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awaiioimt.sharepoint.com/teams/DBEDTDailyPaxTest/Shared Documents/General/"/>
    </mc:Choice>
  </mc:AlternateContent>
  <xr:revisionPtr revIDLastSave="1409" documentId="14_{694934E6-0AA4-421C-9C18-87F2684078B0}" xr6:coauthVersionLast="47" xr6:coauthVersionMax="47" xr10:uidLastSave="{D2B1A142-E369-45C5-BB76-DC0B7454CF7C}"/>
  <bookViews>
    <workbookView xWindow="-120" yWindow="-120" windowWidth="29040" windowHeight="15960" xr2:uid="{00000000-000D-0000-FFFF-FFFF00000000}"/>
  </bookViews>
  <sheets>
    <sheet name="Total" sheetId="6" r:id="rId1"/>
    <sheet name="Domestic" sheetId="7" r:id="rId2"/>
    <sheet name="International" sheetId="8" r:id="rId3"/>
    <sheet name="Comparison" sheetId="10" r:id="rId4"/>
    <sheet name="Moving Average" sheetId="11" r:id="rId5"/>
    <sheet name="Wayne" sheetId="9" state="hidden" r:id="rId6"/>
  </sheets>
  <externalReferences>
    <externalReference r:id="rId7"/>
    <externalReference r:id="rId8"/>
  </externalReferences>
  <definedNames>
    <definedName name="MauiDates">'[1]Maui Domestic'!$A$2:$A$100000</definedName>
    <definedName name="MauiFlight">'[1]Maui Domestic'!$B$2:$B$100000</definedName>
    <definedName name="MauiPax">'[1]Maui Domestic'!$D$2:$D$100000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352" i="6" l="1"/>
  <c r="F5352" i="6"/>
  <c r="E5352" i="6"/>
  <c r="S5352" i="7"/>
  <c r="R5352" i="7"/>
  <c r="Q5352" i="7"/>
  <c r="P5352" i="7"/>
  <c r="O5352" i="7"/>
  <c r="N5352" i="7"/>
  <c r="M5352" i="7"/>
  <c r="L5352" i="7"/>
  <c r="K5352" i="7"/>
  <c r="J5352" i="7"/>
  <c r="I5352" i="7"/>
  <c r="H5352" i="7"/>
  <c r="G5352" i="7"/>
  <c r="F5352" i="7"/>
  <c r="E5352" i="7"/>
  <c r="M5354" i="8"/>
  <c r="L5354" i="8"/>
  <c r="K5354" i="8"/>
  <c r="J5354" i="8"/>
  <c r="I5354" i="8"/>
  <c r="H5354" i="8"/>
  <c r="G5354" i="8"/>
  <c r="F5354" i="8"/>
  <c r="E5354" i="8"/>
  <c r="C2" i="6"/>
  <c r="G5353" i="6" s="1"/>
  <c r="B2" i="6"/>
  <c r="F5353" i="6" s="1"/>
  <c r="G5351" i="6"/>
  <c r="F5351" i="6"/>
  <c r="E5351" i="6"/>
  <c r="C2" i="7"/>
  <c r="S5353" i="7" s="1"/>
  <c r="B2" i="7"/>
  <c r="N5353" i="7" s="1"/>
  <c r="S5351" i="7"/>
  <c r="R5351" i="7"/>
  <c r="Q5351" i="7"/>
  <c r="P5351" i="7"/>
  <c r="O5351" i="7"/>
  <c r="N5351" i="7"/>
  <c r="M5351" i="7"/>
  <c r="L5351" i="7"/>
  <c r="K5351" i="7"/>
  <c r="J5351" i="7"/>
  <c r="I5351" i="7"/>
  <c r="H5351" i="7"/>
  <c r="G5351" i="7"/>
  <c r="F5351" i="7"/>
  <c r="E5351" i="7"/>
  <c r="M5353" i="8"/>
  <c r="L5353" i="8"/>
  <c r="K5353" i="8"/>
  <c r="J5353" i="8"/>
  <c r="I5353" i="8"/>
  <c r="H5353" i="8"/>
  <c r="G5353" i="8"/>
  <c r="F5353" i="8"/>
  <c r="E5353" i="8"/>
  <c r="S5350" i="7"/>
  <c r="R5350" i="7"/>
  <c r="Q5350" i="7"/>
  <c r="P5350" i="7"/>
  <c r="O5350" i="7"/>
  <c r="N5350" i="7"/>
  <c r="M5350" i="7"/>
  <c r="L5350" i="7"/>
  <c r="K5350" i="7"/>
  <c r="J5350" i="7"/>
  <c r="I5350" i="7"/>
  <c r="H5350" i="7"/>
  <c r="G5350" i="7"/>
  <c r="F5350" i="7"/>
  <c r="E5350" i="7"/>
  <c r="G5350" i="6"/>
  <c r="F5350" i="6"/>
  <c r="E5350" i="6"/>
  <c r="O5353" i="7" l="1"/>
  <c r="Q5353" i="7"/>
  <c r="J5353" i="7"/>
  <c r="R5353" i="7"/>
  <c r="P5353" i="7"/>
  <c r="K5353" i="7"/>
  <c r="L5353" i="7"/>
  <c r="M5353" i="7"/>
  <c r="H5352" i="6"/>
  <c r="I5352" i="6"/>
  <c r="V5352" i="7"/>
  <c r="U5352" i="7"/>
  <c r="X5352" i="7"/>
  <c r="AC5352" i="7"/>
  <c r="AB5352" i="7"/>
  <c r="W5352" i="7"/>
  <c r="AA5352" i="7"/>
  <c r="Z5352" i="7"/>
  <c r="T5352" i="7"/>
  <c r="Y5352" i="7"/>
  <c r="S5354" i="8"/>
  <c r="O5354" i="8"/>
  <c r="N5354" i="8"/>
  <c r="P5354" i="8"/>
  <c r="R5354" i="8"/>
  <c r="Q5354" i="8"/>
  <c r="I5351" i="6"/>
  <c r="H5351" i="6"/>
  <c r="AC5351" i="7"/>
  <c r="AB5351" i="7"/>
  <c r="AA5351" i="7"/>
  <c r="U5351" i="7"/>
  <c r="T5351" i="7"/>
  <c r="V5351" i="7"/>
  <c r="X5351" i="7"/>
  <c r="Y5351" i="7"/>
  <c r="Z5351" i="7"/>
  <c r="W5351" i="7"/>
  <c r="S5353" i="8"/>
  <c r="R5353" i="8"/>
  <c r="Q5353" i="8"/>
  <c r="N5353" i="8"/>
  <c r="O5353" i="8"/>
  <c r="P5353" i="8"/>
  <c r="M5352" i="8"/>
  <c r="L5352" i="8"/>
  <c r="K5352" i="8"/>
  <c r="J5352" i="8"/>
  <c r="I5352" i="8"/>
  <c r="H5352" i="8"/>
  <c r="G5352" i="8"/>
  <c r="F5352" i="8"/>
  <c r="E5352" i="8"/>
  <c r="K3" i="8" l="1"/>
  <c r="Q3" i="8" s="1"/>
  <c r="O3" i="7"/>
  <c r="Y3" i="7" s="1"/>
  <c r="A2" i="7"/>
  <c r="A2" i="6"/>
  <c r="E5353" i="6" s="1"/>
  <c r="O2" i="8"/>
  <c r="C2" i="8" s="1"/>
  <c r="F2" i="8"/>
  <c r="E4" i="6"/>
  <c r="G4" i="6" s="1"/>
  <c r="J3" i="7"/>
  <c r="T3" i="7" s="1"/>
  <c r="E3" i="7"/>
  <c r="H3" i="8"/>
  <c r="N3" i="8" s="1"/>
  <c r="C3" i="7"/>
  <c r="E3" i="8"/>
  <c r="F5353" i="7" l="1"/>
  <c r="E5353" i="7"/>
  <c r="H5353" i="7"/>
  <c r="I5353" i="7"/>
  <c r="G5353" i="7"/>
  <c r="H5353" i="6"/>
  <c r="I5353" i="6"/>
  <c r="M5355" i="8"/>
  <c r="L5355" i="8"/>
  <c r="K5355" i="8"/>
  <c r="A2" i="8"/>
  <c r="B2" i="8"/>
  <c r="G34" i="9"/>
  <c r="C27" i="9"/>
  <c r="B3" i="7"/>
  <c r="F4" i="6"/>
  <c r="I34" i="9"/>
  <c r="B33" i="9"/>
  <c r="B27" i="9"/>
  <c r="E35" i="9"/>
  <c r="G35" i="9"/>
  <c r="F35" i="9"/>
  <c r="H34" i="9"/>
  <c r="K34" i="9"/>
  <c r="J34" i="9"/>
  <c r="C34" i="9"/>
  <c r="C28" i="9"/>
  <c r="C33" i="9"/>
  <c r="V5353" i="7" l="1"/>
  <c r="AA5353" i="7"/>
  <c r="AC5353" i="7"/>
  <c r="X5353" i="7"/>
  <c r="AB5353" i="7"/>
  <c r="W5353" i="7"/>
  <c r="T5353" i="7"/>
  <c r="Y5353" i="7"/>
  <c r="Z5353" i="7"/>
  <c r="U5353" i="7"/>
  <c r="J5355" i="8"/>
  <c r="I5355" i="8"/>
  <c r="H5355" i="8"/>
  <c r="C35" i="9"/>
  <c r="I35" i="9" s="1"/>
  <c r="E11" i="9" s="1"/>
  <c r="G5355" i="8"/>
  <c r="F5355" i="8"/>
  <c r="E5355" i="8"/>
  <c r="B35" i="9"/>
  <c r="H35" i="9" s="1"/>
  <c r="D11" i="9" s="1"/>
  <c r="C29" i="9"/>
  <c r="D35" i="9"/>
  <c r="J35" i="9" s="1"/>
  <c r="F11" i="9" s="1"/>
  <c r="D29" i="9"/>
  <c r="B29" i="9"/>
  <c r="D27" i="9"/>
  <c r="B19" i="9" s="1"/>
  <c r="B3" i="9" s="1"/>
  <c r="H5350" i="6"/>
  <c r="I5350" i="6"/>
  <c r="Q5352" i="8"/>
  <c r="P5352" i="8"/>
  <c r="O5352" i="8"/>
  <c r="N5352" i="8"/>
  <c r="H28" i="9"/>
  <c r="M28" i="9" s="1"/>
  <c r="C23" i="9" s="1"/>
  <c r="C4" i="9" s="1"/>
  <c r="I28" i="9"/>
  <c r="K28" i="9"/>
  <c r="J28" i="9"/>
  <c r="G28" i="9"/>
  <c r="S5352" i="8"/>
  <c r="R5352" i="8"/>
  <c r="F28" i="9"/>
  <c r="F34" i="9"/>
  <c r="P34" i="9" s="1"/>
  <c r="C15" i="9" s="1"/>
  <c r="D33" i="9"/>
  <c r="B11" i="9" s="1"/>
  <c r="M34" i="9"/>
  <c r="C12" i="9" s="1"/>
  <c r="G29" i="9"/>
  <c r="F29" i="9"/>
  <c r="E29" i="9"/>
  <c r="R5355" i="8" l="1"/>
  <c r="O5355" i="8"/>
  <c r="Q5355" i="8"/>
  <c r="N5355" i="8"/>
  <c r="P5355" i="8"/>
  <c r="S5355" i="8"/>
  <c r="H29" i="9"/>
  <c r="D19" i="9" s="1"/>
  <c r="D3" i="9" s="1"/>
  <c r="I29" i="9"/>
  <c r="E19" i="9" s="1"/>
  <c r="E3" i="9" s="1"/>
  <c r="J29" i="9"/>
  <c r="F19" i="9" s="1"/>
  <c r="F3" i="9" s="1"/>
  <c r="P28" i="9"/>
  <c r="F23" i="9" s="1"/>
  <c r="C7" i="9" s="1"/>
  <c r="AC5350" i="7" l="1"/>
  <c r="Z5350" i="7"/>
  <c r="D28" i="9" l="1"/>
  <c r="N28" i="9" s="1"/>
  <c r="E23" i="9" s="1"/>
  <c r="C6" i="9" s="1"/>
  <c r="D34" i="9"/>
  <c r="N34" i="9" s="1"/>
  <c r="C14" i="9" s="1"/>
  <c r="E34" i="9"/>
  <c r="O34" i="9" s="1"/>
  <c r="C13" i="9" s="1"/>
  <c r="E28" i="9"/>
  <c r="O28" i="9" s="1"/>
  <c r="D23" i="9" s="1"/>
  <c r="C5" i="9" s="1"/>
  <c r="AA5350" i="7" l="1"/>
  <c r="B28" i="9"/>
  <c r="L28" i="9" s="1"/>
  <c r="B34" i="9"/>
  <c r="L34" i="9" s="1"/>
  <c r="C11" i="9" s="1"/>
  <c r="AB5350" i="7"/>
  <c r="Y5350" i="7" l="1"/>
  <c r="T5350" i="7"/>
  <c r="U5350" i="7"/>
  <c r="B23" i="9"/>
  <c r="C19" i="9"/>
  <c r="C3" i="9" s="1"/>
  <c r="V5350" i="7"/>
  <c r="X5350" i="7"/>
  <c r="W535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Oshiro, Paul T</author>
  </authors>
  <commentList>
    <comment ref="C3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0 or 1 (0 on first day)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3 or 4 (3 on first day)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<sst xmlns="http://schemas.openxmlformats.org/spreadsheetml/2006/main" count="16604" uniqueCount="48">
  <si>
    <t>% Change</t>
  </si>
  <si>
    <t>Sat</t>
  </si>
  <si>
    <t>Sun</t>
  </si>
  <si>
    <t>Mon</t>
  </si>
  <si>
    <t>Tue</t>
  </si>
  <si>
    <t>Wed</t>
  </si>
  <si>
    <t>Thu</t>
  </si>
  <si>
    <t>Fri</t>
  </si>
  <si>
    <t>*  Preliminary</t>
  </si>
  <si>
    <t>Note:</t>
  </si>
  <si>
    <t xml:space="preserve">   Estimated based on information from DOT and DOA</t>
  </si>
  <si>
    <t xml:space="preserve">   Passenger counts including returning residents, intended residents and visitors </t>
  </si>
  <si>
    <t>Total</t>
  </si>
  <si>
    <t>Honolulu</t>
  </si>
  <si>
    <t>Maui</t>
  </si>
  <si>
    <t>Big Island</t>
  </si>
  <si>
    <t>Kauai</t>
  </si>
  <si>
    <t xml:space="preserve">   Estimated based on information from DOA</t>
  </si>
  <si>
    <t>On Flights from Japan</t>
  </si>
  <si>
    <t>On Other Flights from Other</t>
  </si>
  <si>
    <t>Table 1.0: Total Passenger Count excluding from Canada *</t>
  </si>
  <si>
    <t>Table 1.2: Domestic Passenger Count *</t>
  </si>
  <si>
    <t>Table 1.1: International Passenger Count excluding from Canada *</t>
  </si>
  <si>
    <t xml:space="preserve">  Estimated based on information from DOT</t>
  </si>
  <si>
    <t xml:space="preserve">  Passenger counts including returning residents, intended residents and visitors </t>
  </si>
  <si>
    <t>State/ county</t>
  </si>
  <si>
    <t>Domestic</t>
  </si>
  <si>
    <t>International</t>
  </si>
  <si>
    <t>Japan</t>
  </si>
  <si>
    <t>Other international</t>
  </si>
  <si>
    <t>Oahu</t>
  </si>
  <si>
    <t>Hawaii</t>
  </si>
  <si>
    <t>State</t>
  </si>
  <si>
    <t>Summary of Passenger Count Growth, Year-to-Date, March</t>
  </si>
  <si>
    <t>Summary of Domestic Passenger Count Growth by County, Year-to-Date, March</t>
  </si>
  <si>
    <t>int. lag</t>
  </si>
  <si>
    <t>Date</t>
  </si>
  <si>
    <t>Day of week</t>
  </si>
  <si>
    <t>** Closest comparable weekday in that year.</t>
  </si>
  <si>
    <t>from 2019 **</t>
  </si>
  <si>
    <t>na</t>
  </si>
  <si>
    <t>% change over 2019</t>
  </si>
  <si>
    <t>% change over 2021</t>
  </si>
  <si>
    <t>Month of January 2024</t>
  </si>
  <si>
    <t>Month of February 2024</t>
  </si>
  <si>
    <t>from 2023 **</t>
  </si>
  <si>
    <t>Month of March 2024</t>
  </si>
  <si>
    <t>Month of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</si>
</sst>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b/>
      <sz val="11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i/>
      <sz val="10"/>
      <name val="Arial"/>
      <family val="2"/>
    </font>
    <font>
      <sz val="10"/>
      <name val="MS Sans Serif"/>
      <family val="2"/>
    </font>
    <font>
      <sz val="10"/>
      <name val="MS Sans Serif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8"/>
      <color indexed="57"/>
      <name val="Calibri Light"/>
      <family val="2"/>
    </font>
    <font>
      <b/>
      <sz val="15"/>
      <color indexed="57"/>
      <name val="Calibri"/>
      <family val="2"/>
    </font>
    <font>
      <b/>
      <sz val="13"/>
      <color indexed="57"/>
      <name val="Calibri"/>
      <family val="2"/>
    </font>
    <font>
      <b/>
      <sz val="11"/>
      <color indexed="57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0"/>
      <name val="Times New Roman"/>
      <family val="1"/>
    </font>
    <font>
      <b/>
      <sz val="11"/>
      <color theme="1"/>
      <name val="Century Gothic"/>
      <family val="2"/>
    </font>
    <font>
      <b/>
      <sz val="10"/>
      <color theme="1"/>
      <name val="Times New Roman"/>
      <family val="1"/>
    </font>
    <font>
      <sz val="10"/>
      <color rgb="FF000000"/>
      <name val="Verdana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0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9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double">
        <color indexed="10"/>
      </right>
      <top style="double">
        <color rgb="FFFF0000"/>
      </top>
      <bottom/>
      <diagonal/>
    </border>
    <border>
      <left/>
      <right style="double">
        <color indexed="10"/>
      </right>
      <top/>
      <bottom style="double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/>
      <right style="double">
        <color indexed="10"/>
      </right>
      <top/>
      <bottom/>
      <diagonal/>
    </border>
  </borders>
  <cellStyleXfs count="204">
    <xf numFmtId="0" fontId="0" fillId="0" borderId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4" borderId="0" applyNumberFormat="0" applyBorder="0" applyAlignment="0" applyProtection="0"/>
    <xf numFmtId="0" fontId="3" fillId="4" borderId="0" applyNumberFormat="0" applyBorder="0" applyAlignment="0" applyProtection="0"/>
    <xf numFmtId="0" fontId="2" fillId="4" borderId="0" applyNumberFormat="0" applyBorder="0" applyAlignment="0" applyProtection="0"/>
    <xf numFmtId="0" fontId="4" fillId="5" borderId="0" applyNumberFormat="0" applyBorder="0" applyAlignment="0" applyProtection="0"/>
    <xf numFmtId="0" fontId="3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4" borderId="0" applyNumberFormat="0" applyBorder="0" applyAlignment="0" applyProtection="0"/>
    <xf numFmtId="0" fontId="3" fillId="4" borderId="0" applyNumberFormat="0" applyBorder="0" applyAlignment="0" applyProtection="0"/>
    <xf numFmtId="0" fontId="2" fillId="4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6" borderId="0" applyNumberFormat="0" applyBorder="0" applyAlignment="0" applyProtection="0"/>
    <xf numFmtId="0" fontId="3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2" fillId="3" borderId="0" applyNumberFormat="0" applyBorder="0" applyAlignment="0" applyProtection="0"/>
    <xf numFmtId="0" fontId="4" fillId="5" borderId="0" applyNumberFormat="0" applyBorder="0" applyAlignment="0" applyProtection="0"/>
    <xf numFmtId="0" fontId="3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7" borderId="0" applyNumberFormat="0" applyBorder="0" applyAlignment="0" applyProtection="0"/>
    <xf numFmtId="0" fontId="3" fillId="7" borderId="0" applyNumberFormat="0" applyBorder="0" applyAlignment="0" applyProtection="0"/>
    <xf numFmtId="0" fontId="2" fillId="7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6" borderId="0" applyNumberFormat="0" applyBorder="0" applyAlignment="0" applyProtection="0"/>
    <xf numFmtId="0" fontId="3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3" borderId="0" applyNumberFormat="0" applyBorder="0" applyAlignment="0" applyProtection="0"/>
    <xf numFmtId="0" fontId="3" fillId="3" borderId="0" applyNumberFormat="0" applyBorder="0" applyAlignment="0" applyProtection="0"/>
    <xf numFmtId="0" fontId="2" fillId="3" borderId="0" applyNumberFormat="0" applyBorder="0" applyAlignment="0" applyProtection="0"/>
    <xf numFmtId="0" fontId="4" fillId="5" borderId="0" applyNumberFormat="0" applyBorder="0" applyAlignment="0" applyProtection="0"/>
    <xf numFmtId="0" fontId="3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7" borderId="0" applyNumberFormat="0" applyBorder="0" applyAlignment="0" applyProtection="0"/>
    <xf numFmtId="0" fontId="3" fillId="7" borderId="0" applyNumberFormat="0" applyBorder="0" applyAlignment="0" applyProtection="0"/>
    <xf numFmtId="0" fontId="2" fillId="7" borderId="0" applyNumberFormat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8" borderId="0" applyNumberFormat="0" applyBorder="0" applyAlignment="0" applyProtection="0"/>
    <xf numFmtId="0" fontId="3" fillId="8" borderId="0" applyNumberFormat="0" applyBorder="0" applyAlignment="0" applyProtection="0"/>
    <xf numFmtId="0" fontId="2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8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1" applyNumberFormat="0" applyAlignment="0" applyProtection="0"/>
    <xf numFmtId="0" fontId="40" fillId="11" borderId="2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6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43" fillId="7" borderId="1" applyNumberFormat="0" applyAlignment="0" applyProtection="0"/>
    <xf numFmtId="0" fontId="44" fillId="0" borderId="6" applyNumberFormat="0" applyFill="0" applyAlignment="0" applyProtection="0"/>
    <xf numFmtId="0" fontId="45" fillId="7" borderId="0" applyNumberFormat="0" applyBorder="0" applyAlignment="0" applyProtection="0"/>
    <xf numFmtId="15" fontId="17" fillId="0" borderId="0"/>
    <xf numFmtId="0" fontId="61" fillId="0" borderId="0"/>
    <xf numFmtId="15" fontId="17" fillId="0" borderId="0"/>
    <xf numFmtId="0" fontId="61" fillId="0" borderId="0"/>
    <xf numFmtId="15" fontId="18" fillId="0" borderId="0"/>
    <xf numFmtId="0" fontId="61" fillId="0" borderId="0"/>
    <xf numFmtId="15" fontId="19" fillId="0" borderId="0"/>
    <xf numFmtId="0" fontId="62" fillId="0" borderId="0"/>
    <xf numFmtId="15" fontId="19" fillId="0" borderId="0"/>
    <xf numFmtId="0" fontId="61" fillId="0" borderId="0"/>
    <xf numFmtId="15" fontId="19" fillId="0" borderId="0"/>
    <xf numFmtId="0" fontId="61" fillId="0" borderId="0"/>
    <xf numFmtId="15" fontId="19" fillId="0" borderId="0"/>
    <xf numFmtId="0" fontId="61" fillId="0" borderId="0"/>
    <xf numFmtId="15" fontId="19" fillId="0" borderId="0"/>
    <xf numFmtId="0" fontId="61" fillId="0" borderId="0"/>
    <xf numFmtId="15" fontId="20" fillId="0" borderId="0"/>
    <xf numFmtId="0" fontId="61" fillId="0" borderId="0"/>
    <xf numFmtId="15" fontId="21" fillId="0" borderId="0"/>
    <xf numFmtId="0" fontId="61" fillId="0" borderId="0"/>
    <xf numFmtId="15" fontId="5" fillId="0" borderId="0"/>
    <xf numFmtId="15" fontId="5" fillId="0" borderId="0"/>
    <xf numFmtId="15" fontId="5" fillId="0" borderId="0"/>
    <xf numFmtId="15" fontId="21" fillId="0" borderId="0"/>
    <xf numFmtId="0" fontId="61" fillId="0" borderId="0"/>
    <xf numFmtId="15" fontId="21" fillId="0" borderId="0"/>
    <xf numFmtId="0" fontId="61" fillId="0" borderId="0"/>
    <xf numFmtId="15" fontId="22" fillId="0" borderId="0"/>
    <xf numFmtId="15" fontId="23" fillId="0" borderId="0"/>
    <xf numFmtId="15" fontId="24" fillId="0" borderId="0"/>
    <xf numFmtId="15" fontId="25" fillId="0" borderId="0"/>
    <xf numFmtId="15" fontId="25" fillId="0" borderId="0"/>
    <xf numFmtId="15" fontId="26" fillId="0" borderId="0"/>
    <xf numFmtId="15" fontId="27" fillId="0" borderId="0"/>
    <xf numFmtId="15" fontId="28" fillId="0" borderId="0"/>
    <xf numFmtId="0" fontId="5" fillId="0" borderId="0"/>
    <xf numFmtId="0" fontId="5" fillId="0" borderId="0"/>
    <xf numFmtId="0" fontId="5" fillId="0" borderId="0"/>
    <xf numFmtId="15" fontId="29" fillId="0" borderId="0"/>
    <xf numFmtId="15" fontId="30" fillId="0" borderId="0"/>
    <xf numFmtId="15" fontId="30" fillId="0" borderId="0"/>
    <xf numFmtId="15" fontId="31" fillId="0" borderId="0"/>
    <xf numFmtId="15" fontId="31" fillId="0" borderId="0"/>
    <xf numFmtId="15" fontId="32" fillId="0" borderId="0"/>
    <xf numFmtId="15" fontId="32" fillId="0" borderId="0"/>
    <xf numFmtId="15" fontId="33" fillId="0" borderId="0"/>
    <xf numFmtId="15" fontId="33" fillId="0" borderId="0"/>
    <xf numFmtId="15" fontId="33" fillId="0" borderId="0"/>
    <xf numFmtId="0" fontId="5" fillId="0" borderId="0"/>
    <xf numFmtId="0" fontId="5" fillId="0" borderId="0"/>
    <xf numFmtId="0" fontId="5" fillId="0" borderId="0"/>
    <xf numFmtId="15" fontId="34" fillId="0" borderId="0"/>
    <xf numFmtId="15" fontId="35" fillId="0" borderId="0"/>
    <xf numFmtId="15" fontId="35" fillId="0" borderId="0"/>
    <xf numFmtId="15" fontId="36" fillId="0" borderId="0"/>
    <xf numFmtId="15" fontId="52" fillId="0" borderId="0"/>
    <xf numFmtId="15" fontId="52" fillId="0" borderId="0"/>
    <xf numFmtId="15" fontId="52" fillId="0" borderId="0"/>
    <xf numFmtId="15" fontId="52" fillId="0" borderId="0"/>
    <xf numFmtId="15" fontId="52" fillId="0" borderId="0"/>
    <xf numFmtId="15" fontId="52" fillId="0" borderId="0"/>
    <xf numFmtId="0" fontId="14" fillId="0" borderId="0"/>
    <xf numFmtId="15" fontId="53" fillId="0" borderId="0"/>
    <xf numFmtId="15" fontId="54" fillId="0" borderId="0"/>
    <xf numFmtId="15" fontId="55" fillId="0" borderId="0"/>
    <xf numFmtId="15" fontId="59" fillId="0" borderId="0"/>
    <xf numFmtId="15" fontId="59" fillId="0" borderId="0"/>
    <xf numFmtId="15" fontId="59" fillId="0" borderId="0"/>
    <xf numFmtId="15" fontId="59" fillId="0" borderId="0"/>
    <xf numFmtId="15" fontId="60" fillId="0" borderId="0"/>
    <xf numFmtId="15" fontId="60" fillId="0" borderId="0"/>
    <xf numFmtId="15" fontId="60" fillId="0" borderId="0"/>
    <xf numFmtId="0" fontId="15" fillId="0" borderId="0"/>
    <xf numFmtId="15" fontId="60" fillId="0" borderId="0"/>
    <xf numFmtId="15" fontId="60" fillId="0" borderId="0"/>
    <xf numFmtId="15" fontId="60" fillId="0" borderId="0"/>
    <xf numFmtId="15" fontId="60" fillId="0" borderId="0"/>
    <xf numFmtId="15" fontId="60" fillId="0" borderId="0"/>
    <xf numFmtId="15" fontId="16" fillId="0" borderId="0"/>
    <xf numFmtId="15" fontId="5" fillId="0" borderId="0"/>
    <xf numFmtId="15" fontId="16" fillId="0" borderId="0"/>
    <xf numFmtId="0" fontId="61" fillId="0" borderId="0"/>
    <xf numFmtId="15" fontId="17" fillId="0" borderId="0"/>
    <xf numFmtId="0" fontId="61" fillId="0" borderId="0"/>
    <xf numFmtId="0" fontId="15" fillId="4" borderId="7" applyNumberFormat="0" applyFont="0" applyAlignment="0" applyProtection="0"/>
    <xf numFmtId="0" fontId="46" fillId="15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4" fillId="0" borderId="0" applyNumberFormat="0" applyFill="0" applyBorder="0" applyAlignment="0" applyProtection="0"/>
    <xf numFmtId="15" fontId="68" fillId="0" borderId="0"/>
    <xf numFmtId="15" fontId="68" fillId="0" borderId="0"/>
    <xf numFmtId="15" fontId="68" fillId="0" borderId="0"/>
    <xf numFmtId="15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5" fontId="69" fillId="0" borderId="0"/>
    <xf numFmtId="15" fontId="69" fillId="0" borderId="0"/>
    <xf numFmtId="15" fontId="69" fillId="0" borderId="0"/>
    <xf numFmtId="15" fontId="69" fillId="0" borderId="0"/>
  </cellStyleXfs>
  <cellXfs count="180">
    <xf numFmtId="0" fontId="0" fillId="0" borderId="0" xfId="0"/>
    <xf numFmtId="0" fontId="7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14" fontId="63" fillId="0" borderId="0" xfId="0" applyNumberFormat="1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14" fontId="6" fillId="0" borderId="0" xfId="0" applyNumberFormat="1" applyFont="1" applyProtection="1">
      <protection locked="0"/>
    </xf>
    <xf numFmtId="164" fontId="6" fillId="0" borderId="0" xfId="64" applyNumberFormat="1" applyFont="1" applyProtection="1">
      <protection locked="0"/>
    </xf>
    <xf numFmtId="165" fontId="6" fillId="0" borderId="0" xfId="162" applyNumberFormat="1" applyFont="1" applyProtection="1">
      <protection locked="0"/>
    </xf>
    <xf numFmtId="164" fontId="6" fillId="0" borderId="0" xfId="64" applyNumberFormat="1" applyFont="1" applyAlignment="1" applyProtection="1">
      <alignment horizontal="right"/>
      <protection locked="0"/>
    </xf>
    <xf numFmtId="164" fontId="6" fillId="0" borderId="0" xfId="0" applyNumberFormat="1" applyFont="1" applyProtection="1">
      <protection locked="0"/>
    </xf>
    <xf numFmtId="165" fontId="6" fillId="0" borderId="0" xfId="162" applyNumberFormat="1" applyFont="1" applyBorder="1" applyProtection="1">
      <protection locked="0"/>
    </xf>
    <xf numFmtId="0" fontId="11" fillId="0" borderId="0" xfId="0" applyFont="1" applyProtection="1">
      <protection locked="0"/>
    </xf>
    <xf numFmtId="43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164" fontId="6" fillId="0" borderId="0" xfId="0" applyNumberFormat="1" applyFont="1" applyAlignment="1">
      <alignment horizontal="right"/>
    </xf>
    <xf numFmtId="16" fontId="6" fillId="0" borderId="0" xfId="0" applyNumberFormat="1" applyFont="1" applyAlignment="1" applyProtection="1">
      <alignment horizontal="right"/>
      <protection locked="0"/>
    </xf>
    <xf numFmtId="165" fontId="6" fillId="0" borderId="0" xfId="162" applyNumberFormat="1" applyFont="1" applyBorder="1" applyAlignment="1" applyProtection="1">
      <alignment horizontal="right"/>
      <protection locked="0"/>
    </xf>
    <xf numFmtId="0" fontId="12" fillId="16" borderId="10" xfId="0" applyFont="1" applyFill="1" applyBorder="1" applyAlignment="1" applyProtection="1">
      <alignment horizontal="center"/>
      <protection locked="0"/>
    </xf>
    <xf numFmtId="15" fontId="6" fillId="0" borderId="0" xfId="0" applyNumberFormat="1" applyFont="1" applyProtection="1">
      <protection locked="0"/>
    </xf>
    <xf numFmtId="165" fontId="6" fillId="0" borderId="0" xfId="162" applyNumberFormat="1" applyFont="1" applyAlignment="1" applyProtection="1">
      <alignment horizontal="right"/>
      <protection locked="0"/>
    </xf>
    <xf numFmtId="164" fontId="6" fillId="0" borderId="0" xfId="0" applyNumberFormat="1" applyFont="1" applyAlignment="1" applyProtection="1">
      <alignment horizontal="right"/>
      <protection locked="0"/>
    </xf>
    <xf numFmtId="16" fontId="6" fillId="0" borderId="0" xfId="0" applyNumberFormat="1" applyFont="1" applyAlignment="1">
      <alignment horizontal="right"/>
    </xf>
    <xf numFmtId="164" fontId="6" fillId="0" borderId="0" xfId="64" applyNumberFormat="1" applyFont="1" applyBorder="1" applyAlignment="1" applyProtection="1">
      <alignment horizontal="right"/>
    </xf>
    <xf numFmtId="14" fontId="6" fillId="0" borderId="0" xfId="0" applyNumberFormat="1" applyFont="1"/>
    <xf numFmtId="15" fontId="6" fillId="0" borderId="0" xfId="0" applyNumberFormat="1" applyFont="1" applyAlignment="1">
      <alignment horizontal="right"/>
    </xf>
    <xf numFmtId="164" fontId="6" fillId="0" borderId="0" xfId="64" applyNumberFormat="1" applyFont="1" applyAlignment="1" applyProtection="1">
      <alignment horizontal="right"/>
    </xf>
    <xf numFmtId="165" fontId="6" fillId="0" borderId="0" xfId="162" applyNumberFormat="1" applyFont="1" applyProtection="1"/>
    <xf numFmtId="165" fontId="6" fillId="0" borderId="0" xfId="162" applyNumberFormat="1" applyFont="1" applyBorder="1" applyAlignment="1" applyProtection="1">
      <alignment horizontal="right"/>
    </xf>
    <xf numFmtId="164" fontId="6" fillId="0" borderId="0" xfId="64" applyNumberFormat="1" applyFont="1" applyProtection="1"/>
    <xf numFmtId="15" fontId="6" fillId="0" borderId="0" xfId="0" applyNumberFormat="1" applyFont="1"/>
    <xf numFmtId="165" fontId="6" fillId="0" borderId="0" xfId="162" applyNumberFormat="1" applyFont="1" applyAlignment="1" applyProtection="1">
      <alignment horizontal="right"/>
    </xf>
    <xf numFmtId="3" fontId="6" fillId="0" borderId="0" xfId="64" applyNumberFormat="1" applyFont="1" applyProtection="1">
      <protection locked="0"/>
    </xf>
    <xf numFmtId="0" fontId="7" fillId="0" borderId="0" xfId="0" applyFont="1"/>
    <xf numFmtId="0" fontId="6" fillId="0" borderId="0" xfId="0" applyFont="1" applyAlignment="1">
      <alignment horizontal="right"/>
    </xf>
    <xf numFmtId="1" fontId="8" fillId="16" borderId="11" xfId="0" applyNumberFormat="1" applyFont="1" applyFill="1" applyBorder="1" applyAlignment="1">
      <alignment horizontal="right"/>
    </xf>
    <xf numFmtId="0" fontId="8" fillId="16" borderId="11" xfId="0" applyFont="1" applyFill="1" applyBorder="1" applyAlignment="1">
      <alignment horizontal="right"/>
    </xf>
    <xf numFmtId="1" fontId="63" fillId="0" borderId="0" xfId="0" applyNumberFormat="1" applyFont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13" xfId="0" applyFont="1" applyBorder="1" applyAlignment="1">
      <alignment vertical="center"/>
    </xf>
    <xf numFmtId="165" fontId="64" fillId="0" borderId="14" xfId="162" applyNumberFormat="1" applyFont="1" applyBorder="1" applyAlignment="1">
      <alignment horizontal="right" vertical="center"/>
    </xf>
    <xf numFmtId="165" fontId="64" fillId="0" borderId="15" xfId="162" applyNumberFormat="1" applyFont="1" applyBorder="1" applyAlignment="1">
      <alignment horizontal="right" vertical="center"/>
    </xf>
    <xf numFmtId="165" fontId="64" fillId="0" borderId="14" xfId="0" applyNumberFormat="1" applyFont="1" applyBorder="1" applyAlignment="1">
      <alignment horizontal="right" vertical="center"/>
    </xf>
    <xf numFmtId="0" fontId="64" fillId="0" borderId="14" xfId="0" applyFont="1" applyBorder="1" applyAlignment="1">
      <alignment horizontal="right" vertical="center"/>
    </xf>
    <xf numFmtId="9" fontId="64" fillId="0" borderId="14" xfId="162" applyFont="1" applyBorder="1" applyAlignment="1">
      <alignment horizontal="right" vertical="center"/>
    </xf>
    <xf numFmtId="10" fontId="64" fillId="0" borderId="14" xfId="0" applyNumberFormat="1" applyFont="1" applyBorder="1" applyAlignment="1">
      <alignment horizontal="right" vertical="center"/>
    </xf>
    <xf numFmtId="0" fontId="64" fillId="0" borderId="16" xfId="0" applyFont="1" applyBorder="1" applyAlignment="1">
      <alignment horizontal="center" vertical="center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 wrapText="1"/>
    </xf>
    <xf numFmtId="0" fontId="64" fillId="0" borderId="0" xfId="0" applyFont="1" applyAlignment="1">
      <alignment vertical="center"/>
    </xf>
    <xf numFmtId="0" fontId="64" fillId="17" borderId="12" xfId="0" applyFont="1" applyFill="1" applyBorder="1" applyAlignment="1">
      <alignment horizontal="center" vertical="center" wrapText="1"/>
    </xf>
    <xf numFmtId="0" fontId="64" fillId="17" borderId="16" xfId="0" applyFont="1" applyFill="1" applyBorder="1" applyAlignment="1">
      <alignment horizontal="center" vertical="center"/>
    </xf>
    <xf numFmtId="0" fontId="64" fillId="17" borderId="17" xfId="0" applyFont="1" applyFill="1" applyBorder="1" applyAlignment="1">
      <alignment horizontal="center" vertical="center"/>
    </xf>
    <xf numFmtId="0" fontId="64" fillId="17" borderId="18" xfId="0" applyFont="1" applyFill="1" applyBorder="1" applyAlignment="1">
      <alignment horizontal="center" vertical="center" wrapText="1"/>
    </xf>
    <xf numFmtId="0" fontId="64" fillId="17" borderId="13" xfId="0" applyFont="1" applyFill="1" applyBorder="1" applyAlignment="1">
      <alignment horizontal="center" vertical="center" wrapText="1"/>
    </xf>
    <xf numFmtId="165" fontId="64" fillId="18" borderId="14" xfId="162" applyNumberFormat="1" applyFont="1" applyFill="1" applyBorder="1" applyAlignment="1">
      <alignment horizontal="right" vertical="center"/>
    </xf>
    <xf numFmtId="165" fontId="64" fillId="18" borderId="15" xfId="162" applyNumberFormat="1" applyFont="1" applyFill="1" applyBorder="1" applyAlignment="1">
      <alignment horizontal="right" vertical="center"/>
    </xf>
    <xf numFmtId="165" fontId="64" fillId="18" borderId="14" xfId="0" applyNumberFormat="1" applyFont="1" applyFill="1" applyBorder="1" applyAlignment="1">
      <alignment horizontal="right" vertical="center"/>
    </xf>
    <xf numFmtId="164" fontId="6" fillId="19" borderId="19" xfId="0" applyNumberFormat="1" applyFont="1" applyFill="1" applyBorder="1" applyAlignment="1">
      <alignment horizontal="right"/>
    </xf>
    <xf numFmtId="165" fontId="6" fillId="20" borderId="19" xfId="162" applyNumberFormat="1" applyFont="1" applyFill="1" applyBorder="1" applyProtection="1"/>
    <xf numFmtId="164" fontId="6" fillId="21" borderId="19" xfId="0" applyNumberFormat="1" applyFont="1" applyFill="1" applyBorder="1" applyAlignment="1">
      <alignment horizontal="right"/>
    </xf>
    <xf numFmtId="164" fontId="6" fillId="19" borderId="20" xfId="0" applyNumberFormat="1" applyFont="1" applyFill="1" applyBorder="1" applyAlignment="1">
      <alignment horizontal="right"/>
    </xf>
    <xf numFmtId="165" fontId="6" fillId="20" borderId="20" xfId="162" applyNumberFormat="1" applyFont="1" applyFill="1" applyBorder="1" applyProtection="1"/>
    <xf numFmtId="165" fontId="6" fillId="20" borderId="21" xfId="162" applyNumberFormat="1" applyFont="1" applyFill="1" applyBorder="1" applyProtection="1"/>
    <xf numFmtId="164" fontId="6" fillId="21" borderId="22" xfId="64" applyNumberFormat="1" applyFont="1" applyFill="1" applyBorder="1" applyAlignment="1" applyProtection="1">
      <alignment horizontal="right"/>
    </xf>
    <xf numFmtId="164" fontId="6" fillId="19" borderId="22" xfId="64" applyNumberFormat="1" applyFont="1" applyFill="1" applyBorder="1" applyProtection="1"/>
    <xf numFmtId="165" fontId="6" fillId="20" borderId="22" xfId="162" applyNumberFormat="1" applyFont="1" applyFill="1" applyBorder="1" applyProtection="1"/>
    <xf numFmtId="165" fontId="6" fillId="20" borderId="22" xfId="162" applyNumberFormat="1" applyFont="1" applyFill="1" applyBorder="1" applyAlignment="1" applyProtection="1">
      <alignment horizontal="right"/>
    </xf>
    <xf numFmtId="164" fontId="6" fillId="21" borderId="23" xfId="0" applyNumberFormat="1" applyFont="1" applyFill="1" applyBorder="1"/>
    <xf numFmtId="164" fontId="6" fillId="21" borderId="24" xfId="0" applyNumberFormat="1" applyFont="1" applyFill="1" applyBorder="1" applyAlignment="1">
      <alignment horizontal="right"/>
    </xf>
    <xf numFmtId="164" fontId="6" fillId="21" borderId="25" xfId="64" applyNumberFormat="1" applyFont="1" applyFill="1" applyBorder="1" applyAlignment="1" applyProtection="1">
      <alignment horizontal="right"/>
    </xf>
    <xf numFmtId="0" fontId="64" fillId="0" borderId="26" xfId="0" applyFont="1" applyBorder="1" applyAlignment="1">
      <alignment vertical="center"/>
    </xf>
    <xf numFmtId="0" fontId="64" fillId="0" borderId="27" xfId="0" applyFont="1" applyBorder="1" applyAlignment="1">
      <alignment vertical="center"/>
    </xf>
    <xf numFmtId="0" fontId="64" fillId="0" borderId="28" xfId="0" applyFont="1" applyBorder="1" applyAlignment="1">
      <alignment vertical="center"/>
    </xf>
    <xf numFmtId="0" fontId="64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8" fillId="16" borderId="10" xfId="0" applyFont="1" applyFill="1" applyBorder="1" applyAlignment="1">
      <alignment horizontal="center"/>
    </xf>
    <xf numFmtId="0" fontId="65" fillId="16" borderId="0" xfId="0" applyFont="1" applyFill="1" applyAlignment="1" applyProtection="1">
      <alignment horizontal="center"/>
      <protection locked="0"/>
    </xf>
    <xf numFmtId="0" fontId="65" fillId="16" borderId="11" xfId="0" applyFont="1" applyFill="1" applyBorder="1" applyAlignment="1" applyProtection="1">
      <alignment horizontal="right"/>
      <protection locked="0"/>
    </xf>
    <xf numFmtId="0" fontId="63" fillId="0" borderId="0" xfId="0" applyFont="1" applyProtection="1">
      <protection locked="0"/>
    </xf>
    <xf numFmtId="0" fontId="8" fillId="16" borderId="29" xfId="0" applyFont="1" applyFill="1" applyBorder="1" applyAlignment="1">
      <alignment horizontal="center"/>
    </xf>
    <xf numFmtId="15" fontId="63" fillId="0" borderId="0" xfId="0" applyNumberFormat="1" applyFont="1" applyProtection="1">
      <protection locked="0"/>
    </xf>
    <xf numFmtId="164" fontId="6" fillId="0" borderId="0" xfId="64" applyNumberFormat="1" applyFont="1" applyBorder="1" applyAlignment="1" applyProtection="1"/>
    <xf numFmtId="0" fontId="10" fillId="0" borderId="0" xfId="0" applyFont="1"/>
    <xf numFmtId="0" fontId="6" fillId="0" borderId="0" xfId="0" applyFont="1"/>
    <xf numFmtId="165" fontId="6" fillId="0" borderId="0" xfId="162" applyNumberFormat="1" applyFont="1" applyBorder="1" applyAlignment="1" applyProtection="1"/>
    <xf numFmtId="164" fontId="0" fillId="0" borderId="0" xfId="0" applyNumberFormat="1" applyProtection="1">
      <protection locked="0"/>
    </xf>
    <xf numFmtId="0" fontId="6" fillId="16" borderId="30" xfId="0" applyFont="1" applyFill="1" applyBorder="1" applyProtection="1">
      <protection locked="0"/>
    </xf>
    <xf numFmtId="0" fontId="65" fillId="16" borderId="31" xfId="0" applyFont="1" applyFill="1" applyBorder="1" applyProtection="1">
      <protection locked="0"/>
    </xf>
    <xf numFmtId="16" fontId="65" fillId="16" borderId="32" xfId="0" applyNumberFormat="1" applyFont="1" applyFill="1" applyBorder="1" applyProtection="1">
      <protection locked="0"/>
    </xf>
    <xf numFmtId="0" fontId="12" fillId="16" borderId="11" xfId="0" applyFont="1" applyFill="1" applyBorder="1" applyAlignment="1" applyProtection="1">
      <alignment horizontal="right" vertical="center"/>
      <protection locked="0"/>
    </xf>
    <xf numFmtId="0" fontId="12" fillId="16" borderId="33" xfId="0" applyFont="1" applyFill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12" fillId="16" borderId="19" xfId="0" applyFont="1" applyFill="1" applyBorder="1" applyAlignment="1" applyProtection="1">
      <alignment horizontal="center" vertical="center"/>
      <protection locked="0"/>
    </xf>
    <xf numFmtId="14" fontId="63" fillId="0" borderId="0" xfId="0" applyNumberFormat="1" applyFont="1"/>
    <xf numFmtId="0" fontId="8" fillId="16" borderId="10" xfId="0" applyFont="1" applyFill="1" applyBorder="1"/>
    <xf numFmtId="164" fontId="9" fillId="0" borderId="0" xfId="64" applyNumberFormat="1" applyFont="1" applyAlignment="1" applyProtection="1">
      <protection locked="0"/>
    </xf>
    <xf numFmtId="164" fontId="6" fillId="0" borderId="0" xfId="64" applyNumberFormat="1" applyFont="1" applyAlignment="1" applyProtection="1">
      <protection locked="0"/>
    </xf>
    <xf numFmtId="165" fontId="6" fillId="0" borderId="0" xfId="162" applyNumberFormat="1" applyFont="1" applyAlignment="1" applyProtection="1">
      <protection locked="0"/>
    </xf>
    <xf numFmtId="165" fontId="6" fillId="0" borderId="0" xfId="162" applyNumberFormat="1" applyFont="1" applyAlignment="1" applyProtection="1"/>
    <xf numFmtId="164" fontId="6" fillId="0" borderId="0" xfId="0" applyNumberFormat="1" applyFont="1"/>
    <xf numFmtId="0" fontId="66" fillId="0" borderId="0" xfId="0" applyFont="1" applyProtection="1">
      <protection locked="0"/>
    </xf>
    <xf numFmtId="1" fontId="8" fillId="16" borderId="11" xfId="0" applyNumberFormat="1" applyFont="1" applyFill="1" applyBorder="1" applyAlignment="1">
      <alignment horizontal="center" wrapText="1"/>
    </xf>
    <xf numFmtId="1" fontId="8" fillId="16" borderId="33" xfId="0" applyNumberFormat="1" applyFont="1" applyFill="1" applyBorder="1" applyAlignment="1">
      <alignment horizontal="center"/>
    </xf>
    <xf numFmtId="1" fontId="8" fillId="16" borderId="11" xfId="0" applyNumberFormat="1" applyFont="1" applyFill="1" applyBorder="1" applyAlignment="1">
      <alignment horizontal="center"/>
    </xf>
    <xf numFmtId="0" fontId="8" fillId="16" borderId="11" xfId="0" applyFont="1" applyFill="1" applyBorder="1" applyAlignment="1">
      <alignment horizontal="center"/>
    </xf>
    <xf numFmtId="1" fontId="7" fillId="16" borderId="10" xfId="0" applyNumberFormat="1" applyFont="1" applyFill="1" applyBorder="1" applyAlignment="1" applyProtection="1">
      <alignment horizontal="center"/>
      <protection locked="0"/>
    </xf>
    <xf numFmtId="0" fontId="7" fillId="16" borderId="34" xfId="0" applyFont="1" applyFill="1" applyBorder="1" applyAlignment="1" applyProtection="1">
      <alignment horizontal="center"/>
      <protection locked="0"/>
    </xf>
    <xf numFmtId="3" fontId="0" fillId="0" borderId="0" xfId="0" applyNumberFormat="1"/>
    <xf numFmtId="165" fontId="64" fillId="0" borderId="0" xfId="162" applyNumberFormat="1" applyFont="1" applyBorder="1" applyAlignment="1">
      <alignment horizontal="right" vertical="center"/>
    </xf>
    <xf numFmtId="9" fontId="64" fillId="0" borderId="0" xfId="162" applyFont="1" applyBorder="1" applyAlignment="1">
      <alignment horizontal="right" vertical="center"/>
    </xf>
    <xf numFmtId="10" fontId="64" fillId="0" borderId="0" xfId="0" applyNumberFormat="1" applyFont="1" applyAlignment="1">
      <alignment horizontal="right" vertical="center"/>
    </xf>
    <xf numFmtId="3" fontId="6" fillId="0" borderId="0" xfId="64" applyNumberFormat="1" applyFont="1" applyBorder="1" applyAlignment="1" applyProtection="1">
      <alignment horizontal="right"/>
      <protection locked="0"/>
    </xf>
    <xf numFmtId="3" fontId="6" fillId="0" borderId="0" xfId="64" applyNumberFormat="1" applyFont="1" applyBorder="1" applyAlignment="1" applyProtection="1">
      <protection locked="0"/>
    </xf>
    <xf numFmtId="3" fontId="6" fillId="0" borderId="0" xfId="0" applyNumberFormat="1" applyFont="1" applyAlignment="1" applyProtection="1">
      <alignment horizontal="right"/>
      <protection locked="0"/>
    </xf>
    <xf numFmtId="3" fontId="6" fillId="0" borderId="0" xfId="64" applyNumberFormat="1" applyFont="1" applyAlignment="1" applyProtection="1">
      <alignment horizontal="right"/>
      <protection locked="0"/>
    </xf>
    <xf numFmtId="3" fontId="0" fillId="0" borderId="0" xfId="0" applyNumberFormat="1" applyProtection="1">
      <protection locked="0"/>
    </xf>
    <xf numFmtId="165" fontId="6" fillId="20" borderId="21" xfId="162" applyNumberFormat="1" applyFont="1" applyFill="1" applyBorder="1" applyAlignment="1" applyProtection="1">
      <alignment horizontal="right"/>
    </xf>
    <xf numFmtId="3" fontId="6" fillId="0" borderId="0" xfId="0" applyNumberFormat="1" applyFont="1"/>
    <xf numFmtId="3" fontId="6" fillId="0" borderId="0" xfId="64" applyNumberFormat="1" applyFont="1" applyBorder="1"/>
    <xf numFmtId="165" fontId="6" fillId="0" borderId="0" xfId="162" applyNumberFormat="1" applyFont="1" applyBorder="1"/>
    <xf numFmtId="165" fontId="6" fillId="0" borderId="0" xfId="162" applyNumberFormat="1" applyFont="1" applyBorder="1" applyAlignment="1">
      <alignment horizontal="right"/>
    </xf>
    <xf numFmtId="0" fontId="5" fillId="0" borderId="0" xfId="111"/>
    <xf numFmtId="0" fontId="13" fillId="0" borderId="0" xfId="111" applyFont="1"/>
    <xf numFmtId="15" fontId="6" fillId="0" borderId="0" xfId="97" applyFont="1" applyProtection="1">
      <protection locked="0"/>
    </xf>
    <xf numFmtId="15" fontId="6" fillId="0" borderId="0" xfId="97" applyFont="1" applyAlignment="1" applyProtection="1">
      <alignment horizontal="left"/>
      <protection locked="0"/>
    </xf>
    <xf numFmtId="0" fontId="10" fillId="0" borderId="43" xfId="0" applyFont="1" applyBorder="1"/>
    <xf numFmtId="3" fontId="6" fillId="0" borderId="44" xfId="0" applyNumberFormat="1" applyFont="1" applyBorder="1"/>
    <xf numFmtId="16" fontId="6" fillId="0" borderId="44" xfId="0" applyNumberFormat="1" applyFont="1" applyBorder="1" applyAlignment="1">
      <alignment horizontal="right"/>
    </xf>
    <xf numFmtId="3" fontId="6" fillId="0" borderId="44" xfId="64" applyNumberFormat="1" applyFont="1" applyBorder="1"/>
    <xf numFmtId="165" fontId="6" fillId="0" borderId="44" xfId="162" applyNumberFormat="1" applyFont="1" applyBorder="1"/>
    <xf numFmtId="165" fontId="6" fillId="0" borderId="44" xfId="162" applyNumberFormat="1" applyFont="1" applyBorder="1" applyAlignment="1">
      <alignment horizontal="right"/>
    </xf>
    <xf numFmtId="165" fontId="6" fillId="0" borderId="45" xfId="162" applyNumberFormat="1" applyFont="1" applyBorder="1" applyAlignment="1">
      <alignment horizontal="right"/>
    </xf>
    <xf numFmtId="0" fontId="10" fillId="0" borderId="46" xfId="0" applyFont="1" applyBorder="1"/>
    <xf numFmtId="3" fontId="6" fillId="0" borderId="47" xfId="0" applyNumberFormat="1" applyFont="1" applyBorder="1"/>
    <xf numFmtId="16" fontId="6" fillId="0" borderId="47" xfId="0" applyNumberFormat="1" applyFont="1" applyBorder="1" applyAlignment="1">
      <alignment horizontal="right"/>
    </xf>
    <xf numFmtId="3" fontId="6" fillId="0" borderId="47" xfId="64" applyNumberFormat="1" applyFont="1" applyBorder="1"/>
    <xf numFmtId="165" fontId="6" fillId="0" borderId="47" xfId="162" applyNumberFormat="1" applyFont="1" applyBorder="1"/>
    <xf numFmtId="165" fontId="6" fillId="0" borderId="47" xfId="162" applyNumberFormat="1" applyFont="1" applyBorder="1" applyAlignment="1">
      <alignment horizontal="right"/>
    </xf>
    <xf numFmtId="165" fontId="6" fillId="0" borderId="48" xfId="162" applyNumberFormat="1" applyFont="1" applyBorder="1" applyAlignment="1">
      <alignment horizontal="right"/>
    </xf>
    <xf numFmtId="14" fontId="6" fillId="0" borderId="44" xfId="0" applyNumberFormat="1" applyFont="1" applyBorder="1"/>
    <xf numFmtId="0" fontId="6" fillId="0" borderId="44" xfId="0" applyFont="1" applyBorder="1" applyAlignment="1">
      <alignment horizontal="right"/>
    </xf>
    <xf numFmtId="164" fontId="6" fillId="0" borderId="44" xfId="0" applyNumberFormat="1" applyFont="1" applyBorder="1"/>
    <xf numFmtId="164" fontId="6" fillId="0" borderId="44" xfId="0" applyNumberFormat="1" applyFont="1" applyBorder="1" applyAlignment="1">
      <alignment horizontal="right"/>
    </xf>
    <xf numFmtId="165" fontId="6" fillId="0" borderId="44" xfId="162" applyNumberFormat="1" applyFont="1" applyBorder="1" applyAlignment="1"/>
    <xf numFmtId="165" fontId="6" fillId="0" borderId="49" xfId="162" applyNumberFormat="1" applyFont="1" applyBorder="1" applyAlignment="1"/>
    <xf numFmtId="14" fontId="6" fillId="0" borderId="47" xfId="0" applyNumberFormat="1" applyFont="1" applyBorder="1"/>
    <xf numFmtId="0" fontId="6" fillId="0" borderId="47" xfId="0" applyFont="1" applyBorder="1" applyAlignment="1">
      <alignment horizontal="right"/>
    </xf>
    <xf numFmtId="164" fontId="6" fillId="0" borderId="47" xfId="0" applyNumberFormat="1" applyFont="1" applyBorder="1"/>
    <xf numFmtId="164" fontId="6" fillId="0" borderId="47" xfId="0" applyNumberFormat="1" applyFont="1" applyBorder="1" applyAlignment="1">
      <alignment horizontal="right"/>
    </xf>
    <xf numFmtId="165" fontId="6" fillId="0" borderId="47" xfId="162" applyNumberFormat="1" applyFont="1" applyBorder="1" applyAlignment="1"/>
    <xf numFmtId="165" fontId="6" fillId="0" borderId="50" xfId="162" applyNumberFormat="1" applyFont="1" applyBorder="1" applyAlignment="1"/>
    <xf numFmtId="0" fontId="0" fillId="0" borderId="44" xfId="0" applyBorder="1"/>
    <xf numFmtId="0" fontId="0" fillId="0" borderId="44" xfId="0" applyBorder="1" applyProtection="1">
      <protection locked="0"/>
    </xf>
    <xf numFmtId="0" fontId="6" fillId="0" borderId="44" xfId="0" applyFont="1" applyBorder="1"/>
    <xf numFmtId="165" fontId="6" fillId="0" borderId="45" xfId="162" applyNumberFormat="1" applyFont="1" applyBorder="1" applyAlignment="1"/>
    <xf numFmtId="0" fontId="0" fillId="0" borderId="47" xfId="0" applyBorder="1"/>
    <xf numFmtId="0" fontId="0" fillId="0" borderId="47" xfId="0" applyBorder="1" applyProtection="1">
      <protection locked="0"/>
    </xf>
    <xf numFmtId="0" fontId="6" fillId="0" borderId="47" xfId="0" applyFont="1" applyBorder="1"/>
    <xf numFmtId="165" fontId="6" fillId="0" borderId="48" xfId="162" applyNumberFormat="1" applyFont="1" applyBorder="1" applyAlignment="1"/>
    <xf numFmtId="0" fontId="10" fillId="0" borderId="51" xfId="0" applyFont="1" applyBorder="1"/>
    <xf numFmtId="165" fontId="6" fillId="0" borderId="52" xfId="162" applyNumberFormat="1" applyFont="1" applyBorder="1" applyAlignment="1">
      <alignment horizontal="right"/>
    </xf>
    <xf numFmtId="165" fontId="6" fillId="0" borderId="0" xfId="162" applyNumberFormat="1" applyFont="1" applyBorder="1" applyAlignment="1"/>
    <xf numFmtId="165" fontId="6" fillId="0" borderId="52" xfId="162" applyNumberFormat="1" applyFont="1" applyBorder="1" applyAlignment="1"/>
    <xf numFmtId="165" fontId="6" fillId="0" borderId="53" xfId="162" applyNumberFormat="1" applyFont="1" applyBorder="1" applyAlignment="1"/>
    <xf numFmtId="1" fontId="12" fillId="16" borderId="35" xfId="0" applyNumberFormat="1" applyFont="1" applyFill="1" applyBorder="1" applyAlignment="1" applyProtection="1">
      <alignment horizontal="center" wrapText="1"/>
      <protection locked="0"/>
    </xf>
    <xf numFmtId="0" fontId="5" fillId="0" borderId="36" xfId="0" applyFont="1" applyBorder="1" applyAlignment="1">
      <alignment wrapText="1"/>
    </xf>
    <xf numFmtId="0" fontId="7" fillId="16" borderId="37" xfId="0" applyFont="1" applyFill="1" applyBorder="1" applyAlignment="1" applyProtection="1">
      <alignment horizontal="center"/>
      <protection locked="0"/>
    </xf>
    <xf numFmtId="0" fontId="0" fillId="0" borderId="38" xfId="0" applyBorder="1" applyAlignment="1">
      <alignment horizontal="center"/>
    </xf>
    <xf numFmtId="1" fontId="7" fillId="16" borderId="37" xfId="0" applyNumberFormat="1" applyFont="1" applyFill="1" applyBorder="1" applyAlignment="1" applyProtection="1">
      <alignment horizontal="center"/>
      <protection locked="0"/>
    </xf>
    <xf numFmtId="0" fontId="0" fillId="0" borderId="39" xfId="0" applyBorder="1" applyAlignment="1">
      <alignment horizontal="center"/>
    </xf>
    <xf numFmtId="0" fontId="7" fillId="16" borderId="40" xfId="0" applyFont="1" applyFill="1" applyBorder="1" applyAlignment="1" applyProtection="1">
      <alignment horizontal="center"/>
      <protection locked="0"/>
    </xf>
    <xf numFmtId="0" fontId="0" fillId="0" borderId="41" xfId="0" applyBorder="1" applyAlignment="1">
      <alignment horizontal="center"/>
    </xf>
    <xf numFmtId="0" fontId="65" fillId="16" borderId="31" xfId="0" applyFont="1" applyFill="1" applyBorder="1" applyAlignment="1" applyProtection="1">
      <alignment horizontal="center" wrapText="1"/>
      <protection locked="0"/>
    </xf>
    <xf numFmtId="0" fontId="67" fillId="0" borderId="32" xfId="0" applyFont="1" applyBorder="1" applyAlignment="1">
      <alignment horizontal="center" wrapText="1"/>
    </xf>
    <xf numFmtId="0" fontId="12" fillId="16" borderId="19" xfId="0" applyFont="1" applyFill="1" applyBorder="1" applyAlignment="1" applyProtection="1">
      <alignment horizontal="center" wrapText="1"/>
      <protection locked="0"/>
    </xf>
    <xf numFmtId="0" fontId="12" fillId="16" borderId="38" xfId="0" applyFont="1" applyFill="1" applyBorder="1" applyAlignment="1" applyProtection="1">
      <alignment horizontal="center"/>
      <protection locked="0"/>
    </xf>
    <xf numFmtId="0" fontId="12" fillId="16" borderId="39" xfId="0" applyFont="1" applyFill="1" applyBorder="1" applyAlignment="1" applyProtection="1">
      <alignment horizontal="center"/>
      <protection locked="0"/>
    </xf>
    <xf numFmtId="0" fontId="12" fillId="16" borderId="40" xfId="0" applyFont="1" applyFill="1" applyBorder="1" applyAlignment="1" applyProtection="1">
      <alignment horizontal="center"/>
      <protection locked="0"/>
    </xf>
    <xf numFmtId="0" fontId="12" fillId="16" borderId="42" xfId="0" applyFont="1" applyFill="1" applyBorder="1" applyAlignment="1" applyProtection="1">
      <alignment horizontal="center" wrapText="1"/>
      <protection locked="0"/>
    </xf>
  </cellXfs>
  <cellStyles count="204">
    <cellStyle name="20% - Accent1 2" xfId="1" xr:uid="{00000000-0005-0000-0000-000000000000}"/>
    <cellStyle name="20% - Accent1 2 2" xfId="2" xr:uid="{00000000-0005-0000-0000-000001000000}"/>
    <cellStyle name="20% - Accent1 2 3" xfId="3" xr:uid="{00000000-0005-0000-0000-000002000000}"/>
    <cellStyle name="20% - Accent2 2" xfId="4" xr:uid="{00000000-0005-0000-0000-000003000000}"/>
    <cellStyle name="20% - Accent2 2 2" xfId="5" xr:uid="{00000000-0005-0000-0000-000004000000}"/>
    <cellStyle name="20% - Accent2 2 3" xfId="6" xr:uid="{00000000-0005-0000-0000-000005000000}"/>
    <cellStyle name="20% - Accent3 2" xfId="7" xr:uid="{00000000-0005-0000-0000-000006000000}"/>
    <cellStyle name="20% - Accent3 2 2" xfId="8" xr:uid="{00000000-0005-0000-0000-000007000000}"/>
    <cellStyle name="20% - Accent3 2 3" xfId="9" xr:uid="{00000000-0005-0000-0000-000008000000}"/>
    <cellStyle name="20% - Accent4 2" xfId="10" xr:uid="{00000000-0005-0000-0000-000009000000}"/>
    <cellStyle name="20% - Accent4 2 2" xfId="11" xr:uid="{00000000-0005-0000-0000-00000A000000}"/>
    <cellStyle name="20% - Accent4 2 3" xfId="12" xr:uid="{00000000-0005-0000-0000-00000B000000}"/>
    <cellStyle name="20% - Accent5 2" xfId="13" xr:uid="{00000000-0005-0000-0000-00000C000000}"/>
    <cellStyle name="20% - Accent5 2 2" xfId="14" xr:uid="{00000000-0005-0000-0000-00000D000000}"/>
    <cellStyle name="20% - Accent5 2 3" xfId="15" xr:uid="{00000000-0005-0000-0000-00000E000000}"/>
    <cellStyle name="20% - Accent6 2" xfId="16" xr:uid="{00000000-0005-0000-0000-00000F000000}"/>
    <cellStyle name="20% - Accent6 2 2" xfId="17" xr:uid="{00000000-0005-0000-0000-000010000000}"/>
    <cellStyle name="20% - Accent6 2 3" xfId="18" xr:uid="{00000000-0005-0000-0000-000011000000}"/>
    <cellStyle name="40% - Accent1 2" xfId="19" xr:uid="{00000000-0005-0000-0000-000012000000}"/>
    <cellStyle name="40% - Accent1 2 2" xfId="20" xr:uid="{00000000-0005-0000-0000-000013000000}"/>
    <cellStyle name="40% - Accent1 2 3" xfId="21" xr:uid="{00000000-0005-0000-0000-000014000000}"/>
    <cellStyle name="40% - Accent2 2" xfId="22" xr:uid="{00000000-0005-0000-0000-000015000000}"/>
    <cellStyle name="40% - Accent2 2 2" xfId="23" xr:uid="{00000000-0005-0000-0000-000016000000}"/>
    <cellStyle name="40% - Accent2 2 3" xfId="24" xr:uid="{00000000-0005-0000-0000-000017000000}"/>
    <cellStyle name="40% - Accent3 2" xfId="25" xr:uid="{00000000-0005-0000-0000-000018000000}"/>
    <cellStyle name="40% - Accent3 2 2" xfId="26" xr:uid="{00000000-0005-0000-0000-000019000000}"/>
    <cellStyle name="40% - Accent3 2 3" xfId="27" xr:uid="{00000000-0005-0000-0000-00001A000000}"/>
    <cellStyle name="40% - Accent4 2" xfId="28" xr:uid="{00000000-0005-0000-0000-00001B000000}"/>
    <cellStyle name="40% - Accent4 2 2" xfId="29" xr:uid="{00000000-0005-0000-0000-00001C000000}"/>
    <cellStyle name="40% - Accent4 2 3" xfId="30" xr:uid="{00000000-0005-0000-0000-00001D000000}"/>
    <cellStyle name="40% - Accent5 2" xfId="31" xr:uid="{00000000-0005-0000-0000-00001E000000}"/>
    <cellStyle name="40% - Accent5 2 2" xfId="32" xr:uid="{00000000-0005-0000-0000-00001F000000}"/>
    <cellStyle name="40% - Accent5 2 3" xfId="33" xr:uid="{00000000-0005-0000-0000-000020000000}"/>
    <cellStyle name="40% - Accent6 2" xfId="34" xr:uid="{00000000-0005-0000-0000-000021000000}"/>
    <cellStyle name="40% - Accent6 2 2" xfId="35" xr:uid="{00000000-0005-0000-0000-000022000000}"/>
    <cellStyle name="40% - Accent6 2 3" xfId="36" xr:uid="{00000000-0005-0000-0000-000023000000}"/>
    <cellStyle name="60% - Accent1 2" xfId="37" xr:uid="{00000000-0005-0000-0000-000024000000}"/>
    <cellStyle name="60% - Accent1 2 2" xfId="38" xr:uid="{00000000-0005-0000-0000-000025000000}"/>
    <cellStyle name="60% - Accent1 2 3" xfId="39" xr:uid="{00000000-0005-0000-0000-000026000000}"/>
    <cellStyle name="60% - Accent2 2" xfId="40" xr:uid="{00000000-0005-0000-0000-000027000000}"/>
    <cellStyle name="60% - Accent2 2 2" xfId="41" xr:uid="{00000000-0005-0000-0000-000028000000}"/>
    <cellStyle name="60% - Accent2 2 3" xfId="42" xr:uid="{00000000-0005-0000-0000-000029000000}"/>
    <cellStyle name="60% - Accent3 2" xfId="43" xr:uid="{00000000-0005-0000-0000-00002A000000}"/>
    <cellStyle name="60% - Accent3 2 2" xfId="44" xr:uid="{00000000-0005-0000-0000-00002B000000}"/>
    <cellStyle name="60% - Accent3 2 3" xfId="45" xr:uid="{00000000-0005-0000-0000-00002C000000}"/>
    <cellStyle name="60% - Accent4 2" xfId="46" xr:uid="{00000000-0005-0000-0000-00002D000000}"/>
    <cellStyle name="60% - Accent4 2 2" xfId="47" xr:uid="{00000000-0005-0000-0000-00002E000000}"/>
    <cellStyle name="60% - Accent4 2 3" xfId="48" xr:uid="{00000000-0005-0000-0000-00002F000000}"/>
    <cellStyle name="60% - Accent5 2" xfId="49" xr:uid="{00000000-0005-0000-0000-000030000000}"/>
    <cellStyle name="60% - Accent5 2 2" xfId="50" xr:uid="{00000000-0005-0000-0000-000031000000}"/>
    <cellStyle name="60% - Accent5 2 3" xfId="51" xr:uid="{00000000-0005-0000-0000-000032000000}"/>
    <cellStyle name="60% - Accent6 2" xfId="52" xr:uid="{00000000-0005-0000-0000-000033000000}"/>
    <cellStyle name="60% - Accent6 2 2" xfId="53" xr:uid="{00000000-0005-0000-0000-000034000000}"/>
    <cellStyle name="60% - Accent6 2 3" xfId="54" xr:uid="{00000000-0005-0000-0000-000035000000}"/>
    <cellStyle name="Accent1 2" xfId="55" xr:uid="{00000000-0005-0000-0000-000036000000}"/>
    <cellStyle name="Accent2 2" xfId="56" xr:uid="{00000000-0005-0000-0000-000037000000}"/>
    <cellStyle name="Accent3 2" xfId="57" xr:uid="{00000000-0005-0000-0000-000038000000}"/>
    <cellStyle name="Accent4 2" xfId="58" xr:uid="{00000000-0005-0000-0000-000039000000}"/>
    <cellStyle name="Accent5 2" xfId="59" xr:uid="{00000000-0005-0000-0000-00003A000000}"/>
    <cellStyle name="Accent6 2" xfId="60" xr:uid="{00000000-0005-0000-0000-00003B000000}"/>
    <cellStyle name="Bad 2" xfId="61" xr:uid="{00000000-0005-0000-0000-00003C000000}"/>
    <cellStyle name="Calculation 2" xfId="62" xr:uid="{00000000-0005-0000-0000-00003D000000}"/>
    <cellStyle name="Check Cell 2" xfId="63" xr:uid="{00000000-0005-0000-0000-00003E000000}"/>
    <cellStyle name="Comma" xfId="64" builtinId="3"/>
    <cellStyle name="Comma 2" xfId="65" xr:uid="{00000000-0005-0000-0000-000040000000}"/>
    <cellStyle name="Currency 2" xfId="66" xr:uid="{00000000-0005-0000-0000-000041000000}"/>
    <cellStyle name="Explanatory Text 2" xfId="67" xr:uid="{00000000-0005-0000-0000-000042000000}"/>
    <cellStyle name="Good 2" xfId="68" xr:uid="{00000000-0005-0000-0000-000043000000}"/>
    <cellStyle name="Heading 1 2" xfId="69" xr:uid="{00000000-0005-0000-0000-000044000000}"/>
    <cellStyle name="Heading 2 2" xfId="70" xr:uid="{00000000-0005-0000-0000-000045000000}"/>
    <cellStyle name="Heading 3 2" xfId="71" xr:uid="{00000000-0005-0000-0000-000046000000}"/>
    <cellStyle name="Heading 4 2" xfId="72" xr:uid="{00000000-0005-0000-0000-000047000000}"/>
    <cellStyle name="Input 2" xfId="73" xr:uid="{00000000-0005-0000-0000-000048000000}"/>
    <cellStyle name="Linked Cell 2" xfId="74" xr:uid="{00000000-0005-0000-0000-000049000000}"/>
    <cellStyle name="Neutral 2" xfId="75" xr:uid="{00000000-0005-0000-0000-00004A000000}"/>
    <cellStyle name="Normal" xfId="0" builtinId="0"/>
    <cellStyle name="Normal 10" xfId="76" xr:uid="{00000000-0005-0000-0000-00004C000000}"/>
    <cellStyle name="Normal 10 2" xfId="77" xr:uid="{00000000-0005-0000-0000-00004D000000}"/>
    <cellStyle name="Normal 10 3" xfId="173" xr:uid="{D0B46A58-3910-4415-ABBA-2CDE7A0B8109}"/>
    <cellStyle name="Normal 11" xfId="78" xr:uid="{00000000-0005-0000-0000-00004E000000}"/>
    <cellStyle name="Normal 11 2" xfId="79" xr:uid="{00000000-0005-0000-0000-00004F000000}"/>
    <cellStyle name="Normal 11 3" xfId="174" xr:uid="{EAD1058A-8EC5-4DDE-8AB7-C8E601FE5270}"/>
    <cellStyle name="Normal 12" xfId="80" xr:uid="{00000000-0005-0000-0000-000050000000}"/>
    <cellStyle name="Normal 12 2" xfId="81" xr:uid="{00000000-0005-0000-0000-000051000000}"/>
    <cellStyle name="Normal 12 3" xfId="175" xr:uid="{2C79390A-6373-41B7-93F9-9A3290A3CB1F}"/>
    <cellStyle name="Normal 13" xfId="82" xr:uid="{00000000-0005-0000-0000-000052000000}"/>
    <cellStyle name="Normal 13 2" xfId="83" xr:uid="{00000000-0005-0000-0000-000053000000}"/>
    <cellStyle name="Normal 14" xfId="84" xr:uid="{00000000-0005-0000-0000-000054000000}"/>
    <cellStyle name="Normal 14 2" xfId="85" xr:uid="{00000000-0005-0000-0000-000055000000}"/>
    <cellStyle name="Normal 14 3" xfId="176" xr:uid="{C44AE7D3-0335-4E15-BC08-D58478FCB681}"/>
    <cellStyle name="Normal 15" xfId="86" xr:uid="{00000000-0005-0000-0000-000056000000}"/>
    <cellStyle name="Normal 15 2" xfId="87" xr:uid="{00000000-0005-0000-0000-000057000000}"/>
    <cellStyle name="Normal 15 3" xfId="177" xr:uid="{DD2922F7-F292-4842-AEF9-2C270061439A}"/>
    <cellStyle name="Normal 16" xfId="88" xr:uid="{00000000-0005-0000-0000-000058000000}"/>
    <cellStyle name="Normal 16 2" xfId="89" xr:uid="{00000000-0005-0000-0000-000059000000}"/>
    <cellStyle name="Normal 16 3" xfId="178" xr:uid="{79E4E694-CF65-4237-A94B-FAA763E6EC5E}"/>
    <cellStyle name="Normal 17" xfId="90" xr:uid="{00000000-0005-0000-0000-00005A000000}"/>
    <cellStyle name="Normal 17 2" xfId="91" xr:uid="{00000000-0005-0000-0000-00005B000000}"/>
    <cellStyle name="Normal 17 3" xfId="179" xr:uid="{595E36BF-01AA-4011-9222-011D5CD38022}"/>
    <cellStyle name="Normal 18" xfId="92" xr:uid="{00000000-0005-0000-0000-00005C000000}"/>
    <cellStyle name="Normal 18 2" xfId="93" xr:uid="{00000000-0005-0000-0000-00005D000000}"/>
    <cellStyle name="Normal 18 3" xfId="180" xr:uid="{91EE7A17-8000-4E14-B79D-66A7EC65B663}"/>
    <cellStyle name="Normal 19" xfId="94" xr:uid="{00000000-0005-0000-0000-00005E000000}"/>
    <cellStyle name="Normal 19 2" xfId="95" xr:uid="{00000000-0005-0000-0000-00005F000000}"/>
    <cellStyle name="Normal 19 3" xfId="181" xr:uid="{A1ECCEEF-CD0B-4444-8260-850BDFBC5A4E}"/>
    <cellStyle name="Normal 2" xfId="96" xr:uid="{00000000-0005-0000-0000-000060000000}"/>
    <cellStyle name="Normal 2 2" xfId="97" xr:uid="{00000000-0005-0000-0000-000061000000}"/>
    <cellStyle name="Normal 2 3" xfId="98" xr:uid="{00000000-0005-0000-0000-000062000000}"/>
    <cellStyle name="Normal 20" xfId="99" xr:uid="{00000000-0005-0000-0000-000063000000}"/>
    <cellStyle name="Normal 20 2" xfId="100" xr:uid="{00000000-0005-0000-0000-000064000000}"/>
    <cellStyle name="Normal 20 3" xfId="182" xr:uid="{41697FFF-514F-42B0-A270-F5069899DBFD}"/>
    <cellStyle name="Normal 21" xfId="101" xr:uid="{00000000-0005-0000-0000-000065000000}"/>
    <cellStyle name="Normal 21 2" xfId="102" xr:uid="{00000000-0005-0000-0000-000066000000}"/>
    <cellStyle name="Normal 21 3" xfId="183" xr:uid="{3B78F2A3-FD07-44E9-A40B-1BE9822076E4}"/>
    <cellStyle name="Normal 22" xfId="103" xr:uid="{00000000-0005-0000-0000-000067000000}"/>
    <cellStyle name="Normal 22 2" xfId="184" xr:uid="{CFD1C67D-7D96-4166-A56C-6479750B6CB1}"/>
    <cellStyle name="Normal 23" xfId="104" xr:uid="{00000000-0005-0000-0000-000068000000}"/>
    <cellStyle name="Normal 23 2" xfId="185" xr:uid="{F9819968-54CF-49AF-978B-F3732E2DE803}"/>
    <cellStyle name="Normal 24" xfId="105" xr:uid="{00000000-0005-0000-0000-000069000000}"/>
    <cellStyle name="Normal 24 2" xfId="186" xr:uid="{9A0B3C5B-6310-498E-B6B5-7641639B7ABF}"/>
    <cellStyle name="Normal 25" xfId="106" xr:uid="{00000000-0005-0000-0000-00006A000000}"/>
    <cellStyle name="Normal 25 2" xfId="187" xr:uid="{0ECCF31F-5526-40B9-86A7-224E507EC016}"/>
    <cellStyle name="Normal 26" xfId="107" xr:uid="{00000000-0005-0000-0000-00006B000000}"/>
    <cellStyle name="Normal 26 2" xfId="188" xr:uid="{5BD4214A-D655-43F1-BEEC-8BEDE3E80C49}"/>
    <cellStyle name="Normal 27" xfId="108" xr:uid="{00000000-0005-0000-0000-00006C000000}"/>
    <cellStyle name="Normal 27 2" xfId="189" xr:uid="{29D261B0-401A-4BDF-8743-0D3572A5D61E}"/>
    <cellStyle name="Normal 28" xfId="109" xr:uid="{00000000-0005-0000-0000-00006D000000}"/>
    <cellStyle name="Normal 28 2" xfId="190" xr:uid="{9401A15C-92C2-44D2-A2C1-1106E410A603}"/>
    <cellStyle name="Normal 29" xfId="110" xr:uid="{00000000-0005-0000-0000-00006E000000}"/>
    <cellStyle name="Normal 29 2" xfId="191" xr:uid="{87F53A5F-FFEF-431B-BB30-7CF05AB7E408}"/>
    <cellStyle name="Normal 3" xfId="111" xr:uid="{00000000-0005-0000-0000-00006F000000}"/>
    <cellStyle name="Normal 3 2" xfId="112" xr:uid="{00000000-0005-0000-0000-000070000000}"/>
    <cellStyle name="Normal 3 3" xfId="113" xr:uid="{00000000-0005-0000-0000-000071000000}"/>
    <cellStyle name="Normal 30" xfId="114" xr:uid="{00000000-0005-0000-0000-000072000000}"/>
    <cellStyle name="Normal 30 2" xfId="192" xr:uid="{25E366D4-7AD0-4E1D-A359-90FCC883EE77}"/>
    <cellStyle name="Normal 31" xfId="115" xr:uid="{00000000-0005-0000-0000-000073000000}"/>
    <cellStyle name="Normal 31 2" xfId="193" xr:uid="{475A7A73-23C4-46BE-B5C6-11FCBE70778D}"/>
    <cellStyle name="Normal 32" xfId="116" xr:uid="{00000000-0005-0000-0000-000074000000}"/>
    <cellStyle name="Normal 32 2" xfId="194" xr:uid="{260EB696-1C15-45E6-8274-98579A9C160A}"/>
    <cellStyle name="Normal 33" xfId="117" xr:uid="{00000000-0005-0000-0000-000075000000}"/>
    <cellStyle name="Normal 33 2" xfId="195" xr:uid="{7058ED0C-82AA-4E9F-AC5F-2C3DDEC0A45E}"/>
    <cellStyle name="Normal 34" xfId="118" xr:uid="{00000000-0005-0000-0000-000076000000}"/>
    <cellStyle name="Normal 34 2" xfId="196" xr:uid="{DB215AC5-02B8-4F1D-8013-00AC84F0AFB2}"/>
    <cellStyle name="Normal 35" xfId="119" xr:uid="{00000000-0005-0000-0000-000077000000}"/>
    <cellStyle name="Normal 35 2" xfId="197" xr:uid="{CCA7DBD0-4680-4E16-934F-51FFDB841D78}"/>
    <cellStyle name="Normal 36" xfId="120" xr:uid="{00000000-0005-0000-0000-000078000000}"/>
    <cellStyle name="Normal 36 2" xfId="198" xr:uid="{BECD76A1-48C1-4AD6-9E21-272632AC94C9}"/>
    <cellStyle name="Normal 37" xfId="121" xr:uid="{00000000-0005-0000-0000-000079000000}"/>
    <cellStyle name="Normal 37 2" xfId="199" xr:uid="{CBB871CE-A8A4-4860-8F26-DC159FC0C6B6}"/>
    <cellStyle name="Normal 38" xfId="122" xr:uid="{00000000-0005-0000-0000-00007A000000}"/>
    <cellStyle name="Normal 39" xfId="123" xr:uid="{00000000-0005-0000-0000-00007B000000}"/>
    <cellStyle name="Normal 4" xfId="124" xr:uid="{00000000-0005-0000-0000-00007C000000}"/>
    <cellStyle name="Normal 4 2" xfId="125" xr:uid="{00000000-0005-0000-0000-00007D000000}"/>
    <cellStyle name="Normal 4 3" xfId="126" xr:uid="{00000000-0005-0000-0000-00007E000000}"/>
    <cellStyle name="Normal 40" xfId="127" xr:uid="{00000000-0005-0000-0000-00007F000000}"/>
    <cellStyle name="Normal 41" xfId="128" xr:uid="{00000000-0005-0000-0000-000080000000}"/>
    <cellStyle name="Normal 42" xfId="129" xr:uid="{00000000-0005-0000-0000-000081000000}"/>
    <cellStyle name="Normal 43" xfId="130" xr:uid="{00000000-0005-0000-0000-000082000000}"/>
    <cellStyle name="Normal 44" xfId="131" xr:uid="{00000000-0005-0000-0000-000083000000}"/>
    <cellStyle name="Normal 45" xfId="132" xr:uid="{00000000-0005-0000-0000-000084000000}"/>
    <cellStyle name="Normal 46" xfId="133" xr:uid="{00000000-0005-0000-0000-000085000000}"/>
    <cellStyle name="Normal 47" xfId="134" xr:uid="{00000000-0005-0000-0000-000086000000}"/>
    <cellStyle name="Normal 48" xfId="135" xr:uid="{00000000-0005-0000-0000-000087000000}"/>
    <cellStyle name="Normal 49" xfId="136" xr:uid="{00000000-0005-0000-0000-000088000000}"/>
    <cellStyle name="Normal 5" xfId="137" xr:uid="{00000000-0005-0000-0000-000089000000}"/>
    <cellStyle name="Normal 50" xfId="138" xr:uid="{00000000-0005-0000-0000-00008A000000}"/>
    <cellStyle name="Normal 51" xfId="139" xr:uid="{00000000-0005-0000-0000-00008B000000}"/>
    <cellStyle name="Normal 52" xfId="140" xr:uid="{00000000-0005-0000-0000-00008C000000}"/>
    <cellStyle name="Normal 53" xfId="141" xr:uid="{00000000-0005-0000-0000-00008D000000}"/>
    <cellStyle name="Normal 54" xfId="142" xr:uid="{00000000-0005-0000-0000-00008E000000}"/>
    <cellStyle name="Normal 55" xfId="143" xr:uid="{00000000-0005-0000-0000-00008F000000}"/>
    <cellStyle name="Normal 56" xfId="144" xr:uid="{00000000-0005-0000-0000-000090000000}"/>
    <cellStyle name="Normal 57" xfId="145" xr:uid="{00000000-0005-0000-0000-000091000000}"/>
    <cellStyle name="Normal 58" xfId="146" xr:uid="{00000000-0005-0000-0000-000092000000}"/>
    <cellStyle name="Normal 59" xfId="147" xr:uid="{00000000-0005-0000-0000-000093000000}"/>
    <cellStyle name="Normal 6" xfId="148" xr:uid="{00000000-0005-0000-0000-000094000000}"/>
    <cellStyle name="Normal 60" xfId="149" xr:uid="{00000000-0005-0000-0000-000095000000}"/>
    <cellStyle name="Normal 61" xfId="150" xr:uid="{00000000-0005-0000-0000-000096000000}"/>
    <cellStyle name="Normal 62" xfId="151" xr:uid="{00000000-0005-0000-0000-000097000000}"/>
    <cellStyle name="Normal 63" xfId="152" xr:uid="{00000000-0005-0000-0000-000098000000}"/>
    <cellStyle name="Normal 64" xfId="153" xr:uid="{00000000-0005-0000-0000-000099000000}"/>
    <cellStyle name="Normal 65" xfId="167" xr:uid="{930793AB-E5E9-4312-81DA-BF983139D09E}"/>
    <cellStyle name="Normal 66" xfId="170" xr:uid="{A682BB6D-890B-475D-B5FE-103F1A48B158}"/>
    <cellStyle name="Normal 67" xfId="168" xr:uid="{86696EFB-1602-4DC0-B26C-A6A0D5A0C930}"/>
    <cellStyle name="Normal 68" xfId="169" xr:uid="{90ABA555-8D07-4D2D-AE94-10D93431CE39}"/>
    <cellStyle name="Normal 7" xfId="154" xr:uid="{00000000-0005-0000-0000-00009A000000}"/>
    <cellStyle name="Normal 7 2" xfId="155" xr:uid="{00000000-0005-0000-0000-00009B000000}"/>
    <cellStyle name="Normal 70" xfId="200" xr:uid="{9B6E50EF-DD80-49C9-A2AC-A10FF6354786}"/>
    <cellStyle name="Normal 71" xfId="201" xr:uid="{58845701-CB37-402E-B5E8-7140AC035724}"/>
    <cellStyle name="Normal 72" xfId="202" xr:uid="{2362AC04-E468-4973-9F2A-341E7C801BFE}"/>
    <cellStyle name="Normal 73" xfId="203" xr:uid="{3CAD351D-CB32-458A-963C-89E6952E6E36}"/>
    <cellStyle name="Normal 8" xfId="156" xr:uid="{00000000-0005-0000-0000-00009C000000}"/>
    <cellStyle name="Normal 8 2" xfId="157" xr:uid="{00000000-0005-0000-0000-00009D000000}"/>
    <cellStyle name="Normal 8 3" xfId="171" xr:uid="{6F8B26AE-852D-47E8-9821-F11DF6E7C62A}"/>
    <cellStyle name="Normal 9" xfId="158" xr:uid="{00000000-0005-0000-0000-00009E000000}"/>
    <cellStyle name="Normal 9 2" xfId="159" xr:uid="{00000000-0005-0000-0000-00009F000000}"/>
    <cellStyle name="Normal 9 3" xfId="172" xr:uid="{7884AC03-947B-45D7-9A64-99F4FCC32355}"/>
    <cellStyle name="Note 2" xfId="160" xr:uid="{00000000-0005-0000-0000-0000A0000000}"/>
    <cellStyle name="Output 2" xfId="161" xr:uid="{00000000-0005-0000-0000-0000A1000000}"/>
    <cellStyle name="Percent" xfId="162" builtinId="5"/>
    <cellStyle name="Percent 2" xfId="163" xr:uid="{00000000-0005-0000-0000-0000A3000000}"/>
    <cellStyle name="Title 2" xfId="164" xr:uid="{00000000-0005-0000-0000-0000A4000000}"/>
    <cellStyle name="Total 2" xfId="165" xr:uid="{00000000-0005-0000-0000-0000A5000000}"/>
    <cellStyle name="Warning Text 2" xfId="166" xr:uid="{00000000-0005-0000-0000-0000A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600">
                <a:latin typeface="+mn-lt"/>
              </a:rPr>
              <a:t>Honolulu Domestic Passenger Count</a:t>
            </a:r>
          </a:p>
        </c:rich>
      </c:tx>
      <c:layout>
        <c:manualLayout>
          <c:xMode val="edge"/>
          <c:yMode val="edge"/>
          <c:x val="0.38319669881473384"/>
          <c:y val="1.73367428416185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90154421596298E-2"/>
          <c:y val="8.7526171789700846E-2"/>
          <c:w val="0.8990011098778995"/>
          <c:h val="0.79182643768223915"/>
        </c:manualLayout>
      </c:layout>
      <c:lineChart>
        <c:grouping val="standard"/>
        <c:varyColors val="0"/>
        <c:ser>
          <c:idx val="0"/>
          <c:order val="0"/>
          <c:tx>
            <c:v>2024</c:v>
          </c:tx>
          <c:spPr>
            <a:ln w="25400">
              <a:solidFill>
                <a:srgbClr val="002060"/>
              </a:solidFill>
            </a:ln>
          </c:spPr>
          <c:marker>
            <c:spPr>
              <a:solidFill>
                <a:schemeClr val="accent2">
                  <a:lumMod val="50000"/>
                </a:schemeClr>
              </a:solidFill>
              <a:ln>
                <a:solidFill>
                  <a:srgbClr val="0066FF"/>
                </a:solidFill>
              </a:ln>
            </c:spPr>
          </c:marker>
          <c:dPt>
            <c:idx val="6"/>
            <c:marker>
              <c:symbol val="diamond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00-395C-4390-BCE7-685DCDB70580}"/>
              </c:ext>
            </c:extLst>
          </c:dPt>
          <c:cat>
            <c:numRef>
              <c:f>[2]Domestic!$A$4391:$A$4756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[2]Domestic!$F$5852:$F$6390</c:f>
              <c:numCache>
                <c:formatCode>_(* #,##0_);_(* \(#,##0\);_(* "-"??_);_(@_)</c:formatCode>
                <c:ptCount val="539"/>
                <c:pt idx="0">
                  <c:v>15783</c:v>
                </c:pt>
                <c:pt idx="1">
                  <c:v>16423</c:v>
                </c:pt>
                <c:pt idx="2">
                  <c:v>15514</c:v>
                </c:pt>
                <c:pt idx="3">
                  <c:v>16058</c:v>
                </c:pt>
                <c:pt idx="4">
                  <c:v>15551</c:v>
                </c:pt>
                <c:pt idx="5">
                  <c:v>15417.3427570678</c:v>
                </c:pt>
                <c:pt idx="6">
                  <c:v>15592</c:v>
                </c:pt>
                <c:pt idx="7">
                  <c:v>15095</c:v>
                </c:pt>
                <c:pt idx="8">
                  <c:v>13594</c:v>
                </c:pt>
                <c:pt idx="9">
                  <c:v>13990</c:v>
                </c:pt>
                <c:pt idx="10">
                  <c:v>14708.733102253032</c:v>
                </c:pt>
                <c:pt idx="11">
                  <c:v>13795</c:v>
                </c:pt>
                <c:pt idx="12">
                  <c:v>13520</c:v>
                </c:pt>
                <c:pt idx="13">
                  <c:v>13724</c:v>
                </c:pt>
                <c:pt idx="14">
                  <c:v>13795</c:v>
                </c:pt>
                <c:pt idx="15">
                  <c:v>12367</c:v>
                </c:pt>
                <c:pt idx="16">
                  <c:v>13135</c:v>
                </c:pt>
                <c:pt idx="17">
                  <c:v>13701</c:v>
                </c:pt>
                <c:pt idx="18">
                  <c:v>13987</c:v>
                </c:pt>
                <c:pt idx="19">
                  <c:v>13730</c:v>
                </c:pt>
                <c:pt idx="20">
                  <c:v>13587</c:v>
                </c:pt>
                <c:pt idx="21">
                  <c:v>12209</c:v>
                </c:pt>
                <c:pt idx="22">
                  <c:v>11831</c:v>
                </c:pt>
                <c:pt idx="23">
                  <c:v>11959</c:v>
                </c:pt>
                <c:pt idx="24">
                  <c:v>12971</c:v>
                </c:pt>
                <c:pt idx="25">
                  <c:v>12672</c:v>
                </c:pt>
                <c:pt idx="26">
                  <c:v>13157</c:v>
                </c:pt>
                <c:pt idx="27">
                  <c:v>11694</c:v>
                </c:pt>
                <c:pt idx="28">
                  <c:v>11759</c:v>
                </c:pt>
                <c:pt idx="29">
                  <c:v>11028</c:v>
                </c:pt>
                <c:pt idx="30">
                  <c:v>12623</c:v>
                </c:pt>
                <c:pt idx="31">
                  <c:v>14194</c:v>
                </c:pt>
                <c:pt idx="32">
                  <c:v>13995</c:v>
                </c:pt>
                <c:pt idx="33">
                  <c:v>13342</c:v>
                </c:pt>
                <c:pt idx="34">
                  <c:v>12817</c:v>
                </c:pt>
                <c:pt idx="35">
                  <c:v>12390</c:v>
                </c:pt>
                <c:pt idx="36">
                  <c:v>12077.569620253165</c:v>
                </c:pt>
                <c:pt idx="37">
                  <c:v>12851</c:v>
                </c:pt>
                <c:pt idx="38">
                  <c:v>13938</c:v>
                </c:pt>
                <c:pt idx="39">
                  <c:v>14141</c:v>
                </c:pt>
                <c:pt idx="40">
                  <c:v>14286</c:v>
                </c:pt>
                <c:pt idx="41">
                  <c:v>12862</c:v>
                </c:pt>
                <c:pt idx="42">
                  <c:v>13452</c:v>
                </c:pt>
                <c:pt idx="43">
                  <c:v>14148</c:v>
                </c:pt>
                <c:pt idx="44">
                  <c:v>14864</c:v>
                </c:pt>
                <c:pt idx="45">
                  <c:v>15241</c:v>
                </c:pt>
                <c:pt idx="46">
                  <c:v>15641</c:v>
                </c:pt>
                <c:pt idx="47">
                  <c:v>15527</c:v>
                </c:pt>
                <c:pt idx="48">
                  <c:v>15243</c:v>
                </c:pt>
                <c:pt idx="49">
                  <c:v>15647</c:v>
                </c:pt>
                <c:pt idx="50">
                  <c:v>15051</c:v>
                </c:pt>
                <c:pt idx="51">
                  <c:v>14210</c:v>
                </c:pt>
                <c:pt idx="52">
                  <c:v>14148</c:v>
                </c:pt>
                <c:pt idx="53">
                  <c:v>14675</c:v>
                </c:pt>
                <c:pt idx="54">
                  <c:v>14835</c:v>
                </c:pt>
                <c:pt idx="55">
                  <c:v>13605</c:v>
                </c:pt>
                <c:pt idx="56">
                  <c:v>12963</c:v>
                </c:pt>
                <c:pt idx="57">
                  <c:v>11874</c:v>
                </c:pt>
                <c:pt idx="58">
                  <c:v>13742</c:v>
                </c:pt>
                <c:pt idx="59">
                  <c:v>14146</c:v>
                </c:pt>
                <c:pt idx="60">
                  <c:v>14852</c:v>
                </c:pt>
                <c:pt idx="61">
                  <c:v>14592</c:v>
                </c:pt>
                <c:pt idx="62">
                  <c:v>14140</c:v>
                </c:pt>
                <c:pt idx="63">
                  <c:v>13244</c:v>
                </c:pt>
                <c:pt idx="64">
                  <c:v>13135</c:v>
                </c:pt>
                <c:pt idx="65">
                  <c:v>13622</c:v>
                </c:pt>
                <c:pt idx="66">
                  <c:v>15455</c:v>
                </c:pt>
                <c:pt idx="67">
                  <c:v>15843</c:v>
                </c:pt>
                <c:pt idx="68">
                  <c:v>15873</c:v>
                </c:pt>
                <c:pt idx="69">
                  <c:v>15951</c:v>
                </c:pt>
                <c:pt idx="70">
                  <c:v>15679</c:v>
                </c:pt>
                <c:pt idx="71">
                  <c:v>13219</c:v>
                </c:pt>
                <c:pt idx="72">
                  <c:v>14320</c:v>
                </c:pt>
                <c:pt idx="73">
                  <c:v>14144</c:v>
                </c:pt>
                <c:pt idx="74">
                  <c:v>15156</c:v>
                </c:pt>
                <c:pt idx="75">
                  <c:v>15250</c:v>
                </c:pt>
                <c:pt idx="76">
                  <c:v>15477</c:v>
                </c:pt>
                <c:pt idx="77">
                  <c:v>15562</c:v>
                </c:pt>
                <c:pt idx="78">
                  <c:v>15344</c:v>
                </c:pt>
                <c:pt idx="79">
                  <c:v>16208</c:v>
                </c:pt>
                <c:pt idx="80">
                  <c:v>16097</c:v>
                </c:pt>
                <c:pt idx="81">
                  <c:v>16709</c:v>
                </c:pt>
                <c:pt idx="82">
                  <c:v>16643</c:v>
                </c:pt>
                <c:pt idx="83">
                  <c:v>16703</c:v>
                </c:pt>
                <c:pt idx="84">
                  <c:v>17178</c:v>
                </c:pt>
                <c:pt idx="85">
                  <c:v>16817</c:v>
                </c:pt>
                <c:pt idx="86">
                  <c:v>16573</c:v>
                </c:pt>
                <c:pt idx="87">
                  <c:v>16703</c:v>
                </c:pt>
                <c:pt idx="88">
                  <c:v>17145</c:v>
                </c:pt>
                <c:pt idx="89">
                  <c:v>15807</c:v>
                </c:pt>
                <c:pt idx="90">
                  <c:v>15976</c:v>
                </c:pt>
                <c:pt idx="91">
                  <c:v>16229</c:v>
                </c:pt>
                <c:pt idx="92">
                  <c:v>15450</c:v>
                </c:pt>
                <c:pt idx="93">
                  <c:v>14570</c:v>
                </c:pt>
                <c:pt idx="94">
                  <c:v>13963</c:v>
                </c:pt>
                <c:pt idx="95">
                  <c:v>13925</c:v>
                </c:pt>
                <c:pt idx="96">
                  <c:v>14576</c:v>
                </c:pt>
                <c:pt idx="97">
                  <c:v>14738</c:v>
                </c:pt>
                <c:pt idx="98">
                  <c:v>13652</c:v>
                </c:pt>
                <c:pt idx="99">
                  <c:v>13403</c:v>
                </c:pt>
                <c:pt idx="100">
                  <c:v>13842</c:v>
                </c:pt>
                <c:pt idx="101">
                  <c:v>14446</c:v>
                </c:pt>
                <c:pt idx="102">
                  <c:v>13927</c:v>
                </c:pt>
                <c:pt idx="103">
                  <c:v>13678</c:v>
                </c:pt>
                <c:pt idx="104">
                  <c:v>13864</c:v>
                </c:pt>
                <c:pt idx="105">
                  <c:v>14365</c:v>
                </c:pt>
                <c:pt idx="106">
                  <c:v>13945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C-4390-BCE7-685DCDB70580}"/>
            </c:ext>
          </c:extLst>
        </c:ser>
        <c:ser>
          <c:idx val="1"/>
          <c:order val="1"/>
          <c:tx>
            <c:v>2023</c:v>
          </c:tx>
          <c:spPr>
            <a:ln w="12700">
              <a:solidFill>
                <a:srgbClr val="EC568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EC568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5C-4390-BCE7-685DCDB705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5C-4390-BCE7-685DCDB70580}"/>
              </c:ext>
            </c:extLst>
          </c:dPt>
          <c:cat>
            <c:numRef>
              <c:f>[2]Domestic!$A$4391:$A$4756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[2]Domestic!$F$5488:$F$5853</c:f>
              <c:numCache>
                <c:formatCode>_(* #,##0_);_(* \(#,##0\);_(* "-"??_);_(@_)</c:formatCode>
                <c:ptCount val="366"/>
                <c:pt idx="0">
                  <c:v>16669</c:v>
                </c:pt>
                <c:pt idx="1">
                  <c:v>16898</c:v>
                </c:pt>
                <c:pt idx="2">
                  <c:v>15362.83235607676</c:v>
                </c:pt>
                <c:pt idx="3">
                  <c:v>15864</c:v>
                </c:pt>
                <c:pt idx="4">
                  <c:v>14855</c:v>
                </c:pt>
                <c:pt idx="5">
                  <c:v>14764</c:v>
                </c:pt>
                <c:pt idx="6">
                  <c:v>13838</c:v>
                </c:pt>
                <c:pt idx="7">
                  <c:v>14739</c:v>
                </c:pt>
                <c:pt idx="8">
                  <c:v>14673</c:v>
                </c:pt>
                <c:pt idx="9">
                  <c:v>12656</c:v>
                </c:pt>
                <c:pt idx="10">
                  <c:v>15280</c:v>
                </c:pt>
                <c:pt idx="11">
                  <c:v>14218</c:v>
                </c:pt>
                <c:pt idx="12">
                  <c:v>15174</c:v>
                </c:pt>
                <c:pt idx="13">
                  <c:v>13760</c:v>
                </c:pt>
                <c:pt idx="14">
                  <c:v>13586</c:v>
                </c:pt>
                <c:pt idx="15">
                  <c:v>13689</c:v>
                </c:pt>
                <c:pt idx="16">
                  <c:v>13150</c:v>
                </c:pt>
                <c:pt idx="17">
                  <c:v>14647</c:v>
                </c:pt>
                <c:pt idx="18">
                  <c:v>12332</c:v>
                </c:pt>
                <c:pt idx="19">
                  <c:v>13232</c:v>
                </c:pt>
                <c:pt idx="20">
                  <c:v>12349</c:v>
                </c:pt>
                <c:pt idx="21">
                  <c:v>13359</c:v>
                </c:pt>
                <c:pt idx="22">
                  <c:v>11923</c:v>
                </c:pt>
                <c:pt idx="23">
                  <c:v>12748</c:v>
                </c:pt>
                <c:pt idx="24">
                  <c:v>14608</c:v>
                </c:pt>
                <c:pt idx="25">
                  <c:v>12608.239410681399</c:v>
                </c:pt>
                <c:pt idx="26">
                  <c:v>11951</c:v>
                </c:pt>
                <c:pt idx="27">
                  <c:v>10776</c:v>
                </c:pt>
                <c:pt idx="28">
                  <c:v>11817</c:v>
                </c:pt>
                <c:pt idx="29">
                  <c:v>12764</c:v>
                </c:pt>
                <c:pt idx="30">
                  <c:v>13520</c:v>
                </c:pt>
                <c:pt idx="31">
                  <c:v>14569</c:v>
                </c:pt>
                <c:pt idx="32">
                  <c:v>13737</c:v>
                </c:pt>
                <c:pt idx="33">
                  <c:v>13325</c:v>
                </c:pt>
                <c:pt idx="34">
                  <c:v>12838</c:v>
                </c:pt>
                <c:pt idx="35">
                  <c:v>13289</c:v>
                </c:pt>
                <c:pt idx="36">
                  <c:v>13198</c:v>
                </c:pt>
                <c:pt idx="37">
                  <c:v>13335</c:v>
                </c:pt>
                <c:pt idx="38">
                  <c:v>14844</c:v>
                </c:pt>
                <c:pt idx="39">
                  <c:v>14329</c:v>
                </c:pt>
                <c:pt idx="40">
                  <c:v>14958</c:v>
                </c:pt>
                <c:pt idx="41">
                  <c:v>13356</c:v>
                </c:pt>
                <c:pt idx="42">
                  <c:v>14229</c:v>
                </c:pt>
                <c:pt idx="43">
                  <c:v>15004</c:v>
                </c:pt>
                <c:pt idx="44">
                  <c:v>14559</c:v>
                </c:pt>
                <c:pt idx="45">
                  <c:v>15362</c:v>
                </c:pt>
                <c:pt idx="46">
                  <c:v>14975</c:v>
                </c:pt>
                <c:pt idx="47">
                  <c:v>15729</c:v>
                </c:pt>
                <c:pt idx="48">
                  <c:v>15671</c:v>
                </c:pt>
                <c:pt idx="49">
                  <c:v>14999</c:v>
                </c:pt>
                <c:pt idx="50">
                  <c:v>15226</c:v>
                </c:pt>
                <c:pt idx="51">
                  <c:v>14018</c:v>
                </c:pt>
                <c:pt idx="52">
                  <c:v>14330</c:v>
                </c:pt>
                <c:pt idx="53">
                  <c:v>13320</c:v>
                </c:pt>
                <c:pt idx="54">
                  <c:v>13916</c:v>
                </c:pt>
                <c:pt idx="55">
                  <c:v>13417</c:v>
                </c:pt>
                <c:pt idx="56">
                  <c:v>13347</c:v>
                </c:pt>
                <c:pt idx="57">
                  <c:v>14033</c:v>
                </c:pt>
                <c:pt idx="58">
                  <c:v>13736</c:v>
                </c:pt>
                <c:pt idx="59">
                  <c:v>15236</c:v>
                </c:pt>
                <c:pt idx="60">
                  <c:v>13801</c:v>
                </c:pt>
                <c:pt idx="61">
                  <c:v>14629</c:v>
                </c:pt>
                <c:pt idx="62">
                  <c:v>13626</c:v>
                </c:pt>
                <c:pt idx="63">
                  <c:v>13372</c:v>
                </c:pt>
                <c:pt idx="64">
                  <c:v>13361</c:v>
                </c:pt>
                <c:pt idx="65">
                  <c:v>14313</c:v>
                </c:pt>
                <c:pt idx="66">
                  <c:v>15301</c:v>
                </c:pt>
                <c:pt idx="67">
                  <c:v>15163</c:v>
                </c:pt>
                <c:pt idx="68">
                  <c:v>16062</c:v>
                </c:pt>
                <c:pt idx="69">
                  <c:v>15205</c:v>
                </c:pt>
                <c:pt idx="70">
                  <c:v>16342</c:v>
                </c:pt>
                <c:pt idx="71">
                  <c:v>15035</c:v>
                </c:pt>
                <c:pt idx="72">
                  <c:v>14678</c:v>
                </c:pt>
                <c:pt idx="73">
                  <c:v>14807</c:v>
                </c:pt>
                <c:pt idx="74">
                  <c:v>14967</c:v>
                </c:pt>
                <c:pt idx="75">
                  <c:v>16115</c:v>
                </c:pt>
                <c:pt idx="76">
                  <c:v>15496</c:v>
                </c:pt>
                <c:pt idx="77">
                  <c:v>15662</c:v>
                </c:pt>
                <c:pt idx="78">
                  <c:v>15072</c:v>
                </c:pt>
                <c:pt idx="79">
                  <c:v>15262</c:v>
                </c:pt>
                <c:pt idx="80">
                  <c:v>15092</c:v>
                </c:pt>
                <c:pt idx="81">
                  <c:v>15675</c:v>
                </c:pt>
                <c:pt idx="82">
                  <c:v>15779</c:v>
                </c:pt>
                <c:pt idx="83">
                  <c:v>16115</c:v>
                </c:pt>
                <c:pt idx="84">
                  <c:v>15224</c:v>
                </c:pt>
                <c:pt idx="85">
                  <c:v>15038</c:v>
                </c:pt>
                <c:pt idx="86">
                  <c:v>14586</c:v>
                </c:pt>
                <c:pt idx="87">
                  <c:v>15083</c:v>
                </c:pt>
                <c:pt idx="88">
                  <c:v>15840</c:v>
                </c:pt>
                <c:pt idx="89">
                  <c:v>16046</c:v>
                </c:pt>
                <c:pt idx="90">
                  <c:v>15735</c:v>
                </c:pt>
                <c:pt idx="91">
                  <c:v>15967</c:v>
                </c:pt>
                <c:pt idx="92">
                  <c:v>14872.760394456289</c:v>
                </c:pt>
                <c:pt idx="93">
                  <c:v>14082</c:v>
                </c:pt>
                <c:pt idx="94">
                  <c:v>14831</c:v>
                </c:pt>
                <c:pt idx="95">
                  <c:v>15247</c:v>
                </c:pt>
                <c:pt idx="96">
                  <c:v>15505</c:v>
                </c:pt>
                <c:pt idx="97">
                  <c:v>14766</c:v>
                </c:pt>
                <c:pt idx="98">
                  <c:v>14759</c:v>
                </c:pt>
                <c:pt idx="99">
                  <c:v>13175</c:v>
                </c:pt>
                <c:pt idx="100">
                  <c:v>13548</c:v>
                </c:pt>
                <c:pt idx="101">
                  <c:v>13747</c:v>
                </c:pt>
                <c:pt idx="102">
                  <c:v>13846</c:v>
                </c:pt>
                <c:pt idx="103">
                  <c:v>14406</c:v>
                </c:pt>
                <c:pt idx="104">
                  <c:v>13559</c:v>
                </c:pt>
                <c:pt idx="105">
                  <c:v>13714</c:v>
                </c:pt>
                <c:pt idx="106">
                  <c:v>13323</c:v>
                </c:pt>
                <c:pt idx="107">
                  <c:v>13090</c:v>
                </c:pt>
                <c:pt idx="108">
                  <c:v>14703</c:v>
                </c:pt>
                <c:pt idx="109">
                  <c:v>14597</c:v>
                </c:pt>
                <c:pt idx="110">
                  <c:v>14455</c:v>
                </c:pt>
                <c:pt idx="111">
                  <c:v>14539</c:v>
                </c:pt>
                <c:pt idx="112">
                  <c:v>14336</c:v>
                </c:pt>
                <c:pt idx="113">
                  <c:v>13444</c:v>
                </c:pt>
                <c:pt idx="114">
                  <c:v>13588</c:v>
                </c:pt>
                <c:pt idx="115">
                  <c:v>14492</c:v>
                </c:pt>
                <c:pt idx="116">
                  <c:v>14220</c:v>
                </c:pt>
                <c:pt idx="117">
                  <c:v>13913</c:v>
                </c:pt>
                <c:pt idx="118">
                  <c:v>14316</c:v>
                </c:pt>
                <c:pt idx="119">
                  <c:v>14908</c:v>
                </c:pt>
                <c:pt idx="120">
                  <c:v>13908</c:v>
                </c:pt>
                <c:pt idx="121">
                  <c:v>14256</c:v>
                </c:pt>
                <c:pt idx="122">
                  <c:v>14347</c:v>
                </c:pt>
                <c:pt idx="123">
                  <c:v>14210</c:v>
                </c:pt>
                <c:pt idx="124">
                  <c:v>14095</c:v>
                </c:pt>
                <c:pt idx="125">
                  <c:v>13843</c:v>
                </c:pt>
                <c:pt idx="126">
                  <c:v>14425</c:v>
                </c:pt>
                <c:pt idx="127">
                  <c:v>13775</c:v>
                </c:pt>
                <c:pt idx="128">
                  <c:v>13872</c:v>
                </c:pt>
                <c:pt idx="129">
                  <c:v>14964</c:v>
                </c:pt>
                <c:pt idx="130">
                  <c:v>14872</c:v>
                </c:pt>
                <c:pt idx="131">
                  <c:v>14879</c:v>
                </c:pt>
                <c:pt idx="132">
                  <c:v>14462</c:v>
                </c:pt>
                <c:pt idx="133">
                  <c:v>14639</c:v>
                </c:pt>
                <c:pt idx="134">
                  <c:v>14526.864839319469</c:v>
                </c:pt>
                <c:pt idx="135">
                  <c:v>14708.702667018748</c:v>
                </c:pt>
                <c:pt idx="136">
                  <c:v>15061</c:v>
                </c:pt>
                <c:pt idx="137">
                  <c:v>15034</c:v>
                </c:pt>
                <c:pt idx="138">
                  <c:v>15337</c:v>
                </c:pt>
                <c:pt idx="139">
                  <c:v>14924</c:v>
                </c:pt>
                <c:pt idx="140">
                  <c:v>14710</c:v>
                </c:pt>
                <c:pt idx="141">
                  <c:v>13904</c:v>
                </c:pt>
                <c:pt idx="142">
                  <c:v>14601.494444444445</c:v>
                </c:pt>
                <c:pt idx="143">
                  <c:v>15253</c:v>
                </c:pt>
                <c:pt idx="144">
                  <c:v>15287</c:v>
                </c:pt>
                <c:pt idx="145">
                  <c:v>15671</c:v>
                </c:pt>
                <c:pt idx="146">
                  <c:v>14618</c:v>
                </c:pt>
                <c:pt idx="147">
                  <c:v>15030</c:v>
                </c:pt>
                <c:pt idx="148">
                  <c:v>14053</c:v>
                </c:pt>
                <c:pt idx="149">
                  <c:v>14552</c:v>
                </c:pt>
                <c:pt idx="150">
                  <c:v>15209</c:v>
                </c:pt>
                <c:pt idx="151">
                  <c:v>15639</c:v>
                </c:pt>
                <c:pt idx="152">
                  <c:v>16578</c:v>
                </c:pt>
                <c:pt idx="153">
                  <c:v>15057</c:v>
                </c:pt>
                <c:pt idx="154">
                  <c:v>15702</c:v>
                </c:pt>
                <c:pt idx="155">
                  <c:v>15443</c:v>
                </c:pt>
                <c:pt idx="156">
                  <c:v>15595</c:v>
                </c:pt>
                <c:pt idx="157">
                  <c:v>15449</c:v>
                </c:pt>
                <c:pt idx="158">
                  <c:v>15708</c:v>
                </c:pt>
                <c:pt idx="159">
                  <c:v>15833</c:v>
                </c:pt>
                <c:pt idx="160">
                  <c:v>15586</c:v>
                </c:pt>
                <c:pt idx="161">
                  <c:v>15880</c:v>
                </c:pt>
                <c:pt idx="162">
                  <c:v>16092</c:v>
                </c:pt>
                <c:pt idx="163">
                  <c:v>15900</c:v>
                </c:pt>
                <c:pt idx="164">
                  <c:v>16099</c:v>
                </c:pt>
                <c:pt idx="165">
                  <c:v>16971</c:v>
                </c:pt>
                <c:pt idx="166">
                  <c:v>16987</c:v>
                </c:pt>
                <c:pt idx="167">
                  <c:v>15826</c:v>
                </c:pt>
                <c:pt idx="168">
                  <c:v>16677</c:v>
                </c:pt>
                <c:pt idx="169">
                  <c:v>15785</c:v>
                </c:pt>
                <c:pt idx="170">
                  <c:v>15509</c:v>
                </c:pt>
                <c:pt idx="171">
                  <c:v>15769</c:v>
                </c:pt>
                <c:pt idx="172">
                  <c:v>16417</c:v>
                </c:pt>
                <c:pt idx="173">
                  <c:v>16886</c:v>
                </c:pt>
                <c:pt idx="174">
                  <c:v>15863</c:v>
                </c:pt>
                <c:pt idx="175">
                  <c:v>16138</c:v>
                </c:pt>
                <c:pt idx="176">
                  <c:v>15164.526508226691</c:v>
                </c:pt>
                <c:pt idx="177">
                  <c:v>16742</c:v>
                </c:pt>
                <c:pt idx="178">
                  <c:v>15944</c:v>
                </c:pt>
                <c:pt idx="179">
                  <c:v>16428</c:v>
                </c:pt>
                <c:pt idx="180">
                  <c:v>17358</c:v>
                </c:pt>
                <c:pt idx="181">
                  <c:v>15988</c:v>
                </c:pt>
                <c:pt idx="182">
                  <c:v>16493</c:v>
                </c:pt>
                <c:pt idx="183">
                  <c:v>16295</c:v>
                </c:pt>
                <c:pt idx="184">
                  <c:v>16069</c:v>
                </c:pt>
                <c:pt idx="185">
                  <c:v>16070</c:v>
                </c:pt>
                <c:pt idx="186">
                  <c:v>16724</c:v>
                </c:pt>
                <c:pt idx="187">
                  <c:v>16627</c:v>
                </c:pt>
                <c:pt idx="188">
                  <c:v>15742</c:v>
                </c:pt>
                <c:pt idx="189">
                  <c:v>16206</c:v>
                </c:pt>
                <c:pt idx="190">
                  <c:v>16105</c:v>
                </c:pt>
                <c:pt idx="191">
                  <c:v>16058</c:v>
                </c:pt>
                <c:pt idx="192">
                  <c:v>16049</c:v>
                </c:pt>
                <c:pt idx="193">
                  <c:v>16327</c:v>
                </c:pt>
                <c:pt idx="194">
                  <c:v>16409</c:v>
                </c:pt>
                <c:pt idx="195">
                  <c:v>15576</c:v>
                </c:pt>
                <c:pt idx="196">
                  <c:v>16347</c:v>
                </c:pt>
                <c:pt idx="197">
                  <c:v>15782</c:v>
                </c:pt>
                <c:pt idx="198">
                  <c:v>16833</c:v>
                </c:pt>
                <c:pt idx="199">
                  <c:v>16181</c:v>
                </c:pt>
                <c:pt idx="200">
                  <c:v>16852</c:v>
                </c:pt>
                <c:pt idx="201">
                  <c:v>17394</c:v>
                </c:pt>
                <c:pt idx="202">
                  <c:v>16488</c:v>
                </c:pt>
                <c:pt idx="203">
                  <c:v>16245</c:v>
                </c:pt>
                <c:pt idx="204">
                  <c:v>16488</c:v>
                </c:pt>
                <c:pt idx="205">
                  <c:v>16094</c:v>
                </c:pt>
                <c:pt idx="206">
                  <c:v>16417</c:v>
                </c:pt>
                <c:pt idx="207">
                  <c:v>16443</c:v>
                </c:pt>
                <c:pt idx="208">
                  <c:v>16566</c:v>
                </c:pt>
                <c:pt idx="209">
                  <c:v>16461</c:v>
                </c:pt>
                <c:pt idx="210">
                  <c:v>16628</c:v>
                </c:pt>
                <c:pt idx="211">
                  <c:v>16107.285714285714</c:v>
                </c:pt>
                <c:pt idx="212">
                  <c:v>16257</c:v>
                </c:pt>
                <c:pt idx="213">
                  <c:v>16148</c:v>
                </c:pt>
                <c:pt idx="214">
                  <c:v>15783</c:v>
                </c:pt>
                <c:pt idx="215">
                  <c:v>16450</c:v>
                </c:pt>
                <c:pt idx="216">
                  <c:v>15911</c:v>
                </c:pt>
                <c:pt idx="217">
                  <c:v>16124</c:v>
                </c:pt>
                <c:pt idx="218">
                  <c:v>14921</c:v>
                </c:pt>
                <c:pt idx="219">
                  <c:v>15597</c:v>
                </c:pt>
                <c:pt idx="220">
                  <c:v>15460</c:v>
                </c:pt>
                <c:pt idx="221">
                  <c:v>15253</c:v>
                </c:pt>
                <c:pt idx="222">
                  <c:v>16041</c:v>
                </c:pt>
                <c:pt idx="223">
                  <c:v>15114</c:v>
                </c:pt>
                <c:pt idx="224">
                  <c:v>15351</c:v>
                </c:pt>
                <c:pt idx="225">
                  <c:v>15223</c:v>
                </c:pt>
                <c:pt idx="226">
                  <c:v>15109</c:v>
                </c:pt>
                <c:pt idx="227">
                  <c:v>14916</c:v>
                </c:pt>
                <c:pt idx="228">
                  <c:v>14899</c:v>
                </c:pt>
                <c:pt idx="229">
                  <c:v>15640</c:v>
                </c:pt>
                <c:pt idx="230">
                  <c:v>15298.549912434326</c:v>
                </c:pt>
                <c:pt idx="231">
                  <c:v>14536</c:v>
                </c:pt>
                <c:pt idx="232">
                  <c:v>14463</c:v>
                </c:pt>
                <c:pt idx="233">
                  <c:v>14338</c:v>
                </c:pt>
                <c:pt idx="234">
                  <c:v>14735</c:v>
                </c:pt>
                <c:pt idx="235">
                  <c:v>14174</c:v>
                </c:pt>
                <c:pt idx="236">
                  <c:v>14100</c:v>
                </c:pt>
                <c:pt idx="237">
                  <c:v>13116</c:v>
                </c:pt>
                <c:pt idx="238">
                  <c:v>13631</c:v>
                </c:pt>
                <c:pt idx="239">
                  <c:v>12750</c:v>
                </c:pt>
                <c:pt idx="240">
                  <c:v>14775</c:v>
                </c:pt>
                <c:pt idx="241">
                  <c:v>14460</c:v>
                </c:pt>
                <c:pt idx="242">
                  <c:v>15329</c:v>
                </c:pt>
                <c:pt idx="243">
                  <c:v>15237</c:v>
                </c:pt>
                <c:pt idx="244">
                  <c:v>13554</c:v>
                </c:pt>
                <c:pt idx="245">
                  <c:v>14445</c:v>
                </c:pt>
                <c:pt idx="246">
                  <c:v>13510</c:v>
                </c:pt>
                <c:pt idx="247">
                  <c:v>13416</c:v>
                </c:pt>
                <c:pt idx="248">
                  <c:v>13592</c:v>
                </c:pt>
                <c:pt idx="249">
                  <c:v>13225</c:v>
                </c:pt>
                <c:pt idx="250">
                  <c:v>13525</c:v>
                </c:pt>
                <c:pt idx="251">
                  <c:v>13742</c:v>
                </c:pt>
                <c:pt idx="252">
                  <c:v>13214</c:v>
                </c:pt>
                <c:pt idx="253">
                  <c:v>13258</c:v>
                </c:pt>
                <c:pt idx="254">
                  <c:v>13209</c:v>
                </c:pt>
                <c:pt idx="255">
                  <c:v>13882</c:v>
                </c:pt>
                <c:pt idx="256">
                  <c:v>13910</c:v>
                </c:pt>
                <c:pt idx="257">
                  <c:v>14526</c:v>
                </c:pt>
                <c:pt idx="258">
                  <c:v>13869</c:v>
                </c:pt>
                <c:pt idx="259">
                  <c:v>14065</c:v>
                </c:pt>
                <c:pt idx="260">
                  <c:v>13455</c:v>
                </c:pt>
                <c:pt idx="261">
                  <c:v>13554</c:v>
                </c:pt>
                <c:pt idx="262">
                  <c:v>14224</c:v>
                </c:pt>
                <c:pt idx="263">
                  <c:v>13655</c:v>
                </c:pt>
                <c:pt idx="264">
                  <c:v>14431</c:v>
                </c:pt>
                <c:pt idx="265">
                  <c:v>13643</c:v>
                </c:pt>
                <c:pt idx="266">
                  <c:v>13951</c:v>
                </c:pt>
                <c:pt idx="267">
                  <c:v>13103</c:v>
                </c:pt>
                <c:pt idx="268">
                  <c:v>13759</c:v>
                </c:pt>
                <c:pt idx="269">
                  <c:v>13742</c:v>
                </c:pt>
                <c:pt idx="270">
                  <c:v>14196</c:v>
                </c:pt>
                <c:pt idx="271">
                  <c:v>14779</c:v>
                </c:pt>
                <c:pt idx="272">
                  <c:v>14445</c:v>
                </c:pt>
                <c:pt idx="273">
                  <c:v>14321</c:v>
                </c:pt>
                <c:pt idx="274">
                  <c:v>14175</c:v>
                </c:pt>
                <c:pt idx="275">
                  <c:v>14051</c:v>
                </c:pt>
                <c:pt idx="276">
                  <c:v>15134</c:v>
                </c:pt>
                <c:pt idx="277">
                  <c:v>15062</c:v>
                </c:pt>
                <c:pt idx="278">
                  <c:v>15130</c:v>
                </c:pt>
                <c:pt idx="279">
                  <c:v>14756</c:v>
                </c:pt>
                <c:pt idx="280">
                  <c:v>15457</c:v>
                </c:pt>
                <c:pt idx="281">
                  <c:v>14138</c:v>
                </c:pt>
                <c:pt idx="282">
                  <c:v>14951</c:v>
                </c:pt>
                <c:pt idx="283">
                  <c:v>15423</c:v>
                </c:pt>
                <c:pt idx="284">
                  <c:v>14775</c:v>
                </c:pt>
                <c:pt idx="285">
                  <c:v>16036</c:v>
                </c:pt>
                <c:pt idx="286">
                  <c:v>14968</c:v>
                </c:pt>
                <c:pt idx="287">
                  <c:v>15225</c:v>
                </c:pt>
                <c:pt idx="288">
                  <c:v>15113</c:v>
                </c:pt>
                <c:pt idx="289">
                  <c:v>14259</c:v>
                </c:pt>
                <c:pt idx="290">
                  <c:v>14636</c:v>
                </c:pt>
                <c:pt idx="291">
                  <c:v>14822</c:v>
                </c:pt>
                <c:pt idx="292">
                  <c:v>14840</c:v>
                </c:pt>
                <c:pt idx="293">
                  <c:v>14541</c:v>
                </c:pt>
                <c:pt idx="294">
                  <c:v>14729</c:v>
                </c:pt>
                <c:pt idx="295">
                  <c:v>13271</c:v>
                </c:pt>
                <c:pt idx="296">
                  <c:v>13368</c:v>
                </c:pt>
                <c:pt idx="297">
                  <c:v>13675</c:v>
                </c:pt>
                <c:pt idx="298">
                  <c:v>13310</c:v>
                </c:pt>
                <c:pt idx="299">
                  <c:v>12902</c:v>
                </c:pt>
                <c:pt idx="300">
                  <c:v>12585</c:v>
                </c:pt>
                <c:pt idx="301">
                  <c:v>13202</c:v>
                </c:pt>
                <c:pt idx="302">
                  <c:v>13009</c:v>
                </c:pt>
                <c:pt idx="303">
                  <c:v>15097</c:v>
                </c:pt>
                <c:pt idx="304">
                  <c:v>14814</c:v>
                </c:pt>
                <c:pt idx="305">
                  <c:v>14849</c:v>
                </c:pt>
                <c:pt idx="306">
                  <c:v>15236</c:v>
                </c:pt>
                <c:pt idx="307">
                  <c:v>14578</c:v>
                </c:pt>
                <c:pt idx="308">
                  <c:v>14381</c:v>
                </c:pt>
                <c:pt idx="309">
                  <c:v>13864</c:v>
                </c:pt>
                <c:pt idx="310">
                  <c:v>13742</c:v>
                </c:pt>
                <c:pt idx="311">
                  <c:v>14662</c:v>
                </c:pt>
                <c:pt idx="312">
                  <c:v>14454</c:v>
                </c:pt>
                <c:pt idx="313">
                  <c:v>13457</c:v>
                </c:pt>
                <c:pt idx="314">
                  <c:v>13895</c:v>
                </c:pt>
                <c:pt idx="315">
                  <c:v>13982</c:v>
                </c:pt>
                <c:pt idx="316">
                  <c:v>13660</c:v>
                </c:pt>
                <c:pt idx="317">
                  <c:v>14590</c:v>
                </c:pt>
                <c:pt idx="318">
                  <c:v>14490</c:v>
                </c:pt>
                <c:pt idx="319">
                  <c:v>15410</c:v>
                </c:pt>
                <c:pt idx="320">
                  <c:v>15999</c:v>
                </c:pt>
                <c:pt idx="321">
                  <c:v>14733</c:v>
                </c:pt>
                <c:pt idx="322">
                  <c:v>14808</c:v>
                </c:pt>
                <c:pt idx="323">
                  <c:v>14300</c:v>
                </c:pt>
                <c:pt idx="324">
                  <c:v>13837</c:v>
                </c:pt>
                <c:pt idx="325">
                  <c:v>12696</c:v>
                </c:pt>
                <c:pt idx="326">
                  <c:v>12492</c:v>
                </c:pt>
                <c:pt idx="327">
                  <c:v>13475</c:v>
                </c:pt>
                <c:pt idx="328">
                  <c:v>14582</c:v>
                </c:pt>
                <c:pt idx="329">
                  <c:v>14339</c:v>
                </c:pt>
                <c:pt idx="330">
                  <c:v>12629</c:v>
                </c:pt>
                <c:pt idx="331">
                  <c:v>12654</c:v>
                </c:pt>
                <c:pt idx="332">
                  <c:v>13375</c:v>
                </c:pt>
                <c:pt idx="333">
                  <c:v>13563</c:v>
                </c:pt>
                <c:pt idx="334">
                  <c:v>13599</c:v>
                </c:pt>
                <c:pt idx="335">
                  <c:v>13579</c:v>
                </c:pt>
                <c:pt idx="336">
                  <c:v>14175</c:v>
                </c:pt>
                <c:pt idx="337">
                  <c:v>12311</c:v>
                </c:pt>
                <c:pt idx="338">
                  <c:v>13331</c:v>
                </c:pt>
                <c:pt idx="339">
                  <c:v>14241</c:v>
                </c:pt>
                <c:pt idx="340">
                  <c:v>14567</c:v>
                </c:pt>
                <c:pt idx="341">
                  <c:v>13904</c:v>
                </c:pt>
                <c:pt idx="342">
                  <c:v>13368</c:v>
                </c:pt>
                <c:pt idx="343">
                  <c:v>13595</c:v>
                </c:pt>
                <c:pt idx="344">
                  <c:v>13703</c:v>
                </c:pt>
                <c:pt idx="345">
                  <c:v>14811.85459638401</c:v>
                </c:pt>
                <c:pt idx="346">
                  <c:v>15564</c:v>
                </c:pt>
                <c:pt idx="347">
                  <c:v>15529</c:v>
                </c:pt>
                <c:pt idx="348">
                  <c:v>16215</c:v>
                </c:pt>
                <c:pt idx="349">
                  <c:v>15735</c:v>
                </c:pt>
                <c:pt idx="350">
                  <c:v>16006</c:v>
                </c:pt>
                <c:pt idx="351">
                  <c:v>16054</c:v>
                </c:pt>
                <c:pt idx="352">
                  <c:v>16615</c:v>
                </c:pt>
                <c:pt idx="353">
                  <c:v>16646</c:v>
                </c:pt>
                <c:pt idx="354">
                  <c:v>16674</c:v>
                </c:pt>
                <c:pt idx="355">
                  <c:v>16793</c:v>
                </c:pt>
                <c:pt idx="356">
                  <c:v>16317</c:v>
                </c:pt>
                <c:pt idx="357">
                  <c:v>16969</c:v>
                </c:pt>
                <c:pt idx="358">
                  <c:v>16645</c:v>
                </c:pt>
                <c:pt idx="359">
                  <c:v>16600</c:v>
                </c:pt>
                <c:pt idx="360">
                  <c:v>16656</c:v>
                </c:pt>
                <c:pt idx="361">
                  <c:v>16557</c:v>
                </c:pt>
                <c:pt idx="362">
                  <c:v>16819</c:v>
                </c:pt>
                <c:pt idx="363">
                  <c:v>16236</c:v>
                </c:pt>
                <c:pt idx="364">
                  <c:v>15783</c:v>
                </c:pt>
                <c:pt idx="365">
                  <c:v>16423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C-4390-BCE7-685DCDB70580}"/>
            </c:ext>
          </c:extLst>
        </c:ser>
        <c:ser>
          <c:idx val="2"/>
          <c:order val="2"/>
          <c:tx>
            <c:v>2019</c:v>
          </c:tx>
          <c:spPr>
            <a:ln w="6350">
              <a:solidFill>
                <a:srgbClr val="66FF99"/>
              </a:solidFill>
            </a:ln>
          </c:spPr>
          <c:marker>
            <c:spPr>
              <a:ln>
                <a:solidFill>
                  <a:schemeClr val="accent6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[2]Domestic!$A$4391:$A$4756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[2]Domestic!$F$4025:$F$4390</c:f>
              <c:numCache>
                <c:formatCode>_(* #,##0_);_(* \(#,##0\);_(* "-"??_);_(@_)</c:formatCode>
                <c:ptCount val="366"/>
                <c:pt idx="0">
                  <c:v>13748</c:v>
                </c:pt>
                <c:pt idx="1">
                  <c:v>14708</c:v>
                </c:pt>
                <c:pt idx="2">
                  <c:v>15099</c:v>
                </c:pt>
                <c:pt idx="3">
                  <c:v>14957</c:v>
                </c:pt>
                <c:pt idx="4">
                  <c:v>15315</c:v>
                </c:pt>
                <c:pt idx="5">
                  <c:v>14475</c:v>
                </c:pt>
                <c:pt idx="6">
                  <c:v>14288</c:v>
                </c:pt>
                <c:pt idx="7">
                  <c:v>11898</c:v>
                </c:pt>
                <c:pt idx="8">
                  <c:v>11490</c:v>
                </c:pt>
                <c:pt idx="9">
                  <c:v>11344</c:v>
                </c:pt>
                <c:pt idx="10">
                  <c:v>11371</c:v>
                </c:pt>
                <c:pt idx="11">
                  <c:v>10779</c:v>
                </c:pt>
                <c:pt idx="12">
                  <c:v>11133</c:v>
                </c:pt>
                <c:pt idx="13">
                  <c:v>10076</c:v>
                </c:pt>
                <c:pt idx="14">
                  <c:v>9720</c:v>
                </c:pt>
                <c:pt idx="15">
                  <c:v>10160</c:v>
                </c:pt>
                <c:pt idx="16">
                  <c:v>10863</c:v>
                </c:pt>
                <c:pt idx="17">
                  <c:v>11510</c:v>
                </c:pt>
                <c:pt idx="18">
                  <c:v>11556</c:v>
                </c:pt>
                <c:pt idx="19">
                  <c:v>12144</c:v>
                </c:pt>
                <c:pt idx="20">
                  <c:v>10034</c:v>
                </c:pt>
                <c:pt idx="21">
                  <c:v>10320</c:v>
                </c:pt>
                <c:pt idx="22">
                  <c:v>9918</c:v>
                </c:pt>
                <c:pt idx="23">
                  <c:v>10397</c:v>
                </c:pt>
                <c:pt idx="24">
                  <c:v>10541</c:v>
                </c:pt>
                <c:pt idx="25">
                  <c:v>9972</c:v>
                </c:pt>
                <c:pt idx="26">
                  <c:v>10934</c:v>
                </c:pt>
                <c:pt idx="27">
                  <c:v>9889</c:v>
                </c:pt>
                <c:pt idx="28">
                  <c:v>9335</c:v>
                </c:pt>
                <c:pt idx="29">
                  <c:v>8262</c:v>
                </c:pt>
                <c:pt idx="30">
                  <c:v>8940</c:v>
                </c:pt>
                <c:pt idx="31">
                  <c:v>10299</c:v>
                </c:pt>
                <c:pt idx="32">
                  <c:v>10679</c:v>
                </c:pt>
                <c:pt idx="33">
                  <c:v>12124</c:v>
                </c:pt>
                <c:pt idx="34">
                  <c:v>9857</c:v>
                </c:pt>
                <c:pt idx="35">
                  <c:v>10612</c:v>
                </c:pt>
                <c:pt idx="36">
                  <c:v>11052</c:v>
                </c:pt>
                <c:pt idx="37">
                  <c:v>11268</c:v>
                </c:pt>
                <c:pt idx="38">
                  <c:v>11091</c:v>
                </c:pt>
                <c:pt idx="39">
                  <c:v>10974</c:v>
                </c:pt>
                <c:pt idx="40">
                  <c:v>11513</c:v>
                </c:pt>
                <c:pt idx="41">
                  <c:v>11069</c:v>
                </c:pt>
                <c:pt idx="42">
                  <c:v>10168</c:v>
                </c:pt>
                <c:pt idx="43">
                  <c:v>11154</c:v>
                </c:pt>
                <c:pt idx="44">
                  <c:v>11708</c:v>
                </c:pt>
                <c:pt idx="45">
                  <c:v>12624</c:v>
                </c:pt>
                <c:pt idx="46">
                  <c:v>12872</c:v>
                </c:pt>
                <c:pt idx="47">
                  <c:v>13104</c:v>
                </c:pt>
                <c:pt idx="48">
                  <c:v>13073</c:v>
                </c:pt>
                <c:pt idx="49">
                  <c:v>12182</c:v>
                </c:pt>
                <c:pt idx="50">
                  <c:v>11406</c:v>
                </c:pt>
                <c:pt idx="51">
                  <c:v>12518</c:v>
                </c:pt>
                <c:pt idx="52">
                  <c:v>11925</c:v>
                </c:pt>
                <c:pt idx="53">
                  <c:v>11172</c:v>
                </c:pt>
                <c:pt idx="54">
                  <c:v>11328</c:v>
                </c:pt>
                <c:pt idx="55">
                  <c:v>11031</c:v>
                </c:pt>
                <c:pt idx="56">
                  <c:v>10191</c:v>
                </c:pt>
                <c:pt idx="57">
                  <c:v>9130</c:v>
                </c:pt>
                <c:pt idx="58">
                  <c:v>10694</c:v>
                </c:pt>
                <c:pt idx="59">
                  <c:v>12305</c:v>
                </c:pt>
                <c:pt idx="60">
                  <c:v>12604</c:v>
                </c:pt>
                <c:pt idx="61">
                  <c:v>12805</c:v>
                </c:pt>
                <c:pt idx="62">
                  <c:v>11882</c:v>
                </c:pt>
                <c:pt idx="63">
                  <c:v>10918</c:v>
                </c:pt>
                <c:pt idx="64">
                  <c:v>10439</c:v>
                </c:pt>
                <c:pt idx="65">
                  <c:v>11371</c:v>
                </c:pt>
                <c:pt idx="66">
                  <c:v>12417</c:v>
                </c:pt>
                <c:pt idx="67">
                  <c:v>13242</c:v>
                </c:pt>
                <c:pt idx="68">
                  <c:v>13182</c:v>
                </c:pt>
                <c:pt idx="69">
                  <c:v>12856</c:v>
                </c:pt>
                <c:pt idx="70">
                  <c:v>12015</c:v>
                </c:pt>
                <c:pt idx="71">
                  <c:v>11601</c:v>
                </c:pt>
                <c:pt idx="72">
                  <c:v>11445</c:v>
                </c:pt>
                <c:pt idx="73">
                  <c:v>12919</c:v>
                </c:pt>
                <c:pt idx="74">
                  <c:v>13665</c:v>
                </c:pt>
                <c:pt idx="75">
                  <c:v>13926</c:v>
                </c:pt>
                <c:pt idx="76">
                  <c:v>13983</c:v>
                </c:pt>
                <c:pt idx="77">
                  <c:v>12675</c:v>
                </c:pt>
                <c:pt idx="78">
                  <c:v>12449</c:v>
                </c:pt>
                <c:pt idx="79">
                  <c:v>12660</c:v>
                </c:pt>
                <c:pt idx="80">
                  <c:v>13327</c:v>
                </c:pt>
                <c:pt idx="81">
                  <c:v>14468</c:v>
                </c:pt>
                <c:pt idx="82">
                  <c:v>14138</c:v>
                </c:pt>
                <c:pt idx="83">
                  <c:v>14490</c:v>
                </c:pt>
                <c:pt idx="84">
                  <c:v>13424</c:v>
                </c:pt>
                <c:pt idx="85">
                  <c:v>13444</c:v>
                </c:pt>
                <c:pt idx="86">
                  <c:v>12939</c:v>
                </c:pt>
                <c:pt idx="87">
                  <c:v>13262</c:v>
                </c:pt>
                <c:pt idx="88">
                  <c:v>14055</c:v>
                </c:pt>
                <c:pt idx="89">
                  <c:v>14176</c:v>
                </c:pt>
                <c:pt idx="90">
                  <c:v>13695</c:v>
                </c:pt>
                <c:pt idx="91">
                  <c:v>13012</c:v>
                </c:pt>
                <c:pt idx="92">
                  <c:v>11258</c:v>
                </c:pt>
                <c:pt idx="93">
                  <c:v>11820</c:v>
                </c:pt>
                <c:pt idx="94">
                  <c:v>11602</c:v>
                </c:pt>
                <c:pt idx="95">
                  <c:v>11751</c:v>
                </c:pt>
                <c:pt idx="96">
                  <c:v>12648</c:v>
                </c:pt>
                <c:pt idx="97">
                  <c:v>11980</c:v>
                </c:pt>
                <c:pt idx="98">
                  <c:v>11875</c:v>
                </c:pt>
                <c:pt idx="99">
                  <c:v>10687</c:v>
                </c:pt>
                <c:pt idx="100">
                  <c:v>12191</c:v>
                </c:pt>
                <c:pt idx="101">
                  <c:v>12253</c:v>
                </c:pt>
                <c:pt idx="102">
                  <c:v>12872</c:v>
                </c:pt>
                <c:pt idx="103">
                  <c:v>12562</c:v>
                </c:pt>
                <c:pt idx="104">
                  <c:v>13517</c:v>
                </c:pt>
                <c:pt idx="105">
                  <c:v>12444</c:v>
                </c:pt>
                <c:pt idx="106">
                  <c:v>11678</c:v>
                </c:pt>
                <c:pt idx="107">
                  <c:v>12873</c:v>
                </c:pt>
                <c:pt idx="108">
                  <c:v>12636</c:v>
                </c:pt>
                <c:pt idx="109">
                  <c:v>12789</c:v>
                </c:pt>
                <c:pt idx="110">
                  <c:v>12733</c:v>
                </c:pt>
                <c:pt idx="111">
                  <c:v>12292</c:v>
                </c:pt>
                <c:pt idx="112">
                  <c:v>12415</c:v>
                </c:pt>
                <c:pt idx="113">
                  <c:v>11039</c:v>
                </c:pt>
                <c:pt idx="114">
                  <c:v>10938</c:v>
                </c:pt>
                <c:pt idx="115">
                  <c:v>11686</c:v>
                </c:pt>
                <c:pt idx="116">
                  <c:v>10870</c:v>
                </c:pt>
                <c:pt idx="117">
                  <c:v>10915</c:v>
                </c:pt>
                <c:pt idx="118">
                  <c:v>11678</c:v>
                </c:pt>
                <c:pt idx="119">
                  <c:v>11925</c:v>
                </c:pt>
                <c:pt idx="120">
                  <c:v>11300</c:v>
                </c:pt>
                <c:pt idx="121">
                  <c:v>12662</c:v>
                </c:pt>
                <c:pt idx="122">
                  <c:v>12168</c:v>
                </c:pt>
                <c:pt idx="123">
                  <c:v>12891</c:v>
                </c:pt>
                <c:pt idx="124">
                  <c:v>13338</c:v>
                </c:pt>
                <c:pt idx="125">
                  <c:v>13349</c:v>
                </c:pt>
                <c:pt idx="126">
                  <c:v>12612</c:v>
                </c:pt>
                <c:pt idx="127">
                  <c:v>11527</c:v>
                </c:pt>
                <c:pt idx="128">
                  <c:v>12291</c:v>
                </c:pt>
                <c:pt idx="129">
                  <c:v>12214</c:v>
                </c:pt>
                <c:pt idx="130">
                  <c:v>13265</c:v>
                </c:pt>
                <c:pt idx="131">
                  <c:v>13280</c:v>
                </c:pt>
                <c:pt idx="132">
                  <c:v>12627</c:v>
                </c:pt>
                <c:pt idx="133">
                  <c:v>12821</c:v>
                </c:pt>
                <c:pt idx="134">
                  <c:v>11945</c:v>
                </c:pt>
                <c:pt idx="135">
                  <c:v>12970</c:v>
                </c:pt>
                <c:pt idx="136">
                  <c:v>12522</c:v>
                </c:pt>
                <c:pt idx="137">
                  <c:v>13298</c:v>
                </c:pt>
                <c:pt idx="138">
                  <c:v>13840</c:v>
                </c:pt>
                <c:pt idx="139">
                  <c:v>13733</c:v>
                </c:pt>
                <c:pt idx="140">
                  <c:v>13306</c:v>
                </c:pt>
                <c:pt idx="141">
                  <c:v>12766</c:v>
                </c:pt>
                <c:pt idx="142">
                  <c:v>13634</c:v>
                </c:pt>
                <c:pt idx="143">
                  <c:v>13320</c:v>
                </c:pt>
                <c:pt idx="144">
                  <c:v>14389</c:v>
                </c:pt>
                <c:pt idx="145">
                  <c:v>14378</c:v>
                </c:pt>
                <c:pt idx="146">
                  <c:v>13859</c:v>
                </c:pt>
                <c:pt idx="147">
                  <c:v>13548</c:v>
                </c:pt>
                <c:pt idx="148">
                  <c:v>13063</c:v>
                </c:pt>
                <c:pt idx="149">
                  <c:v>13077</c:v>
                </c:pt>
                <c:pt idx="150">
                  <c:v>13221</c:v>
                </c:pt>
                <c:pt idx="151">
                  <c:v>13745</c:v>
                </c:pt>
                <c:pt idx="152">
                  <c:v>14210</c:v>
                </c:pt>
                <c:pt idx="153">
                  <c:v>13987</c:v>
                </c:pt>
                <c:pt idx="154">
                  <c:v>13786</c:v>
                </c:pt>
                <c:pt idx="155">
                  <c:v>13312</c:v>
                </c:pt>
                <c:pt idx="156">
                  <c:v>13235</c:v>
                </c:pt>
                <c:pt idx="157">
                  <c:v>14088</c:v>
                </c:pt>
                <c:pt idx="158">
                  <c:v>14394</c:v>
                </c:pt>
                <c:pt idx="159">
                  <c:v>14526</c:v>
                </c:pt>
                <c:pt idx="160">
                  <c:v>14819</c:v>
                </c:pt>
                <c:pt idx="161">
                  <c:v>14379</c:v>
                </c:pt>
                <c:pt idx="162">
                  <c:v>14009</c:v>
                </c:pt>
                <c:pt idx="163">
                  <c:v>13945</c:v>
                </c:pt>
                <c:pt idx="164">
                  <c:v>13855</c:v>
                </c:pt>
                <c:pt idx="165">
                  <c:v>14731</c:v>
                </c:pt>
                <c:pt idx="166">
                  <c:v>14436</c:v>
                </c:pt>
                <c:pt idx="167">
                  <c:v>15043</c:v>
                </c:pt>
                <c:pt idx="168">
                  <c:v>14311</c:v>
                </c:pt>
                <c:pt idx="169">
                  <c:v>14047</c:v>
                </c:pt>
                <c:pt idx="170">
                  <c:v>14601</c:v>
                </c:pt>
                <c:pt idx="171">
                  <c:v>14328</c:v>
                </c:pt>
                <c:pt idx="172">
                  <c:v>14730</c:v>
                </c:pt>
                <c:pt idx="173">
                  <c:v>14937</c:v>
                </c:pt>
                <c:pt idx="174">
                  <c:v>15161</c:v>
                </c:pt>
                <c:pt idx="175">
                  <c:v>14389</c:v>
                </c:pt>
                <c:pt idx="176">
                  <c:v>13983</c:v>
                </c:pt>
                <c:pt idx="177">
                  <c:v>14111</c:v>
                </c:pt>
                <c:pt idx="178">
                  <c:v>14470</c:v>
                </c:pt>
                <c:pt idx="179">
                  <c:v>14813</c:v>
                </c:pt>
                <c:pt idx="180">
                  <c:v>15276</c:v>
                </c:pt>
                <c:pt idx="181">
                  <c:v>15042</c:v>
                </c:pt>
                <c:pt idx="182">
                  <c:v>14925</c:v>
                </c:pt>
                <c:pt idx="183">
                  <c:v>14257</c:v>
                </c:pt>
                <c:pt idx="184">
                  <c:v>14543</c:v>
                </c:pt>
                <c:pt idx="185">
                  <c:v>14246</c:v>
                </c:pt>
                <c:pt idx="186">
                  <c:v>14690</c:v>
                </c:pt>
                <c:pt idx="187">
                  <c:v>15103</c:v>
                </c:pt>
                <c:pt idx="188">
                  <c:v>15152</c:v>
                </c:pt>
                <c:pt idx="189">
                  <c:v>14812</c:v>
                </c:pt>
                <c:pt idx="190">
                  <c:v>14292</c:v>
                </c:pt>
                <c:pt idx="191">
                  <c:v>14184</c:v>
                </c:pt>
                <c:pt idx="192">
                  <c:v>14157</c:v>
                </c:pt>
                <c:pt idx="193">
                  <c:v>14616</c:v>
                </c:pt>
                <c:pt idx="194">
                  <c:v>14875</c:v>
                </c:pt>
                <c:pt idx="195">
                  <c:v>15318</c:v>
                </c:pt>
                <c:pt idx="196">
                  <c:v>14871</c:v>
                </c:pt>
                <c:pt idx="197">
                  <c:v>14131</c:v>
                </c:pt>
                <c:pt idx="198">
                  <c:v>14454</c:v>
                </c:pt>
                <c:pt idx="199">
                  <c:v>14249</c:v>
                </c:pt>
                <c:pt idx="200">
                  <c:v>14967</c:v>
                </c:pt>
                <c:pt idx="201">
                  <c:v>14991</c:v>
                </c:pt>
                <c:pt idx="202">
                  <c:v>15455</c:v>
                </c:pt>
                <c:pt idx="203">
                  <c:v>14562</c:v>
                </c:pt>
                <c:pt idx="204">
                  <c:v>14548</c:v>
                </c:pt>
                <c:pt idx="205">
                  <c:v>14185</c:v>
                </c:pt>
                <c:pt idx="206">
                  <c:v>14521</c:v>
                </c:pt>
                <c:pt idx="207">
                  <c:v>14834</c:v>
                </c:pt>
                <c:pt idx="208">
                  <c:v>15042</c:v>
                </c:pt>
                <c:pt idx="209">
                  <c:v>15397</c:v>
                </c:pt>
                <c:pt idx="210">
                  <c:v>14764</c:v>
                </c:pt>
                <c:pt idx="211">
                  <c:v>14608</c:v>
                </c:pt>
                <c:pt idx="212">
                  <c:v>14011</c:v>
                </c:pt>
                <c:pt idx="213">
                  <c:v>14481</c:v>
                </c:pt>
                <c:pt idx="214">
                  <c:v>14877</c:v>
                </c:pt>
                <c:pt idx="215">
                  <c:v>15161</c:v>
                </c:pt>
                <c:pt idx="216">
                  <c:v>15595</c:v>
                </c:pt>
                <c:pt idx="217">
                  <c:v>14535</c:v>
                </c:pt>
                <c:pt idx="218">
                  <c:v>14011</c:v>
                </c:pt>
                <c:pt idx="219">
                  <c:v>13853</c:v>
                </c:pt>
                <c:pt idx="220">
                  <c:v>14174</c:v>
                </c:pt>
                <c:pt idx="221">
                  <c:v>14305</c:v>
                </c:pt>
                <c:pt idx="222">
                  <c:v>14596</c:v>
                </c:pt>
                <c:pt idx="223">
                  <c:v>14496</c:v>
                </c:pt>
                <c:pt idx="224">
                  <c:v>13385</c:v>
                </c:pt>
                <c:pt idx="225">
                  <c:v>12670</c:v>
                </c:pt>
                <c:pt idx="226">
                  <c:v>13062</c:v>
                </c:pt>
                <c:pt idx="227">
                  <c:v>14555</c:v>
                </c:pt>
                <c:pt idx="228">
                  <c:v>14386</c:v>
                </c:pt>
                <c:pt idx="229">
                  <c:v>14411</c:v>
                </c:pt>
                <c:pt idx="230">
                  <c:v>14046</c:v>
                </c:pt>
                <c:pt idx="231">
                  <c:v>14130</c:v>
                </c:pt>
                <c:pt idx="232">
                  <c:v>11951</c:v>
                </c:pt>
                <c:pt idx="233">
                  <c:v>12059</c:v>
                </c:pt>
                <c:pt idx="234">
                  <c:v>13005</c:v>
                </c:pt>
                <c:pt idx="235">
                  <c:v>12641</c:v>
                </c:pt>
                <c:pt idx="236">
                  <c:v>13334</c:v>
                </c:pt>
                <c:pt idx="237">
                  <c:v>12859</c:v>
                </c:pt>
                <c:pt idx="238">
                  <c:v>11737</c:v>
                </c:pt>
                <c:pt idx="239">
                  <c:v>10430</c:v>
                </c:pt>
                <c:pt idx="240">
                  <c:v>11390</c:v>
                </c:pt>
                <c:pt idx="241">
                  <c:v>13685</c:v>
                </c:pt>
                <c:pt idx="242">
                  <c:v>13713</c:v>
                </c:pt>
                <c:pt idx="243">
                  <c:v>13696</c:v>
                </c:pt>
                <c:pt idx="244">
                  <c:v>11515</c:v>
                </c:pt>
                <c:pt idx="245">
                  <c:v>11752</c:v>
                </c:pt>
                <c:pt idx="246">
                  <c:v>10545</c:v>
                </c:pt>
                <c:pt idx="247">
                  <c:v>10046</c:v>
                </c:pt>
                <c:pt idx="248">
                  <c:v>10484</c:v>
                </c:pt>
                <c:pt idx="249">
                  <c:v>10298</c:v>
                </c:pt>
                <c:pt idx="250">
                  <c:v>10805</c:v>
                </c:pt>
                <c:pt idx="251">
                  <c:v>11277</c:v>
                </c:pt>
                <c:pt idx="252">
                  <c:v>11612</c:v>
                </c:pt>
                <c:pt idx="253">
                  <c:v>10515</c:v>
                </c:pt>
                <c:pt idx="254">
                  <c:v>10032</c:v>
                </c:pt>
                <c:pt idx="255">
                  <c:v>10850</c:v>
                </c:pt>
                <c:pt idx="256">
                  <c:v>10863</c:v>
                </c:pt>
                <c:pt idx="257">
                  <c:v>11756</c:v>
                </c:pt>
                <c:pt idx="258">
                  <c:v>11345</c:v>
                </c:pt>
                <c:pt idx="259">
                  <c:v>12072</c:v>
                </c:pt>
                <c:pt idx="260">
                  <c:v>11014</c:v>
                </c:pt>
                <c:pt idx="261">
                  <c:v>11475</c:v>
                </c:pt>
                <c:pt idx="262">
                  <c:v>11512</c:v>
                </c:pt>
                <c:pt idx="263">
                  <c:v>11679</c:v>
                </c:pt>
                <c:pt idx="264">
                  <c:v>11910</c:v>
                </c:pt>
                <c:pt idx="265">
                  <c:v>11486</c:v>
                </c:pt>
                <c:pt idx="266">
                  <c:v>12086</c:v>
                </c:pt>
                <c:pt idx="267">
                  <c:v>10691</c:v>
                </c:pt>
                <c:pt idx="268">
                  <c:v>10355</c:v>
                </c:pt>
                <c:pt idx="269">
                  <c:v>11486</c:v>
                </c:pt>
                <c:pt idx="270">
                  <c:v>11507</c:v>
                </c:pt>
                <c:pt idx="271">
                  <c:v>10931</c:v>
                </c:pt>
                <c:pt idx="272">
                  <c:v>11315</c:v>
                </c:pt>
                <c:pt idx="273">
                  <c:v>12172</c:v>
                </c:pt>
                <c:pt idx="274">
                  <c:v>12198</c:v>
                </c:pt>
                <c:pt idx="275">
                  <c:v>11900</c:v>
                </c:pt>
                <c:pt idx="276">
                  <c:v>11967</c:v>
                </c:pt>
                <c:pt idx="277">
                  <c:v>12366</c:v>
                </c:pt>
                <c:pt idx="278">
                  <c:v>12778</c:v>
                </c:pt>
                <c:pt idx="279">
                  <c:v>12126</c:v>
                </c:pt>
                <c:pt idx="280">
                  <c:v>12390</c:v>
                </c:pt>
                <c:pt idx="281">
                  <c:v>12147</c:v>
                </c:pt>
                <c:pt idx="282">
                  <c:v>12271</c:v>
                </c:pt>
                <c:pt idx="283">
                  <c:v>12240</c:v>
                </c:pt>
                <c:pt idx="284">
                  <c:v>12352</c:v>
                </c:pt>
                <c:pt idx="285">
                  <c:v>13201</c:v>
                </c:pt>
                <c:pt idx="286">
                  <c:v>12842</c:v>
                </c:pt>
                <c:pt idx="287">
                  <c:v>13532</c:v>
                </c:pt>
                <c:pt idx="288">
                  <c:v>12409</c:v>
                </c:pt>
                <c:pt idx="289">
                  <c:v>12276</c:v>
                </c:pt>
                <c:pt idx="290">
                  <c:v>12775</c:v>
                </c:pt>
                <c:pt idx="291">
                  <c:v>12341</c:v>
                </c:pt>
                <c:pt idx="292">
                  <c:v>13012</c:v>
                </c:pt>
                <c:pt idx="293">
                  <c:v>12144</c:v>
                </c:pt>
                <c:pt idx="294">
                  <c:v>12531</c:v>
                </c:pt>
                <c:pt idx="295">
                  <c:v>11160</c:v>
                </c:pt>
                <c:pt idx="296">
                  <c:v>11356</c:v>
                </c:pt>
                <c:pt idx="297">
                  <c:v>12137</c:v>
                </c:pt>
                <c:pt idx="298">
                  <c:v>11520</c:v>
                </c:pt>
                <c:pt idx="299">
                  <c:v>11338</c:v>
                </c:pt>
                <c:pt idx="300">
                  <c:v>10728</c:v>
                </c:pt>
                <c:pt idx="301">
                  <c:v>11425</c:v>
                </c:pt>
                <c:pt idx="302">
                  <c:v>10621</c:v>
                </c:pt>
                <c:pt idx="303">
                  <c:v>11523</c:v>
                </c:pt>
                <c:pt idx="304">
                  <c:v>11468</c:v>
                </c:pt>
                <c:pt idx="305">
                  <c:v>12418</c:v>
                </c:pt>
                <c:pt idx="306">
                  <c:v>12717</c:v>
                </c:pt>
                <c:pt idx="307">
                  <c:v>11896</c:v>
                </c:pt>
                <c:pt idx="308">
                  <c:v>11968</c:v>
                </c:pt>
                <c:pt idx="309">
                  <c:v>11860</c:v>
                </c:pt>
                <c:pt idx="310">
                  <c:v>11699</c:v>
                </c:pt>
                <c:pt idx="311">
                  <c:v>12156</c:v>
                </c:pt>
                <c:pt idx="312">
                  <c:v>12478</c:v>
                </c:pt>
                <c:pt idx="313">
                  <c:v>13097</c:v>
                </c:pt>
                <c:pt idx="314">
                  <c:v>10747</c:v>
                </c:pt>
                <c:pt idx="315">
                  <c:v>11928</c:v>
                </c:pt>
                <c:pt idx="316">
                  <c:v>11524</c:v>
                </c:pt>
                <c:pt idx="317">
                  <c:v>10478</c:v>
                </c:pt>
                <c:pt idx="318">
                  <c:v>11295</c:v>
                </c:pt>
                <c:pt idx="319">
                  <c:v>10633</c:v>
                </c:pt>
                <c:pt idx="320">
                  <c:v>11457</c:v>
                </c:pt>
                <c:pt idx="321">
                  <c:v>11190</c:v>
                </c:pt>
                <c:pt idx="322">
                  <c:v>11680</c:v>
                </c:pt>
                <c:pt idx="323">
                  <c:v>10779</c:v>
                </c:pt>
                <c:pt idx="324">
                  <c:v>11986</c:v>
                </c:pt>
                <c:pt idx="325">
                  <c:v>12333</c:v>
                </c:pt>
                <c:pt idx="326">
                  <c:v>13014</c:v>
                </c:pt>
                <c:pt idx="327">
                  <c:v>13511</c:v>
                </c:pt>
                <c:pt idx="328">
                  <c:v>13055</c:v>
                </c:pt>
                <c:pt idx="329">
                  <c:v>13164</c:v>
                </c:pt>
                <c:pt idx="330">
                  <c:v>11948</c:v>
                </c:pt>
                <c:pt idx="331">
                  <c:v>11953</c:v>
                </c:pt>
                <c:pt idx="332">
                  <c:v>12217</c:v>
                </c:pt>
                <c:pt idx="333">
                  <c:v>11408</c:v>
                </c:pt>
                <c:pt idx="334">
                  <c:v>11451</c:v>
                </c:pt>
                <c:pt idx="335">
                  <c:v>13297</c:v>
                </c:pt>
                <c:pt idx="336">
                  <c:v>12726</c:v>
                </c:pt>
                <c:pt idx="337">
                  <c:v>12344</c:v>
                </c:pt>
                <c:pt idx="338">
                  <c:v>11779</c:v>
                </c:pt>
                <c:pt idx="339">
                  <c:v>12030</c:v>
                </c:pt>
                <c:pt idx="340">
                  <c:v>11440</c:v>
                </c:pt>
                <c:pt idx="341">
                  <c:v>11168</c:v>
                </c:pt>
                <c:pt idx="342">
                  <c:v>10746</c:v>
                </c:pt>
                <c:pt idx="343">
                  <c:v>11193</c:v>
                </c:pt>
                <c:pt idx="344">
                  <c:v>11118</c:v>
                </c:pt>
                <c:pt idx="345">
                  <c:v>11379</c:v>
                </c:pt>
                <c:pt idx="346">
                  <c:v>12027</c:v>
                </c:pt>
                <c:pt idx="347">
                  <c:v>12518</c:v>
                </c:pt>
                <c:pt idx="348">
                  <c:v>13160</c:v>
                </c:pt>
                <c:pt idx="349">
                  <c:v>12695</c:v>
                </c:pt>
                <c:pt idx="350">
                  <c:v>12810</c:v>
                </c:pt>
                <c:pt idx="351">
                  <c:v>12752</c:v>
                </c:pt>
                <c:pt idx="352">
                  <c:v>14174</c:v>
                </c:pt>
                <c:pt idx="353">
                  <c:v>15584</c:v>
                </c:pt>
                <c:pt idx="354">
                  <c:v>16583</c:v>
                </c:pt>
                <c:pt idx="355">
                  <c:v>17162</c:v>
                </c:pt>
                <c:pt idx="356">
                  <c:v>17207</c:v>
                </c:pt>
                <c:pt idx="357">
                  <c:v>17862</c:v>
                </c:pt>
                <c:pt idx="358">
                  <c:v>16816</c:v>
                </c:pt>
                <c:pt idx="359">
                  <c:v>16285</c:v>
                </c:pt>
                <c:pt idx="360">
                  <c:v>16653</c:v>
                </c:pt>
                <c:pt idx="361">
                  <c:v>17295</c:v>
                </c:pt>
                <c:pt idx="362">
                  <c:v>16462</c:v>
                </c:pt>
                <c:pt idx="363">
                  <c:v>16431</c:v>
                </c:pt>
                <c:pt idx="364">
                  <c:v>16646</c:v>
                </c:pt>
                <c:pt idx="365">
                  <c:v>15912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C-4390-BCE7-685DCDB7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57640"/>
        <c:axId val="212258032"/>
      </c:lineChart>
      <c:dateAx>
        <c:axId val="21225764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latin typeface="+mn-lt"/>
              </a:defRPr>
            </a:pPr>
            <a:endParaRPr lang="en-UG"/>
          </a:p>
        </c:txPr>
        <c:crossAx val="212258032"/>
        <c:crossesAt val="0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212258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(* #,##0_);_(* \(#,##0\);_(* &quot;-&quot;??_);_(@_)" sourceLinked="1"/>
        <c:majorTickMark val="out"/>
        <c:minorTickMark val="out"/>
        <c:tickLblPos val="nextTo"/>
        <c:crossAx val="212257640"/>
        <c:crosses val="autoZero"/>
        <c:crossBetween val="between"/>
      </c:valAx>
      <c:spPr>
        <a:solidFill>
          <a:srgbClr val="F5CD2D">
            <a:lumMod val="20000"/>
            <a:lumOff val="80000"/>
            <a:alpha val="90000"/>
          </a:srgbClr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603992064809877E-2"/>
          <c:y val="0.10711572962025752"/>
          <c:w val="0.25742059712014354"/>
          <c:h val="4.4597157818567948E-2"/>
        </c:manualLayout>
      </c:layout>
      <c:overlay val="0"/>
      <c:txPr>
        <a:bodyPr/>
        <a:lstStyle/>
        <a:p>
          <a:pPr rtl="0">
            <a:defRPr sz="1200" b="1">
              <a:latin typeface="+mn-lt"/>
            </a:defRPr>
          </a:pPr>
          <a:endParaRPr lang="en-UG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G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600">
                <a:latin typeface="+mn-lt"/>
              </a:rPr>
              <a:t>Non-Japan International Passenger Count </a:t>
            </a:r>
          </a:p>
        </c:rich>
      </c:tx>
      <c:layout>
        <c:manualLayout>
          <c:xMode val="edge"/>
          <c:yMode val="edge"/>
          <c:x val="0.3723487425863598"/>
          <c:y val="3.1621442529536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9148685770543E-2"/>
          <c:y val="0.10578875030506994"/>
          <c:w val="0.89676162146398364"/>
          <c:h val="0.74460337402034671"/>
        </c:manualLayout>
      </c:layout>
      <c:lineChart>
        <c:grouping val="standard"/>
        <c:varyColors val="0"/>
        <c:ser>
          <c:idx val="0"/>
          <c:order val="0"/>
          <c:tx>
            <c:v>2024</c:v>
          </c:tx>
          <c:spPr>
            <a:ln w="25400">
              <a:solidFill>
                <a:srgbClr val="002060"/>
              </a:solidFill>
            </a:ln>
          </c:spPr>
          <c:marker>
            <c:symbol val="diamond"/>
            <c:size val="5"/>
            <c:spPr>
              <a:solidFill>
                <a:srgbClr val="002060"/>
              </a:solidFill>
              <a:ln>
                <a:solidFill>
                  <a:srgbClr val="0066FF"/>
                </a:solidFill>
              </a:ln>
            </c:spPr>
          </c:marker>
          <c:cat>
            <c:numRef>
              <c:f>[2]International!$A$4603:$A$4968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[2]International!$G$6064:$G$6590</c:f>
              <c:numCache>
                <c:formatCode>#,##0</c:formatCode>
                <c:ptCount val="527"/>
                <c:pt idx="0">
                  <c:v>2323</c:v>
                </c:pt>
                <c:pt idx="1">
                  <c:v>2209</c:v>
                </c:pt>
                <c:pt idx="2">
                  <c:v>2899</c:v>
                </c:pt>
                <c:pt idx="3">
                  <c:v>2597</c:v>
                </c:pt>
                <c:pt idx="4">
                  <c:v>3015</c:v>
                </c:pt>
                <c:pt idx="5">
                  <c:v>2419</c:v>
                </c:pt>
                <c:pt idx="6">
                  <c:v>3598</c:v>
                </c:pt>
                <c:pt idx="7">
                  <c:v>2347</c:v>
                </c:pt>
                <c:pt idx="8">
                  <c:v>2429</c:v>
                </c:pt>
                <c:pt idx="9">
                  <c:v>2371</c:v>
                </c:pt>
                <c:pt idx="10">
                  <c:v>2255</c:v>
                </c:pt>
                <c:pt idx="11">
                  <c:v>2874</c:v>
                </c:pt>
                <c:pt idx="12">
                  <c:v>2373</c:v>
                </c:pt>
                <c:pt idx="13">
                  <c:v>3016</c:v>
                </c:pt>
                <c:pt idx="14">
                  <c:v>2271</c:v>
                </c:pt>
                <c:pt idx="15">
                  <c:v>1764</c:v>
                </c:pt>
                <c:pt idx="16">
                  <c:v>2359</c:v>
                </c:pt>
                <c:pt idx="17">
                  <c:v>1874</c:v>
                </c:pt>
                <c:pt idx="18">
                  <c:v>2681</c:v>
                </c:pt>
                <c:pt idx="19">
                  <c:v>2203</c:v>
                </c:pt>
                <c:pt idx="20">
                  <c:v>2611</c:v>
                </c:pt>
                <c:pt idx="21">
                  <c:v>1773</c:v>
                </c:pt>
                <c:pt idx="22">
                  <c:v>1520</c:v>
                </c:pt>
                <c:pt idx="23">
                  <c:v>1966</c:v>
                </c:pt>
                <c:pt idx="24">
                  <c:v>1856</c:v>
                </c:pt>
                <c:pt idx="25">
                  <c:v>2321</c:v>
                </c:pt>
                <c:pt idx="26">
                  <c:v>1805</c:v>
                </c:pt>
                <c:pt idx="27">
                  <c:v>2452</c:v>
                </c:pt>
                <c:pt idx="28">
                  <c:v>1668</c:v>
                </c:pt>
                <c:pt idx="29">
                  <c:v>1498</c:v>
                </c:pt>
                <c:pt idx="30">
                  <c:v>1913</c:v>
                </c:pt>
                <c:pt idx="31">
                  <c:v>1584</c:v>
                </c:pt>
                <c:pt idx="32">
                  <c:v>2525</c:v>
                </c:pt>
                <c:pt idx="33">
                  <c:v>1889</c:v>
                </c:pt>
                <c:pt idx="34">
                  <c:v>2233</c:v>
                </c:pt>
                <c:pt idx="35">
                  <c:v>1946</c:v>
                </c:pt>
                <c:pt idx="36">
                  <c:v>1440</c:v>
                </c:pt>
                <c:pt idx="37">
                  <c:v>2000</c:v>
                </c:pt>
                <c:pt idx="38">
                  <c:v>1392</c:v>
                </c:pt>
                <c:pt idx="39">
                  <c:v>2662</c:v>
                </c:pt>
                <c:pt idx="40">
                  <c:v>1905</c:v>
                </c:pt>
                <c:pt idx="41">
                  <c:v>2737</c:v>
                </c:pt>
                <c:pt idx="42">
                  <c:v>1742</c:v>
                </c:pt>
                <c:pt idx="43">
                  <c:v>1449</c:v>
                </c:pt>
                <c:pt idx="44">
                  <c:v>1866</c:v>
                </c:pt>
                <c:pt idx="45">
                  <c:v>1566</c:v>
                </c:pt>
                <c:pt idx="46">
                  <c:v>2535</c:v>
                </c:pt>
                <c:pt idx="47">
                  <c:v>1802</c:v>
                </c:pt>
                <c:pt idx="48">
                  <c:v>2673</c:v>
                </c:pt>
                <c:pt idx="49">
                  <c:v>1848</c:v>
                </c:pt>
                <c:pt idx="50">
                  <c:v>1516</c:v>
                </c:pt>
                <c:pt idx="51">
                  <c:v>1939</c:v>
                </c:pt>
                <c:pt idx="52">
                  <c:v>1683</c:v>
                </c:pt>
                <c:pt idx="53">
                  <c:v>2635</c:v>
                </c:pt>
                <c:pt idx="54">
                  <c:v>2071</c:v>
                </c:pt>
                <c:pt idx="55">
                  <c:v>2584</c:v>
                </c:pt>
                <c:pt idx="56">
                  <c:v>1792</c:v>
                </c:pt>
                <c:pt idx="57">
                  <c:v>1596</c:v>
                </c:pt>
                <c:pt idx="58">
                  <c:v>2032</c:v>
                </c:pt>
                <c:pt idx="59">
                  <c:v>2071</c:v>
                </c:pt>
                <c:pt idx="60">
                  <c:v>2475</c:v>
                </c:pt>
                <c:pt idx="61">
                  <c:v>1456</c:v>
                </c:pt>
                <c:pt idx="62">
                  <c:v>2155</c:v>
                </c:pt>
                <c:pt idx="63">
                  <c:v>1548</c:v>
                </c:pt>
                <c:pt idx="64">
                  <c:v>1800</c:v>
                </c:pt>
                <c:pt idx="65">
                  <c:v>1307</c:v>
                </c:pt>
                <c:pt idx="66">
                  <c:v>1518</c:v>
                </c:pt>
                <c:pt idx="67">
                  <c:v>1821</c:v>
                </c:pt>
                <c:pt idx="68">
                  <c:v>1420</c:v>
                </c:pt>
                <c:pt idx="69">
                  <c:v>2194</c:v>
                </c:pt>
                <c:pt idx="70">
                  <c:v>1321</c:v>
                </c:pt>
                <c:pt idx="71">
                  <c:v>1430</c:v>
                </c:pt>
                <c:pt idx="72">
                  <c:v>1480</c:v>
                </c:pt>
                <c:pt idx="73">
                  <c:v>1401</c:v>
                </c:pt>
                <c:pt idx="74">
                  <c:v>2117</c:v>
                </c:pt>
                <c:pt idx="75">
                  <c:v>1652</c:v>
                </c:pt>
                <c:pt idx="76">
                  <c:v>2228</c:v>
                </c:pt>
                <c:pt idx="77">
                  <c:v>1552</c:v>
                </c:pt>
                <c:pt idx="78">
                  <c:v>1640</c:v>
                </c:pt>
                <c:pt idx="79">
                  <c:v>1427</c:v>
                </c:pt>
                <c:pt idx="80">
                  <c:v>1792</c:v>
                </c:pt>
                <c:pt idx="81">
                  <c:v>2453</c:v>
                </c:pt>
                <c:pt idx="82">
                  <c:v>2091</c:v>
                </c:pt>
                <c:pt idx="83">
                  <c:v>2861</c:v>
                </c:pt>
                <c:pt idx="84">
                  <c:v>1961</c:v>
                </c:pt>
                <c:pt idx="85">
                  <c:v>1845</c:v>
                </c:pt>
                <c:pt idx="86">
                  <c:v>1975</c:v>
                </c:pt>
                <c:pt idx="87">
                  <c:v>1909</c:v>
                </c:pt>
                <c:pt idx="88">
                  <c:v>2321</c:v>
                </c:pt>
                <c:pt idx="89">
                  <c:v>2711</c:v>
                </c:pt>
                <c:pt idx="90">
                  <c:v>3067</c:v>
                </c:pt>
                <c:pt idx="91">
                  <c:v>1717</c:v>
                </c:pt>
                <c:pt idx="92">
                  <c:v>1850</c:v>
                </c:pt>
                <c:pt idx="93">
                  <c:v>1549</c:v>
                </c:pt>
                <c:pt idx="94">
                  <c:v>1497</c:v>
                </c:pt>
                <c:pt idx="95">
                  <c:v>2262</c:v>
                </c:pt>
                <c:pt idx="96">
                  <c:v>2095</c:v>
                </c:pt>
                <c:pt idx="97">
                  <c:v>2438</c:v>
                </c:pt>
                <c:pt idx="98">
                  <c:v>1781</c:v>
                </c:pt>
                <c:pt idx="99">
                  <c:v>1736</c:v>
                </c:pt>
                <c:pt idx="100">
                  <c:v>1603</c:v>
                </c:pt>
                <c:pt idx="101">
                  <c:v>1521</c:v>
                </c:pt>
                <c:pt idx="102">
                  <c:v>2269</c:v>
                </c:pt>
                <c:pt idx="103">
                  <c:v>2096</c:v>
                </c:pt>
                <c:pt idx="104">
                  <c:v>2722</c:v>
                </c:pt>
                <c:pt idx="105">
                  <c:v>1780</c:v>
                </c:pt>
                <c:pt idx="106">
                  <c:v>1656</c:v>
                </c:pt>
                <c:pt idx="107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C-46A3-A6E8-26EFBAAA0EED}"/>
            </c:ext>
          </c:extLst>
        </c:ser>
        <c:ser>
          <c:idx val="1"/>
          <c:order val="1"/>
          <c:tx>
            <c:v>2023</c:v>
          </c:tx>
          <c:spPr>
            <a:ln w="12700">
              <a:solidFill>
                <a:srgbClr val="EC568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EC568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[2]International!$A$4603:$A$4968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[2]International!$G$5700:$G$6065</c:f>
              <c:numCache>
                <c:formatCode>#,##0</c:formatCode>
                <c:ptCount val="366"/>
                <c:pt idx="0">
                  <c:v>2179</c:v>
                </c:pt>
                <c:pt idx="1">
                  <c:v>2881</c:v>
                </c:pt>
                <c:pt idx="2">
                  <c:v>2383</c:v>
                </c:pt>
                <c:pt idx="3">
                  <c:v>2845</c:v>
                </c:pt>
                <c:pt idx="4">
                  <c:v>2693</c:v>
                </c:pt>
                <c:pt idx="5">
                  <c:v>2406</c:v>
                </c:pt>
                <c:pt idx="6">
                  <c:v>2775</c:v>
                </c:pt>
                <c:pt idx="7">
                  <c:v>2389</c:v>
                </c:pt>
                <c:pt idx="8">
                  <c:v>2740</c:v>
                </c:pt>
                <c:pt idx="9">
                  <c:v>2334</c:v>
                </c:pt>
                <c:pt idx="10">
                  <c:v>2469</c:v>
                </c:pt>
                <c:pt idx="11">
                  <c:v>2529</c:v>
                </c:pt>
                <c:pt idx="12">
                  <c:v>2236</c:v>
                </c:pt>
                <c:pt idx="13">
                  <c:v>2546</c:v>
                </c:pt>
                <c:pt idx="14">
                  <c:v>1724</c:v>
                </c:pt>
                <c:pt idx="15">
                  <c:v>2432</c:v>
                </c:pt>
                <c:pt idx="16">
                  <c:v>1647</c:v>
                </c:pt>
                <c:pt idx="17">
                  <c:v>2155</c:v>
                </c:pt>
                <c:pt idx="18">
                  <c:v>2536</c:v>
                </c:pt>
                <c:pt idx="19">
                  <c:v>2458</c:v>
                </c:pt>
                <c:pt idx="20">
                  <c:v>2639</c:v>
                </c:pt>
                <c:pt idx="21">
                  <c:v>1395</c:v>
                </c:pt>
                <c:pt idx="22">
                  <c:v>2141</c:v>
                </c:pt>
                <c:pt idx="23">
                  <c:v>1531</c:v>
                </c:pt>
                <c:pt idx="24">
                  <c:v>1989</c:v>
                </c:pt>
                <c:pt idx="25">
                  <c:v>2262</c:v>
                </c:pt>
                <c:pt idx="26">
                  <c:v>1800</c:v>
                </c:pt>
                <c:pt idx="27">
                  <c:v>2223</c:v>
                </c:pt>
                <c:pt idx="28">
                  <c:v>1475</c:v>
                </c:pt>
                <c:pt idx="29">
                  <c:v>2176</c:v>
                </c:pt>
                <c:pt idx="30">
                  <c:v>1331</c:v>
                </c:pt>
                <c:pt idx="31">
                  <c:v>2000</c:v>
                </c:pt>
                <c:pt idx="32">
                  <c:v>2246</c:v>
                </c:pt>
                <c:pt idx="33">
                  <c:v>1928</c:v>
                </c:pt>
                <c:pt idx="34">
                  <c:v>2388</c:v>
                </c:pt>
                <c:pt idx="35">
                  <c:v>1487</c:v>
                </c:pt>
                <c:pt idx="36">
                  <c:v>1857</c:v>
                </c:pt>
                <c:pt idx="37">
                  <c:v>1112</c:v>
                </c:pt>
                <c:pt idx="38">
                  <c:v>2064</c:v>
                </c:pt>
                <c:pt idx="39">
                  <c:v>2354</c:v>
                </c:pt>
                <c:pt idx="40">
                  <c:v>2103</c:v>
                </c:pt>
                <c:pt idx="41">
                  <c:v>2527</c:v>
                </c:pt>
                <c:pt idx="42">
                  <c:v>1633</c:v>
                </c:pt>
                <c:pt idx="43">
                  <c:v>1720</c:v>
                </c:pt>
                <c:pt idx="44">
                  <c:v>1633</c:v>
                </c:pt>
                <c:pt idx="45">
                  <c:v>2044</c:v>
                </c:pt>
                <c:pt idx="46">
                  <c:v>2233</c:v>
                </c:pt>
                <c:pt idx="47">
                  <c:v>1940</c:v>
                </c:pt>
                <c:pt idx="48">
                  <c:v>2623</c:v>
                </c:pt>
                <c:pt idx="49">
                  <c:v>1475</c:v>
                </c:pt>
                <c:pt idx="50">
                  <c:v>1921</c:v>
                </c:pt>
                <c:pt idx="51">
                  <c:v>1465</c:v>
                </c:pt>
                <c:pt idx="52">
                  <c:v>1897</c:v>
                </c:pt>
                <c:pt idx="53">
                  <c:v>2057</c:v>
                </c:pt>
                <c:pt idx="54">
                  <c:v>2095</c:v>
                </c:pt>
                <c:pt idx="55">
                  <c:v>2306</c:v>
                </c:pt>
                <c:pt idx="56">
                  <c:v>1357</c:v>
                </c:pt>
                <c:pt idx="57">
                  <c:v>2159</c:v>
                </c:pt>
                <c:pt idx="58">
                  <c:v>1372</c:v>
                </c:pt>
                <c:pt idx="59">
                  <c:v>1692</c:v>
                </c:pt>
                <c:pt idx="60">
                  <c:v>2222</c:v>
                </c:pt>
                <c:pt idx="61">
                  <c:v>2005</c:v>
                </c:pt>
                <c:pt idx="62">
                  <c:v>2507</c:v>
                </c:pt>
                <c:pt idx="63">
                  <c:v>1388</c:v>
                </c:pt>
                <c:pt idx="64">
                  <c:v>1763</c:v>
                </c:pt>
                <c:pt idx="65">
                  <c:v>1407</c:v>
                </c:pt>
                <c:pt idx="66">
                  <c:v>1642</c:v>
                </c:pt>
                <c:pt idx="67">
                  <c:v>1849</c:v>
                </c:pt>
                <c:pt idx="68">
                  <c:v>1902</c:v>
                </c:pt>
                <c:pt idx="69">
                  <c:v>2615</c:v>
                </c:pt>
                <c:pt idx="70">
                  <c:v>1420</c:v>
                </c:pt>
                <c:pt idx="71">
                  <c:v>1776</c:v>
                </c:pt>
                <c:pt idx="72">
                  <c:v>1525</c:v>
                </c:pt>
                <c:pt idx="73">
                  <c:v>1761</c:v>
                </c:pt>
                <c:pt idx="74">
                  <c:v>2043</c:v>
                </c:pt>
                <c:pt idx="75">
                  <c:v>2224</c:v>
                </c:pt>
                <c:pt idx="76">
                  <c:v>3006</c:v>
                </c:pt>
                <c:pt idx="77">
                  <c:v>1786</c:v>
                </c:pt>
                <c:pt idx="78">
                  <c:v>2103</c:v>
                </c:pt>
                <c:pt idx="79">
                  <c:v>1599</c:v>
                </c:pt>
                <c:pt idx="80">
                  <c:v>1833</c:v>
                </c:pt>
                <c:pt idx="81">
                  <c:v>2268</c:v>
                </c:pt>
                <c:pt idx="82">
                  <c:v>2344</c:v>
                </c:pt>
                <c:pt idx="83">
                  <c:v>2598</c:v>
                </c:pt>
                <c:pt idx="84">
                  <c:v>1914</c:v>
                </c:pt>
                <c:pt idx="85">
                  <c:v>2079</c:v>
                </c:pt>
                <c:pt idx="86">
                  <c:v>1669</c:v>
                </c:pt>
                <c:pt idx="87">
                  <c:v>1936</c:v>
                </c:pt>
                <c:pt idx="88">
                  <c:v>2485</c:v>
                </c:pt>
                <c:pt idx="89">
                  <c:v>2009</c:v>
                </c:pt>
                <c:pt idx="90">
                  <c:v>2977</c:v>
                </c:pt>
                <c:pt idx="91">
                  <c:v>1597</c:v>
                </c:pt>
                <c:pt idx="92">
                  <c:v>1731</c:v>
                </c:pt>
                <c:pt idx="93">
                  <c:v>1782</c:v>
                </c:pt>
                <c:pt idx="94">
                  <c:v>1830</c:v>
                </c:pt>
                <c:pt idx="95">
                  <c:v>1962</c:v>
                </c:pt>
                <c:pt idx="96">
                  <c:v>2107</c:v>
                </c:pt>
                <c:pt idx="97">
                  <c:v>2632</c:v>
                </c:pt>
                <c:pt idx="98">
                  <c:v>2171</c:v>
                </c:pt>
                <c:pt idx="99">
                  <c:v>1919</c:v>
                </c:pt>
                <c:pt idx="100">
                  <c:v>1865</c:v>
                </c:pt>
                <c:pt idx="101">
                  <c:v>1682</c:v>
                </c:pt>
                <c:pt idx="102">
                  <c:v>2308</c:v>
                </c:pt>
                <c:pt idx="103">
                  <c:v>1874</c:v>
                </c:pt>
                <c:pt idx="104">
                  <c:v>3119</c:v>
                </c:pt>
                <c:pt idx="105">
                  <c:v>1897</c:v>
                </c:pt>
                <c:pt idx="106">
                  <c:v>1949</c:v>
                </c:pt>
                <c:pt idx="107">
                  <c:v>1399</c:v>
                </c:pt>
                <c:pt idx="108">
                  <c:v>1751</c:v>
                </c:pt>
                <c:pt idx="109">
                  <c:v>2423</c:v>
                </c:pt>
                <c:pt idx="110">
                  <c:v>2017</c:v>
                </c:pt>
                <c:pt idx="111">
                  <c:v>2593</c:v>
                </c:pt>
                <c:pt idx="112">
                  <c:v>1771</c:v>
                </c:pt>
                <c:pt idx="113">
                  <c:v>1912</c:v>
                </c:pt>
                <c:pt idx="114">
                  <c:v>1920</c:v>
                </c:pt>
                <c:pt idx="115">
                  <c:v>1727</c:v>
                </c:pt>
                <c:pt idx="116">
                  <c:v>2608</c:v>
                </c:pt>
                <c:pt idx="117">
                  <c:v>2354</c:v>
                </c:pt>
                <c:pt idx="118">
                  <c:v>2496</c:v>
                </c:pt>
                <c:pt idx="119">
                  <c:v>1779</c:v>
                </c:pt>
                <c:pt idx="120">
                  <c:v>2018</c:v>
                </c:pt>
                <c:pt idx="121">
                  <c:v>1781</c:v>
                </c:pt>
                <c:pt idx="122">
                  <c:v>1890</c:v>
                </c:pt>
                <c:pt idx="123">
                  <c:v>2603</c:v>
                </c:pt>
                <c:pt idx="124">
                  <c:v>2228</c:v>
                </c:pt>
                <c:pt idx="125">
                  <c:v>2647</c:v>
                </c:pt>
                <c:pt idx="126">
                  <c:v>1705</c:v>
                </c:pt>
                <c:pt idx="127">
                  <c:v>1896</c:v>
                </c:pt>
                <c:pt idx="128">
                  <c:v>1746</c:v>
                </c:pt>
                <c:pt idx="129">
                  <c:v>1659</c:v>
                </c:pt>
                <c:pt idx="130">
                  <c:v>2480</c:v>
                </c:pt>
                <c:pt idx="131">
                  <c:v>2226</c:v>
                </c:pt>
                <c:pt idx="132">
                  <c:v>3016</c:v>
                </c:pt>
                <c:pt idx="133">
                  <c:v>1734</c:v>
                </c:pt>
                <c:pt idx="134">
                  <c:v>2025</c:v>
                </c:pt>
                <c:pt idx="135">
                  <c:v>1570</c:v>
                </c:pt>
                <c:pt idx="136">
                  <c:v>1899</c:v>
                </c:pt>
                <c:pt idx="137">
                  <c:v>2369</c:v>
                </c:pt>
                <c:pt idx="138">
                  <c:v>2176</c:v>
                </c:pt>
                <c:pt idx="139">
                  <c:v>2945</c:v>
                </c:pt>
                <c:pt idx="140">
                  <c:v>1657</c:v>
                </c:pt>
                <c:pt idx="141">
                  <c:v>1431</c:v>
                </c:pt>
                <c:pt idx="142">
                  <c:v>1327</c:v>
                </c:pt>
                <c:pt idx="143">
                  <c:v>1302</c:v>
                </c:pt>
                <c:pt idx="144">
                  <c:v>1865</c:v>
                </c:pt>
                <c:pt idx="145">
                  <c:v>1693</c:v>
                </c:pt>
                <c:pt idx="146">
                  <c:v>2265</c:v>
                </c:pt>
                <c:pt idx="147">
                  <c:v>1414</c:v>
                </c:pt>
                <c:pt idx="148">
                  <c:v>1490</c:v>
                </c:pt>
                <c:pt idx="149">
                  <c:v>1732</c:v>
                </c:pt>
                <c:pt idx="150">
                  <c:v>1951</c:v>
                </c:pt>
                <c:pt idx="151">
                  <c:v>2594</c:v>
                </c:pt>
                <c:pt idx="152">
                  <c:v>2254</c:v>
                </c:pt>
                <c:pt idx="153">
                  <c:v>2620</c:v>
                </c:pt>
                <c:pt idx="154">
                  <c:v>1780</c:v>
                </c:pt>
                <c:pt idx="155">
                  <c:v>1897</c:v>
                </c:pt>
                <c:pt idx="156">
                  <c:v>1603</c:v>
                </c:pt>
                <c:pt idx="157">
                  <c:v>1980</c:v>
                </c:pt>
                <c:pt idx="158">
                  <c:v>2465</c:v>
                </c:pt>
                <c:pt idx="159">
                  <c:v>1976</c:v>
                </c:pt>
                <c:pt idx="160">
                  <c:v>2765</c:v>
                </c:pt>
                <c:pt idx="161">
                  <c:v>1921</c:v>
                </c:pt>
                <c:pt idx="162">
                  <c:v>1917</c:v>
                </c:pt>
                <c:pt idx="163">
                  <c:v>1725</c:v>
                </c:pt>
                <c:pt idx="164">
                  <c:v>2091</c:v>
                </c:pt>
                <c:pt idx="165">
                  <c:v>2620</c:v>
                </c:pt>
                <c:pt idx="166">
                  <c:v>2436</c:v>
                </c:pt>
                <c:pt idx="167">
                  <c:v>3129</c:v>
                </c:pt>
                <c:pt idx="168">
                  <c:v>1836</c:v>
                </c:pt>
                <c:pt idx="169">
                  <c:v>1882</c:v>
                </c:pt>
                <c:pt idx="170">
                  <c:v>1983</c:v>
                </c:pt>
                <c:pt idx="171">
                  <c:v>2220</c:v>
                </c:pt>
                <c:pt idx="172">
                  <c:v>2656</c:v>
                </c:pt>
                <c:pt idx="173">
                  <c:v>2467</c:v>
                </c:pt>
                <c:pt idx="174">
                  <c:v>3173</c:v>
                </c:pt>
                <c:pt idx="175">
                  <c:v>1878</c:v>
                </c:pt>
                <c:pt idx="176">
                  <c:v>2094</c:v>
                </c:pt>
                <c:pt idx="177">
                  <c:v>1786</c:v>
                </c:pt>
                <c:pt idx="178">
                  <c:v>2279</c:v>
                </c:pt>
                <c:pt idx="179">
                  <c:v>2929</c:v>
                </c:pt>
                <c:pt idx="180">
                  <c:v>2441</c:v>
                </c:pt>
                <c:pt idx="181">
                  <c:v>3317</c:v>
                </c:pt>
                <c:pt idx="182">
                  <c:v>1625</c:v>
                </c:pt>
                <c:pt idx="183">
                  <c:v>2103</c:v>
                </c:pt>
                <c:pt idx="184">
                  <c:v>1693</c:v>
                </c:pt>
                <c:pt idx="185">
                  <c:v>2067</c:v>
                </c:pt>
                <c:pt idx="186">
                  <c:v>2631</c:v>
                </c:pt>
                <c:pt idx="187">
                  <c:v>2341</c:v>
                </c:pt>
                <c:pt idx="188">
                  <c:v>2829</c:v>
                </c:pt>
                <c:pt idx="189">
                  <c:v>1875</c:v>
                </c:pt>
                <c:pt idx="190">
                  <c:v>1770</c:v>
                </c:pt>
                <c:pt idx="191">
                  <c:v>1819</c:v>
                </c:pt>
                <c:pt idx="192">
                  <c:v>1739</c:v>
                </c:pt>
                <c:pt idx="193">
                  <c:v>2561</c:v>
                </c:pt>
                <c:pt idx="194">
                  <c:v>2389</c:v>
                </c:pt>
                <c:pt idx="195">
                  <c:v>2864</c:v>
                </c:pt>
                <c:pt idx="196">
                  <c:v>1576</c:v>
                </c:pt>
                <c:pt idx="197">
                  <c:v>2136</c:v>
                </c:pt>
                <c:pt idx="198">
                  <c:v>1773</c:v>
                </c:pt>
                <c:pt idx="199">
                  <c:v>1996</c:v>
                </c:pt>
                <c:pt idx="200">
                  <c:v>2756</c:v>
                </c:pt>
                <c:pt idx="201">
                  <c:v>2476</c:v>
                </c:pt>
                <c:pt idx="202">
                  <c:v>2830</c:v>
                </c:pt>
                <c:pt idx="203">
                  <c:v>1825</c:v>
                </c:pt>
                <c:pt idx="204">
                  <c:v>1917</c:v>
                </c:pt>
                <c:pt idx="205">
                  <c:v>1789</c:v>
                </c:pt>
                <c:pt idx="206">
                  <c:v>2123</c:v>
                </c:pt>
                <c:pt idx="207">
                  <c:v>2483</c:v>
                </c:pt>
                <c:pt idx="208">
                  <c:v>2614</c:v>
                </c:pt>
                <c:pt idx="209">
                  <c:v>2977</c:v>
                </c:pt>
                <c:pt idx="210">
                  <c:v>1902</c:v>
                </c:pt>
                <c:pt idx="211">
                  <c:v>2062</c:v>
                </c:pt>
                <c:pt idx="212">
                  <c:v>1810</c:v>
                </c:pt>
                <c:pt idx="213">
                  <c:v>2226</c:v>
                </c:pt>
                <c:pt idx="214">
                  <c:v>2350</c:v>
                </c:pt>
                <c:pt idx="215">
                  <c:v>2682</c:v>
                </c:pt>
                <c:pt idx="216">
                  <c:v>3191</c:v>
                </c:pt>
                <c:pt idx="217">
                  <c:v>2084</c:v>
                </c:pt>
                <c:pt idx="218">
                  <c:v>2086</c:v>
                </c:pt>
                <c:pt idx="219">
                  <c:v>1748</c:v>
                </c:pt>
                <c:pt idx="220">
                  <c:v>2066</c:v>
                </c:pt>
                <c:pt idx="221">
                  <c:v>2663</c:v>
                </c:pt>
                <c:pt idx="222">
                  <c:v>2663</c:v>
                </c:pt>
                <c:pt idx="223">
                  <c:v>2916</c:v>
                </c:pt>
                <c:pt idx="224">
                  <c:v>1803</c:v>
                </c:pt>
                <c:pt idx="225">
                  <c:v>1932</c:v>
                </c:pt>
                <c:pt idx="226">
                  <c:v>1813</c:v>
                </c:pt>
                <c:pt idx="227">
                  <c:v>1947</c:v>
                </c:pt>
                <c:pt idx="228">
                  <c:v>2627</c:v>
                </c:pt>
                <c:pt idx="229">
                  <c:v>2483</c:v>
                </c:pt>
                <c:pt idx="230">
                  <c:v>2986</c:v>
                </c:pt>
                <c:pt idx="231">
                  <c:v>1883</c:v>
                </c:pt>
                <c:pt idx="232">
                  <c:v>1944</c:v>
                </c:pt>
                <c:pt idx="233">
                  <c:v>1778</c:v>
                </c:pt>
                <c:pt idx="234">
                  <c:v>2047</c:v>
                </c:pt>
                <c:pt idx="235">
                  <c:v>2538</c:v>
                </c:pt>
                <c:pt idx="236">
                  <c:v>2381</c:v>
                </c:pt>
                <c:pt idx="237">
                  <c:v>2817</c:v>
                </c:pt>
                <c:pt idx="238">
                  <c:v>1871</c:v>
                </c:pt>
                <c:pt idx="239">
                  <c:v>1865</c:v>
                </c:pt>
                <c:pt idx="240">
                  <c:v>1769</c:v>
                </c:pt>
                <c:pt idx="241">
                  <c:v>2222</c:v>
                </c:pt>
                <c:pt idx="242">
                  <c:v>2526</c:v>
                </c:pt>
                <c:pt idx="243">
                  <c:v>2336</c:v>
                </c:pt>
                <c:pt idx="244">
                  <c:v>2986</c:v>
                </c:pt>
                <c:pt idx="245">
                  <c:v>1830</c:v>
                </c:pt>
                <c:pt idx="246">
                  <c:v>1948</c:v>
                </c:pt>
                <c:pt idx="247">
                  <c:v>1653</c:v>
                </c:pt>
                <c:pt idx="248">
                  <c:v>1749</c:v>
                </c:pt>
                <c:pt idx="249">
                  <c:v>2478</c:v>
                </c:pt>
                <c:pt idx="250">
                  <c:v>2274</c:v>
                </c:pt>
                <c:pt idx="251">
                  <c:v>2702</c:v>
                </c:pt>
                <c:pt idx="252">
                  <c:v>1879</c:v>
                </c:pt>
                <c:pt idx="253">
                  <c:v>1810</c:v>
                </c:pt>
                <c:pt idx="254">
                  <c:v>1737</c:v>
                </c:pt>
                <c:pt idx="255">
                  <c:v>1682</c:v>
                </c:pt>
                <c:pt idx="256">
                  <c:v>2483</c:v>
                </c:pt>
                <c:pt idx="257">
                  <c:v>2237</c:v>
                </c:pt>
                <c:pt idx="258">
                  <c:v>2892</c:v>
                </c:pt>
                <c:pt idx="259">
                  <c:v>1783</c:v>
                </c:pt>
                <c:pt idx="260">
                  <c:v>1923</c:v>
                </c:pt>
                <c:pt idx="261">
                  <c:v>1772</c:v>
                </c:pt>
                <c:pt idx="262">
                  <c:v>1609</c:v>
                </c:pt>
                <c:pt idx="263">
                  <c:v>2236</c:v>
                </c:pt>
                <c:pt idx="264">
                  <c:v>2343</c:v>
                </c:pt>
                <c:pt idx="265">
                  <c:v>2740</c:v>
                </c:pt>
                <c:pt idx="266">
                  <c:v>1857</c:v>
                </c:pt>
                <c:pt idx="267">
                  <c:v>1916</c:v>
                </c:pt>
                <c:pt idx="268">
                  <c:v>1988</c:v>
                </c:pt>
                <c:pt idx="269">
                  <c:v>1801</c:v>
                </c:pt>
                <c:pt idx="270">
                  <c:v>2291</c:v>
                </c:pt>
                <c:pt idx="271">
                  <c:v>2301</c:v>
                </c:pt>
                <c:pt idx="272">
                  <c:v>2879</c:v>
                </c:pt>
                <c:pt idx="273">
                  <c:v>1789</c:v>
                </c:pt>
                <c:pt idx="274">
                  <c:v>2027</c:v>
                </c:pt>
                <c:pt idx="275">
                  <c:v>1559</c:v>
                </c:pt>
                <c:pt idx="276">
                  <c:v>1895</c:v>
                </c:pt>
                <c:pt idx="277">
                  <c:v>2373</c:v>
                </c:pt>
                <c:pt idx="278">
                  <c:v>2270</c:v>
                </c:pt>
                <c:pt idx="279">
                  <c:v>3012</c:v>
                </c:pt>
                <c:pt idx="280">
                  <c:v>1742</c:v>
                </c:pt>
                <c:pt idx="281">
                  <c:v>1408</c:v>
                </c:pt>
                <c:pt idx="282">
                  <c:v>1648</c:v>
                </c:pt>
                <c:pt idx="283">
                  <c:v>2023</c:v>
                </c:pt>
                <c:pt idx="284">
                  <c:v>2299</c:v>
                </c:pt>
                <c:pt idx="285">
                  <c:v>2444</c:v>
                </c:pt>
                <c:pt idx="286">
                  <c:v>3001</c:v>
                </c:pt>
                <c:pt idx="287">
                  <c:v>1899</c:v>
                </c:pt>
                <c:pt idx="288">
                  <c:v>1805</c:v>
                </c:pt>
                <c:pt idx="289">
                  <c:v>1564</c:v>
                </c:pt>
                <c:pt idx="290">
                  <c:v>1754</c:v>
                </c:pt>
                <c:pt idx="291">
                  <c:v>2199</c:v>
                </c:pt>
                <c:pt idx="292">
                  <c:v>2220</c:v>
                </c:pt>
                <c:pt idx="293">
                  <c:v>2676</c:v>
                </c:pt>
                <c:pt idx="294">
                  <c:v>1754</c:v>
                </c:pt>
                <c:pt idx="295">
                  <c:v>1701</c:v>
                </c:pt>
                <c:pt idx="296">
                  <c:v>1577</c:v>
                </c:pt>
                <c:pt idx="297">
                  <c:v>1623</c:v>
                </c:pt>
                <c:pt idx="298">
                  <c:v>2360</c:v>
                </c:pt>
                <c:pt idx="299">
                  <c:v>2058</c:v>
                </c:pt>
                <c:pt idx="300">
                  <c:v>2736</c:v>
                </c:pt>
                <c:pt idx="301">
                  <c:v>1712</c:v>
                </c:pt>
                <c:pt idx="302">
                  <c:v>1568</c:v>
                </c:pt>
                <c:pt idx="303">
                  <c:v>1827</c:v>
                </c:pt>
                <c:pt idx="304">
                  <c:v>1526</c:v>
                </c:pt>
                <c:pt idx="305">
                  <c:v>2267</c:v>
                </c:pt>
                <c:pt idx="306">
                  <c:v>2046</c:v>
                </c:pt>
                <c:pt idx="307">
                  <c:v>2322</c:v>
                </c:pt>
                <c:pt idx="308">
                  <c:v>2060</c:v>
                </c:pt>
                <c:pt idx="309">
                  <c:v>1611</c:v>
                </c:pt>
                <c:pt idx="310">
                  <c:v>1622</c:v>
                </c:pt>
                <c:pt idx="311">
                  <c:v>1623</c:v>
                </c:pt>
                <c:pt idx="312">
                  <c:v>2231</c:v>
                </c:pt>
                <c:pt idx="313">
                  <c:v>2096</c:v>
                </c:pt>
                <c:pt idx="314">
                  <c:v>2437</c:v>
                </c:pt>
                <c:pt idx="315">
                  <c:v>1812</c:v>
                </c:pt>
                <c:pt idx="316">
                  <c:v>1649</c:v>
                </c:pt>
                <c:pt idx="317">
                  <c:v>1835</c:v>
                </c:pt>
                <c:pt idx="318">
                  <c:v>1787</c:v>
                </c:pt>
                <c:pt idx="319">
                  <c:v>2368</c:v>
                </c:pt>
                <c:pt idx="320">
                  <c:v>2285</c:v>
                </c:pt>
                <c:pt idx="321">
                  <c:v>2643</c:v>
                </c:pt>
                <c:pt idx="322">
                  <c:v>1879</c:v>
                </c:pt>
                <c:pt idx="323">
                  <c:v>1673</c:v>
                </c:pt>
                <c:pt idx="324">
                  <c:v>1786</c:v>
                </c:pt>
                <c:pt idx="325">
                  <c:v>1487</c:v>
                </c:pt>
                <c:pt idx="326">
                  <c:v>2261</c:v>
                </c:pt>
                <c:pt idx="327">
                  <c:v>2114</c:v>
                </c:pt>
                <c:pt idx="328">
                  <c:v>2825</c:v>
                </c:pt>
                <c:pt idx="329">
                  <c:v>1746</c:v>
                </c:pt>
                <c:pt idx="330">
                  <c:v>1488</c:v>
                </c:pt>
                <c:pt idx="331">
                  <c:v>1626</c:v>
                </c:pt>
                <c:pt idx="332">
                  <c:v>1789</c:v>
                </c:pt>
                <c:pt idx="333">
                  <c:v>2416</c:v>
                </c:pt>
                <c:pt idx="334">
                  <c:v>1760</c:v>
                </c:pt>
                <c:pt idx="335">
                  <c:v>2499</c:v>
                </c:pt>
                <c:pt idx="336">
                  <c:v>1526</c:v>
                </c:pt>
                <c:pt idx="337">
                  <c:v>1309</c:v>
                </c:pt>
                <c:pt idx="338">
                  <c:v>1825</c:v>
                </c:pt>
                <c:pt idx="339">
                  <c:v>1779</c:v>
                </c:pt>
                <c:pt idx="340">
                  <c:v>2246</c:v>
                </c:pt>
                <c:pt idx="341">
                  <c:v>2215</c:v>
                </c:pt>
                <c:pt idx="342">
                  <c:v>2849</c:v>
                </c:pt>
                <c:pt idx="343">
                  <c:v>1793</c:v>
                </c:pt>
                <c:pt idx="344">
                  <c:v>1756</c:v>
                </c:pt>
                <c:pt idx="345">
                  <c:v>1921</c:v>
                </c:pt>
                <c:pt idx="346">
                  <c:v>1976</c:v>
                </c:pt>
                <c:pt idx="347">
                  <c:v>2379</c:v>
                </c:pt>
                <c:pt idx="348">
                  <c:v>2424</c:v>
                </c:pt>
                <c:pt idx="349">
                  <c:v>2952</c:v>
                </c:pt>
                <c:pt idx="350">
                  <c:v>1894</c:v>
                </c:pt>
                <c:pt idx="351">
                  <c:v>2058</c:v>
                </c:pt>
                <c:pt idx="352">
                  <c:v>1958</c:v>
                </c:pt>
                <c:pt idx="353">
                  <c:v>2123</c:v>
                </c:pt>
                <c:pt idx="354">
                  <c:v>2430</c:v>
                </c:pt>
                <c:pt idx="355">
                  <c:v>1957</c:v>
                </c:pt>
                <c:pt idx="356">
                  <c:v>2557</c:v>
                </c:pt>
                <c:pt idx="357">
                  <c:v>1544</c:v>
                </c:pt>
                <c:pt idx="358">
                  <c:v>1710</c:v>
                </c:pt>
                <c:pt idx="359">
                  <c:v>1954</c:v>
                </c:pt>
                <c:pt idx="360">
                  <c:v>2114</c:v>
                </c:pt>
                <c:pt idx="361">
                  <c:v>2497</c:v>
                </c:pt>
                <c:pt idx="362">
                  <c:v>2325</c:v>
                </c:pt>
                <c:pt idx="363">
                  <c:v>3083</c:v>
                </c:pt>
                <c:pt idx="364">
                  <c:v>2323</c:v>
                </c:pt>
                <c:pt idx="365">
                  <c:v>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C-46A3-A6E8-26EFBAAA0EED}"/>
            </c:ext>
          </c:extLst>
        </c:ser>
        <c:ser>
          <c:idx val="2"/>
          <c:order val="2"/>
          <c:tx>
            <c:v>2019</c:v>
          </c:tx>
          <c:spPr>
            <a:ln w="6350">
              <a:solidFill>
                <a:srgbClr val="66FF99"/>
              </a:solidFill>
            </a:ln>
          </c:spPr>
          <c:marker>
            <c:spPr>
              <a:ln>
                <a:solidFill>
                  <a:schemeClr val="accent6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[2]International!$A$4603:$A$4968</c:f>
              <c:numCache>
                <c:formatCode>d\-mmm\-yy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[2]International!$G$4237:$G$4602</c:f>
              <c:numCache>
                <c:formatCode>#,##0</c:formatCode>
                <c:ptCount val="366"/>
                <c:pt idx="0">
                  <c:v>2625</c:v>
                </c:pt>
                <c:pt idx="1">
                  <c:v>2569</c:v>
                </c:pt>
                <c:pt idx="2">
                  <c:v>2558</c:v>
                </c:pt>
                <c:pt idx="3">
                  <c:v>3386</c:v>
                </c:pt>
                <c:pt idx="4">
                  <c:v>3286</c:v>
                </c:pt>
                <c:pt idx="5">
                  <c:v>3836</c:v>
                </c:pt>
                <c:pt idx="6">
                  <c:v>3633</c:v>
                </c:pt>
                <c:pt idx="7">
                  <c:v>3531</c:v>
                </c:pt>
                <c:pt idx="8">
                  <c:v>2146</c:v>
                </c:pt>
                <c:pt idx="9">
                  <c:v>2596</c:v>
                </c:pt>
                <c:pt idx="10">
                  <c:v>3266</c:v>
                </c:pt>
                <c:pt idx="11">
                  <c:v>3132</c:v>
                </c:pt>
                <c:pt idx="12">
                  <c:v>3508</c:v>
                </c:pt>
                <c:pt idx="13">
                  <c:v>2840</c:v>
                </c:pt>
                <c:pt idx="14">
                  <c:v>3231</c:v>
                </c:pt>
                <c:pt idx="15">
                  <c:v>2207</c:v>
                </c:pt>
                <c:pt idx="16">
                  <c:v>2571</c:v>
                </c:pt>
                <c:pt idx="17">
                  <c:v>3026</c:v>
                </c:pt>
                <c:pt idx="18">
                  <c:v>2997</c:v>
                </c:pt>
                <c:pt idx="19">
                  <c:v>3267</c:v>
                </c:pt>
                <c:pt idx="20">
                  <c:v>3020</c:v>
                </c:pt>
                <c:pt idx="21">
                  <c:v>2635</c:v>
                </c:pt>
                <c:pt idx="22">
                  <c:v>1851</c:v>
                </c:pt>
                <c:pt idx="23">
                  <c:v>2542</c:v>
                </c:pt>
                <c:pt idx="24">
                  <c:v>2560</c:v>
                </c:pt>
                <c:pt idx="25">
                  <c:v>2572</c:v>
                </c:pt>
                <c:pt idx="26">
                  <c:v>2907</c:v>
                </c:pt>
                <c:pt idx="27">
                  <c:v>2892</c:v>
                </c:pt>
                <c:pt idx="28">
                  <c:v>2282</c:v>
                </c:pt>
                <c:pt idx="29">
                  <c:v>1883</c:v>
                </c:pt>
                <c:pt idx="30">
                  <c:v>2362</c:v>
                </c:pt>
                <c:pt idx="31">
                  <c:v>2859</c:v>
                </c:pt>
                <c:pt idx="32">
                  <c:v>3278</c:v>
                </c:pt>
                <c:pt idx="33">
                  <c:v>3124</c:v>
                </c:pt>
                <c:pt idx="34">
                  <c:v>2929</c:v>
                </c:pt>
                <c:pt idx="35">
                  <c:v>2145</c:v>
                </c:pt>
                <c:pt idx="36">
                  <c:v>2303</c:v>
                </c:pt>
                <c:pt idx="37">
                  <c:v>2403</c:v>
                </c:pt>
                <c:pt idx="38">
                  <c:v>2405</c:v>
                </c:pt>
                <c:pt idx="39">
                  <c:v>2604</c:v>
                </c:pt>
                <c:pt idx="40">
                  <c:v>2549</c:v>
                </c:pt>
                <c:pt idx="41">
                  <c:v>2334</c:v>
                </c:pt>
                <c:pt idx="42">
                  <c:v>2211</c:v>
                </c:pt>
                <c:pt idx="43">
                  <c:v>2085</c:v>
                </c:pt>
                <c:pt idx="44">
                  <c:v>1725</c:v>
                </c:pt>
                <c:pt idx="45">
                  <c:v>2403</c:v>
                </c:pt>
                <c:pt idx="46">
                  <c:v>2591</c:v>
                </c:pt>
                <c:pt idx="47">
                  <c:v>2715</c:v>
                </c:pt>
                <c:pt idx="48">
                  <c:v>2514</c:v>
                </c:pt>
                <c:pt idx="49">
                  <c:v>2135</c:v>
                </c:pt>
                <c:pt idx="50">
                  <c:v>1585</c:v>
                </c:pt>
                <c:pt idx="51">
                  <c:v>2111</c:v>
                </c:pt>
                <c:pt idx="52">
                  <c:v>2170</c:v>
                </c:pt>
                <c:pt idx="53">
                  <c:v>2492</c:v>
                </c:pt>
                <c:pt idx="54">
                  <c:v>2888</c:v>
                </c:pt>
                <c:pt idx="55">
                  <c:v>2475</c:v>
                </c:pt>
                <c:pt idx="56">
                  <c:v>1923</c:v>
                </c:pt>
                <c:pt idx="57">
                  <c:v>1727</c:v>
                </c:pt>
                <c:pt idx="58">
                  <c:v>1598</c:v>
                </c:pt>
                <c:pt idx="59">
                  <c:v>2196</c:v>
                </c:pt>
                <c:pt idx="60">
                  <c:v>2558</c:v>
                </c:pt>
                <c:pt idx="61">
                  <c:v>2447</c:v>
                </c:pt>
                <c:pt idx="62">
                  <c:v>1930</c:v>
                </c:pt>
                <c:pt idx="63">
                  <c:v>1535</c:v>
                </c:pt>
                <c:pt idx="64">
                  <c:v>1638</c:v>
                </c:pt>
                <c:pt idx="65">
                  <c:v>1337</c:v>
                </c:pt>
                <c:pt idx="66">
                  <c:v>2025</c:v>
                </c:pt>
                <c:pt idx="67">
                  <c:v>1968</c:v>
                </c:pt>
                <c:pt idx="68">
                  <c:v>2258</c:v>
                </c:pt>
                <c:pt idx="69">
                  <c:v>2202</c:v>
                </c:pt>
                <c:pt idx="70">
                  <c:v>1459</c:v>
                </c:pt>
                <c:pt idx="71">
                  <c:v>1729</c:v>
                </c:pt>
                <c:pt idx="72">
                  <c:v>1466</c:v>
                </c:pt>
                <c:pt idx="73">
                  <c:v>2003</c:v>
                </c:pt>
                <c:pt idx="74">
                  <c:v>2525</c:v>
                </c:pt>
                <c:pt idx="75">
                  <c:v>2567</c:v>
                </c:pt>
                <c:pt idx="76">
                  <c:v>2167</c:v>
                </c:pt>
                <c:pt idx="77">
                  <c:v>1715</c:v>
                </c:pt>
                <c:pt idx="78">
                  <c:v>1816</c:v>
                </c:pt>
                <c:pt idx="79">
                  <c:v>1627</c:v>
                </c:pt>
                <c:pt idx="80">
                  <c:v>2514</c:v>
                </c:pt>
                <c:pt idx="81">
                  <c:v>2428</c:v>
                </c:pt>
                <c:pt idx="82">
                  <c:v>3326</c:v>
                </c:pt>
                <c:pt idx="83">
                  <c:v>2759</c:v>
                </c:pt>
                <c:pt idx="84">
                  <c:v>2099</c:v>
                </c:pt>
                <c:pt idx="85">
                  <c:v>2224</c:v>
                </c:pt>
                <c:pt idx="86">
                  <c:v>1670</c:v>
                </c:pt>
                <c:pt idx="87">
                  <c:v>2602</c:v>
                </c:pt>
                <c:pt idx="88">
                  <c:v>2534</c:v>
                </c:pt>
                <c:pt idx="89">
                  <c:v>3188</c:v>
                </c:pt>
                <c:pt idx="90">
                  <c:v>2934</c:v>
                </c:pt>
                <c:pt idx="91">
                  <c:v>2595</c:v>
                </c:pt>
                <c:pt idx="92">
                  <c:v>1937</c:v>
                </c:pt>
                <c:pt idx="93">
                  <c:v>1807</c:v>
                </c:pt>
                <c:pt idx="94">
                  <c:v>2525</c:v>
                </c:pt>
                <c:pt idx="95">
                  <c:v>3064</c:v>
                </c:pt>
                <c:pt idx="96">
                  <c:v>2965</c:v>
                </c:pt>
                <c:pt idx="97">
                  <c:v>2806</c:v>
                </c:pt>
                <c:pt idx="98">
                  <c:v>2540</c:v>
                </c:pt>
                <c:pt idx="99">
                  <c:v>1804</c:v>
                </c:pt>
                <c:pt idx="100">
                  <c:v>1821</c:v>
                </c:pt>
                <c:pt idx="101">
                  <c:v>2562</c:v>
                </c:pt>
                <c:pt idx="102">
                  <c:v>3002</c:v>
                </c:pt>
                <c:pt idx="103">
                  <c:v>3260</c:v>
                </c:pt>
                <c:pt idx="104">
                  <c:v>3126</c:v>
                </c:pt>
                <c:pt idx="105">
                  <c:v>2521</c:v>
                </c:pt>
                <c:pt idx="106">
                  <c:v>1749</c:v>
                </c:pt>
                <c:pt idx="107">
                  <c:v>1984</c:v>
                </c:pt>
                <c:pt idx="108">
                  <c:v>3142</c:v>
                </c:pt>
                <c:pt idx="109">
                  <c:v>3114</c:v>
                </c:pt>
                <c:pt idx="110">
                  <c:v>3022</c:v>
                </c:pt>
                <c:pt idx="111">
                  <c:v>2539</c:v>
                </c:pt>
                <c:pt idx="112">
                  <c:v>2386</c:v>
                </c:pt>
                <c:pt idx="113">
                  <c:v>1933</c:v>
                </c:pt>
                <c:pt idx="114">
                  <c:v>1593</c:v>
                </c:pt>
                <c:pt idx="115">
                  <c:v>2465</c:v>
                </c:pt>
                <c:pt idx="116">
                  <c:v>2503</c:v>
                </c:pt>
                <c:pt idx="117">
                  <c:v>2641</c:v>
                </c:pt>
                <c:pt idx="118">
                  <c:v>2669</c:v>
                </c:pt>
                <c:pt idx="119">
                  <c:v>2422</c:v>
                </c:pt>
                <c:pt idx="120">
                  <c:v>2145</c:v>
                </c:pt>
                <c:pt idx="121">
                  <c:v>2049</c:v>
                </c:pt>
                <c:pt idx="122">
                  <c:v>2946</c:v>
                </c:pt>
                <c:pt idx="123">
                  <c:v>3490</c:v>
                </c:pt>
                <c:pt idx="124">
                  <c:v>2789</c:v>
                </c:pt>
                <c:pt idx="125">
                  <c:v>2475</c:v>
                </c:pt>
                <c:pt idx="126">
                  <c:v>2183</c:v>
                </c:pt>
                <c:pt idx="127">
                  <c:v>2101</c:v>
                </c:pt>
                <c:pt idx="128">
                  <c:v>2020</c:v>
                </c:pt>
                <c:pt idx="129">
                  <c:v>2684</c:v>
                </c:pt>
                <c:pt idx="130">
                  <c:v>3365</c:v>
                </c:pt>
                <c:pt idx="131">
                  <c:v>2636</c:v>
                </c:pt>
                <c:pt idx="132">
                  <c:v>2402</c:v>
                </c:pt>
                <c:pt idx="133">
                  <c:v>2472</c:v>
                </c:pt>
                <c:pt idx="134">
                  <c:v>2108</c:v>
                </c:pt>
                <c:pt idx="135">
                  <c:v>1933</c:v>
                </c:pt>
                <c:pt idx="136">
                  <c:v>2811</c:v>
                </c:pt>
                <c:pt idx="137">
                  <c:v>3359</c:v>
                </c:pt>
                <c:pt idx="138">
                  <c:v>2404</c:v>
                </c:pt>
                <c:pt idx="139">
                  <c:v>2548</c:v>
                </c:pt>
                <c:pt idx="140">
                  <c:v>2326</c:v>
                </c:pt>
                <c:pt idx="141">
                  <c:v>1833</c:v>
                </c:pt>
                <c:pt idx="142">
                  <c:v>1717</c:v>
                </c:pt>
                <c:pt idx="143">
                  <c:v>2632</c:v>
                </c:pt>
                <c:pt idx="144">
                  <c:v>2857</c:v>
                </c:pt>
                <c:pt idx="145">
                  <c:v>2566</c:v>
                </c:pt>
                <c:pt idx="146">
                  <c:v>2333</c:v>
                </c:pt>
                <c:pt idx="147">
                  <c:v>2019</c:v>
                </c:pt>
                <c:pt idx="148">
                  <c:v>1773</c:v>
                </c:pt>
                <c:pt idx="149">
                  <c:v>1872</c:v>
                </c:pt>
                <c:pt idx="150">
                  <c:v>2621</c:v>
                </c:pt>
                <c:pt idx="151">
                  <c:v>3262</c:v>
                </c:pt>
                <c:pt idx="152">
                  <c:v>2843</c:v>
                </c:pt>
                <c:pt idx="153">
                  <c:v>2624</c:v>
                </c:pt>
                <c:pt idx="154">
                  <c:v>2106</c:v>
                </c:pt>
                <c:pt idx="155">
                  <c:v>2029</c:v>
                </c:pt>
                <c:pt idx="156">
                  <c:v>2037</c:v>
                </c:pt>
                <c:pt idx="157">
                  <c:v>2577</c:v>
                </c:pt>
                <c:pt idx="158">
                  <c:v>3404</c:v>
                </c:pt>
                <c:pt idx="159">
                  <c:v>2810</c:v>
                </c:pt>
                <c:pt idx="160">
                  <c:v>2280</c:v>
                </c:pt>
                <c:pt idx="161">
                  <c:v>2124</c:v>
                </c:pt>
                <c:pt idx="162">
                  <c:v>1837</c:v>
                </c:pt>
                <c:pt idx="163">
                  <c:v>2151</c:v>
                </c:pt>
                <c:pt idx="164">
                  <c:v>2397</c:v>
                </c:pt>
                <c:pt idx="165">
                  <c:v>3032</c:v>
                </c:pt>
                <c:pt idx="166">
                  <c:v>2855</c:v>
                </c:pt>
                <c:pt idx="167">
                  <c:v>2604</c:v>
                </c:pt>
                <c:pt idx="168">
                  <c:v>2259</c:v>
                </c:pt>
                <c:pt idx="169">
                  <c:v>1940</c:v>
                </c:pt>
                <c:pt idx="170">
                  <c:v>2240</c:v>
                </c:pt>
                <c:pt idx="171">
                  <c:v>2565</c:v>
                </c:pt>
                <c:pt idx="172">
                  <c:v>3256</c:v>
                </c:pt>
                <c:pt idx="173">
                  <c:v>2998</c:v>
                </c:pt>
                <c:pt idx="174">
                  <c:v>3101</c:v>
                </c:pt>
                <c:pt idx="175">
                  <c:v>2429</c:v>
                </c:pt>
                <c:pt idx="176">
                  <c:v>2388</c:v>
                </c:pt>
                <c:pt idx="177">
                  <c:v>3217</c:v>
                </c:pt>
                <c:pt idx="178">
                  <c:v>3081</c:v>
                </c:pt>
                <c:pt idx="179">
                  <c:v>3563</c:v>
                </c:pt>
                <c:pt idx="180">
                  <c:v>3134</c:v>
                </c:pt>
                <c:pt idx="181">
                  <c:v>3527</c:v>
                </c:pt>
                <c:pt idx="182">
                  <c:v>2754</c:v>
                </c:pt>
                <c:pt idx="183">
                  <c:v>2338</c:v>
                </c:pt>
                <c:pt idx="184">
                  <c:v>3040</c:v>
                </c:pt>
                <c:pt idx="185">
                  <c:v>2823</c:v>
                </c:pt>
                <c:pt idx="186">
                  <c:v>3505</c:v>
                </c:pt>
                <c:pt idx="187">
                  <c:v>3203</c:v>
                </c:pt>
                <c:pt idx="188">
                  <c:v>3548</c:v>
                </c:pt>
                <c:pt idx="189">
                  <c:v>2680</c:v>
                </c:pt>
                <c:pt idx="190">
                  <c:v>2300</c:v>
                </c:pt>
                <c:pt idx="191">
                  <c:v>3129</c:v>
                </c:pt>
                <c:pt idx="192">
                  <c:v>2730</c:v>
                </c:pt>
                <c:pt idx="193">
                  <c:v>3367</c:v>
                </c:pt>
                <c:pt idx="194">
                  <c:v>2740</c:v>
                </c:pt>
                <c:pt idx="195">
                  <c:v>3494</c:v>
                </c:pt>
                <c:pt idx="196">
                  <c:v>2662</c:v>
                </c:pt>
                <c:pt idx="197">
                  <c:v>2215</c:v>
                </c:pt>
                <c:pt idx="198">
                  <c:v>2889</c:v>
                </c:pt>
                <c:pt idx="199">
                  <c:v>2545</c:v>
                </c:pt>
                <c:pt idx="200">
                  <c:v>3237</c:v>
                </c:pt>
                <c:pt idx="201">
                  <c:v>2892</c:v>
                </c:pt>
                <c:pt idx="202">
                  <c:v>3126</c:v>
                </c:pt>
                <c:pt idx="203">
                  <c:v>2840</c:v>
                </c:pt>
                <c:pt idx="204">
                  <c:v>1824</c:v>
                </c:pt>
                <c:pt idx="205">
                  <c:v>2884</c:v>
                </c:pt>
                <c:pt idx="206">
                  <c:v>3091</c:v>
                </c:pt>
                <c:pt idx="207">
                  <c:v>3233</c:v>
                </c:pt>
                <c:pt idx="208">
                  <c:v>3319</c:v>
                </c:pt>
                <c:pt idx="209">
                  <c:v>3241</c:v>
                </c:pt>
                <c:pt idx="210">
                  <c:v>2616</c:v>
                </c:pt>
                <c:pt idx="211">
                  <c:v>1448</c:v>
                </c:pt>
                <c:pt idx="212">
                  <c:v>2900</c:v>
                </c:pt>
                <c:pt idx="213">
                  <c:v>3284</c:v>
                </c:pt>
                <c:pt idx="214">
                  <c:v>3377</c:v>
                </c:pt>
                <c:pt idx="215">
                  <c:v>3362</c:v>
                </c:pt>
                <c:pt idx="216">
                  <c:v>3016</c:v>
                </c:pt>
                <c:pt idx="217">
                  <c:v>2757</c:v>
                </c:pt>
                <c:pt idx="218">
                  <c:v>1826</c:v>
                </c:pt>
                <c:pt idx="219">
                  <c:v>2340</c:v>
                </c:pt>
                <c:pt idx="220">
                  <c:v>2875</c:v>
                </c:pt>
                <c:pt idx="221">
                  <c:v>3174</c:v>
                </c:pt>
                <c:pt idx="222">
                  <c:v>2845</c:v>
                </c:pt>
                <c:pt idx="223">
                  <c:v>2976</c:v>
                </c:pt>
                <c:pt idx="224">
                  <c:v>2795</c:v>
                </c:pt>
                <c:pt idx="225">
                  <c:v>1818</c:v>
                </c:pt>
                <c:pt idx="226">
                  <c:v>2513</c:v>
                </c:pt>
                <c:pt idx="227">
                  <c:v>2883</c:v>
                </c:pt>
                <c:pt idx="228">
                  <c:v>3355</c:v>
                </c:pt>
                <c:pt idx="229">
                  <c:v>3021</c:v>
                </c:pt>
                <c:pt idx="230">
                  <c:v>2486</c:v>
                </c:pt>
                <c:pt idx="231">
                  <c:v>2608</c:v>
                </c:pt>
                <c:pt idx="232">
                  <c:v>2009</c:v>
                </c:pt>
                <c:pt idx="233">
                  <c:v>2389</c:v>
                </c:pt>
                <c:pt idx="234">
                  <c:v>2826</c:v>
                </c:pt>
                <c:pt idx="235">
                  <c:v>3229</c:v>
                </c:pt>
                <c:pt idx="236">
                  <c:v>2938</c:v>
                </c:pt>
                <c:pt idx="237">
                  <c:v>2437</c:v>
                </c:pt>
                <c:pt idx="238">
                  <c:v>1910</c:v>
                </c:pt>
                <c:pt idx="239">
                  <c:v>1662</c:v>
                </c:pt>
                <c:pt idx="240">
                  <c:v>1834</c:v>
                </c:pt>
                <c:pt idx="241">
                  <c:v>2109</c:v>
                </c:pt>
                <c:pt idx="242">
                  <c:v>2846</c:v>
                </c:pt>
                <c:pt idx="243">
                  <c:v>2633</c:v>
                </c:pt>
                <c:pt idx="244">
                  <c:v>2923</c:v>
                </c:pt>
                <c:pt idx="245">
                  <c:v>2238</c:v>
                </c:pt>
                <c:pt idx="246">
                  <c:v>2349</c:v>
                </c:pt>
                <c:pt idx="247">
                  <c:v>2101</c:v>
                </c:pt>
                <c:pt idx="248">
                  <c:v>2237</c:v>
                </c:pt>
                <c:pt idx="249">
                  <c:v>3055</c:v>
                </c:pt>
                <c:pt idx="250">
                  <c:v>2571</c:v>
                </c:pt>
                <c:pt idx="251">
                  <c:v>3043</c:v>
                </c:pt>
                <c:pt idx="252">
                  <c:v>2265</c:v>
                </c:pt>
                <c:pt idx="253">
                  <c:v>2464</c:v>
                </c:pt>
                <c:pt idx="254">
                  <c:v>2187</c:v>
                </c:pt>
                <c:pt idx="255">
                  <c:v>2234</c:v>
                </c:pt>
                <c:pt idx="256">
                  <c:v>3066</c:v>
                </c:pt>
                <c:pt idx="257">
                  <c:v>2522</c:v>
                </c:pt>
                <c:pt idx="258">
                  <c:v>2709</c:v>
                </c:pt>
                <c:pt idx="259">
                  <c:v>2351</c:v>
                </c:pt>
                <c:pt idx="260">
                  <c:v>2644</c:v>
                </c:pt>
                <c:pt idx="261">
                  <c:v>2162</c:v>
                </c:pt>
                <c:pt idx="262">
                  <c:v>2314</c:v>
                </c:pt>
                <c:pt idx="263">
                  <c:v>3140</c:v>
                </c:pt>
                <c:pt idx="264">
                  <c:v>2882</c:v>
                </c:pt>
                <c:pt idx="265">
                  <c:v>2834</c:v>
                </c:pt>
                <c:pt idx="266">
                  <c:v>2125</c:v>
                </c:pt>
                <c:pt idx="267">
                  <c:v>2633</c:v>
                </c:pt>
                <c:pt idx="268">
                  <c:v>2213</c:v>
                </c:pt>
                <c:pt idx="269">
                  <c:v>2651</c:v>
                </c:pt>
                <c:pt idx="270">
                  <c:v>3134</c:v>
                </c:pt>
                <c:pt idx="271">
                  <c:v>2935</c:v>
                </c:pt>
                <c:pt idx="272">
                  <c:v>3378</c:v>
                </c:pt>
                <c:pt idx="273">
                  <c:v>2546</c:v>
                </c:pt>
                <c:pt idx="274">
                  <c:v>2508</c:v>
                </c:pt>
                <c:pt idx="275">
                  <c:v>2322</c:v>
                </c:pt>
                <c:pt idx="276">
                  <c:v>2935</c:v>
                </c:pt>
                <c:pt idx="277">
                  <c:v>3073</c:v>
                </c:pt>
                <c:pt idx="278">
                  <c:v>2596</c:v>
                </c:pt>
                <c:pt idx="279">
                  <c:v>2861</c:v>
                </c:pt>
                <c:pt idx="280">
                  <c:v>2251</c:v>
                </c:pt>
                <c:pt idx="281">
                  <c:v>2416</c:v>
                </c:pt>
                <c:pt idx="282">
                  <c:v>2374</c:v>
                </c:pt>
                <c:pt idx="283">
                  <c:v>2410</c:v>
                </c:pt>
                <c:pt idx="284">
                  <c:v>2709</c:v>
                </c:pt>
                <c:pt idx="285">
                  <c:v>2595</c:v>
                </c:pt>
                <c:pt idx="286">
                  <c:v>2881</c:v>
                </c:pt>
                <c:pt idx="287">
                  <c:v>2264</c:v>
                </c:pt>
                <c:pt idx="288">
                  <c:v>2287</c:v>
                </c:pt>
                <c:pt idx="289">
                  <c:v>2206</c:v>
                </c:pt>
                <c:pt idx="290">
                  <c:v>2042</c:v>
                </c:pt>
                <c:pt idx="291">
                  <c:v>2951</c:v>
                </c:pt>
                <c:pt idx="292">
                  <c:v>2336</c:v>
                </c:pt>
                <c:pt idx="293">
                  <c:v>2725</c:v>
                </c:pt>
                <c:pt idx="294">
                  <c:v>1977</c:v>
                </c:pt>
                <c:pt idx="295">
                  <c:v>1781</c:v>
                </c:pt>
                <c:pt idx="296">
                  <c:v>2145</c:v>
                </c:pt>
                <c:pt idx="297">
                  <c:v>1988</c:v>
                </c:pt>
                <c:pt idx="298">
                  <c:v>2892</c:v>
                </c:pt>
                <c:pt idx="299">
                  <c:v>2406</c:v>
                </c:pt>
                <c:pt idx="300">
                  <c:v>2824</c:v>
                </c:pt>
                <c:pt idx="301">
                  <c:v>1929</c:v>
                </c:pt>
                <c:pt idx="302">
                  <c:v>2040</c:v>
                </c:pt>
                <c:pt idx="303">
                  <c:v>2020</c:v>
                </c:pt>
                <c:pt idx="304">
                  <c:v>2178</c:v>
                </c:pt>
                <c:pt idx="305">
                  <c:v>2805</c:v>
                </c:pt>
                <c:pt idx="306">
                  <c:v>2551</c:v>
                </c:pt>
                <c:pt idx="307">
                  <c:v>2756</c:v>
                </c:pt>
                <c:pt idx="308">
                  <c:v>1715</c:v>
                </c:pt>
                <c:pt idx="309">
                  <c:v>2119</c:v>
                </c:pt>
                <c:pt idx="310">
                  <c:v>1585</c:v>
                </c:pt>
                <c:pt idx="311">
                  <c:v>1777</c:v>
                </c:pt>
                <c:pt idx="312">
                  <c:v>2508</c:v>
                </c:pt>
                <c:pt idx="313">
                  <c:v>2405</c:v>
                </c:pt>
                <c:pt idx="314">
                  <c:v>2615</c:v>
                </c:pt>
                <c:pt idx="315">
                  <c:v>1872</c:v>
                </c:pt>
                <c:pt idx="316">
                  <c:v>2150</c:v>
                </c:pt>
                <c:pt idx="317">
                  <c:v>1678</c:v>
                </c:pt>
                <c:pt idx="318">
                  <c:v>2149</c:v>
                </c:pt>
                <c:pt idx="319">
                  <c:v>2590</c:v>
                </c:pt>
                <c:pt idx="320">
                  <c:v>2647</c:v>
                </c:pt>
                <c:pt idx="321">
                  <c:v>2940</c:v>
                </c:pt>
                <c:pt idx="322">
                  <c:v>1939</c:v>
                </c:pt>
                <c:pt idx="323">
                  <c:v>2139</c:v>
                </c:pt>
                <c:pt idx="324">
                  <c:v>1671</c:v>
                </c:pt>
                <c:pt idx="325">
                  <c:v>1859</c:v>
                </c:pt>
                <c:pt idx="326">
                  <c:v>2643</c:v>
                </c:pt>
                <c:pt idx="327">
                  <c:v>2824</c:v>
                </c:pt>
                <c:pt idx="328">
                  <c:v>3017</c:v>
                </c:pt>
                <c:pt idx="329">
                  <c:v>1957</c:v>
                </c:pt>
                <c:pt idx="330">
                  <c:v>2221</c:v>
                </c:pt>
                <c:pt idx="331">
                  <c:v>1724</c:v>
                </c:pt>
                <c:pt idx="332">
                  <c:v>2056</c:v>
                </c:pt>
                <c:pt idx="333">
                  <c:v>2589</c:v>
                </c:pt>
                <c:pt idx="334">
                  <c:v>2308</c:v>
                </c:pt>
                <c:pt idx="335">
                  <c:v>2911</c:v>
                </c:pt>
                <c:pt idx="336">
                  <c:v>2100</c:v>
                </c:pt>
                <c:pt idx="337">
                  <c:v>1660</c:v>
                </c:pt>
                <c:pt idx="338">
                  <c:v>2099</c:v>
                </c:pt>
                <c:pt idx="339">
                  <c:v>2869</c:v>
                </c:pt>
                <c:pt idx="340">
                  <c:v>2834</c:v>
                </c:pt>
                <c:pt idx="341">
                  <c:v>2685</c:v>
                </c:pt>
                <c:pt idx="342">
                  <c:v>2962</c:v>
                </c:pt>
                <c:pt idx="343">
                  <c:v>2389</c:v>
                </c:pt>
                <c:pt idx="344">
                  <c:v>2043</c:v>
                </c:pt>
                <c:pt idx="345">
                  <c:v>2204</c:v>
                </c:pt>
                <c:pt idx="346">
                  <c:v>2564</c:v>
                </c:pt>
                <c:pt idx="347">
                  <c:v>2987</c:v>
                </c:pt>
                <c:pt idx="348">
                  <c:v>2410</c:v>
                </c:pt>
                <c:pt idx="349">
                  <c:v>3223</c:v>
                </c:pt>
                <c:pt idx="350">
                  <c:v>2415</c:v>
                </c:pt>
                <c:pt idx="351">
                  <c:v>2452</c:v>
                </c:pt>
                <c:pt idx="352">
                  <c:v>2743</c:v>
                </c:pt>
                <c:pt idx="353">
                  <c:v>2922</c:v>
                </c:pt>
                <c:pt idx="354">
                  <c:v>3035</c:v>
                </c:pt>
                <c:pt idx="355">
                  <c:v>2868</c:v>
                </c:pt>
                <c:pt idx="356">
                  <c:v>3388</c:v>
                </c:pt>
                <c:pt idx="357">
                  <c:v>2508</c:v>
                </c:pt>
                <c:pt idx="358">
                  <c:v>2344</c:v>
                </c:pt>
                <c:pt idx="359">
                  <c:v>2070</c:v>
                </c:pt>
                <c:pt idx="360">
                  <c:v>2798</c:v>
                </c:pt>
                <c:pt idx="361">
                  <c:v>2751</c:v>
                </c:pt>
                <c:pt idx="362">
                  <c:v>2659</c:v>
                </c:pt>
                <c:pt idx="363">
                  <c:v>3044</c:v>
                </c:pt>
                <c:pt idx="364">
                  <c:v>2506</c:v>
                </c:pt>
                <c:pt idx="365">
                  <c:v>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C-46A3-A6E8-26EFBAAA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58816"/>
        <c:axId val="212259208"/>
      </c:lineChart>
      <c:dateAx>
        <c:axId val="212258816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 pitchFamily="34" charset="0"/>
              </a:defRPr>
            </a:pPr>
            <a:endParaRPr lang="en-UG"/>
          </a:p>
        </c:txPr>
        <c:crossAx val="212259208"/>
        <c:crossesAt val="0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212259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Arial"/>
                <a:cs typeface="Arial" pitchFamily="34" charset="0"/>
              </a:defRPr>
            </a:pPr>
            <a:endParaRPr lang="en-UG"/>
          </a:p>
        </c:txPr>
        <c:crossAx val="212258816"/>
        <c:crossesAt val="39965"/>
        <c:crossBetween val="between"/>
      </c:valAx>
      <c:spPr>
        <a:solidFill>
          <a:srgbClr val="F5CD2D">
            <a:lumMod val="20000"/>
            <a:lumOff val="80000"/>
            <a:alpha val="90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9014523184601929E-2"/>
          <c:y val="0.12221273093681619"/>
          <c:w val="0.25742059712014354"/>
          <c:h val="4.4597157818567948E-2"/>
        </c:manualLayout>
      </c:layout>
      <c:overlay val="0"/>
      <c:txPr>
        <a:bodyPr/>
        <a:lstStyle/>
        <a:p>
          <a:pPr>
            <a:defRPr sz="1200" b="1">
              <a:latin typeface="+mn-lt"/>
            </a:defRPr>
          </a:pPr>
          <a:endParaRPr lang="en-UG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G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chart" Target="../charts/chart1.xml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449562</xdr:colOff>
      <xdr:row>35</xdr:row>
      <xdr:rowOff>154049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D872B-9100-A053-E07D-66D6D392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912" cy="5840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14</xdr:col>
      <xdr:colOff>449562</xdr:colOff>
      <xdr:row>75</xdr:row>
      <xdr:rowOff>11174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3EA6AC-77C0-6398-E945-3882C746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34125"/>
          <a:ext cx="8583912" cy="5840474"/>
        </a:xfrm>
        <a:prstGeom prst="rect">
          <a:avLst/>
        </a:prstGeom>
      </xdr:spPr>
    </xdr:pic>
    <xdr:clientData/>
  </xdr:twoCellAnchor>
  <xdr:absoluteAnchor>
    <xdr:pos x="0" y="12811125"/>
    <xdr:ext cx="8582025" cy="5838825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FB0057-CCC2-4F8B-8061-5D5779F9EA2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 editAs="oneCell">
    <xdr:from>
      <xdr:col>0</xdr:col>
      <xdr:colOff>0</xdr:colOff>
      <xdr:row>119</xdr:row>
      <xdr:rowOff>0</xdr:rowOff>
    </xdr:from>
    <xdr:to>
      <xdr:col>14</xdr:col>
      <xdr:colOff>449562</xdr:colOff>
      <xdr:row>155</xdr:row>
      <xdr:rowOff>11174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7DDD20-B7C8-B8B8-54F9-363597D5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288125"/>
          <a:ext cx="8583912" cy="5840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14</xdr:col>
      <xdr:colOff>449562</xdr:colOff>
      <xdr:row>195</xdr:row>
      <xdr:rowOff>11174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621CA5-6B64-A03B-5B7F-D77F0BC8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765125"/>
          <a:ext cx="8583912" cy="5840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14</xdr:col>
      <xdr:colOff>449562</xdr:colOff>
      <xdr:row>235</xdr:row>
      <xdr:rowOff>11174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315EBF-3042-E319-8C69-BE058214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242125"/>
          <a:ext cx="8583912" cy="5840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14</xdr:col>
      <xdr:colOff>449562</xdr:colOff>
      <xdr:row>275</xdr:row>
      <xdr:rowOff>11174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D6941E-BD49-7C33-BB5E-51E11E69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719125"/>
          <a:ext cx="8583912" cy="5840474"/>
        </a:xfrm>
        <a:prstGeom prst="rect">
          <a:avLst/>
        </a:prstGeom>
      </xdr:spPr>
    </xdr:pic>
    <xdr:clientData/>
  </xdr:twoCellAnchor>
  <xdr:absoluteAnchor>
    <xdr:pos x="0" y="45196125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C230BC-1BD9-45BD-95AF-56F9776BD7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  <xdr:twoCellAnchor editAs="oneCell">
    <xdr:from>
      <xdr:col>0</xdr:col>
      <xdr:colOff>0</xdr:colOff>
      <xdr:row>319</xdr:row>
      <xdr:rowOff>0</xdr:rowOff>
    </xdr:from>
    <xdr:to>
      <xdr:col>14</xdr:col>
      <xdr:colOff>449562</xdr:colOff>
      <xdr:row>355</xdr:row>
      <xdr:rowOff>11174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01CEA2D-D96A-73F5-B27D-61096D299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673125"/>
          <a:ext cx="8583912" cy="584047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0.94825</cdr:x>
      <cdr:y>0.4375</cdr:y>
    </cdr:from>
    <cdr:to>
      <cdr:x>0.94825</cdr:x>
      <cdr:y>0.46825</cdr:y>
    </cdr:to>
    <cdr:sp macro="" textlink="">
      <cdr:nvSpPr>
        <cdr:cNvPr id="6993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16450" y="2554486"/>
          <a:ext cx="0" cy="179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0.07799</cdr:x>
      <cdr:y>0.94742</cdr:y>
    </cdr:from>
    <cdr:to>
      <cdr:x>0.39154</cdr:x>
      <cdr:y>0.99663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7771" y="5496014"/>
          <a:ext cx="2684729" cy="285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Note: Excludes</a:t>
          </a:r>
          <a:r>
            <a:rPr lang="en-US" sz="1100" baseline="0"/>
            <a:t> flights from Canada</a:t>
          </a:r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449562</xdr:colOff>
      <xdr:row>36</xdr:row>
      <xdr:rowOff>96526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03CEE7-A82D-BCAD-D68D-063695A0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912" cy="5925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awaiioimt.sharepoint.com/teams/DBEDTDailyPaxTest/Shared%20Documents/General/Monthly%20totals.xlsx" TargetMode="External"/><Relationship Id="rId1" Type="http://schemas.openxmlformats.org/officeDocument/2006/relationships/externalLinkPath" Target="Monthly%20total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shiroPT\Desktop\Monthly%20totals.xlsx" TargetMode="External"/><Relationship Id="rId1" Type="http://schemas.openxmlformats.org/officeDocument/2006/relationships/externalLinkPath" Target="file:///C:\Users\OshiroPT\Desktop\Monthly%20tota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nolulu Domestic"/>
      <sheetName val="Honolulu Domestic Calc"/>
      <sheetName val="Maui Domestic"/>
      <sheetName val="Maui Ex"/>
      <sheetName val="Honolulu Int"/>
      <sheetName val="International Count"/>
      <sheetName val="Total"/>
      <sheetName val="Domestic"/>
      <sheetName val="International"/>
      <sheetName val="data"/>
      <sheetName val="Chart1"/>
      <sheetName val="Chart2"/>
      <sheetName val="Chart3"/>
      <sheetName val="Chart4"/>
      <sheetName val="Chart9"/>
      <sheetName val="Chart10"/>
      <sheetName val="Chart11"/>
      <sheetName val="Chart12"/>
      <sheetName val="Chart13"/>
      <sheetName val="Chart14"/>
      <sheetName val="Hilo Data"/>
      <sheetName val="LIST"/>
    </sheetNames>
    <sheetDataSet>
      <sheetData sheetId="0" refreshError="1"/>
      <sheetData sheetId="1" refreshError="1"/>
      <sheetData sheetId="2">
        <row r="2">
          <cell r="A2">
            <v>44470</v>
          </cell>
          <cell r="B2" t="str">
            <v>AA 119</v>
          </cell>
          <cell r="D2">
            <v>147</v>
          </cell>
        </row>
        <row r="3">
          <cell r="A3">
            <v>44470</v>
          </cell>
          <cell r="B3" t="str">
            <v>AA 432</v>
          </cell>
          <cell r="D3">
            <v>187</v>
          </cell>
        </row>
        <row r="4">
          <cell r="A4">
            <v>44470</v>
          </cell>
          <cell r="B4" t="str">
            <v>AA 7</v>
          </cell>
          <cell r="D4">
            <v>197</v>
          </cell>
        </row>
        <row r="5">
          <cell r="A5">
            <v>44470</v>
          </cell>
          <cell r="B5" t="str">
            <v>AS 803</v>
          </cell>
          <cell r="D5">
            <v>139</v>
          </cell>
        </row>
        <row r="6">
          <cell r="A6">
            <v>44470</v>
          </cell>
          <cell r="B6" t="str">
            <v>AS 805</v>
          </cell>
          <cell r="D6">
            <v>101</v>
          </cell>
        </row>
        <row r="7">
          <cell r="A7">
            <v>44470</v>
          </cell>
          <cell r="B7" t="str">
            <v>AS 809</v>
          </cell>
          <cell r="D7">
            <v>127</v>
          </cell>
        </row>
        <row r="8">
          <cell r="A8">
            <v>44470</v>
          </cell>
          <cell r="B8" t="str">
            <v>AS 813</v>
          </cell>
          <cell r="D8">
            <v>145</v>
          </cell>
        </row>
        <row r="9">
          <cell r="A9">
            <v>44470</v>
          </cell>
          <cell r="B9" t="str">
            <v>AS 825</v>
          </cell>
          <cell r="D9">
            <v>135</v>
          </cell>
        </row>
        <row r="10">
          <cell r="A10">
            <v>44470</v>
          </cell>
          <cell r="B10" t="str">
            <v>AS 829</v>
          </cell>
          <cell r="D10">
            <v>87</v>
          </cell>
        </row>
        <row r="11">
          <cell r="A11">
            <v>44470</v>
          </cell>
          <cell r="B11" t="str">
            <v>AS 861</v>
          </cell>
          <cell r="D11">
            <v>134</v>
          </cell>
        </row>
        <row r="12">
          <cell r="A12">
            <v>44470</v>
          </cell>
          <cell r="B12" t="str">
            <v>AS 870</v>
          </cell>
          <cell r="D12">
            <v>148</v>
          </cell>
        </row>
        <row r="13">
          <cell r="A13">
            <v>44470</v>
          </cell>
          <cell r="B13" t="str">
            <v>DL 481</v>
          </cell>
          <cell r="D13">
            <v>124</v>
          </cell>
        </row>
        <row r="14">
          <cell r="A14">
            <v>44470</v>
          </cell>
          <cell r="B14" t="str">
            <v>DL 533</v>
          </cell>
          <cell r="D14">
            <v>172</v>
          </cell>
        </row>
        <row r="15">
          <cell r="A15">
            <v>44470</v>
          </cell>
          <cell r="B15" t="str">
            <v>HA 23</v>
          </cell>
          <cell r="D15">
            <v>121</v>
          </cell>
        </row>
        <row r="16">
          <cell r="A16">
            <v>44470</v>
          </cell>
          <cell r="B16" t="str">
            <v>HA 29</v>
          </cell>
          <cell r="D16">
            <v>126</v>
          </cell>
        </row>
        <row r="17">
          <cell r="A17">
            <v>44470</v>
          </cell>
          <cell r="B17" t="str">
            <v>HA 31</v>
          </cell>
          <cell r="D17">
            <v>50</v>
          </cell>
        </row>
        <row r="18">
          <cell r="A18">
            <v>44470</v>
          </cell>
          <cell r="B18" t="str">
            <v>HA 33</v>
          </cell>
          <cell r="D18">
            <v>218</v>
          </cell>
        </row>
        <row r="19">
          <cell r="A19">
            <v>44470</v>
          </cell>
          <cell r="B19" t="str">
            <v>HA 37</v>
          </cell>
          <cell r="D19">
            <v>146</v>
          </cell>
        </row>
        <row r="20">
          <cell r="A20">
            <v>44470</v>
          </cell>
          <cell r="B20" t="str">
            <v>HA 39</v>
          </cell>
          <cell r="D20">
            <v>111</v>
          </cell>
        </row>
        <row r="21">
          <cell r="A21">
            <v>44470</v>
          </cell>
          <cell r="B21" t="str">
            <v>HA 41</v>
          </cell>
          <cell r="D21">
            <v>104</v>
          </cell>
        </row>
        <row r="22">
          <cell r="A22">
            <v>44470</v>
          </cell>
          <cell r="B22" t="str">
            <v>HA 45</v>
          </cell>
          <cell r="D22">
            <v>146</v>
          </cell>
        </row>
        <row r="23">
          <cell r="A23">
            <v>44470</v>
          </cell>
          <cell r="B23" t="str">
            <v>HA 59</v>
          </cell>
          <cell r="D23">
            <v>110</v>
          </cell>
        </row>
        <row r="24">
          <cell r="A24">
            <v>44470</v>
          </cell>
          <cell r="B24" t="str">
            <v>HA 71</v>
          </cell>
          <cell r="D24">
            <v>132</v>
          </cell>
        </row>
        <row r="25">
          <cell r="A25">
            <v>44470</v>
          </cell>
          <cell r="B25" t="str">
            <v>UA 1219</v>
          </cell>
          <cell r="D25">
            <v>100</v>
          </cell>
        </row>
        <row r="26">
          <cell r="A26">
            <v>44470</v>
          </cell>
          <cell r="B26" t="str">
            <v>UA 1614</v>
          </cell>
          <cell r="D26">
            <v>166</v>
          </cell>
        </row>
        <row r="27">
          <cell r="A27">
            <v>44470</v>
          </cell>
          <cell r="B27" t="str">
            <v>UA 1725</v>
          </cell>
          <cell r="D27">
            <v>169</v>
          </cell>
        </row>
        <row r="28">
          <cell r="A28">
            <v>44470</v>
          </cell>
          <cell r="B28" t="str">
            <v>UA 1736</v>
          </cell>
          <cell r="D28">
            <v>244</v>
          </cell>
        </row>
        <row r="29">
          <cell r="A29">
            <v>44470</v>
          </cell>
          <cell r="B29" t="str">
            <v>UA 1749</v>
          </cell>
          <cell r="D29">
            <v>138</v>
          </cell>
        </row>
        <row r="30">
          <cell r="A30">
            <v>44470</v>
          </cell>
          <cell r="B30" t="str">
            <v>UA 1808</v>
          </cell>
          <cell r="D30">
            <v>118</v>
          </cell>
        </row>
        <row r="31">
          <cell r="A31">
            <v>44470</v>
          </cell>
          <cell r="B31" t="str">
            <v>UA 202</v>
          </cell>
          <cell r="D31">
            <v>167</v>
          </cell>
        </row>
        <row r="32">
          <cell r="A32">
            <v>44470</v>
          </cell>
          <cell r="B32" t="str">
            <v>UA 417</v>
          </cell>
          <cell r="D32">
            <v>134</v>
          </cell>
        </row>
        <row r="33">
          <cell r="A33">
            <v>44470</v>
          </cell>
          <cell r="B33" t="str">
            <v>UA 539</v>
          </cell>
          <cell r="D33">
            <v>156</v>
          </cell>
        </row>
        <row r="34">
          <cell r="A34">
            <v>44470</v>
          </cell>
          <cell r="B34" t="str">
            <v>WN 1595</v>
          </cell>
          <cell r="D34">
            <v>92</v>
          </cell>
        </row>
        <row r="35">
          <cell r="A35">
            <v>44470</v>
          </cell>
          <cell r="B35" t="str">
            <v>WN 1760</v>
          </cell>
          <cell r="D35">
            <v>134</v>
          </cell>
        </row>
        <row r="36">
          <cell r="A36">
            <v>44470</v>
          </cell>
          <cell r="B36" t="str">
            <v>WN 4546</v>
          </cell>
          <cell r="D36">
            <v>61</v>
          </cell>
        </row>
        <row r="37">
          <cell r="A37">
            <v>44470</v>
          </cell>
          <cell r="B37" t="str">
            <v>WN 4554</v>
          </cell>
          <cell r="D37">
            <v>101</v>
          </cell>
        </row>
        <row r="38">
          <cell r="A38">
            <v>44470</v>
          </cell>
          <cell r="B38" t="str">
            <v>WN 4579</v>
          </cell>
          <cell r="D38">
            <v>76</v>
          </cell>
        </row>
        <row r="39">
          <cell r="A39">
            <v>44470</v>
          </cell>
          <cell r="B39" t="str">
            <v>WN 4607</v>
          </cell>
          <cell r="D39">
            <v>170</v>
          </cell>
        </row>
        <row r="40">
          <cell r="A40">
            <v>44470</v>
          </cell>
          <cell r="B40" t="str">
            <v>WN 4612</v>
          </cell>
          <cell r="D40">
            <v>57</v>
          </cell>
        </row>
        <row r="41">
          <cell r="A41">
            <v>44470</v>
          </cell>
          <cell r="B41" t="str">
            <v>WN 4619</v>
          </cell>
          <cell r="D41">
            <v>80</v>
          </cell>
        </row>
        <row r="42">
          <cell r="A42">
            <v>44470</v>
          </cell>
          <cell r="B42" t="str">
            <v>WN 4629</v>
          </cell>
          <cell r="D42">
            <v>85</v>
          </cell>
        </row>
        <row r="43">
          <cell r="A43">
            <v>44470</v>
          </cell>
          <cell r="B43" t="str">
            <v>WN 4783</v>
          </cell>
          <cell r="D43">
            <v>120</v>
          </cell>
        </row>
        <row r="44">
          <cell r="A44">
            <v>44470</v>
          </cell>
          <cell r="B44" t="str">
            <v>WN 734</v>
          </cell>
          <cell r="D44">
            <v>131</v>
          </cell>
        </row>
        <row r="45">
          <cell r="A45">
            <v>44471</v>
          </cell>
          <cell r="B45" t="str">
            <v>AA 205</v>
          </cell>
          <cell r="D45">
            <v>160</v>
          </cell>
        </row>
        <row r="46">
          <cell r="A46">
            <v>44471</v>
          </cell>
          <cell r="B46" t="str">
            <v>AA 253</v>
          </cell>
          <cell r="D46">
            <v>136</v>
          </cell>
        </row>
        <row r="47">
          <cell r="A47">
            <v>44471</v>
          </cell>
          <cell r="B47" t="str">
            <v>AA 432</v>
          </cell>
          <cell r="D47">
            <v>183</v>
          </cell>
        </row>
        <row r="48">
          <cell r="A48">
            <v>44471</v>
          </cell>
          <cell r="B48" t="str">
            <v>AA 7</v>
          </cell>
          <cell r="D48">
            <v>210</v>
          </cell>
        </row>
        <row r="49">
          <cell r="A49">
            <v>44471</v>
          </cell>
          <cell r="B49" t="str">
            <v>AS 803</v>
          </cell>
          <cell r="D49">
            <v>133</v>
          </cell>
        </row>
        <row r="50">
          <cell r="A50">
            <v>44471</v>
          </cell>
          <cell r="B50" t="str">
            <v>AS 809</v>
          </cell>
          <cell r="D50">
            <v>104</v>
          </cell>
        </row>
        <row r="51">
          <cell r="A51">
            <v>44471</v>
          </cell>
          <cell r="B51" t="str">
            <v>AS 813</v>
          </cell>
          <cell r="D51">
            <v>96</v>
          </cell>
        </row>
        <row r="52">
          <cell r="A52">
            <v>44471</v>
          </cell>
          <cell r="B52" t="str">
            <v>AS 825</v>
          </cell>
          <cell r="D52">
            <v>140</v>
          </cell>
        </row>
        <row r="53">
          <cell r="A53">
            <v>44471</v>
          </cell>
          <cell r="B53" t="str">
            <v>AS 829</v>
          </cell>
          <cell r="D53">
            <v>107</v>
          </cell>
        </row>
        <row r="54">
          <cell r="A54">
            <v>44471</v>
          </cell>
          <cell r="B54" t="str">
            <v>AS 861</v>
          </cell>
          <cell r="D54">
            <v>147</v>
          </cell>
        </row>
        <row r="55">
          <cell r="A55">
            <v>44471</v>
          </cell>
          <cell r="B55" t="str">
            <v>AS 870</v>
          </cell>
          <cell r="D55">
            <v>174</v>
          </cell>
        </row>
        <row r="56">
          <cell r="A56">
            <v>44471</v>
          </cell>
          <cell r="B56" t="str">
            <v>AS 885</v>
          </cell>
          <cell r="D56">
            <v>84</v>
          </cell>
        </row>
        <row r="57">
          <cell r="A57">
            <v>44471</v>
          </cell>
          <cell r="B57" t="str">
            <v>DL 362</v>
          </cell>
          <cell r="D57">
            <v>158</v>
          </cell>
        </row>
        <row r="58">
          <cell r="A58">
            <v>44471</v>
          </cell>
          <cell r="B58" t="str">
            <v>DL 481</v>
          </cell>
          <cell r="D58">
            <v>128</v>
          </cell>
        </row>
        <row r="59">
          <cell r="A59">
            <v>44471</v>
          </cell>
          <cell r="B59" t="str">
            <v>DL 533</v>
          </cell>
          <cell r="D59">
            <v>175</v>
          </cell>
        </row>
        <row r="60">
          <cell r="A60">
            <v>44471</v>
          </cell>
          <cell r="B60" t="str">
            <v>HA 23</v>
          </cell>
          <cell r="D60">
            <v>168</v>
          </cell>
        </row>
        <row r="61">
          <cell r="A61">
            <v>44471</v>
          </cell>
          <cell r="B61" t="str">
            <v>HA 29</v>
          </cell>
          <cell r="D61">
            <v>169</v>
          </cell>
        </row>
        <row r="62">
          <cell r="A62">
            <v>44471</v>
          </cell>
          <cell r="B62" t="str">
            <v>HA 31</v>
          </cell>
          <cell r="D62">
            <v>67</v>
          </cell>
        </row>
        <row r="63">
          <cell r="A63">
            <v>44471</v>
          </cell>
          <cell r="B63" t="str">
            <v>HA 33</v>
          </cell>
          <cell r="D63">
            <v>178</v>
          </cell>
        </row>
        <row r="64">
          <cell r="A64">
            <v>44471</v>
          </cell>
          <cell r="B64" t="str">
            <v>HA 37</v>
          </cell>
          <cell r="D64">
            <v>116</v>
          </cell>
        </row>
        <row r="65">
          <cell r="A65">
            <v>44471</v>
          </cell>
          <cell r="B65" t="str">
            <v>HA 39</v>
          </cell>
          <cell r="D65">
            <v>119</v>
          </cell>
        </row>
        <row r="66">
          <cell r="A66">
            <v>44471</v>
          </cell>
          <cell r="B66" t="str">
            <v>HA 41</v>
          </cell>
          <cell r="D66">
            <v>165</v>
          </cell>
        </row>
        <row r="67">
          <cell r="A67">
            <v>44471</v>
          </cell>
          <cell r="B67" t="str">
            <v>HA 45</v>
          </cell>
          <cell r="D67">
            <v>143</v>
          </cell>
        </row>
        <row r="68">
          <cell r="A68">
            <v>44471</v>
          </cell>
          <cell r="B68" t="str">
            <v>HA 59</v>
          </cell>
          <cell r="D68">
            <v>138</v>
          </cell>
        </row>
        <row r="69">
          <cell r="A69">
            <v>44471</v>
          </cell>
          <cell r="B69" t="str">
            <v>HA 71</v>
          </cell>
          <cell r="D69">
            <v>129</v>
          </cell>
        </row>
        <row r="70">
          <cell r="A70">
            <v>44471</v>
          </cell>
          <cell r="B70" t="str">
            <v>UA 1141</v>
          </cell>
          <cell r="D70">
            <v>112</v>
          </cell>
        </row>
        <row r="71">
          <cell r="A71">
            <v>44471</v>
          </cell>
          <cell r="B71" t="str">
            <v>UA 1219</v>
          </cell>
          <cell r="D71">
            <v>117</v>
          </cell>
        </row>
        <row r="72">
          <cell r="A72">
            <v>44471</v>
          </cell>
          <cell r="B72" t="str">
            <v>UA 1614</v>
          </cell>
          <cell r="D72">
            <v>191</v>
          </cell>
        </row>
        <row r="73">
          <cell r="A73">
            <v>44471</v>
          </cell>
          <cell r="B73" t="str">
            <v>UA 1725</v>
          </cell>
          <cell r="D73">
            <v>180</v>
          </cell>
        </row>
        <row r="74">
          <cell r="A74">
            <v>44471</v>
          </cell>
          <cell r="B74" t="str">
            <v>UA 1736</v>
          </cell>
          <cell r="D74">
            <v>213</v>
          </cell>
        </row>
        <row r="75">
          <cell r="A75">
            <v>44471</v>
          </cell>
          <cell r="B75" t="str">
            <v>UA 1749</v>
          </cell>
          <cell r="D75">
            <v>115</v>
          </cell>
        </row>
        <row r="76">
          <cell r="A76">
            <v>44471</v>
          </cell>
          <cell r="B76" t="str">
            <v>UA 1808</v>
          </cell>
          <cell r="D76">
            <v>120</v>
          </cell>
        </row>
        <row r="77">
          <cell r="A77">
            <v>44471</v>
          </cell>
          <cell r="B77" t="str">
            <v>UA 202</v>
          </cell>
          <cell r="D77">
            <v>157</v>
          </cell>
        </row>
        <row r="78">
          <cell r="A78">
            <v>44471</v>
          </cell>
          <cell r="B78" t="str">
            <v>UA 417</v>
          </cell>
          <cell r="D78">
            <v>93</v>
          </cell>
        </row>
        <row r="79">
          <cell r="A79">
            <v>44471</v>
          </cell>
          <cell r="B79" t="str">
            <v>UA 42</v>
          </cell>
          <cell r="D79">
            <v>104</v>
          </cell>
        </row>
        <row r="80">
          <cell r="A80">
            <v>44471</v>
          </cell>
          <cell r="B80" t="str">
            <v>UA 539</v>
          </cell>
          <cell r="D80">
            <v>135</v>
          </cell>
        </row>
        <row r="81">
          <cell r="A81">
            <v>44471</v>
          </cell>
          <cell r="B81" t="str">
            <v>WN 1595</v>
          </cell>
          <cell r="D81">
            <v>98</v>
          </cell>
        </row>
        <row r="82">
          <cell r="A82">
            <v>44471</v>
          </cell>
          <cell r="B82" t="str">
            <v>WN 1760</v>
          </cell>
          <cell r="D82">
            <v>166</v>
          </cell>
        </row>
        <row r="83">
          <cell r="A83">
            <v>44471</v>
          </cell>
          <cell r="B83" t="str">
            <v>WN 4554</v>
          </cell>
          <cell r="D83">
            <v>114</v>
          </cell>
        </row>
        <row r="84">
          <cell r="A84">
            <v>44471</v>
          </cell>
          <cell r="B84" t="str">
            <v>WN 4565</v>
          </cell>
          <cell r="D84">
            <v>107</v>
          </cell>
        </row>
        <row r="85">
          <cell r="A85">
            <v>44471</v>
          </cell>
          <cell r="B85" t="str">
            <v>WN 4579</v>
          </cell>
          <cell r="D85">
            <v>91</v>
          </cell>
        </row>
        <row r="86">
          <cell r="A86">
            <v>44471</v>
          </cell>
          <cell r="B86" t="str">
            <v>WN 4607</v>
          </cell>
          <cell r="D86">
            <v>174</v>
          </cell>
        </row>
        <row r="87">
          <cell r="A87">
            <v>44471</v>
          </cell>
          <cell r="B87" t="str">
            <v>WN 4612</v>
          </cell>
          <cell r="D87">
            <v>71</v>
          </cell>
        </row>
        <row r="88">
          <cell r="A88">
            <v>44471</v>
          </cell>
          <cell r="B88" t="str">
            <v>WN 4619</v>
          </cell>
          <cell r="D88">
            <v>103</v>
          </cell>
        </row>
        <row r="89">
          <cell r="A89">
            <v>44471</v>
          </cell>
          <cell r="B89" t="str">
            <v>WN 4629</v>
          </cell>
          <cell r="D89">
            <v>79</v>
          </cell>
        </row>
        <row r="90">
          <cell r="A90">
            <v>44471</v>
          </cell>
          <cell r="B90" t="str">
            <v>WN 4783</v>
          </cell>
          <cell r="D90">
            <v>154</v>
          </cell>
        </row>
        <row r="91">
          <cell r="A91">
            <v>44471</v>
          </cell>
          <cell r="B91" t="str">
            <v>WN 5422</v>
          </cell>
          <cell r="D91">
            <v>156</v>
          </cell>
        </row>
        <row r="92">
          <cell r="A92">
            <v>44471</v>
          </cell>
          <cell r="B92" t="str">
            <v>WN 734</v>
          </cell>
          <cell r="D92">
            <v>172</v>
          </cell>
        </row>
        <row r="93">
          <cell r="A93">
            <v>44472</v>
          </cell>
          <cell r="B93" t="str">
            <v>AA 119</v>
          </cell>
          <cell r="D93">
            <v>225</v>
          </cell>
        </row>
        <row r="94">
          <cell r="A94">
            <v>44472</v>
          </cell>
          <cell r="B94" t="str">
            <v>AA 205</v>
          </cell>
          <cell r="D94">
            <v>129</v>
          </cell>
        </row>
        <row r="95">
          <cell r="A95">
            <v>44472</v>
          </cell>
          <cell r="B95" t="str">
            <v>AA 253</v>
          </cell>
          <cell r="D95">
            <v>84</v>
          </cell>
        </row>
        <row r="96">
          <cell r="A96">
            <v>44472</v>
          </cell>
          <cell r="B96" t="str">
            <v>AA 432</v>
          </cell>
          <cell r="D96">
            <v>178</v>
          </cell>
        </row>
        <row r="97">
          <cell r="A97">
            <v>44472</v>
          </cell>
          <cell r="B97" t="str">
            <v>AA 7</v>
          </cell>
          <cell r="D97">
            <v>182</v>
          </cell>
        </row>
        <row r="98">
          <cell r="A98">
            <v>44472</v>
          </cell>
          <cell r="B98" t="str">
            <v>AS 803</v>
          </cell>
          <cell r="D98">
            <v>127</v>
          </cell>
        </row>
        <row r="99">
          <cell r="A99">
            <v>44472</v>
          </cell>
          <cell r="B99" t="str">
            <v>AS 805</v>
          </cell>
          <cell r="D99">
            <v>22</v>
          </cell>
        </row>
        <row r="100">
          <cell r="A100">
            <v>44472</v>
          </cell>
          <cell r="B100" t="str">
            <v>AS 809</v>
          </cell>
          <cell r="D100">
            <v>140</v>
          </cell>
        </row>
        <row r="101">
          <cell r="A101">
            <v>44472</v>
          </cell>
          <cell r="B101" t="str">
            <v>AS 825</v>
          </cell>
          <cell r="D101">
            <v>121</v>
          </cell>
        </row>
        <row r="102">
          <cell r="A102">
            <v>44472</v>
          </cell>
          <cell r="B102" t="str">
            <v>AS 829</v>
          </cell>
          <cell r="D102">
            <v>101</v>
          </cell>
        </row>
        <row r="103">
          <cell r="A103">
            <v>44472</v>
          </cell>
          <cell r="B103" t="str">
            <v>AS 870</v>
          </cell>
          <cell r="D103">
            <v>78</v>
          </cell>
        </row>
        <row r="104">
          <cell r="A104">
            <v>44472</v>
          </cell>
          <cell r="B104" t="str">
            <v>DL 362</v>
          </cell>
          <cell r="D104">
            <v>125</v>
          </cell>
        </row>
        <row r="105">
          <cell r="A105">
            <v>44472</v>
          </cell>
          <cell r="B105" t="str">
            <v>DL 481</v>
          </cell>
          <cell r="D105">
            <v>126</v>
          </cell>
        </row>
        <row r="106">
          <cell r="A106">
            <v>44472</v>
          </cell>
          <cell r="B106" t="str">
            <v>DL 533</v>
          </cell>
          <cell r="D106">
            <v>152</v>
          </cell>
        </row>
        <row r="107">
          <cell r="A107">
            <v>44472</v>
          </cell>
          <cell r="B107" t="str">
            <v>HA 23</v>
          </cell>
          <cell r="D107">
            <v>178</v>
          </cell>
        </row>
        <row r="108">
          <cell r="A108">
            <v>44472</v>
          </cell>
          <cell r="B108" t="str">
            <v>HA 29</v>
          </cell>
          <cell r="D108">
            <v>108</v>
          </cell>
        </row>
        <row r="109">
          <cell r="A109">
            <v>44472</v>
          </cell>
          <cell r="B109" t="str">
            <v>HA 31</v>
          </cell>
          <cell r="D109">
            <v>74</v>
          </cell>
        </row>
        <row r="110">
          <cell r="A110">
            <v>44472</v>
          </cell>
          <cell r="B110" t="str">
            <v>HA 33</v>
          </cell>
          <cell r="D110">
            <v>171</v>
          </cell>
        </row>
        <row r="111">
          <cell r="A111">
            <v>44472</v>
          </cell>
          <cell r="B111" t="str">
            <v>HA 37</v>
          </cell>
          <cell r="D111">
            <v>129</v>
          </cell>
        </row>
        <row r="112">
          <cell r="A112">
            <v>44472</v>
          </cell>
          <cell r="B112" t="str">
            <v>HA 39</v>
          </cell>
          <cell r="D112">
            <v>87</v>
          </cell>
        </row>
        <row r="113">
          <cell r="A113">
            <v>44472</v>
          </cell>
          <cell r="B113" t="str">
            <v>HA 41</v>
          </cell>
          <cell r="D113">
            <v>129</v>
          </cell>
        </row>
        <row r="114">
          <cell r="A114">
            <v>44472</v>
          </cell>
          <cell r="B114" t="str">
            <v>HA 45</v>
          </cell>
          <cell r="D114">
            <v>182</v>
          </cell>
        </row>
        <row r="115">
          <cell r="A115">
            <v>44472</v>
          </cell>
          <cell r="B115" t="str">
            <v>HA 59</v>
          </cell>
          <cell r="D115">
            <v>124</v>
          </cell>
        </row>
        <row r="116">
          <cell r="A116">
            <v>44472</v>
          </cell>
          <cell r="B116" t="str">
            <v>HA 71</v>
          </cell>
          <cell r="D116">
            <v>136</v>
          </cell>
        </row>
        <row r="117">
          <cell r="A117">
            <v>44472</v>
          </cell>
          <cell r="B117" t="str">
            <v>UA 1219</v>
          </cell>
          <cell r="D117">
            <v>102</v>
          </cell>
        </row>
        <row r="118">
          <cell r="A118">
            <v>44472</v>
          </cell>
          <cell r="B118" t="str">
            <v>UA 1614</v>
          </cell>
          <cell r="D118">
            <v>176</v>
          </cell>
        </row>
        <row r="119">
          <cell r="A119">
            <v>44472</v>
          </cell>
          <cell r="B119" t="str">
            <v>UA 1725</v>
          </cell>
          <cell r="D119">
            <v>149</v>
          </cell>
        </row>
        <row r="120">
          <cell r="A120">
            <v>44472</v>
          </cell>
          <cell r="B120" t="str">
            <v>UA 1736</v>
          </cell>
          <cell r="D120">
            <v>228</v>
          </cell>
        </row>
        <row r="121">
          <cell r="A121">
            <v>44472</v>
          </cell>
          <cell r="B121" t="str">
            <v>UA 1749</v>
          </cell>
          <cell r="D121">
            <v>73</v>
          </cell>
        </row>
        <row r="122">
          <cell r="A122">
            <v>44472</v>
          </cell>
          <cell r="B122" t="str">
            <v>UA 1808</v>
          </cell>
          <cell r="D122">
            <v>105</v>
          </cell>
        </row>
        <row r="123">
          <cell r="A123">
            <v>44472</v>
          </cell>
          <cell r="B123" t="str">
            <v>UA 202</v>
          </cell>
          <cell r="D123">
            <v>149</v>
          </cell>
        </row>
        <row r="124">
          <cell r="A124">
            <v>44472</v>
          </cell>
          <cell r="B124" t="str">
            <v>UA 417</v>
          </cell>
          <cell r="D124">
            <v>121</v>
          </cell>
        </row>
        <row r="125">
          <cell r="A125">
            <v>44472</v>
          </cell>
          <cell r="B125" t="str">
            <v>UA 539</v>
          </cell>
          <cell r="D125">
            <v>121</v>
          </cell>
        </row>
        <row r="126">
          <cell r="A126">
            <v>44472</v>
          </cell>
          <cell r="B126" t="str">
            <v>WN 1595</v>
          </cell>
          <cell r="D126">
            <v>51</v>
          </cell>
        </row>
        <row r="127">
          <cell r="A127">
            <v>44472</v>
          </cell>
          <cell r="B127" t="str">
            <v>WN 1760</v>
          </cell>
          <cell r="D127">
            <v>158</v>
          </cell>
        </row>
        <row r="128">
          <cell r="A128">
            <v>44472</v>
          </cell>
          <cell r="B128" t="str">
            <v>WN 4554</v>
          </cell>
          <cell r="D128">
            <v>72</v>
          </cell>
        </row>
        <row r="129">
          <cell r="A129">
            <v>44472</v>
          </cell>
          <cell r="B129" t="str">
            <v>WN 4565</v>
          </cell>
          <cell r="D129">
            <v>85</v>
          </cell>
        </row>
        <row r="130">
          <cell r="A130">
            <v>44472</v>
          </cell>
          <cell r="B130" t="str">
            <v>WN 4607</v>
          </cell>
          <cell r="D130">
            <v>172</v>
          </cell>
        </row>
        <row r="131">
          <cell r="A131">
            <v>44472</v>
          </cell>
          <cell r="B131" t="str">
            <v>WN 4612</v>
          </cell>
          <cell r="D131">
            <v>38</v>
          </cell>
        </row>
        <row r="132">
          <cell r="A132">
            <v>44472</v>
          </cell>
          <cell r="B132" t="str">
            <v>WN 4619</v>
          </cell>
          <cell r="D132">
            <v>99</v>
          </cell>
        </row>
        <row r="133">
          <cell r="A133">
            <v>44472</v>
          </cell>
          <cell r="B133" t="str">
            <v>WN 4629</v>
          </cell>
          <cell r="D133">
            <v>106</v>
          </cell>
        </row>
        <row r="134">
          <cell r="A134">
            <v>44472</v>
          </cell>
          <cell r="B134" t="str">
            <v>WN 4783</v>
          </cell>
          <cell r="D134">
            <v>134</v>
          </cell>
        </row>
        <row r="135">
          <cell r="A135">
            <v>44472</v>
          </cell>
          <cell r="B135" t="str">
            <v>WN 5422</v>
          </cell>
          <cell r="D135">
            <v>122</v>
          </cell>
        </row>
        <row r="136">
          <cell r="A136">
            <v>44472</v>
          </cell>
          <cell r="B136" t="str">
            <v>WN 734</v>
          </cell>
          <cell r="D136">
            <v>141</v>
          </cell>
        </row>
        <row r="137">
          <cell r="A137">
            <v>44473</v>
          </cell>
          <cell r="B137" t="str">
            <v>AA 119</v>
          </cell>
          <cell r="D137">
            <v>116</v>
          </cell>
        </row>
        <row r="138">
          <cell r="A138">
            <v>44473</v>
          </cell>
          <cell r="B138" t="str">
            <v>AA 205</v>
          </cell>
          <cell r="D138">
            <v>147</v>
          </cell>
        </row>
        <row r="139">
          <cell r="A139">
            <v>44473</v>
          </cell>
          <cell r="B139" t="str">
            <v>AA 253</v>
          </cell>
          <cell r="D139">
            <v>104</v>
          </cell>
        </row>
        <row r="140">
          <cell r="A140">
            <v>44473</v>
          </cell>
          <cell r="B140" t="str">
            <v>AS 803</v>
          </cell>
          <cell r="D140">
            <v>110</v>
          </cell>
        </row>
        <row r="141">
          <cell r="A141">
            <v>44473</v>
          </cell>
          <cell r="B141" t="str">
            <v>AS 809</v>
          </cell>
          <cell r="D141">
            <v>117</v>
          </cell>
        </row>
        <row r="142">
          <cell r="A142">
            <v>44473</v>
          </cell>
          <cell r="B142" t="str">
            <v>AS 813</v>
          </cell>
          <cell r="D142">
            <v>85</v>
          </cell>
        </row>
        <row r="143">
          <cell r="A143">
            <v>44473</v>
          </cell>
          <cell r="B143" t="str">
            <v>AS 861</v>
          </cell>
          <cell r="D143">
            <v>95</v>
          </cell>
        </row>
        <row r="144">
          <cell r="A144">
            <v>44473</v>
          </cell>
          <cell r="B144" t="str">
            <v>DL 481</v>
          </cell>
          <cell r="D144">
            <v>116</v>
          </cell>
        </row>
        <row r="145">
          <cell r="A145">
            <v>44473</v>
          </cell>
          <cell r="B145" t="str">
            <v>DL 533</v>
          </cell>
          <cell r="D145">
            <v>138</v>
          </cell>
        </row>
        <row r="146">
          <cell r="A146">
            <v>44473</v>
          </cell>
          <cell r="B146" t="str">
            <v>HA 23</v>
          </cell>
          <cell r="D146">
            <v>130</v>
          </cell>
        </row>
        <row r="147">
          <cell r="A147">
            <v>44473</v>
          </cell>
          <cell r="B147" t="str">
            <v>HA 29</v>
          </cell>
          <cell r="D147">
            <v>166</v>
          </cell>
        </row>
        <row r="148">
          <cell r="A148">
            <v>44473</v>
          </cell>
          <cell r="B148" t="str">
            <v>HA 33</v>
          </cell>
          <cell r="D148">
            <v>203</v>
          </cell>
        </row>
        <row r="149">
          <cell r="A149">
            <v>44473</v>
          </cell>
          <cell r="B149" t="str">
            <v>HA 37</v>
          </cell>
          <cell r="D149">
            <v>113</v>
          </cell>
        </row>
        <row r="150">
          <cell r="A150">
            <v>44473</v>
          </cell>
          <cell r="B150" t="str">
            <v>HA 45</v>
          </cell>
          <cell r="D150">
            <v>123</v>
          </cell>
        </row>
        <row r="151">
          <cell r="A151">
            <v>44473</v>
          </cell>
          <cell r="B151" t="str">
            <v>HA 59</v>
          </cell>
          <cell r="D151">
            <v>128</v>
          </cell>
        </row>
        <row r="152">
          <cell r="A152">
            <v>44473</v>
          </cell>
          <cell r="B152" t="str">
            <v>HA 71</v>
          </cell>
          <cell r="D152">
            <v>116</v>
          </cell>
        </row>
        <row r="153">
          <cell r="A153">
            <v>44473</v>
          </cell>
          <cell r="B153" t="str">
            <v>UA 1614</v>
          </cell>
          <cell r="D153">
            <v>144</v>
          </cell>
        </row>
        <row r="154">
          <cell r="A154">
            <v>44473</v>
          </cell>
          <cell r="B154" t="str">
            <v>UA 1725</v>
          </cell>
          <cell r="D154">
            <v>175</v>
          </cell>
        </row>
        <row r="155">
          <cell r="A155">
            <v>44473</v>
          </cell>
          <cell r="B155" t="str">
            <v>UA 1736</v>
          </cell>
          <cell r="D155">
            <v>210</v>
          </cell>
        </row>
        <row r="156">
          <cell r="A156">
            <v>44473</v>
          </cell>
          <cell r="B156" t="str">
            <v>UA 539</v>
          </cell>
          <cell r="D156">
            <v>180</v>
          </cell>
        </row>
        <row r="157">
          <cell r="A157">
            <v>44473</v>
          </cell>
          <cell r="B157" t="str">
            <v>UA 1749</v>
          </cell>
          <cell r="D157">
            <v>106</v>
          </cell>
        </row>
        <row r="158">
          <cell r="A158">
            <v>44473</v>
          </cell>
          <cell r="B158" t="str">
            <v>UA 202</v>
          </cell>
          <cell r="D158">
            <v>149</v>
          </cell>
        </row>
        <row r="159">
          <cell r="A159">
            <v>44473</v>
          </cell>
          <cell r="B159" t="str">
            <v>UA 417</v>
          </cell>
          <cell r="D159">
            <v>113</v>
          </cell>
        </row>
        <row r="160">
          <cell r="A160">
            <v>44473</v>
          </cell>
          <cell r="B160" t="str">
            <v>WN 1595</v>
          </cell>
          <cell r="D160">
            <v>85</v>
          </cell>
        </row>
        <row r="161">
          <cell r="A161">
            <v>44473</v>
          </cell>
          <cell r="B161" t="str">
            <v>WN 1760</v>
          </cell>
          <cell r="D161">
            <v>165</v>
          </cell>
        </row>
        <row r="162">
          <cell r="A162">
            <v>44473</v>
          </cell>
          <cell r="B162" t="str">
            <v>WN 4554</v>
          </cell>
          <cell r="D162">
            <v>76</v>
          </cell>
        </row>
        <row r="163">
          <cell r="A163">
            <v>44473</v>
          </cell>
          <cell r="B163" t="str">
            <v>WN 4565</v>
          </cell>
          <cell r="D163">
            <v>37</v>
          </cell>
        </row>
        <row r="164">
          <cell r="A164">
            <v>44473</v>
          </cell>
          <cell r="B164" t="str">
            <v>WN 4579</v>
          </cell>
          <cell r="D164">
            <v>65</v>
          </cell>
        </row>
        <row r="165">
          <cell r="A165">
            <v>44473</v>
          </cell>
          <cell r="B165" t="str">
            <v>WN 4607</v>
          </cell>
          <cell r="D165">
            <v>171</v>
          </cell>
        </row>
        <row r="166">
          <cell r="A166">
            <v>44473</v>
          </cell>
          <cell r="B166" t="str">
            <v>WN 4612</v>
          </cell>
          <cell r="D166">
            <v>71</v>
          </cell>
        </row>
        <row r="167">
          <cell r="A167">
            <v>44473</v>
          </cell>
          <cell r="B167" t="str">
            <v>WN 4619</v>
          </cell>
          <cell r="D167">
            <v>83</v>
          </cell>
        </row>
        <row r="168">
          <cell r="A168">
            <v>44473</v>
          </cell>
          <cell r="B168" t="str">
            <v>WN 4629</v>
          </cell>
          <cell r="D168">
            <v>80</v>
          </cell>
        </row>
        <row r="169">
          <cell r="A169">
            <v>44473</v>
          </cell>
          <cell r="B169" t="str">
            <v>WN 4783</v>
          </cell>
          <cell r="D169">
            <v>113</v>
          </cell>
        </row>
        <row r="170">
          <cell r="A170">
            <v>44473</v>
          </cell>
          <cell r="B170" t="str">
            <v>WN 5422</v>
          </cell>
          <cell r="D170">
            <v>117</v>
          </cell>
        </row>
        <row r="171">
          <cell r="A171">
            <v>44473</v>
          </cell>
          <cell r="B171" t="str">
            <v>WN 734</v>
          </cell>
          <cell r="D171">
            <v>122</v>
          </cell>
        </row>
        <row r="172">
          <cell r="A172">
            <v>44474</v>
          </cell>
          <cell r="B172" t="str">
            <v>AA 119</v>
          </cell>
          <cell r="D172">
            <v>191</v>
          </cell>
        </row>
        <row r="173">
          <cell r="A173">
            <v>44474</v>
          </cell>
          <cell r="B173" t="str">
            <v>AA 205</v>
          </cell>
          <cell r="D173">
            <v>115</v>
          </cell>
        </row>
        <row r="174">
          <cell r="A174">
            <v>44474</v>
          </cell>
          <cell r="B174" t="str">
            <v>AA 253</v>
          </cell>
          <cell r="D174">
            <v>102</v>
          </cell>
        </row>
        <row r="175">
          <cell r="A175">
            <v>44474</v>
          </cell>
          <cell r="B175" t="str">
            <v>AA 432</v>
          </cell>
          <cell r="D175">
            <v>135</v>
          </cell>
        </row>
        <row r="176">
          <cell r="A176">
            <v>44474</v>
          </cell>
          <cell r="B176" t="str">
            <v>AS 743</v>
          </cell>
          <cell r="D176">
            <v>102</v>
          </cell>
        </row>
        <row r="177">
          <cell r="A177">
            <v>44474</v>
          </cell>
          <cell r="B177" t="str">
            <v>AS 803</v>
          </cell>
          <cell r="D177">
            <v>85</v>
          </cell>
        </row>
        <row r="178">
          <cell r="A178">
            <v>44474</v>
          </cell>
          <cell r="B178" t="str">
            <v>AS 805</v>
          </cell>
          <cell r="D178">
            <v>65</v>
          </cell>
        </row>
        <row r="179">
          <cell r="A179">
            <v>44474</v>
          </cell>
          <cell r="B179" t="str">
            <v>AS 809</v>
          </cell>
          <cell r="D179">
            <v>110</v>
          </cell>
        </row>
        <row r="180">
          <cell r="A180">
            <v>44474</v>
          </cell>
          <cell r="B180" t="str">
            <v>AS 813</v>
          </cell>
          <cell r="D180">
            <v>99</v>
          </cell>
        </row>
        <row r="181">
          <cell r="A181">
            <v>44474</v>
          </cell>
          <cell r="B181" t="str">
            <v>AS 820</v>
          </cell>
          <cell r="D181">
            <v>78</v>
          </cell>
        </row>
        <row r="182">
          <cell r="A182">
            <v>44474</v>
          </cell>
          <cell r="B182" t="str">
            <v>AS 825</v>
          </cell>
          <cell r="D182">
            <v>135</v>
          </cell>
        </row>
        <row r="183">
          <cell r="A183">
            <v>44474</v>
          </cell>
          <cell r="B183" t="str">
            <v>AS 825</v>
          </cell>
          <cell r="D183">
            <v>123</v>
          </cell>
        </row>
        <row r="184">
          <cell r="A184">
            <v>44474</v>
          </cell>
          <cell r="B184" t="str">
            <v>AS 861</v>
          </cell>
          <cell r="D184">
            <v>124</v>
          </cell>
        </row>
        <row r="185">
          <cell r="A185">
            <v>44474</v>
          </cell>
          <cell r="B185" t="str">
            <v>AS 870</v>
          </cell>
          <cell r="D185">
            <v>83</v>
          </cell>
        </row>
        <row r="186">
          <cell r="A186">
            <v>44474</v>
          </cell>
          <cell r="B186" t="str">
            <v>DL 481</v>
          </cell>
          <cell r="D186">
            <v>136</v>
          </cell>
        </row>
        <row r="187">
          <cell r="A187">
            <v>44474</v>
          </cell>
          <cell r="B187" t="str">
            <v>DL 533</v>
          </cell>
          <cell r="D187">
            <v>175</v>
          </cell>
        </row>
        <row r="188">
          <cell r="A188">
            <v>44474</v>
          </cell>
          <cell r="B188" t="str">
            <v>HA 23</v>
          </cell>
          <cell r="D188">
            <v>134</v>
          </cell>
        </row>
        <row r="189">
          <cell r="A189">
            <v>44474</v>
          </cell>
          <cell r="B189" t="str">
            <v>HA 29</v>
          </cell>
          <cell r="D189">
            <v>173</v>
          </cell>
        </row>
        <row r="190">
          <cell r="A190">
            <v>44474</v>
          </cell>
          <cell r="B190" t="str">
            <v>HA 31</v>
          </cell>
          <cell r="D190">
            <v>112</v>
          </cell>
        </row>
        <row r="191">
          <cell r="A191">
            <v>44474</v>
          </cell>
          <cell r="B191" t="str">
            <v>HA 33</v>
          </cell>
          <cell r="D191">
            <v>181</v>
          </cell>
        </row>
        <row r="192">
          <cell r="A192">
            <v>44474</v>
          </cell>
          <cell r="B192" t="str">
            <v>HA 37</v>
          </cell>
          <cell r="D192">
            <v>95</v>
          </cell>
        </row>
        <row r="193">
          <cell r="A193">
            <v>44474</v>
          </cell>
          <cell r="B193" t="str">
            <v>HA 39</v>
          </cell>
          <cell r="D193">
            <v>123</v>
          </cell>
        </row>
        <row r="194">
          <cell r="A194">
            <v>44474</v>
          </cell>
          <cell r="B194" t="str">
            <v>HA 41</v>
          </cell>
          <cell r="D194">
            <v>105</v>
          </cell>
        </row>
        <row r="195">
          <cell r="A195">
            <v>44474</v>
          </cell>
          <cell r="B195" t="str">
            <v>HA 45</v>
          </cell>
          <cell r="D195">
            <v>107</v>
          </cell>
        </row>
        <row r="196">
          <cell r="A196">
            <v>44474</v>
          </cell>
          <cell r="B196" t="str">
            <v>HA 59</v>
          </cell>
          <cell r="D196">
            <v>116</v>
          </cell>
        </row>
        <row r="197">
          <cell r="A197">
            <v>44474</v>
          </cell>
          <cell r="B197" t="str">
            <v>HA 71</v>
          </cell>
          <cell r="D197">
            <v>125</v>
          </cell>
        </row>
        <row r="198">
          <cell r="A198">
            <v>44474</v>
          </cell>
          <cell r="B198" t="str">
            <v>UA 1219</v>
          </cell>
          <cell r="D198">
            <v>105</v>
          </cell>
        </row>
        <row r="199">
          <cell r="A199">
            <v>44474</v>
          </cell>
          <cell r="B199" t="str">
            <v>UA 1725</v>
          </cell>
          <cell r="D199">
            <v>164</v>
          </cell>
        </row>
        <row r="200">
          <cell r="A200">
            <v>44474</v>
          </cell>
          <cell r="B200" t="str">
            <v>UA 1736</v>
          </cell>
          <cell r="D200">
            <v>245</v>
          </cell>
        </row>
        <row r="201">
          <cell r="A201">
            <v>44474</v>
          </cell>
          <cell r="B201" t="str">
            <v>UA 1749</v>
          </cell>
          <cell r="D201">
            <v>98</v>
          </cell>
        </row>
        <row r="202">
          <cell r="A202">
            <v>44474</v>
          </cell>
          <cell r="B202" t="str">
            <v>UA 417</v>
          </cell>
          <cell r="D202">
            <v>120</v>
          </cell>
        </row>
        <row r="203">
          <cell r="A203">
            <v>44474</v>
          </cell>
          <cell r="B203" t="str">
            <v>UA 539</v>
          </cell>
          <cell r="D203">
            <v>106</v>
          </cell>
        </row>
        <row r="204">
          <cell r="A204">
            <v>44474</v>
          </cell>
          <cell r="B204" t="str">
            <v>WN 1595</v>
          </cell>
          <cell r="D204">
            <v>67</v>
          </cell>
        </row>
        <row r="205">
          <cell r="A205">
            <v>44474</v>
          </cell>
          <cell r="B205" t="str">
            <v>WN 1760</v>
          </cell>
          <cell r="D205">
            <v>158</v>
          </cell>
        </row>
        <row r="206">
          <cell r="A206">
            <v>44474</v>
          </cell>
          <cell r="B206" t="str">
            <v>WN 4554</v>
          </cell>
          <cell r="D206">
            <v>55</v>
          </cell>
        </row>
        <row r="207">
          <cell r="A207">
            <v>44474</v>
          </cell>
          <cell r="B207" t="str">
            <v>WN 4565</v>
          </cell>
          <cell r="D207">
            <v>71</v>
          </cell>
        </row>
        <row r="208">
          <cell r="A208">
            <v>44474</v>
          </cell>
          <cell r="B208" t="str">
            <v>WN 4579</v>
          </cell>
          <cell r="D208">
            <v>82</v>
          </cell>
        </row>
        <row r="209">
          <cell r="A209">
            <v>44474</v>
          </cell>
          <cell r="B209" t="str">
            <v>WN 4607</v>
          </cell>
          <cell r="D209">
            <v>157</v>
          </cell>
        </row>
        <row r="210">
          <cell r="A210">
            <v>44474</v>
          </cell>
          <cell r="B210" t="str">
            <v>WN 4612</v>
          </cell>
          <cell r="D210">
            <v>71</v>
          </cell>
        </row>
        <row r="211">
          <cell r="A211">
            <v>44474</v>
          </cell>
          <cell r="B211" t="str">
            <v>WN 4783</v>
          </cell>
          <cell r="D211">
            <v>87</v>
          </cell>
        </row>
        <row r="212">
          <cell r="A212">
            <v>44474</v>
          </cell>
          <cell r="B212" t="str">
            <v>WN 5422</v>
          </cell>
          <cell r="D212">
            <v>97</v>
          </cell>
        </row>
        <row r="213">
          <cell r="A213">
            <v>44475</v>
          </cell>
          <cell r="B213" t="str">
            <v>AA 205</v>
          </cell>
          <cell r="D213">
            <v>111</v>
          </cell>
        </row>
        <row r="214">
          <cell r="A214">
            <v>44475</v>
          </cell>
          <cell r="B214" t="str">
            <v>AA 253</v>
          </cell>
          <cell r="D214">
            <v>93</v>
          </cell>
        </row>
        <row r="215">
          <cell r="A215">
            <v>44475</v>
          </cell>
          <cell r="B215" t="str">
            <v>AA 432</v>
          </cell>
          <cell r="D215">
            <v>161</v>
          </cell>
        </row>
        <row r="216">
          <cell r="A216">
            <v>44475</v>
          </cell>
          <cell r="B216" t="str">
            <v>AS 803</v>
          </cell>
          <cell r="D216">
            <v>106</v>
          </cell>
        </row>
        <row r="217">
          <cell r="A217">
            <v>44475</v>
          </cell>
          <cell r="B217" t="str">
            <v>AS 805</v>
          </cell>
          <cell r="D217">
            <v>92</v>
          </cell>
        </row>
        <row r="218">
          <cell r="A218">
            <v>44475</v>
          </cell>
          <cell r="B218" t="str">
            <v>AS 809</v>
          </cell>
          <cell r="D218">
            <v>134</v>
          </cell>
        </row>
        <row r="219">
          <cell r="A219">
            <v>44475</v>
          </cell>
          <cell r="B219" t="str">
            <v>AS 813</v>
          </cell>
          <cell r="D219">
            <v>111</v>
          </cell>
        </row>
        <row r="220">
          <cell r="A220">
            <v>44475</v>
          </cell>
          <cell r="B220" t="str">
            <v>AS 825</v>
          </cell>
          <cell r="D220">
            <v>138</v>
          </cell>
        </row>
        <row r="221">
          <cell r="A221">
            <v>44475</v>
          </cell>
          <cell r="B221" t="str">
            <v>AS 829</v>
          </cell>
          <cell r="D221">
            <v>101</v>
          </cell>
        </row>
        <row r="222">
          <cell r="A222">
            <v>44475</v>
          </cell>
          <cell r="B222" t="str">
            <v>AS 861</v>
          </cell>
          <cell r="D222">
            <v>147</v>
          </cell>
        </row>
        <row r="223">
          <cell r="A223">
            <v>44475</v>
          </cell>
          <cell r="B223" t="str">
            <v>AS 870</v>
          </cell>
          <cell r="D223">
            <v>121</v>
          </cell>
        </row>
        <row r="224">
          <cell r="A224">
            <v>44475</v>
          </cell>
          <cell r="B224" t="str">
            <v>DL 481</v>
          </cell>
          <cell r="D224">
            <v>130</v>
          </cell>
        </row>
        <row r="225">
          <cell r="A225">
            <v>44475</v>
          </cell>
          <cell r="B225" t="str">
            <v>DL 533</v>
          </cell>
          <cell r="D225">
            <v>175</v>
          </cell>
        </row>
        <row r="226">
          <cell r="A226">
            <v>44475</v>
          </cell>
          <cell r="B226" t="str">
            <v>HA 23</v>
          </cell>
          <cell r="D226">
            <v>116</v>
          </cell>
        </row>
        <row r="227">
          <cell r="A227">
            <v>44475</v>
          </cell>
          <cell r="B227" t="str">
            <v>HA 29</v>
          </cell>
          <cell r="D227">
            <v>189</v>
          </cell>
        </row>
        <row r="228">
          <cell r="A228">
            <v>44475</v>
          </cell>
          <cell r="B228" t="str">
            <v>HA 31</v>
          </cell>
          <cell r="D228">
            <v>76</v>
          </cell>
        </row>
        <row r="229">
          <cell r="A229">
            <v>44475</v>
          </cell>
          <cell r="B229" t="str">
            <v>HA 33</v>
          </cell>
          <cell r="D229">
            <v>134</v>
          </cell>
        </row>
        <row r="230">
          <cell r="A230">
            <v>44475</v>
          </cell>
          <cell r="B230" t="str">
            <v>HA 37</v>
          </cell>
          <cell r="D230">
            <v>105</v>
          </cell>
        </row>
        <row r="231">
          <cell r="A231">
            <v>44475</v>
          </cell>
          <cell r="B231" t="str">
            <v>HA 39</v>
          </cell>
          <cell r="D231">
            <v>99</v>
          </cell>
        </row>
        <row r="232">
          <cell r="A232">
            <v>44475</v>
          </cell>
          <cell r="B232" t="str">
            <v>HA 41</v>
          </cell>
          <cell r="D232">
            <v>99</v>
          </cell>
        </row>
        <row r="233">
          <cell r="A233">
            <v>44475</v>
          </cell>
          <cell r="B233" t="str">
            <v>HA 45</v>
          </cell>
          <cell r="D233">
            <v>109</v>
          </cell>
        </row>
        <row r="234">
          <cell r="A234">
            <v>44475</v>
          </cell>
          <cell r="B234" t="str">
            <v>HA 59</v>
          </cell>
          <cell r="D234">
            <v>119</v>
          </cell>
        </row>
        <row r="235">
          <cell r="A235">
            <v>44475</v>
          </cell>
          <cell r="B235" t="str">
            <v>HA 71</v>
          </cell>
          <cell r="D235">
            <v>158</v>
          </cell>
        </row>
        <row r="236">
          <cell r="A236">
            <v>44475</v>
          </cell>
          <cell r="B236" t="str">
            <v>UA 1219</v>
          </cell>
          <cell r="D236">
            <v>125</v>
          </cell>
        </row>
        <row r="237">
          <cell r="A237">
            <v>44475</v>
          </cell>
          <cell r="B237" t="str">
            <v>UA 1614</v>
          </cell>
          <cell r="D237">
            <v>148</v>
          </cell>
        </row>
        <row r="238">
          <cell r="A238">
            <v>44475</v>
          </cell>
          <cell r="B238" t="str">
            <v>UA 1725</v>
          </cell>
          <cell r="D238">
            <v>135</v>
          </cell>
        </row>
        <row r="239">
          <cell r="A239">
            <v>44475</v>
          </cell>
          <cell r="B239" t="str">
            <v>UA 1736</v>
          </cell>
          <cell r="D239">
            <v>201</v>
          </cell>
        </row>
        <row r="240">
          <cell r="A240">
            <v>44475</v>
          </cell>
          <cell r="B240" t="str">
            <v>UA 1808</v>
          </cell>
          <cell r="D240">
            <v>108</v>
          </cell>
        </row>
        <row r="241">
          <cell r="A241">
            <v>44475</v>
          </cell>
          <cell r="B241" t="str">
            <v>UA 417</v>
          </cell>
          <cell r="D241">
            <v>116</v>
          </cell>
        </row>
        <row r="242">
          <cell r="A242">
            <v>44475</v>
          </cell>
          <cell r="B242" t="str">
            <v>UA 539</v>
          </cell>
          <cell r="D242">
            <v>141</v>
          </cell>
        </row>
        <row r="243">
          <cell r="A243">
            <v>44475</v>
          </cell>
          <cell r="B243" t="str">
            <v>WN 1595</v>
          </cell>
          <cell r="D243">
            <v>91</v>
          </cell>
        </row>
        <row r="244">
          <cell r="A244">
            <v>44475</v>
          </cell>
          <cell r="B244" t="str">
            <v>WN 1760</v>
          </cell>
          <cell r="D244">
            <v>146</v>
          </cell>
        </row>
        <row r="245">
          <cell r="A245">
            <v>44475</v>
          </cell>
          <cell r="B245" t="str">
            <v>WN 4554</v>
          </cell>
          <cell r="D245">
            <v>92</v>
          </cell>
        </row>
        <row r="246">
          <cell r="A246">
            <v>44475</v>
          </cell>
          <cell r="B246" t="str">
            <v>WN 4565</v>
          </cell>
          <cell r="D246">
            <v>102</v>
          </cell>
        </row>
        <row r="247">
          <cell r="A247">
            <v>44475</v>
          </cell>
          <cell r="B247" t="str">
            <v>WN 4579</v>
          </cell>
          <cell r="D247">
            <v>103</v>
          </cell>
        </row>
        <row r="248">
          <cell r="A248">
            <v>44475</v>
          </cell>
          <cell r="B248" t="str">
            <v>WN 4607</v>
          </cell>
          <cell r="D248">
            <v>140</v>
          </cell>
        </row>
        <row r="249">
          <cell r="A249">
            <v>44475</v>
          </cell>
          <cell r="B249" t="str">
            <v>WN 4619</v>
          </cell>
          <cell r="D249">
            <v>96</v>
          </cell>
        </row>
        <row r="250">
          <cell r="A250">
            <v>44475</v>
          </cell>
          <cell r="B250" t="str">
            <v>WN 4783</v>
          </cell>
          <cell r="D250">
            <v>95</v>
          </cell>
        </row>
        <row r="251">
          <cell r="A251">
            <v>44475</v>
          </cell>
          <cell r="B251" t="str">
            <v>WN 734</v>
          </cell>
          <cell r="D251">
            <v>117</v>
          </cell>
        </row>
        <row r="252">
          <cell r="A252">
            <v>44476</v>
          </cell>
          <cell r="B252" t="str">
            <v>AA 119</v>
          </cell>
          <cell r="D252">
            <v>160</v>
          </cell>
        </row>
        <row r="253">
          <cell r="A253">
            <v>44476</v>
          </cell>
          <cell r="B253" t="str">
            <v>AA 205</v>
          </cell>
          <cell r="D253">
            <v>191</v>
          </cell>
        </row>
        <row r="254">
          <cell r="A254">
            <v>44476</v>
          </cell>
          <cell r="B254" t="str">
            <v>AA 432</v>
          </cell>
          <cell r="D254">
            <v>179</v>
          </cell>
        </row>
        <row r="255">
          <cell r="A255">
            <v>44476</v>
          </cell>
          <cell r="B255" t="str">
            <v>AA 7</v>
          </cell>
          <cell r="D255">
            <v>179</v>
          </cell>
        </row>
        <row r="256">
          <cell r="A256">
            <v>44476</v>
          </cell>
          <cell r="B256" t="str">
            <v>AS 743</v>
          </cell>
          <cell r="D256">
            <v>125</v>
          </cell>
        </row>
        <row r="257">
          <cell r="A257">
            <v>44476</v>
          </cell>
          <cell r="B257" t="str">
            <v>AS 803</v>
          </cell>
          <cell r="D257">
            <v>77</v>
          </cell>
        </row>
        <row r="258">
          <cell r="A258">
            <v>44476</v>
          </cell>
          <cell r="B258" t="str">
            <v>AS 805</v>
          </cell>
          <cell r="D258">
            <v>73</v>
          </cell>
        </row>
        <row r="259">
          <cell r="A259">
            <v>44476</v>
          </cell>
          <cell r="B259" t="str">
            <v>AS 809</v>
          </cell>
          <cell r="D259">
            <v>159</v>
          </cell>
        </row>
        <row r="260">
          <cell r="A260">
            <v>44476</v>
          </cell>
          <cell r="B260" t="str">
            <v>AS 813</v>
          </cell>
          <cell r="D260">
            <v>116</v>
          </cell>
        </row>
        <row r="261">
          <cell r="A261">
            <v>44476</v>
          </cell>
          <cell r="B261" t="str">
            <v>AS 825</v>
          </cell>
          <cell r="D261">
            <v>125</v>
          </cell>
        </row>
        <row r="262">
          <cell r="A262">
            <v>44476</v>
          </cell>
          <cell r="B262" t="str">
            <v>AS 829</v>
          </cell>
          <cell r="D262">
            <v>105</v>
          </cell>
        </row>
        <row r="263">
          <cell r="A263">
            <v>44476</v>
          </cell>
          <cell r="B263" t="str">
            <v>AS 861</v>
          </cell>
          <cell r="D263">
            <v>134</v>
          </cell>
        </row>
        <row r="264">
          <cell r="A264">
            <v>44476</v>
          </cell>
          <cell r="B264" t="str">
            <v>AS 870</v>
          </cell>
          <cell r="D264">
            <v>106</v>
          </cell>
        </row>
        <row r="265">
          <cell r="A265">
            <v>44476</v>
          </cell>
          <cell r="B265" t="str">
            <v>DL 481</v>
          </cell>
          <cell r="D265">
            <v>119</v>
          </cell>
        </row>
        <row r="266">
          <cell r="A266">
            <v>44476</v>
          </cell>
          <cell r="B266" t="str">
            <v>DL 533</v>
          </cell>
          <cell r="D266">
            <v>123</v>
          </cell>
        </row>
        <row r="267">
          <cell r="A267">
            <v>44476</v>
          </cell>
          <cell r="B267" t="str">
            <v>HA 23</v>
          </cell>
          <cell r="D267">
            <v>117</v>
          </cell>
        </row>
        <row r="268">
          <cell r="A268">
            <v>44476</v>
          </cell>
          <cell r="B268" t="str">
            <v>HA 29</v>
          </cell>
          <cell r="D268">
            <v>171</v>
          </cell>
        </row>
        <row r="269">
          <cell r="A269">
            <v>44476</v>
          </cell>
          <cell r="B269" t="str">
            <v>HA 31</v>
          </cell>
          <cell r="D269">
            <v>81</v>
          </cell>
        </row>
        <row r="270">
          <cell r="A270">
            <v>44476</v>
          </cell>
          <cell r="B270" t="str">
            <v>HA 37</v>
          </cell>
          <cell r="D270">
            <v>169</v>
          </cell>
        </row>
        <row r="271">
          <cell r="A271">
            <v>44476</v>
          </cell>
          <cell r="B271" t="str">
            <v>HA 41</v>
          </cell>
          <cell r="D271">
            <v>143</v>
          </cell>
        </row>
        <row r="272">
          <cell r="A272">
            <v>44476</v>
          </cell>
          <cell r="B272" t="str">
            <v>HA 45</v>
          </cell>
          <cell r="D272">
            <v>149</v>
          </cell>
        </row>
        <row r="273">
          <cell r="A273">
            <v>44476</v>
          </cell>
          <cell r="B273" t="str">
            <v>HA 59</v>
          </cell>
          <cell r="D273">
            <v>102</v>
          </cell>
        </row>
        <row r="274">
          <cell r="A274">
            <v>44476</v>
          </cell>
          <cell r="B274" t="str">
            <v>HA 71</v>
          </cell>
          <cell r="D274">
            <v>125</v>
          </cell>
        </row>
        <row r="275">
          <cell r="A275">
            <v>44476</v>
          </cell>
          <cell r="B275" t="str">
            <v>UA 1219</v>
          </cell>
          <cell r="D275">
            <v>119</v>
          </cell>
        </row>
        <row r="276">
          <cell r="A276">
            <v>44476</v>
          </cell>
          <cell r="B276" t="str">
            <v>UA 1614</v>
          </cell>
          <cell r="D276">
            <v>153</v>
          </cell>
        </row>
        <row r="277">
          <cell r="A277">
            <v>44476</v>
          </cell>
          <cell r="B277" t="str">
            <v>UA 1749</v>
          </cell>
          <cell r="D277">
            <v>126</v>
          </cell>
        </row>
        <row r="278">
          <cell r="A278">
            <v>44476</v>
          </cell>
          <cell r="B278" t="str">
            <v>UA 1808</v>
          </cell>
          <cell r="D278">
            <v>100</v>
          </cell>
        </row>
        <row r="279">
          <cell r="A279">
            <v>44476</v>
          </cell>
          <cell r="B279" t="str">
            <v>UA 202</v>
          </cell>
          <cell r="D279">
            <v>152</v>
          </cell>
        </row>
        <row r="280">
          <cell r="A280">
            <v>44476</v>
          </cell>
          <cell r="B280" t="str">
            <v>UA 417</v>
          </cell>
          <cell r="D280">
            <v>114</v>
          </cell>
        </row>
        <row r="281">
          <cell r="A281">
            <v>44476</v>
          </cell>
          <cell r="B281" t="str">
            <v>UA 539</v>
          </cell>
          <cell r="D281">
            <v>147</v>
          </cell>
        </row>
        <row r="282">
          <cell r="A282">
            <v>44476</v>
          </cell>
          <cell r="B282" t="str">
            <v>WN 1595</v>
          </cell>
          <cell r="D282">
            <v>94</v>
          </cell>
        </row>
        <row r="283">
          <cell r="A283">
            <v>44476</v>
          </cell>
          <cell r="B283" t="str">
            <v>WN 4554</v>
          </cell>
          <cell r="D283">
            <v>103</v>
          </cell>
        </row>
        <row r="284">
          <cell r="A284">
            <v>44476</v>
          </cell>
          <cell r="B284" t="str">
            <v>WN 4565</v>
          </cell>
          <cell r="D284">
            <v>45</v>
          </cell>
        </row>
        <row r="285">
          <cell r="A285">
            <v>44476</v>
          </cell>
          <cell r="B285" t="str">
            <v>WN 4579</v>
          </cell>
          <cell r="D285">
            <v>89</v>
          </cell>
        </row>
        <row r="286">
          <cell r="A286">
            <v>44476</v>
          </cell>
          <cell r="B286" t="str">
            <v>WN 4619</v>
          </cell>
          <cell r="D286">
            <v>108</v>
          </cell>
        </row>
        <row r="287">
          <cell r="A287">
            <v>44476</v>
          </cell>
          <cell r="B287" t="str">
            <v>WN 4629</v>
          </cell>
          <cell r="D287">
            <v>70</v>
          </cell>
        </row>
        <row r="288">
          <cell r="A288">
            <v>44476</v>
          </cell>
          <cell r="B288" t="str">
            <v>WN 4783</v>
          </cell>
          <cell r="D288">
            <v>129</v>
          </cell>
        </row>
        <row r="289">
          <cell r="A289">
            <v>44476</v>
          </cell>
          <cell r="B289" t="str">
            <v>WN 734</v>
          </cell>
          <cell r="D289">
            <v>100</v>
          </cell>
        </row>
        <row r="290">
          <cell r="A290">
            <v>44477</v>
          </cell>
          <cell r="B290" t="str">
            <v>AA 119</v>
          </cell>
          <cell r="D290">
            <v>209</v>
          </cell>
        </row>
        <row r="291">
          <cell r="A291">
            <v>44477</v>
          </cell>
          <cell r="B291" t="str">
            <v>AA 205</v>
          </cell>
          <cell r="D291">
            <v>150</v>
          </cell>
        </row>
        <row r="292">
          <cell r="A292">
            <v>44477</v>
          </cell>
          <cell r="B292" t="str">
            <v>AA 253</v>
          </cell>
          <cell r="D292">
            <v>151</v>
          </cell>
        </row>
        <row r="293">
          <cell r="A293">
            <v>44477</v>
          </cell>
          <cell r="B293" t="str">
            <v>AA 7</v>
          </cell>
          <cell r="D293">
            <v>225</v>
          </cell>
        </row>
        <row r="294">
          <cell r="A294">
            <v>44477</v>
          </cell>
          <cell r="B294" t="str">
            <v>AS 803</v>
          </cell>
          <cell r="D294">
            <v>100</v>
          </cell>
        </row>
        <row r="295">
          <cell r="A295">
            <v>44477</v>
          </cell>
          <cell r="B295" t="str">
            <v>AS 805</v>
          </cell>
          <cell r="D295">
            <v>130</v>
          </cell>
        </row>
        <row r="296">
          <cell r="A296">
            <v>44477</v>
          </cell>
          <cell r="B296" t="str">
            <v>AS 809</v>
          </cell>
          <cell r="D296">
            <v>134</v>
          </cell>
        </row>
        <row r="297">
          <cell r="A297">
            <v>44477</v>
          </cell>
          <cell r="B297" t="str">
            <v>AS 813</v>
          </cell>
          <cell r="D297">
            <v>107</v>
          </cell>
        </row>
        <row r="298">
          <cell r="A298">
            <v>44477</v>
          </cell>
          <cell r="B298" t="str">
            <v>AS 825</v>
          </cell>
          <cell r="D298">
            <v>142</v>
          </cell>
        </row>
        <row r="299">
          <cell r="A299">
            <v>44477</v>
          </cell>
          <cell r="B299" t="str">
            <v>AS 829</v>
          </cell>
          <cell r="D299">
            <v>76</v>
          </cell>
        </row>
        <row r="300">
          <cell r="A300">
            <v>44477</v>
          </cell>
          <cell r="B300" t="str">
            <v>AS 870</v>
          </cell>
          <cell r="D300">
            <v>100</v>
          </cell>
        </row>
        <row r="301">
          <cell r="A301">
            <v>44477</v>
          </cell>
          <cell r="B301" t="str">
            <v>AS 872</v>
          </cell>
          <cell r="D301">
            <v>87</v>
          </cell>
        </row>
        <row r="302">
          <cell r="A302">
            <v>44477</v>
          </cell>
          <cell r="B302" t="str">
            <v>DL 362</v>
          </cell>
          <cell r="D302">
            <v>146</v>
          </cell>
        </row>
        <row r="303">
          <cell r="A303">
            <v>44477</v>
          </cell>
          <cell r="B303" t="str">
            <v>DL 481</v>
          </cell>
          <cell r="D303">
            <v>138</v>
          </cell>
        </row>
        <row r="304">
          <cell r="A304">
            <v>44477</v>
          </cell>
          <cell r="B304" t="str">
            <v>DL 533</v>
          </cell>
          <cell r="D304">
            <v>152</v>
          </cell>
        </row>
        <row r="305">
          <cell r="A305">
            <v>44477</v>
          </cell>
          <cell r="B305" t="str">
            <v>HA 23</v>
          </cell>
          <cell r="D305">
            <v>96</v>
          </cell>
        </row>
        <row r="306">
          <cell r="A306">
            <v>44477</v>
          </cell>
          <cell r="B306" t="str">
            <v>HA 29</v>
          </cell>
          <cell r="D306">
            <v>218</v>
          </cell>
        </row>
        <row r="307">
          <cell r="A307">
            <v>44477</v>
          </cell>
          <cell r="B307" t="str">
            <v>HA 31</v>
          </cell>
          <cell r="D307">
            <v>84</v>
          </cell>
        </row>
        <row r="308">
          <cell r="A308">
            <v>44477</v>
          </cell>
          <cell r="B308" t="str">
            <v>HA 33</v>
          </cell>
          <cell r="D308">
            <v>162</v>
          </cell>
        </row>
        <row r="309">
          <cell r="A309">
            <v>44477</v>
          </cell>
          <cell r="B309" t="str">
            <v>HA 37</v>
          </cell>
          <cell r="D309">
            <v>92</v>
          </cell>
        </row>
        <row r="310">
          <cell r="A310">
            <v>44477</v>
          </cell>
          <cell r="B310" t="str">
            <v>HA 39</v>
          </cell>
          <cell r="D310">
            <v>118</v>
          </cell>
        </row>
        <row r="311">
          <cell r="A311">
            <v>44477</v>
          </cell>
          <cell r="B311" t="str">
            <v>HA 45</v>
          </cell>
          <cell r="D311">
            <v>97</v>
          </cell>
        </row>
        <row r="312">
          <cell r="A312">
            <v>44477</v>
          </cell>
          <cell r="B312" t="str">
            <v>HA 59</v>
          </cell>
          <cell r="D312">
            <v>136</v>
          </cell>
        </row>
        <row r="313">
          <cell r="A313">
            <v>44477</v>
          </cell>
          <cell r="B313" t="str">
            <v>HA 71</v>
          </cell>
          <cell r="D313">
            <v>105</v>
          </cell>
        </row>
        <row r="314">
          <cell r="A314">
            <v>44477</v>
          </cell>
          <cell r="B314" t="str">
            <v>UA 1219</v>
          </cell>
          <cell r="D314">
            <v>115</v>
          </cell>
        </row>
        <row r="315">
          <cell r="A315">
            <v>44477</v>
          </cell>
          <cell r="B315" t="str">
            <v>UA 1614</v>
          </cell>
          <cell r="D315">
            <v>144</v>
          </cell>
        </row>
        <row r="316">
          <cell r="A316">
            <v>44477</v>
          </cell>
          <cell r="B316" t="str">
            <v>UA 1725</v>
          </cell>
          <cell r="D316">
            <v>214</v>
          </cell>
        </row>
        <row r="317">
          <cell r="A317">
            <v>44477</v>
          </cell>
          <cell r="B317" t="str">
            <v>UA 1736</v>
          </cell>
          <cell r="D317">
            <v>241</v>
          </cell>
        </row>
        <row r="318">
          <cell r="A318">
            <v>44477</v>
          </cell>
          <cell r="B318" t="str">
            <v>UA 1749</v>
          </cell>
          <cell r="D318">
            <v>116</v>
          </cell>
        </row>
        <row r="319">
          <cell r="A319">
            <v>44477</v>
          </cell>
          <cell r="B319" t="str">
            <v>UA 1808</v>
          </cell>
          <cell r="D319">
            <v>100</v>
          </cell>
        </row>
        <row r="320">
          <cell r="A320">
            <v>44477</v>
          </cell>
          <cell r="B320" t="str">
            <v>UA 202</v>
          </cell>
          <cell r="D320">
            <v>162</v>
          </cell>
        </row>
        <row r="321">
          <cell r="A321">
            <v>44477</v>
          </cell>
          <cell r="B321" t="str">
            <v>UA 417</v>
          </cell>
          <cell r="D321">
            <v>122</v>
          </cell>
        </row>
        <row r="322">
          <cell r="A322">
            <v>44477</v>
          </cell>
          <cell r="B322" t="str">
            <v>UA 539</v>
          </cell>
          <cell r="D322">
            <v>153</v>
          </cell>
        </row>
        <row r="323">
          <cell r="A323">
            <v>44477</v>
          </cell>
          <cell r="B323" t="str">
            <v>WN 1595</v>
          </cell>
          <cell r="D323">
            <v>159</v>
          </cell>
        </row>
        <row r="324">
          <cell r="A324">
            <v>44477</v>
          </cell>
          <cell r="B324" t="str">
            <v>WN 1760</v>
          </cell>
          <cell r="D324">
            <v>166</v>
          </cell>
        </row>
        <row r="325">
          <cell r="A325">
            <v>44477</v>
          </cell>
          <cell r="B325" t="str">
            <v>WN 4554</v>
          </cell>
          <cell r="D325">
            <v>108</v>
          </cell>
        </row>
        <row r="326">
          <cell r="A326">
            <v>44477</v>
          </cell>
          <cell r="B326" t="str">
            <v>WN 4565</v>
          </cell>
          <cell r="D326">
            <v>59</v>
          </cell>
        </row>
        <row r="327">
          <cell r="A327">
            <v>44477</v>
          </cell>
          <cell r="B327" t="str">
            <v>WN 4579</v>
          </cell>
          <cell r="D327">
            <v>139</v>
          </cell>
        </row>
        <row r="328">
          <cell r="A328">
            <v>44477</v>
          </cell>
          <cell r="B328" t="str">
            <v>WN 4607</v>
          </cell>
          <cell r="D328">
            <v>126</v>
          </cell>
        </row>
        <row r="329">
          <cell r="A329">
            <v>44477</v>
          </cell>
          <cell r="B329" t="str">
            <v>WN 4612</v>
          </cell>
          <cell r="D329">
            <v>69</v>
          </cell>
        </row>
        <row r="330">
          <cell r="A330">
            <v>44477</v>
          </cell>
          <cell r="B330" t="str">
            <v>WN 4619</v>
          </cell>
          <cell r="D330">
            <v>98</v>
          </cell>
        </row>
        <row r="331">
          <cell r="A331">
            <v>44477</v>
          </cell>
          <cell r="B331" t="str">
            <v>WN 4629</v>
          </cell>
          <cell r="D331">
            <v>75</v>
          </cell>
        </row>
        <row r="332">
          <cell r="A332">
            <v>44477</v>
          </cell>
          <cell r="B332" t="str">
            <v>WN 4783</v>
          </cell>
          <cell r="D332">
            <v>101</v>
          </cell>
        </row>
        <row r="333">
          <cell r="A333">
            <v>44477</v>
          </cell>
          <cell r="B333" t="str">
            <v>WN 734</v>
          </cell>
          <cell r="D333">
            <v>119</v>
          </cell>
        </row>
        <row r="334">
          <cell r="A334">
            <v>44478</v>
          </cell>
          <cell r="B334" t="str">
            <v>AA 119</v>
          </cell>
          <cell r="D334">
            <v>235</v>
          </cell>
        </row>
        <row r="335">
          <cell r="A335">
            <v>44478</v>
          </cell>
          <cell r="B335" t="str">
            <v>AA 205</v>
          </cell>
          <cell r="D335">
            <v>161</v>
          </cell>
        </row>
        <row r="336">
          <cell r="A336">
            <v>44478</v>
          </cell>
          <cell r="B336" t="str">
            <v>AA 253</v>
          </cell>
          <cell r="D336">
            <v>136</v>
          </cell>
        </row>
        <row r="337">
          <cell r="A337">
            <v>44478</v>
          </cell>
          <cell r="B337" t="str">
            <v>AA 432</v>
          </cell>
          <cell r="D337">
            <v>150</v>
          </cell>
        </row>
        <row r="338">
          <cell r="A338">
            <v>44478</v>
          </cell>
          <cell r="B338" t="str">
            <v>AA 7</v>
          </cell>
          <cell r="D338">
            <v>212</v>
          </cell>
        </row>
        <row r="339">
          <cell r="A339">
            <v>44478</v>
          </cell>
          <cell r="B339" t="str">
            <v>AS 743</v>
          </cell>
          <cell r="D339">
            <v>113</v>
          </cell>
        </row>
        <row r="340">
          <cell r="A340">
            <v>44478</v>
          </cell>
          <cell r="B340" t="str">
            <v>AS 803</v>
          </cell>
          <cell r="D340">
            <v>117</v>
          </cell>
        </row>
        <row r="341">
          <cell r="A341">
            <v>44478</v>
          </cell>
          <cell r="B341" t="str">
            <v>AS 805</v>
          </cell>
          <cell r="D341">
            <v>73</v>
          </cell>
        </row>
        <row r="342">
          <cell r="A342">
            <v>44478</v>
          </cell>
          <cell r="B342" t="str">
            <v>AS 809</v>
          </cell>
          <cell r="D342">
            <v>149</v>
          </cell>
        </row>
        <row r="343">
          <cell r="A343">
            <v>44478</v>
          </cell>
          <cell r="B343" t="str">
            <v>AS 813</v>
          </cell>
          <cell r="D343">
            <v>108</v>
          </cell>
        </row>
        <row r="344">
          <cell r="A344">
            <v>44478</v>
          </cell>
          <cell r="B344" t="str">
            <v>AS 825</v>
          </cell>
          <cell r="D344">
            <v>150</v>
          </cell>
        </row>
        <row r="345">
          <cell r="A345">
            <v>44478</v>
          </cell>
          <cell r="B345" t="str">
            <v>AS 829</v>
          </cell>
          <cell r="D345">
            <v>101</v>
          </cell>
        </row>
        <row r="346">
          <cell r="A346">
            <v>44478</v>
          </cell>
          <cell r="B346" t="str">
            <v>AS 861</v>
          </cell>
          <cell r="D346">
            <v>144</v>
          </cell>
        </row>
        <row r="347">
          <cell r="A347">
            <v>44478</v>
          </cell>
          <cell r="B347" t="str">
            <v>AS 870</v>
          </cell>
          <cell r="D347">
            <v>112</v>
          </cell>
        </row>
        <row r="348">
          <cell r="A348">
            <v>44478</v>
          </cell>
          <cell r="B348" t="str">
            <v>DL 362</v>
          </cell>
          <cell r="D348">
            <v>108</v>
          </cell>
        </row>
        <row r="349">
          <cell r="A349">
            <v>44478</v>
          </cell>
          <cell r="B349" t="str">
            <v>DL 481</v>
          </cell>
          <cell r="D349">
            <v>184</v>
          </cell>
        </row>
        <row r="350">
          <cell r="A350">
            <v>44478</v>
          </cell>
          <cell r="B350" t="str">
            <v>DL 533</v>
          </cell>
          <cell r="D350">
            <v>146</v>
          </cell>
        </row>
        <row r="351">
          <cell r="A351">
            <v>44478</v>
          </cell>
          <cell r="B351" t="str">
            <v>HA 23</v>
          </cell>
          <cell r="D351">
            <v>108</v>
          </cell>
        </row>
        <row r="352">
          <cell r="A352">
            <v>44478</v>
          </cell>
          <cell r="B352" t="str">
            <v>HA 29</v>
          </cell>
          <cell r="D352">
            <v>160</v>
          </cell>
        </row>
        <row r="353">
          <cell r="A353">
            <v>44478</v>
          </cell>
          <cell r="B353" t="str">
            <v>HA 31</v>
          </cell>
          <cell r="D353">
            <v>123</v>
          </cell>
        </row>
        <row r="354">
          <cell r="A354">
            <v>44478</v>
          </cell>
          <cell r="B354" t="str">
            <v>HA 33</v>
          </cell>
          <cell r="D354">
            <v>194</v>
          </cell>
        </row>
        <row r="355">
          <cell r="A355">
            <v>44478</v>
          </cell>
          <cell r="B355" t="str">
            <v>HA 37</v>
          </cell>
          <cell r="D355">
            <v>119</v>
          </cell>
        </row>
        <row r="356">
          <cell r="A356">
            <v>44478</v>
          </cell>
          <cell r="B356" t="str">
            <v>HA 39</v>
          </cell>
          <cell r="D356">
            <v>117</v>
          </cell>
        </row>
        <row r="357">
          <cell r="A357">
            <v>44478</v>
          </cell>
          <cell r="B357" t="str">
            <v>HA 41</v>
          </cell>
          <cell r="D357">
            <v>148</v>
          </cell>
        </row>
        <row r="358">
          <cell r="A358">
            <v>44478</v>
          </cell>
          <cell r="B358" t="str">
            <v>HA 45</v>
          </cell>
          <cell r="D358">
            <v>161</v>
          </cell>
        </row>
        <row r="359">
          <cell r="A359">
            <v>44478</v>
          </cell>
          <cell r="B359" t="str">
            <v>HA 59</v>
          </cell>
          <cell r="D359">
            <v>113</v>
          </cell>
        </row>
        <row r="360">
          <cell r="A360">
            <v>44478</v>
          </cell>
          <cell r="B360" t="str">
            <v>HA 71</v>
          </cell>
          <cell r="D360">
            <v>162</v>
          </cell>
        </row>
        <row r="361">
          <cell r="A361">
            <v>44478</v>
          </cell>
          <cell r="B361" t="str">
            <v>UA 1219</v>
          </cell>
          <cell r="D361">
            <v>121</v>
          </cell>
        </row>
        <row r="362">
          <cell r="A362">
            <v>44478</v>
          </cell>
          <cell r="B362" t="str">
            <v>UA 1614</v>
          </cell>
          <cell r="D362">
            <v>157</v>
          </cell>
        </row>
        <row r="363">
          <cell r="A363">
            <v>44478</v>
          </cell>
          <cell r="B363" t="str">
            <v>UA 1725</v>
          </cell>
          <cell r="D363">
            <v>253</v>
          </cell>
        </row>
        <row r="364">
          <cell r="A364">
            <v>44478</v>
          </cell>
          <cell r="B364" t="str">
            <v>UA 1736</v>
          </cell>
          <cell r="D364">
            <v>159</v>
          </cell>
        </row>
        <row r="365">
          <cell r="A365">
            <v>44478</v>
          </cell>
          <cell r="B365" t="str">
            <v>UA 1749</v>
          </cell>
          <cell r="D365">
            <v>97</v>
          </cell>
        </row>
        <row r="366">
          <cell r="A366">
            <v>44478</v>
          </cell>
          <cell r="B366" t="str">
            <v>UA 1808</v>
          </cell>
          <cell r="D366">
            <v>122</v>
          </cell>
        </row>
        <row r="367">
          <cell r="A367">
            <v>44478</v>
          </cell>
          <cell r="B367" t="str">
            <v>UA 202</v>
          </cell>
          <cell r="D367">
            <v>186</v>
          </cell>
        </row>
        <row r="368">
          <cell r="A368">
            <v>44478</v>
          </cell>
          <cell r="B368" t="str">
            <v>UA 417</v>
          </cell>
          <cell r="D368">
            <v>114</v>
          </cell>
        </row>
        <row r="369">
          <cell r="A369">
            <v>44478</v>
          </cell>
          <cell r="B369" t="str">
            <v>UA 42</v>
          </cell>
          <cell r="D369">
            <v>78</v>
          </cell>
        </row>
        <row r="370">
          <cell r="A370">
            <v>44478</v>
          </cell>
          <cell r="B370" t="str">
            <v>UA 539</v>
          </cell>
          <cell r="D370">
            <v>146</v>
          </cell>
        </row>
        <row r="371">
          <cell r="A371">
            <v>44478</v>
          </cell>
          <cell r="B371" t="str">
            <v>UA1808</v>
          </cell>
          <cell r="D371">
            <v>122</v>
          </cell>
        </row>
        <row r="372">
          <cell r="A372">
            <v>44478</v>
          </cell>
          <cell r="B372" t="str">
            <v>WN 1595</v>
          </cell>
          <cell r="D372">
            <v>103</v>
          </cell>
        </row>
        <row r="373">
          <cell r="A373">
            <v>44478</v>
          </cell>
          <cell r="B373" t="str">
            <v>WN 1760</v>
          </cell>
          <cell r="D373">
            <v>159</v>
          </cell>
        </row>
        <row r="374">
          <cell r="A374">
            <v>44478</v>
          </cell>
          <cell r="B374" t="str">
            <v>WN 4554</v>
          </cell>
          <cell r="D374">
            <v>147</v>
          </cell>
        </row>
        <row r="375">
          <cell r="A375">
            <v>44478</v>
          </cell>
          <cell r="B375" t="str">
            <v>WN 4565</v>
          </cell>
          <cell r="D375">
            <v>85</v>
          </cell>
        </row>
        <row r="376">
          <cell r="A376">
            <v>44478</v>
          </cell>
          <cell r="B376" t="str">
            <v>WN 4579</v>
          </cell>
          <cell r="D376">
            <v>94</v>
          </cell>
        </row>
        <row r="377">
          <cell r="A377">
            <v>44478</v>
          </cell>
          <cell r="B377" t="str">
            <v>WN 4612</v>
          </cell>
          <cell r="D377">
            <v>105</v>
          </cell>
        </row>
        <row r="378">
          <cell r="A378">
            <v>44478</v>
          </cell>
          <cell r="B378" t="str">
            <v>WN 4619</v>
          </cell>
          <cell r="D378">
            <v>96</v>
          </cell>
        </row>
        <row r="379">
          <cell r="A379">
            <v>44478</v>
          </cell>
          <cell r="B379" t="str">
            <v>WN 4783</v>
          </cell>
          <cell r="D379">
            <v>108</v>
          </cell>
        </row>
        <row r="380">
          <cell r="A380">
            <v>44478</v>
          </cell>
          <cell r="B380" t="str">
            <v>WN 5422</v>
          </cell>
          <cell r="D380">
            <v>138</v>
          </cell>
        </row>
        <row r="381">
          <cell r="A381">
            <v>44478</v>
          </cell>
          <cell r="B381" t="str">
            <v>WN 734</v>
          </cell>
          <cell r="D381">
            <v>156</v>
          </cell>
        </row>
        <row r="382">
          <cell r="A382">
            <v>44479</v>
          </cell>
          <cell r="B382" t="str">
            <v>AA 119</v>
          </cell>
          <cell r="D382">
            <v>166</v>
          </cell>
        </row>
        <row r="383">
          <cell r="A383">
            <v>44479</v>
          </cell>
          <cell r="B383" t="str">
            <v>AA 205</v>
          </cell>
          <cell r="D383">
            <v>150</v>
          </cell>
        </row>
        <row r="384">
          <cell r="A384">
            <v>44479</v>
          </cell>
          <cell r="B384" t="str">
            <v>AA 253</v>
          </cell>
          <cell r="D384">
            <v>113</v>
          </cell>
        </row>
        <row r="385">
          <cell r="A385">
            <v>44479</v>
          </cell>
          <cell r="B385" t="str">
            <v>AA 432</v>
          </cell>
          <cell r="D385">
            <v>162</v>
          </cell>
        </row>
        <row r="386">
          <cell r="A386">
            <v>44479</v>
          </cell>
          <cell r="B386" t="str">
            <v>AA 7</v>
          </cell>
          <cell r="D386">
            <v>137</v>
          </cell>
        </row>
        <row r="387">
          <cell r="A387">
            <v>44479</v>
          </cell>
          <cell r="B387" t="str">
            <v>AS 803</v>
          </cell>
          <cell r="D387">
            <v>119</v>
          </cell>
        </row>
        <row r="388">
          <cell r="A388">
            <v>44479</v>
          </cell>
          <cell r="B388" t="str">
            <v>AS 805</v>
          </cell>
          <cell r="D388">
            <v>28</v>
          </cell>
        </row>
        <row r="389">
          <cell r="A389">
            <v>44479</v>
          </cell>
          <cell r="B389" t="str">
            <v>AS 809</v>
          </cell>
          <cell r="D389">
            <v>133</v>
          </cell>
        </row>
        <row r="390">
          <cell r="A390">
            <v>44479</v>
          </cell>
          <cell r="B390" t="str">
            <v>AS 813</v>
          </cell>
          <cell r="D390">
            <v>126</v>
          </cell>
        </row>
        <row r="391">
          <cell r="A391">
            <v>44479</v>
          </cell>
          <cell r="B391" t="str">
            <v>AS 825</v>
          </cell>
          <cell r="D391">
            <v>131</v>
          </cell>
        </row>
        <row r="392">
          <cell r="A392">
            <v>44479</v>
          </cell>
          <cell r="B392" t="str">
            <v>AS 829</v>
          </cell>
          <cell r="D392">
            <v>91</v>
          </cell>
        </row>
        <row r="393">
          <cell r="A393">
            <v>44479</v>
          </cell>
          <cell r="B393" t="str">
            <v>AS 861</v>
          </cell>
          <cell r="D393">
            <v>132</v>
          </cell>
        </row>
        <row r="394">
          <cell r="A394">
            <v>44479</v>
          </cell>
          <cell r="B394" t="str">
            <v>AS 870</v>
          </cell>
          <cell r="D394">
            <v>55</v>
          </cell>
        </row>
        <row r="395">
          <cell r="A395">
            <v>44479</v>
          </cell>
          <cell r="B395" t="str">
            <v>AS 872</v>
          </cell>
          <cell r="D395">
            <v>64</v>
          </cell>
        </row>
        <row r="396">
          <cell r="A396">
            <v>44479</v>
          </cell>
          <cell r="B396" t="str">
            <v>DL 362</v>
          </cell>
          <cell r="D396">
            <v>86</v>
          </cell>
        </row>
        <row r="397">
          <cell r="A397">
            <v>44479</v>
          </cell>
          <cell r="B397" t="str">
            <v>DL 481</v>
          </cell>
          <cell r="D397">
            <v>160</v>
          </cell>
        </row>
        <row r="398">
          <cell r="A398">
            <v>44479</v>
          </cell>
          <cell r="B398" t="str">
            <v>DL 533</v>
          </cell>
          <cell r="D398">
            <v>117</v>
          </cell>
        </row>
        <row r="399">
          <cell r="A399">
            <v>44479</v>
          </cell>
          <cell r="B399" t="str">
            <v>HA 23</v>
          </cell>
          <cell r="D399">
            <v>107</v>
          </cell>
        </row>
        <row r="400">
          <cell r="A400">
            <v>44479</v>
          </cell>
          <cell r="B400" t="str">
            <v>HA 29</v>
          </cell>
          <cell r="D400">
            <v>157</v>
          </cell>
        </row>
        <row r="401">
          <cell r="A401">
            <v>44479</v>
          </cell>
          <cell r="B401" t="str">
            <v>HA 31</v>
          </cell>
          <cell r="D401">
            <v>121</v>
          </cell>
        </row>
        <row r="402">
          <cell r="A402">
            <v>44479</v>
          </cell>
          <cell r="B402" t="str">
            <v>HA 33</v>
          </cell>
          <cell r="D402">
            <v>197</v>
          </cell>
        </row>
        <row r="403">
          <cell r="A403">
            <v>44479</v>
          </cell>
          <cell r="B403" t="str">
            <v>HA 37</v>
          </cell>
          <cell r="D403">
            <v>123</v>
          </cell>
        </row>
        <row r="404">
          <cell r="A404">
            <v>44479</v>
          </cell>
          <cell r="B404" t="str">
            <v>HA 37</v>
          </cell>
          <cell r="D404">
            <v>123</v>
          </cell>
        </row>
        <row r="405">
          <cell r="A405">
            <v>44479</v>
          </cell>
          <cell r="B405" t="str">
            <v>HA 39</v>
          </cell>
          <cell r="D405">
            <v>121</v>
          </cell>
        </row>
        <row r="406">
          <cell r="A406">
            <v>44479</v>
          </cell>
          <cell r="B406" t="str">
            <v>HA 41</v>
          </cell>
          <cell r="D406">
            <v>124</v>
          </cell>
        </row>
        <row r="407">
          <cell r="A407">
            <v>44479</v>
          </cell>
          <cell r="B407" t="str">
            <v>HA 45</v>
          </cell>
          <cell r="D407">
            <v>148</v>
          </cell>
        </row>
        <row r="408">
          <cell r="A408">
            <v>44479</v>
          </cell>
          <cell r="B408" t="str">
            <v>HA 59</v>
          </cell>
          <cell r="D408">
            <v>126</v>
          </cell>
        </row>
        <row r="409">
          <cell r="A409">
            <v>44479</v>
          </cell>
          <cell r="B409" t="str">
            <v>UA 1219</v>
          </cell>
          <cell r="D409">
            <v>121</v>
          </cell>
        </row>
        <row r="410">
          <cell r="A410">
            <v>44479</v>
          </cell>
          <cell r="B410" t="str">
            <v>UA 1614</v>
          </cell>
          <cell r="D410">
            <v>157</v>
          </cell>
        </row>
        <row r="411">
          <cell r="A411">
            <v>44479</v>
          </cell>
          <cell r="B411" t="str">
            <v>UA 1725</v>
          </cell>
          <cell r="D411">
            <v>157</v>
          </cell>
        </row>
        <row r="412">
          <cell r="A412">
            <v>44479</v>
          </cell>
          <cell r="B412" t="str">
            <v>UA 1736</v>
          </cell>
          <cell r="D412">
            <v>219</v>
          </cell>
        </row>
        <row r="413">
          <cell r="A413">
            <v>44479</v>
          </cell>
          <cell r="B413" t="str">
            <v>UA 1749</v>
          </cell>
          <cell r="D413">
            <v>68</v>
          </cell>
        </row>
        <row r="414">
          <cell r="A414">
            <v>44479</v>
          </cell>
          <cell r="B414" t="str">
            <v>UA 1808</v>
          </cell>
          <cell r="D414">
            <v>84</v>
          </cell>
        </row>
        <row r="415">
          <cell r="A415">
            <v>44479</v>
          </cell>
          <cell r="B415" t="str">
            <v>UA 202</v>
          </cell>
          <cell r="D415">
            <v>167</v>
          </cell>
        </row>
        <row r="416">
          <cell r="A416">
            <v>44479</v>
          </cell>
          <cell r="B416" t="str">
            <v>UA 417</v>
          </cell>
          <cell r="D416">
            <v>119</v>
          </cell>
        </row>
        <row r="417">
          <cell r="A417">
            <v>44479</v>
          </cell>
          <cell r="B417" t="str">
            <v>UA 539</v>
          </cell>
          <cell r="D417">
            <v>136</v>
          </cell>
        </row>
        <row r="418">
          <cell r="A418">
            <v>44479</v>
          </cell>
          <cell r="B418" t="str">
            <v>WN 1595</v>
          </cell>
          <cell r="D418">
            <v>80</v>
          </cell>
        </row>
        <row r="419">
          <cell r="A419">
            <v>44479</v>
          </cell>
          <cell r="B419" t="str">
            <v>WN 1760</v>
          </cell>
          <cell r="D419">
            <v>164</v>
          </cell>
        </row>
        <row r="420">
          <cell r="A420">
            <v>44479</v>
          </cell>
          <cell r="B420" t="str">
            <v>WN 4554</v>
          </cell>
          <cell r="D420">
            <v>109</v>
          </cell>
        </row>
        <row r="421">
          <cell r="A421">
            <v>44479</v>
          </cell>
          <cell r="B421" t="str">
            <v>WN 4565</v>
          </cell>
          <cell r="D421">
            <v>34</v>
          </cell>
        </row>
        <row r="422">
          <cell r="A422">
            <v>44479</v>
          </cell>
          <cell r="B422" t="str">
            <v>WN 4579</v>
          </cell>
          <cell r="D422">
            <v>166</v>
          </cell>
        </row>
        <row r="423">
          <cell r="A423">
            <v>44479</v>
          </cell>
          <cell r="B423" t="str">
            <v>WN 4607</v>
          </cell>
          <cell r="D423">
            <v>148</v>
          </cell>
        </row>
        <row r="424">
          <cell r="A424">
            <v>44479</v>
          </cell>
          <cell r="B424" t="str">
            <v>WN 4612</v>
          </cell>
          <cell r="D424">
            <v>91</v>
          </cell>
        </row>
        <row r="425">
          <cell r="A425">
            <v>44479</v>
          </cell>
          <cell r="B425" t="str">
            <v>WN 4629</v>
          </cell>
          <cell r="D425">
            <v>114</v>
          </cell>
        </row>
        <row r="426">
          <cell r="A426">
            <v>44479</v>
          </cell>
          <cell r="B426" t="str">
            <v>WN 4783</v>
          </cell>
          <cell r="D426">
            <v>157</v>
          </cell>
        </row>
        <row r="427">
          <cell r="A427">
            <v>44479</v>
          </cell>
          <cell r="B427" t="str">
            <v>WN 734</v>
          </cell>
          <cell r="D427">
            <v>128</v>
          </cell>
        </row>
        <row r="428">
          <cell r="A428">
            <v>44480</v>
          </cell>
          <cell r="B428" t="str">
            <v>AA 119</v>
          </cell>
          <cell r="D428">
            <v>203</v>
          </cell>
        </row>
        <row r="429">
          <cell r="A429">
            <v>44480</v>
          </cell>
          <cell r="B429" t="str">
            <v>AA 205</v>
          </cell>
          <cell r="D429">
            <v>128</v>
          </cell>
        </row>
        <row r="430">
          <cell r="A430">
            <v>44480</v>
          </cell>
          <cell r="B430" t="str">
            <v>AA 253</v>
          </cell>
          <cell r="D430">
            <v>84</v>
          </cell>
        </row>
        <row r="431">
          <cell r="A431">
            <v>44480</v>
          </cell>
          <cell r="B431" t="str">
            <v>AA 432</v>
          </cell>
          <cell r="D431">
            <v>159</v>
          </cell>
        </row>
        <row r="432">
          <cell r="A432">
            <v>44480</v>
          </cell>
          <cell r="B432" t="str">
            <v>AA 7</v>
          </cell>
          <cell r="D432">
            <v>136</v>
          </cell>
        </row>
        <row r="433">
          <cell r="A433">
            <v>44480</v>
          </cell>
          <cell r="B433" t="str">
            <v>AS 803</v>
          </cell>
          <cell r="D433">
            <v>104</v>
          </cell>
        </row>
        <row r="434">
          <cell r="A434">
            <v>44480</v>
          </cell>
          <cell r="B434" t="str">
            <v>AS 805</v>
          </cell>
          <cell r="D434">
            <v>45</v>
          </cell>
        </row>
        <row r="435">
          <cell r="A435">
            <v>44480</v>
          </cell>
          <cell r="B435" t="str">
            <v>AS 809</v>
          </cell>
          <cell r="D435">
            <v>111</v>
          </cell>
        </row>
        <row r="436">
          <cell r="A436">
            <v>44480</v>
          </cell>
          <cell r="B436" t="str">
            <v>AS 813</v>
          </cell>
          <cell r="D436">
            <v>99</v>
          </cell>
        </row>
        <row r="437">
          <cell r="A437">
            <v>44480</v>
          </cell>
          <cell r="B437" t="str">
            <v>AS 825</v>
          </cell>
          <cell r="D437">
            <v>122</v>
          </cell>
        </row>
        <row r="438">
          <cell r="A438">
            <v>44480</v>
          </cell>
          <cell r="B438" t="str">
            <v>AS 829</v>
          </cell>
          <cell r="D438">
            <v>70</v>
          </cell>
        </row>
        <row r="439">
          <cell r="A439">
            <v>44480</v>
          </cell>
          <cell r="B439" t="str">
            <v>AS 861</v>
          </cell>
          <cell r="D439">
            <v>129</v>
          </cell>
        </row>
        <row r="440">
          <cell r="A440">
            <v>44480</v>
          </cell>
          <cell r="B440" t="str">
            <v>AS 870</v>
          </cell>
          <cell r="D440">
            <v>81</v>
          </cell>
        </row>
        <row r="441">
          <cell r="A441">
            <v>44480</v>
          </cell>
          <cell r="B441" t="str">
            <v>DL 481</v>
          </cell>
          <cell r="D441">
            <v>81</v>
          </cell>
        </row>
        <row r="442">
          <cell r="A442">
            <v>44480</v>
          </cell>
          <cell r="B442" t="str">
            <v>DL 533</v>
          </cell>
          <cell r="D442">
            <v>157</v>
          </cell>
        </row>
        <row r="443">
          <cell r="A443">
            <v>44480</v>
          </cell>
          <cell r="B443" t="str">
            <v>HA 23</v>
          </cell>
          <cell r="D443">
            <v>123</v>
          </cell>
        </row>
        <row r="444">
          <cell r="A444">
            <v>44480</v>
          </cell>
          <cell r="B444" t="str">
            <v>HA 29</v>
          </cell>
          <cell r="D444">
            <v>199</v>
          </cell>
        </row>
        <row r="445">
          <cell r="A445">
            <v>44480</v>
          </cell>
          <cell r="B445" t="str">
            <v>HA 33</v>
          </cell>
          <cell r="D445">
            <v>217</v>
          </cell>
        </row>
        <row r="446">
          <cell r="A446">
            <v>44480</v>
          </cell>
          <cell r="B446" t="str">
            <v>HA 37</v>
          </cell>
          <cell r="D446">
            <v>154</v>
          </cell>
        </row>
        <row r="447">
          <cell r="A447">
            <v>44480</v>
          </cell>
          <cell r="B447" t="str">
            <v>HA 45</v>
          </cell>
          <cell r="D447">
            <v>149</v>
          </cell>
        </row>
        <row r="448">
          <cell r="A448">
            <v>44480</v>
          </cell>
          <cell r="B448" t="str">
            <v>HA 59</v>
          </cell>
          <cell r="D448">
            <v>154</v>
          </cell>
        </row>
        <row r="449">
          <cell r="A449">
            <v>44480</v>
          </cell>
          <cell r="B449" t="str">
            <v>HA 71</v>
          </cell>
          <cell r="D449">
            <v>111</v>
          </cell>
        </row>
        <row r="450">
          <cell r="A450">
            <v>44480</v>
          </cell>
          <cell r="B450" t="str">
            <v>UA 1219</v>
          </cell>
          <cell r="D450">
            <v>132</v>
          </cell>
        </row>
        <row r="451">
          <cell r="A451">
            <v>44480</v>
          </cell>
          <cell r="B451" t="str">
            <v>UA 1614</v>
          </cell>
          <cell r="D451">
            <v>168</v>
          </cell>
        </row>
        <row r="452">
          <cell r="A452">
            <v>44480</v>
          </cell>
          <cell r="B452" t="str">
            <v>UA 1725</v>
          </cell>
          <cell r="D452">
            <v>147</v>
          </cell>
        </row>
        <row r="453">
          <cell r="A453">
            <v>44480</v>
          </cell>
          <cell r="B453" t="str">
            <v>UA 1736</v>
          </cell>
          <cell r="D453">
            <v>198</v>
          </cell>
        </row>
        <row r="454">
          <cell r="A454">
            <v>44480</v>
          </cell>
          <cell r="B454" t="str">
            <v>UA 1749</v>
          </cell>
          <cell r="D454">
            <v>128</v>
          </cell>
        </row>
        <row r="455">
          <cell r="A455">
            <v>44480</v>
          </cell>
          <cell r="B455" t="str">
            <v>UA 202</v>
          </cell>
          <cell r="D455">
            <v>108</v>
          </cell>
        </row>
        <row r="456">
          <cell r="A456">
            <v>44480</v>
          </cell>
          <cell r="B456" t="str">
            <v>UA 417</v>
          </cell>
          <cell r="D456">
            <v>116</v>
          </cell>
        </row>
        <row r="457">
          <cell r="A457">
            <v>44480</v>
          </cell>
          <cell r="B457" t="str">
            <v>WN 1595</v>
          </cell>
          <cell r="D457">
            <v>78</v>
          </cell>
        </row>
        <row r="458">
          <cell r="A458">
            <v>44480</v>
          </cell>
          <cell r="B458" t="str">
            <v>WN 1760</v>
          </cell>
          <cell r="D458">
            <v>135</v>
          </cell>
        </row>
        <row r="459">
          <cell r="A459">
            <v>44480</v>
          </cell>
          <cell r="B459" t="str">
            <v>WN 4554</v>
          </cell>
          <cell r="D459">
            <v>81</v>
          </cell>
        </row>
        <row r="460">
          <cell r="A460">
            <v>44480</v>
          </cell>
          <cell r="B460" t="str">
            <v>WN 4565</v>
          </cell>
          <cell r="D460">
            <v>38</v>
          </cell>
        </row>
        <row r="461">
          <cell r="A461">
            <v>44480</v>
          </cell>
          <cell r="B461" t="str">
            <v>WN 4579</v>
          </cell>
          <cell r="D461">
            <v>88</v>
          </cell>
        </row>
        <row r="462">
          <cell r="A462">
            <v>44480</v>
          </cell>
          <cell r="B462" t="str">
            <v>WN 4607</v>
          </cell>
          <cell r="D462">
            <v>141</v>
          </cell>
        </row>
        <row r="463">
          <cell r="A463">
            <v>44480</v>
          </cell>
          <cell r="B463" t="str">
            <v>WN 4619</v>
          </cell>
          <cell r="D463">
            <v>69</v>
          </cell>
        </row>
        <row r="464">
          <cell r="A464">
            <v>44480</v>
          </cell>
          <cell r="B464" t="str">
            <v>WN 4629</v>
          </cell>
          <cell r="D464">
            <v>139</v>
          </cell>
        </row>
        <row r="465">
          <cell r="A465">
            <v>44480</v>
          </cell>
          <cell r="B465" t="str">
            <v>WN 4783</v>
          </cell>
          <cell r="D465">
            <v>94</v>
          </cell>
        </row>
        <row r="466">
          <cell r="A466">
            <v>44480</v>
          </cell>
          <cell r="B466" t="str">
            <v>WN 5422</v>
          </cell>
          <cell r="D466">
            <v>84</v>
          </cell>
        </row>
        <row r="467">
          <cell r="A467">
            <v>44480</v>
          </cell>
          <cell r="B467" t="str">
            <v>WN 734</v>
          </cell>
          <cell r="D467">
            <v>114</v>
          </cell>
        </row>
        <row r="468">
          <cell r="A468">
            <v>44481</v>
          </cell>
          <cell r="B468" t="str">
            <v>AA 119</v>
          </cell>
          <cell r="D468">
            <v>202</v>
          </cell>
        </row>
        <row r="469">
          <cell r="A469">
            <v>44481</v>
          </cell>
          <cell r="B469" t="str">
            <v>AA 205</v>
          </cell>
          <cell r="D469">
            <v>152</v>
          </cell>
        </row>
        <row r="470">
          <cell r="A470">
            <v>44481</v>
          </cell>
          <cell r="B470" t="str">
            <v>AA 253</v>
          </cell>
          <cell r="D470">
            <v>101</v>
          </cell>
        </row>
        <row r="471">
          <cell r="A471">
            <v>44481</v>
          </cell>
          <cell r="B471" t="str">
            <v>AA 432</v>
          </cell>
          <cell r="D471">
            <v>172</v>
          </cell>
        </row>
        <row r="472">
          <cell r="A472">
            <v>44481</v>
          </cell>
          <cell r="B472" t="str">
            <v>AA 7</v>
          </cell>
          <cell r="D472">
            <v>106</v>
          </cell>
        </row>
        <row r="473">
          <cell r="A473">
            <v>44481</v>
          </cell>
          <cell r="B473" t="str">
            <v>AS 743</v>
          </cell>
          <cell r="D473">
            <v>125</v>
          </cell>
        </row>
        <row r="474">
          <cell r="A474">
            <v>44481</v>
          </cell>
          <cell r="B474" t="str">
            <v>AS 803</v>
          </cell>
          <cell r="D474">
            <v>84</v>
          </cell>
        </row>
        <row r="475">
          <cell r="A475">
            <v>44481</v>
          </cell>
          <cell r="B475" t="str">
            <v>AS 805</v>
          </cell>
          <cell r="D475">
            <v>92</v>
          </cell>
        </row>
        <row r="476">
          <cell r="A476">
            <v>44481</v>
          </cell>
          <cell r="B476" t="str">
            <v>AS 809</v>
          </cell>
          <cell r="D476">
            <v>142</v>
          </cell>
        </row>
        <row r="477">
          <cell r="A477">
            <v>44481</v>
          </cell>
          <cell r="B477" t="str">
            <v>AS 825</v>
          </cell>
          <cell r="D477">
            <v>145</v>
          </cell>
        </row>
        <row r="478">
          <cell r="A478">
            <v>44481</v>
          </cell>
          <cell r="B478" t="str">
            <v>AS 829</v>
          </cell>
          <cell r="D478">
            <v>99</v>
          </cell>
        </row>
        <row r="479">
          <cell r="A479">
            <v>44481</v>
          </cell>
          <cell r="B479" t="str">
            <v>AS 861</v>
          </cell>
          <cell r="D479">
            <v>136</v>
          </cell>
        </row>
        <row r="480">
          <cell r="A480">
            <v>44481</v>
          </cell>
          <cell r="B480" t="str">
            <v>AS 870</v>
          </cell>
          <cell r="D480">
            <v>116</v>
          </cell>
        </row>
        <row r="481">
          <cell r="A481">
            <v>44481</v>
          </cell>
          <cell r="B481" t="str">
            <v>DL 481</v>
          </cell>
          <cell r="D481">
            <v>131</v>
          </cell>
        </row>
        <row r="482">
          <cell r="A482">
            <v>44481</v>
          </cell>
          <cell r="B482" t="str">
            <v>DL 533</v>
          </cell>
          <cell r="D482">
            <v>159</v>
          </cell>
        </row>
        <row r="483">
          <cell r="A483">
            <v>44481</v>
          </cell>
          <cell r="B483" t="str">
            <v>HA 23</v>
          </cell>
          <cell r="D483">
            <v>104</v>
          </cell>
        </row>
        <row r="484">
          <cell r="A484">
            <v>44481</v>
          </cell>
          <cell r="B484" t="str">
            <v>HA 29</v>
          </cell>
          <cell r="D484">
            <v>185</v>
          </cell>
        </row>
        <row r="485">
          <cell r="A485">
            <v>44481</v>
          </cell>
          <cell r="B485" t="str">
            <v>HA 31</v>
          </cell>
          <cell r="D485">
            <v>181</v>
          </cell>
        </row>
        <row r="486">
          <cell r="A486">
            <v>44481</v>
          </cell>
          <cell r="B486" t="str">
            <v>HA 33</v>
          </cell>
          <cell r="D486">
            <v>187</v>
          </cell>
        </row>
        <row r="487">
          <cell r="A487">
            <v>44481</v>
          </cell>
          <cell r="B487" t="str">
            <v>HA 37</v>
          </cell>
          <cell r="D487">
            <v>123</v>
          </cell>
        </row>
        <row r="488">
          <cell r="A488">
            <v>44481</v>
          </cell>
          <cell r="B488" t="str">
            <v>HA 39</v>
          </cell>
          <cell r="D488">
            <v>106</v>
          </cell>
        </row>
        <row r="489">
          <cell r="A489">
            <v>44481</v>
          </cell>
          <cell r="B489" t="str">
            <v>HA 41</v>
          </cell>
          <cell r="D489">
            <v>101</v>
          </cell>
        </row>
        <row r="490">
          <cell r="A490">
            <v>44481</v>
          </cell>
          <cell r="B490" t="str">
            <v>HA 45</v>
          </cell>
          <cell r="D490">
            <v>128</v>
          </cell>
        </row>
        <row r="491">
          <cell r="A491">
            <v>44481</v>
          </cell>
          <cell r="B491" t="str">
            <v>HA 59</v>
          </cell>
          <cell r="D491">
            <v>115</v>
          </cell>
        </row>
        <row r="492">
          <cell r="A492">
            <v>44481</v>
          </cell>
          <cell r="B492" t="str">
            <v>HA 71</v>
          </cell>
          <cell r="D492">
            <v>123</v>
          </cell>
        </row>
        <row r="493">
          <cell r="A493">
            <v>44481</v>
          </cell>
          <cell r="B493" t="str">
            <v>UA 1219</v>
          </cell>
          <cell r="D493">
            <v>104</v>
          </cell>
        </row>
        <row r="494">
          <cell r="A494">
            <v>44481</v>
          </cell>
          <cell r="B494" t="str">
            <v>UA 1614</v>
          </cell>
          <cell r="D494">
            <v>114</v>
          </cell>
        </row>
        <row r="495">
          <cell r="A495">
            <v>44481</v>
          </cell>
          <cell r="B495" t="str">
            <v>UA 1725</v>
          </cell>
          <cell r="D495">
            <v>153</v>
          </cell>
        </row>
        <row r="496">
          <cell r="A496">
            <v>44481</v>
          </cell>
          <cell r="B496" t="str">
            <v>UA 1736</v>
          </cell>
          <cell r="D496">
            <v>234</v>
          </cell>
        </row>
        <row r="497">
          <cell r="A497">
            <v>44481</v>
          </cell>
          <cell r="B497" t="str">
            <v>UA 1749</v>
          </cell>
          <cell r="D497">
            <v>114</v>
          </cell>
        </row>
        <row r="498">
          <cell r="A498">
            <v>44481</v>
          </cell>
          <cell r="B498" t="str">
            <v>UA 417</v>
          </cell>
          <cell r="D498">
            <v>99</v>
          </cell>
        </row>
        <row r="499">
          <cell r="A499">
            <v>44481</v>
          </cell>
          <cell r="B499" t="str">
            <v>UA 539</v>
          </cell>
          <cell r="D499">
            <v>154</v>
          </cell>
        </row>
        <row r="500">
          <cell r="A500">
            <v>44481</v>
          </cell>
          <cell r="B500" t="str">
            <v>WN 1595</v>
          </cell>
          <cell r="D500">
            <v>85</v>
          </cell>
        </row>
        <row r="501">
          <cell r="A501">
            <v>44481</v>
          </cell>
          <cell r="B501" t="str">
            <v>WN 1760</v>
          </cell>
          <cell r="D501">
            <v>122</v>
          </cell>
        </row>
        <row r="502">
          <cell r="A502">
            <v>44481</v>
          </cell>
          <cell r="B502" t="str">
            <v>WN 4554</v>
          </cell>
          <cell r="D502">
            <v>83</v>
          </cell>
        </row>
        <row r="503">
          <cell r="A503">
            <v>44481</v>
          </cell>
          <cell r="B503" t="str">
            <v>WN 4579</v>
          </cell>
          <cell r="D503">
            <v>96</v>
          </cell>
        </row>
        <row r="504">
          <cell r="A504">
            <v>44481</v>
          </cell>
          <cell r="B504" t="str">
            <v>WN 4607</v>
          </cell>
          <cell r="D504">
            <v>166</v>
          </cell>
        </row>
        <row r="505">
          <cell r="A505">
            <v>44481</v>
          </cell>
          <cell r="B505" t="str">
            <v>WN 4619</v>
          </cell>
          <cell r="D505">
            <v>78</v>
          </cell>
        </row>
        <row r="506">
          <cell r="A506">
            <v>44481</v>
          </cell>
          <cell r="B506" t="str">
            <v>WN 4629</v>
          </cell>
          <cell r="D506">
            <v>116</v>
          </cell>
        </row>
        <row r="507">
          <cell r="A507">
            <v>44481</v>
          </cell>
          <cell r="B507" t="str">
            <v>WN 4783</v>
          </cell>
          <cell r="D507">
            <v>92</v>
          </cell>
        </row>
        <row r="508">
          <cell r="A508">
            <v>44481</v>
          </cell>
          <cell r="B508" t="str">
            <v>WN 5422</v>
          </cell>
          <cell r="D508">
            <v>97</v>
          </cell>
        </row>
        <row r="509">
          <cell r="A509">
            <v>44481</v>
          </cell>
          <cell r="B509" t="str">
            <v>WN 734</v>
          </cell>
          <cell r="D509">
            <v>149</v>
          </cell>
        </row>
        <row r="510">
          <cell r="A510">
            <v>44482</v>
          </cell>
          <cell r="B510" t="str">
            <v>AA 119</v>
          </cell>
          <cell r="D510">
            <v>201</v>
          </cell>
        </row>
        <row r="511">
          <cell r="A511">
            <v>44482</v>
          </cell>
          <cell r="B511" t="str">
            <v>AA 205</v>
          </cell>
          <cell r="D511">
            <v>181</v>
          </cell>
        </row>
        <row r="512">
          <cell r="A512">
            <v>44482</v>
          </cell>
          <cell r="B512" t="str">
            <v>AA 253</v>
          </cell>
          <cell r="D512">
            <v>140</v>
          </cell>
        </row>
        <row r="513">
          <cell r="A513">
            <v>44482</v>
          </cell>
          <cell r="B513" t="str">
            <v>AA 432</v>
          </cell>
          <cell r="D513">
            <v>148</v>
          </cell>
        </row>
        <row r="514">
          <cell r="A514">
            <v>44482</v>
          </cell>
          <cell r="B514" t="str">
            <v>AA 7</v>
          </cell>
          <cell r="D514">
            <v>175</v>
          </cell>
        </row>
        <row r="515">
          <cell r="A515">
            <v>44482</v>
          </cell>
          <cell r="B515" t="str">
            <v>AS 803</v>
          </cell>
          <cell r="D515">
            <v>105</v>
          </cell>
        </row>
        <row r="516">
          <cell r="A516">
            <v>44482</v>
          </cell>
          <cell r="B516" t="str">
            <v>AS 805</v>
          </cell>
          <cell r="D516">
            <v>68</v>
          </cell>
        </row>
        <row r="517">
          <cell r="A517">
            <v>44482</v>
          </cell>
          <cell r="B517" t="str">
            <v>AS 809</v>
          </cell>
          <cell r="D517">
            <v>129</v>
          </cell>
        </row>
        <row r="518">
          <cell r="A518">
            <v>44482</v>
          </cell>
          <cell r="B518" t="str">
            <v>AS 813</v>
          </cell>
          <cell r="D518">
            <v>111</v>
          </cell>
        </row>
        <row r="519">
          <cell r="A519">
            <v>44482</v>
          </cell>
          <cell r="B519" t="str">
            <v>AS 825</v>
          </cell>
          <cell r="D519">
            <v>159</v>
          </cell>
        </row>
        <row r="520">
          <cell r="A520">
            <v>44482</v>
          </cell>
          <cell r="B520" t="str">
            <v>AS 829</v>
          </cell>
          <cell r="D520">
            <v>108</v>
          </cell>
        </row>
        <row r="521">
          <cell r="A521">
            <v>44482</v>
          </cell>
          <cell r="B521" t="str">
            <v>AS 861</v>
          </cell>
          <cell r="D521">
            <v>144</v>
          </cell>
        </row>
        <row r="522">
          <cell r="A522">
            <v>44482</v>
          </cell>
          <cell r="B522" t="str">
            <v>AS 870</v>
          </cell>
          <cell r="D522">
            <v>154</v>
          </cell>
        </row>
        <row r="523">
          <cell r="A523">
            <v>44482</v>
          </cell>
          <cell r="B523" t="str">
            <v>AS 872</v>
          </cell>
          <cell r="D523">
            <v>75</v>
          </cell>
        </row>
        <row r="524">
          <cell r="A524">
            <v>44482</v>
          </cell>
          <cell r="B524" t="str">
            <v>DL 481</v>
          </cell>
          <cell r="D524">
            <v>189</v>
          </cell>
        </row>
        <row r="525">
          <cell r="A525">
            <v>44482</v>
          </cell>
          <cell r="B525" t="str">
            <v>DL 533</v>
          </cell>
          <cell r="D525">
            <v>190</v>
          </cell>
        </row>
        <row r="526">
          <cell r="A526">
            <v>44482</v>
          </cell>
          <cell r="B526" t="str">
            <v>HA 23</v>
          </cell>
          <cell r="D526">
            <v>91</v>
          </cell>
        </row>
        <row r="527">
          <cell r="A527">
            <v>44482</v>
          </cell>
          <cell r="B527" t="str">
            <v>HA 31</v>
          </cell>
          <cell r="D527">
            <v>133</v>
          </cell>
        </row>
        <row r="528">
          <cell r="A528">
            <v>44482</v>
          </cell>
          <cell r="B528" t="str">
            <v>HA 33</v>
          </cell>
          <cell r="D528">
            <v>227</v>
          </cell>
        </row>
        <row r="529">
          <cell r="A529">
            <v>44482</v>
          </cell>
          <cell r="B529" t="str">
            <v>HA 37</v>
          </cell>
          <cell r="D529">
            <v>123</v>
          </cell>
        </row>
        <row r="530">
          <cell r="A530">
            <v>44482</v>
          </cell>
          <cell r="B530" t="str">
            <v>HA 39</v>
          </cell>
          <cell r="D530">
            <v>100</v>
          </cell>
        </row>
        <row r="531">
          <cell r="A531">
            <v>44482</v>
          </cell>
          <cell r="B531" t="str">
            <v>HA 41</v>
          </cell>
          <cell r="D531">
            <v>119</v>
          </cell>
        </row>
        <row r="532">
          <cell r="A532">
            <v>44482</v>
          </cell>
          <cell r="B532" t="str">
            <v>HA 45</v>
          </cell>
          <cell r="D532">
            <v>131</v>
          </cell>
        </row>
        <row r="533">
          <cell r="A533">
            <v>44482</v>
          </cell>
          <cell r="B533" t="str">
            <v>HA 59</v>
          </cell>
          <cell r="D533">
            <v>111</v>
          </cell>
        </row>
        <row r="534">
          <cell r="A534">
            <v>44482</v>
          </cell>
          <cell r="B534" t="str">
            <v>HA 71</v>
          </cell>
          <cell r="D534">
            <v>126</v>
          </cell>
        </row>
        <row r="535">
          <cell r="A535">
            <v>44482</v>
          </cell>
          <cell r="B535" t="str">
            <v>UA 1219</v>
          </cell>
          <cell r="D535">
            <v>131</v>
          </cell>
        </row>
        <row r="536">
          <cell r="A536">
            <v>44482</v>
          </cell>
          <cell r="B536" t="str">
            <v>UA 1614</v>
          </cell>
          <cell r="D536">
            <v>143</v>
          </cell>
        </row>
        <row r="537">
          <cell r="A537">
            <v>44482</v>
          </cell>
          <cell r="B537" t="str">
            <v>UA 1725</v>
          </cell>
          <cell r="D537">
            <v>204</v>
          </cell>
        </row>
        <row r="538">
          <cell r="A538">
            <v>44482</v>
          </cell>
          <cell r="B538" t="str">
            <v>UA 1736</v>
          </cell>
          <cell r="D538">
            <v>220</v>
          </cell>
        </row>
        <row r="539">
          <cell r="A539">
            <v>44482</v>
          </cell>
          <cell r="B539" t="str">
            <v>UA 417</v>
          </cell>
          <cell r="D539">
            <v>128</v>
          </cell>
        </row>
        <row r="540">
          <cell r="A540">
            <v>44482</v>
          </cell>
          <cell r="B540" t="str">
            <v>UA 539</v>
          </cell>
          <cell r="D540">
            <v>128</v>
          </cell>
        </row>
        <row r="541">
          <cell r="A541">
            <v>44482</v>
          </cell>
          <cell r="B541" t="str">
            <v>WN 1595</v>
          </cell>
          <cell r="D541">
            <v>85</v>
          </cell>
        </row>
        <row r="542">
          <cell r="A542">
            <v>44482</v>
          </cell>
          <cell r="B542" t="str">
            <v>WN 1760</v>
          </cell>
          <cell r="D542">
            <v>133</v>
          </cell>
        </row>
        <row r="543">
          <cell r="A543">
            <v>44482</v>
          </cell>
          <cell r="B543" t="str">
            <v>WN 4554</v>
          </cell>
          <cell r="D543">
            <v>128</v>
          </cell>
        </row>
        <row r="544">
          <cell r="A544">
            <v>44482</v>
          </cell>
          <cell r="B544" t="str">
            <v>WN 4565</v>
          </cell>
          <cell r="D544">
            <v>97</v>
          </cell>
        </row>
        <row r="545">
          <cell r="A545">
            <v>44482</v>
          </cell>
          <cell r="B545" t="str">
            <v>WN 4579</v>
          </cell>
          <cell r="D545">
            <v>117</v>
          </cell>
        </row>
        <row r="546">
          <cell r="A546">
            <v>44482</v>
          </cell>
          <cell r="B546" t="str">
            <v>WN 4607</v>
          </cell>
          <cell r="D546">
            <v>154</v>
          </cell>
        </row>
        <row r="547">
          <cell r="A547">
            <v>44482</v>
          </cell>
          <cell r="B547" t="str">
            <v>WN 4619</v>
          </cell>
          <cell r="D547">
            <v>126</v>
          </cell>
        </row>
        <row r="548">
          <cell r="A548">
            <v>44482</v>
          </cell>
          <cell r="B548" t="str">
            <v>WN 4629</v>
          </cell>
          <cell r="D548">
            <v>148</v>
          </cell>
        </row>
        <row r="549">
          <cell r="A549">
            <v>44482</v>
          </cell>
          <cell r="B549" t="str">
            <v>WN 4783</v>
          </cell>
          <cell r="D549">
            <v>117</v>
          </cell>
        </row>
        <row r="550">
          <cell r="A550">
            <v>44482</v>
          </cell>
          <cell r="B550" t="str">
            <v>WN 734</v>
          </cell>
          <cell r="D550">
            <v>124</v>
          </cell>
        </row>
        <row r="551">
          <cell r="A551">
            <v>44483</v>
          </cell>
          <cell r="B551" t="str">
            <v>AA 119</v>
          </cell>
          <cell r="D551">
            <v>187</v>
          </cell>
        </row>
        <row r="552">
          <cell r="A552">
            <v>44483</v>
          </cell>
          <cell r="B552" t="str">
            <v>AA 205</v>
          </cell>
          <cell r="D552">
            <v>138</v>
          </cell>
        </row>
        <row r="553">
          <cell r="A553">
            <v>44483</v>
          </cell>
          <cell r="B553" t="str">
            <v>AA 253</v>
          </cell>
          <cell r="D553">
            <v>100</v>
          </cell>
        </row>
        <row r="554">
          <cell r="A554">
            <v>44483</v>
          </cell>
          <cell r="B554" t="str">
            <v>AA 432</v>
          </cell>
          <cell r="D554">
            <v>122</v>
          </cell>
        </row>
        <row r="555">
          <cell r="A555">
            <v>44483</v>
          </cell>
          <cell r="B555" t="str">
            <v>AA 7</v>
          </cell>
          <cell r="D555">
            <v>145</v>
          </cell>
        </row>
        <row r="556">
          <cell r="A556">
            <v>44483</v>
          </cell>
          <cell r="B556" t="str">
            <v>AS 743</v>
          </cell>
          <cell r="D556">
            <v>128</v>
          </cell>
        </row>
        <row r="557">
          <cell r="A557">
            <v>44483</v>
          </cell>
          <cell r="B557" t="str">
            <v>AS 803</v>
          </cell>
          <cell r="D557">
            <v>88</v>
          </cell>
        </row>
        <row r="558">
          <cell r="A558">
            <v>44483</v>
          </cell>
          <cell r="B558" t="str">
            <v>AS 805</v>
          </cell>
          <cell r="D558">
            <v>115</v>
          </cell>
        </row>
        <row r="559">
          <cell r="A559">
            <v>44483</v>
          </cell>
          <cell r="B559" t="str">
            <v>AS 809</v>
          </cell>
          <cell r="D559">
            <v>120</v>
          </cell>
        </row>
        <row r="560">
          <cell r="A560">
            <v>44483</v>
          </cell>
          <cell r="B560" t="str">
            <v>AS 813</v>
          </cell>
          <cell r="D560">
            <v>118</v>
          </cell>
        </row>
        <row r="561">
          <cell r="A561">
            <v>44483</v>
          </cell>
          <cell r="B561" t="str">
            <v>AS 825</v>
          </cell>
          <cell r="D561">
            <v>146</v>
          </cell>
        </row>
        <row r="562">
          <cell r="A562">
            <v>44483</v>
          </cell>
          <cell r="B562" t="str">
            <v>AS 829</v>
          </cell>
          <cell r="D562">
            <v>111</v>
          </cell>
        </row>
        <row r="563">
          <cell r="A563">
            <v>44483</v>
          </cell>
          <cell r="B563" t="str">
            <v>AS 861</v>
          </cell>
          <cell r="D563">
            <v>136</v>
          </cell>
        </row>
        <row r="564">
          <cell r="A564">
            <v>44483</v>
          </cell>
          <cell r="B564" t="str">
            <v>AS 870</v>
          </cell>
          <cell r="D564">
            <v>115</v>
          </cell>
        </row>
        <row r="565">
          <cell r="A565">
            <v>44483</v>
          </cell>
          <cell r="B565" t="str">
            <v>DL 362</v>
          </cell>
          <cell r="D565">
            <v>141</v>
          </cell>
        </row>
        <row r="566">
          <cell r="A566">
            <v>44483</v>
          </cell>
          <cell r="B566" t="str">
            <v>DL 481</v>
          </cell>
          <cell r="D566">
            <v>173</v>
          </cell>
        </row>
        <row r="567">
          <cell r="A567">
            <v>44483</v>
          </cell>
          <cell r="B567" t="str">
            <v>DL 533</v>
          </cell>
          <cell r="D567">
            <v>173</v>
          </cell>
        </row>
        <row r="568">
          <cell r="A568">
            <v>44483</v>
          </cell>
          <cell r="B568" t="str">
            <v>HA 23</v>
          </cell>
          <cell r="D568">
            <v>132</v>
          </cell>
        </row>
        <row r="569">
          <cell r="A569">
            <v>44483</v>
          </cell>
          <cell r="B569" t="str">
            <v>HA 31</v>
          </cell>
          <cell r="D569">
            <v>98</v>
          </cell>
        </row>
        <row r="570">
          <cell r="A570">
            <v>44483</v>
          </cell>
          <cell r="B570" t="str">
            <v>HA 33</v>
          </cell>
          <cell r="D570">
            <v>236</v>
          </cell>
        </row>
        <row r="571">
          <cell r="A571">
            <v>44483</v>
          </cell>
          <cell r="B571" t="str">
            <v>HA 37</v>
          </cell>
          <cell r="D571">
            <v>161</v>
          </cell>
        </row>
        <row r="572">
          <cell r="A572">
            <v>44483</v>
          </cell>
          <cell r="B572" t="str">
            <v>HA 39</v>
          </cell>
          <cell r="D572">
            <v>146</v>
          </cell>
        </row>
        <row r="573">
          <cell r="A573">
            <v>44483</v>
          </cell>
          <cell r="B573" t="str">
            <v>HA 41</v>
          </cell>
          <cell r="D573">
            <v>164</v>
          </cell>
        </row>
        <row r="574">
          <cell r="A574">
            <v>44483</v>
          </cell>
          <cell r="B574" t="str">
            <v>HA 45</v>
          </cell>
          <cell r="D574">
            <v>145</v>
          </cell>
        </row>
        <row r="575">
          <cell r="A575">
            <v>44483</v>
          </cell>
          <cell r="B575" t="str">
            <v>HA 59</v>
          </cell>
          <cell r="D575">
            <v>140</v>
          </cell>
        </row>
        <row r="576">
          <cell r="A576">
            <v>44483</v>
          </cell>
          <cell r="B576" t="str">
            <v>HA 71</v>
          </cell>
          <cell r="D576">
            <v>146</v>
          </cell>
        </row>
        <row r="577">
          <cell r="A577">
            <v>44483</v>
          </cell>
          <cell r="B577" t="str">
            <v>UA 1219</v>
          </cell>
          <cell r="D577">
            <v>131</v>
          </cell>
        </row>
        <row r="578">
          <cell r="A578">
            <v>44483</v>
          </cell>
          <cell r="B578" t="str">
            <v>UA 1725</v>
          </cell>
          <cell r="D578">
            <v>197</v>
          </cell>
        </row>
        <row r="579">
          <cell r="A579">
            <v>44483</v>
          </cell>
          <cell r="B579" t="str">
            <v>UA 1736</v>
          </cell>
          <cell r="D579">
            <v>222</v>
          </cell>
        </row>
        <row r="580">
          <cell r="A580">
            <v>44483</v>
          </cell>
          <cell r="B580" t="str">
            <v>UA 1749</v>
          </cell>
          <cell r="D580">
            <v>110</v>
          </cell>
        </row>
        <row r="581">
          <cell r="A581">
            <v>44483</v>
          </cell>
          <cell r="B581" t="str">
            <v>UA 1760</v>
          </cell>
          <cell r="D581">
            <v>144</v>
          </cell>
        </row>
        <row r="582">
          <cell r="A582">
            <v>44483</v>
          </cell>
          <cell r="B582" t="str">
            <v>UA 1808</v>
          </cell>
          <cell r="D582">
            <v>139</v>
          </cell>
        </row>
        <row r="583">
          <cell r="A583">
            <v>44483</v>
          </cell>
          <cell r="B583" t="str">
            <v>UA 202</v>
          </cell>
          <cell r="D583">
            <v>173</v>
          </cell>
        </row>
        <row r="584">
          <cell r="A584">
            <v>44483</v>
          </cell>
          <cell r="B584" t="str">
            <v>UA 417</v>
          </cell>
          <cell r="D584">
            <v>95</v>
          </cell>
        </row>
        <row r="585">
          <cell r="A585">
            <v>44483</v>
          </cell>
          <cell r="B585" t="str">
            <v>UA 539</v>
          </cell>
          <cell r="D585">
            <v>153</v>
          </cell>
        </row>
        <row r="586">
          <cell r="A586">
            <v>44483</v>
          </cell>
          <cell r="B586" t="str">
            <v>WN 1595</v>
          </cell>
          <cell r="D586">
            <v>98</v>
          </cell>
        </row>
        <row r="587">
          <cell r="A587">
            <v>44483</v>
          </cell>
          <cell r="B587" t="str">
            <v>WN 4554</v>
          </cell>
          <cell r="D587">
            <v>78</v>
          </cell>
        </row>
        <row r="588">
          <cell r="A588">
            <v>44483</v>
          </cell>
          <cell r="B588" t="str">
            <v>WN 4565</v>
          </cell>
          <cell r="D588">
            <v>61</v>
          </cell>
        </row>
        <row r="589">
          <cell r="A589">
            <v>44483</v>
          </cell>
          <cell r="B589" t="str">
            <v>WN 4579</v>
          </cell>
          <cell r="D589">
            <v>127</v>
          </cell>
        </row>
        <row r="590">
          <cell r="A590">
            <v>44483</v>
          </cell>
          <cell r="B590" t="str">
            <v>WN 4619</v>
          </cell>
          <cell r="D590">
            <v>94</v>
          </cell>
        </row>
        <row r="591">
          <cell r="A591">
            <v>44483</v>
          </cell>
          <cell r="B591" t="str">
            <v>WN 4629</v>
          </cell>
          <cell r="D591">
            <v>93</v>
          </cell>
        </row>
        <row r="592">
          <cell r="A592">
            <v>44483</v>
          </cell>
          <cell r="B592" t="str">
            <v>WN 4783</v>
          </cell>
          <cell r="D592">
            <v>65</v>
          </cell>
        </row>
        <row r="593">
          <cell r="A593">
            <v>44483</v>
          </cell>
          <cell r="B593" t="str">
            <v>WN 5422</v>
          </cell>
          <cell r="D593">
            <v>107</v>
          </cell>
        </row>
        <row r="594">
          <cell r="A594">
            <v>44484</v>
          </cell>
          <cell r="B594" t="str">
            <v>AA 119</v>
          </cell>
          <cell r="D594">
            <v>237</v>
          </cell>
        </row>
        <row r="595">
          <cell r="A595">
            <v>44484</v>
          </cell>
          <cell r="B595" t="str">
            <v>AA 205</v>
          </cell>
          <cell r="D595">
            <v>164</v>
          </cell>
        </row>
        <row r="596">
          <cell r="A596">
            <v>44484</v>
          </cell>
          <cell r="B596" t="str">
            <v>AA 432</v>
          </cell>
          <cell r="D596">
            <v>150</v>
          </cell>
        </row>
        <row r="597">
          <cell r="A597">
            <v>44484</v>
          </cell>
          <cell r="B597" t="str">
            <v>AA 7</v>
          </cell>
          <cell r="D597">
            <v>147</v>
          </cell>
        </row>
        <row r="598">
          <cell r="A598">
            <v>44484</v>
          </cell>
          <cell r="B598" t="str">
            <v>AS 803</v>
          </cell>
          <cell r="D598">
            <v>92</v>
          </cell>
        </row>
        <row r="599">
          <cell r="A599">
            <v>44484</v>
          </cell>
          <cell r="B599" t="str">
            <v>AS 805</v>
          </cell>
          <cell r="D599">
            <v>99</v>
          </cell>
        </row>
        <row r="600">
          <cell r="A600">
            <v>44484</v>
          </cell>
          <cell r="B600" t="str">
            <v>AS 809</v>
          </cell>
          <cell r="D600">
            <v>115</v>
          </cell>
        </row>
        <row r="601">
          <cell r="A601">
            <v>44484</v>
          </cell>
          <cell r="B601" t="str">
            <v>AS 813</v>
          </cell>
          <cell r="D601">
            <v>111</v>
          </cell>
        </row>
        <row r="602">
          <cell r="A602">
            <v>44484</v>
          </cell>
          <cell r="B602" t="str">
            <v>AS 825</v>
          </cell>
          <cell r="D602">
            <v>128</v>
          </cell>
        </row>
        <row r="603">
          <cell r="A603">
            <v>44484</v>
          </cell>
          <cell r="B603" t="str">
            <v>AS 829</v>
          </cell>
          <cell r="D603">
            <v>122</v>
          </cell>
        </row>
        <row r="604">
          <cell r="A604">
            <v>44484</v>
          </cell>
          <cell r="B604" t="str">
            <v>AS 861</v>
          </cell>
          <cell r="D604">
            <v>131</v>
          </cell>
        </row>
        <row r="605">
          <cell r="A605">
            <v>44484</v>
          </cell>
          <cell r="B605" t="str">
            <v>AS 870</v>
          </cell>
          <cell r="D605">
            <v>113</v>
          </cell>
        </row>
        <row r="606">
          <cell r="A606">
            <v>44484</v>
          </cell>
          <cell r="B606" t="str">
            <v>AS 872</v>
          </cell>
          <cell r="D606">
            <v>79</v>
          </cell>
        </row>
        <row r="607">
          <cell r="A607">
            <v>44484</v>
          </cell>
          <cell r="B607" t="str">
            <v>DL 362</v>
          </cell>
          <cell r="D607">
            <v>128</v>
          </cell>
        </row>
        <row r="608">
          <cell r="A608">
            <v>44484</v>
          </cell>
          <cell r="B608" t="str">
            <v>DL 533</v>
          </cell>
          <cell r="D608">
            <v>173</v>
          </cell>
        </row>
        <row r="609">
          <cell r="A609">
            <v>44484</v>
          </cell>
          <cell r="B609" t="str">
            <v>DL 581</v>
          </cell>
          <cell r="D609">
            <v>172</v>
          </cell>
        </row>
        <row r="610">
          <cell r="A610">
            <v>44484</v>
          </cell>
          <cell r="B610" t="str">
            <v>HA 23</v>
          </cell>
          <cell r="D610">
            <v>120</v>
          </cell>
        </row>
        <row r="611">
          <cell r="A611">
            <v>44484</v>
          </cell>
          <cell r="B611" t="str">
            <v>HA 29</v>
          </cell>
          <cell r="D611">
            <v>253</v>
          </cell>
        </row>
        <row r="612">
          <cell r="A612">
            <v>44484</v>
          </cell>
          <cell r="B612" t="str">
            <v>HA 31</v>
          </cell>
          <cell r="D612">
            <v>126</v>
          </cell>
        </row>
        <row r="613">
          <cell r="A613">
            <v>44484</v>
          </cell>
          <cell r="B613" t="str">
            <v>HA 33</v>
          </cell>
          <cell r="D613">
            <v>194</v>
          </cell>
        </row>
        <row r="614">
          <cell r="A614">
            <v>44484</v>
          </cell>
          <cell r="B614" t="str">
            <v>HA 37</v>
          </cell>
          <cell r="D614">
            <v>155</v>
          </cell>
        </row>
        <row r="615">
          <cell r="A615">
            <v>44484</v>
          </cell>
          <cell r="B615" t="str">
            <v>HA 39</v>
          </cell>
          <cell r="D615">
            <v>121</v>
          </cell>
        </row>
        <row r="616">
          <cell r="A616">
            <v>44484</v>
          </cell>
          <cell r="B616" t="str">
            <v>HA 41</v>
          </cell>
          <cell r="D616">
            <v>131</v>
          </cell>
        </row>
        <row r="617">
          <cell r="A617">
            <v>44484</v>
          </cell>
          <cell r="B617" t="str">
            <v>HA 45</v>
          </cell>
          <cell r="D617">
            <v>109</v>
          </cell>
        </row>
        <row r="618">
          <cell r="A618">
            <v>44484</v>
          </cell>
          <cell r="B618" t="str">
            <v>HA 59</v>
          </cell>
          <cell r="D618">
            <v>96</v>
          </cell>
        </row>
        <row r="619">
          <cell r="A619">
            <v>44484</v>
          </cell>
          <cell r="B619" t="str">
            <v>HA 71</v>
          </cell>
          <cell r="D619">
            <v>133</v>
          </cell>
        </row>
        <row r="620">
          <cell r="A620">
            <v>44484</v>
          </cell>
          <cell r="B620" t="str">
            <v>UA 1219</v>
          </cell>
          <cell r="D620">
            <v>122</v>
          </cell>
        </row>
        <row r="621">
          <cell r="A621">
            <v>44484</v>
          </cell>
          <cell r="B621" t="str">
            <v>UA 1614</v>
          </cell>
          <cell r="D621">
            <v>168</v>
          </cell>
        </row>
        <row r="622">
          <cell r="A622">
            <v>44484</v>
          </cell>
          <cell r="B622" t="str">
            <v>UA 1725</v>
          </cell>
          <cell r="D622">
            <v>214</v>
          </cell>
        </row>
        <row r="623">
          <cell r="A623">
            <v>44484</v>
          </cell>
          <cell r="B623" t="str">
            <v>UA 1749</v>
          </cell>
          <cell r="D623">
            <v>153</v>
          </cell>
        </row>
        <row r="624">
          <cell r="A624">
            <v>44484</v>
          </cell>
          <cell r="B624" t="str">
            <v>UA 1808</v>
          </cell>
          <cell r="D624">
            <v>152</v>
          </cell>
        </row>
        <row r="625">
          <cell r="A625">
            <v>44484</v>
          </cell>
          <cell r="B625" t="str">
            <v>UA 202</v>
          </cell>
          <cell r="D625">
            <v>176</v>
          </cell>
        </row>
        <row r="626">
          <cell r="A626">
            <v>44484</v>
          </cell>
          <cell r="B626" t="str">
            <v>UA 417</v>
          </cell>
          <cell r="D626">
            <v>101</v>
          </cell>
        </row>
        <row r="627">
          <cell r="A627">
            <v>44484</v>
          </cell>
          <cell r="B627" t="str">
            <v>UA 539</v>
          </cell>
          <cell r="D627">
            <v>152</v>
          </cell>
        </row>
        <row r="628">
          <cell r="A628">
            <v>44484</v>
          </cell>
          <cell r="B628" t="str">
            <v>WN 1595</v>
          </cell>
          <cell r="D628">
            <v>111</v>
          </cell>
        </row>
        <row r="629">
          <cell r="A629">
            <v>44484</v>
          </cell>
          <cell r="B629" t="str">
            <v>WN 1760</v>
          </cell>
          <cell r="D629">
            <v>161</v>
          </cell>
        </row>
        <row r="630">
          <cell r="A630">
            <v>44484</v>
          </cell>
          <cell r="B630" t="str">
            <v>WN 4554</v>
          </cell>
          <cell r="D630">
            <v>79</v>
          </cell>
        </row>
        <row r="631">
          <cell r="A631">
            <v>44484</v>
          </cell>
          <cell r="B631" t="str">
            <v>WN 4565</v>
          </cell>
          <cell r="D631">
            <v>46</v>
          </cell>
        </row>
        <row r="632">
          <cell r="A632">
            <v>44484</v>
          </cell>
          <cell r="B632" t="str">
            <v>WN 4579</v>
          </cell>
          <cell r="D632">
            <v>95</v>
          </cell>
        </row>
        <row r="633">
          <cell r="A633">
            <v>44484</v>
          </cell>
          <cell r="B633" t="str">
            <v>WN 4607</v>
          </cell>
          <cell r="D633">
            <v>153</v>
          </cell>
        </row>
        <row r="634">
          <cell r="A634">
            <v>44484</v>
          </cell>
          <cell r="B634" t="str">
            <v>WN 4612</v>
          </cell>
          <cell r="D634">
            <v>86</v>
          </cell>
        </row>
        <row r="635">
          <cell r="A635">
            <v>44484</v>
          </cell>
          <cell r="B635" t="str">
            <v>WN 4619</v>
          </cell>
          <cell r="D635">
            <v>73</v>
          </cell>
        </row>
        <row r="636">
          <cell r="A636">
            <v>44484</v>
          </cell>
          <cell r="B636" t="str">
            <v>WN 4629</v>
          </cell>
          <cell r="D636">
            <v>103</v>
          </cell>
        </row>
        <row r="637">
          <cell r="A637">
            <v>44484</v>
          </cell>
          <cell r="B637" t="str">
            <v>WN 4783</v>
          </cell>
          <cell r="D637">
            <v>97</v>
          </cell>
        </row>
        <row r="638">
          <cell r="A638">
            <v>44484</v>
          </cell>
          <cell r="B638" t="str">
            <v>WN 5422</v>
          </cell>
          <cell r="D638">
            <v>109</v>
          </cell>
        </row>
        <row r="639">
          <cell r="A639">
            <v>44485</v>
          </cell>
          <cell r="B639" t="str">
            <v>AA 119</v>
          </cell>
          <cell r="D639">
            <v>226</v>
          </cell>
        </row>
        <row r="640">
          <cell r="A640">
            <v>44485</v>
          </cell>
          <cell r="B640" t="str">
            <v>AA 205</v>
          </cell>
          <cell r="D640">
            <v>197</v>
          </cell>
        </row>
        <row r="641">
          <cell r="A641">
            <v>44485</v>
          </cell>
          <cell r="B641" t="str">
            <v>AA 253</v>
          </cell>
          <cell r="D641">
            <v>156</v>
          </cell>
        </row>
        <row r="642">
          <cell r="A642">
            <v>44485</v>
          </cell>
          <cell r="B642" t="str">
            <v>AA 432</v>
          </cell>
          <cell r="D642">
            <v>179</v>
          </cell>
        </row>
        <row r="643">
          <cell r="A643">
            <v>44485</v>
          </cell>
          <cell r="B643" t="str">
            <v>AA 7</v>
          </cell>
          <cell r="D643">
            <v>219</v>
          </cell>
        </row>
        <row r="644">
          <cell r="A644">
            <v>44485</v>
          </cell>
          <cell r="B644" t="str">
            <v>AS 743</v>
          </cell>
          <cell r="D644">
            <v>144</v>
          </cell>
        </row>
        <row r="645">
          <cell r="A645">
            <v>44485</v>
          </cell>
          <cell r="B645" t="str">
            <v>AS 803</v>
          </cell>
          <cell r="D645">
            <v>113</v>
          </cell>
        </row>
        <row r="646">
          <cell r="A646">
            <v>44485</v>
          </cell>
          <cell r="B646" t="str">
            <v>AS 805</v>
          </cell>
          <cell r="D646">
            <v>109</v>
          </cell>
        </row>
        <row r="647">
          <cell r="A647">
            <v>44485</v>
          </cell>
          <cell r="B647" t="str">
            <v>AS 809</v>
          </cell>
          <cell r="D647">
            <v>149</v>
          </cell>
        </row>
        <row r="648">
          <cell r="A648">
            <v>44485</v>
          </cell>
          <cell r="B648" t="str">
            <v>AS 813</v>
          </cell>
          <cell r="D648">
            <v>113</v>
          </cell>
        </row>
        <row r="649">
          <cell r="A649">
            <v>44485</v>
          </cell>
          <cell r="B649" t="str">
            <v>AS 825</v>
          </cell>
          <cell r="D649">
            <v>141</v>
          </cell>
        </row>
        <row r="650">
          <cell r="A650">
            <v>44485</v>
          </cell>
          <cell r="B650" t="str">
            <v>AS 829</v>
          </cell>
          <cell r="D650">
            <v>159</v>
          </cell>
        </row>
        <row r="651">
          <cell r="A651">
            <v>44485</v>
          </cell>
          <cell r="B651" t="str">
            <v>AS 861</v>
          </cell>
          <cell r="D651">
            <v>145</v>
          </cell>
        </row>
        <row r="652">
          <cell r="A652">
            <v>44485</v>
          </cell>
          <cell r="B652" t="str">
            <v>AS 870</v>
          </cell>
          <cell r="D652">
            <v>159</v>
          </cell>
        </row>
        <row r="653">
          <cell r="A653">
            <v>44485</v>
          </cell>
          <cell r="B653" t="str">
            <v>DL 362</v>
          </cell>
          <cell r="D653">
            <v>196</v>
          </cell>
        </row>
        <row r="654">
          <cell r="A654">
            <v>44485</v>
          </cell>
          <cell r="B654" t="str">
            <v>DL 481</v>
          </cell>
          <cell r="D654">
            <v>160</v>
          </cell>
        </row>
        <row r="655">
          <cell r="A655">
            <v>44485</v>
          </cell>
          <cell r="B655" t="str">
            <v>DL 533</v>
          </cell>
          <cell r="D655">
            <v>197</v>
          </cell>
        </row>
        <row r="656">
          <cell r="A656">
            <v>44485</v>
          </cell>
          <cell r="B656" t="str">
            <v>HA 29</v>
          </cell>
          <cell r="D656">
            <v>245</v>
          </cell>
        </row>
        <row r="657">
          <cell r="A657">
            <v>44485</v>
          </cell>
          <cell r="B657" t="str">
            <v>HA 33</v>
          </cell>
          <cell r="D657">
            <v>246</v>
          </cell>
        </row>
        <row r="658">
          <cell r="A658">
            <v>44485</v>
          </cell>
          <cell r="B658" t="str">
            <v>HA 37</v>
          </cell>
          <cell r="D658">
            <v>179</v>
          </cell>
        </row>
        <row r="659">
          <cell r="A659">
            <v>44485</v>
          </cell>
          <cell r="B659" t="str">
            <v>HA 39</v>
          </cell>
          <cell r="D659">
            <v>160</v>
          </cell>
        </row>
        <row r="660">
          <cell r="A660">
            <v>44485</v>
          </cell>
          <cell r="B660" t="str">
            <v>HA 41</v>
          </cell>
          <cell r="D660">
            <v>158</v>
          </cell>
        </row>
        <row r="661">
          <cell r="A661">
            <v>44485</v>
          </cell>
          <cell r="B661" t="str">
            <v>HA 45</v>
          </cell>
          <cell r="D661">
            <v>155</v>
          </cell>
        </row>
        <row r="662">
          <cell r="A662">
            <v>44485</v>
          </cell>
          <cell r="B662" t="str">
            <v>HA 59</v>
          </cell>
          <cell r="D662">
            <v>137</v>
          </cell>
        </row>
        <row r="663">
          <cell r="A663">
            <v>44485</v>
          </cell>
          <cell r="B663" t="str">
            <v>HA 71</v>
          </cell>
          <cell r="D663">
            <v>164</v>
          </cell>
        </row>
        <row r="664">
          <cell r="A664">
            <v>44485</v>
          </cell>
          <cell r="B664" t="str">
            <v>UA 1141</v>
          </cell>
          <cell r="D664">
            <v>221</v>
          </cell>
        </row>
        <row r="665">
          <cell r="A665">
            <v>44485</v>
          </cell>
          <cell r="B665" t="str">
            <v>UA 1219</v>
          </cell>
          <cell r="D665">
            <v>155</v>
          </cell>
        </row>
        <row r="666">
          <cell r="A666">
            <v>44485</v>
          </cell>
          <cell r="B666" t="str">
            <v>UA 1614</v>
          </cell>
          <cell r="D666">
            <v>153</v>
          </cell>
        </row>
        <row r="667">
          <cell r="A667">
            <v>44485</v>
          </cell>
          <cell r="B667" t="str">
            <v>UA 1725</v>
          </cell>
          <cell r="D667">
            <v>241</v>
          </cell>
        </row>
        <row r="668">
          <cell r="A668">
            <v>44485</v>
          </cell>
          <cell r="B668" t="str">
            <v>UA 1736</v>
          </cell>
          <cell r="D668">
            <v>263</v>
          </cell>
        </row>
        <row r="669">
          <cell r="A669">
            <v>44485</v>
          </cell>
          <cell r="B669" t="str">
            <v>UA 1808</v>
          </cell>
          <cell r="D669">
            <v>173</v>
          </cell>
        </row>
        <row r="670">
          <cell r="A670">
            <v>44485</v>
          </cell>
          <cell r="B670" t="str">
            <v>UA 202</v>
          </cell>
          <cell r="D670">
            <v>213</v>
          </cell>
        </row>
        <row r="671">
          <cell r="A671">
            <v>44485</v>
          </cell>
          <cell r="B671" t="str">
            <v>UA 417</v>
          </cell>
          <cell r="D671">
            <v>127</v>
          </cell>
        </row>
        <row r="672">
          <cell r="A672">
            <v>44485</v>
          </cell>
          <cell r="B672" t="str">
            <v>UA 42</v>
          </cell>
          <cell r="D672">
            <v>153</v>
          </cell>
        </row>
        <row r="673">
          <cell r="A673">
            <v>44485</v>
          </cell>
          <cell r="B673" t="str">
            <v>UA 539</v>
          </cell>
          <cell r="D673">
            <v>155</v>
          </cell>
        </row>
        <row r="674">
          <cell r="A674">
            <v>44485</v>
          </cell>
          <cell r="B674" t="str">
            <v>WN 1595</v>
          </cell>
          <cell r="D674">
            <v>90</v>
          </cell>
        </row>
        <row r="675">
          <cell r="A675">
            <v>44485</v>
          </cell>
          <cell r="B675" t="str">
            <v>WN 1760</v>
          </cell>
          <cell r="D675">
            <v>166</v>
          </cell>
        </row>
        <row r="676">
          <cell r="A676">
            <v>44485</v>
          </cell>
          <cell r="B676" t="str">
            <v>WN 4554</v>
          </cell>
          <cell r="D676">
            <v>110</v>
          </cell>
        </row>
        <row r="677">
          <cell r="A677">
            <v>44485</v>
          </cell>
          <cell r="B677" t="str">
            <v>WN 4565</v>
          </cell>
          <cell r="D677">
            <v>61</v>
          </cell>
        </row>
        <row r="678">
          <cell r="A678">
            <v>44485</v>
          </cell>
          <cell r="B678" t="str">
            <v>WN 4579</v>
          </cell>
          <cell r="D678">
            <v>75</v>
          </cell>
        </row>
        <row r="679">
          <cell r="A679">
            <v>44485</v>
          </cell>
          <cell r="B679" t="str">
            <v>WN 4607</v>
          </cell>
          <cell r="D679">
            <v>147</v>
          </cell>
        </row>
        <row r="680">
          <cell r="A680">
            <v>44485</v>
          </cell>
          <cell r="B680" t="str">
            <v>WN 4612</v>
          </cell>
          <cell r="D680">
            <v>63</v>
          </cell>
        </row>
        <row r="681">
          <cell r="A681">
            <v>44485</v>
          </cell>
          <cell r="B681" t="str">
            <v>WN 4619</v>
          </cell>
          <cell r="D681">
            <v>125</v>
          </cell>
        </row>
        <row r="682">
          <cell r="A682">
            <v>44485</v>
          </cell>
          <cell r="B682" t="str">
            <v>WN 4629</v>
          </cell>
          <cell r="D682">
            <v>87</v>
          </cell>
        </row>
        <row r="683">
          <cell r="A683">
            <v>44485</v>
          </cell>
          <cell r="B683" t="str">
            <v>WN 4783</v>
          </cell>
          <cell r="D683">
            <v>116</v>
          </cell>
        </row>
        <row r="684">
          <cell r="A684">
            <v>44485</v>
          </cell>
          <cell r="B684" t="str">
            <v>WN 5422</v>
          </cell>
          <cell r="D684">
            <v>145</v>
          </cell>
        </row>
        <row r="685">
          <cell r="A685">
            <v>44485</v>
          </cell>
          <cell r="B685" t="str">
            <v>WN 734</v>
          </cell>
          <cell r="D685">
            <v>168</v>
          </cell>
        </row>
        <row r="686">
          <cell r="A686">
            <v>44486</v>
          </cell>
          <cell r="B686" t="str">
            <v>AA 119</v>
          </cell>
          <cell r="D686">
            <v>200</v>
          </cell>
        </row>
        <row r="687">
          <cell r="A687">
            <v>44486</v>
          </cell>
          <cell r="B687" t="str">
            <v>AA 205</v>
          </cell>
          <cell r="D687">
            <v>162</v>
          </cell>
        </row>
        <row r="688">
          <cell r="A688">
            <v>44486</v>
          </cell>
          <cell r="B688" t="str">
            <v>AA 253</v>
          </cell>
          <cell r="D688">
            <v>130</v>
          </cell>
        </row>
        <row r="689">
          <cell r="A689">
            <v>44486</v>
          </cell>
          <cell r="B689" t="str">
            <v>AA 432</v>
          </cell>
          <cell r="D689">
            <v>163</v>
          </cell>
        </row>
        <row r="690">
          <cell r="A690">
            <v>44486</v>
          </cell>
          <cell r="B690" t="str">
            <v>AA 7</v>
          </cell>
          <cell r="D690">
            <v>169</v>
          </cell>
        </row>
        <row r="691">
          <cell r="A691">
            <v>44486</v>
          </cell>
          <cell r="B691" t="str">
            <v>AA 870</v>
          </cell>
          <cell r="D691">
            <v>107</v>
          </cell>
        </row>
        <row r="692">
          <cell r="A692">
            <v>44486</v>
          </cell>
          <cell r="B692" t="str">
            <v>AS 803</v>
          </cell>
          <cell r="D692">
            <v>80</v>
          </cell>
        </row>
        <row r="693">
          <cell r="A693">
            <v>44486</v>
          </cell>
          <cell r="B693" t="str">
            <v>AS 805</v>
          </cell>
          <cell r="D693">
            <v>64</v>
          </cell>
        </row>
        <row r="694">
          <cell r="A694">
            <v>44486</v>
          </cell>
          <cell r="B694" t="str">
            <v>AS 809</v>
          </cell>
          <cell r="D694">
            <v>148</v>
          </cell>
        </row>
        <row r="695">
          <cell r="A695">
            <v>44486</v>
          </cell>
          <cell r="B695" t="str">
            <v>AS 813</v>
          </cell>
          <cell r="D695">
            <v>132</v>
          </cell>
        </row>
        <row r="696">
          <cell r="A696">
            <v>44486</v>
          </cell>
          <cell r="B696" t="str">
            <v>AS 825</v>
          </cell>
          <cell r="D696">
            <v>136</v>
          </cell>
        </row>
        <row r="697">
          <cell r="A697">
            <v>44486</v>
          </cell>
          <cell r="B697" t="str">
            <v>AS 829</v>
          </cell>
          <cell r="D697">
            <v>110</v>
          </cell>
        </row>
        <row r="698">
          <cell r="A698">
            <v>44486</v>
          </cell>
          <cell r="B698" t="str">
            <v>AS 861</v>
          </cell>
          <cell r="D698">
            <v>128</v>
          </cell>
        </row>
        <row r="699">
          <cell r="A699">
            <v>44486</v>
          </cell>
          <cell r="B699" t="str">
            <v>DL 362</v>
          </cell>
          <cell r="D699">
            <v>130</v>
          </cell>
        </row>
        <row r="700">
          <cell r="A700">
            <v>44486</v>
          </cell>
          <cell r="B700" t="str">
            <v>DL 481</v>
          </cell>
          <cell r="D700">
            <v>172</v>
          </cell>
        </row>
        <row r="701">
          <cell r="A701">
            <v>44486</v>
          </cell>
          <cell r="B701" t="str">
            <v>DL 533</v>
          </cell>
          <cell r="D701">
            <v>135</v>
          </cell>
        </row>
        <row r="702">
          <cell r="A702">
            <v>44486</v>
          </cell>
          <cell r="B702" t="str">
            <v>HA 23</v>
          </cell>
          <cell r="D702">
            <v>104</v>
          </cell>
        </row>
        <row r="703">
          <cell r="A703">
            <v>44486</v>
          </cell>
          <cell r="B703" t="str">
            <v>HA 29</v>
          </cell>
          <cell r="D703">
            <v>254</v>
          </cell>
        </row>
        <row r="704">
          <cell r="A704">
            <v>44486</v>
          </cell>
          <cell r="B704" t="str">
            <v>HA 31</v>
          </cell>
          <cell r="D704">
            <v>180</v>
          </cell>
        </row>
        <row r="705">
          <cell r="A705">
            <v>44486</v>
          </cell>
          <cell r="B705" t="str">
            <v>HA 33</v>
          </cell>
          <cell r="D705">
            <v>250</v>
          </cell>
        </row>
        <row r="706">
          <cell r="A706">
            <v>44486</v>
          </cell>
          <cell r="B706" t="str">
            <v>HA 37</v>
          </cell>
          <cell r="D706">
            <v>188</v>
          </cell>
        </row>
        <row r="707">
          <cell r="A707">
            <v>44486</v>
          </cell>
          <cell r="B707" t="str">
            <v>HA 39</v>
          </cell>
          <cell r="D707">
            <v>193</v>
          </cell>
        </row>
        <row r="708">
          <cell r="A708">
            <v>44486</v>
          </cell>
          <cell r="B708" t="str">
            <v>HA 41</v>
          </cell>
          <cell r="D708">
            <v>131</v>
          </cell>
        </row>
        <row r="709">
          <cell r="A709">
            <v>44486</v>
          </cell>
          <cell r="B709" t="str">
            <v>HA 45</v>
          </cell>
          <cell r="D709">
            <v>178</v>
          </cell>
        </row>
        <row r="710">
          <cell r="A710">
            <v>44486</v>
          </cell>
          <cell r="B710" t="str">
            <v>HA 59</v>
          </cell>
          <cell r="D710">
            <v>132</v>
          </cell>
        </row>
        <row r="711">
          <cell r="A711">
            <v>44486</v>
          </cell>
          <cell r="B711" t="str">
            <v>HA 71</v>
          </cell>
          <cell r="D711">
            <v>145</v>
          </cell>
        </row>
        <row r="712">
          <cell r="A712">
            <v>44486</v>
          </cell>
          <cell r="B712" t="str">
            <v>UA 1219</v>
          </cell>
          <cell r="D712">
            <v>124</v>
          </cell>
        </row>
        <row r="713">
          <cell r="A713">
            <v>44486</v>
          </cell>
          <cell r="B713" t="str">
            <v>UA 1614</v>
          </cell>
          <cell r="D713">
            <v>136</v>
          </cell>
        </row>
        <row r="714">
          <cell r="A714">
            <v>44486</v>
          </cell>
          <cell r="B714" t="str">
            <v>UA 1725</v>
          </cell>
          <cell r="D714">
            <v>183</v>
          </cell>
        </row>
        <row r="715">
          <cell r="A715">
            <v>44486</v>
          </cell>
          <cell r="B715" t="str">
            <v>UA 1736</v>
          </cell>
          <cell r="D715">
            <v>145</v>
          </cell>
        </row>
        <row r="716">
          <cell r="A716">
            <v>44486</v>
          </cell>
          <cell r="B716" t="str">
            <v>UA 1749</v>
          </cell>
          <cell r="D716">
            <v>80</v>
          </cell>
        </row>
        <row r="717">
          <cell r="A717">
            <v>44486</v>
          </cell>
          <cell r="B717" t="str">
            <v>UA 1808</v>
          </cell>
          <cell r="D717">
            <v>41</v>
          </cell>
        </row>
        <row r="718">
          <cell r="A718">
            <v>44486</v>
          </cell>
          <cell r="B718" t="str">
            <v>UA 202</v>
          </cell>
          <cell r="D718">
            <v>165</v>
          </cell>
        </row>
        <row r="719">
          <cell r="A719">
            <v>44486</v>
          </cell>
          <cell r="B719" t="str">
            <v>UA 417</v>
          </cell>
          <cell r="D719">
            <v>112</v>
          </cell>
        </row>
        <row r="720">
          <cell r="A720">
            <v>44486</v>
          </cell>
          <cell r="B720" t="str">
            <v>UA 539</v>
          </cell>
          <cell r="D720">
            <v>113</v>
          </cell>
        </row>
        <row r="721">
          <cell r="A721">
            <v>44486</v>
          </cell>
          <cell r="B721" t="str">
            <v>WN 1595</v>
          </cell>
          <cell r="D721">
            <v>67</v>
          </cell>
        </row>
        <row r="722">
          <cell r="A722">
            <v>44486</v>
          </cell>
          <cell r="B722" t="str">
            <v>WN 1760</v>
          </cell>
          <cell r="D722">
            <v>162</v>
          </cell>
        </row>
        <row r="723">
          <cell r="A723">
            <v>44486</v>
          </cell>
          <cell r="B723" t="str">
            <v>WN 4554</v>
          </cell>
          <cell r="D723">
            <v>105</v>
          </cell>
        </row>
        <row r="724">
          <cell r="A724">
            <v>44486</v>
          </cell>
          <cell r="B724" t="str">
            <v>WN 4565</v>
          </cell>
          <cell r="D724">
            <v>84</v>
          </cell>
        </row>
        <row r="725">
          <cell r="A725">
            <v>44486</v>
          </cell>
          <cell r="B725" t="str">
            <v>WN 4579</v>
          </cell>
          <cell r="D725">
            <v>127</v>
          </cell>
        </row>
        <row r="726">
          <cell r="A726">
            <v>44486</v>
          </cell>
          <cell r="B726" t="str">
            <v>WN 4607</v>
          </cell>
          <cell r="D726">
            <v>148</v>
          </cell>
        </row>
        <row r="727">
          <cell r="A727">
            <v>44486</v>
          </cell>
          <cell r="B727" t="str">
            <v>WN 4612</v>
          </cell>
          <cell r="D727">
            <v>47</v>
          </cell>
        </row>
        <row r="728">
          <cell r="A728">
            <v>44486</v>
          </cell>
          <cell r="B728" t="str">
            <v>WN 4619</v>
          </cell>
          <cell r="D728">
            <v>102</v>
          </cell>
        </row>
        <row r="729">
          <cell r="A729">
            <v>44486</v>
          </cell>
          <cell r="B729" t="str">
            <v>WN 4629</v>
          </cell>
          <cell r="D729">
            <v>103</v>
          </cell>
        </row>
        <row r="730">
          <cell r="A730">
            <v>44486</v>
          </cell>
          <cell r="B730" t="str">
            <v>WN 4783</v>
          </cell>
          <cell r="D730">
            <v>117</v>
          </cell>
        </row>
        <row r="731">
          <cell r="A731">
            <v>44486</v>
          </cell>
          <cell r="B731" t="str">
            <v>WN 5422</v>
          </cell>
          <cell r="D731">
            <v>88</v>
          </cell>
        </row>
        <row r="732">
          <cell r="A732">
            <v>44486</v>
          </cell>
          <cell r="B732" t="str">
            <v>WN 734</v>
          </cell>
          <cell r="D732">
            <v>139</v>
          </cell>
        </row>
        <row r="733">
          <cell r="A733">
            <v>44487</v>
          </cell>
          <cell r="B733" t="str">
            <v>AA 119</v>
          </cell>
          <cell r="D733">
            <v>212</v>
          </cell>
        </row>
        <row r="734">
          <cell r="A734">
            <v>44487</v>
          </cell>
          <cell r="B734" t="str">
            <v>AA 205</v>
          </cell>
          <cell r="D734">
            <v>139</v>
          </cell>
        </row>
        <row r="735">
          <cell r="A735">
            <v>44487</v>
          </cell>
          <cell r="B735" t="str">
            <v>AA 253</v>
          </cell>
          <cell r="D735">
            <v>80</v>
          </cell>
        </row>
        <row r="736">
          <cell r="A736">
            <v>44487</v>
          </cell>
          <cell r="B736" t="str">
            <v>AA 432</v>
          </cell>
          <cell r="D736">
            <v>159</v>
          </cell>
        </row>
        <row r="737">
          <cell r="A737">
            <v>44487</v>
          </cell>
          <cell r="B737" t="str">
            <v>AA 7</v>
          </cell>
          <cell r="D737">
            <v>161</v>
          </cell>
        </row>
        <row r="738">
          <cell r="A738">
            <v>44487</v>
          </cell>
          <cell r="B738" t="str">
            <v>AS 803</v>
          </cell>
          <cell r="D738">
            <v>85</v>
          </cell>
        </row>
        <row r="739">
          <cell r="A739">
            <v>44487</v>
          </cell>
          <cell r="B739" t="str">
            <v>AS 809</v>
          </cell>
          <cell r="D739">
            <v>145</v>
          </cell>
        </row>
        <row r="740">
          <cell r="A740">
            <v>44487</v>
          </cell>
          <cell r="B740" t="str">
            <v>AS 829</v>
          </cell>
          <cell r="D740">
            <v>107</v>
          </cell>
        </row>
        <row r="741">
          <cell r="A741">
            <v>44487</v>
          </cell>
          <cell r="B741" t="str">
            <v>AS 861</v>
          </cell>
          <cell r="D741">
            <v>155</v>
          </cell>
        </row>
        <row r="742">
          <cell r="A742">
            <v>44487</v>
          </cell>
          <cell r="B742" t="str">
            <v>AS 870</v>
          </cell>
          <cell r="D742">
            <v>145</v>
          </cell>
        </row>
        <row r="743">
          <cell r="A743">
            <v>44487</v>
          </cell>
          <cell r="B743" t="str">
            <v>HA 23</v>
          </cell>
          <cell r="D743">
            <v>122</v>
          </cell>
        </row>
        <row r="744">
          <cell r="A744">
            <v>44487</v>
          </cell>
          <cell r="B744" t="str">
            <v>HA 31</v>
          </cell>
          <cell r="D744">
            <v>189</v>
          </cell>
        </row>
        <row r="745">
          <cell r="A745">
            <v>44487</v>
          </cell>
          <cell r="B745" t="str">
            <v>HA 33</v>
          </cell>
          <cell r="D745">
            <v>233</v>
          </cell>
        </row>
        <row r="746">
          <cell r="A746">
            <v>44487</v>
          </cell>
          <cell r="B746" t="str">
            <v>HA 37</v>
          </cell>
          <cell r="D746">
            <v>154</v>
          </cell>
        </row>
        <row r="747">
          <cell r="A747">
            <v>44487</v>
          </cell>
          <cell r="B747" t="str">
            <v>HA 39</v>
          </cell>
          <cell r="D747">
            <v>145</v>
          </cell>
        </row>
        <row r="748">
          <cell r="A748">
            <v>44487</v>
          </cell>
          <cell r="B748" t="str">
            <v>HA 41</v>
          </cell>
          <cell r="D748">
            <v>140</v>
          </cell>
        </row>
        <row r="749">
          <cell r="A749">
            <v>44487</v>
          </cell>
          <cell r="B749" t="str">
            <v>HA 45</v>
          </cell>
          <cell r="D749">
            <v>130</v>
          </cell>
        </row>
        <row r="750">
          <cell r="A750">
            <v>44487</v>
          </cell>
          <cell r="B750" t="str">
            <v>HA 59</v>
          </cell>
          <cell r="D750">
            <v>159</v>
          </cell>
        </row>
        <row r="751">
          <cell r="A751">
            <v>44487</v>
          </cell>
          <cell r="B751" t="str">
            <v>HA 71</v>
          </cell>
          <cell r="D751">
            <v>124</v>
          </cell>
        </row>
        <row r="752">
          <cell r="A752">
            <v>44487</v>
          </cell>
          <cell r="B752" t="str">
            <v>UA 1219</v>
          </cell>
          <cell r="D752">
            <v>110</v>
          </cell>
        </row>
        <row r="753">
          <cell r="A753">
            <v>44487</v>
          </cell>
          <cell r="B753" t="str">
            <v>UA 1725</v>
          </cell>
          <cell r="D753">
            <v>163</v>
          </cell>
        </row>
        <row r="754">
          <cell r="A754">
            <v>44487</v>
          </cell>
          <cell r="B754" t="str">
            <v>UA 1749</v>
          </cell>
          <cell r="D754">
            <v>69</v>
          </cell>
        </row>
        <row r="755">
          <cell r="A755">
            <v>44487</v>
          </cell>
          <cell r="B755" t="str">
            <v>UA 417</v>
          </cell>
          <cell r="D755">
            <v>128</v>
          </cell>
        </row>
        <row r="756">
          <cell r="A756">
            <v>44487</v>
          </cell>
          <cell r="B756" t="str">
            <v>WN 1760</v>
          </cell>
          <cell r="D756">
            <v>148</v>
          </cell>
        </row>
        <row r="757">
          <cell r="A757">
            <v>44487</v>
          </cell>
          <cell r="B757" t="str">
            <v>WN 4554</v>
          </cell>
          <cell r="D757">
            <v>99</v>
          </cell>
        </row>
        <row r="758">
          <cell r="A758">
            <v>44487</v>
          </cell>
          <cell r="B758" t="str">
            <v>WN 4579</v>
          </cell>
          <cell r="D758">
            <v>63</v>
          </cell>
        </row>
        <row r="759">
          <cell r="A759">
            <v>44487</v>
          </cell>
          <cell r="B759" t="str">
            <v>WN 4619</v>
          </cell>
          <cell r="D759">
            <v>78</v>
          </cell>
        </row>
        <row r="760">
          <cell r="A760">
            <v>44487</v>
          </cell>
          <cell r="B760" t="str">
            <v>WN 4629</v>
          </cell>
          <cell r="D760">
            <v>137</v>
          </cell>
        </row>
        <row r="761">
          <cell r="A761">
            <v>44487</v>
          </cell>
          <cell r="B761" t="str">
            <v>WN 4783</v>
          </cell>
          <cell r="D761">
            <v>64</v>
          </cell>
        </row>
        <row r="762">
          <cell r="A762">
            <v>44487</v>
          </cell>
          <cell r="B762" t="str">
            <v>WN 5422</v>
          </cell>
          <cell r="D762">
            <v>103</v>
          </cell>
        </row>
        <row r="763">
          <cell r="A763">
            <v>44487</v>
          </cell>
          <cell r="B763" t="str">
            <v>WN 734</v>
          </cell>
          <cell r="D763">
            <v>121</v>
          </cell>
        </row>
        <row r="764">
          <cell r="A764">
            <v>44488</v>
          </cell>
          <cell r="B764" t="str">
            <v>AA 119</v>
          </cell>
          <cell r="D764">
            <v>180</v>
          </cell>
        </row>
        <row r="765">
          <cell r="A765">
            <v>44488</v>
          </cell>
          <cell r="B765" t="str">
            <v>AA 205</v>
          </cell>
          <cell r="D765">
            <v>134</v>
          </cell>
        </row>
        <row r="766">
          <cell r="A766">
            <v>44488</v>
          </cell>
          <cell r="B766" t="str">
            <v>AA 253</v>
          </cell>
          <cell r="D766">
            <v>105</v>
          </cell>
        </row>
        <row r="767">
          <cell r="A767">
            <v>44488</v>
          </cell>
          <cell r="B767" t="str">
            <v>AA 7</v>
          </cell>
          <cell r="D767">
            <v>137</v>
          </cell>
        </row>
        <row r="768">
          <cell r="A768">
            <v>44488</v>
          </cell>
          <cell r="B768" t="str">
            <v>AS 743</v>
          </cell>
          <cell r="D768">
            <v>120</v>
          </cell>
        </row>
        <row r="769">
          <cell r="A769">
            <v>44488</v>
          </cell>
          <cell r="B769" t="str">
            <v>AS 803</v>
          </cell>
          <cell r="D769">
            <v>93</v>
          </cell>
        </row>
        <row r="770">
          <cell r="A770">
            <v>44488</v>
          </cell>
          <cell r="B770" t="str">
            <v>AS 805</v>
          </cell>
          <cell r="D770">
            <v>65</v>
          </cell>
        </row>
        <row r="771">
          <cell r="A771">
            <v>44488</v>
          </cell>
          <cell r="B771" t="str">
            <v>AS 809</v>
          </cell>
          <cell r="D771">
            <v>128</v>
          </cell>
        </row>
        <row r="772">
          <cell r="A772">
            <v>44488</v>
          </cell>
          <cell r="B772" t="str">
            <v>AS 813</v>
          </cell>
          <cell r="D772">
            <v>92</v>
          </cell>
        </row>
        <row r="773">
          <cell r="A773">
            <v>44488</v>
          </cell>
          <cell r="B773" t="str">
            <v>AS 825</v>
          </cell>
          <cell r="D773">
            <v>142</v>
          </cell>
        </row>
        <row r="774">
          <cell r="A774">
            <v>44488</v>
          </cell>
          <cell r="B774" t="str">
            <v>AS 829</v>
          </cell>
          <cell r="D774">
            <v>111</v>
          </cell>
        </row>
        <row r="775">
          <cell r="A775">
            <v>44488</v>
          </cell>
          <cell r="B775" t="str">
            <v>AS 861</v>
          </cell>
          <cell r="D775">
            <v>131</v>
          </cell>
        </row>
        <row r="776">
          <cell r="A776">
            <v>44488</v>
          </cell>
          <cell r="B776" t="str">
            <v>AS 870</v>
          </cell>
          <cell r="D776">
            <v>97</v>
          </cell>
        </row>
        <row r="777">
          <cell r="A777">
            <v>44488</v>
          </cell>
          <cell r="B777" t="str">
            <v>DL 481</v>
          </cell>
          <cell r="D777">
            <v>154</v>
          </cell>
        </row>
        <row r="778">
          <cell r="A778">
            <v>44488</v>
          </cell>
          <cell r="B778" t="str">
            <v>DL 533</v>
          </cell>
          <cell r="D778">
            <v>150</v>
          </cell>
        </row>
        <row r="779">
          <cell r="A779">
            <v>44488</v>
          </cell>
          <cell r="B779" t="str">
            <v>HA 23</v>
          </cell>
          <cell r="D779">
            <v>104</v>
          </cell>
        </row>
        <row r="780">
          <cell r="A780">
            <v>44488</v>
          </cell>
          <cell r="B780" t="str">
            <v>HA 31</v>
          </cell>
          <cell r="D780">
            <v>127</v>
          </cell>
        </row>
        <row r="781">
          <cell r="A781">
            <v>44488</v>
          </cell>
          <cell r="B781" t="str">
            <v>HA 33</v>
          </cell>
          <cell r="D781">
            <v>204</v>
          </cell>
        </row>
        <row r="782">
          <cell r="A782">
            <v>44488</v>
          </cell>
          <cell r="B782" t="str">
            <v>HA 37</v>
          </cell>
          <cell r="D782">
            <v>210</v>
          </cell>
        </row>
        <row r="783">
          <cell r="A783">
            <v>44488</v>
          </cell>
          <cell r="B783" t="str">
            <v>HA 39</v>
          </cell>
          <cell r="D783">
            <v>150</v>
          </cell>
        </row>
        <row r="784">
          <cell r="A784">
            <v>44488</v>
          </cell>
          <cell r="B784" t="str">
            <v>HA 41</v>
          </cell>
          <cell r="D784">
            <v>124</v>
          </cell>
        </row>
        <row r="785">
          <cell r="A785">
            <v>44488</v>
          </cell>
          <cell r="B785" t="str">
            <v>HA 71</v>
          </cell>
          <cell r="D785">
            <v>97</v>
          </cell>
        </row>
        <row r="786">
          <cell r="A786">
            <v>44488</v>
          </cell>
          <cell r="B786" t="str">
            <v>HA 45</v>
          </cell>
          <cell r="D786">
            <v>136</v>
          </cell>
        </row>
        <row r="787">
          <cell r="A787">
            <v>44488</v>
          </cell>
          <cell r="B787" t="str">
            <v>UA 1219</v>
          </cell>
          <cell r="D787">
            <v>84</v>
          </cell>
        </row>
        <row r="788">
          <cell r="A788">
            <v>44488</v>
          </cell>
          <cell r="B788" t="str">
            <v>UA 1725</v>
          </cell>
          <cell r="D788">
            <v>145</v>
          </cell>
        </row>
        <row r="789">
          <cell r="A789">
            <v>44488</v>
          </cell>
          <cell r="B789" t="str">
            <v>UA 1736</v>
          </cell>
          <cell r="D789">
            <v>214</v>
          </cell>
        </row>
        <row r="790">
          <cell r="A790">
            <v>44488</v>
          </cell>
          <cell r="B790" t="str">
            <v>UA 1749</v>
          </cell>
          <cell r="D790">
            <v>116</v>
          </cell>
        </row>
        <row r="791">
          <cell r="A791">
            <v>44488</v>
          </cell>
          <cell r="B791" t="str">
            <v>UA 417</v>
          </cell>
          <cell r="D791">
            <v>125</v>
          </cell>
        </row>
        <row r="792">
          <cell r="A792">
            <v>44488</v>
          </cell>
          <cell r="B792" t="str">
            <v>UA 539</v>
          </cell>
          <cell r="D792">
            <v>135</v>
          </cell>
        </row>
        <row r="793">
          <cell r="A793">
            <v>44488</v>
          </cell>
          <cell r="B793" t="str">
            <v>WN 1595</v>
          </cell>
          <cell r="D793">
            <v>59</v>
          </cell>
        </row>
        <row r="794">
          <cell r="A794">
            <v>44488</v>
          </cell>
          <cell r="B794" t="str">
            <v>WN 1760</v>
          </cell>
          <cell r="D794">
            <v>132</v>
          </cell>
        </row>
        <row r="795">
          <cell r="A795">
            <v>44488</v>
          </cell>
          <cell r="B795" t="str">
            <v>WN 4565</v>
          </cell>
          <cell r="D795">
            <v>27</v>
          </cell>
        </row>
        <row r="796">
          <cell r="A796">
            <v>44488</v>
          </cell>
          <cell r="B796" t="str">
            <v>WN 4579</v>
          </cell>
          <cell r="D796">
            <v>66</v>
          </cell>
        </row>
        <row r="797">
          <cell r="A797">
            <v>44488</v>
          </cell>
          <cell r="B797" t="str">
            <v>WN 4607</v>
          </cell>
          <cell r="D797">
            <v>157</v>
          </cell>
        </row>
        <row r="798">
          <cell r="A798">
            <v>44488</v>
          </cell>
          <cell r="B798" t="str">
            <v>WN 4619</v>
          </cell>
          <cell r="D798">
            <v>59</v>
          </cell>
        </row>
        <row r="799">
          <cell r="A799">
            <v>44488</v>
          </cell>
          <cell r="B799" t="str">
            <v>WN 4629</v>
          </cell>
          <cell r="D799">
            <v>94</v>
          </cell>
        </row>
        <row r="800">
          <cell r="A800">
            <v>44488</v>
          </cell>
          <cell r="B800" t="str">
            <v>WN 4783</v>
          </cell>
          <cell r="D800">
            <v>71</v>
          </cell>
        </row>
        <row r="801">
          <cell r="A801">
            <v>44488</v>
          </cell>
          <cell r="B801" t="str">
            <v>WN 5422</v>
          </cell>
          <cell r="D801">
            <v>90</v>
          </cell>
        </row>
        <row r="802">
          <cell r="A802">
            <v>44488</v>
          </cell>
          <cell r="B802" t="str">
            <v>WN 734</v>
          </cell>
          <cell r="D802">
            <v>124</v>
          </cell>
        </row>
        <row r="803">
          <cell r="A803">
            <v>44489</v>
          </cell>
          <cell r="B803" t="str">
            <v>AA 119</v>
          </cell>
          <cell r="D803">
            <v>237</v>
          </cell>
        </row>
        <row r="804">
          <cell r="A804">
            <v>44489</v>
          </cell>
          <cell r="B804" t="str">
            <v>AA 205</v>
          </cell>
          <cell r="D804">
            <v>115</v>
          </cell>
        </row>
        <row r="805">
          <cell r="A805">
            <v>44489</v>
          </cell>
          <cell r="B805" t="str">
            <v>AA 253</v>
          </cell>
          <cell r="D805">
            <v>112</v>
          </cell>
        </row>
        <row r="806">
          <cell r="A806">
            <v>44489</v>
          </cell>
          <cell r="B806" t="str">
            <v>AA 432</v>
          </cell>
          <cell r="D806">
            <v>147</v>
          </cell>
        </row>
        <row r="807">
          <cell r="A807">
            <v>44489</v>
          </cell>
          <cell r="B807" t="str">
            <v>AS 803</v>
          </cell>
          <cell r="D807">
            <v>115</v>
          </cell>
        </row>
        <row r="808">
          <cell r="A808">
            <v>44489</v>
          </cell>
          <cell r="B808" t="str">
            <v>AS 805</v>
          </cell>
          <cell r="D808">
            <v>75</v>
          </cell>
        </row>
        <row r="809">
          <cell r="A809">
            <v>44489</v>
          </cell>
          <cell r="B809" t="str">
            <v>AS 809</v>
          </cell>
          <cell r="D809">
            <v>120</v>
          </cell>
        </row>
        <row r="810">
          <cell r="A810">
            <v>44489</v>
          </cell>
          <cell r="B810" t="str">
            <v>AS 813</v>
          </cell>
          <cell r="D810">
            <v>87</v>
          </cell>
        </row>
        <row r="811">
          <cell r="A811">
            <v>44489</v>
          </cell>
          <cell r="B811" t="str">
            <v>AS 825</v>
          </cell>
          <cell r="D811">
            <v>160</v>
          </cell>
        </row>
        <row r="812">
          <cell r="A812">
            <v>44489</v>
          </cell>
          <cell r="B812" t="str">
            <v>AS 829</v>
          </cell>
          <cell r="D812">
            <v>106</v>
          </cell>
        </row>
        <row r="813">
          <cell r="A813">
            <v>44489</v>
          </cell>
          <cell r="B813" t="str">
            <v>AS 861</v>
          </cell>
          <cell r="D813">
            <v>156</v>
          </cell>
        </row>
        <row r="814">
          <cell r="A814">
            <v>44489</v>
          </cell>
          <cell r="B814" t="str">
            <v>AS 870</v>
          </cell>
          <cell r="D814">
            <v>118</v>
          </cell>
        </row>
        <row r="815">
          <cell r="A815">
            <v>44489</v>
          </cell>
          <cell r="B815" t="str">
            <v>AS 872</v>
          </cell>
          <cell r="D815">
            <v>110</v>
          </cell>
        </row>
        <row r="816">
          <cell r="A816">
            <v>44489</v>
          </cell>
          <cell r="B816" t="str">
            <v>DL 481</v>
          </cell>
          <cell r="D816">
            <v>143</v>
          </cell>
        </row>
        <row r="817">
          <cell r="A817">
            <v>44489</v>
          </cell>
          <cell r="B817" t="str">
            <v>DL 533</v>
          </cell>
          <cell r="D817">
            <v>192</v>
          </cell>
        </row>
        <row r="818">
          <cell r="A818">
            <v>44489</v>
          </cell>
          <cell r="B818" t="str">
            <v>HA 23</v>
          </cell>
          <cell r="D818">
            <v>124</v>
          </cell>
        </row>
        <row r="819">
          <cell r="A819">
            <v>44489</v>
          </cell>
          <cell r="B819" t="str">
            <v>HA 29</v>
          </cell>
          <cell r="D819">
            <v>179</v>
          </cell>
        </row>
        <row r="820">
          <cell r="A820">
            <v>44489</v>
          </cell>
          <cell r="B820" t="str">
            <v>HA 33</v>
          </cell>
          <cell r="D820">
            <v>188</v>
          </cell>
        </row>
        <row r="821">
          <cell r="A821">
            <v>44489</v>
          </cell>
          <cell r="B821" t="str">
            <v>HA 41</v>
          </cell>
          <cell r="D821">
            <v>158</v>
          </cell>
        </row>
        <row r="822">
          <cell r="A822">
            <v>44489</v>
          </cell>
          <cell r="B822" t="str">
            <v>HA 45</v>
          </cell>
          <cell r="D822">
            <v>114</v>
          </cell>
        </row>
        <row r="823">
          <cell r="A823">
            <v>44489</v>
          </cell>
          <cell r="B823" t="str">
            <v>UA 1219</v>
          </cell>
          <cell r="D823">
            <v>84</v>
          </cell>
        </row>
        <row r="824">
          <cell r="A824">
            <v>44489</v>
          </cell>
          <cell r="B824" t="str">
            <v>UA 1614</v>
          </cell>
          <cell r="D824">
            <v>141</v>
          </cell>
        </row>
        <row r="825">
          <cell r="A825">
            <v>44489</v>
          </cell>
          <cell r="B825" t="str">
            <v>UA 1725</v>
          </cell>
          <cell r="D825">
            <v>188</v>
          </cell>
        </row>
        <row r="826">
          <cell r="A826">
            <v>44489</v>
          </cell>
          <cell r="B826" t="str">
            <v>UA 1736</v>
          </cell>
          <cell r="D826">
            <v>229</v>
          </cell>
        </row>
        <row r="827">
          <cell r="A827">
            <v>44489</v>
          </cell>
          <cell r="B827" t="str">
            <v>UA 1736</v>
          </cell>
          <cell r="D827">
            <v>229</v>
          </cell>
        </row>
        <row r="828">
          <cell r="A828">
            <v>44489</v>
          </cell>
          <cell r="B828" t="str">
            <v>UA 1749</v>
          </cell>
          <cell r="D828">
            <v>111</v>
          </cell>
        </row>
        <row r="829">
          <cell r="A829">
            <v>44489</v>
          </cell>
          <cell r="B829" t="str">
            <v>UA 1808</v>
          </cell>
          <cell r="D829">
            <v>126</v>
          </cell>
        </row>
        <row r="830">
          <cell r="A830">
            <v>44489</v>
          </cell>
          <cell r="B830" t="str">
            <v>UA 417</v>
          </cell>
          <cell r="D830">
            <v>104</v>
          </cell>
        </row>
        <row r="831">
          <cell r="A831">
            <v>44489</v>
          </cell>
          <cell r="B831" t="str">
            <v>UA 539</v>
          </cell>
          <cell r="D831">
            <v>143</v>
          </cell>
        </row>
        <row r="832">
          <cell r="A832">
            <v>44489</v>
          </cell>
          <cell r="B832" t="str">
            <v>WN 1595</v>
          </cell>
          <cell r="D832">
            <v>77</v>
          </cell>
        </row>
        <row r="833">
          <cell r="A833">
            <v>44489</v>
          </cell>
          <cell r="B833" t="str">
            <v>WN 1760</v>
          </cell>
          <cell r="D833">
            <v>126</v>
          </cell>
        </row>
        <row r="834">
          <cell r="A834">
            <v>44489</v>
          </cell>
          <cell r="B834" t="str">
            <v>WN 4554</v>
          </cell>
          <cell r="D834">
            <v>85</v>
          </cell>
        </row>
        <row r="835">
          <cell r="A835">
            <v>44489</v>
          </cell>
          <cell r="B835" t="str">
            <v>WN 4565</v>
          </cell>
          <cell r="D835">
            <v>38</v>
          </cell>
        </row>
        <row r="836">
          <cell r="A836">
            <v>44489</v>
          </cell>
          <cell r="B836" t="str">
            <v>WN 4607</v>
          </cell>
          <cell r="D836">
            <v>156</v>
          </cell>
        </row>
        <row r="837">
          <cell r="A837">
            <v>44489</v>
          </cell>
          <cell r="B837" t="str">
            <v>WN 4619</v>
          </cell>
          <cell r="D837">
            <v>131</v>
          </cell>
        </row>
        <row r="838">
          <cell r="A838">
            <v>44489</v>
          </cell>
          <cell r="B838" t="str">
            <v>WN 4629</v>
          </cell>
          <cell r="D838">
            <v>79</v>
          </cell>
        </row>
        <row r="839">
          <cell r="A839">
            <v>44489</v>
          </cell>
          <cell r="B839" t="str">
            <v>WN 4783</v>
          </cell>
          <cell r="D839">
            <v>114</v>
          </cell>
        </row>
        <row r="840">
          <cell r="A840">
            <v>44489</v>
          </cell>
          <cell r="B840" t="str">
            <v>WN 5422</v>
          </cell>
          <cell r="D840">
            <v>124</v>
          </cell>
        </row>
        <row r="841">
          <cell r="A841">
            <v>44489</v>
          </cell>
          <cell r="B841" t="str">
            <v>WN 734</v>
          </cell>
          <cell r="D841">
            <v>155</v>
          </cell>
        </row>
        <row r="842">
          <cell r="A842">
            <v>44490</v>
          </cell>
          <cell r="B842" t="str">
            <v>AA 119</v>
          </cell>
          <cell r="D842">
            <v>273</v>
          </cell>
        </row>
        <row r="843">
          <cell r="A843">
            <v>44490</v>
          </cell>
          <cell r="B843" t="str">
            <v>AA 205</v>
          </cell>
          <cell r="D843">
            <v>142</v>
          </cell>
        </row>
        <row r="844">
          <cell r="A844">
            <v>44490</v>
          </cell>
          <cell r="B844" t="str">
            <v>AA 253</v>
          </cell>
          <cell r="D844">
            <v>99</v>
          </cell>
        </row>
        <row r="845">
          <cell r="A845">
            <v>44490</v>
          </cell>
          <cell r="B845" t="str">
            <v>AA 432</v>
          </cell>
          <cell r="D845">
            <v>113</v>
          </cell>
        </row>
        <row r="846">
          <cell r="A846">
            <v>44490</v>
          </cell>
          <cell r="B846" t="str">
            <v>AA 7</v>
          </cell>
          <cell r="D846">
            <v>200</v>
          </cell>
        </row>
        <row r="847">
          <cell r="A847">
            <v>44490</v>
          </cell>
          <cell r="B847" t="str">
            <v>AS 743</v>
          </cell>
          <cell r="D847">
            <v>88</v>
          </cell>
        </row>
        <row r="848">
          <cell r="A848">
            <v>44490</v>
          </cell>
          <cell r="B848" t="str">
            <v>AS 803</v>
          </cell>
          <cell r="D848">
            <v>92</v>
          </cell>
        </row>
        <row r="849">
          <cell r="A849">
            <v>44490</v>
          </cell>
          <cell r="B849" t="str">
            <v>AS 805</v>
          </cell>
          <cell r="D849">
            <v>66</v>
          </cell>
        </row>
        <row r="850">
          <cell r="A850">
            <v>44490</v>
          </cell>
          <cell r="B850" t="str">
            <v>AS 809</v>
          </cell>
          <cell r="D850">
            <v>124</v>
          </cell>
        </row>
        <row r="851">
          <cell r="A851">
            <v>44490</v>
          </cell>
          <cell r="B851" t="str">
            <v>AS 825</v>
          </cell>
          <cell r="D851">
            <v>157</v>
          </cell>
        </row>
        <row r="852">
          <cell r="A852">
            <v>44490</v>
          </cell>
          <cell r="B852" t="str">
            <v>AS 829</v>
          </cell>
          <cell r="D852">
            <v>98</v>
          </cell>
        </row>
        <row r="853">
          <cell r="A853">
            <v>44490</v>
          </cell>
          <cell r="B853" t="str">
            <v>AS 861</v>
          </cell>
          <cell r="D853">
            <v>159</v>
          </cell>
        </row>
        <row r="854">
          <cell r="A854">
            <v>44490</v>
          </cell>
          <cell r="B854" t="str">
            <v>AS 870</v>
          </cell>
          <cell r="D854">
            <v>124</v>
          </cell>
        </row>
        <row r="855">
          <cell r="A855">
            <v>44490</v>
          </cell>
          <cell r="B855" t="str">
            <v>DL 362</v>
          </cell>
          <cell r="D855">
            <v>161</v>
          </cell>
        </row>
        <row r="856">
          <cell r="A856">
            <v>44490</v>
          </cell>
          <cell r="B856" t="str">
            <v>DL 481</v>
          </cell>
          <cell r="D856">
            <v>138</v>
          </cell>
        </row>
        <row r="857">
          <cell r="A857">
            <v>44490</v>
          </cell>
          <cell r="B857" t="str">
            <v>DL 533</v>
          </cell>
          <cell r="D857">
            <v>133</v>
          </cell>
        </row>
        <row r="858">
          <cell r="A858">
            <v>44490</v>
          </cell>
          <cell r="B858" t="str">
            <v>HA 23</v>
          </cell>
          <cell r="D858">
            <v>129</v>
          </cell>
        </row>
        <row r="859">
          <cell r="A859">
            <v>44490</v>
          </cell>
          <cell r="B859" t="str">
            <v>HA 29</v>
          </cell>
          <cell r="D859">
            <v>212</v>
          </cell>
        </row>
        <row r="860">
          <cell r="A860">
            <v>44490</v>
          </cell>
          <cell r="B860" t="str">
            <v>HA 31</v>
          </cell>
          <cell r="D860">
            <v>127</v>
          </cell>
        </row>
        <row r="861">
          <cell r="A861">
            <v>44490</v>
          </cell>
          <cell r="B861" t="str">
            <v>HA 33</v>
          </cell>
          <cell r="D861">
            <v>210</v>
          </cell>
        </row>
        <row r="862">
          <cell r="A862">
            <v>44490</v>
          </cell>
          <cell r="B862" t="str">
            <v>HA 37</v>
          </cell>
          <cell r="D862">
            <v>112</v>
          </cell>
        </row>
        <row r="863">
          <cell r="A863">
            <v>44490</v>
          </cell>
          <cell r="B863" t="str">
            <v>HA 39</v>
          </cell>
          <cell r="D863">
            <v>115</v>
          </cell>
        </row>
        <row r="864">
          <cell r="A864">
            <v>44490</v>
          </cell>
          <cell r="B864" t="str">
            <v>HA 45</v>
          </cell>
          <cell r="D864">
            <v>145</v>
          </cell>
        </row>
        <row r="865">
          <cell r="A865">
            <v>44490</v>
          </cell>
          <cell r="B865" t="str">
            <v>HA 71</v>
          </cell>
          <cell r="D865">
            <v>96</v>
          </cell>
        </row>
        <row r="866">
          <cell r="A866">
            <v>44490</v>
          </cell>
          <cell r="B866" t="str">
            <v>UA 1219</v>
          </cell>
          <cell r="D866">
            <v>122</v>
          </cell>
        </row>
        <row r="867">
          <cell r="A867">
            <v>44490</v>
          </cell>
          <cell r="B867" t="str">
            <v>UA 1614</v>
          </cell>
          <cell r="D867">
            <v>147</v>
          </cell>
        </row>
        <row r="868">
          <cell r="A868">
            <v>44490</v>
          </cell>
          <cell r="B868" t="str">
            <v>UA 1725</v>
          </cell>
          <cell r="D868">
            <v>207</v>
          </cell>
        </row>
        <row r="869">
          <cell r="A869">
            <v>44490</v>
          </cell>
          <cell r="B869" t="str">
            <v>UA 1736</v>
          </cell>
          <cell r="D869">
            <v>214</v>
          </cell>
        </row>
        <row r="870">
          <cell r="A870">
            <v>44490</v>
          </cell>
          <cell r="B870" t="str">
            <v>UA 1749</v>
          </cell>
          <cell r="D870">
            <v>129</v>
          </cell>
        </row>
        <row r="871">
          <cell r="A871">
            <v>44490</v>
          </cell>
          <cell r="B871" t="str">
            <v>UA 1808</v>
          </cell>
          <cell r="D871">
            <v>87</v>
          </cell>
        </row>
        <row r="872">
          <cell r="A872">
            <v>44490</v>
          </cell>
          <cell r="B872" t="str">
            <v>UA 202</v>
          </cell>
          <cell r="D872">
            <v>168</v>
          </cell>
        </row>
        <row r="873">
          <cell r="A873">
            <v>44490</v>
          </cell>
          <cell r="B873" t="str">
            <v>UA 539</v>
          </cell>
          <cell r="D873">
            <v>148</v>
          </cell>
        </row>
        <row r="874">
          <cell r="A874">
            <v>44490</v>
          </cell>
          <cell r="B874" t="str">
            <v>WN 1595</v>
          </cell>
          <cell r="D874">
            <v>125</v>
          </cell>
        </row>
        <row r="875">
          <cell r="A875">
            <v>44490</v>
          </cell>
          <cell r="B875" t="str">
            <v>WN 4554</v>
          </cell>
          <cell r="D875">
            <v>113</v>
          </cell>
        </row>
        <row r="876">
          <cell r="A876">
            <v>44490</v>
          </cell>
          <cell r="B876" t="str">
            <v>WN 4579</v>
          </cell>
          <cell r="D876">
            <v>108</v>
          </cell>
        </row>
        <row r="877">
          <cell r="A877">
            <v>44490</v>
          </cell>
          <cell r="B877" t="str">
            <v>WN 4607</v>
          </cell>
          <cell r="D877">
            <v>162</v>
          </cell>
        </row>
        <row r="878">
          <cell r="A878">
            <v>44490</v>
          </cell>
          <cell r="B878" t="str">
            <v>WN 4619</v>
          </cell>
          <cell r="D878">
            <v>104</v>
          </cell>
        </row>
        <row r="879">
          <cell r="A879">
            <v>44490</v>
          </cell>
          <cell r="B879" t="str">
            <v>WN 4629</v>
          </cell>
          <cell r="D879">
            <v>100</v>
          </cell>
        </row>
        <row r="880">
          <cell r="A880">
            <v>44490</v>
          </cell>
          <cell r="B880" t="str">
            <v>WN 4783</v>
          </cell>
          <cell r="D880">
            <v>102</v>
          </cell>
        </row>
        <row r="881">
          <cell r="A881">
            <v>44490</v>
          </cell>
          <cell r="B881" t="str">
            <v>WN 5422</v>
          </cell>
          <cell r="D881">
            <v>110</v>
          </cell>
        </row>
        <row r="882">
          <cell r="A882">
            <v>44490</v>
          </cell>
          <cell r="B882" t="str">
            <v>WN 734</v>
          </cell>
          <cell r="D882">
            <v>139</v>
          </cell>
        </row>
        <row r="883">
          <cell r="A883">
            <v>44491</v>
          </cell>
          <cell r="B883" t="str">
            <v>AA 119</v>
          </cell>
          <cell r="D883">
            <v>157</v>
          </cell>
        </row>
        <row r="884">
          <cell r="A884">
            <v>44491</v>
          </cell>
          <cell r="B884" t="str">
            <v>AA 205</v>
          </cell>
          <cell r="D884">
            <v>106</v>
          </cell>
        </row>
        <row r="885">
          <cell r="A885">
            <v>44491</v>
          </cell>
          <cell r="B885" t="str">
            <v>AA 253</v>
          </cell>
          <cell r="D885">
            <v>101</v>
          </cell>
        </row>
        <row r="886">
          <cell r="A886">
            <v>44491</v>
          </cell>
          <cell r="B886" t="str">
            <v>AA 432</v>
          </cell>
          <cell r="D886">
            <v>158</v>
          </cell>
        </row>
        <row r="887">
          <cell r="A887">
            <v>44491</v>
          </cell>
          <cell r="B887" t="str">
            <v>AA 7</v>
          </cell>
          <cell r="D887">
            <v>136</v>
          </cell>
        </row>
        <row r="888">
          <cell r="A888">
            <v>44491</v>
          </cell>
          <cell r="B888" t="str">
            <v>AS 4619</v>
          </cell>
          <cell r="D888">
            <v>70</v>
          </cell>
        </row>
        <row r="889">
          <cell r="A889">
            <v>44491</v>
          </cell>
          <cell r="B889" t="str">
            <v>AS 803</v>
          </cell>
          <cell r="D889">
            <v>84</v>
          </cell>
        </row>
        <row r="890">
          <cell r="A890">
            <v>44491</v>
          </cell>
          <cell r="B890" t="str">
            <v>AS 805</v>
          </cell>
          <cell r="D890">
            <v>84</v>
          </cell>
        </row>
        <row r="891">
          <cell r="A891">
            <v>44491</v>
          </cell>
          <cell r="B891" t="str">
            <v>AS 809</v>
          </cell>
          <cell r="D891">
            <v>158</v>
          </cell>
        </row>
        <row r="892">
          <cell r="A892">
            <v>44491</v>
          </cell>
          <cell r="B892" t="str">
            <v>AS 813</v>
          </cell>
          <cell r="D892">
            <v>90</v>
          </cell>
        </row>
        <row r="893">
          <cell r="A893">
            <v>44491</v>
          </cell>
          <cell r="B893" t="str">
            <v>AS 825</v>
          </cell>
          <cell r="D893">
            <v>154</v>
          </cell>
        </row>
        <row r="894">
          <cell r="A894">
            <v>44491</v>
          </cell>
          <cell r="B894" t="str">
            <v>AS 829</v>
          </cell>
          <cell r="D894">
            <v>71</v>
          </cell>
        </row>
        <row r="895">
          <cell r="A895">
            <v>44491</v>
          </cell>
          <cell r="B895" t="str">
            <v>AS 861</v>
          </cell>
          <cell r="D895">
            <v>136</v>
          </cell>
        </row>
        <row r="896">
          <cell r="A896">
            <v>44491</v>
          </cell>
          <cell r="B896" t="str">
            <v>AS 870</v>
          </cell>
          <cell r="D896">
            <v>110</v>
          </cell>
        </row>
        <row r="897">
          <cell r="A897">
            <v>44491</v>
          </cell>
          <cell r="B897" t="str">
            <v>AS 872</v>
          </cell>
          <cell r="D897">
            <v>77</v>
          </cell>
        </row>
        <row r="898">
          <cell r="A898">
            <v>44491</v>
          </cell>
          <cell r="B898" t="str">
            <v>DL 362</v>
          </cell>
          <cell r="D898">
            <v>148</v>
          </cell>
        </row>
        <row r="899">
          <cell r="A899">
            <v>44491</v>
          </cell>
          <cell r="B899" t="str">
            <v>DL 481</v>
          </cell>
          <cell r="D899">
            <v>131</v>
          </cell>
        </row>
        <row r="900">
          <cell r="A900">
            <v>44491</v>
          </cell>
          <cell r="B900" t="str">
            <v>DL 533</v>
          </cell>
          <cell r="D900">
            <v>135</v>
          </cell>
        </row>
        <row r="901">
          <cell r="A901">
            <v>44491</v>
          </cell>
          <cell r="B901" t="str">
            <v>HA 23</v>
          </cell>
          <cell r="D901">
            <v>123</v>
          </cell>
        </row>
        <row r="902">
          <cell r="A902">
            <v>44491</v>
          </cell>
          <cell r="B902" t="str">
            <v>HA 29</v>
          </cell>
          <cell r="D902">
            <v>267</v>
          </cell>
        </row>
        <row r="903">
          <cell r="A903">
            <v>44491</v>
          </cell>
          <cell r="B903" t="str">
            <v>HA 31</v>
          </cell>
          <cell r="D903">
            <v>58</v>
          </cell>
        </row>
        <row r="904">
          <cell r="A904">
            <v>44491</v>
          </cell>
          <cell r="B904" t="str">
            <v>HA 33</v>
          </cell>
          <cell r="D904">
            <v>174</v>
          </cell>
        </row>
        <row r="905">
          <cell r="A905">
            <v>44491</v>
          </cell>
          <cell r="B905" t="str">
            <v>HA 37</v>
          </cell>
          <cell r="D905">
            <v>96</v>
          </cell>
        </row>
        <row r="906">
          <cell r="A906">
            <v>44491</v>
          </cell>
          <cell r="B906" t="str">
            <v>HA 39</v>
          </cell>
          <cell r="D906">
            <v>113</v>
          </cell>
        </row>
        <row r="907">
          <cell r="A907">
            <v>44491</v>
          </cell>
          <cell r="B907" t="str">
            <v>HA 45</v>
          </cell>
          <cell r="D907">
            <v>119</v>
          </cell>
        </row>
        <row r="908">
          <cell r="A908">
            <v>44491</v>
          </cell>
          <cell r="B908" t="str">
            <v>HA 59</v>
          </cell>
          <cell r="D908">
            <v>130</v>
          </cell>
        </row>
        <row r="909">
          <cell r="A909">
            <v>44491</v>
          </cell>
          <cell r="B909" t="str">
            <v>HA 71</v>
          </cell>
          <cell r="D909">
            <v>116</v>
          </cell>
        </row>
        <row r="910">
          <cell r="A910">
            <v>44491</v>
          </cell>
          <cell r="B910" t="str">
            <v>UA 1219</v>
          </cell>
          <cell r="D910">
            <v>155</v>
          </cell>
        </row>
        <row r="911">
          <cell r="A911">
            <v>44491</v>
          </cell>
          <cell r="B911" t="str">
            <v>UA 1614</v>
          </cell>
          <cell r="D911">
            <v>115</v>
          </cell>
        </row>
        <row r="912">
          <cell r="A912">
            <v>44491</v>
          </cell>
          <cell r="B912" t="str">
            <v>UA 1725</v>
          </cell>
          <cell r="D912">
            <v>166</v>
          </cell>
        </row>
        <row r="913">
          <cell r="A913">
            <v>44491</v>
          </cell>
          <cell r="B913" t="str">
            <v>UA 1736</v>
          </cell>
          <cell r="D913">
            <v>206</v>
          </cell>
        </row>
        <row r="914">
          <cell r="A914">
            <v>44491</v>
          </cell>
          <cell r="B914" t="str">
            <v>UA 202</v>
          </cell>
          <cell r="D914">
            <v>166</v>
          </cell>
        </row>
        <row r="915">
          <cell r="A915">
            <v>44491</v>
          </cell>
          <cell r="B915" t="str">
            <v>UA 417</v>
          </cell>
          <cell r="D915">
            <v>97</v>
          </cell>
        </row>
        <row r="916">
          <cell r="A916">
            <v>44491</v>
          </cell>
          <cell r="B916" t="str">
            <v>UA 539</v>
          </cell>
          <cell r="D916">
            <v>132</v>
          </cell>
        </row>
        <row r="917">
          <cell r="A917">
            <v>44491</v>
          </cell>
          <cell r="B917" t="str">
            <v>WN 1595</v>
          </cell>
          <cell r="D917">
            <v>87</v>
          </cell>
        </row>
        <row r="918">
          <cell r="A918">
            <v>44491</v>
          </cell>
          <cell r="B918" t="str">
            <v>WN 1760</v>
          </cell>
          <cell r="D918">
            <v>127</v>
          </cell>
        </row>
        <row r="919">
          <cell r="A919">
            <v>44491</v>
          </cell>
          <cell r="B919" t="str">
            <v>WN 4554</v>
          </cell>
          <cell r="D919">
            <v>95</v>
          </cell>
        </row>
        <row r="920">
          <cell r="A920">
            <v>44491</v>
          </cell>
          <cell r="B920" t="str">
            <v>WN 4565</v>
          </cell>
          <cell r="D920">
            <v>25</v>
          </cell>
        </row>
        <row r="921">
          <cell r="A921">
            <v>44491</v>
          </cell>
          <cell r="B921" t="str">
            <v>WN 4579</v>
          </cell>
          <cell r="D921">
            <v>75</v>
          </cell>
        </row>
        <row r="922">
          <cell r="A922">
            <v>44491</v>
          </cell>
          <cell r="B922" t="str">
            <v>WN 4607</v>
          </cell>
          <cell r="D922">
            <v>134</v>
          </cell>
        </row>
        <row r="923">
          <cell r="A923">
            <v>44491</v>
          </cell>
          <cell r="B923" t="str">
            <v>WN 4612</v>
          </cell>
          <cell r="D923">
            <v>47</v>
          </cell>
        </row>
        <row r="924">
          <cell r="A924">
            <v>44491</v>
          </cell>
          <cell r="B924" t="str">
            <v>WN 4629</v>
          </cell>
          <cell r="D924">
            <v>64</v>
          </cell>
        </row>
        <row r="925">
          <cell r="A925">
            <v>44491</v>
          </cell>
          <cell r="B925" t="str">
            <v>WN 4783</v>
          </cell>
          <cell r="D925">
            <v>74</v>
          </cell>
        </row>
        <row r="926">
          <cell r="A926">
            <v>44491</v>
          </cell>
          <cell r="B926" t="str">
            <v>WN 5422</v>
          </cell>
          <cell r="D926">
            <v>111</v>
          </cell>
        </row>
        <row r="927">
          <cell r="A927">
            <v>44491</v>
          </cell>
          <cell r="B927" t="str">
            <v>WN 734</v>
          </cell>
          <cell r="D927">
            <v>105</v>
          </cell>
        </row>
        <row r="928">
          <cell r="A928">
            <v>44492</v>
          </cell>
          <cell r="B928" t="str">
            <v>AA 119</v>
          </cell>
          <cell r="D928">
            <v>243</v>
          </cell>
        </row>
        <row r="929">
          <cell r="A929">
            <v>44492</v>
          </cell>
          <cell r="B929" t="str">
            <v>AA 205</v>
          </cell>
          <cell r="D929">
            <v>178</v>
          </cell>
        </row>
        <row r="930">
          <cell r="A930">
            <v>44492</v>
          </cell>
          <cell r="B930" t="str">
            <v>AA 253</v>
          </cell>
          <cell r="D930">
            <v>120</v>
          </cell>
        </row>
        <row r="931">
          <cell r="A931">
            <v>44492</v>
          </cell>
          <cell r="B931" t="str">
            <v>AA 432</v>
          </cell>
          <cell r="D931">
            <v>175</v>
          </cell>
        </row>
        <row r="932">
          <cell r="A932">
            <v>44492</v>
          </cell>
          <cell r="B932" t="str">
            <v>AA 7</v>
          </cell>
          <cell r="D932">
            <v>214</v>
          </cell>
        </row>
        <row r="933">
          <cell r="A933">
            <v>44492</v>
          </cell>
          <cell r="B933" t="str">
            <v>AS 743</v>
          </cell>
          <cell r="D933">
            <v>85</v>
          </cell>
        </row>
        <row r="934">
          <cell r="A934">
            <v>44492</v>
          </cell>
          <cell r="B934" t="str">
            <v>AS 803</v>
          </cell>
          <cell r="D934">
            <v>88</v>
          </cell>
        </row>
        <row r="935">
          <cell r="A935">
            <v>44492</v>
          </cell>
          <cell r="B935" t="str">
            <v>AS 805</v>
          </cell>
          <cell r="D935">
            <v>62</v>
          </cell>
        </row>
        <row r="936">
          <cell r="A936">
            <v>44492</v>
          </cell>
          <cell r="B936" t="str">
            <v>AS 807</v>
          </cell>
          <cell r="D936">
            <v>125</v>
          </cell>
        </row>
        <row r="937">
          <cell r="A937">
            <v>44492</v>
          </cell>
          <cell r="B937" t="str">
            <v>AS 809</v>
          </cell>
          <cell r="D937">
            <v>155</v>
          </cell>
        </row>
        <row r="938">
          <cell r="A938">
            <v>44492</v>
          </cell>
          <cell r="B938" t="str">
            <v>AS 813</v>
          </cell>
          <cell r="D938">
            <v>93</v>
          </cell>
        </row>
        <row r="939">
          <cell r="A939">
            <v>44492</v>
          </cell>
          <cell r="B939" t="str">
            <v>AS 825</v>
          </cell>
          <cell r="D939">
            <v>155</v>
          </cell>
        </row>
        <row r="940">
          <cell r="A940">
            <v>44492</v>
          </cell>
          <cell r="B940" t="str">
            <v>AS 829</v>
          </cell>
          <cell r="D940">
            <v>118</v>
          </cell>
        </row>
        <row r="941">
          <cell r="A941">
            <v>44492</v>
          </cell>
          <cell r="B941" t="str">
            <v>AS 861</v>
          </cell>
          <cell r="D941">
            <v>150</v>
          </cell>
        </row>
        <row r="942">
          <cell r="A942">
            <v>44492</v>
          </cell>
          <cell r="B942" t="str">
            <v>DL 362</v>
          </cell>
          <cell r="D942">
            <v>174</v>
          </cell>
        </row>
        <row r="943">
          <cell r="A943">
            <v>44492</v>
          </cell>
          <cell r="B943" t="str">
            <v>DL 481</v>
          </cell>
          <cell r="D943">
            <v>181</v>
          </cell>
        </row>
        <row r="944">
          <cell r="A944">
            <v>44492</v>
          </cell>
          <cell r="B944" t="str">
            <v>DL 533</v>
          </cell>
          <cell r="D944">
            <v>152</v>
          </cell>
        </row>
        <row r="945">
          <cell r="A945">
            <v>44492</v>
          </cell>
          <cell r="B945" t="str">
            <v>HA 23</v>
          </cell>
          <cell r="D945">
            <v>145</v>
          </cell>
        </row>
        <row r="946">
          <cell r="A946">
            <v>44492</v>
          </cell>
          <cell r="B946" t="str">
            <v>HA 29</v>
          </cell>
          <cell r="D946">
            <v>208</v>
          </cell>
        </row>
        <row r="947">
          <cell r="A947">
            <v>44492</v>
          </cell>
          <cell r="B947" t="str">
            <v>HA 31</v>
          </cell>
          <cell r="D947">
            <v>88</v>
          </cell>
        </row>
        <row r="948">
          <cell r="A948">
            <v>44492</v>
          </cell>
          <cell r="B948" t="str">
            <v>HA 33</v>
          </cell>
          <cell r="D948">
            <v>207</v>
          </cell>
        </row>
        <row r="949">
          <cell r="A949">
            <v>44492</v>
          </cell>
          <cell r="B949" t="str">
            <v>HA 37</v>
          </cell>
          <cell r="D949">
            <v>143</v>
          </cell>
        </row>
        <row r="950">
          <cell r="A950">
            <v>44492</v>
          </cell>
          <cell r="B950" t="str">
            <v>HA 39</v>
          </cell>
          <cell r="D950">
            <v>121</v>
          </cell>
        </row>
        <row r="951">
          <cell r="A951">
            <v>44492</v>
          </cell>
          <cell r="B951" t="str">
            <v>HA 41</v>
          </cell>
          <cell r="D951">
            <v>162</v>
          </cell>
        </row>
        <row r="952">
          <cell r="A952">
            <v>44492</v>
          </cell>
          <cell r="B952" t="str">
            <v>HA 45</v>
          </cell>
          <cell r="D952">
            <v>123</v>
          </cell>
        </row>
        <row r="953">
          <cell r="A953">
            <v>44492</v>
          </cell>
          <cell r="B953" t="str">
            <v>HA 59</v>
          </cell>
          <cell r="D953">
            <v>128</v>
          </cell>
        </row>
        <row r="954">
          <cell r="A954">
            <v>44492</v>
          </cell>
          <cell r="B954" t="str">
            <v>HA 71</v>
          </cell>
          <cell r="D954">
            <v>126</v>
          </cell>
        </row>
        <row r="955">
          <cell r="A955">
            <v>44492</v>
          </cell>
          <cell r="B955" t="str">
            <v>UA 1141</v>
          </cell>
          <cell r="D955">
            <v>152</v>
          </cell>
        </row>
        <row r="956">
          <cell r="A956">
            <v>44492</v>
          </cell>
          <cell r="B956" t="str">
            <v>UA 1219</v>
          </cell>
          <cell r="D956">
            <v>118</v>
          </cell>
        </row>
        <row r="957">
          <cell r="A957">
            <v>44492</v>
          </cell>
          <cell r="B957" t="str">
            <v>UA 1614</v>
          </cell>
          <cell r="D957">
            <v>169</v>
          </cell>
        </row>
        <row r="958">
          <cell r="A958">
            <v>44492</v>
          </cell>
          <cell r="B958" t="str">
            <v>UA 1725</v>
          </cell>
          <cell r="D958">
            <v>223</v>
          </cell>
        </row>
        <row r="959">
          <cell r="A959">
            <v>44492</v>
          </cell>
          <cell r="B959" t="str">
            <v>UA 1736</v>
          </cell>
          <cell r="D959">
            <v>263</v>
          </cell>
        </row>
        <row r="960">
          <cell r="A960">
            <v>44492</v>
          </cell>
          <cell r="B960" t="str">
            <v>UA 1749</v>
          </cell>
          <cell r="D960">
            <v>88</v>
          </cell>
        </row>
        <row r="961">
          <cell r="A961">
            <v>44492</v>
          </cell>
          <cell r="B961" t="str">
            <v>UA 202</v>
          </cell>
          <cell r="D961">
            <v>272</v>
          </cell>
        </row>
        <row r="962">
          <cell r="A962">
            <v>44492</v>
          </cell>
          <cell r="B962" t="str">
            <v>UA 417</v>
          </cell>
          <cell r="D962">
            <v>109</v>
          </cell>
        </row>
        <row r="963">
          <cell r="A963">
            <v>44492</v>
          </cell>
          <cell r="B963" t="str">
            <v>UA 42</v>
          </cell>
          <cell r="D963">
            <v>112</v>
          </cell>
        </row>
        <row r="964">
          <cell r="A964">
            <v>44492</v>
          </cell>
          <cell r="B964" t="str">
            <v>UA 539</v>
          </cell>
          <cell r="D964">
            <v>158</v>
          </cell>
        </row>
        <row r="965">
          <cell r="A965">
            <v>44492</v>
          </cell>
          <cell r="B965" t="str">
            <v>WN 1595</v>
          </cell>
          <cell r="D965">
            <v>92</v>
          </cell>
        </row>
        <row r="966">
          <cell r="A966">
            <v>44492</v>
          </cell>
          <cell r="B966" t="str">
            <v>WN 1760</v>
          </cell>
          <cell r="D966">
            <v>143</v>
          </cell>
        </row>
        <row r="967">
          <cell r="A967">
            <v>44492</v>
          </cell>
          <cell r="B967" t="str">
            <v>WN 4554</v>
          </cell>
          <cell r="D967">
            <v>129</v>
          </cell>
        </row>
        <row r="968">
          <cell r="A968">
            <v>44492</v>
          </cell>
          <cell r="B968" t="str">
            <v>WN 4565</v>
          </cell>
          <cell r="D968">
            <v>61</v>
          </cell>
        </row>
        <row r="969">
          <cell r="A969">
            <v>44492</v>
          </cell>
          <cell r="B969" t="str">
            <v>WN 4579</v>
          </cell>
          <cell r="D969">
            <v>122</v>
          </cell>
        </row>
        <row r="970">
          <cell r="A970">
            <v>44492</v>
          </cell>
          <cell r="B970" t="str">
            <v>WN 4607</v>
          </cell>
          <cell r="D970">
            <v>176</v>
          </cell>
        </row>
        <row r="971">
          <cell r="A971">
            <v>44492</v>
          </cell>
          <cell r="B971" t="str">
            <v>WN 4612</v>
          </cell>
          <cell r="D971">
            <v>46</v>
          </cell>
        </row>
        <row r="972">
          <cell r="A972">
            <v>44492</v>
          </cell>
          <cell r="B972" t="str">
            <v>WN 4619</v>
          </cell>
          <cell r="D972">
            <v>89</v>
          </cell>
        </row>
        <row r="973">
          <cell r="A973">
            <v>44492</v>
          </cell>
          <cell r="B973" t="str">
            <v>WN 4629</v>
          </cell>
          <cell r="D973">
            <v>76</v>
          </cell>
        </row>
        <row r="974">
          <cell r="A974">
            <v>44492</v>
          </cell>
          <cell r="B974" t="str">
            <v>WN 4783</v>
          </cell>
          <cell r="D974">
            <v>106</v>
          </cell>
        </row>
        <row r="975">
          <cell r="A975">
            <v>44492</v>
          </cell>
          <cell r="B975" t="str">
            <v>WN 5422</v>
          </cell>
          <cell r="D975">
            <v>112</v>
          </cell>
        </row>
        <row r="976">
          <cell r="A976">
            <v>44492</v>
          </cell>
          <cell r="B976" t="str">
            <v>WN 734</v>
          </cell>
          <cell r="D976">
            <v>139</v>
          </cell>
        </row>
        <row r="977">
          <cell r="A977">
            <v>44493</v>
          </cell>
          <cell r="B977" t="str">
            <v>AA 119</v>
          </cell>
          <cell r="D977">
            <v>171</v>
          </cell>
        </row>
        <row r="978">
          <cell r="A978">
            <v>44493</v>
          </cell>
          <cell r="B978" t="str">
            <v>AA 205</v>
          </cell>
          <cell r="D978">
            <v>171</v>
          </cell>
        </row>
        <row r="979">
          <cell r="A979">
            <v>44493</v>
          </cell>
          <cell r="B979" t="str">
            <v>AA 253</v>
          </cell>
          <cell r="D979">
            <v>102</v>
          </cell>
        </row>
        <row r="980">
          <cell r="A980">
            <v>44493</v>
          </cell>
          <cell r="B980" t="str">
            <v>AA 432</v>
          </cell>
          <cell r="D980">
            <v>112</v>
          </cell>
        </row>
        <row r="981">
          <cell r="A981">
            <v>44493</v>
          </cell>
          <cell r="B981" t="str">
            <v>AA 7</v>
          </cell>
          <cell r="D981">
            <v>91</v>
          </cell>
        </row>
        <row r="982">
          <cell r="A982">
            <v>44493</v>
          </cell>
          <cell r="B982" t="str">
            <v>AS 805</v>
          </cell>
          <cell r="D982">
            <v>20</v>
          </cell>
        </row>
        <row r="983">
          <cell r="A983">
            <v>44493</v>
          </cell>
          <cell r="B983" t="str">
            <v>AS 813</v>
          </cell>
          <cell r="D983">
            <v>106</v>
          </cell>
        </row>
        <row r="984">
          <cell r="A984">
            <v>44493</v>
          </cell>
          <cell r="B984" t="str">
            <v>AS 825</v>
          </cell>
          <cell r="D984">
            <v>141</v>
          </cell>
        </row>
        <row r="985">
          <cell r="A985">
            <v>44493</v>
          </cell>
          <cell r="B985" t="str">
            <v>AS 829</v>
          </cell>
          <cell r="D985">
            <v>80</v>
          </cell>
        </row>
        <row r="986">
          <cell r="A986">
            <v>44493</v>
          </cell>
          <cell r="B986" t="str">
            <v>AS 861</v>
          </cell>
          <cell r="D986">
            <v>145</v>
          </cell>
        </row>
        <row r="987">
          <cell r="A987">
            <v>44493</v>
          </cell>
          <cell r="B987" t="str">
            <v>AS 870</v>
          </cell>
          <cell r="D987">
            <v>75</v>
          </cell>
        </row>
        <row r="988">
          <cell r="A988">
            <v>44493</v>
          </cell>
          <cell r="B988" t="str">
            <v>AS 872</v>
          </cell>
          <cell r="D988">
            <v>68</v>
          </cell>
        </row>
        <row r="989">
          <cell r="A989">
            <v>44493</v>
          </cell>
          <cell r="B989" t="str">
            <v>DL 362</v>
          </cell>
          <cell r="D989">
            <v>137</v>
          </cell>
        </row>
        <row r="990">
          <cell r="A990">
            <v>44493</v>
          </cell>
          <cell r="B990" t="str">
            <v>DL 481</v>
          </cell>
          <cell r="D990">
            <v>117</v>
          </cell>
        </row>
        <row r="991">
          <cell r="A991">
            <v>44493</v>
          </cell>
          <cell r="B991" t="str">
            <v>DL 533</v>
          </cell>
          <cell r="D991">
            <v>141</v>
          </cell>
        </row>
        <row r="992">
          <cell r="A992">
            <v>44493</v>
          </cell>
          <cell r="B992" t="str">
            <v>HA 23</v>
          </cell>
          <cell r="D992">
            <v>117</v>
          </cell>
        </row>
        <row r="993">
          <cell r="A993">
            <v>44493</v>
          </cell>
          <cell r="B993" t="str">
            <v>HA 29</v>
          </cell>
          <cell r="D993">
            <v>137</v>
          </cell>
        </row>
        <row r="994">
          <cell r="A994">
            <v>44493</v>
          </cell>
          <cell r="B994" t="str">
            <v>HA 31</v>
          </cell>
          <cell r="D994">
            <v>120</v>
          </cell>
        </row>
        <row r="995">
          <cell r="A995">
            <v>44493</v>
          </cell>
          <cell r="B995" t="str">
            <v>HA 33</v>
          </cell>
          <cell r="D995">
            <v>202</v>
          </cell>
        </row>
        <row r="996">
          <cell r="A996">
            <v>44493</v>
          </cell>
          <cell r="B996" t="str">
            <v>HA 37</v>
          </cell>
          <cell r="D996">
            <v>133</v>
          </cell>
        </row>
        <row r="997">
          <cell r="A997">
            <v>44493</v>
          </cell>
          <cell r="B997" t="str">
            <v>HA 39</v>
          </cell>
          <cell r="D997">
            <v>108</v>
          </cell>
        </row>
        <row r="998">
          <cell r="A998">
            <v>44493</v>
          </cell>
          <cell r="B998" t="str">
            <v>HA 41</v>
          </cell>
          <cell r="D998">
            <v>112</v>
          </cell>
        </row>
        <row r="999">
          <cell r="A999">
            <v>44493</v>
          </cell>
          <cell r="B999" t="str">
            <v>HA 45</v>
          </cell>
          <cell r="D999">
            <v>96</v>
          </cell>
        </row>
        <row r="1000">
          <cell r="A1000">
            <v>44493</v>
          </cell>
          <cell r="B1000" t="str">
            <v>HA 59</v>
          </cell>
          <cell r="D1000">
            <v>141</v>
          </cell>
        </row>
        <row r="1001">
          <cell r="A1001">
            <v>44493</v>
          </cell>
          <cell r="B1001" t="str">
            <v>HA 71</v>
          </cell>
          <cell r="D1001">
            <v>96</v>
          </cell>
        </row>
        <row r="1002">
          <cell r="A1002">
            <v>44493</v>
          </cell>
          <cell r="B1002" t="str">
            <v>UA 1219</v>
          </cell>
          <cell r="D1002">
            <v>92</v>
          </cell>
        </row>
        <row r="1003">
          <cell r="A1003">
            <v>44493</v>
          </cell>
          <cell r="B1003" t="str">
            <v>UA 1614</v>
          </cell>
          <cell r="D1003">
            <v>122</v>
          </cell>
        </row>
        <row r="1004">
          <cell r="A1004">
            <v>44493</v>
          </cell>
          <cell r="B1004" t="str">
            <v>UA 1725</v>
          </cell>
          <cell r="D1004">
            <v>122</v>
          </cell>
        </row>
        <row r="1005">
          <cell r="A1005">
            <v>44493</v>
          </cell>
          <cell r="B1005" t="str">
            <v>UA 1749</v>
          </cell>
          <cell r="D1005">
            <v>43</v>
          </cell>
        </row>
        <row r="1006">
          <cell r="A1006">
            <v>44493</v>
          </cell>
          <cell r="B1006" t="str">
            <v>UA 1808</v>
          </cell>
          <cell r="D1006">
            <v>91</v>
          </cell>
        </row>
        <row r="1007">
          <cell r="A1007">
            <v>44493</v>
          </cell>
          <cell r="B1007" t="str">
            <v>UA 202</v>
          </cell>
          <cell r="D1007">
            <v>176</v>
          </cell>
        </row>
        <row r="1008">
          <cell r="A1008">
            <v>44493</v>
          </cell>
          <cell r="B1008" t="str">
            <v>UA 417</v>
          </cell>
          <cell r="D1008">
            <v>96</v>
          </cell>
        </row>
        <row r="1009">
          <cell r="A1009">
            <v>44493</v>
          </cell>
          <cell r="B1009" t="str">
            <v>UA 539</v>
          </cell>
          <cell r="D1009">
            <v>76</v>
          </cell>
        </row>
        <row r="1010">
          <cell r="A1010">
            <v>44493</v>
          </cell>
          <cell r="B1010" t="str">
            <v>WN 1595</v>
          </cell>
          <cell r="D1010">
            <v>46</v>
          </cell>
        </row>
        <row r="1011">
          <cell r="A1011">
            <v>44493</v>
          </cell>
          <cell r="B1011" t="str">
            <v>WN 1760</v>
          </cell>
          <cell r="D1011">
            <v>157</v>
          </cell>
        </row>
        <row r="1012">
          <cell r="A1012">
            <v>44493</v>
          </cell>
          <cell r="B1012" t="str">
            <v>WN 4565</v>
          </cell>
          <cell r="D1012">
            <v>57</v>
          </cell>
        </row>
        <row r="1013">
          <cell r="A1013">
            <v>44493</v>
          </cell>
          <cell r="B1013" t="str">
            <v>WN 4579</v>
          </cell>
          <cell r="D1013">
            <v>79</v>
          </cell>
        </row>
        <row r="1014">
          <cell r="A1014">
            <v>44493</v>
          </cell>
          <cell r="B1014" t="str">
            <v>WN 4607</v>
          </cell>
          <cell r="D1014">
            <v>139</v>
          </cell>
        </row>
        <row r="1015">
          <cell r="A1015">
            <v>44493</v>
          </cell>
          <cell r="B1015" t="str">
            <v>WN 4612</v>
          </cell>
          <cell r="D1015">
            <v>48</v>
          </cell>
        </row>
        <row r="1016">
          <cell r="A1016">
            <v>44493</v>
          </cell>
          <cell r="B1016" t="str">
            <v>WN 4619</v>
          </cell>
          <cell r="D1016">
            <v>79</v>
          </cell>
        </row>
        <row r="1017">
          <cell r="A1017">
            <v>44493</v>
          </cell>
          <cell r="B1017" t="str">
            <v>WN 4629</v>
          </cell>
          <cell r="D1017">
            <v>98</v>
          </cell>
        </row>
        <row r="1018">
          <cell r="A1018">
            <v>44493</v>
          </cell>
          <cell r="B1018" t="str">
            <v>WN 4783</v>
          </cell>
          <cell r="D1018">
            <v>91</v>
          </cell>
        </row>
        <row r="1019">
          <cell r="A1019">
            <v>44493</v>
          </cell>
          <cell r="B1019" t="str">
            <v>WN 734</v>
          </cell>
          <cell r="D1019">
            <v>126</v>
          </cell>
        </row>
        <row r="1020">
          <cell r="A1020">
            <v>44494</v>
          </cell>
          <cell r="B1020" t="str">
            <v>AA 119</v>
          </cell>
          <cell r="D1020">
            <v>211</v>
          </cell>
        </row>
        <row r="1021">
          <cell r="A1021">
            <v>44494</v>
          </cell>
          <cell r="B1021" t="str">
            <v>AA 205</v>
          </cell>
          <cell r="D1021">
            <v>121</v>
          </cell>
        </row>
        <row r="1022">
          <cell r="A1022">
            <v>44494</v>
          </cell>
          <cell r="B1022" t="str">
            <v>AA 253</v>
          </cell>
          <cell r="D1022">
            <v>85</v>
          </cell>
        </row>
        <row r="1023">
          <cell r="A1023">
            <v>44494</v>
          </cell>
          <cell r="B1023" t="str">
            <v>AA 432</v>
          </cell>
          <cell r="D1023">
            <v>140</v>
          </cell>
        </row>
        <row r="1024">
          <cell r="A1024">
            <v>44494</v>
          </cell>
          <cell r="B1024" t="str">
            <v>AA 7</v>
          </cell>
          <cell r="D1024">
            <v>197</v>
          </cell>
        </row>
        <row r="1025">
          <cell r="A1025">
            <v>44494</v>
          </cell>
          <cell r="B1025" t="str">
            <v>AS 803</v>
          </cell>
          <cell r="D1025">
            <v>86</v>
          </cell>
        </row>
        <row r="1026">
          <cell r="A1026">
            <v>44494</v>
          </cell>
          <cell r="B1026" t="str">
            <v>AS 809</v>
          </cell>
          <cell r="D1026">
            <v>134</v>
          </cell>
        </row>
        <row r="1027">
          <cell r="A1027">
            <v>44494</v>
          </cell>
          <cell r="B1027" t="str">
            <v>AS 813</v>
          </cell>
          <cell r="D1027">
            <v>119</v>
          </cell>
        </row>
        <row r="1028">
          <cell r="A1028">
            <v>44494</v>
          </cell>
          <cell r="B1028" t="str">
            <v>AS 829</v>
          </cell>
          <cell r="D1028">
            <v>103</v>
          </cell>
        </row>
        <row r="1029">
          <cell r="A1029">
            <v>44494</v>
          </cell>
          <cell r="B1029" t="str">
            <v>AS 861</v>
          </cell>
          <cell r="D1029">
            <v>135</v>
          </cell>
        </row>
        <row r="1030">
          <cell r="A1030">
            <v>44494</v>
          </cell>
          <cell r="B1030" t="str">
            <v>AS 870</v>
          </cell>
          <cell r="D1030">
            <v>66</v>
          </cell>
        </row>
        <row r="1031">
          <cell r="A1031">
            <v>44494</v>
          </cell>
          <cell r="B1031" t="str">
            <v>DL 481</v>
          </cell>
          <cell r="D1031">
            <v>155</v>
          </cell>
        </row>
        <row r="1032">
          <cell r="A1032">
            <v>44494</v>
          </cell>
          <cell r="B1032" t="str">
            <v>DL 533</v>
          </cell>
          <cell r="D1032">
            <v>162</v>
          </cell>
        </row>
        <row r="1033">
          <cell r="A1033">
            <v>44494</v>
          </cell>
          <cell r="B1033" t="str">
            <v>HA 23</v>
          </cell>
          <cell r="D1033">
            <v>107</v>
          </cell>
        </row>
        <row r="1034">
          <cell r="A1034">
            <v>44494</v>
          </cell>
          <cell r="B1034" t="str">
            <v>HA 29</v>
          </cell>
          <cell r="D1034">
            <v>198</v>
          </cell>
        </row>
        <row r="1035">
          <cell r="A1035">
            <v>44494</v>
          </cell>
          <cell r="B1035" t="str">
            <v>HA 31</v>
          </cell>
          <cell r="D1035">
            <v>177</v>
          </cell>
        </row>
        <row r="1036">
          <cell r="A1036">
            <v>44494</v>
          </cell>
          <cell r="B1036" t="str">
            <v>HA 33</v>
          </cell>
          <cell r="D1036">
            <v>213</v>
          </cell>
        </row>
        <row r="1037">
          <cell r="A1037">
            <v>44494</v>
          </cell>
          <cell r="B1037" t="str">
            <v>HA 37</v>
          </cell>
          <cell r="D1037">
            <v>145</v>
          </cell>
        </row>
        <row r="1038">
          <cell r="A1038">
            <v>44494</v>
          </cell>
          <cell r="B1038" t="str">
            <v>HA 39</v>
          </cell>
          <cell r="D1038">
            <v>123</v>
          </cell>
        </row>
        <row r="1039">
          <cell r="A1039">
            <v>44494</v>
          </cell>
          <cell r="B1039" t="str">
            <v>HA 41</v>
          </cell>
          <cell r="D1039">
            <v>145</v>
          </cell>
        </row>
        <row r="1040">
          <cell r="A1040">
            <v>44494</v>
          </cell>
          <cell r="B1040" t="str">
            <v>HA 45</v>
          </cell>
          <cell r="D1040">
            <v>143</v>
          </cell>
        </row>
        <row r="1041">
          <cell r="A1041">
            <v>44494</v>
          </cell>
          <cell r="B1041" t="str">
            <v>HA 59</v>
          </cell>
          <cell r="D1041">
            <v>149</v>
          </cell>
        </row>
        <row r="1042">
          <cell r="A1042">
            <v>44494</v>
          </cell>
          <cell r="B1042" t="str">
            <v>HA 71</v>
          </cell>
          <cell r="D1042">
            <v>102</v>
          </cell>
        </row>
        <row r="1043">
          <cell r="A1043">
            <v>44494</v>
          </cell>
          <cell r="B1043" t="str">
            <v>UA 1219</v>
          </cell>
          <cell r="D1043">
            <v>88</v>
          </cell>
        </row>
        <row r="1044">
          <cell r="A1044">
            <v>44494</v>
          </cell>
          <cell r="B1044" t="str">
            <v>UA 1614</v>
          </cell>
          <cell r="D1044">
            <v>169</v>
          </cell>
        </row>
        <row r="1045">
          <cell r="A1045">
            <v>44494</v>
          </cell>
          <cell r="B1045" t="str">
            <v>UA 1725</v>
          </cell>
          <cell r="D1045">
            <v>127</v>
          </cell>
        </row>
        <row r="1046">
          <cell r="A1046">
            <v>44494</v>
          </cell>
          <cell r="B1046" t="str">
            <v>UA 1736</v>
          </cell>
          <cell r="D1046">
            <v>208</v>
          </cell>
        </row>
        <row r="1047">
          <cell r="A1047">
            <v>44494</v>
          </cell>
          <cell r="B1047" t="str">
            <v>UA 1749</v>
          </cell>
          <cell r="D1047">
            <v>59</v>
          </cell>
        </row>
        <row r="1048">
          <cell r="A1048">
            <v>44494</v>
          </cell>
          <cell r="B1048" t="str">
            <v>UA 202</v>
          </cell>
          <cell r="D1048">
            <v>116</v>
          </cell>
        </row>
        <row r="1049">
          <cell r="A1049">
            <v>44494</v>
          </cell>
          <cell r="B1049" t="str">
            <v>UA 417</v>
          </cell>
          <cell r="D1049">
            <v>97</v>
          </cell>
        </row>
        <row r="1050">
          <cell r="A1050">
            <v>44494</v>
          </cell>
          <cell r="B1050" t="str">
            <v>UA 539</v>
          </cell>
          <cell r="D1050">
            <v>131</v>
          </cell>
        </row>
        <row r="1051">
          <cell r="A1051">
            <v>44494</v>
          </cell>
          <cell r="B1051" t="str">
            <v>WN 1595</v>
          </cell>
          <cell r="D1051">
            <v>59</v>
          </cell>
        </row>
        <row r="1052">
          <cell r="A1052">
            <v>44494</v>
          </cell>
          <cell r="B1052" t="str">
            <v>WN 1760</v>
          </cell>
          <cell r="D1052">
            <v>151</v>
          </cell>
        </row>
        <row r="1053">
          <cell r="A1053">
            <v>44494</v>
          </cell>
          <cell r="B1053" t="str">
            <v>WN 4554</v>
          </cell>
          <cell r="D1053">
            <v>62</v>
          </cell>
        </row>
        <row r="1054">
          <cell r="A1054">
            <v>44494</v>
          </cell>
          <cell r="B1054" t="str">
            <v>WN 4579</v>
          </cell>
          <cell r="D1054">
            <v>62</v>
          </cell>
        </row>
        <row r="1055">
          <cell r="A1055">
            <v>44494</v>
          </cell>
          <cell r="B1055" t="str">
            <v>WN 4607</v>
          </cell>
          <cell r="D1055">
            <v>172</v>
          </cell>
        </row>
        <row r="1056">
          <cell r="A1056">
            <v>44494</v>
          </cell>
          <cell r="B1056" t="str">
            <v>WN 4619</v>
          </cell>
          <cell r="D1056">
            <v>76</v>
          </cell>
        </row>
        <row r="1057">
          <cell r="A1057">
            <v>44494</v>
          </cell>
          <cell r="B1057" t="str">
            <v>WN 4629</v>
          </cell>
          <cell r="D1057">
            <v>139</v>
          </cell>
        </row>
        <row r="1058">
          <cell r="A1058">
            <v>44494</v>
          </cell>
          <cell r="B1058" t="str">
            <v>WN 4783</v>
          </cell>
          <cell r="D1058">
            <v>66</v>
          </cell>
        </row>
        <row r="1059">
          <cell r="A1059">
            <v>44494</v>
          </cell>
          <cell r="B1059" t="str">
            <v>WN 5422</v>
          </cell>
          <cell r="D1059">
            <v>109</v>
          </cell>
        </row>
        <row r="1060">
          <cell r="A1060">
            <v>44494</v>
          </cell>
          <cell r="B1060" t="str">
            <v>WN 734</v>
          </cell>
          <cell r="D1060">
            <v>123</v>
          </cell>
        </row>
        <row r="1061">
          <cell r="A1061">
            <v>44495</v>
          </cell>
          <cell r="B1061" t="str">
            <v>AA 119</v>
          </cell>
          <cell r="D1061">
            <v>152</v>
          </cell>
        </row>
        <row r="1062">
          <cell r="A1062">
            <v>44495</v>
          </cell>
          <cell r="B1062" t="str">
            <v>AA 205</v>
          </cell>
          <cell r="D1062">
            <v>108</v>
          </cell>
        </row>
        <row r="1063">
          <cell r="A1063">
            <v>44495</v>
          </cell>
          <cell r="B1063" t="str">
            <v>AA 253</v>
          </cell>
          <cell r="D1063">
            <v>72</v>
          </cell>
        </row>
        <row r="1064">
          <cell r="A1064">
            <v>44495</v>
          </cell>
          <cell r="B1064" t="str">
            <v>AA 432</v>
          </cell>
          <cell r="D1064">
            <v>116</v>
          </cell>
        </row>
        <row r="1065">
          <cell r="A1065">
            <v>44495</v>
          </cell>
          <cell r="B1065" t="str">
            <v>AA 7</v>
          </cell>
          <cell r="D1065">
            <v>69</v>
          </cell>
        </row>
        <row r="1066">
          <cell r="A1066">
            <v>44495</v>
          </cell>
          <cell r="B1066" t="str">
            <v>AS 743</v>
          </cell>
          <cell r="D1066">
            <v>129</v>
          </cell>
        </row>
        <row r="1067">
          <cell r="A1067">
            <v>44495</v>
          </cell>
          <cell r="B1067" t="str">
            <v>AS 803</v>
          </cell>
          <cell r="D1067">
            <v>100</v>
          </cell>
        </row>
        <row r="1068">
          <cell r="A1068">
            <v>44495</v>
          </cell>
          <cell r="B1068" t="str">
            <v>AS 805</v>
          </cell>
          <cell r="D1068">
            <v>53</v>
          </cell>
        </row>
        <row r="1069">
          <cell r="A1069">
            <v>44495</v>
          </cell>
          <cell r="B1069" t="str">
            <v>AS 809</v>
          </cell>
          <cell r="D1069">
            <v>110</v>
          </cell>
        </row>
        <row r="1070">
          <cell r="A1070">
            <v>44495</v>
          </cell>
          <cell r="B1070" t="str">
            <v>AS 813</v>
          </cell>
          <cell r="D1070">
            <v>62</v>
          </cell>
        </row>
        <row r="1071">
          <cell r="A1071">
            <v>44495</v>
          </cell>
          <cell r="B1071" t="str">
            <v>AS 825</v>
          </cell>
          <cell r="D1071">
            <v>121</v>
          </cell>
        </row>
        <row r="1072">
          <cell r="A1072">
            <v>44495</v>
          </cell>
          <cell r="B1072" t="str">
            <v>AS 829</v>
          </cell>
          <cell r="D1072">
            <v>76</v>
          </cell>
        </row>
        <row r="1073">
          <cell r="A1073">
            <v>44495</v>
          </cell>
          <cell r="B1073" t="str">
            <v>AS 861</v>
          </cell>
          <cell r="D1073">
            <v>130</v>
          </cell>
        </row>
        <row r="1074">
          <cell r="A1074">
            <v>44495</v>
          </cell>
          <cell r="B1074" t="str">
            <v>AS 870</v>
          </cell>
          <cell r="D1074">
            <v>80</v>
          </cell>
        </row>
        <row r="1075">
          <cell r="A1075">
            <v>44495</v>
          </cell>
          <cell r="B1075" t="str">
            <v>DL 481</v>
          </cell>
          <cell r="D1075">
            <v>107</v>
          </cell>
        </row>
        <row r="1076">
          <cell r="A1076">
            <v>44495</v>
          </cell>
          <cell r="B1076" t="str">
            <v>DL 533</v>
          </cell>
          <cell r="D1076">
            <v>137</v>
          </cell>
        </row>
        <row r="1077">
          <cell r="A1077">
            <v>44495</v>
          </cell>
          <cell r="B1077" t="str">
            <v>HA 23</v>
          </cell>
          <cell r="D1077">
            <v>106</v>
          </cell>
        </row>
        <row r="1078">
          <cell r="A1078">
            <v>44495</v>
          </cell>
          <cell r="B1078" t="str">
            <v>HA 29</v>
          </cell>
          <cell r="D1078">
            <v>138</v>
          </cell>
        </row>
        <row r="1079">
          <cell r="A1079">
            <v>44495</v>
          </cell>
          <cell r="B1079" t="str">
            <v>Ha 31</v>
          </cell>
          <cell r="D1079">
            <v>181</v>
          </cell>
        </row>
        <row r="1080">
          <cell r="A1080">
            <v>44495</v>
          </cell>
          <cell r="B1080" t="str">
            <v>HA 33</v>
          </cell>
          <cell r="D1080">
            <v>140</v>
          </cell>
        </row>
        <row r="1081">
          <cell r="A1081">
            <v>44495</v>
          </cell>
          <cell r="B1081" t="str">
            <v>HA 37</v>
          </cell>
          <cell r="D1081">
            <v>95</v>
          </cell>
        </row>
        <row r="1082">
          <cell r="A1082">
            <v>44495</v>
          </cell>
          <cell r="B1082" t="str">
            <v>HA 39</v>
          </cell>
          <cell r="D1082">
            <v>114</v>
          </cell>
        </row>
        <row r="1083">
          <cell r="A1083">
            <v>44495</v>
          </cell>
          <cell r="B1083" t="str">
            <v>HA 41</v>
          </cell>
          <cell r="D1083">
            <v>112</v>
          </cell>
        </row>
        <row r="1084">
          <cell r="A1084">
            <v>44495</v>
          </cell>
          <cell r="B1084" t="str">
            <v>HA 45</v>
          </cell>
          <cell r="D1084">
            <v>113</v>
          </cell>
        </row>
        <row r="1085">
          <cell r="A1085">
            <v>44495</v>
          </cell>
          <cell r="B1085" t="str">
            <v>HA 59</v>
          </cell>
          <cell r="D1085">
            <v>113</v>
          </cell>
        </row>
        <row r="1086">
          <cell r="A1086">
            <v>44495</v>
          </cell>
          <cell r="B1086" t="str">
            <v>HA 71</v>
          </cell>
          <cell r="D1086">
            <v>68</v>
          </cell>
        </row>
        <row r="1087">
          <cell r="A1087">
            <v>44495</v>
          </cell>
          <cell r="B1087" t="str">
            <v>UA 1219</v>
          </cell>
          <cell r="D1087">
            <v>76</v>
          </cell>
        </row>
        <row r="1088">
          <cell r="A1088">
            <v>44495</v>
          </cell>
          <cell r="B1088" t="str">
            <v>UA 1614</v>
          </cell>
          <cell r="D1088">
            <v>129</v>
          </cell>
        </row>
        <row r="1089">
          <cell r="A1089">
            <v>44495</v>
          </cell>
          <cell r="B1089" t="str">
            <v>UA 1725</v>
          </cell>
          <cell r="D1089">
            <v>112</v>
          </cell>
        </row>
        <row r="1090">
          <cell r="A1090">
            <v>44495</v>
          </cell>
          <cell r="B1090" t="str">
            <v>UA 1736</v>
          </cell>
          <cell r="D1090">
            <v>176</v>
          </cell>
        </row>
        <row r="1091">
          <cell r="A1091">
            <v>44495</v>
          </cell>
          <cell r="B1091" t="str">
            <v>UA 1749</v>
          </cell>
          <cell r="D1091">
            <v>83</v>
          </cell>
        </row>
        <row r="1092">
          <cell r="A1092">
            <v>44495</v>
          </cell>
          <cell r="B1092" t="str">
            <v>UA 417</v>
          </cell>
          <cell r="D1092">
            <v>77</v>
          </cell>
        </row>
        <row r="1093">
          <cell r="A1093">
            <v>44495</v>
          </cell>
          <cell r="B1093" t="str">
            <v>UA 539</v>
          </cell>
          <cell r="D1093">
            <v>106</v>
          </cell>
        </row>
        <row r="1094">
          <cell r="A1094">
            <v>44495</v>
          </cell>
          <cell r="B1094" t="str">
            <v>WN 1595</v>
          </cell>
          <cell r="D1094">
            <v>54</v>
          </cell>
        </row>
        <row r="1095">
          <cell r="A1095">
            <v>44495</v>
          </cell>
          <cell r="B1095" t="str">
            <v>WN 1760</v>
          </cell>
          <cell r="D1095">
            <v>121</v>
          </cell>
        </row>
        <row r="1096">
          <cell r="A1096">
            <v>44495</v>
          </cell>
          <cell r="B1096" t="str">
            <v>WN 4554</v>
          </cell>
          <cell r="D1096">
            <v>61</v>
          </cell>
        </row>
        <row r="1097">
          <cell r="A1097">
            <v>44495</v>
          </cell>
          <cell r="B1097" t="str">
            <v>WN 4565</v>
          </cell>
          <cell r="D1097">
            <v>36</v>
          </cell>
        </row>
        <row r="1098">
          <cell r="A1098">
            <v>44495</v>
          </cell>
          <cell r="B1098" t="str">
            <v>WN 4579</v>
          </cell>
          <cell r="D1098">
            <v>96</v>
          </cell>
        </row>
        <row r="1099">
          <cell r="A1099">
            <v>44495</v>
          </cell>
          <cell r="B1099" t="str">
            <v>WN 4607</v>
          </cell>
          <cell r="D1099">
            <v>120</v>
          </cell>
        </row>
        <row r="1100">
          <cell r="A1100">
            <v>44495</v>
          </cell>
          <cell r="B1100" t="str">
            <v>WN 4619</v>
          </cell>
          <cell r="D1100">
            <v>57</v>
          </cell>
        </row>
        <row r="1101">
          <cell r="A1101">
            <v>44495</v>
          </cell>
          <cell r="B1101" t="str">
            <v>WN 4629</v>
          </cell>
          <cell r="D1101">
            <v>120</v>
          </cell>
        </row>
        <row r="1102">
          <cell r="A1102">
            <v>44495</v>
          </cell>
          <cell r="B1102" t="str">
            <v>WN 4783</v>
          </cell>
          <cell r="D1102">
            <v>77</v>
          </cell>
        </row>
        <row r="1103">
          <cell r="A1103">
            <v>44495</v>
          </cell>
          <cell r="B1103" t="str">
            <v>WN 5422</v>
          </cell>
          <cell r="D1103">
            <v>66</v>
          </cell>
        </row>
        <row r="1104">
          <cell r="A1104">
            <v>44495</v>
          </cell>
          <cell r="B1104" t="str">
            <v>WN 734</v>
          </cell>
          <cell r="D1104">
            <v>105</v>
          </cell>
        </row>
        <row r="1105">
          <cell r="A1105">
            <v>44496</v>
          </cell>
          <cell r="B1105" t="str">
            <v>AA 119</v>
          </cell>
          <cell r="D1105">
            <v>127</v>
          </cell>
        </row>
        <row r="1106">
          <cell r="A1106">
            <v>44496</v>
          </cell>
          <cell r="B1106" t="str">
            <v>AA 253</v>
          </cell>
          <cell r="D1106">
            <v>133</v>
          </cell>
        </row>
        <row r="1107">
          <cell r="A1107">
            <v>44496</v>
          </cell>
          <cell r="B1107" t="str">
            <v>AA 432</v>
          </cell>
          <cell r="D1107">
            <v>129</v>
          </cell>
        </row>
        <row r="1108">
          <cell r="A1108">
            <v>44496</v>
          </cell>
          <cell r="B1108" t="str">
            <v>AA 7</v>
          </cell>
          <cell r="D1108">
            <v>72</v>
          </cell>
        </row>
        <row r="1109">
          <cell r="A1109">
            <v>44496</v>
          </cell>
          <cell r="B1109" t="str">
            <v>AS 805</v>
          </cell>
          <cell r="D1109">
            <v>73</v>
          </cell>
        </row>
        <row r="1110">
          <cell r="A1110">
            <v>44496</v>
          </cell>
          <cell r="B1110" t="str">
            <v>AS 803</v>
          </cell>
          <cell r="D1110">
            <v>85</v>
          </cell>
        </row>
        <row r="1111">
          <cell r="A1111">
            <v>44496</v>
          </cell>
          <cell r="B1111" t="str">
            <v>AS 809</v>
          </cell>
          <cell r="D1111">
            <v>145</v>
          </cell>
        </row>
        <row r="1112">
          <cell r="A1112">
            <v>44496</v>
          </cell>
          <cell r="B1112" t="str">
            <v>AS 813</v>
          </cell>
          <cell r="D1112">
            <v>125</v>
          </cell>
        </row>
        <row r="1113">
          <cell r="A1113">
            <v>44496</v>
          </cell>
          <cell r="B1113" t="str">
            <v>AS 825</v>
          </cell>
          <cell r="D1113">
            <v>159</v>
          </cell>
        </row>
        <row r="1114">
          <cell r="A1114">
            <v>44496</v>
          </cell>
          <cell r="B1114" t="str">
            <v>AS 829</v>
          </cell>
          <cell r="D1114">
            <v>88</v>
          </cell>
        </row>
        <row r="1115">
          <cell r="A1115">
            <v>44496</v>
          </cell>
          <cell r="B1115" t="str">
            <v>AS 861</v>
          </cell>
          <cell r="D1115">
            <v>151</v>
          </cell>
        </row>
        <row r="1116">
          <cell r="A1116">
            <v>44496</v>
          </cell>
          <cell r="B1116" t="str">
            <v>AS 870</v>
          </cell>
          <cell r="D1116">
            <v>90</v>
          </cell>
        </row>
        <row r="1117">
          <cell r="A1117">
            <v>44496</v>
          </cell>
          <cell r="B1117" t="str">
            <v>AS 872</v>
          </cell>
          <cell r="D1117">
            <v>99</v>
          </cell>
        </row>
        <row r="1118">
          <cell r="A1118">
            <v>44496</v>
          </cell>
          <cell r="B1118" t="str">
            <v>DL 481</v>
          </cell>
          <cell r="D1118">
            <v>142</v>
          </cell>
        </row>
        <row r="1119">
          <cell r="A1119">
            <v>44496</v>
          </cell>
          <cell r="B1119" t="str">
            <v>DL 533</v>
          </cell>
          <cell r="D1119">
            <v>143</v>
          </cell>
        </row>
        <row r="1120">
          <cell r="A1120">
            <v>44496</v>
          </cell>
          <cell r="B1120" t="str">
            <v>HA 23</v>
          </cell>
          <cell r="D1120">
            <v>124</v>
          </cell>
        </row>
        <row r="1121">
          <cell r="A1121">
            <v>44496</v>
          </cell>
          <cell r="B1121" t="str">
            <v>HA 29</v>
          </cell>
          <cell r="D1121">
            <v>177</v>
          </cell>
        </row>
        <row r="1122">
          <cell r="A1122">
            <v>44496</v>
          </cell>
          <cell r="B1122" t="str">
            <v>HA 31</v>
          </cell>
          <cell r="D1122">
            <v>116</v>
          </cell>
        </row>
        <row r="1123">
          <cell r="A1123">
            <v>44496</v>
          </cell>
          <cell r="B1123" t="str">
            <v>HA 33</v>
          </cell>
          <cell r="D1123">
            <v>171</v>
          </cell>
        </row>
        <row r="1124">
          <cell r="A1124">
            <v>44496</v>
          </cell>
          <cell r="B1124" t="str">
            <v>HA 39</v>
          </cell>
          <cell r="D1124">
            <v>99</v>
          </cell>
        </row>
        <row r="1125">
          <cell r="A1125">
            <v>44496</v>
          </cell>
          <cell r="B1125" t="str">
            <v>HA 41</v>
          </cell>
          <cell r="D1125">
            <v>134</v>
          </cell>
        </row>
        <row r="1126">
          <cell r="A1126">
            <v>44496</v>
          </cell>
          <cell r="B1126" t="str">
            <v>HA 45</v>
          </cell>
          <cell r="D1126">
            <v>137</v>
          </cell>
        </row>
        <row r="1127">
          <cell r="A1127">
            <v>44496</v>
          </cell>
          <cell r="B1127" t="str">
            <v>HA 59</v>
          </cell>
          <cell r="D1127">
            <v>138</v>
          </cell>
        </row>
        <row r="1128">
          <cell r="A1128">
            <v>44496</v>
          </cell>
          <cell r="B1128" t="str">
            <v>HA 71</v>
          </cell>
          <cell r="D1128">
            <v>79</v>
          </cell>
        </row>
        <row r="1129">
          <cell r="A1129">
            <v>44496</v>
          </cell>
          <cell r="B1129" t="str">
            <v>UA 1219</v>
          </cell>
          <cell r="D1129">
            <v>66</v>
          </cell>
        </row>
        <row r="1130">
          <cell r="A1130">
            <v>44496</v>
          </cell>
          <cell r="B1130" t="str">
            <v>UA 1725</v>
          </cell>
          <cell r="D1130">
            <v>172</v>
          </cell>
        </row>
        <row r="1131">
          <cell r="A1131">
            <v>44496</v>
          </cell>
          <cell r="B1131" t="str">
            <v>UA 1736</v>
          </cell>
          <cell r="D1131">
            <v>196</v>
          </cell>
        </row>
        <row r="1132">
          <cell r="A1132">
            <v>44496</v>
          </cell>
          <cell r="B1132" t="str">
            <v>UA 1749</v>
          </cell>
          <cell r="D1132">
            <v>82</v>
          </cell>
        </row>
        <row r="1133">
          <cell r="A1133">
            <v>44496</v>
          </cell>
          <cell r="B1133" t="str">
            <v>UA 1808</v>
          </cell>
          <cell r="D1133">
            <v>81</v>
          </cell>
        </row>
        <row r="1134">
          <cell r="A1134">
            <v>44496</v>
          </cell>
          <cell r="B1134" t="str">
            <v>UA 417</v>
          </cell>
          <cell r="D1134">
            <v>101</v>
          </cell>
        </row>
        <row r="1135">
          <cell r="A1135">
            <v>44496</v>
          </cell>
          <cell r="B1135" t="str">
            <v>UA 539</v>
          </cell>
          <cell r="D1135">
            <v>107</v>
          </cell>
        </row>
        <row r="1136">
          <cell r="A1136">
            <v>44496</v>
          </cell>
          <cell r="B1136" t="str">
            <v>WN 1595</v>
          </cell>
          <cell r="D1136">
            <v>86</v>
          </cell>
        </row>
        <row r="1137">
          <cell r="A1137">
            <v>44496</v>
          </cell>
          <cell r="B1137" t="str">
            <v>WN 1760</v>
          </cell>
          <cell r="D1137">
            <v>130</v>
          </cell>
        </row>
        <row r="1138">
          <cell r="A1138">
            <v>44496</v>
          </cell>
          <cell r="B1138" t="str">
            <v>WN 4554</v>
          </cell>
          <cell r="D1138">
            <v>96</v>
          </cell>
        </row>
        <row r="1139">
          <cell r="A1139">
            <v>44496</v>
          </cell>
          <cell r="B1139" t="str">
            <v>WN 4565</v>
          </cell>
          <cell r="D1139">
            <v>49</v>
          </cell>
        </row>
        <row r="1140">
          <cell r="A1140">
            <v>44496</v>
          </cell>
          <cell r="B1140" t="str">
            <v>WN 4579</v>
          </cell>
          <cell r="D1140">
            <v>130</v>
          </cell>
        </row>
        <row r="1141">
          <cell r="A1141">
            <v>44496</v>
          </cell>
          <cell r="B1141" t="str">
            <v>WN 4607</v>
          </cell>
          <cell r="D1141">
            <v>147</v>
          </cell>
        </row>
        <row r="1142">
          <cell r="A1142">
            <v>44496</v>
          </cell>
          <cell r="B1142" t="str">
            <v>WN 4619</v>
          </cell>
          <cell r="D1142">
            <v>76</v>
          </cell>
        </row>
        <row r="1143">
          <cell r="A1143">
            <v>44496</v>
          </cell>
          <cell r="B1143" t="str">
            <v>WN 4629</v>
          </cell>
          <cell r="D1143">
            <v>84</v>
          </cell>
        </row>
        <row r="1144">
          <cell r="A1144">
            <v>44496</v>
          </cell>
          <cell r="B1144" t="str">
            <v>WN 4783</v>
          </cell>
          <cell r="D1144">
            <v>99</v>
          </cell>
        </row>
        <row r="1145">
          <cell r="A1145">
            <v>44496</v>
          </cell>
          <cell r="B1145" t="str">
            <v>WN 5422</v>
          </cell>
          <cell r="D1145">
            <v>145</v>
          </cell>
        </row>
        <row r="1146">
          <cell r="A1146">
            <v>44496</v>
          </cell>
          <cell r="B1146" t="str">
            <v>WN 734</v>
          </cell>
          <cell r="D1146">
            <v>138</v>
          </cell>
        </row>
        <row r="1147">
          <cell r="A1147">
            <v>44497</v>
          </cell>
          <cell r="B1147" t="str">
            <v>AA 119</v>
          </cell>
          <cell r="D1147">
            <v>129</v>
          </cell>
        </row>
        <row r="1148">
          <cell r="A1148">
            <v>44497</v>
          </cell>
          <cell r="B1148" t="str">
            <v>AA 205</v>
          </cell>
          <cell r="D1148">
            <v>143</v>
          </cell>
        </row>
        <row r="1149">
          <cell r="A1149">
            <v>44497</v>
          </cell>
          <cell r="B1149" t="str">
            <v>AA 253</v>
          </cell>
          <cell r="D1149">
            <v>118</v>
          </cell>
        </row>
        <row r="1150">
          <cell r="A1150">
            <v>44497</v>
          </cell>
          <cell r="B1150" t="str">
            <v>AA 432</v>
          </cell>
          <cell r="D1150">
            <v>128</v>
          </cell>
        </row>
        <row r="1151">
          <cell r="A1151">
            <v>44497</v>
          </cell>
          <cell r="B1151" t="str">
            <v>AA 7</v>
          </cell>
          <cell r="D1151">
            <v>91</v>
          </cell>
        </row>
        <row r="1152">
          <cell r="A1152">
            <v>44497</v>
          </cell>
          <cell r="B1152" t="str">
            <v>AS 743</v>
          </cell>
          <cell r="D1152">
            <v>118</v>
          </cell>
        </row>
        <row r="1153">
          <cell r="A1153">
            <v>44497</v>
          </cell>
          <cell r="B1153" t="str">
            <v>AS 803</v>
          </cell>
          <cell r="D1153">
            <v>88</v>
          </cell>
        </row>
        <row r="1154">
          <cell r="A1154">
            <v>44497</v>
          </cell>
          <cell r="B1154" t="str">
            <v>AS 805</v>
          </cell>
          <cell r="D1154">
            <v>47</v>
          </cell>
        </row>
        <row r="1155">
          <cell r="A1155">
            <v>44497</v>
          </cell>
          <cell r="B1155" t="str">
            <v>AS 809</v>
          </cell>
          <cell r="D1155">
            <v>127</v>
          </cell>
        </row>
        <row r="1156">
          <cell r="A1156">
            <v>44497</v>
          </cell>
          <cell r="B1156" t="str">
            <v>AS 813</v>
          </cell>
          <cell r="D1156">
            <v>105</v>
          </cell>
        </row>
        <row r="1157">
          <cell r="A1157">
            <v>44497</v>
          </cell>
          <cell r="B1157" t="str">
            <v>AS 825</v>
          </cell>
          <cell r="D1157">
            <v>150</v>
          </cell>
        </row>
        <row r="1158">
          <cell r="A1158">
            <v>44497</v>
          </cell>
          <cell r="B1158" t="str">
            <v>AS 829</v>
          </cell>
          <cell r="D1158">
            <v>100</v>
          </cell>
        </row>
        <row r="1159">
          <cell r="A1159">
            <v>44497</v>
          </cell>
          <cell r="B1159" t="str">
            <v>AS 861</v>
          </cell>
          <cell r="D1159">
            <v>141</v>
          </cell>
        </row>
        <row r="1160">
          <cell r="A1160">
            <v>44497</v>
          </cell>
          <cell r="B1160" t="str">
            <v>AS 870</v>
          </cell>
          <cell r="D1160">
            <v>93</v>
          </cell>
        </row>
        <row r="1161">
          <cell r="A1161">
            <v>44497</v>
          </cell>
          <cell r="B1161" t="str">
            <v>DL 362</v>
          </cell>
          <cell r="D1161">
            <v>144</v>
          </cell>
        </row>
        <row r="1162">
          <cell r="A1162">
            <v>44497</v>
          </cell>
          <cell r="B1162" t="str">
            <v>DL 481</v>
          </cell>
          <cell r="D1162">
            <v>123</v>
          </cell>
        </row>
        <row r="1163">
          <cell r="A1163">
            <v>44497</v>
          </cell>
          <cell r="B1163" t="str">
            <v>DL 533</v>
          </cell>
          <cell r="D1163">
            <v>94</v>
          </cell>
        </row>
        <row r="1164">
          <cell r="A1164">
            <v>44497</v>
          </cell>
          <cell r="B1164" t="str">
            <v>HA 23</v>
          </cell>
          <cell r="D1164">
            <v>111</v>
          </cell>
        </row>
        <row r="1165">
          <cell r="A1165">
            <v>44497</v>
          </cell>
          <cell r="B1165" t="str">
            <v>HA 31</v>
          </cell>
          <cell r="D1165">
            <v>87</v>
          </cell>
        </row>
        <row r="1166">
          <cell r="A1166">
            <v>44497</v>
          </cell>
          <cell r="B1166" t="str">
            <v>HA 33</v>
          </cell>
          <cell r="D1166">
            <v>196</v>
          </cell>
        </row>
        <row r="1167">
          <cell r="A1167">
            <v>44497</v>
          </cell>
          <cell r="B1167" t="str">
            <v>HA 37</v>
          </cell>
          <cell r="D1167">
            <v>118</v>
          </cell>
        </row>
        <row r="1168">
          <cell r="A1168">
            <v>44497</v>
          </cell>
          <cell r="B1168" t="str">
            <v>HA 39</v>
          </cell>
          <cell r="D1168">
            <v>102</v>
          </cell>
        </row>
        <row r="1169">
          <cell r="A1169">
            <v>44497</v>
          </cell>
          <cell r="B1169" t="str">
            <v>HA 41</v>
          </cell>
          <cell r="D1169">
            <v>151</v>
          </cell>
        </row>
        <row r="1170">
          <cell r="A1170">
            <v>44497</v>
          </cell>
          <cell r="B1170" t="str">
            <v>HA 45</v>
          </cell>
          <cell r="D1170">
            <v>175</v>
          </cell>
        </row>
        <row r="1171">
          <cell r="A1171">
            <v>44497</v>
          </cell>
          <cell r="B1171" t="str">
            <v>HA 59</v>
          </cell>
          <cell r="D1171">
            <v>115</v>
          </cell>
        </row>
        <row r="1172">
          <cell r="A1172">
            <v>44497</v>
          </cell>
          <cell r="B1172" t="str">
            <v>HA 71</v>
          </cell>
          <cell r="D1172">
            <v>113</v>
          </cell>
        </row>
        <row r="1173">
          <cell r="A1173">
            <v>44497</v>
          </cell>
          <cell r="B1173" t="str">
            <v>UA 1219</v>
          </cell>
          <cell r="D1173">
            <v>56</v>
          </cell>
        </row>
        <row r="1174">
          <cell r="A1174">
            <v>44497</v>
          </cell>
          <cell r="B1174" t="str">
            <v>UA 1614</v>
          </cell>
          <cell r="D1174">
            <v>118</v>
          </cell>
        </row>
        <row r="1175">
          <cell r="A1175">
            <v>44497</v>
          </cell>
          <cell r="B1175" t="str">
            <v>UA 1725</v>
          </cell>
          <cell r="D1175">
            <v>156</v>
          </cell>
        </row>
        <row r="1176">
          <cell r="A1176">
            <v>44497</v>
          </cell>
          <cell r="B1176" t="str">
            <v>UA 1749</v>
          </cell>
          <cell r="D1176">
            <v>95</v>
          </cell>
        </row>
        <row r="1177">
          <cell r="A1177">
            <v>44497</v>
          </cell>
          <cell r="B1177" t="str">
            <v>UA 1808</v>
          </cell>
          <cell r="D1177">
            <v>64</v>
          </cell>
        </row>
        <row r="1178">
          <cell r="A1178">
            <v>44497</v>
          </cell>
          <cell r="B1178" t="str">
            <v>UA 202</v>
          </cell>
          <cell r="D1178">
            <v>109</v>
          </cell>
        </row>
        <row r="1179">
          <cell r="A1179">
            <v>44497</v>
          </cell>
          <cell r="B1179" t="str">
            <v>UA 417</v>
          </cell>
          <cell r="D1179">
            <v>96</v>
          </cell>
        </row>
        <row r="1180">
          <cell r="A1180">
            <v>44497</v>
          </cell>
          <cell r="B1180" t="str">
            <v>UA 539</v>
          </cell>
          <cell r="D1180">
            <v>105</v>
          </cell>
        </row>
        <row r="1181">
          <cell r="A1181">
            <v>44497</v>
          </cell>
          <cell r="B1181" t="str">
            <v>WN 1595</v>
          </cell>
          <cell r="D1181">
            <v>56</v>
          </cell>
        </row>
        <row r="1182">
          <cell r="A1182">
            <v>44497</v>
          </cell>
          <cell r="B1182" t="str">
            <v>WN 1760</v>
          </cell>
          <cell r="D1182">
            <v>164</v>
          </cell>
        </row>
        <row r="1183">
          <cell r="A1183">
            <v>44497</v>
          </cell>
          <cell r="B1183" t="str">
            <v>WN 4554</v>
          </cell>
          <cell r="D1183">
            <v>111</v>
          </cell>
        </row>
        <row r="1184">
          <cell r="A1184">
            <v>44497</v>
          </cell>
          <cell r="B1184" t="str">
            <v>WN 4565</v>
          </cell>
          <cell r="D1184">
            <v>31</v>
          </cell>
        </row>
        <row r="1185">
          <cell r="A1185">
            <v>44497</v>
          </cell>
          <cell r="B1185" t="str">
            <v>WN 4579</v>
          </cell>
          <cell r="D1185">
            <v>110</v>
          </cell>
        </row>
        <row r="1186">
          <cell r="A1186">
            <v>44497</v>
          </cell>
          <cell r="B1186" t="str">
            <v>WN 4607</v>
          </cell>
          <cell r="D1186">
            <v>139</v>
          </cell>
        </row>
        <row r="1187">
          <cell r="A1187">
            <v>44497</v>
          </cell>
          <cell r="B1187" t="str">
            <v>WN 4619</v>
          </cell>
          <cell r="D1187">
            <v>90</v>
          </cell>
        </row>
        <row r="1188">
          <cell r="A1188">
            <v>44497</v>
          </cell>
          <cell r="B1188" t="str">
            <v>WN 4629</v>
          </cell>
          <cell r="D1188">
            <v>54</v>
          </cell>
        </row>
        <row r="1189">
          <cell r="A1189">
            <v>44497</v>
          </cell>
          <cell r="B1189" t="str">
            <v>WN 4783</v>
          </cell>
          <cell r="D1189">
            <v>107</v>
          </cell>
        </row>
        <row r="1190">
          <cell r="A1190">
            <v>44497</v>
          </cell>
          <cell r="B1190" t="str">
            <v>WN 5422</v>
          </cell>
          <cell r="D1190">
            <v>84</v>
          </cell>
        </row>
        <row r="1191">
          <cell r="A1191">
            <v>44497</v>
          </cell>
          <cell r="B1191" t="str">
            <v>WN 734</v>
          </cell>
          <cell r="D1191">
            <v>114</v>
          </cell>
        </row>
        <row r="1192">
          <cell r="A1192">
            <v>44498</v>
          </cell>
          <cell r="B1192" t="str">
            <v>AA 119</v>
          </cell>
          <cell r="D1192">
            <v>200</v>
          </cell>
        </row>
        <row r="1193">
          <cell r="A1193">
            <v>44498</v>
          </cell>
          <cell r="B1193" t="str">
            <v>AA 205</v>
          </cell>
          <cell r="D1193">
            <v>113</v>
          </cell>
        </row>
        <row r="1194">
          <cell r="A1194">
            <v>44498</v>
          </cell>
          <cell r="B1194" t="str">
            <v>AA 253</v>
          </cell>
          <cell r="D1194">
            <v>50</v>
          </cell>
        </row>
        <row r="1195">
          <cell r="A1195">
            <v>44498</v>
          </cell>
          <cell r="B1195" t="str">
            <v>AA 432</v>
          </cell>
          <cell r="D1195">
            <v>126</v>
          </cell>
        </row>
        <row r="1196">
          <cell r="A1196">
            <v>44498</v>
          </cell>
          <cell r="B1196" t="str">
            <v>AA 7</v>
          </cell>
          <cell r="D1196">
            <v>120</v>
          </cell>
        </row>
        <row r="1197">
          <cell r="A1197">
            <v>44498</v>
          </cell>
          <cell r="B1197" t="str">
            <v>AS 803</v>
          </cell>
          <cell r="D1197">
            <v>96</v>
          </cell>
        </row>
        <row r="1198">
          <cell r="A1198">
            <v>44498</v>
          </cell>
          <cell r="B1198" t="str">
            <v>AS 805</v>
          </cell>
          <cell r="D1198">
            <v>54</v>
          </cell>
        </row>
        <row r="1199">
          <cell r="A1199">
            <v>44498</v>
          </cell>
          <cell r="B1199" t="str">
            <v>AS 809</v>
          </cell>
          <cell r="D1199">
            <v>101</v>
          </cell>
        </row>
        <row r="1200">
          <cell r="A1200">
            <v>44498</v>
          </cell>
          <cell r="B1200" t="str">
            <v>AS 813</v>
          </cell>
          <cell r="D1200">
            <v>83</v>
          </cell>
        </row>
        <row r="1201">
          <cell r="A1201">
            <v>44498</v>
          </cell>
          <cell r="B1201" t="str">
            <v>AS 825</v>
          </cell>
          <cell r="D1201">
            <v>108</v>
          </cell>
        </row>
        <row r="1202">
          <cell r="A1202">
            <v>44498</v>
          </cell>
          <cell r="B1202" t="str">
            <v>AS 829</v>
          </cell>
          <cell r="D1202">
            <v>98</v>
          </cell>
        </row>
        <row r="1203">
          <cell r="A1203">
            <v>44498</v>
          </cell>
          <cell r="B1203" t="str">
            <v>AS 861</v>
          </cell>
          <cell r="D1203">
            <v>129</v>
          </cell>
        </row>
        <row r="1204">
          <cell r="A1204">
            <v>44498</v>
          </cell>
          <cell r="B1204" t="str">
            <v>AS 870</v>
          </cell>
          <cell r="D1204">
            <v>73</v>
          </cell>
        </row>
        <row r="1205">
          <cell r="A1205">
            <v>44498</v>
          </cell>
          <cell r="B1205" t="str">
            <v>AS 872</v>
          </cell>
          <cell r="D1205">
            <v>93</v>
          </cell>
        </row>
        <row r="1206">
          <cell r="A1206">
            <v>44498</v>
          </cell>
          <cell r="B1206" t="str">
            <v>DL 362</v>
          </cell>
          <cell r="D1206">
            <v>131</v>
          </cell>
        </row>
        <row r="1207">
          <cell r="A1207">
            <v>44498</v>
          </cell>
          <cell r="B1207" t="str">
            <v>DL 481</v>
          </cell>
          <cell r="D1207">
            <v>130</v>
          </cell>
        </row>
        <row r="1208">
          <cell r="A1208">
            <v>44498</v>
          </cell>
          <cell r="B1208" t="str">
            <v>DL 533</v>
          </cell>
          <cell r="D1208">
            <v>115</v>
          </cell>
        </row>
        <row r="1209">
          <cell r="A1209">
            <v>44498</v>
          </cell>
          <cell r="B1209" t="str">
            <v>HA 23</v>
          </cell>
          <cell r="D1209">
            <v>100</v>
          </cell>
        </row>
        <row r="1210">
          <cell r="A1210">
            <v>44498</v>
          </cell>
          <cell r="B1210" t="str">
            <v>HA 29</v>
          </cell>
          <cell r="D1210">
            <v>199</v>
          </cell>
        </row>
        <row r="1211">
          <cell r="A1211">
            <v>44498</v>
          </cell>
          <cell r="B1211" t="str">
            <v>HA 31</v>
          </cell>
          <cell r="D1211">
            <v>88</v>
          </cell>
        </row>
        <row r="1212">
          <cell r="A1212">
            <v>44498</v>
          </cell>
          <cell r="B1212" t="str">
            <v>HA 33</v>
          </cell>
          <cell r="D1212">
            <v>125</v>
          </cell>
        </row>
        <row r="1213">
          <cell r="A1213">
            <v>44498</v>
          </cell>
          <cell r="B1213" t="str">
            <v>HA 37</v>
          </cell>
          <cell r="D1213">
            <v>73</v>
          </cell>
        </row>
        <row r="1214">
          <cell r="A1214">
            <v>44498</v>
          </cell>
          <cell r="B1214" t="str">
            <v>HA 39</v>
          </cell>
          <cell r="D1214">
            <v>99</v>
          </cell>
        </row>
        <row r="1215">
          <cell r="A1215">
            <v>44498</v>
          </cell>
          <cell r="B1215" t="str">
            <v>HA 41</v>
          </cell>
          <cell r="D1215">
            <v>81</v>
          </cell>
        </row>
        <row r="1216">
          <cell r="A1216">
            <v>44498</v>
          </cell>
          <cell r="B1216" t="str">
            <v>HA 45</v>
          </cell>
          <cell r="D1216">
            <v>95</v>
          </cell>
        </row>
        <row r="1217">
          <cell r="A1217">
            <v>44498</v>
          </cell>
          <cell r="B1217" t="str">
            <v>HA 59</v>
          </cell>
          <cell r="D1217">
            <v>116</v>
          </cell>
        </row>
        <row r="1218">
          <cell r="A1218">
            <v>44498</v>
          </cell>
          <cell r="B1218" t="str">
            <v>HA 71</v>
          </cell>
          <cell r="D1218">
            <v>95</v>
          </cell>
        </row>
        <row r="1219">
          <cell r="A1219">
            <v>44498</v>
          </cell>
          <cell r="B1219" t="str">
            <v>UA 1219</v>
          </cell>
          <cell r="D1219">
            <v>88</v>
          </cell>
        </row>
        <row r="1220">
          <cell r="A1220">
            <v>44498</v>
          </cell>
          <cell r="B1220" t="str">
            <v>UA 1614</v>
          </cell>
          <cell r="D1220">
            <v>145</v>
          </cell>
        </row>
        <row r="1221">
          <cell r="A1221">
            <v>44498</v>
          </cell>
          <cell r="B1221" t="str">
            <v>UA 1725</v>
          </cell>
          <cell r="D1221">
            <v>193</v>
          </cell>
        </row>
        <row r="1222">
          <cell r="A1222">
            <v>44498</v>
          </cell>
          <cell r="B1222" t="str">
            <v>UA 1736</v>
          </cell>
          <cell r="D1222">
            <v>221</v>
          </cell>
        </row>
        <row r="1223">
          <cell r="A1223">
            <v>44498</v>
          </cell>
          <cell r="B1223" t="str">
            <v>UA 1749</v>
          </cell>
          <cell r="D1223">
            <v>150</v>
          </cell>
        </row>
        <row r="1224">
          <cell r="A1224">
            <v>44498</v>
          </cell>
          <cell r="B1224" t="str">
            <v>UA 1808</v>
          </cell>
          <cell r="D1224">
            <v>167</v>
          </cell>
        </row>
        <row r="1225">
          <cell r="A1225">
            <v>44498</v>
          </cell>
          <cell r="B1225" t="str">
            <v>UA 202</v>
          </cell>
          <cell r="D1225">
            <v>117</v>
          </cell>
        </row>
        <row r="1226">
          <cell r="A1226">
            <v>44498</v>
          </cell>
          <cell r="B1226" t="str">
            <v>UA 417</v>
          </cell>
          <cell r="D1226">
            <v>94</v>
          </cell>
        </row>
        <row r="1227">
          <cell r="A1227">
            <v>44498</v>
          </cell>
          <cell r="B1227" t="str">
            <v>UA 539</v>
          </cell>
          <cell r="D1227">
            <v>139</v>
          </cell>
        </row>
        <row r="1228">
          <cell r="A1228">
            <v>44498</v>
          </cell>
          <cell r="B1228" t="str">
            <v>WN 1595</v>
          </cell>
          <cell r="D1228">
            <v>37</v>
          </cell>
        </row>
        <row r="1229">
          <cell r="A1229">
            <v>44498</v>
          </cell>
          <cell r="B1229" t="str">
            <v>WN 1760</v>
          </cell>
          <cell r="D1229">
            <v>154</v>
          </cell>
        </row>
        <row r="1230">
          <cell r="A1230">
            <v>44498</v>
          </cell>
          <cell r="B1230" t="str">
            <v>WN 4554</v>
          </cell>
          <cell r="D1230">
            <v>60</v>
          </cell>
        </row>
        <row r="1231">
          <cell r="A1231">
            <v>44498</v>
          </cell>
          <cell r="B1231" t="str">
            <v>WN 4565</v>
          </cell>
          <cell r="D1231">
            <v>36</v>
          </cell>
        </row>
        <row r="1232">
          <cell r="A1232">
            <v>44498</v>
          </cell>
          <cell r="B1232" t="str">
            <v>WN 4579</v>
          </cell>
          <cell r="D1232">
            <v>51</v>
          </cell>
        </row>
        <row r="1233">
          <cell r="A1233">
            <v>44498</v>
          </cell>
          <cell r="B1233" t="str">
            <v>WN 4607</v>
          </cell>
          <cell r="D1233">
            <v>134</v>
          </cell>
        </row>
        <row r="1234">
          <cell r="A1234">
            <v>44498</v>
          </cell>
          <cell r="B1234" t="str">
            <v>WN 4612</v>
          </cell>
          <cell r="D1234">
            <v>46</v>
          </cell>
        </row>
        <row r="1235">
          <cell r="A1235">
            <v>44498</v>
          </cell>
          <cell r="B1235" t="str">
            <v>WN 4619</v>
          </cell>
          <cell r="D1235">
            <v>83</v>
          </cell>
        </row>
        <row r="1236">
          <cell r="A1236">
            <v>44498</v>
          </cell>
          <cell r="B1236" t="str">
            <v>WN 4629</v>
          </cell>
          <cell r="D1236">
            <v>54</v>
          </cell>
        </row>
        <row r="1237">
          <cell r="A1237">
            <v>44498</v>
          </cell>
          <cell r="B1237" t="str">
            <v>WN 4783</v>
          </cell>
          <cell r="D1237">
            <v>76</v>
          </cell>
        </row>
        <row r="1238">
          <cell r="A1238">
            <v>44498</v>
          </cell>
          <cell r="B1238" t="str">
            <v>WN 5422</v>
          </cell>
          <cell r="D1238">
            <v>76</v>
          </cell>
        </row>
        <row r="1239">
          <cell r="A1239">
            <v>44498</v>
          </cell>
          <cell r="B1239" t="str">
            <v>WN 734</v>
          </cell>
          <cell r="D1239">
            <v>109</v>
          </cell>
        </row>
        <row r="1240">
          <cell r="A1240">
            <v>44499</v>
          </cell>
          <cell r="B1240" t="str">
            <v>AA 205</v>
          </cell>
          <cell r="D1240">
            <v>169</v>
          </cell>
        </row>
        <row r="1241">
          <cell r="A1241">
            <v>44499</v>
          </cell>
          <cell r="B1241" t="str">
            <v>AA 253</v>
          </cell>
          <cell r="D1241">
            <v>116</v>
          </cell>
        </row>
        <row r="1242">
          <cell r="A1242">
            <v>44499</v>
          </cell>
          <cell r="B1242" t="str">
            <v>AA 432</v>
          </cell>
          <cell r="D1242">
            <v>150</v>
          </cell>
        </row>
        <row r="1243">
          <cell r="A1243">
            <v>44499</v>
          </cell>
          <cell r="B1243" t="str">
            <v>AA 7</v>
          </cell>
          <cell r="D1243">
            <v>205</v>
          </cell>
        </row>
        <row r="1244">
          <cell r="A1244">
            <v>44499</v>
          </cell>
          <cell r="B1244" t="str">
            <v>AS 734</v>
          </cell>
          <cell r="D1244">
            <v>135</v>
          </cell>
        </row>
        <row r="1245">
          <cell r="A1245">
            <v>44499</v>
          </cell>
          <cell r="B1245" t="str">
            <v>AS 743</v>
          </cell>
          <cell r="D1245">
            <v>68</v>
          </cell>
        </row>
        <row r="1246">
          <cell r="A1246">
            <v>44499</v>
          </cell>
          <cell r="B1246" t="str">
            <v>AS 805</v>
          </cell>
          <cell r="D1246">
            <v>40</v>
          </cell>
        </row>
        <row r="1247">
          <cell r="A1247">
            <v>44499</v>
          </cell>
          <cell r="B1247" t="str">
            <v>AS 809</v>
          </cell>
          <cell r="D1247">
            <v>154</v>
          </cell>
        </row>
        <row r="1248">
          <cell r="A1248">
            <v>44499</v>
          </cell>
          <cell r="B1248" t="str">
            <v>AS 813</v>
          </cell>
          <cell r="D1248">
            <v>75</v>
          </cell>
        </row>
        <row r="1249">
          <cell r="A1249">
            <v>44499</v>
          </cell>
          <cell r="B1249" t="str">
            <v>AS 825</v>
          </cell>
          <cell r="D1249">
            <v>141</v>
          </cell>
        </row>
        <row r="1250">
          <cell r="A1250">
            <v>44499</v>
          </cell>
          <cell r="B1250" t="str">
            <v>AS 829</v>
          </cell>
          <cell r="D1250">
            <v>117</v>
          </cell>
        </row>
        <row r="1251">
          <cell r="A1251">
            <v>44499</v>
          </cell>
          <cell r="B1251" t="str">
            <v>AS 861</v>
          </cell>
          <cell r="D1251">
            <v>157</v>
          </cell>
        </row>
        <row r="1252">
          <cell r="A1252">
            <v>44499</v>
          </cell>
          <cell r="B1252" t="str">
            <v>DL 362</v>
          </cell>
          <cell r="D1252">
            <v>170</v>
          </cell>
        </row>
        <row r="1253">
          <cell r="A1253">
            <v>44499</v>
          </cell>
          <cell r="B1253" t="str">
            <v>DL 481</v>
          </cell>
          <cell r="D1253">
            <v>143</v>
          </cell>
        </row>
        <row r="1254">
          <cell r="A1254">
            <v>44499</v>
          </cell>
          <cell r="B1254" t="str">
            <v>DL 533</v>
          </cell>
          <cell r="D1254">
            <v>127</v>
          </cell>
        </row>
        <row r="1255">
          <cell r="A1255">
            <v>44499</v>
          </cell>
          <cell r="B1255" t="str">
            <v>HA 23</v>
          </cell>
          <cell r="D1255">
            <v>106</v>
          </cell>
        </row>
        <row r="1256">
          <cell r="A1256">
            <v>44499</v>
          </cell>
          <cell r="B1256" t="str">
            <v>HA 29</v>
          </cell>
          <cell r="D1256">
            <v>150</v>
          </cell>
        </row>
        <row r="1257">
          <cell r="A1257">
            <v>44499</v>
          </cell>
          <cell r="B1257" t="str">
            <v>HA 31</v>
          </cell>
          <cell r="D1257">
            <v>57</v>
          </cell>
        </row>
        <row r="1258">
          <cell r="A1258">
            <v>44499</v>
          </cell>
          <cell r="B1258" t="str">
            <v>HA 33</v>
          </cell>
          <cell r="D1258">
            <v>150</v>
          </cell>
        </row>
        <row r="1259">
          <cell r="A1259">
            <v>44499</v>
          </cell>
          <cell r="B1259" t="str">
            <v>HA 37</v>
          </cell>
          <cell r="D1259">
            <v>108</v>
          </cell>
        </row>
        <row r="1260">
          <cell r="A1260">
            <v>44499</v>
          </cell>
          <cell r="B1260" t="str">
            <v>HA 39</v>
          </cell>
          <cell r="D1260">
            <v>99</v>
          </cell>
        </row>
        <row r="1261">
          <cell r="A1261">
            <v>44499</v>
          </cell>
          <cell r="B1261" t="str">
            <v>HA 41</v>
          </cell>
          <cell r="D1261">
            <v>129</v>
          </cell>
        </row>
        <row r="1262">
          <cell r="A1262">
            <v>44499</v>
          </cell>
          <cell r="B1262" t="str">
            <v>HA 59</v>
          </cell>
          <cell r="D1262">
            <v>98</v>
          </cell>
        </row>
        <row r="1263">
          <cell r="A1263">
            <v>44499</v>
          </cell>
          <cell r="B1263" t="str">
            <v>HA 71</v>
          </cell>
          <cell r="D1263">
            <v>127</v>
          </cell>
        </row>
        <row r="1264">
          <cell r="A1264">
            <v>44499</v>
          </cell>
          <cell r="B1264" t="str">
            <v>UA 1141</v>
          </cell>
          <cell r="D1264">
            <v>100</v>
          </cell>
        </row>
        <row r="1265">
          <cell r="A1265">
            <v>44499</v>
          </cell>
          <cell r="B1265" t="str">
            <v>UA 1219</v>
          </cell>
          <cell r="D1265">
            <v>83</v>
          </cell>
        </row>
        <row r="1266">
          <cell r="A1266">
            <v>44499</v>
          </cell>
          <cell r="B1266" t="str">
            <v>UA 1725</v>
          </cell>
          <cell r="D1266">
            <v>168</v>
          </cell>
        </row>
        <row r="1267">
          <cell r="A1267">
            <v>44499</v>
          </cell>
          <cell r="B1267" t="str">
            <v>UA 1736</v>
          </cell>
          <cell r="D1267">
            <v>208</v>
          </cell>
        </row>
        <row r="1268">
          <cell r="A1268">
            <v>44499</v>
          </cell>
          <cell r="B1268" t="str">
            <v>UA 1749</v>
          </cell>
          <cell r="D1268">
            <v>67</v>
          </cell>
        </row>
        <row r="1269">
          <cell r="A1269">
            <v>44499</v>
          </cell>
          <cell r="B1269" t="str">
            <v>UA 1808</v>
          </cell>
          <cell r="D1269">
            <v>77</v>
          </cell>
        </row>
        <row r="1270">
          <cell r="A1270">
            <v>44499</v>
          </cell>
          <cell r="B1270" t="str">
            <v>UA 202</v>
          </cell>
          <cell r="D1270">
            <v>162</v>
          </cell>
        </row>
        <row r="1271">
          <cell r="A1271">
            <v>44499</v>
          </cell>
          <cell r="B1271" t="str">
            <v>UA 417</v>
          </cell>
          <cell r="D1271">
            <v>77</v>
          </cell>
        </row>
        <row r="1272">
          <cell r="A1272">
            <v>44499</v>
          </cell>
          <cell r="B1272" t="str">
            <v>WN 1595</v>
          </cell>
          <cell r="D1272">
            <v>36</v>
          </cell>
        </row>
        <row r="1273">
          <cell r="A1273">
            <v>44499</v>
          </cell>
          <cell r="B1273" t="str">
            <v>WN 1760</v>
          </cell>
          <cell r="D1273">
            <v>143</v>
          </cell>
        </row>
        <row r="1274">
          <cell r="A1274">
            <v>44499</v>
          </cell>
          <cell r="B1274" t="str">
            <v>WN 4554</v>
          </cell>
          <cell r="D1274">
            <v>81</v>
          </cell>
        </row>
        <row r="1275">
          <cell r="A1275">
            <v>44499</v>
          </cell>
          <cell r="B1275" t="str">
            <v>WN 4565</v>
          </cell>
          <cell r="D1275">
            <v>24</v>
          </cell>
        </row>
        <row r="1276">
          <cell r="A1276">
            <v>44499</v>
          </cell>
          <cell r="B1276" t="str">
            <v>WN 4579</v>
          </cell>
          <cell r="D1276">
            <v>66</v>
          </cell>
        </row>
        <row r="1277">
          <cell r="A1277">
            <v>44499</v>
          </cell>
          <cell r="B1277" t="str">
            <v>WN 4607</v>
          </cell>
          <cell r="D1277">
            <v>157</v>
          </cell>
        </row>
        <row r="1278">
          <cell r="A1278">
            <v>44499</v>
          </cell>
          <cell r="B1278" t="str">
            <v>WN 4612</v>
          </cell>
          <cell r="D1278">
            <v>28</v>
          </cell>
        </row>
        <row r="1279">
          <cell r="A1279">
            <v>44499</v>
          </cell>
          <cell r="B1279" t="str">
            <v>WN 4619</v>
          </cell>
          <cell r="D1279">
            <v>53</v>
          </cell>
        </row>
        <row r="1280">
          <cell r="A1280">
            <v>44499</v>
          </cell>
          <cell r="B1280" t="str">
            <v>WN 4783</v>
          </cell>
          <cell r="D1280">
            <v>67</v>
          </cell>
        </row>
        <row r="1281">
          <cell r="A1281">
            <v>44499</v>
          </cell>
          <cell r="B1281" t="str">
            <v>WN 5422</v>
          </cell>
          <cell r="D1281">
            <v>100</v>
          </cell>
        </row>
        <row r="1282">
          <cell r="A1282">
            <v>44500</v>
          </cell>
          <cell r="B1282" t="str">
            <v>AA 119</v>
          </cell>
          <cell r="D1282">
            <v>122</v>
          </cell>
        </row>
        <row r="1283">
          <cell r="A1283">
            <v>44500</v>
          </cell>
          <cell r="B1283" t="str">
            <v>AA 205</v>
          </cell>
          <cell r="D1283">
            <v>69</v>
          </cell>
        </row>
        <row r="1284">
          <cell r="A1284">
            <v>44500</v>
          </cell>
          <cell r="B1284" t="str">
            <v>AA 2166</v>
          </cell>
          <cell r="D1284">
            <v>187</v>
          </cell>
        </row>
        <row r="1285">
          <cell r="A1285">
            <v>44500</v>
          </cell>
          <cell r="B1285" t="str">
            <v>AA 253</v>
          </cell>
          <cell r="D1285">
            <v>80</v>
          </cell>
        </row>
        <row r="1286">
          <cell r="A1286">
            <v>44500</v>
          </cell>
          <cell r="B1286" t="str">
            <v>AS 805</v>
          </cell>
          <cell r="D1286">
            <v>39</v>
          </cell>
        </row>
        <row r="1287">
          <cell r="A1287">
            <v>44500</v>
          </cell>
          <cell r="B1287" t="str">
            <v>AS 809</v>
          </cell>
          <cell r="D1287">
            <v>138</v>
          </cell>
        </row>
        <row r="1288">
          <cell r="A1288">
            <v>44500</v>
          </cell>
          <cell r="B1288" t="str">
            <v>AS 813</v>
          </cell>
          <cell r="D1288">
            <v>109</v>
          </cell>
        </row>
        <row r="1289">
          <cell r="A1289">
            <v>44500</v>
          </cell>
          <cell r="B1289" t="str">
            <v>AS 825</v>
          </cell>
          <cell r="D1289">
            <v>132</v>
          </cell>
        </row>
        <row r="1290">
          <cell r="A1290">
            <v>44500</v>
          </cell>
          <cell r="B1290" t="str">
            <v>AS 829</v>
          </cell>
          <cell r="D1290">
            <v>77</v>
          </cell>
        </row>
        <row r="1291">
          <cell r="A1291">
            <v>44500</v>
          </cell>
          <cell r="B1291" t="str">
            <v>AS 861</v>
          </cell>
          <cell r="D1291">
            <v>117</v>
          </cell>
        </row>
        <row r="1292">
          <cell r="A1292">
            <v>44500</v>
          </cell>
          <cell r="B1292" t="str">
            <v>AS 870</v>
          </cell>
          <cell r="D1292">
            <v>55</v>
          </cell>
        </row>
        <row r="1293">
          <cell r="A1293">
            <v>44500</v>
          </cell>
          <cell r="B1293" t="str">
            <v>DL 362</v>
          </cell>
          <cell r="D1293">
            <v>102</v>
          </cell>
        </row>
        <row r="1294">
          <cell r="A1294">
            <v>44500</v>
          </cell>
          <cell r="B1294" t="str">
            <v>DL 481</v>
          </cell>
          <cell r="D1294">
            <v>122</v>
          </cell>
        </row>
        <row r="1295">
          <cell r="A1295">
            <v>44500</v>
          </cell>
          <cell r="B1295" t="str">
            <v>DL 533</v>
          </cell>
          <cell r="D1295">
            <v>112</v>
          </cell>
        </row>
        <row r="1296">
          <cell r="A1296">
            <v>44500</v>
          </cell>
          <cell r="B1296" t="str">
            <v>HA 23</v>
          </cell>
          <cell r="D1296">
            <v>86</v>
          </cell>
        </row>
        <row r="1297">
          <cell r="A1297">
            <v>44500</v>
          </cell>
          <cell r="B1297" t="str">
            <v>HA 29</v>
          </cell>
          <cell r="D1297">
            <v>128</v>
          </cell>
        </row>
        <row r="1298">
          <cell r="A1298">
            <v>44500</v>
          </cell>
          <cell r="B1298" t="str">
            <v>HA 31</v>
          </cell>
          <cell r="D1298">
            <v>130</v>
          </cell>
        </row>
        <row r="1299">
          <cell r="A1299">
            <v>44500</v>
          </cell>
          <cell r="B1299" t="str">
            <v>HA 33</v>
          </cell>
          <cell r="D1299">
            <v>156</v>
          </cell>
        </row>
        <row r="1300">
          <cell r="A1300">
            <v>44500</v>
          </cell>
          <cell r="B1300" t="str">
            <v>HA 37</v>
          </cell>
          <cell r="D1300">
            <v>90</v>
          </cell>
        </row>
        <row r="1301">
          <cell r="A1301">
            <v>44500</v>
          </cell>
          <cell r="B1301" t="str">
            <v>HA 39</v>
          </cell>
          <cell r="D1301">
            <v>103</v>
          </cell>
        </row>
        <row r="1302">
          <cell r="A1302">
            <v>44500</v>
          </cell>
          <cell r="B1302" t="str">
            <v>HA 41</v>
          </cell>
          <cell r="D1302">
            <v>87</v>
          </cell>
        </row>
        <row r="1303">
          <cell r="A1303">
            <v>44500</v>
          </cell>
          <cell r="B1303" t="str">
            <v>HA 45</v>
          </cell>
          <cell r="D1303">
            <v>128</v>
          </cell>
        </row>
        <row r="1304">
          <cell r="A1304">
            <v>44500</v>
          </cell>
          <cell r="B1304" t="str">
            <v>HA 59</v>
          </cell>
          <cell r="D1304">
            <v>117</v>
          </cell>
        </row>
        <row r="1305">
          <cell r="A1305">
            <v>44500</v>
          </cell>
          <cell r="B1305" t="str">
            <v>HA 71</v>
          </cell>
          <cell r="D1305">
            <v>72</v>
          </cell>
        </row>
        <row r="1306">
          <cell r="A1306">
            <v>44500</v>
          </cell>
          <cell r="B1306" t="str">
            <v>UA 1219</v>
          </cell>
          <cell r="D1306">
            <v>98</v>
          </cell>
        </row>
        <row r="1307">
          <cell r="A1307">
            <v>44500</v>
          </cell>
          <cell r="B1307" t="str">
            <v>UA 1273</v>
          </cell>
          <cell r="D1307">
            <v>169</v>
          </cell>
        </row>
        <row r="1308">
          <cell r="A1308">
            <v>44500</v>
          </cell>
          <cell r="B1308" t="str">
            <v>UA 1725</v>
          </cell>
          <cell r="D1308">
            <v>158</v>
          </cell>
        </row>
        <row r="1309">
          <cell r="A1309">
            <v>44500</v>
          </cell>
          <cell r="B1309" t="str">
            <v>UA 1749</v>
          </cell>
          <cell r="D1309">
            <v>62</v>
          </cell>
        </row>
        <row r="1310">
          <cell r="A1310">
            <v>44500</v>
          </cell>
          <cell r="B1310" t="str">
            <v>UA 1808</v>
          </cell>
          <cell r="D1310">
            <v>137</v>
          </cell>
        </row>
        <row r="1311">
          <cell r="A1311">
            <v>44500</v>
          </cell>
          <cell r="B1311" t="str">
            <v>UA 202</v>
          </cell>
          <cell r="D1311">
            <v>79</v>
          </cell>
        </row>
        <row r="1312">
          <cell r="A1312">
            <v>44500</v>
          </cell>
          <cell r="B1312" t="str">
            <v>UA 417</v>
          </cell>
          <cell r="D1312">
            <v>90</v>
          </cell>
        </row>
        <row r="1313">
          <cell r="A1313">
            <v>44500</v>
          </cell>
          <cell r="B1313" t="str">
            <v>UA 539</v>
          </cell>
          <cell r="D1313">
            <v>20</v>
          </cell>
        </row>
        <row r="1314">
          <cell r="A1314">
            <v>44500</v>
          </cell>
          <cell r="B1314" t="str">
            <v>WN 1595</v>
          </cell>
          <cell r="D1314">
            <v>23</v>
          </cell>
        </row>
        <row r="1315">
          <cell r="A1315">
            <v>44500</v>
          </cell>
          <cell r="B1315" t="str">
            <v>WN 1760</v>
          </cell>
          <cell r="D1315">
            <v>144</v>
          </cell>
        </row>
        <row r="1316">
          <cell r="A1316">
            <v>44500</v>
          </cell>
          <cell r="B1316" t="str">
            <v>WN 4554</v>
          </cell>
          <cell r="D1316">
            <v>65</v>
          </cell>
        </row>
        <row r="1317">
          <cell r="A1317">
            <v>44500</v>
          </cell>
          <cell r="B1317" t="str">
            <v>WN 4565</v>
          </cell>
          <cell r="D1317">
            <v>16</v>
          </cell>
        </row>
        <row r="1318">
          <cell r="A1318">
            <v>44500</v>
          </cell>
          <cell r="B1318" t="str">
            <v>WN 4579</v>
          </cell>
          <cell r="D1318">
            <v>57</v>
          </cell>
        </row>
        <row r="1319">
          <cell r="A1319">
            <v>44500</v>
          </cell>
          <cell r="B1319" t="str">
            <v>WN 4607</v>
          </cell>
          <cell r="D1319">
            <v>143</v>
          </cell>
        </row>
        <row r="1320">
          <cell r="A1320">
            <v>44500</v>
          </cell>
          <cell r="B1320" t="str">
            <v>WN 4612</v>
          </cell>
          <cell r="D1320">
            <v>25</v>
          </cell>
        </row>
        <row r="1321">
          <cell r="A1321">
            <v>44500</v>
          </cell>
          <cell r="B1321" t="str">
            <v>WN 4619</v>
          </cell>
          <cell r="D1321">
            <v>129</v>
          </cell>
        </row>
        <row r="1322">
          <cell r="A1322">
            <v>44500</v>
          </cell>
          <cell r="B1322" t="str">
            <v>WN 4629</v>
          </cell>
          <cell r="D1322">
            <v>51</v>
          </cell>
        </row>
        <row r="1323">
          <cell r="A1323">
            <v>44500</v>
          </cell>
          <cell r="B1323" t="str">
            <v>WN 4783</v>
          </cell>
          <cell r="D1323">
            <v>45</v>
          </cell>
        </row>
        <row r="1324">
          <cell r="A1324">
            <v>44500</v>
          </cell>
          <cell r="B1324" t="str">
            <v>WN 5422</v>
          </cell>
          <cell r="D1324">
            <v>49</v>
          </cell>
        </row>
        <row r="1325">
          <cell r="A1325">
            <v>44500</v>
          </cell>
          <cell r="B1325" t="str">
            <v>WN 734</v>
          </cell>
          <cell r="D1325">
            <v>76</v>
          </cell>
        </row>
        <row r="1326">
          <cell r="A1326">
            <v>44501</v>
          </cell>
          <cell r="B1326" t="str">
            <v>AA 119</v>
          </cell>
          <cell r="D1326">
            <v>160</v>
          </cell>
        </row>
        <row r="1327">
          <cell r="A1327">
            <v>44501</v>
          </cell>
          <cell r="B1327" t="str">
            <v>AA 253</v>
          </cell>
          <cell r="D1327">
            <v>133</v>
          </cell>
        </row>
        <row r="1328">
          <cell r="A1328">
            <v>44501</v>
          </cell>
          <cell r="B1328" t="str">
            <v>AA 432</v>
          </cell>
          <cell r="D1328">
            <v>32</v>
          </cell>
        </row>
        <row r="1329">
          <cell r="A1329">
            <v>44501</v>
          </cell>
          <cell r="B1329" t="str">
            <v>AA 7</v>
          </cell>
          <cell r="D1329">
            <v>139</v>
          </cell>
        </row>
        <row r="1330">
          <cell r="A1330">
            <v>44501</v>
          </cell>
          <cell r="B1330" t="str">
            <v>AS 805</v>
          </cell>
          <cell r="D1330">
            <v>113</v>
          </cell>
        </row>
        <row r="1331">
          <cell r="A1331">
            <v>44501</v>
          </cell>
          <cell r="B1331" t="str">
            <v>AS 809</v>
          </cell>
          <cell r="D1331">
            <v>151</v>
          </cell>
        </row>
        <row r="1332">
          <cell r="A1332">
            <v>44501</v>
          </cell>
          <cell r="B1332" t="str">
            <v>AS 813</v>
          </cell>
          <cell r="D1332">
            <v>115</v>
          </cell>
        </row>
        <row r="1333">
          <cell r="A1333">
            <v>44501</v>
          </cell>
          <cell r="B1333" t="str">
            <v>AS 825</v>
          </cell>
          <cell r="D1333">
            <v>147</v>
          </cell>
        </row>
        <row r="1334">
          <cell r="A1334">
            <v>44501</v>
          </cell>
          <cell r="B1334" t="str">
            <v>AS 829</v>
          </cell>
          <cell r="D1334">
            <v>134</v>
          </cell>
        </row>
        <row r="1335">
          <cell r="A1335">
            <v>44501</v>
          </cell>
          <cell r="B1335" t="str">
            <v>As 861</v>
          </cell>
          <cell r="D1335">
            <v>141</v>
          </cell>
        </row>
        <row r="1336">
          <cell r="A1336">
            <v>44501</v>
          </cell>
          <cell r="B1336" t="str">
            <v>AS 870</v>
          </cell>
          <cell r="D1336">
            <v>112</v>
          </cell>
        </row>
        <row r="1337">
          <cell r="A1337">
            <v>44501</v>
          </cell>
          <cell r="B1337" t="str">
            <v>DL 481</v>
          </cell>
          <cell r="D1337">
            <v>168</v>
          </cell>
        </row>
        <row r="1338">
          <cell r="A1338">
            <v>44501</v>
          </cell>
          <cell r="B1338" t="str">
            <v>DL 533</v>
          </cell>
          <cell r="D1338">
            <v>191</v>
          </cell>
        </row>
        <row r="1339">
          <cell r="A1339">
            <v>44501</v>
          </cell>
          <cell r="B1339" t="str">
            <v>HA 23</v>
          </cell>
          <cell r="D1339">
            <v>127</v>
          </cell>
        </row>
        <row r="1340">
          <cell r="A1340">
            <v>44501</v>
          </cell>
          <cell r="B1340" t="str">
            <v>HA 29</v>
          </cell>
          <cell r="D1340">
            <v>229</v>
          </cell>
        </row>
        <row r="1341">
          <cell r="A1341">
            <v>44501</v>
          </cell>
          <cell r="B1341" t="str">
            <v>HA 31</v>
          </cell>
          <cell r="D1341">
            <v>189</v>
          </cell>
        </row>
        <row r="1342">
          <cell r="A1342">
            <v>44501</v>
          </cell>
          <cell r="B1342" t="str">
            <v>HA 33</v>
          </cell>
          <cell r="D1342">
            <v>226</v>
          </cell>
        </row>
        <row r="1343">
          <cell r="A1343">
            <v>44501</v>
          </cell>
          <cell r="B1343" t="str">
            <v>HA 37</v>
          </cell>
          <cell r="D1343">
            <v>158</v>
          </cell>
        </row>
        <row r="1344">
          <cell r="A1344">
            <v>44501</v>
          </cell>
          <cell r="B1344" t="str">
            <v>HA 39</v>
          </cell>
          <cell r="D1344">
            <v>152</v>
          </cell>
        </row>
        <row r="1345">
          <cell r="A1345">
            <v>44501</v>
          </cell>
          <cell r="B1345" t="str">
            <v>HA 41</v>
          </cell>
          <cell r="D1345">
            <v>160</v>
          </cell>
        </row>
        <row r="1346">
          <cell r="A1346">
            <v>44501</v>
          </cell>
          <cell r="B1346" t="str">
            <v>HA 45</v>
          </cell>
          <cell r="D1346">
            <v>152</v>
          </cell>
        </row>
        <row r="1347">
          <cell r="A1347">
            <v>44501</v>
          </cell>
          <cell r="B1347" t="str">
            <v>HA 59</v>
          </cell>
          <cell r="D1347">
            <v>136</v>
          </cell>
        </row>
        <row r="1348">
          <cell r="A1348">
            <v>44501</v>
          </cell>
          <cell r="B1348" t="str">
            <v>HA 71</v>
          </cell>
          <cell r="D1348">
            <v>138</v>
          </cell>
        </row>
        <row r="1349">
          <cell r="A1349">
            <v>44501</v>
          </cell>
          <cell r="B1349" t="str">
            <v>UA 1273</v>
          </cell>
          <cell r="D1349">
            <v>153</v>
          </cell>
        </row>
        <row r="1350">
          <cell r="A1350">
            <v>44501</v>
          </cell>
          <cell r="B1350" t="str">
            <v>UA 1725</v>
          </cell>
          <cell r="D1350">
            <v>242</v>
          </cell>
        </row>
        <row r="1351">
          <cell r="A1351">
            <v>44501</v>
          </cell>
          <cell r="B1351" t="str">
            <v>UA 1736</v>
          </cell>
          <cell r="D1351">
            <v>252</v>
          </cell>
        </row>
        <row r="1352">
          <cell r="A1352">
            <v>44501</v>
          </cell>
          <cell r="B1352" t="str">
            <v>UA 1749</v>
          </cell>
          <cell r="D1352">
            <v>130</v>
          </cell>
        </row>
        <row r="1353">
          <cell r="A1353">
            <v>44501</v>
          </cell>
          <cell r="B1353" t="str">
            <v>UA 1808</v>
          </cell>
          <cell r="D1353">
            <v>65</v>
          </cell>
        </row>
        <row r="1354">
          <cell r="A1354">
            <v>44501</v>
          </cell>
          <cell r="B1354" t="str">
            <v>UA 202</v>
          </cell>
          <cell r="D1354">
            <v>167</v>
          </cell>
        </row>
        <row r="1355">
          <cell r="A1355">
            <v>44501</v>
          </cell>
          <cell r="B1355" t="str">
            <v>UA 417</v>
          </cell>
          <cell r="D1355">
            <v>133</v>
          </cell>
        </row>
        <row r="1356">
          <cell r="A1356">
            <v>44501</v>
          </cell>
          <cell r="B1356" t="str">
            <v>UA 539</v>
          </cell>
          <cell r="D1356">
            <v>61</v>
          </cell>
        </row>
        <row r="1357">
          <cell r="A1357">
            <v>44501</v>
          </cell>
          <cell r="B1357" t="str">
            <v>WN 1595</v>
          </cell>
          <cell r="D1357">
            <v>78</v>
          </cell>
        </row>
        <row r="1358">
          <cell r="A1358">
            <v>44501</v>
          </cell>
          <cell r="B1358" t="str">
            <v>WN 1760</v>
          </cell>
          <cell r="D1358">
            <v>158</v>
          </cell>
        </row>
        <row r="1359">
          <cell r="A1359">
            <v>44501</v>
          </cell>
          <cell r="B1359" t="str">
            <v>WN 4554</v>
          </cell>
          <cell r="D1359">
            <v>57</v>
          </cell>
        </row>
        <row r="1360">
          <cell r="A1360">
            <v>44501</v>
          </cell>
          <cell r="B1360" t="str">
            <v>WN 4565</v>
          </cell>
          <cell r="D1360">
            <v>31</v>
          </cell>
        </row>
        <row r="1361">
          <cell r="A1361">
            <v>44501</v>
          </cell>
          <cell r="B1361" t="str">
            <v>WN 4579</v>
          </cell>
          <cell r="D1361">
            <v>96</v>
          </cell>
        </row>
        <row r="1362">
          <cell r="A1362">
            <v>44501</v>
          </cell>
          <cell r="B1362" t="str">
            <v>WN 4629</v>
          </cell>
          <cell r="D1362">
            <v>77</v>
          </cell>
        </row>
        <row r="1363">
          <cell r="A1363">
            <v>44501</v>
          </cell>
          <cell r="B1363" t="str">
            <v>WN 4783</v>
          </cell>
          <cell r="D1363">
            <v>91</v>
          </cell>
        </row>
        <row r="1364">
          <cell r="A1364">
            <v>44501</v>
          </cell>
          <cell r="B1364" t="str">
            <v>WN 734</v>
          </cell>
          <cell r="D1364">
            <v>154</v>
          </cell>
        </row>
        <row r="1365">
          <cell r="A1365">
            <v>44502</v>
          </cell>
          <cell r="B1365" t="str">
            <v>AA 119</v>
          </cell>
          <cell r="D1365">
            <v>160</v>
          </cell>
        </row>
        <row r="1366">
          <cell r="A1366">
            <v>44502</v>
          </cell>
          <cell r="B1366" t="str">
            <v>AA 432</v>
          </cell>
          <cell r="D1366">
            <v>143</v>
          </cell>
        </row>
        <row r="1367">
          <cell r="A1367">
            <v>44502</v>
          </cell>
          <cell r="B1367" t="str">
            <v>AS 743</v>
          </cell>
          <cell r="D1367">
            <v>111</v>
          </cell>
        </row>
        <row r="1368">
          <cell r="A1368">
            <v>44502</v>
          </cell>
          <cell r="B1368" t="str">
            <v>AS 803</v>
          </cell>
          <cell r="D1368">
            <v>113</v>
          </cell>
        </row>
        <row r="1369">
          <cell r="A1369">
            <v>44502</v>
          </cell>
          <cell r="B1369" t="str">
            <v>AS 805</v>
          </cell>
          <cell r="D1369">
            <v>137</v>
          </cell>
        </row>
        <row r="1370">
          <cell r="A1370">
            <v>44502</v>
          </cell>
          <cell r="B1370" t="str">
            <v>AS 809</v>
          </cell>
          <cell r="D1370">
            <v>151</v>
          </cell>
        </row>
        <row r="1371">
          <cell r="A1371">
            <v>44502</v>
          </cell>
          <cell r="B1371" t="str">
            <v>AS 825</v>
          </cell>
          <cell r="D1371">
            <v>146</v>
          </cell>
        </row>
        <row r="1372">
          <cell r="A1372">
            <v>44502</v>
          </cell>
          <cell r="B1372" t="str">
            <v>AS 829</v>
          </cell>
          <cell r="D1372">
            <v>121</v>
          </cell>
        </row>
        <row r="1373">
          <cell r="A1373">
            <v>44502</v>
          </cell>
          <cell r="B1373" t="str">
            <v>AS 861</v>
          </cell>
          <cell r="D1373">
            <v>141</v>
          </cell>
        </row>
        <row r="1374">
          <cell r="A1374">
            <v>44502</v>
          </cell>
          <cell r="B1374" t="str">
            <v>AS 870</v>
          </cell>
          <cell r="D1374">
            <v>144</v>
          </cell>
        </row>
        <row r="1375">
          <cell r="A1375">
            <v>44502</v>
          </cell>
          <cell r="B1375" t="str">
            <v>HA 23</v>
          </cell>
          <cell r="D1375">
            <v>111</v>
          </cell>
        </row>
        <row r="1376">
          <cell r="A1376">
            <v>44502</v>
          </cell>
          <cell r="B1376" t="str">
            <v>HA 31</v>
          </cell>
          <cell r="D1376">
            <v>127</v>
          </cell>
        </row>
        <row r="1377">
          <cell r="A1377">
            <v>44502</v>
          </cell>
          <cell r="B1377" t="str">
            <v>HA 37</v>
          </cell>
          <cell r="D1377">
            <v>123</v>
          </cell>
        </row>
        <row r="1378">
          <cell r="A1378">
            <v>44502</v>
          </cell>
          <cell r="B1378" t="str">
            <v>HA 39</v>
          </cell>
          <cell r="D1378">
            <v>162</v>
          </cell>
        </row>
        <row r="1379">
          <cell r="A1379">
            <v>44502</v>
          </cell>
          <cell r="B1379" t="str">
            <v>HA 41</v>
          </cell>
          <cell r="D1379">
            <v>142</v>
          </cell>
        </row>
        <row r="1380">
          <cell r="A1380">
            <v>44502</v>
          </cell>
          <cell r="B1380" t="str">
            <v>HA 45</v>
          </cell>
          <cell r="D1380">
            <v>100</v>
          </cell>
        </row>
        <row r="1381">
          <cell r="A1381">
            <v>44502</v>
          </cell>
          <cell r="B1381" t="str">
            <v>HA 71</v>
          </cell>
          <cell r="D1381">
            <v>93</v>
          </cell>
        </row>
        <row r="1382">
          <cell r="A1382">
            <v>44502</v>
          </cell>
          <cell r="B1382" t="str">
            <v>UA 1219</v>
          </cell>
          <cell r="D1382">
            <v>104</v>
          </cell>
        </row>
        <row r="1383">
          <cell r="A1383">
            <v>44502</v>
          </cell>
          <cell r="B1383" t="str">
            <v>UA 1725</v>
          </cell>
          <cell r="D1383">
            <v>211</v>
          </cell>
        </row>
        <row r="1384">
          <cell r="A1384">
            <v>44502</v>
          </cell>
          <cell r="B1384" t="str">
            <v>UA 1736</v>
          </cell>
          <cell r="D1384">
            <v>228</v>
          </cell>
        </row>
        <row r="1385">
          <cell r="A1385">
            <v>44502</v>
          </cell>
          <cell r="B1385" t="str">
            <v>UA 1749</v>
          </cell>
          <cell r="D1385">
            <v>132</v>
          </cell>
        </row>
        <row r="1386">
          <cell r="A1386">
            <v>44502</v>
          </cell>
          <cell r="B1386" t="str">
            <v>UA 1808</v>
          </cell>
          <cell r="D1386">
            <v>100</v>
          </cell>
        </row>
        <row r="1387">
          <cell r="A1387">
            <v>44502</v>
          </cell>
          <cell r="B1387" t="str">
            <v>UA 417</v>
          </cell>
          <cell r="D1387">
            <v>92</v>
          </cell>
        </row>
        <row r="1388">
          <cell r="A1388">
            <v>44502</v>
          </cell>
          <cell r="B1388" t="str">
            <v>WN 1760</v>
          </cell>
          <cell r="D1388">
            <v>162</v>
          </cell>
        </row>
        <row r="1389">
          <cell r="A1389">
            <v>44502</v>
          </cell>
          <cell r="B1389" t="str">
            <v>WN 4554</v>
          </cell>
          <cell r="D1389">
            <v>50</v>
          </cell>
        </row>
        <row r="1390">
          <cell r="A1390">
            <v>44502</v>
          </cell>
          <cell r="B1390" t="str">
            <v>WN 4579</v>
          </cell>
          <cell r="D1390">
            <v>70</v>
          </cell>
        </row>
        <row r="1391">
          <cell r="A1391">
            <v>44502</v>
          </cell>
          <cell r="B1391" t="str">
            <v>WN 4607</v>
          </cell>
          <cell r="D1391">
            <v>165</v>
          </cell>
        </row>
        <row r="1392">
          <cell r="A1392">
            <v>44502</v>
          </cell>
          <cell r="B1392" t="str">
            <v>WN 4619</v>
          </cell>
          <cell r="D1392">
            <v>98</v>
          </cell>
        </row>
        <row r="1393">
          <cell r="A1393">
            <v>44502</v>
          </cell>
          <cell r="B1393" t="str">
            <v>WN 4783</v>
          </cell>
          <cell r="D1393">
            <v>70</v>
          </cell>
        </row>
        <row r="1394">
          <cell r="A1394">
            <v>44502</v>
          </cell>
          <cell r="B1394" t="str">
            <v>WN 5422</v>
          </cell>
          <cell r="D1394">
            <v>77</v>
          </cell>
        </row>
        <row r="1395">
          <cell r="A1395">
            <v>44502</v>
          </cell>
          <cell r="B1395" t="str">
            <v>WN 734</v>
          </cell>
          <cell r="D1395">
            <v>152</v>
          </cell>
        </row>
        <row r="1396">
          <cell r="A1396">
            <v>44503</v>
          </cell>
          <cell r="B1396" t="str">
            <v>AA 119</v>
          </cell>
          <cell r="D1396">
            <v>217</v>
          </cell>
        </row>
        <row r="1397">
          <cell r="A1397">
            <v>44503</v>
          </cell>
          <cell r="B1397" t="str">
            <v>AA 231</v>
          </cell>
          <cell r="D1397">
            <v>118</v>
          </cell>
        </row>
        <row r="1398">
          <cell r="A1398">
            <v>44503</v>
          </cell>
          <cell r="B1398" t="str">
            <v>AA 271</v>
          </cell>
          <cell r="D1398">
            <v>175</v>
          </cell>
        </row>
        <row r="1399">
          <cell r="A1399">
            <v>44503</v>
          </cell>
          <cell r="B1399" t="str">
            <v>AA 432</v>
          </cell>
          <cell r="D1399">
            <v>169</v>
          </cell>
        </row>
        <row r="1400">
          <cell r="A1400">
            <v>44503</v>
          </cell>
          <cell r="B1400" t="str">
            <v>AS 803</v>
          </cell>
          <cell r="D1400">
            <v>106</v>
          </cell>
        </row>
        <row r="1401">
          <cell r="A1401">
            <v>44503</v>
          </cell>
          <cell r="B1401" t="str">
            <v>AS 805</v>
          </cell>
          <cell r="D1401">
            <v>106</v>
          </cell>
        </row>
        <row r="1402">
          <cell r="A1402">
            <v>44503</v>
          </cell>
          <cell r="B1402" t="str">
            <v>AS 809</v>
          </cell>
          <cell r="D1402">
            <v>150</v>
          </cell>
        </row>
        <row r="1403">
          <cell r="A1403">
            <v>44503</v>
          </cell>
          <cell r="B1403" t="str">
            <v>AS 813</v>
          </cell>
          <cell r="D1403">
            <v>126</v>
          </cell>
        </row>
        <row r="1404">
          <cell r="A1404">
            <v>44503</v>
          </cell>
          <cell r="B1404" t="str">
            <v>AS 825</v>
          </cell>
          <cell r="D1404">
            <v>161</v>
          </cell>
        </row>
        <row r="1405">
          <cell r="A1405">
            <v>44503</v>
          </cell>
          <cell r="B1405" t="str">
            <v>AS 829</v>
          </cell>
          <cell r="D1405">
            <v>127</v>
          </cell>
        </row>
        <row r="1406">
          <cell r="A1406">
            <v>44503</v>
          </cell>
          <cell r="B1406" t="str">
            <v>AS 861</v>
          </cell>
          <cell r="D1406">
            <v>147</v>
          </cell>
        </row>
        <row r="1407">
          <cell r="A1407">
            <v>44503</v>
          </cell>
          <cell r="B1407" t="str">
            <v>AS 870</v>
          </cell>
          <cell r="D1407">
            <v>124</v>
          </cell>
        </row>
        <row r="1408">
          <cell r="A1408">
            <v>44503</v>
          </cell>
          <cell r="B1408" t="str">
            <v>AS 872</v>
          </cell>
          <cell r="D1408">
            <v>123</v>
          </cell>
        </row>
        <row r="1409">
          <cell r="A1409">
            <v>44503</v>
          </cell>
          <cell r="B1409" t="str">
            <v>DL 481</v>
          </cell>
          <cell r="D1409">
            <v>152</v>
          </cell>
        </row>
        <row r="1410">
          <cell r="A1410">
            <v>44503</v>
          </cell>
          <cell r="B1410" t="str">
            <v>DL 533</v>
          </cell>
          <cell r="D1410">
            <v>190</v>
          </cell>
        </row>
        <row r="1411">
          <cell r="A1411">
            <v>44503</v>
          </cell>
          <cell r="B1411" t="str">
            <v>HA 23</v>
          </cell>
          <cell r="D1411">
            <v>121</v>
          </cell>
        </row>
        <row r="1412">
          <cell r="A1412">
            <v>44503</v>
          </cell>
          <cell r="B1412" t="str">
            <v>HA 31</v>
          </cell>
          <cell r="D1412">
            <v>77</v>
          </cell>
        </row>
        <row r="1413">
          <cell r="A1413">
            <v>44503</v>
          </cell>
          <cell r="B1413" t="str">
            <v>HA 33</v>
          </cell>
          <cell r="D1413">
            <v>213</v>
          </cell>
        </row>
        <row r="1414">
          <cell r="A1414">
            <v>44503</v>
          </cell>
          <cell r="B1414" t="str">
            <v>HA 37</v>
          </cell>
          <cell r="D1414">
            <v>124</v>
          </cell>
        </row>
        <row r="1415">
          <cell r="A1415">
            <v>44503</v>
          </cell>
          <cell r="B1415" t="str">
            <v>HA 39</v>
          </cell>
          <cell r="D1415">
            <v>161</v>
          </cell>
        </row>
        <row r="1416">
          <cell r="A1416">
            <v>44503</v>
          </cell>
          <cell r="B1416" t="str">
            <v>HA 41</v>
          </cell>
          <cell r="D1416">
            <v>127</v>
          </cell>
        </row>
        <row r="1417">
          <cell r="A1417">
            <v>44503</v>
          </cell>
          <cell r="B1417" t="str">
            <v>HA 45</v>
          </cell>
          <cell r="D1417">
            <v>142</v>
          </cell>
        </row>
        <row r="1418">
          <cell r="A1418">
            <v>44503</v>
          </cell>
          <cell r="B1418" t="str">
            <v>HA 59</v>
          </cell>
          <cell r="D1418">
            <v>91</v>
          </cell>
        </row>
        <row r="1419">
          <cell r="A1419">
            <v>44503</v>
          </cell>
          <cell r="B1419" t="str">
            <v>HA 71</v>
          </cell>
          <cell r="D1419">
            <v>101</v>
          </cell>
        </row>
        <row r="1420">
          <cell r="A1420">
            <v>44503</v>
          </cell>
          <cell r="B1420" t="str">
            <v>UA 1219</v>
          </cell>
          <cell r="D1420">
            <v>100</v>
          </cell>
        </row>
        <row r="1421">
          <cell r="A1421">
            <v>44503</v>
          </cell>
          <cell r="B1421" t="str">
            <v>UA 1273</v>
          </cell>
          <cell r="D1421">
            <v>112</v>
          </cell>
        </row>
        <row r="1422">
          <cell r="A1422">
            <v>44503</v>
          </cell>
          <cell r="B1422" t="str">
            <v>UA 1725</v>
          </cell>
          <cell r="D1422">
            <v>226</v>
          </cell>
        </row>
        <row r="1423">
          <cell r="A1423">
            <v>44503</v>
          </cell>
          <cell r="B1423" t="str">
            <v>UA 1736</v>
          </cell>
          <cell r="D1423">
            <v>216</v>
          </cell>
        </row>
        <row r="1424">
          <cell r="A1424">
            <v>44503</v>
          </cell>
          <cell r="B1424" t="str">
            <v>UA 1749</v>
          </cell>
          <cell r="D1424">
            <v>94</v>
          </cell>
        </row>
        <row r="1425">
          <cell r="A1425">
            <v>44503</v>
          </cell>
          <cell r="B1425" t="str">
            <v>UA 1808</v>
          </cell>
          <cell r="D1425">
            <v>49</v>
          </cell>
        </row>
        <row r="1426">
          <cell r="A1426">
            <v>44503</v>
          </cell>
          <cell r="B1426" t="str">
            <v>UA 539</v>
          </cell>
          <cell r="D1426">
            <v>52</v>
          </cell>
        </row>
        <row r="1427">
          <cell r="A1427">
            <v>44503</v>
          </cell>
          <cell r="B1427" t="str">
            <v>WN 1595</v>
          </cell>
          <cell r="D1427">
            <v>56</v>
          </cell>
        </row>
        <row r="1428">
          <cell r="A1428">
            <v>44503</v>
          </cell>
          <cell r="B1428" t="str">
            <v>WN 1760</v>
          </cell>
          <cell r="D1428">
            <v>120</v>
          </cell>
        </row>
        <row r="1429">
          <cell r="A1429">
            <v>44503</v>
          </cell>
          <cell r="B1429" t="str">
            <v>WN 4554</v>
          </cell>
          <cell r="D1429">
            <v>66</v>
          </cell>
        </row>
        <row r="1430">
          <cell r="A1430">
            <v>44503</v>
          </cell>
          <cell r="B1430" t="str">
            <v>WN 4565</v>
          </cell>
          <cell r="D1430">
            <v>21</v>
          </cell>
        </row>
        <row r="1431">
          <cell r="A1431">
            <v>44503</v>
          </cell>
          <cell r="B1431" t="str">
            <v>WN 4579</v>
          </cell>
          <cell r="D1431">
            <v>83</v>
          </cell>
        </row>
        <row r="1432">
          <cell r="A1432">
            <v>44503</v>
          </cell>
          <cell r="B1432" t="str">
            <v>WN 4607</v>
          </cell>
          <cell r="D1432">
            <v>165</v>
          </cell>
        </row>
        <row r="1433">
          <cell r="A1433">
            <v>44503</v>
          </cell>
          <cell r="B1433" t="str">
            <v>WN 4619</v>
          </cell>
          <cell r="D1433">
            <v>78</v>
          </cell>
        </row>
        <row r="1434">
          <cell r="A1434">
            <v>44503</v>
          </cell>
          <cell r="B1434" t="str">
            <v>WN 4629</v>
          </cell>
          <cell r="D1434">
            <v>83</v>
          </cell>
        </row>
        <row r="1435">
          <cell r="A1435">
            <v>44503</v>
          </cell>
          <cell r="B1435" t="str">
            <v>WN 4783</v>
          </cell>
          <cell r="D1435">
            <v>82</v>
          </cell>
        </row>
        <row r="1436">
          <cell r="A1436">
            <v>44503</v>
          </cell>
          <cell r="B1436" t="str">
            <v>WN 5422</v>
          </cell>
          <cell r="D1436">
            <v>123</v>
          </cell>
        </row>
        <row r="1437">
          <cell r="A1437">
            <v>44503</v>
          </cell>
          <cell r="B1437" t="str">
            <v>WN 734</v>
          </cell>
          <cell r="D1437">
            <v>154</v>
          </cell>
        </row>
        <row r="1438">
          <cell r="A1438">
            <v>44504</v>
          </cell>
          <cell r="B1438" t="str">
            <v>AA 119</v>
          </cell>
          <cell r="D1438">
            <v>233</v>
          </cell>
        </row>
        <row r="1439">
          <cell r="A1439">
            <v>44504</v>
          </cell>
          <cell r="B1439" t="str">
            <v>AA 231</v>
          </cell>
          <cell r="D1439">
            <v>120</v>
          </cell>
        </row>
        <row r="1440">
          <cell r="A1440">
            <v>44504</v>
          </cell>
          <cell r="B1440" t="str">
            <v>AA 271</v>
          </cell>
          <cell r="D1440">
            <v>179</v>
          </cell>
        </row>
        <row r="1441">
          <cell r="A1441">
            <v>44504</v>
          </cell>
          <cell r="B1441" t="str">
            <v>AA 432</v>
          </cell>
          <cell r="D1441">
            <v>194</v>
          </cell>
        </row>
        <row r="1442">
          <cell r="A1442">
            <v>44504</v>
          </cell>
          <cell r="B1442" t="str">
            <v>AA 7</v>
          </cell>
          <cell r="D1442">
            <v>182</v>
          </cell>
        </row>
        <row r="1443">
          <cell r="A1443">
            <v>44504</v>
          </cell>
          <cell r="B1443" t="str">
            <v>AS 743</v>
          </cell>
          <cell r="D1443">
            <v>139</v>
          </cell>
        </row>
        <row r="1444">
          <cell r="A1444">
            <v>44504</v>
          </cell>
          <cell r="B1444" t="str">
            <v>AS 803</v>
          </cell>
          <cell r="D1444">
            <v>97</v>
          </cell>
        </row>
        <row r="1445">
          <cell r="A1445">
            <v>44504</v>
          </cell>
          <cell r="B1445" t="str">
            <v>AS 805</v>
          </cell>
          <cell r="D1445">
            <v>139</v>
          </cell>
        </row>
        <row r="1446">
          <cell r="A1446">
            <v>44504</v>
          </cell>
          <cell r="B1446" t="str">
            <v>AS 809</v>
          </cell>
          <cell r="D1446">
            <v>153</v>
          </cell>
        </row>
        <row r="1447">
          <cell r="A1447">
            <v>44504</v>
          </cell>
          <cell r="B1447" t="str">
            <v>AS 825</v>
          </cell>
          <cell r="D1447">
            <v>147</v>
          </cell>
        </row>
        <row r="1448">
          <cell r="A1448">
            <v>44504</v>
          </cell>
          <cell r="B1448" t="str">
            <v>AS 829</v>
          </cell>
          <cell r="D1448">
            <v>84</v>
          </cell>
        </row>
        <row r="1449">
          <cell r="A1449">
            <v>44504</v>
          </cell>
          <cell r="B1449" t="str">
            <v>AS 861</v>
          </cell>
          <cell r="D1449">
            <v>141</v>
          </cell>
        </row>
        <row r="1450">
          <cell r="A1450">
            <v>44504</v>
          </cell>
          <cell r="B1450" t="str">
            <v>AS 870</v>
          </cell>
          <cell r="D1450">
            <v>148</v>
          </cell>
        </row>
        <row r="1451">
          <cell r="A1451">
            <v>44504</v>
          </cell>
          <cell r="B1451" t="str">
            <v>DL 362</v>
          </cell>
          <cell r="D1451">
            <v>133</v>
          </cell>
        </row>
        <row r="1452">
          <cell r="A1452">
            <v>44504</v>
          </cell>
          <cell r="B1452" t="str">
            <v>DL 481</v>
          </cell>
          <cell r="D1452">
            <v>158</v>
          </cell>
        </row>
        <row r="1453">
          <cell r="A1453">
            <v>44504</v>
          </cell>
          <cell r="B1453" t="str">
            <v>DL 533</v>
          </cell>
          <cell r="D1453">
            <v>160</v>
          </cell>
        </row>
        <row r="1454">
          <cell r="A1454">
            <v>44504</v>
          </cell>
          <cell r="B1454" t="str">
            <v>HA 23</v>
          </cell>
          <cell r="D1454">
            <v>148</v>
          </cell>
        </row>
        <row r="1455">
          <cell r="A1455">
            <v>44504</v>
          </cell>
          <cell r="B1455" t="str">
            <v>HA 29</v>
          </cell>
          <cell r="D1455">
            <v>228</v>
          </cell>
        </row>
        <row r="1456">
          <cell r="A1456">
            <v>44504</v>
          </cell>
          <cell r="B1456" t="str">
            <v>HA 31</v>
          </cell>
          <cell r="D1456">
            <v>75</v>
          </cell>
        </row>
        <row r="1457">
          <cell r="A1457">
            <v>44504</v>
          </cell>
          <cell r="B1457" t="str">
            <v>HA 33</v>
          </cell>
          <cell r="D1457">
            <v>245</v>
          </cell>
        </row>
        <row r="1458">
          <cell r="A1458">
            <v>44504</v>
          </cell>
          <cell r="B1458" t="str">
            <v>HA 37</v>
          </cell>
          <cell r="D1458">
            <v>120</v>
          </cell>
        </row>
        <row r="1459">
          <cell r="A1459">
            <v>44504</v>
          </cell>
          <cell r="B1459" t="str">
            <v>HA 39</v>
          </cell>
          <cell r="D1459">
            <v>139</v>
          </cell>
        </row>
        <row r="1460">
          <cell r="A1460">
            <v>44504</v>
          </cell>
          <cell r="B1460" t="str">
            <v>HA 41</v>
          </cell>
          <cell r="D1460">
            <v>158</v>
          </cell>
        </row>
        <row r="1461">
          <cell r="A1461">
            <v>44504</v>
          </cell>
          <cell r="B1461" t="str">
            <v>HA 45</v>
          </cell>
          <cell r="D1461">
            <v>150</v>
          </cell>
        </row>
        <row r="1462">
          <cell r="A1462">
            <v>44504</v>
          </cell>
          <cell r="B1462" t="str">
            <v>HA 59</v>
          </cell>
          <cell r="D1462">
            <v>141</v>
          </cell>
        </row>
        <row r="1463">
          <cell r="A1463">
            <v>44504</v>
          </cell>
          <cell r="B1463" t="str">
            <v>HA 71</v>
          </cell>
          <cell r="D1463">
            <v>114</v>
          </cell>
        </row>
        <row r="1464">
          <cell r="A1464">
            <v>44504</v>
          </cell>
          <cell r="B1464" t="str">
            <v>UA 1219</v>
          </cell>
          <cell r="D1464">
            <v>156</v>
          </cell>
        </row>
        <row r="1465">
          <cell r="A1465">
            <v>44504</v>
          </cell>
          <cell r="B1465" t="str">
            <v>UA 1273</v>
          </cell>
          <cell r="D1465">
            <v>112</v>
          </cell>
        </row>
        <row r="1466">
          <cell r="A1466">
            <v>44504</v>
          </cell>
          <cell r="B1466" t="str">
            <v>UA 1725</v>
          </cell>
          <cell r="D1466">
            <v>237</v>
          </cell>
        </row>
        <row r="1467">
          <cell r="A1467">
            <v>44504</v>
          </cell>
          <cell r="B1467" t="str">
            <v>UA 1736</v>
          </cell>
          <cell r="D1467">
            <v>149</v>
          </cell>
        </row>
        <row r="1468">
          <cell r="A1468">
            <v>44504</v>
          </cell>
          <cell r="B1468" t="str">
            <v>UA 1749</v>
          </cell>
          <cell r="D1468">
            <v>80</v>
          </cell>
        </row>
        <row r="1469">
          <cell r="A1469">
            <v>44504</v>
          </cell>
          <cell r="B1469" t="str">
            <v>UA 1808</v>
          </cell>
          <cell r="D1469">
            <v>128</v>
          </cell>
        </row>
        <row r="1470">
          <cell r="A1470">
            <v>44504</v>
          </cell>
          <cell r="B1470" t="str">
            <v>UA 202</v>
          </cell>
          <cell r="D1470">
            <v>153</v>
          </cell>
        </row>
        <row r="1471">
          <cell r="A1471">
            <v>44504</v>
          </cell>
          <cell r="B1471" t="str">
            <v>UA 417</v>
          </cell>
          <cell r="D1471">
            <v>80</v>
          </cell>
        </row>
        <row r="1472">
          <cell r="A1472">
            <v>44504</v>
          </cell>
          <cell r="B1472" t="str">
            <v>UA 539</v>
          </cell>
          <cell r="D1472">
            <v>63</v>
          </cell>
        </row>
        <row r="1473">
          <cell r="A1473">
            <v>44504</v>
          </cell>
          <cell r="B1473" t="str">
            <v>WN 1595</v>
          </cell>
          <cell r="D1473">
            <v>116</v>
          </cell>
        </row>
        <row r="1474">
          <cell r="A1474">
            <v>44504</v>
          </cell>
          <cell r="B1474" t="str">
            <v>WN 1760</v>
          </cell>
          <cell r="D1474">
            <v>158</v>
          </cell>
        </row>
        <row r="1475">
          <cell r="A1475">
            <v>44504</v>
          </cell>
          <cell r="B1475" t="str">
            <v>WN 4554</v>
          </cell>
          <cell r="D1475">
            <v>77</v>
          </cell>
        </row>
        <row r="1476">
          <cell r="A1476">
            <v>44504</v>
          </cell>
          <cell r="B1476" t="str">
            <v>WN 4565</v>
          </cell>
          <cell r="D1476">
            <v>64</v>
          </cell>
        </row>
        <row r="1477">
          <cell r="A1477">
            <v>44504</v>
          </cell>
          <cell r="B1477" t="str">
            <v>WN 4579</v>
          </cell>
          <cell r="D1477">
            <v>105</v>
          </cell>
        </row>
        <row r="1478">
          <cell r="A1478">
            <v>44504</v>
          </cell>
          <cell r="B1478" t="str">
            <v>WN 4607</v>
          </cell>
          <cell r="D1478">
            <v>159</v>
          </cell>
        </row>
        <row r="1479">
          <cell r="A1479">
            <v>44504</v>
          </cell>
          <cell r="B1479" t="str">
            <v>WN 4619</v>
          </cell>
          <cell r="D1479">
            <v>136</v>
          </cell>
        </row>
        <row r="1480">
          <cell r="A1480">
            <v>44504</v>
          </cell>
          <cell r="B1480" t="str">
            <v>WN 4629</v>
          </cell>
          <cell r="D1480">
            <v>50</v>
          </cell>
        </row>
        <row r="1481">
          <cell r="A1481">
            <v>44504</v>
          </cell>
          <cell r="B1481" t="str">
            <v>WN 4783</v>
          </cell>
          <cell r="D1481">
            <v>94</v>
          </cell>
        </row>
        <row r="1482">
          <cell r="A1482">
            <v>44504</v>
          </cell>
          <cell r="B1482" t="str">
            <v>WN 5422</v>
          </cell>
          <cell r="D1482">
            <v>125</v>
          </cell>
        </row>
        <row r="1483">
          <cell r="A1483">
            <v>44504</v>
          </cell>
          <cell r="B1483" t="str">
            <v>WN 734</v>
          </cell>
          <cell r="D1483">
            <v>137</v>
          </cell>
        </row>
        <row r="1484">
          <cell r="A1484">
            <v>44504</v>
          </cell>
          <cell r="B1484" t="str">
            <v>WN 734</v>
          </cell>
          <cell r="D1484">
            <v>137</v>
          </cell>
        </row>
        <row r="1485">
          <cell r="A1485">
            <v>44505</v>
          </cell>
          <cell r="B1485" t="str">
            <v>AA 231</v>
          </cell>
          <cell r="D1485">
            <v>105</v>
          </cell>
        </row>
        <row r="1486">
          <cell r="A1486">
            <v>44505</v>
          </cell>
          <cell r="B1486" t="str">
            <v>AA 271</v>
          </cell>
          <cell r="D1486">
            <v>172</v>
          </cell>
        </row>
        <row r="1487">
          <cell r="A1487">
            <v>44505</v>
          </cell>
          <cell r="B1487" t="str">
            <v>AA 432</v>
          </cell>
          <cell r="D1487">
            <v>157</v>
          </cell>
        </row>
        <row r="1488">
          <cell r="A1488">
            <v>44505</v>
          </cell>
          <cell r="B1488" t="str">
            <v>AA 7</v>
          </cell>
          <cell r="D1488">
            <v>200</v>
          </cell>
        </row>
        <row r="1489">
          <cell r="A1489">
            <v>44505</v>
          </cell>
          <cell r="B1489" t="str">
            <v>As 803</v>
          </cell>
          <cell r="D1489">
            <v>121</v>
          </cell>
        </row>
        <row r="1490">
          <cell r="A1490">
            <v>44505</v>
          </cell>
          <cell r="B1490" t="str">
            <v>AS 805</v>
          </cell>
          <cell r="D1490">
            <v>86</v>
          </cell>
        </row>
        <row r="1491">
          <cell r="A1491">
            <v>44505</v>
          </cell>
          <cell r="B1491" t="str">
            <v>AS 809</v>
          </cell>
          <cell r="D1491">
            <v>146</v>
          </cell>
        </row>
        <row r="1492">
          <cell r="A1492">
            <v>44505</v>
          </cell>
          <cell r="B1492" t="str">
            <v>AS 813</v>
          </cell>
          <cell r="D1492">
            <v>150</v>
          </cell>
        </row>
        <row r="1493">
          <cell r="A1493">
            <v>44505</v>
          </cell>
          <cell r="B1493" t="str">
            <v>AS 825</v>
          </cell>
          <cell r="D1493">
            <v>105</v>
          </cell>
        </row>
        <row r="1494">
          <cell r="A1494">
            <v>44505</v>
          </cell>
          <cell r="B1494" t="str">
            <v>AS 829</v>
          </cell>
          <cell r="D1494">
            <v>108</v>
          </cell>
        </row>
        <row r="1495">
          <cell r="A1495">
            <v>44505</v>
          </cell>
          <cell r="B1495" t="str">
            <v>AS 861</v>
          </cell>
          <cell r="D1495">
            <v>151</v>
          </cell>
        </row>
        <row r="1496">
          <cell r="A1496">
            <v>44505</v>
          </cell>
          <cell r="B1496" t="str">
            <v>AS 870</v>
          </cell>
          <cell r="D1496">
            <v>132</v>
          </cell>
        </row>
        <row r="1497">
          <cell r="A1497">
            <v>44505</v>
          </cell>
          <cell r="B1497" t="str">
            <v>DL 481</v>
          </cell>
          <cell r="D1497">
            <v>127</v>
          </cell>
        </row>
        <row r="1498">
          <cell r="A1498">
            <v>44505</v>
          </cell>
          <cell r="B1498" t="str">
            <v>DL 533</v>
          </cell>
          <cell r="D1498">
            <v>177</v>
          </cell>
        </row>
        <row r="1499">
          <cell r="A1499">
            <v>44505</v>
          </cell>
          <cell r="B1499" t="str">
            <v>HA 23</v>
          </cell>
          <cell r="D1499">
            <v>105</v>
          </cell>
        </row>
        <row r="1500">
          <cell r="A1500">
            <v>44505</v>
          </cell>
          <cell r="B1500" t="str">
            <v>HA 29</v>
          </cell>
          <cell r="D1500">
            <v>195</v>
          </cell>
        </row>
        <row r="1501">
          <cell r="A1501">
            <v>44505</v>
          </cell>
          <cell r="B1501" t="str">
            <v>HA 31</v>
          </cell>
          <cell r="D1501">
            <v>40</v>
          </cell>
        </row>
        <row r="1502">
          <cell r="A1502">
            <v>44505</v>
          </cell>
          <cell r="B1502" t="str">
            <v>HA 33</v>
          </cell>
          <cell r="D1502">
            <v>200</v>
          </cell>
        </row>
        <row r="1503">
          <cell r="A1503">
            <v>44505</v>
          </cell>
          <cell r="B1503" t="str">
            <v>HA 37</v>
          </cell>
          <cell r="D1503">
            <v>105</v>
          </cell>
        </row>
        <row r="1504">
          <cell r="A1504">
            <v>44505</v>
          </cell>
          <cell r="B1504" t="str">
            <v>HA 39</v>
          </cell>
          <cell r="D1504">
            <v>107</v>
          </cell>
        </row>
        <row r="1505">
          <cell r="A1505">
            <v>44505</v>
          </cell>
          <cell r="B1505" t="str">
            <v>HA 41</v>
          </cell>
          <cell r="D1505">
            <v>109</v>
          </cell>
        </row>
        <row r="1506">
          <cell r="A1506">
            <v>44505</v>
          </cell>
          <cell r="B1506" t="str">
            <v>HA 45</v>
          </cell>
          <cell r="D1506">
            <v>136</v>
          </cell>
        </row>
        <row r="1507">
          <cell r="A1507">
            <v>44505</v>
          </cell>
          <cell r="B1507" t="str">
            <v>HA 59</v>
          </cell>
          <cell r="D1507">
            <v>143</v>
          </cell>
        </row>
        <row r="1508">
          <cell r="A1508">
            <v>44505</v>
          </cell>
          <cell r="B1508" t="str">
            <v>HA 71</v>
          </cell>
          <cell r="D1508">
            <v>123</v>
          </cell>
        </row>
        <row r="1509">
          <cell r="A1509">
            <v>44505</v>
          </cell>
          <cell r="B1509" t="str">
            <v>UA 1219</v>
          </cell>
          <cell r="D1509">
            <v>104</v>
          </cell>
        </row>
        <row r="1510">
          <cell r="A1510">
            <v>44505</v>
          </cell>
          <cell r="B1510" t="str">
            <v>UA 1273</v>
          </cell>
          <cell r="D1510">
            <v>140</v>
          </cell>
        </row>
        <row r="1511">
          <cell r="A1511">
            <v>44505</v>
          </cell>
          <cell r="B1511" t="str">
            <v>UA 1725</v>
          </cell>
          <cell r="D1511">
            <v>221</v>
          </cell>
        </row>
        <row r="1512">
          <cell r="A1512">
            <v>44505</v>
          </cell>
          <cell r="B1512" t="str">
            <v>UA 1736</v>
          </cell>
          <cell r="D1512">
            <v>119</v>
          </cell>
        </row>
        <row r="1513">
          <cell r="A1513">
            <v>44505</v>
          </cell>
          <cell r="B1513" t="str">
            <v>UA 1749</v>
          </cell>
          <cell r="D1513">
            <v>125</v>
          </cell>
        </row>
        <row r="1514">
          <cell r="A1514">
            <v>44505</v>
          </cell>
          <cell r="B1514" t="str">
            <v>UA 1808</v>
          </cell>
          <cell r="D1514">
            <v>164</v>
          </cell>
        </row>
        <row r="1515">
          <cell r="A1515">
            <v>44505</v>
          </cell>
          <cell r="B1515" t="str">
            <v>UA 202</v>
          </cell>
          <cell r="D1515">
            <v>158</v>
          </cell>
        </row>
        <row r="1516">
          <cell r="A1516">
            <v>44505</v>
          </cell>
          <cell r="B1516" t="str">
            <v>UA 417</v>
          </cell>
          <cell r="D1516">
            <v>98</v>
          </cell>
        </row>
        <row r="1517">
          <cell r="A1517">
            <v>44505</v>
          </cell>
          <cell r="B1517" t="str">
            <v>UA 539</v>
          </cell>
          <cell r="D1517">
            <v>72</v>
          </cell>
        </row>
        <row r="1518">
          <cell r="A1518">
            <v>44505</v>
          </cell>
          <cell r="B1518" t="str">
            <v>WN 1595</v>
          </cell>
          <cell r="D1518">
            <v>38</v>
          </cell>
        </row>
        <row r="1519">
          <cell r="A1519">
            <v>44505</v>
          </cell>
          <cell r="B1519" t="str">
            <v>WN 1760</v>
          </cell>
          <cell r="D1519">
            <v>159</v>
          </cell>
        </row>
        <row r="1520">
          <cell r="A1520">
            <v>44505</v>
          </cell>
          <cell r="B1520" t="str">
            <v>WN 4554</v>
          </cell>
          <cell r="D1520">
            <v>77</v>
          </cell>
        </row>
        <row r="1521">
          <cell r="A1521">
            <v>44505</v>
          </cell>
          <cell r="B1521" t="str">
            <v>WN 4565</v>
          </cell>
          <cell r="D1521">
            <v>34</v>
          </cell>
        </row>
        <row r="1522">
          <cell r="A1522">
            <v>44505</v>
          </cell>
          <cell r="B1522" t="str">
            <v>WN 4579</v>
          </cell>
          <cell r="D1522">
            <v>62</v>
          </cell>
        </row>
        <row r="1523">
          <cell r="A1523">
            <v>44505</v>
          </cell>
          <cell r="B1523" t="str">
            <v>WN 4607</v>
          </cell>
          <cell r="D1523">
            <v>149</v>
          </cell>
        </row>
        <row r="1524">
          <cell r="A1524">
            <v>44505</v>
          </cell>
          <cell r="B1524" t="str">
            <v>WN 4612</v>
          </cell>
          <cell r="D1524">
            <v>30</v>
          </cell>
        </row>
        <row r="1525">
          <cell r="A1525">
            <v>44505</v>
          </cell>
          <cell r="B1525" t="str">
            <v>WN 4619</v>
          </cell>
          <cell r="D1525">
            <v>44</v>
          </cell>
        </row>
        <row r="1526">
          <cell r="A1526">
            <v>44505</v>
          </cell>
          <cell r="B1526" t="str">
            <v>WN 4629</v>
          </cell>
          <cell r="D1526">
            <v>52</v>
          </cell>
        </row>
        <row r="1527">
          <cell r="A1527">
            <v>44505</v>
          </cell>
          <cell r="B1527" t="str">
            <v>WN 4783</v>
          </cell>
          <cell r="D1527">
            <v>42</v>
          </cell>
        </row>
        <row r="1528">
          <cell r="A1528">
            <v>44505</v>
          </cell>
          <cell r="B1528" t="str">
            <v>WN 5422</v>
          </cell>
          <cell r="D1528">
            <v>68</v>
          </cell>
        </row>
        <row r="1529">
          <cell r="A1529">
            <v>44505</v>
          </cell>
          <cell r="B1529" t="str">
            <v>WN 734</v>
          </cell>
          <cell r="D1529">
            <v>155</v>
          </cell>
        </row>
        <row r="1530">
          <cell r="A1530">
            <v>44506</v>
          </cell>
          <cell r="B1530" t="str">
            <v>AA 271</v>
          </cell>
          <cell r="D1530">
            <v>184</v>
          </cell>
        </row>
        <row r="1531">
          <cell r="A1531">
            <v>44506</v>
          </cell>
          <cell r="B1531" t="str">
            <v>AA 432</v>
          </cell>
          <cell r="D1531">
            <v>214</v>
          </cell>
        </row>
        <row r="1532">
          <cell r="A1532">
            <v>44506</v>
          </cell>
          <cell r="B1532" t="str">
            <v>AA 7</v>
          </cell>
          <cell r="D1532">
            <v>263</v>
          </cell>
        </row>
        <row r="1533">
          <cell r="A1533">
            <v>44506</v>
          </cell>
          <cell r="B1533" t="str">
            <v>AS 743</v>
          </cell>
          <cell r="D1533">
            <v>139</v>
          </cell>
        </row>
        <row r="1534">
          <cell r="A1534">
            <v>44506</v>
          </cell>
          <cell r="B1534" t="str">
            <v>AS 803</v>
          </cell>
          <cell r="D1534">
            <v>101</v>
          </cell>
        </row>
        <row r="1535">
          <cell r="A1535">
            <v>44506</v>
          </cell>
          <cell r="B1535" t="str">
            <v>AS 805</v>
          </cell>
          <cell r="D1535">
            <v>90</v>
          </cell>
        </row>
        <row r="1536">
          <cell r="A1536">
            <v>44506</v>
          </cell>
          <cell r="B1536" t="str">
            <v>AS 809</v>
          </cell>
          <cell r="D1536">
            <v>151</v>
          </cell>
        </row>
        <row r="1537">
          <cell r="A1537">
            <v>44506</v>
          </cell>
          <cell r="B1537" t="str">
            <v>AS 813</v>
          </cell>
          <cell r="D1537">
            <v>112</v>
          </cell>
        </row>
        <row r="1538">
          <cell r="A1538">
            <v>44506</v>
          </cell>
          <cell r="B1538" t="str">
            <v>AS 825</v>
          </cell>
          <cell r="D1538">
            <v>151</v>
          </cell>
        </row>
        <row r="1539">
          <cell r="A1539">
            <v>44506</v>
          </cell>
          <cell r="B1539" t="str">
            <v>AS 829</v>
          </cell>
          <cell r="D1539">
            <v>158</v>
          </cell>
        </row>
        <row r="1540">
          <cell r="A1540">
            <v>44506</v>
          </cell>
          <cell r="B1540" t="str">
            <v>AS 861</v>
          </cell>
          <cell r="D1540">
            <v>156</v>
          </cell>
        </row>
        <row r="1541">
          <cell r="A1541">
            <v>44506</v>
          </cell>
          <cell r="B1541" t="str">
            <v>AS 870</v>
          </cell>
          <cell r="D1541">
            <v>140</v>
          </cell>
        </row>
        <row r="1542">
          <cell r="A1542">
            <v>44506</v>
          </cell>
          <cell r="B1542" t="str">
            <v>AS 872</v>
          </cell>
          <cell r="D1542">
            <v>127</v>
          </cell>
        </row>
        <row r="1543">
          <cell r="A1543">
            <v>44506</v>
          </cell>
          <cell r="B1543" t="str">
            <v>DL 481</v>
          </cell>
          <cell r="D1543">
            <v>181</v>
          </cell>
        </row>
        <row r="1544">
          <cell r="A1544">
            <v>44506</v>
          </cell>
          <cell r="B1544" t="str">
            <v>DL 533</v>
          </cell>
          <cell r="D1544">
            <v>175</v>
          </cell>
        </row>
        <row r="1545">
          <cell r="A1545">
            <v>44506</v>
          </cell>
          <cell r="B1545" t="str">
            <v>HA 23</v>
          </cell>
          <cell r="D1545">
            <v>111</v>
          </cell>
        </row>
        <row r="1546">
          <cell r="A1546">
            <v>44506</v>
          </cell>
          <cell r="B1546" t="str">
            <v>HA 29</v>
          </cell>
          <cell r="D1546">
            <v>198</v>
          </cell>
        </row>
        <row r="1547">
          <cell r="A1547">
            <v>44506</v>
          </cell>
          <cell r="B1547" t="str">
            <v>HA 31</v>
          </cell>
          <cell r="D1547">
            <v>100</v>
          </cell>
        </row>
        <row r="1548">
          <cell r="A1548">
            <v>44506</v>
          </cell>
          <cell r="B1548" t="str">
            <v>HA 33</v>
          </cell>
          <cell r="D1548">
            <v>167</v>
          </cell>
        </row>
        <row r="1549">
          <cell r="A1549">
            <v>44506</v>
          </cell>
          <cell r="B1549" t="str">
            <v>HA 37</v>
          </cell>
          <cell r="D1549">
            <v>124</v>
          </cell>
        </row>
        <row r="1550">
          <cell r="A1550">
            <v>44506</v>
          </cell>
          <cell r="B1550" t="str">
            <v>HA 39</v>
          </cell>
          <cell r="D1550">
            <v>169</v>
          </cell>
        </row>
        <row r="1551">
          <cell r="A1551">
            <v>44506</v>
          </cell>
          <cell r="B1551" t="str">
            <v>HA 41</v>
          </cell>
          <cell r="D1551">
            <v>158</v>
          </cell>
        </row>
        <row r="1552">
          <cell r="A1552">
            <v>44506</v>
          </cell>
          <cell r="B1552" t="str">
            <v>HA 45</v>
          </cell>
          <cell r="D1552">
            <v>137</v>
          </cell>
        </row>
        <row r="1553">
          <cell r="A1553">
            <v>44506</v>
          </cell>
          <cell r="B1553" t="str">
            <v>HA 59</v>
          </cell>
          <cell r="D1553">
            <v>140</v>
          </cell>
        </row>
        <row r="1554">
          <cell r="A1554">
            <v>44506</v>
          </cell>
          <cell r="B1554" t="str">
            <v>HA 71</v>
          </cell>
          <cell r="D1554">
            <v>147</v>
          </cell>
        </row>
        <row r="1555">
          <cell r="A1555">
            <v>44506</v>
          </cell>
          <cell r="B1555" t="str">
            <v>UA 1141</v>
          </cell>
          <cell r="D1555">
            <v>85</v>
          </cell>
        </row>
        <row r="1556">
          <cell r="A1556">
            <v>44506</v>
          </cell>
          <cell r="B1556" t="str">
            <v>UA 1219</v>
          </cell>
          <cell r="D1556">
            <v>76</v>
          </cell>
        </row>
        <row r="1557">
          <cell r="A1557">
            <v>44506</v>
          </cell>
          <cell r="B1557" t="str">
            <v>UA 1273</v>
          </cell>
          <cell r="D1557">
            <v>135</v>
          </cell>
        </row>
        <row r="1558">
          <cell r="A1558">
            <v>44506</v>
          </cell>
          <cell r="B1558" t="str">
            <v>UA 1725</v>
          </cell>
          <cell r="D1558">
            <v>250</v>
          </cell>
        </row>
        <row r="1559">
          <cell r="A1559">
            <v>44506</v>
          </cell>
          <cell r="B1559" t="str">
            <v>UA 1749</v>
          </cell>
          <cell r="D1559">
            <v>140</v>
          </cell>
        </row>
        <row r="1560">
          <cell r="A1560">
            <v>44506</v>
          </cell>
          <cell r="B1560" t="str">
            <v>UA 1808</v>
          </cell>
          <cell r="D1560">
            <v>84</v>
          </cell>
        </row>
        <row r="1561">
          <cell r="A1561">
            <v>44506</v>
          </cell>
          <cell r="B1561" t="str">
            <v>UA 202</v>
          </cell>
          <cell r="D1561">
            <v>201</v>
          </cell>
        </row>
        <row r="1562">
          <cell r="A1562">
            <v>44506</v>
          </cell>
          <cell r="B1562" t="str">
            <v>UA 417</v>
          </cell>
          <cell r="D1562">
            <v>91</v>
          </cell>
        </row>
        <row r="1563">
          <cell r="A1563">
            <v>44506</v>
          </cell>
          <cell r="B1563" t="str">
            <v>UA 42</v>
          </cell>
          <cell r="D1563">
            <v>111</v>
          </cell>
        </row>
        <row r="1564">
          <cell r="A1564">
            <v>44506</v>
          </cell>
          <cell r="B1564" t="str">
            <v>UA 539</v>
          </cell>
          <cell r="D1564">
            <v>61</v>
          </cell>
        </row>
        <row r="1565">
          <cell r="A1565">
            <v>44506</v>
          </cell>
          <cell r="B1565" t="str">
            <v>UA 749</v>
          </cell>
          <cell r="D1565">
            <v>107</v>
          </cell>
        </row>
        <row r="1566">
          <cell r="A1566">
            <v>44506</v>
          </cell>
          <cell r="B1566" t="str">
            <v>WN 1595</v>
          </cell>
          <cell r="D1566">
            <v>8</v>
          </cell>
        </row>
        <row r="1567">
          <cell r="A1567">
            <v>44506</v>
          </cell>
          <cell r="B1567" t="str">
            <v>WN 1760</v>
          </cell>
          <cell r="D1567">
            <v>154</v>
          </cell>
        </row>
        <row r="1568">
          <cell r="A1568">
            <v>44506</v>
          </cell>
          <cell r="B1568" t="str">
            <v>WN 4554</v>
          </cell>
          <cell r="D1568">
            <v>83</v>
          </cell>
        </row>
        <row r="1569">
          <cell r="A1569">
            <v>44506</v>
          </cell>
          <cell r="B1569" t="str">
            <v>WN 4565</v>
          </cell>
          <cell r="D1569">
            <v>18</v>
          </cell>
        </row>
        <row r="1570">
          <cell r="A1570">
            <v>44506</v>
          </cell>
          <cell r="B1570" t="str">
            <v>WN 4579</v>
          </cell>
          <cell r="D1570">
            <v>44</v>
          </cell>
        </row>
        <row r="1571">
          <cell r="A1571">
            <v>44506</v>
          </cell>
          <cell r="B1571" t="str">
            <v>WN 4607</v>
          </cell>
          <cell r="D1571">
            <v>145</v>
          </cell>
        </row>
        <row r="1572">
          <cell r="A1572">
            <v>44506</v>
          </cell>
          <cell r="B1572" t="str">
            <v>WN 4612</v>
          </cell>
          <cell r="D1572">
            <v>20</v>
          </cell>
        </row>
        <row r="1573">
          <cell r="A1573">
            <v>44506</v>
          </cell>
          <cell r="B1573" t="str">
            <v>WN 4619</v>
          </cell>
          <cell r="D1573">
            <v>53</v>
          </cell>
        </row>
        <row r="1574">
          <cell r="A1574">
            <v>44506</v>
          </cell>
          <cell r="B1574" t="str">
            <v>WN 4629</v>
          </cell>
          <cell r="D1574">
            <v>99</v>
          </cell>
        </row>
        <row r="1575">
          <cell r="A1575">
            <v>44506</v>
          </cell>
          <cell r="B1575" t="str">
            <v>WN 4783</v>
          </cell>
          <cell r="D1575">
            <v>91</v>
          </cell>
        </row>
        <row r="1576">
          <cell r="A1576">
            <v>44506</v>
          </cell>
          <cell r="B1576" t="str">
            <v>WN 5422</v>
          </cell>
          <cell r="D1576">
            <v>146</v>
          </cell>
        </row>
        <row r="1577">
          <cell r="A1577">
            <v>44506</v>
          </cell>
          <cell r="B1577" t="str">
            <v>WN 734</v>
          </cell>
          <cell r="D1577">
            <v>165</v>
          </cell>
        </row>
        <row r="1578">
          <cell r="A1578">
            <v>44507</v>
          </cell>
          <cell r="B1578" t="str">
            <v>AA 271</v>
          </cell>
          <cell r="D1578">
            <v>191</v>
          </cell>
        </row>
        <row r="1579">
          <cell r="A1579">
            <v>44507</v>
          </cell>
          <cell r="B1579" t="str">
            <v>AA 432</v>
          </cell>
          <cell r="D1579">
            <v>214</v>
          </cell>
        </row>
        <row r="1580">
          <cell r="A1580">
            <v>44507</v>
          </cell>
          <cell r="B1580" t="str">
            <v>AA 7</v>
          </cell>
          <cell r="D1580">
            <v>123</v>
          </cell>
        </row>
        <row r="1581">
          <cell r="A1581">
            <v>44507</v>
          </cell>
          <cell r="B1581" t="str">
            <v>AS 803</v>
          </cell>
          <cell r="D1581">
            <v>69</v>
          </cell>
        </row>
        <row r="1582">
          <cell r="A1582">
            <v>44507</v>
          </cell>
          <cell r="B1582" t="str">
            <v>AS 805</v>
          </cell>
          <cell r="D1582">
            <v>43</v>
          </cell>
        </row>
        <row r="1583">
          <cell r="A1583">
            <v>44507</v>
          </cell>
          <cell r="B1583" t="str">
            <v>AS 809</v>
          </cell>
          <cell r="D1583">
            <v>135</v>
          </cell>
        </row>
        <row r="1584">
          <cell r="A1584">
            <v>44507</v>
          </cell>
          <cell r="B1584" t="str">
            <v>AS 813</v>
          </cell>
          <cell r="D1584">
            <v>107</v>
          </cell>
        </row>
        <row r="1585">
          <cell r="A1585">
            <v>44507</v>
          </cell>
          <cell r="B1585" t="str">
            <v>AS 829</v>
          </cell>
          <cell r="D1585">
            <v>81</v>
          </cell>
        </row>
        <row r="1586">
          <cell r="A1586">
            <v>44507</v>
          </cell>
          <cell r="B1586" t="str">
            <v>AS 861</v>
          </cell>
          <cell r="D1586">
            <v>157</v>
          </cell>
        </row>
        <row r="1587">
          <cell r="A1587">
            <v>44507</v>
          </cell>
          <cell r="B1587" t="str">
            <v>AS 870</v>
          </cell>
          <cell r="D1587">
            <v>103</v>
          </cell>
        </row>
        <row r="1588">
          <cell r="A1588">
            <v>44507</v>
          </cell>
          <cell r="B1588" t="str">
            <v>AS 872</v>
          </cell>
          <cell r="D1588">
            <v>88</v>
          </cell>
        </row>
        <row r="1589">
          <cell r="A1589">
            <v>44507</v>
          </cell>
          <cell r="B1589" t="str">
            <v>DL 362</v>
          </cell>
          <cell r="D1589">
            <v>93</v>
          </cell>
        </row>
        <row r="1590">
          <cell r="A1590">
            <v>44507</v>
          </cell>
          <cell r="B1590" t="str">
            <v>DL 481</v>
          </cell>
          <cell r="D1590">
            <v>140</v>
          </cell>
        </row>
        <row r="1591">
          <cell r="A1591">
            <v>44507</v>
          </cell>
          <cell r="B1591" t="str">
            <v>DL 533</v>
          </cell>
          <cell r="D1591">
            <v>136</v>
          </cell>
        </row>
        <row r="1592">
          <cell r="A1592">
            <v>44507</v>
          </cell>
          <cell r="B1592" t="str">
            <v>HA 23</v>
          </cell>
          <cell r="D1592">
            <v>98</v>
          </cell>
        </row>
        <row r="1593">
          <cell r="A1593">
            <v>44507</v>
          </cell>
          <cell r="B1593" t="str">
            <v>HA 29</v>
          </cell>
          <cell r="D1593">
            <v>177</v>
          </cell>
        </row>
        <row r="1594">
          <cell r="A1594">
            <v>44507</v>
          </cell>
          <cell r="B1594" t="str">
            <v>HA 31</v>
          </cell>
          <cell r="D1594">
            <v>186</v>
          </cell>
        </row>
        <row r="1595">
          <cell r="A1595">
            <v>44507</v>
          </cell>
          <cell r="B1595" t="str">
            <v>HA 33</v>
          </cell>
          <cell r="D1595">
            <v>148</v>
          </cell>
        </row>
        <row r="1596">
          <cell r="A1596">
            <v>44507</v>
          </cell>
          <cell r="B1596" t="str">
            <v>HA 37</v>
          </cell>
          <cell r="D1596">
            <v>123</v>
          </cell>
        </row>
        <row r="1597">
          <cell r="A1597">
            <v>44507</v>
          </cell>
          <cell r="B1597" t="str">
            <v>HA 39</v>
          </cell>
          <cell r="D1597">
            <v>71</v>
          </cell>
        </row>
        <row r="1598">
          <cell r="A1598">
            <v>44507</v>
          </cell>
          <cell r="B1598" t="str">
            <v>HA 41</v>
          </cell>
          <cell r="D1598">
            <v>111</v>
          </cell>
        </row>
        <row r="1599">
          <cell r="A1599">
            <v>44507</v>
          </cell>
          <cell r="B1599" t="str">
            <v>HA 45</v>
          </cell>
          <cell r="D1599">
            <v>112</v>
          </cell>
        </row>
        <row r="1600">
          <cell r="A1600">
            <v>44507</v>
          </cell>
          <cell r="B1600" t="str">
            <v>HA 59</v>
          </cell>
          <cell r="D1600">
            <v>140</v>
          </cell>
        </row>
        <row r="1601">
          <cell r="A1601">
            <v>44507</v>
          </cell>
          <cell r="B1601" t="str">
            <v>HA 71</v>
          </cell>
          <cell r="D1601">
            <v>106</v>
          </cell>
        </row>
        <row r="1602">
          <cell r="A1602">
            <v>44507</v>
          </cell>
          <cell r="B1602" t="str">
            <v>UA 1219</v>
          </cell>
          <cell r="D1602">
            <v>90</v>
          </cell>
        </row>
        <row r="1603">
          <cell r="A1603">
            <v>44507</v>
          </cell>
          <cell r="B1603" t="str">
            <v>UA 1273</v>
          </cell>
          <cell r="D1603">
            <v>135</v>
          </cell>
        </row>
        <row r="1604">
          <cell r="A1604">
            <v>44507</v>
          </cell>
          <cell r="B1604" t="str">
            <v>UA 1725</v>
          </cell>
          <cell r="D1604">
            <v>208</v>
          </cell>
        </row>
        <row r="1605">
          <cell r="A1605">
            <v>44507</v>
          </cell>
          <cell r="B1605" t="str">
            <v>UA 1749</v>
          </cell>
          <cell r="D1605">
            <v>84</v>
          </cell>
        </row>
        <row r="1606">
          <cell r="A1606">
            <v>44507</v>
          </cell>
          <cell r="B1606" t="str">
            <v>UA 202</v>
          </cell>
          <cell r="D1606">
            <v>135</v>
          </cell>
        </row>
        <row r="1607">
          <cell r="A1607">
            <v>44507</v>
          </cell>
          <cell r="B1607" t="str">
            <v>UA 417</v>
          </cell>
          <cell r="D1607">
            <v>96</v>
          </cell>
        </row>
        <row r="1608">
          <cell r="A1608">
            <v>44507</v>
          </cell>
          <cell r="B1608" t="str">
            <v>UA 539</v>
          </cell>
          <cell r="D1608">
            <v>34</v>
          </cell>
        </row>
        <row r="1609">
          <cell r="A1609">
            <v>44507</v>
          </cell>
          <cell r="B1609" t="str">
            <v>WN 1058</v>
          </cell>
          <cell r="D1609">
            <v>15</v>
          </cell>
        </row>
        <row r="1610">
          <cell r="A1610">
            <v>44507</v>
          </cell>
          <cell r="B1610" t="str">
            <v>WN 1322</v>
          </cell>
          <cell r="D1610">
            <v>88</v>
          </cell>
        </row>
        <row r="1611">
          <cell r="A1611">
            <v>44507</v>
          </cell>
          <cell r="B1611" t="str">
            <v>WN 1328</v>
          </cell>
          <cell r="D1611">
            <v>68</v>
          </cell>
        </row>
        <row r="1612">
          <cell r="A1612">
            <v>44507</v>
          </cell>
          <cell r="B1612" t="str">
            <v>WN 1395</v>
          </cell>
          <cell r="D1612">
            <v>68</v>
          </cell>
        </row>
        <row r="1613">
          <cell r="A1613">
            <v>44507</v>
          </cell>
          <cell r="B1613" t="str">
            <v>WN 1819</v>
          </cell>
          <cell r="D1613">
            <v>30</v>
          </cell>
        </row>
        <row r="1614">
          <cell r="A1614">
            <v>44507</v>
          </cell>
          <cell r="B1614" t="str">
            <v>WN 1822</v>
          </cell>
          <cell r="D1614">
            <v>144</v>
          </cell>
        </row>
        <row r="1615">
          <cell r="A1615">
            <v>44507</v>
          </cell>
          <cell r="B1615" t="str">
            <v>WN 2040</v>
          </cell>
          <cell r="D1615">
            <v>85</v>
          </cell>
        </row>
        <row r="1616">
          <cell r="A1616">
            <v>44507</v>
          </cell>
          <cell r="B1616" t="str">
            <v>WN 252</v>
          </cell>
          <cell r="D1616">
            <v>148</v>
          </cell>
        </row>
        <row r="1617">
          <cell r="A1617">
            <v>44507</v>
          </cell>
          <cell r="B1617" t="str">
            <v>WN 341</v>
          </cell>
          <cell r="D1617">
            <v>165</v>
          </cell>
        </row>
        <row r="1618">
          <cell r="A1618">
            <v>44507</v>
          </cell>
          <cell r="B1618" t="str">
            <v>WN 704</v>
          </cell>
          <cell r="D1618">
            <v>124</v>
          </cell>
        </row>
        <row r="1619">
          <cell r="A1619">
            <v>44507</v>
          </cell>
          <cell r="B1619" t="str">
            <v>WN 771</v>
          </cell>
          <cell r="D1619">
            <v>74</v>
          </cell>
        </row>
        <row r="1620">
          <cell r="A1620">
            <v>44508</v>
          </cell>
          <cell r="B1620" t="str">
            <v>AA 119</v>
          </cell>
          <cell r="D1620">
            <v>154</v>
          </cell>
        </row>
        <row r="1621">
          <cell r="A1621">
            <v>44508</v>
          </cell>
          <cell r="B1621" t="str">
            <v>AA 231</v>
          </cell>
          <cell r="D1621">
            <v>106</v>
          </cell>
        </row>
        <row r="1622">
          <cell r="A1622">
            <v>44508</v>
          </cell>
          <cell r="B1622" t="str">
            <v>AA 271</v>
          </cell>
          <cell r="D1622">
            <v>150</v>
          </cell>
        </row>
        <row r="1623">
          <cell r="A1623">
            <v>44508</v>
          </cell>
          <cell r="B1623" t="str">
            <v>AA 432</v>
          </cell>
          <cell r="D1623">
            <v>179</v>
          </cell>
        </row>
        <row r="1624">
          <cell r="A1624">
            <v>44508</v>
          </cell>
          <cell r="B1624" t="str">
            <v>AA 7</v>
          </cell>
          <cell r="D1624">
            <v>160</v>
          </cell>
        </row>
        <row r="1625">
          <cell r="A1625">
            <v>44508</v>
          </cell>
          <cell r="B1625" t="str">
            <v>AA 825</v>
          </cell>
          <cell r="D1625">
            <v>111</v>
          </cell>
        </row>
        <row r="1626">
          <cell r="A1626">
            <v>44508</v>
          </cell>
          <cell r="B1626" t="str">
            <v>AS 803</v>
          </cell>
          <cell r="D1626">
            <v>119</v>
          </cell>
        </row>
        <row r="1627">
          <cell r="A1627">
            <v>44508</v>
          </cell>
          <cell r="B1627" t="str">
            <v>AS 805</v>
          </cell>
          <cell r="D1627">
            <v>52</v>
          </cell>
        </row>
        <row r="1628">
          <cell r="A1628">
            <v>44508</v>
          </cell>
          <cell r="B1628" t="str">
            <v>AS 809</v>
          </cell>
          <cell r="D1628">
            <v>147</v>
          </cell>
        </row>
        <row r="1629">
          <cell r="A1629">
            <v>44508</v>
          </cell>
          <cell r="B1629" t="str">
            <v>AS 813</v>
          </cell>
          <cell r="D1629">
            <v>101</v>
          </cell>
        </row>
        <row r="1630">
          <cell r="A1630">
            <v>44508</v>
          </cell>
          <cell r="B1630" t="str">
            <v>AS 829</v>
          </cell>
          <cell r="D1630">
            <v>87</v>
          </cell>
        </row>
        <row r="1631">
          <cell r="A1631">
            <v>44508</v>
          </cell>
          <cell r="B1631" t="str">
            <v>AS 861</v>
          </cell>
          <cell r="D1631">
            <v>132</v>
          </cell>
        </row>
        <row r="1632">
          <cell r="A1632">
            <v>44508</v>
          </cell>
          <cell r="B1632" t="str">
            <v>AS 870</v>
          </cell>
          <cell r="D1632">
            <v>90</v>
          </cell>
        </row>
        <row r="1633">
          <cell r="A1633">
            <v>44508</v>
          </cell>
          <cell r="B1633" t="str">
            <v>DL 481</v>
          </cell>
          <cell r="D1633">
            <v>141</v>
          </cell>
        </row>
        <row r="1634">
          <cell r="A1634">
            <v>44508</v>
          </cell>
          <cell r="B1634" t="str">
            <v>DL 533</v>
          </cell>
          <cell r="D1634">
            <v>153</v>
          </cell>
        </row>
        <row r="1635">
          <cell r="A1635">
            <v>44508</v>
          </cell>
          <cell r="B1635" t="str">
            <v>HA 23</v>
          </cell>
          <cell r="D1635">
            <v>112</v>
          </cell>
        </row>
        <row r="1636">
          <cell r="A1636">
            <v>44508</v>
          </cell>
          <cell r="B1636" t="str">
            <v>HA 29</v>
          </cell>
          <cell r="D1636">
            <v>170</v>
          </cell>
        </row>
        <row r="1637">
          <cell r="A1637">
            <v>44508</v>
          </cell>
          <cell r="B1637" t="str">
            <v>HA 31</v>
          </cell>
          <cell r="D1637">
            <v>192</v>
          </cell>
        </row>
        <row r="1638">
          <cell r="A1638">
            <v>44508</v>
          </cell>
          <cell r="B1638" t="str">
            <v>HA 33</v>
          </cell>
          <cell r="D1638">
            <v>197</v>
          </cell>
        </row>
        <row r="1639">
          <cell r="A1639">
            <v>44508</v>
          </cell>
          <cell r="B1639" t="str">
            <v>HA 37</v>
          </cell>
          <cell r="D1639">
            <v>105</v>
          </cell>
        </row>
        <row r="1640">
          <cell r="A1640">
            <v>44508</v>
          </cell>
          <cell r="B1640" t="str">
            <v>HA 39</v>
          </cell>
          <cell r="D1640">
            <v>104</v>
          </cell>
        </row>
        <row r="1641">
          <cell r="A1641">
            <v>44508</v>
          </cell>
          <cell r="B1641" t="str">
            <v>HA 41</v>
          </cell>
          <cell r="D1641">
            <v>133</v>
          </cell>
        </row>
        <row r="1642">
          <cell r="A1642">
            <v>44508</v>
          </cell>
          <cell r="B1642" t="str">
            <v>HA 59</v>
          </cell>
          <cell r="D1642">
            <v>116</v>
          </cell>
        </row>
        <row r="1643">
          <cell r="A1643">
            <v>44508</v>
          </cell>
          <cell r="B1643" t="str">
            <v>HA 71</v>
          </cell>
          <cell r="D1643">
            <v>117</v>
          </cell>
        </row>
        <row r="1644">
          <cell r="A1644">
            <v>44508</v>
          </cell>
          <cell r="B1644" t="str">
            <v>UA 1219</v>
          </cell>
          <cell r="D1644">
            <v>79</v>
          </cell>
        </row>
        <row r="1645">
          <cell r="A1645">
            <v>44508</v>
          </cell>
          <cell r="B1645" t="str">
            <v>UA 1273</v>
          </cell>
          <cell r="D1645">
            <v>104</v>
          </cell>
        </row>
        <row r="1646">
          <cell r="A1646">
            <v>44508</v>
          </cell>
          <cell r="B1646" t="str">
            <v>UA 1725</v>
          </cell>
          <cell r="D1646">
            <v>220</v>
          </cell>
        </row>
        <row r="1647">
          <cell r="A1647">
            <v>44508</v>
          </cell>
          <cell r="B1647" t="str">
            <v>UA 1736</v>
          </cell>
          <cell r="D1647">
            <v>176</v>
          </cell>
        </row>
        <row r="1648">
          <cell r="A1648">
            <v>44508</v>
          </cell>
          <cell r="B1648" t="str">
            <v>UA 1749</v>
          </cell>
          <cell r="D1648">
            <v>69</v>
          </cell>
        </row>
        <row r="1649">
          <cell r="A1649">
            <v>44508</v>
          </cell>
          <cell r="B1649" t="str">
            <v>UA 1808</v>
          </cell>
          <cell r="D1649">
            <v>33</v>
          </cell>
        </row>
        <row r="1650">
          <cell r="A1650">
            <v>44508</v>
          </cell>
          <cell r="B1650" t="str">
            <v>UA 202</v>
          </cell>
          <cell r="D1650">
            <v>104</v>
          </cell>
        </row>
        <row r="1651">
          <cell r="A1651">
            <v>44508</v>
          </cell>
          <cell r="B1651" t="str">
            <v>UA 417</v>
          </cell>
          <cell r="D1651">
            <v>86</v>
          </cell>
        </row>
        <row r="1652">
          <cell r="A1652">
            <v>44508</v>
          </cell>
          <cell r="B1652" t="str">
            <v>WN 1058</v>
          </cell>
          <cell r="D1652">
            <v>26</v>
          </cell>
        </row>
        <row r="1653">
          <cell r="A1653">
            <v>44508</v>
          </cell>
          <cell r="B1653" t="str">
            <v>WN 1322</v>
          </cell>
          <cell r="D1653">
            <v>50</v>
          </cell>
        </row>
        <row r="1654">
          <cell r="A1654">
            <v>44508</v>
          </cell>
          <cell r="B1654" t="str">
            <v>WN 1328</v>
          </cell>
          <cell r="D1654">
            <v>58</v>
          </cell>
        </row>
        <row r="1655">
          <cell r="A1655">
            <v>44508</v>
          </cell>
          <cell r="B1655" t="str">
            <v>WN 1819</v>
          </cell>
          <cell r="D1655">
            <v>26</v>
          </cell>
        </row>
        <row r="1656">
          <cell r="A1656">
            <v>44508</v>
          </cell>
          <cell r="B1656" t="str">
            <v>WN 1822</v>
          </cell>
          <cell r="D1656">
            <v>92</v>
          </cell>
        </row>
        <row r="1657">
          <cell r="A1657">
            <v>44508</v>
          </cell>
          <cell r="B1657" t="str">
            <v>WN 2040</v>
          </cell>
          <cell r="D1657">
            <v>81</v>
          </cell>
        </row>
        <row r="1658">
          <cell r="A1658">
            <v>44508</v>
          </cell>
          <cell r="B1658" t="str">
            <v>WN 252</v>
          </cell>
          <cell r="D1658">
            <v>83</v>
          </cell>
        </row>
        <row r="1659">
          <cell r="A1659">
            <v>44508</v>
          </cell>
          <cell r="B1659" t="str">
            <v>WN 341</v>
          </cell>
          <cell r="D1659">
            <v>140</v>
          </cell>
        </row>
        <row r="1660">
          <cell r="A1660">
            <v>44508</v>
          </cell>
          <cell r="B1660" t="str">
            <v>WN 704</v>
          </cell>
          <cell r="D1660">
            <v>164</v>
          </cell>
        </row>
        <row r="1661">
          <cell r="A1661">
            <v>44508</v>
          </cell>
          <cell r="B1661" t="str">
            <v>WN 771</v>
          </cell>
          <cell r="D1661">
            <v>57</v>
          </cell>
        </row>
        <row r="1662">
          <cell r="A1662">
            <v>44509</v>
          </cell>
          <cell r="B1662" t="str">
            <v>AA 119</v>
          </cell>
          <cell r="D1662">
            <v>181</v>
          </cell>
        </row>
        <row r="1663">
          <cell r="A1663">
            <v>44509</v>
          </cell>
          <cell r="B1663" t="str">
            <v>AA 231</v>
          </cell>
          <cell r="D1663">
            <v>99</v>
          </cell>
        </row>
        <row r="1664">
          <cell r="A1664">
            <v>44509</v>
          </cell>
          <cell r="B1664" t="str">
            <v>AA 271</v>
          </cell>
          <cell r="D1664">
            <v>169</v>
          </cell>
        </row>
        <row r="1665">
          <cell r="A1665">
            <v>44509</v>
          </cell>
          <cell r="B1665" t="str">
            <v>AA 432</v>
          </cell>
          <cell r="D1665">
            <v>150</v>
          </cell>
        </row>
        <row r="1666">
          <cell r="A1666">
            <v>44509</v>
          </cell>
          <cell r="B1666" t="str">
            <v>AA 7</v>
          </cell>
          <cell r="D1666">
            <v>127</v>
          </cell>
        </row>
        <row r="1667">
          <cell r="A1667">
            <v>44509</v>
          </cell>
          <cell r="B1667" t="str">
            <v>AS 803</v>
          </cell>
          <cell r="D1667">
            <v>81</v>
          </cell>
        </row>
        <row r="1668">
          <cell r="A1668">
            <v>44509</v>
          </cell>
          <cell r="B1668" t="str">
            <v>AS 805</v>
          </cell>
          <cell r="D1668">
            <v>57</v>
          </cell>
        </row>
        <row r="1669">
          <cell r="A1669">
            <v>44509</v>
          </cell>
          <cell r="B1669" t="str">
            <v>AS 809</v>
          </cell>
          <cell r="D1669">
            <v>160</v>
          </cell>
        </row>
        <row r="1670">
          <cell r="A1670">
            <v>44509</v>
          </cell>
          <cell r="B1670" t="str">
            <v>AS 813</v>
          </cell>
          <cell r="D1670">
            <v>62</v>
          </cell>
        </row>
        <row r="1671">
          <cell r="A1671">
            <v>44509</v>
          </cell>
          <cell r="B1671" t="str">
            <v>AS 825</v>
          </cell>
          <cell r="D1671">
            <v>148</v>
          </cell>
        </row>
        <row r="1672">
          <cell r="A1672">
            <v>44509</v>
          </cell>
          <cell r="B1672" t="str">
            <v>AS 829</v>
          </cell>
          <cell r="D1672">
            <v>104</v>
          </cell>
        </row>
        <row r="1673">
          <cell r="A1673">
            <v>44509</v>
          </cell>
          <cell r="B1673" t="str">
            <v>AS 861</v>
          </cell>
          <cell r="D1673">
            <v>145</v>
          </cell>
        </row>
        <row r="1674">
          <cell r="A1674">
            <v>44509</v>
          </cell>
          <cell r="B1674" t="str">
            <v>AS 870</v>
          </cell>
          <cell r="D1674">
            <v>68</v>
          </cell>
        </row>
        <row r="1675">
          <cell r="A1675">
            <v>44509</v>
          </cell>
          <cell r="B1675" t="str">
            <v>DL 481</v>
          </cell>
          <cell r="D1675">
            <v>141</v>
          </cell>
        </row>
        <row r="1676">
          <cell r="A1676">
            <v>44509</v>
          </cell>
          <cell r="B1676" t="str">
            <v>DL 533</v>
          </cell>
          <cell r="D1676">
            <v>168</v>
          </cell>
        </row>
        <row r="1677">
          <cell r="A1677">
            <v>44509</v>
          </cell>
          <cell r="B1677" t="str">
            <v>HA 23</v>
          </cell>
          <cell r="D1677">
            <v>84</v>
          </cell>
        </row>
        <row r="1678">
          <cell r="A1678">
            <v>44509</v>
          </cell>
          <cell r="B1678" t="str">
            <v>HA 29</v>
          </cell>
          <cell r="D1678">
            <v>268</v>
          </cell>
        </row>
        <row r="1679">
          <cell r="A1679">
            <v>44509</v>
          </cell>
          <cell r="B1679" t="str">
            <v>HA 31</v>
          </cell>
          <cell r="D1679">
            <v>138</v>
          </cell>
        </row>
        <row r="1680">
          <cell r="A1680">
            <v>44509</v>
          </cell>
          <cell r="B1680" t="str">
            <v>HA 33</v>
          </cell>
          <cell r="D1680">
            <v>100</v>
          </cell>
        </row>
        <row r="1681">
          <cell r="A1681">
            <v>44509</v>
          </cell>
          <cell r="B1681" t="str">
            <v>HA 37</v>
          </cell>
          <cell r="D1681">
            <v>113</v>
          </cell>
        </row>
        <row r="1682">
          <cell r="A1682">
            <v>44509</v>
          </cell>
          <cell r="B1682" t="str">
            <v>HA 39</v>
          </cell>
          <cell r="D1682">
            <v>113</v>
          </cell>
        </row>
        <row r="1683">
          <cell r="A1683">
            <v>44509</v>
          </cell>
          <cell r="B1683" t="str">
            <v>HA 41</v>
          </cell>
          <cell r="D1683">
            <v>120</v>
          </cell>
        </row>
        <row r="1684">
          <cell r="A1684">
            <v>44509</v>
          </cell>
          <cell r="B1684" t="str">
            <v>HA 45</v>
          </cell>
          <cell r="D1684">
            <v>84</v>
          </cell>
        </row>
        <row r="1685">
          <cell r="A1685">
            <v>44509</v>
          </cell>
          <cell r="B1685" t="str">
            <v>HA 59</v>
          </cell>
          <cell r="D1685">
            <v>87</v>
          </cell>
        </row>
        <row r="1686">
          <cell r="A1686">
            <v>44509</v>
          </cell>
          <cell r="B1686" t="str">
            <v>HA 71</v>
          </cell>
          <cell r="D1686">
            <v>98</v>
          </cell>
        </row>
        <row r="1687">
          <cell r="A1687">
            <v>44509</v>
          </cell>
          <cell r="B1687" t="str">
            <v>UA 1219</v>
          </cell>
          <cell r="D1687">
            <v>100</v>
          </cell>
        </row>
        <row r="1688">
          <cell r="A1688">
            <v>44509</v>
          </cell>
          <cell r="B1688" t="str">
            <v>UA 1725</v>
          </cell>
          <cell r="D1688">
            <v>212</v>
          </cell>
        </row>
        <row r="1689">
          <cell r="A1689">
            <v>44509</v>
          </cell>
          <cell r="B1689" t="str">
            <v>UA 1736</v>
          </cell>
          <cell r="D1689">
            <v>226</v>
          </cell>
        </row>
        <row r="1690">
          <cell r="A1690">
            <v>44509</v>
          </cell>
          <cell r="B1690" t="str">
            <v>UA 1749</v>
          </cell>
          <cell r="D1690">
            <v>111</v>
          </cell>
        </row>
        <row r="1691">
          <cell r="A1691">
            <v>44509</v>
          </cell>
          <cell r="B1691" t="str">
            <v>UA 1808</v>
          </cell>
          <cell r="D1691">
            <v>49</v>
          </cell>
        </row>
        <row r="1692">
          <cell r="A1692">
            <v>44509</v>
          </cell>
          <cell r="B1692" t="str">
            <v>UA 417</v>
          </cell>
          <cell r="D1692">
            <v>66</v>
          </cell>
        </row>
        <row r="1693">
          <cell r="A1693">
            <v>44509</v>
          </cell>
          <cell r="B1693" t="str">
            <v>UA 539</v>
          </cell>
          <cell r="D1693">
            <v>66</v>
          </cell>
        </row>
        <row r="1694">
          <cell r="A1694">
            <v>44509</v>
          </cell>
          <cell r="B1694" t="str">
            <v>WN 1058</v>
          </cell>
          <cell r="D1694">
            <v>35</v>
          </cell>
        </row>
        <row r="1695">
          <cell r="A1695">
            <v>44509</v>
          </cell>
          <cell r="B1695" t="str">
            <v>WN 1322</v>
          </cell>
          <cell r="D1695">
            <v>65</v>
          </cell>
        </row>
        <row r="1696">
          <cell r="A1696">
            <v>44509</v>
          </cell>
          <cell r="B1696" t="str">
            <v>WN 1328</v>
          </cell>
          <cell r="D1696">
            <v>60</v>
          </cell>
        </row>
        <row r="1697">
          <cell r="A1697">
            <v>44509</v>
          </cell>
          <cell r="B1697" t="str">
            <v>WN 1395</v>
          </cell>
          <cell r="D1697">
            <v>62</v>
          </cell>
        </row>
        <row r="1698">
          <cell r="A1698">
            <v>44509</v>
          </cell>
          <cell r="B1698" t="str">
            <v>WN 1819</v>
          </cell>
          <cell r="D1698">
            <v>51</v>
          </cell>
        </row>
        <row r="1699">
          <cell r="A1699">
            <v>44509</v>
          </cell>
          <cell r="B1699" t="str">
            <v>WN 1822</v>
          </cell>
          <cell r="D1699">
            <v>137</v>
          </cell>
        </row>
        <row r="1700">
          <cell r="A1700">
            <v>44509</v>
          </cell>
          <cell r="B1700" t="str">
            <v>WN 1855</v>
          </cell>
          <cell r="D1700">
            <v>104</v>
          </cell>
        </row>
        <row r="1701">
          <cell r="A1701">
            <v>44509</v>
          </cell>
          <cell r="B1701" t="str">
            <v>WN 2040</v>
          </cell>
          <cell r="D1701">
            <v>52</v>
          </cell>
        </row>
        <row r="1702">
          <cell r="A1702">
            <v>44509</v>
          </cell>
          <cell r="B1702" t="str">
            <v>WN 341</v>
          </cell>
          <cell r="D1702">
            <v>170</v>
          </cell>
        </row>
        <row r="1703">
          <cell r="A1703">
            <v>44509</v>
          </cell>
          <cell r="B1703" t="str">
            <v>WN 704</v>
          </cell>
          <cell r="D1703">
            <v>124</v>
          </cell>
        </row>
        <row r="1704">
          <cell r="A1704">
            <v>44509</v>
          </cell>
          <cell r="B1704" t="str">
            <v>WN 771</v>
          </cell>
          <cell r="D1704">
            <v>47</v>
          </cell>
        </row>
        <row r="1705">
          <cell r="A1705">
            <v>44510</v>
          </cell>
          <cell r="B1705" t="str">
            <v>AA 119</v>
          </cell>
          <cell r="D1705">
            <v>180</v>
          </cell>
        </row>
        <row r="1706">
          <cell r="A1706">
            <v>44510</v>
          </cell>
          <cell r="B1706" t="str">
            <v>AA 231</v>
          </cell>
          <cell r="D1706">
            <v>150</v>
          </cell>
        </row>
        <row r="1707">
          <cell r="A1707">
            <v>44510</v>
          </cell>
          <cell r="B1707" t="str">
            <v>AA 432</v>
          </cell>
          <cell r="D1707">
            <v>181</v>
          </cell>
        </row>
        <row r="1708">
          <cell r="A1708">
            <v>44510</v>
          </cell>
          <cell r="B1708" t="str">
            <v>AA 7</v>
          </cell>
          <cell r="D1708">
            <v>115</v>
          </cell>
        </row>
        <row r="1709">
          <cell r="A1709">
            <v>44510</v>
          </cell>
          <cell r="B1709" t="str">
            <v>AS 803</v>
          </cell>
          <cell r="D1709">
            <v>110</v>
          </cell>
        </row>
        <row r="1710">
          <cell r="A1710">
            <v>44510</v>
          </cell>
          <cell r="B1710" t="str">
            <v>AS 805</v>
          </cell>
          <cell r="D1710">
            <v>146</v>
          </cell>
        </row>
        <row r="1711">
          <cell r="A1711">
            <v>44510</v>
          </cell>
          <cell r="B1711" t="str">
            <v>AS 809</v>
          </cell>
          <cell r="D1711">
            <v>149</v>
          </cell>
        </row>
        <row r="1712">
          <cell r="A1712">
            <v>44510</v>
          </cell>
          <cell r="B1712" t="str">
            <v>AS 813</v>
          </cell>
          <cell r="D1712">
            <v>125</v>
          </cell>
        </row>
        <row r="1713">
          <cell r="A1713">
            <v>44510</v>
          </cell>
          <cell r="B1713" t="str">
            <v>AS 825</v>
          </cell>
          <cell r="D1713">
            <v>142</v>
          </cell>
        </row>
        <row r="1714">
          <cell r="A1714">
            <v>44510</v>
          </cell>
          <cell r="B1714" t="str">
            <v>AS 829</v>
          </cell>
          <cell r="D1714">
            <v>116</v>
          </cell>
        </row>
        <row r="1715">
          <cell r="A1715">
            <v>44510</v>
          </cell>
          <cell r="B1715" t="str">
            <v>AS 861</v>
          </cell>
          <cell r="D1715">
            <v>149</v>
          </cell>
        </row>
        <row r="1716">
          <cell r="A1716">
            <v>44510</v>
          </cell>
          <cell r="B1716" t="str">
            <v>AS 870</v>
          </cell>
          <cell r="D1716">
            <v>143</v>
          </cell>
        </row>
        <row r="1717">
          <cell r="A1717">
            <v>44510</v>
          </cell>
          <cell r="B1717" t="str">
            <v>AS 872</v>
          </cell>
          <cell r="D1717">
            <v>128</v>
          </cell>
        </row>
        <row r="1718">
          <cell r="A1718">
            <v>44510</v>
          </cell>
          <cell r="B1718" t="str">
            <v>DL 481</v>
          </cell>
          <cell r="D1718">
            <v>150</v>
          </cell>
        </row>
        <row r="1719">
          <cell r="A1719">
            <v>44510</v>
          </cell>
          <cell r="B1719" t="str">
            <v>DL 533</v>
          </cell>
          <cell r="D1719">
            <v>187</v>
          </cell>
        </row>
        <row r="1720">
          <cell r="A1720">
            <v>44510</v>
          </cell>
          <cell r="B1720" t="str">
            <v>HA 23</v>
          </cell>
          <cell r="D1720">
            <v>146</v>
          </cell>
        </row>
        <row r="1721">
          <cell r="A1721">
            <v>44510</v>
          </cell>
          <cell r="B1721" t="str">
            <v>HA 29</v>
          </cell>
          <cell r="D1721">
            <v>205</v>
          </cell>
        </row>
        <row r="1722">
          <cell r="A1722">
            <v>44510</v>
          </cell>
          <cell r="B1722" t="str">
            <v>HA 31</v>
          </cell>
          <cell r="D1722">
            <v>125</v>
          </cell>
        </row>
        <row r="1723">
          <cell r="A1723">
            <v>44510</v>
          </cell>
          <cell r="B1723" t="str">
            <v>HA 33</v>
          </cell>
          <cell r="D1723">
            <v>254</v>
          </cell>
        </row>
        <row r="1724">
          <cell r="A1724">
            <v>44510</v>
          </cell>
          <cell r="B1724" t="str">
            <v>HA 37</v>
          </cell>
          <cell r="D1724">
            <v>147</v>
          </cell>
        </row>
        <row r="1725">
          <cell r="A1725">
            <v>44510</v>
          </cell>
          <cell r="B1725" t="str">
            <v>HA 39</v>
          </cell>
          <cell r="D1725">
            <v>117</v>
          </cell>
        </row>
        <row r="1726">
          <cell r="A1726">
            <v>44510</v>
          </cell>
          <cell r="B1726" t="str">
            <v>HA 41</v>
          </cell>
          <cell r="D1726">
            <v>160</v>
          </cell>
        </row>
        <row r="1727">
          <cell r="A1727">
            <v>44510</v>
          </cell>
          <cell r="B1727" t="str">
            <v>HA 45</v>
          </cell>
          <cell r="D1727">
            <v>170</v>
          </cell>
        </row>
        <row r="1728">
          <cell r="A1728">
            <v>44510</v>
          </cell>
          <cell r="B1728" t="str">
            <v>HA 59</v>
          </cell>
          <cell r="D1728">
            <v>102</v>
          </cell>
        </row>
        <row r="1729">
          <cell r="A1729">
            <v>44510</v>
          </cell>
          <cell r="B1729" t="str">
            <v>HA 71</v>
          </cell>
          <cell r="D1729">
            <v>169</v>
          </cell>
        </row>
        <row r="1730">
          <cell r="A1730">
            <v>44510</v>
          </cell>
          <cell r="B1730" t="str">
            <v>UA 1219</v>
          </cell>
          <cell r="D1730">
            <v>83</v>
          </cell>
        </row>
        <row r="1731">
          <cell r="A1731">
            <v>44510</v>
          </cell>
          <cell r="B1731" t="str">
            <v>UA 1273</v>
          </cell>
          <cell r="D1731">
            <v>130</v>
          </cell>
        </row>
        <row r="1732">
          <cell r="A1732">
            <v>44510</v>
          </cell>
          <cell r="B1732" t="str">
            <v>UA 1725</v>
          </cell>
          <cell r="D1732">
            <v>210</v>
          </cell>
        </row>
        <row r="1733">
          <cell r="A1733">
            <v>44510</v>
          </cell>
          <cell r="B1733" t="str">
            <v>UA 1736</v>
          </cell>
          <cell r="D1733">
            <v>221</v>
          </cell>
        </row>
        <row r="1734">
          <cell r="A1734">
            <v>44510</v>
          </cell>
          <cell r="B1734" t="str">
            <v>UA 1749</v>
          </cell>
          <cell r="D1734">
            <v>151</v>
          </cell>
        </row>
        <row r="1735">
          <cell r="A1735">
            <v>44510</v>
          </cell>
          <cell r="B1735" t="str">
            <v>UA 1808</v>
          </cell>
          <cell r="D1735">
            <v>38</v>
          </cell>
        </row>
        <row r="1736">
          <cell r="A1736">
            <v>44510</v>
          </cell>
          <cell r="B1736" t="str">
            <v>UA 417</v>
          </cell>
          <cell r="D1736">
            <v>124</v>
          </cell>
        </row>
        <row r="1737">
          <cell r="A1737">
            <v>44510</v>
          </cell>
          <cell r="B1737" t="str">
            <v>UA 539</v>
          </cell>
          <cell r="D1737">
            <v>150</v>
          </cell>
        </row>
        <row r="1738">
          <cell r="A1738">
            <v>44510</v>
          </cell>
          <cell r="B1738" t="str">
            <v>WN 1058</v>
          </cell>
          <cell r="D1738">
            <v>101</v>
          </cell>
        </row>
        <row r="1739">
          <cell r="A1739">
            <v>44510</v>
          </cell>
          <cell r="B1739" t="str">
            <v>WN 1322</v>
          </cell>
          <cell r="D1739">
            <v>90</v>
          </cell>
        </row>
        <row r="1740">
          <cell r="A1740">
            <v>44510</v>
          </cell>
          <cell r="B1740" t="str">
            <v>WN 1328</v>
          </cell>
          <cell r="D1740">
            <v>127</v>
          </cell>
        </row>
        <row r="1741">
          <cell r="A1741">
            <v>44510</v>
          </cell>
          <cell r="B1741" t="str">
            <v>WN 1395</v>
          </cell>
          <cell r="D1741">
            <v>109</v>
          </cell>
        </row>
        <row r="1742">
          <cell r="A1742">
            <v>44510</v>
          </cell>
          <cell r="B1742" t="str">
            <v>WN 1819</v>
          </cell>
          <cell r="D1742">
            <v>137</v>
          </cell>
        </row>
        <row r="1743">
          <cell r="A1743">
            <v>44510</v>
          </cell>
          <cell r="B1743" t="str">
            <v>WN 1822</v>
          </cell>
          <cell r="D1743">
            <v>153</v>
          </cell>
        </row>
        <row r="1744">
          <cell r="A1744">
            <v>44510</v>
          </cell>
          <cell r="B1744" t="str">
            <v>WN 2040</v>
          </cell>
          <cell r="D1744">
            <v>87</v>
          </cell>
        </row>
        <row r="1745">
          <cell r="A1745">
            <v>44510</v>
          </cell>
          <cell r="B1745" t="str">
            <v>WN 252</v>
          </cell>
          <cell r="D1745">
            <v>132</v>
          </cell>
        </row>
        <row r="1746">
          <cell r="A1746">
            <v>44510</v>
          </cell>
          <cell r="B1746" t="str">
            <v>WN 341</v>
          </cell>
          <cell r="D1746">
            <v>155</v>
          </cell>
        </row>
        <row r="1747">
          <cell r="A1747">
            <v>44510</v>
          </cell>
          <cell r="B1747" t="str">
            <v>WN 704</v>
          </cell>
          <cell r="D1747">
            <v>170</v>
          </cell>
        </row>
        <row r="1748">
          <cell r="A1748">
            <v>44510</v>
          </cell>
          <cell r="B1748" t="str">
            <v>WN 771</v>
          </cell>
          <cell r="D1748">
            <v>117</v>
          </cell>
        </row>
        <row r="1749">
          <cell r="A1749">
            <v>44511</v>
          </cell>
          <cell r="B1749" t="str">
            <v>AA 119</v>
          </cell>
          <cell r="D1749">
            <v>152</v>
          </cell>
        </row>
        <row r="1750">
          <cell r="A1750">
            <v>44511</v>
          </cell>
          <cell r="B1750" t="str">
            <v>AA 7</v>
          </cell>
          <cell r="D1750">
            <v>198</v>
          </cell>
        </row>
        <row r="1751">
          <cell r="A1751">
            <v>44511</v>
          </cell>
          <cell r="B1751" t="str">
            <v>AS 743</v>
          </cell>
          <cell r="D1751">
            <v>127</v>
          </cell>
        </row>
        <row r="1752">
          <cell r="A1752">
            <v>44511</v>
          </cell>
          <cell r="B1752" t="str">
            <v>AS 803</v>
          </cell>
          <cell r="D1752">
            <v>115</v>
          </cell>
        </row>
        <row r="1753">
          <cell r="A1753">
            <v>44511</v>
          </cell>
          <cell r="B1753" t="str">
            <v>AS 805</v>
          </cell>
          <cell r="D1753">
            <v>97</v>
          </cell>
        </row>
        <row r="1754">
          <cell r="A1754">
            <v>44511</v>
          </cell>
          <cell r="B1754" t="str">
            <v>AS 809</v>
          </cell>
          <cell r="D1754">
            <v>159</v>
          </cell>
        </row>
        <row r="1755">
          <cell r="A1755">
            <v>44511</v>
          </cell>
          <cell r="B1755" t="str">
            <v>AS 813</v>
          </cell>
          <cell r="D1755">
            <v>158</v>
          </cell>
        </row>
        <row r="1756">
          <cell r="A1756">
            <v>44511</v>
          </cell>
          <cell r="B1756" t="str">
            <v>AS 825</v>
          </cell>
          <cell r="D1756">
            <v>149</v>
          </cell>
        </row>
        <row r="1757">
          <cell r="A1757">
            <v>44511</v>
          </cell>
          <cell r="B1757" t="str">
            <v>AS 829</v>
          </cell>
          <cell r="D1757">
            <v>140</v>
          </cell>
        </row>
        <row r="1758">
          <cell r="A1758">
            <v>44511</v>
          </cell>
          <cell r="B1758" t="str">
            <v>AS 861</v>
          </cell>
          <cell r="D1758">
            <v>156</v>
          </cell>
        </row>
        <row r="1759">
          <cell r="A1759">
            <v>44511</v>
          </cell>
          <cell r="B1759" t="str">
            <v>AS 870</v>
          </cell>
          <cell r="D1759">
            <v>145</v>
          </cell>
        </row>
        <row r="1760">
          <cell r="A1760">
            <v>44511</v>
          </cell>
          <cell r="B1760" t="str">
            <v>DL 362</v>
          </cell>
          <cell r="D1760">
            <v>151</v>
          </cell>
        </row>
        <row r="1761">
          <cell r="A1761">
            <v>44511</v>
          </cell>
          <cell r="B1761" t="str">
            <v>DL 433</v>
          </cell>
          <cell r="D1761">
            <v>107</v>
          </cell>
        </row>
        <row r="1762">
          <cell r="A1762">
            <v>44511</v>
          </cell>
          <cell r="B1762" t="str">
            <v>DL 481</v>
          </cell>
          <cell r="D1762">
            <v>101</v>
          </cell>
        </row>
        <row r="1763">
          <cell r="A1763">
            <v>44511</v>
          </cell>
          <cell r="B1763" t="str">
            <v>HA 23</v>
          </cell>
          <cell r="D1763">
            <v>160</v>
          </cell>
        </row>
        <row r="1764">
          <cell r="A1764">
            <v>44511</v>
          </cell>
          <cell r="B1764" t="str">
            <v>HA 29</v>
          </cell>
          <cell r="D1764">
            <v>283</v>
          </cell>
        </row>
        <row r="1765">
          <cell r="A1765">
            <v>44511</v>
          </cell>
          <cell r="B1765" t="str">
            <v>HA 31</v>
          </cell>
          <cell r="D1765">
            <v>131</v>
          </cell>
        </row>
        <row r="1766">
          <cell r="A1766">
            <v>44511</v>
          </cell>
          <cell r="B1766" t="str">
            <v>HA 33</v>
          </cell>
          <cell r="D1766">
            <v>225</v>
          </cell>
        </row>
        <row r="1767">
          <cell r="A1767">
            <v>44511</v>
          </cell>
          <cell r="B1767" t="str">
            <v>HA 37</v>
          </cell>
          <cell r="D1767">
            <v>190</v>
          </cell>
        </row>
        <row r="1768">
          <cell r="A1768">
            <v>44511</v>
          </cell>
          <cell r="B1768" t="str">
            <v>HA 39</v>
          </cell>
          <cell r="D1768">
            <v>142</v>
          </cell>
        </row>
        <row r="1769">
          <cell r="A1769">
            <v>44511</v>
          </cell>
          <cell r="B1769" t="str">
            <v>HA 41</v>
          </cell>
          <cell r="D1769">
            <v>169</v>
          </cell>
        </row>
        <row r="1770">
          <cell r="A1770">
            <v>44511</v>
          </cell>
          <cell r="B1770" t="str">
            <v>HA 59</v>
          </cell>
          <cell r="D1770">
            <v>183</v>
          </cell>
        </row>
        <row r="1771">
          <cell r="A1771">
            <v>44511</v>
          </cell>
          <cell r="B1771" t="str">
            <v>HA 71</v>
          </cell>
          <cell r="D1771">
            <v>173</v>
          </cell>
        </row>
        <row r="1772">
          <cell r="A1772">
            <v>44511</v>
          </cell>
          <cell r="B1772" t="str">
            <v>UA 1219</v>
          </cell>
          <cell r="D1772">
            <v>111</v>
          </cell>
        </row>
        <row r="1773">
          <cell r="A1773">
            <v>44511</v>
          </cell>
          <cell r="B1773" t="str">
            <v>UA 1273</v>
          </cell>
          <cell r="D1773">
            <v>158</v>
          </cell>
        </row>
        <row r="1774">
          <cell r="A1774">
            <v>44511</v>
          </cell>
          <cell r="B1774" t="str">
            <v>UA 1725</v>
          </cell>
          <cell r="D1774">
            <v>255</v>
          </cell>
        </row>
        <row r="1775">
          <cell r="A1775">
            <v>44511</v>
          </cell>
          <cell r="B1775" t="str">
            <v>UA 1736</v>
          </cell>
          <cell r="D1775">
            <v>202</v>
          </cell>
        </row>
        <row r="1776">
          <cell r="A1776">
            <v>44511</v>
          </cell>
          <cell r="B1776" t="str">
            <v>UA 1749</v>
          </cell>
          <cell r="D1776">
            <v>95</v>
          </cell>
        </row>
        <row r="1777">
          <cell r="A1777">
            <v>44511</v>
          </cell>
          <cell r="B1777" t="str">
            <v>UA 1808</v>
          </cell>
          <cell r="D1777">
            <v>60</v>
          </cell>
        </row>
        <row r="1778">
          <cell r="A1778">
            <v>44511</v>
          </cell>
          <cell r="B1778" t="str">
            <v>UA 202</v>
          </cell>
          <cell r="D1778">
            <v>158</v>
          </cell>
        </row>
        <row r="1779">
          <cell r="A1779">
            <v>44511</v>
          </cell>
          <cell r="B1779" t="str">
            <v>UA 417</v>
          </cell>
          <cell r="D1779">
            <v>135</v>
          </cell>
        </row>
        <row r="1780">
          <cell r="A1780">
            <v>44511</v>
          </cell>
          <cell r="B1780" t="str">
            <v>UA 539</v>
          </cell>
          <cell r="D1780">
            <v>57</v>
          </cell>
        </row>
        <row r="1781">
          <cell r="A1781">
            <v>44511</v>
          </cell>
          <cell r="B1781" t="str">
            <v>WN 1058</v>
          </cell>
          <cell r="D1781">
            <v>30</v>
          </cell>
        </row>
        <row r="1782">
          <cell r="A1782">
            <v>44511</v>
          </cell>
          <cell r="B1782" t="str">
            <v>WN 1322</v>
          </cell>
          <cell r="D1782">
            <v>167</v>
          </cell>
        </row>
        <row r="1783">
          <cell r="A1783">
            <v>44511</v>
          </cell>
          <cell r="B1783" t="str">
            <v>WN 1328</v>
          </cell>
          <cell r="D1783">
            <v>159</v>
          </cell>
        </row>
        <row r="1784">
          <cell r="A1784">
            <v>44511</v>
          </cell>
          <cell r="B1784" t="str">
            <v>WN 1395</v>
          </cell>
          <cell r="D1784">
            <v>158</v>
          </cell>
        </row>
        <row r="1785">
          <cell r="A1785">
            <v>44511</v>
          </cell>
          <cell r="B1785" t="str">
            <v>WN 1819</v>
          </cell>
          <cell r="D1785">
            <v>83</v>
          </cell>
        </row>
        <row r="1786">
          <cell r="A1786">
            <v>44511</v>
          </cell>
          <cell r="B1786" t="str">
            <v>WN 1822</v>
          </cell>
          <cell r="D1786">
            <v>163</v>
          </cell>
        </row>
        <row r="1787">
          <cell r="A1787">
            <v>44511</v>
          </cell>
          <cell r="B1787" t="str">
            <v>WN 1855</v>
          </cell>
          <cell r="D1787">
            <v>47</v>
          </cell>
        </row>
        <row r="1788">
          <cell r="A1788">
            <v>44511</v>
          </cell>
          <cell r="B1788" t="str">
            <v>WN 2040</v>
          </cell>
          <cell r="D1788">
            <v>152</v>
          </cell>
        </row>
        <row r="1789">
          <cell r="A1789">
            <v>44511</v>
          </cell>
          <cell r="B1789" t="str">
            <v>WN 771</v>
          </cell>
          <cell r="D1789">
            <v>155</v>
          </cell>
        </row>
        <row r="1790">
          <cell r="A1790">
            <v>44512</v>
          </cell>
          <cell r="B1790" t="str">
            <v>AA 119</v>
          </cell>
          <cell r="D1790">
            <v>147</v>
          </cell>
        </row>
        <row r="1791">
          <cell r="A1791">
            <v>44512</v>
          </cell>
          <cell r="B1791" t="str">
            <v>AA 231</v>
          </cell>
          <cell r="D1791">
            <v>91</v>
          </cell>
        </row>
        <row r="1792">
          <cell r="A1792">
            <v>44512</v>
          </cell>
          <cell r="B1792" t="str">
            <v>AA 271</v>
          </cell>
          <cell r="D1792">
            <v>158</v>
          </cell>
        </row>
        <row r="1793">
          <cell r="A1793">
            <v>44512</v>
          </cell>
          <cell r="B1793" t="str">
            <v>AA 432</v>
          </cell>
          <cell r="D1793">
            <v>167</v>
          </cell>
        </row>
        <row r="1794">
          <cell r="A1794">
            <v>44512</v>
          </cell>
          <cell r="B1794" t="str">
            <v>AA 7</v>
          </cell>
          <cell r="D1794">
            <v>151</v>
          </cell>
        </row>
        <row r="1795">
          <cell r="A1795">
            <v>44512</v>
          </cell>
          <cell r="B1795" t="str">
            <v>AS 803</v>
          </cell>
          <cell r="D1795">
            <v>100</v>
          </cell>
        </row>
        <row r="1796">
          <cell r="A1796">
            <v>44512</v>
          </cell>
          <cell r="B1796" t="str">
            <v>AS 805</v>
          </cell>
          <cell r="D1796">
            <v>85</v>
          </cell>
        </row>
        <row r="1797">
          <cell r="A1797">
            <v>44512</v>
          </cell>
          <cell r="B1797" t="str">
            <v>AS 809</v>
          </cell>
          <cell r="D1797">
            <v>130</v>
          </cell>
        </row>
        <row r="1798">
          <cell r="A1798">
            <v>44512</v>
          </cell>
          <cell r="B1798" t="str">
            <v>AS 813</v>
          </cell>
          <cell r="D1798">
            <v>87</v>
          </cell>
        </row>
        <row r="1799">
          <cell r="A1799">
            <v>44512</v>
          </cell>
          <cell r="B1799" t="str">
            <v>AS 825</v>
          </cell>
          <cell r="D1799">
            <v>128</v>
          </cell>
        </row>
        <row r="1800">
          <cell r="A1800">
            <v>44512</v>
          </cell>
          <cell r="B1800" t="str">
            <v>AS 861</v>
          </cell>
          <cell r="D1800">
            <v>143</v>
          </cell>
        </row>
        <row r="1801">
          <cell r="A1801">
            <v>44512</v>
          </cell>
          <cell r="B1801" t="str">
            <v>AS 870</v>
          </cell>
          <cell r="D1801">
            <v>118</v>
          </cell>
        </row>
        <row r="1802">
          <cell r="A1802">
            <v>44512</v>
          </cell>
          <cell r="B1802" t="str">
            <v>AS 872</v>
          </cell>
          <cell r="D1802">
            <v>109</v>
          </cell>
        </row>
        <row r="1803">
          <cell r="A1803">
            <v>44512</v>
          </cell>
          <cell r="B1803" t="str">
            <v>DL 362</v>
          </cell>
          <cell r="D1803">
            <v>108</v>
          </cell>
        </row>
        <row r="1804">
          <cell r="A1804">
            <v>44512</v>
          </cell>
          <cell r="B1804" t="str">
            <v>DL 481</v>
          </cell>
          <cell r="D1804">
            <v>120</v>
          </cell>
        </row>
        <row r="1805">
          <cell r="A1805">
            <v>44512</v>
          </cell>
          <cell r="B1805" t="str">
            <v>DL 533</v>
          </cell>
          <cell r="D1805">
            <v>111</v>
          </cell>
        </row>
        <row r="1806">
          <cell r="A1806">
            <v>44512</v>
          </cell>
          <cell r="B1806" t="str">
            <v>HA 23</v>
          </cell>
          <cell r="D1806">
            <v>96</v>
          </cell>
        </row>
        <row r="1807">
          <cell r="A1807">
            <v>44512</v>
          </cell>
          <cell r="B1807" t="str">
            <v>HA 29</v>
          </cell>
          <cell r="D1807">
            <v>165</v>
          </cell>
        </row>
        <row r="1808">
          <cell r="A1808">
            <v>44512</v>
          </cell>
          <cell r="B1808" t="str">
            <v>HA 31</v>
          </cell>
          <cell r="D1808">
            <v>98</v>
          </cell>
        </row>
        <row r="1809">
          <cell r="A1809">
            <v>44512</v>
          </cell>
          <cell r="B1809" t="str">
            <v>HA 33</v>
          </cell>
          <cell r="D1809">
            <v>170</v>
          </cell>
        </row>
        <row r="1810">
          <cell r="A1810">
            <v>44512</v>
          </cell>
          <cell r="B1810" t="str">
            <v>HA 39</v>
          </cell>
          <cell r="D1810">
            <v>93</v>
          </cell>
        </row>
        <row r="1811">
          <cell r="A1811">
            <v>44512</v>
          </cell>
          <cell r="B1811" t="str">
            <v>HA 41</v>
          </cell>
          <cell r="D1811">
            <v>142</v>
          </cell>
        </row>
        <row r="1812">
          <cell r="A1812">
            <v>44512</v>
          </cell>
          <cell r="B1812" t="str">
            <v>HA 45</v>
          </cell>
          <cell r="D1812">
            <v>110</v>
          </cell>
        </row>
        <row r="1813">
          <cell r="A1813">
            <v>44512</v>
          </cell>
          <cell r="B1813" t="str">
            <v>HA 59</v>
          </cell>
          <cell r="D1813">
            <v>130</v>
          </cell>
        </row>
        <row r="1814">
          <cell r="A1814">
            <v>44512</v>
          </cell>
          <cell r="B1814" t="str">
            <v>HA 71</v>
          </cell>
          <cell r="D1814">
            <v>62</v>
          </cell>
        </row>
        <row r="1815">
          <cell r="A1815">
            <v>44512</v>
          </cell>
          <cell r="B1815" t="str">
            <v>UA 1219</v>
          </cell>
          <cell r="D1815">
            <v>86</v>
          </cell>
        </row>
        <row r="1816">
          <cell r="A1816">
            <v>44512</v>
          </cell>
          <cell r="B1816" t="str">
            <v>UA 1273</v>
          </cell>
          <cell r="D1816">
            <v>107</v>
          </cell>
        </row>
        <row r="1817">
          <cell r="A1817">
            <v>44512</v>
          </cell>
          <cell r="B1817" t="str">
            <v>UA 1725</v>
          </cell>
          <cell r="D1817">
            <v>233</v>
          </cell>
        </row>
        <row r="1818">
          <cell r="A1818">
            <v>44512</v>
          </cell>
          <cell r="B1818" t="str">
            <v>UA 539</v>
          </cell>
          <cell r="D1818">
            <v>45</v>
          </cell>
        </row>
        <row r="1819">
          <cell r="A1819">
            <v>44512</v>
          </cell>
          <cell r="B1819" t="str">
            <v>UA 1736</v>
          </cell>
          <cell r="D1819">
            <v>200</v>
          </cell>
        </row>
        <row r="1820">
          <cell r="A1820">
            <v>44512</v>
          </cell>
          <cell r="B1820" t="str">
            <v>UA 1749</v>
          </cell>
          <cell r="D1820">
            <v>85</v>
          </cell>
        </row>
        <row r="1821">
          <cell r="A1821">
            <v>44512</v>
          </cell>
          <cell r="B1821" t="str">
            <v>UA 1808</v>
          </cell>
          <cell r="D1821">
            <v>84</v>
          </cell>
        </row>
        <row r="1822">
          <cell r="A1822">
            <v>44512</v>
          </cell>
          <cell r="B1822" t="str">
            <v>UA 202</v>
          </cell>
          <cell r="D1822">
            <v>143</v>
          </cell>
        </row>
        <row r="1823">
          <cell r="A1823">
            <v>44512</v>
          </cell>
          <cell r="B1823" t="str">
            <v>UA 417</v>
          </cell>
          <cell r="D1823">
            <v>101</v>
          </cell>
        </row>
        <row r="1824">
          <cell r="A1824">
            <v>44512</v>
          </cell>
          <cell r="B1824" t="str">
            <v>WN 1058</v>
          </cell>
          <cell r="D1824">
            <v>22</v>
          </cell>
        </row>
        <row r="1825">
          <cell r="A1825">
            <v>44512</v>
          </cell>
          <cell r="B1825" t="str">
            <v>WN 1322</v>
          </cell>
          <cell r="D1825">
            <v>46</v>
          </cell>
        </row>
        <row r="1826">
          <cell r="A1826">
            <v>44512</v>
          </cell>
          <cell r="B1826" t="str">
            <v>WN 1328</v>
          </cell>
          <cell r="D1826">
            <v>54</v>
          </cell>
        </row>
        <row r="1827">
          <cell r="A1827">
            <v>44512</v>
          </cell>
          <cell r="B1827" t="str">
            <v>WN 1395</v>
          </cell>
          <cell r="D1827">
            <v>58</v>
          </cell>
        </row>
        <row r="1828">
          <cell r="A1828">
            <v>44512</v>
          </cell>
          <cell r="B1828" t="str">
            <v>WN 1819</v>
          </cell>
          <cell r="D1828">
            <v>47</v>
          </cell>
        </row>
        <row r="1829">
          <cell r="A1829">
            <v>44512</v>
          </cell>
          <cell r="B1829" t="str">
            <v>WN 1822</v>
          </cell>
          <cell r="D1829">
            <v>139</v>
          </cell>
        </row>
        <row r="1830">
          <cell r="A1830">
            <v>44512</v>
          </cell>
          <cell r="B1830" t="str">
            <v>WN 2040</v>
          </cell>
          <cell r="D1830">
            <v>55</v>
          </cell>
        </row>
        <row r="1831">
          <cell r="A1831">
            <v>44512</v>
          </cell>
          <cell r="B1831" t="str">
            <v>WN 252</v>
          </cell>
          <cell r="D1831">
            <v>37</v>
          </cell>
        </row>
        <row r="1832">
          <cell r="A1832">
            <v>44512</v>
          </cell>
          <cell r="B1832" t="str">
            <v>WN 341</v>
          </cell>
          <cell r="D1832">
            <v>162</v>
          </cell>
        </row>
        <row r="1833">
          <cell r="A1833">
            <v>44512</v>
          </cell>
          <cell r="B1833" t="str">
            <v>WN 704</v>
          </cell>
          <cell r="D1833">
            <v>159</v>
          </cell>
        </row>
        <row r="1834">
          <cell r="A1834">
            <v>44512</v>
          </cell>
          <cell r="B1834" t="str">
            <v>WN 771</v>
          </cell>
          <cell r="D1834">
            <v>36</v>
          </cell>
        </row>
        <row r="1835">
          <cell r="A1835">
            <v>44513</v>
          </cell>
          <cell r="B1835" t="str">
            <v>AA 119</v>
          </cell>
          <cell r="D1835">
            <v>211</v>
          </cell>
        </row>
        <row r="1836">
          <cell r="A1836">
            <v>44513</v>
          </cell>
          <cell r="B1836" t="str">
            <v>AA 231</v>
          </cell>
          <cell r="D1836">
            <v>77</v>
          </cell>
        </row>
        <row r="1837">
          <cell r="A1837">
            <v>44513</v>
          </cell>
          <cell r="B1837" t="str">
            <v>AA 271</v>
          </cell>
          <cell r="D1837">
            <v>86</v>
          </cell>
        </row>
        <row r="1838">
          <cell r="A1838">
            <v>44513</v>
          </cell>
          <cell r="B1838" t="str">
            <v>AA 271</v>
          </cell>
          <cell r="D1838">
            <v>177</v>
          </cell>
        </row>
        <row r="1839">
          <cell r="A1839">
            <v>44513</v>
          </cell>
          <cell r="B1839" t="str">
            <v>AA 432</v>
          </cell>
          <cell r="D1839">
            <v>198</v>
          </cell>
        </row>
        <row r="1840">
          <cell r="A1840">
            <v>44513</v>
          </cell>
          <cell r="B1840" t="str">
            <v>AA 7</v>
          </cell>
          <cell r="D1840">
            <v>193</v>
          </cell>
        </row>
        <row r="1841">
          <cell r="A1841">
            <v>44513</v>
          </cell>
          <cell r="B1841" t="str">
            <v>AS 743</v>
          </cell>
          <cell r="D1841">
            <v>144</v>
          </cell>
        </row>
        <row r="1842">
          <cell r="A1842">
            <v>44513</v>
          </cell>
          <cell r="B1842" t="str">
            <v>AS 805</v>
          </cell>
          <cell r="D1842">
            <v>42</v>
          </cell>
        </row>
        <row r="1843">
          <cell r="A1843">
            <v>44513</v>
          </cell>
          <cell r="B1843" t="str">
            <v>AS 809</v>
          </cell>
          <cell r="D1843">
            <v>156</v>
          </cell>
        </row>
        <row r="1844">
          <cell r="A1844">
            <v>44513</v>
          </cell>
          <cell r="B1844" t="str">
            <v>AS 813</v>
          </cell>
          <cell r="D1844">
            <v>71</v>
          </cell>
        </row>
        <row r="1845">
          <cell r="A1845">
            <v>44513</v>
          </cell>
          <cell r="B1845" t="str">
            <v>AS 825</v>
          </cell>
          <cell r="D1845">
            <v>140</v>
          </cell>
        </row>
        <row r="1846">
          <cell r="A1846">
            <v>44513</v>
          </cell>
          <cell r="B1846" t="str">
            <v>AS 861</v>
          </cell>
          <cell r="D1846">
            <v>136</v>
          </cell>
        </row>
        <row r="1847">
          <cell r="A1847">
            <v>44513</v>
          </cell>
          <cell r="B1847" t="str">
            <v>AS 870</v>
          </cell>
          <cell r="D1847">
            <v>138</v>
          </cell>
        </row>
        <row r="1848">
          <cell r="A1848">
            <v>44513</v>
          </cell>
          <cell r="B1848" t="str">
            <v>DL 362</v>
          </cell>
          <cell r="D1848">
            <v>141</v>
          </cell>
        </row>
        <row r="1849">
          <cell r="A1849">
            <v>44513</v>
          </cell>
          <cell r="B1849" t="str">
            <v>DL 481</v>
          </cell>
          <cell r="D1849">
            <v>149</v>
          </cell>
        </row>
        <row r="1850">
          <cell r="A1850">
            <v>44513</v>
          </cell>
          <cell r="B1850" t="str">
            <v>DL 533</v>
          </cell>
          <cell r="D1850">
            <v>110</v>
          </cell>
        </row>
        <row r="1851">
          <cell r="A1851">
            <v>44513</v>
          </cell>
          <cell r="B1851" t="str">
            <v>HA 29</v>
          </cell>
          <cell r="D1851">
            <v>196</v>
          </cell>
        </row>
        <row r="1852">
          <cell r="A1852">
            <v>44513</v>
          </cell>
          <cell r="B1852" t="str">
            <v>HA 31</v>
          </cell>
          <cell r="D1852">
            <v>140</v>
          </cell>
        </row>
        <row r="1853">
          <cell r="A1853">
            <v>44513</v>
          </cell>
          <cell r="B1853" t="str">
            <v>HA 33</v>
          </cell>
          <cell r="D1853">
            <v>222</v>
          </cell>
        </row>
        <row r="1854">
          <cell r="A1854">
            <v>44513</v>
          </cell>
          <cell r="B1854" t="str">
            <v>HA 37</v>
          </cell>
          <cell r="D1854">
            <v>113</v>
          </cell>
        </row>
        <row r="1855">
          <cell r="A1855">
            <v>44513</v>
          </cell>
          <cell r="B1855" t="str">
            <v>HA 41</v>
          </cell>
          <cell r="D1855">
            <v>160</v>
          </cell>
        </row>
        <row r="1856">
          <cell r="A1856">
            <v>44513</v>
          </cell>
          <cell r="B1856" t="str">
            <v>HA 45</v>
          </cell>
          <cell r="D1856">
            <v>134</v>
          </cell>
        </row>
        <row r="1857">
          <cell r="A1857">
            <v>44513</v>
          </cell>
          <cell r="B1857" t="str">
            <v>HA 59</v>
          </cell>
          <cell r="D1857">
            <v>130</v>
          </cell>
        </row>
        <row r="1858">
          <cell r="A1858">
            <v>44513</v>
          </cell>
          <cell r="B1858" t="str">
            <v>HA 71</v>
          </cell>
          <cell r="D1858">
            <v>77</v>
          </cell>
        </row>
        <row r="1859">
          <cell r="A1859">
            <v>44513</v>
          </cell>
          <cell r="B1859" t="str">
            <v>UA 1141</v>
          </cell>
          <cell r="D1859">
            <v>87</v>
          </cell>
        </row>
        <row r="1860">
          <cell r="A1860">
            <v>44513</v>
          </cell>
          <cell r="B1860" t="str">
            <v>UA 1219</v>
          </cell>
          <cell r="D1860">
            <v>80</v>
          </cell>
        </row>
        <row r="1861">
          <cell r="A1861">
            <v>44513</v>
          </cell>
          <cell r="B1861" t="str">
            <v>UA 1725</v>
          </cell>
          <cell r="D1861">
            <v>236</v>
          </cell>
        </row>
        <row r="1862">
          <cell r="A1862">
            <v>44513</v>
          </cell>
          <cell r="B1862" t="str">
            <v>UA 1736</v>
          </cell>
          <cell r="D1862">
            <v>245</v>
          </cell>
        </row>
        <row r="1863">
          <cell r="A1863">
            <v>44513</v>
          </cell>
          <cell r="B1863" t="str">
            <v>UA 1749</v>
          </cell>
          <cell r="D1863">
            <v>101</v>
          </cell>
        </row>
        <row r="1864">
          <cell r="A1864">
            <v>44513</v>
          </cell>
          <cell r="B1864" t="str">
            <v>UA 1808</v>
          </cell>
          <cell r="D1864">
            <v>79</v>
          </cell>
        </row>
        <row r="1865">
          <cell r="A1865">
            <v>44513</v>
          </cell>
          <cell r="B1865" t="str">
            <v>UA 202</v>
          </cell>
          <cell r="D1865">
            <v>191</v>
          </cell>
        </row>
        <row r="1866">
          <cell r="A1866">
            <v>44513</v>
          </cell>
          <cell r="B1866" t="str">
            <v>UA 417</v>
          </cell>
          <cell r="D1866">
            <v>90</v>
          </cell>
        </row>
        <row r="1867">
          <cell r="A1867">
            <v>44513</v>
          </cell>
          <cell r="B1867" t="str">
            <v>UA 42</v>
          </cell>
          <cell r="D1867">
            <v>80</v>
          </cell>
        </row>
        <row r="1868">
          <cell r="A1868">
            <v>44513</v>
          </cell>
          <cell r="B1868" t="str">
            <v>UA 539</v>
          </cell>
          <cell r="D1868">
            <v>25</v>
          </cell>
        </row>
        <row r="1869">
          <cell r="A1869">
            <v>44513</v>
          </cell>
          <cell r="B1869" t="str">
            <v>UA 749</v>
          </cell>
          <cell r="D1869">
            <v>114</v>
          </cell>
        </row>
        <row r="1870">
          <cell r="A1870">
            <v>44513</v>
          </cell>
          <cell r="B1870" t="str">
            <v>WN 1058</v>
          </cell>
          <cell r="D1870">
            <v>20</v>
          </cell>
        </row>
        <row r="1871">
          <cell r="A1871">
            <v>44513</v>
          </cell>
          <cell r="B1871" t="str">
            <v>WN 1322</v>
          </cell>
          <cell r="D1871">
            <v>73</v>
          </cell>
        </row>
        <row r="1872">
          <cell r="A1872">
            <v>44513</v>
          </cell>
          <cell r="B1872" t="str">
            <v>WN 1819</v>
          </cell>
          <cell r="D1872">
            <v>35</v>
          </cell>
        </row>
        <row r="1873">
          <cell r="A1873">
            <v>44513</v>
          </cell>
          <cell r="B1873" t="str">
            <v>WN 1822</v>
          </cell>
          <cell r="D1873">
            <v>173</v>
          </cell>
        </row>
        <row r="1874">
          <cell r="A1874">
            <v>44513</v>
          </cell>
          <cell r="B1874" t="str">
            <v>WN 1855</v>
          </cell>
          <cell r="D1874">
            <v>105</v>
          </cell>
        </row>
        <row r="1875">
          <cell r="A1875">
            <v>44513</v>
          </cell>
          <cell r="B1875" t="str">
            <v>WN 2040</v>
          </cell>
          <cell r="D1875">
            <v>94</v>
          </cell>
        </row>
        <row r="1876">
          <cell r="A1876">
            <v>44513</v>
          </cell>
          <cell r="B1876" t="str">
            <v>WN 341</v>
          </cell>
          <cell r="D1876">
            <v>142</v>
          </cell>
        </row>
        <row r="1877">
          <cell r="A1877">
            <v>44513</v>
          </cell>
          <cell r="B1877" t="str">
            <v>WN 704</v>
          </cell>
          <cell r="D1877">
            <v>173</v>
          </cell>
        </row>
        <row r="1878">
          <cell r="A1878">
            <v>44513</v>
          </cell>
          <cell r="B1878" t="str">
            <v>WN 771</v>
          </cell>
          <cell r="D1878">
            <v>99</v>
          </cell>
        </row>
        <row r="1879">
          <cell r="A1879">
            <v>44514</v>
          </cell>
          <cell r="B1879" t="str">
            <v>AA 119</v>
          </cell>
          <cell r="D1879">
            <v>143</v>
          </cell>
        </row>
        <row r="1880">
          <cell r="A1880">
            <v>44514</v>
          </cell>
          <cell r="B1880" t="str">
            <v>AA 231</v>
          </cell>
          <cell r="D1880">
            <v>112</v>
          </cell>
        </row>
        <row r="1881">
          <cell r="A1881">
            <v>44514</v>
          </cell>
          <cell r="B1881" t="str">
            <v>AA 271</v>
          </cell>
          <cell r="D1881">
            <v>169</v>
          </cell>
        </row>
        <row r="1882">
          <cell r="A1882">
            <v>44514</v>
          </cell>
          <cell r="B1882" t="str">
            <v>AA 432</v>
          </cell>
          <cell r="D1882">
            <v>199</v>
          </cell>
        </row>
        <row r="1883">
          <cell r="A1883">
            <v>44514</v>
          </cell>
          <cell r="B1883" t="str">
            <v>AA 7</v>
          </cell>
          <cell r="D1883">
            <v>121</v>
          </cell>
        </row>
        <row r="1884">
          <cell r="A1884">
            <v>44514</v>
          </cell>
          <cell r="B1884" t="str">
            <v>AS 803</v>
          </cell>
          <cell r="D1884">
            <v>85</v>
          </cell>
        </row>
        <row r="1885">
          <cell r="A1885">
            <v>44514</v>
          </cell>
          <cell r="B1885" t="str">
            <v>AS 805</v>
          </cell>
          <cell r="D1885">
            <v>20</v>
          </cell>
        </row>
        <row r="1886">
          <cell r="A1886">
            <v>44514</v>
          </cell>
          <cell r="B1886" t="str">
            <v>AS 809</v>
          </cell>
          <cell r="D1886">
            <v>130</v>
          </cell>
        </row>
        <row r="1887">
          <cell r="A1887">
            <v>44514</v>
          </cell>
          <cell r="B1887" t="str">
            <v>AS 813</v>
          </cell>
          <cell r="D1887">
            <v>95</v>
          </cell>
        </row>
        <row r="1888">
          <cell r="A1888">
            <v>44514</v>
          </cell>
          <cell r="B1888" t="str">
            <v>AS 825</v>
          </cell>
          <cell r="D1888">
            <v>140</v>
          </cell>
        </row>
        <row r="1889">
          <cell r="A1889">
            <v>44514</v>
          </cell>
          <cell r="B1889" t="str">
            <v>AS 829</v>
          </cell>
          <cell r="D1889">
            <v>89</v>
          </cell>
        </row>
        <row r="1890">
          <cell r="A1890">
            <v>44514</v>
          </cell>
          <cell r="B1890" t="str">
            <v>AS 861</v>
          </cell>
          <cell r="D1890">
            <v>142</v>
          </cell>
        </row>
        <row r="1891">
          <cell r="A1891">
            <v>44514</v>
          </cell>
          <cell r="B1891" t="str">
            <v>AS 872</v>
          </cell>
          <cell r="D1891">
            <v>109</v>
          </cell>
        </row>
        <row r="1892">
          <cell r="A1892">
            <v>44514</v>
          </cell>
          <cell r="B1892" t="str">
            <v>DL 362</v>
          </cell>
          <cell r="D1892">
            <v>132</v>
          </cell>
        </row>
        <row r="1893">
          <cell r="A1893">
            <v>44514</v>
          </cell>
          <cell r="B1893" t="str">
            <v>DL 481</v>
          </cell>
          <cell r="D1893">
            <v>100</v>
          </cell>
        </row>
        <row r="1894">
          <cell r="A1894">
            <v>44514</v>
          </cell>
          <cell r="B1894" t="str">
            <v>DL 533</v>
          </cell>
          <cell r="D1894">
            <v>116</v>
          </cell>
        </row>
        <row r="1895">
          <cell r="A1895">
            <v>44514</v>
          </cell>
          <cell r="B1895" t="str">
            <v>HA 23</v>
          </cell>
          <cell r="D1895">
            <v>138</v>
          </cell>
        </row>
        <row r="1896">
          <cell r="A1896">
            <v>44514</v>
          </cell>
          <cell r="B1896" t="str">
            <v>HA 29</v>
          </cell>
          <cell r="D1896">
            <v>125</v>
          </cell>
        </row>
        <row r="1897">
          <cell r="A1897">
            <v>44514</v>
          </cell>
          <cell r="B1897" t="str">
            <v>HA 31</v>
          </cell>
          <cell r="D1897">
            <v>189</v>
          </cell>
        </row>
        <row r="1898">
          <cell r="A1898">
            <v>44514</v>
          </cell>
          <cell r="B1898" t="str">
            <v>HA 33</v>
          </cell>
          <cell r="D1898">
            <v>176</v>
          </cell>
        </row>
        <row r="1899">
          <cell r="A1899">
            <v>44514</v>
          </cell>
          <cell r="B1899" t="str">
            <v>HA 37</v>
          </cell>
          <cell r="D1899">
            <v>133</v>
          </cell>
        </row>
        <row r="1900">
          <cell r="A1900">
            <v>44514</v>
          </cell>
          <cell r="B1900" t="str">
            <v>HA 39</v>
          </cell>
          <cell r="D1900">
            <v>90</v>
          </cell>
        </row>
        <row r="1901">
          <cell r="A1901">
            <v>44514</v>
          </cell>
          <cell r="B1901" t="str">
            <v>HA 41</v>
          </cell>
          <cell r="D1901">
            <v>156</v>
          </cell>
        </row>
        <row r="1902">
          <cell r="A1902">
            <v>44514</v>
          </cell>
          <cell r="B1902" t="str">
            <v>HA 45</v>
          </cell>
          <cell r="D1902">
            <v>111</v>
          </cell>
        </row>
        <row r="1903">
          <cell r="A1903">
            <v>44514</v>
          </cell>
          <cell r="B1903" t="str">
            <v>HA 59</v>
          </cell>
          <cell r="D1903">
            <v>137</v>
          </cell>
        </row>
        <row r="1904">
          <cell r="A1904">
            <v>44514</v>
          </cell>
          <cell r="B1904" t="str">
            <v>UA 1219</v>
          </cell>
          <cell r="D1904">
            <v>25</v>
          </cell>
        </row>
        <row r="1905">
          <cell r="A1905">
            <v>44514</v>
          </cell>
          <cell r="B1905" t="str">
            <v>UA 1273</v>
          </cell>
          <cell r="D1905">
            <v>141</v>
          </cell>
        </row>
        <row r="1906">
          <cell r="A1906">
            <v>44514</v>
          </cell>
          <cell r="B1906" t="str">
            <v>UA 1725</v>
          </cell>
          <cell r="D1906">
            <v>210</v>
          </cell>
        </row>
        <row r="1907">
          <cell r="A1907">
            <v>44514</v>
          </cell>
          <cell r="B1907" t="str">
            <v>UA 1736</v>
          </cell>
          <cell r="D1907">
            <v>208</v>
          </cell>
        </row>
        <row r="1908">
          <cell r="A1908">
            <v>44514</v>
          </cell>
          <cell r="B1908" t="str">
            <v>UA 1749</v>
          </cell>
          <cell r="D1908">
            <v>90</v>
          </cell>
        </row>
        <row r="1909">
          <cell r="A1909">
            <v>44514</v>
          </cell>
          <cell r="B1909" t="str">
            <v>UA 1808</v>
          </cell>
          <cell r="D1909">
            <v>47</v>
          </cell>
        </row>
        <row r="1910">
          <cell r="A1910">
            <v>44514</v>
          </cell>
          <cell r="B1910" t="str">
            <v>UA 202</v>
          </cell>
          <cell r="D1910">
            <v>121</v>
          </cell>
        </row>
        <row r="1911">
          <cell r="A1911">
            <v>44514</v>
          </cell>
          <cell r="B1911" t="str">
            <v>UA 417</v>
          </cell>
          <cell r="D1911">
            <v>110</v>
          </cell>
        </row>
        <row r="1912">
          <cell r="A1912">
            <v>44514</v>
          </cell>
          <cell r="B1912" t="str">
            <v>WN 1058</v>
          </cell>
          <cell r="D1912">
            <v>17</v>
          </cell>
        </row>
        <row r="1913">
          <cell r="A1913">
            <v>44514</v>
          </cell>
          <cell r="B1913" t="str">
            <v>WN 1058</v>
          </cell>
          <cell r="D1913">
            <v>36</v>
          </cell>
        </row>
        <row r="1914">
          <cell r="A1914">
            <v>44514</v>
          </cell>
          <cell r="B1914" t="str">
            <v>WN 1322</v>
          </cell>
          <cell r="D1914">
            <v>89</v>
          </cell>
        </row>
        <row r="1915">
          <cell r="A1915">
            <v>44514</v>
          </cell>
          <cell r="B1915" t="str">
            <v>WN 1328</v>
          </cell>
          <cell r="D1915">
            <v>59</v>
          </cell>
        </row>
        <row r="1916">
          <cell r="A1916">
            <v>44514</v>
          </cell>
          <cell r="B1916" t="str">
            <v>WN 1395</v>
          </cell>
          <cell r="D1916">
            <v>65</v>
          </cell>
        </row>
        <row r="1917">
          <cell r="A1917">
            <v>44514</v>
          </cell>
          <cell r="B1917" t="str">
            <v>WN 1822</v>
          </cell>
          <cell r="D1917">
            <v>125</v>
          </cell>
        </row>
        <row r="1918">
          <cell r="A1918">
            <v>44514</v>
          </cell>
          <cell r="B1918" t="str">
            <v>WN 2040</v>
          </cell>
          <cell r="D1918">
            <v>78</v>
          </cell>
        </row>
        <row r="1919">
          <cell r="A1919">
            <v>44514</v>
          </cell>
          <cell r="B1919" t="str">
            <v>WN 341</v>
          </cell>
          <cell r="D1919">
            <v>143</v>
          </cell>
        </row>
        <row r="1920">
          <cell r="A1920">
            <v>44514</v>
          </cell>
          <cell r="B1920" t="str">
            <v>WN 704</v>
          </cell>
          <cell r="D1920">
            <v>126</v>
          </cell>
        </row>
        <row r="1921">
          <cell r="A1921">
            <v>44514</v>
          </cell>
          <cell r="B1921" t="str">
            <v>WN 771</v>
          </cell>
          <cell r="D1921">
            <v>68</v>
          </cell>
        </row>
        <row r="1922">
          <cell r="A1922">
            <v>44515</v>
          </cell>
          <cell r="B1922" t="str">
            <v>AA 119</v>
          </cell>
          <cell r="D1922">
            <v>134</v>
          </cell>
        </row>
        <row r="1923">
          <cell r="A1923">
            <v>44515</v>
          </cell>
          <cell r="B1923" t="str">
            <v>AA 231</v>
          </cell>
          <cell r="D1923">
            <v>78</v>
          </cell>
        </row>
        <row r="1924">
          <cell r="A1924">
            <v>44515</v>
          </cell>
          <cell r="B1924" t="str">
            <v>AA 432</v>
          </cell>
          <cell r="D1924">
            <v>208</v>
          </cell>
        </row>
        <row r="1925">
          <cell r="A1925">
            <v>44515</v>
          </cell>
          <cell r="B1925" t="str">
            <v>AA 7</v>
          </cell>
          <cell r="D1925">
            <v>144</v>
          </cell>
        </row>
        <row r="1926">
          <cell r="A1926">
            <v>44515</v>
          </cell>
          <cell r="B1926" t="str">
            <v>AA271</v>
          </cell>
          <cell r="D1926">
            <v>145</v>
          </cell>
        </row>
        <row r="1927">
          <cell r="A1927">
            <v>44515</v>
          </cell>
          <cell r="B1927" t="str">
            <v>AS 803</v>
          </cell>
          <cell r="D1927">
            <v>80</v>
          </cell>
        </row>
        <row r="1928">
          <cell r="A1928">
            <v>44515</v>
          </cell>
          <cell r="B1928" t="str">
            <v>AS 805</v>
          </cell>
          <cell r="D1928">
            <v>38</v>
          </cell>
        </row>
        <row r="1929">
          <cell r="A1929">
            <v>44515</v>
          </cell>
          <cell r="B1929" t="str">
            <v>AS 809</v>
          </cell>
          <cell r="D1929">
            <v>140</v>
          </cell>
        </row>
        <row r="1930">
          <cell r="A1930">
            <v>44515</v>
          </cell>
          <cell r="B1930" t="str">
            <v>AS 813</v>
          </cell>
          <cell r="D1930">
            <v>134</v>
          </cell>
        </row>
        <row r="1931">
          <cell r="A1931">
            <v>44515</v>
          </cell>
          <cell r="B1931" t="str">
            <v>AS 825</v>
          </cell>
          <cell r="D1931">
            <v>107</v>
          </cell>
        </row>
        <row r="1932">
          <cell r="A1932">
            <v>44515</v>
          </cell>
          <cell r="B1932" t="str">
            <v>AS 829</v>
          </cell>
          <cell r="D1932">
            <v>95</v>
          </cell>
        </row>
        <row r="1933">
          <cell r="A1933">
            <v>44515</v>
          </cell>
          <cell r="B1933" t="str">
            <v>AS 861</v>
          </cell>
          <cell r="D1933">
            <v>127</v>
          </cell>
        </row>
        <row r="1934">
          <cell r="A1934">
            <v>44515</v>
          </cell>
          <cell r="B1934" t="str">
            <v>AS 870</v>
          </cell>
          <cell r="D1934">
            <v>76</v>
          </cell>
        </row>
        <row r="1935">
          <cell r="A1935">
            <v>44515</v>
          </cell>
          <cell r="B1935" t="str">
            <v>DL 481</v>
          </cell>
          <cell r="D1935">
            <v>112</v>
          </cell>
        </row>
        <row r="1936">
          <cell r="A1936">
            <v>44515</v>
          </cell>
          <cell r="B1936" t="str">
            <v>DL 533</v>
          </cell>
          <cell r="D1936">
            <v>162</v>
          </cell>
        </row>
        <row r="1937">
          <cell r="A1937">
            <v>44515</v>
          </cell>
          <cell r="B1937" t="str">
            <v>HA 23</v>
          </cell>
          <cell r="D1937">
            <v>110</v>
          </cell>
        </row>
        <row r="1938">
          <cell r="A1938">
            <v>44515</v>
          </cell>
          <cell r="B1938" t="str">
            <v>HA 29</v>
          </cell>
          <cell r="D1938">
            <v>151</v>
          </cell>
        </row>
        <row r="1939">
          <cell r="A1939">
            <v>44515</v>
          </cell>
          <cell r="B1939" t="str">
            <v>HA 31</v>
          </cell>
          <cell r="D1939">
            <v>189</v>
          </cell>
        </row>
        <row r="1940">
          <cell r="A1940">
            <v>44515</v>
          </cell>
          <cell r="B1940" t="str">
            <v>HA 33</v>
          </cell>
          <cell r="D1940">
            <v>235</v>
          </cell>
        </row>
        <row r="1941">
          <cell r="A1941">
            <v>44515</v>
          </cell>
          <cell r="B1941" t="str">
            <v>HA 37</v>
          </cell>
          <cell r="D1941">
            <v>125</v>
          </cell>
        </row>
        <row r="1942">
          <cell r="A1942">
            <v>44515</v>
          </cell>
          <cell r="B1942" t="str">
            <v>HA 39</v>
          </cell>
          <cell r="D1942">
            <v>116</v>
          </cell>
        </row>
        <row r="1943">
          <cell r="A1943">
            <v>44515</v>
          </cell>
          <cell r="B1943" t="str">
            <v>HA 41</v>
          </cell>
          <cell r="D1943">
            <v>178</v>
          </cell>
        </row>
        <row r="1944">
          <cell r="A1944">
            <v>44515</v>
          </cell>
          <cell r="B1944" t="str">
            <v>HA 45</v>
          </cell>
          <cell r="D1944">
            <v>112</v>
          </cell>
        </row>
        <row r="1945">
          <cell r="A1945">
            <v>44515</v>
          </cell>
          <cell r="B1945" t="str">
            <v>HA 59</v>
          </cell>
          <cell r="D1945">
            <v>131</v>
          </cell>
        </row>
        <row r="1946">
          <cell r="A1946">
            <v>44515</v>
          </cell>
          <cell r="B1946" t="str">
            <v>HA 71</v>
          </cell>
          <cell r="D1946">
            <v>82</v>
          </cell>
        </row>
        <row r="1947">
          <cell r="A1947">
            <v>44515</v>
          </cell>
          <cell r="B1947" t="str">
            <v>UA 1219</v>
          </cell>
          <cell r="D1947">
            <v>60</v>
          </cell>
        </row>
        <row r="1948">
          <cell r="A1948">
            <v>44515</v>
          </cell>
          <cell r="B1948" t="str">
            <v>UA 1273</v>
          </cell>
          <cell r="D1948">
            <v>113</v>
          </cell>
        </row>
        <row r="1949">
          <cell r="A1949">
            <v>44515</v>
          </cell>
          <cell r="B1949" t="str">
            <v>UA 1725</v>
          </cell>
          <cell r="D1949">
            <v>208</v>
          </cell>
        </row>
        <row r="1950">
          <cell r="A1950">
            <v>44515</v>
          </cell>
          <cell r="B1950" t="str">
            <v>UA 1736</v>
          </cell>
          <cell r="D1950">
            <v>143</v>
          </cell>
        </row>
        <row r="1951">
          <cell r="A1951">
            <v>44515</v>
          </cell>
          <cell r="B1951" t="str">
            <v>UA 1749</v>
          </cell>
          <cell r="D1951">
            <v>97</v>
          </cell>
        </row>
        <row r="1952">
          <cell r="A1952">
            <v>44515</v>
          </cell>
          <cell r="B1952" t="str">
            <v>UA 1808</v>
          </cell>
          <cell r="D1952">
            <v>75</v>
          </cell>
        </row>
        <row r="1953">
          <cell r="A1953">
            <v>44515</v>
          </cell>
          <cell r="B1953" t="str">
            <v>UA 202</v>
          </cell>
          <cell r="D1953">
            <v>116</v>
          </cell>
        </row>
        <row r="1954">
          <cell r="A1954">
            <v>44515</v>
          </cell>
          <cell r="B1954" t="str">
            <v>UA 417</v>
          </cell>
          <cell r="D1954">
            <v>105</v>
          </cell>
        </row>
        <row r="1955">
          <cell r="A1955">
            <v>44515</v>
          </cell>
          <cell r="B1955" t="str">
            <v>UA 539</v>
          </cell>
          <cell r="D1955">
            <v>32</v>
          </cell>
        </row>
        <row r="1956">
          <cell r="A1956">
            <v>44515</v>
          </cell>
          <cell r="B1956" t="str">
            <v>WN 1058</v>
          </cell>
          <cell r="D1956">
            <v>18</v>
          </cell>
        </row>
        <row r="1957">
          <cell r="A1957">
            <v>44515</v>
          </cell>
          <cell r="B1957" t="str">
            <v>WN 1322</v>
          </cell>
          <cell r="D1957">
            <v>43</v>
          </cell>
        </row>
        <row r="1958">
          <cell r="A1958">
            <v>44515</v>
          </cell>
          <cell r="B1958" t="str">
            <v>WN 1328</v>
          </cell>
          <cell r="D1958">
            <v>67</v>
          </cell>
        </row>
        <row r="1959">
          <cell r="A1959">
            <v>44515</v>
          </cell>
          <cell r="B1959" t="str">
            <v>WN 1395</v>
          </cell>
          <cell r="D1959">
            <v>49</v>
          </cell>
        </row>
        <row r="1960">
          <cell r="A1960">
            <v>44515</v>
          </cell>
          <cell r="B1960" t="str">
            <v>WN 1819</v>
          </cell>
          <cell r="D1960">
            <v>20</v>
          </cell>
        </row>
        <row r="1961">
          <cell r="A1961">
            <v>44515</v>
          </cell>
          <cell r="B1961" t="str">
            <v>WN 1822</v>
          </cell>
          <cell r="D1961">
            <v>71</v>
          </cell>
        </row>
        <row r="1962">
          <cell r="A1962">
            <v>44515</v>
          </cell>
          <cell r="B1962" t="str">
            <v>WN 2040</v>
          </cell>
          <cell r="D1962">
            <v>75</v>
          </cell>
        </row>
        <row r="1963">
          <cell r="A1963">
            <v>44515</v>
          </cell>
          <cell r="B1963" t="str">
            <v>WN 252</v>
          </cell>
          <cell r="D1963">
            <v>163</v>
          </cell>
        </row>
        <row r="1964">
          <cell r="A1964">
            <v>44515</v>
          </cell>
          <cell r="B1964" t="str">
            <v>WN 341</v>
          </cell>
          <cell r="D1964">
            <v>157</v>
          </cell>
        </row>
        <row r="1965">
          <cell r="A1965">
            <v>44515</v>
          </cell>
          <cell r="B1965" t="str">
            <v>WN 704</v>
          </cell>
          <cell r="D1965">
            <v>125</v>
          </cell>
        </row>
        <row r="1966">
          <cell r="A1966">
            <v>44516</v>
          </cell>
          <cell r="B1966" t="str">
            <v>AA 119</v>
          </cell>
          <cell r="D1966">
            <v>166</v>
          </cell>
        </row>
        <row r="1967">
          <cell r="A1967">
            <v>44516</v>
          </cell>
          <cell r="B1967" t="str">
            <v>AA 231</v>
          </cell>
          <cell r="D1967">
            <v>92</v>
          </cell>
        </row>
        <row r="1968">
          <cell r="A1968">
            <v>44516</v>
          </cell>
          <cell r="B1968" t="str">
            <v>AA 271</v>
          </cell>
          <cell r="D1968">
            <v>156</v>
          </cell>
        </row>
        <row r="1969">
          <cell r="A1969">
            <v>44516</v>
          </cell>
          <cell r="B1969" t="str">
            <v>AA 432</v>
          </cell>
          <cell r="D1969">
            <v>179</v>
          </cell>
        </row>
        <row r="1970">
          <cell r="A1970">
            <v>44516</v>
          </cell>
          <cell r="B1970" t="str">
            <v>AA 7</v>
          </cell>
          <cell r="D1970">
            <v>147</v>
          </cell>
        </row>
        <row r="1971">
          <cell r="A1971">
            <v>44516</v>
          </cell>
          <cell r="B1971" t="str">
            <v>AS 743</v>
          </cell>
          <cell r="D1971">
            <v>105</v>
          </cell>
        </row>
        <row r="1972">
          <cell r="A1972">
            <v>44516</v>
          </cell>
          <cell r="B1972" t="str">
            <v>AS 803</v>
          </cell>
          <cell r="D1972">
            <v>92</v>
          </cell>
        </row>
        <row r="1973">
          <cell r="A1973">
            <v>44516</v>
          </cell>
          <cell r="B1973" t="str">
            <v>AS 805</v>
          </cell>
          <cell r="D1973">
            <v>159</v>
          </cell>
        </row>
        <row r="1974">
          <cell r="A1974">
            <v>44516</v>
          </cell>
          <cell r="B1974" t="str">
            <v>AS 809</v>
          </cell>
          <cell r="D1974">
            <v>149</v>
          </cell>
        </row>
        <row r="1975">
          <cell r="A1975">
            <v>44516</v>
          </cell>
          <cell r="B1975" t="str">
            <v>AS 813</v>
          </cell>
          <cell r="D1975">
            <v>64</v>
          </cell>
        </row>
        <row r="1976">
          <cell r="A1976">
            <v>44516</v>
          </cell>
          <cell r="B1976" t="str">
            <v>AS 861</v>
          </cell>
          <cell r="D1976">
            <v>143</v>
          </cell>
        </row>
        <row r="1977">
          <cell r="A1977">
            <v>44516</v>
          </cell>
          <cell r="B1977" t="str">
            <v>AS 870</v>
          </cell>
          <cell r="D1977">
            <v>112</v>
          </cell>
        </row>
        <row r="1978">
          <cell r="A1978">
            <v>44516</v>
          </cell>
          <cell r="B1978" t="str">
            <v>DL 481</v>
          </cell>
          <cell r="D1978">
            <v>113</v>
          </cell>
        </row>
        <row r="1979">
          <cell r="A1979">
            <v>44516</v>
          </cell>
          <cell r="B1979" t="str">
            <v>DL 533</v>
          </cell>
          <cell r="D1979">
            <v>164</v>
          </cell>
        </row>
        <row r="1980">
          <cell r="A1980">
            <v>44516</v>
          </cell>
          <cell r="B1980" t="str">
            <v>HA 23</v>
          </cell>
          <cell r="D1980">
            <v>89</v>
          </cell>
        </row>
        <row r="1981">
          <cell r="A1981">
            <v>44516</v>
          </cell>
          <cell r="B1981" t="str">
            <v>HA 29</v>
          </cell>
          <cell r="D1981">
            <v>148</v>
          </cell>
        </row>
        <row r="1982">
          <cell r="A1982">
            <v>44516</v>
          </cell>
          <cell r="B1982" t="str">
            <v>HA 31</v>
          </cell>
          <cell r="D1982">
            <v>185</v>
          </cell>
        </row>
        <row r="1983">
          <cell r="A1983">
            <v>44516</v>
          </cell>
          <cell r="B1983" t="str">
            <v>HA 33</v>
          </cell>
          <cell r="D1983">
            <v>181</v>
          </cell>
        </row>
        <row r="1984">
          <cell r="A1984">
            <v>44516</v>
          </cell>
          <cell r="B1984" t="str">
            <v>HA 37</v>
          </cell>
          <cell r="D1984">
            <v>151</v>
          </cell>
        </row>
        <row r="1985">
          <cell r="A1985">
            <v>44516</v>
          </cell>
          <cell r="B1985" t="str">
            <v>HA 39</v>
          </cell>
          <cell r="D1985">
            <v>116</v>
          </cell>
        </row>
        <row r="1986">
          <cell r="A1986">
            <v>44516</v>
          </cell>
          <cell r="B1986" t="str">
            <v>HA 41</v>
          </cell>
          <cell r="D1986">
            <v>127</v>
          </cell>
        </row>
        <row r="1987">
          <cell r="A1987">
            <v>44516</v>
          </cell>
          <cell r="B1987" t="str">
            <v>HA 45</v>
          </cell>
          <cell r="D1987">
            <v>154</v>
          </cell>
        </row>
        <row r="1988">
          <cell r="A1988">
            <v>44516</v>
          </cell>
          <cell r="B1988" t="str">
            <v>HA 59</v>
          </cell>
          <cell r="D1988">
            <v>121</v>
          </cell>
        </row>
        <row r="1989">
          <cell r="A1989">
            <v>44516</v>
          </cell>
          <cell r="B1989" t="str">
            <v>UA 1219</v>
          </cell>
          <cell r="D1989">
            <v>77</v>
          </cell>
        </row>
        <row r="1990">
          <cell r="A1990">
            <v>44516</v>
          </cell>
          <cell r="B1990" t="str">
            <v>UA 1273</v>
          </cell>
          <cell r="D1990">
            <v>123</v>
          </cell>
        </row>
        <row r="1991">
          <cell r="A1991">
            <v>44516</v>
          </cell>
          <cell r="B1991" t="str">
            <v>UA 1725</v>
          </cell>
          <cell r="D1991">
            <v>200</v>
          </cell>
        </row>
        <row r="1992">
          <cell r="A1992">
            <v>44516</v>
          </cell>
          <cell r="B1992" t="str">
            <v>UA 1736</v>
          </cell>
          <cell r="D1992">
            <v>221</v>
          </cell>
        </row>
        <row r="1993">
          <cell r="A1993">
            <v>44516</v>
          </cell>
          <cell r="B1993" t="str">
            <v>UA 1808</v>
          </cell>
          <cell r="D1993">
            <v>57</v>
          </cell>
        </row>
        <row r="1994">
          <cell r="A1994">
            <v>44516</v>
          </cell>
          <cell r="B1994" t="str">
            <v>UA 417</v>
          </cell>
          <cell r="D1994">
            <v>73</v>
          </cell>
        </row>
        <row r="1995">
          <cell r="A1995">
            <v>44516</v>
          </cell>
          <cell r="B1995" t="str">
            <v>WN 1395</v>
          </cell>
          <cell r="D1995">
            <v>51</v>
          </cell>
        </row>
        <row r="1996">
          <cell r="A1996">
            <v>44516</v>
          </cell>
          <cell r="B1996" t="str">
            <v>WN 1819</v>
          </cell>
          <cell r="D1996">
            <v>87</v>
          </cell>
        </row>
        <row r="1997">
          <cell r="A1997">
            <v>44516</v>
          </cell>
          <cell r="B1997" t="str">
            <v>WN 1822</v>
          </cell>
          <cell r="D1997">
            <v>110</v>
          </cell>
        </row>
        <row r="1998">
          <cell r="A1998">
            <v>44516</v>
          </cell>
          <cell r="B1998" t="str">
            <v>WN 1885</v>
          </cell>
          <cell r="D1998">
            <v>173</v>
          </cell>
        </row>
        <row r="1999">
          <cell r="A1999">
            <v>44516</v>
          </cell>
          <cell r="B1999" t="str">
            <v>WN 2040</v>
          </cell>
          <cell r="D1999">
            <v>67</v>
          </cell>
        </row>
        <row r="2000">
          <cell r="A2000">
            <v>44516</v>
          </cell>
          <cell r="B2000" t="str">
            <v>WN 341</v>
          </cell>
          <cell r="D2000">
            <v>137</v>
          </cell>
        </row>
        <row r="2001">
          <cell r="A2001">
            <v>44516</v>
          </cell>
          <cell r="B2001" t="str">
            <v>WN 704</v>
          </cell>
          <cell r="D2001">
            <v>139</v>
          </cell>
        </row>
        <row r="2002">
          <cell r="A2002">
            <v>44517</v>
          </cell>
          <cell r="B2002" t="str">
            <v>AA 231</v>
          </cell>
          <cell r="D2002">
            <v>150</v>
          </cell>
        </row>
        <row r="2003">
          <cell r="A2003">
            <v>44517</v>
          </cell>
          <cell r="B2003" t="str">
            <v>AA 271</v>
          </cell>
          <cell r="D2003">
            <v>189</v>
          </cell>
        </row>
        <row r="2004">
          <cell r="A2004">
            <v>44517</v>
          </cell>
          <cell r="B2004" t="str">
            <v>AA 432</v>
          </cell>
          <cell r="D2004">
            <v>219</v>
          </cell>
        </row>
        <row r="2005">
          <cell r="A2005">
            <v>44517</v>
          </cell>
          <cell r="B2005" t="str">
            <v>AA 7</v>
          </cell>
          <cell r="D2005">
            <v>222</v>
          </cell>
        </row>
        <row r="2006">
          <cell r="A2006">
            <v>44517</v>
          </cell>
          <cell r="B2006" t="str">
            <v>AS 803</v>
          </cell>
          <cell r="D2006">
            <v>133</v>
          </cell>
        </row>
        <row r="2007">
          <cell r="A2007">
            <v>44517</v>
          </cell>
          <cell r="B2007" t="str">
            <v>AS 805</v>
          </cell>
          <cell r="D2007">
            <v>120</v>
          </cell>
        </row>
        <row r="2008">
          <cell r="A2008">
            <v>44517</v>
          </cell>
          <cell r="B2008" t="str">
            <v>AS 809</v>
          </cell>
          <cell r="D2008">
            <v>151</v>
          </cell>
        </row>
        <row r="2009">
          <cell r="A2009">
            <v>44517</v>
          </cell>
          <cell r="B2009" t="str">
            <v>AS 813</v>
          </cell>
          <cell r="D2009">
            <v>127</v>
          </cell>
        </row>
        <row r="2010">
          <cell r="A2010">
            <v>44517</v>
          </cell>
          <cell r="B2010" t="str">
            <v>AS 825</v>
          </cell>
          <cell r="D2010">
            <v>145</v>
          </cell>
        </row>
        <row r="2011">
          <cell r="A2011">
            <v>44517</v>
          </cell>
          <cell r="B2011" t="str">
            <v>AS 829</v>
          </cell>
          <cell r="D2011">
            <v>156</v>
          </cell>
        </row>
        <row r="2012">
          <cell r="A2012">
            <v>44517</v>
          </cell>
          <cell r="B2012" t="str">
            <v>AS 870</v>
          </cell>
          <cell r="D2012">
            <v>117</v>
          </cell>
        </row>
        <row r="2013">
          <cell r="A2013">
            <v>44517</v>
          </cell>
          <cell r="B2013" t="str">
            <v>AS 872</v>
          </cell>
          <cell r="D2013">
            <v>152</v>
          </cell>
        </row>
        <row r="2014">
          <cell r="A2014">
            <v>44517</v>
          </cell>
          <cell r="B2014" t="str">
            <v>DL 481</v>
          </cell>
          <cell r="D2014">
            <v>169</v>
          </cell>
        </row>
        <row r="2015">
          <cell r="A2015">
            <v>44517</v>
          </cell>
          <cell r="B2015" t="str">
            <v>DL 533</v>
          </cell>
          <cell r="D2015">
            <v>177</v>
          </cell>
        </row>
        <row r="2016">
          <cell r="A2016">
            <v>44517</v>
          </cell>
          <cell r="B2016" t="str">
            <v>HA 23</v>
          </cell>
          <cell r="D2016">
            <v>174</v>
          </cell>
        </row>
        <row r="2017">
          <cell r="A2017">
            <v>44517</v>
          </cell>
          <cell r="B2017" t="str">
            <v>HA 29</v>
          </cell>
          <cell r="D2017">
            <v>191</v>
          </cell>
        </row>
        <row r="2018">
          <cell r="A2018">
            <v>44517</v>
          </cell>
          <cell r="B2018" t="str">
            <v>HA 31</v>
          </cell>
          <cell r="D2018">
            <v>189</v>
          </cell>
        </row>
        <row r="2019">
          <cell r="A2019">
            <v>44517</v>
          </cell>
          <cell r="B2019" t="str">
            <v>HA 33</v>
          </cell>
          <cell r="D2019">
            <v>226</v>
          </cell>
        </row>
        <row r="2020">
          <cell r="A2020">
            <v>44517</v>
          </cell>
          <cell r="B2020" t="str">
            <v>HA 37</v>
          </cell>
          <cell r="D2020">
            <v>134</v>
          </cell>
        </row>
        <row r="2021">
          <cell r="A2021">
            <v>44517</v>
          </cell>
          <cell r="B2021" t="str">
            <v>HA 39</v>
          </cell>
          <cell r="D2021">
            <v>109</v>
          </cell>
        </row>
        <row r="2022">
          <cell r="A2022">
            <v>44517</v>
          </cell>
          <cell r="B2022" t="str">
            <v>HA 41</v>
          </cell>
          <cell r="D2022">
            <v>147</v>
          </cell>
        </row>
        <row r="2023">
          <cell r="A2023">
            <v>44517</v>
          </cell>
          <cell r="B2023" t="str">
            <v>HA 45</v>
          </cell>
          <cell r="D2023">
            <v>160</v>
          </cell>
        </row>
        <row r="2024">
          <cell r="A2024">
            <v>44517</v>
          </cell>
          <cell r="B2024" t="str">
            <v>HA 59</v>
          </cell>
          <cell r="D2024">
            <v>143</v>
          </cell>
        </row>
        <row r="2025">
          <cell r="A2025">
            <v>44517</v>
          </cell>
          <cell r="B2025" t="str">
            <v>HA 71</v>
          </cell>
          <cell r="D2025">
            <v>94</v>
          </cell>
        </row>
        <row r="2026">
          <cell r="A2026">
            <v>44517</v>
          </cell>
          <cell r="B2026" t="str">
            <v>UA 1273</v>
          </cell>
          <cell r="D2026">
            <v>173</v>
          </cell>
        </row>
        <row r="2027">
          <cell r="A2027">
            <v>44517</v>
          </cell>
          <cell r="B2027" t="str">
            <v>UA 1725</v>
          </cell>
          <cell r="D2027">
            <v>268</v>
          </cell>
        </row>
        <row r="2028">
          <cell r="A2028">
            <v>44517</v>
          </cell>
          <cell r="B2028" t="str">
            <v>UA 1736</v>
          </cell>
          <cell r="D2028">
            <v>276</v>
          </cell>
        </row>
        <row r="2029">
          <cell r="A2029">
            <v>44517</v>
          </cell>
          <cell r="B2029" t="str">
            <v>UA 1749</v>
          </cell>
          <cell r="D2029">
            <v>146</v>
          </cell>
        </row>
        <row r="2030">
          <cell r="A2030">
            <v>44517</v>
          </cell>
          <cell r="B2030" t="str">
            <v>UA 417</v>
          </cell>
          <cell r="D2030">
            <v>141</v>
          </cell>
        </row>
        <row r="2031">
          <cell r="A2031">
            <v>44517</v>
          </cell>
          <cell r="B2031" t="str">
            <v>UA 539</v>
          </cell>
          <cell r="D2031">
            <v>146</v>
          </cell>
        </row>
        <row r="2032">
          <cell r="A2032">
            <v>44517</v>
          </cell>
          <cell r="B2032" t="str">
            <v>WN 1058</v>
          </cell>
          <cell r="D2032">
            <v>162</v>
          </cell>
        </row>
        <row r="2033">
          <cell r="A2033">
            <v>44517</v>
          </cell>
          <cell r="B2033" t="str">
            <v>WN 1322</v>
          </cell>
          <cell r="D2033">
            <v>136</v>
          </cell>
        </row>
        <row r="2034">
          <cell r="A2034">
            <v>44517</v>
          </cell>
          <cell r="B2034" t="str">
            <v>WN 1328</v>
          </cell>
          <cell r="D2034">
            <v>157</v>
          </cell>
        </row>
        <row r="2035">
          <cell r="A2035">
            <v>44517</v>
          </cell>
          <cell r="B2035" t="str">
            <v>WN 1395</v>
          </cell>
          <cell r="D2035">
            <v>75</v>
          </cell>
        </row>
        <row r="2036">
          <cell r="A2036">
            <v>44517</v>
          </cell>
          <cell r="B2036" t="str">
            <v>WN 1819</v>
          </cell>
          <cell r="D2036">
            <v>132</v>
          </cell>
        </row>
        <row r="2037">
          <cell r="A2037">
            <v>44517</v>
          </cell>
          <cell r="B2037" t="str">
            <v>WN 2040</v>
          </cell>
          <cell r="D2037">
            <v>164</v>
          </cell>
        </row>
        <row r="2038">
          <cell r="A2038">
            <v>44517</v>
          </cell>
          <cell r="B2038" t="str">
            <v>WN 341</v>
          </cell>
          <cell r="D2038">
            <v>146</v>
          </cell>
        </row>
        <row r="2039">
          <cell r="A2039">
            <v>44517</v>
          </cell>
          <cell r="B2039" t="str">
            <v>WN 704</v>
          </cell>
          <cell r="D2039">
            <v>164</v>
          </cell>
        </row>
        <row r="2040">
          <cell r="A2040">
            <v>44517</v>
          </cell>
          <cell r="B2040" t="str">
            <v>WN 771</v>
          </cell>
          <cell r="D2040">
            <v>143</v>
          </cell>
        </row>
        <row r="2041">
          <cell r="A2041">
            <v>44518</v>
          </cell>
          <cell r="B2041" t="str">
            <v>AA 119</v>
          </cell>
          <cell r="D2041">
            <v>211</v>
          </cell>
        </row>
        <row r="2042">
          <cell r="A2042">
            <v>44518</v>
          </cell>
          <cell r="B2042" t="str">
            <v>AA 231</v>
          </cell>
          <cell r="D2042">
            <v>107</v>
          </cell>
        </row>
        <row r="2043">
          <cell r="A2043">
            <v>44518</v>
          </cell>
          <cell r="B2043" t="str">
            <v>AA 271</v>
          </cell>
          <cell r="D2043">
            <v>129</v>
          </cell>
        </row>
        <row r="2044">
          <cell r="A2044">
            <v>44518</v>
          </cell>
          <cell r="B2044" t="str">
            <v>AA 432</v>
          </cell>
          <cell r="D2044">
            <v>173</v>
          </cell>
        </row>
        <row r="2045">
          <cell r="A2045">
            <v>44518</v>
          </cell>
          <cell r="B2045" t="str">
            <v>AA 7</v>
          </cell>
          <cell r="D2045">
            <v>180</v>
          </cell>
        </row>
        <row r="2046">
          <cell r="A2046">
            <v>44518</v>
          </cell>
          <cell r="B2046" t="str">
            <v>AS 743</v>
          </cell>
          <cell r="D2046">
            <v>154</v>
          </cell>
        </row>
        <row r="2047">
          <cell r="A2047">
            <v>44518</v>
          </cell>
          <cell r="B2047" t="str">
            <v>AS 803</v>
          </cell>
          <cell r="D2047">
            <v>135</v>
          </cell>
        </row>
        <row r="2048">
          <cell r="A2048">
            <v>44518</v>
          </cell>
          <cell r="B2048" t="str">
            <v>AS 805</v>
          </cell>
          <cell r="D2048">
            <v>96</v>
          </cell>
        </row>
        <row r="2049">
          <cell r="A2049">
            <v>44518</v>
          </cell>
          <cell r="B2049" t="str">
            <v>AS 809</v>
          </cell>
          <cell r="D2049">
            <v>154</v>
          </cell>
        </row>
        <row r="2050">
          <cell r="A2050">
            <v>44518</v>
          </cell>
          <cell r="B2050" t="str">
            <v>AS 813</v>
          </cell>
          <cell r="D2050">
            <v>135</v>
          </cell>
        </row>
        <row r="2051">
          <cell r="A2051">
            <v>44518</v>
          </cell>
          <cell r="B2051" t="str">
            <v>AS 825</v>
          </cell>
          <cell r="D2051">
            <v>148</v>
          </cell>
        </row>
        <row r="2052">
          <cell r="A2052">
            <v>44518</v>
          </cell>
          <cell r="B2052" t="str">
            <v>AS 829</v>
          </cell>
          <cell r="D2052">
            <v>143</v>
          </cell>
        </row>
        <row r="2053">
          <cell r="A2053">
            <v>44518</v>
          </cell>
          <cell r="B2053" t="str">
            <v>AS 861</v>
          </cell>
          <cell r="D2053">
            <v>142</v>
          </cell>
        </row>
        <row r="2054">
          <cell r="A2054">
            <v>44518</v>
          </cell>
          <cell r="B2054" t="str">
            <v>AS 870</v>
          </cell>
          <cell r="D2054">
            <v>122</v>
          </cell>
        </row>
        <row r="2055">
          <cell r="A2055">
            <v>44518</v>
          </cell>
          <cell r="B2055" t="str">
            <v>DL 362</v>
          </cell>
          <cell r="D2055">
            <v>158</v>
          </cell>
        </row>
        <row r="2056">
          <cell r="A2056">
            <v>44518</v>
          </cell>
          <cell r="B2056" t="str">
            <v>DL 481</v>
          </cell>
          <cell r="D2056">
            <v>162</v>
          </cell>
        </row>
        <row r="2057">
          <cell r="A2057">
            <v>44518</v>
          </cell>
          <cell r="B2057" t="str">
            <v>DL 533</v>
          </cell>
          <cell r="D2057">
            <v>193</v>
          </cell>
        </row>
        <row r="2058">
          <cell r="A2058">
            <v>44518</v>
          </cell>
          <cell r="B2058" t="str">
            <v>HA 23</v>
          </cell>
          <cell r="D2058">
            <v>159</v>
          </cell>
        </row>
        <row r="2059">
          <cell r="A2059">
            <v>44518</v>
          </cell>
          <cell r="B2059" t="str">
            <v>HA 29</v>
          </cell>
          <cell r="D2059">
            <v>116</v>
          </cell>
        </row>
        <row r="2060">
          <cell r="A2060">
            <v>44518</v>
          </cell>
          <cell r="B2060" t="str">
            <v>HA 31</v>
          </cell>
          <cell r="D2060">
            <v>145</v>
          </cell>
        </row>
        <row r="2061">
          <cell r="A2061">
            <v>44518</v>
          </cell>
          <cell r="B2061" t="str">
            <v>HA 33</v>
          </cell>
          <cell r="D2061">
            <v>246</v>
          </cell>
        </row>
        <row r="2062">
          <cell r="A2062">
            <v>44518</v>
          </cell>
          <cell r="B2062" t="str">
            <v>HA 37</v>
          </cell>
          <cell r="D2062">
            <v>167</v>
          </cell>
        </row>
        <row r="2063">
          <cell r="A2063">
            <v>44518</v>
          </cell>
          <cell r="B2063" t="str">
            <v>HA 39</v>
          </cell>
          <cell r="D2063">
            <v>70</v>
          </cell>
        </row>
        <row r="2064">
          <cell r="A2064">
            <v>44518</v>
          </cell>
          <cell r="B2064" t="str">
            <v>HA 41</v>
          </cell>
          <cell r="D2064">
            <v>129</v>
          </cell>
        </row>
        <row r="2065">
          <cell r="A2065">
            <v>44518</v>
          </cell>
          <cell r="B2065" t="str">
            <v>HA 45</v>
          </cell>
          <cell r="D2065">
            <v>146</v>
          </cell>
        </row>
        <row r="2066">
          <cell r="A2066">
            <v>44518</v>
          </cell>
          <cell r="B2066" t="str">
            <v>HA 59</v>
          </cell>
          <cell r="D2066">
            <v>117</v>
          </cell>
        </row>
        <row r="2067">
          <cell r="A2067">
            <v>44518</v>
          </cell>
          <cell r="B2067" t="str">
            <v>HA 71</v>
          </cell>
          <cell r="D2067">
            <v>146</v>
          </cell>
        </row>
        <row r="2068">
          <cell r="A2068">
            <v>44518</v>
          </cell>
          <cell r="B2068" t="str">
            <v>UA 1219</v>
          </cell>
          <cell r="D2068">
            <v>121</v>
          </cell>
        </row>
        <row r="2069">
          <cell r="A2069">
            <v>44518</v>
          </cell>
          <cell r="B2069" t="str">
            <v>UA 1725</v>
          </cell>
          <cell r="D2069">
            <v>143</v>
          </cell>
        </row>
        <row r="2070">
          <cell r="A2070">
            <v>44518</v>
          </cell>
          <cell r="B2070" t="str">
            <v>UA 1736</v>
          </cell>
          <cell r="D2070">
            <v>260</v>
          </cell>
        </row>
        <row r="2071">
          <cell r="A2071">
            <v>44518</v>
          </cell>
          <cell r="B2071" t="str">
            <v>UA 1749</v>
          </cell>
          <cell r="D2071">
            <v>310</v>
          </cell>
        </row>
        <row r="2072">
          <cell r="A2072">
            <v>44518</v>
          </cell>
          <cell r="B2072" t="str">
            <v>UA 1808</v>
          </cell>
          <cell r="D2072">
            <v>88</v>
          </cell>
        </row>
        <row r="2073">
          <cell r="A2073">
            <v>44518</v>
          </cell>
          <cell r="B2073" t="str">
            <v>UA 202</v>
          </cell>
          <cell r="D2073">
            <v>161</v>
          </cell>
        </row>
        <row r="2074">
          <cell r="A2074">
            <v>44518</v>
          </cell>
          <cell r="B2074" t="str">
            <v>UA 417</v>
          </cell>
          <cell r="D2074">
            <v>150</v>
          </cell>
        </row>
        <row r="2075">
          <cell r="A2075">
            <v>44518</v>
          </cell>
          <cell r="B2075" t="str">
            <v>UA 539</v>
          </cell>
          <cell r="D2075">
            <v>158</v>
          </cell>
        </row>
        <row r="2076">
          <cell r="A2076">
            <v>44518</v>
          </cell>
          <cell r="B2076" t="str">
            <v>WN 1058</v>
          </cell>
          <cell r="D2076">
            <v>140</v>
          </cell>
        </row>
        <row r="2077">
          <cell r="A2077">
            <v>44518</v>
          </cell>
          <cell r="B2077" t="str">
            <v>WN 1322</v>
          </cell>
          <cell r="D2077">
            <v>105</v>
          </cell>
        </row>
        <row r="2078">
          <cell r="A2078">
            <v>44518</v>
          </cell>
          <cell r="B2078" t="str">
            <v>WN 1395</v>
          </cell>
          <cell r="D2078">
            <v>65</v>
          </cell>
        </row>
        <row r="2079">
          <cell r="A2079">
            <v>44518</v>
          </cell>
          <cell r="B2079" t="str">
            <v>WN 1819</v>
          </cell>
          <cell r="D2079">
            <v>144</v>
          </cell>
        </row>
        <row r="2080">
          <cell r="A2080">
            <v>44518</v>
          </cell>
          <cell r="B2080" t="str">
            <v>WN 1822</v>
          </cell>
          <cell r="D2080">
            <v>178</v>
          </cell>
        </row>
        <row r="2081">
          <cell r="A2081">
            <v>44518</v>
          </cell>
          <cell r="B2081" t="str">
            <v>WN 1855</v>
          </cell>
          <cell r="D2081">
            <v>81</v>
          </cell>
        </row>
        <row r="2082">
          <cell r="A2082">
            <v>44518</v>
          </cell>
          <cell r="B2082" t="str">
            <v>WN 2040</v>
          </cell>
          <cell r="D2082">
            <v>161</v>
          </cell>
        </row>
        <row r="2083">
          <cell r="A2083">
            <v>44518</v>
          </cell>
          <cell r="B2083" t="str">
            <v>WN 252</v>
          </cell>
          <cell r="D2083">
            <v>154</v>
          </cell>
        </row>
        <row r="2084">
          <cell r="A2084">
            <v>44518</v>
          </cell>
          <cell r="B2084" t="str">
            <v>WN 341</v>
          </cell>
          <cell r="D2084">
            <v>148</v>
          </cell>
        </row>
        <row r="2085">
          <cell r="A2085">
            <v>44518</v>
          </cell>
          <cell r="B2085" t="str">
            <v>WN 704</v>
          </cell>
          <cell r="D2085">
            <v>173</v>
          </cell>
        </row>
        <row r="2086">
          <cell r="A2086">
            <v>44518</v>
          </cell>
          <cell r="B2086" t="str">
            <v>WN 771</v>
          </cell>
          <cell r="D2086">
            <v>105</v>
          </cell>
        </row>
        <row r="2087">
          <cell r="A2087">
            <v>44519</v>
          </cell>
          <cell r="B2087" t="str">
            <v>AA 119</v>
          </cell>
          <cell r="D2087">
            <v>248</v>
          </cell>
        </row>
        <row r="2088">
          <cell r="A2088">
            <v>44519</v>
          </cell>
          <cell r="B2088" t="str">
            <v>AA 231</v>
          </cell>
          <cell r="D2088">
            <v>140</v>
          </cell>
        </row>
        <row r="2089">
          <cell r="A2089">
            <v>44519</v>
          </cell>
          <cell r="B2089" t="str">
            <v>AA 271</v>
          </cell>
          <cell r="D2089">
            <v>157</v>
          </cell>
        </row>
        <row r="2090">
          <cell r="A2090">
            <v>44519</v>
          </cell>
          <cell r="B2090" t="str">
            <v>AA 432</v>
          </cell>
          <cell r="D2090">
            <v>191</v>
          </cell>
        </row>
        <row r="2091">
          <cell r="A2091">
            <v>44519</v>
          </cell>
          <cell r="B2091" t="str">
            <v>AA 7</v>
          </cell>
          <cell r="D2091">
            <v>265</v>
          </cell>
        </row>
        <row r="2092">
          <cell r="A2092">
            <v>44519</v>
          </cell>
          <cell r="B2092" t="str">
            <v>AS 37</v>
          </cell>
          <cell r="D2092">
            <v>142</v>
          </cell>
        </row>
        <row r="2093">
          <cell r="A2093">
            <v>44519</v>
          </cell>
          <cell r="B2093" t="str">
            <v>AS 743</v>
          </cell>
          <cell r="D2093">
            <v>147</v>
          </cell>
        </row>
        <row r="2094">
          <cell r="A2094">
            <v>44519</v>
          </cell>
          <cell r="B2094" t="str">
            <v>AS 803</v>
          </cell>
          <cell r="D2094">
            <v>148</v>
          </cell>
        </row>
        <row r="2095">
          <cell r="A2095">
            <v>44519</v>
          </cell>
          <cell r="B2095" t="str">
            <v>AS 805</v>
          </cell>
          <cell r="D2095">
            <v>153</v>
          </cell>
        </row>
        <row r="2096">
          <cell r="A2096">
            <v>44519</v>
          </cell>
          <cell r="B2096" t="str">
            <v>AS 809</v>
          </cell>
          <cell r="D2096">
            <v>141</v>
          </cell>
        </row>
        <row r="2097">
          <cell r="A2097">
            <v>44519</v>
          </cell>
          <cell r="B2097" t="str">
            <v>AS 825</v>
          </cell>
          <cell r="D2097">
            <v>153</v>
          </cell>
        </row>
        <row r="2098">
          <cell r="A2098">
            <v>44519</v>
          </cell>
          <cell r="B2098" t="str">
            <v>AS 861</v>
          </cell>
          <cell r="D2098">
            <v>154</v>
          </cell>
        </row>
        <row r="2099">
          <cell r="A2099">
            <v>44519</v>
          </cell>
          <cell r="B2099" t="str">
            <v>AS 870</v>
          </cell>
          <cell r="D2099">
            <v>153</v>
          </cell>
        </row>
        <row r="2100">
          <cell r="A2100">
            <v>44519</v>
          </cell>
          <cell r="B2100" t="str">
            <v>AS 883</v>
          </cell>
          <cell r="D2100">
            <v>163</v>
          </cell>
        </row>
        <row r="2101">
          <cell r="A2101">
            <v>44519</v>
          </cell>
          <cell r="B2101" t="str">
            <v>DL 362</v>
          </cell>
          <cell r="D2101">
            <v>180</v>
          </cell>
        </row>
        <row r="2102">
          <cell r="A2102">
            <v>44519</v>
          </cell>
          <cell r="B2102" t="str">
            <v>DL 481</v>
          </cell>
          <cell r="D2102">
            <v>182</v>
          </cell>
        </row>
        <row r="2103">
          <cell r="A2103">
            <v>44519</v>
          </cell>
          <cell r="B2103" t="str">
            <v>DL 533</v>
          </cell>
          <cell r="D2103">
            <v>194</v>
          </cell>
        </row>
        <row r="2104">
          <cell r="A2104">
            <v>44519</v>
          </cell>
          <cell r="B2104" t="str">
            <v>HA 23</v>
          </cell>
          <cell r="D2104">
            <v>178</v>
          </cell>
        </row>
        <row r="2105">
          <cell r="A2105">
            <v>44519</v>
          </cell>
          <cell r="B2105" t="str">
            <v>HA 29</v>
          </cell>
          <cell r="D2105">
            <v>179</v>
          </cell>
        </row>
        <row r="2106">
          <cell r="A2106">
            <v>44519</v>
          </cell>
          <cell r="B2106" t="str">
            <v>HA 31</v>
          </cell>
          <cell r="D2106">
            <v>171</v>
          </cell>
        </row>
        <row r="2107">
          <cell r="A2107">
            <v>44519</v>
          </cell>
          <cell r="B2107" t="str">
            <v>HA 33</v>
          </cell>
          <cell r="D2107">
            <v>262</v>
          </cell>
        </row>
        <row r="2108">
          <cell r="A2108">
            <v>44519</v>
          </cell>
          <cell r="B2108" t="str">
            <v>HA 37</v>
          </cell>
          <cell r="D2108">
            <v>173</v>
          </cell>
        </row>
        <row r="2109">
          <cell r="A2109">
            <v>44519</v>
          </cell>
          <cell r="B2109" t="str">
            <v>HA 39</v>
          </cell>
          <cell r="D2109">
            <v>156</v>
          </cell>
        </row>
        <row r="2110">
          <cell r="A2110">
            <v>44519</v>
          </cell>
          <cell r="B2110" t="str">
            <v>HA 39</v>
          </cell>
          <cell r="D2110">
            <v>66</v>
          </cell>
        </row>
        <row r="2111">
          <cell r="A2111">
            <v>44519</v>
          </cell>
          <cell r="B2111" t="str">
            <v>HA 41</v>
          </cell>
          <cell r="D2111">
            <v>119</v>
          </cell>
        </row>
        <row r="2112">
          <cell r="A2112">
            <v>44519</v>
          </cell>
          <cell r="B2112" t="str">
            <v>HA 59</v>
          </cell>
          <cell r="D2112">
            <v>152</v>
          </cell>
        </row>
        <row r="2113">
          <cell r="A2113">
            <v>44519</v>
          </cell>
          <cell r="B2113" t="str">
            <v>HA 71</v>
          </cell>
          <cell r="D2113">
            <v>174</v>
          </cell>
        </row>
        <row r="2114">
          <cell r="A2114">
            <v>44519</v>
          </cell>
          <cell r="B2114" t="str">
            <v>UA 1219</v>
          </cell>
          <cell r="D2114">
            <v>175</v>
          </cell>
        </row>
        <row r="2115">
          <cell r="A2115">
            <v>44519</v>
          </cell>
          <cell r="B2115" t="str">
            <v>UA 1725</v>
          </cell>
          <cell r="D2115">
            <v>275</v>
          </cell>
        </row>
        <row r="2116">
          <cell r="A2116">
            <v>44519</v>
          </cell>
          <cell r="B2116" t="str">
            <v>UA 1736</v>
          </cell>
          <cell r="D2116">
            <v>260</v>
          </cell>
        </row>
        <row r="2117">
          <cell r="A2117">
            <v>44519</v>
          </cell>
          <cell r="B2117" t="str">
            <v>UA 1749</v>
          </cell>
          <cell r="D2117">
            <v>166</v>
          </cell>
        </row>
        <row r="2118">
          <cell r="A2118">
            <v>44519</v>
          </cell>
          <cell r="B2118" t="str">
            <v>UA 1808</v>
          </cell>
          <cell r="D2118">
            <v>161</v>
          </cell>
        </row>
        <row r="2119">
          <cell r="A2119">
            <v>44519</v>
          </cell>
          <cell r="B2119" t="str">
            <v>UA 202</v>
          </cell>
          <cell r="D2119">
            <v>224</v>
          </cell>
        </row>
        <row r="2120">
          <cell r="A2120">
            <v>44519</v>
          </cell>
          <cell r="B2120" t="str">
            <v>UA 417</v>
          </cell>
          <cell r="D2120">
            <v>147</v>
          </cell>
        </row>
        <row r="2121">
          <cell r="A2121">
            <v>44519</v>
          </cell>
          <cell r="B2121" t="str">
            <v>UA 539</v>
          </cell>
          <cell r="D2121">
            <v>163</v>
          </cell>
        </row>
        <row r="2122">
          <cell r="A2122">
            <v>44519</v>
          </cell>
          <cell r="B2122" t="str">
            <v>WN 1058</v>
          </cell>
          <cell r="D2122">
            <v>130</v>
          </cell>
        </row>
        <row r="2123">
          <cell r="A2123">
            <v>44519</v>
          </cell>
          <cell r="B2123" t="str">
            <v>WN 1322</v>
          </cell>
          <cell r="D2123">
            <v>156</v>
          </cell>
        </row>
        <row r="2124">
          <cell r="A2124">
            <v>44519</v>
          </cell>
          <cell r="B2124" t="str">
            <v>WN 1328</v>
          </cell>
          <cell r="D2124">
            <v>118</v>
          </cell>
        </row>
        <row r="2125">
          <cell r="A2125">
            <v>44519</v>
          </cell>
          <cell r="B2125" t="str">
            <v>WN 1395</v>
          </cell>
          <cell r="D2125">
            <v>141</v>
          </cell>
        </row>
        <row r="2126">
          <cell r="A2126">
            <v>44519</v>
          </cell>
          <cell r="B2126" t="str">
            <v>WN 1819</v>
          </cell>
          <cell r="D2126">
            <v>160</v>
          </cell>
        </row>
        <row r="2127">
          <cell r="A2127">
            <v>44519</v>
          </cell>
          <cell r="B2127" t="str">
            <v>WN 1822</v>
          </cell>
          <cell r="D2127">
            <v>158</v>
          </cell>
        </row>
        <row r="2128">
          <cell r="A2128">
            <v>44519</v>
          </cell>
          <cell r="B2128" t="str">
            <v>WN 1860</v>
          </cell>
          <cell r="D2128">
            <v>145</v>
          </cell>
        </row>
        <row r="2129">
          <cell r="A2129">
            <v>44519</v>
          </cell>
          <cell r="B2129" t="str">
            <v>WN 2040</v>
          </cell>
          <cell r="D2129">
            <v>155</v>
          </cell>
        </row>
        <row r="2130">
          <cell r="A2130">
            <v>44519</v>
          </cell>
          <cell r="B2130" t="str">
            <v>WN 252</v>
          </cell>
          <cell r="D2130">
            <v>122</v>
          </cell>
        </row>
        <row r="2131">
          <cell r="A2131">
            <v>44519</v>
          </cell>
          <cell r="B2131" t="str">
            <v>WN 341</v>
          </cell>
          <cell r="D2131">
            <v>163</v>
          </cell>
        </row>
        <row r="2132">
          <cell r="A2132">
            <v>44519</v>
          </cell>
          <cell r="B2132" t="str">
            <v>WN 704</v>
          </cell>
          <cell r="D2132">
            <v>157</v>
          </cell>
        </row>
        <row r="2133">
          <cell r="A2133">
            <v>44519</v>
          </cell>
          <cell r="B2133" t="str">
            <v>WN 771</v>
          </cell>
          <cell r="D2133">
            <v>153</v>
          </cell>
        </row>
        <row r="2134">
          <cell r="A2134">
            <v>44520</v>
          </cell>
          <cell r="B2134" t="str">
            <v>AA 119</v>
          </cell>
          <cell r="D2134">
            <v>263</v>
          </cell>
        </row>
        <row r="2135">
          <cell r="A2135">
            <v>44520</v>
          </cell>
          <cell r="B2135" t="str">
            <v>AA 231</v>
          </cell>
          <cell r="D2135">
            <v>92</v>
          </cell>
        </row>
        <row r="2136">
          <cell r="A2136">
            <v>44520</v>
          </cell>
          <cell r="B2136" t="str">
            <v>AA 432</v>
          </cell>
          <cell r="D2136">
            <v>224</v>
          </cell>
        </row>
        <row r="2137">
          <cell r="A2137">
            <v>44520</v>
          </cell>
          <cell r="B2137" t="str">
            <v>AA 7</v>
          </cell>
          <cell r="D2137">
            <v>225</v>
          </cell>
        </row>
        <row r="2138">
          <cell r="A2138">
            <v>44520</v>
          </cell>
          <cell r="B2138" t="str">
            <v>AS 37</v>
          </cell>
          <cell r="D2138">
            <v>152</v>
          </cell>
        </row>
        <row r="2139">
          <cell r="A2139">
            <v>44520</v>
          </cell>
          <cell r="B2139" t="str">
            <v>AS 803</v>
          </cell>
          <cell r="D2139">
            <v>159</v>
          </cell>
        </row>
        <row r="2140">
          <cell r="A2140">
            <v>44520</v>
          </cell>
          <cell r="B2140" t="str">
            <v>AS 805</v>
          </cell>
          <cell r="D2140">
            <v>151</v>
          </cell>
        </row>
        <row r="2141">
          <cell r="A2141">
            <v>44520</v>
          </cell>
          <cell r="B2141" t="str">
            <v>AS 813</v>
          </cell>
          <cell r="D2141">
            <v>158</v>
          </cell>
        </row>
        <row r="2142">
          <cell r="A2142">
            <v>44520</v>
          </cell>
          <cell r="B2142" t="str">
            <v>AS 825</v>
          </cell>
          <cell r="D2142">
            <v>151</v>
          </cell>
        </row>
        <row r="2143">
          <cell r="A2143">
            <v>44520</v>
          </cell>
          <cell r="B2143" t="str">
            <v>AS 829</v>
          </cell>
          <cell r="D2143">
            <v>144</v>
          </cell>
        </row>
        <row r="2144">
          <cell r="A2144">
            <v>44520</v>
          </cell>
          <cell r="B2144" t="str">
            <v>AS 861</v>
          </cell>
          <cell r="D2144">
            <v>154</v>
          </cell>
        </row>
        <row r="2145">
          <cell r="A2145">
            <v>44520</v>
          </cell>
          <cell r="B2145" t="str">
            <v>AS 870</v>
          </cell>
          <cell r="D2145">
            <v>161</v>
          </cell>
        </row>
        <row r="2146">
          <cell r="A2146">
            <v>44520</v>
          </cell>
          <cell r="B2146" t="str">
            <v>DL 362</v>
          </cell>
          <cell r="D2146">
            <v>185</v>
          </cell>
        </row>
        <row r="2147">
          <cell r="A2147">
            <v>44520</v>
          </cell>
          <cell r="B2147" t="str">
            <v>DL 481</v>
          </cell>
          <cell r="D2147">
            <v>190</v>
          </cell>
        </row>
        <row r="2148">
          <cell r="A2148">
            <v>44520</v>
          </cell>
          <cell r="B2148" t="str">
            <v>DL 533</v>
          </cell>
          <cell r="D2148">
            <v>183</v>
          </cell>
        </row>
        <row r="2149">
          <cell r="A2149">
            <v>44520</v>
          </cell>
          <cell r="B2149" t="str">
            <v>HA 29</v>
          </cell>
          <cell r="D2149">
            <v>242</v>
          </cell>
        </row>
        <row r="2150">
          <cell r="A2150">
            <v>44520</v>
          </cell>
          <cell r="B2150" t="str">
            <v>HA 31</v>
          </cell>
          <cell r="D2150">
            <v>187</v>
          </cell>
        </row>
        <row r="2151">
          <cell r="A2151">
            <v>44520</v>
          </cell>
          <cell r="B2151" t="str">
            <v>HA 33</v>
          </cell>
          <cell r="D2151">
            <v>288</v>
          </cell>
        </row>
        <row r="2152">
          <cell r="A2152">
            <v>44520</v>
          </cell>
          <cell r="B2152" t="str">
            <v>HA 37</v>
          </cell>
          <cell r="D2152">
            <v>184</v>
          </cell>
        </row>
        <row r="2153">
          <cell r="A2153">
            <v>44520</v>
          </cell>
          <cell r="B2153" t="str">
            <v>HA 41</v>
          </cell>
          <cell r="D2153">
            <v>139</v>
          </cell>
        </row>
        <row r="2154">
          <cell r="A2154">
            <v>44520</v>
          </cell>
          <cell r="B2154" t="str">
            <v>HA 45</v>
          </cell>
          <cell r="D2154">
            <v>163</v>
          </cell>
        </row>
        <row r="2155">
          <cell r="A2155">
            <v>44520</v>
          </cell>
          <cell r="B2155" t="str">
            <v>HA 55</v>
          </cell>
          <cell r="D2155">
            <v>189</v>
          </cell>
        </row>
        <row r="2156">
          <cell r="A2156">
            <v>44520</v>
          </cell>
          <cell r="B2156" t="str">
            <v>HA 59</v>
          </cell>
          <cell r="D2156">
            <v>170</v>
          </cell>
        </row>
        <row r="2157">
          <cell r="A2157">
            <v>44520</v>
          </cell>
          <cell r="B2157" t="str">
            <v>HA 71</v>
          </cell>
          <cell r="D2157">
            <v>163</v>
          </cell>
        </row>
        <row r="2158">
          <cell r="A2158">
            <v>44520</v>
          </cell>
          <cell r="B2158" t="str">
            <v>UA 1141</v>
          </cell>
          <cell r="D2158">
            <v>155</v>
          </cell>
        </row>
        <row r="2159">
          <cell r="A2159">
            <v>44520</v>
          </cell>
          <cell r="B2159" t="str">
            <v>UA 1219</v>
          </cell>
          <cell r="D2159">
            <v>166</v>
          </cell>
        </row>
        <row r="2160">
          <cell r="A2160">
            <v>44520</v>
          </cell>
          <cell r="B2160" t="str">
            <v>UA 1273</v>
          </cell>
          <cell r="D2160">
            <v>171</v>
          </cell>
        </row>
        <row r="2161">
          <cell r="A2161">
            <v>44520</v>
          </cell>
          <cell r="B2161" t="str">
            <v>UA 1725</v>
          </cell>
          <cell r="D2161">
            <v>270</v>
          </cell>
        </row>
        <row r="2162">
          <cell r="A2162">
            <v>44520</v>
          </cell>
          <cell r="B2162" t="str">
            <v>UA 1736</v>
          </cell>
          <cell r="D2162">
            <v>273</v>
          </cell>
        </row>
        <row r="2163">
          <cell r="A2163">
            <v>44520</v>
          </cell>
          <cell r="B2163" t="str">
            <v>UA 1749</v>
          </cell>
          <cell r="D2163">
            <v>168</v>
          </cell>
        </row>
        <row r="2164">
          <cell r="A2164">
            <v>44520</v>
          </cell>
          <cell r="B2164" t="str">
            <v>UA 1808</v>
          </cell>
          <cell r="D2164">
            <v>159</v>
          </cell>
        </row>
        <row r="2165">
          <cell r="A2165">
            <v>44520</v>
          </cell>
          <cell r="B2165" t="str">
            <v>UA 202</v>
          </cell>
          <cell r="D2165">
            <v>242</v>
          </cell>
        </row>
        <row r="2166">
          <cell r="A2166">
            <v>44520</v>
          </cell>
          <cell r="B2166" t="str">
            <v>UA 417</v>
          </cell>
          <cell r="D2166">
            <v>188</v>
          </cell>
        </row>
        <row r="2167">
          <cell r="A2167">
            <v>44520</v>
          </cell>
          <cell r="B2167" t="str">
            <v>UA 42</v>
          </cell>
          <cell r="D2167">
            <v>134</v>
          </cell>
        </row>
        <row r="2168">
          <cell r="A2168">
            <v>44520</v>
          </cell>
          <cell r="B2168" t="str">
            <v>UA 539</v>
          </cell>
          <cell r="D2168">
            <v>166</v>
          </cell>
        </row>
        <row r="2169">
          <cell r="A2169">
            <v>44520</v>
          </cell>
          <cell r="B2169" t="str">
            <v>UA 749</v>
          </cell>
          <cell r="D2169">
            <v>160</v>
          </cell>
        </row>
        <row r="2170">
          <cell r="A2170">
            <v>44520</v>
          </cell>
          <cell r="B2170" t="str">
            <v>WN 1058</v>
          </cell>
          <cell r="D2170">
            <v>155</v>
          </cell>
        </row>
        <row r="2171">
          <cell r="A2171">
            <v>44520</v>
          </cell>
          <cell r="B2171" t="str">
            <v>WN 1395</v>
          </cell>
          <cell r="D2171">
            <v>158</v>
          </cell>
        </row>
        <row r="2172">
          <cell r="A2172">
            <v>44520</v>
          </cell>
          <cell r="B2172" t="str">
            <v>WN 1819</v>
          </cell>
          <cell r="D2172">
            <v>149</v>
          </cell>
        </row>
        <row r="2173">
          <cell r="A2173">
            <v>44520</v>
          </cell>
          <cell r="B2173" t="str">
            <v>WN 1822</v>
          </cell>
          <cell r="D2173">
            <v>167</v>
          </cell>
        </row>
        <row r="2174">
          <cell r="A2174">
            <v>44520</v>
          </cell>
          <cell r="B2174" t="str">
            <v>WN 1855</v>
          </cell>
          <cell r="D2174">
            <v>158</v>
          </cell>
        </row>
        <row r="2175">
          <cell r="A2175">
            <v>44520</v>
          </cell>
          <cell r="B2175" t="str">
            <v>WN 1860</v>
          </cell>
          <cell r="D2175">
            <v>172</v>
          </cell>
        </row>
        <row r="2176">
          <cell r="A2176">
            <v>44520</v>
          </cell>
          <cell r="B2176" t="str">
            <v>WN 2040</v>
          </cell>
          <cell r="D2176">
            <v>166</v>
          </cell>
        </row>
        <row r="2177">
          <cell r="A2177">
            <v>44520</v>
          </cell>
          <cell r="B2177" t="str">
            <v>WN 704</v>
          </cell>
          <cell r="D2177">
            <v>174</v>
          </cell>
        </row>
        <row r="2178">
          <cell r="A2178">
            <v>44521</v>
          </cell>
          <cell r="B2178" t="str">
            <v>AA 119</v>
          </cell>
          <cell r="D2178">
            <v>241</v>
          </cell>
        </row>
        <row r="2179">
          <cell r="A2179">
            <v>44521</v>
          </cell>
          <cell r="B2179" t="str">
            <v>AA 231</v>
          </cell>
          <cell r="D2179">
            <v>160</v>
          </cell>
        </row>
        <row r="2180">
          <cell r="A2180">
            <v>44521</v>
          </cell>
          <cell r="B2180" t="str">
            <v>AA 432</v>
          </cell>
          <cell r="D2180">
            <v>187</v>
          </cell>
        </row>
        <row r="2181">
          <cell r="A2181">
            <v>44521</v>
          </cell>
          <cell r="B2181" t="str">
            <v>AA 7</v>
          </cell>
          <cell r="D2181">
            <v>242</v>
          </cell>
        </row>
        <row r="2182">
          <cell r="A2182">
            <v>44521</v>
          </cell>
          <cell r="B2182" t="str">
            <v>AA2 271</v>
          </cell>
          <cell r="D2182">
            <v>189</v>
          </cell>
        </row>
        <row r="2183">
          <cell r="A2183">
            <v>44521</v>
          </cell>
          <cell r="B2183" t="str">
            <v>AS 37</v>
          </cell>
          <cell r="D2183">
            <v>157</v>
          </cell>
        </row>
        <row r="2184">
          <cell r="A2184">
            <v>44521</v>
          </cell>
          <cell r="B2184" t="str">
            <v>AS 743</v>
          </cell>
          <cell r="D2184">
            <v>155</v>
          </cell>
        </row>
        <row r="2185">
          <cell r="A2185">
            <v>44521</v>
          </cell>
          <cell r="B2185" t="str">
            <v>AS 803</v>
          </cell>
          <cell r="D2185">
            <v>154</v>
          </cell>
        </row>
        <row r="2186">
          <cell r="A2186">
            <v>44521</v>
          </cell>
          <cell r="B2186" t="str">
            <v>AS 805</v>
          </cell>
          <cell r="D2186">
            <v>61</v>
          </cell>
        </row>
        <row r="2187">
          <cell r="A2187">
            <v>44521</v>
          </cell>
          <cell r="B2187" t="str">
            <v>AS 809</v>
          </cell>
          <cell r="D2187">
            <v>96</v>
          </cell>
        </row>
        <row r="2188">
          <cell r="A2188">
            <v>44521</v>
          </cell>
          <cell r="B2188" t="str">
            <v>AS 813</v>
          </cell>
          <cell r="D2188">
            <v>145</v>
          </cell>
        </row>
        <row r="2189">
          <cell r="A2189">
            <v>44521</v>
          </cell>
          <cell r="B2189" t="str">
            <v>AS 825</v>
          </cell>
          <cell r="D2189">
            <v>145</v>
          </cell>
        </row>
        <row r="2190">
          <cell r="A2190">
            <v>44521</v>
          </cell>
          <cell r="B2190" t="str">
            <v>AS 829</v>
          </cell>
          <cell r="D2190">
            <v>161</v>
          </cell>
        </row>
        <row r="2191">
          <cell r="A2191">
            <v>44521</v>
          </cell>
          <cell r="B2191" t="str">
            <v>AS 870</v>
          </cell>
          <cell r="D2191">
            <v>128</v>
          </cell>
        </row>
        <row r="2192">
          <cell r="A2192">
            <v>44521</v>
          </cell>
          <cell r="B2192" t="str">
            <v>AS 883</v>
          </cell>
          <cell r="D2192">
            <v>107</v>
          </cell>
        </row>
        <row r="2193">
          <cell r="A2193">
            <v>44521</v>
          </cell>
          <cell r="B2193" t="str">
            <v>DL 362</v>
          </cell>
          <cell r="D2193">
            <v>188</v>
          </cell>
        </row>
        <row r="2194">
          <cell r="A2194">
            <v>44521</v>
          </cell>
          <cell r="B2194" t="str">
            <v>DL 481</v>
          </cell>
          <cell r="D2194">
            <v>179</v>
          </cell>
        </row>
        <row r="2195">
          <cell r="A2195">
            <v>44521</v>
          </cell>
          <cell r="B2195" t="str">
            <v>DL 533</v>
          </cell>
          <cell r="D2195">
            <v>160</v>
          </cell>
        </row>
        <row r="2196">
          <cell r="A2196">
            <v>44521</v>
          </cell>
          <cell r="B2196" t="str">
            <v>HA 29</v>
          </cell>
          <cell r="D2196">
            <v>208</v>
          </cell>
        </row>
        <row r="2197">
          <cell r="A2197">
            <v>44521</v>
          </cell>
          <cell r="B2197" t="str">
            <v>HA 31</v>
          </cell>
          <cell r="D2197">
            <v>189</v>
          </cell>
        </row>
        <row r="2198">
          <cell r="A2198">
            <v>44521</v>
          </cell>
          <cell r="B2198" t="str">
            <v>HA 33</v>
          </cell>
          <cell r="D2198">
            <v>262</v>
          </cell>
        </row>
        <row r="2199">
          <cell r="A2199">
            <v>44521</v>
          </cell>
          <cell r="B2199" t="str">
            <v>HA 37</v>
          </cell>
          <cell r="D2199">
            <v>180</v>
          </cell>
        </row>
        <row r="2200">
          <cell r="A2200">
            <v>44521</v>
          </cell>
          <cell r="B2200" t="str">
            <v>HA 39</v>
          </cell>
          <cell r="D2200">
            <v>67</v>
          </cell>
        </row>
        <row r="2201">
          <cell r="A2201">
            <v>44521</v>
          </cell>
          <cell r="B2201" t="str">
            <v>HA 41</v>
          </cell>
          <cell r="D2201">
            <v>160</v>
          </cell>
        </row>
        <row r="2202">
          <cell r="A2202">
            <v>44521</v>
          </cell>
          <cell r="B2202" t="str">
            <v>HA 45</v>
          </cell>
          <cell r="D2202">
            <v>151</v>
          </cell>
        </row>
        <row r="2203">
          <cell r="A2203">
            <v>44521</v>
          </cell>
          <cell r="B2203" t="str">
            <v>HA 55</v>
          </cell>
          <cell r="D2203">
            <v>183</v>
          </cell>
        </row>
        <row r="2204">
          <cell r="A2204">
            <v>44521</v>
          </cell>
          <cell r="B2204" t="str">
            <v>HA 59</v>
          </cell>
          <cell r="D2204">
            <v>157</v>
          </cell>
        </row>
        <row r="2205">
          <cell r="A2205">
            <v>44521</v>
          </cell>
          <cell r="B2205" t="str">
            <v>HA 71</v>
          </cell>
          <cell r="D2205">
            <v>143</v>
          </cell>
        </row>
        <row r="2206">
          <cell r="A2206">
            <v>44521</v>
          </cell>
          <cell r="B2206" t="str">
            <v>UA 1219</v>
          </cell>
          <cell r="D2206">
            <v>175</v>
          </cell>
        </row>
        <row r="2207">
          <cell r="A2207">
            <v>44521</v>
          </cell>
          <cell r="B2207" t="str">
            <v>UA 1725</v>
          </cell>
          <cell r="D2207">
            <v>271</v>
          </cell>
        </row>
        <row r="2208">
          <cell r="A2208">
            <v>44521</v>
          </cell>
          <cell r="B2208" t="str">
            <v>UA 1736</v>
          </cell>
          <cell r="D2208">
            <v>275</v>
          </cell>
        </row>
        <row r="2209">
          <cell r="A2209">
            <v>44521</v>
          </cell>
          <cell r="B2209" t="str">
            <v>UA 1749</v>
          </cell>
          <cell r="D2209">
            <v>157</v>
          </cell>
        </row>
        <row r="2210">
          <cell r="A2210">
            <v>44521</v>
          </cell>
          <cell r="B2210" t="str">
            <v>UA 1808</v>
          </cell>
          <cell r="D2210">
            <v>145</v>
          </cell>
        </row>
        <row r="2211">
          <cell r="A2211">
            <v>44521</v>
          </cell>
          <cell r="B2211" t="str">
            <v>UA 202</v>
          </cell>
          <cell r="D2211">
            <v>217</v>
          </cell>
        </row>
        <row r="2212">
          <cell r="A2212">
            <v>44521</v>
          </cell>
          <cell r="B2212" t="str">
            <v>UA 539</v>
          </cell>
          <cell r="D2212">
            <v>166</v>
          </cell>
        </row>
        <row r="2213">
          <cell r="A2213">
            <v>44521</v>
          </cell>
          <cell r="B2213" t="str">
            <v>WN 1058</v>
          </cell>
          <cell r="D2213">
            <v>86</v>
          </cell>
        </row>
        <row r="2214">
          <cell r="A2214">
            <v>44521</v>
          </cell>
          <cell r="B2214" t="str">
            <v>WN 1322</v>
          </cell>
          <cell r="D2214">
            <v>159</v>
          </cell>
        </row>
        <row r="2215">
          <cell r="A2215">
            <v>44521</v>
          </cell>
          <cell r="B2215" t="str">
            <v>WN 1328</v>
          </cell>
          <cell r="D2215">
            <v>150</v>
          </cell>
        </row>
        <row r="2216">
          <cell r="A2216">
            <v>44521</v>
          </cell>
          <cell r="B2216" t="str">
            <v>WN 1395</v>
          </cell>
          <cell r="D2216">
            <v>154</v>
          </cell>
        </row>
        <row r="2217">
          <cell r="A2217">
            <v>44521</v>
          </cell>
          <cell r="B2217" t="str">
            <v>WN 1819</v>
          </cell>
          <cell r="D2217">
            <v>146</v>
          </cell>
        </row>
        <row r="2218">
          <cell r="A2218">
            <v>44521</v>
          </cell>
          <cell r="B2218" t="str">
            <v>WN 1822</v>
          </cell>
          <cell r="D2218">
            <v>175</v>
          </cell>
        </row>
        <row r="2219">
          <cell r="A2219">
            <v>44521</v>
          </cell>
          <cell r="B2219" t="str">
            <v>WN 1860</v>
          </cell>
          <cell r="D2219">
            <v>61</v>
          </cell>
        </row>
        <row r="2220">
          <cell r="A2220">
            <v>44521</v>
          </cell>
          <cell r="B2220" t="str">
            <v>WN 2040</v>
          </cell>
          <cell r="D2220">
            <v>153</v>
          </cell>
        </row>
        <row r="2221">
          <cell r="A2221">
            <v>44521</v>
          </cell>
          <cell r="B2221" t="str">
            <v>WN 341</v>
          </cell>
          <cell r="D2221">
            <v>159</v>
          </cell>
        </row>
        <row r="2222">
          <cell r="A2222">
            <v>44521</v>
          </cell>
          <cell r="B2222" t="str">
            <v>WN 704</v>
          </cell>
          <cell r="D2222">
            <v>173</v>
          </cell>
        </row>
        <row r="2223">
          <cell r="A2223">
            <v>44521</v>
          </cell>
          <cell r="B2223" t="str">
            <v>WN 771</v>
          </cell>
          <cell r="D2223">
            <v>148</v>
          </cell>
        </row>
        <row r="2224">
          <cell r="A2224">
            <v>44522</v>
          </cell>
          <cell r="B2224" t="str">
            <v>AA 119</v>
          </cell>
          <cell r="D2224">
            <v>222</v>
          </cell>
        </row>
        <row r="2225">
          <cell r="A2225">
            <v>44522</v>
          </cell>
          <cell r="B2225" t="str">
            <v>AA 231</v>
          </cell>
          <cell r="D2225">
            <v>75</v>
          </cell>
        </row>
        <row r="2226">
          <cell r="A2226">
            <v>44522</v>
          </cell>
          <cell r="B2226" t="str">
            <v>AA 271</v>
          </cell>
          <cell r="D2226">
            <v>173</v>
          </cell>
        </row>
        <row r="2227">
          <cell r="A2227">
            <v>44522</v>
          </cell>
          <cell r="B2227" t="str">
            <v>AA 432</v>
          </cell>
          <cell r="D2227">
            <v>223</v>
          </cell>
        </row>
        <row r="2228">
          <cell r="A2228">
            <v>44522</v>
          </cell>
          <cell r="B2228" t="str">
            <v>AA 7</v>
          </cell>
          <cell r="D2228">
            <v>223</v>
          </cell>
        </row>
        <row r="2229">
          <cell r="A2229">
            <v>44522</v>
          </cell>
          <cell r="B2229" t="str">
            <v>AS 37</v>
          </cell>
          <cell r="D2229">
            <v>151</v>
          </cell>
        </row>
        <row r="2230">
          <cell r="A2230">
            <v>44522</v>
          </cell>
          <cell r="B2230" t="str">
            <v>AS 743</v>
          </cell>
          <cell r="D2230">
            <v>142</v>
          </cell>
        </row>
        <row r="2231">
          <cell r="A2231">
            <v>44522</v>
          </cell>
          <cell r="B2231" t="str">
            <v>AS 803</v>
          </cell>
          <cell r="D2231">
            <v>155</v>
          </cell>
        </row>
        <row r="2232">
          <cell r="A2232">
            <v>44522</v>
          </cell>
          <cell r="B2232" t="str">
            <v>AS 805</v>
          </cell>
          <cell r="D2232">
            <v>49</v>
          </cell>
        </row>
        <row r="2233">
          <cell r="A2233">
            <v>44522</v>
          </cell>
          <cell r="B2233" t="str">
            <v>AS 809</v>
          </cell>
          <cell r="D2233">
            <v>30</v>
          </cell>
        </row>
        <row r="2234">
          <cell r="A2234">
            <v>44522</v>
          </cell>
          <cell r="B2234" t="str">
            <v>AS 829</v>
          </cell>
          <cell r="D2234">
            <v>130</v>
          </cell>
        </row>
        <row r="2235">
          <cell r="A2235">
            <v>44522</v>
          </cell>
          <cell r="B2235" t="str">
            <v>AS 813</v>
          </cell>
          <cell r="D2235">
            <v>140</v>
          </cell>
        </row>
        <row r="2236">
          <cell r="A2236">
            <v>44522</v>
          </cell>
          <cell r="B2236" t="str">
            <v>AS 825</v>
          </cell>
          <cell r="D2236">
            <v>152</v>
          </cell>
        </row>
        <row r="2237">
          <cell r="A2237">
            <v>44522</v>
          </cell>
          <cell r="B2237" t="str">
            <v>AS 861</v>
          </cell>
          <cell r="D2237">
            <v>146</v>
          </cell>
        </row>
        <row r="2238">
          <cell r="A2238">
            <v>44522</v>
          </cell>
          <cell r="B2238" t="str">
            <v>AS 870</v>
          </cell>
          <cell r="D2238">
            <v>112</v>
          </cell>
        </row>
        <row r="2239">
          <cell r="A2239">
            <v>44522</v>
          </cell>
          <cell r="B2239" t="str">
            <v>AS 883</v>
          </cell>
          <cell r="D2239">
            <v>60</v>
          </cell>
        </row>
        <row r="2240">
          <cell r="A2240">
            <v>44522</v>
          </cell>
          <cell r="B2240" t="str">
            <v>DL 481</v>
          </cell>
          <cell r="D2240">
            <v>172</v>
          </cell>
        </row>
        <row r="2241">
          <cell r="A2241">
            <v>44522</v>
          </cell>
          <cell r="B2241" t="str">
            <v>DL 533</v>
          </cell>
          <cell r="D2241">
            <v>199</v>
          </cell>
        </row>
        <row r="2242">
          <cell r="A2242">
            <v>44522</v>
          </cell>
          <cell r="B2242" t="str">
            <v>HA 23</v>
          </cell>
          <cell r="D2242">
            <v>184</v>
          </cell>
        </row>
        <row r="2243">
          <cell r="A2243">
            <v>44522</v>
          </cell>
          <cell r="B2243" t="str">
            <v>HA 29</v>
          </cell>
          <cell r="D2243">
            <v>233</v>
          </cell>
        </row>
        <row r="2244">
          <cell r="A2244">
            <v>44522</v>
          </cell>
          <cell r="B2244" t="str">
            <v>HA 31</v>
          </cell>
          <cell r="D2244">
            <v>189</v>
          </cell>
        </row>
        <row r="2245">
          <cell r="A2245">
            <v>44522</v>
          </cell>
          <cell r="B2245" t="str">
            <v>HA 33</v>
          </cell>
          <cell r="D2245">
            <v>269</v>
          </cell>
        </row>
        <row r="2246">
          <cell r="A2246">
            <v>44522</v>
          </cell>
          <cell r="B2246" t="str">
            <v>HA 37</v>
          </cell>
          <cell r="D2246">
            <v>182</v>
          </cell>
        </row>
        <row r="2247">
          <cell r="A2247">
            <v>44522</v>
          </cell>
          <cell r="B2247" t="str">
            <v>HA 39</v>
          </cell>
          <cell r="D2247">
            <v>129</v>
          </cell>
        </row>
        <row r="2248">
          <cell r="A2248">
            <v>44522</v>
          </cell>
          <cell r="B2248" t="str">
            <v>HA 45</v>
          </cell>
          <cell r="D2248">
            <v>157</v>
          </cell>
        </row>
        <row r="2249">
          <cell r="A2249">
            <v>44522</v>
          </cell>
          <cell r="B2249" t="str">
            <v>HA 59</v>
          </cell>
          <cell r="D2249">
            <v>178</v>
          </cell>
        </row>
        <row r="2250">
          <cell r="A2250">
            <v>44522</v>
          </cell>
          <cell r="B2250" t="str">
            <v>HA 71</v>
          </cell>
          <cell r="D2250">
            <v>172</v>
          </cell>
        </row>
        <row r="2251">
          <cell r="A2251">
            <v>44522</v>
          </cell>
          <cell r="B2251" t="str">
            <v>UA 1273</v>
          </cell>
          <cell r="D2251">
            <v>166</v>
          </cell>
        </row>
        <row r="2252">
          <cell r="A2252">
            <v>44522</v>
          </cell>
          <cell r="B2252" t="str">
            <v>UA 1725</v>
          </cell>
          <cell r="D2252">
            <v>267</v>
          </cell>
        </row>
        <row r="2253">
          <cell r="A2253">
            <v>44522</v>
          </cell>
          <cell r="B2253" t="str">
            <v>UA 1736</v>
          </cell>
          <cell r="D2253">
            <v>259</v>
          </cell>
        </row>
        <row r="2254">
          <cell r="A2254">
            <v>44522</v>
          </cell>
          <cell r="B2254" t="str">
            <v>UA 1749</v>
          </cell>
          <cell r="D2254">
            <v>178</v>
          </cell>
        </row>
        <row r="2255">
          <cell r="A2255">
            <v>44522</v>
          </cell>
          <cell r="B2255" t="str">
            <v>UA 1808</v>
          </cell>
          <cell r="D2255">
            <v>137</v>
          </cell>
        </row>
        <row r="2256">
          <cell r="A2256">
            <v>44522</v>
          </cell>
          <cell r="B2256" t="str">
            <v>UA 202</v>
          </cell>
          <cell r="D2256">
            <v>195</v>
          </cell>
        </row>
        <row r="2257">
          <cell r="A2257">
            <v>44522</v>
          </cell>
          <cell r="B2257" t="str">
            <v>UA 417</v>
          </cell>
          <cell r="D2257">
            <v>176</v>
          </cell>
        </row>
        <row r="2258">
          <cell r="A2258">
            <v>44522</v>
          </cell>
          <cell r="B2258" t="str">
            <v>UA 539</v>
          </cell>
          <cell r="D2258">
            <v>140</v>
          </cell>
        </row>
        <row r="2259">
          <cell r="A2259">
            <v>44522</v>
          </cell>
          <cell r="B2259" t="str">
            <v>WN 1058</v>
          </cell>
          <cell r="D2259">
            <v>75</v>
          </cell>
        </row>
        <row r="2260">
          <cell r="A2260">
            <v>44522</v>
          </cell>
          <cell r="B2260" t="str">
            <v>WN 1322</v>
          </cell>
          <cell r="D2260">
            <v>159</v>
          </cell>
        </row>
        <row r="2261">
          <cell r="A2261">
            <v>44522</v>
          </cell>
          <cell r="B2261" t="str">
            <v>WN 1328</v>
          </cell>
          <cell r="D2261">
            <v>158</v>
          </cell>
        </row>
        <row r="2262">
          <cell r="A2262">
            <v>44522</v>
          </cell>
          <cell r="B2262" t="str">
            <v>WN 1395</v>
          </cell>
          <cell r="D2262">
            <v>141</v>
          </cell>
        </row>
        <row r="2263">
          <cell r="A2263">
            <v>44522</v>
          </cell>
          <cell r="B2263" t="str">
            <v>WN 1819</v>
          </cell>
          <cell r="D2263">
            <v>116</v>
          </cell>
        </row>
        <row r="2264">
          <cell r="A2264">
            <v>44522</v>
          </cell>
          <cell r="B2264" t="str">
            <v>WN 1822</v>
          </cell>
          <cell r="D2264">
            <v>168</v>
          </cell>
        </row>
        <row r="2265">
          <cell r="A2265">
            <v>44522</v>
          </cell>
          <cell r="B2265" t="str">
            <v>WN 1860</v>
          </cell>
          <cell r="D2265">
            <v>85</v>
          </cell>
        </row>
        <row r="2266">
          <cell r="A2266">
            <v>44522</v>
          </cell>
          <cell r="B2266" t="str">
            <v>WN 252</v>
          </cell>
          <cell r="D2266">
            <v>162</v>
          </cell>
        </row>
        <row r="2267">
          <cell r="A2267">
            <v>44522</v>
          </cell>
          <cell r="B2267" t="str">
            <v>WN 341</v>
          </cell>
          <cell r="D2267">
            <v>166</v>
          </cell>
        </row>
        <row r="2268">
          <cell r="A2268">
            <v>44522</v>
          </cell>
          <cell r="B2268" t="str">
            <v>WN 704</v>
          </cell>
          <cell r="D2268">
            <v>159</v>
          </cell>
        </row>
        <row r="2269">
          <cell r="A2269">
            <v>44522</v>
          </cell>
          <cell r="B2269" t="str">
            <v>WN 771</v>
          </cell>
          <cell r="D2269">
            <v>149</v>
          </cell>
        </row>
        <row r="2270">
          <cell r="A2270">
            <v>44523</v>
          </cell>
          <cell r="B2270" t="str">
            <v>AA 231</v>
          </cell>
          <cell r="D2270">
            <v>132</v>
          </cell>
        </row>
        <row r="2271">
          <cell r="A2271">
            <v>44523</v>
          </cell>
          <cell r="B2271" t="str">
            <v>AA 271</v>
          </cell>
          <cell r="D2271">
            <v>155</v>
          </cell>
        </row>
        <row r="2272">
          <cell r="A2272">
            <v>44523</v>
          </cell>
          <cell r="B2272" t="str">
            <v>AA 7</v>
          </cell>
          <cell r="D2272">
            <v>185</v>
          </cell>
        </row>
        <row r="2273">
          <cell r="A2273">
            <v>44523</v>
          </cell>
          <cell r="B2273" t="str">
            <v>AS 37</v>
          </cell>
          <cell r="D2273">
            <v>128</v>
          </cell>
        </row>
        <row r="2274">
          <cell r="A2274">
            <v>44523</v>
          </cell>
          <cell r="B2274" t="str">
            <v>AS 743</v>
          </cell>
          <cell r="D2274">
            <v>144</v>
          </cell>
        </row>
        <row r="2275">
          <cell r="A2275">
            <v>44523</v>
          </cell>
          <cell r="B2275" t="str">
            <v>AS 803</v>
          </cell>
          <cell r="D2275">
            <v>135</v>
          </cell>
        </row>
        <row r="2276">
          <cell r="A2276">
            <v>44523</v>
          </cell>
          <cell r="B2276" t="str">
            <v>AS 805</v>
          </cell>
          <cell r="D2276">
            <v>93</v>
          </cell>
        </row>
        <row r="2277">
          <cell r="A2277">
            <v>44523</v>
          </cell>
          <cell r="B2277" t="str">
            <v>AS 813</v>
          </cell>
          <cell r="D2277">
            <v>120</v>
          </cell>
        </row>
        <row r="2278">
          <cell r="A2278">
            <v>44523</v>
          </cell>
          <cell r="B2278" t="str">
            <v>AS 825</v>
          </cell>
          <cell r="D2278">
            <v>132</v>
          </cell>
        </row>
        <row r="2279">
          <cell r="A2279">
            <v>44523</v>
          </cell>
          <cell r="B2279" t="str">
            <v>AS 829</v>
          </cell>
          <cell r="D2279">
            <v>145</v>
          </cell>
        </row>
        <row r="2280">
          <cell r="A2280">
            <v>44523</v>
          </cell>
          <cell r="B2280" t="str">
            <v>AS 861</v>
          </cell>
          <cell r="D2280">
            <v>145</v>
          </cell>
        </row>
        <row r="2281">
          <cell r="A2281">
            <v>44523</v>
          </cell>
          <cell r="B2281" t="str">
            <v>AS 870</v>
          </cell>
          <cell r="D2281">
            <v>113</v>
          </cell>
        </row>
        <row r="2282">
          <cell r="A2282">
            <v>44523</v>
          </cell>
          <cell r="B2282" t="str">
            <v>DL 481</v>
          </cell>
          <cell r="D2282">
            <v>135</v>
          </cell>
        </row>
        <row r="2283">
          <cell r="A2283">
            <v>44523</v>
          </cell>
          <cell r="B2283" t="str">
            <v>DL 533</v>
          </cell>
          <cell r="D2283">
            <v>171</v>
          </cell>
        </row>
        <row r="2284">
          <cell r="A2284">
            <v>44523</v>
          </cell>
          <cell r="B2284" t="str">
            <v>HA 23</v>
          </cell>
          <cell r="D2284">
            <v>136</v>
          </cell>
        </row>
        <row r="2285">
          <cell r="A2285">
            <v>44523</v>
          </cell>
          <cell r="B2285" t="str">
            <v>HA 29</v>
          </cell>
          <cell r="D2285">
            <v>198</v>
          </cell>
        </row>
        <row r="2286">
          <cell r="A2286">
            <v>44523</v>
          </cell>
          <cell r="B2286" t="str">
            <v>HA 31</v>
          </cell>
          <cell r="D2286">
            <v>179</v>
          </cell>
        </row>
        <row r="2287">
          <cell r="A2287">
            <v>44523</v>
          </cell>
          <cell r="B2287" t="str">
            <v>HA 33</v>
          </cell>
          <cell r="D2287">
            <v>245</v>
          </cell>
        </row>
        <row r="2288">
          <cell r="A2288">
            <v>44523</v>
          </cell>
          <cell r="B2288" t="str">
            <v>HA 37</v>
          </cell>
          <cell r="D2288">
            <v>180</v>
          </cell>
        </row>
        <row r="2289">
          <cell r="A2289">
            <v>44523</v>
          </cell>
          <cell r="B2289" t="str">
            <v>HA 39</v>
          </cell>
          <cell r="D2289">
            <v>139</v>
          </cell>
        </row>
        <row r="2290">
          <cell r="A2290">
            <v>44523</v>
          </cell>
          <cell r="B2290" t="str">
            <v>HA 41</v>
          </cell>
          <cell r="D2290">
            <v>153</v>
          </cell>
        </row>
        <row r="2291">
          <cell r="A2291">
            <v>44523</v>
          </cell>
          <cell r="B2291" t="str">
            <v>HA 45</v>
          </cell>
          <cell r="D2291">
            <v>161</v>
          </cell>
        </row>
        <row r="2292">
          <cell r="A2292">
            <v>44523</v>
          </cell>
          <cell r="B2292" t="str">
            <v>HA 59</v>
          </cell>
          <cell r="D2292">
            <v>125</v>
          </cell>
        </row>
        <row r="2293">
          <cell r="A2293">
            <v>44523</v>
          </cell>
          <cell r="B2293" t="str">
            <v>HA 71</v>
          </cell>
          <cell r="D2293">
            <v>143</v>
          </cell>
        </row>
        <row r="2294">
          <cell r="A2294">
            <v>44523</v>
          </cell>
          <cell r="B2294" t="str">
            <v>UA 1273</v>
          </cell>
          <cell r="D2294">
            <v>169</v>
          </cell>
        </row>
        <row r="2295">
          <cell r="A2295">
            <v>44523</v>
          </cell>
          <cell r="B2295" t="str">
            <v>UA 1725</v>
          </cell>
          <cell r="D2295">
            <v>226</v>
          </cell>
        </row>
        <row r="2296">
          <cell r="A2296">
            <v>44523</v>
          </cell>
          <cell r="B2296" t="str">
            <v>UA 1736</v>
          </cell>
          <cell r="D2296">
            <v>242</v>
          </cell>
        </row>
        <row r="2297">
          <cell r="A2297">
            <v>44523</v>
          </cell>
          <cell r="B2297" t="str">
            <v>UA 1749</v>
          </cell>
          <cell r="D2297">
            <v>163</v>
          </cell>
        </row>
        <row r="2298">
          <cell r="A2298">
            <v>44523</v>
          </cell>
          <cell r="B2298" t="str">
            <v>UA 417</v>
          </cell>
          <cell r="D2298">
            <v>170</v>
          </cell>
        </row>
        <row r="2299">
          <cell r="A2299">
            <v>44523</v>
          </cell>
          <cell r="B2299" t="str">
            <v>UA 539</v>
          </cell>
          <cell r="D2299">
            <v>145</v>
          </cell>
        </row>
        <row r="2300">
          <cell r="A2300">
            <v>44523</v>
          </cell>
          <cell r="B2300" t="str">
            <v>WN 1058</v>
          </cell>
          <cell r="D2300">
            <v>93</v>
          </cell>
        </row>
        <row r="2301">
          <cell r="A2301">
            <v>44523</v>
          </cell>
          <cell r="B2301" t="str">
            <v>WN 1322</v>
          </cell>
          <cell r="D2301">
            <v>115</v>
          </cell>
        </row>
        <row r="2302">
          <cell r="A2302">
            <v>44523</v>
          </cell>
          <cell r="B2302" t="str">
            <v>WN 1328</v>
          </cell>
          <cell r="D2302">
            <v>80</v>
          </cell>
        </row>
        <row r="2303">
          <cell r="A2303">
            <v>44523</v>
          </cell>
          <cell r="B2303" t="str">
            <v>WN 1395</v>
          </cell>
          <cell r="D2303">
            <v>97</v>
          </cell>
        </row>
        <row r="2304">
          <cell r="A2304">
            <v>44523</v>
          </cell>
          <cell r="B2304" t="str">
            <v>WN 1819</v>
          </cell>
          <cell r="D2304">
            <v>95</v>
          </cell>
        </row>
        <row r="2305">
          <cell r="A2305">
            <v>44523</v>
          </cell>
          <cell r="B2305" t="str">
            <v>WN 1822</v>
          </cell>
          <cell r="D2305">
            <v>154</v>
          </cell>
        </row>
        <row r="2306">
          <cell r="A2306">
            <v>44523</v>
          </cell>
          <cell r="B2306" t="str">
            <v>WN 1860</v>
          </cell>
          <cell r="D2306">
            <v>73</v>
          </cell>
        </row>
        <row r="2307">
          <cell r="A2307">
            <v>44523</v>
          </cell>
          <cell r="B2307" t="str">
            <v>WN 2040</v>
          </cell>
          <cell r="D2307">
            <v>99</v>
          </cell>
        </row>
        <row r="2308">
          <cell r="A2308">
            <v>44523</v>
          </cell>
          <cell r="B2308" t="str">
            <v>WN 252</v>
          </cell>
          <cell r="D2308">
            <v>105</v>
          </cell>
        </row>
        <row r="2309">
          <cell r="A2309">
            <v>44523</v>
          </cell>
          <cell r="B2309" t="str">
            <v>WN 341</v>
          </cell>
          <cell r="D2309">
            <v>162</v>
          </cell>
        </row>
        <row r="2310">
          <cell r="A2310">
            <v>44523</v>
          </cell>
          <cell r="B2310" t="str">
            <v>WN 704</v>
          </cell>
          <cell r="D2310">
            <v>159</v>
          </cell>
        </row>
        <row r="2311">
          <cell r="A2311">
            <v>44523</v>
          </cell>
          <cell r="B2311" t="str">
            <v>WN 771</v>
          </cell>
          <cell r="D2311">
            <v>131</v>
          </cell>
        </row>
        <row r="2312">
          <cell r="A2312">
            <v>44524</v>
          </cell>
          <cell r="B2312" t="str">
            <v>AA 119</v>
          </cell>
          <cell r="D2312">
            <v>153</v>
          </cell>
        </row>
        <row r="2313">
          <cell r="A2313">
            <v>44524</v>
          </cell>
          <cell r="B2313" t="str">
            <v>AA 231</v>
          </cell>
          <cell r="D2313">
            <v>150</v>
          </cell>
        </row>
        <row r="2314">
          <cell r="A2314">
            <v>44524</v>
          </cell>
          <cell r="B2314" t="str">
            <v>AA 271</v>
          </cell>
          <cell r="D2314">
            <v>180</v>
          </cell>
        </row>
        <row r="2315">
          <cell r="A2315">
            <v>44524</v>
          </cell>
          <cell r="B2315" t="str">
            <v>AA 432</v>
          </cell>
          <cell r="D2315">
            <v>225</v>
          </cell>
        </row>
        <row r="2316">
          <cell r="A2316">
            <v>44524</v>
          </cell>
          <cell r="B2316" t="str">
            <v>AA 7</v>
          </cell>
          <cell r="D2316">
            <v>170</v>
          </cell>
        </row>
        <row r="2317">
          <cell r="A2317">
            <v>44524</v>
          </cell>
          <cell r="B2317" t="str">
            <v>AS 37</v>
          </cell>
          <cell r="D2317">
            <v>153</v>
          </cell>
        </row>
        <row r="2318">
          <cell r="A2318">
            <v>44524</v>
          </cell>
          <cell r="B2318" t="str">
            <v>AS 743</v>
          </cell>
          <cell r="D2318">
            <v>152</v>
          </cell>
        </row>
        <row r="2319">
          <cell r="A2319">
            <v>44524</v>
          </cell>
          <cell r="B2319" t="str">
            <v>AS 803</v>
          </cell>
          <cell r="D2319">
            <v>126</v>
          </cell>
        </row>
        <row r="2320">
          <cell r="A2320">
            <v>44524</v>
          </cell>
          <cell r="B2320" t="str">
            <v>AS 805</v>
          </cell>
          <cell r="D2320">
            <v>125</v>
          </cell>
        </row>
        <row r="2321">
          <cell r="A2321">
            <v>44524</v>
          </cell>
          <cell r="B2321" t="str">
            <v>AS 809</v>
          </cell>
          <cell r="D2321">
            <v>41</v>
          </cell>
        </row>
        <row r="2322">
          <cell r="A2322">
            <v>44524</v>
          </cell>
          <cell r="B2322" t="str">
            <v>AS 813</v>
          </cell>
          <cell r="D2322">
            <v>85</v>
          </cell>
        </row>
        <row r="2323">
          <cell r="A2323">
            <v>44524</v>
          </cell>
          <cell r="B2323" t="str">
            <v>AS 825</v>
          </cell>
          <cell r="D2323">
            <v>154</v>
          </cell>
        </row>
        <row r="2324">
          <cell r="A2324">
            <v>44524</v>
          </cell>
          <cell r="B2324" t="str">
            <v>AS 829</v>
          </cell>
          <cell r="D2324">
            <v>137</v>
          </cell>
        </row>
        <row r="2325">
          <cell r="A2325">
            <v>44524</v>
          </cell>
          <cell r="B2325" t="str">
            <v>AS 861</v>
          </cell>
          <cell r="D2325">
            <v>157</v>
          </cell>
        </row>
        <row r="2326">
          <cell r="A2326">
            <v>44524</v>
          </cell>
          <cell r="B2326" t="str">
            <v>AS 870</v>
          </cell>
          <cell r="D2326">
            <v>143</v>
          </cell>
        </row>
        <row r="2327">
          <cell r="A2327">
            <v>44524</v>
          </cell>
          <cell r="B2327" t="str">
            <v>AS 883</v>
          </cell>
          <cell r="D2327">
            <v>146</v>
          </cell>
        </row>
        <row r="2328">
          <cell r="A2328">
            <v>44524</v>
          </cell>
          <cell r="B2328" t="str">
            <v>DL 362</v>
          </cell>
          <cell r="D2328">
            <v>146</v>
          </cell>
        </row>
        <row r="2329">
          <cell r="A2329">
            <v>44524</v>
          </cell>
          <cell r="B2329" t="str">
            <v>DL 481</v>
          </cell>
          <cell r="D2329">
            <v>149</v>
          </cell>
        </row>
        <row r="2330">
          <cell r="A2330">
            <v>44524</v>
          </cell>
          <cell r="B2330" t="str">
            <v>HA 23</v>
          </cell>
          <cell r="D2330">
            <v>160</v>
          </cell>
        </row>
        <row r="2331">
          <cell r="A2331">
            <v>44524</v>
          </cell>
          <cell r="B2331" t="str">
            <v>HA 29</v>
          </cell>
          <cell r="D2331">
            <v>258</v>
          </cell>
        </row>
        <row r="2332">
          <cell r="A2332">
            <v>44524</v>
          </cell>
          <cell r="B2332" t="str">
            <v>HA 31</v>
          </cell>
          <cell r="D2332">
            <v>134</v>
          </cell>
        </row>
        <row r="2333">
          <cell r="A2333">
            <v>44524</v>
          </cell>
          <cell r="B2333" t="str">
            <v>HA 33</v>
          </cell>
          <cell r="D2333">
            <v>230</v>
          </cell>
        </row>
        <row r="2334">
          <cell r="A2334">
            <v>44524</v>
          </cell>
          <cell r="B2334" t="str">
            <v>HA 37</v>
          </cell>
          <cell r="D2334">
            <v>125</v>
          </cell>
        </row>
        <row r="2335">
          <cell r="A2335">
            <v>44524</v>
          </cell>
          <cell r="B2335" t="str">
            <v>HA 39</v>
          </cell>
          <cell r="D2335">
            <v>141</v>
          </cell>
        </row>
        <row r="2336">
          <cell r="A2336">
            <v>44524</v>
          </cell>
          <cell r="B2336" t="str">
            <v>HA 41</v>
          </cell>
          <cell r="D2336">
            <v>148</v>
          </cell>
        </row>
        <row r="2337">
          <cell r="A2337">
            <v>44524</v>
          </cell>
          <cell r="B2337" t="str">
            <v>HA 45</v>
          </cell>
          <cell r="D2337">
            <v>148</v>
          </cell>
        </row>
        <row r="2338">
          <cell r="A2338">
            <v>44524</v>
          </cell>
          <cell r="B2338" t="str">
            <v>HA 59</v>
          </cell>
          <cell r="D2338">
            <v>151</v>
          </cell>
        </row>
        <row r="2339">
          <cell r="A2339">
            <v>44524</v>
          </cell>
          <cell r="B2339" t="str">
            <v>HA 71</v>
          </cell>
          <cell r="D2339">
            <v>130</v>
          </cell>
        </row>
        <row r="2340">
          <cell r="A2340">
            <v>44524</v>
          </cell>
          <cell r="B2340" t="str">
            <v>UA 1219</v>
          </cell>
          <cell r="D2340">
            <v>146</v>
          </cell>
        </row>
        <row r="2341">
          <cell r="A2341">
            <v>44524</v>
          </cell>
          <cell r="B2341" t="str">
            <v>UA 1273</v>
          </cell>
          <cell r="D2341">
            <v>160</v>
          </cell>
        </row>
        <row r="2342">
          <cell r="A2342">
            <v>44524</v>
          </cell>
          <cell r="B2342" t="str">
            <v>UA 1725</v>
          </cell>
          <cell r="D2342">
            <v>250</v>
          </cell>
        </row>
        <row r="2343">
          <cell r="A2343">
            <v>44524</v>
          </cell>
          <cell r="B2343" t="str">
            <v>UA 1736</v>
          </cell>
          <cell r="D2343">
            <v>203</v>
          </cell>
        </row>
        <row r="2344">
          <cell r="A2344">
            <v>44524</v>
          </cell>
          <cell r="B2344" t="str">
            <v>UA 1749</v>
          </cell>
          <cell r="D2344">
            <v>129</v>
          </cell>
        </row>
        <row r="2345">
          <cell r="A2345">
            <v>44524</v>
          </cell>
          <cell r="B2345" t="str">
            <v>UA 1808</v>
          </cell>
          <cell r="D2345">
            <v>51</v>
          </cell>
        </row>
        <row r="2346">
          <cell r="A2346">
            <v>44524</v>
          </cell>
          <cell r="B2346" t="str">
            <v>UA 417</v>
          </cell>
          <cell r="D2346">
            <v>153</v>
          </cell>
        </row>
        <row r="2347">
          <cell r="A2347">
            <v>44524</v>
          </cell>
          <cell r="B2347" t="str">
            <v>UA 539</v>
          </cell>
          <cell r="D2347">
            <v>126</v>
          </cell>
        </row>
        <row r="2348">
          <cell r="A2348">
            <v>44524</v>
          </cell>
          <cell r="B2348" t="str">
            <v>WN 1322</v>
          </cell>
          <cell r="D2348">
            <v>167</v>
          </cell>
        </row>
        <row r="2349">
          <cell r="A2349">
            <v>44524</v>
          </cell>
          <cell r="B2349" t="str">
            <v>WN 1328</v>
          </cell>
          <cell r="D2349">
            <v>105</v>
          </cell>
        </row>
        <row r="2350">
          <cell r="A2350">
            <v>44524</v>
          </cell>
          <cell r="B2350" t="str">
            <v>WN 1395</v>
          </cell>
          <cell r="D2350">
            <v>108</v>
          </cell>
        </row>
        <row r="2351">
          <cell r="A2351">
            <v>44524</v>
          </cell>
          <cell r="B2351" t="str">
            <v>WN 1819</v>
          </cell>
          <cell r="D2351">
            <v>75</v>
          </cell>
        </row>
        <row r="2352">
          <cell r="A2352">
            <v>44524</v>
          </cell>
          <cell r="B2352" t="str">
            <v>WN 1822</v>
          </cell>
          <cell r="D2352">
            <v>137</v>
          </cell>
        </row>
        <row r="2353">
          <cell r="A2353">
            <v>44524</v>
          </cell>
          <cell r="B2353" t="str">
            <v>WN 1860</v>
          </cell>
          <cell r="D2353">
            <v>64</v>
          </cell>
        </row>
        <row r="2354">
          <cell r="A2354">
            <v>44524</v>
          </cell>
          <cell r="B2354" t="str">
            <v>WN 2040</v>
          </cell>
          <cell r="D2354">
            <v>110</v>
          </cell>
        </row>
        <row r="2355">
          <cell r="A2355">
            <v>44524</v>
          </cell>
          <cell r="B2355" t="str">
            <v>WN 252</v>
          </cell>
          <cell r="D2355">
            <v>101</v>
          </cell>
        </row>
        <row r="2356">
          <cell r="A2356">
            <v>44524</v>
          </cell>
          <cell r="B2356" t="str">
            <v>WN 341</v>
          </cell>
          <cell r="D2356">
            <v>163</v>
          </cell>
        </row>
        <row r="2357">
          <cell r="A2357">
            <v>44524</v>
          </cell>
          <cell r="B2357" t="str">
            <v>WN 704</v>
          </cell>
          <cell r="D2357">
            <v>162</v>
          </cell>
        </row>
        <row r="2358">
          <cell r="A2358">
            <v>44524</v>
          </cell>
          <cell r="B2358" t="str">
            <v>WN 771</v>
          </cell>
          <cell r="D2358">
            <v>119</v>
          </cell>
        </row>
        <row r="2359">
          <cell r="A2359">
            <v>44525</v>
          </cell>
          <cell r="B2359" t="str">
            <v>AA 119</v>
          </cell>
          <cell r="D2359">
            <v>209</v>
          </cell>
        </row>
        <row r="2360">
          <cell r="A2360">
            <v>44525</v>
          </cell>
          <cell r="B2360" t="str">
            <v>AA 231</v>
          </cell>
          <cell r="D2360">
            <v>58</v>
          </cell>
        </row>
        <row r="2361">
          <cell r="A2361">
            <v>44525</v>
          </cell>
          <cell r="B2361" t="str">
            <v>AA 271</v>
          </cell>
          <cell r="D2361">
            <v>178</v>
          </cell>
        </row>
        <row r="2362">
          <cell r="A2362">
            <v>44525</v>
          </cell>
          <cell r="B2362" t="str">
            <v>AA 432</v>
          </cell>
          <cell r="D2362">
            <v>207</v>
          </cell>
        </row>
        <row r="2363">
          <cell r="A2363">
            <v>44525</v>
          </cell>
          <cell r="B2363" t="str">
            <v>AA 7</v>
          </cell>
          <cell r="D2363">
            <v>194</v>
          </cell>
        </row>
        <row r="2364">
          <cell r="A2364">
            <v>44525</v>
          </cell>
          <cell r="B2364" t="str">
            <v>AS 37</v>
          </cell>
          <cell r="D2364">
            <v>141</v>
          </cell>
        </row>
        <row r="2365">
          <cell r="A2365">
            <v>44525</v>
          </cell>
          <cell r="B2365" t="str">
            <v>AS 743</v>
          </cell>
          <cell r="D2365">
            <v>133</v>
          </cell>
        </row>
        <row r="2366">
          <cell r="A2366">
            <v>44525</v>
          </cell>
          <cell r="B2366" t="str">
            <v>AS 803</v>
          </cell>
          <cell r="D2366">
            <v>135</v>
          </cell>
        </row>
        <row r="2367">
          <cell r="A2367">
            <v>44525</v>
          </cell>
          <cell r="B2367" t="str">
            <v>AS 805</v>
          </cell>
          <cell r="D2367">
            <v>41</v>
          </cell>
        </row>
        <row r="2368">
          <cell r="A2368">
            <v>44525</v>
          </cell>
          <cell r="B2368" t="str">
            <v>AS 813</v>
          </cell>
          <cell r="D2368">
            <v>121</v>
          </cell>
        </row>
        <row r="2369">
          <cell r="A2369">
            <v>44525</v>
          </cell>
          <cell r="B2369" t="str">
            <v>AS 825</v>
          </cell>
          <cell r="D2369">
            <v>141</v>
          </cell>
        </row>
        <row r="2370">
          <cell r="A2370">
            <v>44525</v>
          </cell>
          <cell r="B2370" t="str">
            <v>AS 829</v>
          </cell>
          <cell r="D2370">
            <v>133</v>
          </cell>
        </row>
        <row r="2371">
          <cell r="A2371">
            <v>44525</v>
          </cell>
          <cell r="B2371" t="str">
            <v>AS 861</v>
          </cell>
          <cell r="D2371">
            <v>159</v>
          </cell>
        </row>
        <row r="2372">
          <cell r="A2372">
            <v>44525</v>
          </cell>
          <cell r="B2372" t="str">
            <v>AS 870</v>
          </cell>
          <cell r="D2372">
            <v>87</v>
          </cell>
        </row>
        <row r="2373">
          <cell r="A2373">
            <v>44525</v>
          </cell>
          <cell r="B2373" t="str">
            <v>DL 362</v>
          </cell>
          <cell r="D2373">
            <v>146</v>
          </cell>
        </row>
        <row r="2374">
          <cell r="A2374">
            <v>44525</v>
          </cell>
          <cell r="B2374" t="str">
            <v>DL 481</v>
          </cell>
          <cell r="D2374">
            <v>152</v>
          </cell>
        </row>
        <row r="2375">
          <cell r="A2375">
            <v>44525</v>
          </cell>
          <cell r="B2375" t="str">
            <v>DL 533</v>
          </cell>
          <cell r="D2375">
            <v>91</v>
          </cell>
        </row>
        <row r="2376">
          <cell r="A2376">
            <v>44525</v>
          </cell>
          <cell r="B2376" t="str">
            <v>HA 23</v>
          </cell>
          <cell r="D2376">
            <v>128</v>
          </cell>
        </row>
        <row r="2377">
          <cell r="A2377">
            <v>44525</v>
          </cell>
          <cell r="B2377" t="str">
            <v>HA 29</v>
          </cell>
          <cell r="D2377">
            <v>258</v>
          </cell>
        </row>
        <row r="2378">
          <cell r="A2378">
            <v>44525</v>
          </cell>
          <cell r="B2378" t="str">
            <v>HA 33</v>
          </cell>
          <cell r="D2378">
            <v>235</v>
          </cell>
        </row>
        <row r="2379">
          <cell r="A2379">
            <v>44525</v>
          </cell>
          <cell r="B2379" t="str">
            <v>HA 37</v>
          </cell>
          <cell r="D2379">
            <v>122</v>
          </cell>
        </row>
        <row r="2380">
          <cell r="A2380">
            <v>44525</v>
          </cell>
          <cell r="B2380" t="str">
            <v>HA 39</v>
          </cell>
          <cell r="D2380">
            <v>115</v>
          </cell>
        </row>
        <row r="2381">
          <cell r="A2381">
            <v>44525</v>
          </cell>
          <cell r="B2381" t="str">
            <v>HA 41</v>
          </cell>
          <cell r="D2381">
            <v>148</v>
          </cell>
        </row>
        <row r="2382">
          <cell r="A2382">
            <v>44525</v>
          </cell>
          <cell r="B2382" t="str">
            <v>HA 45</v>
          </cell>
          <cell r="D2382">
            <v>166</v>
          </cell>
        </row>
        <row r="2383">
          <cell r="A2383">
            <v>44525</v>
          </cell>
          <cell r="B2383" t="str">
            <v>HA 59</v>
          </cell>
          <cell r="D2383">
            <v>136</v>
          </cell>
        </row>
        <row r="2384">
          <cell r="A2384">
            <v>44525</v>
          </cell>
          <cell r="B2384" t="str">
            <v>HA 71</v>
          </cell>
          <cell r="D2384">
            <v>107</v>
          </cell>
        </row>
        <row r="2385">
          <cell r="A2385">
            <v>44525</v>
          </cell>
          <cell r="B2385" t="str">
            <v>UA 1219</v>
          </cell>
          <cell r="D2385">
            <v>66</v>
          </cell>
        </row>
        <row r="2386">
          <cell r="A2386">
            <v>44525</v>
          </cell>
          <cell r="B2386" t="str">
            <v>UA 1273</v>
          </cell>
          <cell r="D2386">
            <v>130</v>
          </cell>
        </row>
        <row r="2387">
          <cell r="A2387">
            <v>44525</v>
          </cell>
          <cell r="B2387" t="str">
            <v>UA 1725</v>
          </cell>
          <cell r="D2387">
            <v>200</v>
          </cell>
        </row>
        <row r="2388">
          <cell r="A2388">
            <v>44525</v>
          </cell>
          <cell r="B2388" t="str">
            <v>UA 1736</v>
          </cell>
          <cell r="D2388">
            <v>190</v>
          </cell>
        </row>
        <row r="2389">
          <cell r="A2389">
            <v>44525</v>
          </cell>
          <cell r="B2389" t="str">
            <v>UA 202</v>
          </cell>
          <cell r="D2389">
            <v>160</v>
          </cell>
        </row>
        <row r="2390">
          <cell r="A2390">
            <v>44525</v>
          </cell>
          <cell r="B2390" t="str">
            <v>UA 417</v>
          </cell>
          <cell r="D2390">
            <v>154</v>
          </cell>
        </row>
        <row r="2391">
          <cell r="A2391">
            <v>44525</v>
          </cell>
          <cell r="B2391" t="str">
            <v>UA 539</v>
          </cell>
          <cell r="D2391">
            <v>46</v>
          </cell>
        </row>
        <row r="2392">
          <cell r="A2392">
            <v>44525</v>
          </cell>
          <cell r="B2392" t="str">
            <v>WN 1058</v>
          </cell>
          <cell r="D2392">
            <v>26</v>
          </cell>
        </row>
        <row r="2393">
          <cell r="A2393">
            <v>44525</v>
          </cell>
          <cell r="B2393" t="str">
            <v>WN 1322</v>
          </cell>
          <cell r="D2393">
            <v>61</v>
          </cell>
        </row>
        <row r="2394">
          <cell r="A2394">
            <v>44525</v>
          </cell>
          <cell r="B2394" t="str">
            <v>WN 1328</v>
          </cell>
          <cell r="D2394">
            <v>64</v>
          </cell>
        </row>
        <row r="2395">
          <cell r="A2395">
            <v>44525</v>
          </cell>
          <cell r="B2395" t="str">
            <v>WN 1395</v>
          </cell>
          <cell r="D2395">
            <v>104</v>
          </cell>
        </row>
        <row r="2396">
          <cell r="A2396">
            <v>44525</v>
          </cell>
          <cell r="B2396" t="str">
            <v>WN 1819</v>
          </cell>
          <cell r="D2396">
            <v>39</v>
          </cell>
        </row>
        <row r="2397">
          <cell r="A2397">
            <v>44525</v>
          </cell>
          <cell r="B2397" t="str">
            <v>WN 1822</v>
          </cell>
          <cell r="D2397">
            <v>124</v>
          </cell>
        </row>
        <row r="2398">
          <cell r="A2398">
            <v>44525</v>
          </cell>
          <cell r="B2398" t="str">
            <v>WN 1855</v>
          </cell>
          <cell r="D2398">
            <v>65</v>
          </cell>
        </row>
        <row r="2399">
          <cell r="A2399">
            <v>44525</v>
          </cell>
          <cell r="B2399" t="str">
            <v>WN 1860</v>
          </cell>
          <cell r="D2399">
            <v>55</v>
          </cell>
        </row>
        <row r="2400">
          <cell r="A2400">
            <v>44525</v>
          </cell>
          <cell r="B2400" t="str">
            <v>WN 2040</v>
          </cell>
          <cell r="D2400">
            <v>48</v>
          </cell>
        </row>
        <row r="2401">
          <cell r="A2401">
            <v>44525</v>
          </cell>
          <cell r="B2401" t="str">
            <v>WN 341</v>
          </cell>
          <cell r="D2401">
            <v>107</v>
          </cell>
        </row>
        <row r="2402">
          <cell r="A2402">
            <v>44525</v>
          </cell>
          <cell r="B2402" t="str">
            <v>WN 704</v>
          </cell>
          <cell r="D2402">
            <v>101</v>
          </cell>
        </row>
        <row r="2403">
          <cell r="A2403">
            <v>44525</v>
          </cell>
          <cell r="B2403" t="str">
            <v>WN 771</v>
          </cell>
          <cell r="D2403">
            <v>136</v>
          </cell>
        </row>
        <row r="2404">
          <cell r="A2404">
            <v>44526</v>
          </cell>
          <cell r="B2404" t="str">
            <v>AA 119</v>
          </cell>
          <cell r="D2404">
            <v>224</v>
          </cell>
        </row>
        <row r="2405">
          <cell r="A2405">
            <v>44526</v>
          </cell>
          <cell r="B2405" t="str">
            <v>AA 231</v>
          </cell>
          <cell r="D2405">
            <v>59</v>
          </cell>
        </row>
        <row r="2406">
          <cell r="A2406">
            <v>44526</v>
          </cell>
          <cell r="B2406" t="str">
            <v>AA 271</v>
          </cell>
          <cell r="D2406">
            <v>183</v>
          </cell>
        </row>
        <row r="2407">
          <cell r="A2407">
            <v>44526</v>
          </cell>
          <cell r="B2407" t="str">
            <v>AA 432</v>
          </cell>
          <cell r="D2407">
            <v>187</v>
          </cell>
        </row>
        <row r="2408">
          <cell r="A2408">
            <v>44526</v>
          </cell>
          <cell r="B2408" t="str">
            <v>AA 57</v>
          </cell>
          <cell r="D2408">
            <v>144</v>
          </cell>
        </row>
        <row r="2409">
          <cell r="A2409">
            <v>44526</v>
          </cell>
          <cell r="B2409" t="str">
            <v>AS 37</v>
          </cell>
          <cell r="D2409">
            <v>116</v>
          </cell>
        </row>
        <row r="2410">
          <cell r="A2410">
            <v>44526</v>
          </cell>
          <cell r="B2410" t="str">
            <v>AS 743</v>
          </cell>
          <cell r="D2410">
            <v>67</v>
          </cell>
        </row>
        <row r="2411">
          <cell r="A2411">
            <v>44526</v>
          </cell>
          <cell r="B2411" t="str">
            <v>AS 803</v>
          </cell>
          <cell r="D2411">
            <v>97</v>
          </cell>
        </row>
        <row r="2412">
          <cell r="A2412">
            <v>44526</v>
          </cell>
          <cell r="B2412" t="str">
            <v>AS 805</v>
          </cell>
          <cell r="D2412">
            <v>28</v>
          </cell>
        </row>
        <row r="2413">
          <cell r="A2413">
            <v>44526</v>
          </cell>
          <cell r="B2413" t="str">
            <v>AS 809</v>
          </cell>
          <cell r="D2413">
            <v>12</v>
          </cell>
        </row>
        <row r="2414">
          <cell r="A2414">
            <v>44526</v>
          </cell>
          <cell r="B2414" t="str">
            <v>AS 813</v>
          </cell>
          <cell r="D2414">
            <v>80</v>
          </cell>
        </row>
        <row r="2415">
          <cell r="A2415">
            <v>44526</v>
          </cell>
          <cell r="B2415" t="str">
            <v>AS 825</v>
          </cell>
          <cell r="D2415">
            <v>139</v>
          </cell>
        </row>
        <row r="2416">
          <cell r="A2416">
            <v>44526</v>
          </cell>
          <cell r="B2416" t="str">
            <v>AS 829</v>
          </cell>
          <cell r="D2416">
            <v>81</v>
          </cell>
        </row>
        <row r="2417">
          <cell r="A2417">
            <v>44526</v>
          </cell>
          <cell r="B2417" t="str">
            <v>AS 861</v>
          </cell>
          <cell r="D2417">
            <v>146</v>
          </cell>
        </row>
        <row r="2418">
          <cell r="A2418">
            <v>44526</v>
          </cell>
          <cell r="B2418" t="str">
            <v>AS 870</v>
          </cell>
          <cell r="D2418">
            <v>95</v>
          </cell>
        </row>
        <row r="2419">
          <cell r="A2419">
            <v>44526</v>
          </cell>
          <cell r="B2419" t="str">
            <v>AS 883</v>
          </cell>
          <cell r="D2419">
            <v>143</v>
          </cell>
        </row>
        <row r="2420">
          <cell r="A2420">
            <v>44526</v>
          </cell>
          <cell r="B2420" t="str">
            <v>DL 362</v>
          </cell>
          <cell r="D2420">
            <v>149</v>
          </cell>
        </row>
        <row r="2421">
          <cell r="A2421">
            <v>44526</v>
          </cell>
          <cell r="B2421" t="str">
            <v>DL 481</v>
          </cell>
          <cell r="D2421">
            <v>152</v>
          </cell>
        </row>
        <row r="2422">
          <cell r="A2422">
            <v>44526</v>
          </cell>
          <cell r="B2422" t="str">
            <v>DL 533</v>
          </cell>
          <cell r="D2422">
            <v>116</v>
          </cell>
        </row>
        <row r="2423">
          <cell r="A2423">
            <v>44526</v>
          </cell>
          <cell r="B2423" t="str">
            <v>HA 23</v>
          </cell>
          <cell r="D2423">
            <v>90</v>
          </cell>
        </row>
        <row r="2424">
          <cell r="A2424">
            <v>44526</v>
          </cell>
          <cell r="B2424" t="str">
            <v>HA 31</v>
          </cell>
          <cell r="D2424">
            <v>47</v>
          </cell>
        </row>
        <row r="2425">
          <cell r="A2425">
            <v>44526</v>
          </cell>
          <cell r="B2425" t="str">
            <v>HA 37</v>
          </cell>
          <cell r="D2425">
            <v>69</v>
          </cell>
        </row>
        <row r="2426">
          <cell r="A2426">
            <v>44526</v>
          </cell>
          <cell r="B2426" t="str">
            <v>HA 39</v>
          </cell>
          <cell r="D2426">
            <v>68</v>
          </cell>
        </row>
        <row r="2427">
          <cell r="A2427">
            <v>44526</v>
          </cell>
          <cell r="B2427" t="str">
            <v>HA 29</v>
          </cell>
          <cell r="D2427">
            <v>159</v>
          </cell>
        </row>
        <row r="2428">
          <cell r="A2428">
            <v>44526</v>
          </cell>
          <cell r="B2428" t="str">
            <v>HA 41</v>
          </cell>
          <cell r="D2428">
            <v>95</v>
          </cell>
        </row>
        <row r="2429">
          <cell r="A2429">
            <v>44526</v>
          </cell>
          <cell r="B2429" t="str">
            <v>HA 45</v>
          </cell>
          <cell r="D2429">
            <v>126</v>
          </cell>
        </row>
        <row r="2430">
          <cell r="A2430">
            <v>44526</v>
          </cell>
          <cell r="B2430" t="str">
            <v>HA 59</v>
          </cell>
          <cell r="D2430">
            <v>130</v>
          </cell>
        </row>
        <row r="2431">
          <cell r="A2431">
            <v>44526</v>
          </cell>
          <cell r="B2431" t="str">
            <v>HA 71</v>
          </cell>
          <cell r="D2431">
            <v>76</v>
          </cell>
        </row>
        <row r="2432">
          <cell r="A2432">
            <v>44526</v>
          </cell>
          <cell r="B2432" t="str">
            <v>UA 1219</v>
          </cell>
          <cell r="D2432">
            <v>71</v>
          </cell>
        </row>
        <row r="2433">
          <cell r="A2433">
            <v>44526</v>
          </cell>
          <cell r="B2433" t="str">
            <v>UA 1273</v>
          </cell>
          <cell r="D2433">
            <v>99</v>
          </cell>
        </row>
        <row r="2434">
          <cell r="A2434">
            <v>44526</v>
          </cell>
          <cell r="B2434" t="str">
            <v>UA 1725</v>
          </cell>
          <cell r="D2434">
            <v>190</v>
          </cell>
        </row>
        <row r="2435">
          <cell r="A2435">
            <v>44526</v>
          </cell>
          <cell r="B2435" t="str">
            <v>UA 1736</v>
          </cell>
          <cell r="D2435">
            <v>231</v>
          </cell>
        </row>
        <row r="2436">
          <cell r="A2436">
            <v>44526</v>
          </cell>
          <cell r="B2436" t="str">
            <v>UA 1808</v>
          </cell>
          <cell r="D2436">
            <v>86</v>
          </cell>
        </row>
        <row r="2437">
          <cell r="A2437">
            <v>44526</v>
          </cell>
          <cell r="B2437" t="str">
            <v>UA 202</v>
          </cell>
          <cell r="D2437">
            <v>175</v>
          </cell>
        </row>
        <row r="2438">
          <cell r="A2438">
            <v>44526</v>
          </cell>
          <cell r="B2438" t="str">
            <v>UA 417</v>
          </cell>
          <cell r="D2438">
            <v>108</v>
          </cell>
        </row>
        <row r="2439">
          <cell r="A2439">
            <v>44526</v>
          </cell>
          <cell r="B2439" t="str">
            <v>UA 539</v>
          </cell>
          <cell r="D2439">
            <v>25</v>
          </cell>
        </row>
        <row r="2440">
          <cell r="A2440">
            <v>44526</v>
          </cell>
          <cell r="B2440" t="str">
            <v>WN 1058</v>
          </cell>
          <cell r="D2440">
            <v>20</v>
          </cell>
        </row>
        <row r="2441">
          <cell r="A2441">
            <v>44526</v>
          </cell>
          <cell r="B2441" t="str">
            <v>WN 1322</v>
          </cell>
          <cell r="D2441">
            <v>92</v>
          </cell>
        </row>
        <row r="2442">
          <cell r="A2442">
            <v>44526</v>
          </cell>
          <cell r="B2442" t="str">
            <v>WN 1328</v>
          </cell>
          <cell r="D2442">
            <v>49</v>
          </cell>
        </row>
        <row r="2443">
          <cell r="A2443">
            <v>44526</v>
          </cell>
          <cell r="B2443" t="str">
            <v>WN 1395</v>
          </cell>
          <cell r="D2443">
            <v>61</v>
          </cell>
        </row>
        <row r="2444">
          <cell r="A2444">
            <v>44526</v>
          </cell>
          <cell r="B2444" t="str">
            <v>WN 1819</v>
          </cell>
          <cell r="D2444">
            <v>12</v>
          </cell>
        </row>
        <row r="2445">
          <cell r="A2445">
            <v>44526</v>
          </cell>
          <cell r="B2445" t="str">
            <v>WN 1822</v>
          </cell>
          <cell r="D2445">
            <v>129</v>
          </cell>
        </row>
        <row r="2446">
          <cell r="A2446">
            <v>44526</v>
          </cell>
          <cell r="B2446" t="str">
            <v>WN 1860</v>
          </cell>
          <cell r="D2446">
            <v>39</v>
          </cell>
        </row>
        <row r="2447">
          <cell r="A2447">
            <v>44526</v>
          </cell>
          <cell r="B2447" t="str">
            <v>WN 2040</v>
          </cell>
          <cell r="D2447">
            <v>32</v>
          </cell>
        </row>
        <row r="2448">
          <cell r="A2448">
            <v>44526</v>
          </cell>
          <cell r="B2448" t="str">
            <v>WN 341</v>
          </cell>
          <cell r="D2448">
            <v>164</v>
          </cell>
        </row>
        <row r="2449">
          <cell r="A2449">
            <v>44526</v>
          </cell>
          <cell r="B2449" t="str">
            <v>WN 525</v>
          </cell>
          <cell r="D2449">
            <v>67</v>
          </cell>
        </row>
        <row r="2450">
          <cell r="A2450">
            <v>44526</v>
          </cell>
          <cell r="B2450" t="str">
            <v>WN 704</v>
          </cell>
          <cell r="D2450">
            <v>88</v>
          </cell>
        </row>
        <row r="2451">
          <cell r="A2451">
            <v>44526</v>
          </cell>
          <cell r="B2451" t="str">
            <v>WN 771</v>
          </cell>
          <cell r="D2451">
            <v>51</v>
          </cell>
        </row>
        <row r="2452">
          <cell r="A2452">
            <v>44527</v>
          </cell>
          <cell r="B2452" t="str">
            <v>AA 119</v>
          </cell>
          <cell r="D2452">
            <v>269</v>
          </cell>
        </row>
        <row r="2453">
          <cell r="A2453">
            <v>44527</v>
          </cell>
          <cell r="B2453" t="str">
            <v>AA 432</v>
          </cell>
          <cell r="D2453">
            <v>194</v>
          </cell>
        </row>
        <row r="2454">
          <cell r="A2454">
            <v>44527</v>
          </cell>
          <cell r="B2454" t="str">
            <v>AA 7</v>
          </cell>
          <cell r="D2454">
            <v>136</v>
          </cell>
        </row>
        <row r="2455">
          <cell r="A2455">
            <v>44527</v>
          </cell>
          <cell r="B2455" t="str">
            <v>AS 37</v>
          </cell>
          <cell r="D2455">
            <v>137</v>
          </cell>
        </row>
        <row r="2456">
          <cell r="A2456">
            <v>44527</v>
          </cell>
          <cell r="B2456" t="str">
            <v>AS 803</v>
          </cell>
          <cell r="D2456">
            <v>103</v>
          </cell>
        </row>
        <row r="2457">
          <cell r="A2457">
            <v>44527</v>
          </cell>
          <cell r="B2457" t="str">
            <v>AS 805</v>
          </cell>
          <cell r="D2457">
            <v>27</v>
          </cell>
        </row>
        <row r="2458">
          <cell r="A2458">
            <v>44527</v>
          </cell>
          <cell r="B2458" t="str">
            <v>AS 809</v>
          </cell>
          <cell r="D2458">
            <v>15</v>
          </cell>
        </row>
        <row r="2459">
          <cell r="A2459">
            <v>44527</v>
          </cell>
          <cell r="B2459" t="str">
            <v>AS 813</v>
          </cell>
          <cell r="D2459">
            <v>53</v>
          </cell>
        </row>
        <row r="2460">
          <cell r="A2460">
            <v>44527</v>
          </cell>
          <cell r="B2460" t="str">
            <v>AS 825</v>
          </cell>
          <cell r="D2460">
            <v>135</v>
          </cell>
        </row>
        <row r="2461">
          <cell r="A2461">
            <v>44527</v>
          </cell>
          <cell r="B2461" t="str">
            <v>AS 829</v>
          </cell>
          <cell r="D2461">
            <v>95</v>
          </cell>
        </row>
        <row r="2462">
          <cell r="A2462">
            <v>44527</v>
          </cell>
          <cell r="B2462" t="str">
            <v>AS 861</v>
          </cell>
          <cell r="D2462">
            <v>157</v>
          </cell>
        </row>
        <row r="2463">
          <cell r="A2463">
            <v>44527</v>
          </cell>
          <cell r="B2463" t="str">
            <v>AS 870</v>
          </cell>
          <cell r="D2463">
            <v>82</v>
          </cell>
        </row>
        <row r="2464">
          <cell r="A2464">
            <v>44527</v>
          </cell>
          <cell r="B2464" t="str">
            <v>DL 362</v>
          </cell>
          <cell r="D2464">
            <v>122</v>
          </cell>
        </row>
        <row r="2465">
          <cell r="A2465">
            <v>44527</v>
          </cell>
          <cell r="B2465" t="str">
            <v>DL 481</v>
          </cell>
          <cell r="D2465">
            <v>181</v>
          </cell>
        </row>
        <row r="2466">
          <cell r="A2466">
            <v>44527</v>
          </cell>
          <cell r="B2466" t="str">
            <v>DL 533</v>
          </cell>
          <cell r="D2466">
            <v>95</v>
          </cell>
        </row>
        <row r="2467">
          <cell r="A2467">
            <v>44527</v>
          </cell>
          <cell r="B2467" t="str">
            <v>HA 29</v>
          </cell>
          <cell r="D2467">
            <v>157</v>
          </cell>
        </row>
        <row r="2468">
          <cell r="A2468">
            <v>44527</v>
          </cell>
          <cell r="B2468" t="str">
            <v>HA 31</v>
          </cell>
          <cell r="D2468">
            <v>148</v>
          </cell>
        </row>
        <row r="2469">
          <cell r="A2469">
            <v>44527</v>
          </cell>
          <cell r="B2469" t="str">
            <v>HA 33</v>
          </cell>
          <cell r="D2469">
            <v>171</v>
          </cell>
        </row>
        <row r="2470">
          <cell r="A2470">
            <v>44527</v>
          </cell>
          <cell r="B2470" t="str">
            <v>HA 37</v>
          </cell>
          <cell r="D2470">
            <v>161</v>
          </cell>
        </row>
        <row r="2471">
          <cell r="A2471">
            <v>44527</v>
          </cell>
          <cell r="B2471" t="str">
            <v>HA 41</v>
          </cell>
          <cell r="D2471">
            <v>145</v>
          </cell>
        </row>
        <row r="2472">
          <cell r="A2472">
            <v>44527</v>
          </cell>
          <cell r="B2472" t="str">
            <v>HA 45</v>
          </cell>
          <cell r="D2472">
            <v>102</v>
          </cell>
        </row>
        <row r="2473">
          <cell r="A2473">
            <v>44527</v>
          </cell>
          <cell r="B2473" t="str">
            <v>HA 55</v>
          </cell>
          <cell r="D2473">
            <v>61</v>
          </cell>
        </row>
        <row r="2474">
          <cell r="A2474">
            <v>44527</v>
          </cell>
          <cell r="B2474" t="str">
            <v>UA 1219</v>
          </cell>
          <cell r="D2474">
            <v>82</v>
          </cell>
        </row>
        <row r="2475">
          <cell r="A2475">
            <v>44527</v>
          </cell>
          <cell r="B2475" t="str">
            <v>UA 1725</v>
          </cell>
          <cell r="D2475">
            <v>237</v>
          </cell>
        </row>
        <row r="2476">
          <cell r="A2476">
            <v>44527</v>
          </cell>
          <cell r="B2476" t="str">
            <v>UA 1736</v>
          </cell>
          <cell r="D2476">
            <v>214</v>
          </cell>
        </row>
        <row r="2477">
          <cell r="A2477">
            <v>44527</v>
          </cell>
          <cell r="B2477" t="str">
            <v>UA 1749</v>
          </cell>
          <cell r="D2477">
            <v>48</v>
          </cell>
        </row>
        <row r="2478">
          <cell r="A2478">
            <v>44527</v>
          </cell>
          <cell r="B2478" t="str">
            <v>UA 1808</v>
          </cell>
          <cell r="D2478">
            <v>63</v>
          </cell>
        </row>
        <row r="2479">
          <cell r="A2479">
            <v>44527</v>
          </cell>
          <cell r="B2479" t="str">
            <v>UA 417</v>
          </cell>
          <cell r="D2479">
            <v>106</v>
          </cell>
        </row>
        <row r="2480">
          <cell r="A2480">
            <v>44527</v>
          </cell>
          <cell r="B2480" t="str">
            <v>UA 42</v>
          </cell>
          <cell r="D2480">
            <v>129</v>
          </cell>
        </row>
        <row r="2481">
          <cell r="A2481">
            <v>44527</v>
          </cell>
          <cell r="B2481" t="str">
            <v>UA 539</v>
          </cell>
          <cell r="D2481">
            <v>19</v>
          </cell>
        </row>
        <row r="2482">
          <cell r="A2482">
            <v>44527</v>
          </cell>
          <cell r="B2482" t="str">
            <v>UA 749</v>
          </cell>
          <cell r="D2482">
            <v>38</v>
          </cell>
        </row>
        <row r="2483">
          <cell r="A2483">
            <v>44527</v>
          </cell>
          <cell r="B2483" t="str">
            <v>WN 1058</v>
          </cell>
          <cell r="D2483">
            <v>28</v>
          </cell>
        </row>
        <row r="2484">
          <cell r="A2484">
            <v>44527</v>
          </cell>
          <cell r="B2484" t="str">
            <v>WN 1328</v>
          </cell>
          <cell r="D2484">
            <v>47</v>
          </cell>
        </row>
        <row r="2485">
          <cell r="A2485">
            <v>44527</v>
          </cell>
          <cell r="B2485" t="str">
            <v>WN 1395</v>
          </cell>
          <cell r="D2485">
            <v>57</v>
          </cell>
        </row>
        <row r="2486">
          <cell r="A2486">
            <v>44527</v>
          </cell>
          <cell r="B2486" t="str">
            <v>WN 1819</v>
          </cell>
          <cell r="D2486">
            <v>26</v>
          </cell>
        </row>
        <row r="2487">
          <cell r="A2487">
            <v>44527</v>
          </cell>
          <cell r="B2487" t="str">
            <v>WN 1822</v>
          </cell>
          <cell r="D2487">
            <v>154</v>
          </cell>
        </row>
        <row r="2488">
          <cell r="A2488">
            <v>44527</v>
          </cell>
          <cell r="B2488" t="str">
            <v>WN 1855</v>
          </cell>
          <cell r="D2488">
            <v>94</v>
          </cell>
        </row>
        <row r="2489">
          <cell r="A2489">
            <v>44527</v>
          </cell>
          <cell r="B2489" t="str">
            <v>WN 1860</v>
          </cell>
          <cell r="D2489">
            <v>13</v>
          </cell>
        </row>
        <row r="2490">
          <cell r="A2490">
            <v>44527</v>
          </cell>
          <cell r="B2490" t="str">
            <v>WN 2040</v>
          </cell>
          <cell r="D2490">
            <v>61</v>
          </cell>
        </row>
        <row r="2491">
          <cell r="A2491">
            <v>44527</v>
          </cell>
          <cell r="B2491" t="str">
            <v>WN 341</v>
          </cell>
          <cell r="D2491">
            <v>165</v>
          </cell>
        </row>
        <row r="2492">
          <cell r="A2492">
            <v>44527</v>
          </cell>
          <cell r="B2492" t="str">
            <v>WN 704</v>
          </cell>
          <cell r="D2492">
            <v>117</v>
          </cell>
        </row>
        <row r="2493">
          <cell r="A2493">
            <v>44527</v>
          </cell>
          <cell r="B2493" t="str">
            <v>WN 771</v>
          </cell>
          <cell r="D2493">
            <v>66</v>
          </cell>
        </row>
        <row r="2494">
          <cell r="A2494">
            <v>44528</v>
          </cell>
          <cell r="B2494" t="str">
            <v>AA 119</v>
          </cell>
          <cell r="D2494">
            <v>213</v>
          </cell>
        </row>
        <row r="2495">
          <cell r="A2495">
            <v>44528</v>
          </cell>
          <cell r="B2495" t="str">
            <v>AA 231</v>
          </cell>
          <cell r="D2495">
            <v>19</v>
          </cell>
        </row>
        <row r="2496">
          <cell r="A2496">
            <v>44528</v>
          </cell>
          <cell r="B2496" t="str">
            <v>AA 271</v>
          </cell>
          <cell r="D2496">
            <v>136</v>
          </cell>
        </row>
        <row r="2497">
          <cell r="A2497">
            <v>44528</v>
          </cell>
          <cell r="B2497" t="str">
            <v>AA 432</v>
          </cell>
          <cell r="D2497">
            <v>250</v>
          </cell>
        </row>
        <row r="2498">
          <cell r="A2498">
            <v>44528</v>
          </cell>
          <cell r="B2498" t="str">
            <v>AA 7</v>
          </cell>
          <cell r="D2498">
            <v>125</v>
          </cell>
        </row>
        <row r="2499">
          <cell r="A2499">
            <v>44528</v>
          </cell>
          <cell r="B2499" t="str">
            <v>AS 37</v>
          </cell>
          <cell r="D2499">
            <v>127</v>
          </cell>
        </row>
        <row r="2500">
          <cell r="A2500">
            <v>44528</v>
          </cell>
          <cell r="B2500" t="str">
            <v>AS 743</v>
          </cell>
          <cell r="D2500">
            <v>61</v>
          </cell>
        </row>
        <row r="2501">
          <cell r="A2501">
            <v>44528</v>
          </cell>
          <cell r="B2501" t="str">
            <v>AS 803</v>
          </cell>
          <cell r="D2501">
            <v>78</v>
          </cell>
        </row>
        <row r="2502">
          <cell r="A2502">
            <v>44528</v>
          </cell>
          <cell r="B2502" t="str">
            <v>AS 805</v>
          </cell>
          <cell r="D2502">
            <v>105</v>
          </cell>
        </row>
        <row r="2503">
          <cell r="A2503">
            <v>44528</v>
          </cell>
          <cell r="B2503" t="str">
            <v>AS 809</v>
          </cell>
          <cell r="D2503">
            <v>31</v>
          </cell>
        </row>
        <row r="2504">
          <cell r="A2504">
            <v>44528</v>
          </cell>
          <cell r="B2504" t="str">
            <v>AS 813</v>
          </cell>
          <cell r="D2504">
            <v>78</v>
          </cell>
        </row>
        <row r="2505">
          <cell r="A2505">
            <v>44528</v>
          </cell>
          <cell r="B2505" t="str">
            <v>AS 825</v>
          </cell>
          <cell r="D2505">
            <v>123</v>
          </cell>
        </row>
        <row r="2506">
          <cell r="A2506">
            <v>44528</v>
          </cell>
          <cell r="B2506" t="str">
            <v>AS 829</v>
          </cell>
          <cell r="D2506">
            <v>129</v>
          </cell>
        </row>
        <row r="2507">
          <cell r="A2507">
            <v>44528</v>
          </cell>
          <cell r="B2507" t="str">
            <v>AS 861</v>
          </cell>
          <cell r="D2507">
            <v>138</v>
          </cell>
        </row>
        <row r="2508">
          <cell r="A2508">
            <v>44528</v>
          </cell>
          <cell r="B2508" t="str">
            <v>AS 870</v>
          </cell>
          <cell r="D2508">
            <v>22</v>
          </cell>
        </row>
        <row r="2509">
          <cell r="A2509">
            <v>44528</v>
          </cell>
          <cell r="B2509" t="str">
            <v>AS 883</v>
          </cell>
          <cell r="D2509">
            <v>143</v>
          </cell>
        </row>
        <row r="2510">
          <cell r="A2510">
            <v>44528</v>
          </cell>
          <cell r="B2510" t="str">
            <v>DL 362</v>
          </cell>
          <cell r="D2510">
            <v>113</v>
          </cell>
        </row>
        <row r="2511">
          <cell r="A2511">
            <v>44528</v>
          </cell>
          <cell r="B2511" t="str">
            <v>DL 481</v>
          </cell>
          <cell r="D2511">
            <v>153</v>
          </cell>
        </row>
        <row r="2512">
          <cell r="A2512">
            <v>44528</v>
          </cell>
          <cell r="B2512" t="str">
            <v>DL 533</v>
          </cell>
          <cell r="D2512">
            <v>80</v>
          </cell>
        </row>
        <row r="2513">
          <cell r="A2513">
            <v>44528</v>
          </cell>
          <cell r="B2513" t="str">
            <v>HA 23</v>
          </cell>
          <cell r="D2513">
            <v>87</v>
          </cell>
        </row>
        <row r="2514">
          <cell r="A2514">
            <v>44528</v>
          </cell>
          <cell r="B2514" t="str">
            <v>HA 29</v>
          </cell>
          <cell r="D2514">
            <v>250</v>
          </cell>
        </row>
        <row r="2515">
          <cell r="A2515">
            <v>44528</v>
          </cell>
          <cell r="B2515" t="str">
            <v>HA 31</v>
          </cell>
          <cell r="D2515">
            <v>183</v>
          </cell>
        </row>
        <row r="2516">
          <cell r="A2516">
            <v>44528</v>
          </cell>
          <cell r="B2516" t="str">
            <v>HA 33</v>
          </cell>
          <cell r="D2516">
            <v>149</v>
          </cell>
        </row>
        <row r="2517">
          <cell r="A2517">
            <v>44528</v>
          </cell>
          <cell r="B2517" t="str">
            <v>HA 37</v>
          </cell>
          <cell r="D2517">
            <v>146</v>
          </cell>
        </row>
        <row r="2518">
          <cell r="A2518">
            <v>44528</v>
          </cell>
          <cell r="B2518" t="str">
            <v>HA 39</v>
          </cell>
          <cell r="D2518">
            <v>115</v>
          </cell>
        </row>
        <row r="2519">
          <cell r="A2519">
            <v>44528</v>
          </cell>
          <cell r="B2519" t="str">
            <v>HA 41</v>
          </cell>
          <cell r="D2519">
            <v>115</v>
          </cell>
        </row>
        <row r="2520">
          <cell r="A2520">
            <v>44528</v>
          </cell>
          <cell r="B2520" t="str">
            <v>HA 45</v>
          </cell>
          <cell r="D2520">
            <v>112</v>
          </cell>
        </row>
        <row r="2521">
          <cell r="A2521">
            <v>44528</v>
          </cell>
          <cell r="B2521" t="str">
            <v>HA 55</v>
          </cell>
          <cell r="D2521">
            <v>170</v>
          </cell>
        </row>
        <row r="2522">
          <cell r="A2522">
            <v>44528</v>
          </cell>
          <cell r="B2522" t="str">
            <v>HA 59</v>
          </cell>
          <cell r="D2522">
            <v>181</v>
          </cell>
        </row>
        <row r="2523">
          <cell r="A2523">
            <v>44528</v>
          </cell>
          <cell r="B2523" t="str">
            <v>HA 71</v>
          </cell>
          <cell r="D2523">
            <v>147</v>
          </cell>
        </row>
        <row r="2524">
          <cell r="A2524">
            <v>44528</v>
          </cell>
          <cell r="B2524" t="str">
            <v>UA 1219</v>
          </cell>
          <cell r="D2524">
            <v>126</v>
          </cell>
        </row>
        <row r="2525">
          <cell r="A2525">
            <v>44528</v>
          </cell>
          <cell r="B2525" t="str">
            <v>UA 1273</v>
          </cell>
          <cell r="D2525">
            <v>111</v>
          </cell>
        </row>
        <row r="2526">
          <cell r="A2526">
            <v>44528</v>
          </cell>
          <cell r="B2526" t="str">
            <v>UA 1725</v>
          </cell>
          <cell r="D2526">
            <v>198</v>
          </cell>
        </row>
        <row r="2527">
          <cell r="A2527">
            <v>44528</v>
          </cell>
          <cell r="B2527" t="str">
            <v>UA 1736</v>
          </cell>
          <cell r="D2527">
            <v>212</v>
          </cell>
        </row>
        <row r="2528">
          <cell r="A2528">
            <v>44528</v>
          </cell>
          <cell r="B2528" t="str">
            <v>UA 1749</v>
          </cell>
          <cell r="D2528">
            <v>60</v>
          </cell>
        </row>
        <row r="2529">
          <cell r="A2529">
            <v>44528</v>
          </cell>
          <cell r="B2529" t="str">
            <v>UA 1808</v>
          </cell>
          <cell r="D2529">
            <v>56</v>
          </cell>
        </row>
        <row r="2530">
          <cell r="A2530">
            <v>44528</v>
          </cell>
          <cell r="B2530" t="str">
            <v>UA 202</v>
          </cell>
          <cell r="D2530">
            <v>173</v>
          </cell>
        </row>
        <row r="2531">
          <cell r="A2531">
            <v>44528</v>
          </cell>
          <cell r="B2531" t="str">
            <v>UA 417</v>
          </cell>
          <cell r="D2531">
            <v>85</v>
          </cell>
        </row>
        <row r="2532">
          <cell r="A2532">
            <v>44528</v>
          </cell>
          <cell r="B2532" t="str">
            <v>UA 539</v>
          </cell>
          <cell r="D2532">
            <v>22</v>
          </cell>
        </row>
        <row r="2533">
          <cell r="A2533">
            <v>44528</v>
          </cell>
          <cell r="B2533" t="str">
            <v>WN 1058</v>
          </cell>
          <cell r="D2533">
            <v>23</v>
          </cell>
        </row>
        <row r="2534">
          <cell r="A2534">
            <v>44528</v>
          </cell>
          <cell r="B2534" t="str">
            <v>WN 1322</v>
          </cell>
          <cell r="D2534">
            <v>63</v>
          </cell>
        </row>
        <row r="2535">
          <cell r="A2535">
            <v>44528</v>
          </cell>
          <cell r="B2535" t="str">
            <v>WN 1328</v>
          </cell>
          <cell r="D2535">
            <v>53</v>
          </cell>
        </row>
        <row r="2536">
          <cell r="A2536">
            <v>44528</v>
          </cell>
          <cell r="B2536" t="str">
            <v>WN 1395</v>
          </cell>
          <cell r="D2536">
            <v>63</v>
          </cell>
        </row>
        <row r="2537">
          <cell r="A2537">
            <v>44528</v>
          </cell>
          <cell r="B2537" t="str">
            <v>WN 1819</v>
          </cell>
          <cell r="D2537">
            <v>47</v>
          </cell>
        </row>
        <row r="2538">
          <cell r="A2538">
            <v>44528</v>
          </cell>
          <cell r="B2538" t="str">
            <v>WN 1822</v>
          </cell>
          <cell r="D2538">
            <v>91</v>
          </cell>
        </row>
        <row r="2539">
          <cell r="A2539">
            <v>44528</v>
          </cell>
          <cell r="B2539" t="str">
            <v>WN 1860</v>
          </cell>
          <cell r="D2539">
            <v>76</v>
          </cell>
        </row>
        <row r="2540">
          <cell r="A2540">
            <v>44528</v>
          </cell>
          <cell r="B2540" t="str">
            <v>WN 2040</v>
          </cell>
          <cell r="D2540">
            <v>58</v>
          </cell>
        </row>
        <row r="2541">
          <cell r="A2541">
            <v>44528</v>
          </cell>
          <cell r="B2541" t="str">
            <v>WN 252</v>
          </cell>
          <cell r="D2541">
            <v>161</v>
          </cell>
        </row>
        <row r="2542">
          <cell r="A2542">
            <v>44528</v>
          </cell>
          <cell r="B2542" t="str">
            <v>WN 341</v>
          </cell>
          <cell r="D2542">
            <v>154</v>
          </cell>
        </row>
        <row r="2543">
          <cell r="A2543">
            <v>44528</v>
          </cell>
          <cell r="B2543" t="str">
            <v>WN 704</v>
          </cell>
          <cell r="D2543">
            <v>144</v>
          </cell>
        </row>
        <row r="2544">
          <cell r="A2544">
            <v>44528</v>
          </cell>
          <cell r="B2544" t="str">
            <v>WN 771</v>
          </cell>
          <cell r="D2544">
            <v>54</v>
          </cell>
        </row>
        <row r="2545">
          <cell r="A2545">
            <v>44529</v>
          </cell>
          <cell r="B2545" t="str">
            <v>AA 119</v>
          </cell>
          <cell r="D2545">
            <v>230</v>
          </cell>
        </row>
        <row r="2546">
          <cell r="A2546">
            <v>44529</v>
          </cell>
          <cell r="B2546" t="str">
            <v>AA 231</v>
          </cell>
          <cell r="D2546">
            <v>83</v>
          </cell>
        </row>
        <row r="2547">
          <cell r="A2547">
            <v>44529</v>
          </cell>
          <cell r="B2547" t="str">
            <v>AA 271</v>
          </cell>
          <cell r="D2547">
            <v>153</v>
          </cell>
        </row>
        <row r="2548">
          <cell r="A2548">
            <v>44529</v>
          </cell>
          <cell r="B2548" t="str">
            <v>AA 7</v>
          </cell>
          <cell r="D2548">
            <v>166</v>
          </cell>
        </row>
        <row r="2549">
          <cell r="A2549">
            <v>44529</v>
          </cell>
          <cell r="B2549" t="str">
            <v>AS 37</v>
          </cell>
          <cell r="D2549">
            <v>158</v>
          </cell>
        </row>
        <row r="2550">
          <cell r="A2550">
            <v>44529</v>
          </cell>
          <cell r="B2550" t="str">
            <v>AS 803</v>
          </cell>
          <cell r="D2550">
            <v>93</v>
          </cell>
        </row>
        <row r="2551">
          <cell r="A2551">
            <v>44529</v>
          </cell>
          <cell r="B2551" t="str">
            <v>AS 805</v>
          </cell>
          <cell r="D2551">
            <v>43</v>
          </cell>
        </row>
        <row r="2552">
          <cell r="A2552">
            <v>44529</v>
          </cell>
          <cell r="B2552" t="str">
            <v>AS 809</v>
          </cell>
          <cell r="D2552">
            <v>26</v>
          </cell>
        </row>
        <row r="2553">
          <cell r="A2553">
            <v>44529</v>
          </cell>
          <cell r="B2553" t="str">
            <v>AS 813</v>
          </cell>
          <cell r="D2553">
            <v>62</v>
          </cell>
        </row>
        <row r="2554">
          <cell r="A2554">
            <v>44529</v>
          </cell>
          <cell r="B2554" t="str">
            <v>AS 825</v>
          </cell>
          <cell r="D2554">
            <v>145</v>
          </cell>
        </row>
        <row r="2555">
          <cell r="A2555">
            <v>44529</v>
          </cell>
          <cell r="B2555" t="str">
            <v>HA 23</v>
          </cell>
          <cell r="D2555">
            <v>146</v>
          </cell>
        </row>
        <row r="2556">
          <cell r="A2556">
            <v>44529</v>
          </cell>
          <cell r="B2556" t="str">
            <v>AS 829</v>
          </cell>
          <cell r="D2556">
            <v>146</v>
          </cell>
        </row>
        <row r="2557">
          <cell r="A2557">
            <v>44529</v>
          </cell>
          <cell r="B2557" t="str">
            <v>AS 870</v>
          </cell>
          <cell r="D2557">
            <v>93</v>
          </cell>
        </row>
        <row r="2558">
          <cell r="A2558">
            <v>44529</v>
          </cell>
          <cell r="B2558" t="str">
            <v>AS 883</v>
          </cell>
          <cell r="D2558">
            <v>140</v>
          </cell>
        </row>
        <row r="2559">
          <cell r="A2559">
            <v>44529</v>
          </cell>
          <cell r="B2559" t="str">
            <v>DL 481</v>
          </cell>
          <cell r="D2559">
            <v>144</v>
          </cell>
        </row>
        <row r="2560">
          <cell r="A2560">
            <v>44529</v>
          </cell>
          <cell r="B2560" t="str">
            <v>DL 533</v>
          </cell>
          <cell r="D2560">
            <v>133</v>
          </cell>
        </row>
        <row r="2561">
          <cell r="A2561">
            <v>44529</v>
          </cell>
          <cell r="B2561" t="str">
            <v>HA 31</v>
          </cell>
          <cell r="D2561">
            <v>179</v>
          </cell>
        </row>
        <row r="2562">
          <cell r="A2562">
            <v>44529</v>
          </cell>
          <cell r="B2562" t="str">
            <v>HA 33</v>
          </cell>
          <cell r="D2562">
            <v>199</v>
          </cell>
        </row>
        <row r="2563">
          <cell r="A2563">
            <v>44529</v>
          </cell>
          <cell r="B2563" t="str">
            <v>HA 37</v>
          </cell>
          <cell r="D2563">
            <v>182</v>
          </cell>
        </row>
        <row r="2564">
          <cell r="A2564">
            <v>44529</v>
          </cell>
          <cell r="B2564" t="str">
            <v>HA 39</v>
          </cell>
          <cell r="D2564">
            <v>113</v>
          </cell>
        </row>
        <row r="2565">
          <cell r="A2565">
            <v>44529</v>
          </cell>
          <cell r="B2565" t="str">
            <v>HA 41</v>
          </cell>
          <cell r="D2565">
            <v>142</v>
          </cell>
        </row>
        <row r="2566">
          <cell r="A2566">
            <v>44529</v>
          </cell>
          <cell r="B2566" t="str">
            <v>HA 45</v>
          </cell>
          <cell r="D2566">
            <v>114</v>
          </cell>
        </row>
        <row r="2567">
          <cell r="A2567">
            <v>44529</v>
          </cell>
          <cell r="B2567" t="str">
            <v>HA 55</v>
          </cell>
          <cell r="D2567">
            <v>170</v>
          </cell>
        </row>
        <row r="2568">
          <cell r="A2568">
            <v>44529</v>
          </cell>
          <cell r="B2568" t="str">
            <v>HA 59</v>
          </cell>
          <cell r="D2568">
            <v>160</v>
          </cell>
        </row>
        <row r="2569">
          <cell r="A2569">
            <v>44529</v>
          </cell>
          <cell r="B2569" t="str">
            <v>UA 1219</v>
          </cell>
          <cell r="D2569">
            <v>94</v>
          </cell>
        </row>
        <row r="2570">
          <cell r="A2570">
            <v>44529</v>
          </cell>
          <cell r="B2570" t="str">
            <v>UA 1273</v>
          </cell>
          <cell r="D2570">
            <v>136</v>
          </cell>
        </row>
        <row r="2571">
          <cell r="A2571">
            <v>44529</v>
          </cell>
          <cell r="B2571" t="str">
            <v>UA 1725</v>
          </cell>
          <cell r="D2571">
            <v>199</v>
          </cell>
        </row>
        <row r="2572">
          <cell r="A2572">
            <v>44529</v>
          </cell>
          <cell r="B2572" t="str">
            <v>UA 1736</v>
          </cell>
          <cell r="D2572">
            <v>221</v>
          </cell>
        </row>
        <row r="2573">
          <cell r="A2573">
            <v>44529</v>
          </cell>
          <cell r="B2573" t="str">
            <v>UA 1749</v>
          </cell>
          <cell r="D2573">
            <v>89</v>
          </cell>
        </row>
        <row r="2574">
          <cell r="A2574">
            <v>44529</v>
          </cell>
          <cell r="B2574" t="str">
            <v>UA 1808</v>
          </cell>
          <cell r="D2574">
            <v>63</v>
          </cell>
        </row>
        <row r="2575">
          <cell r="A2575">
            <v>44529</v>
          </cell>
          <cell r="B2575" t="str">
            <v>UA 202</v>
          </cell>
          <cell r="D2575">
            <v>177</v>
          </cell>
        </row>
        <row r="2576">
          <cell r="A2576">
            <v>44529</v>
          </cell>
          <cell r="B2576" t="str">
            <v>UA 539</v>
          </cell>
          <cell r="D2576">
            <v>28</v>
          </cell>
        </row>
        <row r="2577">
          <cell r="A2577">
            <v>44529</v>
          </cell>
          <cell r="B2577" t="str">
            <v>WN 1058</v>
          </cell>
          <cell r="D2577">
            <v>32</v>
          </cell>
        </row>
        <row r="2578">
          <cell r="A2578">
            <v>44529</v>
          </cell>
          <cell r="B2578" t="str">
            <v>WN 1328</v>
          </cell>
          <cell r="D2578">
            <v>105</v>
          </cell>
        </row>
        <row r="2579">
          <cell r="A2579">
            <v>44529</v>
          </cell>
          <cell r="B2579" t="str">
            <v>WN 1395</v>
          </cell>
          <cell r="D2579">
            <v>41</v>
          </cell>
        </row>
        <row r="2580">
          <cell r="A2580">
            <v>44529</v>
          </cell>
          <cell r="B2580" t="str">
            <v>WN 1819</v>
          </cell>
          <cell r="D2580">
            <v>22</v>
          </cell>
        </row>
        <row r="2581">
          <cell r="A2581">
            <v>44529</v>
          </cell>
          <cell r="B2581" t="str">
            <v>WN 1822</v>
          </cell>
          <cell r="D2581">
            <v>129</v>
          </cell>
        </row>
        <row r="2582">
          <cell r="A2582">
            <v>44529</v>
          </cell>
          <cell r="B2582" t="str">
            <v>WN 1860</v>
          </cell>
          <cell r="D2582">
            <v>23</v>
          </cell>
        </row>
        <row r="2583">
          <cell r="A2583">
            <v>44529</v>
          </cell>
          <cell r="B2583" t="str">
            <v>WN 2040</v>
          </cell>
          <cell r="D2583">
            <v>53</v>
          </cell>
        </row>
        <row r="2584">
          <cell r="A2584">
            <v>44529</v>
          </cell>
          <cell r="B2584" t="str">
            <v>WN 252</v>
          </cell>
          <cell r="D2584">
            <v>142</v>
          </cell>
        </row>
        <row r="2585">
          <cell r="A2585">
            <v>44529</v>
          </cell>
          <cell r="B2585" t="str">
            <v>WN 771</v>
          </cell>
          <cell r="D2585">
            <v>42</v>
          </cell>
        </row>
        <row r="2586">
          <cell r="A2586">
            <v>44530</v>
          </cell>
          <cell r="B2586" t="str">
            <v>AA 119</v>
          </cell>
          <cell r="D2586">
            <v>215</v>
          </cell>
        </row>
        <row r="2587">
          <cell r="A2587">
            <v>44530</v>
          </cell>
          <cell r="B2587" t="str">
            <v>AA 231</v>
          </cell>
          <cell r="D2587">
            <v>114</v>
          </cell>
        </row>
        <row r="2588">
          <cell r="A2588">
            <v>44530</v>
          </cell>
          <cell r="B2588" t="str">
            <v>AA 271</v>
          </cell>
          <cell r="D2588">
            <v>141</v>
          </cell>
        </row>
        <row r="2589">
          <cell r="A2589">
            <v>44530</v>
          </cell>
          <cell r="B2589" t="str">
            <v>AA 432</v>
          </cell>
          <cell r="D2589">
            <v>173</v>
          </cell>
        </row>
        <row r="2590">
          <cell r="A2590">
            <v>44530</v>
          </cell>
          <cell r="B2590" t="str">
            <v>AA 7</v>
          </cell>
          <cell r="D2590">
            <v>218</v>
          </cell>
        </row>
        <row r="2591">
          <cell r="A2591">
            <v>44530</v>
          </cell>
          <cell r="B2591" t="str">
            <v>AS 743</v>
          </cell>
          <cell r="D2591">
            <v>120</v>
          </cell>
        </row>
        <row r="2592">
          <cell r="A2592">
            <v>44530</v>
          </cell>
          <cell r="B2592" t="str">
            <v>AS 803</v>
          </cell>
          <cell r="D2592">
            <v>124</v>
          </cell>
        </row>
        <row r="2593">
          <cell r="A2593">
            <v>44530</v>
          </cell>
          <cell r="B2593" t="str">
            <v>AS 805</v>
          </cell>
          <cell r="D2593">
            <v>110</v>
          </cell>
        </row>
        <row r="2594">
          <cell r="A2594">
            <v>44530</v>
          </cell>
          <cell r="B2594" t="str">
            <v>AS 813</v>
          </cell>
          <cell r="D2594">
            <v>53</v>
          </cell>
        </row>
        <row r="2595">
          <cell r="A2595">
            <v>44530</v>
          </cell>
          <cell r="B2595" t="str">
            <v>AS 825</v>
          </cell>
          <cell r="D2595">
            <v>144</v>
          </cell>
        </row>
        <row r="2596">
          <cell r="A2596">
            <v>44530</v>
          </cell>
          <cell r="B2596" t="str">
            <v>AS 829</v>
          </cell>
          <cell r="D2596">
            <v>117</v>
          </cell>
        </row>
        <row r="2597">
          <cell r="A2597">
            <v>44530</v>
          </cell>
          <cell r="B2597" t="str">
            <v>AS 861</v>
          </cell>
          <cell r="D2597">
            <v>143</v>
          </cell>
        </row>
        <row r="2598">
          <cell r="A2598">
            <v>44530</v>
          </cell>
          <cell r="B2598" t="str">
            <v>AS 870</v>
          </cell>
          <cell r="D2598">
            <v>150</v>
          </cell>
        </row>
        <row r="2599">
          <cell r="A2599">
            <v>44530</v>
          </cell>
          <cell r="B2599" t="str">
            <v>DL 481</v>
          </cell>
          <cell r="D2599">
            <v>170</v>
          </cell>
        </row>
        <row r="2600">
          <cell r="A2600">
            <v>44530</v>
          </cell>
          <cell r="B2600" t="str">
            <v>DL 533</v>
          </cell>
          <cell r="D2600">
            <v>163</v>
          </cell>
        </row>
        <row r="2601">
          <cell r="A2601">
            <v>44530</v>
          </cell>
          <cell r="B2601" t="str">
            <v>HA 23</v>
          </cell>
          <cell r="D2601">
            <v>96</v>
          </cell>
        </row>
        <row r="2602">
          <cell r="A2602">
            <v>44530</v>
          </cell>
          <cell r="B2602" t="str">
            <v>HA 29</v>
          </cell>
          <cell r="D2602">
            <v>228</v>
          </cell>
        </row>
        <row r="2603">
          <cell r="A2603">
            <v>44530</v>
          </cell>
          <cell r="B2603" t="str">
            <v>HA 37</v>
          </cell>
          <cell r="D2603">
            <v>160</v>
          </cell>
        </row>
        <row r="2604">
          <cell r="A2604">
            <v>44530</v>
          </cell>
          <cell r="B2604" t="str">
            <v>HA 39</v>
          </cell>
          <cell r="D2604">
            <v>103</v>
          </cell>
        </row>
        <row r="2605">
          <cell r="A2605">
            <v>44530</v>
          </cell>
          <cell r="B2605" t="str">
            <v>HA 41</v>
          </cell>
          <cell r="D2605">
            <v>122</v>
          </cell>
        </row>
        <row r="2606">
          <cell r="A2606">
            <v>44530</v>
          </cell>
          <cell r="B2606" t="str">
            <v>HA 45</v>
          </cell>
          <cell r="D2606">
            <v>78</v>
          </cell>
        </row>
        <row r="2607">
          <cell r="A2607">
            <v>44530</v>
          </cell>
          <cell r="B2607" t="str">
            <v>HA 71</v>
          </cell>
          <cell r="D2607">
            <v>94</v>
          </cell>
        </row>
        <row r="2608">
          <cell r="A2608">
            <v>44530</v>
          </cell>
          <cell r="B2608" t="str">
            <v>UA 1219</v>
          </cell>
          <cell r="D2608">
            <v>119</v>
          </cell>
        </row>
        <row r="2609">
          <cell r="A2609">
            <v>44530</v>
          </cell>
          <cell r="B2609" t="str">
            <v>UA 1725</v>
          </cell>
          <cell r="D2609">
            <v>231</v>
          </cell>
        </row>
        <row r="2610">
          <cell r="A2610">
            <v>44530</v>
          </cell>
          <cell r="B2610" t="str">
            <v>UA 1736</v>
          </cell>
          <cell r="D2610">
            <v>235</v>
          </cell>
        </row>
        <row r="2611">
          <cell r="A2611">
            <v>44530</v>
          </cell>
          <cell r="B2611" t="str">
            <v>UA 1808</v>
          </cell>
          <cell r="D2611">
            <v>106</v>
          </cell>
        </row>
        <row r="2612">
          <cell r="A2612">
            <v>44530</v>
          </cell>
          <cell r="B2612" t="str">
            <v>UA 417</v>
          </cell>
          <cell r="D2612">
            <v>89</v>
          </cell>
        </row>
        <row r="2613">
          <cell r="A2613">
            <v>44530</v>
          </cell>
          <cell r="B2613" t="str">
            <v>UA 539</v>
          </cell>
          <cell r="D2613">
            <v>60</v>
          </cell>
        </row>
        <row r="2614">
          <cell r="A2614">
            <v>44530</v>
          </cell>
          <cell r="B2614" t="str">
            <v>WN 1058</v>
          </cell>
          <cell r="D2614">
            <v>11</v>
          </cell>
        </row>
        <row r="2615">
          <cell r="A2615">
            <v>44530</v>
          </cell>
          <cell r="B2615" t="str">
            <v>WN 1322</v>
          </cell>
          <cell r="D2615">
            <v>51</v>
          </cell>
        </row>
        <row r="2616">
          <cell r="A2616">
            <v>44530</v>
          </cell>
          <cell r="B2616" t="str">
            <v>WN 1328</v>
          </cell>
          <cell r="D2616">
            <v>75</v>
          </cell>
        </row>
        <row r="2617">
          <cell r="A2617">
            <v>44530</v>
          </cell>
          <cell r="B2617" t="str">
            <v>WN 1395</v>
          </cell>
          <cell r="D2617">
            <v>33</v>
          </cell>
        </row>
        <row r="2618">
          <cell r="A2618">
            <v>44530</v>
          </cell>
          <cell r="B2618" t="str">
            <v>WN 1819</v>
          </cell>
          <cell r="D2618">
            <v>38</v>
          </cell>
        </row>
        <row r="2619">
          <cell r="A2619">
            <v>44530</v>
          </cell>
          <cell r="B2619" t="str">
            <v>WN 1822</v>
          </cell>
          <cell r="D2619">
            <v>132</v>
          </cell>
        </row>
        <row r="2620">
          <cell r="A2620">
            <v>44530</v>
          </cell>
          <cell r="B2620" t="str">
            <v>WN 1855</v>
          </cell>
          <cell r="D2620">
            <v>97</v>
          </cell>
        </row>
        <row r="2621">
          <cell r="A2621">
            <v>44530</v>
          </cell>
          <cell r="B2621" t="str">
            <v>WN 2040</v>
          </cell>
          <cell r="D2621">
            <v>61</v>
          </cell>
        </row>
        <row r="2622">
          <cell r="A2622">
            <v>44530</v>
          </cell>
          <cell r="B2622" t="str">
            <v>WN 704</v>
          </cell>
          <cell r="D2622">
            <v>160</v>
          </cell>
        </row>
        <row r="2623">
          <cell r="A2623">
            <v>44530</v>
          </cell>
          <cell r="B2623" t="str">
            <v>WN 771</v>
          </cell>
          <cell r="D2623">
            <v>64</v>
          </cell>
        </row>
        <row r="2624">
          <cell r="A2624">
            <v>44531</v>
          </cell>
          <cell r="B2624" t="str">
            <v>AA 119</v>
          </cell>
          <cell r="D2624">
            <v>278</v>
          </cell>
        </row>
        <row r="2625">
          <cell r="A2625">
            <v>44531</v>
          </cell>
          <cell r="B2625" t="str">
            <v>AA 205</v>
          </cell>
          <cell r="D2625">
            <v>149</v>
          </cell>
        </row>
        <row r="2626">
          <cell r="A2626">
            <v>44531</v>
          </cell>
          <cell r="B2626" t="str">
            <v>AA 271</v>
          </cell>
          <cell r="D2626">
            <v>172</v>
          </cell>
        </row>
        <row r="2627">
          <cell r="A2627">
            <v>44531</v>
          </cell>
          <cell r="B2627" t="str">
            <v>AA 432</v>
          </cell>
          <cell r="D2627">
            <v>202</v>
          </cell>
        </row>
        <row r="2628">
          <cell r="A2628">
            <v>44531</v>
          </cell>
          <cell r="B2628" t="str">
            <v>AA 510</v>
          </cell>
          <cell r="D2628">
            <v>145</v>
          </cell>
        </row>
        <row r="2629">
          <cell r="A2629">
            <v>44531</v>
          </cell>
          <cell r="B2629" t="str">
            <v>AA 7</v>
          </cell>
          <cell r="D2629">
            <v>280</v>
          </cell>
        </row>
        <row r="2630">
          <cell r="A2630">
            <v>44531</v>
          </cell>
          <cell r="B2630" t="str">
            <v>AS 803</v>
          </cell>
          <cell r="D2630">
            <v>134</v>
          </cell>
        </row>
        <row r="2631">
          <cell r="A2631">
            <v>44531</v>
          </cell>
          <cell r="B2631" t="str">
            <v>AS 813</v>
          </cell>
          <cell r="D2631">
            <v>137</v>
          </cell>
        </row>
        <row r="2632">
          <cell r="A2632">
            <v>44531</v>
          </cell>
          <cell r="B2632" t="str">
            <v>AS 824</v>
          </cell>
          <cell r="D2632">
            <v>154</v>
          </cell>
        </row>
        <row r="2633">
          <cell r="A2633">
            <v>44531</v>
          </cell>
          <cell r="B2633" t="str">
            <v>AS 825</v>
          </cell>
          <cell r="D2633">
            <v>154</v>
          </cell>
        </row>
        <row r="2634">
          <cell r="A2634">
            <v>44531</v>
          </cell>
          <cell r="B2634" t="str">
            <v>AS 829</v>
          </cell>
          <cell r="D2634">
            <v>145</v>
          </cell>
        </row>
        <row r="2635">
          <cell r="A2635">
            <v>44531</v>
          </cell>
          <cell r="B2635" t="str">
            <v>AS 861</v>
          </cell>
          <cell r="D2635">
            <v>158</v>
          </cell>
        </row>
        <row r="2636">
          <cell r="A2636">
            <v>44531</v>
          </cell>
          <cell r="B2636" t="str">
            <v>AS 870</v>
          </cell>
          <cell r="D2636">
            <v>153</v>
          </cell>
        </row>
        <row r="2637">
          <cell r="A2637">
            <v>44531</v>
          </cell>
          <cell r="B2637" t="str">
            <v>DL 481</v>
          </cell>
          <cell r="D2637">
            <v>164</v>
          </cell>
        </row>
        <row r="2638">
          <cell r="A2638">
            <v>44531</v>
          </cell>
          <cell r="B2638" t="str">
            <v>DL 533</v>
          </cell>
          <cell r="D2638">
            <v>122</v>
          </cell>
        </row>
        <row r="2639">
          <cell r="A2639">
            <v>44531</v>
          </cell>
          <cell r="B2639" t="str">
            <v>HA 23</v>
          </cell>
          <cell r="D2639">
            <v>133</v>
          </cell>
        </row>
        <row r="2640">
          <cell r="A2640">
            <v>44531</v>
          </cell>
          <cell r="B2640" t="str">
            <v>HA 29</v>
          </cell>
          <cell r="D2640">
            <v>204</v>
          </cell>
        </row>
        <row r="2641">
          <cell r="A2641">
            <v>44531</v>
          </cell>
          <cell r="B2641" t="str">
            <v>HA 31</v>
          </cell>
          <cell r="D2641">
            <v>154</v>
          </cell>
        </row>
        <row r="2642">
          <cell r="A2642">
            <v>44531</v>
          </cell>
          <cell r="B2642" t="str">
            <v>HA 33</v>
          </cell>
          <cell r="D2642">
            <v>232</v>
          </cell>
        </row>
        <row r="2643">
          <cell r="A2643">
            <v>44531</v>
          </cell>
          <cell r="B2643" t="str">
            <v>HA 37</v>
          </cell>
          <cell r="D2643">
            <v>149</v>
          </cell>
        </row>
        <row r="2644">
          <cell r="A2644">
            <v>44531</v>
          </cell>
          <cell r="B2644" t="str">
            <v>HA 39</v>
          </cell>
          <cell r="D2644">
            <v>150</v>
          </cell>
        </row>
        <row r="2645">
          <cell r="A2645">
            <v>44531</v>
          </cell>
          <cell r="B2645" t="str">
            <v>HA 41</v>
          </cell>
          <cell r="D2645">
            <v>131</v>
          </cell>
        </row>
        <row r="2646">
          <cell r="A2646">
            <v>44531</v>
          </cell>
          <cell r="B2646" t="str">
            <v>HA 45</v>
          </cell>
          <cell r="D2646">
            <v>144</v>
          </cell>
        </row>
        <row r="2647">
          <cell r="A2647">
            <v>44531</v>
          </cell>
          <cell r="B2647" t="str">
            <v>HA 59</v>
          </cell>
          <cell r="D2647">
            <v>162</v>
          </cell>
        </row>
        <row r="2648">
          <cell r="A2648">
            <v>44531</v>
          </cell>
          <cell r="B2648" t="str">
            <v>HA 71</v>
          </cell>
          <cell r="D2648">
            <v>126</v>
          </cell>
        </row>
        <row r="2649">
          <cell r="A2649">
            <v>44531</v>
          </cell>
          <cell r="B2649" t="str">
            <v>UA 1219</v>
          </cell>
          <cell r="D2649">
            <v>125</v>
          </cell>
        </row>
        <row r="2650">
          <cell r="A2650">
            <v>44531</v>
          </cell>
          <cell r="B2650" t="str">
            <v>UA 1273</v>
          </cell>
          <cell r="D2650">
            <v>163</v>
          </cell>
        </row>
        <row r="2651">
          <cell r="A2651">
            <v>44531</v>
          </cell>
          <cell r="B2651" t="str">
            <v>UA 1725</v>
          </cell>
          <cell r="D2651">
            <v>220</v>
          </cell>
        </row>
        <row r="2652">
          <cell r="A2652">
            <v>44531</v>
          </cell>
          <cell r="B2652" t="str">
            <v>UA 1736</v>
          </cell>
          <cell r="D2652">
            <v>276</v>
          </cell>
        </row>
        <row r="2653">
          <cell r="A2653">
            <v>44531</v>
          </cell>
          <cell r="B2653" t="str">
            <v>UA 539</v>
          </cell>
          <cell r="D2653">
            <v>129</v>
          </cell>
        </row>
        <row r="2654">
          <cell r="A2654">
            <v>44531</v>
          </cell>
          <cell r="B2654" t="str">
            <v>WN 1058</v>
          </cell>
          <cell r="D2654">
            <v>43</v>
          </cell>
        </row>
        <row r="2655">
          <cell r="A2655">
            <v>44531</v>
          </cell>
          <cell r="B2655" t="str">
            <v>WN 1322</v>
          </cell>
          <cell r="D2655">
            <v>100</v>
          </cell>
        </row>
        <row r="2656">
          <cell r="A2656">
            <v>44531</v>
          </cell>
          <cell r="B2656" t="str">
            <v>WN 1395</v>
          </cell>
          <cell r="D2656">
            <v>87</v>
          </cell>
        </row>
        <row r="2657">
          <cell r="A2657">
            <v>44531</v>
          </cell>
          <cell r="B2657" t="str">
            <v>WN 1819</v>
          </cell>
          <cell r="D2657">
            <v>86</v>
          </cell>
        </row>
        <row r="2658">
          <cell r="A2658">
            <v>44531</v>
          </cell>
          <cell r="B2658" t="str">
            <v>WN 1822</v>
          </cell>
          <cell r="D2658">
            <v>159</v>
          </cell>
        </row>
        <row r="2659">
          <cell r="A2659">
            <v>44531</v>
          </cell>
          <cell r="B2659" t="str">
            <v>WN 2040</v>
          </cell>
          <cell r="D2659">
            <v>60</v>
          </cell>
        </row>
        <row r="2660">
          <cell r="A2660">
            <v>44531</v>
          </cell>
          <cell r="B2660" t="str">
            <v>WN 252</v>
          </cell>
          <cell r="D2660">
            <v>124</v>
          </cell>
        </row>
        <row r="2661">
          <cell r="A2661">
            <v>44531</v>
          </cell>
          <cell r="B2661" t="str">
            <v>WN 341</v>
          </cell>
          <cell r="D2661">
            <v>148</v>
          </cell>
        </row>
        <row r="2662">
          <cell r="A2662">
            <v>44531</v>
          </cell>
          <cell r="B2662" t="str">
            <v>WN 704</v>
          </cell>
          <cell r="D2662">
            <v>165</v>
          </cell>
        </row>
        <row r="2663">
          <cell r="A2663">
            <v>44531</v>
          </cell>
          <cell r="B2663" t="str">
            <v>WN 771</v>
          </cell>
          <cell r="D2663">
            <v>114</v>
          </cell>
        </row>
        <row r="2664">
          <cell r="A2664">
            <v>44532</v>
          </cell>
          <cell r="B2664" t="str">
            <v>AA 119</v>
          </cell>
          <cell r="D2664">
            <v>226</v>
          </cell>
        </row>
        <row r="2665">
          <cell r="A2665">
            <v>44532</v>
          </cell>
          <cell r="B2665" t="str">
            <v>AA 231</v>
          </cell>
          <cell r="D2665">
            <v>83</v>
          </cell>
        </row>
        <row r="2666">
          <cell r="A2666">
            <v>44532</v>
          </cell>
          <cell r="B2666" t="str">
            <v>AA 271</v>
          </cell>
          <cell r="D2666">
            <v>140</v>
          </cell>
        </row>
        <row r="2667">
          <cell r="A2667">
            <v>44532</v>
          </cell>
          <cell r="B2667" t="str">
            <v>AA 432</v>
          </cell>
          <cell r="D2667">
            <v>204</v>
          </cell>
        </row>
        <row r="2668">
          <cell r="A2668">
            <v>44532</v>
          </cell>
          <cell r="B2668" t="str">
            <v>AA 510</v>
          </cell>
          <cell r="D2668">
            <v>90</v>
          </cell>
        </row>
        <row r="2669">
          <cell r="A2669">
            <v>44532</v>
          </cell>
          <cell r="B2669" t="str">
            <v>AA 7</v>
          </cell>
          <cell r="D2669">
            <v>163</v>
          </cell>
        </row>
        <row r="2670">
          <cell r="A2670">
            <v>44532</v>
          </cell>
          <cell r="B2670" t="str">
            <v>AS 803</v>
          </cell>
          <cell r="D2670">
            <v>131</v>
          </cell>
        </row>
        <row r="2671">
          <cell r="A2671">
            <v>44532</v>
          </cell>
          <cell r="B2671" t="str">
            <v>AS 809</v>
          </cell>
          <cell r="D2671">
            <v>146</v>
          </cell>
        </row>
        <row r="2672">
          <cell r="A2672">
            <v>44532</v>
          </cell>
          <cell r="B2672" t="str">
            <v>AS 813</v>
          </cell>
          <cell r="D2672">
            <v>100</v>
          </cell>
        </row>
        <row r="2673">
          <cell r="A2673">
            <v>44532</v>
          </cell>
          <cell r="B2673" t="str">
            <v>AS 821</v>
          </cell>
          <cell r="D2673">
            <v>122</v>
          </cell>
        </row>
        <row r="2674">
          <cell r="A2674">
            <v>44532</v>
          </cell>
          <cell r="B2674" t="str">
            <v>AS 825</v>
          </cell>
          <cell r="D2674">
            <v>141</v>
          </cell>
        </row>
        <row r="2675">
          <cell r="A2675">
            <v>44532</v>
          </cell>
          <cell r="B2675" t="str">
            <v>AS 829</v>
          </cell>
          <cell r="D2675">
            <v>134</v>
          </cell>
        </row>
        <row r="2676">
          <cell r="A2676">
            <v>44532</v>
          </cell>
          <cell r="B2676" t="str">
            <v>AS 861</v>
          </cell>
          <cell r="D2676">
            <v>149</v>
          </cell>
        </row>
        <row r="2677">
          <cell r="A2677">
            <v>44532</v>
          </cell>
          <cell r="B2677" t="str">
            <v>AS 870</v>
          </cell>
          <cell r="D2677">
            <v>140</v>
          </cell>
        </row>
        <row r="2678">
          <cell r="A2678">
            <v>44532</v>
          </cell>
          <cell r="B2678" t="str">
            <v>DL 362</v>
          </cell>
          <cell r="D2678">
            <v>151</v>
          </cell>
        </row>
        <row r="2679">
          <cell r="A2679">
            <v>44532</v>
          </cell>
          <cell r="B2679" t="str">
            <v>DL 481</v>
          </cell>
          <cell r="D2679">
            <v>176</v>
          </cell>
        </row>
        <row r="2680">
          <cell r="A2680">
            <v>44532</v>
          </cell>
          <cell r="B2680" t="str">
            <v>DL 533</v>
          </cell>
          <cell r="D2680">
            <v>143</v>
          </cell>
        </row>
        <row r="2681">
          <cell r="A2681">
            <v>44532</v>
          </cell>
          <cell r="B2681" t="str">
            <v>HA 23</v>
          </cell>
          <cell r="D2681">
            <v>138</v>
          </cell>
        </row>
        <row r="2682">
          <cell r="A2682">
            <v>44532</v>
          </cell>
          <cell r="B2682" t="str">
            <v>HA 29</v>
          </cell>
          <cell r="D2682">
            <v>186</v>
          </cell>
        </row>
        <row r="2683">
          <cell r="A2683">
            <v>44532</v>
          </cell>
          <cell r="B2683" t="str">
            <v>HA 33</v>
          </cell>
          <cell r="D2683">
            <v>238</v>
          </cell>
        </row>
        <row r="2684">
          <cell r="A2684">
            <v>44532</v>
          </cell>
          <cell r="B2684" t="str">
            <v>HA 37</v>
          </cell>
          <cell r="D2684">
            <v>154</v>
          </cell>
        </row>
        <row r="2685">
          <cell r="A2685">
            <v>44532</v>
          </cell>
          <cell r="B2685" t="str">
            <v>HA 39</v>
          </cell>
          <cell r="D2685">
            <v>132</v>
          </cell>
        </row>
        <row r="2686">
          <cell r="A2686">
            <v>44532</v>
          </cell>
          <cell r="B2686" t="str">
            <v>HA 41</v>
          </cell>
          <cell r="D2686">
            <v>155</v>
          </cell>
        </row>
        <row r="2687">
          <cell r="A2687">
            <v>44532</v>
          </cell>
          <cell r="B2687" t="str">
            <v>HA 45</v>
          </cell>
          <cell r="D2687">
            <v>143</v>
          </cell>
        </row>
        <row r="2688">
          <cell r="A2688">
            <v>44532</v>
          </cell>
          <cell r="B2688" t="str">
            <v>HA 59</v>
          </cell>
          <cell r="D2688">
            <v>156</v>
          </cell>
        </row>
        <row r="2689">
          <cell r="A2689">
            <v>44532</v>
          </cell>
          <cell r="B2689" t="str">
            <v>HA 71</v>
          </cell>
          <cell r="D2689">
            <v>62</v>
          </cell>
        </row>
        <row r="2690">
          <cell r="A2690">
            <v>44532</v>
          </cell>
          <cell r="B2690" t="str">
            <v>UA 1219</v>
          </cell>
          <cell r="D2690">
            <v>69</v>
          </cell>
        </row>
        <row r="2691">
          <cell r="A2691">
            <v>44532</v>
          </cell>
          <cell r="B2691" t="str">
            <v>UA 1273</v>
          </cell>
          <cell r="D2691">
            <v>169</v>
          </cell>
        </row>
        <row r="2692">
          <cell r="A2692">
            <v>44532</v>
          </cell>
          <cell r="B2692" t="str">
            <v>UA 1736</v>
          </cell>
          <cell r="D2692">
            <v>252</v>
          </cell>
        </row>
        <row r="2693">
          <cell r="A2693">
            <v>44532</v>
          </cell>
          <cell r="B2693" t="str">
            <v>UA 1749</v>
          </cell>
          <cell r="D2693">
            <v>166</v>
          </cell>
        </row>
        <row r="2694">
          <cell r="A2694">
            <v>44532</v>
          </cell>
          <cell r="B2694" t="str">
            <v>UA 1808</v>
          </cell>
          <cell r="D2694">
            <v>83</v>
          </cell>
        </row>
        <row r="2695">
          <cell r="A2695">
            <v>44532</v>
          </cell>
          <cell r="B2695" t="str">
            <v>UA 202</v>
          </cell>
          <cell r="D2695">
            <v>171</v>
          </cell>
        </row>
        <row r="2696">
          <cell r="A2696">
            <v>44532</v>
          </cell>
          <cell r="B2696" t="str">
            <v>UA 417</v>
          </cell>
          <cell r="D2696">
            <v>130</v>
          </cell>
        </row>
        <row r="2697">
          <cell r="A2697">
            <v>44532</v>
          </cell>
          <cell r="B2697" t="str">
            <v>UA 539</v>
          </cell>
          <cell r="D2697">
            <v>141</v>
          </cell>
        </row>
        <row r="2698">
          <cell r="A2698">
            <v>44532</v>
          </cell>
          <cell r="B2698" t="str">
            <v>WN 1058</v>
          </cell>
          <cell r="D2698">
            <v>26</v>
          </cell>
        </row>
        <row r="2699">
          <cell r="A2699">
            <v>44532</v>
          </cell>
          <cell r="B2699" t="str">
            <v>WN 1322</v>
          </cell>
          <cell r="D2699">
            <v>69</v>
          </cell>
        </row>
        <row r="2700">
          <cell r="A2700">
            <v>44532</v>
          </cell>
          <cell r="B2700" t="str">
            <v>WN 1328</v>
          </cell>
          <cell r="D2700">
            <v>73</v>
          </cell>
        </row>
        <row r="2701">
          <cell r="A2701">
            <v>44532</v>
          </cell>
          <cell r="B2701" t="str">
            <v>WN 1395</v>
          </cell>
          <cell r="D2701">
            <v>92</v>
          </cell>
        </row>
        <row r="2702">
          <cell r="A2702">
            <v>44532</v>
          </cell>
          <cell r="B2702" t="str">
            <v>WN 1819</v>
          </cell>
          <cell r="D2702">
            <v>47</v>
          </cell>
        </row>
        <row r="2703">
          <cell r="A2703">
            <v>44532</v>
          </cell>
          <cell r="B2703" t="str">
            <v>WN 1822</v>
          </cell>
          <cell r="D2703">
            <v>159</v>
          </cell>
        </row>
        <row r="2704">
          <cell r="A2704">
            <v>44532</v>
          </cell>
          <cell r="B2704" t="str">
            <v>WN 1855</v>
          </cell>
          <cell r="D2704">
            <v>74</v>
          </cell>
        </row>
        <row r="2705">
          <cell r="A2705">
            <v>44532</v>
          </cell>
          <cell r="B2705" t="str">
            <v>WN 2040</v>
          </cell>
          <cell r="D2705">
            <v>56</v>
          </cell>
        </row>
        <row r="2706">
          <cell r="A2706">
            <v>44532</v>
          </cell>
          <cell r="B2706" t="str">
            <v>WN 341</v>
          </cell>
          <cell r="D2706">
            <v>134</v>
          </cell>
        </row>
        <row r="2707">
          <cell r="A2707">
            <v>44532</v>
          </cell>
          <cell r="B2707" t="str">
            <v>WN 704</v>
          </cell>
          <cell r="D2707">
            <v>158</v>
          </cell>
        </row>
        <row r="2708">
          <cell r="A2708">
            <v>44532</v>
          </cell>
          <cell r="B2708" t="str">
            <v>WN 771</v>
          </cell>
          <cell r="D2708">
            <v>66</v>
          </cell>
        </row>
        <row r="2709">
          <cell r="A2709">
            <v>44533</v>
          </cell>
          <cell r="B2709" t="str">
            <v>AA 231</v>
          </cell>
          <cell r="D2709">
            <v>134</v>
          </cell>
        </row>
        <row r="2710">
          <cell r="A2710">
            <v>44533</v>
          </cell>
          <cell r="B2710" t="str">
            <v>AA 37</v>
          </cell>
          <cell r="D2710">
            <v>100</v>
          </cell>
        </row>
        <row r="2711">
          <cell r="A2711">
            <v>44533</v>
          </cell>
          <cell r="B2711" t="str">
            <v>AA 432</v>
          </cell>
          <cell r="D2711">
            <v>240</v>
          </cell>
        </row>
        <row r="2712">
          <cell r="A2712">
            <v>44533</v>
          </cell>
          <cell r="B2712" t="str">
            <v>AA 510</v>
          </cell>
          <cell r="D2712">
            <v>88</v>
          </cell>
        </row>
        <row r="2713">
          <cell r="A2713">
            <v>44533</v>
          </cell>
          <cell r="B2713" t="str">
            <v>AA 7</v>
          </cell>
          <cell r="D2713">
            <v>160</v>
          </cell>
        </row>
        <row r="2714">
          <cell r="A2714">
            <v>44533</v>
          </cell>
          <cell r="B2714" t="str">
            <v>AA271</v>
          </cell>
          <cell r="D2714">
            <v>170</v>
          </cell>
        </row>
        <row r="2715">
          <cell r="A2715">
            <v>44533</v>
          </cell>
          <cell r="B2715" t="str">
            <v>AS 803</v>
          </cell>
          <cell r="D2715">
            <v>97</v>
          </cell>
        </row>
        <row r="2716">
          <cell r="A2716">
            <v>44533</v>
          </cell>
          <cell r="B2716" t="str">
            <v>AS 817</v>
          </cell>
          <cell r="D2716">
            <v>143</v>
          </cell>
        </row>
        <row r="2717">
          <cell r="A2717">
            <v>44533</v>
          </cell>
          <cell r="B2717" t="str">
            <v>AS 821</v>
          </cell>
          <cell r="D2717">
            <v>91</v>
          </cell>
        </row>
        <row r="2718">
          <cell r="A2718">
            <v>44533</v>
          </cell>
          <cell r="B2718" t="str">
            <v>AS 824</v>
          </cell>
          <cell r="D2718">
            <v>133</v>
          </cell>
        </row>
        <row r="2719">
          <cell r="A2719">
            <v>44533</v>
          </cell>
          <cell r="B2719" t="str">
            <v>AS 825</v>
          </cell>
          <cell r="D2719">
            <v>141</v>
          </cell>
        </row>
        <row r="2720">
          <cell r="A2720">
            <v>44533</v>
          </cell>
          <cell r="B2720" t="str">
            <v>AS 829</v>
          </cell>
          <cell r="D2720">
            <v>159</v>
          </cell>
        </row>
        <row r="2721">
          <cell r="A2721">
            <v>44533</v>
          </cell>
          <cell r="B2721" t="str">
            <v>AS 831</v>
          </cell>
          <cell r="D2721">
            <v>124</v>
          </cell>
        </row>
        <row r="2722">
          <cell r="A2722">
            <v>44533</v>
          </cell>
          <cell r="B2722" t="str">
            <v>AS 861</v>
          </cell>
          <cell r="D2722">
            <v>159</v>
          </cell>
        </row>
        <row r="2723">
          <cell r="A2723">
            <v>44533</v>
          </cell>
          <cell r="B2723" t="str">
            <v>DL 362</v>
          </cell>
          <cell r="D2723">
            <v>149</v>
          </cell>
        </row>
        <row r="2724">
          <cell r="A2724">
            <v>44533</v>
          </cell>
          <cell r="B2724" t="str">
            <v>DL 481</v>
          </cell>
          <cell r="D2724">
            <v>172</v>
          </cell>
        </row>
        <row r="2725">
          <cell r="A2725">
            <v>44533</v>
          </cell>
          <cell r="B2725" t="str">
            <v>DL 533</v>
          </cell>
          <cell r="D2725">
            <v>172</v>
          </cell>
        </row>
        <row r="2726">
          <cell r="A2726">
            <v>44533</v>
          </cell>
          <cell r="B2726" t="str">
            <v>HA 23</v>
          </cell>
          <cell r="D2726">
            <v>33</v>
          </cell>
        </row>
        <row r="2727">
          <cell r="A2727">
            <v>44533</v>
          </cell>
          <cell r="B2727" t="str">
            <v>HA 29</v>
          </cell>
          <cell r="D2727">
            <v>167</v>
          </cell>
        </row>
        <row r="2728">
          <cell r="A2728">
            <v>44533</v>
          </cell>
          <cell r="B2728" t="str">
            <v>HA 31</v>
          </cell>
          <cell r="D2728">
            <v>98</v>
          </cell>
        </row>
        <row r="2729">
          <cell r="A2729">
            <v>44533</v>
          </cell>
          <cell r="B2729" t="str">
            <v>HA 45</v>
          </cell>
          <cell r="D2729">
            <v>93</v>
          </cell>
        </row>
        <row r="2730">
          <cell r="A2730">
            <v>44533</v>
          </cell>
          <cell r="B2730" t="str">
            <v>HA 59</v>
          </cell>
          <cell r="D2730">
            <v>149</v>
          </cell>
        </row>
        <row r="2731">
          <cell r="A2731">
            <v>44533</v>
          </cell>
          <cell r="B2731" t="str">
            <v>HA 71</v>
          </cell>
          <cell r="D2731">
            <v>89</v>
          </cell>
        </row>
        <row r="2732">
          <cell r="A2732">
            <v>44533</v>
          </cell>
          <cell r="B2732" t="str">
            <v>UA 1219</v>
          </cell>
          <cell r="D2732">
            <v>95</v>
          </cell>
        </row>
        <row r="2733">
          <cell r="A2733">
            <v>44533</v>
          </cell>
          <cell r="B2733" t="str">
            <v>UA 1219</v>
          </cell>
          <cell r="D2733">
            <v>95</v>
          </cell>
        </row>
        <row r="2734">
          <cell r="A2734">
            <v>44533</v>
          </cell>
          <cell r="B2734" t="str">
            <v>UA 1273</v>
          </cell>
          <cell r="D2734">
            <v>148</v>
          </cell>
        </row>
        <row r="2735">
          <cell r="A2735">
            <v>44533</v>
          </cell>
          <cell r="B2735" t="str">
            <v>UA 1725</v>
          </cell>
          <cell r="D2735">
            <v>243</v>
          </cell>
        </row>
        <row r="2736">
          <cell r="A2736">
            <v>44533</v>
          </cell>
          <cell r="B2736" t="str">
            <v>UA 1736</v>
          </cell>
          <cell r="D2736">
            <v>236</v>
          </cell>
        </row>
        <row r="2737">
          <cell r="A2737">
            <v>44533</v>
          </cell>
          <cell r="B2737" t="str">
            <v>UA 1749</v>
          </cell>
          <cell r="D2737">
            <v>115</v>
          </cell>
        </row>
        <row r="2738">
          <cell r="A2738">
            <v>44533</v>
          </cell>
          <cell r="B2738" t="str">
            <v>UA 1808</v>
          </cell>
          <cell r="D2738">
            <v>101</v>
          </cell>
        </row>
        <row r="2739">
          <cell r="A2739">
            <v>44533</v>
          </cell>
          <cell r="B2739" t="str">
            <v>UA 202</v>
          </cell>
          <cell r="D2739">
            <v>179</v>
          </cell>
        </row>
        <row r="2740">
          <cell r="A2740">
            <v>44533</v>
          </cell>
          <cell r="B2740" t="str">
            <v>UA 417</v>
          </cell>
          <cell r="D2740">
            <v>107</v>
          </cell>
        </row>
        <row r="2741">
          <cell r="A2741">
            <v>44533</v>
          </cell>
          <cell r="B2741" t="str">
            <v>UA 539</v>
          </cell>
          <cell r="D2741">
            <v>72</v>
          </cell>
        </row>
        <row r="2742">
          <cell r="A2742">
            <v>44533</v>
          </cell>
          <cell r="B2742" t="str">
            <v>WN 1058</v>
          </cell>
          <cell r="D2742">
            <v>63</v>
          </cell>
        </row>
        <row r="2743">
          <cell r="A2743">
            <v>44533</v>
          </cell>
          <cell r="B2743" t="str">
            <v>WN 1322</v>
          </cell>
          <cell r="D2743">
            <v>78</v>
          </cell>
        </row>
        <row r="2744">
          <cell r="A2744">
            <v>44533</v>
          </cell>
          <cell r="B2744" t="str">
            <v>WN 1328</v>
          </cell>
          <cell r="D2744">
            <v>52</v>
          </cell>
        </row>
        <row r="2745">
          <cell r="A2745">
            <v>44533</v>
          </cell>
          <cell r="B2745" t="str">
            <v>WN 1395</v>
          </cell>
          <cell r="D2745">
            <v>97</v>
          </cell>
        </row>
        <row r="2746">
          <cell r="A2746">
            <v>44533</v>
          </cell>
          <cell r="B2746" t="str">
            <v>WN 1819</v>
          </cell>
          <cell r="D2746">
            <v>47</v>
          </cell>
        </row>
        <row r="2747">
          <cell r="A2747">
            <v>44533</v>
          </cell>
          <cell r="B2747" t="str">
            <v>WN 1822</v>
          </cell>
          <cell r="D2747">
            <v>134</v>
          </cell>
        </row>
        <row r="2748">
          <cell r="A2748">
            <v>44533</v>
          </cell>
          <cell r="B2748" t="str">
            <v>WN 2040</v>
          </cell>
          <cell r="D2748">
            <v>63</v>
          </cell>
        </row>
        <row r="2749">
          <cell r="A2749">
            <v>44533</v>
          </cell>
          <cell r="B2749" t="str">
            <v>WN 252</v>
          </cell>
          <cell r="D2749">
            <v>68</v>
          </cell>
        </row>
        <row r="2750">
          <cell r="A2750">
            <v>44533</v>
          </cell>
          <cell r="B2750" t="str">
            <v>WN 341</v>
          </cell>
          <cell r="D2750">
            <v>156</v>
          </cell>
        </row>
        <row r="2751">
          <cell r="A2751">
            <v>44533</v>
          </cell>
          <cell r="B2751" t="str">
            <v>WN 704</v>
          </cell>
          <cell r="D2751">
            <v>136</v>
          </cell>
        </row>
        <row r="2752">
          <cell r="A2752">
            <v>44534</v>
          </cell>
          <cell r="B2752" t="str">
            <v>AA 119</v>
          </cell>
          <cell r="D2752">
            <v>250</v>
          </cell>
        </row>
        <row r="2753">
          <cell r="A2753">
            <v>44534</v>
          </cell>
          <cell r="B2753" t="str">
            <v>AA 231</v>
          </cell>
          <cell r="D2753">
            <v>161</v>
          </cell>
        </row>
        <row r="2754">
          <cell r="A2754">
            <v>44534</v>
          </cell>
          <cell r="B2754" t="str">
            <v>AA 432</v>
          </cell>
          <cell r="D2754">
            <v>216</v>
          </cell>
        </row>
        <row r="2755">
          <cell r="A2755">
            <v>44534</v>
          </cell>
          <cell r="B2755" t="str">
            <v>AA 510</v>
          </cell>
          <cell r="D2755">
            <v>152</v>
          </cell>
        </row>
        <row r="2756">
          <cell r="A2756">
            <v>44534</v>
          </cell>
          <cell r="B2756" t="str">
            <v>AS 803</v>
          </cell>
          <cell r="D2756">
            <v>118</v>
          </cell>
        </row>
        <row r="2757">
          <cell r="A2757">
            <v>44534</v>
          </cell>
          <cell r="B2757" t="str">
            <v>AS 821</v>
          </cell>
          <cell r="D2757">
            <v>108</v>
          </cell>
        </row>
        <row r="2758">
          <cell r="A2758">
            <v>44534</v>
          </cell>
          <cell r="B2758" t="str">
            <v>AS 825</v>
          </cell>
          <cell r="D2758">
            <v>146</v>
          </cell>
        </row>
        <row r="2759">
          <cell r="A2759">
            <v>44534</v>
          </cell>
          <cell r="B2759" t="str">
            <v>AS 829</v>
          </cell>
          <cell r="D2759">
            <v>92</v>
          </cell>
        </row>
        <row r="2760">
          <cell r="A2760">
            <v>44534</v>
          </cell>
          <cell r="B2760" t="str">
            <v>AS 861</v>
          </cell>
          <cell r="D2760">
            <v>145</v>
          </cell>
        </row>
        <row r="2761">
          <cell r="A2761">
            <v>44534</v>
          </cell>
          <cell r="B2761" t="str">
            <v>DL 362</v>
          </cell>
          <cell r="D2761">
            <v>150</v>
          </cell>
        </row>
        <row r="2762">
          <cell r="A2762">
            <v>44534</v>
          </cell>
          <cell r="B2762" t="str">
            <v>DL 481</v>
          </cell>
          <cell r="D2762">
            <v>185</v>
          </cell>
        </row>
        <row r="2763">
          <cell r="A2763">
            <v>44534</v>
          </cell>
          <cell r="B2763" t="str">
            <v>DL 533</v>
          </cell>
          <cell r="D2763">
            <v>174</v>
          </cell>
        </row>
        <row r="2764">
          <cell r="A2764">
            <v>44534</v>
          </cell>
          <cell r="B2764" t="str">
            <v>HA 23</v>
          </cell>
          <cell r="D2764">
            <v>119</v>
          </cell>
        </row>
        <row r="2765">
          <cell r="A2765">
            <v>44534</v>
          </cell>
          <cell r="B2765" t="str">
            <v>HA 31</v>
          </cell>
          <cell r="D2765">
            <v>116</v>
          </cell>
        </row>
        <row r="2766">
          <cell r="A2766">
            <v>44534</v>
          </cell>
          <cell r="B2766" t="str">
            <v>HA 37</v>
          </cell>
          <cell r="D2766">
            <v>122</v>
          </cell>
        </row>
        <row r="2767">
          <cell r="A2767">
            <v>44534</v>
          </cell>
          <cell r="B2767" t="str">
            <v>HA 39</v>
          </cell>
          <cell r="D2767">
            <v>120</v>
          </cell>
        </row>
        <row r="2768">
          <cell r="A2768">
            <v>44534</v>
          </cell>
          <cell r="B2768" t="str">
            <v>HA 41</v>
          </cell>
          <cell r="D2768">
            <v>138</v>
          </cell>
        </row>
        <row r="2769">
          <cell r="A2769">
            <v>44534</v>
          </cell>
          <cell r="B2769" t="str">
            <v>HA 59</v>
          </cell>
          <cell r="D2769">
            <v>122</v>
          </cell>
        </row>
        <row r="2770">
          <cell r="A2770">
            <v>44534</v>
          </cell>
          <cell r="B2770" t="str">
            <v>HA 71</v>
          </cell>
          <cell r="D2770">
            <v>77</v>
          </cell>
        </row>
        <row r="2771">
          <cell r="A2771">
            <v>44534</v>
          </cell>
          <cell r="B2771" t="str">
            <v>UA 1141</v>
          </cell>
          <cell r="D2771">
            <v>104</v>
          </cell>
        </row>
        <row r="2772">
          <cell r="A2772">
            <v>44534</v>
          </cell>
          <cell r="B2772" t="str">
            <v>UA 1219</v>
          </cell>
          <cell r="D2772">
            <v>136</v>
          </cell>
        </row>
        <row r="2773">
          <cell r="A2773">
            <v>44534</v>
          </cell>
          <cell r="B2773" t="str">
            <v>UA 1725</v>
          </cell>
          <cell r="D2773">
            <v>242</v>
          </cell>
        </row>
        <row r="2774">
          <cell r="A2774">
            <v>44534</v>
          </cell>
          <cell r="B2774" t="str">
            <v>UA 1736</v>
          </cell>
          <cell r="D2774">
            <v>257</v>
          </cell>
        </row>
        <row r="2775">
          <cell r="A2775">
            <v>44534</v>
          </cell>
          <cell r="B2775" t="str">
            <v>UA 1749</v>
          </cell>
          <cell r="D2775">
            <v>83</v>
          </cell>
        </row>
        <row r="2776">
          <cell r="A2776">
            <v>44534</v>
          </cell>
          <cell r="B2776" t="str">
            <v>UA 1808</v>
          </cell>
          <cell r="D2776">
            <v>96</v>
          </cell>
        </row>
        <row r="2777">
          <cell r="A2777">
            <v>44534</v>
          </cell>
          <cell r="B2777" t="str">
            <v>UA 417</v>
          </cell>
          <cell r="D2777">
            <v>113</v>
          </cell>
        </row>
        <row r="2778">
          <cell r="A2778">
            <v>44534</v>
          </cell>
          <cell r="B2778" t="str">
            <v>UA 42</v>
          </cell>
          <cell r="D2778">
            <v>126</v>
          </cell>
        </row>
        <row r="2779">
          <cell r="A2779">
            <v>44534</v>
          </cell>
          <cell r="B2779" t="str">
            <v>UA 539</v>
          </cell>
          <cell r="D2779">
            <v>46</v>
          </cell>
        </row>
        <row r="2780">
          <cell r="A2780">
            <v>44534</v>
          </cell>
          <cell r="B2780" t="str">
            <v>UA 749</v>
          </cell>
          <cell r="D2780">
            <v>113</v>
          </cell>
        </row>
        <row r="2781">
          <cell r="A2781">
            <v>44534</v>
          </cell>
          <cell r="B2781" t="str">
            <v>WN 1058</v>
          </cell>
          <cell r="D2781">
            <v>55</v>
          </cell>
        </row>
        <row r="2782">
          <cell r="A2782">
            <v>44534</v>
          </cell>
          <cell r="B2782" t="str">
            <v>WN 1322</v>
          </cell>
          <cell r="D2782">
            <v>86</v>
          </cell>
        </row>
        <row r="2783">
          <cell r="A2783">
            <v>44534</v>
          </cell>
          <cell r="B2783" t="str">
            <v>WN 1328</v>
          </cell>
          <cell r="D2783">
            <v>52</v>
          </cell>
        </row>
        <row r="2784">
          <cell r="A2784">
            <v>44534</v>
          </cell>
          <cell r="B2784" t="str">
            <v>WN 1819</v>
          </cell>
          <cell r="D2784">
            <v>36</v>
          </cell>
        </row>
        <row r="2785">
          <cell r="A2785">
            <v>44534</v>
          </cell>
          <cell r="B2785" t="str">
            <v>WN 1822</v>
          </cell>
          <cell r="D2785">
            <v>163</v>
          </cell>
        </row>
        <row r="2786">
          <cell r="A2786">
            <v>44534</v>
          </cell>
          <cell r="B2786" t="str">
            <v>WN 1855</v>
          </cell>
          <cell r="D2786">
            <v>144</v>
          </cell>
        </row>
        <row r="2787">
          <cell r="A2787">
            <v>44534</v>
          </cell>
          <cell r="B2787" t="str">
            <v>WN 2040</v>
          </cell>
          <cell r="D2787">
            <v>65</v>
          </cell>
        </row>
        <row r="2788">
          <cell r="A2788">
            <v>44534</v>
          </cell>
          <cell r="B2788" t="str">
            <v>WN 341</v>
          </cell>
          <cell r="D2788">
            <v>163</v>
          </cell>
        </row>
        <row r="2789">
          <cell r="A2789">
            <v>44535</v>
          </cell>
          <cell r="B2789" t="str">
            <v>AA 119</v>
          </cell>
          <cell r="D2789">
            <v>229</v>
          </cell>
        </row>
        <row r="2790">
          <cell r="A2790">
            <v>44535</v>
          </cell>
          <cell r="B2790" t="str">
            <v>AA 432</v>
          </cell>
          <cell r="D2790">
            <v>215</v>
          </cell>
        </row>
        <row r="2791">
          <cell r="A2791">
            <v>44535</v>
          </cell>
          <cell r="B2791" t="str">
            <v>AA 510</v>
          </cell>
          <cell r="D2791">
            <v>128</v>
          </cell>
        </row>
        <row r="2792">
          <cell r="A2792">
            <v>44535</v>
          </cell>
          <cell r="B2792" t="str">
            <v>AS 803</v>
          </cell>
          <cell r="D2792">
            <v>97</v>
          </cell>
        </row>
        <row r="2793">
          <cell r="A2793">
            <v>44535</v>
          </cell>
          <cell r="B2793" t="str">
            <v>AS 809</v>
          </cell>
          <cell r="D2793">
            <v>113</v>
          </cell>
        </row>
        <row r="2794">
          <cell r="A2794">
            <v>44535</v>
          </cell>
          <cell r="B2794" t="str">
            <v>AS 824</v>
          </cell>
          <cell r="D2794">
            <v>74</v>
          </cell>
        </row>
        <row r="2795">
          <cell r="A2795">
            <v>44535</v>
          </cell>
          <cell r="B2795" t="str">
            <v>AS 825</v>
          </cell>
          <cell r="D2795">
            <v>150</v>
          </cell>
        </row>
        <row r="2796">
          <cell r="A2796">
            <v>44535</v>
          </cell>
          <cell r="B2796" t="str">
            <v>AS 861</v>
          </cell>
          <cell r="D2796">
            <v>131</v>
          </cell>
        </row>
        <row r="2797">
          <cell r="A2797">
            <v>44535</v>
          </cell>
          <cell r="B2797" t="str">
            <v>AS 870</v>
          </cell>
          <cell r="D2797">
            <v>60</v>
          </cell>
        </row>
        <row r="2798">
          <cell r="A2798">
            <v>44535</v>
          </cell>
          <cell r="B2798" t="str">
            <v>DL 362</v>
          </cell>
          <cell r="D2798">
            <v>75</v>
          </cell>
        </row>
        <row r="2799">
          <cell r="A2799">
            <v>44535</v>
          </cell>
          <cell r="B2799" t="str">
            <v>DL 481</v>
          </cell>
          <cell r="D2799">
            <v>155</v>
          </cell>
        </row>
        <row r="2800">
          <cell r="A2800">
            <v>44535</v>
          </cell>
          <cell r="B2800" t="str">
            <v>DL 533</v>
          </cell>
          <cell r="D2800">
            <v>138</v>
          </cell>
        </row>
        <row r="2801">
          <cell r="A2801">
            <v>44535</v>
          </cell>
          <cell r="B2801" t="str">
            <v>HA 23</v>
          </cell>
          <cell r="D2801">
            <v>109</v>
          </cell>
        </row>
        <row r="2802">
          <cell r="A2802">
            <v>44535</v>
          </cell>
          <cell r="B2802" t="str">
            <v>HA 31</v>
          </cell>
          <cell r="D2802">
            <v>71</v>
          </cell>
        </row>
        <row r="2803">
          <cell r="A2803">
            <v>44535</v>
          </cell>
          <cell r="B2803" t="str">
            <v>HA 33</v>
          </cell>
          <cell r="D2803">
            <v>205</v>
          </cell>
        </row>
        <row r="2804">
          <cell r="A2804">
            <v>44535</v>
          </cell>
          <cell r="B2804" t="str">
            <v>HA 39</v>
          </cell>
          <cell r="D2804">
            <v>74</v>
          </cell>
        </row>
        <row r="2805">
          <cell r="A2805">
            <v>44535</v>
          </cell>
          <cell r="B2805" t="str">
            <v>HA 41</v>
          </cell>
          <cell r="D2805">
            <v>99</v>
          </cell>
        </row>
        <row r="2806">
          <cell r="A2806">
            <v>44535</v>
          </cell>
          <cell r="B2806" t="str">
            <v>HA 45</v>
          </cell>
          <cell r="D2806">
            <v>60</v>
          </cell>
        </row>
        <row r="2807">
          <cell r="A2807">
            <v>44535</v>
          </cell>
          <cell r="B2807" t="str">
            <v>HA 59</v>
          </cell>
          <cell r="D2807">
            <v>152</v>
          </cell>
        </row>
        <row r="2808">
          <cell r="A2808">
            <v>44535</v>
          </cell>
          <cell r="B2808" t="str">
            <v>HA 71</v>
          </cell>
          <cell r="D2808">
            <v>54</v>
          </cell>
        </row>
        <row r="2809">
          <cell r="A2809">
            <v>44535</v>
          </cell>
          <cell r="B2809" t="str">
            <v>UA 1219</v>
          </cell>
          <cell r="D2809">
            <v>74</v>
          </cell>
        </row>
        <row r="2810">
          <cell r="A2810">
            <v>44535</v>
          </cell>
          <cell r="B2810" t="str">
            <v>UA 1273</v>
          </cell>
          <cell r="D2810">
            <v>143</v>
          </cell>
        </row>
        <row r="2811">
          <cell r="A2811">
            <v>44535</v>
          </cell>
          <cell r="B2811" t="str">
            <v>UA 1725</v>
          </cell>
          <cell r="D2811">
            <v>200</v>
          </cell>
        </row>
        <row r="2812">
          <cell r="A2812">
            <v>44535</v>
          </cell>
          <cell r="B2812" t="str">
            <v>UA 1736</v>
          </cell>
          <cell r="D2812">
            <v>231</v>
          </cell>
        </row>
        <row r="2813">
          <cell r="A2813">
            <v>44535</v>
          </cell>
          <cell r="B2813" t="str">
            <v>UA 1749</v>
          </cell>
          <cell r="D2813">
            <v>59</v>
          </cell>
        </row>
        <row r="2814">
          <cell r="A2814">
            <v>44535</v>
          </cell>
          <cell r="B2814" t="str">
            <v>UA 1808</v>
          </cell>
          <cell r="D2814">
            <v>85</v>
          </cell>
        </row>
        <row r="2815">
          <cell r="A2815">
            <v>44535</v>
          </cell>
          <cell r="B2815" t="str">
            <v>UA 417</v>
          </cell>
          <cell r="D2815">
            <v>116</v>
          </cell>
        </row>
        <row r="2816">
          <cell r="A2816">
            <v>44535</v>
          </cell>
          <cell r="B2816" t="str">
            <v>WN 1058</v>
          </cell>
          <cell r="D2816">
            <v>31</v>
          </cell>
        </row>
        <row r="2817">
          <cell r="A2817">
            <v>44535</v>
          </cell>
          <cell r="B2817" t="str">
            <v>WN 1322</v>
          </cell>
          <cell r="D2817">
            <v>70</v>
          </cell>
        </row>
        <row r="2818">
          <cell r="A2818">
            <v>44535</v>
          </cell>
          <cell r="B2818" t="str">
            <v>WN 1328</v>
          </cell>
          <cell r="D2818">
            <v>71</v>
          </cell>
        </row>
        <row r="2819">
          <cell r="A2819">
            <v>44535</v>
          </cell>
          <cell r="B2819" t="str">
            <v>WN 1822</v>
          </cell>
          <cell r="D2819">
            <v>146</v>
          </cell>
        </row>
        <row r="2820">
          <cell r="A2820">
            <v>44535</v>
          </cell>
          <cell r="B2820" t="str">
            <v>WN 1918</v>
          </cell>
          <cell r="D2820">
            <v>41</v>
          </cell>
        </row>
        <row r="2821">
          <cell r="A2821">
            <v>44535</v>
          </cell>
          <cell r="B2821" t="str">
            <v>WN 2040</v>
          </cell>
          <cell r="D2821">
            <v>128</v>
          </cell>
        </row>
        <row r="2822">
          <cell r="A2822">
            <v>44535</v>
          </cell>
          <cell r="B2822" t="str">
            <v>WN 252</v>
          </cell>
          <cell r="D2822">
            <v>152</v>
          </cell>
        </row>
        <row r="2823">
          <cell r="A2823">
            <v>44535</v>
          </cell>
          <cell r="B2823" t="str">
            <v>WN 341</v>
          </cell>
          <cell r="D2823">
            <v>148</v>
          </cell>
        </row>
        <row r="2824">
          <cell r="A2824">
            <v>44535</v>
          </cell>
          <cell r="B2824" t="str">
            <v>WN 704</v>
          </cell>
          <cell r="D2824">
            <v>140</v>
          </cell>
        </row>
        <row r="2825">
          <cell r="A2825">
            <v>44536</v>
          </cell>
          <cell r="B2825" t="str">
            <v>AA 119</v>
          </cell>
          <cell r="D2825">
            <v>204</v>
          </cell>
        </row>
        <row r="2826">
          <cell r="A2826">
            <v>44536</v>
          </cell>
          <cell r="B2826" t="str">
            <v>AA 231</v>
          </cell>
          <cell r="D2826">
            <v>161</v>
          </cell>
        </row>
        <row r="2827">
          <cell r="A2827">
            <v>44536</v>
          </cell>
          <cell r="B2827" t="str">
            <v>AA 510</v>
          </cell>
          <cell r="D2827">
            <v>54</v>
          </cell>
        </row>
        <row r="2828">
          <cell r="A2828">
            <v>44536</v>
          </cell>
          <cell r="B2828" t="str">
            <v>AS 803</v>
          </cell>
          <cell r="D2828">
            <v>140</v>
          </cell>
        </row>
        <row r="2829">
          <cell r="A2829">
            <v>44536</v>
          </cell>
          <cell r="B2829" t="str">
            <v>AS 809</v>
          </cell>
          <cell r="D2829">
            <v>117</v>
          </cell>
        </row>
        <row r="2830">
          <cell r="A2830">
            <v>44536</v>
          </cell>
          <cell r="B2830" t="str">
            <v>AS 813</v>
          </cell>
          <cell r="D2830">
            <v>77</v>
          </cell>
        </row>
        <row r="2831">
          <cell r="A2831">
            <v>44536</v>
          </cell>
          <cell r="B2831" t="str">
            <v>AS 821</v>
          </cell>
          <cell r="D2831">
            <v>61</v>
          </cell>
        </row>
        <row r="2832">
          <cell r="A2832">
            <v>44536</v>
          </cell>
          <cell r="B2832" t="str">
            <v>AS 824</v>
          </cell>
          <cell r="D2832">
            <v>87</v>
          </cell>
        </row>
        <row r="2833">
          <cell r="A2833">
            <v>44536</v>
          </cell>
          <cell r="B2833" t="str">
            <v>AS 825</v>
          </cell>
          <cell r="D2833">
            <v>150</v>
          </cell>
        </row>
        <row r="2834">
          <cell r="A2834">
            <v>44536</v>
          </cell>
          <cell r="B2834" t="str">
            <v>AS 829</v>
          </cell>
          <cell r="D2834">
            <v>107</v>
          </cell>
        </row>
        <row r="2835">
          <cell r="A2835">
            <v>44536</v>
          </cell>
          <cell r="B2835" t="str">
            <v>AS 870</v>
          </cell>
          <cell r="D2835">
            <v>154</v>
          </cell>
        </row>
        <row r="2836">
          <cell r="A2836">
            <v>44536</v>
          </cell>
          <cell r="B2836" t="str">
            <v>DL 481</v>
          </cell>
          <cell r="D2836">
            <v>123</v>
          </cell>
        </row>
        <row r="2837">
          <cell r="A2837">
            <v>44536</v>
          </cell>
          <cell r="B2837" t="str">
            <v>DL 533</v>
          </cell>
          <cell r="D2837">
            <v>166</v>
          </cell>
        </row>
        <row r="2838">
          <cell r="A2838">
            <v>44536</v>
          </cell>
          <cell r="B2838" t="str">
            <v>HA 23</v>
          </cell>
          <cell r="D2838">
            <v>53</v>
          </cell>
        </row>
        <row r="2839">
          <cell r="A2839">
            <v>44536</v>
          </cell>
          <cell r="B2839" t="str">
            <v>HA 33</v>
          </cell>
          <cell r="D2839">
            <v>226</v>
          </cell>
        </row>
        <row r="2840">
          <cell r="A2840">
            <v>44536</v>
          </cell>
          <cell r="B2840" t="str">
            <v>HA 39</v>
          </cell>
          <cell r="D2840">
            <v>76</v>
          </cell>
        </row>
        <row r="2841">
          <cell r="A2841">
            <v>44536</v>
          </cell>
          <cell r="B2841" t="str">
            <v>HA 41</v>
          </cell>
          <cell r="D2841">
            <v>113</v>
          </cell>
        </row>
        <row r="2842">
          <cell r="A2842">
            <v>44536</v>
          </cell>
          <cell r="B2842" t="str">
            <v>HA 71</v>
          </cell>
          <cell r="D2842">
            <v>100</v>
          </cell>
        </row>
        <row r="2843">
          <cell r="A2843">
            <v>44536</v>
          </cell>
          <cell r="B2843" t="str">
            <v>UA 1219</v>
          </cell>
          <cell r="D2843">
            <v>50</v>
          </cell>
        </row>
        <row r="2844">
          <cell r="A2844">
            <v>44536</v>
          </cell>
          <cell r="B2844" t="str">
            <v>UA 1273</v>
          </cell>
          <cell r="D2844">
            <v>118</v>
          </cell>
        </row>
        <row r="2845">
          <cell r="A2845">
            <v>44536</v>
          </cell>
          <cell r="B2845" t="str">
            <v>UA 1725</v>
          </cell>
          <cell r="D2845">
            <v>149</v>
          </cell>
        </row>
        <row r="2846">
          <cell r="A2846">
            <v>44536</v>
          </cell>
          <cell r="B2846" t="str">
            <v>UA 1736</v>
          </cell>
          <cell r="D2846">
            <v>216</v>
          </cell>
        </row>
        <row r="2847">
          <cell r="A2847">
            <v>44536</v>
          </cell>
          <cell r="B2847" t="str">
            <v>UA 1749</v>
          </cell>
          <cell r="D2847">
            <v>122</v>
          </cell>
        </row>
        <row r="2848">
          <cell r="A2848">
            <v>44536</v>
          </cell>
          <cell r="B2848" t="str">
            <v>UA 1808</v>
          </cell>
          <cell r="D2848">
            <v>76</v>
          </cell>
        </row>
        <row r="2849">
          <cell r="A2849">
            <v>44536</v>
          </cell>
          <cell r="B2849" t="str">
            <v>UA 417</v>
          </cell>
          <cell r="D2849">
            <v>77</v>
          </cell>
        </row>
        <row r="2850">
          <cell r="A2850">
            <v>44536</v>
          </cell>
          <cell r="B2850" t="str">
            <v>UA 539</v>
          </cell>
          <cell r="D2850">
            <v>27</v>
          </cell>
        </row>
        <row r="2851">
          <cell r="A2851">
            <v>44536</v>
          </cell>
          <cell r="B2851" t="str">
            <v>WN 1058</v>
          </cell>
          <cell r="D2851">
            <v>22</v>
          </cell>
        </row>
        <row r="2852">
          <cell r="A2852">
            <v>44536</v>
          </cell>
          <cell r="B2852" t="str">
            <v>WN 1322</v>
          </cell>
          <cell r="D2852">
            <v>64</v>
          </cell>
        </row>
        <row r="2853">
          <cell r="A2853">
            <v>44536</v>
          </cell>
          <cell r="B2853" t="str">
            <v>WN 1328</v>
          </cell>
          <cell r="D2853">
            <v>92</v>
          </cell>
        </row>
        <row r="2854">
          <cell r="A2854">
            <v>44536</v>
          </cell>
          <cell r="B2854" t="str">
            <v>WN 1819</v>
          </cell>
          <cell r="D2854">
            <v>55</v>
          </cell>
        </row>
        <row r="2855">
          <cell r="A2855">
            <v>44536</v>
          </cell>
          <cell r="B2855" t="str">
            <v>WN 1822</v>
          </cell>
          <cell r="D2855">
            <v>144</v>
          </cell>
        </row>
        <row r="2856">
          <cell r="A2856">
            <v>44536</v>
          </cell>
          <cell r="B2856" t="str">
            <v>WN 2040</v>
          </cell>
          <cell r="D2856">
            <v>34</v>
          </cell>
        </row>
        <row r="2857">
          <cell r="A2857">
            <v>44536</v>
          </cell>
          <cell r="B2857" t="str">
            <v>WN 252</v>
          </cell>
          <cell r="D2857">
            <v>122</v>
          </cell>
        </row>
        <row r="2858">
          <cell r="A2858">
            <v>44536</v>
          </cell>
          <cell r="B2858" t="str">
            <v>WN 341</v>
          </cell>
          <cell r="D2858">
            <v>157</v>
          </cell>
        </row>
        <row r="2859">
          <cell r="A2859">
            <v>44536</v>
          </cell>
          <cell r="B2859" t="str">
            <v>WN 704</v>
          </cell>
          <cell r="D2859">
            <v>121</v>
          </cell>
        </row>
        <row r="2860">
          <cell r="A2860">
            <v>44536</v>
          </cell>
          <cell r="B2860" t="str">
            <v>WN 771</v>
          </cell>
          <cell r="D2860">
            <v>38</v>
          </cell>
        </row>
        <row r="2861">
          <cell r="A2861">
            <v>44537</v>
          </cell>
          <cell r="B2861" t="str">
            <v>AA 119</v>
          </cell>
          <cell r="D2861">
            <v>76</v>
          </cell>
        </row>
        <row r="2862">
          <cell r="A2862">
            <v>44537</v>
          </cell>
          <cell r="B2862" t="str">
            <v>aa 231</v>
          </cell>
          <cell r="D2862">
            <v>76</v>
          </cell>
        </row>
        <row r="2863">
          <cell r="A2863">
            <v>44537</v>
          </cell>
          <cell r="B2863" t="str">
            <v>AA 271</v>
          </cell>
          <cell r="D2863">
            <v>138</v>
          </cell>
        </row>
        <row r="2864">
          <cell r="A2864">
            <v>44537</v>
          </cell>
          <cell r="B2864" t="str">
            <v>AA 432</v>
          </cell>
          <cell r="D2864">
            <v>191</v>
          </cell>
        </row>
        <row r="2865">
          <cell r="A2865">
            <v>44537</v>
          </cell>
          <cell r="B2865" t="str">
            <v>aa 510</v>
          </cell>
          <cell r="D2865">
            <v>126</v>
          </cell>
        </row>
        <row r="2866">
          <cell r="A2866">
            <v>44537</v>
          </cell>
          <cell r="B2866" t="str">
            <v>AA 7</v>
          </cell>
          <cell r="D2866">
            <v>163</v>
          </cell>
        </row>
        <row r="2867">
          <cell r="A2867">
            <v>44537</v>
          </cell>
          <cell r="B2867" t="str">
            <v>AS 803</v>
          </cell>
          <cell r="D2867">
            <v>68</v>
          </cell>
        </row>
        <row r="2868">
          <cell r="A2868">
            <v>44537</v>
          </cell>
          <cell r="B2868" t="str">
            <v>AS 809</v>
          </cell>
          <cell r="D2868">
            <v>115</v>
          </cell>
        </row>
        <row r="2869">
          <cell r="A2869">
            <v>44537</v>
          </cell>
          <cell r="B2869" t="str">
            <v>AS 813</v>
          </cell>
          <cell r="D2869">
            <v>80</v>
          </cell>
        </row>
        <row r="2870">
          <cell r="A2870">
            <v>44537</v>
          </cell>
          <cell r="B2870" t="str">
            <v>AS 821</v>
          </cell>
          <cell r="D2870">
            <v>51</v>
          </cell>
        </row>
        <row r="2871">
          <cell r="A2871">
            <v>44537</v>
          </cell>
          <cell r="B2871" t="str">
            <v>AS 825</v>
          </cell>
          <cell r="D2871">
            <v>130</v>
          </cell>
        </row>
        <row r="2872">
          <cell r="A2872">
            <v>44537</v>
          </cell>
          <cell r="B2872" t="str">
            <v>AS 829</v>
          </cell>
          <cell r="D2872">
            <v>100</v>
          </cell>
        </row>
        <row r="2873">
          <cell r="A2873">
            <v>44537</v>
          </cell>
          <cell r="B2873" t="str">
            <v>as 861</v>
          </cell>
          <cell r="D2873">
            <v>144</v>
          </cell>
        </row>
        <row r="2874">
          <cell r="A2874">
            <v>44537</v>
          </cell>
          <cell r="B2874" t="str">
            <v>as 870</v>
          </cell>
          <cell r="D2874">
            <v>84</v>
          </cell>
        </row>
        <row r="2875">
          <cell r="A2875">
            <v>44537</v>
          </cell>
          <cell r="B2875" t="str">
            <v>dl 481</v>
          </cell>
          <cell r="D2875">
            <v>106</v>
          </cell>
        </row>
        <row r="2876">
          <cell r="A2876">
            <v>44537</v>
          </cell>
          <cell r="B2876" t="str">
            <v>dl 533</v>
          </cell>
          <cell r="D2876">
            <v>156</v>
          </cell>
        </row>
        <row r="2877">
          <cell r="A2877">
            <v>44537</v>
          </cell>
          <cell r="B2877" t="str">
            <v>HA 29</v>
          </cell>
          <cell r="D2877">
            <v>175</v>
          </cell>
        </row>
        <row r="2878">
          <cell r="A2878">
            <v>44537</v>
          </cell>
          <cell r="B2878" t="str">
            <v>HA 31</v>
          </cell>
          <cell r="D2878">
            <v>174</v>
          </cell>
        </row>
        <row r="2879">
          <cell r="A2879">
            <v>44537</v>
          </cell>
          <cell r="B2879" t="str">
            <v>HA 33</v>
          </cell>
          <cell r="D2879">
            <v>159</v>
          </cell>
        </row>
        <row r="2880">
          <cell r="A2880">
            <v>44537</v>
          </cell>
          <cell r="B2880" t="str">
            <v>ha 37</v>
          </cell>
          <cell r="D2880">
            <v>76</v>
          </cell>
        </row>
        <row r="2881">
          <cell r="A2881">
            <v>44537</v>
          </cell>
          <cell r="B2881" t="str">
            <v>HA 45</v>
          </cell>
          <cell r="D2881">
            <v>91</v>
          </cell>
        </row>
        <row r="2882">
          <cell r="A2882">
            <v>44537</v>
          </cell>
          <cell r="B2882" t="str">
            <v>HA 59</v>
          </cell>
          <cell r="D2882">
            <v>95</v>
          </cell>
        </row>
        <row r="2883">
          <cell r="A2883">
            <v>44537</v>
          </cell>
          <cell r="B2883" t="str">
            <v>HA 71</v>
          </cell>
          <cell r="D2883">
            <v>46</v>
          </cell>
        </row>
        <row r="2884">
          <cell r="A2884">
            <v>44537</v>
          </cell>
          <cell r="B2884" t="str">
            <v>UA 1219</v>
          </cell>
          <cell r="D2884">
            <v>52</v>
          </cell>
        </row>
        <row r="2885">
          <cell r="A2885">
            <v>44537</v>
          </cell>
          <cell r="B2885" t="str">
            <v>UA 1725</v>
          </cell>
          <cell r="D2885">
            <v>188</v>
          </cell>
        </row>
        <row r="2886">
          <cell r="A2886">
            <v>44537</v>
          </cell>
          <cell r="B2886" t="str">
            <v>UA 1736</v>
          </cell>
          <cell r="D2886">
            <v>224</v>
          </cell>
        </row>
        <row r="2887">
          <cell r="A2887">
            <v>44537</v>
          </cell>
          <cell r="B2887" t="str">
            <v>ua 1749</v>
          </cell>
          <cell r="D2887">
            <v>55</v>
          </cell>
        </row>
        <row r="2888">
          <cell r="A2888">
            <v>44537</v>
          </cell>
          <cell r="B2888" t="str">
            <v>ua 1808</v>
          </cell>
          <cell r="D2888">
            <v>55</v>
          </cell>
        </row>
        <row r="2889">
          <cell r="A2889">
            <v>44537</v>
          </cell>
          <cell r="B2889" t="str">
            <v>UA 417</v>
          </cell>
          <cell r="D2889">
            <v>66</v>
          </cell>
        </row>
        <row r="2890">
          <cell r="A2890">
            <v>44537</v>
          </cell>
          <cell r="B2890" t="str">
            <v>ua 539</v>
          </cell>
          <cell r="D2890">
            <v>28</v>
          </cell>
        </row>
        <row r="2891">
          <cell r="A2891">
            <v>44537</v>
          </cell>
          <cell r="B2891" t="str">
            <v>wn 1058</v>
          </cell>
          <cell r="D2891">
            <v>19</v>
          </cell>
        </row>
        <row r="2892">
          <cell r="A2892">
            <v>44537</v>
          </cell>
          <cell r="B2892" t="str">
            <v>WN 1322</v>
          </cell>
          <cell r="D2892">
            <v>45</v>
          </cell>
        </row>
        <row r="2893">
          <cell r="A2893">
            <v>44537</v>
          </cell>
          <cell r="B2893" t="str">
            <v>WN 1328</v>
          </cell>
          <cell r="D2893">
            <v>33</v>
          </cell>
        </row>
        <row r="2894">
          <cell r="A2894">
            <v>44537</v>
          </cell>
          <cell r="B2894" t="str">
            <v>WN 1395</v>
          </cell>
          <cell r="D2894">
            <v>62</v>
          </cell>
        </row>
        <row r="2895">
          <cell r="A2895">
            <v>44537</v>
          </cell>
          <cell r="B2895" t="str">
            <v>wn 1822</v>
          </cell>
          <cell r="D2895">
            <v>138</v>
          </cell>
        </row>
        <row r="2896">
          <cell r="A2896">
            <v>44537</v>
          </cell>
          <cell r="B2896" t="str">
            <v>wn 1855</v>
          </cell>
          <cell r="D2896">
            <v>89</v>
          </cell>
        </row>
        <row r="2897">
          <cell r="A2897">
            <v>44537</v>
          </cell>
          <cell r="B2897" t="str">
            <v>WN 2040</v>
          </cell>
          <cell r="D2897">
            <v>29</v>
          </cell>
        </row>
        <row r="2898">
          <cell r="A2898">
            <v>44537</v>
          </cell>
          <cell r="B2898" t="str">
            <v>WN 341</v>
          </cell>
          <cell r="D2898">
            <v>139</v>
          </cell>
        </row>
        <row r="2899">
          <cell r="A2899">
            <v>44537</v>
          </cell>
          <cell r="B2899" t="str">
            <v>WN 704</v>
          </cell>
          <cell r="D2899">
            <v>113</v>
          </cell>
        </row>
        <row r="2900">
          <cell r="A2900">
            <v>44537</v>
          </cell>
          <cell r="B2900" t="str">
            <v>WN 771</v>
          </cell>
          <cell r="D2900">
            <v>24</v>
          </cell>
        </row>
        <row r="2901">
          <cell r="A2901">
            <v>44538</v>
          </cell>
          <cell r="B2901" t="str">
            <v>AA 119</v>
          </cell>
          <cell r="D2901">
            <v>181</v>
          </cell>
        </row>
        <row r="2902">
          <cell r="A2902">
            <v>44538</v>
          </cell>
          <cell r="B2902" t="str">
            <v>AA 231</v>
          </cell>
          <cell r="D2902">
            <v>83</v>
          </cell>
        </row>
        <row r="2903">
          <cell r="A2903">
            <v>44538</v>
          </cell>
          <cell r="B2903" t="str">
            <v>AA 271</v>
          </cell>
          <cell r="D2903">
            <v>167</v>
          </cell>
        </row>
        <row r="2904">
          <cell r="A2904">
            <v>44538</v>
          </cell>
          <cell r="B2904" t="str">
            <v>AA 432</v>
          </cell>
          <cell r="D2904">
            <v>186</v>
          </cell>
        </row>
        <row r="2905">
          <cell r="A2905">
            <v>44538</v>
          </cell>
          <cell r="B2905" t="str">
            <v>AA 510</v>
          </cell>
          <cell r="D2905">
            <v>59</v>
          </cell>
        </row>
        <row r="2906">
          <cell r="A2906">
            <v>44538</v>
          </cell>
          <cell r="B2906" t="str">
            <v>AA 7</v>
          </cell>
          <cell r="D2906">
            <v>79</v>
          </cell>
        </row>
        <row r="2907">
          <cell r="A2907">
            <v>44538</v>
          </cell>
          <cell r="B2907" t="str">
            <v>AS 803</v>
          </cell>
          <cell r="D2907">
            <v>92</v>
          </cell>
        </row>
        <row r="2908">
          <cell r="A2908">
            <v>44538</v>
          </cell>
          <cell r="B2908" t="str">
            <v>AS 809</v>
          </cell>
          <cell r="D2908">
            <v>131</v>
          </cell>
        </row>
        <row r="2909">
          <cell r="A2909">
            <v>44538</v>
          </cell>
          <cell r="B2909" t="str">
            <v>AS 813</v>
          </cell>
          <cell r="D2909">
            <v>72</v>
          </cell>
        </row>
        <row r="2910">
          <cell r="A2910">
            <v>44538</v>
          </cell>
          <cell r="B2910" t="str">
            <v>AS 821</v>
          </cell>
          <cell r="D2910">
            <v>101</v>
          </cell>
        </row>
        <row r="2911">
          <cell r="A2911">
            <v>44538</v>
          </cell>
          <cell r="B2911" t="str">
            <v>AS 824</v>
          </cell>
          <cell r="D2911">
            <v>130</v>
          </cell>
        </row>
        <row r="2912">
          <cell r="A2912">
            <v>44538</v>
          </cell>
          <cell r="B2912" t="str">
            <v>AS 829</v>
          </cell>
          <cell r="D2912">
            <v>92</v>
          </cell>
        </row>
        <row r="2913">
          <cell r="A2913">
            <v>44538</v>
          </cell>
          <cell r="B2913" t="str">
            <v>AS 861</v>
          </cell>
          <cell r="D2913">
            <v>143</v>
          </cell>
        </row>
        <row r="2914">
          <cell r="A2914">
            <v>44538</v>
          </cell>
          <cell r="B2914" t="str">
            <v>AS 870</v>
          </cell>
          <cell r="D2914">
            <v>71</v>
          </cell>
        </row>
        <row r="2915">
          <cell r="A2915">
            <v>44538</v>
          </cell>
          <cell r="B2915" t="str">
            <v>DL 481</v>
          </cell>
          <cell r="D2915">
            <v>121</v>
          </cell>
        </row>
        <row r="2916">
          <cell r="A2916">
            <v>44538</v>
          </cell>
          <cell r="B2916" t="str">
            <v>DL 533</v>
          </cell>
          <cell r="D2916">
            <v>135</v>
          </cell>
        </row>
        <row r="2917">
          <cell r="A2917">
            <v>44538</v>
          </cell>
          <cell r="B2917" t="str">
            <v>HA 29</v>
          </cell>
          <cell r="D2917">
            <v>195</v>
          </cell>
        </row>
        <row r="2918">
          <cell r="A2918">
            <v>44538</v>
          </cell>
          <cell r="B2918" t="str">
            <v>HA 31</v>
          </cell>
          <cell r="D2918">
            <v>159</v>
          </cell>
        </row>
        <row r="2919">
          <cell r="A2919">
            <v>44538</v>
          </cell>
          <cell r="B2919" t="str">
            <v>HA 33</v>
          </cell>
          <cell r="D2919">
            <v>191</v>
          </cell>
        </row>
        <row r="2920">
          <cell r="A2920">
            <v>44538</v>
          </cell>
          <cell r="B2920" t="str">
            <v>HA 37</v>
          </cell>
          <cell r="D2920">
            <v>78</v>
          </cell>
        </row>
        <row r="2921">
          <cell r="A2921">
            <v>44538</v>
          </cell>
          <cell r="B2921" t="str">
            <v>HA 39</v>
          </cell>
          <cell r="D2921">
            <v>121</v>
          </cell>
        </row>
        <row r="2922">
          <cell r="A2922">
            <v>44538</v>
          </cell>
          <cell r="B2922" t="str">
            <v>HA 45</v>
          </cell>
          <cell r="D2922">
            <v>131</v>
          </cell>
        </row>
        <row r="2923">
          <cell r="A2923">
            <v>44538</v>
          </cell>
          <cell r="B2923" t="str">
            <v>HA 59</v>
          </cell>
          <cell r="D2923">
            <v>1433</v>
          </cell>
        </row>
        <row r="2924">
          <cell r="A2924">
            <v>44538</v>
          </cell>
          <cell r="B2924" t="str">
            <v>HA 71</v>
          </cell>
          <cell r="D2924">
            <v>60</v>
          </cell>
        </row>
        <row r="2925">
          <cell r="A2925">
            <v>44538</v>
          </cell>
          <cell r="B2925" t="str">
            <v>UA 1219</v>
          </cell>
          <cell r="D2925">
            <v>91</v>
          </cell>
        </row>
        <row r="2926">
          <cell r="A2926">
            <v>44538</v>
          </cell>
          <cell r="B2926" t="str">
            <v>UA 1725</v>
          </cell>
          <cell r="D2926">
            <v>205</v>
          </cell>
        </row>
        <row r="2927">
          <cell r="A2927">
            <v>44538</v>
          </cell>
          <cell r="B2927" t="str">
            <v>UA 1736</v>
          </cell>
          <cell r="D2927">
            <v>264</v>
          </cell>
        </row>
        <row r="2928">
          <cell r="A2928">
            <v>44538</v>
          </cell>
          <cell r="B2928" t="str">
            <v>UA 1749</v>
          </cell>
          <cell r="D2928">
            <v>111</v>
          </cell>
        </row>
        <row r="2929">
          <cell r="A2929">
            <v>44538</v>
          </cell>
          <cell r="B2929" t="str">
            <v>UA 1808</v>
          </cell>
          <cell r="D2929">
            <v>71</v>
          </cell>
        </row>
        <row r="2930">
          <cell r="A2930">
            <v>44538</v>
          </cell>
          <cell r="B2930" t="str">
            <v>UA 417</v>
          </cell>
          <cell r="D2930">
            <v>60</v>
          </cell>
        </row>
        <row r="2931">
          <cell r="A2931">
            <v>44538</v>
          </cell>
          <cell r="B2931" t="str">
            <v>WN 1058</v>
          </cell>
          <cell r="D2931">
            <v>28</v>
          </cell>
        </row>
        <row r="2932">
          <cell r="A2932">
            <v>44538</v>
          </cell>
          <cell r="B2932" t="str">
            <v>WN 1322</v>
          </cell>
          <cell r="D2932">
            <v>63</v>
          </cell>
        </row>
        <row r="2933">
          <cell r="A2933">
            <v>44538</v>
          </cell>
          <cell r="B2933" t="str">
            <v>WN 1328</v>
          </cell>
          <cell r="D2933">
            <v>91</v>
          </cell>
        </row>
        <row r="2934">
          <cell r="A2934">
            <v>44538</v>
          </cell>
          <cell r="B2934" t="str">
            <v>WN 1395</v>
          </cell>
          <cell r="D2934">
            <v>61</v>
          </cell>
        </row>
        <row r="2935">
          <cell r="A2935">
            <v>44538</v>
          </cell>
          <cell r="B2935" t="str">
            <v>WN 1819</v>
          </cell>
          <cell r="D2935">
            <v>54</v>
          </cell>
        </row>
        <row r="2936">
          <cell r="A2936">
            <v>44538</v>
          </cell>
          <cell r="B2936" t="str">
            <v>WN 1822</v>
          </cell>
          <cell r="D2936">
            <v>144</v>
          </cell>
        </row>
        <row r="2937">
          <cell r="A2937">
            <v>44538</v>
          </cell>
          <cell r="B2937" t="str">
            <v>WN 2040</v>
          </cell>
          <cell r="D2937">
            <v>58</v>
          </cell>
        </row>
        <row r="2938">
          <cell r="A2938">
            <v>44538</v>
          </cell>
          <cell r="B2938" t="str">
            <v>WN 252</v>
          </cell>
          <cell r="D2938">
            <v>89</v>
          </cell>
        </row>
        <row r="2939">
          <cell r="A2939">
            <v>44538</v>
          </cell>
          <cell r="B2939" t="str">
            <v>WN 341</v>
          </cell>
          <cell r="D2939">
            <v>158</v>
          </cell>
        </row>
        <row r="2940">
          <cell r="A2940">
            <v>44538</v>
          </cell>
          <cell r="B2940" t="str">
            <v>WN 704</v>
          </cell>
          <cell r="D2940">
            <v>156</v>
          </cell>
        </row>
        <row r="2941">
          <cell r="A2941">
            <v>44538</v>
          </cell>
          <cell r="B2941" t="str">
            <v>WN 771</v>
          </cell>
          <cell r="D2941">
            <v>85</v>
          </cell>
        </row>
        <row r="2942">
          <cell r="A2942">
            <v>44539</v>
          </cell>
          <cell r="B2942" t="str">
            <v>AA 119</v>
          </cell>
          <cell r="D2942">
            <v>203</v>
          </cell>
        </row>
        <row r="2943">
          <cell r="A2943">
            <v>44539</v>
          </cell>
          <cell r="B2943" t="str">
            <v>AA 231</v>
          </cell>
          <cell r="D2943">
            <v>150</v>
          </cell>
        </row>
        <row r="2944">
          <cell r="A2944">
            <v>44539</v>
          </cell>
          <cell r="B2944" t="str">
            <v>AA 271</v>
          </cell>
          <cell r="D2944">
            <v>161</v>
          </cell>
        </row>
        <row r="2945">
          <cell r="A2945">
            <v>44539</v>
          </cell>
          <cell r="B2945" t="str">
            <v>AA 432</v>
          </cell>
          <cell r="D2945">
            <v>208</v>
          </cell>
        </row>
        <row r="2946">
          <cell r="A2946">
            <v>44539</v>
          </cell>
          <cell r="B2946" t="str">
            <v>AA 510</v>
          </cell>
          <cell r="D2946">
            <v>73</v>
          </cell>
        </row>
        <row r="2947">
          <cell r="A2947">
            <v>44539</v>
          </cell>
          <cell r="B2947" t="str">
            <v>AA 7</v>
          </cell>
          <cell r="D2947">
            <v>180</v>
          </cell>
        </row>
        <row r="2948">
          <cell r="A2948">
            <v>44539</v>
          </cell>
          <cell r="B2948" t="str">
            <v>AS 803</v>
          </cell>
          <cell r="D2948">
            <v>113</v>
          </cell>
        </row>
        <row r="2949">
          <cell r="A2949">
            <v>44539</v>
          </cell>
          <cell r="B2949" t="str">
            <v>AS 809</v>
          </cell>
          <cell r="D2949">
            <v>136</v>
          </cell>
        </row>
        <row r="2950">
          <cell r="A2950">
            <v>44539</v>
          </cell>
          <cell r="B2950" t="str">
            <v>AS 813</v>
          </cell>
          <cell r="D2950">
            <v>92</v>
          </cell>
        </row>
        <row r="2951">
          <cell r="A2951">
            <v>44539</v>
          </cell>
          <cell r="B2951" t="str">
            <v>AS 821</v>
          </cell>
          <cell r="D2951">
            <v>89</v>
          </cell>
        </row>
        <row r="2952">
          <cell r="A2952">
            <v>44539</v>
          </cell>
          <cell r="B2952" t="str">
            <v>AS 825</v>
          </cell>
          <cell r="D2952">
            <v>161</v>
          </cell>
        </row>
        <row r="2953">
          <cell r="A2953">
            <v>44539</v>
          </cell>
          <cell r="B2953" t="str">
            <v>AS 829</v>
          </cell>
          <cell r="D2953">
            <v>62</v>
          </cell>
        </row>
        <row r="2954">
          <cell r="A2954">
            <v>44539</v>
          </cell>
          <cell r="B2954" t="str">
            <v>AS 861</v>
          </cell>
          <cell r="D2954">
            <v>133</v>
          </cell>
        </row>
        <row r="2955">
          <cell r="A2955">
            <v>44539</v>
          </cell>
          <cell r="B2955" t="str">
            <v>AS 870</v>
          </cell>
          <cell r="D2955">
            <v>94</v>
          </cell>
        </row>
        <row r="2956">
          <cell r="A2956">
            <v>44539</v>
          </cell>
          <cell r="B2956" t="str">
            <v>DL 362</v>
          </cell>
          <cell r="D2956">
            <v>116</v>
          </cell>
        </row>
        <row r="2957">
          <cell r="A2957">
            <v>44539</v>
          </cell>
          <cell r="B2957" t="str">
            <v>DL 481</v>
          </cell>
          <cell r="D2957">
            <v>149</v>
          </cell>
        </row>
        <row r="2958">
          <cell r="A2958">
            <v>44539</v>
          </cell>
          <cell r="B2958" t="str">
            <v>DL 533</v>
          </cell>
          <cell r="D2958">
            <v>139</v>
          </cell>
        </row>
        <row r="2959">
          <cell r="A2959">
            <v>44539</v>
          </cell>
          <cell r="B2959" t="str">
            <v>HA 23</v>
          </cell>
          <cell r="D2959">
            <v>89</v>
          </cell>
        </row>
        <row r="2960">
          <cell r="A2960">
            <v>44539</v>
          </cell>
          <cell r="B2960" t="str">
            <v>HA 29</v>
          </cell>
          <cell r="D2960">
            <v>187</v>
          </cell>
        </row>
        <row r="2961">
          <cell r="A2961">
            <v>44539</v>
          </cell>
          <cell r="B2961" t="str">
            <v>HA 31</v>
          </cell>
          <cell r="D2961">
            <v>173</v>
          </cell>
        </row>
        <row r="2962">
          <cell r="A2962">
            <v>44539</v>
          </cell>
          <cell r="B2962" t="str">
            <v>HA 33</v>
          </cell>
          <cell r="D2962">
            <v>220</v>
          </cell>
        </row>
        <row r="2963">
          <cell r="A2963">
            <v>44539</v>
          </cell>
          <cell r="B2963" t="str">
            <v>HA 37</v>
          </cell>
          <cell r="D2963">
            <v>150</v>
          </cell>
        </row>
        <row r="2964">
          <cell r="A2964">
            <v>44539</v>
          </cell>
          <cell r="B2964" t="str">
            <v>HA 39</v>
          </cell>
          <cell r="D2964">
            <v>123</v>
          </cell>
        </row>
        <row r="2965">
          <cell r="A2965">
            <v>44539</v>
          </cell>
          <cell r="B2965" t="str">
            <v>HA 41</v>
          </cell>
          <cell r="D2965">
            <v>162</v>
          </cell>
        </row>
        <row r="2966">
          <cell r="A2966">
            <v>44539</v>
          </cell>
          <cell r="B2966" t="str">
            <v>HA 45</v>
          </cell>
          <cell r="D2966">
            <v>140</v>
          </cell>
        </row>
        <row r="2967">
          <cell r="A2967">
            <v>44539</v>
          </cell>
          <cell r="B2967" t="str">
            <v>HA 71</v>
          </cell>
          <cell r="D2967">
            <v>79</v>
          </cell>
        </row>
        <row r="2968">
          <cell r="A2968">
            <v>44539</v>
          </cell>
          <cell r="B2968" t="str">
            <v>UA 1219</v>
          </cell>
          <cell r="D2968">
            <v>78</v>
          </cell>
        </row>
        <row r="2969">
          <cell r="A2969">
            <v>44539</v>
          </cell>
          <cell r="B2969" t="str">
            <v>UA 1273</v>
          </cell>
          <cell r="D2969">
            <v>113</v>
          </cell>
        </row>
        <row r="2970">
          <cell r="A2970">
            <v>44539</v>
          </cell>
          <cell r="B2970" t="str">
            <v>UA 1725</v>
          </cell>
          <cell r="D2970">
            <v>231</v>
          </cell>
        </row>
        <row r="2971">
          <cell r="A2971">
            <v>44539</v>
          </cell>
          <cell r="B2971" t="str">
            <v>UA 1736</v>
          </cell>
          <cell r="D2971">
            <v>198</v>
          </cell>
        </row>
        <row r="2972">
          <cell r="A2972">
            <v>44539</v>
          </cell>
          <cell r="B2972" t="str">
            <v>UA 1749</v>
          </cell>
          <cell r="D2972">
            <v>91</v>
          </cell>
        </row>
        <row r="2973">
          <cell r="A2973">
            <v>44539</v>
          </cell>
          <cell r="B2973" t="str">
            <v>UA 1808</v>
          </cell>
          <cell r="D2973">
            <v>52</v>
          </cell>
        </row>
        <row r="2974">
          <cell r="A2974">
            <v>44539</v>
          </cell>
          <cell r="B2974" t="str">
            <v>UA 202</v>
          </cell>
          <cell r="D2974">
            <v>134</v>
          </cell>
        </row>
        <row r="2975">
          <cell r="A2975">
            <v>44539</v>
          </cell>
          <cell r="B2975" t="str">
            <v>UA 417</v>
          </cell>
          <cell r="D2975">
            <v>111</v>
          </cell>
        </row>
        <row r="2976">
          <cell r="A2976">
            <v>44539</v>
          </cell>
          <cell r="B2976" t="str">
            <v>UA 539</v>
          </cell>
          <cell r="D2976">
            <v>38</v>
          </cell>
        </row>
        <row r="2977">
          <cell r="A2977">
            <v>44539</v>
          </cell>
          <cell r="B2977" t="str">
            <v>WN 1058</v>
          </cell>
          <cell r="D2977">
            <v>28</v>
          </cell>
        </row>
        <row r="2978">
          <cell r="A2978">
            <v>44539</v>
          </cell>
          <cell r="B2978" t="str">
            <v>WN 1322</v>
          </cell>
          <cell r="D2978">
            <v>87</v>
          </cell>
        </row>
        <row r="2979">
          <cell r="A2979">
            <v>44539</v>
          </cell>
          <cell r="B2979" t="str">
            <v>WN 1328</v>
          </cell>
          <cell r="D2979">
            <v>57</v>
          </cell>
        </row>
        <row r="2980">
          <cell r="A2980">
            <v>44539</v>
          </cell>
          <cell r="B2980" t="str">
            <v>WN 1395</v>
          </cell>
          <cell r="D2980">
            <v>82</v>
          </cell>
        </row>
        <row r="2981">
          <cell r="A2981">
            <v>44539</v>
          </cell>
          <cell r="B2981" t="str">
            <v>WN 1819</v>
          </cell>
          <cell r="D2981">
            <v>64</v>
          </cell>
        </row>
        <row r="2982">
          <cell r="A2982">
            <v>44539</v>
          </cell>
          <cell r="B2982" t="str">
            <v>WN 1822</v>
          </cell>
          <cell r="D2982">
            <v>121</v>
          </cell>
        </row>
        <row r="2983">
          <cell r="A2983">
            <v>44539</v>
          </cell>
          <cell r="B2983" t="str">
            <v>WN 1855</v>
          </cell>
          <cell r="D2983">
            <v>67</v>
          </cell>
        </row>
        <row r="2984">
          <cell r="A2984">
            <v>44539</v>
          </cell>
          <cell r="B2984" t="str">
            <v>WN 2040</v>
          </cell>
          <cell r="D2984">
            <v>38</v>
          </cell>
        </row>
        <row r="2985">
          <cell r="A2985">
            <v>44539</v>
          </cell>
          <cell r="B2985" t="str">
            <v>WN 341</v>
          </cell>
          <cell r="D2985">
            <v>135</v>
          </cell>
        </row>
        <row r="2986">
          <cell r="A2986">
            <v>44539</v>
          </cell>
          <cell r="B2986" t="str">
            <v>WN 704</v>
          </cell>
          <cell r="D2986">
            <v>123</v>
          </cell>
        </row>
        <row r="2987">
          <cell r="A2987">
            <v>44539</v>
          </cell>
          <cell r="B2987" t="str">
            <v>WN 771</v>
          </cell>
          <cell r="D2987">
            <v>103</v>
          </cell>
        </row>
        <row r="2988">
          <cell r="A2988">
            <v>44540</v>
          </cell>
          <cell r="B2988" t="str">
            <v>AA 231</v>
          </cell>
          <cell r="D2988">
            <v>84</v>
          </cell>
        </row>
        <row r="2989">
          <cell r="A2989">
            <v>44540</v>
          </cell>
          <cell r="B2989" t="str">
            <v>AA 271</v>
          </cell>
          <cell r="D2989">
            <v>162</v>
          </cell>
        </row>
        <row r="2990">
          <cell r="A2990">
            <v>44540</v>
          </cell>
          <cell r="B2990" t="str">
            <v>AA 432</v>
          </cell>
          <cell r="D2990">
            <v>212</v>
          </cell>
        </row>
        <row r="2991">
          <cell r="A2991">
            <v>44540</v>
          </cell>
          <cell r="B2991" t="str">
            <v>AA 510</v>
          </cell>
          <cell r="D2991">
            <v>90</v>
          </cell>
        </row>
        <row r="2992">
          <cell r="A2992">
            <v>44540</v>
          </cell>
          <cell r="B2992" t="str">
            <v>AA 7</v>
          </cell>
          <cell r="D2992">
            <v>120</v>
          </cell>
        </row>
        <row r="2993">
          <cell r="A2993">
            <v>44540</v>
          </cell>
          <cell r="B2993" t="str">
            <v>AS 813</v>
          </cell>
          <cell r="D2993">
            <v>97</v>
          </cell>
        </row>
        <row r="2994">
          <cell r="A2994">
            <v>44540</v>
          </cell>
          <cell r="B2994" t="str">
            <v>AS 825</v>
          </cell>
          <cell r="D2994">
            <v>159</v>
          </cell>
        </row>
        <row r="2995">
          <cell r="A2995">
            <v>44540</v>
          </cell>
          <cell r="B2995" t="str">
            <v>AS 829</v>
          </cell>
          <cell r="D2995">
            <v>95</v>
          </cell>
        </row>
        <row r="2996">
          <cell r="A2996">
            <v>44540</v>
          </cell>
          <cell r="B2996" t="str">
            <v>AS 861</v>
          </cell>
          <cell r="D2996">
            <v>125</v>
          </cell>
        </row>
        <row r="2997">
          <cell r="A2997">
            <v>44540</v>
          </cell>
          <cell r="B2997" t="str">
            <v>AS824</v>
          </cell>
          <cell r="D2997">
            <v>111</v>
          </cell>
        </row>
        <row r="2998">
          <cell r="A2998">
            <v>44540</v>
          </cell>
          <cell r="B2998" t="str">
            <v>DL 362</v>
          </cell>
          <cell r="D2998">
            <v>97</v>
          </cell>
        </row>
        <row r="2999">
          <cell r="A2999">
            <v>44540</v>
          </cell>
          <cell r="B2999" t="str">
            <v>DL 481</v>
          </cell>
          <cell r="D2999">
            <v>164</v>
          </cell>
        </row>
        <row r="3000">
          <cell r="A3000">
            <v>44540</v>
          </cell>
          <cell r="B3000" t="str">
            <v>DL 533</v>
          </cell>
          <cell r="D3000">
            <v>144</v>
          </cell>
        </row>
        <row r="3001">
          <cell r="A3001">
            <v>44540</v>
          </cell>
          <cell r="B3001" t="str">
            <v>HA 33</v>
          </cell>
          <cell r="D3001">
            <v>219</v>
          </cell>
        </row>
        <row r="3002">
          <cell r="A3002">
            <v>44540</v>
          </cell>
          <cell r="B3002" t="str">
            <v>HA 37</v>
          </cell>
          <cell r="D3002">
            <v>104</v>
          </cell>
        </row>
        <row r="3003">
          <cell r="A3003">
            <v>44540</v>
          </cell>
          <cell r="B3003" t="str">
            <v>HA 39</v>
          </cell>
          <cell r="D3003">
            <v>173</v>
          </cell>
        </row>
        <row r="3004">
          <cell r="A3004">
            <v>44540</v>
          </cell>
          <cell r="B3004" t="str">
            <v>HA 41</v>
          </cell>
          <cell r="D3004">
            <v>138</v>
          </cell>
        </row>
        <row r="3005">
          <cell r="A3005">
            <v>44540</v>
          </cell>
          <cell r="B3005" t="str">
            <v>HA 45</v>
          </cell>
          <cell r="D3005">
            <v>129</v>
          </cell>
        </row>
        <row r="3006">
          <cell r="A3006">
            <v>44540</v>
          </cell>
          <cell r="B3006" t="str">
            <v>HA 71</v>
          </cell>
          <cell r="D3006">
            <v>58</v>
          </cell>
        </row>
        <row r="3007">
          <cell r="A3007">
            <v>44540</v>
          </cell>
          <cell r="B3007" t="str">
            <v>UA 1219</v>
          </cell>
          <cell r="D3007">
            <v>68</v>
          </cell>
        </row>
        <row r="3008">
          <cell r="A3008">
            <v>44540</v>
          </cell>
          <cell r="B3008" t="str">
            <v>UA 1273</v>
          </cell>
          <cell r="D3008">
            <v>100</v>
          </cell>
        </row>
        <row r="3009">
          <cell r="A3009">
            <v>44540</v>
          </cell>
          <cell r="B3009" t="str">
            <v>UA 1725</v>
          </cell>
          <cell r="D3009">
            <v>205</v>
          </cell>
        </row>
        <row r="3010">
          <cell r="A3010">
            <v>44540</v>
          </cell>
          <cell r="B3010" t="str">
            <v>UA 1736</v>
          </cell>
          <cell r="D3010">
            <v>183</v>
          </cell>
        </row>
        <row r="3011">
          <cell r="A3011">
            <v>44540</v>
          </cell>
          <cell r="B3011" t="str">
            <v>UA 1749</v>
          </cell>
          <cell r="D3011">
            <v>98</v>
          </cell>
        </row>
        <row r="3012">
          <cell r="A3012">
            <v>44540</v>
          </cell>
          <cell r="B3012" t="str">
            <v>UA 1808</v>
          </cell>
          <cell r="D3012">
            <v>45</v>
          </cell>
        </row>
        <row r="3013">
          <cell r="A3013">
            <v>44540</v>
          </cell>
          <cell r="B3013" t="str">
            <v>UA 202</v>
          </cell>
          <cell r="D3013">
            <v>137</v>
          </cell>
        </row>
        <row r="3014">
          <cell r="A3014">
            <v>44540</v>
          </cell>
          <cell r="B3014" t="str">
            <v>WN 1058</v>
          </cell>
          <cell r="D3014">
            <v>26</v>
          </cell>
        </row>
        <row r="3015">
          <cell r="A3015">
            <v>44540</v>
          </cell>
          <cell r="B3015" t="str">
            <v>WN 1322</v>
          </cell>
          <cell r="D3015">
            <v>125</v>
          </cell>
        </row>
        <row r="3016">
          <cell r="A3016">
            <v>44540</v>
          </cell>
          <cell r="B3016" t="str">
            <v>WN 1328</v>
          </cell>
          <cell r="D3016">
            <v>44</v>
          </cell>
        </row>
        <row r="3017">
          <cell r="A3017">
            <v>44540</v>
          </cell>
          <cell r="B3017" t="str">
            <v>WN 1395</v>
          </cell>
          <cell r="D3017">
            <v>91</v>
          </cell>
        </row>
        <row r="3018">
          <cell r="A3018">
            <v>44540</v>
          </cell>
          <cell r="B3018" t="str">
            <v>WN 1819</v>
          </cell>
          <cell r="D3018">
            <v>28</v>
          </cell>
        </row>
        <row r="3019">
          <cell r="A3019">
            <v>44540</v>
          </cell>
          <cell r="B3019" t="str">
            <v>WN 1822</v>
          </cell>
          <cell r="D3019">
            <v>117</v>
          </cell>
        </row>
        <row r="3020">
          <cell r="A3020">
            <v>44540</v>
          </cell>
          <cell r="B3020" t="str">
            <v>WN 2040</v>
          </cell>
          <cell r="D3020">
            <v>71</v>
          </cell>
        </row>
        <row r="3021">
          <cell r="A3021">
            <v>44540</v>
          </cell>
          <cell r="B3021" t="str">
            <v>WN 252</v>
          </cell>
          <cell r="D3021">
            <v>52</v>
          </cell>
        </row>
        <row r="3022">
          <cell r="A3022">
            <v>44540</v>
          </cell>
          <cell r="B3022" t="str">
            <v>WN 341</v>
          </cell>
          <cell r="D3022">
            <v>140</v>
          </cell>
        </row>
        <row r="3023">
          <cell r="A3023">
            <v>44540</v>
          </cell>
          <cell r="B3023" t="str">
            <v>WN 704</v>
          </cell>
          <cell r="D3023">
            <v>79</v>
          </cell>
        </row>
        <row r="3024">
          <cell r="A3024">
            <v>44541</v>
          </cell>
          <cell r="B3024" t="str">
            <v>AA 119</v>
          </cell>
          <cell r="D3024">
            <v>277</v>
          </cell>
        </row>
        <row r="3025">
          <cell r="A3025">
            <v>44541</v>
          </cell>
          <cell r="B3025" t="str">
            <v>AA 231</v>
          </cell>
          <cell r="D3025">
            <v>133</v>
          </cell>
        </row>
        <row r="3026">
          <cell r="A3026">
            <v>44541</v>
          </cell>
          <cell r="B3026" t="str">
            <v>AA 271</v>
          </cell>
          <cell r="D3026">
            <v>171</v>
          </cell>
        </row>
        <row r="3027">
          <cell r="A3027">
            <v>44541</v>
          </cell>
          <cell r="B3027" t="str">
            <v>AA 432</v>
          </cell>
          <cell r="D3027">
            <v>217</v>
          </cell>
        </row>
        <row r="3028">
          <cell r="A3028">
            <v>44541</v>
          </cell>
          <cell r="B3028" t="str">
            <v>AS 1058</v>
          </cell>
          <cell r="D3028">
            <v>28</v>
          </cell>
        </row>
        <row r="3029">
          <cell r="A3029">
            <v>44541</v>
          </cell>
          <cell r="B3029" t="str">
            <v>AS 803</v>
          </cell>
          <cell r="D3029">
            <v>141</v>
          </cell>
        </row>
        <row r="3030">
          <cell r="A3030">
            <v>44541</v>
          </cell>
          <cell r="B3030" t="str">
            <v>AS 821</v>
          </cell>
          <cell r="D3030">
            <v>139</v>
          </cell>
        </row>
        <row r="3031">
          <cell r="A3031">
            <v>44541</v>
          </cell>
          <cell r="B3031" t="str">
            <v>AS 825</v>
          </cell>
          <cell r="D3031">
            <v>152</v>
          </cell>
        </row>
        <row r="3032">
          <cell r="A3032">
            <v>44541</v>
          </cell>
          <cell r="B3032" t="str">
            <v>AS 861</v>
          </cell>
          <cell r="D3032">
            <v>150</v>
          </cell>
        </row>
        <row r="3033">
          <cell r="A3033">
            <v>44541</v>
          </cell>
          <cell r="B3033" t="str">
            <v>AS 870</v>
          </cell>
          <cell r="D3033">
            <v>122</v>
          </cell>
        </row>
        <row r="3034">
          <cell r="A3034">
            <v>44541</v>
          </cell>
          <cell r="B3034" t="str">
            <v>DL 362</v>
          </cell>
          <cell r="D3034">
            <v>173</v>
          </cell>
        </row>
        <row r="3035">
          <cell r="A3035">
            <v>44541</v>
          </cell>
          <cell r="B3035" t="str">
            <v>HA 31</v>
          </cell>
          <cell r="D3035">
            <v>167</v>
          </cell>
        </row>
        <row r="3036">
          <cell r="A3036">
            <v>44541</v>
          </cell>
          <cell r="B3036" t="str">
            <v>HA 33</v>
          </cell>
          <cell r="D3036">
            <v>235</v>
          </cell>
        </row>
        <row r="3037">
          <cell r="A3037">
            <v>44541</v>
          </cell>
          <cell r="B3037" t="str">
            <v>HA 45</v>
          </cell>
          <cell r="D3037">
            <v>157</v>
          </cell>
        </row>
        <row r="3038">
          <cell r="A3038">
            <v>44541</v>
          </cell>
          <cell r="B3038" t="str">
            <v>HA 59</v>
          </cell>
          <cell r="D3038">
            <v>138</v>
          </cell>
        </row>
        <row r="3039">
          <cell r="A3039">
            <v>44541</v>
          </cell>
          <cell r="B3039" t="str">
            <v>HA 71</v>
          </cell>
          <cell r="D3039">
            <v>90</v>
          </cell>
        </row>
        <row r="3040">
          <cell r="A3040">
            <v>44541</v>
          </cell>
          <cell r="B3040" t="str">
            <v>UA 1141</v>
          </cell>
          <cell r="D3040">
            <v>93</v>
          </cell>
        </row>
        <row r="3041">
          <cell r="A3041">
            <v>44541</v>
          </cell>
          <cell r="B3041" t="str">
            <v>UA 1219</v>
          </cell>
          <cell r="D3041">
            <v>107</v>
          </cell>
        </row>
        <row r="3042">
          <cell r="A3042">
            <v>44541</v>
          </cell>
          <cell r="B3042" t="str">
            <v>UA 1725</v>
          </cell>
          <cell r="D3042">
            <v>237</v>
          </cell>
        </row>
        <row r="3043">
          <cell r="A3043">
            <v>44541</v>
          </cell>
          <cell r="B3043" t="str">
            <v>UA 1749</v>
          </cell>
          <cell r="D3043">
            <v>65</v>
          </cell>
        </row>
        <row r="3044">
          <cell r="A3044">
            <v>44541</v>
          </cell>
          <cell r="B3044" t="str">
            <v>UA 1808</v>
          </cell>
          <cell r="D3044">
            <v>70</v>
          </cell>
        </row>
        <row r="3045">
          <cell r="A3045">
            <v>44541</v>
          </cell>
          <cell r="B3045" t="str">
            <v>UA 202</v>
          </cell>
          <cell r="D3045">
            <v>156</v>
          </cell>
        </row>
        <row r="3046">
          <cell r="A3046">
            <v>44541</v>
          </cell>
          <cell r="B3046" t="str">
            <v>UA 417</v>
          </cell>
          <cell r="D3046">
            <v>132</v>
          </cell>
        </row>
        <row r="3047">
          <cell r="A3047">
            <v>44541</v>
          </cell>
          <cell r="B3047" t="str">
            <v>UA 42</v>
          </cell>
          <cell r="D3047">
            <v>100</v>
          </cell>
        </row>
        <row r="3048">
          <cell r="A3048">
            <v>44541</v>
          </cell>
          <cell r="B3048" t="str">
            <v>WN 1322</v>
          </cell>
          <cell r="D3048">
            <v>89</v>
          </cell>
        </row>
        <row r="3049">
          <cell r="A3049">
            <v>44541</v>
          </cell>
          <cell r="B3049" t="str">
            <v>WN 1819</v>
          </cell>
          <cell r="D3049">
            <v>21</v>
          </cell>
        </row>
        <row r="3050">
          <cell r="A3050">
            <v>44541</v>
          </cell>
          <cell r="B3050" t="str">
            <v>WN 1822</v>
          </cell>
          <cell r="D3050">
            <v>165</v>
          </cell>
        </row>
        <row r="3051">
          <cell r="A3051">
            <v>44541</v>
          </cell>
          <cell r="B3051" t="str">
            <v>WN 1855</v>
          </cell>
          <cell r="D3051">
            <v>131</v>
          </cell>
        </row>
        <row r="3052">
          <cell r="A3052">
            <v>44541</v>
          </cell>
          <cell r="B3052" t="str">
            <v>WN 2040</v>
          </cell>
          <cell r="D3052">
            <v>24</v>
          </cell>
        </row>
        <row r="3053">
          <cell r="A3053">
            <v>44541</v>
          </cell>
          <cell r="B3053" t="str">
            <v>WN 341</v>
          </cell>
          <cell r="D3053">
            <v>171</v>
          </cell>
        </row>
        <row r="3054">
          <cell r="A3054">
            <v>44541</v>
          </cell>
          <cell r="B3054" t="str">
            <v>WN 704</v>
          </cell>
          <cell r="D3054">
            <v>30</v>
          </cell>
        </row>
        <row r="3055">
          <cell r="A3055">
            <v>44541</v>
          </cell>
          <cell r="B3055" t="str">
            <v>WN 771</v>
          </cell>
          <cell r="D3055">
            <v>122</v>
          </cell>
        </row>
        <row r="3056">
          <cell r="A3056">
            <v>44542</v>
          </cell>
          <cell r="B3056" t="str">
            <v>AA 231</v>
          </cell>
          <cell r="D3056">
            <v>78</v>
          </cell>
        </row>
        <row r="3057">
          <cell r="A3057">
            <v>44542</v>
          </cell>
          <cell r="B3057" t="str">
            <v>AA 271</v>
          </cell>
          <cell r="D3057">
            <v>172</v>
          </cell>
        </row>
        <row r="3058">
          <cell r="A3058">
            <v>44542</v>
          </cell>
          <cell r="B3058" t="str">
            <v>AA 510</v>
          </cell>
          <cell r="D3058">
            <v>119</v>
          </cell>
        </row>
        <row r="3059">
          <cell r="A3059">
            <v>44542</v>
          </cell>
          <cell r="B3059" t="str">
            <v>AA 7</v>
          </cell>
          <cell r="D3059">
            <v>171</v>
          </cell>
        </row>
        <row r="3060">
          <cell r="A3060">
            <v>44542</v>
          </cell>
          <cell r="B3060" t="str">
            <v>AS 803</v>
          </cell>
          <cell r="D3060">
            <v>124</v>
          </cell>
        </row>
        <row r="3061">
          <cell r="A3061">
            <v>44542</v>
          </cell>
          <cell r="B3061" t="str">
            <v>AS 824</v>
          </cell>
          <cell r="D3061">
            <v>135</v>
          </cell>
        </row>
        <row r="3062">
          <cell r="A3062">
            <v>44542</v>
          </cell>
          <cell r="B3062" t="str">
            <v>AS 825</v>
          </cell>
          <cell r="D3062">
            <v>141</v>
          </cell>
        </row>
        <row r="3063">
          <cell r="A3063">
            <v>44542</v>
          </cell>
          <cell r="B3063" t="str">
            <v>AS 861</v>
          </cell>
          <cell r="D3063">
            <v>135</v>
          </cell>
        </row>
        <row r="3064">
          <cell r="A3064">
            <v>44542</v>
          </cell>
          <cell r="B3064" t="str">
            <v>AS 870</v>
          </cell>
          <cell r="D3064">
            <v>90</v>
          </cell>
        </row>
        <row r="3065">
          <cell r="A3065">
            <v>44542</v>
          </cell>
          <cell r="B3065" t="str">
            <v>DL 481</v>
          </cell>
          <cell r="D3065">
            <v>190</v>
          </cell>
        </row>
        <row r="3066">
          <cell r="A3066">
            <v>44542</v>
          </cell>
          <cell r="B3066" t="str">
            <v>DL 533</v>
          </cell>
          <cell r="D3066">
            <v>190</v>
          </cell>
        </row>
        <row r="3067">
          <cell r="A3067">
            <v>44542</v>
          </cell>
          <cell r="B3067" t="str">
            <v>HA 29</v>
          </cell>
          <cell r="D3067">
            <v>222</v>
          </cell>
        </row>
        <row r="3068">
          <cell r="A3068">
            <v>44542</v>
          </cell>
          <cell r="B3068" t="str">
            <v>HA 31</v>
          </cell>
          <cell r="D3068">
            <v>181</v>
          </cell>
        </row>
        <row r="3069">
          <cell r="A3069">
            <v>44542</v>
          </cell>
          <cell r="B3069" t="str">
            <v>HA 45</v>
          </cell>
          <cell r="D3069">
            <v>163</v>
          </cell>
        </row>
        <row r="3070">
          <cell r="A3070">
            <v>44542</v>
          </cell>
          <cell r="B3070" t="str">
            <v>HA 59</v>
          </cell>
          <cell r="D3070">
            <v>118</v>
          </cell>
        </row>
        <row r="3071">
          <cell r="A3071">
            <v>44542</v>
          </cell>
          <cell r="B3071" t="str">
            <v>HA 71</v>
          </cell>
          <cell r="D3071">
            <v>53</v>
          </cell>
        </row>
        <row r="3072">
          <cell r="A3072">
            <v>44542</v>
          </cell>
          <cell r="B3072" t="str">
            <v>UA 1219</v>
          </cell>
          <cell r="D3072">
            <v>85</v>
          </cell>
        </row>
        <row r="3073">
          <cell r="A3073">
            <v>44542</v>
          </cell>
          <cell r="B3073" t="str">
            <v>UA 1725</v>
          </cell>
          <cell r="D3073">
            <v>215</v>
          </cell>
        </row>
        <row r="3074">
          <cell r="A3074">
            <v>44542</v>
          </cell>
          <cell r="B3074" t="str">
            <v>UA 417</v>
          </cell>
          <cell r="D3074">
            <v>88</v>
          </cell>
        </row>
        <row r="3075">
          <cell r="A3075">
            <v>44542</v>
          </cell>
          <cell r="B3075" t="str">
            <v>WN 1322</v>
          </cell>
          <cell r="D3075">
            <v>86</v>
          </cell>
        </row>
        <row r="3076">
          <cell r="A3076">
            <v>44542</v>
          </cell>
          <cell r="B3076" t="str">
            <v>WN 704</v>
          </cell>
          <cell r="D3076">
            <v>135</v>
          </cell>
        </row>
        <row r="3077">
          <cell r="A3077">
            <v>44543</v>
          </cell>
          <cell r="B3077" t="str">
            <v>AA 231</v>
          </cell>
          <cell r="D3077">
            <v>81</v>
          </cell>
        </row>
        <row r="3078">
          <cell r="A3078">
            <v>44543</v>
          </cell>
          <cell r="B3078" t="str">
            <v>AA 271</v>
          </cell>
          <cell r="D3078">
            <v>185</v>
          </cell>
        </row>
        <row r="3079">
          <cell r="A3079">
            <v>44543</v>
          </cell>
          <cell r="B3079" t="str">
            <v>AA 510</v>
          </cell>
          <cell r="D3079">
            <v>73</v>
          </cell>
        </row>
        <row r="3080">
          <cell r="A3080">
            <v>44543</v>
          </cell>
          <cell r="B3080" t="str">
            <v>AA 7</v>
          </cell>
          <cell r="D3080">
            <v>172</v>
          </cell>
        </row>
        <row r="3081">
          <cell r="A3081">
            <v>44543</v>
          </cell>
          <cell r="B3081" t="str">
            <v>AS 803</v>
          </cell>
          <cell r="D3081">
            <v>60</v>
          </cell>
        </row>
        <row r="3082">
          <cell r="A3082">
            <v>44543</v>
          </cell>
          <cell r="B3082" t="str">
            <v>AS 809</v>
          </cell>
          <cell r="D3082">
            <v>113</v>
          </cell>
        </row>
        <row r="3083">
          <cell r="A3083">
            <v>44543</v>
          </cell>
          <cell r="B3083" t="str">
            <v>AS 813</v>
          </cell>
          <cell r="D3083">
            <v>95</v>
          </cell>
        </row>
        <row r="3084">
          <cell r="A3084">
            <v>44543</v>
          </cell>
          <cell r="B3084" t="str">
            <v>AS 821</v>
          </cell>
          <cell r="D3084">
            <v>127</v>
          </cell>
        </row>
        <row r="3085">
          <cell r="A3085">
            <v>44543</v>
          </cell>
          <cell r="B3085" t="str">
            <v>AS 829</v>
          </cell>
          <cell r="D3085">
            <v>72</v>
          </cell>
        </row>
        <row r="3086">
          <cell r="A3086">
            <v>44543</v>
          </cell>
          <cell r="B3086" t="str">
            <v>AS 861</v>
          </cell>
          <cell r="D3086">
            <v>148</v>
          </cell>
        </row>
        <row r="3087">
          <cell r="A3087">
            <v>44543</v>
          </cell>
          <cell r="B3087" t="str">
            <v>AS824</v>
          </cell>
          <cell r="D3087">
            <v>156</v>
          </cell>
        </row>
        <row r="3088">
          <cell r="A3088">
            <v>44543</v>
          </cell>
          <cell r="B3088" t="str">
            <v>AS870</v>
          </cell>
          <cell r="D3088">
            <v>139</v>
          </cell>
        </row>
        <row r="3089">
          <cell r="A3089">
            <v>44543</v>
          </cell>
          <cell r="B3089" t="str">
            <v>DL 481</v>
          </cell>
          <cell r="D3089">
            <v>171</v>
          </cell>
        </row>
        <row r="3090">
          <cell r="A3090">
            <v>44543</v>
          </cell>
          <cell r="B3090" t="str">
            <v>DL 533</v>
          </cell>
          <cell r="D3090">
            <v>188</v>
          </cell>
        </row>
        <row r="3091">
          <cell r="A3091">
            <v>44543</v>
          </cell>
          <cell r="B3091" t="str">
            <v>HA 33</v>
          </cell>
          <cell r="D3091">
            <v>159</v>
          </cell>
        </row>
        <row r="3092">
          <cell r="A3092">
            <v>44543</v>
          </cell>
          <cell r="B3092" t="str">
            <v>HA 39</v>
          </cell>
          <cell r="D3092">
            <v>140</v>
          </cell>
        </row>
        <row r="3093">
          <cell r="A3093">
            <v>44543</v>
          </cell>
          <cell r="B3093" t="str">
            <v>HA 41</v>
          </cell>
          <cell r="D3093">
            <v>136</v>
          </cell>
        </row>
        <row r="3094">
          <cell r="A3094">
            <v>44543</v>
          </cell>
          <cell r="B3094" t="str">
            <v>HA 59</v>
          </cell>
          <cell r="D3094">
            <v>125</v>
          </cell>
        </row>
        <row r="3095">
          <cell r="A3095">
            <v>44543</v>
          </cell>
          <cell r="B3095" t="str">
            <v>HA 71</v>
          </cell>
          <cell r="D3095">
            <v>81</v>
          </cell>
        </row>
        <row r="3096">
          <cell r="A3096">
            <v>44543</v>
          </cell>
          <cell r="B3096" t="str">
            <v>UA 1219</v>
          </cell>
          <cell r="D3096">
            <v>108</v>
          </cell>
        </row>
        <row r="3097">
          <cell r="A3097">
            <v>44543</v>
          </cell>
          <cell r="B3097" t="str">
            <v>UA 1725</v>
          </cell>
          <cell r="D3097">
            <v>215</v>
          </cell>
        </row>
        <row r="3098">
          <cell r="A3098">
            <v>44543</v>
          </cell>
          <cell r="B3098" t="str">
            <v>UA 1749</v>
          </cell>
          <cell r="D3098">
            <v>77</v>
          </cell>
        </row>
        <row r="3099">
          <cell r="A3099">
            <v>44543</v>
          </cell>
          <cell r="B3099" t="str">
            <v>UA 1808</v>
          </cell>
          <cell r="D3099">
            <v>64</v>
          </cell>
        </row>
        <row r="3100">
          <cell r="A3100">
            <v>44543</v>
          </cell>
          <cell r="B3100" t="str">
            <v>UA 202</v>
          </cell>
          <cell r="D3100">
            <v>166</v>
          </cell>
        </row>
        <row r="3101">
          <cell r="A3101">
            <v>44543</v>
          </cell>
          <cell r="B3101" t="str">
            <v>UA 539</v>
          </cell>
          <cell r="D3101">
            <v>31</v>
          </cell>
        </row>
        <row r="3102">
          <cell r="A3102">
            <v>44543</v>
          </cell>
          <cell r="B3102" t="str">
            <v>WN 1058</v>
          </cell>
          <cell r="D3102">
            <v>51</v>
          </cell>
        </row>
        <row r="3103">
          <cell r="A3103">
            <v>44543</v>
          </cell>
          <cell r="B3103" t="str">
            <v>WN 1322</v>
          </cell>
          <cell r="D3103">
            <v>42</v>
          </cell>
        </row>
        <row r="3104">
          <cell r="A3104">
            <v>44543</v>
          </cell>
          <cell r="B3104" t="str">
            <v>WN 1819</v>
          </cell>
          <cell r="D3104">
            <v>27</v>
          </cell>
        </row>
        <row r="3105">
          <cell r="A3105">
            <v>44543</v>
          </cell>
          <cell r="B3105" t="str">
            <v>WN 2040</v>
          </cell>
          <cell r="D3105">
            <v>52</v>
          </cell>
        </row>
        <row r="3106">
          <cell r="A3106">
            <v>44543</v>
          </cell>
          <cell r="B3106" t="str">
            <v>WN 252</v>
          </cell>
          <cell r="D3106">
            <v>98</v>
          </cell>
        </row>
        <row r="3107">
          <cell r="A3107">
            <v>44543</v>
          </cell>
          <cell r="B3107" t="str">
            <v>WN 341</v>
          </cell>
          <cell r="D3107">
            <v>121</v>
          </cell>
        </row>
        <row r="3108">
          <cell r="A3108">
            <v>44543</v>
          </cell>
          <cell r="B3108" t="str">
            <v>WN 704</v>
          </cell>
          <cell r="D3108">
            <v>130</v>
          </cell>
        </row>
        <row r="3109">
          <cell r="A3109">
            <v>44544</v>
          </cell>
          <cell r="B3109" t="str">
            <v>AA 119</v>
          </cell>
          <cell r="D3109">
            <v>191</v>
          </cell>
        </row>
        <row r="3110">
          <cell r="A3110">
            <v>44544</v>
          </cell>
          <cell r="B3110" t="str">
            <v>AA 231</v>
          </cell>
          <cell r="D3110">
            <v>119</v>
          </cell>
        </row>
        <row r="3111">
          <cell r="A3111">
            <v>44544</v>
          </cell>
          <cell r="B3111" t="str">
            <v>AA 271</v>
          </cell>
          <cell r="D3111">
            <v>148</v>
          </cell>
        </row>
        <row r="3112">
          <cell r="A3112">
            <v>44544</v>
          </cell>
          <cell r="B3112" t="str">
            <v>AA 432</v>
          </cell>
          <cell r="D3112">
            <v>194</v>
          </cell>
        </row>
        <row r="3113">
          <cell r="A3113">
            <v>44544</v>
          </cell>
          <cell r="B3113" t="str">
            <v>AA 510</v>
          </cell>
          <cell r="D3113">
            <v>104</v>
          </cell>
        </row>
        <row r="3114">
          <cell r="A3114">
            <v>44544</v>
          </cell>
          <cell r="B3114" t="str">
            <v>AS 803</v>
          </cell>
          <cell r="D3114">
            <v>114</v>
          </cell>
        </row>
        <row r="3115">
          <cell r="A3115">
            <v>44544</v>
          </cell>
          <cell r="B3115" t="str">
            <v>AS 825</v>
          </cell>
          <cell r="D3115">
            <v>162</v>
          </cell>
        </row>
        <row r="3116">
          <cell r="A3116">
            <v>44544</v>
          </cell>
          <cell r="B3116" t="str">
            <v>AS 829</v>
          </cell>
          <cell r="D3116">
            <v>74</v>
          </cell>
        </row>
        <row r="3117">
          <cell r="A3117">
            <v>44544</v>
          </cell>
          <cell r="B3117" t="str">
            <v>AS 870</v>
          </cell>
          <cell r="D3117">
            <v>157</v>
          </cell>
        </row>
        <row r="3118">
          <cell r="A3118">
            <v>44544</v>
          </cell>
          <cell r="B3118" t="str">
            <v>AS861</v>
          </cell>
          <cell r="D3118">
            <v>114</v>
          </cell>
        </row>
        <row r="3119">
          <cell r="A3119">
            <v>44544</v>
          </cell>
          <cell r="B3119" t="str">
            <v>DL 481</v>
          </cell>
          <cell r="D3119">
            <v>171</v>
          </cell>
        </row>
        <row r="3120">
          <cell r="A3120">
            <v>44544</v>
          </cell>
          <cell r="B3120" t="str">
            <v>DL 533</v>
          </cell>
          <cell r="D3120">
            <v>195</v>
          </cell>
        </row>
        <row r="3121">
          <cell r="A3121">
            <v>44544</v>
          </cell>
          <cell r="B3121" t="str">
            <v>HA 23</v>
          </cell>
          <cell r="D3121">
            <v>91</v>
          </cell>
        </row>
        <row r="3122">
          <cell r="A3122">
            <v>44544</v>
          </cell>
          <cell r="B3122" t="str">
            <v>HA 29</v>
          </cell>
          <cell r="D3122">
            <v>264</v>
          </cell>
        </row>
        <row r="3123">
          <cell r="A3123">
            <v>44544</v>
          </cell>
          <cell r="B3123" t="str">
            <v>HA 31</v>
          </cell>
          <cell r="D3123">
            <v>168</v>
          </cell>
        </row>
        <row r="3124">
          <cell r="A3124">
            <v>44544</v>
          </cell>
          <cell r="B3124" t="str">
            <v>HA 37</v>
          </cell>
          <cell r="D3124">
            <v>106</v>
          </cell>
        </row>
        <row r="3125">
          <cell r="A3125">
            <v>44544</v>
          </cell>
          <cell r="B3125" t="str">
            <v>HA 41</v>
          </cell>
          <cell r="D3125">
            <v>158</v>
          </cell>
        </row>
        <row r="3126">
          <cell r="A3126">
            <v>44544</v>
          </cell>
          <cell r="B3126" t="str">
            <v>HA 45</v>
          </cell>
          <cell r="D3126">
            <v>149</v>
          </cell>
        </row>
        <row r="3127">
          <cell r="A3127">
            <v>44544</v>
          </cell>
          <cell r="B3127" t="str">
            <v>HA 71</v>
          </cell>
          <cell r="D3127">
            <v>52</v>
          </cell>
        </row>
        <row r="3128">
          <cell r="A3128">
            <v>44544</v>
          </cell>
          <cell r="B3128" t="str">
            <v>UA 1219</v>
          </cell>
          <cell r="D3128">
            <v>90</v>
          </cell>
        </row>
        <row r="3129">
          <cell r="A3129">
            <v>44544</v>
          </cell>
          <cell r="B3129" t="str">
            <v>UA 1273</v>
          </cell>
          <cell r="D3129">
            <v>111</v>
          </cell>
        </row>
        <row r="3130">
          <cell r="A3130">
            <v>44544</v>
          </cell>
          <cell r="B3130" t="str">
            <v>UA 1736</v>
          </cell>
          <cell r="D3130">
            <v>152</v>
          </cell>
        </row>
        <row r="3131">
          <cell r="A3131">
            <v>44544</v>
          </cell>
          <cell r="B3131" t="str">
            <v>UA 1749</v>
          </cell>
          <cell r="D3131">
            <v>150</v>
          </cell>
        </row>
        <row r="3132">
          <cell r="A3132">
            <v>44544</v>
          </cell>
          <cell r="B3132" t="str">
            <v>UA 1808</v>
          </cell>
          <cell r="D3132">
            <v>70</v>
          </cell>
        </row>
        <row r="3133">
          <cell r="A3133">
            <v>44544</v>
          </cell>
          <cell r="B3133" t="str">
            <v>UA 417</v>
          </cell>
          <cell r="D3133">
            <v>103</v>
          </cell>
        </row>
        <row r="3134">
          <cell r="A3134">
            <v>44544</v>
          </cell>
          <cell r="B3134" t="str">
            <v>UA 539</v>
          </cell>
          <cell r="D3134">
            <v>81</v>
          </cell>
        </row>
        <row r="3135">
          <cell r="A3135">
            <v>44544</v>
          </cell>
          <cell r="B3135" t="str">
            <v>WN 1058</v>
          </cell>
          <cell r="D3135">
            <v>37</v>
          </cell>
        </row>
        <row r="3136">
          <cell r="A3136">
            <v>44544</v>
          </cell>
          <cell r="B3136" t="str">
            <v>WN 1819</v>
          </cell>
          <cell r="D3136">
            <v>27</v>
          </cell>
        </row>
        <row r="3137">
          <cell r="A3137">
            <v>44544</v>
          </cell>
          <cell r="B3137" t="str">
            <v>WN 1855</v>
          </cell>
          <cell r="D3137">
            <v>161</v>
          </cell>
        </row>
        <row r="3138">
          <cell r="A3138">
            <v>44544</v>
          </cell>
          <cell r="B3138" t="str">
            <v>WN 2040</v>
          </cell>
          <cell r="D3138">
            <v>34</v>
          </cell>
        </row>
        <row r="3139">
          <cell r="A3139">
            <v>44544</v>
          </cell>
          <cell r="B3139" t="str">
            <v>WN 341</v>
          </cell>
          <cell r="D3139">
            <v>141</v>
          </cell>
        </row>
        <row r="3140">
          <cell r="A3140">
            <v>44544</v>
          </cell>
          <cell r="B3140" t="str">
            <v>WN 704</v>
          </cell>
          <cell r="D3140">
            <v>136</v>
          </cell>
        </row>
        <row r="3141">
          <cell r="A3141">
            <v>44545</v>
          </cell>
          <cell r="B3141" t="str">
            <v>AA 119</v>
          </cell>
          <cell r="D3141">
            <v>269</v>
          </cell>
        </row>
        <row r="3142">
          <cell r="A3142">
            <v>44545</v>
          </cell>
          <cell r="B3142" t="str">
            <v>AA 270</v>
          </cell>
          <cell r="D3142">
            <v>270</v>
          </cell>
        </row>
        <row r="3143">
          <cell r="A3143">
            <v>44545</v>
          </cell>
          <cell r="B3143" t="str">
            <v>AA 271</v>
          </cell>
          <cell r="D3143">
            <v>187</v>
          </cell>
        </row>
        <row r="3144">
          <cell r="A3144">
            <v>44545</v>
          </cell>
          <cell r="B3144" t="str">
            <v>AS 803</v>
          </cell>
          <cell r="D3144">
            <v>147</v>
          </cell>
        </row>
        <row r="3145">
          <cell r="A3145">
            <v>44545</v>
          </cell>
          <cell r="B3145" t="str">
            <v>AS 809</v>
          </cell>
          <cell r="D3145">
            <v>143</v>
          </cell>
        </row>
        <row r="3146">
          <cell r="A3146">
            <v>44545</v>
          </cell>
          <cell r="B3146" t="str">
            <v>AS 821</v>
          </cell>
          <cell r="D3146">
            <v>153</v>
          </cell>
        </row>
        <row r="3147">
          <cell r="A3147">
            <v>44545</v>
          </cell>
          <cell r="B3147" t="str">
            <v>AS 824</v>
          </cell>
          <cell r="D3147">
            <v>137</v>
          </cell>
        </row>
        <row r="3148">
          <cell r="A3148">
            <v>44545</v>
          </cell>
          <cell r="B3148" t="str">
            <v>AS 825</v>
          </cell>
          <cell r="D3148">
            <v>158</v>
          </cell>
        </row>
        <row r="3149">
          <cell r="A3149">
            <v>44545</v>
          </cell>
          <cell r="B3149" t="str">
            <v>AS 829</v>
          </cell>
          <cell r="D3149">
            <v>119</v>
          </cell>
        </row>
        <row r="3150">
          <cell r="A3150">
            <v>44545</v>
          </cell>
          <cell r="B3150" t="str">
            <v>AS 861</v>
          </cell>
          <cell r="D3150">
            <v>160</v>
          </cell>
        </row>
        <row r="3151">
          <cell r="A3151">
            <v>44545</v>
          </cell>
          <cell r="B3151" t="str">
            <v>AS 870</v>
          </cell>
          <cell r="D3151">
            <v>150</v>
          </cell>
        </row>
        <row r="3152">
          <cell r="A3152">
            <v>44545</v>
          </cell>
          <cell r="B3152" t="str">
            <v>DL 481</v>
          </cell>
          <cell r="D3152">
            <v>195</v>
          </cell>
        </row>
        <row r="3153">
          <cell r="A3153">
            <v>44545</v>
          </cell>
          <cell r="B3153" t="str">
            <v>DL 533</v>
          </cell>
          <cell r="D3153">
            <v>138</v>
          </cell>
        </row>
        <row r="3154">
          <cell r="A3154">
            <v>44545</v>
          </cell>
          <cell r="B3154" t="str">
            <v>HA 23</v>
          </cell>
          <cell r="D3154">
            <v>148</v>
          </cell>
        </row>
        <row r="3155">
          <cell r="A3155">
            <v>44545</v>
          </cell>
          <cell r="B3155" t="str">
            <v>HA 29</v>
          </cell>
          <cell r="D3155">
            <v>261</v>
          </cell>
        </row>
        <row r="3156">
          <cell r="A3156">
            <v>44545</v>
          </cell>
          <cell r="B3156" t="str">
            <v>HA 37</v>
          </cell>
          <cell r="D3156">
            <v>170</v>
          </cell>
        </row>
        <row r="3157">
          <cell r="A3157">
            <v>44545</v>
          </cell>
          <cell r="B3157" t="str">
            <v>HA 39</v>
          </cell>
          <cell r="D3157">
            <v>167</v>
          </cell>
        </row>
        <row r="3158">
          <cell r="A3158">
            <v>44545</v>
          </cell>
          <cell r="B3158" t="str">
            <v>HA 41</v>
          </cell>
          <cell r="D3158">
            <v>163</v>
          </cell>
        </row>
        <row r="3159">
          <cell r="A3159">
            <v>44545</v>
          </cell>
          <cell r="B3159" t="str">
            <v>HA 59</v>
          </cell>
          <cell r="D3159">
            <v>169</v>
          </cell>
        </row>
        <row r="3160">
          <cell r="A3160">
            <v>44545</v>
          </cell>
          <cell r="B3160" t="str">
            <v>HA 71</v>
          </cell>
          <cell r="D3160">
            <v>123</v>
          </cell>
        </row>
        <row r="3161">
          <cell r="A3161">
            <v>44545</v>
          </cell>
          <cell r="B3161" t="str">
            <v>UA 1219</v>
          </cell>
          <cell r="D3161">
            <v>159</v>
          </cell>
        </row>
        <row r="3162">
          <cell r="A3162">
            <v>44545</v>
          </cell>
          <cell r="B3162" t="str">
            <v>UA 1273</v>
          </cell>
          <cell r="D3162">
            <v>157</v>
          </cell>
        </row>
        <row r="3163">
          <cell r="A3163">
            <v>44545</v>
          </cell>
          <cell r="B3163" t="str">
            <v>UA 1725</v>
          </cell>
          <cell r="D3163">
            <v>243</v>
          </cell>
        </row>
        <row r="3164">
          <cell r="A3164">
            <v>44545</v>
          </cell>
          <cell r="B3164" t="str">
            <v>UA 1736</v>
          </cell>
          <cell r="D3164">
            <v>230</v>
          </cell>
        </row>
        <row r="3165">
          <cell r="A3165">
            <v>44545</v>
          </cell>
          <cell r="B3165" t="str">
            <v>UA 1749</v>
          </cell>
          <cell r="D3165">
            <v>150</v>
          </cell>
        </row>
        <row r="3166">
          <cell r="A3166">
            <v>44545</v>
          </cell>
          <cell r="B3166" t="str">
            <v>UA 417</v>
          </cell>
          <cell r="D3166">
            <v>148</v>
          </cell>
        </row>
        <row r="3167">
          <cell r="A3167">
            <v>44545</v>
          </cell>
          <cell r="B3167" t="str">
            <v>UA 539</v>
          </cell>
          <cell r="D3167">
            <v>147</v>
          </cell>
        </row>
        <row r="3168">
          <cell r="A3168">
            <v>44545</v>
          </cell>
          <cell r="B3168" t="str">
            <v>WN 1058</v>
          </cell>
          <cell r="D3168">
            <v>139</v>
          </cell>
        </row>
        <row r="3169">
          <cell r="A3169">
            <v>44545</v>
          </cell>
          <cell r="B3169" t="str">
            <v>WN 1322</v>
          </cell>
          <cell r="D3169">
            <v>103</v>
          </cell>
        </row>
        <row r="3170">
          <cell r="A3170">
            <v>44545</v>
          </cell>
          <cell r="B3170" t="str">
            <v>WN 1328</v>
          </cell>
          <cell r="D3170">
            <v>140</v>
          </cell>
        </row>
        <row r="3171">
          <cell r="A3171">
            <v>44545</v>
          </cell>
          <cell r="B3171" t="str">
            <v>WN 1395</v>
          </cell>
          <cell r="D3171">
            <v>140</v>
          </cell>
        </row>
        <row r="3172">
          <cell r="A3172">
            <v>44545</v>
          </cell>
          <cell r="B3172" t="str">
            <v>WN 1819</v>
          </cell>
          <cell r="D3172">
            <v>134</v>
          </cell>
        </row>
        <row r="3173">
          <cell r="A3173">
            <v>44545</v>
          </cell>
          <cell r="B3173" t="str">
            <v>WN 1822</v>
          </cell>
          <cell r="D3173">
            <v>155</v>
          </cell>
        </row>
        <row r="3174">
          <cell r="A3174">
            <v>44545</v>
          </cell>
          <cell r="B3174" t="str">
            <v>WN 2040</v>
          </cell>
          <cell r="D3174">
            <v>138</v>
          </cell>
        </row>
        <row r="3175">
          <cell r="A3175">
            <v>44545</v>
          </cell>
          <cell r="B3175" t="str">
            <v>WN 252</v>
          </cell>
          <cell r="D3175">
            <v>152</v>
          </cell>
        </row>
        <row r="3176">
          <cell r="A3176">
            <v>44545</v>
          </cell>
          <cell r="B3176" t="str">
            <v>WN 341</v>
          </cell>
          <cell r="D3176">
            <v>113</v>
          </cell>
        </row>
        <row r="3177">
          <cell r="A3177">
            <v>44545</v>
          </cell>
          <cell r="B3177" t="str">
            <v>WN 704</v>
          </cell>
          <cell r="D3177">
            <v>133</v>
          </cell>
        </row>
        <row r="3178">
          <cell r="A3178">
            <v>44545</v>
          </cell>
          <cell r="B3178" t="str">
            <v>WN 771</v>
          </cell>
          <cell r="D3178">
            <v>142</v>
          </cell>
        </row>
        <row r="3179">
          <cell r="A3179">
            <v>44546</v>
          </cell>
          <cell r="B3179" t="str">
            <v>AA 119</v>
          </cell>
          <cell r="D3179">
            <v>239</v>
          </cell>
        </row>
        <row r="3180">
          <cell r="A3180">
            <v>44546</v>
          </cell>
          <cell r="B3180" t="str">
            <v>AA 205</v>
          </cell>
          <cell r="D3180">
            <v>155</v>
          </cell>
        </row>
        <row r="3181">
          <cell r="A3181">
            <v>44546</v>
          </cell>
          <cell r="B3181" t="str">
            <v>AA 231</v>
          </cell>
          <cell r="D3181">
            <v>134</v>
          </cell>
        </row>
        <row r="3182">
          <cell r="A3182">
            <v>44546</v>
          </cell>
          <cell r="B3182" t="str">
            <v>AA 271</v>
          </cell>
          <cell r="D3182">
            <v>190</v>
          </cell>
        </row>
        <row r="3183">
          <cell r="A3183">
            <v>44546</v>
          </cell>
          <cell r="B3183" t="str">
            <v>AA 432</v>
          </cell>
          <cell r="D3183">
            <v>210</v>
          </cell>
        </row>
        <row r="3184">
          <cell r="A3184">
            <v>44546</v>
          </cell>
          <cell r="B3184" t="str">
            <v>AA 7</v>
          </cell>
          <cell r="D3184">
            <v>187</v>
          </cell>
        </row>
        <row r="3185">
          <cell r="A3185">
            <v>44546</v>
          </cell>
          <cell r="B3185" t="str">
            <v>AS 803</v>
          </cell>
          <cell r="D3185">
            <v>151</v>
          </cell>
        </row>
        <row r="3186">
          <cell r="A3186">
            <v>44546</v>
          </cell>
          <cell r="B3186" t="str">
            <v>AS 805</v>
          </cell>
          <cell r="D3186">
            <v>158</v>
          </cell>
        </row>
        <row r="3187">
          <cell r="A3187">
            <v>44546</v>
          </cell>
          <cell r="B3187" t="str">
            <v>AS 809</v>
          </cell>
          <cell r="D3187">
            <v>152</v>
          </cell>
        </row>
        <row r="3188">
          <cell r="A3188">
            <v>44546</v>
          </cell>
          <cell r="B3188" t="str">
            <v>AS 813</v>
          </cell>
          <cell r="D3188">
            <v>150</v>
          </cell>
        </row>
        <row r="3189">
          <cell r="A3189">
            <v>44546</v>
          </cell>
          <cell r="B3189" t="str">
            <v>AS 825</v>
          </cell>
          <cell r="D3189">
            <v>157</v>
          </cell>
        </row>
        <row r="3190">
          <cell r="A3190">
            <v>44546</v>
          </cell>
          <cell r="B3190" t="str">
            <v>AS 829</v>
          </cell>
          <cell r="D3190">
            <v>91</v>
          </cell>
        </row>
        <row r="3191">
          <cell r="A3191">
            <v>44546</v>
          </cell>
          <cell r="B3191" t="str">
            <v>AS 831</v>
          </cell>
          <cell r="D3191">
            <v>142</v>
          </cell>
        </row>
        <row r="3192">
          <cell r="A3192">
            <v>44546</v>
          </cell>
          <cell r="B3192" t="str">
            <v>AS 861</v>
          </cell>
          <cell r="D3192">
            <v>155</v>
          </cell>
        </row>
        <row r="3193">
          <cell r="A3193">
            <v>44546</v>
          </cell>
          <cell r="B3193" t="str">
            <v>DL 362</v>
          </cell>
          <cell r="D3193">
            <v>202</v>
          </cell>
        </row>
        <row r="3194">
          <cell r="A3194">
            <v>44546</v>
          </cell>
          <cell r="B3194" t="str">
            <v>DL 533</v>
          </cell>
          <cell r="D3194">
            <v>160</v>
          </cell>
        </row>
        <row r="3195">
          <cell r="A3195">
            <v>44546</v>
          </cell>
          <cell r="B3195" t="str">
            <v>HA 23</v>
          </cell>
          <cell r="D3195">
            <v>100</v>
          </cell>
        </row>
        <row r="3196">
          <cell r="A3196">
            <v>44546</v>
          </cell>
          <cell r="B3196" t="str">
            <v>HA 31</v>
          </cell>
          <cell r="D3196">
            <v>178</v>
          </cell>
        </row>
        <row r="3197">
          <cell r="A3197">
            <v>44546</v>
          </cell>
          <cell r="B3197" t="str">
            <v>HA 33</v>
          </cell>
          <cell r="D3197">
            <v>244</v>
          </cell>
        </row>
        <row r="3198">
          <cell r="A3198">
            <v>44546</v>
          </cell>
          <cell r="B3198" t="str">
            <v>HA 37</v>
          </cell>
          <cell r="D3198">
            <v>154</v>
          </cell>
        </row>
        <row r="3199">
          <cell r="A3199">
            <v>44546</v>
          </cell>
          <cell r="B3199" t="str">
            <v>HA 39</v>
          </cell>
          <cell r="D3199">
            <v>173</v>
          </cell>
        </row>
        <row r="3200">
          <cell r="A3200">
            <v>44546</v>
          </cell>
          <cell r="B3200" t="str">
            <v>HA 41</v>
          </cell>
          <cell r="D3200">
            <v>163</v>
          </cell>
        </row>
        <row r="3201">
          <cell r="A3201">
            <v>44546</v>
          </cell>
          <cell r="B3201" t="str">
            <v>HA 45</v>
          </cell>
          <cell r="D3201">
            <v>153</v>
          </cell>
        </row>
        <row r="3202">
          <cell r="A3202">
            <v>44546</v>
          </cell>
          <cell r="B3202" t="str">
            <v>HA 59</v>
          </cell>
          <cell r="D3202">
            <v>105</v>
          </cell>
        </row>
        <row r="3203">
          <cell r="A3203">
            <v>44546</v>
          </cell>
          <cell r="B3203" t="str">
            <v>HA 71</v>
          </cell>
          <cell r="D3203">
            <v>98</v>
          </cell>
        </row>
        <row r="3204">
          <cell r="A3204">
            <v>44546</v>
          </cell>
          <cell r="B3204" t="str">
            <v>UA 1219</v>
          </cell>
          <cell r="D3204">
            <v>175</v>
          </cell>
        </row>
        <row r="3205">
          <cell r="A3205">
            <v>44546</v>
          </cell>
          <cell r="B3205" t="str">
            <v>UA 1273</v>
          </cell>
          <cell r="D3205">
            <v>175</v>
          </cell>
        </row>
        <row r="3206">
          <cell r="A3206">
            <v>44546</v>
          </cell>
          <cell r="B3206" t="str">
            <v>UA 1725</v>
          </cell>
          <cell r="D3206">
            <v>267</v>
          </cell>
        </row>
        <row r="3207">
          <cell r="A3207">
            <v>44546</v>
          </cell>
          <cell r="B3207" t="str">
            <v>UA 1736</v>
          </cell>
          <cell r="D3207">
            <v>275</v>
          </cell>
        </row>
        <row r="3208">
          <cell r="A3208">
            <v>44546</v>
          </cell>
          <cell r="B3208" t="str">
            <v>UA 1749</v>
          </cell>
          <cell r="D3208">
            <v>140</v>
          </cell>
        </row>
        <row r="3209">
          <cell r="A3209">
            <v>44546</v>
          </cell>
          <cell r="B3209" t="str">
            <v>UA 1808</v>
          </cell>
          <cell r="D3209">
            <v>143</v>
          </cell>
        </row>
        <row r="3210">
          <cell r="A3210">
            <v>44546</v>
          </cell>
          <cell r="B3210" t="str">
            <v>UA 202</v>
          </cell>
          <cell r="D3210">
            <v>196</v>
          </cell>
        </row>
        <row r="3211">
          <cell r="A3211">
            <v>44546</v>
          </cell>
          <cell r="B3211" t="str">
            <v>UA 2148</v>
          </cell>
          <cell r="D3211">
            <v>122</v>
          </cell>
        </row>
        <row r="3212">
          <cell r="A3212">
            <v>44546</v>
          </cell>
          <cell r="B3212" t="str">
            <v>UA 417</v>
          </cell>
          <cell r="D3212">
            <v>162</v>
          </cell>
        </row>
        <row r="3213">
          <cell r="A3213">
            <v>44546</v>
          </cell>
          <cell r="B3213" t="str">
            <v>UA 42</v>
          </cell>
          <cell r="D3213">
            <v>132</v>
          </cell>
        </row>
        <row r="3214">
          <cell r="A3214">
            <v>44546</v>
          </cell>
          <cell r="B3214" t="str">
            <v>UA 539</v>
          </cell>
          <cell r="D3214">
            <v>158</v>
          </cell>
        </row>
        <row r="3215">
          <cell r="A3215">
            <v>44546</v>
          </cell>
          <cell r="B3215" t="str">
            <v>WN 1058</v>
          </cell>
          <cell r="D3215">
            <v>65</v>
          </cell>
        </row>
        <row r="3216">
          <cell r="A3216">
            <v>44546</v>
          </cell>
          <cell r="B3216" t="str">
            <v>WN 1322</v>
          </cell>
          <cell r="D3216">
            <v>41</v>
          </cell>
        </row>
        <row r="3217">
          <cell r="A3217">
            <v>44546</v>
          </cell>
          <cell r="B3217" t="str">
            <v>WN 1328</v>
          </cell>
          <cell r="D3217">
            <v>43</v>
          </cell>
        </row>
        <row r="3218">
          <cell r="A3218">
            <v>44546</v>
          </cell>
          <cell r="B3218" t="str">
            <v>WN 1395</v>
          </cell>
          <cell r="D3218">
            <v>86</v>
          </cell>
        </row>
        <row r="3219">
          <cell r="A3219">
            <v>44546</v>
          </cell>
          <cell r="B3219" t="str">
            <v>WN 1819</v>
          </cell>
          <cell r="D3219">
            <v>70</v>
          </cell>
        </row>
        <row r="3220">
          <cell r="A3220">
            <v>44546</v>
          </cell>
          <cell r="B3220" t="str">
            <v>WN 1855</v>
          </cell>
          <cell r="D3220">
            <v>130</v>
          </cell>
        </row>
        <row r="3221">
          <cell r="A3221">
            <v>44546</v>
          </cell>
          <cell r="B3221" t="str">
            <v>WN 2040</v>
          </cell>
          <cell r="D3221">
            <v>152</v>
          </cell>
        </row>
        <row r="3222">
          <cell r="A3222">
            <v>44546</v>
          </cell>
          <cell r="B3222" t="str">
            <v>WN 341</v>
          </cell>
          <cell r="D3222">
            <v>156</v>
          </cell>
        </row>
        <row r="3223">
          <cell r="A3223">
            <v>44546</v>
          </cell>
          <cell r="B3223" t="str">
            <v>WN 704</v>
          </cell>
          <cell r="D3223">
            <v>146</v>
          </cell>
        </row>
        <row r="3224">
          <cell r="A3224">
            <v>44546</v>
          </cell>
          <cell r="B3224" t="str">
            <v>WN 771</v>
          </cell>
          <cell r="D3224">
            <v>65</v>
          </cell>
        </row>
        <row r="3225">
          <cell r="A3225">
            <v>44547</v>
          </cell>
          <cell r="B3225" t="str">
            <v>AA 271</v>
          </cell>
          <cell r="D3225">
            <v>160</v>
          </cell>
        </row>
        <row r="3226">
          <cell r="A3226">
            <v>44547</v>
          </cell>
          <cell r="B3226" t="str">
            <v>AA 432</v>
          </cell>
          <cell r="D3226">
            <v>243</v>
          </cell>
        </row>
        <row r="3227">
          <cell r="A3227">
            <v>44547</v>
          </cell>
          <cell r="B3227" t="str">
            <v>AA 7</v>
          </cell>
          <cell r="D3227">
            <v>210</v>
          </cell>
        </row>
        <row r="3228">
          <cell r="A3228">
            <v>44547</v>
          </cell>
          <cell r="B3228" t="str">
            <v>AS 803</v>
          </cell>
          <cell r="D3228">
            <v>143</v>
          </cell>
        </row>
        <row r="3229">
          <cell r="A3229">
            <v>44547</v>
          </cell>
          <cell r="B3229" t="str">
            <v>AS 805</v>
          </cell>
          <cell r="D3229">
            <v>149</v>
          </cell>
        </row>
        <row r="3230">
          <cell r="A3230">
            <v>44547</v>
          </cell>
          <cell r="B3230" t="str">
            <v>AS 809</v>
          </cell>
          <cell r="D3230">
            <v>153</v>
          </cell>
        </row>
        <row r="3231">
          <cell r="A3231">
            <v>44547</v>
          </cell>
          <cell r="B3231" t="str">
            <v>AS 821</v>
          </cell>
          <cell r="D3231">
            <v>154</v>
          </cell>
        </row>
        <row r="3232">
          <cell r="A3232">
            <v>44547</v>
          </cell>
          <cell r="B3232" t="str">
            <v>AS 829</v>
          </cell>
          <cell r="D3232">
            <v>119</v>
          </cell>
        </row>
        <row r="3233">
          <cell r="A3233">
            <v>44547</v>
          </cell>
          <cell r="B3233" t="str">
            <v>AS 861</v>
          </cell>
          <cell r="D3233">
            <v>155</v>
          </cell>
        </row>
        <row r="3234">
          <cell r="A3234">
            <v>44547</v>
          </cell>
          <cell r="B3234" t="str">
            <v>HA 23</v>
          </cell>
          <cell r="D3234">
            <v>151</v>
          </cell>
        </row>
        <row r="3235">
          <cell r="A3235">
            <v>44547</v>
          </cell>
          <cell r="B3235" t="str">
            <v>HA 29</v>
          </cell>
          <cell r="D3235">
            <v>270</v>
          </cell>
        </row>
        <row r="3236">
          <cell r="A3236">
            <v>44547</v>
          </cell>
          <cell r="B3236" t="str">
            <v>HA 41</v>
          </cell>
          <cell r="D3236">
            <v>156</v>
          </cell>
        </row>
        <row r="3237">
          <cell r="A3237">
            <v>44547</v>
          </cell>
          <cell r="B3237" t="str">
            <v>UA 1141</v>
          </cell>
          <cell r="D3237">
            <v>158</v>
          </cell>
        </row>
        <row r="3238">
          <cell r="A3238">
            <v>44547</v>
          </cell>
          <cell r="B3238" t="str">
            <v>UA 202</v>
          </cell>
          <cell r="D3238">
            <v>238</v>
          </cell>
        </row>
        <row r="3239">
          <cell r="A3239">
            <v>44547</v>
          </cell>
          <cell r="B3239" t="str">
            <v>UA 417</v>
          </cell>
          <cell r="D3239">
            <v>172</v>
          </cell>
        </row>
        <row r="3240">
          <cell r="A3240">
            <v>44547</v>
          </cell>
          <cell r="B3240" t="str">
            <v>WN 1322</v>
          </cell>
          <cell r="D3240">
            <v>137</v>
          </cell>
        </row>
        <row r="3241">
          <cell r="A3241">
            <v>44547</v>
          </cell>
          <cell r="B3241" t="str">
            <v>WN 1328</v>
          </cell>
          <cell r="D3241">
            <v>74</v>
          </cell>
        </row>
        <row r="3242">
          <cell r="A3242">
            <v>44547</v>
          </cell>
          <cell r="B3242" t="str">
            <v>WN 1395</v>
          </cell>
          <cell r="D3242">
            <v>147</v>
          </cell>
        </row>
        <row r="3243">
          <cell r="A3243">
            <v>44547</v>
          </cell>
          <cell r="B3243" t="str">
            <v>WN 1822</v>
          </cell>
          <cell r="D3243">
            <v>168</v>
          </cell>
        </row>
        <row r="3244">
          <cell r="A3244">
            <v>44547</v>
          </cell>
          <cell r="B3244" t="str">
            <v>WN 341</v>
          </cell>
          <cell r="D3244">
            <v>156</v>
          </cell>
        </row>
        <row r="3245">
          <cell r="A3245">
            <v>44547</v>
          </cell>
          <cell r="B3245" t="str">
            <v>WN 704</v>
          </cell>
          <cell r="D3245">
            <v>169</v>
          </cell>
        </row>
        <row r="3246">
          <cell r="A3246">
            <v>44547</v>
          </cell>
          <cell r="B3246" t="str">
            <v>WN 771</v>
          </cell>
          <cell r="D3246">
            <v>156</v>
          </cell>
        </row>
        <row r="3247">
          <cell r="A3247">
            <v>44548</v>
          </cell>
          <cell r="B3247" t="str">
            <v>AA 119</v>
          </cell>
          <cell r="D3247">
            <v>266</v>
          </cell>
        </row>
        <row r="3248">
          <cell r="A3248">
            <v>44548</v>
          </cell>
          <cell r="B3248" t="str">
            <v>AA 205</v>
          </cell>
          <cell r="D3248">
            <v>188</v>
          </cell>
        </row>
        <row r="3249">
          <cell r="A3249">
            <v>44548</v>
          </cell>
          <cell r="B3249" t="str">
            <v>AA 231</v>
          </cell>
          <cell r="D3249">
            <v>170</v>
          </cell>
        </row>
        <row r="3250">
          <cell r="A3250">
            <v>44548</v>
          </cell>
          <cell r="B3250" t="str">
            <v>AA 432</v>
          </cell>
          <cell r="D3250">
            <v>223</v>
          </cell>
        </row>
        <row r="3251">
          <cell r="A3251">
            <v>44548</v>
          </cell>
          <cell r="B3251" t="str">
            <v>AS 803</v>
          </cell>
          <cell r="D3251">
            <v>147</v>
          </cell>
        </row>
        <row r="3252">
          <cell r="A3252">
            <v>44548</v>
          </cell>
          <cell r="B3252" t="str">
            <v>AS 809</v>
          </cell>
          <cell r="D3252">
            <v>155</v>
          </cell>
        </row>
        <row r="3253">
          <cell r="A3253">
            <v>44548</v>
          </cell>
          <cell r="B3253" t="str">
            <v>AS 813</v>
          </cell>
          <cell r="D3253">
            <v>144</v>
          </cell>
        </row>
        <row r="3254">
          <cell r="A3254">
            <v>44548</v>
          </cell>
          <cell r="B3254" t="str">
            <v>AS 821</v>
          </cell>
          <cell r="D3254">
            <v>153</v>
          </cell>
        </row>
        <row r="3255">
          <cell r="A3255">
            <v>44548</v>
          </cell>
          <cell r="B3255" t="str">
            <v>AS 825</v>
          </cell>
          <cell r="D3255">
            <v>153</v>
          </cell>
        </row>
        <row r="3256">
          <cell r="A3256">
            <v>44548</v>
          </cell>
          <cell r="B3256" t="str">
            <v>DL 362</v>
          </cell>
          <cell r="D3256">
            <v>152</v>
          </cell>
        </row>
        <row r="3257">
          <cell r="A3257">
            <v>44548</v>
          </cell>
          <cell r="B3257" t="str">
            <v>DL 377</v>
          </cell>
          <cell r="D3257">
            <v>219</v>
          </cell>
        </row>
        <row r="3258">
          <cell r="A3258">
            <v>44548</v>
          </cell>
          <cell r="B3258" t="str">
            <v>DL 481</v>
          </cell>
          <cell r="D3258">
            <v>198</v>
          </cell>
        </row>
        <row r="3259">
          <cell r="A3259">
            <v>44548</v>
          </cell>
          <cell r="B3259" t="str">
            <v>DL 533</v>
          </cell>
          <cell r="D3259">
            <v>196</v>
          </cell>
        </row>
        <row r="3260">
          <cell r="A3260">
            <v>44548</v>
          </cell>
          <cell r="B3260" t="str">
            <v>HA 33</v>
          </cell>
          <cell r="D3260">
            <v>253</v>
          </cell>
        </row>
        <row r="3261">
          <cell r="A3261">
            <v>44548</v>
          </cell>
          <cell r="B3261" t="str">
            <v>HA 37</v>
          </cell>
          <cell r="D3261">
            <v>176</v>
          </cell>
        </row>
        <row r="3262">
          <cell r="A3262">
            <v>44548</v>
          </cell>
          <cell r="B3262" t="str">
            <v>HA 39</v>
          </cell>
          <cell r="D3262">
            <v>143</v>
          </cell>
        </row>
        <row r="3263">
          <cell r="A3263">
            <v>44548</v>
          </cell>
          <cell r="B3263" t="str">
            <v>HA 41</v>
          </cell>
          <cell r="D3263">
            <v>147</v>
          </cell>
        </row>
        <row r="3264">
          <cell r="A3264">
            <v>44548</v>
          </cell>
          <cell r="B3264" t="str">
            <v>HA 55</v>
          </cell>
          <cell r="D3264">
            <v>177</v>
          </cell>
        </row>
        <row r="3265">
          <cell r="A3265">
            <v>44548</v>
          </cell>
          <cell r="B3265" t="str">
            <v>HA 59</v>
          </cell>
          <cell r="D3265">
            <v>159</v>
          </cell>
        </row>
        <row r="3266">
          <cell r="A3266">
            <v>44548</v>
          </cell>
          <cell r="B3266" t="str">
            <v>HA 71</v>
          </cell>
          <cell r="D3266">
            <v>181</v>
          </cell>
        </row>
        <row r="3267">
          <cell r="A3267">
            <v>44548</v>
          </cell>
          <cell r="B3267" t="str">
            <v>UA 1141</v>
          </cell>
          <cell r="D3267">
            <v>157</v>
          </cell>
        </row>
        <row r="3268">
          <cell r="A3268">
            <v>44548</v>
          </cell>
          <cell r="B3268" t="str">
            <v>UA 1273</v>
          </cell>
          <cell r="D3268">
            <v>178</v>
          </cell>
        </row>
        <row r="3269">
          <cell r="A3269">
            <v>44548</v>
          </cell>
          <cell r="B3269" t="str">
            <v>UA 1725</v>
          </cell>
          <cell r="D3269">
            <v>265</v>
          </cell>
        </row>
        <row r="3270">
          <cell r="A3270">
            <v>44548</v>
          </cell>
          <cell r="B3270" t="str">
            <v>UA 1808</v>
          </cell>
          <cell r="D3270">
            <v>148</v>
          </cell>
        </row>
        <row r="3271">
          <cell r="A3271">
            <v>44548</v>
          </cell>
          <cell r="B3271" t="str">
            <v>UA 202</v>
          </cell>
          <cell r="D3271">
            <v>227</v>
          </cell>
        </row>
        <row r="3272">
          <cell r="A3272">
            <v>44548</v>
          </cell>
          <cell r="B3272" t="str">
            <v>UA 2148</v>
          </cell>
          <cell r="D3272">
            <v>164</v>
          </cell>
        </row>
        <row r="3273">
          <cell r="A3273">
            <v>44548</v>
          </cell>
          <cell r="B3273" t="str">
            <v>WN 1058</v>
          </cell>
          <cell r="D3273">
            <v>140</v>
          </cell>
        </row>
        <row r="3274">
          <cell r="A3274">
            <v>44548</v>
          </cell>
          <cell r="B3274" t="str">
            <v>WN 1328</v>
          </cell>
          <cell r="D3274">
            <v>133</v>
          </cell>
        </row>
        <row r="3275">
          <cell r="A3275">
            <v>44548</v>
          </cell>
          <cell r="B3275" t="str">
            <v>WN 1819</v>
          </cell>
          <cell r="D3275">
            <v>131</v>
          </cell>
        </row>
        <row r="3276">
          <cell r="A3276">
            <v>44548</v>
          </cell>
          <cell r="B3276" t="str">
            <v>WN 1855</v>
          </cell>
          <cell r="D3276">
            <v>153</v>
          </cell>
        </row>
        <row r="3277">
          <cell r="A3277">
            <v>44548</v>
          </cell>
          <cell r="B3277" t="str">
            <v>WN 1860</v>
          </cell>
          <cell r="D3277">
            <v>150</v>
          </cell>
        </row>
        <row r="3278">
          <cell r="A3278">
            <v>44548</v>
          </cell>
          <cell r="B3278" t="str">
            <v>WN 771</v>
          </cell>
          <cell r="D3278">
            <v>164</v>
          </cell>
        </row>
        <row r="3279">
          <cell r="A3279">
            <v>44549</v>
          </cell>
          <cell r="B3279" t="str">
            <v>AA 119</v>
          </cell>
          <cell r="D3279">
            <v>240</v>
          </cell>
        </row>
        <row r="3280">
          <cell r="A3280">
            <v>44549</v>
          </cell>
          <cell r="B3280" t="str">
            <v>AA 205</v>
          </cell>
          <cell r="D3280">
            <v>188</v>
          </cell>
        </row>
        <row r="3281">
          <cell r="A3281">
            <v>44549</v>
          </cell>
          <cell r="B3281" t="str">
            <v>AA 231</v>
          </cell>
          <cell r="D3281">
            <v>164</v>
          </cell>
        </row>
        <row r="3282">
          <cell r="A3282">
            <v>44549</v>
          </cell>
          <cell r="B3282" t="str">
            <v>AA 271</v>
          </cell>
          <cell r="D3282">
            <v>200</v>
          </cell>
        </row>
        <row r="3283">
          <cell r="A3283">
            <v>44549</v>
          </cell>
          <cell r="B3283" t="str">
            <v>AA 432</v>
          </cell>
          <cell r="D3283">
            <v>218</v>
          </cell>
        </row>
        <row r="3284">
          <cell r="A3284">
            <v>44549</v>
          </cell>
          <cell r="B3284" t="str">
            <v>AA 510</v>
          </cell>
          <cell r="D3284">
            <v>96</v>
          </cell>
        </row>
        <row r="3285">
          <cell r="A3285">
            <v>44549</v>
          </cell>
          <cell r="B3285" t="str">
            <v>AS 805</v>
          </cell>
          <cell r="D3285">
            <v>150</v>
          </cell>
        </row>
        <row r="3286">
          <cell r="A3286">
            <v>44549</v>
          </cell>
          <cell r="B3286" t="str">
            <v>AS 813</v>
          </cell>
          <cell r="D3286">
            <v>141</v>
          </cell>
        </row>
        <row r="3287">
          <cell r="A3287">
            <v>44549</v>
          </cell>
          <cell r="B3287" t="str">
            <v>AS 825</v>
          </cell>
          <cell r="D3287">
            <v>150</v>
          </cell>
        </row>
        <row r="3288">
          <cell r="A3288">
            <v>44549</v>
          </cell>
          <cell r="B3288" t="str">
            <v>AS 829</v>
          </cell>
          <cell r="D3288">
            <v>139</v>
          </cell>
        </row>
        <row r="3289">
          <cell r="A3289">
            <v>44549</v>
          </cell>
          <cell r="B3289" t="str">
            <v>AS 861</v>
          </cell>
          <cell r="D3289">
            <v>155</v>
          </cell>
        </row>
        <row r="3290">
          <cell r="A3290">
            <v>44549</v>
          </cell>
          <cell r="B3290" t="str">
            <v>AS 870</v>
          </cell>
          <cell r="D3290">
            <v>164</v>
          </cell>
        </row>
        <row r="3291">
          <cell r="A3291">
            <v>44549</v>
          </cell>
          <cell r="B3291" t="str">
            <v>DL 362</v>
          </cell>
          <cell r="D3291">
            <v>172</v>
          </cell>
        </row>
        <row r="3292">
          <cell r="A3292">
            <v>44549</v>
          </cell>
          <cell r="B3292" t="str">
            <v>DL 377</v>
          </cell>
          <cell r="D3292">
            <v>220</v>
          </cell>
        </row>
        <row r="3293">
          <cell r="A3293">
            <v>44549</v>
          </cell>
          <cell r="B3293" t="str">
            <v>DL 481</v>
          </cell>
          <cell r="D3293">
            <v>177</v>
          </cell>
        </row>
        <row r="3294">
          <cell r="A3294">
            <v>44549</v>
          </cell>
          <cell r="B3294" t="str">
            <v>DL 533</v>
          </cell>
          <cell r="D3294">
            <v>172</v>
          </cell>
        </row>
        <row r="3295">
          <cell r="A3295">
            <v>44549</v>
          </cell>
          <cell r="B3295" t="str">
            <v>HA 23</v>
          </cell>
          <cell r="D3295">
            <v>178</v>
          </cell>
        </row>
        <row r="3296">
          <cell r="A3296">
            <v>44549</v>
          </cell>
          <cell r="B3296" t="str">
            <v>HA 33</v>
          </cell>
          <cell r="D3296">
            <v>269</v>
          </cell>
        </row>
        <row r="3297">
          <cell r="A3297">
            <v>44549</v>
          </cell>
          <cell r="B3297" t="str">
            <v>HA 41</v>
          </cell>
          <cell r="D3297">
            <v>154</v>
          </cell>
        </row>
        <row r="3298">
          <cell r="A3298">
            <v>44549</v>
          </cell>
          <cell r="B3298" t="str">
            <v>HA 55</v>
          </cell>
          <cell r="D3298">
            <v>184</v>
          </cell>
        </row>
        <row r="3299">
          <cell r="A3299">
            <v>44549</v>
          </cell>
          <cell r="B3299" t="str">
            <v>HA 59</v>
          </cell>
          <cell r="D3299">
            <v>174</v>
          </cell>
        </row>
        <row r="3300">
          <cell r="A3300">
            <v>44549</v>
          </cell>
          <cell r="B3300" t="str">
            <v>UA 1141</v>
          </cell>
          <cell r="D3300">
            <v>163</v>
          </cell>
        </row>
        <row r="3301">
          <cell r="A3301">
            <v>44549</v>
          </cell>
          <cell r="B3301" t="str">
            <v>UA 1219</v>
          </cell>
          <cell r="D3301">
            <v>167</v>
          </cell>
        </row>
        <row r="3302">
          <cell r="A3302">
            <v>44549</v>
          </cell>
          <cell r="B3302" t="str">
            <v>UA 1273</v>
          </cell>
          <cell r="D3302">
            <v>168</v>
          </cell>
        </row>
        <row r="3303">
          <cell r="A3303">
            <v>44549</v>
          </cell>
          <cell r="B3303" t="str">
            <v>UA 1736</v>
          </cell>
          <cell r="D3303">
            <v>276</v>
          </cell>
        </row>
        <row r="3304">
          <cell r="A3304">
            <v>44549</v>
          </cell>
          <cell r="B3304" t="str">
            <v>UA 1749</v>
          </cell>
          <cell r="D3304">
            <v>160</v>
          </cell>
        </row>
        <row r="3305">
          <cell r="A3305">
            <v>44549</v>
          </cell>
          <cell r="B3305" t="str">
            <v>UA 1808</v>
          </cell>
          <cell r="D3305">
            <v>129</v>
          </cell>
        </row>
        <row r="3306">
          <cell r="A3306">
            <v>44549</v>
          </cell>
          <cell r="B3306" t="str">
            <v>UA 2148</v>
          </cell>
          <cell r="D3306">
            <v>120</v>
          </cell>
        </row>
        <row r="3307">
          <cell r="A3307">
            <v>44549</v>
          </cell>
          <cell r="B3307" t="str">
            <v>UA 417</v>
          </cell>
          <cell r="D3307">
            <v>161</v>
          </cell>
        </row>
        <row r="3308">
          <cell r="A3308">
            <v>44549</v>
          </cell>
          <cell r="B3308" t="str">
            <v>UA 42</v>
          </cell>
          <cell r="D3308">
            <v>166</v>
          </cell>
        </row>
        <row r="3309">
          <cell r="A3309">
            <v>44549</v>
          </cell>
          <cell r="B3309" t="str">
            <v>UA 539</v>
          </cell>
          <cell r="D3309">
            <v>163</v>
          </cell>
        </row>
        <row r="3310">
          <cell r="A3310">
            <v>44549</v>
          </cell>
          <cell r="B3310" t="str">
            <v>WN 1058</v>
          </cell>
          <cell r="D3310">
            <v>60</v>
          </cell>
        </row>
        <row r="3311">
          <cell r="A3311">
            <v>44549</v>
          </cell>
          <cell r="B3311" t="str">
            <v>WN 1860</v>
          </cell>
          <cell r="D3311">
            <v>125</v>
          </cell>
        </row>
        <row r="3312">
          <cell r="A3312">
            <v>44549</v>
          </cell>
          <cell r="B3312" t="str">
            <v>WN 2040</v>
          </cell>
          <cell r="D3312">
            <v>171</v>
          </cell>
        </row>
        <row r="3313">
          <cell r="A3313">
            <v>44549</v>
          </cell>
          <cell r="B3313" t="str">
            <v>WN 252</v>
          </cell>
          <cell r="D3313">
            <v>170</v>
          </cell>
        </row>
        <row r="3314">
          <cell r="A3314">
            <v>44549</v>
          </cell>
          <cell r="B3314" t="str">
            <v>WN 341</v>
          </cell>
          <cell r="D3314">
            <v>168</v>
          </cell>
        </row>
        <row r="3315">
          <cell r="A3315">
            <v>44549</v>
          </cell>
          <cell r="B3315" t="str">
            <v>WN 819</v>
          </cell>
          <cell r="D3315">
            <v>98</v>
          </cell>
        </row>
        <row r="3316">
          <cell r="A3316">
            <v>44550</v>
          </cell>
          <cell r="B3316" t="str">
            <v>AA 119</v>
          </cell>
          <cell r="D3316">
            <v>233</v>
          </cell>
        </row>
        <row r="3317">
          <cell r="A3317">
            <v>44550</v>
          </cell>
          <cell r="B3317" t="str">
            <v>AA 205</v>
          </cell>
          <cell r="D3317">
            <v>101</v>
          </cell>
        </row>
        <row r="3318">
          <cell r="A3318">
            <v>44550</v>
          </cell>
          <cell r="B3318" t="str">
            <v>AA 231</v>
          </cell>
          <cell r="D3318">
            <v>112</v>
          </cell>
        </row>
        <row r="3319">
          <cell r="A3319">
            <v>44550</v>
          </cell>
          <cell r="B3319" t="str">
            <v>AA 271</v>
          </cell>
          <cell r="D3319">
            <v>182</v>
          </cell>
        </row>
        <row r="3320">
          <cell r="A3320">
            <v>44550</v>
          </cell>
          <cell r="B3320" t="str">
            <v>AA 432</v>
          </cell>
          <cell r="D3320">
            <v>191</v>
          </cell>
        </row>
        <row r="3321">
          <cell r="A3321">
            <v>44550</v>
          </cell>
          <cell r="B3321" t="str">
            <v>AA 510</v>
          </cell>
          <cell r="D3321">
            <v>105</v>
          </cell>
        </row>
        <row r="3322">
          <cell r="A3322">
            <v>44550</v>
          </cell>
          <cell r="B3322" t="str">
            <v>AS 803</v>
          </cell>
          <cell r="D3322">
            <v>138</v>
          </cell>
        </row>
        <row r="3323">
          <cell r="A3323">
            <v>44550</v>
          </cell>
          <cell r="B3323" t="str">
            <v>AS 805</v>
          </cell>
          <cell r="D3323">
            <v>158</v>
          </cell>
        </row>
        <row r="3324">
          <cell r="A3324">
            <v>44550</v>
          </cell>
          <cell r="B3324" t="str">
            <v>AS 809</v>
          </cell>
          <cell r="D3324">
            <v>132</v>
          </cell>
        </row>
        <row r="3325">
          <cell r="A3325">
            <v>44550</v>
          </cell>
          <cell r="B3325" t="str">
            <v>AS 813</v>
          </cell>
          <cell r="D3325">
            <v>135</v>
          </cell>
        </row>
        <row r="3326">
          <cell r="A3326">
            <v>44550</v>
          </cell>
          <cell r="B3326" t="str">
            <v>AS 821</v>
          </cell>
          <cell r="D3326">
            <v>142</v>
          </cell>
        </row>
        <row r="3327">
          <cell r="A3327">
            <v>44550</v>
          </cell>
          <cell r="B3327" t="str">
            <v>AS 824</v>
          </cell>
          <cell r="D3327">
            <v>126</v>
          </cell>
        </row>
        <row r="3328">
          <cell r="A3328">
            <v>44550</v>
          </cell>
          <cell r="B3328" t="str">
            <v>AS 825</v>
          </cell>
          <cell r="D3328">
            <v>171</v>
          </cell>
        </row>
        <row r="3329">
          <cell r="A3329">
            <v>44550</v>
          </cell>
          <cell r="B3329" t="str">
            <v>AS 829</v>
          </cell>
          <cell r="D3329">
            <v>120</v>
          </cell>
        </row>
        <row r="3330">
          <cell r="A3330">
            <v>44550</v>
          </cell>
          <cell r="B3330" t="str">
            <v>AS 861</v>
          </cell>
          <cell r="D3330">
            <v>151</v>
          </cell>
        </row>
        <row r="3331">
          <cell r="A3331">
            <v>44550</v>
          </cell>
          <cell r="B3331" t="str">
            <v>AS 870</v>
          </cell>
          <cell r="D3331">
            <v>150</v>
          </cell>
        </row>
        <row r="3332">
          <cell r="A3332">
            <v>44550</v>
          </cell>
          <cell r="B3332" t="str">
            <v>DL 377</v>
          </cell>
          <cell r="D3332">
            <v>188</v>
          </cell>
        </row>
        <row r="3333">
          <cell r="A3333">
            <v>44550</v>
          </cell>
          <cell r="B3333" t="str">
            <v>DL 481</v>
          </cell>
          <cell r="D3333">
            <v>189</v>
          </cell>
        </row>
        <row r="3334">
          <cell r="A3334">
            <v>44550</v>
          </cell>
          <cell r="B3334" t="str">
            <v>DL 533</v>
          </cell>
          <cell r="D3334">
            <v>160</v>
          </cell>
        </row>
        <row r="3335">
          <cell r="A3335">
            <v>44550</v>
          </cell>
          <cell r="B3335" t="str">
            <v>HA 31</v>
          </cell>
          <cell r="D3335">
            <v>183</v>
          </cell>
        </row>
        <row r="3336">
          <cell r="A3336">
            <v>44550</v>
          </cell>
          <cell r="B3336" t="str">
            <v>HA 37</v>
          </cell>
          <cell r="D3336">
            <v>169</v>
          </cell>
        </row>
        <row r="3337">
          <cell r="A3337">
            <v>44550</v>
          </cell>
          <cell r="B3337" t="str">
            <v>HA 41</v>
          </cell>
          <cell r="D3337">
            <v>154</v>
          </cell>
        </row>
        <row r="3338">
          <cell r="A3338">
            <v>44550</v>
          </cell>
          <cell r="B3338" t="str">
            <v>HA 45</v>
          </cell>
          <cell r="D3338">
            <v>169</v>
          </cell>
        </row>
        <row r="3339">
          <cell r="A3339">
            <v>44550</v>
          </cell>
          <cell r="B3339" t="str">
            <v>HA 55</v>
          </cell>
          <cell r="D3339">
            <v>160</v>
          </cell>
        </row>
        <row r="3340">
          <cell r="A3340">
            <v>44550</v>
          </cell>
          <cell r="B3340" t="str">
            <v>HA 71</v>
          </cell>
          <cell r="D3340">
            <v>186</v>
          </cell>
        </row>
        <row r="3341">
          <cell r="A3341">
            <v>44550</v>
          </cell>
          <cell r="B3341" t="str">
            <v>UA 1141</v>
          </cell>
          <cell r="D3341">
            <v>162</v>
          </cell>
        </row>
        <row r="3342">
          <cell r="A3342">
            <v>44550</v>
          </cell>
          <cell r="B3342" t="str">
            <v>UA 1273</v>
          </cell>
          <cell r="D3342">
            <v>164</v>
          </cell>
        </row>
        <row r="3343">
          <cell r="A3343">
            <v>44550</v>
          </cell>
          <cell r="B3343" t="str">
            <v>UA 1725</v>
          </cell>
          <cell r="D3343">
            <v>263</v>
          </cell>
        </row>
        <row r="3344">
          <cell r="A3344">
            <v>44550</v>
          </cell>
          <cell r="B3344" t="str">
            <v>UA 1736</v>
          </cell>
          <cell r="D3344">
            <v>267</v>
          </cell>
        </row>
        <row r="3345">
          <cell r="A3345">
            <v>44550</v>
          </cell>
          <cell r="B3345" t="str">
            <v>UA 1808</v>
          </cell>
          <cell r="D3345">
            <v>142</v>
          </cell>
        </row>
        <row r="3346">
          <cell r="A3346">
            <v>44550</v>
          </cell>
          <cell r="B3346" t="str">
            <v>UA 202</v>
          </cell>
          <cell r="D3346">
            <v>234</v>
          </cell>
        </row>
        <row r="3347">
          <cell r="A3347">
            <v>44550</v>
          </cell>
          <cell r="B3347" t="str">
            <v>UA 2148</v>
          </cell>
          <cell r="D3347">
            <v>128</v>
          </cell>
        </row>
        <row r="3348">
          <cell r="A3348">
            <v>44550</v>
          </cell>
          <cell r="B3348" t="str">
            <v>UA 417</v>
          </cell>
          <cell r="D3348">
            <v>146</v>
          </cell>
        </row>
        <row r="3349">
          <cell r="A3349">
            <v>44550</v>
          </cell>
          <cell r="B3349" t="str">
            <v>UA 42</v>
          </cell>
          <cell r="D3349">
            <v>147</v>
          </cell>
        </row>
        <row r="3350">
          <cell r="A3350">
            <v>44550</v>
          </cell>
          <cell r="B3350" t="str">
            <v>UA 539</v>
          </cell>
          <cell r="D3350">
            <v>156</v>
          </cell>
        </row>
        <row r="3351">
          <cell r="A3351">
            <v>44550</v>
          </cell>
          <cell r="B3351" t="str">
            <v>WN 1058</v>
          </cell>
          <cell r="D3351">
            <v>53</v>
          </cell>
        </row>
        <row r="3352">
          <cell r="A3352">
            <v>44550</v>
          </cell>
          <cell r="B3352" t="str">
            <v>WN 1322</v>
          </cell>
          <cell r="D3352">
            <v>138</v>
          </cell>
        </row>
        <row r="3353">
          <cell r="A3353">
            <v>44550</v>
          </cell>
          <cell r="B3353" t="str">
            <v>WN 1328</v>
          </cell>
          <cell r="D3353">
            <v>104</v>
          </cell>
        </row>
        <row r="3354">
          <cell r="A3354">
            <v>44550</v>
          </cell>
          <cell r="B3354" t="str">
            <v>WN 1395</v>
          </cell>
          <cell r="D3354">
            <v>137</v>
          </cell>
        </row>
        <row r="3355">
          <cell r="A3355">
            <v>44550</v>
          </cell>
          <cell r="B3355" t="str">
            <v>WN 1819</v>
          </cell>
          <cell r="D3355">
            <v>108</v>
          </cell>
        </row>
        <row r="3356">
          <cell r="A3356">
            <v>44550</v>
          </cell>
          <cell r="B3356" t="str">
            <v>WN 1822</v>
          </cell>
          <cell r="D3356">
            <v>139</v>
          </cell>
        </row>
        <row r="3357">
          <cell r="A3357">
            <v>44550</v>
          </cell>
          <cell r="B3357" t="str">
            <v>WN 1860</v>
          </cell>
          <cell r="D3357">
            <v>76</v>
          </cell>
        </row>
        <row r="3358">
          <cell r="A3358">
            <v>44550</v>
          </cell>
          <cell r="B3358" t="str">
            <v>WN 2040</v>
          </cell>
          <cell r="D3358">
            <v>154</v>
          </cell>
        </row>
        <row r="3359">
          <cell r="A3359">
            <v>44550</v>
          </cell>
          <cell r="B3359" t="str">
            <v>WN 252</v>
          </cell>
          <cell r="D3359">
            <v>130</v>
          </cell>
        </row>
        <row r="3360">
          <cell r="A3360">
            <v>44550</v>
          </cell>
          <cell r="B3360" t="str">
            <v>WN 341</v>
          </cell>
          <cell r="D3360">
            <v>153</v>
          </cell>
        </row>
        <row r="3361">
          <cell r="A3361">
            <v>44550</v>
          </cell>
          <cell r="B3361" t="str">
            <v>WN 704</v>
          </cell>
          <cell r="D3361">
            <v>166</v>
          </cell>
        </row>
        <row r="3362">
          <cell r="A3362">
            <v>44550</v>
          </cell>
          <cell r="B3362" t="str">
            <v>WN 771</v>
          </cell>
          <cell r="D3362">
            <v>146</v>
          </cell>
        </row>
        <row r="3363">
          <cell r="A3363">
            <v>44551</v>
          </cell>
          <cell r="B3363" t="str">
            <v>AA 119</v>
          </cell>
          <cell r="D3363">
            <v>236</v>
          </cell>
        </row>
        <row r="3364">
          <cell r="A3364">
            <v>44551</v>
          </cell>
          <cell r="B3364" t="str">
            <v>AA 205</v>
          </cell>
          <cell r="D3364">
            <v>121</v>
          </cell>
        </row>
        <row r="3365">
          <cell r="A3365">
            <v>44551</v>
          </cell>
          <cell r="B3365" t="str">
            <v>AA 231</v>
          </cell>
          <cell r="D3365">
            <v>77</v>
          </cell>
        </row>
        <row r="3366">
          <cell r="A3366">
            <v>44551</v>
          </cell>
          <cell r="B3366" t="str">
            <v>AA 271</v>
          </cell>
          <cell r="D3366">
            <v>170</v>
          </cell>
        </row>
        <row r="3367">
          <cell r="A3367">
            <v>44551</v>
          </cell>
          <cell r="B3367" t="str">
            <v>AA 432</v>
          </cell>
          <cell r="D3367">
            <v>202</v>
          </cell>
        </row>
        <row r="3368">
          <cell r="A3368">
            <v>44551</v>
          </cell>
          <cell r="B3368" t="str">
            <v>AA 510</v>
          </cell>
          <cell r="D3368">
            <v>76</v>
          </cell>
        </row>
        <row r="3369">
          <cell r="A3369">
            <v>44551</v>
          </cell>
          <cell r="B3369" t="str">
            <v>AS 805</v>
          </cell>
          <cell r="D3369">
            <v>83</v>
          </cell>
        </row>
        <row r="3370">
          <cell r="A3370">
            <v>44551</v>
          </cell>
          <cell r="B3370" t="str">
            <v>AS 813</v>
          </cell>
          <cell r="D3370">
            <v>142</v>
          </cell>
        </row>
        <row r="3371">
          <cell r="A3371">
            <v>44551</v>
          </cell>
          <cell r="B3371" t="str">
            <v>AS 825</v>
          </cell>
          <cell r="D3371">
            <v>146</v>
          </cell>
        </row>
        <row r="3372">
          <cell r="A3372">
            <v>44551</v>
          </cell>
          <cell r="B3372" t="str">
            <v>AS 829</v>
          </cell>
          <cell r="D3372">
            <v>119</v>
          </cell>
        </row>
        <row r="3373">
          <cell r="A3373">
            <v>44551</v>
          </cell>
          <cell r="B3373" t="str">
            <v>AS 861</v>
          </cell>
          <cell r="D3373">
            <v>154</v>
          </cell>
        </row>
        <row r="3374">
          <cell r="A3374">
            <v>44551</v>
          </cell>
          <cell r="B3374" t="str">
            <v>AS 870</v>
          </cell>
          <cell r="D3374">
            <v>153</v>
          </cell>
        </row>
        <row r="3375">
          <cell r="A3375">
            <v>44551</v>
          </cell>
          <cell r="B3375" t="str">
            <v>DL 362</v>
          </cell>
          <cell r="D3375">
            <v>122</v>
          </cell>
        </row>
        <row r="3376">
          <cell r="A3376">
            <v>44551</v>
          </cell>
          <cell r="B3376" t="str">
            <v>DL 377</v>
          </cell>
          <cell r="D3376">
            <v>201</v>
          </cell>
        </row>
        <row r="3377">
          <cell r="A3377">
            <v>44551</v>
          </cell>
          <cell r="B3377" t="str">
            <v>DL 481</v>
          </cell>
          <cell r="D3377">
            <v>99</v>
          </cell>
        </row>
        <row r="3378">
          <cell r="A3378">
            <v>44551</v>
          </cell>
          <cell r="B3378" t="str">
            <v>DL 533</v>
          </cell>
          <cell r="D3378">
            <v>135</v>
          </cell>
        </row>
        <row r="3379">
          <cell r="A3379">
            <v>44551</v>
          </cell>
          <cell r="B3379" t="str">
            <v>HA 23</v>
          </cell>
          <cell r="D3379">
            <v>96</v>
          </cell>
        </row>
        <row r="3380">
          <cell r="A3380">
            <v>44551</v>
          </cell>
          <cell r="B3380" t="str">
            <v>HA 29</v>
          </cell>
          <cell r="D3380">
            <v>258</v>
          </cell>
        </row>
        <row r="3381">
          <cell r="A3381">
            <v>44551</v>
          </cell>
          <cell r="B3381" t="str">
            <v>HA 31</v>
          </cell>
          <cell r="D3381">
            <v>168</v>
          </cell>
        </row>
        <row r="3382">
          <cell r="A3382">
            <v>44551</v>
          </cell>
          <cell r="B3382" t="str">
            <v>HA 33</v>
          </cell>
          <cell r="D3382">
            <v>233</v>
          </cell>
        </row>
        <row r="3383">
          <cell r="A3383">
            <v>44551</v>
          </cell>
          <cell r="B3383" t="str">
            <v>HA 39</v>
          </cell>
          <cell r="D3383">
            <v>95</v>
          </cell>
        </row>
        <row r="3384">
          <cell r="A3384">
            <v>44551</v>
          </cell>
          <cell r="B3384" t="str">
            <v>HA 41</v>
          </cell>
          <cell r="D3384">
            <v>165</v>
          </cell>
        </row>
        <row r="3385">
          <cell r="A3385">
            <v>44551</v>
          </cell>
          <cell r="B3385" t="str">
            <v>HA 45</v>
          </cell>
          <cell r="D3385">
            <v>147</v>
          </cell>
        </row>
        <row r="3386">
          <cell r="A3386">
            <v>44551</v>
          </cell>
          <cell r="B3386" t="str">
            <v>HA 55</v>
          </cell>
          <cell r="D3386">
            <v>163</v>
          </cell>
        </row>
        <row r="3387">
          <cell r="A3387">
            <v>44551</v>
          </cell>
          <cell r="B3387" t="str">
            <v>HA 59</v>
          </cell>
          <cell r="D3387">
            <v>117</v>
          </cell>
        </row>
        <row r="3388">
          <cell r="A3388">
            <v>44551</v>
          </cell>
          <cell r="B3388" t="str">
            <v>HA 71</v>
          </cell>
          <cell r="D3388">
            <v>130</v>
          </cell>
        </row>
        <row r="3389">
          <cell r="A3389">
            <v>44551</v>
          </cell>
          <cell r="B3389" t="str">
            <v>UA 1141</v>
          </cell>
          <cell r="D3389">
            <v>144</v>
          </cell>
        </row>
        <row r="3390">
          <cell r="A3390">
            <v>44551</v>
          </cell>
          <cell r="B3390" t="str">
            <v>UA 1219</v>
          </cell>
          <cell r="D3390">
            <v>129</v>
          </cell>
        </row>
        <row r="3391">
          <cell r="A3391">
            <v>44551</v>
          </cell>
          <cell r="B3391" t="str">
            <v>UA 1273</v>
          </cell>
          <cell r="D3391">
            <v>128</v>
          </cell>
        </row>
        <row r="3392">
          <cell r="A3392">
            <v>44551</v>
          </cell>
          <cell r="B3392" t="str">
            <v>UA 1725</v>
          </cell>
          <cell r="D3392">
            <v>225</v>
          </cell>
        </row>
        <row r="3393">
          <cell r="A3393">
            <v>44551</v>
          </cell>
          <cell r="B3393" t="str">
            <v>UA 1736</v>
          </cell>
          <cell r="D3393">
            <v>234</v>
          </cell>
        </row>
        <row r="3394">
          <cell r="A3394">
            <v>44551</v>
          </cell>
          <cell r="B3394" t="str">
            <v>UA 1749</v>
          </cell>
          <cell r="D3394">
            <v>131</v>
          </cell>
        </row>
        <row r="3395">
          <cell r="A3395">
            <v>44551</v>
          </cell>
          <cell r="B3395" t="str">
            <v>UA 1749</v>
          </cell>
          <cell r="D3395">
            <v>121</v>
          </cell>
        </row>
        <row r="3396">
          <cell r="A3396">
            <v>44551</v>
          </cell>
          <cell r="B3396" t="str">
            <v>UA 1808</v>
          </cell>
          <cell r="D3396">
            <v>117</v>
          </cell>
        </row>
        <row r="3397">
          <cell r="A3397">
            <v>44551</v>
          </cell>
          <cell r="B3397" t="str">
            <v>UA 202</v>
          </cell>
          <cell r="D3397">
            <v>234</v>
          </cell>
        </row>
        <row r="3398">
          <cell r="A3398">
            <v>44551</v>
          </cell>
          <cell r="B3398" t="str">
            <v>UA 2148</v>
          </cell>
          <cell r="D3398">
            <v>139</v>
          </cell>
        </row>
        <row r="3399">
          <cell r="A3399">
            <v>44551</v>
          </cell>
          <cell r="B3399" t="str">
            <v>UA 417</v>
          </cell>
          <cell r="D3399">
            <v>146</v>
          </cell>
        </row>
        <row r="3400">
          <cell r="A3400">
            <v>44551</v>
          </cell>
          <cell r="B3400" t="str">
            <v>UA 42</v>
          </cell>
          <cell r="D3400">
            <v>143</v>
          </cell>
        </row>
        <row r="3401">
          <cell r="A3401">
            <v>44551</v>
          </cell>
          <cell r="B3401" t="str">
            <v>UA 539</v>
          </cell>
          <cell r="D3401">
            <v>162</v>
          </cell>
        </row>
        <row r="3402">
          <cell r="A3402">
            <v>44551</v>
          </cell>
          <cell r="B3402" t="str">
            <v>WN 1058</v>
          </cell>
          <cell r="D3402">
            <v>38</v>
          </cell>
        </row>
        <row r="3403">
          <cell r="A3403">
            <v>44551</v>
          </cell>
          <cell r="B3403" t="str">
            <v>WN 1322</v>
          </cell>
          <cell r="D3403">
            <v>105</v>
          </cell>
        </row>
        <row r="3404">
          <cell r="A3404">
            <v>44551</v>
          </cell>
          <cell r="B3404" t="str">
            <v>WN 1328</v>
          </cell>
          <cell r="D3404">
            <v>44</v>
          </cell>
        </row>
        <row r="3405">
          <cell r="A3405">
            <v>44551</v>
          </cell>
          <cell r="B3405" t="str">
            <v>WN 1395</v>
          </cell>
          <cell r="D3405">
            <v>108</v>
          </cell>
        </row>
        <row r="3406">
          <cell r="A3406">
            <v>44551</v>
          </cell>
          <cell r="B3406" t="str">
            <v>WN 1819</v>
          </cell>
          <cell r="D3406">
            <v>70</v>
          </cell>
        </row>
        <row r="3407">
          <cell r="A3407">
            <v>44551</v>
          </cell>
          <cell r="B3407" t="str">
            <v>WN 1822</v>
          </cell>
          <cell r="D3407">
            <v>89</v>
          </cell>
        </row>
        <row r="3408">
          <cell r="A3408">
            <v>44551</v>
          </cell>
          <cell r="B3408" t="str">
            <v>WN 1860</v>
          </cell>
          <cell r="D3408">
            <v>57</v>
          </cell>
        </row>
        <row r="3409">
          <cell r="A3409">
            <v>44551</v>
          </cell>
          <cell r="B3409" t="str">
            <v>WN 2040</v>
          </cell>
          <cell r="D3409">
            <v>147</v>
          </cell>
        </row>
        <row r="3410">
          <cell r="A3410">
            <v>44551</v>
          </cell>
          <cell r="B3410" t="str">
            <v>WN 341</v>
          </cell>
          <cell r="D3410">
            <v>159</v>
          </cell>
        </row>
        <row r="3411">
          <cell r="A3411">
            <v>44551</v>
          </cell>
          <cell r="B3411" t="str">
            <v>WN 771</v>
          </cell>
          <cell r="D3411">
            <v>128</v>
          </cell>
        </row>
        <row r="3412">
          <cell r="A3412">
            <v>44552</v>
          </cell>
          <cell r="B3412" t="str">
            <v>AA 119</v>
          </cell>
          <cell r="D3412">
            <v>261</v>
          </cell>
        </row>
        <row r="3413">
          <cell r="A3413">
            <v>44552</v>
          </cell>
          <cell r="B3413" t="str">
            <v>AA 205</v>
          </cell>
          <cell r="D3413">
            <v>136</v>
          </cell>
        </row>
        <row r="3414">
          <cell r="A3414">
            <v>44552</v>
          </cell>
          <cell r="B3414" t="str">
            <v>AA 231</v>
          </cell>
          <cell r="D3414">
            <v>121</v>
          </cell>
        </row>
        <row r="3415">
          <cell r="A3415">
            <v>44552</v>
          </cell>
          <cell r="B3415" t="str">
            <v>AA 271</v>
          </cell>
          <cell r="D3415">
            <v>183</v>
          </cell>
        </row>
        <row r="3416">
          <cell r="A3416">
            <v>44552</v>
          </cell>
          <cell r="B3416" t="str">
            <v>AA 432</v>
          </cell>
          <cell r="D3416">
            <v>193</v>
          </cell>
        </row>
        <row r="3417">
          <cell r="A3417">
            <v>44552</v>
          </cell>
          <cell r="B3417" t="str">
            <v>AS 803</v>
          </cell>
          <cell r="D3417">
            <v>126</v>
          </cell>
        </row>
        <row r="3418">
          <cell r="A3418">
            <v>44552</v>
          </cell>
          <cell r="B3418" t="str">
            <v>AS 805</v>
          </cell>
          <cell r="D3418">
            <v>101</v>
          </cell>
        </row>
        <row r="3419">
          <cell r="A3419">
            <v>44552</v>
          </cell>
          <cell r="B3419" t="str">
            <v>AS 809</v>
          </cell>
          <cell r="D3419">
            <v>95</v>
          </cell>
        </row>
        <row r="3420">
          <cell r="A3420">
            <v>44552</v>
          </cell>
          <cell r="B3420" t="str">
            <v>AS 813</v>
          </cell>
          <cell r="D3420">
            <v>99</v>
          </cell>
        </row>
        <row r="3421">
          <cell r="A3421">
            <v>44552</v>
          </cell>
          <cell r="B3421" t="str">
            <v>AS 821</v>
          </cell>
          <cell r="D3421">
            <v>139</v>
          </cell>
        </row>
        <row r="3422">
          <cell r="A3422">
            <v>44552</v>
          </cell>
          <cell r="B3422" t="str">
            <v>AS 824</v>
          </cell>
          <cell r="D3422">
            <v>101</v>
          </cell>
        </row>
        <row r="3423">
          <cell r="A3423">
            <v>44552</v>
          </cell>
          <cell r="B3423" t="str">
            <v>AS 825</v>
          </cell>
          <cell r="D3423">
            <v>165</v>
          </cell>
        </row>
        <row r="3424">
          <cell r="A3424">
            <v>44552</v>
          </cell>
          <cell r="B3424" t="str">
            <v>AS 829</v>
          </cell>
          <cell r="D3424">
            <v>150</v>
          </cell>
        </row>
        <row r="3425">
          <cell r="A3425">
            <v>44552</v>
          </cell>
          <cell r="B3425" t="str">
            <v>AS 861</v>
          </cell>
          <cell r="D3425">
            <v>150</v>
          </cell>
        </row>
        <row r="3426">
          <cell r="A3426">
            <v>44552</v>
          </cell>
          <cell r="B3426" t="str">
            <v>AS 870</v>
          </cell>
          <cell r="D3426">
            <v>109</v>
          </cell>
        </row>
        <row r="3427">
          <cell r="A3427">
            <v>44552</v>
          </cell>
          <cell r="B3427" t="str">
            <v>DL 362</v>
          </cell>
          <cell r="D3427">
            <v>144</v>
          </cell>
        </row>
        <row r="3428">
          <cell r="A3428">
            <v>44552</v>
          </cell>
          <cell r="B3428" t="str">
            <v>DL 377</v>
          </cell>
          <cell r="D3428">
            <v>183</v>
          </cell>
        </row>
        <row r="3429">
          <cell r="A3429">
            <v>44552</v>
          </cell>
          <cell r="B3429" t="str">
            <v>DL 481</v>
          </cell>
          <cell r="D3429">
            <v>157</v>
          </cell>
        </row>
        <row r="3430">
          <cell r="A3430">
            <v>44552</v>
          </cell>
          <cell r="B3430" t="str">
            <v>DL 533</v>
          </cell>
          <cell r="D3430">
            <v>105</v>
          </cell>
        </row>
        <row r="3431">
          <cell r="A3431">
            <v>44552</v>
          </cell>
          <cell r="B3431" t="str">
            <v>HA 23</v>
          </cell>
          <cell r="D3431">
            <v>125</v>
          </cell>
        </row>
        <row r="3432">
          <cell r="A3432">
            <v>44552</v>
          </cell>
          <cell r="B3432" t="str">
            <v>HA 29</v>
          </cell>
          <cell r="D3432">
            <v>194</v>
          </cell>
        </row>
        <row r="3433">
          <cell r="A3433">
            <v>44552</v>
          </cell>
          <cell r="B3433" t="str">
            <v>HA 41</v>
          </cell>
          <cell r="D3433">
            <v>153</v>
          </cell>
        </row>
        <row r="3434">
          <cell r="A3434">
            <v>44552</v>
          </cell>
          <cell r="B3434" t="str">
            <v>HA 55</v>
          </cell>
          <cell r="D3434">
            <v>173</v>
          </cell>
        </row>
        <row r="3435">
          <cell r="A3435">
            <v>44552</v>
          </cell>
          <cell r="B3435" t="str">
            <v>HA 71</v>
          </cell>
          <cell r="D3435">
            <v>102</v>
          </cell>
        </row>
        <row r="3436">
          <cell r="A3436">
            <v>44552</v>
          </cell>
          <cell r="B3436" t="str">
            <v>UA 1219</v>
          </cell>
          <cell r="D3436">
            <v>158</v>
          </cell>
        </row>
        <row r="3437">
          <cell r="A3437">
            <v>44552</v>
          </cell>
          <cell r="B3437" t="str">
            <v>UA 1273</v>
          </cell>
          <cell r="D3437">
            <v>140</v>
          </cell>
        </row>
        <row r="3438">
          <cell r="A3438">
            <v>44552</v>
          </cell>
          <cell r="B3438" t="str">
            <v>UA 1411</v>
          </cell>
          <cell r="D3438">
            <v>138</v>
          </cell>
        </row>
        <row r="3439">
          <cell r="A3439">
            <v>44552</v>
          </cell>
          <cell r="B3439" t="str">
            <v>UA 1725</v>
          </cell>
          <cell r="D3439">
            <v>257</v>
          </cell>
        </row>
        <row r="3440">
          <cell r="A3440">
            <v>44552</v>
          </cell>
          <cell r="B3440" t="str">
            <v>UA 1749</v>
          </cell>
          <cell r="D3440">
            <v>155</v>
          </cell>
        </row>
        <row r="3441">
          <cell r="A3441">
            <v>44552</v>
          </cell>
          <cell r="B3441" t="str">
            <v>UA 1808</v>
          </cell>
          <cell r="D3441">
            <v>258</v>
          </cell>
        </row>
        <row r="3442">
          <cell r="A3442">
            <v>44552</v>
          </cell>
          <cell r="B3442" t="str">
            <v>UA 2148</v>
          </cell>
          <cell r="D3442">
            <v>155</v>
          </cell>
        </row>
        <row r="3443">
          <cell r="A3443">
            <v>44552</v>
          </cell>
          <cell r="B3443" t="str">
            <v>UA 417</v>
          </cell>
          <cell r="D3443">
            <v>149</v>
          </cell>
        </row>
        <row r="3444">
          <cell r="A3444">
            <v>44552</v>
          </cell>
          <cell r="B3444" t="str">
            <v>UA 539</v>
          </cell>
          <cell r="D3444">
            <v>123</v>
          </cell>
        </row>
        <row r="3445">
          <cell r="A3445">
            <v>44552</v>
          </cell>
          <cell r="B3445" t="str">
            <v>WN 1058</v>
          </cell>
          <cell r="D3445">
            <v>46</v>
          </cell>
        </row>
        <row r="3446">
          <cell r="A3446">
            <v>44552</v>
          </cell>
          <cell r="B3446" t="str">
            <v>WN 1322</v>
          </cell>
          <cell r="D3446">
            <v>88</v>
          </cell>
        </row>
        <row r="3447">
          <cell r="A3447">
            <v>44552</v>
          </cell>
          <cell r="B3447" t="str">
            <v>WN 1328</v>
          </cell>
          <cell r="D3447">
            <v>46</v>
          </cell>
        </row>
        <row r="3448">
          <cell r="A3448">
            <v>44552</v>
          </cell>
          <cell r="B3448" t="str">
            <v>WN 1395</v>
          </cell>
          <cell r="D3448">
            <v>146</v>
          </cell>
        </row>
        <row r="3449">
          <cell r="A3449">
            <v>44552</v>
          </cell>
          <cell r="B3449" t="str">
            <v>WN 1819</v>
          </cell>
          <cell r="D3449">
            <v>41</v>
          </cell>
        </row>
        <row r="3450">
          <cell r="A3450">
            <v>44552</v>
          </cell>
          <cell r="B3450" t="str">
            <v>WN 1822</v>
          </cell>
          <cell r="D3450">
            <v>100</v>
          </cell>
        </row>
        <row r="3451">
          <cell r="A3451">
            <v>44552</v>
          </cell>
          <cell r="B3451" t="str">
            <v>WN 1860</v>
          </cell>
          <cell r="D3451">
            <v>60</v>
          </cell>
        </row>
        <row r="3452">
          <cell r="A3452">
            <v>44552</v>
          </cell>
          <cell r="B3452" t="str">
            <v>WN 2040</v>
          </cell>
          <cell r="D3452">
            <v>123</v>
          </cell>
        </row>
        <row r="3453">
          <cell r="A3453">
            <v>44552</v>
          </cell>
          <cell r="B3453" t="str">
            <v>WN 252</v>
          </cell>
          <cell r="D3453">
            <v>124</v>
          </cell>
        </row>
        <row r="3454">
          <cell r="A3454">
            <v>44552</v>
          </cell>
          <cell r="B3454" t="str">
            <v>WN 704</v>
          </cell>
          <cell r="D3454">
            <v>142</v>
          </cell>
        </row>
        <row r="3455">
          <cell r="A3455">
            <v>44552</v>
          </cell>
          <cell r="B3455" t="str">
            <v>WN 771</v>
          </cell>
          <cell r="D3455">
            <v>106</v>
          </cell>
        </row>
        <row r="3456">
          <cell r="A3456">
            <v>44553</v>
          </cell>
          <cell r="B3456" t="str">
            <v>AA 119</v>
          </cell>
          <cell r="D3456">
            <v>256</v>
          </cell>
        </row>
        <row r="3457">
          <cell r="A3457">
            <v>44553</v>
          </cell>
          <cell r="B3457" t="str">
            <v>AA 205</v>
          </cell>
          <cell r="D3457">
            <v>166</v>
          </cell>
        </row>
        <row r="3458">
          <cell r="A3458">
            <v>44553</v>
          </cell>
          <cell r="B3458" t="str">
            <v>AA 231</v>
          </cell>
          <cell r="D3458">
            <v>108</v>
          </cell>
        </row>
        <row r="3459">
          <cell r="A3459">
            <v>44553</v>
          </cell>
          <cell r="B3459" t="str">
            <v>AA 271</v>
          </cell>
          <cell r="D3459">
            <v>172</v>
          </cell>
        </row>
        <row r="3460">
          <cell r="A3460">
            <v>44553</v>
          </cell>
          <cell r="B3460" t="str">
            <v>AA 432</v>
          </cell>
          <cell r="D3460">
            <v>230</v>
          </cell>
        </row>
        <row r="3461">
          <cell r="A3461">
            <v>44553</v>
          </cell>
          <cell r="B3461" t="str">
            <v>AA 7</v>
          </cell>
          <cell r="D3461">
            <v>164</v>
          </cell>
        </row>
        <row r="3462">
          <cell r="A3462">
            <v>44553</v>
          </cell>
          <cell r="B3462" t="str">
            <v>AS 803</v>
          </cell>
          <cell r="D3462">
            <v>150</v>
          </cell>
        </row>
        <row r="3463">
          <cell r="A3463">
            <v>44553</v>
          </cell>
          <cell r="B3463" t="str">
            <v>AS 809</v>
          </cell>
          <cell r="D3463">
            <v>110</v>
          </cell>
        </row>
        <row r="3464">
          <cell r="A3464">
            <v>44553</v>
          </cell>
          <cell r="B3464" t="str">
            <v>AS 813</v>
          </cell>
          <cell r="D3464">
            <v>143</v>
          </cell>
        </row>
        <row r="3465">
          <cell r="A3465">
            <v>44553</v>
          </cell>
          <cell r="B3465" t="str">
            <v>AS 821</v>
          </cell>
          <cell r="D3465">
            <v>158</v>
          </cell>
        </row>
        <row r="3466">
          <cell r="A3466">
            <v>44553</v>
          </cell>
          <cell r="B3466" t="str">
            <v>AS 825</v>
          </cell>
          <cell r="D3466">
            <v>136</v>
          </cell>
        </row>
        <row r="3467">
          <cell r="A3467">
            <v>44553</v>
          </cell>
          <cell r="B3467" t="str">
            <v>AS 829</v>
          </cell>
          <cell r="D3467">
            <v>150</v>
          </cell>
        </row>
        <row r="3468">
          <cell r="A3468">
            <v>44553</v>
          </cell>
          <cell r="B3468" t="str">
            <v>AS 861</v>
          </cell>
          <cell r="D3468">
            <v>155</v>
          </cell>
        </row>
        <row r="3469">
          <cell r="A3469">
            <v>44553</v>
          </cell>
          <cell r="B3469" t="str">
            <v>AS 870</v>
          </cell>
          <cell r="D3469">
            <v>134</v>
          </cell>
        </row>
        <row r="3470">
          <cell r="A3470">
            <v>44553</v>
          </cell>
          <cell r="B3470" t="str">
            <v>DL 362</v>
          </cell>
          <cell r="D3470">
            <v>134</v>
          </cell>
        </row>
        <row r="3471">
          <cell r="A3471">
            <v>44553</v>
          </cell>
          <cell r="B3471" t="str">
            <v>DL 377</v>
          </cell>
          <cell r="D3471">
            <v>176</v>
          </cell>
        </row>
        <row r="3472">
          <cell r="A3472">
            <v>44553</v>
          </cell>
          <cell r="B3472" t="str">
            <v>DL 481</v>
          </cell>
          <cell r="D3472">
            <v>135</v>
          </cell>
        </row>
        <row r="3473">
          <cell r="A3473">
            <v>44553</v>
          </cell>
          <cell r="B3473" t="str">
            <v>DL 533</v>
          </cell>
          <cell r="D3473">
            <v>166</v>
          </cell>
        </row>
        <row r="3474">
          <cell r="A3474">
            <v>44553</v>
          </cell>
          <cell r="B3474" t="str">
            <v>HA 23</v>
          </cell>
          <cell r="D3474">
            <v>153</v>
          </cell>
        </row>
        <row r="3475">
          <cell r="A3475">
            <v>44553</v>
          </cell>
          <cell r="B3475" t="str">
            <v>HA 29</v>
          </cell>
          <cell r="D3475">
            <v>203</v>
          </cell>
        </row>
        <row r="3476">
          <cell r="A3476">
            <v>44553</v>
          </cell>
          <cell r="B3476" t="str">
            <v>HA 31</v>
          </cell>
          <cell r="D3476">
            <v>179</v>
          </cell>
        </row>
        <row r="3477">
          <cell r="A3477">
            <v>44553</v>
          </cell>
          <cell r="B3477" t="str">
            <v>HA 33</v>
          </cell>
          <cell r="D3477">
            <v>259</v>
          </cell>
        </row>
        <row r="3478">
          <cell r="A3478">
            <v>44553</v>
          </cell>
          <cell r="B3478" t="str">
            <v>HA 37</v>
          </cell>
          <cell r="D3478">
            <v>169</v>
          </cell>
        </row>
        <row r="3479">
          <cell r="A3479">
            <v>44553</v>
          </cell>
          <cell r="B3479" t="str">
            <v>HA 39</v>
          </cell>
          <cell r="D3479">
            <v>106</v>
          </cell>
        </row>
        <row r="3480">
          <cell r="A3480">
            <v>44553</v>
          </cell>
          <cell r="B3480" t="str">
            <v>HA 41</v>
          </cell>
          <cell r="D3480">
            <v>158</v>
          </cell>
        </row>
        <row r="3481">
          <cell r="A3481">
            <v>44553</v>
          </cell>
          <cell r="B3481" t="str">
            <v>HA 45</v>
          </cell>
          <cell r="D3481">
            <v>169</v>
          </cell>
        </row>
        <row r="3482">
          <cell r="A3482">
            <v>44553</v>
          </cell>
          <cell r="B3482" t="str">
            <v>HA 55</v>
          </cell>
          <cell r="D3482">
            <v>169</v>
          </cell>
        </row>
        <row r="3483">
          <cell r="A3483">
            <v>44553</v>
          </cell>
          <cell r="B3483" t="str">
            <v>HA 59</v>
          </cell>
          <cell r="D3483">
            <v>107</v>
          </cell>
        </row>
        <row r="3484">
          <cell r="A3484">
            <v>44553</v>
          </cell>
          <cell r="B3484" t="str">
            <v>HA 71</v>
          </cell>
          <cell r="D3484">
            <v>159</v>
          </cell>
        </row>
        <row r="3485">
          <cell r="A3485">
            <v>44553</v>
          </cell>
          <cell r="B3485" t="str">
            <v>UA 1141</v>
          </cell>
          <cell r="D3485">
            <v>131</v>
          </cell>
        </row>
        <row r="3486">
          <cell r="A3486">
            <v>44553</v>
          </cell>
          <cell r="B3486" t="str">
            <v>UA 1219</v>
          </cell>
          <cell r="D3486">
            <v>151</v>
          </cell>
        </row>
        <row r="3487">
          <cell r="A3487">
            <v>44553</v>
          </cell>
          <cell r="B3487" t="str">
            <v>UA 1273</v>
          </cell>
          <cell r="D3487">
            <v>168</v>
          </cell>
        </row>
        <row r="3488">
          <cell r="A3488">
            <v>44553</v>
          </cell>
          <cell r="B3488" t="str">
            <v>UA 1725</v>
          </cell>
          <cell r="D3488">
            <v>275</v>
          </cell>
        </row>
        <row r="3489">
          <cell r="A3489">
            <v>44553</v>
          </cell>
          <cell r="B3489" t="str">
            <v>UA 1736</v>
          </cell>
          <cell r="D3489">
            <v>251</v>
          </cell>
        </row>
        <row r="3490">
          <cell r="A3490">
            <v>44553</v>
          </cell>
          <cell r="B3490" t="str">
            <v>UA 1749</v>
          </cell>
          <cell r="D3490">
            <v>166</v>
          </cell>
        </row>
        <row r="3491">
          <cell r="A3491">
            <v>44553</v>
          </cell>
          <cell r="B3491" t="str">
            <v>UA 1808</v>
          </cell>
          <cell r="D3491">
            <v>126</v>
          </cell>
        </row>
        <row r="3492">
          <cell r="A3492">
            <v>44553</v>
          </cell>
          <cell r="B3492" t="str">
            <v>UA 202</v>
          </cell>
          <cell r="D3492">
            <v>208</v>
          </cell>
        </row>
        <row r="3493">
          <cell r="A3493">
            <v>44553</v>
          </cell>
          <cell r="B3493" t="str">
            <v>UA 417</v>
          </cell>
          <cell r="D3493">
            <v>153</v>
          </cell>
        </row>
        <row r="3494">
          <cell r="A3494">
            <v>44553</v>
          </cell>
          <cell r="B3494" t="str">
            <v>UA 42</v>
          </cell>
          <cell r="D3494">
            <v>158</v>
          </cell>
        </row>
        <row r="3495">
          <cell r="A3495">
            <v>44553</v>
          </cell>
          <cell r="B3495" t="str">
            <v>UA 539</v>
          </cell>
          <cell r="D3495">
            <v>161</v>
          </cell>
        </row>
        <row r="3496">
          <cell r="A3496">
            <v>44553</v>
          </cell>
          <cell r="B3496" t="str">
            <v>WN 1058</v>
          </cell>
          <cell r="D3496">
            <v>88</v>
          </cell>
        </row>
        <row r="3497">
          <cell r="A3497">
            <v>44553</v>
          </cell>
          <cell r="B3497" t="str">
            <v>WN 1322</v>
          </cell>
          <cell r="D3497">
            <v>99</v>
          </cell>
        </row>
        <row r="3498">
          <cell r="A3498">
            <v>44553</v>
          </cell>
          <cell r="B3498" t="str">
            <v>WN 1328</v>
          </cell>
          <cell r="D3498">
            <v>43</v>
          </cell>
        </row>
        <row r="3499">
          <cell r="A3499">
            <v>44553</v>
          </cell>
          <cell r="B3499" t="str">
            <v>WN 1395</v>
          </cell>
          <cell r="D3499">
            <v>102</v>
          </cell>
        </row>
        <row r="3500">
          <cell r="A3500">
            <v>44553</v>
          </cell>
          <cell r="B3500" t="str">
            <v>WN 1819</v>
          </cell>
          <cell r="D3500">
            <v>94</v>
          </cell>
        </row>
        <row r="3501">
          <cell r="A3501">
            <v>44553</v>
          </cell>
          <cell r="B3501" t="str">
            <v>WN 1822</v>
          </cell>
          <cell r="D3501">
            <v>126</v>
          </cell>
        </row>
        <row r="3502">
          <cell r="A3502">
            <v>44553</v>
          </cell>
          <cell r="B3502" t="str">
            <v>WN 1860</v>
          </cell>
          <cell r="D3502">
            <v>53</v>
          </cell>
        </row>
        <row r="3503">
          <cell r="A3503">
            <v>44553</v>
          </cell>
          <cell r="B3503" t="str">
            <v>WN 2040</v>
          </cell>
          <cell r="D3503">
            <v>144</v>
          </cell>
        </row>
        <row r="3504">
          <cell r="A3504">
            <v>44553</v>
          </cell>
          <cell r="B3504" t="str">
            <v>WN 341</v>
          </cell>
          <cell r="D3504">
            <v>148</v>
          </cell>
        </row>
        <row r="3505">
          <cell r="A3505">
            <v>44553</v>
          </cell>
          <cell r="B3505" t="str">
            <v>WN 3777</v>
          </cell>
          <cell r="D3505">
            <v>92</v>
          </cell>
        </row>
        <row r="3506">
          <cell r="A3506">
            <v>44553</v>
          </cell>
          <cell r="B3506" t="str">
            <v>WN 704</v>
          </cell>
          <cell r="D3506">
            <v>155</v>
          </cell>
        </row>
        <row r="3507">
          <cell r="A3507">
            <v>44553</v>
          </cell>
          <cell r="B3507" t="str">
            <v>WN 771</v>
          </cell>
          <cell r="D3507">
            <v>149</v>
          </cell>
        </row>
        <row r="3508">
          <cell r="A3508">
            <v>44554</v>
          </cell>
          <cell r="B3508" t="str">
            <v>AA 119</v>
          </cell>
          <cell r="D3508">
            <v>261</v>
          </cell>
        </row>
        <row r="3509">
          <cell r="A3509">
            <v>44554</v>
          </cell>
          <cell r="B3509" t="str">
            <v>AA 205</v>
          </cell>
          <cell r="D3509">
            <v>150</v>
          </cell>
        </row>
        <row r="3510">
          <cell r="A3510">
            <v>44554</v>
          </cell>
          <cell r="B3510" t="str">
            <v>AA 271</v>
          </cell>
          <cell r="D3510">
            <v>190</v>
          </cell>
        </row>
        <row r="3511">
          <cell r="A3511">
            <v>44554</v>
          </cell>
          <cell r="B3511" t="str">
            <v>AA 432</v>
          </cell>
          <cell r="D3511">
            <v>203</v>
          </cell>
        </row>
        <row r="3512">
          <cell r="A3512">
            <v>44554</v>
          </cell>
          <cell r="B3512" t="str">
            <v>AA 510</v>
          </cell>
          <cell r="D3512">
            <v>75</v>
          </cell>
        </row>
        <row r="3513">
          <cell r="A3513">
            <v>44554</v>
          </cell>
          <cell r="B3513" t="str">
            <v>AS 803</v>
          </cell>
          <cell r="D3513">
            <v>148</v>
          </cell>
        </row>
        <row r="3514">
          <cell r="A3514">
            <v>44554</v>
          </cell>
          <cell r="B3514" t="str">
            <v>AS 805</v>
          </cell>
          <cell r="D3514">
            <v>45</v>
          </cell>
        </row>
        <row r="3515">
          <cell r="A3515">
            <v>44554</v>
          </cell>
          <cell r="B3515" t="str">
            <v>AS 809</v>
          </cell>
          <cell r="D3515">
            <v>108</v>
          </cell>
        </row>
        <row r="3516">
          <cell r="A3516">
            <v>44554</v>
          </cell>
          <cell r="B3516" t="str">
            <v>AS 824</v>
          </cell>
          <cell r="D3516">
            <v>72</v>
          </cell>
        </row>
        <row r="3517">
          <cell r="A3517">
            <v>44554</v>
          </cell>
          <cell r="B3517" t="str">
            <v>AS 825</v>
          </cell>
          <cell r="D3517">
            <v>142</v>
          </cell>
        </row>
        <row r="3518">
          <cell r="A3518">
            <v>44554</v>
          </cell>
          <cell r="B3518" t="str">
            <v>AS 829</v>
          </cell>
          <cell r="D3518">
            <v>90</v>
          </cell>
        </row>
        <row r="3519">
          <cell r="A3519">
            <v>44554</v>
          </cell>
          <cell r="B3519" t="str">
            <v>AS 861</v>
          </cell>
          <cell r="D3519">
            <v>152</v>
          </cell>
        </row>
        <row r="3520">
          <cell r="A3520">
            <v>44554</v>
          </cell>
          <cell r="B3520" t="str">
            <v>AS 870</v>
          </cell>
          <cell r="D3520">
            <v>147</v>
          </cell>
        </row>
        <row r="3521">
          <cell r="A3521">
            <v>44554</v>
          </cell>
          <cell r="B3521" t="str">
            <v>DL 377</v>
          </cell>
          <cell r="D3521">
            <v>160</v>
          </cell>
        </row>
        <row r="3522">
          <cell r="A3522">
            <v>44554</v>
          </cell>
          <cell r="B3522" t="str">
            <v>DL 533</v>
          </cell>
          <cell r="D3522">
            <v>152</v>
          </cell>
        </row>
        <row r="3523">
          <cell r="A3523">
            <v>44554</v>
          </cell>
          <cell r="B3523" t="str">
            <v>HA 23</v>
          </cell>
          <cell r="D3523">
            <v>123</v>
          </cell>
        </row>
        <row r="3524">
          <cell r="A3524">
            <v>44554</v>
          </cell>
          <cell r="B3524" t="str">
            <v>HA 31</v>
          </cell>
          <cell r="D3524">
            <v>158</v>
          </cell>
        </row>
        <row r="3525">
          <cell r="A3525">
            <v>44554</v>
          </cell>
          <cell r="B3525" t="str">
            <v>HA 37</v>
          </cell>
          <cell r="D3525">
            <v>154</v>
          </cell>
        </row>
        <row r="3526">
          <cell r="A3526">
            <v>44554</v>
          </cell>
          <cell r="B3526" t="str">
            <v>HA 39</v>
          </cell>
          <cell r="D3526">
            <v>87</v>
          </cell>
        </row>
        <row r="3527">
          <cell r="A3527">
            <v>44554</v>
          </cell>
          <cell r="B3527" t="str">
            <v>HA 41</v>
          </cell>
          <cell r="D3527">
            <v>150</v>
          </cell>
        </row>
        <row r="3528">
          <cell r="A3528">
            <v>44554</v>
          </cell>
          <cell r="B3528" t="str">
            <v>HA 45</v>
          </cell>
          <cell r="D3528">
            <v>146</v>
          </cell>
        </row>
        <row r="3529">
          <cell r="A3529">
            <v>44554</v>
          </cell>
          <cell r="B3529" t="str">
            <v>HA 55</v>
          </cell>
          <cell r="D3529">
            <v>180</v>
          </cell>
        </row>
        <row r="3530">
          <cell r="A3530">
            <v>44554</v>
          </cell>
          <cell r="B3530" t="str">
            <v>HA 59</v>
          </cell>
          <cell r="D3530">
            <v>86</v>
          </cell>
        </row>
        <row r="3531">
          <cell r="A3531">
            <v>44554</v>
          </cell>
          <cell r="B3531" t="str">
            <v>UA 1219</v>
          </cell>
          <cell r="D3531">
            <v>140</v>
          </cell>
        </row>
        <row r="3532">
          <cell r="A3532">
            <v>44554</v>
          </cell>
          <cell r="B3532" t="str">
            <v>UA 1273</v>
          </cell>
          <cell r="D3532">
            <v>164</v>
          </cell>
        </row>
        <row r="3533">
          <cell r="A3533">
            <v>44554</v>
          </cell>
          <cell r="B3533" t="str">
            <v>UA 1725</v>
          </cell>
          <cell r="D3533">
            <v>274</v>
          </cell>
        </row>
        <row r="3534">
          <cell r="A3534">
            <v>44554</v>
          </cell>
          <cell r="B3534" t="str">
            <v>UA 1736</v>
          </cell>
          <cell r="D3534">
            <v>182</v>
          </cell>
        </row>
        <row r="3535">
          <cell r="A3535">
            <v>44554</v>
          </cell>
          <cell r="B3535" t="str">
            <v>UA 1749</v>
          </cell>
          <cell r="D3535">
            <v>139</v>
          </cell>
        </row>
        <row r="3536">
          <cell r="A3536">
            <v>44554</v>
          </cell>
          <cell r="B3536" t="str">
            <v>UA 1808</v>
          </cell>
          <cell r="D3536">
            <v>98</v>
          </cell>
        </row>
        <row r="3537">
          <cell r="A3537">
            <v>44554</v>
          </cell>
          <cell r="B3537" t="str">
            <v>UA 2148</v>
          </cell>
          <cell r="D3537">
            <v>98</v>
          </cell>
        </row>
        <row r="3538">
          <cell r="A3538">
            <v>44554</v>
          </cell>
          <cell r="B3538" t="str">
            <v>UA 417</v>
          </cell>
          <cell r="D3538">
            <v>149</v>
          </cell>
        </row>
        <row r="3539">
          <cell r="A3539">
            <v>44554</v>
          </cell>
          <cell r="B3539" t="str">
            <v>UA 42</v>
          </cell>
          <cell r="D3539">
            <v>163</v>
          </cell>
        </row>
        <row r="3540">
          <cell r="A3540">
            <v>44554</v>
          </cell>
          <cell r="B3540" t="str">
            <v>UA 539</v>
          </cell>
          <cell r="D3540">
            <v>156</v>
          </cell>
        </row>
        <row r="3541">
          <cell r="A3541">
            <v>44554</v>
          </cell>
          <cell r="B3541" t="str">
            <v>WN 1058</v>
          </cell>
          <cell r="D3541">
            <v>57</v>
          </cell>
        </row>
        <row r="3542">
          <cell r="A3542">
            <v>44554</v>
          </cell>
          <cell r="B3542" t="str">
            <v>WN 1322</v>
          </cell>
          <cell r="D3542">
            <v>73</v>
          </cell>
        </row>
        <row r="3543">
          <cell r="A3543">
            <v>44554</v>
          </cell>
          <cell r="B3543" t="str">
            <v>WN 1328</v>
          </cell>
          <cell r="D3543">
            <v>75</v>
          </cell>
        </row>
        <row r="3544">
          <cell r="A3544">
            <v>44554</v>
          </cell>
          <cell r="B3544" t="str">
            <v>WN 1395</v>
          </cell>
          <cell r="D3544">
            <v>112</v>
          </cell>
        </row>
        <row r="3545">
          <cell r="A3545">
            <v>44554</v>
          </cell>
          <cell r="B3545" t="str">
            <v>WN 1819</v>
          </cell>
          <cell r="D3545">
            <v>38</v>
          </cell>
        </row>
        <row r="3546">
          <cell r="A3546">
            <v>44554</v>
          </cell>
          <cell r="B3546" t="str">
            <v>WN 1822</v>
          </cell>
          <cell r="D3546">
            <v>65</v>
          </cell>
        </row>
        <row r="3547">
          <cell r="A3547">
            <v>44554</v>
          </cell>
          <cell r="B3547" t="str">
            <v>WN 1860</v>
          </cell>
          <cell r="D3547">
            <v>57</v>
          </cell>
        </row>
        <row r="3548">
          <cell r="A3548">
            <v>44554</v>
          </cell>
          <cell r="B3548" t="str">
            <v>WN 2040</v>
          </cell>
          <cell r="D3548">
            <v>83</v>
          </cell>
        </row>
        <row r="3549">
          <cell r="A3549">
            <v>44554</v>
          </cell>
          <cell r="B3549" t="str">
            <v>WN 252</v>
          </cell>
          <cell r="D3549">
            <v>125</v>
          </cell>
        </row>
        <row r="3550">
          <cell r="A3550">
            <v>44554</v>
          </cell>
          <cell r="B3550" t="str">
            <v>WN 341</v>
          </cell>
          <cell r="D3550">
            <v>148</v>
          </cell>
        </row>
        <row r="3551">
          <cell r="A3551">
            <v>44554</v>
          </cell>
          <cell r="B3551" t="str">
            <v>WN 771</v>
          </cell>
          <cell r="D3551">
            <v>150</v>
          </cell>
        </row>
        <row r="3552">
          <cell r="A3552">
            <v>44555</v>
          </cell>
          <cell r="B3552" t="str">
            <v>AA 119</v>
          </cell>
          <cell r="D3552">
            <v>244</v>
          </cell>
        </row>
        <row r="3553">
          <cell r="A3553">
            <v>44555</v>
          </cell>
          <cell r="B3553" t="str">
            <v>AA 205</v>
          </cell>
          <cell r="D3553">
            <v>166</v>
          </cell>
        </row>
        <row r="3554">
          <cell r="A3554">
            <v>44555</v>
          </cell>
          <cell r="B3554" t="str">
            <v>AA 271</v>
          </cell>
          <cell r="D3554">
            <v>150</v>
          </cell>
        </row>
        <row r="3555">
          <cell r="A3555">
            <v>44555</v>
          </cell>
          <cell r="B3555" t="str">
            <v>AA 432</v>
          </cell>
          <cell r="D3555">
            <v>157</v>
          </cell>
        </row>
        <row r="3556">
          <cell r="A3556">
            <v>44555</v>
          </cell>
          <cell r="B3556" t="str">
            <v>AA 7</v>
          </cell>
          <cell r="D3556">
            <v>151</v>
          </cell>
        </row>
        <row r="3557">
          <cell r="A3557">
            <v>44555</v>
          </cell>
          <cell r="B3557" t="str">
            <v>AS 821</v>
          </cell>
          <cell r="D3557">
            <v>143</v>
          </cell>
        </row>
        <row r="3558">
          <cell r="A3558">
            <v>44555</v>
          </cell>
          <cell r="B3558" t="str">
            <v>AS 825</v>
          </cell>
          <cell r="D3558">
            <v>156</v>
          </cell>
        </row>
        <row r="3559">
          <cell r="A3559">
            <v>44555</v>
          </cell>
          <cell r="B3559" t="str">
            <v>AS 861</v>
          </cell>
          <cell r="D3559">
            <v>151</v>
          </cell>
        </row>
        <row r="3560">
          <cell r="A3560">
            <v>44555</v>
          </cell>
          <cell r="B3560" t="str">
            <v>AS 870</v>
          </cell>
          <cell r="D3560">
            <v>153</v>
          </cell>
        </row>
        <row r="3561">
          <cell r="A3561">
            <v>44555</v>
          </cell>
          <cell r="B3561" t="str">
            <v>DL 481</v>
          </cell>
          <cell r="D3561">
            <v>145</v>
          </cell>
        </row>
        <row r="3562">
          <cell r="A3562">
            <v>44555</v>
          </cell>
          <cell r="B3562" t="str">
            <v>DL 533</v>
          </cell>
          <cell r="D3562">
            <v>114</v>
          </cell>
        </row>
        <row r="3563">
          <cell r="A3563">
            <v>44555</v>
          </cell>
          <cell r="B3563" t="str">
            <v>HA 29</v>
          </cell>
          <cell r="D3563">
            <v>150</v>
          </cell>
        </row>
        <row r="3564">
          <cell r="A3564">
            <v>44555</v>
          </cell>
          <cell r="B3564" t="str">
            <v>HA 31</v>
          </cell>
          <cell r="D3564">
            <v>128</v>
          </cell>
        </row>
        <row r="3565">
          <cell r="A3565">
            <v>44555</v>
          </cell>
          <cell r="B3565" t="str">
            <v>HA 39</v>
          </cell>
          <cell r="D3565">
            <v>115</v>
          </cell>
        </row>
        <row r="3566">
          <cell r="A3566">
            <v>44555</v>
          </cell>
          <cell r="B3566" t="str">
            <v>HA 45</v>
          </cell>
          <cell r="D3566">
            <v>140</v>
          </cell>
        </row>
        <row r="3567">
          <cell r="A3567">
            <v>44555</v>
          </cell>
          <cell r="B3567" t="str">
            <v>HA 59</v>
          </cell>
          <cell r="D3567">
            <v>73</v>
          </cell>
        </row>
        <row r="3568">
          <cell r="A3568">
            <v>44555</v>
          </cell>
          <cell r="B3568" t="str">
            <v>UA 1141</v>
          </cell>
          <cell r="D3568">
            <v>124</v>
          </cell>
        </row>
        <row r="3569">
          <cell r="A3569">
            <v>44555</v>
          </cell>
          <cell r="B3569" t="str">
            <v>UA 1219</v>
          </cell>
          <cell r="D3569">
            <v>126</v>
          </cell>
        </row>
        <row r="3570">
          <cell r="A3570">
            <v>44555</v>
          </cell>
          <cell r="B3570" t="str">
            <v>UA 1273</v>
          </cell>
          <cell r="D3570">
            <v>128</v>
          </cell>
        </row>
        <row r="3571">
          <cell r="A3571">
            <v>44555</v>
          </cell>
          <cell r="B3571" t="str">
            <v>UA 1725</v>
          </cell>
          <cell r="D3571">
            <v>276</v>
          </cell>
        </row>
        <row r="3572">
          <cell r="A3572">
            <v>44555</v>
          </cell>
          <cell r="B3572" t="str">
            <v>UA 1749</v>
          </cell>
          <cell r="D3572">
            <v>146</v>
          </cell>
        </row>
        <row r="3573">
          <cell r="A3573">
            <v>44555</v>
          </cell>
          <cell r="B3573" t="str">
            <v>UA 1808</v>
          </cell>
          <cell r="D3573">
            <v>163</v>
          </cell>
        </row>
        <row r="3574">
          <cell r="A3574">
            <v>44555</v>
          </cell>
          <cell r="B3574" t="str">
            <v>UA 2148</v>
          </cell>
          <cell r="D3574">
            <v>119</v>
          </cell>
        </row>
        <row r="3575">
          <cell r="A3575">
            <v>44555</v>
          </cell>
          <cell r="B3575" t="str">
            <v>UA 417</v>
          </cell>
          <cell r="D3575">
            <v>117</v>
          </cell>
        </row>
        <row r="3576">
          <cell r="A3576">
            <v>44555</v>
          </cell>
          <cell r="B3576" t="str">
            <v>UA 539</v>
          </cell>
          <cell r="D3576">
            <v>143</v>
          </cell>
        </row>
        <row r="3577">
          <cell r="A3577">
            <v>44555</v>
          </cell>
          <cell r="B3577" t="str">
            <v>WN 1058</v>
          </cell>
          <cell r="D3577">
            <v>74</v>
          </cell>
        </row>
        <row r="3578">
          <cell r="A3578">
            <v>44555</v>
          </cell>
          <cell r="B3578" t="str">
            <v>WN 1395</v>
          </cell>
          <cell r="D3578">
            <v>129</v>
          </cell>
        </row>
        <row r="3579">
          <cell r="A3579">
            <v>44555</v>
          </cell>
          <cell r="B3579" t="str">
            <v>WN 1855</v>
          </cell>
          <cell r="D3579">
            <v>163</v>
          </cell>
        </row>
        <row r="3580">
          <cell r="A3580">
            <v>44555</v>
          </cell>
          <cell r="B3580" t="str">
            <v>WN 1860</v>
          </cell>
          <cell r="D3580">
            <v>78</v>
          </cell>
        </row>
        <row r="3581">
          <cell r="A3581">
            <v>44555</v>
          </cell>
          <cell r="B3581" t="str">
            <v>WN 2040</v>
          </cell>
          <cell r="D3581">
            <v>89</v>
          </cell>
        </row>
        <row r="3582">
          <cell r="A3582">
            <v>44555</v>
          </cell>
          <cell r="B3582" t="str">
            <v>WN 704</v>
          </cell>
          <cell r="D3582">
            <v>133</v>
          </cell>
        </row>
        <row r="3583">
          <cell r="A3583">
            <v>44556</v>
          </cell>
          <cell r="B3583" t="str">
            <v>AA 119</v>
          </cell>
          <cell r="D3583">
            <v>282</v>
          </cell>
        </row>
        <row r="3584">
          <cell r="A3584">
            <v>44556</v>
          </cell>
          <cell r="B3584" t="str">
            <v>AA 205</v>
          </cell>
          <cell r="D3584">
            <v>185</v>
          </cell>
        </row>
        <row r="3585">
          <cell r="A3585">
            <v>44556</v>
          </cell>
          <cell r="B3585" t="str">
            <v>AA 231</v>
          </cell>
          <cell r="D3585">
            <v>142</v>
          </cell>
        </row>
        <row r="3586">
          <cell r="A3586">
            <v>44556</v>
          </cell>
          <cell r="B3586" t="str">
            <v>AA 432</v>
          </cell>
          <cell r="D3586">
            <v>197</v>
          </cell>
        </row>
        <row r="3587">
          <cell r="A3587">
            <v>44556</v>
          </cell>
          <cell r="B3587" t="str">
            <v>AA 510</v>
          </cell>
          <cell r="D3587">
            <v>146</v>
          </cell>
        </row>
        <row r="3588">
          <cell r="A3588">
            <v>44556</v>
          </cell>
          <cell r="B3588" t="str">
            <v>AA 7</v>
          </cell>
          <cell r="D3588">
            <v>180</v>
          </cell>
        </row>
        <row r="3589">
          <cell r="A3589">
            <v>44556</v>
          </cell>
          <cell r="B3589" t="str">
            <v>AA 7</v>
          </cell>
          <cell r="D3589">
            <v>220</v>
          </cell>
        </row>
        <row r="3590">
          <cell r="A3590">
            <v>44556</v>
          </cell>
          <cell r="B3590" t="str">
            <v>AS 803</v>
          </cell>
          <cell r="D3590">
            <v>135</v>
          </cell>
        </row>
        <row r="3591">
          <cell r="A3591">
            <v>44556</v>
          </cell>
          <cell r="B3591" t="str">
            <v>AS 805</v>
          </cell>
          <cell r="D3591">
            <v>111</v>
          </cell>
        </row>
        <row r="3592">
          <cell r="A3592">
            <v>44556</v>
          </cell>
          <cell r="B3592" t="str">
            <v>AS 809</v>
          </cell>
          <cell r="D3592">
            <v>106</v>
          </cell>
        </row>
        <row r="3593">
          <cell r="A3593">
            <v>44556</v>
          </cell>
          <cell r="B3593" t="str">
            <v>AS 821</v>
          </cell>
          <cell r="D3593">
            <v>150</v>
          </cell>
        </row>
        <row r="3594">
          <cell r="A3594">
            <v>44556</v>
          </cell>
          <cell r="B3594" t="str">
            <v>AS 825</v>
          </cell>
          <cell r="D3594">
            <v>120</v>
          </cell>
        </row>
        <row r="3595">
          <cell r="A3595">
            <v>44556</v>
          </cell>
          <cell r="B3595" t="str">
            <v>AS 829</v>
          </cell>
          <cell r="D3595">
            <v>146</v>
          </cell>
        </row>
        <row r="3596">
          <cell r="A3596">
            <v>44556</v>
          </cell>
          <cell r="B3596" t="str">
            <v>AS 861</v>
          </cell>
          <cell r="D3596">
            <v>160</v>
          </cell>
        </row>
        <row r="3597">
          <cell r="A3597">
            <v>44556</v>
          </cell>
          <cell r="B3597" t="str">
            <v>AS 870</v>
          </cell>
          <cell r="D3597">
            <v>127</v>
          </cell>
        </row>
        <row r="3598">
          <cell r="A3598">
            <v>44556</v>
          </cell>
          <cell r="B3598" t="str">
            <v>DL 362</v>
          </cell>
          <cell r="D3598">
            <v>171</v>
          </cell>
        </row>
        <row r="3599">
          <cell r="A3599">
            <v>44556</v>
          </cell>
          <cell r="B3599" t="str">
            <v>DL 533</v>
          </cell>
          <cell r="D3599">
            <v>152</v>
          </cell>
        </row>
        <row r="3600">
          <cell r="A3600">
            <v>44556</v>
          </cell>
          <cell r="B3600" t="str">
            <v>HA 23</v>
          </cell>
          <cell r="D3600">
            <v>171</v>
          </cell>
        </row>
        <row r="3601">
          <cell r="A3601">
            <v>44556</v>
          </cell>
          <cell r="B3601" t="str">
            <v>HA 29</v>
          </cell>
          <cell r="D3601">
            <v>312</v>
          </cell>
        </row>
        <row r="3602">
          <cell r="A3602">
            <v>44556</v>
          </cell>
          <cell r="B3602" t="str">
            <v>HA 31</v>
          </cell>
          <cell r="D3602">
            <v>189</v>
          </cell>
        </row>
        <row r="3603">
          <cell r="A3603">
            <v>44556</v>
          </cell>
          <cell r="B3603" t="str">
            <v>HA 33</v>
          </cell>
          <cell r="D3603">
            <v>263</v>
          </cell>
        </row>
        <row r="3604">
          <cell r="A3604">
            <v>44556</v>
          </cell>
          <cell r="B3604" t="str">
            <v>HA 37</v>
          </cell>
          <cell r="D3604">
            <v>164</v>
          </cell>
        </row>
        <row r="3605">
          <cell r="A3605">
            <v>44556</v>
          </cell>
          <cell r="B3605" t="str">
            <v>HA 39</v>
          </cell>
          <cell r="D3605">
            <v>150</v>
          </cell>
        </row>
        <row r="3606">
          <cell r="A3606">
            <v>44556</v>
          </cell>
          <cell r="B3606" t="str">
            <v>HA 41</v>
          </cell>
          <cell r="D3606">
            <v>140</v>
          </cell>
        </row>
        <row r="3607">
          <cell r="A3607">
            <v>44556</v>
          </cell>
          <cell r="B3607" t="str">
            <v>HA 45</v>
          </cell>
          <cell r="D3607">
            <v>156</v>
          </cell>
        </row>
        <row r="3608">
          <cell r="A3608">
            <v>44556</v>
          </cell>
          <cell r="B3608" t="str">
            <v>HA 55</v>
          </cell>
          <cell r="D3608">
            <v>180</v>
          </cell>
        </row>
        <row r="3609">
          <cell r="A3609">
            <v>44556</v>
          </cell>
          <cell r="B3609" t="str">
            <v>HA 71</v>
          </cell>
          <cell r="D3609">
            <v>182</v>
          </cell>
        </row>
        <row r="3610">
          <cell r="A3610">
            <v>44556</v>
          </cell>
          <cell r="B3610" t="str">
            <v>UA 1141</v>
          </cell>
          <cell r="D3610">
            <v>136</v>
          </cell>
        </row>
        <row r="3611">
          <cell r="A3611">
            <v>44556</v>
          </cell>
          <cell r="B3611" t="str">
            <v>UA 1219</v>
          </cell>
          <cell r="D3611">
            <v>155</v>
          </cell>
        </row>
        <row r="3612">
          <cell r="A3612">
            <v>44556</v>
          </cell>
          <cell r="B3612" t="str">
            <v>UA 1273</v>
          </cell>
          <cell r="D3612">
            <v>146</v>
          </cell>
        </row>
        <row r="3613">
          <cell r="A3613">
            <v>44556</v>
          </cell>
          <cell r="B3613" t="str">
            <v>UA 1725</v>
          </cell>
          <cell r="D3613">
            <v>224</v>
          </cell>
        </row>
        <row r="3614">
          <cell r="A3614">
            <v>44556</v>
          </cell>
          <cell r="B3614" t="str">
            <v>UA 1736</v>
          </cell>
          <cell r="D3614">
            <v>272</v>
          </cell>
        </row>
        <row r="3615">
          <cell r="A3615">
            <v>44556</v>
          </cell>
          <cell r="B3615" t="str">
            <v>UA 1749</v>
          </cell>
          <cell r="D3615">
            <v>157</v>
          </cell>
        </row>
        <row r="3616">
          <cell r="A3616">
            <v>44556</v>
          </cell>
          <cell r="B3616" t="str">
            <v>UA 1808</v>
          </cell>
          <cell r="D3616">
            <v>162</v>
          </cell>
        </row>
        <row r="3617">
          <cell r="A3617">
            <v>44556</v>
          </cell>
          <cell r="B3617" t="str">
            <v>UA 2148</v>
          </cell>
          <cell r="D3617">
            <v>144</v>
          </cell>
        </row>
        <row r="3618">
          <cell r="A3618">
            <v>44556</v>
          </cell>
          <cell r="B3618" t="str">
            <v>UA 417</v>
          </cell>
          <cell r="D3618">
            <v>142</v>
          </cell>
        </row>
        <row r="3619">
          <cell r="A3619">
            <v>44556</v>
          </cell>
          <cell r="B3619" t="str">
            <v>UA 42</v>
          </cell>
          <cell r="D3619">
            <v>154</v>
          </cell>
        </row>
        <row r="3620">
          <cell r="A3620">
            <v>44556</v>
          </cell>
          <cell r="B3620" t="str">
            <v>UA 539</v>
          </cell>
          <cell r="D3620">
            <v>160</v>
          </cell>
        </row>
        <row r="3621">
          <cell r="A3621">
            <v>44556</v>
          </cell>
          <cell r="B3621" t="str">
            <v>WN 1058</v>
          </cell>
          <cell r="D3621">
            <v>125</v>
          </cell>
        </row>
        <row r="3622">
          <cell r="A3622">
            <v>44556</v>
          </cell>
          <cell r="B3622" t="str">
            <v>WN 1322</v>
          </cell>
          <cell r="D3622">
            <v>165</v>
          </cell>
        </row>
        <row r="3623">
          <cell r="A3623">
            <v>44556</v>
          </cell>
          <cell r="B3623" t="str">
            <v>WN 1328</v>
          </cell>
          <cell r="D3623">
            <v>101</v>
          </cell>
        </row>
        <row r="3624">
          <cell r="A3624">
            <v>44556</v>
          </cell>
          <cell r="B3624" t="str">
            <v>WN 1819</v>
          </cell>
          <cell r="D3624">
            <v>143</v>
          </cell>
        </row>
        <row r="3625">
          <cell r="A3625">
            <v>44556</v>
          </cell>
          <cell r="B3625" t="str">
            <v>WN 1822</v>
          </cell>
          <cell r="D3625">
            <v>169</v>
          </cell>
        </row>
        <row r="3626">
          <cell r="A3626">
            <v>44556</v>
          </cell>
          <cell r="B3626" t="str">
            <v>WN 1860</v>
          </cell>
          <cell r="D3626">
            <v>107</v>
          </cell>
        </row>
        <row r="3627">
          <cell r="A3627">
            <v>44556</v>
          </cell>
          <cell r="B3627" t="str">
            <v>WN 2040</v>
          </cell>
          <cell r="D3627">
            <v>160</v>
          </cell>
        </row>
        <row r="3628">
          <cell r="A3628">
            <v>44556</v>
          </cell>
          <cell r="B3628" t="str">
            <v>WN 252</v>
          </cell>
          <cell r="D3628">
            <v>152</v>
          </cell>
        </row>
        <row r="3629">
          <cell r="A3629">
            <v>44556</v>
          </cell>
          <cell r="B3629" t="str">
            <v>WN 341</v>
          </cell>
          <cell r="D3629">
            <v>161</v>
          </cell>
        </row>
        <row r="3630">
          <cell r="A3630">
            <v>44556</v>
          </cell>
          <cell r="B3630" t="str">
            <v>WN 704</v>
          </cell>
          <cell r="D3630">
            <v>173</v>
          </cell>
        </row>
        <row r="3631">
          <cell r="A3631">
            <v>44557</v>
          </cell>
          <cell r="B3631" t="str">
            <v>AA 119</v>
          </cell>
          <cell r="D3631">
            <v>271</v>
          </cell>
        </row>
        <row r="3632">
          <cell r="A3632">
            <v>44557</v>
          </cell>
          <cell r="B3632" t="str">
            <v>AA 119</v>
          </cell>
          <cell r="D3632">
            <v>217</v>
          </cell>
        </row>
        <row r="3633">
          <cell r="A3633">
            <v>44557</v>
          </cell>
          <cell r="B3633" t="str">
            <v>AA 205</v>
          </cell>
          <cell r="D3633">
            <v>170</v>
          </cell>
        </row>
        <row r="3634">
          <cell r="A3634">
            <v>44557</v>
          </cell>
          <cell r="B3634" t="str">
            <v>AA 231</v>
          </cell>
          <cell r="D3634">
            <v>159</v>
          </cell>
        </row>
        <row r="3635">
          <cell r="A3635">
            <v>44557</v>
          </cell>
          <cell r="B3635" t="str">
            <v>AA 271</v>
          </cell>
          <cell r="D3635">
            <v>140</v>
          </cell>
        </row>
        <row r="3636">
          <cell r="A3636">
            <v>44557</v>
          </cell>
          <cell r="B3636" t="str">
            <v>AA 432</v>
          </cell>
          <cell r="D3636">
            <v>173</v>
          </cell>
        </row>
        <row r="3637">
          <cell r="A3637">
            <v>44557</v>
          </cell>
          <cell r="B3637" t="str">
            <v>AA 510</v>
          </cell>
          <cell r="D3637">
            <v>131</v>
          </cell>
        </row>
        <row r="3638">
          <cell r="A3638">
            <v>44557</v>
          </cell>
          <cell r="B3638" t="str">
            <v>AA 7</v>
          </cell>
          <cell r="D3638">
            <v>180</v>
          </cell>
        </row>
        <row r="3639">
          <cell r="A3639">
            <v>44557</v>
          </cell>
          <cell r="B3639" t="str">
            <v>AS 805</v>
          </cell>
          <cell r="D3639">
            <v>117</v>
          </cell>
        </row>
        <row r="3640">
          <cell r="A3640">
            <v>44557</v>
          </cell>
          <cell r="B3640" t="str">
            <v>AS 809</v>
          </cell>
          <cell r="D3640">
            <v>152</v>
          </cell>
        </row>
        <row r="3641">
          <cell r="A3641">
            <v>44557</v>
          </cell>
          <cell r="B3641" t="str">
            <v>AS 821</v>
          </cell>
          <cell r="D3641">
            <v>140</v>
          </cell>
        </row>
        <row r="3642">
          <cell r="A3642">
            <v>44557</v>
          </cell>
          <cell r="B3642" t="str">
            <v>AS 825</v>
          </cell>
          <cell r="D3642">
            <v>151</v>
          </cell>
        </row>
        <row r="3643">
          <cell r="A3643">
            <v>44557</v>
          </cell>
          <cell r="B3643" t="str">
            <v>AS 870</v>
          </cell>
          <cell r="D3643">
            <v>141</v>
          </cell>
        </row>
        <row r="3644">
          <cell r="A3644">
            <v>44557</v>
          </cell>
          <cell r="B3644" t="str">
            <v>DL 362</v>
          </cell>
          <cell r="D3644">
            <v>160</v>
          </cell>
        </row>
        <row r="3645">
          <cell r="A3645">
            <v>44557</v>
          </cell>
          <cell r="B3645" t="str">
            <v>DL 377</v>
          </cell>
          <cell r="D3645">
            <v>214</v>
          </cell>
        </row>
        <row r="3646">
          <cell r="A3646">
            <v>44557</v>
          </cell>
          <cell r="B3646" t="str">
            <v>DL 533</v>
          </cell>
          <cell r="D3646">
            <v>138</v>
          </cell>
        </row>
        <row r="3647">
          <cell r="A3647">
            <v>44557</v>
          </cell>
          <cell r="B3647" t="str">
            <v>HA 23</v>
          </cell>
          <cell r="D3647">
            <v>159</v>
          </cell>
        </row>
        <row r="3648">
          <cell r="A3648">
            <v>44557</v>
          </cell>
          <cell r="B3648" t="str">
            <v>HA 31</v>
          </cell>
          <cell r="D3648">
            <v>180</v>
          </cell>
        </row>
        <row r="3649">
          <cell r="A3649">
            <v>44557</v>
          </cell>
          <cell r="B3649" t="str">
            <v>HA 33</v>
          </cell>
          <cell r="D3649">
            <v>236</v>
          </cell>
        </row>
        <row r="3650">
          <cell r="A3650">
            <v>44557</v>
          </cell>
          <cell r="B3650" t="str">
            <v>HA 37</v>
          </cell>
          <cell r="D3650">
            <v>153</v>
          </cell>
        </row>
        <row r="3651">
          <cell r="A3651">
            <v>44557</v>
          </cell>
          <cell r="B3651" t="str">
            <v>HA 39</v>
          </cell>
          <cell r="D3651">
            <v>182</v>
          </cell>
        </row>
        <row r="3652">
          <cell r="A3652">
            <v>44557</v>
          </cell>
          <cell r="B3652" t="str">
            <v>HA 41</v>
          </cell>
          <cell r="D3652">
            <v>121</v>
          </cell>
        </row>
        <row r="3653">
          <cell r="A3653">
            <v>44557</v>
          </cell>
          <cell r="B3653" t="str">
            <v>HA 45</v>
          </cell>
          <cell r="D3653">
            <v>148</v>
          </cell>
        </row>
        <row r="3654">
          <cell r="A3654">
            <v>44557</v>
          </cell>
          <cell r="B3654" t="str">
            <v>HA 55</v>
          </cell>
          <cell r="D3654">
            <v>159</v>
          </cell>
        </row>
        <row r="3655">
          <cell r="A3655">
            <v>44557</v>
          </cell>
          <cell r="B3655" t="str">
            <v>HA 59</v>
          </cell>
          <cell r="D3655">
            <v>167</v>
          </cell>
        </row>
        <row r="3656">
          <cell r="A3656">
            <v>44557</v>
          </cell>
          <cell r="B3656" t="str">
            <v>HA 71</v>
          </cell>
          <cell r="D3656">
            <v>182</v>
          </cell>
        </row>
        <row r="3657">
          <cell r="A3657">
            <v>44557</v>
          </cell>
          <cell r="B3657" t="str">
            <v>UA 1141</v>
          </cell>
          <cell r="D3657">
            <v>142</v>
          </cell>
        </row>
        <row r="3658">
          <cell r="A3658">
            <v>44557</v>
          </cell>
          <cell r="B3658" t="str">
            <v>UA 1273</v>
          </cell>
          <cell r="D3658">
            <v>156</v>
          </cell>
        </row>
        <row r="3659">
          <cell r="A3659">
            <v>44557</v>
          </cell>
          <cell r="B3659" t="str">
            <v>UA 202</v>
          </cell>
          <cell r="D3659">
            <v>237</v>
          </cell>
        </row>
        <row r="3660">
          <cell r="A3660">
            <v>44557</v>
          </cell>
          <cell r="B3660" t="str">
            <v>UA 2148</v>
          </cell>
          <cell r="D3660">
            <v>92</v>
          </cell>
        </row>
        <row r="3661">
          <cell r="A3661">
            <v>44557</v>
          </cell>
          <cell r="B3661" t="str">
            <v>UA 417</v>
          </cell>
          <cell r="D3661">
            <v>144</v>
          </cell>
        </row>
        <row r="3662">
          <cell r="A3662">
            <v>44557</v>
          </cell>
          <cell r="B3662" t="str">
            <v>UA 42</v>
          </cell>
          <cell r="D3662">
            <v>159</v>
          </cell>
        </row>
        <row r="3663">
          <cell r="A3663">
            <v>44557</v>
          </cell>
          <cell r="B3663" t="str">
            <v>WN 1058</v>
          </cell>
          <cell r="D3663">
            <v>115</v>
          </cell>
        </row>
        <row r="3664">
          <cell r="A3664">
            <v>44557</v>
          </cell>
          <cell r="B3664" t="str">
            <v>WN 1322</v>
          </cell>
          <cell r="D3664">
            <v>166</v>
          </cell>
        </row>
        <row r="3665">
          <cell r="A3665">
            <v>44557</v>
          </cell>
          <cell r="B3665" t="str">
            <v>WN 1328</v>
          </cell>
          <cell r="D3665">
            <v>153</v>
          </cell>
        </row>
        <row r="3666">
          <cell r="A3666">
            <v>44557</v>
          </cell>
          <cell r="B3666" t="str">
            <v>WN 1395</v>
          </cell>
          <cell r="D3666">
            <v>149</v>
          </cell>
        </row>
        <row r="3667">
          <cell r="A3667">
            <v>44557</v>
          </cell>
          <cell r="B3667" t="str">
            <v>WN 1819</v>
          </cell>
          <cell r="D3667">
            <v>164</v>
          </cell>
        </row>
        <row r="3668">
          <cell r="A3668">
            <v>44557</v>
          </cell>
          <cell r="B3668" t="str">
            <v>WN 1822</v>
          </cell>
          <cell r="D3668">
            <v>158</v>
          </cell>
        </row>
        <row r="3669">
          <cell r="A3669">
            <v>44557</v>
          </cell>
          <cell r="B3669" t="str">
            <v>WN 2040</v>
          </cell>
          <cell r="D3669">
            <v>140</v>
          </cell>
        </row>
        <row r="3670">
          <cell r="A3670">
            <v>44557</v>
          </cell>
          <cell r="B3670" t="str">
            <v>WN 341</v>
          </cell>
          <cell r="D3670">
            <v>155</v>
          </cell>
        </row>
        <row r="3671">
          <cell r="A3671">
            <v>44557</v>
          </cell>
          <cell r="B3671" t="str">
            <v>WN 771</v>
          </cell>
          <cell r="D3671">
            <v>150</v>
          </cell>
        </row>
        <row r="3672">
          <cell r="A3672">
            <v>44558</v>
          </cell>
          <cell r="B3672" t="str">
            <v>AA 119</v>
          </cell>
          <cell r="D3672">
            <v>183</v>
          </cell>
        </row>
        <row r="3673">
          <cell r="A3673">
            <v>44558</v>
          </cell>
          <cell r="B3673" t="str">
            <v>AA 205</v>
          </cell>
          <cell r="D3673">
            <v>116</v>
          </cell>
        </row>
        <row r="3674">
          <cell r="A3674">
            <v>44558</v>
          </cell>
          <cell r="B3674" t="str">
            <v>AA 231</v>
          </cell>
          <cell r="D3674">
            <v>49</v>
          </cell>
        </row>
        <row r="3675">
          <cell r="A3675">
            <v>44558</v>
          </cell>
          <cell r="B3675" t="str">
            <v>AA 432</v>
          </cell>
          <cell r="D3675">
            <v>198</v>
          </cell>
        </row>
        <row r="3676">
          <cell r="A3676">
            <v>44558</v>
          </cell>
          <cell r="B3676" t="str">
            <v>AA 510</v>
          </cell>
          <cell r="D3676">
            <v>96</v>
          </cell>
        </row>
        <row r="3677">
          <cell r="A3677">
            <v>44558</v>
          </cell>
          <cell r="B3677" t="str">
            <v>AA 7</v>
          </cell>
          <cell r="D3677">
            <v>232</v>
          </cell>
        </row>
        <row r="3678">
          <cell r="A3678">
            <v>44558</v>
          </cell>
          <cell r="B3678" t="str">
            <v>AA 870</v>
          </cell>
          <cell r="D3678">
            <v>169</v>
          </cell>
        </row>
        <row r="3679">
          <cell r="A3679">
            <v>44558</v>
          </cell>
          <cell r="B3679" t="str">
            <v>AS 805</v>
          </cell>
          <cell r="D3679">
            <v>127</v>
          </cell>
        </row>
        <row r="3680">
          <cell r="A3680">
            <v>44558</v>
          </cell>
          <cell r="B3680" t="str">
            <v>AS 819</v>
          </cell>
          <cell r="D3680">
            <v>156</v>
          </cell>
        </row>
        <row r="3681">
          <cell r="A3681">
            <v>44558</v>
          </cell>
          <cell r="B3681" t="str">
            <v>AS 825</v>
          </cell>
          <cell r="D3681">
            <v>156</v>
          </cell>
        </row>
        <row r="3682">
          <cell r="A3682">
            <v>44558</v>
          </cell>
          <cell r="B3682" t="str">
            <v>AS 829</v>
          </cell>
          <cell r="D3682">
            <v>152</v>
          </cell>
        </row>
        <row r="3683">
          <cell r="A3683">
            <v>44558</v>
          </cell>
          <cell r="B3683" t="str">
            <v>DL 362</v>
          </cell>
          <cell r="D3683">
            <v>97</v>
          </cell>
        </row>
        <row r="3684">
          <cell r="A3684">
            <v>44558</v>
          </cell>
          <cell r="B3684" t="str">
            <v>DL 377</v>
          </cell>
          <cell r="D3684">
            <v>112</v>
          </cell>
        </row>
        <row r="3685">
          <cell r="A3685">
            <v>44558</v>
          </cell>
          <cell r="B3685" t="str">
            <v>DL 481</v>
          </cell>
          <cell r="D3685">
            <v>146</v>
          </cell>
        </row>
        <row r="3686">
          <cell r="A3686">
            <v>44558</v>
          </cell>
          <cell r="B3686" t="str">
            <v>DL 533</v>
          </cell>
          <cell r="D3686">
            <v>86</v>
          </cell>
        </row>
        <row r="3687">
          <cell r="A3687">
            <v>44558</v>
          </cell>
          <cell r="B3687" t="str">
            <v>HA 23</v>
          </cell>
          <cell r="D3687">
            <v>136</v>
          </cell>
        </row>
        <row r="3688">
          <cell r="A3688">
            <v>44558</v>
          </cell>
          <cell r="B3688" t="str">
            <v>HA 29</v>
          </cell>
          <cell r="D3688">
            <v>197</v>
          </cell>
        </row>
        <row r="3689">
          <cell r="A3689">
            <v>44558</v>
          </cell>
          <cell r="B3689" t="str">
            <v>HA 33</v>
          </cell>
          <cell r="D3689">
            <v>172</v>
          </cell>
        </row>
        <row r="3690">
          <cell r="A3690">
            <v>44558</v>
          </cell>
          <cell r="B3690" t="str">
            <v>HA 37</v>
          </cell>
          <cell r="D3690">
            <v>178</v>
          </cell>
        </row>
        <row r="3691">
          <cell r="A3691">
            <v>44558</v>
          </cell>
          <cell r="B3691" t="str">
            <v>HA 39</v>
          </cell>
          <cell r="D3691">
            <v>184</v>
          </cell>
        </row>
        <row r="3692">
          <cell r="A3692">
            <v>44558</v>
          </cell>
          <cell r="B3692" t="str">
            <v>HA 41</v>
          </cell>
          <cell r="D3692">
            <v>174</v>
          </cell>
        </row>
        <row r="3693">
          <cell r="A3693">
            <v>44558</v>
          </cell>
          <cell r="B3693" t="str">
            <v>HA 45</v>
          </cell>
          <cell r="D3693">
            <v>172</v>
          </cell>
        </row>
        <row r="3694">
          <cell r="A3694">
            <v>44558</v>
          </cell>
          <cell r="B3694" t="str">
            <v>HA 55</v>
          </cell>
          <cell r="D3694">
            <v>176</v>
          </cell>
        </row>
        <row r="3695">
          <cell r="A3695">
            <v>44558</v>
          </cell>
          <cell r="B3695" t="str">
            <v>HA 59</v>
          </cell>
          <cell r="D3695">
            <v>136</v>
          </cell>
        </row>
        <row r="3696">
          <cell r="A3696">
            <v>44558</v>
          </cell>
          <cell r="B3696" t="str">
            <v>HA 71</v>
          </cell>
          <cell r="D3696">
            <v>131</v>
          </cell>
        </row>
        <row r="3697">
          <cell r="A3697">
            <v>44558</v>
          </cell>
          <cell r="B3697" t="str">
            <v>UA 1219</v>
          </cell>
          <cell r="D3697">
            <v>117</v>
          </cell>
        </row>
        <row r="3698">
          <cell r="A3698">
            <v>44558</v>
          </cell>
          <cell r="B3698" t="str">
            <v>UA 1273</v>
          </cell>
          <cell r="D3698">
            <v>160</v>
          </cell>
        </row>
        <row r="3699">
          <cell r="A3699">
            <v>44558</v>
          </cell>
          <cell r="B3699" t="str">
            <v>UA 1725</v>
          </cell>
          <cell r="D3699">
            <v>229</v>
          </cell>
        </row>
        <row r="3700">
          <cell r="A3700">
            <v>44558</v>
          </cell>
          <cell r="B3700" t="str">
            <v>UA 1736</v>
          </cell>
          <cell r="D3700">
            <v>216</v>
          </cell>
        </row>
        <row r="3701">
          <cell r="A3701">
            <v>44558</v>
          </cell>
          <cell r="B3701" t="str">
            <v>UA 1749</v>
          </cell>
          <cell r="D3701">
            <v>77</v>
          </cell>
        </row>
        <row r="3702">
          <cell r="A3702">
            <v>44558</v>
          </cell>
          <cell r="B3702" t="str">
            <v>UA 1808</v>
          </cell>
          <cell r="D3702">
            <v>96</v>
          </cell>
        </row>
        <row r="3703">
          <cell r="A3703">
            <v>44558</v>
          </cell>
          <cell r="B3703" t="str">
            <v>UA 2148</v>
          </cell>
          <cell r="D3703">
            <v>47</v>
          </cell>
        </row>
        <row r="3704">
          <cell r="A3704">
            <v>44558</v>
          </cell>
          <cell r="B3704" t="str">
            <v>UA 42</v>
          </cell>
          <cell r="D3704">
            <v>128</v>
          </cell>
        </row>
        <row r="3705">
          <cell r="A3705">
            <v>44558</v>
          </cell>
          <cell r="B3705" t="str">
            <v>UA 539</v>
          </cell>
          <cell r="D3705">
            <v>127</v>
          </cell>
        </row>
        <row r="3706">
          <cell r="A3706">
            <v>44558</v>
          </cell>
          <cell r="B3706" t="str">
            <v>WN 1058</v>
          </cell>
          <cell r="D3706">
            <v>61</v>
          </cell>
        </row>
        <row r="3707">
          <cell r="A3707">
            <v>44558</v>
          </cell>
          <cell r="B3707" t="str">
            <v>WN 1322</v>
          </cell>
          <cell r="D3707">
            <v>128</v>
          </cell>
        </row>
        <row r="3708">
          <cell r="A3708">
            <v>44558</v>
          </cell>
          <cell r="B3708" t="str">
            <v>WN 1328</v>
          </cell>
          <cell r="D3708">
            <v>182</v>
          </cell>
        </row>
        <row r="3709">
          <cell r="A3709">
            <v>44558</v>
          </cell>
          <cell r="B3709" t="str">
            <v>WN 1395</v>
          </cell>
          <cell r="D3709">
            <v>126</v>
          </cell>
        </row>
        <row r="3710">
          <cell r="A3710">
            <v>44558</v>
          </cell>
          <cell r="B3710" t="str">
            <v>WN 1680</v>
          </cell>
          <cell r="D3710">
            <v>44</v>
          </cell>
        </row>
        <row r="3711">
          <cell r="A3711">
            <v>44558</v>
          </cell>
          <cell r="B3711" t="str">
            <v>WN 1819</v>
          </cell>
          <cell r="D3711">
            <v>129</v>
          </cell>
        </row>
        <row r="3712">
          <cell r="A3712">
            <v>44558</v>
          </cell>
          <cell r="B3712" t="str">
            <v>WN 1822</v>
          </cell>
          <cell r="D3712">
            <v>150</v>
          </cell>
        </row>
        <row r="3713">
          <cell r="A3713">
            <v>44558</v>
          </cell>
          <cell r="B3713" t="str">
            <v>WN 1855</v>
          </cell>
          <cell r="D3713">
            <v>86</v>
          </cell>
        </row>
        <row r="3714">
          <cell r="A3714">
            <v>44558</v>
          </cell>
          <cell r="B3714" t="str">
            <v>WN 2040</v>
          </cell>
          <cell r="D3714">
            <v>127</v>
          </cell>
        </row>
        <row r="3715">
          <cell r="A3715">
            <v>44558</v>
          </cell>
          <cell r="B3715" t="str">
            <v>WN 341</v>
          </cell>
          <cell r="D3715">
            <v>159</v>
          </cell>
        </row>
        <row r="3716">
          <cell r="A3716">
            <v>44558</v>
          </cell>
          <cell r="B3716" t="str">
            <v>WN 3777</v>
          </cell>
          <cell r="D3716">
            <v>108</v>
          </cell>
        </row>
        <row r="3717">
          <cell r="A3717">
            <v>44558</v>
          </cell>
          <cell r="B3717" t="str">
            <v>WN 771</v>
          </cell>
          <cell r="D3717">
            <v>131</v>
          </cell>
        </row>
        <row r="3718">
          <cell r="A3718">
            <v>44559</v>
          </cell>
          <cell r="B3718" t="str">
            <v>AA 205</v>
          </cell>
          <cell r="D3718">
            <v>86</v>
          </cell>
        </row>
        <row r="3719">
          <cell r="A3719">
            <v>44559</v>
          </cell>
          <cell r="B3719" t="str">
            <v>AA 231</v>
          </cell>
          <cell r="D3719">
            <v>141</v>
          </cell>
        </row>
        <row r="3720">
          <cell r="A3720">
            <v>44559</v>
          </cell>
          <cell r="B3720" t="str">
            <v>AA 271</v>
          </cell>
          <cell r="D3720">
            <v>170</v>
          </cell>
        </row>
        <row r="3721">
          <cell r="A3721">
            <v>44559</v>
          </cell>
          <cell r="B3721" t="str">
            <v>AA 432</v>
          </cell>
          <cell r="D3721">
            <v>138</v>
          </cell>
        </row>
        <row r="3722">
          <cell r="A3722">
            <v>44559</v>
          </cell>
          <cell r="B3722" t="str">
            <v>AA 7</v>
          </cell>
          <cell r="D3722">
            <v>230</v>
          </cell>
        </row>
        <row r="3723">
          <cell r="A3723">
            <v>44559</v>
          </cell>
          <cell r="B3723" t="str">
            <v>AS 805</v>
          </cell>
          <cell r="D3723">
            <v>44</v>
          </cell>
        </row>
        <row r="3724">
          <cell r="A3724">
            <v>44559</v>
          </cell>
          <cell r="B3724" t="str">
            <v>AS 809</v>
          </cell>
          <cell r="D3724">
            <v>152</v>
          </cell>
        </row>
        <row r="3725">
          <cell r="A3725">
            <v>44559</v>
          </cell>
          <cell r="B3725" t="str">
            <v>AS 821</v>
          </cell>
          <cell r="D3725">
            <v>130</v>
          </cell>
        </row>
        <row r="3726">
          <cell r="A3726">
            <v>44559</v>
          </cell>
          <cell r="B3726" t="str">
            <v>AS 824</v>
          </cell>
          <cell r="D3726">
            <v>164</v>
          </cell>
        </row>
        <row r="3727">
          <cell r="A3727">
            <v>44559</v>
          </cell>
          <cell r="B3727" t="str">
            <v>AS 825</v>
          </cell>
          <cell r="D3727">
            <v>164</v>
          </cell>
        </row>
        <row r="3728">
          <cell r="A3728">
            <v>44559</v>
          </cell>
          <cell r="B3728" t="str">
            <v>AS 829</v>
          </cell>
          <cell r="D3728">
            <v>136</v>
          </cell>
        </row>
        <row r="3729">
          <cell r="A3729">
            <v>44559</v>
          </cell>
          <cell r="B3729" t="str">
            <v>DL 362</v>
          </cell>
          <cell r="D3729">
            <v>160</v>
          </cell>
        </row>
        <row r="3730">
          <cell r="A3730">
            <v>44559</v>
          </cell>
          <cell r="B3730" t="str">
            <v>DL 533</v>
          </cell>
          <cell r="D3730">
            <v>97</v>
          </cell>
        </row>
        <row r="3731">
          <cell r="A3731">
            <v>44559</v>
          </cell>
          <cell r="B3731" t="str">
            <v>HA 23</v>
          </cell>
          <cell r="D3731">
            <v>123</v>
          </cell>
        </row>
        <row r="3732">
          <cell r="A3732">
            <v>44559</v>
          </cell>
          <cell r="B3732" t="str">
            <v>HA 29</v>
          </cell>
          <cell r="D3732">
            <v>150</v>
          </cell>
        </row>
        <row r="3733">
          <cell r="A3733">
            <v>44559</v>
          </cell>
          <cell r="B3733" t="str">
            <v>HA 33</v>
          </cell>
          <cell r="D3733">
            <v>193</v>
          </cell>
        </row>
        <row r="3734">
          <cell r="A3734">
            <v>44559</v>
          </cell>
          <cell r="B3734" t="str">
            <v>HA 37</v>
          </cell>
          <cell r="D3734">
            <v>157</v>
          </cell>
        </row>
        <row r="3735">
          <cell r="A3735">
            <v>44559</v>
          </cell>
          <cell r="B3735" t="str">
            <v>HA 39</v>
          </cell>
          <cell r="D3735">
            <v>157</v>
          </cell>
        </row>
        <row r="3736">
          <cell r="A3736">
            <v>44559</v>
          </cell>
          <cell r="B3736" t="str">
            <v>HA 41</v>
          </cell>
          <cell r="D3736">
            <v>115</v>
          </cell>
        </row>
        <row r="3737">
          <cell r="A3737">
            <v>44559</v>
          </cell>
          <cell r="B3737" t="str">
            <v>HA 45</v>
          </cell>
          <cell r="D3737">
            <v>134</v>
          </cell>
        </row>
        <row r="3738">
          <cell r="A3738">
            <v>44559</v>
          </cell>
          <cell r="B3738" t="str">
            <v>HA 71</v>
          </cell>
          <cell r="D3738">
            <v>99</v>
          </cell>
        </row>
        <row r="3739">
          <cell r="A3739">
            <v>44559</v>
          </cell>
          <cell r="B3739" t="str">
            <v>UA 1141</v>
          </cell>
          <cell r="D3739">
            <v>75</v>
          </cell>
        </row>
        <row r="3740">
          <cell r="A3740">
            <v>44559</v>
          </cell>
          <cell r="B3740" t="str">
            <v>UA 1273</v>
          </cell>
          <cell r="D3740">
            <v>96</v>
          </cell>
        </row>
        <row r="3741">
          <cell r="A3741">
            <v>44559</v>
          </cell>
          <cell r="B3741" t="str">
            <v>UA 1736</v>
          </cell>
          <cell r="D3741">
            <v>213</v>
          </cell>
        </row>
        <row r="3742">
          <cell r="A3742">
            <v>44559</v>
          </cell>
          <cell r="B3742" t="str">
            <v>UA 202</v>
          </cell>
          <cell r="D3742">
            <v>227</v>
          </cell>
        </row>
        <row r="3743">
          <cell r="A3743">
            <v>44559</v>
          </cell>
          <cell r="B3743" t="str">
            <v>UA 2148</v>
          </cell>
          <cell r="D3743">
            <v>22</v>
          </cell>
        </row>
        <row r="3744">
          <cell r="A3744">
            <v>44559</v>
          </cell>
          <cell r="B3744" t="str">
            <v>UA 417</v>
          </cell>
          <cell r="D3744">
            <v>50</v>
          </cell>
        </row>
        <row r="3745">
          <cell r="A3745">
            <v>44559</v>
          </cell>
          <cell r="B3745" t="str">
            <v>WN 1322</v>
          </cell>
          <cell r="D3745">
            <v>49</v>
          </cell>
        </row>
        <row r="3746">
          <cell r="A3746">
            <v>44559</v>
          </cell>
          <cell r="B3746" t="str">
            <v>WN 1328</v>
          </cell>
          <cell r="D3746">
            <v>54</v>
          </cell>
        </row>
        <row r="3747">
          <cell r="A3747">
            <v>44559</v>
          </cell>
          <cell r="B3747" t="str">
            <v>WN 1395</v>
          </cell>
          <cell r="D3747">
            <v>106</v>
          </cell>
        </row>
        <row r="3748">
          <cell r="A3748">
            <v>44559</v>
          </cell>
          <cell r="B3748" t="str">
            <v>WN 1819</v>
          </cell>
          <cell r="D3748">
            <v>63</v>
          </cell>
        </row>
        <row r="3749">
          <cell r="A3749">
            <v>44559</v>
          </cell>
          <cell r="B3749" t="str">
            <v>WN 2040</v>
          </cell>
          <cell r="D3749">
            <v>83</v>
          </cell>
        </row>
        <row r="3750">
          <cell r="A3750">
            <v>44559</v>
          </cell>
          <cell r="B3750" t="str">
            <v>WN 252</v>
          </cell>
          <cell r="D3750">
            <v>142</v>
          </cell>
        </row>
        <row r="3751">
          <cell r="A3751">
            <v>44559</v>
          </cell>
          <cell r="B3751" t="str">
            <v>WN 341</v>
          </cell>
          <cell r="D3751">
            <v>154</v>
          </cell>
        </row>
        <row r="3752">
          <cell r="A3752">
            <v>44559</v>
          </cell>
          <cell r="B3752" t="str">
            <v>WN 704</v>
          </cell>
          <cell r="D3752">
            <v>132</v>
          </cell>
        </row>
        <row r="3753">
          <cell r="A3753">
            <v>44559</v>
          </cell>
          <cell r="B3753" t="str">
            <v>WN 771</v>
          </cell>
          <cell r="D3753">
            <v>88</v>
          </cell>
        </row>
        <row r="3754">
          <cell r="A3754">
            <v>44560</v>
          </cell>
          <cell r="B3754" t="str">
            <v>AA 119</v>
          </cell>
          <cell r="D3754">
            <v>235</v>
          </cell>
        </row>
        <row r="3755">
          <cell r="A3755">
            <v>44560</v>
          </cell>
          <cell r="B3755" t="str">
            <v>AA 205</v>
          </cell>
          <cell r="D3755">
            <v>72</v>
          </cell>
        </row>
        <row r="3756">
          <cell r="A3756">
            <v>44560</v>
          </cell>
          <cell r="B3756" t="str">
            <v>AA 432</v>
          </cell>
          <cell r="D3756">
            <v>204</v>
          </cell>
        </row>
        <row r="3757">
          <cell r="A3757">
            <v>44560</v>
          </cell>
          <cell r="B3757" t="str">
            <v>AA 510</v>
          </cell>
          <cell r="D3757">
            <v>54</v>
          </cell>
        </row>
        <row r="3758">
          <cell r="A3758">
            <v>44560</v>
          </cell>
          <cell r="B3758" t="str">
            <v>AS 805</v>
          </cell>
          <cell r="D3758">
            <v>25</v>
          </cell>
        </row>
        <row r="3759">
          <cell r="A3759">
            <v>44560</v>
          </cell>
          <cell r="B3759" t="str">
            <v>AS 813</v>
          </cell>
          <cell r="D3759">
            <v>83</v>
          </cell>
        </row>
        <row r="3760">
          <cell r="A3760">
            <v>44560</v>
          </cell>
          <cell r="B3760" t="str">
            <v>AS 821</v>
          </cell>
          <cell r="D3760">
            <v>112</v>
          </cell>
        </row>
        <row r="3761">
          <cell r="A3761">
            <v>44560</v>
          </cell>
          <cell r="B3761" t="str">
            <v>AS 825</v>
          </cell>
          <cell r="D3761">
            <v>82</v>
          </cell>
        </row>
        <row r="3762">
          <cell r="A3762">
            <v>44560</v>
          </cell>
          <cell r="B3762" t="str">
            <v>AS 829</v>
          </cell>
          <cell r="D3762">
            <v>102</v>
          </cell>
        </row>
        <row r="3763">
          <cell r="A3763">
            <v>44560</v>
          </cell>
          <cell r="B3763" t="str">
            <v>AS 861</v>
          </cell>
          <cell r="D3763">
            <v>114</v>
          </cell>
        </row>
        <row r="3764">
          <cell r="A3764">
            <v>44560</v>
          </cell>
          <cell r="B3764" t="str">
            <v>AS 870</v>
          </cell>
          <cell r="D3764">
            <v>56</v>
          </cell>
        </row>
        <row r="3765">
          <cell r="A3765">
            <v>44560</v>
          </cell>
          <cell r="B3765" t="str">
            <v>DL 362</v>
          </cell>
          <cell r="D3765">
            <v>85</v>
          </cell>
        </row>
        <row r="3766">
          <cell r="A3766">
            <v>44560</v>
          </cell>
          <cell r="B3766" t="str">
            <v>DL 377</v>
          </cell>
          <cell r="D3766">
            <v>133</v>
          </cell>
        </row>
        <row r="3767">
          <cell r="A3767">
            <v>44560</v>
          </cell>
          <cell r="B3767" t="str">
            <v>DL 481</v>
          </cell>
          <cell r="D3767">
            <v>118</v>
          </cell>
        </row>
        <row r="3768">
          <cell r="A3768">
            <v>44560</v>
          </cell>
          <cell r="B3768" t="str">
            <v>DL 533</v>
          </cell>
          <cell r="D3768">
            <v>136</v>
          </cell>
        </row>
        <row r="3769">
          <cell r="A3769">
            <v>44560</v>
          </cell>
          <cell r="B3769" t="str">
            <v>HA 23</v>
          </cell>
          <cell r="D3769">
            <v>140</v>
          </cell>
        </row>
        <row r="3770">
          <cell r="A3770">
            <v>44560</v>
          </cell>
          <cell r="B3770" t="str">
            <v>HA 33</v>
          </cell>
          <cell r="D3770">
            <v>186</v>
          </cell>
        </row>
        <row r="3771">
          <cell r="A3771">
            <v>44560</v>
          </cell>
          <cell r="B3771" t="str">
            <v>HA 41</v>
          </cell>
          <cell r="D3771">
            <v>146</v>
          </cell>
        </row>
        <row r="3772">
          <cell r="A3772">
            <v>44560</v>
          </cell>
          <cell r="B3772" t="str">
            <v>HA 55</v>
          </cell>
          <cell r="D3772">
            <v>139</v>
          </cell>
        </row>
        <row r="3773">
          <cell r="A3773">
            <v>44560</v>
          </cell>
          <cell r="B3773" t="str">
            <v>HA 71</v>
          </cell>
          <cell r="D3773">
            <v>115</v>
          </cell>
        </row>
        <row r="3774">
          <cell r="A3774">
            <v>44560</v>
          </cell>
          <cell r="B3774" t="str">
            <v>UA 1141</v>
          </cell>
          <cell r="D3774">
            <v>80</v>
          </cell>
        </row>
        <row r="3775">
          <cell r="A3775">
            <v>44560</v>
          </cell>
          <cell r="B3775" t="str">
            <v>UA 1219</v>
          </cell>
          <cell r="D3775">
            <v>83</v>
          </cell>
        </row>
        <row r="3776">
          <cell r="A3776">
            <v>44560</v>
          </cell>
          <cell r="B3776" t="str">
            <v>UA 1736</v>
          </cell>
          <cell r="D3776">
            <v>274</v>
          </cell>
        </row>
        <row r="3777">
          <cell r="A3777">
            <v>44560</v>
          </cell>
          <cell r="B3777" t="str">
            <v>UA 1749</v>
          </cell>
          <cell r="D3777">
            <v>47</v>
          </cell>
        </row>
        <row r="3778">
          <cell r="A3778">
            <v>44560</v>
          </cell>
          <cell r="B3778" t="str">
            <v>UA 202</v>
          </cell>
          <cell r="D3778">
            <v>203</v>
          </cell>
        </row>
        <row r="3779">
          <cell r="A3779">
            <v>44560</v>
          </cell>
          <cell r="B3779" t="str">
            <v>UA 2148</v>
          </cell>
          <cell r="D3779">
            <v>47</v>
          </cell>
        </row>
        <row r="3780">
          <cell r="A3780">
            <v>44560</v>
          </cell>
          <cell r="B3780" t="str">
            <v>UA 417</v>
          </cell>
          <cell r="D3780">
            <v>49</v>
          </cell>
        </row>
        <row r="3781">
          <cell r="A3781">
            <v>44560</v>
          </cell>
          <cell r="B3781" t="str">
            <v>UA 42</v>
          </cell>
          <cell r="D3781">
            <v>146</v>
          </cell>
        </row>
        <row r="3782">
          <cell r="A3782">
            <v>44560</v>
          </cell>
          <cell r="B3782" t="str">
            <v>UA 539</v>
          </cell>
          <cell r="D3782">
            <v>69</v>
          </cell>
        </row>
        <row r="3783">
          <cell r="A3783">
            <v>44560</v>
          </cell>
          <cell r="B3783" t="str">
            <v>WN 1058</v>
          </cell>
          <cell r="D3783">
            <v>58</v>
          </cell>
        </row>
        <row r="3784">
          <cell r="A3784">
            <v>44560</v>
          </cell>
          <cell r="B3784" t="str">
            <v>WN 1322</v>
          </cell>
          <cell r="D3784">
            <v>62</v>
          </cell>
        </row>
        <row r="3785">
          <cell r="A3785">
            <v>44560</v>
          </cell>
          <cell r="B3785" t="str">
            <v>WN 1328</v>
          </cell>
          <cell r="D3785">
            <v>62</v>
          </cell>
        </row>
        <row r="3786">
          <cell r="A3786">
            <v>44560</v>
          </cell>
          <cell r="B3786" t="str">
            <v>WN 1822</v>
          </cell>
          <cell r="D3786">
            <v>91</v>
          </cell>
        </row>
        <row r="3787">
          <cell r="A3787">
            <v>44560</v>
          </cell>
          <cell r="B3787" t="str">
            <v>WN 1855</v>
          </cell>
          <cell r="D3787">
            <v>40</v>
          </cell>
        </row>
        <row r="3788">
          <cell r="A3788">
            <v>44560</v>
          </cell>
          <cell r="B3788" t="str">
            <v>WN 1860</v>
          </cell>
          <cell r="D3788">
            <v>31</v>
          </cell>
        </row>
        <row r="3789">
          <cell r="A3789">
            <v>44560</v>
          </cell>
          <cell r="B3789" t="str">
            <v>WN 2040</v>
          </cell>
          <cell r="D3789">
            <v>138</v>
          </cell>
        </row>
        <row r="3790">
          <cell r="A3790">
            <v>44560</v>
          </cell>
          <cell r="B3790" t="str">
            <v>WN 704</v>
          </cell>
          <cell r="D3790">
            <v>168</v>
          </cell>
        </row>
        <row r="3791">
          <cell r="A3791">
            <v>44561</v>
          </cell>
          <cell r="B3791" t="str">
            <v>AA 119</v>
          </cell>
          <cell r="D3791">
            <v>160</v>
          </cell>
        </row>
        <row r="3792">
          <cell r="A3792">
            <v>44561</v>
          </cell>
          <cell r="B3792" t="str">
            <v>AA 205</v>
          </cell>
          <cell r="D3792">
            <v>42</v>
          </cell>
        </row>
        <row r="3793">
          <cell r="A3793">
            <v>44561</v>
          </cell>
          <cell r="B3793" t="str">
            <v>AA 271</v>
          </cell>
          <cell r="D3793">
            <v>94</v>
          </cell>
        </row>
        <row r="3794">
          <cell r="A3794">
            <v>44561</v>
          </cell>
          <cell r="B3794" t="str">
            <v>AA 432</v>
          </cell>
          <cell r="D3794">
            <v>214</v>
          </cell>
        </row>
        <row r="3795">
          <cell r="A3795">
            <v>44561</v>
          </cell>
          <cell r="B3795" t="str">
            <v>AA 510</v>
          </cell>
          <cell r="D3795">
            <v>43</v>
          </cell>
        </row>
        <row r="3796">
          <cell r="A3796">
            <v>44561</v>
          </cell>
          <cell r="B3796" t="str">
            <v>AA 7</v>
          </cell>
          <cell r="D3796">
            <v>150</v>
          </cell>
        </row>
        <row r="3797">
          <cell r="A3797">
            <v>44561</v>
          </cell>
          <cell r="B3797" t="str">
            <v>AS 803</v>
          </cell>
          <cell r="D3797">
            <v>127</v>
          </cell>
        </row>
        <row r="3798">
          <cell r="A3798">
            <v>44561</v>
          </cell>
          <cell r="B3798" t="str">
            <v>AS 805</v>
          </cell>
          <cell r="D3798">
            <v>26</v>
          </cell>
        </row>
        <row r="3799">
          <cell r="A3799">
            <v>44561</v>
          </cell>
          <cell r="B3799" t="str">
            <v>AS 809</v>
          </cell>
          <cell r="D3799">
            <v>59</v>
          </cell>
        </row>
        <row r="3800">
          <cell r="A3800">
            <v>44561</v>
          </cell>
          <cell r="B3800" t="str">
            <v>AS 813</v>
          </cell>
          <cell r="D3800">
            <v>94</v>
          </cell>
        </row>
        <row r="3801">
          <cell r="A3801">
            <v>44561</v>
          </cell>
          <cell r="B3801" t="str">
            <v>AS 821</v>
          </cell>
          <cell r="D3801">
            <v>100</v>
          </cell>
        </row>
        <row r="3802">
          <cell r="A3802">
            <v>44561</v>
          </cell>
          <cell r="B3802" t="str">
            <v>AS 825</v>
          </cell>
          <cell r="D3802">
            <v>142</v>
          </cell>
        </row>
        <row r="3803">
          <cell r="A3803">
            <v>44561</v>
          </cell>
          <cell r="B3803" t="str">
            <v>AS 829</v>
          </cell>
          <cell r="D3803">
            <v>75</v>
          </cell>
        </row>
        <row r="3804">
          <cell r="A3804">
            <v>44561</v>
          </cell>
          <cell r="B3804" t="str">
            <v>AS 870</v>
          </cell>
          <cell r="D3804">
            <v>52</v>
          </cell>
        </row>
        <row r="3805">
          <cell r="A3805">
            <v>44561</v>
          </cell>
          <cell r="B3805" t="str">
            <v>DL 362</v>
          </cell>
          <cell r="D3805">
            <v>98</v>
          </cell>
        </row>
        <row r="3806">
          <cell r="A3806">
            <v>44561</v>
          </cell>
          <cell r="B3806" t="str">
            <v>DL 377</v>
          </cell>
          <cell r="D3806">
            <v>226</v>
          </cell>
        </row>
        <row r="3807">
          <cell r="A3807">
            <v>44561</v>
          </cell>
          <cell r="B3807" t="str">
            <v>DL 481</v>
          </cell>
          <cell r="D3807">
            <v>103</v>
          </cell>
        </row>
        <row r="3808">
          <cell r="A3808">
            <v>44561</v>
          </cell>
          <cell r="B3808" t="str">
            <v>DL 533</v>
          </cell>
          <cell r="D3808">
            <v>98</v>
          </cell>
        </row>
        <row r="3809">
          <cell r="A3809">
            <v>44561</v>
          </cell>
          <cell r="B3809" t="str">
            <v>HA 29</v>
          </cell>
          <cell r="D3809">
            <v>112</v>
          </cell>
        </row>
        <row r="3810">
          <cell r="A3810">
            <v>44561</v>
          </cell>
          <cell r="B3810" t="str">
            <v>HA 31</v>
          </cell>
          <cell r="D3810">
            <v>160</v>
          </cell>
        </row>
        <row r="3811">
          <cell r="A3811">
            <v>44561</v>
          </cell>
          <cell r="B3811" t="str">
            <v>HA 33</v>
          </cell>
          <cell r="D3811">
            <v>151</v>
          </cell>
        </row>
        <row r="3812">
          <cell r="A3812">
            <v>44561</v>
          </cell>
          <cell r="B3812" t="str">
            <v>HA 37</v>
          </cell>
          <cell r="D3812">
            <v>76</v>
          </cell>
        </row>
        <row r="3813">
          <cell r="A3813">
            <v>44561</v>
          </cell>
          <cell r="B3813" t="str">
            <v>HA 39</v>
          </cell>
          <cell r="D3813">
            <v>99</v>
          </cell>
        </row>
        <row r="3814">
          <cell r="A3814">
            <v>44561</v>
          </cell>
          <cell r="B3814" t="str">
            <v>HA 45</v>
          </cell>
          <cell r="D3814">
            <v>46</v>
          </cell>
        </row>
        <row r="3815">
          <cell r="A3815">
            <v>44561</v>
          </cell>
          <cell r="B3815" t="str">
            <v>HA 59</v>
          </cell>
          <cell r="D3815">
            <v>100</v>
          </cell>
        </row>
        <row r="3816">
          <cell r="A3816">
            <v>44561</v>
          </cell>
          <cell r="B3816" t="str">
            <v>HA 71</v>
          </cell>
          <cell r="D3816">
            <v>48</v>
          </cell>
        </row>
        <row r="3817">
          <cell r="A3817">
            <v>44561</v>
          </cell>
          <cell r="B3817" t="str">
            <v>UA 1141</v>
          </cell>
          <cell r="D3817">
            <v>60</v>
          </cell>
        </row>
        <row r="3818">
          <cell r="A3818">
            <v>44561</v>
          </cell>
          <cell r="B3818" t="str">
            <v>UA 1219</v>
          </cell>
          <cell r="D3818">
            <v>44</v>
          </cell>
        </row>
        <row r="3819">
          <cell r="A3819">
            <v>44561</v>
          </cell>
          <cell r="B3819" t="str">
            <v>UA 1725</v>
          </cell>
          <cell r="D3819">
            <v>225</v>
          </cell>
        </row>
        <row r="3820">
          <cell r="A3820">
            <v>44561</v>
          </cell>
          <cell r="B3820" t="str">
            <v>UA 1736</v>
          </cell>
          <cell r="D3820">
            <v>237</v>
          </cell>
        </row>
        <row r="3821">
          <cell r="A3821">
            <v>44561</v>
          </cell>
          <cell r="B3821" t="str">
            <v>UA 1749</v>
          </cell>
          <cell r="D3821">
            <v>25</v>
          </cell>
        </row>
        <row r="3822">
          <cell r="A3822">
            <v>44561</v>
          </cell>
          <cell r="B3822" t="str">
            <v>UA 1808</v>
          </cell>
          <cell r="D3822">
            <v>60</v>
          </cell>
        </row>
        <row r="3823">
          <cell r="A3823">
            <v>44561</v>
          </cell>
          <cell r="B3823" t="str">
            <v>UA 202</v>
          </cell>
          <cell r="D3823">
            <v>222</v>
          </cell>
        </row>
        <row r="3824">
          <cell r="A3824">
            <v>44561</v>
          </cell>
          <cell r="B3824" t="str">
            <v>UA 2148</v>
          </cell>
          <cell r="D3824">
            <v>16</v>
          </cell>
        </row>
        <row r="3825">
          <cell r="A3825">
            <v>44561</v>
          </cell>
          <cell r="B3825" t="str">
            <v>UA 417</v>
          </cell>
          <cell r="D3825">
            <v>67</v>
          </cell>
        </row>
        <row r="3826">
          <cell r="A3826">
            <v>44561</v>
          </cell>
          <cell r="B3826" t="str">
            <v>UA 42</v>
          </cell>
          <cell r="D3826">
            <v>95</v>
          </cell>
        </row>
        <row r="3827">
          <cell r="A3827">
            <v>44561</v>
          </cell>
          <cell r="B3827" t="str">
            <v>UA 539</v>
          </cell>
          <cell r="D3827">
            <v>51</v>
          </cell>
        </row>
        <row r="3828">
          <cell r="A3828">
            <v>44561</v>
          </cell>
          <cell r="B3828" t="str">
            <v>WN 1058</v>
          </cell>
          <cell r="D3828">
            <v>31</v>
          </cell>
        </row>
        <row r="3829">
          <cell r="A3829">
            <v>44561</v>
          </cell>
          <cell r="B3829" t="str">
            <v>WN 1322</v>
          </cell>
          <cell r="D3829">
            <v>61</v>
          </cell>
        </row>
        <row r="3830">
          <cell r="A3830">
            <v>44561</v>
          </cell>
          <cell r="B3830" t="str">
            <v>WN 1328</v>
          </cell>
          <cell r="D3830">
            <v>50</v>
          </cell>
        </row>
        <row r="3831">
          <cell r="A3831">
            <v>44561</v>
          </cell>
          <cell r="B3831" t="str">
            <v>WN 1395</v>
          </cell>
          <cell r="D3831">
            <v>63</v>
          </cell>
        </row>
        <row r="3832">
          <cell r="A3832">
            <v>44561</v>
          </cell>
          <cell r="B3832" t="str">
            <v>WN 1819</v>
          </cell>
          <cell r="D3832">
            <v>29</v>
          </cell>
        </row>
        <row r="3833">
          <cell r="A3833">
            <v>44561</v>
          </cell>
          <cell r="B3833" t="str">
            <v>WN 1822</v>
          </cell>
          <cell r="D3833">
            <v>55</v>
          </cell>
        </row>
        <row r="3834">
          <cell r="A3834">
            <v>44561</v>
          </cell>
          <cell r="B3834" t="str">
            <v>WN 1860</v>
          </cell>
          <cell r="D3834">
            <v>31</v>
          </cell>
        </row>
        <row r="3835">
          <cell r="A3835">
            <v>44561</v>
          </cell>
          <cell r="B3835" t="str">
            <v>WN 2040</v>
          </cell>
          <cell r="D3835">
            <v>39</v>
          </cell>
        </row>
        <row r="3836">
          <cell r="A3836">
            <v>44561</v>
          </cell>
          <cell r="B3836" t="str">
            <v>WN 252</v>
          </cell>
          <cell r="D3836">
            <v>51</v>
          </cell>
        </row>
        <row r="3837">
          <cell r="A3837">
            <v>44561</v>
          </cell>
          <cell r="B3837" t="str">
            <v>WN 341</v>
          </cell>
          <cell r="D3837">
            <v>139</v>
          </cell>
        </row>
        <row r="3838">
          <cell r="A3838">
            <v>44561</v>
          </cell>
          <cell r="B3838" t="str">
            <v>WN 771</v>
          </cell>
          <cell r="D3838">
            <v>47</v>
          </cell>
        </row>
        <row r="3839">
          <cell r="A3839">
            <v>44562</v>
          </cell>
          <cell r="B3839" t="str">
            <v>AA 119</v>
          </cell>
          <cell r="D3839">
            <v>241</v>
          </cell>
        </row>
        <row r="3840">
          <cell r="A3840">
            <v>44562</v>
          </cell>
          <cell r="B3840" t="str">
            <v>AA 205</v>
          </cell>
          <cell r="D3840">
            <v>61</v>
          </cell>
        </row>
        <row r="3841">
          <cell r="A3841">
            <v>44562</v>
          </cell>
          <cell r="B3841" t="str">
            <v>AA 231</v>
          </cell>
          <cell r="D3841">
            <v>49</v>
          </cell>
        </row>
        <row r="3842">
          <cell r="A3842">
            <v>44562</v>
          </cell>
          <cell r="B3842" t="str">
            <v>AA 271</v>
          </cell>
          <cell r="D3842">
            <v>130</v>
          </cell>
        </row>
        <row r="3843">
          <cell r="A3843">
            <v>44562</v>
          </cell>
          <cell r="B3843" t="str">
            <v>AA 510</v>
          </cell>
          <cell r="D3843">
            <v>113</v>
          </cell>
        </row>
        <row r="3844">
          <cell r="A3844">
            <v>44562</v>
          </cell>
          <cell r="B3844" t="str">
            <v>AS 803</v>
          </cell>
          <cell r="D3844">
            <v>54</v>
          </cell>
        </row>
        <row r="3845">
          <cell r="A3845">
            <v>44562</v>
          </cell>
          <cell r="B3845" t="str">
            <v>AS 809</v>
          </cell>
          <cell r="D3845">
            <v>97</v>
          </cell>
        </row>
        <row r="3846">
          <cell r="A3846">
            <v>44562</v>
          </cell>
          <cell r="B3846" t="str">
            <v>AS 813</v>
          </cell>
          <cell r="D3846">
            <v>128</v>
          </cell>
        </row>
        <row r="3847">
          <cell r="A3847">
            <v>44562</v>
          </cell>
          <cell r="B3847" t="str">
            <v>AS 821</v>
          </cell>
          <cell r="D3847">
            <v>50</v>
          </cell>
        </row>
        <row r="3848">
          <cell r="A3848">
            <v>44562</v>
          </cell>
          <cell r="B3848" t="str">
            <v>AS 825</v>
          </cell>
          <cell r="D3848">
            <v>128</v>
          </cell>
        </row>
        <row r="3849">
          <cell r="A3849">
            <v>44562</v>
          </cell>
          <cell r="B3849" t="str">
            <v>AS 861</v>
          </cell>
          <cell r="D3849">
            <v>130</v>
          </cell>
        </row>
        <row r="3850">
          <cell r="A3850">
            <v>44562</v>
          </cell>
          <cell r="B3850" t="str">
            <v>AS 870</v>
          </cell>
          <cell r="D3850">
            <v>38</v>
          </cell>
        </row>
        <row r="3851">
          <cell r="A3851">
            <v>44562</v>
          </cell>
          <cell r="B3851" t="str">
            <v>DL 362</v>
          </cell>
          <cell r="D3851">
            <v>120</v>
          </cell>
        </row>
        <row r="3852">
          <cell r="A3852">
            <v>44562</v>
          </cell>
          <cell r="B3852" t="str">
            <v>DL 377</v>
          </cell>
          <cell r="D3852">
            <v>222</v>
          </cell>
        </row>
        <row r="3853">
          <cell r="A3853">
            <v>44562</v>
          </cell>
          <cell r="B3853" t="str">
            <v>DL 481</v>
          </cell>
          <cell r="D3853">
            <v>99</v>
          </cell>
        </row>
        <row r="3854">
          <cell r="A3854">
            <v>44562</v>
          </cell>
          <cell r="B3854" t="str">
            <v>DL 533</v>
          </cell>
          <cell r="D3854">
            <v>109</v>
          </cell>
        </row>
        <row r="3855">
          <cell r="A3855">
            <v>44562</v>
          </cell>
          <cell r="B3855" t="str">
            <v>HA 23</v>
          </cell>
          <cell r="D3855">
            <v>130</v>
          </cell>
        </row>
        <row r="3856">
          <cell r="A3856">
            <v>44562</v>
          </cell>
          <cell r="B3856" t="str">
            <v>HA 29</v>
          </cell>
          <cell r="D3856">
            <v>180</v>
          </cell>
        </row>
        <row r="3857">
          <cell r="A3857">
            <v>44562</v>
          </cell>
          <cell r="B3857" t="str">
            <v>HA 31</v>
          </cell>
          <cell r="D3857">
            <v>157</v>
          </cell>
        </row>
        <row r="3858">
          <cell r="A3858">
            <v>44562</v>
          </cell>
          <cell r="B3858" t="str">
            <v>HA 33</v>
          </cell>
          <cell r="D3858">
            <v>214</v>
          </cell>
        </row>
        <row r="3859">
          <cell r="A3859">
            <v>44562</v>
          </cell>
          <cell r="B3859" t="str">
            <v>HA 37</v>
          </cell>
          <cell r="D3859">
            <v>98</v>
          </cell>
        </row>
        <row r="3860">
          <cell r="A3860">
            <v>44562</v>
          </cell>
          <cell r="B3860" t="str">
            <v>HA 39</v>
          </cell>
          <cell r="D3860">
            <v>140</v>
          </cell>
        </row>
        <row r="3861">
          <cell r="A3861">
            <v>44562</v>
          </cell>
          <cell r="B3861" t="str">
            <v>HA 41</v>
          </cell>
          <cell r="D3861">
            <v>92</v>
          </cell>
        </row>
        <row r="3862">
          <cell r="A3862">
            <v>44562</v>
          </cell>
          <cell r="B3862" t="str">
            <v>HA 45</v>
          </cell>
          <cell r="D3862">
            <v>63</v>
          </cell>
        </row>
        <row r="3863">
          <cell r="A3863">
            <v>44562</v>
          </cell>
          <cell r="B3863" t="str">
            <v>HA 59</v>
          </cell>
          <cell r="D3863">
            <v>149</v>
          </cell>
        </row>
        <row r="3864">
          <cell r="A3864">
            <v>44562</v>
          </cell>
          <cell r="B3864" t="str">
            <v>HA 71</v>
          </cell>
          <cell r="D3864">
            <v>95</v>
          </cell>
        </row>
        <row r="3865">
          <cell r="A3865">
            <v>44562</v>
          </cell>
          <cell r="B3865" t="str">
            <v>UA 1141</v>
          </cell>
          <cell r="D3865">
            <v>113</v>
          </cell>
        </row>
        <row r="3866">
          <cell r="A3866">
            <v>44562</v>
          </cell>
          <cell r="B3866" t="str">
            <v>UA 1219</v>
          </cell>
          <cell r="D3866">
            <v>27</v>
          </cell>
        </row>
        <row r="3867">
          <cell r="A3867">
            <v>44562</v>
          </cell>
          <cell r="B3867" t="str">
            <v>UA 1273</v>
          </cell>
          <cell r="D3867">
            <v>103</v>
          </cell>
        </row>
        <row r="3868">
          <cell r="A3868">
            <v>44562</v>
          </cell>
          <cell r="B3868" t="str">
            <v>UA 1725</v>
          </cell>
          <cell r="D3868">
            <v>160</v>
          </cell>
        </row>
        <row r="3869">
          <cell r="A3869">
            <v>44562</v>
          </cell>
          <cell r="B3869" t="str">
            <v>UA 1736</v>
          </cell>
          <cell r="D3869">
            <v>170</v>
          </cell>
        </row>
        <row r="3870">
          <cell r="A3870">
            <v>44562</v>
          </cell>
          <cell r="B3870" t="str">
            <v>UA 1749</v>
          </cell>
          <cell r="D3870">
            <v>51</v>
          </cell>
        </row>
        <row r="3871">
          <cell r="A3871">
            <v>44562</v>
          </cell>
          <cell r="B3871" t="str">
            <v>UA 1808</v>
          </cell>
          <cell r="D3871">
            <v>34</v>
          </cell>
        </row>
        <row r="3872">
          <cell r="A3872">
            <v>44562</v>
          </cell>
          <cell r="B3872" t="str">
            <v>UA 202</v>
          </cell>
          <cell r="D3872">
            <v>214</v>
          </cell>
        </row>
        <row r="3873">
          <cell r="A3873">
            <v>44562</v>
          </cell>
          <cell r="B3873" t="str">
            <v>UA 2148</v>
          </cell>
          <cell r="D3873">
            <v>38</v>
          </cell>
        </row>
        <row r="3874">
          <cell r="A3874">
            <v>44562</v>
          </cell>
          <cell r="B3874" t="str">
            <v>UA 417</v>
          </cell>
          <cell r="D3874">
            <v>67</v>
          </cell>
        </row>
        <row r="3875">
          <cell r="A3875">
            <v>44562</v>
          </cell>
          <cell r="B3875" t="str">
            <v>UA 42</v>
          </cell>
          <cell r="D3875">
            <v>107</v>
          </cell>
        </row>
        <row r="3876">
          <cell r="A3876">
            <v>44562</v>
          </cell>
          <cell r="B3876" t="str">
            <v>WN 1322</v>
          </cell>
          <cell r="D3876">
            <v>54</v>
          </cell>
        </row>
        <row r="3877">
          <cell r="A3877">
            <v>44562</v>
          </cell>
          <cell r="B3877" t="str">
            <v>WN 1328</v>
          </cell>
          <cell r="D3877">
            <v>42</v>
          </cell>
        </row>
        <row r="3878">
          <cell r="A3878">
            <v>44562</v>
          </cell>
          <cell r="B3878" t="str">
            <v>WN 1395</v>
          </cell>
          <cell r="D3878">
            <v>88</v>
          </cell>
        </row>
        <row r="3879">
          <cell r="A3879">
            <v>44562</v>
          </cell>
          <cell r="B3879" t="str">
            <v>WN 1819</v>
          </cell>
          <cell r="D3879">
            <v>30</v>
          </cell>
        </row>
        <row r="3880">
          <cell r="A3880">
            <v>44562</v>
          </cell>
          <cell r="B3880" t="str">
            <v>WN 1822</v>
          </cell>
          <cell r="D3880">
            <v>119</v>
          </cell>
        </row>
        <row r="3881">
          <cell r="A3881">
            <v>44562</v>
          </cell>
          <cell r="B3881" t="str">
            <v>WN 1855</v>
          </cell>
          <cell r="D3881">
            <v>124</v>
          </cell>
        </row>
        <row r="3882">
          <cell r="A3882">
            <v>44562</v>
          </cell>
          <cell r="B3882" t="str">
            <v>WN 1860</v>
          </cell>
          <cell r="D3882">
            <v>32</v>
          </cell>
        </row>
        <row r="3883">
          <cell r="A3883">
            <v>44562</v>
          </cell>
          <cell r="B3883" t="str">
            <v>WN 2040</v>
          </cell>
          <cell r="D3883">
            <v>71</v>
          </cell>
        </row>
        <row r="3884">
          <cell r="A3884">
            <v>44562</v>
          </cell>
          <cell r="B3884" t="str">
            <v>WN 341</v>
          </cell>
          <cell r="D3884">
            <v>167</v>
          </cell>
        </row>
        <row r="3885">
          <cell r="A3885">
            <v>44562</v>
          </cell>
          <cell r="B3885" t="str">
            <v>WN 3777</v>
          </cell>
          <cell r="D3885">
            <v>88</v>
          </cell>
        </row>
        <row r="3886">
          <cell r="A3886">
            <v>44562</v>
          </cell>
          <cell r="B3886" t="str">
            <v>WN 771</v>
          </cell>
          <cell r="D3886">
            <v>63</v>
          </cell>
        </row>
        <row r="3887">
          <cell r="A3887">
            <v>44563</v>
          </cell>
          <cell r="B3887" t="str">
            <v>AA 119</v>
          </cell>
          <cell r="D3887">
            <v>212</v>
          </cell>
        </row>
        <row r="3888">
          <cell r="A3888">
            <v>44563</v>
          </cell>
          <cell r="B3888" t="str">
            <v>AA 205</v>
          </cell>
          <cell r="D3888">
            <v>51</v>
          </cell>
        </row>
        <row r="3889">
          <cell r="A3889">
            <v>44563</v>
          </cell>
          <cell r="B3889" t="str">
            <v>AA 271</v>
          </cell>
          <cell r="D3889">
            <v>168</v>
          </cell>
        </row>
        <row r="3890">
          <cell r="A3890">
            <v>44563</v>
          </cell>
          <cell r="B3890" t="str">
            <v>AA 432</v>
          </cell>
          <cell r="D3890">
            <v>218</v>
          </cell>
        </row>
        <row r="3891">
          <cell r="A3891">
            <v>44563</v>
          </cell>
          <cell r="B3891" t="str">
            <v>AA 510</v>
          </cell>
          <cell r="D3891">
            <v>185</v>
          </cell>
        </row>
        <row r="3892">
          <cell r="A3892">
            <v>44563</v>
          </cell>
          <cell r="B3892" t="str">
            <v>AA 7</v>
          </cell>
          <cell r="D3892">
            <v>184</v>
          </cell>
        </row>
        <row r="3893">
          <cell r="A3893">
            <v>44563</v>
          </cell>
          <cell r="B3893" t="str">
            <v>AS 803</v>
          </cell>
          <cell r="D3893">
            <v>145</v>
          </cell>
        </row>
        <row r="3894">
          <cell r="A3894">
            <v>44563</v>
          </cell>
          <cell r="B3894" t="str">
            <v>AS 805</v>
          </cell>
          <cell r="D3894">
            <v>35</v>
          </cell>
        </row>
        <row r="3895">
          <cell r="A3895">
            <v>44563</v>
          </cell>
          <cell r="B3895" t="str">
            <v>AS 809</v>
          </cell>
          <cell r="D3895">
            <v>146</v>
          </cell>
        </row>
        <row r="3896">
          <cell r="A3896">
            <v>44563</v>
          </cell>
          <cell r="B3896" t="str">
            <v>AS 813</v>
          </cell>
          <cell r="D3896">
            <v>140</v>
          </cell>
        </row>
        <row r="3897">
          <cell r="A3897">
            <v>44563</v>
          </cell>
          <cell r="B3897" t="str">
            <v>AS 821</v>
          </cell>
          <cell r="D3897">
            <v>118</v>
          </cell>
        </row>
        <row r="3898">
          <cell r="A3898">
            <v>44563</v>
          </cell>
          <cell r="B3898" t="str">
            <v>AS 825</v>
          </cell>
          <cell r="D3898">
            <v>152</v>
          </cell>
        </row>
        <row r="3899">
          <cell r="A3899">
            <v>44563</v>
          </cell>
          <cell r="B3899" t="str">
            <v>AS 829</v>
          </cell>
          <cell r="D3899">
            <v>149</v>
          </cell>
        </row>
        <row r="3900">
          <cell r="A3900">
            <v>44563</v>
          </cell>
          <cell r="B3900" t="str">
            <v>AS 861</v>
          </cell>
          <cell r="D3900">
            <v>123</v>
          </cell>
        </row>
        <row r="3901">
          <cell r="A3901">
            <v>44563</v>
          </cell>
          <cell r="B3901" t="str">
            <v>AS 870</v>
          </cell>
          <cell r="D3901">
            <v>110</v>
          </cell>
        </row>
        <row r="3902">
          <cell r="A3902">
            <v>44563</v>
          </cell>
          <cell r="B3902" t="str">
            <v>DL 362</v>
          </cell>
          <cell r="D3902">
            <v>147</v>
          </cell>
        </row>
        <row r="3903">
          <cell r="A3903">
            <v>44563</v>
          </cell>
          <cell r="B3903" t="str">
            <v>DL 377</v>
          </cell>
          <cell r="D3903">
            <v>208</v>
          </cell>
        </row>
        <row r="3904">
          <cell r="A3904">
            <v>44563</v>
          </cell>
          <cell r="B3904" t="str">
            <v>DL 481</v>
          </cell>
          <cell r="D3904">
            <v>81</v>
          </cell>
        </row>
        <row r="3905">
          <cell r="A3905">
            <v>44563</v>
          </cell>
          <cell r="B3905" t="str">
            <v>DL 533</v>
          </cell>
          <cell r="D3905">
            <v>150</v>
          </cell>
        </row>
        <row r="3906">
          <cell r="A3906">
            <v>44563</v>
          </cell>
          <cell r="B3906" t="str">
            <v>HA 23</v>
          </cell>
          <cell r="D3906">
            <v>150</v>
          </cell>
        </row>
        <row r="3907">
          <cell r="A3907">
            <v>44563</v>
          </cell>
          <cell r="B3907" t="str">
            <v>HA 29</v>
          </cell>
          <cell r="D3907">
            <v>162</v>
          </cell>
        </row>
        <row r="3908">
          <cell r="A3908">
            <v>44563</v>
          </cell>
          <cell r="B3908" t="str">
            <v>HA 31</v>
          </cell>
          <cell r="D3908">
            <v>163</v>
          </cell>
        </row>
        <row r="3909">
          <cell r="A3909">
            <v>44563</v>
          </cell>
          <cell r="B3909" t="str">
            <v>HA 33</v>
          </cell>
          <cell r="D3909">
            <v>252</v>
          </cell>
        </row>
        <row r="3910">
          <cell r="A3910">
            <v>44563</v>
          </cell>
          <cell r="B3910" t="str">
            <v>HA 37</v>
          </cell>
          <cell r="D3910">
            <v>140</v>
          </cell>
        </row>
        <row r="3911">
          <cell r="A3911">
            <v>44563</v>
          </cell>
          <cell r="B3911" t="str">
            <v>HA 39</v>
          </cell>
          <cell r="D3911">
            <v>109</v>
          </cell>
        </row>
        <row r="3912">
          <cell r="A3912">
            <v>44563</v>
          </cell>
          <cell r="B3912" t="str">
            <v>HA 41</v>
          </cell>
          <cell r="D3912">
            <v>150</v>
          </cell>
        </row>
        <row r="3913">
          <cell r="A3913">
            <v>44563</v>
          </cell>
          <cell r="B3913" t="str">
            <v>HA 45</v>
          </cell>
          <cell r="D3913">
            <v>149</v>
          </cell>
        </row>
        <row r="3914">
          <cell r="A3914">
            <v>44563</v>
          </cell>
          <cell r="B3914" t="str">
            <v>HA 59</v>
          </cell>
          <cell r="D3914">
            <v>150</v>
          </cell>
        </row>
        <row r="3915">
          <cell r="A3915">
            <v>44563</v>
          </cell>
          <cell r="B3915" t="str">
            <v>HA 71</v>
          </cell>
          <cell r="D3915">
            <v>152</v>
          </cell>
        </row>
        <row r="3916">
          <cell r="A3916">
            <v>44563</v>
          </cell>
          <cell r="B3916" t="str">
            <v>UA 1141</v>
          </cell>
          <cell r="D3916">
            <v>150</v>
          </cell>
        </row>
        <row r="3917">
          <cell r="A3917">
            <v>44563</v>
          </cell>
          <cell r="B3917" t="str">
            <v>UA 1273</v>
          </cell>
          <cell r="D3917">
            <v>130</v>
          </cell>
        </row>
        <row r="3918">
          <cell r="A3918">
            <v>44563</v>
          </cell>
          <cell r="B3918" t="str">
            <v>UA 1725</v>
          </cell>
          <cell r="D3918">
            <v>201</v>
          </cell>
        </row>
        <row r="3919">
          <cell r="A3919">
            <v>44563</v>
          </cell>
          <cell r="B3919" t="str">
            <v>UA 1808</v>
          </cell>
          <cell r="D3919">
            <v>106</v>
          </cell>
        </row>
        <row r="3920">
          <cell r="A3920">
            <v>44563</v>
          </cell>
          <cell r="B3920" t="str">
            <v>UA 202</v>
          </cell>
          <cell r="D3920">
            <v>131</v>
          </cell>
        </row>
        <row r="3921">
          <cell r="A3921">
            <v>44563</v>
          </cell>
          <cell r="B3921" t="str">
            <v>UA 2148</v>
          </cell>
          <cell r="D3921">
            <v>75</v>
          </cell>
        </row>
        <row r="3922">
          <cell r="A3922">
            <v>44563</v>
          </cell>
          <cell r="B3922" t="str">
            <v>UA 417</v>
          </cell>
          <cell r="D3922">
            <v>129</v>
          </cell>
        </row>
        <row r="3923">
          <cell r="A3923">
            <v>44563</v>
          </cell>
          <cell r="B3923" t="str">
            <v>UA 539</v>
          </cell>
          <cell r="D3923">
            <v>78</v>
          </cell>
        </row>
        <row r="3924">
          <cell r="A3924">
            <v>44563</v>
          </cell>
          <cell r="B3924" t="str">
            <v>WN 1058</v>
          </cell>
          <cell r="D3924">
            <v>57</v>
          </cell>
        </row>
        <row r="3925">
          <cell r="A3925">
            <v>44563</v>
          </cell>
          <cell r="B3925" t="str">
            <v>WN 1322</v>
          </cell>
          <cell r="D3925">
            <v>82</v>
          </cell>
        </row>
        <row r="3926">
          <cell r="A3926">
            <v>44563</v>
          </cell>
          <cell r="B3926" t="str">
            <v>WN 1328</v>
          </cell>
          <cell r="D3926">
            <v>83</v>
          </cell>
        </row>
        <row r="3927">
          <cell r="A3927">
            <v>44563</v>
          </cell>
          <cell r="B3927" t="str">
            <v>WN 1395</v>
          </cell>
          <cell r="D3927">
            <v>136</v>
          </cell>
        </row>
        <row r="3928">
          <cell r="A3928">
            <v>44563</v>
          </cell>
          <cell r="B3928" t="str">
            <v>WN 1819</v>
          </cell>
          <cell r="D3928">
            <v>66</v>
          </cell>
        </row>
        <row r="3929">
          <cell r="A3929">
            <v>44563</v>
          </cell>
          <cell r="B3929" t="str">
            <v>WN 1822</v>
          </cell>
          <cell r="D3929">
            <v>156</v>
          </cell>
        </row>
        <row r="3930">
          <cell r="A3930">
            <v>44563</v>
          </cell>
          <cell r="B3930" t="str">
            <v>WN 1860</v>
          </cell>
          <cell r="D3930">
            <v>31</v>
          </cell>
        </row>
        <row r="3931">
          <cell r="A3931">
            <v>44563</v>
          </cell>
          <cell r="B3931" t="str">
            <v>WN 2040</v>
          </cell>
          <cell r="D3931">
            <v>41</v>
          </cell>
        </row>
        <row r="3932">
          <cell r="A3932">
            <v>44563</v>
          </cell>
          <cell r="B3932" t="str">
            <v>WN 252</v>
          </cell>
          <cell r="D3932">
            <v>154</v>
          </cell>
        </row>
        <row r="3933">
          <cell r="A3933">
            <v>44563</v>
          </cell>
          <cell r="B3933" t="str">
            <v>WN 341</v>
          </cell>
          <cell r="D3933">
            <v>129</v>
          </cell>
        </row>
        <row r="3934">
          <cell r="A3934">
            <v>44563</v>
          </cell>
          <cell r="B3934" t="str">
            <v>WN 704</v>
          </cell>
          <cell r="D3934">
            <v>142</v>
          </cell>
        </row>
        <row r="3935">
          <cell r="A3935">
            <v>44563</v>
          </cell>
          <cell r="B3935" t="str">
            <v>WN 771</v>
          </cell>
          <cell r="D3935">
            <v>75</v>
          </cell>
        </row>
        <row r="3936">
          <cell r="A3936">
            <v>44564</v>
          </cell>
          <cell r="B3936" t="str">
            <v>AA 119</v>
          </cell>
          <cell r="D3936">
            <v>253</v>
          </cell>
        </row>
        <row r="3937">
          <cell r="A3937">
            <v>44564</v>
          </cell>
          <cell r="B3937" t="str">
            <v>AA 205</v>
          </cell>
          <cell r="D3937">
            <v>85</v>
          </cell>
        </row>
        <row r="3938">
          <cell r="A3938">
            <v>44564</v>
          </cell>
          <cell r="B3938" t="str">
            <v>AA 231</v>
          </cell>
          <cell r="D3938">
            <v>60</v>
          </cell>
        </row>
        <row r="3939">
          <cell r="A3939">
            <v>44564</v>
          </cell>
          <cell r="B3939" t="str">
            <v>AA 271</v>
          </cell>
          <cell r="D3939">
            <v>125</v>
          </cell>
        </row>
        <row r="3940">
          <cell r="A3940">
            <v>44564</v>
          </cell>
          <cell r="B3940" t="str">
            <v>AA 432</v>
          </cell>
          <cell r="D3940">
            <v>179</v>
          </cell>
        </row>
        <row r="3941">
          <cell r="A3941">
            <v>44564</v>
          </cell>
          <cell r="B3941" t="str">
            <v>AA 510</v>
          </cell>
          <cell r="D3941">
            <v>82</v>
          </cell>
        </row>
        <row r="3942">
          <cell r="A3942">
            <v>44564</v>
          </cell>
          <cell r="B3942" t="str">
            <v>AA 7</v>
          </cell>
          <cell r="D3942">
            <v>184</v>
          </cell>
        </row>
        <row r="3943">
          <cell r="A3943">
            <v>44564</v>
          </cell>
          <cell r="B3943" t="str">
            <v>AS 803</v>
          </cell>
          <cell r="D3943">
            <v>118</v>
          </cell>
        </row>
        <row r="3944">
          <cell r="A3944">
            <v>44564</v>
          </cell>
          <cell r="B3944" t="str">
            <v>AS 805</v>
          </cell>
          <cell r="D3944">
            <v>104</v>
          </cell>
        </row>
        <row r="3945">
          <cell r="A3945">
            <v>44564</v>
          </cell>
          <cell r="B3945" t="str">
            <v>AS 813</v>
          </cell>
          <cell r="D3945">
            <v>143</v>
          </cell>
        </row>
        <row r="3946">
          <cell r="A3946">
            <v>44564</v>
          </cell>
          <cell r="B3946" t="str">
            <v>AS 821</v>
          </cell>
          <cell r="D3946">
            <v>107</v>
          </cell>
        </row>
        <row r="3947">
          <cell r="A3947">
            <v>44564</v>
          </cell>
          <cell r="B3947" t="str">
            <v>AS 824</v>
          </cell>
          <cell r="D3947">
            <v>149</v>
          </cell>
        </row>
        <row r="3948">
          <cell r="A3948">
            <v>44564</v>
          </cell>
          <cell r="B3948" t="str">
            <v>AS 825</v>
          </cell>
          <cell r="D3948">
            <v>143</v>
          </cell>
        </row>
        <row r="3949">
          <cell r="A3949">
            <v>44564</v>
          </cell>
          <cell r="B3949" t="str">
            <v>AS 829</v>
          </cell>
          <cell r="D3949">
            <v>140</v>
          </cell>
        </row>
        <row r="3950">
          <cell r="A3950">
            <v>44564</v>
          </cell>
          <cell r="B3950" t="str">
            <v>AS 870</v>
          </cell>
          <cell r="D3950">
            <v>144</v>
          </cell>
        </row>
        <row r="3951">
          <cell r="A3951">
            <v>44564</v>
          </cell>
          <cell r="B3951" t="str">
            <v>DL 362</v>
          </cell>
          <cell r="D3951">
            <v>170</v>
          </cell>
        </row>
        <row r="3952">
          <cell r="A3952">
            <v>44564</v>
          </cell>
          <cell r="B3952" t="str">
            <v>DL 377</v>
          </cell>
          <cell r="D3952">
            <v>176</v>
          </cell>
        </row>
        <row r="3953">
          <cell r="A3953">
            <v>44564</v>
          </cell>
          <cell r="B3953" t="str">
            <v>DL 481</v>
          </cell>
          <cell r="D3953">
            <v>101</v>
          </cell>
        </row>
        <row r="3954">
          <cell r="A3954">
            <v>44564</v>
          </cell>
          <cell r="B3954" t="str">
            <v>HA 23</v>
          </cell>
          <cell r="D3954">
            <v>113</v>
          </cell>
        </row>
        <row r="3955">
          <cell r="A3955">
            <v>44564</v>
          </cell>
          <cell r="B3955" t="str">
            <v>HA 29</v>
          </cell>
          <cell r="D3955">
            <v>192</v>
          </cell>
        </row>
        <row r="3956">
          <cell r="A3956">
            <v>44564</v>
          </cell>
          <cell r="B3956" t="str">
            <v>HA 31</v>
          </cell>
          <cell r="D3956">
            <v>167</v>
          </cell>
        </row>
        <row r="3957">
          <cell r="A3957">
            <v>44564</v>
          </cell>
          <cell r="B3957" t="str">
            <v>HA 33</v>
          </cell>
          <cell r="D3957">
            <v>231</v>
          </cell>
        </row>
        <row r="3958">
          <cell r="A3958">
            <v>44564</v>
          </cell>
          <cell r="B3958" t="str">
            <v>HA 37</v>
          </cell>
          <cell r="D3958">
            <v>92</v>
          </cell>
        </row>
        <row r="3959">
          <cell r="A3959">
            <v>44564</v>
          </cell>
          <cell r="B3959" t="str">
            <v>HA 39</v>
          </cell>
          <cell r="D3959">
            <v>112</v>
          </cell>
        </row>
        <row r="3960">
          <cell r="A3960">
            <v>44564</v>
          </cell>
          <cell r="B3960" t="str">
            <v>HA 41</v>
          </cell>
          <cell r="D3960">
            <v>130</v>
          </cell>
        </row>
        <row r="3961">
          <cell r="A3961">
            <v>44564</v>
          </cell>
          <cell r="B3961" t="str">
            <v>HA 45</v>
          </cell>
          <cell r="D3961">
            <v>143</v>
          </cell>
        </row>
        <row r="3962">
          <cell r="A3962">
            <v>44564</v>
          </cell>
          <cell r="B3962" t="str">
            <v>HA 55</v>
          </cell>
          <cell r="D3962">
            <v>160</v>
          </cell>
        </row>
        <row r="3963">
          <cell r="A3963">
            <v>44564</v>
          </cell>
          <cell r="B3963" t="str">
            <v>HA 59</v>
          </cell>
          <cell r="D3963">
            <v>162</v>
          </cell>
        </row>
        <row r="3964">
          <cell r="A3964">
            <v>44564</v>
          </cell>
          <cell r="B3964" t="str">
            <v>HA 71</v>
          </cell>
          <cell r="D3964">
            <v>159</v>
          </cell>
        </row>
        <row r="3965">
          <cell r="A3965">
            <v>44564</v>
          </cell>
          <cell r="B3965" t="str">
            <v>UA 1141</v>
          </cell>
          <cell r="D3965">
            <v>107</v>
          </cell>
        </row>
        <row r="3966">
          <cell r="A3966">
            <v>44564</v>
          </cell>
          <cell r="B3966" t="str">
            <v>UA 1219</v>
          </cell>
          <cell r="D3966">
            <v>143</v>
          </cell>
        </row>
        <row r="3967">
          <cell r="A3967">
            <v>44564</v>
          </cell>
          <cell r="B3967" t="str">
            <v>UA 1273</v>
          </cell>
          <cell r="D3967">
            <v>116</v>
          </cell>
        </row>
        <row r="3968">
          <cell r="A3968">
            <v>44564</v>
          </cell>
          <cell r="B3968" t="str">
            <v>UA 1725</v>
          </cell>
          <cell r="D3968">
            <v>191</v>
          </cell>
        </row>
        <row r="3969">
          <cell r="A3969">
            <v>44564</v>
          </cell>
          <cell r="B3969" t="str">
            <v>UA 1736</v>
          </cell>
          <cell r="D3969">
            <v>217</v>
          </cell>
        </row>
        <row r="3970">
          <cell r="A3970">
            <v>44564</v>
          </cell>
          <cell r="B3970" t="str">
            <v>UA 1749</v>
          </cell>
          <cell r="D3970">
            <v>131</v>
          </cell>
        </row>
        <row r="3971">
          <cell r="A3971">
            <v>44564</v>
          </cell>
          <cell r="B3971" t="str">
            <v>UA 1808</v>
          </cell>
          <cell r="D3971">
            <v>146</v>
          </cell>
        </row>
        <row r="3972">
          <cell r="A3972">
            <v>44564</v>
          </cell>
          <cell r="B3972" t="str">
            <v>UA 2148</v>
          </cell>
          <cell r="D3972">
            <v>26</v>
          </cell>
        </row>
        <row r="3973">
          <cell r="A3973">
            <v>44564</v>
          </cell>
          <cell r="B3973" t="str">
            <v>UA 42</v>
          </cell>
          <cell r="D3973">
            <v>108</v>
          </cell>
        </row>
        <row r="3974">
          <cell r="A3974">
            <v>44564</v>
          </cell>
          <cell r="B3974" t="str">
            <v>WN 1058</v>
          </cell>
          <cell r="D3974">
            <v>23</v>
          </cell>
        </row>
        <row r="3975">
          <cell r="A3975">
            <v>44564</v>
          </cell>
          <cell r="B3975" t="str">
            <v>WN 1395</v>
          </cell>
          <cell r="D3975">
            <v>146</v>
          </cell>
        </row>
        <row r="3976">
          <cell r="A3976">
            <v>44564</v>
          </cell>
          <cell r="B3976" t="str">
            <v>WN 1819</v>
          </cell>
          <cell r="D3976">
            <v>50</v>
          </cell>
        </row>
        <row r="3977">
          <cell r="A3977">
            <v>44564</v>
          </cell>
          <cell r="B3977" t="str">
            <v>WN 1822</v>
          </cell>
          <cell r="D3977">
            <v>119</v>
          </cell>
        </row>
        <row r="3978">
          <cell r="A3978">
            <v>44564</v>
          </cell>
          <cell r="B3978" t="str">
            <v>WN 1860</v>
          </cell>
          <cell r="D3978">
            <v>57</v>
          </cell>
        </row>
        <row r="3979">
          <cell r="A3979">
            <v>44564</v>
          </cell>
          <cell r="B3979" t="str">
            <v>WN 2040</v>
          </cell>
          <cell r="D3979">
            <v>54</v>
          </cell>
        </row>
        <row r="3980">
          <cell r="A3980">
            <v>44564</v>
          </cell>
          <cell r="B3980" t="str">
            <v>WN 252</v>
          </cell>
          <cell r="D3980">
            <v>92</v>
          </cell>
        </row>
        <row r="3981">
          <cell r="A3981">
            <v>44564</v>
          </cell>
          <cell r="B3981" t="str">
            <v>WN 341</v>
          </cell>
          <cell r="D3981">
            <v>159</v>
          </cell>
        </row>
        <row r="3982">
          <cell r="A3982">
            <v>44564</v>
          </cell>
          <cell r="B3982" t="str">
            <v>WN 704</v>
          </cell>
          <cell r="D3982">
            <v>156</v>
          </cell>
        </row>
        <row r="3983">
          <cell r="A3983">
            <v>44564</v>
          </cell>
          <cell r="B3983" t="str">
            <v>WN 771</v>
          </cell>
          <cell r="D3983">
            <v>64</v>
          </cell>
        </row>
        <row r="3984">
          <cell r="A3984">
            <v>44565</v>
          </cell>
          <cell r="B3984" t="str">
            <v>AA 205</v>
          </cell>
          <cell r="D3984">
            <v>105</v>
          </cell>
        </row>
        <row r="3985">
          <cell r="A3985">
            <v>44565</v>
          </cell>
          <cell r="B3985" t="str">
            <v>AA 432</v>
          </cell>
          <cell r="D3985">
            <v>117</v>
          </cell>
        </row>
        <row r="3986">
          <cell r="A3986">
            <v>44565</v>
          </cell>
          <cell r="B3986" t="str">
            <v>AS 805</v>
          </cell>
          <cell r="D3986">
            <v>103</v>
          </cell>
        </row>
        <row r="3987">
          <cell r="A3987">
            <v>44565</v>
          </cell>
          <cell r="B3987" t="str">
            <v>AS 809</v>
          </cell>
          <cell r="D3987">
            <v>125</v>
          </cell>
        </row>
        <row r="3988">
          <cell r="A3988">
            <v>44565</v>
          </cell>
          <cell r="B3988" t="str">
            <v>AS 825</v>
          </cell>
          <cell r="D3988">
            <v>150</v>
          </cell>
        </row>
        <row r="3989">
          <cell r="A3989">
            <v>44565</v>
          </cell>
          <cell r="B3989" t="str">
            <v>DL 481</v>
          </cell>
          <cell r="D3989">
            <v>134</v>
          </cell>
        </row>
        <row r="3990">
          <cell r="A3990">
            <v>44565</v>
          </cell>
          <cell r="B3990" t="str">
            <v>DL 533</v>
          </cell>
          <cell r="D3990">
            <v>118</v>
          </cell>
        </row>
        <row r="3991">
          <cell r="A3991">
            <v>44565</v>
          </cell>
          <cell r="B3991" t="str">
            <v>HA 23</v>
          </cell>
          <cell r="D3991">
            <v>89</v>
          </cell>
        </row>
        <row r="3992">
          <cell r="A3992">
            <v>44565</v>
          </cell>
          <cell r="B3992" t="str">
            <v>HA 29</v>
          </cell>
          <cell r="D3992">
            <v>158</v>
          </cell>
        </row>
        <row r="3993">
          <cell r="A3993">
            <v>44565</v>
          </cell>
          <cell r="B3993" t="str">
            <v>HA 31</v>
          </cell>
          <cell r="D3993">
            <v>94</v>
          </cell>
        </row>
        <row r="3994">
          <cell r="A3994">
            <v>44565</v>
          </cell>
          <cell r="B3994" t="str">
            <v>HA 37</v>
          </cell>
          <cell r="D3994">
            <v>133</v>
          </cell>
        </row>
        <row r="3995">
          <cell r="A3995">
            <v>44565</v>
          </cell>
          <cell r="B3995" t="str">
            <v>HA 41</v>
          </cell>
          <cell r="D3995">
            <v>110</v>
          </cell>
        </row>
        <row r="3996">
          <cell r="A3996">
            <v>44565</v>
          </cell>
          <cell r="B3996" t="str">
            <v>HA 45</v>
          </cell>
          <cell r="D3996">
            <v>63</v>
          </cell>
        </row>
        <row r="3997">
          <cell r="A3997">
            <v>44565</v>
          </cell>
          <cell r="B3997" t="str">
            <v>HA 55</v>
          </cell>
          <cell r="D3997">
            <v>137</v>
          </cell>
        </row>
        <row r="3998">
          <cell r="A3998">
            <v>44565</v>
          </cell>
          <cell r="B3998" t="str">
            <v>HA 59</v>
          </cell>
          <cell r="D3998">
            <v>126</v>
          </cell>
        </row>
        <row r="3999">
          <cell r="A3999">
            <v>44565</v>
          </cell>
          <cell r="B3999" t="str">
            <v>HA 71</v>
          </cell>
          <cell r="D3999">
            <v>82</v>
          </cell>
        </row>
        <row r="4000">
          <cell r="A4000">
            <v>44565</v>
          </cell>
          <cell r="B4000" t="str">
            <v>UA 2623</v>
          </cell>
          <cell r="D4000">
            <v>45</v>
          </cell>
        </row>
        <row r="4001">
          <cell r="A4001">
            <v>44565</v>
          </cell>
          <cell r="B4001" t="str">
            <v>WN 1058</v>
          </cell>
          <cell r="D4001">
            <v>100</v>
          </cell>
        </row>
        <row r="4002">
          <cell r="A4002">
            <v>44565</v>
          </cell>
          <cell r="B4002" t="str">
            <v>WN 1322</v>
          </cell>
          <cell r="D4002">
            <v>18</v>
          </cell>
        </row>
        <row r="4003">
          <cell r="A4003">
            <v>44565</v>
          </cell>
          <cell r="B4003" t="str">
            <v>WN 1328</v>
          </cell>
          <cell r="D4003">
            <v>45</v>
          </cell>
        </row>
        <row r="4004">
          <cell r="A4004">
            <v>44565</v>
          </cell>
          <cell r="B4004" t="str">
            <v>WN 1822</v>
          </cell>
          <cell r="D4004">
            <v>46</v>
          </cell>
        </row>
        <row r="4005">
          <cell r="A4005">
            <v>44565</v>
          </cell>
          <cell r="B4005" t="str">
            <v>WN 2040</v>
          </cell>
          <cell r="D4005">
            <v>20</v>
          </cell>
        </row>
        <row r="4006">
          <cell r="A4006">
            <v>44565</v>
          </cell>
          <cell r="B4006" t="str">
            <v>WN 341</v>
          </cell>
          <cell r="D4006">
            <v>142</v>
          </cell>
        </row>
        <row r="4007">
          <cell r="A4007">
            <v>44565</v>
          </cell>
          <cell r="B4007" t="str">
            <v>WN 3777</v>
          </cell>
          <cell r="D4007">
            <v>26</v>
          </cell>
        </row>
        <row r="4008">
          <cell r="A4008">
            <v>44566</v>
          </cell>
          <cell r="B4008" t="str">
            <v>AA 205</v>
          </cell>
          <cell r="D4008">
            <v>111</v>
          </cell>
        </row>
        <row r="4009">
          <cell r="A4009">
            <v>44566</v>
          </cell>
          <cell r="B4009" t="str">
            <v>AA 271</v>
          </cell>
          <cell r="D4009">
            <v>139</v>
          </cell>
        </row>
        <row r="4010">
          <cell r="A4010">
            <v>44566</v>
          </cell>
          <cell r="B4010" t="str">
            <v>AA 432</v>
          </cell>
          <cell r="D4010">
            <v>206</v>
          </cell>
        </row>
        <row r="4011">
          <cell r="A4011">
            <v>44566</v>
          </cell>
          <cell r="B4011" t="str">
            <v>AA 7</v>
          </cell>
          <cell r="D4011">
            <v>179</v>
          </cell>
        </row>
        <row r="4012">
          <cell r="A4012">
            <v>44566</v>
          </cell>
          <cell r="B4012" t="str">
            <v>AS 743</v>
          </cell>
          <cell r="D4012">
            <v>114</v>
          </cell>
        </row>
        <row r="4013">
          <cell r="A4013">
            <v>44566</v>
          </cell>
          <cell r="B4013" t="str">
            <v>AS 805</v>
          </cell>
          <cell r="D4013">
            <v>114</v>
          </cell>
        </row>
        <row r="4014">
          <cell r="A4014">
            <v>44566</v>
          </cell>
          <cell r="B4014" t="str">
            <v>AS 809</v>
          </cell>
          <cell r="D4014">
            <v>117</v>
          </cell>
        </row>
        <row r="4015">
          <cell r="A4015">
            <v>44566</v>
          </cell>
          <cell r="B4015" t="str">
            <v>AS 829</v>
          </cell>
          <cell r="D4015">
            <v>157</v>
          </cell>
        </row>
        <row r="4016">
          <cell r="A4016">
            <v>44566</v>
          </cell>
          <cell r="B4016" t="str">
            <v>DL 362</v>
          </cell>
          <cell r="D4016">
            <v>150</v>
          </cell>
        </row>
        <row r="4017">
          <cell r="A4017">
            <v>44566</v>
          </cell>
          <cell r="B4017" t="str">
            <v>DL 377</v>
          </cell>
          <cell r="D4017">
            <v>191</v>
          </cell>
        </row>
        <row r="4018">
          <cell r="A4018">
            <v>44566</v>
          </cell>
          <cell r="B4018" t="str">
            <v>DL 533</v>
          </cell>
          <cell r="D4018">
            <v>112</v>
          </cell>
        </row>
        <row r="4019">
          <cell r="A4019">
            <v>44566</v>
          </cell>
          <cell r="B4019" t="str">
            <v>HA 23</v>
          </cell>
          <cell r="D4019">
            <v>135</v>
          </cell>
        </row>
        <row r="4020">
          <cell r="A4020">
            <v>44566</v>
          </cell>
          <cell r="B4020" t="str">
            <v>HA 31</v>
          </cell>
          <cell r="D4020">
            <v>121</v>
          </cell>
        </row>
        <row r="4021">
          <cell r="A4021">
            <v>44566</v>
          </cell>
          <cell r="B4021" t="str">
            <v>HA 33</v>
          </cell>
          <cell r="D4021">
            <v>202</v>
          </cell>
        </row>
        <row r="4022">
          <cell r="A4022">
            <v>44566</v>
          </cell>
          <cell r="B4022" t="str">
            <v>HA 59</v>
          </cell>
          <cell r="D4022">
            <v>159</v>
          </cell>
        </row>
        <row r="4023">
          <cell r="A4023">
            <v>44566</v>
          </cell>
          <cell r="B4023" t="str">
            <v>HA 71</v>
          </cell>
          <cell r="D4023">
            <v>120</v>
          </cell>
        </row>
        <row r="4024">
          <cell r="A4024">
            <v>44566</v>
          </cell>
          <cell r="B4024" t="str">
            <v>UA 1219</v>
          </cell>
          <cell r="D4024">
            <v>132</v>
          </cell>
        </row>
        <row r="4025">
          <cell r="A4025">
            <v>44566</v>
          </cell>
          <cell r="B4025" t="str">
            <v>UA 1725</v>
          </cell>
          <cell r="D4025">
            <v>156</v>
          </cell>
        </row>
        <row r="4026">
          <cell r="A4026">
            <v>44566</v>
          </cell>
          <cell r="B4026" t="str">
            <v>UA 1736</v>
          </cell>
          <cell r="D4026">
            <v>213</v>
          </cell>
        </row>
        <row r="4027">
          <cell r="A4027">
            <v>44566</v>
          </cell>
          <cell r="B4027" t="str">
            <v>UA 1749</v>
          </cell>
          <cell r="D4027">
            <v>107</v>
          </cell>
        </row>
        <row r="4028">
          <cell r="A4028">
            <v>44566</v>
          </cell>
          <cell r="B4028" t="str">
            <v>UA 417</v>
          </cell>
          <cell r="D4028">
            <v>95</v>
          </cell>
        </row>
        <row r="4029">
          <cell r="A4029">
            <v>44566</v>
          </cell>
          <cell r="B4029" t="str">
            <v>WN 1058</v>
          </cell>
          <cell r="D4029">
            <v>23</v>
          </cell>
        </row>
        <row r="4030">
          <cell r="A4030">
            <v>44566</v>
          </cell>
          <cell r="B4030" t="str">
            <v>WN 1322</v>
          </cell>
          <cell r="D4030">
            <v>82</v>
          </cell>
        </row>
        <row r="4031">
          <cell r="A4031">
            <v>44566</v>
          </cell>
          <cell r="B4031" t="str">
            <v>WN 1819</v>
          </cell>
          <cell r="D4031">
            <v>15</v>
          </cell>
        </row>
        <row r="4032">
          <cell r="A4032">
            <v>44566</v>
          </cell>
          <cell r="B4032" t="str">
            <v>WN 1822</v>
          </cell>
          <cell r="D4032">
            <v>119</v>
          </cell>
        </row>
        <row r="4033">
          <cell r="A4033">
            <v>44566</v>
          </cell>
          <cell r="B4033" t="str">
            <v>WN 1855</v>
          </cell>
          <cell r="D4033">
            <v>63</v>
          </cell>
        </row>
        <row r="4034">
          <cell r="A4034">
            <v>44566</v>
          </cell>
          <cell r="B4034" t="str">
            <v>WN 1860</v>
          </cell>
          <cell r="D4034">
            <v>28</v>
          </cell>
        </row>
        <row r="4035">
          <cell r="A4035">
            <v>44566</v>
          </cell>
          <cell r="B4035" t="str">
            <v>WN 252</v>
          </cell>
          <cell r="D4035">
            <v>84</v>
          </cell>
        </row>
        <row r="4036">
          <cell r="A4036">
            <v>44566</v>
          </cell>
          <cell r="B4036" t="str">
            <v>WN 341</v>
          </cell>
          <cell r="D4036">
            <v>143</v>
          </cell>
        </row>
        <row r="4037">
          <cell r="A4037">
            <v>44567</v>
          </cell>
          <cell r="B4037" t="str">
            <v>AA 119</v>
          </cell>
          <cell r="D4037">
            <v>187</v>
          </cell>
        </row>
        <row r="4038">
          <cell r="A4038">
            <v>44567</v>
          </cell>
          <cell r="B4038" t="str">
            <v>AA 205</v>
          </cell>
          <cell r="D4038">
            <v>90</v>
          </cell>
        </row>
        <row r="4039">
          <cell r="A4039">
            <v>44567</v>
          </cell>
          <cell r="B4039" t="str">
            <v>AA 271</v>
          </cell>
          <cell r="D4039">
            <v>196</v>
          </cell>
        </row>
        <row r="4040">
          <cell r="A4040">
            <v>44567</v>
          </cell>
          <cell r="B4040" t="str">
            <v>AS 805</v>
          </cell>
          <cell r="D4040">
            <v>105</v>
          </cell>
        </row>
        <row r="4041">
          <cell r="A4041">
            <v>44567</v>
          </cell>
          <cell r="B4041" t="str">
            <v>AS 809</v>
          </cell>
          <cell r="D4041">
            <v>115</v>
          </cell>
        </row>
        <row r="4042">
          <cell r="A4042">
            <v>44567</v>
          </cell>
          <cell r="B4042" t="str">
            <v>AS 813</v>
          </cell>
          <cell r="D4042">
            <v>82</v>
          </cell>
        </row>
        <row r="4043">
          <cell r="A4043">
            <v>44567</v>
          </cell>
          <cell r="B4043" t="str">
            <v>AS 825</v>
          </cell>
          <cell r="D4043">
            <v>148</v>
          </cell>
        </row>
        <row r="4044">
          <cell r="A4044">
            <v>44567</v>
          </cell>
          <cell r="B4044" t="str">
            <v>AS 829</v>
          </cell>
          <cell r="D4044">
            <v>128</v>
          </cell>
        </row>
        <row r="4045">
          <cell r="A4045">
            <v>44567</v>
          </cell>
          <cell r="B4045" t="str">
            <v>DL 1187</v>
          </cell>
          <cell r="D4045">
            <v>230</v>
          </cell>
        </row>
        <row r="4046">
          <cell r="A4046">
            <v>44567</v>
          </cell>
          <cell r="B4046" t="str">
            <v>DL 481</v>
          </cell>
          <cell r="D4046">
            <v>180</v>
          </cell>
        </row>
        <row r="4047">
          <cell r="A4047">
            <v>44567</v>
          </cell>
          <cell r="B4047" t="str">
            <v>DL 533</v>
          </cell>
          <cell r="D4047">
            <v>132</v>
          </cell>
        </row>
        <row r="4048">
          <cell r="A4048">
            <v>44567</v>
          </cell>
          <cell r="B4048" t="str">
            <v>HA 29</v>
          </cell>
          <cell r="D4048">
            <v>187</v>
          </cell>
        </row>
        <row r="4049">
          <cell r="A4049">
            <v>44567</v>
          </cell>
          <cell r="B4049" t="str">
            <v>HA 31</v>
          </cell>
          <cell r="D4049">
            <v>125</v>
          </cell>
        </row>
        <row r="4050">
          <cell r="A4050">
            <v>44567</v>
          </cell>
          <cell r="B4050" t="str">
            <v>HA 37</v>
          </cell>
          <cell r="D4050">
            <v>108</v>
          </cell>
        </row>
        <row r="4051">
          <cell r="A4051">
            <v>44567</v>
          </cell>
          <cell r="B4051" t="str">
            <v>HA 39</v>
          </cell>
          <cell r="D4051">
            <v>115</v>
          </cell>
        </row>
        <row r="4052">
          <cell r="A4052">
            <v>44567</v>
          </cell>
          <cell r="B4052" t="str">
            <v>HA 41</v>
          </cell>
          <cell r="D4052">
            <v>144</v>
          </cell>
        </row>
        <row r="4053">
          <cell r="A4053">
            <v>44567</v>
          </cell>
          <cell r="B4053" t="str">
            <v>UA 1219</v>
          </cell>
          <cell r="D4053">
            <v>127</v>
          </cell>
        </row>
        <row r="4054">
          <cell r="A4054">
            <v>44567</v>
          </cell>
          <cell r="B4054" t="str">
            <v>UA 1736</v>
          </cell>
          <cell r="D4054">
            <v>156</v>
          </cell>
        </row>
        <row r="4055">
          <cell r="A4055">
            <v>44567</v>
          </cell>
          <cell r="B4055" t="str">
            <v>UA 1749</v>
          </cell>
          <cell r="D4055">
            <v>93</v>
          </cell>
        </row>
        <row r="4056">
          <cell r="A4056">
            <v>44567</v>
          </cell>
          <cell r="B4056" t="str">
            <v>UA 1808</v>
          </cell>
          <cell r="D4056">
            <v>107</v>
          </cell>
        </row>
        <row r="4057">
          <cell r="A4057">
            <v>44567</v>
          </cell>
          <cell r="B4057" t="str">
            <v>UA 202</v>
          </cell>
          <cell r="D4057">
            <v>216</v>
          </cell>
        </row>
        <row r="4058">
          <cell r="A4058">
            <v>44567</v>
          </cell>
          <cell r="B4058" t="str">
            <v>UA 2623</v>
          </cell>
          <cell r="D4058">
            <v>127</v>
          </cell>
        </row>
        <row r="4059">
          <cell r="A4059">
            <v>44567</v>
          </cell>
          <cell r="B4059" t="str">
            <v>WN 1058</v>
          </cell>
          <cell r="D4059">
            <v>67</v>
          </cell>
        </row>
        <row r="4060">
          <cell r="A4060">
            <v>44567</v>
          </cell>
          <cell r="B4060" t="str">
            <v>WN 1322</v>
          </cell>
          <cell r="D4060">
            <v>105</v>
          </cell>
        </row>
        <row r="4061">
          <cell r="A4061">
            <v>44567</v>
          </cell>
          <cell r="B4061" t="str">
            <v>WN 1822</v>
          </cell>
          <cell r="D4061">
            <v>174</v>
          </cell>
        </row>
        <row r="4062">
          <cell r="A4062">
            <v>44567</v>
          </cell>
          <cell r="B4062" t="str">
            <v>WN 1855</v>
          </cell>
          <cell r="D4062">
            <v>130</v>
          </cell>
        </row>
        <row r="4063">
          <cell r="A4063">
            <v>44567</v>
          </cell>
          <cell r="B4063" t="str">
            <v>WN 1860</v>
          </cell>
          <cell r="D4063">
            <v>126</v>
          </cell>
        </row>
        <row r="4064">
          <cell r="A4064">
            <v>44567</v>
          </cell>
          <cell r="B4064" t="str">
            <v>WN 2040</v>
          </cell>
          <cell r="D4064">
            <v>104</v>
          </cell>
        </row>
        <row r="4065">
          <cell r="A4065">
            <v>44567</v>
          </cell>
          <cell r="B4065" t="str">
            <v>WN 341</v>
          </cell>
          <cell r="D4065">
            <v>172</v>
          </cell>
        </row>
        <row r="4066">
          <cell r="A4066">
            <v>44567</v>
          </cell>
          <cell r="B4066" t="str">
            <v>WN 704</v>
          </cell>
          <cell r="D4066">
            <v>101</v>
          </cell>
        </row>
        <row r="4067">
          <cell r="A4067">
            <v>44568</v>
          </cell>
          <cell r="B4067" t="str">
            <v>AA 119</v>
          </cell>
          <cell r="D4067">
            <v>199</v>
          </cell>
        </row>
        <row r="4068">
          <cell r="A4068">
            <v>44568</v>
          </cell>
          <cell r="B4068" t="str">
            <v>AA 205</v>
          </cell>
          <cell r="D4068">
            <v>151</v>
          </cell>
        </row>
        <row r="4069">
          <cell r="A4069">
            <v>44568</v>
          </cell>
          <cell r="B4069" t="str">
            <v>AA 271</v>
          </cell>
          <cell r="D4069">
            <v>118</v>
          </cell>
        </row>
        <row r="4070">
          <cell r="A4070">
            <v>44568</v>
          </cell>
          <cell r="B4070" t="str">
            <v>AA 432</v>
          </cell>
          <cell r="D4070">
            <v>240</v>
          </cell>
        </row>
        <row r="4071">
          <cell r="A4071">
            <v>44568</v>
          </cell>
          <cell r="B4071" t="str">
            <v>AA 7</v>
          </cell>
          <cell r="D4071">
            <v>170</v>
          </cell>
        </row>
        <row r="4072">
          <cell r="A4072">
            <v>44568</v>
          </cell>
          <cell r="B4072" t="str">
            <v>AS 743</v>
          </cell>
          <cell r="D4072">
            <v>96</v>
          </cell>
        </row>
        <row r="4073">
          <cell r="A4073">
            <v>44568</v>
          </cell>
          <cell r="B4073" t="str">
            <v>AS 805</v>
          </cell>
          <cell r="D4073">
            <v>91</v>
          </cell>
        </row>
        <row r="4074">
          <cell r="A4074">
            <v>44568</v>
          </cell>
          <cell r="B4074" t="str">
            <v>AS 809</v>
          </cell>
          <cell r="D4074">
            <v>158</v>
          </cell>
        </row>
        <row r="4075">
          <cell r="A4075">
            <v>44568</v>
          </cell>
          <cell r="B4075" t="str">
            <v>AS 825</v>
          </cell>
          <cell r="D4075">
            <v>113</v>
          </cell>
        </row>
        <row r="4076">
          <cell r="A4076">
            <v>44568</v>
          </cell>
          <cell r="B4076" t="str">
            <v>AS 829</v>
          </cell>
          <cell r="D4076">
            <v>137</v>
          </cell>
        </row>
        <row r="4077">
          <cell r="A4077">
            <v>44568</v>
          </cell>
          <cell r="B4077" t="str">
            <v>AS 836</v>
          </cell>
          <cell r="D4077">
            <v>147</v>
          </cell>
        </row>
        <row r="4078">
          <cell r="A4078">
            <v>44568</v>
          </cell>
          <cell r="B4078" t="str">
            <v>DL 362</v>
          </cell>
          <cell r="D4078">
            <v>123</v>
          </cell>
        </row>
        <row r="4079">
          <cell r="A4079">
            <v>44568</v>
          </cell>
          <cell r="B4079" t="str">
            <v>DL 481</v>
          </cell>
          <cell r="D4079">
            <v>160</v>
          </cell>
        </row>
        <row r="4080">
          <cell r="A4080">
            <v>44568</v>
          </cell>
          <cell r="B4080" t="str">
            <v>DL 533</v>
          </cell>
          <cell r="D4080">
            <v>138</v>
          </cell>
        </row>
        <row r="4081">
          <cell r="A4081">
            <v>44568</v>
          </cell>
          <cell r="B4081" t="str">
            <v>HA 29</v>
          </cell>
          <cell r="D4081">
            <v>184</v>
          </cell>
        </row>
        <row r="4082">
          <cell r="A4082">
            <v>44568</v>
          </cell>
          <cell r="B4082" t="str">
            <v>HA 31</v>
          </cell>
          <cell r="D4082">
            <v>99</v>
          </cell>
        </row>
        <row r="4083">
          <cell r="A4083">
            <v>44568</v>
          </cell>
          <cell r="B4083" t="str">
            <v>HA 33</v>
          </cell>
          <cell r="D4083">
            <v>218</v>
          </cell>
        </row>
        <row r="4084">
          <cell r="A4084">
            <v>44568</v>
          </cell>
          <cell r="B4084" t="str">
            <v>HA 37</v>
          </cell>
          <cell r="D4084">
            <v>106</v>
          </cell>
        </row>
        <row r="4085">
          <cell r="A4085">
            <v>44568</v>
          </cell>
          <cell r="B4085" t="str">
            <v>HA 45</v>
          </cell>
          <cell r="D4085">
            <v>119</v>
          </cell>
        </row>
        <row r="4086">
          <cell r="A4086">
            <v>44568</v>
          </cell>
          <cell r="B4086" t="str">
            <v>HA 59</v>
          </cell>
          <cell r="D4086">
            <v>169</v>
          </cell>
        </row>
        <row r="4087">
          <cell r="A4087">
            <v>44568</v>
          </cell>
          <cell r="B4087" t="str">
            <v>HA 71</v>
          </cell>
          <cell r="D4087">
            <v>91</v>
          </cell>
        </row>
        <row r="4088">
          <cell r="A4088">
            <v>44568</v>
          </cell>
          <cell r="B4088" t="str">
            <v>UA 1219</v>
          </cell>
          <cell r="D4088">
            <v>72</v>
          </cell>
        </row>
        <row r="4089">
          <cell r="A4089">
            <v>44568</v>
          </cell>
          <cell r="B4089" t="str">
            <v>UA 1736</v>
          </cell>
          <cell r="D4089">
            <v>201</v>
          </cell>
        </row>
        <row r="4090">
          <cell r="A4090">
            <v>44568</v>
          </cell>
          <cell r="B4090" t="str">
            <v>UA 1749</v>
          </cell>
          <cell r="D4090">
            <v>122</v>
          </cell>
        </row>
        <row r="4091">
          <cell r="A4091">
            <v>44568</v>
          </cell>
          <cell r="B4091" t="str">
            <v>UA 1808</v>
          </cell>
          <cell r="D4091">
            <v>100</v>
          </cell>
        </row>
        <row r="4092">
          <cell r="A4092">
            <v>44568</v>
          </cell>
          <cell r="B4092" t="str">
            <v>UA 202</v>
          </cell>
          <cell r="D4092">
            <v>206</v>
          </cell>
        </row>
        <row r="4093">
          <cell r="A4093">
            <v>44568</v>
          </cell>
          <cell r="B4093" t="str">
            <v>UA 2623</v>
          </cell>
          <cell r="D4093">
            <v>97</v>
          </cell>
        </row>
        <row r="4094">
          <cell r="A4094">
            <v>44568</v>
          </cell>
          <cell r="B4094" t="str">
            <v>WN 1058</v>
          </cell>
          <cell r="D4094">
            <v>81</v>
          </cell>
        </row>
        <row r="4095">
          <cell r="A4095">
            <v>44568</v>
          </cell>
          <cell r="B4095" t="str">
            <v>WN 1322</v>
          </cell>
          <cell r="D4095">
            <v>59</v>
          </cell>
        </row>
        <row r="4096">
          <cell r="A4096">
            <v>44568</v>
          </cell>
          <cell r="B4096" t="str">
            <v>WN 1395</v>
          </cell>
          <cell r="D4096">
            <v>109</v>
          </cell>
        </row>
        <row r="4097">
          <cell r="A4097">
            <v>44568</v>
          </cell>
          <cell r="B4097" t="str">
            <v>WN 1819</v>
          </cell>
          <cell r="D4097">
            <v>55</v>
          </cell>
        </row>
        <row r="4098">
          <cell r="A4098">
            <v>44568</v>
          </cell>
          <cell r="B4098" t="str">
            <v>WN 1822</v>
          </cell>
          <cell r="D4098">
            <v>96</v>
          </cell>
        </row>
        <row r="4099">
          <cell r="A4099">
            <v>44568</v>
          </cell>
          <cell r="B4099" t="str">
            <v>WN 1860</v>
          </cell>
          <cell r="D4099">
            <v>73</v>
          </cell>
        </row>
        <row r="4100">
          <cell r="A4100">
            <v>44568</v>
          </cell>
          <cell r="B4100" t="str">
            <v>WN 2040</v>
          </cell>
          <cell r="D4100">
            <v>99</v>
          </cell>
        </row>
        <row r="4101">
          <cell r="A4101">
            <v>44568</v>
          </cell>
          <cell r="B4101" t="str">
            <v>WN 252</v>
          </cell>
          <cell r="D4101">
            <v>65</v>
          </cell>
        </row>
        <row r="4102">
          <cell r="A4102">
            <v>44568</v>
          </cell>
          <cell r="B4102" t="str">
            <v>WN 341</v>
          </cell>
          <cell r="D4102">
            <v>127</v>
          </cell>
        </row>
        <row r="4103">
          <cell r="A4103">
            <v>44568</v>
          </cell>
          <cell r="B4103" t="str">
            <v>WN 704</v>
          </cell>
          <cell r="D4103">
            <v>134</v>
          </cell>
        </row>
        <row r="4104">
          <cell r="A4104">
            <v>44569</v>
          </cell>
          <cell r="B4104" t="str">
            <v>AA 119</v>
          </cell>
          <cell r="D4104">
            <v>253</v>
          </cell>
        </row>
        <row r="4105">
          <cell r="A4105">
            <v>44569</v>
          </cell>
          <cell r="B4105" t="str">
            <v>AA 205</v>
          </cell>
          <cell r="D4105">
            <v>120</v>
          </cell>
        </row>
        <row r="4106">
          <cell r="A4106">
            <v>44569</v>
          </cell>
          <cell r="B4106" t="str">
            <v>AA 432</v>
          </cell>
          <cell r="D4106">
            <v>234</v>
          </cell>
        </row>
        <row r="4107">
          <cell r="A4107">
            <v>44569</v>
          </cell>
          <cell r="B4107" t="str">
            <v>AS 743</v>
          </cell>
          <cell r="D4107">
            <v>106</v>
          </cell>
        </row>
        <row r="4108">
          <cell r="A4108">
            <v>44569</v>
          </cell>
          <cell r="B4108" t="str">
            <v>AS 805</v>
          </cell>
          <cell r="D4108">
            <v>99</v>
          </cell>
        </row>
        <row r="4109">
          <cell r="A4109">
            <v>44569</v>
          </cell>
          <cell r="B4109" t="str">
            <v>AS 809</v>
          </cell>
          <cell r="D4109">
            <v>160</v>
          </cell>
        </row>
        <row r="4110">
          <cell r="A4110">
            <v>44569</v>
          </cell>
          <cell r="B4110" t="str">
            <v>AS 813</v>
          </cell>
          <cell r="D4110">
            <v>97</v>
          </cell>
        </row>
        <row r="4111">
          <cell r="A4111">
            <v>44569</v>
          </cell>
          <cell r="B4111" t="str">
            <v>AS 825</v>
          </cell>
          <cell r="D4111">
            <v>138</v>
          </cell>
        </row>
        <row r="4112">
          <cell r="A4112">
            <v>44569</v>
          </cell>
          <cell r="B4112" t="str">
            <v>AS 829</v>
          </cell>
          <cell r="D4112">
            <v>112</v>
          </cell>
        </row>
        <row r="4113">
          <cell r="A4113">
            <v>44569</v>
          </cell>
          <cell r="B4113" t="str">
            <v>AS 861</v>
          </cell>
          <cell r="D4113">
            <v>138</v>
          </cell>
        </row>
        <row r="4114">
          <cell r="A4114">
            <v>44569</v>
          </cell>
          <cell r="B4114" t="str">
            <v>DL 1187</v>
          </cell>
          <cell r="D4114">
            <v>287</v>
          </cell>
        </row>
        <row r="4115">
          <cell r="A4115">
            <v>44569</v>
          </cell>
          <cell r="B4115" t="str">
            <v>DL 481</v>
          </cell>
          <cell r="D4115">
            <v>190</v>
          </cell>
        </row>
        <row r="4116">
          <cell r="A4116">
            <v>44569</v>
          </cell>
          <cell r="B4116" t="str">
            <v>DL 533</v>
          </cell>
          <cell r="D4116">
            <v>182</v>
          </cell>
        </row>
        <row r="4117">
          <cell r="A4117">
            <v>44569</v>
          </cell>
          <cell r="B4117" t="str">
            <v>HA 23</v>
          </cell>
          <cell r="D4117">
            <v>80</v>
          </cell>
        </row>
        <row r="4118">
          <cell r="A4118">
            <v>44569</v>
          </cell>
          <cell r="B4118" t="str">
            <v>HA 29</v>
          </cell>
          <cell r="D4118">
            <v>113</v>
          </cell>
        </row>
        <row r="4119">
          <cell r="A4119">
            <v>44569</v>
          </cell>
          <cell r="B4119" t="str">
            <v>HA 31</v>
          </cell>
          <cell r="D4119">
            <v>112</v>
          </cell>
        </row>
        <row r="4120">
          <cell r="A4120">
            <v>44569</v>
          </cell>
          <cell r="B4120" t="str">
            <v>HA 33</v>
          </cell>
          <cell r="D4120">
            <v>216</v>
          </cell>
        </row>
        <row r="4121">
          <cell r="A4121">
            <v>44569</v>
          </cell>
          <cell r="B4121" t="str">
            <v>HA 37</v>
          </cell>
          <cell r="D4121">
            <v>143</v>
          </cell>
        </row>
        <row r="4122">
          <cell r="A4122">
            <v>44569</v>
          </cell>
          <cell r="B4122" t="str">
            <v>HA 45</v>
          </cell>
          <cell r="D4122">
            <v>148</v>
          </cell>
        </row>
        <row r="4123">
          <cell r="A4123">
            <v>44569</v>
          </cell>
          <cell r="B4123" t="str">
            <v>HA 59</v>
          </cell>
          <cell r="D4123">
            <v>163</v>
          </cell>
        </row>
        <row r="4124">
          <cell r="A4124">
            <v>44569</v>
          </cell>
          <cell r="B4124" t="str">
            <v>N846AE</v>
          </cell>
          <cell r="D4124">
            <v>321</v>
          </cell>
        </row>
        <row r="4125">
          <cell r="A4125">
            <v>44569</v>
          </cell>
          <cell r="B4125" t="str">
            <v>UA 1141</v>
          </cell>
          <cell r="D4125">
            <v>126</v>
          </cell>
        </row>
        <row r="4126">
          <cell r="A4126">
            <v>44569</v>
          </cell>
          <cell r="B4126" t="str">
            <v>UA 1219</v>
          </cell>
          <cell r="D4126">
            <v>93</v>
          </cell>
        </row>
        <row r="4127">
          <cell r="A4127">
            <v>44569</v>
          </cell>
          <cell r="B4127" t="str">
            <v>UA 1725</v>
          </cell>
          <cell r="D4127">
            <v>121</v>
          </cell>
        </row>
        <row r="4128">
          <cell r="A4128">
            <v>44569</v>
          </cell>
          <cell r="B4128" t="str">
            <v>UA 1736</v>
          </cell>
          <cell r="D4128">
            <v>236</v>
          </cell>
        </row>
        <row r="4129">
          <cell r="A4129">
            <v>44569</v>
          </cell>
          <cell r="B4129" t="str">
            <v>UA 1749</v>
          </cell>
          <cell r="D4129">
            <v>77</v>
          </cell>
        </row>
        <row r="4130">
          <cell r="A4130">
            <v>44569</v>
          </cell>
          <cell r="B4130" t="str">
            <v>UA 1808</v>
          </cell>
          <cell r="D4130">
            <v>94</v>
          </cell>
        </row>
        <row r="4131">
          <cell r="A4131">
            <v>44569</v>
          </cell>
          <cell r="B4131" t="str">
            <v>UA 202</v>
          </cell>
          <cell r="D4131">
            <v>217</v>
          </cell>
        </row>
        <row r="4132">
          <cell r="A4132">
            <v>44569</v>
          </cell>
          <cell r="B4132" t="str">
            <v>UA 2623</v>
          </cell>
          <cell r="D4132">
            <v>140</v>
          </cell>
        </row>
        <row r="4133">
          <cell r="A4133">
            <v>44569</v>
          </cell>
          <cell r="B4133" t="str">
            <v>UA 417</v>
          </cell>
          <cell r="D4133">
            <v>90</v>
          </cell>
        </row>
        <row r="4134">
          <cell r="A4134">
            <v>44569</v>
          </cell>
          <cell r="B4134" t="str">
            <v>UA 42</v>
          </cell>
          <cell r="D4134">
            <v>124</v>
          </cell>
        </row>
        <row r="4135">
          <cell r="A4135">
            <v>44569</v>
          </cell>
          <cell r="B4135" t="str">
            <v>WN 1058</v>
          </cell>
          <cell r="D4135">
            <v>29</v>
          </cell>
        </row>
        <row r="4136">
          <cell r="A4136">
            <v>44569</v>
          </cell>
          <cell r="B4136" t="str">
            <v>WN 1322</v>
          </cell>
          <cell r="D4136">
            <v>49</v>
          </cell>
        </row>
        <row r="4137">
          <cell r="A4137">
            <v>44569</v>
          </cell>
          <cell r="B4137" t="str">
            <v>WN 1819</v>
          </cell>
          <cell r="D4137">
            <v>30</v>
          </cell>
        </row>
        <row r="4138">
          <cell r="A4138">
            <v>44569</v>
          </cell>
          <cell r="B4138" t="str">
            <v>WN 1822</v>
          </cell>
          <cell r="D4138">
            <v>173</v>
          </cell>
        </row>
        <row r="4139">
          <cell r="A4139">
            <v>44569</v>
          </cell>
          <cell r="B4139" t="str">
            <v>WN 1855</v>
          </cell>
          <cell r="D4139">
            <v>136</v>
          </cell>
        </row>
        <row r="4140">
          <cell r="A4140">
            <v>44569</v>
          </cell>
          <cell r="B4140" t="str">
            <v>WN 2040</v>
          </cell>
          <cell r="D4140">
            <v>99</v>
          </cell>
        </row>
        <row r="4141">
          <cell r="A4141">
            <v>44569</v>
          </cell>
          <cell r="B4141" t="str">
            <v>WN 341</v>
          </cell>
          <cell r="D4141">
            <v>162</v>
          </cell>
        </row>
        <row r="4142">
          <cell r="A4142">
            <v>44569</v>
          </cell>
          <cell r="B4142" t="str">
            <v>WN 704</v>
          </cell>
          <cell r="D4142">
            <v>153</v>
          </cell>
        </row>
        <row r="4143">
          <cell r="A4143">
            <v>44570</v>
          </cell>
          <cell r="B4143" t="str">
            <v>AA 119</v>
          </cell>
          <cell r="D4143">
            <v>197</v>
          </cell>
        </row>
        <row r="4144">
          <cell r="A4144">
            <v>44570</v>
          </cell>
          <cell r="B4144" t="str">
            <v>AA 205</v>
          </cell>
          <cell r="D4144">
            <v>98</v>
          </cell>
        </row>
        <row r="4145">
          <cell r="A4145">
            <v>44570</v>
          </cell>
          <cell r="B4145" t="str">
            <v>AA 271</v>
          </cell>
          <cell r="D4145">
            <v>140</v>
          </cell>
        </row>
        <row r="4146">
          <cell r="A4146">
            <v>44570</v>
          </cell>
          <cell r="B4146" t="str">
            <v>AA 432</v>
          </cell>
          <cell r="D4146">
            <v>183</v>
          </cell>
        </row>
        <row r="4147">
          <cell r="A4147">
            <v>44570</v>
          </cell>
          <cell r="B4147" t="str">
            <v>AA 7</v>
          </cell>
          <cell r="D4147">
            <v>123</v>
          </cell>
        </row>
        <row r="4148">
          <cell r="A4148">
            <v>44570</v>
          </cell>
          <cell r="B4148" t="str">
            <v>AS 743</v>
          </cell>
          <cell r="D4148">
            <v>99</v>
          </cell>
        </row>
        <row r="4149">
          <cell r="A4149">
            <v>44570</v>
          </cell>
          <cell r="B4149" t="str">
            <v>AS 803</v>
          </cell>
          <cell r="D4149">
            <v>78</v>
          </cell>
        </row>
        <row r="4150">
          <cell r="A4150">
            <v>44570</v>
          </cell>
          <cell r="B4150" t="str">
            <v>AS 805</v>
          </cell>
          <cell r="D4150">
            <v>48</v>
          </cell>
        </row>
        <row r="4151">
          <cell r="A4151">
            <v>44570</v>
          </cell>
          <cell r="B4151" t="str">
            <v>AS 809</v>
          </cell>
          <cell r="D4151">
            <v>128</v>
          </cell>
        </row>
        <row r="4152">
          <cell r="A4152">
            <v>44570</v>
          </cell>
          <cell r="B4152" t="str">
            <v>AS 813</v>
          </cell>
          <cell r="D4152">
            <v>72</v>
          </cell>
        </row>
        <row r="4153">
          <cell r="A4153">
            <v>44570</v>
          </cell>
          <cell r="B4153" t="str">
            <v>AS 825</v>
          </cell>
          <cell r="D4153">
            <v>131</v>
          </cell>
        </row>
        <row r="4154">
          <cell r="A4154">
            <v>44570</v>
          </cell>
          <cell r="B4154" t="str">
            <v>AS 829</v>
          </cell>
          <cell r="D4154">
            <v>90</v>
          </cell>
        </row>
        <row r="4155">
          <cell r="A4155">
            <v>44570</v>
          </cell>
          <cell r="B4155" t="str">
            <v>AS 836</v>
          </cell>
          <cell r="D4155">
            <v>99</v>
          </cell>
        </row>
        <row r="4156">
          <cell r="A4156">
            <v>44570</v>
          </cell>
          <cell r="B4156" t="str">
            <v>AS 861</v>
          </cell>
          <cell r="D4156">
            <v>143</v>
          </cell>
        </row>
        <row r="4157">
          <cell r="A4157">
            <v>44570</v>
          </cell>
          <cell r="B4157" t="str">
            <v>DL 1187</v>
          </cell>
          <cell r="D4157">
            <v>225</v>
          </cell>
        </row>
        <row r="4158">
          <cell r="A4158">
            <v>44570</v>
          </cell>
          <cell r="B4158" t="str">
            <v>DL 481</v>
          </cell>
          <cell r="D4158">
            <v>164</v>
          </cell>
        </row>
        <row r="4159">
          <cell r="A4159">
            <v>44570</v>
          </cell>
          <cell r="B4159" t="str">
            <v>DL 533</v>
          </cell>
          <cell r="D4159">
            <v>102</v>
          </cell>
        </row>
        <row r="4160">
          <cell r="A4160">
            <v>44570</v>
          </cell>
          <cell r="B4160" t="str">
            <v>HA 23</v>
          </cell>
          <cell r="D4160">
            <v>90</v>
          </cell>
        </row>
        <row r="4161">
          <cell r="A4161">
            <v>44570</v>
          </cell>
          <cell r="B4161" t="str">
            <v>HA 29</v>
          </cell>
          <cell r="D4161">
            <v>162</v>
          </cell>
        </row>
        <row r="4162">
          <cell r="A4162">
            <v>44570</v>
          </cell>
          <cell r="B4162" t="str">
            <v>HA 31</v>
          </cell>
          <cell r="D4162">
            <v>96</v>
          </cell>
        </row>
        <row r="4163">
          <cell r="A4163">
            <v>44570</v>
          </cell>
          <cell r="B4163" t="str">
            <v>HA 33</v>
          </cell>
          <cell r="D4163">
            <v>177</v>
          </cell>
        </row>
        <row r="4164">
          <cell r="A4164">
            <v>44570</v>
          </cell>
          <cell r="B4164" t="str">
            <v>HA 37</v>
          </cell>
          <cell r="D4164">
            <v>141</v>
          </cell>
        </row>
        <row r="4165">
          <cell r="A4165">
            <v>44570</v>
          </cell>
          <cell r="B4165" t="str">
            <v>HA 39</v>
          </cell>
          <cell r="D4165">
            <v>68</v>
          </cell>
        </row>
        <row r="4166">
          <cell r="A4166">
            <v>44570</v>
          </cell>
          <cell r="B4166" t="str">
            <v>HA 41</v>
          </cell>
          <cell r="D4166">
            <v>114</v>
          </cell>
        </row>
        <row r="4167">
          <cell r="A4167">
            <v>44570</v>
          </cell>
          <cell r="B4167" t="str">
            <v>HA 45</v>
          </cell>
          <cell r="D4167">
            <v>84</v>
          </cell>
        </row>
        <row r="4168">
          <cell r="A4168">
            <v>44570</v>
          </cell>
          <cell r="B4168" t="str">
            <v>HA 59</v>
          </cell>
          <cell r="D4168">
            <v>133</v>
          </cell>
        </row>
        <row r="4169">
          <cell r="A4169">
            <v>44570</v>
          </cell>
          <cell r="B4169" t="str">
            <v>HA 71</v>
          </cell>
          <cell r="D4169">
            <v>71</v>
          </cell>
        </row>
        <row r="4170">
          <cell r="A4170">
            <v>44570</v>
          </cell>
          <cell r="B4170" t="str">
            <v>N351AX</v>
          </cell>
          <cell r="D4170">
            <v>248</v>
          </cell>
        </row>
        <row r="4171">
          <cell r="A4171">
            <v>44570</v>
          </cell>
          <cell r="B4171" t="str">
            <v>UA 1219</v>
          </cell>
          <cell r="D4171">
            <v>86</v>
          </cell>
        </row>
        <row r="4172">
          <cell r="A4172">
            <v>44570</v>
          </cell>
          <cell r="B4172" t="str">
            <v>UA 1736</v>
          </cell>
          <cell r="D4172">
            <v>208</v>
          </cell>
        </row>
        <row r="4173">
          <cell r="A4173">
            <v>44570</v>
          </cell>
          <cell r="B4173" t="str">
            <v>UA 1749</v>
          </cell>
          <cell r="D4173">
            <v>48</v>
          </cell>
        </row>
        <row r="4174">
          <cell r="A4174">
            <v>44570</v>
          </cell>
          <cell r="B4174" t="str">
            <v>UA 1808</v>
          </cell>
          <cell r="D4174">
            <v>64</v>
          </cell>
        </row>
        <row r="4175">
          <cell r="A4175">
            <v>44570</v>
          </cell>
          <cell r="B4175" t="str">
            <v>UA 202</v>
          </cell>
          <cell r="D4175">
            <v>162</v>
          </cell>
        </row>
        <row r="4176">
          <cell r="A4176">
            <v>44570</v>
          </cell>
          <cell r="B4176" t="str">
            <v>UA 2623</v>
          </cell>
          <cell r="D4176">
            <v>138</v>
          </cell>
        </row>
        <row r="4177">
          <cell r="A4177">
            <v>44570</v>
          </cell>
          <cell r="B4177" t="str">
            <v>UA 417</v>
          </cell>
          <cell r="D4177">
            <v>61</v>
          </cell>
        </row>
        <row r="4178">
          <cell r="A4178">
            <v>44570</v>
          </cell>
          <cell r="B4178" t="str">
            <v>WN 1058</v>
          </cell>
          <cell r="D4178">
            <v>17</v>
          </cell>
        </row>
        <row r="4179">
          <cell r="A4179">
            <v>44570</v>
          </cell>
          <cell r="B4179" t="str">
            <v>WN 1322</v>
          </cell>
          <cell r="D4179">
            <v>92</v>
          </cell>
        </row>
        <row r="4180">
          <cell r="A4180">
            <v>44570</v>
          </cell>
          <cell r="B4180" t="str">
            <v>WN 1395</v>
          </cell>
          <cell r="D4180">
            <v>42</v>
          </cell>
        </row>
        <row r="4181">
          <cell r="A4181">
            <v>44570</v>
          </cell>
          <cell r="B4181" t="str">
            <v>WN 1819</v>
          </cell>
          <cell r="D4181">
            <v>14</v>
          </cell>
        </row>
        <row r="4182">
          <cell r="A4182">
            <v>44570</v>
          </cell>
          <cell r="B4182" t="str">
            <v>WN 1822</v>
          </cell>
          <cell r="D4182">
            <v>117</v>
          </cell>
        </row>
        <row r="4183">
          <cell r="A4183">
            <v>44570</v>
          </cell>
          <cell r="B4183" t="str">
            <v>WN 1860</v>
          </cell>
          <cell r="D4183">
            <v>77</v>
          </cell>
        </row>
        <row r="4184">
          <cell r="A4184">
            <v>44570</v>
          </cell>
          <cell r="B4184" t="str">
            <v>WN 2040</v>
          </cell>
          <cell r="D4184">
            <v>112</v>
          </cell>
        </row>
        <row r="4185">
          <cell r="A4185">
            <v>44570</v>
          </cell>
          <cell r="B4185" t="str">
            <v>WN 252</v>
          </cell>
          <cell r="D4185">
            <v>115</v>
          </cell>
        </row>
        <row r="4186">
          <cell r="A4186">
            <v>44570</v>
          </cell>
          <cell r="B4186" t="str">
            <v>WN 341</v>
          </cell>
          <cell r="D4186">
            <v>133</v>
          </cell>
        </row>
        <row r="4187">
          <cell r="A4187">
            <v>44570</v>
          </cell>
          <cell r="B4187" t="str">
            <v>WN 704</v>
          </cell>
          <cell r="D4187">
            <v>27</v>
          </cell>
        </row>
        <row r="4188">
          <cell r="A4188">
            <v>44571</v>
          </cell>
          <cell r="B4188" t="str">
            <v>AA 119</v>
          </cell>
          <cell r="D4188">
            <v>205</v>
          </cell>
        </row>
        <row r="4189">
          <cell r="A4189">
            <v>44571</v>
          </cell>
          <cell r="B4189" t="str">
            <v>AA 205</v>
          </cell>
          <cell r="D4189">
            <v>125</v>
          </cell>
        </row>
        <row r="4190">
          <cell r="A4190">
            <v>44571</v>
          </cell>
          <cell r="B4190" t="str">
            <v>AA 271</v>
          </cell>
          <cell r="D4190">
            <v>158</v>
          </cell>
        </row>
        <row r="4191">
          <cell r="A4191">
            <v>44571</v>
          </cell>
          <cell r="B4191" t="str">
            <v>AA 432</v>
          </cell>
          <cell r="D4191">
            <v>176</v>
          </cell>
        </row>
        <row r="4192">
          <cell r="A4192">
            <v>44571</v>
          </cell>
          <cell r="B4192" t="str">
            <v>AS 743</v>
          </cell>
          <cell r="D4192">
            <v>87</v>
          </cell>
        </row>
        <row r="4193">
          <cell r="A4193">
            <v>44571</v>
          </cell>
          <cell r="B4193" t="str">
            <v>AS 803</v>
          </cell>
          <cell r="D4193">
            <v>44</v>
          </cell>
        </row>
        <row r="4194">
          <cell r="A4194">
            <v>44571</v>
          </cell>
          <cell r="B4194" t="str">
            <v>AS 805</v>
          </cell>
          <cell r="D4194">
            <v>46</v>
          </cell>
        </row>
        <row r="4195">
          <cell r="A4195">
            <v>44571</v>
          </cell>
          <cell r="B4195" t="str">
            <v>AS 809</v>
          </cell>
          <cell r="D4195">
            <v>130</v>
          </cell>
        </row>
        <row r="4196">
          <cell r="A4196">
            <v>44571</v>
          </cell>
          <cell r="B4196" t="str">
            <v>AS 813</v>
          </cell>
          <cell r="D4196">
            <v>84</v>
          </cell>
        </row>
        <row r="4197">
          <cell r="A4197">
            <v>44571</v>
          </cell>
          <cell r="B4197" t="str">
            <v>AS 825</v>
          </cell>
          <cell r="D4197">
            <v>116</v>
          </cell>
        </row>
        <row r="4198">
          <cell r="A4198">
            <v>44571</v>
          </cell>
          <cell r="B4198" t="str">
            <v>AS 829</v>
          </cell>
          <cell r="D4198">
            <v>107</v>
          </cell>
        </row>
        <row r="4199">
          <cell r="A4199">
            <v>44571</v>
          </cell>
          <cell r="B4199" t="str">
            <v>AS 836</v>
          </cell>
          <cell r="D4199">
            <v>129</v>
          </cell>
        </row>
        <row r="4200">
          <cell r="A4200">
            <v>44571</v>
          </cell>
          <cell r="B4200" t="str">
            <v>AS 861</v>
          </cell>
          <cell r="D4200">
            <v>138</v>
          </cell>
        </row>
        <row r="4201">
          <cell r="A4201">
            <v>44571</v>
          </cell>
          <cell r="B4201" t="str">
            <v>DL 481</v>
          </cell>
          <cell r="D4201">
            <v>135</v>
          </cell>
        </row>
        <row r="4202">
          <cell r="A4202">
            <v>44571</v>
          </cell>
          <cell r="B4202" t="str">
            <v>DL 533</v>
          </cell>
          <cell r="D4202">
            <v>153</v>
          </cell>
        </row>
        <row r="4203">
          <cell r="A4203">
            <v>44571</v>
          </cell>
          <cell r="B4203" t="str">
            <v>HA 23</v>
          </cell>
          <cell r="D4203">
            <v>91</v>
          </cell>
        </row>
        <row r="4204">
          <cell r="A4204">
            <v>44571</v>
          </cell>
          <cell r="B4204" t="str">
            <v>HA 29</v>
          </cell>
          <cell r="D4204">
            <v>168</v>
          </cell>
        </row>
        <row r="4205">
          <cell r="A4205">
            <v>44571</v>
          </cell>
          <cell r="B4205" t="str">
            <v>HA 31</v>
          </cell>
          <cell r="D4205">
            <v>161</v>
          </cell>
        </row>
        <row r="4206">
          <cell r="A4206">
            <v>44571</v>
          </cell>
          <cell r="B4206" t="str">
            <v>HA 39</v>
          </cell>
          <cell r="D4206">
            <v>69</v>
          </cell>
        </row>
        <row r="4207">
          <cell r="A4207">
            <v>44571</v>
          </cell>
          <cell r="B4207" t="str">
            <v>HA 41</v>
          </cell>
          <cell r="D4207">
            <v>73</v>
          </cell>
        </row>
        <row r="4208">
          <cell r="A4208">
            <v>44571</v>
          </cell>
          <cell r="B4208" t="str">
            <v>HA 45</v>
          </cell>
          <cell r="D4208">
            <v>61</v>
          </cell>
        </row>
        <row r="4209">
          <cell r="A4209">
            <v>44571</v>
          </cell>
          <cell r="B4209" t="str">
            <v>HA 59</v>
          </cell>
          <cell r="D4209">
            <v>152</v>
          </cell>
        </row>
        <row r="4210">
          <cell r="A4210">
            <v>44571</v>
          </cell>
          <cell r="B4210" t="str">
            <v>HA 71</v>
          </cell>
          <cell r="D4210">
            <v>96</v>
          </cell>
        </row>
        <row r="4211">
          <cell r="A4211">
            <v>44571</v>
          </cell>
          <cell r="B4211" t="str">
            <v>UA 1736</v>
          </cell>
          <cell r="D4211">
            <v>170</v>
          </cell>
        </row>
        <row r="4212">
          <cell r="A4212">
            <v>44571</v>
          </cell>
          <cell r="B4212" t="str">
            <v>UA 202</v>
          </cell>
          <cell r="D4212">
            <v>134</v>
          </cell>
        </row>
        <row r="4213">
          <cell r="A4213">
            <v>44571</v>
          </cell>
          <cell r="B4213" t="str">
            <v>UA 2623</v>
          </cell>
          <cell r="D4213">
            <v>107</v>
          </cell>
        </row>
        <row r="4214">
          <cell r="A4214">
            <v>44571</v>
          </cell>
          <cell r="B4214" t="str">
            <v>UA 417</v>
          </cell>
          <cell r="D4214">
            <v>55</v>
          </cell>
        </row>
        <row r="4215">
          <cell r="A4215">
            <v>44571</v>
          </cell>
          <cell r="B4215" t="str">
            <v>WN 1058</v>
          </cell>
          <cell r="D4215">
            <v>25</v>
          </cell>
        </row>
        <row r="4216">
          <cell r="A4216">
            <v>44571</v>
          </cell>
          <cell r="B4216" t="str">
            <v>WN 1322</v>
          </cell>
          <cell r="D4216">
            <v>81</v>
          </cell>
        </row>
        <row r="4217">
          <cell r="A4217">
            <v>44571</v>
          </cell>
          <cell r="B4217" t="str">
            <v>WN 1395</v>
          </cell>
          <cell r="D4217">
            <v>48</v>
          </cell>
        </row>
        <row r="4218">
          <cell r="A4218">
            <v>44571</v>
          </cell>
          <cell r="B4218" t="str">
            <v>WN 1819</v>
          </cell>
          <cell r="D4218">
            <v>18</v>
          </cell>
        </row>
        <row r="4219">
          <cell r="A4219">
            <v>44571</v>
          </cell>
          <cell r="B4219" t="str">
            <v>WN 1822</v>
          </cell>
          <cell r="D4219">
            <v>97</v>
          </cell>
        </row>
        <row r="4220">
          <cell r="A4220">
            <v>44571</v>
          </cell>
          <cell r="B4220" t="str">
            <v>WN 1860</v>
          </cell>
          <cell r="D4220">
            <v>80</v>
          </cell>
        </row>
        <row r="4221">
          <cell r="A4221">
            <v>44571</v>
          </cell>
          <cell r="B4221" t="str">
            <v>WN 2040</v>
          </cell>
          <cell r="D4221">
            <v>63</v>
          </cell>
        </row>
        <row r="4222">
          <cell r="A4222">
            <v>44571</v>
          </cell>
          <cell r="B4222" t="str">
            <v>WN 252</v>
          </cell>
          <cell r="D4222">
            <v>72</v>
          </cell>
        </row>
        <row r="4223">
          <cell r="A4223">
            <v>44571</v>
          </cell>
          <cell r="B4223" t="str">
            <v>WN 341</v>
          </cell>
          <cell r="D4223">
            <v>146</v>
          </cell>
        </row>
        <row r="4224">
          <cell r="A4224">
            <v>44571</v>
          </cell>
          <cell r="B4224" t="str">
            <v>WN 704</v>
          </cell>
          <cell r="D4224">
            <v>94</v>
          </cell>
        </row>
        <row r="4225">
          <cell r="A4225">
            <v>44572</v>
          </cell>
          <cell r="B4225" t="str">
            <v>AA 119</v>
          </cell>
          <cell r="D4225">
            <v>159</v>
          </cell>
        </row>
        <row r="4226">
          <cell r="A4226">
            <v>44572</v>
          </cell>
          <cell r="B4226" t="str">
            <v>AA 205</v>
          </cell>
          <cell r="D4226">
            <v>90</v>
          </cell>
        </row>
        <row r="4227">
          <cell r="A4227">
            <v>44572</v>
          </cell>
          <cell r="B4227" t="str">
            <v>AA 271</v>
          </cell>
          <cell r="D4227">
            <v>123</v>
          </cell>
        </row>
        <row r="4228">
          <cell r="A4228">
            <v>44572</v>
          </cell>
          <cell r="B4228" t="str">
            <v>AA 432</v>
          </cell>
          <cell r="D4228">
            <v>203</v>
          </cell>
        </row>
        <row r="4229">
          <cell r="A4229">
            <v>44572</v>
          </cell>
          <cell r="B4229" t="str">
            <v>AS 743</v>
          </cell>
          <cell r="D4229">
            <v>82</v>
          </cell>
        </row>
        <row r="4230">
          <cell r="A4230">
            <v>44572</v>
          </cell>
          <cell r="B4230" t="str">
            <v>AS 805</v>
          </cell>
          <cell r="D4230">
            <v>87</v>
          </cell>
        </row>
        <row r="4231">
          <cell r="A4231">
            <v>44572</v>
          </cell>
          <cell r="B4231" t="str">
            <v>AS 809</v>
          </cell>
          <cell r="D4231">
            <v>142</v>
          </cell>
        </row>
        <row r="4232">
          <cell r="A4232">
            <v>44572</v>
          </cell>
          <cell r="B4232" t="str">
            <v>AS 813</v>
          </cell>
          <cell r="D4232">
            <v>61</v>
          </cell>
        </row>
        <row r="4233">
          <cell r="A4233">
            <v>44572</v>
          </cell>
          <cell r="B4233" t="str">
            <v>AS 829</v>
          </cell>
          <cell r="D4233">
            <v>93</v>
          </cell>
        </row>
        <row r="4234">
          <cell r="A4234">
            <v>44572</v>
          </cell>
          <cell r="B4234" t="str">
            <v>AS 861</v>
          </cell>
          <cell r="D4234">
            <v>142</v>
          </cell>
        </row>
        <row r="4235">
          <cell r="A4235">
            <v>44572</v>
          </cell>
          <cell r="B4235" t="str">
            <v>DL 533</v>
          </cell>
          <cell r="D4235">
            <v>171</v>
          </cell>
        </row>
        <row r="4236">
          <cell r="A4236">
            <v>44572</v>
          </cell>
          <cell r="B4236" t="str">
            <v>HA 23</v>
          </cell>
          <cell r="D4236">
            <v>72</v>
          </cell>
        </row>
        <row r="4237">
          <cell r="A4237">
            <v>44572</v>
          </cell>
          <cell r="B4237" t="str">
            <v>HA 29</v>
          </cell>
          <cell r="D4237">
            <v>114</v>
          </cell>
        </row>
        <row r="4238">
          <cell r="A4238">
            <v>44572</v>
          </cell>
          <cell r="B4238" t="str">
            <v>HA 31</v>
          </cell>
          <cell r="D4238">
            <v>110</v>
          </cell>
        </row>
        <row r="4239">
          <cell r="A4239">
            <v>44572</v>
          </cell>
          <cell r="B4239" t="str">
            <v>HA 37</v>
          </cell>
          <cell r="D4239">
            <v>80</v>
          </cell>
        </row>
        <row r="4240">
          <cell r="A4240">
            <v>44572</v>
          </cell>
          <cell r="B4240" t="str">
            <v>HA 39</v>
          </cell>
          <cell r="D4240">
            <v>103</v>
          </cell>
        </row>
        <row r="4241">
          <cell r="A4241">
            <v>44572</v>
          </cell>
          <cell r="B4241" t="str">
            <v>HA 41</v>
          </cell>
          <cell r="D4241">
            <v>72</v>
          </cell>
        </row>
        <row r="4242">
          <cell r="A4242">
            <v>44572</v>
          </cell>
          <cell r="B4242" t="str">
            <v>HA 45</v>
          </cell>
          <cell r="D4242">
            <v>77</v>
          </cell>
        </row>
        <row r="4243">
          <cell r="A4243">
            <v>44572</v>
          </cell>
          <cell r="B4243" t="str">
            <v>HA 59</v>
          </cell>
          <cell r="D4243">
            <v>97</v>
          </cell>
        </row>
        <row r="4244">
          <cell r="A4244">
            <v>44572</v>
          </cell>
          <cell r="B4244" t="str">
            <v>UA 1219</v>
          </cell>
          <cell r="D4244">
            <v>69</v>
          </cell>
        </row>
        <row r="4245">
          <cell r="A4245">
            <v>44572</v>
          </cell>
          <cell r="B4245" t="str">
            <v>UA 1725</v>
          </cell>
          <cell r="D4245">
            <v>85</v>
          </cell>
        </row>
        <row r="4246">
          <cell r="A4246">
            <v>44572</v>
          </cell>
          <cell r="B4246" t="str">
            <v>UA 1736</v>
          </cell>
          <cell r="D4246">
            <v>203</v>
          </cell>
        </row>
        <row r="4247">
          <cell r="A4247">
            <v>44572</v>
          </cell>
          <cell r="B4247" t="str">
            <v>UA 1749</v>
          </cell>
          <cell r="D4247">
            <v>100</v>
          </cell>
        </row>
        <row r="4248">
          <cell r="A4248">
            <v>44572</v>
          </cell>
          <cell r="B4248" t="str">
            <v>UA 2623</v>
          </cell>
          <cell r="D4248">
            <v>77</v>
          </cell>
        </row>
        <row r="4249">
          <cell r="A4249">
            <v>44572</v>
          </cell>
          <cell r="B4249" t="str">
            <v>UA 417</v>
          </cell>
          <cell r="D4249">
            <v>70</v>
          </cell>
        </row>
        <row r="4250">
          <cell r="A4250">
            <v>44572</v>
          </cell>
          <cell r="B4250" t="str">
            <v>WN 1058</v>
          </cell>
          <cell r="D4250">
            <v>32</v>
          </cell>
        </row>
        <row r="4251">
          <cell r="A4251">
            <v>44572</v>
          </cell>
          <cell r="B4251" t="str">
            <v>WN 1322</v>
          </cell>
          <cell r="D4251">
            <v>34</v>
          </cell>
        </row>
        <row r="4252">
          <cell r="A4252">
            <v>44572</v>
          </cell>
          <cell r="B4252" t="str">
            <v>WN 1819</v>
          </cell>
          <cell r="D4252">
            <v>11</v>
          </cell>
        </row>
        <row r="4253">
          <cell r="A4253">
            <v>44572</v>
          </cell>
          <cell r="B4253" t="str">
            <v>WN 1822</v>
          </cell>
          <cell r="D4253">
            <v>125</v>
          </cell>
        </row>
        <row r="4254">
          <cell r="A4254">
            <v>44572</v>
          </cell>
          <cell r="B4254" t="str">
            <v>WN 1855</v>
          </cell>
          <cell r="D4254">
            <v>105</v>
          </cell>
        </row>
        <row r="4255">
          <cell r="A4255">
            <v>44572</v>
          </cell>
          <cell r="B4255" t="str">
            <v>WN 1860</v>
          </cell>
          <cell r="D4255">
            <v>79</v>
          </cell>
        </row>
        <row r="4256">
          <cell r="A4256">
            <v>44572</v>
          </cell>
          <cell r="B4256" t="str">
            <v>WN 2040</v>
          </cell>
          <cell r="D4256">
            <v>74</v>
          </cell>
        </row>
        <row r="4257">
          <cell r="A4257">
            <v>44572</v>
          </cell>
          <cell r="B4257" t="str">
            <v>WN 341</v>
          </cell>
          <cell r="D4257">
            <v>135</v>
          </cell>
        </row>
        <row r="4258">
          <cell r="A4258">
            <v>44572</v>
          </cell>
          <cell r="B4258" t="str">
            <v>WN 704</v>
          </cell>
          <cell r="D4258">
            <v>76</v>
          </cell>
        </row>
        <row r="4259">
          <cell r="A4259">
            <v>44573</v>
          </cell>
          <cell r="B4259" t="str">
            <v>AA 205</v>
          </cell>
          <cell r="D4259">
            <v>98</v>
          </cell>
        </row>
        <row r="4260">
          <cell r="A4260">
            <v>44573</v>
          </cell>
          <cell r="B4260" t="str">
            <v>AA 271</v>
          </cell>
          <cell r="D4260">
            <v>118</v>
          </cell>
        </row>
        <row r="4261">
          <cell r="A4261">
            <v>44573</v>
          </cell>
          <cell r="B4261" t="str">
            <v>AA 432</v>
          </cell>
          <cell r="D4261">
            <v>203</v>
          </cell>
        </row>
        <row r="4262">
          <cell r="A4262">
            <v>44573</v>
          </cell>
          <cell r="B4262" t="str">
            <v>AA 7</v>
          </cell>
          <cell r="D4262">
            <v>112</v>
          </cell>
        </row>
        <row r="4263">
          <cell r="A4263">
            <v>44573</v>
          </cell>
          <cell r="B4263" t="str">
            <v>AS 743</v>
          </cell>
          <cell r="D4263">
            <v>102</v>
          </cell>
        </row>
        <row r="4264">
          <cell r="A4264">
            <v>44573</v>
          </cell>
          <cell r="B4264" t="str">
            <v>AS 803</v>
          </cell>
          <cell r="D4264">
            <v>84</v>
          </cell>
        </row>
        <row r="4265">
          <cell r="A4265">
            <v>44573</v>
          </cell>
          <cell r="B4265" t="str">
            <v>AS 805</v>
          </cell>
          <cell r="D4265">
            <v>130</v>
          </cell>
        </row>
        <row r="4266">
          <cell r="A4266">
            <v>44573</v>
          </cell>
          <cell r="B4266" t="str">
            <v>AS 813</v>
          </cell>
          <cell r="D4266">
            <v>81</v>
          </cell>
        </row>
        <row r="4267">
          <cell r="A4267">
            <v>44573</v>
          </cell>
          <cell r="B4267" t="str">
            <v>AS 829</v>
          </cell>
          <cell r="D4267">
            <v>155</v>
          </cell>
        </row>
        <row r="4268">
          <cell r="A4268">
            <v>44573</v>
          </cell>
          <cell r="B4268" t="str">
            <v>AS 861</v>
          </cell>
          <cell r="D4268">
            <v>150</v>
          </cell>
        </row>
        <row r="4269">
          <cell r="A4269">
            <v>44573</v>
          </cell>
          <cell r="B4269" t="str">
            <v>DL 362</v>
          </cell>
          <cell r="D4269">
            <v>125</v>
          </cell>
        </row>
        <row r="4270">
          <cell r="A4270">
            <v>44573</v>
          </cell>
          <cell r="B4270" t="str">
            <v>DL 481</v>
          </cell>
          <cell r="D4270">
            <v>156</v>
          </cell>
        </row>
        <row r="4271">
          <cell r="A4271">
            <v>44573</v>
          </cell>
          <cell r="B4271" t="str">
            <v>HA 23</v>
          </cell>
          <cell r="D4271">
            <v>80</v>
          </cell>
        </row>
        <row r="4272">
          <cell r="A4272">
            <v>44573</v>
          </cell>
          <cell r="B4272" t="str">
            <v>HA 29</v>
          </cell>
          <cell r="D4272">
            <v>239</v>
          </cell>
        </row>
        <row r="4273">
          <cell r="A4273">
            <v>44573</v>
          </cell>
          <cell r="B4273" t="str">
            <v>HA 37</v>
          </cell>
          <cell r="D4273">
            <v>143</v>
          </cell>
        </row>
        <row r="4274">
          <cell r="A4274">
            <v>44573</v>
          </cell>
          <cell r="B4274" t="str">
            <v>HA 39</v>
          </cell>
          <cell r="D4274">
            <v>114</v>
          </cell>
        </row>
        <row r="4275">
          <cell r="A4275">
            <v>44573</v>
          </cell>
          <cell r="B4275" t="str">
            <v>HA 41</v>
          </cell>
          <cell r="D4275">
            <v>117</v>
          </cell>
        </row>
        <row r="4276">
          <cell r="A4276">
            <v>44573</v>
          </cell>
          <cell r="B4276" t="str">
            <v>HA 71</v>
          </cell>
          <cell r="D4276">
            <v>76</v>
          </cell>
        </row>
        <row r="4277">
          <cell r="A4277">
            <v>44573</v>
          </cell>
          <cell r="B4277" t="str">
            <v>UA 1725</v>
          </cell>
          <cell r="D4277">
            <v>112</v>
          </cell>
        </row>
        <row r="4278">
          <cell r="A4278">
            <v>44573</v>
          </cell>
          <cell r="B4278" t="str">
            <v>UA 1736</v>
          </cell>
          <cell r="D4278">
            <v>235</v>
          </cell>
        </row>
        <row r="4279">
          <cell r="A4279">
            <v>44573</v>
          </cell>
          <cell r="B4279" t="str">
            <v>UA 2623</v>
          </cell>
          <cell r="D4279">
            <v>98</v>
          </cell>
        </row>
        <row r="4280">
          <cell r="A4280">
            <v>44573</v>
          </cell>
          <cell r="B4280" t="str">
            <v>UA 417</v>
          </cell>
          <cell r="D4280">
            <v>74</v>
          </cell>
        </row>
        <row r="4281">
          <cell r="A4281">
            <v>44573</v>
          </cell>
          <cell r="B4281" t="str">
            <v>WN 1322</v>
          </cell>
          <cell r="D4281">
            <v>85</v>
          </cell>
        </row>
        <row r="4282">
          <cell r="A4282">
            <v>44573</v>
          </cell>
          <cell r="B4282" t="str">
            <v>WN 1395</v>
          </cell>
          <cell r="D4282">
            <v>78</v>
          </cell>
        </row>
        <row r="4283">
          <cell r="A4283">
            <v>44573</v>
          </cell>
          <cell r="B4283" t="str">
            <v>WN 1822</v>
          </cell>
          <cell r="D4283">
            <v>90</v>
          </cell>
        </row>
        <row r="4284">
          <cell r="A4284">
            <v>44573</v>
          </cell>
          <cell r="B4284" t="str">
            <v>WN 1860</v>
          </cell>
          <cell r="D4284">
            <v>79</v>
          </cell>
        </row>
        <row r="4285">
          <cell r="A4285">
            <v>44573</v>
          </cell>
          <cell r="B4285" t="str">
            <v>WN 704</v>
          </cell>
          <cell r="D4285">
            <v>119</v>
          </cell>
        </row>
        <row r="4286">
          <cell r="A4286">
            <v>44574</v>
          </cell>
          <cell r="B4286" t="str">
            <v>AA 271</v>
          </cell>
          <cell r="D4286">
            <v>132</v>
          </cell>
        </row>
        <row r="4287">
          <cell r="A4287">
            <v>44574</v>
          </cell>
          <cell r="B4287" t="str">
            <v>AA 432</v>
          </cell>
          <cell r="D4287">
            <v>211</v>
          </cell>
        </row>
        <row r="4288">
          <cell r="A4288">
            <v>44574</v>
          </cell>
          <cell r="B4288" t="str">
            <v>AA 7</v>
          </cell>
          <cell r="D4288">
            <v>185</v>
          </cell>
        </row>
        <row r="4289">
          <cell r="A4289">
            <v>44574</v>
          </cell>
          <cell r="B4289" t="str">
            <v>AS 743</v>
          </cell>
          <cell r="D4289">
            <v>122</v>
          </cell>
        </row>
        <row r="4290">
          <cell r="A4290">
            <v>44574</v>
          </cell>
          <cell r="B4290" t="str">
            <v>AS 809</v>
          </cell>
          <cell r="D4290">
            <v>131</v>
          </cell>
        </row>
        <row r="4291">
          <cell r="A4291">
            <v>44574</v>
          </cell>
          <cell r="B4291" t="str">
            <v>AS 805</v>
          </cell>
          <cell r="D4291">
            <v>136</v>
          </cell>
        </row>
        <row r="4292">
          <cell r="A4292">
            <v>44574</v>
          </cell>
          <cell r="B4292" t="str">
            <v>AS 809</v>
          </cell>
          <cell r="D4292">
            <v>137</v>
          </cell>
        </row>
        <row r="4293">
          <cell r="A4293">
            <v>44574</v>
          </cell>
          <cell r="B4293" t="str">
            <v>AS 813</v>
          </cell>
          <cell r="D4293">
            <v>109</v>
          </cell>
        </row>
        <row r="4294">
          <cell r="A4294">
            <v>44574</v>
          </cell>
          <cell r="B4294" t="str">
            <v>AS 825</v>
          </cell>
          <cell r="D4294">
            <v>126</v>
          </cell>
        </row>
        <row r="4295">
          <cell r="A4295">
            <v>44574</v>
          </cell>
          <cell r="B4295" t="str">
            <v>AS 829</v>
          </cell>
          <cell r="D4295">
            <v>122</v>
          </cell>
        </row>
        <row r="4296">
          <cell r="A4296">
            <v>44574</v>
          </cell>
          <cell r="B4296" t="str">
            <v>AS 861</v>
          </cell>
          <cell r="D4296">
            <v>149</v>
          </cell>
        </row>
        <row r="4297">
          <cell r="A4297">
            <v>44574</v>
          </cell>
          <cell r="B4297" t="str">
            <v>DL 1187</v>
          </cell>
          <cell r="D4297">
            <v>188</v>
          </cell>
        </row>
        <row r="4298">
          <cell r="A4298">
            <v>44574</v>
          </cell>
          <cell r="B4298" t="str">
            <v>DL 362</v>
          </cell>
          <cell r="D4298">
            <v>141</v>
          </cell>
        </row>
        <row r="4299">
          <cell r="A4299">
            <v>44574</v>
          </cell>
          <cell r="B4299" t="str">
            <v>DL 481</v>
          </cell>
          <cell r="D4299">
            <v>197</v>
          </cell>
        </row>
        <row r="4300">
          <cell r="A4300">
            <v>44574</v>
          </cell>
          <cell r="B4300" t="str">
            <v>DL 533</v>
          </cell>
          <cell r="D4300">
            <v>155</v>
          </cell>
        </row>
        <row r="4301">
          <cell r="A4301">
            <v>44574</v>
          </cell>
          <cell r="B4301" t="str">
            <v>HA 31</v>
          </cell>
          <cell r="D4301">
            <v>127</v>
          </cell>
        </row>
        <row r="4302">
          <cell r="A4302">
            <v>44574</v>
          </cell>
          <cell r="B4302" t="str">
            <v>HA 33</v>
          </cell>
          <cell r="D4302">
            <v>213</v>
          </cell>
        </row>
        <row r="4303">
          <cell r="A4303">
            <v>44574</v>
          </cell>
          <cell r="B4303" t="str">
            <v>HA 39</v>
          </cell>
          <cell r="D4303">
            <v>155</v>
          </cell>
        </row>
        <row r="4304">
          <cell r="A4304">
            <v>44574</v>
          </cell>
          <cell r="B4304" t="str">
            <v>HA 41</v>
          </cell>
          <cell r="D4304">
            <v>123</v>
          </cell>
        </row>
        <row r="4305">
          <cell r="A4305">
            <v>44574</v>
          </cell>
          <cell r="B4305" t="str">
            <v>HA 45</v>
          </cell>
          <cell r="D4305">
            <v>110</v>
          </cell>
        </row>
        <row r="4306">
          <cell r="A4306">
            <v>44574</v>
          </cell>
          <cell r="B4306" t="str">
            <v>UA 1219</v>
          </cell>
          <cell r="D4306">
            <v>76</v>
          </cell>
        </row>
        <row r="4307">
          <cell r="A4307">
            <v>44574</v>
          </cell>
          <cell r="B4307" t="str">
            <v>UA 1725</v>
          </cell>
          <cell r="D4307">
            <v>116</v>
          </cell>
        </row>
        <row r="4308">
          <cell r="A4308">
            <v>44574</v>
          </cell>
          <cell r="B4308" t="str">
            <v>UA 1736</v>
          </cell>
          <cell r="D4308">
            <v>239</v>
          </cell>
        </row>
        <row r="4309">
          <cell r="A4309">
            <v>44574</v>
          </cell>
          <cell r="B4309" t="str">
            <v>UA 1749</v>
          </cell>
          <cell r="D4309">
            <v>148</v>
          </cell>
        </row>
        <row r="4310">
          <cell r="A4310">
            <v>44574</v>
          </cell>
          <cell r="B4310" t="str">
            <v>UA 202</v>
          </cell>
          <cell r="D4310">
            <v>181</v>
          </cell>
        </row>
        <row r="4311">
          <cell r="A4311">
            <v>44574</v>
          </cell>
          <cell r="B4311" t="str">
            <v>UA 2623</v>
          </cell>
          <cell r="D4311">
            <v>101</v>
          </cell>
        </row>
        <row r="4312">
          <cell r="A4312">
            <v>44574</v>
          </cell>
          <cell r="B4312" t="str">
            <v>UA 417</v>
          </cell>
          <cell r="D4312">
            <v>80</v>
          </cell>
        </row>
        <row r="4313">
          <cell r="A4313">
            <v>44574</v>
          </cell>
          <cell r="B4313" t="str">
            <v>WN 1058</v>
          </cell>
          <cell r="D4313">
            <v>87</v>
          </cell>
        </row>
        <row r="4314">
          <cell r="A4314">
            <v>44574</v>
          </cell>
          <cell r="B4314" t="str">
            <v>WN 1395</v>
          </cell>
          <cell r="D4314">
            <v>114</v>
          </cell>
        </row>
        <row r="4315">
          <cell r="A4315">
            <v>44574</v>
          </cell>
          <cell r="B4315" t="str">
            <v>WN 1819</v>
          </cell>
          <cell r="D4315">
            <v>88</v>
          </cell>
        </row>
        <row r="4316">
          <cell r="A4316">
            <v>44574</v>
          </cell>
          <cell r="B4316" t="str">
            <v>WN 1822</v>
          </cell>
          <cell r="D4316">
            <v>132</v>
          </cell>
        </row>
        <row r="4317">
          <cell r="A4317">
            <v>44574</v>
          </cell>
          <cell r="B4317" t="str">
            <v>WN 1860</v>
          </cell>
          <cell r="D4317">
            <v>132</v>
          </cell>
        </row>
        <row r="4318">
          <cell r="A4318">
            <v>44574</v>
          </cell>
          <cell r="B4318" t="str">
            <v>WN 2040</v>
          </cell>
          <cell r="D4318">
            <v>103</v>
          </cell>
        </row>
        <row r="4319">
          <cell r="A4319">
            <v>44574</v>
          </cell>
          <cell r="B4319" t="str">
            <v>WN 341</v>
          </cell>
          <cell r="D4319">
            <v>145</v>
          </cell>
        </row>
        <row r="4320">
          <cell r="A4320">
            <v>44574</v>
          </cell>
          <cell r="B4320" t="str">
            <v>WN 704</v>
          </cell>
          <cell r="D4320">
            <v>86</v>
          </cell>
        </row>
        <row r="4321">
          <cell r="A4321">
            <v>44575</v>
          </cell>
          <cell r="B4321" t="str">
            <v>AA 119</v>
          </cell>
          <cell r="D4321">
            <v>231</v>
          </cell>
        </row>
        <row r="4322">
          <cell r="A4322">
            <v>44575</v>
          </cell>
          <cell r="B4322" t="str">
            <v>AA 205</v>
          </cell>
          <cell r="D4322">
            <v>113</v>
          </cell>
        </row>
        <row r="4323">
          <cell r="A4323">
            <v>44575</v>
          </cell>
          <cell r="B4323" t="str">
            <v>AA 271</v>
          </cell>
          <cell r="D4323">
            <v>131</v>
          </cell>
        </row>
        <row r="4324">
          <cell r="A4324">
            <v>44575</v>
          </cell>
          <cell r="B4324" t="str">
            <v>AA 432</v>
          </cell>
          <cell r="D4324">
            <v>285</v>
          </cell>
        </row>
        <row r="4325">
          <cell r="A4325">
            <v>44575</v>
          </cell>
          <cell r="B4325" t="str">
            <v>AS 805</v>
          </cell>
          <cell r="D4325">
            <v>145</v>
          </cell>
        </row>
        <row r="4326">
          <cell r="A4326">
            <v>44575</v>
          </cell>
          <cell r="B4326" t="str">
            <v>AS 813</v>
          </cell>
          <cell r="D4326">
            <v>154</v>
          </cell>
        </row>
        <row r="4327">
          <cell r="A4327">
            <v>44575</v>
          </cell>
          <cell r="B4327" t="str">
            <v>AS 825</v>
          </cell>
          <cell r="D4327">
            <v>152</v>
          </cell>
        </row>
        <row r="4328">
          <cell r="A4328">
            <v>44575</v>
          </cell>
          <cell r="B4328" t="str">
            <v>AS 829</v>
          </cell>
          <cell r="D4328">
            <v>148</v>
          </cell>
        </row>
        <row r="4329">
          <cell r="A4329">
            <v>44575</v>
          </cell>
          <cell r="B4329" t="str">
            <v>AS 836</v>
          </cell>
          <cell r="D4329">
            <v>154</v>
          </cell>
        </row>
        <row r="4330">
          <cell r="A4330">
            <v>44575</v>
          </cell>
          <cell r="B4330" t="str">
            <v>AS 861</v>
          </cell>
          <cell r="D4330">
            <v>137</v>
          </cell>
        </row>
        <row r="4331">
          <cell r="A4331">
            <v>44575</v>
          </cell>
          <cell r="B4331" t="str">
            <v>DL 1187</v>
          </cell>
          <cell r="D4331">
            <v>275</v>
          </cell>
        </row>
        <row r="4332">
          <cell r="A4332">
            <v>44575</v>
          </cell>
          <cell r="B4332" t="str">
            <v>DL 362</v>
          </cell>
          <cell r="D4332">
            <v>152</v>
          </cell>
        </row>
        <row r="4333">
          <cell r="A4333">
            <v>44575</v>
          </cell>
          <cell r="B4333" t="str">
            <v>DL 533</v>
          </cell>
          <cell r="D4333">
            <v>155</v>
          </cell>
        </row>
        <row r="4334">
          <cell r="A4334">
            <v>44575</v>
          </cell>
          <cell r="B4334" t="str">
            <v>HA 23</v>
          </cell>
          <cell r="D4334">
            <v>140</v>
          </cell>
        </row>
        <row r="4335">
          <cell r="A4335">
            <v>44575</v>
          </cell>
          <cell r="B4335" t="str">
            <v>HA 29</v>
          </cell>
          <cell r="D4335">
            <v>225</v>
          </cell>
        </row>
        <row r="4336">
          <cell r="A4336">
            <v>44575</v>
          </cell>
          <cell r="B4336" t="str">
            <v>HA 31</v>
          </cell>
          <cell r="D4336">
            <v>132</v>
          </cell>
        </row>
        <row r="4337">
          <cell r="A4337">
            <v>44575</v>
          </cell>
          <cell r="B4337" t="str">
            <v>HA 37</v>
          </cell>
          <cell r="D4337">
            <v>135</v>
          </cell>
        </row>
        <row r="4338">
          <cell r="A4338">
            <v>44575</v>
          </cell>
          <cell r="B4338" t="str">
            <v>HA 39</v>
          </cell>
          <cell r="D4338">
            <v>178</v>
          </cell>
        </row>
        <row r="4339">
          <cell r="A4339">
            <v>44575</v>
          </cell>
          <cell r="B4339" t="str">
            <v>HA 41</v>
          </cell>
          <cell r="D4339">
            <v>105</v>
          </cell>
        </row>
        <row r="4340">
          <cell r="A4340">
            <v>44575</v>
          </cell>
          <cell r="B4340" t="str">
            <v>HA 45</v>
          </cell>
          <cell r="D4340">
            <v>127</v>
          </cell>
        </row>
        <row r="4341">
          <cell r="A4341">
            <v>44575</v>
          </cell>
          <cell r="B4341" t="str">
            <v>HA 59</v>
          </cell>
          <cell r="D4341">
            <v>150</v>
          </cell>
        </row>
        <row r="4342">
          <cell r="A4342">
            <v>44575</v>
          </cell>
          <cell r="B4342" t="str">
            <v>HA 71</v>
          </cell>
          <cell r="D4342">
            <v>144</v>
          </cell>
        </row>
        <row r="4343">
          <cell r="A4343">
            <v>44575</v>
          </cell>
          <cell r="B4343" t="str">
            <v>UA 1219</v>
          </cell>
          <cell r="D4343">
            <v>108</v>
          </cell>
        </row>
        <row r="4344">
          <cell r="A4344">
            <v>44575</v>
          </cell>
          <cell r="B4344" t="str">
            <v>UA 1725</v>
          </cell>
          <cell r="D4344">
            <v>148</v>
          </cell>
        </row>
        <row r="4345">
          <cell r="A4345">
            <v>44575</v>
          </cell>
          <cell r="B4345" t="str">
            <v>UA 1736</v>
          </cell>
          <cell r="D4345">
            <v>252</v>
          </cell>
        </row>
        <row r="4346">
          <cell r="A4346">
            <v>44575</v>
          </cell>
          <cell r="B4346" t="str">
            <v>UA 1749</v>
          </cell>
          <cell r="D4346">
            <v>119</v>
          </cell>
        </row>
        <row r="4347">
          <cell r="A4347">
            <v>44575</v>
          </cell>
          <cell r="B4347" t="str">
            <v>UA 1808</v>
          </cell>
          <cell r="D4347">
            <v>50</v>
          </cell>
        </row>
        <row r="4348">
          <cell r="A4348">
            <v>44575</v>
          </cell>
          <cell r="B4348" t="str">
            <v>UA 202</v>
          </cell>
          <cell r="D4348">
            <v>206</v>
          </cell>
        </row>
        <row r="4349">
          <cell r="A4349">
            <v>44575</v>
          </cell>
          <cell r="B4349" t="str">
            <v>UA 2623</v>
          </cell>
          <cell r="D4349">
            <v>114</v>
          </cell>
        </row>
        <row r="4350">
          <cell r="A4350">
            <v>44575</v>
          </cell>
          <cell r="B4350" t="str">
            <v>UA 417</v>
          </cell>
          <cell r="D4350">
            <v>64</v>
          </cell>
        </row>
        <row r="4351">
          <cell r="A4351">
            <v>44575</v>
          </cell>
          <cell r="B4351" t="str">
            <v>WN 1058</v>
          </cell>
          <cell r="D4351">
            <v>106</v>
          </cell>
        </row>
        <row r="4352">
          <cell r="A4352">
            <v>44575</v>
          </cell>
          <cell r="B4352" t="str">
            <v>WN 1322</v>
          </cell>
          <cell r="D4352">
            <v>142</v>
          </cell>
        </row>
        <row r="4353">
          <cell r="A4353">
            <v>44575</v>
          </cell>
          <cell r="B4353" t="str">
            <v>WN 1395</v>
          </cell>
          <cell r="D4353">
            <v>108</v>
          </cell>
        </row>
        <row r="4354">
          <cell r="A4354">
            <v>44575</v>
          </cell>
          <cell r="B4354" t="str">
            <v>WN 1819</v>
          </cell>
          <cell r="D4354">
            <v>89</v>
          </cell>
        </row>
        <row r="4355">
          <cell r="A4355">
            <v>44575</v>
          </cell>
          <cell r="B4355" t="str">
            <v>WN 1822</v>
          </cell>
          <cell r="D4355">
            <v>134</v>
          </cell>
        </row>
        <row r="4356">
          <cell r="A4356">
            <v>44575</v>
          </cell>
          <cell r="B4356" t="str">
            <v>WN 1860</v>
          </cell>
          <cell r="D4356">
            <v>109</v>
          </cell>
        </row>
        <row r="4357">
          <cell r="A4357">
            <v>44575</v>
          </cell>
          <cell r="B4357" t="str">
            <v>WN 2040</v>
          </cell>
          <cell r="D4357">
            <v>137</v>
          </cell>
        </row>
        <row r="4358">
          <cell r="A4358">
            <v>44575</v>
          </cell>
          <cell r="B4358" t="str">
            <v>WN 252</v>
          </cell>
          <cell r="D4358">
            <v>78</v>
          </cell>
        </row>
        <row r="4359">
          <cell r="A4359">
            <v>44575</v>
          </cell>
          <cell r="B4359" t="str">
            <v>WN 341</v>
          </cell>
          <cell r="D4359">
            <v>155</v>
          </cell>
        </row>
        <row r="4360">
          <cell r="A4360">
            <v>44575</v>
          </cell>
          <cell r="B4360" t="str">
            <v>WN 704</v>
          </cell>
          <cell r="D4360">
            <v>137</v>
          </cell>
        </row>
        <row r="4361">
          <cell r="A4361">
            <v>44576</v>
          </cell>
          <cell r="B4361" t="str">
            <v>AA 271</v>
          </cell>
          <cell r="D4361">
            <v>169</v>
          </cell>
        </row>
        <row r="4362">
          <cell r="A4362">
            <v>44576</v>
          </cell>
          <cell r="B4362" t="str">
            <v>AA 432</v>
          </cell>
          <cell r="D4362">
            <v>249</v>
          </cell>
        </row>
        <row r="4363">
          <cell r="A4363">
            <v>44576</v>
          </cell>
          <cell r="B4363" t="str">
            <v>AA 7</v>
          </cell>
          <cell r="D4363">
            <v>230</v>
          </cell>
        </row>
        <row r="4364">
          <cell r="A4364">
            <v>44576</v>
          </cell>
          <cell r="B4364" t="str">
            <v>AS 805</v>
          </cell>
          <cell r="D4364">
            <v>142</v>
          </cell>
        </row>
        <row r="4365">
          <cell r="A4365">
            <v>44576</v>
          </cell>
          <cell r="B4365" t="str">
            <v>AS 813</v>
          </cell>
          <cell r="D4365">
            <v>154</v>
          </cell>
        </row>
        <row r="4366">
          <cell r="A4366">
            <v>44576</v>
          </cell>
          <cell r="B4366" t="str">
            <v>AS 825</v>
          </cell>
          <cell r="D4366">
            <v>143</v>
          </cell>
        </row>
        <row r="4367">
          <cell r="A4367">
            <v>44576</v>
          </cell>
          <cell r="B4367" t="str">
            <v>AS 829</v>
          </cell>
          <cell r="D4367">
            <v>149</v>
          </cell>
        </row>
        <row r="4368">
          <cell r="A4368">
            <v>44576</v>
          </cell>
          <cell r="B4368" t="str">
            <v>AS 861</v>
          </cell>
          <cell r="D4368">
            <v>149</v>
          </cell>
        </row>
        <row r="4369">
          <cell r="A4369">
            <v>44576</v>
          </cell>
          <cell r="B4369" t="str">
            <v>DL 1187</v>
          </cell>
          <cell r="D4369">
            <v>279</v>
          </cell>
        </row>
        <row r="4370">
          <cell r="A4370">
            <v>44576</v>
          </cell>
          <cell r="B4370" t="str">
            <v>DL 362</v>
          </cell>
          <cell r="D4370">
            <v>164</v>
          </cell>
        </row>
        <row r="4371">
          <cell r="A4371">
            <v>44576</v>
          </cell>
          <cell r="B4371" t="str">
            <v>DL 481</v>
          </cell>
          <cell r="D4371">
            <v>198</v>
          </cell>
        </row>
        <row r="4372">
          <cell r="A4372">
            <v>44576</v>
          </cell>
          <cell r="B4372" t="str">
            <v>DL 533</v>
          </cell>
          <cell r="D4372">
            <v>191</v>
          </cell>
        </row>
        <row r="4373">
          <cell r="A4373">
            <v>44576</v>
          </cell>
          <cell r="B4373" t="str">
            <v>HA 23</v>
          </cell>
          <cell r="D4373">
            <v>86</v>
          </cell>
        </row>
        <row r="4374">
          <cell r="A4374">
            <v>44576</v>
          </cell>
          <cell r="B4374" t="str">
            <v>HA 29</v>
          </cell>
          <cell r="D4374">
            <v>210</v>
          </cell>
        </row>
        <row r="4375">
          <cell r="A4375">
            <v>44576</v>
          </cell>
          <cell r="B4375" t="str">
            <v>HA 31</v>
          </cell>
          <cell r="D4375">
            <v>111</v>
          </cell>
        </row>
        <row r="4376">
          <cell r="A4376">
            <v>44576</v>
          </cell>
          <cell r="B4376" t="str">
            <v>HA 33</v>
          </cell>
          <cell r="D4376">
            <v>207</v>
          </cell>
        </row>
        <row r="4377">
          <cell r="A4377">
            <v>44576</v>
          </cell>
          <cell r="B4377" t="str">
            <v>HA 37</v>
          </cell>
          <cell r="D4377">
            <v>153</v>
          </cell>
        </row>
        <row r="4378">
          <cell r="A4378">
            <v>44576</v>
          </cell>
          <cell r="B4378" t="str">
            <v>HA 41</v>
          </cell>
          <cell r="D4378">
            <v>139</v>
          </cell>
        </row>
        <row r="4379">
          <cell r="A4379">
            <v>44576</v>
          </cell>
          <cell r="B4379" t="str">
            <v>HA 45</v>
          </cell>
          <cell r="D4379">
            <v>157</v>
          </cell>
        </row>
        <row r="4380">
          <cell r="A4380">
            <v>44576</v>
          </cell>
          <cell r="B4380" t="str">
            <v>HA 59</v>
          </cell>
          <cell r="D4380">
            <v>126</v>
          </cell>
        </row>
        <row r="4381">
          <cell r="A4381">
            <v>44576</v>
          </cell>
          <cell r="B4381" t="str">
            <v>HA 71</v>
          </cell>
          <cell r="D4381">
            <v>95</v>
          </cell>
        </row>
        <row r="4382">
          <cell r="A4382">
            <v>44576</v>
          </cell>
          <cell r="B4382" t="str">
            <v>UA 1141</v>
          </cell>
          <cell r="D4382">
            <v>135</v>
          </cell>
        </row>
        <row r="4383">
          <cell r="A4383">
            <v>44576</v>
          </cell>
          <cell r="B4383" t="str">
            <v>UA 1219</v>
          </cell>
          <cell r="D4383">
            <v>116</v>
          </cell>
        </row>
        <row r="4384">
          <cell r="A4384">
            <v>44576</v>
          </cell>
          <cell r="B4384" t="str">
            <v>UA 1725</v>
          </cell>
          <cell r="D4384">
            <v>161</v>
          </cell>
        </row>
        <row r="4385">
          <cell r="A4385">
            <v>44576</v>
          </cell>
          <cell r="B4385" t="str">
            <v>UA 1736</v>
          </cell>
          <cell r="D4385">
            <v>249</v>
          </cell>
        </row>
        <row r="4386">
          <cell r="A4386">
            <v>44576</v>
          </cell>
          <cell r="B4386" t="str">
            <v>UA 1808</v>
          </cell>
          <cell r="D4386">
            <v>105</v>
          </cell>
        </row>
        <row r="4387">
          <cell r="A4387">
            <v>44576</v>
          </cell>
          <cell r="B4387" t="str">
            <v>UA 202</v>
          </cell>
          <cell r="D4387">
            <v>244</v>
          </cell>
        </row>
        <row r="4388">
          <cell r="A4388">
            <v>44576</v>
          </cell>
          <cell r="B4388" t="str">
            <v>UA 2623</v>
          </cell>
          <cell r="D4388">
            <v>158</v>
          </cell>
        </row>
        <row r="4389">
          <cell r="A4389">
            <v>44576</v>
          </cell>
          <cell r="B4389" t="str">
            <v>UA 417</v>
          </cell>
          <cell r="D4389">
            <v>134</v>
          </cell>
        </row>
        <row r="4390">
          <cell r="A4390">
            <v>44576</v>
          </cell>
          <cell r="B4390" t="str">
            <v>UA 42</v>
          </cell>
          <cell r="D4390">
            <v>130</v>
          </cell>
        </row>
        <row r="4391">
          <cell r="A4391">
            <v>44576</v>
          </cell>
          <cell r="B4391" t="str">
            <v>WN 1058</v>
          </cell>
          <cell r="D4391">
            <v>73</v>
          </cell>
        </row>
        <row r="4392">
          <cell r="A4392">
            <v>44576</v>
          </cell>
          <cell r="B4392" t="str">
            <v>WN 1322</v>
          </cell>
          <cell r="D4392">
            <v>103</v>
          </cell>
        </row>
        <row r="4393">
          <cell r="A4393">
            <v>44576</v>
          </cell>
          <cell r="B4393" t="str">
            <v>WN 1395</v>
          </cell>
          <cell r="D4393">
            <v>90</v>
          </cell>
        </row>
        <row r="4394">
          <cell r="A4394">
            <v>44576</v>
          </cell>
          <cell r="B4394" t="str">
            <v>WN 1819</v>
          </cell>
          <cell r="D4394">
            <v>63</v>
          </cell>
        </row>
        <row r="4395">
          <cell r="A4395">
            <v>44576</v>
          </cell>
          <cell r="B4395" t="str">
            <v>WN 1822</v>
          </cell>
          <cell r="D4395">
            <v>159</v>
          </cell>
        </row>
        <row r="4396">
          <cell r="A4396">
            <v>44576</v>
          </cell>
          <cell r="B4396" t="str">
            <v>WN 1855</v>
          </cell>
          <cell r="D4396">
            <v>157</v>
          </cell>
        </row>
        <row r="4397">
          <cell r="A4397">
            <v>44576</v>
          </cell>
          <cell r="B4397" t="str">
            <v>WN 1860</v>
          </cell>
          <cell r="D4397">
            <v>114</v>
          </cell>
        </row>
        <row r="4398">
          <cell r="A4398">
            <v>44576</v>
          </cell>
          <cell r="B4398" t="str">
            <v>WN 2040</v>
          </cell>
          <cell r="D4398">
            <v>104</v>
          </cell>
        </row>
        <row r="4399">
          <cell r="A4399">
            <v>44576</v>
          </cell>
          <cell r="B4399" t="str">
            <v>WN 704</v>
          </cell>
          <cell r="D4399">
            <v>149</v>
          </cell>
        </row>
        <row r="4400">
          <cell r="A4400">
            <v>44577</v>
          </cell>
          <cell r="B4400" t="str">
            <v>AA 119</v>
          </cell>
          <cell r="D4400">
            <v>233</v>
          </cell>
        </row>
        <row r="4401">
          <cell r="A4401">
            <v>44577</v>
          </cell>
          <cell r="B4401" t="str">
            <v>AA 205</v>
          </cell>
          <cell r="D4401">
            <v>95</v>
          </cell>
        </row>
        <row r="4402">
          <cell r="A4402">
            <v>44577</v>
          </cell>
          <cell r="B4402" t="str">
            <v>AA 271</v>
          </cell>
          <cell r="D4402">
            <v>138</v>
          </cell>
        </row>
        <row r="4403">
          <cell r="A4403">
            <v>44577</v>
          </cell>
          <cell r="B4403" t="str">
            <v>AA 432</v>
          </cell>
          <cell r="D4403">
            <v>254</v>
          </cell>
        </row>
        <row r="4404">
          <cell r="A4404">
            <v>44577</v>
          </cell>
          <cell r="B4404" t="str">
            <v>AA 7</v>
          </cell>
          <cell r="D4404">
            <v>203</v>
          </cell>
        </row>
        <row r="4405">
          <cell r="A4405">
            <v>44577</v>
          </cell>
          <cell r="B4405" t="str">
            <v>AS 805</v>
          </cell>
          <cell r="D4405">
            <v>112</v>
          </cell>
        </row>
        <row r="4406">
          <cell r="A4406">
            <v>44577</v>
          </cell>
          <cell r="B4406" t="str">
            <v>AS 813</v>
          </cell>
          <cell r="D4406">
            <v>136</v>
          </cell>
        </row>
        <row r="4407">
          <cell r="A4407">
            <v>44577</v>
          </cell>
          <cell r="B4407" t="str">
            <v>AS 825</v>
          </cell>
          <cell r="D4407">
            <v>151</v>
          </cell>
        </row>
        <row r="4408">
          <cell r="A4408">
            <v>44577</v>
          </cell>
          <cell r="B4408" t="str">
            <v>AS 829</v>
          </cell>
          <cell r="D4408">
            <v>104</v>
          </cell>
        </row>
        <row r="4409">
          <cell r="A4409">
            <v>44577</v>
          </cell>
          <cell r="B4409" t="str">
            <v>AS 836</v>
          </cell>
          <cell r="D4409">
            <v>149</v>
          </cell>
        </row>
        <row r="4410">
          <cell r="A4410">
            <v>44577</v>
          </cell>
          <cell r="B4410" t="str">
            <v>AS 861</v>
          </cell>
          <cell r="D4410">
            <v>135</v>
          </cell>
        </row>
        <row r="4411">
          <cell r="A4411">
            <v>44577</v>
          </cell>
          <cell r="B4411" t="str">
            <v>DL 1187</v>
          </cell>
          <cell r="D4411">
            <v>270</v>
          </cell>
        </row>
        <row r="4412">
          <cell r="A4412">
            <v>44577</v>
          </cell>
          <cell r="B4412" t="str">
            <v>DL 362</v>
          </cell>
          <cell r="D4412">
            <v>127</v>
          </cell>
        </row>
        <row r="4413">
          <cell r="A4413">
            <v>44577</v>
          </cell>
          <cell r="B4413" t="str">
            <v>DL 481</v>
          </cell>
          <cell r="D4413">
            <v>166</v>
          </cell>
        </row>
        <row r="4414">
          <cell r="A4414">
            <v>44577</v>
          </cell>
          <cell r="B4414" t="str">
            <v>DL 533</v>
          </cell>
          <cell r="D4414">
            <v>116</v>
          </cell>
        </row>
        <row r="4415">
          <cell r="A4415">
            <v>44577</v>
          </cell>
          <cell r="B4415" t="str">
            <v>HA 23</v>
          </cell>
          <cell r="D4415">
            <v>102</v>
          </cell>
        </row>
        <row r="4416">
          <cell r="A4416">
            <v>44577</v>
          </cell>
          <cell r="B4416" t="str">
            <v>HA 29</v>
          </cell>
          <cell r="D4416">
            <v>182</v>
          </cell>
        </row>
        <row r="4417">
          <cell r="A4417">
            <v>44577</v>
          </cell>
          <cell r="B4417" t="str">
            <v>HA 31</v>
          </cell>
          <cell r="D4417">
            <v>112</v>
          </cell>
        </row>
        <row r="4418">
          <cell r="A4418">
            <v>44577</v>
          </cell>
          <cell r="B4418" t="str">
            <v>HA 33</v>
          </cell>
          <cell r="D4418">
            <v>151</v>
          </cell>
        </row>
        <row r="4419">
          <cell r="A4419">
            <v>44577</v>
          </cell>
          <cell r="B4419" t="str">
            <v>HA 39</v>
          </cell>
          <cell r="D4419">
            <v>147</v>
          </cell>
        </row>
        <row r="4420">
          <cell r="A4420">
            <v>44577</v>
          </cell>
          <cell r="B4420" t="str">
            <v>HA 45</v>
          </cell>
          <cell r="D4420">
            <v>90</v>
          </cell>
        </row>
        <row r="4421">
          <cell r="A4421">
            <v>44577</v>
          </cell>
          <cell r="B4421" t="str">
            <v>HA 59</v>
          </cell>
          <cell r="D4421">
            <v>128</v>
          </cell>
        </row>
        <row r="4422">
          <cell r="A4422">
            <v>44577</v>
          </cell>
          <cell r="B4422" t="str">
            <v>HA 71</v>
          </cell>
          <cell r="D4422">
            <v>60</v>
          </cell>
        </row>
        <row r="4423">
          <cell r="A4423">
            <v>44577</v>
          </cell>
          <cell r="B4423" t="str">
            <v>UA 1219</v>
          </cell>
          <cell r="D4423">
            <v>108</v>
          </cell>
        </row>
        <row r="4424">
          <cell r="A4424">
            <v>44577</v>
          </cell>
          <cell r="B4424" t="str">
            <v>UA 1725</v>
          </cell>
          <cell r="D4424">
            <v>162</v>
          </cell>
        </row>
        <row r="4425">
          <cell r="A4425">
            <v>44577</v>
          </cell>
          <cell r="B4425" t="str">
            <v>UA 1736</v>
          </cell>
          <cell r="D4425">
            <v>254</v>
          </cell>
        </row>
        <row r="4426">
          <cell r="A4426">
            <v>44577</v>
          </cell>
          <cell r="B4426" t="str">
            <v>UA 202</v>
          </cell>
          <cell r="D4426">
            <v>219</v>
          </cell>
        </row>
        <row r="4427">
          <cell r="A4427">
            <v>44577</v>
          </cell>
          <cell r="B4427" t="str">
            <v>UA 2623</v>
          </cell>
          <cell r="D4427">
            <v>155</v>
          </cell>
        </row>
        <row r="4428">
          <cell r="A4428">
            <v>44577</v>
          </cell>
          <cell r="B4428" t="str">
            <v>UA 417</v>
          </cell>
          <cell r="D4428">
            <v>82</v>
          </cell>
        </row>
        <row r="4429">
          <cell r="A4429">
            <v>44577</v>
          </cell>
          <cell r="B4429" t="str">
            <v>WN 1058</v>
          </cell>
          <cell r="D4429">
            <v>24</v>
          </cell>
        </row>
        <row r="4430">
          <cell r="A4430">
            <v>44577</v>
          </cell>
          <cell r="B4430" t="str">
            <v>WN 1322</v>
          </cell>
          <cell r="D4430">
            <v>88</v>
          </cell>
        </row>
        <row r="4431">
          <cell r="A4431">
            <v>44577</v>
          </cell>
          <cell r="B4431" t="str">
            <v>WN 1395</v>
          </cell>
          <cell r="D4431">
            <v>80</v>
          </cell>
        </row>
        <row r="4432">
          <cell r="A4432">
            <v>44577</v>
          </cell>
          <cell r="B4432" t="str">
            <v>WN 1819</v>
          </cell>
          <cell r="D4432">
            <v>15</v>
          </cell>
        </row>
        <row r="4433">
          <cell r="A4433">
            <v>44577</v>
          </cell>
          <cell r="B4433" t="str">
            <v>WN 1822</v>
          </cell>
          <cell r="D4433">
            <v>106</v>
          </cell>
        </row>
        <row r="4434">
          <cell r="A4434">
            <v>44577</v>
          </cell>
          <cell r="B4434" t="str">
            <v>WN 1860</v>
          </cell>
          <cell r="D4434">
            <v>70</v>
          </cell>
        </row>
        <row r="4435">
          <cell r="A4435">
            <v>44577</v>
          </cell>
          <cell r="B4435" t="str">
            <v>WN 2040</v>
          </cell>
          <cell r="D4435">
            <v>107</v>
          </cell>
        </row>
        <row r="4436">
          <cell r="A4436">
            <v>44577</v>
          </cell>
          <cell r="B4436" t="str">
            <v>WN 252</v>
          </cell>
          <cell r="D4436">
            <v>92</v>
          </cell>
        </row>
        <row r="4437">
          <cell r="A4437">
            <v>44577</v>
          </cell>
          <cell r="B4437" t="str">
            <v>WN 341</v>
          </cell>
          <cell r="D4437">
            <v>148</v>
          </cell>
        </row>
        <row r="4438">
          <cell r="A4438">
            <v>44577</v>
          </cell>
          <cell r="B4438" t="str">
            <v>WN 704</v>
          </cell>
          <cell r="D4438">
            <v>105</v>
          </cell>
        </row>
        <row r="4439">
          <cell r="A4439">
            <v>44578</v>
          </cell>
          <cell r="B4439" t="str">
            <v>AA 119</v>
          </cell>
          <cell r="D4439">
            <v>162</v>
          </cell>
        </row>
        <row r="4440">
          <cell r="A4440">
            <v>44578</v>
          </cell>
          <cell r="B4440" t="str">
            <v>AA 271</v>
          </cell>
          <cell r="D4440">
            <v>109</v>
          </cell>
        </row>
        <row r="4441">
          <cell r="A4441">
            <v>44578</v>
          </cell>
          <cell r="B4441" t="str">
            <v>AA 432</v>
          </cell>
          <cell r="D4441">
            <v>120</v>
          </cell>
        </row>
        <row r="4442">
          <cell r="A4442">
            <v>44578</v>
          </cell>
          <cell r="B4442" t="str">
            <v>AS 805</v>
          </cell>
          <cell r="D4442">
            <v>77</v>
          </cell>
        </row>
        <row r="4443">
          <cell r="A4443">
            <v>44578</v>
          </cell>
          <cell r="B4443" t="str">
            <v>AS 813</v>
          </cell>
          <cell r="D4443">
            <v>116</v>
          </cell>
        </row>
        <row r="4444">
          <cell r="A4444">
            <v>44578</v>
          </cell>
          <cell r="B4444" t="str">
            <v>AS 825</v>
          </cell>
          <cell r="D4444">
            <v>148</v>
          </cell>
        </row>
        <row r="4445">
          <cell r="A4445">
            <v>44578</v>
          </cell>
          <cell r="B4445" t="str">
            <v>AS 829</v>
          </cell>
          <cell r="D4445">
            <v>118</v>
          </cell>
        </row>
        <row r="4446">
          <cell r="A4446">
            <v>44578</v>
          </cell>
          <cell r="B4446" t="str">
            <v>AS 836</v>
          </cell>
          <cell r="D4446">
            <v>185</v>
          </cell>
        </row>
        <row r="4447">
          <cell r="A4447">
            <v>44578</v>
          </cell>
          <cell r="B4447" t="str">
            <v>DL 481</v>
          </cell>
          <cell r="D4447">
            <v>82</v>
          </cell>
        </row>
        <row r="4448">
          <cell r="A4448">
            <v>44578</v>
          </cell>
          <cell r="B4448" t="str">
            <v>DL 533</v>
          </cell>
          <cell r="D4448">
            <v>148</v>
          </cell>
        </row>
        <row r="4449">
          <cell r="A4449">
            <v>44578</v>
          </cell>
          <cell r="B4449" t="str">
            <v>HA 23</v>
          </cell>
          <cell r="D4449">
            <v>76</v>
          </cell>
        </row>
        <row r="4450">
          <cell r="A4450">
            <v>44578</v>
          </cell>
          <cell r="B4450" t="str">
            <v>HA 33</v>
          </cell>
          <cell r="D4450">
            <v>206</v>
          </cell>
        </row>
        <row r="4451">
          <cell r="A4451">
            <v>44578</v>
          </cell>
          <cell r="B4451" t="str">
            <v>HA 37</v>
          </cell>
          <cell r="D4451">
            <v>116</v>
          </cell>
        </row>
        <row r="4452">
          <cell r="A4452">
            <v>44578</v>
          </cell>
          <cell r="B4452" t="str">
            <v>HA 39</v>
          </cell>
          <cell r="D4452">
            <v>123</v>
          </cell>
        </row>
        <row r="4453">
          <cell r="A4453">
            <v>44578</v>
          </cell>
          <cell r="B4453" t="str">
            <v>HA 45</v>
          </cell>
          <cell r="D4453">
            <v>92</v>
          </cell>
        </row>
        <row r="4454">
          <cell r="A4454">
            <v>44578</v>
          </cell>
          <cell r="B4454" t="str">
            <v>HA 59</v>
          </cell>
          <cell r="D4454">
            <v>161</v>
          </cell>
        </row>
        <row r="4455">
          <cell r="A4455">
            <v>44578</v>
          </cell>
          <cell r="B4455" t="str">
            <v>HA 71</v>
          </cell>
          <cell r="D4455">
            <v>102</v>
          </cell>
        </row>
        <row r="4456">
          <cell r="A4456">
            <v>44578</v>
          </cell>
          <cell r="B4456" t="str">
            <v>UA 1219</v>
          </cell>
          <cell r="D4456">
            <v>80</v>
          </cell>
        </row>
        <row r="4457">
          <cell r="A4457">
            <v>44578</v>
          </cell>
          <cell r="B4457" t="str">
            <v>UA 1736</v>
          </cell>
          <cell r="D4457">
            <v>219</v>
          </cell>
        </row>
        <row r="4458">
          <cell r="A4458">
            <v>44578</v>
          </cell>
          <cell r="B4458" t="str">
            <v>UA 1779</v>
          </cell>
          <cell r="D4458">
            <v>91</v>
          </cell>
        </row>
        <row r="4459">
          <cell r="A4459">
            <v>44578</v>
          </cell>
          <cell r="B4459" t="str">
            <v>UA 202</v>
          </cell>
          <cell r="D4459">
            <v>124</v>
          </cell>
        </row>
        <row r="4460">
          <cell r="A4460">
            <v>44578</v>
          </cell>
          <cell r="B4460" t="str">
            <v>UA 2623</v>
          </cell>
          <cell r="D4460">
            <v>92</v>
          </cell>
        </row>
        <row r="4461">
          <cell r="A4461">
            <v>44578</v>
          </cell>
          <cell r="B4461" t="str">
            <v>UA 417</v>
          </cell>
          <cell r="D4461">
            <v>62</v>
          </cell>
        </row>
        <row r="4462">
          <cell r="A4462">
            <v>44578</v>
          </cell>
          <cell r="B4462" t="str">
            <v>WN 1051</v>
          </cell>
          <cell r="D4462">
            <v>56</v>
          </cell>
        </row>
        <row r="4463">
          <cell r="A4463">
            <v>44578</v>
          </cell>
          <cell r="B4463" t="str">
            <v>WN 1275</v>
          </cell>
          <cell r="D4463">
            <v>42</v>
          </cell>
        </row>
        <row r="4464">
          <cell r="A4464">
            <v>44578</v>
          </cell>
          <cell r="B4464" t="str">
            <v>WN 1342</v>
          </cell>
          <cell r="D4464">
            <v>55</v>
          </cell>
        </row>
        <row r="4465">
          <cell r="A4465">
            <v>44578</v>
          </cell>
          <cell r="B4465" t="str">
            <v>WN 1557</v>
          </cell>
          <cell r="D4465">
            <v>120</v>
          </cell>
        </row>
        <row r="4466">
          <cell r="A4466">
            <v>44578</v>
          </cell>
          <cell r="B4466" t="str">
            <v>WN 174</v>
          </cell>
          <cell r="D4466">
            <v>83</v>
          </cell>
        </row>
        <row r="4467">
          <cell r="A4467">
            <v>44578</v>
          </cell>
          <cell r="B4467" t="str">
            <v>WN 1776</v>
          </cell>
          <cell r="D4467">
            <v>47</v>
          </cell>
        </row>
        <row r="4468">
          <cell r="A4468">
            <v>44578</v>
          </cell>
          <cell r="B4468" t="str">
            <v>WN 2023</v>
          </cell>
          <cell r="D4468">
            <v>87</v>
          </cell>
        </row>
        <row r="4469">
          <cell r="A4469">
            <v>44578</v>
          </cell>
          <cell r="B4469" t="str">
            <v>WN 2161</v>
          </cell>
          <cell r="D4469">
            <v>52</v>
          </cell>
        </row>
        <row r="4470">
          <cell r="A4470">
            <v>44578</v>
          </cell>
          <cell r="B4470" t="str">
            <v>WN 3657</v>
          </cell>
          <cell r="D4470">
            <v>131</v>
          </cell>
        </row>
        <row r="4471">
          <cell r="A4471">
            <v>44579</v>
          </cell>
          <cell r="B4471" t="str">
            <v>AA 119</v>
          </cell>
          <cell r="D4471">
            <v>99</v>
          </cell>
        </row>
        <row r="4472">
          <cell r="A4472">
            <v>44579</v>
          </cell>
          <cell r="B4472" t="str">
            <v>AA 271</v>
          </cell>
          <cell r="D4472">
            <v>115</v>
          </cell>
        </row>
        <row r="4473">
          <cell r="A4473">
            <v>44579</v>
          </cell>
          <cell r="B4473" t="str">
            <v>AA 432</v>
          </cell>
          <cell r="D4473">
            <v>163</v>
          </cell>
        </row>
        <row r="4474">
          <cell r="A4474">
            <v>44579</v>
          </cell>
          <cell r="B4474" t="str">
            <v>AA 7</v>
          </cell>
          <cell r="D4474">
            <v>98</v>
          </cell>
        </row>
        <row r="4475">
          <cell r="A4475">
            <v>44579</v>
          </cell>
          <cell r="B4475" t="str">
            <v>AS 805</v>
          </cell>
          <cell r="D4475">
            <v>75</v>
          </cell>
        </row>
        <row r="4476">
          <cell r="A4476">
            <v>44579</v>
          </cell>
          <cell r="B4476" t="str">
            <v>AS 813</v>
          </cell>
          <cell r="D4476">
            <v>130</v>
          </cell>
        </row>
        <row r="4477">
          <cell r="A4477">
            <v>44579</v>
          </cell>
          <cell r="B4477" t="str">
            <v>AS 825</v>
          </cell>
          <cell r="D4477">
            <v>145</v>
          </cell>
        </row>
        <row r="4478">
          <cell r="A4478">
            <v>44579</v>
          </cell>
          <cell r="B4478" t="str">
            <v>AS 829</v>
          </cell>
          <cell r="D4478">
            <v>112</v>
          </cell>
        </row>
        <row r="4479">
          <cell r="A4479">
            <v>44579</v>
          </cell>
          <cell r="B4479" t="str">
            <v>AS 861</v>
          </cell>
          <cell r="D4479">
            <v>137</v>
          </cell>
        </row>
        <row r="4480">
          <cell r="A4480">
            <v>44579</v>
          </cell>
          <cell r="B4480" t="str">
            <v>DL 481</v>
          </cell>
          <cell r="D4480">
            <v>140</v>
          </cell>
        </row>
        <row r="4481">
          <cell r="A4481">
            <v>44579</v>
          </cell>
          <cell r="B4481" t="str">
            <v>DL 533</v>
          </cell>
          <cell r="D4481">
            <v>178</v>
          </cell>
        </row>
        <row r="4482">
          <cell r="A4482">
            <v>44579</v>
          </cell>
          <cell r="B4482" t="str">
            <v>HA 29</v>
          </cell>
          <cell r="D4482">
            <v>168</v>
          </cell>
        </row>
        <row r="4483">
          <cell r="A4483">
            <v>44579</v>
          </cell>
          <cell r="B4483" t="str">
            <v>HA 31</v>
          </cell>
          <cell r="D4483">
            <v>102</v>
          </cell>
        </row>
        <row r="4484">
          <cell r="A4484">
            <v>44579</v>
          </cell>
          <cell r="B4484" t="str">
            <v>HA 33</v>
          </cell>
          <cell r="D4484">
            <v>135</v>
          </cell>
        </row>
        <row r="4485">
          <cell r="A4485">
            <v>44579</v>
          </cell>
          <cell r="B4485" t="str">
            <v>HA 37</v>
          </cell>
          <cell r="D4485">
            <v>103</v>
          </cell>
        </row>
        <row r="4486">
          <cell r="A4486">
            <v>44579</v>
          </cell>
          <cell r="B4486" t="str">
            <v>HA 39</v>
          </cell>
          <cell r="D4486">
            <v>96</v>
          </cell>
        </row>
        <row r="4487">
          <cell r="A4487">
            <v>44579</v>
          </cell>
          <cell r="B4487" t="str">
            <v>HA 45</v>
          </cell>
          <cell r="D4487">
            <v>46</v>
          </cell>
        </row>
        <row r="4488">
          <cell r="A4488">
            <v>44579</v>
          </cell>
          <cell r="B4488" t="str">
            <v>HA 59</v>
          </cell>
          <cell r="D4488">
            <v>118</v>
          </cell>
        </row>
        <row r="4489">
          <cell r="A4489">
            <v>44579</v>
          </cell>
          <cell r="B4489" t="str">
            <v>UA 1219</v>
          </cell>
          <cell r="D4489">
            <v>108</v>
          </cell>
        </row>
        <row r="4490">
          <cell r="A4490">
            <v>44579</v>
          </cell>
          <cell r="B4490" t="str">
            <v>UA 1725</v>
          </cell>
          <cell r="D4490">
            <v>83</v>
          </cell>
        </row>
        <row r="4491">
          <cell r="A4491">
            <v>44579</v>
          </cell>
          <cell r="B4491" t="str">
            <v>UA 1736</v>
          </cell>
          <cell r="D4491">
            <v>222</v>
          </cell>
        </row>
        <row r="4492">
          <cell r="A4492">
            <v>44579</v>
          </cell>
          <cell r="B4492" t="str">
            <v>UA 2623</v>
          </cell>
          <cell r="D4492">
            <v>84</v>
          </cell>
        </row>
        <row r="4493">
          <cell r="A4493">
            <v>44579</v>
          </cell>
          <cell r="B4493" t="str">
            <v>UA 417</v>
          </cell>
          <cell r="D4493">
            <v>48</v>
          </cell>
        </row>
        <row r="4494">
          <cell r="A4494">
            <v>44579</v>
          </cell>
          <cell r="B4494" t="str">
            <v>WN 1051</v>
          </cell>
          <cell r="D4494">
            <v>49</v>
          </cell>
        </row>
        <row r="4495">
          <cell r="A4495">
            <v>44579</v>
          </cell>
          <cell r="B4495" t="str">
            <v>WN 1275</v>
          </cell>
          <cell r="D4495">
            <v>50</v>
          </cell>
        </row>
        <row r="4496">
          <cell r="A4496">
            <v>44579</v>
          </cell>
          <cell r="B4496" t="str">
            <v>WN 1552</v>
          </cell>
          <cell r="D4496">
            <v>107</v>
          </cell>
        </row>
        <row r="4497">
          <cell r="A4497">
            <v>44579</v>
          </cell>
          <cell r="B4497" t="str">
            <v>WN 174</v>
          </cell>
          <cell r="D4497">
            <v>59</v>
          </cell>
        </row>
        <row r="4498">
          <cell r="A4498">
            <v>44579</v>
          </cell>
          <cell r="B4498" t="str">
            <v>WN 1776</v>
          </cell>
          <cell r="D4498">
            <v>13</v>
          </cell>
        </row>
        <row r="4499">
          <cell r="A4499">
            <v>44579</v>
          </cell>
          <cell r="B4499" t="str">
            <v>WN 1779</v>
          </cell>
          <cell r="D4499">
            <v>78</v>
          </cell>
        </row>
        <row r="4500">
          <cell r="A4500">
            <v>44579</v>
          </cell>
          <cell r="B4500" t="str">
            <v>WN 2023</v>
          </cell>
          <cell r="D4500">
            <v>64</v>
          </cell>
        </row>
        <row r="4501">
          <cell r="A4501">
            <v>44579</v>
          </cell>
          <cell r="B4501" t="str">
            <v>WN 3657</v>
          </cell>
          <cell r="D4501">
            <v>142</v>
          </cell>
        </row>
        <row r="4502">
          <cell r="A4502">
            <v>44580</v>
          </cell>
          <cell r="B4502" t="str">
            <v>AA 205</v>
          </cell>
          <cell r="D4502">
            <v>92</v>
          </cell>
        </row>
        <row r="4503">
          <cell r="A4503">
            <v>44580</v>
          </cell>
          <cell r="B4503" t="str">
            <v>AS 813</v>
          </cell>
          <cell r="D4503">
            <v>96</v>
          </cell>
        </row>
        <row r="4504">
          <cell r="A4504">
            <v>44580</v>
          </cell>
          <cell r="B4504" t="str">
            <v>AS 829</v>
          </cell>
          <cell r="D4504">
            <v>77</v>
          </cell>
        </row>
        <row r="4505">
          <cell r="A4505">
            <v>44580</v>
          </cell>
          <cell r="B4505" t="str">
            <v>AS 861</v>
          </cell>
          <cell r="D4505">
            <v>143</v>
          </cell>
        </row>
        <row r="4506">
          <cell r="A4506">
            <v>44580</v>
          </cell>
          <cell r="B4506" t="str">
            <v>DL 362</v>
          </cell>
          <cell r="D4506">
            <v>96</v>
          </cell>
        </row>
        <row r="4507">
          <cell r="A4507">
            <v>44580</v>
          </cell>
          <cell r="B4507" t="str">
            <v>HA 23</v>
          </cell>
          <cell r="D4507">
            <v>67</v>
          </cell>
        </row>
        <row r="4508">
          <cell r="A4508">
            <v>44580</v>
          </cell>
          <cell r="B4508" t="str">
            <v>HA 29</v>
          </cell>
          <cell r="D4508">
            <v>186</v>
          </cell>
        </row>
        <row r="4509">
          <cell r="A4509">
            <v>44580</v>
          </cell>
          <cell r="B4509" t="str">
            <v>HA 31</v>
          </cell>
          <cell r="D4509">
            <v>95</v>
          </cell>
        </row>
        <row r="4510">
          <cell r="A4510">
            <v>44580</v>
          </cell>
          <cell r="B4510" t="str">
            <v>HA 33</v>
          </cell>
          <cell r="D4510">
            <v>178</v>
          </cell>
        </row>
        <row r="4511">
          <cell r="A4511">
            <v>44580</v>
          </cell>
          <cell r="B4511" t="str">
            <v>HA 41</v>
          </cell>
          <cell r="D4511">
            <v>106</v>
          </cell>
        </row>
        <row r="4512">
          <cell r="A4512">
            <v>44580</v>
          </cell>
          <cell r="B4512" t="str">
            <v>HA 45</v>
          </cell>
          <cell r="D4512">
            <v>66</v>
          </cell>
        </row>
        <row r="4513">
          <cell r="A4513">
            <v>44580</v>
          </cell>
          <cell r="B4513" t="str">
            <v>HA 59</v>
          </cell>
          <cell r="D4513">
            <v>86</v>
          </cell>
        </row>
        <row r="4514">
          <cell r="A4514">
            <v>44580</v>
          </cell>
          <cell r="B4514" t="str">
            <v>HA 71</v>
          </cell>
          <cell r="D4514">
            <v>66</v>
          </cell>
        </row>
        <row r="4515">
          <cell r="A4515">
            <v>44580</v>
          </cell>
          <cell r="B4515" t="str">
            <v>UA 1725</v>
          </cell>
          <cell r="D4515">
            <v>85</v>
          </cell>
        </row>
        <row r="4516">
          <cell r="A4516">
            <v>44580</v>
          </cell>
          <cell r="B4516" t="str">
            <v>UA 1749</v>
          </cell>
          <cell r="D4516">
            <v>131</v>
          </cell>
        </row>
        <row r="4517">
          <cell r="A4517">
            <v>44580</v>
          </cell>
          <cell r="B4517" t="str">
            <v>UA 2623</v>
          </cell>
          <cell r="D4517">
            <v>95</v>
          </cell>
        </row>
        <row r="4518">
          <cell r="A4518">
            <v>44580</v>
          </cell>
          <cell r="B4518" t="str">
            <v>UA 417</v>
          </cell>
          <cell r="D4518">
            <v>60</v>
          </cell>
        </row>
        <row r="4519">
          <cell r="A4519">
            <v>44580</v>
          </cell>
          <cell r="B4519" t="str">
            <v>WN 1275</v>
          </cell>
          <cell r="D4519">
            <v>56</v>
          </cell>
        </row>
        <row r="4520">
          <cell r="A4520">
            <v>44580</v>
          </cell>
          <cell r="B4520" t="str">
            <v>WN 1342</v>
          </cell>
          <cell r="D4520">
            <v>31</v>
          </cell>
        </row>
        <row r="4521">
          <cell r="A4521">
            <v>44580</v>
          </cell>
          <cell r="B4521" t="str">
            <v>WN 2161</v>
          </cell>
          <cell r="D4521">
            <v>33</v>
          </cell>
        </row>
        <row r="4522">
          <cell r="A4522">
            <v>44581</v>
          </cell>
          <cell r="B4522" t="str">
            <v>AA 119</v>
          </cell>
          <cell r="D4522">
            <v>208</v>
          </cell>
        </row>
        <row r="4523">
          <cell r="A4523">
            <v>44581</v>
          </cell>
          <cell r="B4523" t="str">
            <v>AA 205</v>
          </cell>
          <cell r="D4523">
            <v>120</v>
          </cell>
        </row>
        <row r="4524">
          <cell r="A4524">
            <v>44581</v>
          </cell>
          <cell r="B4524" t="str">
            <v>AA 271</v>
          </cell>
          <cell r="D4524">
            <v>96</v>
          </cell>
        </row>
        <row r="4525">
          <cell r="A4525">
            <v>44581</v>
          </cell>
          <cell r="B4525" t="str">
            <v>AA 432</v>
          </cell>
          <cell r="D4525">
            <v>173</v>
          </cell>
        </row>
        <row r="4526">
          <cell r="A4526">
            <v>44581</v>
          </cell>
          <cell r="B4526" t="str">
            <v>AA 7</v>
          </cell>
          <cell r="D4526">
            <v>102</v>
          </cell>
        </row>
        <row r="4527">
          <cell r="A4527">
            <v>44581</v>
          </cell>
          <cell r="B4527" t="str">
            <v>AS 805</v>
          </cell>
          <cell r="D4527">
            <v>129</v>
          </cell>
        </row>
        <row r="4528">
          <cell r="A4528">
            <v>44581</v>
          </cell>
          <cell r="B4528" t="str">
            <v>AS 813</v>
          </cell>
          <cell r="D4528">
            <v>112</v>
          </cell>
        </row>
        <row r="4529">
          <cell r="A4529">
            <v>44581</v>
          </cell>
          <cell r="B4529" t="str">
            <v>AS 825</v>
          </cell>
          <cell r="D4529">
            <v>149</v>
          </cell>
        </row>
        <row r="4530">
          <cell r="A4530">
            <v>44581</v>
          </cell>
          <cell r="B4530" t="str">
            <v>as 829</v>
          </cell>
          <cell r="D4530">
            <v>126</v>
          </cell>
        </row>
        <row r="4531">
          <cell r="A4531">
            <v>44581</v>
          </cell>
          <cell r="B4531" t="str">
            <v>AS 861</v>
          </cell>
          <cell r="D4531">
            <v>150</v>
          </cell>
        </row>
        <row r="4532">
          <cell r="A4532">
            <v>44581</v>
          </cell>
          <cell r="B4532" t="str">
            <v>DL 1187</v>
          </cell>
          <cell r="D4532">
            <v>248</v>
          </cell>
        </row>
        <row r="4533">
          <cell r="A4533">
            <v>44581</v>
          </cell>
          <cell r="B4533" t="str">
            <v>DL 362</v>
          </cell>
          <cell r="D4533">
            <v>100</v>
          </cell>
        </row>
        <row r="4534">
          <cell r="A4534">
            <v>44581</v>
          </cell>
          <cell r="B4534" t="str">
            <v>DL 481</v>
          </cell>
          <cell r="D4534">
            <v>132</v>
          </cell>
        </row>
        <row r="4535">
          <cell r="A4535">
            <v>44581</v>
          </cell>
          <cell r="B4535" t="str">
            <v>DL 533</v>
          </cell>
          <cell r="D4535">
            <v>123</v>
          </cell>
        </row>
        <row r="4536">
          <cell r="A4536">
            <v>44581</v>
          </cell>
          <cell r="B4536" t="str">
            <v>HA 29</v>
          </cell>
          <cell r="D4536">
            <v>263</v>
          </cell>
        </row>
        <row r="4537">
          <cell r="A4537">
            <v>44581</v>
          </cell>
          <cell r="B4537" t="str">
            <v>HA 31</v>
          </cell>
          <cell r="D4537">
            <v>77</v>
          </cell>
        </row>
        <row r="4538">
          <cell r="A4538">
            <v>44581</v>
          </cell>
          <cell r="B4538" t="str">
            <v>HA 33</v>
          </cell>
          <cell r="D4538">
            <v>174</v>
          </cell>
        </row>
        <row r="4539">
          <cell r="A4539">
            <v>44581</v>
          </cell>
          <cell r="B4539" t="str">
            <v>HA 37</v>
          </cell>
          <cell r="D4539">
            <v>102</v>
          </cell>
        </row>
        <row r="4540">
          <cell r="A4540">
            <v>44581</v>
          </cell>
          <cell r="B4540" t="str">
            <v>HA 39</v>
          </cell>
          <cell r="D4540">
            <v>160</v>
          </cell>
        </row>
        <row r="4541">
          <cell r="A4541">
            <v>44581</v>
          </cell>
          <cell r="B4541" t="str">
            <v>HA 41</v>
          </cell>
          <cell r="D4541">
            <v>144</v>
          </cell>
        </row>
        <row r="4542">
          <cell r="A4542">
            <v>44581</v>
          </cell>
          <cell r="B4542" t="str">
            <v>HA 45</v>
          </cell>
          <cell r="D4542">
            <v>116</v>
          </cell>
        </row>
        <row r="4543">
          <cell r="A4543">
            <v>44581</v>
          </cell>
          <cell r="B4543" t="str">
            <v>HA 59</v>
          </cell>
          <cell r="D4543">
            <v>125</v>
          </cell>
        </row>
        <row r="4544">
          <cell r="A4544">
            <v>44581</v>
          </cell>
          <cell r="B4544" t="str">
            <v>HA 71</v>
          </cell>
          <cell r="D4544">
            <v>59</v>
          </cell>
        </row>
        <row r="4545">
          <cell r="A4545">
            <v>44581</v>
          </cell>
          <cell r="B4545" t="str">
            <v>UA 1219</v>
          </cell>
          <cell r="D4545">
            <v>110</v>
          </cell>
        </row>
        <row r="4546">
          <cell r="A4546">
            <v>44581</v>
          </cell>
          <cell r="B4546" t="str">
            <v>UA 1725</v>
          </cell>
          <cell r="D4546">
            <v>87</v>
          </cell>
        </row>
        <row r="4547">
          <cell r="A4547">
            <v>44581</v>
          </cell>
          <cell r="B4547" t="str">
            <v>UA 1736</v>
          </cell>
          <cell r="D4547">
            <v>243</v>
          </cell>
        </row>
        <row r="4548">
          <cell r="A4548">
            <v>44581</v>
          </cell>
          <cell r="B4548" t="str">
            <v>UA 202</v>
          </cell>
          <cell r="D4548">
            <v>177</v>
          </cell>
        </row>
        <row r="4549">
          <cell r="A4549">
            <v>44581</v>
          </cell>
          <cell r="B4549" t="str">
            <v>UA 2623</v>
          </cell>
          <cell r="D4549">
            <v>128</v>
          </cell>
        </row>
        <row r="4550">
          <cell r="A4550">
            <v>44581</v>
          </cell>
          <cell r="B4550" t="str">
            <v>UA 417</v>
          </cell>
          <cell r="D4550">
            <v>54</v>
          </cell>
        </row>
        <row r="4551">
          <cell r="A4551">
            <v>44581</v>
          </cell>
          <cell r="B4551" t="str">
            <v>WN 1051</v>
          </cell>
          <cell r="D4551">
            <v>71</v>
          </cell>
        </row>
        <row r="4552">
          <cell r="A4552">
            <v>44581</v>
          </cell>
          <cell r="B4552" t="str">
            <v>WN 1275</v>
          </cell>
          <cell r="D4552">
            <v>65</v>
          </cell>
        </row>
        <row r="4553">
          <cell r="A4553">
            <v>44581</v>
          </cell>
          <cell r="B4553" t="str">
            <v>WN 1552</v>
          </cell>
          <cell r="D4553">
            <v>138</v>
          </cell>
        </row>
        <row r="4554">
          <cell r="A4554">
            <v>44581</v>
          </cell>
          <cell r="B4554" t="str">
            <v>WN 174</v>
          </cell>
          <cell r="D4554">
            <v>60</v>
          </cell>
        </row>
        <row r="4555">
          <cell r="A4555">
            <v>44581</v>
          </cell>
          <cell r="B4555" t="str">
            <v>WN 1776</v>
          </cell>
          <cell r="D4555">
            <v>67</v>
          </cell>
        </row>
        <row r="4556">
          <cell r="A4556">
            <v>44581</v>
          </cell>
          <cell r="B4556" t="str">
            <v>WN 1779</v>
          </cell>
          <cell r="D4556">
            <v>82</v>
          </cell>
        </row>
        <row r="4557">
          <cell r="A4557">
            <v>44581</v>
          </cell>
          <cell r="B4557" t="str">
            <v>WN 2023</v>
          </cell>
          <cell r="D4557">
            <v>118</v>
          </cell>
        </row>
        <row r="4558">
          <cell r="A4558">
            <v>44582</v>
          </cell>
          <cell r="B4558" t="str">
            <v>AA 119</v>
          </cell>
          <cell r="D4558">
            <v>180</v>
          </cell>
        </row>
        <row r="4559">
          <cell r="A4559">
            <v>44582</v>
          </cell>
          <cell r="B4559" t="str">
            <v>AA 205</v>
          </cell>
          <cell r="D4559">
            <v>60</v>
          </cell>
        </row>
        <row r="4560">
          <cell r="A4560">
            <v>44582</v>
          </cell>
          <cell r="B4560" t="str">
            <v>AA 271</v>
          </cell>
          <cell r="D4560">
            <v>99</v>
          </cell>
        </row>
        <row r="4561">
          <cell r="A4561">
            <v>44582</v>
          </cell>
          <cell r="B4561" t="str">
            <v>AA 432</v>
          </cell>
          <cell r="D4561">
            <v>192</v>
          </cell>
        </row>
        <row r="4562">
          <cell r="A4562">
            <v>44582</v>
          </cell>
          <cell r="B4562" t="str">
            <v>AA 7</v>
          </cell>
          <cell r="D4562">
            <v>150</v>
          </cell>
        </row>
        <row r="4563">
          <cell r="A4563">
            <v>44582</v>
          </cell>
          <cell r="B4563" t="str">
            <v>AS 805</v>
          </cell>
          <cell r="D4563">
            <v>133</v>
          </cell>
        </row>
        <row r="4564">
          <cell r="A4564">
            <v>44582</v>
          </cell>
          <cell r="B4564" t="str">
            <v>AS 813</v>
          </cell>
          <cell r="D4564">
            <v>111</v>
          </cell>
        </row>
        <row r="4565">
          <cell r="A4565">
            <v>44582</v>
          </cell>
          <cell r="B4565" t="str">
            <v>AS 825</v>
          </cell>
          <cell r="D4565">
            <v>156</v>
          </cell>
        </row>
        <row r="4566">
          <cell r="A4566">
            <v>44582</v>
          </cell>
          <cell r="B4566" t="str">
            <v>AS 829</v>
          </cell>
          <cell r="D4566">
            <v>137</v>
          </cell>
        </row>
        <row r="4567">
          <cell r="A4567">
            <v>44582</v>
          </cell>
          <cell r="B4567" t="str">
            <v>AS 836</v>
          </cell>
          <cell r="D4567">
            <v>142</v>
          </cell>
        </row>
        <row r="4568">
          <cell r="A4568">
            <v>44582</v>
          </cell>
          <cell r="B4568" t="str">
            <v>AS 861</v>
          </cell>
          <cell r="D4568">
            <v>133</v>
          </cell>
        </row>
        <row r="4569">
          <cell r="A4569">
            <v>44582</v>
          </cell>
          <cell r="B4569" t="str">
            <v>DL 1187</v>
          </cell>
          <cell r="D4569">
            <v>293</v>
          </cell>
        </row>
        <row r="4570">
          <cell r="A4570">
            <v>44582</v>
          </cell>
          <cell r="B4570" t="str">
            <v>DL 362</v>
          </cell>
          <cell r="D4570">
            <v>121</v>
          </cell>
        </row>
        <row r="4571">
          <cell r="A4571">
            <v>44582</v>
          </cell>
          <cell r="B4571" t="str">
            <v>DL 481</v>
          </cell>
          <cell r="D4571">
            <v>183</v>
          </cell>
        </row>
        <row r="4572">
          <cell r="A4572">
            <v>44582</v>
          </cell>
          <cell r="B4572" t="str">
            <v>DL 533</v>
          </cell>
          <cell r="D4572">
            <v>144</v>
          </cell>
        </row>
        <row r="4573">
          <cell r="A4573">
            <v>44582</v>
          </cell>
          <cell r="B4573" t="str">
            <v>HA 23</v>
          </cell>
          <cell r="D4573">
            <v>82</v>
          </cell>
        </row>
        <row r="4574">
          <cell r="A4574">
            <v>44582</v>
          </cell>
          <cell r="B4574" t="str">
            <v>HA 29</v>
          </cell>
          <cell r="D4574">
            <v>134</v>
          </cell>
        </row>
        <row r="4575">
          <cell r="A4575">
            <v>44582</v>
          </cell>
          <cell r="B4575" t="str">
            <v>HA 31</v>
          </cell>
          <cell r="D4575">
            <v>78</v>
          </cell>
        </row>
        <row r="4576">
          <cell r="A4576">
            <v>44582</v>
          </cell>
          <cell r="B4576" t="str">
            <v>HA 33</v>
          </cell>
          <cell r="D4576">
            <v>116</v>
          </cell>
        </row>
        <row r="4577">
          <cell r="A4577">
            <v>44582</v>
          </cell>
          <cell r="B4577" t="str">
            <v>HA 37</v>
          </cell>
          <cell r="D4577">
            <v>80</v>
          </cell>
        </row>
        <row r="4578">
          <cell r="A4578">
            <v>44582</v>
          </cell>
          <cell r="B4578" t="str">
            <v>HA 39</v>
          </cell>
          <cell r="D4578">
            <v>145</v>
          </cell>
        </row>
        <row r="4579">
          <cell r="A4579">
            <v>44582</v>
          </cell>
          <cell r="B4579" t="str">
            <v>HA 41</v>
          </cell>
          <cell r="D4579">
            <v>83</v>
          </cell>
        </row>
        <row r="4580">
          <cell r="A4580">
            <v>44582</v>
          </cell>
          <cell r="B4580" t="str">
            <v>HA 45</v>
          </cell>
          <cell r="D4580">
            <v>87</v>
          </cell>
        </row>
        <row r="4581">
          <cell r="A4581">
            <v>44582</v>
          </cell>
          <cell r="B4581" t="str">
            <v>HA 59</v>
          </cell>
          <cell r="D4581">
            <v>134</v>
          </cell>
        </row>
        <row r="4582">
          <cell r="A4582">
            <v>44582</v>
          </cell>
          <cell r="B4582" t="str">
            <v>HA 71</v>
          </cell>
          <cell r="D4582">
            <v>75</v>
          </cell>
        </row>
        <row r="4583">
          <cell r="A4583">
            <v>44582</v>
          </cell>
          <cell r="B4583" t="str">
            <v>UA 1725</v>
          </cell>
          <cell r="D4583">
            <v>147</v>
          </cell>
        </row>
        <row r="4584">
          <cell r="A4584">
            <v>44582</v>
          </cell>
          <cell r="B4584" t="str">
            <v>UA 1736</v>
          </cell>
          <cell r="D4584">
            <v>257</v>
          </cell>
        </row>
        <row r="4585">
          <cell r="A4585">
            <v>44582</v>
          </cell>
          <cell r="B4585" t="str">
            <v>UA 202</v>
          </cell>
          <cell r="D4585">
            <v>195</v>
          </cell>
        </row>
        <row r="4586">
          <cell r="A4586">
            <v>44582</v>
          </cell>
          <cell r="B4586" t="str">
            <v>UA 2623</v>
          </cell>
          <cell r="D4586">
            <v>150</v>
          </cell>
        </row>
        <row r="4587">
          <cell r="A4587">
            <v>44582</v>
          </cell>
          <cell r="B4587" t="str">
            <v>UA 417</v>
          </cell>
          <cell r="D4587">
            <v>80</v>
          </cell>
        </row>
        <row r="4588">
          <cell r="A4588">
            <v>44582</v>
          </cell>
          <cell r="B4588" t="str">
            <v>WN 1057</v>
          </cell>
          <cell r="D4588">
            <v>77</v>
          </cell>
        </row>
        <row r="4589">
          <cell r="A4589">
            <v>44582</v>
          </cell>
          <cell r="B4589" t="str">
            <v>WN 1275</v>
          </cell>
          <cell r="D4589">
            <v>43</v>
          </cell>
        </row>
        <row r="4590">
          <cell r="A4590">
            <v>44582</v>
          </cell>
          <cell r="B4590" t="str">
            <v>WN 1342</v>
          </cell>
          <cell r="D4590">
            <v>38</v>
          </cell>
        </row>
        <row r="4591">
          <cell r="A4591">
            <v>44582</v>
          </cell>
          <cell r="B4591" t="str">
            <v>WN 1552</v>
          </cell>
          <cell r="D4591">
            <v>120</v>
          </cell>
        </row>
        <row r="4592">
          <cell r="A4592">
            <v>44582</v>
          </cell>
          <cell r="B4592" t="str">
            <v>WN 174</v>
          </cell>
          <cell r="D4592">
            <v>65</v>
          </cell>
        </row>
        <row r="4593">
          <cell r="A4593">
            <v>44582</v>
          </cell>
          <cell r="B4593" t="str">
            <v>WN 1779</v>
          </cell>
          <cell r="D4593">
            <v>116</v>
          </cell>
        </row>
        <row r="4594">
          <cell r="A4594">
            <v>44582</v>
          </cell>
          <cell r="B4594" t="str">
            <v>WN 2023</v>
          </cell>
          <cell r="D4594">
            <v>123</v>
          </cell>
        </row>
        <row r="4595">
          <cell r="A4595">
            <v>44582</v>
          </cell>
          <cell r="B4595" t="str">
            <v>WN 2161</v>
          </cell>
          <cell r="D4595">
            <v>71</v>
          </cell>
        </row>
        <row r="4596">
          <cell r="A4596">
            <v>44582</v>
          </cell>
          <cell r="B4596" t="str">
            <v>WN 3657</v>
          </cell>
          <cell r="D4596">
            <v>147</v>
          </cell>
        </row>
        <row r="4597">
          <cell r="A4597">
            <v>44583</v>
          </cell>
          <cell r="B4597" t="str">
            <v>AA 119</v>
          </cell>
          <cell r="D4597">
            <v>252</v>
          </cell>
        </row>
        <row r="4598">
          <cell r="A4598">
            <v>44583</v>
          </cell>
          <cell r="B4598" t="str">
            <v>AA 205</v>
          </cell>
          <cell r="D4598">
            <v>109</v>
          </cell>
        </row>
        <row r="4599">
          <cell r="A4599">
            <v>44583</v>
          </cell>
          <cell r="B4599" t="str">
            <v>AA 271</v>
          </cell>
          <cell r="D4599">
            <v>167</v>
          </cell>
        </row>
        <row r="4600">
          <cell r="A4600">
            <v>44583</v>
          </cell>
          <cell r="B4600" t="str">
            <v>AA 432</v>
          </cell>
          <cell r="D4600">
            <v>261</v>
          </cell>
        </row>
        <row r="4601">
          <cell r="A4601">
            <v>44583</v>
          </cell>
          <cell r="B4601" t="str">
            <v>AA 7</v>
          </cell>
          <cell r="D4601">
            <v>217</v>
          </cell>
        </row>
        <row r="4602">
          <cell r="A4602">
            <v>44583</v>
          </cell>
          <cell r="B4602" t="str">
            <v>AS 805</v>
          </cell>
          <cell r="D4602">
            <v>148</v>
          </cell>
        </row>
        <row r="4603">
          <cell r="A4603">
            <v>44583</v>
          </cell>
          <cell r="B4603" t="str">
            <v>AS 825</v>
          </cell>
          <cell r="D4603">
            <v>140</v>
          </cell>
        </row>
        <row r="4604">
          <cell r="A4604">
            <v>44583</v>
          </cell>
          <cell r="B4604" t="str">
            <v>AS 829</v>
          </cell>
          <cell r="D4604">
            <v>146</v>
          </cell>
        </row>
        <row r="4605">
          <cell r="A4605">
            <v>44583</v>
          </cell>
          <cell r="B4605" t="str">
            <v>AS 861</v>
          </cell>
          <cell r="D4605">
            <v>136</v>
          </cell>
        </row>
        <row r="4606">
          <cell r="A4606">
            <v>44583</v>
          </cell>
          <cell r="B4606" t="str">
            <v>DL 1187</v>
          </cell>
          <cell r="D4606">
            <v>280</v>
          </cell>
        </row>
        <row r="4607">
          <cell r="A4607">
            <v>44583</v>
          </cell>
          <cell r="B4607" t="str">
            <v>DL 481</v>
          </cell>
          <cell r="D4607">
            <v>207</v>
          </cell>
        </row>
        <row r="4608">
          <cell r="A4608">
            <v>44583</v>
          </cell>
          <cell r="B4608" t="str">
            <v>DL 533</v>
          </cell>
          <cell r="D4608">
            <v>185</v>
          </cell>
        </row>
        <row r="4609">
          <cell r="A4609">
            <v>44583</v>
          </cell>
          <cell r="B4609" t="str">
            <v>HA 29</v>
          </cell>
          <cell r="D4609">
            <v>195</v>
          </cell>
        </row>
        <row r="4610">
          <cell r="A4610">
            <v>44583</v>
          </cell>
          <cell r="B4610" t="str">
            <v>HA 31</v>
          </cell>
          <cell r="D4610">
            <v>135</v>
          </cell>
        </row>
        <row r="4611">
          <cell r="A4611">
            <v>44583</v>
          </cell>
          <cell r="B4611" t="str">
            <v>HA 37</v>
          </cell>
          <cell r="D4611">
            <v>92</v>
          </cell>
        </row>
        <row r="4612">
          <cell r="A4612">
            <v>44583</v>
          </cell>
          <cell r="B4612" t="str">
            <v>HA 39</v>
          </cell>
          <cell r="D4612">
            <v>182</v>
          </cell>
        </row>
        <row r="4613">
          <cell r="A4613">
            <v>44583</v>
          </cell>
          <cell r="B4613" t="str">
            <v>HA 41</v>
          </cell>
          <cell r="D4613">
            <v>106</v>
          </cell>
        </row>
        <row r="4614">
          <cell r="A4614">
            <v>44583</v>
          </cell>
          <cell r="B4614" t="str">
            <v>HA 45</v>
          </cell>
          <cell r="D4614">
            <v>131</v>
          </cell>
        </row>
        <row r="4615">
          <cell r="A4615">
            <v>44583</v>
          </cell>
          <cell r="B4615" t="str">
            <v>HA 59</v>
          </cell>
          <cell r="D4615">
            <v>120</v>
          </cell>
        </row>
        <row r="4616">
          <cell r="A4616">
            <v>44583</v>
          </cell>
          <cell r="B4616" t="str">
            <v>UA 1219</v>
          </cell>
          <cell r="D4616">
            <v>131</v>
          </cell>
        </row>
        <row r="4617">
          <cell r="A4617">
            <v>44583</v>
          </cell>
          <cell r="B4617" t="str">
            <v>UA 1725</v>
          </cell>
          <cell r="D4617">
            <v>146</v>
          </cell>
        </row>
        <row r="4618">
          <cell r="A4618">
            <v>44583</v>
          </cell>
          <cell r="B4618" t="str">
            <v>UA 1808</v>
          </cell>
          <cell r="D4618">
            <v>152</v>
          </cell>
        </row>
        <row r="4619">
          <cell r="A4619">
            <v>44583</v>
          </cell>
          <cell r="B4619" t="str">
            <v>UA 202</v>
          </cell>
          <cell r="D4619">
            <v>232</v>
          </cell>
        </row>
        <row r="4620">
          <cell r="A4620">
            <v>44583</v>
          </cell>
          <cell r="B4620" t="str">
            <v>UA 2623</v>
          </cell>
          <cell r="D4620">
            <v>131</v>
          </cell>
        </row>
        <row r="4621">
          <cell r="A4621">
            <v>44583</v>
          </cell>
          <cell r="B4621" t="str">
            <v>UA 417</v>
          </cell>
          <cell r="D4621">
            <v>104</v>
          </cell>
        </row>
        <row r="4622">
          <cell r="A4622">
            <v>44583</v>
          </cell>
          <cell r="B4622" t="str">
            <v>UA 42</v>
          </cell>
          <cell r="D4622">
            <v>103</v>
          </cell>
        </row>
        <row r="4623">
          <cell r="A4623">
            <v>44583</v>
          </cell>
          <cell r="B4623" t="str">
            <v>WN 1275</v>
          </cell>
          <cell r="D4623">
            <v>63</v>
          </cell>
        </row>
        <row r="4624">
          <cell r="A4624">
            <v>44583</v>
          </cell>
          <cell r="B4624" t="str">
            <v>WN 1342</v>
          </cell>
          <cell r="D4624">
            <v>71</v>
          </cell>
        </row>
        <row r="4625">
          <cell r="A4625">
            <v>44583</v>
          </cell>
          <cell r="B4625" t="str">
            <v>WN 174</v>
          </cell>
          <cell r="D4625">
            <v>113</v>
          </cell>
        </row>
        <row r="4626">
          <cell r="A4626">
            <v>44583</v>
          </cell>
          <cell r="B4626" t="str">
            <v>WN 1776</v>
          </cell>
          <cell r="D4626">
            <v>89</v>
          </cell>
        </row>
        <row r="4627">
          <cell r="A4627">
            <v>44583</v>
          </cell>
          <cell r="B4627" t="str">
            <v>WN 2023</v>
          </cell>
          <cell r="D4627">
            <v>146</v>
          </cell>
        </row>
        <row r="4628">
          <cell r="A4628">
            <v>44583</v>
          </cell>
          <cell r="B4628" t="str">
            <v>WN 2161</v>
          </cell>
          <cell r="D4628">
            <v>71</v>
          </cell>
        </row>
        <row r="4629">
          <cell r="A4629">
            <v>44583</v>
          </cell>
          <cell r="B4629" t="str">
            <v>WN 3657</v>
          </cell>
          <cell r="D4629">
            <v>146</v>
          </cell>
        </row>
        <row r="4630">
          <cell r="A4630">
            <v>44584</v>
          </cell>
          <cell r="B4630" t="str">
            <v>AA 119</v>
          </cell>
          <cell r="D4630">
            <v>187</v>
          </cell>
        </row>
        <row r="4631">
          <cell r="A4631">
            <v>44584</v>
          </cell>
          <cell r="B4631" t="str">
            <v>AA 205</v>
          </cell>
          <cell r="D4631">
            <v>94</v>
          </cell>
        </row>
        <row r="4632">
          <cell r="A4632">
            <v>44584</v>
          </cell>
          <cell r="B4632" t="str">
            <v>AA 7</v>
          </cell>
          <cell r="D4632">
            <v>168</v>
          </cell>
        </row>
        <row r="4633">
          <cell r="A4633">
            <v>44584</v>
          </cell>
          <cell r="B4633" t="str">
            <v>AS 805</v>
          </cell>
          <cell r="D4633">
            <v>101</v>
          </cell>
        </row>
        <row r="4634">
          <cell r="A4634">
            <v>44584</v>
          </cell>
          <cell r="B4634" t="str">
            <v>AS 825</v>
          </cell>
          <cell r="D4634">
            <v>148</v>
          </cell>
        </row>
        <row r="4635">
          <cell r="A4635">
            <v>44584</v>
          </cell>
          <cell r="B4635" t="str">
            <v>AS 836</v>
          </cell>
          <cell r="D4635">
            <v>121</v>
          </cell>
        </row>
        <row r="4636">
          <cell r="A4636">
            <v>44584</v>
          </cell>
          <cell r="B4636" t="str">
            <v>AS 861</v>
          </cell>
          <cell r="D4636">
            <v>118</v>
          </cell>
        </row>
        <row r="4637">
          <cell r="A4637">
            <v>44584</v>
          </cell>
          <cell r="B4637" t="str">
            <v>DL 1187</v>
          </cell>
          <cell r="D4637">
            <v>218</v>
          </cell>
        </row>
        <row r="4638">
          <cell r="A4638">
            <v>44584</v>
          </cell>
          <cell r="B4638" t="str">
            <v>DL 481</v>
          </cell>
          <cell r="D4638">
            <v>134</v>
          </cell>
        </row>
        <row r="4639">
          <cell r="A4639">
            <v>44584</v>
          </cell>
          <cell r="B4639" t="str">
            <v>DL 533</v>
          </cell>
          <cell r="D4639">
            <v>165</v>
          </cell>
        </row>
        <row r="4640">
          <cell r="A4640">
            <v>44584</v>
          </cell>
          <cell r="B4640" t="str">
            <v>HA 29</v>
          </cell>
          <cell r="D4640">
            <v>152</v>
          </cell>
        </row>
        <row r="4641">
          <cell r="A4641">
            <v>44584</v>
          </cell>
          <cell r="B4641" t="str">
            <v>HA 31</v>
          </cell>
          <cell r="D4641">
            <v>131</v>
          </cell>
        </row>
        <row r="4642">
          <cell r="A4642">
            <v>44584</v>
          </cell>
          <cell r="B4642" t="str">
            <v>HA 33</v>
          </cell>
          <cell r="D4642">
            <v>177</v>
          </cell>
        </row>
        <row r="4643">
          <cell r="A4643">
            <v>44584</v>
          </cell>
          <cell r="B4643" t="str">
            <v>HA 37</v>
          </cell>
          <cell r="D4643">
            <v>103</v>
          </cell>
        </row>
        <row r="4644">
          <cell r="A4644">
            <v>44584</v>
          </cell>
          <cell r="B4644" t="str">
            <v>HA 39</v>
          </cell>
          <cell r="D4644">
            <v>163</v>
          </cell>
        </row>
        <row r="4645">
          <cell r="A4645">
            <v>44584</v>
          </cell>
          <cell r="B4645" t="str">
            <v>HA 45</v>
          </cell>
          <cell r="D4645">
            <v>76</v>
          </cell>
        </row>
        <row r="4646">
          <cell r="A4646">
            <v>44584</v>
          </cell>
          <cell r="B4646" t="str">
            <v>HA 59</v>
          </cell>
          <cell r="D4646">
            <v>129</v>
          </cell>
        </row>
        <row r="4647">
          <cell r="A4647">
            <v>44584</v>
          </cell>
          <cell r="B4647" t="str">
            <v>HA 71</v>
          </cell>
          <cell r="D4647">
            <v>45</v>
          </cell>
        </row>
        <row r="4648">
          <cell r="A4648">
            <v>44584</v>
          </cell>
          <cell r="B4648" t="str">
            <v>UA 1219</v>
          </cell>
          <cell r="D4648">
            <v>159</v>
          </cell>
        </row>
        <row r="4649">
          <cell r="A4649">
            <v>44584</v>
          </cell>
          <cell r="B4649" t="str">
            <v>UA 1725</v>
          </cell>
          <cell r="D4649">
            <v>104</v>
          </cell>
        </row>
        <row r="4650">
          <cell r="A4650">
            <v>44584</v>
          </cell>
          <cell r="B4650" t="str">
            <v>UA 1736</v>
          </cell>
          <cell r="D4650">
            <v>232</v>
          </cell>
        </row>
        <row r="4651">
          <cell r="A4651">
            <v>44584</v>
          </cell>
          <cell r="B4651" t="str">
            <v>UA 2623</v>
          </cell>
          <cell r="D4651">
            <v>159</v>
          </cell>
        </row>
        <row r="4652">
          <cell r="A4652">
            <v>44584</v>
          </cell>
          <cell r="B4652" t="str">
            <v>WN 1051</v>
          </cell>
          <cell r="D4652">
            <v>55</v>
          </cell>
        </row>
        <row r="4653">
          <cell r="A4653">
            <v>44584</v>
          </cell>
          <cell r="B4653" t="str">
            <v>WN 1261</v>
          </cell>
          <cell r="D4653">
            <v>90</v>
          </cell>
        </row>
        <row r="4654">
          <cell r="A4654">
            <v>44584</v>
          </cell>
          <cell r="B4654" t="str">
            <v>WN 1275</v>
          </cell>
          <cell r="D4654">
            <v>33</v>
          </cell>
        </row>
        <row r="4655">
          <cell r="A4655">
            <v>44584</v>
          </cell>
          <cell r="B4655" t="str">
            <v>WN 1342</v>
          </cell>
          <cell r="D4655">
            <v>72</v>
          </cell>
        </row>
        <row r="4656">
          <cell r="A4656">
            <v>44584</v>
          </cell>
          <cell r="B4656" t="str">
            <v>WN 1552</v>
          </cell>
          <cell r="D4656">
            <v>139</v>
          </cell>
        </row>
        <row r="4657">
          <cell r="A4657">
            <v>44584</v>
          </cell>
          <cell r="B4657" t="str">
            <v>WN 174</v>
          </cell>
          <cell r="D4657">
            <v>75</v>
          </cell>
        </row>
        <row r="4658">
          <cell r="A4658">
            <v>44584</v>
          </cell>
          <cell r="B4658" t="str">
            <v>WN 1776</v>
          </cell>
          <cell r="D4658">
            <v>26</v>
          </cell>
        </row>
        <row r="4659">
          <cell r="A4659">
            <v>44584</v>
          </cell>
          <cell r="B4659" t="str">
            <v>WN 1779</v>
          </cell>
          <cell r="D4659">
            <v>137</v>
          </cell>
        </row>
        <row r="4660">
          <cell r="A4660">
            <v>44584</v>
          </cell>
          <cell r="B4660" t="str">
            <v>WN 2023</v>
          </cell>
          <cell r="D4660">
            <v>84</v>
          </cell>
        </row>
        <row r="4661">
          <cell r="A4661">
            <v>44585</v>
          </cell>
          <cell r="B4661" t="str">
            <v>AA 119</v>
          </cell>
          <cell r="D4661">
            <v>173</v>
          </cell>
        </row>
        <row r="4662">
          <cell r="A4662">
            <v>44585</v>
          </cell>
          <cell r="B4662" t="str">
            <v>AA 205</v>
          </cell>
          <cell r="D4662">
            <v>89</v>
          </cell>
        </row>
        <row r="4663">
          <cell r="A4663">
            <v>44585</v>
          </cell>
          <cell r="B4663" t="str">
            <v>AA 271</v>
          </cell>
          <cell r="D4663">
            <v>144</v>
          </cell>
        </row>
        <row r="4664">
          <cell r="A4664">
            <v>44585</v>
          </cell>
          <cell r="B4664" t="str">
            <v>AA 432</v>
          </cell>
          <cell r="D4664">
            <v>196</v>
          </cell>
        </row>
        <row r="4665">
          <cell r="A4665">
            <v>44585</v>
          </cell>
          <cell r="B4665" t="str">
            <v>AA 7</v>
          </cell>
          <cell r="D4665">
            <v>92</v>
          </cell>
        </row>
        <row r="4666">
          <cell r="A4666">
            <v>44585</v>
          </cell>
          <cell r="B4666" t="str">
            <v>AS 805</v>
          </cell>
          <cell r="D4666">
            <v>90</v>
          </cell>
        </row>
        <row r="4667">
          <cell r="A4667">
            <v>44585</v>
          </cell>
          <cell r="B4667" t="str">
            <v>AS 813</v>
          </cell>
          <cell r="D4667">
            <v>116</v>
          </cell>
        </row>
        <row r="4668">
          <cell r="A4668">
            <v>44585</v>
          </cell>
          <cell r="B4668" t="str">
            <v>AS 829</v>
          </cell>
          <cell r="D4668">
            <v>135</v>
          </cell>
        </row>
        <row r="4669">
          <cell r="A4669">
            <v>44585</v>
          </cell>
          <cell r="B4669" t="str">
            <v>AS 836</v>
          </cell>
          <cell r="D4669">
            <v>82</v>
          </cell>
        </row>
        <row r="4670">
          <cell r="A4670">
            <v>44585</v>
          </cell>
          <cell r="B4670" t="str">
            <v>AS 861</v>
          </cell>
          <cell r="D4670">
            <v>137</v>
          </cell>
        </row>
        <row r="4671">
          <cell r="A4671">
            <v>44585</v>
          </cell>
          <cell r="B4671" t="str">
            <v>DL 481</v>
          </cell>
          <cell r="D4671">
            <v>157</v>
          </cell>
        </row>
        <row r="4672">
          <cell r="A4672">
            <v>44585</v>
          </cell>
          <cell r="B4672" t="str">
            <v>DL 533</v>
          </cell>
          <cell r="D4672">
            <v>187</v>
          </cell>
        </row>
        <row r="4673">
          <cell r="A4673">
            <v>44585</v>
          </cell>
          <cell r="B4673" t="str">
            <v>HA 23</v>
          </cell>
          <cell r="D4673">
            <v>59</v>
          </cell>
        </row>
        <row r="4674">
          <cell r="A4674">
            <v>44585</v>
          </cell>
          <cell r="B4674" t="str">
            <v>HA 29</v>
          </cell>
          <cell r="D4674">
            <v>138</v>
          </cell>
        </row>
        <row r="4675">
          <cell r="A4675">
            <v>44585</v>
          </cell>
          <cell r="B4675" t="str">
            <v>HA 31</v>
          </cell>
          <cell r="D4675">
            <v>161</v>
          </cell>
        </row>
        <row r="4676">
          <cell r="A4676">
            <v>44585</v>
          </cell>
          <cell r="B4676" t="str">
            <v>HA 33</v>
          </cell>
          <cell r="D4676">
            <v>149</v>
          </cell>
        </row>
        <row r="4677">
          <cell r="A4677">
            <v>44585</v>
          </cell>
          <cell r="B4677" t="str">
            <v>HA 37</v>
          </cell>
          <cell r="D4677">
            <v>73</v>
          </cell>
        </row>
        <row r="4678">
          <cell r="A4678">
            <v>44585</v>
          </cell>
          <cell r="B4678" t="str">
            <v>HA 39</v>
          </cell>
          <cell r="D4678">
            <v>140</v>
          </cell>
        </row>
        <row r="4679">
          <cell r="A4679">
            <v>44585</v>
          </cell>
          <cell r="B4679" t="str">
            <v>HA 41</v>
          </cell>
          <cell r="D4679">
            <v>99</v>
          </cell>
        </row>
        <row r="4680">
          <cell r="A4680">
            <v>44585</v>
          </cell>
          <cell r="B4680" t="str">
            <v>HA 45</v>
          </cell>
          <cell r="D4680">
            <v>61</v>
          </cell>
        </row>
        <row r="4681">
          <cell r="A4681">
            <v>44585</v>
          </cell>
          <cell r="B4681" t="str">
            <v>HA 59</v>
          </cell>
          <cell r="D4681">
            <v>98</v>
          </cell>
        </row>
        <row r="4682">
          <cell r="A4682">
            <v>44585</v>
          </cell>
          <cell r="B4682" t="str">
            <v>HA 71</v>
          </cell>
          <cell r="D4682">
            <v>48</v>
          </cell>
        </row>
        <row r="4683">
          <cell r="A4683">
            <v>44585</v>
          </cell>
          <cell r="B4683" t="str">
            <v>UA 1219</v>
          </cell>
          <cell r="D4683">
            <v>85</v>
          </cell>
        </row>
        <row r="4684">
          <cell r="A4684">
            <v>44585</v>
          </cell>
          <cell r="B4684" t="str">
            <v>UA 1725</v>
          </cell>
          <cell r="D4684">
            <v>107</v>
          </cell>
        </row>
        <row r="4685">
          <cell r="A4685">
            <v>44585</v>
          </cell>
          <cell r="B4685" t="str">
            <v>UA 1736</v>
          </cell>
          <cell r="D4685">
            <v>262</v>
          </cell>
        </row>
        <row r="4686">
          <cell r="A4686">
            <v>44585</v>
          </cell>
          <cell r="B4686" t="str">
            <v>UA 202</v>
          </cell>
          <cell r="D4686">
            <v>152</v>
          </cell>
        </row>
        <row r="4687">
          <cell r="A4687">
            <v>44585</v>
          </cell>
          <cell r="B4687" t="str">
            <v>UA 2623</v>
          </cell>
          <cell r="D4687">
            <v>142</v>
          </cell>
        </row>
        <row r="4688">
          <cell r="A4688">
            <v>44585</v>
          </cell>
          <cell r="B4688" t="str">
            <v>WN 1051</v>
          </cell>
          <cell r="D4688">
            <v>50</v>
          </cell>
        </row>
        <row r="4689">
          <cell r="A4689">
            <v>44585</v>
          </cell>
          <cell r="B4689" t="str">
            <v>WN 1275</v>
          </cell>
          <cell r="D4689">
            <v>44</v>
          </cell>
        </row>
        <row r="4690">
          <cell r="A4690">
            <v>44585</v>
          </cell>
          <cell r="B4690" t="str">
            <v>WN 1342</v>
          </cell>
          <cell r="D4690">
            <v>48</v>
          </cell>
        </row>
        <row r="4691">
          <cell r="A4691">
            <v>44585</v>
          </cell>
          <cell r="B4691" t="str">
            <v>WN 1552</v>
          </cell>
          <cell r="D4691">
            <v>134</v>
          </cell>
        </row>
        <row r="4692">
          <cell r="A4692">
            <v>44585</v>
          </cell>
          <cell r="B4692" t="str">
            <v>WN 174</v>
          </cell>
          <cell r="D4692">
            <v>62</v>
          </cell>
        </row>
        <row r="4693">
          <cell r="A4693">
            <v>44585</v>
          </cell>
          <cell r="B4693" t="str">
            <v>WN 1776</v>
          </cell>
          <cell r="D4693">
            <v>21</v>
          </cell>
        </row>
        <row r="4694">
          <cell r="A4694">
            <v>44585</v>
          </cell>
          <cell r="B4694" t="str">
            <v>WN 1779</v>
          </cell>
          <cell r="D4694">
            <v>88</v>
          </cell>
        </row>
        <row r="4695">
          <cell r="A4695">
            <v>44585</v>
          </cell>
          <cell r="B4695" t="str">
            <v>WN 2023</v>
          </cell>
          <cell r="D4695">
            <v>106</v>
          </cell>
        </row>
        <row r="4696">
          <cell r="A4696">
            <v>44585</v>
          </cell>
          <cell r="B4696" t="str">
            <v>WN 2161</v>
          </cell>
          <cell r="D4696">
            <v>54</v>
          </cell>
        </row>
        <row r="4697">
          <cell r="A4697">
            <v>44585</v>
          </cell>
          <cell r="B4697" t="str">
            <v>WN 3657</v>
          </cell>
          <cell r="D4697">
            <v>146</v>
          </cell>
        </row>
        <row r="4698">
          <cell r="A4698">
            <v>44586</v>
          </cell>
          <cell r="B4698" t="str">
            <v>AA 271</v>
          </cell>
          <cell r="D4698">
            <v>87</v>
          </cell>
        </row>
        <row r="4699">
          <cell r="A4699">
            <v>44586</v>
          </cell>
          <cell r="B4699" t="str">
            <v>AA 432</v>
          </cell>
          <cell r="D4699">
            <v>170</v>
          </cell>
        </row>
        <row r="4700">
          <cell r="A4700">
            <v>44586</v>
          </cell>
          <cell r="B4700" t="str">
            <v>AA 7</v>
          </cell>
          <cell r="D4700">
            <v>128</v>
          </cell>
        </row>
        <row r="4701">
          <cell r="A4701">
            <v>44586</v>
          </cell>
          <cell r="B4701" t="str">
            <v>AS 805</v>
          </cell>
          <cell r="D4701">
            <v>69</v>
          </cell>
        </row>
        <row r="4702">
          <cell r="A4702">
            <v>44586</v>
          </cell>
          <cell r="B4702" t="str">
            <v>AS 825</v>
          </cell>
          <cell r="D4702">
            <v>146</v>
          </cell>
        </row>
        <row r="4703">
          <cell r="A4703">
            <v>44586</v>
          </cell>
          <cell r="B4703" t="str">
            <v>AS 829</v>
          </cell>
          <cell r="D4703">
            <v>111</v>
          </cell>
        </row>
        <row r="4704">
          <cell r="A4704">
            <v>44586</v>
          </cell>
          <cell r="B4704" t="str">
            <v>AS 861</v>
          </cell>
          <cell r="D4704">
            <v>149</v>
          </cell>
        </row>
        <row r="4705">
          <cell r="A4705">
            <v>44586</v>
          </cell>
          <cell r="B4705" t="str">
            <v>DL 481</v>
          </cell>
          <cell r="D4705">
            <v>107</v>
          </cell>
        </row>
        <row r="4706">
          <cell r="A4706">
            <v>44586</v>
          </cell>
          <cell r="B4706" t="str">
            <v>DL 533</v>
          </cell>
          <cell r="D4706">
            <v>156</v>
          </cell>
        </row>
        <row r="4707">
          <cell r="A4707">
            <v>44586</v>
          </cell>
          <cell r="B4707" t="str">
            <v>HA 23</v>
          </cell>
          <cell r="D4707">
            <v>62</v>
          </cell>
        </row>
        <row r="4708">
          <cell r="A4708">
            <v>44586</v>
          </cell>
          <cell r="B4708" t="str">
            <v>HA 31</v>
          </cell>
          <cell r="D4708">
            <v>117</v>
          </cell>
        </row>
        <row r="4709">
          <cell r="A4709">
            <v>44586</v>
          </cell>
          <cell r="B4709" t="str">
            <v>HA 33</v>
          </cell>
          <cell r="D4709">
            <v>94</v>
          </cell>
        </row>
        <row r="4710">
          <cell r="A4710">
            <v>44586</v>
          </cell>
          <cell r="B4710" t="str">
            <v>HA 37</v>
          </cell>
          <cell r="D4710">
            <v>75</v>
          </cell>
        </row>
        <row r="4711">
          <cell r="A4711">
            <v>44586</v>
          </cell>
          <cell r="B4711" t="str">
            <v>HA 39</v>
          </cell>
          <cell r="D4711">
            <v>129</v>
          </cell>
        </row>
        <row r="4712">
          <cell r="A4712">
            <v>44586</v>
          </cell>
          <cell r="B4712" t="str">
            <v>HA 41</v>
          </cell>
          <cell r="D4712">
            <v>81</v>
          </cell>
        </row>
        <row r="4713">
          <cell r="A4713">
            <v>44586</v>
          </cell>
          <cell r="B4713" t="str">
            <v>HA 45</v>
          </cell>
          <cell r="D4713">
            <v>62</v>
          </cell>
        </row>
        <row r="4714">
          <cell r="A4714">
            <v>44586</v>
          </cell>
          <cell r="B4714" t="str">
            <v>HA 59</v>
          </cell>
          <cell r="D4714">
            <v>145</v>
          </cell>
        </row>
        <row r="4715">
          <cell r="A4715">
            <v>44586</v>
          </cell>
          <cell r="B4715" t="str">
            <v>HA 71</v>
          </cell>
          <cell r="D4715">
            <v>46</v>
          </cell>
        </row>
        <row r="4716">
          <cell r="A4716">
            <v>44586</v>
          </cell>
          <cell r="B4716" t="str">
            <v>UA 1219</v>
          </cell>
          <cell r="D4716">
            <v>82</v>
          </cell>
        </row>
        <row r="4717">
          <cell r="A4717">
            <v>44586</v>
          </cell>
          <cell r="B4717" t="str">
            <v>UA 1725</v>
          </cell>
          <cell r="D4717">
            <v>62</v>
          </cell>
        </row>
        <row r="4718">
          <cell r="A4718">
            <v>44586</v>
          </cell>
          <cell r="B4718" t="str">
            <v>UA 1736</v>
          </cell>
          <cell r="D4718">
            <v>188</v>
          </cell>
        </row>
        <row r="4719">
          <cell r="A4719">
            <v>44586</v>
          </cell>
          <cell r="B4719" t="str">
            <v>UA 202</v>
          </cell>
          <cell r="D4719">
            <v>209</v>
          </cell>
        </row>
        <row r="4720">
          <cell r="A4720">
            <v>44586</v>
          </cell>
          <cell r="B4720" t="str">
            <v>UA 2623</v>
          </cell>
          <cell r="D4720">
            <v>121</v>
          </cell>
        </row>
        <row r="4721">
          <cell r="A4721">
            <v>44586</v>
          </cell>
          <cell r="B4721" t="str">
            <v>AA 119</v>
          </cell>
          <cell r="D4721">
            <v>156</v>
          </cell>
        </row>
        <row r="4722">
          <cell r="A4722">
            <v>44586</v>
          </cell>
          <cell r="B4722" t="str">
            <v>UA 417</v>
          </cell>
          <cell r="D4722">
            <v>35</v>
          </cell>
        </row>
        <row r="4723">
          <cell r="A4723">
            <v>44586</v>
          </cell>
          <cell r="B4723" t="str">
            <v>WN 1050</v>
          </cell>
          <cell r="D4723">
            <v>26</v>
          </cell>
        </row>
        <row r="4724">
          <cell r="A4724">
            <v>44586</v>
          </cell>
          <cell r="B4724" t="str">
            <v>WN 1275</v>
          </cell>
          <cell r="D4724">
            <v>41</v>
          </cell>
        </row>
        <row r="4725">
          <cell r="A4725">
            <v>44586</v>
          </cell>
          <cell r="B4725" t="str">
            <v>WN 1342</v>
          </cell>
          <cell r="D4725">
            <v>19</v>
          </cell>
        </row>
        <row r="4726">
          <cell r="A4726">
            <v>44586</v>
          </cell>
          <cell r="B4726" t="str">
            <v>WN 1552</v>
          </cell>
          <cell r="D4726">
            <v>123</v>
          </cell>
        </row>
        <row r="4727">
          <cell r="A4727">
            <v>44586</v>
          </cell>
          <cell r="B4727" t="str">
            <v>WN 174</v>
          </cell>
          <cell r="D4727">
            <v>56</v>
          </cell>
        </row>
        <row r="4728">
          <cell r="A4728">
            <v>44586</v>
          </cell>
          <cell r="B4728" t="str">
            <v>WN 1779</v>
          </cell>
          <cell r="D4728">
            <v>97</v>
          </cell>
        </row>
        <row r="4729">
          <cell r="A4729">
            <v>44586</v>
          </cell>
          <cell r="B4729" t="str">
            <v>WN 2023</v>
          </cell>
          <cell r="D4729">
            <v>61</v>
          </cell>
        </row>
        <row r="4730">
          <cell r="A4730">
            <v>44586</v>
          </cell>
          <cell r="B4730" t="str">
            <v>WN 2161</v>
          </cell>
          <cell r="D4730">
            <v>50</v>
          </cell>
        </row>
        <row r="4731">
          <cell r="A4731">
            <v>44586</v>
          </cell>
          <cell r="B4731" t="str">
            <v>WN 3657</v>
          </cell>
          <cell r="D4731">
            <v>151</v>
          </cell>
        </row>
        <row r="4732">
          <cell r="A4732">
            <v>44587</v>
          </cell>
          <cell r="B4732" t="str">
            <v>AA 119</v>
          </cell>
          <cell r="D4732">
            <v>133</v>
          </cell>
        </row>
        <row r="4733">
          <cell r="A4733">
            <v>44587</v>
          </cell>
          <cell r="B4733" t="str">
            <v>AA 271</v>
          </cell>
          <cell r="D4733">
            <v>88</v>
          </cell>
        </row>
        <row r="4734">
          <cell r="A4734">
            <v>44587</v>
          </cell>
          <cell r="B4734" t="str">
            <v>AA 432</v>
          </cell>
          <cell r="D4734">
            <v>183</v>
          </cell>
        </row>
        <row r="4735">
          <cell r="A4735">
            <v>44587</v>
          </cell>
          <cell r="B4735" t="str">
            <v>AA 7</v>
          </cell>
          <cell r="D4735">
            <v>130</v>
          </cell>
        </row>
        <row r="4736">
          <cell r="A4736">
            <v>44587</v>
          </cell>
          <cell r="B4736" t="str">
            <v>AS 805</v>
          </cell>
          <cell r="D4736">
            <v>119</v>
          </cell>
        </row>
        <row r="4737">
          <cell r="A4737">
            <v>44587</v>
          </cell>
          <cell r="B4737" t="str">
            <v>AS 813</v>
          </cell>
          <cell r="D4737">
            <v>126</v>
          </cell>
        </row>
        <row r="4738">
          <cell r="A4738">
            <v>44587</v>
          </cell>
          <cell r="B4738" t="str">
            <v>AS 825</v>
          </cell>
          <cell r="D4738">
            <v>148</v>
          </cell>
        </row>
        <row r="4739">
          <cell r="A4739">
            <v>44587</v>
          </cell>
          <cell r="B4739" t="str">
            <v>AS 829</v>
          </cell>
          <cell r="D4739">
            <v>112</v>
          </cell>
        </row>
        <row r="4740">
          <cell r="A4740">
            <v>44587</v>
          </cell>
          <cell r="B4740" t="str">
            <v>AS 836</v>
          </cell>
          <cell r="D4740">
            <v>133</v>
          </cell>
        </row>
        <row r="4741">
          <cell r="A4741">
            <v>44587</v>
          </cell>
          <cell r="B4741" t="str">
            <v>AS 861</v>
          </cell>
          <cell r="D4741">
            <v>137</v>
          </cell>
        </row>
        <row r="4742">
          <cell r="A4742">
            <v>44587</v>
          </cell>
          <cell r="B4742" t="str">
            <v>DL 1187</v>
          </cell>
          <cell r="D4742">
            <v>222</v>
          </cell>
        </row>
        <row r="4743">
          <cell r="A4743">
            <v>44587</v>
          </cell>
          <cell r="B4743" t="str">
            <v>DL 362</v>
          </cell>
          <cell r="D4743">
            <v>59</v>
          </cell>
        </row>
        <row r="4744">
          <cell r="A4744">
            <v>44587</v>
          </cell>
          <cell r="B4744" t="str">
            <v>DL 481</v>
          </cell>
          <cell r="D4744">
            <v>123</v>
          </cell>
        </row>
        <row r="4745">
          <cell r="A4745">
            <v>44587</v>
          </cell>
          <cell r="B4745" t="str">
            <v>DL 533</v>
          </cell>
          <cell r="D4745">
            <v>75</v>
          </cell>
        </row>
        <row r="4746">
          <cell r="A4746">
            <v>44587</v>
          </cell>
          <cell r="B4746" t="str">
            <v>HA 23</v>
          </cell>
          <cell r="D4746">
            <v>81</v>
          </cell>
        </row>
        <row r="4747">
          <cell r="A4747">
            <v>44587</v>
          </cell>
          <cell r="B4747" t="str">
            <v>HA 29</v>
          </cell>
          <cell r="D4747">
            <v>162</v>
          </cell>
        </row>
        <row r="4748">
          <cell r="A4748">
            <v>44587</v>
          </cell>
          <cell r="B4748" t="str">
            <v>HA 31</v>
          </cell>
          <cell r="D4748">
            <v>73</v>
          </cell>
        </row>
        <row r="4749">
          <cell r="A4749">
            <v>44587</v>
          </cell>
          <cell r="B4749" t="str">
            <v>HA 33</v>
          </cell>
          <cell r="D4749">
            <v>144</v>
          </cell>
        </row>
        <row r="4750">
          <cell r="A4750">
            <v>44587</v>
          </cell>
          <cell r="B4750" t="str">
            <v>HA 37</v>
          </cell>
          <cell r="D4750">
            <v>76</v>
          </cell>
        </row>
        <row r="4751">
          <cell r="A4751">
            <v>44587</v>
          </cell>
          <cell r="B4751" t="str">
            <v>HA 39</v>
          </cell>
          <cell r="D4751">
            <v>155</v>
          </cell>
        </row>
        <row r="4752">
          <cell r="A4752">
            <v>44587</v>
          </cell>
          <cell r="B4752" t="str">
            <v>HA 41</v>
          </cell>
          <cell r="D4752">
            <v>94</v>
          </cell>
        </row>
        <row r="4753">
          <cell r="A4753">
            <v>44587</v>
          </cell>
          <cell r="B4753" t="str">
            <v>HA 45</v>
          </cell>
          <cell r="D4753">
            <v>66</v>
          </cell>
        </row>
        <row r="4754">
          <cell r="A4754">
            <v>44587</v>
          </cell>
          <cell r="B4754" t="str">
            <v>HA 59</v>
          </cell>
          <cell r="D4754">
            <v>125</v>
          </cell>
        </row>
        <row r="4755">
          <cell r="A4755">
            <v>44587</v>
          </cell>
          <cell r="B4755" t="str">
            <v>HA 71</v>
          </cell>
          <cell r="D4755">
            <v>60</v>
          </cell>
        </row>
        <row r="4756">
          <cell r="A4756">
            <v>44587</v>
          </cell>
          <cell r="B4756" t="str">
            <v>UA 1219</v>
          </cell>
          <cell r="D4756">
            <v>113</v>
          </cell>
        </row>
        <row r="4757">
          <cell r="A4757">
            <v>44587</v>
          </cell>
          <cell r="B4757" t="str">
            <v>UA 1725</v>
          </cell>
          <cell r="D4757">
            <v>94</v>
          </cell>
        </row>
        <row r="4758">
          <cell r="A4758">
            <v>44587</v>
          </cell>
          <cell r="B4758" t="str">
            <v>UA 1736</v>
          </cell>
          <cell r="D4758">
            <v>234</v>
          </cell>
        </row>
        <row r="4759">
          <cell r="A4759">
            <v>44587</v>
          </cell>
          <cell r="B4759" t="str">
            <v>UA 1749</v>
          </cell>
          <cell r="D4759">
            <v>103</v>
          </cell>
        </row>
        <row r="4760">
          <cell r="A4760">
            <v>44587</v>
          </cell>
          <cell r="B4760" t="str">
            <v>UA 2623</v>
          </cell>
          <cell r="D4760">
            <v>149</v>
          </cell>
        </row>
        <row r="4761">
          <cell r="A4761">
            <v>44587</v>
          </cell>
          <cell r="B4761" t="str">
            <v>UA 417</v>
          </cell>
          <cell r="D4761">
            <v>53</v>
          </cell>
        </row>
        <row r="4762">
          <cell r="A4762">
            <v>44587</v>
          </cell>
          <cell r="B4762" t="str">
            <v>WN 1051</v>
          </cell>
          <cell r="D4762">
            <v>53</v>
          </cell>
        </row>
        <row r="4763">
          <cell r="A4763">
            <v>44587</v>
          </cell>
          <cell r="B4763" t="str">
            <v>WN 1275</v>
          </cell>
          <cell r="D4763">
            <v>38</v>
          </cell>
        </row>
        <row r="4764">
          <cell r="A4764">
            <v>44587</v>
          </cell>
          <cell r="B4764" t="str">
            <v>WN 1342</v>
          </cell>
          <cell r="D4764">
            <v>49</v>
          </cell>
        </row>
        <row r="4765">
          <cell r="A4765">
            <v>44587</v>
          </cell>
          <cell r="B4765" t="str">
            <v>WN 1552</v>
          </cell>
          <cell r="D4765">
            <v>99</v>
          </cell>
        </row>
        <row r="4766">
          <cell r="A4766">
            <v>44587</v>
          </cell>
          <cell r="B4766" t="str">
            <v>WN 174</v>
          </cell>
          <cell r="D4766">
            <v>46</v>
          </cell>
        </row>
        <row r="4767">
          <cell r="A4767">
            <v>44587</v>
          </cell>
          <cell r="B4767" t="str">
            <v>WN 1776</v>
          </cell>
          <cell r="D4767">
            <v>51</v>
          </cell>
        </row>
        <row r="4768">
          <cell r="A4768">
            <v>44587</v>
          </cell>
          <cell r="B4768" t="str">
            <v>WN 1779</v>
          </cell>
          <cell r="D4768">
            <v>115</v>
          </cell>
        </row>
        <row r="4769">
          <cell r="A4769">
            <v>44587</v>
          </cell>
          <cell r="B4769" t="str">
            <v>WN 2023</v>
          </cell>
          <cell r="D4769">
            <v>98</v>
          </cell>
        </row>
        <row r="4770">
          <cell r="A4770">
            <v>44587</v>
          </cell>
          <cell r="B4770" t="str">
            <v>WN 2161</v>
          </cell>
          <cell r="D4770">
            <v>45</v>
          </cell>
        </row>
        <row r="4771">
          <cell r="A4771">
            <v>44587</v>
          </cell>
          <cell r="B4771" t="str">
            <v>WN 3657</v>
          </cell>
          <cell r="D4771">
            <v>127</v>
          </cell>
        </row>
        <row r="4772">
          <cell r="A4772">
            <v>44588</v>
          </cell>
          <cell r="B4772" t="str">
            <v>AA 119</v>
          </cell>
          <cell r="D4772">
            <v>202</v>
          </cell>
        </row>
        <row r="4773">
          <cell r="A4773">
            <v>44588</v>
          </cell>
          <cell r="B4773" t="str">
            <v>AA 205</v>
          </cell>
          <cell r="D4773">
            <v>89</v>
          </cell>
        </row>
        <row r="4774">
          <cell r="A4774">
            <v>44588</v>
          </cell>
          <cell r="B4774" t="str">
            <v>AA 271</v>
          </cell>
          <cell r="D4774">
            <v>101</v>
          </cell>
        </row>
        <row r="4775">
          <cell r="A4775">
            <v>44588</v>
          </cell>
          <cell r="B4775" t="str">
            <v>AA 432</v>
          </cell>
          <cell r="D4775">
            <v>219</v>
          </cell>
        </row>
        <row r="4776">
          <cell r="A4776">
            <v>44588</v>
          </cell>
          <cell r="B4776" t="str">
            <v>AA 7</v>
          </cell>
          <cell r="D4776">
            <v>105</v>
          </cell>
        </row>
        <row r="4777">
          <cell r="A4777">
            <v>44588</v>
          </cell>
          <cell r="B4777" t="str">
            <v>AS 805</v>
          </cell>
          <cell r="D4777">
            <v>119</v>
          </cell>
        </row>
        <row r="4778">
          <cell r="A4778">
            <v>44588</v>
          </cell>
          <cell r="B4778" t="str">
            <v>as 813</v>
          </cell>
          <cell r="D4778">
            <v>150</v>
          </cell>
        </row>
        <row r="4779">
          <cell r="A4779">
            <v>44588</v>
          </cell>
          <cell r="B4779" t="str">
            <v>AS 861</v>
          </cell>
          <cell r="D4779">
            <v>139</v>
          </cell>
        </row>
        <row r="4780">
          <cell r="A4780">
            <v>44588</v>
          </cell>
          <cell r="B4780" t="str">
            <v>DL 1187</v>
          </cell>
          <cell r="D4780">
            <v>205</v>
          </cell>
        </row>
        <row r="4781">
          <cell r="A4781">
            <v>44588</v>
          </cell>
          <cell r="B4781" t="str">
            <v>DL 362</v>
          </cell>
          <cell r="D4781">
            <v>111</v>
          </cell>
        </row>
        <row r="4782">
          <cell r="A4782">
            <v>44588</v>
          </cell>
          <cell r="B4782" t="str">
            <v>DL 481</v>
          </cell>
          <cell r="D4782">
            <v>94</v>
          </cell>
        </row>
        <row r="4783">
          <cell r="A4783">
            <v>44588</v>
          </cell>
          <cell r="B4783" t="str">
            <v>DL 533</v>
          </cell>
          <cell r="D4783">
            <v>107</v>
          </cell>
        </row>
        <row r="4784">
          <cell r="A4784">
            <v>44588</v>
          </cell>
          <cell r="B4784" t="str">
            <v>HA 23</v>
          </cell>
          <cell r="D4784">
            <v>93</v>
          </cell>
        </row>
        <row r="4785">
          <cell r="A4785">
            <v>44588</v>
          </cell>
          <cell r="B4785" t="str">
            <v>HA 29</v>
          </cell>
          <cell r="D4785">
            <v>168</v>
          </cell>
        </row>
        <row r="4786">
          <cell r="A4786">
            <v>44588</v>
          </cell>
          <cell r="B4786" t="str">
            <v>HA 31</v>
          </cell>
          <cell r="D4786">
            <v>60</v>
          </cell>
        </row>
        <row r="4787">
          <cell r="A4787">
            <v>44588</v>
          </cell>
          <cell r="B4787" t="str">
            <v>HA 33</v>
          </cell>
          <cell r="D4787">
            <v>171</v>
          </cell>
        </row>
        <row r="4788">
          <cell r="A4788">
            <v>44588</v>
          </cell>
          <cell r="B4788" t="str">
            <v>HA 37</v>
          </cell>
          <cell r="D4788">
            <v>107</v>
          </cell>
        </row>
        <row r="4789">
          <cell r="A4789">
            <v>44588</v>
          </cell>
          <cell r="B4789" t="str">
            <v>HA 39</v>
          </cell>
          <cell r="D4789">
            <v>163</v>
          </cell>
        </row>
        <row r="4790">
          <cell r="A4790">
            <v>44588</v>
          </cell>
          <cell r="B4790" t="str">
            <v>HA 41</v>
          </cell>
          <cell r="D4790">
            <v>140</v>
          </cell>
        </row>
        <row r="4791">
          <cell r="A4791">
            <v>44588</v>
          </cell>
          <cell r="B4791" t="str">
            <v>HA 45</v>
          </cell>
          <cell r="D4791">
            <v>79</v>
          </cell>
        </row>
        <row r="4792">
          <cell r="A4792">
            <v>44588</v>
          </cell>
          <cell r="B4792" t="str">
            <v>HA 59</v>
          </cell>
          <cell r="D4792">
            <v>105</v>
          </cell>
        </row>
        <row r="4793">
          <cell r="A4793">
            <v>44588</v>
          </cell>
          <cell r="B4793" t="str">
            <v>HA 71</v>
          </cell>
          <cell r="D4793">
            <v>65</v>
          </cell>
        </row>
        <row r="4794">
          <cell r="A4794">
            <v>44588</v>
          </cell>
          <cell r="B4794" t="str">
            <v>UA 1219</v>
          </cell>
          <cell r="D4794">
            <v>109</v>
          </cell>
        </row>
        <row r="4795">
          <cell r="A4795">
            <v>44588</v>
          </cell>
          <cell r="B4795" t="str">
            <v>UA 1725</v>
          </cell>
          <cell r="D4795">
            <v>120</v>
          </cell>
        </row>
        <row r="4796">
          <cell r="A4796">
            <v>44588</v>
          </cell>
          <cell r="B4796" t="str">
            <v>UA 1736</v>
          </cell>
          <cell r="D4796">
            <v>220</v>
          </cell>
        </row>
        <row r="4797">
          <cell r="A4797">
            <v>44588</v>
          </cell>
          <cell r="B4797" t="str">
            <v>UA 202</v>
          </cell>
          <cell r="D4797">
            <v>174</v>
          </cell>
        </row>
        <row r="4798">
          <cell r="A4798">
            <v>44588</v>
          </cell>
          <cell r="B4798" t="str">
            <v>UA 2623</v>
          </cell>
          <cell r="D4798">
            <v>117</v>
          </cell>
        </row>
        <row r="4799">
          <cell r="A4799">
            <v>44588</v>
          </cell>
          <cell r="B4799" t="str">
            <v>UA 417</v>
          </cell>
          <cell r="D4799">
            <v>53</v>
          </cell>
        </row>
        <row r="4800">
          <cell r="A4800">
            <v>44588</v>
          </cell>
          <cell r="B4800" t="str">
            <v>WN 1051</v>
          </cell>
          <cell r="D4800">
            <v>60</v>
          </cell>
        </row>
        <row r="4801">
          <cell r="A4801">
            <v>44588</v>
          </cell>
          <cell r="B4801" t="str">
            <v>WN 1275</v>
          </cell>
          <cell r="D4801">
            <v>51</v>
          </cell>
        </row>
        <row r="4802">
          <cell r="A4802">
            <v>44588</v>
          </cell>
          <cell r="B4802" t="str">
            <v>WN 1342</v>
          </cell>
          <cell r="D4802">
            <v>60</v>
          </cell>
        </row>
        <row r="4803">
          <cell r="A4803">
            <v>44588</v>
          </cell>
          <cell r="B4803" t="str">
            <v>WN 1552</v>
          </cell>
          <cell r="D4803">
            <v>149</v>
          </cell>
        </row>
        <row r="4804">
          <cell r="A4804">
            <v>44588</v>
          </cell>
          <cell r="B4804" t="str">
            <v>WN 1776</v>
          </cell>
          <cell r="D4804">
            <v>59</v>
          </cell>
        </row>
        <row r="4805">
          <cell r="A4805">
            <v>44588</v>
          </cell>
          <cell r="B4805" t="str">
            <v>WN 1779</v>
          </cell>
          <cell r="D4805">
            <v>100</v>
          </cell>
        </row>
        <row r="4806">
          <cell r="A4806">
            <v>44588</v>
          </cell>
          <cell r="B4806" t="str">
            <v>WN 2023</v>
          </cell>
          <cell r="D4806">
            <v>141</v>
          </cell>
        </row>
        <row r="4807">
          <cell r="A4807">
            <v>44588</v>
          </cell>
          <cell r="B4807" t="str">
            <v>WN 2161</v>
          </cell>
          <cell r="D4807">
            <v>73</v>
          </cell>
        </row>
        <row r="4808">
          <cell r="A4808">
            <v>44588</v>
          </cell>
          <cell r="B4808" t="str">
            <v>WN 3657</v>
          </cell>
          <cell r="D4808">
            <v>147</v>
          </cell>
        </row>
        <row r="4809">
          <cell r="A4809">
            <v>44589</v>
          </cell>
          <cell r="B4809" t="str">
            <v>AA 119</v>
          </cell>
          <cell r="D4809">
            <v>205</v>
          </cell>
        </row>
        <row r="4810">
          <cell r="A4810">
            <v>44589</v>
          </cell>
          <cell r="B4810" t="str">
            <v>AA 205</v>
          </cell>
          <cell r="D4810">
            <v>88</v>
          </cell>
        </row>
        <row r="4811">
          <cell r="A4811">
            <v>44589</v>
          </cell>
          <cell r="B4811" t="str">
            <v>AA 7</v>
          </cell>
          <cell r="D4811">
            <v>180</v>
          </cell>
        </row>
        <row r="4812">
          <cell r="A4812">
            <v>44589</v>
          </cell>
          <cell r="B4812" t="str">
            <v>AS 805</v>
          </cell>
          <cell r="D4812">
            <v>140</v>
          </cell>
        </row>
        <row r="4813">
          <cell r="A4813">
            <v>44589</v>
          </cell>
          <cell r="B4813" t="str">
            <v>AS 825</v>
          </cell>
          <cell r="D4813">
            <v>146</v>
          </cell>
        </row>
        <row r="4814">
          <cell r="A4814">
            <v>44589</v>
          </cell>
          <cell r="B4814" t="str">
            <v>AS 836</v>
          </cell>
          <cell r="D4814">
            <v>149</v>
          </cell>
        </row>
        <row r="4815">
          <cell r="A4815">
            <v>44589</v>
          </cell>
          <cell r="B4815" t="str">
            <v>AS 861</v>
          </cell>
          <cell r="D4815">
            <v>129</v>
          </cell>
        </row>
        <row r="4816">
          <cell r="A4816">
            <v>44589</v>
          </cell>
          <cell r="B4816" t="str">
            <v>DL 1187</v>
          </cell>
          <cell r="D4816">
            <v>250</v>
          </cell>
        </row>
        <row r="4817">
          <cell r="A4817">
            <v>44589</v>
          </cell>
          <cell r="B4817" t="str">
            <v>DL 362</v>
          </cell>
          <cell r="D4817">
            <v>99</v>
          </cell>
        </row>
        <row r="4818">
          <cell r="A4818">
            <v>44589</v>
          </cell>
          <cell r="B4818" t="str">
            <v>DL 533</v>
          </cell>
          <cell r="D4818">
            <v>135</v>
          </cell>
        </row>
        <row r="4819">
          <cell r="A4819">
            <v>44589</v>
          </cell>
          <cell r="B4819" t="str">
            <v>HA 23</v>
          </cell>
          <cell r="D4819">
            <v>87</v>
          </cell>
        </row>
        <row r="4820">
          <cell r="A4820">
            <v>44589</v>
          </cell>
          <cell r="B4820" t="str">
            <v>HA 29</v>
          </cell>
          <cell r="D4820">
            <v>188</v>
          </cell>
        </row>
        <row r="4821">
          <cell r="A4821">
            <v>44589</v>
          </cell>
          <cell r="B4821" t="str">
            <v>HA 31</v>
          </cell>
          <cell r="D4821">
            <v>67</v>
          </cell>
        </row>
        <row r="4822">
          <cell r="A4822">
            <v>44589</v>
          </cell>
          <cell r="B4822" t="str">
            <v>HA 33</v>
          </cell>
          <cell r="D4822">
            <v>123</v>
          </cell>
        </row>
        <row r="4823">
          <cell r="A4823">
            <v>44589</v>
          </cell>
          <cell r="B4823" t="str">
            <v>HA 37</v>
          </cell>
          <cell r="D4823">
            <v>87</v>
          </cell>
        </row>
        <row r="4824">
          <cell r="A4824">
            <v>44589</v>
          </cell>
          <cell r="B4824" t="str">
            <v>HA 39</v>
          </cell>
          <cell r="D4824">
            <v>152</v>
          </cell>
        </row>
        <row r="4825">
          <cell r="A4825">
            <v>44589</v>
          </cell>
          <cell r="B4825" t="str">
            <v>HA 41</v>
          </cell>
          <cell r="D4825">
            <v>108</v>
          </cell>
        </row>
        <row r="4826">
          <cell r="A4826">
            <v>44589</v>
          </cell>
          <cell r="B4826" t="str">
            <v>HA 45</v>
          </cell>
          <cell r="D4826">
            <v>64</v>
          </cell>
        </row>
        <row r="4827">
          <cell r="A4827">
            <v>44589</v>
          </cell>
          <cell r="B4827" t="str">
            <v>HA 59</v>
          </cell>
          <cell r="D4827">
            <v>94</v>
          </cell>
        </row>
        <row r="4828">
          <cell r="A4828">
            <v>44589</v>
          </cell>
          <cell r="B4828" t="str">
            <v>HA 71</v>
          </cell>
          <cell r="D4828">
            <v>58</v>
          </cell>
        </row>
        <row r="4829">
          <cell r="A4829">
            <v>44589</v>
          </cell>
          <cell r="B4829" t="str">
            <v>UA 1219</v>
          </cell>
          <cell r="D4829">
            <v>140</v>
          </cell>
        </row>
        <row r="4830">
          <cell r="A4830">
            <v>44589</v>
          </cell>
          <cell r="B4830" t="str">
            <v>UA 1725</v>
          </cell>
          <cell r="D4830">
            <v>140</v>
          </cell>
        </row>
        <row r="4831">
          <cell r="A4831">
            <v>44589</v>
          </cell>
          <cell r="B4831" t="str">
            <v>UA 1736</v>
          </cell>
          <cell r="D4831">
            <v>239</v>
          </cell>
        </row>
        <row r="4832">
          <cell r="A4832">
            <v>44589</v>
          </cell>
          <cell r="B4832" t="str">
            <v>UA 202</v>
          </cell>
          <cell r="D4832">
            <v>172</v>
          </cell>
        </row>
        <row r="4833">
          <cell r="A4833">
            <v>44589</v>
          </cell>
          <cell r="B4833" t="str">
            <v>UA 417</v>
          </cell>
          <cell r="D4833">
            <v>100</v>
          </cell>
        </row>
        <row r="4834">
          <cell r="A4834">
            <v>44589</v>
          </cell>
          <cell r="B4834" t="str">
            <v>WN 1051</v>
          </cell>
          <cell r="D4834">
            <v>57</v>
          </cell>
        </row>
        <row r="4835">
          <cell r="A4835">
            <v>44589</v>
          </cell>
          <cell r="B4835" t="str">
            <v>WN 1275</v>
          </cell>
          <cell r="D4835">
            <v>55</v>
          </cell>
        </row>
        <row r="4836">
          <cell r="A4836">
            <v>44589</v>
          </cell>
          <cell r="B4836" t="str">
            <v>WN 1342</v>
          </cell>
          <cell r="D4836">
            <v>36</v>
          </cell>
        </row>
        <row r="4837">
          <cell r="A4837">
            <v>44589</v>
          </cell>
          <cell r="B4837" t="str">
            <v>WN 1552</v>
          </cell>
          <cell r="D4837">
            <v>150</v>
          </cell>
        </row>
        <row r="4838">
          <cell r="A4838">
            <v>44589</v>
          </cell>
          <cell r="B4838" t="str">
            <v>WN 174</v>
          </cell>
          <cell r="D4838">
            <v>69</v>
          </cell>
        </row>
        <row r="4839">
          <cell r="A4839">
            <v>44589</v>
          </cell>
          <cell r="B4839" t="str">
            <v>WN 1776</v>
          </cell>
          <cell r="D4839">
            <v>92</v>
          </cell>
        </row>
        <row r="4840">
          <cell r="A4840">
            <v>44589</v>
          </cell>
          <cell r="B4840" t="str">
            <v>WN 1779</v>
          </cell>
          <cell r="D4840">
            <v>128</v>
          </cell>
        </row>
        <row r="4841">
          <cell r="A4841">
            <v>44589</v>
          </cell>
          <cell r="B4841" t="str">
            <v>WN 2161</v>
          </cell>
          <cell r="D4841">
            <v>39</v>
          </cell>
        </row>
        <row r="4842">
          <cell r="A4842">
            <v>44589</v>
          </cell>
          <cell r="B4842" t="str">
            <v>WN 3657</v>
          </cell>
          <cell r="D4842">
            <v>165</v>
          </cell>
        </row>
        <row r="4843">
          <cell r="A4843">
            <v>44590</v>
          </cell>
          <cell r="B4843" t="str">
            <v>AA 119</v>
          </cell>
          <cell r="D4843">
            <v>238</v>
          </cell>
        </row>
        <row r="4844">
          <cell r="A4844">
            <v>44590</v>
          </cell>
          <cell r="B4844" t="str">
            <v>AA 271</v>
          </cell>
          <cell r="D4844">
            <v>171</v>
          </cell>
        </row>
        <row r="4845">
          <cell r="A4845">
            <v>44590</v>
          </cell>
          <cell r="B4845" t="str">
            <v>AA 432</v>
          </cell>
          <cell r="D4845">
            <v>240</v>
          </cell>
        </row>
        <row r="4846">
          <cell r="A4846">
            <v>44590</v>
          </cell>
          <cell r="B4846" t="str">
            <v>AA 7</v>
          </cell>
          <cell r="D4846">
            <v>144</v>
          </cell>
        </row>
        <row r="4847">
          <cell r="A4847">
            <v>44590</v>
          </cell>
          <cell r="B4847" t="str">
            <v>AS 805</v>
          </cell>
          <cell r="D4847">
            <v>124</v>
          </cell>
        </row>
        <row r="4848">
          <cell r="A4848">
            <v>44590</v>
          </cell>
          <cell r="B4848" t="str">
            <v>AS 813</v>
          </cell>
          <cell r="D4848">
            <v>145</v>
          </cell>
        </row>
        <row r="4849">
          <cell r="A4849">
            <v>44590</v>
          </cell>
          <cell r="B4849" t="str">
            <v>AS 829</v>
          </cell>
          <cell r="D4849">
            <v>158</v>
          </cell>
        </row>
        <row r="4850">
          <cell r="A4850">
            <v>44590</v>
          </cell>
          <cell r="B4850" t="str">
            <v>AS 861</v>
          </cell>
          <cell r="D4850">
            <v>153</v>
          </cell>
        </row>
        <row r="4851">
          <cell r="A4851">
            <v>44590</v>
          </cell>
          <cell r="B4851" t="str">
            <v>DL 362</v>
          </cell>
          <cell r="D4851">
            <v>145</v>
          </cell>
        </row>
        <row r="4852">
          <cell r="A4852">
            <v>44590</v>
          </cell>
          <cell r="B4852" t="str">
            <v>DL 481</v>
          </cell>
          <cell r="D4852">
            <v>221</v>
          </cell>
        </row>
        <row r="4853">
          <cell r="A4853">
            <v>44590</v>
          </cell>
          <cell r="B4853" t="str">
            <v>DL 533</v>
          </cell>
          <cell r="D4853">
            <v>177</v>
          </cell>
        </row>
        <row r="4854">
          <cell r="A4854">
            <v>44590</v>
          </cell>
          <cell r="B4854" t="str">
            <v>HA 23</v>
          </cell>
          <cell r="D4854">
            <v>156</v>
          </cell>
        </row>
        <row r="4855">
          <cell r="A4855">
            <v>44590</v>
          </cell>
          <cell r="B4855" t="str">
            <v>HA 29</v>
          </cell>
          <cell r="D4855">
            <v>217</v>
          </cell>
        </row>
        <row r="4856">
          <cell r="A4856">
            <v>44590</v>
          </cell>
          <cell r="B4856" t="str">
            <v>HA 31</v>
          </cell>
          <cell r="D4856">
            <v>93</v>
          </cell>
        </row>
        <row r="4857">
          <cell r="A4857">
            <v>44590</v>
          </cell>
          <cell r="B4857" t="str">
            <v>HA 33</v>
          </cell>
          <cell r="D4857">
            <v>194</v>
          </cell>
        </row>
        <row r="4858">
          <cell r="A4858">
            <v>44590</v>
          </cell>
          <cell r="B4858" t="str">
            <v>HA 37</v>
          </cell>
          <cell r="D4858">
            <v>126</v>
          </cell>
        </row>
        <row r="4859">
          <cell r="A4859">
            <v>44590</v>
          </cell>
          <cell r="B4859" t="str">
            <v>HA 39</v>
          </cell>
          <cell r="D4859">
            <v>166</v>
          </cell>
        </row>
        <row r="4860">
          <cell r="A4860">
            <v>44590</v>
          </cell>
          <cell r="B4860" t="str">
            <v>HA 41</v>
          </cell>
          <cell r="D4860">
            <v>155</v>
          </cell>
        </row>
        <row r="4861">
          <cell r="A4861">
            <v>44590</v>
          </cell>
          <cell r="B4861" t="str">
            <v>HA 59</v>
          </cell>
          <cell r="D4861">
            <v>156</v>
          </cell>
        </row>
        <row r="4862">
          <cell r="A4862">
            <v>44590</v>
          </cell>
          <cell r="B4862" t="str">
            <v>HA 71</v>
          </cell>
          <cell r="D4862">
            <v>43</v>
          </cell>
        </row>
        <row r="4863">
          <cell r="A4863">
            <v>44590</v>
          </cell>
          <cell r="B4863" t="str">
            <v>UA 1141</v>
          </cell>
          <cell r="D4863">
            <v>138</v>
          </cell>
        </row>
        <row r="4864">
          <cell r="A4864">
            <v>44590</v>
          </cell>
          <cell r="B4864" t="str">
            <v>UA 1219</v>
          </cell>
          <cell r="D4864">
            <v>78</v>
          </cell>
        </row>
        <row r="4865">
          <cell r="A4865">
            <v>44590</v>
          </cell>
          <cell r="B4865" t="str">
            <v>UA 1725</v>
          </cell>
          <cell r="D4865">
            <v>174</v>
          </cell>
        </row>
        <row r="4866">
          <cell r="A4866">
            <v>44590</v>
          </cell>
          <cell r="B4866" t="str">
            <v>UA 1736</v>
          </cell>
          <cell r="D4866">
            <v>269</v>
          </cell>
        </row>
        <row r="4867">
          <cell r="A4867">
            <v>44590</v>
          </cell>
          <cell r="B4867" t="str">
            <v>UA 1808</v>
          </cell>
          <cell r="D4867">
            <v>76</v>
          </cell>
        </row>
        <row r="4868">
          <cell r="A4868">
            <v>44590</v>
          </cell>
          <cell r="B4868" t="str">
            <v>UA 202</v>
          </cell>
          <cell r="D4868">
            <v>234</v>
          </cell>
        </row>
        <row r="4869">
          <cell r="A4869">
            <v>44590</v>
          </cell>
          <cell r="B4869" t="str">
            <v>UA 2623</v>
          </cell>
          <cell r="D4869">
            <v>142</v>
          </cell>
        </row>
        <row r="4870">
          <cell r="A4870">
            <v>44590</v>
          </cell>
          <cell r="B4870" t="str">
            <v>UA 417</v>
          </cell>
          <cell r="D4870">
            <v>133</v>
          </cell>
        </row>
        <row r="4871">
          <cell r="A4871">
            <v>44590</v>
          </cell>
          <cell r="B4871" t="str">
            <v>WN 1051</v>
          </cell>
          <cell r="D4871">
            <v>36</v>
          </cell>
        </row>
        <row r="4872">
          <cell r="A4872">
            <v>44590</v>
          </cell>
          <cell r="B4872" t="str">
            <v>WN 1275</v>
          </cell>
          <cell r="D4872">
            <v>62</v>
          </cell>
        </row>
        <row r="4873">
          <cell r="A4873">
            <v>44590</v>
          </cell>
          <cell r="B4873" t="str">
            <v>WN 1342</v>
          </cell>
          <cell r="D4873">
            <v>97</v>
          </cell>
        </row>
        <row r="4874">
          <cell r="A4874">
            <v>44590</v>
          </cell>
          <cell r="B4874" t="str">
            <v>WN 1552</v>
          </cell>
          <cell r="D4874">
            <v>150</v>
          </cell>
        </row>
        <row r="4875">
          <cell r="A4875">
            <v>44590</v>
          </cell>
          <cell r="B4875" t="str">
            <v>WN 174</v>
          </cell>
          <cell r="D4875">
            <v>137</v>
          </cell>
        </row>
        <row r="4876">
          <cell r="A4876">
            <v>44590</v>
          </cell>
          <cell r="B4876" t="str">
            <v>WN 1776</v>
          </cell>
          <cell r="D4876">
            <v>63</v>
          </cell>
        </row>
        <row r="4877">
          <cell r="A4877">
            <v>44590</v>
          </cell>
          <cell r="B4877" t="str">
            <v>WN 1779</v>
          </cell>
          <cell r="D4877">
            <v>124</v>
          </cell>
        </row>
        <row r="4878">
          <cell r="A4878">
            <v>44590</v>
          </cell>
          <cell r="B4878" t="str">
            <v>WN 2023</v>
          </cell>
          <cell r="D4878">
            <v>166</v>
          </cell>
        </row>
        <row r="4879">
          <cell r="A4879">
            <v>44590</v>
          </cell>
          <cell r="B4879" t="str">
            <v>WN 2161</v>
          </cell>
          <cell r="D4879">
            <v>47</v>
          </cell>
        </row>
        <row r="4880">
          <cell r="A4880">
            <v>44590</v>
          </cell>
          <cell r="B4880" t="str">
            <v>WN 3657</v>
          </cell>
          <cell r="D4880">
            <v>140</v>
          </cell>
        </row>
        <row r="4881">
          <cell r="A4881">
            <v>44591</v>
          </cell>
          <cell r="B4881" t="str">
            <v>AA 119</v>
          </cell>
          <cell r="D4881">
            <v>138</v>
          </cell>
        </row>
        <row r="4882">
          <cell r="A4882">
            <v>44591</v>
          </cell>
          <cell r="B4882" t="str">
            <v>AA 432</v>
          </cell>
          <cell r="D4882">
            <v>204</v>
          </cell>
        </row>
        <row r="4883">
          <cell r="A4883">
            <v>44591</v>
          </cell>
          <cell r="B4883" t="str">
            <v>AA 7</v>
          </cell>
          <cell r="D4883">
            <v>108</v>
          </cell>
        </row>
        <row r="4884">
          <cell r="A4884">
            <v>44591</v>
          </cell>
          <cell r="B4884" t="str">
            <v>AS 805</v>
          </cell>
          <cell r="D4884">
            <v>145</v>
          </cell>
        </row>
        <row r="4885">
          <cell r="A4885">
            <v>44591</v>
          </cell>
          <cell r="B4885" t="str">
            <v>AS 813</v>
          </cell>
          <cell r="D4885">
            <v>145</v>
          </cell>
        </row>
        <row r="4886">
          <cell r="A4886">
            <v>44591</v>
          </cell>
          <cell r="B4886" t="str">
            <v>AS 825</v>
          </cell>
          <cell r="D4886">
            <v>157</v>
          </cell>
        </row>
        <row r="4887">
          <cell r="A4887">
            <v>44591</v>
          </cell>
          <cell r="B4887" t="str">
            <v>AS 861</v>
          </cell>
          <cell r="D4887">
            <v>135</v>
          </cell>
        </row>
        <row r="4888">
          <cell r="A4888">
            <v>44591</v>
          </cell>
          <cell r="B4888" t="str">
            <v>DL 362</v>
          </cell>
          <cell r="D4888">
            <v>95</v>
          </cell>
        </row>
        <row r="4889">
          <cell r="A4889">
            <v>44591</v>
          </cell>
          <cell r="B4889" t="str">
            <v>HA 23</v>
          </cell>
          <cell r="D4889">
            <v>58</v>
          </cell>
        </row>
        <row r="4890">
          <cell r="A4890">
            <v>44591</v>
          </cell>
          <cell r="B4890" t="str">
            <v>HA 29</v>
          </cell>
          <cell r="D4890">
            <v>147</v>
          </cell>
        </row>
        <row r="4891">
          <cell r="A4891">
            <v>44591</v>
          </cell>
          <cell r="B4891" t="str">
            <v>HA 31</v>
          </cell>
          <cell r="D4891">
            <v>147</v>
          </cell>
        </row>
        <row r="4892">
          <cell r="A4892">
            <v>44591</v>
          </cell>
          <cell r="B4892" t="str">
            <v>HA 33</v>
          </cell>
          <cell r="D4892">
            <v>118</v>
          </cell>
        </row>
        <row r="4893">
          <cell r="A4893">
            <v>44591</v>
          </cell>
          <cell r="B4893" t="str">
            <v>HA 37</v>
          </cell>
          <cell r="D4893">
            <v>87</v>
          </cell>
        </row>
        <row r="4894">
          <cell r="A4894">
            <v>44591</v>
          </cell>
          <cell r="B4894" t="str">
            <v>HA 39</v>
          </cell>
          <cell r="D4894">
            <v>113</v>
          </cell>
        </row>
        <row r="4895">
          <cell r="A4895">
            <v>44591</v>
          </cell>
          <cell r="B4895" t="str">
            <v>HA 41</v>
          </cell>
          <cell r="D4895">
            <v>81</v>
          </cell>
        </row>
        <row r="4896">
          <cell r="A4896">
            <v>44591</v>
          </cell>
          <cell r="B4896" t="str">
            <v>HA 59</v>
          </cell>
          <cell r="D4896">
            <v>65</v>
          </cell>
        </row>
        <row r="4897">
          <cell r="A4897">
            <v>44591</v>
          </cell>
          <cell r="B4897" t="str">
            <v>HA 71</v>
          </cell>
          <cell r="D4897">
            <v>50</v>
          </cell>
        </row>
        <row r="4898">
          <cell r="A4898">
            <v>44591</v>
          </cell>
          <cell r="B4898" t="str">
            <v>UA 1725</v>
          </cell>
          <cell r="D4898">
            <v>122</v>
          </cell>
        </row>
        <row r="4899">
          <cell r="A4899">
            <v>44591</v>
          </cell>
          <cell r="B4899" t="str">
            <v>UA 202</v>
          </cell>
          <cell r="D4899">
            <v>152</v>
          </cell>
        </row>
        <row r="4900">
          <cell r="A4900">
            <v>44591</v>
          </cell>
          <cell r="B4900" t="str">
            <v>UA 417</v>
          </cell>
          <cell r="D4900">
            <v>89</v>
          </cell>
        </row>
        <row r="4901">
          <cell r="A4901">
            <v>44591</v>
          </cell>
          <cell r="B4901" t="str">
            <v>WN 1342</v>
          </cell>
          <cell r="D4901">
            <v>61</v>
          </cell>
        </row>
        <row r="4902">
          <cell r="A4902">
            <v>44591</v>
          </cell>
          <cell r="B4902" t="str">
            <v>WN 1779</v>
          </cell>
          <cell r="D4902">
            <v>109</v>
          </cell>
        </row>
        <row r="4903">
          <cell r="A4903">
            <v>44591</v>
          </cell>
          <cell r="B4903" t="str">
            <v>WN 2161</v>
          </cell>
          <cell r="D4903">
            <v>27</v>
          </cell>
        </row>
        <row r="4904">
          <cell r="A4904">
            <v>44591</v>
          </cell>
          <cell r="B4904" t="str">
            <v>WN 3657</v>
          </cell>
          <cell r="D4904">
            <v>129</v>
          </cell>
        </row>
        <row r="4905">
          <cell r="A4905">
            <v>44592</v>
          </cell>
          <cell r="B4905" t="str">
            <v>AA 119</v>
          </cell>
          <cell r="D4905">
            <v>125</v>
          </cell>
        </row>
        <row r="4906">
          <cell r="A4906">
            <v>44592</v>
          </cell>
          <cell r="B4906" t="str">
            <v>AA 205</v>
          </cell>
          <cell r="D4906">
            <v>126</v>
          </cell>
        </row>
        <row r="4907">
          <cell r="A4907">
            <v>44592</v>
          </cell>
          <cell r="B4907" t="str">
            <v>AA 271</v>
          </cell>
          <cell r="D4907">
            <v>147</v>
          </cell>
        </row>
        <row r="4908">
          <cell r="A4908">
            <v>44592</v>
          </cell>
          <cell r="B4908" t="str">
            <v>AA 432</v>
          </cell>
          <cell r="D4908">
            <v>143</v>
          </cell>
        </row>
        <row r="4909">
          <cell r="A4909">
            <v>44592</v>
          </cell>
          <cell r="B4909" t="str">
            <v>AS 825</v>
          </cell>
          <cell r="D4909">
            <v>145</v>
          </cell>
        </row>
        <row r="4910">
          <cell r="A4910">
            <v>44592</v>
          </cell>
          <cell r="B4910" t="str">
            <v>AS 829</v>
          </cell>
          <cell r="D4910">
            <v>109</v>
          </cell>
        </row>
        <row r="4911">
          <cell r="A4911">
            <v>44592</v>
          </cell>
          <cell r="B4911" t="str">
            <v>AS 836</v>
          </cell>
          <cell r="D4911">
            <v>106</v>
          </cell>
        </row>
        <row r="4912">
          <cell r="A4912">
            <v>44592</v>
          </cell>
          <cell r="B4912" t="str">
            <v>DL 481</v>
          </cell>
          <cell r="D4912">
            <v>104</v>
          </cell>
        </row>
        <row r="4913">
          <cell r="A4913">
            <v>44592</v>
          </cell>
          <cell r="B4913" t="str">
            <v>DL 533</v>
          </cell>
          <cell r="D4913">
            <v>143</v>
          </cell>
        </row>
        <row r="4914">
          <cell r="A4914">
            <v>44592</v>
          </cell>
          <cell r="B4914" t="str">
            <v>HA 23</v>
          </cell>
          <cell r="D4914">
            <v>58</v>
          </cell>
        </row>
        <row r="4915">
          <cell r="A4915">
            <v>44592</v>
          </cell>
          <cell r="B4915" t="str">
            <v>HA 29</v>
          </cell>
          <cell r="D4915">
            <v>143</v>
          </cell>
        </row>
        <row r="4916">
          <cell r="A4916">
            <v>44592</v>
          </cell>
          <cell r="B4916" t="str">
            <v>HA 31</v>
          </cell>
          <cell r="D4916">
            <v>149</v>
          </cell>
        </row>
        <row r="4917">
          <cell r="A4917">
            <v>44592</v>
          </cell>
          <cell r="B4917" t="str">
            <v>HA 33</v>
          </cell>
          <cell r="D4917">
            <v>131</v>
          </cell>
        </row>
        <row r="4918">
          <cell r="A4918">
            <v>44592</v>
          </cell>
          <cell r="B4918" t="str">
            <v>HA 37</v>
          </cell>
          <cell r="D4918">
            <v>117</v>
          </cell>
        </row>
        <row r="4919">
          <cell r="A4919">
            <v>44592</v>
          </cell>
          <cell r="B4919" t="str">
            <v>HA 39</v>
          </cell>
          <cell r="D4919">
            <v>152</v>
          </cell>
        </row>
        <row r="4920">
          <cell r="A4920">
            <v>44592</v>
          </cell>
          <cell r="B4920" t="str">
            <v>HA 41</v>
          </cell>
          <cell r="D4920">
            <v>125</v>
          </cell>
        </row>
        <row r="4921">
          <cell r="A4921">
            <v>44592</v>
          </cell>
          <cell r="B4921" t="str">
            <v>HA 59</v>
          </cell>
          <cell r="D4921">
            <v>138</v>
          </cell>
        </row>
        <row r="4922">
          <cell r="A4922">
            <v>44592</v>
          </cell>
          <cell r="B4922" t="str">
            <v>HA 71</v>
          </cell>
          <cell r="D4922">
            <v>59</v>
          </cell>
        </row>
        <row r="4923">
          <cell r="A4923">
            <v>44592</v>
          </cell>
          <cell r="B4923" t="str">
            <v>UA 1736</v>
          </cell>
          <cell r="D4923">
            <v>191</v>
          </cell>
        </row>
        <row r="4924">
          <cell r="A4924">
            <v>44592</v>
          </cell>
          <cell r="B4924" t="str">
            <v>UA 202</v>
          </cell>
          <cell r="D4924">
            <v>117</v>
          </cell>
        </row>
        <row r="4925">
          <cell r="A4925">
            <v>44592</v>
          </cell>
          <cell r="B4925" t="str">
            <v>UA 2023</v>
          </cell>
          <cell r="D4925">
            <v>74</v>
          </cell>
        </row>
        <row r="4926">
          <cell r="A4926">
            <v>44592</v>
          </cell>
          <cell r="B4926" t="str">
            <v>UA 2623</v>
          </cell>
          <cell r="D4926">
            <v>87</v>
          </cell>
        </row>
        <row r="4927">
          <cell r="A4927">
            <v>44592</v>
          </cell>
          <cell r="B4927" t="str">
            <v>WN 1051</v>
          </cell>
          <cell r="D4927">
            <v>27</v>
          </cell>
        </row>
        <row r="4928">
          <cell r="A4928">
            <v>44592</v>
          </cell>
          <cell r="B4928" t="str">
            <v>WN 1342</v>
          </cell>
          <cell r="D4928">
            <v>43</v>
          </cell>
        </row>
        <row r="4929">
          <cell r="A4929">
            <v>44592</v>
          </cell>
          <cell r="B4929" t="str">
            <v>WN 1552</v>
          </cell>
          <cell r="D4929">
            <v>122</v>
          </cell>
        </row>
        <row r="4930">
          <cell r="A4930">
            <v>44592</v>
          </cell>
          <cell r="B4930" t="str">
            <v>WN 174</v>
          </cell>
          <cell r="D4930">
            <v>58</v>
          </cell>
        </row>
        <row r="4931">
          <cell r="A4931">
            <v>44592</v>
          </cell>
          <cell r="B4931" t="str">
            <v>WN 1776</v>
          </cell>
          <cell r="D4931">
            <v>23</v>
          </cell>
        </row>
        <row r="4932">
          <cell r="A4932">
            <v>44592</v>
          </cell>
          <cell r="B4932" t="str">
            <v>WN 1779</v>
          </cell>
          <cell r="D4932">
            <v>86</v>
          </cell>
        </row>
        <row r="4933">
          <cell r="A4933">
            <v>44592</v>
          </cell>
          <cell r="B4933" t="str">
            <v>WN 2161</v>
          </cell>
          <cell r="D4933">
            <v>43</v>
          </cell>
        </row>
        <row r="4934">
          <cell r="A4934">
            <v>44592</v>
          </cell>
          <cell r="B4934" t="str">
            <v>WN 3657</v>
          </cell>
          <cell r="D4934">
            <v>114</v>
          </cell>
        </row>
        <row r="4935">
          <cell r="A4935">
            <v>44593</v>
          </cell>
          <cell r="B4935" t="str">
            <v>AA 119</v>
          </cell>
          <cell r="D4935">
            <v>186</v>
          </cell>
        </row>
        <row r="4936">
          <cell r="A4936">
            <v>44593</v>
          </cell>
          <cell r="B4936" t="str">
            <v>AA 271</v>
          </cell>
          <cell r="D4936">
            <v>173</v>
          </cell>
        </row>
        <row r="4937">
          <cell r="A4937">
            <v>44593</v>
          </cell>
          <cell r="B4937" t="str">
            <v>AA 432</v>
          </cell>
          <cell r="D4937">
            <v>208</v>
          </cell>
        </row>
        <row r="4938">
          <cell r="A4938">
            <v>44593</v>
          </cell>
          <cell r="B4938" t="str">
            <v>AA 7</v>
          </cell>
          <cell r="D4938">
            <v>161</v>
          </cell>
        </row>
        <row r="4939">
          <cell r="A4939">
            <v>44593</v>
          </cell>
          <cell r="B4939" t="str">
            <v>AS 743</v>
          </cell>
          <cell r="D4939">
            <v>136</v>
          </cell>
        </row>
        <row r="4940">
          <cell r="A4940">
            <v>44593</v>
          </cell>
          <cell r="B4940" t="str">
            <v>AS 809</v>
          </cell>
          <cell r="D4940">
            <v>54</v>
          </cell>
        </row>
        <row r="4941">
          <cell r="A4941">
            <v>44593</v>
          </cell>
          <cell r="B4941" t="str">
            <v>AS 813</v>
          </cell>
          <cell r="D4941">
            <v>99</v>
          </cell>
        </row>
        <row r="4942">
          <cell r="A4942">
            <v>44593</v>
          </cell>
          <cell r="B4942" t="str">
            <v>AS 829</v>
          </cell>
          <cell r="D4942">
            <v>95</v>
          </cell>
        </row>
        <row r="4943">
          <cell r="A4943">
            <v>44593</v>
          </cell>
          <cell r="B4943" t="str">
            <v>HA 23</v>
          </cell>
          <cell r="D4943">
            <v>111</v>
          </cell>
        </row>
        <row r="4944">
          <cell r="A4944">
            <v>44593</v>
          </cell>
          <cell r="B4944" t="str">
            <v>HA 29</v>
          </cell>
          <cell r="D4944">
            <v>246</v>
          </cell>
        </row>
        <row r="4945">
          <cell r="A4945">
            <v>44593</v>
          </cell>
          <cell r="B4945" t="str">
            <v>HA 31</v>
          </cell>
          <cell r="D4945">
            <v>75</v>
          </cell>
        </row>
        <row r="4946">
          <cell r="A4946">
            <v>44593</v>
          </cell>
          <cell r="B4946" t="str">
            <v>HA 33</v>
          </cell>
          <cell r="D4946">
            <v>173</v>
          </cell>
        </row>
        <row r="4947">
          <cell r="A4947">
            <v>44593</v>
          </cell>
          <cell r="B4947" t="str">
            <v>HA 37</v>
          </cell>
          <cell r="D4947">
            <v>122</v>
          </cell>
        </row>
        <row r="4948">
          <cell r="A4948">
            <v>44593</v>
          </cell>
          <cell r="B4948" t="str">
            <v>HA 39</v>
          </cell>
          <cell r="D4948">
            <v>125</v>
          </cell>
        </row>
        <row r="4949">
          <cell r="A4949">
            <v>44593</v>
          </cell>
          <cell r="B4949" t="str">
            <v>HA 41</v>
          </cell>
          <cell r="D4949">
            <v>126</v>
          </cell>
        </row>
        <row r="4950">
          <cell r="A4950">
            <v>44593</v>
          </cell>
          <cell r="B4950" t="str">
            <v>HA 59</v>
          </cell>
          <cell r="D4950">
            <v>153</v>
          </cell>
        </row>
        <row r="4951">
          <cell r="A4951">
            <v>44593</v>
          </cell>
          <cell r="B4951" t="str">
            <v>HA 71</v>
          </cell>
          <cell r="D4951">
            <v>62</v>
          </cell>
        </row>
        <row r="4952">
          <cell r="A4952">
            <v>44593</v>
          </cell>
          <cell r="B4952" t="str">
            <v>UA 1219</v>
          </cell>
          <cell r="D4952">
            <v>112</v>
          </cell>
        </row>
        <row r="4953">
          <cell r="A4953">
            <v>44593</v>
          </cell>
          <cell r="B4953" t="str">
            <v>UA 1725</v>
          </cell>
          <cell r="D4953">
            <v>145</v>
          </cell>
        </row>
        <row r="4954">
          <cell r="A4954">
            <v>44593</v>
          </cell>
          <cell r="B4954" t="str">
            <v>UA 1736</v>
          </cell>
          <cell r="D4954">
            <v>249</v>
          </cell>
        </row>
        <row r="4955">
          <cell r="A4955">
            <v>44593</v>
          </cell>
          <cell r="B4955" t="str">
            <v>UA 2623</v>
          </cell>
          <cell r="D4955">
            <v>148</v>
          </cell>
        </row>
        <row r="4956">
          <cell r="A4956">
            <v>44593</v>
          </cell>
          <cell r="B4956" t="str">
            <v>WN 1051</v>
          </cell>
          <cell r="D4956">
            <v>54</v>
          </cell>
        </row>
        <row r="4957">
          <cell r="A4957">
            <v>44593</v>
          </cell>
          <cell r="B4957" t="str">
            <v>WN 1275</v>
          </cell>
          <cell r="D4957">
            <v>42</v>
          </cell>
        </row>
        <row r="4958">
          <cell r="A4958">
            <v>44593</v>
          </cell>
          <cell r="B4958" t="str">
            <v>WN 1776</v>
          </cell>
          <cell r="D4958">
            <v>45</v>
          </cell>
        </row>
        <row r="4959">
          <cell r="A4959">
            <v>44594</v>
          </cell>
          <cell r="B4959" t="str">
            <v>AA 205</v>
          </cell>
          <cell r="D4959">
            <v>100</v>
          </cell>
        </row>
        <row r="4960">
          <cell r="A4960">
            <v>44594</v>
          </cell>
          <cell r="B4960" t="str">
            <v>AA 7</v>
          </cell>
          <cell r="D4960">
            <v>150</v>
          </cell>
        </row>
        <row r="4961">
          <cell r="A4961">
            <v>44594</v>
          </cell>
          <cell r="B4961" t="str">
            <v>AS 743</v>
          </cell>
          <cell r="D4961">
            <v>138</v>
          </cell>
        </row>
        <row r="4962">
          <cell r="A4962">
            <v>44594</v>
          </cell>
          <cell r="B4962" t="str">
            <v>AS 805</v>
          </cell>
          <cell r="D4962">
            <v>159</v>
          </cell>
        </row>
        <row r="4963">
          <cell r="A4963">
            <v>44594</v>
          </cell>
          <cell r="B4963" t="str">
            <v>AS 813</v>
          </cell>
          <cell r="D4963">
            <v>94</v>
          </cell>
        </row>
        <row r="4964">
          <cell r="A4964">
            <v>44594</v>
          </cell>
          <cell r="B4964" t="str">
            <v>AS 825</v>
          </cell>
          <cell r="D4964">
            <v>152</v>
          </cell>
        </row>
        <row r="4965">
          <cell r="A4965">
            <v>44594</v>
          </cell>
          <cell r="B4965" t="str">
            <v>AS 836</v>
          </cell>
          <cell r="D4965">
            <v>112</v>
          </cell>
        </row>
        <row r="4966">
          <cell r="A4966">
            <v>44594</v>
          </cell>
          <cell r="B4966" t="str">
            <v>DL 1187</v>
          </cell>
          <cell r="D4966">
            <v>175</v>
          </cell>
        </row>
        <row r="4967">
          <cell r="A4967">
            <v>44594</v>
          </cell>
          <cell r="B4967" t="str">
            <v>DL 362</v>
          </cell>
          <cell r="D4967">
            <v>108</v>
          </cell>
        </row>
        <row r="4968">
          <cell r="A4968">
            <v>44594</v>
          </cell>
          <cell r="B4968" t="str">
            <v>DL 481</v>
          </cell>
          <cell r="D4968">
            <v>160</v>
          </cell>
        </row>
        <row r="4969">
          <cell r="A4969">
            <v>44594</v>
          </cell>
          <cell r="B4969" t="str">
            <v>DL 533</v>
          </cell>
          <cell r="D4969">
            <v>132</v>
          </cell>
        </row>
        <row r="4970">
          <cell r="A4970">
            <v>44594</v>
          </cell>
          <cell r="B4970" t="str">
            <v>HA 23</v>
          </cell>
          <cell r="D4970">
            <v>90</v>
          </cell>
        </row>
        <row r="4971">
          <cell r="A4971">
            <v>44594</v>
          </cell>
          <cell r="B4971" t="str">
            <v>HA 29</v>
          </cell>
          <cell r="D4971">
            <v>195</v>
          </cell>
        </row>
        <row r="4972">
          <cell r="A4972">
            <v>44594</v>
          </cell>
          <cell r="B4972" t="str">
            <v>HA 31</v>
          </cell>
          <cell r="D4972">
            <v>65</v>
          </cell>
        </row>
        <row r="4973">
          <cell r="A4973">
            <v>44594</v>
          </cell>
          <cell r="B4973" t="str">
            <v>HA 33</v>
          </cell>
          <cell r="D4973">
            <v>156</v>
          </cell>
        </row>
        <row r="4974">
          <cell r="A4974">
            <v>44594</v>
          </cell>
          <cell r="B4974" t="str">
            <v>HA 59</v>
          </cell>
          <cell r="D4974">
            <v>133</v>
          </cell>
        </row>
        <row r="4975">
          <cell r="A4975">
            <v>44594</v>
          </cell>
          <cell r="B4975" t="str">
            <v>HA 71</v>
          </cell>
          <cell r="D4975">
            <v>62</v>
          </cell>
        </row>
        <row r="4976">
          <cell r="A4976">
            <v>44594</v>
          </cell>
          <cell r="B4976" t="str">
            <v>UA 1219</v>
          </cell>
          <cell r="D4976">
            <v>117</v>
          </cell>
        </row>
        <row r="4977">
          <cell r="A4977">
            <v>44594</v>
          </cell>
          <cell r="B4977" t="str">
            <v>UA 1749</v>
          </cell>
          <cell r="D4977">
            <v>130</v>
          </cell>
        </row>
        <row r="4978">
          <cell r="A4978">
            <v>44594</v>
          </cell>
          <cell r="B4978" t="str">
            <v>UA 2623</v>
          </cell>
          <cell r="D4978">
            <v>143</v>
          </cell>
        </row>
        <row r="4979">
          <cell r="A4979">
            <v>44594</v>
          </cell>
          <cell r="B4979" t="str">
            <v>UA 417</v>
          </cell>
          <cell r="D4979">
            <v>52</v>
          </cell>
        </row>
        <row r="4980">
          <cell r="A4980">
            <v>44594</v>
          </cell>
          <cell r="B4980" t="str">
            <v>WN 1342</v>
          </cell>
          <cell r="D4980">
            <v>66</v>
          </cell>
        </row>
        <row r="4981">
          <cell r="A4981">
            <v>44594</v>
          </cell>
          <cell r="B4981" t="str">
            <v>WN 1552</v>
          </cell>
          <cell r="D4981">
            <v>119</v>
          </cell>
        </row>
        <row r="4982">
          <cell r="A4982">
            <v>44594</v>
          </cell>
          <cell r="B4982" t="str">
            <v>WN 174</v>
          </cell>
          <cell r="D4982">
            <v>110</v>
          </cell>
        </row>
        <row r="4983">
          <cell r="A4983">
            <v>44594</v>
          </cell>
          <cell r="B4983" t="str">
            <v>WN 1776</v>
          </cell>
          <cell r="D4983">
            <v>41</v>
          </cell>
        </row>
        <row r="4984">
          <cell r="A4984">
            <v>44594</v>
          </cell>
          <cell r="B4984" t="str">
            <v>WN 2032</v>
          </cell>
          <cell r="D4984">
            <v>100</v>
          </cell>
        </row>
        <row r="4985">
          <cell r="A4985">
            <v>44594</v>
          </cell>
          <cell r="B4985" t="str">
            <v>WN 2161</v>
          </cell>
          <cell r="D4985">
            <v>75</v>
          </cell>
        </row>
        <row r="4986">
          <cell r="A4986">
            <v>44595</v>
          </cell>
          <cell r="B4986" t="str">
            <v>AS 809</v>
          </cell>
          <cell r="D4986">
            <v>152</v>
          </cell>
        </row>
        <row r="4987">
          <cell r="A4987">
            <v>44595</v>
          </cell>
          <cell r="B4987" t="str">
            <v>AS 813</v>
          </cell>
          <cell r="D4987">
            <v>136</v>
          </cell>
        </row>
        <row r="4988">
          <cell r="A4988">
            <v>44595</v>
          </cell>
          <cell r="B4988" t="str">
            <v>AS 829</v>
          </cell>
          <cell r="D4988">
            <v>128</v>
          </cell>
        </row>
        <row r="4989">
          <cell r="A4989">
            <v>44595</v>
          </cell>
          <cell r="B4989" t="str">
            <v>DL 362</v>
          </cell>
          <cell r="D4989">
            <v>109</v>
          </cell>
        </row>
        <row r="4990">
          <cell r="A4990">
            <v>44595</v>
          </cell>
          <cell r="B4990" t="str">
            <v>HA 29</v>
          </cell>
          <cell r="D4990">
            <v>180</v>
          </cell>
        </row>
        <row r="4991">
          <cell r="A4991">
            <v>44595</v>
          </cell>
          <cell r="B4991" t="str">
            <v>ha 31</v>
          </cell>
          <cell r="D4991">
            <v>75</v>
          </cell>
        </row>
        <row r="4992">
          <cell r="A4992">
            <v>44595</v>
          </cell>
          <cell r="B4992" t="str">
            <v>HA 37</v>
          </cell>
          <cell r="D4992">
            <v>128</v>
          </cell>
        </row>
        <row r="4993">
          <cell r="A4993">
            <v>44595</v>
          </cell>
          <cell r="B4993" t="str">
            <v>HA 39</v>
          </cell>
          <cell r="D4993">
            <v>157</v>
          </cell>
        </row>
        <row r="4994">
          <cell r="A4994">
            <v>44595</v>
          </cell>
          <cell r="B4994" t="str">
            <v>HA 45</v>
          </cell>
          <cell r="D4994">
            <v>77</v>
          </cell>
        </row>
        <row r="4995">
          <cell r="A4995">
            <v>44595</v>
          </cell>
          <cell r="B4995" t="str">
            <v>UA 1725</v>
          </cell>
          <cell r="D4995">
            <v>159</v>
          </cell>
        </row>
        <row r="4996">
          <cell r="A4996">
            <v>44595</v>
          </cell>
          <cell r="B4996" t="str">
            <v>UA 1736</v>
          </cell>
          <cell r="D4996">
            <v>230</v>
          </cell>
        </row>
        <row r="4997">
          <cell r="A4997">
            <v>44595</v>
          </cell>
          <cell r="B4997" t="str">
            <v>UA 417</v>
          </cell>
          <cell r="D4997">
            <v>80</v>
          </cell>
        </row>
        <row r="4998">
          <cell r="A4998">
            <v>44595</v>
          </cell>
          <cell r="B4998" t="str">
            <v>WN 1779</v>
          </cell>
          <cell r="D4998">
            <v>153</v>
          </cell>
        </row>
        <row r="4999">
          <cell r="A4999">
            <v>44595</v>
          </cell>
          <cell r="B4999" t="str">
            <v>WN 2161</v>
          </cell>
          <cell r="D4999">
            <v>92</v>
          </cell>
        </row>
        <row r="5000">
          <cell r="A5000">
            <v>44595</v>
          </cell>
          <cell r="B5000" t="str">
            <v>WN 342</v>
          </cell>
          <cell r="D5000">
            <v>86</v>
          </cell>
        </row>
        <row r="5001">
          <cell r="A5001">
            <v>44595</v>
          </cell>
          <cell r="B5001" t="str">
            <v>WN 3657</v>
          </cell>
          <cell r="D5001">
            <v>131</v>
          </cell>
        </row>
        <row r="5002">
          <cell r="A5002">
            <v>44596</v>
          </cell>
          <cell r="B5002" t="str">
            <v>AA 119</v>
          </cell>
          <cell r="D5002">
            <v>83</v>
          </cell>
        </row>
        <row r="5003">
          <cell r="A5003">
            <v>44596</v>
          </cell>
          <cell r="B5003" t="str">
            <v>AA 205</v>
          </cell>
          <cell r="D5003">
            <v>120</v>
          </cell>
        </row>
        <row r="5004">
          <cell r="A5004">
            <v>44596</v>
          </cell>
          <cell r="B5004" t="str">
            <v>AA 7</v>
          </cell>
          <cell r="D5004">
            <v>66</v>
          </cell>
        </row>
        <row r="5005">
          <cell r="A5005">
            <v>44596</v>
          </cell>
          <cell r="B5005" t="str">
            <v>AS 805</v>
          </cell>
          <cell r="D5005">
            <v>105</v>
          </cell>
        </row>
        <row r="5006">
          <cell r="A5006">
            <v>44596</v>
          </cell>
          <cell r="B5006" t="str">
            <v>AS 809</v>
          </cell>
          <cell r="D5006">
            <v>144</v>
          </cell>
        </row>
        <row r="5007">
          <cell r="A5007">
            <v>44596</v>
          </cell>
          <cell r="B5007" t="str">
            <v>AS 813</v>
          </cell>
          <cell r="D5007">
            <v>65</v>
          </cell>
        </row>
        <row r="5008">
          <cell r="A5008">
            <v>44596</v>
          </cell>
          <cell r="B5008" t="str">
            <v>AS 825</v>
          </cell>
          <cell r="D5008">
            <v>150</v>
          </cell>
        </row>
        <row r="5009">
          <cell r="A5009">
            <v>44596</v>
          </cell>
          <cell r="B5009" t="str">
            <v>AS 829</v>
          </cell>
          <cell r="D5009">
            <v>104</v>
          </cell>
        </row>
        <row r="5010">
          <cell r="A5010">
            <v>44596</v>
          </cell>
          <cell r="B5010" t="str">
            <v>AS 836</v>
          </cell>
          <cell r="D5010">
            <v>155</v>
          </cell>
        </row>
        <row r="5011">
          <cell r="A5011">
            <v>44596</v>
          </cell>
          <cell r="B5011" t="str">
            <v>AS 861</v>
          </cell>
          <cell r="D5011">
            <v>138</v>
          </cell>
        </row>
        <row r="5012">
          <cell r="A5012">
            <v>44596</v>
          </cell>
          <cell r="B5012" t="str">
            <v>DL 1187</v>
          </cell>
          <cell r="D5012">
            <v>282</v>
          </cell>
        </row>
        <row r="5013">
          <cell r="A5013">
            <v>44596</v>
          </cell>
          <cell r="B5013" t="str">
            <v>DL 481</v>
          </cell>
          <cell r="D5013">
            <v>185</v>
          </cell>
        </row>
        <row r="5014">
          <cell r="A5014">
            <v>44596</v>
          </cell>
          <cell r="B5014" t="str">
            <v>DL 533</v>
          </cell>
          <cell r="D5014">
            <v>184</v>
          </cell>
        </row>
        <row r="5015">
          <cell r="A5015">
            <v>44596</v>
          </cell>
          <cell r="B5015" t="str">
            <v>HA 29</v>
          </cell>
          <cell r="D5015">
            <v>170</v>
          </cell>
        </row>
        <row r="5016">
          <cell r="A5016">
            <v>44596</v>
          </cell>
          <cell r="B5016" t="str">
            <v>HA 37</v>
          </cell>
          <cell r="D5016">
            <v>122</v>
          </cell>
        </row>
        <row r="5017">
          <cell r="A5017">
            <v>44596</v>
          </cell>
          <cell r="B5017" t="str">
            <v>HA 39</v>
          </cell>
          <cell r="D5017">
            <v>141</v>
          </cell>
        </row>
        <row r="5018">
          <cell r="A5018">
            <v>44596</v>
          </cell>
          <cell r="B5018" t="str">
            <v>HA 41</v>
          </cell>
          <cell r="D5018">
            <v>114</v>
          </cell>
        </row>
        <row r="5019">
          <cell r="A5019">
            <v>44596</v>
          </cell>
          <cell r="B5019" t="str">
            <v>HA 45</v>
          </cell>
          <cell r="D5019">
            <v>71</v>
          </cell>
        </row>
        <row r="5020">
          <cell r="A5020">
            <v>44596</v>
          </cell>
          <cell r="B5020" t="str">
            <v>HA 59</v>
          </cell>
          <cell r="D5020">
            <v>150</v>
          </cell>
        </row>
        <row r="5021">
          <cell r="A5021">
            <v>44596</v>
          </cell>
          <cell r="B5021" t="str">
            <v>UA 1219</v>
          </cell>
          <cell r="D5021">
            <v>121</v>
          </cell>
        </row>
        <row r="5022">
          <cell r="A5022">
            <v>44596</v>
          </cell>
          <cell r="B5022" t="str">
            <v>UA 1725</v>
          </cell>
          <cell r="D5022">
            <v>143</v>
          </cell>
        </row>
        <row r="5023">
          <cell r="A5023">
            <v>44596</v>
          </cell>
          <cell r="B5023" t="str">
            <v>UA 202</v>
          </cell>
          <cell r="D5023">
            <v>153</v>
          </cell>
        </row>
        <row r="5024">
          <cell r="A5024">
            <v>44596</v>
          </cell>
          <cell r="B5024" t="str">
            <v>UA 417</v>
          </cell>
          <cell r="D5024">
            <v>54</v>
          </cell>
        </row>
        <row r="5025">
          <cell r="A5025">
            <v>44596</v>
          </cell>
          <cell r="B5025" t="str">
            <v>WN 1051</v>
          </cell>
          <cell r="D5025">
            <v>88</v>
          </cell>
        </row>
        <row r="5026">
          <cell r="A5026">
            <v>44596</v>
          </cell>
          <cell r="B5026" t="str">
            <v>WN 174</v>
          </cell>
          <cell r="D5026">
            <v>68</v>
          </cell>
        </row>
        <row r="5027">
          <cell r="A5027">
            <v>44596</v>
          </cell>
          <cell r="B5027" t="str">
            <v>WN 1776</v>
          </cell>
          <cell r="D5027">
            <v>57</v>
          </cell>
        </row>
        <row r="5028">
          <cell r="A5028">
            <v>44596</v>
          </cell>
          <cell r="B5028" t="str">
            <v>WN 1779</v>
          </cell>
          <cell r="D5028">
            <v>92</v>
          </cell>
        </row>
        <row r="5029">
          <cell r="A5029">
            <v>44596</v>
          </cell>
          <cell r="B5029" t="str">
            <v>WN 2023</v>
          </cell>
          <cell r="D5029">
            <v>128</v>
          </cell>
        </row>
        <row r="5030">
          <cell r="A5030">
            <v>44596</v>
          </cell>
          <cell r="B5030" t="str">
            <v>WN 3657</v>
          </cell>
          <cell r="D5030">
            <v>153</v>
          </cell>
        </row>
        <row r="5031">
          <cell r="A5031">
            <v>44596</v>
          </cell>
          <cell r="B5031" t="str">
            <v>WN1552</v>
          </cell>
          <cell r="D5031">
            <v>140</v>
          </cell>
        </row>
        <row r="5032">
          <cell r="A5032">
            <v>44597</v>
          </cell>
          <cell r="B5032" t="str">
            <v>AA 271</v>
          </cell>
          <cell r="D5032">
            <v>160</v>
          </cell>
        </row>
        <row r="5033">
          <cell r="A5033">
            <v>44597</v>
          </cell>
          <cell r="B5033" t="str">
            <v>AA 7</v>
          </cell>
          <cell r="D5033">
            <v>147</v>
          </cell>
        </row>
        <row r="5034">
          <cell r="A5034">
            <v>44597</v>
          </cell>
          <cell r="B5034" t="str">
            <v>AS 743</v>
          </cell>
          <cell r="D5034">
            <v>146</v>
          </cell>
        </row>
        <row r="5035">
          <cell r="A5035">
            <v>44597</v>
          </cell>
          <cell r="B5035" t="str">
            <v>AS 805</v>
          </cell>
          <cell r="D5035">
            <v>47</v>
          </cell>
        </row>
        <row r="5036">
          <cell r="A5036">
            <v>44597</v>
          </cell>
          <cell r="B5036" t="str">
            <v>AS 813</v>
          </cell>
          <cell r="D5036">
            <v>116</v>
          </cell>
        </row>
        <row r="5037">
          <cell r="A5037">
            <v>44597</v>
          </cell>
          <cell r="B5037" t="str">
            <v>AS 825</v>
          </cell>
          <cell r="D5037">
            <v>145</v>
          </cell>
        </row>
        <row r="5038">
          <cell r="A5038">
            <v>44597</v>
          </cell>
          <cell r="B5038" t="str">
            <v>AS 861</v>
          </cell>
          <cell r="D5038">
            <v>157</v>
          </cell>
        </row>
        <row r="5039">
          <cell r="A5039">
            <v>44597</v>
          </cell>
          <cell r="B5039" t="str">
            <v>DL 1187</v>
          </cell>
          <cell r="D5039">
            <v>282</v>
          </cell>
        </row>
        <row r="5040">
          <cell r="A5040">
            <v>44597</v>
          </cell>
          <cell r="B5040" t="str">
            <v>DL 362</v>
          </cell>
          <cell r="D5040">
            <v>193</v>
          </cell>
        </row>
        <row r="5041">
          <cell r="A5041">
            <v>44597</v>
          </cell>
          <cell r="B5041" t="str">
            <v>DL 481</v>
          </cell>
          <cell r="D5041">
            <v>198</v>
          </cell>
        </row>
        <row r="5042">
          <cell r="A5042">
            <v>44597</v>
          </cell>
          <cell r="B5042" t="str">
            <v>DL 533</v>
          </cell>
          <cell r="D5042">
            <v>202</v>
          </cell>
        </row>
        <row r="5043">
          <cell r="A5043">
            <v>44597</v>
          </cell>
          <cell r="B5043" t="str">
            <v>HA 29</v>
          </cell>
          <cell r="D5043">
            <v>173</v>
          </cell>
        </row>
        <row r="5044">
          <cell r="A5044">
            <v>44597</v>
          </cell>
          <cell r="B5044" t="str">
            <v>HA 31</v>
          </cell>
          <cell r="D5044">
            <v>113</v>
          </cell>
        </row>
        <row r="5045">
          <cell r="A5045">
            <v>44597</v>
          </cell>
          <cell r="B5045" t="str">
            <v>HA 37</v>
          </cell>
          <cell r="D5045">
            <v>145</v>
          </cell>
        </row>
        <row r="5046">
          <cell r="A5046">
            <v>44597</v>
          </cell>
          <cell r="B5046" t="str">
            <v>HA 39</v>
          </cell>
          <cell r="D5046">
            <v>116</v>
          </cell>
        </row>
        <row r="5047">
          <cell r="A5047">
            <v>44597</v>
          </cell>
          <cell r="B5047" t="str">
            <v>HA 41</v>
          </cell>
          <cell r="D5047">
            <v>159</v>
          </cell>
        </row>
        <row r="5048">
          <cell r="A5048">
            <v>44597</v>
          </cell>
          <cell r="B5048" t="str">
            <v>UA 1141</v>
          </cell>
          <cell r="D5048">
            <v>177</v>
          </cell>
        </row>
        <row r="5049">
          <cell r="A5049">
            <v>44597</v>
          </cell>
          <cell r="B5049" t="str">
            <v>UA 1219</v>
          </cell>
          <cell r="D5049">
            <v>155</v>
          </cell>
        </row>
        <row r="5050">
          <cell r="A5050">
            <v>44597</v>
          </cell>
          <cell r="B5050" t="str">
            <v>UA 1725</v>
          </cell>
          <cell r="D5050">
            <v>145</v>
          </cell>
        </row>
        <row r="5051">
          <cell r="A5051">
            <v>44597</v>
          </cell>
          <cell r="B5051" t="str">
            <v>UA 1808</v>
          </cell>
          <cell r="D5051">
            <v>134</v>
          </cell>
        </row>
        <row r="5052">
          <cell r="A5052">
            <v>44597</v>
          </cell>
          <cell r="B5052" t="str">
            <v>UA 202</v>
          </cell>
          <cell r="D5052">
            <v>243</v>
          </cell>
        </row>
        <row r="5053">
          <cell r="A5053">
            <v>44597</v>
          </cell>
          <cell r="B5053" t="str">
            <v>UA 417</v>
          </cell>
          <cell r="D5053">
            <v>101</v>
          </cell>
        </row>
        <row r="5054">
          <cell r="A5054">
            <v>44597</v>
          </cell>
          <cell r="B5054" t="str">
            <v>UA 42</v>
          </cell>
          <cell r="D5054">
            <v>131</v>
          </cell>
        </row>
        <row r="5055">
          <cell r="A5055">
            <v>44597</v>
          </cell>
          <cell r="B5055" t="str">
            <v>WN 1275</v>
          </cell>
          <cell r="D5055">
            <v>71</v>
          </cell>
        </row>
        <row r="5056">
          <cell r="A5056">
            <v>44597</v>
          </cell>
          <cell r="B5056" t="str">
            <v>WN 1342</v>
          </cell>
          <cell r="D5056">
            <v>77</v>
          </cell>
        </row>
        <row r="5057">
          <cell r="A5057">
            <v>44597</v>
          </cell>
          <cell r="B5057" t="str">
            <v>WN 1552</v>
          </cell>
          <cell r="D5057">
            <v>159</v>
          </cell>
        </row>
        <row r="5058">
          <cell r="A5058">
            <v>44597</v>
          </cell>
          <cell r="B5058" t="str">
            <v>WN 174</v>
          </cell>
          <cell r="D5058">
            <v>139</v>
          </cell>
        </row>
        <row r="5059">
          <cell r="A5059">
            <v>44597</v>
          </cell>
          <cell r="B5059" t="str">
            <v>WN 1776</v>
          </cell>
          <cell r="D5059">
            <v>107</v>
          </cell>
        </row>
        <row r="5060">
          <cell r="A5060">
            <v>44597</v>
          </cell>
          <cell r="B5060" t="str">
            <v>WN 2023</v>
          </cell>
          <cell r="D5060">
            <v>161</v>
          </cell>
        </row>
        <row r="5061">
          <cell r="A5061">
            <v>44597</v>
          </cell>
          <cell r="B5061" t="str">
            <v>WN 2161</v>
          </cell>
          <cell r="D5061">
            <v>97</v>
          </cell>
        </row>
        <row r="5062">
          <cell r="A5062">
            <v>44597</v>
          </cell>
          <cell r="B5062" t="str">
            <v>WN 3657</v>
          </cell>
          <cell r="D5062">
            <v>162</v>
          </cell>
        </row>
        <row r="5063">
          <cell r="A5063">
            <v>44598</v>
          </cell>
          <cell r="B5063" t="str">
            <v>AA 119</v>
          </cell>
          <cell r="D5063">
            <v>234</v>
          </cell>
        </row>
        <row r="5064">
          <cell r="A5064">
            <v>44598</v>
          </cell>
          <cell r="B5064" t="str">
            <v>AA 205</v>
          </cell>
          <cell r="D5064">
            <v>144</v>
          </cell>
        </row>
        <row r="5065">
          <cell r="A5065">
            <v>44598</v>
          </cell>
          <cell r="B5065" t="str">
            <v>AA 271</v>
          </cell>
          <cell r="D5065">
            <v>160</v>
          </cell>
        </row>
        <row r="5066">
          <cell r="A5066">
            <v>44598</v>
          </cell>
          <cell r="B5066" t="str">
            <v>AA 432</v>
          </cell>
          <cell r="D5066">
            <v>176</v>
          </cell>
        </row>
        <row r="5067">
          <cell r="A5067">
            <v>44598</v>
          </cell>
          <cell r="B5067" t="str">
            <v>AS 529</v>
          </cell>
          <cell r="D5067">
            <v>122</v>
          </cell>
        </row>
        <row r="5068">
          <cell r="A5068">
            <v>44598</v>
          </cell>
          <cell r="B5068" t="str">
            <v>AS 743</v>
          </cell>
          <cell r="D5068">
            <v>135</v>
          </cell>
        </row>
        <row r="5069">
          <cell r="A5069">
            <v>44598</v>
          </cell>
          <cell r="B5069" t="str">
            <v>AS 805</v>
          </cell>
          <cell r="D5069">
            <v>86</v>
          </cell>
        </row>
        <row r="5070">
          <cell r="A5070">
            <v>44598</v>
          </cell>
          <cell r="B5070" t="str">
            <v>AS 809</v>
          </cell>
          <cell r="D5070">
            <v>147</v>
          </cell>
        </row>
        <row r="5071">
          <cell r="A5071">
            <v>44598</v>
          </cell>
          <cell r="B5071" t="str">
            <v>AS 813</v>
          </cell>
          <cell r="D5071">
            <v>82</v>
          </cell>
        </row>
        <row r="5072">
          <cell r="A5072">
            <v>44598</v>
          </cell>
          <cell r="B5072" t="str">
            <v>AS 825</v>
          </cell>
          <cell r="D5072">
            <v>139</v>
          </cell>
        </row>
        <row r="5073">
          <cell r="A5073">
            <v>44598</v>
          </cell>
          <cell r="B5073" t="str">
            <v>AS 836</v>
          </cell>
          <cell r="D5073">
            <v>97</v>
          </cell>
        </row>
        <row r="5074">
          <cell r="A5074">
            <v>44598</v>
          </cell>
          <cell r="B5074" t="str">
            <v>AS 861</v>
          </cell>
          <cell r="D5074">
            <v>126</v>
          </cell>
        </row>
        <row r="5075">
          <cell r="A5075">
            <v>44598</v>
          </cell>
          <cell r="B5075" t="str">
            <v>DL 1187</v>
          </cell>
          <cell r="D5075">
            <v>202</v>
          </cell>
        </row>
        <row r="5076">
          <cell r="A5076">
            <v>44598</v>
          </cell>
          <cell r="B5076" t="str">
            <v>DL 362</v>
          </cell>
          <cell r="D5076">
            <v>111</v>
          </cell>
        </row>
        <row r="5077">
          <cell r="A5077">
            <v>44598</v>
          </cell>
          <cell r="B5077" t="str">
            <v>DL 481</v>
          </cell>
          <cell r="D5077">
            <v>130</v>
          </cell>
        </row>
        <row r="5078">
          <cell r="A5078">
            <v>44598</v>
          </cell>
          <cell r="B5078" t="str">
            <v>DL 533</v>
          </cell>
          <cell r="D5078">
            <v>136</v>
          </cell>
        </row>
        <row r="5079">
          <cell r="A5079">
            <v>44598</v>
          </cell>
          <cell r="B5079" t="str">
            <v>HA 23</v>
          </cell>
          <cell r="D5079">
            <v>76</v>
          </cell>
        </row>
        <row r="5080">
          <cell r="A5080">
            <v>44598</v>
          </cell>
          <cell r="B5080" t="str">
            <v>HA 29</v>
          </cell>
          <cell r="D5080">
            <v>206</v>
          </cell>
        </row>
        <row r="5081">
          <cell r="A5081">
            <v>44598</v>
          </cell>
          <cell r="B5081" t="str">
            <v>HA 31</v>
          </cell>
          <cell r="D5081">
            <v>108</v>
          </cell>
        </row>
        <row r="5082">
          <cell r="A5082">
            <v>44598</v>
          </cell>
          <cell r="B5082" t="str">
            <v>HA 33</v>
          </cell>
          <cell r="D5082">
            <v>39</v>
          </cell>
        </row>
        <row r="5083">
          <cell r="A5083">
            <v>44598</v>
          </cell>
          <cell r="B5083" t="str">
            <v>HA 45</v>
          </cell>
          <cell r="D5083">
            <v>111</v>
          </cell>
        </row>
        <row r="5084">
          <cell r="A5084">
            <v>44598</v>
          </cell>
          <cell r="B5084" t="str">
            <v>HA 71</v>
          </cell>
          <cell r="D5084">
            <v>45</v>
          </cell>
        </row>
        <row r="5085">
          <cell r="A5085">
            <v>44598</v>
          </cell>
          <cell r="B5085" t="str">
            <v>UA 1219</v>
          </cell>
          <cell r="D5085">
            <v>111</v>
          </cell>
        </row>
        <row r="5086">
          <cell r="A5086">
            <v>44598</v>
          </cell>
          <cell r="B5086" t="str">
            <v>UA 1725</v>
          </cell>
          <cell r="D5086">
            <v>115</v>
          </cell>
        </row>
        <row r="5087">
          <cell r="A5087">
            <v>44598</v>
          </cell>
          <cell r="B5087" t="str">
            <v>UA 1736</v>
          </cell>
          <cell r="D5087">
            <v>219</v>
          </cell>
        </row>
        <row r="5088">
          <cell r="A5088">
            <v>44598</v>
          </cell>
          <cell r="B5088" t="str">
            <v>UA 202</v>
          </cell>
          <cell r="D5088">
            <v>219</v>
          </cell>
        </row>
        <row r="5089">
          <cell r="A5089">
            <v>44598</v>
          </cell>
          <cell r="B5089" t="str">
            <v>UA 2623</v>
          </cell>
          <cell r="D5089">
            <v>154</v>
          </cell>
        </row>
        <row r="5090">
          <cell r="A5090">
            <v>44598</v>
          </cell>
          <cell r="B5090" t="str">
            <v>UA 417</v>
          </cell>
          <cell r="D5090">
            <v>103</v>
          </cell>
        </row>
        <row r="5091">
          <cell r="A5091">
            <v>44598</v>
          </cell>
          <cell r="B5091" t="str">
            <v>WN 1051</v>
          </cell>
          <cell r="D5091">
            <v>92</v>
          </cell>
        </row>
        <row r="5092">
          <cell r="A5092">
            <v>44598</v>
          </cell>
          <cell r="B5092" t="str">
            <v>WN 1342</v>
          </cell>
          <cell r="D5092">
            <v>47</v>
          </cell>
        </row>
        <row r="5093">
          <cell r="A5093">
            <v>44598</v>
          </cell>
          <cell r="B5093" t="str">
            <v>WN 1552</v>
          </cell>
          <cell r="D5093">
            <v>162</v>
          </cell>
        </row>
        <row r="5094">
          <cell r="A5094">
            <v>44598</v>
          </cell>
          <cell r="B5094" t="str">
            <v>WN 174</v>
          </cell>
          <cell r="D5094">
            <v>89</v>
          </cell>
        </row>
        <row r="5095">
          <cell r="A5095">
            <v>44598</v>
          </cell>
          <cell r="B5095" t="str">
            <v>WN 1776</v>
          </cell>
          <cell r="D5095">
            <v>48</v>
          </cell>
        </row>
        <row r="5096">
          <cell r="A5096">
            <v>44598</v>
          </cell>
          <cell r="B5096" t="str">
            <v>WN 1779</v>
          </cell>
          <cell r="D5096">
            <v>154</v>
          </cell>
        </row>
        <row r="5097">
          <cell r="A5097">
            <v>44598</v>
          </cell>
          <cell r="B5097" t="str">
            <v>WN 2023</v>
          </cell>
          <cell r="D5097">
            <v>144</v>
          </cell>
        </row>
        <row r="5098">
          <cell r="A5098">
            <v>44598</v>
          </cell>
          <cell r="B5098" t="str">
            <v>WN 2161</v>
          </cell>
          <cell r="D5098">
            <v>58</v>
          </cell>
        </row>
        <row r="5099">
          <cell r="A5099">
            <v>44598</v>
          </cell>
          <cell r="B5099" t="str">
            <v>WN 3657</v>
          </cell>
          <cell r="D5099">
            <v>149</v>
          </cell>
        </row>
        <row r="5100">
          <cell r="A5100">
            <v>44599</v>
          </cell>
          <cell r="B5100" t="str">
            <v>AA 119</v>
          </cell>
          <cell r="D5100">
            <v>217</v>
          </cell>
        </row>
        <row r="5101">
          <cell r="A5101">
            <v>44599</v>
          </cell>
          <cell r="B5101" t="str">
            <v>AA 271</v>
          </cell>
          <cell r="D5101">
            <v>146</v>
          </cell>
        </row>
        <row r="5102">
          <cell r="A5102">
            <v>44599</v>
          </cell>
          <cell r="B5102" t="str">
            <v>AA 432</v>
          </cell>
          <cell r="D5102">
            <v>167</v>
          </cell>
        </row>
        <row r="5103">
          <cell r="A5103">
            <v>44599</v>
          </cell>
          <cell r="B5103" t="str">
            <v>AA 7</v>
          </cell>
          <cell r="D5103">
            <v>132</v>
          </cell>
        </row>
        <row r="5104">
          <cell r="A5104">
            <v>44599</v>
          </cell>
          <cell r="B5104" t="str">
            <v>AS 743</v>
          </cell>
          <cell r="D5104">
            <v>88</v>
          </cell>
        </row>
        <row r="5105">
          <cell r="A5105">
            <v>44599</v>
          </cell>
          <cell r="B5105" t="str">
            <v>AS 805</v>
          </cell>
          <cell r="D5105">
            <v>51</v>
          </cell>
        </row>
        <row r="5106">
          <cell r="A5106">
            <v>44599</v>
          </cell>
          <cell r="B5106" t="str">
            <v>AS 809</v>
          </cell>
          <cell r="D5106">
            <v>120</v>
          </cell>
        </row>
        <row r="5107">
          <cell r="A5107">
            <v>44599</v>
          </cell>
          <cell r="B5107" t="str">
            <v>AS 813</v>
          </cell>
          <cell r="D5107">
            <v>92</v>
          </cell>
        </row>
        <row r="5108">
          <cell r="A5108">
            <v>44599</v>
          </cell>
          <cell r="B5108" t="str">
            <v>AS 829</v>
          </cell>
          <cell r="D5108">
            <v>102</v>
          </cell>
        </row>
        <row r="5109">
          <cell r="A5109">
            <v>44599</v>
          </cell>
          <cell r="B5109" t="str">
            <v>AS 836</v>
          </cell>
          <cell r="D5109">
            <v>123</v>
          </cell>
        </row>
        <row r="5110">
          <cell r="A5110">
            <v>44599</v>
          </cell>
          <cell r="B5110" t="str">
            <v>AS 861</v>
          </cell>
          <cell r="D5110">
            <v>133</v>
          </cell>
        </row>
        <row r="5111">
          <cell r="A5111">
            <v>44599</v>
          </cell>
          <cell r="B5111" t="str">
            <v>AS 875</v>
          </cell>
          <cell r="D5111">
            <v>146</v>
          </cell>
        </row>
        <row r="5112">
          <cell r="A5112">
            <v>44599</v>
          </cell>
          <cell r="B5112" t="str">
            <v>DL 481</v>
          </cell>
          <cell r="D5112">
            <v>107</v>
          </cell>
        </row>
        <row r="5113">
          <cell r="A5113">
            <v>44599</v>
          </cell>
          <cell r="B5113" t="str">
            <v>DL 533</v>
          </cell>
          <cell r="D5113">
            <v>180</v>
          </cell>
        </row>
        <row r="5114">
          <cell r="A5114">
            <v>44599</v>
          </cell>
          <cell r="B5114" t="str">
            <v>HA 23</v>
          </cell>
          <cell r="D5114">
            <v>47</v>
          </cell>
        </row>
        <row r="5115">
          <cell r="A5115">
            <v>44599</v>
          </cell>
          <cell r="B5115" t="str">
            <v>HA 29</v>
          </cell>
          <cell r="D5115">
            <v>196</v>
          </cell>
        </row>
        <row r="5116">
          <cell r="A5116">
            <v>44599</v>
          </cell>
          <cell r="B5116" t="str">
            <v>HA 31</v>
          </cell>
          <cell r="D5116">
            <v>138</v>
          </cell>
        </row>
        <row r="5117">
          <cell r="A5117">
            <v>44599</v>
          </cell>
          <cell r="B5117" t="str">
            <v>HA 33</v>
          </cell>
          <cell r="D5117">
            <v>117</v>
          </cell>
        </row>
        <row r="5118">
          <cell r="A5118">
            <v>44599</v>
          </cell>
          <cell r="B5118" t="str">
            <v>HA 37</v>
          </cell>
          <cell r="D5118">
            <v>97</v>
          </cell>
        </row>
        <row r="5119">
          <cell r="A5119">
            <v>44599</v>
          </cell>
          <cell r="B5119" t="str">
            <v>HA 39</v>
          </cell>
          <cell r="D5119">
            <v>110</v>
          </cell>
        </row>
        <row r="5120">
          <cell r="A5120">
            <v>44599</v>
          </cell>
          <cell r="B5120" t="str">
            <v>HA 41</v>
          </cell>
          <cell r="D5120">
            <v>108</v>
          </cell>
        </row>
        <row r="5121">
          <cell r="A5121">
            <v>44599</v>
          </cell>
          <cell r="B5121" t="str">
            <v>HA 45</v>
          </cell>
          <cell r="D5121">
            <v>85</v>
          </cell>
        </row>
        <row r="5122">
          <cell r="A5122">
            <v>44599</v>
          </cell>
          <cell r="B5122" t="str">
            <v>HA 59</v>
          </cell>
          <cell r="D5122">
            <v>135</v>
          </cell>
        </row>
        <row r="5123">
          <cell r="A5123">
            <v>44599</v>
          </cell>
          <cell r="B5123" t="str">
            <v>HA 71</v>
          </cell>
          <cell r="D5123">
            <v>80</v>
          </cell>
        </row>
        <row r="5124">
          <cell r="A5124">
            <v>44599</v>
          </cell>
          <cell r="B5124" t="str">
            <v>UA 1219</v>
          </cell>
          <cell r="D5124">
            <v>88</v>
          </cell>
        </row>
        <row r="5125">
          <cell r="A5125">
            <v>44599</v>
          </cell>
          <cell r="B5125" t="str">
            <v>UA 1725</v>
          </cell>
          <cell r="D5125">
            <v>95</v>
          </cell>
        </row>
        <row r="5126">
          <cell r="A5126">
            <v>44599</v>
          </cell>
          <cell r="B5126" t="str">
            <v>UA 1736</v>
          </cell>
          <cell r="D5126">
            <v>192</v>
          </cell>
        </row>
        <row r="5127">
          <cell r="A5127">
            <v>44599</v>
          </cell>
          <cell r="B5127" t="str">
            <v>UA 202</v>
          </cell>
          <cell r="D5127">
            <v>111</v>
          </cell>
        </row>
        <row r="5128">
          <cell r="A5128">
            <v>44599</v>
          </cell>
          <cell r="B5128" t="str">
            <v>UA 2623</v>
          </cell>
          <cell r="D5128">
            <v>138</v>
          </cell>
        </row>
        <row r="5129">
          <cell r="A5129">
            <v>44599</v>
          </cell>
          <cell r="B5129" t="str">
            <v>WN 1051</v>
          </cell>
          <cell r="D5129">
            <v>29</v>
          </cell>
        </row>
        <row r="5130">
          <cell r="A5130">
            <v>44599</v>
          </cell>
          <cell r="B5130" t="str">
            <v>WN 1275</v>
          </cell>
          <cell r="D5130">
            <v>61</v>
          </cell>
        </row>
        <row r="5131">
          <cell r="A5131">
            <v>44599</v>
          </cell>
          <cell r="B5131" t="str">
            <v>WN 1342</v>
          </cell>
          <cell r="D5131">
            <v>36</v>
          </cell>
        </row>
        <row r="5132">
          <cell r="A5132">
            <v>44599</v>
          </cell>
          <cell r="B5132" t="str">
            <v>WN 1552</v>
          </cell>
          <cell r="D5132">
            <v>128</v>
          </cell>
        </row>
        <row r="5133">
          <cell r="A5133">
            <v>44599</v>
          </cell>
          <cell r="B5133" t="str">
            <v>WN 174</v>
          </cell>
          <cell r="D5133">
            <v>49</v>
          </cell>
        </row>
        <row r="5134">
          <cell r="A5134">
            <v>44599</v>
          </cell>
          <cell r="B5134" t="str">
            <v>WN 1776</v>
          </cell>
          <cell r="D5134">
            <v>25</v>
          </cell>
        </row>
        <row r="5135">
          <cell r="A5135">
            <v>44599</v>
          </cell>
          <cell r="B5135" t="str">
            <v>WN 1779</v>
          </cell>
          <cell r="D5135">
            <v>139</v>
          </cell>
        </row>
        <row r="5136">
          <cell r="A5136">
            <v>44599</v>
          </cell>
          <cell r="B5136" t="str">
            <v>WN 2023</v>
          </cell>
          <cell r="D5136">
            <v>65</v>
          </cell>
        </row>
        <row r="5137">
          <cell r="A5137">
            <v>44599</v>
          </cell>
          <cell r="B5137" t="str">
            <v>WN 2161</v>
          </cell>
          <cell r="D5137">
            <v>41</v>
          </cell>
        </row>
        <row r="5138">
          <cell r="A5138">
            <v>44599</v>
          </cell>
          <cell r="B5138" t="str">
            <v>WN 3657</v>
          </cell>
          <cell r="D5138">
            <v>123</v>
          </cell>
        </row>
        <row r="5139">
          <cell r="A5139">
            <v>44600</v>
          </cell>
          <cell r="B5139" t="str">
            <v>AS 743</v>
          </cell>
          <cell r="D5139">
            <v>86</v>
          </cell>
        </row>
        <row r="5140">
          <cell r="A5140">
            <v>44600</v>
          </cell>
          <cell r="B5140" t="str">
            <v>AS 813</v>
          </cell>
          <cell r="D5140">
            <v>94</v>
          </cell>
        </row>
        <row r="5141">
          <cell r="A5141">
            <v>44600</v>
          </cell>
          <cell r="B5141" t="str">
            <v>AS 829</v>
          </cell>
          <cell r="D5141">
            <v>93</v>
          </cell>
        </row>
        <row r="5142">
          <cell r="A5142">
            <v>44600</v>
          </cell>
          <cell r="B5142" t="str">
            <v>HA 23</v>
          </cell>
          <cell r="D5142">
            <v>74</v>
          </cell>
        </row>
        <row r="5143">
          <cell r="A5143">
            <v>44600</v>
          </cell>
          <cell r="B5143" t="str">
            <v>HA 29</v>
          </cell>
          <cell r="D5143">
            <v>187</v>
          </cell>
        </row>
        <row r="5144">
          <cell r="A5144">
            <v>44600</v>
          </cell>
          <cell r="B5144" t="str">
            <v>HA 31</v>
          </cell>
          <cell r="D5144">
            <v>88</v>
          </cell>
        </row>
        <row r="5145">
          <cell r="A5145">
            <v>44600</v>
          </cell>
          <cell r="B5145" t="str">
            <v>HA 33</v>
          </cell>
          <cell r="D5145">
            <v>132</v>
          </cell>
        </row>
        <row r="5146">
          <cell r="A5146">
            <v>44600</v>
          </cell>
          <cell r="B5146" t="str">
            <v>HA 41</v>
          </cell>
          <cell r="D5146">
            <v>110</v>
          </cell>
        </row>
        <row r="5147">
          <cell r="A5147">
            <v>44600</v>
          </cell>
          <cell r="B5147" t="str">
            <v>HA 45</v>
          </cell>
          <cell r="D5147">
            <v>87</v>
          </cell>
        </row>
        <row r="5148">
          <cell r="A5148">
            <v>44600</v>
          </cell>
          <cell r="B5148" t="str">
            <v>HA 59</v>
          </cell>
          <cell r="D5148">
            <v>142</v>
          </cell>
        </row>
        <row r="5149">
          <cell r="A5149">
            <v>44600</v>
          </cell>
          <cell r="B5149" t="str">
            <v>HA 71</v>
          </cell>
          <cell r="D5149">
            <v>60</v>
          </cell>
        </row>
        <row r="5150">
          <cell r="A5150">
            <v>44600</v>
          </cell>
          <cell r="B5150" t="str">
            <v>UA 1736</v>
          </cell>
          <cell r="D5150">
            <v>235</v>
          </cell>
        </row>
        <row r="5151">
          <cell r="A5151">
            <v>44600</v>
          </cell>
          <cell r="B5151" t="str">
            <v>UA 417</v>
          </cell>
          <cell r="D5151">
            <v>68</v>
          </cell>
        </row>
        <row r="5152">
          <cell r="A5152">
            <v>44600</v>
          </cell>
          <cell r="B5152" t="str">
            <v>WN 1275</v>
          </cell>
          <cell r="D5152">
            <v>62</v>
          </cell>
        </row>
        <row r="5153">
          <cell r="A5153">
            <v>44600</v>
          </cell>
          <cell r="B5153" t="str">
            <v>WN 1342</v>
          </cell>
          <cell r="D5153">
            <v>33</v>
          </cell>
        </row>
        <row r="5154">
          <cell r="A5154">
            <v>44600</v>
          </cell>
          <cell r="B5154" t="str">
            <v>WN 1552</v>
          </cell>
          <cell r="D5154">
            <v>143</v>
          </cell>
        </row>
        <row r="5155">
          <cell r="A5155">
            <v>44600</v>
          </cell>
          <cell r="B5155" t="str">
            <v>WN 1779</v>
          </cell>
          <cell r="D5155">
            <v>97</v>
          </cell>
        </row>
        <row r="5156">
          <cell r="A5156">
            <v>44600</v>
          </cell>
          <cell r="B5156" t="str">
            <v>WN 2161</v>
          </cell>
          <cell r="D5156">
            <v>50</v>
          </cell>
        </row>
        <row r="5157">
          <cell r="A5157">
            <v>44601</v>
          </cell>
          <cell r="B5157" t="str">
            <v>AA 119</v>
          </cell>
          <cell r="D5157">
            <v>220</v>
          </cell>
        </row>
        <row r="5158">
          <cell r="A5158">
            <v>44601</v>
          </cell>
          <cell r="B5158" t="str">
            <v>AA 205</v>
          </cell>
          <cell r="D5158">
            <v>90</v>
          </cell>
        </row>
        <row r="5159">
          <cell r="A5159">
            <v>44601</v>
          </cell>
          <cell r="B5159" t="str">
            <v>AA 271</v>
          </cell>
          <cell r="D5159">
            <v>141</v>
          </cell>
        </row>
        <row r="5160">
          <cell r="A5160">
            <v>44601</v>
          </cell>
          <cell r="B5160" t="str">
            <v>AA 432</v>
          </cell>
          <cell r="D5160">
            <v>228</v>
          </cell>
        </row>
        <row r="5161">
          <cell r="A5161">
            <v>44601</v>
          </cell>
          <cell r="B5161" t="str">
            <v>AA 7</v>
          </cell>
          <cell r="D5161">
            <v>207</v>
          </cell>
        </row>
        <row r="5162">
          <cell r="A5162">
            <v>44601</v>
          </cell>
          <cell r="B5162" t="str">
            <v>AS 743</v>
          </cell>
          <cell r="D5162">
            <v>153</v>
          </cell>
        </row>
        <row r="5163">
          <cell r="A5163">
            <v>44601</v>
          </cell>
          <cell r="B5163" t="str">
            <v>AS 805</v>
          </cell>
          <cell r="D5163">
            <v>114</v>
          </cell>
        </row>
        <row r="5164">
          <cell r="A5164">
            <v>44601</v>
          </cell>
          <cell r="B5164" t="str">
            <v>AS 825</v>
          </cell>
          <cell r="D5164">
            <v>135</v>
          </cell>
        </row>
        <row r="5165">
          <cell r="A5165">
            <v>44601</v>
          </cell>
          <cell r="B5165" t="str">
            <v>AS 836</v>
          </cell>
          <cell r="D5165">
            <v>140</v>
          </cell>
        </row>
        <row r="5166">
          <cell r="A5166">
            <v>44601</v>
          </cell>
          <cell r="B5166" t="str">
            <v>AS 861</v>
          </cell>
          <cell r="D5166">
            <v>148</v>
          </cell>
        </row>
        <row r="5167">
          <cell r="A5167">
            <v>44601</v>
          </cell>
          <cell r="B5167" t="str">
            <v>DL 1187</v>
          </cell>
          <cell r="D5167">
            <v>213</v>
          </cell>
        </row>
        <row r="5168">
          <cell r="A5168">
            <v>44601</v>
          </cell>
          <cell r="B5168" t="str">
            <v>DL 362</v>
          </cell>
          <cell r="D5168">
            <v>89</v>
          </cell>
        </row>
        <row r="5169">
          <cell r="A5169">
            <v>44601</v>
          </cell>
          <cell r="B5169" t="str">
            <v>DL 533</v>
          </cell>
          <cell r="D5169">
            <v>100</v>
          </cell>
        </row>
        <row r="5170">
          <cell r="A5170">
            <v>44601</v>
          </cell>
          <cell r="B5170" t="str">
            <v>HA 29</v>
          </cell>
          <cell r="D5170">
            <v>194</v>
          </cell>
        </row>
        <row r="5171">
          <cell r="A5171">
            <v>44601</v>
          </cell>
          <cell r="B5171" t="str">
            <v>HA 31</v>
          </cell>
          <cell r="D5171">
            <v>101</v>
          </cell>
        </row>
        <row r="5172">
          <cell r="A5172">
            <v>44601</v>
          </cell>
          <cell r="B5172" t="str">
            <v>HA 37</v>
          </cell>
          <cell r="D5172">
            <v>118</v>
          </cell>
        </row>
        <row r="5173">
          <cell r="A5173">
            <v>44601</v>
          </cell>
          <cell r="B5173" t="str">
            <v>HA 45</v>
          </cell>
          <cell r="D5173">
            <v>112</v>
          </cell>
        </row>
        <row r="5174">
          <cell r="A5174">
            <v>44601</v>
          </cell>
          <cell r="B5174" t="str">
            <v>HA 59</v>
          </cell>
          <cell r="D5174">
            <v>150</v>
          </cell>
        </row>
        <row r="5175">
          <cell r="A5175">
            <v>44601</v>
          </cell>
          <cell r="B5175" t="str">
            <v>UA 1219</v>
          </cell>
          <cell r="D5175">
            <v>115</v>
          </cell>
        </row>
        <row r="5176">
          <cell r="A5176">
            <v>44601</v>
          </cell>
          <cell r="B5176" t="str">
            <v>UA 1725</v>
          </cell>
          <cell r="D5176">
            <v>153</v>
          </cell>
        </row>
        <row r="5177">
          <cell r="A5177">
            <v>44601</v>
          </cell>
          <cell r="B5177" t="str">
            <v>UA 1736</v>
          </cell>
          <cell r="D5177">
            <v>263</v>
          </cell>
        </row>
        <row r="5178">
          <cell r="A5178">
            <v>44601</v>
          </cell>
          <cell r="B5178" t="str">
            <v>UA 1749</v>
          </cell>
          <cell r="D5178">
            <v>125</v>
          </cell>
        </row>
        <row r="5179">
          <cell r="A5179">
            <v>44601</v>
          </cell>
          <cell r="B5179" t="str">
            <v>UA 2623</v>
          </cell>
          <cell r="D5179">
            <v>118</v>
          </cell>
        </row>
        <row r="5180">
          <cell r="A5180">
            <v>44601</v>
          </cell>
          <cell r="B5180" t="str">
            <v>WN 1051</v>
          </cell>
          <cell r="D5180">
            <v>127</v>
          </cell>
        </row>
        <row r="5181">
          <cell r="A5181">
            <v>44601</v>
          </cell>
          <cell r="B5181" t="str">
            <v>WN 1275</v>
          </cell>
          <cell r="D5181">
            <v>86</v>
          </cell>
        </row>
        <row r="5182">
          <cell r="A5182">
            <v>44601</v>
          </cell>
          <cell r="B5182" t="str">
            <v>WN 174</v>
          </cell>
          <cell r="D5182">
            <v>87</v>
          </cell>
        </row>
        <row r="5183">
          <cell r="A5183">
            <v>44601</v>
          </cell>
          <cell r="B5183" t="str">
            <v>WN 1776</v>
          </cell>
          <cell r="D5183">
            <v>104</v>
          </cell>
        </row>
        <row r="5184">
          <cell r="A5184">
            <v>44601</v>
          </cell>
          <cell r="B5184" t="str">
            <v>WN 3657</v>
          </cell>
          <cell r="D5184">
            <v>140</v>
          </cell>
        </row>
        <row r="5185">
          <cell r="A5185">
            <v>44602</v>
          </cell>
          <cell r="B5185" t="str">
            <v>AA 271</v>
          </cell>
          <cell r="D5185">
            <v>146</v>
          </cell>
        </row>
        <row r="5186">
          <cell r="A5186">
            <v>44602</v>
          </cell>
          <cell r="B5186" t="str">
            <v>AA 432</v>
          </cell>
          <cell r="D5186">
            <v>213</v>
          </cell>
        </row>
        <row r="5187">
          <cell r="A5187">
            <v>44602</v>
          </cell>
          <cell r="B5187" t="str">
            <v>AA 7</v>
          </cell>
          <cell r="D5187">
            <v>186</v>
          </cell>
        </row>
        <row r="5188">
          <cell r="A5188">
            <v>44602</v>
          </cell>
          <cell r="B5188" t="str">
            <v>AS 813</v>
          </cell>
          <cell r="D5188">
            <v>112</v>
          </cell>
        </row>
        <row r="5189">
          <cell r="A5189">
            <v>44602</v>
          </cell>
          <cell r="B5189" t="str">
            <v>AS 825</v>
          </cell>
          <cell r="D5189">
            <v>142</v>
          </cell>
        </row>
        <row r="5190">
          <cell r="A5190">
            <v>44602</v>
          </cell>
          <cell r="B5190" t="str">
            <v>AS 829</v>
          </cell>
          <cell r="D5190">
            <v>122</v>
          </cell>
        </row>
        <row r="5191">
          <cell r="A5191">
            <v>44602</v>
          </cell>
          <cell r="B5191" t="str">
            <v>DL 362</v>
          </cell>
          <cell r="D5191">
            <v>147</v>
          </cell>
        </row>
        <row r="5192">
          <cell r="A5192">
            <v>44602</v>
          </cell>
          <cell r="B5192" t="str">
            <v>HA 23</v>
          </cell>
          <cell r="D5192">
            <v>148</v>
          </cell>
        </row>
        <row r="5193">
          <cell r="A5193">
            <v>44602</v>
          </cell>
          <cell r="B5193" t="str">
            <v>HA 29</v>
          </cell>
          <cell r="D5193">
            <v>195</v>
          </cell>
        </row>
        <row r="5194">
          <cell r="A5194">
            <v>44602</v>
          </cell>
          <cell r="B5194" t="str">
            <v>HA 31</v>
          </cell>
          <cell r="D5194">
            <v>97</v>
          </cell>
        </row>
        <row r="5195">
          <cell r="A5195">
            <v>44602</v>
          </cell>
          <cell r="B5195" t="str">
            <v>HA 37</v>
          </cell>
          <cell r="D5195">
            <v>142</v>
          </cell>
        </row>
        <row r="5196">
          <cell r="A5196">
            <v>44602</v>
          </cell>
          <cell r="B5196" t="str">
            <v>HA 41</v>
          </cell>
          <cell r="D5196">
            <v>153</v>
          </cell>
        </row>
        <row r="5197">
          <cell r="A5197">
            <v>44602</v>
          </cell>
          <cell r="B5197" t="str">
            <v>HA 45</v>
          </cell>
          <cell r="D5197">
            <v>134</v>
          </cell>
        </row>
        <row r="5198">
          <cell r="A5198">
            <v>44602</v>
          </cell>
          <cell r="B5198" t="str">
            <v>HA 59</v>
          </cell>
          <cell r="D5198">
            <v>149</v>
          </cell>
        </row>
        <row r="5199">
          <cell r="A5199">
            <v>44602</v>
          </cell>
          <cell r="B5199" t="str">
            <v>UA 1725</v>
          </cell>
          <cell r="D5199">
            <v>150</v>
          </cell>
        </row>
        <row r="5200">
          <cell r="A5200">
            <v>44602</v>
          </cell>
          <cell r="B5200" t="str">
            <v>UA 1736</v>
          </cell>
          <cell r="D5200">
            <v>254</v>
          </cell>
        </row>
        <row r="5201">
          <cell r="A5201">
            <v>44602</v>
          </cell>
          <cell r="B5201" t="str">
            <v>UA 417</v>
          </cell>
          <cell r="D5201">
            <v>113</v>
          </cell>
        </row>
        <row r="5202">
          <cell r="A5202">
            <v>44602</v>
          </cell>
          <cell r="B5202" t="str">
            <v>WN 1342</v>
          </cell>
          <cell r="D5202">
            <v>106</v>
          </cell>
        </row>
        <row r="5203">
          <cell r="A5203">
            <v>44602</v>
          </cell>
          <cell r="B5203" t="str">
            <v>WN 1779</v>
          </cell>
          <cell r="D5203">
            <v>138</v>
          </cell>
        </row>
        <row r="5204">
          <cell r="A5204">
            <v>44602</v>
          </cell>
          <cell r="B5204" t="str">
            <v>WN 3657</v>
          </cell>
          <cell r="D5204">
            <v>137</v>
          </cell>
        </row>
        <row r="5205">
          <cell r="A5205">
            <v>44603</v>
          </cell>
          <cell r="B5205" t="str">
            <v>AA 7</v>
          </cell>
          <cell r="D5205">
            <v>188</v>
          </cell>
        </row>
        <row r="5206">
          <cell r="A5206">
            <v>44603</v>
          </cell>
          <cell r="B5206" t="str">
            <v>AS 743</v>
          </cell>
          <cell r="D5206">
            <v>142</v>
          </cell>
        </row>
        <row r="5207">
          <cell r="A5207">
            <v>44603</v>
          </cell>
          <cell r="B5207" t="str">
            <v>AS 805</v>
          </cell>
          <cell r="D5207">
            <v>122</v>
          </cell>
        </row>
        <row r="5208">
          <cell r="A5208">
            <v>44603</v>
          </cell>
          <cell r="B5208" t="str">
            <v>AS 825</v>
          </cell>
          <cell r="D5208">
            <v>150</v>
          </cell>
        </row>
        <row r="5209">
          <cell r="A5209">
            <v>44603</v>
          </cell>
          <cell r="B5209" t="str">
            <v>AS 829</v>
          </cell>
          <cell r="D5209">
            <v>118</v>
          </cell>
        </row>
        <row r="5210">
          <cell r="A5210">
            <v>44603</v>
          </cell>
          <cell r="B5210" t="str">
            <v>AS 836</v>
          </cell>
          <cell r="D5210">
            <v>155</v>
          </cell>
        </row>
        <row r="5211">
          <cell r="A5211">
            <v>44603</v>
          </cell>
          <cell r="B5211" t="str">
            <v>AS 861</v>
          </cell>
          <cell r="D5211">
            <v>131</v>
          </cell>
        </row>
        <row r="5212">
          <cell r="A5212">
            <v>44603</v>
          </cell>
          <cell r="B5212" t="str">
            <v>DL 362</v>
          </cell>
          <cell r="D5212">
            <v>95</v>
          </cell>
        </row>
        <row r="5213">
          <cell r="A5213">
            <v>44603</v>
          </cell>
          <cell r="B5213" t="str">
            <v>HA 29</v>
          </cell>
          <cell r="D5213">
            <v>234</v>
          </cell>
        </row>
        <row r="5214">
          <cell r="A5214">
            <v>44603</v>
          </cell>
          <cell r="B5214" t="str">
            <v>HA 31</v>
          </cell>
          <cell r="D5214">
            <v>85</v>
          </cell>
        </row>
        <row r="5215">
          <cell r="A5215">
            <v>44603</v>
          </cell>
          <cell r="B5215" t="str">
            <v>HA 37</v>
          </cell>
          <cell r="D5215">
            <v>144</v>
          </cell>
        </row>
        <row r="5216">
          <cell r="A5216">
            <v>44603</v>
          </cell>
          <cell r="B5216" t="str">
            <v>HA 39</v>
          </cell>
          <cell r="D5216">
            <v>96</v>
          </cell>
        </row>
        <row r="5217">
          <cell r="A5217">
            <v>44603</v>
          </cell>
          <cell r="B5217" t="str">
            <v>HA 41</v>
          </cell>
          <cell r="D5217">
            <v>136</v>
          </cell>
        </row>
        <row r="5218">
          <cell r="A5218">
            <v>44603</v>
          </cell>
          <cell r="B5218" t="str">
            <v>HA 59</v>
          </cell>
          <cell r="D5218">
            <v>148</v>
          </cell>
        </row>
        <row r="5219">
          <cell r="A5219">
            <v>44603</v>
          </cell>
          <cell r="B5219" t="str">
            <v>UA 1219</v>
          </cell>
          <cell r="D5219">
            <v>78</v>
          </cell>
        </row>
        <row r="5220">
          <cell r="A5220">
            <v>44603</v>
          </cell>
          <cell r="B5220" t="str">
            <v>UA 1725</v>
          </cell>
          <cell r="D5220">
            <v>233</v>
          </cell>
        </row>
        <row r="5221">
          <cell r="A5221">
            <v>44603</v>
          </cell>
          <cell r="B5221" t="str">
            <v>UA 1749</v>
          </cell>
          <cell r="D5221">
            <v>97</v>
          </cell>
        </row>
        <row r="5222">
          <cell r="A5222">
            <v>44603</v>
          </cell>
          <cell r="B5222" t="str">
            <v>UA 1808</v>
          </cell>
          <cell r="D5222">
            <v>103</v>
          </cell>
        </row>
        <row r="5223">
          <cell r="A5223">
            <v>44603</v>
          </cell>
          <cell r="B5223" t="str">
            <v>UA 202</v>
          </cell>
          <cell r="D5223">
            <v>179</v>
          </cell>
        </row>
        <row r="5224">
          <cell r="A5224">
            <v>44603</v>
          </cell>
          <cell r="B5224" t="str">
            <v>UA 417</v>
          </cell>
          <cell r="D5224">
            <v>81</v>
          </cell>
        </row>
        <row r="5225">
          <cell r="A5225">
            <v>44603</v>
          </cell>
          <cell r="B5225" t="str">
            <v>UA 539</v>
          </cell>
          <cell r="D5225">
            <v>111</v>
          </cell>
        </row>
        <row r="5226">
          <cell r="A5226">
            <v>44603</v>
          </cell>
          <cell r="B5226" t="str">
            <v>WN 1051</v>
          </cell>
          <cell r="D5226">
            <v>53</v>
          </cell>
        </row>
        <row r="5227">
          <cell r="A5227">
            <v>44603</v>
          </cell>
          <cell r="B5227" t="str">
            <v>WN 1275</v>
          </cell>
          <cell r="D5227">
            <v>110</v>
          </cell>
        </row>
        <row r="5228">
          <cell r="A5228">
            <v>44603</v>
          </cell>
          <cell r="B5228" t="str">
            <v>WN 1342</v>
          </cell>
          <cell r="D5228">
            <v>129</v>
          </cell>
        </row>
        <row r="5229">
          <cell r="A5229">
            <v>44603</v>
          </cell>
          <cell r="B5229" t="str">
            <v>WN 1552</v>
          </cell>
          <cell r="D5229">
            <v>131</v>
          </cell>
        </row>
        <row r="5230">
          <cell r="A5230">
            <v>44603</v>
          </cell>
          <cell r="B5230" t="str">
            <v>WN 174</v>
          </cell>
          <cell r="D5230">
            <v>55</v>
          </cell>
        </row>
        <row r="5231">
          <cell r="A5231">
            <v>44603</v>
          </cell>
          <cell r="B5231" t="str">
            <v>WN 1776</v>
          </cell>
          <cell r="D5231">
            <v>97</v>
          </cell>
        </row>
        <row r="5232">
          <cell r="A5232">
            <v>44603</v>
          </cell>
          <cell r="B5232" t="str">
            <v>WN 1779</v>
          </cell>
          <cell r="D5232">
            <v>120</v>
          </cell>
        </row>
        <row r="5233">
          <cell r="A5233">
            <v>44603</v>
          </cell>
          <cell r="B5233" t="str">
            <v>WN 2023</v>
          </cell>
          <cell r="D5233">
            <v>140</v>
          </cell>
        </row>
        <row r="5234">
          <cell r="A5234">
            <v>44603</v>
          </cell>
          <cell r="B5234" t="str">
            <v>WN 2161</v>
          </cell>
          <cell r="D5234">
            <v>106</v>
          </cell>
        </row>
        <row r="5235">
          <cell r="A5235">
            <v>44603</v>
          </cell>
          <cell r="B5235" t="str">
            <v>WN 3657</v>
          </cell>
          <cell r="D5235">
            <v>148</v>
          </cell>
        </row>
        <row r="5236">
          <cell r="A5236">
            <v>44604</v>
          </cell>
          <cell r="B5236" t="str">
            <v>AA 119</v>
          </cell>
          <cell r="D5236">
            <v>272</v>
          </cell>
        </row>
        <row r="5237">
          <cell r="A5237">
            <v>44604</v>
          </cell>
          <cell r="B5237" t="str">
            <v>AA 205</v>
          </cell>
          <cell r="D5237">
            <v>107</v>
          </cell>
        </row>
        <row r="5238">
          <cell r="A5238">
            <v>44604</v>
          </cell>
          <cell r="B5238" t="str">
            <v>AA 432</v>
          </cell>
          <cell r="D5238">
            <v>279</v>
          </cell>
        </row>
        <row r="5239">
          <cell r="A5239">
            <v>44604</v>
          </cell>
          <cell r="B5239" t="str">
            <v>AA 7</v>
          </cell>
          <cell r="D5239">
            <v>261</v>
          </cell>
        </row>
        <row r="5240">
          <cell r="A5240">
            <v>44604</v>
          </cell>
          <cell r="B5240" t="str">
            <v>AS 805</v>
          </cell>
          <cell r="D5240">
            <v>126</v>
          </cell>
        </row>
        <row r="5241">
          <cell r="A5241">
            <v>44604</v>
          </cell>
          <cell r="B5241" t="str">
            <v>AS 809</v>
          </cell>
          <cell r="D5241">
            <v>143</v>
          </cell>
        </row>
        <row r="5242">
          <cell r="A5242">
            <v>44604</v>
          </cell>
          <cell r="B5242" t="str">
            <v>AS 825</v>
          </cell>
          <cell r="D5242">
            <v>135</v>
          </cell>
        </row>
        <row r="5243">
          <cell r="A5243">
            <v>44604</v>
          </cell>
          <cell r="B5243" t="str">
            <v>AS 829</v>
          </cell>
          <cell r="D5243">
            <v>129</v>
          </cell>
        </row>
        <row r="5244">
          <cell r="A5244">
            <v>44604</v>
          </cell>
          <cell r="B5244" t="str">
            <v>DL 1187</v>
          </cell>
          <cell r="D5244">
            <v>261</v>
          </cell>
        </row>
        <row r="5245">
          <cell r="A5245">
            <v>44604</v>
          </cell>
          <cell r="B5245" t="str">
            <v>DL 362</v>
          </cell>
          <cell r="D5245">
            <v>144</v>
          </cell>
        </row>
        <row r="5246">
          <cell r="A5246">
            <v>44604</v>
          </cell>
          <cell r="B5246" t="str">
            <v>DL 481</v>
          </cell>
          <cell r="D5246">
            <v>199</v>
          </cell>
        </row>
        <row r="5247">
          <cell r="A5247">
            <v>44604</v>
          </cell>
          <cell r="B5247" t="str">
            <v>HA 23</v>
          </cell>
          <cell r="D5247">
            <v>167</v>
          </cell>
        </row>
        <row r="5248">
          <cell r="A5248">
            <v>44604</v>
          </cell>
          <cell r="B5248" t="str">
            <v>HA 29</v>
          </cell>
          <cell r="D5248">
            <v>219</v>
          </cell>
        </row>
        <row r="5249">
          <cell r="A5249">
            <v>44604</v>
          </cell>
          <cell r="B5249" t="str">
            <v>HA 31</v>
          </cell>
          <cell r="D5249">
            <v>76</v>
          </cell>
        </row>
        <row r="5250">
          <cell r="A5250">
            <v>44604</v>
          </cell>
          <cell r="B5250" t="str">
            <v>HA 33</v>
          </cell>
          <cell r="D5250">
            <v>220</v>
          </cell>
        </row>
        <row r="5251">
          <cell r="A5251">
            <v>44604</v>
          </cell>
          <cell r="B5251" t="str">
            <v>HA 37</v>
          </cell>
          <cell r="D5251">
            <v>161</v>
          </cell>
        </row>
        <row r="5252">
          <cell r="A5252">
            <v>44604</v>
          </cell>
          <cell r="B5252" t="str">
            <v>HA 39</v>
          </cell>
          <cell r="D5252">
            <v>106</v>
          </cell>
        </row>
        <row r="5253">
          <cell r="A5253">
            <v>44604</v>
          </cell>
          <cell r="B5253" t="str">
            <v>HA 41</v>
          </cell>
          <cell r="D5253">
            <v>155</v>
          </cell>
        </row>
        <row r="5254">
          <cell r="A5254">
            <v>44604</v>
          </cell>
          <cell r="B5254" t="str">
            <v>HA 45</v>
          </cell>
          <cell r="D5254">
            <v>143</v>
          </cell>
        </row>
        <row r="5255">
          <cell r="A5255">
            <v>44604</v>
          </cell>
          <cell r="B5255" t="str">
            <v>HA 59</v>
          </cell>
          <cell r="D5255">
            <v>140</v>
          </cell>
        </row>
        <row r="5256">
          <cell r="A5256">
            <v>44604</v>
          </cell>
          <cell r="B5256" t="str">
            <v>HA 71</v>
          </cell>
          <cell r="D5256">
            <v>111</v>
          </cell>
        </row>
        <row r="5257">
          <cell r="A5257">
            <v>44604</v>
          </cell>
          <cell r="B5257" t="str">
            <v>UA 1219</v>
          </cell>
          <cell r="D5257">
            <v>114</v>
          </cell>
        </row>
        <row r="5258">
          <cell r="A5258">
            <v>44604</v>
          </cell>
          <cell r="B5258" t="str">
            <v>UA 2623</v>
          </cell>
          <cell r="D5258">
            <v>154</v>
          </cell>
        </row>
        <row r="5259">
          <cell r="A5259">
            <v>44604</v>
          </cell>
          <cell r="B5259" t="str">
            <v>WN 1776</v>
          </cell>
          <cell r="D5259">
            <v>172</v>
          </cell>
        </row>
        <row r="5260">
          <cell r="A5260">
            <v>44604</v>
          </cell>
          <cell r="B5260" t="str">
            <v>WN 1275</v>
          </cell>
          <cell r="D5260">
            <v>104</v>
          </cell>
        </row>
        <row r="5261">
          <cell r="A5261">
            <v>44604</v>
          </cell>
          <cell r="B5261" t="str">
            <v>WN 1552</v>
          </cell>
          <cell r="D5261">
            <v>125</v>
          </cell>
        </row>
        <row r="5262">
          <cell r="A5262">
            <v>44604</v>
          </cell>
          <cell r="B5262" t="str">
            <v>WN 1779</v>
          </cell>
          <cell r="D5262">
            <v>157</v>
          </cell>
        </row>
        <row r="5263">
          <cell r="A5263">
            <v>44605</v>
          </cell>
          <cell r="B5263" t="str">
            <v>AA 271</v>
          </cell>
          <cell r="D5263">
            <v>128</v>
          </cell>
        </row>
        <row r="5264">
          <cell r="A5264">
            <v>44605</v>
          </cell>
          <cell r="B5264" t="str">
            <v>AA 432</v>
          </cell>
          <cell r="D5264">
            <v>247</v>
          </cell>
        </row>
        <row r="5265">
          <cell r="A5265">
            <v>44605</v>
          </cell>
          <cell r="B5265" t="str">
            <v>AA 7</v>
          </cell>
          <cell r="D5265">
            <v>250</v>
          </cell>
        </row>
        <row r="5266">
          <cell r="A5266">
            <v>44605</v>
          </cell>
          <cell r="B5266" t="str">
            <v>AS 861</v>
          </cell>
          <cell r="D5266">
            <v>137</v>
          </cell>
        </row>
        <row r="5267">
          <cell r="A5267">
            <v>44605</v>
          </cell>
          <cell r="B5267" t="str">
            <v>DL 362</v>
          </cell>
          <cell r="D5267">
            <v>85</v>
          </cell>
        </row>
        <row r="5268">
          <cell r="A5268">
            <v>44605</v>
          </cell>
          <cell r="B5268" t="str">
            <v>HA 23</v>
          </cell>
          <cell r="D5268">
            <v>114</v>
          </cell>
        </row>
        <row r="5269">
          <cell r="A5269">
            <v>44605</v>
          </cell>
          <cell r="B5269" t="str">
            <v>HA 29</v>
          </cell>
          <cell r="D5269">
            <v>197</v>
          </cell>
        </row>
        <row r="5270">
          <cell r="A5270">
            <v>44605</v>
          </cell>
          <cell r="B5270" t="str">
            <v>HA 31</v>
          </cell>
          <cell r="D5270">
            <v>118</v>
          </cell>
        </row>
        <row r="5271">
          <cell r="A5271">
            <v>44605</v>
          </cell>
          <cell r="B5271" t="str">
            <v>HA 33</v>
          </cell>
          <cell r="D5271">
            <v>188</v>
          </cell>
        </row>
        <row r="5272">
          <cell r="A5272">
            <v>44605</v>
          </cell>
          <cell r="B5272" t="str">
            <v>HA 37</v>
          </cell>
          <cell r="D5272">
            <v>146</v>
          </cell>
        </row>
        <row r="5273">
          <cell r="A5273">
            <v>44605</v>
          </cell>
          <cell r="B5273" t="str">
            <v>HA 39</v>
          </cell>
          <cell r="D5273">
            <v>80</v>
          </cell>
        </row>
        <row r="5274">
          <cell r="A5274">
            <v>44605</v>
          </cell>
          <cell r="B5274" t="str">
            <v>HA 41</v>
          </cell>
          <cell r="D5274">
            <v>120</v>
          </cell>
        </row>
        <row r="5275">
          <cell r="A5275">
            <v>44605</v>
          </cell>
          <cell r="B5275" t="str">
            <v>HA 45</v>
          </cell>
          <cell r="D5275">
            <v>106</v>
          </cell>
        </row>
        <row r="5276">
          <cell r="A5276">
            <v>44605</v>
          </cell>
          <cell r="B5276" t="str">
            <v>HA 59</v>
          </cell>
          <cell r="D5276">
            <v>124</v>
          </cell>
        </row>
        <row r="5277">
          <cell r="A5277">
            <v>44605</v>
          </cell>
          <cell r="B5277" t="str">
            <v>HA 71</v>
          </cell>
          <cell r="D5277">
            <v>47</v>
          </cell>
        </row>
        <row r="5278">
          <cell r="A5278">
            <v>44605</v>
          </cell>
          <cell r="B5278" t="str">
            <v>UA 1725</v>
          </cell>
          <cell r="D5278">
            <v>178</v>
          </cell>
        </row>
        <row r="5279">
          <cell r="A5279">
            <v>44605</v>
          </cell>
          <cell r="B5279" t="str">
            <v>UA 1736</v>
          </cell>
          <cell r="D5279">
            <v>266</v>
          </cell>
        </row>
        <row r="5280">
          <cell r="A5280">
            <v>44605</v>
          </cell>
          <cell r="B5280" t="str">
            <v>UA 1749</v>
          </cell>
          <cell r="D5280">
            <v>64</v>
          </cell>
        </row>
        <row r="5281">
          <cell r="A5281">
            <v>44605</v>
          </cell>
          <cell r="B5281" t="str">
            <v>UA 417</v>
          </cell>
          <cell r="D5281">
            <v>71</v>
          </cell>
        </row>
        <row r="5282">
          <cell r="A5282">
            <v>44605</v>
          </cell>
          <cell r="B5282" t="str">
            <v>WN 1275</v>
          </cell>
          <cell r="D5282">
            <v>133</v>
          </cell>
        </row>
        <row r="5283">
          <cell r="A5283">
            <v>44605</v>
          </cell>
          <cell r="B5283" t="str">
            <v>WN 1342</v>
          </cell>
          <cell r="D5283">
            <v>54</v>
          </cell>
        </row>
        <row r="5284">
          <cell r="A5284">
            <v>44605</v>
          </cell>
          <cell r="B5284" t="str">
            <v>WN 2161</v>
          </cell>
          <cell r="D5284">
            <v>63</v>
          </cell>
        </row>
        <row r="5285">
          <cell r="A5285">
            <v>44605</v>
          </cell>
          <cell r="B5285" t="str">
            <v>WN 3657</v>
          </cell>
          <cell r="D5285">
            <v>129</v>
          </cell>
        </row>
        <row r="5286">
          <cell r="A5286">
            <v>44606</v>
          </cell>
          <cell r="B5286" t="str">
            <v>AA 119</v>
          </cell>
          <cell r="D5286">
            <v>168</v>
          </cell>
        </row>
        <row r="5287">
          <cell r="A5287">
            <v>44606</v>
          </cell>
          <cell r="B5287" t="str">
            <v>AA 271</v>
          </cell>
          <cell r="D5287">
            <v>164</v>
          </cell>
        </row>
        <row r="5288">
          <cell r="A5288">
            <v>44606</v>
          </cell>
          <cell r="B5288" t="str">
            <v>AA 432</v>
          </cell>
          <cell r="D5288">
            <v>187</v>
          </cell>
        </row>
        <row r="5289">
          <cell r="A5289">
            <v>44606</v>
          </cell>
          <cell r="B5289" t="str">
            <v>AS 743</v>
          </cell>
          <cell r="D5289">
            <v>70</v>
          </cell>
        </row>
        <row r="5290">
          <cell r="A5290">
            <v>44606</v>
          </cell>
          <cell r="B5290" t="str">
            <v>AS 805</v>
          </cell>
          <cell r="D5290">
            <v>126</v>
          </cell>
        </row>
        <row r="5291">
          <cell r="A5291">
            <v>44606</v>
          </cell>
          <cell r="B5291" t="str">
            <v>AS 809</v>
          </cell>
          <cell r="D5291">
            <v>124</v>
          </cell>
        </row>
        <row r="5292">
          <cell r="A5292">
            <v>44606</v>
          </cell>
          <cell r="B5292" t="str">
            <v>AS 825</v>
          </cell>
          <cell r="D5292">
            <v>140</v>
          </cell>
        </row>
        <row r="5293">
          <cell r="A5293">
            <v>44606</v>
          </cell>
          <cell r="B5293" t="str">
            <v>AS 829</v>
          </cell>
          <cell r="D5293">
            <v>103</v>
          </cell>
        </row>
        <row r="5294">
          <cell r="A5294">
            <v>44606</v>
          </cell>
          <cell r="B5294" t="str">
            <v>AS 836</v>
          </cell>
          <cell r="D5294">
            <v>130</v>
          </cell>
        </row>
        <row r="5295">
          <cell r="A5295">
            <v>44606</v>
          </cell>
          <cell r="B5295" t="str">
            <v>AS 861</v>
          </cell>
          <cell r="D5295">
            <v>144</v>
          </cell>
        </row>
        <row r="5296">
          <cell r="A5296">
            <v>44606</v>
          </cell>
          <cell r="B5296" t="str">
            <v>DL 481</v>
          </cell>
          <cell r="D5296">
            <v>107</v>
          </cell>
        </row>
        <row r="5297">
          <cell r="A5297">
            <v>44606</v>
          </cell>
          <cell r="B5297" t="str">
            <v>DL 533</v>
          </cell>
          <cell r="D5297">
            <v>164</v>
          </cell>
        </row>
        <row r="5298">
          <cell r="A5298">
            <v>44606</v>
          </cell>
          <cell r="B5298" t="str">
            <v>HA 23</v>
          </cell>
          <cell r="D5298">
            <v>95</v>
          </cell>
        </row>
        <row r="5299">
          <cell r="A5299">
            <v>44606</v>
          </cell>
          <cell r="B5299" t="str">
            <v>HA 29</v>
          </cell>
          <cell r="D5299">
            <v>215</v>
          </cell>
        </row>
        <row r="5300">
          <cell r="A5300">
            <v>44606</v>
          </cell>
          <cell r="B5300" t="str">
            <v>HA 31</v>
          </cell>
          <cell r="D5300">
            <v>146</v>
          </cell>
        </row>
        <row r="5301">
          <cell r="A5301">
            <v>44606</v>
          </cell>
          <cell r="B5301" t="str">
            <v>HA 33</v>
          </cell>
          <cell r="D5301">
            <v>176</v>
          </cell>
        </row>
        <row r="5302">
          <cell r="A5302">
            <v>44606</v>
          </cell>
          <cell r="B5302" t="str">
            <v>HA 37</v>
          </cell>
          <cell r="D5302">
            <v>138</v>
          </cell>
        </row>
        <row r="5303">
          <cell r="A5303">
            <v>44606</v>
          </cell>
          <cell r="B5303" t="str">
            <v>HA 39</v>
          </cell>
          <cell r="D5303">
            <v>104</v>
          </cell>
        </row>
        <row r="5304">
          <cell r="A5304">
            <v>44606</v>
          </cell>
          <cell r="B5304" t="str">
            <v>HA 45</v>
          </cell>
          <cell r="D5304">
            <v>121</v>
          </cell>
        </row>
        <row r="5305">
          <cell r="A5305">
            <v>44606</v>
          </cell>
          <cell r="B5305" t="str">
            <v>HA 59</v>
          </cell>
          <cell r="D5305">
            <v>144</v>
          </cell>
        </row>
        <row r="5306">
          <cell r="A5306">
            <v>44606</v>
          </cell>
          <cell r="B5306" t="str">
            <v>HA 71</v>
          </cell>
          <cell r="D5306">
            <v>73</v>
          </cell>
        </row>
        <row r="5307">
          <cell r="A5307">
            <v>44606</v>
          </cell>
          <cell r="B5307" t="str">
            <v>UA 1725</v>
          </cell>
          <cell r="D5307">
            <v>147</v>
          </cell>
        </row>
        <row r="5308">
          <cell r="A5308">
            <v>44606</v>
          </cell>
          <cell r="B5308" t="str">
            <v>UA 1736</v>
          </cell>
          <cell r="D5308">
            <v>212</v>
          </cell>
        </row>
        <row r="5309">
          <cell r="A5309">
            <v>44606</v>
          </cell>
          <cell r="B5309" t="str">
            <v>UA 1749</v>
          </cell>
          <cell r="D5309">
            <v>64</v>
          </cell>
        </row>
        <row r="5310">
          <cell r="A5310">
            <v>44606</v>
          </cell>
          <cell r="B5310" t="str">
            <v>UA 1808</v>
          </cell>
          <cell r="D5310">
            <v>44</v>
          </cell>
        </row>
        <row r="5311">
          <cell r="A5311">
            <v>44606</v>
          </cell>
          <cell r="B5311" t="str">
            <v>UA 202</v>
          </cell>
          <cell r="D5311">
            <v>107</v>
          </cell>
        </row>
        <row r="5312">
          <cell r="A5312">
            <v>44606</v>
          </cell>
          <cell r="B5312" t="str">
            <v>UA 2623</v>
          </cell>
          <cell r="D5312">
            <v>147</v>
          </cell>
        </row>
        <row r="5313">
          <cell r="A5313">
            <v>44606</v>
          </cell>
          <cell r="B5313" t="str">
            <v>UA 417</v>
          </cell>
          <cell r="D5313">
            <v>85</v>
          </cell>
        </row>
        <row r="5314">
          <cell r="A5314">
            <v>44606</v>
          </cell>
          <cell r="B5314" t="str">
            <v>UA 539</v>
          </cell>
          <cell r="D5314">
            <v>45</v>
          </cell>
        </row>
        <row r="5315">
          <cell r="A5315">
            <v>44606</v>
          </cell>
          <cell r="B5315" t="str">
            <v>WN 1051</v>
          </cell>
          <cell r="D5315">
            <v>49</v>
          </cell>
        </row>
        <row r="5316">
          <cell r="A5316">
            <v>44606</v>
          </cell>
          <cell r="B5316" t="str">
            <v>WN 1275</v>
          </cell>
          <cell r="D5316">
            <v>55</v>
          </cell>
        </row>
        <row r="5317">
          <cell r="A5317">
            <v>44606</v>
          </cell>
          <cell r="B5317" t="str">
            <v>WN 1342</v>
          </cell>
          <cell r="D5317">
            <v>66</v>
          </cell>
        </row>
        <row r="5318">
          <cell r="A5318">
            <v>44606</v>
          </cell>
          <cell r="B5318" t="str">
            <v>WN 1552</v>
          </cell>
          <cell r="D5318">
            <v>139</v>
          </cell>
        </row>
        <row r="5319">
          <cell r="A5319">
            <v>44606</v>
          </cell>
          <cell r="B5319" t="str">
            <v>WN 174</v>
          </cell>
          <cell r="D5319">
            <v>125</v>
          </cell>
        </row>
        <row r="5320">
          <cell r="A5320">
            <v>44606</v>
          </cell>
          <cell r="B5320" t="str">
            <v>WN 1776</v>
          </cell>
          <cell r="D5320">
            <v>25</v>
          </cell>
        </row>
        <row r="5321">
          <cell r="A5321">
            <v>44606</v>
          </cell>
          <cell r="B5321" t="str">
            <v>WN 1779</v>
          </cell>
          <cell r="D5321">
            <v>25</v>
          </cell>
        </row>
        <row r="5322">
          <cell r="A5322">
            <v>44606</v>
          </cell>
          <cell r="B5322" t="str">
            <v>WN 2023</v>
          </cell>
          <cell r="D5322">
            <v>92</v>
          </cell>
        </row>
        <row r="5323">
          <cell r="A5323">
            <v>44607</v>
          </cell>
          <cell r="B5323" t="str">
            <v>AA 205</v>
          </cell>
          <cell r="D5323">
            <v>100</v>
          </cell>
        </row>
        <row r="5324">
          <cell r="A5324">
            <v>44607</v>
          </cell>
          <cell r="B5324" t="str">
            <v>AA 271</v>
          </cell>
          <cell r="D5324">
            <v>134</v>
          </cell>
        </row>
        <row r="5325">
          <cell r="A5325">
            <v>44607</v>
          </cell>
          <cell r="B5325" t="str">
            <v>AA 432</v>
          </cell>
          <cell r="D5325">
            <v>232</v>
          </cell>
        </row>
        <row r="5326">
          <cell r="A5326">
            <v>44607</v>
          </cell>
          <cell r="B5326" t="str">
            <v>AA 7</v>
          </cell>
          <cell r="D5326">
            <v>143</v>
          </cell>
        </row>
        <row r="5327">
          <cell r="A5327">
            <v>44607</v>
          </cell>
          <cell r="B5327" t="str">
            <v>AS 805</v>
          </cell>
          <cell r="D5327">
            <v>186</v>
          </cell>
        </row>
        <row r="5328">
          <cell r="A5328">
            <v>44607</v>
          </cell>
          <cell r="B5328" t="str">
            <v>AS 809</v>
          </cell>
          <cell r="D5328">
            <v>124</v>
          </cell>
        </row>
        <row r="5329">
          <cell r="A5329">
            <v>44607</v>
          </cell>
          <cell r="B5329" t="str">
            <v>AS 813</v>
          </cell>
          <cell r="D5329">
            <v>109</v>
          </cell>
        </row>
        <row r="5330">
          <cell r="A5330">
            <v>44607</v>
          </cell>
          <cell r="B5330" t="str">
            <v>AS 825</v>
          </cell>
          <cell r="D5330">
            <v>145</v>
          </cell>
        </row>
        <row r="5331">
          <cell r="A5331">
            <v>44607</v>
          </cell>
          <cell r="B5331" t="str">
            <v>AS 829</v>
          </cell>
          <cell r="D5331">
            <v>131</v>
          </cell>
        </row>
        <row r="5332">
          <cell r="A5332">
            <v>44607</v>
          </cell>
          <cell r="B5332" t="str">
            <v>AS 861</v>
          </cell>
          <cell r="D5332">
            <v>148</v>
          </cell>
        </row>
        <row r="5333">
          <cell r="A5333">
            <v>44607</v>
          </cell>
          <cell r="B5333" t="str">
            <v>DL 481</v>
          </cell>
          <cell r="D5333">
            <v>183</v>
          </cell>
        </row>
        <row r="5334">
          <cell r="A5334">
            <v>44607</v>
          </cell>
          <cell r="B5334" t="str">
            <v>DL 533</v>
          </cell>
          <cell r="D5334">
            <v>188</v>
          </cell>
        </row>
        <row r="5335">
          <cell r="A5335">
            <v>44607</v>
          </cell>
          <cell r="B5335" t="str">
            <v>HA 23</v>
          </cell>
          <cell r="D5335">
            <v>120</v>
          </cell>
        </row>
        <row r="5336">
          <cell r="A5336">
            <v>44607</v>
          </cell>
          <cell r="B5336" t="str">
            <v>HA 31</v>
          </cell>
          <cell r="D5336">
            <v>186</v>
          </cell>
        </row>
        <row r="5337">
          <cell r="A5337">
            <v>44607</v>
          </cell>
          <cell r="B5337" t="str">
            <v>HA 33</v>
          </cell>
          <cell r="D5337">
            <v>199</v>
          </cell>
        </row>
        <row r="5338">
          <cell r="A5338">
            <v>44607</v>
          </cell>
          <cell r="B5338" t="str">
            <v>HA 37</v>
          </cell>
          <cell r="D5338">
            <v>156</v>
          </cell>
        </row>
        <row r="5339">
          <cell r="A5339">
            <v>44607</v>
          </cell>
          <cell r="B5339" t="str">
            <v>HA 45</v>
          </cell>
          <cell r="D5339">
            <v>96</v>
          </cell>
        </row>
        <row r="5340">
          <cell r="A5340">
            <v>44607</v>
          </cell>
          <cell r="B5340" t="str">
            <v>HA 59</v>
          </cell>
          <cell r="D5340">
            <v>137</v>
          </cell>
        </row>
        <row r="5341">
          <cell r="A5341">
            <v>44607</v>
          </cell>
          <cell r="B5341" t="str">
            <v>HA 71</v>
          </cell>
          <cell r="D5341">
            <v>93</v>
          </cell>
        </row>
        <row r="5342">
          <cell r="A5342">
            <v>44607</v>
          </cell>
          <cell r="B5342" t="str">
            <v>UA 1219</v>
          </cell>
          <cell r="D5342">
            <v>136</v>
          </cell>
        </row>
        <row r="5343">
          <cell r="A5343">
            <v>44607</v>
          </cell>
          <cell r="B5343" t="str">
            <v>UA 1725</v>
          </cell>
          <cell r="D5343">
            <v>208</v>
          </cell>
        </row>
        <row r="5344">
          <cell r="A5344">
            <v>44607</v>
          </cell>
          <cell r="B5344" t="str">
            <v>UA 1736</v>
          </cell>
          <cell r="D5344">
            <v>250</v>
          </cell>
        </row>
        <row r="5345">
          <cell r="A5345">
            <v>44607</v>
          </cell>
          <cell r="B5345" t="str">
            <v>UA 1749</v>
          </cell>
          <cell r="D5345">
            <v>72</v>
          </cell>
        </row>
        <row r="5346">
          <cell r="A5346">
            <v>44607</v>
          </cell>
          <cell r="B5346" t="str">
            <v>UA 1808</v>
          </cell>
          <cell r="D5346">
            <v>84</v>
          </cell>
        </row>
        <row r="5347">
          <cell r="A5347">
            <v>44607</v>
          </cell>
          <cell r="B5347" t="str">
            <v>UA 417</v>
          </cell>
          <cell r="D5347">
            <v>81</v>
          </cell>
        </row>
        <row r="5348">
          <cell r="A5348">
            <v>44607</v>
          </cell>
          <cell r="B5348" t="str">
            <v>UA 539</v>
          </cell>
          <cell r="D5348">
            <v>138</v>
          </cell>
        </row>
        <row r="5349">
          <cell r="A5349">
            <v>44607</v>
          </cell>
          <cell r="B5349" t="str">
            <v>WN 1051</v>
          </cell>
          <cell r="D5349">
            <v>123</v>
          </cell>
        </row>
        <row r="5350">
          <cell r="A5350">
            <v>44607</v>
          </cell>
          <cell r="B5350" t="str">
            <v>WN 1275</v>
          </cell>
          <cell r="D5350">
            <v>107</v>
          </cell>
        </row>
        <row r="5351">
          <cell r="A5351">
            <v>44607</v>
          </cell>
          <cell r="B5351" t="str">
            <v>WN 1342</v>
          </cell>
          <cell r="D5351">
            <v>65</v>
          </cell>
        </row>
        <row r="5352">
          <cell r="A5352">
            <v>44607</v>
          </cell>
          <cell r="B5352" t="str">
            <v>WN 1552</v>
          </cell>
          <cell r="D5352">
            <v>140</v>
          </cell>
        </row>
        <row r="5353">
          <cell r="A5353">
            <v>44607</v>
          </cell>
          <cell r="B5353" t="str">
            <v>WN 174</v>
          </cell>
          <cell r="D5353">
            <v>150</v>
          </cell>
        </row>
        <row r="5354">
          <cell r="A5354">
            <v>44607</v>
          </cell>
          <cell r="B5354" t="str">
            <v>WN 1776</v>
          </cell>
          <cell r="D5354">
            <v>118</v>
          </cell>
        </row>
        <row r="5355">
          <cell r="A5355">
            <v>44607</v>
          </cell>
          <cell r="B5355" t="str">
            <v>WN 1779</v>
          </cell>
          <cell r="D5355">
            <v>131</v>
          </cell>
        </row>
        <row r="5356">
          <cell r="A5356">
            <v>44607</v>
          </cell>
          <cell r="B5356" t="str">
            <v>WN 2023</v>
          </cell>
          <cell r="D5356">
            <v>174</v>
          </cell>
        </row>
        <row r="5357">
          <cell r="A5357">
            <v>44607</v>
          </cell>
          <cell r="B5357" t="str">
            <v>WN 2161</v>
          </cell>
          <cell r="D5357">
            <v>101</v>
          </cell>
        </row>
        <row r="5358">
          <cell r="A5358">
            <v>44608</v>
          </cell>
          <cell r="B5358" t="str">
            <v>AA 119</v>
          </cell>
          <cell r="D5358">
            <v>240</v>
          </cell>
        </row>
        <row r="5359">
          <cell r="A5359">
            <v>44608</v>
          </cell>
          <cell r="B5359" t="str">
            <v>AA 205</v>
          </cell>
          <cell r="D5359">
            <v>105</v>
          </cell>
        </row>
        <row r="5360">
          <cell r="A5360">
            <v>44608</v>
          </cell>
          <cell r="B5360" t="str">
            <v>AS 805</v>
          </cell>
          <cell r="D5360">
            <v>147</v>
          </cell>
        </row>
        <row r="5361">
          <cell r="A5361">
            <v>44608</v>
          </cell>
          <cell r="B5361" t="str">
            <v>AS 809</v>
          </cell>
          <cell r="D5361">
            <v>140</v>
          </cell>
        </row>
        <row r="5362">
          <cell r="A5362">
            <v>44608</v>
          </cell>
          <cell r="B5362" t="str">
            <v>AS 813</v>
          </cell>
          <cell r="D5362">
            <v>118</v>
          </cell>
        </row>
        <row r="5363">
          <cell r="A5363">
            <v>44608</v>
          </cell>
          <cell r="B5363" t="str">
            <v>AS 825</v>
          </cell>
          <cell r="D5363">
            <v>53</v>
          </cell>
        </row>
        <row r="5364">
          <cell r="A5364">
            <v>44608</v>
          </cell>
          <cell r="B5364" t="str">
            <v>AS 829</v>
          </cell>
          <cell r="D5364">
            <v>145</v>
          </cell>
        </row>
        <row r="5365">
          <cell r="A5365">
            <v>44608</v>
          </cell>
          <cell r="B5365" t="str">
            <v>AS 836</v>
          </cell>
          <cell r="D5365">
            <v>134</v>
          </cell>
        </row>
        <row r="5366">
          <cell r="A5366">
            <v>44608</v>
          </cell>
          <cell r="B5366" t="str">
            <v>AS 861</v>
          </cell>
          <cell r="D5366">
            <v>152</v>
          </cell>
        </row>
        <row r="5367">
          <cell r="A5367">
            <v>44608</v>
          </cell>
          <cell r="B5367" t="str">
            <v>DL 1187</v>
          </cell>
          <cell r="D5367">
            <v>130</v>
          </cell>
        </row>
        <row r="5368">
          <cell r="A5368">
            <v>44608</v>
          </cell>
          <cell r="B5368" t="str">
            <v>DL 481</v>
          </cell>
          <cell r="D5368">
            <v>223</v>
          </cell>
        </row>
        <row r="5369">
          <cell r="A5369">
            <v>44608</v>
          </cell>
          <cell r="B5369" t="str">
            <v>DL 533</v>
          </cell>
          <cell r="D5369">
            <v>155</v>
          </cell>
        </row>
        <row r="5370">
          <cell r="A5370">
            <v>44608</v>
          </cell>
          <cell r="B5370" t="str">
            <v>HA 29</v>
          </cell>
          <cell r="D5370">
            <v>207</v>
          </cell>
        </row>
        <row r="5371">
          <cell r="A5371">
            <v>44608</v>
          </cell>
          <cell r="B5371" t="str">
            <v>HA 33</v>
          </cell>
          <cell r="D5371">
            <v>229</v>
          </cell>
        </row>
        <row r="5372">
          <cell r="A5372">
            <v>44608</v>
          </cell>
          <cell r="B5372" t="str">
            <v>HA 45</v>
          </cell>
          <cell r="D5372">
            <v>152</v>
          </cell>
        </row>
        <row r="5373">
          <cell r="A5373">
            <v>44608</v>
          </cell>
          <cell r="B5373" t="str">
            <v>HA 59</v>
          </cell>
          <cell r="D5373">
            <v>169</v>
          </cell>
        </row>
        <row r="5374">
          <cell r="A5374">
            <v>44608</v>
          </cell>
          <cell r="B5374" t="str">
            <v>HA 71</v>
          </cell>
          <cell r="D5374">
            <v>158</v>
          </cell>
        </row>
        <row r="5375">
          <cell r="A5375">
            <v>44608</v>
          </cell>
          <cell r="B5375" t="str">
            <v>UA 1219</v>
          </cell>
          <cell r="D5375">
            <v>118</v>
          </cell>
        </row>
        <row r="5376">
          <cell r="A5376">
            <v>44608</v>
          </cell>
          <cell r="B5376" t="str">
            <v>UA 1749</v>
          </cell>
          <cell r="D5376">
            <v>126</v>
          </cell>
        </row>
        <row r="5377">
          <cell r="A5377">
            <v>44608</v>
          </cell>
          <cell r="B5377" t="str">
            <v>UA 1808</v>
          </cell>
          <cell r="D5377">
            <v>82</v>
          </cell>
        </row>
        <row r="5378">
          <cell r="A5378">
            <v>44608</v>
          </cell>
          <cell r="B5378" t="str">
            <v>UA 539</v>
          </cell>
          <cell r="D5378">
            <v>122</v>
          </cell>
        </row>
        <row r="5379">
          <cell r="A5379">
            <v>44608</v>
          </cell>
          <cell r="B5379" t="str">
            <v>WN 1051</v>
          </cell>
          <cell r="D5379">
            <v>130</v>
          </cell>
        </row>
        <row r="5380">
          <cell r="A5380">
            <v>44608</v>
          </cell>
          <cell r="B5380" t="str">
            <v>WN 1552</v>
          </cell>
          <cell r="D5380">
            <v>161</v>
          </cell>
        </row>
        <row r="5381">
          <cell r="A5381">
            <v>44608</v>
          </cell>
          <cell r="B5381" t="str">
            <v>WN 174</v>
          </cell>
          <cell r="D5381">
            <v>153</v>
          </cell>
        </row>
        <row r="5382">
          <cell r="A5382">
            <v>44608</v>
          </cell>
          <cell r="B5382" t="str">
            <v>WN 1776</v>
          </cell>
          <cell r="D5382">
            <v>139</v>
          </cell>
        </row>
        <row r="5383">
          <cell r="A5383">
            <v>44608</v>
          </cell>
          <cell r="B5383" t="str">
            <v>WN 1779</v>
          </cell>
          <cell r="D5383">
            <v>172</v>
          </cell>
        </row>
        <row r="5384">
          <cell r="A5384">
            <v>44608</v>
          </cell>
          <cell r="B5384" t="str">
            <v>WN 2023</v>
          </cell>
          <cell r="D5384">
            <v>120</v>
          </cell>
        </row>
        <row r="5385">
          <cell r="A5385">
            <v>44608</v>
          </cell>
          <cell r="B5385" t="str">
            <v>WN 2161</v>
          </cell>
          <cell r="D5385">
            <v>154</v>
          </cell>
        </row>
        <row r="5386">
          <cell r="A5386">
            <v>44608</v>
          </cell>
          <cell r="B5386" t="str">
            <v>WN 3657</v>
          </cell>
          <cell r="D5386">
            <v>167</v>
          </cell>
        </row>
        <row r="5387">
          <cell r="A5387">
            <v>44609</v>
          </cell>
          <cell r="B5387" t="str">
            <v>AA 271</v>
          </cell>
          <cell r="D5387">
            <v>180</v>
          </cell>
        </row>
        <row r="5388">
          <cell r="A5388">
            <v>44609</v>
          </cell>
          <cell r="B5388" t="str">
            <v>AA 7</v>
          </cell>
          <cell r="D5388">
            <v>201</v>
          </cell>
        </row>
        <row r="5389">
          <cell r="A5389">
            <v>44609</v>
          </cell>
          <cell r="B5389" t="str">
            <v>AS 829</v>
          </cell>
          <cell r="D5389">
            <v>142</v>
          </cell>
        </row>
        <row r="5390">
          <cell r="A5390">
            <v>44609</v>
          </cell>
          <cell r="B5390" t="str">
            <v>AS 861</v>
          </cell>
          <cell r="D5390">
            <v>159</v>
          </cell>
        </row>
        <row r="5391">
          <cell r="A5391">
            <v>44609</v>
          </cell>
          <cell r="B5391" t="str">
            <v>DL362</v>
          </cell>
          <cell r="D5391">
            <v>132</v>
          </cell>
        </row>
        <row r="5392">
          <cell r="A5392">
            <v>44609</v>
          </cell>
          <cell r="B5392" t="str">
            <v>HA 23</v>
          </cell>
          <cell r="D5392">
            <v>154</v>
          </cell>
        </row>
        <row r="5393">
          <cell r="A5393">
            <v>44609</v>
          </cell>
          <cell r="B5393" t="str">
            <v>HA 31</v>
          </cell>
          <cell r="D5393">
            <v>127</v>
          </cell>
        </row>
        <row r="5394">
          <cell r="A5394">
            <v>44609</v>
          </cell>
          <cell r="B5394" t="str">
            <v>HA 33</v>
          </cell>
          <cell r="D5394">
            <v>241</v>
          </cell>
        </row>
        <row r="5395">
          <cell r="A5395">
            <v>44609</v>
          </cell>
          <cell r="B5395" t="str">
            <v>HA 71</v>
          </cell>
          <cell r="D5395">
            <v>145</v>
          </cell>
        </row>
        <row r="5396">
          <cell r="A5396">
            <v>44609</v>
          </cell>
          <cell r="B5396" t="str">
            <v>UA 1725</v>
          </cell>
          <cell r="D5396">
            <v>259</v>
          </cell>
        </row>
        <row r="5397">
          <cell r="A5397">
            <v>44609</v>
          </cell>
          <cell r="B5397" t="str">
            <v>UA 2623</v>
          </cell>
          <cell r="D5397">
            <v>143</v>
          </cell>
        </row>
        <row r="5398">
          <cell r="A5398">
            <v>44609</v>
          </cell>
          <cell r="B5398" t="str">
            <v>UA 417</v>
          </cell>
          <cell r="D5398">
            <v>95</v>
          </cell>
        </row>
        <row r="5399">
          <cell r="A5399">
            <v>44609</v>
          </cell>
          <cell r="B5399" t="str">
            <v>UA 539</v>
          </cell>
          <cell r="D5399">
            <v>156</v>
          </cell>
        </row>
        <row r="5400">
          <cell r="A5400">
            <v>44609</v>
          </cell>
          <cell r="B5400" t="str">
            <v>WN 1091</v>
          </cell>
          <cell r="D5400">
            <v>156</v>
          </cell>
        </row>
        <row r="5401">
          <cell r="A5401">
            <v>44609</v>
          </cell>
          <cell r="B5401" t="str">
            <v>WN 1342</v>
          </cell>
          <cell r="D5401">
            <v>146</v>
          </cell>
        </row>
        <row r="5402">
          <cell r="A5402">
            <v>44609</v>
          </cell>
          <cell r="B5402" t="str">
            <v>WN 1552</v>
          </cell>
          <cell r="D5402">
            <v>122</v>
          </cell>
        </row>
        <row r="5403">
          <cell r="A5403">
            <v>44609</v>
          </cell>
          <cell r="B5403" t="str">
            <v>WN 1779</v>
          </cell>
          <cell r="D5403">
            <v>162</v>
          </cell>
        </row>
        <row r="5404">
          <cell r="A5404">
            <v>44609</v>
          </cell>
          <cell r="B5404" t="str">
            <v>WN 2023</v>
          </cell>
          <cell r="D5404">
            <v>134</v>
          </cell>
        </row>
        <row r="5405">
          <cell r="A5405">
            <v>44609</v>
          </cell>
          <cell r="B5405" t="str">
            <v>WN 2161</v>
          </cell>
          <cell r="D5405">
            <v>157</v>
          </cell>
        </row>
        <row r="5406">
          <cell r="A5406">
            <v>44610</v>
          </cell>
          <cell r="B5406" t="str">
            <v>AA 271</v>
          </cell>
          <cell r="D5406">
            <v>193</v>
          </cell>
        </row>
        <row r="5407">
          <cell r="A5407">
            <v>44610</v>
          </cell>
          <cell r="B5407" t="str">
            <v>AA 432</v>
          </cell>
          <cell r="D5407">
            <v>231</v>
          </cell>
        </row>
        <row r="5408">
          <cell r="A5408">
            <v>44610</v>
          </cell>
          <cell r="B5408" t="str">
            <v>AA 7</v>
          </cell>
          <cell r="D5408">
            <v>248</v>
          </cell>
        </row>
        <row r="5409">
          <cell r="A5409">
            <v>44610</v>
          </cell>
          <cell r="B5409" t="str">
            <v>AS 743</v>
          </cell>
          <cell r="D5409">
            <v>159</v>
          </cell>
        </row>
        <row r="5410">
          <cell r="A5410">
            <v>44610</v>
          </cell>
          <cell r="B5410" t="str">
            <v>AS 809</v>
          </cell>
          <cell r="D5410">
            <v>143</v>
          </cell>
        </row>
        <row r="5411">
          <cell r="A5411">
            <v>44610</v>
          </cell>
          <cell r="B5411" t="str">
            <v>AS 813</v>
          </cell>
          <cell r="D5411">
            <v>132</v>
          </cell>
        </row>
        <row r="5412">
          <cell r="A5412">
            <v>44610</v>
          </cell>
          <cell r="B5412" t="str">
            <v>AS 861</v>
          </cell>
          <cell r="D5412">
            <v>137</v>
          </cell>
        </row>
        <row r="5413">
          <cell r="A5413">
            <v>44610</v>
          </cell>
          <cell r="B5413" t="str">
            <v>DL 362</v>
          </cell>
          <cell r="D5413">
            <v>187</v>
          </cell>
        </row>
        <row r="5414">
          <cell r="A5414">
            <v>44610</v>
          </cell>
          <cell r="B5414" t="str">
            <v>DL 481</v>
          </cell>
          <cell r="D5414">
            <v>196</v>
          </cell>
        </row>
        <row r="5415">
          <cell r="A5415">
            <v>44610</v>
          </cell>
          <cell r="B5415" t="str">
            <v>DL 533</v>
          </cell>
          <cell r="D5415">
            <v>190</v>
          </cell>
        </row>
        <row r="5416">
          <cell r="A5416">
            <v>44610</v>
          </cell>
          <cell r="B5416" t="str">
            <v>HA 29</v>
          </cell>
          <cell r="D5416">
            <v>253</v>
          </cell>
        </row>
        <row r="5417">
          <cell r="A5417">
            <v>44610</v>
          </cell>
          <cell r="B5417" t="str">
            <v>HA 31</v>
          </cell>
          <cell r="D5417">
            <v>96</v>
          </cell>
        </row>
        <row r="5418">
          <cell r="A5418">
            <v>44610</v>
          </cell>
          <cell r="B5418" t="str">
            <v>HA 33</v>
          </cell>
          <cell r="D5418">
            <v>259</v>
          </cell>
        </row>
        <row r="5419">
          <cell r="A5419">
            <v>44610</v>
          </cell>
          <cell r="B5419" t="str">
            <v>HA 39</v>
          </cell>
          <cell r="D5419">
            <v>134</v>
          </cell>
        </row>
        <row r="5420">
          <cell r="A5420">
            <v>44610</v>
          </cell>
          <cell r="B5420" t="str">
            <v>HA 41</v>
          </cell>
          <cell r="D5420">
            <v>163</v>
          </cell>
        </row>
        <row r="5421">
          <cell r="A5421">
            <v>44610</v>
          </cell>
          <cell r="B5421" t="str">
            <v>HA 45</v>
          </cell>
          <cell r="D5421">
            <v>161</v>
          </cell>
        </row>
        <row r="5422">
          <cell r="A5422">
            <v>44610</v>
          </cell>
          <cell r="B5422" t="str">
            <v>HA 57</v>
          </cell>
          <cell r="D5422">
            <v>178</v>
          </cell>
        </row>
        <row r="5423">
          <cell r="A5423">
            <v>44610</v>
          </cell>
          <cell r="B5423" t="str">
            <v>UA 1219</v>
          </cell>
          <cell r="D5423">
            <v>152</v>
          </cell>
        </row>
        <row r="5424">
          <cell r="A5424">
            <v>44610</v>
          </cell>
          <cell r="B5424" t="str">
            <v>UA 1725</v>
          </cell>
          <cell r="D5424">
            <v>268</v>
          </cell>
        </row>
        <row r="5425">
          <cell r="A5425">
            <v>44610</v>
          </cell>
          <cell r="B5425" t="str">
            <v>UA 1749</v>
          </cell>
          <cell r="D5425">
            <v>171</v>
          </cell>
        </row>
        <row r="5426">
          <cell r="A5426">
            <v>44610</v>
          </cell>
          <cell r="B5426" t="str">
            <v>UA 417</v>
          </cell>
          <cell r="D5426">
            <v>172</v>
          </cell>
        </row>
        <row r="5427">
          <cell r="A5427">
            <v>44610</v>
          </cell>
          <cell r="B5427" t="str">
            <v>UA 42</v>
          </cell>
          <cell r="D5427">
            <v>154</v>
          </cell>
        </row>
        <row r="5428">
          <cell r="A5428">
            <v>44610</v>
          </cell>
          <cell r="B5428" t="str">
            <v>WN 1091</v>
          </cell>
          <cell r="D5428">
            <v>174</v>
          </cell>
        </row>
        <row r="5429">
          <cell r="A5429">
            <v>44610</v>
          </cell>
          <cell r="B5429" t="str">
            <v>WN 1275</v>
          </cell>
          <cell r="D5429">
            <v>174</v>
          </cell>
        </row>
        <row r="5430">
          <cell r="A5430">
            <v>44610</v>
          </cell>
          <cell r="B5430" t="str">
            <v>WN 1342</v>
          </cell>
          <cell r="D5430">
            <v>167</v>
          </cell>
        </row>
        <row r="5431">
          <cell r="A5431">
            <v>44610</v>
          </cell>
          <cell r="B5431" t="str">
            <v>WN 174</v>
          </cell>
          <cell r="D5431">
            <v>70</v>
          </cell>
        </row>
        <row r="5432">
          <cell r="A5432">
            <v>44610</v>
          </cell>
          <cell r="B5432" t="str">
            <v>WN 2023</v>
          </cell>
          <cell r="D5432">
            <v>170</v>
          </cell>
        </row>
        <row r="5433">
          <cell r="A5433">
            <v>44610</v>
          </cell>
          <cell r="B5433" t="str">
            <v>WN 2161</v>
          </cell>
          <cell r="D5433">
            <v>149</v>
          </cell>
        </row>
        <row r="5434">
          <cell r="A5434">
            <v>44610</v>
          </cell>
          <cell r="B5434" t="str">
            <v>WN 3657</v>
          </cell>
          <cell r="D5434">
            <v>176</v>
          </cell>
        </row>
        <row r="5435">
          <cell r="A5435">
            <v>44611</v>
          </cell>
          <cell r="B5435" t="str">
            <v>AA 119</v>
          </cell>
          <cell r="D5435">
            <v>265</v>
          </cell>
        </row>
        <row r="5436">
          <cell r="A5436">
            <v>44611</v>
          </cell>
          <cell r="B5436" t="str">
            <v>AA 271</v>
          </cell>
          <cell r="D5436">
            <v>197</v>
          </cell>
        </row>
        <row r="5437">
          <cell r="A5437">
            <v>44611</v>
          </cell>
          <cell r="B5437" t="str">
            <v>AA 432</v>
          </cell>
          <cell r="D5437">
            <v>290</v>
          </cell>
        </row>
        <row r="5438">
          <cell r="A5438">
            <v>44611</v>
          </cell>
          <cell r="B5438" t="str">
            <v>AA 7</v>
          </cell>
          <cell r="D5438">
            <v>279</v>
          </cell>
        </row>
        <row r="5439">
          <cell r="A5439">
            <v>44611</v>
          </cell>
          <cell r="B5439" t="str">
            <v>AS 805</v>
          </cell>
          <cell r="D5439">
            <v>157</v>
          </cell>
        </row>
        <row r="5440">
          <cell r="A5440">
            <v>44611</v>
          </cell>
          <cell r="B5440" t="str">
            <v>AS 809</v>
          </cell>
          <cell r="D5440">
            <v>160</v>
          </cell>
        </row>
        <row r="5441">
          <cell r="A5441">
            <v>44611</v>
          </cell>
          <cell r="B5441" t="str">
            <v>DL 1187</v>
          </cell>
          <cell r="D5441">
            <v>267</v>
          </cell>
        </row>
        <row r="5442">
          <cell r="A5442">
            <v>44611</v>
          </cell>
          <cell r="B5442" t="str">
            <v>DL 362</v>
          </cell>
          <cell r="D5442">
            <v>200</v>
          </cell>
        </row>
        <row r="5443">
          <cell r="A5443">
            <v>44611</v>
          </cell>
          <cell r="B5443" t="str">
            <v>DL 481</v>
          </cell>
          <cell r="D5443">
            <v>199</v>
          </cell>
        </row>
        <row r="5444">
          <cell r="A5444">
            <v>44611</v>
          </cell>
          <cell r="B5444" t="str">
            <v>DL 533</v>
          </cell>
          <cell r="D5444">
            <v>193</v>
          </cell>
        </row>
        <row r="5445">
          <cell r="A5445">
            <v>44611</v>
          </cell>
          <cell r="B5445" t="str">
            <v>HA 23</v>
          </cell>
          <cell r="D5445">
            <v>154</v>
          </cell>
        </row>
        <row r="5446">
          <cell r="A5446">
            <v>44611</v>
          </cell>
          <cell r="B5446" t="str">
            <v>HA 29</v>
          </cell>
          <cell r="D5446">
            <v>269</v>
          </cell>
        </row>
        <row r="5447">
          <cell r="A5447">
            <v>44611</v>
          </cell>
          <cell r="B5447" t="str">
            <v>HA 31</v>
          </cell>
          <cell r="D5447">
            <v>101</v>
          </cell>
        </row>
        <row r="5448">
          <cell r="A5448">
            <v>44611</v>
          </cell>
          <cell r="B5448" t="str">
            <v>HA 33</v>
          </cell>
          <cell r="D5448">
            <v>250</v>
          </cell>
        </row>
        <row r="5449">
          <cell r="A5449">
            <v>44611</v>
          </cell>
          <cell r="B5449" t="str">
            <v>HA 39</v>
          </cell>
          <cell r="D5449">
            <v>154</v>
          </cell>
        </row>
        <row r="5450">
          <cell r="A5450">
            <v>44611</v>
          </cell>
          <cell r="B5450" t="str">
            <v>HA 41</v>
          </cell>
          <cell r="D5450">
            <v>177</v>
          </cell>
        </row>
        <row r="5451">
          <cell r="A5451">
            <v>44611</v>
          </cell>
          <cell r="B5451" t="str">
            <v>HA 45</v>
          </cell>
          <cell r="D5451">
            <v>177</v>
          </cell>
        </row>
        <row r="5452">
          <cell r="A5452">
            <v>44611</v>
          </cell>
          <cell r="B5452" t="str">
            <v>HA 57</v>
          </cell>
          <cell r="D5452">
            <v>184</v>
          </cell>
        </row>
        <row r="5453">
          <cell r="A5453">
            <v>44611</v>
          </cell>
          <cell r="B5453" t="str">
            <v>HA 59</v>
          </cell>
          <cell r="D5453">
            <v>186</v>
          </cell>
        </row>
        <row r="5454">
          <cell r="A5454">
            <v>44611</v>
          </cell>
          <cell r="B5454" t="str">
            <v>HA 71</v>
          </cell>
          <cell r="D5454">
            <v>150</v>
          </cell>
        </row>
        <row r="5455">
          <cell r="A5455">
            <v>44611</v>
          </cell>
          <cell r="B5455" t="str">
            <v>UA 1141</v>
          </cell>
          <cell r="D5455">
            <v>175</v>
          </cell>
        </row>
        <row r="5456">
          <cell r="A5456">
            <v>44611</v>
          </cell>
          <cell r="B5456" t="str">
            <v>UA 1219</v>
          </cell>
          <cell r="D5456">
            <v>121</v>
          </cell>
        </row>
        <row r="5457">
          <cell r="A5457">
            <v>44611</v>
          </cell>
          <cell r="B5457" t="str">
            <v>UA 1736</v>
          </cell>
          <cell r="D5457">
            <v>267</v>
          </cell>
        </row>
        <row r="5458">
          <cell r="A5458">
            <v>44611</v>
          </cell>
          <cell r="B5458" t="str">
            <v>UA 1749</v>
          </cell>
          <cell r="D5458">
            <v>206</v>
          </cell>
        </row>
        <row r="5459">
          <cell r="A5459">
            <v>44611</v>
          </cell>
          <cell r="B5459" t="str">
            <v>UA 1808</v>
          </cell>
          <cell r="D5459">
            <v>151</v>
          </cell>
        </row>
        <row r="5460">
          <cell r="A5460">
            <v>44611</v>
          </cell>
          <cell r="B5460" t="str">
            <v>UA 202</v>
          </cell>
          <cell r="D5460">
            <v>232</v>
          </cell>
        </row>
        <row r="5461">
          <cell r="A5461">
            <v>44611</v>
          </cell>
          <cell r="B5461" t="str">
            <v>UA 2623</v>
          </cell>
          <cell r="D5461">
            <v>166</v>
          </cell>
        </row>
        <row r="5462">
          <cell r="A5462">
            <v>44611</v>
          </cell>
          <cell r="B5462" t="str">
            <v>UA 42</v>
          </cell>
          <cell r="D5462">
            <v>152</v>
          </cell>
        </row>
        <row r="5463">
          <cell r="A5463">
            <v>44611</v>
          </cell>
          <cell r="B5463" t="str">
            <v>WN 1091</v>
          </cell>
          <cell r="D5463">
            <v>174</v>
          </cell>
        </row>
        <row r="5464">
          <cell r="A5464">
            <v>44611</v>
          </cell>
          <cell r="B5464" t="str">
            <v>WN 1275</v>
          </cell>
          <cell r="D5464">
            <v>170</v>
          </cell>
        </row>
        <row r="5465">
          <cell r="A5465">
            <v>44611</v>
          </cell>
          <cell r="B5465" t="str">
            <v>WN 1342</v>
          </cell>
          <cell r="D5465">
            <v>145</v>
          </cell>
        </row>
        <row r="5466">
          <cell r="A5466">
            <v>44611</v>
          </cell>
          <cell r="B5466" t="str">
            <v>WN 1552</v>
          </cell>
          <cell r="D5466">
            <v>148</v>
          </cell>
        </row>
        <row r="5467">
          <cell r="A5467">
            <v>44611</v>
          </cell>
          <cell r="B5467" t="str">
            <v>WN 1776</v>
          </cell>
          <cell r="D5467">
            <v>150</v>
          </cell>
        </row>
        <row r="5468">
          <cell r="A5468">
            <v>44611</v>
          </cell>
          <cell r="B5468" t="str">
            <v>WN 1779</v>
          </cell>
          <cell r="D5468">
            <v>175</v>
          </cell>
        </row>
        <row r="5469">
          <cell r="A5469">
            <v>44611</v>
          </cell>
          <cell r="B5469" t="str">
            <v>WN 2023</v>
          </cell>
          <cell r="D5469">
            <v>178</v>
          </cell>
        </row>
        <row r="5470">
          <cell r="A5470">
            <v>44611</v>
          </cell>
          <cell r="B5470" t="str">
            <v>WN 2161</v>
          </cell>
          <cell r="D5470">
            <v>173</v>
          </cell>
        </row>
        <row r="5471">
          <cell r="A5471">
            <v>44612</v>
          </cell>
          <cell r="B5471" t="str">
            <v>AA 119</v>
          </cell>
          <cell r="D5471">
            <v>218</v>
          </cell>
        </row>
        <row r="5472">
          <cell r="A5472">
            <v>44612</v>
          </cell>
          <cell r="B5472" t="str">
            <v>AA 205</v>
          </cell>
          <cell r="D5472">
            <v>170</v>
          </cell>
        </row>
        <row r="5473">
          <cell r="A5473">
            <v>44612</v>
          </cell>
          <cell r="B5473" t="str">
            <v>AA 271</v>
          </cell>
          <cell r="D5473">
            <v>181</v>
          </cell>
        </row>
        <row r="5474">
          <cell r="A5474">
            <v>44612</v>
          </cell>
          <cell r="B5474" t="str">
            <v>AA 432</v>
          </cell>
          <cell r="D5474">
            <v>221</v>
          </cell>
        </row>
        <row r="5475">
          <cell r="A5475">
            <v>44612</v>
          </cell>
          <cell r="B5475" t="str">
            <v>AA 7</v>
          </cell>
          <cell r="D5475">
            <v>156</v>
          </cell>
        </row>
        <row r="5476">
          <cell r="A5476">
            <v>44612</v>
          </cell>
          <cell r="B5476" t="str">
            <v>AS 743</v>
          </cell>
          <cell r="D5476">
            <v>154</v>
          </cell>
        </row>
        <row r="5477">
          <cell r="A5477">
            <v>44612</v>
          </cell>
          <cell r="B5477" t="str">
            <v>AS 805</v>
          </cell>
          <cell r="D5477">
            <v>152</v>
          </cell>
        </row>
        <row r="5478">
          <cell r="A5478">
            <v>44612</v>
          </cell>
          <cell r="B5478" t="str">
            <v>AS 809</v>
          </cell>
          <cell r="D5478">
            <v>152</v>
          </cell>
        </row>
        <row r="5479">
          <cell r="A5479">
            <v>44612</v>
          </cell>
          <cell r="B5479" t="str">
            <v>AS 813</v>
          </cell>
          <cell r="D5479">
            <v>115</v>
          </cell>
        </row>
        <row r="5480">
          <cell r="A5480">
            <v>44612</v>
          </cell>
          <cell r="B5480" t="str">
            <v>AS 825</v>
          </cell>
          <cell r="D5480">
            <v>159</v>
          </cell>
        </row>
        <row r="5481">
          <cell r="A5481">
            <v>44612</v>
          </cell>
          <cell r="B5481" t="str">
            <v>AS 829</v>
          </cell>
          <cell r="D5481">
            <v>163</v>
          </cell>
        </row>
        <row r="5482">
          <cell r="A5482">
            <v>44612</v>
          </cell>
          <cell r="B5482" t="str">
            <v>AS 836</v>
          </cell>
          <cell r="D5482">
            <v>98</v>
          </cell>
        </row>
        <row r="5483">
          <cell r="A5483">
            <v>44612</v>
          </cell>
          <cell r="B5483" t="str">
            <v>DL 1187</v>
          </cell>
          <cell r="D5483">
            <v>250</v>
          </cell>
        </row>
        <row r="5484">
          <cell r="A5484">
            <v>44612</v>
          </cell>
          <cell r="B5484" t="str">
            <v>DL 362</v>
          </cell>
          <cell r="D5484">
            <v>175</v>
          </cell>
        </row>
        <row r="5485">
          <cell r="A5485">
            <v>44612</v>
          </cell>
          <cell r="B5485" t="str">
            <v>DL 481</v>
          </cell>
          <cell r="D5485">
            <v>199</v>
          </cell>
        </row>
        <row r="5486">
          <cell r="A5486">
            <v>44612</v>
          </cell>
          <cell r="B5486" t="str">
            <v>DL 533</v>
          </cell>
          <cell r="D5486">
            <v>165</v>
          </cell>
        </row>
        <row r="5487">
          <cell r="A5487">
            <v>44612</v>
          </cell>
          <cell r="B5487" t="str">
            <v>HA 23</v>
          </cell>
          <cell r="D5487">
            <v>171</v>
          </cell>
        </row>
        <row r="5488">
          <cell r="A5488">
            <v>44612</v>
          </cell>
          <cell r="B5488" t="str">
            <v>HA 29</v>
          </cell>
          <cell r="D5488">
            <v>274</v>
          </cell>
        </row>
        <row r="5489">
          <cell r="A5489">
            <v>44612</v>
          </cell>
          <cell r="B5489" t="str">
            <v>HA 31</v>
          </cell>
          <cell r="D5489">
            <v>124</v>
          </cell>
        </row>
        <row r="5490">
          <cell r="A5490">
            <v>44612</v>
          </cell>
          <cell r="B5490" t="str">
            <v>HA 33</v>
          </cell>
          <cell r="D5490">
            <v>213</v>
          </cell>
        </row>
        <row r="5491">
          <cell r="A5491">
            <v>44612</v>
          </cell>
          <cell r="B5491" t="str">
            <v>HA 39</v>
          </cell>
          <cell r="D5491">
            <v>173</v>
          </cell>
        </row>
        <row r="5492">
          <cell r="A5492">
            <v>44612</v>
          </cell>
          <cell r="B5492" t="str">
            <v>HA 41</v>
          </cell>
          <cell r="D5492">
            <v>181</v>
          </cell>
        </row>
        <row r="5493">
          <cell r="A5493">
            <v>44612</v>
          </cell>
          <cell r="B5493" t="str">
            <v>HA 57</v>
          </cell>
          <cell r="D5493">
            <v>175</v>
          </cell>
        </row>
        <row r="5494">
          <cell r="A5494">
            <v>44612</v>
          </cell>
          <cell r="B5494" t="str">
            <v>HA 59</v>
          </cell>
          <cell r="D5494">
            <v>152</v>
          </cell>
        </row>
        <row r="5495">
          <cell r="A5495">
            <v>44612</v>
          </cell>
          <cell r="B5495" t="str">
            <v>HA 71</v>
          </cell>
          <cell r="D5495">
            <v>159</v>
          </cell>
        </row>
        <row r="5496">
          <cell r="A5496">
            <v>44612</v>
          </cell>
          <cell r="B5496" t="str">
            <v>UA 1725</v>
          </cell>
          <cell r="D5496">
            <v>276</v>
          </cell>
        </row>
        <row r="5497">
          <cell r="A5497">
            <v>44612</v>
          </cell>
          <cell r="B5497" t="str">
            <v>UA 1736</v>
          </cell>
          <cell r="D5497">
            <v>232</v>
          </cell>
        </row>
        <row r="5498">
          <cell r="A5498">
            <v>44612</v>
          </cell>
          <cell r="B5498" t="str">
            <v>UA 1749</v>
          </cell>
          <cell r="D5498">
            <v>179</v>
          </cell>
        </row>
        <row r="5499">
          <cell r="A5499">
            <v>44612</v>
          </cell>
          <cell r="B5499" t="str">
            <v>UA 1808</v>
          </cell>
          <cell r="D5499">
            <v>59</v>
          </cell>
        </row>
        <row r="5500">
          <cell r="A5500">
            <v>44612</v>
          </cell>
          <cell r="B5500" t="str">
            <v>UA 202</v>
          </cell>
          <cell r="D5500">
            <v>213</v>
          </cell>
        </row>
        <row r="5501">
          <cell r="A5501">
            <v>44612</v>
          </cell>
          <cell r="B5501" t="str">
            <v>UA 2623</v>
          </cell>
          <cell r="D5501">
            <v>166</v>
          </cell>
        </row>
        <row r="5502">
          <cell r="A5502">
            <v>44612</v>
          </cell>
          <cell r="B5502" t="str">
            <v>UA 417</v>
          </cell>
          <cell r="D5502">
            <v>108</v>
          </cell>
        </row>
        <row r="5503">
          <cell r="A5503">
            <v>44612</v>
          </cell>
          <cell r="B5503" t="str">
            <v>UA 539</v>
          </cell>
          <cell r="D5503">
            <v>162</v>
          </cell>
        </row>
        <row r="5504">
          <cell r="A5504">
            <v>44612</v>
          </cell>
          <cell r="B5504" t="str">
            <v>WN 1051</v>
          </cell>
          <cell r="D5504">
            <v>70</v>
          </cell>
        </row>
        <row r="5505">
          <cell r="A5505">
            <v>44612</v>
          </cell>
          <cell r="B5505" t="str">
            <v>WN 1275</v>
          </cell>
          <cell r="D5505">
            <v>165</v>
          </cell>
        </row>
        <row r="5506">
          <cell r="A5506">
            <v>44612</v>
          </cell>
          <cell r="B5506" t="str">
            <v>WN 1552</v>
          </cell>
          <cell r="D5506">
            <v>150</v>
          </cell>
        </row>
        <row r="5507">
          <cell r="A5507">
            <v>44612</v>
          </cell>
          <cell r="B5507" t="str">
            <v>WN 174</v>
          </cell>
          <cell r="D5507">
            <v>78</v>
          </cell>
        </row>
        <row r="5508">
          <cell r="A5508">
            <v>44612</v>
          </cell>
          <cell r="B5508" t="str">
            <v>WN 1776</v>
          </cell>
          <cell r="D5508">
            <v>144</v>
          </cell>
        </row>
        <row r="5509">
          <cell r="A5509">
            <v>44612</v>
          </cell>
          <cell r="B5509" t="str">
            <v>WN 1779</v>
          </cell>
          <cell r="D5509">
            <v>168</v>
          </cell>
        </row>
        <row r="5510">
          <cell r="A5510">
            <v>44612</v>
          </cell>
          <cell r="B5510" t="str">
            <v>WN 2023</v>
          </cell>
          <cell r="D5510">
            <v>174</v>
          </cell>
        </row>
        <row r="5511">
          <cell r="A5511">
            <v>44612</v>
          </cell>
          <cell r="B5511" t="str">
            <v>WN 3657</v>
          </cell>
          <cell r="D5511">
            <v>174</v>
          </cell>
        </row>
        <row r="5512">
          <cell r="A5512">
            <v>44613</v>
          </cell>
          <cell r="B5512" t="str">
            <v>AA 119</v>
          </cell>
          <cell r="D5512">
            <v>187</v>
          </cell>
        </row>
        <row r="5513">
          <cell r="A5513">
            <v>44613</v>
          </cell>
          <cell r="B5513" t="str">
            <v>AA 205</v>
          </cell>
          <cell r="D5513">
            <v>99</v>
          </cell>
        </row>
        <row r="5514">
          <cell r="A5514">
            <v>44613</v>
          </cell>
          <cell r="B5514" t="str">
            <v>AA 271</v>
          </cell>
          <cell r="D5514">
            <v>190</v>
          </cell>
        </row>
        <row r="5515">
          <cell r="A5515">
            <v>44613</v>
          </cell>
          <cell r="B5515" t="str">
            <v>AA 432</v>
          </cell>
          <cell r="D5515">
            <v>262</v>
          </cell>
        </row>
        <row r="5516">
          <cell r="A5516">
            <v>44613</v>
          </cell>
          <cell r="B5516" t="str">
            <v>AA 7</v>
          </cell>
          <cell r="D5516">
            <v>150</v>
          </cell>
        </row>
        <row r="5517">
          <cell r="A5517">
            <v>44613</v>
          </cell>
          <cell r="B5517" t="str">
            <v>AS 743</v>
          </cell>
          <cell r="D5517">
            <v>167</v>
          </cell>
        </row>
        <row r="5518">
          <cell r="A5518">
            <v>44613</v>
          </cell>
          <cell r="B5518" t="str">
            <v>AS 805</v>
          </cell>
          <cell r="D5518">
            <v>155</v>
          </cell>
        </row>
        <row r="5519">
          <cell r="A5519">
            <v>44613</v>
          </cell>
          <cell r="B5519" t="str">
            <v>AS 809</v>
          </cell>
          <cell r="D5519">
            <v>156</v>
          </cell>
        </row>
        <row r="5520">
          <cell r="A5520">
            <v>44613</v>
          </cell>
          <cell r="B5520" t="str">
            <v>AS 813</v>
          </cell>
          <cell r="D5520">
            <v>96</v>
          </cell>
        </row>
        <row r="5521">
          <cell r="A5521">
            <v>44613</v>
          </cell>
          <cell r="B5521" t="str">
            <v>AS 825</v>
          </cell>
          <cell r="D5521">
            <v>152</v>
          </cell>
        </row>
        <row r="5522">
          <cell r="A5522">
            <v>44613</v>
          </cell>
          <cell r="B5522" t="str">
            <v>AS 829</v>
          </cell>
          <cell r="D5522">
            <v>154</v>
          </cell>
        </row>
        <row r="5523">
          <cell r="A5523">
            <v>44613</v>
          </cell>
          <cell r="B5523" t="str">
            <v>AS 836</v>
          </cell>
          <cell r="D5523">
            <v>120</v>
          </cell>
        </row>
        <row r="5524">
          <cell r="A5524">
            <v>44613</v>
          </cell>
          <cell r="B5524" t="str">
            <v>DL 481</v>
          </cell>
          <cell r="D5524">
            <v>195</v>
          </cell>
        </row>
        <row r="5525">
          <cell r="A5525">
            <v>44613</v>
          </cell>
          <cell r="B5525" t="str">
            <v>DL 533</v>
          </cell>
          <cell r="D5525">
            <v>200</v>
          </cell>
        </row>
        <row r="5526">
          <cell r="A5526">
            <v>44613</v>
          </cell>
          <cell r="B5526" t="str">
            <v>HA 23</v>
          </cell>
          <cell r="D5526">
            <v>169</v>
          </cell>
        </row>
        <row r="5527">
          <cell r="A5527">
            <v>44613</v>
          </cell>
          <cell r="B5527" t="str">
            <v>HA 29</v>
          </cell>
          <cell r="D5527">
            <v>278</v>
          </cell>
        </row>
        <row r="5528">
          <cell r="A5528">
            <v>44613</v>
          </cell>
          <cell r="B5528" t="str">
            <v>HA 31</v>
          </cell>
          <cell r="D5528">
            <v>185</v>
          </cell>
        </row>
        <row r="5529">
          <cell r="A5529">
            <v>44613</v>
          </cell>
          <cell r="B5529" t="str">
            <v>HA 33</v>
          </cell>
          <cell r="D5529">
            <v>213</v>
          </cell>
        </row>
        <row r="5530">
          <cell r="A5530">
            <v>44613</v>
          </cell>
          <cell r="B5530" t="str">
            <v>HA 39</v>
          </cell>
          <cell r="D5530">
            <v>170</v>
          </cell>
        </row>
        <row r="5531">
          <cell r="A5531">
            <v>44613</v>
          </cell>
          <cell r="B5531" t="str">
            <v>HA 41</v>
          </cell>
          <cell r="D5531">
            <v>185</v>
          </cell>
        </row>
        <row r="5532">
          <cell r="A5532">
            <v>44613</v>
          </cell>
          <cell r="B5532" t="str">
            <v>HA 45</v>
          </cell>
          <cell r="D5532">
            <v>171</v>
          </cell>
        </row>
        <row r="5533">
          <cell r="A5533">
            <v>44613</v>
          </cell>
          <cell r="B5533" t="str">
            <v>HA 57</v>
          </cell>
          <cell r="D5533">
            <v>165</v>
          </cell>
        </row>
        <row r="5534">
          <cell r="A5534">
            <v>44613</v>
          </cell>
          <cell r="B5534" t="str">
            <v>HA 59</v>
          </cell>
          <cell r="D5534">
            <v>156</v>
          </cell>
        </row>
        <row r="5535">
          <cell r="A5535">
            <v>44613</v>
          </cell>
          <cell r="B5535" t="str">
            <v>HA 71</v>
          </cell>
          <cell r="D5535">
            <v>132</v>
          </cell>
        </row>
        <row r="5536">
          <cell r="A5536">
            <v>44613</v>
          </cell>
          <cell r="B5536" t="str">
            <v>UA 1219</v>
          </cell>
          <cell r="D5536">
            <v>66</v>
          </cell>
        </row>
        <row r="5537">
          <cell r="A5537">
            <v>44613</v>
          </cell>
          <cell r="B5537" t="str">
            <v>UA 1725</v>
          </cell>
          <cell r="D5537">
            <v>276</v>
          </cell>
        </row>
        <row r="5538">
          <cell r="A5538">
            <v>44613</v>
          </cell>
          <cell r="B5538" t="str">
            <v>UA 1736</v>
          </cell>
          <cell r="D5538">
            <v>224</v>
          </cell>
        </row>
        <row r="5539">
          <cell r="A5539">
            <v>44613</v>
          </cell>
          <cell r="B5539" t="str">
            <v>UA 1749</v>
          </cell>
          <cell r="D5539">
            <v>164</v>
          </cell>
        </row>
        <row r="5540">
          <cell r="A5540">
            <v>44613</v>
          </cell>
          <cell r="B5540" t="str">
            <v>UA 1808</v>
          </cell>
          <cell r="D5540">
            <v>98</v>
          </cell>
        </row>
        <row r="5541">
          <cell r="A5541">
            <v>44613</v>
          </cell>
          <cell r="B5541" t="str">
            <v>UA 202</v>
          </cell>
          <cell r="D5541">
            <v>122</v>
          </cell>
        </row>
        <row r="5542">
          <cell r="A5542">
            <v>44613</v>
          </cell>
          <cell r="B5542" t="str">
            <v>UA 2623</v>
          </cell>
          <cell r="D5542">
            <v>159</v>
          </cell>
        </row>
        <row r="5543">
          <cell r="A5543">
            <v>44613</v>
          </cell>
          <cell r="B5543" t="str">
            <v>UA 417</v>
          </cell>
          <cell r="D5543">
            <v>121</v>
          </cell>
        </row>
        <row r="5544">
          <cell r="A5544">
            <v>44613</v>
          </cell>
          <cell r="B5544" t="str">
            <v>UA 539</v>
          </cell>
          <cell r="D5544">
            <v>145</v>
          </cell>
        </row>
        <row r="5545">
          <cell r="A5545">
            <v>44613</v>
          </cell>
          <cell r="B5545" t="str">
            <v>WN 1051</v>
          </cell>
          <cell r="D5545">
            <v>101</v>
          </cell>
        </row>
        <row r="5546">
          <cell r="A5546">
            <v>44613</v>
          </cell>
          <cell r="B5546" t="str">
            <v>WN 1091</v>
          </cell>
          <cell r="D5546">
            <v>172</v>
          </cell>
        </row>
        <row r="5547">
          <cell r="A5547">
            <v>44613</v>
          </cell>
          <cell r="B5547" t="str">
            <v>WN 1275</v>
          </cell>
          <cell r="D5547">
            <v>146</v>
          </cell>
        </row>
        <row r="5548">
          <cell r="A5548">
            <v>44613</v>
          </cell>
          <cell r="B5548" t="str">
            <v>WN 1342</v>
          </cell>
          <cell r="D5548">
            <v>97</v>
          </cell>
        </row>
        <row r="5549">
          <cell r="A5549">
            <v>44613</v>
          </cell>
          <cell r="B5549" t="str">
            <v>WN 1552</v>
          </cell>
          <cell r="D5549">
            <v>151</v>
          </cell>
        </row>
        <row r="5550">
          <cell r="A5550">
            <v>44613</v>
          </cell>
          <cell r="B5550" t="str">
            <v>WN 174</v>
          </cell>
          <cell r="D5550">
            <v>132</v>
          </cell>
        </row>
        <row r="5551">
          <cell r="A5551">
            <v>44613</v>
          </cell>
          <cell r="B5551" t="str">
            <v>WN 1776</v>
          </cell>
          <cell r="D5551">
            <v>195</v>
          </cell>
        </row>
        <row r="5552">
          <cell r="A5552">
            <v>44613</v>
          </cell>
          <cell r="B5552" t="str">
            <v>WN 2023</v>
          </cell>
          <cell r="D5552">
            <v>173</v>
          </cell>
        </row>
        <row r="5553">
          <cell r="A5553">
            <v>44613</v>
          </cell>
          <cell r="B5553" t="str">
            <v>WN 2161</v>
          </cell>
          <cell r="D5553">
            <v>143</v>
          </cell>
        </row>
        <row r="5554">
          <cell r="A5554">
            <v>44613</v>
          </cell>
          <cell r="B5554" t="str">
            <v>WN 3657</v>
          </cell>
          <cell r="D5554">
            <v>168</v>
          </cell>
        </row>
        <row r="5555">
          <cell r="A5555">
            <v>44614</v>
          </cell>
          <cell r="B5555" t="str">
            <v>AA 271</v>
          </cell>
          <cell r="D5555">
            <v>136</v>
          </cell>
        </row>
        <row r="5556">
          <cell r="A5556">
            <v>44614</v>
          </cell>
          <cell r="B5556" t="str">
            <v>AA 432</v>
          </cell>
          <cell r="D5556">
            <v>231</v>
          </cell>
        </row>
        <row r="5557">
          <cell r="A5557">
            <v>44614</v>
          </cell>
          <cell r="B5557" t="str">
            <v>AA 7</v>
          </cell>
          <cell r="D5557">
            <v>136</v>
          </cell>
        </row>
        <row r="5558">
          <cell r="A5558">
            <v>44614</v>
          </cell>
          <cell r="B5558" t="str">
            <v>AS 743</v>
          </cell>
          <cell r="D5558">
            <v>143</v>
          </cell>
        </row>
        <row r="5559">
          <cell r="A5559">
            <v>44614</v>
          </cell>
          <cell r="B5559" t="str">
            <v>AS 829</v>
          </cell>
          <cell r="D5559">
            <v>133</v>
          </cell>
        </row>
        <row r="5560">
          <cell r="A5560">
            <v>44614</v>
          </cell>
          <cell r="B5560" t="str">
            <v>AS 861</v>
          </cell>
          <cell r="D5560">
            <v>153</v>
          </cell>
        </row>
        <row r="5561">
          <cell r="A5561">
            <v>44614</v>
          </cell>
          <cell r="B5561" t="str">
            <v>HA 23</v>
          </cell>
          <cell r="D5561">
            <v>96</v>
          </cell>
        </row>
        <row r="5562">
          <cell r="A5562">
            <v>44614</v>
          </cell>
          <cell r="B5562" t="str">
            <v>HA 29</v>
          </cell>
          <cell r="D5562">
            <v>275</v>
          </cell>
        </row>
        <row r="5563">
          <cell r="A5563">
            <v>44614</v>
          </cell>
          <cell r="B5563" t="str">
            <v>HA 31</v>
          </cell>
          <cell r="D5563">
            <v>189</v>
          </cell>
        </row>
        <row r="5564">
          <cell r="A5564">
            <v>44614</v>
          </cell>
          <cell r="B5564" t="str">
            <v>HA 33</v>
          </cell>
          <cell r="D5564">
            <v>180</v>
          </cell>
        </row>
        <row r="5565">
          <cell r="A5565">
            <v>44614</v>
          </cell>
          <cell r="B5565" t="str">
            <v>HA 39</v>
          </cell>
          <cell r="D5565">
            <v>168</v>
          </cell>
        </row>
        <row r="5566">
          <cell r="A5566">
            <v>44614</v>
          </cell>
          <cell r="B5566" t="str">
            <v>HA 45</v>
          </cell>
          <cell r="D5566">
            <v>165</v>
          </cell>
        </row>
        <row r="5567">
          <cell r="A5567">
            <v>44614</v>
          </cell>
          <cell r="B5567" t="str">
            <v>HA 57</v>
          </cell>
          <cell r="D5567">
            <v>176</v>
          </cell>
        </row>
        <row r="5568">
          <cell r="A5568">
            <v>44614</v>
          </cell>
          <cell r="B5568" t="str">
            <v>HA 59</v>
          </cell>
          <cell r="D5568">
            <v>132</v>
          </cell>
        </row>
        <row r="5569">
          <cell r="A5569">
            <v>44614</v>
          </cell>
          <cell r="B5569" t="str">
            <v>HA 71</v>
          </cell>
          <cell r="D5569">
            <v>113</v>
          </cell>
        </row>
        <row r="5570">
          <cell r="A5570">
            <v>44614</v>
          </cell>
          <cell r="B5570" t="str">
            <v>UA 417</v>
          </cell>
          <cell r="D5570">
            <v>80</v>
          </cell>
        </row>
        <row r="5571">
          <cell r="A5571">
            <v>44614</v>
          </cell>
          <cell r="B5571" t="str">
            <v>WN 1091</v>
          </cell>
          <cell r="D5571">
            <v>177</v>
          </cell>
        </row>
        <row r="5572">
          <cell r="A5572">
            <v>44614</v>
          </cell>
          <cell r="B5572" t="str">
            <v>WN 1342</v>
          </cell>
          <cell r="D5572">
            <v>29</v>
          </cell>
        </row>
        <row r="5573">
          <cell r="A5573">
            <v>44614</v>
          </cell>
          <cell r="B5573" t="str">
            <v>WN 1552</v>
          </cell>
          <cell r="D5573">
            <v>144</v>
          </cell>
        </row>
        <row r="5574">
          <cell r="A5574">
            <v>44614</v>
          </cell>
          <cell r="B5574" t="str">
            <v>WN 1779</v>
          </cell>
          <cell r="D5574">
            <v>156</v>
          </cell>
        </row>
        <row r="5575">
          <cell r="A5575">
            <v>44614</v>
          </cell>
          <cell r="B5575" t="str">
            <v>WN 2161</v>
          </cell>
          <cell r="D5575">
            <v>103</v>
          </cell>
        </row>
        <row r="5576">
          <cell r="A5576">
            <v>44615</v>
          </cell>
          <cell r="B5576" t="str">
            <v>AA 119</v>
          </cell>
          <cell r="D5576">
            <v>170</v>
          </cell>
        </row>
        <row r="5577">
          <cell r="A5577">
            <v>44615</v>
          </cell>
          <cell r="B5577" t="str">
            <v>AA 205</v>
          </cell>
          <cell r="D5577">
            <v>145</v>
          </cell>
        </row>
        <row r="5578">
          <cell r="A5578">
            <v>44615</v>
          </cell>
          <cell r="B5578" t="str">
            <v>AA 271</v>
          </cell>
          <cell r="D5578">
            <v>173</v>
          </cell>
        </row>
        <row r="5579">
          <cell r="A5579">
            <v>44615</v>
          </cell>
          <cell r="B5579" t="str">
            <v>AA 432</v>
          </cell>
          <cell r="D5579">
            <v>195</v>
          </cell>
        </row>
        <row r="5580">
          <cell r="A5580">
            <v>44615</v>
          </cell>
          <cell r="B5580" t="str">
            <v>AA 7</v>
          </cell>
          <cell r="D5580">
            <v>164</v>
          </cell>
        </row>
        <row r="5581">
          <cell r="A5581">
            <v>44615</v>
          </cell>
          <cell r="B5581" t="str">
            <v>AS 743</v>
          </cell>
          <cell r="D5581">
            <v>136</v>
          </cell>
        </row>
        <row r="5582">
          <cell r="A5582">
            <v>44615</v>
          </cell>
          <cell r="B5582" t="str">
            <v>AS 813</v>
          </cell>
          <cell r="D5582">
            <v>75</v>
          </cell>
        </row>
        <row r="5583">
          <cell r="A5583">
            <v>44615</v>
          </cell>
          <cell r="B5583" t="str">
            <v>AS 825</v>
          </cell>
          <cell r="D5583">
            <v>157</v>
          </cell>
        </row>
        <row r="5584">
          <cell r="A5584">
            <v>44615</v>
          </cell>
          <cell r="B5584" t="str">
            <v>AS 829</v>
          </cell>
          <cell r="D5584">
            <v>136</v>
          </cell>
        </row>
        <row r="5585">
          <cell r="A5585">
            <v>44615</v>
          </cell>
          <cell r="B5585" t="str">
            <v>AS 861</v>
          </cell>
          <cell r="D5585">
            <v>149</v>
          </cell>
        </row>
        <row r="5586">
          <cell r="A5586">
            <v>44615</v>
          </cell>
          <cell r="B5586" t="str">
            <v>DL 1187</v>
          </cell>
          <cell r="D5586">
            <v>219</v>
          </cell>
        </row>
        <row r="5587">
          <cell r="A5587">
            <v>44615</v>
          </cell>
          <cell r="B5587" t="str">
            <v>DL 362</v>
          </cell>
          <cell r="D5587">
            <v>100</v>
          </cell>
        </row>
        <row r="5588">
          <cell r="A5588">
            <v>44615</v>
          </cell>
          <cell r="B5588" t="str">
            <v>DL 481</v>
          </cell>
          <cell r="D5588">
            <v>148</v>
          </cell>
        </row>
        <row r="5589">
          <cell r="A5589">
            <v>44615</v>
          </cell>
          <cell r="B5589" t="str">
            <v>DL 533</v>
          </cell>
          <cell r="D5589">
            <v>86</v>
          </cell>
        </row>
        <row r="5590">
          <cell r="A5590">
            <v>44615</v>
          </cell>
          <cell r="B5590" t="str">
            <v>HA 23</v>
          </cell>
          <cell r="D5590">
            <v>141</v>
          </cell>
        </row>
        <row r="5591">
          <cell r="A5591">
            <v>44615</v>
          </cell>
          <cell r="B5591" t="str">
            <v>HA 29</v>
          </cell>
          <cell r="D5591">
            <v>274</v>
          </cell>
        </row>
        <row r="5592">
          <cell r="A5592">
            <v>44615</v>
          </cell>
          <cell r="B5592" t="str">
            <v>HA 33</v>
          </cell>
          <cell r="D5592">
            <v>164</v>
          </cell>
        </row>
        <row r="5593">
          <cell r="A5593">
            <v>44615</v>
          </cell>
          <cell r="B5593" t="str">
            <v>HA 45</v>
          </cell>
          <cell r="D5593">
            <v>150</v>
          </cell>
        </row>
        <row r="5594">
          <cell r="A5594">
            <v>44615</v>
          </cell>
          <cell r="B5594" t="str">
            <v>HA 57</v>
          </cell>
          <cell r="D5594">
            <v>123</v>
          </cell>
        </row>
        <row r="5595">
          <cell r="A5595">
            <v>44615</v>
          </cell>
          <cell r="B5595" t="str">
            <v>HA 71</v>
          </cell>
          <cell r="D5595">
            <v>66</v>
          </cell>
        </row>
        <row r="5596">
          <cell r="A5596">
            <v>44615</v>
          </cell>
          <cell r="B5596" t="str">
            <v>UA 1219</v>
          </cell>
          <cell r="D5596">
            <v>59</v>
          </cell>
        </row>
        <row r="5597">
          <cell r="A5597">
            <v>44615</v>
          </cell>
          <cell r="B5597" t="str">
            <v>UA 1725</v>
          </cell>
          <cell r="D5597">
            <v>226</v>
          </cell>
        </row>
        <row r="5598">
          <cell r="A5598">
            <v>44615</v>
          </cell>
          <cell r="B5598" t="str">
            <v>UA 1736</v>
          </cell>
          <cell r="D5598">
            <v>207</v>
          </cell>
        </row>
        <row r="5599">
          <cell r="A5599">
            <v>44615</v>
          </cell>
          <cell r="B5599" t="str">
            <v>UA 1749</v>
          </cell>
          <cell r="D5599">
            <v>66</v>
          </cell>
        </row>
        <row r="5600">
          <cell r="A5600">
            <v>44615</v>
          </cell>
          <cell r="B5600" t="str">
            <v>UA 1808</v>
          </cell>
          <cell r="D5600">
            <v>106</v>
          </cell>
        </row>
        <row r="5601">
          <cell r="A5601">
            <v>44615</v>
          </cell>
          <cell r="B5601" t="str">
            <v>UA 417</v>
          </cell>
          <cell r="D5601">
            <v>89</v>
          </cell>
        </row>
        <row r="5602">
          <cell r="A5602">
            <v>44615</v>
          </cell>
          <cell r="B5602" t="str">
            <v>UA 539</v>
          </cell>
          <cell r="D5602">
            <v>106</v>
          </cell>
        </row>
        <row r="5603">
          <cell r="A5603">
            <v>44615</v>
          </cell>
          <cell r="B5603" t="str">
            <v>WN 1051</v>
          </cell>
          <cell r="D5603">
            <v>116</v>
          </cell>
        </row>
        <row r="5604">
          <cell r="A5604">
            <v>44615</v>
          </cell>
          <cell r="B5604" t="str">
            <v>WN 1051</v>
          </cell>
          <cell r="D5604">
            <v>111</v>
          </cell>
        </row>
        <row r="5605">
          <cell r="A5605">
            <v>44615</v>
          </cell>
          <cell r="B5605" t="str">
            <v>WN 1091</v>
          </cell>
          <cell r="D5605">
            <v>144</v>
          </cell>
        </row>
        <row r="5606">
          <cell r="A5606">
            <v>44615</v>
          </cell>
          <cell r="B5606" t="str">
            <v>WN 1776</v>
          </cell>
          <cell r="D5606">
            <v>102</v>
          </cell>
        </row>
        <row r="5607">
          <cell r="A5607">
            <v>44615</v>
          </cell>
          <cell r="B5607" t="str">
            <v>WN 2023</v>
          </cell>
          <cell r="D5607">
            <v>92</v>
          </cell>
        </row>
        <row r="5608">
          <cell r="A5608">
            <v>44615</v>
          </cell>
          <cell r="B5608" t="str">
            <v>WN 3657</v>
          </cell>
          <cell r="D5608">
            <v>174</v>
          </cell>
        </row>
        <row r="5609">
          <cell r="A5609">
            <v>44616</v>
          </cell>
          <cell r="B5609" t="str">
            <v>AA 432</v>
          </cell>
          <cell r="D5609">
            <v>255</v>
          </cell>
        </row>
        <row r="5610">
          <cell r="A5610">
            <v>44616</v>
          </cell>
          <cell r="B5610" t="str">
            <v>AA 7</v>
          </cell>
          <cell r="D5610">
            <v>49</v>
          </cell>
        </row>
        <row r="5611">
          <cell r="A5611">
            <v>44616</v>
          </cell>
          <cell r="B5611" t="str">
            <v>AS 743</v>
          </cell>
          <cell r="D5611">
            <v>139</v>
          </cell>
        </row>
        <row r="5612">
          <cell r="A5612">
            <v>44616</v>
          </cell>
          <cell r="B5612" t="str">
            <v>AS 813</v>
          </cell>
          <cell r="D5612">
            <v>58</v>
          </cell>
        </row>
        <row r="5613">
          <cell r="A5613">
            <v>44616</v>
          </cell>
          <cell r="B5613" t="str">
            <v>AS 829</v>
          </cell>
          <cell r="D5613">
            <v>133</v>
          </cell>
        </row>
        <row r="5614">
          <cell r="A5614">
            <v>44616</v>
          </cell>
          <cell r="B5614" t="str">
            <v>AS 861</v>
          </cell>
          <cell r="D5614">
            <v>151</v>
          </cell>
        </row>
        <row r="5615">
          <cell r="A5615">
            <v>44616</v>
          </cell>
          <cell r="B5615" t="str">
            <v>DL 362</v>
          </cell>
          <cell r="D5615">
            <v>149</v>
          </cell>
        </row>
        <row r="5616">
          <cell r="A5616">
            <v>44616</v>
          </cell>
          <cell r="B5616" t="str">
            <v>HA 23</v>
          </cell>
          <cell r="D5616">
            <v>91</v>
          </cell>
        </row>
        <row r="5617">
          <cell r="A5617">
            <v>44616</v>
          </cell>
          <cell r="B5617" t="str">
            <v>HA 29</v>
          </cell>
          <cell r="D5617">
            <v>159</v>
          </cell>
        </row>
        <row r="5618">
          <cell r="A5618">
            <v>44616</v>
          </cell>
          <cell r="B5618" t="str">
            <v>HA 31</v>
          </cell>
          <cell r="D5618">
            <v>175</v>
          </cell>
        </row>
        <row r="5619">
          <cell r="A5619">
            <v>44616</v>
          </cell>
          <cell r="B5619" t="str">
            <v>HA 39</v>
          </cell>
          <cell r="D5619">
            <v>131</v>
          </cell>
        </row>
        <row r="5620">
          <cell r="A5620">
            <v>44616</v>
          </cell>
          <cell r="B5620" t="str">
            <v>HA 41</v>
          </cell>
          <cell r="D5620">
            <v>136</v>
          </cell>
        </row>
        <row r="5621">
          <cell r="A5621">
            <v>44616</v>
          </cell>
          <cell r="B5621" t="str">
            <v>HA 45</v>
          </cell>
          <cell r="D5621">
            <v>117</v>
          </cell>
        </row>
        <row r="5622">
          <cell r="A5622">
            <v>44616</v>
          </cell>
          <cell r="B5622" t="str">
            <v>HA 57</v>
          </cell>
          <cell r="D5622">
            <v>130</v>
          </cell>
        </row>
        <row r="5623">
          <cell r="A5623">
            <v>44616</v>
          </cell>
          <cell r="B5623" t="str">
            <v>HA 59</v>
          </cell>
          <cell r="D5623">
            <v>160</v>
          </cell>
        </row>
        <row r="5624">
          <cell r="A5624">
            <v>44616</v>
          </cell>
          <cell r="B5624" t="str">
            <v>UA 1725</v>
          </cell>
          <cell r="D5624">
            <v>210</v>
          </cell>
        </row>
        <row r="5625">
          <cell r="A5625">
            <v>44616</v>
          </cell>
          <cell r="B5625" t="str">
            <v>UA 1736</v>
          </cell>
          <cell r="D5625">
            <v>239</v>
          </cell>
        </row>
        <row r="5626">
          <cell r="A5626">
            <v>44616</v>
          </cell>
          <cell r="B5626" t="str">
            <v>UA 202</v>
          </cell>
          <cell r="D5626">
            <v>217</v>
          </cell>
        </row>
        <row r="5627">
          <cell r="A5627">
            <v>44616</v>
          </cell>
          <cell r="B5627" t="str">
            <v>UA 2623</v>
          </cell>
          <cell r="D5627">
            <v>98</v>
          </cell>
        </row>
        <row r="5628">
          <cell r="A5628">
            <v>44616</v>
          </cell>
          <cell r="B5628" t="str">
            <v>UA 417</v>
          </cell>
          <cell r="D5628">
            <v>74</v>
          </cell>
        </row>
        <row r="5629">
          <cell r="A5629">
            <v>44616</v>
          </cell>
          <cell r="B5629" t="str">
            <v>WN 1091</v>
          </cell>
          <cell r="D5629">
            <v>108</v>
          </cell>
        </row>
        <row r="5630">
          <cell r="A5630">
            <v>44616</v>
          </cell>
          <cell r="B5630" t="str">
            <v>WN 1275</v>
          </cell>
          <cell r="D5630">
            <v>117</v>
          </cell>
        </row>
        <row r="5631">
          <cell r="A5631">
            <v>44616</v>
          </cell>
          <cell r="B5631" t="str">
            <v>WN 1552</v>
          </cell>
          <cell r="D5631">
            <v>155</v>
          </cell>
        </row>
        <row r="5632">
          <cell r="A5632">
            <v>44616</v>
          </cell>
          <cell r="B5632" t="str">
            <v>WN 2161</v>
          </cell>
          <cell r="D5632">
            <v>101</v>
          </cell>
        </row>
        <row r="5633">
          <cell r="A5633">
            <v>44616</v>
          </cell>
          <cell r="B5633" t="str">
            <v>WN 3657</v>
          </cell>
          <cell r="D5633">
            <v>136</v>
          </cell>
        </row>
        <row r="5634">
          <cell r="A5634">
            <v>44617</v>
          </cell>
          <cell r="B5634" t="str">
            <v>AA 119</v>
          </cell>
          <cell r="D5634">
            <v>182</v>
          </cell>
        </row>
        <row r="5635">
          <cell r="A5635">
            <v>44617</v>
          </cell>
          <cell r="B5635" t="str">
            <v>AA 205</v>
          </cell>
          <cell r="D5635">
            <v>122</v>
          </cell>
        </row>
        <row r="5636">
          <cell r="A5636">
            <v>44617</v>
          </cell>
          <cell r="B5636" t="str">
            <v>AA 432</v>
          </cell>
          <cell r="D5636">
            <v>260</v>
          </cell>
        </row>
        <row r="5637">
          <cell r="A5637">
            <v>44617</v>
          </cell>
          <cell r="B5637" t="str">
            <v>AS 743</v>
          </cell>
          <cell r="D5637">
            <v>132</v>
          </cell>
        </row>
        <row r="5638">
          <cell r="A5638">
            <v>44617</v>
          </cell>
          <cell r="B5638" t="str">
            <v>AS 809</v>
          </cell>
          <cell r="D5638">
            <v>144</v>
          </cell>
        </row>
        <row r="5639">
          <cell r="A5639">
            <v>44617</v>
          </cell>
          <cell r="B5639" t="str">
            <v>AS 825</v>
          </cell>
          <cell r="D5639">
            <v>152</v>
          </cell>
        </row>
        <row r="5640">
          <cell r="A5640">
            <v>44617</v>
          </cell>
          <cell r="B5640" t="str">
            <v>AS 829</v>
          </cell>
          <cell r="D5640">
            <v>99</v>
          </cell>
        </row>
        <row r="5641">
          <cell r="A5641">
            <v>44617</v>
          </cell>
          <cell r="B5641" t="str">
            <v>AS 836</v>
          </cell>
          <cell r="D5641">
            <v>164</v>
          </cell>
        </row>
        <row r="5642">
          <cell r="A5642">
            <v>44617</v>
          </cell>
          <cell r="B5642" t="str">
            <v>AS 861</v>
          </cell>
          <cell r="D5642">
            <v>150</v>
          </cell>
        </row>
        <row r="5643">
          <cell r="A5643">
            <v>44617</v>
          </cell>
          <cell r="B5643" t="str">
            <v>HA 57</v>
          </cell>
          <cell r="D5643">
            <v>84</v>
          </cell>
        </row>
        <row r="5644">
          <cell r="A5644">
            <v>44617</v>
          </cell>
          <cell r="B5644" t="str">
            <v>DL 1187</v>
          </cell>
          <cell r="D5644">
            <v>150</v>
          </cell>
        </row>
        <row r="5645">
          <cell r="A5645">
            <v>44617</v>
          </cell>
          <cell r="B5645" t="str">
            <v>DL 481</v>
          </cell>
          <cell r="D5645">
            <v>150</v>
          </cell>
        </row>
        <row r="5646">
          <cell r="A5646">
            <v>44617</v>
          </cell>
          <cell r="B5646" t="str">
            <v>DL 533</v>
          </cell>
          <cell r="D5646">
            <v>163</v>
          </cell>
        </row>
        <row r="5647">
          <cell r="A5647">
            <v>44617</v>
          </cell>
          <cell r="B5647" t="str">
            <v>HA 23</v>
          </cell>
          <cell r="D5647">
            <v>92</v>
          </cell>
        </row>
        <row r="5648">
          <cell r="A5648">
            <v>44617</v>
          </cell>
          <cell r="B5648" t="str">
            <v>HA 29</v>
          </cell>
          <cell r="D5648">
            <v>202</v>
          </cell>
        </row>
        <row r="5649">
          <cell r="A5649">
            <v>44617</v>
          </cell>
          <cell r="B5649" t="str">
            <v>HA 31</v>
          </cell>
          <cell r="D5649">
            <v>140</v>
          </cell>
        </row>
        <row r="5650">
          <cell r="A5650">
            <v>44617</v>
          </cell>
          <cell r="B5650" t="str">
            <v>HA 33</v>
          </cell>
          <cell r="D5650">
            <v>224</v>
          </cell>
        </row>
        <row r="5651">
          <cell r="A5651">
            <v>44617</v>
          </cell>
          <cell r="B5651" t="str">
            <v>HA 45</v>
          </cell>
          <cell r="D5651">
            <v>108</v>
          </cell>
        </row>
        <row r="5652">
          <cell r="A5652">
            <v>44617</v>
          </cell>
          <cell r="B5652" t="str">
            <v>HA 71</v>
          </cell>
          <cell r="D5652">
            <v>81</v>
          </cell>
        </row>
        <row r="5653">
          <cell r="A5653">
            <v>44617</v>
          </cell>
          <cell r="B5653" t="str">
            <v>UA 1219</v>
          </cell>
          <cell r="D5653">
            <v>66</v>
          </cell>
        </row>
        <row r="5654">
          <cell r="A5654">
            <v>44617</v>
          </cell>
          <cell r="B5654" t="str">
            <v>UA 1725</v>
          </cell>
          <cell r="D5654">
            <v>208</v>
          </cell>
        </row>
        <row r="5655">
          <cell r="A5655">
            <v>44617</v>
          </cell>
          <cell r="B5655" t="str">
            <v>UA 1736</v>
          </cell>
          <cell r="D5655">
            <v>121</v>
          </cell>
        </row>
        <row r="5656">
          <cell r="A5656">
            <v>44617</v>
          </cell>
          <cell r="B5656" t="str">
            <v>UA 1749</v>
          </cell>
          <cell r="D5656">
            <v>82</v>
          </cell>
        </row>
        <row r="5657">
          <cell r="A5657">
            <v>44617</v>
          </cell>
          <cell r="B5657" t="str">
            <v>UA 1808</v>
          </cell>
          <cell r="D5657">
            <v>49</v>
          </cell>
        </row>
        <row r="5658">
          <cell r="A5658">
            <v>44617</v>
          </cell>
          <cell r="B5658" t="str">
            <v>UA 202</v>
          </cell>
          <cell r="D5658">
            <v>193</v>
          </cell>
        </row>
        <row r="5659">
          <cell r="A5659">
            <v>44617</v>
          </cell>
          <cell r="B5659" t="str">
            <v>UA 2623</v>
          </cell>
          <cell r="D5659">
            <v>82</v>
          </cell>
        </row>
        <row r="5660">
          <cell r="A5660">
            <v>44617</v>
          </cell>
          <cell r="B5660" t="str">
            <v>UA 417</v>
          </cell>
          <cell r="D5660">
            <v>81</v>
          </cell>
        </row>
        <row r="5661">
          <cell r="A5661">
            <v>44617</v>
          </cell>
          <cell r="B5661" t="str">
            <v>UA 539</v>
          </cell>
          <cell r="D5661">
            <v>73</v>
          </cell>
        </row>
        <row r="5662">
          <cell r="A5662">
            <v>44617</v>
          </cell>
          <cell r="B5662" t="str">
            <v>WN 1051</v>
          </cell>
          <cell r="D5662">
            <v>124</v>
          </cell>
        </row>
        <row r="5663">
          <cell r="A5663">
            <v>44617</v>
          </cell>
          <cell r="B5663" t="str">
            <v>WN 1091</v>
          </cell>
          <cell r="D5663">
            <v>100</v>
          </cell>
        </row>
        <row r="5664">
          <cell r="A5664">
            <v>44617</v>
          </cell>
          <cell r="B5664" t="str">
            <v>WN 1275</v>
          </cell>
          <cell r="D5664">
            <v>95</v>
          </cell>
        </row>
        <row r="5665">
          <cell r="A5665">
            <v>44617</v>
          </cell>
          <cell r="B5665" t="str">
            <v>WN 1342</v>
          </cell>
          <cell r="D5665">
            <v>101</v>
          </cell>
        </row>
        <row r="5666">
          <cell r="A5666">
            <v>44617</v>
          </cell>
          <cell r="B5666" t="str">
            <v>WN 1552</v>
          </cell>
          <cell r="D5666">
            <v>97</v>
          </cell>
        </row>
        <row r="5667">
          <cell r="A5667">
            <v>44617</v>
          </cell>
          <cell r="B5667" t="str">
            <v>WN 174</v>
          </cell>
          <cell r="D5667">
            <v>91</v>
          </cell>
        </row>
        <row r="5668">
          <cell r="A5668">
            <v>44617</v>
          </cell>
          <cell r="B5668" t="str">
            <v>WN 1776</v>
          </cell>
          <cell r="D5668">
            <v>87</v>
          </cell>
        </row>
        <row r="5669">
          <cell r="A5669">
            <v>44617</v>
          </cell>
          <cell r="B5669" t="str">
            <v>WN 1779</v>
          </cell>
          <cell r="D5669">
            <v>146</v>
          </cell>
        </row>
        <row r="5670">
          <cell r="A5670">
            <v>44617</v>
          </cell>
          <cell r="B5670" t="str">
            <v>WN 2023</v>
          </cell>
          <cell r="D5670">
            <v>139</v>
          </cell>
        </row>
        <row r="5671">
          <cell r="A5671">
            <v>44617</v>
          </cell>
          <cell r="B5671" t="str">
            <v>WN 3657</v>
          </cell>
          <cell r="D5671">
            <v>127</v>
          </cell>
        </row>
        <row r="5672">
          <cell r="A5672">
            <v>44618</v>
          </cell>
          <cell r="B5672" t="str">
            <v>AA 271</v>
          </cell>
          <cell r="D5672">
            <v>190</v>
          </cell>
        </row>
        <row r="5673">
          <cell r="A5673">
            <v>44618</v>
          </cell>
          <cell r="B5673" t="str">
            <v>AA 432</v>
          </cell>
          <cell r="D5673">
            <v>300</v>
          </cell>
        </row>
        <row r="5674">
          <cell r="A5674">
            <v>44618</v>
          </cell>
          <cell r="B5674" t="str">
            <v>AA 7</v>
          </cell>
          <cell r="D5674">
            <v>295</v>
          </cell>
        </row>
        <row r="5675">
          <cell r="A5675">
            <v>44618</v>
          </cell>
          <cell r="B5675" t="str">
            <v>AS 743</v>
          </cell>
          <cell r="D5675">
            <v>135</v>
          </cell>
        </row>
        <row r="5676">
          <cell r="A5676">
            <v>44618</v>
          </cell>
          <cell r="B5676" t="str">
            <v>AS 813</v>
          </cell>
          <cell r="D5676">
            <v>76</v>
          </cell>
        </row>
        <row r="5677">
          <cell r="A5677">
            <v>44618</v>
          </cell>
          <cell r="B5677" t="str">
            <v>AS 829</v>
          </cell>
          <cell r="D5677">
            <v>115</v>
          </cell>
        </row>
        <row r="5678">
          <cell r="A5678">
            <v>44618</v>
          </cell>
          <cell r="B5678" t="str">
            <v>AS 861</v>
          </cell>
          <cell r="D5678">
            <v>155</v>
          </cell>
        </row>
        <row r="5679">
          <cell r="A5679">
            <v>44618</v>
          </cell>
          <cell r="B5679" t="str">
            <v>DL 362</v>
          </cell>
          <cell r="D5679">
            <v>162</v>
          </cell>
        </row>
        <row r="5680">
          <cell r="A5680">
            <v>44618</v>
          </cell>
          <cell r="B5680" t="str">
            <v>HA 23</v>
          </cell>
          <cell r="D5680">
            <v>135</v>
          </cell>
        </row>
        <row r="5681">
          <cell r="A5681">
            <v>44618</v>
          </cell>
          <cell r="B5681" t="str">
            <v>HA 29</v>
          </cell>
          <cell r="D5681">
            <v>219</v>
          </cell>
        </row>
        <row r="5682">
          <cell r="A5682">
            <v>44618</v>
          </cell>
          <cell r="B5682" t="str">
            <v>HA 33</v>
          </cell>
          <cell r="D5682">
            <v>236</v>
          </cell>
        </row>
        <row r="5683">
          <cell r="A5683">
            <v>44618</v>
          </cell>
          <cell r="B5683" t="str">
            <v>HA 45</v>
          </cell>
          <cell r="D5683">
            <v>156</v>
          </cell>
        </row>
        <row r="5684">
          <cell r="A5684">
            <v>44618</v>
          </cell>
          <cell r="B5684" t="str">
            <v>HA 71</v>
          </cell>
          <cell r="D5684">
            <v>101</v>
          </cell>
        </row>
        <row r="5685">
          <cell r="A5685">
            <v>44618</v>
          </cell>
          <cell r="B5685" t="str">
            <v>UA 1141</v>
          </cell>
          <cell r="D5685">
            <v>116</v>
          </cell>
        </row>
        <row r="5686">
          <cell r="A5686">
            <v>44618</v>
          </cell>
          <cell r="B5686" t="str">
            <v>UA 202</v>
          </cell>
          <cell r="D5686">
            <v>221</v>
          </cell>
        </row>
        <row r="5687">
          <cell r="A5687">
            <v>44618</v>
          </cell>
          <cell r="B5687" t="str">
            <v>UA 42</v>
          </cell>
          <cell r="D5687">
            <v>124</v>
          </cell>
        </row>
        <row r="5688">
          <cell r="A5688">
            <v>44618</v>
          </cell>
          <cell r="B5688" t="str">
            <v>WN 1091</v>
          </cell>
          <cell r="D5688">
            <v>123</v>
          </cell>
        </row>
        <row r="5689">
          <cell r="A5689">
            <v>44618</v>
          </cell>
          <cell r="B5689" t="str">
            <v>WN 1342</v>
          </cell>
          <cell r="D5689">
            <v>75</v>
          </cell>
        </row>
        <row r="5690">
          <cell r="A5690">
            <v>44618</v>
          </cell>
          <cell r="B5690" t="str">
            <v>WN 1552</v>
          </cell>
          <cell r="D5690">
            <v>159</v>
          </cell>
        </row>
        <row r="5691">
          <cell r="A5691">
            <v>44618</v>
          </cell>
          <cell r="B5691" t="str">
            <v>WN 1779</v>
          </cell>
          <cell r="D5691">
            <v>126</v>
          </cell>
        </row>
        <row r="5692">
          <cell r="A5692">
            <v>44618</v>
          </cell>
          <cell r="B5692" t="str">
            <v>WN 2161</v>
          </cell>
          <cell r="D5692">
            <v>100</v>
          </cell>
        </row>
        <row r="5693">
          <cell r="A5693">
            <v>44619</v>
          </cell>
          <cell r="B5693" t="str">
            <v>AA 119</v>
          </cell>
          <cell r="D5693">
            <v>173</v>
          </cell>
        </row>
        <row r="5694">
          <cell r="A5694">
            <v>44619</v>
          </cell>
          <cell r="B5694" t="str">
            <v>AA 205</v>
          </cell>
          <cell r="D5694">
            <v>99</v>
          </cell>
        </row>
        <row r="5695">
          <cell r="A5695">
            <v>44619</v>
          </cell>
          <cell r="B5695" t="str">
            <v>AA 271</v>
          </cell>
          <cell r="D5695">
            <v>156</v>
          </cell>
        </row>
        <row r="5696">
          <cell r="A5696">
            <v>44619</v>
          </cell>
          <cell r="B5696" t="str">
            <v>AA 432</v>
          </cell>
          <cell r="D5696">
            <v>234</v>
          </cell>
        </row>
        <row r="5697">
          <cell r="A5697">
            <v>44619</v>
          </cell>
          <cell r="B5697" t="str">
            <v>AA 7</v>
          </cell>
          <cell r="D5697">
            <v>176</v>
          </cell>
        </row>
        <row r="5698">
          <cell r="A5698">
            <v>44619</v>
          </cell>
          <cell r="B5698" t="str">
            <v>AS 743</v>
          </cell>
          <cell r="D5698">
            <v>134</v>
          </cell>
        </row>
        <row r="5699">
          <cell r="A5699">
            <v>44619</v>
          </cell>
          <cell r="B5699" t="str">
            <v>AS 805</v>
          </cell>
          <cell r="D5699">
            <v>44</v>
          </cell>
        </row>
        <row r="5700">
          <cell r="A5700">
            <v>44619</v>
          </cell>
          <cell r="B5700" t="str">
            <v>AS 809</v>
          </cell>
          <cell r="D5700">
            <v>151</v>
          </cell>
        </row>
        <row r="5701">
          <cell r="A5701">
            <v>44619</v>
          </cell>
          <cell r="B5701" t="str">
            <v>AS 829</v>
          </cell>
          <cell r="D5701">
            <v>139</v>
          </cell>
        </row>
        <row r="5702">
          <cell r="A5702">
            <v>44619</v>
          </cell>
          <cell r="B5702" t="str">
            <v>AS 836</v>
          </cell>
          <cell r="D5702">
            <v>144</v>
          </cell>
        </row>
        <row r="5703">
          <cell r="A5703">
            <v>44619</v>
          </cell>
          <cell r="B5703" t="str">
            <v>AS 861</v>
          </cell>
          <cell r="D5703">
            <v>134</v>
          </cell>
        </row>
        <row r="5704">
          <cell r="A5704">
            <v>44619</v>
          </cell>
          <cell r="B5704" t="str">
            <v>DL 1187</v>
          </cell>
          <cell r="D5704">
            <v>278</v>
          </cell>
        </row>
        <row r="5705">
          <cell r="A5705">
            <v>44619</v>
          </cell>
          <cell r="B5705" t="str">
            <v>DL 362</v>
          </cell>
          <cell r="D5705">
            <v>119</v>
          </cell>
        </row>
        <row r="5706">
          <cell r="A5706">
            <v>44619</v>
          </cell>
          <cell r="B5706" t="str">
            <v>DL 481</v>
          </cell>
          <cell r="D5706">
            <v>120</v>
          </cell>
        </row>
        <row r="5707">
          <cell r="A5707">
            <v>44619</v>
          </cell>
          <cell r="B5707" t="str">
            <v>DL 533</v>
          </cell>
          <cell r="D5707">
            <v>164</v>
          </cell>
        </row>
        <row r="5708">
          <cell r="A5708">
            <v>44619</v>
          </cell>
          <cell r="B5708" t="str">
            <v>HA 23</v>
          </cell>
          <cell r="D5708">
            <v>78</v>
          </cell>
        </row>
        <row r="5709">
          <cell r="A5709">
            <v>44619</v>
          </cell>
          <cell r="B5709" t="str">
            <v>HA 29</v>
          </cell>
          <cell r="D5709">
            <v>179</v>
          </cell>
        </row>
        <row r="5710">
          <cell r="A5710">
            <v>44619</v>
          </cell>
          <cell r="B5710" t="str">
            <v>HA 31</v>
          </cell>
          <cell r="D5710">
            <v>189</v>
          </cell>
        </row>
        <row r="5711">
          <cell r="A5711">
            <v>44619</v>
          </cell>
          <cell r="B5711" t="str">
            <v>HA 33</v>
          </cell>
          <cell r="D5711">
            <v>195</v>
          </cell>
        </row>
        <row r="5712">
          <cell r="A5712">
            <v>44619</v>
          </cell>
          <cell r="B5712" t="str">
            <v>HA 39</v>
          </cell>
          <cell r="D5712">
            <v>81</v>
          </cell>
        </row>
        <row r="5713">
          <cell r="A5713">
            <v>44619</v>
          </cell>
          <cell r="B5713" t="str">
            <v>HA 41</v>
          </cell>
          <cell r="D5713">
            <v>113</v>
          </cell>
        </row>
        <row r="5714">
          <cell r="A5714">
            <v>44619</v>
          </cell>
          <cell r="B5714" t="str">
            <v>HA 45</v>
          </cell>
          <cell r="D5714">
            <v>117</v>
          </cell>
        </row>
        <row r="5715">
          <cell r="A5715">
            <v>44619</v>
          </cell>
          <cell r="B5715" t="str">
            <v>HA 57</v>
          </cell>
          <cell r="D5715">
            <v>128</v>
          </cell>
        </row>
        <row r="5716">
          <cell r="A5716">
            <v>44619</v>
          </cell>
          <cell r="B5716" t="str">
            <v>HA 59</v>
          </cell>
          <cell r="D5716">
            <v>167</v>
          </cell>
        </row>
        <row r="5717">
          <cell r="A5717">
            <v>44619</v>
          </cell>
          <cell r="B5717" t="str">
            <v>UA 1219</v>
          </cell>
          <cell r="D5717">
            <v>70</v>
          </cell>
        </row>
        <row r="5718">
          <cell r="A5718">
            <v>44619</v>
          </cell>
          <cell r="B5718" t="str">
            <v>UA 1736</v>
          </cell>
          <cell r="D5718">
            <v>148</v>
          </cell>
        </row>
        <row r="5719">
          <cell r="A5719">
            <v>44619</v>
          </cell>
          <cell r="B5719" t="str">
            <v>UA 1749</v>
          </cell>
          <cell r="D5719">
            <v>59</v>
          </cell>
        </row>
        <row r="5720">
          <cell r="A5720">
            <v>44619</v>
          </cell>
          <cell r="B5720" t="str">
            <v>UA 1808</v>
          </cell>
          <cell r="D5720">
            <v>67</v>
          </cell>
        </row>
        <row r="5721">
          <cell r="A5721">
            <v>44619</v>
          </cell>
          <cell r="B5721" t="str">
            <v>UA 202</v>
          </cell>
          <cell r="D5721">
            <v>173</v>
          </cell>
        </row>
        <row r="5722">
          <cell r="A5722">
            <v>44619</v>
          </cell>
          <cell r="B5722" t="str">
            <v>UA 42</v>
          </cell>
          <cell r="D5722">
            <v>39</v>
          </cell>
        </row>
        <row r="5723">
          <cell r="A5723">
            <v>44619</v>
          </cell>
          <cell r="B5723" t="str">
            <v>WN 1051</v>
          </cell>
          <cell r="D5723">
            <v>83</v>
          </cell>
        </row>
        <row r="5724">
          <cell r="A5724">
            <v>44619</v>
          </cell>
          <cell r="B5724" t="str">
            <v>WN 1091</v>
          </cell>
          <cell r="D5724">
            <v>76</v>
          </cell>
        </row>
        <row r="5725">
          <cell r="A5725">
            <v>44619</v>
          </cell>
          <cell r="B5725" t="str">
            <v>WN 1275</v>
          </cell>
          <cell r="D5725">
            <v>77</v>
          </cell>
        </row>
        <row r="5726">
          <cell r="A5726">
            <v>44619</v>
          </cell>
          <cell r="B5726" t="str">
            <v>WN 1342</v>
          </cell>
          <cell r="D5726">
            <v>76</v>
          </cell>
        </row>
        <row r="5727">
          <cell r="A5727">
            <v>44619</v>
          </cell>
          <cell r="B5727" t="str">
            <v>WN 1552</v>
          </cell>
          <cell r="D5727">
            <v>145</v>
          </cell>
        </row>
        <row r="5728">
          <cell r="A5728">
            <v>44619</v>
          </cell>
          <cell r="B5728" t="str">
            <v>WN 174</v>
          </cell>
          <cell r="D5728">
            <v>129</v>
          </cell>
        </row>
        <row r="5729">
          <cell r="A5729">
            <v>44619</v>
          </cell>
          <cell r="B5729" t="str">
            <v>WN 1776</v>
          </cell>
          <cell r="D5729">
            <v>29</v>
          </cell>
        </row>
        <row r="5730">
          <cell r="A5730">
            <v>44619</v>
          </cell>
          <cell r="B5730" t="str">
            <v>WN 1779</v>
          </cell>
          <cell r="D5730">
            <v>104</v>
          </cell>
        </row>
        <row r="5731">
          <cell r="A5731">
            <v>44619</v>
          </cell>
          <cell r="B5731" t="str">
            <v>WN 2023</v>
          </cell>
          <cell r="D5731">
            <v>94</v>
          </cell>
        </row>
        <row r="5732">
          <cell r="A5732">
            <v>44619</v>
          </cell>
          <cell r="B5732" t="str">
            <v>WN 2161</v>
          </cell>
          <cell r="D5732">
            <v>81</v>
          </cell>
        </row>
        <row r="5733">
          <cell r="A5733">
            <v>44620</v>
          </cell>
          <cell r="B5733" t="str">
            <v>AA 7</v>
          </cell>
          <cell r="D5733">
            <v>172</v>
          </cell>
        </row>
        <row r="5734">
          <cell r="A5734">
            <v>44620</v>
          </cell>
          <cell r="B5734" t="str">
            <v>AS 743</v>
          </cell>
          <cell r="D5734">
            <v>119</v>
          </cell>
        </row>
        <row r="5735">
          <cell r="A5735">
            <v>44620</v>
          </cell>
          <cell r="B5735" t="str">
            <v>AS 805</v>
          </cell>
          <cell r="D5735">
            <v>75</v>
          </cell>
        </row>
        <row r="5736">
          <cell r="A5736">
            <v>44620</v>
          </cell>
          <cell r="B5736" t="str">
            <v>AS 861</v>
          </cell>
          <cell r="D5736">
            <v>132</v>
          </cell>
        </row>
        <row r="5737">
          <cell r="A5737">
            <v>44620</v>
          </cell>
          <cell r="B5737" t="str">
            <v>DL 362</v>
          </cell>
          <cell r="D5737">
            <v>69</v>
          </cell>
        </row>
        <row r="5738">
          <cell r="A5738">
            <v>44620</v>
          </cell>
          <cell r="B5738" t="str">
            <v>HA 23</v>
          </cell>
          <cell r="D5738">
            <v>86</v>
          </cell>
        </row>
        <row r="5739">
          <cell r="A5739">
            <v>44620</v>
          </cell>
          <cell r="B5739" t="str">
            <v>HA 29</v>
          </cell>
          <cell r="D5739">
            <v>191</v>
          </cell>
        </row>
        <row r="5740">
          <cell r="A5740">
            <v>44620</v>
          </cell>
          <cell r="B5740" t="str">
            <v>HA 31</v>
          </cell>
          <cell r="D5740">
            <v>171</v>
          </cell>
        </row>
        <row r="5741">
          <cell r="A5741">
            <v>44620</v>
          </cell>
          <cell r="B5741" t="str">
            <v>HA 33</v>
          </cell>
          <cell r="D5741">
            <v>228</v>
          </cell>
        </row>
        <row r="5742">
          <cell r="A5742">
            <v>44620</v>
          </cell>
          <cell r="B5742" t="str">
            <v>HA 39</v>
          </cell>
          <cell r="D5742">
            <v>120</v>
          </cell>
        </row>
        <row r="5743">
          <cell r="A5743">
            <v>44620</v>
          </cell>
          <cell r="B5743" t="str">
            <v>HA 41</v>
          </cell>
          <cell r="D5743">
            <v>141</v>
          </cell>
        </row>
        <row r="5744">
          <cell r="A5744">
            <v>44620</v>
          </cell>
          <cell r="B5744" t="str">
            <v>HA 45</v>
          </cell>
          <cell r="D5744">
            <v>74</v>
          </cell>
        </row>
        <row r="5745">
          <cell r="A5745">
            <v>44620</v>
          </cell>
          <cell r="B5745" t="str">
            <v>HA 57</v>
          </cell>
          <cell r="D5745">
            <v>125</v>
          </cell>
        </row>
        <row r="5746">
          <cell r="A5746">
            <v>44620</v>
          </cell>
          <cell r="B5746" t="str">
            <v>HA 59</v>
          </cell>
          <cell r="D5746">
            <v>143</v>
          </cell>
        </row>
        <row r="5747">
          <cell r="A5747">
            <v>44620</v>
          </cell>
          <cell r="B5747" t="str">
            <v>HA 71</v>
          </cell>
          <cell r="D5747">
            <v>71</v>
          </cell>
        </row>
        <row r="5748">
          <cell r="A5748">
            <v>44620</v>
          </cell>
          <cell r="B5748" t="str">
            <v>UA 1725</v>
          </cell>
          <cell r="D5748">
            <v>165</v>
          </cell>
        </row>
        <row r="5749">
          <cell r="A5749">
            <v>44620</v>
          </cell>
          <cell r="B5749" t="str">
            <v>UA 202</v>
          </cell>
          <cell r="D5749">
            <v>243</v>
          </cell>
        </row>
        <row r="5750">
          <cell r="A5750">
            <v>44620</v>
          </cell>
          <cell r="B5750" t="str">
            <v>UA 417</v>
          </cell>
          <cell r="D5750">
            <v>65</v>
          </cell>
        </row>
        <row r="5751">
          <cell r="A5751">
            <v>44620</v>
          </cell>
          <cell r="B5751" t="str">
            <v>WN 1275</v>
          </cell>
          <cell r="D5751">
            <v>67</v>
          </cell>
        </row>
        <row r="5752">
          <cell r="A5752">
            <v>44620</v>
          </cell>
          <cell r="B5752" t="str">
            <v>WN 1776</v>
          </cell>
          <cell r="D5752">
            <v>46</v>
          </cell>
        </row>
        <row r="5753">
          <cell r="A5753">
            <v>44620</v>
          </cell>
          <cell r="B5753" t="str">
            <v>WN 3657</v>
          </cell>
          <cell r="D5753">
            <v>148</v>
          </cell>
        </row>
        <row r="5754">
          <cell r="A5754">
            <v>44621</v>
          </cell>
          <cell r="B5754" t="str">
            <v>AA 119</v>
          </cell>
          <cell r="D5754">
            <v>215</v>
          </cell>
        </row>
        <row r="5755">
          <cell r="A5755">
            <v>44621</v>
          </cell>
          <cell r="B5755" t="str">
            <v>AA 205</v>
          </cell>
          <cell r="D5755">
            <v>96</v>
          </cell>
        </row>
        <row r="5756">
          <cell r="A5756">
            <v>44621</v>
          </cell>
          <cell r="B5756" t="str">
            <v>AA 271</v>
          </cell>
          <cell r="D5756">
            <v>167</v>
          </cell>
        </row>
        <row r="5757">
          <cell r="A5757">
            <v>44621</v>
          </cell>
          <cell r="B5757" t="str">
            <v>AA 432</v>
          </cell>
          <cell r="D5757">
            <v>250</v>
          </cell>
        </row>
        <row r="5758">
          <cell r="A5758">
            <v>44621</v>
          </cell>
          <cell r="B5758" t="str">
            <v>AS 805</v>
          </cell>
          <cell r="D5758">
            <v>148</v>
          </cell>
        </row>
        <row r="5759">
          <cell r="A5759">
            <v>44621</v>
          </cell>
          <cell r="B5759" t="str">
            <v>AS 809</v>
          </cell>
          <cell r="D5759">
            <v>152</v>
          </cell>
        </row>
        <row r="5760">
          <cell r="A5760">
            <v>44621</v>
          </cell>
          <cell r="B5760" t="str">
            <v>AS 825</v>
          </cell>
          <cell r="D5760">
            <v>152</v>
          </cell>
        </row>
        <row r="5761">
          <cell r="A5761">
            <v>44621</v>
          </cell>
          <cell r="B5761" t="str">
            <v>AS 829</v>
          </cell>
          <cell r="D5761">
            <v>144</v>
          </cell>
        </row>
        <row r="5762">
          <cell r="A5762">
            <v>44621</v>
          </cell>
          <cell r="B5762" t="str">
            <v>DL 481</v>
          </cell>
          <cell r="D5762">
            <v>196</v>
          </cell>
        </row>
        <row r="5763">
          <cell r="A5763">
            <v>44621</v>
          </cell>
          <cell r="B5763" t="str">
            <v>DL 533</v>
          </cell>
          <cell r="D5763">
            <v>192</v>
          </cell>
        </row>
        <row r="5764">
          <cell r="A5764">
            <v>44621</v>
          </cell>
          <cell r="B5764" t="str">
            <v>HA 23</v>
          </cell>
          <cell r="D5764">
            <v>138</v>
          </cell>
        </row>
        <row r="5765">
          <cell r="A5765">
            <v>44621</v>
          </cell>
          <cell r="B5765" t="str">
            <v>HA 33</v>
          </cell>
          <cell r="D5765">
            <v>240</v>
          </cell>
        </row>
        <row r="5766">
          <cell r="A5766">
            <v>44621</v>
          </cell>
          <cell r="B5766" t="str">
            <v>UA 1219</v>
          </cell>
          <cell r="D5766">
            <v>130</v>
          </cell>
        </row>
        <row r="5767">
          <cell r="A5767">
            <v>44621</v>
          </cell>
          <cell r="B5767" t="str">
            <v>UA 1736</v>
          </cell>
          <cell r="D5767">
            <v>219</v>
          </cell>
        </row>
        <row r="5768">
          <cell r="A5768">
            <v>44621</v>
          </cell>
          <cell r="B5768" t="str">
            <v>UA 1749</v>
          </cell>
          <cell r="D5768">
            <v>177</v>
          </cell>
        </row>
        <row r="5769">
          <cell r="A5769">
            <v>44621</v>
          </cell>
          <cell r="B5769" t="str">
            <v>UA 1808</v>
          </cell>
          <cell r="D5769">
            <v>90</v>
          </cell>
        </row>
        <row r="5770">
          <cell r="A5770">
            <v>44621</v>
          </cell>
          <cell r="B5770" t="str">
            <v>UA 539</v>
          </cell>
          <cell r="D5770">
            <v>117</v>
          </cell>
        </row>
        <row r="5771">
          <cell r="A5771">
            <v>44621</v>
          </cell>
          <cell r="B5771" t="str">
            <v>WN 1051</v>
          </cell>
          <cell r="D5771">
            <v>106</v>
          </cell>
        </row>
        <row r="5772">
          <cell r="A5772">
            <v>44621</v>
          </cell>
          <cell r="B5772" t="str">
            <v>WN 1091</v>
          </cell>
          <cell r="D5772">
            <v>142</v>
          </cell>
        </row>
        <row r="5773">
          <cell r="A5773">
            <v>44621</v>
          </cell>
          <cell r="B5773" t="str">
            <v>WN 1342</v>
          </cell>
          <cell r="D5773">
            <v>60</v>
          </cell>
        </row>
        <row r="5774">
          <cell r="A5774">
            <v>44621</v>
          </cell>
          <cell r="B5774" t="str">
            <v>WN 174</v>
          </cell>
          <cell r="D5774">
            <v>107</v>
          </cell>
        </row>
        <row r="5775">
          <cell r="A5775">
            <v>44621</v>
          </cell>
          <cell r="B5775" t="str">
            <v>WN 1776</v>
          </cell>
          <cell r="D5775">
            <v>79</v>
          </cell>
        </row>
        <row r="5776">
          <cell r="A5776">
            <v>44621</v>
          </cell>
          <cell r="B5776" t="str">
            <v>WN 1779</v>
          </cell>
          <cell r="D5776">
            <v>141</v>
          </cell>
        </row>
        <row r="5777">
          <cell r="A5777">
            <v>44621</v>
          </cell>
          <cell r="B5777" t="str">
            <v>WN 2023</v>
          </cell>
          <cell r="D5777">
            <v>130</v>
          </cell>
        </row>
        <row r="5778">
          <cell r="A5778">
            <v>44621</v>
          </cell>
          <cell r="B5778" t="str">
            <v>WN 2161</v>
          </cell>
          <cell r="D5778">
            <v>126</v>
          </cell>
        </row>
        <row r="5779">
          <cell r="A5779">
            <v>44622</v>
          </cell>
          <cell r="B5779" t="str">
            <v>AA 205</v>
          </cell>
          <cell r="D5779">
            <v>110</v>
          </cell>
        </row>
        <row r="5780">
          <cell r="A5780">
            <v>44622</v>
          </cell>
          <cell r="B5780" t="str">
            <v>AA 271</v>
          </cell>
          <cell r="D5780">
            <v>199</v>
          </cell>
        </row>
        <row r="5781">
          <cell r="A5781">
            <v>44622</v>
          </cell>
          <cell r="B5781" t="str">
            <v>AA 432</v>
          </cell>
          <cell r="D5781">
            <v>249</v>
          </cell>
        </row>
        <row r="5782">
          <cell r="A5782">
            <v>44622</v>
          </cell>
          <cell r="B5782" t="str">
            <v>AA 7</v>
          </cell>
          <cell r="D5782">
            <v>152</v>
          </cell>
        </row>
        <row r="5783">
          <cell r="A5783">
            <v>44622</v>
          </cell>
          <cell r="B5783" t="str">
            <v>AS 743</v>
          </cell>
          <cell r="D5783">
            <v>147</v>
          </cell>
        </row>
        <row r="5784">
          <cell r="A5784">
            <v>44622</v>
          </cell>
          <cell r="B5784" t="str">
            <v>AS 803</v>
          </cell>
          <cell r="D5784">
            <v>139</v>
          </cell>
        </row>
        <row r="5785">
          <cell r="A5785">
            <v>44622</v>
          </cell>
          <cell r="B5785" t="str">
            <v>AS 805</v>
          </cell>
          <cell r="D5785">
            <v>137</v>
          </cell>
        </row>
        <row r="5786">
          <cell r="A5786">
            <v>44622</v>
          </cell>
          <cell r="B5786" t="str">
            <v>AS 809</v>
          </cell>
          <cell r="D5786">
            <v>146</v>
          </cell>
        </row>
        <row r="5787">
          <cell r="A5787">
            <v>44622</v>
          </cell>
          <cell r="B5787" t="str">
            <v>AS 813</v>
          </cell>
          <cell r="D5787">
            <v>113</v>
          </cell>
        </row>
        <row r="5788">
          <cell r="A5788">
            <v>44622</v>
          </cell>
          <cell r="B5788" t="str">
            <v>AS 825</v>
          </cell>
          <cell r="D5788">
            <v>154</v>
          </cell>
        </row>
        <row r="5789">
          <cell r="A5789">
            <v>44622</v>
          </cell>
          <cell r="B5789" t="str">
            <v>AS 829</v>
          </cell>
          <cell r="D5789">
            <v>155</v>
          </cell>
        </row>
        <row r="5790">
          <cell r="A5790">
            <v>44622</v>
          </cell>
          <cell r="B5790" t="str">
            <v>AS 836</v>
          </cell>
          <cell r="D5790">
            <v>153</v>
          </cell>
        </row>
        <row r="5791">
          <cell r="A5791">
            <v>44622</v>
          </cell>
          <cell r="B5791" t="str">
            <v>AS 861</v>
          </cell>
          <cell r="D5791">
            <v>121</v>
          </cell>
        </row>
        <row r="5792">
          <cell r="A5792">
            <v>44622</v>
          </cell>
          <cell r="B5792" t="str">
            <v>DL 1187</v>
          </cell>
          <cell r="D5792">
            <v>267</v>
          </cell>
        </row>
        <row r="5793">
          <cell r="A5793">
            <v>44622</v>
          </cell>
          <cell r="B5793" t="str">
            <v>DL 481</v>
          </cell>
          <cell r="D5793">
            <v>198</v>
          </cell>
        </row>
        <row r="5794">
          <cell r="A5794">
            <v>44622</v>
          </cell>
          <cell r="B5794" t="str">
            <v>DL 533</v>
          </cell>
          <cell r="D5794">
            <v>157</v>
          </cell>
        </row>
        <row r="5795">
          <cell r="A5795">
            <v>44622</v>
          </cell>
          <cell r="B5795" t="str">
            <v>HA 29</v>
          </cell>
          <cell r="D5795">
            <v>266</v>
          </cell>
        </row>
        <row r="5796">
          <cell r="A5796">
            <v>44622</v>
          </cell>
          <cell r="B5796" t="str">
            <v>HA 31</v>
          </cell>
          <cell r="D5796">
            <v>90</v>
          </cell>
        </row>
        <row r="5797">
          <cell r="A5797">
            <v>44622</v>
          </cell>
          <cell r="B5797" t="str">
            <v>HA 33</v>
          </cell>
          <cell r="D5797">
            <v>227</v>
          </cell>
        </row>
        <row r="5798">
          <cell r="A5798">
            <v>44622</v>
          </cell>
          <cell r="B5798" t="str">
            <v>HA 39</v>
          </cell>
          <cell r="D5798">
            <v>122</v>
          </cell>
        </row>
        <row r="5799">
          <cell r="A5799">
            <v>44622</v>
          </cell>
          <cell r="B5799" t="str">
            <v>HA 41</v>
          </cell>
          <cell r="D5799">
            <v>132</v>
          </cell>
        </row>
        <row r="5800">
          <cell r="A5800">
            <v>44622</v>
          </cell>
          <cell r="B5800" t="str">
            <v>HA 45</v>
          </cell>
          <cell r="D5800">
            <v>122</v>
          </cell>
        </row>
        <row r="5801">
          <cell r="A5801">
            <v>44622</v>
          </cell>
          <cell r="B5801" t="str">
            <v>HA 57</v>
          </cell>
          <cell r="D5801">
            <v>125</v>
          </cell>
        </row>
        <row r="5802">
          <cell r="A5802">
            <v>44622</v>
          </cell>
          <cell r="B5802" t="str">
            <v>UA 1219</v>
          </cell>
          <cell r="D5802">
            <v>97</v>
          </cell>
        </row>
        <row r="5803">
          <cell r="A5803">
            <v>44622</v>
          </cell>
          <cell r="B5803" t="str">
            <v>UA 1725</v>
          </cell>
          <cell r="D5803">
            <v>148</v>
          </cell>
        </row>
        <row r="5804">
          <cell r="A5804">
            <v>44622</v>
          </cell>
          <cell r="B5804" t="str">
            <v>UA 1736</v>
          </cell>
          <cell r="D5804">
            <v>199</v>
          </cell>
        </row>
        <row r="5805">
          <cell r="A5805">
            <v>44622</v>
          </cell>
          <cell r="B5805" t="str">
            <v>UA 1749</v>
          </cell>
          <cell r="D5805">
            <v>64</v>
          </cell>
        </row>
        <row r="5806">
          <cell r="A5806">
            <v>44622</v>
          </cell>
          <cell r="B5806" t="str">
            <v>UA 1808</v>
          </cell>
          <cell r="D5806">
            <v>71</v>
          </cell>
        </row>
        <row r="5807">
          <cell r="A5807">
            <v>44622</v>
          </cell>
          <cell r="B5807" t="str">
            <v>UA 417</v>
          </cell>
          <cell r="D5807">
            <v>110</v>
          </cell>
        </row>
        <row r="5808">
          <cell r="A5808">
            <v>44622</v>
          </cell>
          <cell r="B5808" t="str">
            <v>UA 539</v>
          </cell>
          <cell r="D5808">
            <v>73</v>
          </cell>
        </row>
        <row r="5809">
          <cell r="A5809">
            <v>44622</v>
          </cell>
          <cell r="B5809" t="str">
            <v>WN 1051</v>
          </cell>
          <cell r="D5809">
            <v>115</v>
          </cell>
        </row>
        <row r="5810">
          <cell r="A5810">
            <v>44622</v>
          </cell>
          <cell r="B5810" t="str">
            <v>WN 1342</v>
          </cell>
          <cell r="D5810">
            <v>121</v>
          </cell>
        </row>
        <row r="5811">
          <cell r="A5811">
            <v>44622</v>
          </cell>
          <cell r="B5811" t="str">
            <v>WN 1552</v>
          </cell>
          <cell r="D5811">
            <v>155</v>
          </cell>
        </row>
        <row r="5812">
          <cell r="A5812">
            <v>44622</v>
          </cell>
          <cell r="B5812" t="str">
            <v>WN 174</v>
          </cell>
          <cell r="D5812">
            <v>87</v>
          </cell>
        </row>
        <row r="5813">
          <cell r="A5813">
            <v>44622</v>
          </cell>
          <cell r="B5813" t="str">
            <v>WN 1776</v>
          </cell>
          <cell r="D5813">
            <v>77</v>
          </cell>
        </row>
        <row r="5814">
          <cell r="A5814">
            <v>44622</v>
          </cell>
          <cell r="B5814" t="str">
            <v>WN 2023</v>
          </cell>
          <cell r="D5814">
            <v>114</v>
          </cell>
        </row>
        <row r="5815">
          <cell r="A5815">
            <v>44622</v>
          </cell>
          <cell r="B5815" t="str">
            <v>WN 3657</v>
          </cell>
          <cell r="D5815">
            <v>157</v>
          </cell>
        </row>
        <row r="5816">
          <cell r="A5816">
            <v>44623</v>
          </cell>
          <cell r="B5816" t="str">
            <v>AA 119</v>
          </cell>
          <cell r="D5816">
            <v>206</v>
          </cell>
        </row>
        <row r="5817">
          <cell r="A5817">
            <v>44623</v>
          </cell>
          <cell r="B5817" t="str">
            <v>AA 231</v>
          </cell>
          <cell r="D5817">
            <v>76</v>
          </cell>
        </row>
        <row r="5818">
          <cell r="A5818">
            <v>44623</v>
          </cell>
          <cell r="B5818" t="str">
            <v>AA 7</v>
          </cell>
          <cell r="D5818">
            <v>197</v>
          </cell>
        </row>
        <row r="5819">
          <cell r="A5819">
            <v>44623</v>
          </cell>
          <cell r="B5819" t="str">
            <v>AS 803</v>
          </cell>
          <cell r="D5819">
            <v>133</v>
          </cell>
        </row>
        <row r="5820">
          <cell r="A5820">
            <v>44623</v>
          </cell>
          <cell r="B5820" t="str">
            <v>AS 805</v>
          </cell>
          <cell r="D5820">
            <v>108</v>
          </cell>
        </row>
        <row r="5821">
          <cell r="A5821">
            <v>44623</v>
          </cell>
          <cell r="B5821" t="str">
            <v>AS 809</v>
          </cell>
          <cell r="D5821">
            <v>148</v>
          </cell>
        </row>
        <row r="5822">
          <cell r="A5822">
            <v>44623</v>
          </cell>
          <cell r="B5822" t="str">
            <v>AS 813</v>
          </cell>
          <cell r="D5822">
            <v>94</v>
          </cell>
        </row>
        <row r="5823">
          <cell r="A5823">
            <v>44623</v>
          </cell>
          <cell r="B5823" t="str">
            <v>AS 825</v>
          </cell>
          <cell r="D5823">
            <v>108</v>
          </cell>
        </row>
        <row r="5824">
          <cell r="A5824">
            <v>44623</v>
          </cell>
          <cell r="B5824" t="str">
            <v>AS 829</v>
          </cell>
          <cell r="D5824">
            <v>133</v>
          </cell>
        </row>
        <row r="5825">
          <cell r="A5825">
            <v>44623</v>
          </cell>
          <cell r="B5825" t="str">
            <v>DL 1187</v>
          </cell>
          <cell r="D5825">
            <v>201</v>
          </cell>
        </row>
        <row r="5826">
          <cell r="A5826">
            <v>44623</v>
          </cell>
          <cell r="B5826" t="str">
            <v>DL 362</v>
          </cell>
          <cell r="D5826">
            <v>154</v>
          </cell>
        </row>
        <row r="5827">
          <cell r="A5827">
            <v>44623</v>
          </cell>
          <cell r="B5827" t="str">
            <v>DL 481</v>
          </cell>
          <cell r="D5827">
            <v>168</v>
          </cell>
        </row>
        <row r="5828">
          <cell r="A5828">
            <v>44623</v>
          </cell>
          <cell r="B5828" t="str">
            <v>DL 533</v>
          </cell>
          <cell r="D5828">
            <v>162</v>
          </cell>
        </row>
        <row r="5829">
          <cell r="A5829">
            <v>44623</v>
          </cell>
          <cell r="B5829" t="str">
            <v>HA 31</v>
          </cell>
          <cell r="D5829">
            <v>96</v>
          </cell>
        </row>
        <row r="5830">
          <cell r="A5830">
            <v>44623</v>
          </cell>
          <cell r="B5830" t="str">
            <v>HA 71</v>
          </cell>
          <cell r="D5830">
            <v>113</v>
          </cell>
        </row>
        <row r="5831">
          <cell r="A5831">
            <v>44623</v>
          </cell>
          <cell r="B5831" t="str">
            <v>UA 1219</v>
          </cell>
          <cell r="D5831">
            <v>83</v>
          </cell>
        </row>
        <row r="5832">
          <cell r="A5832">
            <v>44623</v>
          </cell>
          <cell r="B5832" t="str">
            <v>UA 1725</v>
          </cell>
          <cell r="D5832">
            <v>175</v>
          </cell>
        </row>
        <row r="5833">
          <cell r="A5833">
            <v>44623</v>
          </cell>
          <cell r="B5833" t="str">
            <v>UA 1736</v>
          </cell>
          <cell r="D5833">
            <v>203</v>
          </cell>
        </row>
        <row r="5834">
          <cell r="A5834">
            <v>44623</v>
          </cell>
          <cell r="B5834" t="str">
            <v>UA 1749</v>
          </cell>
          <cell r="D5834">
            <v>72</v>
          </cell>
        </row>
        <row r="5835">
          <cell r="A5835">
            <v>44623</v>
          </cell>
          <cell r="B5835" t="str">
            <v>UA 1808</v>
          </cell>
          <cell r="D5835">
            <v>57</v>
          </cell>
        </row>
        <row r="5836">
          <cell r="A5836">
            <v>44623</v>
          </cell>
          <cell r="B5836" t="str">
            <v>UA 202</v>
          </cell>
          <cell r="D5836">
            <v>161</v>
          </cell>
        </row>
        <row r="5837">
          <cell r="A5837">
            <v>44623</v>
          </cell>
          <cell r="B5837" t="str">
            <v>UA 2623</v>
          </cell>
          <cell r="D5837">
            <v>83</v>
          </cell>
        </row>
        <row r="5838">
          <cell r="A5838">
            <v>44623</v>
          </cell>
          <cell r="B5838" t="str">
            <v>UA 417</v>
          </cell>
          <cell r="D5838">
            <v>62</v>
          </cell>
        </row>
        <row r="5839">
          <cell r="A5839">
            <v>44623</v>
          </cell>
          <cell r="B5839" t="str">
            <v>UA 539</v>
          </cell>
          <cell r="D5839">
            <v>67</v>
          </cell>
        </row>
        <row r="5840">
          <cell r="A5840">
            <v>44623</v>
          </cell>
          <cell r="B5840" t="str">
            <v>WN 1051</v>
          </cell>
          <cell r="D5840">
            <v>84</v>
          </cell>
        </row>
        <row r="5841">
          <cell r="A5841">
            <v>44623</v>
          </cell>
          <cell r="B5841" t="str">
            <v>WN 1091</v>
          </cell>
          <cell r="D5841">
            <v>161</v>
          </cell>
        </row>
        <row r="5842">
          <cell r="A5842">
            <v>44623</v>
          </cell>
          <cell r="B5842" t="str">
            <v>WN 1275</v>
          </cell>
          <cell r="D5842">
            <v>94</v>
          </cell>
        </row>
        <row r="5843">
          <cell r="A5843">
            <v>44623</v>
          </cell>
          <cell r="B5843" t="str">
            <v>WN 1342</v>
          </cell>
          <cell r="D5843">
            <v>128</v>
          </cell>
        </row>
        <row r="5844">
          <cell r="A5844">
            <v>44623</v>
          </cell>
          <cell r="B5844" t="str">
            <v>WN 1552</v>
          </cell>
          <cell r="D5844">
            <v>146</v>
          </cell>
        </row>
        <row r="5845">
          <cell r="A5845">
            <v>44623</v>
          </cell>
          <cell r="B5845" t="str">
            <v>WN 174</v>
          </cell>
          <cell r="D5845">
            <v>80</v>
          </cell>
        </row>
        <row r="5846">
          <cell r="A5846">
            <v>44623</v>
          </cell>
          <cell r="B5846" t="str">
            <v>WN 1776</v>
          </cell>
          <cell r="D5846">
            <v>108</v>
          </cell>
        </row>
        <row r="5847">
          <cell r="A5847">
            <v>44623</v>
          </cell>
          <cell r="B5847" t="str">
            <v>WN 1779</v>
          </cell>
          <cell r="D5847">
            <v>137</v>
          </cell>
        </row>
        <row r="5848">
          <cell r="A5848">
            <v>44623</v>
          </cell>
          <cell r="B5848" t="str">
            <v>WN 2023</v>
          </cell>
          <cell r="D5848">
            <v>117</v>
          </cell>
        </row>
        <row r="5849">
          <cell r="A5849">
            <v>44623</v>
          </cell>
          <cell r="B5849" t="str">
            <v>WN 2161</v>
          </cell>
          <cell r="D5849">
            <v>110</v>
          </cell>
        </row>
        <row r="5850">
          <cell r="A5850">
            <v>44623</v>
          </cell>
          <cell r="B5850" t="str">
            <v>WN 3657</v>
          </cell>
          <cell r="D5850">
            <v>156</v>
          </cell>
        </row>
        <row r="5851">
          <cell r="A5851">
            <v>44624</v>
          </cell>
          <cell r="B5851" t="str">
            <v>AA 119</v>
          </cell>
          <cell r="D5851">
            <v>222</v>
          </cell>
        </row>
        <row r="5852">
          <cell r="A5852">
            <v>44624</v>
          </cell>
          <cell r="B5852" t="str">
            <v>AA 271</v>
          </cell>
          <cell r="D5852">
            <v>155</v>
          </cell>
        </row>
        <row r="5853">
          <cell r="A5853">
            <v>44624</v>
          </cell>
          <cell r="B5853" t="str">
            <v>AA 432</v>
          </cell>
          <cell r="D5853">
            <v>256</v>
          </cell>
        </row>
        <row r="5854">
          <cell r="A5854">
            <v>44624</v>
          </cell>
          <cell r="B5854" t="str">
            <v>AA 7</v>
          </cell>
          <cell r="D5854">
            <v>225</v>
          </cell>
        </row>
        <row r="5855">
          <cell r="A5855">
            <v>44624</v>
          </cell>
          <cell r="B5855" t="str">
            <v>AS 743</v>
          </cell>
          <cell r="D5855">
            <v>139</v>
          </cell>
        </row>
        <row r="5856">
          <cell r="A5856">
            <v>44624</v>
          </cell>
          <cell r="B5856" t="str">
            <v>AS 805</v>
          </cell>
          <cell r="D5856">
            <v>128</v>
          </cell>
        </row>
        <row r="5857">
          <cell r="A5857">
            <v>44624</v>
          </cell>
          <cell r="B5857" t="str">
            <v>AS 809</v>
          </cell>
          <cell r="D5857">
            <v>158</v>
          </cell>
        </row>
        <row r="5858">
          <cell r="A5858">
            <v>44624</v>
          </cell>
          <cell r="B5858" t="str">
            <v>AS 813</v>
          </cell>
          <cell r="D5858">
            <v>124</v>
          </cell>
        </row>
        <row r="5859">
          <cell r="A5859">
            <v>44624</v>
          </cell>
          <cell r="B5859" t="str">
            <v>AS 829</v>
          </cell>
          <cell r="D5859">
            <v>133</v>
          </cell>
        </row>
        <row r="5860">
          <cell r="A5860">
            <v>44624</v>
          </cell>
          <cell r="B5860" t="str">
            <v>AS 836</v>
          </cell>
          <cell r="D5860">
            <v>156</v>
          </cell>
        </row>
        <row r="5861">
          <cell r="A5861">
            <v>44624</v>
          </cell>
          <cell r="B5861" t="str">
            <v>AS 861</v>
          </cell>
          <cell r="D5861">
            <v>160</v>
          </cell>
        </row>
        <row r="5862">
          <cell r="A5862">
            <v>44624</v>
          </cell>
          <cell r="B5862" t="str">
            <v>DL 1187</v>
          </cell>
          <cell r="D5862">
            <v>150</v>
          </cell>
        </row>
        <row r="5863">
          <cell r="A5863">
            <v>44624</v>
          </cell>
          <cell r="B5863" t="str">
            <v>DL 362</v>
          </cell>
          <cell r="D5863">
            <v>187</v>
          </cell>
        </row>
        <row r="5864">
          <cell r="A5864">
            <v>44624</v>
          </cell>
          <cell r="B5864" t="str">
            <v>DL 481</v>
          </cell>
          <cell r="D5864">
            <v>150</v>
          </cell>
        </row>
        <row r="5865">
          <cell r="A5865">
            <v>44624</v>
          </cell>
          <cell r="B5865" t="str">
            <v>HA 23</v>
          </cell>
          <cell r="D5865">
            <v>60</v>
          </cell>
        </row>
        <row r="5866">
          <cell r="A5866">
            <v>44624</v>
          </cell>
          <cell r="B5866" t="str">
            <v>HA 31</v>
          </cell>
          <cell r="D5866">
            <v>110</v>
          </cell>
        </row>
        <row r="5867">
          <cell r="A5867">
            <v>44624</v>
          </cell>
          <cell r="B5867" t="str">
            <v>HA 33</v>
          </cell>
          <cell r="D5867">
            <v>223</v>
          </cell>
        </row>
        <row r="5868">
          <cell r="A5868">
            <v>44624</v>
          </cell>
          <cell r="B5868" t="str">
            <v>HA 39</v>
          </cell>
          <cell r="D5868">
            <v>112</v>
          </cell>
        </row>
        <row r="5869">
          <cell r="A5869">
            <v>44624</v>
          </cell>
          <cell r="B5869" t="str">
            <v>HA 41</v>
          </cell>
          <cell r="D5869">
            <v>119</v>
          </cell>
        </row>
        <row r="5870">
          <cell r="A5870">
            <v>44624</v>
          </cell>
          <cell r="B5870" t="str">
            <v>HA 45</v>
          </cell>
          <cell r="D5870">
            <v>82</v>
          </cell>
        </row>
        <row r="5871">
          <cell r="A5871">
            <v>44624</v>
          </cell>
          <cell r="B5871" t="str">
            <v>HA 71</v>
          </cell>
          <cell r="D5871">
            <v>84</v>
          </cell>
        </row>
        <row r="5872">
          <cell r="A5872">
            <v>44624</v>
          </cell>
          <cell r="B5872" t="str">
            <v>UA 1219</v>
          </cell>
          <cell r="D5872">
            <v>103</v>
          </cell>
        </row>
        <row r="5873">
          <cell r="A5873">
            <v>44624</v>
          </cell>
          <cell r="B5873" t="str">
            <v>UA 1725</v>
          </cell>
          <cell r="D5873">
            <v>161</v>
          </cell>
        </row>
        <row r="5874">
          <cell r="A5874">
            <v>44624</v>
          </cell>
          <cell r="B5874" t="str">
            <v>UA 1736</v>
          </cell>
          <cell r="D5874">
            <v>229</v>
          </cell>
        </row>
        <row r="5875">
          <cell r="A5875">
            <v>44624</v>
          </cell>
          <cell r="B5875" t="str">
            <v>UA 1749</v>
          </cell>
          <cell r="D5875">
            <v>103</v>
          </cell>
        </row>
        <row r="5876">
          <cell r="A5876">
            <v>44624</v>
          </cell>
          <cell r="B5876" t="str">
            <v>UA 1808</v>
          </cell>
          <cell r="D5876">
            <v>94</v>
          </cell>
        </row>
        <row r="5877">
          <cell r="A5877">
            <v>44624</v>
          </cell>
          <cell r="B5877" t="str">
            <v>UA 202</v>
          </cell>
          <cell r="D5877">
            <v>224</v>
          </cell>
        </row>
        <row r="5878">
          <cell r="A5878">
            <v>44624</v>
          </cell>
          <cell r="B5878" t="str">
            <v>UA 2086</v>
          </cell>
          <cell r="D5878">
            <v>66</v>
          </cell>
        </row>
        <row r="5879">
          <cell r="A5879">
            <v>44624</v>
          </cell>
          <cell r="B5879" t="str">
            <v>UA 2623</v>
          </cell>
          <cell r="D5879">
            <v>104</v>
          </cell>
        </row>
        <row r="5880">
          <cell r="A5880">
            <v>44624</v>
          </cell>
          <cell r="B5880" t="str">
            <v>UA 417</v>
          </cell>
          <cell r="D5880">
            <v>80</v>
          </cell>
        </row>
        <row r="5881">
          <cell r="A5881">
            <v>44624</v>
          </cell>
          <cell r="B5881" t="str">
            <v>UA 42</v>
          </cell>
          <cell r="D5881">
            <v>97</v>
          </cell>
        </row>
        <row r="5882">
          <cell r="A5882">
            <v>44624</v>
          </cell>
          <cell r="B5882" t="str">
            <v>WN 1051</v>
          </cell>
          <cell r="D5882">
            <v>128</v>
          </cell>
        </row>
        <row r="5883">
          <cell r="A5883">
            <v>44624</v>
          </cell>
          <cell r="B5883" t="str">
            <v>WN 1091</v>
          </cell>
          <cell r="D5883">
            <v>108</v>
          </cell>
        </row>
        <row r="5884">
          <cell r="A5884">
            <v>44624</v>
          </cell>
          <cell r="B5884" t="str">
            <v>WN 1275</v>
          </cell>
          <cell r="D5884">
            <v>76</v>
          </cell>
        </row>
        <row r="5885">
          <cell r="A5885">
            <v>44624</v>
          </cell>
          <cell r="B5885" t="str">
            <v>WN 1552</v>
          </cell>
          <cell r="D5885">
            <v>153</v>
          </cell>
        </row>
        <row r="5886">
          <cell r="A5886">
            <v>44624</v>
          </cell>
          <cell r="B5886" t="str">
            <v>WN 174</v>
          </cell>
          <cell r="D5886">
            <v>90</v>
          </cell>
        </row>
        <row r="5887">
          <cell r="A5887">
            <v>44624</v>
          </cell>
          <cell r="B5887" t="str">
            <v>WN 1776</v>
          </cell>
          <cell r="D5887">
            <v>87</v>
          </cell>
        </row>
        <row r="5888">
          <cell r="A5888">
            <v>44624</v>
          </cell>
          <cell r="B5888" t="str">
            <v>WN 1779</v>
          </cell>
          <cell r="D5888">
            <v>120</v>
          </cell>
        </row>
        <row r="5889">
          <cell r="A5889">
            <v>44624</v>
          </cell>
          <cell r="B5889" t="str">
            <v>WN 2023</v>
          </cell>
          <cell r="D5889">
            <v>156</v>
          </cell>
        </row>
        <row r="5890">
          <cell r="A5890">
            <v>44624</v>
          </cell>
          <cell r="B5890" t="str">
            <v>WN 3657</v>
          </cell>
          <cell r="D5890">
            <v>154</v>
          </cell>
        </row>
        <row r="5891">
          <cell r="A5891">
            <v>44625</v>
          </cell>
          <cell r="B5891" t="str">
            <v>AA 271</v>
          </cell>
          <cell r="D5891">
            <v>186</v>
          </cell>
        </row>
        <row r="5892">
          <cell r="A5892">
            <v>44625</v>
          </cell>
          <cell r="B5892" t="str">
            <v>AA 7</v>
          </cell>
          <cell r="D5892">
            <v>283</v>
          </cell>
        </row>
        <row r="5893">
          <cell r="A5893">
            <v>44625</v>
          </cell>
          <cell r="B5893" t="str">
            <v>AS 803</v>
          </cell>
          <cell r="D5893">
            <v>107</v>
          </cell>
        </row>
        <row r="5894">
          <cell r="A5894">
            <v>44625</v>
          </cell>
          <cell r="B5894" t="str">
            <v>AS 813</v>
          </cell>
          <cell r="D5894">
            <v>137</v>
          </cell>
        </row>
        <row r="5895">
          <cell r="A5895">
            <v>44625</v>
          </cell>
          <cell r="B5895" t="str">
            <v>AS 861</v>
          </cell>
          <cell r="D5895">
            <v>146</v>
          </cell>
        </row>
        <row r="5896">
          <cell r="A5896">
            <v>44625</v>
          </cell>
          <cell r="B5896" t="str">
            <v>DL 362</v>
          </cell>
          <cell r="D5896">
            <v>164</v>
          </cell>
        </row>
        <row r="5897">
          <cell r="A5897">
            <v>44625</v>
          </cell>
          <cell r="B5897" t="str">
            <v>HA 23</v>
          </cell>
          <cell r="D5897">
            <v>125</v>
          </cell>
        </row>
        <row r="5898">
          <cell r="A5898">
            <v>44625</v>
          </cell>
          <cell r="B5898" t="str">
            <v>HA 29</v>
          </cell>
          <cell r="D5898">
            <v>260</v>
          </cell>
        </row>
        <row r="5899">
          <cell r="A5899">
            <v>44625</v>
          </cell>
          <cell r="B5899" t="str">
            <v>HA 31</v>
          </cell>
          <cell r="D5899">
            <v>138</v>
          </cell>
        </row>
        <row r="5900">
          <cell r="A5900">
            <v>44625</v>
          </cell>
          <cell r="B5900" t="str">
            <v>HA 33</v>
          </cell>
          <cell r="D5900">
            <v>234</v>
          </cell>
        </row>
        <row r="5901">
          <cell r="A5901">
            <v>44625</v>
          </cell>
          <cell r="B5901" t="str">
            <v>HA 39</v>
          </cell>
          <cell r="D5901">
            <v>151</v>
          </cell>
        </row>
        <row r="5902">
          <cell r="A5902">
            <v>44625</v>
          </cell>
          <cell r="B5902" t="str">
            <v>HA 41</v>
          </cell>
          <cell r="D5902">
            <v>109</v>
          </cell>
        </row>
        <row r="5903">
          <cell r="A5903">
            <v>44625</v>
          </cell>
          <cell r="B5903" t="str">
            <v>HA 45</v>
          </cell>
          <cell r="D5903">
            <v>82</v>
          </cell>
        </row>
        <row r="5904">
          <cell r="A5904">
            <v>44625</v>
          </cell>
          <cell r="B5904" t="str">
            <v>HA 57</v>
          </cell>
          <cell r="D5904">
            <v>172</v>
          </cell>
        </row>
        <row r="5905">
          <cell r="A5905">
            <v>44625</v>
          </cell>
          <cell r="B5905" t="str">
            <v>HA 59</v>
          </cell>
          <cell r="D5905">
            <v>149</v>
          </cell>
        </row>
        <row r="5906">
          <cell r="A5906">
            <v>44625</v>
          </cell>
          <cell r="B5906" t="str">
            <v>HA 71</v>
          </cell>
          <cell r="D5906">
            <v>101</v>
          </cell>
        </row>
        <row r="5907">
          <cell r="A5907">
            <v>44625</v>
          </cell>
          <cell r="B5907" t="str">
            <v>UA 1141</v>
          </cell>
          <cell r="D5907">
            <v>109</v>
          </cell>
        </row>
        <row r="5908">
          <cell r="A5908">
            <v>44625</v>
          </cell>
          <cell r="B5908" t="str">
            <v>UA 1725</v>
          </cell>
          <cell r="D5908">
            <v>158</v>
          </cell>
        </row>
        <row r="5909">
          <cell r="A5909">
            <v>44625</v>
          </cell>
          <cell r="B5909" t="str">
            <v>UA 202</v>
          </cell>
          <cell r="D5909">
            <v>204</v>
          </cell>
        </row>
        <row r="5910">
          <cell r="A5910">
            <v>44625</v>
          </cell>
          <cell r="B5910" t="str">
            <v>UA 2623</v>
          </cell>
          <cell r="D5910">
            <v>82</v>
          </cell>
        </row>
        <row r="5911">
          <cell r="A5911">
            <v>44625</v>
          </cell>
          <cell r="B5911" t="str">
            <v>UA 417</v>
          </cell>
          <cell r="D5911">
            <v>118</v>
          </cell>
        </row>
        <row r="5912">
          <cell r="A5912">
            <v>44625</v>
          </cell>
          <cell r="B5912" t="str">
            <v>UA 42</v>
          </cell>
          <cell r="D5912">
            <v>113</v>
          </cell>
        </row>
        <row r="5913">
          <cell r="A5913">
            <v>44625</v>
          </cell>
          <cell r="B5913" t="str">
            <v>WN 1091</v>
          </cell>
          <cell r="D5913">
            <v>115</v>
          </cell>
        </row>
        <row r="5914">
          <cell r="A5914">
            <v>44625</v>
          </cell>
          <cell r="B5914" t="str">
            <v>WN 1275</v>
          </cell>
          <cell r="D5914">
            <v>128</v>
          </cell>
        </row>
        <row r="5915">
          <cell r="A5915">
            <v>44625</v>
          </cell>
          <cell r="B5915" t="str">
            <v>WN 1342</v>
          </cell>
          <cell r="D5915">
            <v>141</v>
          </cell>
        </row>
        <row r="5916">
          <cell r="A5916">
            <v>44625</v>
          </cell>
          <cell r="B5916" t="str">
            <v>WN 2161</v>
          </cell>
          <cell r="D5916">
            <v>157</v>
          </cell>
        </row>
        <row r="5917">
          <cell r="A5917">
            <v>44625</v>
          </cell>
          <cell r="B5917" t="str">
            <v>WN 3657</v>
          </cell>
          <cell r="D5917">
            <v>167</v>
          </cell>
        </row>
        <row r="5918">
          <cell r="A5918">
            <v>44626</v>
          </cell>
          <cell r="B5918" t="str">
            <v>AA 119</v>
          </cell>
          <cell r="D5918">
            <v>152</v>
          </cell>
        </row>
        <row r="5919">
          <cell r="A5919">
            <v>44626</v>
          </cell>
          <cell r="B5919" t="str">
            <v>AA 205</v>
          </cell>
          <cell r="D5919">
            <v>99</v>
          </cell>
        </row>
        <row r="5920">
          <cell r="A5920">
            <v>44626</v>
          </cell>
          <cell r="B5920" t="str">
            <v>AA 231</v>
          </cell>
          <cell r="D5920">
            <v>45</v>
          </cell>
        </row>
        <row r="5921">
          <cell r="A5921">
            <v>44626</v>
          </cell>
          <cell r="B5921" t="str">
            <v>AA 271</v>
          </cell>
          <cell r="D5921">
            <v>153</v>
          </cell>
        </row>
        <row r="5922">
          <cell r="A5922">
            <v>44626</v>
          </cell>
          <cell r="B5922" t="str">
            <v>AA 432</v>
          </cell>
          <cell r="D5922">
            <v>296</v>
          </cell>
        </row>
        <row r="5923">
          <cell r="A5923">
            <v>44626</v>
          </cell>
          <cell r="B5923" t="str">
            <v>AA 7</v>
          </cell>
          <cell r="D5923">
            <v>258</v>
          </cell>
        </row>
        <row r="5924">
          <cell r="A5924">
            <v>44626</v>
          </cell>
          <cell r="B5924" t="str">
            <v>AS 803</v>
          </cell>
          <cell r="D5924">
            <v>99</v>
          </cell>
        </row>
        <row r="5925">
          <cell r="A5925">
            <v>44626</v>
          </cell>
          <cell r="B5925" t="str">
            <v>AS 813</v>
          </cell>
          <cell r="D5925">
            <v>78</v>
          </cell>
        </row>
        <row r="5926">
          <cell r="A5926">
            <v>44626</v>
          </cell>
          <cell r="B5926" t="str">
            <v>AS 825</v>
          </cell>
          <cell r="D5926">
            <v>146</v>
          </cell>
        </row>
        <row r="5927">
          <cell r="A5927">
            <v>44626</v>
          </cell>
          <cell r="B5927" t="str">
            <v>AS 836</v>
          </cell>
          <cell r="D5927">
            <v>155</v>
          </cell>
        </row>
        <row r="5928">
          <cell r="A5928">
            <v>44626</v>
          </cell>
          <cell r="B5928" t="str">
            <v>AS 861</v>
          </cell>
          <cell r="D5928">
            <v>150</v>
          </cell>
        </row>
        <row r="5929">
          <cell r="A5929">
            <v>44626</v>
          </cell>
          <cell r="B5929" t="str">
            <v>HA 23</v>
          </cell>
          <cell r="D5929">
            <v>89</v>
          </cell>
        </row>
        <row r="5930">
          <cell r="A5930">
            <v>44626</v>
          </cell>
          <cell r="B5930" t="str">
            <v>HA 29</v>
          </cell>
          <cell r="D5930">
            <v>161</v>
          </cell>
        </row>
        <row r="5931">
          <cell r="A5931">
            <v>44626</v>
          </cell>
          <cell r="B5931" t="str">
            <v>HA 33</v>
          </cell>
          <cell r="D5931">
            <v>193</v>
          </cell>
        </row>
        <row r="5932">
          <cell r="A5932">
            <v>44626</v>
          </cell>
          <cell r="B5932" t="str">
            <v>HA 41</v>
          </cell>
          <cell r="D5932">
            <v>131</v>
          </cell>
        </row>
        <row r="5933">
          <cell r="A5933">
            <v>44626</v>
          </cell>
          <cell r="B5933" t="str">
            <v>HA 45</v>
          </cell>
          <cell r="D5933">
            <v>84</v>
          </cell>
        </row>
        <row r="5934">
          <cell r="A5934">
            <v>44626</v>
          </cell>
          <cell r="B5934" t="str">
            <v>HA 57</v>
          </cell>
          <cell r="D5934">
            <v>175</v>
          </cell>
        </row>
        <row r="5935">
          <cell r="A5935">
            <v>44626</v>
          </cell>
          <cell r="B5935" t="str">
            <v>HA 59</v>
          </cell>
          <cell r="D5935">
            <v>130</v>
          </cell>
        </row>
        <row r="5936">
          <cell r="A5936">
            <v>44626</v>
          </cell>
          <cell r="B5936" t="str">
            <v>HA 71</v>
          </cell>
          <cell r="D5936">
            <v>72</v>
          </cell>
        </row>
        <row r="5937">
          <cell r="A5937">
            <v>44626</v>
          </cell>
          <cell r="B5937" t="str">
            <v>UA 1219</v>
          </cell>
          <cell r="D5937">
            <v>59</v>
          </cell>
        </row>
        <row r="5938">
          <cell r="A5938">
            <v>44626</v>
          </cell>
          <cell r="B5938" t="str">
            <v>UA 1736</v>
          </cell>
          <cell r="D5938">
            <v>219</v>
          </cell>
        </row>
        <row r="5939">
          <cell r="A5939">
            <v>44626</v>
          </cell>
          <cell r="B5939" t="str">
            <v>UA 1749</v>
          </cell>
          <cell r="D5939">
            <v>84</v>
          </cell>
        </row>
        <row r="5940">
          <cell r="A5940">
            <v>44626</v>
          </cell>
          <cell r="B5940" t="str">
            <v>UA 1808</v>
          </cell>
          <cell r="D5940">
            <v>62</v>
          </cell>
        </row>
        <row r="5941">
          <cell r="A5941">
            <v>44626</v>
          </cell>
          <cell r="B5941" t="str">
            <v>UA 2086</v>
          </cell>
          <cell r="D5941">
            <v>62</v>
          </cell>
        </row>
        <row r="5942">
          <cell r="A5942">
            <v>44626</v>
          </cell>
          <cell r="B5942" t="str">
            <v>UA 2623</v>
          </cell>
          <cell r="D5942">
            <v>93</v>
          </cell>
        </row>
        <row r="5943">
          <cell r="A5943">
            <v>44626</v>
          </cell>
          <cell r="B5943" t="str">
            <v>UA 417</v>
          </cell>
          <cell r="D5943">
            <v>95</v>
          </cell>
        </row>
        <row r="5944">
          <cell r="A5944">
            <v>44626</v>
          </cell>
          <cell r="B5944" t="str">
            <v>UA 42</v>
          </cell>
          <cell r="D5944">
            <v>88</v>
          </cell>
        </row>
        <row r="5945">
          <cell r="A5945">
            <v>44626</v>
          </cell>
          <cell r="B5945" t="str">
            <v>WN 1051</v>
          </cell>
          <cell r="D5945">
            <v>145</v>
          </cell>
        </row>
        <row r="5946">
          <cell r="A5946">
            <v>44626</v>
          </cell>
          <cell r="B5946" t="str">
            <v>WN 1091</v>
          </cell>
          <cell r="D5946">
            <v>51</v>
          </cell>
        </row>
        <row r="5947">
          <cell r="A5947">
            <v>44626</v>
          </cell>
          <cell r="B5947" t="str">
            <v>WN 1275</v>
          </cell>
          <cell r="D5947">
            <v>74</v>
          </cell>
        </row>
        <row r="5948">
          <cell r="A5948">
            <v>44626</v>
          </cell>
          <cell r="B5948" t="str">
            <v>WN 1342</v>
          </cell>
          <cell r="D5948">
            <v>77</v>
          </cell>
        </row>
        <row r="5949">
          <cell r="A5949">
            <v>44626</v>
          </cell>
          <cell r="B5949" t="str">
            <v>WN 174</v>
          </cell>
          <cell r="D5949">
            <v>121</v>
          </cell>
        </row>
        <row r="5950">
          <cell r="A5950">
            <v>44626</v>
          </cell>
          <cell r="B5950" t="str">
            <v>WN 1776</v>
          </cell>
          <cell r="D5950">
            <v>20</v>
          </cell>
        </row>
        <row r="5951">
          <cell r="A5951">
            <v>44626</v>
          </cell>
          <cell r="B5951" t="str">
            <v>WN 2023</v>
          </cell>
          <cell r="D5951">
            <v>144</v>
          </cell>
        </row>
        <row r="5952">
          <cell r="A5952">
            <v>44626</v>
          </cell>
          <cell r="B5952" t="str">
            <v>WN 2161</v>
          </cell>
          <cell r="D5952">
            <v>107</v>
          </cell>
        </row>
        <row r="5953">
          <cell r="A5953">
            <v>44626</v>
          </cell>
          <cell r="B5953" t="str">
            <v>WN 3657</v>
          </cell>
          <cell r="D5953">
            <v>158</v>
          </cell>
        </row>
        <row r="5954">
          <cell r="A5954">
            <v>44627</v>
          </cell>
          <cell r="B5954" t="str">
            <v>AA 271</v>
          </cell>
          <cell r="D5954">
            <v>161</v>
          </cell>
        </row>
        <row r="5955">
          <cell r="A5955">
            <v>44627</v>
          </cell>
          <cell r="B5955" t="str">
            <v>AS 743</v>
          </cell>
          <cell r="D5955">
            <v>84</v>
          </cell>
        </row>
        <row r="5956">
          <cell r="A5956">
            <v>44627</v>
          </cell>
          <cell r="B5956" t="str">
            <v>AS 803</v>
          </cell>
          <cell r="D5956">
            <v>58</v>
          </cell>
        </row>
        <row r="5957">
          <cell r="A5957">
            <v>44627</v>
          </cell>
          <cell r="B5957" t="str">
            <v>AS 813</v>
          </cell>
          <cell r="D5957">
            <v>82</v>
          </cell>
        </row>
        <row r="5958">
          <cell r="A5958">
            <v>44627</v>
          </cell>
          <cell r="B5958" t="str">
            <v>AS 829</v>
          </cell>
          <cell r="D5958">
            <v>98</v>
          </cell>
        </row>
        <row r="5959">
          <cell r="A5959">
            <v>44627</v>
          </cell>
          <cell r="B5959" t="str">
            <v>DL 362</v>
          </cell>
          <cell r="D5959">
            <v>131</v>
          </cell>
        </row>
        <row r="5960">
          <cell r="A5960">
            <v>44627</v>
          </cell>
          <cell r="B5960" t="str">
            <v>HA 23</v>
          </cell>
          <cell r="D5960">
            <v>87</v>
          </cell>
        </row>
        <row r="5961">
          <cell r="A5961">
            <v>44627</v>
          </cell>
          <cell r="B5961" t="str">
            <v>HA 31</v>
          </cell>
          <cell r="D5961">
            <v>158</v>
          </cell>
        </row>
        <row r="5962">
          <cell r="A5962">
            <v>44627</v>
          </cell>
          <cell r="B5962" t="str">
            <v>HA 33</v>
          </cell>
          <cell r="D5962">
            <v>158</v>
          </cell>
        </row>
        <row r="5963">
          <cell r="A5963">
            <v>44627</v>
          </cell>
          <cell r="B5963" t="str">
            <v>HA 39</v>
          </cell>
          <cell r="D5963">
            <v>127</v>
          </cell>
        </row>
        <row r="5964">
          <cell r="A5964">
            <v>44627</v>
          </cell>
          <cell r="B5964" t="str">
            <v>HA 41</v>
          </cell>
          <cell r="D5964">
            <v>128</v>
          </cell>
        </row>
        <row r="5965">
          <cell r="A5965">
            <v>44627</v>
          </cell>
          <cell r="B5965" t="str">
            <v>HA 45</v>
          </cell>
          <cell r="D5965">
            <v>84</v>
          </cell>
        </row>
        <row r="5966">
          <cell r="A5966">
            <v>44627</v>
          </cell>
          <cell r="B5966" t="str">
            <v>HA 57</v>
          </cell>
          <cell r="D5966">
            <v>117</v>
          </cell>
        </row>
        <row r="5967">
          <cell r="A5967">
            <v>44627</v>
          </cell>
          <cell r="B5967" t="str">
            <v>HA 71</v>
          </cell>
          <cell r="D5967">
            <v>76</v>
          </cell>
        </row>
        <row r="5968">
          <cell r="A5968">
            <v>44627</v>
          </cell>
          <cell r="B5968" t="str">
            <v>UA 1725</v>
          </cell>
          <cell r="D5968">
            <v>146</v>
          </cell>
        </row>
        <row r="5969">
          <cell r="A5969">
            <v>44627</v>
          </cell>
          <cell r="B5969" t="str">
            <v>UA 417</v>
          </cell>
          <cell r="D5969">
            <v>54</v>
          </cell>
        </row>
        <row r="5970">
          <cell r="A5970">
            <v>44627</v>
          </cell>
          <cell r="B5970" t="str">
            <v>WN 1275</v>
          </cell>
          <cell r="D5970">
            <v>65</v>
          </cell>
        </row>
        <row r="5971">
          <cell r="A5971">
            <v>44627</v>
          </cell>
          <cell r="B5971" t="str">
            <v>WN 1552</v>
          </cell>
          <cell r="D5971">
            <v>150</v>
          </cell>
        </row>
        <row r="5972">
          <cell r="A5972">
            <v>44627</v>
          </cell>
          <cell r="B5972" t="str">
            <v>WN 1779</v>
          </cell>
          <cell r="D5972">
            <v>96</v>
          </cell>
        </row>
        <row r="5973">
          <cell r="A5973">
            <v>44627</v>
          </cell>
          <cell r="B5973" t="str">
            <v>WN 2023</v>
          </cell>
          <cell r="D5973">
            <v>66</v>
          </cell>
        </row>
        <row r="5974">
          <cell r="A5974">
            <v>44627</v>
          </cell>
          <cell r="B5974" t="str">
            <v>WN 2161</v>
          </cell>
          <cell r="D5974">
            <v>66</v>
          </cell>
        </row>
        <row r="5975">
          <cell r="A5975">
            <v>44627</v>
          </cell>
          <cell r="B5975" t="str">
            <v>WN 3657</v>
          </cell>
          <cell r="D5975">
            <v>150</v>
          </cell>
        </row>
        <row r="5976">
          <cell r="A5976">
            <v>44628</v>
          </cell>
          <cell r="B5976" t="str">
            <v>AA 119</v>
          </cell>
          <cell r="D5976">
            <v>160</v>
          </cell>
        </row>
        <row r="5977">
          <cell r="A5977">
            <v>44628</v>
          </cell>
          <cell r="B5977" t="str">
            <v>AA 231</v>
          </cell>
          <cell r="D5977">
            <v>75</v>
          </cell>
        </row>
        <row r="5978">
          <cell r="A5978">
            <v>44628</v>
          </cell>
          <cell r="B5978" t="str">
            <v>AA 271</v>
          </cell>
          <cell r="D5978">
            <v>88</v>
          </cell>
        </row>
        <row r="5979">
          <cell r="A5979">
            <v>44628</v>
          </cell>
          <cell r="B5979" t="str">
            <v>AA 432</v>
          </cell>
          <cell r="D5979">
            <v>174</v>
          </cell>
        </row>
        <row r="5980">
          <cell r="A5980">
            <v>44628</v>
          </cell>
          <cell r="B5980" t="str">
            <v>AA 7</v>
          </cell>
          <cell r="D5980">
            <v>163</v>
          </cell>
        </row>
        <row r="5981">
          <cell r="A5981">
            <v>44628</v>
          </cell>
          <cell r="B5981" t="str">
            <v>AS 743</v>
          </cell>
          <cell r="D5981">
            <v>76</v>
          </cell>
        </row>
        <row r="5982">
          <cell r="A5982">
            <v>44628</v>
          </cell>
          <cell r="B5982" t="str">
            <v>AS 803</v>
          </cell>
          <cell r="D5982">
            <v>65</v>
          </cell>
        </row>
        <row r="5983">
          <cell r="A5983">
            <v>44628</v>
          </cell>
          <cell r="B5983" t="str">
            <v>AS 805</v>
          </cell>
          <cell r="D5983">
            <v>53</v>
          </cell>
        </row>
        <row r="5984">
          <cell r="A5984">
            <v>44628</v>
          </cell>
          <cell r="B5984" t="str">
            <v>AS 825</v>
          </cell>
          <cell r="D5984">
            <v>140</v>
          </cell>
        </row>
        <row r="5985">
          <cell r="A5985">
            <v>44628</v>
          </cell>
          <cell r="B5985" t="str">
            <v>AS 829</v>
          </cell>
          <cell r="D5985">
            <v>119</v>
          </cell>
        </row>
        <row r="5986">
          <cell r="A5986">
            <v>44628</v>
          </cell>
          <cell r="B5986" t="str">
            <v>AS 861</v>
          </cell>
          <cell r="D5986">
            <v>132</v>
          </cell>
        </row>
        <row r="5987">
          <cell r="A5987">
            <v>44628</v>
          </cell>
          <cell r="B5987" t="str">
            <v>DL 2640</v>
          </cell>
          <cell r="D5987">
            <v>207</v>
          </cell>
        </row>
        <row r="5988">
          <cell r="A5988">
            <v>44628</v>
          </cell>
          <cell r="B5988" t="str">
            <v>DL 448</v>
          </cell>
          <cell r="D5988">
            <v>85</v>
          </cell>
        </row>
        <row r="5989">
          <cell r="A5989">
            <v>44628</v>
          </cell>
          <cell r="B5989" t="str">
            <v>DL 481</v>
          </cell>
          <cell r="D5989">
            <v>154</v>
          </cell>
        </row>
        <row r="5990">
          <cell r="A5990">
            <v>44628</v>
          </cell>
          <cell r="B5990" t="str">
            <v>HA 23</v>
          </cell>
          <cell r="D5990">
            <v>52</v>
          </cell>
        </row>
        <row r="5991">
          <cell r="A5991">
            <v>44628</v>
          </cell>
          <cell r="B5991" t="str">
            <v>HA 29</v>
          </cell>
          <cell r="D5991">
            <v>183</v>
          </cell>
        </row>
        <row r="5992">
          <cell r="A5992">
            <v>44628</v>
          </cell>
          <cell r="B5992" t="str">
            <v>HA 33</v>
          </cell>
          <cell r="D5992">
            <v>130</v>
          </cell>
        </row>
        <row r="5993">
          <cell r="A5993">
            <v>44628</v>
          </cell>
          <cell r="B5993" t="str">
            <v>HA 39</v>
          </cell>
          <cell r="D5993">
            <v>119</v>
          </cell>
        </row>
        <row r="5994">
          <cell r="A5994">
            <v>44628</v>
          </cell>
          <cell r="B5994" t="str">
            <v>HA 41</v>
          </cell>
          <cell r="D5994">
            <v>111</v>
          </cell>
        </row>
        <row r="5995">
          <cell r="A5995">
            <v>44628</v>
          </cell>
          <cell r="B5995" t="str">
            <v>HA 45</v>
          </cell>
          <cell r="D5995">
            <v>48</v>
          </cell>
        </row>
        <row r="5996">
          <cell r="A5996">
            <v>44628</v>
          </cell>
          <cell r="B5996" t="str">
            <v>HA 57</v>
          </cell>
          <cell r="D5996">
            <v>100</v>
          </cell>
        </row>
        <row r="5997">
          <cell r="A5997">
            <v>44628</v>
          </cell>
          <cell r="B5997" t="str">
            <v>HA 59</v>
          </cell>
          <cell r="D5997">
            <v>88</v>
          </cell>
        </row>
        <row r="5998">
          <cell r="A5998">
            <v>44628</v>
          </cell>
          <cell r="B5998" t="str">
            <v>HA 71</v>
          </cell>
          <cell r="D5998">
            <v>71</v>
          </cell>
        </row>
        <row r="5999">
          <cell r="A5999">
            <v>44628</v>
          </cell>
          <cell r="B5999" t="str">
            <v>UA 1219</v>
          </cell>
          <cell r="D5999">
            <v>45</v>
          </cell>
        </row>
        <row r="6000">
          <cell r="A6000">
            <v>44628</v>
          </cell>
          <cell r="B6000" t="str">
            <v>UA 1725</v>
          </cell>
          <cell r="D6000">
            <v>109</v>
          </cell>
        </row>
        <row r="6001">
          <cell r="A6001">
            <v>44628</v>
          </cell>
          <cell r="B6001" t="str">
            <v>UA 1736</v>
          </cell>
          <cell r="D6001">
            <v>122</v>
          </cell>
        </row>
        <row r="6002">
          <cell r="A6002">
            <v>44628</v>
          </cell>
          <cell r="B6002" t="str">
            <v>UA 1749</v>
          </cell>
          <cell r="D6002">
            <v>58</v>
          </cell>
        </row>
        <row r="6003">
          <cell r="A6003">
            <v>44628</v>
          </cell>
          <cell r="B6003" t="str">
            <v>UA 1808</v>
          </cell>
          <cell r="D6003">
            <v>45</v>
          </cell>
        </row>
        <row r="6004">
          <cell r="A6004">
            <v>44628</v>
          </cell>
          <cell r="B6004" t="str">
            <v>UA 202</v>
          </cell>
          <cell r="D6004">
            <v>188</v>
          </cell>
        </row>
        <row r="6005">
          <cell r="A6005">
            <v>44628</v>
          </cell>
          <cell r="B6005" t="str">
            <v>UA 2086</v>
          </cell>
          <cell r="D6005">
            <v>70</v>
          </cell>
        </row>
        <row r="6006">
          <cell r="A6006">
            <v>44628</v>
          </cell>
          <cell r="B6006" t="str">
            <v>UA 2623</v>
          </cell>
          <cell r="D6006">
            <v>88</v>
          </cell>
        </row>
        <row r="6007">
          <cell r="A6007">
            <v>44628</v>
          </cell>
          <cell r="B6007" t="str">
            <v>UA 417</v>
          </cell>
          <cell r="D6007">
            <v>48</v>
          </cell>
        </row>
        <row r="6008">
          <cell r="A6008">
            <v>44628</v>
          </cell>
          <cell r="B6008" t="str">
            <v>WN 1051</v>
          </cell>
          <cell r="D6008">
            <v>91</v>
          </cell>
        </row>
        <row r="6009">
          <cell r="A6009">
            <v>44628</v>
          </cell>
          <cell r="B6009" t="str">
            <v>WN 1091</v>
          </cell>
          <cell r="D6009">
            <v>23</v>
          </cell>
        </row>
        <row r="6010">
          <cell r="A6010">
            <v>44628</v>
          </cell>
          <cell r="B6010" t="str">
            <v>WN 174</v>
          </cell>
          <cell r="D6010">
            <v>95</v>
          </cell>
        </row>
        <row r="6011">
          <cell r="A6011">
            <v>44628</v>
          </cell>
          <cell r="B6011" t="str">
            <v>WN 1776</v>
          </cell>
          <cell r="D6011">
            <v>43</v>
          </cell>
        </row>
        <row r="6012">
          <cell r="A6012">
            <v>44628</v>
          </cell>
          <cell r="B6012" t="str">
            <v>WN 1779</v>
          </cell>
          <cell r="D6012">
            <v>136</v>
          </cell>
        </row>
        <row r="6013">
          <cell r="A6013">
            <v>44628</v>
          </cell>
          <cell r="B6013" t="str">
            <v>WN 2023</v>
          </cell>
          <cell r="D6013">
            <v>59</v>
          </cell>
        </row>
        <row r="6014">
          <cell r="A6014">
            <v>44628</v>
          </cell>
          <cell r="B6014" t="str">
            <v>WN 2161</v>
          </cell>
          <cell r="D6014">
            <v>24</v>
          </cell>
        </row>
        <row r="6015">
          <cell r="A6015">
            <v>44628</v>
          </cell>
          <cell r="B6015" t="str">
            <v>WN 3657</v>
          </cell>
          <cell r="D6015">
            <v>134</v>
          </cell>
        </row>
        <row r="6016">
          <cell r="A6016">
            <v>44629</v>
          </cell>
          <cell r="B6016" t="str">
            <v>AA 119</v>
          </cell>
          <cell r="D6016">
            <v>291</v>
          </cell>
        </row>
        <row r="6017">
          <cell r="A6017">
            <v>44629</v>
          </cell>
          <cell r="B6017" t="str">
            <v>AA 231</v>
          </cell>
          <cell r="D6017">
            <v>126</v>
          </cell>
        </row>
        <row r="6018">
          <cell r="A6018">
            <v>44629</v>
          </cell>
          <cell r="B6018" t="str">
            <v>AA 271</v>
          </cell>
          <cell r="D6018">
            <v>191</v>
          </cell>
        </row>
        <row r="6019">
          <cell r="A6019">
            <v>44629</v>
          </cell>
          <cell r="B6019" t="str">
            <v>AA 7</v>
          </cell>
          <cell r="D6019">
            <v>264</v>
          </cell>
        </row>
        <row r="6020">
          <cell r="A6020">
            <v>44629</v>
          </cell>
          <cell r="B6020" t="str">
            <v>AS 743</v>
          </cell>
          <cell r="D6020">
            <v>63</v>
          </cell>
        </row>
        <row r="6021">
          <cell r="A6021">
            <v>44629</v>
          </cell>
          <cell r="B6021" t="str">
            <v>AS 803</v>
          </cell>
          <cell r="D6021">
            <v>89</v>
          </cell>
        </row>
        <row r="6022">
          <cell r="A6022">
            <v>44629</v>
          </cell>
          <cell r="B6022" t="str">
            <v>AS 809</v>
          </cell>
          <cell r="D6022">
            <v>112</v>
          </cell>
        </row>
        <row r="6023">
          <cell r="A6023">
            <v>44629</v>
          </cell>
          <cell r="B6023" t="str">
            <v>AS 813</v>
          </cell>
          <cell r="D6023">
            <v>95</v>
          </cell>
        </row>
        <row r="6024">
          <cell r="A6024">
            <v>44629</v>
          </cell>
          <cell r="B6024" t="str">
            <v>AS 825</v>
          </cell>
          <cell r="D6024">
            <v>141</v>
          </cell>
        </row>
        <row r="6025">
          <cell r="A6025">
            <v>44629</v>
          </cell>
          <cell r="B6025" t="str">
            <v>AS 836</v>
          </cell>
          <cell r="D6025">
            <v>152</v>
          </cell>
        </row>
        <row r="6026">
          <cell r="A6026">
            <v>44629</v>
          </cell>
          <cell r="B6026" t="str">
            <v>DL 2640</v>
          </cell>
          <cell r="D6026">
            <v>198</v>
          </cell>
        </row>
        <row r="6027">
          <cell r="A6027">
            <v>44629</v>
          </cell>
          <cell r="B6027" t="str">
            <v>DL 448</v>
          </cell>
          <cell r="D6027">
            <v>180</v>
          </cell>
        </row>
        <row r="6028">
          <cell r="A6028">
            <v>44629</v>
          </cell>
          <cell r="B6028" t="str">
            <v>DL 481</v>
          </cell>
          <cell r="D6028">
            <v>187</v>
          </cell>
        </row>
        <row r="6029">
          <cell r="A6029">
            <v>44629</v>
          </cell>
          <cell r="B6029" t="str">
            <v>HA 29</v>
          </cell>
          <cell r="D6029">
            <v>173</v>
          </cell>
        </row>
        <row r="6030">
          <cell r="A6030">
            <v>44629</v>
          </cell>
          <cell r="B6030" t="str">
            <v>HA 31</v>
          </cell>
          <cell r="D6030">
            <v>142</v>
          </cell>
        </row>
        <row r="6031">
          <cell r="A6031">
            <v>44629</v>
          </cell>
          <cell r="B6031" t="str">
            <v>HA 33</v>
          </cell>
          <cell r="D6031">
            <v>213</v>
          </cell>
        </row>
        <row r="6032">
          <cell r="A6032">
            <v>44629</v>
          </cell>
          <cell r="B6032" t="str">
            <v>HA 39</v>
          </cell>
          <cell r="D6032">
            <v>100</v>
          </cell>
        </row>
        <row r="6033">
          <cell r="A6033">
            <v>44629</v>
          </cell>
          <cell r="B6033" t="str">
            <v>HA 41</v>
          </cell>
          <cell r="D6033">
            <v>113</v>
          </cell>
        </row>
        <row r="6034">
          <cell r="A6034">
            <v>44629</v>
          </cell>
          <cell r="B6034" t="str">
            <v>HA 45</v>
          </cell>
          <cell r="D6034">
            <v>83</v>
          </cell>
        </row>
        <row r="6035">
          <cell r="A6035">
            <v>44629</v>
          </cell>
          <cell r="B6035" t="str">
            <v>HA 57</v>
          </cell>
          <cell r="D6035">
            <v>151</v>
          </cell>
        </row>
        <row r="6036">
          <cell r="A6036">
            <v>44629</v>
          </cell>
          <cell r="B6036" t="str">
            <v>HA 59</v>
          </cell>
          <cell r="D6036">
            <v>130</v>
          </cell>
        </row>
        <row r="6037">
          <cell r="A6037">
            <v>44629</v>
          </cell>
          <cell r="B6037" t="str">
            <v>HA 71</v>
          </cell>
          <cell r="D6037">
            <v>81</v>
          </cell>
        </row>
        <row r="6038">
          <cell r="A6038">
            <v>44629</v>
          </cell>
          <cell r="B6038" t="str">
            <v>UA 1219</v>
          </cell>
          <cell r="D6038">
            <v>71</v>
          </cell>
        </row>
        <row r="6039">
          <cell r="A6039">
            <v>44629</v>
          </cell>
          <cell r="B6039" t="str">
            <v>UA 1725</v>
          </cell>
          <cell r="D6039">
            <v>188</v>
          </cell>
        </row>
        <row r="6040">
          <cell r="A6040">
            <v>44629</v>
          </cell>
          <cell r="B6040" t="str">
            <v>UA 1736</v>
          </cell>
          <cell r="D6040">
            <v>261</v>
          </cell>
        </row>
        <row r="6041">
          <cell r="A6041">
            <v>44629</v>
          </cell>
          <cell r="B6041" t="str">
            <v>UA 1749</v>
          </cell>
          <cell r="D6041">
            <v>96</v>
          </cell>
        </row>
        <row r="6042">
          <cell r="A6042">
            <v>44629</v>
          </cell>
          <cell r="B6042" t="str">
            <v>UA 1808</v>
          </cell>
          <cell r="D6042">
            <v>95</v>
          </cell>
        </row>
        <row r="6043">
          <cell r="A6043">
            <v>44629</v>
          </cell>
          <cell r="B6043" t="str">
            <v>UA 202</v>
          </cell>
          <cell r="D6043">
            <v>174</v>
          </cell>
        </row>
        <row r="6044">
          <cell r="A6044">
            <v>44629</v>
          </cell>
          <cell r="B6044" t="str">
            <v>UA 2086</v>
          </cell>
          <cell r="D6044">
            <v>196</v>
          </cell>
        </row>
        <row r="6045">
          <cell r="A6045">
            <v>44629</v>
          </cell>
          <cell r="B6045" t="str">
            <v>UA 417</v>
          </cell>
          <cell r="D6045">
            <v>83</v>
          </cell>
        </row>
        <row r="6046">
          <cell r="A6046">
            <v>44629</v>
          </cell>
          <cell r="B6046" t="str">
            <v>WN 1051</v>
          </cell>
          <cell r="D6046">
            <v>155</v>
          </cell>
        </row>
        <row r="6047">
          <cell r="A6047">
            <v>44629</v>
          </cell>
          <cell r="B6047" t="str">
            <v>WN 1275</v>
          </cell>
          <cell r="D6047">
            <v>99</v>
          </cell>
        </row>
        <row r="6048">
          <cell r="A6048">
            <v>44629</v>
          </cell>
          <cell r="B6048" t="str">
            <v>WN 1342</v>
          </cell>
          <cell r="D6048">
            <v>51</v>
          </cell>
        </row>
        <row r="6049">
          <cell r="A6049">
            <v>44629</v>
          </cell>
          <cell r="B6049" t="str">
            <v>WN 174</v>
          </cell>
          <cell r="D6049">
            <v>108</v>
          </cell>
        </row>
        <row r="6050">
          <cell r="A6050">
            <v>44629</v>
          </cell>
          <cell r="B6050" t="str">
            <v>WN 1776</v>
          </cell>
          <cell r="D6050">
            <v>62</v>
          </cell>
        </row>
        <row r="6051">
          <cell r="A6051">
            <v>44629</v>
          </cell>
          <cell r="B6051" t="str">
            <v>WN 2023</v>
          </cell>
          <cell r="D6051">
            <v>129</v>
          </cell>
        </row>
        <row r="6052">
          <cell r="A6052">
            <v>44629</v>
          </cell>
          <cell r="B6052" t="str">
            <v>WN 2161</v>
          </cell>
          <cell r="D6052">
            <v>60</v>
          </cell>
        </row>
        <row r="6053">
          <cell r="A6053">
            <v>44629</v>
          </cell>
          <cell r="B6053" t="str">
            <v>WN 3657</v>
          </cell>
          <cell r="D6053">
            <v>143</v>
          </cell>
        </row>
        <row r="6054">
          <cell r="A6054">
            <v>44629</v>
          </cell>
          <cell r="B6054" t="str">
            <v>WN 993</v>
          </cell>
          <cell r="D6054">
            <v>39</v>
          </cell>
        </row>
        <row r="6055">
          <cell r="A6055">
            <v>44630</v>
          </cell>
          <cell r="B6055" t="str">
            <v>AA 119</v>
          </cell>
          <cell r="D6055">
            <v>280</v>
          </cell>
        </row>
        <row r="6056">
          <cell r="A6056">
            <v>44630</v>
          </cell>
          <cell r="B6056" t="str">
            <v>AA 231</v>
          </cell>
          <cell r="D6056">
            <v>154</v>
          </cell>
        </row>
        <row r="6057">
          <cell r="A6057">
            <v>44630</v>
          </cell>
          <cell r="B6057" t="str">
            <v>AA 271</v>
          </cell>
          <cell r="D6057">
            <v>195</v>
          </cell>
        </row>
        <row r="6058">
          <cell r="A6058">
            <v>44630</v>
          </cell>
          <cell r="B6058" t="str">
            <v>AA 432</v>
          </cell>
          <cell r="D6058">
            <v>281</v>
          </cell>
        </row>
        <row r="6059">
          <cell r="A6059">
            <v>44630</v>
          </cell>
          <cell r="B6059" t="str">
            <v>AA 7</v>
          </cell>
          <cell r="D6059">
            <v>292</v>
          </cell>
        </row>
        <row r="6060">
          <cell r="A6060">
            <v>44630</v>
          </cell>
          <cell r="B6060" t="str">
            <v>AA 9601</v>
          </cell>
          <cell r="D6060">
            <v>188</v>
          </cell>
        </row>
        <row r="6061">
          <cell r="A6061">
            <v>44630</v>
          </cell>
          <cell r="B6061" t="str">
            <v>AS 803</v>
          </cell>
          <cell r="D6061">
            <v>98</v>
          </cell>
        </row>
        <row r="6062">
          <cell r="A6062">
            <v>44630</v>
          </cell>
          <cell r="B6062" t="str">
            <v>AS 805</v>
          </cell>
          <cell r="D6062">
            <v>143</v>
          </cell>
        </row>
        <row r="6063">
          <cell r="A6063">
            <v>44630</v>
          </cell>
          <cell r="B6063" t="str">
            <v>AS 809</v>
          </cell>
          <cell r="D6063">
            <v>138</v>
          </cell>
        </row>
        <row r="6064">
          <cell r="A6064">
            <v>44630</v>
          </cell>
          <cell r="B6064" t="str">
            <v>AS 825</v>
          </cell>
          <cell r="D6064">
            <v>158</v>
          </cell>
        </row>
        <row r="6065">
          <cell r="A6065">
            <v>44630</v>
          </cell>
          <cell r="B6065" t="str">
            <v>AS 829</v>
          </cell>
          <cell r="D6065">
            <v>106</v>
          </cell>
        </row>
        <row r="6066">
          <cell r="A6066">
            <v>44630</v>
          </cell>
          <cell r="B6066" t="str">
            <v>AS 861</v>
          </cell>
          <cell r="D6066">
            <v>159</v>
          </cell>
        </row>
        <row r="6067">
          <cell r="A6067">
            <v>44630</v>
          </cell>
          <cell r="B6067" t="str">
            <v>DL 2640</v>
          </cell>
          <cell r="D6067">
            <v>262</v>
          </cell>
        </row>
        <row r="6068">
          <cell r="A6068">
            <v>44630</v>
          </cell>
          <cell r="B6068" t="str">
            <v>DL 448</v>
          </cell>
          <cell r="D6068">
            <v>186</v>
          </cell>
        </row>
        <row r="6069">
          <cell r="A6069">
            <v>44630</v>
          </cell>
          <cell r="B6069" t="str">
            <v>DL 481</v>
          </cell>
          <cell r="D6069">
            <v>170</v>
          </cell>
        </row>
        <row r="6070">
          <cell r="A6070">
            <v>44630</v>
          </cell>
          <cell r="B6070" t="str">
            <v>HA 23</v>
          </cell>
          <cell r="D6070">
            <v>76</v>
          </cell>
        </row>
        <row r="6071">
          <cell r="A6071">
            <v>44630</v>
          </cell>
          <cell r="B6071" t="str">
            <v>HA 31</v>
          </cell>
          <cell r="D6071">
            <v>96</v>
          </cell>
        </row>
        <row r="6072">
          <cell r="A6072">
            <v>44630</v>
          </cell>
          <cell r="B6072" t="str">
            <v>HA 33</v>
          </cell>
          <cell r="D6072">
            <v>197</v>
          </cell>
        </row>
        <row r="6073">
          <cell r="A6073">
            <v>44630</v>
          </cell>
          <cell r="B6073" t="str">
            <v>HA 39</v>
          </cell>
          <cell r="D6073">
            <v>145</v>
          </cell>
        </row>
        <row r="6074">
          <cell r="A6074">
            <v>44630</v>
          </cell>
          <cell r="B6074" t="str">
            <v>HA 45</v>
          </cell>
          <cell r="D6074">
            <v>42</v>
          </cell>
        </row>
        <row r="6075">
          <cell r="A6075">
            <v>44630</v>
          </cell>
          <cell r="B6075" t="str">
            <v>HA 57</v>
          </cell>
          <cell r="D6075">
            <v>124</v>
          </cell>
        </row>
        <row r="6076">
          <cell r="A6076">
            <v>44630</v>
          </cell>
          <cell r="B6076" t="str">
            <v>HA 59</v>
          </cell>
          <cell r="D6076">
            <v>116</v>
          </cell>
        </row>
        <row r="6077">
          <cell r="A6077">
            <v>44630</v>
          </cell>
          <cell r="B6077" t="str">
            <v>HA 71</v>
          </cell>
          <cell r="D6077">
            <v>54</v>
          </cell>
        </row>
        <row r="6078">
          <cell r="A6078">
            <v>44630</v>
          </cell>
          <cell r="B6078" t="str">
            <v>UA 1219</v>
          </cell>
          <cell r="D6078">
            <v>131</v>
          </cell>
        </row>
        <row r="6079">
          <cell r="A6079">
            <v>44630</v>
          </cell>
          <cell r="B6079" t="str">
            <v>UA 1736</v>
          </cell>
          <cell r="D6079">
            <v>275</v>
          </cell>
        </row>
        <row r="6080">
          <cell r="A6080">
            <v>44630</v>
          </cell>
          <cell r="B6080" t="str">
            <v>UA 1749</v>
          </cell>
          <cell r="D6080">
            <v>168</v>
          </cell>
        </row>
        <row r="6081">
          <cell r="A6081">
            <v>44630</v>
          </cell>
          <cell r="B6081" t="str">
            <v>UA 1808</v>
          </cell>
          <cell r="D6081">
            <v>137</v>
          </cell>
        </row>
        <row r="6082">
          <cell r="A6082">
            <v>44630</v>
          </cell>
          <cell r="B6082" t="str">
            <v>UA 2086</v>
          </cell>
          <cell r="D6082">
            <v>134</v>
          </cell>
        </row>
        <row r="6083">
          <cell r="A6083">
            <v>44630</v>
          </cell>
          <cell r="B6083" t="str">
            <v>UA 2623</v>
          </cell>
          <cell r="D6083">
            <v>146</v>
          </cell>
        </row>
        <row r="6084">
          <cell r="A6084">
            <v>44630</v>
          </cell>
          <cell r="B6084" t="str">
            <v>UA 417</v>
          </cell>
          <cell r="D6084">
            <v>135</v>
          </cell>
        </row>
        <row r="6085">
          <cell r="A6085">
            <v>44630</v>
          </cell>
          <cell r="B6085" t="str">
            <v>UA 42</v>
          </cell>
          <cell r="D6085">
            <v>95</v>
          </cell>
        </row>
        <row r="6086">
          <cell r="A6086">
            <v>44630</v>
          </cell>
          <cell r="B6086" t="str">
            <v>WN 1133</v>
          </cell>
          <cell r="D6086">
            <v>91</v>
          </cell>
        </row>
        <row r="6087">
          <cell r="A6087">
            <v>44630</v>
          </cell>
          <cell r="B6087" t="str">
            <v>WN 1456</v>
          </cell>
          <cell r="D6087">
            <v>111</v>
          </cell>
        </row>
        <row r="6088">
          <cell r="A6088">
            <v>44630</v>
          </cell>
          <cell r="B6088" t="str">
            <v>WN 1968</v>
          </cell>
          <cell r="D6088">
            <v>85</v>
          </cell>
        </row>
        <row r="6089">
          <cell r="A6089">
            <v>44630</v>
          </cell>
          <cell r="B6089" t="str">
            <v>WN 2139</v>
          </cell>
          <cell r="D6089">
            <v>80</v>
          </cell>
        </row>
        <row r="6090">
          <cell r="A6090">
            <v>44630</v>
          </cell>
          <cell r="B6090" t="str">
            <v>WN 3049</v>
          </cell>
          <cell r="D6090">
            <v>90</v>
          </cell>
        </row>
        <row r="6091">
          <cell r="A6091">
            <v>44630</v>
          </cell>
          <cell r="B6091" t="str">
            <v>WN 3243</v>
          </cell>
          <cell r="D6091">
            <v>72</v>
          </cell>
        </row>
        <row r="6092">
          <cell r="A6092">
            <v>44630</v>
          </cell>
          <cell r="B6092" t="str">
            <v>WN 4023</v>
          </cell>
          <cell r="D6092">
            <v>165</v>
          </cell>
        </row>
        <row r="6093">
          <cell r="A6093">
            <v>44630</v>
          </cell>
          <cell r="B6093" t="str">
            <v>WN 910</v>
          </cell>
          <cell r="D6093">
            <v>51</v>
          </cell>
        </row>
        <row r="6094">
          <cell r="A6094">
            <v>44631</v>
          </cell>
          <cell r="B6094" t="str">
            <v>AA 119</v>
          </cell>
          <cell r="D6094">
            <v>298</v>
          </cell>
        </row>
        <row r="6095">
          <cell r="A6095">
            <v>44631</v>
          </cell>
          <cell r="B6095" t="str">
            <v>AA 231</v>
          </cell>
          <cell r="D6095">
            <v>126</v>
          </cell>
        </row>
        <row r="6096">
          <cell r="A6096">
            <v>44631</v>
          </cell>
          <cell r="B6096" t="str">
            <v>AA 271</v>
          </cell>
          <cell r="D6096">
            <v>189</v>
          </cell>
        </row>
        <row r="6097">
          <cell r="A6097">
            <v>44631</v>
          </cell>
          <cell r="B6097" t="str">
            <v>AA 432</v>
          </cell>
          <cell r="D6097">
            <v>274</v>
          </cell>
        </row>
        <row r="6098">
          <cell r="A6098">
            <v>44631</v>
          </cell>
          <cell r="B6098" t="str">
            <v>AA 7</v>
          </cell>
          <cell r="D6098">
            <v>279</v>
          </cell>
        </row>
        <row r="6099">
          <cell r="A6099">
            <v>44631</v>
          </cell>
          <cell r="B6099" t="str">
            <v>AS 743</v>
          </cell>
          <cell r="D6099">
            <v>140</v>
          </cell>
        </row>
        <row r="6100">
          <cell r="A6100">
            <v>44631</v>
          </cell>
          <cell r="B6100" t="str">
            <v>AS 803</v>
          </cell>
          <cell r="D6100">
            <v>104</v>
          </cell>
        </row>
        <row r="6101">
          <cell r="A6101">
            <v>44631</v>
          </cell>
          <cell r="B6101" t="str">
            <v>AS 805</v>
          </cell>
          <cell r="D6101">
            <v>150</v>
          </cell>
        </row>
        <row r="6102">
          <cell r="A6102">
            <v>44631</v>
          </cell>
          <cell r="B6102" t="str">
            <v>AS 809</v>
          </cell>
          <cell r="D6102">
            <v>122</v>
          </cell>
        </row>
        <row r="6103">
          <cell r="A6103">
            <v>44631</v>
          </cell>
          <cell r="B6103" t="str">
            <v>AS 813</v>
          </cell>
          <cell r="D6103">
            <v>128</v>
          </cell>
        </row>
        <row r="6104">
          <cell r="A6104">
            <v>44631</v>
          </cell>
          <cell r="B6104" t="str">
            <v>AS 825</v>
          </cell>
          <cell r="D6104">
            <v>163</v>
          </cell>
        </row>
        <row r="6105">
          <cell r="A6105">
            <v>44631</v>
          </cell>
          <cell r="B6105" t="str">
            <v>AS 829</v>
          </cell>
          <cell r="D6105">
            <v>98</v>
          </cell>
        </row>
        <row r="6106">
          <cell r="A6106">
            <v>44631</v>
          </cell>
          <cell r="B6106" t="str">
            <v>AS 836</v>
          </cell>
          <cell r="D6106">
            <v>144</v>
          </cell>
        </row>
        <row r="6107">
          <cell r="A6107">
            <v>44631</v>
          </cell>
          <cell r="B6107" t="str">
            <v>AS 861</v>
          </cell>
          <cell r="D6107">
            <v>153</v>
          </cell>
        </row>
        <row r="6108">
          <cell r="A6108">
            <v>44631</v>
          </cell>
          <cell r="B6108" t="str">
            <v>DL 2640</v>
          </cell>
          <cell r="D6108">
            <v>293</v>
          </cell>
        </row>
        <row r="6109">
          <cell r="A6109">
            <v>44631</v>
          </cell>
          <cell r="B6109" t="str">
            <v>DL 362</v>
          </cell>
          <cell r="D6109">
            <v>194</v>
          </cell>
        </row>
        <row r="6110">
          <cell r="A6110">
            <v>44631</v>
          </cell>
          <cell r="B6110" t="str">
            <v>DL 448</v>
          </cell>
          <cell r="D6110">
            <v>198</v>
          </cell>
        </row>
        <row r="6111">
          <cell r="A6111">
            <v>44631</v>
          </cell>
          <cell r="B6111" t="str">
            <v>DL 481</v>
          </cell>
          <cell r="D6111">
            <v>174</v>
          </cell>
        </row>
        <row r="6112">
          <cell r="A6112">
            <v>44631</v>
          </cell>
          <cell r="B6112" t="str">
            <v>HA 23</v>
          </cell>
          <cell r="D6112">
            <v>93</v>
          </cell>
        </row>
        <row r="6113">
          <cell r="A6113">
            <v>44631</v>
          </cell>
          <cell r="B6113" t="str">
            <v>HA 29</v>
          </cell>
          <cell r="D6113">
            <v>161</v>
          </cell>
        </row>
        <row r="6114">
          <cell r="A6114">
            <v>44631</v>
          </cell>
          <cell r="B6114" t="str">
            <v>HA 31</v>
          </cell>
          <cell r="D6114">
            <v>155</v>
          </cell>
        </row>
        <row r="6115">
          <cell r="A6115">
            <v>44631</v>
          </cell>
          <cell r="B6115" t="str">
            <v>HA 33</v>
          </cell>
          <cell r="D6115">
            <v>256</v>
          </cell>
        </row>
        <row r="6116">
          <cell r="A6116">
            <v>44631</v>
          </cell>
          <cell r="B6116" t="str">
            <v>HA 39</v>
          </cell>
          <cell r="D6116">
            <v>75</v>
          </cell>
        </row>
        <row r="6117">
          <cell r="A6117">
            <v>44631</v>
          </cell>
          <cell r="B6117" t="str">
            <v>HA 41</v>
          </cell>
          <cell r="D6117">
            <v>89</v>
          </cell>
        </row>
        <row r="6118">
          <cell r="A6118">
            <v>44631</v>
          </cell>
          <cell r="B6118" t="str">
            <v>HA 45</v>
          </cell>
          <cell r="D6118">
            <v>90</v>
          </cell>
        </row>
        <row r="6119">
          <cell r="A6119">
            <v>44631</v>
          </cell>
          <cell r="B6119" t="str">
            <v>HA 57</v>
          </cell>
          <cell r="D6119">
            <v>114</v>
          </cell>
        </row>
        <row r="6120">
          <cell r="A6120">
            <v>44631</v>
          </cell>
          <cell r="B6120" t="str">
            <v>HA 59</v>
          </cell>
          <cell r="D6120">
            <v>170</v>
          </cell>
        </row>
        <row r="6121">
          <cell r="A6121">
            <v>44631</v>
          </cell>
          <cell r="B6121" t="str">
            <v>HA 71</v>
          </cell>
          <cell r="D6121">
            <v>77</v>
          </cell>
        </row>
        <row r="6122">
          <cell r="A6122">
            <v>44631</v>
          </cell>
          <cell r="B6122" t="str">
            <v>UA 1219</v>
          </cell>
          <cell r="D6122">
            <v>173</v>
          </cell>
        </row>
        <row r="6123">
          <cell r="A6123">
            <v>44631</v>
          </cell>
          <cell r="B6123" t="str">
            <v>UA 1725</v>
          </cell>
          <cell r="D6123">
            <v>251</v>
          </cell>
        </row>
        <row r="6124">
          <cell r="A6124">
            <v>44631</v>
          </cell>
          <cell r="B6124" t="str">
            <v>UA 1736</v>
          </cell>
          <cell r="D6124">
            <v>196</v>
          </cell>
        </row>
        <row r="6125">
          <cell r="A6125">
            <v>44631</v>
          </cell>
          <cell r="B6125" t="str">
            <v>UA 1749</v>
          </cell>
          <cell r="D6125">
            <v>173</v>
          </cell>
        </row>
        <row r="6126">
          <cell r="A6126">
            <v>44631</v>
          </cell>
          <cell r="B6126" t="str">
            <v>UA 1808</v>
          </cell>
          <cell r="D6126">
            <v>166</v>
          </cell>
        </row>
        <row r="6127">
          <cell r="A6127">
            <v>44631</v>
          </cell>
          <cell r="B6127" t="str">
            <v>UA 202</v>
          </cell>
          <cell r="D6127">
            <v>243</v>
          </cell>
        </row>
        <row r="6128">
          <cell r="A6128">
            <v>44631</v>
          </cell>
          <cell r="B6128" t="str">
            <v>UA 2086</v>
          </cell>
          <cell r="D6128">
            <v>149</v>
          </cell>
        </row>
        <row r="6129">
          <cell r="A6129">
            <v>44631</v>
          </cell>
          <cell r="B6129" t="str">
            <v>UA 2623</v>
          </cell>
          <cell r="D6129">
            <v>169</v>
          </cell>
        </row>
        <row r="6130">
          <cell r="A6130">
            <v>44631</v>
          </cell>
          <cell r="B6130" t="str">
            <v>UA 417</v>
          </cell>
          <cell r="D6130">
            <v>150</v>
          </cell>
        </row>
        <row r="6131">
          <cell r="A6131">
            <v>44631</v>
          </cell>
          <cell r="B6131" t="str">
            <v>UA 42</v>
          </cell>
          <cell r="D6131">
            <v>141</v>
          </cell>
        </row>
        <row r="6132">
          <cell r="A6132">
            <v>44631</v>
          </cell>
          <cell r="B6132" t="str">
            <v>WN 1133</v>
          </cell>
          <cell r="D6132">
            <v>145</v>
          </cell>
        </row>
        <row r="6133">
          <cell r="A6133">
            <v>44631</v>
          </cell>
          <cell r="B6133" t="str">
            <v>WN 1268</v>
          </cell>
          <cell r="D6133">
            <v>153</v>
          </cell>
        </row>
        <row r="6134">
          <cell r="A6134">
            <v>44631</v>
          </cell>
          <cell r="B6134" t="str">
            <v>WN 1386</v>
          </cell>
          <cell r="D6134">
            <v>96</v>
          </cell>
        </row>
        <row r="6135">
          <cell r="A6135">
            <v>44631</v>
          </cell>
          <cell r="B6135" t="str">
            <v>WN 1456</v>
          </cell>
          <cell r="D6135">
            <v>101</v>
          </cell>
        </row>
        <row r="6136">
          <cell r="A6136">
            <v>44631</v>
          </cell>
          <cell r="B6136" t="str">
            <v>WN 1968</v>
          </cell>
          <cell r="D6136">
            <v>130</v>
          </cell>
        </row>
        <row r="6137">
          <cell r="A6137">
            <v>44631</v>
          </cell>
          <cell r="B6137" t="str">
            <v>WN 1971</v>
          </cell>
          <cell r="D6137">
            <v>148</v>
          </cell>
        </row>
        <row r="6138">
          <cell r="A6138">
            <v>44631</v>
          </cell>
          <cell r="B6138" t="str">
            <v>WN 1987</v>
          </cell>
          <cell r="D6138">
            <v>172</v>
          </cell>
        </row>
        <row r="6139">
          <cell r="A6139">
            <v>44631</v>
          </cell>
          <cell r="B6139" t="str">
            <v>WN 2139</v>
          </cell>
          <cell r="D6139">
            <v>130</v>
          </cell>
        </row>
        <row r="6140">
          <cell r="A6140">
            <v>44631</v>
          </cell>
          <cell r="B6140" t="str">
            <v>WN 3049</v>
          </cell>
          <cell r="D6140">
            <v>88</v>
          </cell>
        </row>
        <row r="6141">
          <cell r="A6141">
            <v>44631</v>
          </cell>
          <cell r="B6141" t="str">
            <v>WN 4023</v>
          </cell>
          <cell r="D6141">
            <v>172</v>
          </cell>
        </row>
        <row r="6142">
          <cell r="A6142">
            <v>44631</v>
          </cell>
          <cell r="B6142" t="str">
            <v>WN 909</v>
          </cell>
          <cell r="D6142">
            <v>159</v>
          </cell>
        </row>
        <row r="6143">
          <cell r="A6143">
            <v>44631</v>
          </cell>
          <cell r="B6143" t="str">
            <v>WN 910</v>
          </cell>
          <cell r="D6143">
            <v>51</v>
          </cell>
        </row>
        <row r="6144">
          <cell r="A6144">
            <v>44632</v>
          </cell>
          <cell r="B6144" t="str">
            <v>AA 271</v>
          </cell>
          <cell r="D6144">
            <v>185</v>
          </cell>
        </row>
        <row r="6145">
          <cell r="A6145">
            <v>44632</v>
          </cell>
          <cell r="B6145" t="str">
            <v>AA 432</v>
          </cell>
          <cell r="D6145">
            <v>259</v>
          </cell>
        </row>
        <row r="6146">
          <cell r="A6146">
            <v>44632</v>
          </cell>
          <cell r="B6146" t="str">
            <v>AA 7</v>
          </cell>
          <cell r="D6146">
            <v>280</v>
          </cell>
        </row>
        <row r="6147">
          <cell r="A6147">
            <v>44632</v>
          </cell>
          <cell r="B6147" t="str">
            <v>AS 743</v>
          </cell>
          <cell r="D6147">
            <v>144</v>
          </cell>
        </row>
        <row r="6148">
          <cell r="A6148">
            <v>44632</v>
          </cell>
          <cell r="B6148" t="str">
            <v>AS 803</v>
          </cell>
          <cell r="D6148">
            <v>157</v>
          </cell>
        </row>
        <row r="6149">
          <cell r="A6149">
            <v>44632</v>
          </cell>
          <cell r="B6149" t="str">
            <v>AS 809</v>
          </cell>
          <cell r="D6149">
            <v>119</v>
          </cell>
        </row>
        <row r="6150">
          <cell r="A6150">
            <v>44632</v>
          </cell>
          <cell r="B6150" t="str">
            <v>AS 805</v>
          </cell>
          <cell r="D6150">
            <v>149</v>
          </cell>
        </row>
        <row r="6151">
          <cell r="A6151">
            <v>44632</v>
          </cell>
          <cell r="B6151" t="str">
            <v>AS 813</v>
          </cell>
          <cell r="D6151">
            <v>153</v>
          </cell>
        </row>
        <row r="6152">
          <cell r="A6152">
            <v>44632</v>
          </cell>
          <cell r="B6152" t="str">
            <v>AS 829</v>
          </cell>
          <cell r="D6152">
            <v>152</v>
          </cell>
        </row>
        <row r="6153">
          <cell r="A6153">
            <v>44632</v>
          </cell>
          <cell r="B6153" t="str">
            <v>DL 2640</v>
          </cell>
          <cell r="D6153">
            <v>161</v>
          </cell>
        </row>
        <row r="6154">
          <cell r="A6154">
            <v>44632</v>
          </cell>
          <cell r="B6154" t="str">
            <v>DL 362</v>
          </cell>
          <cell r="D6154">
            <v>192</v>
          </cell>
        </row>
        <row r="6155">
          <cell r="A6155">
            <v>44632</v>
          </cell>
          <cell r="B6155" t="str">
            <v>DL 481</v>
          </cell>
          <cell r="D6155">
            <v>189</v>
          </cell>
        </row>
        <row r="6156">
          <cell r="A6156">
            <v>44632</v>
          </cell>
          <cell r="B6156" t="str">
            <v>HA 23</v>
          </cell>
          <cell r="D6156">
            <v>143</v>
          </cell>
        </row>
        <row r="6157">
          <cell r="A6157">
            <v>44632</v>
          </cell>
          <cell r="B6157" t="str">
            <v>HA 29</v>
          </cell>
          <cell r="D6157">
            <v>220</v>
          </cell>
        </row>
        <row r="6158">
          <cell r="A6158">
            <v>44632</v>
          </cell>
          <cell r="B6158" t="str">
            <v>HA 31</v>
          </cell>
          <cell r="D6158">
            <v>186</v>
          </cell>
        </row>
        <row r="6159">
          <cell r="A6159">
            <v>44632</v>
          </cell>
          <cell r="B6159" t="str">
            <v>HA 33</v>
          </cell>
          <cell r="D6159">
            <v>271</v>
          </cell>
        </row>
        <row r="6160">
          <cell r="A6160">
            <v>44632</v>
          </cell>
          <cell r="B6160" t="str">
            <v>HA 39</v>
          </cell>
          <cell r="D6160">
            <v>133</v>
          </cell>
        </row>
        <row r="6161">
          <cell r="A6161">
            <v>44632</v>
          </cell>
          <cell r="B6161" t="str">
            <v>HA 45</v>
          </cell>
          <cell r="D6161">
            <v>92</v>
          </cell>
        </row>
        <row r="6162">
          <cell r="A6162">
            <v>44632</v>
          </cell>
          <cell r="B6162" t="str">
            <v>HA 57</v>
          </cell>
          <cell r="D6162">
            <v>145</v>
          </cell>
        </row>
        <row r="6163">
          <cell r="A6163">
            <v>44632</v>
          </cell>
          <cell r="B6163" t="str">
            <v>HA 59</v>
          </cell>
          <cell r="D6163">
            <v>182</v>
          </cell>
        </row>
        <row r="6164">
          <cell r="A6164">
            <v>44632</v>
          </cell>
          <cell r="B6164" t="str">
            <v>HA 71</v>
          </cell>
          <cell r="D6164">
            <v>129</v>
          </cell>
        </row>
        <row r="6165">
          <cell r="A6165">
            <v>44632</v>
          </cell>
          <cell r="B6165" t="str">
            <v>UA 1725</v>
          </cell>
          <cell r="D6165">
            <v>198</v>
          </cell>
        </row>
        <row r="6166">
          <cell r="A6166">
            <v>44632</v>
          </cell>
          <cell r="B6166" t="str">
            <v>UA 2623</v>
          </cell>
          <cell r="D6166">
            <v>158</v>
          </cell>
        </row>
        <row r="6167">
          <cell r="A6167">
            <v>44632</v>
          </cell>
          <cell r="B6167" t="str">
            <v>WN 1386</v>
          </cell>
          <cell r="D6167">
            <v>170</v>
          </cell>
        </row>
        <row r="6168">
          <cell r="A6168">
            <v>44632</v>
          </cell>
          <cell r="B6168" t="str">
            <v>WN 1409</v>
          </cell>
          <cell r="D6168">
            <v>79</v>
          </cell>
        </row>
        <row r="6169">
          <cell r="A6169">
            <v>44632</v>
          </cell>
          <cell r="B6169" t="str">
            <v>WN 1456</v>
          </cell>
          <cell r="D6169">
            <v>169</v>
          </cell>
        </row>
        <row r="6170">
          <cell r="A6170">
            <v>44632</v>
          </cell>
          <cell r="B6170" t="str">
            <v>WN 1968</v>
          </cell>
          <cell r="D6170">
            <v>111</v>
          </cell>
        </row>
        <row r="6171">
          <cell r="A6171">
            <v>44632</v>
          </cell>
          <cell r="B6171" t="str">
            <v>WN 1987</v>
          </cell>
          <cell r="D6171">
            <v>168</v>
          </cell>
        </row>
        <row r="6172">
          <cell r="A6172">
            <v>44632</v>
          </cell>
          <cell r="B6172" t="str">
            <v>WN 2139</v>
          </cell>
          <cell r="D6172">
            <v>166</v>
          </cell>
        </row>
        <row r="6173">
          <cell r="A6173">
            <v>44632</v>
          </cell>
          <cell r="B6173" t="str">
            <v>WN 2575</v>
          </cell>
          <cell r="D6173">
            <v>159</v>
          </cell>
        </row>
        <row r="6174">
          <cell r="A6174">
            <v>44632</v>
          </cell>
          <cell r="B6174" t="str">
            <v>WN 3049</v>
          </cell>
          <cell r="D6174">
            <v>162</v>
          </cell>
        </row>
        <row r="6175">
          <cell r="A6175">
            <v>44632</v>
          </cell>
          <cell r="B6175" t="str">
            <v>WN 4023</v>
          </cell>
          <cell r="D6175">
            <v>152</v>
          </cell>
        </row>
        <row r="6176">
          <cell r="A6176">
            <v>44633</v>
          </cell>
          <cell r="B6176" t="str">
            <v>AA 119</v>
          </cell>
          <cell r="D6176">
            <v>298</v>
          </cell>
        </row>
        <row r="6177">
          <cell r="A6177">
            <v>44633</v>
          </cell>
          <cell r="B6177" t="str">
            <v>AA 231</v>
          </cell>
          <cell r="D6177">
            <v>135</v>
          </cell>
        </row>
        <row r="6178">
          <cell r="A6178">
            <v>44633</v>
          </cell>
          <cell r="B6178" t="str">
            <v>AA 271</v>
          </cell>
          <cell r="D6178">
            <v>195</v>
          </cell>
        </row>
        <row r="6179">
          <cell r="A6179">
            <v>44633</v>
          </cell>
          <cell r="B6179" t="str">
            <v>AA 432</v>
          </cell>
          <cell r="D6179">
            <v>296</v>
          </cell>
        </row>
        <row r="6180">
          <cell r="A6180">
            <v>44633</v>
          </cell>
          <cell r="B6180" t="str">
            <v>AA 7</v>
          </cell>
          <cell r="D6180">
            <v>248</v>
          </cell>
        </row>
        <row r="6181">
          <cell r="A6181">
            <v>44633</v>
          </cell>
          <cell r="B6181" t="str">
            <v>AS 789</v>
          </cell>
          <cell r="D6181">
            <v>114</v>
          </cell>
        </row>
        <row r="6182">
          <cell r="A6182">
            <v>44633</v>
          </cell>
          <cell r="B6182" t="str">
            <v>AS 803</v>
          </cell>
          <cell r="D6182">
            <v>88</v>
          </cell>
        </row>
        <row r="6183">
          <cell r="A6183">
            <v>44633</v>
          </cell>
          <cell r="B6183" t="str">
            <v>AS 805</v>
          </cell>
          <cell r="D6183">
            <v>110</v>
          </cell>
        </row>
        <row r="6184">
          <cell r="A6184">
            <v>44633</v>
          </cell>
          <cell r="B6184" t="str">
            <v>AS 809</v>
          </cell>
          <cell r="D6184">
            <v>160</v>
          </cell>
        </row>
        <row r="6185">
          <cell r="A6185">
            <v>44633</v>
          </cell>
          <cell r="B6185" t="str">
            <v>AS 813</v>
          </cell>
          <cell r="D6185">
            <v>159</v>
          </cell>
        </row>
        <row r="6186">
          <cell r="A6186">
            <v>44633</v>
          </cell>
          <cell r="B6186" t="str">
            <v>AS 825</v>
          </cell>
          <cell r="D6186">
            <v>158</v>
          </cell>
        </row>
        <row r="6187">
          <cell r="A6187">
            <v>44633</v>
          </cell>
          <cell r="B6187" t="str">
            <v>AS 829</v>
          </cell>
          <cell r="D6187">
            <v>111</v>
          </cell>
        </row>
        <row r="6188">
          <cell r="A6188">
            <v>44633</v>
          </cell>
          <cell r="B6188" t="str">
            <v>AS 836</v>
          </cell>
          <cell r="D6188">
            <v>115</v>
          </cell>
        </row>
        <row r="6189">
          <cell r="A6189">
            <v>44633</v>
          </cell>
          <cell r="B6189" t="str">
            <v>DL 2640</v>
          </cell>
          <cell r="D6189">
            <v>264</v>
          </cell>
        </row>
        <row r="6190">
          <cell r="A6190">
            <v>44633</v>
          </cell>
          <cell r="B6190" t="str">
            <v>DL 362</v>
          </cell>
          <cell r="D6190">
            <v>187</v>
          </cell>
        </row>
        <row r="6191">
          <cell r="A6191">
            <v>44633</v>
          </cell>
          <cell r="B6191" t="str">
            <v>DL 481</v>
          </cell>
          <cell r="D6191">
            <v>200</v>
          </cell>
        </row>
        <row r="6192">
          <cell r="A6192">
            <v>44633</v>
          </cell>
          <cell r="B6192" t="str">
            <v>DL 488</v>
          </cell>
          <cell r="D6192">
            <v>199</v>
          </cell>
        </row>
        <row r="6193">
          <cell r="A6193">
            <v>44633</v>
          </cell>
          <cell r="B6193" t="str">
            <v>HA 23</v>
          </cell>
          <cell r="D6193">
            <v>75</v>
          </cell>
        </row>
        <row r="6194">
          <cell r="A6194">
            <v>44633</v>
          </cell>
          <cell r="B6194" t="str">
            <v>HA 29</v>
          </cell>
          <cell r="D6194">
            <v>230</v>
          </cell>
        </row>
        <row r="6195">
          <cell r="A6195">
            <v>44633</v>
          </cell>
          <cell r="B6195" t="str">
            <v>HA 31</v>
          </cell>
          <cell r="D6195">
            <v>182</v>
          </cell>
        </row>
        <row r="6196">
          <cell r="A6196">
            <v>44633</v>
          </cell>
          <cell r="B6196" t="str">
            <v>HA 33</v>
          </cell>
          <cell r="D6196">
            <v>238</v>
          </cell>
        </row>
        <row r="6197">
          <cell r="A6197">
            <v>44633</v>
          </cell>
          <cell r="B6197" t="str">
            <v>HA 39</v>
          </cell>
          <cell r="D6197">
            <v>118</v>
          </cell>
        </row>
        <row r="6198">
          <cell r="A6198">
            <v>44633</v>
          </cell>
          <cell r="B6198" t="str">
            <v>HA 41</v>
          </cell>
          <cell r="D6198">
            <v>111</v>
          </cell>
        </row>
        <row r="6199">
          <cell r="A6199">
            <v>44633</v>
          </cell>
          <cell r="B6199" t="str">
            <v>HA 45</v>
          </cell>
          <cell r="D6199">
            <v>80</v>
          </cell>
        </row>
        <row r="6200">
          <cell r="A6200">
            <v>44633</v>
          </cell>
          <cell r="B6200" t="str">
            <v>HA 57</v>
          </cell>
          <cell r="D6200">
            <v>134</v>
          </cell>
        </row>
        <row r="6201">
          <cell r="A6201">
            <v>44633</v>
          </cell>
          <cell r="B6201" t="str">
            <v>HA 59</v>
          </cell>
          <cell r="D6201">
            <v>163</v>
          </cell>
        </row>
        <row r="6202">
          <cell r="A6202">
            <v>44633</v>
          </cell>
          <cell r="B6202" t="str">
            <v>HA 71</v>
          </cell>
          <cell r="D6202">
            <v>94</v>
          </cell>
        </row>
        <row r="6203">
          <cell r="A6203">
            <v>44633</v>
          </cell>
          <cell r="B6203" t="str">
            <v>UA 1219</v>
          </cell>
          <cell r="D6203">
            <v>158</v>
          </cell>
        </row>
        <row r="6204">
          <cell r="A6204">
            <v>44633</v>
          </cell>
          <cell r="B6204" t="str">
            <v>UA 1725</v>
          </cell>
          <cell r="D6204">
            <v>210</v>
          </cell>
        </row>
        <row r="6205">
          <cell r="A6205">
            <v>44633</v>
          </cell>
          <cell r="B6205" t="str">
            <v>UA 1736</v>
          </cell>
          <cell r="D6205">
            <v>276</v>
          </cell>
        </row>
        <row r="6206">
          <cell r="A6206">
            <v>44633</v>
          </cell>
          <cell r="B6206" t="str">
            <v>UA 1749</v>
          </cell>
          <cell r="D6206">
            <v>114</v>
          </cell>
        </row>
        <row r="6207">
          <cell r="A6207">
            <v>44633</v>
          </cell>
          <cell r="B6207" t="str">
            <v>UA 1808</v>
          </cell>
          <cell r="D6207">
            <v>151</v>
          </cell>
        </row>
        <row r="6208">
          <cell r="A6208">
            <v>44633</v>
          </cell>
          <cell r="B6208" t="str">
            <v>UA 2086</v>
          </cell>
          <cell r="D6208">
            <v>141</v>
          </cell>
        </row>
        <row r="6209">
          <cell r="A6209">
            <v>44633</v>
          </cell>
          <cell r="B6209" t="str">
            <v>UA 2623</v>
          </cell>
          <cell r="D6209">
            <v>120</v>
          </cell>
        </row>
        <row r="6210">
          <cell r="A6210">
            <v>44633</v>
          </cell>
          <cell r="B6210" t="str">
            <v>UA 417</v>
          </cell>
          <cell r="D6210">
            <v>159</v>
          </cell>
        </row>
        <row r="6211">
          <cell r="A6211">
            <v>44633</v>
          </cell>
          <cell r="B6211" t="str">
            <v>UA 42</v>
          </cell>
          <cell r="D6211">
            <v>148</v>
          </cell>
        </row>
        <row r="6212">
          <cell r="A6212">
            <v>44633</v>
          </cell>
          <cell r="B6212" t="str">
            <v>WN 1133</v>
          </cell>
          <cell r="D6212">
            <v>156</v>
          </cell>
        </row>
        <row r="6213">
          <cell r="A6213">
            <v>44633</v>
          </cell>
          <cell r="B6213" t="str">
            <v>WN 1987</v>
          </cell>
          <cell r="D6213">
            <v>166</v>
          </cell>
        </row>
        <row r="6214">
          <cell r="A6214">
            <v>44633</v>
          </cell>
          <cell r="B6214" t="str">
            <v>WN 1386</v>
          </cell>
          <cell r="D6214">
            <v>130</v>
          </cell>
        </row>
        <row r="6215">
          <cell r="A6215">
            <v>44633</v>
          </cell>
          <cell r="B6215" t="str">
            <v>WN 1968</v>
          </cell>
          <cell r="D6215">
            <v>99</v>
          </cell>
        </row>
        <row r="6216">
          <cell r="A6216">
            <v>44633</v>
          </cell>
          <cell r="B6216" t="str">
            <v>WN 1971</v>
          </cell>
          <cell r="D6216">
            <v>160</v>
          </cell>
        </row>
        <row r="6217">
          <cell r="A6217">
            <v>44633</v>
          </cell>
          <cell r="B6217" t="str">
            <v>WN 2139</v>
          </cell>
          <cell r="D6217">
            <v>58</v>
          </cell>
        </row>
        <row r="6218">
          <cell r="A6218">
            <v>44633</v>
          </cell>
          <cell r="B6218" t="str">
            <v>WN 3049</v>
          </cell>
          <cell r="D6218">
            <v>62</v>
          </cell>
        </row>
        <row r="6219">
          <cell r="A6219">
            <v>44633</v>
          </cell>
          <cell r="B6219" t="str">
            <v>WN 4023</v>
          </cell>
          <cell r="D6219">
            <v>175</v>
          </cell>
        </row>
        <row r="6220">
          <cell r="A6220">
            <v>44633</v>
          </cell>
          <cell r="B6220" t="str">
            <v>WN 909</v>
          </cell>
          <cell r="D6220">
            <v>137</v>
          </cell>
        </row>
        <row r="6221">
          <cell r="A6221">
            <v>44633</v>
          </cell>
          <cell r="B6221" t="str">
            <v>WN 910</v>
          </cell>
          <cell r="D6221">
            <v>52</v>
          </cell>
        </row>
        <row r="6222">
          <cell r="A6222">
            <v>44634</v>
          </cell>
          <cell r="B6222" t="str">
            <v>AA 119</v>
          </cell>
          <cell r="D6222">
            <v>288</v>
          </cell>
        </row>
        <row r="6223">
          <cell r="A6223">
            <v>44634</v>
          </cell>
          <cell r="B6223" t="str">
            <v>AA 271</v>
          </cell>
          <cell r="D6223">
            <v>191</v>
          </cell>
        </row>
        <row r="6224">
          <cell r="A6224">
            <v>44634</v>
          </cell>
          <cell r="B6224" t="str">
            <v>AA 432</v>
          </cell>
          <cell r="D6224">
            <v>198</v>
          </cell>
        </row>
        <row r="6225">
          <cell r="A6225">
            <v>44634</v>
          </cell>
          <cell r="B6225" t="str">
            <v>AA 7</v>
          </cell>
          <cell r="D6225">
            <v>181</v>
          </cell>
        </row>
        <row r="6226">
          <cell r="A6226">
            <v>44634</v>
          </cell>
          <cell r="B6226" t="str">
            <v>AS 743</v>
          </cell>
          <cell r="D6226">
            <v>70</v>
          </cell>
        </row>
        <row r="6227">
          <cell r="A6227">
            <v>44634</v>
          </cell>
          <cell r="B6227" t="str">
            <v>AS 803</v>
          </cell>
          <cell r="D6227">
            <v>70</v>
          </cell>
        </row>
        <row r="6228">
          <cell r="A6228">
            <v>44634</v>
          </cell>
          <cell r="B6228" t="str">
            <v>AS 805</v>
          </cell>
          <cell r="D6228">
            <v>65</v>
          </cell>
        </row>
        <row r="6229">
          <cell r="A6229">
            <v>44634</v>
          </cell>
          <cell r="B6229" t="str">
            <v>AS 809</v>
          </cell>
          <cell r="D6229">
            <v>132</v>
          </cell>
        </row>
        <row r="6230">
          <cell r="A6230">
            <v>44634</v>
          </cell>
          <cell r="B6230" t="str">
            <v>AS 813</v>
          </cell>
          <cell r="D6230">
            <v>87</v>
          </cell>
        </row>
        <row r="6231">
          <cell r="A6231">
            <v>44634</v>
          </cell>
          <cell r="B6231" t="str">
            <v>AS 825</v>
          </cell>
          <cell r="D6231">
            <v>138</v>
          </cell>
        </row>
        <row r="6232">
          <cell r="A6232">
            <v>44634</v>
          </cell>
          <cell r="B6232" t="str">
            <v>AS 829</v>
          </cell>
          <cell r="D6232">
            <v>112</v>
          </cell>
        </row>
        <row r="6233">
          <cell r="A6233">
            <v>44634</v>
          </cell>
          <cell r="B6233" t="str">
            <v>AS 861</v>
          </cell>
          <cell r="D6233">
            <v>109</v>
          </cell>
        </row>
        <row r="6234">
          <cell r="A6234">
            <v>44634</v>
          </cell>
          <cell r="B6234" t="str">
            <v>DL 2640</v>
          </cell>
          <cell r="D6234">
            <v>237</v>
          </cell>
        </row>
        <row r="6235">
          <cell r="A6235">
            <v>44634</v>
          </cell>
          <cell r="B6235" t="str">
            <v>DL 448</v>
          </cell>
          <cell r="D6235">
            <v>135</v>
          </cell>
        </row>
        <row r="6236">
          <cell r="A6236">
            <v>44634</v>
          </cell>
          <cell r="B6236" t="str">
            <v>DL 481</v>
          </cell>
          <cell r="D6236">
            <v>158</v>
          </cell>
        </row>
        <row r="6237">
          <cell r="A6237">
            <v>44634</v>
          </cell>
          <cell r="B6237" t="str">
            <v>HA 29</v>
          </cell>
          <cell r="D6237">
            <v>164</v>
          </cell>
        </row>
        <row r="6238">
          <cell r="A6238">
            <v>44634</v>
          </cell>
          <cell r="B6238" t="str">
            <v>HA 33</v>
          </cell>
          <cell r="D6238">
            <v>188</v>
          </cell>
        </row>
        <row r="6239">
          <cell r="A6239">
            <v>44634</v>
          </cell>
          <cell r="B6239" t="str">
            <v>HA 39</v>
          </cell>
          <cell r="D6239">
            <v>123</v>
          </cell>
        </row>
        <row r="6240">
          <cell r="A6240">
            <v>44634</v>
          </cell>
          <cell r="B6240" t="str">
            <v>HA 41</v>
          </cell>
          <cell r="D6240">
            <v>137</v>
          </cell>
        </row>
        <row r="6241">
          <cell r="A6241">
            <v>44634</v>
          </cell>
          <cell r="B6241" t="str">
            <v>HA 45</v>
          </cell>
          <cell r="D6241">
            <v>68</v>
          </cell>
        </row>
        <row r="6242">
          <cell r="A6242">
            <v>44634</v>
          </cell>
          <cell r="B6242" t="str">
            <v>HA 59</v>
          </cell>
          <cell r="D6242">
            <v>175</v>
          </cell>
        </row>
        <row r="6243">
          <cell r="A6243">
            <v>44634</v>
          </cell>
          <cell r="B6243" t="str">
            <v>UA 1725</v>
          </cell>
          <cell r="D6243">
            <v>183</v>
          </cell>
        </row>
        <row r="6244">
          <cell r="A6244">
            <v>44634</v>
          </cell>
          <cell r="B6244" t="str">
            <v>UA 1749</v>
          </cell>
          <cell r="D6244">
            <v>108</v>
          </cell>
        </row>
        <row r="6245">
          <cell r="A6245">
            <v>44634</v>
          </cell>
          <cell r="B6245" t="str">
            <v>UA 2623</v>
          </cell>
          <cell r="D6245">
            <v>151</v>
          </cell>
        </row>
        <row r="6246">
          <cell r="A6246">
            <v>44634</v>
          </cell>
          <cell r="B6246" t="str">
            <v>WN 1133</v>
          </cell>
          <cell r="D6246">
            <v>96</v>
          </cell>
        </row>
        <row r="6247">
          <cell r="A6247">
            <v>44634</v>
          </cell>
          <cell r="B6247" t="str">
            <v>WN 1456</v>
          </cell>
          <cell r="D6247">
            <v>53</v>
          </cell>
        </row>
        <row r="6248">
          <cell r="A6248">
            <v>44634</v>
          </cell>
          <cell r="B6248" t="str">
            <v>WN 1968</v>
          </cell>
          <cell r="D6248">
            <v>98</v>
          </cell>
        </row>
        <row r="6249">
          <cell r="A6249">
            <v>44634</v>
          </cell>
          <cell r="B6249" t="str">
            <v>WN 2139</v>
          </cell>
          <cell r="D6249">
            <v>164</v>
          </cell>
        </row>
        <row r="6250">
          <cell r="A6250">
            <v>44634</v>
          </cell>
          <cell r="B6250" t="str">
            <v>WN 3243</v>
          </cell>
          <cell r="D6250">
            <v>171</v>
          </cell>
        </row>
        <row r="6251">
          <cell r="A6251">
            <v>44634</v>
          </cell>
          <cell r="B6251" t="str">
            <v>WN 3409</v>
          </cell>
          <cell r="D6251">
            <v>53</v>
          </cell>
        </row>
        <row r="6252">
          <cell r="A6252">
            <v>44634</v>
          </cell>
          <cell r="B6252" t="str">
            <v>WN 4023</v>
          </cell>
          <cell r="D6252">
            <v>175</v>
          </cell>
        </row>
        <row r="6253">
          <cell r="A6253">
            <v>44634</v>
          </cell>
          <cell r="B6253" t="str">
            <v>WN 910</v>
          </cell>
          <cell r="D6253">
            <v>53</v>
          </cell>
        </row>
        <row r="6254">
          <cell r="A6254">
            <v>44635</v>
          </cell>
          <cell r="B6254" t="str">
            <v>AA 231</v>
          </cell>
          <cell r="D6254">
            <v>88</v>
          </cell>
        </row>
        <row r="6255">
          <cell r="A6255">
            <v>44635</v>
          </cell>
          <cell r="B6255" t="str">
            <v>AA 271</v>
          </cell>
          <cell r="D6255">
            <v>148</v>
          </cell>
        </row>
        <row r="6256">
          <cell r="A6256">
            <v>44635</v>
          </cell>
          <cell r="B6256" t="str">
            <v>AA 7</v>
          </cell>
          <cell r="D6256">
            <v>170</v>
          </cell>
        </row>
        <row r="6257">
          <cell r="A6257">
            <v>44635</v>
          </cell>
          <cell r="B6257" t="str">
            <v>AS 743</v>
          </cell>
          <cell r="D6257">
            <v>80</v>
          </cell>
        </row>
        <row r="6258">
          <cell r="A6258">
            <v>44635</v>
          </cell>
          <cell r="B6258" t="str">
            <v>AS 803</v>
          </cell>
          <cell r="D6258">
            <v>47</v>
          </cell>
        </row>
        <row r="6259">
          <cell r="A6259">
            <v>44635</v>
          </cell>
          <cell r="B6259" t="str">
            <v>AS 805</v>
          </cell>
          <cell r="D6259">
            <v>128</v>
          </cell>
        </row>
        <row r="6260">
          <cell r="A6260">
            <v>44635</v>
          </cell>
          <cell r="B6260" t="str">
            <v>AS 809</v>
          </cell>
          <cell r="D6260">
            <v>158</v>
          </cell>
        </row>
        <row r="6261">
          <cell r="A6261">
            <v>44635</v>
          </cell>
          <cell r="B6261" t="str">
            <v>AS 813</v>
          </cell>
          <cell r="D6261">
            <v>100</v>
          </cell>
        </row>
        <row r="6262">
          <cell r="A6262">
            <v>44635</v>
          </cell>
          <cell r="B6262" t="str">
            <v>AS 829</v>
          </cell>
          <cell r="D6262">
            <v>89</v>
          </cell>
        </row>
        <row r="6263">
          <cell r="A6263">
            <v>44635</v>
          </cell>
          <cell r="B6263" t="str">
            <v>DL 362</v>
          </cell>
          <cell r="D6263">
            <v>75</v>
          </cell>
        </row>
        <row r="6264">
          <cell r="A6264">
            <v>44635</v>
          </cell>
          <cell r="B6264" t="str">
            <v>DL 448</v>
          </cell>
          <cell r="D6264">
            <v>144</v>
          </cell>
        </row>
        <row r="6265">
          <cell r="A6265">
            <v>44635</v>
          </cell>
          <cell r="B6265" t="str">
            <v>DL 481</v>
          </cell>
          <cell r="D6265">
            <v>140</v>
          </cell>
        </row>
        <row r="6266">
          <cell r="A6266">
            <v>44635</v>
          </cell>
          <cell r="B6266" t="str">
            <v>HA 23</v>
          </cell>
          <cell r="D6266">
            <v>78</v>
          </cell>
        </row>
        <row r="6267">
          <cell r="A6267">
            <v>44635</v>
          </cell>
          <cell r="B6267" t="str">
            <v>HA 29</v>
          </cell>
          <cell r="D6267">
            <v>157</v>
          </cell>
        </row>
        <row r="6268">
          <cell r="A6268">
            <v>44635</v>
          </cell>
          <cell r="B6268" t="str">
            <v>HA 31</v>
          </cell>
          <cell r="D6268">
            <v>125</v>
          </cell>
        </row>
        <row r="6269">
          <cell r="A6269">
            <v>44635</v>
          </cell>
          <cell r="B6269" t="str">
            <v>HA 33</v>
          </cell>
          <cell r="D6269">
            <v>135</v>
          </cell>
        </row>
        <row r="6270">
          <cell r="A6270">
            <v>44635</v>
          </cell>
          <cell r="B6270" t="str">
            <v>HA 39</v>
          </cell>
          <cell r="D6270">
            <v>167</v>
          </cell>
        </row>
        <row r="6271">
          <cell r="A6271">
            <v>44635</v>
          </cell>
          <cell r="B6271" t="str">
            <v>HA 45</v>
          </cell>
          <cell r="D6271">
            <v>62</v>
          </cell>
        </row>
        <row r="6272">
          <cell r="A6272">
            <v>44635</v>
          </cell>
          <cell r="B6272" t="str">
            <v>HA 59</v>
          </cell>
          <cell r="D6272">
            <v>151</v>
          </cell>
        </row>
        <row r="6273">
          <cell r="A6273">
            <v>44635</v>
          </cell>
          <cell r="B6273" t="str">
            <v>HA 71</v>
          </cell>
          <cell r="D6273">
            <v>43</v>
          </cell>
        </row>
        <row r="6274">
          <cell r="A6274">
            <v>44635</v>
          </cell>
          <cell r="B6274" t="str">
            <v>UA 1219</v>
          </cell>
          <cell r="D6274">
            <v>121</v>
          </cell>
        </row>
        <row r="6275">
          <cell r="A6275">
            <v>44635</v>
          </cell>
          <cell r="B6275" t="str">
            <v>UA 1725</v>
          </cell>
          <cell r="D6275">
            <v>194</v>
          </cell>
        </row>
        <row r="6276">
          <cell r="A6276">
            <v>44635</v>
          </cell>
          <cell r="B6276" t="str">
            <v>UA 1749</v>
          </cell>
          <cell r="D6276">
            <v>62</v>
          </cell>
        </row>
        <row r="6277">
          <cell r="A6277">
            <v>44635</v>
          </cell>
          <cell r="B6277" t="str">
            <v>UA 1808</v>
          </cell>
          <cell r="D6277">
            <v>94</v>
          </cell>
        </row>
        <row r="6278">
          <cell r="A6278">
            <v>44635</v>
          </cell>
          <cell r="B6278" t="str">
            <v>UA 202</v>
          </cell>
          <cell r="D6278">
            <v>190</v>
          </cell>
        </row>
        <row r="6279">
          <cell r="A6279">
            <v>44635</v>
          </cell>
          <cell r="B6279" t="str">
            <v>UA 2086</v>
          </cell>
          <cell r="D6279">
            <v>74</v>
          </cell>
        </row>
        <row r="6280">
          <cell r="A6280">
            <v>44635</v>
          </cell>
          <cell r="B6280" t="str">
            <v>UA 417</v>
          </cell>
          <cell r="D6280">
            <v>79</v>
          </cell>
        </row>
        <row r="6281">
          <cell r="A6281">
            <v>44635</v>
          </cell>
          <cell r="B6281" t="str">
            <v>WN 1133</v>
          </cell>
          <cell r="D6281">
            <v>121</v>
          </cell>
        </row>
        <row r="6282">
          <cell r="A6282">
            <v>44635</v>
          </cell>
          <cell r="B6282" t="str">
            <v>WN 1386</v>
          </cell>
          <cell r="D6282">
            <v>43</v>
          </cell>
        </row>
        <row r="6283">
          <cell r="A6283">
            <v>44635</v>
          </cell>
          <cell r="B6283" t="str">
            <v>WN 1968</v>
          </cell>
          <cell r="D6283">
            <v>50</v>
          </cell>
        </row>
        <row r="6284">
          <cell r="A6284">
            <v>44635</v>
          </cell>
          <cell r="B6284" t="str">
            <v>WN 1971</v>
          </cell>
          <cell r="D6284">
            <v>130</v>
          </cell>
        </row>
        <row r="6285">
          <cell r="A6285">
            <v>44635</v>
          </cell>
          <cell r="B6285" t="str">
            <v>WN 1987</v>
          </cell>
          <cell r="D6285">
            <v>153</v>
          </cell>
        </row>
        <row r="6286">
          <cell r="A6286">
            <v>44635</v>
          </cell>
          <cell r="B6286" t="str">
            <v>WN 2139</v>
          </cell>
          <cell r="D6286">
            <v>40</v>
          </cell>
        </row>
        <row r="6287">
          <cell r="A6287">
            <v>44635</v>
          </cell>
          <cell r="B6287" t="str">
            <v>WN 2575</v>
          </cell>
          <cell r="D6287">
            <v>117</v>
          </cell>
        </row>
        <row r="6288">
          <cell r="A6288">
            <v>44635</v>
          </cell>
          <cell r="B6288" t="str">
            <v>WN 3049</v>
          </cell>
          <cell r="D6288">
            <v>35</v>
          </cell>
        </row>
        <row r="6289">
          <cell r="A6289">
            <v>44635</v>
          </cell>
          <cell r="B6289" t="str">
            <v>WN 3243</v>
          </cell>
          <cell r="D6289">
            <v>95</v>
          </cell>
        </row>
        <row r="6290">
          <cell r="A6290">
            <v>44635</v>
          </cell>
          <cell r="B6290" t="str">
            <v>WN 4023</v>
          </cell>
          <cell r="D6290">
            <v>119</v>
          </cell>
        </row>
        <row r="6291">
          <cell r="A6291">
            <v>44635</v>
          </cell>
          <cell r="B6291" t="str">
            <v>WN 910</v>
          </cell>
          <cell r="D6291">
            <v>29</v>
          </cell>
        </row>
        <row r="6292">
          <cell r="A6292">
            <v>44636</v>
          </cell>
          <cell r="B6292" t="str">
            <v>AA 119</v>
          </cell>
          <cell r="D6292">
            <v>192</v>
          </cell>
        </row>
        <row r="6293">
          <cell r="A6293">
            <v>44636</v>
          </cell>
          <cell r="B6293" t="str">
            <v>AA 231</v>
          </cell>
          <cell r="D6293">
            <v>136</v>
          </cell>
        </row>
        <row r="6294">
          <cell r="A6294">
            <v>44636</v>
          </cell>
          <cell r="B6294" t="str">
            <v>AA 271</v>
          </cell>
          <cell r="D6294">
            <v>171</v>
          </cell>
        </row>
        <row r="6295">
          <cell r="A6295">
            <v>44636</v>
          </cell>
          <cell r="B6295" t="str">
            <v>AA 432</v>
          </cell>
          <cell r="D6295">
            <v>208</v>
          </cell>
        </row>
        <row r="6296">
          <cell r="A6296">
            <v>44636</v>
          </cell>
          <cell r="B6296" t="str">
            <v>AA 7</v>
          </cell>
          <cell r="D6296">
            <v>196</v>
          </cell>
        </row>
        <row r="6297">
          <cell r="A6297">
            <v>44636</v>
          </cell>
          <cell r="B6297" t="str">
            <v>AS 743</v>
          </cell>
          <cell r="D6297">
            <v>127</v>
          </cell>
        </row>
        <row r="6298">
          <cell r="A6298">
            <v>44636</v>
          </cell>
          <cell r="B6298" t="str">
            <v>AS 805</v>
          </cell>
          <cell r="D6298">
            <v>153</v>
          </cell>
        </row>
        <row r="6299">
          <cell r="A6299">
            <v>44636</v>
          </cell>
          <cell r="B6299" t="str">
            <v>AS 809</v>
          </cell>
          <cell r="D6299">
            <v>156</v>
          </cell>
        </row>
        <row r="6300">
          <cell r="A6300">
            <v>44636</v>
          </cell>
          <cell r="B6300" t="str">
            <v>AS 813</v>
          </cell>
          <cell r="D6300">
            <v>53</v>
          </cell>
        </row>
        <row r="6301">
          <cell r="A6301">
            <v>44636</v>
          </cell>
          <cell r="B6301" t="str">
            <v>AS 825</v>
          </cell>
          <cell r="D6301">
            <v>159</v>
          </cell>
        </row>
        <row r="6302">
          <cell r="A6302">
            <v>44636</v>
          </cell>
          <cell r="B6302" t="str">
            <v>AS 829</v>
          </cell>
          <cell r="D6302">
            <v>86</v>
          </cell>
        </row>
        <row r="6303">
          <cell r="A6303">
            <v>44636</v>
          </cell>
          <cell r="B6303" t="str">
            <v>AS 836</v>
          </cell>
          <cell r="D6303">
            <v>149</v>
          </cell>
        </row>
        <row r="6304">
          <cell r="A6304">
            <v>44636</v>
          </cell>
          <cell r="B6304" t="str">
            <v>AS 861</v>
          </cell>
          <cell r="D6304">
            <v>149</v>
          </cell>
        </row>
        <row r="6305">
          <cell r="A6305">
            <v>44636</v>
          </cell>
          <cell r="B6305" t="str">
            <v>DL 2640</v>
          </cell>
          <cell r="D6305">
            <v>195</v>
          </cell>
        </row>
        <row r="6306">
          <cell r="A6306">
            <v>44636</v>
          </cell>
          <cell r="B6306" t="str">
            <v>DL 448</v>
          </cell>
          <cell r="D6306">
            <v>141</v>
          </cell>
        </row>
        <row r="6307">
          <cell r="A6307">
            <v>44636</v>
          </cell>
          <cell r="B6307" t="str">
            <v>DL 481</v>
          </cell>
          <cell r="D6307">
            <v>160</v>
          </cell>
        </row>
        <row r="6308">
          <cell r="A6308">
            <v>44636</v>
          </cell>
          <cell r="B6308" t="str">
            <v>DL362</v>
          </cell>
          <cell r="D6308">
            <v>78</v>
          </cell>
        </row>
        <row r="6309">
          <cell r="A6309">
            <v>44636</v>
          </cell>
          <cell r="B6309" t="str">
            <v>HA 23</v>
          </cell>
          <cell r="D6309">
            <v>120</v>
          </cell>
        </row>
        <row r="6310">
          <cell r="A6310">
            <v>44636</v>
          </cell>
          <cell r="B6310" t="str">
            <v>HA 29</v>
          </cell>
          <cell r="D6310">
            <v>205</v>
          </cell>
        </row>
        <row r="6311">
          <cell r="A6311">
            <v>44636</v>
          </cell>
          <cell r="B6311" t="str">
            <v>HA 39</v>
          </cell>
          <cell r="D6311">
            <v>189</v>
          </cell>
        </row>
        <row r="6312">
          <cell r="A6312">
            <v>44636</v>
          </cell>
          <cell r="B6312" t="str">
            <v>HA 41</v>
          </cell>
          <cell r="D6312">
            <v>136</v>
          </cell>
        </row>
        <row r="6313">
          <cell r="A6313">
            <v>44636</v>
          </cell>
          <cell r="B6313" t="str">
            <v>HA 45</v>
          </cell>
          <cell r="D6313">
            <v>69</v>
          </cell>
        </row>
        <row r="6314">
          <cell r="A6314">
            <v>44636</v>
          </cell>
          <cell r="B6314" t="str">
            <v>HA 57</v>
          </cell>
          <cell r="D6314">
            <v>116</v>
          </cell>
        </row>
        <row r="6315">
          <cell r="A6315">
            <v>44636</v>
          </cell>
          <cell r="B6315" t="str">
            <v>HA 59</v>
          </cell>
          <cell r="D6315">
            <v>150</v>
          </cell>
        </row>
        <row r="6316">
          <cell r="A6316">
            <v>44636</v>
          </cell>
          <cell r="B6316" t="str">
            <v>HA 71</v>
          </cell>
          <cell r="D6316">
            <v>100</v>
          </cell>
        </row>
        <row r="6317">
          <cell r="A6317">
            <v>44636</v>
          </cell>
          <cell r="B6317" t="str">
            <v>UA 1219</v>
          </cell>
          <cell r="D6317">
            <v>92</v>
          </cell>
        </row>
        <row r="6318">
          <cell r="A6318">
            <v>44636</v>
          </cell>
          <cell r="B6318" t="str">
            <v>UA 1736</v>
          </cell>
          <cell r="D6318">
            <v>236</v>
          </cell>
        </row>
        <row r="6319">
          <cell r="A6319">
            <v>44636</v>
          </cell>
          <cell r="B6319" t="str">
            <v>UA 1749</v>
          </cell>
          <cell r="D6319">
            <v>105</v>
          </cell>
        </row>
        <row r="6320">
          <cell r="A6320">
            <v>44636</v>
          </cell>
          <cell r="B6320" t="str">
            <v>UA 1808</v>
          </cell>
          <cell r="D6320">
            <v>108</v>
          </cell>
        </row>
        <row r="6321">
          <cell r="A6321">
            <v>44636</v>
          </cell>
          <cell r="B6321" t="str">
            <v>UA 202</v>
          </cell>
          <cell r="D6321">
            <v>176</v>
          </cell>
        </row>
        <row r="6322">
          <cell r="A6322">
            <v>44636</v>
          </cell>
          <cell r="B6322" t="str">
            <v>UA 2086</v>
          </cell>
          <cell r="D6322">
            <v>128</v>
          </cell>
        </row>
        <row r="6323">
          <cell r="A6323">
            <v>44636</v>
          </cell>
          <cell r="B6323" t="str">
            <v>UA 417</v>
          </cell>
          <cell r="D6323">
            <v>112</v>
          </cell>
        </row>
        <row r="6324">
          <cell r="A6324">
            <v>44636</v>
          </cell>
          <cell r="B6324" t="str">
            <v>WN 1133</v>
          </cell>
          <cell r="D6324">
            <v>158</v>
          </cell>
        </row>
        <row r="6325">
          <cell r="A6325">
            <v>44636</v>
          </cell>
          <cell r="B6325" t="str">
            <v>WN 1386</v>
          </cell>
          <cell r="D6325">
            <v>42</v>
          </cell>
        </row>
        <row r="6326">
          <cell r="A6326">
            <v>44636</v>
          </cell>
          <cell r="B6326" t="str">
            <v>WN 1456</v>
          </cell>
          <cell r="D6326">
            <v>41</v>
          </cell>
        </row>
        <row r="6327">
          <cell r="A6327">
            <v>44636</v>
          </cell>
          <cell r="B6327" t="str">
            <v>WN 1968</v>
          </cell>
          <cell r="D6327">
            <v>84</v>
          </cell>
        </row>
        <row r="6328">
          <cell r="A6328">
            <v>44636</v>
          </cell>
          <cell r="B6328" t="str">
            <v>WN 1971</v>
          </cell>
          <cell r="D6328">
            <v>149</v>
          </cell>
        </row>
        <row r="6329">
          <cell r="A6329">
            <v>44636</v>
          </cell>
          <cell r="B6329" t="str">
            <v>WN 1987</v>
          </cell>
          <cell r="D6329">
            <v>135</v>
          </cell>
        </row>
        <row r="6330">
          <cell r="A6330">
            <v>44636</v>
          </cell>
          <cell r="B6330" t="str">
            <v>WN 3049</v>
          </cell>
          <cell r="D6330">
            <v>65</v>
          </cell>
        </row>
        <row r="6331">
          <cell r="A6331">
            <v>44636</v>
          </cell>
          <cell r="B6331" t="str">
            <v>WN 3243</v>
          </cell>
          <cell r="D6331">
            <v>68</v>
          </cell>
        </row>
        <row r="6332">
          <cell r="A6332">
            <v>44636</v>
          </cell>
          <cell r="B6332" t="str">
            <v>WN 4023</v>
          </cell>
          <cell r="D6332">
            <v>161</v>
          </cell>
        </row>
        <row r="6333">
          <cell r="A6333">
            <v>44636</v>
          </cell>
          <cell r="B6333" t="str">
            <v>WN 910</v>
          </cell>
          <cell r="D6333">
            <v>39</v>
          </cell>
        </row>
        <row r="6334">
          <cell r="A6334">
            <v>44637</v>
          </cell>
          <cell r="B6334" t="str">
            <v>AA 119</v>
          </cell>
          <cell r="D6334">
            <v>251</v>
          </cell>
        </row>
        <row r="6335">
          <cell r="A6335">
            <v>44637</v>
          </cell>
          <cell r="B6335" t="str">
            <v>AA 231</v>
          </cell>
          <cell r="D6335">
            <v>70</v>
          </cell>
        </row>
        <row r="6336">
          <cell r="A6336">
            <v>44637</v>
          </cell>
          <cell r="B6336" t="str">
            <v>AA 432</v>
          </cell>
          <cell r="D6336">
            <v>233</v>
          </cell>
        </row>
        <row r="6337">
          <cell r="A6337">
            <v>44637</v>
          </cell>
          <cell r="B6337" t="str">
            <v>AA 7</v>
          </cell>
          <cell r="D6337">
            <v>183</v>
          </cell>
        </row>
        <row r="6338">
          <cell r="A6338">
            <v>44637</v>
          </cell>
          <cell r="B6338" t="str">
            <v>AS 743</v>
          </cell>
          <cell r="D6338">
            <v>130</v>
          </cell>
        </row>
        <row r="6339">
          <cell r="A6339">
            <v>44637</v>
          </cell>
          <cell r="B6339" t="str">
            <v>AS 802</v>
          </cell>
          <cell r="D6339">
            <v>150</v>
          </cell>
        </row>
        <row r="6340">
          <cell r="A6340">
            <v>44637</v>
          </cell>
          <cell r="B6340" t="str">
            <v>AS 803</v>
          </cell>
          <cell r="D6340">
            <v>146</v>
          </cell>
        </row>
        <row r="6341">
          <cell r="A6341">
            <v>44637</v>
          </cell>
          <cell r="B6341" t="str">
            <v>AS 805</v>
          </cell>
          <cell r="D6341">
            <v>153</v>
          </cell>
        </row>
        <row r="6342">
          <cell r="A6342">
            <v>44637</v>
          </cell>
          <cell r="B6342" t="str">
            <v>AS 809</v>
          </cell>
          <cell r="D6342">
            <v>86</v>
          </cell>
        </row>
        <row r="6343">
          <cell r="A6343">
            <v>44637</v>
          </cell>
          <cell r="B6343" t="str">
            <v>AS 813</v>
          </cell>
          <cell r="D6343">
            <v>127</v>
          </cell>
        </row>
        <row r="6344">
          <cell r="A6344">
            <v>44637</v>
          </cell>
          <cell r="B6344" t="str">
            <v>AS 825</v>
          </cell>
          <cell r="D6344">
            <v>140</v>
          </cell>
        </row>
        <row r="6345">
          <cell r="A6345">
            <v>44637</v>
          </cell>
          <cell r="B6345" t="str">
            <v>AS 829</v>
          </cell>
          <cell r="D6345">
            <v>132</v>
          </cell>
        </row>
        <row r="6346">
          <cell r="A6346">
            <v>44637</v>
          </cell>
          <cell r="B6346" t="str">
            <v>AS 861</v>
          </cell>
          <cell r="D6346">
            <v>156</v>
          </cell>
        </row>
        <row r="6347">
          <cell r="A6347">
            <v>44637</v>
          </cell>
          <cell r="B6347" t="str">
            <v>DL 2640</v>
          </cell>
          <cell r="D6347">
            <v>292</v>
          </cell>
        </row>
        <row r="6348">
          <cell r="A6348">
            <v>44637</v>
          </cell>
          <cell r="B6348" t="str">
            <v>DL 362</v>
          </cell>
          <cell r="D6348">
            <v>113</v>
          </cell>
        </row>
        <row r="6349">
          <cell r="A6349">
            <v>44637</v>
          </cell>
          <cell r="B6349" t="str">
            <v>DL 448</v>
          </cell>
          <cell r="D6349">
            <v>188</v>
          </cell>
        </row>
        <row r="6350">
          <cell r="A6350">
            <v>44637</v>
          </cell>
          <cell r="B6350" t="str">
            <v>HA 23</v>
          </cell>
          <cell r="D6350">
            <v>157</v>
          </cell>
        </row>
        <row r="6351">
          <cell r="A6351">
            <v>44637</v>
          </cell>
          <cell r="B6351" t="str">
            <v>HA 29</v>
          </cell>
          <cell r="D6351">
            <v>277</v>
          </cell>
        </row>
        <row r="6352">
          <cell r="A6352">
            <v>44637</v>
          </cell>
          <cell r="B6352" t="str">
            <v>HA 31</v>
          </cell>
          <cell r="D6352">
            <v>170</v>
          </cell>
        </row>
        <row r="6353">
          <cell r="A6353">
            <v>44637</v>
          </cell>
          <cell r="B6353" t="str">
            <v>HA 33</v>
          </cell>
          <cell r="D6353">
            <v>263</v>
          </cell>
        </row>
        <row r="6354">
          <cell r="A6354">
            <v>44637</v>
          </cell>
          <cell r="B6354" t="str">
            <v>HA 39</v>
          </cell>
          <cell r="D6354">
            <v>86</v>
          </cell>
        </row>
        <row r="6355">
          <cell r="A6355">
            <v>44637</v>
          </cell>
          <cell r="B6355" t="str">
            <v>HA 41</v>
          </cell>
          <cell r="D6355">
            <v>172</v>
          </cell>
        </row>
        <row r="6356">
          <cell r="A6356">
            <v>44637</v>
          </cell>
          <cell r="B6356" t="str">
            <v>HA 45</v>
          </cell>
          <cell r="D6356">
            <v>94</v>
          </cell>
        </row>
        <row r="6357">
          <cell r="A6357">
            <v>44637</v>
          </cell>
          <cell r="B6357" t="str">
            <v>HA 57</v>
          </cell>
          <cell r="D6357">
            <v>178</v>
          </cell>
        </row>
        <row r="6358">
          <cell r="A6358">
            <v>44637</v>
          </cell>
          <cell r="B6358" t="str">
            <v>HA 59</v>
          </cell>
          <cell r="D6358">
            <v>155</v>
          </cell>
        </row>
        <row r="6359">
          <cell r="A6359">
            <v>44637</v>
          </cell>
          <cell r="B6359" t="str">
            <v>HA 71</v>
          </cell>
          <cell r="D6359">
            <v>188</v>
          </cell>
        </row>
        <row r="6360">
          <cell r="A6360">
            <v>44637</v>
          </cell>
          <cell r="B6360" t="str">
            <v>UA 1219</v>
          </cell>
          <cell r="D6360">
            <v>142</v>
          </cell>
        </row>
        <row r="6361">
          <cell r="A6361">
            <v>44637</v>
          </cell>
          <cell r="B6361" t="str">
            <v>UA 1725</v>
          </cell>
          <cell r="D6361">
            <v>240</v>
          </cell>
        </row>
        <row r="6362">
          <cell r="A6362">
            <v>44637</v>
          </cell>
          <cell r="B6362" t="str">
            <v>UA 1736</v>
          </cell>
          <cell r="D6362">
            <v>244</v>
          </cell>
        </row>
        <row r="6363">
          <cell r="A6363">
            <v>44637</v>
          </cell>
          <cell r="B6363" t="str">
            <v>UA 1749</v>
          </cell>
          <cell r="D6363">
            <v>128</v>
          </cell>
        </row>
        <row r="6364">
          <cell r="A6364">
            <v>44637</v>
          </cell>
          <cell r="B6364" t="str">
            <v>UA 1808</v>
          </cell>
          <cell r="D6364">
            <v>139</v>
          </cell>
        </row>
        <row r="6365">
          <cell r="A6365">
            <v>44637</v>
          </cell>
          <cell r="B6365" t="str">
            <v>UA 202</v>
          </cell>
          <cell r="D6365">
            <v>229</v>
          </cell>
        </row>
        <row r="6366">
          <cell r="A6366">
            <v>44637</v>
          </cell>
          <cell r="B6366" t="str">
            <v>UA 2086</v>
          </cell>
          <cell r="D6366">
            <v>113</v>
          </cell>
        </row>
        <row r="6367">
          <cell r="A6367">
            <v>44637</v>
          </cell>
          <cell r="B6367" t="str">
            <v>UA 2623</v>
          </cell>
          <cell r="D6367">
            <v>106</v>
          </cell>
        </row>
        <row r="6368">
          <cell r="A6368">
            <v>44637</v>
          </cell>
          <cell r="B6368" t="str">
            <v>UA 417</v>
          </cell>
          <cell r="D6368">
            <v>124</v>
          </cell>
        </row>
        <row r="6369">
          <cell r="A6369">
            <v>44637</v>
          </cell>
          <cell r="B6369" t="str">
            <v>WN 1133</v>
          </cell>
          <cell r="D6369">
            <v>142</v>
          </cell>
        </row>
        <row r="6370">
          <cell r="A6370">
            <v>44637</v>
          </cell>
          <cell r="B6370" t="str">
            <v>WN 1386</v>
          </cell>
          <cell r="D6370">
            <v>92</v>
          </cell>
        </row>
        <row r="6371">
          <cell r="A6371">
            <v>44637</v>
          </cell>
          <cell r="B6371" t="str">
            <v>WN 1456</v>
          </cell>
          <cell r="D6371">
            <v>72</v>
          </cell>
        </row>
        <row r="6372">
          <cell r="A6372">
            <v>44637</v>
          </cell>
          <cell r="B6372" t="str">
            <v>WN 1968</v>
          </cell>
          <cell r="D6372">
            <v>87</v>
          </cell>
        </row>
        <row r="6373">
          <cell r="A6373">
            <v>44637</v>
          </cell>
          <cell r="B6373" t="str">
            <v>WN 1971</v>
          </cell>
          <cell r="D6373">
            <v>151</v>
          </cell>
        </row>
        <row r="6374">
          <cell r="A6374">
            <v>44637</v>
          </cell>
          <cell r="B6374" t="str">
            <v>WN 2139</v>
          </cell>
          <cell r="D6374">
            <v>41</v>
          </cell>
        </row>
        <row r="6375">
          <cell r="A6375">
            <v>44637</v>
          </cell>
          <cell r="B6375" t="str">
            <v>WN 2575</v>
          </cell>
          <cell r="D6375">
            <v>128</v>
          </cell>
        </row>
        <row r="6376">
          <cell r="A6376">
            <v>44637</v>
          </cell>
          <cell r="B6376" t="str">
            <v>WN 3049</v>
          </cell>
          <cell r="D6376">
            <v>135</v>
          </cell>
        </row>
        <row r="6377">
          <cell r="A6377">
            <v>44637</v>
          </cell>
          <cell r="B6377" t="str">
            <v>WN 3243</v>
          </cell>
          <cell r="D6377">
            <v>113</v>
          </cell>
        </row>
        <row r="6378">
          <cell r="A6378">
            <v>44637</v>
          </cell>
          <cell r="B6378" t="str">
            <v>WN 4023</v>
          </cell>
          <cell r="D6378">
            <v>166</v>
          </cell>
        </row>
        <row r="6379">
          <cell r="A6379">
            <v>44637</v>
          </cell>
          <cell r="B6379" t="str">
            <v>WN 909</v>
          </cell>
          <cell r="D6379">
            <v>143</v>
          </cell>
        </row>
        <row r="6380">
          <cell r="A6380">
            <v>44637</v>
          </cell>
          <cell r="B6380" t="str">
            <v>WN 910</v>
          </cell>
          <cell r="D6380">
            <v>70</v>
          </cell>
        </row>
        <row r="6381">
          <cell r="A6381">
            <v>44638</v>
          </cell>
          <cell r="B6381" t="str">
            <v>AA 119</v>
          </cell>
          <cell r="D6381">
            <v>232</v>
          </cell>
        </row>
        <row r="6382">
          <cell r="A6382">
            <v>44638</v>
          </cell>
          <cell r="B6382" t="str">
            <v>AA 231</v>
          </cell>
          <cell r="D6382">
            <v>147</v>
          </cell>
        </row>
        <row r="6383">
          <cell r="A6383">
            <v>44638</v>
          </cell>
          <cell r="B6383" t="str">
            <v>AA 271</v>
          </cell>
          <cell r="D6383">
            <v>152</v>
          </cell>
        </row>
        <row r="6384">
          <cell r="A6384">
            <v>44638</v>
          </cell>
          <cell r="B6384" t="str">
            <v>AA 432</v>
          </cell>
          <cell r="D6384">
            <v>274</v>
          </cell>
        </row>
        <row r="6385">
          <cell r="A6385">
            <v>44638</v>
          </cell>
          <cell r="B6385" t="str">
            <v>AA 7</v>
          </cell>
          <cell r="D6385">
            <v>201</v>
          </cell>
        </row>
        <row r="6386">
          <cell r="A6386">
            <v>44638</v>
          </cell>
          <cell r="B6386" t="str">
            <v>AS 743</v>
          </cell>
          <cell r="D6386">
            <v>120</v>
          </cell>
        </row>
        <row r="6387">
          <cell r="A6387">
            <v>44638</v>
          </cell>
          <cell r="B6387" t="str">
            <v>AS 803</v>
          </cell>
          <cell r="D6387">
            <v>144</v>
          </cell>
        </row>
        <row r="6388">
          <cell r="A6388">
            <v>44638</v>
          </cell>
          <cell r="B6388" t="str">
            <v>AS 805</v>
          </cell>
          <cell r="D6388">
            <v>159</v>
          </cell>
        </row>
        <row r="6389">
          <cell r="A6389">
            <v>44638</v>
          </cell>
          <cell r="B6389" t="str">
            <v>AS 809</v>
          </cell>
          <cell r="D6389">
            <v>159</v>
          </cell>
        </row>
        <row r="6390">
          <cell r="A6390">
            <v>44638</v>
          </cell>
          <cell r="B6390" t="str">
            <v>AS 813</v>
          </cell>
          <cell r="D6390">
            <v>141</v>
          </cell>
        </row>
        <row r="6391">
          <cell r="A6391">
            <v>44638</v>
          </cell>
          <cell r="B6391" t="str">
            <v>AS 824</v>
          </cell>
          <cell r="D6391">
            <v>146</v>
          </cell>
        </row>
        <row r="6392">
          <cell r="A6392">
            <v>44638</v>
          </cell>
          <cell r="B6392" t="str">
            <v>AS 861</v>
          </cell>
          <cell r="D6392">
            <v>159</v>
          </cell>
        </row>
        <row r="6393">
          <cell r="A6393">
            <v>44638</v>
          </cell>
          <cell r="B6393" t="str">
            <v>DL 2640</v>
          </cell>
          <cell r="D6393">
            <v>200</v>
          </cell>
        </row>
        <row r="6394">
          <cell r="A6394">
            <v>44638</v>
          </cell>
          <cell r="B6394" t="str">
            <v>DL 448</v>
          </cell>
          <cell r="D6394">
            <v>156</v>
          </cell>
        </row>
        <row r="6395">
          <cell r="A6395">
            <v>44638</v>
          </cell>
          <cell r="B6395" t="str">
            <v>DL 481</v>
          </cell>
          <cell r="D6395">
            <v>200</v>
          </cell>
        </row>
        <row r="6396">
          <cell r="A6396">
            <v>44638</v>
          </cell>
          <cell r="B6396" t="str">
            <v>HA 23</v>
          </cell>
          <cell r="D6396">
            <v>146</v>
          </cell>
        </row>
        <row r="6397">
          <cell r="A6397">
            <v>44638</v>
          </cell>
          <cell r="B6397" t="str">
            <v>HA 29</v>
          </cell>
          <cell r="D6397">
            <v>167</v>
          </cell>
        </row>
        <row r="6398">
          <cell r="A6398">
            <v>44638</v>
          </cell>
          <cell r="B6398" t="str">
            <v>HA 33</v>
          </cell>
          <cell r="D6398">
            <v>263</v>
          </cell>
        </row>
        <row r="6399">
          <cell r="A6399">
            <v>44638</v>
          </cell>
          <cell r="B6399" t="str">
            <v>HA 39</v>
          </cell>
          <cell r="D6399">
            <v>178</v>
          </cell>
        </row>
        <row r="6400">
          <cell r="A6400">
            <v>44638</v>
          </cell>
          <cell r="B6400" t="str">
            <v>HA 41</v>
          </cell>
          <cell r="D6400">
            <v>142</v>
          </cell>
        </row>
        <row r="6401">
          <cell r="A6401">
            <v>44638</v>
          </cell>
          <cell r="B6401" t="str">
            <v>HA 45</v>
          </cell>
          <cell r="D6401">
            <v>155</v>
          </cell>
        </row>
        <row r="6402">
          <cell r="A6402">
            <v>44638</v>
          </cell>
          <cell r="B6402" t="str">
            <v>HA 57</v>
          </cell>
          <cell r="D6402">
            <v>173</v>
          </cell>
        </row>
        <row r="6403">
          <cell r="A6403">
            <v>44638</v>
          </cell>
          <cell r="B6403" t="str">
            <v>HA 59</v>
          </cell>
          <cell r="D6403">
            <v>155</v>
          </cell>
        </row>
        <row r="6404">
          <cell r="A6404">
            <v>44638</v>
          </cell>
          <cell r="B6404" t="str">
            <v>HA 71</v>
          </cell>
          <cell r="D6404">
            <v>173</v>
          </cell>
        </row>
        <row r="6405">
          <cell r="A6405">
            <v>44638</v>
          </cell>
          <cell r="B6405" t="str">
            <v>UA 1219</v>
          </cell>
          <cell r="D6405">
            <v>153</v>
          </cell>
        </row>
        <row r="6406">
          <cell r="A6406">
            <v>44638</v>
          </cell>
          <cell r="B6406" t="str">
            <v>UA 1725</v>
          </cell>
          <cell r="D6406">
            <v>236</v>
          </cell>
        </row>
        <row r="6407">
          <cell r="A6407">
            <v>44638</v>
          </cell>
          <cell r="B6407" t="str">
            <v>UA 1736</v>
          </cell>
          <cell r="D6407">
            <v>269</v>
          </cell>
        </row>
        <row r="6408">
          <cell r="A6408">
            <v>44638</v>
          </cell>
          <cell r="B6408" t="str">
            <v>UA 1749</v>
          </cell>
          <cell r="D6408">
            <v>114</v>
          </cell>
        </row>
        <row r="6409">
          <cell r="A6409">
            <v>44638</v>
          </cell>
          <cell r="B6409" t="str">
            <v>UA 1808</v>
          </cell>
          <cell r="D6409">
            <v>166</v>
          </cell>
        </row>
        <row r="6410">
          <cell r="A6410">
            <v>44638</v>
          </cell>
          <cell r="B6410" t="str">
            <v>UA 202</v>
          </cell>
          <cell r="D6410">
            <v>227</v>
          </cell>
        </row>
        <row r="6411">
          <cell r="A6411">
            <v>44638</v>
          </cell>
          <cell r="B6411" t="str">
            <v>UA 2086</v>
          </cell>
          <cell r="D6411">
            <v>134</v>
          </cell>
        </row>
        <row r="6412">
          <cell r="A6412">
            <v>44638</v>
          </cell>
          <cell r="B6412" t="str">
            <v>UA 2623</v>
          </cell>
          <cell r="D6412">
            <v>129</v>
          </cell>
        </row>
        <row r="6413">
          <cell r="A6413">
            <v>44638</v>
          </cell>
          <cell r="B6413" t="str">
            <v>UA 417</v>
          </cell>
          <cell r="D6413">
            <v>145</v>
          </cell>
        </row>
        <row r="6414">
          <cell r="A6414">
            <v>44638</v>
          </cell>
          <cell r="B6414" t="str">
            <v>UA 42</v>
          </cell>
          <cell r="D6414">
            <v>101</v>
          </cell>
        </row>
        <row r="6415">
          <cell r="A6415">
            <v>44638</v>
          </cell>
          <cell r="B6415" t="str">
            <v>WN 1133</v>
          </cell>
          <cell r="D6415">
            <v>169</v>
          </cell>
        </row>
        <row r="6416">
          <cell r="A6416">
            <v>44638</v>
          </cell>
          <cell r="B6416" t="str">
            <v>WN 1386</v>
          </cell>
          <cell r="D6416">
            <v>154</v>
          </cell>
        </row>
        <row r="6417">
          <cell r="A6417">
            <v>44638</v>
          </cell>
          <cell r="B6417" t="str">
            <v>WN 1456</v>
          </cell>
          <cell r="D6417">
            <v>155</v>
          </cell>
        </row>
        <row r="6418">
          <cell r="A6418">
            <v>44638</v>
          </cell>
          <cell r="B6418" t="str">
            <v>WN 1968</v>
          </cell>
          <cell r="D6418">
            <v>114</v>
          </cell>
        </row>
        <row r="6419">
          <cell r="A6419">
            <v>44638</v>
          </cell>
          <cell r="B6419" t="str">
            <v>WN 1971</v>
          </cell>
          <cell r="D6419">
            <v>167</v>
          </cell>
        </row>
        <row r="6420">
          <cell r="A6420">
            <v>44638</v>
          </cell>
          <cell r="B6420" t="str">
            <v>WN 1987</v>
          </cell>
          <cell r="D6420">
            <v>158</v>
          </cell>
        </row>
        <row r="6421">
          <cell r="A6421">
            <v>44638</v>
          </cell>
          <cell r="B6421" t="str">
            <v>WN 2139</v>
          </cell>
          <cell r="D6421">
            <v>120</v>
          </cell>
        </row>
        <row r="6422">
          <cell r="A6422">
            <v>44638</v>
          </cell>
          <cell r="B6422" t="str">
            <v>WN 3049</v>
          </cell>
          <cell r="D6422">
            <v>156</v>
          </cell>
        </row>
        <row r="6423">
          <cell r="A6423">
            <v>44638</v>
          </cell>
          <cell r="B6423" t="str">
            <v>WN 3243</v>
          </cell>
          <cell r="D6423">
            <v>168</v>
          </cell>
        </row>
        <row r="6424">
          <cell r="A6424">
            <v>44638</v>
          </cell>
          <cell r="B6424" t="str">
            <v>WN 4023</v>
          </cell>
          <cell r="D6424">
            <v>164</v>
          </cell>
        </row>
        <row r="6425">
          <cell r="A6425">
            <v>44638</v>
          </cell>
          <cell r="B6425" t="str">
            <v>WN 909</v>
          </cell>
          <cell r="D6425">
            <v>161</v>
          </cell>
        </row>
        <row r="6426">
          <cell r="A6426">
            <v>44638</v>
          </cell>
          <cell r="B6426" t="str">
            <v>WN 910</v>
          </cell>
          <cell r="D6426">
            <v>83</v>
          </cell>
        </row>
        <row r="6427">
          <cell r="A6427">
            <v>44639</v>
          </cell>
          <cell r="B6427" t="str">
            <v>AA 119</v>
          </cell>
          <cell r="D6427">
            <v>222</v>
          </cell>
        </row>
        <row r="6428">
          <cell r="A6428">
            <v>44639</v>
          </cell>
          <cell r="B6428" t="str">
            <v>AA 271</v>
          </cell>
          <cell r="D6428">
            <v>187</v>
          </cell>
        </row>
        <row r="6429">
          <cell r="A6429">
            <v>44639</v>
          </cell>
          <cell r="B6429" t="str">
            <v>AA 432</v>
          </cell>
          <cell r="D6429">
            <v>275</v>
          </cell>
        </row>
        <row r="6430">
          <cell r="A6430">
            <v>44639</v>
          </cell>
          <cell r="B6430" t="str">
            <v>AA 7</v>
          </cell>
          <cell r="D6430">
            <v>260</v>
          </cell>
        </row>
        <row r="6431">
          <cell r="A6431">
            <v>44639</v>
          </cell>
          <cell r="B6431" t="str">
            <v>AS 743</v>
          </cell>
          <cell r="D6431">
            <v>175</v>
          </cell>
        </row>
        <row r="6432">
          <cell r="A6432">
            <v>44639</v>
          </cell>
          <cell r="B6432" t="str">
            <v>AS 803</v>
          </cell>
          <cell r="D6432">
            <v>150</v>
          </cell>
        </row>
        <row r="6433">
          <cell r="A6433">
            <v>44639</v>
          </cell>
          <cell r="B6433" t="str">
            <v>AS 805</v>
          </cell>
          <cell r="D6433">
            <v>156</v>
          </cell>
        </row>
        <row r="6434">
          <cell r="A6434">
            <v>44639</v>
          </cell>
          <cell r="B6434" t="str">
            <v>AS 809</v>
          </cell>
          <cell r="D6434">
            <v>157</v>
          </cell>
        </row>
        <row r="6435">
          <cell r="A6435">
            <v>44639</v>
          </cell>
          <cell r="B6435" t="str">
            <v>AS 825</v>
          </cell>
          <cell r="D6435">
            <v>158</v>
          </cell>
        </row>
        <row r="6436">
          <cell r="A6436">
            <v>44639</v>
          </cell>
          <cell r="B6436" t="str">
            <v>AS 829</v>
          </cell>
          <cell r="D6436">
            <v>158</v>
          </cell>
        </row>
        <row r="6437">
          <cell r="A6437">
            <v>44639</v>
          </cell>
          <cell r="B6437" t="str">
            <v>AS 861</v>
          </cell>
          <cell r="D6437">
            <v>157</v>
          </cell>
        </row>
        <row r="6438">
          <cell r="A6438">
            <v>44639</v>
          </cell>
          <cell r="B6438" t="str">
            <v>DL 2640</v>
          </cell>
          <cell r="D6438">
            <v>146</v>
          </cell>
        </row>
        <row r="6439">
          <cell r="A6439">
            <v>44639</v>
          </cell>
          <cell r="B6439" t="str">
            <v>DL 362</v>
          </cell>
          <cell r="D6439">
            <v>186</v>
          </cell>
        </row>
        <row r="6440">
          <cell r="A6440">
            <v>44639</v>
          </cell>
          <cell r="B6440" t="str">
            <v>DL 481</v>
          </cell>
          <cell r="D6440">
            <v>156</v>
          </cell>
        </row>
        <row r="6441">
          <cell r="A6441">
            <v>44639</v>
          </cell>
          <cell r="B6441" t="str">
            <v>DL 488</v>
          </cell>
          <cell r="D6441">
            <v>175</v>
          </cell>
        </row>
        <row r="6442">
          <cell r="A6442">
            <v>44639</v>
          </cell>
          <cell r="B6442" t="str">
            <v>HA 23</v>
          </cell>
          <cell r="D6442">
            <v>149</v>
          </cell>
        </row>
        <row r="6443">
          <cell r="A6443">
            <v>44639</v>
          </cell>
          <cell r="B6443" t="str">
            <v>HA 29</v>
          </cell>
          <cell r="D6443">
            <v>276</v>
          </cell>
        </row>
        <row r="6444">
          <cell r="A6444">
            <v>44639</v>
          </cell>
          <cell r="B6444" t="str">
            <v>HA 31</v>
          </cell>
          <cell r="D6444">
            <v>185</v>
          </cell>
        </row>
        <row r="6445">
          <cell r="A6445">
            <v>44639</v>
          </cell>
          <cell r="B6445" t="str">
            <v>HA 33</v>
          </cell>
          <cell r="D6445">
            <v>289</v>
          </cell>
        </row>
        <row r="6446">
          <cell r="A6446">
            <v>44639</v>
          </cell>
          <cell r="B6446" t="str">
            <v>HA 39</v>
          </cell>
          <cell r="D6446">
            <v>189</v>
          </cell>
        </row>
        <row r="6447">
          <cell r="A6447">
            <v>44639</v>
          </cell>
          <cell r="B6447" t="str">
            <v>HA 45</v>
          </cell>
          <cell r="D6447">
            <v>189</v>
          </cell>
        </row>
        <row r="6448">
          <cell r="A6448">
            <v>44639</v>
          </cell>
          <cell r="B6448" t="str">
            <v>HA 57</v>
          </cell>
          <cell r="D6448">
            <v>167</v>
          </cell>
        </row>
        <row r="6449">
          <cell r="A6449">
            <v>44639</v>
          </cell>
          <cell r="B6449" t="str">
            <v>HA 59</v>
          </cell>
          <cell r="D6449">
            <v>155</v>
          </cell>
        </row>
        <row r="6450">
          <cell r="A6450">
            <v>44639</v>
          </cell>
          <cell r="B6450" t="str">
            <v>HA 71</v>
          </cell>
          <cell r="D6450">
            <v>188</v>
          </cell>
        </row>
        <row r="6451">
          <cell r="A6451">
            <v>44639</v>
          </cell>
          <cell r="B6451" t="str">
            <v>UA 1141</v>
          </cell>
          <cell r="D6451">
            <v>149</v>
          </cell>
        </row>
        <row r="6452">
          <cell r="A6452">
            <v>44639</v>
          </cell>
          <cell r="B6452" t="str">
            <v>UA 1725</v>
          </cell>
          <cell r="D6452">
            <v>224</v>
          </cell>
        </row>
        <row r="6453">
          <cell r="A6453">
            <v>44639</v>
          </cell>
          <cell r="B6453" t="str">
            <v>UA 1749</v>
          </cell>
          <cell r="D6453">
            <v>165</v>
          </cell>
        </row>
        <row r="6454">
          <cell r="A6454">
            <v>44639</v>
          </cell>
          <cell r="B6454" t="str">
            <v>UA 202</v>
          </cell>
          <cell r="D6454">
            <v>194</v>
          </cell>
        </row>
        <row r="6455">
          <cell r="A6455">
            <v>44639</v>
          </cell>
          <cell r="B6455" t="str">
            <v>UA 2623</v>
          </cell>
          <cell r="D6455">
            <v>162</v>
          </cell>
        </row>
        <row r="6456">
          <cell r="A6456">
            <v>44639</v>
          </cell>
          <cell r="B6456" t="str">
            <v>UA 42</v>
          </cell>
          <cell r="D6456">
            <v>110</v>
          </cell>
        </row>
        <row r="6457">
          <cell r="A6457">
            <v>44639</v>
          </cell>
          <cell r="B6457" t="str">
            <v>WN 1133</v>
          </cell>
          <cell r="D6457">
            <v>173</v>
          </cell>
        </row>
        <row r="6458">
          <cell r="A6458">
            <v>44639</v>
          </cell>
          <cell r="B6458" t="str">
            <v>WN 1386</v>
          </cell>
          <cell r="D6458">
            <v>165</v>
          </cell>
        </row>
        <row r="6459">
          <cell r="A6459">
            <v>44639</v>
          </cell>
          <cell r="B6459" t="str">
            <v>WN 1409</v>
          </cell>
          <cell r="D6459">
            <v>152</v>
          </cell>
        </row>
        <row r="6460">
          <cell r="A6460">
            <v>44639</v>
          </cell>
          <cell r="B6460" t="str">
            <v>WN 1456</v>
          </cell>
          <cell r="D6460">
            <v>172</v>
          </cell>
        </row>
        <row r="6461">
          <cell r="A6461">
            <v>44639</v>
          </cell>
          <cell r="B6461" t="str">
            <v>WN 1968</v>
          </cell>
          <cell r="D6461">
            <v>163</v>
          </cell>
        </row>
        <row r="6462">
          <cell r="A6462">
            <v>44639</v>
          </cell>
          <cell r="B6462" t="str">
            <v>WN 1971</v>
          </cell>
          <cell r="D6462">
            <v>170</v>
          </cell>
        </row>
        <row r="6463">
          <cell r="A6463">
            <v>44639</v>
          </cell>
          <cell r="B6463" t="str">
            <v>WN 1987</v>
          </cell>
          <cell r="D6463">
            <v>161</v>
          </cell>
        </row>
        <row r="6464">
          <cell r="A6464">
            <v>44639</v>
          </cell>
          <cell r="B6464" t="str">
            <v>WN 2139</v>
          </cell>
          <cell r="D6464">
            <v>168</v>
          </cell>
        </row>
        <row r="6465">
          <cell r="A6465">
            <v>44639</v>
          </cell>
          <cell r="B6465" t="str">
            <v>WN 2575</v>
          </cell>
          <cell r="D6465">
            <v>168</v>
          </cell>
        </row>
        <row r="6466">
          <cell r="A6466">
            <v>44639</v>
          </cell>
          <cell r="B6466" t="str">
            <v>WN 3049</v>
          </cell>
          <cell r="D6466">
            <v>170</v>
          </cell>
        </row>
        <row r="6467">
          <cell r="A6467">
            <v>44639</v>
          </cell>
          <cell r="B6467" t="str">
            <v>WN 3243</v>
          </cell>
          <cell r="D6467">
            <v>165</v>
          </cell>
        </row>
        <row r="6468">
          <cell r="A6468">
            <v>44639</v>
          </cell>
          <cell r="B6468" t="str">
            <v>WN 4023</v>
          </cell>
          <cell r="D6468">
            <v>168</v>
          </cell>
        </row>
        <row r="6469">
          <cell r="A6469">
            <v>44639</v>
          </cell>
          <cell r="B6469" t="str">
            <v>WN 909</v>
          </cell>
          <cell r="D6469">
            <v>166</v>
          </cell>
        </row>
        <row r="6470">
          <cell r="A6470">
            <v>44640</v>
          </cell>
          <cell r="B6470" t="str">
            <v>AA 7</v>
          </cell>
          <cell r="D6470">
            <v>153</v>
          </cell>
        </row>
        <row r="6471">
          <cell r="A6471">
            <v>44640</v>
          </cell>
          <cell r="B6471" t="str">
            <v>AS 743</v>
          </cell>
          <cell r="D6471">
            <v>159</v>
          </cell>
        </row>
        <row r="6472">
          <cell r="A6472">
            <v>44640</v>
          </cell>
          <cell r="B6472" t="str">
            <v>AS 803</v>
          </cell>
          <cell r="D6472">
            <v>140</v>
          </cell>
        </row>
        <row r="6473">
          <cell r="A6473">
            <v>44640</v>
          </cell>
          <cell r="B6473" t="str">
            <v>AS 809</v>
          </cell>
          <cell r="D6473">
            <v>159</v>
          </cell>
        </row>
        <row r="6474">
          <cell r="A6474">
            <v>44640</v>
          </cell>
          <cell r="B6474" t="str">
            <v>AS 825</v>
          </cell>
          <cell r="D6474">
            <v>155</v>
          </cell>
        </row>
        <row r="6475">
          <cell r="A6475">
            <v>44640</v>
          </cell>
          <cell r="B6475" t="str">
            <v>AS 829</v>
          </cell>
          <cell r="D6475">
            <v>154</v>
          </cell>
        </row>
        <row r="6476">
          <cell r="A6476">
            <v>44640</v>
          </cell>
          <cell r="B6476" t="str">
            <v>DL 362</v>
          </cell>
          <cell r="D6476">
            <v>180</v>
          </cell>
        </row>
        <row r="6477">
          <cell r="A6477">
            <v>44640</v>
          </cell>
          <cell r="B6477" t="str">
            <v>HA 23</v>
          </cell>
          <cell r="D6477">
            <v>145</v>
          </cell>
        </row>
        <row r="6478">
          <cell r="A6478">
            <v>44640</v>
          </cell>
          <cell r="B6478" t="str">
            <v>HA 29</v>
          </cell>
          <cell r="D6478">
            <v>278</v>
          </cell>
        </row>
        <row r="6479">
          <cell r="A6479">
            <v>44640</v>
          </cell>
          <cell r="B6479" t="str">
            <v>HA 33</v>
          </cell>
          <cell r="D6479">
            <v>277</v>
          </cell>
        </row>
        <row r="6480">
          <cell r="A6480">
            <v>44640</v>
          </cell>
          <cell r="B6480" t="str">
            <v>HA 39</v>
          </cell>
          <cell r="D6480">
            <v>188</v>
          </cell>
        </row>
        <row r="6481">
          <cell r="A6481">
            <v>44640</v>
          </cell>
          <cell r="B6481" t="str">
            <v>HA 41</v>
          </cell>
          <cell r="D6481">
            <v>159</v>
          </cell>
        </row>
        <row r="6482">
          <cell r="A6482">
            <v>44640</v>
          </cell>
          <cell r="B6482" t="str">
            <v>HA 45</v>
          </cell>
          <cell r="D6482">
            <v>160</v>
          </cell>
        </row>
        <row r="6483">
          <cell r="A6483">
            <v>44640</v>
          </cell>
          <cell r="B6483" t="str">
            <v>HA 57</v>
          </cell>
          <cell r="D6483">
            <v>179</v>
          </cell>
        </row>
        <row r="6484">
          <cell r="A6484">
            <v>44640</v>
          </cell>
          <cell r="B6484" t="str">
            <v>HA 59</v>
          </cell>
          <cell r="D6484">
            <v>185</v>
          </cell>
        </row>
        <row r="6485">
          <cell r="A6485">
            <v>44640</v>
          </cell>
          <cell r="B6485" t="str">
            <v>HA 71</v>
          </cell>
          <cell r="D6485">
            <v>185</v>
          </cell>
        </row>
        <row r="6486">
          <cell r="A6486">
            <v>44640</v>
          </cell>
          <cell r="B6486" t="str">
            <v>UA 1219</v>
          </cell>
          <cell r="D6486">
            <v>170</v>
          </cell>
        </row>
        <row r="6487">
          <cell r="A6487">
            <v>44640</v>
          </cell>
          <cell r="B6487" t="str">
            <v>UA 1725</v>
          </cell>
          <cell r="D6487">
            <v>276</v>
          </cell>
        </row>
        <row r="6488">
          <cell r="A6488">
            <v>44640</v>
          </cell>
          <cell r="B6488" t="str">
            <v>UA 1749</v>
          </cell>
          <cell r="D6488">
            <v>122</v>
          </cell>
        </row>
        <row r="6489">
          <cell r="A6489">
            <v>44640</v>
          </cell>
          <cell r="B6489" t="str">
            <v>UA 1808</v>
          </cell>
          <cell r="D6489">
            <v>166</v>
          </cell>
        </row>
        <row r="6490">
          <cell r="A6490">
            <v>44640</v>
          </cell>
          <cell r="B6490" t="str">
            <v>UA 202</v>
          </cell>
          <cell r="D6490">
            <v>237</v>
          </cell>
        </row>
        <row r="6491">
          <cell r="A6491">
            <v>44640</v>
          </cell>
          <cell r="B6491" t="str">
            <v>UA 2623</v>
          </cell>
          <cell r="D6491">
            <v>171</v>
          </cell>
        </row>
        <row r="6492">
          <cell r="A6492">
            <v>44640</v>
          </cell>
          <cell r="B6492" t="str">
            <v>WN 1386</v>
          </cell>
          <cell r="D6492">
            <v>155</v>
          </cell>
        </row>
        <row r="6493">
          <cell r="A6493">
            <v>44640</v>
          </cell>
          <cell r="B6493" t="str">
            <v>WN 1456</v>
          </cell>
          <cell r="D6493">
            <v>173</v>
          </cell>
        </row>
        <row r="6494">
          <cell r="A6494">
            <v>44640</v>
          </cell>
          <cell r="B6494" t="str">
            <v>WN 1971</v>
          </cell>
          <cell r="D6494">
            <v>169</v>
          </cell>
        </row>
        <row r="6495">
          <cell r="A6495">
            <v>44640</v>
          </cell>
          <cell r="B6495" t="str">
            <v>WN 1987</v>
          </cell>
          <cell r="D6495">
            <v>165</v>
          </cell>
        </row>
        <row r="6496">
          <cell r="A6496">
            <v>44640</v>
          </cell>
          <cell r="B6496" t="str">
            <v>WN 3049</v>
          </cell>
          <cell r="D6496">
            <v>170</v>
          </cell>
        </row>
        <row r="6497">
          <cell r="A6497">
            <v>44640</v>
          </cell>
          <cell r="B6497" t="str">
            <v>WN 4023</v>
          </cell>
          <cell r="D6497">
            <v>174</v>
          </cell>
        </row>
        <row r="6498">
          <cell r="A6498">
            <v>44640</v>
          </cell>
          <cell r="B6498" t="str">
            <v>WN 909</v>
          </cell>
          <cell r="D6498">
            <v>172</v>
          </cell>
        </row>
        <row r="6499">
          <cell r="A6499">
            <v>44640</v>
          </cell>
          <cell r="B6499" t="str">
            <v>WN 910</v>
          </cell>
          <cell r="D6499">
            <v>124</v>
          </cell>
        </row>
        <row r="6500">
          <cell r="A6500">
            <v>44641</v>
          </cell>
          <cell r="B6500" t="str">
            <v>AA 271</v>
          </cell>
          <cell r="D6500">
            <v>199</v>
          </cell>
        </row>
        <row r="6501">
          <cell r="A6501">
            <v>44641</v>
          </cell>
          <cell r="B6501" t="str">
            <v>AA 432</v>
          </cell>
          <cell r="D6501">
            <v>274</v>
          </cell>
        </row>
        <row r="6502">
          <cell r="A6502">
            <v>44641</v>
          </cell>
          <cell r="B6502" t="str">
            <v>AA 7</v>
          </cell>
          <cell r="D6502">
            <v>143</v>
          </cell>
        </row>
        <row r="6503">
          <cell r="A6503">
            <v>44641</v>
          </cell>
          <cell r="B6503" t="str">
            <v>AS 743</v>
          </cell>
          <cell r="D6503">
            <v>158</v>
          </cell>
        </row>
        <row r="6504">
          <cell r="A6504">
            <v>44641</v>
          </cell>
          <cell r="B6504" t="str">
            <v>AS 803</v>
          </cell>
          <cell r="D6504">
            <v>155</v>
          </cell>
        </row>
        <row r="6505">
          <cell r="A6505">
            <v>44641</v>
          </cell>
          <cell r="B6505" t="str">
            <v>AS 805</v>
          </cell>
          <cell r="D6505">
            <v>141</v>
          </cell>
        </row>
        <row r="6506">
          <cell r="A6506">
            <v>44641</v>
          </cell>
          <cell r="B6506" t="str">
            <v>AS 824</v>
          </cell>
          <cell r="D6506">
            <v>82</v>
          </cell>
        </row>
        <row r="6507">
          <cell r="A6507">
            <v>44641</v>
          </cell>
          <cell r="B6507" t="str">
            <v>AS 829</v>
          </cell>
          <cell r="D6507">
            <v>157</v>
          </cell>
        </row>
        <row r="6508">
          <cell r="A6508">
            <v>44641</v>
          </cell>
          <cell r="B6508" t="str">
            <v>AS 861</v>
          </cell>
          <cell r="D6508">
            <v>169</v>
          </cell>
        </row>
        <row r="6509">
          <cell r="A6509">
            <v>44641</v>
          </cell>
          <cell r="B6509" t="str">
            <v>DL 2640</v>
          </cell>
          <cell r="D6509">
            <v>295</v>
          </cell>
        </row>
        <row r="6510">
          <cell r="A6510">
            <v>44641</v>
          </cell>
          <cell r="B6510" t="str">
            <v>DL 481</v>
          </cell>
          <cell r="D6510">
            <v>167</v>
          </cell>
        </row>
        <row r="6511">
          <cell r="A6511">
            <v>44641</v>
          </cell>
          <cell r="B6511" t="str">
            <v>DL 488</v>
          </cell>
          <cell r="D6511">
            <v>182</v>
          </cell>
        </row>
        <row r="6512">
          <cell r="A6512">
            <v>44641</v>
          </cell>
          <cell r="B6512" t="str">
            <v>HA 29</v>
          </cell>
          <cell r="D6512">
            <v>278</v>
          </cell>
        </row>
        <row r="6513">
          <cell r="A6513">
            <v>44641</v>
          </cell>
          <cell r="B6513" t="str">
            <v>HA 33</v>
          </cell>
          <cell r="D6513">
            <v>260</v>
          </cell>
        </row>
        <row r="6514">
          <cell r="A6514">
            <v>44641</v>
          </cell>
          <cell r="B6514" t="str">
            <v>HA 39</v>
          </cell>
          <cell r="D6514">
            <v>175</v>
          </cell>
        </row>
        <row r="6515">
          <cell r="A6515">
            <v>44641</v>
          </cell>
          <cell r="B6515" t="str">
            <v>HA 45</v>
          </cell>
          <cell r="D6515">
            <v>176</v>
          </cell>
        </row>
        <row r="6516">
          <cell r="A6516">
            <v>44641</v>
          </cell>
          <cell r="B6516" t="str">
            <v>HA 57</v>
          </cell>
          <cell r="D6516">
            <v>181</v>
          </cell>
        </row>
        <row r="6517">
          <cell r="A6517">
            <v>44641</v>
          </cell>
          <cell r="B6517" t="str">
            <v>HA 59</v>
          </cell>
          <cell r="D6517">
            <v>174</v>
          </cell>
        </row>
        <row r="6518">
          <cell r="A6518">
            <v>44641</v>
          </cell>
          <cell r="B6518" t="str">
            <v>UA 1725</v>
          </cell>
          <cell r="D6518">
            <v>275</v>
          </cell>
        </row>
        <row r="6519">
          <cell r="A6519">
            <v>44641</v>
          </cell>
          <cell r="B6519" t="str">
            <v>UA 1749</v>
          </cell>
          <cell r="D6519">
            <v>85</v>
          </cell>
        </row>
        <row r="6520">
          <cell r="A6520">
            <v>44641</v>
          </cell>
          <cell r="B6520" t="str">
            <v>UA 202</v>
          </cell>
          <cell r="D6520">
            <v>199</v>
          </cell>
        </row>
        <row r="6521">
          <cell r="A6521">
            <v>44641</v>
          </cell>
          <cell r="B6521" t="str">
            <v>UA 2623</v>
          </cell>
          <cell r="D6521">
            <v>162</v>
          </cell>
        </row>
        <row r="6522">
          <cell r="A6522">
            <v>44641</v>
          </cell>
          <cell r="B6522" t="str">
            <v>WN 1133</v>
          </cell>
          <cell r="D6522">
            <v>171</v>
          </cell>
        </row>
        <row r="6523">
          <cell r="A6523">
            <v>44641</v>
          </cell>
          <cell r="B6523" t="str">
            <v>WN 1386</v>
          </cell>
          <cell r="D6523">
            <v>155</v>
          </cell>
        </row>
        <row r="6524">
          <cell r="A6524">
            <v>44641</v>
          </cell>
          <cell r="B6524" t="str">
            <v>WN 1968</v>
          </cell>
          <cell r="D6524">
            <v>116</v>
          </cell>
        </row>
        <row r="6525">
          <cell r="A6525">
            <v>44641</v>
          </cell>
          <cell r="B6525" t="str">
            <v>WN 1971</v>
          </cell>
          <cell r="D6525">
            <v>174</v>
          </cell>
        </row>
        <row r="6526">
          <cell r="A6526">
            <v>44641</v>
          </cell>
          <cell r="B6526" t="str">
            <v>WN 1987</v>
          </cell>
          <cell r="D6526">
            <v>156</v>
          </cell>
        </row>
        <row r="6527">
          <cell r="A6527">
            <v>44641</v>
          </cell>
          <cell r="B6527" t="str">
            <v>WN 2139</v>
          </cell>
          <cell r="D6527">
            <v>70</v>
          </cell>
        </row>
        <row r="6528">
          <cell r="A6528">
            <v>44641</v>
          </cell>
          <cell r="B6528" t="str">
            <v>WN 3049</v>
          </cell>
          <cell r="D6528">
            <v>140</v>
          </cell>
        </row>
        <row r="6529">
          <cell r="A6529">
            <v>44641</v>
          </cell>
          <cell r="B6529" t="str">
            <v>WN 3243</v>
          </cell>
          <cell r="D6529">
            <v>168</v>
          </cell>
        </row>
        <row r="6530">
          <cell r="A6530">
            <v>44641</v>
          </cell>
          <cell r="B6530" t="str">
            <v>WN 4023</v>
          </cell>
          <cell r="D6530">
            <v>159</v>
          </cell>
        </row>
        <row r="6531">
          <cell r="A6531">
            <v>44641</v>
          </cell>
          <cell r="B6531" t="str">
            <v>WN 910</v>
          </cell>
          <cell r="D6531">
            <v>120</v>
          </cell>
        </row>
        <row r="6532">
          <cell r="A6532">
            <v>44642</v>
          </cell>
          <cell r="B6532" t="str">
            <v>AA 119</v>
          </cell>
          <cell r="D6532">
            <v>176</v>
          </cell>
        </row>
        <row r="6533">
          <cell r="A6533">
            <v>44642</v>
          </cell>
          <cell r="B6533" t="str">
            <v>AA 231</v>
          </cell>
          <cell r="D6533">
            <v>109</v>
          </cell>
        </row>
        <row r="6534">
          <cell r="A6534">
            <v>44642</v>
          </cell>
          <cell r="B6534" t="str">
            <v>AA 271</v>
          </cell>
          <cell r="D6534">
            <v>193</v>
          </cell>
        </row>
        <row r="6535">
          <cell r="A6535">
            <v>44642</v>
          </cell>
          <cell r="B6535" t="str">
            <v>AS 805</v>
          </cell>
          <cell r="D6535">
            <v>30</v>
          </cell>
        </row>
        <row r="6536">
          <cell r="A6536">
            <v>44642</v>
          </cell>
          <cell r="B6536" t="str">
            <v>AS 809</v>
          </cell>
          <cell r="D6536">
            <v>156</v>
          </cell>
        </row>
        <row r="6537">
          <cell r="A6537">
            <v>44642</v>
          </cell>
          <cell r="B6537" t="str">
            <v>AS 825</v>
          </cell>
          <cell r="D6537">
            <v>153</v>
          </cell>
        </row>
        <row r="6538">
          <cell r="A6538">
            <v>44642</v>
          </cell>
          <cell r="B6538" t="str">
            <v>AS 829</v>
          </cell>
          <cell r="D6538">
            <v>130</v>
          </cell>
        </row>
        <row r="6539">
          <cell r="A6539">
            <v>44642</v>
          </cell>
          <cell r="B6539" t="str">
            <v>DL 2640</v>
          </cell>
          <cell r="D6539">
            <v>213</v>
          </cell>
        </row>
        <row r="6540">
          <cell r="A6540">
            <v>44642</v>
          </cell>
          <cell r="B6540" t="str">
            <v>DL 362</v>
          </cell>
          <cell r="D6540">
            <v>134</v>
          </cell>
        </row>
        <row r="6541">
          <cell r="A6541">
            <v>44642</v>
          </cell>
          <cell r="B6541" t="str">
            <v>DL 448</v>
          </cell>
          <cell r="D6541">
            <v>127</v>
          </cell>
        </row>
        <row r="6542">
          <cell r="A6542">
            <v>44642</v>
          </cell>
          <cell r="B6542" t="str">
            <v>DL 481</v>
          </cell>
          <cell r="D6542">
            <v>167</v>
          </cell>
        </row>
        <row r="6543">
          <cell r="A6543">
            <v>44642</v>
          </cell>
          <cell r="B6543" t="str">
            <v>HA 23</v>
          </cell>
          <cell r="D6543">
            <v>113</v>
          </cell>
        </row>
        <row r="6544">
          <cell r="A6544">
            <v>44642</v>
          </cell>
          <cell r="B6544" t="str">
            <v>HA 29</v>
          </cell>
          <cell r="D6544">
            <v>219</v>
          </cell>
        </row>
        <row r="6545">
          <cell r="A6545">
            <v>44642</v>
          </cell>
          <cell r="B6545" t="str">
            <v>HA 31</v>
          </cell>
          <cell r="D6545">
            <v>183</v>
          </cell>
        </row>
        <row r="6546">
          <cell r="A6546">
            <v>44642</v>
          </cell>
          <cell r="B6546" t="str">
            <v>HA 33</v>
          </cell>
          <cell r="D6546">
            <v>249</v>
          </cell>
        </row>
        <row r="6547">
          <cell r="A6547">
            <v>44642</v>
          </cell>
          <cell r="B6547" t="str">
            <v>HA 39</v>
          </cell>
          <cell r="D6547">
            <v>189</v>
          </cell>
        </row>
        <row r="6548">
          <cell r="A6548">
            <v>44642</v>
          </cell>
          <cell r="B6548" t="str">
            <v>HA 41</v>
          </cell>
          <cell r="D6548">
            <v>150</v>
          </cell>
        </row>
        <row r="6549">
          <cell r="A6549">
            <v>44642</v>
          </cell>
          <cell r="B6549" t="str">
            <v>HA 57</v>
          </cell>
          <cell r="D6549">
            <v>170</v>
          </cell>
        </row>
        <row r="6550">
          <cell r="A6550">
            <v>44642</v>
          </cell>
          <cell r="B6550" t="str">
            <v>HA 59</v>
          </cell>
          <cell r="D6550">
            <v>160</v>
          </cell>
        </row>
        <row r="6551">
          <cell r="A6551">
            <v>44642</v>
          </cell>
          <cell r="B6551" t="str">
            <v>HA 71</v>
          </cell>
          <cell r="D6551">
            <v>172</v>
          </cell>
        </row>
        <row r="6552">
          <cell r="A6552">
            <v>44642</v>
          </cell>
          <cell r="B6552" t="str">
            <v>UA 1219</v>
          </cell>
          <cell r="D6552">
            <v>106</v>
          </cell>
        </row>
        <row r="6553">
          <cell r="A6553">
            <v>44642</v>
          </cell>
          <cell r="B6553" t="str">
            <v>UA 1725</v>
          </cell>
          <cell r="D6553">
            <v>150</v>
          </cell>
        </row>
        <row r="6554">
          <cell r="A6554">
            <v>44642</v>
          </cell>
          <cell r="B6554" t="str">
            <v>UA 1736</v>
          </cell>
          <cell r="D6554">
            <v>192</v>
          </cell>
        </row>
        <row r="6555">
          <cell r="A6555">
            <v>44642</v>
          </cell>
          <cell r="B6555" t="str">
            <v>UA 1749</v>
          </cell>
          <cell r="D6555">
            <v>73</v>
          </cell>
        </row>
        <row r="6556">
          <cell r="A6556">
            <v>44642</v>
          </cell>
          <cell r="B6556" t="str">
            <v>UA 1808</v>
          </cell>
          <cell r="D6556">
            <v>54</v>
          </cell>
        </row>
        <row r="6557">
          <cell r="A6557">
            <v>44642</v>
          </cell>
          <cell r="B6557" t="str">
            <v>UA 2086</v>
          </cell>
          <cell r="D6557">
            <v>90</v>
          </cell>
        </row>
        <row r="6558">
          <cell r="A6558">
            <v>44642</v>
          </cell>
          <cell r="B6558" t="str">
            <v>UA 417</v>
          </cell>
          <cell r="D6558">
            <v>108</v>
          </cell>
        </row>
        <row r="6559">
          <cell r="A6559">
            <v>44642</v>
          </cell>
          <cell r="B6559" t="str">
            <v>WN 1133</v>
          </cell>
          <cell r="D6559">
            <v>71</v>
          </cell>
        </row>
        <row r="6560">
          <cell r="A6560">
            <v>44642</v>
          </cell>
          <cell r="B6560" t="str">
            <v>WN 1968</v>
          </cell>
          <cell r="D6560">
            <v>45</v>
          </cell>
        </row>
        <row r="6561">
          <cell r="A6561">
            <v>44642</v>
          </cell>
          <cell r="B6561" t="str">
            <v>WN 1971</v>
          </cell>
          <cell r="D6561">
            <v>133</v>
          </cell>
        </row>
        <row r="6562">
          <cell r="A6562">
            <v>44642</v>
          </cell>
          <cell r="B6562" t="str">
            <v>WN 2139</v>
          </cell>
          <cell r="D6562">
            <v>34</v>
          </cell>
        </row>
        <row r="6563">
          <cell r="A6563">
            <v>44642</v>
          </cell>
          <cell r="B6563" t="str">
            <v>WN 2575</v>
          </cell>
          <cell r="D6563">
            <v>120</v>
          </cell>
        </row>
        <row r="6564">
          <cell r="A6564">
            <v>44642</v>
          </cell>
          <cell r="B6564" t="str">
            <v>WN 3049</v>
          </cell>
          <cell r="D6564">
            <v>42</v>
          </cell>
        </row>
        <row r="6565">
          <cell r="A6565">
            <v>44642</v>
          </cell>
          <cell r="B6565" t="str">
            <v>WN 3243</v>
          </cell>
          <cell r="D6565">
            <v>88</v>
          </cell>
        </row>
        <row r="6566">
          <cell r="A6566">
            <v>44642</v>
          </cell>
          <cell r="B6566" t="str">
            <v>WN 909</v>
          </cell>
          <cell r="D6566">
            <v>91</v>
          </cell>
        </row>
        <row r="6567">
          <cell r="A6567">
            <v>44642</v>
          </cell>
          <cell r="B6567" t="str">
            <v>WN 910</v>
          </cell>
          <cell r="D6567">
            <v>101</v>
          </cell>
        </row>
        <row r="6568">
          <cell r="A6568">
            <v>44643</v>
          </cell>
          <cell r="B6568" t="str">
            <v>AA 119</v>
          </cell>
          <cell r="D6568">
            <v>175</v>
          </cell>
        </row>
        <row r="6569">
          <cell r="A6569">
            <v>44643</v>
          </cell>
          <cell r="B6569" t="str">
            <v>AA 231</v>
          </cell>
          <cell r="D6569">
            <v>126</v>
          </cell>
        </row>
        <row r="6570">
          <cell r="A6570">
            <v>44643</v>
          </cell>
          <cell r="B6570" t="str">
            <v>AA 271</v>
          </cell>
          <cell r="D6570">
            <v>182</v>
          </cell>
        </row>
        <row r="6571">
          <cell r="A6571">
            <v>44643</v>
          </cell>
          <cell r="B6571" t="str">
            <v>AA 432</v>
          </cell>
          <cell r="D6571">
            <v>267</v>
          </cell>
        </row>
        <row r="6572">
          <cell r="A6572">
            <v>44643</v>
          </cell>
          <cell r="B6572" t="str">
            <v>AA 7</v>
          </cell>
          <cell r="D6572">
            <v>98</v>
          </cell>
        </row>
        <row r="6573">
          <cell r="A6573">
            <v>44643</v>
          </cell>
          <cell r="B6573" t="str">
            <v>AS 743</v>
          </cell>
          <cell r="D6573">
            <v>106</v>
          </cell>
        </row>
        <row r="6574">
          <cell r="A6574">
            <v>44643</v>
          </cell>
          <cell r="B6574" t="str">
            <v>AS 803</v>
          </cell>
          <cell r="D6574">
            <v>99</v>
          </cell>
        </row>
        <row r="6575">
          <cell r="A6575">
            <v>44643</v>
          </cell>
          <cell r="B6575" t="str">
            <v>AS 805</v>
          </cell>
          <cell r="D6575">
            <v>137</v>
          </cell>
        </row>
        <row r="6576">
          <cell r="A6576">
            <v>44643</v>
          </cell>
          <cell r="B6576" t="str">
            <v>AS 809</v>
          </cell>
          <cell r="D6576">
            <v>157</v>
          </cell>
        </row>
        <row r="6577">
          <cell r="A6577">
            <v>44643</v>
          </cell>
          <cell r="B6577" t="str">
            <v>AS 813</v>
          </cell>
          <cell r="D6577">
            <v>100</v>
          </cell>
        </row>
        <row r="6578">
          <cell r="A6578">
            <v>44643</v>
          </cell>
          <cell r="B6578" t="str">
            <v>AS 824</v>
          </cell>
          <cell r="D6578">
            <v>150</v>
          </cell>
        </row>
        <row r="6579">
          <cell r="A6579">
            <v>44643</v>
          </cell>
          <cell r="B6579" t="str">
            <v>AS 825</v>
          </cell>
          <cell r="D6579">
            <v>152</v>
          </cell>
        </row>
        <row r="6580">
          <cell r="A6580">
            <v>44643</v>
          </cell>
          <cell r="B6580" t="str">
            <v>AS 829</v>
          </cell>
          <cell r="D6580">
            <v>157</v>
          </cell>
        </row>
        <row r="6581">
          <cell r="A6581">
            <v>44643</v>
          </cell>
          <cell r="B6581" t="str">
            <v>AS 861</v>
          </cell>
          <cell r="D6581">
            <v>143</v>
          </cell>
        </row>
        <row r="6582">
          <cell r="A6582">
            <v>44643</v>
          </cell>
          <cell r="B6582" t="str">
            <v>DL 2640</v>
          </cell>
          <cell r="D6582">
            <v>175</v>
          </cell>
        </row>
        <row r="6583">
          <cell r="A6583">
            <v>44643</v>
          </cell>
          <cell r="B6583" t="str">
            <v>DL 362</v>
          </cell>
          <cell r="D6583">
            <v>114</v>
          </cell>
        </row>
        <row r="6584">
          <cell r="A6584">
            <v>44643</v>
          </cell>
          <cell r="B6584" t="str">
            <v>DL 448</v>
          </cell>
          <cell r="D6584">
            <v>146</v>
          </cell>
        </row>
        <row r="6585">
          <cell r="A6585">
            <v>44643</v>
          </cell>
          <cell r="B6585" t="str">
            <v>DL 481</v>
          </cell>
          <cell r="D6585">
            <v>181</v>
          </cell>
        </row>
        <row r="6586">
          <cell r="A6586">
            <v>44643</v>
          </cell>
          <cell r="B6586" t="str">
            <v>HA 23</v>
          </cell>
          <cell r="D6586">
            <v>129</v>
          </cell>
        </row>
        <row r="6587">
          <cell r="A6587">
            <v>44643</v>
          </cell>
          <cell r="B6587" t="str">
            <v>HA 29</v>
          </cell>
          <cell r="D6587">
            <v>214</v>
          </cell>
        </row>
        <row r="6588">
          <cell r="A6588">
            <v>44643</v>
          </cell>
          <cell r="B6588" t="str">
            <v>HA 31</v>
          </cell>
          <cell r="D6588">
            <v>124</v>
          </cell>
        </row>
        <row r="6589">
          <cell r="A6589">
            <v>44643</v>
          </cell>
          <cell r="B6589" t="str">
            <v>HA 33</v>
          </cell>
          <cell r="D6589">
            <v>250</v>
          </cell>
        </row>
        <row r="6590">
          <cell r="A6590">
            <v>44643</v>
          </cell>
          <cell r="B6590" t="str">
            <v>HA 39</v>
          </cell>
          <cell r="D6590">
            <v>179</v>
          </cell>
        </row>
        <row r="6591">
          <cell r="A6591">
            <v>44643</v>
          </cell>
          <cell r="B6591" t="str">
            <v>HA 41</v>
          </cell>
          <cell r="D6591">
            <v>151</v>
          </cell>
        </row>
        <row r="6592">
          <cell r="A6592">
            <v>44643</v>
          </cell>
          <cell r="B6592" t="str">
            <v>HA 45</v>
          </cell>
          <cell r="D6592">
            <v>141</v>
          </cell>
        </row>
        <row r="6593">
          <cell r="A6593">
            <v>44643</v>
          </cell>
          <cell r="B6593" t="str">
            <v>HA 57</v>
          </cell>
          <cell r="D6593">
            <v>157</v>
          </cell>
        </row>
        <row r="6594">
          <cell r="A6594">
            <v>44643</v>
          </cell>
          <cell r="B6594" t="str">
            <v>HA 59</v>
          </cell>
          <cell r="D6594">
            <v>140</v>
          </cell>
        </row>
        <row r="6595">
          <cell r="A6595">
            <v>44643</v>
          </cell>
          <cell r="B6595" t="str">
            <v>HA 71</v>
          </cell>
          <cell r="D6595">
            <v>145</v>
          </cell>
        </row>
        <row r="6596">
          <cell r="A6596">
            <v>44643</v>
          </cell>
          <cell r="B6596" t="str">
            <v>UA 1219</v>
          </cell>
          <cell r="D6596">
            <v>108</v>
          </cell>
        </row>
        <row r="6597">
          <cell r="A6597">
            <v>44643</v>
          </cell>
          <cell r="B6597" t="str">
            <v>UA 1725</v>
          </cell>
          <cell r="D6597">
            <v>215</v>
          </cell>
        </row>
        <row r="6598">
          <cell r="A6598">
            <v>44643</v>
          </cell>
          <cell r="B6598" t="str">
            <v>UA 1736</v>
          </cell>
          <cell r="D6598">
            <v>220</v>
          </cell>
        </row>
        <row r="6599">
          <cell r="A6599">
            <v>44643</v>
          </cell>
          <cell r="B6599" t="str">
            <v>UA 1749</v>
          </cell>
          <cell r="D6599">
            <v>48</v>
          </cell>
        </row>
        <row r="6600">
          <cell r="A6600">
            <v>44643</v>
          </cell>
          <cell r="B6600" t="str">
            <v>UA 1808</v>
          </cell>
          <cell r="D6600">
            <v>73</v>
          </cell>
        </row>
        <row r="6601">
          <cell r="A6601">
            <v>44643</v>
          </cell>
          <cell r="B6601" t="str">
            <v>UA 202</v>
          </cell>
          <cell r="D6601">
            <v>192</v>
          </cell>
        </row>
        <row r="6602">
          <cell r="A6602">
            <v>44643</v>
          </cell>
          <cell r="B6602" t="str">
            <v>UA 2086</v>
          </cell>
          <cell r="D6602">
            <v>90</v>
          </cell>
        </row>
        <row r="6603">
          <cell r="A6603">
            <v>44643</v>
          </cell>
          <cell r="B6603" t="str">
            <v>UA 2623</v>
          </cell>
          <cell r="D6603">
            <v>135</v>
          </cell>
        </row>
        <row r="6604">
          <cell r="A6604">
            <v>44643</v>
          </cell>
          <cell r="B6604" t="str">
            <v>UA 417</v>
          </cell>
          <cell r="D6604">
            <v>103</v>
          </cell>
        </row>
        <row r="6605">
          <cell r="A6605">
            <v>44643</v>
          </cell>
          <cell r="B6605" t="str">
            <v>WN 1133</v>
          </cell>
          <cell r="D6605">
            <v>77</v>
          </cell>
        </row>
        <row r="6606">
          <cell r="A6606">
            <v>44643</v>
          </cell>
          <cell r="B6606" t="str">
            <v>WN 1386</v>
          </cell>
          <cell r="D6606">
            <v>105</v>
          </cell>
        </row>
        <row r="6607">
          <cell r="A6607">
            <v>44643</v>
          </cell>
          <cell r="B6607" t="str">
            <v>WN 1456</v>
          </cell>
          <cell r="D6607">
            <v>97</v>
          </cell>
        </row>
        <row r="6608">
          <cell r="A6608">
            <v>44643</v>
          </cell>
          <cell r="B6608" t="str">
            <v>WN 1968</v>
          </cell>
          <cell r="D6608">
            <v>52</v>
          </cell>
        </row>
        <row r="6609">
          <cell r="A6609">
            <v>44643</v>
          </cell>
          <cell r="B6609" t="str">
            <v>WN 1971</v>
          </cell>
          <cell r="D6609">
            <v>164</v>
          </cell>
        </row>
        <row r="6610">
          <cell r="A6610">
            <v>44643</v>
          </cell>
          <cell r="B6610" t="str">
            <v>WN 1987</v>
          </cell>
          <cell r="D6610">
            <v>141</v>
          </cell>
        </row>
        <row r="6611">
          <cell r="A6611">
            <v>44643</v>
          </cell>
          <cell r="B6611" t="str">
            <v>WN 2139</v>
          </cell>
          <cell r="D6611">
            <v>30</v>
          </cell>
        </row>
        <row r="6612">
          <cell r="A6612">
            <v>44643</v>
          </cell>
          <cell r="B6612" t="str">
            <v>WN 3049</v>
          </cell>
          <cell r="D6612">
            <v>72</v>
          </cell>
        </row>
        <row r="6613">
          <cell r="A6613">
            <v>44643</v>
          </cell>
          <cell r="B6613" t="str">
            <v>WN 4023</v>
          </cell>
          <cell r="D6613">
            <v>175</v>
          </cell>
        </row>
        <row r="6614">
          <cell r="A6614">
            <v>44643</v>
          </cell>
          <cell r="B6614" t="str">
            <v>WN 910</v>
          </cell>
          <cell r="D6614">
            <v>137</v>
          </cell>
        </row>
        <row r="6615">
          <cell r="A6615">
            <v>44644</v>
          </cell>
          <cell r="B6615" t="str">
            <v>AA 119</v>
          </cell>
          <cell r="D6615">
            <v>248</v>
          </cell>
        </row>
        <row r="6616">
          <cell r="A6616">
            <v>44644</v>
          </cell>
          <cell r="B6616" t="str">
            <v>AA 231</v>
          </cell>
          <cell r="D6616">
            <v>160</v>
          </cell>
        </row>
        <row r="6617">
          <cell r="A6617">
            <v>44644</v>
          </cell>
          <cell r="B6617" t="str">
            <v>AA 432</v>
          </cell>
          <cell r="D6617">
            <v>227</v>
          </cell>
        </row>
        <row r="6618">
          <cell r="A6618">
            <v>44644</v>
          </cell>
          <cell r="B6618" t="str">
            <v>AS 743</v>
          </cell>
          <cell r="D6618">
            <v>131</v>
          </cell>
        </row>
        <row r="6619">
          <cell r="A6619">
            <v>44644</v>
          </cell>
          <cell r="B6619" t="str">
            <v>AS 805</v>
          </cell>
          <cell r="D6619">
            <v>137</v>
          </cell>
        </row>
        <row r="6620">
          <cell r="A6620">
            <v>44644</v>
          </cell>
          <cell r="B6620" t="str">
            <v>AS 813</v>
          </cell>
          <cell r="D6620">
            <v>135</v>
          </cell>
        </row>
        <row r="6621">
          <cell r="A6621">
            <v>44644</v>
          </cell>
          <cell r="B6621" t="str">
            <v>AS 825</v>
          </cell>
          <cell r="D6621">
            <v>157</v>
          </cell>
        </row>
        <row r="6622">
          <cell r="A6622">
            <v>44644</v>
          </cell>
          <cell r="B6622" t="str">
            <v>AS 829</v>
          </cell>
          <cell r="D6622">
            <v>147</v>
          </cell>
        </row>
        <row r="6623">
          <cell r="A6623">
            <v>44644</v>
          </cell>
          <cell r="B6623" t="str">
            <v>DL 2640</v>
          </cell>
          <cell r="D6623">
            <v>206</v>
          </cell>
        </row>
        <row r="6624">
          <cell r="A6624">
            <v>44644</v>
          </cell>
          <cell r="B6624" t="str">
            <v>DL 362</v>
          </cell>
          <cell r="D6624">
            <v>184</v>
          </cell>
        </row>
        <row r="6625">
          <cell r="A6625">
            <v>44644</v>
          </cell>
          <cell r="B6625" t="str">
            <v>DL 448</v>
          </cell>
          <cell r="D6625">
            <v>195</v>
          </cell>
        </row>
        <row r="6626">
          <cell r="A6626">
            <v>44644</v>
          </cell>
          <cell r="B6626" t="str">
            <v>DL 481</v>
          </cell>
          <cell r="D6626">
            <v>182</v>
          </cell>
        </row>
        <row r="6627">
          <cell r="A6627">
            <v>44644</v>
          </cell>
          <cell r="B6627" t="str">
            <v>HA 23</v>
          </cell>
          <cell r="D6627">
            <v>116</v>
          </cell>
        </row>
        <row r="6628">
          <cell r="A6628">
            <v>44644</v>
          </cell>
          <cell r="B6628" t="str">
            <v>HA 31</v>
          </cell>
          <cell r="D6628">
            <v>95</v>
          </cell>
        </row>
        <row r="6629">
          <cell r="A6629">
            <v>44644</v>
          </cell>
          <cell r="B6629" t="str">
            <v>HA 33</v>
          </cell>
          <cell r="D6629">
            <v>258</v>
          </cell>
        </row>
        <row r="6630">
          <cell r="A6630">
            <v>44644</v>
          </cell>
          <cell r="B6630" t="str">
            <v>HA 39</v>
          </cell>
          <cell r="D6630">
            <v>132</v>
          </cell>
        </row>
        <row r="6631">
          <cell r="A6631">
            <v>44644</v>
          </cell>
          <cell r="B6631" t="str">
            <v>HA 57</v>
          </cell>
          <cell r="D6631">
            <v>181</v>
          </cell>
        </row>
        <row r="6632">
          <cell r="A6632">
            <v>44644</v>
          </cell>
          <cell r="B6632" t="str">
            <v>HA 59</v>
          </cell>
          <cell r="D6632">
            <v>106</v>
          </cell>
        </row>
        <row r="6633">
          <cell r="A6633">
            <v>44644</v>
          </cell>
          <cell r="B6633" t="str">
            <v>HA 71</v>
          </cell>
          <cell r="D6633">
            <v>161</v>
          </cell>
        </row>
        <row r="6634">
          <cell r="A6634">
            <v>44644</v>
          </cell>
          <cell r="B6634" t="str">
            <v>UA 1219</v>
          </cell>
          <cell r="D6634">
            <v>116</v>
          </cell>
        </row>
        <row r="6635">
          <cell r="A6635">
            <v>44644</v>
          </cell>
          <cell r="B6635" t="str">
            <v>UA 1736</v>
          </cell>
          <cell r="D6635">
            <v>200</v>
          </cell>
        </row>
        <row r="6636">
          <cell r="A6636">
            <v>44644</v>
          </cell>
          <cell r="B6636" t="str">
            <v>UA 1749</v>
          </cell>
          <cell r="D6636">
            <v>153</v>
          </cell>
        </row>
        <row r="6637">
          <cell r="A6637">
            <v>44644</v>
          </cell>
          <cell r="B6637" t="str">
            <v>UA 1808</v>
          </cell>
          <cell r="D6637">
            <v>78</v>
          </cell>
        </row>
        <row r="6638">
          <cell r="A6638">
            <v>44644</v>
          </cell>
          <cell r="B6638" t="str">
            <v>UA 2086</v>
          </cell>
          <cell r="D6638">
            <v>100</v>
          </cell>
        </row>
        <row r="6639">
          <cell r="A6639">
            <v>44644</v>
          </cell>
          <cell r="B6639" t="str">
            <v>UA 2623</v>
          </cell>
          <cell r="D6639">
            <v>38</v>
          </cell>
        </row>
        <row r="6640">
          <cell r="A6640">
            <v>44644</v>
          </cell>
          <cell r="B6640" t="str">
            <v>UA 42</v>
          </cell>
          <cell r="D6640">
            <v>79</v>
          </cell>
        </row>
        <row r="6641">
          <cell r="A6641">
            <v>44644</v>
          </cell>
          <cell r="B6641" t="str">
            <v>WN 1133</v>
          </cell>
          <cell r="D6641">
            <v>62</v>
          </cell>
        </row>
        <row r="6642">
          <cell r="A6642">
            <v>44644</v>
          </cell>
          <cell r="B6642" t="str">
            <v>WN 1456</v>
          </cell>
          <cell r="D6642">
            <v>124</v>
          </cell>
        </row>
        <row r="6643">
          <cell r="A6643">
            <v>44644</v>
          </cell>
          <cell r="B6643" t="str">
            <v>WN 1968</v>
          </cell>
          <cell r="D6643">
            <v>86</v>
          </cell>
        </row>
        <row r="6644">
          <cell r="A6644">
            <v>44644</v>
          </cell>
          <cell r="B6644" t="str">
            <v>WN 1987</v>
          </cell>
          <cell r="D6644">
            <v>162</v>
          </cell>
        </row>
        <row r="6645">
          <cell r="A6645">
            <v>44644</v>
          </cell>
          <cell r="B6645" t="str">
            <v>WN 2139</v>
          </cell>
          <cell r="D6645">
            <v>60</v>
          </cell>
        </row>
        <row r="6646">
          <cell r="A6646">
            <v>44644</v>
          </cell>
          <cell r="B6646" t="str">
            <v>WN 3049</v>
          </cell>
          <cell r="D6646">
            <v>128</v>
          </cell>
        </row>
        <row r="6647">
          <cell r="A6647">
            <v>44644</v>
          </cell>
          <cell r="B6647" t="str">
            <v>WN 3243</v>
          </cell>
          <cell r="D6647">
            <v>45</v>
          </cell>
        </row>
        <row r="6648">
          <cell r="A6648">
            <v>44644</v>
          </cell>
          <cell r="B6648" t="str">
            <v>WN 909</v>
          </cell>
          <cell r="D6648">
            <v>116</v>
          </cell>
        </row>
        <row r="6649">
          <cell r="A6649">
            <v>44645</v>
          </cell>
          <cell r="B6649" t="str">
            <v>AA 119</v>
          </cell>
          <cell r="D6649">
            <v>250</v>
          </cell>
        </row>
        <row r="6650">
          <cell r="A6650">
            <v>44645</v>
          </cell>
          <cell r="B6650" t="str">
            <v>AA 231</v>
          </cell>
          <cell r="D6650">
            <v>99</v>
          </cell>
        </row>
        <row r="6651">
          <cell r="A6651">
            <v>44645</v>
          </cell>
          <cell r="B6651" t="str">
            <v>AA 271</v>
          </cell>
          <cell r="D6651">
            <v>177</v>
          </cell>
        </row>
        <row r="6652">
          <cell r="A6652">
            <v>44645</v>
          </cell>
          <cell r="B6652" t="str">
            <v>AA 432</v>
          </cell>
          <cell r="D6652">
            <v>248</v>
          </cell>
        </row>
        <row r="6653">
          <cell r="A6653">
            <v>44645</v>
          </cell>
          <cell r="B6653" t="str">
            <v>AS 743</v>
          </cell>
          <cell r="D6653">
            <v>144</v>
          </cell>
        </row>
        <row r="6654">
          <cell r="A6654">
            <v>44645</v>
          </cell>
          <cell r="B6654" t="str">
            <v>AS 803</v>
          </cell>
          <cell r="D6654">
            <v>125</v>
          </cell>
        </row>
        <row r="6655">
          <cell r="A6655">
            <v>44645</v>
          </cell>
          <cell r="B6655" t="str">
            <v>AS 805</v>
          </cell>
          <cell r="D6655">
            <v>158</v>
          </cell>
        </row>
        <row r="6656">
          <cell r="A6656">
            <v>44645</v>
          </cell>
          <cell r="B6656" t="str">
            <v>AS 813</v>
          </cell>
          <cell r="D6656">
            <v>148</v>
          </cell>
        </row>
        <row r="6657">
          <cell r="A6657">
            <v>44645</v>
          </cell>
          <cell r="B6657" t="str">
            <v>AS 824</v>
          </cell>
          <cell r="D6657">
            <v>133</v>
          </cell>
        </row>
        <row r="6658">
          <cell r="A6658">
            <v>44645</v>
          </cell>
          <cell r="B6658" t="str">
            <v>AS 825</v>
          </cell>
          <cell r="D6658">
            <v>154</v>
          </cell>
        </row>
        <row r="6659">
          <cell r="A6659">
            <v>44645</v>
          </cell>
          <cell r="B6659" t="str">
            <v>AS 829</v>
          </cell>
          <cell r="D6659">
            <v>157</v>
          </cell>
        </row>
        <row r="6660">
          <cell r="A6660">
            <v>44645</v>
          </cell>
          <cell r="B6660" t="str">
            <v>AS 861</v>
          </cell>
          <cell r="D6660">
            <v>154</v>
          </cell>
        </row>
        <row r="6661">
          <cell r="A6661">
            <v>44645</v>
          </cell>
          <cell r="B6661" t="str">
            <v>DL 2640</v>
          </cell>
          <cell r="D6661">
            <v>204</v>
          </cell>
        </row>
        <row r="6662">
          <cell r="A6662">
            <v>44645</v>
          </cell>
          <cell r="B6662" t="str">
            <v>DL 362</v>
          </cell>
          <cell r="D6662">
            <v>150</v>
          </cell>
        </row>
        <row r="6663">
          <cell r="A6663">
            <v>44645</v>
          </cell>
          <cell r="B6663" t="str">
            <v>DL 448</v>
          </cell>
          <cell r="D6663">
            <v>165</v>
          </cell>
        </row>
        <row r="6664">
          <cell r="A6664">
            <v>44645</v>
          </cell>
          <cell r="B6664" t="str">
            <v>DL 481</v>
          </cell>
          <cell r="D6664">
            <v>164</v>
          </cell>
        </row>
        <row r="6665">
          <cell r="A6665">
            <v>44645</v>
          </cell>
          <cell r="B6665" t="str">
            <v>HA 23</v>
          </cell>
          <cell r="D6665">
            <v>153</v>
          </cell>
        </row>
        <row r="6666">
          <cell r="A6666">
            <v>44645</v>
          </cell>
          <cell r="B6666" t="str">
            <v>HA 29</v>
          </cell>
          <cell r="D6666">
            <v>220</v>
          </cell>
        </row>
        <row r="6667">
          <cell r="A6667">
            <v>44645</v>
          </cell>
          <cell r="B6667" t="str">
            <v>HA 31</v>
          </cell>
          <cell r="D6667">
            <v>96</v>
          </cell>
        </row>
        <row r="6668">
          <cell r="A6668">
            <v>44645</v>
          </cell>
          <cell r="B6668" t="str">
            <v>HA 33</v>
          </cell>
          <cell r="D6668">
            <v>250</v>
          </cell>
        </row>
        <row r="6669">
          <cell r="A6669">
            <v>44645</v>
          </cell>
          <cell r="B6669" t="str">
            <v>HA 39</v>
          </cell>
          <cell r="D6669">
            <v>128</v>
          </cell>
        </row>
        <row r="6670">
          <cell r="A6670">
            <v>44645</v>
          </cell>
          <cell r="B6670" t="str">
            <v>HA 41</v>
          </cell>
          <cell r="D6670">
            <v>164</v>
          </cell>
        </row>
        <row r="6671">
          <cell r="A6671">
            <v>44645</v>
          </cell>
          <cell r="B6671" t="str">
            <v>HA 45</v>
          </cell>
          <cell r="D6671">
            <v>145</v>
          </cell>
        </row>
        <row r="6672">
          <cell r="A6672">
            <v>44645</v>
          </cell>
          <cell r="B6672" t="str">
            <v>HA 57</v>
          </cell>
          <cell r="D6672">
            <v>181</v>
          </cell>
        </row>
        <row r="6673">
          <cell r="A6673">
            <v>44645</v>
          </cell>
          <cell r="B6673" t="str">
            <v>HA 59</v>
          </cell>
          <cell r="D6673">
            <v>131</v>
          </cell>
        </row>
        <row r="6674">
          <cell r="A6674">
            <v>44645</v>
          </cell>
          <cell r="B6674" t="str">
            <v>HA 71</v>
          </cell>
          <cell r="D6674">
            <v>150</v>
          </cell>
        </row>
        <row r="6675">
          <cell r="A6675">
            <v>44645</v>
          </cell>
          <cell r="B6675" t="str">
            <v>UA 1219</v>
          </cell>
          <cell r="D6675">
            <v>173</v>
          </cell>
        </row>
        <row r="6676">
          <cell r="A6676">
            <v>44645</v>
          </cell>
          <cell r="B6676" t="str">
            <v>UA 1725</v>
          </cell>
          <cell r="D6676">
            <v>226</v>
          </cell>
        </row>
        <row r="6677">
          <cell r="A6677">
            <v>44645</v>
          </cell>
          <cell r="B6677" t="str">
            <v>UA 1736</v>
          </cell>
          <cell r="D6677">
            <v>250</v>
          </cell>
        </row>
        <row r="6678">
          <cell r="A6678">
            <v>44645</v>
          </cell>
          <cell r="B6678" t="str">
            <v>UA 1749</v>
          </cell>
          <cell r="D6678">
            <v>159</v>
          </cell>
        </row>
        <row r="6679">
          <cell r="A6679">
            <v>44645</v>
          </cell>
          <cell r="B6679" t="str">
            <v>UA 1808</v>
          </cell>
          <cell r="D6679">
            <v>76</v>
          </cell>
        </row>
        <row r="6680">
          <cell r="A6680">
            <v>44645</v>
          </cell>
          <cell r="B6680" t="str">
            <v>UA 202</v>
          </cell>
          <cell r="D6680">
            <v>219</v>
          </cell>
        </row>
        <row r="6681">
          <cell r="A6681">
            <v>44645</v>
          </cell>
          <cell r="B6681" t="str">
            <v>UA 2086</v>
          </cell>
          <cell r="D6681">
            <v>152</v>
          </cell>
        </row>
        <row r="6682">
          <cell r="A6682">
            <v>44645</v>
          </cell>
          <cell r="B6682" t="str">
            <v>UA 2623</v>
          </cell>
          <cell r="D6682">
            <v>177</v>
          </cell>
        </row>
        <row r="6683">
          <cell r="A6683">
            <v>44645</v>
          </cell>
          <cell r="B6683" t="str">
            <v>UA 417</v>
          </cell>
          <cell r="D6683">
            <v>171</v>
          </cell>
        </row>
        <row r="6684">
          <cell r="A6684">
            <v>44645</v>
          </cell>
          <cell r="B6684" t="str">
            <v>UA 42</v>
          </cell>
          <cell r="D6684">
            <v>125</v>
          </cell>
        </row>
        <row r="6685">
          <cell r="A6685">
            <v>44645</v>
          </cell>
          <cell r="B6685" t="str">
            <v>UA 539</v>
          </cell>
          <cell r="D6685">
            <v>177</v>
          </cell>
        </row>
        <row r="6686">
          <cell r="A6686">
            <v>44645</v>
          </cell>
          <cell r="B6686" t="str">
            <v>WN 1133</v>
          </cell>
          <cell r="D6686">
            <v>113</v>
          </cell>
        </row>
        <row r="6687">
          <cell r="A6687">
            <v>44645</v>
          </cell>
          <cell r="B6687" t="str">
            <v>WN 1386</v>
          </cell>
          <cell r="D6687">
            <v>165</v>
          </cell>
        </row>
        <row r="6688">
          <cell r="A6688">
            <v>44645</v>
          </cell>
          <cell r="B6688" t="str">
            <v>WN 1968</v>
          </cell>
          <cell r="D6688">
            <v>113</v>
          </cell>
        </row>
        <row r="6689">
          <cell r="A6689">
            <v>44645</v>
          </cell>
          <cell r="B6689" t="str">
            <v>WN 1971</v>
          </cell>
          <cell r="D6689">
            <v>124</v>
          </cell>
        </row>
        <row r="6690">
          <cell r="A6690">
            <v>44645</v>
          </cell>
          <cell r="B6690" t="str">
            <v>WN 1987</v>
          </cell>
          <cell r="D6690">
            <v>162</v>
          </cell>
        </row>
        <row r="6691">
          <cell r="A6691">
            <v>44645</v>
          </cell>
          <cell r="B6691" t="str">
            <v>WN 2139</v>
          </cell>
          <cell r="D6691">
            <v>161</v>
          </cell>
        </row>
        <row r="6692">
          <cell r="A6692">
            <v>44645</v>
          </cell>
          <cell r="B6692" t="str">
            <v>WN 3049</v>
          </cell>
          <cell r="D6692">
            <v>150</v>
          </cell>
        </row>
        <row r="6693">
          <cell r="A6693">
            <v>44645</v>
          </cell>
          <cell r="B6693" t="str">
            <v>WN 3243</v>
          </cell>
          <cell r="D6693">
            <v>82</v>
          </cell>
        </row>
        <row r="6694">
          <cell r="A6694">
            <v>44645</v>
          </cell>
          <cell r="B6694" t="str">
            <v>WN 4023</v>
          </cell>
          <cell r="D6694">
            <v>178</v>
          </cell>
        </row>
        <row r="6695">
          <cell r="A6695">
            <v>44645</v>
          </cell>
          <cell r="B6695" t="str">
            <v>WN 909</v>
          </cell>
          <cell r="D6695">
            <v>160</v>
          </cell>
        </row>
        <row r="6696">
          <cell r="A6696">
            <v>44646</v>
          </cell>
          <cell r="B6696" t="str">
            <v>AA 231</v>
          </cell>
          <cell r="D6696">
            <v>162</v>
          </cell>
        </row>
        <row r="6697">
          <cell r="A6697">
            <v>44646</v>
          </cell>
          <cell r="B6697" t="str">
            <v>AA 432</v>
          </cell>
          <cell r="D6697">
            <v>248</v>
          </cell>
        </row>
        <row r="6698">
          <cell r="A6698">
            <v>44646</v>
          </cell>
          <cell r="B6698" t="str">
            <v>AS 743</v>
          </cell>
          <cell r="D6698">
            <v>159</v>
          </cell>
        </row>
        <row r="6699">
          <cell r="A6699">
            <v>44646</v>
          </cell>
          <cell r="B6699" t="str">
            <v>AS 803</v>
          </cell>
          <cell r="D6699">
            <v>157</v>
          </cell>
        </row>
        <row r="6700">
          <cell r="A6700">
            <v>44646</v>
          </cell>
          <cell r="B6700" t="str">
            <v>AS 809</v>
          </cell>
          <cell r="D6700">
            <v>146</v>
          </cell>
        </row>
        <row r="6701">
          <cell r="A6701">
            <v>44646</v>
          </cell>
          <cell r="B6701" t="str">
            <v>AS 825</v>
          </cell>
          <cell r="D6701">
            <v>158</v>
          </cell>
        </row>
        <row r="6702">
          <cell r="A6702">
            <v>44646</v>
          </cell>
          <cell r="B6702" t="str">
            <v>AS 829</v>
          </cell>
          <cell r="D6702">
            <v>153</v>
          </cell>
        </row>
        <row r="6703">
          <cell r="A6703">
            <v>44646</v>
          </cell>
          <cell r="B6703" t="str">
            <v>AS 861</v>
          </cell>
          <cell r="D6703">
            <v>161</v>
          </cell>
        </row>
        <row r="6704">
          <cell r="A6704">
            <v>44646</v>
          </cell>
          <cell r="B6704" t="str">
            <v>DL 2640</v>
          </cell>
          <cell r="D6704">
            <v>285</v>
          </cell>
        </row>
        <row r="6705">
          <cell r="A6705">
            <v>44646</v>
          </cell>
          <cell r="B6705" t="str">
            <v>DL 362</v>
          </cell>
          <cell r="D6705">
            <v>192</v>
          </cell>
        </row>
        <row r="6706">
          <cell r="A6706">
            <v>44646</v>
          </cell>
          <cell r="B6706" t="str">
            <v>DL 448</v>
          </cell>
          <cell r="D6706">
            <v>170</v>
          </cell>
        </row>
        <row r="6707">
          <cell r="A6707">
            <v>44646</v>
          </cell>
          <cell r="B6707" t="str">
            <v>DL 481</v>
          </cell>
          <cell r="D6707">
            <v>168</v>
          </cell>
        </row>
        <row r="6708">
          <cell r="A6708">
            <v>44646</v>
          </cell>
          <cell r="B6708" t="str">
            <v>HA 23</v>
          </cell>
          <cell r="D6708">
            <v>170</v>
          </cell>
        </row>
        <row r="6709">
          <cell r="A6709">
            <v>44646</v>
          </cell>
          <cell r="B6709" t="str">
            <v>HA 29</v>
          </cell>
          <cell r="D6709">
            <v>278</v>
          </cell>
        </row>
        <row r="6710">
          <cell r="A6710">
            <v>44646</v>
          </cell>
          <cell r="B6710" t="str">
            <v>HA 31</v>
          </cell>
          <cell r="D6710">
            <v>108</v>
          </cell>
        </row>
        <row r="6711">
          <cell r="A6711">
            <v>44646</v>
          </cell>
          <cell r="B6711" t="str">
            <v>HA 33</v>
          </cell>
          <cell r="D6711">
            <v>181</v>
          </cell>
        </row>
        <row r="6712">
          <cell r="A6712">
            <v>44646</v>
          </cell>
          <cell r="B6712" t="str">
            <v>HA 39</v>
          </cell>
          <cell r="D6712">
            <v>156</v>
          </cell>
        </row>
        <row r="6713">
          <cell r="A6713">
            <v>44646</v>
          </cell>
          <cell r="B6713" t="str">
            <v>HA 41</v>
          </cell>
          <cell r="D6713">
            <v>181</v>
          </cell>
        </row>
        <row r="6714">
          <cell r="A6714">
            <v>44646</v>
          </cell>
          <cell r="B6714" t="str">
            <v>HA 45</v>
          </cell>
          <cell r="D6714">
            <v>181</v>
          </cell>
        </row>
        <row r="6715">
          <cell r="A6715">
            <v>44646</v>
          </cell>
          <cell r="B6715" t="str">
            <v>HA 57</v>
          </cell>
          <cell r="D6715">
            <v>182</v>
          </cell>
        </row>
        <row r="6716">
          <cell r="A6716">
            <v>44646</v>
          </cell>
          <cell r="B6716" t="str">
            <v>HA 59</v>
          </cell>
          <cell r="D6716">
            <v>120</v>
          </cell>
        </row>
        <row r="6717">
          <cell r="A6717">
            <v>44646</v>
          </cell>
          <cell r="B6717" t="str">
            <v>HA 71</v>
          </cell>
          <cell r="D6717">
            <v>175</v>
          </cell>
        </row>
        <row r="6718">
          <cell r="A6718">
            <v>44646</v>
          </cell>
          <cell r="B6718" t="str">
            <v>UA 1141</v>
          </cell>
          <cell r="D6718">
            <v>160</v>
          </cell>
        </row>
        <row r="6719">
          <cell r="A6719">
            <v>44646</v>
          </cell>
          <cell r="B6719" t="str">
            <v>UA 1219</v>
          </cell>
          <cell r="D6719">
            <v>179</v>
          </cell>
        </row>
        <row r="6720">
          <cell r="A6720">
            <v>44646</v>
          </cell>
          <cell r="B6720" t="str">
            <v>UA 1725</v>
          </cell>
          <cell r="D6720">
            <v>275</v>
          </cell>
        </row>
        <row r="6721">
          <cell r="A6721">
            <v>44646</v>
          </cell>
          <cell r="B6721" t="str">
            <v>UA 1736</v>
          </cell>
          <cell r="D6721">
            <v>261</v>
          </cell>
        </row>
        <row r="6722">
          <cell r="A6722">
            <v>44646</v>
          </cell>
          <cell r="B6722" t="str">
            <v>UA 1749</v>
          </cell>
          <cell r="D6722">
            <v>170</v>
          </cell>
        </row>
        <row r="6723">
          <cell r="A6723">
            <v>44646</v>
          </cell>
          <cell r="B6723" t="str">
            <v>UA 1808</v>
          </cell>
          <cell r="D6723">
            <v>160</v>
          </cell>
        </row>
        <row r="6724">
          <cell r="A6724">
            <v>44646</v>
          </cell>
          <cell r="B6724" t="str">
            <v>UA 202</v>
          </cell>
          <cell r="D6724">
            <v>234</v>
          </cell>
        </row>
        <row r="6725">
          <cell r="A6725">
            <v>44646</v>
          </cell>
          <cell r="B6725" t="str">
            <v>UA 2086</v>
          </cell>
          <cell r="D6725">
            <v>176</v>
          </cell>
        </row>
        <row r="6726">
          <cell r="A6726">
            <v>44646</v>
          </cell>
          <cell r="B6726" t="str">
            <v>UA 2623</v>
          </cell>
          <cell r="D6726">
            <v>166</v>
          </cell>
        </row>
        <row r="6727">
          <cell r="A6727">
            <v>44646</v>
          </cell>
          <cell r="B6727" t="str">
            <v>UA 417</v>
          </cell>
          <cell r="D6727">
            <v>176</v>
          </cell>
        </row>
        <row r="6728">
          <cell r="A6728">
            <v>44646</v>
          </cell>
          <cell r="B6728" t="str">
            <v>UA 42</v>
          </cell>
          <cell r="D6728">
            <v>106</v>
          </cell>
        </row>
        <row r="6729">
          <cell r="A6729">
            <v>44646</v>
          </cell>
          <cell r="B6729" t="str">
            <v>WN 1386</v>
          </cell>
          <cell r="D6729">
            <v>176</v>
          </cell>
        </row>
        <row r="6730">
          <cell r="A6730">
            <v>44646</v>
          </cell>
          <cell r="B6730" t="str">
            <v>WN 1409</v>
          </cell>
          <cell r="D6730">
            <v>172</v>
          </cell>
        </row>
        <row r="6731">
          <cell r="A6731">
            <v>44646</v>
          </cell>
          <cell r="B6731" t="str">
            <v>WN 1456</v>
          </cell>
          <cell r="D6731">
            <v>175</v>
          </cell>
        </row>
        <row r="6732">
          <cell r="A6732">
            <v>44646</v>
          </cell>
          <cell r="B6732" t="str">
            <v>WN 1968</v>
          </cell>
          <cell r="D6732">
            <v>150</v>
          </cell>
        </row>
        <row r="6733">
          <cell r="A6733">
            <v>44646</v>
          </cell>
          <cell r="B6733" t="str">
            <v>WN 1971</v>
          </cell>
          <cell r="D6733">
            <v>169</v>
          </cell>
        </row>
        <row r="6734">
          <cell r="A6734">
            <v>44646</v>
          </cell>
          <cell r="B6734" t="str">
            <v>WN 1987</v>
          </cell>
          <cell r="D6734">
            <v>169</v>
          </cell>
        </row>
        <row r="6735">
          <cell r="A6735">
            <v>44646</v>
          </cell>
          <cell r="B6735" t="str">
            <v>WN 2575</v>
          </cell>
          <cell r="D6735">
            <v>111</v>
          </cell>
        </row>
        <row r="6736">
          <cell r="A6736">
            <v>44646</v>
          </cell>
          <cell r="B6736" t="str">
            <v>WN 3049</v>
          </cell>
          <cell r="D6736">
            <v>153</v>
          </cell>
        </row>
        <row r="6737">
          <cell r="A6737">
            <v>44646</v>
          </cell>
          <cell r="B6737" t="str">
            <v>WN 3243</v>
          </cell>
          <cell r="D6737">
            <v>167</v>
          </cell>
        </row>
        <row r="6738">
          <cell r="A6738">
            <v>44646</v>
          </cell>
          <cell r="B6738" t="str">
            <v>WN 4023</v>
          </cell>
          <cell r="D6738">
            <v>171</v>
          </cell>
        </row>
        <row r="6739">
          <cell r="A6739">
            <v>44646</v>
          </cell>
          <cell r="B6739" t="str">
            <v>WN 909</v>
          </cell>
          <cell r="D6739">
            <v>169</v>
          </cell>
        </row>
        <row r="6740">
          <cell r="A6740">
            <v>44647</v>
          </cell>
          <cell r="B6740" t="str">
            <v>AS 743</v>
          </cell>
          <cell r="D6740">
            <v>154</v>
          </cell>
        </row>
        <row r="6741">
          <cell r="A6741">
            <v>44647</v>
          </cell>
          <cell r="B6741" t="str">
            <v>AS 825</v>
          </cell>
          <cell r="D6741">
            <v>164</v>
          </cell>
        </row>
        <row r="6742">
          <cell r="A6742">
            <v>44647</v>
          </cell>
          <cell r="B6742" t="str">
            <v>AS 829</v>
          </cell>
          <cell r="D6742">
            <v>157</v>
          </cell>
        </row>
        <row r="6743">
          <cell r="A6743">
            <v>44647</v>
          </cell>
          <cell r="B6743" t="str">
            <v>AS 861</v>
          </cell>
          <cell r="D6743">
            <v>144</v>
          </cell>
        </row>
        <row r="6744">
          <cell r="A6744">
            <v>44647</v>
          </cell>
          <cell r="B6744" t="str">
            <v>DL 362</v>
          </cell>
          <cell r="D6744">
            <v>98</v>
          </cell>
        </row>
        <row r="6745">
          <cell r="A6745">
            <v>44647</v>
          </cell>
          <cell r="B6745" t="str">
            <v>HA 23</v>
          </cell>
          <cell r="D6745">
            <v>169</v>
          </cell>
        </row>
        <row r="6746">
          <cell r="A6746">
            <v>44647</v>
          </cell>
          <cell r="B6746" t="str">
            <v>HA 29</v>
          </cell>
          <cell r="D6746">
            <v>228</v>
          </cell>
        </row>
        <row r="6747">
          <cell r="A6747">
            <v>44647</v>
          </cell>
          <cell r="B6747" t="str">
            <v>HA 31</v>
          </cell>
          <cell r="D6747">
            <v>187</v>
          </cell>
        </row>
        <row r="6748">
          <cell r="A6748">
            <v>44647</v>
          </cell>
          <cell r="B6748" t="str">
            <v>HA 33</v>
          </cell>
          <cell r="D6748">
            <v>257</v>
          </cell>
        </row>
        <row r="6749">
          <cell r="A6749">
            <v>44647</v>
          </cell>
          <cell r="B6749" t="str">
            <v>HA 39</v>
          </cell>
          <cell r="D6749">
            <v>173</v>
          </cell>
        </row>
        <row r="6750">
          <cell r="A6750">
            <v>44647</v>
          </cell>
          <cell r="B6750" t="str">
            <v>HA 41</v>
          </cell>
          <cell r="D6750">
            <v>186</v>
          </cell>
        </row>
        <row r="6751">
          <cell r="A6751">
            <v>44647</v>
          </cell>
          <cell r="B6751" t="str">
            <v>UA 1725</v>
          </cell>
          <cell r="D6751">
            <v>275</v>
          </cell>
        </row>
        <row r="6752">
          <cell r="A6752">
            <v>44647</v>
          </cell>
          <cell r="B6752" t="str">
            <v>UA 202</v>
          </cell>
          <cell r="D6752">
            <v>273</v>
          </cell>
        </row>
        <row r="6753">
          <cell r="A6753">
            <v>44647</v>
          </cell>
          <cell r="B6753" t="str">
            <v>UA 2623</v>
          </cell>
          <cell r="D6753">
            <v>172</v>
          </cell>
        </row>
        <row r="6754">
          <cell r="A6754">
            <v>44647</v>
          </cell>
          <cell r="B6754" t="str">
            <v>WN 1386</v>
          </cell>
          <cell r="D6754">
            <v>171</v>
          </cell>
        </row>
        <row r="6755">
          <cell r="A6755">
            <v>44647</v>
          </cell>
          <cell r="B6755" t="str">
            <v>WN 1971</v>
          </cell>
          <cell r="D6755">
            <v>128</v>
          </cell>
        </row>
        <row r="6756">
          <cell r="A6756">
            <v>44647</v>
          </cell>
          <cell r="B6756" t="str">
            <v>WN 808</v>
          </cell>
          <cell r="D6756">
            <v>170</v>
          </cell>
        </row>
        <row r="6757">
          <cell r="A6757">
            <v>44647</v>
          </cell>
          <cell r="B6757" t="str">
            <v>WN 909</v>
          </cell>
          <cell r="D6757">
            <v>160</v>
          </cell>
        </row>
        <row r="6758">
          <cell r="A6758">
            <v>44648</v>
          </cell>
          <cell r="B6758" t="str">
            <v>AA 432</v>
          </cell>
          <cell r="D6758">
            <v>222</v>
          </cell>
        </row>
        <row r="6759">
          <cell r="A6759">
            <v>44648</v>
          </cell>
          <cell r="B6759" t="str">
            <v>AS 743</v>
          </cell>
          <cell r="D6759">
            <v>137</v>
          </cell>
        </row>
        <row r="6760">
          <cell r="A6760">
            <v>44648</v>
          </cell>
          <cell r="B6760" t="str">
            <v>AS 803</v>
          </cell>
          <cell r="D6760">
            <v>112</v>
          </cell>
        </row>
        <row r="6761">
          <cell r="A6761">
            <v>44648</v>
          </cell>
          <cell r="B6761" t="str">
            <v>AS 805</v>
          </cell>
          <cell r="D6761">
            <v>86</v>
          </cell>
        </row>
        <row r="6762">
          <cell r="A6762">
            <v>44648</v>
          </cell>
          <cell r="B6762" t="str">
            <v>AS 813</v>
          </cell>
          <cell r="D6762">
            <v>101</v>
          </cell>
        </row>
        <row r="6763">
          <cell r="A6763">
            <v>44648</v>
          </cell>
          <cell r="B6763" t="str">
            <v>AS 825</v>
          </cell>
          <cell r="D6763">
            <v>132</v>
          </cell>
        </row>
        <row r="6764">
          <cell r="A6764">
            <v>44648</v>
          </cell>
          <cell r="B6764" t="str">
            <v>AS 829</v>
          </cell>
          <cell r="D6764">
            <v>155</v>
          </cell>
        </row>
        <row r="6765">
          <cell r="A6765">
            <v>44648</v>
          </cell>
          <cell r="B6765" t="str">
            <v>DL 362</v>
          </cell>
          <cell r="D6765">
            <v>182</v>
          </cell>
        </row>
        <row r="6766">
          <cell r="A6766">
            <v>44648</v>
          </cell>
          <cell r="B6766" t="str">
            <v>DL 448</v>
          </cell>
          <cell r="D6766">
            <v>159</v>
          </cell>
        </row>
        <row r="6767">
          <cell r="A6767">
            <v>44648</v>
          </cell>
          <cell r="B6767" t="str">
            <v>DL 481</v>
          </cell>
          <cell r="D6767">
            <v>164</v>
          </cell>
        </row>
        <row r="6768">
          <cell r="A6768">
            <v>44648</v>
          </cell>
          <cell r="B6768" t="str">
            <v>HA 23</v>
          </cell>
          <cell r="D6768">
            <v>106</v>
          </cell>
        </row>
        <row r="6769">
          <cell r="A6769">
            <v>44648</v>
          </cell>
          <cell r="B6769" t="str">
            <v>HA 33</v>
          </cell>
          <cell r="D6769">
            <v>272</v>
          </cell>
        </row>
        <row r="6770">
          <cell r="A6770">
            <v>44648</v>
          </cell>
          <cell r="B6770" t="str">
            <v>HA 39</v>
          </cell>
          <cell r="D6770">
            <v>165</v>
          </cell>
        </row>
        <row r="6771">
          <cell r="A6771">
            <v>44648</v>
          </cell>
          <cell r="B6771" t="str">
            <v>HA 41</v>
          </cell>
          <cell r="D6771">
            <v>170</v>
          </cell>
        </row>
        <row r="6772">
          <cell r="A6772">
            <v>44648</v>
          </cell>
          <cell r="B6772" t="str">
            <v>HA 45</v>
          </cell>
          <cell r="D6772">
            <v>119</v>
          </cell>
        </row>
        <row r="6773">
          <cell r="A6773">
            <v>44648</v>
          </cell>
          <cell r="B6773" t="str">
            <v>HA 57</v>
          </cell>
          <cell r="D6773">
            <v>184</v>
          </cell>
        </row>
        <row r="6774">
          <cell r="A6774">
            <v>44648</v>
          </cell>
          <cell r="B6774" t="str">
            <v>HA 71</v>
          </cell>
          <cell r="D6774">
            <v>86</v>
          </cell>
        </row>
        <row r="6775">
          <cell r="A6775">
            <v>44648</v>
          </cell>
          <cell r="B6775" t="str">
            <v>UA 1219</v>
          </cell>
          <cell r="D6775">
            <v>154</v>
          </cell>
        </row>
        <row r="6776">
          <cell r="A6776">
            <v>44648</v>
          </cell>
          <cell r="B6776" t="str">
            <v>UA 1725</v>
          </cell>
          <cell r="D6776">
            <v>271</v>
          </cell>
        </row>
        <row r="6777">
          <cell r="A6777">
            <v>44648</v>
          </cell>
          <cell r="B6777" t="str">
            <v>UA 202</v>
          </cell>
          <cell r="D6777">
            <v>253</v>
          </cell>
        </row>
        <row r="6778">
          <cell r="A6778">
            <v>44648</v>
          </cell>
          <cell r="B6778" t="str">
            <v>UA 2623</v>
          </cell>
          <cell r="D6778">
            <v>172</v>
          </cell>
        </row>
        <row r="6779">
          <cell r="A6779">
            <v>44648</v>
          </cell>
          <cell r="B6779" t="str">
            <v>UA 417</v>
          </cell>
          <cell r="D6779">
            <v>170</v>
          </cell>
        </row>
        <row r="6780">
          <cell r="A6780">
            <v>44648</v>
          </cell>
          <cell r="B6780" t="str">
            <v>UA 539</v>
          </cell>
          <cell r="D6780">
            <v>132</v>
          </cell>
        </row>
        <row r="6781">
          <cell r="A6781">
            <v>44648</v>
          </cell>
          <cell r="B6781" t="str">
            <v>WN 1133</v>
          </cell>
          <cell r="D6781">
            <v>120</v>
          </cell>
        </row>
        <row r="6782">
          <cell r="A6782">
            <v>44648</v>
          </cell>
          <cell r="B6782" t="str">
            <v>WN 1386</v>
          </cell>
          <cell r="D6782">
            <v>176</v>
          </cell>
        </row>
        <row r="6783">
          <cell r="A6783">
            <v>44648</v>
          </cell>
          <cell r="B6783" t="str">
            <v>WN 1456</v>
          </cell>
          <cell r="D6783">
            <v>174</v>
          </cell>
        </row>
        <row r="6784">
          <cell r="A6784">
            <v>44648</v>
          </cell>
          <cell r="B6784" t="str">
            <v>WN 1968</v>
          </cell>
          <cell r="D6784">
            <v>44</v>
          </cell>
        </row>
        <row r="6785">
          <cell r="A6785">
            <v>44648</v>
          </cell>
          <cell r="B6785" t="str">
            <v>WN 1971</v>
          </cell>
          <cell r="D6785">
            <v>101</v>
          </cell>
        </row>
        <row r="6786">
          <cell r="A6786">
            <v>44648</v>
          </cell>
          <cell r="B6786" t="str">
            <v>WN 1987</v>
          </cell>
          <cell r="D6786">
            <v>157</v>
          </cell>
        </row>
        <row r="6787">
          <cell r="A6787">
            <v>44648</v>
          </cell>
          <cell r="B6787" t="str">
            <v>WN 2139</v>
          </cell>
          <cell r="D6787">
            <v>57</v>
          </cell>
        </row>
        <row r="6788">
          <cell r="A6788">
            <v>44648</v>
          </cell>
          <cell r="B6788" t="str">
            <v>WN 3049</v>
          </cell>
          <cell r="D6788">
            <v>122</v>
          </cell>
        </row>
        <row r="6789">
          <cell r="A6789">
            <v>44648</v>
          </cell>
          <cell r="B6789" t="str">
            <v>WN 4023</v>
          </cell>
          <cell r="D6789">
            <v>169</v>
          </cell>
        </row>
        <row r="6790">
          <cell r="A6790">
            <v>44648</v>
          </cell>
          <cell r="B6790" t="str">
            <v>WN 909</v>
          </cell>
          <cell r="D6790">
            <v>154</v>
          </cell>
        </row>
        <row r="6791">
          <cell r="A6791">
            <v>44648</v>
          </cell>
          <cell r="B6791" t="str">
            <v>WN 910</v>
          </cell>
          <cell r="D6791">
            <v>170</v>
          </cell>
        </row>
        <row r="6792">
          <cell r="A6792">
            <v>44649</v>
          </cell>
          <cell r="B6792" t="str">
            <v>AA 119</v>
          </cell>
          <cell r="D6792">
            <v>281</v>
          </cell>
        </row>
        <row r="6793">
          <cell r="A6793">
            <v>44649</v>
          </cell>
          <cell r="B6793" t="str">
            <v>AA 271</v>
          </cell>
          <cell r="D6793">
            <v>161</v>
          </cell>
        </row>
        <row r="6794">
          <cell r="A6794">
            <v>44649</v>
          </cell>
          <cell r="B6794" t="str">
            <v>AA 432</v>
          </cell>
          <cell r="D6794">
            <v>177</v>
          </cell>
        </row>
        <row r="6795">
          <cell r="A6795">
            <v>44649</v>
          </cell>
          <cell r="B6795" t="str">
            <v>AS 743</v>
          </cell>
          <cell r="D6795">
            <v>162</v>
          </cell>
        </row>
        <row r="6796">
          <cell r="A6796">
            <v>44649</v>
          </cell>
          <cell r="B6796" t="str">
            <v>AS 803</v>
          </cell>
          <cell r="D6796">
            <v>76</v>
          </cell>
        </row>
        <row r="6797">
          <cell r="A6797">
            <v>44649</v>
          </cell>
          <cell r="B6797" t="str">
            <v>AS 813</v>
          </cell>
          <cell r="D6797">
            <v>85</v>
          </cell>
        </row>
        <row r="6798">
          <cell r="A6798">
            <v>44649</v>
          </cell>
          <cell r="B6798" t="str">
            <v>AS 825</v>
          </cell>
          <cell r="D6798">
            <v>151</v>
          </cell>
        </row>
        <row r="6799">
          <cell r="A6799">
            <v>44649</v>
          </cell>
          <cell r="B6799" t="str">
            <v>AS 829</v>
          </cell>
          <cell r="D6799">
            <v>151</v>
          </cell>
        </row>
        <row r="6800">
          <cell r="A6800">
            <v>44649</v>
          </cell>
          <cell r="B6800" t="str">
            <v>AS 861</v>
          </cell>
          <cell r="D6800">
            <v>155</v>
          </cell>
        </row>
        <row r="6801">
          <cell r="A6801">
            <v>44649</v>
          </cell>
          <cell r="B6801" t="str">
            <v>DL 2640</v>
          </cell>
          <cell r="D6801">
            <v>186</v>
          </cell>
        </row>
        <row r="6802">
          <cell r="A6802">
            <v>44649</v>
          </cell>
          <cell r="B6802" t="str">
            <v>DL 362</v>
          </cell>
          <cell r="D6802">
            <v>103</v>
          </cell>
        </row>
        <row r="6803">
          <cell r="A6803">
            <v>44649</v>
          </cell>
          <cell r="B6803" t="str">
            <v>DL 448</v>
          </cell>
          <cell r="D6803">
            <v>105</v>
          </cell>
        </row>
        <row r="6804">
          <cell r="A6804">
            <v>44649</v>
          </cell>
          <cell r="B6804" t="str">
            <v>HA 23</v>
          </cell>
          <cell r="D6804">
            <v>125</v>
          </cell>
        </row>
        <row r="6805">
          <cell r="A6805">
            <v>44649</v>
          </cell>
          <cell r="B6805" t="str">
            <v>HA 29</v>
          </cell>
          <cell r="D6805">
            <v>181</v>
          </cell>
        </row>
        <row r="6806">
          <cell r="A6806">
            <v>44649</v>
          </cell>
          <cell r="B6806" t="str">
            <v>HA 39</v>
          </cell>
          <cell r="D6806">
            <v>76</v>
          </cell>
        </row>
        <row r="6807">
          <cell r="A6807">
            <v>44649</v>
          </cell>
          <cell r="B6807" t="str">
            <v>HA 41</v>
          </cell>
          <cell r="D6807">
            <v>164</v>
          </cell>
        </row>
        <row r="6808">
          <cell r="A6808">
            <v>44649</v>
          </cell>
          <cell r="B6808" t="str">
            <v>HA 57</v>
          </cell>
          <cell r="D6808">
            <v>182</v>
          </cell>
        </row>
        <row r="6809">
          <cell r="A6809">
            <v>44649</v>
          </cell>
          <cell r="B6809" t="str">
            <v>HA 71</v>
          </cell>
          <cell r="D6809">
            <v>91</v>
          </cell>
        </row>
        <row r="6810">
          <cell r="A6810">
            <v>44649</v>
          </cell>
          <cell r="B6810" t="str">
            <v>UA 1219</v>
          </cell>
          <cell r="D6810">
            <v>152</v>
          </cell>
        </row>
        <row r="6811">
          <cell r="A6811">
            <v>44649</v>
          </cell>
          <cell r="B6811" t="str">
            <v>UA 1725</v>
          </cell>
          <cell r="D6811">
            <v>227</v>
          </cell>
        </row>
        <row r="6812">
          <cell r="A6812">
            <v>44649</v>
          </cell>
          <cell r="B6812" t="str">
            <v>UA 1736</v>
          </cell>
          <cell r="D6812">
            <v>204</v>
          </cell>
        </row>
        <row r="6813">
          <cell r="A6813">
            <v>44649</v>
          </cell>
          <cell r="B6813" t="str">
            <v>UA 1749</v>
          </cell>
          <cell r="D6813">
            <v>151</v>
          </cell>
        </row>
        <row r="6814">
          <cell r="A6814">
            <v>44649</v>
          </cell>
          <cell r="B6814" t="str">
            <v>UA 2623</v>
          </cell>
          <cell r="D6814">
            <v>109</v>
          </cell>
        </row>
        <row r="6815">
          <cell r="A6815">
            <v>44649</v>
          </cell>
          <cell r="B6815" t="str">
            <v>UA 417</v>
          </cell>
          <cell r="D6815">
            <v>81</v>
          </cell>
        </row>
        <row r="6816">
          <cell r="A6816">
            <v>44649</v>
          </cell>
          <cell r="B6816" t="str">
            <v>UA 539</v>
          </cell>
          <cell r="D6816">
            <v>85</v>
          </cell>
        </row>
        <row r="6817">
          <cell r="A6817">
            <v>44649</v>
          </cell>
          <cell r="B6817" t="str">
            <v>WN 1133</v>
          </cell>
          <cell r="D6817">
            <v>35</v>
          </cell>
        </row>
        <row r="6818">
          <cell r="A6818">
            <v>44649</v>
          </cell>
          <cell r="B6818" t="str">
            <v>WN 1386</v>
          </cell>
          <cell r="D6818">
            <v>38</v>
          </cell>
        </row>
        <row r="6819">
          <cell r="A6819">
            <v>44649</v>
          </cell>
          <cell r="B6819" t="str">
            <v>WN 1456</v>
          </cell>
          <cell r="D6819">
            <v>58</v>
          </cell>
        </row>
        <row r="6820">
          <cell r="A6820">
            <v>44649</v>
          </cell>
          <cell r="B6820" t="str">
            <v>WN 1968</v>
          </cell>
          <cell r="D6820">
            <v>49</v>
          </cell>
        </row>
        <row r="6821">
          <cell r="A6821">
            <v>44649</v>
          </cell>
          <cell r="B6821" t="str">
            <v>WN 1971</v>
          </cell>
          <cell r="D6821">
            <v>48</v>
          </cell>
        </row>
        <row r="6822">
          <cell r="A6822">
            <v>44649</v>
          </cell>
          <cell r="B6822" t="str">
            <v>WN 1987</v>
          </cell>
          <cell r="D6822">
            <v>130</v>
          </cell>
        </row>
        <row r="6823">
          <cell r="A6823">
            <v>44649</v>
          </cell>
          <cell r="B6823" t="str">
            <v>WN 2139</v>
          </cell>
          <cell r="D6823">
            <v>33</v>
          </cell>
        </row>
        <row r="6824">
          <cell r="A6824">
            <v>44649</v>
          </cell>
          <cell r="B6824" t="str">
            <v>WN 2575</v>
          </cell>
          <cell r="D6824">
            <v>35</v>
          </cell>
        </row>
        <row r="6825">
          <cell r="A6825">
            <v>44649</v>
          </cell>
          <cell r="B6825" t="str">
            <v>WN 3243</v>
          </cell>
          <cell r="D6825">
            <v>64</v>
          </cell>
        </row>
        <row r="6826">
          <cell r="A6826">
            <v>44649</v>
          </cell>
          <cell r="B6826" t="str">
            <v>WN 4023</v>
          </cell>
          <cell r="D6826">
            <v>141</v>
          </cell>
        </row>
        <row r="6827">
          <cell r="A6827">
            <v>44649</v>
          </cell>
          <cell r="B6827" t="str">
            <v>WN 909</v>
          </cell>
          <cell r="D6827">
            <v>53</v>
          </cell>
        </row>
        <row r="6828">
          <cell r="A6828">
            <v>44650</v>
          </cell>
          <cell r="B6828" t="str">
            <v>AA 119</v>
          </cell>
          <cell r="D6828">
            <v>262</v>
          </cell>
        </row>
        <row r="6829">
          <cell r="A6829">
            <v>44650</v>
          </cell>
          <cell r="B6829" t="str">
            <v>AA 231</v>
          </cell>
          <cell r="D6829">
            <v>90</v>
          </cell>
        </row>
        <row r="6830">
          <cell r="A6830">
            <v>44650</v>
          </cell>
          <cell r="B6830" t="str">
            <v>AA 271</v>
          </cell>
          <cell r="D6830">
            <v>195</v>
          </cell>
        </row>
        <row r="6831">
          <cell r="A6831">
            <v>44650</v>
          </cell>
          <cell r="B6831" t="str">
            <v>AS 743</v>
          </cell>
          <cell r="D6831">
            <v>138</v>
          </cell>
        </row>
        <row r="6832">
          <cell r="A6832">
            <v>44650</v>
          </cell>
          <cell r="B6832" t="str">
            <v>AS 803</v>
          </cell>
          <cell r="D6832">
            <v>117</v>
          </cell>
        </row>
        <row r="6833">
          <cell r="A6833">
            <v>44650</v>
          </cell>
          <cell r="B6833" t="str">
            <v>AS 805</v>
          </cell>
          <cell r="D6833">
            <v>152</v>
          </cell>
        </row>
        <row r="6834">
          <cell r="A6834">
            <v>44650</v>
          </cell>
          <cell r="B6834" t="str">
            <v>AS 809</v>
          </cell>
          <cell r="D6834">
            <v>159</v>
          </cell>
        </row>
        <row r="6835">
          <cell r="A6835">
            <v>44650</v>
          </cell>
          <cell r="B6835" t="str">
            <v>AS 813</v>
          </cell>
          <cell r="D6835">
            <v>125</v>
          </cell>
        </row>
        <row r="6836">
          <cell r="A6836">
            <v>44650</v>
          </cell>
          <cell r="B6836" t="str">
            <v>AS 824</v>
          </cell>
          <cell r="D6836">
            <v>77</v>
          </cell>
        </row>
        <row r="6837">
          <cell r="A6837">
            <v>44650</v>
          </cell>
          <cell r="B6837" t="str">
            <v>AS 825</v>
          </cell>
          <cell r="D6837">
            <v>157</v>
          </cell>
        </row>
        <row r="6838">
          <cell r="A6838">
            <v>44650</v>
          </cell>
          <cell r="B6838" t="str">
            <v>AS 829</v>
          </cell>
          <cell r="D6838">
            <v>146</v>
          </cell>
        </row>
        <row r="6839">
          <cell r="A6839">
            <v>44650</v>
          </cell>
          <cell r="B6839" t="str">
            <v>DL 2640</v>
          </cell>
          <cell r="D6839">
            <v>222</v>
          </cell>
        </row>
        <row r="6840">
          <cell r="A6840">
            <v>44650</v>
          </cell>
          <cell r="B6840" t="str">
            <v>DL 362</v>
          </cell>
          <cell r="D6840">
            <v>138</v>
          </cell>
        </row>
        <row r="6841">
          <cell r="A6841">
            <v>44650</v>
          </cell>
          <cell r="B6841" t="str">
            <v>DL 448</v>
          </cell>
          <cell r="D6841">
            <v>170</v>
          </cell>
        </row>
        <row r="6842">
          <cell r="A6842">
            <v>44650</v>
          </cell>
          <cell r="B6842" t="str">
            <v>DL 481</v>
          </cell>
          <cell r="D6842">
            <v>187</v>
          </cell>
        </row>
        <row r="6843">
          <cell r="A6843">
            <v>44650</v>
          </cell>
          <cell r="B6843" t="str">
            <v>HA 23</v>
          </cell>
          <cell r="D6843">
            <v>159</v>
          </cell>
        </row>
        <row r="6844">
          <cell r="A6844">
            <v>44650</v>
          </cell>
          <cell r="B6844" t="str">
            <v>HA 33</v>
          </cell>
          <cell r="D6844">
            <v>162</v>
          </cell>
        </row>
        <row r="6845">
          <cell r="A6845">
            <v>44650</v>
          </cell>
          <cell r="B6845" t="str">
            <v>HA 41</v>
          </cell>
          <cell r="D6845">
            <v>173</v>
          </cell>
        </row>
        <row r="6846">
          <cell r="A6846">
            <v>44650</v>
          </cell>
          <cell r="B6846" t="str">
            <v>HA 45</v>
          </cell>
          <cell r="D6846">
            <v>102</v>
          </cell>
        </row>
        <row r="6847">
          <cell r="A6847">
            <v>44650</v>
          </cell>
          <cell r="B6847" t="str">
            <v>HA 57</v>
          </cell>
          <cell r="D6847">
            <v>145</v>
          </cell>
        </row>
        <row r="6848">
          <cell r="A6848">
            <v>44650</v>
          </cell>
          <cell r="B6848" t="str">
            <v>HA 59</v>
          </cell>
          <cell r="D6848">
            <v>117</v>
          </cell>
        </row>
        <row r="6849">
          <cell r="A6849">
            <v>44650</v>
          </cell>
          <cell r="B6849" t="str">
            <v>HA 71</v>
          </cell>
          <cell r="D6849">
            <v>96</v>
          </cell>
        </row>
        <row r="6850">
          <cell r="A6850">
            <v>44650</v>
          </cell>
          <cell r="B6850" t="str">
            <v>UA 1219</v>
          </cell>
          <cell r="D6850">
            <v>88</v>
          </cell>
        </row>
        <row r="6851">
          <cell r="A6851">
            <v>44650</v>
          </cell>
          <cell r="B6851" t="str">
            <v>UA 1736</v>
          </cell>
          <cell r="D6851">
            <v>215</v>
          </cell>
        </row>
        <row r="6852">
          <cell r="A6852">
            <v>44650</v>
          </cell>
          <cell r="B6852" t="str">
            <v>UA 1749</v>
          </cell>
          <cell r="D6852">
            <v>132</v>
          </cell>
        </row>
        <row r="6853">
          <cell r="A6853">
            <v>44650</v>
          </cell>
          <cell r="B6853" t="str">
            <v>UA 2623</v>
          </cell>
          <cell r="D6853">
            <v>161</v>
          </cell>
        </row>
        <row r="6854">
          <cell r="A6854">
            <v>44650</v>
          </cell>
          <cell r="B6854" t="str">
            <v>UA 539</v>
          </cell>
          <cell r="D6854">
            <v>143</v>
          </cell>
        </row>
        <row r="6855">
          <cell r="A6855">
            <v>44650</v>
          </cell>
          <cell r="B6855" t="str">
            <v>WN 1133</v>
          </cell>
          <cell r="D6855">
            <v>43</v>
          </cell>
        </row>
        <row r="6856">
          <cell r="A6856">
            <v>44650</v>
          </cell>
          <cell r="B6856" t="str">
            <v>WN 1386</v>
          </cell>
          <cell r="D6856">
            <v>88</v>
          </cell>
        </row>
        <row r="6857">
          <cell r="A6857">
            <v>44650</v>
          </cell>
          <cell r="B6857" t="str">
            <v>WN 1456</v>
          </cell>
          <cell r="D6857">
            <v>98</v>
          </cell>
        </row>
        <row r="6858">
          <cell r="A6858">
            <v>44650</v>
          </cell>
          <cell r="B6858" t="str">
            <v>WN 1968</v>
          </cell>
          <cell r="D6858">
            <v>135</v>
          </cell>
        </row>
        <row r="6859">
          <cell r="A6859">
            <v>44650</v>
          </cell>
          <cell r="B6859" t="str">
            <v>WN 1987</v>
          </cell>
          <cell r="D6859">
            <v>152</v>
          </cell>
        </row>
        <row r="6860">
          <cell r="A6860">
            <v>44650</v>
          </cell>
          <cell r="B6860" t="str">
            <v>WN 2139</v>
          </cell>
          <cell r="D6860">
            <v>38</v>
          </cell>
        </row>
        <row r="6861">
          <cell r="A6861">
            <v>44650</v>
          </cell>
          <cell r="B6861" t="str">
            <v>WN 3049</v>
          </cell>
          <cell r="D6861">
            <v>123</v>
          </cell>
        </row>
        <row r="6862">
          <cell r="A6862">
            <v>44650</v>
          </cell>
          <cell r="B6862" t="str">
            <v>WN 3243</v>
          </cell>
          <cell r="D6862">
            <v>115</v>
          </cell>
        </row>
        <row r="6863">
          <cell r="A6863">
            <v>44650</v>
          </cell>
          <cell r="B6863" t="str">
            <v>WN 4023</v>
          </cell>
          <cell r="D6863">
            <v>171</v>
          </cell>
        </row>
        <row r="6864">
          <cell r="A6864">
            <v>44650</v>
          </cell>
          <cell r="B6864" t="str">
            <v>WN 909</v>
          </cell>
          <cell r="D6864">
            <v>138</v>
          </cell>
        </row>
        <row r="6865">
          <cell r="A6865">
            <v>44650</v>
          </cell>
          <cell r="B6865" t="str">
            <v>WN 910</v>
          </cell>
          <cell r="D6865">
            <v>67</v>
          </cell>
        </row>
        <row r="6866">
          <cell r="A6866">
            <v>44651</v>
          </cell>
          <cell r="B6866" t="str">
            <v>AA 119</v>
          </cell>
          <cell r="D6866">
            <v>275</v>
          </cell>
        </row>
        <row r="6867">
          <cell r="A6867">
            <v>44651</v>
          </cell>
          <cell r="B6867" t="str">
            <v>AS 743</v>
          </cell>
          <cell r="D6867">
            <v>143</v>
          </cell>
        </row>
        <row r="6868">
          <cell r="A6868">
            <v>44651</v>
          </cell>
          <cell r="B6868" t="str">
            <v>AS 805</v>
          </cell>
          <cell r="D6868">
            <v>159</v>
          </cell>
        </row>
        <row r="6869">
          <cell r="A6869">
            <v>44651</v>
          </cell>
          <cell r="B6869" t="str">
            <v>AS 809</v>
          </cell>
          <cell r="D6869">
            <v>160</v>
          </cell>
        </row>
        <row r="6870">
          <cell r="A6870">
            <v>44651</v>
          </cell>
          <cell r="B6870" t="str">
            <v>AS 813</v>
          </cell>
          <cell r="D6870">
            <v>143</v>
          </cell>
        </row>
        <row r="6871">
          <cell r="A6871">
            <v>44651</v>
          </cell>
          <cell r="B6871" t="str">
            <v>AS 825</v>
          </cell>
          <cell r="D6871">
            <v>155</v>
          </cell>
        </row>
        <row r="6872">
          <cell r="A6872">
            <v>44651</v>
          </cell>
          <cell r="B6872" t="str">
            <v>AS 829</v>
          </cell>
          <cell r="D6872">
            <v>138</v>
          </cell>
        </row>
        <row r="6873">
          <cell r="A6873">
            <v>44651</v>
          </cell>
          <cell r="B6873" t="str">
            <v>DL 2640</v>
          </cell>
          <cell r="D6873">
            <v>224</v>
          </cell>
        </row>
        <row r="6874">
          <cell r="A6874">
            <v>44651</v>
          </cell>
          <cell r="B6874" t="str">
            <v>DL 362</v>
          </cell>
          <cell r="D6874">
            <v>194</v>
          </cell>
        </row>
        <row r="6875">
          <cell r="A6875">
            <v>44651</v>
          </cell>
          <cell r="B6875" t="str">
            <v>DL 448</v>
          </cell>
          <cell r="D6875">
            <v>176</v>
          </cell>
        </row>
        <row r="6876">
          <cell r="A6876">
            <v>44651</v>
          </cell>
          <cell r="B6876" t="str">
            <v>DL 481</v>
          </cell>
          <cell r="D6876">
            <v>193</v>
          </cell>
        </row>
        <row r="6877">
          <cell r="A6877">
            <v>44651</v>
          </cell>
          <cell r="B6877" t="str">
            <v>HA 23</v>
          </cell>
          <cell r="D6877">
            <v>185</v>
          </cell>
        </row>
        <row r="6878">
          <cell r="A6878">
            <v>44651</v>
          </cell>
          <cell r="B6878" t="str">
            <v>HA 29</v>
          </cell>
          <cell r="D6878">
            <v>268</v>
          </cell>
        </row>
        <row r="6879">
          <cell r="A6879">
            <v>44651</v>
          </cell>
          <cell r="B6879" t="str">
            <v>HA 31</v>
          </cell>
          <cell r="D6879">
            <v>83</v>
          </cell>
        </row>
        <row r="6880">
          <cell r="A6880">
            <v>44651</v>
          </cell>
          <cell r="B6880" t="str">
            <v>HA 33</v>
          </cell>
          <cell r="D6880">
            <v>265</v>
          </cell>
        </row>
        <row r="6881">
          <cell r="A6881">
            <v>44651</v>
          </cell>
          <cell r="B6881" t="str">
            <v>Ha 39</v>
          </cell>
          <cell r="D6881">
            <v>167</v>
          </cell>
        </row>
        <row r="6882">
          <cell r="A6882">
            <v>44651</v>
          </cell>
          <cell r="B6882" t="str">
            <v>HA 45</v>
          </cell>
          <cell r="D6882">
            <v>181</v>
          </cell>
        </row>
        <row r="6883">
          <cell r="A6883">
            <v>44651</v>
          </cell>
          <cell r="B6883" t="str">
            <v>HA 59</v>
          </cell>
          <cell r="D6883">
            <v>185</v>
          </cell>
        </row>
        <row r="6884">
          <cell r="A6884">
            <v>44651</v>
          </cell>
          <cell r="B6884" t="str">
            <v>Ha 71</v>
          </cell>
          <cell r="D6884">
            <v>150</v>
          </cell>
        </row>
        <row r="6885">
          <cell r="A6885">
            <v>44651</v>
          </cell>
          <cell r="B6885" t="str">
            <v>UA 1219</v>
          </cell>
          <cell r="D6885">
            <v>149</v>
          </cell>
        </row>
        <row r="6886">
          <cell r="A6886">
            <v>44651</v>
          </cell>
          <cell r="B6886" t="str">
            <v>UA 1725</v>
          </cell>
          <cell r="D6886">
            <v>263</v>
          </cell>
        </row>
        <row r="6887">
          <cell r="A6887">
            <v>44651</v>
          </cell>
          <cell r="B6887" t="str">
            <v>UA 1736</v>
          </cell>
          <cell r="D6887">
            <v>228</v>
          </cell>
        </row>
        <row r="6888">
          <cell r="A6888">
            <v>44651</v>
          </cell>
          <cell r="B6888" t="str">
            <v>UA 1749</v>
          </cell>
          <cell r="D6888">
            <v>163</v>
          </cell>
        </row>
        <row r="6889">
          <cell r="A6889">
            <v>44651</v>
          </cell>
          <cell r="B6889" t="str">
            <v>UA 202</v>
          </cell>
          <cell r="D6889">
            <v>207</v>
          </cell>
        </row>
        <row r="6890">
          <cell r="A6890">
            <v>44651</v>
          </cell>
          <cell r="B6890" t="str">
            <v>UA 2623</v>
          </cell>
          <cell r="D6890">
            <v>176</v>
          </cell>
        </row>
        <row r="6891">
          <cell r="A6891">
            <v>44651</v>
          </cell>
          <cell r="B6891" t="str">
            <v>UA 417</v>
          </cell>
          <cell r="D6891">
            <v>167</v>
          </cell>
        </row>
        <row r="6892">
          <cell r="A6892">
            <v>44651</v>
          </cell>
          <cell r="B6892" t="str">
            <v>UA 539</v>
          </cell>
          <cell r="D6892">
            <v>170</v>
          </cell>
        </row>
        <row r="6893">
          <cell r="A6893">
            <v>44651</v>
          </cell>
          <cell r="B6893" t="str">
            <v>WN 1133</v>
          </cell>
          <cell r="D6893">
            <v>135</v>
          </cell>
        </row>
        <row r="6894">
          <cell r="A6894">
            <v>44651</v>
          </cell>
          <cell r="B6894" t="str">
            <v>WN 1456</v>
          </cell>
          <cell r="D6894">
            <v>140</v>
          </cell>
        </row>
        <row r="6895">
          <cell r="A6895">
            <v>44651</v>
          </cell>
          <cell r="B6895" t="str">
            <v>WN 1968</v>
          </cell>
          <cell r="D6895">
            <v>138</v>
          </cell>
        </row>
        <row r="6896">
          <cell r="A6896">
            <v>44651</v>
          </cell>
          <cell r="B6896" t="str">
            <v>WN 1971</v>
          </cell>
          <cell r="D6896">
            <v>65</v>
          </cell>
        </row>
        <row r="6897">
          <cell r="A6897">
            <v>44651</v>
          </cell>
          <cell r="B6897" t="str">
            <v>WN 1987</v>
          </cell>
          <cell r="D6897">
            <v>134</v>
          </cell>
        </row>
        <row r="6898">
          <cell r="A6898">
            <v>44651</v>
          </cell>
          <cell r="B6898" t="str">
            <v>WN 2139</v>
          </cell>
          <cell r="D6898">
            <v>81</v>
          </cell>
        </row>
        <row r="6899">
          <cell r="A6899">
            <v>44651</v>
          </cell>
          <cell r="B6899" t="str">
            <v>WN 3049</v>
          </cell>
          <cell r="D6899">
            <v>173</v>
          </cell>
        </row>
        <row r="6900">
          <cell r="A6900">
            <v>44651</v>
          </cell>
          <cell r="B6900" t="str">
            <v>WN 3243</v>
          </cell>
          <cell r="D6900">
            <v>105</v>
          </cell>
        </row>
        <row r="6901">
          <cell r="A6901">
            <v>44651</v>
          </cell>
          <cell r="B6901" t="str">
            <v>WN 4023</v>
          </cell>
          <cell r="D6901">
            <v>171</v>
          </cell>
        </row>
        <row r="6902">
          <cell r="A6902">
            <v>44651</v>
          </cell>
          <cell r="B6902" t="str">
            <v>WN 909</v>
          </cell>
          <cell r="D6902">
            <v>163</v>
          </cell>
        </row>
        <row r="6903">
          <cell r="A6903">
            <v>44651</v>
          </cell>
          <cell r="B6903" t="str">
            <v>WN 910</v>
          </cell>
          <cell r="D6903">
            <v>113</v>
          </cell>
        </row>
        <row r="6904">
          <cell r="A6904">
            <v>44652</v>
          </cell>
          <cell r="B6904" t="str">
            <v>AA 119</v>
          </cell>
          <cell r="D6904">
            <v>273</v>
          </cell>
        </row>
        <row r="6905">
          <cell r="A6905">
            <v>44652</v>
          </cell>
          <cell r="B6905" t="str">
            <v>AA 432</v>
          </cell>
          <cell r="D6905">
            <v>240</v>
          </cell>
        </row>
        <row r="6906">
          <cell r="A6906">
            <v>44652</v>
          </cell>
          <cell r="B6906" t="str">
            <v>AS 743</v>
          </cell>
          <cell r="D6906">
            <v>153</v>
          </cell>
        </row>
        <row r="6907">
          <cell r="A6907">
            <v>44652</v>
          </cell>
          <cell r="B6907" t="str">
            <v>AS 803</v>
          </cell>
          <cell r="D6907">
            <v>157</v>
          </cell>
        </row>
        <row r="6908">
          <cell r="A6908">
            <v>44652</v>
          </cell>
          <cell r="B6908" t="str">
            <v>AS 805</v>
          </cell>
          <cell r="D6908">
            <v>166</v>
          </cell>
        </row>
        <row r="6909">
          <cell r="A6909">
            <v>44652</v>
          </cell>
          <cell r="B6909" t="str">
            <v>AS 809</v>
          </cell>
          <cell r="D6909">
            <v>158</v>
          </cell>
        </row>
        <row r="6910">
          <cell r="A6910">
            <v>44652</v>
          </cell>
          <cell r="B6910" t="str">
            <v>AS 813</v>
          </cell>
          <cell r="D6910">
            <v>144</v>
          </cell>
        </row>
        <row r="6911">
          <cell r="A6911">
            <v>44652</v>
          </cell>
          <cell r="B6911" t="str">
            <v>AS 825</v>
          </cell>
          <cell r="D6911">
            <v>155</v>
          </cell>
        </row>
        <row r="6912">
          <cell r="A6912">
            <v>44652</v>
          </cell>
          <cell r="B6912" t="str">
            <v>AS 829</v>
          </cell>
          <cell r="D6912">
            <v>151</v>
          </cell>
        </row>
        <row r="6913">
          <cell r="A6913">
            <v>44652</v>
          </cell>
          <cell r="B6913" t="str">
            <v>DL 362</v>
          </cell>
          <cell r="D6913">
            <v>195</v>
          </cell>
        </row>
        <row r="6914">
          <cell r="A6914">
            <v>44652</v>
          </cell>
          <cell r="B6914" t="str">
            <v>DL 481</v>
          </cell>
          <cell r="D6914">
            <v>195</v>
          </cell>
        </row>
        <row r="6915">
          <cell r="A6915">
            <v>44652</v>
          </cell>
          <cell r="B6915" t="str">
            <v>HA 23</v>
          </cell>
          <cell r="D6915">
            <v>162</v>
          </cell>
        </row>
        <row r="6916">
          <cell r="A6916">
            <v>44652</v>
          </cell>
          <cell r="B6916" t="str">
            <v>HA 29</v>
          </cell>
          <cell r="D6916">
            <v>278</v>
          </cell>
        </row>
        <row r="6917">
          <cell r="A6917">
            <v>44652</v>
          </cell>
          <cell r="B6917" t="str">
            <v>HA 31</v>
          </cell>
          <cell r="D6917">
            <v>114</v>
          </cell>
        </row>
        <row r="6918">
          <cell r="A6918">
            <v>44652</v>
          </cell>
          <cell r="B6918" t="str">
            <v>HA 33</v>
          </cell>
          <cell r="D6918">
            <v>254</v>
          </cell>
        </row>
        <row r="6919">
          <cell r="A6919">
            <v>44652</v>
          </cell>
          <cell r="B6919" t="str">
            <v>HA 39</v>
          </cell>
          <cell r="D6919">
            <v>189</v>
          </cell>
        </row>
        <row r="6920">
          <cell r="A6920">
            <v>44652</v>
          </cell>
          <cell r="B6920" t="str">
            <v>HA 41</v>
          </cell>
          <cell r="D6920">
            <v>168</v>
          </cell>
        </row>
        <row r="6921">
          <cell r="A6921">
            <v>44652</v>
          </cell>
          <cell r="B6921" t="str">
            <v>HA 45</v>
          </cell>
          <cell r="D6921">
            <v>184</v>
          </cell>
        </row>
        <row r="6922">
          <cell r="A6922">
            <v>44652</v>
          </cell>
          <cell r="B6922" t="str">
            <v>HA 57</v>
          </cell>
          <cell r="D6922">
            <v>169</v>
          </cell>
        </row>
        <row r="6923">
          <cell r="A6923">
            <v>44652</v>
          </cell>
          <cell r="B6923" t="str">
            <v>HA 59</v>
          </cell>
          <cell r="D6923">
            <v>170</v>
          </cell>
        </row>
        <row r="6924">
          <cell r="A6924">
            <v>44652</v>
          </cell>
          <cell r="B6924" t="str">
            <v>HA 71</v>
          </cell>
          <cell r="D6924">
            <v>180</v>
          </cell>
        </row>
        <row r="6925">
          <cell r="A6925">
            <v>44652</v>
          </cell>
          <cell r="B6925" t="str">
            <v>UA 1725</v>
          </cell>
          <cell r="D6925">
            <v>271</v>
          </cell>
        </row>
        <row r="6926">
          <cell r="A6926">
            <v>44652</v>
          </cell>
          <cell r="B6926" t="str">
            <v>UA 1736</v>
          </cell>
          <cell r="D6926">
            <v>269</v>
          </cell>
        </row>
        <row r="6927">
          <cell r="A6927">
            <v>44652</v>
          </cell>
          <cell r="B6927" t="str">
            <v>UA 1749</v>
          </cell>
          <cell r="D6927">
            <v>161</v>
          </cell>
        </row>
        <row r="6928">
          <cell r="A6928">
            <v>44652</v>
          </cell>
          <cell r="B6928" t="str">
            <v>UA 202</v>
          </cell>
          <cell r="D6928">
            <v>259</v>
          </cell>
        </row>
        <row r="6929">
          <cell r="A6929">
            <v>44652</v>
          </cell>
          <cell r="B6929" t="str">
            <v>UA 2623</v>
          </cell>
          <cell r="D6929">
            <v>177</v>
          </cell>
        </row>
        <row r="6930">
          <cell r="A6930">
            <v>44652</v>
          </cell>
          <cell r="B6930" t="str">
            <v>UA 417</v>
          </cell>
          <cell r="D6930">
            <v>173</v>
          </cell>
        </row>
        <row r="6931">
          <cell r="A6931">
            <v>44652</v>
          </cell>
          <cell r="B6931" t="str">
            <v>WN 1133</v>
          </cell>
          <cell r="D6931">
            <v>172</v>
          </cell>
        </row>
        <row r="6932">
          <cell r="A6932">
            <v>44652</v>
          </cell>
          <cell r="B6932" t="str">
            <v>WN 1386</v>
          </cell>
          <cell r="D6932">
            <v>165</v>
          </cell>
        </row>
        <row r="6933">
          <cell r="A6933">
            <v>44652</v>
          </cell>
          <cell r="B6933" t="str">
            <v>WN 1456</v>
          </cell>
          <cell r="D6933">
            <v>174</v>
          </cell>
        </row>
        <row r="6934">
          <cell r="A6934">
            <v>44652</v>
          </cell>
          <cell r="B6934" t="str">
            <v>WN 1971</v>
          </cell>
          <cell r="D6934">
            <v>175</v>
          </cell>
        </row>
        <row r="6935">
          <cell r="A6935">
            <v>44652</v>
          </cell>
          <cell r="B6935" t="str">
            <v>WN 1987</v>
          </cell>
          <cell r="D6935">
            <v>164</v>
          </cell>
        </row>
        <row r="6936">
          <cell r="A6936">
            <v>44652</v>
          </cell>
          <cell r="B6936" t="str">
            <v>WN 2139</v>
          </cell>
          <cell r="D6936">
            <v>135</v>
          </cell>
        </row>
        <row r="6937">
          <cell r="A6937">
            <v>44652</v>
          </cell>
          <cell r="B6937" t="str">
            <v>WN 3049</v>
          </cell>
          <cell r="D6937">
            <v>173</v>
          </cell>
        </row>
        <row r="6938">
          <cell r="A6938">
            <v>44652</v>
          </cell>
          <cell r="B6938" t="str">
            <v>WN 4023</v>
          </cell>
          <cell r="D6938">
            <v>174</v>
          </cell>
        </row>
        <row r="6939">
          <cell r="A6939">
            <v>44652</v>
          </cell>
          <cell r="B6939" t="str">
            <v>WN 909</v>
          </cell>
          <cell r="D6939">
            <v>171</v>
          </cell>
        </row>
        <row r="6940">
          <cell r="A6940">
            <v>44652</v>
          </cell>
          <cell r="B6940" t="str">
            <v>WN 910</v>
          </cell>
          <cell r="D6940">
            <v>148</v>
          </cell>
        </row>
        <row r="6941">
          <cell r="A6941">
            <v>44653</v>
          </cell>
          <cell r="B6941" t="str">
            <v>AA 119</v>
          </cell>
          <cell r="D6941">
            <v>285</v>
          </cell>
        </row>
        <row r="6942">
          <cell r="A6942">
            <v>44653</v>
          </cell>
          <cell r="B6942" t="str">
            <v>AA 231</v>
          </cell>
          <cell r="D6942">
            <v>200</v>
          </cell>
        </row>
        <row r="6943">
          <cell r="A6943">
            <v>44653</v>
          </cell>
          <cell r="B6943" t="str">
            <v>AA 271</v>
          </cell>
          <cell r="D6943">
            <v>205</v>
          </cell>
        </row>
        <row r="6944">
          <cell r="A6944">
            <v>44653</v>
          </cell>
          <cell r="B6944" t="str">
            <v>AA 432</v>
          </cell>
          <cell r="D6944">
            <v>255</v>
          </cell>
        </row>
        <row r="6945">
          <cell r="A6945">
            <v>44653</v>
          </cell>
          <cell r="B6945" t="str">
            <v>AS 803</v>
          </cell>
          <cell r="D6945">
            <v>153</v>
          </cell>
        </row>
        <row r="6946">
          <cell r="A6946">
            <v>44653</v>
          </cell>
          <cell r="B6946" t="str">
            <v>AS 805</v>
          </cell>
          <cell r="D6946">
            <v>156</v>
          </cell>
        </row>
        <row r="6947">
          <cell r="A6947">
            <v>44653</v>
          </cell>
          <cell r="B6947" t="str">
            <v>AS 809</v>
          </cell>
          <cell r="D6947">
            <v>155</v>
          </cell>
        </row>
        <row r="6948">
          <cell r="A6948">
            <v>44653</v>
          </cell>
          <cell r="B6948" t="str">
            <v>AS 829</v>
          </cell>
          <cell r="D6948">
            <v>157</v>
          </cell>
        </row>
        <row r="6949">
          <cell r="A6949">
            <v>44653</v>
          </cell>
          <cell r="B6949" t="str">
            <v>AS 861</v>
          </cell>
          <cell r="D6949">
            <v>159</v>
          </cell>
        </row>
        <row r="6950">
          <cell r="A6950">
            <v>44653</v>
          </cell>
          <cell r="B6950" t="str">
            <v>DL 448</v>
          </cell>
          <cell r="D6950">
            <v>190</v>
          </cell>
        </row>
        <row r="6951">
          <cell r="A6951">
            <v>44653</v>
          </cell>
          <cell r="B6951" t="str">
            <v>DL 481</v>
          </cell>
          <cell r="D6951">
            <v>183</v>
          </cell>
        </row>
        <row r="6952">
          <cell r="A6952">
            <v>44653</v>
          </cell>
          <cell r="B6952" t="str">
            <v>HA 31</v>
          </cell>
          <cell r="D6952">
            <v>158</v>
          </cell>
        </row>
        <row r="6953">
          <cell r="A6953">
            <v>44653</v>
          </cell>
          <cell r="B6953" t="str">
            <v>HA 41</v>
          </cell>
          <cell r="D6953">
            <v>174</v>
          </cell>
        </row>
        <row r="6954">
          <cell r="A6954">
            <v>44653</v>
          </cell>
          <cell r="B6954" t="str">
            <v>HA 45</v>
          </cell>
          <cell r="D6954">
            <v>149</v>
          </cell>
        </row>
        <row r="6955">
          <cell r="A6955">
            <v>44653</v>
          </cell>
          <cell r="B6955" t="str">
            <v>HA 57</v>
          </cell>
          <cell r="D6955">
            <v>180</v>
          </cell>
        </row>
        <row r="6956">
          <cell r="A6956">
            <v>44653</v>
          </cell>
          <cell r="B6956" t="str">
            <v>HA 59</v>
          </cell>
          <cell r="D6956">
            <v>170</v>
          </cell>
        </row>
        <row r="6957">
          <cell r="A6957">
            <v>44653</v>
          </cell>
          <cell r="B6957" t="str">
            <v>UA 1141</v>
          </cell>
          <cell r="D6957">
            <v>178</v>
          </cell>
        </row>
        <row r="6958">
          <cell r="A6958">
            <v>44653</v>
          </cell>
          <cell r="B6958" t="str">
            <v>UA 1725</v>
          </cell>
          <cell r="D6958">
            <v>276</v>
          </cell>
        </row>
        <row r="6959">
          <cell r="A6959">
            <v>44653</v>
          </cell>
          <cell r="B6959" t="str">
            <v>UA 1749</v>
          </cell>
          <cell r="D6959">
            <v>179</v>
          </cell>
        </row>
        <row r="6960">
          <cell r="A6960">
            <v>44653</v>
          </cell>
          <cell r="B6960" t="str">
            <v>UA 202</v>
          </cell>
          <cell r="D6960">
            <v>270</v>
          </cell>
        </row>
        <row r="6961">
          <cell r="A6961">
            <v>44653</v>
          </cell>
          <cell r="B6961" t="str">
            <v>UA 2623</v>
          </cell>
          <cell r="D6961">
            <v>179</v>
          </cell>
        </row>
        <row r="6962">
          <cell r="A6962">
            <v>44653</v>
          </cell>
          <cell r="B6962" t="str">
            <v>UA 417</v>
          </cell>
          <cell r="D6962">
            <v>164</v>
          </cell>
        </row>
        <row r="6963">
          <cell r="A6963">
            <v>44653</v>
          </cell>
          <cell r="B6963" t="str">
            <v>WN 1386</v>
          </cell>
          <cell r="D6963">
            <v>174</v>
          </cell>
        </row>
        <row r="6964">
          <cell r="A6964">
            <v>44653</v>
          </cell>
          <cell r="B6964" t="str">
            <v>WN 1409</v>
          </cell>
          <cell r="D6964">
            <v>179</v>
          </cell>
        </row>
        <row r="6965">
          <cell r="A6965">
            <v>44653</v>
          </cell>
          <cell r="B6965" t="str">
            <v>WN 1456</v>
          </cell>
          <cell r="D6965">
            <v>167</v>
          </cell>
        </row>
        <row r="6966">
          <cell r="A6966">
            <v>44653</v>
          </cell>
          <cell r="B6966" t="str">
            <v>WN 1971</v>
          </cell>
          <cell r="D6966">
            <v>170</v>
          </cell>
        </row>
        <row r="6967">
          <cell r="A6967">
            <v>44653</v>
          </cell>
          <cell r="B6967" t="str">
            <v>WN 1986</v>
          </cell>
          <cell r="D6967">
            <v>166</v>
          </cell>
        </row>
        <row r="6968">
          <cell r="A6968">
            <v>44653</v>
          </cell>
          <cell r="B6968" t="str">
            <v>WN 1987</v>
          </cell>
          <cell r="D6968">
            <v>167</v>
          </cell>
        </row>
        <row r="6969">
          <cell r="A6969">
            <v>44653</v>
          </cell>
          <cell r="B6969" t="str">
            <v>WN 3049</v>
          </cell>
          <cell r="D6969">
            <v>173</v>
          </cell>
        </row>
        <row r="6970">
          <cell r="A6970">
            <v>44653</v>
          </cell>
          <cell r="B6970" t="str">
            <v>WN 3243</v>
          </cell>
          <cell r="D6970">
            <v>126</v>
          </cell>
        </row>
        <row r="6971">
          <cell r="A6971">
            <v>44653</v>
          </cell>
          <cell r="B6971" t="str">
            <v>WN 4023</v>
          </cell>
          <cell r="D6971">
            <v>170</v>
          </cell>
        </row>
        <row r="6972">
          <cell r="A6972">
            <v>44653</v>
          </cell>
          <cell r="B6972" t="str">
            <v>WN 909</v>
          </cell>
          <cell r="D6972">
            <v>169</v>
          </cell>
        </row>
        <row r="6973">
          <cell r="A6973">
            <v>44654</v>
          </cell>
          <cell r="B6973" t="str">
            <v>AA 231</v>
          </cell>
          <cell r="D6973">
            <v>150</v>
          </cell>
        </row>
        <row r="6974">
          <cell r="A6974">
            <v>44654</v>
          </cell>
          <cell r="B6974" t="str">
            <v>AS 743</v>
          </cell>
          <cell r="D6974">
            <v>159</v>
          </cell>
        </row>
        <row r="6975">
          <cell r="A6975">
            <v>44654</v>
          </cell>
          <cell r="B6975" t="str">
            <v>AS 805</v>
          </cell>
          <cell r="D6975">
            <v>144</v>
          </cell>
        </row>
        <row r="6976">
          <cell r="A6976">
            <v>44654</v>
          </cell>
          <cell r="B6976" t="str">
            <v>AS 813</v>
          </cell>
          <cell r="D6976">
            <v>155</v>
          </cell>
        </row>
        <row r="6977">
          <cell r="A6977">
            <v>44654</v>
          </cell>
          <cell r="B6977" t="str">
            <v>AS 829</v>
          </cell>
          <cell r="D6977">
            <v>151</v>
          </cell>
        </row>
        <row r="6978">
          <cell r="A6978">
            <v>44654</v>
          </cell>
          <cell r="B6978" t="str">
            <v>AS 861</v>
          </cell>
          <cell r="D6978">
            <v>159</v>
          </cell>
        </row>
        <row r="6979">
          <cell r="A6979">
            <v>44654</v>
          </cell>
          <cell r="B6979" t="str">
            <v>DL 2640</v>
          </cell>
          <cell r="D6979">
            <v>180</v>
          </cell>
        </row>
        <row r="6980">
          <cell r="A6980">
            <v>44654</v>
          </cell>
          <cell r="B6980" t="str">
            <v>DL 362</v>
          </cell>
          <cell r="D6980">
            <v>152</v>
          </cell>
        </row>
        <row r="6981">
          <cell r="A6981">
            <v>44654</v>
          </cell>
          <cell r="B6981" t="str">
            <v>DL 448</v>
          </cell>
          <cell r="D6981">
            <v>150</v>
          </cell>
        </row>
        <row r="6982">
          <cell r="A6982">
            <v>44654</v>
          </cell>
          <cell r="B6982" t="str">
            <v>DL 481</v>
          </cell>
          <cell r="D6982">
            <v>150</v>
          </cell>
        </row>
        <row r="6983">
          <cell r="A6983">
            <v>44654</v>
          </cell>
          <cell r="B6983" t="str">
            <v>HA 23</v>
          </cell>
          <cell r="D6983">
            <v>184</v>
          </cell>
        </row>
        <row r="6984">
          <cell r="A6984">
            <v>44654</v>
          </cell>
          <cell r="B6984" t="str">
            <v>HA 31</v>
          </cell>
          <cell r="D6984">
            <v>148</v>
          </cell>
        </row>
        <row r="6985">
          <cell r="A6985">
            <v>44654</v>
          </cell>
          <cell r="B6985" t="str">
            <v>HA 33</v>
          </cell>
          <cell r="D6985">
            <v>267</v>
          </cell>
        </row>
        <row r="6986">
          <cell r="A6986">
            <v>44654</v>
          </cell>
          <cell r="B6986" t="str">
            <v>HA 39</v>
          </cell>
          <cell r="D6986">
            <v>189</v>
          </cell>
        </row>
        <row r="6987">
          <cell r="A6987">
            <v>44654</v>
          </cell>
          <cell r="B6987" t="str">
            <v>HA 45</v>
          </cell>
          <cell r="D6987">
            <v>193</v>
          </cell>
        </row>
        <row r="6988">
          <cell r="A6988">
            <v>44654</v>
          </cell>
          <cell r="B6988" t="str">
            <v>HA 59</v>
          </cell>
          <cell r="D6988">
            <v>162</v>
          </cell>
        </row>
        <row r="6989">
          <cell r="A6989">
            <v>44654</v>
          </cell>
          <cell r="B6989" t="str">
            <v>UA 1219</v>
          </cell>
          <cell r="D6989">
            <v>166</v>
          </cell>
        </row>
        <row r="6990">
          <cell r="A6990">
            <v>44654</v>
          </cell>
          <cell r="B6990" t="str">
            <v>UA 1736</v>
          </cell>
          <cell r="D6990">
            <v>234</v>
          </cell>
        </row>
        <row r="6991">
          <cell r="A6991">
            <v>44654</v>
          </cell>
          <cell r="B6991" t="str">
            <v>UA 1749</v>
          </cell>
          <cell r="D6991">
            <v>166</v>
          </cell>
        </row>
        <row r="6992">
          <cell r="A6992">
            <v>44654</v>
          </cell>
          <cell r="B6992" t="str">
            <v>UA 202</v>
          </cell>
          <cell r="D6992">
            <v>276</v>
          </cell>
        </row>
        <row r="6993">
          <cell r="A6993">
            <v>44654</v>
          </cell>
          <cell r="B6993" t="str">
            <v>UA 2623</v>
          </cell>
          <cell r="D6993">
            <v>172</v>
          </cell>
        </row>
        <row r="6994">
          <cell r="A6994">
            <v>44654</v>
          </cell>
          <cell r="B6994" t="str">
            <v>UA 539</v>
          </cell>
          <cell r="D6994">
            <v>175</v>
          </cell>
        </row>
        <row r="6995">
          <cell r="A6995">
            <v>44654</v>
          </cell>
          <cell r="B6995" t="str">
            <v>WN 1076</v>
          </cell>
          <cell r="D6995">
            <v>168</v>
          </cell>
        </row>
        <row r="6996">
          <cell r="A6996">
            <v>44654</v>
          </cell>
          <cell r="B6996" t="str">
            <v>WN 1861</v>
          </cell>
          <cell r="D6996">
            <v>169</v>
          </cell>
        </row>
        <row r="6997">
          <cell r="A6997">
            <v>44654</v>
          </cell>
          <cell r="B6997" t="str">
            <v>WN 2771</v>
          </cell>
          <cell r="D6997">
            <v>173</v>
          </cell>
        </row>
        <row r="6998">
          <cell r="A6998">
            <v>44654</v>
          </cell>
          <cell r="B6998" t="str">
            <v>WN 885</v>
          </cell>
          <cell r="D6998">
            <v>119</v>
          </cell>
        </row>
        <row r="6999">
          <cell r="A6999">
            <v>44655</v>
          </cell>
          <cell r="B6999" t="str">
            <v>AA 119</v>
          </cell>
          <cell r="D6999">
            <v>200</v>
          </cell>
        </row>
        <row r="7000">
          <cell r="A7000">
            <v>44655</v>
          </cell>
          <cell r="B7000" t="str">
            <v>AA 205</v>
          </cell>
          <cell r="D7000">
            <v>150</v>
          </cell>
        </row>
        <row r="7001">
          <cell r="A7001">
            <v>44655</v>
          </cell>
          <cell r="B7001" t="str">
            <v>AA 271</v>
          </cell>
          <cell r="D7001">
            <v>187</v>
          </cell>
        </row>
        <row r="7002">
          <cell r="A7002">
            <v>44655</v>
          </cell>
          <cell r="B7002" t="str">
            <v>AA 432</v>
          </cell>
          <cell r="D7002">
            <v>178</v>
          </cell>
        </row>
        <row r="7003">
          <cell r="A7003">
            <v>44655</v>
          </cell>
          <cell r="B7003" t="str">
            <v>AS 743</v>
          </cell>
          <cell r="D7003">
            <v>150</v>
          </cell>
        </row>
        <row r="7004">
          <cell r="A7004">
            <v>44655</v>
          </cell>
          <cell r="B7004" t="str">
            <v>AS 803</v>
          </cell>
          <cell r="D7004">
            <v>152</v>
          </cell>
        </row>
        <row r="7005">
          <cell r="A7005">
            <v>44655</v>
          </cell>
          <cell r="B7005" t="str">
            <v>AS 805</v>
          </cell>
          <cell r="D7005">
            <v>144</v>
          </cell>
        </row>
        <row r="7006">
          <cell r="A7006">
            <v>44655</v>
          </cell>
          <cell r="B7006" t="str">
            <v>AS 809</v>
          </cell>
          <cell r="D7006">
            <v>156</v>
          </cell>
        </row>
        <row r="7007">
          <cell r="A7007">
            <v>44655</v>
          </cell>
          <cell r="B7007" t="str">
            <v>AS 813</v>
          </cell>
          <cell r="D7007">
            <v>133</v>
          </cell>
        </row>
        <row r="7008">
          <cell r="A7008">
            <v>44655</v>
          </cell>
          <cell r="B7008" t="str">
            <v>AS 825</v>
          </cell>
          <cell r="D7008">
            <v>157</v>
          </cell>
        </row>
        <row r="7009">
          <cell r="A7009">
            <v>44655</v>
          </cell>
          <cell r="B7009" t="str">
            <v>AS 829</v>
          </cell>
          <cell r="D7009">
            <v>153</v>
          </cell>
        </row>
        <row r="7010">
          <cell r="A7010">
            <v>44655</v>
          </cell>
          <cell r="B7010" t="str">
            <v>AS 861</v>
          </cell>
          <cell r="D7010">
            <v>154</v>
          </cell>
        </row>
        <row r="7011">
          <cell r="A7011">
            <v>44655</v>
          </cell>
          <cell r="B7011" t="str">
            <v>DL 2640</v>
          </cell>
          <cell r="D7011">
            <v>200</v>
          </cell>
        </row>
        <row r="7012">
          <cell r="A7012">
            <v>44655</v>
          </cell>
          <cell r="B7012" t="str">
            <v>DL 362</v>
          </cell>
          <cell r="D7012">
            <v>200</v>
          </cell>
        </row>
        <row r="7013">
          <cell r="A7013">
            <v>44655</v>
          </cell>
          <cell r="B7013" t="str">
            <v>DL 448</v>
          </cell>
          <cell r="D7013">
            <v>139</v>
          </cell>
        </row>
        <row r="7014">
          <cell r="A7014">
            <v>44655</v>
          </cell>
          <cell r="B7014" t="str">
            <v>DL 481</v>
          </cell>
          <cell r="D7014">
            <v>199</v>
          </cell>
        </row>
        <row r="7015">
          <cell r="A7015">
            <v>44655</v>
          </cell>
          <cell r="B7015" t="str">
            <v>HA 23</v>
          </cell>
          <cell r="D7015">
            <v>171</v>
          </cell>
        </row>
        <row r="7016">
          <cell r="A7016">
            <v>44655</v>
          </cell>
          <cell r="B7016" t="str">
            <v>HA 29</v>
          </cell>
          <cell r="D7016">
            <v>275</v>
          </cell>
        </row>
        <row r="7017">
          <cell r="A7017">
            <v>44655</v>
          </cell>
          <cell r="B7017" t="str">
            <v>HA 39</v>
          </cell>
          <cell r="D7017">
            <v>185</v>
          </cell>
        </row>
        <row r="7018">
          <cell r="A7018">
            <v>44655</v>
          </cell>
          <cell r="B7018" t="str">
            <v>HA 41</v>
          </cell>
          <cell r="D7018">
            <v>179</v>
          </cell>
        </row>
        <row r="7019">
          <cell r="A7019">
            <v>44655</v>
          </cell>
          <cell r="B7019" t="str">
            <v>HA 57</v>
          </cell>
          <cell r="D7019">
            <v>182</v>
          </cell>
        </row>
        <row r="7020">
          <cell r="A7020">
            <v>44655</v>
          </cell>
          <cell r="B7020" t="str">
            <v>HA 71</v>
          </cell>
          <cell r="D7020">
            <v>170</v>
          </cell>
        </row>
        <row r="7021">
          <cell r="A7021">
            <v>44655</v>
          </cell>
          <cell r="B7021" t="str">
            <v>UA 1219</v>
          </cell>
          <cell r="D7021">
            <v>153</v>
          </cell>
        </row>
        <row r="7022">
          <cell r="A7022">
            <v>44655</v>
          </cell>
          <cell r="B7022" t="str">
            <v>UA 1725</v>
          </cell>
          <cell r="D7022">
            <v>273</v>
          </cell>
        </row>
        <row r="7023">
          <cell r="A7023">
            <v>44655</v>
          </cell>
          <cell r="B7023" t="str">
            <v>UA 1736</v>
          </cell>
          <cell r="D7023">
            <v>209</v>
          </cell>
        </row>
        <row r="7024">
          <cell r="A7024">
            <v>44655</v>
          </cell>
          <cell r="B7024" t="str">
            <v>UA 1749</v>
          </cell>
          <cell r="D7024">
            <v>160</v>
          </cell>
        </row>
        <row r="7025">
          <cell r="A7025">
            <v>44655</v>
          </cell>
          <cell r="B7025" t="str">
            <v>UA 202</v>
          </cell>
          <cell r="D7025">
            <v>276</v>
          </cell>
        </row>
        <row r="7026">
          <cell r="A7026">
            <v>44655</v>
          </cell>
          <cell r="B7026" t="str">
            <v>UA 2623</v>
          </cell>
          <cell r="D7026">
            <v>179</v>
          </cell>
        </row>
        <row r="7027">
          <cell r="A7027">
            <v>44655</v>
          </cell>
          <cell r="B7027" t="str">
            <v>UA 417</v>
          </cell>
          <cell r="D7027">
            <v>179</v>
          </cell>
        </row>
        <row r="7028">
          <cell r="A7028">
            <v>44655</v>
          </cell>
          <cell r="B7028" t="str">
            <v>UA 539</v>
          </cell>
          <cell r="D7028">
            <v>173</v>
          </cell>
        </row>
        <row r="7029">
          <cell r="A7029">
            <v>44655</v>
          </cell>
          <cell r="B7029" t="str">
            <v>WN 1076</v>
          </cell>
          <cell r="D7029">
            <v>152</v>
          </cell>
        </row>
        <row r="7030">
          <cell r="A7030">
            <v>44655</v>
          </cell>
          <cell r="B7030" t="str">
            <v>WN 1385</v>
          </cell>
          <cell r="D7030">
            <v>172</v>
          </cell>
        </row>
        <row r="7031">
          <cell r="A7031">
            <v>44655</v>
          </cell>
          <cell r="B7031" t="str">
            <v>WN 1879</v>
          </cell>
          <cell r="D7031">
            <v>174</v>
          </cell>
        </row>
        <row r="7032">
          <cell r="A7032">
            <v>44655</v>
          </cell>
          <cell r="B7032" t="str">
            <v>WN 2093</v>
          </cell>
          <cell r="D7032">
            <v>165</v>
          </cell>
        </row>
        <row r="7033">
          <cell r="A7033">
            <v>44655</v>
          </cell>
          <cell r="B7033" t="str">
            <v>WN 2210</v>
          </cell>
          <cell r="D7033">
            <v>162</v>
          </cell>
        </row>
        <row r="7034">
          <cell r="A7034">
            <v>44655</v>
          </cell>
          <cell r="B7034" t="str">
            <v>WN 2313</v>
          </cell>
          <cell r="D7034">
            <v>169</v>
          </cell>
        </row>
        <row r="7035">
          <cell r="A7035">
            <v>44655</v>
          </cell>
          <cell r="B7035" t="str">
            <v>WN 2771</v>
          </cell>
          <cell r="D7035">
            <v>91</v>
          </cell>
        </row>
        <row r="7036">
          <cell r="A7036">
            <v>44655</v>
          </cell>
          <cell r="B7036" t="str">
            <v>WN 2790</v>
          </cell>
          <cell r="D7036">
            <v>177</v>
          </cell>
        </row>
        <row r="7037">
          <cell r="A7037">
            <v>44655</v>
          </cell>
          <cell r="B7037" t="str">
            <v>WN 885</v>
          </cell>
          <cell r="D7037">
            <v>110</v>
          </cell>
        </row>
        <row r="7038">
          <cell r="A7038">
            <v>44656</v>
          </cell>
          <cell r="B7038" t="str">
            <v>AA 119</v>
          </cell>
          <cell r="D7038">
            <v>129</v>
          </cell>
        </row>
        <row r="7039">
          <cell r="A7039">
            <v>44656</v>
          </cell>
          <cell r="B7039" t="str">
            <v>AA 205</v>
          </cell>
          <cell r="D7039">
            <v>75</v>
          </cell>
        </row>
        <row r="7040">
          <cell r="A7040">
            <v>44656</v>
          </cell>
          <cell r="B7040" t="str">
            <v>AA 253</v>
          </cell>
          <cell r="D7040">
            <v>183</v>
          </cell>
        </row>
        <row r="7041">
          <cell r="A7041">
            <v>44656</v>
          </cell>
          <cell r="B7041" t="str">
            <v>AA 432</v>
          </cell>
          <cell r="D7041">
            <v>132</v>
          </cell>
        </row>
        <row r="7042">
          <cell r="A7042">
            <v>44656</v>
          </cell>
          <cell r="B7042" t="str">
            <v>AA 7</v>
          </cell>
          <cell r="D7042">
            <v>135</v>
          </cell>
        </row>
        <row r="7043">
          <cell r="A7043">
            <v>44656</v>
          </cell>
          <cell r="B7043" t="str">
            <v>AS 743</v>
          </cell>
          <cell r="D7043">
            <v>147</v>
          </cell>
        </row>
        <row r="7044">
          <cell r="A7044">
            <v>44656</v>
          </cell>
          <cell r="B7044" t="str">
            <v>AS 803</v>
          </cell>
          <cell r="D7044">
            <v>144</v>
          </cell>
        </row>
        <row r="7045">
          <cell r="A7045">
            <v>44656</v>
          </cell>
          <cell r="B7045" t="str">
            <v>AS 805</v>
          </cell>
          <cell r="D7045">
            <v>148</v>
          </cell>
        </row>
        <row r="7046">
          <cell r="A7046">
            <v>44656</v>
          </cell>
          <cell r="B7046" t="str">
            <v>AS 809</v>
          </cell>
          <cell r="D7046">
            <v>157</v>
          </cell>
        </row>
        <row r="7047">
          <cell r="A7047">
            <v>44656</v>
          </cell>
          <cell r="B7047" t="str">
            <v>AS 813</v>
          </cell>
          <cell r="D7047">
            <v>143</v>
          </cell>
        </row>
        <row r="7048">
          <cell r="A7048">
            <v>44656</v>
          </cell>
          <cell r="B7048" t="str">
            <v>AS 825</v>
          </cell>
          <cell r="D7048">
            <v>154</v>
          </cell>
        </row>
        <row r="7049">
          <cell r="A7049">
            <v>44656</v>
          </cell>
          <cell r="B7049" t="str">
            <v>AS 829</v>
          </cell>
          <cell r="D7049">
            <v>148</v>
          </cell>
        </row>
        <row r="7050">
          <cell r="A7050">
            <v>44656</v>
          </cell>
          <cell r="B7050" t="str">
            <v>AS 861</v>
          </cell>
          <cell r="D7050">
            <v>167</v>
          </cell>
        </row>
        <row r="7051">
          <cell r="A7051">
            <v>44656</v>
          </cell>
          <cell r="B7051" t="str">
            <v>WN 885</v>
          </cell>
          <cell r="D7051">
            <v>49</v>
          </cell>
        </row>
        <row r="7052">
          <cell r="A7052">
            <v>44656</v>
          </cell>
          <cell r="B7052" t="str">
            <v>DL 2640</v>
          </cell>
          <cell r="D7052">
            <v>190</v>
          </cell>
        </row>
        <row r="7053">
          <cell r="A7053">
            <v>44656</v>
          </cell>
          <cell r="B7053" t="str">
            <v>DL 362</v>
          </cell>
          <cell r="D7053">
            <v>150</v>
          </cell>
        </row>
        <row r="7054">
          <cell r="A7054">
            <v>44656</v>
          </cell>
          <cell r="B7054" t="str">
            <v>DL 448</v>
          </cell>
          <cell r="D7054">
            <v>135</v>
          </cell>
        </row>
        <row r="7055">
          <cell r="A7055">
            <v>44656</v>
          </cell>
          <cell r="B7055" t="str">
            <v>DL 481</v>
          </cell>
          <cell r="D7055">
            <v>189</v>
          </cell>
        </row>
        <row r="7056">
          <cell r="A7056">
            <v>44656</v>
          </cell>
          <cell r="B7056" t="str">
            <v>HA 23</v>
          </cell>
          <cell r="D7056">
            <v>166</v>
          </cell>
        </row>
        <row r="7057">
          <cell r="A7057">
            <v>44656</v>
          </cell>
          <cell r="B7057" t="str">
            <v>HA 29</v>
          </cell>
          <cell r="D7057">
            <v>278</v>
          </cell>
        </row>
        <row r="7058">
          <cell r="A7058">
            <v>44656</v>
          </cell>
          <cell r="B7058" t="str">
            <v>HA 31</v>
          </cell>
          <cell r="D7058">
            <v>173</v>
          </cell>
        </row>
        <row r="7059">
          <cell r="A7059">
            <v>44656</v>
          </cell>
          <cell r="B7059" t="str">
            <v>HA 33</v>
          </cell>
          <cell r="D7059">
            <v>188</v>
          </cell>
        </row>
        <row r="7060">
          <cell r="A7060">
            <v>44656</v>
          </cell>
          <cell r="B7060" t="str">
            <v>HA 39</v>
          </cell>
          <cell r="D7060">
            <v>181</v>
          </cell>
        </row>
        <row r="7061">
          <cell r="A7061">
            <v>44656</v>
          </cell>
          <cell r="B7061" t="str">
            <v>HA 41</v>
          </cell>
          <cell r="D7061">
            <v>170</v>
          </cell>
        </row>
        <row r="7062">
          <cell r="A7062">
            <v>44656</v>
          </cell>
          <cell r="B7062" t="str">
            <v>HA 45</v>
          </cell>
          <cell r="D7062">
            <v>148</v>
          </cell>
        </row>
        <row r="7063">
          <cell r="A7063">
            <v>44656</v>
          </cell>
          <cell r="B7063" t="str">
            <v>HA 57</v>
          </cell>
          <cell r="D7063">
            <v>184</v>
          </cell>
        </row>
        <row r="7064">
          <cell r="A7064">
            <v>44656</v>
          </cell>
          <cell r="B7064" t="str">
            <v>HA 59</v>
          </cell>
          <cell r="D7064">
            <v>120</v>
          </cell>
        </row>
        <row r="7065">
          <cell r="A7065">
            <v>44656</v>
          </cell>
          <cell r="B7065" t="str">
            <v>HA 71</v>
          </cell>
          <cell r="D7065">
            <v>116</v>
          </cell>
        </row>
        <row r="7066">
          <cell r="A7066">
            <v>44656</v>
          </cell>
          <cell r="B7066" t="str">
            <v>UA 1219</v>
          </cell>
          <cell r="D7066">
            <v>112</v>
          </cell>
        </row>
        <row r="7067">
          <cell r="A7067">
            <v>44656</v>
          </cell>
          <cell r="B7067" t="str">
            <v>UA 1725</v>
          </cell>
          <cell r="D7067">
            <v>256</v>
          </cell>
        </row>
        <row r="7068">
          <cell r="A7068">
            <v>44656</v>
          </cell>
          <cell r="B7068" t="str">
            <v>UA 1736</v>
          </cell>
          <cell r="D7068">
            <v>215</v>
          </cell>
        </row>
        <row r="7069">
          <cell r="A7069">
            <v>44656</v>
          </cell>
          <cell r="B7069" t="str">
            <v>UA 1749</v>
          </cell>
          <cell r="D7069">
            <v>91</v>
          </cell>
        </row>
        <row r="7070">
          <cell r="A7070">
            <v>44656</v>
          </cell>
          <cell r="B7070" t="str">
            <v>UA 2623</v>
          </cell>
          <cell r="D7070">
            <v>166</v>
          </cell>
        </row>
        <row r="7071">
          <cell r="A7071">
            <v>44656</v>
          </cell>
          <cell r="B7071" t="str">
            <v>UA 417</v>
          </cell>
          <cell r="D7071">
            <v>82</v>
          </cell>
        </row>
        <row r="7072">
          <cell r="A7072">
            <v>44656</v>
          </cell>
          <cell r="B7072" t="str">
            <v>UA 539</v>
          </cell>
          <cell r="D7072">
            <v>129</v>
          </cell>
        </row>
        <row r="7073">
          <cell r="A7073">
            <v>44656</v>
          </cell>
          <cell r="B7073" t="str">
            <v>WN 1076</v>
          </cell>
          <cell r="D7073">
            <v>83</v>
          </cell>
        </row>
        <row r="7074">
          <cell r="A7074">
            <v>44656</v>
          </cell>
          <cell r="B7074" t="str">
            <v>WN 1879</v>
          </cell>
          <cell r="D7074">
            <v>174</v>
          </cell>
        </row>
        <row r="7075">
          <cell r="A7075">
            <v>44656</v>
          </cell>
          <cell r="B7075" t="str">
            <v>WN 2093</v>
          </cell>
          <cell r="D7075">
            <v>82</v>
          </cell>
        </row>
        <row r="7076">
          <cell r="A7076">
            <v>44656</v>
          </cell>
          <cell r="B7076" t="str">
            <v>WN 2313</v>
          </cell>
          <cell r="D7076">
            <v>101</v>
          </cell>
        </row>
        <row r="7077">
          <cell r="A7077">
            <v>44656</v>
          </cell>
          <cell r="B7077" t="str">
            <v>WN 2446</v>
          </cell>
          <cell r="D7077">
            <v>94</v>
          </cell>
        </row>
        <row r="7078">
          <cell r="A7078">
            <v>44656</v>
          </cell>
          <cell r="B7078" t="str">
            <v>WN 2771</v>
          </cell>
          <cell r="D7078">
            <v>74</v>
          </cell>
        </row>
        <row r="7079">
          <cell r="A7079">
            <v>44656</v>
          </cell>
          <cell r="B7079" t="str">
            <v>WN 2790</v>
          </cell>
          <cell r="D7079">
            <v>168</v>
          </cell>
        </row>
        <row r="7080">
          <cell r="A7080">
            <v>44657</v>
          </cell>
          <cell r="B7080" t="str">
            <v>AA 119</v>
          </cell>
          <cell r="D7080">
            <v>193</v>
          </cell>
        </row>
        <row r="7081">
          <cell r="A7081">
            <v>44657</v>
          </cell>
          <cell r="B7081" t="str">
            <v>AA 205</v>
          </cell>
          <cell r="D7081">
            <v>175</v>
          </cell>
        </row>
        <row r="7082">
          <cell r="A7082">
            <v>44657</v>
          </cell>
          <cell r="B7082" t="str">
            <v>AA 253</v>
          </cell>
          <cell r="D7082">
            <v>187</v>
          </cell>
        </row>
        <row r="7083">
          <cell r="A7083">
            <v>44657</v>
          </cell>
          <cell r="B7083" t="str">
            <v>AA 432</v>
          </cell>
          <cell r="D7083">
            <v>176</v>
          </cell>
        </row>
        <row r="7084">
          <cell r="A7084">
            <v>44657</v>
          </cell>
          <cell r="B7084" t="str">
            <v>AA 7</v>
          </cell>
          <cell r="D7084">
            <v>185</v>
          </cell>
        </row>
        <row r="7085">
          <cell r="A7085">
            <v>44657</v>
          </cell>
          <cell r="B7085" t="str">
            <v>AS 743</v>
          </cell>
          <cell r="D7085">
            <v>130</v>
          </cell>
        </row>
        <row r="7086">
          <cell r="A7086">
            <v>44657</v>
          </cell>
          <cell r="B7086" t="str">
            <v>AS 803</v>
          </cell>
          <cell r="D7086">
            <v>118</v>
          </cell>
        </row>
        <row r="7087">
          <cell r="A7087">
            <v>44657</v>
          </cell>
          <cell r="B7087" t="str">
            <v>AS 805</v>
          </cell>
          <cell r="D7087">
            <v>160</v>
          </cell>
        </row>
        <row r="7088">
          <cell r="A7088">
            <v>44657</v>
          </cell>
          <cell r="B7088" t="str">
            <v>AS 809</v>
          </cell>
          <cell r="D7088">
            <v>146</v>
          </cell>
        </row>
        <row r="7089">
          <cell r="A7089">
            <v>44657</v>
          </cell>
          <cell r="B7089" t="str">
            <v>AS 813</v>
          </cell>
          <cell r="D7089">
            <v>132</v>
          </cell>
        </row>
        <row r="7090">
          <cell r="A7090">
            <v>44657</v>
          </cell>
          <cell r="B7090" t="str">
            <v>AS 825</v>
          </cell>
          <cell r="D7090">
            <v>159</v>
          </cell>
        </row>
        <row r="7091">
          <cell r="A7091">
            <v>44657</v>
          </cell>
          <cell r="B7091" t="str">
            <v>AS 829</v>
          </cell>
          <cell r="D7091">
            <v>137</v>
          </cell>
        </row>
        <row r="7092">
          <cell r="A7092">
            <v>44657</v>
          </cell>
          <cell r="B7092" t="str">
            <v>AS 861</v>
          </cell>
          <cell r="D7092">
            <v>147</v>
          </cell>
        </row>
        <row r="7093">
          <cell r="A7093">
            <v>44657</v>
          </cell>
          <cell r="B7093" t="str">
            <v>DL 2640</v>
          </cell>
          <cell r="D7093">
            <v>199</v>
          </cell>
        </row>
        <row r="7094">
          <cell r="A7094">
            <v>44657</v>
          </cell>
          <cell r="B7094" t="str">
            <v>DL 362</v>
          </cell>
          <cell r="D7094">
            <v>156</v>
          </cell>
        </row>
        <row r="7095">
          <cell r="A7095">
            <v>44657</v>
          </cell>
          <cell r="B7095" t="str">
            <v>DL 448</v>
          </cell>
          <cell r="D7095">
            <v>145</v>
          </cell>
        </row>
        <row r="7096">
          <cell r="A7096">
            <v>44657</v>
          </cell>
          <cell r="B7096" t="str">
            <v>DL 481</v>
          </cell>
          <cell r="D7096">
            <v>193</v>
          </cell>
        </row>
        <row r="7097">
          <cell r="A7097">
            <v>44657</v>
          </cell>
          <cell r="B7097" t="str">
            <v>HA 23</v>
          </cell>
          <cell r="D7097">
            <v>159</v>
          </cell>
        </row>
        <row r="7098">
          <cell r="A7098">
            <v>44657</v>
          </cell>
          <cell r="B7098" t="str">
            <v>HA 29</v>
          </cell>
          <cell r="D7098">
            <v>272</v>
          </cell>
        </row>
        <row r="7099">
          <cell r="A7099">
            <v>44657</v>
          </cell>
          <cell r="B7099" t="str">
            <v>HA 31</v>
          </cell>
          <cell r="D7099">
            <v>124</v>
          </cell>
        </row>
        <row r="7100">
          <cell r="A7100">
            <v>44657</v>
          </cell>
          <cell r="B7100" t="str">
            <v>HA 33</v>
          </cell>
          <cell r="D7100">
            <v>239</v>
          </cell>
        </row>
        <row r="7101">
          <cell r="A7101">
            <v>44657</v>
          </cell>
          <cell r="B7101" t="str">
            <v>HA 39</v>
          </cell>
          <cell r="D7101">
            <v>178</v>
          </cell>
        </row>
        <row r="7102">
          <cell r="A7102">
            <v>44657</v>
          </cell>
          <cell r="B7102" t="str">
            <v>HA 41</v>
          </cell>
          <cell r="D7102">
            <v>158</v>
          </cell>
        </row>
        <row r="7103">
          <cell r="A7103">
            <v>44657</v>
          </cell>
          <cell r="B7103" t="str">
            <v>HA 45</v>
          </cell>
          <cell r="D7103">
            <v>126</v>
          </cell>
        </row>
        <row r="7104">
          <cell r="A7104">
            <v>44657</v>
          </cell>
          <cell r="B7104" t="str">
            <v>HA 57</v>
          </cell>
          <cell r="D7104">
            <v>168</v>
          </cell>
        </row>
        <row r="7105">
          <cell r="A7105">
            <v>44657</v>
          </cell>
          <cell r="B7105" t="str">
            <v>HA 59</v>
          </cell>
          <cell r="D7105">
            <v>156</v>
          </cell>
        </row>
        <row r="7106">
          <cell r="A7106">
            <v>44657</v>
          </cell>
          <cell r="B7106" t="str">
            <v>HA 71</v>
          </cell>
          <cell r="D7106">
            <v>161</v>
          </cell>
        </row>
        <row r="7107">
          <cell r="A7107">
            <v>44657</v>
          </cell>
          <cell r="B7107" t="str">
            <v>UA 1219</v>
          </cell>
          <cell r="D7107">
            <v>132</v>
          </cell>
        </row>
        <row r="7108">
          <cell r="A7108">
            <v>44657</v>
          </cell>
          <cell r="B7108" t="str">
            <v>UA 1725</v>
          </cell>
          <cell r="D7108">
            <v>248</v>
          </cell>
        </row>
        <row r="7109">
          <cell r="A7109">
            <v>44657</v>
          </cell>
          <cell r="B7109" t="str">
            <v>UA 1736</v>
          </cell>
          <cell r="D7109">
            <v>245</v>
          </cell>
        </row>
        <row r="7110">
          <cell r="A7110">
            <v>44657</v>
          </cell>
          <cell r="B7110" t="str">
            <v>UA 1749</v>
          </cell>
          <cell r="D7110">
            <v>109</v>
          </cell>
        </row>
        <row r="7111">
          <cell r="A7111">
            <v>44657</v>
          </cell>
          <cell r="B7111" t="str">
            <v>UA 2623</v>
          </cell>
          <cell r="D7111">
            <v>160</v>
          </cell>
        </row>
        <row r="7112">
          <cell r="A7112">
            <v>44657</v>
          </cell>
          <cell r="B7112" t="str">
            <v>UA 417</v>
          </cell>
          <cell r="D7112">
            <v>125</v>
          </cell>
        </row>
        <row r="7113">
          <cell r="A7113">
            <v>44657</v>
          </cell>
          <cell r="B7113" t="str">
            <v>UA 539</v>
          </cell>
          <cell r="D7113">
            <v>128</v>
          </cell>
        </row>
        <row r="7114">
          <cell r="A7114">
            <v>44657</v>
          </cell>
          <cell r="B7114" t="str">
            <v>WN 1385</v>
          </cell>
          <cell r="D7114">
            <v>144</v>
          </cell>
        </row>
        <row r="7115">
          <cell r="A7115">
            <v>44657</v>
          </cell>
          <cell r="B7115" t="str">
            <v>WN 2093</v>
          </cell>
          <cell r="D7115">
            <v>146</v>
          </cell>
        </row>
        <row r="7116">
          <cell r="A7116">
            <v>44657</v>
          </cell>
          <cell r="B7116" t="str">
            <v>WN 2210</v>
          </cell>
          <cell r="D7116">
            <v>136</v>
          </cell>
        </row>
        <row r="7117">
          <cell r="A7117">
            <v>44657</v>
          </cell>
          <cell r="B7117" t="str">
            <v>WN 2313</v>
          </cell>
          <cell r="D7117">
            <v>172</v>
          </cell>
        </row>
        <row r="7118">
          <cell r="A7118">
            <v>44657</v>
          </cell>
          <cell r="B7118" t="str">
            <v>WN 2771</v>
          </cell>
          <cell r="D7118">
            <v>53</v>
          </cell>
        </row>
        <row r="7119">
          <cell r="A7119">
            <v>44657</v>
          </cell>
          <cell r="B7119" t="str">
            <v>WN 5411</v>
          </cell>
          <cell r="D7119">
            <v>124</v>
          </cell>
        </row>
        <row r="7120">
          <cell r="A7120">
            <v>44657</v>
          </cell>
          <cell r="B7120" t="str">
            <v>WN 885</v>
          </cell>
          <cell r="D7120">
            <v>74</v>
          </cell>
        </row>
        <row r="7121">
          <cell r="A7121">
            <v>44658</v>
          </cell>
          <cell r="B7121" t="str">
            <v>AA 119</v>
          </cell>
          <cell r="D7121">
            <v>256</v>
          </cell>
        </row>
        <row r="7122">
          <cell r="A7122">
            <v>44658</v>
          </cell>
          <cell r="B7122" t="str">
            <v>AA 205</v>
          </cell>
          <cell r="D7122">
            <v>208</v>
          </cell>
        </row>
        <row r="7123">
          <cell r="A7123">
            <v>44658</v>
          </cell>
          <cell r="B7123" t="str">
            <v>AA 253</v>
          </cell>
          <cell r="D7123">
            <v>181</v>
          </cell>
        </row>
        <row r="7124">
          <cell r="A7124">
            <v>44658</v>
          </cell>
          <cell r="B7124" t="str">
            <v>AA 432</v>
          </cell>
          <cell r="D7124">
            <v>163</v>
          </cell>
        </row>
        <row r="7125">
          <cell r="A7125">
            <v>44658</v>
          </cell>
          <cell r="B7125" t="str">
            <v>AA 7</v>
          </cell>
          <cell r="D7125">
            <v>109</v>
          </cell>
        </row>
        <row r="7126">
          <cell r="A7126">
            <v>44658</v>
          </cell>
          <cell r="B7126" t="str">
            <v>AS 743</v>
          </cell>
          <cell r="D7126">
            <v>137</v>
          </cell>
        </row>
        <row r="7127">
          <cell r="A7127">
            <v>44658</v>
          </cell>
          <cell r="B7127" t="str">
            <v>AS 803</v>
          </cell>
          <cell r="D7127">
            <v>152</v>
          </cell>
        </row>
        <row r="7128">
          <cell r="A7128">
            <v>44658</v>
          </cell>
          <cell r="B7128" t="str">
            <v>AS 809</v>
          </cell>
          <cell r="D7128">
            <v>136</v>
          </cell>
        </row>
        <row r="7129">
          <cell r="A7129">
            <v>44658</v>
          </cell>
          <cell r="B7129" t="str">
            <v>AS 813</v>
          </cell>
          <cell r="D7129">
            <v>144</v>
          </cell>
        </row>
        <row r="7130">
          <cell r="A7130">
            <v>44658</v>
          </cell>
          <cell r="B7130" t="str">
            <v>AS 829</v>
          </cell>
          <cell r="D7130">
            <v>148</v>
          </cell>
        </row>
        <row r="7131">
          <cell r="A7131">
            <v>44658</v>
          </cell>
          <cell r="B7131" t="str">
            <v>AS 861</v>
          </cell>
          <cell r="D7131">
            <v>157</v>
          </cell>
        </row>
        <row r="7132">
          <cell r="A7132">
            <v>44658</v>
          </cell>
          <cell r="B7132" t="str">
            <v>DL 362</v>
          </cell>
          <cell r="D7132">
            <v>196</v>
          </cell>
        </row>
        <row r="7133">
          <cell r="A7133">
            <v>44658</v>
          </cell>
          <cell r="B7133" t="str">
            <v>DL 448</v>
          </cell>
          <cell r="D7133">
            <v>188</v>
          </cell>
        </row>
        <row r="7134">
          <cell r="A7134">
            <v>44658</v>
          </cell>
          <cell r="B7134" t="str">
            <v>DL 481</v>
          </cell>
          <cell r="D7134">
            <v>192</v>
          </cell>
        </row>
        <row r="7135">
          <cell r="A7135">
            <v>44658</v>
          </cell>
          <cell r="B7135" t="str">
            <v>HA 23</v>
          </cell>
          <cell r="D7135">
            <v>168</v>
          </cell>
        </row>
        <row r="7136">
          <cell r="A7136">
            <v>44658</v>
          </cell>
          <cell r="B7136" t="str">
            <v>HA 29</v>
          </cell>
          <cell r="D7136">
            <v>267</v>
          </cell>
        </row>
        <row r="7137">
          <cell r="A7137">
            <v>44658</v>
          </cell>
          <cell r="B7137" t="str">
            <v>HA 31</v>
          </cell>
          <cell r="D7137">
            <v>185</v>
          </cell>
        </row>
        <row r="7138">
          <cell r="A7138">
            <v>44658</v>
          </cell>
          <cell r="B7138" t="str">
            <v>HA 33</v>
          </cell>
          <cell r="D7138">
            <v>260</v>
          </cell>
        </row>
        <row r="7139">
          <cell r="A7139">
            <v>44658</v>
          </cell>
          <cell r="B7139" t="str">
            <v>HA 39</v>
          </cell>
          <cell r="D7139">
            <v>140</v>
          </cell>
        </row>
        <row r="7140">
          <cell r="A7140">
            <v>44658</v>
          </cell>
          <cell r="B7140" t="str">
            <v>HA 41</v>
          </cell>
          <cell r="D7140">
            <v>184</v>
          </cell>
        </row>
        <row r="7141">
          <cell r="A7141">
            <v>44658</v>
          </cell>
          <cell r="B7141" t="str">
            <v>HA 45</v>
          </cell>
          <cell r="D7141">
            <v>165</v>
          </cell>
        </row>
        <row r="7142">
          <cell r="A7142">
            <v>44658</v>
          </cell>
          <cell r="B7142" t="str">
            <v>HA 57</v>
          </cell>
          <cell r="D7142">
            <v>184</v>
          </cell>
        </row>
        <row r="7143">
          <cell r="A7143">
            <v>44658</v>
          </cell>
          <cell r="B7143" t="str">
            <v>HA 59</v>
          </cell>
          <cell r="D7143">
            <v>161</v>
          </cell>
        </row>
        <row r="7144">
          <cell r="A7144">
            <v>44658</v>
          </cell>
          <cell r="B7144" t="str">
            <v>HA 71</v>
          </cell>
          <cell r="D7144">
            <v>166</v>
          </cell>
        </row>
        <row r="7145">
          <cell r="A7145">
            <v>44658</v>
          </cell>
          <cell r="B7145" t="str">
            <v>UA 1219</v>
          </cell>
          <cell r="D7145">
            <v>166</v>
          </cell>
        </row>
        <row r="7146">
          <cell r="A7146">
            <v>44658</v>
          </cell>
          <cell r="B7146" t="str">
            <v>UA 1725</v>
          </cell>
          <cell r="D7146">
            <v>276</v>
          </cell>
        </row>
        <row r="7147">
          <cell r="A7147">
            <v>44658</v>
          </cell>
          <cell r="B7147" t="str">
            <v>UA 1736</v>
          </cell>
          <cell r="D7147">
            <v>222</v>
          </cell>
        </row>
        <row r="7148">
          <cell r="A7148">
            <v>44658</v>
          </cell>
          <cell r="B7148" t="str">
            <v>UA 1749</v>
          </cell>
          <cell r="D7148">
            <v>163</v>
          </cell>
        </row>
        <row r="7149">
          <cell r="A7149">
            <v>44658</v>
          </cell>
          <cell r="B7149" t="str">
            <v>UA 202</v>
          </cell>
          <cell r="D7149">
            <v>243</v>
          </cell>
        </row>
        <row r="7150">
          <cell r="A7150">
            <v>44658</v>
          </cell>
          <cell r="B7150" t="str">
            <v>UA 417</v>
          </cell>
          <cell r="D7150">
            <v>169</v>
          </cell>
        </row>
        <row r="7151">
          <cell r="A7151">
            <v>44658</v>
          </cell>
          <cell r="B7151" t="str">
            <v>UA 42</v>
          </cell>
          <cell r="D7151">
            <v>147</v>
          </cell>
        </row>
        <row r="7152">
          <cell r="A7152">
            <v>44658</v>
          </cell>
          <cell r="B7152" t="str">
            <v>UA 539</v>
          </cell>
          <cell r="D7152">
            <v>168</v>
          </cell>
        </row>
        <row r="7153">
          <cell r="A7153">
            <v>44658</v>
          </cell>
          <cell r="B7153" t="str">
            <v>WN 1076</v>
          </cell>
          <cell r="D7153">
            <v>161</v>
          </cell>
        </row>
        <row r="7154">
          <cell r="A7154">
            <v>44658</v>
          </cell>
          <cell r="B7154" t="str">
            <v>WN 1385</v>
          </cell>
          <cell r="D7154">
            <v>173</v>
          </cell>
        </row>
        <row r="7155">
          <cell r="A7155">
            <v>44658</v>
          </cell>
          <cell r="B7155" t="str">
            <v>WN 1861</v>
          </cell>
          <cell r="D7155">
            <v>163</v>
          </cell>
        </row>
        <row r="7156">
          <cell r="A7156">
            <v>44658</v>
          </cell>
          <cell r="B7156" t="str">
            <v>WN 1879</v>
          </cell>
          <cell r="D7156">
            <v>179</v>
          </cell>
        </row>
        <row r="7157">
          <cell r="A7157">
            <v>44658</v>
          </cell>
          <cell r="B7157" t="str">
            <v>WN 2210</v>
          </cell>
          <cell r="D7157">
            <v>179</v>
          </cell>
        </row>
        <row r="7158">
          <cell r="A7158">
            <v>44658</v>
          </cell>
          <cell r="B7158" t="str">
            <v>WN 2771</v>
          </cell>
          <cell r="D7158">
            <v>135</v>
          </cell>
        </row>
        <row r="7159">
          <cell r="A7159">
            <v>44658</v>
          </cell>
          <cell r="B7159" t="str">
            <v>WN 2790</v>
          </cell>
          <cell r="D7159">
            <v>167</v>
          </cell>
        </row>
        <row r="7160">
          <cell r="A7160">
            <v>44658</v>
          </cell>
          <cell r="B7160" t="str">
            <v>WN 5411</v>
          </cell>
          <cell r="D7160">
            <v>179</v>
          </cell>
        </row>
        <row r="7161">
          <cell r="A7161">
            <v>44658</v>
          </cell>
          <cell r="B7161" t="str">
            <v>WN 885</v>
          </cell>
          <cell r="D7161">
            <v>137</v>
          </cell>
        </row>
        <row r="7162">
          <cell r="A7162">
            <v>44659</v>
          </cell>
          <cell r="B7162" t="str">
            <v>AA 119</v>
          </cell>
          <cell r="D7162">
            <v>270</v>
          </cell>
        </row>
        <row r="7163">
          <cell r="A7163">
            <v>44659</v>
          </cell>
          <cell r="B7163" t="str">
            <v>AA 205</v>
          </cell>
          <cell r="D7163">
            <v>196</v>
          </cell>
        </row>
        <row r="7164">
          <cell r="A7164">
            <v>44659</v>
          </cell>
          <cell r="B7164" t="str">
            <v>AA 253</v>
          </cell>
          <cell r="D7164">
            <v>192</v>
          </cell>
        </row>
        <row r="7165">
          <cell r="A7165">
            <v>44659</v>
          </cell>
          <cell r="B7165" t="str">
            <v>AA 432</v>
          </cell>
          <cell r="D7165">
            <v>183</v>
          </cell>
        </row>
        <row r="7166">
          <cell r="A7166">
            <v>44659</v>
          </cell>
          <cell r="B7166" t="str">
            <v>AA 7</v>
          </cell>
          <cell r="D7166">
            <v>268</v>
          </cell>
        </row>
        <row r="7167">
          <cell r="A7167">
            <v>44659</v>
          </cell>
          <cell r="B7167" t="str">
            <v>AS 743</v>
          </cell>
          <cell r="D7167">
            <v>157</v>
          </cell>
        </row>
        <row r="7168">
          <cell r="A7168">
            <v>44659</v>
          </cell>
          <cell r="B7168" t="str">
            <v>AS 803</v>
          </cell>
          <cell r="D7168">
            <v>155</v>
          </cell>
        </row>
        <row r="7169">
          <cell r="A7169">
            <v>44659</v>
          </cell>
          <cell r="B7169" t="str">
            <v>AS 805</v>
          </cell>
          <cell r="D7169">
            <v>158</v>
          </cell>
        </row>
        <row r="7170">
          <cell r="A7170">
            <v>44659</v>
          </cell>
          <cell r="B7170" t="str">
            <v>AS 809</v>
          </cell>
          <cell r="D7170">
            <v>134</v>
          </cell>
        </row>
        <row r="7171">
          <cell r="A7171">
            <v>44659</v>
          </cell>
          <cell r="B7171" t="str">
            <v>AS 813</v>
          </cell>
          <cell r="D7171">
            <v>160</v>
          </cell>
        </row>
        <row r="7172">
          <cell r="A7172">
            <v>44659</v>
          </cell>
          <cell r="B7172" t="str">
            <v>AS 825</v>
          </cell>
          <cell r="D7172">
            <v>163</v>
          </cell>
        </row>
        <row r="7173">
          <cell r="A7173">
            <v>44659</v>
          </cell>
          <cell r="B7173" t="str">
            <v>AS 829</v>
          </cell>
          <cell r="D7173">
            <v>156</v>
          </cell>
        </row>
        <row r="7174">
          <cell r="A7174">
            <v>44659</v>
          </cell>
          <cell r="B7174" t="str">
            <v>WN 885</v>
          </cell>
          <cell r="D7174">
            <v>175</v>
          </cell>
        </row>
        <row r="7175">
          <cell r="A7175">
            <v>44659</v>
          </cell>
          <cell r="B7175" t="str">
            <v>AS 861</v>
          </cell>
          <cell r="D7175">
            <v>155</v>
          </cell>
        </row>
        <row r="7176">
          <cell r="A7176">
            <v>44659</v>
          </cell>
          <cell r="B7176" t="str">
            <v>DL 2640</v>
          </cell>
          <cell r="D7176">
            <v>205</v>
          </cell>
        </row>
        <row r="7177">
          <cell r="A7177">
            <v>44659</v>
          </cell>
          <cell r="B7177" t="str">
            <v>DL 362</v>
          </cell>
          <cell r="D7177">
            <v>167</v>
          </cell>
        </row>
        <row r="7178">
          <cell r="A7178">
            <v>44659</v>
          </cell>
          <cell r="B7178" t="str">
            <v>DL 448</v>
          </cell>
          <cell r="D7178">
            <v>162</v>
          </cell>
        </row>
        <row r="7179">
          <cell r="A7179">
            <v>44659</v>
          </cell>
          <cell r="B7179" t="str">
            <v>DL 481</v>
          </cell>
          <cell r="D7179">
            <v>189</v>
          </cell>
        </row>
        <row r="7180">
          <cell r="A7180">
            <v>44659</v>
          </cell>
          <cell r="B7180" t="str">
            <v>HA 23</v>
          </cell>
          <cell r="D7180">
            <v>173</v>
          </cell>
        </row>
        <row r="7181">
          <cell r="A7181">
            <v>44659</v>
          </cell>
          <cell r="B7181" t="str">
            <v>HA 29</v>
          </cell>
          <cell r="D7181">
            <v>273</v>
          </cell>
        </row>
        <row r="7182">
          <cell r="A7182">
            <v>44659</v>
          </cell>
          <cell r="B7182" t="str">
            <v>HA 31</v>
          </cell>
          <cell r="D7182">
            <v>182</v>
          </cell>
        </row>
        <row r="7183">
          <cell r="A7183">
            <v>44659</v>
          </cell>
          <cell r="B7183" t="str">
            <v>HA 33</v>
          </cell>
          <cell r="D7183">
            <v>264</v>
          </cell>
        </row>
        <row r="7184">
          <cell r="A7184">
            <v>44659</v>
          </cell>
          <cell r="B7184" t="str">
            <v>HA 39</v>
          </cell>
          <cell r="D7184">
            <v>181</v>
          </cell>
        </row>
        <row r="7185">
          <cell r="A7185">
            <v>44659</v>
          </cell>
          <cell r="B7185" t="str">
            <v>HA 41</v>
          </cell>
          <cell r="D7185">
            <v>153</v>
          </cell>
        </row>
        <row r="7186">
          <cell r="A7186">
            <v>44659</v>
          </cell>
          <cell r="B7186" t="str">
            <v>HA 45</v>
          </cell>
          <cell r="D7186">
            <v>172</v>
          </cell>
        </row>
        <row r="7187">
          <cell r="A7187">
            <v>44659</v>
          </cell>
          <cell r="B7187" t="str">
            <v>HA 57</v>
          </cell>
          <cell r="D7187">
            <v>173</v>
          </cell>
        </row>
        <row r="7188">
          <cell r="A7188">
            <v>44659</v>
          </cell>
          <cell r="B7188" t="str">
            <v>HA 59</v>
          </cell>
          <cell r="D7188">
            <v>180</v>
          </cell>
        </row>
        <row r="7189">
          <cell r="A7189">
            <v>44659</v>
          </cell>
          <cell r="B7189" t="str">
            <v>HA 71</v>
          </cell>
          <cell r="D7189">
            <v>188</v>
          </cell>
        </row>
        <row r="7190">
          <cell r="A7190">
            <v>44659</v>
          </cell>
          <cell r="B7190" t="str">
            <v>UA 1219</v>
          </cell>
          <cell r="D7190">
            <v>157</v>
          </cell>
        </row>
        <row r="7191">
          <cell r="A7191">
            <v>44659</v>
          </cell>
          <cell r="B7191" t="str">
            <v>UA 1725</v>
          </cell>
          <cell r="D7191">
            <v>259</v>
          </cell>
        </row>
        <row r="7192">
          <cell r="A7192">
            <v>44659</v>
          </cell>
          <cell r="B7192" t="str">
            <v>UA 1736</v>
          </cell>
          <cell r="D7192">
            <v>180</v>
          </cell>
        </row>
        <row r="7193">
          <cell r="A7193">
            <v>44659</v>
          </cell>
          <cell r="B7193" t="str">
            <v>UA 1749</v>
          </cell>
          <cell r="D7193">
            <v>159</v>
          </cell>
        </row>
        <row r="7194">
          <cell r="A7194">
            <v>44659</v>
          </cell>
          <cell r="B7194" t="str">
            <v>UA 202</v>
          </cell>
          <cell r="D7194">
            <v>263</v>
          </cell>
        </row>
        <row r="7195">
          <cell r="A7195">
            <v>44659</v>
          </cell>
          <cell r="B7195" t="str">
            <v>UA 2623</v>
          </cell>
          <cell r="D7195">
            <v>173</v>
          </cell>
        </row>
        <row r="7196">
          <cell r="A7196">
            <v>44659</v>
          </cell>
          <cell r="B7196" t="str">
            <v>UA 417</v>
          </cell>
          <cell r="D7196">
            <v>174</v>
          </cell>
        </row>
        <row r="7197">
          <cell r="A7197">
            <v>44659</v>
          </cell>
          <cell r="B7197" t="str">
            <v>UA 539</v>
          </cell>
          <cell r="D7197">
            <v>176</v>
          </cell>
        </row>
        <row r="7198">
          <cell r="A7198">
            <v>44659</v>
          </cell>
          <cell r="B7198" t="str">
            <v>WN 1076</v>
          </cell>
          <cell r="D7198">
            <v>175</v>
          </cell>
        </row>
        <row r="7199">
          <cell r="A7199">
            <v>44659</v>
          </cell>
          <cell r="B7199" t="str">
            <v>WN 1385</v>
          </cell>
          <cell r="D7199">
            <v>173</v>
          </cell>
        </row>
        <row r="7200">
          <cell r="A7200">
            <v>44659</v>
          </cell>
          <cell r="B7200" t="str">
            <v>WN 1861</v>
          </cell>
          <cell r="D7200">
            <v>173</v>
          </cell>
        </row>
        <row r="7201">
          <cell r="A7201">
            <v>44659</v>
          </cell>
          <cell r="B7201" t="str">
            <v>WN 1879</v>
          </cell>
          <cell r="D7201">
            <v>170</v>
          </cell>
        </row>
        <row r="7202">
          <cell r="A7202">
            <v>44659</v>
          </cell>
          <cell r="B7202" t="str">
            <v>WN 2093</v>
          </cell>
          <cell r="D7202">
            <v>170</v>
          </cell>
        </row>
        <row r="7203">
          <cell r="A7203">
            <v>44659</v>
          </cell>
          <cell r="B7203" t="str">
            <v>WN 2210</v>
          </cell>
          <cell r="D7203">
            <v>175</v>
          </cell>
        </row>
        <row r="7204">
          <cell r="A7204">
            <v>44659</v>
          </cell>
          <cell r="B7204" t="str">
            <v>WN 2771</v>
          </cell>
          <cell r="D7204">
            <v>165</v>
          </cell>
        </row>
        <row r="7205">
          <cell r="A7205">
            <v>44659</v>
          </cell>
          <cell r="B7205" t="str">
            <v>WN 2790</v>
          </cell>
          <cell r="D7205">
            <v>174</v>
          </cell>
        </row>
        <row r="7206">
          <cell r="A7206">
            <v>44659</v>
          </cell>
          <cell r="B7206" t="str">
            <v>WN 5411</v>
          </cell>
          <cell r="D7206">
            <v>168</v>
          </cell>
        </row>
        <row r="7207">
          <cell r="A7207">
            <v>44659</v>
          </cell>
          <cell r="B7207" t="str">
            <v>WN 8897</v>
          </cell>
          <cell r="D7207">
            <v>137</v>
          </cell>
        </row>
        <row r="7208">
          <cell r="A7208">
            <v>44660</v>
          </cell>
          <cell r="B7208" t="str">
            <v>AA 119</v>
          </cell>
          <cell r="D7208">
            <v>299</v>
          </cell>
        </row>
        <row r="7209">
          <cell r="A7209">
            <v>44660</v>
          </cell>
          <cell r="B7209" t="str">
            <v>AA 119</v>
          </cell>
          <cell r="D7209">
            <v>114</v>
          </cell>
        </row>
        <row r="7210">
          <cell r="A7210">
            <v>44660</v>
          </cell>
          <cell r="B7210" t="str">
            <v>AA 253</v>
          </cell>
          <cell r="D7210">
            <v>199</v>
          </cell>
        </row>
        <row r="7211">
          <cell r="A7211">
            <v>44660</v>
          </cell>
          <cell r="B7211" t="str">
            <v>AA 432</v>
          </cell>
          <cell r="D7211">
            <v>194</v>
          </cell>
        </row>
        <row r="7212">
          <cell r="A7212">
            <v>44660</v>
          </cell>
          <cell r="B7212" t="str">
            <v>AA 7</v>
          </cell>
          <cell r="D7212">
            <v>297</v>
          </cell>
        </row>
        <row r="7213">
          <cell r="A7213">
            <v>44660</v>
          </cell>
          <cell r="B7213" t="str">
            <v>AS 743</v>
          </cell>
          <cell r="D7213">
            <v>159</v>
          </cell>
        </row>
        <row r="7214">
          <cell r="A7214">
            <v>44660</v>
          </cell>
          <cell r="B7214" t="str">
            <v>AS 803</v>
          </cell>
          <cell r="D7214">
            <v>156</v>
          </cell>
        </row>
        <row r="7215">
          <cell r="A7215">
            <v>44660</v>
          </cell>
          <cell r="B7215" t="str">
            <v>AS 805</v>
          </cell>
          <cell r="D7215">
            <v>156</v>
          </cell>
        </row>
        <row r="7216">
          <cell r="A7216">
            <v>44660</v>
          </cell>
          <cell r="B7216" t="str">
            <v>AS 809</v>
          </cell>
          <cell r="D7216">
            <v>157</v>
          </cell>
        </row>
        <row r="7217">
          <cell r="A7217">
            <v>44660</v>
          </cell>
          <cell r="B7217" t="str">
            <v>AS 813</v>
          </cell>
          <cell r="D7217">
            <v>133</v>
          </cell>
        </row>
        <row r="7218">
          <cell r="A7218">
            <v>44660</v>
          </cell>
          <cell r="B7218" t="str">
            <v>AS 825</v>
          </cell>
          <cell r="D7218">
            <v>159</v>
          </cell>
        </row>
        <row r="7219">
          <cell r="A7219">
            <v>44660</v>
          </cell>
          <cell r="B7219" t="str">
            <v>AS 829</v>
          </cell>
          <cell r="D7219">
            <v>153</v>
          </cell>
        </row>
        <row r="7220">
          <cell r="A7220">
            <v>44660</v>
          </cell>
          <cell r="B7220" t="str">
            <v>DL 2640</v>
          </cell>
          <cell r="D7220">
            <v>199</v>
          </cell>
        </row>
        <row r="7221">
          <cell r="A7221">
            <v>44660</v>
          </cell>
          <cell r="B7221" t="str">
            <v>DL 362</v>
          </cell>
          <cell r="D7221">
            <v>185</v>
          </cell>
        </row>
        <row r="7222">
          <cell r="A7222">
            <v>44660</v>
          </cell>
          <cell r="B7222" t="str">
            <v>DL 481</v>
          </cell>
          <cell r="D7222">
            <v>191</v>
          </cell>
        </row>
        <row r="7223">
          <cell r="A7223">
            <v>44660</v>
          </cell>
          <cell r="B7223" t="str">
            <v>HA 23</v>
          </cell>
          <cell r="D7223">
            <v>174</v>
          </cell>
        </row>
        <row r="7224">
          <cell r="A7224">
            <v>44660</v>
          </cell>
          <cell r="B7224" t="str">
            <v>HA 29</v>
          </cell>
          <cell r="D7224">
            <v>275</v>
          </cell>
        </row>
        <row r="7225">
          <cell r="A7225">
            <v>44660</v>
          </cell>
          <cell r="B7225" t="str">
            <v>HA 31</v>
          </cell>
          <cell r="D7225">
            <v>189</v>
          </cell>
        </row>
        <row r="7226">
          <cell r="A7226">
            <v>44660</v>
          </cell>
          <cell r="B7226" t="str">
            <v>HA 33</v>
          </cell>
          <cell r="D7226">
            <v>270</v>
          </cell>
        </row>
        <row r="7227">
          <cell r="A7227">
            <v>44660</v>
          </cell>
          <cell r="B7227" t="str">
            <v>HA 39</v>
          </cell>
          <cell r="D7227">
            <v>185</v>
          </cell>
        </row>
        <row r="7228">
          <cell r="A7228">
            <v>44660</v>
          </cell>
          <cell r="B7228" t="str">
            <v>HA 41</v>
          </cell>
          <cell r="D7228">
            <v>172</v>
          </cell>
        </row>
        <row r="7229">
          <cell r="A7229">
            <v>44660</v>
          </cell>
          <cell r="B7229" t="str">
            <v>HA 45</v>
          </cell>
          <cell r="D7229">
            <v>166</v>
          </cell>
        </row>
        <row r="7230">
          <cell r="A7230">
            <v>44660</v>
          </cell>
          <cell r="B7230" t="str">
            <v>HA 57</v>
          </cell>
          <cell r="D7230">
            <v>166</v>
          </cell>
        </row>
        <row r="7231">
          <cell r="A7231">
            <v>44660</v>
          </cell>
          <cell r="B7231" t="str">
            <v>HA 59</v>
          </cell>
          <cell r="D7231">
            <v>180</v>
          </cell>
        </row>
        <row r="7232">
          <cell r="A7232">
            <v>44660</v>
          </cell>
          <cell r="B7232" t="str">
            <v>HA 71</v>
          </cell>
          <cell r="D7232">
            <v>189</v>
          </cell>
        </row>
        <row r="7233">
          <cell r="A7233">
            <v>44660</v>
          </cell>
          <cell r="B7233" t="str">
            <v>UA 1141</v>
          </cell>
          <cell r="D7233">
            <v>164</v>
          </cell>
        </row>
        <row r="7234">
          <cell r="A7234">
            <v>44660</v>
          </cell>
          <cell r="B7234" t="str">
            <v>UA 1219</v>
          </cell>
          <cell r="D7234">
            <v>149</v>
          </cell>
        </row>
        <row r="7235">
          <cell r="A7235">
            <v>44660</v>
          </cell>
          <cell r="B7235" t="str">
            <v>UA 1725</v>
          </cell>
          <cell r="D7235">
            <v>273</v>
          </cell>
        </row>
        <row r="7236">
          <cell r="A7236">
            <v>44660</v>
          </cell>
          <cell r="B7236" t="str">
            <v>WN 2093</v>
          </cell>
          <cell r="D7236">
            <v>174</v>
          </cell>
        </row>
        <row r="7237">
          <cell r="A7237">
            <v>44660</v>
          </cell>
          <cell r="B7237" t="str">
            <v>UA 1736</v>
          </cell>
          <cell r="D7237">
            <v>260</v>
          </cell>
        </row>
        <row r="7238">
          <cell r="A7238">
            <v>44660</v>
          </cell>
          <cell r="B7238" t="str">
            <v>UA 1749</v>
          </cell>
          <cell r="D7238">
            <v>150</v>
          </cell>
        </row>
        <row r="7239">
          <cell r="A7239">
            <v>44660</v>
          </cell>
          <cell r="B7239" t="str">
            <v>UA 202</v>
          </cell>
          <cell r="D7239">
            <v>263</v>
          </cell>
        </row>
        <row r="7240">
          <cell r="A7240">
            <v>44660</v>
          </cell>
          <cell r="B7240" t="str">
            <v>UA 2623</v>
          </cell>
          <cell r="D7240">
            <v>160</v>
          </cell>
        </row>
        <row r="7241">
          <cell r="A7241">
            <v>44660</v>
          </cell>
          <cell r="B7241" t="str">
            <v>UA 417</v>
          </cell>
          <cell r="D7241">
            <v>166</v>
          </cell>
        </row>
        <row r="7242">
          <cell r="A7242">
            <v>44660</v>
          </cell>
          <cell r="B7242" t="str">
            <v>UA 42</v>
          </cell>
          <cell r="D7242">
            <v>159</v>
          </cell>
        </row>
        <row r="7243">
          <cell r="A7243">
            <v>44660</v>
          </cell>
          <cell r="B7243" t="str">
            <v>UA 539</v>
          </cell>
          <cell r="D7243">
            <v>170</v>
          </cell>
        </row>
        <row r="7244">
          <cell r="A7244">
            <v>44660</v>
          </cell>
          <cell r="B7244" t="str">
            <v>WN 1076</v>
          </cell>
          <cell r="D7244">
            <v>167</v>
          </cell>
        </row>
        <row r="7245">
          <cell r="A7245">
            <v>44660</v>
          </cell>
          <cell r="B7245" t="str">
            <v>WN 1385</v>
          </cell>
          <cell r="D7245">
            <v>163</v>
          </cell>
        </row>
        <row r="7246">
          <cell r="A7246">
            <v>44660</v>
          </cell>
          <cell r="B7246" t="str">
            <v>WN 1861</v>
          </cell>
          <cell r="D7246">
            <v>175</v>
          </cell>
        </row>
        <row r="7247">
          <cell r="A7247">
            <v>44660</v>
          </cell>
          <cell r="B7247" t="str">
            <v>WN 1879</v>
          </cell>
          <cell r="D7247">
            <v>164</v>
          </cell>
        </row>
        <row r="7248">
          <cell r="A7248">
            <v>44660</v>
          </cell>
          <cell r="B7248" t="str">
            <v>WN 2210</v>
          </cell>
          <cell r="D7248">
            <v>174</v>
          </cell>
        </row>
        <row r="7249">
          <cell r="A7249">
            <v>44660</v>
          </cell>
          <cell r="B7249" t="str">
            <v>WN 2313</v>
          </cell>
          <cell r="D7249">
            <v>174</v>
          </cell>
        </row>
        <row r="7250">
          <cell r="A7250">
            <v>44660</v>
          </cell>
          <cell r="B7250" t="str">
            <v>WN 2446</v>
          </cell>
          <cell r="D7250">
            <v>178</v>
          </cell>
        </row>
        <row r="7251">
          <cell r="A7251">
            <v>44660</v>
          </cell>
          <cell r="B7251" t="str">
            <v>WN 2771</v>
          </cell>
          <cell r="D7251">
            <v>166</v>
          </cell>
        </row>
        <row r="7252">
          <cell r="A7252">
            <v>44660</v>
          </cell>
          <cell r="B7252" t="str">
            <v>WN 2790</v>
          </cell>
          <cell r="D7252">
            <v>176</v>
          </cell>
        </row>
        <row r="7253">
          <cell r="A7253">
            <v>44660</v>
          </cell>
          <cell r="B7253" t="str">
            <v>WN 5411</v>
          </cell>
          <cell r="D7253">
            <v>177</v>
          </cell>
        </row>
        <row r="7254">
          <cell r="A7254">
            <v>44660</v>
          </cell>
          <cell r="B7254" t="str">
            <v>WN 885</v>
          </cell>
          <cell r="D7254">
            <v>173</v>
          </cell>
        </row>
        <row r="7255">
          <cell r="A7255">
            <v>44661</v>
          </cell>
          <cell r="B7255" t="str">
            <v>AA 119</v>
          </cell>
          <cell r="D7255">
            <v>244</v>
          </cell>
        </row>
        <row r="7256">
          <cell r="A7256">
            <v>44661</v>
          </cell>
          <cell r="B7256" t="str">
            <v>AA 205</v>
          </cell>
          <cell r="D7256">
            <v>162</v>
          </cell>
        </row>
        <row r="7257">
          <cell r="A7257">
            <v>44661</v>
          </cell>
          <cell r="B7257" t="str">
            <v>AA 253</v>
          </cell>
          <cell r="D7257">
            <v>197</v>
          </cell>
        </row>
        <row r="7258">
          <cell r="A7258">
            <v>44661</v>
          </cell>
          <cell r="B7258" t="str">
            <v>AA 432</v>
          </cell>
          <cell r="D7258">
            <v>189</v>
          </cell>
        </row>
        <row r="7259">
          <cell r="A7259">
            <v>44661</v>
          </cell>
          <cell r="B7259" t="str">
            <v>AA 7</v>
          </cell>
          <cell r="D7259">
            <v>259</v>
          </cell>
        </row>
        <row r="7260">
          <cell r="A7260">
            <v>44661</v>
          </cell>
          <cell r="B7260" t="str">
            <v>AS 743</v>
          </cell>
          <cell r="D7260">
            <v>133</v>
          </cell>
        </row>
        <row r="7261">
          <cell r="A7261">
            <v>44661</v>
          </cell>
          <cell r="B7261" t="str">
            <v>AS 803</v>
          </cell>
          <cell r="D7261">
            <v>149</v>
          </cell>
        </row>
        <row r="7262">
          <cell r="A7262">
            <v>44661</v>
          </cell>
          <cell r="B7262" t="str">
            <v>AS 805</v>
          </cell>
          <cell r="D7262">
            <v>149</v>
          </cell>
        </row>
        <row r="7263">
          <cell r="A7263">
            <v>44661</v>
          </cell>
          <cell r="B7263" t="str">
            <v>AS 809</v>
          </cell>
          <cell r="D7263">
            <v>154</v>
          </cell>
        </row>
        <row r="7264">
          <cell r="A7264">
            <v>44661</v>
          </cell>
          <cell r="B7264" t="str">
            <v>AS 813</v>
          </cell>
          <cell r="D7264">
            <v>151</v>
          </cell>
        </row>
        <row r="7265">
          <cell r="A7265">
            <v>44661</v>
          </cell>
          <cell r="B7265" t="str">
            <v>AS 825</v>
          </cell>
          <cell r="D7265">
            <v>159</v>
          </cell>
        </row>
        <row r="7266">
          <cell r="A7266">
            <v>44661</v>
          </cell>
          <cell r="B7266" t="str">
            <v>AS 829</v>
          </cell>
          <cell r="D7266">
            <v>157</v>
          </cell>
        </row>
        <row r="7267">
          <cell r="A7267">
            <v>44661</v>
          </cell>
          <cell r="B7267" t="str">
            <v>AS 861</v>
          </cell>
          <cell r="D7267">
            <v>158</v>
          </cell>
        </row>
        <row r="7268">
          <cell r="A7268">
            <v>44661</v>
          </cell>
          <cell r="B7268" t="str">
            <v>DL 2640</v>
          </cell>
          <cell r="D7268">
            <v>171</v>
          </cell>
        </row>
        <row r="7269">
          <cell r="A7269">
            <v>44661</v>
          </cell>
          <cell r="B7269" t="str">
            <v>DL 362</v>
          </cell>
          <cell r="D7269">
            <v>175</v>
          </cell>
        </row>
        <row r="7270">
          <cell r="A7270">
            <v>44661</v>
          </cell>
          <cell r="B7270" t="str">
            <v>DL 448</v>
          </cell>
          <cell r="D7270">
            <v>109</v>
          </cell>
        </row>
        <row r="7271">
          <cell r="A7271">
            <v>44661</v>
          </cell>
          <cell r="B7271" t="str">
            <v>DL 481</v>
          </cell>
          <cell r="D7271">
            <v>142</v>
          </cell>
        </row>
        <row r="7272">
          <cell r="A7272">
            <v>44661</v>
          </cell>
          <cell r="B7272" t="str">
            <v>HA 23</v>
          </cell>
          <cell r="D7272">
            <v>161</v>
          </cell>
        </row>
        <row r="7273">
          <cell r="A7273">
            <v>44661</v>
          </cell>
          <cell r="B7273" t="str">
            <v>HA 29</v>
          </cell>
          <cell r="D7273">
            <v>277</v>
          </cell>
        </row>
        <row r="7274">
          <cell r="A7274">
            <v>44661</v>
          </cell>
          <cell r="B7274" t="str">
            <v>HA 31</v>
          </cell>
          <cell r="D7274">
            <v>189</v>
          </cell>
        </row>
        <row r="7275">
          <cell r="A7275">
            <v>44661</v>
          </cell>
          <cell r="B7275" t="str">
            <v>HA 33</v>
          </cell>
          <cell r="D7275">
            <v>272</v>
          </cell>
        </row>
        <row r="7276">
          <cell r="A7276">
            <v>44661</v>
          </cell>
          <cell r="B7276" t="str">
            <v>HA 39</v>
          </cell>
          <cell r="D7276">
            <v>152</v>
          </cell>
        </row>
        <row r="7277">
          <cell r="A7277">
            <v>44661</v>
          </cell>
          <cell r="B7277" t="str">
            <v>HA 41</v>
          </cell>
          <cell r="D7277">
            <v>167</v>
          </cell>
        </row>
        <row r="7278">
          <cell r="A7278">
            <v>44661</v>
          </cell>
          <cell r="B7278" t="str">
            <v>HA 45</v>
          </cell>
          <cell r="D7278">
            <v>166</v>
          </cell>
        </row>
        <row r="7279">
          <cell r="A7279">
            <v>44661</v>
          </cell>
          <cell r="B7279" t="str">
            <v>HA 57</v>
          </cell>
          <cell r="D7279">
            <v>179</v>
          </cell>
        </row>
        <row r="7280">
          <cell r="A7280">
            <v>44661</v>
          </cell>
          <cell r="B7280" t="str">
            <v>HA 59</v>
          </cell>
          <cell r="D7280">
            <v>183</v>
          </cell>
        </row>
        <row r="7281">
          <cell r="A7281">
            <v>44661</v>
          </cell>
          <cell r="B7281" t="str">
            <v>HA 71</v>
          </cell>
          <cell r="D7281">
            <v>161</v>
          </cell>
        </row>
        <row r="7282">
          <cell r="A7282">
            <v>44661</v>
          </cell>
          <cell r="B7282" t="str">
            <v>UA 1219</v>
          </cell>
          <cell r="D7282">
            <v>154</v>
          </cell>
        </row>
        <row r="7283">
          <cell r="A7283">
            <v>44661</v>
          </cell>
          <cell r="B7283" t="str">
            <v>UA 1725</v>
          </cell>
          <cell r="D7283">
            <v>249</v>
          </cell>
        </row>
        <row r="7284">
          <cell r="A7284">
            <v>44661</v>
          </cell>
          <cell r="B7284" t="str">
            <v>UA 1736</v>
          </cell>
          <cell r="D7284">
            <v>205</v>
          </cell>
        </row>
        <row r="7285">
          <cell r="A7285">
            <v>44661</v>
          </cell>
          <cell r="B7285" t="str">
            <v>UA 1749</v>
          </cell>
          <cell r="D7285">
            <v>134</v>
          </cell>
        </row>
        <row r="7286">
          <cell r="A7286">
            <v>44661</v>
          </cell>
          <cell r="B7286" t="str">
            <v>UA 202</v>
          </cell>
          <cell r="D7286">
            <v>228</v>
          </cell>
        </row>
        <row r="7287">
          <cell r="A7287">
            <v>44661</v>
          </cell>
          <cell r="B7287" t="str">
            <v>UA 2623</v>
          </cell>
          <cell r="D7287">
            <v>159</v>
          </cell>
        </row>
        <row r="7288">
          <cell r="A7288">
            <v>44661</v>
          </cell>
          <cell r="B7288" t="str">
            <v>UA 417</v>
          </cell>
          <cell r="D7288">
            <v>161</v>
          </cell>
        </row>
        <row r="7289">
          <cell r="A7289">
            <v>44661</v>
          </cell>
          <cell r="B7289" t="str">
            <v>UA 42</v>
          </cell>
          <cell r="D7289">
            <v>158</v>
          </cell>
        </row>
        <row r="7290">
          <cell r="A7290">
            <v>44661</v>
          </cell>
          <cell r="B7290" t="str">
            <v>UA 539</v>
          </cell>
          <cell r="D7290">
            <v>165</v>
          </cell>
        </row>
        <row r="7291">
          <cell r="A7291">
            <v>44661</v>
          </cell>
          <cell r="B7291" t="str">
            <v>WN 1076</v>
          </cell>
          <cell r="D7291">
            <v>170</v>
          </cell>
        </row>
        <row r="7292">
          <cell r="A7292">
            <v>44661</v>
          </cell>
          <cell r="B7292" t="str">
            <v>WN 1385</v>
          </cell>
          <cell r="D7292">
            <v>175</v>
          </cell>
        </row>
        <row r="7293">
          <cell r="A7293">
            <v>44661</v>
          </cell>
          <cell r="B7293" t="str">
            <v>WN 1861</v>
          </cell>
          <cell r="D7293">
            <v>172</v>
          </cell>
        </row>
        <row r="7294">
          <cell r="A7294">
            <v>44661</v>
          </cell>
          <cell r="B7294" t="str">
            <v>WN 1879</v>
          </cell>
          <cell r="D7294">
            <v>175</v>
          </cell>
        </row>
        <row r="7295">
          <cell r="A7295">
            <v>44661</v>
          </cell>
          <cell r="B7295" t="str">
            <v>WN 2093</v>
          </cell>
          <cell r="D7295">
            <v>178</v>
          </cell>
        </row>
        <row r="7296">
          <cell r="A7296">
            <v>44661</v>
          </cell>
          <cell r="B7296" t="str">
            <v>WN 2210</v>
          </cell>
          <cell r="D7296">
            <v>175</v>
          </cell>
        </row>
        <row r="7297">
          <cell r="A7297">
            <v>44661</v>
          </cell>
          <cell r="B7297" t="str">
            <v>WN 2313</v>
          </cell>
          <cell r="D7297">
            <v>168</v>
          </cell>
        </row>
        <row r="7298">
          <cell r="A7298">
            <v>44661</v>
          </cell>
          <cell r="B7298" t="str">
            <v>WN 2771</v>
          </cell>
          <cell r="D7298">
            <v>169</v>
          </cell>
        </row>
        <row r="7299">
          <cell r="A7299">
            <v>44661</v>
          </cell>
          <cell r="B7299" t="str">
            <v>WN 2790</v>
          </cell>
          <cell r="D7299">
            <v>166</v>
          </cell>
        </row>
        <row r="7300">
          <cell r="A7300">
            <v>44661</v>
          </cell>
          <cell r="B7300" t="str">
            <v>WN 5411</v>
          </cell>
          <cell r="D7300">
            <v>168</v>
          </cell>
        </row>
        <row r="7301">
          <cell r="A7301">
            <v>44661</v>
          </cell>
          <cell r="B7301" t="str">
            <v>WN 885</v>
          </cell>
          <cell r="D7301">
            <v>132</v>
          </cell>
        </row>
        <row r="7302">
          <cell r="A7302">
            <v>44662</v>
          </cell>
          <cell r="B7302" t="str">
            <v>AA 205</v>
          </cell>
          <cell r="D7302">
            <v>180</v>
          </cell>
        </row>
        <row r="7303">
          <cell r="A7303">
            <v>44662</v>
          </cell>
          <cell r="B7303" t="str">
            <v>AA 253</v>
          </cell>
          <cell r="D7303">
            <v>180</v>
          </cell>
        </row>
        <row r="7304">
          <cell r="A7304">
            <v>44662</v>
          </cell>
          <cell r="B7304" t="str">
            <v>AA 432</v>
          </cell>
          <cell r="D7304">
            <v>180</v>
          </cell>
        </row>
        <row r="7305">
          <cell r="A7305">
            <v>44662</v>
          </cell>
          <cell r="B7305" t="str">
            <v>AA 7</v>
          </cell>
          <cell r="D7305">
            <v>193</v>
          </cell>
        </row>
        <row r="7306">
          <cell r="A7306">
            <v>44662</v>
          </cell>
          <cell r="B7306" t="str">
            <v>AS 743</v>
          </cell>
          <cell r="D7306">
            <v>140</v>
          </cell>
        </row>
        <row r="7307">
          <cell r="A7307">
            <v>44662</v>
          </cell>
          <cell r="B7307" t="str">
            <v>AS 803</v>
          </cell>
          <cell r="D7307">
            <v>156</v>
          </cell>
        </row>
        <row r="7308">
          <cell r="A7308">
            <v>44662</v>
          </cell>
          <cell r="B7308" t="str">
            <v>AS 805</v>
          </cell>
          <cell r="D7308">
            <v>142</v>
          </cell>
        </row>
        <row r="7309">
          <cell r="A7309">
            <v>44662</v>
          </cell>
          <cell r="B7309" t="str">
            <v>AS 809</v>
          </cell>
          <cell r="D7309">
            <v>145</v>
          </cell>
        </row>
        <row r="7310">
          <cell r="A7310">
            <v>44662</v>
          </cell>
          <cell r="B7310" t="str">
            <v>AS 813</v>
          </cell>
          <cell r="D7310">
            <v>150</v>
          </cell>
        </row>
        <row r="7311">
          <cell r="A7311">
            <v>44662</v>
          </cell>
          <cell r="B7311" t="str">
            <v>AS 825</v>
          </cell>
          <cell r="D7311">
            <v>155</v>
          </cell>
        </row>
        <row r="7312">
          <cell r="A7312">
            <v>44662</v>
          </cell>
          <cell r="B7312" t="str">
            <v>AS 829</v>
          </cell>
          <cell r="D7312">
            <v>152</v>
          </cell>
        </row>
        <row r="7313">
          <cell r="A7313">
            <v>44662</v>
          </cell>
          <cell r="B7313" t="str">
            <v>AS 861</v>
          </cell>
          <cell r="D7313">
            <v>161</v>
          </cell>
        </row>
        <row r="7314">
          <cell r="A7314">
            <v>44662</v>
          </cell>
          <cell r="B7314" t="str">
            <v>DL 2640</v>
          </cell>
          <cell r="D7314">
            <v>170</v>
          </cell>
        </row>
        <row r="7315">
          <cell r="A7315">
            <v>44662</v>
          </cell>
          <cell r="B7315" t="str">
            <v>DL 362</v>
          </cell>
          <cell r="D7315">
            <v>203</v>
          </cell>
        </row>
        <row r="7316">
          <cell r="A7316">
            <v>44662</v>
          </cell>
          <cell r="B7316" t="str">
            <v>DL 448</v>
          </cell>
          <cell r="D7316">
            <v>170</v>
          </cell>
        </row>
        <row r="7317">
          <cell r="A7317">
            <v>44662</v>
          </cell>
          <cell r="B7317" t="str">
            <v>HA 23</v>
          </cell>
          <cell r="D7317">
            <v>161</v>
          </cell>
        </row>
        <row r="7318">
          <cell r="A7318">
            <v>44662</v>
          </cell>
          <cell r="B7318" t="str">
            <v>HA 29</v>
          </cell>
          <cell r="D7318">
            <v>265</v>
          </cell>
        </row>
        <row r="7319">
          <cell r="A7319">
            <v>44662</v>
          </cell>
          <cell r="B7319" t="str">
            <v>HA 31</v>
          </cell>
          <cell r="D7319">
            <v>188</v>
          </cell>
        </row>
        <row r="7320">
          <cell r="A7320">
            <v>44662</v>
          </cell>
          <cell r="B7320" t="str">
            <v>HA 33</v>
          </cell>
          <cell r="D7320">
            <v>283</v>
          </cell>
        </row>
        <row r="7321">
          <cell r="A7321">
            <v>44662</v>
          </cell>
          <cell r="B7321" t="str">
            <v>HA 39</v>
          </cell>
          <cell r="D7321">
            <v>149</v>
          </cell>
        </row>
        <row r="7322">
          <cell r="A7322">
            <v>44662</v>
          </cell>
          <cell r="B7322" t="str">
            <v>HA 41</v>
          </cell>
          <cell r="D7322">
            <v>172</v>
          </cell>
        </row>
        <row r="7323">
          <cell r="A7323">
            <v>44662</v>
          </cell>
          <cell r="B7323" t="str">
            <v>HA 45</v>
          </cell>
          <cell r="D7323">
            <v>185</v>
          </cell>
        </row>
        <row r="7324">
          <cell r="A7324">
            <v>44662</v>
          </cell>
          <cell r="B7324" t="str">
            <v>HA 57</v>
          </cell>
          <cell r="D7324">
            <v>176</v>
          </cell>
        </row>
        <row r="7325">
          <cell r="A7325">
            <v>44662</v>
          </cell>
          <cell r="B7325" t="str">
            <v>HA 59</v>
          </cell>
          <cell r="D7325">
            <v>176</v>
          </cell>
        </row>
        <row r="7326">
          <cell r="A7326">
            <v>44662</v>
          </cell>
          <cell r="B7326" t="str">
            <v>HA 71</v>
          </cell>
          <cell r="D7326">
            <v>183</v>
          </cell>
        </row>
        <row r="7327">
          <cell r="A7327">
            <v>44662</v>
          </cell>
          <cell r="B7327" t="str">
            <v>UA 1219</v>
          </cell>
          <cell r="D7327">
            <v>150</v>
          </cell>
        </row>
        <row r="7328">
          <cell r="A7328">
            <v>44662</v>
          </cell>
          <cell r="B7328" t="str">
            <v>UA 1725</v>
          </cell>
          <cell r="D7328">
            <v>269</v>
          </cell>
        </row>
        <row r="7329">
          <cell r="A7329">
            <v>44662</v>
          </cell>
          <cell r="B7329" t="str">
            <v>UA 1736</v>
          </cell>
          <cell r="D7329">
            <v>229</v>
          </cell>
        </row>
        <row r="7330">
          <cell r="A7330">
            <v>44662</v>
          </cell>
          <cell r="B7330" t="str">
            <v>UA 202</v>
          </cell>
          <cell r="D7330">
            <v>241</v>
          </cell>
        </row>
        <row r="7331">
          <cell r="A7331">
            <v>44662</v>
          </cell>
          <cell r="B7331" t="str">
            <v>UA 2623</v>
          </cell>
          <cell r="D7331">
            <v>170</v>
          </cell>
        </row>
        <row r="7332">
          <cell r="A7332">
            <v>44662</v>
          </cell>
          <cell r="B7332" t="str">
            <v>UA 417</v>
          </cell>
          <cell r="D7332">
            <v>177</v>
          </cell>
        </row>
        <row r="7333">
          <cell r="A7333">
            <v>44662</v>
          </cell>
          <cell r="B7333" t="str">
            <v>UA 539</v>
          </cell>
          <cell r="D7333">
            <v>165</v>
          </cell>
        </row>
        <row r="7334">
          <cell r="A7334">
            <v>44662</v>
          </cell>
          <cell r="B7334" t="str">
            <v>WN 1076</v>
          </cell>
          <cell r="D7334">
            <v>166</v>
          </cell>
        </row>
        <row r="7335">
          <cell r="A7335">
            <v>44662</v>
          </cell>
          <cell r="B7335" t="str">
            <v>WN 1385</v>
          </cell>
          <cell r="D7335">
            <v>168</v>
          </cell>
        </row>
        <row r="7336">
          <cell r="A7336">
            <v>44662</v>
          </cell>
          <cell r="B7336" t="str">
            <v>WN 1861</v>
          </cell>
          <cell r="D7336">
            <v>175</v>
          </cell>
        </row>
        <row r="7337">
          <cell r="A7337">
            <v>44662</v>
          </cell>
          <cell r="B7337" t="str">
            <v>WN 1879</v>
          </cell>
          <cell r="D7337">
            <v>177</v>
          </cell>
        </row>
        <row r="7338">
          <cell r="A7338">
            <v>44662</v>
          </cell>
          <cell r="B7338" t="str">
            <v>WN 2093</v>
          </cell>
          <cell r="D7338">
            <v>172</v>
          </cell>
        </row>
        <row r="7339">
          <cell r="A7339">
            <v>44662</v>
          </cell>
          <cell r="B7339" t="str">
            <v>WN 2210</v>
          </cell>
          <cell r="D7339">
            <v>169</v>
          </cell>
        </row>
        <row r="7340">
          <cell r="A7340">
            <v>44662</v>
          </cell>
          <cell r="B7340" t="str">
            <v>WN 2313</v>
          </cell>
          <cell r="D7340">
            <v>172</v>
          </cell>
        </row>
        <row r="7341">
          <cell r="A7341">
            <v>44662</v>
          </cell>
          <cell r="B7341" t="str">
            <v>WN 2790</v>
          </cell>
          <cell r="D7341">
            <v>176</v>
          </cell>
        </row>
        <row r="7342">
          <cell r="A7342">
            <v>44662</v>
          </cell>
          <cell r="B7342" t="str">
            <v>WN 5411</v>
          </cell>
          <cell r="D7342">
            <v>173</v>
          </cell>
        </row>
        <row r="7343">
          <cell r="A7343">
            <v>44662</v>
          </cell>
          <cell r="B7343" t="str">
            <v>WN 885</v>
          </cell>
          <cell r="D7343">
            <v>138</v>
          </cell>
        </row>
        <row r="7344">
          <cell r="A7344">
            <v>44663</v>
          </cell>
          <cell r="B7344" t="str">
            <v>AA 119</v>
          </cell>
          <cell r="D7344">
            <v>166</v>
          </cell>
        </row>
        <row r="7345">
          <cell r="A7345">
            <v>44663</v>
          </cell>
          <cell r="B7345" t="str">
            <v>AA 205</v>
          </cell>
          <cell r="D7345">
            <v>133</v>
          </cell>
        </row>
        <row r="7346">
          <cell r="A7346">
            <v>44663</v>
          </cell>
          <cell r="B7346" t="str">
            <v>AA 253</v>
          </cell>
          <cell r="D7346">
            <v>130</v>
          </cell>
        </row>
        <row r="7347">
          <cell r="A7347">
            <v>44663</v>
          </cell>
          <cell r="B7347" t="str">
            <v>AA 432</v>
          </cell>
          <cell r="D7347">
            <v>180</v>
          </cell>
        </row>
        <row r="7348">
          <cell r="A7348">
            <v>44663</v>
          </cell>
          <cell r="B7348" t="str">
            <v>AA 7</v>
          </cell>
          <cell r="D7348">
            <v>134</v>
          </cell>
        </row>
        <row r="7349">
          <cell r="A7349">
            <v>44663</v>
          </cell>
          <cell r="B7349" t="str">
            <v>AS 743</v>
          </cell>
          <cell r="D7349">
            <v>139</v>
          </cell>
        </row>
        <row r="7350">
          <cell r="A7350">
            <v>44663</v>
          </cell>
          <cell r="B7350" t="str">
            <v>AS 803</v>
          </cell>
          <cell r="D7350">
            <v>130</v>
          </cell>
        </row>
        <row r="7351">
          <cell r="A7351">
            <v>44663</v>
          </cell>
          <cell r="B7351" t="str">
            <v>AS 805</v>
          </cell>
          <cell r="D7351">
            <v>157</v>
          </cell>
        </row>
        <row r="7352">
          <cell r="A7352">
            <v>44663</v>
          </cell>
          <cell r="B7352" t="str">
            <v>AS 809</v>
          </cell>
          <cell r="D7352">
            <v>131</v>
          </cell>
        </row>
        <row r="7353">
          <cell r="A7353">
            <v>44663</v>
          </cell>
          <cell r="B7353" t="str">
            <v>AS 813</v>
          </cell>
          <cell r="D7353">
            <v>94</v>
          </cell>
        </row>
        <row r="7354">
          <cell r="A7354">
            <v>44663</v>
          </cell>
          <cell r="B7354" t="str">
            <v>AS 825</v>
          </cell>
          <cell r="D7354">
            <v>145</v>
          </cell>
        </row>
        <row r="7355">
          <cell r="A7355">
            <v>44663</v>
          </cell>
          <cell r="B7355" t="str">
            <v>AS 829</v>
          </cell>
          <cell r="D7355">
            <v>152</v>
          </cell>
        </row>
        <row r="7356">
          <cell r="A7356">
            <v>44663</v>
          </cell>
          <cell r="B7356" t="str">
            <v>AS 861</v>
          </cell>
          <cell r="D7356">
            <v>148</v>
          </cell>
        </row>
        <row r="7357">
          <cell r="A7357">
            <v>44663</v>
          </cell>
          <cell r="B7357" t="str">
            <v>DL 2640</v>
          </cell>
          <cell r="D7357">
            <v>191</v>
          </cell>
        </row>
        <row r="7358">
          <cell r="A7358">
            <v>44663</v>
          </cell>
          <cell r="B7358" t="str">
            <v>DL 362</v>
          </cell>
          <cell r="D7358">
            <v>183</v>
          </cell>
        </row>
        <row r="7359">
          <cell r="A7359">
            <v>44663</v>
          </cell>
          <cell r="B7359" t="str">
            <v>DL 448</v>
          </cell>
          <cell r="D7359">
            <v>156</v>
          </cell>
        </row>
        <row r="7360">
          <cell r="A7360">
            <v>44663</v>
          </cell>
          <cell r="B7360" t="str">
            <v>HA 23</v>
          </cell>
          <cell r="D7360">
            <v>140</v>
          </cell>
        </row>
        <row r="7361">
          <cell r="A7361">
            <v>44663</v>
          </cell>
          <cell r="B7361" t="str">
            <v>HA 29</v>
          </cell>
          <cell r="D7361">
            <v>270</v>
          </cell>
        </row>
        <row r="7362">
          <cell r="A7362">
            <v>44663</v>
          </cell>
          <cell r="B7362" t="str">
            <v>HA 31</v>
          </cell>
          <cell r="D7362">
            <v>183</v>
          </cell>
        </row>
        <row r="7363">
          <cell r="A7363">
            <v>44663</v>
          </cell>
          <cell r="B7363" t="str">
            <v>HA 33</v>
          </cell>
          <cell r="D7363">
            <v>252</v>
          </cell>
        </row>
        <row r="7364">
          <cell r="A7364">
            <v>44663</v>
          </cell>
          <cell r="B7364" t="str">
            <v>HA 39</v>
          </cell>
          <cell r="D7364">
            <v>162</v>
          </cell>
        </row>
        <row r="7365">
          <cell r="A7365">
            <v>44663</v>
          </cell>
          <cell r="B7365" t="str">
            <v>HA 41</v>
          </cell>
          <cell r="D7365">
            <v>132</v>
          </cell>
        </row>
        <row r="7366">
          <cell r="A7366">
            <v>44663</v>
          </cell>
          <cell r="B7366" t="str">
            <v>HA 45</v>
          </cell>
          <cell r="D7366">
            <v>145</v>
          </cell>
        </row>
        <row r="7367">
          <cell r="A7367">
            <v>44663</v>
          </cell>
          <cell r="B7367" t="str">
            <v>HA 57</v>
          </cell>
          <cell r="D7367">
            <v>183</v>
          </cell>
        </row>
        <row r="7368">
          <cell r="A7368">
            <v>44663</v>
          </cell>
          <cell r="B7368" t="str">
            <v>HA 59</v>
          </cell>
          <cell r="D7368">
            <v>177</v>
          </cell>
        </row>
        <row r="7369">
          <cell r="A7369">
            <v>44663</v>
          </cell>
          <cell r="B7369" t="str">
            <v>HA 71</v>
          </cell>
          <cell r="D7369">
            <v>176</v>
          </cell>
        </row>
        <row r="7370">
          <cell r="A7370">
            <v>44663</v>
          </cell>
          <cell r="B7370" t="str">
            <v>UA 1219</v>
          </cell>
          <cell r="D7370">
            <v>122</v>
          </cell>
        </row>
        <row r="7371">
          <cell r="A7371">
            <v>44663</v>
          </cell>
          <cell r="B7371" t="str">
            <v>UA 1725</v>
          </cell>
          <cell r="D7371">
            <v>232</v>
          </cell>
        </row>
        <row r="7372">
          <cell r="A7372">
            <v>44663</v>
          </cell>
          <cell r="B7372" t="str">
            <v>UA 1736</v>
          </cell>
          <cell r="D7372">
            <v>216</v>
          </cell>
        </row>
        <row r="7373">
          <cell r="A7373">
            <v>44663</v>
          </cell>
          <cell r="B7373" t="str">
            <v>UA 1749</v>
          </cell>
          <cell r="D7373">
            <v>150</v>
          </cell>
        </row>
        <row r="7374">
          <cell r="A7374">
            <v>44663</v>
          </cell>
          <cell r="B7374" t="str">
            <v>UA 2623</v>
          </cell>
          <cell r="D7374">
            <v>143</v>
          </cell>
        </row>
        <row r="7375">
          <cell r="A7375">
            <v>44663</v>
          </cell>
          <cell r="B7375" t="str">
            <v>UA 417</v>
          </cell>
          <cell r="D7375">
            <v>142</v>
          </cell>
        </row>
        <row r="7376">
          <cell r="A7376">
            <v>44663</v>
          </cell>
          <cell r="B7376" t="str">
            <v>UA 539</v>
          </cell>
          <cell r="D7376">
            <v>126</v>
          </cell>
        </row>
        <row r="7377">
          <cell r="A7377">
            <v>44663</v>
          </cell>
          <cell r="B7377" t="str">
            <v>WN 1076</v>
          </cell>
          <cell r="D7377">
            <v>56</v>
          </cell>
        </row>
        <row r="7378">
          <cell r="A7378">
            <v>44663</v>
          </cell>
          <cell r="B7378" t="str">
            <v>WN 1385</v>
          </cell>
          <cell r="D7378">
            <v>174</v>
          </cell>
        </row>
        <row r="7379">
          <cell r="A7379">
            <v>44663</v>
          </cell>
          <cell r="B7379" t="str">
            <v>WN 1861</v>
          </cell>
          <cell r="D7379">
            <v>169</v>
          </cell>
        </row>
        <row r="7380">
          <cell r="A7380">
            <v>44663</v>
          </cell>
          <cell r="B7380" t="str">
            <v>WN 1879</v>
          </cell>
          <cell r="D7380">
            <v>149</v>
          </cell>
        </row>
        <row r="7381">
          <cell r="A7381">
            <v>44663</v>
          </cell>
          <cell r="B7381" t="str">
            <v>WN 2093</v>
          </cell>
          <cell r="D7381">
            <v>156</v>
          </cell>
        </row>
        <row r="7382">
          <cell r="A7382">
            <v>44663</v>
          </cell>
          <cell r="B7382" t="str">
            <v>WN 2210</v>
          </cell>
          <cell r="D7382">
            <v>169</v>
          </cell>
        </row>
        <row r="7383">
          <cell r="A7383">
            <v>44663</v>
          </cell>
          <cell r="B7383" t="str">
            <v>WN 2771</v>
          </cell>
          <cell r="D7383">
            <v>42</v>
          </cell>
        </row>
        <row r="7384">
          <cell r="A7384">
            <v>44663</v>
          </cell>
          <cell r="B7384" t="str">
            <v>WN 2313</v>
          </cell>
          <cell r="D7384">
            <v>106</v>
          </cell>
        </row>
        <row r="7385">
          <cell r="A7385">
            <v>44663</v>
          </cell>
          <cell r="B7385" t="str">
            <v>WN 2446</v>
          </cell>
          <cell r="D7385">
            <v>165</v>
          </cell>
        </row>
        <row r="7386">
          <cell r="A7386">
            <v>44663</v>
          </cell>
          <cell r="B7386" t="str">
            <v>WN 2790</v>
          </cell>
          <cell r="D7386">
            <v>148</v>
          </cell>
        </row>
        <row r="7387">
          <cell r="A7387">
            <v>44663</v>
          </cell>
          <cell r="B7387" t="str">
            <v>WN 5411</v>
          </cell>
          <cell r="D7387">
            <v>113</v>
          </cell>
        </row>
        <row r="7388">
          <cell r="A7388">
            <v>44663</v>
          </cell>
          <cell r="B7388" t="str">
            <v>WN 885</v>
          </cell>
          <cell r="D7388">
            <v>78</v>
          </cell>
        </row>
        <row r="7389">
          <cell r="A7389">
            <v>44664</v>
          </cell>
          <cell r="B7389" t="str">
            <v>AA 119</v>
          </cell>
          <cell r="D7389">
            <v>225</v>
          </cell>
        </row>
        <row r="7390">
          <cell r="A7390">
            <v>44664</v>
          </cell>
          <cell r="B7390" t="str">
            <v>AA 253</v>
          </cell>
          <cell r="D7390">
            <v>185</v>
          </cell>
        </row>
        <row r="7391">
          <cell r="A7391">
            <v>44664</v>
          </cell>
          <cell r="B7391" t="str">
            <v>AA 432</v>
          </cell>
          <cell r="D7391">
            <v>166</v>
          </cell>
        </row>
        <row r="7392">
          <cell r="A7392">
            <v>44664</v>
          </cell>
          <cell r="B7392" t="str">
            <v>AA 7</v>
          </cell>
          <cell r="D7392">
            <v>207</v>
          </cell>
        </row>
        <row r="7393">
          <cell r="A7393">
            <v>44664</v>
          </cell>
          <cell r="B7393" t="str">
            <v>AS 803</v>
          </cell>
          <cell r="D7393">
            <v>146</v>
          </cell>
        </row>
        <row r="7394">
          <cell r="A7394">
            <v>44664</v>
          </cell>
          <cell r="B7394" t="str">
            <v>AS 805</v>
          </cell>
          <cell r="D7394">
            <v>132</v>
          </cell>
        </row>
        <row r="7395">
          <cell r="A7395">
            <v>44664</v>
          </cell>
          <cell r="B7395" t="str">
            <v>AS 809</v>
          </cell>
          <cell r="D7395">
            <v>135</v>
          </cell>
        </row>
        <row r="7396">
          <cell r="A7396">
            <v>44664</v>
          </cell>
          <cell r="B7396" t="str">
            <v>AS 813</v>
          </cell>
          <cell r="D7396">
            <v>115</v>
          </cell>
        </row>
        <row r="7397">
          <cell r="A7397">
            <v>44664</v>
          </cell>
          <cell r="B7397" t="str">
            <v>AS 829</v>
          </cell>
          <cell r="D7397">
            <v>145</v>
          </cell>
        </row>
        <row r="7398">
          <cell r="A7398">
            <v>44664</v>
          </cell>
          <cell r="B7398" t="str">
            <v>DL 2640</v>
          </cell>
          <cell r="D7398">
            <v>221</v>
          </cell>
        </row>
        <row r="7399">
          <cell r="A7399">
            <v>44664</v>
          </cell>
          <cell r="B7399" t="str">
            <v>DL 362</v>
          </cell>
          <cell r="D7399">
            <v>188</v>
          </cell>
        </row>
        <row r="7400">
          <cell r="A7400">
            <v>44664</v>
          </cell>
          <cell r="B7400" t="str">
            <v>DL 448</v>
          </cell>
          <cell r="D7400">
            <v>153</v>
          </cell>
        </row>
        <row r="7401">
          <cell r="A7401">
            <v>44664</v>
          </cell>
          <cell r="B7401" t="str">
            <v>HA 23</v>
          </cell>
          <cell r="D7401">
            <v>169</v>
          </cell>
        </row>
        <row r="7402">
          <cell r="A7402">
            <v>44664</v>
          </cell>
          <cell r="B7402" t="str">
            <v>HA 29</v>
          </cell>
          <cell r="D7402">
            <v>225</v>
          </cell>
        </row>
        <row r="7403">
          <cell r="A7403">
            <v>44664</v>
          </cell>
          <cell r="B7403" t="str">
            <v>HA 31</v>
          </cell>
          <cell r="D7403">
            <v>176</v>
          </cell>
        </row>
        <row r="7404">
          <cell r="A7404">
            <v>44664</v>
          </cell>
          <cell r="B7404" t="str">
            <v>HA 33</v>
          </cell>
          <cell r="D7404">
            <v>258</v>
          </cell>
        </row>
        <row r="7405">
          <cell r="A7405">
            <v>44664</v>
          </cell>
          <cell r="B7405" t="str">
            <v>HA 39</v>
          </cell>
          <cell r="D7405">
            <v>144</v>
          </cell>
        </row>
        <row r="7406">
          <cell r="A7406">
            <v>44664</v>
          </cell>
          <cell r="B7406" t="str">
            <v>HA 41</v>
          </cell>
          <cell r="D7406">
            <v>169</v>
          </cell>
        </row>
        <row r="7407">
          <cell r="A7407">
            <v>44664</v>
          </cell>
          <cell r="B7407" t="str">
            <v>HA 45</v>
          </cell>
          <cell r="D7407">
            <v>170</v>
          </cell>
        </row>
        <row r="7408">
          <cell r="A7408">
            <v>44664</v>
          </cell>
          <cell r="B7408" t="str">
            <v>HA 57</v>
          </cell>
          <cell r="D7408">
            <v>177</v>
          </cell>
        </row>
        <row r="7409">
          <cell r="A7409">
            <v>44664</v>
          </cell>
          <cell r="B7409" t="str">
            <v>HA 59</v>
          </cell>
          <cell r="D7409">
            <v>160</v>
          </cell>
        </row>
        <row r="7410">
          <cell r="A7410">
            <v>44664</v>
          </cell>
          <cell r="B7410" t="str">
            <v>HA 71</v>
          </cell>
          <cell r="D7410">
            <v>168</v>
          </cell>
        </row>
        <row r="7411">
          <cell r="A7411">
            <v>44664</v>
          </cell>
          <cell r="B7411" t="str">
            <v>UA 1219</v>
          </cell>
          <cell r="D7411">
            <v>149</v>
          </cell>
        </row>
        <row r="7412">
          <cell r="A7412">
            <v>44664</v>
          </cell>
          <cell r="B7412" t="str">
            <v>UA 1725</v>
          </cell>
          <cell r="D7412">
            <v>261</v>
          </cell>
        </row>
        <row r="7413">
          <cell r="A7413">
            <v>44664</v>
          </cell>
          <cell r="B7413" t="str">
            <v>UA 1736</v>
          </cell>
          <cell r="D7413">
            <v>200</v>
          </cell>
        </row>
        <row r="7414">
          <cell r="A7414">
            <v>44664</v>
          </cell>
          <cell r="B7414" t="str">
            <v>UA 2623</v>
          </cell>
          <cell r="D7414">
            <v>153</v>
          </cell>
        </row>
        <row r="7415">
          <cell r="A7415">
            <v>44664</v>
          </cell>
          <cell r="B7415" t="str">
            <v>UA 417</v>
          </cell>
          <cell r="D7415">
            <v>149</v>
          </cell>
        </row>
        <row r="7416">
          <cell r="A7416">
            <v>44664</v>
          </cell>
          <cell r="B7416" t="str">
            <v>UA 539</v>
          </cell>
          <cell r="D7416">
            <v>159</v>
          </cell>
        </row>
        <row r="7417">
          <cell r="A7417">
            <v>44664</v>
          </cell>
          <cell r="B7417" t="str">
            <v>WN 1076</v>
          </cell>
          <cell r="D7417">
            <v>131</v>
          </cell>
        </row>
        <row r="7418">
          <cell r="A7418">
            <v>44664</v>
          </cell>
          <cell r="B7418" t="str">
            <v>WN 1385</v>
          </cell>
          <cell r="D7418">
            <v>165</v>
          </cell>
        </row>
        <row r="7419">
          <cell r="A7419">
            <v>44664</v>
          </cell>
          <cell r="B7419" t="str">
            <v>WN 1861</v>
          </cell>
          <cell r="D7419">
            <v>172</v>
          </cell>
        </row>
        <row r="7420">
          <cell r="A7420">
            <v>44664</v>
          </cell>
          <cell r="B7420" t="str">
            <v>WN 1879</v>
          </cell>
          <cell r="D7420">
            <v>150</v>
          </cell>
        </row>
        <row r="7421">
          <cell r="A7421">
            <v>44664</v>
          </cell>
          <cell r="B7421" t="str">
            <v>WN 2093</v>
          </cell>
          <cell r="D7421">
            <v>165</v>
          </cell>
        </row>
        <row r="7422">
          <cell r="A7422">
            <v>44664</v>
          </cell>
          <cell r="B7422" t="str">
            <v>WN 2210</v>
          </cell>
          <cell r="D7422">
            <v>170</v>
          </cell>
        </row>
        <row r="7423">
          <cell r="A7423">
            <v>44664</v>
          </cell>
          <cell r="B7423" t="str">
            <v>WN 2771</v>
          </cell>
          <cell r="D7423">
            <v>131</v>
          </cell>
        </row>
        <row r="7424">
          <cell r="A7424">
            <v>44664</v>
          </cell>
          <cell r="B7424" t="str">
            <v>WN 2790</v>
          </cell>
          <cell r="D7424">
            <v>171</v>
          </cell>
        </row>
        <row r="7425">
          <cell r="A7425">
            <v>44664</v>
          </cell>
          <cell r="B7425" t="str">
            <v>WN 885</v>
          </cell>
          <cell r="D7425">
            <v>70</v>
          </cell>
        </row>
        <row r="7426">
          <cell r="A7426">
            <v>44665</v>
          </cell>
          <cell r="B7426" t="str">
            <v>AA 119</v>
          </cell>
          <cell r="D7426">
            <v>279</v>
          </cell>
        </row>
        <row r="7427">
          <cell r="A7427">
            <v>44665</v>
          </cell>
          <cell r="B7427" t="str">
            <v>AA 205</v>
          </cell>
          <cell r="D7427">
            <v>138</v>
          </cell>
        </row>
        <row r="7428">
          <cell r="A7428">
            <v>44665</v>
          </cell>
          <cell r="B7428" t="str">
            <v>AA 253</v>
          </cell>
          <cell r="D7428">
            <v>196</v>
          </cell>
        </row>
        <row r="7429">
          <cell r="A7429">
            <v>44665</v>
          </cell>
          <cell r="B7429" t="str">
            <v>AA 432</v>
          </cell>
          <cell r="D7429">
            <v>175</v>
          </cell>
        </row>
        <row r="7430">
          <cell r="A7430">
            <v>44665</v>
          </cell>
          <cell r="B7430" t="str">
            <v>AA 7</v>
          </cell>
          <cell r="D7430">
            <v>258</v>
          </cell>
        </row>
        <row r="7431">
          <cell r="A7431">
            <v>44665</v>
          </cell>
          <cell r="B7431" t="str">
            <v>AS 743</v>
          </cell>
          <cell r="D7431">
            <v>132</v>
          </cell>
        </row>
        <row r="7432">
          <cell r="A7432">
            <v>44665</v>
          </cell>
          <cell r="B7432" t="str">
            <v>AS 803</v>
          </cell>
          <cell r="D7432">
            <v>149</v>
          </cell>
        </row>
        <row r="7433">
          <cell r="A7433">
            <v>44665</v>
          </cell>
          <cell r="B7433" t="str">
            <v>AS 805</v>
          </cell>
          <cell r="D7433">
            <v>157</v>
          </cell>
        </row>
        <row r="7434">
          <cell r="A7434">
            <v>44665</v>
          </cell>
          <cell r="B7434" t="str">
            <v>AS 809</v>
          </cell>
          <cell r="D7434">
            <v>146</v>
          </cell>
        </row>
        <row r="7435">
          <cell r="A7435">
            <v>44665</v>
          </cell>
          <cell r="B7435" t="str">
            <v>AS 813</v>
          </cell>
          <cell r="D7435">
            <v>155</v>
          </cell>
        </row>
        <row r="7436">
          <cell r="A7436">
            <v>44665</v>
          </cell>
          <cell r="B7436" t="str">
            <v>AS 825</v>
          </cell>
          <cell r="D7436">
            <v>132</v>
          </cell>
        </row>
        <row r="7437">
          <cell r="A7437">
            <v>44665</v>
          </cell>
          <cell r="B7437" t="str">
            <v>AS 829</v>
          </cell>
          <cell r="D7437">
            <v>152</v>
          </cell>
        </row>
        <row r="7438">
          <cell r="A7438">
            <v>44665</v>
          </cell>
          <cell r="B7438" t="str">
            <v>AS 861</v>
          </cell>
          <cell r="D7438">
            <v>132</v>
          </cell>
        </row>
        <row r="7439">
          <cell r="A7439">
            <v>44665</v>
          </cell>
          <cell r="B7439" t="str">
            <v>DL 2640</v>
          </cell>
          <cell r="D7439">
            <v>216</v>
          </cell>
        </row>
        <row r="7440">
          <cell r="A7440">
            <v>44665</v>
          </cell>
          <cell r="B7440" t="str">
            <v>DL 448</v>
          </cell>
          <cell r="D7440">
            <v>208</v>
          </cell>
        </row>
        <row r="7441">
          <cell r="A7441">
            <v>44665</v>
          </cell>
          <cell r="B7441" t="str">
            <v>DL 481</v>
          </cell>
          <cell r="D7441">
            <v>186</v>
          </cell>
        </row>
        <row r="7442">
          <cell r="A7442">
            <v>44665</v>
          </cell>
          <cell r="B7442" t="str">
            <v>HA 23</v>
          </cell>
          <cell r="D7442">
            <v>165</v>
          </cell>
        </row>
        <row r="7443">
          <cell r="A7443">
            <v>44665</v>
          </cell>
          <cell r="B7443" t="str">
            <v>HA 29</v>
          </cell>
          <cell r="D7443">
            <v>152</v>
          </cell>
        </row>
        <row r="7444">
          <cell r="A7444">
            <v>44665</v>
          </cell>
          <cell r="B7444" t="str">
            <v>HA 31</v>
          </cell>
          <cell r="D7444">
            <v>183</v>
          </cell>
        </row>
        <row r="7445">
          <cell r="A7445">
            <v>44665</v>
          </cell>
          <cell r="B7445" t="str">
            <v>HA 33</v>
          </cell>
          <cell r="D7445">
            <v>260</v>
          </cell>
        </row>
        <row r="7446">
          <cell r="A7446">
            <v>44665</v>
          </cell>
          <cell r="B7446" t="str">
            <v>HA 39</v>
          </cell>
          <cell r="D7446">
            <v>189</v>
          </cell>
        </row>
        <row r="7447">
          <cell r="A7447">
            <v>44665</v>
          </cell>
          <cell r="B7447" t="str">
            <v>HA 41</v>
          </cell>
          <cell r="D7447">
            <v>178</v>
          </cell>
        </row>
        <row r="7448">
          <cell r="A7448">
            <v>44665</v>
          </cell>
          <cell r="B7448" t="str">
            <v>HA 45</v>
          </cell>
          <cell r="D7448">
            <v>174</v>
          </cell>
        </row>
        <row r="7449">
          <cell r="A7449">
            <v>44665</v>
          </cell>
          <cell r="B7449" t="str">
            <v>HA 57</v>
          </cell>
          <cell r="D7449">
            <v>117</v>
          </cell>
        </row>
        <row r="7450">
          <cell r="A7450">
            <v>44665</v>
          </cell>
          <cell r="B7450" t="str">
            <v>HA 59</v>
          </cell>
          <cell r="D7450">
            <v>160</v>
          </cell>
        </row>
        <row r="7451">
          <cell r="A7451">
            <v>44665</v>
          </cell>
          <cell r="B7451" t="str">
            <v>HA 71</v>
          </cell>
          <cell r="D7451">
            <v>176</v>
          </cell>
        </row>
        <row r="7452">
          <cell r="A7452">
            <v>44665</v>
          </cell>
          <cell r="B7452" t="str">
            <v>UA 1219</v>
          </cell>
          <cell r="D7452">
            <v>162</v>
          </cell>
        </row>
        <row r="7453">
          <cell r="A7453">
            <v>44665</v>
          </cell>
          <cell r="B7453" t="str">
            <v>UA 1725</v>
          </cell>
          <cell r="D7453">
            <v>270</v>
          </cell>
        </row>
        <row r="7454">
          <cell r="A7454">
            <v>44665</v>
          </cell>
          <cell r="B7454" t="str">
            <v>UA 1736</v>
          </cell>
          <cell r="D7454">
            <v>251</v>
          </cell>
        </row>
        <row r="7455">
          <cell r="A7455">
            <v>44665</v>
          </cell>
          <cell r="B7455" t="str">
            <v>UA 1749</v>
          </cell>
          <cell r="D7455">
            <v>117</v>
          </cell>
        </row>
        <row r="7456">
          <cell r="A7456">
            <v>44665</v>
          </cell>
          <cell r="B7456" t="str">
            <v>UA 202</v>
          </cell>
          <cell r="D7456">
            <v>252</v>
          </cell>
        </row>
        <row r="7457">
          <cell r="A7457">
            <v>44665</v>
          </cell>
          <cell r="B7457" t="str">
            <v>UA 2623</v>
          </cell>
          <cell r="D7457">
            <v>175</v>
          </cell>
        </row>
        <row r="7458">
          <cell r="A7458">
            <v>44665</v>
          </cell>
          <cell r="B7458" t="str">
            <v>UA 417</v>
          </cell>
          <cell r="D7458">
            <v>160</v>
          </cell>
        </row>
        <row r="7459">
          <cell r="A7459">
            <v>44665</v>
          </cell>
          <cell r="B7459" t="str">
            <v>UA 42</v>
          </cell>
          <cell r="D7459">
            <v>160</v>
          </cell>
        </row>
        <row r="7460">
          <cell r="A7460">
            <v>44665</v>
          </cell>
          <cell r="B7460" t="str">
            <v>UA 539</v>
          </cell>
          <cell r="D7460">
            <v>141</v>
          </cell>
        </row>
        <row r="7461">
          <cell r="A7461">
            <v>44665</v>
          </cell>
          <cell r="B7461" t="str">
            <v>WN 1076</v>
          </cell>
          <cell r="D7461">
            <v>167</v>
          </cell>
        </row>
        <row r="7462">
          <cell r="A7462">
            <v>44665</v>
          </cell>
          <cell r="B7462" t="str">
            <v>WN 1385</v>
          </cell>
          <cell r="D7462">
            <v>166</v>
          </cell>
        </row>
        <row r="7463">
          <cell r="A7463">
            <v>44665</v>
          </cell>
          <cell r="B7463" t="str">
            <v>WN 1861</v>
          </cell>
          <cell r="D7463">
            <v>174</v>
          </cell>
        </row>
        <row r="7464">
          <cell r="A7464">
            <v>44665</v>
          </cell>
          <cell r="B7464" t="str">
            <v>WN 1879</v>
          </cell>
          <cell r="D7464">
            <v>160</v>
          </cell>
        </row>
        <row r="7465">
          <cell r="A7465">
            <v>44665</v>
          </cell>
          <cell r="B7465" t="str">
            <v>WN 2093</v>
          </cell>
          <cell r="D7465">
            <v>175</v>
          </cell>
        </row>
        <row r="7466">
          <cell r="A7466">
            <v>44665</v>
          </cell>
          <cell r="B7466" t="str">
            <v>WN 2210</v>
          </cell>
          <cell r="D7466">
            <v>138</v>
          </cell>
        </row>
        <row r="7467">
          <cell r="A7467">
            <v>44665</v>
          </cell>
          <cell r="B7467" t="str">
            <v>WN 2313</v>
          </cell>
          <cell r="D7467">
            <v>170</v>
          </cell>
        </row>
        <row r="7468">
          <cell r="A7468">
            <v>44665</v>
          </cell>
          <cell r="B7468" t="str">
            <v>WN 2446</v>
          </cell>
          <cell r="D7468">
            <v>143</v>
          </cell>
        </row>
        <row r="7469">
          <cell r="A7469">
            <v>44665</v>
          </cell>
          <cell r="B7469" t="str">
            <v>WN 2771</v>
          </cell>
          <cell r="D7469">
            <v>174</v>
          </cell>
        </row>
        <row r="7470">
          <cell r="A7470">
            <v>44665</v>
          </cell>
          <cell r="B7470" t="str">
            <v>WN 2790</v>
          </cell>
          <cell r="D7470">
            <v>168</v>
          </cell>
        </row>
        <row r="7471">
          <cell r="A7471">
            <v>44665</v>
          </cell>
          <cell r="B7471" t="str">
            <v>WN 5411</v>
          </cell>
          <cell r="D7471">
            <v>164</v>
          </cell>
        </row>
        <row r="7472">
          <cell r="A7472">
            <v>44665</v>
          </cell>
          <cell r="B7472" t="str">
            <v>WN 885</v>
          </cell>
          <cell r="D7472">
            <v>63</v>
          </cell>
        </row>
        <row r="7473">
          <cell r="A7473">
            <v>44666</v>
          </cell>
          <cell r="B7473" t="str">
            <v>AA 119</v>
          </cell>
          <cell r="D7473">
            <v>259</v>
          </cell>
        </row>
        <row r="7474">
          <cell r="A7474">
            <v>44666</v>
          </cell>
          <cell r="B7474" t="str">
            <v>AA 253</v>
          </cell>
          <cell r="D7474">
            <v>192</v>
          </cell>
        </row>
        <row r="7475">
          <cell r="A7475">
            <v>44666</v>
          </cell>
          <cell r="B7475" t="str">
            <v>AA 432</v>
          </cell>
          <cell r="D7475">
            <v>188</v>
          </cell>
        </row>
        <row r="7476">
          <cell r="A7476">
            <v>44666</v>
          </cell>
          <cell r="B7476" t="str">
            <v>AA 7</v>
          </cell>
          <cell r="D7476">
            <v>297</v>
          </cell>
        </row>
        <row r="7477">
          <cell r="A7477">
            <v>44666</v>
          </cell>
          <cell r="B7477" t="str">
            <v>AS 743</v>
          </cell>
          <cell r="D7477">
            <v>149</v>
          </cell>
        </row>
        <row r="7478">
          <cell r="A7478">
            <v>44666</v>
          </cell>
          <cell r="B7478" t="str">
            <v>AS 803</v>
          </cell>
          <cell r="D7478">
            <v>136</v>
          </cell>
        </row>
        <row r="7479">
          <cell r="A7479">
            <v>44666</v>
          </cell>
          <cell r="B7479" t="str">
            <v>AS 809</v>
          </cell>
          <cell r="D7479">
            <v>142</v>
          </cell>
        </row>
        <row r="7480">
          <cell r="A7480">
            <v>44666</v>
          </cell>
          <cell r="B7480" t="str">
            <v>AS 825</v>
          </cell>
          <cell r="D7480">
            <v>143</v>
          </cell>
        </row>
        <row r="7481">
          <cell r="A7481">
            <v>44666</v>
          </cell>
          <cell r="B7481" t="str">
            <v>AS 829</v>
          </cell>
          <cell r="D7481">
            <v>147</v>
          </cell>
        </row>
        <row r="7482">
          <cell r="A7482">
            <v>44666</v>
          </cell>
          <cell r="B7482" t="str">
            <v>AS 861</v>
          </cell>
          <cell r="D7482">
            <v>150</v>
          </cell>
        </row>
        <row r="7483">
          <cell r="A7483">
            <v>44666</v>
          </cell>
          <cell r="B7483" t="str">
            <v>DL 362</v>
          </cell>
          <cell r="D7483">
            <v>193</v>
          </cell>
        </row>
        <row r="7484">
          <cell r="A7484">
            <v>44666</v>
          </cell>
          <cell r="B7484" t="str">
            <v>HA 23</v>
          </cell>
          <cell r="D7484">
            <v>173</v>
          </cell>
        </row>
        <row r="7485">
          <cell r="A7485">
            <v>44666</v>
          </cell>
          <cell r="B7485" t="str">
            <v>HA 29</v>
          </cell>
          <cell r="D7485">
            <v>258</v>
          </cell>
        </row>
        <row r="7486">
          <cell r="A7486">
            <v>44666</v>
          </cell>
          <cell r="B7486" t="str">
            <v>HA 31</v>
          </cell>
          <cell r="D7486">
            <v>104</v>
          </cell>
        </row>
        <row r="7487">
          <cell r="A7487">
            <v>44666</v>
          </cell>
          <cell r="B7487" t="str">
            <v>HA 33</v>
          </cell>
          <cell r="D7487">
            <v>278</v>
          </cell>
        </row>
        <row r="7488">
          <cell r="A7488">
            <v>44666</v>
          </cell>
          <cell r="B7488" t="str">
            <v>HA 39</v>
          </cell>
          <cell r="D7488">
            <v>152</v>
          </cell>
        </row>
        <row r="7489">
          <cell r="A7489">
            <v>44666</v>
          </cell>
          <cell r="B7489" t="str">
            <v>HA 41</v>
          </cell>
          <cell r="D7489">
            <v>171</v>
          </cell>
        </row>
        <row r="7490">
          <cell r="A7490">
            <v>44666</v>
          </cell>
          <cell r="B7490" t="str">
            <v>HA 45</v>
          </cell>
          <cell r="D7490">
            <v>154</v>
          </cell>
        </row>
        <row r="7491">
          <cell r="A7491">
            <v>44666</v>
          </cell>
          <cell r="B7491" t="str">
            <v>HA 57</v>
          </cell>
          <cell r="D7491">
            <v>177</v>
          </cell>
        </row>
        <row r="7492">
          <cell r="A7492">
            <v>44666</v>
          </cell>
          <cell r="B7492" t="str">
            <v>HA 59</v>
          </cell>
          <cell r="D7492">
            <v>163</v>
          </cell>
        </row>
        <row r="7493">
          <cell r="A7493">
            <v>44666</v>
          </cell>
          <cell r="B7493" t="str">
            <v>HA 71</v>
          </cell>
          <cell r="D7493">
            <v>182</v>
          </cell>
        </row>
        <row r="7494">
          <cell r="A7494">
            <v>44666</v>
          </cell>
          <cell r="B7494" t="str">
            <v>UA 1725</v>
          </cell>
          <cell r="D7494">
            <v>270</v>
          </cell>
        </row>
        <row r="7495">
          <cell r="A7495">
            <v>44666</v>
          </cell>
          <cell r="B7495" t="str">
            <v>UA 1736</v>
          </cell>
          <cell r="D7495">
            <v>276</v>
          </cell>
        </row>
        <row r="7496">
          <cell r="A7496">
            <v>44666</v>
          </cell>
          <cell r="B7496" t="str">
            <v>UA 202</v>
          </cell>
          <cell r="D7496">
            <v>260</v>
          </cell>
        </row>
        <row r="7497">
          <cell r="A7497">
            <v>44666</v>
          </cell>
          <cell r="B7497" t="str">
            <v>UA 2623</v>
          </cell>
          <cell r="D7497">
            <v>174</v>
          </cell>
        </row>
        <row r="7498">
          <cell r="A7498">
            <v>44666</v>
          </cell>
          <cell r="B7498" t="str">
            <v>UA 417</v>
          </cell>
          <cell r="D7498">
            <v>180</v>
          </cell>
        </row>
        <row r="7499">
          <cell r="A7499">
            <v>44666</v>
          </cell>
          <cell r="B7499" t="str">
            <v>UA 42</v>
          </cell>
          <cell r="D7499">
            <v>161</v>
          </cell>
        </row>
        <row r="7500">
          <cell r="A7500">
            <v>44666</v>
          </cell>
          <cell r="B7500" t="str">
            <v>UA 539</v>
          </cell>
          <cell r="D7500">
            <v>176</v>
          </cell>
        </row>
        <row r="7501">
          <cell r="A7501">
            <v>44666</v>
          </cell>
          <cell r="B7501" t="str">
            <v>WN 1385</v>
          </cell>
          <cell r="D7501">
            <v>170</v>
          </cell>
        </row>
        <row r="7502">
          <cell r="A7502">
            <v>44666</v>
          </cell>
          <cell r="B7502" t="str">
            <v>WN 1861</v>
          </cell>
          <cell r="D7502">
            <v>170</v>
          </cell>
        </row>
        <row r="7503">
          <cell r="A7503">
            <v>44666</v>
          </cell>
          <cell r="B7503" t="str">
            <v>WN 1879</v>
          </cell>
          <cell r="D7503">
            <v>159</v>
          </cell>
        </row>
        <row r="7504">
          <cell r="A7504">
            <v>44666</v>
          </cell>
          <cell r="B7504" t="str">
            <v>WN 2093</v>
          </cell>
          <cell r="D7504">
            <v>175</v>
          </cell>
        </row>
        <row r="7505">
          <cell r="A7505">
            <v>44666</v>
          </cell>
          <cell r="B7505" t="str">
            <v>WN 2210</v>
          </cell>
          <cell r="D7505">
            <v>148</v>
          </cell>
        </row>
        <row r="7506">
          <cell r="A7506">
            <v>44666</v>
          </cell>
          <cell r="B7506" t="str">
            <v>WN 2313</v>
          </cell>
          <cell r="D7506">
            <v>173</v>
          </cell>
        </row>
        <row r="7507">
          <cell r="A7507">
            <v>44666</v>
          </cell>
          <cell r="B7507" t="str">
            <v>WN 2790</v>
          </cell>
          <cell r="D7507">
            <v>149</v>
          </cell>
        </row>
        <row r="7508">
          <cell r="A7508">
            <v>44666</v>
          </cell>
          <cell r="B7508" t="str">
            <v>WN 5411</v>
          </cell>
          <cell r="D7508">
            <v>165</v>
          </cell>
        </row>
        <row r="7509">
          <cell r="A7509">
            <v>44667</v>
          </cell>
          <cell r="B7509" t="str">
            <v>AA 205</v>
          </cell>
          <cell r="D7509">
            <v>175</v>
          </cell>
        </row>
        <row r="7510">
          <cell r="A7510">
            <v>44667</v>
          </cell>
          <cell r="B7510" t="str">
            <v>AA 432</v>
          </cell>
          <cell r="D7510">
            <v>175</v>
          </cell>
        </row>
        <row r="7511">
          <cell r="A7511">
            <v>44667</v>
          </cell>
          <cell r="B7511" t="str">
            <v>AA 7</v>
          </cell>
          <cell r="D7511">
            <v>212</v>
          </cell>
        </row>
        <row r="7512">
          <cell r="A7512">
            <v>44667</v>
          </cell>
          <cell r="B7512" t="str">
            <v>AS 803</v>
          </cell>
          <cell r="D7512">
            <v>148</v>
          </cell>
        </row>
        <row r="7513">
          <cell r="A7513">
            <v>44667</v>
          </cell>
          <cell r="B7513" t="str">
            <v>AS 805</v>
          </cell>
          <cell r="D7513">
            <v>123</v>
          </cell>
        </row>
        <row r="7514">
          <cell r="A7514">
            <v>44667</v>
          </cell>
          <cell r="B7514" t="str">
            <v>AS 809</v>
          </cell>
          <cell r="D7514">
            <v>151</v>
          </cell>
        </row>
        <row r="7515">
          <cell r="A7515">
            <v>44667</v>
          </cell>
          <cell r="B7515" t="str">
            <v>AS 813</v>
          </cell>
          <cell r="D7515">
            <v>164</v>
          </cell>
        </row>
        <row r="7516">
          <cell r="A7516">
            <v>44667</v>
          </cell>
          <cell r="B7516" t="str">
            <v>AS 825</v>
          </cell>
          <cell r="D7516">
            <v>137</v>
          </cell>
        </row>
        <row r="7517">
          <cell r="A7517">
            <v>44667</v>
          </cell>
          <cell r="B7517" t="str">
            <v>AS 829</v>
          </cell>
          <cell r="D7517">
            <v>151</v>
          </cell>
        </row>
        <row r="7518">
          <cell r="A7518">
            <v>44667</v>
          </cell>
          <cell r="B7518" t="str">
            <v>AS 861</v>
          </cell>
          <cell r="D7518">
            <v>146</v>
          </cell>
        </row>
        <row r="7519">
          <cell r="A7519">
            <v>44667</v>
          </cell>
          <cell r="B7519" t="str">
            <v>DL 2640</v>
          </cell>
          <cell r="D7519">
            <v>216</v>
          </cell>
        </row>
        <row r="7520">
          <cell r="A7520">
            <v>44667</v>
          </cell>
          <cell r="B7520" t="str">
            <v>DL 362</v>
          </cell>
          <cell r="D7520">
            <v>175</v>
          </cell>
        </row>
        <row r="7521">
          <cell r="A7521">
            <v>44667</v>
          </cell>
          <cell r="B7521" t="str">
            <v>DL 448</v>
          </cell>
          <cell r="D7521">
            <v>191</v>
          </cell>
        </row>
        <row r="7522">
          <cell r="A7522">
            <v>44667</v>
          </cell>
          <cell r="B7522" t="str">
            <v>DL 481</v>
          </cell>
          <cell r="D7522">
            <v>154</v>
          </cell>
        </row>
        <row r="7523">
          <cell r="A7523">
            <v>44667</v>
          </cell>
          <cell r="B7523" t="str">
            <v>HA 29</v>
          </cell>
          <cell r="D7523">
            <v>268</v>
          </cell>
        </row>
        <row r="7524">
          <cell r="A7524">
            <v>44667</v>
          </cell>
          <cell r="B7524" t="str">
            <v>HA 31</v>
          </cell>
          <cell r="D7524">
            <v>152</v>
          </cell>
        </row>
        <row r="7525">
          <cell r="A7525">
            <v>44667</v>
          </cell>
          <cell r="B7525" t="str">
            <v>HA 33</v>
          </cell>
          <cell r="D7525">
            <v>262</v>
          </cell>
        </row>
        <row r="7526">
          <cell r="A7526">
            <v>44667</v>
          </cell>
          <cell r="B7526" t="str">
            <v>HA 39</v>
          </cell>
          <cell r="D7526">
            <v>132</v>
          </cell>
        </row>
        <row r="7527">
          <cell r="A7527">
            <v>44667</v>
          </cell>
          <cell r="B7527" t="str">
            <v>HA 41</v>
          </cell>
          <cell r="D7527">
            <v>162</v>
          </cell>
        </row>
        <row r="7528">
          <cell r="A7528">
            <v>44667</v>
          </cell>
          <cell r="B7528" t="str">
            <v>HA 45</v>
          </cell>
          <cell r="D7528">
            <v>175</v>
          </cell>
        </row>
        <row r="7529">
          <cell r="A7529">
            <v>44667</v>
          </cell>
          <cell r="B7529" t="str">
            <v>HA 57</v>
          </cell>
          <cell r="D7529">
            <v>178</v>
          </cell>
        </row>
        <row r="7530">
          <cell r="A7530">
            <v>44667</v>
          </cell>
          <cell r="B7530" t="str">
            <v>HA 59</v>
          </cell>
          <cell r="D7530">
            <v>175</v>
          </cell>
        </row>
        <row r="7531">
          <cell r="A7531">
            <v>44667</v>
          </cell>
          <cell r="B7531" t="str">
            <v>HA 71</v>
          </cell>
          <cell r="D7531">
            <v>179</v>
          </cell>
        </row>
        <row r="7532">
          <cell r="A7532">
            <v>44667</v>
          </cell>
          <cell r="B7532" t="str">
            <v>UA 1725</v>
          </cell>
          <cell r="D7532">
            <v>262</v>
          </cell>
        </row>
        <row r="7533">
          <cell r="A7533">
            <v>44667</v>
          </cell>
          <cell r="B7533" t="str">
            <v>UA 2623</v>
          </cell>
          <cell r="D7533">
            <v>174</v>
          </cell>
        </row>
        <row r="7534">
          <cell r="A7534">
            <v>44667</v>
          </cell>
          <cell r="B7534" t="str">
            <v>UA 417</v>
          </cell>
          <cell r="D7534">
            <v>163</v>
          </cell>
        </row>
        <row r="7535">
          <cell r="A7535">
            <v>44667</v>
          </cell>
          <cell r="B7535" t="str">
            <v>UA 42</v>
          </cell>
          <cell r="D7535">
            <v>159</v>
          </cell>
        </row>
        <row r="7536">
          <cell r="A7536">
            <v>44667</v>
          </cell>
          <cell r="B7536" t="str">
            <v>WN 2210</v>
          </cell>
          <cell r="D7536">
            <v>159</v>
          </cell>
        </row>
        <row r="7537">
          <cell r="A7537">
            <v>44667</v>
          </cell>
          <cell r="B7537" t="str">
            <v>WN 5411</v>
          </cell>
          <cell r="D7537">
            <v>173</v>
          </cell>
        </row>
        <row r="7538">
          <cell r="A7538">
            <v>44668</v>
          </cell>
          <cell r="B7538" t="str">
            <v>AA 253</v>
          </cell>
          <cell r="D7538">
            <v>126</v>
          </cell>
        </row>
        <row r="7539">
          <cell r="A7539">
            <v>44668</v>
          </cell>
          <cell r="B7539" t="str">
            <v>AA 432</v>
          </cell>
          <cell r="D7539">
            <v>186</v>
          </cell>
        </row>
        <row r="7540">
          <cell r="A7540">
            <v>44668</v>
          </cell>
          <cell r="B7540" t="str">
            <v>AS 743</v>
          </cell>
          <cell r="D7540">
            <v>144</v>
          </cell>
        </row>
        <row r="7541">
          <cell r="A7541">
            <v>44668</v>
          </cell>
          <cell r="B7541" t="str">
            <v>AS 809</v>
          </cell>
          <cell r="D7541">
            <v>162</v>
          </cell>
        </row>
        <row r="7542">
          <cell r="A7542">
            <v>44668</v>
          </cell>
          <cell r="B7542" t="str">
            <v>DL 362</v>
          </cell>
          <cell r="D7542">
            <v>187</v>
          </cell>
        </row>
        <row r="7543">
          <cell r="A7543">
            <v>44668</v>
          </cell>
          <cell r="B7543" t="str">
            <v>HA 29</v>
          </cell>
          <cell r="D7543">
            <v>258</v>
          </cell>
        </row>
        <row r="7544">
          <cell r="A7544">
            <v>44668</v>
          </cell>
          <cell r="B7544" t="str">
            <v>HA 39</v>
          </cell>
          <cell r="D7544">
            <v>135</v>
          </cell>
        </row>
        <row r="7545">
          <cell r="A7545">
            <v>44668</v>
          </cell>
          <cell r="B7545" t="str">
            <v>HA 45</v>
          </cell>
          <cell r="D7545">
            <v>177</v>
          </cell>
        </row>
        <row r="7546">
          <cell r="A7546">
            <v>44668</v>
          </cell>
          <cell r="B7546" t="str">
            <v>HA 57</v>
          </cell>
          <cell r="D7546">
            <v>171</v>
          </cell>
        </row>
        <row r="7547">
          <cell r="A7547">
            <v>44668</v>
          </cell>
          <cell r="B7547" t="str">
            <v>HA 59</v>
          </cell>
          <cell r="D7547">
            <v>157</v>
          </cell>
        </row>
        <row r="7548">
          <cell r="A7548">
            <v>44668</v>
          </cell>
          <cell r="B7548" t="str">
            <v>UA 42</v>
          </cell>
          <cell r="D7548">
            <v>140</v>
          </cell>
        </row>
        <row r="7549">
          <cell r="A7549">
            <v>44668</v>
          </cell>
          <cell r="B7549" t="str">
            <v>WN 1385</v>
          </cell>
          <cell r="D7549">
            <v>168</v>
          </cell>
        </row>
        <row r="7550">
          <cell r="A7550">
            <v>44668</v>
          </cell>
          <cell r="B7550" t="str">
            <v>WN 2210</v>
          </cell>
          <cell r="D7550">
            <v>161</v>
          </cell>
        </row>
        <row r="7551">
          <cell r="A7551">
            <v>44668</v>
          </cell>
          <cell r="B7551" t="str">
            <v>WN 2313</v>
          </cell>
          <cell r="D7551">
            <v>174</v>
          </cell>
        </row>
        <row r="7552">
          <cell r="A7552">
            <v>44669</v>
          </cell>
          <cell r="B7552" t="str">
            <v>AA 119</v>
          </cell>
          <cell r="D7552">
            <v>209</v>
          </cell>
        </row>
        <row r="7553">
          <cell r="A7553">
            <v>44669</v>
          </cell>
          <cell r="B7553" t="str">
            <v>AA 205</v>
          </cell>
          <cell r="D7553">
            <v>153</v>
          </cell>
        </row>
        <row r="7554">
          <cell r="A7554">
            <v>44669</v>
          </cell>
          <cell r="B7554" t="str">
            <v>AA 253</v>
          </cell>
          <cell r="D7554">
            <v>150</v>
          </cell>
        </row>
        <row r="7555">
          <cell r="A7555">
            <v>44669</v>
          </cell>
          <cell r="B7555" t="str">
            <v>AA 7</v>
          </cell>
          <cell r="D7555">
            <v>271</v>
          </cell>
        </row>
        <row r="7556">
          <cell r="A7556">
            <v>44669</v>
          </cell>
          <cell r="B7556" t="str">
            <v>AS 805</v>
          </cell>
          <cell r="D7556">
            <v>100</v>
          </cell>
        </row>
        <row r="7557">
          <cell r="A7557">
            <v>44669</v>
          </cell>
          <cell r="B7557" t="str">
            <v>AS 813</v>
          </cell>
          <cell r="D7557">
            <v>157</v>
          </cell>
        </row>
        <row r="7558">
          <cell r="A7558">
            <v>44669</v>
          </cell>
          <cell r="B7558" t="str">
            <v>AS 825</v>
          </cell>
          <cell r="D7558">
            <v>149</v>
          </cell>
        </row>
        <row r="7559">
          <cell r="A7559">
            <v>44669</v>
          </cell>
          <cell r="B7559" t="str">
            <v>AS 829</v>
          </cell>
          <cell r="D7559">
            <v>149</v>
          </cell>
        </row>
        <row r="7560">
          <cell r="A7560">
            <v>44669</v>
          </cell>
          <cell r="B7560" t="str">
            <v>DL 362</v>
          </cell>
          <cell r="D7560">
            <v>186</v>
          </cell>
        </row>
        <row r="7561">
          <cell r="A7561">
            <v>44669</v>
          </cell>
          <cell r="B7561" t="str">
            <v>DL 448</v>
          </cell>
          <cell r="D7561">
            <v>153</v>
          </cell>
        </row>
        <row r="7562">
          <cell r="A7562">
            <v>44669</v>
          </cell>
          <cell r="B7562" t="str">
            <v>HA 23</v>
          </cell>
          <cell r="D7562">
            <v>169</v>
          </cell>
        </row>
        <row r="7563">
          <cell r="A7563">
            <v>44669</v>
          </cell>
          <cell r="B7563" t="str">
            <v>HA 31</v>
          </cell>
          <cell r="D7563">
            <v>186</v>
          </cell>
        </row>
        <row r="7564">
          <cell r="A7564">
            <v>44669</v>
          </cell>
          <cell r="B7564" t="str">
            <v>HA 33</v>
          </cell>
          <cell r="D7564">
            <v>181</v>
          </cell>
        </row>
        <row r="7565">
          <cell r="A7565">
            <v>44669</v>
          </cell>
          <cell r="B7565" t="str">
            <v>HA 39</v>
          </cell>
          <cell r="D7565">
            <v>187</v>
          </cell>
        </row>
        <row r="7566">
          <cell r="A7566">
            <v>44669</v>
          </cell>
          <cell r="B7566" t="str">
            <v>HA 41</v>
          </cell>
          <cell r="D7566">
            <v>178</v>
          </cell>
        </row>
        <row r="7567">
          <cell r="A7567">
            <v>44669</v>
          </cell>
          <cell r="B7567" t="str">
            <v>HA 45</v>
          </cell>
          <cell r="D7567">
            <v>176</v>
          </cell>
        </row>
        <row r="7568">
          <cell r="A7568">
            <v>44669</v>
          </cell>
          <cell r="B7568" t="str">
            <v>HA 57</v>
          </cell>
          <cell r="D7568">
            <v>189</v>
          </cell>
        </row>
        <row r="7569">
          <cell r="A7569">
            <v>44669</v>
          </cell>
          <cell r="B7569" t="str">
            <v>HA 59</v>
          </cell>
          <cell r="D7569">
            <v>176</v>
          </cell>
        </row>
        <row r="7570">
          <cell r="A7570">
            <v>44669</v>
          </cell>
          <cell r="B7570" t="str">
            <v>HA 71</v>
          </cell>
          <cell r="D7570">
            <v>181</v>
          </cell>
        </row>
        <row r="7571">
          <cell r="A7571">
            <v>44669</v>
          </cell>
          <cell r="B7571" t="str">
            <v>UA 1749</v>
          </cell>
          <cell r="D7571">
            <v>125</v>
          </cell>
        </row>
        <row r="7572">
          <cell r="A7572">
            <v>44669</v>
          </cell>
          <cell r="B7572" t="str">
            <v>UA 202</v>
          </cell>
          <cell r="D7572">
            <v>238</v>
          </cell>
        </row>
        <row r="7573">
          <cell r="A7573">
            <v>44669</v>
          </cell>
          <cell r="B7573" t="str">
            <v>UA 2623</v>
          </cell>
          <cell r="D7573">
            <v>206</v>
          </cell>
        </row>
        <row r="7574">
          <cell r="A7574">
            <v>44669</v>
          </cell>
          <cell r="B7574" t="str">
            <v>UA 539</v>
          </cell>
          <cell r="D7574">
            <v>178</v>
          </cell>
        </row>
        <row r="7575">
          <cell r="A7575">
            <v>44669</v>
          </cell>
          <cell r="B7575" t="str">
            <v>WN 1385</v>
          </cell>
          <cell r="D7575">
            <v>169</v>
          </cell>
        </row>
        <row r="7576">
          <cell r="A7576">
            <v>44669</v>
          </cell>
          <cell r="B7576" t="str">
            <v>WN 2093</v>
          </cell>
          <cell r="D7576">
            <v>173</v>
          </cell>
        </row>
        <row r="7577">
          <cell r="A7577">
            <v>44670</v>
          </cell>
          <cell r="B7577" t="str">
            <v>AA 205</v>
          </cell>
          <cell r="D7577">
            <v>185</v>
          </cell>
        </row>
        <row r="7578">
          <cell r="A7578">
            <v>44670</v>
          </cell>
          <cell r="B7578" t="str">
            <v>AA 7</v>
          </cell>
          <cell r="D7578">
            <v>173</v>
          </cell>
        </row>
        <row r="7579">
          <cell r="A7579">
            <v>44670</v>
          </cell>
          <cell r="B7579" t="str">
            <v>AS 743</v>
          </cell>
          <cell r="D7579">
            <v>127</v>
          </cell>
        </row>
        <row r="7580">
          <cell r="A7580">
            <v>44670</v>
          </cell>
          <cell r="B7580" t="str">
            <v>AS 803</v>
          </cell>
          <cell r="D7580">
            <v>135</v>
          </cell>
        </row>
        <row r="7581">
          <cell r="A7581">
            <v>44670</v>
          </cell>
          <cell r="B7581" t="str">
            <v>AS 805</v>
          </cell>
          <cell r="D7581">
            <v>131</v>
          </cell>
        </row>
        <row r="7582">
          <cell r="A7582">
            <v>44670</v>
          </cell>
          <cell r="B7582" t="str">
            <v>AS 809</v>
          </cell>
          <cell r="D7582">
            <v>136</v>
          </cell>
        </row>
        <row r="7583">
          <cell r="A7583">
            <v>44670</v>
          </cell>
          <cell r="B7583" t="str">
            <v>AS 813</v>
          </cell>
          <cell r="D7583">
            <v>72</v>
          </cell>
        </row>
        <row r="7584">
          <cell r="A7584">
            <v>44670</v>
          </cell>
          <cell r="B7584" t="str">
            <v>AS 825</v>
          </cell>
          <cell r="D7584">
            <v>146</v>
          </cell>
        </row>
        <row r="7585">
          <cell r="A7585">
            <v>44670</v>
          </cell>
          <cell r="B7585" t="str">
            <v>AS 859</v>
          </cell>
          <cell r="D7585">
            <v>107</v>
          </cell>
        </row>
        <row r="7586">
          <cell r="A7586">
            <v>44670</v>
          </cell>
          <cell r="B7586" t="str">
            <v>AS 861</v>
          </cell>
          <cell r="D7586">
            <v>139</v>
          </cell>
        </row>
        <row r="7587">
          <cell r="A7587">
            <v>44670</v>
          </cell>
          <cell r="B7587" t="str">
            <v>DL 2640</v>
          </cell>
          <cell r="D7587">
            <v>159</v>
          </cell>
        </row>
        <row r="7588">
          <cell r="A7588">
            <v>44670</v>
          </cell>
          <cell r="B7588" t="str">
            <v>DL 448</v>
          </cell>
          <cell r="D7588">
            <v>126</v>
          </cell>
        </row>
        <row r="7589">
          <cell r="A7589">
            <v>44670</v>
          </cell>
          <cell r="B7589" t="str">
            <v>DL 481</v>
          </cell>
          <cell r="D7589">
            <v>156</v>
          </cell>
        </row>
        <row r="7590">
          <cell r="A7590">
            <v>44670</v>
          </cell>
          <cell r="B7590" t="str">
            <v>HA 23</v>
          </cell>
          <cell r="D7590">
            <v>164</v>
          </cell>
        </row>
        <row r="7591">
          <cell r="A7591">
            <v>44670</v>
          </cell>
          <cell r="B7591" t="str">
            <v>HA 29</v>
          </cell>
          <cell r="D7591">
            <v>244</v>
          </cell>
        </row>
        <row r="7592">
          <cell r="A7592">
            <v>44670</v>
          </cell>
          <cell r="B7592" t="str">
            <v>HA 31</v>
          </cell>
          <cell r="D7592">
            <v>176</v>
          </cell>
        </row>
        <row r="7593">
          <cell r="A7593">
            <v>44670</v>
          </cell>
          <cell r="B7593" t="str">
            <v>HA 33</v>
          </cell>
          <cell r="D7593">
            <v>227</v>
          </cell>
        </row>
        <row r="7594">
          <cell r="A7594">
            <v>44670</v>
          </cell>
          <cell r="B7594" t="str">
            <v>HA 39</v>
          </cell>
          <cell r="D7594">
            <v>133</v>
          </cell>
        </row>
        <row r="7595">
          <cell r="A7595">
            <v>44670</v>
          </cell>
          <cell r="B7595" t="str">
            <v>HA 41</v>
          </cell>
          <cell r="D7595">
            <v>151</v>
          </cell>
        </row>
        <row r="7596">
          <cell r="A7596">
            <v>44670</v>
          </cell>
          <cell r="B7596" t="str">
            <v>HA 57</v>
          </cell>
          <cell r="D7596">
            <v>185</v>
          </cell>
        </row>
        <row r="7597">
          <cell r="A7597">
            <v>44670</v>
          </cell>
          <cell r="B7597" t="str">
            <v>HA 71</v>
          </cell>
          <cell r="D7597">
            <v>149</v>
          </cell>
        </row>
        <row r="7598">
          <cell r="A7598">
            <v>44670</v>
          </cell>
          <cell r="B7598" t="str">
            <v>UA 1219</v>
          </cell>
          <cell r="D7598">
            <v>108</v>
          </cell>
        </row>
        <row r="7599">
          <cell r="A7599">
            <v>44670</v>
          </cell>
          <cell r="B7599" t="str">
            <v>UA 1725</v>
          </cell>
          <cell r="D7599">
            <v>250</v>
          </cell>
        </row>
        <row r="7600">
          <cell r="A7600">
            <v>44670</v>
          </cell>
          <cell r="B7600" t="str">
            <v>UA 1736</v>
          </cell>
          <cell r="D7600">
            <v>267</v>
          </cell>
        </row>
        <row r="7601">
          <cell r="A7601">
            <v>44670</v>
          </cell>
          <cell r="B7601" t="str">
            <v>UA 1749</v>
          </cell>
          <cell r="D7601">
            <v>81</v>
          </cell>
        </row>
        <row r="7602">
          <cell r="A7602">
            <v>44670</v>
          </cell>
          <cell r="B7602" t="str">
            <v>UA 2623</v>
          </cell>
          <cell r="D7602">
            <v>151</v>
          </cell>
        </row>
        <row r="7603">
          <cell r="A7603">
            <v>44670</v>
          </cell>
          <cell r="B7603" t="str">
            <v>UA 417</v>
          </cell>
          <cell r="D7603">
            <v>101</v>
          </cell>
        </row>
        <row r="7604">
          <cell r="A7604">
            <v>44670</v>
          </cell>
          <cell r="B7604" t="str">
            <v>UA 539</v>
          </cell>
          <cell r="D7604">
            <v>103</v>
          </cell>
        </row>
        <row r="7605">
          <cell r="A7605">
            <v>44670</v>
          </cell>
          <cell r="B7605" t="str">
            <v>WN 1076</v>
          </cell>
          <cell r="D7605">
            <v>58</v>
          </cell>
        </row>
        <row r="7606">
          <cell r="A7606">
            <v>44670</v>
          </cell>
          <cell r="B7606" t="str">
            <v>WN 1385</v>
          </cell>
          <cell r="D7606">
            <v>97</v>
          </cell>
        </row>
        <row r="7607">
          <cell r="A7607">
            <v>44670</v>
          </cell>
          <cell r="B7607" t="str">
            <v>WN 1861</v>
          </cell>
          <cell r="D7607">
            <v>108</v>
          </cell>
        </row>
        <row r="7608">
          <cell r="A7608">
            <v>44670</v>
          </cell>
          <cell r="B7608" t="str">
            <v>WN 1879</v>
          </cell>
          <cell r="D7608">
            <v>159</v>
          </cell>
        </row>
        <row r="7609">
          <cell r="A7609">
            <v>44670</v>
          </cell>
          <cell r="B7609" t="str">
            <v>WN 2210</v>
          </cell>
          <cell r="D7609">
            <v>98</v>
          </cell>
        </row>
        <row r="7610">
          <cell r="A7610">
            <v>44670</v>
          </cell>
          <cell r="B7610" t="str">
            <v>WN 2446</v>
          </cell>
          <cell r="D7610">
            <v>122</v>
          </cell>
        </row>
        <row r="7611">
          <cell r="A7611">
            <v>44670</v>
          </cell>
          <cell r="B7611" t="str">
            <v>WN 2771</v>
          </cell>
          <cell r="D7611">
            <v>55</v>
          </cell>
        </row>
        <row r="7612">
          <cell r="A7612">
            <v>44670</v>
          </cell>
          <cell r="B7612" t="str">
            <v>WN 2790</v>
          </cell>
          <cell r="D7612">
            <v>118</v>
          </cell>
        </row>
        <row r="7613">
          <cell r="A7613">
            <v>44670</v>
          </cell>
          <cell r="B7613" t="str">
            <v>WN 5411</v>
          </cell>
          <cell r="D7613">
            <v>132</v>
          </cell>
        </row>
        <row r="7614">
          <cell r="A7614">
            <v>44670</v>
          </cell>
          <cell r="B7614" t="str">
            <v>WN 885</v>
          </cell>
          <cell r="D7614">
            <v>75</v>
          </cell>
        </row>
        <row r="7615">
          <cell r="A7615">
            <v>44671</v>
          </cell>
          <cell r="B7615" t="str">
            <v>AA 205</v>
          </cell>
          <cell r="D7615">
            <v>112</v>
          </cell>
        </row>
        <row r="7616">
          <cell r="A7616">
            <v>44671</v>
          </cell>
          <cell r="B7616" t="str">
            <v>AA 253</v>
          </cell>
          <cell r="D7616">
            <v>185</v>
          </cell>
        </row>
        <row r="7617">
          <cell r="A7617">
            <v>44671</v>
          </cell>
          <cell r="B7617" t="str">
            <v>AA 432</v>
          </cell>
          <cell r="D7617">
            <v>185</v>
          </cell>
        </row>
        <row r="7618">
          <cell r="A7618">
            <v>44671</v>
          </cell>
          <cell r="B7618" t="str">
            <v>AA 7</v>
          </cell>
          <cell r="D7618">
            <v>217</v>
          </cell>
        </row>
        <row r="7619">
          <cell r="A7619">
            <v>44671</v>
          </cell>
          <cell r="B7619" t="str">
            <v>AS 743</v>
          </cell>
          <cell r="D7619">
            <v>129</v>
          </cell>
        </row>
        <row r="7620">
          <cell r="A7620">
            <v>44671</v>
          </cell>
          <cell r="B7620" t="str">
            <v>AS 803</v>
          </cell>
          <cell r="D7620">
            <v>136</v>
          </cell>
        </row>
        <row r="7621">
          <cell r="A7621">
            <v>44671</v>
          </cell>
          <cell r="B7621" t="str">
            <v>AS 805</v>
          </cell>
          <cell r="D7621">
            <v>139</v>
          </cell>
        </row>
        <row r="7622">
          <cell r="A7622">
            <v>44671</v>
          </cell>
          <cell r="B7622" t="str">
            <v>AS 809</v>
          </cell>
          <cell r="D7622">
            <v>146</v>
          </cell>
        </row>
        <row r="7623">
          <cell r="A7623">
            <v>44671</v>
          </cell>
          <cell r="B7623" t="str">
            <v>AS 813</v>
          </cell>
          <cell r="D7623">
            <v>71</v>
          </cell>
        </row>
        <row r="7624">
          <cell r="A7624">
            <v>44671</v>
          </cell>
          <cell r="B7624" t="str">
            <v>AS 829</v>
          </cell>
          <cell r="D7624">
            <v>92</v>
          </cell>
        </row>
        <row r="7625">
          <cell r="A7625">
            <v>44671</v>
          </cell>
          <cell r="B7625" t="str">
            <v>AS 861</v>
          </cell>
          <cell r="D7625">
            <v>145</v>
          </cell>
        </row>
        <row r="7626">
          <cell r="A7626">
            <v>44671</v>
          </cell>
          <cell r="B7626" t="str">
            <v>AS 885</v>
          </cell>
          <cell r="D7626">
            <v>63</v>
          </cell>
        </row>
        <row r="7627">
          <cell r="A7627">
            <v>44671</v>
          </cell>
          <cell r="B7627" t="str">
            <v>DL 2640</v>
          </cell>
          <cell r="D7627">
            <v>209</v>
          </cell>
        </row>
        <row r="7628">
          <cell r="A7628">
            <v>44671</v>
          </cell>
          <cell r="B7628" t="str">
            <v>DL 362</v>
          </cell>
          <cell r="D7628">
            <v>134</v>
          </cell>
        </row>
        <row r="7629">
          <cell r="A7629">
            <v>44671</v>
          </cell>
          <cell r="B7629" t="str">
            <v>DL 448</v>
          </cell>
          <cell r="D7629">
            <v>130</v>
          </cell>
        </row>
        <row r="7630">
          <cell r="A7630">
            <v>44671</v>
          </cell>
          <cell r="B7630" t="str">
            <v>DL 481</v>
          </cell>
          <cell r="D7630">
            <v>149</v>
          </cell>
        </row>
        <row r="7631">
          <cell r="A7631">
            <v>44671</v>
          </cell>
          <cell r="B7631" t="str">
            <v>HA 29</v>
          </cell>
          <cell r="D7631">
            <v>236</v>
          </cell>
        </row>
        <row r="7632">
          <cell r="A7632">
            <v>44671</v>
          </cell>
          <cell r="B7632" t="str">
            <v>HA 31</v>
          </cell>
          <cell r="D7632">
            <v>113</v>
          </cell>
        </row>
        <row r="7633">
          <cell r="A7633">
            <v>44671</v>
          </cell>
          <cell r="B7633" t="str">
            <v>HA 33</v>
          </cell>
          <cell r="D7633">
            <v>200</v>
          </cell>
        </row>
        <row r="7634">
          <cell r="A7634">
            <v>44671</v>
          </cell>
          <cell r="B7634" t="str">
            <v>HA 39</v>
          </cell>
          <cell r="D7634">
            <v>179</v>
          </cell>
        </row>
        <row r="7635">
          <cell r="A7635">
            <v>44671</v>
          </cell>
          <cell r="B7635" t="str">
            <v>HA 41</v>
          </cell>
          <cell r="D7635">
            <v>172</v>
          </cell>
        </row>
        <row r="7636">
          <cell r="A7636">
            <v>44671</v>
          </cell>
          <cell r="B7636" t="str">
            <v>HA 45</v>
          </cell>
          <cell r="D7636">
            <v>120</v>
          </cell>
        </row>
        <row r="7637">
          <cell r="A7637">
            <v>44671</v>
          </cell>
          <cell r="B7637" t="str">
            <v>HA 57</v>
          </cell>
          <cell r="D7637">
            <v>186</v>
          </cell>
        </row>
        <row r="7638">
          <cell r="A7638">
            <v>44671</v>
          </cell>
          <cell r="B7638" t="str">
            <v>HA 59</v>
          </cell>
          <cell r="D7638">
            <v>166</v>
          </cell>
        </row>
        <row r="7639">
          <cell r="A7639">
            <v>44671</v>
          </cell>
          <cell r="B7639" t="str">
            <v>HA 71</v>
          </cell>
          <cell r="D7639">
            <v>131</v>
          </cell>
        </row>
        <row r="7640">
          <cell r="A7640">
            <v>44671</v>
          </cell>
          <cell r="B7640" t="str">
            <v>UA 1219</v>
          </cell>
          <cell r="D7640">
            <v>136</v>
          </cell>
        </row>
        <row r="7641">
          <cell r="A7641">
            <v>44671</v>
          </cell>
          <cell r="B7641" t="str">
            <v>UA 1725</v>
          </cell>
          <cell r="D7641">
            <v>258</v>
          </cell>
        </row>
        <row r="7642">
          <cell r="A7642">
            <v>44671</v>
          </cell>
          <cell r="B7642" t="str">
            <v>UA 1749</v>
          </cell>
          <cell r="D7642">
            <v>164</v>
          </cell>
        </row>
        <row r="7643">
          <cell r="A7643">
            <v>44671</v>
          </cell>
          <cell r="B7643" t="str">
            <v>UA 417</v>
          </cell>
          <cell r="D7643">
            <v>90</v>
          </cell>
        </row>
        <row r="7644">
          <cell r="A7644">
            <v>44671</v>
          </cell>
          <cell r="B7644" t="str">
            <v>UA 539</v>
          </cell>
          <cell r="D7644">
            <v>129</v>
          </cell>
        </row>
        <row r="7645">
          <cell r="A7645">
            <v>44671</v>
          </cell>
          <cell r="B7645" t="str">
            <v>WN 1076</v>
          </cell>
          <cell r="D7645">
            <v>64</v>
          </cell>
        </row>
        <row r="7646">
          <cell r="A7646">
            <v>44671</v>
          </cell>
          <cell r="B7646" t="str">
            <v>WN 1385</v>
          </cell>
          <cell r="D7646">
            <v>140</v>
          </cell>
        </row>
        <row r="7647">
          <cell r="A7647">
            <v>44671</v>
          </cell>
          <cell r="B7647" t="str">
            <v>WN 1861</v>
          </cell>
          <cell r="D7647">
            <v>167</v>
          </cell>
        </row>
        <row r="7648">
          <cell r="A7648">
            <v>44671</v>
          </cell>
          <cell r="B7648" t="str">
            <v>WN 1879</v>
          </cell>
          <cell r="D7648">
            <v>168</v>
          </cell>
        </row>
        <row r="7649">
          <cell r="A7649">
            <v>44671</v>
          </cell>
          <cell r="B7649" t="str">
            <v>WN 2093</v>
          </cell>
          <cell r="D7649">
            <v>104</v>
          </cell>
        </row>
        <row r="7650">
          <cell r="A7650">
            <v>44671</v>
          </cell>
          <cell r="B7650" t="str">
            <v>WN 2210</v>
          </cell>
          <cell r="D7650">
            <v>138</v>
          </cell>
        </row>
        <row r="7651">
          <cell r="A7651">
            <v>44671</v>
          </cell>
          <cell r="B7651" t="str">
            <v>WN 2313</v>
          </cell>
          <cell r="D7651">
            <v>62</v>
          </cell>
        </row>
        <row r="7652">
          <cell r="A7652">
            <v>44671</v>
          </cell>
          <cell r="B7652" t="str">
            <v>WN 2771</v>
          </cell>
          <cell r="D7652">
            <v>30</v>
          </cell>
        </row>
        <row r="7653">
          <cell r="A7653">
            <v>44671</v>
          </cell>
          <cell r="B7653" t="str">
            <v>WN 2790</v>
          </cell>
          <cell r="D7653">
            <v>164</v>
          </cell>
        </row>
        <row r="7654">
          <cell r="A7654">
            <v>44671</v>
          </cell>
          <cell r="B7654" t="str">
            <v>WN 5411</v>
          </cell>
          <cell r="D7654">
            <v>111</v>
          </cell>
        </row>
        <row r="7655">
          <cell r="A7655">
            <v>44672</v>
          </cell>
          <cell r="B7655" t="str">
            <v>AA 119</v>
          </cell>
          <cell r="D7655">
            <v>241</v>
          </cell>
        </row>
        <row r="7656">
          <cell r="A7656">
            <v>44672</v>
          </cell>
          <cell r="B7656" t="str">
            <v>AA 253</v>
          </cell>
          <cell r="D7656">
            <v>168</v>
          </cell>
        </row>
        <row r="7657">
          <cell r="A7657">
            <v>44672</v>
          </cell>
          <cell r="B7657" t="str">
            <v>AA 432</v>
          </cell>
          <cell r="D7657">
            <v>151</v>
          </cell>
        </row>
        <row r="7658">
          <cell r="A7658">
            <v>44672</v>
          </cell>
          <cell r="B7658" t="str">
            <v>AA 7</v>
          </cell>
          <cell r="D7658">
            <v>251</v>
          </cell>
        </row>
        <row r="7659">
          <cell r="A7659">
            <v>44672</v>
          </cell>
          <cell r="B7659" t="str">
            <v>AS 805</v>
          </cell>
          <cell r="D7659">
            <v>160</v>
          </cell>
        </row>
        <row r="7660">
          <cell r="A7660">
            <v>44672</v>
          </cell>
          <cell r="B7660" t="str">
            <v>AS 809</v>
          </cell>
          <cell r="D7660">
            <v>153</v>
          </cell>
        </row>
        <row r="7661">
          <cell r="A7661">
            <v>44672</v>
          </cell>
          <cell r="B7661" t="str">
            <v>AS 813</v>
          </cell>
          <cell r="D7661">
            <v>135</v>
          </cell>
        </row>
        <row r="7662">
          <cell r="A7662">
            <v>44672</v>
          </cell>
          <cell r="B7662" t="str">
            <v>AS 825</v>
          </cell>
          <cell r="D7662">
            <v>146</v>
          </cell>
        </row>
        <row r="7663">
          <cell r="A7663">
            <v>44672</v>
          </cell>
          <cell r="B7663" t="str">
            <v>AS 829</v>
          </cell>
          <cell r="D7663">
            <v>100</v>
          </cell>
        </row>
        <row r="7664">
          <cell r="A7664">
            <v>44672</v>
          </cell>
          <cell r="B7664" t="str">
            <v>AS 861</v>
          </cell>
          <cell r="D7664">
            <v>154</v>
          </cell>
        </row>
        <row r="7665">
          <cell r="A7665">
            <v>44672</v>
          </cell>
          <cell r="B7665" t="str">
            <v>DL 2640</v>
          </cell>
          <cell r="D7665">
            <v>216</v>
          </cell>
        </row>
        <row r="7666">
          <cell r="A7666">
            <v>44672</v>
          </cell>
          <cell r="B7666" t="str">
            <v>DL 362</v>
          </cell>
          <cell r="D7666">
            <v>137</v>
          </cell>
        </row>
        <row r="7667">
          <cell r="A7667">
            <v>44672</v>
          </cell>
          <cell r="B7667" t="str">
            <v>DL 448</v>
          </cell>
          <cell r="D7667">
            <v>144</v>
          </cell>
        </row>
        <row r="7668">
          <cell r="A7668">
            <v>44672</v>
          </cell>
          <cell r="B7668" t="str">
            <v>DL 481</v>
          </cell>
          <cell r="D7668">
            <v>194</v>
          </cell>
        </row>
        <row r="7669">
          <cell r="A7669">
            <v>44672</v>
          </cell>
          <cell r="B7669" t="str">
            <v>HA 23</v>
          </cell>
          <cell r="D7669">
            <v>181</v>
          </cell>
        </row>
        <row r="7670">
          <cell r="A7670">
            <v>44672</v>
          </cell>
          <cell r="B7670" t="str">
            <v>HA 31</v>
          </cell>
          <cell r="D7670">
            <v>89</v>
          </cell>
        </row>
        <row r="7671">
          <cell r="A7671">
            <v>44672</v>
          </cell>
          <cell r="B7671" t="str">
            <v>HA 39</v>
          </cell>
          <cell r="D7671">
            <v>168</v>
          </cell>
        </row>
        <row r="7672">
          <cell r="A7672">
            <v>44672</v>
          </cell>
          <cell r="B7672" t="str">
            <v>HA 41</v>
          </cell>
          <cell r="D7672">
            <v>166</v>
          </cell>
        </row>
        <row r="7673">
          <cell r="A7673">
            <v>44672</v>
          </cell>
          <cell r="B7673" t="str">
            <v>HA 45</v>
          </cell>
          <cell r="D7673">
            <v>105</v>
          </cell>
        </row>
        <row r="7674">
          <cell r="A7674">
            <v>44672</v>
          </cell>
          <cell r="B7674" t="str">
            <v>HA 57</v>
          </cell>
          <cell r="D7674">
            <v>173</v>
          </cell>
        </row>
        <row r="7675">
          <cell r="A7675">
            <v>44672</v>
          </cell>
          <cell r="B7675" t="str">
            <v>HA 59</v>
          </cell>
          <cell r="D7675">
            <v>176</v>
          </cell>
        </row>
        <row r="7676">
          <cell r="A7676">
            <v>44672</v>
          </cell>
          <cell r="B7676" t="str">
            <v>HA 71</v>
          </cell>
          <cell r="D7676">
            <v>130</v>
          </cell>
        </row>
        <row r="7677">
          <cell r="A7677">
            <v>44672</v>
          </cell>
          <cell r="B7677" t="str">
            <v>UA 1219</v>
          </cell>
          <cell r="D7677">
            <v>90</v>
          </cell>
        </row>
        <row r="7678">
          <cell r="A7678">
            <v>44672</v>
          </cell>
          <cell r="B7678" t="str">
            <v>UA 1725</v>
          </cell>
          <cell r="D7678">
            <v>262</v>
          </cell>
        </row>
        <row r="7679">
          <cell r="A7679">
            <v>44672</v>
          </cell>
          <cell r="B7679" t="str">
            <v>UA 1736</v>
          </cell>
          <cell r="D7679">
            <v>252</v>
          </cell>
        </row>
        <row r="7680">
          <cell r="A7680">
            <v>44672</v>
          </cell>
          <cell r="B7680" t="str">
            <v>UA 1749</v>
          </cell>
          <cell r="D7680">
            <v>100</v>
          </cell>
        </row>
        <row r="7681">
          <cell r="A7681">
            <v>44672</v>
          </cell>
          <cell r="B7681" t="str">
            <v>UA 2623</v>
          </cell>
          <cell r="D7681">
            <v>146</v>
          </cell>
        </row>
        <row r="7682">
          <cell r="A7682">
            <v>44672</v>
          </cell>
          <cell r="B7682" t="str">
            <v>UA 417</v>
          </cell>
          <cell r="D7682">
            <v>119</v>
          </cell>
        </row>
        <row r="7683">
          <cell r="A7683">
            <v>44672</v>
          </cell>
          <cell r="B7683" t="str">
            <v>UA 42</v>
          </cell>
          <cell r="D7683">
            <v>82</v>
          </cell>
        </row>
        <row r="7684">
          <cell r="A7684">
            <v>44672</v>
          </cell>
          <cell r="B7684" t="str">
            <v>UA 539</v>
          </cell>
          <cell r="D7684">
            <v>138</v>
          </cell>
        </row>
        <row r="7685">
          <cell r="A7685">
            <v>44672</v>
          </cell>
          <cell r="B7685" t="str">
            <v>WN 1076</v>
          </cell>
          <cell r="D7685">
            <v>81</v>
          </cell>
        </row>
        <row r="7686">
          <cell r="A7686">
            <v>44672</v>
          </cell>
          <cell r="B7686" t="str">
            <v>WN 1385</v>
          </cell>
          <cell r="D7686">
            <v>169</v>
          </cell>
        </row>
        <row r="7687">
          <cell r="A7687">
            <v>44672</v>
          </cell>
          <cell r="B7687" t="str">
            <v>WN 2093</v>
          </cell>
          <cell r="D7687">
            <v>121</v>
          </cell>
        </row>
        <row r="7688">
          <cell r="A7688">
            <v>44672</v>
          </cell>
          <cell r="B7688" t="str">
            <v>WN 2210</v>
          </cell>
          <cell r="D7688">
            <v>105</v>
          </cell>
        </row>
        <row r="7689">
          <cell r="A7689">
            <v>44672</v>
          </cell>
          <cell r="B7689" t="str">
            <v>WN 2313</v>
          </cell>
          <cell r="D7689">
            <v>126</v>
          </cell>
        </row>
        <row r="7690">
          <cell r="A7690">
            <v>44672</v>
          </cell>
          <cell r="B7690" t="str">
            <v>WN 2446</v>
          </cell>
          <cell r="D7690">
            <v>112</v>
          </cell>
        </row>
        <row r="7691">
          <cell r="A7691">
            <v>44672</v>
          </cell>
          <cell r="B7691" t="str">
            <v>WN 2771</v>
          </cell>
          <cell r="D7691">
            <v>60</v>
          </cell>
        </row>
        <row r="7692">
          <cell r="A7692">
            <v>44672</v>
          </cell>
          <cell r="B7692" t="str">
            <v>WN 5411</v>
          </cell>
          <cell r="D7692">
            <v>152</v>
          </cell>
        </row>
        <row r="7693">
          <cell r="A7693">
            <v>44672</v>
          </cell>
          <cell r="B7693" t="str">
            <v>WN 885</v>
          </cell>
          <cell r="D7693">
            <v>31</v>
          </cell>
        </row>
        <row r="7694">
          <cell r="A7694">
            <v>44673</v>
          </cell>
          <cell r="B7694" t="str">
            <v>AA 119</v>
          </cell>
          <cell r="D7694">
            <v>207</v>
          </cell>
        </row>
        <row r="7695">
          <cell r="A7695">
            <v>44673</v>
          </cell>
          <cell r="B7695" t="str">
            <v>AA 253</v>
          </cell>
          <cell r="D7695">
            <v>179</v>
          </cell>
        </row>
        <row r="7696">
          <cell r="A7696">
            <v>44673</v>
          </cell>
          <cell r="B7696" t="str">
            <v>AA 432</v>
          </cell>
          <cell r="D7696">
            <v>167</v>
          </cell>
        </row>
        <row r="7697">
          <cell r="A7697">
            <v>44673</v>
          </cell>
          <cell r="B7697" t="str">
            <v>AA 7</v>
          </cell>
          <cell r="D7697">
            <v>223</v>
          </cell>
        </row>
        <row r="7698">
          <cell r="A7698">
            <v>44673</v>
          </cell>
          <cell r="B7698" t="str">
            <v>AS 803</v>
          </cell>
          <cell r="D7698">
            <v>120</v>
          </cell>
        </row>
        <row r="7699">
          <cell r="A7699">
            <v>44673</v>
          </cell>
          <cell r="B7699" t="str">
            <v>AS 805</v>
          </cell>
          <cell r="D7699">
            <v>154</v>
          </cell>
        </row>
        <row r="7700">
          <cell r="A7700">
            <v>44673</v>
          </cell>
          <cell r="B7700" t="str">
            <v>AS 809</v>
          </cell>
          <cell r="D7700">
            <v>156</v>
          </cell>
        </row>
        <row r="7701">
          <cell r="A7701">
            <v>44673</v>
          </cell>
          <cell r="B7701" t="str">
            <v>AS 813</v>
          </cell>
          <cell r="D7701">
            <v>95</v>
          </cell>
        </row>
        <row r="7702">
          <cell r="A7702">
            <v>44673</v>
          </cell>
          <cell r="B7702" t="str">
            <v>AS 825</v>
          </cell>
          <cell r="D7702">
            <v>125</v>
          </cell>
        </row>
        <row r="7703">
          <cell r="A7703">
            <v>44673</v>
          </cell>
          <cell r="B7703" t="str">
            <v>AS 829</v>
          </cell>
          <cell r="D7703">
            <v>94</v>
          </cell>
        </row>
        <row r="7704">
          <cell r="A7704">
            <v>44673</v>
          </cell>
          <cell r="B7704" t="str">
            <v>AS 861</v>
          </cell>
          <cell r="D7704">
            <v>157</v>
          </cell>
        </row>
        <row r="7705">
          <cell r="A7705">
            <v>44673</v>
          </cell>
          <cell r="B7705" t="str">
            <v>DL 362</v>
          </cell>
          <cell r="D7705">
            <v>155</v>
          </cell>
        </row>
        <row r="7706">
          <cell r="A7706">
            <v>44673</v>
          </cell>
          <cell r="B7706" t="str">
            <v>DL 448</v>
          </cell>
          <cell r="D7706">
            <v>131</v>
          </cell>
        </row>
        <row r="7707">
          <cell r="A7707">
            <v>44673</v>
          </cell>
          <cell r="B7707" t="str">
            <v>DL 481</v>
          </cell>
          <cell r="D7707">
            <v>180</v>
          </cell>
        </row>
        <row r="7708">
          <cell r="A7708">
            <v>44673</v>
          </cell>
          <cell r="B7708" t="str">
            <v>HA 23</v>
          </cell>
          <cell r="D7708">
            <v>142</v>
          </cell>
        </row>
        <row r="7709">
          <cell r="A7709">
            <v>44673</v>
          </cell>
          <cell r="B7709" t="str">
            <v>HA 29</v>
          </cell>
          <cell r="D7709">
            <v>235</v>
          </cell>
        </row>
        <row r="7710">
          <cell r="A7710">
            <v>44673</v>
          </cell>
          <cell r="B7710" t="str">
            <v>HA 31</v>
          </cell>
          <cell r="D7710">
            <v>84</v>
          </cell>
        </row>
        <row r="7711">
          <cell r="A7711">
            <v>44673</v>
          </cell>
          <cell r="B7711" t="str">
            <v>HA 33</v>
          </cell>
          <cell r="D7711">
            <v>234</v>
          </cell>
        </row>
        <row r="7712">
          <cell r="A7712">
            <v>44673</v>
          </cell>
          <cell r="B7712" t="str">
            <v>HA 39</v>
          </cell>
          <cell r="D7712">
            <v>169</v>
          </cell>
        </row>
        <row r="7713">
          <cell r="A7713">
            <v>44673</v>
          </cell>
          <cell r="B7713" t="str">
            <v>HA 41</v>
          </cell>
          <cell r="D7713">
            <v>155</v>
          </cell>
        </row>
        <row r="7714">
          <cell r="A7714">
            <v>44673</v>
          </cell>
          <cell r="B7714" t="str">
            <v>HA 45</v>
          </cell>
          <cell r="D7714">
            <v>128</v>
          </cell>
        </row>
        <row r="7715">
          <cell r="A7715">
            <v>44673</v>
          </cell>
          <cell r="B7715" t="str">
            <v>HA 57</v>
          </cell>
          <cell r="D7715">
            <v>1666</v>
          </cell>
        </row>
        <row r="7716">
          <cell r="A7716">
            <v>44673</v>
          </cell>
          <cell r="B7716" t="str">
            <v>HA 59</v>
          </cell>
          <cell r="D7716">
            <v>156</v>
          </cell>
        </row>
        <row r="7717">
          <cell r="A7717">
            <v>44673</v>
          </cell>
          <cell r="B7717" t="str">
            <v>HA 71</v>
          </cell>
          <cell r="D7717">
            <v>105</v>
          </cell>
        </row>
        <row r="7718">
          <cell r="A7718">
            <v>44673</v>
          </cell>
          <cell r="B7718" t="str">
            <v>UA 1725</v>
          </cell>
          <cell r="D7718">
            <v>270</v>
          </cell>
        </row>
        <row r="7719">
          <cell r="A7719">
            <v>44673</v>
          </cell>
          <cell r="B7719" t="str">
            <v>UA 1736</v>
          </cell>
          <cell r="D7719">
            <v>274</v>
          </cell>
        </row>
        <row r="7720">
          <cell r="A7720">
            <v>44673</v>
          </cell>
          <cell r="B7720" t="str">
            <v>UA 202</v>
          </cell>
          <cell r="D7720">
            <v>183</v>
          </cell>
        </row>
        <row r="7721">
          <cell r="A7721">
            <v>44673</v>
          </cell>
          <cell r="B7721" t="str">
            <v>UA 2623</v>
          </cell>
          <cell r="D7721">
            <v>124</v>
          </cell>
        </row>
        <row r="7722">
          <cell r="A7722">
            <v>44673</v>
          </cell>
          <cell r="B7722" t="str">
            <v>UA 417</v>
          </cell>
          <cell r="D7722">
            <v>117</v>
          </cell>
        </row>
        <row r="7723">
          <cell r="A7723">
            <v>44673</v>
          </cell>
          <cell r="B7723" t="str">
            <v>UA 42</v>
          </cell>
          <cell r="D7723">
            <v>92</v>
          </cell>
        </row>
        <row r="7724">
          <cell r="A7724">
            <v>44673</v>
          </cell>
          <cell r="B7724" t="str">
            <v>WN 1076</v>
          </cell>
          <cell r="D7724">
            <v>82</v>
          </cell>
        </row>
        <row r="7725">
          <cell r="A7725">
            <v>44673</v>
          </cell>
          <cell r="B7725" t="str">
            <v>WN 1385</v>
          </cell>
          <cell r="D7725">
            <v>57</v>
          </cell>
        </row>
        <row r="7726">
          <cell r="A7726">
            <v>44673</v>
          </cell>
          <cell r="B7726" t="str">
            <v>WN 1861</v>
          </cell>
          <cell r="D7726">
            <v>141</v>
          </cell>
        </row>
        <row r="7727">
          <cell r="A7727">
            <v>44673</v>
          </cell>
          <cell r="B7727" t="str">
            <v>WN 1879</v>
          </cell>
          <cell r="D7727">
            <v>149</v>
          </cell>
        </row>
        <row r="7728">
          <cell r="A7728">
            <v>44673</v>
          </cell>
          <cell r="B7728" t="str">
            <v>WN 2093</v>
          </cell>
          <cell r="D7728">
            <v>87</v>
          </cell>
        </row>
        <row r="7729">
          <cell r="A7729">
            <v>44673</v>
          </cell>
          <cell r="B7729" t="str">
            <v>WN 2210</v>
          </cell>
          <cell r="D7729">
            <v>69</v>
          </cell>
        </row>
        <row r="7730">
          <cell r="A7730">
            <v>44673</v>
          </cell>
          <cell r="B7730" t="str">
            <v>WN 2313</v>
          </cell>
          <cell r="D7730">
            <v>96</v>
          </cell>
        </row>
        <row r="7731">
          <cell r="A7731">
            <v>44673</v>
          </cell>
          <cell r="B7731" t="str">
            <v>WN 2771</v>
          </cell>
          <cell r="D7731">
            <v>21</v>
          </cell>
        </row>
        <row r="7732">
          <cell r="A7732">
            <v>44673</v>
          </cell>
          <cell r="B7732" t="str">
            <v>WN 2790</v>
          </cell>
          <cell r="D7732">
            <v>159</v>
          </cell>
        </row>
        <row r="7733">
          <cell r="A7733">
            <v>44673</v>
          </cell>
          <cell r="B7733" t="str">
            <v>WN 5411</v>
          </cell>
          <cell r="D7733">
            <v>72</v>
          </cell>
        </row>
        <row r="7734">
          <cell r="A7734">
            <v>44673</v>
          </cell>
          <cell r="B7734" t="str">
            <v>WN 885</v>
          </cell>
          <cell r="D7734">
            <v>61</v>
          </cell>
        </row>
        <row r="7735">
          <cell r="A7735">
            <v>44674</v>
          </cell>
          <cell r="B7735" t="str">
            <v>AA 7</v>
          </cell>
          <cell r="D7735">
            <v>252</v>
          </cell>
        </row>
        <row r="7736">
          <cell r="A7736">
            <v>44674</v>
          </cell>
          <cell r="B7736" t="str">
            <v>AS 743</v>
          </cell>
          <cell r="D7736">
            <v>127</v>
          </cell>
        </row>
        <row r="7737">
          <cell r="A7737">
            <v>44674</v>
          </cell>
          <cell r="B7737" t="str">
            <v>AS 803</v>
          </cell>
          <cell r="D7737">
            <v>145</v>
          </cell>
        </row>
        <row r="7738">
          <cell r="A7738">
            <v>44674</v>
          </cell>
          <cell r="B7738" t="str">
            <v>AS 805</v>
          </cell>
          <cell r="D7738">
            <v>132</v>
          </cell>
        </row>
        <row r="7739">
          <cell r="A7739">
            <v>44674</v>
          </cell>
          <cell r="B7739" t="str">
            <v>AS 813</v>
          </cell>
          <cell r="D7739">
            <v>100</v>
          </cell>
        </row>
        <row r="7740">
          <cell r="A7740">
            <v>44674</v>
          </cell>
          <cell r="B7740" t="str">
            <v>AS 825</v>
          </cell>
          <cell r="D7740">
            <v>152</v>
          </cell>
        </row>
        <row r="7741">
          <cell r="A7741">
            <v>44674</v>
          </cell>
          <cell r="B7741" t="str">
            <v>AS 829</v>
          </cell>
          <cell r="D7741">
            <v>119</v>
          </cell>
        </row>
        <row r="7742">
          <cell r="A7742">
            <v>44674</v>
          </cell>
          <cell r="B7742" t="str">
            <v>DL 2640</v>
          </cell>
          <cell r="D7742">
            <v>199</v>
          </cell>
        </row>
        <row r="7743">
          <cell r="A7743">
            <v>44674</v>
          </cell>
          <cell r="B7743" t="str">
            <v>DL 362</v>
          </cell>
          <cell r="D7743">
            <v>190</v>
          </cell>
        </row>
        <row r="7744">
          <cell r="A7744">
            <v>44674</v>
          </cell>
          <cell r="B7744" t="str">
            <v>DL 448</v>
          </cell>
          <cell r="D7744">
            <v>198</v>
          </cell>
        </row>
        <row r="7745">
          <cell r="A7745">
            <v>44674</v>
          </cell>
          <cell r="B7745" t="str">
            <v>DL 481</v>
          </cell>
          <cell r="D7745">
            <v>185</v>
          </cell>
        </row>
        <row r="7746">
          <cell r="A7746">
            <v>44674</v>
          </cell>
          <cell r="B7746" t="str">
            <v>HA 29</v>
          </cell>
          <cell r="D7746">
            <v>245</v>
          </cell>
        </row>
        <row r="7747">
          <cell r="A7747">
            <v>44674</v>
          </cell>
          <cell r="B7747" t="str">
            <v>HA 31</v>
          </cell>
          <cell r="D7747">
            <v>118</v>
          </cell>
        </row>
        <row r="7748">
          <cell r="A7748">
            <v>44674</v>
          </cell>
          <cell r="B7748" t="str">
            <v>HA 33</v>
          </cell>
          <cell r="D7748">
            <v>259</v>
          </cell>
        </row>
        <row r="7749">
          <cell r="A7749">
            <v>44674</v>
          </cell>
          <cell r="B7749" t="str">
            <v>HA 39</v>
          </cell>
          <cell r="D7749">
            <v>160</v>
          </cell>
        </row>
        <row r="7750">
          <cell r="A7750">
            <v>44674</v>
          </cell>
          <cell r="B7750" t="str">
            <v>HA 41</v>
          </cell>
          <cell r="D7750">
            <v>139</v>
          </cell>
        </row>
        <row r="7751">
          <cell r="A7751">
            <v>44674</v>
          </cell>
          <cell r="B7751" t="str">
            <v>HA 45</v>
          </cell>
          <cell r="D7751">
            <v>159</v>
          </cell>
        </row>
        <row r="7752">
          <cell r="A7752">
            <v>44674</v>
          </cell>
          <cell r="B7752" t="str">
            <v>HA 57</v>
          </cell>
          <cell r="D7752">
            <v>209</v>
          </cell>
        </row>
        <row r="7753">
          <cell r="A7753">
            <v>44674</v>
          </cell>
          <cell r="B7753" t="str">
            <v>UA 1141</v>
          </cell>
          <cell r="D7753">
            <v>168</v>
          </cell>
        </row>
        <row r="7754">
          <cell r="A7754">
            <v>44674</v>
          </cell>
          <cell r="B7754" t="str">
            <v>UA 1219</v>
          </cell>
          <cell r="D7754">
            <v>145</v>
          </cell>
        </row>
        <row r="7755">
          <cell r="A7755">
            <v>44674</v>
          </cell>
          <cell r="B7755" t="str">
            <v>UA 1725</v>
          </cell>
          <cell r="D7755">
            <v>270</v>
          </cell>
        </row>
        <row r="7756">
          <cell r="A7756">
            <v>44674</v>
          </cell>
          <cell r="B7756" t="str">
            <v>UA 1736</v>
          </cell>
          <cell r="D7756">
            <v>276</v>
          </cell>
        </row>
        <row r="7757">
          <cell r="A7757">
            <v>44674</v>
          </cell>
          <cell r="B7757" t="str">
            <v>UA 1749</v>
          </cell>
          <cell r="D7757">
            <v>170</v>
          </cell>
        </row>
        <row r="7758">
          <cell r="A7758">
            <v>44674</v>
          </cell>
          <cell r="B7758" t="str">
            <v>UA 202</v>
          </cell>
          <cell r="D7758">
            <v>240</v>
          </cell>
        </row>
        <row r="7759">
          <cell r="A7759">
            <v>44674</v>
          </cell>
          <cell r="B7759" t="str">
            <v>UA 2623</v>
          </cell>
          <cell r="D7759">
            <v>170</v>
          </cell>
        </row>
        <row r="7760">
          <cell r="A7760">
            <v>44674</v>
          </cell>
          <cell r="B7760" t="str">
            <v>UA 42</v>
          </cell>
          <cell r="D7760">
            <v>106</v>
          </cell>
        </row>
        <row r="7761">
          <cell r="A7761">
            <v>44674</v>
          </cell>
          <cell r="B7761" t="str">
            <v>UA 539</v>
          </cell>
          <cell r="D7761">
            <v>132</v>
          </cell>
        </row>
        <row r="7762">
          <cell r="A7762">
            <v>44674</v>
          </cell>
          <cell r="B7762" t="str">
            <v>WN 1076</v>
          </cell>
          <cell r="D7762">
            <v>37</v>
          </cell>
        </row>
        <row r="7763">
          <cell r="A7763">
            <v>44674</v>
          </cell>
          <cell r="B7763" t="str">
            <v>WN 1385</v>
          </cell>
          <cell r="D7763">
            <v>116</v>
          </cell>
        </row>
        <row r="7764">
          <cell r="A7764">
            <v>44674</v>
          </cell>
          <cell r="B7764" t="str">
            <v>WN 1861</v>
          </cell>
          <cell r="D7764">
            <v>160</v>
          </cell>
        </row>
        <row r="7765">
          <cell r="A7765">
            <v>44674</v>
          </cell>
          <cell r="B7765" t="str">
            <v>WN 1879</v>
          </cell>
          <cell r="D7765">
            <v>168</v>
          </cell>
        </row>
        <row r="7766">
          <cell r="A7766">
            <v>44674</v>
          </cell>
          <cell r="B7766" t="str">
            <v>WN 2093</v>
          </cell>
          <cell r="D7766">
            <v>145</v>
          </cell>
        </row>
        <row r="7767">
          <cell r="A7767">
            <v>44674</v>
          </cell>
          <cell r="B7767" t="str">
            <v>WN 2210</v>
          </cell>
          <cell r="D7767">
            <v>121</v>
          </cell>
        </row>
        <row r="7768">
          <cell r="A7768">
            <v>44674</v>
          </cell>
          <cell r="B7768" t="str">
            <v>WN 2313</v>
          </cell>
          <cell r="D7768">
            <v>158</v>
          </cell>
        </row>
        <row r="7769">
          <cell r="A7769">
            <v>44674</v>
          </cell>
          <cell r="B7769" t="str">
            <v>WN 2446</v>
          </cell>
          <cell r="D7769">
            <v>138</v>
          </cell>
        </row>
        <row r="7770">
          <cell r="A7770">
            <v>44674</v>
          </cell>
          <cell r="B7770" t="str">
            <v>WN 2771</v>
          </cell>
          <cell r="D7770">
            <v>44</v>
          </cell>
        </row>
        <row r="7771">
          <cell r="A7771">
            <v>44674</v>
          </cell>
          <cell r="B7771" t="str">
            <v>WN 5411</v>
          </cell>
          <cell r="D7771">
            <v>143</v>
          </cell>
        </row>
        <row r="7772">
          <cell r="A7772">
            <v>44674</v>
          </cell>
          <cell r="B7772" t="str">
            <v>WN 885</v>
          </cell>
          <cell r="D7772">
            <v>74</v>
          </cell>
        </row>
        <row r="7773">
          <cell r="A7773">
            <v>44675</v>
          </cell>
          <cell r="B7773" t="str">
            <v>AA 119</v>
          </cell>
          <cell r="D7773">
            <v>260</v>
          </cell>
        </row>
        <row r="7774">
          <cell r="A7774">
            <v>44675</v>
          </cell>
          <cell r="B7774" t="str">
            <v>AA 432</v>
          </cell>
          <cell r="D7774">
            <v>184</v>
          </cell>
        </row>
        <row r="7775">
          <cell r="A7775">
            <v>44675</v>
          </cell>
          <cell r="B7775" t="str">
            <v>AA 7</v>
          </cell>
          <cell r="D7775">
            <v>260</v>
          </cell>
        </row>
        <row r="7776">
          <cell r="A7776">
            <v>44675</v>
          </cell>
          <cell r="B7776" t="str">
            <v>AS 743</v>
          </cell>
          <cell r="D7776">
            <v>93</v>
          </cell>
        </row>
        <row r="7777">
          <cell r="A7777">
            <v>44675</v>
          </cell>
          <cell r="B7777" t="str">
            <v>AS 803</v>
          </cell>
          <cell r="D7777">
            <v>119</v>
          </cell>
        </row>
        <row r="7778">
          <cell r="A7778">
            <v>44675</v>
          </cell>
          <cell r="B7778" t="str">
            <v>AS 805</v>
          </cell>
          <cell r="D7778">
            <v>73</v>
          </cell>
        </row>
        <row r="7779">
          <cell r="A7779">
            <v>44675</v>
          </cell>
          <cell r="B7779" t="str">
            <v>AS 809</v>
          </cell>
          <cell r="D7779">
            <v>132</v>
          </cell>
        </row>
        <row r="7780">
          <cell r="A7780">
            <v>44675</v>
          </cell>
          <cell r="B7780" t="str">
            <v>AS 825</v>
          </cell>
          <cell r="D7780">
            <v>140</v>
          </cell>
        </row>
        <row r="7781">
          <cell r="A7781">
            <v>44675</v>
          </cell>
          <cell r="B7781" t="str">
            <v>AS 861</v>
          </cell>
          <cell r="D7781">
            <v>147</v>
          </cell>
        </row>
        <row r="7782">
          <cell r="A7782">
            <v>44675</v>
          </cell>
          <cell r="B7782" t="str">
            <v>DL 2640</v>
          </cell>
          <cell r="D7782">
            <v>150</v>
          </cell>
        </row>
        <row r="7783">
          <cell r="A7783">
            <v>44675</v>
          </cell>
          <cell r="B7783" t="str">
            <v>DL 362</v>
          </cell>
          <cell r="D7783">
            <v>148</v>
          </cell>
        </row>
        <row r="7784">
          <cell r="A7784">
            <v>44675</v>
          </cell>
          <cell r="B7784" t="str">
            <v>DL 448</v>
          </cell>
          <cell r="D7784">
            <v>150</v>
          </cell>
        </row>
        <row r="7785">
          <cell r="A7785">
            <v>44675</v>
          </cell>
          <cell r="B7785" t="str">
            <v>DL 481</v>
          </cell>
          <cell r="D7785">
            <v>141</v>
          </cell>
        </row>
        <row r="7786">
          <cell r="A7786">
            <v>44675</v>
          </cell>
          <cell r="B7786" t="str">
            <v>HA 29</v>
          </cell>
          <cell r="D7786">
            <v>221</v>
          </cell>
        </row>
        <row r="7787">
          <cell r="A7787">
            <v>44675</v>
          </cell>
          <cell r="B7787" t="str">
            <v>HA 31</v>
          </cell>
          <cell r="D7787">
            <v>189</v>
          </cell>
        </row>
        <row r="7788">
          <cell r="A7788">
            <v>44675</v>
          </cell>
          <cell r="B7788" t="str">
            <v>HA 39</v>
          </cell>
          <cell r="D7788">
            <v>221</v>
          </cell>
        </row>
        <row r="7789">
          <cell r="A7789">
            <v>44675</v>
          </cell>
          <cell r="B7789" t="str">
            <v>HA 41</v>
          </cell>
          <cell r="D7789">
            <v>148</v>
          </cell>
        </row>
        <row r="7790">
          <cell r="A7790">
            <v>44675</v>
          </cell>
          <cell r="B7790" t="str">
            <v>HA 45</v>
          </cell>
          <cell r="D7790">
            <v>115</v>
          </cell>
        </row>
        <row r="7791">
          <cell r="A7791">
            <v>44675</v>
          </cell>
          <cell r="B7791" t="str">
            <v>HA 57</v>
          </cell>
          <cell r="D7791">
            <v>173</v>
          </cell>
        </row>
        <row r="7792">
          <cell r="A7792">
            <v>44675</v>
          </cell>
          <cell r="B7792" t="str">
            <v>HA 59</v>
          </cell>
          <cell r="D7792">
            <v>116</v>
          </cell>
        </row>
        <row r="7793">
          <cell r="A7793">
            <v>44675</v>
          </cell>
          <cell r="B7793" t="str">
            <v>UA 1219</v>
          </cell>
          <cell r="D7793">
            <v>139</v>
          </cell>
        </row>
        <row r="7794">
          <cell r="A7794">
            <v>44675</v>
          </cell>
          <cell r="B7794" t="str">
            <v>UA 1725</v>
          </cell>
          <cell r="D7794">
            <v>193</v>
          </cell>
        </row>
        <row r="7795">
          <cell r="A7795">
            <v>44675</v>
          </cell>
          <cell r="B7795" t="str">
            <v>UA 1736</v>
          </cell>
          <cell r="D7795">
            <v>260</v>
          </cell>
        </row>
        <row r="7796">
          <cell r="A7796">
            <v>44675</v>
          </cell>
          <cell r="B7796" t="str">
            <v>UA 1749</v>
          </cell>
          <cell r="D7796">
            <v>54</v>
          </cell>
        </row>
        <row r="7797">
          <cell r="A7797">
            <v>44675</v>
          </cell>
          <cell r="B7797" t="str">
            <v>UA 202</v>
          </cell>
          <cell r="D7797">
            <v>230</v>
          </cell>
        </row>
        <row r="7798">
          <cell r="A7798">
            <v>44675</v>
          </cell>
          <cell r="B7798" t="str">
            <v>UA 2623</v>
          </cell>
          <cell r="D7798">
            <v>111</v>
          </cell>
        </row>
        <row r="7799">
          <cell r="A7799">
            <v>44675</v>
          </cell>
          <cell r="B7799" t="str">
            <v>UA 417</v>
          </cell>
          <cell r="D7799">
            <v>157</v>
          </cell>
        </row>
        <row r="7800">
          <cell r="A7800">
            <v>44675</v>
          </cell>
          <cell r="B7800" t="str">
            <v>UA 42</v>
          </cell>
          <cell r="D7800">
            <v>209</v>
          </cell>
        </row>
        <row r="7801">
          <cell r="A7801">
            <v>44675</v>
          </cell>
          <cell r="B7801" t="str">
            <v>UA 539</v>
          </cell>
          <cell r="D7801">
            <v>54</v>
          </cell>
        </row>
        <row r="7802">
          <cell r="A7802">
            <v>44675</v>
          </cell>
          <cell r="B7802" t="str">
            <v>WN 1076</v>
          </cell>
          <cell r="D7802">
            <v>88</v>
          </cell>
        </row>
        <row r="7803">
          <cell r="A7803">
            <v>44675</v>
          </cell>
          <cell r="B7803" t="str">
            <v>WN 1385</v>
          </cell>
          <cell r="D7803">
            <v>44</v>
          </cell>
        </row>
        <row r="7804">
          <cell r="A7804">
            <v>44675</v>
          </cell>
          <cell r="B7804" t="str">
            <v>WN 1861</v>
          </cell>
          <cell r="D7804">
            <v>172</v>
          </cell>
        </row>
        <row r="7805">
          <cell r="A7805">
            <v>44675</v>
          </cell>
          <cell r="B7805" t="str">
            <v>WN 1879</v>
          </cell>
          <cell r="D7805">
            <v>159</v>
          </cell>
        </row>
        <row r="7806">
          <cell r="A7806">
            <v>44675</v>
          </cell>
          <cell r="B7806" t="str">
            <v>WN 2093</v>
          </cell>
          <cell r="D7806">
            <v>59</v>
          </cell>
        </row>
        <row r="7807">
          <cell r="A7807">
            <v>44675</v>
          </cell>
          <cell r="B7807" t="str">
            <v>WN 2210</v>
          </cell>
          <cell r="D7807">
            <v>55</v>
          </cell>
        </row>
        <row r="7808">
          <cell r="A7808">
            <v>44675</v>
          </cell>
          <cell r="B7808" t="str">
            <v>WN 2313</v>
          </cell>
          <cell r="D7808">
            <v>57</v>
          </cell>
        </row>
        <row r="7809">
          <cell r="A7809">
            <v>44675</v>
          </cell>
          <cell r="B7809" t="str">
            <v>WN 2771</v>
          </cell>
          <cell r="D7809">
            <v>28</v>
          </cell>
        </row>
        <row r="7810">
          <cell r="A7810">
            <v>44675</v>
          </cell>
          <cell r="B7810" t="str">
            <v>WN 2790</v>
          </cell>
          <cell r="D7810">
            <v>162</v>
          </cell>
        </row>
        <row r="7811">
          <cell r="A7811">
            <v>44675</v>
          </cell>
          <cell r="B7811" t="str">
            <v>WN 885</v>
          </cell>
          <cell r="D7811">
            <v>107</v>
          </cell>
        </row>
        <row r="7812">
          <cell r="A7812">
            <v>44676</v>
          </cell>
          <cell r="B7812" t="str">
            <v>AA 119</v>
          </cell>
          <cell r="D7812">
            <v>211</v>
          </cell>
        </row>
        <row r="7813">
          <cell r="A7813">
            <v>44676</v>
          </cell>
          <cell r="B7813" t="str">
            <v>AA 205</v>
          </cell>
          <cell r="D7813">
            <v>70</v>
          </cell>
        </row>
        <row r="7814">
          <cell r="A7814">
            <v>44676</v>
          </cell>
          <cell r="B7814" t="str">
            <v>AA 432</v>
          </cell>
          <cell r="D7814">
            <v>178</v>
          </cell>
        </row>
        <row r="7815">
          <cell r="A7815">
            <v>44676</v>
          </cell>
          <cell r="B7815" t="str">
            <v>AS 803</v>
          </cell>
          <cell r="D7815">
            <v>105</v>
          </cell>
        </row>
        <row r="7816">
          <cell r="A7816">
            <v>44676</v>
          </cell>
          <cell r="B7816" t="str">
            <v>AS 825</v>
          </cell>
          <cell r="D7816">
            <v>153</v>
          </cell>
        </row>
        <row r="7817">
          <cell r="A7817">
            <v>44676</v>
          </cell>
          <cell r="B7817" t="str">
            <v>AS 829</v>
          </cell>
          <cell r="D7817">
            <v>65</v>
          </cell>
        </row>
        <row r="7818">
          <cell r="A7818">
            <v>44676</v>
          </cell>
          <cell r="B7818" t="str">
            <v>AS 861</v>
          </cell>
          <cell r="D7818">
            <v>117</v>
          </cell>
        </row>
        <row r="7819">
          <cell r="A7819">
            <v>44676</v>
          </cell>
          <cell r="B7819" t="str">
            <v>DL 2640</v>
          </cell>
          <cell r="D7819">
            <v>172</v>
          </cell>
        </row>
        <row r="7820">
          <cell r="A7820">
            <v>44676</v>
          </cell>
          <cell r="B7820" t="str">
            <v>DL 362</v>
          </cell>
          <cell r="D7820">
            <v>138</v>
          </cell>
        </row>
        <row r="7821">
          <cell r="A7821">
            <v>44676</v>
          </cell>
          <cell r="B7821" t="str">
            <v>HA 23</v>
          </cell>
          <cell r="D7821">
            <v>150</v>
          </cell>
        </row>
        <row r="7822">
          <cell r="A7822">
            <v>44676</v>
          </cell>
          <cell r="B7822" t="str">
            <v>HA 29</v>
          </cell>
          <cell r="D7822">
            <v>208</v>
          </cell>
        </row>
        <row r="7823">
          <cell r="A7823">
            <v>44676</v>
          </cell>
          <cell r="B7823" t="str">
            <v>HA 31</v>
          </cell>
          <cell r="D7823">
            <v>184</v>
          </cell>
        </row>
        <row r="7824">
          <cell r="A7824">
            <v>44676</v>
          </cell>
          <cell r="B7824" t="str">
            <v>HA 33</v>
          </cell>
          <cell r="D7824">
            <v>235</v>
          </cell>
        </row>
        <row r="7825">
          <cell r="A7825">
            <v>44676</v>
          </cell>
          <cell r="B7825" t="str">
            <v>ha 45</v>
          </cell>
          <cell r="D7825">
            <v>100</v>
          </cell>
        </row>
        <row r="7826">
          <cell r="A7826">
            <v>44676</v>
          </cell>
          <cell r="B7826" t="str">
            <v>HA 57</v>
          </cell>
          <cell r="D7826">
            <v>150</v>
          </cell>
        </row>
        <row r="7827">
          <cell r="A7827">
            <v>44676</v>
          </cell>
          <cell r="B7827" t="str">
            <v>HA 59</v>
          </cell>
          <cell r="D7827">
            <v>160</v>
          </cell>
        </row>
        <row r="7828">
          <cell r="A7828">
            <v>44676</v>
          </cell>
          <cell r="B7828" t="str">
            <v>HA 71</v>
          </cell>
          <cell r="D7828">
            <v>100</v>
          </cell>
        </row>
        <row r="7829">
          <cell r="A7829">
            <v>44676</v>
          </cell>
          <cell r="B7829" t="str">
            <v>UA 1725</v>
          </cell>
          <cell r="D7829">
            <v>236</v>
          </cell>
        </row>
        <row r="7830">
          <cell r="A7830">
            <v>44676</v>
          </cell>
          <cell r="B7830" t="str">
            <v>UA 202</v>
          </cell>
          <cell r="D7830">
            <v>195</v>
          </cell>
        </row>
        <row r="7831">
          <cell r="A7831">
            <v>44676</v>
          </cell>
          <cell r="B7831" t="str">
            <v>UA 2623</v>
          </cell>
          <cell r="D7831">
            <v>130</v>
          </cell>
        </row>
        <row r="7832">
          <cell r="A7832">
            <v>44676</v>
          </cell>
          <cell r="B7832" t="str">
            <v>UA 417</v>
          </cell>
          <cell r="D7832">
            <v>109</v>
          </cell>
        </row>
        <row r="7833">
          <cell r="A7833">
            <v>44676</v>
          </cell>
          <cell r="B7833" t="str">
            <v>WN 1879</v>
          </cell>
          <cell r="D7833">
            <v>69</v>
          </cell>
        </row>
        <row r="7834">
          <cell r="A7834">
            <v>44676</v>
          </cell>
          <cell r="B7834" t="str">
            <v>WN 2093</v>
          </cell>
          <cell r="D7834">
            <v>58</v>
          </cell>
        </row>
        <row r="7835">
          <cell r="A7835">
            <v>44676</v>
          </cell>
          <cell r="B7835" t="str">
            <v>WN 5411</v>
          </cell>
          <cell r="D7835">
            <v>103</v>
          </cell>
        </row>
        <row r="7836">
          <cell r="A7836">
            <v>44677</v>
          </cell>
          <cell r="B7836" t="str">
            <v>AA 119</v>
          </cell>
          <cell r="D7836">
            <v>182</v>
          </cell>
        </row>
        <row r="7837">
          <cell r="A7837">
            <v>44677</v>
          </cell>
          <cell r="B7837" t="str">
            <v>AA 205</v>
          </cell>
          <cell r="D7837">
            <v>167</v>
          </cell>
        </row>
        <row r="7838">
          <cell r="A7838">
            <v>44677</v>
          </cell>
          <cell r="B7838" t="str">
            <v>AA 253</v>
          </cell>
          <cell r="D7838">
            <v>150</v>
          </cell>
        </row>
        <row r="7839">
          <cell r="A7839">
            <v>44677</v>
          </cell>
          <cell r="B7839" t="str">
            <v>AA 432</v>
          </cell>
          <cell r="D7839">
            <v>191</v>
          </cell>
        </row>
        <row r="7840">
          <cell r="A7840">
            <v>44677</v>
          </cell>
          <cell r="B7840" t="str">
            <v>AA 7</v>
          </cell>
          <cell r="D7840">
            <v>190</v>
          </cell>
        </row>
        <row r="7841">
          <cell r="A7841">
            <v>44677</v>
          </cell>
          <cell r="B7841" t="str">
            <v>AS 743</v>
          </cell>
          <cell r="D7841">
            <v>125</v>
          </cell>
        </row>
        <row r="7842">
          <cell r="A7842">
            <v>44677</v>
          </cell>
          <cell r="B7842" t="str">
            <v>AS 803</v>
          </cell>
          <cell r="D7842">
            <v>128</v>
          </cell>
        </row>
        <row r="7843">
          <cell r="A7843">
            <v>44677</v>
          </cell>
          <cell r="B7843" t="str">
            <v>AS 805</v>
          </cell>
          <cell r="D7843">
            <v>92</v>
          </cell>
        </row>
        <row r="7844">
          <cell r="A7844">
            <v>44677</v>
          </cell>
          <cell r="B7844" t="str">
            <v>AS 809</v>
          </cell>
          <cell r="D7844">
            <v>135</v>
          </cell>
        </row>
        <row r="7845">
          <cell r="A7845">
            <v>44677</v>
          </cell>
          <cell r="B7845" t="str">
            <v>AS 813</v>
          </cell>
          <cell r="D7845">
            <v>59</v>
          </cell>
        </row>
        <row r="7846">
          <cell r="A7846">
            <v>44677</v>
          </cell>
          <cell r="B7846" t="str">
            <v>AS 829</v>
          </cell>
          <cell r="D7846">
            <v>79</v>
          </cell>
        </row>
        <row r="7847">
          <cell r="A7847">
            <v>44677</v>
          </cell>
          <cell r="B7847" t="str">
            <v>AS 861</v>
          </cell>
          <cell r="D7847">
            <v>113</v>
          </cell>
        </row>
        <row r="7848">
          <cell r="A7848">
            <v>44677</v>
          </cell>
          <cell r="B7848" t="str">
            <v>DL 481</v>
          </cell>
          <cell r="D7848">
            <v>133</v>
          </cell>
        </row>
        <row r="7849">
          <cell r="A7849">
            <v>44677</v>
          </cell>
          <cell r="B7849" t="str">
            <v>HA 23</v>
          </cell>
          <cell r="D7849">
            <v>142</v>
          </cell>
        </row>
        <row r="7850">
          <cell r="A7850">
            <v>44677</v>
          </cell>
          <cell r="B7850" t="str">
            <v>HA 29</v>
          </cell>
          <cell r="D7850">
            <v>143</v>
          </cell>
        </row>
        <row r="7851">
          <cell r="A7851">
            <v>44677</v>
          </cell>
          <cell r="B7851" t="str">
            <v>HA 33</v>
          </cell>
          <cell r="D7851">
            <v>148</v>
          </cell>
        </row>
        <row r="7852">
          <cell r="A7852">
            <v>44677</v>
          </cell>
          <cell r="B7852" t="str">
            <v>HA 39</v>
          </cell>
          <cell r="D7852">
            <v>155</v>
          </cell>
        </row>
        <row r="7853">
          <cell r="A7853">
            <v>44677</v>
          </cell>
          <cell r="B7853" t="str">
            <v>HA 41</v>
          </cell>
          <cell r="D7853">
            <v>97</v>
          </cell>
        </row>
        <row r="7854">
          <cell r="A7854">
            <v>44677</v>
          </cell>
          <cell r="B7854" t="str">
            <v>HA 57</v>
          </cell>
          <cell r="D7854">
            <v>156</v>
          </cell>
        </row>
        <row r="7855">
          <cell r="A7855">
            <v>44677</v>
          </cell>
          <cell r="B7855" t="str">
            <v>HA 71</v>
          </cell>
          <cell r="D7855">
            <v>145</v>
          </cell>
        </row>
        <row r="7856">
          <cell r="A7856">
            <v>44677</v>
          </cell>
          <cell r="B7856" t="str">
            <v>UA 1219</v>
          </cell>
          <cell r="D7856">
            <v>83</v>
          </cell>
        </row>
        <row r="7857">
          <cell r="A7857">
            <v>44677</v>
          </cell>
          <cell r="B7857" t="str">
            <v>UA 1725</v>
          </cell>
          <cell r="D7857">
            <v>190</v>
          </cell>
        </row>
        <row r="7858">
          <cell r="A7858">
            <v>44677</v>
          </cell>
          <cell r="B7858" t="str">
            <v>UA 1736</v>
          </cell>
          <cell r="D7858">
            <v>189</v>
          </cell>
        </row>
        <row r="7859">
          <cell r="A7859">
            <v>44677</v>
          </cell>
          <cell r="B7859" t="str">
            <v>UA 2623</v>
          </cell>
          <cell r="D7859">
            <v>115</v>
          </cell>
        </row>
        <row r="7860">
          <cell r="A7860">
            <v>44677</v>
          </cell>
          <cell r="B7860" t="str">
            <v>UA 417</v>
          </cell>
          <cell r="D7860">
            <v>90</v>
          </cell>
        </row>
        <row r="7861">
          <cell r="A7861">
            <v>44677</v>
          </cell>
          <cell r="B7861" t="str">
            <v>UA 539</v>
          </cell>
          <cell r="D7861">
            <v>86</v>
          </cell>
        </row>
        <row r="7862">
          <cell r="A7862">
            <v>44677</v>
          </cell>
          <cell r="B7862" t="str">
            <v>WN 1076</v>
          </cell>
          <cell r="D7862">
            <v>41</v>
          </cell>
        </row>
        <row r="7863">
          <cell r="A7863">
            <v>44677</v>
          </cell>
          <cell r="B7863" t="str">
            <v>WN 1861</v>
          </cell>
          <cell r="D7863">
            <v>43</v>
          </cell>
        </row>
        <row r="7864">
          <cell r="A7864">
            <v>44677</v>
          </cell>
          <cell r="B7864" t="str">
            <v>WN 1879</v>
          </cell>
          <cell r="D7864">
            <v>169</v>
          </cell>
        </row>
        <row r="7865">
          <cell r="A7865">
            <v>44677</v>
          </cell>
          <cell r="B7865" t="str">
            <v>WN 2210</v>
          </cell>
          <cell r="D7865">
            <v>56</v>
          </cell>
        </row>
        <row r="7866">
          <cell r="A7866">
            <v>44677</v>
          </cell>
          <cell r="B7866" t="str">
            <v>WN 2446</v>
          </cell>
          <cell r="D7866">
            <v>79</v>
          </cell>
        </row>
        <row r="7867">
          <cell r="A7867">
            <v>44677</v>
          </cell>
          <cell r="B7867" t="str">
            <v>WN 2771</v>
          </cell>
          <cell r="D7867">
            <v>22</v>
          </cell>
        </row>
        <row r="7868">
          <cell r="A7868">
            <v>44677</v>
          </cell>
          <cell r="B7868" t="str">
            <v>WN 2790</v>
          </cell>
          <cell r="D7868">
            <v>111</v>
          </cell>
        </row>
        <row r="7869">
          <cell r="A7869">
            <v>44677</v>
          </cell>
          <cell r="B7869" t="str">
            <v>WN 5411</v>
          </cell>
          <cell r="D7869">
            <v>50</v>
          </cell>
        </row>
        <row r="7870">
          <cell r="A7870">
            <v>44677</v>
          </cell>
          <cell r="B7870" t="str">
            <v>WN 885</v>
          </cell>
          <cell r="D7870">
            <v>52</v>
          </cell>
        </row>
        <row r="7871">
          <cell r="A7871">
            <v>44678</v>
          </cell>
          <cell r="B7871" t="str">
            <v>AA 119</v>
          </cell>
          <cell r="D7871">
            <v>197</v>
          </cell>
        </row>
        <row r="7872">
          <cell r="A7872">
            <v>44678</v>
          </cell>
          <cell r="B7872" t="str">
            <v>AA 205</v>
          </cell>
          <cell r="D7872">
            <v>73</v>
          </cell>
        </row>
        <row r="7873">
          <cell r="A7873">
            <v>44678</v>
          </cell>
          <cell r="B7873" t="str">
            <v>AA 253</v>
          </cell>
          <cell r="D7873">
            <v>129</v>
          </cell>
        </row>
        <row r="7874">
          <cell r="A7874">
            <v>44678</v>
          </cell>
          <cell r="B7874" t="str">
            <v>AA 7</v>
          </cell>
          <cell r="D7874">
            <v>229</v>
          </cell>
        </row>
        <row r="7875">
          <cell r="A7875">
            <v>44678</v>
          </cell>
          <cell r="B7875" t="str">
            <v>AS 743</v>
          </cell>
          <cell r="D7875">
            <v>138</v>
          </cell>
        </row>
        <row r="7876">
          <cell r="A7876">
            <v>44678</v>
          </cell>
          <cell r="B7876" t="str">
            <v>AS 803</v>
          </cell>
          <cell r="D7876">
            <v>119</v>
          </cell>
        </row>
        <row r="7877">
          <cell r="A7877">
            <v>44678</v>
          </cell>
          <cell r="B7877" t="str">
            <v>AS 805</v>
          </cell>
          <cell r="D7877">
            <v>100</v>
          </cell>
        </row>
        <row r="7878">
          <cell r="A7878">
            <v>44678</v>
          </cell>
          <cell r="B7878" t="str">
            <v>AS 809</v>
          </cell>
          <cell r="D7878">
            <v>144</v>
          </cell>
        </row>
        <row r="7879">
          <cell r="A7879">
            <v>44678</v>
          </cell>
          <cell r="B7879" t="str">
            <v>AS 813</v>
          </cell>
          <cell r="D7879">
            <v>70</v>
          </cell>
        </row>
        <row r="7880">
          <cell r="A7880">
            <v>44678</v>
          </cell>
          <cell r="B7880" t="str">
            <v>AS 825</v>
          </cell>
          <cell r="D7880">
            <v>150</v>
          </cell>
        </row>
        <row r="7881">
          <cell r="A7881">
            <v>44678</v>
          </cell>
          <cell r="B7881" t="str">
            <v>AS 829</v>
          </cell>
          <cell r="D7881">
            <v>103</v>
          </cell>
        </row>
        <row r="7882">
          <cell r="A7882">
            <v>44678</v>
          </cell>
          <cell r="B7882" t="str">
            <v>AS 861</v>
          </cell>
          <cell r="D7882">
            <v>128</v>
          </cell>
        </row>
        <row r="7883">
          <cell r="A7883">
            <v>44678</v>
          </cell>
          <cell r="B7883" t="str">
            <v>DL 2640</v>
          </cell>
          <cell r="D7883">
            <v>196</v>
          </cell>
        </row>
        <row r="7884">
          <cell r="A7884">
            <v>44678</v>
          </cell>
          <cell r="B7884" t="str">
            <v>DL 362</v>
          </cell>
          <cell r="D7884">
            <v>117</v>
          </cell>
        </row>
        <row r="7885">
          <cell r="A7885">
            <v>44678</v>
          </cell>
          <cell r="B7885" t="str">
            <v>DL 448</v>
          </cell>
          <cell r="D7885">
            <v>115</v>
          </cell>
        </row>
        <row r="7886">
          <cell r="A7886">
            <v>44678</v>
          </cell>
          <cell r="B7886" t="str">
            <v>DL 481</v>
          </cell>
          <cell r="D7886">
            <v>137</v>
          </cell>
        </row>
        <row r="7887">
          <cell r="A7887">
            <v>44678</v>
          </cell>
          <cell r="B7887" t="str">
            <v>HA 31</v>
          </cell>
          <cell r="D7887">
            <v>161</v>
          </cell>
        </row>
        <row r="7888">
          <cell r="A7888">
            <v>44678</v>
          </cell>
          <cell r="B7888" t="str">
            <v>HA 33</v>
          </cell>
          <cell r="D7888">
            <v>203</v>
          </cell>
        </row>
        <row r="7889">
          <cell r="A7889">
            <v>44678</v>
          </cell>
          <cell r="B7889" t="str">
            <v>HA 39</v>
          </cell>
          <cell r="D7889">
            <v>149</v>
          </cell>
        </row>
        <row r="7890">
          <cell r="A7890">
            <v>44678</v>
          </cell>
          <cell r="B7890" t="str">
            <v>HA 41</v>
          </cell>
          <cell r="D7890">
            <v>160</v>
          </cell>
        </row>
        <row r="7891">
          <cell r="A7891">
            <v>44678</v>
          </cell>
          <cell r="B7891" t="str">
            <v>HA 45</v>
          </cell>
          <cell r="D7891">
            <v>82</v>
          </cell>
        </row>
        <row r="7892">
          <cell r="A7892">
            <v>44678</v>
          </cell>
          <cell r="B7892" t="str">
            <v>HA 59</v>
          </cell>
          <cell r="D7892">
            <v>1449</v>
          </cell>
        </row>
        <row r="7893">
          <cell r="A7893">
            <v>44678</v>
          </cell>
          <cell r="B7893" t="str">
            <v>HA 71</v>
          </cell>
          <cell r="D7893">
            <v>162</v>
          </cell>
        </row>
        <row r="7894">
          <cell r="A7894">
            <v>44678</v>
          </cell>
          <cell r="B7894" t="str">
            <v>UA 1219</v>
          </cell>
          <cell r="D7894">
            <v>90</v>
          </cell>
        </row>
        <row r="7895">
          <cell r="A7895">
            <v>44678</v>
          </cell>
          <cell r="B7895" t="str">
            <v>UA 1736</v>
          </cell>
          <cell r="D7895">
            <v>243</v>
          </cell>
        </row>
        <row r="7896">
          <cell r="A7896">
            <v>44678</v>
          </cell>
          <cell r="B7896" t="str">
            <v>UA 1749</v>
          </cell>
          <cell r="D7896">
            <v>80</v>
          </cell>
        </row>
        <row r="7897">
          <cell r="A7897">
            <v>44678</v>
          </cell>
          <cell r="B7897" t="str">
            <v>UA 417</v>
          </cell>
          <cell r="D7897">
            <v>82</v>
          </cell>
        </row>
        <row r="7898">
          <cell r="A7898">
            <v>44678</v>
          </cell>
          <cell r="B7898" t="str">
            <v>UA 539</v>
          </cell>
          <cell r="D7898">
            <v>84</v>
          </cell>
        </row>
        <row r="7899">
          <cell r="A7899">
            <v>44678</v>
          </cell>
          <cell r="B7899" t="str">
            <v>WN 1076</v>
          </cell>
          <cell r="D7899">
            <v>70</v>
          </cell>
        </row>
        <row r="7900">
          <cell r="A7900">
            <v>44678</v>
          </cell>
          <cell r="B7900" t="str">
            <v>WN 1861</v>
          </cell>
          <cell r="D7900">
            <v>115</v>
          </cell>
        </row>
        <row r="7901">
          <cell r="A7901">
            <v>44678</v>
          </cell>
          <cell r="B7901" t="str">
            <v>WN 1879</v>
          </cell>
          <cell r="D7901">
            <v>108</v>
          </cell>
        </row>
        <row r="7902">
          <cell r="A7902">
            <v>44678</v>
          </cell>
          <cell r="B7902" t="str">
            <v>WN 2771</v>
          </cell>
          <cell r="D7902">
            <v>56</v>
          </cell>
        </row>
        <row r="7903">
          <cell r="A7903">
            <v>44678</v>
          </cell>
          <cell r="B7903" t="str">
            <v>WN 5411</v>
          </cell>
          <cell r="D7903">
            <v>89</v>
          </cell>
        </row>
        <row r="7904">
          <cell r="A7904">
            <v>44678</v>
          </cell>
          <cell r="B7904" t="str">
            <v>WN 885</v>
          </cell>
          <cell r="D7904">
            <v>59</v>
          </cell>
        </row>
        <row r="7905">
          <cell r="A7905">
            <v>44679</v>
          </cell>
          <cell r="B7905" t="str">
            <v>AA 119</v>
          </cell>
          <cell r="D7905">
            <v>248</v>
          </cell>
        </row>
        <row r="7906">
          <cell r="A7906">
            <v>44679</v>
          </cell>
          <cell r="B7906" t="str">
            <v>AA 205</v>
          </cell>
          <cell r="D7906">
            <v>128</v>
          </cell>
        </row>
        <row r="7907">
          <cell r="A7907">
            <v>44679</v>
          </cell>
          <cell r="B7907" t="str">
            <v>AA 253</v>
          </cell>
          <cell r="D7907">
            <v>150</v>
          </cell>
        </row>
        <row r="7908">
          <cell r="A7908">
            <v>44679</v>
          </cell>
          <cell r="B7908" t="str">
            <v>AA 432</v>
          </cell>
          <cell r="D7908">
            <v>165</v>
          </cell>
        </row>
        <row r="7909">
          <cell r="A7909">
            <v>44679</v>
          </cell>
          <cell r="B7909" t="str">
            <v>AA 7</v>
          </cell>
          <cell r="D7909">
            <v>215</v>
          </cell>
        </row>
        <row r="7910">
          <cell r="A7910">
            <v>44679</v>
          </cell>
          <cell r="B7910" t="str">
            <v>AS 743</v>
          </cell>
          <cell r="D7910">
            <v>137</v>
          </cell>
        </row>
        <row r="7911">
          <cell r="A7911">
            <v>44679</v>
          </cell>
          <cell r="B7911" t="str">
            <v>AS 805</v>
          </cell>
          <cell r="D7911">
            <v>122</v>
          </cell>
        </row>
        <row r="7912">
          <cell r="A7912">
            <v>44679</v>
          </cell>
          <cell r="B7912" t="str">
            <v>AS 809</v>
          </cell>
          <cell r="D7912">
            <v>120</v>
          </cell>
        </row>
        <row r="7913">
          <cell r="A7913">
            <v>44679</v>
          </cell>
          <cell r="B7913" t="str">
            <v>AS 813</v>
          </cell>
          <cell r="D7913">
            <v>60</v>
          </cell>
        </row>
        <row r="7914">
          <cell r="A7914">
            <v>44679</v>
          </cell>
          <cell r="B7914" t="str">
            <v>AS 825</v>
          </cell>
          <cell r="D7914">
            <v>133</v>
          </cell>
        </row>
        <row r="7915">
          <cell r="A7915">
            <v>44679</v>
          </cell>
          <cell r="B7915" t="str">
            <v>AS 861</v>
          </cell>
          <cell r="D7915">
            <v>121</v>
          </cell>
        </row>
        <row r="7916">
          <cell r="A7916">
            <v>44679</v>
          </cell>
          <cell r="B7916" t="str">
            <v>DL 2640</v>
          </cell>
          <cell r="D7916">
            <v>194</v>
          </cell>
        </row>
        <row r="7917">
          <cell r="A7917">
            <v>44679</v>
          </cell>
          <cell r="B7917" t="str">
            <v>DL 362</v>
          </cell>
          <cell r="D7917">
            <v>177</v>
          </cell>
        </row>
        <row r="7918">
          <cell r="A7918">
            <v>44679</v>
          </cell>
          <cell r="B7918" t="str">
            <v>DL 448</v>
          </cell>
          <cell r="D7918">
            <v>122</v>
          </cell>
        </row>
        <row r="7919">
          <cell r="A7919">
            <v>44679</v>
          </cell>
          <cell r="B7919" t="str">
            <v>DL 481</v>
          </cell>
          <cell r="D7919">
            <v>149</v>
          </cell>
        </row>
        <row r="7920">
          <cell r="A7920">
            <v>44679</v>
          </cell>
          <cell r="B7920" t="str">
            <v>HA 23</v>
          </cell>
          <cell r="D7920">
            <v>172</v>
          </cell>
        </row>
        <row r="7921">
          <cell r="A7921">
            <v>44679</v>
          </cell>
          <cell r="B7921" t="str">
            <v>HA 31</v>
          </cell>
          <cell r="D7921">
            <v>134</v>
          </cell>
        </row>
        <row r="7922">
          <cell r="A7922">
            <v>44679</v>
          </cell>
          <cell r="B7922" t="str">
            <v>HA 33</v>
          </cell>
          <cell r="D7922">
            <v>239</v>
          </cell>
        </row>
        <row r="7923">
          <cell r="A7923">
            <v>44679</v>
          </cell>
          <cell r="B7923" t="str">
            <v>HA 39</v>
          </cell>
          <cell r="D7923">
            <v>162</v>
          </cell>
        </row>
        <row r="7924">
          <cell r="A7924">
            <v>44679</v>
          </cell>
          <cell r="B7924" t="str">
            <v>HA 41</v>
          </cell>
          <cell r="D7924">
            <v>173</v>
          </cell>
        </row>
        <row r="7925">
          <cell r="A7925">
            <v>44679</v>
          </cell>
          <cell r="B7925" t="str">
            <v>HA 45</v>
          </cell>
          <cell r="D7925">
            <v>157</v>
          </cell>
        </row>
        <row r="7926">
          <cell r="A7926">
            <v>44679</v>
          </cell>
          <cell r="B7926" t="str">
            <v>HA 57</v>
          </cell>
          <cell r="D7926">
            <v>182</v>
          </cell>
        </row>
        <row r="7927">
          <cell r="A7927">
            <v>44679</v>
          </cell>
          <cell r="B7927" t="str">
            <v>HA 59</v>
          </cell>
          <cell r="D7927">
            <v>162</v>
          </cell>
        </row>
        <row r="7928">
          <cell r="A7928">
            <v>44679</v>
          </cell>
          <cell r="B7928" t="str">
            <v>HA 71</v>
          </cell>
          <cell r="D7928">
            <v>158</v>
          </cell>
        </row>
        <row r="7929">
          <cell r="A7929">
            <v>44679</v>
          </cell>
          <cell r="B7929" t="str">
            <v>UA 1219</v>
          </cell>
          <cell r="D7929">
            <v>74</v>
          </cell>
        </row>
        <row r="7930">
          <cell r="A7930">
            <v>44679</v>
          </cell>
          <cell r="B7930" t="str">
            <v>UA 1725</v>
          </cell>
          <cell r="D7930">
            <v>257</v>
          </cell>
        </row>
        <row r="7931">
          <cell r="A7931">
            <v>44679</v>
          </cell>
          <cell r="B7931" t="str">
            <v>UA 1736</v>
          </cell>
          <cell r="D7931">
            <v>236</v>
          </cell>
        </row>
        <row r="7932">
          <cell r="A7932">
            <v>44679</v>
          </cell>
          <cell r="B7932" t="str">
            <v>UA 1749</v>
          </cell>
          <cell r="D7932">
            <v>101</v>
          </cell>
        </row>
        <row r="7933">
          <cell r="A7933">
            <v>44679</v>
          </cell>
          <cell r="B7933" t="str">
            <v>UA 202</v>
          </cell>
          <cell r="D7933">
            <v>219</v>
          </cell>
        </row>
        <row r="7934">
          <cell r="A7934">
            <v>44679</v>
          </cell>
          <cell r="B7934" t="str">
            <v>UA 2623</v>
          </cell>
          <cell r="D7934">
            <v>161</v>
          </cell>
        </row>
        <row r="7935">
          <cell r="A7935">
            <v>44679</v>
          </cell>
          <cell r="B7935" t="str">
            <v>UA 417</v>
          </cell>
          <cell r="D7935">
            <v>143</v>
          </cell>
        </row>
        <row r="7936">
          <cell r="A7936">
            <v>44679</v>
          </cell>
          <cell r="B7936" t="str">
            <v>UA 42</v>
          </cell>
          <cell r="D7936">
            <v>65</v>
          </cell>
        </row>
        <row r="7937">
          <cell r="A7937">
            <v>44679</v>
          </cell>
          <cell r="B7937" t="str">
            <v>UA 539</v>
          </cell>
          <cell r="D7937">
            <v>100</v>
          </cell>
        </row>
        <row r="7938">
          <cell r="A7938">
            <v>44679</v>
          </cell>
          <cell r="B7938" t="str">
            <v>WN 1076</v>
          </cell>
          <cell r="D7938">
            <v>70</v>
          </cell>
        </row>
        <row r="7939">
          <cell r="A7939">
            <v>44679</v>
          </cell>
          <cell r="B7939" t="str">
            <v>WN 1879</v>
          </cell>
          <cell r="D7939">
            <v>126</v>
          </cell>
        </row>
        <row r="7940">
          <cell r="A7940">
            <v>44679</v>
          </cell>
          <cell r="B7940" t="str">
            <v>WN 2093</v>
          </cell>
          <cell r="D7940">
            <v>117</v>
          </cell>
        </row>
        <row r="7941">
          <cell r="A7941">
            <v>44679</v>
          </cell>
          <cell r="B7941" t="str">
            <v>WN 2446</v>
          </cell>
          <cell r="D7941">
            <v>127</v>
          </cell>
        </row>
        <row r="7942">
          <cell r="A7942">
            <v>44679</v>
          </cell>
          <cell r="B7942" t="str">
            <v>WN 2771</v>
          </cell>
          <cell r="D7942">
            <v>66</v>
          </cell>
        </row>
        <row r="7943">
          <cell r="A7943">
            <v>44679</v>
          </cell>
          <cell r="B7943" t="str">
            <v>WN 2790</v>
          </cell>
          <cell r="D7943">
            <v>148</v>
          </cell>
        </row>
        <row r="7944">
          <cell r="A7944">
            <v>44679</v>
          </cell>
          <cell r="B7944" t="str">
            <v>WN 5411</v>
          </cell>
          <cell r="D7944">
            <v>167</v>
          </cell>
        </row>
        <row r="7945">
          <cell r="A7945">
            <v>44679</v>
          </cell>
          <cell r="B7945" t="str">
            <v>WN 885</v>
          </cell>
          <cell r="D7945">
            <v>22</v>
          </cell>
        </row>
        <row r="7946">
          <cell r="A7946">
            <v>44680</v>
          </cell>
          <cell r="B7946" t="str">
            <v>AA 119</v>
          </cell>
          <cell r="D7946">
            <v>219</v>
          </cell>
        </row>
        <row r="7947">
          <cell r="A7947">
            <v>44680</v>
          </cell>
          <cell r="B7947" t="str">
            <v>AA 205</v>
          </cell>
          <cell r="D7947">
            <v>92</v>
          </cell>
        </row>
        <row r="7948">
          <cell r="A7948">
            <v>44680</v>
          </cell>
          <cell r="B7948" t="str">
            <v>AA 253</v>
          </cell>
          <cell r="D7948">
            <v>185</v>
          </cell>
        </row>
        <row r="7949">
          <cell r="A7949">
            <v>44680</v>
          </cell>
          <cell r="B7949" t="str">
            <v>AA 432</v>
          </cell>
          <cell r="D7949">
            <v>168</v>
          </cell>
        </row>
        <row r="7950">
          <cell r="A7950">
            <v>44680</v>
          </cell>
          <cell r="B7950" t="str">
            <v>AA 7</v>
          </cell>
          <cell r="D7950">
            <v>229</v>
          </cell>
        </row>
        <row r="7951">
          <cell r="A7951">
            <v>44680</v>
          </cell>
          <cell r="B7951" t="str">
            <v>AS 743</v>
          </cell>
          <cell r="D7951">
            <v>150</v>
          </cell>
        </row>
        <row r="7952">
          <cell r="A7952">
            <v>44680</v>
          </cell>
          <cell r="B7952" t="str">
            <v>AS 805</v>
          </cell>
          <cell r="D7952">
            <v>115</v>
          </cell>
        </row>
        <row r="7953">
          <cell r="A7953">
            <v>44680</v>
          </cell>
          <cell r="B7953" t="str">
            <v>AS 809</v>
          </cell>
          <cell r="D7953">
            <v>140</v>
          </cell>
        </row>
        <row r="7954">
          <cell r="A7954">
            <v>44680</v>
          </cell>
          <cell r="B7954" t="str">
            <v>AS 813</v>
          </cell>
          <cell r="D7954">
            <v>79</v>
          </cell>
        </row>
        <row r="7955">
          <cell r="A7955">
            <v>44680</v>
          </cell>
          <cell r="B7955" t="str">
            <v>AS 825</v>
          </cell>
          <cell r="D7955">
            <v>146</v>
          </cell>
        </row>
        <row r="7956">
          <cell r="A7956">
            <v>44680</v>
          </cell>
          <cell r="B7956" t="str">
            <v>AS 829</v>
          </cell>
          <cell r="D7956">
            <v>99</v>
          </cell>
        </row>
        <row r="7957">
          <cell r="A7957">
            <v>44680</v>
          </cell>
          <cell r="B7957" t="str">
            <v>DL 2640</v>
          </cell>
          <cell r="D7957">
            <v>142</v>
          </cell>
        </row>
        <row r="7958">
          <cell r="A7958">
            <v>44680</v>
          </cell>
          <cell r="B7958" t="str">
            <v>DL 362</v>
          </cell>
          <cell r="D7958">
            <v>170</v>
          </cell>
        </row>
        <row r="7959">
          <cell r="A7959">
            <v>44680</v>
          </cell>
          <cell r="B7959" t="str">
            <v>DL 448</v>
          </cell>
          <cell r="D7959">
            <v>147</v>
          </cell>
        </row>
        <row r="7960">
          <cell r="A7960">
            <v>44680</v>
          </cell>
          <cell r="B7960" t="str">
            <v>DL 481</v>
          </cell>
          <cell r="D7960">
            <v>150</v>
          </cell>
        </row>
        <row r="7961">
          <cell r="A7961">
            <v>44680</v>
          </cell>
          <cell r="B7961" t="str">
            <v>HA 23</v>
          </cell>
          <cell r="D7961">
            <v>146</v>
          </cell>
        </row>
        <row r="7962">
          <cell r="A7962">
            <v>44680</v>
          </cell>
          <cell r="B7962" t="str">
            <v>HA 29</v>
          </cell>
          <cell r="D7962">
            <v>175</v>
          </cell>
        </row>
        <row r="7963">
          <cell r="A7963">
            <v>44680</v>
          </cell>
          <cell r="B7963" t="str">
            <v>HA 31</v>
          </cell>
          <cell r="D7963">
            <v>122</v>
          </cell>
        </row>
        <row r="7964">
          <cell r="A7964">
            <v>44680</v>
          </cell>
          <cell r="B7964" t="str">
            <v>HA 33</v>
          </cell>
          <cell r="D7964">
            <v>203</v>
          </cell>
        </row>
        <row r="7965">
          <cell r="A7965">
            <v>44680</v>
          </cell>
          <cell r="B7965" t="str">
            <v>HA 39</v>
          </cell>
          <cell r="D7965">
            <v>162</v>
          </cell>
        </row>
        <row r="7966">
          <cell r="A7966">
            <v>44680</v>
          </cell>
          <cell r="B7966" t="str">
            <v>HA 41</v>
          </cell>
          <cell r="D7966">
            <v>145</v>
          </cell>
        </row>
        <row r="7967">
          <cell r="A7967">
            <v>44680</v>
          </cell>
          <cell r="B7967" t="str">
            <v>HA 45</v>
          </cell>
          <cell r="D7967">
            <v>107</v>
          </cell>
        </row>
        <row r="7968">
          <cell r="A7968">
            <v>44680</v>
          </cell>
          <cell r="B7968" t="str">
            <v>HA 57</v>
          </cell>
          <cell r="D7968">
            <v>126</v>
          </cell>
        </row>
        <row r="7969">
          <cell r="A7969">
            <v>44680</v>
          </cell>
          <cell r="B7969" t="str">
            <v>HA 59</v>
          </cell>
          <cell r="D7969">
            <v>84</v>
          </cell>
        </row>
        <row r="7970">
          <cell r="A7970">
            <v>44680</v>
          </cell>
          <cell r="B7970" t="str">
            <v>HA 71</v>
          </cell>
          <cell r="D7970">
            <v>103</v>
          </cell>
        </row>
        <row r="7971">
          <cell r="A7971">
            <v>44680</v>
          </cell>
          <cell r="B7971" t="str">
            <v>UA 1219</v>
          </cell>
          <cell r="D7971">
            <v>123</v>
          </cell>
        </row>
        <row r="7972">
          <cell r="A7972">
            <v>44680</v>
          </cell>
          <cell r="B7972" t="str">
            <v>UA 1725</v>
          </cell>
          <cell r="D7972">
            <v>262</v>
          </cell>
        </row>
        <row r="7973">
          <cell r="A7973">
            <v>44680</v>
          </cell>
          <cell r="B7973" t="str">
            <v>UA 1736</v>
          </cell>
          <cell r="D7973">
            <v>246</v>
          </cell>
        </row>
        <row r="7974">
          <cell r="A7974">
            <v>44680</v>
          </cell>
          <cell r="B7974" t="str">
            <v>UA 1749</v>
          </cell>
          <cell r="D7974">
            <v>125</v>
          </cell>
        </row>
        <row r="7975">
          <cell r="A7975">
            <v>44680</v>
          </cell>
          <cell r="B7975" t="str">
            <v>UA 2623</v>
          </cell>
          <cell r="D7975">
            <v>157</v>
          </cell>
        </row>
        <row r="7976">
          <cell r="A7976">
            <v>44680</v>
          </cell>
          <cell r="B7976" t="str">
            <v>UA 202</v>
          </cell>
          <cell r="D7976">
            <v>238</v>
          </cell>
        </row>
        <row r="7977">
          <cell r="A7977">
            <v>44680</v>
          </cell>
          <cell r="B7977" t="str">
            <v>UA 417</v>
          </cell>
          <cell r="D7977">
            <v>125</v>
          </cell>
        </row>
        <row r="7978">
          <cell r="A7978">
            <v>44680</v>
          </cell>
          <cell r="B7978" t="str">
            <v>UA 42</v>
          </cell>
          <cell r="D7978">
            <v>129</v>
          </cell>
        </row>
        <row r="7979">
          <cell r="A7979">
            <v>44680</v>
          </cell>
          <cell r="B7979" t="str">
            <v>UA 539</v>
          </cell>
          <cell r="D7979">
            <v>169</v>
          </cell>
        </row>
        <row r="7980">
          <cell r="A7980">
            <v>44680</v>
          </cell>
          <cell r="B7980" t="str">
            <v>WN 1076</v>
          </cell>
          <cell r="D7980">
            <v>58</v>
          </cell>
        </row>
        <row r="7981">
          <cell r="A7981">
            <v>44680</v>
          </cell>
          <cell r="B7981" t="str">
            <v>WN 1385</v>
          </cell>
          <cell r="D7981">
            <v>58</v>
          </cell>
        </row>
        <row r="7982">
          <cell r="A7982">
            <v>44680</v>
          </cell>
          <cell r="B7982" t="str">
            <v>WN 1879</v>
          </cell>
          <cell r="D7982">
            <v>150</v>
          </cell>
        </row>
        <row r="7983">
          <cell r="A7983">
            <v>44680</v>
          </cell>
          <cell r="B7983" t="str">
            <v>WN 2093</v>
          </cell>
          <cell r="D7983">
            <v>106</v>
          </cell>
        </row>
        <row r="7984">
          <cell r="A7984">
            <v>44680</v>
          </cell>
          <cell r="B7984" t="str">
            <v>WN 2210</v>
          </cell>
          <cell r="D7984">
            <v>57</v>
          </cell>
        </row>
        <row r="7985">
          <cell r="A7985">
            <v>44680</v>
          </cell>
          <cell r="B7985" t="str">
            <v>WN 2771</v>
          </cell>
          <cell r="D7985">
            <v>33</v>
          </cell>
        </row>
        <row r="7986">
          <cell r="A7986">
            <v>44680</v>
          </cell>
          <cell r="B7986" t="str">
            <v>WN 885</v>
          </cell>
          <cell r="D7986">
            <v>61</v>
          </cell>
        </row>
        <row r="7987">
          <cell r="A7987">
            <v>44681</v>
          </cell>
          <cell r="B7987" t="str">
            <v>AA 119</v>
          </cell>
          <cell r="D7987">
            <v>229</v>
          </cell>
        </row>
        <row r="7988">
          <cell r="A7988">
            <v>44681</v>
          </cell>
          <cell r="B7988" t="str">
            <v>AA 253</v>
          </cell>
          <cell r="D7988">
            <v>182</v>
          </cell>
        </row>
        <row r="7989">
          <cell r="A7989">
            <v>44681</v>
          </cell>
          <cell r="B7989" t="str">
            <v>AA 432</v>
          </cell>
          <cell r="D7989">
            <v>182</v>
          </cell>
        </row>
        <row r="7990">
          <cell r="A7990">
            <v>44681</v>
          </cell>
          <cell r="B7990" t="str">
            <v>AA 7</v>
          </cell>
          <cell r="D7990">
            <v>228</v>
          </cell>
        </row>
        <row r="7991">
          <cell r="A7991">
            <v>44681</v>
          </cell>
          <cell r="B7991" t="str">
            <v>AS 743</v>
          </cell>
          <cell r="D7991">
            <v>142</v>
          </cell>
        </row>
        <row r="7992">
          <cell r="A7992">
            <v>44681</v>
          </cell>
          <cell r="B7992" t="str">
            <v>AS 803</v>
          </cell>
          <cell r="D7992">
            <v>131</v>
          </cell>
        </row>
        <row r="7993">
          <cell r="A7993">
            <v>44681</v>
          </cell>
          <cell r="B7993" t="str">
            <v>AS 805</v>
          </cell>
          <cell r="D7993">
            <v>138</v>
          </cell>
        </row>
        <row r="7994">
          <cell r="A7994">
            <v>44681</v>
          </cell>
          <cell r="B7994" t="str">
            <v>AS 809</v>
          </cell>
          <cell r="D7994">
            <v>155</v>
          </cell>
        </row>
        <row r="7995">
          <cell r="A7995">
            <v>44681</v>
          </cell>
          <cell r="B7995" t="str">
            <v>AS 813</v>
          </cell>
          <cell r="D7995">
            <v>130</v>
          </cell>
        </row>
        <row r="7996">
          <cell r="A7996">
            <v>44681</v>
          </cell>
          <cell r="B7996" t="str">
            <v>AS 825</v>
          </cell>
          <cell r="D7996">
            <v>142</v>
          </cell>
        </row>
        <row r="7997">
          <cell r="A7997">
            <v>44681</v>
          </cell>
          <cell r="B7997" t="str">
            <v>AS 829</v>
          </cell>
          <cell r="D7997">
            <v>126</v>
          </cell>
        </row>
        <row r="7998">
          <cell r="A7998">
            <v>44681</v>
          </cell>
          <cell r="B7998" t="str">
            <v>AS 861</v>
          </cell>
          <cell r="D7998">
            <v>150</v>
          </cell>
        </row>
        <row r="7999">
          <cell r="A7999">
            <v>44681</v>
          </cell>
          <cell r="B7999" t="str">
            <v>DL 2640</v>
          </cell>
          <cell r="D7999">
            <v>192</v>
          </cell>
        </row>
        <row r="8000">
          <cell r="A8000">
            <v>44681</v>
          </cell>
          <cell r="B8000" t="str">
            <v>DL 448</v>
          </cell>
          <cell r="D8000">
            <v>220</v>
          </cell>
        </row>
        <row r="8001">
          <cell r="A8001">
            <v>44681</v>
          </cell>
          <cell r="B8001" t="str">
            <v>DL 481</v>
          </cell>
          <cell r="D8001">
            <v>174</v>
          </cell>
        </row>
        <row r="8002">
          <cell r="A8002">
            <v>44681</v>
          </cell>
          <cell r="B8002" t="str">
            <v>HA 23</v>
          </cell>
          <cell r="D8002">
            <v>118</v>
          </cell>
        </row>
        <row r="8003">
          <cell r="A8003">
            <v>44681</v>
          </cell>
          <cell r="B8003" t="str">
            <v>HA 29</v>
          </cell>
          <cell r="D8003">
            <v>235</v>
          </cell>
        </row>
        <row r="8004">
          <cell r="A8004">
            <v>44681</v>
          </cell>
          <cell r="B8004" t="str">
            <v>HA 31</v>
          </cell>
          <cell r="D8004">
            <v>94</v>
          </cell>
        </row>
        <row r="8005">
          <cell r="A8005">
            <v>44681</v>
          </cell>
          <cell r="B8005" t="str">
            <v>HA 33</v>
          </cell>
          <cell r="D8005">
            <v>222</v>
          </cell>
        </row>
        <row r="8006">
          <cell r="A8006">
            <v>44681</v>
          </cell>
          <cell r="B8006" t="str">
            <v>HA 39</v>
          </cell>
          <cell r="D8006">
            <v>161</v>
          </cell>
        </row>
        <row r="8007">
          <cell r="A8007">
            <v>44681</v>
          </cell>
          <cell r="B8007" t="str">
            <v>HA 41</v>
          </cell>
          <cell r="D8007">
            <v>145</v>
          </cell>
        </row>
        <row r="8008">
          <cell r="A8008">
            <v>44681</v>
          </cell>
          <cell r="B8008" t="str">
            <v>HA 45</v>
          </cell>
          <cell r="D8008">
            <v>113</v>
          </cell>
        </row>
        <row r="8009">
          <cell r="A8009">
            <v>44681</v>
          </cell>
          <cell r="B8009" t="str">
            <v>HA 57</v>
          </cell>
          <cell r="D8009">
            <v>156</v>
          </cell>
        </row>
        <row r="8010">
          <cell r="A8010">
            <v>44681</v>
          </cell>
          <cell r="B8010" t="str">
            <v>HA 59</v>
          </cell>
          <cell r="D8010">
            <v>155</v>
          </cell>
        </row>
        <row r="8011">
          <cell r="A8011">
            <v>44681</v>
          </cell>
          <cell r="B8011" t="str">
            <v>HA 71</v>
          </cell>
          <cell r="D8011">
            <v>132</v>
          </cell>
        </row>
        <row r="8012">
          <cell r="A8012">
            <v>44681</v>
          </cell>
          <cell r="B8012" t="str">
            <v>DL 362</v>
          </cell>
          <cell r="D8012">
            <v>184</v>
          </cell>
        </row>
        <row r="8013">
          <cell r="A8013">
            <v>44681</v>
          </cell>
          <cell r="B8013" t="str">
            <v>UA 1141</v>
          </cell>
          <cell r="D8013">
            <v>131</v>
          </cell>
        </row>
        <row r="8014">
          <cell r="A8014">
            <v>44681</v>
          </cell>
          <cell r="B8014" t="str">
            <v>UA 1219</v>
          </cell>
          <cell r="D8014">
            <v>138</v>
          </cell>
        </row>
        <row r="8015">
          <cell r="A8015">
            <v>44681</v>
          </cell>
          <cell r="B8015" t="str">
            <v>UA 1725</v>
          </cell>
          <cell r="D8015">
            <v>266</v>
          </cell>
        </row>
        <row r="8016">
          <cell r="A8016">
            <v>44681</v>
          </cell>
          <cell r="B8016" t="str">
            <v>UA 1736</v>
          </cell>
          <cell r="D8016">
            <v>223</v>
          </cell>
        </row>
        <row r="8017">
          <cell r="A8017">
            <v>44681</v>
          </cell>
          <cell r="B8017" t="str">
            <v>UA 1749</v>
          </cell>
          <cell r="D8017">
            <v>105</v>
          </cell>
        </row>
        <row r="8018">
          <cell r="A8018">
            <v>44681</v>
          </cell>
          <cell r="B8018" t="str">
            <v>UA 202</v>
          </cell>
          <cell r="D8018">
            <v>217</v>
          </cell>
        </row>
        <row r="8019">
          <cell r="A8019">
            <v>44681</v>
          </cell>
          <cell r="B8019" t="str">
            <v>UA 2623</v>
          </cell>
          <cell r="D8019">
            <v>154</v>
          </cell>
        </row>
        <row r="8020">
          <cell r="A8020">
            <v>44681</v>
          </cell>
          <cell r="B8020" t="str">
            <v>UA 42</v>
          </cell>
          <cell r="D8020">
            <v>88</v>
          </cell>
        </row>
        <row r="8021">
          <cell r="A8021">
            <v>44681</v>
          </cell>
          <cell r="B8021" t="str">
            <v>UA 539</v>
          </cell>
          <cell r="D8021">
            <v>147</v>
          </cell>
        </row>
        <row r="8022">
          <cell r="A8022">
            <v>44681</v>
          </cell>
          <cell r="B8022" t="str">
            <v>WN 1076</v>
          </cell>
          <cell r="D8022">
            <v>42</v>
          </cell>
        </row>
        <row r="8023">
          <cell r="A8023">
            <v>44681</v>
          </cell>
          <cell r="B8023" t="str">
            <v>WN 1385</v>
          </cell>
          <cell r="D8023">
            <v>96</v>
          </cell>
        </row>
        <row r="8024">
          <cell r="A8024">
            <v>44681</v>
          </cell>
          <cell r="B8024" t="str">
            <v>WN 1861</v>
          </cell>
          <cell r="D8024">
            <v>142</v>
          </cell>
        </row>
        <row r="8025">
          <cell r="A8025">
            <v>44681</v>
          </cell>
          <cell r="B8025" t="str">
            <v>WN 1879</v>
          </cell>
          <cell r="D8025">
            <v>131</v>
          </cell>
        </row>
        <row r="8026">
          <cell r="A8026">
            <v>44681</v>
          </cell>
          <cell r="B8026" t="str">
            <v>WN 2093</v>
          </cell>
          <cell r="D8026">
            <v>134</v>
          </cell>
        </row>
        <row r="8027">
          <cell r="A8027">
            <v>44681</v>
          </cell>
          <cell r="B8027" t="str">
            <v>WN 2210</v>
          </cell>
          <cell r="D8027">
            <v>114</v>
          </cell>
        </row>
        <row r="8028">
          <cell r="A8028">
            <v>44681</v>
          </cell>
          <cell r="B8028" t="str">
            <v>WN 2313</v>
          </cell>
          <cell r="D8028">
            <v>102</v>
          </cell>
        </row>
        <row r="8029">
          <cell r="A8029">
            <v>44681</v>
          </cell>
          <cell r="B8029" t="str">
            <v>WN 2446</v>
          </cell>
          <cell r="D8029">
            <v>133</v>
          </cell>
        </row>
        <row r="8030">
          <cell r="A8030">
            <v>44681</v>
          </cell>
          <cell r="B8030" t="str">
            <v>WN 2771</v>
          </cell>
          <cell r="D8030">
            <v>37</v>
          </cell>
        </row>
        <row r="8031">
          <cell r="A8031">
            <v>44681</v>
          </cell>
          <cell r="B8031" t="str">
            <v>WN 2790</v>
          </cell>
          <cell r="D8031">
            <v>155</v>
          </cell>
        </row>
        <row r="8032">
          <cell r="A8032">
            <v>44681</v>
          </cell>
          <cell r="B8032" t="str">
            <v>WN 5411</v>
          </cell>
          <cell r="D8032">
            <v>102</v>
          </cell>
        </row>
        <row r="8033">
          <cell r="A8033">
            <v>44681</v>
          </cell>
          <cell r="B8033" t="str">
            <v>WN 885</v>
          </cell>
          <cell r="D8033">
            <v>62</v>
          </cell>
        </row>
        <row r="8034">
          <cell r="A8034">
            <v>44682</v>
          </cell>
          <cell r="B8034" t="str">
            <v>AA 119</v>
          </cell>
          <cell r="D8034">
            <v>231</v>
          </cell>
        </row>
        <row r="8035">
          <cell r="A8035">
            <v>44682</v>
          </cell>
          <cell r="B8035" t="str">
            <v>AA 205</v>
          </cell>
          <cell r="D8035">
            <v>134</v>
          </cell>
        </row>
        <row r="8036">
          <cell r="A8036">
            <v>44682</v>
          </cell>
          <cell r="B8036" t="str">
            <v>AA 253</v>
          </cell>
          <cell r="D8036">
            <v>162</v>
          </cell>
        </row>
        <row r="8037">
          <cell r="A8037">
            <v>44682</v>
          </cell>
          <cell r="B8037" t="str">
            <v>AS 803</v>
          </cell>
          <cell r="D8037">
            <v>133</v>
          </cell>
        </row>
        <row r="8038">
          <cell r="A8038">
            <v>44682</v>
          </cell>
          <cell r="B8038" t="str">
            <v>AS 805</v>
          </cell>
          <cell r="D8038">
            <v>103</v>
          </cell>
        </row>
        <row r="8039">
          <cell r="A8039">
            <v>44682</v>
          </cell>
          <cell r="B8039" t="str">
            <v>AS 809</v>
          </cell>
          <cell r="D8039">
            <v>150</v>
          </cell>
        </row>
        <row r="8040">
          <cell r="A8040">
            <v>44682</v>
          </cell>
          <cell r="B8040" t="str">
            <v>AS 813</v>
          </cell>
          <cell r="D8040">
            <v>95</v>
          </cell>
        </row>
        <row r="8041">
          <cell r="A8041">
            <v>44682</v>
          </cell>
          <cell r="B8041" t="str">
            <v>AS 825</v>
          </cell>
          <cell r="D8041">
            <v>137</v>
          </cell>
        </row>
        <row r="8042">
          <cell r="A8042">
            <v>44682</v>
          </cell>
          <cell r="B8042" t="str">
            <v>AS 829</v>
          </cell>
          <cell r="D8042">
            <v>104</v>
          </cell>
        </row>
        <row r="8043">
          <cell r="A8043">
            <v>44682</v>
          </cell>
          <cell r="B8043" t="str">
            <v>DL 362</v>
          </cell>
          <cell r="D8043">
            <v>150</v>
          </cell>
        </row>
        <row r="8044">
          <cell r="A8044">
            <v>44682</v>
          </cell>
          <cell r="B8044" t="str">
            <v>HA 29</v>
          </cell>
          <cell r="D8044">
            <v>246</v>
          </cell>
        </row>
        <row r="8045">
          <cell r="A8045">
            <v>44682</v>
          </cell>
          <cell r="B8045" t="str">
            <v>HA 39</v>
          </cell>
          <cell r="D8045">
            <v>183</v>
          </cell>
        </row>
        <row r="8046">
          <cell r="A8046">
            <v>44682</v>
          </cell>
          <cell r="B8046" t="str">
            <v>HA 41</v>
          </cell>
          <cell r="D8046">
            <v>150</v>
          </cell>
        </row>
        <row r="8047">
          <cell r="A8047">
            <v>44682</v>
          </cell>
          <cell r="B8047" t="str">
            <v>HA 57</v>
          </cell>
          <cell r="D8047">
            <v>166</v>
          </cell>
        </row>
        <row r="8048">
          <cell r="A8048">
            <v>44682</v>
          </cell>
          <cell r="B8048" t="str">
            <v>HA 71</v>
          </cell>
          <cell r="D8048">
            <v>159</v>
          </cell>
        </row>
        <row r="8049">
          <cell r="A8049">
            <v>44682</v>
          </cell>
          <cell r="B8049" t="str">
            <v>UA 1219</v>
          </cell>
          <cell r="D8049">
            <v>141</v>
          </cell>
        </row>
        <row r="8050">
          <cell r="A8050">
            <v>44682</v>
          </cell>
          <cell r="B8050" t="str">
            <v>UA 1736</v>
          </cell>
          <cell r="D8050">
            <v>268</v>
          </cell>
        </row>
        <row r="8051">
          <cell r="A8051">
            <v>44682</v>
          </cell>
          <cell r="B8051" t="str">
            <v>UA 1749</v>
          </cell>
          <cell r="D8051">
            <v>76</v>
          </cell>
        </row>
        <row r="8052">
          <cell r="A8052">
            <v>44682</v>
          </cell>
          <cell r="B8052" t="str">
            <v>UA 42</v>
          </cell>
          <cell r="D8052">
            <v>93</v>
          </cell>
        </row>
        <row r="8053">
          <cell r="A8053">
            <v>44682</v>
          </cell>
          <cell r="B8053" t="str">
            <v>UA 539</v>
          </cell>
          <cell r="D8053">
            <v>170</v>
          </cell>
        </row>
        <row r="8054">
          <cell r="A8054">
            <v>44682</v>
          </cell>
          <cell r="B8054" t="str">
            <v>WN 1076</v>
          </cell>
          <cell r="D8054">
            <v>75</v>
          </cell>
        </row>
        <row r="8055">
          <cell r="A8055">
            <v>44682</v>
          </cell>
          <cell r="B8055" t="str">
            <v>WN 1385</v>
          </cell>
          <cell r="D8055">
            <v>79</v>
          </cell>
        </row>
        <row r="8056">
          <cell r="A8056">
            <v>44682</v>
          </cell>
          <cell r="B8056" t="str">
            <v>WN 2093</v>
          </cell>
          <cell r="D8056">
            <v>128</v>
          </cell>
        </row>
        <row r="8057">
          <cell r="A8057">
            <v>44682</v>
          </cell>
          <cell r="B8057" t="str">
            <v>WN 2210</v>
          </cell>
          <cell r="D8057">
            <v>132</v>
          </cell>
        </row>
        <row r="8058">
          <cell r="A8058">
            <v>44682</v>
          </cell>
          <cell r="B8058" t="str">
            <v>WN 2313</v>
          </cell>
          <cell r="D8058">
            <v>85</v>
          </cell>
        </row>
        <row r="8059">
          <cell r="A8059">
            <v>44682</v>
          </cell>
          <cell r="B8059" t="str">
            <v>WN 2771</v>
          </cell>
          <cell r="D8059">
            <v>23</v>
          </cell>
        </row>
        <row r="8060">
          <cell r="A8060">
            <v>44682</v>
          </cell>
          <cell r="B8060" t="str">
            <v>WN 2790</v>
          </cell>
          <cell r="D8060">
            <v>158</v>
          </cell>
        </row>
        <row r="8061">
          <cell r="A8061">
            <v>44682</v>
          </cell>
          <cell r="B8061" t="str">
            <v>WN 5411</v>
          </cell>
          <cell r="D8061">
            <v>118</v>
          </cell>
        </row>
        <row r="8062">
          <cell r="A8062">
            <v>44682</v>
          </cell>
          <cell r="B8062" t="str">
            <v>WN 885</v>
          </cell>
          <cell r="D8062">
            <v>75</v>
          </cell>
        </row>
        <row r="8063">
          <cell r="A8063">
            <v>44683</v>
          </cell>
          <cell r="B8063" t="str">
            <v>AA 119</v>
          </cell>
          <cell r="D8063">
            <v>226</v>
          </cell>
        </row>
        <row r="8064">
          <cell r="A8064">
            <v>44683</v>
          </cell>
          <cell r="B8064" t="str">
            <v>AA 205</v>
          </cell>
          <cell r="D8064">
            <v>150</v>
          </cell>
        </row>
        <row r="8065">
          <cell r="A8065">
            <v>44683</v>
          </cell>
          <cell r="B8065" t="str">
            <v>AA 432</v>
          </cell>
          <cell r="D8065">
            <v>176</v>
          </cell>
        </row>
        <row r="8066">
          <cell r="A8066">
            <v>44683</v>
          </cell>
          <cell r="B8066" t="str">
            <v>AS 743</v>
          </cell>
          <cell r="D8066">
            <v>130</v>
          </cell>
        </row>
        <row r="8067">
          <cell r="A8067">
            <v>44683</v>
          </cell>
          <cell r="B8067" t="str">
            <v>AS 803</v>
          </cell>
          <cell r="D8067">
            <v>109</v>
          </cell>
        </row>
        <row r="8068">
          <cell r="A8068">
            <v>44683</v>
          </cell>
          <cell r="B8068" t="str">
            <v>AS 805</v>
          </cell>
          <cell r="D8068">
            <v>78</v>
          </cell>
        </row>
        <row r="8069">
          <cell r="A8069">
            <v>44683</v>
          </cell>
          <cell r="B8069" t="str">
            <v>AS 809</v>
          </cell>
          <cell r="D8069">
            <v>151</v>
          </cell>
        </row>
        <row r="8070">
          <cell r="A8070">
            <v>44683</v>
          </cell>
          <cell r="B8070" t="str">
            <v>AS 813</v>
          </cell>
          <cell r="D8070">
            <v>81</v>
          </cell>
        </row>
        <row r="8071">
          <cell r="A8071">
            <v>44683</v>
          </cell>
          <cell r="B8071" t="str">
            <v>AS 825</v>
          </cell>
          <cell r="D8071">
            <v>132</v>
          </cell>
        </row>
        <row r="8072">
          <cell r="A8072">
            <v>44683</v>
          </cell>
          <cell r="B8072" t="str">
            <v>AS 829</v>
          </cell>
          <cell r="D8072">
            <v>102</v>
          </cell>
        </row>
        <row r="8073">
          <cell r="A8073">
            <v>44683</v>
          </cell>
          <cell r="B8073" t="str">
            <v>AS 861</v>
          </cell>
          <cell r="D8073">
            <v>143</v>
          </cell>
        </row>
        <row r="8074">
          <cell r="A8074">
            <v>44683</v>
          </cell>
          <cell r="B8074" t="str">
            <v>DL 2640</v>
          </cell>
          <cell r="D8074">
            <v>140</v>
          </cell>
        </row>
        <row r="8075">
          <cell r="A8075">
            <v>44683</v>
          </cell>
          <cell r="B8075" t="str">
            <v>DL 448</v>
          </cell>
          <cell r="D8075">
            <v>135</v>
          </cell>
        </row>
        <row r="8076">
          <cell r="A8076">
            <v>44683</v>
          </cell>
          <cell r="B8076" t="str">
            <v>HA 23</v>
          </cell>
          <cell r="D8076">
            <v>149</v>
          </cell>
        </row>
        <row r="8077">
          <cell r="A8077">
            <v>44683</v>
          </cell>
          <cell r="B8077" t="str">
            <v>HA 31</v>
          </cell>
          <cell r="D8077">
            <v>166</v>
          </cell>
        </row>
        <row r="8078">
          <cell r="A8078">
            <v>44683</v>
          </cell>
          <cell r="B8078" t="str">
            <v>HA 33</v>
          </cell>
          <cell r="D8078">
            <v>231</v>
          </cell>
        </row>
        <row r="8079">
          <cell r="A8079">
            <v>44683</v>
          </cell>
          <cell r="B8079" t="str">
            <v>HA 39</v>
          </cell>
          <cell r="D8079">
            <v>146</v>
          </cell>
        </row>
        <row r="8080">
          <cell r="A8080">
            <v>44683</v>
          </cell>
          <cell r="B8080" t="str">
            <v>HA 45</v>
          </cell>
          <cell r="D8080">
            <v>119</v>
          </cell>
        </row>
        <row r="8081">
          <cell r="A8081">
            <v>44683</v>
          </cell>
          <cell r="B8081" t="str">
            <v>HA 57</v>
          </cell>
          <cell r="D8081">
            <v>175</v>
          </cell>
        </row>
        <row r="8082">
          <cell r="A8082">
            <v>44683</v>
          </cell>
          <cell r="B8082" t="str">
            <v>HA 59</v>
          </cell>
          <cell r="D8082">
            <v>161</v>
          </cell>
        </row>
        <row r="8083">
          <cell r="A8083">
            <v>44683</v>
          </cell>
          <cell r="B8083" t="str">
            <v>UA 1219</v>
          </cell>
          <cell r="D8083">
            <v>120</v>
          </cell>
        </row>
        <row r="8084">
          <cell r="A8084">
            <v>44683</v>
          </cell>
          <cell r="B8084" t="str">
            <v>UA 1736</v>
          </cell>
          <cell r="D8084">
            <v>210</v>
          </cell>
        </row>
        <row r="8085">
          <cell r="A8085">
            <v>44683</v>
          </cell>
          <cell r="B8085" t="str">
            <v>UA 1749</v>
          </cell>
          <cell r="D8085">
            <v>68</v>
          </cell>
        </row>
        <row r="8086">
          <cell r="A8086">
            <v>44683</v>
          </cell>
          <cell r="B8086" t="str">
            <v>UA 202</v>
          </cell>
          <cell r="D8086">
            <v>216</v>
          </cell>
        </row>
        <row r="8087">
          <cell r="A8087">
            <v>44683</v>
          </cell>
          <cell r="B8087" t="str">
            <v>UA 2623</v>
          </cell>
          <cell r="D8087">
            <v>129</v>
          </cell>
        </row>
        <row r="8088">
          <cell r="A8088">
            <v>44683</v>
          </cell>
          <cell r="B8088" t="str">
            <v>UA 417</v>
          </cell>
          <cell r="D8088">
            <v>128</v>
          </cell>
        </row>
        <row r="8089">
          <cell r="A8089">
            <v>44683</v>
          </cell>
          <cell r="B8089" t="str">
            <v>UA 539</v>
          </cell>
          <cell r="D8089">
            <v>122</v>
          </cell>
        </row>
        <row r="8090">
          <cell r="A8090">
            <v>44683</v>
          </cell>
          <cell r="B8090" t="str">
            <v>WN 1076</v>
          </cell>
          <cell r="D8090">
            <v>58</v>
          </cell>
        </row>
        <row r="8091">
          <cell r="A8091">
            <v>44683</v>
          </cell>
          <cell r="B8091" t="str">
            <v>WN 1385</v>
          </cell>
          <cell r="D8091">
            <v>86</v>
          </cell>
        </row>
        <row r="8092">
          <cell r="A8092">
            <v>44683</v>
          </cell>
          <cell r="B8092" t="str">
            <v>WN 1861</v>
          </cell>
          <cell r="D8092">
            <v>152</v>
          </cell>
        </row>
        <row r="8093">
          <cell r="A8093">
            <v>44683</v>
          </cell>
          <cell r="B8093" t="str">
            <v>WN 1879</v>
          </cell>
          <cell r="D8093">
            <v>175</v>
          </cell>
        </row>
        <row r="8094">
          <cell r="A8094">
            <v>44683</v>
          </cell>
          <cell r="B8094" t="str">
            <v>WN 2093</v>
          </cell>
          <cell r="D8094">
            <v>114</v>
          </cell>
        </row>
        <row r="8095">
          <cell r="A8095">
            <v>44683</v>
          </cell>
          <cell r="B8095" t="str">
            <v>WN 2210</v>
          </cell>
          <cell r="D8095">
            <v>127</v>
          </cell>
        </row>
        <row r="8096">
          <cell r="A8096">
            <v>44683</v>
          </cell>
          <cell r="B8096" t="str">
            <v>WN 2771</v>
          </cell>
          <cell r="D8096">
            <v>32</v>
          </cell>
        </row>
        <row r="8097">
          <cell r="A8097">
            <v>44683</v>
          </cell>
          <cell r="B8097" t="str">
            <v>WN 5411</v>
          </cell>
          <cell r="D8097">
            <v>96</v>
          </cell>
        </row>
        <row r="8098">
          <cell r="A8098">
            <v>44683</v>
          </cell>
          <cell r="B8098" t="str">
            <v>WN 885</v>
          </cell>
          <cell r="D8098">
            <v>94</v>
          </cell>
        </row>
        <row r="8099">
          <cell r="A8099">
            <v>44684</v>
          </cell>
          <cell r="B8099" t="str">
            <v>AA 119</v>
          </cell>
          <cell r="D8099">
            <v>176</v>
          </cell>
        </row>
        <row r="8100">
          <cell r="A8100">
            <v>44684</v>
          </cell>
          <cell r="B8100" t="str">
            <v>AA 205</v>
          </cell>
          <cell r="D8100">
            <v>110</v>
          </cell>
        </row>
        <row r="8101">
          <cell r="A8101">
            <v>44684</v>
          </cell>
          <cell r="B8101" t="str">
            <v>AA 253</v>
          </cell>
          <cell r="D8101">
            <v>118</v>
          </cell>
        </row>
        <row r="8102">
          <cell r="A8102">
            <v>44684</v>
          </cell>
          <cell r="B8102" t="str">
            <v>AA 432</v>
          </cell>
          <cell r="D8102">
            <v>155</v>
          </cell>
        </row>
        <row r="8103">
          <cell r="A8103">
            <v>44684</v>
          </cell>
          <cell r="B8103" t="str">
            <v>AS 743</v>
          </cell>
          <cell r="D8103">
            <v>111</v>
          </cell>
        </row>
        <row r="8104">
          <cell r="A8104">
            <v>44684</v>
          </cell>
          <cell r="B8104" t="str">
            <v>AS 803</v>
          </cell>
          <cell r="D8104">
            <v>128</v>
          </cell>
        </row>
        <row r="8105">
          <cell r="A8105">
            <v>44684</v>
          </cell>
          <cell r="B8105" t="str">
            <v>AS 805</v>
          </cell>
          <cell r="D8105">
            <v>84</v>
          </cell>
        </row>
        <row r="8106">
          <cell r="A8106">
            <v>44684</v>
          </cell>
          <cell r="B8106" t="str">
            <v>AS 809</v>
          </cell>
          <cell r="D8106">
            <v>143</v>
          </cell>
        </row>
        <row r="8107">
          <cell r="A8107">
            <v>44684</v>
          </cell>
          <cell r="B8107" t="str">
            <v>AS 813</v>
          </cell>
          <cell r="D8107">
            <v>65</v>
          </cell>
        </row>
        <row r="8108">
          <cell r="A8108">
            <v>44684</v>
          </cell>
          <cell r="B8108" t="str">
            <v>AS 825</v>
          </cell>
          <cell r="D8108">
            <v>142</v>
          </cell>
        </row>
        <row r="8109">
          <cell r="A8109">
            <v>44684</v>
          </cell>
          <cell r="B8109" t="str">
            <v>AS 861</v>
          </cell>
          <cell r="D8109">
            <v>138</v>
          </cell>
        </row>
        <row r="8110">
          <cell r="A8110">
            <v>44684</v>
          </cell>
          <cell r="B8110" t="str">
            <v>AS 885</v>
          </cell>
          <cell r="D8110">
            <v>32</v>
          </cell>
        </row>
        <row r="8111">
          <cell r="A8111">
            <v>44684</v>
          </cell>
          <cell r="B8111" t="str">
            <v>DL 2640</v>
          </cell>
          <cell r="D8111">
            <v>180</v>
          </cell>
        </row>
        <row r="8112">
          <cell r="A8112">
            <v>44684</v>
          </cell>
          <cell r="B8112" t="str">
            <v>DL 481</v>
          </cell>
          <cell r="D8112">
            <v>155</v>
          </cell>
        </row>
        <row r="8113">
          <cell r="A8113">
            <v>44684</v>
          </cell>
          <cell r="B8113" t="str">
            <v>HA 23</v>
          </cell>
          <cell r="D8113">
            <v>158</v>
          </cell>
        </row>
        <row r="8114">
          <cell r="A8114">
            <v>44684</v>
          </cell>
          <cell r="B8114" t="str">
            <v>HA 31</v>
          </cell>
          <cell r="D8114">
            <v>157</v>
          </cell>
        </row>
        <row r="8115">
          <cell r="A8115">
            <v>44684</v>
          </cell>
          <cell r="B8115" t="str">
            <v>HA 33</v>
          </cell>
          <cell r="D8115">
            <v>209</v>
          </cell>
        </row>
        <row r="8116">
          <cell r="A8116">
            <v>44684</v>
          </cell>
          <cell r="B8116" t="str">
            <v>HA 39</v>
          </cell>
          <cell r="D8116">
            <v>166</v>
          </cell>
        </row>
        <row r="8117">
          <cell r="A8117">
            <v>44684</v>
          </cell>
          <cell r="B8117" t="str">
            <v>HA 45</v>
          </cell>
          <cell r="D8117">
            <v>78</v>
          </cell>
        </row>
        <row r="8118">
          <cell r="A8118">
            <v>44684</v>
          </cell>
          <cell r="B8118" t="str">
            <v>HA 59</v>
          </cell>
          <cell r="D8118">
            <v>151</v>
          </cell>
        </row>
        <row r="8119">
          <cell r="A8119">
            <v>44684</v>
          </cell>
          <cell r="B8119" t="str">
            <v>HA 71</v>
          </cell>
          <cell r="D8119">
            <v>142</v>
          </cell>
        </row>
        <row r="8120">
          <cell r="A8120">
            <v>44684</v>
          </cell>
          <cell r="B8120" t="str">
            <v>UA 1219</v>
          </cell>
          <cell r="D8120">
            <v>124</v>
          </cell>
        </row>
        <row r="8121">
          <cell r="A8121">
            <v>44684</v>
          </cell>
          <cell r="B8121" t="str">
            <v>UA 1725</v>
          </cell>
          <cell r="D8121">
            <v>225</v>
          </cell>
        </row>
        <row r="8122">
          <cell r="A8122">
            <v>44684</v>
          </cell>
          <cell r="B8122" t="str">
            <v>UA 1736</v>
          </cell>
          <cell r="D8122">
            <v>236</v>
          </cell>
        </row>
        <row r="8123">
          <cell r="A8123">
            <v>44684</v>
          </cell>
          <cell r="B8123" t="str">
            <v>UA 1749</v>
          </cell>
          <cell r="D8123">
            <v>86</v>
          </cell>
        </row>
        <row r="8124">
          <cell r="A8124">
            <v>44684</v>
          </cell>
          <cell r="B8124" t="str">
            <v>UA 2623</v>
          </cell>
          <cell r="D8124">
            <v>161</v>
          </cell>
        </row>
        <row r="8125">
          <cell r="A8125">
            <v>44684</v>
          </cell>
          <cell r="B8125" t="str">
            <v>UA 417</v>
          </cell>
          <cell r="D8125">
            <v>84</v>
          </cell>
        </row>
        <row r="8126">
          <cell r="A8126">
            <v>44684</v>
          </cell>
          <cell r="B8126" t="str">
            <v>WN 1076</v>
          </cell>
          <cell r="D8126">
            <v>63</v>
          </cell>
        </row>
        <row r="8127">
          <cell r="A8127">
            <v>44684</v>
          </cell>
          <cell r="B8127" t="str">
            <v>WN 1861</v>
          </cell>
          <cell r="D8127">
            <v>73</v>
          </cell>
        </row>
        <row r="8128">
          <cell r="A8128">
            <v>44684</v>
          </cell>
          <cell r="B8128" t="str">
            <v>WN 1879</v>
          </cell>
          <cell r="D8128">
            <v>166</v>
          </cell>
        </row>
        <row r="8129">
          <cell r="A8129">
            <v>44684</v>
          </cell>
          <cell r="B8129" t="str">
            <v>WN 2093</v>
          </cell>
          <cell r="D8129">
            <v>96</v>
          </cell>
        </row>
        <row r="8130">
          <cell r="A8130">
            <v>44684</v>
          </cell>
          <cell r="B8130" t="str">
            <v>WN 2446</v>
          </cell>
          <cell r="D8130">
            <v>119</v>
          </cell>
        </row>
        <row r="8131">
          <cell r="A8131">
            <v>44684</v>
          </cell>
          <cell r="B8131" t="str">
            <v>WN 2771</v>
          </cell>
          <cell r="D8131">
            <v>22</v>
          </cell>
        </row>
        <row r="8132">
          <cell r="A8132">
            <v>44684</v>
          </cell>
          <cell r="B8132" t="str">
            <v>WN 2790</v>
          </cell>
          <cell r="D8132">
            <v>149</v>
          </cell>
        </row>
        <row r="8133">
          <cell r="A8133">
            <v>44684</v>
          </cell>
          <cell r="B8133" t="str">
            <v>WN 5411</v>
          </cell>
          <cell r="D8133">
            <v>82</v>
          </cell>
        </row>
        <row r="8134">
          <cell r="A8134">
            <v>44685</v>
          </cell>
          <cell r="B8134" t="str">
            <v>AA 119</v>
          </cell>
          <cell r="D8134">
            <v>209</v>
          </cell>
        </row>
        <row r="8135">
          <cell r="A8135">
            <v>44685</v>
          </cell>
          <cell r="B8135" t="str">
            <v>AA 205</v>
          </cell>
          <cell r="D8135">
            <v>119</v>
          </cell>
        </row>
        <row r="8136">
          <cell r="A8136">
            <v>44685</v>
          </cell>
          <cell r="B8136" t="str">
            <v>AA 253</v>
          </cell>
          <cell r="D8136">
            <v>150</v>
          </cell>
        </row>
        <row r="8137">
          <cell r="A8137">
            <v>44685</v>
          </cell>
          <cell r="B8137" t="str">
            <v>AA 432</v>
          </cell>
          <cell r="D8137">
            <v>187</v>
          </cell>
        </row>
        <row r="8138">
          <cell r="A8138">
            <v>44685</v>
          </cell>
          <cell r="B8138" t="str">
            <v>AS 743</v>
          </cell>
          <cell r="D8138">
            <v>132</v>
          </cell>
        </row>
        <row r="8139">
          <cell r="A8139">
            <v>44685</v>
          </cell>
          <cell r="B8139" t="str">
            <v>AS 803</v>
          </cell>
          <cell r="D8139">
            <v>130</v>
          </cell>
        </row>
        <row r="8140">
          <cell r="A8140">
            <v>44685</v>
          </cell>
          <cell r="B8140" t="str">
            <v>AS 809</v>
          </cell>
          <cell r="D8140">
            <v>144</v>
          </cell>
        </row>
        <row r="8141">
          <cell r="A8141">
            <v>44685</v>
          </cell>
          <cell r="B8141" t="str">
            <v>AS 825</v>
          </cell>
          <cell r="D8141">
            <v>140</v>
          </cell>
        </row>
        <row r="8142">
          <cell r="A8142">
            <v>44685</v>
          </cell>
          <cell r="B8142" t="str">
            <v>AS 829</v>
          </cell>
          <cell r="D8142">
            <v>96</v>
          </cell>
        </row>
        <row r="8143">
          <cell r="A8143">
            <v>44685</v>
          </cell>
          <cell r="B8143" t="str">
            <v>AS 861</v>
          </cell>
          <cell r="D8143">
            <v>129</v>
          </cell>
        </row>
        <row r="8144">
          <cell r="A8144">
            <v>44685</v>
          </cell>
          <cell r="B8144" t="str">
            <v>DL 362</v>
          </cell>
          <cell r="D8144">
            <v>188</v>
          </cell>
        </row>
        <row r="8145">
          <cell r="A8145">
            <v>44685</v>
          </cell>
          <cell r="B8145" t="str">
            <v>HA 23</v>
          </cell>
          <cell r="D8145">
            <v>150</v>
          </cell>
        </row>
        <row r="8146">
          <cell r="A8146">
            <v>44685</v>
          </cell>
          <cell r="B8146" t="str">
            <v>HA 31</v>
          </cell>
          <cell r="D8146">
            <v>153</v>
          </cell>
        </row>
        <row r="8147">
          <cell r="A8147">
            <v>44685</v>
          </cell>
          <cell r="B8147" t="str">
            <v>HA 33</v>
          </cell>
          <cell r="D8147">
            <v>250</v>
          </cell>
        </row>
        <row r="8148">
          <cell r="A8148">
            <v>44685</v>
          </cell>
          <cell r="B8148" t="str">
            <v>HA 57</v>
          </cell>
          <cell r="D8148">
            <v>144</v>
          </cell>
        </row>
        <row r="8149">
          <cell r="A8149">
            <v>44685</v>
          </cell>
          <cell r="B8149" t="str">
            <v>HA 59</v>
          </cell>
          <cell r="D8149">
            <v>152</v>
          </cell>
        </row>
        <row r="8150">
          <cell r="A8150">
            <v>44685</v>
          </cell>
          <cell r="B8150" t="str">
            <v>HA 71</v>
          </cell>
          <cell r="D8150">
            <v>171</v>
          </cell>
        </row>
        <row r="8151">
          <cell r="A8151">
            <v>44685</v>
          </cell>
          <cell r="B8151" t="str">
            <v>UA 1219</v>
          </cell>
          <cell r="D8151">
            <v>150</v>
          </cell>
        </row>
        <row r="8152">
          <cell r="A8152">
            <v>44685</v>
          </cell>
          <cell r="B8152" t="str">
            <v>UA 1725</v>
          </cell>
          <cell r="D8152">
            <v>148</v>
          </cell>
        </row>
        <row r="8153">
          <cell r="A8153">
            <v>44685</v>
          </cell>
          <cell r="B8153" t="str">
            <v>UA 1749</v>
          </cell>
          <cell r="D8153">
            <v>110</v>
          </cell>
        </row>
        <row r="8154">
          <cell r="A8154">
            <v>44685</v>
          </cell>
          <cell r="B8154" t="str">
            <v>UA 2623</v>
          </cell>
          <cell r="D8154">
            <v>156</v>
          </cell>
        </row>
        <row r="8155">
          <cell r="A8155">
            <v>44685</v>
          </cell>
          <cell r="B8155" t="str">
            <v>UA 417</v>
          </cell>
          <cell r="D8155">
            <v>162</v>
          </cell>
        </row>
        <row r="8156">
          <cell r="A8156">
            <v>44685</v>
          </cell>
          <cell r="B8156" t="str">
            <v>UA 539</v>
          </cell>
          <cell r="D8156">
            <v>136</v>
          </cell>
        </row>
        <row r="8157">
          <cell r="A8157">
            <v>44685</v>
          </cell>
          <cell r="B8157" t="str">
            <v>WN 1076</v>
          </cell>
          <cell r="D8157">
            <v>91</v>
          </cell>
        </row>
        <row r="8158">
          <cell r="A8158">
            <v>44685</v>
          </cell>
          <cell r="B8158" t="str">
            <v>WN 1385</v>
          </cell>
          <cell r="D8158">
            <v>157</v>
          </cell>
        </row>
        <row r="8159">
          <cell r="A8159">
            <v>44685</v>
          </cell>
          <cell r="B8159" t="str">
            <v>WN 1861</v>
          </cell>
          <cell r="D8159">
            <v>155</v>
          </cell>
        </row>
        <row r="8160">
          <cell r="A8160">
            <v>44685</v>
          </cell>
          <cell r="B8160" t="str">
            <v>WN 1879</v>
          </cell>
          <cell r="D8160">
            <v>158</v>
          </cell>
        </row>
        <row r="8161">
          <cell r="A8161">
            <v>44685</v>
          </cell>
          <cell r="B8161" t="str">
            <v>WN 2210</v>
          </cell>
          <cell r="D8161">
            <v>157</v>
          </cell>
        </row>
        <row r="8162">
          <cell r="A8162">
            <v>44685</v>
          </cell>
          <cell r="B8162" t="str">
            <v>WN 2313</v>
          </cell>
          <cell r="D8162">
            <v>82</v>
          </cell>
        </row>
        <row r="8163">
          <cell r="A8163">
            <v>44685</v>
          </cell>
          <cell r="B8163" t="str">
            <v>WN 2771</v>
          </cell>
          <cell r="D8163">
            <v>39</v>
          </cell>
        </row>
        <row r="8164">
          <cell r="A8164">
            <v>44685</v>
          </cell>
          <cell r="B8164" t="str">
            <v>WN 2790</v>
          </cell>
          <cell r="D8164">
            <v>159</v>
          </cell>
        </row>
        <row r="8165">
          <cell r="A8165">
            <v>44685</v>
          </cell>
          <cell r="B8165" t="str">
            <v>WN 5411</v>
          </cell>
          <cell r="D8165">
            <v>103</v>
          </cell>
        </row>
        <row r="8166">
          <cell r="A8166">
            <v>44686</v>
          </cell>
          <cell r="B8166" t="str">
            <v>AA 119</v>
          </cell>
          <cell r="D8166">
            <v>222</v>
          </cell>
        </row>
        <row r="8167">
          <cell r="A8167">
            <v>44686</v>
          </cell>
          <cell r="B8167" t="str">
            <v>AA 205</v>
          </cell>
          <cell r="D8167">
            <v>205</v>
          </cell>
        </row>
        <row r="8168">
          <cell r="A8168">
            <v>44686</v>
          </cell>
          <cell r="B8168" t="str">
            <v>AA 253</v>
          </cell>
          <cell r="D8168">
            <v>171</v>
          </cell>
        </row>
        <row r="8169">
          <cell r="A8169">
            <v>44686</v>
          </cell>
          <cell r="B8169" t="str">
            <v>AA 432</v>
          </cell>
          <cell r="D8169">
            <v>186</v>
          </cell>
        </row>
        <row r="8170">
          <cell r="A8170">
            <v>44686</v>
          </cell>
          <cell r="B8170" t="str">
            <v>AS 743</v>
          </cell>
          <cell r="D8170">
            <v>149</v>
          </cell>
        </row>
        <row r="8171">
          <cell r="A8171">
            <v>44686</v>
          </cell>
          <cell r="B8171" t="str">
            <v>AS 803</v>
          </cell>
          <cell r="D8171">
            <v>139</v>
          </cell>
        </row>
        <row r="8172">
          <cell r="A8172">
            <v>44686</v>
          </cell>
          <cell r="B8172" t="str">
            <v>AS 805</v>
          </cell>
          <cell r="D8172">
            <v>121</v>
          </cell>
        </row>
        <row r="8173">
          <cell r="A8173">
            <v>44686</v>
          </cell>
          <cell r="B8173" t="str">
            <v>AS 809</v>
          </cell>
          <cell r="D8173">
            <v>156</v>
          </cell>
        </row>
        <row r="8174">
          <cell r="A8174">
            <v>44686</v>
          </cell>
          <cell r="B8174" t="str">
            <v>AS 813</v>
          </cell>
          <cell r="D8174">
            <v>100</v>
          </cell>
        </row>
        <row r="8175">
          <cell r="A8175">
            <v>44686</v>
          </cell>
          <cell r="B8175" t="str">
            <v>AS 825</v>
          </cell>
          <cell r="D8175">
            <v>159</v>
          </cell>
        </row>
        <row r="8176">
          <cell r="A8176">
            <v>44686</v>
          </cell>
          <cell r="B8176" t="str">
            <v>AS 829</v>
          </cell>
          <cell r="D8176">
            <v>114</v>
          </cell>
        </row>
        <row r="8177">
          <cell r="A8177">
            <v>44686</v>
          </cell>
          <cell r="B8177" t="str">
            <v>AS 861</v>
          </cell>
          <cell r="D8177">
            <v>162</v>
          </cell>
        </row>
        <row r="8178">
          <cell r="A8178">
            <v>44686</v>
          </cell>
          <cell r="B8178" t="str">
            <v>DL 362</v>
          </cell>
          <cell r="D8178">
            <v>180</v>
          </cell>
        </row>
        <row r="8179">
          <cell r="A8179">
            <v>44686</v>
          </cell>
          <cell r="B8179" t="str">
            <v>DL 448</v>
          </cell>
          <cell r="D8179">
            <v>130</v>
          </cell>
        </row>
        <row r="8180">
          <cell r="A8180">
            <v>44686</v>
          </cell>
          <cell r="B8180" t="str">
            <v>DL 481</v>
          </cell>
          <cell r="D8180">
            <v>194</v>
          </cell>
        </row>
        <row r="8181">
          <cell r="A8181">
            <v>44686</v>
          </cell>
          <cell r="B8181" t="str">
            <v>DL 545</v>
          </cell>
          <cell r="D8181">
            <v>164</v>
          </cell>
        </row>
        <row r="8182">
          <cell r="A8182">
            <v>44686</v>
          </cell>
          <cell r="B8182" t="str">
            <v>HA 31</v>
          </cell>
          <cell r="D8182">
            <v>148</v>
          </cell>
        </row>
        <row r="8183">
          <cell r="A8183">
            <v>44686</v>
          </cell>
          <cell r="B8183" t="str">
            <v>HA 45</v>
          </cell>
          <cell r="D8183">
            <v>158</v>
          </cell>
        </row>
        <row r="8184">
          <cell r="A8184">
            <v>44686</v>
          </cell>
          <cell r="B8184" t="str">
            <v>UA 1219</v>
          </cell>
          <cell r="D8184">
            <v>131</v>
          </cell>
        </row>
        <row r="8185">
          <cell r="A8185">
            <v>44686</v>
          </cell>
          <cell r="B8185" t="str">
            <v>UA 1725</v>
          </cell>
          <cell r="D8185">
            <v>261</v>
          </cell>
        </row>
        <row r="8186">
          <cell r="A8186">
            <v>44686</v>
          </cell>
          <cell r="B8186" t="str">
            <v>UA 1736</v>
          </cell>
          <cell r="D8186">
            <v>210</v>
          </cell>
        </row>
        <row r="8187">
          <cell r="A8187">
            <v>44686</v>
          </cell>
          <cell r="B8187" t="str">
            <v>UA 1749</v>
          </cell>
          <cell r="D8187">
            <v>94</v>
          </cell>
        </row>
        <row r="8188">
          <cell r="A8188">
            <v>44686</v>
          </cell>
          <cell r="B8188" t="str">
            <v>UA 202</v>
          </cell>
          <cell r="D8188">
            <v>239</v>
          </cell>
        </row>
        <row r="8189">
          <cell r="A8189">
            <v>44686</v>
          </cell>
          <cell r="B8189" t="str">
            <v>UA 2623</v>
          </cell>
          <cell r="D8189">
            <v>151</v>
          </cell>
        </row>
        <row r="8190">
          <cell r="A8190">
            <v>44686</v>
          </cell>
          <cell r="B8190" t="str">
            <v>UA 417</v>
          </cell>
          <cell r="D8190">
            <v>124</v>
          </cell>
        </row>
        <row r="8191">
          <cell r="A8191">
            <v>44686</v>
          </cell>
          <cell r="B8191" t="str">
            <v>UA 539</v>
          </cell>
          <cell r="D8191">
            <v>148</v>
          </cell>
        </row>
        <row r="8192">
          <cell r="A8192">
            <v>44686</v>
          </cell>
          <cell r="B8192" t="str">
            <v>WN 1076</v>
          </cell>
          <cell r="D8192">
            <v>73</v>
          </cell>
        </row>
        <row r="8193">
          <cell r="A8193">
            <v>44686</v>
          </cell>
          <cell r="B8193" t="str">
            <v>WN 1385</v>
          </cell>
          <cell r="D8193">
            <v>166</v>
          </cell>
        </row>
        <row r="8194">
          <cell r="A8194">
            <v>44686</v>
          </cell>
          <cell r="B8194" t="str">
            <v>WN 1861</v>
          </cell>
          <cell r="D8194">
            <v>118</v>
          </cell>
        </row>
        <row r="8195">
          <cell r="A8195">
            <v>44686</v>
          </cell>
          <cell r="B8195" t="str">
            <v>WN 1879</v>
          </cell>
          <cell r="D8195">
            <v>146</v>
          </cell>
        </row>
        <row r="8196">
          <cell r="A8196">
            <v>44686</v>
          </cell>
          <cell r="B8196" t="str">
            <v>WN 2093</v>
          </cell>
          <cell r="D8196">
            <v>139</v>
          </cell>
        </row>
        <row r="8197">
          <cell r="A8197">
            <v>44686</v>
          </cell>
          <cell r="B8197" t="str">
            <v>WN 2210</v>
          </cell>
          <cell r="D8197">
            <v>170</v>
          </cell>
        </row>
        <row r="8198">
          <cell r="A8198">
            <v>44686</v>
          </cell>
          <cell r="B8198" t="str">
            <v>WN 2313</v>
          </cell>
          <cell r="D8198">
            <v>158</v>
          </cell>
        </row>
        <row r="8199">
          <cell r="A8199">
            <v>44686</v>
          </cell>
          <cell r="B8199" t="str">
            <v>WN 2771</v>
          </cell>
          <cell r="D8199">
            <v>68</v>
          </cell>
        </row>
        <row r="8200">
          <cell r="A8200">
            <v>44686</v>
          </cell>
          <cell r="B8200" t="str">
            <v>WN 2790</v>
          </cell>
          <cell r="D8200">
            <v>172</v>
          </cell>
        </row>
        <row r="8201">
          <cell r="A8201">
            <v>44686</v>
          </cell>
          <cell r="B8201" t="str">
            <v>WN 885</v>
          </cell>
          <cell r="D8201">
            <v>53</v>
          </cell>
        </row>
        <row r="8202">
          <cell r="A8202">
            <v>44687</v>
          </cell>
          <cell r="B8202" t="str">
            <v>AA 119</v>
          </cell>
          <cell r="D8202">
            <v>242</v>
          </cell>
        </row>
        <row r="8203">
          <cell r="A8203">
            <v>44687</v>
          </cell>
          <cell r="B8203" t="str">
            <v>AA 205</v>
          </cell>
          <cell r="D8203">
            <v>125</v>
          </cell>
        </row>
        <row r="8204">
          <cell r="A8204">
            <v>44687</v>
          </cell>
          <cell r="B8204" t="str">
            <v>AA 432</v>
          </cell>
          <cell r="D8204">
            <v>166</v>
          </cell>
        </row>
        <row r="8205">
          <cell r="A8205">
            <v>44687</v>
          </cell>
          <cell r="B8205" t="str">
            <v>AS 805</v>
          </cell>
          <cell r="D8205">
            <v>107</v>
          </cell>
        </row>
        <row r="8206">
          <cell r="A8206">
            <v>44687</v>
          </cell>
          <cell r="B8206" t="str">
            <v>AS 809</v>
          </cell>
          <cell r="D8206">
            <v>155</v>
          </cell>
        </row>
        <row r="8207">
          <cell r="A8207">
            <v>44687</v>
          </cell>
          <cell r="B8207" t="str">
            <v>AS 813</v>
          </cell>
          <cell r="D8207">
            <v>90</v>
          </cell>
        </row>
        <row r="8208">
          <cell r="A8208">
            <v>44687</v>
          </cell>
          <cell r="B8208" t="str">
            <v>AS 825</v>
          </cell>
          <cell r="D8208">
            <v>165</v>
          </cell>
        </row>
        <row r="8209">
          <cell r="A8209">
            <v>44687</v>
          </cell>
          <cell r="B8209" t="str">
            <v>AS 829</v>
          </cell>
          <cell r="D8209">
            <v>105</v>
          </cell>
        </row>
        <row r="8210">
          <cell r="A8210">
            <v>44687</v>
          </cell>
          <cell r="B8210" t="str">
            <v>AS 861</v>
          </cell>
          <cell r="D8210">
            <v>47</v>
          </cell>
        </row>
        <row r="8211">
          <cell r="A8211">
            <v>44687</v>
          </cell>
          <cell r="B8211" t="str">
            <v>DL 481</v>
          </cell>
          <cell r="D8211">
            <v>192</v>
          </cell>
        </row>
        <row r="8212">
          <cell r="A8212">
            <v>44687</v>
          </cell>
          <cell r="B8212" t="str">
            <v>DL 545</v>
          </cell>
          <cell r="D8212">
            <v>199</v>
          </cell>
        </row>
        <row r="8213">
          <cell r="A8213">
            <v>44687</v>
          </cell>
          <cell r="B8213" t="str">
            <v>HA 39</v>
          </cell>
          <cell r="D8213">
            <v>167</v>
          </cell>
        </row>
        <row r="8214">
          <cell r="A8214">
            <v>44687</v>
          </cell>
          <cell r="B8214" t="str">
            <v>HA 45</v>
          </cell>
          <cell r="D8214">
            <v>126</v>
          </cell>
        </row>
        <row r="8215">
          <cell r="A8215">
            <v>44687</v>
          </cell>
          <cell r="B8215" t="str">
            <v>HA 57</v>
          </cell>
          <cell r="D8215">
            <v>102</v>
          </cell>
        </row>
        <row r="8216">
          <cell r="A8216">
            <v>44687</v>
          </cell>
          <cell r="B8216" t="str">
            <v>HA 59</v>
          </cell>
          <cell r="D8216">
            <v>164</v>
          </cell>
        </row>
        <row r="8217">
          <cell r="A8217">
            <v>44687</v>
          </cell>
          <cell r="B8217" t="str">
            <v>UA 1219</v>
          </cell>
          <cell r="D8217">
            <v>166</v>
          </cell>
        </row>
        <row r="8218">
          <cell r="A8218">
            <v>44687</v>
          </cell>
          <cell r="B8218" t="str">
            <v>UA 1725</v>
          </cell>
          <cell r="D8218">
            <v>219</v>
          </cell>
        </row>
        <row r="8219">
          <cell r="A8219">
            <v>44687</v>
          </cell>
          <cell r="B8219" t="str">
            <v>UA 1736</v>
          </cell>
          <cell r="D8219">
            <v>239</v>
          </cell>
        </row>
        <row r="8220">
          <cell r="A8220">
            <v>44687</v>
          </cell>
          <cell r="B8220" t="str">
            <v>UA 1749</v>
          </cell>
          <cell r="D8220">
            <v>158</v>
          </cell>
        </row>
        <row r="8221">
          <cell r="A8221">
            <v>44687</v>
          </cell>
          <cell r="B8221" t="str">
            <v>UA 202</v>
          </cell>
          <cell r="D8221">
            <v>273</v>
          </cell>
        </row>
        <row r="8222">
          <cell r="A8222">
            <v>44687</v>
          </cell>
          <cell r="B8222" t="str">
            <v>UA 2623</v>
          </cell>
          <cell r="D8222">
            <v>178</v>
          </cell>
        </row>
        <row r="8223">
          <cell r="A8223">
            <v>44687</v>
          </cell>
          <cell r="B8223" t="str">
            <v>UA 417</v>
          </cell>
          <cell r="D8223">
            <v>162</v>
          </cell>
        </row>
        <row r="8224">
          <cell r="A8224">
            <v>44687</v>
          </cell>
          <cell r="B8224" t="str">
            <v>UA 539</v>
          </cell>
          <cell r="D8224">
            <v>179</v>
          </cell>
        </row>
        <row r="8225">
          <cell r="A8225">
            <v>44687</v>
          </cell>
          <cell r="B8225" t="str">
            <v>WN 1076</v>
          </cell>
          <cell r="D8225">
            <v>79</v>
          </cell>
        </row>
        <row r="8226">
          <cell r="A8226">
            <v>44687</v>
          </cell>
          <cell r="B8226" t="str">
            <v>WN 1385</v>
          </cell>
          <cell r="D8226">
            <v>135</v>
          </cell>
        </row>
        <row r="8227">
          <cell r="A8227">
            <v>44687</v>
          </cell>
          <cell r="B8227" t="str">
            <v>WN 1861</v>
          </cell>
          <cell r="D8227">
            <v>164</v>
          </cell>
        </row>
        <row r="8228">
          <cell r="A8228">
            <v>44687</v>
          </cell>
          <cell r="B8228" t="str">
            <v>WN 1879</v>
          </cell>
          <cell r="D8228">
            <v>166</v>
          </cell>
        </row>
        <row r="8229">
          <cell r="A8229">
            <v>44687</v>
          </cell>
          <cell r="B8229" t="str">
            <v>WN 2093</v>
          </cell>
          <cell r="D8229">
            <v>106</v>
          </cell>
        </row>
        <row r="8230">
          <cell r="A8230">
            <v>44687</v>
          </cell>
          <cell r="B8230" t="str">
            <v>WN 2210</v>
          </cell>
          <cell r="D8230">
            <v>123</v>
          </cell>
        </row>
        <row r="8231">
          <cell r="A8231">
            <v>44687</v>
          </cell>
          <cell r="B8231" t="str">
            <v>WN 2313</v>
          </cell>
          <cell r="D8231">
            <v>79</v>
          </cell>
        </row>
        <row r="8232">
          <cell r="A8232">
            <v>44687</v>
          </cell>
          <cell r="B8232" t="str">
            <v>WN 2771</v>
          </cell>
          <cell r="D8232">
            <v>54</v>
          </cell>
        </row>
        <row r="8233">
          <cell r="A8233">
            <v>44687</v>
          </cell>
          <cell r="B8233" t="str">
            <v>WN 2790</v>
          </cell>
          <cell r="D8233">
            <v>149</v>
          </cell>
        </row>
        <row r="8234">
          <cell r="A8234">
            <v>44687</v>
          </cell>
          <cell r="B8234" t="str">
            <v>WN 885</v>
          </cell>
          <cell r="D8234">
            <v>24</v>
          </cell>
        </row>
        <row r="8235">
          <cell r="A8235">
            <v>44688</v>
          </cell>
          <cell r="B8235" t="str">
            <v>AA 205</v>
          </cell>
          <cell r="D8235">
            <v>196</v>
          </cell>
        </row>
        <row r="8236">
          <cell r="A8236">
            <v>44688</v>
          </cell>
          <cell r="B8236" t="str">
            <v>AS 743</v>
          </cell>
          <cell r="D8236">
            <v>159</v>
          </cell>
        </row>
        <row r="8237">
          <cell r="A8237">
            <v>44688</v>
          </cell>
          <cell r="B8237" t="str">
            <v>AS 809</v>
          </cell>
          <cell r="D8237">
            <v>153</v>
          </cell>
        </row>
        <row r="8238">
          <cell r="A8238">
            <v>44688</v>
          </cell>
          <cell r="B8238" t="str">
            <v>AS 813</v>
          </cell>
          <cell r="D8238">
            <v>163</v>
          </cell>
        </row>
        <row r="8239">
          <cell r="A8239">
            <v>44688</v>
          </cell>
          <cell r="B8239" t="str">
            <v>AS 825</v>
          </cell>
          <cell r="D8239">
            <v>177</v>
          </cell>
        </row>
        <row r="8240">
          <cell r="A8240">
            <v>44688</v>
          </cell>
          <cell r="B8240" t="str">
            <v>AS 829</v>
          </cell>
          <cell r="D8240">
            <v>143</v>
          </cell>
        </row>
        <row r="8241">
          <cell r="A8241">
            <v>44688</v>
          </cell>
          <cell r="B8241" t="str">
            <v>AS 861</v>
          </cell>
          <cell r="D8241">
            <v>147</v>
          </cell>
        </row>
        <row r="8242">
          <cell r="A8242">
            <v>44688</v>
          </cell>
          <cell r="B8242" t="str">
            <v>DL 362</v>
          </cell>
          <cell r="D8242">
            <v>197</v>
          </cell>
        </row>
        <row r="8243">
          <cell r="A8243">
            <v>44688</v>
          </cell>
          <cell r="B8243" t="str">
            <v>DL 481</v>
          </cell>
          <cell r="D8243">
            <v>192</v>
          </cell>
        </row>
        <row r="8244">
          <cell r="A8244">
            <v>44688</v>
          </cell>
          <cell r="B8244" t="str">
            <v>DL 545</v>
          </cell>
          <cell r="D8244">
            <v>201</v>
          </cell>
        </row>
        <row r="8245">
          <cell r="A8245">
            <v>44688</v>
          </cell>
          <cell r="B8245" t="str">
            <v>HA 23</v>
          </cell>
          <cell r="D8245">
            <v>188</v>
          </cell>
        </row>
        <row r="8246">
          <cell r="A8246">
            <v>44688</v>
          </cell>
          <cell r="B8246" t="str">
            <v>HA 29</v>
          </cell>
          <cell r="D8246">
            <v>274</v>
          </cell>
        </row>
        <row r="8247">
          <cell r="A8247">
            <v>44688</v>
          </cell>
          <cell r="B8247" t="str">
            <v>HA 31</v>
          </cell>
          <cell r="D8247">
            <v>116</v>
          </cell>
        </row>
        <row r="8248">
          <cell r="A8248">
            <v>44688</v>
          </cell>
          <cell r="B8248" t="str">
            <v>HA 33</v>
          </cell>
          <cell r="D8248">
            <v>205</v>
          </cell>
        </row>
        <row r="8249">
          <cell r="A8249">
            <v>44688</v>
          </cell>
          <cell r="B8249" t="str">
            <v>HA 45</v>
          </cell>
          <cell r="D8249">
            <v>147</v>
          </cell>
        </row>
        <row r="8250">
          <cell r="A8250">
            <v>44688</v>
          </cell>
          <cell r="B8250" t="str">
            <v>HA 59</v>
          </cell>
          <cell r="D8250">
            <v>143</v>
          </cell>
        </row>
        <row r="8251">
          <cell r="A8251">
            <v>44688</v>
          </cell>
          <cell r="B8251" t="str">
            <v>UA 1219</v>
          </cell>
          <cell r="D8251">
            <v>161</v>
          </cell>
        </row>
        <row r="8252">
          <cell r="A8252">
            <v>44688</v>
          </cell>
          <cell r="B8252" t="str">
            <v>UA 1725</v>
          </cell>
          <cell r="D8252">
            <v>234</v>
          </cell>
        </row>
        <row r="8253">
          <cell r="A8253">
            <v>44688</v>
          </cell>
          <cell r="B8253" t="str">
            <v>UA 1749</v>
          </cell>
          <cell r="D8253">
            <v>172</v>
          </cell>
        </row>
        <row r="8254">
          <cell r="A8254">
            <v>44688</v>
          </cell>
          <cell r="B8254" t="str">
            <v>UA 202</v>
          </cell>
          <cell r="D8254">
            <v>270</v>
          </cell>
        </row>
        <row r="8255">
          <cell r="A8255">
            <v>44688</v>
          </cell>
          <cell r="B8255" t="str">
            <v>UA 2623</v>
          </cell>
          <cell r="D8255">
            <v>161</v>
          </cell>
        </row>
        <row r="8256">
          <cell r="A8256">
            <v>44688</v>
          </cell>
          <cell r="B8256" t="str">
            <v>UA 1736</v>
          </cell>
          <cell r="D8256">
            <v>213</v>
          </cell>
        </row>
        <row r="8257">
          <cell r="A8257">
            <v>44688</v>
          </cell>
          <cell r="B8257" t="str">
            <v>UA 417</v>
          </cell>
          <cell r="D8257">
            <v>163</v>
          </cell>
        </row>
        <row r="8258">
          <cell r="A8258">
            <v>44688</v>
          </cell>
          <cell r="B8258" t="str">
            <v>UA 454</v>
          </cell>
          <cell r="D8258">
            <v>163</v>
          </cell>
        </row>
        <row r="8259">
          <cell r="A8259">
            <v>44688</v>
          </cell>
          <cell r="B8259" t="str">
            <v>UA 539</v>
          </cell>
          <cell r="D8259">
            <v>176</v>
          </cell>
        </row>
        <row r="8260">
          <cell r="A8260">
            <v>44688</v>
          </cell>
          <cell r="B8260" t="str">
            <v>WN 1076</v>
          </cell>
          <cell r="D8260">
            <v>78</v>
          </cell>
        </row>
        <row r="8261">
          <cell r="A8261">
            <v>44688</v>
          </cell>
          <cell r="B8261" t="str">
            <v>WN 1879</v>
          </cell>
          <cell r="D8261">
            <v>175</v>
          </cell>
        </row>
        <row r="8262">
          <cell r="A8262">
            <v>44688</v>
          </cell>
          <cell r="B8262" t="str">
            <v>WN 2093</v>
          </cell>
          <cell r="D8262">
            <v>142</v>
          </cell>
        </row>
        <row r="8263">
          <cell r="A8263">
            <v>44688</v>
          </cell>
          <cell r="B8263" t="str">
            <v>WN 2446</v>
          </cell>
          <cell r="D8263">
            <v>130</v>
          </cell>
        </row>
        <row r="8264">
          <cell r="A8264">
            <v>44688</v>
          </cell>
          <cell r="B8264" t="str">
            <v>WN 2771</v>
          </cell>
          <cell r="D8264">
            <v>43</v>
          </cell>
        </row>
        <row r="8265">
          <cell r="A8265">
            <v>44688</v>
          </cell>
          <cell r="B8265" t="str">
            <v>WN 2790</v>
          </cell>
          <cell r="D8265">
            <v>143</v>
          </cell>
        </row>
        <row r="8266">
          <cell r="A8266">
            <v>44688</v>
          </cell>
          <cell r="B8266" t="str">
            <v>WN 885</v>
          </cell>
          <cell r="D8266">
            <v>112</v>
          </cell>
        </row>
        <row r="8267">
          <cell r="A8267">
            <v>44689</v>
          </cell>
          <cell r="B8267" t="str">
            <v>AA 205</v>
          </cell>
          <cell r="D8267">
            <v>181</v>
          </cell>
        </row>
        <row r="8268">
          <cell r="A8268">
            <v>44689</v>
          </cell>
          <cell r="B8268" t="str">
            <v>AA 253</v>
          </cell>
          <cell r="D8268">
            <v>174</v>
          </cell>
        </row>
        <row r="8269">
          <cell r="A8269">
            <v>44689</v>
          </cell>
          <cell r="B8269" t="str">
            <v>AS 743</v>
          </cell>
          <cell r="D8269">
            <v>159</v>
          </cell>
        </row>
        <row r="8270">
          <cell r="A8270">
            <v>44689</v>
          </cell>
          <cell r="B8270" t="str">
            <v>AS 803</v>
          </cell>
          <cell r="D8270">
            <v>99</v>
          </cell>
        </row>
        <row r="8271">
          <cell r="A8271">
            <v>44689</v>
          </cell>
          <cell r="B8271" t="str">
            <v>AS 809</v>
          </cell>
          <cell r="D8271">
            <v>158</v>
          </cell>
        </row>
        <row r="8272">
          <cell r="A8272">
            <v>44689</v>
          </cell>
          <cell r="B8272" t="str">
            <v>AS 825</v>
          </cell>
          <cell r="D8272">
            <v>164</v>
          </cell>
        </row>
        <row r="8273">
          <cell r="A8273">
            <v>44689</v>
          </cell>
          <cell r="B8273" t="str">
            <v>DL 362</v>
          </cell>
          <cell r="D8273">
            <v>190</v>
          </cell>
        </row>
        <row r="8274">
          <cell r="A8274">
            <v>44689</v>
          </cell>
          <cell r="B8274" t="str">
            <v>DL 481</v>
          </cell>
          <cell r="D8274">
            <v>171</v>
          </cell>
        </row>
        <row r="8275">
          <cell r="A8275">
            <v>44689</v>
          </cell>
          <cell r="B8275" t="str">
            <v>DL 545</v>
          </cell>
          <cell r="D8275">
            <v>198</v>
          </cell>
        </row>
        <row r="8276">
          <cell r="A8276">
            <v>44689</v>
          </cell>
          <cell r="B8276" t="str">
            <v>HA 23</v>
          </cell>
          <cell r="D8276">
            <v>129</v>
          </cell>
        </row>
        <row r="8277">
          <cell r="A8277">
            <v>44689</v>
          </cell>
          <cell r="B8277" t="str">
            <v>HA 29</v>
          </cell>
          <cell r="D8277">
            <v>216</v>
          </cell>
        </row>
        <row r="8278">
          <cell r="A8278">
            <v>44689</v>
          </cell>
          <cell r="B8278" t="str">
            <v>HA 31</v>
          </cell>
          <cell r="D8278">
            <v>173</v>
          </cell>
        </row>
        <row r="8279">
          <cell r="A8279">
            <v>44689</v>
          </cell>
          <cell r="B8279" t="str">
            <v>HA 33</v>
          </cell>
          <cell r="D8279">
            <v>250</v>
          </cell>
        </row>
        <row r="8280">
          <cell r="A8280">
            <v>44689</v>
          </cell>
          <cell r="B8280" t="str">
            <v>HA 59</v>
          </cell>
          <cell r="D8280">
            <v>126</v>
          </cell>
        </row>
        <row r="8281">
          <cell r="A8281">
            <v>44689</v>
          </cell>
          <cell r="B8281" t="str">
            <v>HA 71</v>
          </cell>
          <cell r="D8281">
            <v>178</v>
          </cell>
        </row>
        <row r="8282">
          <cell r="A8282">
            <v>44689</v>
          </cell>
          <cell r="B8282" t="str">
            <v>UA 1219</v>
          </cell>
          <cell r="D8282">
            <v>165</v>
          </cell>
        </row>
        <row r="8283">
          <cell r="A8283">
            <v>44689</v>
          </cell>
          <cell r="B8283" t="str">
            <v>UA 1736</v>
          </cell>
          <cell r="D8283">
            <v>273</v>
          </cell>
        </row>
        <row r="8284">
          <cell r="A8284">
            <v>44689</v>
          </cell>
          <cell r="B8284" t="str">
            <v>UA 1749</v>
          </cell>
          <cell r="D8284">
            <v>103</v>
          </cell>
        </row>
        <row r="8285">
          <cell r="A8285">
            <v>44689</v>
          </cell>
          <cell r="B8285" t="str">
            <v>UA 202</v>
          </cell>
          <cell r="D8285">
            <v>246</v>
          </cell>
        </row>
        <row r="8286">
          <cell r="A8286">
            <v>44689</v>
          </cell>
          <cell r="B8286" t="str">
            <v>UA 417</v>
          </cell>
          <cell r="D8286">
            <v>140</v>
          </cell>
        </row>
        <row r="8287">
          <cell r="A8287">
            <v>44689</v>
          </cell>
          <cell r="B8287" t="str">
            <v>UA 539</v>
          </cell>
          <cell r="D8287">
            <v>166</v>
          </cell>
        </row>
        <row r="8288">
          <cell r="A8288">
            <v>44689</v>
          </cell>
          <cell r="B8288" t="str">
            <v>WN 1076</v>
          </cell>
          <cell r="D8288">
            <v>68</v>
          </cell>
        </row>
        <row r="8289">
          <cell r="A8289">
            <v>44689</v>
          </cell>
          <cell r="B8289" t="str">
            <v>WN 2210</v>
          </cell>
          <cell r="D8289">
            <v>170</v>
          </cell>
        </row>
        <row r="8290">
          <cell r="A8290">
            <v>44689</v>
          </cell>
          <cell r="B8290" t="str">
            <v>WN 2313</v>
          </cell>
          <cell r="D8290">
            <v>58</v>
          </cell>
        </row>
        <row r="8291">
          <cell r="A8291">
            <v>44689</v>
          </cell>
          <cell r="B8291" t="str">
            <v>WN 2771</v>
          </cell>
          <cell r="D8291">
            <v>26</v>
          </cell>
        </row>
        <row r="8292">
          <cell r="A8292">
            <v>44689</v>
          </cell>
          <cell r="B8292" t="str">
            <v>WN 885</v>
          </cell>
          <cell r="D8292">
            <v>65</v>
          </cell>
        </row>
        <row r="8293">
          <cell r="A8293">
            <v>44690</v>
          </cell>
          <cell r="B8293" t="str">
            <v>AA 119</v>
          </cell>
          <cell r="D8293">
            <v>270</v>
          </cell>
        </row>
        <row r="8294">
          <cell r="A8294">
            <v>44690</v>
          </cell>
          <cell r="B8294" t="str">
            <v>AA 205</v>
          </cell>
          <cell r="D8294">
            <v>195</v>
          </cell>
        </row>
        <row r="8295">
          <cell r="A8295">
            <v>44690</v>
          </cell>
          <cell r="B8295" t="str">
            <v>AA 253</v>
          </cell>
          <cell r="D8295">
            <v>166</v>
          </cell>
        </row>
        <row r="8296">
          <cell r="A8296">
            <v>44690</v>
          </cell>
          <cell r="B8296" t="str">
            <v>AA 432</v>
          </cell>
          <cell r="D8296">
            <v>190</v>
          </cell>
        </row>
        <row r="8297">
          <cell r="A8297">
            <v>44690</v>
          </cell>
          <cell r="B8297" t="str">
            <v>AS 743</v>
          </cell>
          <cell r="D8297">
            <v>151</v>
          </cell>
        </row>
        <row r="8298">
          <cell r="A8298">
            <v>44690</v>
          </cell>
          <cell r="B8298" t="str">
            <v>AS 803</v>
          </cell>
          <cell r="D8298">
            <v>154</v>
          </cell>
        </row>
        <row r="8299">
          <cell r="A8299">
            <v>44690</v>
          </cell>
          <cell r="B8299" t="str">
            <v>AS 805</v>
          </cell>
          <cell r="D8299">
            <v>133</v>
          </cell>
        </row>
        <row r="8300">
          <cell r="A8300">
            <v>44690</v>
          </cell>
          <cell r="B8300" t="str">
            <v>AS 809</v>
          </cell>
          <cell r="D8300">
            <v>146</v>
          </cell>
        </row>
        <row r="8301">
          <cell r="A8301">
            <v>44690</v>
          </cell>
          <cell r="B8301" t="str">
            <v>AS 813</v>
          </cell>
          <cell r="D8301">
            <v>92</v>
          </cell>
        </row>
        <row r="8302">
          <cell r="A8302">
            <v>44690</v>
          </cell>
          <cell r="B8302" t="str">
            <v>AS 825</v>
          </cell>
          <cell r="D8302">
            <v>149</v>
          </cell>
        </row>
        <row r="8303">
          <cell r="A8303">
            <v>44690</v>
          </cell>
          <cell r="B8303" t="str">
            <v>AS 829</v>
          </cell>
          <cell r="D8303">
            <v>155</v>
          </cell>
        </row>
        <row r="8304">
          <cell r="A8304">
            <v>44690</v>
          </cell>
          <cell r="B8304" t="str">
            <v>AS 861</v>
          </cell>
          <cell r="D8304">
            <v>141</v>
          </cell>
        </row>
        <row r="8305">
          <cell r="A8305">
            <v>44690</v>
          </cell>
          <cell r="B8305" t="str">
            <v>DL 362</v>
          </cell>
          <cell r="D8305">
            <v>186</v>
          </cell>
        </row>
        <row r="8306">
          <cell r="A8306">
            <v>44690</v>
          </cell>
          <cell r="B8306" t="str">
            <v>DL 545</v>
          </cell>
          <cell r="D8306">
            <v>184</v>
          </cell>
        </row>
        <row r="8307">
          <cell r="A8307">
            <v>44690</v>
          </cell>
          <cell r="B8307" t="str">
            <v>HA 23</v>
          </cell>
          <cell r="D8307">
            <v>158</v>
          </cell>
        </row>
        <row r="8308">
          <cell r="A8308">
            <v>44690</v>
          </cell>
          <cell r="B8308" t="str">
            <v>HA 29</v>
          </cell>
          <cell r="D8308">
            <v>269</v>
          </cell>
        </row>
        <row r="8309">
          <cell r="A8309">
            <v>44690</v>
          </cell>
          <cell r="B8309" t="str">
            <v>HA 31</v>
          </cell>
          <cell r="D8309">
            <v>181</v>
          </cell>
        </row>
        <row r="8310">
          <cell r="A8310">
            <v>44690</v>
          </cell>
          <cell r="B8310" t="str">
            <v>HA 33</v>
          </cell>
          <cell r="D8310">
            <v>245</v>
          </cell>
        </row>
        <row r="8311">
          <cell r="A8311">
            <v>44690</v>
          </cell>
          <cell r="B8311" t="str">
            <v>HA 39</v>
          </cell>
          <cell r="D8311">
            <v>158</v>
          </cell>
        </row>
        <row r="8312">
          <cell r="A8312">
            <v>44690</v>
          </cell>
          <cell r="B8312" t="str">
            <v>HA 41</v>
          </cell>
          <cell r="D8312">
            <v>177</v>
          </cell>
        </row>
        <row r="8313">
          <cell r="A8313">
            <v>44690</v>
          </cell>
          <cell r="B8313" t="str">
            <v>HA 45</v>
          </cell>
          <cell r="D8313">
            <v>92</v>
          </cell>
        </row>
        <row r="8314">
          <cell r="A8314">
            <v>44690</v>
          </cell>
          <cell r="B8314" t="str">
            <v>HA 57</v>
          </cell>
          <cell r="D8314">
            <v>154</v>
          </cell>
        </row>
        <row r="8315">
          <cell r="A8315">
            <v>44690</v>
          </cell>
          <cell r="B8315" t="str">
            <v>HA 59</v>
          </cell>
          <cell r="D8315">
            <v>158</v>
          </cell>
        </row>
        <row r="8316">
          <cell r="A8316">
            <v>44690</v>
          </cell>
          <cell r="B8316" t="str">
            <v>HA 71</v>
          </cell>
          <cell r="D8316">
            <v>169</v>
          </cell>
        </row>
        <row r="8317">
          <cell r="A8317">
            <v>44690</v>
          </cell>
          <cell r="B8317" t="str">
            <v>UA 1219</v>
          </cell>
          <cell r="D8317">
            <v>157</v>
          </cell>
        </row>
        <row r="8318">
          <cell r="A8318">
            <v>44690</v>
          </cell>
          <cell r="B8318" t="str">
            <v>UA 1725</v>
          </cell>
          <cell r="D8318">
            <v>217</v>
          </cell>
        </row>
        <row r="8319">
          <cell r="A8319">
            <v>44690</v>
          </cell>
          <cell r="B8319" t="str">
            <v>UA 1736</v>
          </cell>
          <cell r="D8319">
            <v>270</v>
          </cell>
        </row>
        <row r="8320">
          <cell r="A8320">
            <v>44690</v>
          </cell>
          <cell r="B8320" t="str">
            <v>UA 1749</v>
          </cell>
          <cell r="D8320">
            <v>157</v>
          </cell>
        </row>
        <row r="8321">
          <cell r="A8321">
            <v>44690</v>
          </cell>
          <cell r="B8321" t="str">
            <v>UA 202</v>
          </cell>
          <cell r="D8321">
            <v>276</v>
          </cell>
        </row>
        <row r="8322">
          <cell r="A8322">
            <v>44690</v>
          </cell>
          <cell r="B8322" t="str">
            <v>UA 2623</v>
          </cell>
          <cell r="D8322">
            <v>157</v>
          </cell>
        </row>
        <row r="8323">
          <cell r="A8323">
            <v>44690</v>
          </cell>
          <cell r="B8323" t="str">
            <v>UA 417</v>
          </cell>
          <cell r="D8323">
            <v>159</v>
          </cell>
        </row>
        <row r="8324">
          <cell r="A8324">
            <v>44690</v>
          </cell>
          <cell r="B8324" t="str">
            <v>UA 539</v>
          </cell>
          <cell r="D8324">
            <v>171</v>
          </cell>
        </row>
        <row r="8325">
          <cell r="A8325">
            <v>44690</v>
          </cell>
          <cell r="B8325" t="str">
            <v>WN 1076</v>
          </cell>
          <cell r="D8325">
            <v>132</v>
          </cell>
        </row>
        <row r="8326">
          <cell r="A8326">
            <v>44690</v>
          </cell>
          <cell r="B8326" t="str">
            <v>WN 1385</v>
          </cell>
          <cell r="D8326">
            <v>158</v>
          </cell>
        </row>
        <row r="8327">
          <cell r="A8327">
            <v>44690</v>
          </cell>
          <cell r="B8327" t="str">
            <v>WN 1861</v>
          </cell>
          <cell r="D8327">
            <v>174</v>
          </cell>
        </row>
        <row r="8328">
          <cell r="A8328">
            <v>44690</v>
          </cell>
          <cell r="B8328" t="str">
            <v>WN 1879</v>
          </cell>
          <cell r="D8328">
            <v>175</v>
          </cell>
        </row>
        <row r="8329">
          <cell r="A8329">
            <v>44690</v>
          </cell>
          <cell r="B8329" t="str">
            <v>WN 2093</v>
          </cell>
          <cell r="D8329">
            <v>144</v>
          </cell>
        </row>
        <row r="8330">
          <cell r="A8330">
            <v>44690</v>
          </cell>
          <cell r="B8330" t="str">
            <v>WN 2210</v>
          </cell>
          <cell r="D8330">
            <v>156</v>
          </cell>
        </row>
        <row r="8331">
          <cell r="A8331">
            <v>44690</v>
          </cell>
          <cell r="B8331" t="str">
            <v>WN 2313</v>
          </cell>
          <cell r="D8331">
            <v>83</v>
          </cell>
        </row>
        <row r="8332">
          <cell r="A8332">
            <v>44690</v>
          </cell>
          <cell r="B8332" t="str">
            <v>WN 2771</v>
          </cell>
          <cell r="D8332">
            <v>48</v>
          </cell>
        </row>
        <row r="8333">
          <cell r="A8333">
            <v>44690</v>
          </cell>
          <cell r="B8333" t="str">
            <v>WN 2790</v>
          </cell>
          <cell r="D8333">
            <v>162</v>
          </cell>
        </row>
        <row r="8334">
          <cell r="A8334">
            <v>44690</v>
          </cell>
          <cell r="B8334" t="str">
            <v>WN 5411</v>
          </cell>
          <cell r="D8334">
            <v>81</v>
          </cell>
        </row>
        <row r="8335">
          <cell r="A8335">
            <v>44690</v>
          </cell>
          <cell r="B8335" t="str">
            <v>WN 885</v>
          </cell>
          <cell r="D8335">
            <v>118</v>
          </cell>
        </row>
        <row r="8336">
          <cell r="A8336">
            <v>44691</v>
          </cell>
          <cell r="B8336" t="str">
            <v>AA 119</v>
          </cell>
          <cell r="D8336">
            <v>265</v>
          </cell>
        </row>
        <row r="8337">
          <cell r="A8337">
            <v>44691</v>
          </cell>
          <cell r="B8337" t="str">
            <v>AA 205</v>
          </cell>
          <cell r="D8337">
            <v>150</v>
          </cell>
        </row>
        <row r="8338">
          <cell r="A8338">
            <v>44691</v>
          </cell>
          <cell r="B8338" t="str">
            <v>AA 432</v>
          </cell>
          <cell r="D8338">
            <v>178</v>
          </cell>
        </row>
        <row r="8339">
          <cell r="A8339">
            <v>44691</v>
          </cell>
          <cell r="B8339" t="str">
            <v>AS 743</v>
          </cell>
          <cell r="D8339">
            <v>158</v>
          </cell>
        </row>
        <row r="8340">
          <cell r="A8340">
            <v>44691</v>
          </cell>
          <cell r="B8340" t="str">
            <v>AS 803</v>
          </cell>
          <cell r="D8340">
            <v>137</v>
          </cell>
        </row>
        <row r="8341">
          <cell r="A8341">
            <v>44691</v>
          </cell>
          <cell r="B8341" t="str">
            <v>AS 805</v>
          </cell>
          <cell r="D8341">
            <v>115</v>
          </cell>
        </row>
        <row r="8342">
          <cell r="A8342">
            <v>44691</v>
          </cell>
          <cell r="B8342" t="str">
            <v>AS 813</v>
          </cell>
          <cell r="D8342">
            <v>119</v>
          </cell>
        </row>
        <row r="8343">
          <cell r="A8343">
            <v>44691</v>
          </cell>
          <cell r="B8343" t="str">
            <v>DL 362</v>
          </cell>
          <cell r="D8343">
            <v>186</v>
          </cell>
        </row>
        <row r="8344">
          <cell r="A8344">
            <v>44691</v>
          </cell>
          <cell r="B8344" t="str">
            <v>DL 481</v>
          </cell>
          <cell r="D8344">
            <v>198</v>
          </cell>
        </row>
        <row r="8345">
          <cell r="A8345">
            <v>44691</v>
          </cell>
          <cell r="B8345" t="str">
            <v>DL 545</v>
          </cell>
          <cell r="D8345">
            <v>196</v>
          </cell>
        </row>
        <row r="8346">
          <cell r="A8346">
            <v>44691</v>
          </cell>
          <cell r="B8346" t="str">
            <v>HA 23</v>
          </cell>
          <cell r="D8346">
            <v>121</v>
          </cell>
        </row>
        <row r="8347">
          <cell r="A8347">
            <v>44691</v>
          </cell>
          <cell r="B8347" t="str">
            <v>HA 29</v>
          </cell>
          <cell r="D8347">
            <v>265</v>
          </cell>
        </row>
        <row r="8348">
          <cell r="A8348">
            <v>44691</v>
          </cell>
          <cell r="B8348" t="str">
            <v>HA 31</v>
          </cell>
          <cell r="D8348">
            <v>186</v>
          </cell>
        </row>
        <row r="8349">
          <cell r="A8349">
            <v>44691</v>
          </cell>
          <cell r="B8349" t="str">
            <v>HA 33</v>
          </cell>
          <cell r="D8349">
            <v>264</v>
          </cell>
        </row>
        <row r="8350">
          <cell r="A8350">
            <v>44691</v>
          </cell>
          <cell r="B8350" t="str">
            <v>HA 41</v>
          </cell>
          <cell r="D8350">
            <v>172</v>
          </cell>
        </row>
        <row r="8351">
          <cell r="A8351">
            <v>44691</v>
          </cell>
          <cell r="B8351" t="str">
            <v>HA 45</v>
          </cell>
          <cell r="D8351">
            <v>117</v>
          </cell>
        </row>
        <row r="8352">
          <cell r="A8352">
            <v>44691</v>
          </cell>
          <cell r="B8352" t="str">
            <v>HA 57</v>
          </cell>
          <cell r="D8352">
            <v>170</v>
          </cell>
        </row>
        <row r="8353">
          <cell r="A8353">
            <v>44691</v>
          </cell>
          <cell r="B8353" t="str">
            <v>HA 59</v>
          </cell>
          <cell r="D8353">
            <v>141</v>
          </cell>
        </row>
        <row r="8354">
          <cell r="A8354">
            <v>44691</v>
          </cell>
          <cell r="B8354" t="str">
            <v>HA 71</v>
          </cell>
          <cell r="D8354">
            <v>150</v>
          </cell>
        </row>
        <row r="8355">
          <cell r="A8355">
            <v>44691</v>
          </cell>
          <cell r="B8355" t="str">
            <v>UA 1219</v>
          </cell>
          <cell r="D8355">
            <v>158</v>
          </cell>
        </row>
        <row r="8356">
          <cell r="A8356">
            <v>44691</v>
          </cell>
          <cell r="B8356" t="str">
            <v>UA 1725</v>
          </cell>
          <cell r="D8356">
            <v>217</v>
          </cell>
        </row>
        <row r="8357">
          <cell r="A8357">
            <v>44691</v>
          </cell>
          <cell r="B8357" t="str">
            <v>UA 1725</v>
          </cell>
          <cell r="D8357">
            <v>217</v>
          </cell>
        </row>
        <row r="8358">
          <cell r="A8358">
            <v>44691</v>
          </cell>
          <cell r="B8358" t="str">
            <v>UA 1736</v>
          </cell>
          <cell r="D8358">
            <v>269</v>
          </cell>
        </row>
        <row r="8359">
          <cell r="A8359">
            <v>44691</v>
          </cell>
          <cell r="B8359" t="str">
            <v>UA 1749</v>
          </cell>
          <cell r="D8359">
            <v>139</v>
          </cell>
        </row>
        <row r="8360">
          <cell r="A8360">
            <v>44691</v>
          </cell>
          <cell r="B8360" t="str">
            <v>UA 539</v>
          </cell>
          <cell r="D8360">
            <v>169</v>
          </cell>
        </row>
        <row r="8361">
          <cell r="A8361">
            <v>44691</v>
          </cell>
          <cell r="B8361" t="str">
            <v>WN 1076</v>
          </cell>
          <cell r="D8361">
            <v>77</v>
          </cell>
        </row>
        <row r="8362">
          <cell r="A8362">
            <v>44691</v>
          </cell>
          <cell r="B8362" t="str">
            <v>WN 1861</v>
          </cell>
          <cell r="D8362">
            <v>92</v>
          </cell>
        </row>
        <row r="8363">
          <cell r="A8363">
            <v>44691</v>
          </cell>
          <cell r="B8363" t="str">
            <v>WN 1879</v>
          </cell>
          <cell r="D8363">
            <v>172</v>
          </cell>
        </row>
        <row r="8364">
          <cell r="A8364">
            <v>44691</v>
          </cell>
          <cell r="B8364" t="str">
            <v>WN 2093</v>
          </cell>
          <cell r="D8364">
            <v>121</v>
          </cell>
        </row>
        <row r="8365">
          <cell r="A8365">
            <v>44691</v>
          </cell>
          <cell r="B8365" t="str">
            <v>WN 2446</v>
          </cell>
          <cell r="D8365">
            <v>124</v>
          </cell>
        </row>
        <row r="8366">
          <cell r="A8366">
            <v>44691</v>
          </cell>
          <cell r="B8366" t="str">
            <v>WN 2771</v>
          </cell>
          <cell r="D8366">
            <v>58</v>
          </cell>
        </row>
        <row r="8367">
          <cell r="A8367">
            <v>44691</v>
          </cell>
          <cell r="B8367" t="str">
            <v>WN 2790</v>
          </cell>
          <cell r="D8367">
            <v>139</v>
          </cell>
        </row>
        <row r="8368">
          <cell r="A8368">
            <v>44691</v>
          </cell>
          <cell r="B8368" t="str">
            <v>WN 885</v>
          </cell>
          <cell r="D8368">
            <v>82</v>
          </cell>
        </row>
        <row r="8369">
          <cell r="A8369">
            <v>44692</v>
          </cell>
          <cell r="B8369" t="str">
            <v>AA 119</v>
          </cell>
          <cell r="D8369">
            <v>267</v>
          </cell>
        </row>
        <row r="8370">
          <cell r="A8370">
            <v>44692</v>
          </cell>
          <cell r="B8370" t="str">
            <v>AA 253</v>
          </cell>
          <cell r="D8370">
            <v>187</v>
          </cell>
        </row>
        <row r="8371">
          <cell r="A8371">
            <v>44692</v>
          </cell>
          <cell r="B8371" t="str">
            <v>AA 432</v>
          </cell>
          <cell r="D8371">
            <v>196</v>
          </cell>
        </row>
        <row r="8372">
          <cell r="A8372">
            <v>44692</v>
          </cell>
          <cell r="B8372" t="str">
            <v>AS 743</v>
          </cell>
          <cell r="D8372">
            <v>147</v>
          </cell>
        </row>
        <row r="8373">
          <cell r="A8373">
            <v>44692</v>
          </cell>
          <cell r="B8373" t="str">
            <v>AS 805</v>
          </cell>
          <cell r="D8373">
            <v>150</v>
          </cell>
        </row>
        <row r="8374">
          <cell r="A8374">
            <v>44692</v>
          </cell>
          <cell r="B8374" t="str">
            <v>AS 813</v>
          </cell>
          <cell r="D8374">
            <v>146</v>
          </cell>
        </row>
        <row r="8375">
          <cell r="A8375">
            <v>44692</v>
          </cell>
          <cell r="B8375" t="str">
            <v>DL 362</v>
          </cell>
          <cell r="D8375">
            <v>200</v>
          </cell>
        </row>
        <row r="8376">
          <cell r="A8376">
            <v>44692</v>
          </cell>
          <cell r="B8376" t="str">
            <v>DL 481</v>
          </cell>
          <cell r="D8376">
            <v>168</v>
          </cell>
        </row>
        <row r="8377">
          <cell r="A8377">
            <v>44692</v>
          </cell>
          <cell r="B8377" t="str">
            <v>DL 545</v>
          </cell>
          <cell r="D8377">
            <v>168</v>
          </cell>
        </row>
        <row r="8378">
          <cell r="A8378">
            <v>44692</v>
          </cell>
          <cell r="B8378" t="str">
            <v>HA 23</v>
          </cell>
          <cell r="D8378">
            <v>153</v>
          </cell>
        </row>
        <row r="8379">
          <cell r="A8379">
            <v>44692</v>
          </cell>
          <cell r="B8379" t="str">
            <v>HA 29</v>
          </cell>
          <cell r="D8379">
            <v>274</v>
          </cell>
        </row>
        <row r="8380">
          <cell r="A8380">
            <v>44692</v>
          </cell>
          <cell r="B8380" t="str">
            <v>HA 31</v>
          </cell>
          <cell r="D8380">
            <v>160</v>
          </cell>
        </row>
        <row r="8381">
          <cell r="A8381">
            <v>44692</v>
          </cell>
          <cell r="B8381" t="str">
            <v>HA 33</v>
          </cell>
          <cell r="D8381">
            <v>244</v>
          </cell>
        </row>
        <row r="8382">
          <cell r="A8382">
            <v>44692</v>
          </cell>
          <cell r="B8382" t="str">
            <v>HA 39</v>
          </cell>
          <cell r="D8382">
            <v>160</v>
          </cell>
        </row>
        <row r="8383">
          <cell r="A8383">
            <v>44692</v>
          </cell>
          <cell r="B8383" t="str">
            <v>HA 41</v>
          </cell>
          <cell r="D8383">
            <v>174</v>
          </cell>
        </row>
        <row r="8384">
          <cell r="A8384">
            <v>44692</v>
          </cell>
          <cell r="B8384" t="str">
            <v>HA 45</v>
          </cell>
          <cell r="D8384">
            <v>111</v>
          </cell>
        </row>
        <row r="8385">
          <cell r="A8385">
            <v>44692</v>
          </cell>
          <cell r="B8385" t="str">
            <v>HA 57</v>
          </cell>
          <cell r="D8385">
            <v>163</v>
          </cell>
        </row>
        <row r="8386">
          <cell r="A8386">
            <v>44692</v>
          </cell>
          <cell r="B8386" t="str">
            <v>HA 71</v>
          </cell>
          <cell r="D8386">
            <v>143</v>
          </cell>
        </row>
        <row r="8387">
          <cell r="A8387">
            <v>44692</v>
          </cell>
          <cell r="B8387" t="str">
            <v>UA 1219</v>
          </cell>
          <cell r="D8387">
            <v>154</v>
          </cell>
        </row>
        <row r="8388">
          <cell r="A8388">
            <v>44692</v>
          </cell>
          <cell r="B8388" t="str">
            <v>UA 1749</v>
          </cell>
          <cell r="D8388">
            <v>151</v>
          </cell>
        </row>
        <row r="8389">
          <cell r="A8389">
            <v>44692</v>
          </cell>
          <cell r="B8389" t="str">
            <v>UA 539</v>
          </cell>
          <cell r="D8389">
            <v>179</v>
          </cell>
        </row>
        <row r="8390">
          <cell r="A8390">
            <v>44692</v>
          </cell>
          <cell r="B8390" t="str">
            <v>WN 1076</v>
          </cell>
          <cell r="D8390">
            <v>111</v>
          </cell>
        </row>
        <row r="8391">
          <cell r="A8391">
            <v>44692</v>
          </cell>
          <cell r="B8391" t="str">
            <v>WN 1385</v>
          </cell>
          <cell r="D8391">
            <v>168</v>
          </cell>
        </row>
        <row r="8392">
          <cell r="A8392">
            <v>44692</v>
          </cell>
          <cell r="B8392" t="str">
            <v>WN 1861</v>
          </cell>
          <cell r="D8392">
            <v>169</v>
          </cell>
        </row>
        <row r="8393">
          <cell r="A8393">
            <v>44692</v>
          </cell>
          <cell r="B8393" t="str">
            <v>WN 2093</v>
          </cell>
          <cell r="D8393">
            <v>173</v>
          </cell>
        </row>
        <row r="8394">
          <cell r="A8394">
            <v>44692</v>
          </cell>
          <cell r="B8394" t="str">
            <v>WN 2210</v>
          </cell>
          <cell r="D8394">
            <v>175</v>
          </cell>
        </row>
        <row r="8395">
          <cell r="A8395">
            <v>44692</v>
          </cell>
          <cell r="B8395" t="str">
            <v>WN 2313</v>
          </cell>
          <cell r="D8395">
            <v>146</v>
          </cell>
        </row>
        <row r="8396">
          <cell r="A8396">
            <v>44692</v>
          </cell>
          <cell r="B8396" t="str">
            <v>WN 2771</v>
          </cell>
          <cell r="D8396">
            <v>66</v>
          </cell>
        </row>
        <row r="8397">
          <cell r="A8397">
            <v>44692</v>
          </cell>
          <cell r="B8397" t="str">
            <v>WN 5411</v>
          </cell>
          <cell r="D8397">
            <v>162</v>
          </cell>
        </row>
        <row r="8398">
          <cell r="A8398">
            <v>44692</v>
          </cell>
          <cell r="B8398" t="str">
            <v>WN 885</v>
          </cell>
          <cell r="D8398">
            <v>89</v>
          </cell>
        </row>
        <row r="8399">
          <cell r="A8399">
            <v>44693</v>
          </cell>
          <cell r="B8399" t="str">
            <v>AA 119</v>
          </cell>
          <cell r="D8399">
            <v>274</v>
          </cell>
        </row>
        <row r="8400">
          <cell r="A8400">
            <v>44693</v>
          </cell>
          <cell r="B8400" t="str">
            <v>AA 205</v>
          </cell>
          <cell r="D8400">
            <v>197</v>
          </cell>
        </row>
        <row r="8401">
          <cell r="A8401">
            <v>44693</v>
          </cell>
          <cell r="B8401" t="str">
            <v>AA 253</v>
          </cell>
          <cell r="D8401">
            <v>130</v>
          </cell>
        </row>
        <row r="8402">
          <cell r="A8402">
            <v>44693</v>
          </cell>
          <cell r="B8402" t="str">
            <v>AA 432</v>
          </cell>
          <cell r="D8402">
            <v>176</v>
          </cell>
        </row>
        <row r="8403">
          <cell r="A8403">
            <v>44693</v>
          </cell>
          <cell r="B8403" t="str">
            <v>AS 743</v>
          </cell>
          <cell r="D8403">
            <v>172</v>
          </cell>
        </row>
        <row r="8404">
          <cell r="A8404">
            <v>44693</v>
          </cell>
          <cell r="B8404" t="str">
            <v>AS 805</v>
          </cell>
          <cell r="D8404">
            <v>149</v>
          </cell>
        </row>
        <row r="8405">
          <cell r="A8405">
            <v>44693</v>
          </cell>
          <cell r="B8405" t="str">
            <v>AS 813</v>
          </cell>
          <cell r="D8405">
            <v>121</v>
          </cell>
        </row>
        <row r="8406">
          <cell r="A8406">
            <v>44693</v>
          </cell>
          <cell r="B8406" t="str">
            <v>AS 825</v>
          </cell>
          <cell r="D8406">
            <v>152</v>
          </cell>
        </row>
        <row r="8407">
          <cell r="A8407">
            <v>44693</v>
          </cell>
          <cell r="B8407" t="str">
            <v>AS 829</v>
          </cell>
          <cell r="D8407">
            <v>140</v>
          </cell>
        </row>
        <row r="8408">
          <cell r="A8408">
            <v>44693</v>
          </cell>
          <cell r="B8408" t="str">
            <v>AS 861</v>
          </cell>
          <cell r="D8408">
            <v>156</v>
          </cell>
        </row>
        <row r="8409">
          <cell r="A8409">
            <v>44693</v>
          </cell>
          <cell r="B8409" t="str">
            <v>DL 362</v>
          </cell>
          <cell r="D8409">
            <v>177</v>
          </cell>
        </row>
        <row r="8410">
          <cell r="A8410">
            <v>44693</v>
          </cell>
          <cell r="B8410" t="str">
            <v>DL 481</v>
          </cell>
          <cell r="D8410">
            <v>193</v>
          </cell>
        </row>
        <row r="8411">
          <cell r="A8411">
            <v>44693</v>
          </cell>
          <cell r="B8411" t="str">
            <v>DL 545</v>
          </cell>
          <cell r="D8411">
            <v>193</v>
          </cell>
        </row>
        <row r="8412">
          <cell r="A8412">
            <v>44693</v>
          </cell>
          <cell r="B8412" t="str">
            <v>HA 23</v>
          </cell>
          <cell r="D8412">
            <v>169</v>
          </cell>
        </row>
        <row r="8413">
          <cell r="A8413">
            <v>44693</v>
          </cell>
          <cell r="B8413" t="str">
            <v>HA 31</v>
          </cell>
          <cell r="D8413">
            <v>165</v>
          </cell>
        </row>
        <row r="8414">
          <cell r="A8414">
            <v>44693</v>
          </cell>
          <cell r="B8414" t="str">
            <v>HA 33</v>
          </cell>
          <cell r="D8414">
            <v>233</v>
          </cell>
        </row>
        <row r="8415">
          <cell r="A8415">
            <v>44693</v>
          </cell>
          <cell r="B8415" t="str">
            <v>HA 39</v>
          </cell>
          <cell r="D8415">
            <v>173</v>
          </cell>
        </row>
        <row r="8416">
          <cell r="A8416">
            <v>44693</v>
          </cell>
          <cell r="B8416" t="str">
            <v>HA 41</v>
          </cell>
          <cell r="D8416">
            <v>170</v>
          </cell>
        </row>
        <row r="8417">
          <cell r="A8417">
            <v>44693</v>
          </cell>
          <cell r="B8417" t="str">
            <v>HA 45</v>
          </cell>
          <cell r="D8417">
            <v>176</v>
          </cell>
        </row>
        <row r="8418">
          <cell r="A8418">
            <v>44693</v>
          </cell>
          <cell r="B8418" t="str">
            <v>HA 57</v>
          </cell>
          <cell r="D8418">
            <v>173</v>
          </cell>
        </row>
        <row r="8419">
          <cell r="A8419">
            <v>44693</v>
          </cell>
          <cell r="B8419" t="str">
            <v>HA 59</v>
          </cell>
          <cell r="D8419">
            <v>159</v>
          </cell>
        </row>
        <row r="8420">
          <cell r="A8420">
            <v>44693</v>
          </cell>
          <cell r="B8420" t="str">
            <v>HA 71</v>
          </cell>
          <cell r="D8420">
            <v>151</v>
          </cell>
        </row>
        <row r="8421">
          <cell r="A8421">
            <v>44693</v>
          </cell>
          <cell r="B8421" t="str">
            <v>UA 1219</v>
          </cell>
          <cell r="D8421">
            <v>148</v>
          </cell>
        </row>
        <row r="8422">
          <cell r="A8422">
            <v>44693</v>
          </cell>
          <cell r="B8422" t="str">
            <v>UA 1736</v>
          </cell>
          <cell r="D8422">
            <v>229</v>
          </cell>
        </row>
        <row r="8423">
          <cell r="A8423">
            <v>44693</v>
          </cell>
          <cell r="B8423" t="str">
            <v>UA 1749</v>
          </cell>
          <cell r="D8423">
            <v>154</v>
          </cell>
        </row>
        <row r="8424">
          <cell r="A8424">
            <v>44693</v>
          </cell>
          <cell r="B8424" t="str">
            <v>UA 202</v>
          </cell>
          <cell r="D8424">
            <v>269</v>
          </cell>
        </row>
        <row r="8425">
          <cell r="A8425">
            <v>44693</v>
          </cell>
          <cell r="B8425" t="str">
            <v>UA 417</v>
          </cell>
          <cell r="D8425">
            <v>170</v>
          </cell>
        </row>
        <row r="8426">
          <cell r="A8426">
            <v>44693</v>
          </cell>
          <cell r="B8426" t="str">
            <v>UA 539</v>
          </cell>
          <cell r="D8426">
            <v>168</v>
          </cell>
        </row>
        <row r="8427">
          <cell r="A8427">
            <v>44693</v>
          </cell>
          <cell r="B8427" t="str">
            <v>WN 1076</v>
          </cell>
          <cell r="D8427">
            <v>121</v>
          </cell>
        </row>
        <row r="8428">
          <cell r="A8428">
            <v>44693</v>
          </cell>
          <cell r="B8428" t="str">
            <v>WN 1385</v>
          </cell>
          <cell r="D8428">
            <v>171</v>
          </cell>
        </row>
        <row r="8429">
          <cell r="A8429">
            <v>44693</v>
          </cell>
          <cell r="B8429" t="str">
            <v>WN 2093</v>
          </cell>
          <cell r="D8429">
            <v>162</v>
          </cell>
        </row>
        <row r="8430">
          <cell r="A8430">
            <v>44693</v>
          </cell>
          <cell r="B8430" t="str">
            <v>WN 2210</v>
          </cell>
          <cell r="D8430">
            <v>149</v>
          </cell>
        </row>
        <row r="8431">
          <cell r="A8431">
            <v>44693</v>
          </cell>
          <cell r="B8431" t="str">
            <v>WN 2313</v>
          </cell>
          <cell r="D8431">
            <v>145</v>
          </cell>
        </row>
        <row r="8432">
          <cell r="A8432">
            <v>44693</v>
          </cell>
          <cell r="B8432" t="str">
            <v>WN 2446</v>
          </cell>
          <cell r="D8432">
            <v>148</v>
          </cell>
        </row>
        <row r="8433">
          <cell r="A8433">
            <v>44693</v>
          </cell>
          <cell r="B8433" t="str">
            <v>WN 2771</v>
          </cell>
          <cell r="D8433">
            <v>71</v>
          </cell>
        </row>
        <row r="8434">
          <cell r="A8434">
            <v>44693</v>
          </cell>
          <cell r="B8434" t="str">
            <v>WN 5411</v>
          </cell>
          <cell r="D8434">
            <v>168</v>
          </cell>
        </row>
        <row r="8435">
          <cell r="A8435">
            <v>44693</v>
          </cell>
          <cell r="B8435" t="str">
            <v>WN 885</v>
          </cell>
          <cell r="D8435">
            <v>45</v>
          </cell>
        </row>
        <row r="8436">
          <cell r="A8436">
            <v>44694</v>
          </cell>
          <cell r="B8436" t="str">
            <v>AA 119</v>
          </cell>
          <cell r="D8436">
            <v>271</v>
          </cell>
        </row>
        <row r="8437">
          <cell r="A8437">
            <v>44694</v>
          </cell>
          <cell r="B8437" t="str">
            <v>AA 205</v>
          </cell>
          <cell r="D8437">
            <v>148</v>
          </cell>
        </row>
        <row r="8438">
          <cell r="A8438">
            <v>44694</v>
          </cell>
          <cell r="B8438" t="str">
            <v>AA 253</v>
          </cell>
          <cell r="D8438">
            <v>170</v>
          </cell>
        </row>
        <row r="8439">
          <cell r="A8439">
            <v>44694</v>
          </cell>
          <cell r="B8439" t="str">
            <v>AA 432</v>
          </cell>
          <cell r="D8439">
            <v>179</v>
          </cell>
        </row>
        <row r="8440">
          <cell r="A8440">
            <v>44694</v>
          </cell>
          <cell r="B8440" t="str">
            <v>AS 805</v>
          </cell>
          <cell r="D8440">
            <v>106</v>
          </cell>
        </row>
        <row r="8441">
          <cell r="A8441">
            <v>44694</v>
          </cell>
          <cell r="B8441" t="str">
            <v>AS 813</v>
          </cell>
          <cell r="D8441">
            <v>125</v>
          </cell>
        </row>
        <row r="8442">
          <cell r="A8442">
            <v>44694</v>
          </cell>
          <cell r="B8442" t="str">
            <v>AS 825</v>
          </cell>
          <cell r="D8442">
            <v>139</v>
          </cell>
        </row>
        <row r="8443">
          <cell r="A8443">
            <v>44694</v>
          </cell>
          <cell r="B8443" t="str">
            <v>AS 829</v>
          </cell>
          <cell r="D8443">
            <v>123</v>
          </cell>
        </row>
        <row r="8444">
          <cell r="A8444">
            <v>44694</v>
          </cell>
          <cell r="B8444" t="str">
            <v>DL 362</v>
          </cell>
          <cell r="D8444">
            <v>195</v>
          </cell>
        </row>
        <row r="8445">
          <cell r="A8445">
            <v>44694</v>
          </cell>
          <cell r="B8445" t="str">
            <v>DL 481</v>
          </cell>
          <cell r="D8445">
            <v>181</v>
          </cell>
        </row>
        <row r="8446">
          <cell r="A8446">
            <v>44694</v>
          </cell>
          <cell r="B8446" t="str">
            <v>DL 545</v>
          </cell>
          <cell r="D8446">
            <v>180</v>
          </cell>
        </row>
        <row r="8447">
          <cell r="A8447">
            <v>44694</v>
          </cell>
          <cell r="B8447" t="str">
            <v>HA 23</v>
          </cell>
          <cell r="D8447">
            <v>135</v>
          </cell>
        </row>
        <row r="8448">
          <cell r="A8448">
            <v>44694</v>
          </cell>
          <cell r="B8448" t="str">
            <v>HA 29</v>
          </cell>
          <cell r="D8448">
            <v>250</v>
          </cell>
        </row>
        <row r="8449">
          <cell r="A8449">
            <v>44694</v>
          </cell>
          <cell r="B8449" t="str">
            <v>HA 31</v>
          </cell>
          <cell r="D8449">
            <v>134</v>
          </cell>
        </row>
        <row r="8450">
          <cell r="A8450">
            <v>44694</v>
          </cell>
          <cell r="B8450" t="str">
            <v>HA 33</v>
          </cell>
          <cell r="D8450">
            <v>227</v>
          </cell>
        </row>
        <row r="8451">
          <cell r="A8451">
            <v>44694</v>
          </cell>
          <cell r="B8451" t="str">
            <v>HA 39</v>
          </cell>
          <cell r="D8451">
            <v>145</v>
          </cell>
        </row>
        <row r="8452">
          <cell r="A8452">
            <v>44694</v>
          </cell>
          <cell r="B8452" t="str">
            <v>HA 41</v>
          </cell>
          <cell r="D8452">
            <v>164</v>
          </cell>
        </row>
        <row r="8453">
          <cell r="A8453">
            <v>44694</v>
          </cell>
          <cell r="B8453" t="str">
            <v>HA 45</v>
          </cell>
          <cell r="D8453">
            <v>92</v>
          </cell>
        </row>
        <row r="8454">
          <cell r="A8454">
            <v>44694</v>
          </cell>
          <cell r="B8454" t="str">
            <v>HA 57</v>
          </cell>
          <cell r="D8454">
            <v>135</v>
          </cell>
        </row>
        <row r="8455">
          <cell r="A8455">
            <v>44694</v>
          </cell>
          <cell r="B8455" t="str">
            <v>HA 59</v>
          </cell>
          <cell r="D8455">
            <v>159</v>
          </cell>
        </row>
        <row r="8456">
          <cell r="A8456">
            <v>44694</v>
          </cell>
          <cell r="B8456" t="str">
            <v>HA 71</v>
          </cell>
          <cell r="D8456">
            <v>142</v>
          </cell>
        </row>
        <row r="8457">
          <cell r="A8457">
            <v>44694</v>
          </cell>
          <cell r="B8457" t="str">
            <v>UA 1219</v>
          </cell>
          <cell r="D8457">
            <v>137</v>
          </cell>
        </row>
        <row r="8458">
          <cell r="A8458">
            <v>44694</v>
          </cell>
          <cell r="B8458" t="str">
            <v>UA 1736</v>
          </cell>
          <cell r="D8458">
            <v>262</v>
          </cell>
        </row>
        <row r="8459">
          <cell r="A8459">
            <v>44694</v>
          </cell>
          <cell r="B8459" t="str">
            <v>UA 1749</v>
          </cell>
          <cell r="D8459">
            <v>118</v>
          </cell>
        </row>
        <row r="8460">
          <cell r="A8460">
            <v>44694</v>
          </cell>
          <cell r="B8460" t="str">
            <v>WN 1076</v>
          </cell>
          <cell r="D8460">
            <v>84</v>
          </cell>
        </row>
        <row r="8461">
          <cell r="A8461">
            <v>44694</v>
          </cell>
          <cell r="B8461" t="str">
            <v>WN 1385</v>
          </cell>
          <cell r="D8461">
            <v>172</v>
          </cell>
        </row>
        <row r="8462">
          <cell r="A8462">
            <v>44694</v>
          </cell>
          <cell r="B8462" t="str">
            <v>WN 2093</v>
          </cell>
          <cell r="D8462">
            <v>150</v>
          </cell>
        </row>
        <row r="8463">
          <cell r="A8463">
            <v>44694</v>
          </cell>
          <cell r="B8463" t="str">
            <v>WN 2210</v>
          </cell>
          <cell r="D8463">
            <v>151</v>
          </cell>
        </row>
        <row r="8464">
          <cell r="A8464">
            <v>44694</v>
          </cell>
          <cell r="B8464" t="str">
            <v>WN 2313</v>
          </cell>
          <cell r="D8464">
            <v>123</v>
          </cell>
        </row>
        <row r="8465">
          <cell r="A8465">
            <v>44694</v>
          </cell>
          <cell r="B8465" t="str">
            <v>WN 2771</v>
          </cell>
          <cell r="D8465">
            <v>66</v>
          </cell>
        </row>
        <row r="8466">
          <cell r="A8466">
            <v>44694</v>
          </cell>
          <cell r="B8466" t="str">
            <v>WN 5411</v>
          </cell>
          <cell r="D8466">
            <v>164</v>
          </cell>
        </row>
        <row r="8467">
          <cell r="A8467">
            <v>44694</v>
          </cell>
          <cell r="B8467" t="str">
            <v>WN 885</v>
          </cell>
          <cell r="D8467">
            <v>45</v>
          </cell>
        </row>
        <row r="8468">
          <cell r="A8468">
            <v>44695</v>
          </cell>
          <cell r="B8468" t="str">
            <v>AA 119</v>
          </cell>
          <cell r="D8468">
            <v>222</v>
          </cell>
        </row>
        <row r="8469">
          <cell r="A8469">
            <v>44695</v>
          </cell>
          <cell r="B8469" t="str">
            <v>AA 205</v>
          </cell>
          <cell r="D8469">
            <v>158</v>
          </cell>
        </row>
        <row r="8470">
          <cell r="A8470">
            <v>44695</v>
          </cell>
          <cell r="B8470" t="str">
            <v>AA 253</v>
          </cell>
          <cell r="D8470">
            <v>185</v>
          </cell>
        </row>
        <row r="8471">
          <cell r="A8471">
            <v>44695</v>
          </cell>
          <cell r="B8471" t="str">
            <v>AA 432</v>
          </cell>
          <cell r="D8471">
            <v>189</v>
          </cell>
        </row>
        <row r="8472">
          <cell r="A8472">
            <v>44695</v>
          </cell>
          <cell r="B8472" t="str">
            <v>AS 803</v>
          </cell>
          <cell r="D8472">
            <v>141</v>
          </cell>
        </row>
        <row r="8473">
          <cell r="A8473">
            <v>44695</v>
          </cell>
          <cell r="B8473" t="str">
            <v>AS 809</v>
          </cell>
          <cell r="D8473">
            <v>147</v>
          </cell>
        </row>
        <row r="8474">
          <cell r="A8474">
            <v>44695</v>
          </cell>
          <cell r="B8474" t="str">
            <v>AS 825</v>
          </cell>
          <cell r="D8474">
            <v>146</v>
          </cell>
        </row>
        <row r="8475">
          <cell r="A8475">
            <v>44695</v>
          </cell>
          <cell r="B8475" t="str">
            <v>AS 829</v>
          </cell>
          <cell r="D8475">
            <v>135</v>
          </cell>
        </row>
        <row r="8476">
          <cell r="A8476">
            <v>44695</v>
          </cell>
          <cell r="B8476" t="str">
            <v>DL 362</v>
          </cell>
          <cell r="D8476">
            <v>187</v>
          </cell>
        </row>
        <row r="8477">
          <cell r="A8477">
            <v>44695</v>
          </cell>
          <cell r="B8477" t="str">
            <v>HA 29</v>
          </cell>
          <cell r="D8477">
            <v>240</v>
          </cell>
        </row>
        <row r="8478">
          <cell r="A8478">
            <v>44695</v>
          </cell>
          <cell r="B8478" t="str">
            <v>HA 39</v>
          </cell>
          <cell r="D8478">
            <v>146</v>
          </cell>
        </row>
        <row r="8479">
          <cell r="A8479">
            <v>44695</v>
          </cell>
          <cell r="B8479" t="str">
            <v>HA 41</v>
          </cell>
          <cell r="D8479">
            <v>146</v>
          </cell>
        </row>
        <row r="8480">
          <cell r="A8480">
            <v>44695</v>
          </cell>
          <cell r="B8480" t="str">
            <v>UA 1725</v>
          </cell>
          <cell r="D8480">
            <v>231</v>
          </cell>
        </row>
        <row r="8481">
          <cell r="A8481">
            <v>44695</v>
          </cell>
          <cell r="B8481" t="str">
            <v>UA 1736</v>
          </cell>
          <cell r="D8481">
            <v>271</v>
          </cell>
        </row>
        <row r="8482">
          <cell r="A8482">
            <v>44695</v>
          </cell>
          <cell r="B8482" t="str">
            <v>UA 2623</v>
          </cell>
          <cell r="D8482">
            <v>168</v>
          </cell>
        </row>
        <row r="8483">
          <cell r="A8483">
            <v>44695</v>
          </cell>
          <cell r="B8483" t="str">
            <v>UA 417</v>
          </cell>
          <cell r="D8483">
            <v>179</v>
          </cell>
        </row>
        <row r="8484">
          <cell r="A8484">
            <v>44695</v>
          </cell>
          <cell r="B8484" t="str">
            <v>UA 42</v>
          </cell>
          <cell r="D8484">
            <v>117</v>
          </cell>
        </row>
        <row r="8485">
          <cell r="A8485">
            <v>44695</v>
          </cell>
          <cell r="B8485" t="str">
            <v>UA 454</v>
          </cell>
          <cell r="D8485">
            <v>150</v>
          </cell>
        </row>
        <row r="8486">
          <cell r="A8486">
            <v>44695</v>
          </cell>
          <cell r="B8486" t="str">
            <v>WN 1385</v>
          </cell>
          <cell r="D8486">
            <v>176</v>
          </cell>
        </row>
        <row r="8487">
          <cell r="A8487">
            <v>44695</v>
          </cell>
          <cell r="B8487" t="str">
            <v>WN 1861</v>
          </cell>
          <cell r="D8487">
            <v>142</v>
          </cell>
        </row>
        <row r="8488">
          <cell r="A8488">
            <v>44695</v>
          </cell>
          <cell r="B8488" t="str">
            <v>WN 2210</v>
          </cell>
          <cell r="D8488">
            <v>147</v>
          </cell>
        </row>
        <row r="8489">
          <cell r="A8489">
            <v>44695</v>
          </cell>
          <cell r="B8489" t="str">
            <v>WN 2446</v>
          </cell>
          <cell r="D8489">
            <v>112</v>
          </cell>
        </row>
        <row r="8490">
          <cell r="A8490">
            <v>44695</v>
          </cell>
          <cell r="B8490" t="str">
            <v>WN 2790</v>
          </cell>
          <cell r="D8490">
            <v>168</v>
          </cell>
        </row>
        <row r="8491">
          <cell r="A8491">
            <v>44695</v>
          </cell>
          <cell r="B8491" t="str">
            <v>WN 5411</v>
          </cell>
          <cell r="D8491">
            <v>173</v>
          </cell>
        </row>
        <row r="8492">
          <cell r="A8492">
            <v>44696</v>
          </cell>
          <cell r="B8492" t="str">
            <v>AA 253</v>
          </cell>
          <cell r="D8492">
            <v>202</v>
          </cell>
        </row>
        <row r="8493">
          <cell r="A8493">
            <v>44696</v>
          </cell>
          <cell r="B8493" t="str">
            <v>AA 432</v>
          </cell>
          <cell r="D8493">
            <v>191</v>
          </cell>
        </row>
        <row r="8494">
          <cell r="A8494">
            <v>44696</v>
          </cell>
          <cell r="B8494" t="str">
            <v>AS 803</v>
          </cell>
          <cell r="D8494">
            <v>141</v>
          </cell>
        </row>
        <row r="8495">
          <cell r="A8495">
            <v>44696</v>
          </cell>
          <cell r="B8495" t="str">
            <v>AS 805</v>
          </cell>
          <cell r="D8495">
            <v>86</v>
          </cell>
        </row>
        <row r="8496">
          <cell r="A8496">
            <v>44696</v>
          </cell>
          <cell r="B8496" t="str">
            <v>AS 809</v>
          </cell>
          <cell r="D8496">
            <v>126</v>
          </cell>
        </row>
        <row r="8497">
          <cell r="A8497">
            <v>44696</v>
          </cell>
          <cell r="B8497" t="str">
            <v>AS 813</v>
          </cell>
          <cell r="D8497">
            <v>193</v>
          </cell>
        </row>
        <row r="8498">
          <cell r="A8498">
            <v>44696</v>
          </cell>
          <cell r="B8498" t="str">
            <v>AS 861</v>
          </cell>
          <cell r="D8498">
            <v>128</v>
          </cell>
        </row>
        <row r="8499">
          <cell r="A8499">
            <v>44696</v>
          </cell>
          <cell r="B8499" t="str">
            <v>DL 362</v>
          </cell>
          <cell r="D8499">
            <v>188</v>
          </cell>
        </row>
        <row r="8500">
          <cell r="A8500">
            <v>44696</v>
          </cell>
          <cell r="B8500" t="str">
            <v>DL 481</v>
          </cell>
          <cell r="D8500">
            <v>190</v>
          </cell>
        </row>
        <row r="8501">
          <cell r="A8501">
            <v>44696</v>
          </cell>
          <cell r="B8501" t="str">
            <v>DL 545</v>
          </cell>
          <cell r="D8501">
            <v>172</v>
          </cell>
        </row>
        <row r="8502">
          <cell r="A8502">
            <v>44696</v>
          </cell>
          <cell r="B8502" t="str">
            <v>DL 748</v>
          </cell>
          <cell r="D8502">
            <v>221</v>
          </cell>
        </row>
        <row r="8503">
          <cell r="A8503">
            <v>44696</v>
          </cell>
          <cell r="B8503" t="str">
            <v>HA 23</v>
          </cell>
          <cell r="D8503">
            <v>165</v>
          </cell>
        </row>
        <row r="8504">
          <cell r="A8504">
            <v>44696</v>
          </cell>
          <cell r="B8504" t="str">
            <v>HA 29</v>
          </cell>
          <cell r="D8504">
            <v>237</v>
          </cell>
        </row>
        <row r="8505">
          <cell r="A8505">
            <v>44696</v>
          </cell>
          <cell r="B8505" t="str">
            <v>HA 31</v>
          </cell>
          <cell r="D8505">
            <v>189</v>
          </cell>
        </row>
        <row r="8506">
          <cell r="A8506">
            <v>44696</v>
          </cell>
          <cell r="B8506" t="str">
            <v>HA 33</v>
          </cell>
          <cell r="D8506">
            <v>240</v>
          </cell>
        </row>
        <row r="8507">
          <cell r="A8507">
            <v>44696</v>
          </cell>
          <cell r="B8507" t="str">
            <v>HA 41</v>
          </cell>
          <cell r="D8507">
            <v>158</v>
          </cell>
        </row>
        <row r="8508">
          <cell r="A8508">
            <v>44696</v>
          </cell>
          <cell r="B8508" t="str">
            <v>HA 45</v>
          </cell>
          <cell r="D8508">
            <v>104</v>
          </cell>
        </row>
        <row r="8509">
          <cell r="A8509">
            <v>44696</v>
          </cell>
          <cell r="B8509" t="str">
            <v>HA 57</v>
          </cell>
          <cell r="D8509">
            <v>164</v>
          </cell>
        </row>
        <row r="8510">
          <cell r="A8510">
            <v>44696</v>
          </cell>
          <cell r="B8510" t="str">
            <v>HA 59</v>
          </cell>
          <cell r="D8510">
            <v>159</v>
          </cell>
        </row>
        <row r="8511">
          <cell r="A8511">
            <v>44696</v>
          </cell>
          <cell r="B8511" t="str">
            <v>HA 71</v>
          </cell>
          <cell r="D8511">
            <v>151</v>
          </cell>
        </row>
        <row r="8512">
          <cell r="A8512">
            <v>44696</v>
          </cell>
          <cell r="B8512" t="str">
            <v>UA 1219</v>
          </cell>
          <cell r="D8512">
            <v>47</v>
          </cell>
        </row>
        <row r="8513">
          <cell r="A8513">
            <v>44696</v>
          </cell>
          <cell r="B8513" t="str">
            <v>UA 1725</v>
          </cell>
          <cell r="D8513">
            <v>193</v>
          </cell>
        </row>
        <row r="8514">
          <cell r="A8514">
            <v>44696</v>
          </cell>
          <cell r="B8514" t="str">
            <v>UA 1749</v>
          </cell>
          <cell r="D8514">
            <v>110</v>
          </cell>
        </row>
        <row r="8515">
          <cell r="A8515">
            <v>44696</v>
          </cell>
          <cell r="B8515" t="str">
            <v>UA 202</v>
          </cell>
          <cell r="D8515">
            <v>268</v>
          </cell>
        </row>
        <row r="8516">
          <cell r="A8516">
            <v>44696</v>
          </cell>
          <cell r="B8516" t="str">
            <v>UA 2623</v>
          </cell>
          <cell r="D8516">
            <v>164</v>
          </cell>
        </row>
        <row r="8517">
          <cell r="A8517">
            <v>44696</v>
          </cell>
          <cell r="B8517" t="str">
            <v>UA 417</v>
          </cell>
          <cell r="D8517">
            <v>155</v>
          </cell>
        </row>
        <row r="8518">
          <cell r="A8518">
            <v>44696</v>
          </cell>
          <cell r="B8518" t="str">
            <v>WN 1076</v>
          </cell>
          <cell r="D8518">
            <v>125</v>
          </cell>
        </row>
        <row r="8519">
          <cell r="A8519">
            <v>44696</v>
          </cell>
          <cell r="B8519" t="str">
            <v>WN 1861</v>
          </cell>
          <cell r="D8519">
            <v>163</v>
          </cell>
        </row>
        <row r="8520">
          <cell r="A8520">
            <v>44696</v>
          </cell>
          <cell r="B8520" t="str">
            <v>WN 1879</v>
          </cell>
          <cell r="D8520">
            <v>156</v>
          </cell>
        </row>
        <row r="8521">
          <cell r="A8521">
            <v>44696</v>
          </cell>
          <cell r="B8521" t="str">
            <v>WN 2093</v>
          </cell>
          <cell r="D8521">
            <v>97</v>
          </cell>
        </row>
        <row r="8522">
          <cell r="A8522">
            <v>44696</v>
          </cell>
          <cell r="B8522" t="str">
            <v>WN 2771</v>
          </cell>
          <cell r="D8522">
            <v>36</v>
          </cell>
        </row>
        <row r="8523">
          <cell r="A8523">
            <v>44696</v>
          </cell>
          <cell r="B8523" t="str">
            <v>WN 2790</v>
          </cell>
          <cell r="D8523">
            <v>173</v>
          </cell>
        </row>
        <row r="8524">
          <cell r="A8524">
            <v>44696</v>
          </cell>
          <cell r="B8524" t="str">
            <v>WN 5411</v>
          </cell>
          <cell r="D8524">
            <v>163</v>
          </cell>
        </row>
        <row r="8525">
          <cell r="A8525">
            <v>44696</v>
          </cell>
          <cell r="B8525" t="str">
            <v>WN 885</v>
          </cell>
          <cell r="D8525">
            <v>106</v>
          </cell>
        </row>
        <row r="8526">
          <cell r="A8526">
            <v>44697</v>
          </cell>
          <cell r="B8526" t="str">
            <v>AA 205</v>
          </cell>
          <cell r="D8526">
            <v>195</v>
          </cell>
        </row>
        <row r="8527">
          <cell r="A8527">
            <v>44697</v>
          </cell>
          <cell r="B8527" t="str">
            <v>AA 253</v>
          </cell>
          <cell r="D8527">
            <v>203</v>
          </cell>
        </row>
        <row r="8528">
          <cell r="A8528">
            <v>44697</v>
          </cell>
          <cell r="B8528" t="str">
            <v>AA 432</v>
          </cell>
          <cell r="D8528">
            <v>180</v>
          </cell>
        </row>
        <row r="8529">
          <cell r="A8529">
            <v>44697</v>
          </cell>
          <cell r="B8529" t="str">
            <v>AS 743</v>
          </cell>
          <cell r="D8529">
            <v>127</v>
          </cell>
        </row>
        <row r="8530">
          <cell r="A8530">
            <v>44697</v>
          </cell>
          <cell r="B8530" t="str">
            <v>AS 803</v>
          </cell>
          <cell r="D8530">
            <v>135</v>
          </cell>
        </row>
        <row r="8531">
          <cell r="A8531">
            <v>44697</v>
          </cell>
          <cell r="B8531" t="str">
            <v>AS 805</v>
          </cell>
          <cell r="D8531">
            <v>132</v>
          </cell>
        </row>
        <row r="8532">
          <cell r="A8532">
            <v>44697</v>
          </cell>
          <cell r="B8532" t="str">
            <v>AS 809</v>
          </cell>
          <cell r="D8532">
            <v>151</v>
          </cell>
        </row>
        <row r="8533">
          <cell r="A8533">
            <v>44697</v>
          </cell>
          <cell r="B8533" t="str">
            <v>AS 813</v>
          </cell>
          <cell r="D8533">
            <v>150</v>
          </cell>
        </row>
        <row r="8534">
          <cell r="A8534">
            <v>44697</v>
          </cell>
          <cell r="B8534" t="str">
            <v>AS 825</v>
          </cell>
          <cell r="D8534">
            <v>150</v>
          </cell>
        </row>
        <row r="8535">
          <cell r="A8535">
            <v>44697</v>
          </cell>
          <cell r="B8535" t="str">
            <v>AS 861</v>
          </cell>
          <cell r="D8535">
            <v>149</v>
          </cell>
        </row>
        <row r="8536">
          <cell r="A8536">
            <v>44697</v>
          </cell>
          <cell r="B8536" t="str">
            <v>DL 362</v>
          </cell>
          <cell r="D8536">
            <v>199</v>
          </cell>
        </row>
        <row r="8537">
          <cell r="A8537">
            <v>44697</v>
          </cell>
          <cell r="B8537" t="str">
            <v>DL 545</v>
          </cell>
          <cell r="D8537">
            <v>195</v>
          </cell>
        </row>
        <row r="8538">
          <cell r="A8538">
            <v>44697</v>
          </cell>
          <cell r="B8538" t="str">
            <v>HA 29</v>
          </cell>
          <cell r="D8538">
            <v>265</v>
          </cell>
        </row>
        <row r="8539">
          <cell r="A8539">
            <v>44697</v>
          </cell>
          <cell r="B8539" t="str">
            <v>HA 39</v>
          </cell>
          <cell r="D8539">
            <v>162</v>
          </cell>
        </row>
        <row r="8540">
          <cell r="A8540">
            <v>44697</v>
          </cell>
          <cell r="B8540" t="str">
            <v>HA 41</v>
          </cell>
          <cell r="D8540">
            <v>163</v>
          </cell>
        </row>
        <row r="8541">
          <cell r="A8541">
            <v>44697</v>
          </cell>
          <cell r="B8541" t="str">
            <v>HA 57</v>
          </cell>
          <cell r="D8541">
            <v>178</v>
          </cell>
        </row>
        <row r="8542">
          <cell r="A8542">
            <v>44697</v>
          </cell>
          <cell r="B8542" t="str">
            <v>HA 71</v>
          </cell>
          <cell r="D8542">
            <v>162</v>
          </cell>
        </row>
        <row r="8543">
          <cell r="A8543">
            <v>44697</v>
          </cell>
          <cell r="B8543" t="str">
            <v>UA 1219</v>
          </cell>
          <cell r="D8543">
            <v>163</v>
          </cell>
        </row>
        <row r="8544">
          <cell r="A8544">
            <v>44697</v>
          </cell>
          <cell r="B8544" t="str">
            <v>UA 1725</v>
          </cell>
          <cell r="D8544">
            <v>233</v>
          </cell>
        </row>
        <row r="8545">
          <cell r="A8545">
            <v>44697</v>
          </cell>
          <cell r="B8545" t="str">
            <v>UA 1749</v>
          </cell>
          <cell r="D8545">
            <v>131</v>
          </cell>
        </row>
        <row r="8546">
          <cell r="A8546">
            <v>44697</v>
          </cell>
          <cell r="B8546" t="str">
            <v>UA 202</v>
          </cell>
          <cell r="D8546">
            <v>275</v>
          </cell>
        </row>
        <row r="8547">
          <cell r="A8547">
            <v>44697</v>
          </cell>
          <cell r="B8547" t="str">
            <v>UA 2623</v>
          </cell>
          <cell r="D8547">
            <v>160</v>
          </cell>
        </row>
        <row r="8548">
          <cell r="A8548">
            <v>44697</v>
          </cell>
          <cell r="B8548" t="str">
            <v>UA 417</v>
          </cell>
          <cell r="D8548">
            <v>161</v>
          </cell>
        </row>
        <row r="8549">
          <cell r="A8549">
            <v>44697</v>
          </cell>
          <cell r="B8549" t="str">
            <v>UA 539</v>
          </cell>
          <cell r="D8549">
            <v>166</v>
          </cell>
        </row>
        <row r="8550">
          <cell r="A8550">
            <v>44697</v>
          </cell>
          <cell r="B8550" t="str">
            <v>WN 1076</v>
          </cell>
          <cell r="D8550">
            <v>160</v>
          </cell>
        </row>
        <row r="8551">
          <cell r="A8551">
            <v>44697</v>
          </cell>
          <cell r="B8551" t="str">
            <v>WN 1385</v>
          </cell>
          <cell r="D8551">
            <v>163</v>
          </cell>
        </row>
        <row r="8552">
          <cell r="A8552">
            <v>44697</v>
          </cell>
          <cell r="B8552" t="str">
            <v>WN 1861</v>
          </cell>
          <cell r="D8552">
            <v>175</v>
          </cell>
        </row>
        <row r="8553">
          <cell r="A8553">
            <v>44697</v>
          </cell>
          <cell r="B8553" t="str">
            <v>WN 1879</v>
          </cell>
          <cell r="D8553">
            <v>169</v>
          </cell>
        </row>
        <row r="8554">
          <cell r="A8554">
            <v>44697</v>
          </cell>
          <cell r="B8554" t="str">
            <v>WN 2093</v>
          </cell>
          <cell r="D8554">
            <v>160</v>
          </cell>
        </row>
        <row r="8555">
          <cell r="A8555">
            <v>44697</v>
          </cell>
          <cell r="B8555" t="str">
            <v>WN 2210</v>
          </cell>
          <cell r="D8555">
            <v>151</v>
          </cell>
        </row>
        <row r="8556">
          <cell r="A8556">
            <v>44697</v>
          </cell>
          <cell r="B8556" t="str">
            <v>WN 2313</v>
          </cell>
          <cell r="D8556">
            <v>85</v>
          </cell>
        </row>
        <row r="8557">
          <cell r="A8557">
            <v>44697</v>
          </cell>
          <cell r="B8557" t="str">
            <v>WN 2771</v>
          </cell>
          <cell r="D8557">
            <v>70</v>
          </cell>
        </row>
        <row r="8558">
          <cell r="A8558">
            <v>44697</v>
          </cell>
          <cell r="B8558" t="str">
            <v>WN 2790</v>
          </cell>
          <cell r="D8558">
            <v>168</v>
          </cell>
        </row>
        <row r="8559">
          <cell r="A8559">
            <v>44697</v>
          </cell>
          <cell r="B8559" t="str">
            <v>WN 5411</v>
          </cell>
          <cell r="D8559">
            <v>171</v>
          </cell>
        </row>
        <row r="8560">
          <cell r="A8560">
            <v>44698</v>
          </cell>
          <cell r="B8560" t="str">
            <v>AA 205</v>
          </cell>
          <cell r="D8560">
            <v>185</v>
          </cell>
        </row>
        <row r="8561">
          <cell r="A8561">
            <v>44698</v>
          </cell>
          <cell r="B8561" t="str">
            <v>AA 253</v>
          </cell>
          <cell r="D8561">
            <v>199</v>
          </cell>
        </row>
        <row r="8562">
          <cell r="A8562">
            <v>44698</v>
          </cell>
          <cell r="B8562" t="str">
            <v>AA 432</v>
          </cell>
          <cell r="D8562">
            <v>187</v>
          </cell>
        </row>
        <row r="8563">
          <cell r="A8563">
            <v>44698</v>
          </cell>
          <cell r="B8563" t="str">
            <v>AS 743</v>
          </cell>
          <cell r="D8563">
            <v>139</v>
          </cell>
        </row>
        <row r="8564">
          <cell r="A8564">
            <v>44698</v>
          </cell>
          <cell r="B8564" t="str">
            <v>AS 803</v>
          </cell>
          <cell r="D8564">
            <v>103</v>
          </cell>
        </row>
        <row r="8565">
          <cell r="A8565">
            <v>44698</v>
          </cell>
          <cell r="B8565" t="str">
            <v>AS 805</v>
          </cell>
          <cell r="D8565">
            <v>132</v>
          </cell>
        </row>
        <row r="8566">
          <cell r="A8566">
            <v>44698</v>
          </cell>
          <cell r="B8566" t="str">
            <v>AS 809</v>
          </cell>
          <cell r="D8566">
            <v>142</v>
          </cell>
        </row>
        <row r="8567">
          <cell r="A8567">
            <v>44698</v>
          </cell>
          <cell r="B8567" t="str">
            <v>AS 813</v>
          </cell>
          <cell r="D8567">
            <v>144</v>
          </cell>
        </row>
        <row r="8568">
          <cell r="A8568">
            <v>44698</v>
          </cell>
          <cell r="B8568" t="str">
            <v>AS 825</v>
          </cell>
          <cell r="D8568">
            <v>155</v>
          </cell>
        </row>
        <row r="8569">
          <cell r="A8569">
            <v>44698</v>
          </cell>
          <cell r="B8569" t="str">
            <v>AS 829</v>
          </cell>
          <cell r="D8569">
            <v>144</v>
          </cell>
        </row>
        <row r="8570">
          <cell r="A8570">
            <v>44698</v>
          </cell>
          <cell r="B8570" t="str">
            <v>AS 861</v>
          </cell>
          <cell r="D8570">
            <v>126</v>
          </cell>
        </row>
        <row r="8571">
          <cell r="A8571">
            <v>44698</v>
          </cell>
          <cell r="B8571" t="str">
            <v>DL 362</v>
          </cell>
          <cell r="D8571">
            <v>191</v>
          </cell>
        </row>
        <row r="8572">
          <cell r="A8572">
            <v>44698</v>
          </cell>
          <cell r="B8572" t="str">
            <v>DL 481</v>
          </cell>
          <cell r="D8572">
            <v>148</v>
          </cell>
        </row>
        <row r="8573">
          <cell r="A8573">
            <v>44698</v>
          </cell>
          <cell r="B8573" t="str">
            <v>DL 545</v>
          </cell>
          <cell r="D8573">
            <v>19</v>
          </cell>
        </row>
        <row r="8574">
          <cell r="A8574">
            <v>44698</v>
          </cell>
          <cell r="B8574" t="str">
            <v>HA 29</v>
          </cell>
          <cell r="D8574">
            <v>251</v>
          </cell>
        </row>
        <row r="8575">
          <cell r="A8575">
            <v>44698</v>
          </cell>
          <cell r="B8575" t="str">
            <v>HA 31</v>
          </cell>
          <cell r="D8575">
            <v>189</v>
          </cell>
        </row>
        <row r="8576">
          <cell r="A8576">
            <v>44698</v>
          </cell>
          <cell r="B8576" t="str">
            <v>HA 33</v>
          </cell>
          <cell r="D8576">
            <v>252</v>
          </cell>
        </row>
        <row r="8577">
          <cell r="A8577">
            <v>44698</v>
          </cell>
          <cell r="B8577" t="str">
            <v>HA 39</v>
          </cell>
          <cell r="D8577">
            <v>164</v>
          </cell>
        </row>
        <row r="8578">
          <cell r="A8578">
            <v>44698</v>
          </cell>
          <cell r="B8578" t="str">
            <v>HA 41</v>
          </cell>
          <cell r="D8578">
            <v>166</v>
          </cell>
        </row>
        <row r="8579">
          <cell r="A8579">
            <v>44698</v>
          </cell>
          <cell r="B8579" t="str">
            <v>HA 45</v>
          </cell>
          <cell r="D8579">
            <v>77</v>
          </cell>
        </row>
        <row r="8580">
          <cell r="A8580">
            <v>44698</v>
          </cell>
          <cell r="B8580" t="str">
            <v>HA 57</v>
          </cell>
          <cell r="D8580">
            <v>160</v>
          </cell>
        </row>
        <row r="8581">
          <cell r="A8581">
            <v>44698</v>
          </cell>
          <cell r="B8581" t="str">
            <v>HA 59</v>
          </cell>
          <cell r="D8581">
            <v>162</v>
          </cell>
        </row>
        <row r="8582">
          <cell r="A8582">
            <v>44698</v>
          </cell>
          <cell r="B8582" t="str">
            <v>UA 1219</v>
          </cell>
          <cell r="D8582">
            <v>161</v>
          </cell>
        </row>
        <row r="8583">
          <cell r="A8583">
            <v>44698</v>
          </cell>
          <cell r="B8583" t="str">
            <v>UA 1749</v>
          </cell>
          <cell r="D8583">
            <v>165</v>
          </cell>
        </row>
        <row r="8584">
          <cell r="A8584">
            <v>44698</v>
          </cell>
          <cell r="B8584" t="str">
            <v>UA 417</v>
          </cell>
          <cell r="D8584">
            <v>164</v>
          </cell>
        </row>
        <row r="8585">
          <cell r="A8585">
            <v>44698</v>
          </cell>
          <cell r="B8585" t="str">
            <v>UA 539</v>
          </cell>
          <cell r="D8585">
            <v>173</v>
          </cell>
        </row>
        <row r="8586">
          <cell r="A8586">
            <v>44698</v>
          </cell>
          <cell r="B8586" t="str">
            <v>WN 1076</v>
          </cell>
          <cell r="D8586">
            <v>87</v>
          </cell>
        </row>
        <row r="8587">
          <cell r="A8587">
            <v>44698</v>
          </cell>
          <cell r="B8587" t="str">
            <v>WN 1385</v>
          </cell>
          <cell r="D8587">
            <v>162</v>
          </cell>
        </row>
        <row r="8588">
          <cell r="A8588">
            <v>44698</v>
          </cell>
          <cell r="B8588" t="str">
            <v>WN 1861</v>
          </cell>
          <cell r="D8588">
            <v>119</v>
          </cell>
        </row>
        <row r="8589">
          <cell r="A8589">
            <v>44698</v>
          </cell>
          <cell r="B8589" t="str">
            <v>WN 1879</v>
          </cell>
          <cell r="D8589">
            <v>168</v>
          </cell>
        </row>
        <row r="8590">
          <cell r="A8590">
            <v>44698</v>
          </cell>
          <cell r="B8590" t="str">
            <v>WN 2093</v>
          </cell>
          <cell r="D8590">
            <v>168</v>
          </cell>
        </row>
        <row r="8591">
          <cell r="A8591">
            <v>44698</v>
          </cell>
          <cell r="B8591" t="str">
            <v>WN 2210</v>
          </cell>
          <cell r="D8591">
            <v>165</v>
          </cell>
        </row>
        <row r="8592">
          <cell r="A8592">
            <v>44698</v>
          </cell>
          <cell r="B8592" t="str">
            <v>WN 2313</v>
          </cell>
          <cell r="D8592">
            <v>66</v>
          </cell>
        </row>
        <row r="8593">
          <cell r="A8593">
            <v>44698</v>
          </cell>
          <cell r="B8593" t="str">
            <v>WN 2446</v>
          </cell>
          <cell r="D8593">
            <v>161</v>
          </cell>
        </row>
        <row r="8594">
          <cell r="A8594">
            <v>44698</v>
          </cell>
          <cell r="B8594" t="str">
            <v>WN 2771</v>
          </cell>
          <cell r="D8594">
            <v>80</v>
          </cell>
        </row>
        <row r="8595">
          <cell r="A8595">
            <v>44698</v>
          </cell>
          <cell r="B8595" t="str">
            <v>WN 2790</v>
          </cell>
          <cell r="D8595">
            <v>157</v>
          </cell>
        </row>
        <row r="8596">
          <cell r="A8596">
            <v>44698</v>
          </cell>
          <cell r="B8596" t="str">
            <v>WN 5411</v>
          </cell>
          <cell r="D8596">
            <v>130</v>
          </cell>
        </row>
        <row r="8597">
          <cell r="A8597">
            <v>44698</v>
          </cell>
          <cell r="B8597" t="str">
            <v>WN 885</v>
          </cell>
          <cell r="D8597">
            <v>114</v>
          </cell>
        </row>
        <row r="8598">
          <cell r="A8598">
            <v>44699</v>
          </cell>
          <cell r="B8598" t="str">
            <v>AA 205</v>
          </cell>
          <cell r="D8598">
            <v>188</v>
          </cell>
        </row>
        <row r="8599">
          <cell r="A8599">
            <v>44699</v>
          </cell>
          <cell r="B8599" t="str">
            <v>AA 253</v>
          </cell>
          <cell r="D8599">
            <v>196</v>
          </cell>
        </row>
        <row r="8600">
          <cell r="A8600">
            <v>44699</v>
          </cell>
          <cell r="B8600" t="str">
            <v>AS 743</v>
          </cell>
          <cell r="D8600">
            <v>145</v>
          </cell>
        </row>
        <row r="8601">
          <cell r="A8601">
            <v>44699</v>
          </cell>
          <cell r="B8601" t="str">
            <v>AS 803</v>
          </cell>
          <cell r="D8601">
            <v>157</v>
          </cell>
        </row>
        <row r="8602">
          <cell r="A8602">
            <v>44699</v>
          </cell>
          <cell r="B8602" t="str">
            <v>AS 805</v>
          </cell>
          <cell r="D8602">
            <v>153</v>
          </cell>
        </row>
        <row r="8603">
          <cell r="A8603">
            <v>44699</v>
          </cell>
          <cell r="B8603" t="str">
            <v>AS 809</v>
          </cell>
          <cell r="D8603">
            <v>142</v>
          </cell>
        </row>
        <row r="8604">
          <cell r="A8604">
            <v>44699</v>
          </cell>
          <cell r="B8604" t="str">
            <v>AS 813</v>
          </cell>
          <cell r="D8604">
            <v>167</v>
          </cell>
        </row>
        <row r="8605">
          <cell r="A8605">
            <v>44699</v>
          </cell>
          <cell r="B8605" t="str">
            <v>AS 861</v>
          </cell>
          <cell r="D8605">
            <v>164</v>
          </cell>
        </row>
        <row r="8606">
          <cell r="A8606">
            <v>44699</v>
          </cell>
          <cell r="B8606" t="str">
            <v>DL 362</v>
          </cell>
          <cell r="D8606">
            <v>200</v>
          </cell>
        </row>
        <row r="8607">
          <cell r="A8607">
            <v>44699</v>
          </cell>
          <cell r="B8607" t="str">
            <v>DL 481</v>
          </cell>
          <cell r="D8607">
            <v>221</v>
          </cell>
        </row>
        <row r="8608">
          <cell r="A8608">
            <v>44699</v>
          </cell>
          <cell r="B8608" t="str">
            <v>DL 545</v>
          </cell>
          <cell r="D8608">
            <v>200</v>
          </cell>
        </row>
        <row r="8609">
          <cell r="A8609">
            <v>44699</v>
          </cell>
          <cell r="B8609" t="str">
            <v>HA 23</v>
          </cell>
          <cell r="D8609">
            <v>155</v>
          </cell>
        </row>
        <row r="8610">
          <cell r="A8610">
            <v>44699</v>
          </cell>
          <cell r="B8610" t="str">
            <v>HA 29</v>
          </cell>
          <cell r="D8610">
            <v>269</v>
          </cell>
        </row>
        <row r="8611">
          <cell r="A8611">
            <v>44699</v>
          </cell>
          <cell r="B8611" t="str">
            <v>HA 31</v>
          </cell>
          <cell r="D8611">
            <v>189</v>
          </cell>
        </row>
        <row r="8612">
          <cell r="A8612">
            <v>44699</v>
          </cell>
          <cell r="B8612" t="str">
            <v>HA 33</v>
          </cell>
          <cell r="D8612">
            <v>273</v>
          </cell>
        </row>
        <row r="8613">
          <cell r="A8613">
            <v>44699</v>
          </cell>
          <cell r="B8613" t="str">
            <v>HA 39</v>
          </cell>
          <cell r="D8613">
            <v>174</v>
          </cell>
        </row>
        <row r="8614">
          <cell r="A8614">
            <v>44699</v>
          </cell>
          <cell r="B8614" t="str">
            <v>HA 41</v>
          </cell>
          <cell r="D8614">
            <v>158</v>
          </cell>
        </row>
        <row r="8615">
          <cell r="A8615">
            <v>44699</v>
          </cell>
          <cell r="B8615" t="str">
            <v>HA 45</v>
          </cell>
          <cell r="D8615">
            <v>142</v>
          </cell>
        </row>
        <row r="8616">
          <cell r="A8616">
            <v>44699</v>
          </cell>
          <cell r="B8616" t="str">
            <v>HA 57</v>
          </cell>
          <cell r="D8616">
            <v>176</v>
          </cell>
        </row>
        <row r="8617">
          <cell r="A8617">
            <v>44699</v>
          </cell>
          <cell r="B8617" t="str">
            <v>HA 59</v>
          </cell>
          <cell r="D8617">
            <v>158</v>
          </cell>
        </row>
        <row r="8618">
          <cell r="A8618">
            <v>44699</v>
          </cell>
          <cell r="B8618" t="str">
            <v>HA 71</v>
          </cell>
          <cell r="D8618">
            <v>165</v>
          </cell>
        </row>
        <row r="8619">
          <cell r="A8619">
            <v>44699</v>
          </cell>
          <cell r="B8619" t="str">
            <v>UA 1219</v>
          </cell>
          <cell r="D8619">
            <v>165</v>
          </cell>
        </row>
        <row r="8620">
          <cell r="A8620">
            <v>44699</v>
          </cell>
          <cell r="B8620" t="str">
            <v>UA 1725</v>
          </cell>
          <cell r="D8620">
            <v>233</v>
          </cell>
        </row>
        <row r="8621">
          <cell r="A8621">
            <v>44699</v>
          </cell>
          <cell r="B8621" t="str">
            <v>UA 1749</v>
          </cell>
          <cell r="D8621">
            <v>161</v>
          </cell>
        </row>
        <row r="8622">
          <cell r="A8622">
            <v>44699</v>
          </cell>
          <cell r="B8622" t="str">
            <v>UA 417</v>
          </cell>
          <cell r="D8622">
            <v>175</v>
          </cell>
        </row>
        <row r="8623">
          <cell r="A8623">
            <v>44699</v>
          </cell>
          <cell r="B8623" t="str">
            <v>UA 539</v>
          </cell>
          <cell r="D8623">
            <v>177</v>
          </cell>
        </row>
        <row r="8624">
          <cell r="A8624">
            <v>44699</v>
          </cell>
          <cell r="B8624" t="str">
            <v>WN 1076</v>
          </cell>
          <cell r="D8624">
            <v>163</v>
          </cell>
        </row>
        <row r="8625">
          <cell r="A8625">
            <v>44699</v>
          </cell>
          <cell r="B8625" t="str">
            <v>WN 1861</v>
          </cell>
          <cell r="D8625">
            <v>166</v>
          </cell>
        </row>
        <row r="8626">
          <cell r="A8626">
            <v>44699</v>
          </cell>
          <cell r="B8626" t="str">
            <v>WN 1879</v>
          </cell>
          <cell r="D8626">
            <v>170</v>
          </cell>
        </row>
        <row r="8627">
          <cell r="A8627">
            <v>44699</v>
          </cell>
          <cell r="B8627" t="str">
            <v>WN 2093</v>
          </cell>
          <cell r="D8627">
            <v>172</v>
          </cell>
        </row>
        <row r="8628">
          <cell r="A8628">
            <v>44699</v>
          </cell>
          <cell r="B8628" t="str">
            <v>WN 2771</v>
          </cell>
          <cell r="D8628">
            <v>104</v>
          </cell>
        </row>
        <row r="8629">
          <cell r="A8629">
            <v>44699</v>
          </cell>
          <cell r="B8629" t="str">
            <v>WN 2790</v>
          </cell>
          <cell r="D8629">
            <v>168</v>
          </cell>
        </row>
        <row r="8630">
          <cell r="A8630">
            <v>44699</v>
          </cell>
          <cell r="B8630" t="str">
            <v>WN 5411</v>
          </cell>
          <cell r="D8630">
            <v>161</v>
          </cell>
        </row>
        <row r="8631">
          <cell r="A8631">
            <v>44699</v>
          </cell>
          <cell r="B8631" t="str">
            <v>WN 885</v>
          </cell>
          <cell r="D8631">
            <v>147</v>
          </cell>
        </row>
        <row r="8632">
          <cell r="A8632">
            <v>44700</v>
          </cell>
          <cell r="B8632" t="str">
            <v>AA 119</v>
          </cell>
          <cell r="D8632">
            <v>285</v>
          </cell>
        </row>
        <row r="8633">
          <cell r="A8633">
            <v>44700</v>
          </cell>
          <cell r="B8633" t="str">
            <v>AA 205</v>
          </cell>
          <cell r="D8633">
            <v>196</v>
          </cell>
        </row>
        <row r="8634">
          <cell r="A8634">
            <v>44700</v>
          </cell>
          <cell r="B8634" t="str">
            <v>AS 743</v>
          </cell>
          <cell r="D8634">
            <v>124</v>
          </cell>
        </row>
        <row r="8635">
          <cell r="A8635">
            <v>44700</v>
          </cell>
          <cell r="B8635" t="str">
            <v>AS 803</v>
          </cell>
          <cell r="D8635">
            <v>143</v>
          </cell>
        </row>
        <row r="8636">
          <cell r="A8636">
            <v>44700</v>
          </cell>
          <cell r="B8636" t="str">
            <v>AS 809</v>
          </cell>
          <cell r="D8636">
            <v>151</v>
          </cell>
        </row>
        <row r="8637">
          <cell r="A8637">
            <v>44700</v>
          </cell>
          <cell r="B8637" t="str">
            <v>AS 813</v>
          </cell>
          <cell r="D8637">
            <v>160</v>
          </cell>
        </row>
        <row r="8638">
          <cell r="A8638">
            <v>44700</v>
          </cell>
          <cell r="B8638" t="str">
            <v>AS 825</v>
          </cell>
          <cell r="D8638">
            <v>163</v>
          </cell>
        </row>
        <row r="8639">
          <cell r="A8639">
            <v>44700</v>
          </cell>
          <cell r="B8639" t="str">
            <v>AS 829</v>
          </cell>
          <cell r="D8639">
            <v>150</v>
          </cell>
        </row>
        <row r="8640">
          <cell r="A8640">
            <v>44700</v>
          </cell>
          <cell r="B8640" t="str">
            <v>AS 861</v>
          </cell>
          <cell r="D8640">
            <v>157</v>
          </cell>
        </row>
        <row r="8641">
          <cell r="A8641">
            <v>44700</v>
          </cell>
          <cell r="B8641" t="str">
            <v>DL 362</v>
          </cell>
          <cell r="D8641">
            <v>186</v>
          </cell>
        </row>
        <row r="8642">
          <cell r="A8642">
            <v>44700</v>
          </cell>
          <cell r="B8642" t="str">
            <v>DL 481</v>
          </cell>
          <cell r="D8642">
            <v>208</v>
          </cell>
        </row>
        <row r="8643">
          <cell r="A8643">
            <v>44700</v>
          </cell>
          <cell r="B8643" t="str">
            <v>DL 545</v>
          </cell>
          <cell r="D8643">
            <v>199</v>
          </cell>
        </row>
        <row r="8644">
          <cell r="A8644">
            <v>44700</v>
          </cell>
          <cell r="B8644" t="str">
            <v>DL 748</v>
          </cell>
          <cell r="D8644">
            <v>228</v>
          </cell>
        </row>
        <row r="8645">
          <cell r="A8645">
            <v>44700</v>
          </cell>
          <cell r="B8645" t="str">
            <v>HA 23</v>
          </cell>
          <cell r="D8645">
            <v>157</v>
          </cell>
        </row>
        <row r="8646">
          <cell r="A8646">
            <v>44700</v>
          </cell>
          <cell r="B8646" t="str">
            <v>HA 29</v>
          </cell>
          <cell r="D8646">
            <v>270</v>
          </cell>
        </row>
        <row r="8647">
          <cell r="A8647">
            <v>44700</v>
          </cell>
          <cell r="B8647" t="str">
            <v>HA 31</v>
          </cell>
          <cell r="D8647">
            <v>186</v>
          </cell>
        </row>
        <row r="8648">
          <cell r="A8648">
            <v>44700</v>
          </cell>
          <cell r="B8648" t="str">
            <v>HA 33</v>
          </cell>
          <cell r="D8648">
            <v>258</v>
          </cell>
        </row>
        <row r="8649">
          <cell r="A8649">
            <v>44700</v>
          </cell>
          <cell r="B8649" t="str">
            <v>HA 39</v>
          </cell>
          <cell r="D8649">
            <v>177</v>
          </cell>
        </row>
        <row r="8650">
          <cell r="A8650">
            <v>44700</v>
          </cell>
          <cell r="B8650" t="str">
            <v>HA 41</v>
          </cell>
          <cell r="D8650">
            <v>181</v>
          </cell>
        </row>
        <row r="8651">
          <cell r="A8651">
            <v>44700</v>
          </cell>
          <cell r="B8651" t="str">
            <v>HA 45</v>
          </cell>
          <cell r="D8651">
            <v>173</v>
          </cell>
        </row>
        <row r="8652">
          <cell r="A8652">
            <v>44700</v>
          </cell>
          <cell r="B8652" t="str">
            <v>HA 57</v>
          </cell>
          <cell r="D8652">
            <v>176</v>
          </cell>
        </row>
        <row r="8653">
          <cell r="A8653">
            <v>44700</v>
          </cell>
          <cell r="B8653" t="str">
            <v>HA 59</v>
          </cell>
          <cell r="D8653">
            <v>158</v>
          </cell>
        </row>
        <row r="8654">
          <cell r="A8654">
            <v>44700</v>
          </cell>
          <cell r="B8654" t="str">
            <v>UA 1219</v>
          </cell>
          <cell r="D8654">
            <v>163</v>
          </cell>
        </row>
        <row r="8655">
          <cell r="A8655">
            <v>44700</v>
          </cell>
          <cell r="B8655" t="str">
            <v>UA 1725</v>
          </cell>
          <cell r="D8655">
            <v>233</v>
          </cell>
        </row>
        <row r="8656">
          <cell r="A8656">
            <v>44700</v>
          </cell>
          <cell r="B8656" t="str">
            <v>UA 1736</v>
          </cell>
          <cell r="D8656">
            <v>264</v>
          </cell>
        </row>
        <row r="8657">
          <cell r="A8657">
            <v>44700</v>
          </cell>
          <cell r="B8657" t="str">
            <v>UA 1749</v>
          </cell>
          <cell r="D8657">
            <v>130</v>
          </cell>
        </row>
        <row r="8658">
          <cell r="A8658">
            <v>44700</v>
          </cell>
          <cell r="B8658" t="str">
            <v>UA 202</v>
          </cell>
          <cell r="D8658">
            <v>270</v>
          </cell>
        </row>
        <row r="8659">
          <cell r="A8659">
            <v>44700</v>
          </cell>
          <cell r="B8659" t="str">
            <v>UA 2623</v>
          </cell>
          <cell r="D8659">
            <v>173</v>
          </cell>
        </row>
        <row r="8660">
          <cell r="A8660">
            <v>44700</v>
          </cell>
          <cell r="B8660" t="str">
            <v>UA 539</v>
          </cell>
          <cell r="D8660">
            <v>151</v>
          </cell>
        </row>
        <row r="8661">
          <cell r="A8661">
            <v>44700</v>
          </cell>
          <cell r="B8661" t="str">
            <v>WN 1076</v>
          </cell>
          <cell r="D8661">
            <v>154</v>
          </cell>
        </row>
        <row r="8662">
          <cell r="A8662">
            <v>44700</v>
          </cell>
          <cell r="B8662" t="str">
            <v>WN 1385</v>
          </cell>
          <cell r="D8662">
            <v>158</v>
          </cell>
        </row>
        <row r="8663">
          <cell r="A8663">
            <v>44700</v>
          </cell>
          <cell r="B8663" t="str">
            <v>WN 1861</v>
          </cell>
          <cell r="D8663">
            <v>171</v>
          </cell>
        </row>
        <row r="8664">
          <cell r="A8664">
            <v>44700</v>
          </cell>
          <cell r="B8664" t="str">
            <v>WN 1879</v>
          </cell>
          <cell r="D8664">
            <v>165</v>
          </cell>
        </row>
        <row r="8665">
          <cell r="A8665">
            <v>44700</v>
          </cell>
          <cell r="B8665" t="str">
            <v>WN 2093</v>
          </cell>
          <cell r="D8665">
            <v>168</v>
          </cell>
        </row>
        <row r="8666">
          <cell r="A8666">
            <v>44700</v>
          </cell>
          <cell r="B8666" t="str">
            <v>WN 2210</v>
          </cell>
          <cell r="D8666">
            <v>155</v>
          </cell>
        </row>
        <row r="8667">
          <cell r="A8667">
            <v>44700</v>
          </cell>
          <cell r="B8667" t="str">
            <v>WN 2313</v>
          </cell>
          <cell r="D8667">
            <v>174</v>
          </cell>
        </row>
        <row r="8668">
          <cell r="A8668">
            <v>44700</v>
          </cell>
          <cell r="B8668" t="str">
            <v>WN 2446</v>
          </cell>
          <cell r="D8668">
            <v>165</v>
          </cell>
        </row>
        <row r="8669">
          <cell r="A8669">
            <v>44700</v>
          </cell>
          <cell r="B8669" t="str">
            <v>WN 2771</v>
          </cell>
          <cell r="D8669">
            <v>136</v>
          </cell>
        </row>
        <row r="8670">
          <cell r="A8670">
            <v>44700</v>
          </cell>
          <cell r="B8670" t="str">
            <v>WN 2790</v>
          </cell>
          <cell r="D8670">
            <v>164</v>
          </cell>
        </row>
        <row r="8671">
          <cell r="A8671">
            <v>44700</v>
          </cell>
          <cell r="B8671" t="str">
            <v>WN 5411</v>
          </cell>
          <cell r="D8671">
            <v>160</v>
          </cell>
        </row>
        <row r="8672">
          <cell r="A8672">
            <v>44700</v>
          </cell>
          <cell r="B8672" t="str">
            <v>WN 885</v>
          </cell>
          <cell r="D8672">
            <v>81</v>
          </cell>
        </row>
        <row r="8673">
          <cell r="A8673">
            <v>44701</v>
          </cell>
          <cell r="B8673" t="str">
            <v>AS 743</v>
          </cell>
          <cell r="D8673">
            <v>148</v>
          </cell>
        </row>
        <row r="8674">
          <cell r="A8674">
            <v>44701</v>
          </cell>
          <cell r="B8674" t="str">
            <v>AS 809</v>
          </cell>
          <cell r="D8674">
            <v>158</v>
          </cell>
        </row>
        <row r="8675">
          <cell r="A8675">
            <v>44701</v>
          </cell>
          <cell r="B8675" t="str">
            <v>AS 813</v>
          </cell>
          <cell r="D8675">
            <v>152</v>
          </cell>
        </row>
        <row r="8676">
          <cell r="A8676">
            <v>44701</v>
          </cell>
          <cell r="B8676" t="str">
            <v>AS 825</v>
          </cell>
          <cell r="D8676">
            <v>159</v>
          </cell>
        </row>
        <row r="8677">
          <cell r="A8677">
            <v>44701</v>
          </cell>
          <cell r="B8677" t="str">
            <v>DL 362</v>
          </cell>
          <cell r="D8677">
            <v>200</v>
          </cell>
        </row>
        <row r="8678">
          <cell r="A8678">
            <v>44701</v>
          </cell>
          <cell r="B8678" t="str">
            <v>DL 481</v>
          </cell>
          <cell r="D8678">
            <v>200</v>
          </cell>
        </row>
        <row r="8679">
          <cell r="A8679">
            <v>44701</v>
          </cell>
          <cell r="B8679" t="str">
            <v>DL 545</v>
          </cell>
          <cell r="D8679">
            <v>196</v>
          </cell>
        </row>
        <row r="8680">
          <cell r="A8680">
            <v>44701</v>
          </cell>
          <cell r="B8680" t="str">
            <v>HA 23</v>
          </cell>
          <cell r="D8680">
            <v>146</v>
          </cell>
        </row>
        <row r="8681">
          <cell r="A8681">
            <v>44701</v>
          </cell>
          <cell r="B8681" t="str">
            <v>HA 29</v>
          </cell>
          <cell r="D8681">
            <v>275</v>
          </cell>
        </row>
        <row r="8682">
          <cell r="A8682">
            <v>44701</v>
          </cell>
          <cell r="B8682" t="str">
            <v>HA 31</v>
          </cell>
          <cell r="D8682">
            <v>186</v>
          </cell>
        </row>
        <row r="8683">
          <cell r="A8683">
            <v>44701</v>
          </cell>
          <cell r="B8683" t="str">
            <v>HA 33</v>
          </cell>
          <cell r="D8683">
            <v>218</v>
          </cell>
        </row>
        <row r="8684">
          <cell r="A8684">
            <v>44701</v>
          </cell>
          <cell r="B8684" t="str">
            <v>HA 39</v>
          </cell>
          <cell r="D8684">
            <v>124</v>
          </cell>
        </row>
        <row r="8685">
          <cell r="A8685">
            <v>44701</v>
          </cell>
          <cell r="B8685" t="str">
            <v>HA 45</v>
          </cell>
          <cell r="D8685">
            <v>135</v>
          </cell>
        </row>
        <row r="8686">
          <cell r="A8686">
            <v>44701</v>
          </cell>
          <cell r="B8686" t="str">
            <v>HA 57</v>
          </cell>
          <cell r="D8686">
            <v>145</v>
          </cell>
        </row>
        <row r="8687">
          <cell r="A8687">
            <v>44701</v>
          </cell>
          <cell r="B8687" t="str">
            <v>HA 59</v>
          </cell>
          <cell r="D8687">
            <v>145</v>
          </cell>
        </row>
        <row r="8688">
          <cell r="A8688">
            <v>44701</v>
          </cell>
          <cell r="B8688" t="str">
            <v>HA 71</v>
          </cell>
          <cell r="D8688">
            <v>130</v>
          </cell>
        </row>
        <row r="8689">
          <cell r="A8689">
            <v>44701</v>
          </cell>
          <cell r="B8689" t="str">
            <v>UA 1219</v>
          </cell>
          <cell r="D8689">
            <v>147</v>
          </cell>
        </row>
        <row r="8690">
          <cell r="A8690">
            <v>44701</v>
          </cell>
          <cell r="B8690" t="str">
            <v>UA 1749</v>
          </cell>
          <cell r="D8690">
            <v>147</v>
          </cell>
        </row>
        <row r="8691">
          <cell r="A8691">
            <v>44701</v>
          </cell>
          <cell r="B8691" t="str">
            <v>UA 202</v>
          </cell>
          <cell r="D8691">
            <v>274</v>
          </cell>
        </row>
        <row r="8692">
          <cell r="A8692">
            <v>44701</v>
          </cell>
          <cell r="B8692" t="str">
            <v>UA 539</v>
          </cell>
          <cell r="D8692">
            <v>171</v>
          </cell>
        </row>
        <row r="8693">
          <cell r="A8693">
            <v>44701</v>
          </cell>
          <cell r="B8693" t="str">
            <v>WN 1076</v>
          </cell>
          <cell r="D8693">
            <v>152</v>
          </cell>
        </row>
        <row r="8694">
          <cell r="A8694">
            <v>44701</v>
          </cell>
          <cell r="B8694" t="str">
            <v>WN 1385</v>
          </cell>
          <cell r="D8694">
            <v>164</v>
          </cell>
        </row>
        <row r="8695">
          <cell r="A8695">
            <v>44701</v>
          </cell>
          <cell r="B8695" t="str">
            <v>WN 1861</v>
          </cell>
          <cell r="D8695">
            <v>152</v>
          </cell>
        </row>
        <row r="8696">
          <cell r="A8696">
            <v>44701</v>
          </cell>
          <cell r="B8696" t="str">
            <v>WN 2093</v>
          </cell>
          <cell r="D8696">
            <v>168</v>
          </cell>
        </row>
        <row r="8697">
          <cell r="A8697">
            <v>44701</v>
          </cell>
          <cell r="B8697" t="str">
            <v>WN 2313</v>
          </cell>
          <cell r="D8697">
            <v>126</v>
          </cell>
        </row>
        <row r="8698">
          <cell r="A8698">
            <v>44701</v>
          </cell>
          <cell r="B8698" t="str">
            <v>WN 5411</v>
          </cell>
          <cell r="D8698">
            <v>149</v>
          </cell>
        </row>
        <row r="8699">
          <cell r="A8699">
            <v>44702</v>
          </cell>
          <cell r="B8699" t="str">
            <v>AA 205</v>
          </cell>
          <cell r="D8699">
            <v>150</v>
          </cell>
        </row>
        <row r="8700">
          <cell r="A8700">
            <v>44702</v>
          </cell>
          <cell r="B8700" t="str">
            <v>AA 253</v>
          </cell>
          <cell r="D8700">
            <v>202</v>
          </cell>
        </row>
        <row r="8701">
          <cell r="A8701">
            <v>44702</v>
          </cell>
          <cell r="B8701" t="str">
            <v>AS 803</v>
          </cell>
          <cell r="D8701">
            <v>151</v>
          </cell>
        </row>
        <row r="8702">
          <cell r="A8702">
            <v>44702</v>
          </cell>
          <cell r="B8702" t="str">
            <v>AS 805</v>
          </cell>
          <cell r="D8702">
            <v>150</v>
          </cell>
        </row>
        <row r="8703">
          <cell r="A8703">
            <v>44702</v>
          </cell>
          <cell r="B8703" t="str">
            <v>AS 809</v>
          </cell>
          <cell r="D8703">
            <v>149</v>
          </cell>
        </row>
        <row r="8704">
          <cell r="A8704">
            <v>44702</v>
          </cell>
          <cell r="B8704" t="str">
            <v>AS 813</v>
          </cell>
          <cell r="D8704">
            <v>146</v>
          </cell>
        </row>
        <row r="8705">
          <cell r="A8705">
            <v>44702</v>
          </cell>
          <cell r="B8705" t="str">
            <v>AS 861</v>
          </cell>
          <cell r="D8705">
            <v>153</v>
          </cell>
        </row>
        <row r="8706">
          <cell r="A8706">
            <v>44702</v>
          </cell>
          <cell r="B8706" t="str">
            <v>DL 362</v>
          </cell>
          <cell r="D8706">
            <v>198</v>
          </cell>
        </row>
        <row r="8707">
          <cell r="A8707">
            <v>44702</v>
          </cell>
          <cell r="B8707" t="str">
            <v>DL 481</v>
          </cell>
          <cell r="D8707">
            <v>175</v>
          </cell>
        </row>
        <row r="8708">
          <cell r="A8708">
            <v>44702</v>
          </cell>
          <cell r="B8708" t="str">
            <v>DL 545</v>
          </cell>
          <cell r="D8708">
            <v>157</v>
          </cell>
        </row>
        <row r="8709">
          <cell r="A8709">
            <v>44702</v>
          </cell>
          <cell r="B8709" t="str">
            <v>HA 23</v>
          </cell>
          <cell r="D8709">
            <v>157</v>
          </cell>
        </row>
        <row r="8710">
          <cell r="A8710">
            <v>44702</v>
          </cell>
          <cell r="B8710" t="str">
            <v>HA 29</v>
          </cell>
          <cell r="D8710">
            <v>168</v>
          </cell>
        </row>
        <row r="8711">
          <cell r="A8711">
            <v>44702</v>
          </cell>
          <cell r="B8711" t="str">
            <v>HA 39</v>
          </cell>
          <cell r="D8711">
            <v>189</v>
          </cell>
        </row>
        <row r="8712">
          <cell r="A8712">
            <v>44702</v>
          </cell>
          <cell r="B8712" t="str">
            <v>HA 41</v>
          </cell>
          <cell r="D8712">
            <v>173</v>
          </cell>
        </row>
        <row r="8713">
          <cell r="A8713">
            <v>44702</v>
          </cell>
          <cell r="B8713" t="str">
            <v>HA 57</v>
          </cell>
          <cell r="D8713">
            <v>164</v>
          </cell>
        </row>
        <row r="8714">
          <cell r="A8714">
            <v>44702</v>
          </cell>
          <cell r="B8714" t="str">
            <v>HA 71</v>
          </cell>
          <cell r="D8714">
            <v>159</v>
          </cell>
        </row>
        <row r="8715">
          <cell r="A8715">
            <v>44702</v>
          </cell>
          <cell r="B8715" t="str">
            <v>UA 1219</v>
          </cell>
          <cell r="D8715">
            <v>175</v>
          </cell>
        </row>
        <row r="8716">
          <cell r="A8716">
            <v>44702</v>
          </cell>
          <cell r="B8716" t="str">
            <v>UA 1725</v>
          </cell>
          <cell r="D8716">
            <v>213</v>
          </cell>
        </row>
        <row r="8717">
          <cell r="A8717">
            <v>44702</v>
          </cell>
          <cell r="B8717" t="str">
            <v>UA 1749</v>
          </cell>
          <cell r="D8717">
            <v>160</v>
          </cell>
        </row>
        <row r="8718">
          <cell r="A8718">
            <v>44702</v>
          </cell>
          <cell r="B8718" t="str">
            <v>UA 2623</v>
          </cell>
          <cell r="D8718">
            <v>195</v>
          </cell>
        </row>
        <row r="8719">
          <cell r="A8719">
            <v>44702</v>
          </cell>
          <cell r="B8719" t="str">
            <v>UA 417</v>
          </cell>
          <cell r="D8719">
            <v>169</v>
          </cell>
        </row>
        <row r="8720">
          <cell r="A8720">
            <v>44702</v>
          </cell>
          <cell r="B8720" t="str">
            <v>UA 454</v>
          </cell>
          <cell r="D8720">
            <v>159</v>
          </cell>
        </row>
        <row r="8721">
          <cell r="A8721">
            <v>44702</v>
          </cell>
          <cell r="B8721" t="str">
            <v>WN 1076</v>
          </cell>
          <cell r="D8721">
            <v>136</v>
          </cell>
        </row>
        <row r="8722">
          <cell r="A8722">
            <v>44702</v>
          </cell>
          <cell r="B8722" t="str">
            <v>WN 1861</v>
          </cell>
          <cell r="D8722">
            <v>147</v>
          </cell>
        </row>
        <row r="8723">
          <cell r="A8723">
            <v>44702</v>
          </cell>
          <cell r="B8723" t="str">
            <v>WN 1879</v>
          </cell>
          <cell r="D8723">
            <v>168</v>
          </cell>
        </row>
        <row r="8724">
          <cell r="A8724">
            <v>44702</v>
          </cell>
          <cell r="B8724" t="str">
            <v>WN 2771</v>
          </cell>
          <cell r="D8724">
            <v>52</v>
          </cell>
        </row>
        <row r="8725">
          <cell r="A8725">
            <v>44702</v>
          </cell>
          <cell r="B8725" t="str">
            <v>WN 2790</v>
          </cell>
          <cell r="D8725">
            <v>172</v>
          </cell>
        </row>
        <row r="8726">
          <cell r="A8726">
            <v>44702</v>
          </cell>
          <cell r="B8726" t="str">
            <v>WN 5411</v>
          </cell>
          <cell r="D8726">
            <v>146</v>
          </cell>
        </row>
        <row r="8727">
          <cell r="A8727">
            <v>44702</v>
          </cell>
          <cell r="B8727" t="str">
            <v>WN 885</v>
          </cell>
          <cell r="D8727">
            <v>164</v>
          </cell>
        </row>
        <row r="8728">
          <cell r="A8728">
            <v>44703</v>
          </cell>
          <cell r="B8728" t="str">
            <v>AA 205</v>
          </cell>
          <cell r="D8728">
            <v>198</v>
          </cell>
        </row>
        <row r="8729">
          <cell r="A8729">
            <v>44703</v>
          </cell>
          <cell r="B8729" t="str">
            <v>AA 253</v>
          </cell>
          <cell r="D8729">
            <v>150</v>
          </cell>
        </row>
        <row r="8730">
          <cell r="A8730">
            <v>44703</v>
          </cell>
          <cell r="B8730" t="str">
            <v>AA 432</v>
          </cell>
          <cell r="D8730">
            <v>192</v>
          </cell>
        </row>
        <row r="8731">
          <cell r="A8731">
            <v>44703</v>
          </cell>
          <cell r="B8731" t="str">
            <v>AS 743</v>
          </cell>
          <cell r="D8731">
            <v>151</v>
          </cell>
        </row>
        <row r="8732">
          <cell r="A8732">
            <v>44703</v>
          </cell>
          <cell r="B8732" t="str">
            <v>AS 803</v>
          </cell>
          <cell r="D8732">
            <v>163</v>
          </cell>
        </row>
        <row r="8733">
          <cell r="A8733">
            <v>44703</v>
          </cell>
          <cell r="B8733" t="str">
            <v>AS 809</v>
          </cell>
          <cell r="D8733">
            <v>141</v>
          </cell>
        </row>
        <row r="8734">
          <cell r="A8734">
            <v>44703</v>
          </cell>
          <cell r="B8734" t="str">
            <v>AS 813</v>
          </cell>
          <cell r="D8734">
            <v>148</v>
          </cell>
        </row>
        <row r="8735">
          <cell r="A8735">
            <v>44703</v>
          </cell>
          <cell r="B8735" t="str">
            <v>AS 825</v>
          </cell>
          <cell r="D8735">
            <v>143</v>
          </cell>
        </row>
        <row r="8736">
          <cell r="A8736">
            <v>44703</v>
          </cell>
          <cell r="B8736" t="str">
            <v>AS 861</v>
          </cell>
          <cell r="D8736">
            <v>145</v>
          </cell>
        </row>
        <row r="8737">
          <cell r="A8737">
            <v>44703</v>
          </cell>
          <cell r="B8737" t="str">
            <v>DL 362</v>
          </cell>
          <cell r="D8737">
            <v>193</v>
          </cell>
        </row>
        <row r="8738">
          <cell r="A8738">
            <v>44703</v>
          </cell>
          <cell r="B8738" t="str">
            <v>DL 481</v>
          </cell>
          <cell r="D8738">
            <v>142</v>
          </cell>
        </row>
        <row r="8739">
          <cell r="A8739">
            <v>44703</v>
          </cell>
          <cell r="B8739" t="str">
            <v>DL 545</v>
          </cell>
          <cell r="D8739">
            <v>194</v>
          </cell>
        </row>
        <row r="8740">
          <cell r="A8740">
            <v>44703</v>
          </cell>
          <cell r="B8740" t="str">
            <v>HA 23</v>
          </cell>
          <cell r="D8740">
            <v>112</v>
          </cell>
        </row>
        <row r="8741">
          <cell r="A8741">
            <v>44703</v>
          </cell>
          <cell r="B8741" t="str">
            <v>HA 29</v>
          </cell>
          <cell r="D8741">
            <v>227</v>
          </cell>
        </row>
        <row r="8742">
          <cell r="A8742">
            <v>44703</v>
          </cell>
          <cell r="B8742" t="str">
            <v>HA 31</v>
          </cell>
          <cell r="D8742">
            <v>180</v>
          </cell>
        </row>
        <row r="8743">
          <cell r="A8743">
            <v>44703</v>
          </cell>
          <cell r="B8743" t="str">
            <v>HA 33</v>
          </cell>
          <cell r="D8743">
            <v>180</v>
          </cell>
        </row>
        <row r="8744">
          <cell r="A8744">
            <v>44703</v>
          </cell>
          <cell r="B8744" t="str">
            <v>HA 39</v>
          </cell>
          <cell r="D8744">
            <v>160</v>
          </cell>
        </row>
        <row r="8745">
          <cell r="A8745">
            <v>44703</v>
          </cell>
          <cell r="B8745" t="str">
            <v>HA 41</v>
          </cell>
          <cell r="D8745">
            <v>181</v>
          </cell>
        </row>
        <row r="8746">
          <cell r="A8746">
            <v>44703</v>
          </cell>
          <cell r="B8746" t="str">
            <v>HA 57</v>
          </cell>
          <cell r="D8746">
            <v>143</v>
          </cell>
        </row>
        <row r="8747">
          <cell r="A8747">
            <v>44703</v>
          </cell>
          <cell r="B8747" t="str">
            <v>HA 59</v>
          </cell>
          <cell r="D8747">
            <v>154</v>
          </cell>
        </row>
        <row r="8748">
          <cell r="A8748">
            <v>44703</v>
          </cell>
          <cell r="B8748" t="str">
            <v>HA 71</v>
          </cell>
          <cell r="D8748">
            <v>165</v>
          </cell>
        </row>
        <row r="8749">
          <cell r="A8749">
            <v>44703</v>
          </cell>
          <cell r="B8749" t="str">
            <v>UA 1219</v>
          </cell>
          <cell r="D8749">
            <v>161</v>
          </cell>
        </row>
        <row r="8750">
          <cell r="A8750">
            <v>44703</v>
          </cell>
          <cell r="B8750" t="str">
            <v>UA 1736</v>
          </cell>
          <cell r="D8750">
            <v>273</v>
          </cell>
        </row>
        <row r="8751">
          <cell r="A8751">
            <v>44703</v>
          </cell>
          <cell r="B8751" t="str">
            <v>UA 1749</v>
          </cell>
          <cell r="D8751">
            <v>160</v>
          </cell>
        </row>
        <row r="8752">
          <cell r="A8752">
            <v>44703</v>
          </cell>
          <cell r="B8752" t="str">
            <v>UA 202</v>
          </cell>
          <cell r="D8752">
            <v>275</v>
          </cell>
        </row>
        <row r="8753">
          <cell r="A8753">
            <v>44703</v>
          </cell>
          <cell r="B8753" t="str">
            <v>UA 539</v>
          </cell>
          <cell r="D8753">
            <v>164</v>
          </cell>
        </row>
        <row r="8754">
          <cell r="A8754">
            <v>44703</v>
          </cell>
          <cell r="B8754" t="str">
            <v>WN 1076</v>
          </cell>
          <cell r="D8754">
            <v>154</v>
          </cell>
        </row>
        <row r="8755">
          <cell r="A8755">
            <v>44703</v>
          </cell>
          <cell r="B8755" t="str">
            <v>WN 1861</v>
          </cell>
          <cell r="D8755">
            <v>166</v>
          </cell>
        </row>
        <row r="8756">
          <cell r="A8756">
            <v>44703</v>
          </cell>
          <cell r="B8756" t="str">
            <v>WN 2093</v>
          </cell>
          <cell r="D8756">
            <v>159</v>
          </cell>
        </row>
        <row r="8757">
          <cell r="A8757">
            <v>44703</v>
          </cell>
          <cell r="B8757" t="str">
            <v>WN 2771</v>
          </cell>
          <cell r="D8757">
            <v>24</v>
          </cell>
        </row>
        <row r="8758">
          <cell r="A8758">
            <v>44703</v>
          </cell>
          <cell r="B8758" t="str">
            <v>WN 5411</v>
          </cell>
          <cell r="D8758">
            <v>153</v>
          </cell>
        </row>
        <row r="8759">
          <cell r="A8759">
            <v>44703</v>
          </cell>
          <cell r="B8759" t="str">
            <v>WN 885</v>
          </cell>
          <cell r="D8759">
            <v>130</v>
          </cell>
        </row>
        <row r="8760">
          <cell r="A8760">
            <v>44704</v>
          </cell>
          <cell r="B8760" t="str">
            <v>AA 119</v>
          </cell>
          <cell r="D8760">
            <v>270</v>
          </cell>
        </row>
        <row r="8761">
          <cell r="A8761">
            <v>44704</v>
          </cell>
          <cell r="B8761" t="str">
            <v>AA 205</v>
          </cell>
          <cell r="D8761">
            <v>191</v>
          </cell>
        </row>
        <row r="8762">
          <cell r="A8762">
            <v>44704</v>
          </cell>
          <cell r="B8762" t="str">
            <v>AA 253</v>
          </cell>
          <cell r="D8762">
            <v>198</v>
          </cell>
        </row>
        <row r="8763">
          <cell r="A8763">
            <v>44704</v>
          </cell>
          <cell r="B8763" t="str">
            <v>AS 743</v>
          </cell>
          <cell r="D8763">
            <v>138</v>
          </cell>
        </row>
        <row r="8764">
          <cell r="A8764">
            <v>44704</v>
          </cell>
          <cell r="B8764" t="str">
            <v>AS 803</v>
          </cell>
          <cell r="D8764">
            <v>151</v>
          </cell>
        </row>
        <row r="8765">
          <cell r="A8765">
            <v>44704</v>
          </cell>
          <cell r="B8765" t="str">
            <v>AS 805</v>
          </cell>
          <cell r="D8765">
            <v>53</v>
          </cell>
        </row>
        <row r="8766">
          <cell r="A8766">
            <v>44704</v>
          </cell>
          <cell r="B8766" t="str">
            <v>AS 809</v>
          </cell>
          <cell r="D8766">
            <v>144</v>
          </cell>
        </row>
        <row r="8767">
          <cell r="A8767">
            <v>44704</v>
          </cell>
          <cell r="B8767" t="str">
            <v>AS 813</v>
          </cell>
          <cell r="D8767">
            <v>97</v>
          </cell>
        </row>
        <row r="8768">
          <cell r="A8768">
            <v>44704</v>
          </cell>
          <cell r="B8768" t="str">
            <v>AS 825</v>
          </cell>
          <cell r="D8768">
            <v>144</v>
          </cell>
        </row>
        <row r="8769">
          <cell r="A8769">
            <v>44704</v>
          </cell>
          <cell r="B8769" t="str">
            <v>AS 861</v>
          </cell>
          <cell r="D8769">
            <v>154</v>
          </cell>
        </row>
        <row r="8770">
          <cell r="A8770">
            <v>44704</v>
          </cell>
          <cell r="B8770" t="str">
            <v>DL 362</v>
          </cell>
          <cell r="D8770">
            <v>180</v>
          </cell>
        </row>
        <row r="8771">
          <cell r="A8771">
            <v>44704</v>
          </cell>
          <cell r="B8771" t="str">
            <v>DL 545</v>
          </cell>
          <cell r="D8771">
            <v>150</v>
          </cell>
        </row>
        <row r="8772">
          <cell r="A8772">
            <v>44704</v>
          </cell>
          <cell r="B8772" t="str">
            <v>HA 23</v>
          </cell>
          <cell r="D8772">
            <v>148</v>
          </cell>
        </row>
        <row r="8773">
          <cell r="A8773">
            <v>44704</v>
          </cell>
          <cell r="B8773" t="str">
            <v>HA 29</v>
          </cell>
          <cell r="D8773">
            <v>256</v>
          </cell>
        </row>
        <row r="8774">
          <cell r="A8774">
            <v>44704</v>
          </cell>
          <cell r="B8774" t="str">
            <v>HA 31</v>
          </cell>
          <cell r="D8774">
            <v>189</v>
          </cell>
        </row>
        <row r="8775">
          <cell r="A8775">
            <v>44704</v>
          </cell>
          <cell r="B8775" t="str">
            <v>HA 33</v>
          </cell>
          <cell r="D8775">
            <v>252</v>
          </cell>
        </row>
        <row r="8776">
          <cell r="A8776">
            <v>44704</v>
          </cell>
          <cell r="B8776" t="str">
            <v>HA 39</v>
          </cell>
          <cell r="D8776">
            <v>147</v>
          </cell>
        </row>
        <row r="8777">
          <cell r="A8777">
            <v>44704</v>
          </cell>
          <cell r="B8777" t="str">
            <v>HA 41</v>
          </cell>
          <cell r="D8777">
            <v>152</v>
          </cell>
        </row>
        <row r="8778">
          <cell r="A8778">
            <v>44704</v>
          </cell>
          <cell r="B8778" t="str">
            <v>HA 45</v>
          </cell>
          <cell r="D8778">
            <v>119</v>
          </cell>
        </row>
        <row r="8779">
          <cell r="A8779">
            <v>44704</v>
          </cell>
          <cell r="B8779" t="str">
            <v>HA 57</v>
          </cell>
          <cell r="D8779">
            <v>162</v>
          </cell>
        </row>
        <row r="8780">
          <cell r="A8780">
            <v>44704</v>
          </cell>
          <cell r="B8780" t="str">
            <v>HA 59</v>
          </cell>
          <cell r="D8780">
            <v>156</v>
          </cell>
        </row>
        <row r="8781">
          <cell r="A8781">
            <v>44704</v>
          </cell>
          <cell r="B8781" t="str">
            <v>HA 71</v>
          </cell>
          <cell r="D8781">
            <v>162</v>
          </cell>
        </row>
        <row r="8782">
          <cell r="A8782">
            <v>44704</v>
          </cell>
          <cell r="B8782" t="str">
            <v>UA 1219</v>
          </cell>
          <cell r="D8782">
            <v>159</v>
          </cell>
        </row>
        <row r="8783">
          <cell r="A8783">
            <v>44704</v>
          </cell>
          <cell r="B8783" t="str">
            <v>UA 1725</v>
          </cell>
          <cell r="D8783">
            <v>222</v>
          </cell>
        </row>
        <row r="8784">
          <cell r="A8784">
            <v>44704</v>
          </cell>
          <cell r="B8784" t="str">
            <v>UA 1736</v>
          </cell>
          <cell r="D8784">
            <v>267</v>
          </cell>
        </row>
        <row r="8785">
          <cell r="A8785">
            <v>44704</v>
          </cell>
          <cell r="B8785" t="str">
            <v>UA 1749</v>
          </cell>
          <cell r="D8785">
            <v>151</v>
          </cell>
        </row>
        <row r="8786">
          <cell r="A8786">
            <v>44704</v>
          </cell>
          <cell r="B8786" t="str">
            <v>UA 202</v>
          </cell>
          <cell r="D8786">
            <v>258</v>
          </cell>
        </row>
        <row r="8787">
          <cell r="A8787">
            <v>44704</v>
          </cell>
          <cell r="B8787" t="str">
            <v>UA 2623</v>
          </cell>
          <cell r="D8787">
            <v>168</v>
          </cell>
        </row>
        <row r="8788">
          <cell r="A8788">
            <v>44704</v>
          </cell>
          <cell r="B8788" t="str">
            <v>UA 417</v>
          </cell>
          <cell r="D8788">
            <v>172</v>
          </cell>
        </row>
        <row r="8789">
          <cell r="A8789">
            <v>44704</v>
          </cell>
          <cell r="B8789" t="str">
            <v>UA 539</v>
          </cell>
          <cell r="D8789">
            <v>179</v>
          </cell>
        </row>
        <row r="8790">
          <cell r="A8790">
            <v>44704</v>
          </cell>
          <cell r="B8790" t="str">
            <v>WN 1076</v>
          </cell>
          <cell r="D8790">
            <v>138</v>
          </cell>
        </row>
        <row r="8791">
          <cell r="A8791">
            <v>44704</v>
          </cell>
          <cell r="B8791" t="str">
            <v>WN 1385</v>
          </cell>
          <cell r="D8791">
            <v>170</v>
          </cell>
        </row>
        <row r="8792">
          <cell r="A8792">
            <v>44704</v>
          </cell>
          <cell r="B8792" t="str">
            <v>WN 1879</v>
          </cell>
          <cell r="D8792">
            <v>169</v>
          </cell>
        </row>
        <row r="8793">
          <cell r="A8793">
            <v>44704</v>
          </cell>
          <cell r="B8793" t="str">
            <v>WN 2093</v>
          </cell>
          <cell r="D8793">
            <v>167</v>
          </cell>
        </row>
        <row r="8794">
          <cell r="A8794">
            <v>44704</v>
          </cell>
          <cell r="B8794" t="str">
            <v>WN 2771</v>
          </cell>
          <cell r="D8794">
            <v>35</v>
          </cell>
        </row>
        <row r="8795">
          <cell r="A8795">
            <v>44704</v>
          </cell>
          <cell r="B8795" t="str">
            <v>WN 2790</v>
          </cell>
          <cell r="D8795">
            <v>156</v>
          </cell>
        </row>
        <row r="8796">
          <cell r="A8796">
            <v>44704</v>
          </cell>
          <cell r="B8796" t="str">
            <v>WN 5411</v>
          </cell>
          <cell r="D8796">
            <v>155</v>
          </cell>
        </row>
        <row r="8797">
          <cell r="A8797">
            <v>44704</v>
          </cell>
          <cell r="B8797" t="str">
            <v>WN 885</v>
          </cell>
          <cell r="D8797">
            <v>166</v>
          </cell>
        </row>
        <row r="8798">
          <cell r="A8798">
            <v>44705</v>
          </cell>
          <cell r="B8798" t="str">
            <v>AA 119</v>
          </cell>
          <cell r="D8798">
            <v>270</v>
          </cell>
        </row>
        <row r="8799">
          <cell r="A8799">
            <v>44705</v>
          </cell>
          <cell r="B8799" t="str">
            <v>AA 205</v>
          </cell>
          <cell r="D8799">
            <v>186</v>
          </cell>
        </row>
        <row r="8800">
          <cell r="A8800">
            <v>44705</v>
          </cell>
          <cell r="B8800" t="str">
            <v>AS 743</v>
          </cell>
          <cell r="D8800">
            <v>140</v>
          </cell>
        </row>
        <row r="8801">
          <cell r="A8801">
            <v>44705</v>
          </cell>
          <cell r="B8801" t="str">
            <v>AS 803</v>
          </cell>
          <cell r="D8801">
            <v>157</v>
          </cell>
        </row>
        <row r="8802">
          <cell r="A8802">
            <v>44705</v>
          </cell>
          <cell r="B8802" t="str">
            <v>AS 805</v>
          </cell>
          <cell r="D8802">
            <v>109</v>
          </cell>
        </row>
        <row r="8803">
          <cell r="A8803">
            <v>44705</v>
          </cell>
          <cell r="B8803" t="str">
            <v>AS 809</v>
          </cell>
          <cell r="D8803">
            <v>124</v>
          </cell>
        </row>
        <row r="8804">
          <cell r="A8804">
            <v>44705</v>
          </cell>
          <cell r="B8804" t="str">
            <v>AS 813</v>
          </cell>
          <cell r="D8804">
            <v>118</v>
          </cell>
        </row>
        <row r="8805">
          <cell r="A8805">
            <v>44705</v>
          </cell>
          <cell r="B8805" t="str">
            <v>AS 829</v>
          </cell>
          <cell r="D8805">
            <v>149</v>
          </cell>
        </row>
        <row r="8806">
          <cell r="A8806">
            <v>44705</v>
          </cell>
          <cell r="B8806" t="str">
            <v>AS 861</v>
          </cell>
          <cell r="D8806">
            <v>139</v>
          </cell>
        </row>
        <row r="8807">
          <cell r="A8807">
            <v>44705</v>
          </cell>
          <cell r="B8807" t="str">
            <v>DL 362</v>
          </cell>
          <cell r="D8807">
            <v>184</v>
          </cell>
        </row>
        <row r="8808">
          <cell r="A8808">
            <v>44705</v>
          </cell>
          <cell r="B8808" t="str">
            <v>DL 481</v>
          </cell>
          <cell r="D8808">
            <v>152</v>
          </cell>
        </row>
        <row r="8809">
          <cell r="A8809">
            <v>44705</v>
          </cell>
          <cell r="B8809" t="str">
            <v>DL 545</v>
          </cell>
          <cell r="D8809">
            <v>199</v>
          </cell>
        </row>
        <row r="8810">
          <cell r="A8810">
            <v>44705</v>
          </cell>
          <cell r="B8810" t="str">
            <v>HA 29</v>
          </cell>
          <cell r="D8810">
            <v>172</v>
          </cell>
        </row>
        <row r="8811">
          <cell r="A8811">
            <v>44705</v>
          </cell>
          <cell r="B8811" t="str">
            <v>HA 31</v>
          </cell>
          <cell r="D8811">
            <v>187</v>
          </cell>
        </row>
        <row r="8812">
          <cell r="A8812">
            <v>44705</v>
          </cell>
          <cell r="B8812" t="str">
            <v>HA 33</v>
          </cell>
          <cell r="D8812">
            <v>274</v>
          </cell>
        </row>
        <row r="8813">
          <cell r="A8813">
            <v>44705</v>
          </cell>
          <cell r="B8813" t="str">
            <v>HA 41</v>
          </cell>
          <cell r="D8813">
            <v>142</v>
          </cell>
        </row>
        <row r="8814">
          <cell r="A8814">
            <v>44705</v>
          </cell>
          <cell r="B8814" t="str">
            <v>UA 1219</v>
          </cell>
          <cell r="D8814">
            <v>142</v>
          </cell>
        </row>
        <row r="8815">
          <cell r="A8815">
            <v>44705</v>
          </cell>
          <cell r="B8815" t="str">
            <v>UA 1725</v>
          </cell>
          <cell r="D8815">
            <v>234</v>
          </cell>
        </row>
        <row r="8816">
          <cell r="A8816">
            <v>44705</v>
          </cell>
          <cell r="B8816" t="str">
            <v>UA 1749</v>
          </cell>
          <cell r="D8816">
            <v>152</v>
          </cell>
        </row>
        <row r="8817">
          <cell r="A8817">
            <v>44705</v>
          </cell>
          <cell r="B8817" t="str">
            <v>UA 417</v>
          </cell>
          <cell r="D8817">
            <v>163</v>
          </cell>
        </row>
        <row r="8818">
          <cell r="A8818">
            <v>44705</v>
          </cell>
          <cell r="B8818" t="str">
            <v>UA 539</v>
          </cell>
          <cell r="D8818">
            <v>150</v>
          </cell>
        </row>
        <row r="8819">
          <cell r="A8819">
            <v>44705</v>
          </cell>
          <cell r="B8819" t="str">
            <v>WN 1076</v>
          </cell>
          <cell r="D8819">
            <v>136</v>
          </cell>
        </row>
        <row r="8820">
          <cell r="A8820">
            <v>44705</v>
          </cell>
          <cell r="B8820" t="str">
            <v>WN 1385</v>
          </cell>
          <cell r="D8820">
            <v>70</v>
          </cell>
        </row>
        <row r="8821">
          <cell r="A8821">
            <v>44705</v>
          </cell>
          <cell r="B8821" t="str">
            <v>WN 1861</v>
          </cell>
          <cell r="D8821">
            <v>148</v>
          </cell>
        </row>
        <row r="8822">
          <cell r="A8822">
            <v>44705</v>
          </cell>
          <cell r="B8822" t="str">
            <v>WN 1879</v>
          </cell>
          <cell r="D8822">
            <v>175</v>
          </cell>
        </row>
        <row r="8823">
          <cell r="A8823">
            <v>44705</v>
          </cell>
          <cell r="B8823" t="str">
            <v>WN 2093</v>
          </cell>
          <cell r="D8823">
            <v>162</v>
          </cell>
        </row>
        <row r="8824">
          <cell r="A8824">
            <v>44705</v>
          </cell>
          <cell r="B8824" t="str">
            <v>WN 2210</v>
          </cell>
          <cell r="D8824">
            <v>157</v>
          </cell>
        </row>
        <row r="8825">
          <cell r="A8825">
            <v>44705</v>
          </cell>
          <cell r="B8825" t="str">
            <v>WN 2313</v>
          </cell>
          <cell r="D8825">
            <v>150</v>
          </cell>
        </row>
        <row r="8826">
          <cell r="A8826">
            <v>44705</v>
          </cell>
          <cell r="B8826" t="str">
            <v>WN 2446</v>
          </cell>
          <cell r="D8826">
            <v>127</v>
          </cell>
        </row>
        <row r="8827">
          <cell r="A8827">
            <v>44705</v>
          </cell>
          <cell r="B8827" t="str">
            <v>WN 2771</v>
          </cell>
          <cell r="D8827">
            <v>102</v>
          </cell>
        </row>
        <row r="8828">
          <cell r="A8828">
            <v>44705</v>
          </cell>
          <cell r="B8828" t="str">
            <v>WN 2790</v>
          </cell>
          <cell r="D8828">
            <v>129</v>
          </cell>
        </row>
        <row r="8829">
          <cell r="A8829">
            <v>44705</v>
          </cell>
          <cell r="B8829" t="str">
            <v>WN 885</v>
          </cell>
          <cell r="D8829">
            <v>158</v>
          </cell>
        </row>
        <row r="8830">
          <cell r="A8830">
            <v>44706</v>
          </cell>
          <cell r="B8830" t="str">
            <v>AA 119</v>
          </cell>
          <cell r="D8830">
            <v>257</v>
          </cell>
        </row>
        <row r="8831">
          <cell r="A8831">
            <v>44706</v>
          </cell>
          <cell r="B8831" t="str">
            <v>AS 743</v>
          </cell>
          <cell r="D8831">
            <v>146</v>
          </cell>
        </row>
        <row r="8832">
          <cell r="A8832">
            <v>44706</v>
          </cell>
          <cell r="B8832" t="str">
            <v>AS 803</v>
          </cell>
          <cell r="D8832">
            <v>150</v>
          </cell>
        </row>
        <row r="8833">
          <cell r="A8833">
            <v>44706</v>
          </cell>
          <cell r="B8833" t="str">
            <v>AS 805</v>
          </cell>
          <cell r="D8833">
            <v>154</v>
          </cell>
        </row>
        <row r="8834">
          <cell r="A8834">
            <v>44706</v>
          </cell>
          <cell r="B8834" t="str">
            <v>AS 809</v>
          </cell>
          <cell r="D8834">
            <v>142</v>
          </cell>
        </row>
        <row r="8835">
          <cell r="A8835">
            <v>44706</v>
          </cell>
          <cell r="B8835" t="str">
            <v>AS 813</v>
          </cell>
          <cell r="D8835">
            <v>152</v>
          </cell>
        </row>
        <row r="8836">
          <cell r="A8836">
            <v>44706</v>
          </cell>
          <cell r="B8836" t="str">
            <v>as 825</v>
          </cell>
          <cell r="D8836">
            <v>159</v>
          </cell>
        </row>
        <row r="8837">
          <cell r="A8837">
            <v>44706</v>
          </cell>
          <cell r="B8837" t="str">
            <v>AS 829</v>
          </cell>
          <cell r="D8837">
            <v>146</v>
          </cell>
        </row>
        <row r="8838">
          <cell r="A8838">
            <v>44706</v>
          </cell>
          <cell r="B8838" t="str">
            <v>AS 861</v>
          </cell>
          <cell r="D8838">
            <v>145</v>
          </cell>
        </row>
        <row r="8839">
          <cell r="A8839">
            <v>44706</v>
          </cell>
          <cell r="B8839" t="str">
            <v>DL 362</v>
          </cell>
          <cell r="D8839">
            <v>197</v>
          </cell>
        </row>
        <row r="8840">
          <cell r="A8840">
            <v>44706</v>
          </cell>
          <cell r="B8840" t="str">
            <v>DL 481</v>
          </cell>
          <cell r="D8840">
            <v>182</v>
          </cell>
        </row>
        <row r="8841">
          <cell r="A8841">
            <v>44706</v>
          </cell>
          <cell r="B8841" t="str">
            <v>DL 545</v>
          </cell>
          <cell r="D8841">
            <v>200</v>
          </cell>
        </row>
        <row r="8842">
          <cell r="A8842">
            <v>44706</v>
          </cell>
          <cell r="B8842" t="str">
            <v>HA 23</v>
          </cell>
          <cell r="D8842">
            <v>166</v>
          </cell>
        </row>
        <row r="8843">
          <cell r="A8843">
            <v>44706</v>
          </cell>
          <cell r="B8843" t="str">
            <v>HA 31</v>
          </cell>
          <cell r="D8843">
            <v>189</v>
          </cell>
        </row>
        <row r="8844">
          <cell r="A8844">
            <v>44706</v>
          </cell>
          <cell r="B8844" t="str">
            <v>HA 33</v>
          </cell>
          <cell r="D8844">
            <v>261</v>
          </cell>
        </row>
        <row r="8845">
          <cell r="A8845">
            <v>44706</v>
          </cell>
          <cell r="B8845" t="str">
            <v>HA 45</v>
          </cell>
          <cell r="D8845">
            <v>150</v>
          </cell>
        </row>
        <row r="8846">
          <cell r="A8846">
            <v>44706</v>
          </cell>
          <cell r="B8846" t="str">
            <v>HA 59</v>
          </cell>
          <cell r="D8846">
            <v>168</v>
          </cell>
        </row>
        <row r="8847">
          <cell r="A8847">
            <v>44706</v>
          </cell>
          <cell r="B8847" t="str">
            <v>HA 71</v>
          </cell>
          <cell r="D8847">
            <v>172</v>
          </cell>
        </row>
        <row r="8848">
          <cell r="A8848">
            <v>44706</v>
          </cell>
          <cell r="B8848" t="str">
            <v>UA 1219</v>
          </cell>
          <cell r="D8848">
            <v>142</v>
          </cell>
        </row>
        <row r="8849">
          <cell r="A8849">
            <v>44706</v>
          </cell>
          <cell r="B8849" t="str">
            <v>UA 1725</v>
          </cell>
          <cell r="D8849">
            <v>234</v>
          </cell>
        </row>
        <row r="8850">
          <cell r="A8850">
            <v>44706</v>
          </cell>
          <cell r="B8850" t="str">
            <v>UA 1736</v>
          </cell>
          <cell r="D8850">
            <v>274</v>
          </cell>
        </row>
        <row r="8851">
          <cell r="A8851">
            <v>44706</v>
          </cell>
          <cell r="B8851" t="str">
            <v>UA 1749</v>
          </cell>
          <cell r="D8851">
            <v>153</v>
          </cell>
        </row>
        <row r="8852">
          <cell r="A8852">
            <v>44706</v>
          </cell>
          <cell r="B8852" t="str">
            <v>UA 417</v>
          </cell>
          <cell r="D8852">
            <v>176</v>
          </cell>
        </row>
        <row r="8853">
          <cell r="A8853">
            <v>44706</v>
          </cell>
          <cell r="B8853" t="str">
            <v>UA 539</v>
          </cell>
          <cell r="D8853">
            <v>161</v>
          </cell>
        </row>
        <row r="8854">
          <cell r="A8854">
            <v>44706</v>
          </cell>
          <cell r="B8854" t="str">
            <v>WN 1076</v>
          </cell>
          <cell r="D8854">
            <v>165</v>
          </cell>
        </row>
        <row r="8855">
          <cell r="A8855">
            <v>44706</v>
          </cell>
          <cell r="B8855" t="str">
            <v>WN 1385</v>
          </cell>
          <cell r="D8855">
            <v>173</v>
          </cell>
        </row>
        <row r="8856">
          <cell r="A8856">
            <v>44706</v>
          </cell>
          <cell r="B8856" t="str">
            <v>WN 1861</v>
          </cell>
          <cell r="D8856">
            <v>168</v>
          </cell>
        </row>
        <row r="8857">
          <cell r="A8857">
            <v>44706</v>
          </cell>
          <cell r="B8857" t="str">
            <v>WN 1879</v>
          </cell>
          <cell r="D8857">
            <v>169</v>
          </cell>
        </row>
        <row r="8858">
          <cell r="A8858">
            <v>44706</v>
          </cell>
          <cell r="B8858" t="str">
            <v>WN 2093</v>
          </cell>
          <cell r="D8858">
            <v>168</v>
          </cell>
        </row>
        <row r="8859">
          <cell r="A8859">
            <v>44706</v>
          </cell>
          <cell r="B8859" t="str">
            <v>WN 2210</v>
          </cell>
          <cell r="D8859">
            <v>198</v>
          </cell>
        </row>
        <row r="8860">
          <cell r="A8860">
            <v>44706</v>
          </cell>
          <cell r="B8860" t="str">
            <v>WN 2313</v>
          </cell>
          <cell r="D8860">
            <v>158</v>
          </cell>
        </row>
        <row r="8861">
          <cell r="A8861">
            <v>44706</v>
          </cell>
          <cell r="B8861" t="str">
            <v>WN 2771</v>
          </cell>
          <cell r="D8861">
            <v>147</v>
          </cell>
        </row>
        <row r="8862">
          <cell r="A8862">
            <v>44706</v>
          </cell>
          <cell r="B8862" t="str">
            <v>WN 2790</v>
          </cell>
          <cell r="D8862">
            <v>162</v>
          </cell>
        </row>
        <row r="8863">
          <cell r="A8863">
            <v>44706</v>
          </cell>
          <cell r="B8863" t="str">
            <v>WN 885</v>
          </cell>
          <cell r="D8863">
            <v>160</v>
          </cell>
        </row>
        <row r="8864">
          <cell r="A8864">
            <v>44707</v>
          </cell>
          <cell r="B8864" t="str">
            <v>AA 119</v>
          </cell>
          <cell r="D8864">
            <v>270</v>
          </cell>
        </row>
        <row r="8865">
          <cell r="A8865">
            <v>44707</v>
          </cell>
          <cell r="B8865" t="str">
            <v>AA 205</v>
          </cell>
          <cell r="D8865">
            <v>196</v>
          </cell>
        </row>
        <row r="8866">
          <cell r="A8866">
            <v>44707</v>
          </cell>
          <cell r="B8866" t="str">
            <v>AA 253</v>
          </cell>
          <cell r="D8866">
            <v>193</v>
          </cell>
        </row>
        <row r="8867">
          <cell r="A8867">
            <v>44707</v>
          </cell>
          <cell r="B8867" t="str">
            <v>AS 743</v>
          </cell>
          <cell r="D8867">
            <v>146</v>
          </cell>
        </row>
        <row r="8868">
          <cell r="A8868">
            <v>44707</v>
          </cell>
          <cell r="B8868" t="str">
            <v>AS 805</v>
          </cell>
          <cell r="D8868">
            <v>150</v>
          </cell>
        </row>
        <row r="8869">
          <cell r="A8869">
            <v>44707</v>
          </cell>
          <cell r="B8869" t="str">
            <v>AS 813</v>
          </cell>
          <cell r="D8869">
            <v>149</v>
          </cell>
        </row>
        <row r="8870">
          <cell r="A8870">
            <v>44707</v>
          </cell>
          <cell r="B8870" t="str">
            <v>AS 825</v>
          </cell>
          <cell r="D8870">
            <v>144</v>
          </cell>
        </row>
        <row r="8871">
          <cell r="A8871">
            <v>44707</v>
          </cell>
          <cell r="B8871" t="str">
            <v>AS 829</v>
          </cell>
          <cell r="D8871">
            <v>144</v>
          </cell>
        </row>
        <row r="8872">
          <cell r="A8872">
            <v>44707</v>
          </cell>
          <cell r="B8872" t="str">
            <v>DL 362</v>
          </cell>
          <cell r="D8872">
            <v>197</v>
          </cell>
        </row>
        <row r="8873">
          <cell r="A8873">
            <v>44707</v>
          </cell>
          <cell r="B8873" t="str">
            <v>DL 481</v>
          </cell>
          <cell r="D8873">
            <v>177</v>
          </cell>
        </row>
        <row r="8874">
          <cell r="A8874">
            <v>44707</v>
          </cell>
          <cell r="B8874" t="str">
            <v>DL 545</v>
          </cell>
          <cell r="D8874">
            <v>184</v>
          </cell>
        </row>
        <row r="8875">
          <cell r="A8875">
            <v>44707</v>
          </cell>
          <cell r="B8875" t="str">
            <v>HA 31</v>
          </cell>
          <cell r="D8875">
            <v>187</v>
          </cell>
        </row>
        <row r="8876">
          <cell r="A8876">
            <v>44707</v>
          </cell>
          <cell r="B8876" t="str">
            <v>HA 33</v>
          </cell>
          <cell r="D8876">
            <v>278</v>
          </cell>
        </row>
        <row r="8877">
          <cell r="A8877">
            <v>44707</v>
          </cell>
          <cell r="B8877" t="str">
            <v>HA 45</v>
          </cell>
          <cell r="D8877">
            <v>185</v>
          </cell>
        </row>
        <row r="8878">
          <cell r="A8878">
            <v>44707</v>
          </cell>
          <cell r="B8878" t="str">
            <v>HA 59</v>
          </cell>
          <cell r="D8878">
            <v>168</v>
          </cell>
        </row>
        <row r="8879">
          <cell r="A8879">
            <v>44707</v>
          </cell>
          <cell r="B8879" t="str">
            <v>UA 1219</v>
          </cell>
          <cell r="D8879">
            <v>163</v>
          </cell>
        </row>
        <row r="8880">
          <cell r="A8880">
            <v>44707</v>
          </cell>
          <cell r="B8880" t="str">
            <v>UA 1736</v>
          </cell>
          <cell r="D8880">
            <v>268</v>
          </cell>
        </row>
        <row r="8881">
          <cell r="A8881">
            <v>44707</v>
          </cell>
          <cell r="B8881" t="str">
            <v>UA 1749</v>
          </cell>
          <cell r="D8881">
            <v>166</v>
          </cell>
        </row>
        <row r="8882">
          <cell r="A8882">
            <v>44707</v>
          </cell>
          <cell r="B8882" t="str">
            <v>UA 539</v>
          </cell>
          <cell r="D8882">
            <v>174</v>
          </cell>
        </row>
        <row r="8883">
          <cell r="A8883">
            <v>44707</v>
          </cell>
          <cell r="B8883" t="str">
            <v>WN 1076</v>
          </cell>
          <cell r="D8883">
            <v>154</v>
          </cell>
        </row>
        <row r="8884">
          <cell r="A8884">
            <v>44707</v>
          </cell>
          <cell r="B8884" t="str">
            <v>WN 1385</v>
          </cell>
          <cell r="D8884">
            <v>156</v>
          </cell>
        </row>
        <row r="8885">
          <cell r="A8885">
            <v>44707</v>
          </cell>
          <cell r="B8885" t="str">
            <v>WN 2093</v>
          </cell>
          <cell r="D8885">
            <v>154</v>
          </cell>
        </row>
        <row r="8886">
          <cell r="A8886">
            <v>44707</v>
          </cell>
          <cell r="B8886" t="str">
            <v>WN 2210</v>
          </cell>
          <cell r="D8886">
            <v>158</v>
          </cell>
        </row>
        <row r="8887">
          <cell r="A8887">
            <v>44707</v>
          </cell>
          <cell r="B8887" t="str">
            <v>WN 2313</v>
          </cell>
          <cell r="D8887">
            <v>166</v>
          </cell>
        </row>
        <row r="8888">
          <cell r="A8888">
            <v>44707</v>
          </cell>
          <cell r="B8888" t="str">
            <v>WN 2771</v>
          </cell>
          <cell r="D8888">
            <v>152</v>
          </cell>
        </row>
        <row r="8889">
          <cell r="A8889">
            <v>44707</v>
          </cell>
          <cell r="B8889" t="str">
            <v>WN 885</v>
          </cell>
          <cell r="D8889">
            <v>139</v>
          </cell>
        </row>
        <row r="8890">
          <cell r="A8890">
            <v>44708</v>
          </cell>
          <cell r="B8890" t="str">
            <v>AA 119</v>
          </cell>
          <cell r="D8890">
            <v>277</v>
          </cell>
        </row>
        <row r="8891">
          <cell r="A8891">
            <v>44708</v>
          </cell>
          <cell r="B8891" t="str">
            <v>AA 205</v>
          </cell>
          <cell r="D8891">
            <v>196</v>
          </cell>
        </row>
        <row r="8892">
          <cell r="A8892">
            <v>44708</v>
          </cell>
          <cell r="B8892" t="str">
            <v>AA 253</v>
          </cell>
          <cell r="D8892">
            <v>205</v>
          </cell>
        </row>
        <row r="8893">
          <cell r="A8893">
            <v>44708</v>
          </cell>
          <cell r="B8893" t="str">
            <v>AA 432</v>
          </cell>
          <cell r="D8893">
            <v>201</v>
          </cell>
        </row>
        <row r="8894">
          <cell r="A8894">
            <v>44708</v>
          </cell>
          <cell r="B8894" t="str">
            <v>AS 805</v>
          </cell>
          <cell r="D8894">
            <v>159</v>
          </cell>
        </row>
        <row r="8895">
          <cell r="A8895">
            <v>44708</v>
          </cell>
          <cell r="B8895" t="str">
            <v>AS 813</v>
          </cell>
          <cell r="D8895">
            <v>147</v>
          </cell>
        </row>
        <row r="8896">
          <cell r="A8896">
            <v>44708</v>
          </cell>
          <cell r="B8896" t="str">
            <v>DL 362</v>
          </cell>
          <cell r="D8896">
            <v>188</v>
          </cell>
        </row>
        <row r="8897">
          <cell r="A8897">
            <v>44708</v>
          </cell>
          <cell r="B8897" t="str">
            <v>DL 481</v>
          </cell>
          <cell r="D8897">
            <v>188</v>
          </cell>
        </row>
        <row r="8898">
          <cell r="A8898">
            <v>44708</v>
          </cell>
          <cell r="B8898" t="str">
            <v>DL 545</v>
          </cell>
          <cell r="D8898">
            <v>190</v>
          </cell>
        </row>
        <row r="8899">
          <cell r="A8899">
            <v>44708</v>
          </cell>
          <cell r="B8899" t="str">
            <v>HA 23</v>
          </cell>
          <cell r="D8899">
            <v>178</v>
          </cell>
        </row>
        <row r="8900">
          <cell r="A8900">
            <v>44708</v>
          </cell>
          <cell r="B8900" t="str">
            <v>HA 29</v>
          </cell>
          <cell r="D8900">
            <v>263</v>
          </cell>
        </row>
        <row r="8901">
          <cell r="A8901">
            <v>44708</v>
          </cell>
          <cell r="B8901" t="str">
            <v>HA 31</v>
          </cell>
          <cell r="D8901">
            <v>189</v>
          </cell>
        </row>
        <row r="8902">
          <cell r="A8902">
            <v>44708</v>
          </cell>
          <cell r="B8902" t="str">
            <v>HA 33</v>
          </cell>
          <cell r="D8902">
            <v>272</v>
          </cell>
        </row>
        <row r="8903">
          <cell r="A8903">
            <v>44708</v>
          </cell>
          <cell r="B8903" t="str">
            <v>HA 39</v>
          </cell>
          <cell r="D8903">
            <v>141</v>
          </cell>
        </row>
        <row r="8904">
          <cell r="A8904">
            <v>44708</v>
          </cell>
          <cell r="B8904" t="str">
            <v>HA 41</v>
          </cell>
          <cell r="D8904">
            <v>182</v>
          </cell>
        </row>
        <row r="8905">
          <cell r="A8905">
            <v>44708</v>
          </cell>
          <cell r="B8905" t="str">
            <v>HA 45</v>
          </cell>
          <cell r="D8905">
            <v>173</v>
          </cell>
        </row>
        <row r="8906">
          <cell r="A8906">
            <v>44708</v>
          </cell>
          <cell r="B8906" t="str">
            <v>HA 57</v>
          </cell>
          <cell r="D8906">
            <v>186</v>
          </cell>
        </row>
        <row r="8907">
          <cell r="A8907">
            <v>44708</v>
          </cell>
          <cell r="B8907" t="str">
            <v>HA 59</v>
          </cell>
          <cell r="D8907">
            <v>177</v>
          </cell>
        </row>
        <row r="8908">
          <cell r="A8908">
            <v>44708</v>
          </cell>
          <cell r="B8908" t="str">
            <v>HA 71</v>
          </cell>
          <cell r="D8908">
            <v>183</v>
          </cell>
        </row>
        <row r="8909">
          <cell r="A8909">
            <v>44708</v>
          </cell>
          <cell r="B8909" t="str">
            <v>UA 1219</v>
          </cell>
          <cell r="D8909">
            <v>163</v>
          </cell>
        </row>
        <row r="8910">
          <cell r="A8910">
            <v>44708</v>
          </cell>
          <cell r="B8910" t="str">
            <v>UA 1736</v>
          </cell>
          <cell r="D8910">
            <v>276</v>
          </cell>
        </row>
        <row r="8911">
          <cell r="A8911">
            <v>44708</v>
          </cell>
          <cell r="B8911" t="str">
            <v>UA 1749</v>
          </cell>
          <cell r="D8911">
            <v>164</v>
          </cell>
        </row>
        <row r="8912">
          <cell r="A8912">
            <v>44708</v>
          </cell>
          <cell r="B8912" t="str">
            <v>UA 539</v>
          </cell>
          <cell r="D8912">
            <v>174</v>
          </cell>
        </row>
        <row r="8913">
          <cell r="A8913">
            <v>44708</v>
          </cell>
          <cell r="B8913" t="str">
            <v>WN 1076</v>
          </cell>
          <cell r="D8913">
            <v>163</v>
          </cell>
        </row>
        <row r="8914">
          <cell r="A8914">
            <v>44708</v>
          </cell>
          <cell r="B8914" t="str">
            <v>WN 1385</v>
          </cell>
          <cell r="D8914">
            <v>158</v>
          </cell>
        </row>
        <row r="8915">
          <cell r="A8915">
            <v>44708</v>
          </cell>
          <cell r="B8915" t="str">
            <v>WN 2313</v>
          </cell>
          <cell r="D8915">
            <v>144</v>
          </cell>
        </row>
        <row r="8916">
          <cell r="A8916">
            <v>44708</v>
          </cell>
          <cell r="B8916" t="str">
            <v>WN 2771</v>
          </cell>
          <cell r="D8916">
            <v>164</v>
          </cell>
        </row>
        <row r="8917">
          <cell r="A8917">
            <v>44708</v>
          </cell>
          <cell r="B8917" t="str">
            <v>WN 5411</v>
          </cell>
          <cell r="D8917">
            <v>171</v>
          </cell>
        </row>
        <row r="8918">
          <cell r="A8918">
            <v>44708</v>
          </cell>
          <cell r="B8918" t="str">
            <v>WN 885</v>
          </cell>
          <cell r="D8918">
            <v>160</v>
          </cell>
        </row>
        <row r="8919">
          <cell r="A8919">
            <v>44709</v>
          </cell>
          <cell r="B8919" t="str">
            <v>AA 119</v>
          </cell>
          <cell r="D8919">
            <v>272</v>
          </cell>
        </row>
        <row r="8920">
          <cell r="A8920">
            <v>44709</v>
          </cell>
          <cell r="B8920" t="str">
            <v>AA 205</v>
          </cell>
          <cell r="D8920">
            <v>196</v>
          </cell>
        </row>
        <row r="8921">
          <cell r="A8921">
            <v>44709</v>
          </cell>
          <cell r="B8921" t="str">
            <v>AA 253</v>
          </cell>
          <cell r="D8921">
            <v>204</v>
          </cell>
        </row>
        <row r="8922">
          <cell r="A8922">
            <v>44709</v>
          </cell>
          <cell r="B8922" t="str">
            <v>AA 432</v>
          </cell>
          <cell r="D8922">
            <v>202</v>
          </cell>
        </row>
        <row r="8923">
          <cell r="A8923">
            <v>44709</v>
          </cell>
          <cell r="B8923" t="str">
            <v>AS 813</v>
          </cell>
          <cell r="D8923">
            <v>151</v>
          </cell>
        </row>
        <row r="8924">
          <cell r="A8924">
            <v>44709</v>
          </cell>
          <cell r="B8924" t="str">
            <v>DL 362</v>
          </cell>
          <cell r="D8924">
            <v>175</v>
          </cell>
        </row>
        <row r="8925">
          <cell r="A8925">
            <v>44709</v>
          </cell>
          <cell r="B8925" t="str">
            <v>DL 481</v>
          </cell>
          <cell r="D8925">
            <v>193</v>
          </cell>
        </row>
        <row r="8926">
          <cell r="A8926">
            <v>44709</v>
          </cell>
          <cell r="B8926" t="str">
            <v>DL 545</v>
          </cell>
          <cell r="D8926">
            <v>175</v>
          </cell>
        </row>
        <row r="8927">
          <cell r="A8927">
            <v>44709</v>
          </cell>
          <cell r="B8927" t="str">
            <v>HA 23</v>
          </cell>
          <cell r="D8927">
            <v>170</v>
          </cell>
        </row>
        <row r="8928">
          <cell r="A8928">
            <v>44709</v>
          </cell>
          <cell r="B8928" t="str">
            <v>HA 31</v>
          </cell>
          <cell r="D8928">
            <v>189</v>
          </cell>
        </row>
        <row r="8929">
          <cell r="A8929">
            <v>44709</v>
          </cell>
          <cell r="B8929" t="str">
            <v>HA 33</v>
          </cell>
          <cell r="D8929">
            <v>271</v>
          </cell>
        </row>
        <row r="8930">
          <cell r="A8930">
            <v>44709</v>
          </cell>
          <cell r="B8930" t="str">
            <v>HA 39</v>
          </cell>
          <cell r="D8930">
            <v>167</v>
          </cell>
        </row>
        <row r="8931">
          <cell r="A8931">
            <v>44709</v>
          </cell>
          <cell r="B8931" t="str">
            <v>HA 41</v>
          </cell>
          <cell r="D8931">
            <v>151</v>
          </cell>
        </row>
        <row r="8932">
          <cell r="A8932">
            <v>44709</v>
          </cell>
          <cell r="B8932" t="str">
            <v>HA 45</v>
          </cell>
          <cell r="D8932">
            <v>165</v>
          </cell>
        </row>
        <row r="8933">
          <cell r="A8933">
            <v>44709</v>
          </cell>
          <cell r="B8933" t="str">
            <v>HA 57</v>
          </cell>
          <cell r="D8933">
            <v>174</v>
          </cell>
        </row>
        <row r="8934">
          <cell r="A8934">
            <v>44709</v>
          </cell>
          <cell r="B8934" t="str">
            <v>HA 59</v>
          </cell>
          <cell r="D8934">
            <v>184</v>
          </cell>
        </row>
        <row r="8935">
          <cell r="A8935">
            <v>44709</v>
          </cell>
          <cell r="B8935" t="str">
            <v>HA 71</v>
          </cell>
          <cell r="D8935">
            <v>180</v>
          </cell>
        </row>
        <row r="8936">
          <cell r="A8936">
            <v>44709</v>
          </cell>
          <cell r="B8936" t="str">
            <v>UA 1219</v>
          </cell>
          <cell r="D8936">
            <v>172</v>
          </cell>
        </row>
        <row r="8937">
          <cell r="A8937">
            <v>44709</v>
          </cell>
          <cell r="B8937" t="str">
            <v>UA 1736</v>
          </cell>
          <cell r="D8937">
            <v>275</v>
          </cell>
        </row>
        <row r="8938">
          <cell r="A8938">
            <v>44709</v>
          </cell>
          <cell r="B8938" t="str">
            <v>UA 1749</v>
          </cell>
          <cell r="D8938">
            <v>153</v>
          </cell>
        </row>
        <row r="8939">
          <cell r="A8939">
            <v>44709</v>
          </cell>
          <cell r="B8939" t="str">
            <v>UA 202</v>
          </cell>
          <cell r="D8939">
            <v>317</v>
          </cell>
        </row>
        <row r="8940">
          <cell r="A8940">
            <v>44709</v>
          </cell>
          <cell r="B8940" t="str">
            <v>UA 2623</v>
          </cell>
          <cell r="D8940">
            <v>179</v>
          </cell>
        </row>
        <row r="8941">
          <cell r="A8941">
            <v>44709</v>
          </cell>
          <cell r="B8941" t="str">
            <v>UA 42</v>
          </cell>
          <cell r="D8941">
            <v>155</v>
          </cell>
        </row>
        <row r="8942">
          <cell r="A8942">
            <v>44709</v>
          </cell>
          <cell r="B8942" t="str">
            <v>UA 539</v>
          </cell>
          <cell r="D8942">
            <v>179</v>
          </cell>
        </row>
        <row r="8943">
          <cell r="A8943">
            <v>44709</v>
          </cell>
          <cell r="B8943" t="str">
            <v>WN 1076</v>
          </cell>
          <cell r="D8943">
            <v>168</v>
          </cell>
        </row>
        <row r="8944">
          <cell r="A8944">
            <v>44709</v>
          </cell>
          <cell r="B8944" t="str">
            <v>WN 2446</v>
          </cell>
          <cell r="D8944">
            <v>173</v>
          </cell>
        </row>
        <row r="8945">
          <cell r="A8945">
            <v>44709</v>
          </cell>
          <cell r="B8945" t="str">
            <v>WN 2771</v>
          </cell>
          <cell r="D8945">
            <v>166</v>
          </cell>
        </row>
        <row r="8946">
          <cell r="A8946">
            <v>44709</v>
          </cell>
          <cell r="B8946" t="str">
            <v>WN 5411</v>
          </cell>
          <cell r="D8946">
            <v>174</v>
          </cell>
        </row>
        <row r="8947">
          <cell r="A8947">
            <v>44709</v>
          </cell>
          <cell r="B8947" t="str">
            <v>WN 885</v>
          </cell>
          <cell r="D8947">
            <v>164</v>
          </cell>
        </row>
        <row r="8948">
          <cell r="A8948">
            <v>44710</v>
          </cell>
          <cell r="B8948" t="str">
            <v>AA 119</v>
          </cell>
          <cell r="D8948">
            <v>272</v>
          </cell>
        </row>
        <row r="8949">
          <cell r="A8949">
            <v>44710</v>
          </cell>
          <cell r="B8949" t="str">
            <v>AA 253</v>
          </cell>
          <cell r="D8949">
            <v>194</v>
          </cell>
        </row>
        <row r="8950">
          <cell r="A8950">
            <v>44710</v>
          </cell>
          <cell r="B8950" t="str">
            <v>AA 432</v>
          </cell>
          <cell r="D8950">
            <v>206</v>
          </cell>
        </row>
        <row r="8951">
          <cell r="A8951">
            <v>44710</v>
          </cell>
          <cell r="B8951" t="str">
            <v>AS 803</v>
          </cell>
          <cell r="D8951">
            <v>142</v>
          </cell>
        </row>
        <row r="8952">
          <cell r="A8952">
            <v>44710</v>
          </cell>
          <cell r="B8952" t="str">
            <v>AS 809</v>
          </cell>
          <cell r="D8952">
            <v>106</v>
          </cell>
        </row>
        <row r="8953">
          <cell r="A8953">
            <v>44710</v>
          </cell>
          <cell r="B8953" t="str">
            <v>AS 825</v>
          </cell>
          <cell r="D8953">
            <v>152</v>
          </cell>
        </row>
        <row r="8954">
          <cell r="A8954">
            <v>44710</v>
          </cell>
          <cell r="B8954" t="str">
            <v>AS 829</v>
          </cell>
          <cell r="D8954">
            <v>152</v>
          </cell>
        </row>
        <row r="8955">
          <cell r="A8955">
            <v>44710</v>
          </cell>
          <cell r="B8955" t="str">
            <v>AS 861</v>
          </cell>
          <cell r="D8955">
            <v>146</v>
          </cell>
        </row>
        <row r="8956">
          <cell r="A8956">
            <v>44710</v>
          </cell>
          <cell r="B8956" t="str">
            <v>HA 23</v>
          </cell>
          <cell r="D8956">
            <v>169</v>
          </cell>
        </row>
        <row r="8957">
          <cell r="A8957">
            <v>44710</v>
          </cell>
          <cell r="B8957" t="str">
            <v>HA 29</v>
          </cell>
          <cell r="D8957">
            <v>119</v>
          </cell>
        </row>
        <row r="8958">
          <cell r="A8958">
            <v>44710</v>
          </cell>
          <cell r="B8958" t="str">
            <v>HA 31</v>
          </cell>
          <cell r="D8958">
            <v>189</v>
          </cell>
        </row>
        <row r="8959">
          <cell r="A8959">
            <v>44710</v>
          </cell>
          <cell r="B8959" t="str">
            <v>HA 39</v>
          </cell>
          <cell r="D8959">
            <v>62</v>
          </cell>
        </row>
        <row r="8960">
          <cell r="A8960">
            <v>44710</v>
          </cell>
          <cell r="B8960" t="str">
            <v>HA 41</v>
          </cell>
          <cell r="D8960">
            <v>182</v>
          </cell>
        </row>
        <row r="8961">
          <cell r="A8961">
            <v>44710</v>
          </cell>
          <cell r="B8961" t="str">
            <v>HA 45</v>
          </cell>
          <cell r="D8961">
            <v>160</v>
          </cell>
        </row>
        <row r="8962">
          <cell r="A8962">
            <v>44710</v>
          </cell>
          <cell r="B8962" t="str">
            <v>HA 57</v>
          </cell>
          <cell r="D8962">
            <v>170</v>
          </cell>
        </row>
        <row r="8963">
          <cell r="A8963">
            <v>44710</v>
          </cell>
          <cell r="B8963" t="str">
            <v>HA 59</v>
          </cell>
          <cell r="D8963">
            <v>171</v>
          </cell>
        </row>
        <row r="8964">
          <cell r="A8964">
            <v>44710</v>
          </cell>
          <cell r="B8964" t="str">
            <v>HA 71</v>
          </cell>
          <cell r="D8964">
            <v>170</v>
          </cell>
        </row>
        <row r="8965">
          <cell r="A8965">
            <v>44710</v>
          </cell>
          <cell r="B8965" t="str">
            <v>UA 1725</v>
          </cell>
          <cell r="D8965">
            <v>178</v>
          </cell>
        </row>
        <row r="8966">
          <cell r="A8966">
            <v>44710</v>
          </cell>
          <cell r="B8966" t="str">
            <v>UA 1736</v>
          </cell>
          <cell r="D8966">
            <v>276</v>
          </cell>
        </row>
        <row r="8967">
          <cell r="A8967">
            <v>44710</v>
          </cell>
          <cell r="B8967" t="str">
            <v>UA 2623</v>
          </cell>
          <cell r="D8967">
            <v>179</v>
          </cell>
        </row>
        <row r="8968">
          <cell r="A8968">
            <v>44710</v>
          </cell>
          <cell r="B8968" t="str">
            <v>UA 417</v>
          </cell>
          <cell r="D8968">
            <v>171</v>
          </cell>
        </row>
        <row r="8969">
          <cell r="A8969">
            <v>44710</v>
          </cell>
          <cell r="B8969" t="str">
            <v>WN 1385</v>
          </cell>
          <cell r="D8969">
            <v>165</v>
          </cell>
        </row>
        <row r="8970">
          <cell r="A8970">
            <v>44710</v>
          </cell>
          <cell r="B8970" t="str">
            <v>WN 1879</v>
          </cell>
          <cell r="D8970">
            <v>173</v>
          </cell>
        </row>
        <row r="8971">
          <cell r="A8971">
            <v>44710</v>
          </cell>
          <cell r="B8971" t="str">
            <v>WN 2093</v>
          </cell>
          <cell r="D8971">
            <v>158</v>
          </cell>
        </row>
        <row r="8972">
          <cell r="A8972">
            <v>44710</v>
          </cell>
          <cell r="B8972" t="str">
            <v>WN 2210</v>
          </cell>
          <cell r="D8972">
            <v>151</v>
          </cell>
        </row>
        <row r="8973">
          <cell r="A8973">
            <v>44710</v>
          </cell>
          <cell r="B8973" t="str">
            <v>WN 2313</v>
          </cell>
          <cell r="D8973">
            <v>156</v>
          </cell>
        </row>
        <row r="8974">
          <cell r="A8974">
            <v>44710</v>
          </cell>
          <cell r="B8974" t="str">
            <v>WN 5411</v>
          </cell>
          <cell r="D8974">
            <v>157</v>
          </cell>
        </row>
        <row r="8975">
          <cell r="A8975">
            <v>44711</v>
          </cell>
          <cell r="B8975" t="str">
            <v>AA 119</v>
          </cell>
          <cell r="D8975">
            <v>280</v>
          </cell>
        </row>
        <row r="8976">
          <cell r="A8976">
            <v>44711</v>
          </cell>
          <cell r="B8976" t="str">
            <v>AA 253</v>
          </cell>
          <cell r="D8976">
            <v>189</v>
          </cell>
        </row>
        <row r="8977">
          <cell r="A8977">
            <v>44711</v>
          </cell>
          <cell r="B8977" t="str">
            <v>AA 432</v>
          </cell>
          <cell r="D8977">
            <v>196</v>
          </cell>
        </row>
        <row r="8978">
          <cell r="A8978">
            <v>44711</v>
          </cell>
          <cell r="B8978" t="str">
            <v>AS 803</v>
          </cell>
          <cell r="D8978">
            <v>137</v>
          </cell>
        </row>
        <row r="8979">
          <cell r="A8979">
            <v>44711</v>
          </cell>
          <cell r="B8979" t="str">
            <v>AS 805</v>
          </cell>
          <cell r="D8979">
            <v>79</v>
          </cell>
        </row>
        <row r="8980">
          <cell r="A8980">
            <v>44711</v>
          </cell>
          <cell r="B8980" t="str">
            <v>AS 809</v>
          </cell>
          <cell r="D8980">
            <v>131</v>
          </cell>
        </row>
        <row r="8981">
          <cell r="A8981">
            <v>44711</v>
          </cell>
          <cell r="B8981" t="str">
            <v>AS 813</v>
          </cell>
          <cell r="D8981">
            <v>146</v>
          </cell>
        </row>
        <row r="8982">
          <cell r="A8982">
            <v>44711</v>
          </cell>
          <cell r="B8982" t="str">
            <v>AS 825</v>
          </cell>
          <cell r="D8982">
            <v>116</v>
          </cell>
        </row>
        <row r="8983">
          <cell r="A8983">
            <v>44711</v>
          </cell>
          <cell r="B8983" t="str">
            <v>AS 829</v>
          </cell>
          <cell r="D8983">
            <v>150</v>
          </cell>
        </row>
        <row r="8984">
          <cell r="A8984">
            <v>44711</v>
          </cell>
          <cell r="B8984" t="str">
            <v>AS 861</v>
          </cell>
          <cell r="D8984">
            <v>130</v>
          </cell>
        </row>
        <row r="8985">
          <cell r="A8985">
            <v>44711</v>
          </cell>
          <cell r="B8985" t="str">
            <v>DL 362</v>
          </cell>
          <cell r="D8985">
            <v>137</v>
          </cell>
        </row>
        <row r="8986">
          <cell r="A8986">
            <v>44711</v>
          </cell>
          <cell r="B8986" t="str">
            <v>DL 545</v>
          </cell>
          <cell r="D8986">
            <v>195</v>
          </cell>
        </row>
        <row r="8987">
          <cell r="A8987">
            <v>44711</v>
          </cell>
          <cell r="B8987" t="str">
            <v>HA 23</v>
          </cell>
          <cell r="D8987">
            <v>162</v>
          </cell>
        </row>
        <row r="8988">
          <cell r="A8988">
            <v>44711</v>
          </cell>
          <cell r="B8988" t="str">
            <v>HA 29</v>
          </cell>
          <cell r="D8988">
            <v>126</v>
          </cell>
        </row>
        <row r="8989">
          <cell r="A8989">
            <v>44711</v>
          </cell>
          <cell r="B8989" t="str">
            <v>HA 31</v>
          </cell>
          <cell r="D8989">
            <v>191</v>
          </cell>
        </row>
        <row r="8990">
          <cell r="A8990">
            <v>44711</v>
          </cell>
          <cell r="B8990" t="str">
            <v>HA 39</v>
          </cell>
          <cell r="D8990">
            <v>93</v>
          </cell>
        </row>
        <row r="8991">
          <cell r="A8991">
            <v>44711</v>
          </cell>
          <cell r="B8991" t="str">
            <v>HA 41</v>
          </cell>
          <cell r="D8991">
            <v>186</v>
          </cell>
        </row>
        <row r="8992">
          <cell r="A8992">
            <v>44711</v>
          </cell>
          <cell r="B8992" t="str">
            <v>HA 57</v>
          </cell>
          <cell r="D8992">
            <v>189</v>
          </cell>
        </row>
        <row r="8993">
          <cell r="A8993">
            <v>44711</v>
          </cell>
          <cell r="B8993" t="str">
            <v>HA 71</v>
          </cell>
          <cell r="D8993">
            <v>181</v>
          </cell>
        </row>
        <row r="8994">
          <cell r="A8994">
            <v>44711</v>
          </cell>
          <cell r="B8994" t="str">
            <v>UA 1219</v>
          </cell>
          <cell r="D8994">
            <v>163</v>
          </cell>
        </row>
        <row r="8995">
          <cell r="A8995">
            <v>44711</v>
          </cell>
          <cell r="B8995" t="str">
            <v>UA 1725</v>
          </cell>
          <cell r="D8995">
            <v>176</v>
          </cell>
        </row>
        <row r="8996">
          <cell r="A8996">
            <v>44711</v>
          </cell>
          <cell r="B8996" t="str">
            <v>UA 1736</v>
          </cell>
          <cell r="D8996">
            <v>275</v>
          </cell>
        </row>
        <row r="8997">
          <cell r="A8997">
            <v>44711</v>
          </cell>
          <cell r="B8997" t="str">
            <v>UA 1749</v>
          </cell>
          <cell r="D8997">
            <v>165</v>
          </cell>
        </row>
        <row r="8998">
          <cell r="A8998">
            <v>44711</v>
          </cell>
          <cell r="B8998" t="str">
            <v>UA 202</v>
          </cell>
          <cell r="D8998">
            <v>316</v>
          </cell>
        </row>
        <row r="8999">
          <cell r="A8999">
            <v>44711</v>
          </cell>
          <cell r="B8999" t="str">
            <v>UA 2623</v>
          </cell>
          <cell r="D8999">
            <v>169</v>
          </cell>
        </row>
        <row r="9000">
          <cell r="A9000">
            <v>44711</v>
          </cell>
          <cell r="B9000" t="str">
            <v>UA 417</v>
          </cell>
          <cell r="D9000">
            <v>178</v>
          </cell>
        </row>
        <row r="9001">
          <cell r="A9001">
            <v>44711</v>
          </cell>
          <cell r="B9001" t="str">
            <v>UA 539</v>
          </cell>
          <cell r="D9001">
            <v>247</v>
          </cell>
        </row>
        <row r="9002">
          <cell r="A9002">
            <v>44711</v>
          </cell>
          <cell r="B9002" t="str">
            <v>WN 1076</v>
          </cell>
          <cell r="D9002">
            <v>175</v>
          </cell>
        </row>
        <row r="9003">
          <cell r="A9003">
            <v>44711</v>
          </cell>
          <cell r="B9003" t="str">
            <v>WN 1385</v>
          </cell>
          <cell r="D9003">
            <v>169</v>
          </cell>
        </row>
        <row r="9004">
          <cell r="A9004">
            <v>44711</v>
          </cell>
          <cell r="B9004" t="str">
            <v>WN 1879</v>
          </cell>
          <cell r="D9004">
            <v>174</v>
          </cell>
        </row>
        <row r="9005">
          <cell r="A9005">
            <v>44711</v>
          </cell>
          <cell r="B9005" t="str">
            <v>WN 2093</v>
          </cell>
          <cell r="D9005">
            <v>157</v>
          </cell>
        </row>
        <row r="9006">
          <cell r="A9006">
            <v>44711</v>
          </cell>
          <cell r="B9006" t="str">
            <v>WN 2790</v>
          </cell>
          <cell r="D9006">
            <v>175</v>
          </cell>
        </row>
        <row r="9007">
          <cell r="A9007">
            <v>44711</v>
          </cell>
          <cell r="B9007" t="str">
            <v>WN 5411</v>
          </cell>
          <cell r="D9007">
            <v>148</v>
          </cell>
        </row>
        <row r="9008">
          <cell r="A9008">
            <v>44712</v>
          </cell>
          <cell r="B9008" t="str">
            <v>AA 119</v>
          </cell>
          <cell r="D9008">
            <v>265</v>
          </cell>
        </row>
        <row r="9009">
          <cell r="A9009">
            <v>44712</v>
          </cell>
          <cell r="B9009" t="str">
            <v>AS 803</v>
          </cell>
          <cell r="D9009">
            <v>154</v>
          </cell>
        </row>
        <row r="9010">
          <cell r="A9010">
            <v>44712</v>
          </cell>
          <cell r="B9010" t="str">
            <v>AS 825</v>
          </cell>
          <cell r="D9010">
            <v>151</v>
          </cell>
        </row>
        <row r="9011">
          <cell r="A9011">
            <v>44712</v>
          </cell>
          <cell r="B9011" t="str">
            <v>HA 29</v>
          </cell>
          <cell r="D9011">
            <v>129</v>
          </cell>
        </row>
        <row r="9012">
          <cell r="A9012">
            <v>44712</v>
          </cell>
          <cell r="B9012" t="str">
            <v>HA 31</v>
          </cell>
          <cell r="D9012">
            <v>189</v>
          </cell>
        </row>
        <row r="9013">
          <cell r="A9013">
            <v>44712</v>
          </cell>
          <cell r="B9013" t="str">
            <v>HA 45</v>
          </cell>
          <cell r="D9013">
            <v>168</v>
          </cell>
        </row>
        <row r="9014">
          <cell r="A9014">
            <v>44712</v>
          </cell>
          <cell r="B9014" t="str">
            <v>HA 59</v>
          </cell>
          <cell r="D9014">
            <v>187</v>
          </cell>
        </row>
        <row r="9015">
          <cell r="A9015">
            <v>44712</v>
          </cell>
          <cell r="B9015" t="str">
            <v>UA 1736</v>
          </cell>
          <cell r="D9015">
            <v>275</v>
          </cell>
        </row>
        <row r="9016">
          <cell r="A9016">
            <v>44712</v>
          </cell>
          <cell r="B9016" t="str">
            <v>UA 417</v>
          </cell>
          <cell r="D9016">
            <v>176</v>
          </cell>
        </row>
        <row r="9017">
          <cell r="A9017">
            <v>44712</v>
          </cell>
          <cell r="B9017" t="str">
            <v>UA 539</v>
          </cell>
          <cell r="D9017">
            <v>176</v>
          </cell>
        </row>
        <row r="9018">
          <cell r="A9018">
            <v>44712</v>
          </cell>
          <cell r="B9018" t="str">
            <v>WN 1385</v>
          </cell>
          <cell r="D9018">
            <v>152</v>
          </cell>
        </row>
        <row r="9019">
          <cell r="A9019">
            <v>44712</v>
          </cell>
          <cell r="B9019" t="str">
            <v>WN 1861</v>
          </cell>
          <cell r="D9019">
            <v>174</v>
          </cell>
        </row>
        <row r="9020">
          <cell r="A9020">
            <v>44712</v>
          </cell>
          <cell r="B9020" t="str">
            <v>WN 1879</v>
          </cell>
          <cell r="D9020">
            <v>169</v>
          </cell>
        </row>
        <row r="9021">
          <cell r="A9021">
            <v>44712</v>
          </cell>
          <cell r="B9021" t="str">
            <v>WN 2093</v>
          </cell>
          <cell r="D9021">
            <v>166</v>
          </cell>
        </row>
        <row r="9022">
          <cell r="A9022">
            <v>44712</v>
          </cell>
          <cell r="B9022" t="str">
            <v>WN 2210</v>
          </cell>
          <cell r="D9022">
            <v>164</v>
          </cell>
        </row>
        <row r="9023">
          <cell r="A9023">
            <v>44712</v>
          </cell>
          <cell r="B9023" t="str">
            <v>WN 2313</v>
          </cell>
          <cell r="D9023">
            <v>153</v>
          </cell>
        </row>
        <row r="9024">
          <cell r="A9024">
            <v>44712</v>
          </cell>
          <cell r="B9024" t="str">
            <v>WN 5411</v>
          </cell>
          <cell r="D9024">
            <v>154</v>
          </cell>
        </row>
        <row r="9025">
          <cell r="A9025">
            <v>44713</v>
          </cell>
          <cell r="B9025" t="str">
            <v>AA 119</v>
          </cell>
          <cell r="D9025">
            <v>263</v>
          </cell>
        </row>
        <row r="9026">
          <cell r="A9026">
            <v>44713</v>
          </cell>
          <cell r="B9026" t="str">
            <v>AA 205</v>
          </cell>
          <cell r="D9026">
            <v>140</v>
          </cell>
        </row>
        <row r="9027">
          <cell r="A9027">
            <v>44713</v>
          </cell>
          <cell r="B9027" t="str">
            <v>AA 253</v>
          </cell>
          <cell r="D9027">
            <v>196</v>
          </cell>
        </row>
        <row r="9028">
          <cell r="A9028">
            <v>44713</v>
          </cell>
          <cell r="B9028" t="str">
            <v>AS 743</v>
          </cell>
          <cell r="D9028">
            <v>148</v>
          </cell>
        </row>
        <row r="9029">
          <cell r="A9029">
            <v>44713</v>
          </cell>
          <cell r="B9029" t="str">
            <v>AS 803</v>
          </cell>
          <cell r="D9029">
            <v>153</v>
          </cell>
        </row>
        <row r="9030">
          <cell r="A9030">
            <v>44713</v>
          </cell>
          <cell r="B9030" t="str">
            <v>AS 805</v>
          </cell>
          <cell r="D9030">
            <v>71</v>
          </cell>
        </row>
        <row r="9031">
          <cell r="A9031">
            <v>44713</v>
          </cell>
          <cell r="B9031" t="str">
            <v>AS 809</v>
          </cell>
          <cell r="D9031">
            <v>147</v>
          </cell>
        </row>
        <row r="9032">
          <cell r="A9032">
            <v>44713</v>
          </cell>
          <cell r="B9032" t="str">
            <v>AS 813</v>
          </cell>
          <cell r="D9032">
            <v>146</v>
          </cell>
        </row>
        <row r="9033">
          <cell r="A9033">
            <v>44713</v>
          </cell>
          <cell r="B9033" t="str">
            <v>AS 825</v>
          </cell>
          <cell r="D9033">
            <v>144</v>
          </cell>
        </row>
        <row r="9034">
          <cell r="A9034">
            <v>44713</v>
          </cell>
          <cell r="B9034" t="str">
            <v>AS 861</v>
          </cell>
          <cell r="D9034">
            <v>155</v>
          </cell>
        </row>
        <row r="9035">
          <cell r="A9035">
            <v>44713</v>
          </cell>
          <cell r="B9035" t="str">
            <v>HA 29</v>
          </cell>
          <cell r="D9035">
            <v>234</v>
          </cell>
        </row>
        <row r="9036">
          <cell r="A9036">
            <v>44713</v>
          </cell>
          <cell r="B9036" t="str">
            <v>UA 1219</v>
          </cell>
          <cell r="D9036">
            <v>155</v>
          </cell>
        </row>
        <row r="9037">
          <cell r="A9037">
            <v>44713</v>
          </cell>
          <cell r="B9037" t="str">
            <v>UA 1725</v>
          </cell>
          <cell r="D9037">
            <v>177</v>
          </cell>
        </row>
        <row r="9038">
          <cell r="A9038">
            <v>44713</v>
          </cell>
          <cell r="B9038" t="str">
            <v>UA 1736</v>
          </cell>
          <cell r="D9038">
            <v>266</v>
          </cell>
        </row>
        <row r="9039">
          <cell r="A9039">
            <v>44713</v>
          </cell>
          <cell r="B9039" t="str">
            <v>UA 1749</v>
          </cell>
          <cell r="D9039">
            <v>165</v>
          </cell>
        </row>
        <row r="9040">
          <cell r="A9040">
            <v>44713</v>
          </cell>
          <cell r="B9040" t="str">
            <v>UA 202</v>
          </cell>
          <cell r="D9040">
            <v>319</v>
          </cell>
        </row>
        <row r="9041">
          <cell r="A9041">
            <v>44713</v>
          </cell>
          <cell r="B9041" t="str">
            <v>UA 417</v>
          </cell>
          <cell r="D9041">
            <v>177</v>
          </cell>
        </row>
        <row r="9042">
          <cell r="A9042">
            <v>44713</v>
          </cell>
          <cell r="B9042" t="str">
            <v>UA 539</v>
          </cell>
          <cell r="D9042">
            <v>154</v>
          </cell>
        </row>
        <row r="9043">
          <cell r="A9043">
            <v>44713</v>
          </cell>
          <cell r="B9043" t="str">
            <v>WN 1076</v>
          </cell>
          <cell r="D9043">
            <v>170</v>
          </cell>
        </row>
        <row r="9044">
          <cell r="A9044">
            <v>44713</v>
          </cell>
          <cell r="B9044" t="str">
            <v>WN 1385</v>
          </cell>
          <cell r="D9044">
            <v>176</v>
          </cell>
        </row>
        <row r="9045">
          <cell r="A9045">
            <v>44713</v>
          </cell>
          <cell r="B9045" t="str">
            <v>WN 1861</v>
          </cell>
          <cell r="D9045">
            <v>174</v>
          </cell>
        </row>
        <row r="9046">
          <cell r="A9046">
            <v>44713</v>
          </cell>
          <cell r="B9046" t="str">
            <v>WN 1879</v>
          </cell>
          <cell r="D9046">
            <v>173</v>
          </cell>
        </row>
        <row r="9047">
          <cell r="A9047">
            <v>44713</v>
          </cell>
          <cell r="B9047" t="str">
            <v>WN 2093</v>
          </cell>
          <cell r="D9047">
            <v>172</v>
          </cell>
        </row>
        <row r="9048">
          <cell r="A9048">
            <v>44713</v>
          </cell>
          <cell r="B9048" t="str">
            <v>WN 2210</v>
          </cell>
          <cell r="D9048">
            <v>159</v>
          </cell>
        </row>
        <row r="9049">
          <cell r="A9049">
            <v>44713</v>
          </cell>
          <cell r="B9049" t="str">
            <v>WN 2313</v>
          </cell>
          <cell r="D9049">
            <v>148</v>
          </cell>
        </row>
        <row r="9050">
          <cell r="A9050">
            <v>44713</v>
          </cell>
          <cell r="B9050" t="str">
            <v>WN 2446</v>
          </cell>
          <cell r="D9050">
            <v>164</v>
          </cell>
        </row>
        <row r="9051">
          <cell r="A9051">
            <v>44713</v>
          </cell>
          <cell r="B9051" t="str">
            <v>WN 2771</v>
          </cell>
          <cell r="D9051">
            <v>150</v>
          </cell>
        </row>
        <row r="9052">
          <cell r="A9052">
            <v>44713</v>
          </cell>
          <cell r="B9052" t="str">
            <v>WN 2790</v>
          </cell>
          <cell r="D9052">
            <v>171</v>
          </cell>
        </row>
        <row r="9053">
          <cell r="A9053">
            <v>44713</v>
          </cell>
          <cell r="B9053" t="str">
            <v>WN 5411</v>
          </cell>
          <cell r="D9053">
            <v>158</v>
          </cell>
        </row>
        <row r="9054">
          <cell r="A9054">
            <v>44714</v>
          </cell>
          <cell r="B9054" t="str">
            <v>AA 119</v>
          </cell>
          <cell r="D9054">
            <v>280</v>
          </cell>
        </row>
        <row r="9055">
          <cell r="A9055">
            <v>44714</v>
          </cell>
          <cell r="B9055" t="str">
            <v>AA 253</v>
          </cell>
          <cell r="D9055">
            <v>167</v>
          </cell>
        </row>
        <row r="9056">
          <cell r="A9056">
            <v>44714</v>
          </cell>
          <cell r="B9056" t="str">
            <v>AA 432</v>
          </cell>
          <cell r="D9056">
            <v>180</v>
          </cell>
        </row>
        <row r="9057">
          <cell r="A9057">
            <v>44714</v>
          </cell>
          <cell r="B9057" t="str">
            <v>AS 743</v>
          </cell>
          <cell r="D9057">
            <v>156</v>
          </cell>
        </row>
        <row r="9058">
          <cell r="A9058">
            <v>44714</v>
          </cell>
          <cell r="B9058" t="str">
            <v>AS 803</v>
          </cell>
          <cell r="D9058">
            <v>159</v>
          </cell>
        </row>
        <row r="9059">
          <cell r="A9059">
            <v>44714</v>
          </cell>
          <cell r="B9059" t="str">
            <v>AS 805</v>
          </cell>
          <cell r="D9059">
            <v>110</v>
          </cell>
        </row>
        <row r="9060">
          <cell r="A9060">
            <v>44714</v>
          </cell>
          <cell r="B9060" t="str">
            <v>AS 809</v>
          </cell>
          <cell r="D9060">
            <v>132</v>
          </cell>
        </row>
        <row r="9061">
          <cell r="A9061">
            <v>44714</v>
          </cell>
          <cell r="B9061" t="str">
            <v>AS 825</v>
          </cell>
          <cell r="D9061">
            <v>154</v>
          </cell>
        </row>
        <row r="9062">
          <cell r="A9062">
            <v>44714</v>
          </cell>
          <cell r="B9062" t="str">
            <v>AS 861</v>
          </cell>
          <cell r="D9062">
            <v>142</v>
          </cell>
        </row>
        <row r="9063">
          <cell r="A9063">
            <v>44714</v>
          </cell>
          <cell r="B9063" t="str">
            <v>HA 23</v>
          </cell>
          <cell r="D9063">
            <v>180</v>
          </cell>
        </row>
        <row r="9064">
          <cell r="A9064">
            <v>44714</v>
          </cell>
          <cell r="B9064" t="str">
            <v>HA 29</v>
          </cell>
          <cell r="D9064">
            <v>194</v>
          </cell>
        </row>
        <row r="9065">
          <cell r="A9065">
            <v>44714</v>
          </cell>
          <cell r="B9065" t="str">
            <v>HA 33</v>
          </cell>
          <cell r="D9065">
            <v>194</v>
          </cell>
        </row>
        <row r="9066">
          <cell r="A9066">
            <v>44714</v>
          </cell>
          <cell r="B9066" t="str">
            <v>HA 39</v>
          </cell>
          <cell r="D9066">
            <v>137</v>
          </cell>
        </row>
        <row r="9067">
          <cell r="A9067">
            <v>44714</v>
          </cell>
          <cell r="B9067" t="str">
            <v>HA 41</v>
          </cell>
          <cell r="D9067">
            <v>170</v>
          </cell>
        </row>
        <row r="9068">
          <cell r="A9068">
            <v>44714</v>
          </cell>
          <cell r="B9068" t="str">
            <v>HA 57</v>
          </cell>
          <cell r="D9068">
            <v>179</v>
          </cell>
        </row>
        <row r="9069">
          <cell r="A9069">
            <v>44714</v>
          </cell>
          <cell r="B9069" t="str">
            <v>HA 71</v>
          </cell>
          <cell r="D9069">
            <v>178</v>
          </cell>
        </row>
        <row r="9070">
          <cell r="A9070">
            <v>44714</v>
          </cell>
          <cell r="B9070" t="str">
            <v>UA 1219</v>
          </cell>
          <cell r="D9070">
            <v>164</v>
          </cell>
        </row>
        <row r="9071">
          <cell r="A9071">
            <v>44714</v>
          </cell>
          <cell r="B9071" t="str">
            <v>UA 1725</v>
          </cell>
          <cell r="D9071">
            <v>179</v>
          </cell>
        </row>
        <row r="9072">
          <cell r="A9072">
            <v>44714</v>
          </cell>
          <cell r="B9072" t="str">
            <v>UA 1736</v>
          </cell>
          <cell r="D9072">
            <v>275</v>
          </cell>
        </row>
        <row r="9073">
          <cell r="A9073">
            <v>44714</v>
          </cell>
          <cell r="B9073" t="str">
            <v>UA 1749</v>
          </cell>
          <cell r="D9073">
            <v>165</v>
          </cell>
        </row>
        <row r="9074">
          <cell r="A9074">
            <v>44714</v>
          </cell>
          <cell r="B9074" t="str">
            <v>UA 202</v>
          </cell>
          <cell r="D9074">
            <v>314</v>
          </cell>
        </row>
        <row r="9075">
          <cell r="A9075">
            <v>44714</v>
          </cell>
          <cell r="B9075" t="str">
            <v>UA 2623</v>
          </cell>
          <cell r="D9075">
            <v>172</v>
          </cell>
        </row>
        <row r="9076">
          <cell r="A9076">
            <v>44714</v>
          </cell>
          <cell r="B9076" t="str">
            <v>UA 417</v>
          </cell>
          <cell r="D9076">
            <v>177</v>
          </cell>
        </row>
        <row r="9077">
          <cell r="A9077">
            <v>44714</v>
          </cell>
          <cell r="B9077" t="str">
            <v>WN 1861</v>
          </cell>
          <cell r="D9077">
            <v>170</v>
          </cell>
        </row>
        <row r="9078">
          <cell r="A9078">
            <v>44714</v>
          </cell>
          <cell r="B9078" t="str">
            <v>WN 1879</v>
          </cell>
          <cell r="D9078">
            <v>172</v>
          </cell>
        </row>
        <row r="9079">
          <cell r="A9079">
            <v>44714</v>
          </cell>
          <cell r="B9079" t="str">
            <v>WN 2093</v>
          </cell>
          <cell r="D9079">
            <v>162</v>
          </cell>
        </row>
        <row r="9080">
          <cell r="A9080">
            <v>44714</v>
          </cell>
          <cell r="B9080" t="str">
            <v>WN 2210</v>
          </cell>
          <cell r="D9080">
            <v>165</v>
          </cell>
        </row>
        <row r="9081">
          <cell r="A9081">
            <v>44715</v>
          </cell>
          <cell r="B9081" t="str">
            <v>AA 119</v>
          </cell>
          <cell r="D9081">
            <v>269</v>
          </cell>
        </row>
        <row r="9082">
          <cell r="A9082">
            <v>44715</v>
          </cell>
          <cell r="B9082" t="str">
            <v>AA 205</v>
          </cell>
          <cell r="D9082">
            <v>198</v>
          </cell>
        </row>
        <row r="9083">
          <cell r="A9083">
            <v>44715</v>
          </cell>
          <cell r="B9083" t="str">
            <v>AA 271</v>
          </cell>
          <cell r="D9083">
            <v>207</v>
          </cell>
        </row>
        <row r="9084">
          <cell r="A9084">
            <v>44715</v>
          </cell>
          <cell r="B9084" t="str">
            <v>AA 432</v>
          </cell>
          <cell r="D9084">
            <v>178</v>
          </cell>
        </row>
        <row r="9085">
          <cell r="A9085">
            <v>44715</v>
          </cell>
          <cell r="B9085" t="str">
            <v>AS 743</v>
          </cell>
          <cell r="D9085">
            <v>151</v>
          </cell>
        </row>
        <row r="9086">
          <cell r="A9086">
            <v>44715</v>
          </cell>
          <cell r="B9086" t="str">
            <v>AS 813</v>
          </cell>
          <cell r="D9086">
            <v>154</v>
          </cell>
        </row>
        <row r="9087">
          <cell r="A9087">
            <v>44715</v>
          </cell>
          <cell r="B9087" t="str">
            <v>AS 825</v>
          </cell>
          <cell r="D9087">
            <v>157</v>
          </cell>
        </row>
        <row r="9088">
          <cell r="A9088">
            <v>44715</v>
          </cell>
          <cell r="B9088" t="str">
            <v>AS 829</v>
          </cell>
          <cell r="D9088">
            <v>153</v>
          </cell>
        </row>
        <row r="9089">
          <cell r="A9089">
            <v>44715</v>
          </cell>
          <cell r="B9089" t="str">
            <v>DL 362</v>
          </cell>
          <cell r="D9089">
            <v>197</v>
          </cell>
        </row>
        <row r="9090">
          <cell r="A9090">
            <v>44715</v>
          </cell>
          <cell r="B9090" t="str">
            <v>DL 481</v>
          </cell>
          <cell r="D9090">
            <v>175</v>
          </cell>
        </row>
        <row r="9091">
          <cell r="A9091">
            <v>44715</v>
          </cell>
          <cell r="B9091" t="str">
            <v>DL 545</v>
          </cell>
          <cell r="D9091">
            <v>197</v>
          </cell>
        </row>
        <row r="9092">
          <cell r="A9092">
            <v>44715</v>
          </cell>
          <cell r="B9092" t="str">
            <v>HA 31</v>
          </cell>
          <cell r="D9092">
            <v>188</v>
          </cell>
        </row>
        <row r="9093">
          <cell r="A9093">
            <v>44715</v>
          </cell>
          <cell r="B9093" t="str">
            <v>HA 45</v>
          </cell>
          <cell r="D9093">
            <v>178</v>
          </cell>
        </row>
        <row r="9094">
          <cell r="A9094">
            <v>44715</v>
          </cell>
          <cell r="B9094" t="str">
            <v>HA 59</v>
          </cell>
          <cell r="D9094">
            <v>204</v>
          </cell>
        </row>
        <row r="9095">
          <cell r="A9095">
            <v>44715</v>
          </cell>
          <cell r="B9095" t="str">
            <v>UA 1219</v>
          </cell>
          <cell r="D9095">
            <v>128</v>
          </cell>
        </row>
        <row r="9096">
          <cell r="A9096">
            <v>44715</v>
          </cell>
          <cell r="B9096" t="str">
            <v>UA 1725</v>
          </cell>
          <cell r="D9096">
            <v>178</v>
          </cell>
        </row>
        <row r="9097">
          <cell r="A9097">
            <v>44715</v>
          </cell>
          <cell r="B9097" t="str">
            <v>UA 1736</v>
          </cell>
          <cell r="D9097">
            <v>270</v>
          </cell>
        </row>
        <row r="9098">
          <cell r="A9098">
            <v>44715</v>
          </cell>
          <cell r="B9098" t="str">
            <v>UA 1749</v>
          </cell>
          <cell r="D9098">
            <v>160</v>
          </cell>
        </row>
        <row r="9099">
          <cell r="A9099">
            <v>44715</v>
          </cell>
          <cell r="B9099" t="str">
            <v>UA 417</v>
          </cell>
          <cell r="D9099">
            <v>179</v>
          </cell>
        </row>
        <row r="9100">
          <cell r="A9100">
            <v>44715</v>
          </cell>
          <cell r="B9100" t="str">
            <v>UA 539</v>
          </cell>
          <cell r="D9100">
            <v>179</v>
          </cell>
        </row>
        <row r="9101">
          <cell r="A9101">
            <v>44715</v>
          </cell>
          <cell r="B9101" t="str">
            <v>WN 1076</v>
          </cell>
          <cell r="D9101">
            <v>176</v>
          </cell>
        </row>
        <row r="9102">
          <cell r="A9102">
            <v>44715</v>
          </cell>
          <cell r="B9102" t="str">
            <v>WN 1385</v>
          </cell>
          <cell r="D9102">
            <v>169</v>
          </cell>
        </row>
        <row r="9103">
          <cell r="A9103">
            <v>44715</v>
          </cell>
          <cell r="B9103" t="str">
            <v>WN 2093</v>
          </cell>
          <cell r="D9103">
            <v>141</v>
          </cell>
        </row>
        <row r="9104">
          <cell r="A9104">
            <v>44715</v>
          </cell>
          <cell r="B9104" t="str">
            <v>WN 2210</v>
          </cell>
          <cell r="D9104">
            <v>167</v>
          </cell>
        </row>
        <row r="9105">
          <cell r="A9105">
            <v>44715</v>
          </cell>
          <cell r="B9105" t="str">
            <v>WN 2313</v>
          </cell>
          <cell r="D9105">
            <v>162</v>
          </cell>
        </row>
        <row r="9106">
          <cell r="A9106">
            <v>44715</v>
          </cell>
          <cell r="B9106" t="str">
            <v>WN 2771</v>
          </cell>
          <cell r="D9106">
            <v>172</v>
          </cell>
        </row>
        <row r="9107">
          <cell r="A9107">
            <v>44715</v>
          </cell>
          <cell r="B9107" t="str">
            <v>WN 2790</v>
          </cell>
          <cell r="D9107">
            <v>174</v>
          </cell>
        </row>
        <row r="9108">
          <cell r="A9108">
            <v>44715</v>
          </cell>
          <cell r="B9108" t="str">
            <v>WN 885</v>
          </cell>
          <cell r="D9108">
            <v>140</v>
          </cell>
        </row>
        <row r="9109">
          <cell r="A9109">
            <v>44716</v>
          </cell>
          <cell r="B9109" t="str">
            <v>AA 119</v>
          </cell>
          <cell r="D9109">
            <v>297</v>
          </cell>
        </row>
        <row r="9110">
          <cell r="A9110">
            <v>44716</v>
          </cell>
          <cell r="B9110" t="str">
            <v>AA 205</v>
          </cell>
          <cell r="D9110">
            <v>189</v>
          </cell>
        </row>
        <row r="9111">
          <cell r="A9111">
            <v>44716</v>
          </cell>
          <cell r="B9111" t="str">
            <v>AA 271</v>
          </cell>
          <cell r="D9111">
            <v>197</v>
          </cell>
        </row>
        <row r="9112">
          <cell r="A9112">
            <v>44716</v>
          </cell>
          <cell r="B9112" t="str">
            <v>AA 432</v>
          </cell>
          <cell r="D9112">
            <v>188</v>
          </cell>
        </row>
        <row r="9113">
          <cell r="A9113">
            <v>44716</v>
          </cell>
          <cell r="B9113" t="str">
            <v>AA 510</v>
          </cell>
          <cell r="D9113">
            <v>188</v>
          </cell>
        </row>
        <row r="9114">
          <cell r="A9114">
            <v>44716</v>
          </cell>
          <cell r="B9114" t="str">
            <v>AA 7</v>
          </cell>
          <cell r="D9114">
            <v>285</v>
          </cell>
        </row>
        <row r="9115">
          <cell r="A9115">
            <v>44716</v>
          </cell>
          <cell r="B9115" t="str">
            <v>AS 743</v>
          </cell>
          <cell r="D9115">
            <v>157</v>
          </cell>
        </row>
        <row r="9116">
          <cell r="A9116">
            <v>44716</v>
          </cell>
          <cell r="B9116" t="str">
            <v>AS 803</v>
          </cell>
          <cell r="D9116">
            <v>153</v>
          </cell>
        </row>
        <row r="9117">
          <cell r="A9117">
            <v>44716</v>
          </cell>
          <cell r="B9117" t="str">
            <v>AS 805</v>
          </cell>
          <cell r="D9117">
            <v>85</v>
          </cell>
        </row>
        <row r="9118">
          <cell r="A9118">
            <v>44716</v>
          </cell>
          <cell r="B9118" t="str">
            <v>AS 809</v>
          </cell>
          <cell r="D9118">
            <v>161</v>
          </cell>
        </row>
        <row r="9119">
          <cell r="A9119">
            <v>44716</v>
          </cell>
          <cell r="B9119" t="str">
            <v>AS 813</v>
          </cell>
          <cell r="D9119">
            <v>154</v>
          </cell>
        </row>
        <row r="9120">
          <cell r="A9120">
            <v>44716</v>
          </cell>
          <cell r="B9120" t="str">
            <v>AS 825</v>
          </cell>
          <cell r="D9120">
            <v>122</v>
          </cell>
        </row>
        <row r="9121">
          <cell r="A9121">
            <v>44716</v>
          </cell>
          <cell r="B9121" t="str">
            <v>AS 861</v>
          </cell>
          <cell r="D9121">
            <v>137</v>
          </cell>
        </row>
        <row r="9122">
          <cell r="A9122">
            <v>44716</v>
          </cell>
          <cell r="B9122" t="str">
            <v>DL 362</v>
          </cell>
          <cell r="D9122">
            <v>200</v>
          </cell>
        </row>
        <row r="9123">
          <cell r="A9123">
            <v>44716</v>
          </cell>
          <cell r="B9123" t="str">
            <v>HA 23</v>
          </cell>
          <cell r="D9123">
            <v>186</v>
          </cell>
        </row>
        <row r="9124">
          <cell r="A9124">
            <v>44716</v>
          </cell>
          <cell r="B9124" t="str">
            <v>HA 31</v>
          </cell>
          <cell r="D9124">
            <v>182</v>
          </cell>
        </row>
        <row r="9125">
          <cell r="A9125">
            <v>44716</v>
          </cell>
          <cell r="B9125" t="str">
            <v>HA 33</v>
          </cell>
          <cell r="D9125">
            <v>277</v>
          </cell>
        </row>
        <row r="9126">
          <cell r="A9126">
            <v>44716</v>
          </cell>
          <cell r="B9126" t="str">
            <v>HA 39</v>
          </cell>
          <cell r="D9126">
            <v>121</v>
          </cell>
        </row>
        <row r="9127">
          <cell r="A9127">
            <v>44716</v>
          </cell>
          <cell r="B9127" t="str">
            <v>HA 41</v>
          </cell>
          <cell r="D9127">
            <v>181</v>
          </cell>
        </row>
        <row r="9128">
          <cell r="A9128">
            <v>44716</v>
          </cell>
          <cell r="B9128" t="str">
            <v>HA 45</v>
          </cell>
          <cell r="D9128">
            <v>165</v>
          </cell>
        </row>
        <row r="9129">
          <cell r="A9129">
            <v>44716</v>
          </cell>
          <cell r="B9129" t="str">
            <v>HA 57</v>
          </cell>
          <cell r="D9129">
            <v>172</v>
          </cell>
        </row>
        <row r="9130">
          <cell r="A9130">
            <v>44716</v>
          </cell>
          <cell r="B9130" t="str">
            <v>HA 59</v>
          </cell>
          <cell r="D9130">
            <v>200</v>
          </cell>
        </row>
        <row r="9131">
          <cell r="A9131">
            <v>44716</v>
          </cell>
          <cell r="B9131" t="str">
            <v>HA 71</v>
          </cell>
          <cell r="D9131">
            <v>188</v>
          </cell>
        </row>
        <row r="9132">
          <cell r="A9132">
            <v>44716</v>
          </cell>
          <cell r="B9132" t="str">
            <v>UA 1169</v>
          </cell>
          <cell r="D9132">
            <v>166</v>
          </cell>
        </row>
        <row r="9133">
          <cell r="A9133">
            <v>44716</v>
          </cell>
          <cell r="B9133" t="str">
            <v>UA 1219</v>
          </cell>
          <cell r="D9133">
            <v>175</v>
          </cell>
        </row>
        <row r="9134">
          <cell r="A9134">
            <v>44716</v>
          </cell>
          <cell r="B9134" t="str">
            <v>UA 1428</v>
          </cell>
          <cell r="D9134">
            <v>179</v>
          </cell>
        </row>
        <row r="9135">
          <cell r="A9135">
            <v>44716</v>
          </cell>
          <cell r="B9135" t="str">
            <v>UA 1725</v>
          </cell>
          <cell r="D9135">
            <v>179</v>
          </cell>
        </row>
        <row r="9136">
          <cell r="A9136">
            <v>44716</v>
          </cell>
          <cell r="B9136" t="str">
            <v>UA 1736</v>
          </cell>
          <cell r="D9136">
            <v>275</v>
          </cell>
        </row>
        <row r="9137">
          <cell r="A9137">
            <v>44716</v>
          </cell>
          <cell r="B9137" t="str">
            <v>UA 1749</v>
          </cell>
          <cell r="D9137">
            <v>178</v>
          </cell>
        </row>
        <row r="9138">
          <cell r="A9138">
            <v>44716</v>
          </cell>
          <cell r="B9138" t="str">
            <v>UA 202</v>
          </cell>
          <cell r="D9138">
            <v>308</v>
          </cell>
        </row>
        <row r="9139">
          <cell r="A9139">
            <v>44716</v>
          </cell>
          <cell r="B9139" t="str">
            <v>UA 2623</v>
          </cell>
          <cell r="D9139">
            <v>179</v>
          </cell>
        </row>
        <row r="9140">
          <cell r="A9140">
            <v>44716</v>
          </cell>
          <cell r="B9140" t="str">
            <v>UA 333</v>
          </cell>
          <cell r="D9140">
            <v>153</v>
          </cell>
        </row>
        <row r="9141">
          <cell r="A9141">
            <v>44716</v>
          </cell>
          <cell r="B9141" t="str">
            <v>UA 417</v>
          </cell>
          <cell r="D9141">
            <v>175</v>
          </cell>
        </row>
        <row r="9142">
          <cell r="A9142">
            <v>44716</v>
          </cell>
          <cell r="B9142" t="str">
            <v>UA 454</v>
          </cell>
          <cell r="D9142">
            <v>178</v>
          </cell>
        </row>
        <row r="9143">
          <cell r="A9143">
            <v>44716</v>
          </cell>
          <cell r="B9143" t="str">
            <v>UA 539</v>
          </cell>
          <cell r="D9143">
            <v>170</v>
          </cell>
        </row>
        <row r="9144">
          <cell r="A9144">
            <v>44716</v>
          </cell>
          <cell r="B9144" t="str">
            <v>WN 1076</v>
          </cell>
          <cell r="D9144">
            <v>175</v>
          </cell>
        </row>
        <row r="9145">
          <cell r="A9145">
            <v>44716</v>
          </cell>
          <cell r="B9145" t="str">
            <v>WN 1385</v>
          </cell>
          <cell r="D9145">
            <v>168</v>
          </cell>
        </row>
        <row r="9146">
          <cell r="A9146">
            <v>44716</v>
          </cell>
          <cell r="B9146" t="str">
            <v>WN 1861</v>
          </cell>
          <cell r="D9146">
            <v>173</v>
          </cell>
        </row>
        <row r="9147">
          <cell r="A9147">
            <v>44716</v>
          </cell>
          <cell r="B9147" t="str">
            <v>WN 1879</v>
          </cell>
          <cell r="D9147">
            <v>168</v>
          </cell>
        </row>
        <row r="9148">
          <cell r="A9148">
            <v>44716</v>
          </cell>
          <cell r="B9148" t="str">
            <v>WN 2093</v>
          </cell>
          <cell r="D9148">
            <v>165</v>
          </cell>
        </row>
        <row r="9149">
          <cell r="A9149">
            <v>44716</v>
          </cell>
          <cell r="B9149" t="str">
            <v>WN 2210</v>
          </cell>
          <cell r="D9149">
            <v>170</v>
          </cell>
        </row>
        <row r="9150">
          <cell r="A9150">
            <v>44716</v>
          </cell>
          <cell r="B9150" t="str">
            <v>WN 2313</v>
          </cell>
          <cell r="D9150">
            <v>161</v>
          </cell>
        </row>
        <row r="9151">
          <cell r="A9151">
            <v>44716</v>
          </cell>
          <cell r="B9151" t="str">
            <v>WN 2446</v>
          </cell>
          <cell r="D9151">
            <v>156</v>
          </cell>
        </row>
        <row r="9152">
          <cell r="A9152">
            <v>44716</v>
          </cell>
          <cell r="B9152" t="str">
            <v>WN 2771</v>
          </cell>
          <cell r="D9152">
            <v>175</v>
          </cell>
        </row>
        <row r="9153">
          <cell r="A9153">
            <v>44716</v>
          </cell>
          <cell r="B9153" t="str">
            <v>WN 2790</v>
          </cell>
          <cell r="D9153">
            <v>174</v>
          </cell>
        </row>
        <row r="9154">
          <cell r="A9154">
            <v>44716</v>
          </cell>
          <cell r="B9154" t="str">
            <v>WN 885</v>
          </cell>
          <cell r="D9154">
            <v>89</v>
          </cell>
        </row>
        <row r="9155">
          <cell r="A9155">
            <v>44717</v>
          </cell>
          <cell r="B9155" t="str">
            <v>AA 119</v>
          </cell>
          <cell r="D9155">
            <v>284</v>
          </cell>
        </row>
        <row r="9156">
          <cell r="A9156">
            <v>44717</v>
          </cell>
          <cell r="B9156" t="str">
            <v>AA 432</v>
          </cell>
          <cell r="D9156">
            <v>193</v>
          </cell>
        </row>
        <row r="9157">
          <cell r="A9157">
            <v>44717</v>
          </cell>
          <cell r="B9157" t="str">
            <v>AA 7</v>
          </cell>
          <cell r="D9157">
            <v>276</v>
          </cell>
        </row>
        <row r="9158">
          <cell r="A9158">
            <v>44717</v>
          </cell>
          <cell r="B9158" t="str">
            <v>AS 743</v>
          </cell>
          <cell r="D9158">
            <v>159</v>
          </cell>
        </row>
        <row r="9159">
          <cell r="A9159">
            <v>44717</v>
          </cell>
          <cell r="B9159" t="str">
            <v>AS 803</v>
          </cell>
          <cell r="D9159">
            <v>144</v>
          </cell>
        </row>
        <row r="9160">
          <cell r="A9160">
            <v>44717</v>
          </cell>
          <cell r="B9160" t="str">
            <v>AS 805</v>
          </cell>
          <cell r="D9160">
            <v>97</v>
          </cell>
        </row>
        <row r="9161">
          <cell r="A9161">
            <v>44717</v>
          </cell>
          <cell r="B9161" t="str">
            <v>AS 809</v>
          </cell>
          <cell r="D9161">
            <v>113</v>
          </cell>
        </row>
        <row r="9162">
          <cell r="A9162">
            <v>44717</v>
          </cell>
          <cell r="B9162" t="str">
            <v>AS 825</v>
          </cell>
          <cell r="D9162">
            <v>159</v>
          </cell>
        </row>
        <row r="9163">
          <cell r="A9163">
            <v>44717</v>
          </cell>
          <cell r="B9163" t="str">
            <v>AS 829</v>
          </cell>
          <cell r="D9163">
            <v>158</v>
          </cell>
        </row>
        <row r="9164">
          <cell r="A9164">
            <v>44717</v>
          </cell>
          <cell r="B9164" t="str">
            <v>AS 861</v>
          </cell>
          <cell r="D9164">
            <v>138</v>
          </cell>
        </row>
        <row r="9165">
          <cell r="A9165">
            <v>44717</v>
          </cell>
          <cell r="B9165" t="str">
            <v>DL 362</v>
          </cell>
          <cell r="D9165">
            <v>192</v>
          </cell>
        </row>
        <row r="9166">
          <cell r="A9166">
            <v>44717</v>
          </cell>
          <cell r="B9166" t="str">
            <v>HA 23</v>
          </cell>
          <cell r="D9166">
            <v>179</v>
          </cell>
        </row>
        <row r="9167">
          <cell r="A9167">
            <v>44717</v>
          </cell>
          <cell r="B9167" t="str">
            <v>HA 31</v>
          </cell>
          <cell r="D9167">
            <v>189</v>
          </cell>
        </row>
        <row r="9168">
          <cell r="A9168">
            <v>44717</v>
          </cell>
          <cell r="B9168" t="str">
            <v>HA 33</v>
          </cell>
          <cell r="D9168">
            <v>272</v>
          </cell>
        </row>
        <row r="9169">
          <cell r="A9169">
            <v>44717</v>
          </cell>
          <cell r="B9169" t="str">
            <v>HA 39</v>
          </cell>
          <cell r="D9169">
            <v>112</v>
          </cell>
        </row>
        <row r="9170">
          <cell r="A9170">
            <v>44717</v>
          </cell>
          <cell r="B9170" t="str">
            <v>HA 41</v>
          </cell>
          <cell r="D9170">
            <v>183</v>
          </cell>
        </row>
        <row r="9171">
          <cell r="A9171">
            <v>44717</v>
          </cell>
          <cell r="B9171" t="str">
            <v>HA 45</v>
          </cell>
          <cell r="D9171">
            <v>160</v>
          </cell>
        </row>
        <row r="9172">
          <cell r="A9172">
            <v>44717</v>
          </cell>
          <cell r="B9172" t="str">
            <v>HA 57</v>
          </cell>
          <cell r="D9172">
            <v>186</v>
          </cell>
        </row>
        <row r="9173">
          <cell r="A9173">
            <v>44717</v>
          </cell>
          <cell r="B9173" t="str">
            <v>HA 59</v>
          </cell>
          <cell r="D9173">
            <v>222</v>
          </cell>
        </row>
        <row r="9174">
          <cell r="A9174">
            <v>44717</v>
          </cell>
          <cell r="B9174" t="str">
            <v>HA 71</v>
          </cell>
          <cell r="D9174">
            <v>189</v>
          </cell>
        </row>
        <row r="9175">
          <cell r="A9175">
            <v>44717</v>
          </cell>
          <cell r="B9175" t="str">
            <v>UA 1219</v>
          </cell>
          <cell r="D9175">
            <v>175</v>
          </cell>
        </row>
        <row r="9176">
          <cell r="A9176">
            <v>44717</v>
          </cell>
          <cell r="B9176" t="str">
            <v>UA 1428</v>
          </cell>
          <cell r="D9176">
            <v>179</v>
          </cell>
        </row>
        <row r="9177">
          <cell r="A9177">
            <v>44717</v>
          </cell>
          <cell r="B9177" t="str">
            <v>UA 1725</v>
          </cell>
          <cell r="D9177">
            <v>276</v>
          </cell>
        </row>
        <row r="9178">
          <cell r="A9178">
            <v>44717</v>
          </cell>
          <cell r="B9178" t="str">
            <v>UA 1736</v>
          </cell>
          <cell r="D9178">
            <v>276</v>
          </cell>
        </row>
        <row r="9179">
          <cell r="A9179">
            <v>44717</v>
          </cell>
          <cell r="B9179" t="str">
            <v>UA 202</v>
          </cell>
          <cell r="D9179">
            <v>317</v>
          </cell>
        </row>
        <row r="9180">
          <cell r="A9180">
            <v>44717</v>
          </cell>
          <cell r="B9180" t="str">
            <v>UA 2623</v>
          </cell>
          <cell r="D9180">
            <v>178</v>
          </cell>
        </row>
        <row r="9181">
          <cell r="A9181">
            <v>44717</v>
          </cell>
          <cell r="B9181" t="str">
            <v>UA 417</v>
          </cell>
          <cell r="D9181">
            <v>179</v>
          </cell>
        </row>
        <row r="9182">
          <cell r="A9182">
            <v>44717</v>
          </cell>
          <cell r="B9182" t="str">
            <v>UA 454</v>
          </cell>
          <cell r="D9182">
            <v>181</v>
          </cell>
        </row>
        <row r="9183">
          <cell r="A9183">
            <v>44717</v>
          </cell>
          <cell r="B9183" t="str">
            <v>WN 1281</v>
          </cell>
          <cell r="D9183">
            <v>166</v>
          </cell>
        </row>
        <row r="9184">
          <cell r="A9184">
            <v>44717</v>
          </cell>
          <cell r="B9184" t="str">
            <v>WN 1446</v>
          </cell>
          <cell r="D9184">
            <v>157</v>
          </cell>
        </row>
        <row r="9185">
          <cell r="A9185">
            <v>44717</v>
          </cell>
          <cell r="B9185" t="str">
            <v>WN 1993</v>
          </cell>
          <cell r="D9185">
            <v>173</v>
          </cell>
        </row>
        <row r="9186">
          <cell r="A9186">
            <v>44717</v>
          </cell>
          <cell r="B9186" t="str">
            <v>WN 2456</v>
          </cell>
          <cell r="D9186">
            <v>159</v>
          </cell>
        </row>
        <row r="9187">
          <cell r="A9187">
            <v>44717</v>
          </cell>
          <cell r="B9187" t="str">
            <v>WN 2505</v>
          </cell>
          <cell r="D9187">
            <v>171</v>
          </cell>
        </row>
        <row r="9188">
          <cell r="A9188">
            <v>44717</v>
          </cell>
          <cell r="B9188" t="str">
            <v>WN 2521</v>
          </cell>
          <cell r="D9188">
            <v>175</v>
          </cell>
        </row>
        <row r="9189">
          <cell r="A9189">
            <v>44717</v>
          </cell>
          <cell r="B9189" t="str">
            <v>WN 2646</v>
          </cell>
          <cell r="D9189">
            <v>174</v>
          </cell>
        </row>
        <row r="9190">
          <cell r="A9190">
            <v>44717</v>
          </cell>
          <cell r="B9190" t="str">
            <v>WN 950</v>
          </cell>
          <cell r="D9190">
            <v>174</v>
          </cell>
        </row>
        <row r="9191">
          <cell r="A9191">
            <v>44718</v>
          </cell>
          <cell r="B9191" t="str">
            <v>AA 119</v>
          </cell>
          <cell r="D9191">
            <v>295</v>
          </cell>
        </row>
        <row r="9192">
          <cell r="A9192">
            <v>44718</v>
          </cell>
          <cell r="B9192" t="str">
            <v>AA 271</v>
          </cell>
          <cell r="D9192">
            <v>196</v>
          </cell>
        </row>
        <row r="9193">
          <cell r="A9193">
            <v>44718</v>
          </cell>
          <cell r="B9193" t="str">
            <v>AA 432</v>
          </cell>
          <cell r="D9193">
            <v>179</v>
          </cell>
        </row>
        <row r="9194">
          <cell r="A9194">
            <v>44718</v>
          </cell>
          <cell r="B9194" t="str">
            <v>AA 7</v>
          </cell>
          <cell r="D9194">
            <v>274</v>
          </cell>
        </row>
        <row r="9195">
          <cell r="A9195">
            <v>44718</v>
          </cell>
          <cell r="B9195" t="str">
            <v>AS 825</v>
          </cell>
          <cell r="D9195">
            <v>150</v>
          </cell>
        </row>
        <row r="9196">
          <cell r="A9196">
            <v>44718</v>
          </cell>
          <cell r="B9196" t="str">
            <v>DL 1537</v>
          </cell>
          <cell r="D9196">
            <v>188</v>
          </cell>
        </row>
        <row r="9197">
          <cell r="A9197">
            <v>44718</v>
          </cell>
          <cell r="B9197" t="str">
            <v>HA 23</v>
          </cell>
          <cell r="D9197">
            <v>176</v>
          </cell>
        </row>
        <row r="9198">
          <cell r="A9198">
            <v>44718</v>
          </cell>
          <cell r="B9198" t="str">
            <v>HA 29</v>
          </cell>
          <cell r="D9198">
            <v>272</v>
          </cell>
        </row>
        <row r="9199">
          <cell r="A9199">
            <v>44718</v>
          </cell>
          <cell r="B9199" t="str">
            <v>HA 31</v>
          </cell>
          <cell r="D9199">
            <v>189</v>
          </cell>
        </row>
        <row r="9200">
          <cell r="A9200">
            <v>44718</v>
          </cell>
          <cell r="B9200" t="str">
            <v>HA 33</v>
          </cell>
          <cell r="D9200">
            <v>269</v>
          </cell>
        </row>
        <row r="9201">
          <cell r="A9201">
            <v>44718</v>
          </cell>
          <cell r="B9201" t="str">
            <v>HA 39</v>
          </cell>
          <cell r="D9201">
            <v>165</v>
          </cell>
        </row>
        <row r="9202">
          <cell r="A9202">
            <v>44718</v>
          </cell>
          <cell r="B9202" t="str">
            <v>HA 41</v>
          </cell>
          <cell r="D9202">
            <v>185</v>
          </cell>
        </row>
        <row r="9203">
          <cell r="A9203">
            <v>44718</v>
          </cell>
          <cell r="B9203" t="str">
            <v>HA 45</v>
          </cell>
          <cell r="D9203">
            <v>178</v>
          </cell>
        </row>
        <row r="9204">
          <cell r="A9204">
            <v>44718</v>
          </cell>
          <cell r="B9204" t="str">
            <v>HA 57</v>
          </cell>
          <cell r="D9204">
            <v>184</v>
          </cell>
        </row>
        <row r="9205">
          <cell r="A9205">
            <v>44718</v>
          </cell>
          <cell r="B9205" t="str">
            <v>HA 59</v>
          </cell>
          <cell r="D9205">
            <v>255</v>
          </cell>
        </row>
        <row r="9206">
          <cell r="A9206">
            <v>44718</v>
          </cell>
          <cell r="B9206" t="str">
            <v>HA 71</v>
          </cell>
          <cell r="D9206">
            <v>184</v>
          </cell>
        </row>
        <row r="9207">
          <cell r="A9207">
            <v>44718</v>
          </cell>
          <cell r="B9207" t="str">
            <v>UA 1736</v>
          </cell>
          <cell r="D9207">
            <v>276</v>
          </cell>
        </row>
        <row r="9208">
          <cell r="A9208">
            <v>44718</v>
          </cell>
          <cell r="B9208" t="str">
            <v>UA 202</v>
          </cell>
          <cell r="D9208">
            <v>306</v>
          </cell>
        </row>
        <row r="9209">
          <cell r="A9209">
            <v>44718</v>
          </cell>
          <cell r="B9209" t="str">
            <v>UA 2623</v>
          </cell>
          <cell r="D9209">
            <v>176</v>
          </cell>
        </row>
        <row r="9210">
          <cell r="A9210">
            <v>44718</v>
          </cell>
          <cell r="B9210" t="str">
            <v>UA 454</v>
          </cell>
          <cell r="D9210">
            <v>176</v>
          </cell>
        </row>
        <row r="9211">
          <cell r="A9211">
            <v>44718</v>
          </cell>
          <cell r="B9211" t="str">
            <v>UA 539</v>
          </cell>
          <cell r="D9211">
            <v>170</v>
          </cell>
        </row>
        <row r="9212">
          <cell r="A9212">
            <v>44718</v>
          </cell>
          <cell r="B9212" t="str">
            <v>WN 1281</v>
          </cell>
          <cell r="D9212">
            <v>174</v>
          </cell>
        </row>
        <row r="9213">
          <cell r="A9213">
            <v>44718</v>
          </cell>
          <cell r="B9213" t="str">
            <v>WN 2178</v>
          </cell>
          <cell r="D9213">
            <v>170</v>
          </cell>
        </row>
        <row r="9214">
          <cell r="A9214">
            <v>44718</v>
          </cell>
          <cell r="B9214" t="str">
            <v>WN 2456</v>
          </cell>
          <cell r="D9214">
            <v>167</v>
          </cell>
        </row>
        <row r="9215">
          <cell r="A9215">
            <v>44718</v>
          </cell>
          <cell r="B9215" t="str">
            <v>WN 2521</v>
          </cell>
          <cell r="D9215">
            <v>171</v>
          </cell>
        </row>
        <row r="9216">
          <cell r="A9216">
            <v>44718</v>
          </cell>
          <cell r="B9216" t="str">
            <v>WN 735</v>
          </cell>
          <cell r="D9216">
            <v>163</v>
          </cell>
        </row>
        <row r="9217">
          <cell r="A9217">
            <v>44718</v>
          </cell>
          <cell r="B9217" t="str">
            <v>WN 950</v>
          </cell>
          <cell r="D9217">
            <v>173</v>
          </cell>
        </row>
        <row r="9218">
          <cell r="A9218">
            <v>44719</v>
          </cell>
          <cell r="B9218" t="str">
            <v>AA 119</v>
          </cell>
          <cell r="D9218">
            <v>297</v>
          </cell>
        </row>
        <row r="9219">
          <cell r="A9219">
            <v>44719</v>
          </cell>
          <cell r="B9219" t="str">
            <v>AA 205</v>
          </cell>
          <cell r="D9219">
            <v>188</v>
          </cell>
        </row>
        <row r="9220">
          <cell r="A9220">
            <v>44719</v>
          </cell>
          <cell r="B9220" t="str">
            <v>AA 510</v>
          </cell>
          <cell r="D9220">
            <v>188</v>
          </cell>
        </row>
        <row r="9221">
          <cell r="A9221">
            <v>44719</v>
          </cell>
          <cell r="B9221" t="str">
            <v>AA 7</v>
          </cell>
          <cell r="D9221">
            <v>273</v>
          </cell>
        </row>
        <row r="9222">
          <cell r="A9222">
            <v>44719</v>
          </cell>
          <cell r="B9222" t="str">
            <v>AS 743</v>
          </cell>
          <cell r="D9222">
            <v>153</v>
          </cell>
        </row>
        <row r="9223">
          <cell r="A9223">
            <v>44719</v>
          </cell>
          <cell r="B9223" t="str">
            <v>AS 803</v>
          </cell>
          <cell r="D9223">
            <v>143</v>
          </cell>
        </row>
        <row r="9224">
          <cell r="A9224">
            <v>44719</v>
          </cell>
          <cell r="B9224" t="str">
            <v>AS 805</v>
          </cell>
          <cell r="D9224">
            <v>88</v>
          </cell>
        </row>
        <row r="9225">
          <cell r="A9225">
            <v>44719</v>
          </cell>
          <cell r="B9225" t="str">
            <v>AS 813</v>
          </cell>
          <cell r="D9225">
            <v>134</v>
          </cell>
        </row>
        <row r="9226">
          <cell r="A9226">
            <v>44719</v>
          </cell>
          <cell r="B9226" t="str">
            <v>AS 825</v>
          </cell>
          <cell r="D9226">
            <v>143</v>
          </cell>
        </row>
        <row r="9227">
          <cell r="A9227">
            <v>44719</v>
          </cell>
          <cell r="B9227" t="str">
            <v>AS 829</v>
          </cell>
          <cell r="D9227">
            <v>149</v>
          </cell>
        </row>
        <row r="9228">
          <cell r="A9228">
            <v>44719</v>
          </cell>
          <cell r="B9228" t="str">
            <v>DL 1537</v>
          </cell>
          <cell r="D9228">
            <v>198</v>
          </cell>
        </row>
        <row r="9229">
          <cell r="A9229">
            <v>44719</v>
          </cell>
          <cell r="B9229" t="str">
            <v>DL 362</v>
          </cell>
          <cell r="D9229">
            <v>189</v>
          </cell>
        </row>
        <row r="9230">
          <cell r="A9230">
            <v>44719</v>
          </cell>
          <cell r="B9230" t="str">
            <v>DL 481</v>
          </cell>
          <cell r="D9230">
            <v>152</v>
          </cell>
        </row>
        <row r="9231">
          <cell r="A9231">
            <v>44719</v>
          </cell>
          <cell r="B9231" t="str">
            <v>HA 31</v>
          </cell>
          <cell r="D9231">
            <v>189</v>
          </cell>
        </row>
        <row r="9232">
          <cell r="A9232">
            <v>44719</v>
          </cell>
          <cell r="B9232" t="str">
            <v>HA 33</v>
          </cell>
          <cell r="D9232">
            <v>264</v>
          </cell>
        </row>
        <row r="9233">
          <cell r="A9233">
            <v>44719</v>
          </cell>
          <cell r="B9233" t="str">
            <v>HA 39</v>
          </cell>
          <cell r="D9233">
            <v>100</v>
          </cell>
        </row>
        <row r="9234">
          <cell r="A9234">
            <v>44719</v>
          </cell>
          <cell r="B9234" t="str">
            <v>HA 41</v>
          </cell>
          <cell r="D9234">
            <v>180</v>
          </cell>
        </row>
        <row r="9235">
          <cell r="A9235">
            <v>44719</v>
          </cell>
          <cell r="B9235" t="str">
            <v>HA 45</v>
          </cell>
          <cell r="D9235">
            <v>185</v>
          </cell>
        </row>
        <row r="9236">
          <cell r="A9236">
            <v>44719</v>
          </cell>
          <cell r="B9236" t="str">
            <v>HA 57</v>
          </cell>
          <cell r="D9236">
            <v>172</v>
          </cell>
        </row>
        <row r="9237">
          <cell r="A9237">
            <v>44719</v>
          </cell>
          <cell r="B9237" t="str">
            <v>HA 59</v>
          </cell>
          <cell r="D9237">
            <v>252</v>
          </cell>
        </row>
        <row r="9238">
          <cell r="A9238">
            <v>44719</v>
          </cell>
          <cell r="B9238" t="str">
            <v>HA 71</v>
          </cell>
          <cell r="D9238">
            <v>189</v>
          </cell>
        </row>
        <row r="9239">
          <cell r="A9239">
            <v>44719</v>
          </cell>
          <cell r="B9239" t="str">
            <v>UA 1219</v>
          </cell>
          <cell r="D9239">
            <v>167</v>
          </cell>
        </row>
        <row r="9240">
          <cell r="A9240">
            <v>44719</v>
          </cell>
          <cell r="B9240" t="str">
            <v>UA 1478</v>
          </cell>
          <cell r="D9240">
            <v>93</v>
          </cell>
        </row>
        <row r="9241">
          <cell r="A9241">
            <v>44719</v>
          </cell>
          <cell r="B9241" t="str">
            <v>UA 1736</v>
          </cell>
          <cell r="D9241">
            <v>269</v>
          </cell>
        </row>
        <row r="9242">
          <cell r="A9242">
            <v>44719</v>
          </cell>
          <cell r="B9242" t="str">
            <v>UA 1749</v>
          </cell>
          <cell r="D9242">
            <v>144</v>
          </cell>
        </row>
        <row r="9243">
          <cell r="A9243">
            <v>44719</v>
          </cell>
          <cell r="B9243" t="str">
            <v>UA 202</v>
          </cell>
          <cell r="D9243">
            <v>272</v>
          </cell>
        </row>
        <row r="9244">
          <cell r="A9244">
            <v>44719</v>
          </cell>
          <cell r="B9244" t="str">
            <v>UA 2623</v>
          </cell>
          <cell r="D9244">
            <v>178</v>
          </cell>
        </row>
        <row r="9245">
          <cell r="A9245">
            <v>44719</v>
          </cell>
          <cell r="B9245" t="str">
            <v>UA 454</v>
          </cell>
          <cell r="D9245">
            <v>177</v>
          </cell>
        </row>
        <row r="9246">
          <cell r="A9246">
            <v>44719</v>
          </cell>
          <cell r="B9246" t="str">
            <v>UA 539</v>
          </cell>
          <cell r="D9246">
            <v>149</v>
          </cell>
        </row>
        <row r="9247">
          <cell r="A9247">
            <v>44719</v>
          </cell>
          <cell r="B9247" t="str">
            <v>WN 1446</v>
          </cell>
          <cell r="D9247">
            <v>155</v>
          </cell>
        </row>
        <row r="9248">
          <cell r="A9248">
            <v>44719</v>
          </cell>
          <cell r="B9248" t="str">
            <v>WN 1993</v>
          </cell>
          <cell r="D9248">
            <v>150</v>
          </cell>
        </row>
        <row r="9249">
          <cell r="A9249">
            <v>44719</v>
          </cell>
          <cell r="B9249" t="str">
            <v>WN 2178</v>
          </cell>
          <cell r="D9249">
            <v>156</v>
          </cell>
        </row>
        <row r="9250">
          <cell r="A9250">
            <v>44719</v>
          </cell>
          <cell r="B9250" t="str">
            <v>WN 2456</v>
          </cell>
          <cell r="D9250">
            <v>155</v>
          </cell>
        </row>
        <row r="9251">
          <cell r="A9251">
            <v>44719</v>
          </cell>
          <cell r="B9251" t="str">
            <v>WN 2505</v>
          </cell>
          <cell r="D9251">
            <v>165</v>
          </cell>
        </row>
        <row r="9252">
          <cell r="A9252">
            <v>44719</v>
          </cell>
          <cell r="B9252" t="str">
            <v>WN 2521</v>
          </cell>
          <cell r="D9252">
            <v>175</v>
          </cell>
        </row>
        <row r="9253">
          <cell r="A9253">
            <v>44719</v>
          </cell>
          <cell r="B9253" t="str">
            <v>WN 735</v>
          </cell>
          <cell r="D9253">
            <v>150</v>
          </cell>
        </row>
        <row r="9254">
          <cell r="A9254">
            <v>44719</v>
          </cell>
          <cell r="B9254" t="str">
            <v>WN 950</v>
          </cell>
          <cell r="D9254">
            <v>168</v>
          </cell>
        </row>
        <row r="9255">
          <cell r="A9255">
            <v>44720</v>
          </cell>
          <cell r="B9255" t="str">
            <v>AA 119</v>
          </cell>
          <cell r="D9255">
            <v>285</v>
          </cell>
        </row>
        <row r="9256">
          <cell r="A9256">
            <v>44720</v>
          </cell>
          <cell r="B9256" t="str">
            <v>AA 432</v>
          </cell>
          <cell r="D9256">
            <v>196</v>
          </cell>
        </row>
        <row r="9257">
          <cell r="A9257">
            <v>44720</v>
          </cell>
          <cell r="B9257" t="str">
            <v>AA 7</v>
          </cell>
          <cell r="D9257">
            <v>282</v>
          </cell>
        </row>
        <row r="9258">
          <cell r="A9258">
            <v>44720</v>
          </cell>
          <cell r="B9258" t="str">
            <v>AS 803</v>
          </cell>
          <cell r="D9258">
            <v>150</v>
          </cell>
        </row>
        <row r="9259">
          <cell r="A9259">
            <v>44720</v>
          </cell>
          <cell r="B9259" t="str">
            <v>AS 809</v>
          </cell>
          <cell r="D9259">
            <v>105</v>
          </cell>
        </row>
        <row r="9260">
          <cell r="A9260">
            <v>44720</v>
          </cell>
          <cell r="B9260" t="str">
            <v>AS 813</v>
          </cell>
          <cell r="D9260">
            <v>157</v>
          </cell>
        </row>
        <row r="9261">
          <cell r="A9261">
            <v>44720</v>
          </cell>
          <cell r="B9261" t="str">
            <v>AS 829</v>
          </cell>
          <cell r="D9261">
            <v>156</v>
          </cell>
        </row>
        <row r="9262">
          <cell r="A9262">
            <v>44720</v>
          </cell>
          <cell r="B9262" t="str">
            <v>AS 861</v>
          </cell>
          <cell r="D9262">
            <v>132</v>
          </cell>
        </row>
        <row r="9263">
          <cell r="A9263">
            <v>44720</v>
          </cell>
          <cell r="B9263" t="str">
            <v>DL 362</v>
          </cell>
          <cell r="D9263">
            <v>202</v>
          </cell>
        </row>
        <row r="9264">
          <cell r="A9264">
            <v>44720</v>
          </cell>
          <cell r="B9264" t="str">
            <v>HA 29</v>
          </cell>
          <cell r="D9264">
            <v>188</v>
          </cell>
        </row>
        <row r="9265">
          <cell r="A9265">
            <v>44720</v>
          </cell>
          <cell r="B9265" t="str">
            <v>HA 31</v>
          </cell>
          <cell r="D9265">
            <v>189</v>
          </cell>
        </row>
        <row r="9266">
          <cell r="A9266">
            <v>44720</v>
          </cell>
          <cell r="B9266" t="str">
            <v>HA 39</v>
          </cell>
          <cell r="D9266">
            <v>132</v>
          </cell>
        </row>
        <row r="9267">
          <cell r="A9267">
            <v>44720</v>
          </cell>
          <cell r="B9267" t="str">
            <v>HA 41</v>
          </cell>
          <cell r="D9267">
            <v>182</v>
          </cell>
        </row>
        <row r="9268">
          <cell r="A9268">
            <v>44720</v>
          </cell>
          <cell r="B9268" t="str">
            <v>HA 45</v>
          </cell>
          <cell r="D9268">
            <v>183</v>
          </cell>
        </row>
        <row r="9269">
          <cell r="A9269">
            <v>44720</v>
          </cell>
          <cell r="B9269" t="str">
            <v>HA 57</v>
          </cell>
          <cell r="D9269">
            <v>173</v>
          </cell>
        </row>
        <row r="9270">
          <cell r="A9270">
            <v>44720</v>
          </cell>
          <cell r="B9270" t="str">
            <v>HA 59</v>
          </cell>
          <cell r="D9270">
            <v>253</v>
          </cell>
        </row>
        <row r="9271">
          <cell r="A9271">
            <v>44720</v>
          </cell>
          <cell r="B9271" t="str">
            <v>UA 1219</v>
          </cell>
          <cell r="D9271">
            <v>179</v>
          </cell>
        </row>
        <row r="9272">
          <cell r="A9272">
            <v>44720</v>
          </cell>
          <cell r="B9272" t="str">
            <v>UA 1478</v>
          </cell>
          <cell r="D9272">
            <v>176</v>
          </cell>
        </row>
        <row r="9273">
          <cell r="A9273">
            <v>44720</v>
          </cell>
          <cell r="B9273" t="str">
            <v>UA 1725</v>
          </cell>
          <cell r="D9273">
            <v>241</v>
          </cell>
        </row>
        <row r="9274">
          <cell r="A9274">
            <v>44720</v>
          </cell>
          <cell r="B9274" t="str">
            <v>UA 1736</v>
          </cell>
          <cell r="D9274">
            <v>265</v>
          </cell>
        </row>
        <row r="9275">
          <cell r="A9275">
            <v>44720</v>
          </cell>
          <cell r="B9275" t="str">
            <v>UA 1749</v>
          </cell>
          <cell r="D9275">
            <v>144</v>
          </cell>
        </row>
        <row r="9276">
          <cell r="A9276">
            <v>44720</v>
          </cell>
          <cell r="B9276" t="str">
            <v>UA 417</v>
          </cell>
          <cell r="D9276">
            <v>177</v>
          </cell>
        </row>
        <row r="9277">
          <cell r="A9277">
            <v>44720</v>
          </cell>
          <cell r="B9277" t="str">
            <v>UA 454</v>
          </cell>
          <cell r="D9277">
            <v>179</v>
          </cell>
        </row>
        <row r="9278">
          <cell r="A9278">
            <v>44720</v>
          </cell>
          <cell r="B9278" t="str">
            <v>UA 539</v>
          </cell>
          <cell r="D9278">
            <v>179</v>
          </cell>
        </row>
        <row r="9279">
          <cell r="A9279">
            <v>44720</v>
          </cell>
          <cell r="B9279" t="str">
            <v>WN 1281</v>
          </cell>
          <cell r="D9279">
            <v>172</v>
          </cell>
        </row>
        <row r="9280">
          <cell r="A9280">
            <v>44720</v>
          </cell>
          <cell r="B9280" t="str">
            <v>WN 1446</v>
          </cell>
          <cell r="D9280">
            <v>158</v>
          </cell>
        </row>
        <row r="9281">
          <cell r="A9281">
            <v>44720</v>
          </cell>
          <cell r="B9281" t="str">
            <v>WN 1993</v>
          </cell>
          <cell r="D9281">
            <v>157</v>
          </cell>
        </row>
        <row r="9282">
          <cell r="A9282">
            <v>44720</v>
          </cell>
          <cell r="B9282" t="str">
            <v>WN 2456</v>
          </cell>
          <cell r="D9282">
            <v>168</v>
          </cell>
        </row>
        <row r="9283">
          <cell r="A9283">
            <v>44720</v>
          </cell>
          <cell r="B9283" t="str">
            <v>WN 2521</v>
          </cell>
          <cell r="D9283">
            <v>176</v>
          </cell>
        </row>
        <row r="9284">
          <cell r="A9284">
            <v>44720</v>
          </cell>
          <cell r="B9284" t="str">
            <v>WN 2646</v>
          </cell>
          <cell r="D9284">
            <v>174</v>
          </cell>
        </row>
        <row r="9285">
          <cell r="A9285">
            <v>44720</v>
          </cell>
          <cell r="B9285" t="str">
            <v>WN 950</v>
          </cell>
          <cell r="D9285">
            <v>175</v>
          </cell>
        </row>
        <row r="9286">
          <cell r="A9286">
            <v>44721</v>
          </cell>
          <cell r="B9286" t="str">
            <v>AA 119</v>
          </cell>
          <cell r="D9286">
            <v>290</v>
          </cell>
        </row>
        <row r="9287">
          <cell r="A9287">
            <v>44721</v>
          </cell>
          <cell r="B9287" t="str">
            <v>AA 271</v>
          </cell>
          <cell r="D9287">
            <v>189</v>
          </cell>
        </row>
        <row r="9288">
          <cell r="A9288">
            <v>44721</v>
          </cell>
          <cell r="B9288" t="str">
            <v>AA 510</v>
          </cell>
          <cell r="D9288">
            <v>155</v>
          </cell>
        </row>
        <row r="9289">
          <cell r="A9289">
            <v>44721</v>
          </cell>
          <cell r="B9289" t="str">
            <v>AA 7</v>
          </cell>
          <cell r="D9289">
            <v>174</v>
          </cell>
        </row>
        <row r="9290">
          <cell r="A9290">
            <v>44721</v>
          </cell>
          <cell r="B9290" t="str">
            <v>AS 743</v>
          </cell>
          <cell r="D9290">
            <v>154</v>
          </cell>
        </row>
        <row r="9291">
          <cell r="A9291">
            <v>44721</v>
          </cell>
          <cell r="B9291" t="str">
            <v>AS 803</v>
          </cell>
          <cell r="D9291">
            <v>173</v>
          </cell>
        </row>
        <row r="9292">
          <cell r="A9292">
            <v>44721</v>
          </cell>
          <cell r="B9292" t="str">
            <v>AS 805</v>
          </cell>
          <cell r="D9292">
            <v>128</v>
          </cell>
        </row>
        <row r="9293">
          <cell r="A9293">
            <v>44721</v>
          </cell>
          <cell r="B9293" t="str">
            <v>AS 809</v>
          </cell>
          <cell r="D9293">
            <v>137</v>
          </cell>
        </row>
        <row r="9294">
          <cell r="A9294">
            <v>44721</v>
          </cell>
          <cell r="B9294" t="str">
            <v>AS 813</v>
          </cell>
          <cell r="D9294">
            <v>149</v>
          </cell>
        </row>
        <row r="9295">
          <cell r="A9295">
            <v>44721</v>
          </cell>
          <cell r="B9295" t="str">
            <v>AS 861</v>
          </cell>
          <cell r="D9295">
            <v>179</v>
          </cell>
        </row>
        <row r="9296">
          <cell r="A9296">
            <v>44721</v>
          </cell>
          <cell r="B9296" t="str">
            <v>DL 1537</v>
          </cell>
          <cell r="D9296">
            <v>198</v>
          </cell>
        </row>
        <row r="9297">
          <cell r="A9297">
            <v>44721</v>
          </cell>
          <cell r="B9297" t="str">
            <v>DL 481</v>
          </cell>
          <cell r="D9297">
            <v>196</v>
          </cell>
        </row>
        <row r="9298">
          <cell r="A9298">
            <v>44721</v>
          </cell>
          <cell r="B9298" t="str">
            <v>HA 23</v>
          </cell>
          <cell r="D9298">
            <v>189</v>
          </cell>
        </row>
        <row r="9299">
          <cell r="A9299">
            <v>44721</v>
          </cell>
          <cell r="B9299" t="str">
            <v>HA 29</v>
          </cell>
          <cell r="D9299">
            <v>200</v>
          </cell>
        </row>
        <row r="9300">
          <cell r="A9300">
            <v>44721</v>
          </cell>
          <cell r="B9300" t="str">
            <v>HA 33</v>
          </cell>
          <cell r="D9300">
            <v>278</v>
          </cell>
        </row>
        <row r="9301">
          <cell r="A9301">
            <v>44721</v>
          </cell>
          <cell r="B9301" t="str">
            <v>HA 39</v>
          </cell>
          <cell r="D9301">
            <v>157</v>
          </cell>
        </row>
        <row r="9302">
          <cell r="A9302">
            <v>44721</v>
          </cell>
          <cell r="B9302" t="str">
            <v>HA 41</v>
          </cell>
          <cell r="D9302">
            <v>155</v>
          </cell>
        </row>
        <row r="9303">
          <cell r="A9303">
            <v>44721</v>
          </cell>
          <cell r="B9303" t="str">
            <v>HA 71</v>
          </cell>
          <cell r="D9303">
            <v>187</v>
          </cell>
        </row>
        <row r="9304">
          <cell r="A9304">
            <v>44721</v>
          </cell>
          <cell r="B9304" t="str">
            <v>UA 1219</v>
          </cell>
          <cell r="D9304">
            <v>119</v>
          </cell>
        </row>
        <row r="9305">
          <cell r="A9305">
            <v>44721</v>
          </cell>
          <cell r="B9305" t="str">
            <v>UA 1478</v>
          </cell>
          <cell r="D9305">
            <v>99</v>
          </cell>
        </row>
        <row r="9306">
          <cell r="A9306">
            <v>44721</v>
          </cell>
          <cell r="B9306" t="str">
            <v>UA 1725</v>
          </cell>
          <cell r="D9306">
            <v>273</v>
          </cell>
        </row>
        <row r="9307">
          <cell r="A9307">
            <v>44721</v>
          </cell>
          <cell r="B9307" t="str">
            <v>UA 1736</v>
          </cell>
          <cell r="D9307">
            <v>272</v>
          </cell>
        </row>
        <row r="9308">
          <cell r="A9308">
            <v>44721</v>
          </cell>
          <cell r="B9308" t="str">
            <v>UA 1749</v>
          </cell>
          <cell r="D9308">
            <v>139</v>
          </cell>
        </row>
        <row r="9309">
          <cell r="A9309">
            <v>44721</v>
          </cell>
          <cell r="B9309" t="str">
            <v>UA 2623</v>
          </cell>
          <cell r="D9309">
            <v>179</v>
          </cell>
        </row>
        <row r="9310">
          <cell r="A9310">
            <v>44721</v>
          </cell>
          <cell r="B9310" t="str">
            <v>UA 417</v>
          </cell>
          <cell r="D9310">
            <v>140</v>
          </cell>
        </row>
        <row r="9311">
          <cell r="A9311">
            <v>44721</v>
          </cell>
          <cell r="B9311" t="str">
            <v>UA 454</v>
          </cell>
          <cell r="D9311">
            <v>176</v>
          </cell>
        </row>
        <row r="9312">
          <cell r="A9312">
            <v>44721</v>
          </cell>
          <cell r="B9312" t="str">
            <v>UA 539</v>
          </cell>
          <cell r="D9312">
            <v>138</v>
          </cell>
        </row>
        <row r="9313">
          <cell r="A9313">
            <v>44721</v>
          </cell>
          <cell r="B9313" t="str">
            <v>WN 1281</v>
          </cell>
          <cell r="D9313">
            <v>175</v>
          </cell>
        </row>
        <row r="9314">
          <cell r="A9314">
            <v>44721</v>
          </cell>
          <cell r="B9314" t="str">
            <v>WN 1993</v>
          </cell>
          <cell r="D9314">
            <v>171</v>
          </cell>
        </row>
        <row r="9315">
          <cell r="A9315">
            <v>44721</v>
          </cell>
          <cell r="B9315" t="str">
            <v>WN 2178</v>
          </cell>
          <cell r="D9315">
            <v>172</v>
          </cell>
        </row>
        <row r="9316">
          <cell r="A9316">
            <v>44721</v>
          </cell>
          <cell r="B9316" t="str">
            <v>WN 2456</v>
          </cell>
          <cell r="D9316">
            <v>154</v>
          </cell>
        </row>
        <row r="9317">
          <cell r="A9317">
            <v>44721</v>
          </cell>
          <cell r="B9317" t="str">
            <v>WN 2505</v>
          </cell>
          <cell r="D9317">
            <v>173</v>
          </cell>
        </row>
        <row r="9318">
          <cell r="A9318">
            <v>44721</v>
          </cell>
          <cell r="B9318" t="str">
            <v>WN 735</v>
          </cell>
          <cell r="D9318">
            <v>172</v>
          </cell>
        </row>
        <row r="9319">
          <cell r="A9319">
            <v>44722</v>
          </cell>
          <cell r="B9319" t="str">
            <v>AA 119</v>
          </cell>
          <cell r="D9319">
            <v>284</v>
          </cell>
        </row>
        <row r="9320">
          <cell r="A9320">
            <v>44722</v>
          </cell>
          <cell r="B9320" t="str">
            <v>AA 271</v>
          </cell>
          <cell r="D9320">
            <v>197</v>
          </cell>
        </row>
        <row r="9321">
          <cell r="A9321">
            <v>44722</v>
          </cell>
          <cell r="B9321" t="str">
            <v>AA 510</v>
          </cell>
          <cell r="D9321">
            <v>179</v>
          </cell>
        </row>
        <row r="9322">
          <cell r="A9322">
            <v>44722</v>
          </cell>
          <cell r="B9322" t="str">
            <v>AA 7</v>
          </cell>
          <cell r="D9322">
            <v>277</v>
          </cell>
        </row>
        <row r="9323">
          <cell r="A9323">
            <v>44722</v>
          </cell>
          <cell r="B9323" t="str">
            <v>AS 743</v>
          </cell>
          <cell r="D9323">
            <v>159</v>
          </cell>
        </row>
        <row r="9324">
          <cell r="A9324">
            <v>44722</v>
          </cell>
          <cell r="B9324" t="str">
            <v>AS 803</v>
          </cell>
          <cell r="D9324">
            <v>163</v>
          </cell>
        </row>
        <row r="9325">
          <cell r="A9325">
            <v>44722</v>
          </cell>
          <cell r="B9325" t="str">
            <v>AS 805</v>
          </cell>
          <cell r="D9325">
            <v>155</v>
          </cell>
        </row>
        <row r="9326">
          <cell r="A9326">
            <v>44722</v>
          </cell>
          <cell r="B9326" t="str">
            <v>AS 813</v>
          </cell>
          <cell r="D9326">
            <v>157</v>
          </cell>
        </row>
        <row r="9327">
          <cell r="A9327">
            <v>44722</v>
          </cell>
          <cell r="B9327" t="str">
            <v>AS 829</v>
          </cell>
          <cell r="D9327">
            <v>150</v>
          </cell>
        </row>
        <row r="9328">
          <cell r="A9328">
            <v>44722</v>
          </cell>
          <cell r="B9328" t="str">
            <v>AS 861</v>
          </cell>
          <cell r="D9328">
            <v>131</v>
          </cell>
        </row>
        <row r="9329">
          <cell r="A9329">
            <v>44722</v>
          </cell>
          <cell r="B9329" t="str">
            <v>DL 1537</v>
          </cell>
          <cell r="D9329">
            <v>199</v>
          </cell>
        </row>
        <row r="9330">
          <cell r="A9330">
            <v>44722</v>
          </cell>
          <cell r="B9330" t="str">
            <v>DL 481</v>
          </cell>
          <cell r="D9330">
            <v>180</v>
          </cell>
        </row>
        <row r="9331">
          <cell r="A9331">
            <v>44722</v>
          </cell>
          <cell r="B9331" t="str">
            <v>HA 31</v>
          </cell>
          <cell r="D9331">
            <v>189</v>
          </cell>
        </row>
        <row r="9332">
          <cell r="A9332">
            <v>44722</v>
          </cell>
          <cell r="B9332" t="str">
            <v>HA 33</v>
          </cell>
          <cell r="D9332">
            <v>275</v>
          </cell>
        </row>
        <row r="9333">
          <cell r="A9333">
            <v>44722</v>
          </cell>
          <cell r="B9333" t="str">
            <v>HA 41</v>
          </cell>
          <cell r="D9333">
            <v>186</v>
          </cell>
        </row>
        <row r="9334">
          <cell r="A9334">
            <v>44722</v>
          </cell>
          <cell r="B9334" t="str">
            <v>HA 45</v>
          </cell>
          <cell r="D9334">
            <v>189</v>
          </cell>
        </row>
        <row r="9335">
          <cell r="A9335">
            <v>44722</v>
          </cell>
          <cell r="B9335" t="str">
            <v>HA 57</v>
          </cell>
          <cell r="D9335">
            <v>178</v>
          </cell>
        </row>
        <row r="9336">
          <cell r="A9336">
            <v>44722</v>
          </cell>
          <cell r="B9336" t="str">
            <v>HA 59</v>
          </cell>
          <cell r="D9336">
            <v>251</v>
          </cell>
        </row>
        <row r="9337">
          <cell r="A9337">
            <v>44722</v>
          </cell>
          <cell r="B9337" t="str">
            <v>UA 1219</v>
          </cell>
          <cell r="D9337">
            <v>179</v>
          </cell>
        </row>
        <row r="9338">
          <cell r="A9338">
            <v>44722</v>
          </cell>
          <cell r="B9338" t="str">
            <v>UA 1478</v>
          </cell>
          <cell r="D9338">
            <v>177</v>
          </cell>
        </row>
        <row r="9339">
          <cell r="A9339">
            <v>44722</v>
          </cell>
          <cell r="B9339" t="str">
            <v>UA 1736</v>
          </cell>
          <cell r="D9339">
            <v>276</v>
          </cell>
        </row>
        <row r="9340">
          <cell r="A9340">
            <v>44722</v>
          </cell>
          <cell r="B9340" t="str">
            <v>UA 1749</v>
          </cell>
          <cell r="D9340">
            <v>162</v>
          </cell>
        </row>
        <row r="9341">
          <cell r="A9341">
            <v>44722</v>
          </cell>
          <cell r="B9341" t="str">
            <v>UA 202</v>
          </cell>
          <cell r="D9341">
            <v>307</v>
          </cell>
        </row>
        <row r="9342">
          <cell r="A9342">
            <v>44722</v>
          </cell>
          <cell r="B9342" t="str">
            <v>UA 2623</v>
          </cell>
          <cell r="D9342">
            <v>172</v>
          </cell>
        </row>
        <row r="9343">
          <cell r="A9343">
            <v>44722</v>
          </cell>
          <cell r="B9343" t="str">
            <v>UA 417</v>
          </cell>
          <cell r="D9343">
            <v>179</v>
          </cell>
        </row>
        <row r="9344">
          <cell r="A9344">
            <v>44722</v>
          </cell>
          <cell r="B9344" t="str">
            <v>UA 454</v>
          </cell>
          <cell r="D9344">
            <v>178</v>
          </cell>
        </row>
        <row r="9345">
          <cell r="A9345">
            <v>44722</v>
          </cell>
          <cell r="B9345" t="str">
            <v>UA 539</v>
          </cell>
          <cell r="D9345">
            <v>179</v>
          </cell>
        </row>
        <row r="9346">
          <cell r="A9346">
            <v>44722</v>
          </cell>
          <cell r="B9346" t="str">
            <v>WN 1281</v>
          </cell>
          <cell r="D9346">
            <v>158</v>
          </cell>
        </row>
        <row r="9347">
          <cell r="A9347">
            <v>44722</v>
          </cell>
          <cell r="B9347" t="str">
            <v>WN 1993</v>
          </cell>
          <cell r="D9347">
            <v>166</v>
          </cell>
        </row>
        <row r="9348">
          <cell r="A9348">
            <v>44722</v>
          </cell>
          <cell r="B9348" t="str">
            <v>WN 2178</v>
          </cell>
          <cell r="D9348">
            <v>174</v>
          </cell>
        </row>
        <row r="9349">
          <cell r="A9349">
            <v>44722</v>
          </cell>
          <cell r="B9349" t="str">
            <v>WN 2456</v>
          </cell>
          <cell r="D9349">
            <v>138</v>
          </cell>
        </row>
        <row r="9350">
          <cell r="A9350">
            <v>44722</v>
          </cell>
          <cell r="B9350" t="str">
            <v>WN 2505</v>
          </cell>
          <cell r="D9350">
            <v>170</v>
          </cell>
        </row>
        <row r="9351">
          <cell r="A9351">
            <v>44722</v>
          </cell>
          <cell r="B9351" t="str">
            <v>WN 2521</v>
          </cell>
          <cell r="D9351">
            <v>175</v>
          </cell>
        </row>
        <row r="9352">
          <cell r="A9352">
            <v>44722</v>
          </cell>
          <cell r="B9352" t="str">
            <v>WN 2646</v>
          </cell>
          <cell r="D9352">
            <v>173</v>
          </cell>
        </row>
        <row r="9353">
          <cell r="A9353">
            <v>44722</v>
          </cell>
          <cell r="B9353" t="str">
            <v>WN 735</v>
          </cell>
          <cell r="D9353">
            <v>149</v>
          </cell>
        </row>
        <row r="9354">
          <cell r="A9354">
            <v>44722</v>
          </cell>
          <cell r="B9354" t="str">
            <v>WN 950</v>
          </cell>
          <cell r="D9354">
            <v>172</v>
          </cell>
        </row>
        <row r="9355">
          <cell r="A9355">
            <v>44723</v>
          </cell>
          <cell r="B9355" t="str">
            <v>AA 119</v>
          </cell>
          <cell r="D9355">
            <v>273</v>
          </cell>
        </row>
        <row r="9356">
          <cell r="A9356">
            <v>44723</v>
          </cell>
          <cell r="B9356" t="str">
            <v>AA 205</v>
          </cell>
          <cell r="D9356">
            <v>147</v>
          </cell>
        </row>
        <row r="9357">
          <cell r="A9357">
            <v>44723</v>
          </cell>
          <cell r="B9357" t="str">
            <v>AA 271</v>
          </cell>
          <cell r="D9357">
            <v>179</v>
          </cell>
        </row>
        <row r="9358">
          <cell r="A9358">
            <v>44723</v>
          </cell>
          <cell r="B9358" t="str">
            <v>AA 432</v>
          </cell>
          <cell r="D9358">
            <v>176</v>
          </cell>
        </row>
        <row r="9359">
          <cell r="A9359">
            <v>44723</v>
          </cell>
          <cell r="B9359" t="str">
            <v>AA 510</v>
          </cell>
          <cell r="D9359">
            <v>146</v>
          </cell>
        </row>
        <row r="9360">
          <cell r="A9360">
            <v>44723</v>
          </cell>
          <cell r="B9360" t="str">
            <v>AA 7</v>
          </cell>
          <cell r="D9360">
            <v>260</v>
          </cell>
        </row>
        <row r="9361">
          <cell r="A9361">
            <v>44723</v>
          </cell>
          <cell r="B9361" t="str">
            <v>AS 743</v>
          </cell>
          <cell r="D9361">
            <v>156</v>
          </cell>
        </row>
        <row r="9362">
          <cell r="A9362">
            <v>44723</v>
          </cell>
          <cell r="B9362" t="str">
            <v>AS 803</v>
          </cell>
          <cell r="D9362">
            <v>154</v>
          </cell>
        </row>
        <row r="9363">
          <cell r="A9363">
            <v>44723</v>
          </cell>
          <cell r="B9363" t="str">
            <v>AS 805</v>
          </cell>
          <cell r="D9363">
            <v>159</v>
          </cell>
        </row>
        <row r="9364">
          <cell r="A9364">
            <v>44723</v>
          </cell>
          <cell r="B9364" t="str">
            <v>AS 809</v>
          </cell>
          <cell r="D9364">
            <v>158</v>
          </cell>
        </row>
        <row r="9365">
          <cell r="A9365">
            <v>44723</v>
          </cell>
          <cell r="B9365" t="str">
            <v>AS 813</v>
          </cell>
          <cell r="D9365">
            <v>159</v>
          </cell>
        </row>
        <row r="9366">
          <cell r="A9366">
            <v>44723</v>
          </cell>
          <cell r="B9366" t="str">
            <v>AS 825</v>
          </cell>
          <cell r="D9366">
            <v>159</v>
          </cell>
        </row>
        <row r="9367">
          <cell r="A9367">
            <v>44723</v>
          </cell>
          <cell r="B9367" t="str">
            <v>AS 829</v>
          </cell>
          <cell r="D9367">
            <v>147</v>
          </cell>
        </row>
        <row r="9368">
          <cell r="A9368">
            <v>44723</v>
          </cell>
          <cell r="B9368" t="str">
            <v>AS 861</v>
          </cell>
          <cell r="D9368">
            <v>159</v>
          </cell>
        </row>
        <row r="9369">
          <cell r="A9369">
            <v>44723</v>
          </cell>
          <cell r="B9369" t="str">
            <v>DL 362</v>
          </cell>
          <cell r="D9369">
            <v>199</v>
          </cell>
        </row>
        <row r="9370">
          <cell r="A9370">
            <v>44723</v>
          </cell>
          <cell r="B9370" t="str">
            <v>HA 23</v>
          </cell>
          <cell r="D9370">
            <v>183</v>
          </cell>
        </row>
        <row r="9371">
          <cell r="A9371">
            <v>44723</v>
          </cell>
          <cell r="B9371" t="str">
            <v>HA 29</v>
          </cell>
          <cell r="D9371">
            <v>278</v>
          </cell>
        </row>
        <row r="9372">
          <cell r="A9372">
            <v>44723</v>
          </cell>
          <cell r="B9372" t="str">
            <v>HA 31</v>
          </cell>
          <cell r="D9372">
            <v>186</v>
          </cell>
        </row>
        <row r="9373">
          <cell r="A9373">
            <v>44723</v>
          </cell>
          <cell r="B9373" t="str">
            <v>HA 33</v>
          </cell>
          <cell r="D9373">
            <v>270</v>
          </cell>
        </row>
        <row r="9374">
          <cell r="A9374">
            <v>44723</v>
          </cell>
          <cell r="B9374" t="str">
            <v>HA 39</v>
          </cell>
          <cell r="D9374">
            <v>189</v>
          </cell>
        </row>
        <row r="9375">
          <cell r="A9375">
            <v>44723</v>
          </cell>
          <cell r="B9375" t="str">
            <v>HA 41</v>
          </cell>
          <cell r="D9375">
            <v>187</v>
          </cell>
        </row>
        <row r="9376">
          <cell r="A9376">
            <v>44723</v>
          </cell>
          <cell r="B9376" t="str">
            <v>HA 45</v>
          </cell>
          <cell r="D9376">
            <v>183</v>
          </cell>
        </row>
        <row r="9377">
          <cell r="A9377">
            <v>44723</v>
          </cell>
          <cell r="B9377" t="str">
            <v>HA 57</v>
          </cell>
          <cell r="D9377">
            <v>176</v>
          </cell>
        </row>
        <row r="9378">
          <cell r="A9378">
            <v>44723</v>
          </cell>
          <cell r="B9378" t="str">
            <v>HA 71</v>
          </cell>
          <cell r="D9378">
            <v>189</v>
          </cell>
        </row>
        <row r="9379">
          <cell r="A9379">
            <v>44723</v>
          </cell>
          <cell r="B9379" t="str">
            <v>UA 1169</v>
          </cell>
          <cell r="D9379">
            <v>156</v>
          </cell>
        </row>
        <row r="9380">
          <cell r="A9380">
            <v>44723</v>
          </cell>
          <cell r="B9380" t="str">
            <v>UA 1219</v>
          </cell>
          <cell r="D9380">
            <v>178</v>
          </cell>
        </row>
        <row r="9381">
          <cell r="A9381">
            <v>44723</v>
          </cell>
          <cell r="B9381" t="str">
            <v>UA 1428</v>
          </cell>
          <cell r="D9381">
            <v>179</v>
          </cell>
        </row>
        <row r="9382">
          <cell r="A9382">
            <v>44723</v>
          </cell>
          <cell r="B9382" t="str">
            <v>UA 1725</v>
          </cell>
          <cell r="D9382">
            <v>264</v>
          </cell>
        </row>
        <row r="9383">
          <cell r="A9383">
            <v>44723</v>
          </cell>
          <cell r="B9383" t="str">
            <v>UA 1736</v>
          </cell>
          <cell r="D9383">
            <v>247</v>
          </cell>
        </row>
        <row r="9384">
          <cell r="A9384">
            <v>44723</v>
          </cell>
          <cell r="B9384" t="str">
            <v>UA 1749</v>
          </cell>
          <cell r="D9384">
            <v>179</v>
          </cell>
        </row>
        <row r="9385">
          <cell r="A9385">
            <v>44723</v>
          </cell>
          <cell r="B9385" t="str">
            <v>UA 202</v>
          </cell>
          <cell r="D9385">
            <v>312</v>
          </cell>
        </row>
        <row r="9386">
          <cell r="A9386">
            <v>44723</v>
          </cell>
          <cell r="B9386" t="str">
            <v>UA 2623</v>
          </cell>
          <cell r="D9386">
            <v>179</v>
          </cell>
        </row>
        <row r="9387">
          <cell r="A9387">
            <v>44723</v>
          </cell>
          <cell r="B9387" t="str">
            <v>UA 333</v>
          </cell>
          <cell r="D9387">
            <v>163</v>
          </cell>
        </row>
        <row r="9388">
          <cell r="A9388">
            <v>44723</v>
          </cell>
          <cell r="B9388" t="str">
            <v>UA 417</v>
          </cell>
          <cell r="D9388">
            <v>176</v>
          </cell>
        </row>
        <row r="9389">
          <cell r="A9389">
            <v>44723</v>
          </cell>
          <cell r="B9389" t="str">
            <v>UA 454</v>
          </cell>
          <cell r="D9389">
            <v>171</v>
          </cell>
        </row>
        <row r="9390">
          <cell r="A9390">
            <v>44723</v>
          </cell>
          <cell r="B9390" t="str">
            <v>UA 539</v>
          </cell>
          <cell r="D9390">
            <v>176</v>
          </cell>
        </row>
        <row r="9391">
          <cell r="A9391">
            <v>44723</v>
          </cell>
          <cell r="B9391" t="str">
            <v>WN 1281</v>
          </cell>
          <cell r="D9391">
            <v>174</v>
          </cell>
        </row>
        <row r="9392">
          <cell r="A9392">
            <v>44723</v>
          </cell>
          <cell r="B9392" t="str">
            <v>WN 1446</v>
          </cell>
          <cell r="D9392">
            <v>170</v>
          </cell>
        </row>
        <row r="9393">
          <cell r="A9393">
            <v>44723</v>
          </cell>
          <cell r="B9393" t="str">
            <v>WN 2456</v>
          </cell>
          <cell r="D9393">
            <v>159</v>
          </cell>
        </row>
        <row r="9394">
          <cell r="A9394">
            <v>44723</v>
          </cell>
          <cell r="B9394" t="str">
            <v>WN 1993</v>
          </cell>
          <cell r="D9394">
            <v>172</v>
          </cell>
        </row>
        <row r="9395">
          <cell r="A9395">
            <v>44723</v>
          </cell>
          <cell r="B9395" t="str">
            <v>WN 2178</v>
          </cell>
          <cell r="D9395">
            <v>166</v>
          </cell>
        </row>
        <row r="9396">
          <cell r="A9396">
            <v>44723</v>
          </cell>
          <cell r="B9396" t="str">
            <v>WN 2505</v>
          </cell>
          <cell r="D9396">
            <v>174</v>
          </cell>
        </row>
        <row r="9397">
          <cell r="A9397">
            <v>44723</v>
          </cell>
          <cell r="B9397" t="str">
            <v>WN 2521</v>
          </cell>
          <cell r="D9397">
            <v>171</v>
          </cell>
        </row>
        <row r="9398">
          <cell r="A9398">
            <v>44723</v>
          </cell>
          <cell r="B9398" t="str">
            <v>WN 2646</v>
          </cell>
          <cell r="D9398">
            <v>166</v>
          </cell>
        </row>
        <row r="9399">
          <cell r="A9399">
            <v>44723</v>
          </cell>
          <cell r="B9399" t="str">
            <v>WN 735</v>
          </cell>
          <cell r="D9399">
            <v>163</v>
          </cell>
        </row>
        <row r="9400">
          <cell r="A9400">
            <v>44723</v>
          </cell>
          <cell r="B9400" t="str">
            <v>WN 950</v>
          </cell>
          <cell r="D9400">
            <v>174</v>
          </cell>
        </row>
        <row r="9401">
          <cell r="A9401">
            <v>44724</v>
          </cell>
          <cell r="B9401" t="str">
            <v>AA 119</v>
          </cell>
          <cell r="D9401">
            <v>278</v>
          </cell>
        </row>
        <row r="9402">
          <cell r="A9402">
            <v>44724</v>
          </cell>
          <cell r="B9402" t="str">
            <v>AA 271</v>
          </cell>
          <cell r="D9402">
            <v>204</v>
          </cell>
        </row>
        <row r="9403">
          <cell r="A9403">
            <v>44724</v>
          </cell>
          <cell r="B9403" t="str">
            <v>AA 7</v>
          </cell>
          <cell r="D9403">
            <v>273</v>
          </cell>
        </row>
        <row r="9404">
          <cell r="A9404">
            <v>44724</v>
          </cell>
          <cell r="B9404" t="str">
            <v>AS 743</v>
          </cell>
          <cell r="D9404">
            <v>157</v>
          </cell>
        </row>
        <row r="9405">
          <cell r="A9405">
            <v>44724</v>
          </cell>
          <cell r="B9405" t="str">
            <v>AS 803</v>
          </cell>
          <cell r="D9405">
            <v>145</v>
          </cell>
        </row>
        <row r="9406">
          <cell r="A9406">
            <v>44724</v>
          </cell>
          <cell r="B9406" t="str">
            <v>AS 809</v>
          </cell>
          <cell r="D9406">
            <v>131</v>
          </cell>
        </row>
        <row r="9407">
          <cell r="A9407">
            <v>44724</v>
          </cell>
          <cell r="B9407" t="str">
            <v>AS 813</v>
          </cell>
          <cell r="D9407">
            <v>134</v>
          </cell>
        </row>
        <row r="9408">
          <cell r="A9408">
            <v>44724</v>
          </cell>
          <cell r="B9408" t="str">
            <v>AS 825</v>
          </cell>
          <cell r="D9408">
            <v>159</v>
          </cell>
        </row>
        <row r="9409">
          <cell r="A9409">
            <v>44724</v>
          </cell>
          <cell r="B9409" t="str">
            <v>AS 829</v>
          </cell>
          <cell r="D9409">
            <v>157</v>
          </cell>
        </row>
        <row r="9410">
          <cell r="A9410">
            <v>44724</v>
          </cell>
          <cell r="B9410" t="str">
            <v>AS 861</v>
          </cell>
          <cell r="D9410">
            <v>159</v>
          </cell>
        </row>
        <row r="9411">
          <cell r="A9411">
            <v>44724</v>
          </cell>
          <cell r="B9411" t="str">
            <v>DL 1537</v>
          </cell>
          <cell r="D9411">
            <v>199</v>
          </cell>
        </row>
        <row r="9412">
          <cell r="A9412">
            <v>44724</v>
          </cell>
          <cell r="B9412" t="str">
            <v>DL 362</v>
          </cell>
          <cell r="D9412">
            <v>187</v>
          </cell>
        </row>
        <row r="9413">
          <cell r="A9413">
            <v>44724</v>
          </cell>
          <cell r="B9413" t="str">
            <v>DL 481</v>
          </cell>
          <cell r="D9413">
            <v>195</v>
          </cell>
        </row>
        <row r="9414">
          <cell r="A9414">
            <v>44724</v>
          </cell>
          <cell r="B9414" t="str">
            <v>HA 23</v>
          </cell>
          <cell r="D9414">
            <v>189</v>
          </cell>
        </row>
        <row r="9415">
          <cell r="A9415">
            <v>44724</v>
          </cell>
          <cell r="B9415" t="str">
            <v>HA 31</v>
          </cell>
          <cell r="D9415">
            <v>187</v>
          </cell>
        </row>
        <row r="9416">
          <cell r="A9416">
            <v>44724</v>
          </cell>
          <cell r="B9416" t="str">
            <v>HA 33</v>
          </cell>
          <cell r="D9416">
            <v>265</v>
          </cell>
        </row>
        <row r="9417">
          <cell r="A9417">
            <v>44724</v>
          </cell>
          <cell r="B9417" t="str">
            <v>HA 45</v>
          </cell>
          <cell r="D9417">
            <v>172</v>
          </cell>
        </row>
        <row r="9418">
          <cell r="A9418">
            <v>44724</v>
          </cell>
          <cell r="B9418" t="str">
            <v>HA 55</v>
          </cell>
          <cell r="D9418">
            <v>278</v>
          </cell>
        </row>
        <row r="9419">
          <cell r="A9419">
            <v>44724</v>
          </cell>
          <cell r="B9419" t="str">
            <v>HA 59</v>
          </cell>
          <cell r="D9419">
            <v>272</v>
          </cell>
        </row>
        <row r="9420">
          <cell r="A9420">
            <v>44724</v>
          </cell>
          <cell r="B9420" t="str">
            <v>HA 71</v>
          </cell>
          <cell r="D9420">
            <v>189</v>
          </cell>
        </row>
        <row r="9421">
          <cell r="A9421">
            <v>44724</v>
          </cell>
          <cell r="B9421" t="str">
            <v>UA 1219</v>
          </cell>
          <cell r="D9421">
            <v>179</v>
          </cell>
        </row>
        <row r="9422">
          <cell r="A9422">
            <v>44724</v>
          </cell>
          <cell r="B9422" t="str">
            <v>UA 1428</v>
          </cell>
          <cell r="D9422">
            <v>179</v>
          </cell>
        </row>
        <row r="9423">
          <cell r="A9423">
            <v>44724</v>
          </cell>
          <cell r="B9423" t="str">
            <v>UA 1478</v>
          </cell>
          <cell r="D9423">
            <v>179</v>
          </cell>
        </row>
        <row r="9424">
          <cell r="A9424">
            <v>44724</v>
          </cell>
          <cell r="B9424" t="str">
            <v>UA 1725</v>
          </cell>
          <cell r="D9424">
            <v>361</v>
          </cell>
        </row>
        <row r="9425">
          <cell r="A9425">
            <v>44724</v>
          </cell>
          <cell r="B9425" t="str">
            <v>UA 1736</v>
          </cell>
          <cell r="D9425">
            <v>266</v>
          </cell>
        </row>
        <row r="9426">
          <cell r="A9426">
            <v>44724</v>
          </cell>
          <cell r="B9426" t="str">
            <v>UA 1749</v>
          </cell>
          <cell r="D9426">
            <v>164</v>
          </cell>
        </row>
        <row r="9427">
          <cell r="A9427">
            <v>44724</v>
          </cell>
          <cell r="B9427" t="str">
            <v>UA 202</v>
          </cell>
          <cell r="D9427">
            <v>318</v>
          </cell>
        </row>
        <row r="9428">
          <cell r="A9428">
            <v>44724</v>
          </cell>
          <cell r="B9428" t="str">
            <v>UA 2623</v>
          </cell>
          <cell r="D9428">
            <v>179</v>
          </cell>
        </row>
        <row r="9429">
          <cell r="A9429">
            <v>44724</v>
          </cell>
          <cell r="B9429" t="str">
            <v>UA 417</v>
          </cell>
          <cell r="D9429">
            <v>178</v>
          </cell>
        </row>
        <row r="9430">
          <cell r="A9430">
            <v>44724</v>
          </cell>
          <cell r="B9430" t="str">
            <v>UA 454</v>
          </cell>
          <cell r="D9430">
            <v>177</v>
          </cell>
        </row>
        <row r="9431">
          <cell r="A9431">
            <v>44724</v>
          </cell>
          <cell r="B9431" t="str">
            <v>UA 539</v>
          </cell>
          <cell r="D9431">
            <v>179</v>
          </cell>
        </row>
        <row r="9432">
          <cell r="A9432">
            <v>44724</v>
          </cell>
          <cell r="B9432" t="str">
            <v>WN 1281</v>
          </cell>
          <cell r="D9432">
            <v>173</v>
          </cell>
        </row>
        <row r="9433">
          <cell r="A9433">
            <v>44724</v>
          </cell>
          <cell r="B9433" t="str">
            <v>WN 1446</v>
          </cell>
          <cell r="D9433">
            <v>173</v>
          </cell>
        </row>
        <row r="9434">
          <cell r="A9434">
            <v>44724</v>
          </cell>
          <cell r="B9434" t="str">
            <v>WN 1993</v>
          </cell>
          <cell r="D9434">
            <v>175</v>
          </cell>
        </row>
        <row r="9435">
          <cell r="A9435">
            <v>44724</v>
          </cell>
          <cell r="B9435" t="str">
            <v>WN 2178</v>
          </cell>
          <cell r="D9435">
            <v>169</v>
          </cell>
        </row>
        <row r="9436">
          <cell r="A9436">
            <v>44724</v>
          </cell>
          <cell r="B9436" t="str">
            <v>WN 2456</v>
          </cell>
          <cell r="D9436">
            <v>168</v>
          </cell>
        </row>
        <row r="9437">
          <cell r="A9437">
            <v>44724</v>
          </cell>
          <cell r="B9437" t="str">
            <v>WN 2505</v>
          </cell>
          <cell r="D9437">
            <v>170</v>
          </cell>
        </row>
        <row r="9438">
          <cell r="A9438">
            <v>44724</v>
          </cell>
          <cell r="B9438" t="str">
            <v>WN 2521</v>
          </cell>
          <cell r="D9438">
            <v>173</v>
          </cell>
        </row>
        <row r="9439">
          <cell r="A9439">
            <v>44724</v>
          </cell>
          <cell r="B9439" t="str">
            <v>WN 2646</v>
          </cell>
          <cell r="D9439">
            <v>173</v>
          </cell>
        </row>
        <row r="9440">
          <cell r="A9440">
            <v>44724</v>
          </cell>
          <cell r="B9440" t="str">
            <v>WN 735</v>
          </cell>
          <cell r="D9440">
            <v>173</v>
          </cell>
        </row>
        <row r="9441">
          <cell r="A9441">
            <v>44724</v>
          </cell>
          <cell r="B9441" t="str">
            <v>WN 950</v>
          </cell>
          <cell r="D9441">
            <v>174</v>
          </cell>
        </row>
        <row r="9442">
          <cell r="A9442">
            <v>44725</v>
          </cell>
          <cell r="B9442" t="str">
            <v>AA 271</v>
          </cell>
          <cell r="D9442">
            <v>196</v>
          </cell>
        </row>
        <row r="9443">
          <cell r="A9443">
            <v>44725</v>
          </cell>
          <cell r="B9443" t="str">
            <v>AA 510</v>
          </cell>
          <cell r="D9443">
            <v>122</v>
          </cell>
        </row>
        <row r="9444">
          <cell r="A9444">
            <v>44725</v>
          </cell>
          <cell r="B9444" t="str">
            <v>AA 7</v>
          </cell>
          <cell r="D9444">
            <v>286</v>
          </cell>
        </row>
        <row r="9445">
          <cell r="A9445">
            <v>44725</v>
          </cell>
          <cell r="B9445" t="str">
            <v>AS 743</v>
          </cell>
          <cell r="D9445">
            <v>158</v>
          </cell>
        </row>
        <row r="9446">
          <cell r="A9446">
            <v>44725</v>
          </cell>
          <cell r="B9446" t="str">
            <v>AS 805</v>
          </cell>
          <cell r="D9446">
            <v>159</v>
          </cell>
        </row>
        <row r="9447">
          <cell r="A9447">
            <v>44725</v>
          </cell>
          <cell r="B9447" t="str">
            <v>AS 813</v>
          </cell>
          <cell r="D9447">
            <v>159</v>
          </cell>
        </row>
        <row r="9448">
          <cell r="A9448">
            <v>44725</v>
          </cell>
          <cell r="B9448" t="str">
            <v>AS 825</v>
          </cell>
          <cell r="D9448">
            <v>157</v>
          </cell>
        </row>
        <row r="9449">
          <cell r="A9449">
            <v>44725</v>
          </cell>
          <cell r="B9449" t="str">
            <v>AS 829</v>
          </cell>
          <cell r="D9449">
            <v>161</v>
          </cell>
        </row>
        <row r="9450">
          <cell r="A9450">
            <v>44725</v>
          </cell>
          <cell r="B9450" t="str">
            <v>DL 362</v>
          </cell>
          <cell r="D9450">
            <v>195</v>
          </cell>
        </row>
        <row r="9451">
          <cell r="A9451">
            <v>44725</v>
          </cell>
          <cell r="B9451" t="str">
            <v>HA 23</v>
          </cell>
          <cell r="D9451">
            <v>189</v>
          </cell>
        </row>
        <row r="9452">
          <cell r="A9452">
            <v>44725</v>
          </cell>
          <cell r="B9452" t="str">
            <v>HA 31</v>
          </cell>
          <cell r="D9452">
            <v>188</v>
          </cell>
        </row>
        <row r="9453">
          <cell r="A9453">
            <v>44725</v>
          </cell>
          <cell r="B9453" t="str">
            <v>HA 39</v>
          </cell>
          <cell r="D9453">
            <v>187</v>
          </cell>
        </row>
        <row r="9454">
          <cell r="A9454">
            <v>44725</v>
          </cell>
          <cell r="B9454" t="str">
            <v>HA 41</v>
          </cell>
          <cell r="D9454">
            <v>181</v>
          </cell>
        </row>
        <row r="9455">
          <cell r="A9455">
            <v>44725</v>
          </cell>
          <cell r="B9455" t="str">
            <v>HA 45</v>
          </cell>
          <cell r="D9455">
            <v>186</v>
          </cell>
        </row>
        <row r="9456">
          <cell r="A9456">
            <v>44725</v>
          </cell>
          <cell r="B9456" t="str">
            <v>HA 55</v>
          </cell>
          <cell r="D9456">
            <v>278</v>
          </cell>
        </row>
        <row r="9457">
          <cell r="A9457">
            <v>44725</v>
          </cell>
          <cell r="B9457" t="str">
            <v>HA 57</v>
          </cell>
          <cell r="D9457">
            <v>189</v>
          </cell>
        </row>
        <row r="9458">
          <cell r="A9458">
            <v>44725</v>
          </cell>
          <cell r="B9458" t="str">
            <v>HA 59</v>
          </cell>
          <cell r="D9458">
            <v>278</v>
          </cell>
        </row>
        <row r="9459">
          <cell r="A9459">
            <v>44725</v>
          </cell>
          <cell r="B9459" t="str">
            <v>UA 1219</v>
          </cell>
          <cell r="D9459">
            <v>111</v>
          </cell>
        </row>
        <row r="9460">
          <cell r="A9460">
            <v>44725</v>
          </cell>
          <cell r="B9460" t="str">
            <v>UA 1478</v>
          </cell>
          <cell r="D9460">
            <v>114</v>
          </cell>
        </row>
        <row r="9461">
          <cell r="A9461">
            <v>44725</v>
          </cell>
          <cell r="B9461" t="str">
            <v>UA 1736</v>
          </cell>
          <cell r="D9461">
            <v>274</v>
          </cell>
        </row>
        <row r="9462">
          <cell r="A9462">
            <v>44725</v>
          </cell>
          <cell r="B9462" t="str">
            <v>UA 1749</v>
          </cell>
          <cell r="D9462">
            <v>156</v>
          </cell>
        </row>
        <row r="9463">
          <cell r="A9463">
            <v>44725</v>
          </cell>
          <cell r="B9463" t="str">
            <v>UA 202</v>
          </cell>
          <cell r="D9463">
            <v>229</v>
          </cell>
        </row>
        <row r="9464">
          <cell r="A9464">
            <v>44725</v>
          </cell>
          <cell r="B9464" t="str">
            <v>UA 539</v>
          </cell>
          <cell r="D9464">
            <v>179</v>
          </cell>
        </row>
        <row r="9465">
          <cell r="A9465">
            <v>44725</v>
          </cell>
          <cell r="B9465" t="str">
            <v>WN 2178</v>
          </cell>
          <cell r="D9465">
            <v>177</v>
          </cell>
        </row>
        <row r="9466">
          <cell r="A9466">
            <v>44725</v>
          </cell>
          <cell r="B9466" t="str">
            <v>WN 2456</v>
          </cell>
          <cell r="D9466">
            <v>142</v>
          </cell>
        </row>
        <row r="9467">
          <cell r="A9467">
            <v>44725</v>
          </cell>
          <cell r="B9467" t="str">
            <v>WN 2646</v>
          </cell>
          <cell r="D9467">
            <v>168</v>
          </cell>
        </row>
        <row r="9468">
          <cell r="A9468">
            <v>44725</v>
          </cell>
          <cell r="B9468" t="str">
            <v>WN 735</v>
          </cell>
          <cell r="D9468">
            <v>174</v>
          </cell>
        </row>
        <row r="9469">
          <cell r="A9469">
            <v>44725</v>
          </cell>
          <cell r="B9469" t="str">
            <v>WN 950</v>
          </cell>
          <cell r="D9469">
            <v>175</v>
          </cell>
        </row>
        <row r="9470">
          <cell r="A9470">
            <v>44726</v>
          </cell>
          <cell r="B9470" t="str">
            <v>AA 119</v>
          </cell>
          <cell r="D9470">
            <v>263</v>
          </cell>
        </row>
        <row r="9471">
          <cell r="A9471">
            <v>44726</v>
          </cell>
          <cell r="B9471" t="str">
            <v>AA 205</v>
          </cell>
          <cell r="D9471">
            <v>196</v>
          </cell>
        </row>
        <row r="9472">
          <cell r="A9472">
            <v>44726</v>
          </cell>
          <cell r="B9472" t="str">
            <v>AA 432</v>
          </cell>
          <cell r="D9472">
            <v>170</v>
          </cell>
        </row>
        <row r="9473">
          <cell r="A9473">
            <v>44726</v>
          </cell>
          <cell r="B9473" t="str">
            <v>AA 510</v>
          </cell>
          <cell r="D9473">
            <v>161</v>
          </cell>
        </row>
        <row r="9474">
          <cell r="A9474">
            <v>44726</v>
          </cell>
          <cell r="B9474" t="str">
            <v>AA 7</v>
          </cell>
          <cell r="D9474">
            <v>269</v>
          </cell>
        </row>
        <row r="9475">
          <cell r="A9475">
            <v>44726</v>
          </cell>
          <cell r="B9475" t="str">
            <v>AS 743</v>
          </cell>
          <cell r="D9475">
            <v>158</v>
          </cell>
        </row>
        <row r="9476">
          <cell r="A9476">
            <v>44726</v>
          </cell>
          <cell r="B9476" t="str">
            <v>AS 803</v>
          </cell>
          <cell r="D9476">
            <v>155</v>
          </cell>
        </row>
        <row r="9477">
          <cell r="A9477">
            <v>44726</v>
          </cell>
          <cell r="B9477" t="str">
            <v>AS 805</v>
          </cell>
          <cell r="D9477">
            <v>159</v>
          </cell>
        </row>
        <row r="9478">
          <cell r="A9478">
            <v>44726</v>
          </cell>
          <cell r="B9478" t="str">
            <v>AS 809</v>
          </cell>
          <cell r="D9478">
            <v>157</v>
          </cell>
        </row>
        <row r="9479">
          <cell r="A9479">
            <v>44726</v>
          </cell>
          <cell r="B9479" t="str">
            <v>AS 813</v>
          </cell>
          <cell r="D9479">
            <v>159</v>
          </cell>
        </row>
        <row r="9480">
          <cell r="A9480">
            <v>44726</v>
          </cell>
          <cell r="B9480" t="str">
            <v>AS 825</v>
          </cell>
          <cell r="D9480">
            <v>156</v>
          </cell>
        </row>
        <row r="9481">
          <cell r="A9481">
            <v>44726</v>
          </cell>
          <cell r="B9481" t="str">
            <v>AS 829</v>
          </cell>
          <cell r="D9481">
            <v>158</v>
          </cell>
        </row>
        <row r="9482">
          <cell r="A9482">
            <v>44726</v>
          </cell>
          <cell r="B9482" t="str">
            <v>DL 1537</v>
          </cell>
          <cell r="D9482">
            <v>199</v>
          </cell>
        </row>
        <row r="9483">
          <cell r="A9483">
            <v>44726</v>
          </cell>
          <cell r="B9483" t="str">
            <v>DL 481</v>
          </cell>
          <cell r="D9483">
            <v>199</v>
          </cell>
        </row>
        <row r="9484">
          <cell r="A9484">
            <v>44726</v>
          </cell>
          <cell r="B9484" t="str">
            <v>HA 23</v>
          </cell>
          <cell r="D9484">
            <v>180</v>
          </cell>
        </row>
        <row r="9485">
          <cell r="A9485">
            <v>44726</v>
          </cell>
          <cell r="B9485" t="str">
            <v>HA 29</v>
          </cell>
          <cell r="D9485">
            <v>278</v>
          </cell>
        </row>
        <row r="9486">
          <cell r="A9486">
            <v>44726</v>
          </cell>
          <cell r="B9486" t="str">
            <v>HA 31</v>
          </cell>
          <cell r="D9486">
            <v>193</v>
          </cell>
        </row>
        <row r="9487">
          <cell r="A9487">
            <v>44726</v>
          </cell>
          <cell r="B9487" t="str">
            <v>HA 33</v>
          </cell>
          <cell r="D9487">
            <v>278</v>
          </cell>
        </row>
        <row r="9488">
          <cell r="A9488">
            <v>44726</v>
          </cell>
          <cell r="B9488" t="str">
            <v>HA 39</v>
          </cell>
          <cell r="D9488">
            <v>188</v>
          </cell>
        </row>
        <row r="9489">
          <cell r="A9489">
            <v>44726</v>
          </cell>
          <cell r="B9489" t="str">
            <v>HA 41</v>
          </cell>
          <cell r="D9489">
            <v>187</v>
          </cell>
        </row>
        <row r="9490">
          <cell r="A9490">
            <v>44726</v>
          </cell>
          <cell r="B9490" t="str">
            <v>HA 45</v>
          </cell>
          <cell r="D9490">
            <v>188</v>
          </cell>
        </row>
        <row r="9491">
          <cell r="A9491">
            <v>44726</v>
          </cell>
          <cell r="B9491" t="str">
            <v>HA 55</v>
          </cell>
          <cell r="D9491">
            <v>276</v>
          </cell>
        </row>
        <row r="9492">
          <cell r="A9492">
            <v>44726</v>
          </cell>
          <cell r="B9492" t="str">
            <v>HA 59</v>
          </cell>
          <cell r="D9492">
            <v>270</v>
          </cell>
        </row>
        <row r="9493">
          <cell r="A9493">
            <v>44726</v>
          </cell>
          <cell r="B9493" t="str">
            <v>UA 1219</v>
          </cell>
          <cell r="D9493">
            <v>179</v>
          </cell>
        </row>
        <row r="9494">
          <cell r="A9494">
            <v>44726</v>
          </cell>
          <cell r="B9494" t="str">
            <v>UA 1478</v>
          </cell>
          <cell r="D9494">
            <v>176</v>
          </cell>
        </row>
        <row r="9495">
          <cell r="A9495">
            <v>44726</v>
          </cell>
          <cell r="B9495" t="str">
            <v>UA 1725</v>
          </cell>
          <cell r="D9495">
            <v>254</v>
          </cell>
        </row>
        <row r="9496">
          <cell r="A9496">
            <v>44726</v>
          </cell>
          <cell r="B9496" t="str">
            <v>UA 1736</v>
          </cell>
          <cell r="D9496">
            <v>276</v>
          </cell>
        </row>
        <row r="9497">
          <cell r="A9497">
            <v>44726</v>
          </cell>
          <cell r="B9497" t="str">
            <v>UA 1749</v>
          </cell>
          <cell r="D9497">
            <v>166</v>
          </cell>
        </row>
        <row r="9498">
          <cell r="A9498">
            <v>44726</v>
          </cell>
          <cell r="B9498" t="str">
            <v>UA 2623</v>
          </cell>
          <cell r="D9498">
            <v>176</v>
          </cell>
        </row>
        <row r="9499">
          <cell r="A9499">
            <v>44726</v>
          </cell>
          <cell r="B9499" t="str">
            <v>UA 417</v>
          </cell>
          <cell r="D9499">
            <v>173</v>
          </cell>
        </row>
        <row r="9500">
          <cell r="A9500">
            <v>44726</v>
          </cell>
          <cell r="B9500" t="str">
            <v>UA 454</v>
          </cell>
          <cell r="D9500">
            <v>174</v>
          </cell>
        </row>
        <row r="9501">
          <cell r="A9501">
            <v>44726</v>
          </cell>
          <cell r="B9501" t="str">
            <v>UA 539</v>
          </cell>
          <cell r="D9501">
            <v>179</v>
          </cell>
        </row>
        <row r="9502">
          <cell r="A9502">
            <v>44726</v>
          </cell>
          <cell r="B9502" t="str">
            <v>UA 202</v>
          </cell>
          <cell r="D9502">
            <v>295</v>
          </cell>
        </row>
        <row r="9503">
          <cell r="A9503">
            <v>44726</v>
          </cell>
          <cell r="B9503" t="str">
            <v>WN 1281</v>
          </cell>
          <cell r="D9503">
            <v>166</v>
          </cell>
        </row>
        <row r="9504">
          <cell r="A9504">
            <v>44726</v>
          </cell>
          <cell r="B9504" t="str">
            <v>WN 1993</v>
          </cell>
          <cell r="D9504">
            <v>165</v>
          </cell>
        </row>
        <row r="9505">
          <cell r="A9505">
            <v>44726</v>
          </cell>
          <cell r="B9505" t="str">
            <v>WN 2178</v>
          </cell>
          <cell r="D9505">
            <v>171</v>
          </cell>
        </row>
        <row r="9506">
          <cell r="A9506">
            <v>44726</v>
          </cell>
          <cell r="B9506" t="str">
            <v>WN 2456</v>
          </cell>
          <cell r="D9506">
            <v>158</v>
          </cell>
        </row>
        <row r="9507">
          <cell r="A9507">
            <v>44726</v>
          </cell>
          <cell r="B9507" t="str">
            <v>WN 2505</v>
          </cell>
          <cell r="D9507">
            <v>173</v>
          </cell>
        </row>
        <row r="9508">
          <cell r="A9508">
            <v>44726</v>
          </cell>
          <cell r="B9508" t="str">
            <v>WN 2521</v>
          </cell>
          <cell r="D9508">
            <v>175</v>
          </cell>
        </row>
        <row r="9509">
          <cell r="A9509">
            <v>44726</v>
          </cell>
          <cell r="B9509" t="str">
            <v>WN 2646</v>
          </cell>
          <cell r="D9509">
            <v>174</v>
          </cell>
        </row>
        <row r="9510">
          <cell r="A9510">
            <v>44726</v>
          </cell>
          <cell r="B9510" t="str">
            <v>WN 735</v>
          </cell>
          <cell r="D9510">
            <v>168</v>
          </cell>
        </row>
        <row r="9511">
          <cell r="A9511">
            <v>44726</v>
          </cell>
          <cell r="B9511" t="str">
            <v>WN 950</v>
          </cell>
          <cell r="D9511">
            <v>174</v>
          </cell>
        </row>
        <row r="9512">
          <cell r="A9512">
            <v>44727</v>
          </cell>
          <cell r="B9512" t="str">
            <v>AA 7</v>
          </cell>
          <cell r="D9512">
            <v>281</v>
          </cell>
        </row>
        <row r="9513">
          <cell r="A9513">
            <v>44727</v>
          </cell>
          <cell r="B9513" t="str">
            <v>AS 803</v>
          </cell>
          <cell r="D9513">
            <v>159</v>
          </cell>
        </row>
        <row r="9514">
          <cell r="A9514">
            <v>44727</v>
          </cell>
          <cell r="B9514" t="str">
            <v>AS 809</v>
          </cell>
          <cell r="D9514">
            <v>160</v>
          </cell>
        </row>
        <row r="9515">
          <cell r="A9515">
            <v>44727</v>
          </cell>
          <cell r="B9515" t="str">
            <v>AS 825</v>
          </cell>
          <cell r="D9515">
            <v>159</v>
          </cell>
        </row>
        <row r="9516">
          <cell r="A9516">
            <v>44727</v>
          </cell>
          <cell r="B9516" t="str">
            <v>AS 829</v>
          </cell>
          <cell r="D9516">
            <v>159</v>
          </cell>
        </row>
        <row r="9517">
          <cell r="A9517">
            <v>44727</v>
          </cell>
          <cell r="B9517" t="str">
            <v>HA 29</v>
          </cell>
          <cell r="D9517">
            <v>278</v>
          </cell>
        </row>
        <row r="9518">
          <cell r="A9518">
            <v>44727</v>
          </cell>
          <cell r="B9518" t="str">
            <v>HA 31</v>
          </cell>
          <cell r="D9518">
            <v>182</v>
          </cell>
        </row>
        <row r="9519">
          <cell r="A9519">
            <v>44727</v>
          </cell>
          <cell r="B9519" t="str">
            <v>HA 33</v>
          </cell>
          <cell r="D9519">
            <v>260</v>
          </cell>
        </row>
        <row r="9520">
          <cell r="A9520">
            <v>44727</v>
          </cell>
          <cell r="B9520" t="str">
            <v>HA 39</v>
          </cell>
          <cell r="D9520">
            <v>177</v>
          </cell>
        </row>
        <row r="9521">
          <cell r="A9521">
            <v>44727</v>
          </cell>
          <cell r="B9521" t="str">
            <v>HA 41</v>
          </cell>
          <cell r="D9521">
            <v>179</v>
          </cell>
        </row>
        <row r="9522">
          <cell r="A9522">
            <v>44727</v>
          </cell>
          <cell r="B9522" t="str">
            <v>HA 45</v>
          </cell>
          <cell r="D9522">
            <v>189</v>
          </cell>
        </row>
        <row r="9523">
          <cell r="A9523">
            <v>44727</v>
          </cell>
          <cell r="B9523" t="str">
            <v>HA 59</v>
          </cell>
          <cell r="D9523">
            <v>278</v>
          </cell>
        </row>
        <row r="9524">
          <cell r="A9524">
            <v>44727</v>
          </cell>
          <cell r="B9524" t="str">
            <v>UA 1725</v>
          </cell>
          <cell r="D9524">
            <v>364</v>
          </cell>
        </row>
        <row r="9525">
          <cell r="A9525">
            <v>44727</v>
          </cell>
          <cell r="B9525" t="str">
            <v>UA 1736</v>
          </cell>
          <cell r="D9525">
            <v>274</v>
          </cell>
        </row>
        <row r="9526">
          <cell r="A9526">
            <v>44727</v>
          </cell>
          <cell r="B9526" t="str">
            <v>UA 417</v>
          </cell>
          <cell r="D9526">
            <v>179</v>
          </cell>
        </row>
        <row r="9527">
          <cell r="A9527">
            <v>44727</v>
          </cell>
          <cell r="B9527" t="str">
            <v>UA 539</v>
          </cell>
          <cell r="D9527">
            <v>179</v>
          </cell>
        </row>
        <row r="9528">
          <cell r="A9528">
            <v>44727</v>
          </cell>
          <cell r="B9528" t="str">
            <v>WN 1281</v>
          </cell>
          <cell r="D9528">
            <v>175</v>
          </cell>
        </row>
        <row r="9529">
          <cell r="A9529">
            <v>44727</v>
          </cell>
          <cell r="B9529" t="str">
            <v>WN 1993</v>
          </cell>
          <cell r="D9529">
            <v>174</v>
          </cell>
        </row>
        <row r="9530">
          <cell r="A9530">
            <v>44727</v>
          </cell>
          <cell r="B9530" t="str">
            <v>WN 2505</v>
          </cell>
          <cell r="D9530">
            <v>164</v>
          </cell>
        </row>
        <row r="9531">
          <cell r="A9531">
            <v>44727</v>
          </cell>
          <cell r="B9531" t="str">
            <v>WN 2521</v>
          </cell>
          <cell r="D9531">
            <v>173</v>
          </cell>
        </row>
        <row r="9532">
          <cell r="A9532">
            <v>44727</v>
          </cell>
          <cell r="B9532" t="str">
            <v>WN 2646</v>
          </cell>
          <cell r="D9532">
            <v>175</v>
          </cell>
        </row>
        <row r="9533">
          <cell r="A9533">
            <v>44727</v>
          </cell>
          <cell r="B9533" t="str">
            <v>WN 950</v>
          </cell>
          <cell r="D9533">
            <v>174</v>
          </cell>
        </row>
        <row r="9534">
          <cell r="A9534">
            <v>44728</v>
          </cell>
          <cell r="B9534" t="str">
            <v>AA 119</v>
          </cell>
          <cell r="D9534">
            <v>283</v>
          </cell>
        </row>
        <row r="9535">
          <cell r="A9535">
            <v>44728</v>
          </cell>
          <cell r="B9535" t="str">
            <v>AA 205</v>
          </cell>
          <cell r="D9535">
            <v>194</v>
          </cell>
        </row>
        <row r="9536">
          <cell r="A9536">
            <v>44728</v>
          </cell>
          <cell r="B9536" t="str">
            <v>AA 432</v>
          </cell>
          <cell r="D9536">
            <v>183</v>
          </cell>
        </row>
        <row r="9537">
          <cell r="A9537">
            <v>44728</v>
          </cell>
          <cell r="B9537" t="str">
            <v>AA 510</v>
          </cell>
          <cell r="D9537">
            <v>172</v>
          </cell>
        </row>
        <row r="9538">
          <cell r="A9538">
            <v>44728</v>
          </cell>
          <cell r="B9538" t="str">
            <v>AA 7</v>
          </cell>
          <cell r="D9538">
            <v>206</v>
          </cell>
        </row>
        <row r="9539">
          <cell r="A9539">
            <v>44728</v>
          </cell>
          <cell r="B9539" t="str">
            <v>AS 803</v>
          </cell>
          <cell r="D9539">
            <v>153</v>
          </cell>
        </row>
        <row r="9540">
          <cell r="A9540">
            <v>44728</v>
          </cell>
          <cell r="B9540" t="str">
            <v>AS 805</v>
          </cell>
          <cell r="D9540">
            <v>159</v>
          </cell>
        </row>
        <row r="9541">
          <cell r="A9541">
            <v>44728</v>
          </cell>
          <cell r="B9541" t="str">
            <v>AS 809</v>
          </cell>
          <cell r="D9541">
            <v>155</v>
          </cell>
        </row>
        <row r="9542">
          <cell r="A9542">
            <v>44728</v>
          </cell>
          <cell r="B9542" t="str">
            <v>AS 825</v>
          </cell>
          <cell r="D9542">
            <v>159</v>
          </cell>
        </row>
        <row r="9543">
          <cell r="A9543">
            <v>44728</v>
          </cell>
          <cell r="B9543" t="str">
            <v>AS 829</v>
          </cell>
          <cell r="D9543">
            <v>157</v>
          </cell>
        </row>
        <row r="9544">
          <cell r="A9544">
            <v>44728</v>
          </cell>
          <cell r="B9544" t="str">
            <v>AS 890</v>
          </cell>
          <cell r="D9544">
            <v>155</v>
          </cell>
        </row>
        <row r="9545">
          <cell r="A9545">
            <v>44728</v>
          </cell>
          <cell r="B9545" t="str">
            <v>DL 1537</v>
          </cell>
          <cell r="D9545">
            <v>199</v>
          </cell>
        </row>
        <row r="9546">
          <cell r="A9546">
            <v>44728</v>
          </cell>
          <cell r="B9546" t="str">
            <v>DL 362</v>
          </cell>
          <cell r="D9546">
            <v>204</v>
          </cell>
        </row>
        <row r="9547">
          <cell r="A9547">
            <v>44728</v>
          </cell>
          <cell r="B9547" t="str">
            <v>DL 481</v>
          </cell>
          <cell r="D9547">
            <v>199</v>
          </cell>
        </row>
        <row r="9548">
          <cell r="A9548">
            <v>44728</v>
          </cell>
          <cell r="B9548" t="str">
            <v>HA 23</v>
          </cell>
          <cell r="D9548">
            <v>185</v>
          </cell>
        </row>
        <row r="9549">
          <cell r="A9549">
            <v>44728</v>
          </cell>
          <cell r="B9549" t="str">
            <v>HA 29</v>
          </cell>
          <cell r="D9549">
            <v>278</v>
          </cell>
        </row>
        <row r="9550">
          <cell r="A9550">
            <v>44728</v>
          </cell>
          <cell r="B9550" t="str">
            <v>HA 33</v>
          </cell>
          <cell r="D9550">
            <v>278</v>
          </cell>
        </row>
        <row r="9551">
          <cell r="A9551">
            <v>44728</v>
          </cell>
          <cell r="B9551" t="str">
            <v>HA 39</v>
          </cell>
          <cell r="D9551">
            <v>187</v>
          </cell>
        </row>
        <row r="9552">
          <cell r="A9552">
            <v>44728</v>
          </cell>
          <cell r="B9552" t="str">
            <v>HA 41</v>
          </cell>
          <cell r="D9552">
            <v>183</v>
          </cell>
        </row>
        <row r="9553">
          <cell r="A9553">
            <v>44728</v>
          </cell>
          <cell r="B9553" t="str">
            <v>HA 55</v>
          </cell>
          <cell r="D9553">
            <v>272</v>
          </cell>
        </row>
        <row r="9554">
          <cell r="A9554">
            <v>44728</v>
          </cell>
          <cell r="B9554" t="str">
            <v>HA 57</v>
          </cell>
          <cell r="D9554">
            <v>180</v>
          </cell>
        </row>
        <row r="9555">
          <cell r="A9555">
            <v>44728</v>
          </cell>
          <cell r="B9555" t="str">
            <v>HA 59</v>
          </cell>
          <cell r="D9555">
            <v>273</v>
          </cell>
        </row>
        <row r="9556">
          <cell r="A9556">
            <v>44728</v>
          </cell>
          <cell r="B9556" t="str">
            <v>UA 1219</v>
          </cell>
          <cell r="D9556">
            <v>171</v>
          </cell>
        </row>
        <row r="9557">
          <cell r="A9557">
            <v>44728</v>
          </cell>
          <cell r="B9557" t="str">
            <v>UA 1478</v>
          </cell>
          <cell r="D9557">
            <v>175</v>
          </cell>
        </row>
        <row r="9558">
          <cell r="A9558">
            <v>44728</v>
          </cell>
          <cell r="B9558" t="str">
            <v>UA 1725</v>
          </cell>
          <cell r="D9558">
            <v>357</v>
          </cell>
        </row>
        <row r="9559">
          <cell r="A9559">
            <v>44728</v>
          </cell>
          <cell r="B9559" t="str">
            <v>UA 1749</v>
          </cell>
          <cell r="D9559">
            <v>120</v>
          </cell>
        </row>
        <row r="9560">
          <cell r="A9560">
            <v>44728</v>
          </cell>
          <cell r="B9560" t="str">
            <v>UA 417</v>
          </cell>
          <cell r="D9560">
            <v>179</v>
          </cell>
        </row>
        <row r="9561">
          <cell r="A9561">
            <v>44728</v>
          </cell>
          <cell r="B9561" t="str">
            <v>UA 539</v>
          </cell>
          <cell r="D9561">
            <v>154</v>
          </cell>
        </row>
        <row r="9562">
          <cell r="A9562">
            <v>44728</v>
          </cell>
          <cell r="B9562" t="str">
            <v>WN 1281</v>
          </cell>
          <cell r="D9562">
            <v>173</v>
          </cell>
        </row>
        <row r="9563">
          <cell r="A9563">
            <v>44728</v>
          </cell>
          <cell r="B9563" t="str">
            <v>WN 2178</v>
          </cell>
          <cell r="D9563">
            <v>169</v>
          </cell>
        </row>
        <row r="9564">
          <cell r="A9564">
            <v>44728</v>
          </cell>
          <cell r="B9564" t="str">
            <v>WN 2456</v>
          </cell>
          <cell r="D9564">
            <v>164</v>
          </cell>
        </row>
        <row r="9565">
          <cell r="A9565">
            <v>44728</v>
          </cell>
          <cell r="B9565" t="str">
            <v>WN 2505</v>
          </cell>
          <cell r="D9565">
            <v>171</v>
          </cell>
        </row>
        <row r="9566">
          <cell r="A9566">
            <v>44728</v>
          </cell>
          <cell r="B9566" t="str">
            <v>WN 2521</v>
          </cell>
          <cell r="D9566">
            <v>175</v>
          </cell>
        </row>
        <row r="9567">
          <cell r="A9567">
            <v>44728</v>
          </cell>
          <cell r="B9567" t="str">
            <v>WN 2646</v>
          </cell>
          <cell r="D9567">
            <v>163</v>
          </cell>
        </row>
        <row r="9568">
          <cell r="A9568">
            <v>44728</v>
          </cell>
          <cell r="B9568" t="str">
            <v>WN 735</v>
          </cell>
          <cell r="D9568">
            <v>177</v>
          </cell>
        </row>
        <row r="9569">
          <cell r="A9569">
            <v>44728</v>
          </cell>
          <cell r="B9569" t="str">
            <v>WN 950</v>
          </cell>
          <cell r="D9569">
            <v>169</v>
          </cell>
        </row>
        <row r="9570">
          <cell r="A9570">
            <v>44729</v>
          </cell>
          <cell r="B9570" t="str">
            <v>AA 119</v>
          </cell>
          <cell r="D9570">
            <v>254</v>
          </cell>
        </row>
        <row r="9571">
          <cell r="A9571">
            <v>44729</v>
          </cell>
          <cell r="B9571" t="str">
            <v>AA 205</v>
          </cell>
          <cell r="D9571">
            <v>195</v>
          </cell>
        </row>
        <row r="9572">
          <cell r="A9572">
            <v>44729</v>
          </cell>
          <cell r="B9572" t="str">
            <v>AA 271</v>
          </cell>
          <cell r="D9572">
            <v>182</v>
          </cell>
        </row>
        <row r="9573">
          <cell r="A9573">
            <v>44729</v>
          </cell>
          <cell r="B9573" t="str">
            <v>AA 432</v>
          </cell>
          <cell r="D9573">
            <v>185</v>
          </cell>
        </row>
        <row r="9574">
          <cell r="A9574">
            <v>44729</v>
          </cell>
          <cell r="B9574" t="str">
            <v>AA 510</v>
          </cell>
          <cell r="D9574">
            <v>173</v>
          </cell>
        </row>
        <row r="9575">
          <cell r="A9575">
            <v>44729</v>
          </cell>
          <cell r="B9575" t="str">
            <v>AA 7</v>
          </cell>
          <cell r="D9575">
            <v>277</v>
          </cell>
        </row>
        <row r="9576">
          <cell r="A9576">
            <v>44729</v>
          </cell>
          <cell r="B9576" t="str">
            <v>AS 743</v>
          </cell>
          <cell r="D9576">
            <v>156</v>
          </cell>
        </row>
        <row r="9577">
          <cell r="A9577">
            <v>44729</v>
          </cell>
          <cell r="B9577" t="str">
            <v>AS 803</v>
          </cell>
          <cell r="D9577">
            <v>148</v>
          </cell>
        </row>
        <row r="9578">
          <cell r="A9578">
            <v>44729</v>
          </cell>
          <cell r="B9578" t="str">
            <v>AS 805</v>
          </cell>
          <cell r="D9578">
            <v>159</v>
          </cell>
        </row>
        <row r="9579">
          <cell r="A9579">
            <v>44729</v>
          </cell>
          <cell r="B9579" t="str">
            <v>AS 809</v>
          </cell>
          <cell r="D9579">
            <v>159</v>
          </cell>
        </row>
        <row r="9580">
          <cell r="A9580">
            <v>44729</v>
          </cell>
          <cell r="B9580" t="str">
            <v>AS 813</v>
          </cell>
          <cell r="D9580">
            <v>158</v>
          </cell>
        </row>
        <row r="9581">
          <cell r="A9581">
            <v>44729</v>
          </cell>
          <cell r="B9581" t="str">
            <v>AS 825</v>
          </cell>
          <cell r="D9581">
            <v>155</v>
          </cell>
        </row>
        <row r="9582">
          <cell r="A9582">
            <v>44729</v>
          </cell>
          <cell r="B9582" t="str">
            <v>AS 829</v>
          </cell>
          <cell r="D9582">
            <v>158</v>
          </cell>
        </row>
        <row r="9583">
          <cell r="A9583">
            <v>44729</v>
          </cell>
          <cell r="B9583" t="str">
            <v>DL 1537</v>
          </cell>
          <cell r="D9583">
            <v>195</v>
          </cell>
        </row>
        <row r="9584">
          <cell r="A9584">
            <v>44729</v>
          </cell>
          <cell r="B9584" t="str">
            <v>DL 481</v>
          </cell>
          <cell r="D9584">
            <v>190</v>
          </cell>
        </row>
        <row r="9585">
          <cell r="A9585">
            <v>44729</v>
          </cell>
          <cell r="B9585" t="str">
            <v>HA 23</v>
          </cell>
          <cell r="D9585">
            <v>189</v>
          </cell>
        </row>
        <row r="9586">
          <cell r="A9586">
            <v>44729</v>
          </cell>
          <cell r="B9586" t="str">
            <v>HA 29</v>
          </cell>
          <cell r="D9586">
            <v>278</v>
          </cell>
        </row>
        <row r="9587">
          <cell r="A9587">
            <v>44729</v>
          </cell>
          <cell r="B9587" t="str">
            <v>HA 31</v>
          </cell>
          <cell r="D9587">
            <v>181</v>
          </cell>
        </row>
        <row r="9588">
          <cell r="A9588">
            <v>44729</v>
          </cell>
          <cell r="B9588" t="str">
            <v>HA 39</v>
          </cell>
          <cell r="D9588">
            <v>187</v>
          </cell>
        </row>
        <row r="9589">
          <cell r="A9589">
            <v>44729</v>
          </cell>
          <cell r="B9589" t="str">
            <v>HA 45</v>
          </cell>
          <cell r="D9589">
            <v>184</v>
          </cell>
        </row>
        <row r="9590">
          <cell r="A9590">
            <v>44729</v>
          </cell>
          <cell r="B9590" t="str">
            <v>HA 55</v>
          </cell>
          <cell r="D9590">
            <v>178</v>
          </cell>
        </row>
        <row r="9591">
          <cell r="A9591">
            <v>44729</v>
          </cell>
          <cell r="B9591" t="str">
            <v>HA 71</v>
          </cell>
          <cell r="D9591">
            <v>172</v>
          </cell>
        </row>
        <row r="9592">
          <cell r="A9592">
            <v>44729</v>
          </cell>
          <cell r="B9592" t="str">
            <v>UA 1219</v>
          </cell>
          <cell r="D9592">
            <v>178</v>
          </cell>
        </row>
        <row r="9593">
          <cell r="A9593">
            <v>44729</v>
          </cell>
          <cell r="B9593" t="str">
            <v>UA 1478</v>
          </cell>
          <cell r="D9593">
            <v>177</v>
          </cell>
        </row>
        <row r="9594">
          <cell r="A9594">
            <v>44729</v>
          </cell>
          <cell r="B9594" t="str">
            <v>UA 1736</v>
          </cell>
          <cell r="D9594">
            <v>265</v>
          </cell>
        </row>
        <row r="9595">
          <cell r="A9595">
            <v>44729</v>
          </cell>
          <cell r="B9595" t="str">
            <v>UA 1749</v>
          </cell>
          <cell r="D9595">
            <v>158</v>
          </cell>
        </row>
        <row r="9596">
          <cell r="A9596">
            <v>44729</v>
          </cell>
          <cell r="B9596" t="str">
            <v>UA 2623</v>
          </cell>
          <cell r="D9596">
            <v>175</v>
          </cell>
        </row>
        <row r="9597">
          <cell r="A9597">
            <v>44729</v>
          </cell>
          <cell r="B9597" t="str">
            <v>UA 417</v>
          </cell>
          <cell r="D9597">
            <v>180</v>
          </cell>
        </row>
        <row r="9598">
          <cell r="A9598">
            <v>44729</v>
          </cell>
          <cell r="B9598" t="str">
            <v>UA 454</v>
          </cell>
          <cell r="D9598">
            <v>168</v>
          </cell>
        </row>
        <row r="9599">
          <cell r="A9599">
            <v>44729</v>
          </cell>
          <cell r="B9599" t="str">
            <v>WN 1993</v>
          </cell>
          <cell r="D9599">
            <v>170</v>
          </cell>
        </row>
        <row r="9600">
          <cell r="A9600">
            <v>44729</v>
          </cell>
          <cell r="B9600" t="str">
            <v>WN 2178</v>
          </cell>
          <cell r="D9600">
            <v>172</v>
          </cell>
        </row>
        <row r="9601">
          <cell r="A9601">
            <v>44729</v>
          </cell>
          <cell r="B9601" t="str">
            <v>WN 2456</v>
          </cell>
          <cell r="D9601">
            <v>168</v>
          </cell>
        </row>
        <row r="9602">
          <cell r="A9602">
            <v>44729</v>
          </cell>
          <cell r="B9602" t="str">
            <v>WN 2521</v>
          </cell>
          <cell r="D9602">
            <v>174</v>
          </cell>
        </row>
        <row r="9603">
          <cell r="A9603">
            <v>44729</v>
          </cell>
          <cell r="B9603" t="str">
            <v>WN 2646</v>
          </cell>
          <cell r="D9603">
            <v>173</v>
          </cell>
        </row>
        <row r="9604">
          <cell r="A9604">
            <v>44729</v>
          </cell>
          <cell r="B9604" t="str">
            <v>WN 735</v>
          </cell>
          <cell r="D9604">
            <v>172</v>
          </cell>
        </row>
        <row r="9605">
          <cell r="A9605">
            <v>44729</v>
          </cell>
          <cell r="B9605" t="str">
            <v>WN 950</v>
          </cell>
          <cell r="D9605">
            <v>173</v>
          </cell>
        </row>
        <row r="9606">
          <cell r="A9606">
            <v>44730</v>
          </cell>
          <cell r="B9606" t="str">
            <v>AA 119</v>
          </cell>
          <cell r="D9606">
            <v>285</v>
          </cell>
        </row>
        <row r="9607">
          <cell r="A9607">
            <v>44730</v>
          </cell>
          <cell r="B9607" t="str">
            <v>AA 205</v>
          </cell>
          <cell r="D9607">
            <v>182</v>
          </cell>
        </row>
        <row r="9608">
          <cell r="A9608">
            <v>44730</v>
          </cell>
          <cell r="B9608" t="str">
            <v>AA 271</v>
          </cell>
          <cell r="D9608">
            <v>204</v>
          </cell>
        </row>
        <row r="9609">
          <cell r="A9609">
            <v>44730</v>
          </cell>
          <cell r="B9609" t="str">
            <v>AA 432</v>
          </cell>
          <cell r="D9609">
            <v>169</v>
          </cell>
        </row>
        <row r="9610">
          <cell r="A9610">
            <v>44730</v>
          </cell>
          <cell r="B9610" t="str">
            <v>AA 510</v>
          </cell>
          <cell r="D9610">
            <v>173</v>
          </cell>
        </row>
        <row r="9611">
          <cell r="A9611">
            <v>44730</v>
          </cell>
          <cell r="B9611" t="str">
            <v>AA 7</v>
          </cell>
          <cell r="D9611">
            <v>256</v>
          </cell>
        </row>
        <row r="9612">
          <cell r="A9612">
            <v>44730</v>
          </cell>
          <cell r="B9612" t="str">
            <v>AS 803</v>
          </cell>
          <cell r="D9612">
            <v>153</v>
          </cell>
        </row>
        <row r="9613">
          <cell r="A9613">
            <v>44730</v>
          </cell>
          <cell r="B9613" t="str">
            <v>AS 809</v>
          </cell>
          <cell r="D9613">
            <v>159</v>
          </cell>
        </row>
        <row r="9614">
          <cell r="A9614">
            <v>44730</v>
          </cell>
          <cell r="B9614" t="str">
            <v>AS 813</v>
          </cell>
          <cell r="D9614">
            <v>160</v>
          </cell>
        </row>
        <row r="9615">
          <cell r="A9615">
            <v>44730</v>
          </cell>
          <cell r="B9615" t="str">
            <v>AS 825</v>
          </cell>
          <cell r="D9615">
            <v>159</v>
          </cell>
        </row>
        <row r="9616">
          <cell r="A9616">
            <v>44730</v>
          </cell>
          <cell r="B9616" t="str">
            <v>AS 829</v>
          </cell>
          <cell r="D9616">
            <v>157</v>
          </cell>
        </row>
        <row r="9617">
          <cell r="A9617">
            <v>44730</v>
          </cell>
          <cell r="B9617" t="str">
            <v>AS 861</v>
          </cell>
          <cell r="D9617">
            <v>160</v>
          </cell>
        </row>
        <row r="9618">
          <cell r="A9618">
            <v>44730</v>
          </cell>
          <cell r="B9618" t="str">
            <v>DL 1537</v>
          </cell>
          <cell r="D9618">
            <v>187</v>
          </cell>
        </row>
        <row r="9619">
          <cell r="A9619">
            <v>44730</v>
          </cell>
          <cell r="B9619" t="str">
            <v>DL 362</v>
          </cell>
          <cell r="D9619">
            <v>197</v>
          </cell>
        </row>
        <row r="9620">
          <cell r="A9620">
            <v>44730</v>
          </cell>
          <cell r="B9620" t="str">
            <v>DL 481</v>
          </cell>
          <cell r="D9620">
            <v>153</v>
          </cell>
        </row>
        <row r="9621">
          <cell r="A9621">
            <v>44730</v>
          </cell>
          <cell r="B9621" t="str">
            <v>HA 23</v>
          </cell>
          <cell r="D9621">
            <v>176</v>
          </cell>
        </row>
        <row r="9622">
          <cell r="A9622">
            <v>44730</v>
          </cell>
          <cell r="B9622" t="str">
            <v>HA 29</v>
          </cell>
          <cell r="D9622">
            <v>278</v>
          </cell>
        </row>
        <row r="9623">
          <cell r="A9623">
            <v>44730</v>
          </cell>
          <cell r="B9623" t="str">
            <v>HA 31</v>
          </cell>
          <cell r="D9623">
            <v>187</v>
          </cell>
        </row>
        <row r="9624">
          <cell r="A9624">
            <v>44730</v>
          </cell>
          <cell r="B9624" t="str">
            <v>HA 33</v>
          </cell>
          <cell r="D9624">
            <v>181</v>
          </cell>
        </row>
        <row r="9625">
          <cell r="A9625">
            <v>44730</v>
          </cell>
          <cell r="B9625" t="str">
            <v>HA 39</v>
          </cell>
          <cell r="D9625">
            <v>187</v>
          </cell>
        </row>
        <row r="9626">
          <cell r="A9626">
            <v>44730</v>
          </cell>
          <cell r="B9626" t="str">
            <v>HA 45</v>
          </cell>
          <cell r="D9626">
            <v>185</v>
          </cell>
        </row>
        <row r="9627">
          <cell r="A9627">
            <v>44730</v>
          </cell>
          <cell r="B9627" t="str">
            <v>HA 55</v>
          </cell>
          <cell r="D9627">
            <v>281</v>
          </cell>
        </row>
        <row r="9628">
          <cell r="A9628">
            <v>44730</v>
          </cell>
          <cell r="B9628" t="str">
            <v>HA 57</v>
          </cell>
          <cell r="D9628">
            <v>189</v>
          </cell>
        </row>
        <row r="9629">
          <cell r="A9629">
            <v>44730</v>
          </cell>
          <cell r="B9629" t="str">
            <v>HA 59</v>
          </cell>
          <cell r="D9629">
            <v>260</v>
          </cell>
        </row>
        <row r="9630">
          <cell r="A9630">
            <v>44730</v>
          </cell>
          <cell r="B9630" t="str">
            <v>HA 71</v>
          </cell>
          <cell r="D9630">
            <v>189</v>
          </cell>
        </row>
        <row r="9631">
          <cell r="A9631">
            <v>44730</v>
          </cell>
          <cell r="B9631" t="str">
            <v>UA 1169</v>
          </cell>
          <cell r="D9631">
            <v>176</v>
          </cell>
        </row>
        <row r="9632">
          <cell r="A9632">
            <v>44730</v>
          </cell>
          <cell r="B9632" t="str">
            <v>UA 1219</v>
          </cell>
          <cell r="D9632">
            <v>175</v>
          </cell>
        </row>
        <row r="9633">
          <cell r="A9633">
            <v>44730</v>
          </cell>
          <cell r="B9633" t="str">
            <v>UA 1428</v>
          </cell>
          <cell r="D9633">
            <v>179</v>
          </cell>
        </row>
        <row r="9634">
          <cell r="A9634">
            <v>44730</v>
          </cell>
          <cell r="B9634" t="str">
            <v>UA 1725</v>
          </cell>
          <cell r="D9634">
            <v>336</v>
          </cell>
        </row>
        <row r="9635">
          <cell r="A9635">
            <v>44730</v>
          </cell>
          <cell r="B9635" t="str">
            <v>UA 1736</v>
          </cell>
          <cell r="D9635">
            <v>275</v>
          </cell>
        </row>
        <row r="9636">
          <cell r="A9636">
            <v>44730</v>
          </cell>
          <cell r="B9636" t="str">
            <v>UA 1749</v>
          </cell>
          <cell r="D9636">
            <v>172</v>
          </cell>
        </row>
        <row r="9637">
          <cell r="A9637">
            <v>44730</v>
          </cell>
          <cell r="B9637" t="str">
            <v>UA 202</v>
          </cell>
          <cell r="D9637">
            <v>318</v>
          </cell>
        </row>
        <row r="9638">
          <cell r="A9638">
            <v>44730</v>
          </cell>
          <cell r="B9638" t="str">
            <v>UA 2623</v>
          </cell>
          <cell r="D9638">
            <v>179</v>
          </cell>
        </row>
        <row r="9639">
          <cell r="A9639">
            <v>44730</v>
          </cell>
          <cell r="B9639" t="str">
            <v>UA 333</v>
          </cell>
          <cell r="D9639">
            <v>154</v>
          </cell>
        </row>
        <row r="9640">
          <cell r="A9640">
            <v>44730</v>
          </cell>
          <cell r="B9640" t="str">
            <v>UA 417</v>
          </cell>
          <cell r="D9640">
            <v>177</v>
          </cell>
        </row>
        <row r="9641">
          <cell r="A9641">
            <v>44730</v>
          </cell>
          <cell r="B9641" t="str">
            <v>UA 454</v>
          </cell>
          <cell r="D9641">
            <v>170</v>
          </cell>
        </row>
        <row r="9642">
          <cell r="A9642">
            <v>44730</v>
          </cell>
          <cell r="B9642" t="str">
            <v>UA 539</v>
          </cell>
          <cell r="D9642">
            <v>171</v>
          </cell>
        </row>
        <row r="9643">
          <cell r="A9643">
            <v>44730</v>
          </cell>
          <cell r="B9643" t="str">
            <v>WN 1281</v>
          </cell>
          <cell r="D9643">
            <v>164</v>
          </cell>
        </row>
        <row r="9644">
          <cell r="A9644">
            <v>44730</v>
          </cell>
          <cell r="B9644" t="str">
            <v>WN 1446</v>
          </cell>
          <cell r="D9644">
            <v>156</v>
          </cell>
        </row>
        <row r="9645">
          <cell r="A9645">
            <v>44730</v>
          </cell>
          <cell r="B9645" t="str">
            <v>WN 1993</v>
          </cell>
          <cell r="D9645">
            <v>173</v>
          </cell>
        </row>
        <row r="9646">
          <cell r="A9646">
            <v>44730</v>
          </cell>
          <cell r="B9646" t="str">
            <v>WN 2178</v>
          </cell>
          <cell r="D9646">
            <v>170</v>
          </cell>
        </row>
        <row r="9647">
          <cell r="A9647">
            <v>44730</v>
          </cell>
          <cell r="B9647" t="str">
            <v>WN 2456</v>
          </cell>
          <cell r="D9647">
            <v>154</v>
          </cell>
        </row>
        <row r="9648">
          <cell r="A9648">
            <v>44730</v>
          </cell>
          <cell r="B9648" t="str">
            <v>WN 2505</v>
          </cell>
          <cell r="D9648">
            <v>166</v>
          </cell>
        </row>
        <row r="9649">
          <cell r="A9649">
            <v>44730</v>
          </cell>
          <cell r="B9649" t="str">
            <v>WN 2521</v>
          </cell>
          <cell r="D9649">
            <v>173</v>
          </cell>
        </row>
        <row r="9650">
          <cell r="A9650">
            <v>44730</v>
          </cell>
          <cell r="B9650" t="str">
            <v>WN 2646</v>
          </cell>
          <cell r="D9650">
            <v>171</v>
          </cell>
        </row>
        <row r="9651">
          <cell r="A9651">
            <v>44730</v>
          </cell>
          <cell r="B9651" t="str">
            <v>WN 735</v>
          </cell>
          <cell r="D9651">
            <v>172</v>
          </cell>
        </row>
        <row r="9652">
          <cell r="A9652">
            <v>44730</v>
          </cell>
          <cell r="B9652" t="str">
            <v>WN 950</v>
          </cell>
          <cell r="D9652">
            <v>175</v>
          </cell>
        </row>
        <row r="9653">
          <cell r="A9653">
            <v>44731</v>
          </cell>
          <cell r="B9653" t="str">
            <v>AA 119</v>
          </cell>
          <cell r="D9653">
            <v>261</v>
          </cell>
        </row>
        <row r="9654">
          <cell r="A9654">
            <v>44731</v>
          </cell>
          <cell r="B9654" t="str">
            <v>AA 205</v>
          </cell>
          <cell r="D9654">
            <v>200</v>
          </cell>
        </row>
        <row r="9655">
          <cell r="A9655">
            <v>44731</v>
          </cell>
          <cell r="B9655" t="str">
            <v>AA 271</v>
          </cell>
          <cell r="D9655">
            <v>196</v>
          </cell>
        </row>
        <row r="9656">
          <cell r="A9656">
            <v>44731</v>
          </cell>
          <cell r="B9656" t="str">
            <v>AA 432</v>
          </cell>
          <cell r="D9656">
            <v>192</v>
          </cell>
        </row>
        <row r="9657">
          <cell r="A9657">
            <v>44731</v>
          </cell>
          <cell r="B9657" t="str">
            <v>AA 510</v>
          </cell>
          <cell r="D9657">
            <v>185</v>
          </cell>
        </row>
        <row r="9658">
          <cell r="A9658">
            <v>44731</v>
          </cell>
          <cell r="B9658" t="str">
            <v>AA 7</v>
          </cell>
          <cell r="D9658">
            <v>271</v>
          </cell>
        </row>
        <row r="9659">
          <cell r="A9659">
            <v>44731</v>
          </cell>
          <cell r="B9659" t="str">
            <v>AS 743</v>
          </cell>
          <cell r="D9659">
            <v>155</v>
          </cell>
        </row>
        <row r="9660">
          <cell r="A9660">
            <v>44731</v>
          </cell>
          <cell r="B9660" t="str">
            <v>AS 803</v>
          </cell>
          <cell r="D9660">
            <v>157</v>
          </cell>
        </row>
        <row r="9661">
          <cell r="A9661">
            <v>44731</v>
          </cell>
          <cell r="B9661" t="str">
            <v>AS 805</v>
          </cell>
          <cell r="D9661">
            <v>160</v>
          </cell>
        </row>
        <row r="9662">
          <cell r="A9662">
            <v>44731</v>
          </cell>
          <cell r="B9662" t="str">
            <v>AS 809</v>
          </cell>
          <cell r="D9662">
            <v>159</v>
          </cell>
        </row>
        <row r="9663">
          <cell r="A9663">
            <v>44731</v>
          </cell>
          <cell r="B9663" t="str">
            <v>AS 813</v>
          </cell>
          <cell r="D9663">
            <v>155</v>
          </cell>
        </row>
        <row r="9664">
          <cell r="A9664">
            <v>44731</v>
          </cell>
          <cell r="B9664" t="str">
            <v>AS 825</v>
          </cell>
          <cell r="D9664">
            <v>159</v>
          </cell>
        </row>
        <row r="9665">
          <cell r="A9665">
            <v>44731</v>
          </cell>
          <cell r="B9665" t="str">
            <v>AS 861</v>
          </cell>
          <cell r="D9665">
            <v>158</v>
          </cell>
        </row>
        <row r="9666">
          <cell r="A9666">
            <v>44731</v>
          </cell>
          <cell r="B9666" t="str">
            <v>DL 1537</v>
          </cell>
          <cell r="D9666">
            <v>199</v>
          </cell>
        </row>
        <row r="9667">
          <cell r="A9667">
            <v>44731</v>
          </cell>
          <cell r="B9667" t="str">
            <v>DL 362</v>
          </cell>
          <cell r="D9667">
            <v>197</v>
          </cell>
        </row>
        <row r="9668">
          <cell r="A9668">
            <v>44731</v>
          </cell>
          <cell r="B9668" t="str">
            <v>DL 481</v>
          </cell>
          <cell r="D9668">
            <v>199</v>
          </cell>
        </row>
        <row r="9669">
          <cell r="A9669">
            <v>44731</v>
          </cell>
          <cell r="B9669" t="str">
            <v>HA 23</v>
          </cell>
          <cell r="D9669">
            <v>176</v>
          </cell>
        </row>
        <row r="9670">
          <cell r="A9670">
            <v>44731</v>
          </cell>
          <cell r="B9670" t="str">
            <v>HA 29</v>
          </cell>
          <cell r="D9670">
            <v>278</v>
          </cell>
        </row>
        <row r="9671">
          <cell r="A9671">
            <v>44731</v>
          </cell>
          <cell r="B9671" t="str">
            <v>HA 31</v>
          </cell>
          <cell r="D9671">
            <v>189</v>
          </cell>
        </row>
        <row r="9672">
          <cell r="A9672">
            <v>44731</v>
          </cell>
          <cell r="B9672" t="str">
            <v>HA 33</v>
          </cell>
          <cell r="D9672">
            <v>278</v>
          </cell>
        </row>
        <row r="9673">
          <cell r="A9673">
            <v>44731</v>
          </cell>
          <cell r="B9673" t="str">
            <v>HA 39</v>
          </cell>
          <cell r="D9673">
            <v>189</v>
          </cell>
        </row>
        <row r="9674">
          <cell r="A9674">
            <v>44731</v>
          </cell>
          <cell r="B9674" t="str">
            <v>HA 41</v>
          </cell>
          <cell r="D9674">
            <v>186</v>
          </cell>
        </row>
        <row r="9675">
          <cell r="A9675">
            <v>44731</v>
          </cell>
          <cell r="B9675" t="str">
            <v>HA 45</v>
          </cell>
          <cell r="D9675">
            <v>178</v>
          </cell>
        </row>
        <row r="9676">
          <cell r="A9676">
            <v>44731</v>
          </cell>
          <cell r="B9676" t="str">
            <v>HA 55</v>
          </cell>
          <cell r="D9676">
            <v>278</v>
          </cell>
        </row>
        <row r="9677">
          <cell r="A9677">
            <v>44731</v>
          </cell>
          <cell r="B9677" t="str">
            <v>HA 57</v>
          </cell>
          <cell r="D9677">
            <v>179</v>
          </cell>
        </row>
        <row r="9678">
          <cell r="A9678">
            <v>44731</v>
          </cell>
          <cell r="B9678" t="str">
            <v>HA 59</v>
          </cell>
          <cell r="D9678">
            <v>248</v>
          </cell>
        </row>
        <row r="9679">
          <cell r="A9679">
            <v>44731</v>
          </cell>
          <cell r="B9679" t="str">
            <v>HA 71</v>
          </cell>
          <cell r="D9679">
            <v>189</v>
          </cell>
        </row>
        <row r="9680">
          <cell r="A9680">
            <v>44731</v>
          </cell>
          <cell r="B9680" t="str">
            <v>UA 1219</v>
          </cell>
          <cell r="D9680">
            <v>179</v>
          </cell>
        </row>
        <row r="9681">
          <cell r="A9681">
            <v>44731</v>
          </cell>
          <cell r="B9681" t="str">
            <v>UA 1428</v>
          </cell>
          <cell r="D9681">
            <v>172</v>
          </cell>
        </row>
        <row r="9682">
          <cell r="A9682">
            <v>44731</v>
          </cell>
          <cell r="B9682" t="str">
            <v>UA 1478</v>
          </cell>
          <cell r="D9682">
            <v>174</v>
          </cell>
        </row>
        <row r="9683">
          <cell r="A9683">
            <v>44731</v>
          </cell>
          <cell r="B9683" t="str">
            <v>UA 1725</v>
          </cell>
          <cell r="D9683">
            <v>175</v>
          </cell>
        </row>
        <row r="9684">
          <cell r="A9684">
            <v>44731</v>
          </cell>
          <cell r="B9684" t="str">
            <v>UA 1736</v>
          </cell>
          <cell r="D9684">
            <v>276</v>
          </cell>
        </row>
        <row r="9685">
          <cell r="A9685">
            <v>44731</v>
          </cell>
          <cell r="B9685" t="str">
            <v>UA 1749</v>
          </cell>
          <cell r="D9685">
            <v>166</v>
          </cell>
        </row>
        <row r="9686">
          <cell r="A9686">
            <v>44731</v>
          </cell>
          <cell r="B9686" t="str">
            <v>UA 2623</v>
          </cell>
          <cell r="D9686">
            <v>179</v>
          </cell>
        </row>
        <row r="9687">
          <cell r="A9687">
            <v>44731</v>
          </cell>
          <cell r="B9687" t="str">
            <v>UA 454</v>
          </cell>
          <cell r="D9687">
            <v>179</v>
          </cell>
        </row>
        <row r="9688">
          <cell r="A9688">
            <v>44731</v>
          </cell>
          <cell r="B9688" t="str">
            <v>UA 539</v>
          </cell>
          <cell r="D9688">
            <v>179</v>
          </cell>
        </row>
        <row r="9689">
          <cell r="A9689">
            <v>44731</v>
          </cell>
          <cell r="B9689" t="str">
            <v>WN 1281</v>
          </cell>
          <cell r="D9689">
            <v>172</v>
          </cell>
        </row>
        <row r="9690">
          <cell r="A9690">
            <v>44731</v>
          </cell>
          <cell r="B9690" t="str">
            <v>WN 1446</v>
          </cell>
          <cell r="D9690">
            <v>174</v>
          </cell>
        </row>
        <row r="9691">
          <cell r="A9691">
            <v>44731</v>
          </cell>
          <cell r="B9691" t="str">
            <v>WN 1993</v>
          </cell>
          <cell r="D9691">
            <v>175</v>
          </cell>
        </row>
        <row r="9692">
          <cell r="A9692">
            <v>44731</v>
          </cell>
          <cell r="B9692" t="str">
            <v>WN 2178</v>
          </cell>
          <cell r="D9692">
            <v>173</v>
          </cell>
        </row>
        <row r="9693">
          <cell r="A9693">
            <v>44731</v>
          </cell>
          <cell r="B9693" t="str">
            <v>WN 2456</v>
          </cell>
          <cell r="D9693">
            <v>157</v>
          </cell>
        </row>
        <row r="9694">
          <cell r="A9694">
            <v>44731</v>
          </cell>
          <cell r="B9694" t="str">
            <v>WN 2505</v>
          </cell>
          <cell r="D9694">
            <v>175</v>
          </cell>
        </row>
        <row r="9695">
          <cell r="A9695">
            <v>44731</v>
          </cell>
          <cell r="B9695" t="str">
            <v>WN 2646</v>
          </cell>
          <cell r="D9695">
            <v>175</v>
          </cell>
        </row>
        <row r="9696">
          <cell r="A9696">
            <v>44731</v>
          </cell>
          <cell r="B9696" t="str">
            <v>WN 735</v>
          </cell>
          <cell r="D9696">
            <v>170</v>
          </cell>
        </row>
        <row r="9697">
          <cell r="A9697">
            <v>44731</v>
          </cell>
          <cell r="B9697" t="str">
            <v>WN 950</v>
          </cell>
          <cell r="D9697">
            <v>175</v>
          </cell>
        </row>
        <row r="9698">
          <cell r="A9698">
            <v>44732</v>
          </cell>
          <cell r="B9698" t="str">
            <v>AA 119</v>
          </cell>
          <cell r="D9698">
            <v>301</v>
          </cell>
        </row>
        <row r="9699">
          <cell r="A9699">
            <v>44732</v>
          </cell>
          <cell r="B9699" t="str">
            <v>AA 205</v>
          </cell>
          <cell r="D9699">
            <v>206</v>
          </cell>
        </row>
        <row r="9700">
          <cell r="A9700">
            <v>44732</v>
          </cell>
          <cell r="B9700" t="str">
            <v>AA 432</v>
          </cell>
          <cell r="D9700">
            <v>175</v>
          </cell>
        </row>
        <row r="9701">
          <cell r="A9701">
            <v>44732</v>
          </cell>
          <cell r="B9701" t="str">
            <v>AA 510</v>
          </cell>
          <cell r="D9701">
            <v>175</v>
          </cell>
        </row>
        <row r="9702">
          <cell r="A9702">
            <v>44732</v>
          </cell>
          <cell r="B9702" t="str">
            <v>AS 743</v>
          </cell>
          <cell r="D9702">
            <v>159</v>
          </cell>
        </row>
        <row r="9703">
          <cell r="A9703">
            <v>44732</v>
          </cell>
          <cell r="B9703" t="str">
            <v>AS 805</v>
          </cell>
          <cell r="D9703">
            <v>159</v>
          </cell>
        </row>
        <row r="9704">
          <cell r="A9704">
            <v>44732</v>
          </cell>
          <cell r="B9704" t="str">
            <v>AS 809</v>
          </cell>
          <cell r="D9704">
            <v>160</v>
          </cell>
        </row>
        <row r="9705">
          <cell r="A9705">
            <v>44732</v>
          </cell>
          <cell r="B9705" t="str">
            <v>AS 813</v>
          </cell>
          <cell r="D9705">
            <v>57</v>
          </cell>
        </row>
        <row r="9706">
          <cell r="A9706">
            <v>44732</v>
          </cell>
          <cell r="B9706" t="str">
            <v>AS 861</v>
          </cell>
          <cell r="D9706">
            <v>166</v>
          </cell>
        </row>
        <row r="9707">
          <cell r="A9707">
            <v>44732</v>
          </cell>
          <cell r="B9707" t="str">
            <v>DL 1537</v>
          </cell>
          <cell r="D9707">
            <v>199</v>
          </cell>
        </row>
        <row r="9708">
          <cell r="A9708">
            <v>44732</v>
          </cell>
          <cell r="B9708" t="str">
            <v>DL 362</v>
          </cell>
          <cell r="D9708">
            <v>165</v>
          </cell>
        </row>
        <row r="9709">
          <cell r="A9709">
            <v>44732</v>
          </cell>
          <cell r="B9709" t="str">
            <v>HA 29</v>
          </cell>
          <cell r="D9709">
            <v>278</v>
          </cell>
        </row>
        <row r="9710">
          <cell r="A9710">
            <v>44732</v>
          </cell>
          <cell r="B9710" t="str">
            <v>HA 31</v>
          </cell>
          <cell r="D9710">
            <v>186</v>
          </cell>
        </row>
        <row r="9711">
          <cell r="A9711">
            <v>44732</v>
          </cell>
          <cell r="B9711" t="str">
            <v>HA 39</v>
          </cell>
          <cell r="D9711">
            <v>190</v>
          </cell>
        </row>
        <row r="9712">
          <cell r="A9712">
            <v>44732</v>
          </cell>
          <cell r="B9712" t="str">
            <v>HA 41</v>
          </cell>
          <cell r="D9712">
            <v>185</v>
          </cell>
        </row>
        <row r="9713">
          <cell r="A9713">
            <v>44732</v>
          </cell>
          <cell r="B9713" t="str">
            <v>HA 45</v>
          </cell>
          <cell r="D9713">
            <v>173</v>
          </cell>
        </row>
        <row r="9714">
          <cell r="A9714">
            <v>44732</v>
          </cell>
          <cell r="B9714" t="str">
            <v>HA 55</v>
          </cell>
          <cell r="D9714">
            <v>276</v>
          </cell>
        </row>
        <row r="9715">
          <cell r="A9715">
            <v>44732</v>
          </cell>
          <cell r="B9715" t="str">
            <v>HA 57</v>
          </cell>
          <cell r="D9715">
            <v>189</v>
          </cell>
        </row>
        <row r="9716">
          <cell r="A9716">
            <v>44732</v>
          </cell>
          <cell r="B9716" t="str">
            <v>HA 59</v>
          </cell>
          <cell r="D9716">
            <v>268</v>
          </cell>
        </row>
        <row r="9717">
          <cell r="A9717">
            <v>44732</v>
          </cell>
          <cell r="B9717" t="str">
            <v>HA 71</v>
          </cell>
          <cell r="D9717">
            <v>184</v>
          </cell>
        </row>
        <row r="9718">
          <cell r="A9718">
            <v>44732</v>
          </cell>
          <cell r="B9718" t="str">
            <v>UA 1219</v>
          </cell>
          <cell r="D9718">
            <v>150</v>
          </cell>
        </row>
        <row r="9719">
          <cell r="A9719">
            <v>44732</v>
          </cell>
          <cell r="B9719" t="str">
            <v>UA 1478</v>
          </cell>
          <cell r="D9719">
            <v>94</v>
          </cell>
        </row>
        <row r="9720">
          <cell r="A9720">
            <v>44732</v>
          </cell>
          <cell r="B9720" t="str">
            <v>UA 1725</v>
          </cell>
          <cell r="D9720">
            <v>364</v>
          </cell>
        </row>
        <row r="9721">
          <cell r="A9721">
            <v>44732</v>
          </cell>
          <cell r="B9721" t="str">
            <v>UA 1749</v>
          </cell>
          <cell r="D9721">
            <v>165</v>
          </cell>
        </row>
        <row r="9722">
          <cell r="A9722">
            <v>44732</v>
          </cell>
          <cell r="B9722" t="str">
            <v>UA 454</v>
          </cell>
          <cell r="D9722">
            <v>179</v>
          </cell>
        </row>
        <row r="9723">
          <cell r="A9723">
            <v>44732</v>
          </cell>
          <cell r="B9723" t="str">
            <v>UA 539</v>
          </cell>
          <cell r="D9723">
            <v>176</v>
          </cell>
        </row>
        <row r="9724">
          <cell r="A9724">
            <v>44732</v>
          </cell>
          <cell r="B9724" t="str">
            <v>WN 1281</v>
          </cell>
          <cell r="D9724">
            <v>168</v>
          </cell>
        </row>
        <row r="9725">
          <cell r="A9725">
            <v>44732</v>
          </cell>
          <cell r="B9725" t="str">
            <v>WN 1446</v>
          </cell>
          <cell r="D9725">
            <v>175</v>
          </cell>
        </row>
        <row r="9726">
          <cell r="A9726">
            <v>44732</v>
          </cell>
          <cell r="B9726" t="str">
            <v>WN 2178</v>
          </cell>
          <cell r="D9726">
            <v>169</v>
          </cell>
        </row>
        <row r="9727">
          <cell r="A9727">
            <v>44732</v>
          </cell>
          <cell r="B9727" t="str">
            <v>WN 735</v>
          </cell>
          <cell r="D9727">
            <v>176</v>
          </cell>
        </row>
        <row r="9728">
          <cell r="A9728">
            <v>44733</v>
          </cell>
          <cell r="B9728" t="str">
            <v>AA 119</v>
          </cell>
          <cell r="D9728">
            <v>270</v>
          </cell>
        </row>
        <row r="9729">
          <cell r="A9729">
            <v>44733</v>
          </cell>
          <cell r="B9729" t="str">
            <v>AA 205</v>
          </cell>
          <cell r="D9729">
            <v>184</v>
          </cell>
        </row>
        <row r="9730">
          <cell r="A9730">
            <v>44733</v>
          </cell>
          <cell r="B9730" t="str">
            <v>AA 271</v>
          </cell>
          <cell r="D9730">
            <v>196</v>
          </cell>
        </row>
        <row r="9731">
          <cell r="A9731">
            <v>44733</v>
          </cell>
          <cell r="B9731" t="str">
            <v>AA 432</v>
          </cell>
          <cell r="D9731">
            <v>193</v>
          </cell>
        </row>
        <row r="9732">
          <cell r="A9732">
            <v>44733</v>
          </cell>
          <cell r="B9732" t="str">
            <v>AA 510</v>
          </cell>
          <cell r="D9732">
            <v>166</v>
          </cell>
        </row>
        <row r="9733">
          <cell r="A9733">
            <v>44733</v>
          </cell>
          <cell r="B9733" t="str">
            <v>AA 7</v>
          </cell>
          <cell r="D9733">
            <v>271</v>
          </cell>
        </row>
        <row r="9734">
          <cell r="A9734">
            <v>44733</v>
          </cell>
          <cell r="B9734" t="str">
            <v>AS 803</v>
          </cell>
          <cell r="D9734">
            <v>156</v>
          </cell>
        </row>
        <row r="9735">
          <cell r="A9735">
            <v>44733</v>
          </cell>
          <cell r="B9735" t="str">
            <v>AS 809</v>
          </cell>
          <cell r="D9735">
            <v>157</v>
          </cell>
        </row>
        <row r="9736">
          <cell r="A9736">
            <v>44733</v>
          </cell>
          <cell r="B9736" t="str">
            <v>AS 813</v>
          </cell>
          <cell r="D9736">
            <v>152</v>
          </cell>
        </row>
        <row r="9737">
          <cell r="A9737">
            <v>44733</v>
          </cell>
          <cell r="B9737" t="str">
            <v>AS 825</v>
          </cell>
          <cell r="D9737">
            <v>163</v>
          </cell>
        </row>
        <row r="9738">
          <cell r="A9738">
            <v>44733</v>
          </cell>
          <cell r="B9738" t="str">
            <v>AS 829</v>
          </cell>
          <cell r="D9738">
            <v>159</v>
          </cell>
        </row>
        <row r="9739">
          <cell r="A9739">
            <v>44733</v>
          </cell>
          <cell r="B9739" t="str">
            <v>DL 1537</v>
          </cell>
          <cell r="D9739">
            <v>200</v>
          </cell>
        </row>
        <row r="9740">
          <cell r="A9740">
            <v>44733</v>
          </cell>
          <cell r="B9740" t="str">
            <v>DL 362</v>
          </cell>
          <cell r="D9740">
            <v>202</v>
          </cell>
        </row>
        <row r="9741">
          <cell r="A9741">
            <v>44733</v>
          </cell>
          <cell r="B9741" t="str">
            <v>DL 481</v>
          </cell>
          <cell r="D9741">
            <v>198</v>
          </cell>
        </row>
        <row r="9742">
          <cell r="A9742">
            <v>44733</v>
          </cell>
          <cell r="B9742" t="str">
            <v>HA 23</v>
          </cell>
          <cell r="D9742">
            <v>183</v>
          </cell>
        </row>
        <row r="9743">
          <cell r="A9743">
            <v>44733</v>
          </cell>
          <cell r="B9743" t="str">
            <v>HA 29</v>
          </cell>
          <cell r="D9743">
            <v>276</v>
          </cell>
        </row>
        <row r="9744">
          <cell r="A9744">
            <v>44733</v>
          </cell>
          <cell r="B9744" t="str">
            <v>HA 31</v>
          </cell>
          <cell r="D9744">
            <v>189</v>
          </cell>
        </row>
        <row r="9745">
          <cell r="A9745">
            <v>44733</v>
          </cell>
          <cell r="B9745" t="str">
            <v>HA 33</v>
          </cell>
          <cell r="D9745">
            <v>271</v>
          </cell>
        </row>
        <row r="9746">
          <cell r="A9746">
            <v>44733</v>
          </cell>
          <cell r="B9746" t="str">
            <v>HA 41</v>
          </cell>
          <cell r="D9746">
            <v>190</v>
          </cell>
        </row>
        <row r="9747">
          <cell r="A9747">
            <v>44733</v>
          </cell>
          <cell r="B9747" t="str">
            <v>HA 45</v>
          </cell>
          <cell r="D9747">
            <v>178</v>
          </cell>
        </row>
        <row r="9748">
          <cell r="A9748">
            <v>44733</v>
          </cell>
          <cell r="B9748" t="str">
            <v>HA 55</v>
          </cell>
          <cell r="D9748">
            <v>280</v>
          </cell>
        </row>
        <row r="9749">
          <cell r="A9749">
            <v>44733</v>
          </cell>
          <cell r="B9749" t="str">
            <v>HA 57</v>
          </cell>
          <cell r="D9749">
            <v>181</v>
          </cell>
        </row>
        <row r="9750">
          <cell r="A9750">
            <v>44733</v>
          </cell>
          <cell r="B9750" t="str">
            <v>HA 59</v>
          </cell>
          <cell r="D9750">
            <v>260</v>
          </cell>
        </row>
        <row r="9751">
          <cell r="A9751">
            <v>44733</v>
          </cell>
          <cell r="B9751" t="str">
            <v>HA 71</v>
          </cell>
          <cell r="D9751">
            <v>189</v>
          </cell>
        </row>
        <row r="9752">
          <cell r="A9752">
            <v>44733</v>
          </cell>
          <cell r="B9752" t="str">
            <v>UA 1219</v>
          </cell>
          <cell r="D9752">
            <v>132</v>
          </cell>
        </row>
        <row r="9753">
          <cell r="A9753">
            <v>44733</v>
          </cell>
          <cell r="B9753" t="str">
            <v>UA 1478</v>
          </cell>
          <cell r="D9753">
            <v>66</v>
          </cell>
        </row>
        <row r="9754">
          <cell r="A9754">
            <v>44733</v>
          </cell>
          <cell r="B9754" t="str">
            <v>UA 1736</v>
          </cell>
          <cell r="D9754">
            <v>275</v>
          </cell>
        </row>
        <row r="9755">
          <cell r="A9755">
            <v>44733</v>
          </cell>
          <cell r="B9755" t="str">
            <v>UA 1749</v>
          </cell>
          <cell r="D9755">
            <v>176</v>
          </cell>
        </row>
        <row r="9756">
          <cell r="A9756">
            <v>44733</v>
          </cell>
          <cell r="B9756" t="str">
            <v>UA 202</v>
          </cell>
          <cell r="D9756">
            <v>314</v>
          </cell>
        </row>
        <row r="9757">
          <cell r="A9757">
            <v>44733</v>
          </cell>
          <cell r="B9757" t="str">
            <v>UA 2623</v>
          </cell>
          <cell r="D9757">
            <v>177</v>
          </cell>
        </row>
        <row r="9758">
          <cell r="A9758">
            <v>44733</v>
          </cell>
          <cell r="B9758" t="str">
            <v>UA 417</v>
          </cell>
          <cell r="D9758">
            <v>178</v>
          </cell>
        </row>
        <row r="9759">
          <cell r="A9759">
            <v>44733</v>
          </cell>
          <cell r="B9759" t="str">
            <v>UA 454</v>
          </cell>
          <cell r="D9759">
            <v>177</v>
          </cell>
        </row>
        <row r="9760">
          <cell r="A9760">
            <v>44733</v>
          </cell>
          <cell r="B9760" t="str">
            <v>UA 539</v>
          </cell>
          <cell r="D9760">
            <v>176</v>
          </cell>
        </row>
        <row r="9761">
          <cell r="A9761">
            <v>44733</v>
          </cell>
          <cell r="B9761" t="str">
            <v>WN 1446</v>
          </cell>
          <cell r="D9761">
            <v>175</v>
          </cell>
        </row>
        <row r="9762">
          <cell r="A9762">
            <v>44733</v>
          </cell>
          <cell r="B9762" t="str">
            <v>WN 1993</v>
          </cell>
          <cell r="D9762">
            <v>160</v>
          </cell>
        </row>
        <row r="9763">
          <cell r="A9763">
            <v>44733</v>
          </cell>
          <cell r="B9763" t="str">
            <v>WN 2178</v>
          </cell>
          <cell r="D9763">
            <v>176</v>
          </cell>
        </row>
        <row r="9764">
          <cell r="A9764">
            <v>44733</v>
          </cell>
          <cell r="B9764" t="str">
            <v>WN 2456</v>
          </cell>
          <cell r="D9764">
            <v>158</v>
          </cell>
        </row>
        <row r="9765">
          <cell r="A9765">
            <v>44733</v>
          </cell>
          <cell r="B9765" t="str">
            <v>WN 2505</v>
          </cell>
          <cell r="D9765">
            <v>170</v>
          </cell>
        </row>
        <row r="9766">
          <cell r="A9766">
            <v>44733</v>
          </cell>
          <cell r="B9766" t="str">
            <v>WN 2521</v>
          </cell>
          <cell r="D9766">
            <v>172</v>
          </cell>
        </row>
        <row r="9767">
          <cell r="A9767">
            <v>44733</v>
          </cell>
          <cell r="B9767" t="str">
            <v>WN 2646</v>
          </cell>
          <cell r="D9767">
            <v>172</v>
          </cell>
        </row>
        <row r="9768">
          <cell r="A9768">
            <v>44733</v>
          </cell>
          <cell r="B9768" t="str">
            <v>WN 735</v>
          </cell>
          <cell r="D9768">
            <v>175</v>
          </cell>
        </row>
        <row r="9769">
          <cell r="A9769">
            <v>44734</v>
          </cell>
          <cell r="B9769" t="str">
            <v>AA 119</v>
          </cell>
          <cell r="D9769">
            <v>276</v>
          </cell>
        </row>
        <row r="9770">
          <cell r="A9770">
            <v>44734</v>
          </cell>
          <cell r="B9770" t="str">
            <v>AA 205</v>
          </cell>
          <cell r="D9770">
            <v>181</v>
          </cell>
        </row>
        <row r="9771">
          <cell r="A9771">
            <v>44734</v>
          </cell>
          <cell r="B9771" t="str">
            <v>AA 510</v>
          </cell>
          <cell r="D9771">
            <v>172</v>
          </cell>
        </row>
        <row r="9772">
          <cell r="A9772">
            <v>44734</v>
          </cell>
          <cell r="B9772" t="str">
            <v>AA 7</v>
          </cell>
          <cell r="D9772">
            <v>272</v>
          </cell>
        </row>
        <row r="9773">
          <cell r="A9773">
            <v>44734</v>
          </cell>
          <cell r="B9773" t="str">
            <v>AS 743</v>
          </cell>
          <cell r="D9773">
            <v>158</v>
          </cell>
        </row>
        <row r="9774">
          <cell r="A9774">
            <v>44734</v>
          </cell>
          <cell r="B9774" t="str">
            <v>AS 803</v>
          </cell>
          <cell r="D9774">
            <v>150</v>
          </cell>
        </row>
        <row r="9775">
          <cell r="A9775">
            <v>44734</v>
          </cell>
          <cell r="B9775" t="str">
            <v>AS 805</v>
          </cell>
          <cell r="D9775">
            <v>147</v>
          </cell>
        </row>
        <row r="9776">
          <cell r="A9776">
            <v>44734</v>
          </cell>
          <cell r="B9776" t="str">
            <v>AS 809</v>
          </cell>
          <cell r="D9776">
            <v>159</v>
          </cell>
        </row>
        <row r="9777">
          <cell r="A9777">
            <v>44734</v>
          </cell>
          <cell r="B9777" t="str">
            <v>AS 825</v>
          </cell>
          <cell r="D9777">
            <v>160</v>
          </cell>
        </row>
        <row r="9778">
          <cell r="A9778">
            <v>44734</v>
          </cell>
          <cell r="B9778" t="str">
            <v>AS 861</v>
          </cell>
          <cell r="D9778">
            <v>159</v>
          </cell>
        </row>
        <row r="9779">
          <cell r="A9779">
            <v>44734</v>
          </cell>
          <cell r="B9779" t="str">
            <v>DL 1537</v>
          </cell>
          <cell r="D9779">
            <v>187</v>
          </cell>
        </row>
        <row r="9780">
          <cell r="A9780">
            <v>44734</v>
          </cell>
          <cell r="B9780" t="str">
            <v>DL 362</v>
          </cell>
          <cell r="D9780">
            <v>174</v>
          </cell>
        </row>
        <row r="9781">
          <cell r="A9781">
            <v>44734</v>
          </cell>
          <cell r="B9781" t="str">
            <v>DL 481</v>
          </cell>
          <cell r="D9781">
            <v>198</v>
          </cell>
        </row>
        <row r="9782">
          <cell r="A9782">
            <v>44734</v>
          </cell>
          <cell r="B9782" t="str">
            <v>HA 29</v>
          </cell>
          <cell r="D9782">
            <v>276</v>
          </cell>
        </row>
        <row r="9783">
          <cell r="A9783">
            <v>44734</v>
          </cell>
          <cell r="B9783" t="str">
            <v>HA 31</v>
          </cell>
          <cell r="D9783">
            <v>189</v>
          </cell>
        </row>
        <row r="9784">
          <cell r="A9784">
            <v>44734</v>
          </cell>
          <cell r="B9784" t="str">
            <v>HA 41</v>
          </cell>
          <cell r="D9784">
            <v>187</v>
          </cell>
        </row>
        <row r="9785">
          <cell r="A9785">
            <v>44734</v>
          </cell>
          <cell r="B9785" t="str">
            <v>HA 45</v>
          </cell>
          <cell r="D9785">
            <v>184</v>
          </cell>
        </row>
        <row r="9786">
          <cell r="A9786">
            <v>44734</v>
          </cell>
          <cell r="B9786" t="str">
            <v>HA 59</v>
          </cell>
          <cell r="D9786">
            <v>267</v>
          </cell>
        </row>
        <row r="9787">
          <cell r="A9787">
            <v>44734</v>
          </cell>
          <cell r="B9787" t="str">
            <v>UA 1219</v>
          </cell>
          <cell r="D9787">
            <v>188</v>
          </cell>
        </row>
        <row r="9788">
          <cell r="A9788">
            <v>44734</v>
          </cell>
          <cell r="B9788" t="str">
            <v>UA 1478</v>
          </cell>
          <cell r="D9788">
            <v>175</v>
          </cell>
        </row>
        <row r="9789">
          <cell r="A9789">
            <v>44734</v>
          </cell>
          <cell r="B9789" t="str">
            <v>UA 1725</v>
          </cell>
          <cell r="D9789">
            <v>361</v>
          </cell>
        </row>
        <row r="9790">
          <cell r="A9790">
            <v>44734</v>
          </cell>
          <cell r="B9790" t="str">
            <v>UA 1736</v>
          </cell>
          <cell r="D9790">
            <v>276</v>
          </cell>
        </row>
        <row r="9791">
          <cell r="A9791">
            <v>44734</v>
          </cell>
          <cell r="B9791" t="str">
            <v>UA 1749</v>
          </cell>
          <cell r="D9791">
            <v>130</v>
          </cell>
        </row>
        <row r="9792">
          <cell r="A9792">
            <v>44734</v>
          </cell>
          <cell r="B9792" t="str">
            <v>UA 417</v>
          </cell>
          <cell r="D9792">
            <v>179</v>
          </cell>
        </row>
        <row r="9793">
          <cell r="A9793">
            <v>44734</v>
          </cell>
          <cell r="B9793" t="str">
            <v>UA 454</v>
          </cell>
          <cell r="D9793">
            <v>179</v>
          </cell>
        </row>
        <row r="9794">
          <cell r="A9794">
            <v>44734</v>
          </cell>
          <cell r="B9794" t="str">
            <v>UA 539</v>
          </cell>
          <cell r="D9794">
            <v>177</v>
          </cell>
        </row>
        <row r="9795">
          <cell r="A9795">
            <v>44734</v>
          </cell>
          <cell r="B9795" t="str">
            <v>WN 1281</v>
          </cell>
          <cell r="D9795">
            <v>176</v>
          </cell>
        </row>
        <row r="9796">
          <cell r="A9796">
            <v>44734</v>
          </cell>
          <cell r="B9796" t="str">
            <v>WN 1446</v>
          </cell>
          <cell r="D9796">
            <v>167</v>
          </cell>
        </row>
        <row r="9797">
          <cell r="A9797">
            <v>44734</v>
          </cell>
          <cell r="B9797" t="str">
            <v>WN 1993</v>
          </cell>
          <cell r="D9797">
            <v>168</v>
          </cell>
        </row>
        <row r="9798">
          <cell r="A9798">
            <v>44734</v>
          </cell>
          <cell r="B9798" t="str">
            <v>WN 2178</v>
          </cell>
          <cell r="D9798">
            <v>174</v>
          </cell>
        </row>
        <row r="9799">
          <cell r="A9799">
            <v>44734</v>
          </cell>
          <cell r="B9799" t="str">
            <v>WN 2505</v>
          </cell>
          <cell r="D9799">
            <v>174</v>
          </cell>
        </row>
        <row r="9800">
          <cell r="A9800">
            <v>44734</v>
          </cell>
          <cell r="B9800" t="str">
            <v>WN 2521</v>
          </cell>
          <cell r="D9800">
            <v>174</v>
          </cell>
        </row>
        <row r="9801">
          <cell r="A9801">
            <v>44734</v>
          </cell>
          <cell r="B9801" t="str">
            <v>WN 950</v>
          </cell>
          <cell r="D9801">
            <v>169</v>
          </cell>
        </row>
        <row r="9802">
          <cell r="A9802">
            <v>44735</v>
          </cell>
          <cell r="B9802" t="str">
            <v>AA 119</v>
          </cell>
          <cell r="D9802">
            <v>261</v>
          </cell>
        </row>
        <row r="9803">
          <cell r="A9803">
            <v>44735</v>
          </cell>
          <cell r="B9803" t="str">
            <v>AA 271</v>
          </cell>
          <cell r="D9803">
            <v>200</v>
          </cell>
        </row>
        <row r="9804">
          <cell r="A9804">
            <v>44735</v>
          </cell>
          <cell r="B9804" t="str">
            <v>AA 7</v>
          </cell>
          <cell r="D9804">
            <v>272</v>
          </cell>
        </row>
        <row r="9805">
          <cell r="A9805">
            <v>44735</v>
          </cell>
          <cell r="B9805" t="str">
            <v>AS 813</v>
          </cell>
          <cell r="D9805">
            <v>142</v>
          </cell>
        </row>
        <row r="9806">
          <cell r="A9806">
            <v>44735</v>
          </cell>
          <cell r="B9806" t="str">
            <v>AS 825</v>
          </cell>
          <cell r="D9806">
            <v>136</v>
          </cell>
        </row>
        <row r="9807">
          <cell r="A9807">
            <v>44735</v>
          </cell>
          <cell r="B9807" t="str">
            <v>AS 829</v>
          </cell>
          <cell r="D9807">
            <v>152</v>
          </cell>
        </row>
        <row r="9808">
          <cell r="A9808">
            <v>44735</v>
          </cell>
          <cell r="B9808" t="str">
            <v>AS 861</v>
          </cell>
          <cell r="D9808">
            <v>151</v>
          </cell>
        </row>
        <row r="9809">
          <cell r="A9809">
            <v>44735</v>
          </cell>
          <cell r="B9809" t="str">
            <v>DL 362</v>
          </cell>
          <cell r="D9809">
            <v>199</v>
          </cell>
        </row>
        <row r="9810">
          <cell r="A9810">
            <v>44735</v>
          </cell>
          <cell r="B9810" t="str">
            <v>HA 23</v>
          </cell>
          <cell r="D9810">
            <v>161</v>
          </cell>
        </row>
        <row r="9811">
          <cell r="A9811">
            <v>44735</v>
          </cell>
          <cell r="B9811" t="str">
            <v>HA 29</v>
          </cell>
          <cell r="D9811">
            <v>210</v>
          </cell>
        </row>
        <row r="9812">
          <cell r="A9812">
            <v>44735</v>
          </cell>
          <cell r="B9812" t="str">
            <v>HA 31</v>
          </cell>
          <cell r="D9812">
            <v>189</v>
          </cell>
        </row>
        <row r="9813">
          <cell r="A9813">
            <v>44735</v>
          </cell>
          <cell r="B9813" t="str">
            <v>HA 33</v>
          </cell>
          <cell r="D9813">
            <v>209</v>
          </cell>
        </row>
        <row r="9814">
          <cell r="A9814">
            <v>44735</v>
          </cell>
          <cell r="B9814" t="str">
            <v>HA 39</v>
          </cell>
          <cell r="D9814">
            <v>186</v>
          </cell>
        </row>
        <row r="9815">
          <cell r="A9815">
            <v>44735</v>
          </cell>
          <cell r="B9815" t="str">
            <v>HA 41</v>
          </cell>
          <cell r="D9815">
            <v>183</v>
          </cell>
        </row>
        <row r="9816">
          <cell r="A9816">
            <v>44735</v>
          </cell>
          <cell r="B9816" t="str">
            <v>HA 55</v>
          </cell>
          <cell r="D9816">
            <v>250</v>
          </cell>
        </row>
        <row r="9817">
          <cell r="A9817">
            <v>44735</v>
          </cell>
          <cell r="B9817" t="str">
            <v>HA 57</v>
          </cell>
          <cell r="D9817">
            <v>182</v>
          </cell>
        </row>
        <row r="9818">
          <cell r="A9818">
            <v>44735</v>
          </cell>
          <cell r="B9818" t="str">
            <v>HA 71</v>
          </cell>
          <cell r="D9818">
            <v>177</v>
          </cell>
        </row>
        <row r="9819">
          <cell r="A9819">
            <v>44735</v>
          </cell>
          <cell r="B9819" t="str">
            <v>UA 1725</v>
          </cell>
          <cell r="D9819">
            <v>353</v>
          </cell>
        </row>
        <row r="9820">
          <cell r="A9820">
            <v>44735</v>
          </cell>
          <cell r="B9820" t="str">
            <v>UA 1736</v>
          </cell>
          <cell r="D9820">
            <v>232</v>
          </cell>
        </row>
        <row r="9821">
          <cell r="A9821">
            <v>44735</v>
          </cell>
          <cell r="B9821" t="str">
            <v>UA 202</v>
          </cell>
          <cell r="D9821">
            <v>272</v>
          </cell>
        </row>
        <row r="9822">
          <cell r="A9822">
            <v>44735</v>
          </cell>
          <cell r="B9822" t="str">
            <v>UA 2623</v>
          </cell>
          <cell r="D9822">
            <v>172</v>
          </cell>
        </row>
        <row r="9823">
          <cell r="A9823">
            <v>44735</v>
          </cell>
          <cell r="B9823" t="str">
            <v>UA 417</v>
          </cell>
          <cell r="D9823">
            <v>179</v>
          </cell>
        </row>
        <row r="9824">
          <cell r="A9824">
            <v>44735</v>
          </cell>
          <cell r="B9824" t="str">
            <v>UA 454</v>
          </cell>
          <cell r="D9824">
            <v>178</v>
          </cell>
        </row>
        <row r="9825">
          <cell r="A9825">
            <v>44735</v>
          </cell>
          <cell r="B9825" t="str">
            <v>WN 1281</v>
          </cell>
          <cell r="D9825">
            <v>167</v>
          </cell>
        </row>
        <row r="9826">
          <cell r="A9826">
            <v>44735</v>
          </cell>
          <cell r="B9826" t="str">
            <v>WN 1446</v>
          </cell>
          <cell r="D9826">
            <v>174</v>
          </cell>
        </row>
        <row r="9827">
          <cell r="A9827">
            <v>44735</v>
          </cell>
          <cell r="B9827" t="str">
            <v>WN 1993</v>
          </cell>
          <cell r="D9827">
            <v>160</v>
          </cell>
        </row>
        <row r="9828">
          <cell r="A9828">
            <v>44735</v>
          </cell>
          <cell r="B9828" t="str">
            <v>WN 2505</v>
          </cell>
          <cell r="D9828">
            <v>174</v>
          </cell>
        </row>
        <row r="9829">
          <cell r="A9829">
            <v>44735</v>
          </cell>
          <cell r="B9829" t="str">
            <v>WN 2521</v>
          </cell>
          <cell r="D9829">
            <v>174</v>
          </cell>
        </row>
        <row r="9830">
          <cell r="A9830">
            <v>44735</v>
          </cell>
          <cell r="B9830" t="str">
            <v>WN 950</v>
          </cell>
          <cell r="D9830">
            <v>167</v>
          </cell>
        </row>
        <row r="9831">
          <cell r="A9831">
            <v>44736</v>
          </cell>
          <cell r="B9831" t="str">
            <v>AA 119</v>
          </cell>
          <cell r="D9831">
            <v>273</v>
          </cell>
        </row>
        <row r="9832">
          <cell r="A9832">
            <v>44736</v>
          </cell>
          <cell r="B9832" t="str">
            <v>AA 205</v>
          </cell>
          <cell r="D9832">
            <v>199</v>
          </cell>
        </row>
        <row r="9833">
          <cell r="A9833">
            <v>44736</v>
          </cell>
          <cell r="B9833" t="str">
            <v>AA 432</v>
          </cell>
          <cell r="D9833">
            <v>157</v>
          </cell>
        </row>
        <row r="9834">
          <cell r="A9834">
            <v>44736</v>
          </cell>
          <cell r="B9834" t="str">
            <v>AA 510</v>
          </cell>
          <cell r="D9834">
            <v>168</v>
          </cell>
        </row>
        <row r="9835">
          <cell r="A9835">
            <v>44736</v>
          </cell>
          <cell r="B9835" t="str">
            <v>AA 7</v>
          </cell>
          <cell r="D9835">
            <v>270</v>
          </cell>
        </row>
        <row r="9836">
          <cell r="A9836">
            <v>44736</v>
          </cell>
          <cell r="B9836" t="str">
            <v>AS 743</v>
          </cell>
          <cell r="D9836">
            <v>148</v>
          </cell>
        </row>
        <row r="9837">
          <cell r="A9837">
            <v>44736</v>
          </cell>
          <cell r="B9837" t="str">
            <v>AS 803</v>
          </cell>
          <cell r="D9837">
            <v>147</v>
          </cell>
        </row>
        <row r="9838">
          <cell r="A9838">
            <v>44736</v>
          </cell>
          <cell r="B9838" t="str">
            <v>AS 805</v>
          </cell>
          <cell r="D9838">
            <v>158</v>
          </cell>
        </row>
        <row r="9839">
          <cell r="A9839">
            <v>44736</v>
          </cell>
          <cell r="B9839" t="str">
            <v>AS 809</v>
          </cell>
          <cell r="D9839">
            <v>159</v>
          </cell>
        </row>
        <row r="9840">
          <cell r="A9840">
            <v>44736</v>
          </cell>
          <cell r="B9840" t="str">
            <v>AS 813</v>
          </cell>
          <cell r="D9840">
            <v>145</v>
          </cell>
        </row>
        <row r="9841">
          <cell r="A9841">
            <v>44736</v>
          </cell>
          <cell r="B9841" t="str">
            <v>AS 825</v>
          </cell>
          <cell r="D9841">
            <v>153</v>
          </cell>
        </row>
        <row r="9842">
          <cell r="A9842">
            <v>44736</v>
          </cell>
          <cell r="B9842" t="str">
            <v>AS 829</v>
          </cell>
          <cell r="D9842">
            <v>152</v>
          </cell>
        </row>
        <row r="9843">
          <cell r="A9843">
            <v>44736</v>
          </cell>
          <cell r="B9843" t="str">
            <v>AS 861</v>
          </cell>
          <cell r="D9843">
            <v>158</v>
          </cell>
        </row>
        <row r="9844">
          <cell r="A9844">
            <v>44736</v>
          </cell>
          <cell r="B9844" t="str">
            <v>DL 1537</v>
          </cell>
          <cell r="D9844">
            <v>199</v>
          </cell>
        </row>
        <row r="9845">
          <cell r="A9845">
            <v>44736</v>
          </cell>
          <cell r="B9845" t="str">
            <v>DL 362</v>
          </cell>
          <cell r="D9845">
            <v>192</v>
          </cell>
        </row>
        <row r="9846">
          <cell r="A9846">
            <v>44736</v>
          </cell>
          <cell r="B9846" t="str">
            <v>DL 481</v>
          </cell>
          <cell r="D9846">
            <v>200</v>
          </cell>
        </row>
        <row r="9847">
          <cell r="A9847">
            <v>44736</v>
          </cell>
          <cell r="B9847" t="str">
            <v>HA 23</v>
          </cell>
          <cell r="D9847">
            <v>158</v>
          </cell>
        </row>
        <row r="9848">
          <cell r="A9848">
            <v>44736</v>
          </cell>
          <cell r="B9848" t="str">
            <v>HA 29</v>
          </cell>
          <cell r="D9848">
            <v>277</v>
          </cell>
        </row>
        <row r="9849">
          <cell r="A9849">
            <v>44736</v>
          </cell>
          <cell r="B9849" t="str">
            <v>HA 31</v>
          </cell>
          <cell r="D9849">
            <v>181</v>
          </cell>
        </row>
        <row r="9850">
          <cell r="A9850">
            <v>44736</v>
          </cell>
          <cell r="B9850" t="str">
            <v>HA 33</v>
          </cell>
          <cell r="D9850">
            <v>271</v>
          </cell>
        </row>
        <row r="9851">
          <cell r="A9851">
            <v>44736</v>
          </cell>
          <cell r="B9851" t="str">
            <v>HA 39</v>
          </cell>
          <cell r="D9851">
            <v>190</v>
          </cell>
        </row>
        <row r="9852">
          <cell r="A9852">
            <v>44736</v>
          </cell>
          <cell r="B9852" t="str">
            <v>HA 41</v>
          </cell>
          <cell r="D9852">
            <v>168</v>
          </cell>
        </row>
        <row r="9853">
          <cell r="A9853">
            <v>44736</v>
          </cell>
          <cell r="B9853" t="str">
            <v>HA 45</v>
          </cell>
          <cell r="D9853">
            <v>138</v>
          </cell>
        </row>
        <row r="9854">
          <cell r="A9854">
            <v>44736</v>
          </cell>
          <cell r="B9854" t="str">
            <v>HA 55</v>
          </cell>
          <cell r="D9854">
            <v>289</v>
          </cell>
        </row>
        <row r="9855">
          <cell r="A9855">
            <v>44736</v>
          </cell>
          <cell r="B9855" t="str">
            <v>HA 57</v>
          </cell>
          <cell r="D9855">
            <v>171</v>
          </cell>
        </row>
        <row r="9856">
          <cell r="A9856">
            <v>44736</v>
          </cell>
          <cell r="B9856" t="str">
            <v>HA 59</v>
          </cell>
          <cell r="D9856">
            <v>167</v>
          </cell>
        </row>
        <row r="9857">
          <cell r="A9857">
            <v>44736</v>
          </cell>
          <cell r="B9857" t="str">
            <v>UA 1478</v>
          </cell>
          <cell r="D9857">
            <v>137</v>
          </cell>
        </row>
        <row r="9858">
          <cell r="A9858">
            <v>44736</v>
          </cell>
          <cell r="B9858" t="str">
            <v>UA 1725</v>
          </cell>
          <cell r="D9858">
            <v>336</v>
          </cell>
        </row>
        <row r="9859">
          <cell r="A9859">
            <v>44736</v>
          </cell>
          <cell r="B9859" t="str">
            <v>UA 1736</v>
          </cell>
          <cell r="D9859">
            <v>240</v>
          </cell>
        </row>
        <row r="9860">
          <cell r="A9860">
            <v>44736</v>
          </cell>
          <cell r="B9860" t="str">
            <v>UA 1749</v>
          </cell>
          <cell r="D9860">
            <v>131</v>
          </cell>
        </row>
        <row r="9861">
          <cell r="A9861">
            <v>44736</v>
          </cell>
          <cell r="B9861" t="str">
            <v>UA 2219</v>
          </cell>
          <cell r="D9861">
            <v>134</v>
          </cell>
        </row>
        <row r="9862">
          <cell r="A9862">
            <v>44736</v>
          </cell>
          <cell r="B9862" t="str">
            <v>UA 2623</v>
          </cell>
          <cell r="D9862">
            <v>170</v>
          </cell>
        </row>
        <row r="9863">
          <cell r="A9863">
            <v>44736</v>
          </cell>
          <cell r="B9863" t="str">
            <v>UA 417</v>
          </cell>
          <cell r="D9863">
            <v>149</v>
          </cell>
        </row>
        <row r="9864">
          <cell r="A9864">
            <v>44736</v>
          </cell>
          <cell r="B9864" t="str">
            <v>UA 539</v>
          </cell>
          <cell r="D9864">
            <v>168</v>
          </cell>
        </row>
        <row r="9865">
          <cell r="A9865">
            <v>44736</v>
          </cell>
          <cell r="B9865" t="str">
            <v>WN 1281</v>
          </cell>
          <cell r="D9865">
            <v>171</v>
          </cell>
        </row>
        <row r="9866">
          <cell r="A9866">
            <v>44736</v>
          </cell>
          <cell r="B9866" t="str">
            <v>WN 1446</v>
          </cell>
          <cell r="D9866">
            <v>169</v>
          </cell>
        </row>
        <row r="9867">
          <cell r="A9867">
            <v>44736</v>
          </cell>
          <cell r="B9867" t="str">
            <v>WN 2178</v>
          </cell>
          <cell r="D9867">
            <v>166</v>
          </cell>
        </row>
        <row r="9868">
          <cell r="A9868">
            <v>44736</v>
          </cell>
          <cell r="B9868" t="str">
            <v>WN 2456</v>
          </cell>
          <cell r="D9868">
            <v>157</v>
          </cell>
        </row>
        <row r="9869">
          <cell r="A9869">
            <v>44736</v>
          </cell>
          <cell r="B9869" t="str">
            <v>WN 2505</v>
          </cell>
          <cell r="D9869">
            <v>149</v>
          </cell>
        </row>
        <row r="9870">
          <cell r="A9870">
            <v>44736</v>
          </cell>
          <cell r="B9870" t="str">
            <v>WN 2521</v>
          </cell>
          <cell r="D9870">
            <v>157</v>
          </cell>
        </row>
        <row r="9871">
          <cell r="A9871">
            <v>44736</v>
          </cell>
          <cell r="B9871" t="str">
            <v>WN 2646</v>
          </cell>
          <cell r="D9871">
            <v>170</v>
          </cell>
        </row>
        <row r="9872">
          <cell r="A9872">
            <v>44736</v>
          </cell>
          <cell r="B9872" t="str">
            <v>WN 735</v>
          </cell>
          <cell r="D9872">
            <v>172</v>
          </cell>
        </row>
        <row r="9873">
          <cell r="A9873">
            <v>44736</v>
          </cell>
          <cell r="B9873" t="str">
            <v>WN 950</v>
          </cell>
          <cell r="D9873">
            <v>173</v>
          </cell>
        </row>
        <row r="9874">
          <cell r="A9874">
            <v>44737</v>
          </cell>
          <cell r="B9874" t="str">
            <v>AA 119</v>
          </cell>
          <cell r="D9874">
            <v>262</v>
          </cell>
        </row>
        <row r="9875">
          <cell r="A9875">
            <v>44737</v>
          </cell>
          <cell r="B9875" t="str">
            <v>AA 205</v>
          </cell>
          <cell r="D9875">
            <v>196</v>
          </cell>
        </row>
        <row r="9876">
          <cell r="A9876">
            <v>44737</v>
          </cell>
          <cell r="B9876" t="str">
            <v>AA 271</v>
          </cell>
          <cell r="D9876">
            <v>186</v>
          </cell>
        </row>
        <row r="9877">
          <cell r="A9877">
            <v>44737</v>
          </cell>
          <cell r="B9877" t="str">
            <v>AA 432</v>
          </cell>
          <cell r="D9877">
            <v>178</v>
          </cell>
        </row>
        <row r="9878">
          <cell r="A9878">
            <v>44737</v>
          </cell>
          <cell r="B9878" t="str">
            <v>AA 510</v>
          </cell>
          <cell r="D9878">
            <v>161</v>
          </cell>
        </row>
        <row r="9879">
          <cell r="A9879">
            <v>44737</v>
          </cell>
          <cell r="B9879" t="str">
            <v>AA 7</v>
          </cell>
          <cell r="D9879">
            <v>284</v>
          </cell>
        </row>
        <row r="9880">
          <cell r="A9880">
            <v>44737</v>
          </cell>
          <cell r="B9880" t="str">
            <v>AS 803</v>
          </cell>
          <cell r="D9880">
            <v>139</v>
          </cell>
        </row>
        <row r="9881">
          <cell r="A9881">
            <v>44737</v>
          </cell>
          <cell r="B9881" t="str">
            <v>AS 805</v>
          </cell>
          <cell r="D9881">
            <v>148</v>
          </cell>
        </row>
        <row r="9882">
          <cell r="A9882">
            <v>44737</v>
          </cell>
          <cell r="B9882" t="str">
            <v>AS 809</v>
          </cell>
          <cell r="D9882">
            <v>157</v>
          </cell>
        </row>
        <row r="9883">
          <cell r="A9883">
            <v>44737</v>
          </cell>
          <cell r="B9883" t="str">
            <v>AS 813</v>
          </cell>
          <cell r="D9883">
            <v>141</v>
          </cell>
        </row>
        <row r="9884">
          <cell r="A9884">
            <v>44737</v>
          </cell>
          <cell r="B9884" t="str">
            <v>AS 825</v>
          </cell>
          <cell r="D9884">
            <v>150</v>
          </cell>
        </row>
        <row r="9885">
          <cell r="A9885">
            <v>44737</v>
          </cell>
          <cell r="B9885" t="str">
            <v>AS 829</v>
          </cell>
          <cell r="D9885">
            <v>168</v>
          </cell>
        </row>
        <row r="9886">
          <cell r="A9886">
            <v>44737</v>
          </cell>
          <cell r="B9886" t="str">
            <v>AS 829</v>
          </cell>
          <cell r="D9886">
            <v>150</v>
          </cell>
        </row>
        <row r="9887">
          <cell r="A9887">
            <v>44737</v>
          </cell>
          <cell r="B9887" t="str">
            <v>AS 861</v>
          </cell>
          <cell r="D9887">
            <v>159</v>
          </cell>
        </row>
        <row r="9888">
          <cell r="A9888">
            <v>44737</v>
          </cell>
          <cell r="B9888" t="str">
            <v>DL 362</v>
          </cell>
          <cell r="D9888">
            <v>189</v>
          </cell>
        </row>
        <row r="9889">
          <cell r="A9889">
            <v>44737</v>
          </cell>
          <cell r="B9889" t="str">
            <v>HA 23</v>
          </cell>
          <cell r="D9889">
            <v>156</v>
          </cell>
        </row>
        <row r="9890">
          <cell r="A9890">
            <v>44737</v>
          </cell>
          <cell r="B9890" t="str">
            <v>HA 29</v>
          </cell>
          <cell r="D9890">
            <v>271</v>
          </cell>
        </row>
        <row r="9891">
          <cell r="A9891">
            <v>44737</v>
          </cell>
          <cell r="B9891" t="str">
            <v>HA 31</v>
          </cell>
          <cell r="D9891">
            <v>188</v>
          </cell>
        </row>
        <row r="9892">
          <cell r="A9892">
            <v>44737</v>
          </cell>
          <cell r="B9892" t="str">
            <v>HA 33</v>
          </cell>
          <cell r="D9892">
            <v>270</v>
          </cell>
        </row>
        <row r="9893">
          <cell r="A9893">
            <v>44737</v>
          </cell>
          <cell r="B9893" t="str">
            <v>HA 41</v>
          </cell>
          <cell r="D9893">
            <v>163</v>
          </cell>
        </row>
        <row r="9894">
          <cell r="A9894">
            <v>44737</v>
          </cell>
          <cell r="B9894" t="str">
            <v>HA 45</v>
          </cell>
          <cell r="D9894">
            <v>171</v>
          </cell>
        </row>
        <row r="9895">
          <cell r="A9895">
            <v>44737</v>
          </cell>
          <cell r="B9895" t="str">
            <v>HA 55</v>
          </cell>
          <cell r="D9895">
            <v>251</v>
          </cell>
        </row>
        <row r="9896">
          <cell r="A9896">
            <v>44737</v>
          </cell>
          <cell r="B9896" t="str">
            <v>HA 57</v>
          </cell>
          <cell r="D9896">
            <v>171</v>
          </cell>
        </row>
        <row r="9897">
          <cell r="A9897">
            <v>44737</v>
          </cell>
          <cell r="B9897" t="str">
            <v>HA 59</v>
          </cell>
          <cell r="D9897">
            <v>257</v>
          </cell>
        </row>
        <row r="9898">
          <cell r="A9898">
            <v>44737</v>
          </cell>
          <cell r="B9898" t="str">
            <v>HA 71</v>
          </cell>
          <cell r="D9898">
            <v>182</v>
          </cell>
        </row>
        <row r="9899">
          <cell r="A9899">
            <v>44737</v>
          </cell>
          <cell r="B9899" t="str">
            <v>UA 1530</v>
          </cell>
          <cell r="D9899">
            <v>179</v>
          </cell>
        </row>
        <row r="9900">
          <cell r="A9900">
            <v>44737</v>
          </cell>
          <cell r="B9900" t="str">
            <v>UA 1725</v>
          </cell>
          <cell r="D9900">
            <v>364</v>
          </cell>
        </row>
        <row r="9901">
          <cell r="A9901">
            <v>44737</v>
          </cell>
          <cell r="B9901" t="str">
            <v>UA 1736</v>
          </cell>
          <cell r="D9901">
            <v>268</v>
          </cell>
        </row>
        <row r="9902">
          <cell r="A9902">
            <v>44737</v>
          </cell>
          <cell r="B9902" t="str">
            <v>UA 202</v>
          </cell>
          <cell r="D9902">
            <v>298</v>
          </cell>
        </row>
        <row r="9903">
          <cell r="A9903">
            <v>44737</v>
          </cell>
          <cell r="B9903" t="str">
            <v>UA 2219</v>
          </cell>
          <cell r="D9903">
            <v>168</v>
          </cell>
        </row>
        <row r="9904">
          <cell r="A9904">
            <v>44737</v>
          </cell>
          <cell r="B9904" t="str">
            <v>UA 2623</v>
          </cell>
          <cell r="D9904">
            <v>177</v>
          </cell>
        </row>
        <row r="9905">
          <cell r="A9905">
            <v>44737</v>
          </cell>
          <cell r="B9905" t="str">
            <v>UA 539</v>
          </cell>
          <cell r="D9905">
            <v>177</v>
          </cell>
        </row>
        <row r="9906">
          <cell r="A9906">
            <v>44737</v>
          </cell>
          <cell r="B9906" t="str">
            <v>WN 1281</v>
          </cell>
          <cell r="D9906">
            <v>170</v>
          </cell>
        </row>
        <row r="9907">
          <cell r="A9907">
            <v>44737</v>
          </cell>
          <cell r="B9907" t="str">
            <v>WN 1446</v>
          </cell>
          <cell r="D9907">
            <v>137</v>
          </cell>
        </row>
        <row r="9908">
          <cell r="A9908">
            <v>44737</v>
          </cell>
          <cell r="B9908" t="str">
            <v>WN 2178</v>
          </cell>
          <cell r="D9908">
            <v>171</v>
          </cell>
        </row>
        <row r="9909">
          <cell r="A9909">
            <v>44737</v>
          </cell>
          <cell r="B9909" t="str">
            <v>WN 2505</v>
          </cell>
          <cell r="D9909">
            <v>172</v>
          </cell>
        </row>
        <row r="9910">
          <cell r="A9910">
            <v>44737</v>
          </cell>
          <cell r="B9910" t="str">
            <v>WN 2521</v>
          </cell>
          <cell r="D9910">
            <v>167</v>
          </cell>
        </row>
        <row r="9911">
          <cell r="A9911">
            <v>44737</v>
          </cell>
          <cell r="B9911" t="str">
            <v>WN 2646</v>
          </cell>
          <cell r="D9911">
            <v>174</v>
          </cell>
        </row>
        <row r="9912">
          <cell r="A9912">
            <v>44737</v>
          </cell>
          <cell r="B9912" t="str">
            <v>WN 950</v>
          </cell>
          <cell r="D9912">
            <v>160</v>
          </cell>
        </row>
        <row r="9913">
          <cell r="A9913">
            <v>44738</v>
          </cell>
          <cell r="B9913" t="str">
            <v>AA 119</v>
          </cell>
          <cell r="D9913">
            <v>270</v>
          </cell>
        </row>
        <row r="9914">
          <cell r="A9914">
            <v>44738</v>
          </cell>
          <cell r="B9914" t="str">
            <v>AA 205</v>
          </cell>
          <cell r="D9914">
            <v>181</v>
          </cell>
        </row>
        <row r="9915">
          <cell r="A9915">
            <v>44738</v>
          </cell>
          <cell r="B9915" t="str">
            <v>AA 271</v>
          </cell>
          <cell r="D9915">
            <v>150</v>
          </cell>
        </row>
        <row r="9916">
          <cell r="A9916">
            <v>44738</v>
          </cell>
          <cell r="B9916" t="str">
            <v>AA 432</v>
          </cell>
          <cell r="D9916">
            <v>185</v>
          </cell>
        </row>
        <row r="9917">
          <cell r="A9917">
            <v>44738</v>
          </cell>
          <cell r="B9917" t="str">
            <v>AA 510</v>
          </cell>
          <cell r="D9917">
            <v>166</v>
          </cell>
        </row>
        <row r="9918">
          <cell r="A9918">
            <v>44738</v>
          </cell>
          <cell r="B9918" t="str">
            <v>AA 7</v>
          </cell>
          <cell r="D9918">
            <v>267</v>
          </cell>
        </row>
        <row r="9919">
          <cell r="A9919">
            <v>44738</v>
          </cell>
          <cell r="B9919" t="str">
            <v>AS 803</v>
          </cell>
          <cell r="D9919">
            <v>147</v>
          </cell>
        </row>
        <row r="9920">
          <cell r="A9920">
            <v>44738</v>
          </cell>
          <cell r="B9920" t="str">
            <v>AS 805</v>
          </cell>
          <cell r="D9920">
            <v>143</v>
          </cell>
        </row>
        <row r="9921">
          <cell r="A9921">
            <v>44738</v>
          </cell>
          <cell r="B9921" t="str">
            <v>AS 809</v>
          </cell>
          <cell r="D9921">
            <v>163</v>
          </cell>
        </row>
        <row r="9922">
          <cell r="A9922">
            <v>44738</v>
          </cell>
          <cell r="B9922" t="str">
            <v>AS 813</v>
          </cell>
          <cell r="D9922">
            <v>152</v>
          </cell>
        </row>
        <row r="9923">
          <cell r="A9923">
            <v>44738</v>
          </cell>
          <cell r="B9923" t="str">
            <v>AS 825</v>
          </cell>
          <cell r="D9923">
            <v>158</v>
          </cell>
        </row>
        <row r="9924">
          <cell r="A9924">
            <v>44738</v>
          </cell>
          <cell r="B9924" t="str">
            <v>DL 1537</v>
          </cell>
          <cell r="D9924">
            <v>195</v>
          </cell>
        </row>
        <row r="9925">
          <cell r="A9925">
            <v>44738</v>
          </cell>
          <cell r="B9925" t="str">
            <v>DL 362</v>
          </cell>
          <cell r="D9925">
            <v>199</v>
          </cell>
        </row>
        <row r="9926">
          <cell r="A9926">
            <v>44738</v>
          </cell>
          <cell r="B9926" t="str">
            <v>DL 481</v>
          </cell>
          <cell r="D9926">
            <v>136</v>
          </cell>
        </row>
        <row r="9927">
          <cell r="A9927">
            <v>44738</v>
          </cell>
          <cell r="B9927" t="str">
            <v>HA 29</v>
          </cell>
          <cell r="D9927">
            <v>278</v>
          </cell>
        </row>
        <row r="9928">
          <cell r="A9928">
            <v>44738</v>
          </cell>
          <cell r="B9928" t="str">
            <v>HA 39</v>
          </cell>
          <cell r="D9928">
            <v>188</v>
          </cell>
        </row>
        <row r="9929">
          <cell r="A9929">
            <v>44738</v>
          </cell>
          <cell r="B9929" t="str">
            <v>HA 41</v>
          </cell>
          <cell r="D9929">
            <v>182</v>
          </cell>
        </row>
        <row r="9930">
          <cell r="A9930">
            <v>44738</v>
          </cell>
          <cell r="B9930" t="str">
            <v>HA 71</v>
          </cell>
          <cell r="D9930">
            <v>184</v>
          </cell>
        </row>
        <row r="9931">
          <cell r="A9931">
            <v>44738</v>
          </cell>
          <cell r="B9931" t="str">
            <v>UA 1478</v>
          </cell>
          <cell r="D9931">
            <v>166</v>
          </cell>
        </row>
        <row r="9932">
          <cell r="A9932">
            <v>44738</v>
          </cell>
          <cell r="B9932" t="str">
            <v>UA 1530</v>
          </cell>
          <cell r="D9932">
            <v>170</v>
          </cell>
        </row>
        <row r="9933">
          <cell r="A9933">
            <v>44738</v>
          </cell>
          <cell r="B9933" t="str">
            <v>UA 1749</v>
          </cell>
          <cell r="D9933">
            <v>149</v>
          </cell>
        </row>
        <row r="9934">
          <cell r="A9934">
            <v>44738</v>
          </cell>
          <cell r="B9934" t="str">
            <v>UA 2219</v>
          </cell>
          <cell r="D9934">
            <v>162</v>
          </cell>
        </row>
        <row r="9935">
          <cell r="A9935">
            <v>44738</v>
          </cell>
          <cell r="B9935" t="str">
            <v>UA 417</v>
          </cell>
          <cell r="D9935">
            <v>178</v>
          </cell>
        </row>
        <row r="9936">
          <cell r="A9936">
            <v>44738</v>
          </cell>
          <cell r="B9936" t="str">
            <v>UA 454</v>
          </cell>
          <cell r="D9936">
            <v>174</v>
          </cell>
        </row>
        <row r="9937">
          <cell r="A9937">
            <v>44738</v>
          </cell>
          <cell r="B9937" t="str">
            <v>UA 539</v>
          </cell>
          <cell r="D9937">
            <v>179</v>
          </cell>
        </row>
        <row r="9938">
          <cell r="A9938">
            <v>44738</v>
          </cell>
          <cell r="B9938" t="str">
            <v>WN 1281</v>
          </cell>
          <cell r="D9938">
            <v>165</v>
          </cell>
        </row>
        <row r="9939">
          <cell r="A9939">
            <v>44738</v>
          </cell>
          <cell r="B9939" t="str">
            <v>WN 1446</v>
          </cell>
          <cell r="D9939">
            <v>174</v>
          </cell>
        </row>
        <row r="9940">
          <cell r="A9940">
            <v>44738</v>
          </cell>
          <cell r="B9940" t="str">
            <v>WN 1993</v>
          </cell>
          <cell r="D9940">
            <v>173</v>
          </cell>
        </row>
        <row r="9941">
          <cell r="A9941">
            <v>44738</v>
          </cell>
          <cell r="B9941" t="str">
            <v>WN 2178</v>
          </cell>
          <cell r="D9941">
            <v>169</v>
          </cell>
        </row>
        <row r="9942">
          <cell r="A9942">
            <v>44738</v>
          </cell>
          <cell r="B9942" t="str">
            <v>WN 2456</v>
          </cell>
          <cell r="D9942">
            <v>151</v>
          </cell>
        </row>
        <row r="9943">
          <cell r="A9943">
            <v>44738</v>
          </cell>
          <cell r="B9943" t="str">
            <v>WN 2505</v>
          </cell>
          <cell r="D9943">
            <v>160</v>
          </cell>
        </row>
        <row r="9944">
          <cell r="A9944">
            <v>44738</v>
          </cell>
          <cell r="B9944" t="str">
            <v>WN 2521</v>
          </cell>
          <cell r="D9944">
            <v>164</v>
          </cell>
        </row>
        <row r="9945">
          <cell r="A9945">
            <v>44738</v>
          </cell>
          <cell r="B9945" t="str">
            <v>WN 2646</v>
          </cell>
          <cell r="D9945">
            <v>162</v>
          </cell>
        </row>
        <row r="9946">
          <cell r="A9946">
            <v>44738</v>
          </cell>
          <cell r="B9946" t="str">
            <v>WN 735</v>
          </cell>
          <cell r="D9946">
            <v>172</v>
          </cell>
        </row>
        <row r="9947">
          <cell r="A9947">
            <v>44738</v>
          </cell>
          <cell r="B9947" t="str">
            <v>WN 950</v>
          </cell>
          <cell r="D9947">
            <v>175</v>
          </cell>
        </row>
        <row r="9948">
          <cell r="A9948">
            <v>44739</v>
          </cell>
          <cell r="B9948" t="str">
            <v>AA 271</v>
          </cell>
          <cell r="D9948">
            <v>199</v>
          </cell>
        </row>
        <row r="9949">
          <cell r="A9949">
            <v>44739</v>
          </cell>
          <cell r="B9949" t="str">
            <v>AA 432</v>
          </cell>
          <cell r="D9949">
            <v>161</v>
          </cell>
        </row>
        <row r="9950">
          <cell r="A9950">
            <v>44739</v>
          </cell>
          <cell r="B9950" t="str">
            <v>AA 7</v>
          </cell>
          <cell r="D9950">
            <v>268</v>
          </cell>
        </row>
        <row r="9951">
          <cell r="A9951">
            <v>44739</v>
          </cell>
          <cell r="B9951" t="str">
            <v>AS 803</v>
          </cell>
          <cell r="D9951">
            <v>145</v>
          </cell>
        </row>
        <row r="9952">
          <cell r="A9952">
            <v>44739</v>
          </cell>
          <cell r="B9952" t="str">
            <v>AS 809</v>
          </cell>
          <cell r="D9952">
            <v>159</v>
          </cell>
        </row>
        <row r="9953">
          <cell r="A9953">
            <v>44739</v>
          </cell>
          <cell r="B9953" t="str">
            <v>AS 813</v>
          </cell>
          <cell r="D9953">
            <v>159</v>
          </cell>
        </row>
        <row r="9954">
          <cell r="A9954">
            <v>44739</v>
          </cell>
          <cell r="B9954" t="str">
            <v>AS 829</v>
          </cell>
          <cell r="D9954">
            <v>154</v>
          </cell>
        </row>
        <row r="9955">
          <cell r="A9955">
            <v>44739</v>
          </cell>
          <cell r="B9955" t="str">
            <v>AS 861</v>
          </cell>
          <cell r="D9955">
            <v>861</v>
          </cell>
        </row>
        <row r="9956">
          <cell r="A9956">
            <v>44739</v>
          </cell>
          <cell r="B9956" t="str">
            <v>DL 362</v>
          </cell>
          <cell r="D9956">
            <v>194</v>
          </cell>
        </row>
        <row r="9957">
          <cell r="A9957">
            <v>44739</v>
          </cell>
          <cell r="B9957" t="str">
            <v>HA 23</v>
          </cell>
          <cell r="D9957">
            <v>176</v>
          </cell>
        </row>
        <row r="9958">
          <cell r="A9958">
            <v>44739</v>
          </cell>
          <cell r="B9958" t="str">
            <v>HA 29</v>
          </cell>
          <cell r="D9958">
            <v>271</v>
          </cell>
        </row>
        <row r="9959">
          <cell r="A9959">
            <v>44739</v>
          </cell>
          <cell r="B9959" t="str">
            <v>HA 33</v>
          </cell>
          <cell r="D9959">
            <v>258</v>
          </cell>
        </row>
        <row r="9960">
          <cell r="A9960">
            <v>44739</v>
          </cell>
          <cell r="B9960" t="str">
            <v>HA 41</v>
          </cell>
          <cell r="D9960">
            <v>187</v>
          </cell>
        </row>
        <row r="9961">
          <cell r="A9961">
            <v>44739</v>
          </cell>
          <cell r="B9961" t="str">
            <v>HA 55</v>
          </cell>
          <cell r="D9961">
            <v>278</v>
          </cell>
        </row>
        <row r="9962">
          <cell r="A9962">
            <v>44739</v>
          </cell>
          <cell r="B9962" t="str">
            <v>HA 71</v>
          </cell>
          <cell r="D9962">
            <v>176</v>
          </cell>
        </row>
        <row r="9963">
          <cell r="A9963">
            <v>44739</v>
          </cell>
          <cell r="B9963" t="str">
            <v>UA 1725</v>
          </cell>
          <cell r="D9963">
            <v>364</v>
          </cell>
        </row>
        <row r="9964">
          <cell r="A9964">
            <v>44739</v>
          </cell>
          <cell r="B9964" t="str">
            <v>UA 1736</v>
          </cell>
          <cell r="D9964">
            <v>274</v>
          </cell>
        </row>
        <row r="9965">
          <cell r="A9965">
            <v>44739</v>
          </cell>
          <cell r="B9965" t="str">
            <v>UA 202</v>
          </cell>
          <cell r="D9965">
            <v>287</v>
          </cell>
        </row>
        <row r="9966">
          <cell r="A9966">
            <v>44739</v>
          </cell>
          <cell r="B9966" t="str">
            <v>UA 417</v>
          </cell>
          <cell r="D9966">
            <v>155</v>
          </cell>
        </row>
        <row r="9967">
          <cell r="A9967">
            <v>44739</v>
          </cell>
          <cell r="B9967" t="str">
            <v>WN 1281</v>
          </cell>
          <cell r="D9967">
            <v>171</v>
          </cell>
        </row>
        <row r="9968">
          <cell r="A9968">
            <v>44739</v>
          </cell>
          <cell r="B9968" t="str">
            <v>WN 1446</v>
          </cell>
          <cell r="D9968">
            <v>168</v>
          </cell>
        </row>
        <row r="9969">
          <cell r="A9969">
            <v>44739</v>
          </cell>
          <cell r="B9969" t="str">
            <v>WN 1993</v>
          </cell>
          <cell r="D9969">
            <v>172</v>
          </cell>
        </row>
        <row r="9970">
          <cell r="A9970">
            <v>44739</v>
          </cell>
          <cell r="B9970" t="str">
            <v>WN 2505</v>
          </cell>
          <cell r="D9970">
            <v>162</v>
          </cell>
        </row>
        <row r="9971">
          <cell r="A9971">
            <v>44739</v>
          </cell>
          <cell r="B9971" t="str">
            <v>WN 950</v>
          </cell>
          <cell r="D9971">
            <v>168</v>
          </cell>
        </row>
        <row r="9972">
          <cell r="A9972">
            <v>44740</v>
          </cell>
          <cell r="B9972" t="str">
            <v>AA 119</v>
          </cell>
          <cell r="D9972">
            <v>282</v>
          </cell>
        </row>
        <row r="9973">
          <cell r="A9973">
            <v>44740</v>
          </cell>
          <cell r="B9973" t="str">
            <v>AA 271</v>
          </cell>
          <cell r="D9973">
            <v>196</v>
          </cell>
        </row>
        <row r="9974">
          <cell r="A9974">
            <v>44740</v>
          </cell>
          <cell r="B9974" t="str">
            <v>AA 432</v>
          </cell>
          <cell r="D9974">
            <v>165</v>
          </cell>
        </row>
        <row r="9975">
          <cell r="A9975">
            <v>44740</v>
          </cell>
          <cell r="B9975" t="str">
            <v>AA 7</v>
          </cell>
          <cell r="D9975">
            <v>283</v>
          </cell>
        </row>
        <row r="9976">
          <cell r="A9976">
            <v>44740</v>
          </cell>
          <cell r="B9976" t="str">
            <v>AS 803</v>
          </cell>
          <cell r="D9976">
            <v>150</v>
          </cell>
        </row>
        <row r="9977">
          <cell r="A9977">
            <v>44740</v>
          </cell>
          <cell r="B9977" t="str">
            <v>AS 805</v>
          </cell>
          <cell r="D9977">
            <v>155</v>
          </cell>
        </row>
        <row r="9978">
          <cell r="A9978">
            <v>44740</v>
          </cell>
          <cell r="B9978" t="str">
            <v>AS 809</v>
          </cell>
          <cell r="D9978">
            <v>151</v>
          </cell>
        </row>
        <row r="9979">
          <cell r="A9979">
            <v>44740</v>
          </cell>
          <cell r="B9979" t="str">
            <v>AS 813</v>
          </cell>
          <cell r="D9979">
            <v>156</v>
          </cell>
        </row>
        <row r="9980">
          <cell r="A9980">
            <v>44740</v>
          </cell>
          <cell r="B9980" t="str">
            <v>AS 829</v>
          </cell>
          <cell r="D9980">
            <v>156</v>
          </cell>
        </row>
        <row r="9981">
          <cell r="A9981">
            <v>44740</v>
          </cell>
          <cell r="B9981" t="str">
            <v>AS 861</v>
          </cell>
          <cell r="D9981">
            <v>151</v>
          </cell>
        </row>
        <row r="9982">
          <cell r="A9982">
            <v>44740</v>
          </cell>
          <cell r="B9982" t="str">
            <v>DL 1537</v>
          </cell>
          <cell r="D9982">
            <v>195</v>
          </cell>
        </row>
        <row r="9983">
          <cell r="A9983">
            <v>44740</v>
          </cell>
          <cell r="B9983" t="str">
            <v>DL 362</v>
          </cell>
          <cell r="D9983">
            <v>203</v>
          </cell>
        </row>
        <row r="9984">
          <cell r="A9984">
            <v>44740</v>
          </cell>
          <cell r="B9984" t="str">
            <v>DL 481</v>
          </cell>
          <cell r="D9984">
            <v>194</v>
          </cell>
        </row>
        <row r="9985">
          <cell r="A9985">
            <v>44740</v>
          </cell>
          <cell r="B9985" t="str">
            <v>HA 23</v>
          </cell>
          <cell r="D9985">
            <v>170</v>
          </cell>
        </row>
        <row r="9986">
          <cell r="A9986">
            <v>44740</v>
          </cell>
          <cell r="B9986" t="str">
            <v>HA 29</v>
          </cell>
          <cell r="D9986">
            <v>283</v>
          </cell>
        </row>
        <row r="9987">
          <cell r="A9987">
            <v>44740</v>
          </cell>
          <cell r="B9987" t="str">
            <v>HA 31</v>
          </cell>
          <cell r="D9987">
            <v>179</v>
          </cell>
        </row>
        <row r="9988">
          <cell r="A9988">
            <v>44740</v>
          </cell>
          <cell r="B9988" t="str">
            <v>HA 33</v>
          </cell>
          <cell r="D9988">
            <v>271</v>
          </cell>
        </row>
        <row r="9989">
          <cell r="A9989">
            <v>44740</v>
          </cell>
          <cell r="B9989" t="str">
            <v>HA 39</v>
          </cell>
          <cell r="D9989">
            <v>189</v>
          </cell>
        </row>
        <row r="9990">
          <cell r="A9990">
            <v>44740</v>
          </cell>
          <cell r="B9990" t="str">
            <v>HA 41</v>
          </cell>
          <cell r="D9990">
            <v>187</v>
          </cell>
        </row>
        <row r="9991">
          <cell r="A9991">
            <v>44740</v>
          </cell>
          <cell r="B9991" t="str">
            <v>HA 45</v>
          </cell>
          <cell r="D9991">
            <v>180</v>
          </cell>
        </row>
        <row r="9992">
          <cell r="A9992">
            <v>44740</v>
          </cell>
          <cell r="B9992" t="str">
            <v>HA 55</v>
          </cell>
          <cell r="D9992">
            <v>248</v>
          </cell>
        </row>
        <row r="9993">
          <cell r="A9993">
            <v>44740</v>
          </cell>
          <cell r="B9993" t="str">
            <v>HA 59</v>
          </cell>
          <cell r="D9993">
            <v>250</v>
          </cell>
        </row>
        <row r="9994">
          <cell r="A9994">
            <v>44740</v>
          </cell>
          <cell r="B9994" t="str">
            <v>HA 71</v>
          </cell>
          <cell r="D9994">
            <v>177</v>
          </cell>
        </row>
        <row r="9995">
          <cell r="A9995">
            <v>44740</v>
          </cell>
          <cell r="B9995" t="str">
            <v>UA 1478</v>
          </cell>
          <cell r="D9995">
            <v>163</v>
          </cell>
        </row>
        <row r="9996">
          <cell r="A9996">
            <v>44740</v>
          </cell>
          <cell r="B9996" t="str">
            <v>UA 1725</v>
          </cell>
          <cell r="D9996">
            <v>360</v>
          </cell>
        </row>
        <row r="9997">
          <cell r="A9997">
            <v>44740</v>
          </cell>
          <cell r="B9997" t="str">
            <v>UA 1736</v>
          </cell>
          <cell r="D9997">
            <v>274</v>
          </cell>
        </row>
        <row r="9998">
          <cell r="A9998">
            <v>44740</v>
          </cell>
          <cell r="B9998" t="str">
            <v>UA 1749</v>
          </cell>
          <cell r="D9998">
            <v>177</v>
          </cell>
        </row>
        <row r="9999">
          <cell r="A9999">
            <v>44740</v>
          </cell>
          <cell r="B9999" t="str">
            <v>UA 202</v>
          </cell>
          <cell r="D9999">
            <v>289</v>
          </cell>
        </row>
        <row r="10000">
          <cell r="A10000">
            <v>44740</v>
          </cell>
          <cell r="B10000" t="str">
            <v>UA 2219</v>
          </cell>
          <cell r="D10000">
            <v>177</v>
          </cell>
        </row>
        <row r="10001">
          <cell r="A10001">
            <v>44740</v>
          </cell>
          <cell r="B10001" t="str">
            <v>WN 1281</v>
          </cell>
          <cell r="D10001">
            <v>177</v>
          </cell>
        </row>
        <row r="10002">
          <cell r="A10002">
            <v>44740</v>
          </cell>
          <cell r="B10002" t="str">
            <v>WN 1446</v>
          </cell>
          <cell r="D10002">
            <v>173</v>
          </cell>
        </row>
        <row r="10003">
          <cell r="A10003">
            <v>44740</v>
          </cell>
          <cell r="B10003" t="str">
            <v>WN 1993</v>
          </cell>
          <cell r="D10003">
            <v>168</v>
          </cell>
        </row>
        <row r="10004">
          <cell r="A10004">
            <v>44740</v>
          </cell>
          <cell r="B10004" t="str">
            <v>WN 2456</v>
          </cell>
          <cell r="D10004">
            <v>160</v>
          </cell>
        </row>
        <row r="10005">
          <cell r="A10005">
            <v>44740</v>
          </cell>
          <cell r="B10005" t="str">
            <v>WN 2505</v>
          </cell>
          <cell r="D10005">
            <v>171</v>
          </cell>
        </row>
        <row r="10006">
          <cell r="A10006">
            <v>44740</v>
          </cell>
          <cell r="B10006" t="str">
            <v>WN 2521</v>
          </cell>
          <cell r="D10006">
            <v>174</v>
          </cell>
        </row>
        <row r="10007">
          <cell r="A10007">
            <v>44740</v>
          </cell>
          <cell r="B10007" t="str">
            <v>WN 2646</v>
          </cell>
          <cell r="D10007">
            <v>163</v>
          </cell>
        </row>
        <row r="10008">
          <cell r="A10008">
            <v>44740</v>
          </cell>
          <cell r="B10008" t="str">
            <v>WN 735</v>
          </cell>
          <cell r="D10008">
            <v>175</v>
          </cell>
        </row>
        <row r="10009">
          <cell r="A10009">
            <v>44740</v>
          </cell>
          <cell r="B10009" t="str">
            <v>WN 950</v>
          </cell>
          <cell r="D10009">
            <v>168</v>
          </cell>
        </row>
        <row r="10010">
          <cell r="A10010">
            <v>44741</v>
          </cell>
          <cell r="B10010" t="str">
            <v>AA 205</v>
          </cell>
          <cell r="D10010">
            <v>170</v>
          </cell>
        </row>
        <row r="10011">
          <cell r="A10011">
            <v>44741</v>
          </cell>
          <cell r="B10011" t="str">
            <v>AA 271</v>
          </cell>
          <cell r="D10011">
            <v>196</v>
          </cell>
        </row>
        <row r="10012">
          <cell r="A10012">
            <v>44741</v>
          </cell>
          <cell r="B10012" t="str">
            <v>AA 432</v>
          </cell>
          <cell r="D10012">
            <v>173</v>
          </cell>
        </row>
        <row r="10013">
          <cell r="A10013">
            <v>44741</v>
          </cell>
          <cell r="B10013" t="str">
            <v>AA 510</v>
          </cell>
          <cell r="D10013">
            <v>174</v>
          </cell>
        </row>
        <row r="10014">
          <cell r="A10014">
            <v>44741</v>
          </cell>
          <cell r="B10014" t="str">
            <v>AA 7</v>
          </cell>
          <cell r="D10014">
            <v>271</v>
          </cell>
        </row>
        <row r="10015">
          <cell r="A10015">
            <v>44741</v>
          </cell>
          <cell r="B10015" t="str">
            <v>AS 743</v>
          </cell>
          <cell r="D10015">
            <v>158</v>
          </cell>
        </row>
        <row r="10016">
          <cell r="A10016">
            <v>44741</v>
          </cell>
          <cell r="B10016" t="str">
            <v>AS 805</v>
          </cell>
          <cell r="D10016">
            <v>152</v>
          </cell>
        </row>
        <row r="10017">
          <cell r="A10017">
            <v>44741</v>
          </cell>
          <cell r="B10017" t="str">
            <v>AS 825</v>
          </cell>
          <cell r="D10017">
            <v>158</v>
          </cell>
        </row>
        <row r="10018">
          <cell r="A10018">
            <v>44741</v>
          </cell>
          <cell r="B10018" t="str">
            <v>AS 861</v>
          </cell>
          <cell r="D10018">
            <v>140</v>
          </cell>
        </row>
        <row r="10019">
          <cell r="A10019">
            <v>44741</v>
          </cell>
          <cell r="B10019" t="str">
            <v>DL 1537</v>
          </cell>
          <cell r="D10019">
            <v>199</v>
          </cell>
        </row>
        <row r="10020">
          <cell r="A10020">
            <v>44741</v>
          </cell>
          <cell r="B10020" t="str">
            <v>DL 362</v>
          </cell>
          <cell r="D10020">
            <v>195</v>
          </cell>
        </row>
        <row r="10021">
          <cell r="A10021">
            <v>44741</v>
          </cell>
          <cell r="B10021" t="str">
            <v>DL 481</v>
          </cell>
          <cell r="D10021">
            <v>197</v>
          </cell>
        </row>
        <row r="10022">
          <cell r="A10022">
            <v>44741</v>
          </cell>
          <cell r="B10022" t="str">
            <v>HA 31</v>
          </cell>
          <cell r="D10022">
            <v>171</v>
          </cell>
        </row>
        <row r="10023">
          <cell r="A10023">
            <v>44741</v>
          </cell>
          <cell r="B10023" t="str">
            <v>HA 33</v>
          </cell>
          <cell r="D10023">
            <v>278</v>
          </cell>
        </row>
        <row r="10024">
          <cell r="A10024">
            <v>44741</v>
          </cell>
          <cell r="B10024" t="str">
            <v>HA 39</v>
          </cell>
          <cell r="D10024">
            <v>176</v>
          </cell>
        </row>
        <row r="10025">
          <cell r="A10025">
            <v>44741</v>
          </cell>
          <cell r="B10025" t="str">
            <v>HA 41</v>
          </cell>
          <cell r="D10025">
            <v>189</v>
          </cell>
        </row>
        <row r="10026">
          <cell r="A10026">
            <v>44741</v>
          </cell>
          <cell r="B10026" t="str">
            <v>HA 45</v>
          </cell>
          <cell r="D10026">
            <v>179</v>
          </cell>
        </row>
        <row r="10027">
          <cell r="A10027">
            <v>44741</v>
          </cell>
          <cell r="B10027" t="str">
            <v>HA 55</v>
          </cell>
          <cell r="D10027">
            <v>267</v>
          </cell>
        </row>
        <row r="10028">
          <cell r="A10028">
            <v>44741</v>
          </cell>
          <cell r="B10028" t="str">
            <v>HA 57</v>
          </cell>
          <cell r="D10028">
            <v>176</v>
          </cell>
        </row>
        <row r="10029">
          <cell r="A10029">
            <v>44741</v>
          </cell>
          <cell r="B10029" t="str">
            <v>HA 59</v>
          </cell>
          <cell r="D10029">
            <v>246</v>
          </cell>
        </row>
        <row r="10030">
          <cell r="A10030">
            <v>44741</v>
          </cell>
          <cell r="B10030" t="str">
            <v>HA 71</v>
          </cell>
          <cell r="D10030">
            <v>176</v>
          </cell>
        </row>
        <row r="10031">
          <cell r="A10031">
            <v>44741</v>
          </cell>
          <cell r="B10031" t="str">
            <v>UA 1478</v>
          </cell>
          <cell r="D10031">
            <v>165</v>
          </cell>
        </row>
        <row r="10032">
          <cell r="A10032">
            <v>44741</v>
          </cell>
          <cell r="B10032" t="str">
            <v>UA 1725</v>
          </cell>
          <cell r="D10032">
            <v>362</v>
          </cell>
        </row>
        <row r="10033">
          <cell r="A10033">
            <v>44741</v>
          </cell>
          <cell r="B10033" t="str">
            <v>UA 1736</v>
          </cell>
          <cell r="D10033">
            <v>276</v>
          </cell>
        </row>
        <row r="10034">
          <cell r="A10034">
            <v>44741</v>
          </cell>
          <cell r="B10034" t="str">
            <v>UA 1749</v>
          </cell>
          <cell r="D10034">
            <v>179</v>
          </cell>
        </row>
        <row r="10035">
          <cell r="A10035">
            <v>44741</v>
          </cell>
          <cell r="B10035" t="str">
            <v>UA 202</v>
          </cell>
          <cell r="D10035">
            <v>315</v>
          </cell>
        </row>
        <row r="10036">
          <cell r="A10036">
            <v>44741</v>
          </cell>
          <cell r="B10036" t="str">
            <v>UA 2219</v>
          </cell>
          <cell r="D10036">
            <v>177</v>
          </cell>
        </row>
        <row r="10037">
          <cell r="A10037">
            <v>44741</v>
          </cell>
          <cell r="B10037" t="str">
            <v>UA 539</v>
          </cell>
          <cell r="D10037">
            <v>153</v>
          </cell>
        </row>
        <row r="10038">
          <cell r="A10038">
            <v>44741</v>
          </cell>
          <cell r="B10038" t="str">
            <v>WN 1446</v>
          </cell>
          <cell r="D10038">
            <v>183</v>
          </cell>
        </row>
        <row r="10039">
          <cell r="A10039">
            <v>44741</v>
          </cell>
          <cell r="B10039" t="str">
            <v>WN 1993</v>
          </cell>
          <cell r="D10039">
            <v>174</v>
          </cell>
        </row>
        <row r="10040">
          <cell r="A10040">
            <v>44741</v>
          </cell>
          <cell r="B10040" t="str">
            <v>WN 2178</v>
          </cell>
          <cell r="D10040">
            <v>174</v>
          </cell>
        </row>
        <row r="10041">
          <cell r="A10041">
            <v>44741</v>
          </cell>
          <cell r="B10041" t="str">
            <v>WN 2456</v>
          </cell>
          <cell r="D10041">
            <v>150</v>
          </cell>
        </row>
        <row r="10042">
          <cell r="A10042">
            <v>44741</v>
          </cell>
          <cell r="B10042" t="str">
            <v>WN 2521</v>
          </cell>
          <cell r="D10042">
            <v>167</v>
          </cell>
        </row>
        <row r="10043">
          <cell r="A10043">
            <v>44741</v>
          </cell>
          <cell r="B10043" t="str">
            <v>WN 735</v>
          </cell>
          <cell r="D10043">
            <v>172</v>
          </cell>
        </row>
        <row r="10044">
          <cell r="A10044">
            <v>44742</v>
          </cell>
          <cell r="B10044" t="str">
            <v>AA 271</v>
          </cell>
          <cell r="D10044">
            <v>189</v>
          </cell>
        </row>
        <row r="10045">
          <cell r="A10045">
            <v>44742</v>
          </cell>
          <cell r="B10045" t="str">
            <v>AA 432</v>
          </cell>
          <cell r="D10045">
            <v>173</v>
          </cell>
        </row>
        <row r="10046">
          <cell r="A10046">
            <v>44742</v>
          </cell>
          <cell r="B10046" t="str">
            <v>AS 829</v>
          </cell>
          <cell r="D10046">
            <v>157</v>
          </cell>
        </row>
        <row r="10047">
          <cell r="A10047">
            <v>44742</v>
          </cell>
          <cell r="B10047" t="str">
            <v>AS 861</v>
          </cell>
          <cell r="D10047">
            <v>159</v>
          </cell>
        </row>
        <row r="10048">
          <cell r="A10048">
            <v>44742</v>
          </cell>
          <cell r="B10048" t="str">
            <v>DL 362</v>
          </cell>
          <cell r="D10048">
            <v>199</v>
          </cell>
        </row>
        <row r="10049">
          <cell r="A10049">
            <v>44742</v>
          </cell>
          <cell r="B10049" t="str">
            <v>HA 29</v>
          </cell>
          <cell r="D10049">
            <v>276</v>
          </cell>
        </row>
        <row r="10050">
          <cell r="A10050">
            <v>44742</v>
          </cell>
          <cell r="B10050" t="str">
            <v>HA 31</v>
          </cell>
          <cell r="D10050">
            <v>174</v>
          </cell>
        </row>
        <row r="10051">
          <cell r="A10051">
            <v>44742</v>
          </cell>
          <cell r="B10051" t="str">
            <v>HA 33</v>
          </cell>
          <cell r="D10051">
            <v>278</v>
          </cell>
        </row>
        <row r="10052">
          <cell r="A10052">
            <v>44742</v>
          </cell>
          <cell r="B10052" t="str">
            <v>HA 39</v>
          </cell>
          <cell r="D10052">
            <v>172</v>
          </cell>
        </row>
        <row r="10053">
          <cell r="A10053">
            <v>44742</v>
          </cell>
          <cell r="B10053" t="str">
            <v>HA 41</v>
          </cell>
          <cell r="D10053">
            <v>186</v>
          </cell>
        </row>
        <row r="10054">
          <cell r="A10054">
            <v>44742</v>
          </cell>
          <cell r="B10054" t="str">
            <v>HA 45</v>
          </cell>
          <cell r="D10054">
            <v>184</v>
          </cell>
        </row>
        <row r="10055">
          <cell r="A10055">
            <v>44742</v>
          </cell>
          <cell r="B10055" t="str">
            <v>HA 57</v>
          </cell>
          <cell r="D10055">
            <v>174</v>
          </cell>
        </row>
        <row r="10056">
          <cell r="A10056">
            <v>44742</v>
          </cell>
          <cell r="B10056" t="str">
            <v>HA 59</v>
          </cell>
          <cell r="D10056">
            <v>260</v>
          </cell>
        </row>
        <row r="10057">
          <cell r="A10057">
            <v>44742</v>
          </cell>
          <cell r="B10057" t="str">
            <v>HA 71</v>
          </cell>
          <cell r="D10057">
            <v>182</v>
          </cell>
        </row>
        <row r="10058">
          <cell r="A10058">
            <v>44742</v>
          </cell>
          <cell r="B10058" t="str">
            <v>UA 454</v>
          </cell>
          <cell r="D10058">
            <v>177</v>
          </cell>
        </row>
        <row r="10059">
          <cell r="A10059">
            <v>44742</v>
          </cell>
          <cell r="B10059" t="str">
            <v>WN 2505</v>
          </cell>
          <cell r="D10059">
            <v>158</v>
          </cell>
        </row>
        <row r="10060">
          <cell r="A10060">
            <v>44742</v>
          </cell>
          <cell r="B10060" t="str">
            <v>WN 2521</v>
          </cell>
          <cell r="D10060">
            <v>174</v>
          </cell>
        </row>
        <row r="10061">
          <cell r="A10061">
            <v>44742</v>
          </cell>
          <cell r="B10061" t="str">
            <v>WN 2646</v>
          </cell>
          <cell r="D10061">
            <v>165</v>
          </cell>
        </row>
        <row r="10062">
          <cell r="A10062">
            <v>44743</v>
          </cell>
          <cell r="B10062" t="str">
            <v>AA 119</v>
          </cell>
          <cell r="D10062">
            <v>286</v>
          </cell>
        </row>
        <row r="10063">
          <cell r="A10063">
            <v>44743</v>
          </cell>
          <cell r="B10063" t="str">
            <v>AA 205</v>
          </cell>
          <cell r="D10063">
            <v>182</v>
          </cell>
        </row>
        <row r="10064">
          <cell r="A10064">
            <v>44743</v>
          </cell>
          <cell r="B10064" t="str">
            <v>AA 271</v>
          </cell>
          <cell r="D10064">
            <v>199</v>
          </cell>
        </row>
        <row r="10065">
          <cell r="A10065">
            <v>44743</v>
          </cell>
          <cell r="B10065" t="str">
            <v>AA 432</v>
          </cell>
          <cell r="D10065">
            <v>180</v>
          </cell>
        </row>
        <row r="10066">
          <cell r="A10066">
            <v>44743</v>
          </cell>
          <cell r="B10066" t="str">
            <v>AA 510</v>
          </cell>
          <cell r="D10066">
            <v>168</v>
          </cell>
        </row>
        <row r="10067">
          <cell r="A10067">
            <v>44743</v>
          </cell>
          <cell r="B10067" t="str">
            <v>AA 7</v>
          </cell>
          <cell r="D10067">
            <v>299</v>
          </cell>
        </row>
        <row r="10068">
          <cell r="A10068">
            <v>44743</v>
          </cell>
          <cell r="B10068" t="str">
            <v>AS 743</v>
          </cell>
          <cell r="D10068">
            <v>155</v>
          </cell>
        </row>
        <row r="10069">
          <cell r="A10069">
            <v>44743</v>
          </cell>
          <cell r="B10069" t="str">
            <v>AS 803</v>
          </cell>
          <cell r="D10069">
            <v>143</v>
          </cell>
        </row>
        <row r="10070">
          <cell r="A10070">
            <v>44743</v>
          </cell>
          <cell r="B10070" t="str">
            <v>AS 805</v>
          </cell>
          <cell r="D10070">
            <v>156</v>
          </cell>
        </row>
        <row r="10071">
          <cell r="A10071">
            <v>44743</v>
          </cell>
          <cell r="B10071" t="str">
            <v>AS 809</v>
          </cell>
          <cell r="D10071">
            <v>147</v>
          </cell>
        </row>
        <row r="10072">
          <cell r="A10072">
            <v>44743</v>
          </cell>
          <cell r="B10072" t="str">
            <v>AS 825</v>
          </cell>
          <cell r="D10072">
            <v>155</v>
          </cell>
        </row>
        <row r="10073">
          <cell r="A10073">
            <v>44743</v>
          </cell>
          <cell r="B10073" t="str">
            <v>AS 829</v>
          </cell>
          <cell r="D10073">
            <v>159</v>
          </cell>
        </row>
        <row r="10074">
          <cell r="A10074">
            <v>44743</v>
          </cell>
          <cell r="B10074" t="str">
            <v>AS 861</v>
          </cell>
          <cell r="D10074">
            <v>143</v>
          </cell>
        </row>
        <row r="10075">
          <cell r="A10075">
            <v>44743</v>
          </cell>
          <cell r="B10075" t="str">
            <v>DL 1537</v>
          </cell>
          <cell r="D10075">
            <v>198</v>
          </cell>
        </row>
        <row r="10076">
          <cell r="A10076">
            <v>44743</v>
          </cell>
          <cell r="B10076" t="str">
            <v>DL 362</v>
          </cell>
          <cell r="D10076">
            <v>185</v>
          </cell>
        </row>
        <row r="10077">
          <cell r="A10077">
            <v>44743</v>
          </cell>
          <cell r="B10077" t="str">
            <v>DL 481</v>
          </cell>
          <cell r="D10077">
            <v>171</v>
          </cell>
        </row>
        <row r="10078">
          <cell r="A10078">
            <v>44743</v>
          </cell>
          <cell r="B10078" t="str">
            <v>HA 23</v>
          </cell>
          <cell r="D10078">
            <v>188</v>
          </cell>
        </row>
        <row r="10079">
          <cell r="A10079">
            <v>44743</v>
          </cell>
          <cell r="B10079" t="str">
            <v>HA 29</v>
          </cell>
          <cell r="D10079">
            <v>278</v>
          </cell>
        </row>
        <row r="10080">
          <cell r="A10080">
            <v>44743</v>
          </cell>
          <cell r="B10080" t="str">
            <v>HA 31</v>
          </cell>
          <cell r="D10080">
            <v>171</v>
          </cell>
        </row>
        <row r="10081">
          <cell r="A10081">
            <v>44743</v>
          </cell>
          <cell r="B10081" t="str">
            <v>HA 33</v>
          </cell>
          <cell r="D10081">
            <v>188</v>
          </cell>
        </row>
        <row r="10082">
          <cell r="A10082">
            <v>44743</v>
          </cell>
          <cell r="B10082" t="str">
            <v>HA 39</v>
          </cell>
          <cell r="D10082">
            <v>176</v>
          </cell>
        </row>
        <row r="10083">
          <cell r="A10083">
            <v>44743</v>
          </cell>
          <cell r="B10083" t="str">
            <v>HA 41</v>
          </cell>
          <cell r="D10083">
            <v>182</v>
          </cell>
        </row>
        <row r="10084">
          <cell r="A10084">
            <v>44743</v>
          </cell>
          <cell r="B10084" t="str">
            <v>HA 45</v>
          </cell>
          <cell r="D10084">
            <v>183</v>
          </cell>
        </row>
        <row r="10085">
          <cell r="A10085">
            <v>44743</v>
          </cell>
          <cell r="B10085" t="str">
            <v>HA 55</v>
          </cell>
          <cell r="D10085">
            <v>265</v>
          </cell>
        </row>
        <row r="10086">
          <cell r="A10086">
            <v>44743</v>
          </cell>
          <cell r="B10086" t="str">
            <v>HA 57</v>
          </cell>
          <cell r="D10086">
            <v>189</v>
          </cell>
        </row>
        <row r="10087">
          <cell r="A10087">
            <v>44743</v>
          </cell>
          <cell r="B10087" t="str">
            <v>HA 59</v>
          </cell>
          <cell r="D10087">
            <v>272</v>
          </cell>
        </row>
        <row r="10088">
          <cell r="A10088">
            <v>44743</v>
          </cell>
          <cell r="B10088" t="str">
            <v>HA 71</v>
          </cell>
          <cell r="D10088">
            <v>178</v>
          </cell>
        </row>
        <row r="10089">
          <cell r="A10089">
            <v>44743</v>
          </cell>
          <cell r="B10089" t="str">
            <v>UA 1478</v>
          </cell>
          <cell r="D10089">
            <v>150</v>
          </cell>
        </row>
        <row r="10090">
          <cell r="A10090">
            <v>44743</v>
          </cell>
          <cell r="B10090" t="str">
            <v>UA 1725</v>
          </cell>
          <cell r="D10090">
            <v>350</v>
          </cell>
        </row>
        <row r="10091">
          <cell r="A10091">
            <v>44743</v>
          </cell>
          <cell r="B10091" t="str">
            <v>UA 1749</v>
          </cell>
          <cell r="D10091">
            <v>159</v>
          </cell>
        </row>
        <row r="10092">
          <cell r="A10092">
            <v>44743</v>
          </cell>
          <cell r="B10092" t="str">
            <v>UA 202</v>
          </cell>
          <cell r="D10092">
            <v>256</v>
          </cell>
        </row>
        <row r="10093">
          <cell r="A10093">
            <v>44743</v>
          </cell>
          <cell r="B10093" t="str">
            <v>UA 2219</v>
          </cell>
          <cell r="D10093">
            <v>172</v>
          </cell>
        </row>
        <row r="10094">
          <cell r="A10094">
            <v>44743</v>
          </cell>
          <cell r="B10094" t="str">
            <v>UA 2623</v>
          </cell>
          <cell r="D10094">
            <v>167</v>
          </cell>
        </row>
        <row r="10095">
          <cell r="A10095">
            <v>44743</v>
          </cell>
          <cell r="B10095" t="str">
            <v>UA 42</v>
          </cell>
          <cell r="D10095">
            <v>135</v>
          </cell>
        </row>
        <row r="10096">
          <cell r="A10096">
            <v>44743</v>
          </cell>
          <cell r="B10096" t="str">
            <v>UA 454</v>
          </cell>
          <cell r="D10096">
            <v>177</v>
          </cell>
        </row>
        <row r="10097">
          <cell r="A10097">
            <v>44743</v>
          </cell>
          <cell r="B10097" t="str">
            <v>UA 539</v>
          </cell>
          <cell r="D10097">
            <v>179</v>
          </cell>
        </row>
        <row r="10098">
          <cell r="A10098">
            <v>44743</v>
          </cell>
          <cell r="B10098" t="str">
            <v>WN 1446</v>
          </cell>
          <cell r="D10098">
            <v>155</v>
          </cell>
        </row>
        <row r="10099">
          <cell r="A10099">
            <v>44743</v>
          </cell>
          <cell r="B10099" t="str">
            <v>WN 2178</v>
          </cell>
          <cell r="D10099">
            <v>162</v>
          </cell>
        </row>
        <row r="10100">
          <cell r="A10100">
            <v>44743</v>
          </cell>
          <cell r="B10100" t="str">
            <v>WN 2456</v>
          </cell>
          <cell r="D10100">
            <v>137</v>
          </cell>
        </row>
        <row r="10101">
          <cell r="A10101">
            <v>44743</v>
          </cell>
          <cell r="B10101" t="str">
            <v>WN 2521</v>
          </cell>
          <cell r="D10101">
            <v>173</v>
          </cell>
        </row>
        <row r="10102">
          <cell r="A10102">
            <v>44743</v>
          </cell>
          <cell r="B10102" t="str">
            <v>WN 2646</v>
          </cell>
          <cell r="D10102">
            <v>165</v>
          </cell>
        </row>
        <row r="10103">
          <cell r="A10103">
            <v>44743</v>
          </cell>
          <cell r="B10103" t="str">
            <v>WN 950</v>
          </cell>
          <cell r="D10103">
            <v>165</v>
          </cell>
        </row>
        <row r="10104">
          <cell r="A10104">
            <v>44744</v>
          </cell>
          <cell r="B10104" t="str">
            <v>AA 119</v>
          </cell>
          <cell r="D10104">
            <v>285</v>
          </cell>
        </row>
        <row r="10105">
          <cell r="A10105">
            <v>44744</v>
          </cell>
          <cell r="B10105" t="str">
            <v>AA 205</v>
          </cell>
          <cell r="D10105">
            <v>194</v>
          </cell>
        </row>
        <row r="10106">
          <cell r="A10106">
            <v>44744</v>
          </cell>
          <cell r="B10106" t="str">
            <v>AA 271</v>
          </cell>
          <cell r="D10106">
            <v>150</v>
          </cell>
        </row>
        <row r="10107">
          <cell r="A10107">
            <v>44744</v>
          </cell>
          <cell r="B10107" t="str">
            <v>AA 432</v>
          </cell>
          <cell r="D10107">
            <v>164</v>
          </cell>
        </row>
        <row r="10108">
          <cell r="A10108">
            <v>44744</v>
          </cell>
          <cell r="B10108" t="str">
            <v>AA 510</v>
          </cell>
          <cell r="D10108">
            <v>179</v>
          </cell>
        </row>
        <row r="10109">
          <cell r="A10109">
            <v>44744</v>
          </cell>
          <cell r="B10109" t="str">
            <v>AA 7</v>
          </cell>
          <cell r="D10109">
            <v>255</v>
          </cell>
        </row>
        <row r="10110">
          <cell r="A10110">
            <v>44744</v>
          </cell>
          <cell r="B10110" t="str">
            <v>AS 743</v>
          </cell>
          <cell r="D10110">
            <v>158</v>
          </cell>
        </row>
        <row r="10111">
          <cell r="A10111">
            <v>44744</v>
          </cell>
          <cell r="B10111" t="str">
            <v>AS 803</v>
          </cell>
          <cell r="D10111">
            <v>158</v>
          </cell>
        </row>
        <row r="10112">
          <cell r="A10112">
            <v>44744</v>
          </cell>
          <cell r="B10112" t="str">
            <v>AS 805</v>
          </cell>
          <cell r="D10112">
            <v>153</v>
          </cell>
        </row>
        <row r="10113">
          <cell r="A10113">
            <v>44744</v>
          </cell>
          <cell r="B10113" t="str">
            <v>AS 809</v>
          </cell>
          <cell r="D10113">
            <v>155</v>
          </cell>
        </row>
        <row r="10114">
          <cell r="A10114">
            <v>44744</v>
          </cell>
          <cell r="B10114" t="str">
            <v>AS 813</v>
          </cell>
          <cell r="D10114">
            <v>157</v>
          </cell>
        </row>
        <row r="10115">
          <cell r="A10115">
            <v>44744</v>
          </cell>
          <cell r="B10115" t="str">
            <v>AS 825</v>
          </cell>
          <cell r="D10115">
            <v>154</v>
          </cell>
        </row>
        <row r="10116">
          <cell r="A10116">
            <v>44744</v>
          </cell>
          <cell r="B10116" t="str">
            <v>AS 829</v>
          </cell>
          <cell r="D10116">
            <v>157</v>
          </cell>
        </row>
        <row r="10117">
          <cell r="A10117">
            <v>44744</v>
          </cell>
          <cell r="B10117" t="str">
            <v>AS 861</v>
          </cell>
          <cell r="D10117">
            <v>158</v>
          </cell>
        </row>
        <row r="10118">
          <cell r="A10118">
            <v>44744</v>
          </cell>
          <cell r="B10118" t="str">
            <v>DL 362</v>
          </cell>
          <cell r="D10118">
            <v>141</v>
          </cell>
        </row>
        <row r="10119">
          <cell r="A10119">
            <v>44744</v>
          </cell>
          <cell r="B10119" t="str">
            <v>DL 481</v>
          </cell>
          <cell r="D10119">
            <v>180</v>
          </cell>
        </row>
        <row r="10120">
          <cell r="A10120">
            <v>44744</v>
          </cell>
          <cell r="B10120" t="str">
            <v>HA 23</v>
          </cell>
          <cell r="D10120">
            <v>166</v>
          </cell>
        </row>
        <row r="10121">
          <cell r="A10121">
            <v>44744</v>
          </cell>
          <cell r="B10121" t="str">
            <v>HA 29</v>
          </cell>
          <cell r="D10121">
            <v>266</v>
          </cell>
        </row>
        <row r="10122">
          <cell r="A10122">
            <v>44744</v>
          </cell>
          <cell r="B10122" t="str">
            <v>HA 31</v>
          </cell>
          <cell r="D10122">
            <v>161</v>
          </cell>
        </row>
        <row r="10123">
          <cell r="A10123">
            <v>44744</v>
          </cell>
          <cell r="B10123" t="str">
            <v>HA 33</v>
          </cell>
          <cell r="D10123">
            <v>278</v>
          </cell>
        </row>
        <row r="10124">
          <cell r="A10124">
            <v>44744</v>
          </cell>
          <cell r="B10124" t="str">
            <v>HA 39</v>
          </cell>
          <cell r="D10124">
            <v>188</v>
          </cell>
        </row>
        <row r="10125">
          <cell r="A10125">
            <v>44744</v>
          </cell>
          <cell r="B10125" t="str">
            <v>HA 41</v>
          </cell>
          <cell r="D10125">
            <v>168</v>
          </cell>
        </row>
        <row r="10126">
          <cell r="A10126">
            <v>44744</v>
          </cell>
          <cell r="B10126" t="str">
            <v>HA 45</v>
          </cell>
          <cell r="D10126">
            <v>184</v>
          </cell>
        </row>
        <row r="10127">
          <cell r="A10127">
            <v>44744</v>
          </cell>
          <cell r="B10127" t="str">
            <v>HA 55</v>
          </cell>
          <cell r="D10127">
            <v>232</v>
          </cell>
        </row>
        <row r="10128">
          <cell r="A10128">
            <v>44744</v>
          </cell>
          <cell r="B10128" t="str">
            <v>HA 57</v>
          </cell>
          <cell r="D10128">
            <v>186</v>
          </cell>
        </row>
        <row r="10129">
          <cell r="A10129">
            <v>44744</v>
          </cell>
          <cell r="B10129" t="str">
            <v>HA 59</v>
          </cell>
          <cell r="D10129">
            <v>243</v>
          </cell>
        </row>
        <row r="10130">
          <cell r="A10130">
            <v>44744</v>
          </cell>
          <cell r="B10130" t="str">
            <v>HA 71</v>
          </cell>
          <cell r="D10130">
            <v>189</v>
          </cell>
        </row>
        <row r="10131">
          <cell r="A10131">
            <v>44744</v>
          </cell>
          <cell r="B10131" t="str">
            <v>UA 1478</v>
          </cell>
          <cell r="D10131">
            <v>218</v>
          </cell>
        </row>
        <row r="10132">
          <cell r="A10132">
            <v>44744</v>
          </cell>
          <cell r="B10132" t="str">
            <v>UA 1530</v>
          </cell>
          <cell r="D10132">
            <v>177</v>
          </cell>
        </row>
        <row r="10133">
          <cell r="A10133">
            <v>44744</v>
          </cell>
          <cell r="B10133" t="str">
            <v>UA 1725</v>
          </cell>
          <cell r="D10133">
            <v>312</v>
          </cell>
        </row>
        <row r="10134">
          <cell r="A10134">
            <v>44744</v>
          </cell>
          <cell r="B10134" t="str">
            <v>UA 1736</v>
          </cell>
          <cell r="D10134">
            <v>142</v>
          </cell>
        </row>
        <row r="10135">
          <cell r="A10135">
            <v>44744</v>
          </cell>
          <cell r="B10135" t="str">
            <v>UA 1749</v>
          </cell>
          <cell r="D10135">
            <v>158</v>
          </cell>
        </row>
        <row r="10136">
          <cell r="A10136">
            <v>44744</v>
          </cell>
          <cell r="B10136" t="str">
            <v>UA 202</v>
          </cell>
          <cell r="D10136">
            <v>238</v>
          </cell>
        </row>
        <row r="10137">
          <cell r="A10137">
            <v>44744</v>
          </cell>
          <cell r="B10137" t="str">
            <v>UA 2219</v>
          </cell>
          <cell r="D10137">
            <v>161</v>
          </cell>
        </row>
        <row r="10138">
          <cell r="A10138">
            <v>44744</v>
          </cell>
          <cell r="B10138" t="str">
            <v>UA 2623</v>
          </cell>
          <cell r="D10138">
            <v>162</v>
          </cell>
        </row>
        <row r="10139">
          <cell r="A10139">
            <v>44744</v>
          </cell>
          <cell r="B10139" t="str">
            <v>UA 417</v>
          </cell>
          <cell r="D10139">
            <v>173</v>
          </cell>
        </row>
        <row r="10140">
          <cell r="A10140">
            <v>44744</v>
          </cell>
          <cell r="B10140" t="str">
            <v>UA 42</v>
          </cell>
          <cell r="D10140">
            <v>142</v>
          </cell>
        </row>
        <row r="10141">
          <cell r="A10141">
            <v>44744</v>
          </cell>
          <cell r="B10141" t="str">
            <v>UA 454</v>
          </cell>
          <cell r="D10141">
            <v>167</v>
          </cell>
        </row>
        <row r="10142">
          <cell r="A10142">
            <v>44744</v>
          </cell>
          <cell r="B10142" t="str">
            <v>UA 539</v>
          </cell>
          <cell r="D10142">
            <v>171</v>
          </cell>
        </row>
        <row r="10143">
          <cell r="A10143">
            <v>44744</v>
          </cell>
          <cell r="B10143" t="str">
            <v>WN 1281</v>
          </cell>
          <cell r="D10143">
            <v>162</v>
          </cell>
        </row>
        <row r="10144">
          <cell r="A10144">
            <v>44744</v>
          </cell>
          <cell r="B10144" t="str">
            <v>WN 1446</v>
          </cell>
          <cell r="D10144">
            <v>173</v>
          </cell>
        </row>
        <row r="10145">
          <cell r="A10145">
            <v>44744</v>
          </cell>
          <cell r="B10145" t="str">
            <v>WN 1993</v>
          </cell>
          <cell r="D10145">
            <v>169</v>
          </cell>
        </row>
        <row r="10146">
          <cell r="A10146">
            <v>44744</v>
          </cell>
          <cell r="B10146" t="str">
            <v>WN 2456</v>
          </cell>
          <cell r="D10146">
            <v>150</v>
          </cell>
        </row>
        <row r="10147">
          <cell r="A10147">
            <v>44744</v>
          </cell>
          <cell r="B10147" t="str">
            <v>WN 2505</v>
          </cell>
          <cell r="D10147">
            <v>157</v>
          </cell>
        </row>
        <row r="10148">
          <cell r="A10148">
            <v>44744</v>
          </cell>
          <cell r="B10148" t="str">
            <v>WN 2521</v>
          </cell>
          <cell r="D10148">
            <v>173</v>
          </cell>
        </row>
        <row r="10149">
          <cell r="A10149">
            <v>44744</v>
          </cell>
          <cell r="B10149" t="str">
            <v>WN 735</v>
          </cell>
          <cell r="D10149">
            <v>161</v>
          </cell>
        </row>
        <row r="10150">
          <cell r="A10150">
            <v>44744</v>
          </cell>
          <cell r="B10150" t="str">
            <v>WN 950</v>
          </cell>
          <cell r="D10150">
            <v>163</v>
          </cell>
        </row>
        <row r="10151">
          <cell r="A10151">
            <v>44745</v>
          </cell>
          <cell r="B10151" t="str">
            <v>AA 205</v>
          </cell>
          <cell r="D10151">
            <v>100</v>
          </cell>
        </row>
        <row r="10152">
          <cell r="A10152">
            <v>44745</v>
          </cell>
          <cell r="B10152" t="str">
            <v>AA 271</v>
          </cell>
          <cell r="D10152">
            <v>206</v>
          </cell>
        </row>
        <row r="10153">
          <cell r="A10153">
            <v>44745</v>
          </cell>
          <cell r="B10153" t="str">
            <v>AA 510</v>
          </cell>
          <cell r="D10153">
            <v>163</v>
          </cell>
        </row>
        <row r="10154">
          <cell r="A10154">
            <v>44745</v>
          </cell>
          <cell r="B10154" t="str">
            <v>AS 805</v>
          </cell>
          <cell r="D10154">
            <v>137</v>
          </cell>
        </row>
        <row r="10155">
          <cell r="A10155">
            <v>44745</v>
          </cell>
          <cell r="B10155" t="str">
            <v>AS 813</v>
          </cell>
          <cell r="D10155">
            <v>157</v>
          </cell>
        </row>
        <row r="10156">
          <cell r="A10156">
            <v>44745</v>
          </cell>
          <cell r="B10156" t="str">
            <v>AS 825</v>
          </cell>
          <cell r="D10156">
            <v>172</v>
          </cell>
        </row>
        <row r="10157">
          <cell r="A10157">
            <v>44745</v>
          </cell>
          <cell r="B10157" t="str">
            <v>DL 1537</v>
          </cell>
          <cell r="D10157">
            <v>154</v>
          </cell>
        </row>
        <row r="10158">
          <cell r="A10158">
            <v>44745</v>
          </cell>
          <cell r="B10158" t="str">
            <v>DL 362</v>
          </cell>
          <cell r="D10158">
            <v>190</v>
          </cell>
        </row>
        <row r="10159">
          <cell r="A10159">
            <v>44745</v>
          </cell>
          <cell r="B10159" t="str">
            <v>DL 481</v>
          </cell>
          <cell r="D10159">
            <v>160</v>
          </cell>
        </row>
        <row r="10160">
          <cell r="A10160">
            <v>44745</v>
          </cell>
          <cell r="B10160" t="str">
            <v>HA 23</v>
          </cell>
          <cell r="D10160">
            <v>172</v>
          </cell>
        </row>
        <row r="10161">
          <cell r="A10161">
            <v>44745</v>
          </cell>
          <cell r="B10161" t="str">
            <v>HA 31</v>
          </cell>
          <cell r="D10161">
            <v>171</v>
          </cell>
        </row>
        <row r="10162">
          <cell r="A10162">
            <v>44745</v>
          </cell>
          <cell r="B10162" t="str">
            <v>HA 33</v>
          </cell>
          <cell r="D10162">
            <v>268</v>
          </cell>
        </row>
        <row r="10163">
          <cell r="A10163">
            <v>44745</v>
          </cell>
          <cell r="B10163" t="str">
            <v>HA 45</v>
          </cell>
          <cell r="D10163">
            <v>159</v>
          </cell>
        </row>
        <row r="10164">
          <cell r="A10164">
            <v>44745</v>
          </cell>
          <cell r="B10164" t="str">
            <v>HA 59</v>
          </cell>
          <cell r="D10164">
            <v>177</v>
          </cell>
        </row>
        <row r="10165">
          <cell r="A10165">
            <v>44745</v>
          </cell>
          <cell r="B10165" t="str">
            <v>HA 71</v>
          </cell>
          <cell r="D10165">
            <v>174</v>
          </cell>
        </row>
        <row r="10166">
          <cell r="A10166">
            <v>44745</v>
          </cell>
          <cell r="B10166" t="str">
            <v>UA 1478</v>
          </cell>
          <cell r="D10166">
            <v>121</v>
          </cell>
        </row>
        <row r="10167">
          <cell r="A10167">
            <v>44745</v>
          </cell>
          <cell r="B10167" t="str">
            <v>UA 1725</v>
          </cell>
          <cell r="D10167">
            <v>339</v>
          </cell>
        </row>
        <row r="10168">
          <cell r="A10168">
            <v>44745</v>
          </cell>
          <cell r="B10168" t="str">
            <v>UA 1736</v>
          </cell>
          <cell r="D10168">
            <v>335</v>
          </cell>
        </row>
        <row r="10169">
          <cell r="A10169">
            <v>44745</v>
          </cell>
          <cell r="B10169" t="str">
            <v>UA 1749</v>
          </cell>
          <cell r="D10169">
            <v>177</v>
          </cell>
        </row>
        <row r="10170">
          <cell r="A10170">
            <v>44745</v>
          </cell>
          <cell r="B10170" t="str">
            <v>UA 2219</v>
          </cell>
          <cell r="D10170">
            <v>150</v>
          </cell>
        </row>
        <row r="10171">
          <cell r="A10171">
            <v>44745</v>
          </cell>
          <cell r="B10171" t="str">
            <v>UA 2623</v>
          </cell>
          <cell r="D10171">
            <v>170</v>
          </cell>
        </row>
        <row r="10172">
          <cell r="A10172">
            <v>44745</v>
          </cell>
          <cell r="B10172" t="str">
            <v>UA 539</v>
          </cell>
          <cell r="D10172">
            <v>176</v>
          </cell>
        </row>
        <row r="10173">
          <cell r="A10173">
            <v>44745</v>
          </cell>
          <cell r="B10173" t="str">
            <v>WN 2456</v>
          </cell>
          <cell r="D10173">
            <v>139</v>
          </cell>
        </row>
        <row r="10174">
          <cell r="A10174">
            <v>44745</v>
          </cell>
          <cell r="B10174" t="str">
            <v>WN 2521</v>
          </cell>
          <cell r="D10174">
            <v>170</v>
          </cell>
        </row>
        <row r="10175">
          <cell r="A10175">
            <v>44745</v>
          </cell>
          <cell r="B10175" t="str">
            <v>WN 2646</v>
          </cell>
          <cell r="D10175">
            <v>161</v>
          </cell>
        </row>
        <row r="10176">
          <cell r="A10176">
            <v>44745</v>
          </cell>
          <cell r="B10176" t="str">
            <v>WN 735</v>
          </cell>
          <cell r="D10176">
            <v>161</v>
          </cell>
        </row>
        <row r="10177">
          <cell r="A10177">
            <v>44746</v>
          </cell>
          <cell r="B10177" t="str">
            <v>AA 271</v>
          </cell>
          <cell r="D10177">
            <v>170</v>
          </cell>
        </row>
        <row r="10178">
          <cell r="A10178">
            <v>44746</v>
          </cell>
          <cell r="B10178" t="str">
            <v>AA 7</v>
          </cell>
          <cell r="D10178">
            <v>270</v>
          </cell>
        </row>
        <row r="10179">
          <cell r="A10179">
            <v>44746</v>
          </cell>
          <cell r="B10179" t="str">
            <v>AS 803</v>
          </cell>
          <cell r="D10179">
            <v>147</v>
          </cell>
        </row>
        <row r="10180">
          <cell r="A10180">
            <v>44746</v>
          </cell>
          <cell r="B10180" t="str">
            <v>AS 809</v>
          </cell>
          <cell r="D10180">
            <v>141</v>
          </cell>
        </row>
        <row r="10181">
          <cell r="A10181">
            <v>44746</v>
          </cell>
          <cell r="B10181" t="str">
            <v>AS 829</v>
          </cell>
          <cell r="D10181">
            <v>156</v>
          </cell>
        </row>
        <row r="10182">
          <cell r="A10182">
            <v>44746</v>
          </cell>
          <cell r="B10182" t="str">
            <v>AS 861</v>
          </cell>
          <cell r="D10182">
            <v>133</v>
          </cell>
        </row>
        <row r="10183">
          <cell r="A10183">
            <v>44746</v>
          </cell>
          <cell r="B10183" t="str">
            <v>DL 362</v>
          </cell>
          <cell r="D10183">
            <v>170</v>
          </cell>
        </row>
        <row r="10184">
          <cell r="A10184">
            <v>44746</v>
          </cell>
          <cell r="B10184" t="str">
            <v>HA 23</v>
          </cell>
          <cell r="D10184">
            <v>184</v>
          </cell>
        </row>
        <row r="10185">
          <cell r="A10185">
            <v>44746</v>
          </cell>
          <cell r="B10185" t="str">
            <v>HA 31</v>
          </cell>
          <cell r="D10185">
            <v>171</v>
          </cell>
        </row>
        <row r="10186">
          <cell r="A10186">
            <v>44746</v>
          </cell>
          <cell r="B10186" t="str">
            <v>HA 33</v>
          </cell>
          <cell r="D10186">
            <v>271</v>
          </cell>
        </row>
        <row r="10187">
          <cell r="A10187">
            <v>44746</v>
          </cell>
          <cell r="B10187" t="str">
            <v>HA 39</v>
          </cell>
          <cell r="D10187">
            <v>150</v>
          </cell>
        </row>
        <row r="10188">
          <cell r="A10188">
            <v>44746</v>
          </cell>
          <cell r="B10188" t="str">
            <v>HA 41</v>
          </cell>
          <cell r="D10188">
            <v>172</v>
          </cell>
        </row>
        <row r="10189">
          <cell r="A10189">
            <v>44746</v>
          </cell>
          <cell r="B10189" t="str">
            <v>HA 45</v>
          </cell>
          <cell r="D10189">
            <v>151</v>
          </cell>
        </row>
        <row r="10190">
          <cell r="A10190">
            <v>44746</v>
          </cell>
          <cell r="B10190" t="str">
            <v>HA 57</v>
          </cell>
          <cell r="D10190">
            <v>179</v>
          </cell>
        </row>
        <row r="10191">
          <cell r="A10191">
            <v>44746</v>
          </cell>
          <cell r="B10191" t="str">
            <v>HA 59</v>
          </cell>
          <cell r="D10191">
            <v>203</v>
          </cell>
        </row>
        <row r="10192">
          <cell r="A10192">
            <v>44746</v>
          </cell>
          <cell r="B10192" t="str">
            <v>UA 1725</v>
          </cell>
          <cell r="D10192">
            <v>359</v>
          </cell>
        </row>
        <row r="10193">
          <cell r="A10193">
            <v>44746</v>
          </cell>
          <cell r="B10193" t="str">
            <v>UA 417</v>
          </cell>
          <cell r="D10193">
            <v>178</v>
          </cell>
        </row>
        <row r="10194">
          <cell r="A10194">
            <v>44746</v>
          </cell>
          <cell r="B10194" t="str">
            <v>UA 42</v>
          </cell>
          <cell r="D10194">
            <v>226</v>
          </cell>
        </row>
        <row r="10195">
          <cell r="A10195">
            <v>44746</v>
          </cell>
          <cell r="B10195" t="str">
            <v>UA 454</v>
          </cell>
          <cell r="D10195">
            <v>153</v>
          </cell>
        </row>
        <row r="10196">
          <cell r="A10196">
            <v>44746</v>
          </cell>
          <cell r="B10196" t="str">
            <v>WN 2505</v>
          </cell>
          <cell r="D10196">
            <v>152</v>
          </cell>
        </row>
        <row r="10197">
          <cell r="A10197">
            <v>44746</v>
          </cell>
          <cell r="B10197" t="str">
            <v>WN 950</v>
          </cell>
          <cell r="D10197">
            <v>144</v>
          </cell>
        </row>
        <row r="10198">
          <cell r="A10198">
            <v>44747</v>
          </cell>
          <cell r="B10198" t="str">
            <v>AA 119</v>
          </cell>
          <cell r="D10198">
            <v>274</v>
          </cell>
        </row>
        <row r="10199">
          <cell r="A10199">
            <v>44747</v>
          </cell>
          <cell r="B10199" t="str">
            <v>AA 271</v>
          </cell>
          <cell r="D10199">
            <v>196</v>
          </cell>
        </row>
        <row r="10200">
          <cell r="A10200">
            <v>44747</v>
          </cell>
          <cell r="B10200" t="str">
            <v>AA 432</v>
          </cell>
          <cell r="D10200">
            <v>167</v>
          </cell>
        </row>
        <row r="10201">
          <cell r="A10201">
            <v>44747</v>
          </cell>
          <cell r="B10201" t="str">
            <v>AA 7</v>
          </cell>
          <cell r="D10201">
            <v>295</v>
          </cell>
        </row>
        <row r="10202">
          <cell r="A10202">
            <v>44747</v>
          </cell>
          <cell r="B10202" t="str">
            <v>AS 813</v>
          </cell>
          <cell r="D10202">
            <v>159</v>
          </cell>
        </row>
        <row r="10203">
          <cell r="A10203">
            <v>44747</v>
          </cell>
          <cell r="B10203" t="str">
            <v>AS 829</v>
          </cell>
          <cell r="D10203">
            <v>154</v>
          </cell>
        </row>
        <row r="10204">
          <cell r="A10204">
            <v>44747</v>
          </cell>
          <cell r="B10204" t="str">
            <v>AS 861</v>
          </cell>
          <cell r="D10204">
            <v>153</v>
          </cell>
        </row>
        <row r="10205">
          <cell r="A10205">
            <v>44747</v>
          </cell>
          <cell r="B10205" t="str">
            <v>DL 362</v>
          </cell>
          <cell r="D10205">
            <v>189</v>
          </cell>
        </row>
        <row r="10206">
          <cell r="A10206">
            <v>44747</v>
          </cell>
          <cell r="B10206" t="str">
            <v>HA 23</v>
          </cell>
          <cell r="D10206">
            <v>150</v>
          </cell>
        </row>
        <row r="10207">
          <cell r="A10207">
            <v>44747</v>
          </cell>
          <cell r="B10207" t="str">
            <v>HA 29</v>
          </cell>
          <cell r="D10207">
            <v>264</v>
          </cell>
        </row>
        <row r="10208">
          <cell r="A10208">
            <v>44747</v>
          </cell>
          <cell r="B10208" t="str">
            <v>HA 31</v>
          </cell>
          <cell r="D10208">
            <v>168</v>
          </cell>
        </row>
        <row r="10209">
          <cell r="A10209">
            <v>44747</v>
          </cell>
          <cell r="B10209" t="str">
            <v>HA 33</v>
          </cell>
          <cell r="D10209">
            <v>272</v>
          </cell>
        </row>
        <row r="10210">
          <cell r="A10210">
            <v>44747</v>
          </cell>
          <cell r="B10210" t="str">
            <v>HA 39</v>
          </cell>
          <cell r="D10210">
            <v>160</v>
          </cell>
        </row>
        <row r="10211">
          <cell r="A10211">
            <v>44747</v>
          </cell>
          <cell r="B10211" t="str">
            <v>HA 41</v>
          </cell>
          <cell r="D10211">
            <v>163</v>
          </cell>
        </row>
        <row r="10212">
          <cell r="A10212">
            <v>44747</v>
          </cell>
          <cell r="B10212" t="str">
            <v>HA 57</v>
          </cell>
          <cell r="D10212">
            <v>180</v>
          </cell>
        </row>
        <row r="10213">
          <cell r="A10213">
            <v>44747</v>
          </cell>
          <cell r="B10213" t="str">
            <v>HA 59</v>
          </cell>
          <cell r="D10213">
            <v>213</v>
          </cell>
        </row>
        <row r="10214">
          <cell r="A10214">
            <v>44747</v>
          </cell>
          <cell r="B10214" t="str">
            <v>HA 71</v>
          </cell>
          <cell r="D10214">
            <v>173</v>
          </cell>
        </row>
        <row r="10215">
          <cell r="A10215">
            <v>44747</v>
          </cell>
          <cell r="B10215" t="str">
            <v>UA 1725</v>
          </cell>
          <cell r="D10215">
            <v>330</v>
          </cell>
        </row>
        <row r="10216">
          <cell r="A10216">
            <v>44747</v>
          </cell>
          <cell r="B10216" t="str">
            <v>UA 2623</v>
          </cell>
          <cell r="D10216">
            <v>154</v>
          </cell>
        </row>
        <row r="10217">
          <cell r="A10217">
            <v>44747</v>
          </cell>
          <cell r="B10217" t="str">
            <v>UA 417</v>
          </cell>
          <cell r="D10217">
            <v>175</v>
          </cell>
        </row>
        <row r="10218">
          <cell r="A10218">
            <v>44747</v>
          </cell>
          <cell r="B10218" t="str">
            <v>UA 454</v>
          </cell>
          <cell r="D10218">
            <v>172</v>
          </cell>
        </row>
        <row r="10219">
          <cell r="A10219">
            <v>44747</v>
          </cell>
          <cell r="B10219" t="str">
            <v>WN 1281</v>
          </cell>
          <cell r="D10219">
            <v>153</v>
          </cell>
        </row>
        <row r="10220">
          <cell r="A10220">
            <v>44747</v>
          </cell>
          <cell r="B10220" t="str">
            <v>WN 2505</v>
          </cell>
          <cell r="D10220">
            <v>166</v>
          </cell>
        </row>
        <row r="10221">
          <cell r="A10221">
            <v>44747</v>
          </cell>
          <cell r="B10221" t="str">
            <v>WN 2646</v>
          </cell>
          <cell r="D10221">
            <v>165</v>
          </cell>
        </row>
        <row r="10222">
          <cell r="A10222">
            <v>44748</v>
          </cell>
          <cell r="B10222" t="str">
            <v>AA 119</v>
          </cell>
          <cell r="D10222">
            <v>261</v>
          </cell>
        </row>
        <row r="10223">
          <cell r="A10223">
            <v>44748</v>
          </cell>
          <cell r="B10223" t="str">
            <v>AA 205</v>
          </cell>
          <cell r="D10223">
            <v>196</v>
          </cell>
        </row>
        <row r="10224">
          <cell r="A10224">
            <v>44748</v>
          </cell>
          <cell r="B10224" t="str">
            <v>AA 7</v>
          </cell>
          <cell r="D10224">
            <v>282</v>
          </cell>
        </row>
        <row r="10225">
          <cell r="A10225">
            <v>44748</v>
          </cell>
          <cell r="B10225" t="str">
            <v>AS 743</v>
          </cell>
          <cell r="D10225">
            <v>155</v>
          </cell>
        </row>
        <row r="10226">
          <cell r="A10226">
            <v>44748</v>
          </cell>
          <cell r="B10226" t="str">
            <v>AS 805</v>
          </cell>
          <cell r="D10226">
            <v>157</v>
          </cell>
        </row>
        <row r="10227">
          <cell r="A10227">
            <v>44748</v>
          </cell>
          <cell r="B10227" t="str">
            <v>DL 362</v>
          </cell>
          <cell r="D10227">
            <v>151</v>
          </cell>
        </row>
        <row r="10228">
          <cell r="A10228">
            <v>44748</v>
          </cell>
          <cell r="B10228" t="str">
            <v>HA 23</v>
          </cell>
          <cell r="D10228">
            <v>172</v>
          </cell>
        </row>
        <row r="10229">
          <cell r="A10229">
            <v>44748</v>
          </cell>
          <cell r="B10229" t="str">
            <v>HA 29</v>
          </cell>
          <cell r="D10229">
            <v>272</v>
          </cell>
        </row>
        <row r="10230">
          <cell r="A10230">
            <v>44748</v>
          </cell>
          <cell r="B10230" t="str">
            <v>HA 31</v>
          </cell>
          <cell r="D10230">
            <v>171</v>
          </cell>
        </row>
        <row r="10231">
          <cell r="A10231">
            <v>44748</v>
          </cell>
          <cell r="B10231" t="str">
            <v>HA 39</v>
          </cell>
          <cell r="D10231">
            <v>176</v>
          </cell>
        </row>
        <row r="10232">
          <cell r="A10232">
            <v>44748</v>
          </cell>
          <cell r="B10232" t="str">
            <v>HA 41</v>
          </cell>
          <cell r="D10232">
            <v>158</v>
          </cell>
        </row>
        <row r="10233">
          <cell r="A10233">
            <v>44748</v>
          </cell>
          <cell r="B10233" t="str">
            <v>HA 45</v>
          </cell>
          <cell r="D10233">
            <v>152</v>
          </cell>
        </row>
        <row r="10234">
          <cell r="A10234">
            <v>44748</v>
          </cell>
          <cell r="B10234" t="str">
            <v>HA 59</v>
          </cell>
          <cell r="D10234">
            <v>230</v>
          </cell>
        </row>
        <row r="10235">
          <cell r="A10235">
            <v>44748</v>
          </cell>
          <cell r="B10235" t="str">
            <v>HA 71</v>
          </cell>
          <cell r="D10235">
            <v>164</v>
          </cell>
        </row>
        <row r="10236">
          <cell r="A10236">
            <v>44748</v>
          </cell>
          <cell r="B10236" t="str">
            <v>UA 1478</v>
          </cell>
          <cell r="D10236">
            <v>123</v>
          </cell>
        </row>
        <row r="10237">
          <cell r="A10237">
            <v>44748</v>
          </cell>
          <cell r="B10237" t="str">
            <v>UA 1725</v>
          </cell>
          <cell r="D10237">
            <v>350</v>
          </cell>
        </row>
        <row r="10238">
          <cell r="A10238">
            <v>44748</v>
          </cell>
          <cell r="B10238" t="str">
            <v>UA 1749</v>
          </cell>
          <cell r="D10238">
            <v>130</v>
          </cell>
        </row>
        <row r="10239">
          <cell r="A10239">
            <v>44748</v>
          </cell>
          <cell r="B10239" t="str">
            <v>UA 2219</v>
          </cell>
          <cell r="D10239">
            <v>166</v>
          </cell>
        </row>
        <row r="10240">
          <cell r="A10240">
            <v>44748</v>
          </cell>
          <cell r="B10240" t="str">
            <v>UA 417</v>
          </cell>
          <cell r="D10240">
            <v>177</v>
          </cell>
        </row>
        <row r="10241">
          <cell r="A10241">
            <v>44748</v>
          </cell>
          <cell r="B10241" t="str">
            <v>UA 454</v>
          </cell>
          <cell r="D10241">
            <v>133</v>
          </cell>
        </row>
        <row r="10242">
          <cell r="A10242">
            <v>44748</v>
          </cell>
          <cell r="B10242" t="str">
            <v>WN 2456</v>
          </cell>
          <cell r="D10242">
            <v>131</v>
          </cell>
        </row>
        <row r="10243">
          <cell r="A10243">
            <v>44748</v>
          </cell>
          <cell r="B10243" t="str">
            <v>WN 2521</v>
          </cell>
          <cell r="D10243">
            <v>166</v>
          </cell>
        </row>
        <row r="10244">
          <cell r="A10244">
            <v>44748</v>
          </cell>
          <cell r="B10244" t="str">
            <v>WN 735</v>
          </cell>
          <cell r="D10244">
            <v>163</v>
          </cell>
        </row>
        <row r="10245">
          <cell r="A10245">
            <v>44749</v>
          </cell>
          <cell r="B10245" t="str">
            <v>AA 119</v>
          </cell>
          <cell r="D10245">
            <v>285</v>
          </cell>
        </row>
        <row r="10246">
          <cell r="A10246">
            <v>44749</v>
          </cell>
          <cell r="B10246" t="str">
            <v>AA 510</v>
          </cell>
          <cell r="D10246">
            <v>171</v>
          </cell>
        </row>
        <row r="10247">
          <cell r="A10247">
            <v>44749</v>
          </cell>
          <cell r="B10247" t="str">
            <v>AA 7</v>
          </cell>
          <cell r="D10247">
            <v>272</v>
          </cell>
        </row>
        <row r="10248">
          <cell r="A10248">
            <v>44749</v>
          </cell>
          <cell r="B10248" t="str">
            <v>AS 803</v>
          </cell>
          <cell r="D10248">
            <v>142</v>
          </cell>
        </row>
        <row r="10249">
          <cell r="A10249">
            <v>44749</v>
          </cell>
          <cell r="B10249" t="str">
            <v>AS 809</v>
          </cell>
          <cell r="D10249">
            <v>143</v>
          </cell>
        </row>
        <row r="10250">
          <cell r="A10250">
            <v>44749</v>
          </cell>
          <cell r="B10250" t="str">
            <v>AS 813</v>
          </cell>
          <cell r="D10250">
            <v>151</v>
          </cell>
        </row>
        <row r="10251">
          <cell r="A10251">
            <v>44749</v>
          </cell>
          <cell r="B10251" t="str">
            <v>AS 829</v>
          </cell>
          <cell r="D10251">
            <v>159</v>
          </cell>
        </row>
        <row r="10252">
          <cell r="A10252">
            <v>44749</v>
          </cell>
          <cell r="B10252" t="str">
            <v>HA 23</v>
          </cell>
          <cell r="D10252">
            <v>160</v>
          </cell>
        </row>
        <row r="10253">
          <cell r="A10253">
            <v>44749</v>
          </cell>
          <cell r="B10253" t="str">
            <v>HA 29</v>
          </cell>
          <cell r="D10253">
            <v>270</v>
          </cell>
        </row>
        <row r="10254">
          <cell r="A10254">
            <v>44749</v>
          </cell>
          <cell r="B10254" t="str">
            <v>HA 31</v>
          </cell>
          <cell r="D10254">
            <v>171</v>
          </cell>
        </row>
        <row r="10255">
          <cell r="A10255">
            <v>44749</v>
          </cell>
          <cell r="B10255" t="str">
            <v>HA 33</v>
          </cell>
          <cell r="D10255">
            <v>259</v>
          </cell>
        </row>
        <row r="10256">
          <cell r="A10256">
            <v>44749</v>
          </cell>
          <cell r="B10256" t="str">
            <v>HA 45</v>
          </cell>
          <cell r="D10256">
            <v>135</v>
          </cell>
        </row>
        <row r="10257">
          <cell r="A10257">
            <v>44749</v>
          </cell>
          <cell r="B10257" t="str">
            <v>HA 59</v>
          </cell>
          <cell r="D10257">
            <v>247</v>
          </cell>
        </row>
        <row r="10258">
          <cell r="A10258">
            <v>44749</v>
          </cell>
          <cell r="B10258" t="str">
            <v>HA 71</v>
          </cell>
          <cell r="D10258">
            <v>176</v>
          </cell>
        </row>
        <row r="10259">
          <cell r="A10259">
            <v>44749</v>
          </cell>
          <cell r="B10259" t="str">
            <v>UA 1736</v>
          </cell>
          <cell r="D10259">
            <v>322</v>
          </cell>
        </row>
        <row r="10260">
          <cell r="A10260">
            <v>44749</v>
          </cell>
          <cell r="B10260" t="str">
            <v>UA 2623</v>
          </cell>
          <cell r="D10260">
            <v>172</v>
          </cell>
        </row>
        <row r="10261">
          <cell r="A10261">
            <v>44749</v>
          </cell>
          <cell r="B10261" t="str">
            <v>UA 42</v>
          </cell>
          <cell r="D10261">
            <v>118</v>
          </cell>
        </row>
        <row r="10262">
          <cell r="A10262">
            <v>44749</v>
          </cell>
          <cell r="B10262" t="str">
            <v>UA 454</v>
          </cell>
          <cell r="D10262">
            <v>150</v>
          </cell>
        </row>
        <row r="10263">
          <cell r="A10263">
            <v>44749</v>
          </cell>
          <cell r="B10263" t="str">
            <v>WN 1993</v>
          </cell>
          <cell r="D10263">
            <v>164</v>
          </cell>
        </row>
        <row r="10264">
          <cell r="A10264">
            <v>44749</v>
          </cell>
          <cell r="B10264" t="str">
            <v>WN 2521</v>
          </cell>
          <cell r="D10264">
            <v>175</v>
          </cell>
        </row>
        <row r="10265">
          <cell r="A10265">
            <v>44750</v>
          </cell>
          <cell r="B10265" t="str">
            <v>AA 119</v>
          </cell>
          <cell r="D10265">
            <v>281</v>
          </cell>
        </row>
        <row r="10266">
          <cell r="A10266">
            <v>44750</v>
          </cell>
          <cell r="B10266" t="str">
            <v>AA 205</v>
          </cell>
          <cell r="D10266">
            <v>193</v>
          </cell>
        </row>
        <row r="10267">
          <cell r="A10267">
            <v>44750</v>
          </cell>
          <cell r="B10267" t="str">
            <v>AA 271</v>
          </cell>
          <cell r="D10267">
            <v>192</v>
          </cell>
        </row>
        <row r="10268">
          <cell r="A10268">
            <v>44750</v>
          </cell>
          <cell r="B10268" t="str">
            <v>AA 432</v>
          </cell>
          <cell r="D10268">
            <v>150</v>
          </cell>
        </row>
        <row r="10269">
          <cell r="A10269">
            <v>44750</v>
          </cell>
          <cell r="B10269" t="str">
            <v>AA 510</v>
          </cell>
          <cell r="D10269">
            <v>165</v>
          </cell>
        </row>
        <row r="10270">
          <cell r="A10270">
            <v>44750</v>
          </cell>
          <cell r="B10270" t="str">
            <v>AA 7</v>
          </cell>
          <cell r="D10270">
            <v>290</v>
          </cell>
        </row>
        <row r="10271">
          <cell r="A10271">
            <v>44750</v>
          </cell>
          <cell r="B10271" t="str">
            <v>AS 805</v>
          </cell>
          <cell r="D10271">
            <v>111</v>
          </cell>
        </row>
        <row r="10272">
          <cell r="A10272">
            <v>44750</v>
          </cell>
          <cell r="B10272" t="str">
            <v>AS 813</v>
          </cell>
          <cell r="D10272">
            <v>153</v>
          </cell>
        </row>
        <row r="10273">
          <cell r="A10273">
            <v>44750</v>
          </cell>
          <cell r="B10273" t="str">
            <v>AS 825</v>
          </cell>
          <cell r="D10273">
            <v>145</v>
          </cell>
        </row>
        <row r="10274">
          <cell r="A10274">
            <v>44750</v>
          </cell>
          <cell r="B10274" t="str">
            <v>AS 829</v>
          </cell>
          <cell r="D10274">
            <v>150</v>
          </cell>
        </row>
        <row r="10275">
          <cell r="A10275">
            <v>44750</v>
          </cell>
          <cell r="B10275" t="str">
            <v>DL 1537</v>
          </cell>
          <cell r="D10275">
            <v>192</v>
          </cell>
        </row>
        <row r="10276">
          <cell r="A10276">
            <v>44750</v>
          </cell>
          <cell r="B10276" t="str">
            <v>DL 362</v>
          </cell>
          <cell r="D10276">
            <v>190</v>
          </cell>
        </row>
        <row r="10277">
          <cell r="A10277">
            <v>44750</v>
          </cell>
          <cell r="B10277" t="str">
            <v>DL 481</v>
          </cell>
          <cell r="D10277">
            <v>197</v>
          </cell>
        </row>
        <row r="10278">
          <cell r="A10278">
            <v>44750</v>
          </cell>
          <cell r="B10278" t="str">
            <v>HA 23</v>
          </cell>
          <cell r="D10278">
            <v>155</v>
          </cell>
        </row>
        <row r="10279">
          <cell r="A10279">
            <v>44750</v>
          </cell>
          <cell r="B10279" t="str">
            <v>HA 29</v>
          </cell>
          <cell r="D10279">
            <v>270</v>
          </cell>
        </row>
        <row r="10280">
          <cell r="A10280">
            <v>44750</v>
          </cell>
          <cell r="B10280" t="str">
            <v>HA 31</v>
          </cell>
          <cell r="D10280">
            <v>164</v>
          </cell>
        </row>
        <row r="10281">
          <cell r="A10281">
            <v>44750</v>
          </cell>
          <cell r="B10281" t="str">
            <v>HA 33</v>
          </cell>
          <cell r="D10281">
            <v>239</v>
          </cell>
        </row>
        <row r="10282">
          <cell r="A10282">
            <v>44750</v>
          </cell>
          <cell r="B10282" t="str">
            <v>HA 39</v>
          </cell>
          <cell r="D10282">
            <v>155</v>
          </cell>
        </row>
        <row r="10283">
          <cell r="A10283">
            <v>44750</v>
          </cell>
          <cell r="B10283" t="str">
            <v>HA 41</v>
          </cell>
          <cell r="D10283">
            <v>157</v>
          </cell>
        </row>
        <row r="10284">
          <cell r="A10284">
            <v>44750</v>
          </cell>
          <cell r="B10284" t="str">
            <v>HA 45</v>
          </cell>
          <cell r="D10284">
            <v>130</v>
          </cell>
        </row>
        <row r="10285">
          <cell r="A10285">
            <v>44750</v>
          </cell>
          <cell r="B10285" t="str">
            <v>HA 57</v>
          </cell>
          <cell r="D10285">
            <v>185</v>
          </cell>
        </row>
        <row r="10286">
          <cell r="A10286">
            <v>44750</v>
          </cell>
          <cell r="B10286" t="str">
            <v>HA 59</v>
          </cell>
          <cell r="D10286">
            <v>193</v>
          </cell>
        </row>
        <row r="10287">
          <cell r="A10287">
            <v>44750</v>
          </cell>
          <cell r="B10287" t="str">
            <v>HA 71</v>
          </cell>
          <cell r="D10287">
            <v>189</v>
          </cell>
        </row>
        <row r="10288">
          <cell r="A10288">
            <v>44750</v>
          </cell>
          <cell r="B10288" t="str">
            <v>UA 1478</v>
          </cell>
          <cell r="D10288">
            <v>119</v>
          </cell>
        </row>
        <row r="10289">
          <cell r="A10289">
            <v>44750</v>
          </cell>
          <cell r="B10289" t="str">
            <v>UA 1725</v>
          </cell>
          <cell r="D10289">
            <v>345</v>
          </cell>
        </row>
        <row r="10290">
          <cell r="A10290">
            <v>44750</v>
          </cell>
          <cell r="B10290" t="str">
            <v>UA 1736</v>
          </cell>
          <cell r="D10290">
            <v>337</v>
          </cell>
        </row>
        <row r="10291">
          <cell r="A10291">
            <v>44750</v>
          </cell>
          <cell r="B10291" t="str">
            <v>UA 1749</v>
          </cell>
          <cell r="D10291">
            <v>159</v>
          </cell>
        </row>
        <row r="10292">
          <cell r="A10292">
            <v>44750</v>
          </cell>
          <cell r="B10292" t="str">
            <v>UA 202</v>
          </cell>
          <cell r="D10292">
            <v>255</v>
          </cell>
        </row>
        <row r="10293">
          <cell r="A10293">
            <v>44750</v>
          </cell>
          <cell r="B10293" t="str">
            <v>UA 2219</v>
          </cell>
          <cell r="D10293">
            <v>177</v>
          </cell>
        </row>
        <row r="10294">
          <cell r="A10294">
            <v>44750</v>
          </cell>
          <cell r="B10294" t="str">
            <v>UA 2623</v>
          </cell>
          <cell r="D10294">
            <v>170</v>
          </cell>
        </row>
        <row r="10295">
          <cell r="A10295">
            <v>44750</v>
          </cell>
          <cell r="B10295" t="str">
            <v>UA 417</v>
          </cell>
          <cell r="D10295">
            <v>172</v>
          </cell>
        </row>
        <row r="10296">
          <cell r="A10296">
            <v>44750</v>
          </cell>
          <cell r="B10296" t="str">
            <v>UA 454</v>
          </cell>
          <cell r="D10296">
            <v>174</v>
          </cell>
        </row>
        <row r="10297">
          <cell r="A10297">
            <v>44750</v>
          </cell>
          <cell r="B10297" t="str">
            <v>WN 1281</v>
          </cell>
          <cell r="D10297">
            <v>163</v>
          </cell>
        </row>
        <row r="10298">
          <cell r="A10298">
            <v>44750</v>
          </cell>
          <cell r="B10298" t="str">
            <v>WN 1993</v>
          </cell>
          <cell r="D10298">
            <v>165</v>
          </cell>
        </row>
        <row r="10299">
          <cell r="A10299">
            <v>44750</v>
          </cell>
          <cell r="B10299" t="str">
            <v>WN 2178</v>
          </cell>
          <cell r="D10299">
            <v>163</v>
          </cell>
        </row>
        <row r="10300">
          <cell r="A10300">
            <v>44750</v>
          </cell>
          <cell r="B10300" t="str">
            <v>WN 2505</v>
          </cell>
          <cell r="D10300">
            <v>163</v>
          </cell>
        </row>
        <row r="10301">
          <cell r="A10301">
            <v>44750</v>
          </cell>
          <cell r="B10301" t="str">
            <v>WN 2521</v>
          </cell>
          <cell r="D10301">
            <v>161</v>
          </cell>
        </row>
        <row r="10302">
          <cell r="A10302">
            <v>44750</v>
          </cell>
          <cell r="B10302" t="str">
            <v>WN 735</v>
          </cell>
          <cell r="D10302">
            <v>174</v>
          </cell>
        </row>
        <row r="10303">
          <cell r="A10303">
            <v>44750</v>
          </cell>
          <cell r="B10303" t="str">
            <v>WN 950</v>
          </cell>
          <cell r="D10303">
            <v>161</v>
          </cell>
        </row>
        <row r="10304">
          <cell r="A10304">
            <v>44751</v>
          </cell>
          <cell r="B10304" t="str">
            <v>AA 205</v>
          </cell>
          <cell r="D10304">
            <v>153</v>
          </cell>
        </row>
        <row r="10305">
          <cell r="A10305">
            <v>44751</v>
          </cell>
          <cell r="B10305" t="str">
            <v>AA 271</v>
          </cell>
          <cell r="D10305">
            <v>150</v>
          </cell>
        </row>
        <row r="10306">
          <cell r="A10306">
            <v>44751</v>
          </cell>
          <cell r="B10306" t="str">
            <v>AA 432</v>
          </cell>
          <cell r="D10306">
            <v>188</v>
          </cell>
        </row>
        <row r="10307">
          <cell r="A10307">
            <v>44751</v>
          </cell>
          <cell r="B10307" t="str">
            <v>AA 510</v>
          </cell>
          <cell r="D10307">
            <v>153</v>
          </cell>
        </row>
        <row r="10308">
          <cell r="A10308">
            <v>44751</v>
          </cell>
          <cell r="B10308" t="str">
            <v>AS 743</v>
          </cell>
          <cell r="D10308">
            <v>129</v>
          </cell>
        </row>
        <row r="10309">
          <cell r="A10309">
            <v>44751</v>
          </cell>
          <cell r="B10309" t="str">
            <v>AS 803</v>
          </cell>
          <cell r="D10309">
            <v>147</v>
          </cell>
        </row>
        <row r="10310">
          <cell r="A10310">
            <v>44751</v>
          </cell>
          <cell r="B10310" t="str">
            <v>AS 809</v>
          </cell>
          <cell r="D10310">
            <v>139</v>
          </cell>
        </row>
        <row r="10311">
          <cell r="A10311">
            <v>44751</v>
          </cell>
          <cell r="B10311" t="str">
            <v>AS 813</v>
          </cell>
          <cell r="D10311">
            <v>157</v>
          </cell>
        </row>
        <row r="10312">
          <cell r="A10312">
            <v>44751</v>
          </cell>
          <cell r="B10312" t="str">
            <v>AS 825</v>
          </cell>
          <cell r="D10312">
            <v>167</v>
          </cell>
        </row>
        <row r="10313">
          <cell r="A10313">
            <v>44751</v>
          </cell>
          <cell r="B10313" t="str">
            <v>AS 829</v>
          </cell>
          <cell r="D10313">
            <v>152</v>
          </cell>
        </row>
        <row r="10314">
          <cell r="A10314">
            <v>44751</v>
          </cell>
          <cell r="B10314" t="str">
            <v>AS 861</v>
          </cell>
          <cell r="D10314">
            <v>149</v>
          </cell>
        </row>
        <row r="10315">
          <cell r="A10315">
            <v>44751</v>
          </cell>
          <cell r="B10315" t="str">
            <v>DL 362</v>
          </cell>
          <cell r="D10315">
            <v>195</v>
          </cell>
        </row>
        <row r="10316">
          <cell r="A10316">
            <v>44751</v>
          </cell>
          <cell r="B10316" t="str">
            <v>HA 23</v>
          </cell>
          <cell r="D10316">
            <v>149</v>
          </cell>
        </row>
        <row r="10317">
          <cell r="A10317">
            <v>44751</v>
          </cell>
          <cell r="B10317" t="str">
            <v>HA 33</v>
          </cell>
          <cell r="D10317">
            <v>261</v>
          </cell>
        </row>
        <row r="10318">
          <cell r="A10318">
            <v>44751</v>
          </cell>
          <cell r="B10318" t="str">
            <v>HA 55</v>
          </cell>
          <cell r="D10318">
            <v>167</v>
          </cell>
        </row>
        <row r="10319">
          <cell r="A10319">
            <v>44751</v>
          </cell>
          <cell r="B10319" t="str">
            <v>HA 57</v>
          </cell>
          <cell r="D10319">
            <v>166</v>
          </cell>
        </row>
        <row r="10320">
          <cell r="A10320">
            <v>44751</v>
          </cell>
          <cell r="B10320" t="str">
            <v>HA 71</v>
          </cell>
          <cell r="D10320">
            <v>181</v>
          </cell>
        </row>
        <row r="10321">
          <cell r="A10321">
            <v>44751</v>
          </cell>
          <cell r="B10321" t="str">
            <v>UA 1478</v>
          </cell>
          <cell r="D10321">
            <v>158</v>
          </cell>
        </row>
        <row r="10322">
          <cell r="A10322">
            <v>44751</v>
          </cell>
          <cell r="B10322" t="str">
            <v>UA 1530</v>
          </cell>
          <cell r="D10322">
            <v>155</v>
          </cell>
        </row>
        <row r="10323">
          <cell r="A10323">
            <v>44751</v>
          </cell>
          <cell r="B10323" t="str">
            <v>UA 1725</v>
          </cell>
          <cell r="D10323">
            <v>227</v>
          </cell>
        </row>
        <row r="10324">
          <cell r="A10324">
            <v>44751</v>
          </cell>
          <cell r="B10324" t="str">
            <v>UA 1736</v>
          </cell>
          <cell r="D10324">
            <v>336</v>
          </cell>
        </row>
        <row r="10325">
          <cell r="A10325">
            <v>44751</v>
          </cell>
          <cell r="B10325" t="str">
            <v>UA 1749</v>
          </cell>
          <cell r="D10325">
            <v>151</v>
          </cell>
        </row>
        <row r="10326">
          <cell r="A10326">
            <v>44751</v>
          </cell>
          <cell r="B10326" t="str">
            <v>UA 202</v>
          </cell>
          <cell r="D10326">
            <v>229</v>
          </cell>
        </row>
        <row r="10327">
          <cell r="A10327">
            <v>44751</v>
          </cell>
          <cell r="B10327" t="str">
            <v>UA 417</v>
          </cell>
          <cell r="D10327">
            <v>179</v>
          </cell>
        </row>
        <row r="10328">
          <cell r="A10328">
            <v>44751</v>
          </cell>
          <cell r="B10328" t="str">
            <v>UA 539</v>
          </cell>
          <cell r="D10328">
            <v>166</v>
          </cell>
        </row>
        <row r="10329">
          <cell r="A10329">
            <v>44751</v>
          </cell>
          <cell r="B10329" t="str">
            <v>WN 1281</v>
          </cell>
          <cell r="D10329">
            <v>173</v>
          </cell>
        </row>
        <row r="10330">
          <cell r="A10330">
            <v>44751</v>
          </cell>
          <cell r="B10330" t="str">
            <v>WN 1446</v>
          </cell>
          <cell r="D10330">
            <v>172</v>
          </cell>
        </row>
        <row r="10331">
          <cell r="A10331">
            <v>44751</v>
          </cell>
          <cell r="B10331" t="str">
            <v>WN 1993</v>
          </cell>
          <cell r="D10331">
            <v>168</v>
          </cell>
        </row>
        <row r="10332">
          <cell r="A10332">
            <v>44751</v>
          </cell>
          <cell r="B10332" t="str">
            <v>WN 2178</v>
          </cell>
          <cell r="D10332">
            <v>168</v>
          </cell>
        </row>
        <row r="10333">
          <cell r="A10333">
            <v>44751</v>
          </cell>
          <cell r="B10333" t="str">
            <v>WN 2456</v>
          </cell>
          <cell r="D10333">
            <v>150</v>
          </cell>
        </row>
        <row r="10334">
          <cell r="A10334">
            <v>44751</v>
          </cell>
          <cell r="B10334" t="str">
            <v>WN 2505</v>
          </cell>
          <cell r="D10334">
            <v>169</v>
          </cell>
        </row>
        <row r="10335">
          <cell r="A10335">
            <v>44751</v>
          </cell>
          <cell r="B10335" t="str">
            <v>WN 735</v>
          </cell>
          <cell r="D10335">
            <v>168</v>
          </cell>
        </row>
        <row r="10336">
          <cell r="A10336">
            <v>44751</v>
          </cell>
          <cell r="B10336" t="str">
            <v>WN 950</v>
          </cell>
          <cell r="D10336">
            <v>173</v>
          </cell>
        </row>
        <row r="10337">
          <cell r="A10337">
            <v>44752</v>
          </cell>
          <cell r="B10337" t="str">
            <v>AA 119</v>
          </cell>
          <cell r="D10337">
            <v>261</v>
          </cell>
        </row>
        <row r="10338">
          <cell r="A10338">
            <v>44752</v>
          </cell>
          <cell r="B10338" t="str">
            <v>AA 205</v>
          </cell>
          <cell r="D10338">
            <v>189</v>
          </cell>
        </row>
        <row r="10339">
          <cell r="A10339">
            <v>44752</v>
          </cell>
          <cell r="B10339" t="str">
            <v>AA 271</v>
          </cell>
          <cell r="D10339">
            <v>152</v>
          </cell>
        </row>
        <row r="10340">
          <cell r="A10340">
            <v>44752</v>
          </cell>
          <cell r="B10340" t="str">
            <v>AA 432</v>
          </cell>
          <cell r="D10340">
            <v>173</v>
          </cell>
        </row>
        <row r="10341">
          <cell r="A10341">
            <v>44752</v>
          </cell>
          <cell r="B10341" t="str">
            <v>AA 510</v>
          </cell>
          <cell r="D10341">
            <v>153</v>
          </cell>
        </row>
        <row r="10342">
          <cell r="A10342">
            <v>44752</v>
          </cell>
          <cell r="B10342" t="str">
            <v>AA 7</v>
          </cell>
          <cell r="D10342">
            <v>210</v>
          </cell>
        </row>
        <row r="10343">
          <cell r="A10343">
            <v>44752</v>
          </cell>
          <cell r="B10343" t="str">
            <v>AS 743</v>
          </cell>
          <cell r="D10343">
            <v>139</v>
          </cell>
        </row>
        <row r="10344">
          <cell r="A10344">
            <v>44752</v>
          </cell>
          <cell r="B10344" t="str">
            <v>AS 805</v>
          </cell>
          <cell r="D10344">
            <v>101</v>
          </cell>
        </row>
        <row r="10345">
          <cell r="A10345">
            <v>44752</v>
          </cell>
          <cell r="B10345" t="str">
            <v>AS 813</v>
          </cell>
          <cell r="D10345">
            <v>151</v>
          </cell>
        </row>
        <row r="10346">
          <cell r="A10346">
            <v>44752</v>
          </cell>
          <cell r="B10346" t="str">
            <v>AS 825</v>
          </cell>
          <cell r="D10346">
            <v>151</v>
          </cell>
        </row>
        <row r="10347">
          <cell r="A10347">
            <v>44752</v>
          </cell>
          <cell r="B10347" t="str">
            <v>AS 829</v>
          </cell>
          <cell r="D10347">
            <v>156</v>
          </cell>
        </row>
        <row r="10348">
          <cell r="A10348">
            <v>44752</v>
          </cell>
          <cell r="B10348" t="str">
            <v>DL 481</v>
          </cell>
          <cell r="D10348">
            <v>190</v>
          </cell>
        </row>
        <row r="10349">
          <cell r="A10349">
            <v>44752</v>
          </cell>
          <cell r="B10349" t="str">
            <v>HA 29</v>
          </cell>
          <cell r="D10349">
            <v>229</v>
          </cell>
        </row>
        <row r="10350">
          <cell r="A10350">
            <v>44752</v>
          </cell>
          <cell r="B10350" t="str">
            <v>HA 39</v>
          </cell>
          <cell r="D10350">
            <v>168</v>
          </cell>
        </row>
        <row r="10351">
          <cell r="A10351">
            <v>44752</v>
          </cell>
          <cell r="B10351" t="str">
            <v>HA 41</v>
          </cell>
          <cell r="D10351">
            <v>166</v>
          </cell>
        </row>
        <row r="10352">
          <cell r="A10352">
            <v>44752</v>
          </cell>
          <cell r="B10352" t="str">
            <v>HA 55</v>
          </cell>
          <cell r="D10352">
            <v>187</v>
          </cell>
        </row>
        <row r="10353">
          <cell r="A10353">
            <v>44752</v>
          </cell>
          <cell r="B10353" t="str">
            <v>HA 57</v>
          </cell>
          <cell r="D10353">
            <v>157</v>
          </cell>
        </row>
        <row r="10354">
          <cell r="A10354">
            <v>44752</v>
          </cell>
          <cell r="B10354" t="str">
            <v>HA 71</v>
          </cell>
          <cell r="D10354">
            <v>187</v>
          </cell>
        </row>
        <row r="10355">
          <cell r="A10355">
            <v>44752</v>
          </cell>
          <cell r="B10355" t="str">
            <v>UA 1478</v>
          </cell>
          <cell r="D10355">
            <v>66</v>
          </cell>
        </row>
        <row r="10356">
          <cell r="A10356">
            <v>44752</v>
          </cell>
          <cell r="B10356" t="str">
            <v>UA 1749</v>
          </cell>
          <cell r="D10356">
            <v>146</v>
          </cell>
        </row>
        <row r="10357">
          <cell r="A10357">
            <v>44752</v>
          </cell>
          <cell r="B10357" t="str">
            <v>UA 202</v>
          </cell>
          <cell r="D10357">
            <v>236</v>
          </cell>
        </row>
        <row r="10358">
          <cell r="A10358">
            <v>44752</v>
          </cell>
          <cell r="B10358" t="str">
            <v>UA 2219</v>
          </cell>
          <cell r="D10358">
            <v>179</v>
          </cell>
        </row>
        <row r="10359">
          <cell r="A10359">
            <v>44752</v>
          </cell>
          <cell r="B10359" t="str">
            <v>UA 2623</v>
          </cell>
          <cell r="D10359">
            <v>179</v>
          </cell>
        </row>
        <row r="10360">
          <cell r="A10360">
            <v>44752</v>
          </cell>
          <cell r="B10360" t="str">
            <v>UA 417</v>
          </cell>
          <cell r="D10360">
            <v>174</v>
          </cell>
        </row>
        <row r="10361">
          <cell r="A10361">
            <v>44752</v>
          </cell>
          <cell r="B10361" t="str">
            <v>UA 42</v>
          </cell>
          <cell r="D10361">
            <v>129</v>
          </cell>
        </row>
        <row r="10362">
          <cell r="A10362">
            <v>44752</v>
          </cell>
          <cell r="B10362" t="str">
            <v>UA 454</v>
          </cell>
          <cell r="D10362">
            <v>173</v>
          </cell>
        </row>
        <row r="10363">
          <cell r="A10363">
            <v>44752</v>
          </cell>
          <cell r="B10363" t="str">
            <v>UA 539</v>
          </cell>
          <cell r="D10363">
            <v>177</v>
          </cell>
        </row>
        <row r="10364">
          <cell r="A10364">
            <v>44752</v>
          </cell>
          <cell r="B10364" t="str">
            <v>WN 1993</v>
          </cell>
          <cell r="D10364">
            <v>170</v>
          </cell>
        </row>
        <row r="10365">
          <cell r="A10365">
            <v>44752</v>
          </cell>
          <cell r="B10365" t="str">
            <v>WN 2178</v>
          </cell>
          <cell r="D10365">
            <v>168</v>
          </cell>
        </row>
        <row r="10366">
          <cell r="A10366">
            <v>44752</v>
          </cell>
          <cell r="B10366" t="str">
            <v>WN 2456</v>
          </cell>
          <cell r="D10366">
            <v>165</v>
          </cell>
        </row>
        <row r="10367">
          <cell r="A10367">
            <v>44752</v>
          </cell>
          <cell r="B10367" t="str">
            <v>WN 2505</v>
          </cell>
          <cell r="D10367">
            <v>158</v>
          </cell>
        </row>
        <row r="10368">
          <cell r="A10368">
            <v>44752</v>
          </cell>
          <cell r="B10368" t="str">
            <v>WN 2521</v>
          </cell>
          <cell r="D10368">
            <v>161</v>
          </cell>
        </row>
        <row r="10369">
          <cell r="A10369">
            <v>44752</v>
          </cell>
          <cell r="B10369" t="str">
            <v>WN 735</v>
          </cell>
          <cell r="D10369">
            <v>175</v>
          </cell>
        </row>
        <row r="10370">
          <cell r="A10370">
            <v>44752</v>
          </cell>
          <cell r="B10370" t="str">
            <v>WN 8889</v>
          </cell>
          <cell r="D10370">
            <v>175</v>
          </cell>
        </row>
        <row r="10371">
          <cell r="A10371">
            <v>44753</v>
          </cell>
          <cell r="B10371" t="str">
            <v>AA 119</v>
          </cell>
          <cell r="D10371">
            <v>287</v>
          </cell>
        </row>
        <row r="10372">
          <cell r="A10372">
            <v>44753</v>
          </cell>
          <cell r="B10372" t="str">
            <v>AA 432</v>
          </cell>
          <cell r="D10372">
            <v>154</v>
          </cell>
        </row>
        <row r="10373">
          <cell r="A10373">
            <v>44753</v>
          </cell>
          <cell r="B10373" t="str">
            <v>AA 510</v>
          </cell>
          <cell r="D10373">
            <v>155</v>
          </cell>
        </row>
        <row r="10374">
          <cell r="A10374">
            <v>44753</v>
          </cell>
          <cell r="B10374" t="str">
            <v>AA 7</v>
          </cell>
          <cell r="D10374">
            <v>289</v>
          </cell>
        </row>
        <row r="10375">
          <cell r="A10375">
            <v>44753</v>
          </cell>
          <cell r="B10375" t="str">
            <v>AS 803</v>
          </cell>
          <cell r="D10375">
            <v>131</v>
          </cell>
        </row>
        <row r="10376">
          <cell r="A10376">
            <v>44753</v>
          </cell>
          <cell r="B10376" t="str">
            <v>AS 805</v>
          </cell>
          <cell r="D10376">
            <v>153</v>
          </cell>
        </row>
        <row r="10377">
          <cell r="A10377">
            <v>44753</v>
          </cell>
          <cell r="B10377" t="str">
            <v>AS 809</v>
          </cell>
          <cell r="D10377">
            <v>159</v>
          </cell>
        </row>
        <row r="10378">
          <cell r="A10378">
            <v>44753</v>
          </cell>
          <cell r="B10378" t="str">
            <v>AS 813</v>
          </cell>
          <cell r="D10378">
            <v>155</v>
          </cell>
        </row>
        <row r="10379">
          <cell r="A10379">
            <v>44753</v>
          </cell>
          <cell r="B10379" t="str">
            <v>AS 829</v>
          </cell>
          <cell r="D10379">
            <v>159</v>
          </cell>
        </row>
        <row r="10380">
          <cell r="A10380">
            <v>44753</v>
          </cell>
          <cell r="B10380" t="str">
            <v>AS 861</v>
          </cell>
          <cell r="D10380">
            <v>153</v>
          </cell>
        </row>
        <row r="10381">
          <cell r="A10381">
            <v>44753</v>
          </cell>
          <cell r="B10381" t="str">
            <v>DL 448</v>
          </cell>
          <cell r="D10381">
            <v>194</v>
          </cell>
        </row>
        <row r="10382">
          <cell r="A10382">
            <v>44753</v>
          </cell>
          <cell r="B10382" t="str">
            <v>HA 29</v>
          </cell>
          <cell r="D10382">
            <v>267</v>
          </cell>
        </row>
        <row r="10383">
          <cell r="A10383">
            <v>44753</v>
          </cell>
          <cell r="B10383" t="str">
            <v>HA 33</v>
          </cell>
          <cell r="D10383">
            <v>267</v>
          </cell>
        </row>
        <row r="10384">
          <cell r="A10384">
            <v>44753</v>
          </cell>
          <cell r="B10384" t="str">
            <v>HA 39</v>
          </cell>
          <cell r="D10384">
            <v>172</v>
          </cell>
        </row>
        <row r="10385">
          <cell r="A10385">
            <v>44753</v>
          </cell>
          <cell r="B10385" t="str">
            <v>HA 41</v>
          </cell>
          <cell r="D10385">
            <v>165</v>
          </cell>
        </row>
        <row r="10386">
          <cell r="A10386">
            <v>44753</v>
          </cell>
          <cell r="B10386" t="str">
            <v>HA 55</v>
          </cell>
          <cell r="D10386">
            <v>183</v>
          </cell>
        </row>
        <row r="10387">
          <cell r="A10387">
            <v>44753</v>
          </cell>
          <cell r="B10387" t="str">
            <v>HA 57</v>
          </cell>
          <cell r="D10387">
            <v>166</v>
          </cell>
        </row>
        <row r="10388">
          <cell r="A10388">
            <v>44753</v>
          </cell>
          <cell r="B10388" t="str">
            <v>HA 59</v>
          </cell>
          <cell r="D10388">
            <v>265</v>
          </cell>
        </row>
        <row r="10389">
          <cell r="A10389">
            <v>44753</v>
          </cell>
          <cell r="B10389" t="str">
            <v>UA 1478</v>
          </cell>
          <cell r="D10389">
            <v>125</v>
          </cell>
        </row>
        <row r="10390">
          <cell r="A10390">
            <v>44753</v>
          </cell>
          <cell r="B10390" t="str">
            <v>UA 1736</v>
          </cell>
          <cell r="D10390">
            <v>334</v>
          </cell>
        </row>
        <row r="10391">
          <cell r="A10391">
            <v>44753</v>
          </cell>
          <cell r="B10391" t="str">
            <v>UA 1749</v>
          </cell>
          <cell r="D10391">
            <v>180</v>
          </cell>
        </row>
        <row r="10392">
          <cell r="A10392">
            <v>44753</v>
          </cell>
          <cell r="B10392" t="str">
            <v>UA 202</v>
          </cell>
          <cell r="D10392">
            <v>230</v>
          </cell>
        </row>
        <row r="10393">
          <cell r="A10393">
            <v>44753</v>
          </cell>
          <cell r="B10393" t="str">
            <v>UA 2219</v>
          </cell>
          <cell r="D10393">
            <v>142</v>
          </cell>
        </row>
        <row r="10394">
          <cell r="A10394">
            <v>44753</v>
          </cell>
          <cell r="B10394" t="str">
            <v>UA 417</v>
          </cell>
          <cell r="D10394">
            <v>170</v>
          </cell>
        </row>
        <row r="10395">
          <cell r="A10395">
            <v>44753</v>
          </cell>
          <cell r="B10395" t="str">
            <v>UA 42</v>
          </cell>
          <cell r="D10395">
            <v>145</v>
          </cell>
        </row>
        <row r="10396">
          <cell r="A10396">
            <v>44753</v>
          </cell>
          <cell r="B10396" t="str">
            <v>UA 454</v>
          </cell>
          <cell r="D10396">
            <v>168</v>
          </cell>
        </row>
        <row r="10397">
          <cell r="A10397">
            <v>44753</v>
          </cell>
          <cell r="B10397" t="str">
            <v>WN 1281</v>
          </cell>
          <cell r="D10397">
            <v>167</v>
          </cell>
        </row>
        <row r="10398">
          <cell r="A10398">
            <v>44753</v>
          </cell>
          <cell r="B10398" t="str">
            <v>WN 1446</v>
          </cell>
          <cell r="D10398">
            <v>159</v>
          </cell>
        </row>
        <row r="10399">
          <cell r="A10399">
            <v>44753</v>
          </cell>
          <cell r="B10399" t="str">
            <v>WN 1993</v>
          </cell>
          <cell r="D10399">
            <v>173</v>
          </cell>
        </row>
        <row r="10400">
          <cell r="A10400">
            <v>44753</v>
          </cell>
          <cell r="B10400" t="str">
            <v>WN 2178</v>
          </cell>
          <cell r="D10400">
            <v>164</v>
          </cell>
        </row>
        <row r="10401">
          <cell r="A10401">
            <v>44753</v>
          </cell>
          <cell r="B10401" t="str">
            <v>WN 2456</v>
          </cell>
          <cell r="D10401">
            <v>155</v>
          </cell>
        </row>
        <row r="10402">
          <cell r="A10402">
            <v>44753</v>
          </cell>
          <cell r="B10402" t="str">
            <v>WN 2521</v>
          </cell>
          <cell r="D10402">
            <v>171</v>
          </cell>
        </row>
        <row r="10403">
          <cell r="A10403">
            <v>44753</v>
          </cell>
          <cell r="B10403" t="str">
            <v>WN 2646</v>
          </cell>
          <cell r="D10403">
            <v>174</v>
          </cell>
        </row>
        <row r="10404">
          <cell r="A10404">
            <v>44753</v>
          </cell>
          <cell r="B10404" t="str">
            <v>WN 735</v>
          </cell>
          <cell r="D10404">
            <v>171</v>
          </cell>
        </row>
        <row r="10405">
          <cell r="A10405">
            <v>44753</v>
          </cell>
          <cell r="B10405" t="str">
            <v>WN 950</v>
          </cell>
          <cell r="D10405">
            <v>175</v>
          </cell>
        </row>
        <row r="10406">
          <cell r="A10406">
            <v>44754</v>
          </cell>
          <cell r="B10406" t="str">
            <v>AA 119</v>
          </cell>
          <cell r="D10406">
            <v>254</v>
          </cell>
        </row>
        <row r="10407">
          <cell r="A10407">
            <v>44754</v>
          </cell>
          <cell r="B10407" t="str">
            <v>AA 432</v>
          </cell>
          <cell r="D10407">
            <v>157</v>
          </cell>
        </row>
        <row r="10408">
          <cell r="A10408">
            <v>44754</v>
          </cell>
          <cell r="B10408" t="str">
            <v>AA 7</v>
          </cell>
          <cell r="D10408">
            <v>283</v>
          </cell>
        </row>
        <row r="10409">
          <cell r="A10409">
            <v>44754</v>
          </cell>
          <cell r="B10409" t="str">
            <v>AS 813</v>
          </cell>
          <cell r="D10409">
            <v>141</v>
          </cell>
        </row>
        <row r="10410">
          <cell r="A10410">
            <v>44754</v>
          </cell>
          <cell r="B10410" t="str">
            <v>AS 829</v>
          </cell>
          <cell r="D10410">
            <v>159</v>
          </cell>
        </row>
        <row r="10411">
          <cell r="A10411">
            <v>44754</v>
          </cell>
          <cell r="B10411" t="str">
            <v>AS 861</v>
          </cell>
          <cell r="D10411">
            <v>110</v>
          </cell>
        </row>
        <row r="10412">
          <cell r="A10412">
            <v>44754</v>
          </cell>
          <cell r="B10412" t="str">
            <v>DL 362</v>
          </cell>
          <cell r="D10412">
            <v>198</v>
          </cell>
        </row>
        <row r="10413">
          <cell r="A10413">
            <v>44754</v>
          </cell>
          <cell r="B10413" t="str">
            <v>HA 29</v>
          </cell>
          <cell r="D10413">
            <v>287</v>
          </cell>
        </row>
        <row r="10414">
          <cell r="A10414">
            <v>44754</v>
          </cell>
          <cell r="B10414" t="str">
            <v>HA 31</v>
          </cell>
          <cell r="D10414">
            <v>176</v>
          </cell>
        </row>
        <row r="10415">
          <cell r="A10415">
            <v>44754</v>
          </cell>
          <cell r="B10415" t="str">
            <v>HA 33</v>
          </cell>
          <cell r="D10415">
            <v>281</v>
          </cell>
        </row>
        <row r="10416">
          <cell r="A10416">
            <v>44754</v>
          </cell>
          <cell r="B10416" t="str">
            <v>HA 39</v>
          </cell>
          <cell r="D10416">
            <v>170</v>
          </cell>
        </row>
        <row r="10417">
          <cell r="A10417">
            <v>44754</v>
          </cell>
          <cell r="B10417" t="str">
            <v>HA 41</v>
          </cell>
          <cell r="D10417">
            <v>188</v>
          </cell>
        </row>
        <row r="10418">
          <cell r="A10418">
            <v>44754</v>
          </cell>
          <cell r="B10418" t="str">
            <v>HA 45</v>
          </cell>
          <cell r="D10418">
            <v>232</v>
          </cell>
        </row>
        <row r="10419">
          <cell r="A10419">
            <v>44754</v>
          </cell>
          <cell r="B10419" t="str">
            <v>HA 57</v>
          </cell>
          <cell r="D10419">
            <v>189</v>
          </cell>
        </row>
        <row r="10420">
          <cell r="A10420">
            <v>44754</v>
          </cell>
          <cell r="B10420" t="str">
            <v>HA 59</v>
          </cell>
          <cell r="D10420">
            <v>160</v>
          </cell>
        </row>
        <row r="10421">
          <cell r="A10421">
            <v>44754</v>
          </cell>
          <cell r="B10421" t="str">
            <v>UA 1736</v>
          </cell>
          <cell r="D10421">
            <v>343</v>
          </cell>
        </row>
        <row r="10422">
          <cell r="A10422">
            <v>44754</v>
          </cell>
          <cell r="B10422" t="str">
            <v>UA 202</v>
          </cell>
          <cell r="D10422">
            <v>237</v>
          </cell>
        </row>
        <row r="10423">
          <cell r="A10423">
            <v>44754</v>
          </cell>
          <cell r="B10423" t="str">
            <v>UA 539</v>
          </cell>
          <cell r="D10423">
            <v>154</v>
          </cell>
        </row>
        <row r="10424">
          <cell r="A10424">
            <v>44754</v>
          </cell>
          <cell r="B10424" t="str">
            <v>WN 1281</v>
          </cell>
          <cell r="D10424">
            <v>175</v>
          </cell>
        </row>
        <row r="10425">
          <cell r="A10425">
            <v>44754</v>
          </cell>
          <cell r="B10425" t="str">
            <v>WN 1993</v>
          </cell>
          <cell r="D10425">
            <v>171</v>
          </cell>
        </row>
        <row r="10426">
          <cell r="A10426">
            <v>44754</v>
          </cell>
          <cell r="B10426" t="str">
            <v>WN 2505</v>
          </cell>
          <cell r="D10426">
            <v>166</v>
          </cell>
        </row>
        <row r="10427">
          <cell r="A10427">
            <v>44754</v>
          </cell>
          <cell r="B10427" t="str">
            <v>WN 2521</v>
          </cell>
          <cell r="D10427">
            <v>159</v>
          </cell>
        </row>
        <row r="10428">
          <cell r="A10428">
            <v>44754</v>
          </cell>
          <cell r="B10428" t="str">
            <v>WN 2646</v>
          </cell>
          <cell r="D10428">
            <v>176</v>
          </cell>
        </row>
        <row r="10429">
          <cell r="A10429">
            <v>44755</v>
          </cell>
          <cell r="B10429" t="str">
            <v>AA 271</v>
          </cell>
          <cell r="D10429">
            <v>189</v>
          </cell>
        </row>
        <row r="10430">
          <cell r="A10430">
            <v>44755</v>
          </cell>
          <cell r="B10430" t="str">
            <v>AS 813</v>
          </cell>
          <cell r="D10430">
            <v>149</v>
          </cell>
        </row>
        <row r="10431">
          <cell r="A10431">
            <v>44755</v>
          </cell>
          <cell r="B10431" t="str">
            <v>AS 829</v>
          </cell>
          <cell r="D10431">
            <v>155</v>
          </cell>
        </row>
        <row r="10432">
          <cell r="A10432">
            <v>44755</v>
          </cell>
          <cell r="B10432" t="str">
            <v>AS 861</v>
          </cell>
          <cell r="D10432">
            <v>156</v>
          </cell>
        </row>
        <row r="10433">
          <cell r="A10433">
            <v>44755</v>
          </cell>
          <cell r="B10433" t="str">
            <v>HA 31</v>
          </cell>
          <cell r="D10433">
            <v>171</v>
          </cell>
        </row>
        <row r="10434">
          <cell r="A10434">
            <v>44755</v>
          </cell>
          <cell r="B10434" t="str">
            <v>HA 45</v>
          </cell>
          <cell r="D10434">
            <v>150</v>
          </cell>
        </row>
        <row r="10435">
          <cell r="A10435">
            <v>44755</v>
          </cell>
          <cell r="B10435" t="str">
            <v>HA 59</v>
          </cell>
          <cell r="D10435">
            <v>234</v>
          </cell>
        </row>
        <row r="10436">
          <cell r="A10436">
            <v>44755</v>
          </cell>
          <cell r="B10436" t="str">
            <v>UA 1725</v>
          </cell>
          <cell r="D10436">
            <v>340</v>
          </cell>
        </row>
        <row r="10437">
          <cell r="A10437">
            <v>44755</v>
          </cell>
          <cell r="B10437" t="str">
            <v>UA 2623</v>
          </cell>
          <cell r="D10437">
            <v>166</v>
          </cell>
        </row>
        <row r="10438">
          <cell r="A10438">
            <v>44755</v>
          </cell>
          <cell r="B10438" t="str">
            <v>UA 417</v>
          </cell>
          <cell r="D10438">
            <v>173</v>
          </cell>
        </row>
        <row r="10439">
          <cell r="A10439">
            <v>44755</v>
          </cell>
          <cell r="B10439" t="str">
            <v>UA 454</v>
          </cell>
          <cell r="D10439">
            <v>172</v>
          </cell>
        </row>
        <row r="10440">
          <cell r="A10440">
            <v>44755</v>
          </cell>
          <cell r="B10440" t="str">
            <v>WN 1281</v>
          </cell>
          <cell r="D10440">
            <v>167</v>
          </cell>
        </row>
        <row r="10441">
          <cell r="A10441">
            <v>44755</v>
          </cell>
          <cell r="B10441" t="str">
            <v>WN 1993</v>
          </cell>
          <cell r="D10441">
            <v>168</v>
          </cell>
        </row>
        <row r="10442">
          <cell r="A10442">
            <v>44755</v>
          </cell>
          <cell r="B10442" t="str">
            <v>WN 2456</v>
          </cell>
          <cell r="D10442">
            <v>151</v>
          </cell>
        </row>
        <row r="10443">
          <cell r="A10443">
            <v>44755</v>
          </cell>
          <cell r="B10443" t="str">
            <v>WN 2521</v>
          </cell>
          <cell r="D10443">
            <v>176</v>
          </cell>
        </row>
        <row r="10444">
          <cell r="A10444">
            <v>44755</v>
          </cell>
          <cell r="B10444" t="str">
            <v>WN 2646</v>
          </cell>
          <cell r="D10444">
            <v>172</v>
          </cell>
        </row>
        <row r="10445">
          <cell r="A10445">
            <v>44755</v>
          </cell>
          <cell r="B10445" t="str">
            <v>WN 735</v>
          </cell>
          <cell r="D10445">
            <v>170</v>
          </cell>
        </row>
        <row r="10446">
          <cell r="A10446">
            <v>44756</v>
          </cell>
          <cell r="B10446" t="str">
            <v>AA 119</v>
          </cell>
          <cell r="D10446">
            <v>297</v>
          </cell>
        </row>
        <row r="10447">
          <cell r="A10447">
            <v>44756</v>
          </cell>
          <cell r="B10447" t="str">
            <v>AA 205</v>
          </cell>
          <cell r="D10447">
            <v>192</v>
          </cell>
        </row>
        <row r="10448">
          <cell r="A10448">
            <v>44756</v>
          </cell>
          <cell r="B10448" t="str">
            <v>AA 271</v>
          </cell>
          <cell r="D10448">
            <v>184</v>
          </cell>
        </row>
        <row r="10449">
          <cell r="A10449">
            <v>44756</v>
          </cell>
          <cell r="B10449" t="str">
            <v>AA 432</v>
          </cell>
          <cell r="D10449">
            <v>167</v>
          </cell>
        </row>
        <row r="10450">
          <cell r="A10450">
            <v>44756</v>
          </cell>
          <cell r="B10450" t="str">
            <v>AA 510</v>
          </cell>
          <cell r="D10450">
            <v>164</v>
          </cell>
        </row>
        <row r="10451">
          <cell r="A10451">
            <v>44756</v>
          </cell>
          <cell r="B10451" t="str">
            <v>AA 7</v>
          </cell>
          <cell r="D10451">
            <v>281</v>
          </cell>
        </row>
        <row r="10452">
          <cell r="A10452">
            <v>44756</v>
          </cell>
          <cell r="B10452" t="str">
            <v>AS 805</v>
          </cell>
          <cell r="D10452">
            <v>120</v>
          </cell>
        </row>
        <row r="10453">
          <cell r="A10453">
            <v>44756</v>
          </cell>
          <cell r="B10453" t="str">
            <v>AS 861</v>
          </cell>
          <cell r="D10453">
            <v>139</v>
          </cell>
        </row>
        <row r="10454">
          <cell r="A10454">
            <v>44756</v>
          </cell>
          <cell r="B10454" t="str">
            <v>DL 362</v>
          </cell>
          <cell r="D10454">
            <v>165</v>
          </cell>
        </row>
        <row r="10455">
          <cell r="A10455">
            <v>44756</v>
          </cell>
          <cell r="B10455" t="str">
            <v>DL 448</v>
          </cell>
          <cell r="D10455">
            <v>186</v>
          </cell>
        </row>
        <row r="10456">
          <cell r="A10456">
            <v>44756</v>
          </cell>
          <cell r="B10456" t="str">
            <v>DL 481</v>
          </cell>
          <cell r="D10456">
            <v>183</v>
          </cell>
        </row>
        <row r="10457">
          <cell r="A10457">
            <v>44756</v>
          </cell>
          <cell r="B10457" t="str">
            <v>HA 23</v>
          </cell>
          <cell r="D10457">
            <v>142</v>
          </cell>
        </row>
        <row r="10458">
          <cell r="A10458">
            <v>44756</v>
          </cell>
          <cell r="B10458" t="str">
            <v>HA 29</v>
          </cell>
          <cell r="D10458">
            <v>260</v>
          </cell>
        </row>
        <row r="10459">
          <cell r="A10459">
            <v>44756</v>
          </cell>
          <cell r="B10459" t="str">
            <v>HA 33</v>
          </cell>
          <cell r="D10459">
            <v>264</v>
          </cell>
        </row>
        <row r="10460">
          <cell r="A10460">
            <v>44756</v>
          </cell>
          <cell r="B10460" t="str">
            <v>HA 41</v>
          </cell>
          <cell r="D10460">
            <v>157</v>
          </cell>
        </row>
        <row r="10461">
          <cell r="A10461">
            <v>44756</v>
          </cell>
          <cell r="B10461" t="str">
            <v>HA 57</v>
          </cell>
          <cell r="D10461">
            <v>167</v>
          </cell>
        </row>
        <row r="10462">
          <cell r="A10462">
            <v>44756</v>
          </cell>
          <cell r="B10462" t="str">
            <v>HA 71</v>
          </cell>
          <cell r="D10462">
            <v>176</v>
          </cell>
        </row>
        <row r="10463">
          <cell r="A10463">
            <v>44756</v>
          </cell>
          <cell r="B10463" t="str">
            <v>UA 1478</v>
          </cell>
          <cell r="D10463">
            <v>121</v>
          </cell>
        </row>
        <row r="10464">
          <cell r="A10464">
            <v>44756</v>
          </cell>
          <cell r="B10464" t="str">
            <v>UA 1736</v>
          </cell>
          <cell r="D10464">
            <v>344</v>
          </cell>
        </row>
        <row r="10465">
          <cell r="A10465">
            <v>44756</v>
          </cell>
          <cell r="B10465" t="str">
            <v>UA 1749</v>
          </cell>
          <cell r="D10465">
            <v>159</v>
          </cell>
        </row>
        <row r="10466">
          <cell r="A10466">
            <v>44756</v>
          </cell>
          <cell r="B10466" t="str">
            <v>UA 2219</v>
          </cell>
          <cell r="D10466">
            <v>171</v>
          </cell>
        </row>
        <row r="10467">
          <cell r="A10467">
            <v>44756</v>
          </cell>
          <cell r="B10467" t="str">
            <v>UA 2623</v>
          </cell>
          <cell r="D10467">
            <v>162</v>
          </cell>
        </row>
        <row r="10468">
          <cell r="A10468">
            <v>44756</v>
          </cell>
          <cell r="B10468" t="str">
            <v>UA 417</v>
          </cell>
          <cell r="D10468">
            <v>174</v>
          </cell>
        </row>
        <row r="10469">
          <cell r="A10469">
            <v>44756</v>
          </cell>
          <cell r="B10469" t="str">
            <v>UA 539</v>
          </cell>
          <cell r="D10469">
            <v>161</v>
          </cell>
        </row>
        <row r="10470">
          <cell r="A10470">
            <v>44756</v>
          </cell>
          <cell r="B10470" t="str">
            <v>UA 454</v>
          </cell>
          <cell r="D10470">
            <v>177</v>
          </cell>
        </row>
        <row r="10471">
          <cell r="A10471">
            <v>44756</v>
          </cell>
          <cell r="B10471" t="str">
            <v>WN 1281</v>
          </cell>
          <cell r="D10471">
            <v>158</v>
          </cell>
        </row>
        <row r="10472">
          <cell r="A10472">
            <v>44756</v>
          </cell>
          <cell r="B10472" t="str">
            <v>WN 1993</v>
          </cell>
          <cell r="D10472">
            <v>169</v>
          </cell>
        </row>
        <row r="10473">
          <cell r="A10473">
            <v>44756</v>
          </cell>
          <cell r="B10473" t="str">
            <v>WN 2178</v>
          </cell>
          <cell r="D10473">
            <v>173</v>
          </cell>
        </row>
        <row r="10474">
          <cell r="A10474">
            <v>44756</v>
          </cell>
          <cell r="B10474" t="str">
            <v>WN 2505</v>
          </cell>
          <cell r="D10474">
            <v>163</v>
          </cell>
        </row>
        <row r="10475">
          <cell r="A10475">
            <v>44756</v>
          </cell>
          <cell r="B10475" t="str">
            <v>WN 735</v>
          </cell>
          <cell r="D10475">
            <v>154</v>
          </cell>
        </row>
        <row r="10476">
          <cell r="A10476">
            <v>44757</v>
          </cell>
          <cell r="B10476" t="str">
            <v>AA 119</v>
          </cell>
          <cell r="D10476">
            <v>276</v>
          </cell>
        </row>
        <row r="10477">
          <cell r="A10477">
            <v>44757</v>
          </cell>
          <cell r="B10477" t="str">
            <v>AA 205</v>
          </cell>
          <cell r="D10477">
            <v>160</v>
          </cell>
        </row>
        <row r="10478">
          <cell r="A10478">
            <v>44757</v>
          </cell>
          <cell r="B10478" t="str">
            <v>AA 271</v>
          </cell>
          <cell r="D10478">
            <v>189</v>
          </cell>
        </row>
        <row r="10479">
          <cell r="A10479">
            <v>44757</v>
          </cell>
          <cell r="B10479" t="str">
            <v>AA 432</v>
          </cell>
          <cell r="D10479">
            <v>165</v>
          </cell>
        </row>
        <row r="10480">
          <cell r="A10480">
            <v>44757</v>
          </cell>
          <cell r="B10480" t="str">
            <v>AA 510</v>
          </cell>
          <cell r="D10480">
            <v>160</v>
          </cell>
        </row>
        <row r="10481">
          <cell r="A10481">
            <v>44757</v>
          </cell>
          <cell r="B10481" t="str">
            <v>AA 7</v>
          </cell>
          <cell r="D10481">
            <v>290</v>
          </cell>
        </row>
        <row r="10482">
          <cell r="A10482">
            <v>44757</v>
          </cell>
          <cell r="B10482" t="str">
            <v>AS 743</v>
          </cell>
          <cell r="D10482">
            <v>135</v>
          </cell>
        </row>
        <row r="10483">
          <cell r="A10483">
            <v>44757</v>
          </cell>
          <cell r="B10483" t="str">
            <v>AS 803</v>
          </cell>
          <cell r="D10483">
            <v>144</v>
          </cell>
        </row>
        <row r="10484">
          <cell r="A10484">
            <v>44757</v>
          </cell>
          <cell r="B10484" t="str">
            <v>AS 805</v>
          </cell>
          <cell r="D10484">
            <v>139</v>
          </cell>
        </row>
        <row r="10485">
          <cell r="A10485">
            <v>44757</v>
          </cell>
          <cell r="B10485" t="str">
            <v>AS 809</v>
          </cell>
          <cell r="D10485">
            <v>134</v>
          </cell>
        </row>
        <row r="10486">
          <cell r="A10486">
            <v>44757</v>
          </cell>
          <cell r="B10486" t="str">
            <v>AS 813</v>
          </cell>
          <cell r="D10486">
            <v>141</v>
          </cell>
        </row>
        <row r="10487">
          <cell r="A10487">
            <v>44757</v>
          </cell>
          <cell r="B10487" t="str">
            <v>AS 825</v>
          </cell>
          <cell r="D10487">
            <v>135</v>
          </cell>
        </row>
        <row r="10488">
          <cell r="A10488">
            <v>44757</v>
          </cell>
          <cell r="B10488" t="str">
            <v>AS 829</v>
          </cell>
          <cell r="D10488">
            <v>149</v>
          </cell>
        </row>
        <row r="10489">
          <cell r="A10489">
            <v>44757</v>
          </cell>
          <cell r="B10489" t="str">
            <v>AS 861</v>
          </cell>
          <cell r="D10489">
            <v>159</v>
          </cell>
        </row>
        <row r="10490">
          <cell r="A10490">
            <v>44757</v>
          </cell>
          <cell r="B10490" t="str">
            <v>DL 362</v>
          </cell>
          <cell r="D10490">
            <v>160</v>
          </cell>
        </row>
        <row r="10491">
          <cell r="A10491">
            <v>44757</v>
          </cell>
          <cell r="B10491" t="str">
            <v>DL 448</v>
          </cell>
          <cell r="D10491">
            <v>183</v>
          </cell>
        </row>
        <row r="10492">
          <cell r="A10492">
            <v>44757</v>
          </cell>
          <cell r="B10492" t="str">
            <v>DL 481</v>
          </cell>
          <cell r="D10492">
            <v>194</v>
          </cell>
        </row>
        <row r="10493">
          <cell r="A10493">
            <v>44757</v>
          </cell>
          <cell r="B10493" t="str">
            <v>HA 23</v>
          </cell>
          <cell r="D10493">
            <v>148</v>
          </cell>
        </row>
        <row r="10494">
          <cell r="A10494">
            <v>44757</v>
          </cell>
          <cell r="B10494" t="str">
            <v>HA 29</v>
          </cell>
          <cell r="D10494">
            <v>215</v>
          </cell>
        </row>
        <row r="10495">
          <cell r="A10495">
            <v>44757</v>
          </cell>
          <cell r="B10495" t="str">
            <v>HA 31</v>
          </cell>
          <cell r="D10495">
            <v>171</v>
          </cell>
        </row>
        <row r="10496">
          <cell r="A10496">
            <v>44757</v>
          </cell>
          <cell r="B10496" t="str">
            <v>HA 33</v>
          </cell>
          <cell r="D10496">
            <v>271</v>
          </cell>
        </row>
        <row r="10497">
          <cell r="A10497">
            <v>44757</v>
          </cell>
          <cell r="B10497" t="str">
            <v>HA 39</v>
          </cell>
          <cell r="D10497">
            <v>157</v>
          </cell>
        </row>
        <row r="10498">
          <cell r="A10498">
            <v>44757</v>
          </cell>
          <cell r="B10498" t="str">
            <v>HA 41</v>
          </cell>
          <cell r="D10498">
            <v>161</v>
          </cell>
        </row>
        <row r="10499">
          <cell r="A10499">
            <v>44757</v>
          </cell>
          <cell r="B10499" t="str">
            <v>HA 45</v>
          </cell>
          <cell r="D10499">
            <v>111</v>
          </cell>
        </row>
        <row r="10500">
          <cell r="A10500">
            <v>44757</v>
          </cell>
          <cell r="B10500" t="str">
            <v>HA 55</v>
          </cell>
          <cell r="D10500">
            <v>176</v>
          </cell>
        </row>
        <row r="10501">
          <cell r="A10501">
            <v>44757</v>
          </cell>
          <cell r="B10501" t="str">
            <v>HA 57</v>
          </cell>
          <cell r="D10501">
            <v>175</v>
          </cell>
        </row>
        <row r="10502">
          <cell r="A10502">
            <v>44757</v>
          </cell>
          <cell r="B10502" t="str">
            <v>HA 59</v>
          </cell>
          <cell r="D10502">
            <v>218</v>
          </cell>
        </row>
        <row r="10503">
          <cell r="A10503">
            <v>44757</v>
          </cell>
          <cell r="B10503" t="str">
            <v>HA 71</v>
          </cell>
          <cell r="D10503">
            <v>187</v>
          </cell>
        </row>
        <row r="10504">
          <cell r="A10504">
            <v>44757</v>
          </cell>
          <cell r="B10504" t="str">
            <v>UA 1478</v>
          </cell>
          <cell r="D10504">
            <v>84</v>
          </cell>
        </row>
        <row r="10505">
          <cell r="A10505">
            <v>44757</v>
          </cell>
          <cell r="B10505" t="str">
            <v>UA 1725</v>
          </cell>
          <cell r="D10505">
            <v>360</v>
          </cell>
        </row>
        <row r="10506">
          <cell r="A10506">
            <v>44757</v>
          </cell>
          <cell r="B10506" t="str">
            <v>UA 1736</v>
          </cell>
          <cell r="D10506">
            <v>340</v>
          </cell>
        </row>
        <row r="10507">
          <cell r="A10507">
            <v>44757</v>
          </cell>
          <cell r="B10507" t="str">
            <v>UA 1749</v>
          </cell>
          <cell r="D10507">
            <v>141</v>
          </cell>
        </row>
        <row r="10508">
          <cell r="A10508">
            <v>44757</v>
          </cell>
          <cell r="B10508" t="str">
            <v>UA 202</v>
          </cell>
          <cell r="D10508">
            <v>203</v>
          </cell>
        </row>
        <row r="10509">
          <cell r="A10509">
            <v>44757</v>
          </cell>
          <cell r="B10509" t="str">
            <v>UA 2219</v>
          </cell>
          <cell r="D10509">
            <v>172</v>
          </cell>
        </row>
        <row r="10510">
          <cell r="A10510">
            <v>44757</v>
          </cell>
          <cell r="B10510" t="str">
            <v>UA 2623</v>
          </cell>
          <cell r="D10510">
            <v>158</v>
          </cell>
        </row>
        <row r="10511">
          <cell r="A10511">
            <v>44757</v>
          </cell>
          <cell r="B10511" t="str">
            <v>UA 417</v>
          </cell>
          <cell r="D10511">
            <v>170</v>
          </cell>
        </row>
        <row r="10512">
          <cell r="A10512">
            <v>44757</v>
          </cell>
          <cell r="B10512" t="str">
            <v>UA 42</v>
          </cell>
          <cell r="D10512">
            <v>120</v>
          </cell>
        </row>
        <row r="10513">
          <cell r="A10513">
            <v>44757</v>
          </cell>
          <cell r="B10513" t="str">
            <v>UA 454</v>
          </cell>
          <cell r="D10513">
            <v>160</v>
          </cell>
        </row>
        <row r="10514">
          <cell r="A10514">
            <v>44757</v>
          </cell>
          <cell r="B10514" t="str">
            <v>UA 539</v>
          </cell>
          <cell r="D10514">
            <v>146</v>
          </cell>
        </row>
        <row r="10515">
          <cell r="A10515">
            <v>44757</v>
          </cell>
          <cell r="B10515" t="str">
            <v>WN 1281</v>
          </cell>
          <cell r="D10515">
            <v>168</v>
          </cell>
        </row>
        <row r="10516">
          <cell r="A10516">
            <v>44757</v>
          </cell>
          <cell r="B10516" t="str">
            <v>WN 1446</v>
          </cell>
          <cell r="D10516">
            <v>159</v>
          </cell>
        </row>
        <row r="10517">
          <cell r="A10517">
            <v>44757</v>
          </cell>
          <cell r="B10517" t="str">
            <v>WN 1993</v>
          </cell>
          <cell r="D10517">
            <v>169</v>
          </cell>
        </row>
        <row r="10518">
          <cell r="A10518">
            <v>44757</v>
          </cell>
          <cell r="B10518" t="str">
            <v>WN 2178</v>
          </cell>
          <cell r="D10518">
            <v>166</v>
          </cell>
        </row>
        <row r="10519">
          <cell r="A10519">
            <v>44757</v>
          </cell>
          <cell r="B10519" t="str">
            <v>WN 2456</v>
          </cell>
          <cell r="D10519">
            <v>147</v>
          </cell>
        </row>
        <row r="10520">
          <cell r="A10520">
            <v>44757</v>
          </cell>
          <cell r="B10520" t="str">
            <v>WN 2505</v>
          </cell>
          <cell r="D10520">
            <v>160</v>
          </cell>
        </row>
        <row r="10521">
          <cell r="A10521">
            <v>44757</v>
          </cell>
          <cell r="B10521" t="str">
            <v>WN 2521</v>
          </cell>
          <cell r="D10521">
            <v>171</v>
          </cell>
        </row>
        <row r="10522">
          <cell r="A10522">
            <v>44757</v>
          </cell>
          <cell r="B10522" t="str">
            <v>WN 2646</v>
          </cell>
          <cell r="D10522">
            <v>171</v>
          </cell>
        </row>
        <row r="10523">
          <cell r="A10523">
            <v>44757</v>
          </cell>
          <cell r="B10523" t="str">
            <v>WN 735</v>
          </cell>
          <cell r="D10523">
            <v>173</v>
          </cell>
        </row>
        <row r="10524">
          <cell r="A10524">
            <v>44757</v>
          </cell>
          <cell r="B10524" t="str">
            <v>WN 950</v>
          </cell>
          <cell r="D10524">
            <v>164</v>
          </cell>
        </row>
        <row r="10525">
          <cell r="A10525">
            <v>44758</v>
          </cell>
          <cell r="B10525" t="str">
            <v>AA 119</v>
          </cell>
          <cell r="D10525">
            <v>294</v>
          </cell>
        </row>
        <row r="10526">
          <cell r="A10526">
            <v>44758</v>
          </cell>
          <cell r="B10526" t="str">
            <v>AA 205</v>
          </cell>
          <cell r="D10526">
            <v>159</v>
          </cell>
        </row>
        <row r="10527">
          <cell r="A10527">
            <v>44758</v>
          </cell>
          <cell r="B10527" t="str">
            <v>AA 271</v>
          </cell>
          <cell r="D10527">
            <v>176</v>
          </cell>
        </row>
        <row r="10528">
          <cell r="A10528">
            <v>44758</v>
          </cell>
          <cell r="B10528" t="str">
            <v>AA 510</v>
          </cell>
          <cell r="D10528">
            <v>150</v>
          </cell>
        </row>
        <row r="10529">
          <cell r="A10529">
            <v>44758</v>
          </cell>
          <cell r="B10529" t="str">
            <v>AA 7</v>
          </cell>
          <cell r="D10529">
            <v>287</v>
          </cell>
        </row>
        <row r="10530">
          <cell r="A10530">
            <v>44758</v>
          </cell>
          <cell r="B10530" t="str">
            <v>AS 743</v>
          </cell>
          <cell r="D10530">
            <v>165</v>
          </cell>
        </row>
        <row r="10531">
          <cell r="A10531">
            <v>44758</v>
          </cell>
          <cell r="B10531" t="str">
            <v>AS 803</v>
          </cell>
          <cell r="D10531">
            <v>153</v>
          </cell>
        </row>
        <row r="10532">
          <cell r="A10532">
            <v>44758</v>
          </cell>
          <cell r="B10532" t="str">
            <v>AS 805</v>
          </cell>
          <cell r="D10532">
            <v>159</v>
          </cell>
        </row>
        <row r="10533">
          <cell r="A10533">
            <v>44758</v>
          </cell>
          <cell r="B10533" t="str">
            <v>AS 809</v>
          </cell>
          <cell r="D10533">
            <v>132</v>
          </cell>
        </row>
        <row r="10534">
          <cell r="A10534">
            <v>44758</v>
          </cell>
          <cell r="B10534" t="str">
            <v>AS 825</v>
          </cell>
          <cell r="D10534">
            <v>132</v>
          </cell>
        </row>
        <row r="10535">
          <cell r="A10535">
            <v>44758</v>
          </cell>
          <cell r="B10535" t="str">
            <v>AS 829</v>
          </cell>
          <cell r="D10535">
            <v>151</v>
          </cell>
        </row>
        <row r="10536">
          <cell r="A10536">
            <v>44758</v>
          </cell>
          <cell r="B10536" t="str">
            <v>AS 861</v>
          </cell>
          <cell r="D10536">
            <v>150</v>
          </cell>
        </row>
        <row r="10537">
          <cell r="A10537">
            <v>44758</v>
          </cell>
          <cell r="B10537" t="str">
            <v>DL 362</v>
          </cell>
          <cell r="D10537">
            <v>190</v>
          </cell>
        </row>
        <row r="10538">
          <cell r="A10538">
            <v>44758</v>
          </cell>
          <cell r="B10538" t="str">
            <v>DL 448</v>
          </cell>
          <cell r="D10538">
            <v>181</v>
          </cell>
        </row>
        <row r="10539">
          <cell r="A10539">
            <v>44759</v>
          </cell>
          <cell r="B10539" t="str">
            <v>DL 481</v>
          </cell>
          <cell r="D10539">
            <v>190</v>
          </cell>
        </row>
        <row r="10540">
          <cell r="A10540">
            <v>44758</v>
          </cell>
          <cell r="B10540" t="str">
            <v>HA 23</v>
          </cell>
          <cell r="D10540">
            <v>161</v>
          </cell>
        </row>
        <row r="10541">
          <cell r="A10541">
            <v>44758</v>
          </cell>
          <cell r="B10541" t="str">
            <v>HA 29</v>
          </cell>
          <cell r="D10541">
            <v>257</v>
          </cell>
        </row>
        <row r="10542">
          <cell r="A10542">
            <v>44758</v>
          </cell>
          <cell r="B10542" t="str">
            <v>HA 31</v>
          </cell>
          <cell r="D10542">
            <v>171</v>
          </cell>
        </row>
        <row r="10543">
          <cell r="A10543">
            <v>44758</v>
          </cell>
          <cell r="B10543" t="str">
            <v>HA 33</v>
          </cell>
          <cell r="D10543">
            <v>258</v>
          </cell>
        </row>
        <row r="10544">
          <cell r="A10544">
            <v>44758</v>
          </cell>
          <cell r="B10544" t="str">
            <v>HA 39</v>
          </cell>
          <cell r="D10544">
            <v>161</v>
          </cell>
        </row>
        <row r="10545">
          <cell r="A10545">
            <v>44758</v>
          </cell>
          <cell r="B10545" t="str">
            <v>HA 41</v>
          </cell>
          <cell r="D10545">
            <v>180</v>
          </cell>
        </row>
        <row r="10546">
          <cell r="A10546">
            <v>44758</v>
          </cell>
          <cell r="B10546" t="str">
            <v>HA 45</v>
          </cell>
          <cell r="D10546">
            <v>174</v>
          </cell>
        </row>
        <row r="10547">
          <cell r="A10547">
            <v>44758</v>
          </cell>
          <cell r="B10547" t="str">
            <v>HA 55</v>
          </cell>
          <cell r="D10547">
            <v>169</v>
          </cell>
        </row>
        <row r="10548">
          <cell r="A10548">
            <v>44758</v>
          </cell>
          <cell r="B10548" t="str">
            <v>HA 57</v>
          </cell>
          <cell r="D10548">
            <v>170</v>
          </cell>
        </row>
        <row r="10549">
          <cell r="A10549">
            <v>44758</v>
          </cell>
          <cell r="B10549" t="str">
            <v>HA 59</v>
          </cell>
          <cell r="D10549">
            <v>219</v>
          </cell>
        </row>
        <row r="10550">
          <cell r="A10550">
            <v>44758</v>
          </cell>
          <cell r="B10550" t="str">
            <v>HA 71</v>
          </cell>
          <cell r="D10550">
            <v>161</v>
          </cell>
        </row>
        <row r="10551">
          <cell r="A10551">
            <v>44758</v>
          </cell>
          <cell r="B10551" t="str">
            <v>UA 1478</v>
          </cell>
          <cell r="D10551">
            <v>95</v>
          </cell>
        </row>
        <row r="10552">
          <cell r="A10552">
            <v>44758</v>
          </cell>
          <cell r="B10552" t="str">
            <v>UA 1530</v>
          </cell>
          <cell r="D10552">
            <v>96</v>
          </cell>
        </row>
        <row r="10553">
          <cell r="A10553">
            <v>44758</v>
          </cell>
          <cell r="B10553" t="str">
            <v>UA 1725</v>
          </cell>
          <cell r="D10553">
            <v>272</v>
          </cell>
        </row>
        <row r="10554">
          <cell r="A10554">
            <v>44758</v>
          </cell>
          <cell r="B10554" t="str">
            <v>UA 1749</v>
          </cell>
          <cell r="D10554">
            <v>65</v>
          </cell>
        </row>
        <row r="10555">
          <cell r="A10555">
            <v>44758</v>
          </cell>
          <cell r="B10555" t="str">
            <v>UA 202</v>
          </cell>
          <cell r="D10555">
            <v>209</v>
          </cell>
        </row>
        <row r="10556">
          <cell r="A10556">
            <v>44758</v>
          </cell>
          <cell r="B10556" t="str">
            <v>UA 2219</v>
          </cell>
          <cell r="D10556">
            <v>128</v>
          </cell>
        </row>
        <row r="10557">
          <cell r="A10557">
            <v>44758</v>
          </cell>
          <cell r="B10557" t="str">
            <v>UA 2623</v>
          </cell>
          <cell r="D10557">
            <v>150</v>
          </cell>
        </row>
        <row r="10558">
          <cell r="A10558">
            <v>44758</v>
          </cell>
          <cell r="B10558" t="str">
            <v>UA 417</v>
          </cell>
          <cell r="D10558">
            <v>139</v>
          </cell>
        </row>
        <row r="10559">
          <cell r="A10559">
            <v>44758</v>
          </cell>
          <cell r="B10559" t="str">
            <v>UA 42</v>
          </cell>
          <cell r="D10559">
            <v>162</v>
          </cell>
        </row>
        <row r="10560">
          <cell r="A10560">
            <v>44758</v>
          </cell>
          <cell r="B10560" t="str">
            <v>UA 454</v>
          </cell>
          <cell r="D10560">
            <v>143</v>
          </cell>
        </row>
        <row r="10561">
          <cell r="A10561">
            <v>44758</v>
          </cell>
          <cell r="B10561" t="str">
            <v>UA 539</v>
          </cell>
          <cell r="D10561">
            <v>115</v>
          </cell>
        </row>
        <row r="10562">
          <cell r="A10562">
            <v>44758</v>
          </cell>
          <cell r="B10562" t="str">
            <v>WN 1281</v>
          </cell>
          <cell r="D10562">
            <v>173</v>
          </cell>
        </row>
        <row r="10563">
          <cell r="A10563">
            <v>44758</v>
          </cell>
          <cell r="B10563" t="str">
            <v>WN 1446</v>
          </cell>
          <cell r="D10563">
            <v>174</v>
          </cell>
        </row>
        <row r="10564">
          <cell r="A10564">
            <v>44758</v>
          </cell>
          <cell r="B10564" t="str">
            <v>WN 1993</v>
          </cell>
          <cell r="D10564">
            <v>160</v>
          </cell>
        </row>
        <row r="10565">
          <cell r="A10565">
            <v>44758</v>
          </cell>
          <cell r="B10565" t="str">
            <v>WN 2178</v>
          </cell>
          <cell r="D10565">
            <v>164</v>
          </cell>
        </row>
        <row r="10566">
          <cell r="A10566">
            <v>44758</v>
          </cell>
          <cell r="B10566" t="str">
            <v>WN 2456</v>
          </cell>
          <cell r="D10566">
            <v>362</v>
          </cell>
        </row>
        <row r="10567">
          <cell r="A10567">
            <v>44758</v>
          </cell>
          <cell r="B10567" t="str">
            <v>WN 2505</v>
          </cell>
          <cell r="D10567">
            <v>169</v>
          </cell>
        </row>
        <row r="10568">
          <cell r="A10568">
            <v>44758</v>
          </cell>
          <cell r="B10568" t="str">
            <v>WN 2521</v>
          </cell>
          <cell r="D10568">
            <v>175</v>
          </cell>
        </row>
        <row r="10569">
          <cell r="A10569">
            <v>44758</v>
          </cell>
          <cell r="B10569" t="str">
            <v>WN 2646</v>
          </cell>
          <cell r="D10569">
            <v>167</v>
          </cell>
        </row>
        <row r="10570">
          <cell r="A10570">
            <v>44758</v>
          </cell>
          <cell r="B10570" t="str">
            <v>WN 735</v>
          </cell>
          <cell r="D10570">
            <v>158</v>
          </cell>
        </row>
        <row r="10571">
          <cell r="A10571">
            <v>44758</v>
          </cell>
          <cell r="B10571" t="str">
            <v>WN 950</v>
          </cell>
          <cell r="D10571">
            <v>169</v>
          </cell>
        </row>
        <row r="10572">
          <cell r="A10572">
            <v>44759</v>
          </cell>
          <cell r="B10572" t="str">
            <v>AA 119</v>
          </cell>
          <cell r="D10572">
            <v>267</v>
          </cell>
        </row>
        <row r="10573">
          <cell r="A10573">
            <v>44759</v>
          </cell>
          <cell r="B10573" t="str">
            <v>AA 432</v>
          </cell>
          <cell r="D10573">
            <v>163</v>
          </cell>
        </row>
        <row r="10574">
          <cell r="A10574">
            <v>44759</v>
          </cell>
          <cell r="B10574" t="str">
            <v>AA 510</v>
          </cell>
          <cell r="D10574">
            <v>195</v>
          </cell>
        </row>
        <row r="10575">
          <cell r="A10575">
            <v>44759</v>
          </cell>
          <cell r="B10575" t="str">
            <v>AA 7</v>
          </cell>
          <cell r="D10575">
            <v>292</v>
          </cell>
        </row>
        <row r="10576">
          <cell r="A10576">
            <v>44759</v>
          </cell>
          <cell r="B10576" t="str">
            <v>AS 803</v>
          </cell>
          <cell r="D10576">
            <v>145</v>
          </cell>
        </row>
        <row r="10577">
          <cell r="A10577">
            <v>44759</v>
          </cell>
          <cell r="B10577" t="str">
            <v>AS 805</v>
          </cell>
          <cell r="D10577">
            <v>159</v>
          </cell>
        </row>
        <row r="10578">
          <cell r="A10578">
            <v>44759</v>
          </cell>
          <cell r="B10578" t="str">
            <v>AS 809</v>
          </cell>
          <cell r="D10578">
            <v>151</v>
          </cell>
        </row>
        <row r="10579">
          <cell r="A10579">
            <v>44759</v>
          </cell>
          <cell r="B10579" t="str">
            <v>AS 829</v>
          </cell>
          <cell r="D10579">
            <v>156</v>
          </cell>
        </row>
        <row r="10580">
          <cell r="A10580">
            <v>44759</v>
          </cell>
          <cell r="B10580" t="str">
            <v>AS 861</v>
          </cell>
          <cell r="D10580">
            <v>159</v>
          </cell>
        </row>
        <row r="10581">
          <cell r="A10581">
            <v>44759</v>
          </cell>
          <cell r="B10581" t="str">
            <v>DL 448</v>
          </cell>
          <cell r="D10581">
            <v>176</v>
          </cell>
        </row>
        <row r="10582">
          <cell r="A10582">
            <v>44759</v>
          </cell>
          <cell r="B10582" t="str">
            <v>DL 481</v>
          </cell>
          <cell r="D10582">
            <v>124</v>
          </cell>
        </row>
        <row r="10583">
          <cell r="A10583">
            <v>44759</v>
          </cell>
          <cell r="B10583" t="str">
            <v>HA 23</v>
          </cell>
          <cell r="D10583">
            <v>167</v>
          </cell>
        </row>
        <row r="10584">
          <cell r="A10584">
            <v>44759</v>
          </cell>
          <cell r="B10584" t="str">
            <v>HA 29</v>
          </cell>
          <cell r="D10584">
            <v>270</v>
          </cell>
        </row>
        <row r="10585">
          <cell r="A10585">
            <v>44759</v>
          </cell>
          <cell r="B10585" t="str">
            <v>HA 39</v>
          </cell>
          <cell r="D10585">
            <v>183</v>
          </cell>
        </row>
        <row r="10586">
          <cell r="A10586">
            <v>44759</v>
          </cell>
          <cell r="B10586" t="str">
            <v>HA 41</v>
          </cell>
          <cell r="D10586">
            <v>171</v>
          </cell>
        </row>
        <row r="10587">
          <cell r="A10587">
            <v>44759</v>
          </cell>
          <cell r="B10587" t="str">
            <v>HA 55</v>
          </cell>
          <cell r="D10587">
            <v>171</v>
          </cell>
        </row>
        <row r="10588">
          <cell r="A10588">
            <v>44759</v>
          </cell>
          <cell r="B10588" t="str">
            <v>HA 71</v>
          </cell>
          <cell r="D10588">
            <v>184</v>
          </cell>
        </row>
        <row r="10589">
          <cell r="A10589">
            <v>44759</v>
          </cell>
          <cell r="B10589" t="str">
            <v>UA 1478</v>
          </cell>
          <cell r="D10589">
            <v>51</v>
          </cell>
        </row>
        <row r="10590">
          <cell r="A10590">
            <v>44759</v>
          </cell>
          <cell r="B10590" t="str">
            <v>UA 1530</v>
          </cell>
          <cell r="D10590">
            <v>142</v>
          </cell>
        </row>
        <row r="10591">
          <cell r="A10591">
            <v>44759</v>
          </cell>
          <cell r="B10591" t="str">
            <v>UA 1736</v>
          </cell>
          <cell r="D10591">
            <v>332</v>
          </cell>
        </row>
        <row r="10592">
          <cell r="A10592">
            <v>44759</v>
          </cell>
          <cell r="B10592" t="str">
            <v>UA 1749</v>
          </cell>
          <cell r="D10592">
            <v>127</v>
          </cell>
        </row>
        <row r="10593">
          <cell r="A10593">
            <v>44759</v>
          </cell>
          <cell r="B10593" t="str">
            <v>UA 202</v>
          </cell>
          <cell r="D10593">
            <v>242</v>
          </cell>
        </row>
        <row r="10594">
          <cell r="A10594">
            <v>44759</v>
          </cell>
          <cell r="B10594" t="str">
            <v>UA 2219</v>
          </cell>
          <cell r="D10594">
            <v>166</v>
          </cell>
        </row>
        <row r="10595">
          <cell r="A10595">
            <v>44759</v>
          </cell>
          <cell r="B10595" t="str">
            <v>UA 2623</v>
          </cell>
          <cell r="D10595">
            <v>168</v>
          </cell>
        </row>
        <row r="10596">
          <cell r="A10596">
            <v>44759</v>
          </cell>
          <cell r="B10596" t="str">
            <v>UA 417</v>
          </cell>
          <cell r="D10596">
            <v>174</v>
          </cell>
        </row>
        <row r="10597">
          <cell r="A10597">
            <v>44759</v>
          </cell>
          <cell r="B10597" t="str">
            <v>UA 42</v>
          </cell>
          <cell r="D10597">
            <v>118</v>
          </cell>
        </row>
        <row r="10598">
          <cell r="A10598">
            <v>44759</v>
          </cell>
          <cell r="B10598" t="str">
            <v>UA 454</v>
          </cell>
          <cell r="D10598">
            <v>167</v>
          </cell>
        </row>
        <row r="10599">
          <cell r="A10599">
            <v>44759</v>
          </cell>
          <cell r="B10599" t="str">
            <v>UA 539</v>
          </cell>
          <cell r="D10599">
            <v>172</v>
          </cell>
        </row>
        <row r="10600">
          <cell r="A10600">
            <v>44759</v>
          </cell>
          <cell r="B10600" t="str">
            <v>WN 1281</v>
          </cell>
          <cell r="D10600">
            <v>171</v>
          </cell>
        </row>
        <row r="10601">
          <cell r="A10601">
            <v>44759</v>
          </cell>
          <cell r="B10601" t="str">
            <v>WN 1446</v>
          </cell>
          <cell r="D10601">
            <v>173</v>
          </cell>
        </row>
        <row r="10602">
          <cell r="A10602">
            <v>44759</v>
          </cell>
          <cell r="B10602" t="str">
            <v>WN 1993</v>
          </cell>
          <cell r="D10602">
            <v>172</v>
          </cell>
        </row>
        <row r="10603">
          <cell r="A10603">
            <v>44759</v>
          </cell>
          <cell r="B10603" t="str">
            <v>WN 2178</v>
          </cell>
          <cell r="D10603">
            <v>179</v>
          </cell>
        </row>
        <row r="10604">
          <cell r="A10604">
            <v>44759</v>
          </cell>
          <cell r="B10604" t="str">
            <v>WN 2456</v>
          </cell>
          <cell r="D10604">
            <v>148</v>
          </cell>
        </row>
        <row r="10605">
          <cell r="A10605">
            <v>44759</v>
          </cell>
          <cell r="B10605" t="str">
            <v>WN 2505</v>
          </cell>
          <cell r="D10605">
            <v>172</v>
          </cell>
        </row>
        <row r="10606">
          <cell r="A10606">
            <v>44759</v>
          </cell>
          <cell r="B10606" t="str">
            <v>WN 2521</v>
          </cell>
          <cell r="D10606">
            <v>176</v>
          </cell>
        </row>
        <row r="10607">
          <cell r="A10607">
            <v>44759</v>
          </cell>
          <cell r="B10607" t="str">
            <v>WN 735</v>
          </cell>
          <cell r="D10607">
            <v>170</v>
          </cell>
        </row>
        <row r="10608">
          <cell r="A10608">
            <v>44759</v>
          </cell>
          <cell r="B10608" t="str">
            <v>WN 950</v>
          </cell>
          <cell r="D10608">
            <v>177</v>
          </cell>
        </row>
        <row r="10609">
          <cell r="A10609">
            <v>44760</v>
          </cell>
          <cell r="B10609" t="str">
            <v>AA 271</v>
          </cell>
          <cell r="D10609">
            <v>198</v>
          </cell>
        </row>
        <row r="10610">
          <cell r="A10610">
            <v>44760</v>
          </cell>
          <cell r="B10610" t="str">
            <v>AA 432</v>
          </cell>
          <cell r="D10610">
            <v>150</v>
          </cell>
        </row>
        <row r="10611">
          <cell r="A10611">
            <v>44760</v>
          </cell>
          <cell r="B10611" t="str">
            <v>AA 7</v>
          </cell>
          <cell r="D10611">
            <v>283</v>
          </cell>
        </row>
        <row r="10612">
          <cell r="A10612">
            <v>44760</v>
          </cell>
          <cell r="B10612" t="str">
            <v>AS 743</v>
          </cell>
          <cell r="D10612">
            <v>141</v>
          </cell>
        </row>
        <row r="10613">
          <cell r="A10613">
            <v>44760</v>
          </cell>
          <cell r="B10613" t="str">
            <v>AS 803</v>
          </cell>
          <cell r="D10613">
            <v>145</v>
          </cell>
        </row>
        <row r="10614">
          <cell r="A10614">
            <v>44760</v>
          </cell>
          <cell r="B10614" t="str">
            <v>AS 809</v>
          </cell>
          <cell r="D10614">
            <v>153</v>
          </cell>
        </row>
        <row r="10615">
          <cell r="A10615">
            <v>44760</v>
          </cell>
          <cell r="B10615" t="str">
            <v>AS 813</v>
          </cell>
          <cell r="D10615">
            <v>149</v>
          </cell>
        </row>
        <row r="10616">
          <cell r="A10616">
            <v>44760</v>
          </cell>
          <cell r="B10616" t="str">
            <v>AS 825</v>
          </cell>
          <cell r="D10616">
            <v>159</v>
          </cell>
        </row>
        <row r="10617">
          <cell r="A10617">
            <v>44760</v>
          </cell>
          <cell r="B10617" t="str">
            <v>AS 829</v>
          </cell>
          <cell r="D10617">
            <v>151</v>
          </cell>
        </row>
        <row r="10618">
          <cell r="A10618">
            <v>44760</v>
          </cell>
          <cell r="B10618" t="str">
            <v>AS 861</v>
          </cell>
          <cell r="D10618">
            <v>160</v>
          </cell>
        </row>
        <row r="10619">
          <cell r="A10619">
            <v>44760</v>
          </cell>
          <cell r="B10619" t="str">
            <v>HA 23</v>
          </cell>
          <cell r="D10619">
            <v>175</v>
          </cell>
        </row>
        <row r="10620">
          <cell r="A10620">
            <v>44760</v>
          </cell>
          <cell r="B10620" t="str">
            <v>HA 29</v>
          </cell>
          <cell r="D10620">
            <v>278</v>
          </cell>
        </row>
        <row r="10621">
          <cell r="A10621">
            <v>44760</v>
          </cell>
          <cell r="B10621" t="str">
            <v>HA 33</v>
          </cell>
          <cell r="D10621">
            <v>283</v>
          </cell>
        </row>
        <row r="10622">
          <cell r="A10622">
            <v>44760</v>
          </cell>
          <cell r="B10622" t="str">
            <v>HA 39</v>
          </cell>
          <cell r="D10622">
            <v>150</v>
          </cell>
        </row>
        <row r="10623">
          <cell r="A10623">
            <v>44760</v>
          </cell>
          <cell r="B10623" t="str">
            <v>HA 41</v>
          </cell>
          <cell r="D10623">
            <v>176</v>
          </cell>
        </row>
        <row r="10624">
          <cell r="A10624">
            <v>44760</v>
          </cell>
          <cell r="B10624" t="str">
            <v>HA 57</v>
          </cell>
          <cell r="D10624">
            <v>180</v>
          </cell>
        </row>
        <row r="10625">
          <cell r="A10625">
            <v>44760</v>
          </cell>
          <cell r="B10625" t="str">
            <v>HA 71</v>
          </cell>
          <cell r="D10625">
            <v>180</v>
          </cell>
        </row>
        <row r="10626">
          <cell r="A10626">
            <v>44760</v>
          </cell>
          <cell r="B10626" t="str">
            <v>UA 1478</v>
          </cell>
          <cell r="D10626">
            <v>122</v>
          </cell>
        </row>
        <row r="10627">
          <cell r="A10627">
            <v>44760</v>
          </cell>
          <cell r="B10627" t="str">
            <v>UA 1725</v>
          </cell>
          <cell r="D10627">
            <v>342</v>
          </cell>
        </row>
        <row r="10628">
          <cell r="A10628">
            <v>44760</v>
          </cell>
          <cell r="B10628" t="str">
            <v>UA 1749</v>
          </cell>
          <cell r="D10628">
            <v>153</v>
          </cell>
        </row>
        <row r="10629">
          <cell r="A10629">
            <v>44760</v>
          </cell>
          <cell r="B10629" t="str">
            <v>UA 2219</v>
          </cell>
          <cell r="D10629">
            <v>145</v>
          </cell>
        </row>
        <row r="10630">
          <cell r="A10630">
            <v>44760</v>
          </cell>
          <cell r="B10630" t="str">
            <v>UA 2623</v>
          </cell>
          <cell r="D10630">
            <v>160</v>
          </cell>
        </row>
        <row r="10631">
          <cell r="A10631">
            <v>44760</v>
          </cell>
          <cell r="B10631" t="str">
            <v>UA 417</v>
          </cell>
          <cell r="D10631">
            <v>168</v>
          </cell>
        </row>
        <row r="10632">
          <cell r="A10632">
            <v>44760</v>
          </cell>
          <cell r="B10632" t="str">
            <v>UA 42</v>
          </cell>
          <cell r="D10632">
            <v>116</v>
          </cell>
        </row>
        <row r="10633">
          <cell r="A10633">
            <v>44760</v>
          </cell>
          <cell r="B10633" t="str">
            <v>UA 454</v>
          </cell>
          <cell r="D10633">
            <v>165</v>
          </cell>
        </row>
        <row r="10634">
          <cell r="A10634">
            <v>44760</v>
          </cell>
          <cell r="B10634" t="str">
            <v>UA 539</v>
          </cell>
          <cell r="D10634">
            <v>180</v>
          </cell>
        </row>
        <row r="10635">
          <cell r="A10635">
            <v>44760</v>
          </cell>
          <cell r="B10635" t="str">
            <v>WN 1281</v>
          </cell>
          <cell r="D10635">
            <v>171</v>
          </cell>
        </row>
        <row r="10636">
          <cell r="A10636">
            <v>44760</v>
          </cell>
          <cell r="B10636" t="str">
            <v>WN 1446</v>
          </cell>
          <cell r="D10636">
            <v>171</v>
          </cell>
        </row>
        <row r="10637">
          <cell r="A10637">
            <v>44760</v>
          </cell>
          <cell r="B10637" t="str">
            <v>WN 1993</v>
          </cell>
          <cell r="D10637">
            <v>169</v>
          </cell>
        </row>
        <row r="10638">
          <cell r="A10638">
            <v>44760</v>
          </cell>
          <cell r="B10638" t="str">
            <v>WN 2178</v>
          </cell>
          <cell r="D10638">
            <v>168</v>
          </cell>
        </row>
        <row r="10639">
          <cell r="A10639">
            <v>44760</v>
          </cell>
          <cell r="B10639" t="str">
            <v>WN 2505</v>
          </cell>
          <cell r="D10639">
            <v>161</v>
          </cell>
        </row>
        <row r="10640">
          <cell r="A10640">
            <v>44760</v>
          </cell>
          <cell r="B10640" t="str">
            <v>WN 2521</v>
          </cell>
          <cell r="D10640">
            <v>160</v>
          </cell>
        </row>
        <row r="10641">
          <cell r="A10641">
            <v>44760</v>
          </cell>
          <cell r="B10641" t="str">
            <v>WN 2646</v>
          </cell>
          <cell r="D10641">
            <v>178</v>
          </cell>
        </row>
        <row r="10642">
          <cell r="A10642">
            <v>44760</v>
          </cell>
          <cell r="B10642" t="str">
            <v>WN 735</v>
          </cell>
          <cell r="D10642">
            <v>165</v>
          </cell>
        </row>
        <row r="10643">
          <cell r="A10643">
            <v>44760</v>
          </cell>
          <cell r="B10643" t="str">
            <v>WN 950</v>
          </cell>
          <cell r="D10643">
            <v>162</v>
          </cell>
        </row>
        <row r="10644">
          <cell r="A10644">
            <v>44761</v>
          </cell>
          <cell r="B10644" t="str">
            <v>AA 119</v>
          </cell>
          <cell r="D10644">
            <v>282</v>
          </cell>
        </row>
        <row r="10645">
          <cell r="A10645">
            <v>44762</v>
          </cell>
          <cell r="B10645" t="str">
            <v>AA 119</v>
          </cell>
          <cell r="D10645">
            <v>296</v>
          </cell>
        </row>
        <row r="10646">
          <cell r="A10646">
            <v>44764</v>
          </cell>
          <cell r="B10646" t="str">
            <v>AA 119</v>
          </cell>
          <cell r="D10646">
            <v>293</v>
          </cell>
        </row>
        <row r="10647">
          <cell r="A10647">
            <v>44767</v>
          </cell>
          <cell r="B10647" t="str">
            <v>AA 119</v>
          </cell>
          <cell r="D10647">
            <v>252</v>
          </cell>
        </row>
        <row r="10648">
          <cell r="A10648">
            <v>44769</v>
          </cell>
          <cell r="B10648" t="str">
            <v>AA 119</v>
          </cell>
          <cell r="D10648">
            <v>266</v>
          </cell>
        </row>
        <row r="10649">
          <cell r="A10649">
            <v>44771</v>
          </cell>
          <cell r="B10649" t="str">
            <v>AA 119</v>
          </cell>
          <cell r="D10649">
            <v>275</v>
          </cell>
        </row>
        <row r="10650">
          <cell r="A10650">
            <v>44773</v>
          </cell>
          <cell r="B10650" t="str">
            <v>AA 119</v>
          </cell>
          <cell r="D10650">
            <v>266</v>
          </cell>
        </row>
        <row r="10651">
          <cell r="A10651">
            <v>44774</v>
          </cell>
          <cell r="B10651" t="str">
            <v>AA 119</v>
          </cell>
          <cell r="D10651">
            <v>290</v>
          </cell>
        </row>
        <row r="10652">
          <cell r="A10652">
            <v>44766</v>
          </cell>
          <cell r="B10652" t="str">
            <v>AA 205</v>
          </cell>
          <cell r="D10652">
            <v>107</v>
          </cell>
        </row>
        <row r="10653">
          <cell r="A10653">
            <v>44767</v>
          </cell>
          <cell r="B10653" t="str">
            <v>AA 205</v>
          </cell>
          <cell r="D10653">
            <v>190</v>
          </cell>
        </row>
        <row r="10654">
          <cell r="A10654">
            <v>44768</v>
          </cell>
          <cell r="B10654" t="str">
            <v>AA 205</v>
          </cell>
          <cell r="D10654">
            <v>188</v>
          </cell>
        </row>
        <row r="10655">
          <cell r="A10655">
            <v>44771</v>
          </cell>
          <cell r="B10655" t="str">
            <v>AA 205</v>
          </cell>
          <cell r="D10655">
            <v>180</v>
          </cell>
        </row>
        <row r="10656">
          <cell r="A10656">
            <v>44773</v>
          </cell>
          <cell r="B10656" t="str">
            <v>AA 205</v>
          </cell>
          <cell r="D10656">
            <v>199</v>
          </cell>
        </row>
        <row r="10657">
          <cell r="A10657">
            <v>44774</v>
          </cell>
          <cell r="B10657" t="str">
            <v>AA 205</v>
          </cell>
          <cell r="D10657">
            <v>187</v>
          </cell>
        </row>
        <row r="10658">
          <cell r="A10658">
            <v>44761</v>
          </cell>
          <cell r="B10658" t="str">
            <v>AA 271</v>
          </cell>
          <cell r="D10658">
            <v>192</v>
          </cell>
        </row>
        <row r="10659">
          <cell r="A10659">
            <v>44763</v>
          </cell>
          <cell r="B10659" t="str">
            <v>AA 271</v>
          </cell>
          <cell r="D10659">
            <v>197</v>
          </cell>
        </row>
        <row r="10660">
          <cell r="A10660">
            <v>44764</v>
          </cell>
          <cell r="B10660" t="str">
            <v>AA 271</v>
          </cell>
          <cell r="D10660">
            <v>190</v>
          </cell>
        </row>
        <row r="10661">
          <cell r="A10661">
            <v>44765</v>
          </cell>
          <cell r="B10661" t="str">
            <v>AA 271</v>
          </cell>
          <cell r="D10661">
            <v>193</v>
          </cell>
        </row>
        <row r="10662">
          <cell r="A10662">
            <v>44766</v>
          </cell>
          <cell r="B10662" t="str">
            <v>AA 271</v>
          </cell>
          <cell r="D10662">
            <v>204</v>
          </cell>
        </row>
        <row r="10663">
          <cell r="A10663">
            <v>44767</v>
          </cell>
          <cell r="B10663" t="str">
            <v>AA 271</v>
          </cell>
          <cell r="D10663">
            <v>205</v>
          </cell>
        </row>
        <row r="10664">
          <cell r="A10664">
            <v>44768</v>
          </cell>
          <cell r="B10664" t="str">
            <v>AA 271</v>
          </cell>
          <cell r="D10664">
            <v>204</v>
          </cell>
        </row>
        <row r="10665">
          <cell r="A10665">
            <v>44769</v>
          </cell>
          <cell r="B10665" t="str">
            <v>AA 271</v>
          </cell>
          <cell r="D10665">
            <v>198</v>
          </cell>
        </row>
        <row r="10666">
          <cell r="A10666">
            <v>44770</v>
          </cell>
          <cell r="B10666" t="str">
            <v>AA 271</v>
          </cell>
          <cell r="D10666">
            <v>184</v>
          </cell>
        </row>
        <row r="10667">
          <cell r="A10667">
            <v>44772</v>
          </cell>
          <cell r="B10667" t="str">
            <v>AA 271</v>
          </cell>
          <cell r="D10667">
            <v>281</v>
          </cell>
        </row>
        <row r="10668">
          <cell r="A10668">
            <v>44773</v>
          </cell>
          <cell r="B10668" t="str">
            <v>AA 271</v>
          </cell>
          <cell r="D10668">
            <v>194</v>
          </cell>
        </row>
        <row r="10669">
          <cell r="A10669">
            <v>44774</v>
          </cell>
          <cell r="B10669" t="str">
            <v>AA 271</v>
          </cell>
          <cell r="D10669">
            <v>150</v>
          </cell>
        </row>
        <row r="10670">
          <cell r="A10670">
            <v>44761</v>
          </cell>
          <cell r="B10670" t="str">
            <v>AA 432</v>
          </cell>
          <cell r="D10670">
            <v>150</v>
          </cell>
        </row>
        <row r="10671">
          <cell r="A10671">
            <v>44763</v>
          </cell>
          <cell r="B10671" t="str">
            <v>AA 432</v>
          </cell>
          <cell r="D10671">
            <v>166</v>
          </cell>
        </row>
        <row r="10672">
          <cell r="A10672">
            <v>44764</v>
          </cell>
          <cell r="B10672" t="str">
            <v>AA 432</v>
          </cell>
          <cell r="D10672">
            <v>141</v>
          </cell>
        </row>
        <row r="10673">
          <cell r="A10673">
            <v>44765</v>
          </cell>
          <cell r="B10673" t="str">
            <v>AA 432</v>
          </cell>
          <cell r="D10673">
            <v>160</v>
          </cell>
        </row>
        <row r="10674">
          <cell r="A10674">
            <v>44767</v>
          </cell>
          <cell r="B10674" t="str">
            <v>AA 432</v>
          </cell>
          <cell r="D10674">
            <v>154</v>
          </cell>
        </row>
        <row r="10675">
          <cell r="A10675">
            <v>44769</v>
          </cell>
          <cell r="B10675" t="str">
            <v>AA 432</v>
          </cell>
          <cell r="D10675">
            <v>160</v>
          </cell>
        </row>
        <row r="10676">
          <cell r="A10676">
            <v>44770</v>
          </cell>
          <cell r="B10676" t="str">
            <v>AA 432</v>
          </cell>
          <cell r="D10676">
            <v>141</v>
          </cell>
        </row>
        <row r="10677">
          <cell r="A10677">
            <v>44772</v>
          </cell>
          <cell r="B10677" t="str">
            <v>AA 432</v>
          </cell>
          <cell r="D10677">
            <v>182</v>
          </cell>
        </row>
        <row r="10678">
          <cell r="A10678">
            <v>44773</v>
          </cell>
          <cell r="B10678" t="str">
            <v>AA 432</v>
          </cell>
          <cell r="D10678">
            <v>164</v>
          </cell>
        </row>
        <row r="10679">
          <cell r="A10679">
            <v>44774</v>
          </cell>
          <cell r="B10679" t="str">
            <v>AA 432</v>
          </cell>
          <cell r="D10679">
            <v>165</v>
          </cell>
        </row>
        <row r="10680">
          <cell r="A10680">
            <v>44762</v>
          </cell>
          <cell r="B10680" t="str">
            <v>AA 510</v>
          </cell>
          <cell r="D10680">
            <v>151</v>
          </cell>
        </row>
        <row r="10681">
          <cell r="A10681">
            <v>44764</v>
          </cell>
          <cell r="B10681" t="str">
            <v>AA 510</v>
          </cell>
          <cell r="D10681">
            <v>161</v>
          </cell>
        </row>
        <row r="10682">
          <cell r="A10682">
            <v>44766</v>
          </cell>
          <cell r="B10682" t="str">
            <v>AA 510</v>
          </cell>
          <cell r="D10682">
            <v>166</v>
          </cell>
        </row>
        <row r="10683">
          <cell r="A10683">
            <v>44767</v>
          </cell>
          <cell r="B10683" t="str">
            <v>AA 510</v>
          </cell>
          <cell r="D10683">
            <v>175</v>
          </cell>
        </row>
        <row r="10684">
          <cell r="A10684">
            <v>44769</v>
          </cell>
          <cell r="B10684" t="str">
            <v>AA 510</v>
          </cell>
          <cell r="D10684">
            <v>160</v>
          </cell>
        </row>
        <row r="10685">
          <cell r="A10685">
            <v>44771</v>
          </cell>
          <cell r="B10685" t="str">
            <v>AA 510</v>
          </cell>
          <cell r="D10685">
            <v>150</v>
          </cell>
        </row>
        <row r="10686">
          <cell r="A10686">
            <v>44772</v>
          </cell>
          <cell r="B10686" t="str">
            <v>AA 510</v>
          </cell>
          <cell r="D10686">
            <v>158</v>
          </cell>
        </row>
        <row r="10687">
          <cell r="A10687">
            <v>44773</v>
          </cell>
          <cell r="B10687" t="str">
            <v>AA 510</v>
          </cell>
          <cell r="D10687">
            <v>166</v>
          </cell>
        </row>
        <row r="10688">
          <cell r="A10688">
            <v>44774</v>
          </cell>
          <cell r="B10688" t="str">
            <v>AA 510</v>
          </cell>
          <cell r="D10688">
            <v>168</v>
          </cell>
        </row>
        <row r="10689">
          <cell r="A10689">
            <v>44761</v>
          </cell>
          <cell r="B10689" t="str">
            <v>AA 7</v>
          </cell>
          <cell r="D10689">
            <v>280</v>
          </cell>
        </row>
        <row r="10690">
          <cell r="A10690">
            <v>44763</v>
          </cell>
          <cell r="B10690" t="str">
            <v>AA 7</v>
          </cell>
          <cell r="D10690">
            <v>285</v>
          </cell>
        </row>
        <row r="10691">
          <cell r="A10691">
            <v>44764</v>
          </cell>
          <cell r="B10691" t="str">
            <v>AA 7</v>
          </cell>
          <cell r="D10691">
            <v>272</v>
          </cell>
        </row>
        <row r="10692">
          <cell r="A10692">
            <v>44765</v>
          </cell>
          <cell r="B10692" t="str">
            <v>AA 7</v>
          </cell>
          <cell r="D10692">
            <v>285</v>
          </cell>
        </row>
        <row r="10693">
          <cell r="A10693">
            <v>44767</v>
          </cell>
          <cell r="B10693" t="str">
            <v>AA 7</v>
          </cell>
          <cell r="D10693">
            <v>289</v>
          </cell>
        </row>
        <row r="10694">
          <cell r="A10694">
            <v>44768</v>
          </cell>
          <cell r="B10694" t="str">
            <v>AA 7</v>
          </cell>
          <cell r="D10694">
            <v>270</v>
          </cell>
        </row>
        <row r="10695">
          <cell r="A10695">
            <v>44769</v>
          </cell>
          <cell r="B10695" t="str">
            <v>AA 7</v>
          </cell>
          <cell r="D10695">
            <v>297</v>
          </cell>
        </row>
        <row r="10696">
          <cell r="A10696">
            <v>44770</v>
          </cell>
          <cell r="B10696" t="str">
            <v>AA 7</v>
          </cell>
          <cell r="D10696">
            <v>267</v>
          </cell>
        </row>
        <row r="10697">
          <cell r="A10697">
            <v>44773</v>
          </cell>
          <cell r="B10697" t="str">
            <v>AA 7</v>
          </cell>
          <cell r="D10697">
            <v>282</v>
          </cell>
        </row>
        <row r="10698">
          <cell r="A10698">
            <v>44774</v>
          </cell>
          <cell r="B10698" t="str">
            <v>AA 7</v>
          </cell>
          <cell r="D10698">
            <v>280</v>
          </cell>
        </row>
        <row r="10699">
          <cell r="A10699">
            <v>44761</v>
          </cell>
          <cell r="B10699" t="str">
            <v>AS 743</v>
          </cell>
          <cell r="D10699">
            <v>141</v>
          </cell>
        </row>
        <row r="10700">
          <cell r="A10700">
            <v>44764</v>
          </cell>
          <cell r="B10700" t="str">
            <v>AS 743</v>
          </cell>
          <cell r="D10700">
            <v>157</v>
          </cell>
        </row>
        <row r="10701">
          <cell r="A10701">
            <v>44765</v>
          </cell>
          <cell r="B10701" t="str">
            <v>AS 743</v>
          </cell>
          <cell r="D10701">
            <v>144</v>
          </cell>
        </row>
        <row r="10702">
          <cell r="A10702">
            <v>44767</v>
          </cell>
          <cell r="B10702" t="str">
            <v>AS 743</v>
          </cell>
          <cell r="D10702">
            <v>149</v>
          </cell>
        </row>
        <row r="10703">
          <cell r="A10703">
            <v>44768</v>
          </cell>
          <cell r="B10703" t="str">
            <v>AS 743</v>
          </cell>
          <cell r="D10703">
            <v>156</v>
          </cell>
        </row>
        <row r="10704">
          <cell r="A10704">
            <v>44769</v>
          </cell>
          <cell r="B10704" t="str">
            <v>AS 743</v>
          </cell>
          <cell r="D10704">
            <v>142</v>
          </cell>
        </row>
        <row r="10705">
          <cell r="A10705">
            <v>44770</v>
          </cell>
          <cell r="B10705" t="str">
            <v>AS 743</v>
          </cell>
          <cell r="D10705">
            <v>159</v>
          </cell>
        </row>
        <row r="10706">
          <cell r="A10706">
            <v>44771</v>
          </cell>
          <cell r="B10706" t="str">
            <v>AS 743</v>
          </cell>
          <cell r="D10706">
            <v>150</v>
          </cell>
        </row>
        <row r="10707">
          <cell r="A10707">
            <v>44773</v>
          </cell>
          <cell r="B10707" t="str">
            <v>AS 743</v>
          </cell>
          <cell r="D10707">
            <v>149</v>
          </cell>
        </row>
        <row r="10708">
          <cell r="A10708">
            <v>44774</v>
          </cell>
          <cell r="B10708" t="str">
            <v>AS 743</v>
          </cell>
          <cell r="D10708">
            <v>154</v>
          </cell>
        </row>
        <row r="10709">
          <cell r="A10709">
            <v>44762</v>
          </cell>
          <cell r="B10709" t="str">
            <v>AS 803</v>
          </cell>
          <cell r="D10709">
            <v>156</v>
          </cell>
        </row>
        <row r="10710">
          <cell r="A10710">
            <v>44763</v>
          </cell>
          <cell r="B10710" t="str">
            <v>AS 803</v>
          </cell>
          <cell r="D10710">
            <v>153</v>
          </cell>
        </row>
        <row r="10711">
          <cell r="A10711">
            <v>44767</v>
          </cell>
          <cell r="B10711" t="str">
            <v>AS 803</v>
          </cell>
          <cell r="D10711">
            <v>155</v>
          </cell>
        </row>
        <row r="10712">
          <cell r="A10712">
            <v>44768</v>
          </cell>
          <cell r="B10712" t="str">
            <v>AS 803</v>
          </cell>
          <cell r="D10712">
            <v>156</v>
          </cell>
        </row>
        <row r="10713">
          <cell r="A10713">
            <v>44769</v>
          </cell>
          <cell r="B10713" t="str">
            <v>AS 803</v>
          </cell>
          <cell r="D10713">
            <v>152</v>
          </cell>
        </row>
        <row r="10714">
          <cell r="A10714">
            <v>44770</v>
          </cell>
          <cell r="B10714" t="str">
            <v>AS 803</v>
          </cell>
          <cell r="D10714">
            <v>152</v>
          </cell>
        </row>
        <row r="10715">
          <cell r="A10715">
            <v>44771</v>
          </cell>
          <cell r="B10715" t="str">
            <v>AS 803</v>
          </cell>
          <cell r="D10715">
            <v>157</v>
          </cell>
        </row>
        <row r="10716">
          <cell r="A10716">
            <v>44773</v>
          </cell>
          <cell r="B10716" t="str">
            <v>AS 803</v>
          </cell>
          <cell r="D10716">
            <v>138</v>
          </cell>
        </row>
        <row r="10717">
          <cell r="A10717">
            <v>44774</v>
          </cell>
          <cell r="B10717" t="str">
            <v>AS 803</v>
          </cell>
          <cell r="D10717">
            <v>153</v>
          </cell>
        </row>
        <row r="10718">
          <cell r="A10718">
            <v>44762</v>
          </cell>
          <cell r="B10718" t="str">
            <v>AS 805</v>
          </cell>
          <cell r="D10718">
            <v>131</v>
          </cell>
        </row>
        <row r="10719">
          <cell r="A10719">
            <v>44764</v>
          </cell>
          <cell r="B10719" t="str">
            <v>AS 805</v>
          </cell>
          <cell r="D10719">
            <v>144</v>
          </cell>
        </row>
        <row r="10720">
          <cell r="A10720">
            <v>44766</v>
          </cell>
          <cell r="B10720" t="str">
            <v>AS 805</v>
          </cell>
          <cell r="D10720">
            <v>159</v>
          </cell>
        </row>
        <row r="10721">
          <cell r="A10721">
            <v>44767</v>
          </cell>
          <cell r="B10721" t="str">
            <v>AS 805</v>
          </cell>
          <cell r="D10721">
            <v>159</v>
          </cell>
        </row>
        <row r="10722">
          <cell r="A10722">
            <v>44769</v>
          </cell>
          <cell r="B10722" t="str">
            <v>AS 805</v>
          </cell>
          <cell r="D10722">
            <v>113</v>
          </cell>
        </row>
        <row r="10723">
          <cell r="A10723">
            <v>44771</v>
          </cell>
          <cell r="B10723" t="str">
            <v>AS 805</v>
          </cell>
          <cell r="D10723">
            <v>136</v>
          </cell>
        </row>
        <row r="10724">
          <cell r="A10724">
            <v>44772</v>
          </cell>
          <cell r="B10724" t="str">
            <v>AS 805</v>
          </cell>
          <cell r="D10724">
            <v>158</v>
          </cell>
        </row>
        <row r="10725">
          <cell r="A10725">
            <v>44773</v>
          </cell>
          <cell r="B10725" t="str">
            <v>AS 805</v>
          </cell>
          <cell r="D10725">
            <v>149</v>
          </cell>
        </row>
        <row r="10726">
          <cell r="A10726">
            <v>44774</v>
          </cell>
          <cell r="B10726" t="str">
            <v>AS 805</v>
          </cell>
          <cell r="D10726">
            <v>158</v>
          </cell>
        </row>
        <row r="10727">
          <cell r="A10727">
            <v>44762</v>
          </cell>
          <cell r="B10727" t="str">
            <v>AS 809</v>
          </cell>
          <cell r="D10727">
            <v>154</v>
          </cell>
        </row>
        <row r="10728">
          <cell r="A10728">
            <v>44767</v>
          </cell>
          <cell r="B10728" t="str">
            <v>AS 809</v>
          </cell>
          <cell r="D10728">
            <v>159</v>
          </cell>
        </row>
        <row r="10729">
          <cell r="A10729">
            <v>44768</v>
          </cell>
          <cell r="B10729" t="str">
            <v>AS 809</v>
          </cell>
          <cell r="D10729">
            <v>162</v>
          </cell>
        </row>
        <row r="10730">
          <cell r="A10730">
            <v>44769</v>
          </cell>
          <cell r="B10730" t="str">
            <v>AS 809</v>
          </cell>
          <cell r="D10730">
            <v>165</v>
          </cell>
        </row>
        <row r="10731">
          <cell r="A10731">
            <v>44770</v>
          </cell>
          <cell r="B10731" t="str">
            <v>AS 809</v>
          </cell>
          <cell r="D10731">
            <v>128</v>
          </cell>
        </row>
        <row r="10732">
          <cell r="A10732">
            <v>44771</v>
          </cell>
          <cell r="B10732" t="str">
            <v>AS 809</v>
          </cell>
          <cell r="D10732">
            <v>131</v>
          </cell>
        </row>
        <row r="10733">
          <cell r="A10733">
            <v>44773</v>
          </cell>
          <cell r="B10733" t="str">
            <v>AS 809</v>
          </cell>
          <cell r="D10733">
            <v>159</v>
          </cell>
        </row>
        <row r="10734">
          <cell r="A10734">
            <v>44774</v>
          </cell>
          <cell r="B10734" t="str">
            <v>AS 809</v>
          </cell>
          <cell r="D10734">
            <v>160</v>
          </cell>
        </row>
        <row r="10735">
          <cell r="A10735">
            <v>44761</v>
          </cell>
          <cell r="B10735" t="str">
            <v>AS 813</v>
          </cell>
          <cell r="D10735">
            <v>158</v>
          </cell>
        </row>
        <row r="10736">
          <cell r="A10736">
            <v>44762</v>
          </cell>
          <cell r="B10736" t="str">
            <v>AS 813</v>
          </cell>
          <cell r="D10736">
            <v>154</v>
          </cell>
        </row>
        <row r="10737">
          <cell r="A10737">
            <v>44763</v>
          </cell>
          <cell r="B10737" t="str">
            <v>AS 813</v>
          </cell>
          <cell r="D10737">
            <v>165</v>
          </cell>
        </row>
        <row r="10738">
          <cell r="A10738">
            <v>44765</v>
          </cell>
          <cell r="B10738" t="str">
            <v>AS 813</v>
          </cell>
          <cell r="D10738">
            <v>154</v>
          </cell>
        </row>
        <row r="10739">
          <cell r="A10739">
            <v>44767</v>
          </cell>
          <cell r="B10739" t="str">
            <v>AS 813</v>
          </cell>
          <cell r="D10739">
            <v>158</v>
          </cell>
        </row>
        <row r="10740">
          <cell r="A10740">
            <v>44768</v>
          </cell>
          <cell r="B10740" t="str">
            <v>AS 813</v>
          </cell>
          <cell r="D10740">
            <v>147</v>
          </cell>
        </row>
        <row r="10741">
          <cell r="A10741">
            <v>44769</v>
          </cell>
          <cell r="B10741" t="str">
            <v>AS 813</v>
          </cell>
          <cell r="D10741">
            <v>155</v>
          </cell>
        </row>
        <row r="10742">
          <cell r="A10742">
            <v>44771</v>
          </cell>
          <cell r="B10742" t="str">
            <v>AS 813</v>
          </cell>
          <cell r="D10742">
            <v>150</v>
          </cell>
        </row>
        <row r="10743">
          <cell r="A10743">
            <v>44772</v>
          </cell>
          <cell r="B10743" t="str">
            <v>AS 813</v>
          </cell>
          <cell r="D10743">
            <v>158</v>
          </cell>
        </row>
        <row r="10744">
          <cell r="A10744">
            <v>44773</v>
          </cell>
          <cell r="B10744" t="str">
            <v>AS 813</v>
          </cell>
          <cell r="D10744">
            <v>156</v>
          </cell>
        </row>
        <row r="10745">
          <cell r="A10745">
            <v>44774</v>
          </cell>
          <cell r="B10745" t="str">
            <v>AS 813</v>
          </cell>
          <cell r="D10745">
            <v>159</v>
          </cell>
        </row>
        <row r="10746">
          <cell r="A10746">
            <v>44764</v>
          </cell>
          <cell r="B10746" t="str">
            <v>AS 825</v>
          </cell>
          <cell r="D10746">
            <v>149</v>
          </cell>
        </row>
        <row r="10747">
          <cell r="A10747">
            <v>44765</v>
          </cell>
          <cell r="B10747" t="str">
            <v>AS 825</v>
          </cell>
          <cell r="D10747">
            <v>136</v>
          </cell>
        </row>
        <row r="10748">
          <cell r="A10748">
            <v>44766</v>
          </cell>
          <cell r="B10748" t="str">
            <v>AS 825</v>
          </cell>
          <cell r="D10748">
            <v>156</v>
          </cell>
        </row>
        <row r="10749">
          <cell r="A10749">
            <v>44767</v>
          </cell>
          <cell r="B10749" t="str">
            <v>AS 825</v>
          </cell>
          <cell r="D10749">
            <v>158</v>
          </cell>
        </row>
        <row r="10750">
          <cell r="A10750">
            <v>44769</v>
          </cell>
          <cell r="B10750" t="str">
            <v>AS 825</v>
          </cell>
          <cell r="D10750">
            <v>157</v>
          </cell>
        </row>
        <row r="10751">
          <cell r="A10751">
            <v>44771</v>
          </cell>
          <cell r="B10751" t="str">
            <v>AS 825</v>
          </cell>
          <cell r="D10751">
            <v>150</v>
          </cell>
        </row>
        <row r="10752">
          <cell r="A10752">
            <v>44773</v>
          </cell>
          <cell r="B10752" t="str">
            <v>AS 825</v>
          </cell>
          <cell r="D10752">
            <v>138</v>
          </cell>
        </row>
        <row r="10753">
          <cell r="A10753">
            <v>44761</v>
          </cell>
          <cell r="B10753" t="str">
            <v>AS 829</v>
          </cell>
          <cell r="D10753">
            <v>154</v>
          </cell>
        </row>
        <row r="10754">
          <cell r="A10754">
            <v>44763</v>
          </cell>
          <cell r="B10754" t="str">
            <v>AS 829</v>
          </cell>
          <cell r="D10754">
            <v>159</v>
          </cell>
        </row>
        <row r="10755">
          <cell r="A10755">
            <v>44765</v>
          </cell>
          <cell r="B10755" t="str">
            <v>AS 829</v>
          </cell>
          <cell r="D10755">
            <v>157</v>
          </cell>
        </row>
        <row r="10756">
          <cell r="A10756">
            <v>44767</v>
          </cell>
          <cell r="B10756" t="str">
            <v>AS 829</v>
          </cell>
          <cell r="D10756">
            <v>152</v>
          </cell>
        </row>
        <row r="10757">
          <cell r="A10757">
            <v>44769</v>
          </cell>
          <cell r="B10757" t="str">
            <v>AS 829</v>
          </cell>
          <cell r="D10757">
            <v>160</v>
          </cell>
        </row>
        <row r="10758">
          <cell r="A10758">
            <v>44771</v>
          </cell>
          <cell r="B10758" t="str">
            <v>AS 829</v>
          </cell>
          <cell r="D10758">
            <v>154</v>
          </cell>
        </row>
        <row r="10759">
          <cell r="A10759">
            <v>44772</v>
          </cell>
          <cell r="B10759" t="str">
            <v>AS 829</v>
          </cell>
          <cell r="D10759">
            <v>156</v>
          </cell>
        </row>
        <row r="10760">
          <cell r="A10760">
            <v>44761</v>
          </cell>
          <cell r="B10760" t="str">
            <v>AS 861</v>
          </cell>
          <cell r="D10760">
            <v>155</v>
          </cell>
        </row>
        <row r="10761">
          <cell r="A10761">
            <v>44762</v>
          </cell>
          <cell r="B10761" t="str">
            <v>AS 861</v>
          </cell>
          <cell r="D10761">
            <v>157</v>
          </cell>
        </row>
        <row r="10762">
          <cell r="A10762">
            <v>44763</v>
          </cell>
          <cell r="B10762" t="str">
            <v>AS 861</v>
          </cell>
          <cell r="D10762">
            <v>159</v>
          </cell>
        </row>
        <row r="10763">
          <cell r="A10763">
            <v>44764</v>
          </cell>
          <cell r="B10763" t="str">
            <v>AS 861</v>
          </cell>
          <cell r="D10763">
            <v>157</v>
          </cell>
        </row>
        <row r="10764">
          <cell r="A10764">
            <v>44765</v>
          </cell>
          <cell r="B10764" t="str">
            <v>AS 861</v>
          </cell>
          <cell r="D10764">
            <v>147</v>
          </cell>
        </row>
        <row r="10765">
          <cell r="A10765">
            <v>44767</v>
          </cell>
          <cell r="B10765" t="str">
            <v>AS 861</v>
          </cell>
          <cell r="D10765">
            <v>159</v>
          </cell>
        </row>
        <row r="10766">
          <cell r="A10766">
            <v>44768</v>
          </cell>
          <cell r="B10766" t="str">
            <v>AS 861</v>
          </cell>
          <cell r="D10766">
            <v>153</v>
          </cell>
        </row>
        <row r="10767">
          <cell r="A10767">
            <v>44769</v>
          </cell>
          <cell r="B10767" t="str">
            <v>AS 861</v>
          </cell>
          <cell r="D10767">
            <v>169</v>
          </cell>
        </row>
        <row r="10768">
          <cell r="A10768">
            <v>44770</v>
          </cell>
          <cell r="B10768" t="str">
            <v>AS 861</v>
          </cell>
          <cell r="D10768">
            <v>142</v>
          </cell>
        </row>
        <row r="10769">
          <cell r="A10769">
            <v>44771</v>
          </cell>
          <cell r="B10769" t="str">
            <v>AS 861</v>
          </cell>
          <cell r="D10769">
            <v>152</v>
          </cell>
        </row>
        <row r="10770">
          <cell r="A10770">
            <v>44772</v>
          </cell>
          <cell r="B10770" t="str">
            <v>AS 861</v>
          </cell>
          <cell r="D10770">
            <v>158</v>
          </cell>
        </row>
        <row r="10771">
          <cell r="A10771">
            <v>44773</v>
          </cell>
          <cell r="B10771" t="str">
            <v>AS 861</v>
          </cell>
          <cell r="D10771">
            <v>159</v>
          </cell>
        </row>
        <row r="10772">
          <cell r="A10772">
            <v>44774</v>
          </cell>
          <cell r="B10772" t="str">
            <v>AS 861</v>
          </cell>
          <cell r="D10772">
            <v>164</v>
          </cell>
        </row>
        <row r="10773">
          <cell r="A10773">
            <v>44761</v>
          </cell>
          <cell r="B10773" t="str">
            <v>DL 362</v>
          </cell>
          <cell r="D10773">
            <v>185</v>
          </cell>
        </row>
        <row r="10774">
          <cell r="A10774">
            <v>44762</v>
          </cell>
          <cell r="B10774" t="str">
            <v>DL 362</v>
          </cell>
          <cell r="D10774">
            <v>198</v>
          </cell>
        </row>
        <row r="10775">
          <cell r="A10775">
            <v>44763</v>
          </cell>
          <cell r="B10775" t="str">
            <v>DL 362</v>
          </cell>
          <cell r="D10775">
            <v>184</v>
          </cell>
        </row>
        <row r="10776">
          <cell r="A10776">
            <v>44764</v>
          </cell>
          <cell r="B10776" t="str">
            <v>DL 362</v>
          </cell>
          <cell r="D10776">
            <v>152</v>
          </cell>
        </row>
        <row r="10777">
          <cell r="A10777">
            <v>44765</v>
          </cell>
          <cell r="B10777" t="str">
            <v>DL 362</v>
          </cell>
          <cell r="D10777">
            <v>202</v>
          </cell>
        </row>
        <row r="10778">
          <cell r="A10778">
            <v>44766</v>
          </cell>
          <cell r="B10778" t="str">
            <v>DL 362</v>
          </cell>
          <cell r="D10778">
            <v>204</v>
          </cell>
        </row>
        <row r="10779">
          <cell r="A10779">
            <v>44767</v>
          </cell>
          <cell r="B10779" t="str">
            <v>DL 362</v>
          </cell>
          <cell r="D10779">
            <v>199</v>
          </cell>
        </row>
        <row r="10780">
          <cell r="A10780">
            <v>44768</v>
          </cell>
          <cell r="B10780" t="str">
            <v>DL 362</v>
          </cell>
          <cell r="D10780">
            <v>199</v>
          </cell>
        </row>
        <row r="10781">
          <cell r="A10781">
            <v>44771</v>
          </cell>
          <cell r="B10781" t="str">
            <v>DL 362</v>
          </cell>
          <cell r="D10781">
            <v>194</v>
          </cell>
        </row>
        <row r="10782">
          <cell r="A10782">
            <v>44772</v>
          </cell>
          <cell r="B10782" t="str">
            <v>DL 362</v>
          </cell>
          <cell r="D10782">
            <v>191</v>
          </cell>
        </row>
        <row r="10783">
          <cell r="A10783">
            <v>44773</v>
          </cell>
          <cell r="B10783" t="str">
            <v>DL 362</v>
          </cell>
          <cell r="D10783">
            <v>199</v>
          </cell>
        </row>
        <row r="10784">
          <cell r="A10784">
            <v>44774</v>
          </cell>
          <cell r="B10784" t="str">
            <v>DL 362</v>
          </cell>
          <cell r="D10784">
            <v>199</v>
          </cell>
        </row>
        <row r="10785">
          <cell r="A10785">
            <v>44764</v>
          </cell>
          <cell r="B10785" t="str">
            <v>DL 448</v>
          </cell>
          <cell r="D10785">
            <v>198</v>
          </cell>
        </row>
        <row r="10786">
          <cell r="A10786">
            <v>44766</v>
          </cell>
          <cell r="B10786" t="str">
            <v>DL 448</v>
          </cell>
          <cell r="D10786">
            <v>194</v>
          </cell>
        </row>
        <row r="10787">
          <cell r="A10787">
            <v>44767</v>
          </cell>
          <cell r="B10787" t="str">
            <v>DL 448</v>
          </cell>
          <cell r="D10787">
            <v>196</v>
          </cell>
        </row>
        <row r="10788">
          <cell r="A10788">
            <v>44769</v>
          </cell>
          <cell r="B10788" t="str">
            <v>DL 448</v>
          </cell>
          <cell r="D10788">
            <v>170</v>
          </cell>
        </row>
        <row r="10789">
          <cell r="A10789">
            <v>44771</v>
          </cell>
          <cell r="B10789" t="str">
            <v>DL 448</v>
          </cell>
          <cell r="D10789">
            <v>189</v>
          </cell>
        </row>
        <row r="10790">
          <cell r="A10790">
            <v>44772</v>
          </cell>
          <cell r="B10790" t="str">
            <v>DL 448</v>
          </cell>
          <cell r="D10790">
            <v>192</v>
          </cell>
        </row>
        <row r="10791">
          <cell r="A10791">
            <v>44773</v>
          </cell>
          <cell r="B10791" t="str">
            <v>DL 448</v>
          </cell>
          <cell r="D10791">
            <v>192</v>
          </cell>
        </row>
        <row r="10792">
          <cell r="A10792">
            <v>44774</v>
          </cell>
          <cell r="B10792" t="str">
            <v>DL 448</v>
          </cell>
          <cell r="D10792">
            <v>119</v>
          </cell>
        </row>
        <row r="10793">
          <cell r="A10793">
            <v>44764</v>
          </cell>
          <cell r="B10793" t="str">
            <v>DL 481</v>
          </cell>
          <cell r="D10793">
            <v>198</v>
          </cell>
        </row>
        <row r="10794">
          <cell r="A10794">
            <v>44766</v>
          </cell>
          <cell r="B10794" t="str">
            <v>DL 481</v>
          </cell>
          <cell r="D10794">
            <v>192</v>
          </cell>
        </row>
        <row r="10795">
          <cell r="A10795">
            <v>44769</v>
          </cell>
          <cell r="B10795" t="str">
            <v>DL 481</v>
          </cell>
          <cell r="D10795">
            <v>178</v>
          </cell>
        </row>
        <row r="10796">
          <cell r="A10796">
            <v>44771</v>
          </cell>
          <cell r="B10796" t="str">
            <v>DL 481</v>
          </cell>
          <cell r="D10796">
            <v>168</v>
          </cell>
        </row>
        <row r="10797">
          <cell r="A10797">
            <v>44772</v>
          </cell>
          <cell r="B10797" t="str">
            <v>DL 481</v>
          </cell>
          <cell r="D10797">
            <v>197</v>
          </cell>
        </row>
        <row r="10798">
          <cell r="A10798">
            <v>44773</v>
          </cell>
          <cell r="B10798" t="str">
            <v>DL 481</v>
          </cell>
          <cell r="D10798">
            <v>178</v>
          </cell>
        </row>
        <row r="10799">
          <cell r="A10799">
            <v>44765</v>
          </cell>
          <cell r="B10799" t="str">
            <v>HA 1033</v>
          </cell>
          <cell r="D10799">
            <v>142</v>
          </cell>
        </row>
        <row r="10800">
          <cell r="A10800">
            <v>44761</v>
          </cell>
          <cell r="B10800" t="str">
            <v>HA 23</v>
          </cell>
          <cell r="D10800">
            <v>156</v>
          </cell>
        </row>
        <row r="10801">
          <cell r="A10801">
            <v>44763</v>
          </cell>
          <cell r="B10801" t="str">
            <v>HA 23</v>
          </cell>
          <cell r="D10801">
            <v>176</v>
          </cell>
        </row>
        <row r="10802">
          <cell r="A10802">
            <v>44764</v>
          </cell>
          <cell r="B10802" t="str">
            <v>HA 23</v>
          </cell>
          <cell r="D10802">
            <v>161</v>
          </cell>
        </row>
        <row r="10803">
          <cell r="A10803">
            <v>44765</v>
          </cell>
          <cell r="B10803" t="str">
            <v>HA 23</v>
          </cell>
          <cell r="D10803">
            <v>160</v>
          </cell>
        </row>
        <row r="10804">
          <cell r="A10804">
            <v>44767</v>
          </cell>
          <cell r="B10804" t="str">
            <v>HA 23</v>
          </cell>
          <cell r="D10804">
            <v>179</v>
          </cell>
        </row>
        <row r="10805">
          <cell r="A10805">
            <v>44768</v>
          </cell>
          <cell r="B10805" t="str">
            <v>HA 23</v>
          </cell>
          <cell r="D10805">
            <v>159</v>
          </cell>
        </row>
        <row r="10806">
          <cell r="A10806">
            <v>44769</v>
          </cell>
          <cell r="B10806" t="str">
            <v>HA 23</v>
          </cell>
          <cell r="D10806">
            <v>180</v>
          </cell>
        </row>
        <row r="10807">
          <cell r="A10807">
            <v>44770</v>
          </cell>
          <cell r="B10807" t="str">
            <v>HA 23</v>
          </cell>
          <cell r="D10807">
            <v>157</v>
          </cell>
        </row>
        <row r="10808">
          <cell r="A10808">
            <v>44772</v>
          </cell>
          <cell r="B10808" t="str">
            <v>HA 23</v>
          </cell>
          <cell r="D10808">
            <v>163</v>
          </cell>
        </row>
        <row r="10809">
          <cell r="A10809">
            <v>44773</v>
          </cell>
          <cell r="B10809" t="str">
            <v>HA 23</v>
          </cell>
          <cell r="D10809">
            <v>177</v>
          </cell>
        </row>
        <row r="10810">
          <cell r="A10810">
            <v>44774</v>
          </cell>
          <cell r="B10810" t="str">
            <v>HA 23</v>
          </cell>
          <cell r="D10810">
            <v>181</v>
          </cell>
        </row>
        <row r="10811">
          <cell r="A10811">
            <v>44761</v>
          </cell>
          <cell r="B10811" t="str">
            <v>HA 29</v>
          </cell>
          <cell r="D10811">
            <v>272</v>
          </cell>
        </row>
        <row r="10812">
          <cell r="A10812">
            <v>44763</v>
          </cell>
          <cell r="B10812" t="str">
            <v>HA 29</v>
          </cell>
          <cell r="D10812">
            <v>268</v>
          </cell>
        </row>
        <row r="10813">
          <cell r="A10813">
            <v>44764</v>
          </cell>
          <cell r="B10813" t="str">
            <v>HA 29</v>
          </cell>
          <cell r="D10813">
            <v>273</v>
          </cell>
        </row>
        <row r="10814">
          <cell r="A10814">
            <v>44766</v>
          </cell>
          <cell r="B10814" t="str">
            <v>HA 29</v>
          </cell>
          <cell r="D10814">
            <v>271</v>
          </cell>
        </row>
        <row r="10815">
          <cell r="A10815">
            <v>44768</v>
          </cell>
          <cell r="B10815" t="str">
            <v>HA 29</v>
          </cell>
          <cell r="D10815">
            <v>269</v>
          </cell>
        </row>
        <row r="10816">
          <cell r="A10816">
            <v>44769</v>
          </cell>
          <cell r="B10816" t="str">
            <v>HA 29</v>
          </cell>
          <cell r="D10816">
            <v>270</v>
          </cell>
        </row>
        <row r="10817">
          <cell r="A10817">
            <v>44770</v>
          </cell>
          <cell r="B10817" t="str">
            <v>HA 29</v>
          </cell>
          <cell r="D10817">
            <v>270</v>
          </cell>
        </row>
        <row r="10818">
          <cell r="A10818">
            <v>44771</v>
          </cell>
          <cell r="B10818" t="str">
            <v>HA 29</v>
          </cell>
          <cell r="D10818">
            <v>250</v>
          </cell>
        </row>
        <row r="10819">
          <cell r="A10819">
            <v>44772</v>
          </cell>
          <cell r="B10819" t="str">
            <v>HA 29</v>
          </cell>
          <cell r="D10819">
            <v>262</v>
          </cell>
        </row>
        <row r="10820">
          <cell r="A10820">
            <v>44773</v>
          </cell>
          <cell r="B10820" t="str">
            <v>HA 29</v>
          </cell>
          <cell r="D10820">
            <v>278</v>
          </cell>
        </row>
        <row r="10821">
          <cell r="A10821">
            <v>44774</v>
          </cell>
          <cell r="B10821" t="str">
            <v>HA 29</v>
          </cell>
          <cell r="D10821">
            <v>274</v>
          </cell>
        </row>
        <row r="10822">
          <cell r="A10822">
            <v>44761</v>
          </cell>
          <cell r="B10822" t="str">
            <v>HA 31</v>
          </cell>
          <cell r="D10822">
            <v>171</v>
          </cell>
        </row>
        <row r="10823">
          <cell r="A10823">
            <v>44762</v>
          </cell>
          <cell r="B10823" t="str">
            <v>HA 31</v>
          </cell>
          <cell r="D10823">
            <v>171</v>
          </cell>
        </row>
        <row r="10824">
          <cell r="A10824">
            <v>44763</v>
          </cell>
          <cell r="B10824" t="str">
            <v>HA 31</v>
          </cell>
          <cell r="D10824">
            <v>171</v>
          </cell>
        </row>
        <row r="10825">
          <cell r="A10825">
            <v>44764</v>
          </cell>
          <cell r="B10825" t="str">
            <v>HA 31</v>
          </cell>
          <cell r="D10825">
            <v>171</v>
          </cell>
        </row>
        <row r="10826">
          <cell r="A10826">
            <v>44765</v>
          </cell>
          <cell r="B10826" t="str">
            <v>HA 31</v>
          </cell>
          <cell r="D10826">
            <v>171</v>
          </cell>
        </row>
        <row r="10827">
          <cell r="A10827">
            <v>44766</v>
          </cell>
          <cell r="B10827" t="str">
            <v>HA 31</v>
          </cell>
          <cell r="D10827">
            <v>171</v>
          </cell>
        </row>
        <row r="10828">
          <cell r="A10828">
            <v>44767</v>
          </cell>
          <cell r="B10828" t="str">
            <v>HA 31</v>
          </cell>
          <cell r="D10828">
            <v>174</v>
          </cell>
        </row>
        <row r="10829">
          <cell r="A10829">
            <v>44768</v>
          </cell>
          <cell r="B10829" t="str">
            <v>HA 31</v>
          </cell>
          <cell r="D10829">
            <v>171</v>
          </cell>
        </row>
        <row r="10830">
          <cell r="A10830">
            <v>44770</v>
          </cell>
          <cell r="B10830" t="str">
            <v>HA 31</v>
          </cell>
          <cell r="D10830">
            <v>171</v>
          </cell>
        </row>
        <row r="10831">
          <cell r="A10831">
            <v>44771</v>
          </cell>
          <cell r="B10831" t="str">
            <v>HA 31</v>
          </cell>
          <cell r="D10831">
            <v>171</v>
          </cell>
        </row>
        <row r="10832">
          <cell r="A10832">
            <v>44773</v>
          </cell>
          <cell r="B10832" t="str">
            <v>HA 31</v>
          </cell>
          <cell r="D10832">
            <v>171</v>
          </cell>
        </row>
        <row r="10833">
          <cell r="A10833">
            <v>44774</v>
          </cell>
          <cell r="B10833" t="str">
            <v>HA 31</v>
          </cell>
          <cell r="D10833">
            <v>175</v>
          </cell>
        </row>
        <row r="10834">
          <cell r="A10834">
            <v>44762</v>
          </cell>
          <cell r="B10834" t="str">
            <v>HA 33</v>
          </cell>
          <cell r="D10834">
            <v>265</v>
          </cell>
        </row>
        <row r="10835">
          <cell r="A10835">
            <v>44763</v>
          </cell>
          <cell r="B10835" t="str">
            <v>HA 33</v>
          </cell>
          <cell r="D10835">
            <v>274</v>
          </cell>
        </row>
        <row r="10836">
          <cell r="A10836">
            <v>44764</v>
          </cell>
          <cell r="B10836" t="str">
            <v>HA 33</v>
          </cell>
          <cell r="D10836">
            <v>268</v>
          </cell>
        </row>
        <row r="10837">
          <cell r="A10837">
            <v>44765</v>
          </cell>
          <cell r="B10837" t="str">
            <v>HA 33</v>
          </cell>
          <cell r="D10837">
            <v>264</v>
          </cell>
        </row>
        <row r="10838">
          <cell r="A10838">
            <v>44766</v>
          </cell>
          <cell r="B10838" t="str">
            <v>HA 33</v>
          </cell>
          <cell r="D10838">
            <v>274</v>
          </cell>
        </row>
        <row r="10839">
          <cell r="A10839">
            <v>44767</v>
          </cell>
          <cell r="B10839" t="str">
            <v>HA 33</v>
          </cell>
          <cell r="D10839">
            <v>275</v>
          </cell>
        </row>
        <row r="10840">
          <cell r="A10840">
            <v>44768</v>
          </cell>
          <cell r="B10840" t="str">
            <v>HA 33</v>
          </cell>
          <cell r="D10840">
            <v>278</v>
          </cell>
        </row>
        <row r="10841">
          <cell r="A10841">
            <v>44769</v>
          </cell>
          <cell r="B10841" t="str">
            <v>HA 33</v>
          </cell>
          <cell r="D10841">
            <v>274</v>
          </cell>
        </row>
        <row r="10842">
          <cell r="A10842">
            <v>44770</v>
          </cell>
          <cell r="B10842" t="str">
            <v>HA 33</v>
          </cell>
          <cell r="D10842">
            <v>278</v>
          </cell>
        </row>
        <row r="10843">
          <cell r="A10843">
            <v>44772</v>
          </cell>
          <cell r="B10843" t="str">
            <v>HA 33</v>
          </cell>
          <cell r="D10843">
            <v>277</v>
          </cell>
        </row>
        <row r="10844">
          <cell r="A10844">
            <v>44773</v>
          </cell>
          <cell r="B10844" t="str">
            <v>HA 33</v>
          </cell>
          <cell r="D10844">
            <v>275</v>
          </cell>
        </row>
        <row r="10845">
          <cell r="A10845">
            <v>44774</v>
          </cell>
          <cell r="B10845" t="str">
            <v>HA 33</v>
          </cell>
          <cell r="D10845">
            <v>278</v>
          </cell>
        </row>
        <row r="10846">
          <cell r="A10846">
            <v>44761</v>
          </cell>
          <cell r="B10846" t="str">
            <v>HA 39</v>
          </cell>
          <cell r="D10846">
            <v>189</v>
          </cell>
        </row>
        <row r="10847">
          <cell r="A10847">
            <v>44763</v>
          </cell>
          <cell r="B10847" t="str">
            <v>HA 39</v>
          </cell>
          <cell r="D10847">
            <v>162</v>
          </cell>
        </row>
        <row r="10848">
          <cell r="A10848">
            <v>44764</v>
          </cell>
          <cell r="B10848" t="str">
            <v>HA 39</v>
          </cell>
          <cell r="D10848">
            <v>164</v>
          </cell>
        </row>
        <row r="10849">
          <cell r="A10849">
            <v>44767</v>
          </cell>
          <cell r="B10849" t="str">
            <v>HA 39</v>
          </cell>
          <cell r="D10849">
            <v>183</v>
          </cell>
        </row>
        <row r="10850">
          <cell r="A10850">
            <v>44768</v>
          </cell>
          <cell r="B10850" t="str">
            <v>HA 39</v>
          </cell>
          <cell r="D10850">
            <v>181</v>
          </cell>
        </row>
        <row r="10851">
          <cell r="A10851">
            <v>44769</v>
          </cell>
          <cell r="B10851" t="str">
            <v>HA 39</v>
          </cell>
          <cell r="D10851">
            <v>186</v>
          </cell>
        </row>
        <row r="10852">
          <cell r="A10852">
            <v>44771</v>
          </cell>
          <cell r="B10852" t="str">
            <v>HA 39</v>
          </cell>
          <cell r="D10852">
            <v>137</v>
          </cell>
        </row>
        <row r="10853">
          <cell r="A10853">
            <v>44772</v>
          </cell>
          <cell r="B10853" t="str">
            <v>HA 39</v>
          </cell>
          <cell r="D10853">
            <v>166</v>
          </cell>
        </row>
        <row r="10854">
          <cell r="A10854">
            <v>44773</v>
          </cell>
          <cell r="B10854" t="str">
            <v>HA 39</v>
          </cell>
          <cell r="D10854">
            <v>189</v>
          </cell>
        </row>
        <row r="10855">
          <cell r="A10855">
            <v>44774</v>
          </cell>
          <cell r="B10855" t="str">
            <v>HA 39</v>
          </cell>
          <cell r="D10855">
            <v>189</v>
          </cell>
        </row>
        <row r="10856">
          <cell r="A10856">
            <v>44761</v>
          </cell>
          <cell r="B10856" t="str">
            <v>HA 41</v>
          </cell>
          <cell r="D10856">
            <v>174</v>
          </cell>
        </row>
        <row r="10857">
          <cell r="A10857">
            <v>44763</v>
          </cell>
          <cell r="B10857" t="str">
            <v>HA 41</v>
          </cell>
          <cell r="D10857">
            <v>162</v>
          </cell>
        </row>
        <row r="10858">
          <cell r="A10858">
            <v>44764</v>
          </cell>
          <cell r="B10858" t="str">
            <v>HA 41</v>
          </cell>
          <cell r="D10858">
            <v>161</v>
          </cell>
        </row>
        <row r="10859">
          <cell r="A10859">
            <v>44765</v>
          </cell>
          <cell r="B10859" t="str">
            <v>HA 41</v>
          </cell>
          <cell r="D10859">
            <v>172</v>
          </cell>
        </row>
        <row r="10860">
          <cell r="A10860">
            <v>44767</v>
          </cell>
          <cell r="B10860" t="str">
            <v>HA 41</v>
          </cell>
          <cell r="D10860">
            <v>178</v>
          </cell>
        </row>
        <row r="10861">
          <cell r="A10861">
            <v>44768</v>
          </cell>
          <cell r="B10861" t="str">
            <v>HA 41</v>
          </cell>
          <cell r="D10861">
            <v>185</v>
          </cell>
        </row>
        <row r="10862">
          <cell r="A10862">
            <v>44769</v>
          </cell>
          <cell r="B10862" t="str">
            <v>HA 41</v>
          </cell>
          <cell r="D10862">
            <v>174</v>
          </cell>
        </row>
        <row r="10863">
          <cell r="A10863">
            <v>44770</v>
          </cell>
          <cell r="B10863" t="str">
            <v>HA 41</v>
          </cell>
          <cell r="D10863">
            <v>186</v>
          </cell>
        </row>
        <row r="10864">
          <cell r="A10864">
            <v>44772</v>
          </cell>
          <cell r="B10864" t="str">
            <v>HA 41</v>
          </cell>
          <cell r="D10864">
            <v>173</v>
          </cell>
        </row>
        <row r="10865">
          <cell r="A10865">
            <v>44773</v>
          </cell>
          <cell r="B10865" t="str">
            <v>HA 41</v>
          </cell>
          <cell r="D10865">
            <v>172</v>
          </cell>
        </row>
        <row r="10866">
          <cell r="A10866">
            <v>44774</v>
          </cell>
          <cell r="B10866" t="str">
            <v>HA 41</v>
          </cell>
          <cell r="D10866">
            <v>189</v>
          </cell>
        </row>
        <row r="10867">
          <cell r="A10867">
            <v>44761</v>
          </cell>
          <cell r="B10867" t="str">
            <v>HA 45</v>
          </cell>
          <cell r="D10867">
            <v>166</v>
          </cell>
        </row>
        <row r="10868">
          <cell r="A10868">
            <v>44763</v>
          </cell>
          <cell r="B10868" t="str">
            <v>HA 45</v>
          </cell>
          <cell r="D10868">
            <v>184</v>
          </cell>
        </row>
        <row r="10869">
          <cell r="A10869">
            <v>44764</v>
          </cell>
          <cell r="B10869" t="str">
            <v>HA 45</v>
          </cell>
          <cell r="D10869">
            <v>145</v>
          </cell>
        </row>
        <row r="10870">
          <cell r="A10870">
            <v>44765</v>
          </cell>
          <cell r="B10870" t="str">
            <v>HA 45</v>
          </cell>
          <cell r="D10870">
            <v>183</v>
          </cell>
        </row>
        <row r="10871">
          <cell r="A10871">
            <v>44766</v>
          </cell>
          <cell r="B10871" t="str">
            <v>HA 45</v>
          </cell>
          <cell r="D10871">
            <v>154</v>
          </cell>
        </row>
        <row r="10872">
          <cell r="A10872">
            <v>44767</v>
          </cell>
          <cell r="B10872" t="str">
            <v>HA 45</v>
          </cell>
          <cell r="D10872">
            <v>176</v>
          </cell>
        </row>
        <row r="10873">
          <cell r="A10873">
            <v>44768</v>
          </cell>
          <cell r="B10873" t="str">
            <v>HA 45</v>
          </cell>
          <cell r="D10873">
            <v>160</v>
          </cell>
        </row>
        <row r="10874">
          <cell r="A10874">
            <v>44770</v>
          </cell>
          <cell r="B10874" t="str">
            <v>HA 45</v>
          </cell>
          <cell r="D10874">
            <v>176</v>
          </cell>
        </row>
        <row r="10875">
          <cell r="A10875">
            <v>44771</v>
          </cell>
          <cell r="B10875" t="str">
            <v>HA 45</v>
          </cell>
          <cell r="D10875">
            <v>145</v>
          </cell>
        </row>
        <row r="10876">
          <cell r="A10876">
            <v>44773</v>
          </cell>
          <cell r="B10876" t="str">
            <v>HA 45</v>
          </cell>
          <cell r="D10876">
            <v>184</v>
          </cell>
        </row>
        <row r="10877">
          <cell r="A10877">
            <v>44774</v>
          </cell>
          <cell r="B10877" t="str">
            <v>HA 45</v>
          </cell>
          <cell r="D10877">
            <v>180</v>
          </cell>
        </row>
        <row r="10878">
          <cell r="A10878">
            <v>44761</v>
          </cell>
          <cell r="B10878" t="str">
            <v>HA 55</v>
          </cell>
          <cell r="D10878">
            <v>188</v>
          </cell>
        </row>
        <row r="10879">
          <cell r="A10879">
            <v>44762</v>
          </cell>
          <cell r="B10879" t="str">
            <v>HA 55</v>
          </cell>
          <cell r="D10879">
            <v>184</v>
          </cell>
        </row>
        <row r="10880">
          <cell r="A10880">
            <v>44764</v>
          </cell>
          <cell r="B10880" t="str">
            <v>HA 55</v>
          </cell>
          <cell r="D10880">
            <v>188</v>
          </cell>
        </row>
        <row r="10881">
          <cell r="A10881">
            <v>44765</v>
          </cell>
          <cell r="B10881" t="str">
            <v>HA 55</v>
          </cell>
          <cell r="D10881">
            <v>189</v>
          </cell>
        </row>
        <row r="10882">
          <cell r="A10882">
            <v>44767</v>
          </cell>
          <cell r="B10882" t="str">
            <v>HA 55</v>
          </cell>
          <cell r="D10882">
            <v>189</v>
          </cell>
        </row>
        <row r="10883">
          <cell r="A10883">
            <v>44769</v>
          </cell>
          <cell r="B10883" t="str">
            <v>HA 55</v>
          </cell>
          <cell r="D10883">
            <v>168</v>
          </cell>
        </row>
        <row r="10884">
          <cell r="A10884">
            <v>44770</v>
          </cell>
          <cell r="B10884" t="str">
            <v>HA 55</v>
          </cell>
          <cell r="D10884">
            <v>176</v>
          </cell>
        </row>
        <row r="10885">
          <cell r="A10885">
            <v>44771</v>
          </cell>
          <cell r="B10885" t="str">
            <v>HA 55</v>
          </cell>
          <cell r="D10885">
            <v>184</v>
          </cell>
        </row>
        <row r="10886">
          <cell r="A10886">
            <v>44773</v>
          </cell>
          <cell r="B10886" t="str">
            <v>HA 55</v>
          </cell>
          <cell r="D10886">
            <v>181</v>
          </cell>
        </row>
        <row r="10887">
          <cell r="A10887">
            <v>44774</v>
          </cell>
          <cell r="B10887" t="str">
            <v>HA 55</v>
          </cell>
          <cell r="D10887">
            <v>186</v>
          </cell>
        </row>
        <row r="10888">
          <cell r="A10888">
            <v>44761</v>
          </cell>
          <cell r="B10888" t="str">
            <v>HA 57</v>
          </cell>
          <cell r="D10888">
            <v>167</v>
          </cell>
        </row>
        <row r="10889">
          <cell r="A10889">
            <v>44763</v>
          </cell>
          <cell r="B10889" t="str">
            <v>HA 57</v>
          </cell>
          <cell r="D10889">
            <v>163</v>
          </cell>
        </row>
        <row r="10890">
          <cell r="A10890">
            <v>44765</v>
          </cell>
          <cell r="B10890" t="str">
            <v>HA 57</v>
          </cell>
          <cell r="D10890">
            <v>180</v>
          </cell>
        </row>
        <row r="10891">
          <cell r="A10891">
            <v>44766</v>
          </cell>
          <cell r="B10891" t="str">
            <v>HA 57</v>
          </cell>
          <cell r="D10891">
            <v>185</v>
          </cell>
        </row>
        <row r="10892">
          <cell r="A10892">
            <v>44767</v>
          </cell>
          <cell r="B10892" t="str">
            <v>HA 57</v>
          </cell>
          <cell r="D10892">
            <v>189</v>
          </cell>
        </row>
        <row r="10893">
          <cell r="A10893">
            <v>44768</v>
          </cell>
          <cell r="B10893" t="str">
            <v>HA 57</v>
          </cell>
          <cell r="D10893">
            <v>189</v>
          </cell>
        </row>
        <row r="10894">
          <cell r="A10894">
            <v>44769</v>
          </cell>
          <cell r="B10894" t="str">
            <v>HA 57</v>
          </cell>
          <cell r="D10894">
            <v>186</v>
          </cell>
        </row>
        <row r="10895">
          <cell r="A10895">
            <v>44770</v>
          </cell>
          <cell r="B10895" t="str">
            <v>HA 57</v>
          </cell>
          <cell r="D10895">
            <v>186</v>
          </cell>
        </row>
        <row r="10896">
          <cell r="A10896">
            <v>44772</v>
          </cell>
          <cell r="B10896" t="str">
            <v>HA 57</v>
          </cell>
          <cell r="D10896">
            <v>186</v>
          </cell>
        </row>
        <row r="10897">
          <cell r="A10897">
            <v>44773</v>
          </cell>
          <cell r="B10897" t="str">
            <v>HA 57</v>
          </cell>
          <cell r="D10897">
            <v>183</v>
          </cell>
        </row>
        <row r="10898">
          <cell r="A10898">
            <v>44774</v>
          </cell>
          <cell r="B10898" t="str">
            <v>HA 57</v>
          </cell>
          <cell r="D10898">
            <v>185</v>
          </cell>
        </row>
        <row r="10899">
          <cell r="A10899">
            <v>44761</v>
          </cell>
          <cell r="B10899" t="str">
            <v>HA 59</v>
          </cell>
          <cell r="D10899">
            <v>230</v>
          </cell>
        </row>
        <row r="10900">
          <cell r="A10900">
            <v>44762</v>
          </cell>
          <cell r="B10900" t="str">
            <v>HA 59</v>
          </cell>
          <cell r="D10900">
            <v>259</v>
          </cell>
        </row>
        <row r="10901">
          <cell r="A10901">
            <v>44763</v>
          </cell>
          <cell r="B10901" t="str">
            <v>HA 59</v>
          </cell>
          <cell r="D10901">
            <v>244</v>
          </cell>
        </row>
        <row r="10902">
          <cell r="A10902">
            <v>44764</v>
          </cell>
          <cell r="B10902" t="str">
            <v>HA 59</v>
          </cell>
          <cell r="D10902">
            <v>203</v>
          </cell>
        </row>
        <row r="10903">
          <cell r="A10903">
            <v>44765</v>
          </cell>
          <cell r="B10903" t="str">
            <v>HA 59</v>
          </cell>
          <cell r="D10903">
            <v>249</v>
          </cell>
        </row>
        <row r="10904">
          <cell r="A10904">
            <v>44766</v>
          </cell>
          <cell r="B10904" t="str">
            <v>HA 59</v>
          </cell>
          <cell r="D10904">
            <v>232</v>
          </cell>
        </row>
        <row r="10905">
          <cell r="A10905">
            <v>44767</v>
          </cell>
          <cell r="B10905" t="str">
            <v>HA 59</v>
          </cell>
          <cell r="D10905">
            <v>276</v>
          </cell>
        </row>
        <row r="10906">
          <cell r="A10906">
            <v>44768</v>
          </cell>
          <cell r="B10906" t="str">
            <v>HA 59</v>
          </cell>
          <cell r="D10906">
            <v>242</v>
          </cell>
        </row>
        <row r="10907">
          <cell r="A10907">
            <v>44769</v>
          </cell>
          <cell r="B10907" t="str">
            <v>HA 59</v>
          </cell>
          <cell r="D10907">
            <v>235</v>
          </cell>
        </row>
        <row r="10908">
          <cell r="A10908">
            <v>44770</v>
          </cell>
          <cell r="B10908" t="str">
            <v>HA 59</v>
          </cell>
          <cell r="D10908">
            <v>241</v>
          </cell>
        </row>
        <row r="10909">
          <cell r="A10909">
            <v>44771</v>
          </cell>
          <cell r="B10909" t="str">
            <v>HA 59</v>
          </cell>
          <cell r="D10909">
            <v>205</v>
          </cell>
        </row>
        <row r="10910">
          <cell r="A10910">
            <v>44773</v>
          </cell>
          <cell r="B10910" t="str">
            <v>HA 59</v>
          </cell>
          <cell r="D10910">
            <v>208</v>
          </cell>
        </row>
        <row r="10911">
          <cell r="A10911">
            <v>44774</v>
          </cell>
          <cell r="B10911" t="str">
            <v>HA 59</v>
          </cell>
          <cell r="D10911">
            <v>275</v>
          </cell>
        </row>
        <row r="10912">
          <cell r="A10912">
            <v>44761</v>
          </cell>
          <cell r="B10912" t="str">
            <v>HA 71</v>
          </cell>
          <cell r="D10912">
            <v>183</v>
          </cell>
        </row>
        <row r="10913">
          <cell r="A10913">
            <v>44762</v>
          </cell>
          <cell r="B10913" t="str">
            <v>HA 71</v>
          </cell>
          <cell r="D10913">
            <v>176</v>
          </cell>
        </row>
        <row r="10914">
          <cell r="A10914">
            <v>44763</v>
          </cell>
          <cell r="B10914" t="str">
            <v>HA 71</v>
          </cell>
          <cell r="D10914">
            <v>188</v>
          </cell>
        </row>
        <row r="10915">
          <cell r="A10915">
            <v>44764</v>
          </cell>
          <cell r="B10915" t="str">
            <v>HA 71</v>
          </cell>
          <cell r="D10915">
            <v>189</v>
          </cell>
        </row>
        <row r="10916">
          <cell r="A10916">
            <v>44765</v>
          </cell>
          <cell r="B10916" t="str">
            <v>HA 71</v>
          </cell>
          <cell r="D10916">
            <v>187</v>
          </cell>
        </row>
        <row r="10917">
          <cell r="A10917">
            <v>44767</v>
          </cell>
          <cell r="B10917" t="str">
            <v>HA 71</v>
          </cell>
          <cell r="D10917">
            <v>185</v>
          </cell>
        </row>
        <row r="10918">
          <cell r="A10918">
            <v>44768</v>
          </cell>
          <cell r="B10918" t="str">
            <v>HA 71</v>
          </cell>
          <cell r="D10918">
            <v>189</v>
          </cell>
        </row>
        <row r="10919">
          <cell r="A10919">
            <v>44769</v>
          </cell>
          <cell r="B10919" t="str">
            <v>HA 71</v>
          </cell>
          <cell r="D10919">
            <v>188</v>
          </cell>
        </row>
        <row r="10920">
          <cell r="A10920">
            <v>44771</v>
          </cell>
          <cell r="B10920" t="str">
            <v>HA 71</v>
          </cell>
          <cell r="D10920">
            <v>188</v>
          </cell>
        </row>
        <row r="10921">
          <cell r="A10921">
            <v>44772</v>
          </cell>
          <cell r="B10921" t="str">
            <v>HA 71</v>
          </cell>
          <cell r="D10921">
            <v>186</v>
          </cell>
        </row>
        <row r="10922">
          <cell r="A10922">
            <v>44773</v>
          </cell>
          <cell r="B10922" t="str">
            <v>HA 71</v>
          </cell>
          <cell r="D10922">
            <v>177</v>
          </cell>
        </row>
        <row r="10923">
          <cell r="A10923">
            <v>44774</v>
          </cell>
          <cell r="B10923" t="str">
            <v>HA 71</v>
          </cell>
          <cell r="D10923">
            <v>150</v>
          </cell>
        </row>
        <row r="10924">
          <cell r="A10924">
            <v>44764</v>
          </cell>
          <cell r="B10924" t="str">
            <v>UA 1478</v>
          </cell>
          <cell r="D10924">
            <v>136</v>
          </cell>
        </row>
        <row r="10925">
          <cell r="A10925">
            <v>44766</v>
          </cell>
          <cell r="B10925" t="str">
            <v>UA 1478</v>
          </cell>
          <cell r="D10925">
            <v>93</v>
          </cell>
        </row>
        <row r="10926">
          <cell r="A10926">
            <v>44767</v>
          </cell>
          <cell r="B10926" t="str">
            <v>UA 1478</v>
          </cell>
          <cell r="D10926">
            <v>113</v>
          </cell>
        </row>
        <row r="10927">
          <cell r="A10927">
            <v>44769</v>
          </cell>
          <cell r="B10927" t="str">
            <v>UA 1478</v>
          </cell>
          <cell r="D10927">
            <v>143</v>
          </cell>
        </row>
        <row r="10928">
          <cell r="A10928">
            <v>44771</v>
          </cell>
          <cell r="B10928" t="str">
            <v>UA 1478</v>
          </cell>
          <cell r="D10928">
            <v>104</v>
          </cell>
        </row>
        <row r="10929">
          <cell r="A10929">
            <v>44772</v>
          </cell>
          <cell r="B10929" t="str">
            <v>UA 1478</v>
          </cell>
          <cell r="D10929">
            <v>140</v>
          </cell>
        </row>
        <row r="10930">
          <cell r="A10930">
            <v>44773</v>
          </cell>
          <cell r="B10930" t="str">
            <v>UA 1478</v>
          </cell>
          <cell r="D10930">
            <v>147</v>
          </cell>
        </row>
        <row r="10931">
          <cell r="A10931">
            <v>44765</v>
          </cell>
          <cell r="B10931" t="str">
            <v>UA 1530</v>
          </cell>
          <cell r="D10931">
            <v>133</v>
          </cell>
        </row>
        <row r="10932">
          <cell r="A10932">
            <v>44762</v>
          </cell>
          <cell r="B10932" t="str">
            <v>UA 1725</v>
          </cell>
          <cell r="D10932">
            <v>350</v>
          </cell>
        </row>
        <row r="10933">
          <cell r="A10933">
            <v>44763</v>
          </cell>
          <cell r="B10933" t="str">
            <v>UA 1725</v>
          </cell>
          <cell r="D10933">
            <v>361</v>
          </cell>
        </row>
        <row r="10934">
          <cell r="A10934">
            <v>44764</v>
          </cell>
          <cell r="B10934" t="str">
            <v>UA 1725</v>
          </cell>
          <cell r="D10934">
            <v>353</v>
          </cell>
        </row>
        <row r="10935">
          <cell r="A10935">
            <v>44765</v>
          </cell>
          <cell r="B10935" t="str">
            <v>UA 1725</v>
          </cell>
          <cell r="D10935">
            <v>352</v>
          </cell>
        </row>
        <row r="10936">
          <cell r="A10936">
            <v>44766</v>
          </cell>
          <cell r="B10936" t="str">
            <v>UA 1725</v>
          </cell>
          <cell r="D10936">
            <v>361</v>
          </cell>
        </row>
        <row r="10937">
          <cell r="A10937">
            <v>44767</v>
          </cell>
          <cell r="B10937" t="str">
            <v>UA 1725</v>
          </cell>
          <cell r="D10937">
            <v>360</v>
          </cell>
        </row>
        <row r="10938">
          <cell r="A10938">
            <v>44768</v>
          </cell>
          <cell r="B10938" t="str">
            <v>UA 1725</v>
          </cell>
          <cell r="D10938">
            <v>358</v>
          </cell>
        </row>
        <row r="10939">
          <cell r="A10939">
            <v>44772</v>
          </cell>
          <cell r="B10939" t="str">
            <v>UA 1725</v>
          </cell>
          <cell r="D10939">
            <v>341</v>
          </cell>
        </row>
        <row r="10940">
          <cell r="A10940">
            <v>44773</v>
          </cell>
          <cell r="B10940" t="str">
            <v>UA 1725</v>
          </cell>
          <cell r="D10940">
            <v>354</v>
          </cell>
        </row>
        <row r="10941">
          <cell r="A10941">
            <v>44774</v>
          </cell>
          <cell r="B10941" t="str">
            <v>UA 1725</v>
          </cell>
          <cell r="D10941">
            <v>362</v>
          </cell>
        </row>
        <row r="10942">
          <cell r="A10942">
            <v>44761</v>
          </cell>
          <cell r="B10942" t="str">
            <v>UA 1736</v>
          </cell>
          <cell r="D10942">
            <v>297</v>
          </cell>
        </row>
        <row r="10943">
          <cell r="A10943">
            <v>44762</v>
          </cell>
          <cell r="B10943" t="str">
            <v>UA 1736</v>
          </cell>
          <cell r="D10943">
            <v>356</v>
          </cell>
        </row>
        <row r="10944">
          <cell r="A10944">
            <v>44763</v>
          </cell>
          <cell r="B10944" t="str">
            <v>UA 1736</v>
          </cell>
          <cell r="D10944">
            <v>341</v>
          </cell>
        </row>
        <row r="10945">
          <cell r="A10945">
            <v>44764</v>
          </cell>
          <cell r="B10945" t="str">
            <v>UA 1736</v>
          </cell>
          <cell r="D10945">
            <v>351</v>
          </cell>
        </row>
        <row r="10946">
          <cell r="A10946">
            <v>44767</v>
          </cell>
          <cell r="B10946" t="str">
            <v>UA 1736</v>
          </cell>
          <cell r="D10946">
            <v>306</v>
          </cell>
        </row>
        <row r="10947">
          <cell r="A10947">
            <v>44768</v>
          </cell>
          <cell r="B10947" t="str">
            <v>UA 1736</v>
          </cell>
          <cell r="D10947">
            <v>336</v>
          </cell>
        </row>
        <row r="10948">
          <cell r="A10948">
            <v>44771</v>
          </cell>
          <cell r="B10948" t="str">
            <v>UA 1736</v>
          </cell>
          <cell r="D10948">
            <v>309</v>
          </cell>
        </row>
        <row r="10949">
          <cell r="A10949">
            <v>44773</v>
          </cell>
          <cell r="B10949" t="str">
            <v>UA 1736</v>
          </cell>
          <cell r="D10949">
            <v>285</v>
          </cell>
        </row>
        <row r="10950">
          <cell r="A10950">
            <v>44774</v>
          </cell>
          <cell r="B10950" t="str">
            <v>UA 1736</v>
          </cell>
          <cell r="D10950">
            <v>364</v>
          </cell>
        </row>
        <row r="10951">
          <cell r="A10951">
            <v>44764</v>
          </cell>
          <cell r="B10951" t="str">
            <v>UA 1749</v>
          </cell>
          <cell r="D10951">
            <v>170</v>
          </cell>
        </row>
        <row r="10952">
          <cell r="A10952">
            <v>44766</v>
          </cell>
          <cell r="B10952" t="str">
            <v>UA 1749</v>
          </cell>
          <cell r="D10952">
            <v>131</v>
          </cell>
        </row>
        <row r="10953">
          <cell r="A10953">
            <v>44767</v>
          </cell>
          <cell r="B10953" t="str">
            <v>UA 1749</v>
          </cell>
          <cell r="D10953">
            <v>162</v>
          </cell>
        </row>
        <row r="10954">
          <cell r="A10954">
            <v>44769</v>
          </cell>
          <cell r="B10954" t="str">
            <v>UA 1749</v>
          </cell>
          <cell r="D10954">
            <v>144</v>
          </cell>
        </row>
        <row r="10955">
          <cell r="A10955">
            <v>44771</v>
          </cell>
          <cell r="B10955" t="str">
            <v>UA 1749</v>
          </cell>
          <cell r="D10955">
            <v>148</v>
          </cell>
        </row>
        <row r="10956">
          <cell r="A10956">
            <v>44772</v>
          </cell>
          <cell r="B10956" t="str">
            <v>UA 1749</v>
          </cell>
          <cell r="D10956">
            <v>171</v>
          </cell>
        </row>
        <row r="10957">
          <cell r="A10957">
            <v>44773</v>
          </cell>
          <cell r="B10957" t="str">
            <v>UA 1749</v>
          </cell>
          <cell r="D10957">
            <v>179</v>
          </cell>
        </row>
        <row r="10958">
          <cell r="A10958">
            <v>44774</v>
          </cell>
          <cell r="B10958" t="str">
            <v>UA 1749</v>
          </cell>
          <cell r="D10958">
            <v>173</v>
          </cell>
        </row>
        <row r="10959">
          <cell r="A10959">
            <v>44762</v>
          </cell>
          <cell r="B10959" t="str">
            <v>UA 202</v>
          </cell>
          <cell r="D10959">
            <v>257</v>
          </cell>
        </row>
        <row r="10960">
          <cell r="A10960">
            <v>44764</v>
          </cell>
          <cell r="B10960" t="str">
            <v>UA 202</v>
          </cell>
          <cell r="D10960">
            <v>238</v>
          </cell>
        </row>
        <row r="10961">
          <cell r="A10961">
            <v>44767</v>
          </cell>
          <cell r="B10961" t="str">
            <v>UA 202</v>
          </cell>
          <cell r="D10961">
            <v>234</v>
          </cell>
        </row>
        <row r="10962">
          <cell r="A10962">
            <v>44768</v>
          </cell>
          <cell r="B10962" t="str">
            <v>UA 202</v>
          </cell>
          <cell r="D10962">
            <v>257</v>
          </cell>
        </row>
        <row r="10963">
          <cell r="A10963">
            <v>44771</v>
          </cell>
          <cell r="B10963" t="str">
            <v>UA 202</v>
          </cell>
          <cell r="D10963">
            <v>207</v>
          </cell>
        </row>
        <row r="10964">
          <cell r="A10964">
            <v>44773</v>
          </cell>
          <cell r="B10964" t="str">
            <v>UA 202</v>
          </cell>
          <cell r="D10964">
            <v>258</v>
          </cell>
        </row>
        <row r="10965">
          <cell r="A10965">
            <v>44774</v>
          </cell>
          <cell r="B10965" t="str">
            <v>UA 202</v>
          </cell>
          <cell r="D10965">
            <v>257</v>
          </cell>
        </row>
        <row r="10966">
          <cell r="A10966">
            <v>44764</v>
          </cell>
          <cell r="B10966" t="str">
            <v>UA 2219</v>
          </cell>
          <cell r="D10966">
            <v>171</v>
          </cell>
        </row>
        <row r="10967">
          <cell r="A10967">
            <v>44766</v>
          </cell>
          <cell r="B10967" t="str">
            <v>UA 2219</v>
          </cell>
          <cell r="D10967">
            <v>160</v>
          </cell>
        </row>
        <row r="10968">
          <cell r="A10968">
            <v>44767</v>
          </cell>
          <cell r="B10968" t="str">
            <v>UA 2219</v>
          </cell>
          <cell r="D10968">
            <v>175</v>
          </cell>
        </row>
        <row r="10969">
          <cell r="A10969">
            <v>44769</v>
          </cell>
          <cell r="B10969" t="str">
            <v>UA 2219</v>
          </cell>
          <cell r="D10969">
            <v>91</v>
          </cell>
        </row>
        <row r="10970">
          <cell r="A10970">
            <v>44771</v>
          </cell>
          <cell r="B10970" t="str">
            <v>UA 2219</v>
          </cell>
          <cell r="D10970">
            <v>176</v>
          </cell>
        </row>
        <row r="10971">
          <cell r="A10971">
            <v>44772</v>
          </cell>
          <cell r="B10971" t="str">
            <v>UA 2219</v>
          </cell>
          <cell r="D10971">
            <v>42</v>
          </cell>
        </row>
        <row r="10972">
          <cell r="A10972">
            <v>44773</v>
          </cell>
          <cell r="B10972" t="str">
            <v>UA 2219</v>
          </cell>
          <cell r="D10972">
            <v>151</v>
          </cell>
        </row>
        <row r="10973">
          <cell r="A10973">
            <v>44774</v>
          </cell>
          <cell r="B10973" t="str">
            <v>UA 2219</v>
          </cell>
          <cell r="D10973">
            <v>174</v>
          </cell>
        </row>
        <row r="10974">
          <cell r="A10974">
            <v>44765</v>
          </cell>
          <cell r="B10974" t="str">
            <v>UA 2623</v>
          </cell>
          <cell r="D10974">
            <v>167</v>
          </cell>
        </row>
        <row r="10975">
          <cell r="A10975">
            <v>44766</v>
          </cell>
          <cell r="B10975" t="str">
            <v>UA 2623</v>
          </cell>
          <cell r="D10975">
            <v>158</v>
          </cell>
        </row>
        <row r="10976">
          <cell r="A10976">
            <v>44767</v>
          </cell>
          <cell r="B10976" t="str">
            <v>UA 2623</v>
          </cell>
          <cell r="D10976">
            <v>169</v>
          </cell>
        </row>
        <row r="10977">
          <cell r="A10977">
            <v>44768</v>
          </cell>
          <cell r="B10977" t="str">
            <v>UA 2623</v>
          </cell>
          <cell r="D10977">
            <v>167</v>
          </cell>
        </row>
        <row r="10978">
          <cell r="A10978">
            <v>44769</v>
          </cell>
          <cell r="B10978" t="str">
            <v>UA 2623</v>
          </cell>
          <cell r="D10978">
            <v>167</v>
          </cell>
        </row>
        <row r="10979">
          <cell r="A10979">
            <v>44771</v>
          </cell>
          <cell r="B10979" t="str">
            <v>UA 2623</v>
          </cell>
          <cell r="D10979">
            <v>170</v>
          </cell>
        </row>
        <row r="10980">
          <cell r="A10980">
            <v>44773</v>
          </cell>
          <cell r="B10980" t="str">
            <v>UA 2623</v>
          </cell>
          <cell r="D10980">
            <v>170</v>
          </cell>
        </row>
        <row r="10981">
          <cell r="A10981">
            <v>44774</v>
          </cell>
          <cell r="B10981" t="str">
            <v>UA 2623</v>
          </cell>
          <cell r="D10981">
            <v>175</v>
          </cell>
        </row>
        <row r="10982">
          <cell r="A10982">
            <v>44761</v>
          </cell>
          <cell r="B10982" t="str">
            <v>UA 417</v>
          </cell>
          <cell r="D10982">
            <v>173</v>
          </cell>
        </row>
        <row r="10983">
          <cell r="A10983">
            <v>44762</v>
          </cell>
          <cell r="B10983" t="str">
            <v>UA 417</v>
          </cell>
          <cell r="D10983">
            <v>175</v>
          </cell>
        </row>
        <row r="10984">
          <cell r="A10984">
            <v>44764</v>
          </cell>
          <cell r="B10984" t="str">
            <v>UA 417</v>
          </cell>
          <cell r="D10984">
            <v>171</v>
          </cell>
        </row>
        <row r="10985">
          <cell r="A10985">
            <v>44765</v>
          </cell>
          <cell r="B10985" t="str">
            <v>UA 417</v>
          </cell>
          <cell r="D10985">
            <v>178</v>
          </cell>
        </row>
        <row r="10986">
          <cell r="A10986">
            <v>44767</v>
          </cell>
          <cell r="B10986" t="str">
            <v>UA 417</v>
          </cell>
          <cell r="D10986">
            <v>176</v>
          </cell>
        </row>
        <row r="10987">
          <cell r="A10987">
            <v>44768</v>
          </cell>
          <cell r="B10987" t="str">
            <v>UA 417</v>
          </cell>
          <cell r="D10987">
            <v>166</v>
          </cell>
        </row>
        <row r="10988">
          <cell r="A10988">
            <v>44769</v>
          </cell>
          <cell r="B10988" t="str">
            <v>UA 417</v>
          </cell>
          <cell r="D10988">
            <v>179</v>
          </cell>
        </row>
        <row r="10989">
          <cell r="A10989">
            <v>44771</v>
          </cell>
          <cell r="B10989" t="str">
            <v>UA 417</v>
          </cell>
          <cell r="D10989">
            <v>171</v>
          </cell>
        </row>
        <row r="10990">
          <cell r="A10990">
            <v>44773</v>
          </cell>
          <cell r="B10990" t="str">
            <v>UA 417</v>
          </cell>
          <cell r="D10990">
            <v>172</v>
          </cell>
        </row>
        <row r="10991">
          <cell r="A10991">
            <v>44774</v>
          </cell>
          <cell r="B10991" t="str">
            <v>UA 417</v>
          </cell>
          <cell r="D10991">
            <v>177</v>
          </cell>
        </row>
        <row r="10992">
          <cell r="A10992">
            <v>44763</v>
          </cell>
          <cell r="B10992" t="str">
            <v>UA 42</v>
          </cell>
          <cell r="D10992">
            <v>149</v>
          </cell>
        </row>
        <row r="10993">
          <cell r="A10993">
            <v>44764</v>
          </cell>
          <cell r="B10993" t="str">
            <v>UA 42</v>
          </cell>
          <cell r="D10993">
            <v>140</v>
          </cell>
        </row>
        <row r="10994">
          <cell r="A10994">
            <v>44765</v>
          </cell>
          <cell r="B10994" t="str">
            <v>UA 42</v>
          </cell>
          <cell r="D10994">
            <v>143</v>
          </cell>
        </row>
        <row r="10995">
          <cell r="A10995">
            <v>44767</v>
          </cell>
          <cell r="B10995" t="str">
            <v>UA 42</v>
          </cell>
          <cell r="D10995">
            <v>135</v>
          </cell>
        </row>
        <row r="10996">
          <cell r="A10996">
            <v>44770</v>
          </cell>
          <cell r="B10996" t="str">
            <v>UA 42</v>
          </cell>
          <cell r="D10996">
            <v>157</v>
          </cell>
        </row>
        <row r="10997">
          <cell r="A10997">
            <v>44772</v>
          </cell>
          <cell r="B10997" t="str">
            <v>UA 42</v>
          </cell>
          <cell r="D10997">
            <v>155</v>
          </cell>
        </row>
        <row r="10998">
          <cell r="A10998">
            <v>44773</v>
          </cell>
          <cell r="B10998" t="str">
            <v>UA 42</v>
          </cell>
          <cell r="D10998">
            <v>145</v>
          </cell>
        </row>
        <row r="10999">
          <cell r="A10999">
            <v>44774</v>
          </cell>
          <cell r="B10999" t="str">
            <v>UA 42</v>
          </cell>
          <cell r="D10999">
            <v>160</v>
          </cell>
        </row>
        <row r="11000">
          <cell r="A11000">
            <v>44761</v>
          </cell>
          <cell r="B11000" t="str">
            <v>UA 454</v>
          </cell>
          <cell r="D11000">
            <v>176</v>
          </cell>
        </row>
        <row r="11001">
          <cell r="A11001">
            <v>44762</v>
          </cell>
          <cell r="B11001" t="str">
            <v>UA 454</v>
          </cell>
          <cell r="D11001">
            <v>177</v>
          </cell>
        </row>
        <row r="11002">
          <cell r="A11002">
            <v>44763</v>
          </cell>
          <cell r="B11002" t="str">
            <v>UA 454</v>
          </cell>
          <cell r="D11002">
            <v>174</v>
          </cell>
        </row>
        <row r="11003">
          <cell r="A11003">
            <v>44766</v>
          </cell>
          <cell r="B11003" t="str">
            <v>UA 454</v>
          </cell>
          <cell r="D11003">
            <v>174</v>
          </cell>
        </row>
        <row r="11004">
          <cell r="A11004">
            <v>44767</v>
          </cell>
          <cell r="B11004" t="str">
            <v>UA 454</v>
          </cell>
          <cell r="D11004">
            <v>161</v>
          </cell>
        </row>
        <row r="11005">
          <cell r="A11005">
            <v>44768</v>
          </cell>
          <cell r="B11005" t="str">
            <v>UA 454</v>
          </cell>
          <cell r="D11005">
            <v>179</v>
          </cell>
        </row>
        <row r="11006">
          <cell r="A11006">
            <v>44769</v>
          </cell>
          <cell r="B11006" t="str">
            <v>UA 454</v>
          </cell>
          <cell r="D11006">
            <v>177</v>
          </cell>
        </row>
        <row r="11007">
          <cell r="A11007">
            <v>44771</v>
          </cell>
          <cell r="B11007" t="str">
            <v>UA 454</v>
          </cell>
          <cell r="D11007">
            <v>156</v>
          </cell>
        </row>
        <row r="11008">
          <cell r="A11008">
            <v>44773</v>
          </cell>
          <cell r="B11008" t="str">
            <v>UA 454</v>
          </cell>
          <cell r="D11008">
            <v>174</v>
          </cell>
        </row>
        <row r="11009">
          <cell r="A11009">
            <v>44774</v>
          </cell>
          <cell r="B11009" t="str">
            <v>UA 454</v>
          </cell>
          <cell r="D11009">
            <v>160</v>
          </cell>
        </row>
        <row r="11010">
          <cell r="A11010">
            <v>44764</v>
          </cell>
          <cell r="B11010" t="str">
            <v>UA 539</v>
          </cell>
          <cell r="D11010">
            <v>166</v>
          </cell>
        </row>
        <row r="11011">
          <cell r="A11011">
            <v>44766</v>
          </cell>
          <cell r="B11011" t="str">
            <v>UA 539</v>
          </cell>
          <cell r="D11011">
            <v>156</v>
          </cell>
        </row>
        <row r="11012">
          <cell r="A11012">
            <v>44767</v>
          </cell>
          <cell r="B11012" t="str">
            <v>UA 539</v>
          </cell>
          <cell r="D11012">
            <v>167</v>
          </cell>
        </row>
        <row r="11013">
          <cell r="A11013">
            <v>44769</v>
          </cell>
          <cell r="B11013" t="str">
            <v>UA 539</v>
          </cell>
          <cell r="D11013">
            <v>171</v>
          </cell>
        </row>
        <row r="11014">
          <cell r="A11014">
            <v>44771</v>
          </cell>
          <cell r="B11014" t="str">
            <v>UA 539</v>
          </cell>
          <cell r="D11014">
            <v>165</v>
          </cell>
        </row>
        <row r="11015">
          <cell r="A11015">
            <v>44774</v>
          </cell>
          <cell r="B11015" t="str">
            <v>UA 539</v>
          </cell>
          <cell r="D11015">
            <v>171</v>
          </cell>
        </row>
        <row r="11016">
          <cell r="A11016">
            <v>44761</v>
          </cell>
          <cell r="B11016" t="str">
            <v>WN 1281</v>
          </cell>
          <cell r="D11016">
            <v>169</v>
          </cell>
        </row>
        <row r="11017">
          <cell r="A11017">
            <v>44764</v>
          </cell>
          <cell r="B11017" t="str">
            <v>WN 1281</v>
          </cell>
          <cell r="D11017">
            <v>175</v>
          </cell>
        </row>
        <row r="11018">
          <cell r="A11018">
            <v>44765</v>
          </cell>
          <cell r="B11018" t="str">
            <v>WN 1281</v>
          </cell>
          <cell r="D11018">
            <v>164</v>
          </cell>
        </row>
        <row r="11019">
          <cell r="A11019">
            <v>44767</v>
          </cell>
          <cell r="B11019" t="str">
            <v>WN 1281</v>
          </cell>
          <cell r="D11019">
            <v>171</v>
          </cell>
        </row>
        <row r="11020">
          <cell r="A11020">
            <v>44768</v>
          </cell>
          <cell r="B11020" t="str">
            <v>WN 1281</v>
          </cell>
          <cell r="D11020">
            <v>174</v>
          </cell>
        </row>
        <row r="11021">
          <cell r="A11021">
            <v>44769</v>
          </cell>
          <cell r="B11021" t="str">
            <v>WN 1281</v>
          </cell>
          <cell r="D11021">
            <v>167</v>
          </cell>
        </row>
        <row r="11022">
          <cell r="A11022">
            <v>44771</v>
          </cell>
          <cell r="B11022" t="str">
            <v>WN 1281</v>
          </cell>
          <cell r="D11022">
            <v>169</v>
          </cell>
        </row>
        <row r="11023">
          <cell r="A11023">
            <v>44772</v>
          </cell>
          <cell r="B11023" t="str">
            <v>WN 1281</v>
          </cell>
          <cell r="D11023">
            <v>175</v>
          </cell>
        </row>
        <row r="11024">
          <cell r="A11024">
            <v>44774</v>
          </cell>
          <cell r="B11024" t="str">
            <v>WN 1281</v>
          </cell>
          <cell r="D11024">
            <v>176</v>
          </cell>
        </row>
        <row r="11025">
          <cell r="A11025">
            <v>44762</v>
          </cell>
          <cell r="B11025" t="str">
            <v>WN 1446</v>
          </cell>
          <cell r="D11025">
            <v>174</v>
          </cell>
        </row>
        <row r="11026">
          <cell r="A11026">
            <v>44767</v>
          </cell>
          <cell r="B11026" t="str">
            <v>WN 1446</v>
          </cell>
          <cell r="D11026">
            <v>164</v>
          </cell>
        </row>
        <row r="11027">
          <cell r="A11027">
            <v>44768</v>
          </cell>
          <cell r="B11027" t="str">
            <v>WN 1446</v>
          </cell>
          <cell r="D11027">
            <v>173</v>
          </cell>
        </row>
        <row r="11028">
          <cell r="A11028">
            <v>44769</v>
          </cell>
          <cell r="B11028" t="str">
            <v>WN 1446</v>
          </cell>
          <cell r="D11028">
            <v>175</v>
          </cell>
        </row>
        <row r="11029">
          <cell r="A11029">
            <v>44770</v>
          </cell>
          <cell r="B11029" t="str">
            <v>WN 1446</v>
          </cell>
          <cell r="D11029">
            <v>171</v>
          </cell>
        </row>
        <row r="11030">
          <cell r="A11030">
            <v>44771</v>
          </cell>
          <cell r="B11030" t="str">
            <v>WN 1446</v>
          </cell>
          <cell r="D11030">
            <v>172</v>
          </cell>
        </row>
        <row r="11031">
          <cell r="A11031">
            <v>44772</v>
          </cell>
          <cell r="B11031" t="str">
            <v>WN 1446</v>
          </cell>
          <cell r="D11031">
            <v>173</v>
          </cell>
        </row>
        <row r="11032">
          <cell r="A11032">
            <v>44773</v>
          </cell>
          <cell r="B11032" t="str">
            <v>WN 1446</v>
          </cell>
          <cell r="D11032">
            <v>171</v>
          </cell>
        </row>
        <row r="11033">
          <cell r="A11033">
            <v>44774</v>
          </cell>
          <cell r="B11033" t="str">
            <v>WN 1446</v>
          </cell>
          <cell r="D11033">
            <v>173</v>
          </cell>
        </row>
        <row r="11034">
          <cell r="A11034">
            <v>44761</v>
          </cell>
          <cell r="B11034" t="str">
            <v>WN 1993</v>
          </cell>
          <cell r="D11034">
            <v>179</v>
          </cell>
        </row>
        <row r="11035">
          <cell r="A11035">
            <v>44762</v>
          </cell>
          <cell r="B11035" t="str">
            <v>WN 1993</v>
          </cell>
          <cell r="D11035">
            <v>172</v>
          </cell>
        </row>
        <row r="11036">
          <cell r="A11036">
            <v>44767</v>
          </cell>
          <cell r="B11036" t="str">
            <v>WN 1993</v>
          </cell>
          <cell r="D11036">
            <v>171</v>
          </cell>
        </row>
        <row r="11037">
          <cell r="A11037">
            <v>44768</v>
          </cell>
          <cell r="B11037" t="str">
            <v>WN 1993</v>
          </cell>
          <cell r="D11037">
            <v>172</v>
          </cell>
        </row>
        <row r="11038">
          <cell r="A11038">
            <v>44769</v>
          </cell>
          <cell r="B11038" t="str">
            <v>WN 1993</v>
          </cell>
          <cell r="D11038">
            <v>174</v>
          </cell>
        </row>
        <row r="11039">
          <cell r="A11039">
            <v>44771</v>
          </cell>
          <cell r="B11039" t="str">
            <v>WN 1993</v>
          </cell>
          <cell r="D11039">
            <v>173</v>
          </cell>
        </row>
        <row r="11040">
          <cell r="A11040">
            <v>44772</v>
          </cell>
          <cell r="B11040" t="str">
            <v>WN 1993</v>
          </cell>
          <cell r="D11040">
            <v>171</v>
          </cell>
        </row>
        <row r="11041">
          <cell r="A11041">
            <v>44773</v>
          </cell>
          <cell r="B11041" t="str">
            <v>WN 1993</v>
          </cell>
          <cell r="D11041">
            <v>174</v>
          </cell>
        </row>
        <row r="11042">
          <cell r="A11042">
            <v>44774</v>
          </cell>
          <cell r="B11042" t="str">
            <v>WN 1993</v>
          </cell>
          <cell r="D11042">
            <v>173</v>
          </cell>
        </row>
        <row r="11043">
          <cell r="A11043">
            <v>44762</v>
          </cell>
          <cell r="B11043" t="str">
            <v>WN 2178</v>
          </cell>
          <cell r="D11043">
            <v>164</v>
          </cell>
        </row>
        <row r="11044">
          <cell r="A11044">
            <v>44764</v>
          </cell>
          <cell r="B11044" t="str">
            <v>WN 2178</v>
          </cell>
          <cell r="D11044">
            <v>168</v>
          </cell>
        </row>
        <row r="11045">
          <cell r="A11045">
            <v>44765</v>
          </cell>
          <cell r="B11045" t="str">
            <v>WN 2178</v>
          </cell>
          <cell r="D11045">
            <v>177</v>
          </cell>
        </row>
        <row r="11046">
          <cell r="A11046">
            <v>44767</v>
          </cell>
          <cell r="B11046" t="str">
            <v>WN 2178</v>
          </cell>
          <cell r="D11046">
            <v>171</v>
          </cell>
        </row>
        <row r="11047">
          <cell r="A11047">
            <v>44769</v>
          </cell>
          <cell r="B11047" t="str">
            <v>WN 2178</v>
          </cell>
          <cell r="D11047">
            <v>168</v>
          </cell>
        </row>
        <row r="11048">
          <cell r="A11048">
            <v>44771</v>
          </cell>
          <cell r="B11048" t="str">
            <v>WN 2178</v>
          </cell>
          <cell r="D11048">
            <v>174</v>
          </cell>
        </row>
        <row r="11049">
          <cell r="A11049">
            <v>44773</v>
          </cell>
          <cell r="B11049" t="str">
            <v>WN 2178</v>
          </cell>
          <cell r="D11049">
            <v>177</v>
          </cell>
        </row>
        <row r="11050">
          <cell r="A11050">
            <v>44774</v>
          </cell>
          <cell r="B11050" t="str">
            <v>WN 2178</v>
          </cell>
          <cell r="D11050">
            <v>175</v>
          </cell>
        </row>
        <row r="11051">
          <cell r="A11051">
            <v>44764</v>
          </cell>
          <cell r="B11051" t="str">
            <v>WN 2456</v>
          </cell>
          <cell r="D11051">
            <v>146</v>
          </cell>
        </row>
        <row r="11052">
          <cell r="A11052">
            <v>44765</v>
          </cell>
          <cell r="B11052" t="str">
            <v>WN 2456</v>
          </cell>
          <cell r="D11052">
            <v>152</v>
          </cell>
        </row>
        <row r="11053">
          <cell r="A11053">
            <v>44767</v>
          </cell>
          <cell r="B11053" t="str">
            <v>WN 2456</v>
          </cell>
          <cell r="D11053">
            <v>150</v>
          </cell>
        </row>
        <row r="11054">
          <cell r="A11054">
            <v>44768</v>
          </cell>
          <cell r="B11054" t="str">
            <v>WN 2456</v>
          </cell>
          <cell r="D11054">
            <v>150</v>
          </cell>
        </row>
        <row r="11055">
          <cell r="A11055">
            <v>44769</v>
          </cell>
          <cell r="B11055" t="str">
            <v>WN 2456</v>
          </cell>
          <cell r="D11055">
            <v>154</v>
          </cell>
        </row>
        <row r="11056">
          <cell r="A11056">
            <v>44770</v>
          </cell>
          <cell r="B11056" t="str">
            <v>WN 2456</v>
          </cell>
          <cell r="D11056">
            <v>156</v>
          </cell>
        </row>
        <row r="11057">
          <cell r="A11057">
            <v>44771</v>
          </cell>
          <cell r="B11057" t="str">
            <v>WN 2456</v>
          </cell>
          <cell r="D11057">
            <v>136</v>
          </cell>
        </row>
        <row r="11058">
          <cell r="A11058">
            <v>44773</v>
          </cell>
          <cell r="B11058" t="str">
            <v>WN 2456</v>
          </cell>
          <cell r="D11058">
            <v>155</v>
          </cell>
        </row>
        <row r="11059">
          <cell r="A11059">
            <v>44774</v>
          </cell>
          <cell r="B11059" t="str">
            <v>WN 2456</v>
          </cell>
          <cell r="D11059">
            <v>162</v>
          </cell>
        </row>
        <row r="11060">
          <cell r="A11060">
            <v>44761</v>
          </cell>
          <cell r="B11060" t="str">
            <v>WN 2505</v>
          </cell>
          <cell r="D11060">
            <v>173</v>
          </cell>
        </row>
        <row r="11061">
          <cell r="A11061">
            <v>44765</v>
          </cell>
          <cell r="B11061" t="str">
            <v>WN 2505</v>
          </cell>
          <cell r="D11061">
            <v>167</v>
          </cell>
        </row>
        <row r="11062">
          <cell r="A11062">
            <v>44767</v>
          </cell>
          <cell r="B11062" t="str">
            <v>WN 2505</v>
          </cell>
          <cell r="D11062">
            <v>171</v>
          </cell>
        </row>
        <row r="11063">
          <cell r="A11063">
            <v>44768</v>
          </cell>
          <cell r="B11063" t="str">
            <v>WN 2505</v>
          </cell>
          <cell r="D11063">
            <v>166</v>
          </cell>
        </row>
        <row r="11064">
          <cell r="A11064">
            <v>44769</v>
          </cell>
          <cell r="B11064" t="str">
            <v>WN 2505</v>
          </cell>
          <cell r="D11064">
            <v>173</v>
          </cell>
        </row>
        <row r="11065">
          <cell r="A11065">
            <v>44771</v>
          </cell>
          <cell r="B11065" t="str">
            <v>WN 2505</v>
          </cell>
          <cell r="D11065">
            <v>171</v>
          </cell>
        </row>
        <row r="11066">
          <cell r="A11066">
            <v>44772</v>
          </cell>
          <cell r="B11066" t="str">
            <v>WN 2505</v>
          </cell>
          <cell r="D11066">
            <v>170</v>
          </cell>
        </row>
        <row r="11067">
          <cell r="A11067">
            <v>44773</v>
          </cell>
          <cell r="B11067" t="str">
            <v>WN 2505</v>
          </cell>
          <cell r="D11067">
            <v>172</v>
          </cell>
        </row>
        <row r="11068">
          <cell r="A11068">
            <v>44774</v>
          </cell>
          <cell r="B11068" t="str">
            <v>WN 2505</v>
          </cell>
          <cell r="D11068">
            <v>168</v>
          </cell>
        </row>
        <row r="11069">
          <cell r="A11069">
            <v>44761</v>
          </cell>
          <cell r="B11069" t="str">
            <v>WN 2521</v>
          </cell>
          <cell r="D11069">
            <v>167</v>
          </cell>
        </row>
        <row r="11070">
          <cell r="A11070">
            <v>44762</v>
          </cell>
          <cell r="B11070" t="str">
            <v>WN 2521</v>
          </cell>
          <cell r="D11070">
            <v>171</v>
          </cell>
        </row>
        <row r="11071">
          <cell r="A11071">
            <v>44763</v>
          </cell>
          <cell r="B11071" t="str">
            <v>WN 2521</v>
          </cell>
          <cell r="D11071">
            <v>174</v>
          </cell>
        </row>
        <row r="11072">
          <cell r="A11072">
            <v>44766</v>
          </cell>
          <cell r="B11072" t="str">
            <v>WN 2521</v>
          </cell>
          <cell r="D11072">
            <v>174</v>
          </cell>
        </row>
        <row r="11073">
          <cell r="A11073">
            <v>44767</v>
          </cell>
          <cell r="B11073" t="str">
            <v>WN 2521</v>
          </cell>
          <cell r="D11073">
            <v>163</v>
          </cell>
        </row>
        <row r="11074">
          <cell r="A11074">
            <v>44768</v>
          </cell>
          <cell r="B11074" t="str">
            <v>WN 2521</v>
          </cell>
          <cell r="D11074">
            <v>170</v>
          </cell>
        </row>
        <row r="11075">
          <cell r="A11075">
            <v>44769</v>
          </cell>
          <cell r="B11075" t="str">
            <v>WN 2521</v>
          </cell>
          <cell r="D11075">
            <v>171</v>
          </cell>
        </row>
        <row r="11076">
          <cell r="A11076">
            <v>44771</v>
          </cell>
          <cell r="B11076" t="str">
            <v>WN 2521</v>
          </cell>
          <cell r="D11076">
            <v>175</v>
          </cell>
        </row>
        <row r="11077">
          <cell r="A11077">
            <v>44772</v>
          </cell>
          <cell r="B11077" t="str">
            <v>WN 2521</v>
          </cell>
          <cell r="D11077">
            <v>173</v>
          </cell>
        </row>
        <row r="11078">
          <cell r="A11078">
            <v>44773</v>
          </cell>
          <cell r="B11078" t="str">
            <v>WN 2521</v>
          </cell>
          <cell r="D11078">
            <v>174</v>
          </cell>
        </row>
        <row r="11079">
          <cell r="A11079">
            <v>44774</v>
          </cell>
          <cell r="B11079" t="str">
            <v>WN 2521</v>
          </cell>
          <cell r="D11079">
            <v>176</v>
          </cell>
        </row>
        <row r="11080">
          <cell r="A11080">
            <v>44761</v>
          </cell>
          <cell r="B11080" t="str">
            <v>WN 2646</v>
          </cell>
          <cell r="D11080">
            <v>172</v>
          </cell>
        </row>
        <row r="11081">
          <cell r="A11081">
            <v>44762</v>
          </cell>
          <cell r="B11081" t="str">
            <v>WN 2646</v>
          </cell>
          <cell r="D11081">
            <v>170</v>
          </cell>
        </row>
        <row r="11082">
          <cell r="A11082">
            <v>44766</v>
          </cell>
          <cell r="B11082" t="str">
            <v>WN 2646</v>
          </cell>
          <cell r="D11082">
            <v>171</v>
          </cell>
        </row>
        <row r="11083">
          <cell r="A11083">
            <v>44767</v>
          </cell>
          <cell r="B11083" t="str">
            <v>WN 2646</v>
          </cell>
          <cell r="D11083">
            <v>182</v>
          </cell>
        </row>
        <row r="11084">
          <cell r="A11084">
            <v>44769</v>
          </cell>
          <cell r="B11084" t="str">
            <v>WN 2646</v>
          </cell>
          <cell r="D11084">
            <v>175</v>
          </cell>
        </row>
        <row r="11085">
          <cell r="A11085">
            <v>44771</v>
          </cell>
          <cell r="B11085" t="str">
            <v>WN 2646</v>
          </cell>
          <cell r="D11085">
            <v>176</v>
          </cell>
        </row>
        <row r="11086">
          <cell r="A11086">
            <v>44773</v>
          </cell>
          <cell r="B11086" t="str">
            <v>WN 2646</v>
          </cell>
          <cell r="D11086">
            <v>174</v>
          </cell>
        </row>
        <row r="11087">
          <cell r="A11087">
            <v>44762</v>
          </cell>
          <cell r="B11087" t="str">
            <v>WN 735</v>
          </cell>
          <cell r="D11087">
            <v>170</v>
          </cell>
        </row>
        <row r="11088">
          <cell r="A11088">
            <v>44764</v>
          </cell>
          <cell r="B11088" t="str">
            <v>WN 735</v>
          </cell>
          <cell r="D11088">
            <v>172</v>
          </cell>
        </row>
        <row r="11089">
          <cell r="A11089">
            <v>44766</v>
          </cell>
          <cell r="B11089" t="str">
            <v>WN 735</v>
          </cell>
          <cell r="D11089">
            <v>168</v>
          </cell>
        </row>
        <row r="11090">
          <cell r="A11090">
            <v>44767</v>
          </cell>
          <cell r="B11090" t="str">
            <v>WN 735</v>
          </cell>
          <cell r="D11090">
            <v>168</v>
          </cell>
        </row>
        <row r="11091">
          <cell r="A11091">
            <v>44769</v>
          </cell>
          <cell r="B11091" t="str">
            <v>WN 735</v>
          </cell>
          <cell r="D11091">
            <v>173</v>
          </cell>
        </row>
        <row r="11092">
          <cell r="A11092">
            <v>44771</v>
          </cell>
          <cell r="B11092" t="str">
            <v>WN 735</v>
          </cell>
          <cell r="D11092">
            <v>172</v>
          </cell>
        </row>
        <row r="11093">
          <cell r="A11093">
            <v>44772</v>
          </cell>
          <cell r="B11093" t="str">
            <v>WN 735</v>
          </cell>
          <cell r="D11093">
            <v>176</v>
          </cell>
        </row>
        <row r="11094">
          <cell r="A11094">
            <v>44773</v>
          </cell>
          <cell r="B11094" t="str">
            <v>WN 735</v>
          </cell>
          <cell r="D11094">
            <v>173</v>
          </cell>
        </row>
        <row r="11095">
          <cell r="A11095">
            <v>44774</v>
          </cell>
          <cell r="B11095" t="str">
            <v>WN 735</v>
          </cell>
          <cell r="D11095">
            <v>176</v>
          </cell>
        </row>
        <row r="11096">
          <cell r="A11096">
            <v>44761</v>
          </cell>
          <cell r="B11096" t="str">
            <v>WN 950</v>
          </cell>
          <cell r="D11096">
            <v>167</v>
          </cell>
        </row>
        <row r="11097">
          <cell r="A11097">
            <v>44764</v>
          </cell>
          <cell r="B11097" t="str">
            <v>WN 950</v>
          </cell>
          <cell r="D11097">
            <v>173</v>
          </cell>
        </row>
        <row r="11098">
          <cell r="A11098">
            <v>44765</v>
          </cell>
          <cell r="B11098" t="str">
            <v>WN 950</v>
          </cell>
          <cell r="D11098">
            <v>175</v>
          </cell>
        </row>
        <row r="11099">
          <cell r="A11099">
            <v>44767</v>
          </cell>
          <cell r="B11099" t="str">
            <v>WN 950</v>
          </cell>
          <cell r="D11099">
            <v>175</v>
          </cell>
        </row>
        <row r="11100">
          <cell r="A11100">
            <v>44768</v>
          </cell>
          <cell r="B11100" t="str">
            <v>WN 950</v>
          </cell>
          <cell r="D11100">
            <v>170</v>
          </cell>
        </row>
        <row r="11101">
          <cell r="A11101">
            <v>44770</v>
          </cell>
          <cell r="B11101" t="str">
            <v>WN 950</v>
          </cell>
          <cell r="D11101">
            <v>174</v>
          </cell>
        </row>
        <row r="11102">
          <cell r="A11102">
            <v>44771</v>
          </cell>
          <cell r="B11102" t="str">
            <v>WN 950</v>
          </cell>
          <cell r="D11102">
            <v>174</v>
          </cell>
        </row>
        <row r="11103">
          <cell r="A11103">
            <v>44772</v>
          </cell>
          <cell r="B11103" t="str">
            <v>WN 950</v>
          </cell>
          <cell r="D11103">
            <v>176</v>
          </cell>
        </row>
        <row r="11104">
          <cell r="A11104">
            <v>44773</v>
          </cell>
          <cell r="B11104" t="str">
            <v>WN 950</v>
          </cell>
          <cell r="D11104">
            <v>172</v>
          </cell>
        </row>
        <row r="11105">
          <cell r="A11105">
            <v>44774</v>
          </cell>
          <cell r="B11105" t="str">
            <v>WN 950</v>
          </cell>
          <cell r="D11105">
            <v>175</v>
          </cell>
        </row>
        <row r="11106">
          <cell r="A11106">
            <v>44777</v>
          </cell>
          <cell r="B11106" t="str">
            <v>AA 119</v>
          </cell>
          <cell r="D11106">
            <v>282</v>
          </cell>
        </row>
        <row r="11107">
          <cell r="A11107">
            <v>44778</v>
          </cell>
          <cell r="B11107" t="str">
            <v>AA 119</v>
          </cell>
          <cell r="D11107">
            <v>251</v>
          </cell>
        </row>
        <row r="11108">
          <cell r="A11108">
            <v>44780</v>
          </cell>
          <cell r="B11108" t="str">
            <v>AA 119</v>
          </cell>
          <cell r="D11108">
            <v>265</v>
          </cell>
        </row>
        <row r="11109">
          <cell r="A11109">
            <v>44779</v>
          </cell>
          <cell r="B11109" t="str">
            <v>AA 119</v>
          </cell>
          <cell r="D11109">
            <v>229</v>
          </cell>
        </row>
        <row r="11110">
          <cell r="A11110">
            <v>44776</v>
          </cell>
          <cell r="B11110" t="str">
            <v>AA 205</v>
          </cell>
          <cell r="D11110">
            <v>150</v>
          </cell>
        </row>
        <row r="11111">
          <cell r="A11111">
            <v>44780</v>
          </cell>
          <cell r="B11111" t="str">
            <v>AA 205</v>
          </cell>
          <cell r="D11111">
            <v>108</v>
          </cell>
        </row>
        <row r="11112">
          <cell r="A11112">
            <v>44778</v>
          </cell>
          <cell r="B11112" t="str">
            <v>AA 205</v>
          </cell>
          <cell r="D11112">
            <v>183</v>
          </cell>
        </row>
        <row r="11113">
          <cell r="A11113">
            <v>44777</v>
          </cell>
          <cell r="B11113" t="str">
            <v>AA 205</v>
          </cell>
          <cell r="D11113">
            <v>210</v>
          </cell>
        </row>
        <row r="11114">
          <cell r="A11114">
            <v>44777</v>
          </cell>
          <cell r="B11114" t="str">
            <v>AA 271</v>
          </cell>
          <cell r="D11114">
            <v>172</v>
          </cell>
        </row>
        <row r="11115">
          <cell r="A11115">
            <v>44776</v>
          </cell>
          <cell r="B11115" t="str">
            <v>AA 271</v>
          </cell>
          <cell r="D11115">
            <v>195</v>
          </cell>
        </row>
        <row r="11116">
          <cell r="A11116">
            <v>44780</v>
          </cell>
          <cell r="B11116" t="str">
            <v>AA 271</v>
          </cell>
          <cell r="D11116">
            <v>205</v>
          </cell>
        </row>
        <row r="11117">
          <cell r="A11117">
            <v>44779</v>
          </cell>
          <cell r="B11117" t="str">
            <v>AA 271</v>
          </cell>
          <cell r="D11117">
            <v>201</v>
          </cell>
        </row>
        <row r="11118">
          <cell r="A11118">
            <v>44777</v>
          </cell>
          <cell r="B11118" t="str">
            <v>AA 432</v>
          </cell>
          <cell r="D11118">
            <v>165</v>
          </cell>
        </row>
        <row r="11119">
          <cell r="A11119">
            <v>44776</v>
          </cell>
          <cell r="B11119" t="str">
            <v>AA 432</v>
          </cell>
          <cell r="D11119">
            <v>150</v>
          </cell>
        </row>
        <row r="11120">
          <cell r="A11120">
            <v>44780</v>
          </cell>
          <cell r="B11120" t="str">
            <v>AA 432</v>
          </cell>
          <cell r="D11120">
            <v>152</v>
          </cell>
        </row>
        <row r="11121">
          <cell r="A11121">
            <v>44779</v>
          </cell>
          <cell r="B11121" t="str">
            <v>AA 432</v>
          </cell>
          <cell r="D11121">
            <v>154</v>
          </cell>
        </row>
        <row r="11122">
          <cell r="A11122">
            <v>44776</v>
          </cell>
          <cell r="B11122" t="str">
            <v>AA 510</v>
          </cell>
          <cell r="D11122">
            <v>150</v>
          </cell>
        </row>
        <row r="11123">
          <cell r="A11123">
            <v>44780</v>
          </cell>
          <cell r="B11123" t="str">
            <v>AA 510</v>
          </cell>
          <cell r="D11123">
            <v>117</v>
          </cell>
        </row>
        <row r="11124">
          <cell r="A11124">
            <v>44779</v>
          </cell>
          <cell r="B11124" t="str">
            <v>AA 510</v>
          </cell>
          <cell r="D11124">
            <v>142</v>
          </cell>
        </row>
        <row r="11125">
          <cell r="A11125">
            <v>44778</v>
          </cell>
          <cell r="B11125" t="str">
            <v>AA 510</v>
          </cell>
          <cell r="D11125">
            <v>164</v>
          </cell>
        </row>
        <row r="11126">
          <cell r="A11126">
            <v>44777</v>
          </cell>
          <cell r="B11126" t="str">
            <v>AA 510</v>
          </cell>
          <cell r="D11126">
            <v>175</v>
          </cell>
        </row>
        <row r="11127">
          <cell r="A11127">
            <v>44777</v>
          </cell>
          <cell r="B11127" t="str">
            <v>AA 7</v>
          </cell>
          <cell r="D11127">
            <v>244</v>
          </cell>
        </row>
        <row r="11128">
          <cell r="A11128">
            <v>44776</v>
          </cell>
          <cell r="B11128" t="str">
            <v>AA 7</v>
          </cell>
          <cell r="D11128">
            <v>250</v>
          </cell>
        </row>
        <row r="11129">
          <cell r="A11129">
            <v>44780</v>
          </cell>
          <cell r="B11129" t="str">
            <v>AA 7</v>
          </cell>
          <cell r="D11129">
            <v>269</v>
          </cell>
        </row>
        <row r="11130">
          <cell r="A11130">
            <v>44779</v>
          </cell>
          <cell r="B11130" t="str">
            <v>AA 7</v>
          </cell>
          <cell r="D11130">
            <v>264</v>
          </cell>
        </row>
        <row r="11131">
          <cell r="A11131">
            <v>44778</v>
          </cell>
          <cell r="B11131" t="str">
            <v>AS 743</v>
          </cell>
          <cell r="D11131">
            <v>158</v>
          </cell>
        </row>
        <row r="11132">
          <cell r="A11132">
            <v>44776</v>
          </cell>
          <cell r="B11132" t="str">
            <v>AS 743</v>
          </cell>
          <cell r="D11132">
            <v>150</v>
          </cell>
        </row>
        <row r="11133">
          <cell r="A11133">
            <v>44780</v>
          </cell>
          <cell r="B11133" t="str">
            <v>AS 743</v>
          </cell>
          <cell r="D11133">
            <v>121</v>
          </cell>
        </row>
        <row r="11134">
          <cell r="A11134">
            <v>44777</v>
          </cell>
          <cell r="B11134" t="str">
            <v>AS 803</v>
          </cell>
          <cell r="D11134">
            <v>150</v>
          </cell>
        </row>
        <row r="11135">
          <cell r="A11135">
            <v>44775</v>
          </cell>
          <cell r="B11135" t="str">
            <v>AS 803</v>
          </cell>
          <cell r="D11135">
            <v>157</v>
          </cell>
        </row>
        <row r="11136">
          <cell r="A11136">
            <v>44780</v>
          </cell>
          <cell r="B11136" t="str">
            <v>AS 803</v>
          </cell>
          <cell r="D11136">
            <v>149</v>
          </cell>
        </row>
        <row r="11137">
          <cell r="A11137">
            <v>44779</v>
          </cell>
          <cell r="B11137" t="str">
            <v>AS 803</v>
          </cell>
          <cell r="D11137">
            <v>137</v>
          </cell>
        </row>
        <row r="11138">
          <cell r="A11138">
            <v>44776</v>
          </cell>
          <cell r="B11138" t="str">
            <v>AS 805</v>
          </cell>
          <cell r="D11138">
            <v>150</v>
          </cell>
        </row>
        <row r="11139">
          <cell r="A11139">
            <v>44780</v>
          </cell>
          <cell r="B11139" t="str">
            <v>AS 805</v>
          </cell>
          <cell r="D11139">
            <v>132</v>
          </cell>
        </row>
        <row r="11140">
          <cell r="A11140">
            <v>44779</v>
          </cell>
          <cell r="B11140" t="str">
            <v>AS 805</v>
          </cell>
          <cell r="D11140">
            <v>118</v>
          </cell>
        </row>
        <row r="11141">
          <cell r="A11141">
            <v>44778</v>
          </cell>
          <cell r="B11141" t="str">
            <v>AS 805</v>
          </cell>
          <cell r="D11141">
            <v>143</v>
          </cell>
        </row>
        <row r="11142">
          <cell r="A11142">
            <v>44775</v>
          </cell>
          <cell r="B11142" t="str">
            <v>AS 809</v>
          </cell>
          <cell r="D11142">
            <v>131</v>
          </cell>
        </row>
        <row r="11143">
          <cell r="A11143">
            <v>44780</v>
          </cell>
          <cell r="B11143" t="str">
            <v>AS 809</v>
          </cell>
          <cell r="D11143">
            <v>151</v>
          </cell>
        </row>
        <row r="11144">
          <cell r="A11144">
            <v>44779</v>
          </cell>
          <cell r="B11144" t="str">
            <v>AS 809</v>
          </cell>
          <cell r="D11144">
            <v>130</v>
          </cell>
        </row>
        <row r="11145">
          <cell r="A11145">
            <v>44777</v>
          </cell>
          <cell r="B11145" t="str">
            <v>AS 813</v>
          </cell>
          <cell r="D11145">
            <v>159</v>
          </cell>
        </row>
        <row r="11146">
          <cell r="A11146">
            <v>44775</v>
          </cell>
          <cell r="B11146" t="str">
            <v>AS 813</v>
          </cell>
          <cell r="D11146">
            <v>156</v>
          </cell>
        </row>
        <row r="11147">
          <cell r="A11147">
            <v>44778</v>
          </cell>
          <cell r="B11147" t="str">
            <v>AS 813</v>
          </cell>
          <cell r="D11147">
            <v>189</v>
          </cell>
        </row>
        <row r="11148">
          <cell r="A11148">
            <v>44776</v>
          </cell>
          <cell r="B11148" t="str">
            <v>AS 813</v>
          </cell>
          <cell r="D11148">
            <v>156</v>
          </cell>
        </row>
        <row r="11149">
          <cell r="A11149">
            <v>44780</v>
          </cell>
          <cell r="B11149" t="str">
            <v>AS 813</v>
          </cell>
          <cell r="D11149">
            <v>159</v>
          </cell>
        </row>
        <row r="11150">
          <cell r="A11150">
            <v>44779</v>
          </cell>
          <cell r="B11150" t="str">
            <v>AS 813</v>
          </cell>
          <cell r="D11150">
            <v>157</v>
          </cell>
        </row>
        <row r="11151">
          <cell r="A11151">
            <v>44776</v>
          </cell>
          <cell r="B11151" t="str">
            <v>AS 825</v>
          </cell>
          <cell r="D11151">
            <v>154</v>
          </cell>
        </row>
        <row r="11152">
          <cell r="A11152">
            <v>44780</v>
          </cell>
          <cell r="B11152" t="str">
            <v>AS 825</v>
          </cell>
          <cell r="D11152">
            <v>141</v>
          </cell>
        </row>
        <row r="11153">
          <cell r="A11153">
            <v>44776</v>
          </cell>
          <cell r="B11153" t="str">
            <v>AS 829</v>
          </cell>
          <cell r="D11153">
            <v>167</v>
          </cell>
        </row>
        <row r="11154">
          <cell r="A11154">
            <v>44775</v>
          </cell>
          <cell r="B11154" t="str">
            <v>AS 829</v>
          </cell>
          <cell r="D11154">
            <v>147</v>
          </cell>
        </row>
        <row r="11155">
          <cell r="A11155">
            <v>44778</v>
          </cell>
          <cell r="B11155" t="str">
            <v>AS 829</v>
          </cell>
          <cell r="D11155">
            <v>154</v>
          </cell>
        </row>
        <row r="11156">
          <cell r="A11156">
            <v>44780</v>
          </cell>
          <cell r="B11156" t="str">
            <v>AS 829</v>
          </cell>
          <cell r="D11156">
            <v>151</v>
          </cell>
        </row>
        <row r="11157">
          <cell r="A11157">
            <v>44778</v>
          </cell>
          <cell r="B11157" t="str">
            <v>AS 861</v>
          </cell>
          <cell r="D11157">
            <v>159</v>
          </cell>
        </row>
        <row r="11158">
          <cell r="A11158">
            <v>44775</v>
          </cell>
          <cell r="B11158" t="str">
            <v>AS 861</v>
          </cell>
          <cell r="D11158">
            <v>159</v>
          </cell>
        </row>
        <row r="11159">
          <cell r="A11159">
            <v>44780</v>
          </cell>
          <cell r="B11159" t="str">
            <v>AS 861</v>
          </cell>
          <cell r="D11159">
            <v>147</v>
          </cell>
        </row>
        <row r="11160">
          <cell r="A11160">
            <v>44779</v>
          </cell>
          <cell r="B11160" t="str">
            <v>AS 861</v>
          </cell>
          <cell r="D11160">
            <v>160</v>
          </cell>
        </row>
        <row r="11161">
          <cell r="A11161">
            <v>44777</v>
          </cell>
          <cell r="B11161" t="str">
            <v>DL 362</v>
          </cell>
          <cell r="D11161">
            <v>186</v>
          </cell>
        </row>
        <row r="11162">
          <cell r="A11162">
            <v>44775</v>
          </cell>
          <cell r="B11162" t="str">
            <v>DL 362</v>
          </cell>
          <cell r="D11162">
            <v>147</v>
          </cell>
        </row>
        <row r="11163">
          <cell r="A11163">
            <v>44780</v>
          </cell>
          <cell r="B11163" t="str">
            <v>DL 362</v>
          </cell>
          <cell r="D11163">
            <v>173</v>
          </cell>
        </row>
        <row r="11164">
          <cell r="A11164">
            <v>44776</v>
          </cell>
          <cell r="B11164" t="str">
            <v>DL 448</v>
          </cell>
          <cell r="D11164">
            <v>150</v>
          </cell>
        </row>
        <row r="11165">
          <cell r="A11165">
            <v>44780</v>
          </cell>
          <cell r="B11165" t="str">
            <v>DL 448</v>
          </cell>
          <cell r="D11165">
            <v>202</v>
          </cell>
        </row>
        <row r="11166">
          <cell r="A11166">
            <v>44779</v>
          </cell>
          <cell r="B11166" t="str">
            <v>DL 448</v>
          </cell>
          <cell r="D11166">
            <v>200</v>
          </cell>
        </row>
        <row r="11167">
          <cell r="A11167">
            <v>44778</v>
          </cell>
          <cell r="B11167" t="str">
            <v>DL 448</v>
          </cell>
          <cell r="D11167">
            <v>180</v>
          </cell>
        </row>
        <row r="11168">
          <cell r="A11168">
            <v>44777</v>
          </cell>
          <cell r="B11168" t="str">
            <v>DL 448</v>
          </cell>
          <cell r="D11168">
            <v>188</v>
          </cell>
        </row>
        <row r="11169">
          <cell r="A11169">
            <v>44776</v>
          </cell>
          <cell r="B11169" t="str">
            <v>DL 481</v>
          </cell>
          <cell r="D11169">
            <v>152</v>
          </cell>
        </row>
        <row r="11170">
          <cell r="A11170">
            <v>44780</v>
          </cell>
          <cell r="B11170" t="str">
            <v>DL 481</v>
          </cell>
          <cell r="D11170">
            <v>185</v>
          </cell>
        </row>
        <row r="11171">
          <cell r="A11171">
            <v>44779</v>
          </cell>
          <cell r="B11171" t="str">
            <v>DL 481</v>
          </cell>
          <cell r="D11171">
            <v>190</v>
          </cell>
        </row>
        <row r="11172">
          <cell r="A11172">
            <v>44778</v>
          </cell>
          <cell r="B11172" t="str">
            <v>DL 481</v>
          </cell>
          <cell r="D11172">
            <v>190</v>
          </cell>
        </row>
        <row r="11173">
          <cell r="A11173">
            <v>44777</v>
          </cell>
          <cell r="B11173" t="str">
            <v>DL 481</v>
          </cell>
          <cell r="D11173">
            <v>173</v>
          </cell>
        </row>
        <row r="11174">
          <cell r="A11174">
            <v>44776</v>
          </cell>
          <cell r="B11174" t="str">
            <v>HA 23</v>
          </cell>
          <cell r="D11174">
            <v>198</v>
          </cell>
        </row>
        <row r="11175">
          <cell r="A11175">
            <v>44775</v>
          </cell>
          <cell r="B11175" t="str">
            <v>HA 23</v>
          </cell>
          <cell r="D11175">
            <v>168</v>
          </cell>
        </row>
        <row r="11176">
          <cell r="A11176">
            <v>44777</v>
          </cell>
          <cell r="B11176" t="str">
            <v>HA 23</v>
          </cell>
          <cell r="D11176">
            <v>170</v>
          </cell>
        </row>
        <row r="11177">
          <cell r="A11177">
            <v>44778</v>
          </cell>
          <cell r="B11177" t="str">
            <v>HA 23</v>
          </cell>
          <cell r="D11177">
            <v>128</v>
          </cell>
        </row>
        <row r="11178">
          <cell r="A11178">
            <v>44779</v>
          </cell>
          <cell r="B11178" t="str">
            <v>HA 23</v>
          </cell>
          <cell r="D11178">
            <v>130</v>
          </cell>
        </row>
        <row r="11179">
          <cell r="A11179">
            <v>44776</v>
          </cell>
          <cell r="B11179" t="str">
            <v>HA 29</v>
          </cell>
          <cell r="D11179">
            <v>274</v>
          </cell>
        </row>
        <row r="11180">
          <cell r="A11180">
            <v>44777</v>
          </cell>
          <cell r="B11180" t="str">
            <v>HA 29</v>
          </cell>
          <cell r="D11180">
            <v>274</v>
          </cell>
        </row>
        <row r="11181">
          <cell r="A11181">
            <v>44778</v>
          </cell>
          <cell r="B11181" t="str">
            <v>HA 29</v>
          </cell>
          <cell r="D11181">
            <v>242</v>
          </cell>
        </row>
        <row r="11182">
          <cell r="A11182">
            <v>44780</v>
          </cell>
          <cell r="B11182" t="str">
            <v>HA 29</v>
          </cell>
          <cell r="D11182">
            <v>271</v>
          </cell>
        </row>
        <row r="11183">
          <cell r="A11183">
            <v>44779</v>
          </cell>
          <cell r="B11183" t="str">
            <v>HA 29</v>
          </cell>
          <cell r="D11183">
            <v>259</v>
          </cell>
        </row>
        <row r="11184">
          <cell r="A11184">
            <v>44777</v>
          </cell>
          <cell r="B11184" t="str">
            <v>HA 31</v>
          </cell>
          <cell r="D11184">
            <v>125</v>
          </cell>
        </row>
        <row r="11185">
          <cell r="A11185">
            <v>44775</v>
          </cell>
          <cell r="B11185" t="str">
            <v>HA 31</v>
          </cell>
          <cell r="D11185">
            <v>175</v>
          </cell>
        </row>
        <row r="11186">
          <cell r="A11186">
            <v>44780</v>
          </cell>
          <cell r="B11186" t="str">
            <v>HA 31</v>
          </cell>
          <cell r="D11186">
            <v>93</v>
          </cell>
        </row>
        <row r="11187">
          <cell r="A11187">
            <v>44778</v>
          </cell>
          <cell r="B11187" t="str">
            <v>HA 33</v>
          </cell>
          <cell r="D11187">
            <v>264</v>
          </cell>
        </row>
        <row r="11188">
          <cell r="A11188">
            <v>44776</v>
          </cell>
          <cell r="B11188" t="str">
            <v>HA 33</v>
          </cell>
          <cell r="D11188">
            <v>268</v>
          </cell>
        </row>
        <row r="11189">
          <cell r="A11189">
            <v>44775</v>
          </cell>
          <cell r="B11189" t="str">
            <v>HA 33</v>
          </cell>
          <cell r="D11189">
            <v>278</v>
          </cell>
        </row>
        <row r="11190">
          <cell r="A11190">
            <v>44780</v>
          </cell>
          <cell r="B11190" t="str">
            <v>HA 33</v>
          </cell>
          <cell r="D11190">
            <v>259</v>
          </cell>
        </row>
        <row r="11191">
          <cell r="A11191">
            <v>44777</v>
          </cell>
          <cell r="B11191" t="str">
            <v>HA 39</v>
          </cell>
          <cell r="D11191">
            <v>174</v>
          </cell>
        </row>
        <row r="11192">
          <cell r="A11192">
            <v>44776</v>
          </cell>
          <cell r="B11192" t="str">
            <v>HA 39</v>
          </cell>
          <cell r="D11192">
            <v>179</v>
          </cell>
        </row>
        <row r="11193">
          <cell r="A11193">
            <v>44780</v>
          </cell>
          <cell r="B11193" t="str">
            <v>HA 39</v>
          </cell>
          <cell r="D11193">
            <v>160</v>
          </cell>
        </row>
        <row r="11194">
          <cell r="A11194">
            <v>44779</v>
          </cell>
          <cell r="B11194" t="str">
            <v>HA 39</v>
          </cell>
          <cell r="D11194">
            <v>157</v>
          </cell>
        </row>
        <row r="11195">
          <cell r="A11195">
            <v>44777</v>
          </cell>
          <cell r="B11195" t="str">
            <v>HA 41</v>
          </cell>
          <cell r="D11195">
            <v>170</v>
          </cell>
        </row>
        <row r="11196">
          <cell r="A11196">
            <v>44776</v>
          </cell>
          <cell r="B11196" t="str">
            <v>HA 41</v>
          </cell>
          <cell r="D11196">
            <v>164</v>
          </cell>
        </row>
        <row r="11197">
          <cell r="A11197">
            <v>44780</v>
          </cell>
          <cell r="B11197" t="str">
            <v>HA 41</v>
          </cell>
          <cell r="D11197">
            <v>156</v>
          </cell>
        </row>
        <row r="11198">
          <cell r="A11198">
            <v>44779</v>
          </cell>
          <cell r="B11198" t="str">
            <v>HA 41</v>
          </cell>
          <cell r="D11198">
            <v>164</v>
          </cell>
        </row>
        <row r="11199">
          <cell r="A11199">
            <v>44775</v>
          </cell>
          <cell r="B11199" t="str">
            <v>HA 45</v>
          </cell>
          <cell r="D11199">
            <v>179</v>
          </cell>
        </row>
        <row r="11200">
          <cell r="A11200">
            <v>44780</v>
          </cell>
          <cell r="B11200" t="str">
            <v>HA 45</v>
          </cell>
          <cell r="D11200">
            <v>151</v>
          </cell>
        </row>
        <row r="11201">
          <cell r="A11201">
            <v>44775</v>
          </cell>
          <cell r="B11201" t="str">
            <v>HA 55</v>
          </cell>
          <cell r="D11201">
            <v>181</v>
          </cell>
        </row>
        <row r="11202">
          <cell r="A11202">
            <v>44777</v>
          </cell>
          <cell r="B11202" t="str">
            <v>HA 55</v>
          </cell>
          <cell r="D11202">
            <v>187</v>
          </cell>
        </row>
        <row r="11203">
          <cell r="A11203">
            <v>44778</v>
          </cell>
          <cell r="B11203" t="str">
            <v>HA 55</v>
          </cell>
          <cell r="D11203">
            <v>173</v>
          </cell>
        </row>
        <row r="11204">
          <cell r="A11204">
            <v>44776</v>
          </cell>
          <cell r="B11204" t="str">
            <v>HA 55</v>
          </cell>
          <cell r="D11204">
            <v>186</v>
          </cell>
        </row>
        <row r="11205">
          <cell r="A11205">
            <v>44780</v>
          </cell>
          <cell r="B11205" t="str">
            <v>HA 55</v>
          </cell>
          <cell r="D11205">
            <v>174</v>
          </cell>
        </row>
        <row r="11206">
          <cell r="A11206">
            <v>44779</v>
          </cell>
          <cell r="B11206" t="str">
            <v>HA 55</v>
          </cell>
          <cell r="D11206">
            <v>182</v>
          </cell>
        </row>
        <row r="11207">
          <cell r="A11207">
            <v>44777</v>
          </cell>
          <cell r="B11207" t="str">
            <v>HA 57</v>
          </cell>
          <cell r="D11207">
            <v>184</v>
          </cell>
        </row>
        <row r="11208">
          <cell r="A11208">
            <v>44778</v>
          </cell>
          <cell r="B11208" t="str">
            <v>HA 57</v>
          </cell>
          <cell r="D11208">
            <v>180</v>
          </cell>
        </row>
        <row r="11209">
          <cell r="A11209">
            <v>44776</v>
          </cell>
          <cell r="B11209" t="str">
            <v>HA 57</v>
          </cell>
          <cell r="D11209">
            <v>187</v>
          </cell>
        </row>
        <row r="11210">
          <cell r="A11210">
            <v>44780</v>
          </cell>
          <cell r="B11210" t="str">
            <v>HA 57</v>
          </cell>
          <cell r="D11210">
            <v>190</v>
          </cell>
        </row>
        <row r="11211">
          <cell r="A11211">
            <v>44779</v>
          </cell>
          <cell r="B11211" t="str">
            <v>HA 57</v>
          </cell>
          <cell r="D11211">
            <v>180</v>
          </cell>
        </row>
        <row r="11212">
          <cell r="A11212">
            <v>44778</v>
          </cell>
          <cell r="B11212" t="str">
            <v>HA 59</v>
          </cell>
          <cell r="D11212">
            <v>116</v>
          </cell>
        </row>
        <row r="11213">
          <cell r="A11213">
            <v>44775</v>
          </cell>
          <cell r="B11213" t="str">
            <v>HA 59</v>
          </cell>
          <cell r="D11213">
            <v>175</v>
          </cell>
        </row>
        <row r="11214">
          <cell r="A11214">
            <v>44780</v>
          </cell>
          <cell r="B11214" t="str">
            <v>HA 59</v>
          </cell>
          <cell r="D11214">
            <v>161</v>
          </cell>
        </row>
        <row r="11215">
          <cell r="A11215">
            <v>44775</v>
          </cell>
          <cell r="B11215" t="str">
            <v>HA 71</v>
          </cell>
          <cell r="D11215">
            <v>189</v>
          </cell>
        </row>
        <row r="11216">
          <cell r="A11216">
            <v>44777</v>
          </cell>
          <cell r="B11216" t="str">
            <v>HA 71</v>
          </cell>
          <cell r="D11216">
            <v>188</v>
          </cell>
        </row>
        <row r="11217">
          <cell r="A11217">
            <v>44778</v>
          </cell>
          <cell r="B11217" t="str">
            <v>HA 71</v>
          </cell>
          <cell r="D11217">
            <v>177</v>
          </cell>
        </row>
        <row r="11218">
          <cell r="A11218">
            <v>44776</v>
          </cell>
          <cell r="B11218" t="str">
            <v>HA 71</v>
          </cell>
          <cell r="D11218">
            <v>183</v>
          </cell>
        </row>
        <row r="11219">
          <cell r="A11219">
            <v>44780</v>
          </cell>
          <cell r="B11219" t="str">
            <v>HA 71</v>
          </cell>
          <cell r="D11219">
            <v>187</v>
          </cell>
        </row>
        <row r="11220">
          <cell r="A11220">
            <v>44779</v>
          </cell>
          <cell r="B11220" t="str">
            <v>HA 71</v>
          </cell>
          <cell r="D11220">
            <v>177</v>
          </cell>
        </row>
        <row r="11221">
          <cell r="A11221">
            <v>44780</v>
          </cell>
          <cell r="B11221" t="str">
            <v>UA 1530</v>
          </cell>
          <cell r="D11221">
            <v>123</v>
          </cell>
        </row>
        <row r="11222">
          <cell r="A11222">
            <v>44779</v>
          </cell>
          <cell r="B11222" t="str">
            <v>UA 1530</v>
          </cell>
          <cell r="D11222">
            <v>162</v>
          </cell>
        </row>
        <row r="11223">
          <cell r="A11223">
            <v>44777</v>
          </cell>
          <cell r="B11223" t="str">
            <v>UA 1725</v>
          </cell>
          <cell r="D11223">
            <v>316</v>
          </cell>
        </row>
        <row r="11224">
          <cell r="A11224">
            <v>44778</v>
          </cell>
          <cell r="B11224" t="str">
            <v>UA 1725</v>
          </cell>
          <cell r="D11224">
            <v>320</v>
          </cell>
        </row>
        <row r="11225">
          <cell r="A11225">
            <v>44776</v>
          </cell>
          <cell r="B11225" t="str">
            <v>UA 1725</v>
          </cell>
          <cell r="D11225">
            <v>325</v>
          </cell>
        </row>
        <row r="11226">
          <cell r="A11226">
            <v>44777</v>
          </cell>
          <cell r="B11226" t="str">
            <v>UA 1736</v>
          </cell>
          <cell r="D11226">
            <v>349</v>
          </cell>
        </row>
        <row r="11227">
          <cell r="A11227">
            <v>44775</v>
          </cell>
          <cell r="B11227" t="str">
            <v>UA 1736</v>
          </cell>
          <cell r="D11227">
            <v>341</v>
          </cell>
        </row>
        <row r="11228">
          <cell r="A11228">
            <v>44780</v>
          </cell>
          <cell r="B11228" t="str">
            <v>UA 1736</v>
          </cell>
          <cell r="D11228">
            <v>312</v>
          </cell>
        </row>
        <row r="11229">
          <cell r="A11229">
            <v>44776</v>
          </cell>
          <cell r="B11229" t="str">
            <v>UA 1749</v>
          </cell>
          <cell r="D11229">
            <v>161</v>
          </cell>
        </row>
        <row r="11230">
          <cell r="A11230">
            <v>44780</v>
          </cell>
          <cell r="B11230" t="str">
            <v>UA 1749</v>
          </cell>
          <cell r="D11230">
            <v>122</v>
          </cell>
        </row>
        <row r="11231">
          <cell r="A11231">
            <v>44777</v>
          </cell>
          <cell r="B11231" t="str">
            <v>UA 202</v>
          </cell>
          <cell r="D11231">
            <v>200</v>
          </cell>
        </row>
        <row r="11232">
          <cell r="A11232">
            <v>44775</v>
          </cell>
          <cell r="B11232" t="str">
            <v>UA 202</v>
          </cell>
          <cell r="D11232">
            <v>241</v>
          </cell>
        </row>
        <row r="11233">
          <cell r="A11233">
            <v>44780</v>
          </cell>
          <cell r="B11233" t="str">
            <v>UA 202</v>
          </cell>
          <cell r="D11233">
            <v>223</v>
          </cell>
        </row>
        <row r="11234">
          <cell r="A11234">
            <v>44776</v>
          </cell>
          <cell r="B11234" t="str">
            <v>UA 2219</v>
          </cell>
          <cell r="D11234">
            <v>166</v>
          </cell>
        </row>
        <row r="11235">
          <cell r="A11235">
            <v>44780</v>
          </cell>
          <cell r="B11235" t="str">
            <v>UA 2219</v>
          </cell>
          <cell r="D11235">
            <v>157</v>
          </cell>
        </row>
        <row r="11236">
          <cell r="A11236">
            <v>44775</v>
          </cell>
          <cell r="B11236" t="str">
            <v>UA 2623</v>
          </cell>
          <cell r="D11236">
            <v>172</v>
          </cell>
        </row>
        <row r="11237">
          <cell r="A11237">
            <v>44777</v>
          </cell>
          <cell r="B11237" t="str">
            <v>UA 2623</v>
          </cell>
          <cell r="D11237">
            <v>171</v>
          </cell>
        </row>
        <row r="11238">
          <cell r="A11238">
            <v>44778</v>
          </cell>
          <cell r="B11238" t="str">
            <v>UA 2623</v>
          </cell>
          <cell r="D11238">
            <v>169</v>
          </cell>
        </row>
        <row r="11239">
          <cell r="A11239">
            <v>44780</v>
          </cell>
          <cell r="B11239" t="str">
            <v>UA 2623</v>
          </cell>
          <cell r="D11239">
            <v>145</v>
          </cell>
        </row>
        <row r="11240">
          <cell r="A11240">
            <v>44776</v>
          </cell>
          <cell r="B11240" t="str">
            <v>UA 417</v>
          </cell>
          <cell r="D11240">
            <v>174</v>
          </cell>
        </row>
        <row r="11241">
          <cell r="A11241">
            <v>44778</v>
          </cell>
          <cell r="B11241" t="str">
            <v>UA 417</v>
          </cell>
          <cell r="D11241">
            <v>178</v>
          </cell>
        </row>
        <row r="11242">
          <cell r="A11242">
            <v>44775</v>
          </cell>
          <cell r="B11242" t="str">
            <v>UA 417</v>
          </cell>
          <cell r="D11242">
            <v>179</v>
          </cell>
        </row>
        <row r="11243">
          <cell r="A11243">
            <v>44780</v>
          </cell>
          <cell r="B11243" t="str">
            <v>UA 417</v>
          </cell>
          <cell r="D11243">
            <v>152</v>
          </cell>
        </row>
        <row r="11244">
          <cell r="A11244">
            <v>44779</v>
          </cell>
          <cell r="B11244" t="str">
            <v>UA 417</v>
          </cell>
          <cell r="D11244">
            <v>168</v>
          </cell>
        </row>
        <row r="11245">
          <cell r="A11245">
            <v>44777</v>
          </cell>
          <cell r="B11245" t="str">
            <v>UA 42</v>
          </cell>
          <cell r="D11245">
            <v>163</v>
          </cell>
        </row>
        <row r="11246">
          <cell r="A11246">
            <v>44778</v>
          </cell>
          <cell r="B11246" t="str">
            <v>UA 42</v>
          </cell>
          <cell r="D11246">
            <v>159</v>
          </cell>
        </row>
        <row r="11247">
          <cell r="A11247">
            <v>44779</v>
          </cell>
          <cell r="B11247" t="str">
            <v>UA 42</v>
          </cell>
          <cell r="D11247">
            <v>160</v>
          </cell>
        </row>
        <row r="11248">
          <cell r="A11248">
            <v>44776</v>
          </cell>
          <cell r="B11248" t="str">
            <v>UA 454</v>
          </cell>
          <cell r="D11248">
            <v>137</v>
          </cell>
        </row>
        <row r="11249">
          <cell r="A11249">
            <v>44778</v>
          </cell>
          <cell r="B11249" t="str">
            <v>UA 454</v>
          </cell>
          <cell r="D11249">
            <v>175</v>
          </cell>
        </row>
        <row r="11250">
          <cell r="A11250">
            <v>44780</v>
          </cell>
          <cell r="B11250" t="str">
            <v>UA 454</v>
          </cell>
          <cell r="D11250">
            <v>171</v>
          </cell>
        </row>
        <row r="11251">
          <cell r="A11251">
            <v>44776</v>
          </cell>
          <cell r="B11251" t="str">
            <v>UA 539</v>
          </cell>
          <cell r="D11251">
            <v>156</v>
          </cell>
        </row>
        <row r="11252">
          <cell r="A11252">
            <v>44780</v>
          </cell>
          <cell r="B11252" t="str">
            <v>UA 539</v>
          </cell>
          <cell r="D11252">
            <v>129</v>
          </cell>
        </row>
        <row r="11253">
          <cell r="A11253">
            <v>44778</v>
          </cell>
          <cell r="B11253" t="str">
            <v>WN 1281</v>
          </cell>
          <cell r="D11253">
            <v>166</v>
          </cell>
        </row>
        <row r="11254">
          <cell r="A11254">
            <v>44776</v>
          </cell>
          <cell r="B11254" t="str">
            <v>WN 1281</v>
          </cell>
          <cell r="D11254">
            <v>171</v>
          </cell>
        </row>
        <row r="11255">
          <cell r="A11255">
            <v>44775</v>
          </cell>
          <cell r="B11255" t="str">
            <v>WN 1281</v>
          </cell>
          <cell r="D11255">
            <v>168</v>
          </cell>
        </row>
        <row r="11256">
          <cell r="A11256">
            <v>44780</v>
          </cell>
          <cell r="B11256" t="str">
            <v>WN 1281</v>
          </cell>
          <cell r="D11256">
            <v>167</v>
          </cell>
        </row>
        <row r="11257">
          <cell r="A11257">
            <v>44779</v>
          </cell>
          <cell r="B11257" t="str">
            <v>WN 1281</v>
          </cell>
          <cell r="D11257">
            <v>173</v>
          </cell>
        </row>
        <row r="11258">
          <cell r="A11258">
            <v>44777</v>
          </cell>
          <cell r="B11258" t="str">
            <v>WN 1446</v>
          </cell>
          <cell r="D11258">
            <v>142</v>
          </cell>
        </row>
        <row r="11259">
          <cell r="A11259">
            <v>44778</v>
          </cell>
          <cell r="B11259" t="str">
            <v>WN 1446</v>
          </cell>
          <cell r="D11259">
            <v>162</v>
          </cell>
        </row>
        <row r="11260">
          <cell r="A11260">
            <v>44775</v>
          </cell>
          <cell r="B11260" t="str">
            <v>WN 1446</v>
          </cell>
          <cell r="D11260">
            <v>168</v>
          </cell>
        </row>
        <row r="11261">
          <cell r="A11261">
            <v>44780</v>
          </cell>
          <cell r="B11261" t="str">
            <v>WN 1446</v>
          </cell>
          <cell r="D11261">
            <v>172</v>
          </cell>
        </row>
        <row r="11262">
          <cell r="A11262">
            <v>44779</v>
          </cell>
          <cell r="B11262" t="str">
            <v>WN 1446</v>
          </cell>
          <cell r="D11262">
            <v>176</v>
          </cell>
        </row>
        <row r="11263">
          <cell r="A11263">
            <v>44776</v>
          </cell>
          <cell r="B11263" t="str">
            <v>WN 1993</v>
          </cell>
          <cell r="D11263">
            <v>171</v>
          </cell>
        </row>
        <row r="11264">
          <cell r="A11264">
            <v>44775</v>
          </cell>
          <cell r="B11264" t="str">
            <v>WN 1993</v>
          </cell>
          <cell r="D11264">
            <v>174</v>
          </cell>
        </row>
        <row r="11265">
          <cell r="A11265">
            <v>44778</v>
          </cell>
          <cell r="B11265" t="str">
            <v>WN 1993</v>
          </cell>
          <cell r="D11265">
            <v>175</v>
          </cell>
        </row>
        <row r="11266">
          <cell r="A11266">
            <v>44780</v>
          </cell>
          <cell r="B11266" t="str">
            <v>WN 1993</v>
          </cell>
          <cell r="D11266">
            <v>166</v>
          </cell>
        </row>
        <row r="11267">
          <cell r="A11267">
            <v>44779</v>
          </cell>
          <cell r="B11267" t="str">
            <v>WN 1993</v>
          </cell>
          <cell r="D11267">
            <v>176</v>
          </cell>
        </row>
        <row r="11268">
          <cell r="A11268">
            <v>44776</v>
          </cell>
          <cell r="B11268" t="str">
            <v>WN 2178</v>
          </cell>
          <cell r="D11268">
            <v>170</v>
          </cell>
        </row>
        <row r="11269">
          <cell r="A11269">
            <v>44780</v>
          </cell>
          <cell r="B11269" t="str">
            <v>WN 2178</v>
          </cell>
          <cell r="D11269">
            <v>124</v>
          </cell>
        </row>
        <row r="11270">
          <cell r="A11270">
            <v>44779</v>
          </cell>
          <cell r="B11270" t="str">
            <v>WN 2178</v>
          </cell>
          <cell r="D11270">
            <v>169</v>
          </cell>
        </row>
        <row r="11271">
          <cell r="A11271">
            <v>44778</v>
          </cell>
          <cell r="B11271" t="str">
            <v>WN 2178</v>
          </cell>
          <cell r="D11271">
            <v>157</v>
          </cell>
        </row>
        <row r="11272">
          <cell r="A11272">
            <v>44778</v>
          </cell>
          <cell r="B11272" t="str">
            <v>WN 2456</v>
          </cell>
          <cell r="D11272">
            <v>107</v>
          </cell>
        </row>
        <row r="11273">
          <cell r="A11273">
            <v>44776</v>
          </cell>
          <cell r="B11273" t="str">
            <v>WN 2456</v>
          </cell>
          <cell r="D11273">
            <v>147</v>
          </cell>
        </row>
        <row r="11274">
          <cell r="A11274">
            <v>44779</v>
          </cell>
          <cell r="B11274" t="str">
            <v>WN 2456</v>
          </cell>
          <cell r="D11274">
            <v>137</v>
          </cell>
        </row>
        <row r="11275">
          <cell r="A11275">
            <v>44775</v>
          </cell>
          <cell r="B11275" t="str">
            <v>WN 2505</v>
          </cell>
          <cell r="D11275">
            <v>170</v>
          </cell>
        </row>
        <row r="11276">
          <cell r="A11276">
            <v>44778</v>
          </cell>
          <cell r="B11276" t="str">
            <v>WN 2505</v>
          </cell>
          <cell r="D11276">
            <v>147</v>
          </cell>
        </row>
        <row r="11277">
          <cell r="A11277">
            <v>44776</v>
          </cell>
          <cell r="B11277" t="str">
            <v>WN 2505</v>
          </cell>
          <cell r="D11277">
            <v>174</v>
          </cell>
        </row>
        <row r="11278">
          <cell r="A11278">
            <v>44780</v>
          </cell>
          <cell r="B11278" t="str">
            <v>WN 2505</v>
          </cell>
          <cell r="D11278">
            <v>124</v>
          </cell>
        </row>
        <row r="11279">
          <cell r="A11279">
            <v>44779</v>
          </cell>
          <cell r="B11279" t="str">
            <v>WN 2505</v>
          </cell>
          <cell r="D11279">
            <v>164</v>
          </cell>
        </row>
        <row r="11280">
          <cell r="A11280">
            <v>44775</v>
          </cell>
          <cell r="B11280" t="str">
            <v>WN 2521</v>
          </cell>
          <cell r="D11280">
            <v>174</v>
          </cell>
        </row>
        <row r="11281">
          <cell r="A11281">
            <v>44778</v>
          </cell>
          <cell r="B11281" t="str">
            <v>WN 2521</v>
          </cell>
          <cell r="D11281">
            <v>135</v>
          </cell>
        </row>
        <row r="11282">
          <cell r="A11282">
            <v>44776</v>
          </cell>
          <cell r="B11282" t="str">
            <v>WN 2521</v>
          </cell>
          <cell r="D11282">
            <v>171</v>
          </cell>
        </row>
        <row r="11283">
          <cell r="A11283">
            <v>44780</v>
          </cell>
          <cell r="B11283" t="str">
            <v>WN 2521</v>
          </cell>
          <cell r="D11283">
            <v>118</v>
          </cell>
        </row>
        <row r="11284">
          <cell r="A11284">
            <v>44779</v>
          </cell>
          <cell r="B11284" t="str">
            <v>WN 2521</v>
          </cell>
          <cell r="D11284">
            <v>172</v>
          </cell>
        </row>
        <row r="11285">
          <cell r="A11285">
            <v>44777</v>
          </cell>
          <cell r="B11285" t="str">
            <v>WN 2646</v>
          </cell>
          <cell r="D11285">
            <v>168</v>
          </cell>
        </row>
        <row r="11286">
          <cell r="A11286">
            <v>44776</v>
          </cell>
          <cell r="B11286" t="str">
            <v>WN 2646</v>
          </cell>
          <cell r="D11286">
            <v>175</v>
          </cell>
        </row>
        <row r="11287">
          <cell r="A11287">
            <v>44780</v>
          </cell>
          <cell r="B11287" t="str">
            <v>WN 2646</v>
          </cell>
          <cell r="D11287">
            <v>162</v>
          </cell>
        </row>
        <row r="11288">
          <cell r="A11288">
            <v>44779</v>
          </cell>
          <cell r="B11288" t="str">
            <v>WN 2646</v>
          </cell>
          <cell r="D11288">
            <v>173</v>
          </cell>
        </row>
        <row r="11289">
          <cell r="A11289">
            <v>44778</v>
          </cell>
          <cell r="B11289" t="str">
            <v>WN 2646</v>
          </cell>
          <cell r="D11289">
            <v>168</v>
          </cell>
        </row>
        <row r="11290">
          <cell r="A11290">
            <v>44776</v>
          </cell>
          <cell r="B11290" t="str">
            <v>WN 735</v>
          </cell>
          <cell r="D11290">
            <v>176</v>
          </cell>
        </row>
        <row r="11291">
          <cell r="A11291">
            <v>44780</v>
          </cell>
          <cell r="B11291" t="str">
            <v>WN 735</v>
          </cell>
          <cell r="D11291">
            <v>168</v>
          </cell>
        </row>
        <row r="11292">
          <cell r="A11292">
            <v>44779</v>
          </cell>
          <cell r="B11292" t="str">
            <v>WN 735</v>
          </cell>
          <cell r="D11292">
            <v>170</v>
          </cell>
        </row>
        <row r="11293">
          <cell r="A11293">
            <v>44778</v>
          </cell>
          <cell r="B11293" t="str">
            <v>WN 735</v>
          </cell>
          <cell r="D11293">
            <v>171</v>
          </cell>
        </row>
        <row r="11294">
          <cell r="A11294">
            <v>44778</v>
          </cell>
          <cell r="B11294" t="str">
            <v>WN 950</v>
          </cell>
          <cell r="D11294">
            <v>171</v>
          </cell>
        </row>
        <row r="11295">
          <cell r="A11295">
            <v>44775</v>
          </cell>
          <cell r="B11295" t="str">
            <v>WN 950</v>
          </cell>
          <cell r="D11295">
            <v>165</v>
          </cell>
        </row>
        <row r="11296">
          <cell r="A11296">
            <v>44780</v>
          </cell>
          <cell r="B11296" t="str">
            <v>WN 950</v>
          </cell>
          <cell r="D11296">
            <v>173</v>
          </cell>
        </row>
        <row r="11297">
          <cell r="A11297">
            <v>44779</v>
          </cell>
          <cell r="B11297" t="str">
            <v>WN 950</v>
          </cell>
          <cell r="D11297">
            <v>175</v>
          </cell>
        </row>
        <row r="11298">
          <cell r="A11298">
            <v>44781</v>
          </cell>
          <cell r="B11298" t="str">
            <v>AA 119</v>
          </cell>
          <cell r="D11298">
            <v>281</v>
          </cell>
        </row>
        <row r="11299">
          <cell r="A11299">
            <v>44781</v>
          </cell>
          <cell r="B11299" t="str">
            <v>AA 205</v>
          </cell>
          <cell r="D11299">
            <v>183</v>
          </cell>
        </row>
        <row r="11300">
          <cell r="A11300">
            <v>44781</v>
          </cell>
          <cell r="B11300" t="str">
            <v>AA 271</v>
          </cell>
          <cell r="D11300">
            <v>196</v>
          </cell>
        </row>
        <row r="11301">
          <cell r="A11301">
            <v>44781</v>
          </cell>
          <cell r="B11301" t="str">
            <v>AA 432</v>
          </cell>
          <cell r="D11301">
            <v>170</v>
          </cell>
        </row>
        <row r="11302">
          <cell r="A11302">
            <v>44781</v>
          </cell>
          <cell r="B11302" t="str">
            <v>AA 510</v>
          </cell>
          <cell r="D11302">
            <v>146</v>
          </cell>
        </row>
        <row r="11303">
          <cell r="A11303">
            <v>44781</v>
          </cell>
          <cell r="B11303" t="str">
            <v>AA 7</v>
          </cell>
          <cell r="D11303">
            <v>283</v>
          </cell>
        </row>
        <row r="11304">
          <cell r="A11304">
            <v>44781</v>
          </cell>
          <cell r="B11304" t="str">
            <v>AS 803</v>
          </cell>
          <cell r="D11304">
            <v>146</v>
          </cell>
        </row>
        <row r="11305">
          <cell r="A11305">
            <v>44781</v>
          </cell>
          <cell r="B11305" t="str">
            <v>AS 805</v>
          </cell>
          <cell r="D11305">
            <v>155</v>
          </cell>
        </row>
        <row r="11306">
          <cell r="A11306">
            <v>44781</v>
          </cell>
          <cell r="B11306" t="str">
            <v>AS 809</v>
          </cell>
          <cell r="D11306">
            <v>155</v>
          </cell>
        </row>
        <row r="11307">
          <cell r="A11307">
            <v>44781</v>
          </cell>
          <cell r="B11307" t="str">
            <v>AS 813</v>
          </cell>
          <cell r="D11307">
            <v>153</v>
          </cell>
        </row>
        <row r="11308">
          <cell r="A11308">
            <v>44781</v>
          </cell>
          <cell r="B11308" t="str">
            <v>AS 829</v>
          </cell>
          <cell r="D11308">
            <v>153</v>
          </cell>
        </row>
        <row r="11309">
          <cell r="A11309">
            <v>44781</v>
          </cell>
          <cell r="B11309" t="str">
            <v>AS 861</v>
          </cell>
          <cell r="D11309">
            <v>161</v>
          </cell>
        </row>
        <row r="11310">
          <cell r="A11310">
            <v>44781</v>
          </cell>
          <cell r="B11310" t="str">
            <v>DL 362</v>
          </cell>
          <cell r="D11310">
            <v>199</v>
          </cell>
        </row>
        <row r="11311">
          <cell r="A11311">
            <v>44781</v>
          </cell>
          <cell r="B11311" t="str">
            <v>DL 448</v>
          </cell>
          <cell r="D11311">
            <v>187</v>
          </cell>
        </row>
        <row r="11312">
          <cell r="A11312">
            <v>44781</v>
          </cell>
          <cell r="B11312" t="str">
            <v>HA 23</v>
          </cell>
          <cell r="D11312">
            <v>174</v>
          </cell>
        </row>
        <row r="11313">
          <cell r="A11313">
            <v>44781</v>
          </cell>
          <cell r="B11313" t="str">
            <v>HA 29</v>
          </cell>
          <cell r="D11313">
            <v>270</v>
          </cell>
        </row>
        <row r="11314">
          <cell r="A11314">
            <v>44781</v>
          </cell>
          <cell r="B11314" t="str">
            <v>HA 33</v>
          </cell>
          <cell r="D11314">
            <v>264</v>
          </cell>
        </row>
        <row r="11315">
          <cell r="A11315">
            <v>44781</v>
          </cell>
          <cell r="B11315" t="str">
            <v>HA 39</v>
          </cell>
          <cell r="D11315">
            <v>181</v>
          </cell>
        </row>
        <row r="11316">
          <cell r="A11316">
            <v>44781</v>
          </cell>
          <cell r="B11316" t="str">
            <v>HA 41</v>
          </cell>
          <cell r="D11316">
            <v>185</v>
          </cell>
        </row>
        <row r="11317">
          <cell r="A11317">
            <v>44781</v>
          </cell>
          <cell r="B11317" t="str">
            <v>HA 55</v>
          </cell>
          <cell r="D11317">
            <v>180</v>
          </cell>
        </row>
        <row r="11318">
          <cell r="A11318">
            <v>44781</v>
          </cell>
          <cell r="B11318" t="str">
            <v>HA 57</v>
          </cell>
          <cell r="D11318">
            <v>175</v>
          </cell>
        </row>
        <row r="11319">
          <cell r="A11319">
            <v>44781</v>
          </cell>
          <cell r="B11319" t="str">
            <v>HA 71</v>
          </cell>
          <cell r="D11319">
            <v>181</v>
          </cell>
        </row>
        <row r="11320">
          <cell r="A11320">
            <v>44781</v>
          </cell>
          <cell r="B11320" t="str">
            <v>UA 1725</v>
          </cell>
          <cell r="D11320">
            <v>324</v>
          </cell>
        </row>
        <row r="11321">
          <cell r="A11321">
            <v>44781</v>
          </cell>
          <cell r="B11321" t="str">
            <v>UA 1736</v>
          </cell>
          <cell r="D11321">
            <v>252</v>
          </cell>
        </row>
        <row r="11322">
          <cell r="A11322">
            <v>44781</v>
          </cell>
          <cell r="B11322" t="str">
            <v>UA 1749</v>
          </cell>
          <cell r="D11322">
            <v>109</v>
          </cell>
        </row>
        <row r="11323">
          <cell r="A11323">
            <v>44781</v>
          </cell>
          <cell r="B11323" t="str">
            <v>UA 202</v>
          </cell>
          <cell r="D11323">
            <v>169</v>
          </cell>
        </row>
        <row r="11324">
          <cell r="A11324">
            <v>44781</v>
          </cell>
          <cell r="B11324" t="str">
            <v>UA 2219</v>
          </cell>
          <cell r="D11324">
            <v>129</v>
          </cell>
        </row>
        <row r="11325">
          <cell r="A11325">
            <v>44781</v>
          </cell>
          <cell r="B11325" t="str">
            <v>UA 2623</v>
          </cell>
          <cell r="D11325">
            <v>121</v>
          </cell>
        </row>
        <row r="11326">
          <cell r="A11326">
            <v>44781</v>
          </cell>
          <cell r="B11326" t="str">
            <v>UA 417</v>
          </cell>
          <cell r="D11326">
            <v>178</v>
          </cell>
        </row>
        <row r="11327">
          <cell r="A11327">
            <v>44781</v>
          </cell>
          <cell r="B11327" t="str">
            <v>UA 454</v>
          </cell>
          <cell r="D11327">
            <v>164</v>
          </cell>
        </row>
        <row r="11328">
          <cell r="A11328">
            <v>44781</v>
          </cell>
          <cell r="B11328" t="str">
            <v>UA 539</v>
          </cell>
          <cell r="D11328">
            <v>128</v>
          </cell>
        </row>
        <row r="11329">
          <cell r="A11329">
            <v>44781</v>
          </cell>
          <cell r="B11329" t="str">
            <v>WN 1281</v>
          </cell>
          <cell r="D11329">
            <v>175</v>
          </cell>
        </row>
        <row r="11330">
          <cell r="A11330">
            <v>44781</v>
          </cell>
          <cell r="B11330" t="str">
            <v>WN 1446</v>
          </cell>
          <cell r="D11330">
            <v>173</v>
          </cell>
        </row>
        <row r="11331">
          <cell r="A11331">
            <v>44781</v>
          </cell>
          <cell r="B11331" t="str">
            <v>WN 1993</v>
          </cell>
          <cell r="D11331">
            <v>172</v>
          </cell>
        </row>
        <row r="11332">
          <cell r="A11332">
            <v>44781</v>
          </cell>
          <cell r="B11332" t="str">
            <v>WN 2178</v>
          </cell>
          <cell r="D11332">
            <v>150</v>
          </cell>
        </row>
        <row r="11333">
          <cell r="A11333">
            <v>44781</v>
          </cell>
          <cell r="B11333" t="str">
            <v>WN 2505</v>
          </cell>
          <cell r="D11333">
            <v>162</v>
          </cell>
        </row>
        <row r="11334">
          <cell r="A11334">
            <v>44781</v>
          </cell>
          <cell r="B11334" t="str">
            <v>WN 2521</v>
          </cell>
          <cell r="D11334">
            <v>167</v>
          </cell>
        </row>
        <row r="11335">
          <cell r="A11335">
            <v>44781</v>
          </cell>
          <cell r="B11335" t="str">
            <v>WN 2646</v>
          </cell>
          <cell r="D11335">
            <v>150</v>
          </cell>
        </row>
        <row r="11336">
          <cell r="A11336">
            <v>44781</v>
          </cell>
          <cell r="B11336" t="str">
            <v>WN 735</v>
          </cell>
          <cell r="D11336">
            <v>160</v>
          </cell>
        </row>
        <row r="11337">
          <cell r="A11337">
            <v>44781</v>
          </cell>
          <cell r="B11337" t="str">
            <v>WN 950</v>
          </cell>
          <cell r="D11337">
            <v>166</v>
          </cell>
        </row>
        <row r="11338">
          <cell r="A11338">
            <v>44782</v>
          </cell>
          <cell r="B11338" t="str">
            <v>AA 119</v>
          </cell>
          <cell r="D11338">
            <v>265</v>
          </cell>
        </row>
        <row r="11339">
          <cell r="A11339">
            <v>44782</v>
          </cell>
          <cell r="B11339" t="str">
            <v>AA 271</v>
          </cell>
          <cell r="D11339">
            <v>150</v>
          </cell>
        </row>
        <row r="11340">
          <cell r="A11340">
            <v>44782</v>
          </cell>
          <cell r="B11340" t="str">
            <v>AA 432</v>
          </cell>
          <cell r="D11340">
            <v>167</v>
          </cell>
        </row>
        <row r="11341">
          <cell r="A11341">
            <v>44782</v>
          </cell>
          <cell r="B11341" t="str">
            <v>AA 510</v>
          </cell>
          <cell r="D11341">
            <v>140</v>
          </cell>
        </row>
        <row r="11342">
          <cell r="A11342">
            <v>44782</v>
          </cell>
          <cell r="B11342" t="str">
            <v>AA 7</v>
          </cell>
          <cell r="D11342">
            <v>271</v>
          </cell>
        </row>
        <row r="11343">
          <cell r="A11343">
            <v>44782</v>
          </cell>
          <cell r="B11343" t="str">
            <v>AS 743</v>
          </cell>
          <cell r="D11343">
            <v>143</v>
          </cell>
        </row>
        <row r="11344">
          <cell r="A11344">
            <v>44782</v>
          </cell>
          <cell r="B11344" t="str">
            <v>AS 813</v>
          </cell>
          <cell r="D11344">
            <v>149</v>
          </cell>
        </row>
        <row r="11345">
          <cell r="A11345">
            <v>44782</v>
          </cell>
          <cell r="B11345" t="str">
            <v>AS 825</v>
          </cell>
          <cell r="D11345">
            <v>152</v>
          </cell>
        </row>
        <row r="11346">
          <cell r="A11346">
            <v>44782</v>
          </cell>
          <cell r="B11346" t="str">
            <v>AS 829</v>
          </cell>
          <cell r="D11346">
            <v>156</v>
          </cell>
        </row>
        <row r="11347">
          <cell r="A11347">
            <v>44782</v>
          </cell>
          <cell r="B11347" t="str">
            <v>AS 861</v>
          </cell>
          <cell r="D11347">
            <v>153</v>
          </cell>
        </row>
        <row r="11348">
          <cell r="A11348">
            <v>44782</v>
          </cell>
          <cell r="B11348" t="str">
            <v>DL 362</v>
          </cell>
          <cell r="D11348">
            <v>150</v>
          </cell>
        </row>
        <row r="11349">
          <cell r="A11349">
            <v>44782</v>
          </cell>
          <cell r="B11349" t="str">
            <v>DL 448</v>
          </cell>
          <cell r="D11349">
            <v>199</v>
          </cell>
        </row>
        <row r="11350">
          <cell r="A11350">
            <v>44782</v>
          </cell>
          <cell r="B11350" t="str">
            <v>DL 481</v>
          </cell>
          <cell r="D11350">
            <v>137</v>
          </cell>
        </row>
        <row r="11351">
          <cell r="A11351">
            <v>44782</v>
          </cell>
          <cell r="B11351" t="str">
            <v>HA 23</v>
          </cell>
          <cell r="D11351">
            <v>132</v>
          </cell>
        </row>
        <row r="11352">
          <cell r="A11352">
            <v>44782</v>
          </cell>
          <cell r="B11352" t="str">
            <v>HA 31</v>
          </cell>
          <cell r="D11352">
            <v>118</v>
          </cell>
        </row>
        <row r="11353">
          <cell r="A11353">
            <v>44782</v>
          </cell>
          <cell r="B11353" t="str">
            <v>HA 33</v>
          </cell>
          <cell r="D11353">
            <v>245</v>
          </cell>
        </row>
        <row r="11354">
          <cell r="A11354">
            <v>44782</v>
          </cell>
          <cell r="B11354" t="str">
            <v>HA 39</v>
          </cell>
          <cell r="D11354">
            <v>178</v>
          </cell>
        </row>
        <row r="11355">
          <cell r="A11355">
            <v>44782</v>
          </cell>
          <cell r="B11355" t="str">
            <v>HA 41</v>
          </cell>
          <cell r="D11355">
            <v>157</v>
          </cell>
        </row>
        <row r="11356">
          <cell r="A11356">
            <v>44782</v>
          </cell>
          <cell r="B11356" t="str">
            <v>HA 45</v>
          </cell>
          <cell r="D11356">
            <v>92</v>
          </cell>
        </row>
        <row r="11357">
          <cell r="A11357">
            <v>44782</v>
          </cell>
          <cell r="B11357" t="str">
            <v>HA 55</v>
          </cell>
          <cell r="D11357">
            <v>160</v>
          </cell>
        </row>
        <row r="11358">
          <cell r="A11358">
            <v>44782</v>
          </cell>
          <cell r="B11358" t="str">
            <v>HA 57</v>
          </cell>
          <cell r="D11358">
            <v>187</v>
          </cell>
        </row>
        <row r="11359">
          <cell r="A11359">
            <v>44782</v>
          </cell>
          <cell r="B11359" t="str">
            <v>HA 59</v>
          </cell>
          <cell r="D11359">
            <v>148</v>
          </cell>
        </row>
        <row r="11360">
          <cell r="A11360">
            <v>44782</v>
          </cell>
          <cell r="B11360" t="str">
            <v>HA 71</v>
          </cell>
          <cell r="D11360">
            <v>159</v>
          </cell>
        </row>
        <row r="11361">
          <cell r="A11361">
            <v>44782</v>
          </cell>
          <cell r="B11361" t="str">
            <v>UA 1725</v>
          </cell>
          <cell r="D11361">
            <v>322</v>
          </cell>
        </row>
        <row r="11362">
          <cell r="A11362">
            <v>44782</v>
          </cell>
          <cell r="B11362" t="str">
            <v>UA 1749</v>
          </cell>
          <cell r="D11362">
            <v>117</v>
          </cell>
        </row>
        <row r="11363">
          <cell r="A11363">
            <v>44782</v>
          </cell>
          <cell r="B11363" t="str">
            <v>UA 202</v>
          </cell>
          <cell r="D11363">
            <v>241</v>
          </cell>
        </row>
        <row r="11364">
          <cell r="A11364">
            <v>44782</v>
          </cell>
          <cell r="B11364" t="str">
            <v>UA 2219</v>
          </cell>
          <cell r="D11364">
            <v>139</v>
          </cell>
        </row>
        <row r="11365">
          <cell r="A11365">
            <v>44782</v>
          </cell>
          <cell r="B11365" t="str">
            <v>UA 2623</v>
          </cell>
          <cell r="D11365">
            <v>145</v>
          </cell>
        </row>
        <row r="11366">
          <cell r="A11366">
            <v>44782</v>
          </cell>
          <cell r="B11366" t="str">
            <v>UA 417</v>
          </cell>
          <cell r="D11366">
            <v>177</v>
          </cell>
        </row>
        <row r="11367">
          <cell r="A11367">
            <v>44782</v>
          </cell>
          <cell r="B11367" t="str">
            <v>UA 454</v>
          </cell>
          <cell r="D11367">
            <v>171</v>
          </cell>
        </row>
        <row r="11368">
          <cell r="A11368">
            <v>44782</v>
          </cell>
          <cell r="B11368" t="str">
            <v>UA 539</v>
          </cell>
          <cell r="D11368">
            <v>162</v>
          </cell>
        </row>
        <row r="11369">
          <cell r="A11369">
            <v>44782</v>
          </cell>
          <cell r="B11369" t="str">
            <v>WN 1281</v>
          </cell>
          <cell r="D11369">
            <v>171</v>
          </cell>
        </row>
        <row r="11370">
          <cell r="A11370">
            <v>44782</v>
          </cell>
          <cell r="B11370" t="str">
            <v>WN 1993</v>
          </cell>
          <cell r="D11370">
            <v>168</v>
          </cell>
        </row>
        <row r="11371">
          <cell r="A11371">
            <v>44782</v>
          </cell>
          <cell r="B11371" t="str">
            <v>WN 2178</v>
          </cell>
          <cell r="D11371">
            <v>159</v>
          </cell>
        </row>
        <row r="11372">
          <cell r="A11372">
            <v>44782</v>
          </cell>
          <cell r="B11372" t="str">
            <v>WN 2456</v>
          </cell>
          <cell r="D11372">
            <v>133</v>
          </cell>
        </row>
        <row r="11373">
          <cell r="A11373">
            <v>44782</v>
          </cell>
          <cell r="B11373" t="str">
            <v>WN 2505</v>
          </cell>
          <cell r="D11373">
            <v>167</v>
          </cell>
        </row>
        <row r="11374">
          <cell r="A11374">
            <v>44782</v>
          </cell>
          <cell r="B11374" t="str">
            <v>WN 2521</v>
          </cell>
          <cell r="D11374">
            <v>101</v>
          </cell>
        </row>
        <row r="11375">
          <cell r="A11375">
            <v>44782</v>
          </cell>
          <cell r="B11375" t="str">
            <v>WN 2646</v>
          </cell>
          <cell r="D11375">
            <v>174</v>
          </cell>
        </row>
        <row r="11376">
          <cell r="A11376">
            <v>44782</v>
          </cell>
          <cell r="B11376" t="str">
            <v>WN 735</v>
          </cell>
          <cell r="D11376">
            <v>128</v>
          </cell>
        </row>
        <row r="11377">
          <cell r="A11377">
            <v>44783</v>
          </cell>
          <cell r="B11377" t="str">
            <v>AA 119</v>
          </cell>
          <cell r="D11377">
            <v>238</v>
          </cell>
        </row>
        <row r="11378">
          <cell r="A11378">
            <v>44783</v>
          </cell>
          <cell r="B11378" t="str">
            <v>AA 205</v>
          </cell>
          <cell r="D11378">
            <v>152</v>
          </cell>
        </row>
        <row r="11379">
          <cell r="A11379">
            <v>44783</v>
          </cell>
          <cell r="B11379" t="str">
            <v>AA 271</v>
          </cell>
          <cell r="D11379">
            <v>194</v>
          </cell>
        </row>
        <row r="11380">
          <cell r="A11380">
            <v>44783</v>
          </cell>
          <cell r="B11380" t="str">
            <v>AA 432</v>
          </cell>
          <cell r="D11380">
            <v>171</v>
          </cell>
        </row>
        <row r="11381">
          <cell r="A11381">
            <v>44783</v>
          </cell>
          <cell r="B11381" t="str">
            <v>AS 743</v>
          </cell>
          <cell r="D11381">
            <v>134</v>
          </cell>
        </row>
        <row r="11382">
          <cell r="A11382">
            <v>44783</v>
          </cell>
          <cell r="B11382" t="str">
            <v>AS 803</v>
          </cell>
          <cell r="D11382">
            <v>101</v>
          </cell>
        </row>
        <row r="11383">
          <cell r="A11383">
            <v>44783</v>
          </cell>
          <cell r="B11383" t="str">
            <v>AS 805</v>
          </cell>
          <cell r="D11383">
            <v>96</v>
          </cell>
        </row>
        <row r="11384">
          <cell r="A11384">
            <v>44783</v>
          </cell>
          <cell r="B11384" t="str">
            <v>AS 813</v>
          </cell>
          <cell r="D11384">
            <v>152</v>
          </cell>
        </row>
        <row r="11385">
          <cell r="A11385">
            <v>44783</v>
          </cell>
          <cell r="B11385" t="str">
            <v>AS 825</v>
          </cell>
          <cell r="D11385">
            <v>158</v>
          </cell>
        </row>
        <row r="11386">
          <cell r="A11386">
            <v>44783</v>
          </cell>
          <cell r="B11386" t="str">
            <v>AS 829</v>
          </cell>
          <cell r="D11386">
            <v>144</v>
          </cell>
        </row>
        <row r="11387">
          <cell r="A11387">
            <v>44783</v>
          </cell>
          <cell r="B11387" t="str">
            <v>AS 861</v>
          </cell>
          <cell r="D11387">
            <v>157</v>
          </cell>
        </row>
        <row r="11388">
          <cell r="A11388">
            <v>44783</v>
          </cell>
          <cell r="B11388" t="str">
            <v>HA 23</v>
          </cell>
          <cell r="D11388">
            <v>129</v>
          </cell>
        </row>
        <row r="11389">
          <cell r="A11389">
            <v>44783</v>
          </cell>
          <cell r="B11389" t="str">
            <v>HA 31</v>
          </cell>
          <cell r="D11389">
            <v>117</v>
          </cell>
        </row>
        <row r="11390">
          <cell r="A11390">
            <v>44783</v>
          </cell>
          <cell r="B11390" t="str">
            <v>HA 33</v>
          </cell>
          <cell r="D11390">
            <v>242</v>
          </cell>
        </row>
        <row r="11391">
          <cell r="A11391">
            <v>44783</v>
          </cell>
          <cell r="B11391" t="str">
            <v>HA 39</v>
          </cell>
          <cell r="D11391">
            <v>169</v>
          </cell>
        </row>
        <row r="11392">
          <cell r="A11392">
            <v>44783</v>
          </cell>
          <cell r="B11392" t="str">
            <v>HA 45</v>
          </cell>
          <cell r="D11392">
            <v>120</v>
          </cell>
        </row>
        <row r="11393">
          <cell r="A11393">
            <v>44783</v>
          </cell>
          <cell r="B11393" t="str">
            <v>UA 1736</v>
          </cell>
          <cell r="D11393">
            <v>292</v>
          </cell>
        </row>
        <row r="11394">
          <cell r="A11394">
            <v>44783</v>
          </cell>
          <cell r="B11394" t="str">
            <v>UA 202</v>
          </cell>
          <cell r="D11394">
            <v>226</v>
          </cell>
        </row>
        <row r="11395">
          <cell r="A11395">
            <v>44783</v>
          </cell>
          <cell r="B11395" t="str">
            <v>UA 2623</v>
          </cell>
          <cell r="D11395">
            <v>144</v>
          </cell>
        </row>
        <row r="11396">
          <cell r="A11396">
            <v>44783</v>
          </cell>
          <cell r="B11396" t="str">
            <v>UA 2747</v>
          </cell>
          <cell r="D11396">
            <v>0</v>
          </cell>
        </row>
        <row r="11397">
          <cell r="A11397">
            <v>44783</v>
          </cell>
          <cell r="B11397" t="str">
            <v>UA 417</v>
          </cell>
          <cell r="D11397">
            <v>165</v>
          </cell>
        </row>
        <row r="11398">
          <cell r="A11398">
            <v>44783</v>
          </cell>
          <cell r="B11398" t="str">
            <v>UA 454</v>
          </cell>
          <cell r="D11398">
            <v>156</v>
          </cell>
        </row>
        <row r="11399">
          <cell r="A11399">
            <v>44783</v>
          </cell>
          <cell r="B11399" t="str">
            <v>WN 1446</v>
          </cell>
          <cell r="D11399">
            <v>156</v>
          </cell>
        </row>
        <row r="11400">
          <cell r="A11400">
            <v>44783</v>
          </cell>
          <cell r="B11400" t="str">
            <v>WN 2456</v>
          </cell>
          <cell r="D11400">
            <v>135</v>
          </cell>
        </row>
        <row r="11401">
          <cell r="A11401">
            <v>44783</v>
          </cell>
          <cell r="B11401" t="str">
            <v>WN 2505</v>
          </cell>
          <cell r="D11401">
            <v>138</v>
          </cell>
        </row>
        <row r="11402">
          <cell r="A11402">
            <v>44783</v>
          </cell>
          <cell r="B11402" t="str">
            <v>WN 2521</v>
          </cell>
          <cell r="D11402">
            <v>139</v>
          </cell>
        </row>
        <row r="11403">
          <cell r="A11403">
            <v>44783</v>
          </cell>
          <cell r="B11403" t="str">
            <v>WN 2646</v>
          </cell>
          <cell r="D11403">
            <v>172</v>
          </cell>
        </row>
        <row r="11404">
          <cell r="A11404">
            <v>44783</v>
          </cell>
          <cell r="B11404" t="str">
            <v>WN 950</v>
          </cell>
          <cell r="D11404">
            <v>170</v>
          </cell>
        </row>
        <row r="11405">
          <cell r="A11405">
            <v>44784</v>
          </cell>
          <cell r="B11405" t="str">
            <v>AA 205</v>
          </cell>
          <cell r="D11405">
            <v>166</v>
          </cell>
        </row>
        <row r="11406">
          <cell r="A11406">
            <v>44784</v>
          </cell>
          <cell r="B11406" t="str">
            <v>AA 271</v>
          </cell>
          <cell r="D11406">
            <v>186</v>
          </cell>
        </row>
        <row r="11407">
          <cell r="A11407">
            <v>44784</v>
          </cell>
          <cell r="B11407" t="str">
            <v>AA 432</v>
          </cell>
          <cell r="D11407">
            <v>159</v>
          </cell>
        </row>
        <row r="11408">
          <cell r="A11408">
            <v>44784</v>
          </cell>
          <cell r="B11408" t="str">
            <v>AA 510</v>
          </cell>
          <cell r="D11408">
            <v>169</v>
          </cell>
        </row>
        <row r="11409">
          <cell r="A11409">
            <v>44784</v>
          </cell>
          <cell r="B11409" t="str">
            <v>AA 7</v>
          </cell>
          <cell r="D11409">
            <v>126</v>
          </cell>
        </row>
        <row r="11410">
          <cell r="A11410">
            <v>44784</v>
          </cell>
          <cell r="B11410" t="str">
            <v>AS 809</v>
          </cell>
          <cell r="D11410">
            <v>154</v>
          </cell>
        </row>
        <row r="11411">
          <cell r="A11411">
            <v>44784</v>
          </cell>
          <cell r="B11411" t="str">
            <v>AS 825</v>
          </cell>
          <cell r="D11411">
            <v>159</v>
          </cell>
        </row>
        <row r="11412">
          <cell r="A11412">
            <v>44784</v>
          </cell>
          <cell r="B11412" t="str">
            <v>AS 829</v>
          </cell>
          <cell r="D11412">
            <v>164</v>
          </cell>
        </row>
        <row r="11413">
          <cell r="A11413">
            <v>44784</v>
          </cell>
          <cell r="B11413" t="str">
            <v>DL 448</v>
          </cell>
          <cell r="D11413">
            <v>159</v>
          </cell>
        </row>
        <row r="11414">
          <cell r="A11414">
            <v>44784</v>
          </cell>
          <cell r="B11414" t="str">
            <v>DL 481</v>
          </cell>
          <cell r="D11414">
            <v>181</v>
          </cell>
        </row>
        <row r="11415">
          <cell r="A11415">
            <v>44784</v>
          </cell>
          <cell r="B11415" t="str">
            <v>HA 23</v>
          </cell>
          <cell r="D11415">
            <v>157</v>
          </cell>
        </row>
        <row r="11416">
          <cell r="A11416">
            <v>44784</v>
          </cell>
          <cell r="B11416" t="str">
            <v>HA 29</v>
          </cell>
          <cell r="D11416">
            <v>170</v>
          </cell>
        </row>
        <row r="11417">
          <cell r="A11417">
            <v>44784</v>
          </cell>
          <cell r="B11417" t="str">
            <v>HA 39</v>
          </cell>
          <cell r="D11417">
            <v>189</v>
          </cell>
        </row>
        <row r="11418">
          <cell r="A11418">
            <v>44784</v>
          </cell>
          <cell r="B11418" t="str">
            <v>HA 41</v>
          </cell>
          <cell r="D11418">
            <v>150</v>
          </cell>
        </row>
        <row r="11419">
          <cell r="A11419">
            <v>44784</v>
          </cell>
          <cell r="B11419" t="str">
            <v>HA 57</v>
          </cell>
          <cell r="D11419">
            <v>188</v>
          </cell>
        </row>
        <row r="11420">
          <cell r="A11420">
            <v>44784</v>
          </cell>
          <cell r="B11420" t="str">
            <v>HA 71</v>
          </cell>
          <cell r="D11420">
            <v>166</v>
          </cell>
        </row>
        <row r="11421">
          <cell r="A11421">
            <v>44784</v>
          </cell>
          <cell r="B11421" t="str">
            <v>UA 1725</v>
          </cell>
          <cell r="D11421">
            <v>336</v>
          </cell>
        </row>
        <row r="11422">
          <cell r="A11422">
            <v>44784</v>
          </cell>
          <cell r="B11422" t="str">
            <v>UA 1736</v>
          </cell>
          <cell r="D11422">
            <v>301</v>
          </cell>
        </row>
        <row r="11423">
          <cell r="A11423">
            <v>44784</v>
          </cell>
          <cell r="B11423" t="str">
            <v>UA 202</v>
          </cell>
          <cell r="D11423">
            <v>201</v>
          </cell>
        </row>
        <row r="11424">
          <cell r="A11424">
            <v>44784</v>
          </cell>
          <cell r="B11424" t="str">
            <v>UA 2219</v>
          </cell>
          <cell r="D11424">
            <v>134</v>
          </cell>
        </row>
        <row r="11425">
          <cell r="A11425">
            <v>44784</v>
          </cell>
          <cell r="B11425" t="str">
            <v>UA 2623</v>
          </cell>
          <cell r="D11425">
            <v>139</v>
          </cell>
        </row>
        <row r="11426">
          <cell r="A11426">
            <v>44784</v>
          </cell>
          <cell r="B11426" t="str">
            <v>UA 417</v>
          </cell>
          <cell r="D11426">
            <v>157</v>
          </cell>
        </row>
        <row r="11427">
          <cell r="A11427">
            <v>44784</v>
          </cell>
          <cell r="B11427" t="str">
            <v>UA 42</v>
          </cell>
          <cell r="D11427">
            <v>139</v>
          </cell>
        </row>
        <row r="11428">
          <cell r="A11428">
            <v>44784</v>
          </cell>
          <cell r="B11428" t="str">
            <v>UA 454</v>
          </cell>
          <cell r="D11428">
            <v>161</v>
          </cell>
        </row>
        <row r="11429">
          <cell r="A11429">
            <v>44784</v>
          </cell>
          <cell r="B11429" t="str">
            <v>UA 539</v>
          </cell>
          <cell r="D11429">
            <v>119</v>
          </cell>
        </row>
        <row r="11430">
          <cell r="A11430">
            <v>44784</v>
          </cell>
          <cell r="B11430" t="str">
            <v>WN 1446</v>
          </cell>
          <cell r="D11430">
            <v>153</v>
          </cell>
        </row>
        <row r="11431">
          <cell r="A11431">
            <v>44784</v>
          </cell>
          <cell r="B11431" t="str">
            <v>WN 1993</v>
          </cell>
          <cell r="D11431">
            <v>167</v>
          </cell>
        </row>
        <row r="11432">
          <cell r="A11432">
            <v>44784</v>
          </cell>
          <cell r="B11432" t="str">
            <v>WN 2178</v>
          </cell>
          <cell r="D11432">
            <v>134</v>
          </cell>
        </row>
        <row r="11433">
          <cell r="A11433">
            <v>44784</v>
          </cell>
          <cell r="B11433" t="str">
            <v>WN 2505</v>
          </cell>
          <cell r="D11433">
            <v>154</v>
          </cell>
        </row>
        <row r="11434">
          <cell r="A11434">
            <v>44784</v>
          </cell>
          <cell r="B11434" t="str">
            <v>WN 2521</v>
          </cell>
          <cell r="D11434">
            <v>145</v>
          </cell>
        </row>
        <row r="11435">
          <cell r="A11435">
            <v>44784</v>
          </cell>
          <cell r="B11435" t="str">
            <v>WN 2646</v>
          </cell>
          <cell r="D11435">
            <v>175</v>
          </cell>
        </row>
        <row r="11436">
          <cell r="A11436">
            <v>44784</v>
          </cell>
          <cell r="B11436" t="str">
            <v>WN 735</v>
          </cell>
          <cell r="D11436">
            <v>106</v>
          </cell>
        </row>
        <row r="11437">
          <cell r="A11437">
            <v>44784</v>
          </cell>
          <cell r="B11437" t="str">
            <v>WN 950</v>
          </cell>
          <cell r="D11437">
            <v>172</v>
          </cell>
        </row>
        <row r="11438">
          <cell r="A11438">
            <v>44785</v>
          </cell>
          <cell r="B11438" t="str">
            <v>AA 119</v>
          </cell>
          <cell r="D11438">
            <v>233</v>
          </cell>
        </row>
        <row r="11439">
          <cell r="A11439">
            <v>44785</v>
          </cell>
          <cell r="B11439" t="str">
            <v>AA 271</v>
          </cell>
          <cell r="D11439">
            <v>188</v>
          </cell>
        </row>
        <row r="11440">
          <cell r="A11440">
            <v>44785</v>
          </cell>
          <cell r="B11440" t="str">
            <v>AS 743</v>
          </cell>
          <cell r="D11440">
            <v>122</v>
          </cell>
        </row>
        <row r="11441">
          <cell r="A11441">
            <v>44785</v>
          </cell>
          <cell r="B11441" t="str">
            <v>AS 805</v>
          </cell>
          <cell r="D11441">
            <v>144</v>
          </cell>
        </row>
        <row r="11442">
          <cell r="A11442">
            <v>44785</v>
          </cell>
          <cell r="B11442" t="str">
            <v>AS 825</v>
          </cell>
          <cell r="D11442">
            <v>154</v>
          </cell>
        </row>
        <row r="11443">
          <cell r="A11443">
            <v>44785</v>
          </cell>
          <cell r="B11443" t="str">
            <v>AS 861</v>
          </cell>
          <cell r="D11443">
            <v>146</v>
          </cell>
        </row>
        <row r="11444">
          <cell r="A11444">
            <v>44785</v>
          </cell>
          <cell r="B11444" t="str">
            <v>DL 362</v>
          </cell>
          <cell r="D11444">
            <v>149</v>
          </cell>
        </row>
        <row r="11445">
          <cell r="A11445">
            <v>44785</v>
          </cell>
          <cell r="B11445" t="str">
            <v>DL 448</v>
          </cell>
          <cell r="D11445">
            <v>170</v>
          </cell>
        </row>
        <row r="11446">
          <cell r="A11446">
            <v>44785</v>
          </cell>
          <cell r="B11446" t="str">
            <v>DL 481</v>
          </cell>
          <cell r="D11446">
            <v>157</v>
          </cell>
        </row>
        <row r="11447">
          <cell r="A11447">
            <v>44785</v>
          </cell>
          <cell r="B11447" t="str">
            <v>HA 23</v>
          </cell>
          <cell r="D11447">
            <v>140</v>
          </cell>
        </row>
        <row r="11448">
          <cell r="A11448">
            <v>44785</v>
          </cell>
          <cell r="B11448" t="str">
            <v>HA 31</v>
          </cell>
          <cell r="D11448">
            <v>85</v>
          </cell>
        </row>
        <row r="11449">
          <cell r="A11449">
            <v>44785</v>
          </cell>
          <cell r="B11449" t="str">
            <v>HA 45</v>
          </cell>
          <cell r="D11449">
            <v>67</v>
          </cell>
        </row>
        <row r="11450">
          <cell r="A11450">
            <v>44785</v>
          </cell>
          <cell r="B11450" t="str">
            <v>HA 55</v>
          </cell>
          <cell r="D11450">
            <v>161</v>
          </cell>
        </row>
        <row r="11451">
          <cell r="A11451">
            <v>44785</v>
          </cell>
          <cell r="B11451" t="str">
            <v>HA 59</v>
          </cell>
          <cell r="D11451">
            <v>103</v>
          </cell>
        </row>
        <row r="11452">
          <cell r="A11452">
            <v>44785</v>
          </cell>
          <cell r="B11452" t="str">
            <v>HA 71</v>
          </cell>
          <cell r="D11452">
            <v>144</v>
          </cell>
        </row>
        <row r="11453">
          <cell r="A11453">
            <v>44785</v>
          </cell>
          <cell r="B11453" t="str">
            <v>UA 1725</v>
          </cell>
          <cell r="D11453">
            <v>319</v>
          </cell>
        </row>
        <row r="11454">
          <cell r="A11454">
            <v>44785</v>
          </cell>
          <cell r="B11454" t="str">
            <v>UA 1736</v>
          </cell>
          <cell r="D11454">
            <v>305</v>
          </cell>
        </row>
        <row r="11455">
          <cell r="A11455">
            <v>44785</v>
          </cell>
          <cell r="B11455" t="str">
            <v>UA 1749</v>
          </cell>
          <cell r="D11455">
            <v>120</v>
          </cell>
        </row>
        <row r="11456">
          <cell r="A11456">
            <v>44785</v>
          </cell>
          <cell r="B11456" t="str">
            <v>UA 202</v>
          </cell>
          <cell r="D11456">
            <v>219</v>
          </cell>
        </row>
        <row r="11457">
          <cell r="A11457">
            <v>44785</v>
          </cell>
          <cell r="B11457" t="str">
            <v>UA 2219</v>
          </cell>
          <cell r="D11457">
            <v>146</v>
          </cell>
        </row>
        <row r="11458">
          <cell r="A11458">
            <v>44785</v>
          </cell>
          <cell r="B11458" t="str">
            <v>UA 417</v>
          </cell>
          <cell r="D11458">
            <v>156</v>
          </cell>
        </row>
        <row r="11459">
          <cell r="A11459">
            <v>44785</v>
          </cell>
          <cell r="B11459" t="str">
            <v>UA 539</v>
          </cell>
          <cell r="D11459">
            <v>125</v>
          </cell>
        </row>
        <row r="11460">
          <cell r="A11460">
            <v>44785</v>
          </cell>
          <cell r="B11460" t="str">
            <v>WN 2178</v>
          </cell>
          <cell r="D11460">
            <v>79</v>
          </cell>
        </row>
        <row r="11461">
          <cell r="A11461">
            <v>44785</v>
          </cell>
          <cell r="B11461" t="str">
            <v>WN 2456</v>
          </cell>
          <cell r="D11461">
            <v>66</v>
          </cell>
        </row>
        <row r="11462">
          <cell r="A11462">
            <v>44785</v>
          </cell>
          <cell r="B11462" t="str">
            <v>WN 2646</v>
          </cell>
          <cell r="D11462">
            <v>155</v>
          </cell>
        </row>
        <row r="11463">
          <cell r="A11463">
            <v>44785</v>
          </cell>
          <cell r="B11463" t="str">
            <v>WN 735</v>
          </cell>
          <cell r="D11463">
            <v>93</v>
          </cell>
        </row>
        <row r="11464">
          <cell r="A11464">
            <v>44786</v>
          </cell>
          <cell r="B11464" t="str">
            <v>AA 205</v>
          </cell>
          <cell r="D11464">
            <v>142</v>
          </cell>
        </row>
        <row r="11465">
          <cell r="A11465">
            <v>44786</v>
          </cell>
          <cell r="B11465" t="str">
            <v>AA 271</v>
          </cell>
          <cell r="D11465">
            <v>151</v>
          </cell>
        </row>
        <row r="11466">
          <cell r="A11466">
            <v>44786</v>
          </cell>
          <cell r="B11466" t="str">
            <v>AA 432</v>
          </cell>
          <cell r="D11466">
            <v>141</v>
          </cell>
        </row>
        <row r="11467">
          <cell r="A11467">
            <v>44786</v>
          </cell>
          <cell r="B11467" t="str">
            <v>AA 510</v>
          </cell>
          <cell r="D11467">
            <v>144</v>
          </cell>
        </row>
        <row r="11468">
          <cell r="A11468">
            <v>44786</v>
          </cell>
          <cell r="B11468" t="str">
            <v>AA 7</v>
          </cell>
          <cell r="D11468">
            <v>218</v>
          </cell>
        </row>
        <row r="11469">
          <cell r="A11469">
            <v>44786</v>
          </cell>
          <cell r="B11469" t="str">
            <v>AS 803</v>
          </cell>
          <cell r="D11469">
            <v>142</v>
          </cell>
        </row>
        <row r="11470">
          <cell r="A11470">
            <v>44786</v>
          </cell>
          <cell r="B11470" t="str">
            <v>AS 805</v>
          </cell>
          <cell r="D11470">
            <v>133</v>
          </cell>
        </row>
        <row r="11471">
          <cell r="A11471">
            <v>44786</v>
          </cell>
          <cell r="B11471" t="str">
            <v>AS 813</v>
          </cell>
          <cell r="D11471">
            <v>158</v>
          </cell>
        </row>
        <row r="11472">
          <cell r="A11472">
            <v>44786</v>
          </cell>
          <cell r="B11472" t="str">
            <v>AS 861</v>
          </cell>
          <cell r="D11472">
            <v>159</v>
          </cell>
        </row>
        <row r="11473">
          <cell r="A11473">
            <v>44786</v>
          </cell>
          <cell r="B11473" t="str">
            <v>DL 362</v>
          </cell>
          <cell r="D11473">
            <v>191</v>
          </cell>
        </row>
        <row r="11474">
          <cell r="A11474">
            <v>44786</v>
          </cell>
          <cell r="B11474" t="str">
            <v>DL 448</v>
          </cell>
          <cell r="D11474">
            <v>180</v>
          </cell>
        </row>
        <row r="11475">
          <cell r="A11475">
            <v>44786</v>
          </cell>
          <cell r="B11475" t="str">
            <v>DL 481</v>
          </cell>
          <cell r="D11475">
            <v>197</v>
          </cell>
        </row>
        <row r="11476">
          <cell r="A11476">
            <v>44786</v>
          </cell>
          <cell r="B11476" t="str">
            <v>HA 23</v>
          </cell>
          <cell r="D11476">
            <v>161</v>
          </cell>
        </row>
        <row r="11477">
          <cell r="A11477">
            <v>44786</v>
          </cell>
          <cell r="B11477" t="str">
            <v>HA 33</v>
          </cell>
          <cell r="D11477">
            <v>242</v>
          </cell>
        </row>
        <row r="11478">
          <cell r="A11478">
            <v>44786</v>
          </cell>
          <cell r="B11478" t="str">
            <v>HA 39</v>
          </cell>
          <cell r="D11478">
            <v>173</v>
          </cell>
        </row>
        <row r="11479">
          <cell r="A11479">
            <v>44786</v>
          </cell>
          <cell r="B11479" t="str">
            <v>HA 41</v>
          </cell>
          <cell r="D11479">
            <v>176</v>
          </cell>
        </row>
        <row r="11480">
          <cell r="A11480">
            <v>44786</v>
          </cell>
          <cell r="B11480" t="str">
            <v>HA 57</v>
          </cell>
          <cell r="D11480">
            <v>167</v>
          </cell>
        </row>
        <row r="11481">
          <cell r="A11481">
            <v>44786</v>
          </cell>
          <cell r="B11481" t="str">
            <v>HA 71</v>
          </cell>
          <cell r="D11481">
            <v>175</v>
          </cell>
        </row>
        <row r="11482">
          <cell r="A11482">
            <v>44786</v>
          </cell>
          <cell r="B11482" t="str">
            <v>UA 1530</v>
          </cell>
          <cell r="D11482">
            <v>156</v>
          </cell>
        </row>
        <row r="11483">
          <cell r="A11483">
            <v>44786</v>
          </cell>
          <cell r="B11483" t="str">
            <v>UA 1725</v>
          </cell>
          <cell r="D11483">
            <v>330</v>
          </cell>
        </row>
        <row r="11484">
          <cell r="A11484">
            <v>44786</v>
          </cell>
          <cell r="B11484" t="str">
            <v>UA 1749</v>
          </cell>
          <cell r="D11484">
            <v>161</v>
          </cell>
        </row>
        <row r="11485">
          <cell r="A11485">
            <v>44786</v>
          </cell>
          <cell r="B11485" t="str">
            <v>UA 202</v>
          </cell>
          <cell r="D11485">
            <v>201</v>
          </cell>
        </row>
        <row r="11486">
          <cell r="A11486">
            <v>44786</v>
          </cell>
          <cell r="B11486" t="str">
            <v>UA 2219</v>
          </cell>
          <cell r="D11486">
            <v>115</v>
          </cell>
        </row>
        <row r="11487">
          <cell r="A11487">
            <v>44786</v>
          </cell>
          <cell r="B11487" t="str">
            <v>UA 417</v>
          </cell>
          <cell r="D11487">
            <v>168</v>
          </cell>
        </row>
        <row r="11488">
          <cell r="A11488">
            <v>44786</v>
          </cell>
          <cell r="B11488" t="str">
            <v>UA 42</v>
          </cell>
          <cell r="D11488">
            <v>152</v>
          </cell>
        </row>
        <row r="11489">
          <cell r="A11489">
            <v>44786</v>
          </cell>
          <cell r="B11489" t="str">
            <v>UA 455</v>
          </cell>
          <cell r="D11489">
            <v>179</v>
          </cell>
        </row>
        <row r="11490">
          <cell r="A11490">
            <v>44786</v>
          </cell>
          <cell r="B11490" t="str">
            <v>UA 539</v>
          </cell>
          <cell r="D11490">
            <v>145</v>
          </cell>
        </row>
        <row r="11491">
          <cell r="A11491">
            <v>44786</v>
          </cell>
          <cell r="B11491" t="str">
            <v>WN 1281</v>
          </cell>
          <cell r="D11491">
            <v>176</v>
          </cell>
        </row>
        <row r="11492">
          <cell r="A11492">
            <v>44786</v>
          </cell>
          <cell r="B11492" t="str">
            <v>WN 1446</v>
          </cell>
          <cell r="D11492">
            <v>146</v>
          </cell>
        </row>
        <row r="11493">
          <cell r="A11493">
            <v>44786</v>
          </cell>
          <cell r="B11493" t="str">
            <v>WN 1993</v>
          </cell>
          <cell r="D11493">
            <v>176</v>
          </cell>
        </row>
        <row r="11494">
          <cell r="A11494">
            <v>44786</v>
          </cell>
          <cell r="B11494" t="str">
            <v>WN 2178</v>
          </cell>
          <cell r="D11494">
            <v>75</v>
          </cell>
        </row>
        <row r="11495">
          <cell r="A11495">
            <v>44786</v>
          </cell>
          <cell r="B11495" t="str">
            <v>WN 2521</v>
          </cell>
          <cell r="D11495">
            <v>176</v>
          </cell>
        </row>
        <row r="11496">
          <cell r="A11496">
            <v>44786</v>
          </cell>
          <cell r="B11496" t="str">
            <v>WN 735</v>
          </cell>
          <cell r="D11496">
            <v>60</v>
          </cell>
        </row>
        <row r="11497">
          <cell r="A11497">
            <v>44787</v>
          </cell>
          <cell r="B11497" t="str">
            <v>AA 119</v>
          </cell>
          <cell r="D11497">
            <v>193</v>
          </cell>
        </row>
        <row r="11498">
          <cell r="A11498">
            <v>44787</v>
          </cell>
          <cell r="B11498" t="str">
            <v>AA 205</v>
          </cell>
          <cell r="D11498">
            <v>82</v>
          </cell>
        </row>
        <row r="11499">
          <cell r="A11499">
            <v>44787</v>
          </cell>
          <cell r="B11499" t="str">
            <v>AA 271</v>
          </cell>
          <cell r="D11499">
            <v>132</v>
          </cell>
        </row>
        <row r="11500">
          <cell r="A11500">
            <v>44787</v>
          </cell>
          <cell r="B11500" t="str">
            <v>AA 432</v>
          </cell>
          <cell r="D11500">
            <v>151</v>
          </cell>
        </row>
        <row r="11501">
          <cell r="A11501">
            <v>44787</v>
          </cell>
          <cell r="B11501" t="str">
            <v>AA 510</v>
          </cell>
          <cell r="D11501">
            <v>113</v>
          </cell>
        </row>
        <row r="11502">
          <cell r="A11502">
            <v>44787</v>
          </cell>
          <cell r="B11502" t="str">
            <v>AA 7</v>
          </cell>
          <cell r="D11502">
            <v>180</v>
          </cell>
        </row>
        <row r="11503">
          <cell r="A11503">
            <v>44787</v>
          </cell>
          <cell r="B11503" t="str">
            <v>AS 743</v>
          </cell>
          <cell r="D11503">
            <v>98</v>
          </cell>
        </row>
        <row r="11504">
          <cell r="A11504">
            <v>44787</v>
          </cell>
          <cell r="B11504" t="str">
            <v>AS 803</v>
          </cell>
          <cell r="D11504">
            <v>72</v>
          </cell>
        </row>
        <row r="11505">
          <cell r="A11505">
            <v>44787</v>
          </cell>
          <cell r="B11505" t="str">
            <v>AS 805</v>
          </cell>
          <cell r="D11505">
            <v>147</v>
          </cell>
        </row>
        <row r="11506">
          <cell r="A11506">
            <v>44787</v>
          </cell>
          <cell r="B11506" t="str">
            <v>AS 809</v>
          </cell>
          <cell r="D11506">
            <v>157</v>
          </cell>
        </row>
        <row r="11507">
          <cell r="A11507">
            <v>44787</v>
          </cell>
          <cell r="B11507" t="str">
            <v>AS 813</v>
          </cell>
          <cell r="D11507">
            <v>157</v>
          </cell>
        </row>
        <row r="11508">
          <cell r="A11508">
            <v>44787</v>
          </cell>
          <cell r="B11508" t="str">
            <v>AS 825</v>
          </cell>
          <cell r="D11508">
            <v>156</v>
          </cell>
        </row>
        <row r="11509">
          <cell r="A11509">
            <v>44787</v>
          </cell>
          <cell r="B11509" t="str">
            <v>AS 829</v>
          </cell>
          <cell r="D11509">
            <v>157</v>
          </cell>
        </row>
        <row r="11510">
          <cell r="A11510">
            <v>44787</v>
          </cell>
          <cell r="B11510" t="str">
            <v>AS 861</v>
          </cell>
          <cell r="D11510">
            <v>158</v>
          </cell>
        </row>
        <row r="11511">
          <cell r="A11511">
            <v>44787</v>
          </cell>
          <cell r="B11511" t="str">
            <v>DL 362</v>
          </cell>
          <cell r="D11511">
            <v>199</v>
          </cell>
        </row>
        <row r="11512">
          <cell r="A11512">
            <v>44787</v>
          </cell>
          <cell r="B11512" t="str">
            <v>DL 448</v>
          </cell>
          <cell r="D11512">
            <v>113</v>
          </cell>
        </row>
        <row r="11513">
          <cell r="A11513">
            <v>44787</v>
          </cell>
          <cell r="B11513" t="str">
            <v>DL 481</v>
          </cell>
          <cell r="D11513">
            <v>190</v>
          </cell>
        </row>
        <row r="11514">
          <cell r="A11514">
            <v>44787</v>
          </cell>
          <cell r="B11514" t="str">
            <v>HA 29</v>
          </cell>
          <cell r="D11514">
            <v>265</v>
          </cell>
        </row>
        <row r="11515">
          <cell r="A11515">
            <v>44787</v>
          </cell>
          <cell r="B11515" t="str">
            <v>HA 31</v>
          </cell>
          <cell r="D11515">
            <v>131</v>
          </cell>
        </row>
        <row r="11516">
          <cell r="A11516">
            <v>44787</v>
          </cell>
          <cell r="B11516" t="str">
            <v>HA 33</v>
          </cell>
          <cell r="D11516">
            <v>216</v>
          </cell>
        </row>
        <row r="11517">
          <cell r="A11517">
            <v>44787</v>
          </cell>
          <cell r="B11517" t="str">
            <v>HA 39</v>
          </cell>
          <cell r="D11517">
            <v>189</v>
          </cell>
        </row>
        <row r="11518">
          <cell r="A11518">
            <v>44787</v>
          </cell>
          <cell r="B11518" t="str">
            <v>HA 41</v>
          </cell>
          <cell r="D11518">
            <v>92</v>
          </cell>
        </row>
        <row r="11519">
          <cell r="A11519">
            <v>44787</v>
          </cell>
          <cell r="B11519" t="str">
            <v>HA 45</v>
          </cell>
          <cell r="D11519">
            <v>38</v>
          </cell>
        </row>
        <row r="11520">
          <cell r="A11520">
            <v>44787</v>
          </cell>
          <cell r="B11520" t="str">
            <v>HA 55</v>
          </cell>
          <cell r="D11520">
            <v>154</v>
          </cell>
        </row>
        <row r="11521">
          <cell r="A11521">
            <v>44787</v>
          </cell>
          <cell r="B11521" t="str">
            <v>HA 57</v>
          </cell>
          <cell r="D11521">
            <v>159</v>
          </cell>
        </row>
        <row r="11522">
          <cell r="A11522">
            <v>44787</v>
          </cell>
          <cell r="B11522" t="str">
            <v>HA 59</v>
          </cell>
          <cell r="D11522">
            <v>114</v>
          </cell>
        </row>
        <row r="11523">
          <cell r="A11523">
            <v>44787</v>
          </cell>
          <cell r="B11523" t="str">
            <v>HA 71</v>
          </cell>
          <cell r="D11523">
            <v>145</v>
          </cell>
        </row>
        <row r="11524">
          <cell r="A11524">
            <v>44787</v>
          </cell>
          <cell r="B11524" t="str">
            <v>UA 1530</v>
          </cell>
          <cell r="D11524">
            <v>69</v>
          </cell>
        </row>
        <row r="11525">
          <cell r="A11525">
            <v>44787</v>
          </cell>
          <cell r="B11525" t="str">
            <v>UA 1725</v>
          </cell>
          <cell r="D11525">
            <v>277</v>
          </cell>
        </row>
        <row r="11526">
          <cell r="A11526">
            <v>44787</v>
          </cell>
          <cell r="B11526" t="str">
            <v>UA 1736</v>
          </cell>
          <cell r="D11526">
            <v>274</v>
          </cell>
        </row>
        <row r="11527">
          <cell r="A11527">
            <v>44787</v>
          </cell>
          <cell r="B11527" t="str">
            <v>UA 1749</v>
          </cell>
          <cell r="D11527">
            <v>179</v>
          </cell>
        </row>
        <row r="11528">
          <cell r="A11528">
            <v>44787</v>
          </cell>
          <cell r="B11528" t="str">
            <v>UA 202</v>
          </cell>
          <cell r="D11528">
            <v>212</v>
          </cell>
        </row>
        <row r="11529">
          <cell r="A11529">
            <v>44787</v>
          </cell>
          <cell r="B11529" t="str">
            <v>UA 2219</v>
          </cell>
          <cell r="D11529">
            <v>105</v>
          </cell>
        </row>
        <row r="11530">
          <cell r="A11530">
            <v>44787</v>
          </cell>
          <cell r="B11530" t="str">
            <v>UA 2623</v>
          </cell>
          <cell r="D11530">
            <v>140</v>
          </cell>
        </row>
        <row r="11531">
          <cell r="A11531">
            <v>44787</v>
          </cell>
          <cell r="B11531" t="str">
            <v>UA 417</v>
          </cell>
          <cell r="D11531">
            <v>173</v>
          </cell>
        </row>
        <row r="11532">
          <cell r="A11532">
            <v>44787</v>
          </cell>
          <cell r="B11532" t="str">
            <v>UA 42</v>
          </cell>
          <cell r="D11532">
            <v>78</v>
          </cell>
        </row>
        <row r="11533">
          <cell r="A11533">
            <v>44787</v>
          </cell>
          <cell r="B11533" t="str">
            <v>UA 454</v>
          </cell>
          <cell r="D11533">
            <v>167</v>
          </cell>
        </row>
        <row r="11534">
          <cell r="A11534">
            <v>44787</v>
          </cell>
          <cell r="B11534" t="str">
            <v>UA 539</v>
          </cell>
          <cell r="D11534">
            <v>116</v>
          </cell>
        </row>
        <row r="11535">
          <cell r="A11535">
            <v>44787</v>
          </cell>
          <cell r="B11535" t="str">
            <v>WN 1281</v>
          </cell>
          <cell r="D11535">
            <v>170</v>
          </cell>
        </row>
        <row r="11536">
          <cell r="A11536">
            <v>44787</v>
          </cell>
          <cell r="B11536" t="str">
            <v>WN 1446</v>
          </cell>
          <cell r="D11536">
            <v>114</v>
          </cell>
        </row>
        <row r="11537">
          <cell r="A11537">
            <v>44787</v>
          </cell>
          <cell r="B11537" t="str">
            <v>WN 1993</v>
          </cell>
          <cell r="D11537">
            <v>166</v>
          </cell>
        </row>
        <row r="11538">
          <cell r="A11538">
            <v>44787</v>
          </cell>
          <cell r="B11538" t="str">
            <v>WN 2178</v>
          </cell>
          <cell r="D11538">
            <v>75</v>
          </cell>
        </row>
        <row r="11539">
          <cell r="A11539">
            <v>44787</v>
          </cell>
          <cell r="B11539" t="str">
            <v>WN 2456</v>
          </cell>
          <cell r="D11539">
            <v>87</v>
          </cell>
        </row>
        <row r="11540">
          <cell r="A11540">
            <v>44787</v>
          </cell>
          <cell r="B11540" t="str">
            <v>WN 2505</v>
          </cell>
          <cell r="D11540">
            <v>140</v>
          </cell>
        </row>
        <row r="11541">
          <cell r="A11541">
            <v>44787</v>
          </cell>
          <cell r="B11541" t="str">
            <v>WN 2521</v>
          </cell>
          <cell r="D11541">
            <v>172</v>
          </cell>
        </row>
        <row r="11542">
          <cell r="A11542">
            <v>44787</v>
          </cell>
          <cell r="B11542" t="str">
            <v>WN 2646</v>
          </cell>
          <cell r="D11542">
            <v>171</v>
          </cell>
        </row>
        <row r="11543">
          <cell r="A11543">
            <v>44787</v>
          </cell>
          <cell r="B11543" t="str">
            <v>WN 950</v>
          </cell>
          <cell r="D11543">
            <v>173</v>
          </cell>
        </row>
        <row r="11544">
          <cell r="A11544">
            <v>44788</v>
          </cell>
          <cell r="B11544" t="str">
            <v>AA 119</v>
          </cell>
          <cell r="D11544">
            <v>255</v>
          </cell>
        </row>
        <row r="11545">
          <cell r="A11545">
            <v>44788</v>
          </cell>
          <cell r="B11545" t="str">
            <v>AA 205</v>
          </cell>
          <cell r="D11545">
            <v>184</v>
          </cell>
        </row>
        <row r="11546">
          <cell r="A11546">
            <v>44788</v>
          </cell>
          <cell r="B11546" t="str">
            <v>AA 271</v>
          </cell>
          <cell r="D11546">
            <v>205</v>
          </cell>
        </row>
        <row r="11547">
          <cell r="A11547">
            <v>44788</v>
          </cell>
          <cell r="B11547" t="str">
            <v>AA 432</v>
          </cell>
          <cell r="D11547">
            <v>152</v>
          </cell>
        </row>
        <row r="11548">
          <cell r="A11548">
            <v>44788</v>
          </cell>
          <cell r="B11548" t="str">
            <v>AA 510</v>
          </cell>
          <cell r="D11548">
            <v>148</v>
          </cell>
        </row>
        <row r="11549">
          <cell r="A11549">
            <v>44788</v>
          </cell>
          <cell r="B11549" t="str">
            <v>AA 7</v>
          </cell>
          <cell r="D11549">
            <v>250</v>
          </cell>
        </row>
        <row r="11550">
          <cell r="A11550">
            <v>44788</v>
          </cell>
          <cell r="B11550" t="str">
            <v>AS 805</v>
          </cell>
          <cell r="D11550">
            <v>129</v>
          </cell>
        </row>
        <row r="11551">
          <cell r="A11551">
            <v>44788</v>
          </cell>
          <cell r="B11551" t="str">
            <v>AS 813</v>
          </cell>
          <cell r="D11551">
            <v>160</v>
          </cell>
        </row>
        <row r="11552">
          <cell r="A11552">
            <v>44788</v>
          </cell>
          <cell r="B11552" t="str">
            <v>AS 825</v>
          </cell>
          <cell r="D11552">
            <v>157</v>
          </cell>
        </row>
        <row r="11553">
          <cell r="A11553">
            <v>44788</v>
          </cell>
          <cell r="B11553" t="str">
            <v>AS 829</v>
          </cell>
          <cell r="D11553">
            <v>156</v>
          </cell>
        </row>
        <row r="11554">
          <cell r="A11554">
            <v>44788</v>
          </cell>
          <cell r="B11554" t="str">
            <v>AS 861</v>
          </cell>
          <cell r="D11554">
            <v>153</v>
          </cell>
        </row>
        <row r="11555">
          <cell r="A11555">
            <v>44788</v>
          </cell>
          <cell r="B11555" t="str">
            <v>DL 362</v>
          </cell>
          <cell r="D11555">
            <v>200</v>
          </cell>
        </row>
        <row r="11556">
          <cell r="A11556">
            <v>44788</v>
          </cell>
          <cell r="B11556" t="str">
            <v>DL 448</v>
          </cell>
          <cell r="D11556">
            <v>164</v>
          </cell>
        </row>
        <row r="11557">
          <cell r="A11557">
            <v>44788</v>
          </cell>
          <cell r="B11557" t="str">
            <v>HA 23</v>
          </cell>
          <cell r="D11557">
            <v>129</v>
          </cell>
        </row>
        <row r="11558">
          <cell r="A11558">
            <v>44788</v>
          </cell>
          <cell r="B11558" t="str">
            <v>HA 29</v>
          </cell>
          <cell r="D11558">
            <v>260</v>
          </cell>
        </row>
        <row r="11559">
          <cell r="A11559">
            <v>44788</v>
          </cell>
          <cell r="B11559" t="str">
            <v>HA 31</v>
          </cell>
          <cell r="D11559">
            <v>159</v>
          </cell>
        </row>
        <row r="11560">
          <cell r="A11560">
            <v>44788</v>
          </cell>
          <cell r="B11560" t="str">
            <v>HA 33</v>
          </cell>
          <cell r="D11560">
            <v>238</v>
          </cell>
        </row>
        <row r="11561">
          <cell r="A11561">
            <v>44788</v>
          </cell>
          <cell r="B11561" t="str">
            <v>HA 39</v>
          </cell>
          <cell r="D11561">
            <v>185</v>
          </cell>
        </row>
        <row r="11562">
          <cell r="A11562">
            <v>44788</v>
          </cell>
          <cell r="B11562" t="str">
            <v>HA 41</v>
          </cell>
          <cell r="D11562">
            <v>165</v>
          </cell>
        </row>
        <row r="11563">
          <cell r="A11563">
            <v>44788</v>
          </cell>
          <cell r="B11563" t="str">
            <v>HA 45</v>
          </cell>
          <cell r="D11563">
            <v>89</v>
          </cell>
        </row>
        <row r="11564">
          <cell r="A11564">
            <v>44788</v>
          </cell>
          <cell r="B11564" t="str">
            <v>HA 57</v>
          </cell>
          <cell r="D11564">
            <v>180</v>
          </cell>
        </row>
        <row r="11565">
          <cell r="A11565">
            <v>44788</v>
          </cell>
          <cell r="B11565" t="str">
            <v>HA 59</v>
          </cell>
          <cell r="D11565">
            <v>114</v>
          </cell>
        </row>
        <row r="11566">
          <cell r="A11566">
            <v>44788</v>
          </cell>
          <cell r="B11566" t="str">
            <v>HA 71</v>
          </cell>
          <cell r="D11566">
            <v>156</v>
          </cell>
        </row>
        <row r="11567">
          <cell r="A11567">
            <v>44788</v>
          </cell>
          <cell r="B11567" t="str">
            <v>UA 1725</v>
          </cell>
          <cell r="D11567">
            <v>267</v>
          </cell>
        </row>
        <row r="11568">
          <cell r="A11568">
            <v>44788</v>
          </cell>
          <cell r="B11568" t="str">
            <v>UA 1736</v>
          </cell>
          <cell r="D11568">
            <v>286</v>
          </cell>
        </row>
        <row r="11569">
          <cell r="A11569">
            <v>44788</v>
          </cell>
          <cell r="B11569" t="str">
            <v>UA 1749</v>
          </cell>
          <cell r="D11569">
            <v>103</v>
          </cell>
        </row>
        <row r="11570">
          <cell r="A11570">
            <v>44788</v>
          </cell>
          <cell r="B11570" t="str">
            <v>UA 202</v>
          </cell>
          <cell r="D11570">
            <v>226</v>
          </cell>
        </row>
        <row r="11571">
          <cell r="A11571">
            <v>44788</v>
          </cell>
          <cell r="B11571" t="str">
            <v>UA 2219</v>
          </cell>
          <cell r="D11571">
            <v>85</v>
          </cell>
        </row>
        <row r="11572">
          <cell r="A11572">
            <v>44788</v>
          </cell>
          <cell r="B11572" t="str">
            <v>UA 2623</v>
          </cell>
          <cell r="D11572">
            <v>135</v>
          </cell>
        </row>
        <row r="11573">
          <cell r="A11573">
            <v>44788</v>
          </cell>
          <cell r="B11573" t="str">
            <v>UA 417</v>
          </cell>
          <cell r="D11573">
            <v>169</v>
          </cell>
        </row>
        <row r="11574">
          <cell r="A11574">
            <v>44788</v>
          </cell>
          <cell r="B11574" t="str">
            <v>UA 454</v>
          </cell>
          <cell r="D11574">
            <v>152</v>
          </cell>
        </row>
        <row r="11575">
          <cell r="A11575">
            <v>44788</v>
          </cell>
          <cell r="B11575" t="str">
            <v>UA 539</v>
          </cell>
          <cell r="D11575">
            <v>114</v>
          </cell>
        </row>
        <row r="11576">
          <cell r="A11576">
            <v>44788</v>
          </cell>
          <cell r="B11576" t="str">
            <v>WN 1446</v>
          </cell>
          <cell r="D11576">
            <v>155</v>
          </cell>
        </row>
        <row r="11577">
          <cell r="A11577">
            <v>44788</v>
          </cell>
          <cell r="B11577" t="str">
            <v>WN 1993</v>
          </cell>
          <cell r="D11577">
            <v>176</v>
          </cell>
        </row>
        <row r="11578">
          <cell r="A11578">
            <v>44788</v>
          </cell>
          <cell r="B11578" t="str">
            <v>WN 2178</v>
          </cell>
          <cell r="D11578">
            <v>44</v>
          </cell>
        </row>
        <row r="11579">
          <cell r="A11579">
            <v>44788</v>
          </cell>
          <cell r="B11579" t="str">
            <v>WN 2505</v>
          </cell>
          <cell r="D11579">
            <v>130</v>
          </cell>
        </row>
        <row r="11580">
          <cell r="A11580">
            <v>44788</v>
          </cell>
          <cell r="B11580" t="str">
            <v>WN 2521</v>
          </cell>
          <cell r="D11580">
            <v>88</v>
          </cell>
        </row>
        <row r="11581">
          <cell r="A11581">
            <v>44788</v>
          </cell>
          <cell r="B11581" t="str">
            <v>WN 2646</v>
          </cell>
          <cell r="D11581">
            <v>161</v>
          </cell>
        </row>
        <row r="11582">
          <cell r="A11582">
            <v>44788</v>
          </cell>
          <cell r="B11582" t="str">
            <v>WN 735</v>
          </cell>
          <cell r="D11582">
            <v>62</v>
          </cell>
        </row>
        <row r="11583">
          <cell r="A11583">
            <v>44788</v>
          </cell>
          <cell r="B11583" t="str">
            <v>WN 950</v>
          </cell>
          <cell r="D11583">
            <v>173</v>
          </cell>
        </row>
        <row r="11584">
          <cell r="A11584">
            <v>44789</v>
          </cell>
          <cell r="B11584" t="str">
            <v>AA 119</v>
          </cell>
          <cell r="D11584">
            <v>273</v>
          </cell>
        </row>
        <row r="11585">
          <cell r="A11585">
            <v>44789</v>
          </cell>
          <cell r="B11585" t="str">
            <v>AA 205</v>
          </cell>
          <cell r="D11585">
            <v>138</v>
          </cell>
        </row>
        <row r="11586">
          <cell r="A11586">
            <v>44789</v>
          </cell>
          <cell r="B11586" t="str">
            <v>AA 271</v>
          </cell>
          <cell r="D11586">
            <v>184</v>
          </cell>
        </row>
        <row r="11587">
          <cell r="A11587">
            <v>44789</v>
          </cell>
          <cell r="B11587" t="str">
            <v>AA 432</v>
          </cell>
          <cell r="D11587">
            <v>158</v>
          </cell>
        </row>
        <row r="11588">
          <cell r="A11588">
            <v>44789</v>
          </cell>
          <cell r="B11588" t="str">
            <v>AA 7</v>
          </cell>
          <cell r="D11588">
            <v>240</v>
          </cell>
        </row>
        <row r="11589">
          <cell r="A11589">
            <v>44789</v>
          </cell>
          <cell r="B11589" t="str">
            <v>AS 803</v>
          </cell>
          <cell r="D11589">
            <v>82</v>
          </cell>
        </row>
        <row r="11590">
          <cell r="A11590">
            <v>44789</v>
          </cell>
          <cell r="B11590" t="str">
            <v>AS 805</v>
          </cell>
          <cell r="D11590">
            <v>158</v>
          </cell>
        </row>
        <row r="11591">
          <cell r="A11591">
            <v>44789</v>
          </cell>
          <cell r="B11591" t="str">
            <v>AS 809</v>
          </cell>
          <cell r="D11591">
            <v>173</v>
          </cell>
        </row>
        <row r="11592">
          <cell r="A11592">
            <v>44789</v>
          </cell>
          <cell r="B11592" t="str">
            <v>AS 813</v>
          </cell>
          <cell r="D11592">
            <v>152</v>
          </cell>
        </row>
        <row r="11593">
          <cell r="A11593">
            <v>44789</v>
          </cell>
          <cell r="B11593" t="str">
            <v>AS 829</v>
          </cell>
          <cell r="D11593">
            <v>153</v>
          </cell>
        </row>
        <row r="11594">
          <cell r="A11594">
            <v>44789</v>
          </cell>
          <cell r="B11594" t="str">
            <v>AS 861</v>
          </cell>
          <cell r="D11594">
            <v>158</v>
          </cell>
        </row>
        <row r="11595">
          <cell r="A11595">
            <v>44789</v>
          </cell>
          <cell r="B11595" t="str">
            <v>DL 448</v>
          </cell>
          <cell r="D11595">
            <v>181</v>
          </cell>
        </row>
        <row r="11596">
          <cell r="A11596">
            <v>44789</v>
          </cell>
          <cell r="B11596" t="str">
            <v>DL 481</v>
          </cell>
          <cell r="D11596">
            <v>167</v>
          </cell>
        </row>
        <row r="11597">
          <cell r="A11597">
            <v>44789</v>
          </cell>
          <cell r="B11597" t="str">
            <v>HA 23</v>
          </cell>
          <cell r="D11597">
            <v>131</v>
          </cell>
        </row>
        <row r="11598">
          <cell r="A11598">
            <v>44789</v>
          </cell>
          <cell r="B11598" t="str">
            <v>HA 29</v>
          </cell>
          <cell r="D11598">
            <v>200</v>
          </cell>
        </row>
        <row r="11599">
          <cell r="A11599">
            <v>44789</v>
          </cell>
          <cell r="B11599" t="str">
            <v>HA 33</v>
          </cell>
          <cell r="D11599">
            <v>237</v>
          </cell>
        </row>
        <row r="11600">
          <cell r="A11600">
            <v>44789</v>
          </cell>
          <cell r="B11600" t="str">
            <v>HA 39</v>
          </cell>
          <cell r="D11600">
            <v>180</v>
          </cell>
        </row>
        <row r="11601">
          <cell r="A11601">
            <v>44789</v>
          </cell>
          <cell r="B11601" t="str">
            <v>HA 57</v>
          </cell>
          <cell r="D11601">
            <v>178</v>
          </cell>
        </row>
        <row r="11602">
          <cell r="A11602">
            <v>44789</v>
          </cell>
          <cell r="B11602" t="str">
            <v>UA 1725</v>
          </cell>
          <cell r="D11602">
            <v>252</v>
          </cell>
        </row>
        <row r="11603">
          <cell r="A11603">
            <v>44789</v>
          </cell>
          <cell r="B11603" t="str">
            <v>UA 1749</v>
          </cell>
          <cell r="D11603">
            <v>95</v>
          </cell>
        </row>
        <row r="11604">
          <cell r="A11604">
            <v>44789</v>
          </cell>
          <cell r="B11604" t="str">
            <v>UA 202</v>
          </cell>
          <cell r="D11604">
            <v>203</v>
          </cell>
        </row>
        <row r="11605">
          <cell r="A11605">
            <v>44789</v>
          </cell>
          <cell r="B11605" t="str">
            <v>UA 2219</v>
          </cell>
          <cell r="D11605">
            <v>77</v>
          </cell>
        </row>
        <row r="11606">
          <cell r="A11606">
            <v>44789</v>
          </cell>
          <cell r="B11606" t="str">
            <v>UA 417</v>
          </cell>
          <cell r="D11606">
            <v>143</v>
          </cell>
        </row>
        <row r="11607">
          <cell r="A11607">
            <v>44789</v>
          </cell>
          <cell r="B11607" t="str">
            <v>UA 454</v>
          </cell>
          <cell r="D11607">
            <v>163</v>
          </cell>
        </row>
        <row r="11608">
          <cell r="A11608">
            <v>44789</v>
          </cell>
          <cell r="B11608" t="str">
            <v>UA 539</v>
          </cell>
          <cell r="D11608">
            <v>137</v>
          </cell>
        </row>
        <row r="11609">
          <cell r="A11609">
            <v>44789</v>
          </cell>
          <cell r="B11609" t="str">
            <v>WN 1281</v>
          </cell>
          <cell r="D11609">
            <v>139</v>
          </cell>
        </row>
        <row r="11610">
          <cell r="A11610">
            <v>44789</v>
          </cell>
          <cell r="B11610" t="str">
            <v>WN 1446</v>
          </cell>
          <cell r="D11610">
            <v>153</v>
          </cell>
        </row>
        <row r="11611">
          <cell r="A11611">
            <v>44789</v>
          </cell>
          <cell r="B11611" t="str">
            <v>WN 1993</v>
          </cell>
          <cell r="D11611">
            <v>169</v>
          </cell>
        </row>
        <row r="11612">
          <cell r="A11612">
            <v>44789</v>
          </cell>
          <cell r="B11612" t="str">
            <v>WN 2178</v>
          </cell>
          <cell r="D11612">
            <v>164</v>
          </cell>
        </row>
        <row r="11613">
          <cell r="A11613">
            <v>44789</v>
          </cell>
          <cell r="B11613" t="str">
            <v>WN 2456</v>
          </cell>
          <cell r="D11613">
            <v>167</v>
          </cell>
        </row>
        <row r="11614">
          <cell r="A11614">
            <v>44789</v>
          </cell>
          <cell r="B11614" t="str">
            <v>WN 2505</v>
          </cell>
          <cell r="D11614">
            <v>157</v>
          </cell>
        </row>
        <row r="11615">
          <cell r="A11615">
            <v>44789</v>
          </cell>
          <cell r="B11615" t="str">
            <v>WN 2646</v>
          </cell>
          <cell r="D11615">
            <v>171</v>
          </cell>
        </row>
        <row r="11616">
          <cell r="A11616">
            <v>44789</v>
          </cell>
          <cell r="B11616" t="str">
            <v>WN 735</v>
          </cell>
          <cell r="D11616">
            <v>157</v>
          </cell>
        </row>
        <row r="11617">
          <cell r="A11617">
            <v>44790</v>
          </cell>
          <cell r="B11617" t="str">
            <v>AA 119</v>
          </cell>
          <cell r="D11617">
            <v>268</v>
          </cell>
        </row>
        <row r="11618">
          <cell r="A11618">
            <v>44790</v>
          </cell>
          <cell r="B11618" t="str">
            <v>AA 205</v>
          </cell>
          <cell r="D11618">
            <v>150</v>
          </cell>
        </row>
        <row r="11619">
          <cell r="A11619">
            <v>44790</v>
          </cell>
          <cell r="B11619" t="str">
            <v>AA 271</v>
          </cell>
          <cell r="D11619">
            <v>182</v>
          </cell>
        </row>
        <row r="11620">
          <cell r="A11620">
            <v>44790</v>
          </cell>
          <cell r="B11620" t="str">
            <v>AA 432</v>
          </cell>
          <cell r="D11620">
            <v>166</v>
          </cell>
        </row>
        <row r="11621">
          <cell r="A11621">
            <v>44790</v>
          </cell>
          <cell r="B11621" t="str">
            <v>AA 7</v>
          </cell>
          <cell r="D11621">
            <v>254</v>
          </cell>
        </row>
        <row r="11622">
          <cell r="A11622">
            <v>44790</v>
          </cell>
          <cell r="B11622" t="str">
            <v>AS 743</v>
          </cell>
          <cell r="D11622">
            <v>144</v>
          </cell>
        </row>
        <row r="11623">
          <cell r="A11623">
            <v>44790</v>
          </cell>
          <cell r="B11623" t="str">
            <v>AS 803</v>
          </cell>
          <cell r="D11623">
            <v>150</v>
          </cell>
        </row>
        <row r="11624">
          <cell r="A11624">
            <v>44790</v>
          </cell>
          <cell r="B11624" t="str">
            <v>AS 805</v>
          </cell>
          <cell r="D11624">
            <v>158</v>
          </cell>
        </row>
        <row r="11625">
          <cell r="A11625">
            <v>44790</v>
          </cell>
          <cell r="B11625" t="str">
            <v>AS 809</v>
          </cell>
          <cell r="D11625">
            <v>124</v>
          </cell>
        </row>
        <row r="11626">
          <cell r="A11626">
            <v>44790</v>
          </cell>
          <cell r="B11626" t="str">
            <v>AS 813</v>
          </cell>
          <cell r="D11626">
            <v>171</v>
          </cell>
        </row>
        <row r="11627">
          <cell r="A11627">
            <v>44790</v>
          </cell>
          <cell r="B11627" t="str">
            <v>AS 825</v>
          </cell>
          <cell r="D11627">
            <v>154</v>
          </cell>
        </row>
        <row r="11628">
          <cell r="A11628">
            <v>44790</v>
          </cell>
          <cell r="B11628" t="str">
            <v>AS 829</v>
          </cell>
          <cell r="D11628">
            <v>155</v>
          </cell>
        </row>
        <row r="11629">
          <cell r="A11629">
            <v>44790</v>
          </cell>
          <cell r="B11629" t="str">
            <v>AS 861</v>
          </cell>
          <cell r="D11629">
            <v>153</v>
          </cell>
        </row>
        <row r="11630">
          <cell r="A11630">
            <v>44790</v>
          </cell>
          <cell r="B11630" t="str">
            <v>DL 448</v>
          </cell>
          <cell r="D11630">
            <v>169</v>
          </cell>
        </row>
        <row r="11631">
          <cell r="A11631">
            <v>44790</v>
          </cell>
          <cell r="B11631" t="str">
            <v>DL 481</v>
          </cell>
          <cell r="D11631">
            <v>174</v>
          </cell>
        </row>
        <row r="11632">
          <cell r="A11632">
            <v>44790</v>
          </cell>
          <cell r="B11632" t="str">
            <v>HA 23</v>
          </cell>
          <cell r="D11632">
            <v>145</v>
          </cell>
        </row>
        <row r="11633">
          <cell r="A11633">
            <v>44790</v>
          </cell>
          <cell r="B11633" t="str">
            <v>HA 29</v>
          </cell>
          <cell r="D11633">
            <v>268</v>
          </cell>
        </row>
        <row r="11634">
          <cell r="A11634">
            <v>44790</v>
          </cell>
          <cell r="B11634" t="str">
            <v>HA 33</v>
          </cell>
          <cell r="D11634">
            <v>244</v>
          </cell>
        </row>
        <row r="11635">
          <cell r="A11635">
            <v>44790</v>
          </cell>
          <cell r="B11635" t="str">
            <v>HA 39</v>
          </cell>
          <cell r="D11635">
            <v>180</v>
          </cell>
        </row>
        <row r="11636">
          <cell r="A11636">
            <v>44790</v>
          </cell>
          <cell r="B11636" t="str">
            <v>HA 41</v>
          </cell>
          <cell r="D11636">
            <v>160</v>
          </cell>
        </row>
        <row r="11637">
          <cell r="A11637">
            <v>44790</v>
          </cell>
          <cell r="B11637" t="str">
            <v>HA 57</v>
          </cell>
          <cell r="D11637">
            <v>181</v>
          </cell>
        </row>
        <row r="11638">
          <cell r="A11638">
            <v>44790</v>
          </cell>
          <cell r="B11638" t="str">
            <v>HA 71</v>
          </cell>
          <cell r="D11638">
            <v>140</v>
          </cell>
        </row>
        <row r="11639">
          <cell r="A11639">
            <v>44790</v>
          </cell>
          <cell r="B11639" t="str">
            <v>UA 1725</v>
          </cell>
          <cell r="D11639">
            <v>306</v>
          </cell>
        </row>
        <row r="11640">
          <cell r="A11640">
            <v>44790</v>
          </cell>
          <cell r="B11640" t="str">
            <v>UA 1736</v>
          </cell>
          <cell r="D11640">
            <v>274</v>
          </cell>
        </row>
        <row r="11641">
          <cell r="A11641">
            <v>44790</v>
          </cell>
          <cell r="B11641" t="str">
            <v>UA 1749</v>
          </cell>
          <cell r="D11641">
            <v>115</v>
          </cell>
        </row>
        <row r="11642">
          <cell r="A11642">
            <v>44790</v>
          </cell>
          <cell r="B11642" t="str">
            <v>UA 2219</v>
          </cell>
          <cell r="D11642">
            <v>91</v>
          </cell>
        </row>
        <row r="11643">
          <cell r="A11643">
            <v>44790</v>
          </cell>
          <cell r="B11643" t="str">
            <v>UA 2623</v>
          </cell>
          <cell r="D11643">
            <v>142</v>
          </cell>
        </row>
        <row r="11644">
          <cell r="A11644">
            <v>44790</v>
          </cell>
          <cell r="B11644" t="str">
            <v>UA 417</v>
          </cell>
          <cell r="D11644">
            <v>167</v>
          </cell>
        </row>
        <row r="11645">
          <cell r="A11645">
            <v>44790</v>
          </cell>
          <cell r="B11645" t="str">
            <v>UA 454</v>
          </cell>
          <cell r="D11645">
            <v>172</v>
          </cell>
        </row>
        <row r="11646">
          <cell r="A11646">
            <v>44790</v>
          </cell>
          <cell r="B11646" t="str">
            <v>UA 539</v>
          </cell>
          <cell r="D11646">
            <v>162</v>
          </cell>
        </row>
        <row r="11647">
          <cell r="A11647">
            <v>44790</v>
          </cell>
          <cell r="B11647" t="str">
            <v>WN 1281</v>
          </cell>
          <cell r="D11647">
            <v>160</v>
          </cell>
        </row>
        <row r="11648">
          <cell r="A11648">
            <v>44790</v>
          </cell>
          <cell r="B11648" t="str">
            <v>WN 1446</v>
          </cell>
          <cell r="D11648">
            <v>169</v>
          </cell>
        </row>
        <row r="11649">
          <cell r="A11649">
            <v>44790</v>
          </cell>
          <cell r="B11649" t="str">
            <v>WN 2178</v>
          </cell>
          <cell r="D11649">
            <v>170</v>
          </cell>
        </row>
        <row r="11650">
          <cell r="A11650">
            <v>44790</v>
          </cell>
          <cell r="B11650" t="str">
            <v>WN 2456</v>
          </cell>
          <cell r="D11650">
            <v>149</v>
          </cell>
        </row>
        <row r="11651">
          <cell r="A11651">
            <v>44790</v>
          </cell>
          <cell r="B11651" t="str">
            <v>WN 2505</v>
          </cell>
          <cell r="D11651">
            <v>173</v>
          </cell>
        </row>
        <row r="11652">
          <cell r="A11652">
            <v>44790</v>
          </cell>
          <cell r="B11652" t="str">
            <v>WN 2521</v>
          </cell>
          <cell r="D11652">
            <v>172</v>
          </cell>
        </row>
        <row r="11653">
          <cell r="A11653">
            <v>44790</v>
          </cell>
          <cell r="B11653" t="str">
            <v>WN 2646</v>
          </cell>
          <cell r="D11653">
            <v>176</v>
          </cell>
        </row>
        <row r="11654">
          <cell r="A11654">
            <v>44790</v>
          </cell>
          <cell r="B11654" t="str">
            <v>WN 735</v>
          </cell>
          <cell r="D11654">
            <v>143</v>
          </cell>
        </row>
        <row r="11655">
          <cell r="A11655">
            <v>44790</v>
          </cell>
          <cell r="B11655" t="str">
            <v>WN 950</v>
          </cell>
          <cell r="D11655">
            <v>124</v>
          </cell>
        </row>
        <row r="11656">
          <cell r="A11656">
            <v>44791</v>
          </cell>
          <cell r="B11656" t="str">
            <v>AA 205</v>
          </cell>
          <cell r="D11656">
            <v>117</v>
          </cell>
        </row>
        <row r="11657">
          <cell r="A11657">
            <v>44791</v>
          </cell>
          <cell r="B11657" t="str">
            <v>AA 271</v>
          </cell>
          <cell r="D11657">
            <v>225</v>
          </cell>
        </row>
        <row r="11658">
          <cell r="A11658">
            <v>44791</v>
          </cell>
          <cell r="B11658" t="str">
            <v>AA 432</v>
          </cell>
          <cell r="D11658">
            <v>168</v>
          </cell>
        </row>
        <row r="11659">
          <cell r="A11659">
            <v>44791</v>
          </cell>
          <cell r="B11659" t="str">
            <v>AA 7</v>
          </cell>
          <cell r="D11659">
            <v>282</v>
          </cell>
        </row>
        <row r="11660">
          <cell r="A11660">
            <v>44791</v>
          </cell>
          <cell r="B11660" t="str">
            <v>AS 803</v>
          </cell>
          <cell r="D11660">
            <v>143</v>
          </cell>
        </row>
        <row r="11661">
          <cell r="A11661">
            <v>44791</v>
          </cell>
          <cell r="B11661" t="str">
            <v>AS 809</v>
          </cell>
          <cell r="D11661">
            <v>160</v>
          </cell>
        </row>
        <row r="11662">
          <cell r="A11662">
            <v>44791</v>
          </cell>
          <cell r="B11662" t="str">
            <v>AS 813</v>
          </cell>
          <cell r="D11662">
            <v>130</v>
          </cell>
        </row>
        <row r="11663">
          <cell r="A11663">
            <v>44791</v>
          </cell>
          <cell r="B11663" t="str">
            <v>AS 829</v>
          </cell>
          <cell r="D11663">
            <v>152</v>
          </cell>
        </row>
        <row r="11664">
          <cell r="A11664">
            <v>44791</v>
          </cell>
          <cell r="B11664" t="str">
            <v>HA 23</v>
          </cell>
          <cell r="D11664">
            <v>92</v>
          </cell>
        </row>
        <row r="11665">
          <cell r="A11665">
            <v>44791</v>
          </cell>
          <cell r="B11665" t="str">
            <v>HA 29</v>
          </cell>
          <cell r="D11665">
            <v>263</v>
          </cell>
        </row>
        <row r="11666">
          <cell r="A11666">
            <v>44791</v>
          </cell>
          <cell r="B11666" t="str">
            <v>HA 39</v>
          </cell>
          <cell r="D11666">
            <v>180</v>
          </cell>
        </row>
        <row r="11667">
          <cell r="A11667">
            <v>44791</v>
          </cell>
          <cell r="B11667" t="str">
            <v>HA 41</v>
          </cell>
          <cell r="D11667">
            <v>138</v>
          </cell>
        </row>
        <row r="11668">
          <cell r="A11668">
            <v>44791</v>
          </cell>
          <cell r="B11668" t="str">
            <v>HA 57</v>
          </cell>
          <cell r="D11668">
            <v>210</v>
          </cell>
        </row>
        <row r="11669">
          <cell r="A11669">
            <v>44791</v>
          </cell>
          <cell r="B11669" t="str">
            <v>HA 71</v>
          </cell>
          <cell r="D11669">
            <v>164</v>
          </cell>
        </row>
        <row r="11670">
          <cell r="A11670">
            <v>44791</v>
          </cell>
          <cell r="B11670" t="str">
            <v>UA 1725</v>
          </cell>
          <cell r="D11670">
            <v>339</v>
          </cell>
        </row>
        <row r="11671">
          <cell r="A11671">
            <v>44791</v>
          </cell>
          <cell r="B11671" t="str">
            <v>UA 2219</v>
          </cell>
          <cell r="D11671">
            <v>108</v>
          </cell>
        </row>
        <row r="11672">
          <cell r="A11672">
            <v>44791</v>
          </cell>
          <cell r="B11672" t="str">
            <v>UA 2623</v>
          </cell>
          <cell r="D11672">
            <v>151</v>
          </cell>
        </row>
        <row r="11673">
          <cell r="A11673">
            <v>44791</v>
          </cell>
          <cell r="B11673" t="str">
            <v>UA 417</v>
          </cell>
          <cell r="D11673">
            <v>173</v>
          </cell>
        </row>
        <row r="11674">
          <cell r="A11674">
            <v>44791</v>
          </cell>
          <cell r="B11674" t="str">
            <v>UA 454</v>
          </cell>
          <cell r="D11674">
            <v>170</v>
          </cell>
        </row>
        <row r="11675">
          <cell r="A11675">
            <v>44791</v>
          </cell>
          <cell r="B11675" t="str">
            <v>UA 539</v>
          </cell>
          <cell r="D11675">
            <v>130</v>
          </cell>
        </row>
        <row r="11676">
          <cell r="A11676">
            <v>44791</v>
          </cell>
          <cell r="B11676" t="str">
            <v>WN 1281</v>
          </cell>
          <cell r="D11676">
            <v>173</v>
          </cell>
        </row>
        <row r="11677">
          <cell r="A11677">
            <v>44791</v>
          </cell>
          <cell r="B11677" t="str">
            <v>WN 1446</v>
          </cell>
          <cell r="D11677">
            <v>171</v>
          </cell>
        </row>
        <row r="11678">
          <cell r="A11678">
            <v>44791</v>
          </cell>
          <cell r="B11678" t="str">
            <v>WN 1993</v>
          </cell>
          <cell r="D11678">
            <v>171</v>
          </cell>
        </row>
        <row r="11679">
          <cell r="A11679">
            <v>44791</v>
          </cell>
          <cell r="B11679" t="str">
            <v>WN 2505</v>
          </cell>
          <cell r="D11679">
            <v>169</v>
          </cell>
        </row>
        <row r="11680">
          <cell r="A11680">
            <v>44791</v>
          </cell>
          <cell r="B11680" t="str">
            <v>WN 2521</v>
          </cell>
          <cell r="D11680">
            <v>170</v>
          </cell>
        </row>
        <row r="11681">
          <cell r="A11681">
            <v>44791</v>
          </cell>
          <cell r="B11681" t="str">
            <v>WN 2646</v>
          </cell>
          <cell r="D11681">
            <v>173</v>
          </cell>
        </row>
        <row r="11682">
          <cell r="A11682">
            <v>44791</v>
          </cell>
          <cell r="B11682" t="str">
            <v>WN 950</v>
          </cell>
          <cell r="D11682">
            <v>167</v>
          </cell>
        </row>
        <row r="11683">
          <cell r="A11683">
            <v>44792</v>
          </cell>
          <cell r="B11683" t="str">
            <v>AA 119</v>
          </cell>
          <cell r="D11683">
            <v>279</v>
          </cell>
        </row>
        <row r="11684">
          <cell r="A11684">
            <v>44792</v>
          </cell>
          <cell r="B11684" t="str">
            <v>AA 205</v>
          </cell>
          <cell r="D11684">
            <v>187</v>
          </cell>
        </row>
        <row r="11685">
          <cell r="A11685">
            <v>44792</v>
          </cell>
          <cell r="B11685" t="str">
            <v>AA 271</v>
          </cell>
          <cell r="D11685">
            <v>178</v>
          </cell>
        </row>
        <row r="11686">
          <cell r="A11686">
            <v>44792</v>
          </cell>
          <cell r="B11686" t="str">
            <v>AA 432</v>
          </cell>
          <cell r="D11686">
            <v>155</v>
          </cell>
        </row>
        <row r="11687">
          <cell r="A11687">
            <v>44792</v>
          </cell>
          <cell r="B11687" t="str">
            <v>AA 7</v>
          </cell>
          <cell r="D11687">
            <v>234</v>
          </cell>
        </row>
        <row r="11688">
          <cell r="A11688">
            <v>44792</v>
          </cell>
          <cell r="B11688" t="str">
            <v>AS 805</v>
          </cell>
          <cell r="D11688">
            <v>159</v>
          </cell>
        </row>
        <row r="11689">
          <cell r="A11689">
            <v>44792</v>
          </cell>
          <cell r="B11689" t="str">
            <v>AS 805</v>
          </cell>
          <cell r="D11689">
            <v>135</v>
          </cell>
        </row>
        <row r="11690">
          <cell r="A11690">
            <v>44792</v>
          </cell>
          <cell r="B11690" t="str">
            <v>AS 813</v>
          </cell>
          <cell r="D11690">
            <v>123</v>
          </cell>
        </row>
        <row r="11691">
          <cell r="A11691">
            <v>44792</v>
          </cell>
          <cell r="B11691" t="str">
            <v>AS 825</v>
          </cell>
          <cell r="D11691">
            <v>154</v>
          </cell>
        </row>
        <row r="11692">
          <cell r="A11692">
            <v>44792</v>
          </cell>
          <cell r="B11692" t="str">
            <v>AS 829</v>
          </cell>
          <cell r="D11692">
            <v>112</v>
          </cell>
        </row>
        <row r="11693">
          <cell r="A11693">
            <v>44792</v>
          </cell>
          <cell r="B11693" t="str">
            <v>AS 861</v>
          </cell>
          <cell r="D11693">
            <v>156</v>
          </cell>
        </row>
        <row r="11694">
          <cell r="A11694">
            <v>44792</v>
          </cell>
          <cell r="B11694" t="str">
            <v>DL 481</v>
          </cell>
          <cell r="D11694">
            <v>198</v>
          </cell>
        </row>
        <row r="11695">
          <cell r="A11695">
            <v>44792</v>
          </cell>
          <cell r="B11695" t="str">
            <v>HA 23</v>
          </cell>
          <cell r="D11695">
            <v>124</v>
          </cell>
        </row>
        <row r="11696">
          <cell r="A11696">
            <v>44792</v>
          </cell>
          <cell r="B11696" t="str">
            <v>HA 29</v>
          </cell>
          <cell r="D11696">
            <v>266</v>
          </cell>
        </row>
        <row r="11697">
          <cell r="A11697">
            <v>44792</v>
          </cell>
          <cell r="B11697" t="str">
            <v>HA 31</v>
          </cell>
          <cell r="D11697">
            <v>99</v>
          </cell>
        </row>
        <row r="11698">
          <cell r="A11698">
            <v>44792</v>
          </cell>
          <cell r="B11698" t="str">
            <v>HA 33</v>
          </cell>
          <cell r="D11698">
            <v>219</v>
          </cell>
        </row>
        <row r="11699">
          <cell r="A11699">
            <v>44792</v>
          </cell>
          <cell r="B11699" t="str">
            <v>HA 39</v>
          </cell>
          <cell r="D11699">
            <v>169</v>
          </cell>
        </row>
        <row r="11700">
          <cell r="A11700">
            <v>44792</v>
          </cell>
          <cell r="B11700" t="str">
            <v>HA 41</v>
          </cell>
          <cell r="D11700">
            <v>102</v>
          </cell>
        </row>
        <row r="11701">
          <cell r="A11701">
            <v>44792</v>
          </cell>
          <cell r="B11701" t="str">
            <v>HA 45</v>
          </cell>
          <cell r="D11701">
            <v>72</v>
          </cell>
        </row>
        <row r="11702">
          <cell r="A11702">
            <v>44792</v>
          </cell>
          <cell r="B11702" t="str">
            <v>HA 57</v>
          </cell>
          <cell r="D11702">
            <v>135</v>
          </cell>
        </row>
        <row r="11703">
          <cell r="A11703">
            <v>44792</v>
          </cell>
          <cell r="B11703" t="str">
            <v>HA 59</v>
          </cell>
          <cell r="D11703">
            <v>168</v>
          </cell>
        </row>
        <row r="11704">
          <cell r="A11704">
            <v>44792</v>
          </cell>
          <cell r="B11704" t="str">
            <v>HA 71</v>
          </cell>
          <cell r="D11704">
            <v>153</v>
          </cell>
        </row>
        <row r="11705">
          <cell r="A11705">
            <v>44792</v>
          </cell>
          <cell r="B11705" t="str">
            <v>UA 1725</v>
          </cell>
          <cell r="D11705">
            <v>220</v>
          </cell>
        </row>
        <row r="11706">
          <cell r="A11706">
            <v>44792</v>
          </cell>
          <cell r="B11706" t="str">
            <v>UA 1736</v>
          </cell>
          <cell r="D11706">
            <v>277</v>
          </cell>
        </row>
        <row r="11707">
          <cell r="A11707">
            <v>44792</v>
          </cell>
          <cell r="B11707" t="str">
            <v>UA 1749</v>
          </cell>
          <cell r="D11707">
            <v>133</v>
          </cell>
        </row>
        <row r="11708">
          <cell r="A11708">
            <v>44792</v>
          </cell>
          <cell r="B11708" t="str">
            <v>UA 202</v>
          </cell>
          <cell r="D11708">
            <v>197</v>
          </cell>
        </row>
        <row r="11709">
          <cell r="A11709">
            <v>44792</v>
          </cell>
          <cell r="B11709" t="str">
            <v>UA 2219</v>
          </cell>
          <cell r="D11709">
            <v>172</v>
          </cell>
        </row>
        <row r="11710">
          <cell r="A11710">
            <v>44792</v>
          </cell>
          <cell r="B11710" t="str">
            <v>UA 2623</v>
          </cell>
          <cell r="D11710">
            <v>144</v>
          </cell>
        </row>
        <row r="11711">
          <cell r="A11711">
            <v>44792</v>
          </cell>
          <cell r="B11711" t="str">
            <v>UA 417</v>
          </cell>
          <cell r="D11711">
            <v>174</v>
          </cell>
        </row>
        <row r="11712">
          <cell r="A11712">
            <v>44792</v>
          </cell>
          <cell r="B11712" t="str">
            <v>UA 454</v>
          </cell>
          <cell r="D11712">
            <v>162</v>
          </cell>
        </row>
        <row r="11713">
          <cell r="A11713">
            <v>44792</v>
          </cell>
          <cell r="B11713" t="str">
            <v>UA 539</v>
          </cell>
          <cell r="D11713">
            <v>158</v>
          </cell>
        </row>
        <row r="11714">
          <cell r="A11714">
            <v>44792</v>
          </cell>
          <cell r="B11714" t="str">
            <v>WN 1281</v>
          </cell>
          <cell r="D11714">
            <v>169</v>
          </cell>
        </row>
        <row r="11715">
          <cell r="A11715">
            <v>44792</v>
          </cell>
          <cell r="B11715" t="str">
            <v>WN 1993</v>
          </cell>
          <cell r="D11715">
            <v>172</v>
          </cell>
        </row>
        <row r="11716">
          <cell r="A11716">
            <v>44792</v>
          </cell>
          <cell r="B11716" t="str">
            <v>WN 2178</v>
          </cell>
          <cell r="D11716">
            <v>127</v>
          </cell>
        </row>
        <row r="11717">
          <cell r="A11717">
            <v>44792</v>
          </cell>
          <cell r="B11717" t="str">
            <v>WN 2456</v>
          </cell>
          <cell r="D11717">
            <v>95</v>
          </cell>
        </row>
        <row r="11718">
          <cell r="A11718">
            <v>44792</v>
          </cell>
          <cell r="B11718" t="str">
            <v>WN 2505</v>
          </cell>
          <cell r="D11718">
            <v>125</v>
          </cell>
        </row>
        <row r="11719">
          <cell r="A11719">
            <v>44792</v>
          </cell>
          <cell r="B11719" t="str">
            <v>WN 2521</v>
          </cell>
          <cell r="D11719">
            <v>142</v>
          </cell>
        </row>
        <row r="11720">
          <cell r="A11720">
            <v>44792</v>
          </cell>
          <cell r="B11720" t="str">
            <v>WN 2646</v>
          </cell>
          <cell r="D11720">
            <v>167</v>
          </cell>
        </row>
        <row r="11721">
          <cell r="A11721">
            <v>44792</v>
          </cell>
          <cell r="B11721" t="str">
            <v>WN 735</v>
          </cell>
          <cell r="D11721">
            <v>86</v>
          </cell>
        </row>
        <row r="11722">
          <cell r="A11722">
            <v>44791</v>
          </cell>
          <cell r="B11722" t="str">
            <v>WN 735</v>
          </cell>
          <cell r="D11722">
            <v>167</v>
          </cell>
        </row>
        <row r="11723">
          <cell r="A11723">
            <v>44792</v>
          </cell>
          <cell r="B11723" t="str">
            <v>WN 950</v>
          </cell>
          <cell r="D11723">
            <v>124</v>
          </cell>
        </row>
        <row r="11724">
          <cell r="A11724">
            <v>44793</v>
          </cell>
          <cell r="B11724" t="str">
            <v>AA 119</v>
          </cell>
          <cell r="D11724">
            <v>217</v>
          </cell>
        </row>
        <row r="11725">
          <cell r="A11725">
            <v>44793</v>
          </cell>
          <cell r="B11725" t="str">
            <v>AA 205</v>
          </cell>
          <cell r="D11725">
            <v>126</v>
          </cell>
        </row>
        <row r="11726">
          <cell r="A11726">
            <v>44793</v>
          </cell>
          <cell r="B11726" t="str">
            <v>AA 271</v>
          </cell>
          <cell r="D11726">
            <v>192</v>
          </cell>
        </row>
        <row r="11727">
          <cell r="A11727">
            <v>44793</v>
          </cell>
          <cell r="B11727" t="str">
            <v>AA 432</v>
          </cell>
          <cell r="D11727">
            <v>168</v>
          </cell>
        </row>
        <row r="11728">
          <cell r="A11728">
            <v>44793</v>
          </cell>
          <cell r="B11728" t="str">
            <v>AA 7</v>
          </cell>
          <cell r="D11728">
            <v>259</v>
          </cell>
        </row>
        <row r="11729">
          <cell r="A11729">
            <v>44793</v>
          </cell>
          <cell r="B11729" t="str">
            <v>AS 803</v>
          </cell>
          <cell r="D11729">
            <v>141</v>
          </cell>
        </row>
        <row r="11730">
          <cell r="A11730">
            <v>44793</v>
          </cell>
          <cell r="B11730" t="str">
            <v>AS 805</v>
          </cell>
          <cell r="D11730">
            <v>132</v>
          </cell>
        </row>
        <row r="11731">
          <cell r="A11731">
            <v>44793</v>
          </cell>
          <cell r="B11731" t="str">
            <v>AS 809</v>
          </cell>
          <cell r="D11731">
            <v>152</v>
          </cell>
        </row>
        <row r="11732">
          <cell r="A11732">
            <v>44793</v>
          </cell>
          <cell r="B11732" t="str">
            <v>AS 813</v>
          </cell>
          <cell r="D11732">
            <v>146</v>
          </cell>
        </row>
        <row r="11733">
          <cell r="A11733">
            <v>44793</v>
          </cell>
          <cell r="B11733" t="str">
            <v>AS 829</v>
          </cell>
          <cell r="D11733">
            <v>152</v>
          </cell>
        </row>
        <row r="11734">
          <cell r="A11734">
            <v>44793</v>
          </cell>
          <cell r="B11734" t="str">
            <v>AS 861</v>
          </cell>
          <cell r="D11734">
            <v>160</v>
          </cell>
        </row>
        <row r="11735">
          <cell r="A11735">
            <v>44793</v>
          </cell>
          <cell r="B11735" t="str">
            <v>DL 448</v>
          </cell>
          <cell r="D11735">
            <v>172</v>
          </cell>
        </row>
        <row r="11736">
          <cell r="A11736">
            <v>44793</v>
          </cell>
          <cell r="B11736" t="str">
            <v>DL 481</v>
          </cell>
          <cell r="D11736">
            <v>190</v>
          </cell>
        </row>
        <row r="11737">
          <cell r="A11737">
            <v>44793</v>
          </cell>
          <cell r="B11737" t="str">
            <v>DL 9887</v>
          </cell>
          <cell r="D11737">
            <v>157</v>
          </cell>
        </row>
        <row r="11738">
          <cell r="A11738">
            <v>44793</v>
          </cell>
          <cell r="B11738" t="str">
            <v>HA 29</v>
          </cell>
          <cell r="D11738">
            <v>254</v>
          </cell>
        </row>
        <row r="11739">
          <cell r="A11739">
            <v>44793</v>
          </cell>
          <cell r="B11739" t="str">
            <v>HA 39</v>
          </cell>
          <cell r="D11739">
            <v>166</v>
          </cell>
        </row>
        <row r="11740">
          <cell r="A11740">
            <v>44793</v>
          </cell>
          <cell r="B11740" t="str">
            <v>HA 41</v>
          </cell>
          <cell r="D11740">
            <v>136</v>
          </cell>
        </row>
        <row r="11741">
          <cell r="A11741">
            <v>44793</v>
          </cell>
          <cell r="B11741" t="str">
            <v>HA 57</v>
          </cell>
          <cell r="D11741">
            <v>174</v>
          </cell>
        </row>
        <row r="11742">
          <cell r="A11742">
            <v>44793</v>
          </cell>
          <cell r="B11742" t="str">
            <v>HA 71</v>
          </cell>
          <cell r="D11742">
            <v>156</v>
          </cell>
        </row>
        <row r="11743">
          <cell r="A11743">
            <v>44793</v>
          </cell>
          <cell r="B11743" t="str">
            <v>UA 1530</v>
          </cell>
          <cell r="D11743">
            <v>97</v>
          </cell>
        </row>
        <row r="11744">
          <cell r="A11744">
            <v>44793</v>
          </cell>
          <cell r="B11744" t="str">
            <v>UA 1725</v>
          </cell>
          <cell r="D11744">
            <v>250</v>
          </cell>
        </row>
        <row r="11745">
          <cell r="A11745">
            <v>44793</v>
          </cell>
          <cell r="B11745" t="str">
            <v>UA 1736</v>
          </cell>
          <cell r="D11745">
            <v>333</v>
          </cell>
        </row>
        <row r="11746">
          <cell r="A11746">
            <v>44793</v>
          </cell>
          <cell r="B11746" t="str">
            <v>UA 1749</v>
          </cell>
          <cell r="D11746">
            <v>138</v>
          </cell>
        </row>
        <row r="11747">
          <cell r="A11747">
            <v>44793</v>
          </cell>
          <cell r="B11747" t="str">
            <v>UA 202</v>
          </cell>
          <cell r="D11747">
            <v>167</v>
          </cell>
        </row>
        <row r="11748">
          <cell r="A11748">
            <v>44793</v>
          </cell>
          <cell r="B11748" t="str">
            <v>UA 2219</v>
          </cell>
          <cell r="D11748">
            <v>102</v>
          </cell>
        </row>
        <row r="11749">
          <cell r="A11749">
            <v>44793</v>
          </cell>
          <cell r="B11749" t="str">
            <v>UA 455</v>
          </cell>
          <cell r="D11749">
            <v>178</v>
          </cell>
        </row>
        <row r="11750">
          <cell r="A11750">
            <v>44793</v>
          </cell>
          <cell r="B11750" t="str">
            <v>UA 539</v>
          </cell>
          <cell r="D11750">
            <v>154</v>
          </cell>
        </row>
        <row r="11751">
          <cell r="A11751">
            <v>44793</v>
          </cell>
          <cell r="B11751" t="str">
            <v>WN 1281</v>
          </cell>
          <cell r="D11751">
            <v>169</v>
          </cell>
        </row>
        <row r="11752">
          <cell r="A11752">
            <v>44793</v>
          </cell>
          <cell r="B11752" t="str">
            <v>WN 1446</v>
          </cell>
          <cell r="D11752">
            <v>130</v>
          </cell>
        </row>
        <row r="11753">
          <cell r="A11753">
            <v>44793</v>
          </cell>
          <cell r="B11753" t="str">
            <v>WN 1993</v>
          </cell>
          <cell r="D11753">
            <v>172</v>
          </cell>
        </row>
        <row r="11754">
          <cell r="A11754">
            <v>44793</v>
          </cell>
          <cell r="B11754" t="str">
            <v>WN 2178</v>
          </cell>
          <cell r="D11754">
            <v>109</v>
          </cell>
        </row>
        <row r="11755">
          <cell r="A11755">
            <v>44793</v>
          </cell>
          <cell r="B11755" t="str">
            <v>WN 2505</v>
          </cell>
          <cell r="D11755">
            <v>160</v>
          </cell>
        </row>
        <row r="11756">
          <cell r="A11756">
            <v>44793</v>
          </cell>
          <cell r="B11756" t="str">
            <v>WN 2521</v>
          </cell>
          <cell r="D11756">
            <v>162</v>
          </cell>
        </row>
        <row r="11757">
          <cell r="A11757">
            <v>44793</v>
          </cell>
          <cell r="B11757" t="str">
            <v>WN 2646</v>
          </cell>
          <cell r="D11757">
            <v>161</v>
          </cell>
        </row>
        <row r="11758">
          <cell r="A11758">
            <v>44793</v>
          </cell>
          <cell r="B11758" t="str">
            <v>WN 735</v>
          </cell>
          <cell r="D11758">
            <v>114</v>
          </cell>
        </row>
        <row r="11759">
          <cell r="A11759">
            <v>44793</v>
          </cell>
          <cell r="B11759" t="str">
            <v>WN 950</v>
          </cell>
          <cell r="D11759">
            <v>168</v>
          </cell>
        </row>
        <row r="11760">
          <cell r="A11760">
            <v>44794</v>
          </cell>
          <cell r="B11760" t="str">
            <v>AA 119</v>
          </cell>
          <cell r="D11760">
            <v>268</v>
          </cell>
        </row>
        <row r="11761">
          <cell r="A11761">
            <v>44794</v>
          </cell>
          <cell r="B11761" t="str">
            <v>AA 271</v>
          </cell>
          <cell r="D11761">
            <v>160</v>
          </cell>
        </row>
        <row r="11762">
          <cell r="A11762">
            <v>44794</v>
          </cell>
          <cell r="B11762" t="str">
            <v>AA 432</v>
          </cell>
          <cell r="D11762">
            <v>164</v>
          </cell>
        </row>
        <row r="11763">
          <cell r="A11763">
            <v>44794</v>
          </cell>
          <cell r="B11763" t="str">
            <v>AA 7</v>
          </cell>
          <cell r="D11763">
            <v>247</v>
          </cell>
        </row>
        <row r="11764">
          <cell r="A11764">
            <v>44794</v>
          </cell>
          <cell r="B11764" t="str">
            <v>AS 743</v>
          </cell>
          <cell r="D11764">
            <v>123</v>
          </cell>
        </row>
        <row r="11765">
          <cell r="A11765">
            <v>44794</v>
          </cell>
          <cell r="B11765" t="str">
            <v>AS 803</v>
          </cell>
          <cell r="D11765">
            <v>107</v>
          </cell>
        </row>
        <row r="11766">
          <cell r="A11766">
            <v>44794</v>
          </cell>
          <cell r="B11766" t="str">
            <v>AS 809</v>
          </cell>
          <cell r="D11766">
            <v>151</v>
          </cell>
        </row>
        <row r="11767">
          <cell r="A11767">
            <v>44794</v>
          </cell>
          <cell r="B11767" t="str">
            <v>AS 813</v>
          </cell>
          <cell r="D11767">
            <v>126</v>
          </cell>
        </row>
        <row r="11768">
          <cell r="A11768">
            <v>44794</v>
          </cell>
          <cell r="B11768" t="str">
            <v>AS 825</v>
          </cell>
          <cell r="D11768">
            <v>156</v>
          </cell>
        </row>
        <row r="11769">
          <cell r="A11769">
            <v>44794</v>
          </cell>
          <cell r="B11769" t="str">
            <v>AS 829</v>
          </cell>
          <cell r="D11769">
            <v>150</v>
          </cell>
        </row>
        <row r="11770">
          <cell r="A11770">
            <v>44794</v>
          </cell>
          <cell r="B11770" t="str">
            <v>AS 861</v>
          </cell>
          <cell r="D11770">
            <v>153</v>
          </cell>
        </row>
        <row r="11771">
          <cell r="A11771">
            <v>44794</v>
          </cell>
          <cell r="B11771" t="str">
            <v>DL 362</v>
          </cell>
          <cell r="D11771">
            <v>189</v>
          </cell>
        </row>
        <row r="11772">
          <cell r="A11772">
            <v>44794</v>
          </cell>
          <cell r="B11772" t="str">
            <v>HA 23</v>
          </cell>
          <cell r="D11772">
            <v>126</v>
          </cell>
        </row>
        <row r="11773">
          <cell r="A11773">
            <v>44794</v>
          </cell>
          <cell r="B11773" t="str">
            <v>HA 29</v>
          </cell>
          <cell r="D11773">
            <v>255</v>
          </cell>
        </row>
        <row r="11774">
          <cell r="A11774">
            <v>44794</v>
          </cell>
          <cell r="B11774" t="str">
            <v>HA 31</v>
          </cell>
          <cell r="D11774">
            <v>173</v>
          </cell>
        </row>
        <row r="11775">
          <cell r="A11775">
            <v>44794</v>
          </cell>
          <cell r="B11775" t="str">
            <v>HA 33</v>
          </cell>
          <cell r="D11775">
            <v>231</v>
          </cell>
        </row>
        <row r="11776">
          <cell r="A11776">
            <v>44794</v>
          </cell>
          <cell r="B11776" t="str">
            <v>HA 39</v>
          </cell>
          <cell r="D11776">
            <v>175</v>
          </cell>
        </row>
        <row r="11777">
          <cell r="A11777">
            <v>44794</v>
          </cell>
          <cell r="B11777" t="str">
            <v>HA 41</v>
          </cell>
          <cell r="D11777">
            <v>161</v>
          </cell>
        </row>
        <row r="11778">
          <cell r="A11778">
            <v>44794</v>
          </cell>
          <cell r="B11778" t="str">
            <v>HA 45</v>
          </cell>
          <cell r="D11778">
            <v>65</v>
          </cell>
        </row>
        <row r="11779">
          <cell r="A11779">
            <v>44794</v>
          </cell>
          <cell r="B11779" t="str">
            <v>HA 57</v>
          </cell>
          <cell r="D11779">
            <v>167</v>
          </cell>
        </row>
        <row r="11780">
          <cell r="A11780">
            <v>44794</v>
          </cell>
          <cell r="B11780" t="str">
            <v>HA 59</v>
          </cell>
          <cell r="D11780">
            <v>141</v>
          </cell>
        </row>
        <row r="11781">
          <cell r="A11781">
            <v>44794</v>
          </cell>
          <cell r="B11781" t="str">
            <v>HA 71</v>
          </cell>
          <cell r="D11781">
            <v>163</v>
          </cell>
        </row>
        <row r="11782">
          <cell r="A11782">
            <v>44794</v>
          </cell>
          <cell r="B11782" t="str">
            <v>UA 1530</v>
          </cell>
          <cell r="D11782">
            <v>34</v>
          </cell>
        </row>
        <row r="11783">
          <cell r="A11783">
            <v>44794</v>
          </cell>
          <cell r="B11783" t="str">
            <v>UA 1725</v>
          </cell>
          <cell r="D11783">
            <v>243</v>
          </cell>
        </row>
        <row r="11784">
          <cell r="A11784">
            <v>44794</v>
          </cell>
          <cell r="B11784" t="str">
            <v>UA 1736</v>
          </cell>
          <cell r="D11784">
            <v>321</v>
          </cell>
        </row>
        <row r="11785">
          <cell r="A11785">
            <v>44794</v>
          </cell>
          <cell r="B11785" t="str">
            <v>UA 202</v>
          </cell>
          <cell r="D11785">
            <v>185</v>
          </cell>
        </row>
        <row r="11786">
          <cell r="A11786">
            <v>44794</v>
          </cell>
          <cell r="B11786" t="str">
            <v>UA 454</v>
          </cell>
          <cell r="D11786">
            <v>128</v>
          </cell>
        </row>
        <row r="11787">
          <cell r="A11787">
            <v>44794</v>
          </cell>
          <cell r="B11787" t="str">
            <v>WN 1281</v>
          </cell>
          <cell r="D11787">
            <v>123</v>
          </cell>
        </row>
        <row r="11788">
          <cell r="A11788">
            <v>44794</v>
          </cell>
          <cell r="B11788" t="str">
            <v>WN 1446</v>
          </cell>
          <cell r="D11788">
            <v>107</v>
          </cell>
        </row>
        <row r="11789">
          <cell r="A11789">
            <v>44794</v>
          </cell>
          <cell r="B11789" t="str">
            <v>WN 1993</v>
          </cell>
          <cell r="D11789">
            <v>171</v>
          </cell>
        </row>
        <row r="11790">
          <cell r="A11790">
            <v>44794</v>
          </cell>
          <cell r="B11790" t="str">
            <v>WN 2505</v>
          </cell>
          <cell r="D11790">
            <v>131</v>
          </cell>
        </row>
        <row r="11791">
          <cell r="A11791">
            <v>44794</v>
          </cell>
          <cell r="B11791" t="str">
            <v>WN 2521</v>
          </cell>
          <cell r="D11791">
            <v>132</v>
          </cell>
        </row>
        <row r="11792">
          <cell r="A11792">
            <v>44794</v>
          </cell>
          <cell r="B11792" t="str">
            <v>WN 2646</v>
          </cell>
          <cell r="D11792">
            <v>144</v>
          </cell>
        </row>
        <row r="11793">
          <cell r="A11793">
            <v>44794</v>
          </cell>
          <cell r="B11793" t="str">
            <v>WN 950</v>
          </cell>
          <cell r="D11793">
            <v>162</v>
          </cell>
        </row>
        <row r="11794">
          <cell r="A11794">
            <v>44795</v>
          </cell>
          <cell r="B11794" t="str">
            <v>AA 271</v>
          </cell>
          <cell r="D11794">
            <v>186</v>
          </cell>
        </row>
        <row r="11795">
          <cell r="A11795">
            <v>44795</v>
          </cell>
          <cell r="B11795" t="str">
            <v>AA 432</v>
          </cell>
          <cell r="D11795">
            <v>151</v>
          </cell>
        </row>
        <row r="11796">
          <cell r="A11796">
            <v>44795</v>
          </cell>
          <cell r="B11796" t="str">
            <v>AA 7</v>
          </cell>
          <cell r="D11796">
            <v>209</v>
          </cell>
        </row>
        <row r="11797">
          <cell r="A11797">
            <v>44795</v>
          </cell>
          <cell r="B11797" t="str">
            <v>AS 813</v>
          </cell>
          <cell r="D11797">
            <v>145</v>
          </cell>
        </row>
        <row r="11798">
          <cell r="A11798">
            <v>44795</v>
          </cell>
          <cell r="B11798" t="str">
            <v>AS 829</v>
          </cell>
          <cell r="D11798">
            <v>168</v>
          </cell>
        </row>
        <row r="11799">
          <cell r="A11799">
            <v>44795</v>
          </cell>
          <cell r="B11799" t="str">
            <v>AS 861</v>
          </cell>
          <cell r="D11799">
            <v>155</v>
          </cell>
        </row>
        <row r="11800">
          <cell r="A11800">
            <v>44795</v>
          </cell>
          <cell r="B11800" t="str">
            <v>DL 362</v>
          </cell>
          <cell r="D11800">
            <v>187</v>
          </cell>
        </row>
        <row r="11801">
          <cell r="A11801">
            <v>44795</v>
          </cell>
          <cell r="B11801" t="str">
            <v>DL 448</v>
          </cell>
          <cell r="D11801">
            <v>184</v>
          </cell>
        </row>
        <row r="11802">
          <cell r="A11802">
            <v>44795</v>
          </cell>
          <cell r="B11802" t="str">
            <v>HA 23</v>
          </cell>
          <cell r="D11802">
            <v>125</v>
          </cell>
        </row>
        <row r="11803">
          <cell r="A11803">
            <v>44795</v>
          </cell>
          <cell r="B11803" t="str">
            <v>HA 29</v>
          </cell>
          <cell r="D11803">
            <v>269</v>
          </cell>
        </row>
        <row r="11804">
          <cell r="A11804">
            <v>44795</v>
          </cell>
          <cell r="B11804" t="str">
            <v>HA 31</v>
          </cell>
          <cell r="D11804">
            <v>160</v>
          </cell>
        </row>
        <row r="11805">
          <cell r="A11805">
            <v>44795</v>
          </cell>
          <cell r="B11805" t="str">
            <v>HA 39</v>
          </cell>
          <cell r="D11805">
            <v>179</v>
          </cell>
        </row>
        <row r="11806">
          <cell r="A11806">
            <v>44795</v>
          </cell>
          <cell r="B11806" t="str">
            <v>HA 41</v>
          </cell>
          <cell r="D11806">
            <v>145</v>
          </cell>
        </row>
        <row r="11807">
          <cell r="A11807">
            <v>44795</v>
          </cell>
          <cell r="B11807" t="str">
            <v>HA 57</v>
          </cell>
          <cell r="D11807">
            <v>156</v>
          </cell>
        </row>
        <row r="11808">
          <cell r="A11808">
            <v>44795</v>
          </cell>
          <cell r="B11808" t="str">
            <v>HA 59</v>
          </cell>
          <cell r="D11808">
            <v>159</v>
          </cell>
        </row>
        <row r="11809">
          <cell r="A11809">
            <v>44795</v>
          </cell>
          <cell r="B11809" t="str">
            <v>HA 71</v>
          </cell>
          <cell r="D11809">
            <v>151</v>
          </cell>
        </row>
        <row r="11810">
          <cell r="A11810">
            <v>44795</v>
          </cell>
          <cell r="B11810" t="str">
            <v>UA 1725</v>
          </cell>
          <cell r="D11810">
            <v>269</v>
          </cell>
        </row>
        <row r="11811">
          <cell r="A11811">
            <v>44795</v>
          </cell>
          <cell r="B11811" t="str">
            <v>UA 1736</v>
          </cell>
          <cell r="D11811">
            <v>220</v>
          </cell>
        </row>
        <row r="11812">
          <cell r="A11812">
            <v>44795</v>
          </cell>
          <cell r="B11812" t="str">
            <v>UA 1749</v>
          </cell>
          <cell r="D11812">
            <v>99</v>
          </cell>
        </row>
        <row r="11813">
          <cell r="A11813">
            <v>44795</v>
          </cell>
          <cell r="B11813" t="str">
            <v>UA 202</v>
          </cell>
          <cell r="D11813">
            <v>212</v>
          </cell>
        </row>
        <row r="11814">
          <cell r="A11814">
            <v>44795</v>
          </cell>
          <cell r="B11814" t="str">
            <v>UA 2219</v>
          </cell>
          <cell r="D11814">
            <v>73</v>
          </cell>
        </row>
        <row r="11815">
          <cell r="A11815">
            <v>44795</v>
          </cell>
          <cell r="B11815" t="str">
            <v>UA 2623</v>
          </cell>
          <cell r="D11815">
            <v>152</v>
          </cell>
        </row>
        <row r="11816">
          <cell r="A11816">
            <v>44795</v>
          </cell>
          <cell r="B11816" t="str">
            <v>UA 417</v>
          </cell>
          <cell r="D11816">
            <v>166</v>
          </cell>
        </row>
        <row r="11817">
          <cell r="A11817">
            <v>44795</v>
          </cell>
          <cell r="B11817" t="str">
            <v>UA 454</v>
          </cell>
          <cell r="D11817">
            <v>169</v>
          </cell>
        </row>
        <row r="11818">
          <cell r="A11818">
            <v>44795</v>
          </cell>
          <cell r="B11818" t="str">
            <v>UA 539</v>
          </cell>
          <cell r="D11818">
            <v>114</v>
          </cell>
        </row>
        <row r="11819">
          <cell r="A11819">
            <v>44795</v>
          </cell>
          <cell r="B11819" t="str">
            <v>WN 1281</v>
          </cell>
          <cell r="D11819">
            <v>166</v>
          </cell>
        </row>
        <row r="11820">
          <cell r="A11820">
            <v>44795</v>
          </cell>
          <cell r="B11820" t="str">
            <v>WN 1993</v>
          </cell>
          <cell r="D11820">
            <v>163</v>
          </cell>
        </row>
        <row r="11821">
          <cell r="A11821">
            <v>44795</v>
          </cell>
          <cell r="B11821" t="str">
            <v>WN 2178</v>
          </cell>
          <cell r="D11821">
            <v>139</v>
          </cell>
        </row>
        <row r="11822">
          <cell r="A11822">
            <v>44795</v>
          </cell>
          <cell r="B11822" t="str">
            <v>WN 2505</v>
          </cell>
          <cell r="D11822">
            <v>144</v>
          </cell>
        </row>
        <row r="11823">
          <cell r="A11823">
            <v>44795</v>
          </cell>
          <cell r="B11823" t="str">
            <v>WN 2521</v>
          </cell>
          <cell r="D11823">
            <v>158</v>
          </cell>
        </row>
        <row r="11824">
          <cell r="A11824">
            <v>44795</v>
          </cell>
          <cell r="B11824" t="str">
            <v>WN 2646</v>
          </cell>
          <cell r="D11824">
            <v>173</v>
          </cell>
        </row>
        <row r="11825">
          <cell r="A11825">
            <v>44795</v>
          </cell>
          <cell r="B11825" t="str">
            <v>WN 735</v>
          </cell>
          <cell r="D11825">
            <v>37</v>
          </cell>
        </row>
        <row r="11826">
          <cell r="A11826">
            <v>44795</v>
          </cell>
          <cell r="B11826" t="str">
            <v>WN 950</v>
          </cell>
          <cell r="D11826">
            <v>159</v>
          </cell>
        </row>
        <row r="11827">
          <cell r="A11827">
            <v>44796</v>
          </cell>
          <cell r="B11827" t="str">
            <v>AA 119</v>
          </cell>
          <cell r="D11827">
            <v>227</v>
          </cell>
        </row>
        <row r="11828">
          <cell r="A11828">
            <v>44796</v>
          </cell>
          <cell r="B11828" t="str">
            <v>AA 205</v>
          </cell>
          <cell r="D11828">
            <v>161</v>
          </cell>
        </row>
        <row r="11829">
          <cell r="A11829">
            <v>44796</v>
          </cell>
          <cell r="B11829" t="str">
            <v>AA 271</v>
          </cell>
          <cell r="D11829">
            <v>198</v>
          </cell>
        </row>
        <row r="11830">
          <cell r="A11830">
            <v>44796</v>
          </cell>
          <cell r="B11830" t="str">
            <v>AA 432</v>
          </cell>
          <cell r="D11830">
            <v>162</v>
          </cell>
        </row>
        <row r="11831">
          <cell r="A11831">
            <v>44796</v>
          </cell>
          <cell r="B11831" t="str">
            <v>AA 7</v>
          </cell>
          <cell r="D11831">
            <v>168</v>
          </cell>
        </row>
        <row r="11832">
          <cell r="A11832">
            <v>44796</v>
          </cell>
          <cell r="B11832" t="str">
            <v>AS 743</v>
          </cell>
          <cell r="D11832">
            <v>111</v>
          </cell>
        </row>
        <row r="11833">
          <cell r="A11833">
            <v>44796</v>
          </cell>
          <cell r="B11833" t="str">
            <v>AS 803</v>
          </cell>
          <cell r="D11833">
            <v>84</v>
          </cell>
        </row>
        <row r="11834">
          <cell r="A11834">
            <v>44796</v>
          </cell>
          <cell r="B11834" t="str">
            <v>AS 805</v>
          </cell>
          <cell r="D11834">
            <v>88</v>
          </cell>
        </row>
        <row r="11835">
          <cell r="A11835">
            <v>44796</v>
          </cell>
          <cell r="B11835" t="str">
            <v>AS 809</v>
          </cell>
          <cell r="D11835">
            <v>157</v>
          </cell>
        </row>
        <row r="11836">
          <cell r="A11836">
            <v>44796</v>
          </cell>
          <cell r="B11836" t="str">
            <v>AS 813</v>
          </cell>
          <cell r="D11836">
            <v>99</v>
          </cell>
        </row>
        <row r="11837">
          <cell r="A11837">
            <v>44796</v>
          </cell>
          <cell r="B11837" t="str">
            <v>AS 825</v>
          </cell>
          <cell r="D11837">
            <v>154</v>
          </cell>
        </row>
        <row r="11838">
          <cell r="A11838">
            <v>44796</v>
          </cell>
          <cell r="B11838" t="str">
            <v>AS 829</v>
          </cell>
          <cell r="D11838">
            <v>143</v>
          </cell>
        </row>
        <row r="11839">
          <cell r="A11839">
            <v>44796</v>
          </cell>
          <cell r="B11839" t="str">
            <v>AS 861</v>
          </cell>
          <cell r="D11839">
            <v>152</v>
          </cell>
        </row>
        <row r="11840">
          <cell r="A11840">
            <v>44796</v>
          </cell>
          <cell r="B11840" t="str">
            <v>DL 362</v>
          </cell>
          <cell r="D11840">
            <v>165</v>
          </cell>
        </row>
        <row r="11841">
          <cell r="A11841">
            <v>44796</v>
          </cell>
          <cell r="B11841" t="str">
            <v>DL 448</v>
          </cell>
          <cell r="D11841">
            <v>195</v>
          </cell>
        </row>
        <row r="11842">
          <cell r="A11842">
            <v>44796</v>
          </cell>
          <cell r="B11842" t="str">
            <v>DL 481</v>
          </cell>
          <cell r="D11842">
            <v>152</v>
          </cell>
        </row>
        <row r="11843">
          <cell r="A11843">
            <v>44796</v>
          </cell>
          <cell r="B11843" t="str">
            <v>HA 23</v>
          </cell>
          <cell r="D11843">
            <v>150</v>
          </cell>
        </row>
        <row r="11844">
          <cell r="A11844">
            <v>44796</v>
          </cell>
          <cell r="B11844" t="str">
            <v>HA 29</v>
          </cell>
          <cell r="D11844">
            <v>266</v>
          </cell>
        </row>
        <row r="11845">
          <cell r="A11845">
            <v>44796</v>
          </cell>
          <cell r="B11845" t="str">
            <v>HA 31</v>
          </cell>
          <cell r="D11845">
            <v>120</v>
          </cell>
        </row>
        <row r="11846">
          <cell r="A11846">
            <v>44796</v>
          </cell>
          <cell r="B11846" t="str">
            <v>HA 33</v>
          </cell>
          <cell r="D11846">
            <v>210</v>
          </cell>
        </row>
        <row r="11847">
          <cell r="A11847">
            <v>44796</v>
          </cell>
          <cell r="B11847" t="str">
            <v>HA 39</v>
          </cell>
          <cell r="D11847">
            <v>169</v>
          </cell>
        </row>
        <row r="11848">
          <cell r="A11848">
            <v>44796</v>
          </cell>
          <cell r="B11848" t="str">
            <v>HA 45</v>
          </cell>
          <cell r="D11848">
            <v>62</v>
          </cell>
        </row>
        <row r="11849">
          <cell r="A11849">
            <v>44796</v>
          </cell>
          <cell r="B11849" t="str">
            <v>HA 57</v>
          </cell>
          <cell r="D11849">
            <v>165</v>
          </cell>
        </row>
        <row r="11850">
          <cell r="A11850">
            <v>44796</v>
          </cell>
          <cell r="B11850" t="str">
            <v>HA 59</v>
          </cell>
          <cell r="D11850">
            <v>153</v>
          </cell>
        </row>
        <row r="11851">
          <cell r="A11851">
            <v>44796</v>
          </cell>
          <cell r="B11851" t="str">
            <v>UA 1725</v>
          </cell>
          <cell r="D11851">
            <v>250</v>
          </cell>
        </row>
        <row r="11852">
          <cell r="A11852">
            <v>44796</v>
          </cell>
          <cell r="B11852" t="str">
            <v>UA 1736</v>
          </cell>
          <cell r="D11852">
            <v>203</v>
          </cell>
        </row>
        <row r="11853">
          <cell r="A11853">
            <v>44796</v>
          </cell>
          <cell r="B11853" t="str">
            <v>UA 202</v>
          </cell>
          <cell r="D11853">
            <v>165</v>
          </cell>
        </row>
        <row r="11854">
          <cell r="A11854">
            <v>44796</v>
          </cell>
          <cell r="B11854" t="str">
            <v>UA 2623</v>
          </cell>
          <cell r="D11854">
            <v>109</v>
          </cell>
        </row>
        <row r="11855">
          <cell r="A11855">
            <v>44796</v>
          </cell>
          <cell r="B11855" t="str">
            <v>UA 454</v>
          </cell>
          <cell r="D11855">
            <v>159</v>
          </cell>
        </row>
        <row r="11856">
          <cell r="A11856">
            <v>44796</v>
          </cell>
          <cell r="B11856" t="str">
            <v>WN 1281</v>
          </cell>
          <cell r="D11856">
            <v>146</v>
          </cell>
        </row>
        <row r="11857">
          <cell r="A11857">
            <v>44796</v>
          </cell>
          <cell r="B11857" t="str">
            <v>WN 1446</v>
          </cell>
          <cell r="D11857">
            <v>100</v>
          </cell>
        </row>
        <row r="11858">
          <cell r="A11858">
            <v>44796</v>
          </cell>
          <cell r="B11858" t="str">
            <v>WN 1993</v>
          </cell>
          <cell r="D11858">
            <v>169</v>
          </cell>
        </row>
        <row r="11859">
          <cell r="A11859">
            <v>44796</v>
          </cell>
          <cell r="B11859" t="str">
            <v>WN 2178</v>
          </cell>
          <cell r="D11859">
            <v>96</v>
          </cell>
        </row>
        <row r="11860">
          <cell r="A11860">
            <v>44796</v>
          </cell>
          <cell r="B11860" t="str">
            <v>WN 2456</v>
          </cell>
          <cell r="D11860">
            <v>127</v>
          </cell>
        </row>
        <row r="11861">
          <cell r="A11861">
            <v>44796</v>
          </cell>
          <cell r="B11861" t="str">
            <v>WN 2505</v>
          </cell>
          <cell r="D11861">
            <v>131</v>
          </cell>
        </row>
        <row r="11862">
          <cell r="A11862">
            <v>44796</v>
          </cell>
          <cell r="B11862" t="str">
            <v>WN 2521</v>
          </cell>
          <cell r="D11862">
            <v>160</v>
          </cell>
        </row>
        <row r="11863">
          <cell r="A11863">
            <v>44796</v>
          </cell>
          <cell r="B11863" t="str">
            <v>WN 2646</v>
          </cell>
          <cell r="D11863">
            <v>150</v>
          </cell>
        </row>
        <row r="11864">
          <cell r="A11864">
            <v>44796</v>
          </cell>
          <cell r="B11864" t="str">
            <v>WN 735</v>
          </cell>
          <cell r="D11864">
            <v>55</v>
          </cell>
        </row>
        <row r="11865">
          <cell r="A11865">
            <v>44796</v>
          </cell>
          <cell r="B11865" t="str">
            <v>WN 950</v>
          </cell>
          <cell r="D11865">
            <v>169</v>
          </cell>
        </row>
        <row r="11866">
          <cell r="A11866">
            <v>44797</v>
          </cell>
          <cell r="B11866" t="str">
            <v>AA 119</v>
          </cell>
          <cell r="D11866">
            <v>254</v>
          </cell>
        </row>
        <row r="11867">
          <cell r="A11867">
            <v>44797</v>
          </cell>
          <cell r="B11867" t="str">
            <v>AA 205</v>
          </cell>
          <cell r="D11867">
            <v>150</v>
          </cell>
        </row>
        <row r="11868">
          <cell r="A11868">
            <v>44797</v>
          </cell>
          <cell r="B11868" t="str">
            <v>AS 743</v>
          </cell>
          <cell r="D11868">
            <v>142</v>
          </cell>
        </row>
        <row r="11869">
          <cell r="A11869">
            <v>44797</v>
          </cell>
          <cell r="B11869" t="str">
            <v>AS 803</v>
          </cell>
          <cell r="D11869">
            <v>96</v>
          </cell>
        </row>
        <row r="11870">
          <cell r="A11870">
            <v>44797</v>
          </cell>
          <cell r="B11870" t="str">
            <v>AS 805</v>
          </cell>
          <cell r="D11870">
            <v>115</v>
          </cell>
        </row>
        <row r="11871">
          <cell r="A11871">
            <v>44797</v>
          </cell>
          <cell r="B11871" t="str">
            <v>AS 813</v>
          </cell>
          <cell r="D11871">
            <v>128</v>
          </cell>
        </row>
        <row r="11872">
          <cell r="A11872">
            <v>44797</v>
          </cell>
          <cell r="B11872" t="str">
            <v>AS 825</v>
          </cell>
          <cell r="D11872">
            <v>150</v>
          </cell>
        </row>
        <row r="11873">
          <cell r="A11873">
            <v>44797</v>
          </cell>
          <cell r="B11873" t="str">
            <v>AS 829</v>
          </cell>
          <cell r="D11873">
            <v>150</v>
          </cell>
        </row>
        <row r="11874">
          <cell r="A11874">
            <v>44797</v>
          </cell>
          <cell r="B11874" t="str">
            <v>AS 861</v>
          </cell>
          <cell r="D11874">
            <v>157</v>
          </cell>
        </row>
        <row r="11875">
          <cell r="A11875">
            <v>44797</v>
          </cell>
          <cell r="B11875" t="str">
            <v>DL 448</v>
          </cell>
          <cell r="D11875">
            <v>148</v>
          </cell>
        </row>
        <row r="11876">
          <cell r="A11876">
            <v>44797</v>
          </cell>
          <cell r="B11876" t="str">
            <v>DL 481</v>
          </cell>
          <cell r="D11876">
            <v>187</v>
          </cell>
        </row>
        <row r="11877">
          <cell r="A11877">
            <v>44797</v>
          </cell>
          <cell r="B11877" t="str">
            <v>HA 23</v>
          </cell>
          <cell r="D11877">
            <v>150</v>
          </cell>
        </row>
        <row r="11878">
          <cell r="A11878">
            <v>44797</v>
          </cell>
          <cell r="B11878" t="str">
            <v>HA 29</v>
          </cell>
          <cell r="D11878">
            <v>266</v>
          </cell>
        </row>
        <row r="11879">
          <cell r="A11879">
            <v>44797</v>
          </cell>
          <cell r="B11879" t="str">
            <v>HA 31</v>
          </cell>
          <cell r="D11879">
            <v>132</v>
          </cell>
        </row>
        <row r="11880">
          <cell r="A11880">
            <v>44797</v>
          </cell>
          <cell r="B11880" t="str">
            <v>HA 33</v>
          </cell>
          <cell r="D11880">
            <v>213</v>
          </cell>
        </row>
        <row r="11881">
          <cell r="A11881">
            <v>44797</v>
          </cell>
          <cell r="B11881" t="str">
            <v>HA 39</v>
          </cell>
          <cell r="D11881">
            <v>150</v>
          </cell>
        </row>
        <row r="11882">
          <cell r="A11882">
            <v>44797</v>
          </cell>
          <cell r="B11882" t="str">
            <v>HA 45</v>
          </cell>
          <cell r="D11882">
            <v>118</v>
          </cell>
        </row>
        <row r="11883">
          <cell r="A11883">
            <v>44797</v>
          </cell>
          <cell r="B11883" t="str">
            <v>HA 59</v>
          </cell>
          <cell r="D11883">
            <v>187</v>
          </cell>
        </row>
        <row r="11884">
          <cell r="A11884">
            <v>44797</v>
          </cell>
          <cell r="B11884" t="str">
            <v>UA 1725</v>
          </cell>
          <cell r="D11884">
            <v>278</v>
          </cell>
        </row>
        <row r="11885">
          <cell r="A11885">
            <v>44797</v>
          </cell>
          <cell r="B11885" t="str">
            <v>UA 1736</v>
          </cell>
          <cell r="D11885">
            <v>197</v>
          </cell>
        </row>
        <row r="11886">
          <cell r="A11886">
            <v>44797</v>
          </cell>
          <cell r="B11886" t="str">
            <v>UA 1749</v>
          </cell>
          <cell r="D11886">
            <v>70</v>
          </cell>
        </row>
        <row r="11887">
          <cell r="A11887">
            <v>44797</v>
          </cell>
          <cell r="B11887" t="str">
            <v>UA 2219</v>
          </cell>
          <cell r="D11887">
            <v>85</v>
          </cell>
        </row>
        <row r="11888">
          <cell r="A11888">
            <v>44797</v>
          </cell>
          <cell r="B11888" t="str">
            <v>UA 539</v>
          </cell>
          <cell r="D11888">
            <v>119</v>
          </cell>
        </row>
        <row r="11889">
          <cell r="A11889">
            <v>44797</v>
          </cell>
          <cell r="B11889" t="str">
            <v>WN 1281</v>
          </cell>
          <cell r="D11889">
            <v>163</v>
          </cell>
        </row>
        <row r="11890">
          <cell r="A11890">
            <v>44797</v>
          </cell>
          <cell r="B11890" t="str">
            <v>WN 1446</v>
          </cell>
          <cell r="D11890">
            <v>165</v>
          </cell>
        </row>
        <row r="11891">
          <cell r="A11891">
            <v>44797</v>
          </cell>
          <cell r="B11891" t="str">
            <v>WN 1993</v>
          </cell>
          <cell r="D11891">
            <v>162</v>
          </cell>
        </row>
        <row r="11892">
          <cell r="A11892">
            <v>44797</v>
          </cell>
          <cell r="B11892" t="str">
            <v>WN 2178</v>
          </cell>
          <cell r="D11892">
            <v>163</v>
          </cell>
        </row>
        <row r="11893">
          <cell r="A11893">
            <v>44797</v>
          </cell>
          <cell r="B11893" t="str">
            <v>WN 2456</v>
          </cell>
          <cell r="D11893">
            <v>131</v>
          </cell>
        </row>
        <row r="11894">
          <cell r="A11894">
            <v>44797</v>
          </cell>
          <cell r="B11894" t="str">
            <v>WN 2505</v>
          </cell>
          <cell r="D11894">
            <v>149</v>
          </cell>
        </row>
        <row r="11895">
          <cell r="A11895">
            <v>44797</v>
          </cell>
          <cell r="B11895" t="str">
            <v>WN 2521</v>
          </cell>
          <cell r="D11895">
            <v>167</v>
          </cell>
        </row>
        <row r="11896">
          <cell r="A11896">
            <v>44797</v>
          </cell>
          <cell r="B11896" t="str">
            <v>WN 2646</v>
          </cell>
          <cell r="D11896">
            <v>174</v>
          </cell>
        </row>
        <row r="11897">
          <cell r="A11897">
            <v>44797</v>
          </cell>
          <cell r="B11897" t="str">
            <v>WN 735</v>
          </cell>
          <cell r="D11897">
            <v>123</v>
          </cell>
        </row>
        <row r="11898">
          <cell r="A11898">
            <v>44797</v>
          </cell>
          <cell r="B11898" t="str">
            <v>WN 950</v>
          </cell>
          <cell r="D11898">
            <v>168</v>
          </cell>
        </row>
        <row r="11899">
          <cell r="A11899">
            <v>44798</v>
          </cell>
          <cell r="B11899" t="str">
            <v>AA 271</v>
          </cell>
          <cell r="D11899">
            <v>182</v>
          </cell>
        </row>
        <row r="11900">
          <cell r="A11900">
            <v>44798</v>
          </cell>
          <cell r="B11900" t="str">
            <v>AA 7</v>
          </cell>
          <cell r="D11900">
            <v>262</v>
          </cell>
        </row>
        <row r="11901">
          <cell r="A11901">
            <v>44798</v>
          </cell>
          <cell r="B11901" t="str">
            <v>AS 743</v>
          </cell>
          <cell r="D11901">
            <v>125</v>
          </cell>
        </row>
        <row r="11902">
          <cell r="A11902">
            <v>44798</v>
          </cell>
          <cell r="B11902" t="str">
            <v>AS 805</v>
          </cell>
          <cell r="D11902">
            <v>142</v>
          </cell>
        </row>
        <row r="11903">
          <cell r="A11903">
            <v>44798</v>
          </cell>
          <cell r="B11903" t="str">
            <v>AS 813</v>
          </cell>
          <cell r="D11903">
            <v>142</v>
          </cell>
        </row>
        <row r="11904">
          <cell r="A11904">
            <v>44798</v>
          </cell>
          <cell r="B11904" t="str">
            <v>AS 825</v>
          </cell>
          <cell r="D11904">
            <v>160</v>
          </cell>
        </row>
        <row r="11905">
          <cell r="A11905">
            <v>44798</v>
          </cell>
          <cell r="B11905" t="str">
            <v>AS 829</v>
          </cell>
          <cell r="D11905">
            <v>152</v>
          </cell>
        </row>
        <row r="11906">
          <cell r="A11906">
            <v>44798</v>
          </cell>
          <cell r="B11906" t="str">
            <v>AS 861</v>
          </cell>
          <cell r="D11906">
            <v>154</v>
          </cell>
        </row>
        <row r="11907">
          <cell r="A11907">
            <v>44798</v>
          </cell>
          <cell r="B11907" t="str">
            <v>DL 362</v>
          </cell>
          <cell r="D11907">
            <v>187</v>
          </cell>
        </row>
        <row r="11908">
          <cell r="A11908">
            <v>44798</v>
          </cell>
          <cell r="B11908" t="str">
            <v>DL 448</v>
          </cell>
          <cell r="D11908">
            <v>186</v>
          </cell>
        </row>
        <row r="11909">
          <cell r="A11909">
            <v>44798</v>
          </cell>
          <cell r="B11909" t="str">
            <v>HA 23</v>
          </cell>
          <cell r="D11909">
            <v>146</v>
          </cell>
        </row>
        <row r="11910">
          <cell r="A11910">
            <v>44798</v>
          </cell>
          <cell r="B11910" t="str">
            <v>HA 29</v>
          </cell>
          <cell r="D11910">
            <v>170</v>
          </cell>
        </row>
        <row r="11911">
          <cell r="A11911">
            <v>44798</v>
          </cell>
          <cell r="B11911" t="str">
            <v>HA 31</v>
          </cell>
          <cell r="D11911">
            <v>163</v>
          </cell>
        </row>
        <row r="11912">
          <cell r="A11912">
            <v>44798</v>
          </cell>
          <cell r="B11912" t="str">
            <v>HA 33</v>
          </cell>
          <cell r="D11912">
            <v>248</v>
          </cell>
        </row>
        <row r="11913">
          <cell r="A11913">
            <v>44798</v>
          </cell>
          <cell r="B11913" t="str">
            <v>HA 39</v>
          </cell>
          <cell r="D11913">
            <v>149</v>
          </cell>
        </row>
        <row r="11914">
          <cell r="A11914">
            <v>44798</v>
          </cell>
          <cell r="B11914" t="str">
            <v>HA 41</v>
          </cell>
          <cell r="D11914">
            <v>170</v>
          </cell>
        </row>
        <row r="11915">
          <cell r="A11915">
            <v>44798</v>
          </cell>
          <cell r="B11915" t="str">
            <v>HA 45</v>
          </cell>
          <cell r="D11915">
            <v>111</v>
          </cell>
        </row>
        <row r="11916">
          <cell r="A11916">
            <v>44798</v>
          </cell>
          <cell r="B11916" t="str">
            <v>HA 57</v>
          </cell>
          <cell r="D11916">
            <v>168</v>
          </cell>
        </row>
        <row r="11917">
          <cell r="A11917">
            <v>44798</v>
          </cell>
          <cell r="B11917" t="str">
            <v>HA 59</v>
          </cell>
          <cell r="D11917">
            <v>156</v>
          </cell>
        </row>
        <row r="11918">
          <cell r="A11918">
            <v>44798</v>
          </cell>
          <cell r="B11918" t="str">
            <v>HA 71</v>
          </cell>
          <cell r="D11918">
            <v>164</v>
          </cell>
        </row>
        <row r="11919">
          <cell r="A11919">
            <v>44798</v>
          </cell>
          <cell r="B11919" t="str">
            <v>UA 1725</v>
          </cell>
          <cell r="D11919">
            <v>327</v>
          </cell>
        </row>
        <row r="11920">
          <cell r="A11920">
            <v>44798</v>
          </cell>
          <cell r="B11920" t="str">
            <v>UA 1736</v>
          </cell>
          <cell r="D11920">
            <v>222</v>
          </cell>
        </row>
        <row r="11921">
          <cell r="A11921">
            <v>44798</v>
          </cell>
          <cell r="B11921" t="str">
            <v>UA 1749</v>
          </cell>
          <cell r="D11921">
            <v>127</v>
          </cell>
        </row>
        <row r="11922">
          <cell r="A11922">
            <v>44798</v>
          </cell>
          <cell r="B11922" t="str">
            <v>UA 2219</v>
          </cell>
          <cell r="D11922">
            <v>116</v>
          </cell>
        </row>
        <row r="11923">
          <cell r="A11923">
            <v>44798</v>
          </cell>
          <cell r="B11923" t="str">
            <v>UA 417</v>
          </cell>
          <cell r="D11923">
            <v>171</v>
          </cell>
        </row>
        <row r="11924">
          <cell r="A11924">
            <v>44798</v>
          </cell>
          <cell r="B11924" t="str">
            <v>UA 454</v>
          </cell>
          <cell r="D11924">
            <v>176</v>
          </cell>
        </row>
        <row r="11925">
          <cell r="A11925">
            <v>44798</v>
          </cell>
          <cell r="B11925" t="str">
            <v>UA 539</v>
          </cell>
          <cell r="D11925">
            <v>150</v>
          </cell>
        </row>
        <row r="11926">
          <cell r="A11926">
            <v>44798</v>
          </cell>
          <cell r="B11926" t="str">
            <v>WN 1281</v>
          </cell>
          <cell r="D11926">
            <v>158</v>
          </cell>
        </row>
        <row r="11927">
          <cell r="A11927">
            <v>44798</v>
          </cell>
          <cell r="B11927" t="str">
            <v>WN 1446</v>
          </cell>
          <cell r="D11927">
            <v>148</v>
          </cell>
        </row>
        <row r="11928">
          <cell r="A11928">
            <v>44798</v>
          </cell>
          <cell r="B11928" t="str">
            <v>WN 1993</v>
          </cell>
          <cell r="D11928">
            <v>176</v>
          </cell>
        </row>
        <row r="11929">
          <cell r="A11929">
            <v>44798</v>
          </cell>
          <cell r="B11929" t="str">
            <v>WN 2456</v>
          </cell>
          <cell r="D11929">
            <v>144</v>
          </cell>
        </row>
        <row r="11930">
          <cell r="A11930">
            <v>44798</v>
          </cell>
          <cell r="B11930" t="str">
            <v>WN 2505</v>
          </cell>
          <cell r="D11930">
            <v>170</v>
          </cell>
        </row>
        <row r="11931">
          <cell r="A11931">
            <v>44798</v>
          </cell>
          <cell r="B11931" t="str">
            <v>WN 2521</v>
          </cell>
          <cell r="D11931">
            <v>166</v>
          </cell>
        </row>
        <row r="11932">
          <cell r="A11932">
            <v>44798</v>
          </cell>
          <cell r="B11932" t="str">
            <v>WN 735</v>
          </cell>
          <cell r="D11932">
            <v>115</v>
          </cell>
        </row>
        <row r="11933">
          <cell r="A11933">
            <v>44798</v>
          </cell>
          <cell r="B11933" t="str">
            <v>WN 950</v>
          </cell>
          <cell r="D11933">
            <v>166</v>
          </cell>
        </row>
        <row r="11934">
          <cell r="A11934">
            <v>44799</v>
          </cell>
          <cell r="B11934" t="str">
            <v>AA 205</v>
          </cell>
          <cell r="D11934">
            <v>96</v>
          </cell>
        </row>
        <row r="11935">
          <cell r="A11935">
            <v>44799</v>
          </cell>
          <cell r="B11935" t="str">
            <v>AA 432</v>
          </cell>
          <cell r="D11935">
            <v>170</v>
          </cell>
        </row>
        <row r="11936">
          <cell r="A11936">
            <v>44799</v>
          </cell>
          <cell r="B11936" t="str">
            <v>AA 7</v>
          </cell>
          <cell r="D11936">
            <v>280</v>
          </cell>
        </row>
        <row r="11937">
          <cell r="A11937">
            <v>44799</v>
          </cell>
          <cell r="B11937" t="str">
            <v>AS 743</v>
          </cell>
          <cell r="D11937">
            <v>116</v>
          </cell>
        </row>
        <row r="11938">
          <cell r="A11938">
            <v>44799</v>
          </cell>
          <cell r="B11938" t="str">
            <v>AS 803</v>
          </cell>
          <cell r="D11938">
            <v>82</v>
          </cell>
        </row>
        <row r="11939">
          <cell r="A11939">
            <v>44799</v>
          </cell>
          <cell r="B11939" t="str">
            <v>AS 813</v>
          </cell>
          <cell r="D11939">
            <v>130</v>
          </cell>
        </row>
        <row r="11940">
          <cell r="A11940">
            <v>44799</v>
          </cell>
          <cell r="B11940" t="str">
            <v>AS 829</v>
          </cell>
          <cell r="D11940">
            <v>103</v>
          </cell>
        </row>
        <row r="11941">
          <cell r="A11941">
            <v>44799</v>
          </cell>
          <cell r="B11941" t="str">
            <v>AS 861</v>
          </cell>
          <cell r="D11941">
            <v>161</v>
          </cell>
        </row>
        <row r="11942">
          <cell r="A11942">
            <v>44799</v>
          </cell>
          <cell r="B11942" t="str">
            <v>DL 362</v>
          </cell>
          <cell r="D11942">
            <v>153</v>
          </cell>
        </row>
        <row r="11943">
          <cell r="A11943">
            <v>44799</v>
          </cell>
          <cell r="B11943" t="str">
            <v>DL 448</v>
          </cell>
          <cell r="D11943">
            <v>183</v>
          </cell>
        </row>
        <row r="11944">
          <cell r="A11944">
            <v>44799</v>
          </cell>
          <cell r="B11944" t="str">
            <v>DL 481</v>
          </cell>
          <cell r="D11944">
            <v>171</v>
          </cell>
        </row>
        <row r="11945">
          <cell r="A11945">
            <v>44799</v>
          </cell>
          <cell r="B11945" t="str">
            <v>HA 31</v>
          </cell>
          <cell r="D11945">
            <v>149</v>
          </cell>
        </row>
        <row r="11946">
          <cell r="A11946">
            <v>44799</v>
          </cell>
          <cell r="B11946" t="str">
            <v>HA 45</v>
          </cell>
          <cell r="D11946">
            <v>107</v>
          </cell>
        </row>
        <row r="11947">
          <cell r="A11947">
            <v>44799</v>
          </cell>
          <cell r="B11947" t="str">
            <v>HA 57</v>
          </cell>
          <cell r="D11947">
            <v>116</v>
          </cell>
        </row>
        <row r="11948">
          <cell r="A11948">
            <v>44799</v>
          </cell>
          <cell r="B11948" t="str">
            <v>HA 59</v>
          </cell>
          <cell r="D11948">
            <v>127</v>
          </cell>
        </row>
        <row r="11949">
          <cell r="A11949">
            <v>44799</v>
          </cell>
          <cell r="B11949" t="str">
            <v>UA 1749</v>
          </cell>
          <cell r="D11949">
            <v>94</v>
          </cell>
        </row>
        <row r="11950">
          <cell r="A11950">
            <v>44799</v>
          </cell>
          <cell r="B11950" t="str">
            <v>UA 2219</v>
          </cell>
          <cell r="D11950">
            <v>84</v>
          </cell>
        </row>
        <row r="11951">
          <cell r="A11951">
            <v>44799</v>
          </cell>
          <cell r="B11951" t="str">
            <v>UA 417</v>
          </cell>
          <cell r="D11951">
            <v>146</v>
          </cell>
        </row>
        <row r="11952">
          <cell r="A11952">
            <v>44799</v>
          </cell>
          <cell r="B11952" t="str">
            <v>UA 454</v>
          </cell>
          <cell r="D11952">
            <v>167</v>
          </cell>
        </row>
        <row r="11953">
          <cell r="A11953">
            <v>44799</v>
          </cell>
          <cell r="B11953" t="str">
            <v>UA 539</v>
          </cell>
          <cell r="D11953">
            <v>68</v>
          </cell>
        </row>
        <row r="11954">
          <cell r="A11954">
            <v>44799</v>
          </cell>
          <cell r="B11954" t="str">
            <v>WN 1281</v>
          </cell>
          <cell r="D11954">
            <v>165</v>
          </cell>
        </row>
        <row r="11955">
          <cell r="A11955">
            <v>44799</v>
          </cell>
          <cell r="B11955" t="str">
            <v>WN 1446</v>
          </cell>
          <cell r="D11955">
            <v>169</v>
          </cell>
        </row>
        <row r="11956">
          <cell r="A11956">
            <v>44799</v>
          </cell>
          <cell r="B11956" t="str">
            <v>WN 1993</v>
          </cell>
          <cell r="D11956">
            <v>169</v>
          </cell>
        </row>
        <row r="11957">
          <cell r="A11957">
            <v>44799</v>
          </cell>
          <cell r="B11957" t="str">
            <v>WN 2178</v>
          </cell>
          <cell r="D11957">
            <v>77</v>
          </cell>
        </row>
        <row r="11958">
          <cell r="A11958">
            <v>44799</v>
          </cell>
          <cell r="B11958" t="str">
            <v>WN 2456</v>
          </cell>
          <cell r="D11958">
            <v>64</v>
          </cell>
        </row>
        <row r="11959">
          <cell r="A11959">
            <v>44799</v>
          </cell>
          <cell r="B11959" t="str">
            <v>WN 2505</v>
          </cell>
          <cell r="D11959">
            <v>130</v>
          </cell>
        </row>
        <row r="11960">
          <cell r="A11960">
            <v>44799</v>
          </cell>
          <cell r="B11960" t="str">
            <v>WN 2521</v>
          </cell>
          <cell r="D11960">
            <v>122</v>
          </cell>
        </row>
        <row r="11961">
          <cell r="A11961">
            <v>44799</v>
          </cell>
          <cell r="B11961" t="str">
            <v>WN 2646</v>
          </cell>
          <cell r="D11961">
            <v>154</v>
          </cell>
        </row>
        <row r="11962">
          <cell r="A11962">
            <v>44799</v>
          </cell>
          <cell r="B11962" t="str">
            <v>WN 735</v>
          </cell>
          <cell r="D11962">
            <v>81</v>
          </cell>
        </row>
        <row r="11963">
          <cell r="A11963">
            <v>44799</v>
          </cell>
          <cell r="B11963" t="str">
            <v>WN 950</v>
          </cell>
          <cell r="D11963">
            <v>169</v>
          </cell>
        </row>
        <row r="11964">
          <cell r="A11964">
            <v>44800</v>
          </cell>
          <cell r="B11964" t="str">
            <v>AA 119</v>
          </cell>
          <cell r="D11964">
            <v>247</v>
          </cell>
        </row>
        <row r="11965">
          <cell r="A11965">
            <v>44800</v>
          </cell>
          <cell r="B11965" t="str">
            <v>AA 205</v>
          </cell>
          <cell r="D11965">
            <v>131</v>
          </cell>
        </row>
        <row r="11966">
          <cell r="A11966">
            <v>44800</v>
          </cell>
          <cell r="B11966" t="str">
            <v>AA 271</v>
          </cell>
          <cell r="D11966">
            <v>166</v>
          </cell>
        </row>
        <row r="11967">
          <cell r="A11967">
            <v>44800</v>
          </cell>
          <cell r="B11967" t="str">
            <v>AA 432</v>
          </cell>
          <cell r="D11967">
            <v>193</v>
          </cell>
        </row>
        <row r="11968">
          <cell r="A11968">
            <v>44800</v>
          </cell>
          <cell r="B11968" t="str">
            <v>AA 7</v>
          </cell>
          <cell r="D11968">
            <v>258</v>
          </cell>
        </row>
        <row r="11969">
          <cell r="A11969">
            <v>44800</v>
          </cell>
          <cell r="B11969" t="str">
            <v>AS 743</v>
          </cell>
          <cell r="D11969">
            <v>131</v>
          </cell>
        </row>
        <row r="11970">
          <cell r="A11970">
            <v>44800</v>
          </cell>
          <cell r="B11970" t="str">
            <v>AS 805</v>
          </cell>
          <cell r="D11970">
            <v>57</v>
          </cell>
        </row>
        <row r="11971">
          <cell r="A11971">
            <v>44800</v>
          </cell>
          <cell r="B11971" t="str">
            <v>AS 813</v>
          </cell>
          <cell r="D11971">
            <v>135</v>
          </cell>
        </row>
        <row r="11972">
          <cell r="A11972">
            <v>44800</v>
          </cell>
          <cell r="B11972" t="str">
            <v>AS 825</v>
          </cell>
          <cell r="D11972">
            <v>144</v>
          </cell>
        </row>
        <row r="11973">
          <cell r="A11973">
            <v>44800</v>
          </cell>
          <cell r="B11973" t="str">
            <v>AS 829</v>
          </cell>
          <cell r="D11973">
            <v>135</v>
          </cell>
        </row>
        <row r="11974">
          <cell r="A11974">
            <v>44800</v>
          </cell>
          <cell r="B11974" t="str">
            <v>DL 362</v>
          </cell>
          <cell r="D11974">
            <v>183</v>
          </cell>
        </row>
        <row r="11975">
          <cell r="A11975">
            <v>44800</v>
          </cell>
          <cell r="B11975" t="str">
            <v>DL 448</v>
          </cell>
          <cell r="D11975">
            <v>140</v>
          </cell>
        </row>
        <row r="11976">
          <cell r="A11976">
            <v>44800</v>
          </cell>
          <cell r="B11976" t="str">
            <v>DL 481</v>
          </cell>
          <cell r="D11976">
            <v>187</v>
          </cell>
        </row>
        <row r="11977">
          <cell r="A11977">
            <v>44800</v>
          </cell>
          <cell r="B11977" t="str">
            <v>HA 29</v>
          </cell>
          <cell r="D11977">
            <v>258</v>
          </cell>
        </row>
        <row r="11978">
          <cell r="A11978">
            <v>44800</v>
          </cell>
          <cell r="B11978" t="str">
            <v>HA 31</v>
          </cell>
          <cell r="D11978">
            <v>94</v>
          </cell>
        </row>
        <row r="11979">
          <cell r="A11979">
            <v>44800</v>
          </cell>
          <cell r="B11979" t="str">
            <v>HA 33</v>
          </cell>
          <cell r="D11979">
            <v>222</v>
          </cell>
        </row>
        <row r="11980">
          <cell r="A11980">
            <v>44800</v>
          </cell>
          <cell r="B11980" t="str">
            <v>HA 39</v>
          </cell>
          <cell r="D11980">
            <v>141</v>
          </cell>
        </row>
        <row r="11981">
          <cell r="A11981">
            <v>44800</v>
          </cell>
          <cell r="B11981" t="str">
            <v>HA 41</v>
          </cell>
          <cell r="D11981">
            <v>142</v>
          </cell>
        </row>
        <row r="11982">
          <cell r="A11982">
            <v>44800</v>
          </cell>
          <cell r="B11982" t="str">
            <v>HA 45</v>
          </cell>
          <cell r="D11982">
            <v>94</v>
          </cell>
        </row>
        <row r="11983">
          <cell r="A11983">
            <v>44800</v>
          </cell>
          <cell r="B11983" t="str">
            <v>HA 57</v>
          </cell>
          <cell r="D11983">
            <v>149</v>
          </cell>
        </row>
        <row r="11984">
          <cell r="A11984">
            <v>44800</v>
          </cell>
          <cell r="B11984" t="str">
            <v>HA 59</v>
          </cell>
          <cell r="D11984">
            <v>150</v>
          </cell>
        </row>
        <row r="11985">
          <cell r="A11985">
            <v>44800</v>
          </cell>
          <cell r="B11985" t="str">
            <v>HA 71</v>
          </cell>
          <cell r="D11985">
            <v>138</v>
          </cell>
        </row>
        <row r="11986">
          <cell r="A11986">
            <v>44800</v>
          </cell>
          <cell r="B11986" t="str">
            <v>UA 1736</v>
          </cell>
          <cell r="D11986">
            <v>290</v>
          </cell>
        </row>
        <row r="11987">
          <cell r="A11987">
            <v>44800</v>
          </cell>
          <cell r="B11987" t="str">
            <v>UA 1749</v>
          </cell>
          <cell r="D11987">
            <v>125</v>
          </cell>
        </row>
        <row r="11988">
          <cell r="A11988">
            <v>44800</v>
          </cell>
          <cell r="B11988" t="str">
            <v>UA 202</v>
          </cell>
          <cell r="D11988">
            <v>177</v>
          </cell>
        </row>
        <row r="11989">
          <cell r="A11989">
            <v>44800</v>
          </cell>
          <cell r="B11989" t="str">
            <v>UA 2219</v>
          </cell>
          <cell r="D11989">
            <v>34</v>
          </cell>
        </row>
        <row r="11990">
          <cell r="A11990">
            <v>44800</v>
          </cell>
          <cell r="B11990" t="str">
            <v>UA 2623</v>
          </cell>
          <cell r="D11990">
            <v>165</v>
          </cell>
        </row>
        <row r="11991">
          <cell r="A11991">
            <v>44800</v>
          </cell>
          <cell r="B11991" t="str">
            <v>UA 417</v>
          </cell>
          <cell r="D11991">
            <v>140</v>
          </cell>
        </row>
        <row r="11992">
          <cell r="A11992">
            <v>44800</v>
          </cell>
          <cell r="B11992" t="str">
            <v>UA 454</v>
          </cell>
          <cell r="D11992">
            <v>177</v>
          </cell>
        </row>
        <row r="11993">
          <cell r="A11993">
            <v>44800</v>
          </cell>
          <cell r="B11993" t="str">
            <v>UA 455</v>
          </cell>
          <cell r="D11993">
            <v>133</v>
          </cell>
        </row>
        <row r="11994">
          <cell r="A11994">
            <v>44800</v>
          </cell>
          <cell r="B11994" t="str">
            <v>UA 539</v>
          </cell>
          <cell r="D11994">
            <v>164</v>
          </cell>
        </row>
        <row r="11995">
          <cell r="A11995">
            <v>44800</v>
          </cell>
          <cell r="B11995" t="str">
            <v>WN 1281</v>
          </cell>
          <cell r="D11995">
            <v>169</v>
          </cell>
        </row>
        <row r="11996">
          <cell r="A11996">
            <v>44800</v>
          </cell>
          <cell r="B11996" t="str">
            <v>WN 1993</v>
          </cell>
          <cell r="D11996">
            <v>173</v>
          </cell>
        </row>
        <row r="11997">
          <cell r="A11997">
            <v>44800</v>
          </cell>
          <cell r="B11997" t="str">
            <v>WN 2178</v>
          </cell>
          <cell r="D11997">
            <v>53</v>
          </cell>
        </row>
        <row r="11998">
          <cell r="A11998">
            <v>44800</v>
          </cell>
          <cell r="B11998" t="str">
            <v>WN 2456</v>
          </cell>
          <cell r="D11998">
            <v>118</v>
          </cell>
        </row>
        <row r="11999">
          <cell r="A11999">
            <v>44800</v>
          </cell>
          <cell r="B11999" t="str">
            <v>WN 2505</v>
          </cell>
          <cell r="D11999">
            <v>148</v>
          </cell>
        </row>
        <row r="12000">
          <cell r="A12000">
            <v>44800</v>
          </cell>
          <cell r="B12000" t="str">
            <v>WN 2646</v>
          </cell>
          <cell r="D12000">
            <v>163</v>
          </cell>
        </row>
        <row r="12001">
          <cell r="A12001">
            <v>44800</v>
          </cell>
          <cell r="B12001" t="str">
            <v>WN 735</v>
          </cell>
          <cell r="D12001">
            <v>99</v>
          </cell>
        </row>
        <row r="12002">
          <cell r="A12002">
            <v>44800</v>
          </cell>
          <cell r="B12002" t="str">
            <v>WN 950</v>
          </cell>
          <cell r="D12002">
            <v>159</v>
          </cell>
        </row>
        <row r="12003">
          <cell r="A12003">
            <v>44801</v>
          </cell>
          <cell r="B12003" t="str">
            <v>AA 143</v>
          </cell>
          <cell r="D12003">
            <v>40</v>
          </cell>
        </row>
        <row r="12004">
          <cell r="A12004">
            <v>44801</v>
          </cell>
          <cell r="B12004" t="str">
            <v>AA 432</v>
          </cell>
          <cell r="D12004">
            <v>160</v>
          </cell>
        </row>
        <row r="12005">
          <cell r="A12005">
            <v>44801</v>
          </cell>
          <cell r="B12005" t="str">
            <v>AS 743</v>
          </cell>
          <cell r="D12005">
            <v>101</v>
          </cell>
        </row>
        <row r="12006">
          <cell r="A12006">
            <v>44801</v>
          </cell>
          <cell r="B12006" t="str">
            <v>AS 805</v>
          </cell>
          <cell r="D12006">
            <v>41</v>
          </cell>
        </row>
        <row r="12007">
          <cell r="A12007">
            <v>44801</v>
          </cell>
          <cell r="B12007" t="str">
            <v>AS 825</v>
          </cell>
          <cell r="D12007">
            <v>124</v>
          </cell>
        </row>
        <row r="12008">
          <cell r="A12008">
            <v>44801</v>
          </cell>
          <cell r="B12008" t="str">
            <v>DL 448</v>
          </cell>
          <cell r="D12008">
            <v>107</v>
          </cell>
        </row>
        <row r="12009">
          <cell r="A12009">
            <v>44801</v>
          </cell>
          <cell r="B12009" t="str">
            <v>DL 481</v>
          </cell>
          <cell r="D12009">
            <v>140</v>
          </cell>
        </row>
        <row r="12010">
          <cell r="A12010">
            <v>44801</v>
          </cell>
          <cell r="B12010" t="str">
            <v>HA 29</v>
          </cell>
          <cell r="D12010">
            <v>228</v>
          </cell>
        </row>
        <row r="12011">
          <cell r="A12011">
            <v>44801</v>
          </cell>
          <cell r="B12011" t="str">
            <v>HA 31</v>
          </cell>
          <cell r="D12011">
            <v>77</v>
          </cell>
        </row>
        <row r="12012">
          <cell r="A12012">
            <v>44801</v>
          </cell>
          <cell r="B12012" t="str">
            <v>HA 39</v>
          </cell>
          <cell r="D12012">
            <v>182</v>
          </cell>
        </row>
        <row r="12013">
          <cell r="A12013">
            <v>44801</v>
          </cell>
          <cell r="B12013" t="str">
            <v>HA 41</v>
          </cell>
          <cell r="D12013">
            <v>123</v>
          </cell>
        </row>
        <row r="12014">
          <cell r="A12014">
            <v>44801</v>
          </cell>
          <cell r="B12014" t="str">
            <v>HA 57</v>
          </cell>
          <cell r="D12014">
            <v>142</v>
          </cell>
        </row>
        <row r="12015">
          <cell r="A12015">
            <v>44801</v>
          </cell>
          <cell r="B12015" t="str">
            <v>UA 1749</v>
          </cell>
          <cell r="D12015">
            <v>58</v>
          </cell>
        </row>
        <row r="12016">
          <cell r="A12016">
            <v>44801</v>
          </cell>
          <cell r="B12016" t="str">
            <v>UA 202</v>
          </cell>
          <cell r="D12016">
            <v>159</v>
          </cell>
        </row>
        <row r="12017">
          <cell r="A12017">
            <v>44801</v>
          </cell>
          <cell r="B12017" t="str">
            <v>UA 2219</v>
          </cell>
          <cell r="D12017">
            <v>59</v>
          </cell>
        </row>
        <row r="12018">
          <cell r="A12018">
            <v>44801</v>
          </cell>
          <cell r="B12018" t="str">
            <v>UA 454</v>
          </cell>
          <cell r="D12018">
            <v>142</v>
          </cell>
        </row>
        <row r="12019">
          <cell r="A12019">
            <v>44801</v>
          </cell>
          <cell r="B12019" t="str">
            <v>UA 539</v>
          </cell>
          <cell r="D12019">
            <v>85</v>
          </cell>
        </row>
        <row r="12020">
          <cell r="A12020">
            <v>44801</v>
          </cell>
          <cell r="B12020" t="str">
            <v>WN 1281</v>
          </cell>
          <cell r="D12020">
            <v>108</v>
          </cell>
        </row>
        <row r="12021">
          <cell r="A12021">
            <v>44801</v>
          </cell>
          <cell r="B12021" t="str">
            <v>WN 2178</v>
          </cell>
          <cell r="D12021">
            <v>45</v>
          </cell>
        </row>
        <row r="12022">
          <cell r="A12022">
            <v>44801</v>
          </cell>
          <cell r="B12022" t="str">
            <v>WN 2456</v>
          </cell>
          <cell r="D12022">
            <v>99</v>
          </cell>
        </row>
        <row r="12023">
          <cell r="A12023">
            <v>44801</v>
          </cell>
          <cell r="B12023" t="str">
            <v>WN 2505</v>
          </cell>
          <cell r="D12023">
            <v>130</v>
          </cell>
        </row>
        <row r="12024">
          <cell r="A12024">
            <v>44801</v>
          </cell>
          <cell r="B12024" t="str">
            <v>WN 2521</v>
          </cell>
          <cell r="D12024">
            <v>119</v>
          </cell>
        </row>
        <row r="12025">
          <cell r="A12025">
            <v>44801</v>
          </cell>
          <cell r="B12025" t="str">
            <v>WN 2646</v>
          </cell>
          <cell r="D12025">
            <v>164</v>
          </cell>
        </row>
        <row r="12026">
          <cell r="A12026">
            <v>44801</v>
          </cell>
          <cell r="B12026" t="str">
            <v>WN 735</v>
          </cell>
          <cell r="D12026">
            <v>48</v>
          </cell>
        </row>
        <row r="12027">
          <cell r="A12027">
            <v>44802</v>
          </cell>
          <cell r="B12027" t="str">
            <v>AA 119</v>
          </cell>
          <cell r="D12027">
            <v>214</v>
          </cell>
        </row>
        <row r="12028">
          <cell r="A12028">
            <v>44802</v>
          </cell>
          <cell r="B12028" t="str">
            <v>AA 271</v>
          </cell>
          <cell r="D12028">
            <v>180</v>
          </cell>
        </row>
        <row r="12029">
          <cell r="A12029">
            <v>44802</v>
          </cell>
          <cell r="B12029" t="str">
            <v>AA 432</v>
          </cell>
          <cell r="D12029">
            <v>173</v>
          </cell>
        </row>
        <row r="12030">
          <cell r="A12030">
            <v>44802</v>
          </cell>
          <cell r="B12030" t="str">
            <v>AA 7</v>
          </cell>
          <cell r="D12030">
            <v>165</v>
          </cell>
        </row>
        <row r="12031">
          <cell r="A12031">
            <v>44802</v>
          </cell>
          <cell r="B12031" t="str">
            <v>AS 803</v>
          </cell>
          <cell r="D12031">
            <v>90</v>
          </cell>
        </row>
        <row r="12032">
          <cell r="A12032">
            <v>44802</v>
          </cell>
          <cell r="B12032" t="str">
            <v>AS 805</v>
          </cell>
          <cell r="D12032">
            <v>90</v>
          </cell>
        </row>
        <row r="12033">
          <cell r="A12033">
            <v>44802</v>
          </cell>
          <cell r="B12033" t="str">
            <v>AS 809</v>
          </cell>
          <cell r="D12033">
            <v>157</v>
          </cell>
        </row>
        <row r="12034">
          <cell r="A12034">
            <v>44802</v>
          </cell>
          <cell r="B12034" t="str">
            <v>AS 813</v>
          </cell>
          <cell r="D12034">
            <v>102</v>
          </cell>
        </row>
        <row r="12035">
          <cell r="A12035">
            <v>44802</v>
          </cell>
          <cell r="B12035" t="str">
            <v>AS 861</v>
          </cell>
          <cell r="D12035">
            <v>144</v>
          </cell>
        </row>
        <row r="12036">
          <cell r="A12036">
            <v>44802</v>
          </cell>
          <cell r="B12036" t="str">
            <v>DL 362</v>
          </cell>
          <cell r="D12036">
            <v>102</v>
          </cell>
        </row>
        <row r="12037">
          <cell r="A12037">
            <v>44802</v>
          </cell>
          <cell r="B12037" t="str">
            <v>DL 448</v>
          </cell>
          <cell r="D12037">
            <v>115</v>
          </cell>
        </row>
        <row r="12038">
          <cell r="A12038">
            <v>44802</v>
          </cell>
          <cell r="B12038" t="str">
            <v>HA 23</v>
          </cell>
          <cell r="D12038">
            <v>153</v>
          </cell>
        </row>
        <row r="12039">
          <cell r="A12039">
            <v>44802</v>
          </cell>
          <cell r="B12039" t="str">
            <v>HA 29</v>
          </cell>
          <cell r="D12039">
            <v>259</v>
          </cell>
        </row>
        <row r="12040">
          <cell r="A12040">
            <v>44802</v>
          </cell>
          <cell r="B12040" t="str">
            <v>HA 33</v>
          </cell>
          <cell r="D12040">
            <v>200</v>
          </cell>
        </row>
        <row r="12041">
          <cell r="A12041">
            <v>44802</v>
          </cell>
          <cell r="B12041" t="str">
            <v>HA 39</v>
          </cell>
          <cell r="D12041">
            <v>170</v>
          </cell>
        </row>
        <row r="12042">
          <cell r="A12042">
            <v>44802</v>
          </cell>
          <cell r="B12042" t="str">
            <v>HA 41</v>
          </cell>
          <cell r="D12042">
            <v>118</v>
          </cell>
        </row>
        <row r="12043">
          <cell r="A12043">
            <v>44802</v>
          </cell>
          <cell r="B12043" t="str">
            <v>HA 57</v>
          </cell>
          <cell r="D12043">
            <v>122</v>
          </cell>
        </row>
        <row r="12044">
          <cell r="A12044">
            <v>44802</v>
          </cell>
          <cell r="B12044" t="str">
            <v>HA 71</v>
          </cell>
          <cell r="D12044">
            <v>130</v>
          </cell>
        </row>
        <row r="12045">
          <cell r="A12045">
            <v>44802</v>
          </cell>
          <cell r="B12045" t="str">
            <v>UA 1725</v>
          </cell>
          <cell r="D12045">
            <v>155</v>
          </cell>
        </row>
        <row r="12046">
          <cell r="A12046">
            <v>44802</v>
          </cell>
          <cell r="B12046" t="str">
            <v>UA 1736</v>
          </cell>
          <cell r="D12046">
            <v>203</v>
          </cell>
        </row>
        <row r="12047">
          <cell r="A12047">
            <v>44802</v>
          </cell>
          <cell r="B12047" t="str">
            <v>UA 1749</v>
          </cell>
          <cell r="D12047">
            <v>72</v>
          </cell>
        </row>
        <row r="12048">
          <cell r="A12048">
            <v>44802</v>
          </cell>
          <cell r="B12048" t="str">
            <v>UA 202</v>
          </cell>
          <cell r="D12048">
            <v>157</v>
          </cell>
        </row>
        <row r="12049">
          <cell r="A12049">
            <v>44802</v>
          </cell>
          <cell r="B12049" t="str">
            <v>UA 2219</v>
          </cell>
          <cell r="D12049">
            <v>41</v>
          </cell>
        </row>
        <row r="12050">
          <cell r="A12050">
            <v>44802</v>
          </cell>
          <cell r="B12050" t="str">
            <v>UA 2623</v>
          </cell>
          <cell r="D12050">
            <v>130</v>
          </cell>
        </row>
        <row r="12051">
          <cell r="A12051">
            <v>44802</v>
          </cell>
          <cell r="B12051" t="str">
            <v>UA 539</v>
          </cell>
          <cell r="D12051">
            <v>80</v>
          </cell>
        </row>
        <row r="12052">
          <cell r="A12052">
            <v>44802</v>
          </cell>
          <cell r="B12052" t="str">
            <v>WN 2178</v>
          </cell>
          <cell r="D12052">
            <v>42</v>
          </cell>
        </row>
        <row r="12053">
          <cell r="A12053">
            <v>44802</v>
          </cell>
          <cell r="B12053" t="str">
            <v>WN 2456</v>
          </cell>
          <cell r="D12053">
            <v>100</v>
          </cell>
        </row>
        <row r="12054">
          <cell r="A12054">
            <v>44802</v>
          </cell>
          <cell r="B12054" t="str">
            <v>WN 2505</v>
          </cell>
          <cell r="D12054">
            <v>89</v>
          </cell>
        </row>
        <row r="12055">
          <cell r="A12055">
            <v>44802</v>
          </cell>
          <cell r="B12055" t="str">
            <v>WN 2646</v>
          </cell>
          <cell r="D12055">
            <v>156</v>
          </cell>
        </row>
        <row r="12056">
          <cell r="A12056">
            <v>44802</v>
          </cell>
          <cell r="B12056" t="str">
            <v>WN 735</v>
          </cell>
          <cell r="D12056">
            <v>40</v>
          </cell>
        </row>
        <row r="12057">
          <cell r="A12057">
            <v>44803</v>
          </cell>
          <cell r="B12057" t="str">
            <v>AA 432</v>
          </cell>
          <cell r="D12057">
            <v>153</v>
          </cell>
        </row>
        <row r="12058">
          <cell r="A12058">
            <v>44803</v>
          </cell>
          <cell r="B12058" t="str">
            <v>AS 803</v>
          </cell>
          <cell r="D12058">
            <v>98</v>
          </cell>
        </row>
        <row r="12059">
          <cell r="A12059">
            <v>44803</v>
          </cell>
          <cell r="B12059" t="str">
            <v>AS 809</v>
          </cell>
          <cell r="D12059">
            <v>116</v>
          </cell>
        </row>
        <row r="12060">
          <cell r="A12060">
            <v>44803</v>
          </cell>
          <cell r="B12060" t="str">
            <v>AS 861</v>
          </cell>
          <cell r="D12060">
            <v>124</v>
          </cell>
        </row>
        <row r="12061">
          <cell r="A12061">
            <v>44803</v>
          </cell>
          <cell r="B12061" t="str">
            <v>HA 23</v>
          </cell>
          <cell r="D12061">
            <v>113</v>
          </cell>
        </row>
        <row r="12062">
          <cell r="A12062">
            <v>44803</v>
          </cell>
          <cell r="B12062" t="str">
            <v>HA 39</v>
          </cell>
          <cell r="D12062">
            <v>148</v>
          </cell>
        </row>
        <row r="12063">
          <cell r="A12063">
            <v>44803</v>
          </cell>
          <cell r="B12063" t="str">
            <v>HA 41</v>
          </cell>
          <cell r="D12063">
            <v>120</v>
          </cell>
        </row>
        <row r="12064">
          <cell r="A12064">
            <v>44803</v>
          </cell>
          <cell r="B12064" t="str">
            <v>HA 57</v>
          </cell>
          <cell r="D12064">
            <v>139</v>
          </cell>
        </row>
        <row r="12065">
          <cell r="A12065">
            <v>44803</v>
          </cell>
          <cell r="B12065" t="str">
            <v>HA 71</v>
          </cell>
          <cell r="D12065">
            <v>141</v>
          </cell>
        </row>
        <row r="12066">
          <cell r="A12066">
            <v>44803</v>
          </cell>
          <cell r="B12066" t="str">
            <v>UA 1725</v>
          </cell>
          <cell r="D12066">
            <v>143</v>
          </cell>
        </row>
        <row r="12067">
          <cell r="A12067">
            <v>44803</v>
          </cell>
          <cell r="B12067" t="str">
            <v>UA 202</v>
          </cell>
          <cell r="D12067">
            <v>119</v>
          </cell>
        </row>
        <row r="12068">
          <cell r="A12068">
            <v>44803</v>
          </cell>
          <cell r="B12068" t="str">
            <v>UA 417</v>
          </cell>
          <cell r="D12068">
            <v>74</v>
          </cell>
        </row>
        <row r="12069">
          <cell r="A12069">
            <v>44803</v>
          </cell>
          <cell r="B12069" t="str">
            <v>WN 1281</v>
          </cell>
          <cell r="D12069">
            <v>177</v>
          </cell>
        </row>
        <row r="12070">
          <cell r="A12070">
            <v>44803</v>
          </cell>
          <cell r="B12070" t="str">
            <v>WN 1993</v>
          </cell>
          <cell r="D12070">
            <v>98</v>
          </cell>
        </row>
        <row r="12071">
          <cell r="A12071">
            <v>44803</v>
          </cell>
          <cell r="B12071" t="str">
            <v>WN 950</v>
          </cell>
          <cell r="D12071">
            <v>130</v>
          </cell>
        </row>
        <row r="12072">
          <cell r="A12072">
            <v>44804</v>
          </cell>
          <cell r="B12072" t="str">
            <v>AA 119</v>
          </cell>
          <cell r="D12072">
            <v>256</v>
          </cell>
        </row>
        <row r="12073">
          <cell r="A12073">
            <v>44804</v>
          </cell>
          <cell r="B12073" t="str">
            <v>AA 205</v>
          </cell>
          <cell r="D12073">
            <v>150</v>
          </cell>
        </row>
        <row r="12074">
          <cell r="A12074">
            <v>44804</v>
          </cell>
          <cell r="B12074" t="str">
            <v>AA 271</v>
          </cell>
          <cell r="D12074">
            <v>150</v>
          </cell>
        </row>
        <row r="12075">
          <cell r="A12075">
            <v>44804</v>
          </cell>
          <cell r="B12075" t="str">
            <v>AS 743</v>
          </cell>
          <cell r="D12075">
            <v>149</v>
          </cell>
        </row>
        <row r="12076">
          <cell r="A12076">
            <v>44804</v>
          </cell>
          <cell r="B12076" t="str">
            <v>AS 805</v>
          </cell>
          <cell r="D12076">
            <v>98</v>
          </cell>
        </row>
        <row r="12077">
          <cell r="A12077">
            <v>44804</v>
          </cell>
          <cell r="B12077" t="str">
            <v>AS 813</v>
          </cell>
          <cell r="D12077">
            <v>143</v>
          </cell>
        </row>
        <row r="12078">
          <cell r="A12078">
            <v>44804</v>
          </cell>
          <cell r="B12078" t="str">
            <v>AS 861</v>
          </cell>
          <cell r="D12078">
            <v>145</v>
          </cell>
        </row>
        <row r="12079">
          <cell r="A12079">
            <v>44804</v>
          </cell>
          <cell r="B12079" t="str">
            <v>DL 362</v>
          </cell>
          <cell r="D12079">
            <v>184</v>
          </cell>
        </row>
        <row r="12080">
          <cell r="A12080">
            <v>44804</v>
          </cell>
          <cell r="B12080" t="str">
            <v>DL 448</v>
          </cell>
          <cell r="D12080">
            <v>146</v>
          </cell>
        </row>
        <row r="12081">
          <cell r="A12081">
            <v>44804</v>
          </cell>
          <cell r="B12081" t="str">
            <v>DL 481</v>
          </cell>
          <cell r="D12081">
            <v>162</v>
          </cell>
        </row>
        <row r="12082">
          <cell r="A12082">
            <v>44804</v>
          </cell>
          <cell r="B12082" t="str">
            <v>HA 23</v>
          </cell>
          <cell r="D12082">
            <v>157</v>
          </cell>
        </row>
        <row r="12083">
          <cell r="A12083">
            <v>44804</v>
          </cell>
          <cell r="B12083" t="str">
            <v>HA 29</v>
          </cell>
          <cell r="D12083">
            <v>240</v>
          </cell>
        </row>
        <row r="12084">
          <cell r="A12084">
            <v>44804</v>
          </cell>
          <cell r="B12084" t="str">
            <v>HA 31</v>
          </cell>
          <cell r="D12084">
            <v>151</v>
          </cell>
        </row>
        <row r="12085">
          <cell r="A12085">
            <v>44804</v>
          </cell>
          <cell r="B12085" t="str">
            <v>HA 33</v>
          </cell>
          <cell r="D12085">
            <v>242</v>
          </cell>
        </row>
        <row r="12086">
          <cell r="A12086">
            <v>44804</v>
          </cell>
          <cell r="B12086" t="str">
            <v>HA 39</v>
          </cell>
          <cell r="D12086">
            <v>128</v>
          </cell>
        </row>
        <row r="12087">
          <cell r="A12087">
            <v>44804</v>
          </cell>
          <cell r="B12087" t="str">
            <v>HA 41</v>
          </cell>
          <cell r="D12087">
            <v>167</v>
          </cell>
        </row>
        <row r="12088">
          <cell r="A12088">
            <v>44804</v>
          </cell>
          <cell r="B12088" t="str">
            <v>HA 59</v>
          </cell>
          <cell r="D12088">
            <v>180</v>
          </cell>
        </row>
        <row r="12089">
          <cell r="A12089">
            <v>44804</v>
          </cell>
          <cell r="B12089" t="str">
            <v>HA 71</v>
          </cell>
          <cell r="D12089">
            <v>144</v>
          </cell>
        </row>
        <row r="12090">
          <cell r="A12090">
            <v>44804</v>
          </cell>
          <cell r="B12090" t="str">
            <v>UA 1725</v>
          </cell>
          <cell r="D12090">
            <v>324</v>
          </cell>
        </row>
        <row r="12091">
          <cell r="A12091">
            <v>44804</v>
          </cell>
          <cell r="B12091" t="str">
            <v>UA 1736</v>
          </cell>
          <cell r="D12091">
            <v>212</v>
          </cell>
        </row>
        <row r="12092">
          <cell r="A12092">
            <v>44804</v>
          </cell>
          <cell r="B12092" t="str">
            <v>UA 202</v>
          </cell>
          <cell r="D12092">
            <v>163</v>
          </cell>
        </row>
        <row r="12093">
          <cell r="A12093">
            <v>44804</v>
          </cell>
          <cell r="B12093" t="str">
            <v>UA 2219</v>
          </cell>
          <cell r="D12093">
            <v>70</v>
          </cell>
        </row>
        <row r="12094">
          <cell r="A12094">
            <v>44804</v>
          </cell>
          <cell r="B12094" t="str">
            <v>UA 2623</v>
          </cell>
          <cell r="D12094">
            <v>90</v>
          </cell>
        </row>
        <row r="12095">
          <cell r="A12095">
            <v>44804</v>
          </cell>
          <cell r="B12095" t="str">
            <v>UA 454</v>
          </cell>
          <cell r="D12095">
            <v>138</v>
          </cell>
        </row>
        <row r="12096">
          <cell r="A12096">
            <v>44804</v>
          </cell>
          <cell r="B12096" t="str">
            <v>UA 539</v>
          </cell>
          <cell r="D12096">
            <v>100</v>
          </cell>
        </row>
        <row r="12097">
          <cell r="A12097">
            <v>44804</v>
          </cell>
          <cell r="B12097" t="str">
            <v>WN 1281</v>
          </cell>
          <cell r="D12097">
            <v>172</v>
          </cell>
        </row>
        <row r="12098">
          <cell r="A12098">
            <v>44804</v>
          </cell>
          <cell r="B12098" t="str">
            <v>WN 1993</v>
          </cell>
          <cell r="D12098">
            <v>169</v>
          </cell>
        </row>
        <row r="12099">
          <cell r="A12099">
            <v>44804</v>
          </cell>
          <cell r="B12099" t="str">
            <v>WN 2178</v>
          </cell>
          <cell r="D12099">
            <v>103</v>
          </cell>
        </row>
        <row r="12100">
          <cell r="A12100">
            <v>44804</v>
          </cell>
          <cell r="B12100" t="str">
            <v>WN 2456</v>
          </cell>
          <cell r="D12100">
            <v>139</v>
          </cell>
        </row>
        <row r="12101">
          <cell r="A12101">
            <v>44804</v>
          </cell>
          <cell r="B12101" t="str">
            <v>WN 2505</v>
          </cell>
          <cell r="D12101">
            <v>170</v>
          </cell>
        </row>
        <row r="12102">
          <cell r="A12102">
            <v>44804</v>
          </cell>
          <cell r="B12102" t="str">
            <v>WN 2521</v>
          </cell>
          <cell r="D12102">
            <v>153</v>
          </cell>
        </row>
        <row r="12103">
          <cell r="A12103">
            <v>44804</v>
          </cell>
          <cell r="B12103" t="str">
            <v>WN 2646</v>
          </cell>
          <cell r="D12103">
            <v>150</v>
          </cell>
        </row>
        <row r="12104">
          <cell r="A12104">
            <v>44805</v>
          </cell>
          <cell r="B12104" t="str">
            <v>AA 205</v>
          </cell>
          <cell r="D12104">
            <v>175</v>
          </cell>
        </row>
        <row r="12105">
          <cell r="A12105">
            <v>44805</v>
          </cell>
          <cell r="B12105" t="str">
            <v>AA 271</v>
          </cell>
          <cell r="D12105">
            <v>205</v>
          </cell>
        </row>
        <row r="12106">
          <cell r="A12106">
            <v>44805</v>
          </cell>
          <cell r="B12106" t="str">
            <v>AA 432</v>
          </cell>
          <cell r="D12106">
            <v>175</v>
          </cell>
        </row>
        <row r="12107">
          <cell r="A12107">
            <v>44805</v>
          </cell>
          <cell r="B12107" t="str">
            <v>AA 7</v>
          </cell>
          <cell r="D12107">
            <v>269</v>
          </cell>
        </row>
        <row r="12108">
          <cell r="A12108">
            <v>44805</v>
          </cell>
          <cell r="B12108" t="str">
            <v>AS 743</v>
          </cell>
          <cell r="D12108">
            <v>145</v>
          </cell>
        </row>
        <row r="12109">
          <cell r="A12109">
            <v>44805</v>
          </cell>
          <cell r="B12109" t="str">
            <v>AS 803</v>
          </cell>
          <cell r="D12109">
            <v>144</v>
          </cell>
        </row>
        <row r="12110">
          <cell r="A12110">
            <v>44805</v>
          </cell>
          <cell r="B12110" t="str">
            <v>AS 805</v>
          </cell>
          <cell r="D12110">
            <v>152</v>
          </cell>
        </row>
        <row r="12111">
          <cell r="A12111">
            <v>44805</v>
          </cell>
          <cell r="B12111" t="str">
            <v>AS 809</v>
          </cell>
          <cell r="D12111">
            <v>152</v>
          </cell>
        </row>
        <row r="12112">
          <cell r="A12112">
            <v>44805</v>
          </cell>
          <cell r="B12112" t="str">
            <v>AS 813</v>
          </cell>
          <cell r="D12112">
            <v>134</v>
          </cell>
        </row>
        <row r="12113">
          <cell r="A12113">
            <v>44805</v>
          </cell>
          <cell r="B12113" t="str">
            <v>AS 825</v>
          </cell>
          <cell r="D12113">
            <v>151</v>
          </cell>
        </row>
        <row r="12114">
          <cell r="A12114">
            <v>44805</v>
          </cell>
          <cell r="B12114" t="str">
            <v>AS 829</v>
          </cell>
          <cell r="D12114">
            <v>146</v>
          </cell>
        </row>
        <row r="12115">
          <cell r="A12115">
            <v>44805</v>
          </cell>
          <cell r="B12115" t="str">
            <v>AS 861</v>
          </cell>
          <cell r="D12115">
            <v>159</v>
          </cell>
        </row>
        <row r="12116">
          <cell r="A12116">
            <v>44805</v>
          </cell>
          <cell r="B12116" t="str">
            <v>DL 448</v>
          </cell>
          <cell r="D12116">
            <v>315</v>
          </cell>
        </row>
        <row r="12117">
          <cell r="A12117">
            <v>44805</v>
          </cell>
          <cell r="B12117" t="str">
            <v>DL 481</v>
          </cell>
          <cell r="D12117">
            <v>184</v>
          </cell>
        </row>
        <row r="12118">
          <cell r="A12118">
            <v>44805</v>
          </cell>
          <cell r="B12118" t="str">
            <v>HA 23</v>
          </cell>
          <cell r="D12118">
            <v>173</v>
          </cell>
        </row>
        <row r="12119">
          <cell r="A12119">
            <v>44805</v>
          </cell>
          <cell r="B12119" t="str">
            <v>HA 29</v>
          </cell>
          <cell r="D12119">
            <v>272</v>
          </cell>
        </row>
        <row r="12120">
          <cell r="A12120">
            <v>44805</v>
          </cell>
          <cell r="B12120" t="str">
            <v>HA 31</v>
          </cell>
          <cell r="D12120">
            <v>186</v>
          </cell>
        </row>
        <row r="12121">
          <cell r="A12121">
            <v>44805</v>
          </cell>
          <cell r="B12121" t="str">
            <v>HA 33</v>
          </cell>
          <cell r="D12121">
            <v>264</v>
          </cell>
        </row>
        <row r="12122">
          <cell r="A12122">
            <v>44805</v>
          </cell>
          <cell r="B12122" t="str">
            <v>HA 39</v>
          </cell>
          <cell r="D12122">
            <v>169</v>
          </cell>
        </row>
        <row r="12123">
          <cell r="A12123">
            <v>44805</v>
          </cell>
          <cell r="B12123" t="str">
            <v>HA 41</v>
          </cell>
          <cell r="D12123">
            <v>176</v>
          </cell>
        </row>
        <row r="12124">
          <cell r="A12124">
            <v>44805</v>
          </cell>
          <cell r="B12124" t="str">
            <v>HA 57</v>
          </cell>
          <cell r="D12124">
            <v>163</v>
          </cell>
        </row>
        <row r="12125">
          <cell r="A12125">
            <v>44805</v>
          </cell>
          <cell r="B12125" t="str">
            <v>HA 59</v>
          </cell>
          <cell r="D12125">
            <v>181</v>
          </cell>
        </row>
        <row r="12126">
          <cell r="A12126">
            <v>44805</v>
          </cell>
          <cell r="B12126" t="str">
            <v>HA 71</v>
          </cell>
          <cell r="D12126">
            <v>170</v>
          </cell>
        </row>
        <row r="12127">
          <cell r="A12127">
            <v>44805</v>
          </cell>
          <cell r="B12127" t="str">
            <v>UA 1725</v>
          </cell>
          <cell r="D12127">
            <v>357</v>
          </cell>
        </row>
        <row r="12128">
          <cell r="A12128">
            <v>44805</v>
          </cell>
          <cell r="B12128" t="str">
            <v>UA 1736</v>
          </cell>
          <cell r="D12128">
            <v>244</v>
          </cell>
        </row>
        <row r="12129">
          <cell r="A12129">
            <v>44805</v>
          </cell>
          <cell r="B12129" t="str">
            <v>UA 1749</v>
          </cell>
          <cell r="D12129">
            <v>170</v>
          </cell>
        </row>
        <row r="12130">
          <cell r="A12130">
            <v>44805</v>
          </cell>
          <cell r="B12130" t="str">
            <v>UA 202</v>
          </cell>
          <cell r="D12130">
            <v>196</v>
          </cell>
        </row>
        <row r="12131">
          <cell r="A12131">
            <v>44805</v>
          </cell>
          <cell r="B12131" t="str">
            <v>UA 2219</v>
          </cell>
          <cell r="D12131">
            <v>179</v>
          </cell>
        </row>
        <row r="12132">
          <cell r="A12132">
            <v>44805</v>
          </cell>
          <cell r="B12132" t="str">
            <v>UA 2623</v>
          </cell>
          <cell r="D12132">
            <v>157</v>
          </cell>
        </row>
        <row r="12133">
          <cell r="A12133">
            <v>44805</v>
          </cell>
          <cell r="B12133" t="str">
            <v>UA 417</v>
          </cell>
          <cell r="D12133">
            <v>175</v>
          </cell>
        </row>
        <row r="12134">
          <cell r="A12134">
            <v>44805</v>
          </cell>
          <cell r="B12134" t="str">
            <v>UA 454</v>
          </cell>
          <cell r="D12134">
            <v>176</v>
          </cell>
        </row>
        <row r="12135">
          <cell r="A12135">
            <v>44805</v>
          </cell>
          <cell r="B12135" t="str">
            <v>UA 539</v>
          </cell>
          <cell r="D12135">
            <v>156</v>
          </cell>
        </row>
        <row r="12136">
          <cell r="A12136">
            <v>44805</v>
          </cell>
          <cell r="B12136" t="str">
            <v>WN 1281</v>
          </cell>
          <cell r="D12136">
            <v>174</v>
          </cell>
        </row>
        <row r="12137">
          <cell r="A12137">
            <v>44805</v>
          </cell>
          <cell r="B12137" t="str">
            <v>WN 1993</v>
          </cell>
          <cell r="D12137">
            <v>167</v>
          </cell>
        </row>
        <row r="12138">
          <cell r="A12138">
            <v>44805</v>
          </cell>
          <cell r="B12138" t="str">
            <v>WN 2178</v>
          </cell>
          <cell r="D12138">
            <v>145</v>
          </cell>
        </row>
        <row r="12139">
          <cell r="A12139">
            <v>44805</v>
          </cell>
          <cell r="B12139" t="str">
            <v>WN 2456</v>
          </cell>
          <cell r="D12139">
            <v>129</v>
          </cell>
        </row>
        <row r="12140">
          <cell r="A12140">
            <v>44805</v>
          </cell>
          <cell r="B12140" t="str">
            <v>WN 2505</v>
          </cell>
          <cell r="D12140">
            <v>170</v>
          </cell>
        </row>
        <row r="12141">
          <cell r="A12141">
            <v>44805</v>
          </cell>
          <cell r="B12141" t="str">
            <v>WN 2521</v>
          </cell>
          <cell r="D12141">
            <v>174</v>
          </cell>
        </row>
        <row r="12142">
          <cell r="A12142">
            <v>44805</v>
          </cell>
          <cell r="B12142" t="str">
            <v>WN 2646</v>
          </cell>
          <cell r="D12142">
            <v>162</v>
          </cell>
        </row>
        <row r="12143">
          <cell r="A12143">
            <v>44805</v>
          </cell>
          <cell r="B12143" t="str">
            <v>WN 735</v>
          </cell>
          <cell r="D12143">
            <v>156</v>
          </cell>
        </row>
        <row r="12144">
          <cell r="A12144">
            <v>44806</v>
          </cell>
          <cell r="B12144" t="str">
            <v>AA 119</v>
          </cell>
          <cell r="D12144">
            <v>234</v>
          </cell>
        </row>
        <row r="12145">
          <cell r="A12145">
            <v>44806</v>
          </cell>
          <cell r="B12145" t="str">
            <v>AA 205</v>
          </cell>
          <cell r="D12145">
            <v>196</v>
          </cell>
        </row>
        <row r="12146">
          <cell r="A12146">
            <v>44806</v>
          </cell>
          <cell r="B12146" t="str">
            <v>AS 805</v>
          </cell>
          <cell r="D12146">
            <v>154</v>
          </cell>
        </row>
        <row r="12147">
          <cell r="A12147">
            <v>44806</v>
          </cell>
          <cell r="B12147" t="str">
            <v>AS 829</v>
          </cell>
          <cell r="D12147">
            <v>140</v>
          </cell>
        </row>
        <row r="12148">
          <cell r="A12148">
            <v>44806</v>
          </cell>
          <cell r="B12148" t="str">
            <v>AS 861</v>
          </cell>
          <cell r="D12148">
            <v>153</v>
          </cell>
        </row>
        <row r="12149">
          <cell r="A12149">
            <v>44806</v>
          </cell>
          <cell r="B12149" t="str">
            <v>DL 448</v>
          </cell>
          <cell r="D12149">
            <v>220</v>
          </cell>
        </row>
        <row r="12150">
          <cell r="A12150">
            <v>44806</v>
          </cell>
          <cell r="B12150" t="str">
            <v>DL 481</v>
          </cell>
          <cell r="D12150">
            <v>163</v>
          </cell>
        </row>
        <row r="12151">
          <cell r="A12151">
            <v>44806</v>
          </cell>
          <cell r="B12151" t="str">
            <v>HA 23</v>
          </cell>
          <cell r="D12151">
            <v>186</v>
          </cell>
        </row>
        <row r="12152">
          <cell r="A12152">
            <v>44806</v>
          </cell>
          <cell r="B12152" t="str">
            <v>HA 31</v>
          </cell>
          <cell r="D12152">
            <v>139</v>
          </cell>
        </row>
        <row r="12153">
          <cell r="A12153">
            <v>44806</v>
          </cell>
          <cell r="B12153" t="str">
            <v>HA 33</v>
          </cell>
          <cell r="D12153">
            <v>243</v>
          </cell>
        </row>
        <row r="12154">
          <cell r="A12154">
            <v>44806</v>
          </cell>
          <cell r="B12154" t="str">
            <v>HA 45</v>
          </cell>
          <cell r="D12154">
            <v>164</v>
          </cell>
        </row>
        <row r="12155">
          <cell r="A12155">
            <v>44806</v>
          </cell>
          <cell r="B12155" t="str">
            <v>HA 59</v>
          </cell>
          <cell r="D12155">
            <v>156</v>
          </cell>
        </row>
        <row r="12156">
          <cell r="A12156">
            <v>44806</v>
          </cell>
          <cell r="B12156" t="str">
            <v>UA 1749</v>
          </cell>
          <cell r="D12156">
            <v>171</v>
          </cell>
        </row>
        <row r="12157">
          <cell r="A12157">
            <v>44806</v>
          </cell>
          <cell r="B12157" t="str">
            <v>UA 2219</v>
          </cell>
          <cell r="D12157">
            <v>178</v>
          </cell>
        </row>
        <row r="12158">
          <cell r="A12158">
            <v>44806</v>
          </cell>
          <cell r="B12158" t="str">
            <v>UA 417</v>
          </cell>
          <cell r="D12158">
            <v>157</v>
          </cell>
        </row>
        <row r="12159">
          <cell r="A12159">
            <v>44806</v>
          </cell>
          <cell r="B12159" t="str">
            <v>UA 454</v>
          </cell>
          <cell r="D12159">
            <v>165</v>
          </cell>
        </row>
        <row r="12160">
          <cell r="A12160">
            <v>44806</v>
          </cell>
          <cell r="B12160" t="str">
            <v>UA 539</v>
          </cell>
          <cell r="D12160">
            <v>107</v>
          </cell>
        </row>
        <row r="12161">
          <cell r="A12161">
            <v>44806</v>
          </cell>
          <cell r="B12161" t="str">
            <v>WN 1281</v>
          </cell>
          <cell r="D12161">
            <v>167</v>
          </cell>
        </row>
        <row r="12162">
          <cell r="A12162">
            <v>44806</v>
          </cell>
          <cell r="B12162" t="str">
            <v>WN 1446</v>
          </cell>
          <cell r="D12162">
            <v>164</v>
          </cell>
        </row>
        <row r="12163">
          <cell r="A12163">
            <v>44806</v>
          </cell>
          <cell r="B12163" t="str">
            <v>WN 1993</v>
          </cell>
          <cell r="D12163">
            <v>175</v>
          </cell>
        </row>
        <row r="12164">
          <cell r="A12164">
            <v>44806</v>
          </cell>
          <cell r="B12164" t="str">
            <v>WN 2178</v>
          </cell>
          <cell r="D12164">
            <v>171</v>
          </cell>
        </row>
        <row r="12165">
          <cell r="A12165">
            <v>44806</v>
          </cell>
          <cell r="B12165" t="str">
            <v>WN 2456</v>
          </cell>
          <cell r="D12165">
            <v>127</v>
          </cell>
        </row>
        <row r="12166">
          <cell r="A12166">
            <v>44806</v>
          </cell>
          <cell r="B12166" t="str">
            <v>WN 2505</v>
          </cell>
          <cell r="D12166">
            <v>123</v>
          </cell>
        </row>
        <row r="12167">
          <cell r="A12167">
            <v>44806</v>
          </cell>
          <cell r="B12167" t="str">
            <v>WN 2521</v>
          </cell>
          <cell r="D12167">
            <v>165</v>
          </cell>
        </row>
        <row r="12168">
          <cell r="A12168">
            <v>44806</v>
          </cell>
          <cell r="B12168" t="str">
            <v>WN 2646</v>
          </cell>
          <cell r="D12168">
            <v>154</v>
          </cell>
        </row>
        <row r="12169">
          <cell r="A12169">
            <v>44807</v>
          </cell>
          <cell r="B12169" t="str">
            <v>AA 271</v>
          </cell>
          <cell r="D12169">
            <v>184</v>
          </cell>
        </row>
        <row r="12170">
          <cell r="A12170">
            <v>44807</v>
          </cell>
          <cell r="B12170" t="str">
            <v>AA 432</v>
          </cell>
          <cell r="D12170">
            <v>181</v>
          </cell>
        </row>
        <row r="12171">
          <cell r="A12171">
            <v>44807</v>
          </cell>
          <cell r="B12171" t="str">
            <v>AA 7</v>
          </cell>
          <cell r="D12171">
            <v>262</v>
          </cell>
        </row>
        <row r="12172">
          <cell r="A12172">
            <v>44807</v>
          </cell>
          <cell r="B12172" t="str">
            <v>AS 803</v>
          </cell>
          <cell r="D12172">
            <v>159</v>
          </cell>
        </row>
        <row r="12173">
          <cell r="A12173">
            <v>44807</v>
          </cell>
          <cell r="B12173" t="str">
            <v>AS 809</v>
          </cell>
          <cell r="D12173">
            <v>140</v>
          </cell>
        </row>
        <row r="12174">
          <cell r="A12174">
            <v>44807</v>
          </cell>
          <cell r="B12174" t="str">
            <v>AS 813</v>
          </cell>
          <cell r="D12174">
            <v>168</v>
          </cell>
        </row>
        <row r="12175">
          <cell r="A12175">
            <v>44807</v>
          </cell>
          <cell r="B12175" t="str">
            <v>AS 829</v>
          </cell>
          <cell r="D12175">
            <v>159</v>
          </cell>
        </row>
        <row r="12176">
          <cell r="A12176">
            <v>44807</v>
          </cell>
          <cell r="B12176" t="str">
            <v>DL 362</v>
          </cell>
          <cell r="D12176">
            <v>202</v>
          </cell>
        </row>
        <row r="12177">
          <cell r="A12177">
            <v>44807</v>
          </cell>
          <cell r="B12177" t="str">
            <v>DL 448</v>
          </cell>
          <cell r="D12177">
            <v>161</v>
          </cell>
        </row>
        <row r="12178">
          <cell r="A12178">
            <v>44807</v>
          </cell>
          <cell r="B12178" t="str">
            <v>DL 481</v>
          </cell>
          <cell r="D12178">
            <v>188</v>
          </cell>
        </row>
        <row r="12179">
          <cell r="A12179">
            <v>44807</v>
          </cell>
          <cell r="B12179" t="str">
            <v>HA 23</v>
          </cell>
          <cell r="D12179">
            <v>166</v>
          </cell>
        </row>
        <row r="12180">
          <cell r="A12180">
            <v>44807</v>
          </cell>
          <cell r="B12180" t="str">
            <v>HA 29</v>
          </cell>
          <cell r="D12180">
            <v>270</v>
          </cell>
        </row>
        <row r="12181">
          <cell r="A12181">
            <v>44807</v>
          </cell>
          <cell r="B12181" t="str">
            <v>HA 31</v>
          </cell>
          <cell r="D12181">
            <v>103</v>
          </cell>
        </row>
        <row r="12182">
          <cell r="A12182">
            <v>44807</v>
          </cell>
          <cell r="B12182" t="str">
            <v>HA 33</v>
          </cell>
          <cell r="D12182">
            <v>255</v>
          </cell>
        </row>
        <row r="12183">
          <cell r="A12183">
            <v>44807</v>
          </cell>
          <cell r="B12183" t="str">
            <v>HA 39</v>
          </cell>
          <cell r="D12183">
            <v>149</v>
          </cell>
        </row>
        <row r="12184">
          <cell r="A12184">
            <v>44807</v>
          </cell>
          <cell r="B12184" t="str">
            <v>HA 45</v>
          </cell>
          <cell r="D12184">
            <v>158</v>
          </cell>
        </row>
        <row r="12185">
          <cell r="A12185">
            <v>44807</v>
          </cell>
          <cell r="B12185" t="str">
            <v>HA 57</v>
          </cell>
          <cell r="D12185">
            <v>179</v>
          </cell>
        </row>
        <row r="12186">
          <cell r="A12186">
            <v>44807</v>
          </cell>
          <cell r="B12186" t="str">
            <v>HA 59</v>
          </cell>
          <cell r="D12186">
            <v>172</v>
          </cell>
        </row>
        <row r="12187">
          <cell r="A12187">
            <v>44807</v>
          </cell>
          <cell r="B12187" t="str">
            <v>HA 71</v>
          </cell>
          <cell r="D12187">
            <v>184</v>
          </cell>
        </row>
        <row r="12188">
          <cell r="A12188">
            <v>44807</v>
          </cell>
          <cell r="B12188" t="str">
            <v>UA 1725</v>
          </cell>
          <cell r="D12188">
            <v>356</v>
          </cell>
        </row>
        <row r="12189">
          <cell r="A12189">
            <v>44807</v>
          </cell>
          <cell r="B12189" t="str">
            <v>UA 1736</v>
          </cell>
          <cell r="D12189">
            <v>305</v>
          </cell>
        </row>
        <row r="12190">
          <cell r="A12190">
            <v>44807</v>
          </cell>
          <cell r="B12190" t="str">
            <v>UA 1749</v>
          </cell>
          <cell r="D12190">
            <v>278</v>
          </cell>
        </row>
        <row r="12191">
          <cell r="A12191">
            <v>44807</v>
          </cell>
          <cell r="B12191" t="str">
            <v>UA 202</v>
          </cell>
          <cell r="D12191">
            <v>186</v>
          </cell>
        </row>
        <row r="12192">
          <cell r="A12192">
            <v>44807</v>
          </cell>
          <cell r="B12192" t="str">
            <v>UA 2219</v>
          </cell>
          <cell r="D12192">
            <v>104</v>
          </cell>
        </row>
        <row r="12193">
          <cell r="A12193">
            <v>44807</v>
          </cell>
          <cell r="B12193" t="str">
            <v>UA 454</v>
          </cell>
          <cell r="D12193">
            <v>139</v>
          </cell>
        </row>
        <row r="12194">
          <cell r="A12194">
            <v>44807</v>
          </cell>
          <cell r="B12194" t="str">
            <v>UA 455</v>
          </cell>
          <cell r="D12194">
            <v>119</v>
          </cell>
        </row>
        <row r="12195">
          <cell r="A12195">
            <v>44807</v>
          </cell>
          <cell r="B12195" t="str">
            <v>UA 539</v>
          </cell>
          <cell r="D12195">
            <v>163</v>
          </cell>
        </row>
        <row r="12196">
          <cell r="A12196">
            <v>44807</v>
          </cell>
          <cell r="B12196" t="str">
            <v>WN 1446</v>
          </cell>
          <cell r="D12196">
            <v>169</v>
          </cell>
        </row>
        <row r="12197">
          <cell r="A12197">
            <v>44807</v>
          </cell>
          <cell r="B12197" t="str">
            <v>WN 2178</v>
          </cell>
          <cell r="D12197">
            <v>165</v>
          </cell>
        </row>
        <row r="12198">
          <cell r="A12198">
            <v>44807</v>
          </cell>
          <cell r="B12198" t="str">
            <v>WN 2505</v>
          </cell>
          <cell r="D12198">
            <v>160</v>
          </cell>
        </row>
        <row r="12199">
          <cell r="A12199">
            <v>44807</v>
          </cell>
          <cell r="B12199" t="str">
            <v>WN 2521</v>
          </cell>
          <cell r="D12199">
            <v>170</v>
          </cell>
        </row>
        <row r="12200">
          <cell r="A12200">
            <v>44807</v>
          </cell>
          <cell r="B12200" t="str">
            <v>WN 2646</v>
          </cell>
          <cell r="D12200">
            <v>166</v>
          </cell>
        </row>
        <row r="12201">
          <cell r="A12201">
            <v>44807</v>
          </cell>
          <cell r="B12201" t="str">
            <v>WN 735</v>
          </cell>
          <cell r="D12201">
            <v>170</v>
          </cell>
        </row>
        <row r="12202">
          <cell r="A12202">
            <v>44807</v>
          </cell>
          <cell r="B12202" t="str">
            <v>WN 950</v>
          </cell>
          <cell r="D12202">
            <v>159</v>
          </cell>
        </row>
        <row r="12203">
          <cell r="A12203">
            <v>44808</v>
          </cell>
          <cell r="B12203" t="str">
            <v>AA 119</v>
          </cell>
          <cell r="D12203">
            <v>240</v>
          </cell>
        </row>
        <row r="12204">
          <cell r="A12204">
            <v>44808</v>
          </cell>
          <cell r="B12204" t="str">
            <v>AA 205</v>
          </cell>
          <cell r="D12204">
            <v>60</v>
          </cell>
        </row>
        <row r="12205">
          <cell r="A12205">
            <v>44808</v>
          </cell>
          <cell r="B12205" t="str">
            <v>AA 271</v>
          </cell>
          <cell r="D12205">
            <v>155</v>
          </cell>
        </row>
        <row r="12206">
          <cell r="A12206">
            <v>44808</v>
          </cell>
          <cell r="B12206" t="str">
            <v>AA 432</v>
          </cell>
          <cell r="D12206">
            <v>169</v>
          </cell>
        </row>
        <row r="12207">
          <cell r="A12207">
            <v>44808</v>
          </cell>
          <cell r="B12207" t="str">
            <v>AS 805</v>
          </cell>
          <cell r="D12207">
            <v>79</v>
          </cell>
        </row>
        <row r="12208">
          <cell r="A12208">
            <v>44808</v>
          </cell>
          <cell r="B12208" t="str">
            <v>AS 813</v>
          </cell>
          <cell r="D12208">
            <v>146</v>
          </cell>
        </row>
        <row r="12209">
          <cell r="A12209">
            <v>44808</v>
          </cell>
          <cell r="B12209" t="str">
            <v>AS 825</v>
          </cell>
          <cell r="D12209">
            <v>127</v>
          </cell>
        </row>
        <row r="12210">
          <cell r="A12210">
            <v>44808</v>
          </cell>
          <cell r="B12210" t="str">
            <v>AS 861</v>
          </cell>
          <cell r="D12210">
            <v>150</v>
          </cell>
        </row>
        <row r="12211">
          <cell r="A12211">
            <v>44808</v>
          </cell>
          <cell r="B12211" t="str">
            <v>DL 448</v>
          </cell>
          <cell r="D12211">
            <v>119</v>
          </cell>
        </row>
        <row r="12212">
          <cell r="A12212">
            <v>44808</v>
          </cell>
          <cell r="B12212" t="str">
            <v>DL 481</v>
          </cell>
          <cell r="D12212">
            <v>155</v>
          </cell>
        </row>
        <row r="12213">
          <cell r="A12213">
            <v>44808</v>
          </cell>
          <cell r="B12213" t="str">
            <v>HA 23</v>
          </cell>
          <cell r="D12213">
            <v>155</v>
          </cell>
        </row>
        <row r="12214">
          <cell r="A12214">
            <v>44808</v>
          </cell>
          <cell r="B12214" t="str">
            <v>HA 41</v>
          </cell>
          <cell r="D12214">
            <v>182</v>
          </cell>
        </row>
        <row r="12215">
          <cell r="A12215">
            <v>44808</v>
          </cell>
          <cell r="B12215" t="str">
            <v>HA 45</v>
          </cell>
          <cell r="D12215">
            <v>150</v>
          </cell>
        </row>
        <row r="12216">
          <cell r="A12216">
            <v>44808</v>
          </cell>
          <cell r="B12216" t="str">
            <v>HA 57</v>
          </cell>
          <cell r="D12216">
            <v>156</v>
          </cell>
        </row>
        <row r="12217">
          <cell r="A12217">
            <v>44808</v>
          </cell>
          <cell r="B12217" t="str">
            <v>HA 59</v>
          </cell>
          <cell r="D12217">
            <v>162</v>
          </cell>
        </row>
        <row r="12218">
          <cell r="A12218">
            <v>44808</v>
          </cell>
          <cell r="B12218" t="str">
            <v>UA 1749</v>
          </cell>
          <cell r="D12218">
            <v>58</v>
          </cell>
        </row>
        <row r="12219">
          <cell r="A12219">
            <v>44808</v>
          </cell>
          <cell r="B12219" t="str">
            <v>UA 202</v>
          </cell>
          <cell r="D12219">
            <v>142</v>
          </cell>
        </row>
        <row r="12220">
          <cell r="A12220">
            <v>44808</v>
          </cell>
          <cell r="B12220" t="str">
            <v>UA 2219</v>
          </cell>
          <cell r="D12220">
            <v>55</v>
          </cell>
        </row>
        <row r="12221">
          <cell r="A12221">
            <v>44808</v>
          </cell>
          <cell r="B12221" t="str">
            <v>UA 454</v>
          </cell>
          <cell r="D12221">
            <v>145</v>
          </cell>
        </row>
        <row r="12222">
          <cell r="A12222">
            <v>44808</v>
          </cell>
          <cell r="B12222" t="str">
            <v>UA 539</v>
          </cell>
          <cell r="D12222">
            <v>112</v>
          </cell>
        </row>
        <row r="12223">
          <cell r="A12223">
            <v>44808</v>
          </cell>
          <cell r="B12223" t="str">
            <v>WN 1281</v>
          </cell>
          <cell r="D12223">
            <v>150</v>
          </cell>
        </row>
        <row r="12224">
          <cell r="A12224">
            <v>44808</v>
          </cell>
          <cell r="B12224" t="str">
            <v>WN 1993</v>
          </cell>
          <cell r="D12224">
            <v>80</v>
          </cell>
        </row>
        <row r="12225">
          <cell r="A12225">
            <v>44808</v>
          </cell>
          <cell r="B12225" t="str">
            <v>WN 2178</v>
          </cell>
          <cell r="D12225">
            <v>139</v>
          </cell>
        </row>
        <row r="12226">
          <cell r="A12226">
            <v>44808</v>
          </cell>
          <cell r="B12226" t="str">
            <v>WN 2521</v>
          </cell>
          <cell r="D12226">
            <v>165</v>
          </cell>
        </row>
        <row r="12227">
          <cell r="A12227">
            <v>44808</v>
          </cell>
          <cell r="B12227" t="str">
            <v>WN 2646</v>
          </cell>
          <cell r="D12227">
            <v>146</v>
          </cell>
        </row>
        <row r="12228">
          <cell r="A12228">
            <v>44808</v>
          </cell>
          <cell r="B12228" t="str">
            <v>WN 735</v>
          </cell>
          <cell r="D12228">
            <v>107</v>
          </cell>
        </row>
        <row r="12229">
          <cell r="A12229">
            <v>44808</v>
          </cell>
          <cell r="B12229" t="str">
            <v>WN 950</v>
          </cell>
          <cell r="D12229">
            <v>149</v>
          </cell>
        </row>
        <row r="12230">
          <cell r="A12230">
            <v>44809</v>
          </cell>
          <cell r="B12230" t="str">
            <v>AA 205</v>
          </cell>
          <cell r="D12230">
            <v>99</v>
          </cell>
        </row>
        <row r="12231">
          <cell r="A12231">
            <v>44809</v>
          </cell>
          <cell r="B12231" t="str">
            <v>AA 432</v>
          </cell>
          <cell r="D12231">
            <v>163</v>
          </cell>
        </row>
        <row r="12232">
          <cell r="A12232">
            <v>44809</v>
          </cell>
          <cell r="B12232" t="str">
            <v>AS 743</v>
          </cell>
          <cell r="D12232">
            <v>125</v>
          </cell>
        </row>
        <row r="12233">
          <cell r="A12233">
            <v>44809</v>
          </cell>
          <cell r="B12233" t="str">
            <v>AS 803</v>
          </cell>
          <cell r="D12233">
            <v>124</v>
          </cell>
        </row>
        <row r="12234">
          <cell r="A12234">
            <v>44809</v>
          </cell>
          <cell r="B12234" t="str">
            <v>AS 805</v>
          </cell>
          <cell r="D12234">
            <v>107</v>
          </cell>
        </row>
        <row r="12235">
          <cell r="A12235">
            <v>44809</v>
          </cell>
          <cell r="B12235" t="str">
            <v>AS 809</v>
          </cell>
          <cell r="D12235">
            <v>134</v>
          </cell>
        </row>
        <row r="12236">
          <cell r="A12236">
            <v>44809</v>
          </cell>
          <cell r="B12236" t="str">
            <v>AS 829</v>
          </cell>
          <cell r="D12236">
            <v>144</v>
          </cell>
        </row>
        <row r="12237">
          <cell r="A12237">
            <v>44809</v>
          </cell>
          <cell r="B12237" t="str">
            <v>DL 362</v>
          </cell>
          <cell r="D12237">
            <v>127</v>
          </cell>
        </row>
        <row r="12238">
          <cell r="A12238">
            <v>44809</v>
          </cell>
          <cell r="B12238" t="str">
            <v>DL 448</v>
          </cell>
          <cell r="D12238">
            <v>114</v>
          </cell>
        </row>
        <row r="12239">
          <cell r="A12239">
            <v>44809</v>
          </cell>
          <cell r="B12239" t="str">
            <v>HA 29</v>
          </cell>
          <cell r="D12239">
            <v>252</v>
          </cell>
        </row>
        <row r="12240">
          <cell r="A12240">
            <v>44809</v>
          </cell>
          <cell r="B12240" t="str">
            <v>HA 31</v>
          </cell>
          <cell r="D12240">
            <v>148</v>
          </cell>
        </row>
        <row r="12241">
          <cell r="A12241">
            <v>44809</v>
          </cell>
          <cell r="B12241" t="str">
            <v>HA 33</v>
          </cell>
          <cell r="D12241">
            <v>181</v>
          </cell>
        </row>
        <row r="12242">
          <cell r="A12242">
            <v>44809</v>
          </cell>
          <cell r="B12242" t="str">
            <v>HA 41</v>
          </cell>
          <cell r="D12242">
            <v>143</v>
          </cell>
        </row>
        <row r="12243">
          <cell r="A12243">
            <v>44809</v>
          </cell>
          <cell r="B12243" t="str">
            <v>HA 45</v>
          </cell>
          <cell r="D12243">
            <v>124</v>
          </cell>
        </row>
        <row r="12244">
          <cell r="A12244">
            <v>44809</v>
          </cell>
          <cell r="B12244" t="str">
            <v>HA 57</v>
          </cell>
          <cell r="D12244">
            <v>185</v>
          </cell>
        </row>
        <row r="12245">
          <cell r="A12245">
            <v>44809</v>
          </cell>
          <cell r="B12245" t="str">
            <v>HA 59</v>
          </cell>
          <cell r="D12245">
            <v>179</v>
          </cell>
        </row>
        <row r="12246">
          <cell r="A12246">
            <v>44809</v>
          </cell>
          <cell r="B12246" t="str">
            <v>UA 1736</v>
          </cell>
          <cell r="D12246">
            <v>276</v>
          </cell>
        </row>
        <row r="12247">
          <cell r="A12247">
            <v>44809</v>
          </cell>
          <cell r="B12247" t="str">
            <v>UA 202</v>
          </cell>
          <cell r="D12247">
            <v>203</v>
          </cell>
        </row>
        <row r="12248">
          <cell r="A12248">
            <v>44809</v>
          </cell>
          <cell r="B12248" t="str">
            <v>UA 2219</v>
          </cell>
          <cell r="D12248">
            <v>104</v>
          </cell>
        </row>
        <row r="12249">
          <cell r="A12249">
            <v>44809</v>
          </cell>
          <cell r="B12249" t="str">
            <v>UA 2623</v>
          </cell>
          <cell r="D12249">
            <v>116</v>
          </cell>
        </row>
        <row r="12250">
          <cell r="A12250">
            <v>44809</v>
          </cell>
          <cell r="B12250" t="str">
            <v>UA 539</v>
          </cell>
          <cell r="D12250">
            <v>93</v>
          </cell>
        </row>
        <row r="12251">
          <cell r="A12251">
            <v>44809</v>
          </cell>
          <cell r="B12251" t="str">
            <v>WN 1446</v>
          </cell>
          <cell r="D12251">
            <v>144</v>
          </cell>
        </row>
        <row r="12252">
          <cell r="A12252">
            <v>44809</v>
          </cell>
          <cell r="B12252" t="str">
            <v>WN 2178</v>
          </cell>
          <cell r="D12252">
            <v>79</v>
          </cell>
        </row>
        <row r="12253">
          <cell r="A12253">
            <v>44809</v>
          </cell>
          <cell r="B12253" t="str">
            <v>WN 2456</v>
          </cell>
          <cell r="D12253">
            <v>155</v>
          </cell>
        </row>
        <row r="12254">
          <cell r="A12254">
            <v>44809</v>
          </cell>
          <cell r="B12254" t="str">
            <v>WN 2505</v>
          </cell>
          <cell r="D12254">
            <v>166</v>
          </cell>
        </row>
        <row r="12255">
          <cell r="A12255">
            <v>44809</v>
          </cell>
          <cell r="B12255" t="str">
            <v>WN 2521</v>
          </cell>
          <cell r="D12255">
            <v>123</v>
          </cell>
        </row>
        <row r="12256">
          <cell r="A12256">
            <v>44809</v>
          </cell>
          <cell r="B12256" t="str">
            <v>WN 735</v>
          </cell>
          <cell r="D12256">
            <v>81</v>
          </cell>
        </row>
        <row r="12257">
          <cell r="A12257">
            <v>44809</v>
          </cell>
          <cell r="B12257" t="str">
            <v>WN 950</v>
          </cell>
          <cell r="D12257">
            <v>127</v>
          </cell>
        </row>
        <row r="12258">
          <cell r="A12258">
            <v>44810</v>
          </cell>
          <cell r="B12258" t="str">
            <v>AA 119</v>
          </cell>
          <cell r="D12258">
            <v>257</v>
          </cell>
        </row>
        <row r="12259">
          <cell r="A12259">
            <v>44810</v>
          </cell>
          <cell r="B12259" t="str">
            <v>AA 205</v>
          </cell>
          <cell r="D12259">
            <v>202</v>
          </cell>
        </row>
        <row r="12260">
          <cell r="A12260">
            <v>44810</v>
          </cell>
          <cell r="B12260" t="str">
            <v>AA 271</v>
          </cell>
          <cell r="D12260">
            <v>162</v>
          </cell>
        </row>
        <row r="12261">
          <cell r="A12261">
            <v>44810</v>
          </cell>
          <cell r="B12261" t="str">
            <v>AA 432</v>
          </cell>
          <cell r="D12261">
            <v>164</v>
          </cell>
        </row>
        <row r="12262">
          <cell r="A12262">
            <v>44810</v>
          </cell>
          <cell r="B12262" t="str">
            <v>AA 7</v>
          </cell>
          <cell r="D12262">
            <v>239</v>
          </cell>
        </row>
        <row r="12263">
          <cell r="A12263">
            <v>44810</v>
          </cell>
          <cell r="B12263" t="str">
            <v>AS 743</v>
          </cell>
          <cell r="D12263">
            <v>123</v>
          </cell>
        </row>
        <row r="12264">
          <cell r="A12264">
            <v>44810</v>
          </cell>
          <cell r="B12264" t="str">
            <v>AS 803</v>
          </cell>
          <cell r="D12264">
            <v>113</v>
          </cell>
        </row>
        <row r="12265">
          <cell r="A12265">
            <v>44810</v>
          </cell>
          <cell r="B12265" t="str">
            <v>AS 813</v>
          </cell>
          <cell r="D12265">
            <v>115</v>
          </cell>
        </row>
        <row r="12266">
          <cell r="A12266">
            <v>44810</v>
          </cell>
          <cell r="B12266" t="str">
            <v>AS 825</v>
          </cell>
          <cell r="D12266">
            <v>146</v>
          </cell>
        </row>
        <row r="12267">
          <cell r="A12267">
            <v>44810</v>
          </cell>
          <cell r="B12267" t="str">
            <v>AS 829</v>
          </cell>
          <cell r="D12267">
            <v>157</v>
          </cell>
        </row>
        <row r="12268">
          <cell r="A12268">
            <v>44810</v>
          </cell>
          <cell r="B12268" t="str">
            <v>DL 448</v>
          </cell>
          <cell r="D12268">
            <v>199</v>
          </cell>
        </row>
        <row r="12269">
          <cell r="A12269">
            <v>44810</v>
          </cell>
          <cell r="B12269" t="str">
            <v>HA 23</v>
          </cell>
          <cell r="D12269">
            <v>132</v>
          </cell>
        </row>
        <row r="12270">
          <cell r="A12270">
            <v>44810</v>
          </cell>
          <cell r="B12270" t="str">
            <v>HA 29</v>
          </cell>
          <cell r="D12270">
            <v>210</v>
          </cell>
        </row>
        <row r="12271">
          <cell r="A12271">
            <v>44810</v>
          </cell>
          <cell r="B12271" t="str">
            <v>HA 33</v>
          </cell>
          <cell r="D12271">
            <v>216</v>
          </cell>
        </row>
        <row r="12272">
          <cell r="A12272">
            <v>44810</v>
          </cell>
          <cell r="B12272" t="str">
            <v>HA 39</v>
          </cell>
          <cell r="D12272">
            <v>173</v>
          </cell>
        </row>
        <row r="12273">
          <cell r="A12273">
            <v>44810</v>
          </cell>
          <cell r="B12273" t="str">
            <v>HA 57</v>
          </cell>
          <cell r="D12273">
            <v>173</v>
          </cell>
        </row>
        <row r="12274">
          <cell r="A12274">
            <v>44810</v>
          </cell>
          <cell r="B12274" t="str">
            <v>HA 71</v>
          </cell>
          <cell r="D12274">
            <v>140</v>
          </cell>
        </row>
        <row r="12275">
          <cell r="A12275">
            <v>44810</v>
          </cell>
          <cell r="B12275" t="str">
            <v>UA 1725</v>
          </cell>
          <cell r="D12275">
            <v>177</v>
          </cell>
        </row>
        <row r="12276">
          <cell r="A12276">
            <v>44810</v>
          </cell>
          <cell r="B12276" t="str">
            <v>UA 1736</v>
          </cell>
          <cell r="D12276">
            <v>135</v>
          </cell>
        </row>
        <row r="12277">
          <cell r="A12277">
            <v>44810</v>
          </cell>
          <cell r="B12277" t="str">
            <v>WN 1434</v>
          </cell>
          <cell r="D12277">
            <v>147</v>
          </cell>
        </row>
        <row r="12278">
          <cell r="A12278">
            <v>44810</v>
          </cell>
          <cell r="B12278" t="str">
            <v>WN 2127</v>
          </cell>
          <cell r="D12278">
            <v>174</v>
          </cell>
        </row>
        <row r="12279">
          <cell r="A12279">
            <v>44810</v>
          </cell>
          <cell r="B12279" t="str">
            <v>WN 361</v>
          </cell>
          <cell r="D12279">
            <v>171</v>
          </cell>
        </row>
        <row r="12280">
          <cell r="A12280">
            <v>44810</v>
          </cell>
          <cell r="B12280" t="str">
            <v>WN 541</v>
          </cell>
          <cell r="D12280">
            <v>167</v>
          </cell>
        </row>
        <row r="12281">
          <cell r="A12281">
            <v>44810</v>
          </cell>
          <cell r="B12281" t="str">
            <v>WN 626</v>
          </cell>
          <cell r="D12281">
            <v>158</v>
          </cell>
        </row>
        <row r="12282">
          <cell r="A12282">
            <v>44811</v>
          </cell>
          <cell r="B12282" t="str">
            <v>AA 205</v>
          </cell>
          <cell r="D12282">
            <v>176</v>
          </cell>
        </row>
        <row r="12283">
          <cell r="A12283">
            <v>44811</v>
          </cell>
          <cell r="B12283" t="str">
            <v>AA 432</v>
          </cell>
          <cell r="D12283">
            <v>152</v>
          </cell>
        </row>
        <row r="12284">
          <cell r="A12284">
            <v>44811</v>
          </cell>
          <cell r="B12284" t="str">
            <v>AS 744</v>
          </cell>
          <cell r="D12284">
            <v>142</v>
          </cell>
        </row>
        <row r="12285">
          <cell r="A12285">
            <v>44811</v>
          </cell>
          <cell r="B12285" t="str">
            <v>AS 803</v>
          </cell>
          <cell r="D12285">
            <v>120</v>
          </cell>
        </row>
        <row r="12286">
          <cell r="A12286">
            <v>44811</v>
          </cell>
          <cell r="B12286" t="str">
            <v>AS 805</v>
          </cell>
          <cell r="D12286">
            <v>108</v>
          </cell>
        </row>
        <row r="12287">
          <cell r="A12287">
            <v>44811</v>
          </cell>
          <cell r="B12287" t="str">
            <v>AS 809</v>
          </cell>
          <cell r="D12287">
            <v>136</v>
          </cell>
        </row>
        <row r="12288">
          <cell r="A12288">
            <v>44811</v>
          </cell>
          <cell r="B12288" t="str">
            <v>AS 813</v>
          </cell>
          <cell r="D12288">
            <v>152</v>
          </cell>
        </row>
        <row r="12289">
          <cell r="A12289">
            <v>44811</v>
          </cell>
          <cell r="B12289" t="str">
            <v>AS 825</v>
          </cell>
          <cell r="D12289">
            <v>154</v>
          </cell>
        </row>
        <row r="12290">
          <cell r="A12290">
            <v>44811</v>
          </cell>
          <cell r="B12290" t="str">
            <v>AS 829</v>
          </cell>
          <cell r="D12290">
            <v>136</v>
          </cell>
        </row>
        <row r="12291">
          <cell r="A12291">
            <v>44811</v>
          </cell>
          <cell r="B12291" t="str">
            <v>AS 861</v>
          </cell>
          <cell r="D12291">
            <v>153</v>
          </cell>
        </row>
        <row r="12292">
          <cell r="A12292">
            <v>44811</v>
          </cell>
          <cell r="B12292" t="str">
            <v>DL 307</v>
          </cell>
          <cell r="D12292">
            <v>195</v>
          </cell>
        </row>
        <row r="12293">
          <cell r="A12293">
            <v>44811</v>
          </cell>
          <cell r="B12293" t="str">
            <v>DL 448</v>
          </cell>
          <cell r="D12293">
            <v>195</v>
          </cell>
        </row>
        <row r="12294">
          <cell r="A12294">
            <v>44811</v>
          </cell>
          <cell r="B12294" t="str">
            <v>HA 23</v>
          </cell>
          <cell r="D12294">
            <v>154</v>
          </cell>
        </row>
        <row r="12295">
          <cell r="A12295">
            <v>44811</v>
          </cell>
          <cell r="B12295" t="str">
            <v>HA 39</v>
          </cell>
          <cell r="D12295">
            <v>185</v>
          </cell>
        </row>
        <row r="12296">
          <cell r="A12296">
            <v>44811</v>
          </cell>
          <cell r="B12296" t="str">
            <v>UA 1725</v>
          </cell>
          <cell r="D12296">
            <v>225</v>
          </cell>
        </row>
        <row r="12297">
          <cell r="A12297">
            <v>44811</v>
          </cell>
          <cell r="B12297" t="str">
            <v>UA 417</v>
          </cell>
          <cell r="D12297">
            <v>145</v>
          </cell>
        </row>
        <row r="12298">
          <cell r="A12298">
            <v>44811</v>
          </cell>
          <cell r="B12298" t="str">
            <v>WN 1434</v>
          </cell>
          <cell r="D12298">
            <v>152</v>
          </cell>
        </row>
        <row r="12299">
          <cell r="A12299">
            <v>44811</v>
          </cell>
          <cell r="B12299" t="str">
            <v>WN 1698</v>
          </cell>
          <cell r="D12299">
            <v>170</v>
          </cell>
        </row>
        <row r="12300">
          <cell r="A12300">
            <v>44811</v>
          </cell>
          <cell r="B12300" t="str">
            <v>WN 2127</v>
          </cell>
          <cell r="D12300">
            <v>158</v>
          </cell>
        </row>
        <row r="12301">
          <cell r="A12301">
            <v>44811</v>
          </cell>
          <cell r="B12301" t="str">
            <v>WN 361</v>
          </cell>
          <cell r="D12301">
            <v>169</v>
          </cell>
        </row>
        <row r="12302">
          <cell r="A12302">
            <v>44811</v>
          </cell>
          <cell r="B12302" t="str">
            <v>WN 541</v>
          </cell>
          <cell r="D12302">
            <v>175</v>
          </cell>
        </row>
        <row r="12303">
          <cell r="A12303">
            <v>44811</v>
          </cell>
          <cell r="B12303" t="str">
            <v>WN 626</v>
          </cell>
          <cell r="D12303">
            <v>163</v>
          </cell>
        </row>
        <row r="12304">
          <cell r="A12304">
            <v>44812</v>
          </cell>
          <cell r="B12304" t="str">
            <v>AA 119</v>
          </cell>
          <cell r="D12304">
            <v>236</v>
          </cell>
        </row>
        <row r="12305">
          <cell r="A12305">
            <v>44812</v>
          </cell>
          <cell r="B12305" t="str">
            <v>AA 205</v>
          </cell>
          <cell r="D12305">
            <v>167</v>
          </cell>
        </row>
        <row r="12306">
          <cell r="A12306">
            <v>44812</v>
          </cell>
          <cell r="B12306" t="str">
            <v>AA 432</v>
          </cell>
          <cell r="D12306">
            <v>165</v>
          </cell>
        </row>
        <row r="12307">
          <cell r="A12307">
            <v>44812</v>
          </cell>
          <cell r="B12307" t="str">
            <v>AS 743</v>
          </cell>
          <cell r="D12307">
            <v>160</v>
          </cell>
        </row>
        <row r="12308">
          <cell r="A12308">
            <v>44812</v>
          </cell>
          <cell r="B12308" t="str">
            <v>AS 803</v>
          </cell>
          <cell r="D12308">
            <v>142</v>
          </cell>
        </row>
        <row r="12309">
          <cell r="A12309">
            <v>44812</v>
          </cell>
          <cell r="B12309" t="str">
            <v>AS 805</v>
          </cell>
          <cell r="D12309">
            <v>151</v>
          </cell>
        </row>
        <row r="12310">
          <cell r="A12310">
            <v>44812</v>
          </cell>
          <cell r="B12310" t="str">
            <v>AS 809</v>
          </cell>
          <cell r="D12310">
            <v>151</v>
          </cell>
        </row>
        <row r="12311">
          <cell r="A12311">
            <v>44812</v>
          </cell>
          <cell r="B12311" t="str">
            <v>AS 813</v>
          </cell>
          <cell r="D12311">
            <v>152</v>
          </cell>
        </row>
        <row r="12312">
          <cell r="A12312">
            <v>44812</v>
          </cell>
          <cell r="B12312" t="str">
            <v>AS 829</v>
          </cell>
          <cell r="D12312">
            <v>152</v>
          </cell>
        </row>
        <row r="12313">
          <cell r="A12313">
            <v>44812</v>
          </cell>
          <cell r="B12313" t="str">
            <v>AS 861</v>
          </cell>
          <cell r="D12313">
            <v>159</v>
          </cell>
        </row>
        <row r="12314">
          <cell r="A12314">
            <v>44812</v>
          </cell>
          <cell r="B12314" t="str">
            <v>DL 362</v>
          </cell>
          <cell r="D12314">
            <v>180</v>
          </cell>
        </row>
        <row r="12315">
          <cell r="A12315">
            <v>44812</v>
          </cell>
          <cell r="B12315" t="str">
            <v>HA 23</v>
          </cell>
          <cell r="D12315">
            <v>160</v>
          </cell>
        </row>
        <row r="12316">
          <cell r="A12316">
            <v>44812</v>
          </cell>
          <cell r="B12316" t="str">
            <v>HA 29</v>
          </cell>
          <cell r="D12316">
            <v>272</v>
          </cell>
        </row>
        <row r="12317">
          <cell r="A12317">
            <v>44812</v>
          </cell>
          <cell r="B12317" t="str">
            <v>HA 31</v>
          </cell>
          <cell r="D12317">
            <v>176</v>
          </cell>
        </row>
        <row r="12318">
          <cell r="A12318">
            <v>44812</v>
          </cell>
          <cell r="B12318" t="str">
            <v>HA 33</v>
          </cell>
          <cell r="D12318">
            <v>242</v>
          </cell>
        </row>
        <row r="12319">
          <cell r="A12319">
            <v>44812</v>
          </cell>
          <cell r="B12319" t="str">
            <v>HA 39</v>
          </cell>
          <cell r="D12319">
            <v>161</v>
          </cell>
        </row>
        <row r="12320">
          <cell r="A12320">
            <v>44812</v>
          </cell>
          <cell r="B12320" t="str">
            <v>HA 41</v>
          </cell>
          <cell r="D12320">
            <v>170</v>
          </cell>
        </row>
        <row r="12321">
          <cell r="A12321">
            <v>44812</v>
          </cell>
          <cell r="B12321" t="str">
            <v>HA 45</v>
          </cell>
          <cell r="D12321">
            <v>133</v>
          </cell>
        </row>
        <row r="12322">
          <cell r="A12322">
            <v>44812</v>
          </cell>
          <cell r="B12322" t="str">
            <v>HA 57</v>
          </cell>
          <cell r="D12322">
            <v>167</v>
          </cell>
        </row>
        <row r="12323">
          <cell r="A12323">
            <v>44812</v>
          </cell>
          <cell r="B12323" t="str">
            <v>HA 59</v>
          </cell>
          <cell r="D12323">
            <v>180</v>
          </cell>
        </row>
        <row r="12324">
          <cell r="A12324">
            <v>44812</v>
          </cell>
          <cell r="B12324" t="str">
            <v>HA 71</v>
          </cell>
          <cell r="D12324">
            <v>160</v>
          </cell>
        </row>
        <row r="12325">
          <cell r="A12325">
            <v>44812</v>
          </cell>
          <cell r="B12325" t="str">
            <v>UA 417</v>
          </cell>
          <cell r="D12325">
            <v>164</v>
          </cell>
        </row>
        <row r="12326">
          <cell r="A12326">
            <v>44812</v>
          </cell>
          <cell r="B12326" t="str">
            <v>WN 1434</v>
          </cell>
          <cell r="D12326">
            <v>172</v>
          </cell>
        </row>
        <row r="12327">
          <cell r="A12327">
            <v>44812</v>
          </cell>
          <cell r="B12327" t="str">
            <v>WN 626</v>
          </cell>
          <cell r="D12327">
            <v>160</v>
          </cell>
        </row>
        <row r="12328">
          <cell r="A12328">
            <v>44813</v>
          </cell>
          <cell r="B12328" t="str">
            <v>AA 205</v>
          </cell>
          <cell r="D12328">
            <v>168</v>
          </cell>
        </row>
        <row r="12329">
          <cell r="A12329">
            <v>44813</v>
          </cell>
          <cell r="B12329" t="str">
            <v>AS 743</v>
          </cell>
          <cell r="D12329">
            <v>135</v>
          </cell>
        </row>
        <row r="12330">
          <cell r="A12330">
            <v>44813</v>
          </cell>
          <cell r="B12330" t="str">
            <v>AS 803</v>
          </cell>
          <cell r="D12330">
            <v>117</v>
          </cell>
        </row>
        <row r="12331">
          <cell r="A12331">
            <v>44813</v>
          </cell>
          <cell r="B12331" t="str">
            <v>AS 809</v>
          </cell>
          <cell r="D12331">
            <v>126</v>
          </cell>
        </row>
        <row r="12332">
          <cell r="A12332">
            <v>44813</v>
          </cell>
          <cell r="B12332" t="str">
            <v>AS 813</v>
          </cell>
          <cell r="D12332">
            <v>133</v>
          </cell>
        </row>
        <row r="12333">
          <cell r="A12333">
            <v>44813</v>
          </cell>
          <cell r="B12333" t="str">
            <v>AS 825</v>
          </cell>
          <cell r="D12333">
            <v>116</v>
          </cell>
        </row>
        <row r="12334">
          <cell r="A12334">
            <v>44813</v>
          </cell>
          <cell r="B12334" t="str">
            <v>AS 829</v>
          </cell>
          <cell r="D12334">
            <v>148</v>
          </cell>
        </row>
        <row r="12335">
          <cell r="A12335">
            <v>44813</v>
          </cell>
          <cell r="B12335" t="str">
            <v>AS 861</v>
          </cell>
          <cell r="D12335">
            <v>152</v>
          </cell>
        </row>
        <row r="12336">
          <cell r="A12336">
            <v>44813</v>
          </cell>
          <cell r="B12336" t="str">
            <v>DL 307</v>
          </cell>
          <cell r="D12336">
            <v>182</v>
          </cell>
        </row>
        <row r="12337">
          <cell r="A12337">
            <v>44813</v>
          </cell>
          <cell r="B12337" t="str">
            <v>DL 313</v>
          </cell>
          <cell r="D12337">
            <v>200</v>
          </cell>
        </row>
        <row r="12338">
          <cell r="A12338">
            <v>44813</v>
          </cell>
          <cell r="B12338" t="str">
            <v>HA 23</v>
          </cell>
          <cell r="D12338">
            <v>119</v>
          </cell>
        </row>
        <row r="12339">
          <cell r="A12339">
            <v>44813</v>
          </cell>
          <cell r="B12339" t="str">
            <v>HA 31</v>
          </cell>
          <cell r="D12339">
            <v>245</v>
          </cell>
        </row>
        <row r="12340">
          <cell r="A12340">
            <v>44813</v>
          </cell>
          <cell r="B12340" t="str">
            <v>HA 33</v>
          </cell>
          <cell r="D12340">
            <v>232</v>
          </cell>
        </row>
        <row r="12341">
          <cell r="A12341">
            <v>44813</v>
          </cell>
          <cell r="B12341" t="str">
            <v>HA 45</v>
          </cell>
          <cell r="D12341">
            <v>88</v>
          </cell>
        </row>
        <row r="12342">
          <cell r="A12342">
            <v>44813</v>
          </cell>
          <cell r="B12342" t="str">
            <v>HA 57</v>
          </cell>
          <cell r="D12342">
            <v>130</v>
          </cell>
        </row>
        <row r="12343">
          <cell r="A12343">
            <v>44813</v>
          </cell>
          <cell r="B12343" t="str">
            <v>HA 59</v>
          </cell>
          <cell r="D12343">
            <v>175</v>
          </cell>
        </row>
        <row r="12344">
          <cell r="A12344">
            <v>44813</v>
          </cell>
          <cell r="B12344" t="str">
            <v>HA 71</v>
          </cell>
          <cell r="D12344">
            <v>128</v>
          </cell>
        </row>
        <row r="12345">
          <cell r="A12345">
            <v>44813</v>
          </cell>
          <cell r="B12345" t="str">
            <v>UA 1219</v>
          </cell>
          <cell r="D12345">
            <v>163</v>
          </cell>
        </row>
        <row r="12346">
          <cell r="A12346">
            <v>44813</v>
          </cell>
          <cell r="B12346" t="str">
            <v>UA 1736</v>
          </cell>
          <cell r="D12346">
            <v>145</v>
          </cell>
        </row>
        <row r="12347">
          <cell r="A12347">
            <v>44813</v>
          </cell>
          <cell r="B12347" t="str">
            <v>UA 1749</v>
          </cell>
          <cell r="D12347">
            <v>109</v>
          </cell>
        </row>
        <row r="12348">
          <cell r="A12348">
            <v>44813</v>
          </cell>
          <cell r="B12348" t="str">
            <v>UA 417</v>
          </cell>
          <cell r="D12348">
            <v>143</v>
          </cell>
        </row>
        <row r="12349">
          <cell r="A12349">
            <v>44813</v>
          </cell>
          <cell r="B12349" t="str">
            <v>UA 539</v>
          </cell>
          <cell r="D12349">
            <v>163</v>
          </cell>
        </row>
        <row r="12350">
          <cell r="A12350">
            <v>44813</v>
          </cell>
          <cell r="B12350" t="str">
            <v>WN 1434</v>
          </cell>
          <cell r="D12350">
            <v>160</v>
          </cell>
        </row>
        <row r="12351">
          <cell r="A12351">
            <v>44813</v>
          </cell>
          <cell r="B12351" t="str">
            <v>WN 1698</v>
          </cell>
          <cell r="D12351">
            <v>174</v>
          </cell>
        </row>
        <row r="12352">
          <cell r="A12352">
            <v>44813</v>
          </cell>
          <cell r="B12352" t="str">
            <v>WN 2127</v>
          </cell>
          <cell r="D12352">
            <v>167</v>
          </cell>
        </row>
        <row r="12353">
          <cell r="A12353">
            <v>44813</v>
          </cell>
          <cell r="B12353" t="str">
            <v>WN 361</v>
          </cell>
          <cell r="D12353">
            <v>170</v>
          </cell>
        </row>
        <row r="12354">
          <cell r="A12354">
            <v>44813</v>
          </cell>
          <cell r="B12354" t="str">
            <v>WN 541</v>
          </cell>
          <cell r="D12354">
            <v>179</v>
          </cell>
        </row>
        <row r="12355">
          <cell r="A12355">
            <v>44813</v>
          </cell>
          <cell r="B12355" t="str">
            <v>WN 626</v>
          </cell>
          <cell r="D12355">
            <v>161</v>
          </cell>
        </row>
        <row r="12356">
          <cell r="A12356">
            <v>44814</v>
          </cell>
          <cell r="B12356" t="str">
            <v>AA 119</v>
          </cell>
          <cell r="D12356">
            <v>269</v>
          </cell>
        </row>
        <row r="12357">
          <cell r="A12357">
            <v>44814</v>
          </cell>
          <cell r="B12357" t="str">
            <v>AA 205</v>
          </cell>
          <cell r="D12357">
            <v>196</v>
          </cell>
        </row>
        <row r="12358">
          <cell r="A12358">
            <v>44814</v>
          </cell>
          <cell r="B12358" t="str">
            <v>AA 271</v>
          </cell>
          <cell r="D12358">
            <v>182</v>
          </cell>
        </row>
        <row r="12359">
          <cell r="A12359">
            <v>44814</v>
          </cell>
          <cell r="B12359" t="str">
            <v>AS 805</v>
          </cell>
          <cell r="D12359">
            <v>77</v>
          </cell>
        </row>
        <row r="12360">
          <cell r="A12360">
            <v>44814</v>
          </cell>
          <cell r="B12360" t="str">
            <v>AS 825</v>
          </cell>
          <cell r="D12360">
            <v>155</v>
          </cell>
        </row>
        <row r="12361">
          <cell r="A12361">
            <v>44814</v>
          </cell>
          <cell r="B12361" t="str">
            <v>DL 307</v>
          </cell>
          <cell r="D12361">
            <v>188</v>
          </cell>
        </row>
        <row r="12362">
          <cell r="A12362">
            <v>44814</v>
          </cell>
          <cell r="B12362" t="str">
            <v>DL 448</v>
          </cell>
          <cell r="D12362">
            <v>187</v>
          </cell>
        </row>
        <row r="12363">
          <cell r="A12363">
            <v>44814</v>
          </cell>
          <cell r="B12363" t="str">
            <v>HA 23</v>
          </cell>
          <cell r="D12363">
            <v>141</v>
          </cell>
        </row>
        <row r="12364">
          <cell r="A12364">
            <v>44814</v>
          </cell>
          <cell r="B12364" t="str">
            <v>HA 31</v>
          </cell>
          <cell r="D12364">
            <v>115</v>
          </cell>
        </row>
        <row r="12365">
          <cell r="A12365">
            <v>44814</v>
          </cell>
          <cell r="B12365" t="str">
            <v>HA 39</v>
          </cell>
          <cell r="D12365">
            <v>140</v>
          </cell>
        </row>
        <row r="12366">
          <cell r="A12366">
            <v>44814</v>
          </cell>
          <cell r="B12366" t="str">
            <v>HA 41</v>
          </cell>
          <cell r="D12366">
            <v>161</v>
          </cell>
        </row>
        <row r="12367">
          <cell r="A12367">
            <v>44814</v>
          </cell>
          <cell r="B12367" t="str">
            <v>HA 57</v>
          </cell>
          <cell r="D12367">
            <v>172</v>
          </cell>
        </row>
        <row r="12368">
          <cell r="A12368">
            <v>44814</v>
          </cell>
          <cell r="B12368" t="str">
            <v>HA 71</v>
          </cell>
          <cell r="D12368">
            <v>171</v>
          </cell>
        </row>
        <row r="12369">
          <cell r="A12369">
            <v>44814</v>
          </cell>
          <cell r="B12369" t="str">
            <v>UA 1219</v>
          </cell>
          <cell r="D12369">
            <v>137</v>
          </cell>
        </row>
        <row r="12370">
          <cell r="A12370">
            <v>44814</v>
          </cell>
          <cell r="B12370" t="str">
            <v>UA 1736</v>
          </cell>
          <cell r="D12370">
            <v>170</v>
          </cell>
        </row>
        <row r="12371">
          <cell r="A12371">
            <v>44814</v>
          </cell>
          <cell r="B12371" t="str">
            <v>UA 1749</v>
          </cell>
          <cell r="D12371">
            <v>122</v>
          </cell>
        </row>
        <row r="12372">
          <cell r="A12372">
            <v>44814</v>
          </cell>
          <cell r="B12372" t="str">
            <v>UA 539</v>
          </cell>
          <cell r="D12372">
            <v>164</v>
          </cell>
        </row>
        <row r="12373">
          <cell r="A12373">
            <v>44814</v>
          </cell>
          <cell r="B12373" t="str">
            <v>WN 1698</v>
          </cell>
          <cell r="D12373">
            <v>150</v>
          </cell>
        </row>
        <row r="12374">
          <cell r="A12374">
            <v>44814</v>
          </cell>
          <cell r="B12374" t="str">
            <v>WN 541</v>
          </cell>
          <cell r="D12374">
            <v>178</v>
          </cell>
        </row>
        <row r="12375">
          <cell r="A12375">
            <v>44815</v>
          </cell>
          <cell r="B12375" t="str">
            <v>AA 205</v>
          </cell>
          <cell r="D12375">
            <v>132</v>
          </cell>
        </row>
        <row r="12376">
          <cell r="A12376">
            <v>44815</v>
          </cell>
          <cell r="B12376" t="str">
            <v>AA 271</v>
          </cell>
          <cell r="D12376">
            <v>189</v>
          </cell>
        </row>
        <row r="12377">
          <cell r="A12377">
            <v>44815</v>
          </cell>
          <cell r="B12377" t="str">
            <v>AS 805</v>
          </cell>
          <cell r="D12377">
            <v>64</v>
          </cell>
        </row>
        <row r="12378">
          <cell r="A12378">
            <v>44815</v>
          </cell>
          <cell r="B12378" t="str">
            <v>AS 813</v>
          </cell>
          <cell r="D12378">
            <v>139</v>
          </cell>
        </row>
        <row r="12379">
          <cell r="A12379">
            <v>44815</v>
          </cell>
          <cell r="B12379" t="str">
            <v>DL 307</v>
          </cell>
          <cell r="D12379">
            <v>198</v>
          </cell>
        </row>
        <row r="12380">
          <cell r="A12380">
            <v>44815</v>
          </cell>
          <cell r="B12380" t="str">
            <v>DL 448</v>
          </cell>
          <cell r="D12380">
            <v>174</v>
          </cell>
        </row>
        <row r="12381">
          <cell r="A12381">
            <v>44815</v>
          </cell>
          <cell r="B12381" t="str">
            <v>HA 23</v>
          </cell>
          <cell r="D12381">
            <v>132</v>
          </cell>
        </row>
        <row r="12382">
          <cell r="A12382">
            <v>44815</v>
          </cell>
          <cell r="B12382" t="str">
            <v>HA 33</v>
          </cell>
          <cell r="D12382">
            <v>174</v>
          </cell>
        </row>
        <row r="12383">
          <cell r="A12383">
            <v>44815</v>
          </cell>
          <cell r="B12383" t="str">
            <v>HA 39</v>
          </cell>
          <cell r="D12383">
            <v>179</v>
          </cell>
        </row>
        <row r="12384">
          <cell r="A12384">
            <v>44815</v>
          </cell>
          <cell r="B12384" t="str">
            <v>HA 45</v>
          </cell>
          <cell r="D12384">
            <v>102</v>
          </cell>
        </row>
        <row r="12385">
          <cell r="A12385">
            <v>44815</v>
          </cell>
          <cell r="B12385" t="str">
            <v>UA 1219</v>
          </cell>
          <cell r="D12385">
            <v>178</v>
          </cell>
        </row>
        <row r="12386">
          <cell r="A12386">
            <v>44815</v>
          </cell>
          <cell r="B12386" t="str">
            <v>UA 1725</v>
          </cell>
          <cell r="D12386">
            <v>216</v>
          </cell>
        </row>
        <row r="12387">
          <cell r="A12387">
            <v>44815</v>
          </cell>
          <cell r="B12387" t="str">
            <v>UA 1736</v>
          </cell>
          <cell r="D12387">
            <v>156</v>
          </cell>
        </row>
        <row r="12388">
          <cell r="A12388">
            <v>44815</v>
          </cell>
          <cell r="B12388" t="str">
            <v>UA 1749</v>
          </cell>
          <cell r="D12388">
            <v>100</v>
          </cell>
        </row>
        <row r="12389">
          <cell r="A12389">
            <v>44815</v>
          </cell>
          <cell r="B12389" t="str">
            <v>UA 202</v>
          </cell>
          <cell r="D12389">
            <v>201</v>
          </cell>
        </row>
        <row r="12390">
          <cell r="A12390">
            <v>44815</v>
          </cell>
          <cell r="B12390" t="str">
            <v>UA 539</v>
          </cell>
          <cell r="D12390">
            <v>152</v>
          </cell>
        </row>
        <row r="12391">
          <cell r="A12391">
            <v>44815</v>
          </cell>
          <cell r="B12391" t="str">
            <v>WN 1698</v>
          </cell>
          <cell r="D12391">
            <v>103</v>
          </cell>
        </row>
        <row r="12392">
          <cell r="A12392">
            <v>44815</v>
          </cell>
          <cell r="B12392" t="str">
            <v>WN 361</v>
          </cell>
          <cell r="D12392">
            <v>175</v>
          </cell>
        </row>
        <row r="12393">
          <cell r="A12393">
            <v>44815</v>
          </cell>
          <cell r="B12393" t="str">
            <v>WN 626</v>
          </cell>
          <cell r="D12393">
            <v>175</v>
          </cell>
        </row>
        <row r="12394">
          <cell r="A12394">
            <v>44816</v>
          </cell>
          <cell r="B12394" t="str">
            <v>AA 205</v>
          </cell>
          <cell r="D12394">
            <v>128</v>
          </cell>
        </row>
        <row r="12395">
          <cell r="A12395">
            <v>44816</v>
          </cell>
          <cell r="B12395" t="str">
            <v>AA 271</v>
          </cell>
          <cell r="D12395">
            <v>176</v>
          </cell>
        </row>
        <row r="12396">
          <cell r="A12396">
            <v>44816</v>
          </cell>
          <cell r="B12396" t="str">
            <v>AA 432</v>
          </cell>
          <cell r="D12396">
            <v>166</v>
          </cell>
        </row>
        <row r="12397">
          <cell r="A12397">
            <v>44816</v>
          </cell>
          <cell r="B12397" t="str">
            <v>AS 805</v>
          </cell>
          <cell r="D12397">
            <v>160</v>
          </cell>
        </row>
        <row r="12398">
          <cell r="A12398">
            <v>44816</v>
          </cell>
          <cell r="B12398" t="str">
            <v>DL 448</v>
          </cell>
          <cell r="D12398">
            <v>197</v>
          </cell>
        </row>
        <row r="12399">
          <cell r="A12399">
            <v>44816</v>
          </cell>
          <cell r="B12399" t="str">
            <v>HA 23</v>
          </cell>
          <cell r="D12399">
            <v>187</v>
          </cell>
        </row>
        <row r="12400">
          <cell r="A12400">
            <v>44816</v>
          </cell>
          <cell r="B12400" t="str">
            <v>HA 29</v>
          </cell>
          <cell r="D12400">
            <v>232</v>
          </cell>
        </row>
        <row r="12401">
          <cell r="A12401">
            <v>44816</v>
          </cell>
          <cell r="B12401" t="str">
            <v>HA 31</v>
          </cell>
          <cell r="D12401">
            <v>178</v>
          </cell>
        </row>
        <row r="12402">
          <cell r="A12402">
            <v>44816</v>
          </cell>
          <cell r="B12402" t="str">
            <v>HA 33</v>
          </cell>
          <cell r="D12402">
            <v>238</v>
          </cell>
        </row>
        <row r="12403">
          <cell r="A12403">
            <v>44816</v>
          </cell>
          <cell r="B12403" t="str">
            <v>HA 39</v>
          </cell>
          <cell r="D12403">
            <v>179</v>
          </cell>
        </row>
        <row r="12404">
          <cell r="A12404">
            <v>44816</v>
          </cell>
          <cell r="B12404" t="str">
            <v>HA 41</v>
          </cell>
          <cell r="D12404">
            <v>173</v>
          </cell>
        </row>
        <row r="12405">
          <cell r="A12405">
            <v>44816</v>
          </cell>
          <cell r="B12405" t="str">
            <v>HA 45</v>
          </cell>
          <cell r="D12405">
            <v>135</v>
          </cell>
        </row>
        <row r="12406">
          <cell r="A12406">
            <v>44816</v>
          </cell>
          <cell r="B12406" t="str">
            <v>HA 57</v>
          </cell>
          <cell r="D12406">
            <v>175</v>
          </cell>
        </row>
        <row r="12407">
          <cell r="A12407">
            <v>44816</v>
          </cell>
          <cell r="B12407" t="str">
            <v>HA 59</v>
          </cell>
          <cell r="D12407">
            <v>170</v>
          </cell>
        </row>
        <row r="12408">
          <cell r="A12408">
            <v>44816</v>
          </cell>
          <cell r="B12408" t="str">
            <v>HA 71</v>
          </cell>
          <cell r="D12408">
            <v>132</v>
          </cell>
        </row>
        <row r="12409">
          <cell r="A12409">
            <v>44816</v>
          </cell>
          <cell r="B12409" t="str">
            <v>UA 1219</v>
          </cell>
          <cell r="D12409">
            <v>157</v>
          </cell>
        </row>
        <row r="12410">
          <cell r="A12410">
            <v>44816</v>
          </cell>
          <cell r="B12410" t="str">
            <v>UA 1725</v>
          </cell>
          <cell r="D12410">
            <v>313</v>
          </cell>
        </row>
        <row r="12411">
          <cell r="A12411">
            <v>44816</v>
          </cell>
          <cell r="B12411" t="str">
            <v>UA 1736</v>
          </cell>
          <cell r="D12411">
            <v>148</v>
          </cell>
        </row>
        <row r="12412">
          <cell r="A12412">
            <v>44816</v>
          </cell>
          <cell r="B12412" t="str">
            <v>UA 1749</v>
          </cell>
          <cell r="D12412">
            <v>104</v>
          </cell>
        </row>
        <row r="12413">
          <cell r="A12413">
            <v>44816</v>
          </cell>
          <cell r="B12413" t="str">
            <v>UA 202</v>
          </cell>
          <cell r="D12413">
            <v>229</v>
          </cell>
        </row>
        <row r="12414">
          <cell r="A12414">
            <v>44816</v>
          </cell>
          <cell r="B12414" t="str">
            <v>UA 539</v>
          </cell>
          <cell r="D12414">
            <v>155</v>
          </cell>
        </row>
        <row r="12415">
          <cell r="A12415">
            <v>44816</v>
          </cell>
          <cell r="B12415" t="str">
            <v>WN 1698</v>
          </cell>
          <cell r="D12415">
            <v>154</v>
          </cell>
        </row>
        <row r="12416">
          <cell r="A12416">
            <v>44817</v>
          </cell>
          <cell r="B12416" t="str">
            <v>AA 119</v>
          </cell>
          <cell r="D12416">
            <v>269</v>
          </cell>
        </row>
        <row r="12417">
          <cell r="A12417">
            <v>44817</v>
          </cell>
          <cell r="B12417" t="str">
            <v>AA 271</v>
          </cell>
          <cell r="D12417">
            <v>174</v>
          </cell>
        </row>
        <row r="12418">
          <cell r="A12418">
            <v>44817</v>
          </cell>
          <cell r="B12418" t="str">
            <v>AS 809</v>
          </cell>
          <cell r="D12418">
            <v>132</v>
          </cell>
        </row>
        <row r="12419">
          <cell r="A12419">
            <v>44817</v>
          </cell>
          <cell r="B12419" t="str">
            <v>AS 825</v>
          </cell>
          <cell r="D12419">
            <v>152</v>
          </cell>
        </row>
        <row r="12420">
          <cell r="A12420">
            <v>44817</v>
          </cell>
          <cell r="B12420" t="str">
            <v>AS 829</v>
          </cell>
          <cell r="D12420">
            <v>153</v>
          </cell>
        </row>
        <row r="12421">
          <cell r="A12421">
            <v>44817</v>
          </cell>
          <cell r="B12421" t="str">
            <v>HA 23</v>
          </cell>
          <cell r="D12421">
            <v>116</v>
          </cell>
        </row>
        <row r="12422">
          <cell r="A12422">
            <v>44817</v>
          </cell>
          <cell r="B12422" t="str">
            <v>HA 29</v>
          </cell>
          <cell r="D12422">
            <v>267</v>
          </cell>
        </row>
        <row r="12423">
          <cell r="A12423">
            <v>44817</v>
          </cell>
          <cell r="B12423" t="str">
            <v>HA 33</v>
          </cell>
          <cell r="D12423">
            <v>228</v>
          </cell>
        </row>
        <row r="12424">
          <cell r="A12424">
            <v>44817</v>
          </cell>
          <cell r="B12424" t="str">
            <v>HA 39</v>
          </cell>
          <cell r="D12424">
            <v>187</v>
          </cell>
        </row>
        <row r="12425">
          <cell r="A12425">
            <v>44817</v>
          </cell>
          <cell r="B12425" t="str">
            <v>HA 41</v>
          </cell>
          <cell r="D12425">
            <v>156</v>
          </cell>
        </row>
        <row r="12426">
          <cell r="A12426">
            <v>44817</v>
          </cell>
          <cell r="B12426" t="str">
            <v>HA 71</v>
          </cell>
          <cell r="D12426">
            <v>126</v>
          </cell>
        </row>
        <row r="12427">
          <cell r="A12427">
            <v>44817</v>
          </cell>
          <cell r="B12427" t="str">
            <v>WN 1434</v>
          </cell>
          <cell r="D12427">
            <v>173</v>
          </cell>
        </row>
        <row r="12428">
          <cell r="A12428">
            <v>44817</v>
          </cell>
          <cell r="B12428" t="str">
            <v>WN 541</v>
          </cell>
          <cell r="D12428">
            <v>166</v>
          </cell>
        </row>
        <row r="12429">
          <cell r="A12429">
            <v>44818</v>
          </cell>
          <cell r="B12429" t="str">
            <v>AA 119</v>
          </cell>
          <cell r="D12429">
            <v>297</v>
          </cell>
        </row>
        <row r="12430">
          <cell r="A12430">
            <v>44818</v>
          </cell>
          <cell r="B12430" t="str">
            <v>AA 271</v>
          </cell>
          <cell r="D12430">
            <v>200</v>
          </cell>
        </row>
        <row r="12431">
          <cell r="A12431">
            <v>44818</v>
          </cell>
          <cell r="B12431" t="str">
            <v>AA 432</v>
          </cell>
          <cell r="D12431">
            <v>176</v>
          </cell>
        </row>
        <row r="12432">
          <cell r="A12432">
            <v>44818</v>
          </cell>
          <cell r="B12432" t="str">
            <v>AS 743</v>
          </cell>
          <cell r="D12432">
            <v>153</v>
          </cell>
        </row>
        <row r="12433">
          <cell r="A12433">
            <v>44818</v>
          </cell>
          <cell r="B12433" t="str">
            <v>AS 803</v>
          </cell>
          <cell r="D12433">
            <v>127</v>
          </cell>
        </row>
        <row r="12434">
          <cell r="A12434">
            <v>44818</v>
          </cell>
          <cell r="B12434" t="str">
            <v>AS 813</v>
          </cell>
          <cell r="D12434">
            <v>150</v>
          </cell>
        </row>
        <row r="12435">
          <cell r="A12435">
            <v>44818</v>
          </cell>
          <cell r="B12435" t="str">
            <v>AS 825</v>
          </cell>
          <cell r="D12435">
            <v>157</v>
          </cell>
        </row>
        <row r="12436">
          <cell r="A12436">
            <v>44818</v>
          </cell>
          <cell r="B12436" t="str">
            <v>AS 861</v>
          </cell>
          <cell r="D12436">
            <v>156</v>
          </cell>
        </row>
        <row r="12437">
          <cell r="A12437">
            <v>44818</v>
          </cell>
          <cell r="B12437" t="str">
            <v>DL 1069</v>
          </cell>
          <cell r="D12437">
            <v>177</v>
          </cell>
        </row>
        <row r="12438">
          <cell r="A12438">
            <v>44818</v>
          </cell>
          <cell r="B12438" t="str">
            <v>DL 448</v>
          </cell>
          <cell r="D12438">
            <v>201</v>
          </cell>
        </row>
        <row r="12439">
          <cell r="A12439">
            <v>44818</v>
          </cell>
          <cell r="B12439" t="str">
            <v>HA 23</v>
          </cell>
          <cell r="D12439">
            <v>150</v>
          </cell>
        </row>
        <row r="12440">
          <cell r="A12440">
            <v>44818</v>
          </cell>
          <cell r="B12440" t="str">
            <v>HA 29</v>
          </cell>
          <cell r="D12440">
            <v>244</v>
          </cell>
        </row>
        <row r="12441">
          <cell r="A12441">
            <v>44818</v>
          </cell>
          <cell r="B12441" t="str">
            <v>HA 39</v>
          </cell>
          <cell r="D12441">
            <v>150</v>
          </cell>
        </row>
        <row r="12442">
          <cell r="A12442">
            <v>44818</v>
          </cell>
          <cell r="B12442" t="str">
            <v>HA 41</v>
          </cell>
          <cell r="D12442">
            <v>173</v>
          </cell>
        </row>
        <row r="12443">
          <cell r="A12443">
            <v>44818</v>
          </cell>
          <cell r="B12443" t="str">
            <v>HA 57</v>
          </cell>
          <cell r="D12443">
            <v>167</v>
          </cell>
        </row>
        <row r="12444">
          <cell r="A12444">
            <v>44818</v>
          </cell>
          <cell r="B12444" t="str">
            <v>HA 59</v>
          </cell>
          <cell r="D12444">
            <v>172</v>
          </cell>
        </row>
        <row r="12445">
          <cell r="A12445">
            <v>44818</v>
          </cell>
          <cell r="B12445" t="str">
            <v>HA 71</v>
          </cell>
          <cell r="D12445">
            <v>147</v>
          </cell>
        </row>
        <row r="12446">
          <cell r="A12446">
            <v>44818</v>
          </cell>
          <cell r="B12446" t="str">
            <v>UA 1219</v>
          </cell>
          <cell r="D12446">
            <v>154</v>
          </cell>
        </row>
        <row r="12447">
          <cell r="A12447">
            <v>44818</v>
          </cell>
          <cell r="B12447" t="str">
            <v>UA 1725</v>
          </cell>
          <cell r="D12447">
            <v>250</v>
          </cell>
        </row>
        <row r="12448">
          <cell r="A12448">
            <v>44818</v>
          </cell>
          <cell r="B12448" t="str">
            <v>UA 1749</v>
          </cell>
          <cell r="D12448">
            <v>135</v>
          </cell>
        </row>
        <row r="12449">
          <cell r="A12449">
            <v>44818</v>
          </cell>
          <cell r="B12449" t="str">
            <v>UA 539</v>
          </cell>
          <cell r="D12449">
            <v>166</v>
          </cell>
        </row>
        <row r="12450">
          <cell r="A12450">
            <v>44818</v>
          </cell>
          <cell r="B12450" t="str">
            <v>WN 1698</v>
          </cell>
          <cell r="D12450">
            <v>150</v>
          </cell>
        </row>
        <row r="12451">
          <cell r="A12451">
            <v>44818</v>
          </cell>
          <cell r="B12451" t="str">
            <v>WN 2127</v>
          </cell>
          <cell r="D12451">
            <v>173</v>
          </cell>
        </row>
        <row r="12452">
          <cell r="A12452">
            <v>44818</v>
          </cell>
          <cell r="B12452" t="str">
            <v>WN 361</v>
          </cell>
          <cell r="D12452">
            <v>168</v>
          </cell>
        </row>
        <row r="12453">
          <cell r="A12453">
            <v>44818</v>
          </cell>
          <cell r="B12453" t="str">
            <v>WN 626</v>
          </cell>
          <cell r="D12453">
            <v>175</v>
          </cell>
        </row>
        <row r="12454">
          <cell r="A12454">
            <v>44819</v>
          </cell>
          <cell r="B12454" t="str">
            <v>AA 119</v>
          </cell>
          <cell r="D12454">
            <v>291</v>
          </cell>
        </row>
        <row r="12455">
          <cell r="A12455">
            <v>44819</v>
          </cell>
          <cell r="B12455" t="str">
            <v>AA 271</v>
          </cell>
          <cell r="D12455">
            <v>199</v>
          </cell>
        </row>
        <row r="12456">
          <cell r="A12456">
            <v>44819</v>
          </cell>
          <cell r="B12456" t="str">
            <v>AA 432</v>
          </cell>
          <cell r="D12456">
            <v>170</v>
          </cell>
        </row>
        <row r="12457">
          <cell r="A12457">
            <v>44819</v>
          </cell>
          <cell r="B12457" t="str">
            <v>AS 743</v>
          </cell>
          <cell r="D12457">
            <v>155</v>
          </cell>
        </row>
        <row r="12458">
          <cell r="A12458">
            <v>44819</v>
          </cell>
          <cell r="B12458" t="str">
            <v>AS 803</v>
          </cell>
          <cell r="D12458">
            <v>150</v>
          </cell>
        </row>
        <row r="12459">
          <cell r="A12459">
            <v>44819</v>
          </cell>
          <cell r="B12459" t="str">
            <v>AS 809</v>
          </cell>
          <cell r="D12459">
            <v>150</v>
          </cell>
        </row>
        <row r="12460">
          <cell r="A12460">
            <v>44819</v>
          </cell>
          <cell r="B12460" t="str">
            <v>AS 813</v>
          </cell>
          <cell r="D12460">
            <v>144</v>
          </cell>
        </row>
        <row r="12461">
          <cell r="A12461">
            <v>44819</v>
          </cell>
          <cell r="B12461" t="str">
            <v>AS 829</v>
          </cell>
          <cell r="D12461">
            <v>151</v>
          </cell>
        </row>
        <row r="12462">
          <cell r="A12462">
            <v>44819</v>
          </cell>
          <cell r="B12462" t="str">
            <v>AS 861</v>
          </cell>
          <cell r="D12462">
            <v>152</v>
          </cell>
        </row>
        <row r="12463">
          <cell r="A12463">
            <v>44819</v>
          </cell>
          <cell r="B12463" t="str">
            <v>DL 1069</v>
          </cell>
          <cell r="D12463">
            <v>185</v>
          </cell>
        </row>
        <row r="12464">
          <cell r="A12464">
            <v>44819</v>
          </cell>
          <cell r="B12464" t="str">
            <v>DL 355</v>
          </cell>
          <cell r="D12464">
            <v>174</v>
          </cell>
        </row>
        <row r="12465">
          <cell r="A12465">
            <v>44819</v>
          </cell>
          <cell r="B12465" t="str">
            <v>DL 448</v>
          </cell>
          <cell r="D12465">
            <v>199</v>
          </cell>
        </row>
        <row r="12466">
          <cell r="A12466">
            <v>44819</v>
          </cell>
          <cell r="B12466" t="str">
            <v>HA 23</v>
          </cell>
          <cell r="D12466">
            <v>173</v>
          </cell>
        </row>
        <row r="12467">
          <cell r="A12467">
            <v>44819</v>
          </cell>
          <cell r="B12467" t="str">
            <v>HA 29</v>
          </cell>
          <cell r="D12467">
            <v>263</v>
          </cell>
        </row>
        <row r="12468">
          <cell r="A12468">
            <v>44819</v>
          </cell>
          <cell r="B12468" t="str">
            <v>HA 45</v>
          </cell>
          <cell r="D12468">
            <v>157</v>
          </cell>
        </row>
        <row r="12469">
          <cell r="A12469">
            <v>44819</v>
          </cell>
          <cell r="B12469" t="str">
            <v>HA 57</v>
          </cell>
          <cell r="D12469">
            <v>174</v>
          </cell>
        </row>
        <row r="12470">
          <cell r="A12470">
            <v>44819</v>
          </cell>
          <cell r="B12470" t="str">
            <v>HA 71</v>
          </cell>
          <cell r="D12470">
            <v>170</v>
          </cell>
        </row>
        <row r="12471">
          <cell r="A12471">
            <v>44819</v>
          </cell>
          <cell r="B12471" t="str">
            <v>UA 1219</v>
          </cell>
          <cell r="D12471">
            <v>150</v>
          </cell>
        </row>
        <row r="12472">
          <cell r="A12472">
            <v>44819</v>
          </cell>
          <cell r="B12472" t="str">
            <v>UA 1736</v>
          </cell>
          <cell r="D12472">
            <v>156</v>
          </cell>
        </row>
        <row r="12473">
          <cell r="A12473">
            <v>44819</v>
          </cell>
          <cell r="B12473" t="str">
            <v>UA 1749</v>
          </cell>
          <cell r="D12473">
            <v>93</v>
          </cell>
        </row>
        <row r="12474">
          <cell r="A12474">
            <v>44819</v>
          </cell>
          <cell r="B12474" t="str">
            <v>UA 417</v>
          </cell>
          <cell r="D12474">
            <v>144</v>
          </cell>
        </row>
        <row r="12475">
          <cell r="A12475">
            <v>44819</v>
          </cell>
          <cell r="B12475" t="str">
            <v>UA 539</v>
          </cell>
          <cell r="D12475">
            <v>116</v>
          </cell>
        </row>
        <row r="12476">
          <cell r="A12476">
            <v>44819</v>
          </cell>
          <cell r="B12476" t="str">
            <v>WN 1434</v>
          </cell>
          <cell r="D12476">
            <v>167</v>
          </cell>
        </row>
        <row r="12477">
          <cell r="A12477">
            <v>44819</v>
          </cell>
          <cell r="B12477" t="str">
            <v>WN 1698</v>
          </cell>
          <cell r="D12477">
            <v>175</v>
          </cell>
        </row>
        <row r="12478">
          <cell r="A12478">
            <v>44819</v>
          </cell>
          <cell r="B12478" t="str">
            <v>WN 2127</v>
          </cell>
          <cell r="D12478">
            <v>160</v>
          </cell>
        </row>
        <row r="12479">
          <cell r="A12479">
            <v>44819</v>
          </cell>
          <cell r="B12479" t="str">
            <v>WN 361</v>
          </cell>
          <cell r="D12479">
            <v>173</v>
          </cell>
        </row>
        <row r="12480">
          <cell r="A12480">
            <v>44819</v>
          </cell>
          <cell r="B12480" t="str">
            <v>WN 541</v>
          </cell>
          <cell r="D12480">
            <v>157</v>
          </cell>
        </row>
        <row r="12481">
          <cell r="A12481">
            <v>44819</v>
          </cell>
          <cell r="B12481" t="str">
            <v>WN 626</v>
          </cell>
          <cell r="D12481">
            <v>160</v>
          </cell>
        </row>
        <row r="12482">
          <cell r="A12482">
            <v>44820</v>
          </cell>
          <cell r="B12482" t="str">
            <v>AA 205</v>
          </cell>
          <cell r="D12482">
            <v>189</v>
          </cell>
        </row>
        <row r="12483">
          <cell r="A12483">
            <v>44820</v>
          </cell>
          <cell r="B12483" t="str">
            <v>AA 271</v>
          </cell>
          <cell r="D12483">
            <v>174</v>
          </cell>
        </row>
        <row r="12484">
          <cell r="A12484">
            <v>44820</v>
          </cell>
          <cell r="B12484" t="str">
            <v>AS 743</v>
          </cell>
          <cell r="D12484">
            <v>137</v>
          </cell>
        </row>
        <row r="12485">
          <cell r="A12485">
            <v>44820</v>
          </cell>
          <cell r="B12485" t="str">
            <v>AS 803</v>
          </cell>
          <cell r="D12485">
            <v>142</v>
          </cell>
        </row>
        <row r="12486">
          <cell r="A12486">
            <v>44820</v>
          </cell>
          <cell r="B12486" t="str">
            <v>AS 805</v>
          </cell>
          <cell r="D12486">
            <v>98</v>
          </cell>
        </row>
        <row r="12487">
          <cell r="A12487">
            <v>44820</v>
          </cell>
          <cell r="B12487" t="str">
            <v>AS 809</v>
          </cell>
          <cell r="D12487">
            <v>143</v>
          </cell>
        </row>
        <row r="12488">
          <cell r="A12488">
            <v>44820</v>
          </cell>
          <cell r="B12488" t="str">
            <v>AS 813</v>
          </cell>
          <cell r="D12488">
            <v>143</v>
          </cell>
        </row>
        <row r="12489">
          <cell r="A12489">
            <v>44820</v>
          </cell>
          <cell r="B12489" t="str">
            <v>AS 825</v>
          </cell>
          <cell r="D12489">
            <v>145</v>
          </cell>
        </row>
        <row r="12490">
          <cell r="A12490">
            <v>44820</v>
          </cell>
          <cell r="B12490" t="str">
            <v>AS 829</v>
          </cell>
          <cell r="D12490">
            <v>155</v>
          </cell>
        </row>
        <row r="12491">
          <cell r="A12491">
            <v>44820</v>
          </cell>
          <cell r="B12491" t="str">
            <v>DL 1069</v>
          </cell>
          <cell r="D12491">
            <v>190</v>
          </cell>
        </row>
        <row r="12492">
          <cell r="A12492">
            <v>44820</v>
          </cell>
          <cell r="B12492" t="str">
            <v>DL 355</v>
          </cell>
          <cell r="D12492">
            <v>199</v>
          </cell>
        </row>
        <row r="12493">
          <cell r="A12493">
            <v>44820</v>
          </cell>
          <cell r="B12493" t="str">
            <v>DL 448</v>
          </cell>
          <cell r="D12493">
            <v>152</v>
          </cell>
        </row>
        <row r="12494">
          <cell r="A12494">
            <v>44820</v>
          </cell>
          <cell r="B12494" t="str">
            <v>HA 29</v>
          </cell>
          <cell r="D12494">
            <v>245</v>
          </cell>
        </row>
        <row r="12495">
          <cell r="A12495">
            <v>44820</v>
          </cell>
          <cell r="B12495" t="str">
            <v>HA 31</v>
          </cell>
          <cell r="D12495">
            <v>116</v>
          </cell>
        </row>
        <row r="12496">
          <cell r="A12496">
            <v>44820</v>
          </cell>
          <cell r="B12496" t="str">
            <v>HA 33</v>
          </cell>
          <cell r="D12496">
            <v>208</v>
          </cell>
        </row>
        <row r="12497">
          <cell r="A12497">
            <v>44820</v>
          </cell>
          <cell r="B12497" t="str">
            <v>HA 39</v>
          </cell>
          <cell r="D12497">
            <v>167</v>
          </cell>
        </row>
        <row r="12498">
          <cell r="A12498">
            <v>44820</v>
          </cell>
          <cell r="B12498" t="str">
            <v>HA 45</v>
          </cell>
          <cell r="D12498">
            <v>131</v>
          </cell>
        </row>
        <row r="12499">
          <cell r="A12499">
            <v>44820</v>
          </cell>
          <cell r="B12499" t="str">
            <v>HA 59</v>
          </cell>
          <cell r="D12499">
            <v>186</v>
          </cell>
        </row>
        <row r="12500">
          <cell r="A12500">
            <v>44820</v>
          </cell>
          <cell r="B12500" t="str">
            <v>UA 1219</v>
          </cell>
          <cell r="D12500">
            <v>157</v>
          </cell>
        </row>
        <row r="12501">
          <cell r="A12501">
            <v>44820</v>
          </cell>
          <cell r="B12501" t="str">
            <v>UA 1749</v>
          </cell>
          <cell r="D12501">
            <v>166</v>
          </cell>
        </row>
        <row r="12502">
          <cell r="A12502">
            <v>44820</v>
          </cell>
          <cell r="B12502" t="str">
            <v>UA 417</v>
          </cell>
          <cell r="D12502">
            <v>148</v>
          </cell>
        </row>
        <row r="12503">
          <cell r="A12503">
            <v>44820</v>
          </cell>
          <cell r="B12503" t="str">
            <v>UA 539</v>
          </cell>
          <cell r="D12503">
            <v>179</v>
          </cell>
        </row>
        <row r="12504">
          <cell r="A12504">
            <v>44820</v>
          </cell>
          <cell r="B12504" t="str">
            <v>WN 1434</v>
          </cell>
          <cell r="D12504">
            <v>167</v>
          </cell>
        </row>
        <row r="12505">
          <cell r="A12505">
            <v>44820</v>
          </cell>
          <cell r="B12505" t="str">
            <v>WN 1698</v>
          </cell>
          <cell r="D12505">
            <v>147</v>
          </cell>
        </row>
        <row r="12506">
          <cell r="A12506">
            <v>44820</v>
          </cell>
          <cell r="B12506" t="str">
            <v>WN 361</v>
          </cell>
          <cell r="D12506">
            <v>165</v>
          </cell>
        </row>
        <row r="12507">
          <cell r="A12507">
            <v>44820</v>
          </cell>
          <cell r="B12507" t="str">
            <v>WN 541</v>
          </cell>
          <cell r="D12507">
            <v>170</v>
          </cell>
        </row>
        <row r="12508">
          <cell r="A12508">
            <v>44821</v>
          </cell>
          <cell r="B12508" t="str">
            <v>AA 119</v>
          </cell>
          <cell r="D12508">
            <v>276</v>
          </cell>
        </row>
        <row r="12509">
          <cell r="A12509">
            <v>44821</v>
          </cell>
          <cell r="B12509" t="str">
            <v>AA 205</v>
          </cell>
          <cell r="D12509">
            <v>177</v>
          </cell>
        </row>
        <row r="12510">
          <cell r="A12510">
            <v>44821</v>
          </cell>
          <cell r="B12510" t="str">
            <v>AA 271</v>
          </cell>
          <cell r="D12510">
            <v>198</v>
          </cell>
        </row>
        <row r="12511">
          <cell r="A12511">
            <v>44821</v>
          </cell>
          <cell r="B12511" t="str">
            <v>AS 803</v>
          </cell>
          <cell r="D12511">
            <v>150</v>
          </cell>
        </row>
        <row r="12512">
          <cell r="A12512">
            <v>44821</v>
          </cell>
          <cell r="B12512" t="str">
            <v>AS 805</v>
          </cell>
          <cell r="D12512">
            <v>84</v>
          </cell>
        </row>
        <row r="12513">
          <cell r="A12513">
            <v>44821</v>
          </cell>
          <cell r="B12513" t="str">
            <v>AS 813</v>
          </cell>
          <cell r="D12513">
            <v>128</v>
          </cell>
        </row>
        <row r="12514">
          <cell r="A12514">
            <v>44821</v>
          </cell>
          <cell r="B12514" t="str">
            <v>AS 861</v>
          </cell>
          <cell r="D12514">
            <v>145</v>
          </cell>
        </row>
        <row r="12515">
          <cell r="A12515">
            <v>44821</v>
          </cell>
          <cell r="B12515" t="str">
            <v>HA 23</v>
          </cell>
          <cell r="D12515">
            <v>167</v>
          </cell>
        </row>
        <row r="12516">
          <cell r="A12516">
            <v>44821</v>
          </cell>
          <cell r="B12516" t="str">
            <v>HA 29</v>
          </cell>
          <cell r="D12516">
            <v>225</v>
          </cell>
        </row>
        <row r="12517">
          <cell r="A12517">
            <v>44821</v>
          </cell>
          <cell r="B12517" t="str">
            <v>HA 33</v>
          </cell>
          <cell r="D12517">
            <v>239</v>
          </cell>
        </row>
        <row r="12518">
          <cell r="A12518">
            <v>44821</v>
          </cell>
          <cell r="B12518" t="str">
            <v>HA 41</v>
          </cell>
          <cell r="D12518">
            <v>165</v>
          </cell>
        </row>
        <row r="12519">
          <cell r="A12519">
            <v>44821</v>
          </cell>
          <cell r="B12519" t="str">
            <v>HA 45</v>
          </cell>
          <cell r="D12519">
            <v>133</v>
          </cell>
        </row>
        <row r="12520">
          <cell r="A12520">
            <v>44821</v>
          </cell>
          <cell r="B12520" t="str">
            <v>HA 57</v>
          </cell>
          <cell r="D12520">
            <v>183</v>
          </cell>
        </row>
        <row r="12521">
          <cell r="A12521">
            <v>44821</v>
          </cell>
          <cell r="B12521" t="str">
            <v>HA 71</v>
          </cell>
          <cell r="D12521">
            <v>157</v>
          </cell>
        </row>
        <row r="12522">
          <cell r="A12522">
            <v>44821</v>
          </cell>
          <cell r="B12522" t="str">
            <v>UA 539</v>
          </cell>
          <cell r="D12522">
            <v>155</v>
          </cell>
        </row>
        <row r="12523">
          <cell r="A12523">
            <v>44821</v>
          </cell>
          <cell r="B12523" t="str">
            <v>WN 1434</v>
          </cell>
          <cell r="D12523">
            <v>168</v>
          </cell>
        </row>
        <row r="12524">
          <cell r="A12524">
            <v>44821</v>
          </cell>
          <cell r="B12524" t="str">
            <v>WN 1698</v>
          </cell>
          <cell r="D12524">
            <v>166</v>
          </cell>
        </row>
        <row r="12525">
          <cell r="A12525">
            <v>44822</v>
          </cell>
          <cell r="B12525" t="str">
            <v>AA 205</v>
          </cell>
          <cell r="D12525">
            <v>134</v>
          </cell>
        </row>
        <row r="12526">
          <cell r="A12526">
            <v>44822</v>
          </cell>
          <cell r="B12526" t="str">
            <v>AS 743</v>
          </cell>
          <cell r="D12526">
            <v>141</v>
          </cell>
        </row>
        <row r="12527">
          <cell r="A12527">
            <v>44822</v>
          </cell>
          <cell r="B12527" t="str">
            <v>DL 355</v>
          </cell>
          <cell r="D12527">
            <v>189</v>
          </cell>
        </row>
        <row r="12528">
          <cell r="A12528">
            <v>44822</v>
          </cell>
          <cell r="B12528" t="str">
            <v>HA 23</v>
          </cell>
          <cell r="D12528">
            <v>161</v>
          </cell>
        </row>
        <row r="12529">
          <cell r="A12529">
            <v>44822</v>
          </cell>
          <cell r="B12529" t="str">
            <v>HA 33</v>
          </cell>
          <cell r="D12529">
            <v>260</v>
          </cell>
        </row>
        <row r="12530">
          <cell r="A12530">
            <v>44822</v>
          </cell>
          <cell r="B12530" t="str">
            <v>UA 1219</v>
          </cell>
          <cell r="D12530">
            <v>153</v>
          </cell>
        </row>
        <row r="12531">
          <cell r="A12531">
            <v>44822</v>
          </cell>
          <cell r="B12531" t="str">
            <v>UA 1749</v>
          </cell>
          <cell r="D12531">
            <v>77</v>
          </cell>
        </row>
        <row r="12532">
          <cell r="A12532">
            <v>44822</v>
          </cell>
          <cell r="B12532" t="str">
            <v>UA 539</v>
          </cell>
          <cell r="D12532">
            <v>140</v>
          </cell>
        </row>
        <row r="12533">
          <cell r="A12533">
            <v>44822</v>
          </cell>
          <cell r="B12533" t="str">
            <v>WN 1698</v>
          </cell>
          <cell r="D12533">
            <v>137</v>
          </cell>
        </row>
        <row r="12534">
          <cell r="A12534">
            <v>44823</v>
          </cell>
          <cell r="B12534" t="str">
            <v>AA 205</v>
          </cell>
          <cell r="D12534">
            <v>188</v>
          </cell>
        </row>
        <row r="12535">
          <cell r="A12535">
            <v>44823</v>
          </cell>
          <cell r="B12535" t="str">
            <v>AA 271</v>
          </cell>
          <cell r="D12535">
            <v>208</v>
          </cell>
        </row>
        <row r="12536">
          <cell r="A12536">
            <v>44823</v>
          </cell>
          <cell r="B12536" t="str">
            <v>AS 803</v>
          </cell>
          <cell r="D12536">
            <v>143</v>
          </cell>
        </row>
        <row r="12537">
          <cell r="A12537">
            <v>44823</v>
          </cell>
          <cell r="B12537" t="str">
            <v>AS 805</v>
          </cell>
          <cell r="D12537">
            <v>92</v>
          </cell>
        </row>
        <row r="12538">
          <cell r="A12538">
            <v>44823</v>
          </cell>
          <cell r="B12538" t="str">
            <v>AS 813</v>
          </cell>
          <cell r="D12538">
            <v>137</v>
          </cell>
        </row>
        <row r="12539">
          <cell r="A12539">
            <v>44823</v>
          </cell>
          <cell r="B12539" t="str">
            <v>AS 825</v>
          </cell>
          <cell r="D12539">
            <v>161</v>
          </cell>
        </row>
        <row r="12540">
          <cell r="A12540">
            <v>44823</v>
          </cell>
          <cell r="B12540" t="str">
            <v>AS 861</v>
          </cell>
          <cell r="D12540">
            <v>154</v>
          </cell>
        </row>
        <row r="12541">
          <cell r="A12541">
            <v>44823</v>
          </cell>
          <cell r="B12541" t="str">
            <v>DL 448</v>
          </cell>
          <cell r="D12541">
            <v>199</v>
          </cell>
        </row>
        <row r="12542">
          <cell r="A12542">
            <v>44823</v>
          </cell>
          <cell r="B12542" t="str">
            <v>HA 23</v>
          </cell>
          <cell r="D12542">
            <v>150</v>
          </cell>
        </row>
        <row r="12543">
          <cell r="A12543">
            <v>44823</v>
          </cell>
          <cell r="B12543" t="str">
            <v>HA 31</v>
          </cell>
          <cell r="D12543">
            <v>228</v>
          </cell>
        </row>
        <row r="12544">
          <cell r="A12544">
            <v>44823</v>
          </cell>
          <cell r="B12544" t="str">
            <v>HA 45</v>
          </cell>
          <cell r="D12544">
            <v>152</v>
          </cell>
        </row>
        <row r="12545">
          <cell r="A12545">
            <v>44823</v>
          </cell>
          <cell r="B12545" t="str">
            <v>HA 57</v>
          </cell>
          <cell r="D12545">
            <v>187</v>
          </cell>
        </row>
        <row r="12546">
          <cell r="A12546">
            <v>44823</v>
          </cell>
          <cell r="B12546" t="str">
            <v>HA 59</v>
          </cell>
          <cell r="D12546">
            <v>177</v>
          </cell>
        </row>
        <row r="12547">
          <cell r="A12547">
            <v>44823</v>
          </cell>
          <cell r="B12547" t="str">
            <v>UA 1219</v>
          </cell>
          <cell r="D12547">
            <v>159</v>
          </cell>
        </row>
        <row r="12548">
          <cell r="A12548">
            <v>44823</v>
          </cell>
          <cell r="B12548" t="str">
            <v>UA 1725</v>
          </cell>
          <cell r="D12548">
            <v>250</v>
          </cell>
        </row>
        <row r="12549">
          <cell r="A12549">
            <v>44823</v>
          </cell>
          <cell r="B12549" t="str">
            <v>UA 1736</v>
          </cell>
          <cell r="D12549">
            <v>163</v>
          </cell>
        </row>
        <row r="12550">
          <cell r="A12550">
            <v>44823</v>
          </cell>
          <cell r="B12550" t="str">
            <v>UA 1749</v>
          </cell>
          <cell r="D12550">
            <v>110</v>
          </cell>
        </row>
        <row r="12551">
          <cell r="A12551">
            <v>44823</v>
          </cell>
          <cell r="B12551" t="str">
            <v>UA 417</v>
          </cell>
          <cell r="D12551">
            <v>150</v>
          </cell>
        </row>
        <row r="12552">
          <cell r="A12552">
            <v>44823</v>
          </cell>
          <cell r="B12552" t="str">
            <v>UA 539</v>
          </cell>
          <cell r="D12552">
            <v>121</v>
          </cell>
        </row>
        <row r="12553">
          <cell r="A12553">
            <v>44823</v>
          </cell>
          <cell r="B12553" t="str">
            <v>WN 1698</v>
          </cell>
          <cell r="D12553">
            <v>134</v>
          </cell>
        </row>
        <row r="12554">
          <cell r="A12554">
            <v>44823</v>
          </cell>
          <cell r="B12554" t="str">
            <v>WN 2127</v>
          </cell>
          <cell r="D12554">
            <v>171</v>
          </cell>
        </row>
        <row r="12555">
          <cell r="A12555">
            <v>44823</v>
          </cell>
          <cell r="B12555" t="str">
            <v>WN 361</v>
          </cell>
          <cell r="D12555">
            <v>170</v>
          </cell>
        </row>
        <row r="12556">
          <cell r="A12556">
            <v>44823</v>
          </cell>
          <cell r="B12556" t="str">
            <v>WN 626</v>
          </cell>
          <cell r="D12556">
            <v>170</v>
          </cell>
        </row>
        <row r="12557">
          <cell r="A12557">
            <v>44824</v>
          </cell>
          <cell r="B12557" t="str">
            <v>AA 119</v>
          </cell>
          <cell r="D12557">
            <v>279</v>
          </cell>
        </row>
        <row r="12558">
          <cell r="A12558">
            <v>44824</v>
          </cell>
          <cell r="B12558" t="str">
            <v>AA 271</v>
          </cell>
          <cell r="D12558">
            <v>204</v>
          </cell>
        </row>
        <row r="12559">
          <cell r="A12559">
            <v>44824</v>
          </cell>
          <cell r="B12559" t="str">
            <v>AA 432</v>
          </cell>
          <cell r="D12559">
            <v>174</v>
          </cell>
        </row>
        <row r="12560">
          <cell r="A12560">
            <v>44824</v>
          </cell>
          <cell r="B12560" t="str">
            <v>AS 743</v>
          </cell>
          <cell r="D12560">
            <v>131</v>
          </cell>
        </row>
        <row r="12561">
          <cell r="A12561">
            <v>44824</v>
          </cell>
          <cell r="B12561" t="str">
            <v>AS 805</v>
          </cell>
          <cell r="D12561">
            <v>150</v>
          </cell>
        </row>
        <row r="12562">
          <cell r="A12562">
            <v>44824</v>
          </cell>
          <cell r="B12562" t="str">
            <v>AS 813</v>
          </cell>
          <cell r="D12562">
            <v>100</v>
          </cell>
        </row>
        <row r="12563">
          <cell r="A12563">
            <v>44824</v>
          </cell>
          <cell r="B12563" t="str">
            <v>AS 861</v>
          </cell>
          <cell r="D12563">
            <v>146</v>
          </cell>
        </row>
        <row r="12564">
          <cell r="A12564">
            <v>44824</v>
          </cell>
          <cell r="B12564" t="str">
            <v>HA 23</v>
          </cell>
          <cell r="D12564">
            <v>149</v>
          </cell>
        </row>
        <row r="12565">
          <cell r="A12565">
            <v>44824</v>
          </cell>
          <cell r="B12565" t="str">
            <v>HA 29</v>
          </cell>
          <cell r="D12565">
            <v>240</v>
          </cell>
        </row>
        <row r="12566">
          <cell r="A12566">
            <v>44824</v>
          </cell>
          <cell r="B12566" t="str">
            <v>HA 39</v>
          </cell>
          <cell r="D12566">
            <v>189</v>
          </cell>
        </row>
        <row r="12567">
          <cell r="A12567">
            <v>44824</v>
          </cell>
          <cell r="B12567" t="str">
            <v>HA 41</v>
          </cell>
          <cell r="D12567">
            <v>180</v>
          </cell>
        </row>
        <row r="12568">
          <cell r="A12568">
            <v>44824</v>
          </cell>
          <cell r="B12568" t="str">
            <v>HA 45</v>
          </cell>
          <cell r="D12568">
            <v>112</v>
          </cell>
        </row>
        <row r="12569">
          <cell r="A12569">
            <v>44824</v>
          </cell>
          <cell r="B12569" t="str">
            <v>HA 57</v>
          </cell>
          <cell r="D12569">
            <v>172</v>
          </cell>
        </row>
        <row r="12570">
          <cell r="A12570">
            <v>44824</v>
          </cell>
          <cell r="B12570" t="str">
            <v>HA 59</v>
          </cell>
          <cell r="D12570">
            <v>161</v>
          </cell>
        </row>
        <row r="12571">
          <cell r="A12571">
            <v>44824</v>
          </cell>
          <cell r="B12571" t="str">
            <v>HA 71</v>
          </cell>
          <cell r="D12571">
            <v>143</v>
          </cell>
        </row>
        <row r="12572">
          <cell r="A12572">
            <v>44824</v>
          </cell>
          <cell r="B12572" t="str">
            <v>UA 417</v>
          </cell>
          <cell r="D12572">
            <v>153</v>
          </cell>
        </row>
        <row r="12573">
          <cell r="A12573">
            <v>44824</v>
          </cell>
          <cell r="B12573" t="str">
            <v>WN 2127</v>
          </cell>
          <cell r="D12573">
            <v>170</v>
          </cell>
        </row>
        <row r="12574">
          <cell r="A12574">
            <v>44824</v>
          </cell>
          <cell r="B12574" t="str">
            <v>WN 361</v>
          </cell>
          <cell r="D12574">
            <v>164</v>
          </cell>
        </row>
        <row r="12575">
          <cell r="A12575">
            <v>44824</v>
          </cell>
          <cell r="B12575" t="str">
            <v>WN 626</v>
          </cell>
          <cell r="D12575">
            <v>171</v>
          </cell>
        </row>
        <row r="12576">
          <cell r="A12576">
            <v>44825</v>
          </cell>
          <cell r="B12576" t="str">
            <v>AA 205</v>
          </cell>
          <cell r="D12576">
            <v>182</v>
          </cell>
        </row>
        <row r="12577">
          <cell r="A12577">
            <v>44825</v>
          </cell>
          <cell r="B12577" t="str">
            <v>AA 271</v>
          </cell>
          <cell r="D12577">
            <v>196</v>
          </cell>
        </row>
        <row r="12578">
          <cell r="A12578">
            <v>44825</v>
          </cell>
          <cell r="B12578" t="str">
            <v>AS 743</v>
          </cell>
          <cell r="D12578">
            <v>140</v>
          </cell>
        </row>
        <row r="12579">
          <cell r="A12579">
            <v>44825</v>
          </cell>
          <cell r="B12579" t="str">
            <v>AS 805</v>
          </cell>
          <cell r="D12579">
            <v>159</v>
          </cell>
        </row>
        <row r="12580">
          <cell r="A12580">
            <v>44825</v>
          </cell>
          <cell r="B12580" t="str">
            <v>AS 809</v>
          </cell>
          <cell r="D12580">
            <v>150</v>
          </cell>
        </row>
        <row r="12581">
          <cell r="A12581">
            <v>44825</v>
          </cell>
          <cell r="B12581" t="str">
            <v>AS 825</v>
          </cell>
          <cell r="D12581">
            <v>157</v>
          </cell>
        </row>
        <row r="12582">
          <cell r="A12582">
            <v>44825</v>
          </cell>
          <cell r="B12582" t="str">
            <v>AS 829</v>
          </cell>
          <cell r="D12582">
            <v>141</v>
          </cell>
        </row>
        <row r="12583">
          <cell r="A12583">
            <v>44825</v>
          </cell>
          <cell r="B12583" t="str">
            <v>DL 448</v>
          </cell>
          <cell r="D12583">
            <v>191</v>
          </cell>
        </row>
        <row r="12584">
          <cell r="A12584">
            <v>44825</v>
          </cell>
          <cell r="B12584" t="str">
            <v>HA 23</v>
          </cell>
          <cell r="D12584">
            <v>170</v>
          </cell>
        </row>
        <row r="12585">
          <cell r="A12585">
            <v>44825</v>
          </cell>
          <cell r="B12585" t="str">
            <v>HA 29</v>
          </cell>
          <cell r="D12585">
            <v>245</v>
          </cell>
        </row>
        <row r="12586">
          <cell r="A12586">
            <v>44825</v>
          </cell>
          <cell r="B12586" t="str">
            <v>HA 31</v>
          </cell>
          <cell r="D12586">
            <v>161</v>
          </cell>
        </row>
        <row r="12587">
          <cell r="A12587">
            <v>44825</v>
          </cell>
          <cell r="B12587" t="str">
            <v>HA 33</v>
          </cell>
          <cell r="D12587">
            <v>247</v>
          </cell>
        </row>
        <row r="12588">
          <cell r="A12588">
            <v>44825</v>
          </cell>
          <cell r="B12588" t="str">
            <v>HA 39</v>
          </cell>
          <cell r="D12588">
            <v>180</v>
          </cell>
        </row>
        <row r="12589">
          <cell r="A12589">
            <v>44825</v>
          </cell>
          <cell r="B12589" t="str">
            <v>HA 41</v>
          </cell>
          <cell r="D12589">
            <v>177</v>
          </cell>
        </row>
        <row r="12590">
          <cell r="A12590">
            <v>44825</v>
          </cell>
          <cell r="B12590" t="str">
            <v>HA 45</v>
          </cell>
          <cell r="D12590">
            <v>143</v>
          </cell>
        </row>
        <row r="12591">
          <cell r="A12591">
            <v>44825</v>
          </cell>
          <cell r="B12591" t="str">
            <v>HA 57</v>
          </cell>
          <cell r="D12591">
            <v>177</v>
          </cell>
        </row>
        <row r="12592">
          <cell r="A12592">
            <v>44825</v>
          </cell>
          <cell r="B12592" t="str">
            <v>HA 59</v>
          </cell>
          <cell r="D12592">
            <v>177</v>
          </cell>
        </row>
        <row r="12593">
          <cell r="A12593">
            <v>44825</v>
          </cell>
          <cell r="B12593" t="str">
            <v>HA 71</v>
          </cell>
          <cell r="D12593">
            <v>163</v>
          </cell>
        </row>
        <row r="12594">
          <cell r="A12594">
            <v>44825</v>
          </cell>
          <cell r="B12594" t="str">
            <v>UA 1219</v>
          </cell>
          <cell r="D12594">
            <v>142</v>
          </cell>
        </row>
        <row r="12595">
          <cell r="A12595">
            <v>44825</v>
          </cell>
          <cell r="B12595" t="str">
            <v>UA 1725</v>
          </cell>
          <cell r="D12595">
            <v>296</v>
          </cell>
        </row>
        <row r="12596">
          <cell r="A12596">
            <v>44825</v>
          </cell>
          <cell r="B12596" t="str">
            <v>UA 1736</v>
          </cell>
          <cell r="D12596">
            <v>142</v>
          </cell>
        </row>
        <row r="12597">
          <cell r="A12597">
            <v>44825</v>
          </cell>
          <cell r="B12597" t="str">
            <v>UA 1749</v>
          </cell>
          <cell r="D12597">
            <v>124</v>
          </cell>
        </row>
        <row r="12598">
          <cell r="A12598">
            <v>44825</v>
          </cell>
          <cell r="B12598" t="str">
            <v>UA 539</v>
          </cell>
          <cell r="D12598">
            <v>179</v>
          </cell>
        </row>
        <row r="12599">
          <cell r="A12599">
            <v>44825</v>
          </cell>
          <cell r="B12599" t="str">
            <v>WN 1434</v>
          </cell>
          <cell r="D12599">
            <v>176</v>
          </cell>
        </row>
        <row r="12600">
          <cell r="A12600">
            <v>44825</v>
          </cell>
          <cell r="B12600" t="str">
            <v>WN 1698</v>
          </cell>
          <cell r="D12600">
            <v>174</v>
          </cell>
        </row>
        <row r="12601">
          <cell r="A12601">
            <v>44825</v>
          </cell>
          <cell r="B12601" t="str">
            <v>WN 541</v>
          </cell>
          <cell r="D12601">
            <v>162</v>
          </cell>
        </row>
        <row r="12602">
          <cell r="A12602">
            <v>44826</v>
          </cell>
          <cell r="B12602" t="str">
            <v>AA 205</v>
          </cell>
          <cell r="D12602">
            <v>150</v>
          </cell>
        </row>
        <row r="12603">
          <cell r="A12603">
            <v>44826</v>
          </cell>
          <cell r="B12603" t="str">
            <v>AA 271</v>
          </cell>
          <cell r="D12603">
            <v>150</v>
          </cell>
        </row>
        <row r="12604">
          <cell r="A12604">
            <v>44826</v>
          </cell>
          <cell r="B12604" t="str">
            <v>AA 432</v>
          </cell>
          <cell r="D12604">
            <v>145</v>
          </cell>
        </row>
        <row r="12605">
          <cell r="A12605">
            <v>44826</v>
          </cell>
          <cell r="B12605" t="str">
            <v>AS 743</v>
          </cell>
          <cell r="D12605">
            <v>151</v>
          </cell>
        </row>
        <row r="12606">
          <cell r="A12606">
            <v>44826</v>
          </cell>
          <cell r="B12606" t="str">
            <v>AS 803</v>
          </cell>
          <cell r="D12606">
            <v>138</v>
          </cell>
        </row>
        <row r="12607">
          <cell r="A12607">
            <v>44826</v>
          </cell>
          <cell r="B12607" t="str">
            <v>AS 805</v>
          </cell>
          <cell r="D12607">
            <v>143</v>
          </cell>
        </row>
        <row r="12608">
          <cell r="A12608">
            <v>44826</v>
          </cell>
          <cell r="B12608" t="str">
            <v>AS 809</v>
          </cell>
          <cell r="D12608">
            <v>143</v>
          </cell>
        </row>
        <row r="12609">
          <cell r="A12609">
            <v>44826</v>
          </cell>
          <cell r="B12609" t="str">
            <v>AS 813</v>
          </cell>
          <cell r="D12609">
            <v>150</v>
          </cell>
        </row>
        <row r="12610">
          <cell r="A12610">
            <v>44826</v>
          </cell>
          <cell r="B12610" t="str">
            <v>AS 825</v>
          </cell>
          <cell r="D12610">
            <v>170</v>
          </cell>
        </row>
        <row r="12611">
          <cell r="A12611">
            <v>44826</v>
          </cell>
          <cell r="B12611" t="str">
            <v>AS 829</v>
          </cell>
          <cell r="D12611">
            <v>144</v>
          </cell>
        </row>
        <row r="12612">
          <cell r="A12612">
            <v>44826</v>
          </cell>
          <cell r="B12612" t="str">
            <v>AS 861</v>
          </cell>
          <cell r="D12612">
            <v>159</v>
          </cell>
        </row>
        <row r="12613">
          <cell r="A12613">
            <v>44826</v>
          </cell>
          <cell r="B12613" t="str">
            <v>DL 448</v>
          </cell>
          <cell r="D12613">
            <v>100</v>
          </cell>
        </row>
        <row r="12614">
          <cell r="A12614">
            <v>44826</v>
          </cell>
          <cell r="B12614" t="str">
            <v>HA 23</v>
          </cell>
          <cell r="D12614">
            <v>172</v>
          </cell>
        </row>
        <row r="12615">
          <cell r="A12615">
            <v>44826</v>
          </cell>
          <cell r="B12615" t="str">
            <v>HA 33</v>
          </cell>
          <cell r="D12615">
            <v>264</v>
          </cell>
        </row>
        <row r="12616">
          <cell r="A12616">
            <v>44826</v>
          </cell>
          <cell r="B12616" t="str">
            <v>HA 39</v>
          </cell>
          <cell r="D12616">
            <v>161</v>
          </cell>
        </row>
        <row r="12617">
          <cell r="A12617">
            <v>44826</v>
          </cell>
          <cell r="B12617" t="str">
            <v>HA 59</v>
          </cell>
          <cell r="D12617">
            <v>155</v>
          </cell>
        </row>
        <row r="12618">
          <cell r="A12618">
            <v>44826</v>
          </cell>
          <cell r="B12618" t="str">
            <v>HA 71</v>
          </cell>
          <cell r="D12618">
            <v>159</v>
          </cell>
        </row>
        <row r="12619">
          <cell r="A12619">
            <v>44826</v>
          </cell>
          <cell r="B12619" t="str">
            <v>UA 1219</v>
          </cell>
          <cell r="D12619">
            <v>178</v>
          </cell>
        </row>
        <row r="12620">
          <cell r="A12620">
            <v>44826</v>
          </cell>
          <cell r="B12620" t="str">
            <v>UA 1749</v>
          </cell>
          <cell r="D12620">
            <v>127</v>
          </cell>
        </row>
        <row r="12621">
          <cell r="A12621">
            <v>44826</v>
          </cell>
          <cell r="B12621" t="str">
            <v>UA 202</v>
          </cell>
          <cell r="D12621">
            <v>250</v>
          </cell>
        </row>
        <row r="12622">
          <cell r="A12622">
            <v>44826</v>
          </cell>
          <cell r="B12622" t="str">
            <v>UA 417</v>
          </cell>
          <cell r="D12622">
            <v>134</v>
          </cell>
        </row>
        <row r="12623">
          <cell r="A12623">
            <v>44826</v>
          </cell>
          <cell r="B12623" t="str">
            <v>UA 539</v>
          </cell>
          <cell r="D12623">
            <v>160</v>
          </cell>
        </row>
        <row r="12624">
          <cell r="A12624">
            <v>44826</v>
          </cell>
          <cell r="B12624" t="str">
            <v>WN 1434</v>
          </cell>
          <cell r="D12624">
            <v>172</v>
          </cell>
        </row>
        <row r="12625">
          <cell r="A12625">
            <v>44826</v>
          </cell>
          <cell r="B12625" t="str">
            <v>WN 1698</v>
          </cell>
          <cell r="D12625">
            <v>171</v>
          </cell>
        </row>
        <row r="12626">
          <cell r="A12626">
            <v>44826</v>
          </cell>
          <cell r="B12626" t="str">
            <v>WN 2127</v>
          </cell>
          <cell r="D12626">
            <v>168</v>
          </cell>
        </row>
        <row r="12627">
          <cell r="A12627">
            <v>44826</v>
          </cell>
          <cell r="B12627" t="str">
            <v>WN 361</v>
          </cell>
          <cell r="D12627">
            <v>176</v>
          </cell>
        </row>
        <row r="12628">
          <cell r="A12628">
            <v>44826</v>
          </cell>
          <cell r="B12628" t="str">
            <v>WN 541</v>
          </cell>
          <cell r="D12628">
            <v>173</v>
          </cell>
        </row>
        <row r="12629">
          <cell r="A12629">
            <v>44826</v>
          </cell>
          <cell r="B12629" t="str">
            <v>WN 626</v>
          </cell>
          <cell r="D12629">
            <v>172</v>
          </cell>
        </row>
        <row r="12630">
          <cell r="A12630">
            <v>44827</v>
          </cell>
          <cell r="B12630" t="str">
            <v>AA 119</v>
          </cell>
          <cell r="D12630">
            <v>280</v>
          </cell>
        </row>
        <row r="12631">
          <cell r="A12631">
            <v>44827</v>
          </cell>
          <cell r="B12631" t="str">
            <v>AA 205</v>
          </cell>
          <cell r="D12631">
            <v>172</v>
          </cell>
        </row>
        <row r="12632">
          <cell r="A12632">
            <v>44827</v>
          </cell>
          <cell r="B12632" t="str">
            <v>AA 271</v>
          </cell>
          <cell r="D12632">
            <v>195</v>
          </cell>
        </row>
        <row r="12633">
          <cell r="A12633">
            <v>44827</v>
          </cell>
          <cell r="B12633" t="str">
            <v>AA 432</v>
          </cell>
          <cell r="D12633">
            <v>170</v>
          </cell>
        </row>
        <row r="12634">
          <cell r="A12634">
            <v>44827</v>
          </cell>
          <cell r="B12634" t="str">
            <v>AS 803</v>
          </cell>
          <cell r="D12634">
            <v>198</v>
          </cell>
        </row>
        <row r="12635">
          <cell r="A12635">
            <v>44827</v>
          </cell>
          <cell r="B12635" t="str">
            <v>AS 805</v>
          </cell>
          <cell r="D12635">
            <v>110</v>
          </cell>
        </row>
        <row r="12636">
          <cell r="A12636">
            <v>44827</v>
          </cell>
          <cell r="B12636" t="str">
            <v>AS 809</v>
          </cell>
          <cell r="D12636">
            <v>132</v>
          </cell>
        </row>
        <row r="12637">
          <cell r="A12637">
            <v>44827</v>
          </cell>
          <cell r="B12637" t="str">
            <v>AS 825</v>
          </cell>
          <cell r="D12637">
            <v>158</v>
          </cell>
        </row>
        <row r="12638">
          <cell r="A12638">
            <v>44827</v>
          </cell>
          <cell r="B12638" t="str">
            <v>AS 829</v>
          </cell>
          <cell r="D12638">
            <v>152</v>
          </cell>
        </row>
        <row r="12639">
          <cell r="A12639">
            <v>44827</v>
          </cell>
          <cell r="B12639" t="str">
            <v>AS 861</v>
          </cell>
          <cell r="D12639">
            <v>150</v>
          </cell>
        </row>
        <row r="12640">
          <cell r="A12640">
            <v>44827</v>
          </cell>
          <cell r="B12640" t="str">
            <v>DL 1069</v>
          </cell>
          <cell r="D12640">
            <v>194</v>
          </cell>
        </row>
        <row r="12641">
          <cell r="A12641">
            <v>44827</v>
          </cell>
          <cell r="B12641" t="str">
            <v>DL 355</v>
          </cell>
          <cell r="D12641">
            <v>175</v>
          </cell>
        </row>
        <row r="12642">
          <cell r="A12642">
            <v>44827</v>
          </cell>
          <cell r="B12642" t="str">
            <v>DL 448</v>
          </cell>
          <cell r="D12642">
            <v>186</v>
          </cell>
        </row>
        <row r="12643">
          <cell r="A12643">
            <v>44827</v>
          </cell>
          <cell r="B12643" t="str">
            <v>HA 23</v>
          </cell>
          <cell r="D12643">
            <v>158</v>
          </cell>
        </row>
        <row r="12644">
          <cell r="A12644">
            <v>44827</v>
          </cell>
          <cell r="B12644" t="str">
            <v>HA 29</v>
          </cell>
          <cell r="D12644">
            <v>236</v>
          </cell>
        </row>
        <row r="12645">
          <cell r="A12645">
            <v>44827</v>
          </cell>
          <cell r="B12645" t="str">
            <v>HA 31</v>
          </cell>
          <cell r="D12645">
            <v>174</v>
          </cell>
        </row>
        <row r="12646">
          <cell r="A12646">
            <v>44827</v>
          </cell>
          <cell r="B12646" t="str">
            <v>HA 33</v>
          </cell>
          <cell r="D12646">
            <v>237</v>
          </cell>
        </row>
        <row r="12647">
          <cell r="A12647">
            <v>44827</v>
          </cell>
          <cell r="B12647" t="str">
            <v>HA 39</v>
          </cell>
          <cell r="D12647">
            <v>141</v>
          </cell>
        </row>
        <row r="12648">
          <cell r="A12648">
            <v>44827</v>
          </cell>
          <cell r="B12648" t="str">
            <v>HA 41</v>
          </cell>
          <cell r="D12648">
            <v>141</v>
          </cell>
        </row>
        <row r="12649">
          <cell r="A12649">
            <v>44827</v>
          </cell>
          <cell r="B12649" t="str">
            <v>HA 45</v>
          </cell>
          <cell r="D12649">
            <v>153</v>
          </cell>
        </row>
        <row r="12650">
          <cell r="A12650">
            <v>44827</v>
          </cell>
          <cell r="B12650" t="str">
            <v>HA 59</v>
          </cell>
          <cell r="D12650">
            <v>163</v>
          </cell>
        </row>
        <row r="12651">
          <cell r="A12651">
            <v>44827</v>
          </cell>
          <cell r="B12651" t="str">
            <v>HA 71</v>
          </cell>
          <cell r="D12651">
            <v>132</v>
          </cell>
        </row>
        <row r="12652">
          <cell r="A12652">
            <v>44827</v>
          </cell>
          <cell r="B12652" t="str">
            <v>UA 1725</v>
          </cell>
          <cell r="D12652">
            <v>283</v>
          </cell>
        </row>
        <row r="12653">
          <cell r="A12653">
            <v>44827</v>
          </cell>
          <cell r="B12653" t="str">
            <v>UA 202</v>
          </cell>
          <cell r="D12653">
            <v>202</v>
          </cell>
        </row>
        <row r="12654">
          <cell r="A12654">
            <v>44827</v>
          </cell>
          <cell r="B12654" t="str">
            <v>UA 417</v>
          </cell>
          <cell r="D12654">
            <v>138</v>
          </cell>
        </row>
        <row r="12655">
          <cell r="A12655">
            <v>44827</v>
          </cell>
          <cell r="B12655" t="str">
            <v>WN 1434</v>
          </cell>
          <cell r="D12655">
            <v>173</v>
          </cell>
        </row>
        <row r="12656">
          <cell r="A12656">
            <v>44827</v>
          </cell>
          <cell r="B12656" t="str">
            <v>WN 1698</v>
          </cell>
          <cell r="D12656">
            <v>151</v>
          </cell>
        </row>
        <row r="12657">
          <cell r="A12657">
            <v>44827</v>
          </cell>
          <cell r="B12657" t="str">
            <v>WN 2127</v>
          </cell>
          <cell r="D12657">
            <v>175</v>
          </cell>
        </row>
        <row r="12658">
          <cell r="A12658">
            <v>44827</v>
          </cell>
          <cell r="B12658" t="str">
            <v>WN 541</v>
          </cell>
          <cell r="D12658">
            <v>167</v>
          </cell>
        </row>
        <row r="12659">
          <cell r="A12659">
            <v>44828</v>
          </cell>
          <cell r="B12659" t="str">
            <v>AA 119</v>
          </cell>
          <cell r="D12659">
            <v>250</v>
          </cell>
        </row>
        <row r="12660">
          <cell r="A12660">
            <v>44828</v>
          </cell>
          <cell r="B12660" t="str">
            <v>AA 205</v>
          </cell>
          <cell r="D12660">
            <v>193</v>
          </cell>
        </row>
        <row r="12661">
          <cell r="A12661">
            <v>44828</v>
          </cell>
          <cell r="B12661" t="str">
            <v>AA 432</v>
          </cell>
          <cell r="D12661">
            <v>182</v>
          </cell>
        </row>
        <row r="12662">
          <cell r="A12662">
            <v>44828</v>
          </cell>
          <cell r="B12662" t="str">
            <v>AS 805</v>
          </cell>
          <cell r="D12662">
            <v>115</v>
          </cell>
        </row>
        <row r="12663">
          <cell r="A12663">
            <v>44828</v>
          </cell>
          <cell r="B12663" t="str">
            <v>AS 813</v>
          </cell>
          <cell r="D12663">
            <v>145</v>
          </cell>
        </row>
        <row r="12664">
          <cell r="A12664">
            <v>44828</v>
          </cell>
          <cell r="B12664" t="str">
            <v>AS 825</v>
          </cell>
          <cell r="D12664">
            <v>156</v>
          </cell>
        </row>
        <row r="12665">
          <cell r="A12665">
            <v>44828</v>
          </cell>
          <cell r="B12665" t="str">
            <v>DL 1069</v>
          </cell>
          <cell r="D12665">
            <v>191</v>
          </cell>
        </row>
        <row r="12666">
          <cell r="A12666">
            <v>44828</v>
          </cell>
          <cell r="B12666" t="str">
            <v>DL 355</v>
          </cell>
          <cell r="D12666">
            <v>188</v>
          </cell>
        </row>
        <row r="12667">
          <cell r="A12667">
            <v>44828</v>
          </cell>
          <cell r="B12667" t="str">
            <v>DL 448</v>
          </cell>
          <cell r="D12667">
            <v>183</v>
          </cell>
        </row>
        <row r="12668">
          <cell r="A12668">
            <v>44828</v>
          </cell>
          <cell r="B12668" t="str">
            <v>HA 23</v>
          </cell>
          <cell r="D12668">
            <v>164</v>
          </cell>
        </row>
        <row r="12669">
          <cell r="A12669">
            <v>44828</v>
          </cell>
          <cell r="B12669" t="str">
            <v>HA 29</v>
          </cell>
          <cell r="D12669">
            <v>271</v>
          </cell>
        </row>
        <row r="12670">
          <cell r="A12670">
            <v>44828</v>
          </cell>
          <cell r="B12670" t="str">
            <v>HA 33</v>
          </cell>
          <cell r="D12670">
            <v>234</v>
          </cell>
        </row>
        <row r="12671">
          <cell r="A12671">
            <v>44828</v>
          </cell>
          <cell r="B12671" t="str">
            <v>HA 39</v>
          </cell>
          <cell r="D12671">
            <v>134</v>
          </cell>
        </row>
        <row r="12672">
          <cell r="A12672">
            <v>44828</v>
          </cell>
          <cell r="B12672" t="str">
            <v>HA 41</v>
          </cell>
          <cell r="D12672">
            <v>170</v>
          </cell>
        </row>
        <row r="12673">
          <cell r="A12673">
            <v>44828</v>
          </cell>
          <cell r="B12673" t="str">
            <v>HA 57</v>
          </cell>
          <cell r="D12673">
            <v>172</v>
          </cell>
        </row>
        <row r="12674">
          <cell r="A12674">
            <v>44828</v>
          </cell>
          <cell r="B12674" t="str">
            <v>HA 59</v>
          </cell>
          <cell r="D12674">
            <v>157</v>
          </cell>
        </row>
        <row r="12675">
          <cell r="A12675">
            <v>44828</v>
          </cell>
          <cell r="B12675" t="str">
            <v>HA 71</v>
          </cell>
          <cell r="D12675">
            <v>166</v>
          </cell>
        </row>
        <row r="12676">
          <cell r="A12676">
            <v>44828</v>
          </cell>
          <cell r="B12676" t="str">
            <v>UA 1219</v>
          </cell>
          <cell r="D12676">
            <v>123</v>
          </cell>
        </row>
        <row r="12677">
          <cell r="A12677">
            <v>44828</v>
          </cell>
          <cell r="B12677" t="str">
            <v>UA 1736</v>
          </cell>
          <cell r="D12677">
            <v>172</v>
          </cell>
        </row>
        <row r="12678">
          <cell r="A12678">
            <v>44828</v>
          </cell>
          <cell r="B12678" t="str">
            <v>UA 1749</v>
          </cell>
          <cell r="D12678">
            <v>140</v>
          </cell>
        </row>
        <row r="12679">
          <cell r="A12679">
            <v>44828</v>
          </cell>
          <cell r="B12679" t="str">
            <v>UA 2623</v>
          </cell>
          <cell r="D12679">
            <v>145</v>
          </cell>
        </row>
        <row r="12680">
          <cell r="A12680">
            <v>44828</v>
          </cell>
          <cell r="B12680" t="str">
            <v>UA 539</v>
          </cell>
          <cell r="D12680">
            <v>146</v>
          </cell>
        </row>
        <row r="12681">
          <cell r="A12681">
            <v>44828</v>
          </cell>
          <cell r="B12681" t="str">
            <v>WN 1698</v>
          </cell>
          <cell r="D12681">
            <v>174</v>
          </cell>
        </row>
        <row r="12682">
          <cell r="A12682">
            <v>44828</v>
          </cell>
          <cell r="B12682" t="str">
            <v>WN 361</v>
          </cell>
          <cell r="D12682">
            <v>175</v>
          </cell>
        </row>
        <row r="12683">
          <cell r="A12683">
            <v>44828</v>
          </cell>
          <cell r="B12683" t="str">
            <v>WN 541</v>
          </cell>
          <cell r="D12683">
            <v>174</v>
          </cell>
        </row>
        <row r="12684">
          <cell r="A12684">
            <v>44829</v>
          </cell>
          <cell r="B12684" t="str">
            <v>AA 205</v>
          </cell>
          <cell r="D12684">
            <v>193</v>
          </cell>
        </row>
        <row r="12685">
          <cell r="A12685">
            <v>44829</v>
          </cell>
          <cell r="B12685" t="str">
            <v>AA 271</v>
          </cell>
          <cell r="D12685">
            <v>129</v>
          </cell>
        </row>
        <row r="12686">
          <cell r="A12686">
            <v>44829</v>
          </cell>
          <cell r="B12686" t="str">
            <v>AA 432</v>
          </cell>
          <cell r="D12686">
            <v>170</v>
          </cell>
        </row>
        <row r="12687">
          <cell r="A12687">
            <v>44829</v>
          </cell>
          <cell r="B12687" t="str">
            <v>AS 803</v>
          </cell>
          <cell r="D12687">
            <v>117</v>
          </cell>
        </row>
        <row r="12688">
          <cell r="A12688">
            <v>44829</v>
          </cell>
          <cell r="B12688" t="str">
            <v>AS 805</v>
          </cell>
          <cell r="D12688">
            <v>88</v>
          </cell>
        </row>
        <row r="12689">
          <cell r="A12689">
            <v>44829</v>
          </cell>
          <cell r="B12689" t="str">
            <v>AS 825</v>
          </cell>
          <cell r="D12689">
            <v>149</v>
          </cell>
        </row>
        <row r="12690">
          <cell r="A12690">
            <v>44829</v>
          </cell>
          <cell r="B12690" t="str">
            <v>AS 829</v>
          </cell>
          <cell r="D12690">
            <v>131</v>
          </cell>
        </row>
        <row r="12691">
          <cell r="A12691">
            <v>44829</v>
          </cell>
          <cell r="B12691" t="str">
            <v>AS 861</v>
          </cell>
          <cell r="D12691">
            <v>157</v>
          </cell>
        </row>
        <row r="12692">
          <cell r="A12692">
            <v>44829</v>
          </cell>
          <cell r="B12692" t="str">
            <v>DL 1069</v>
          </cell>
          <cell r="D12692">
            <v>194</v>
          </cell>
        </row>
        <row r="12693">
          <cell r="A12693">
            <v>44829</v>
          </cell>
          <cell r="B12693" t="str">
            <v>DL 355</v>
          </cell>
          <cell r="D12693">
            <v>150</v>
          </cell>
        </row>
        <row r="12694">
          <cell r="A12694">
            <v>44829</v>
          </cell>
          <cell r="B12694" t="str">
            <v>DL 448</v>
          </cell>
          <cell r="D12694">
            <v>169</v>
          </cell>
        </row>
        <row r="12695">
          <cell r="A12695">
            <v>44829</v>
          </cell>
          <cell r="B12695" t="str">
            <v>HA 23</v>
          </cell>
          <cell r="D12695">
            <v>138</v>
          </cell>
        </row>
        <row r="12696">
          <cell r="A12696">
            <v>44829</v>
          </cell>
          <cell r="B12696" t="str">
            <v>HA 31</v>
          </cell>
          <cell r="D12696">
            <v>183</v>
          </cell>
        </row>
        <row r="12697">
          <cell r="A12697">
            <v>44829</v>
          </cell>
          <cell r="B12697" t="str">
            <v>HA 33</v>
          </cell>
          <cell r="D12697">
            <v>199</v>
          </cell>
        </row>
        <row r="12698">
          <cell r="A12698">
            <v>44829</v>
          </cell>
          <cell r="B12698" t="str">
            <v>HA 39</v>
          </cell>
          <cell r="D12698">
            <v>174</v>
          </cell>
        </row>
        <row r="12699">
          <cell r="A12699">
            <v>44829</v>
          </cell>
          <cell r="B12699" t="str">
            <v>HA 45</v>
          </cell>
          <cell r="D12699">
            <v>131</v>
          </cell>
        </row>
        <row r="12700">
          <cell r="A12700">
            <v>44829</v>
          </cell>
          <cell r="B12700" t="str">
            <v>HA 59</v>
          </cell>
          <cell r="D12700">
            <v>170</v>
          </cell>
        </row>
        <row r="12701">
          <cell r="A12701">
            <v>44829</v>
          </cell>
          <cell r="B12701" t="str">
            <v>HA 71</v>
          </cell>
          <cell r="D12701">
            <v>135</v>
          </cell>
        </row>
        <row r="12702">
          <cell r="A12702">
            <v>44829</v>
          </cell>
          <cell r="B12702" t="str">
            <v>UA 1725</v>
          </cell>
          <cell r="D12702">
            <v>287</v>
          </cell>
        </row>
        <row r="12703">
          <cell r="A12703">
            <v>44829</v>
          </cell>
          <cell r="B12703" t="str">
            <v>UA 1736</v>
          </cell>
          <cell r="D12703">
            <v>158</v>
          </cell>
        </row>
        <row r="12704">
          <cell r="A12704">
            <v>44829</v>
          </cell>
          <cell r="B12704" t="str">
            <v>UA 417</v>
          </cell>
          <cell r="D12704">
            <v>145</v>
          </cell>
        </row>
        <row r="12705">
          <cell r="A12705">
            <v>44829</v>
          </cell>
          <cell r="B12705" t="str">
            <v>WN 1434</v>
          </cell>
          <cell r="D12705">
            <v>161</v>
          </cell>
        </row>
        <row r="12706">
          <cell r="A12706">
            <v>44829</v>
          </cell>
          <cell r="B12706" t="str">
            <v>WN 1698</v>
          </cell>
          <cell r="D12706">
            <v>112</v>
          </cell>
        </row>
        <row r="12707">
          <cell r="A12707">
            <v>44829</v>
          </cell>
          <cell r="B12707" t="str">
            <v>WN 2127</v>
          </cell>
          <cell r="D12707">
            <v>173</v>
          </cell>
        </row>
        <row r="12708">
          <cell r="A12708">
            <v>44829</v>
          </cell>
          <cell r="B12708" t="str">
            <v>WN 541</v>
          </cell>
          <cell r="D12708">
            <v>155</v>
          </cell>
        </row>
        <row r="12709">
          <cell r="A12709">
            <v>44830</v>
          </cell>
          <cell r="B12709" t="str">
            <v>AA 119</v>
          </cell>
          <cell r="D12709">
            <v>282</v>
          </cell>
        </row>
        <row r="12710">
          <cell r="A12710">
            <v>44830</v>
          </cell>
          <cell r="B12710" t="str">
            <v>AA 205</v>
          </cell>
          <cell r="D12710">
            <v>189</v>
          </cell>
        </row>
        <row r="12711">
          <cell r="A12711">
            <v>44830</v>
          </cell>
          <cell r="B12711" t="str">
            <v>AA 271</v>
          </cell>
          <cell r="D12711">
            <v>189</v>
          </cell>
        </row>
        <row r="12712">
          <cell r="A12712">
            <v>44830</v>
          </cell>
          <cell r="B12712" t="str">
            <v>AS 743</v>
          </cell>
          <cell r="D12712">
            <v>155</v>
          </cell>
        </row>
        <row r="12713">
          <cell r="A12713">
            <v>44830</v>
          </cell>
          <cell r="B12713" t="str">
            <v>AS 803</v>
          </cell>
          <cell r="D12713">
            <v>149</v>
          </cell>
        </row>
        <row r="12714">
          <cell r="A12714">
            <v>44830</v>
          </cell>
          <cell r="B12714" t="str">
            <v>AS 805</v>
          </cell>
          <cell r="D12714">
            <v>157</v>
          </cell>
        </row>
        <row r="12715">
          <cell r="A12715">
            <v>44830</v>
          </cell>
          <cell r="B12715" t="str">
            <v>AS 809</v>
          </cell>
          <cell r="D12715">
            <v>141</v>
          </cell>
        </row>
        <row r="12716">
          <cell r="A12716">
            <v>44830</v>
          </cell>
          <cell r="B12716" t="str">
            <v>AS 813</v>
          </cell>
          <cell r="D12716">
            <v>147</v>
          </cell>
        </row>
        <row r="12717">
          <cell r="A12717">
            <v>44830</v>
          </cell>
          <cell r="B12717" t="str">
            <v>AS 825</v>
          </cell>
          <cell r="D12717">
            <v>153</v>
          </cell>
        </row>
        <row r="12718">
          <cell r="A12718">
            <v>44830</v>
          </cell>
          <cell r="B12718" t="str">
            <v>AS 829</v>
          </cell>
          <cell r="D12718">
            <v>144</v>
          </cell>
        </row>
        <row r="12719">
          <cell r="A12719">
            <v>44830</v>
          </cell>
          <cell r="B12719" t="str">
            <v>AS 861</v>
          </cell>
          <cell r="D12719">
            <v>152</v>
          </cell>
        </row>
        <row r="12720">
          <cell r="A12720">
            <v>44830</v>
          </cell>
          <cell r="B12720" t="str">
            <v>DL 448</v>
          </cell>
          <cell r="D12720">
            <v>193</v>
          </cell>
        </row>
        <row r="12721">
          <cell r="A12721">
            <v>44830</v>
          </cell>
          <cell r="B12721" t="str">
            <v>HA 31</v>
          </cell>
          <cell r="D12721">
            <v>189</v>
          </cell>
        </row>
        <row r="12722">
          <cell r="A12722">
            <v>44830</v>
          </cell>
          <cell r="B12722" t="str">
            <v>HA 33</v>
          </cell>
          <cell r="D12722">
            <v>206</v>
          </cell>
        </row>
        <row r="12723">
          <cell r="A12723">
            <v>44830</v>
          </cell>
          <cell r="B12723" t="str">
            <v>HA 57</v>
          </cell>
          <cell r="D12723">
            <v>175</v>
          </cell>
        </row>
        <row r="12724">
          <cell r="A12724">
            <v>44830</v>
          </cell>
          <cell r="B12724" t="str">
            <v>HA 59</v>
          </cell>
          <cell r="D12724">
            <v>168</v>
          </cell>
        </row>
        <row r="12725">
          <cell r="A12725">
            <v>44830</v>
          </cell>
          <cell r="B12725" t="str">
            <v>UA 1219</v>
          </cell>
          <cell r="D12725">
            <v>163</v>
          </cell>
        </row>
        <row r="12726">
          <cell r="A12726">
            <v>44830</v>
          </cell>
          <cell r="B12726" t="str">
            <v>UA 1736</v>
          </cell>
          <cell r="D12726">
            <v>165</v>
          </cell>
        </row>
        <row r="12727">
          <cell r="A12727">
            <v>44830</v>
          </cell>
          <cell r="B12727" t="str">
            <v>UA 1749</v>
          </cell>
          <cell r="D12727">
            <v>153</v>
          </cell>
        </row>
        <row r="12728">
          <cell r="A12728">
            <v>44830</v>
          </cell>
          <cell r="B12728" t="str">
            <v>UA 539</v>
          </cell>
          <cell r="D12728">
            <v>179</v>
          </cell>
        </row>
        <row r="12729">
          <cell r="A12729">
            <v>44830</v>
          </cell>
          <cell r="B12729" t="str">
            <v>WN 1434</v>
          </cell>
          <cell r="D12729">
            <v>155</v>
          </cell>
        </row>
        <row r="12730">
          <cell r="A12730">
            <v>44830</v>
          </cell>
          <cell r="B12730" t="str">
            <v>WN 1698</v>
          </cell>
          <cell r="D12730">
            <v>174</v>
          </cell>
        </row>
        <row r="12731">
          <cell r="A12731">
            <v>44830</v>
          </cell>
          <cell r="B12731" t="str">
            <v>WN 2127</v>
          </cell>
          <cell r="D12731">
            <v>168</v>
          </cell>
        </row>
        <row r="12732">
          <cell r="A12732">
            <v>44830</v>
          </cell>
          <cell r="B12732" t="str">
            <v>WN 361</v>
          </cell>
          <cell r="D12732">
            <v>167</v>
          </cell>
        </row>
        <row r="12733">
          <cell r="A12733">
            <v>44830</v>
          </cell>
          <cell r="B12733" t="str">
            <v>WN 541</v>
          </cell>
          <cell r="D12733">
            <v>169</v>
          </cell>
        </row>
        <row r="12734">
          <cell r="A12734">
            <v>44830</v>
          </cell>
          <cell r="B12734" t="str">
            <v>WN 626</v>
          </cell>
          <cell r="D12734">
            <v>172</v>
          </cell>
        </row>
        <row r="12735">
          <cell r="A12735">
            <v>44831</v>
          </cell>
          <cell r="B12735" t="str">
            <v>AA 119</v>
          </cell>
          <cell r="D12735">
            <v>286</v>
          </cell>
        </row>
        <row r="12736">
          <cell r="A12736">
            <v>44831</v>
          </cell>
          <cell r="B12736" t="str">
            <v>AA 205</v>
          </cell>
          <cell r="D12736">
            <v>177</v>
          </cell>
        </row>
        <row r="12737">
          <cell r="A12737">
            <v>44831</v>
          </cell>
          <cell r="B12737" t="str">
            <v>AA 271</v>
          </cell>
          <cell r="D12737">
            <v>182</v>
          </cell>
        </row>
        <row r="12738">
          <cell r="A12738">
            <v>44831</v>
          </cell>
          <cell r="B12738" t="str">
            <v>AA 432</v>
          </cell>
          <cell r="D12738">
            <v>167</v>
          </cell>
        </row>
        <row r="12739">
          <cell r="A12739">
            <v>44831</v>
          </cell>
          <cell r="B12739" t="str">
            <v>AS 803</v>
          </cell>
          <cell r="D12739">
            <v>117</v>
          </cell>
        </row>
        <row r="12740">
          <cell r="A12740">
            <v>44831</v>
          </cell>
          <cell r="B12740" t="str">
            <v>AS 805</v>
          </cell>
          <cell r="D12740">
            <v>123</v>
          </cell>
        </row>
        <row r="12741">
          <cell r="A12741">
            <v>44831</v>
          </cell>
          <cell r="B12741" t="str">
            <v>AS 809</v>
          </cell>
          <cell r="D12741">
            <v>149</v>
          </cell>
        </row>
        <row r="12742">
          <cell r="A12742">
            <v>44831</v>
          </cell>
          <cell r="B12742" t="str">
            <v>AS 829</v>
          </cell>
          <cell r="D12742">
            <v>123</v>
          </cell>
        </row>
        <row r="12743">
          <cell r="A12743">
            <v>44831</v>
          </cell>
          <cell r="B12743" t="str">
            <v>DL 448</v>
          </cell>
          <cell r="D12743">
            <v>184</v>
          </cell>
        </row>
        <row r="12744">
          <cell r="A12744">
            <v>44831</v>
          </cell>
          <cell r="B12744" t="str">
            <v>HA 23</v>
          </cell>
          <cell r="D12744">
            <v>147</v>
          </cell>
        </row>
        <row r="12745">
          <cell r="A12745">
            <v>44831</v>
          </cell>
          <cell r="B12745" t="str">
            <v>HA 29</v>
          </cell>
          <cell r="D12745">
            <v>198</v>
          </cell>
        </row>
        <row r="12746">
          <cell r="A12746">
            <v>44831</v>
          </cell>
          <cell r="B12746" t="str">
            <v>HA 31</v>
          </cell>
          <cell r="D12746">
            <v>164</v>
          </cell>
        </row>
        <row r="12747">
          <cell r="A12747">
            <v>44831</v>
          </cell>
          <cell r="B12747" t="str">
            <v>HA 33</v>
          </cell>
          <cell r="D12747">
            <v>185</v>
          </cell>
        </row>
        <row r="12748">
          <cell r="A12748">
            <v>44831</v>
          </cell>
          <cell r="B12748" t="str">
            <v>HA 39</v>
          </cell>
          <cell r="D12748">
            <v>174</v>
          </cell>
        </row>
        <row r="12749">
          <cell r="A12749">
            <v>44831</v>
          </cell>
          <cell r="B12749" t="str">
            <v>HA 41</v>
          </cell>
          <cell r="D12749">
            <v>179</v>
          </cell>
        </row>
        <row r="12750">
          <cell r="A12750">
            <v>44831</v>
          </cell>
          <cell r="B12750" t="str">
            <v>HA 45</v>
          </cell>
          <cell r="D12750">
            <v>116</v>
          </cell>
        </row>
        <row r="12751">
          <cell r="A12751">
            <v>44831</v>
          </cell>
          <cell r="B12751" t="str">
            <v>HA 57</v>
          </cell>
          <cell r="D12751">
            <v>172</v>
          </cell>
        </row>
        <row r="12752">
          <cell r="A12752">
            <v>44831</v>
          </cell>
          <cell r="B12752" t="str">
            <v>HA 71</v>
          </cell>
          <cell r="D12752">
            <v>95</v>
          </cell>
        </row>
        <row r="12753">
          <cell r="A12753">
            <v>44831</v>
          </cell>
          <cell r="B12753" t="str">
            <v>UA 1219</v>
          </cell>
          <cell r="D12753">
            <v>165</v>
          </cell>
        </row>
        <row r="12754">
          <cell r="A12754">
            <v>44831</v>
          </cell>
          <cell r="B12754" t="str">
            <v>UA 1736</v>
          </cell>
          <cell r="D12754">
            <v>157</v>
          </cell>
        </row>
        <row r="12755">
          <cell r="A12755">
            <v>44831</v>
          </cell>
          <cell r="B12755" t="str">
            <v>UA 1749</v>
          </cell>
          <cell r="D12755">
            <v>130</v>
          </cell>
        </row>
        <row r="12756">
          <cell r="A12756">
            <v>44831</v>
          </cell>
          <cell r="B12756" t="str">
            <v>UA 539</v>
          </cell>
          <cell r="D12756">
            <v>175</v>
          </cell>
        </row>
        <row r="12757">
          <cell r="A12757">
            <v>44831</v>
          </cell>
          <cell r="B12757" t="str">
            <v>WN 1434</v>
          </cell>
          <cell r="D12757">
            <v>146</v>
          </cell>
        </row>
        <row r="12758">
          <cell r="A12758">
            <v>44831</v>
          </cell>
          <cell r="B12758" t="str">
            <v>WN 1698</v>
          </cell>
          <cell r="D12758">
            <v>156</v>
          </cell>
        </row>
        <row r="12759">
          <cell r="A12759">
            <v>44831</v>
          </cell>
          <cell r="B12759" t="str">
            <v>WN 2127</v>
          </cell>
          <cell r="D12759">
            <v>177</v>
          </cell>
        </row>
        <row r="12760">
          <cell r="A12760">
            <v>44831</v>
          </cell>
          <cell r="B12760" t="str">
            <v>WN 541</v>
          </cell>
          <cell r="D12760">
            <v>156</v>
          </cell>
        </row>
        <row r="12761">
          <cell r="A12761">
            <v>44831</v>
          </cell>
          <cell r="B12761" t="str">
            <v>WN 626</v>
          </cell>
          <cell r="D12761">
            <v>171</v>
          </cell>
        </row>
        <row r="12762">
          <cell r="A12762">
            <v>44832</v>
          </cell>
          <cell r="B12762" t="str">
            <v>AA 119</v>
          </cell>
          <cell r="D12762">
            <v>294</v>
          </cell>
        </row>
        <row r="12763">
          <cell r="A12763">
            <v>44832</v>
          </cell>
          <cell r="B12763" t="str">
            <v>AA 271</v>
          </cell>
          <cell r="D12763">
            <v>196</v>
          </cell>
        </row>
        <row r="12764">
          <cell r="A12764">
            <v>44832</v>
          </cell>
          <cell r="B12764" t="str">
            <v>AA 432</v>
          </cell>
          <cell r="D12764">
            <v>171</v>
          </cell>
        </row>
        <row r="12765">
          <cell r="A12765">
            <v>44832</v>
          </cell>
          <cell r="B12765" t="str">
            <v>AS 743</v>
          </cell>
          <cell r="D12765">
            <v>142</v>
          </cell>
        </row>
        <row r="12766">
          <cell r="A12766">
            <v>44832</v>
          </cell>
          <cell r="B12766" t="str">
            <v>AS 803</v>
          </cell>
          <cell r="D12766">
            <v>124</v>
          </cell>
        </row>
        <row r="12767">
          <cell r="A12767">
            <v>44832</v>
          </cell>
          <cell r="B12767" t="str">
            <v>AS 809</v>
          </cell>
          <cell r="D12767">
            <v>149</v>
          </cell>
        </row>
        <row r="12768">
          <cell r="A12768">
            <v>44832</v>
          </cell>
          <cell r="B12768" t="str">
            <v>AS 813</v>
          </cell>
          <cell r="D12768">
            <v>144</v>
          </cell>
        </row>
        <row r="12769">
          <cell r="A12769">
            <v>44832</v>
          </cell>
          <cell r="B12769" t="str">
            <v>AS 825</v>
          </cell>
          <cell r="D12769">
            <v>153</v>
          </cell>
        </row>
        <row r="12770">
          <cell r="A12770">
            <v>44832</v>
          </cell>
          <cell r="B12770" t="str">
            <v>AS 829</v>
          </cell>
          <cell r="D12770">
            <v>150</v>
          </cell>
        </row>
        <row r="12771">
          <cell r="A12771">
            <v>44832</v>
          </cell>
          <cell r="B12771" t="str">
            <v>AS 861</v>
          </cell>
          <cell r="D12771">
            <v>151</v>
          </cell>
        </row>
        <row r="12772">
          <cell r="A12772">
            <v>44832</v>
          </cell>
          <cell r="B12772" t="str">
            <v>HA 29</v>
          </cell>
          <cell r="D12772">
            <v>218</v>
          </cell>
        </row>
        <row r="12773">
          <cell r="A12773">
            <v>44832</v>
          </cell>
          <cell r="B12773" t="str">
            <v>HA 31</v>
          </cell>
          <cell r="D12773">
            <v>141</v>
          </cell>
        </row>
        <row r="12774">
          <cell r="A12774">
            <v>44832</v>
          </cell>
          <cell r="B12774" t="str">
            <v>HA 33</v>
          </cell>
          <cell r="D12774">
            <v>241</v>
          </cell>
        </row>
        <row r="12775">
          <cell r="A12775">
            <v>44832</v>
          </cell>
          <cell r="B12775" t="str">
            <v>HA 39</v>
          </cell>
          <cell r="D12775">
            <v>173</v>
          </cell>
        </row>
        <row r="12776">
          <cell r="A12776">
            <v>44832</v>
          </cell>
          <cell r="B12776" t="str">
            <v>HA 41</v>
          </cell>
          <cell r="D12776">
            <v>175</v>
          </cell>
        </row>
        <row r="12777">
          <cell r="A12777">
            <v>44832</v>
          </cell>
          <cell r="B12777" t="str">
            <v>HA 45</v>
          </cell>
          <cell r="D12777">
            <v>164</v>
          </cell>
        </row>
        <row r="12778">
          <cell r="A12778">
            <v>44832</v>
          </cell>
          <cell r="B12778" t="str">
            <v>HA 57</v>
          </cell>
          <cell r="D12778">
            <v>174</v>
          </cell>
        </row>
        <row r="12779">
          <cell r="A12779">
            <v>44832</v>
          </cell>
          <cell r="B12779" t="str">
            <v>HA 59</v>
          </cell>
          <cell r="D12779">
            <v>185</v>
          </cell>
        </row>
        <row r="12780">
          <cell r="A12780">
            <v>44832</v>
          </cell>
          <cell r="B12780" t="str">
            <v>HA 71</v>
          </cell>
          <cell r="D12780">
            <v>127</v>
          </cell>
        </row>
        <row r="12781">
          <cell r="A12781">
            <v>44832</v>
          </cell>
          <cell r="B12781" t="str">
            <v>UA 1219</v>
          </cell>
          <cell r="D12781">
            <v>178</v>
          </cell>
        </row>
        <row r="12782">
          <cell r="A12782">
            <v>44832</v>
          </cell>
          <cell r="B12782" t="str">
            <v>UA 1736</v>
          </cell>
          <cell r="D12782">
            <v>140</v>
          </cell>
        </row>
        <row r="12783">
          <cell r="A12783">
            <v>44832</v>
          </cell>
          <cell r="B12783" t="str">
            <v>UA 417</v>
          </cell>
          <cell r="D12783">
            <v>135</v>
          </cell>
        </row>
        <row r="12784">
          <cell r="A12784">
            <v>44832</v>
          </cell>
          <cell r="B12784" t="str">
            <v>WN 1434</v>
          </cell>
          <cell r="D12784">
            <v>165</v>
          </cell>
        </row>
        <row r="12785">
          <cell r="A12785">
            <v>44832</v>
          </cell>
          <cell r="B12785" t="str">
            <v>WN 626</v>
          </cell>
          <cell r="D12785">
            <v>171</v>
          </cell>
        </row>
        <row r="12786">
          <cell r="A12786">
            <v>44833</v>
          </cell>
          <cell r="B12786" t="str">
            <v>AA 205</v>
          </cell>
          <cell r="D12786">
            <v>197</v>
          </cell>
        </row>
        <row r="12787">
          <cell r="A12787">
            <v>44833</v>
          </cell>
          <cell r="B12787" t="str">
            <v>AA 432</v>
          </cell>
          <cell r="D12787">
            <v>180</v>
          </cell>
        </row>
        <row r="12788">
          <cell r="A12788">
            <v>44833</v>
          </cell>
          <cell r="B12788" t="str">
            <v>AS 805</v>
          </cell>
          <cell r="D12788">
            <v>151</v>
          </cell>
        </row>
        <row r="12789">
          <cell r="A12789">
            <v>44833</v>
          </cell>
          <cell r="B12789" t="str">
            <v>AS 809</v>
          </cell>
          <cell r="D12789">
            <v>151</v>
          </cell>
        </row>
        <row r="12790">
          <cell r="A12790">
            <v>44833</v>
          </cell>
          <cell r="B12790" t="str">
            <v>AS 813</v>
          </cell>
          <cell r="D12790">
            <v>165</v>
          </cell>
        </row>
        <row r="12791">
          <cell r="A12791">
            <v>44833</v>
          </cell>
          <cell r="B12791" t="str">
            <v>AS 829</v>
          </cell>
          <cell r="D12791">
            <v>129</v>
          </cell>
        </row>
        <row r="12792">
          <cell r="A12792">
            <v>44833</v>
          </cell>
          <cell r="B12792" t="str">
            <v>DL 448</v>
          </cell>
          <cell r="D12792">
            <v>194</v>
          </cell>
        </row>
        <row r="12793">
          <cell r="A12793">
            <v>44833</v>
          </cell>
          <cell r="B12793" t="str">
            <v>HA 23</v>
          </cell>
          <cell r="D12793">
            <v>182</v>
          </cell>
        </row>
        <row r="12794">
          <cell r="A12794">
            <v>44833</v>
          </cell>
          <cell r="B12794" t="str">
            <v>HA 41</v>
          </cell>
          <cell r="D12794">
            <v>183</v>
          </cell>
        </row>
        <row r="12795">
          <cell r="A12795">
            <v>44833</v>
          </cell>
          <cell r="B12795" t="str">
            <v>HA 45</v>
          </cell>
          <cell r="D12795">
            <v>188</v>
          </cell>
        </row>
        <row r="12796">
          <cell r="A12796">
            <v>44833</v>
          </cell>
          <cell r="B12796" t="str">
            <v>HA 57</v>
          </cell>
          <cell r="D12796">
            <v>155</v>
          </cell>
        </row>
        <row r="12797">
          <cell r="A12797">
            <v>44833</v>
          </cell>
          <cell r="B12797" t="str">
            <v>UA 1219</v>
          </cell>
          <cell r="D12797">
            <v>168</v>
          </cell>
        </row>
        <row r="12798">
          <cell r="A12798">
            <v>44833</v>
          </cell>
          <cell r="B12798" t="str">
            <v>UA 1736</v>
          </cell>
          <cell r="D12798">
            <v>153</v>
          </cell>
        </row>
        <row r="12799">
          <cell r="A12799">
            <v>44833</v>
          </cell>
          <cell r="B12799" t="str">
            <v>UA 1749</v>
          </cell>
          <cell r="D12799">
            <v>161</v>
          </cell>
        </row>
        <row r="12800">
          <cell r="A12800">
            <v>44833</v>
          </cell>
          <cell r="B12800" t="str">
            <v>UA 202</v>
          </cell>
          <cell r="D12800">
            <v>220</v>
          </cell>
        </row>
        <row r="12801">
          <cell r="A12801">
            <v>44833</v>
          </cell>
          <cell r="B12801" t="str">
            <v>UA 539</v>
          </cell>
          <cell r="D12801">
            <v>176</v>
          </cell>
        </row>
        <row r="12802">
          <cell r="A12802">
            <v>44833</v>
          </cell>
          <cell r="B12802" t="str">
            <v>WN 1434</v>
          </cell>
          <cell r="D12802">
            <v>166</v>
          </cell>
        </row>
        <row r="12803">
          <cell r="A12803">
            <v>44833</v>
          </cell>
          <cell r="B12803" t="str">
            <v>WN 1698</v>
          </cell>
          <cell r="D12803">
            <v>172</v>
          </cell>
        </row>
        <row r="12804">
          <cell r="A12804">
            <v>44833</v>
          </cell>
          <cell r="B12804" t="str">
            <v>WN 2127</v>
          </cell>
          <cell r="D12804">
            <v>173</v>
          </cell>
        </row>
        <row r="12805">
          <cell r="A12805">
            <v>44833</v>
          </cell>
          <cell r="B12805" t="str">
            <v>WN 361</v>
          </cell>
          <cell r="D12805">
            <v>177</v>
          </cell>
        </row>
        <row r="12806">
          <cell r="A12806">
            <v>44833</v>
          </cell>
          <cell r="B12806" t="str">
            <v>WN 541</v>
          </cell>
          <cell r="D12806">
            <v>170</v>
          </cell>
        </row>
        <row r="12807">
          <cell r="A12807">
            <v>44834</v>
          </cell>
          <cell r="B12807" t="str">
            <v>AA 119</v>
          </cell>
          <cell r="D12807">
            <v>274</v>
          </cell>
        </row>
        <row r="12808">
          <cell r="A12808">
            <v>44834</v>
          </cell>
          <cell r="B12808" t="str">
            <v>AA 271</v>
          </cell>
          <cell r="D12808">
            <v>199</v>
          </cell>
        </row>
        <row r="12809">
          <cell r="A12809">
            <v>44834</v>
          </cell>
          <cell r="B12809" t="str">
            <v>AA 432</v>
          </cell>
          <cell r="D12809">
            <v>171</v>
          </cell>
        </row>
        <row r="12810">
          <cell r="A12810">
            <v>44834</v>
          </cell>
          <cell r="B12810" t="str">
            <v>AS 743</v>
          </cell>
          <cell r="D12810">
            <v>156</v>
          </cell>
        </row>
        <row r="12811">
          <cell r="A12811">
            <v>44834</v>
          </cell>
          <cell r="B12811" t="str">
            <v>AS 803</v>
          </cell>
          <cell r="D12811">
            <v>147</v>
          </cell>
        </row>
        <row r="12812">
          <cell r="A12812">
            <v>44834</v>
          </cell>
          <cell r="B12812" t="str">
            <v>AS 861</v>
          </cell>
          <cell r="D12812">
            <v>156</v>
          </cell>
        </row>
        <row r="12813">
          <cell r="A12813">
            <v>44834</v>
          </cell>
          <cell r="B12813" t="str">
            <v>DL 355</v>
          </cell>
          <cell r="D12813">
            <v>199</v>
          </cell>
        </row>
        <row r="12814">
          <cell r="A12814">
            <v>44834</v>
          </cell>
          <cell r="B12814" t="str">
            <v>HA 23</v>
          </cell>
          <cell r="D12814">
            <v>180</v>
          </cell>
        </row>
        <row r="12815">
          <cell r="A12815">
            <v>44834</v>
          </cell>
          <cell r="B12815" t="str">
            <v>HA 29</v>
          </cell>
          <cell r="D12815">
            <v>271</v>
          </cell>
        </row>
        <row r="12816">
          <cell r="A12816">
            <v>44834</v>
          </cell>
          <cell r="B12816" t="str">
            <v>HA 31</v>
          </cell>
          <cell r="D12816">
            <v>138</v>
          </cell>
        </row>
        <row r="12817">
          <cell r="A12817">
            <v>44834</v>
          </cell>
          <cell r="B12817" t="str">
            <v>HA 39</v>
          </cell>
          <cell r="D12817">
            <v>158</v>
          </cell>
        </row>
        <row r="12818">
          <cell r="A12818">
            <v>44834</v>
          </cell>
          <cell r="B12818" t="str">
            <v>HA 41</v>
          </cell>
          <cell r="D12818">
            <v>165</v>
          </cell>
        </row>
        <row r="12819">
          <cell r="A12819">
            <v>44834</v>
          </cell>
          <cell r="B12819" t="str">
            <v>HA 45</v>
          </cell>
          <cell r="D12819">
            <v>167</v>
          </cell>
        </row>
        <row r="12820">
          <cell r="A12820">
            <v>44834</v>
          </cell>
          <cell r="B12820" t="str">
            <v>HA 57</v>
          </cell>
          <cell r="D12820">
            <v>163</v>
          </cell>
        </row>
        <row r="12821">
          <cell r="A12821">
            <v>44834</v>
          </cell>
          <cell r="B12821" t="str">
            <v>HA 59</v>
          </cell>
          <cell r="D12821">
            <v>170</v>
          </cell>
        </row>
        <row r="12822">
          <cell r="A12822">
            <v>44834</v>
          </cell>
          <cell r="B12822" t="str">
            <v>HA 71</v>
          </cell>
          <cell r="D12822">
            <v>132</v>
          </cell>
        </row>
        <row r="12823">
          <cell r="A12823">
            <v>44834</v>
          </cell>
          <cell r="B12823" t="str">
            <v>UA 1736</v>
          </cell>
          <cell r="D12823">
            <v>163</v>
          </cell>
        </row>
        <row r="12824">
          <cell r="A12824">
            <v>44834</v>
          </cell>
          <cell r="B12824" t="str">
            <v>UA 202</v>
          </cell>
          <cell r="D12824">
            <v>261</v>
          </cell>
        </row>
        <row r="12825">
          <cell r="A12825">
            <v>44834</v>
          </cell>
          <cell r="B12825" t="str">
            <v>UA 417</v>
          </cell>
          <cell r="D12825">
            <v>166</v>
          </cell>
        </row>
        <row r="12826">
          <cell r="A12826">
            <v>44834</v>
          </cell>
          <cell r="B12826" t="str">
            <v>WN 2127</v>
          </cell>
          <cell r="D12826">
            <v>172</v>
          </cell>
        </row>
        <row r="12827">
          <cell r="A12827">
            <v>44834</v>
          </cell>
          <cell r="B12827" t="str">
            <v>WN 361</v>
          </cell>
          <cell r="D12827">
            <v>171</v>
          </cell>
        </row>
        <row r="12828">
          <cell r="A12828">
            <v>44834</v>
          </cell>
          <cell r="B12828" t="str">
            <v>WN 626</v>
          </cell>
          <cell r="D12828">
            <v>171</v>
          </cell>
        </row>
        <row r="12829">
          <cell r="A12829">
            <v>44835</v>
          </cell>
          <cell r="B12829" t="str">
            <v>AA 119</v>
          </cell>
          <cell r="D12829">
            <v>275</v>
          </cell>
        </row>
        <row r="12830">
          <cell r="A12830">
            <v>44835</v>
          </cell>
          <cell r="B12830" t="str">
            <v>AA 271</v>
          </cell>
          <cell r="D12830">
            <v>195</v>
          </cell>
        </row>
        <row r="12831">
          <cell r="A12831">
            <v>44835</v>
          </cell>
          <cell r="B12831" t="str">
            <v>AS 743</v>
          </cell>
          <cell r="D12831">
            <v>149</v>
          </cell>
        </row>
        <row r="12832">
          <cell r="A12832">
            <v>44835</v>
          </cell>
          <cell r="B12832" t="str">
            <v>AS 805</v>
          </cell>
          <cell r="D12832">
            <v>158</v>
          </cell>
        </row>
        <row r="12833">
          <cell r="A12833">
            <v>44835</v>
          </cell>
          <cell r="B12833" t="str">
            <v>AS 809</v>
          </cell>
          <cell r="D12833">
            <v>158</v>
          </cell>
        </row>
        <row r="12834">
          <cell r="A12834">
            <v>44835</v>
          </cell>
          <cell r="B12834" t="str">
            <v>AS 813</v>
          </cell>
          <cell r="D12834">
            <v>157</v>
          </cell>
        </row>
        <row r="12835">
          <cell r="A12835">
            <v>44835</v>
          </cell>
          <cell r="B12835" t="str">
            <v>AS 825</v>
          </cell>
          <cell r="D12835">
            <v>157</v>
          </cell>
        </row>
        <row r="12836">
          <cell r="A12836">
            <v>44835</v>
          </cell>
          <cell r="B12836" t="str">
            <v>AS 861</v>
          </cell>
          <cell r="D12836">
            <v>159</v>
          </cell>
        </row>
        <row r="12837">
          <cell r="A12837">
            <v>44835</v>
          </cell>
          <cell r="B12837" t="str">
            <v>DL 1069</v>
          </cell>
          <cell r="D12837">
            <v>196</v>
          </cell>
        </row>
        <row r="12838">
          <cell r="A12838">
            <v>44835</v>
          </cell>
          <cell r="B12838" t="str">
            <v>DL 355</v>
          </cell>
          <cell r="D12838">
            <v>188</v>
          </cell>
        </row>
        <row r="12839">
          <cell r="A12839">
            <v>44835</v>
          </cell>
          <cell r="B12839" t="str">
            <v>DL 448</v>
          </cell>
          <cell r="D12839">
            <v>194</v>
          </cell>
        </row>
        <row r="12840">
          <cell r="A12840">
            <v>44835</v>
          </cell>
          <cell r="B12840" t="str">
            <v>HA 23</v>
          </cell>
          <cell r="D12840">
            <v>176</v>
          </cell>
        </row>
        <row r="12841">
          <cell r="A12841">
            <v>44835</v>
          </cell>
          <cell r="B12841" t="str">
            <v>HA 29</v>
          </cell>
          <cell r="D12841">
            <v>273</v>
          </cell>
        </row>
        <row r="12842">
          <cell r="A12842">
            <v>44835</v>
          </cell>
          <cell r="B12842" t="str">
            <v>HA 31</v>
          </cell>
          <cell r="D12842">
            <v>155</v>
          </cell>
        </row>
        <row r="12843">
          <cell r="A12843">
            <v>44835</v>
          </cell>
          <cell r="B12843" t="str">
            <v>HA 33</v>
          </cell>
          <cell r="D12843">
            <v>264</v>
          </cell>
        </row>
        <row r="12844">
          <cell r="A12844">
            <v>44835</v>
          </cell>
          <cell r="B12844" t="str">
            <v>HA 39</v>
          </cell>
          <cell r="D12844">
            <v>178</v>
          </cell>
        </row>
        <row r="12845">
          <cell r="A12845">
            <v>44835</v>
          </cell>
          <cell r="B12845" t="str">
            <v>HA 41</v>
          </cell>
          <cell r="D12845">
            <v>188</v>
          </cell>
        </row>
        <row r="12846">
          <cell r="A12846">
            <v>44835</v>
          </cell>
          <cell r="B12846" t="str">
            <v>HA 45</v>
          </cell>
          <cell r="D12846">
            <v>189</v>
          </cell>
        </row>
        <row r="12847">
          <cell r="A12847">
            <v>44835</v>
          </cell>
          <cell r="B12847" t="str">
            <v>HA 57</v>
          </cell>
          <cell r="D12847">
            <v>176</v>
          </cell>
        </row>
        <row r="12848">
          <cell r="A12848">
            <v>44835</v>
          </cell>
          <cell r="B12848" t="str">
            <v>HA 59</v>
          </cell>
          <cell r="D12848">
            <v>171</v>
          </cell>
        </row>
        <row r="12849">
          <cell r="A12849">
            <v>44835</v>
          </cell>
          <cell r="B12849" t="str">
            <v>HA 71</v>
          </cell>
          <cell r="D12849">
            <v>168</v>
          </cell>
        </row>
        <row r="12850">
          <cell r="A12850">
            <v>44835</v>
          </cell>
          <cell r="B12850" t="str">
            <v>UA 1219</v>
          </cell>
          <cell r="D12850">
            <v>152</v>
          </cell>
        </row>
        <row r="12851">
          <cell r="A12851">
            <v>44835</v>
          </cell>
          <cell r="B12851" t="str">
            <v>UA 1725</v>
          </cell>
          <cell r="D12851">
            <v>336</v>
          </cell>
        </row>
        <row r="12852">
          <cell r="A12852">
            <v>44835</v>
          </cell>
          <cell r="B12852" t="str">
            <v>UA 1749</v>
          </cell>
          <cell r="D12852">
            <v>148</v>
          </cell>
        </row>
        <row r="12853">
          <cell r="A12853">
            <v>44835</v>
          </cell>
          <cell r="B12853" t="str">
            <v>UA 202</v>
          </cell>
          <cell r="D12853">
            <v>238</v>
          </cell>
        </row>
        <row r="12854">
          <cell r="A12854">
            <v>44835</v>
          </cell>
          <cell r="B12854" t="str">
            <v>UA 2623</v>
          </cell>
          <cell r="D12854">
            <v>171</v>
          </cell>
        </row>
        <row r="12855">
          <cell r="A12855">
            <v>44835</v>
          </cell>
          <cell r="B12855" t="str">
            <v>UA 454</v>
          </cell>
          <cell r="D12855">
            <v>179</v>
          </cell>
        </row>
        <row r="12856">
          <cell r="A12856">
            <v>44835</v>
          </cell>
          <cell r="B12856" t="str">
            <v>UA 539</v>
          </cell>
          <cell r="D12856">
            <v>176</v>
          </cell>
        </row>
        <row r="12857">
          <cell r="A12857">
            <v>44835</v>
          </cell>
          <cell r="B12857" t="str">
            <v>WN 1434</v>
          </cell>
          <cell r="D12857">
            <v>170</v>
          </cell>
        </row>
        <row r="12858">
          <cell r="A12858">
            <v>44835</v>
          </cell>
          <cell r="B12858" t="str">
            <v>WN 1698</v>
          </cell>
          <cell r="D12858">
            <v>176</v>
          </cell>
        </row>
        <row r="12859">
          <cell r="A12859">
            <v>44835</v>
          </cell>
          <cell r="B12859" t="str">
            <v>WN 2127</v>
          </cell>
          <cell r="D12859">
            <v>168</v>
          </cell>
        </row>
        <row r="12860">
          <cell r="A12860">
            <v>44835</v>
          </cell>
          <cell r="B12860" t="str">
            <v>WN 361</v>
          </cell>
          <cell r="D12860">
            <v>175</v>
          </cell>
        </row>
        <row r="12861">
          <cell r="A12861">
            <v>44835</v>
          </cell>
          <cell r="B12861" t="str">
            <v>WN 541</v>
          </cell>
          <cell r="D12861">
            <v>169</v>
          </cell>
        </row>
        <row r="12862">
          <cell r="A12862">
            <v>44835</v>
          </cell>
          <cell r="B12862" t="str">
            <v>WN 626</v>
          </cell>
          <cell r="D12862">
            <v>168</v>
          </cell>
        </row>
        <row r="12863">
          <cell r="A12863">
            <v>44836</v>
          </cell>
          <cell r="B12863" t="str">
            <v>AA 119</v>
          </cell>
          <cell r="D12863">
            <v>296</v>
          </cell>
        </row>
        <row r="12864">
          <cell r="A12864">
            <v>44836</v>
          </cell>
          <cell r="B12864" t="str">
            <v>AA 205</v>
          </cell>
          <cell r="D12864">
            <v>190</v>
          </cell>
        </row>
        <row r="12865">
          <cell r="A12865">
            <v>44836</v>
          </cell>
          <cell r="B12865" t="str">
            <v>AA 271</v>
          </cell>
          <cell r="D12865">
            <v>202</v>
          </cell>
        </row>
        <row r="12866">
          <cell r="A12866">
            <v>44836</v>
          </cell>
          <cell r="B12866" t="str">
            <v>AA 432</v>
          </cell>
          <cell r="D12866">
            <v>195</v>
          </cell>
        </row>
        <row r="12867">
          <cell r="A12867">
            <v>44836</v>
          </cell>
          <cell r="B12867" t="str">
            <v>AS 743</v>
          </cell>
          <cell r="D12867">
            <v>159</v>
          </cell>
        </row>
        <row r="12868">
          <cell r="A12868">
            <v>44836</v>
          </cell>
          <cell r="B12868" t="str">
            <v>AS 803</v>
          </cell>
          <cell r="D12868">
            <v>157</v>
          </cell>
        </row>
        <row r="12869">
          <cell r="A12869">
            <v>44836</v>
          </cell>
          <cell r="B12869" t="str">
            <v>AS 805</v>
          </cell>
          <cell r="D12869">
            <v>149</v>
          </cell>
        </row>
        <row r="12870">
          <cell r="A12870">
            <v>44836</v>
          </cell>
          <cell r="B12870" t="str">
            <v>AS 809</v>
          </cell>
          <cell r="D12870">
            <v>158</v>
          </cell>
        </row>
        <row r="12871">
          <cell r="A12871">
            <v>44836</v>
          </cell>
          <cell r="B12871" t="str">
            <v>AS 813</v>
          </cell>
          <cell r="D12871">
            <v>157</v>
          </cell>
        </row>
        <row r="12872">
          <cell r="A12872">
            <v>44836</v>
          </cell>
          <cell r="B12872" t="str">
            <v>AS 825</v>
          </cell>
          <cell r="D12872">
            <v>159</v>
          </cell>
        </row>
        <row r="12873">
          <cell r="A12873">
            <v>44836</v>
          </cell>
          <cell r="B12873" t="str">
            <v>AS 829</v>
          </cell>
          <cell r="D12873">
            <v>157</v>
          </cell>
        </row>
        <row r="12874">
          <cell r="A12874">
            <v>44836</v>
          </cell>
          <cell r="B12874" t="str">
            <v>AS 861</v>
          </cell>
          <cell r="D12874">
            <v>161</v>
          </cell>
        </row>
        <row r="12875">
          <cell r="A12875">
            <v>44836</v>
          </cell>
          <cell r="B12875" t="str">
            <v>DL 1069</v>
          </cell>
          <cell r="D12875">
            <v>194</v>
          </cell>
        </row>
        <row r="12876">
          <cell r="A12876">
            <v>44836</v>
          </cell>
          <cell r="B12876" t="str">
            <v>DL 355</v>
          </cell>
          <cell r="D12876">
            <v>199</v>
          </cell>
        </row>
        <row r="12877">
          <cell r="A12877">
            <v>44836</v>
          </cell>
          <cell r="B12877" t="str">
            <v>DL 448</v>
          </cell>
          <cell r="D12877">
            <v>192</v>
          </cell>
        </row>
        <row r="12878">
          <cell r="A12878">
            <v>44836</v>
          </cell>
          <cell r="B12878" t="str">
            <v>HA 23</v>
          </cell>
          <cell r="D12878">
            <v>187</v>
          </cell>
        </row>
        <row r="12879">
          <cell r="A12879">
            <v>44836</v>
          </cell>
          <cell r="B12879" t="str">
            <v>HA 29</v>
          </cell>
          <cell r="D12879">
            <v>278</v>
          </cell>
        </row>
        <row r="12880">
          <cell r="A12880">
            <v>44836</v>
          </cell>
          <cell r="B12880" t="str">
            <v>HA 31</v>
          </cell>
          <cell r="D12880">
            <v>161</v>
          </cell>
        </row>
        <row r="12881">
          <cell r="A12881">
            <v>44836</v>
          </cell>
          <cell r="B12881" t="str">
            <v>HA 33</v>
          </cell>
          <cell r="D12881">
            <v>278</v>
          </cell>
        </row>
        <row r="12882">
          <cell r="A12882">
            <v>44836</v>
          </cell>
          <cell r="B12882" t="str">
            <v>HA 39</v>
          </cell>
          <cell r="D12882">
            <v>189</v>
          </cell>
        </row>
        <row r="12883">
          <cell r="A12883">
            <v>44836</v>
          </cell>
          <cell r="B12883" t="str">
            <v>HA 41</v>
          </cell>
          <cell r="D12883">
            <v>177</v>
          </cell>
        </row>
        <row r="12884">
          <cell r="A12884">
            <v>44836</v>
          </cell>
          <cell r="B12884" t="str">
            <v>HA 45</v>
          </cell>
          <cell r="D12884">
            <v>188</v>
          </cell>
        </row>
        <row r="12885">
          <cell r="A12885">
            <v>44836</v>
          </cell>
          <cell r="B12885" t="str">
            <v>HA 57</v>
          </cell>
          <cell r="D12885">
            <v>177</v>
          </cell>
        </row>
        <row r="12886">
          <cell r="A12886">
            <v>44836</v>
          </cell>
          <cell r="B12886" t="str">
            <v>HA 59</v>
          </cell>
          <cell r="D12886">
            <v>171</v>
          </cell>
        </row>
        <row r="12887">
          <cell r="A12887">
            <v>44836</v>
          </cell>
          <cell r="B12887" t="str">
            <v>HA 71</v>
          </cell>
          <cell r="D12887">
            <v>172</v>
          </cell>
        </row>
        <row r="12888">
          <cell r="A12888">
            <v>44836</v>
          </cell>
          <cell r="B12888" t="str">
            <v>UA 1725</v>
          </cell>
          <cell r="D12888">
            <v>364</v>
          </cell>
        </row>
        <row r="12889">
          <cell r="A12889">
            <v>44836</v>
          </cell>
          <cell r="B12889" t="str">
            <v>UA 1736</v>
          </cell>
          <cell r="D12889">
            <v>155</v>
          </cell>
        </row>
        <row r="12890">
          <cell r="A12890">
            <v>44836</v>
          </cell>
          <cell r="B12890" t="str">
            <v>UA 202</v>
          </cell>
          <cell r="D12890">
            <v>242</v>
          </cell>
        </row>
        <row r="12891">
          <cell r="A12891">
            <v>44836</v>
          </cell>
          <cell r="B12891" t="str">
            <v>UA 417</v>
          </cell>
          <cell r="D12891">
            <v>178</v>
          </cell>
        </row>
        <row r="12892">
          <cell r="A12892">
            <v>44836</v>
          </cell>
          <cell r="B12892" t="str">
            <v>WN 1434</v>
          </cell>
          <cell r="D12892">
            <v>173</v>
          </cell>
        </row>
        <row r="12893">
          <cell r="A12893">
            <v>44836</v>
          </cell>
          <cell r="B12893" t="str">
            <v>WN 2127</v>
          </cell>
          <cell r="D12893">
            <v>177</v>
          </cell>
        </row>
        <row r="12894">
          <cell r="A12894">
            <v>44836</v>
          </cell>
          <cell r="B12894" t="str">
            <v>WN 361</v>
          </cell>
          <cell r="D12894">
            <v>179</v>
          </cell>
        </row>
        <row r="12895">
          <cell r="A12895">
            <v>44836</v>
          </cell>
          <cell r="B12895" t="str">
            <v>WN 541</v>
          </cell>
          <cell r="D12895">
            <v>165</v>
          </cell>
        </row>
        <row r="12896">
          <cell r="A12896">
            <v>44836</v>
          </cell>
          <cell r="B12896" t="str">
            <v>WN 626</v>
          </cell>
          <cell r="D12896">
            <v>175</v>
          </cell>
        </row>
        <row r="12897">
          <cell r="A12897">
            <v>44837</v>
          </cell>
          <cell r="B12897" t="str">
            <v>AA 119</v>
          </cell>
          <cell r="D12897">
            <v>296</v>
          </cell>
        </row>
        <row r="12898">
          <cell r="A12898">
            <v>44837</v>
          </cell>
          <cell r="B12898" t="str">
            <v>AA 271</v>
          </cell>
          <cell r="D12898">
            <v>183</v>
          </cell>
        </row>
        <row r="12899">
          <cell r="A12899">
            <v>44837</v>
          </cell>
          <cell r="B12899" t="str">
            <v>AA 432</v>
          </cell>
          <cell r="D12899">
            <v>198</v>
          </cell>
        </row>
        <row r="12900">
          <cell r="A12900">
            <v>44837</v>
          </cell>
          <cell r="B12900" t="str">
            <v>AS 803</v>
          </cell>
          <cell r="D12900">
            <v>149</v>
          </cell>
        </row>
        <row r="12901">
          <cell r="A12901">
            <v>44837</v>
          </cell>
          <cell r="B12901" t="str">
            <v>AS 805</v>
          </cell>
          <cell r="D12901">
            <v>134</v>
          </cell>
        </row>
        <row r="12902">
          <cell r="A12902">
            <v>44837</v>
          </cell>
          <cell r="B12902" t="str">
            <v>AS 813</v>
          </cell>
          <cell r="D12902">
            <v>152</v>
          </cell>
        </row>
        <row r="12903">
          <cell r="A12903">
            <v>44837</v>
          </cell>
          <cell r="B12903" t="str">
            <v>AS 825</v>
          </cell>
          <cell r="D12903">
            <v>159</v>
          </cell>
        </row>
        <row r="12904">
          <cell r="A12904">
            <v>44837</v>
          </cell>
          <cell r="B12904" t="str">
            <v>AS 861</v>
          </cell>
          <cell r="D12904">
            <v>157</v>
          </cell>
        </row>
        <row r="12905">
          <cell r="A12905">
            <v>44837</v>
          </cell>
          <cell r="B12905" t="str">
            <v>DL 448</v>
          </cell>
          <cell r="D12905">
            <v>192</v>
          </cell>
        </row>
        <row r="12906">
          <cell r="A12906">
            <v>44837</v>
          </cell>
          <cell r="B12906" t="str">
            <v>HA 23</v>
          </cell>
          <cell r="D12906">
            <v>174</v>
          </cell>
        </row>
        <row r="12907">
          <cell r="A12907">
            <v>44837</v>
          </cell>
          <cell r="B12907" t="str">
            <v>HA 29</v>
          </cell>
          <cell r="D12907">
            <v>272</v>
          </cell>
        </row>
        <row r="12908">
          <cell r="A12908">
            <v>44837</v>
          </cell>
          <cell r="B12908" t="str">
            <v>HA 31</v>
          </cell>
          <cell r="D12908">
            <v>184</v>
          </cell>
        </row>
        <row r="12909">
          <cell r="A12909">
            <v>44837</v>
          </cell>
          <cell r="B12909" t="str">
            <v>HA 33</v>
          </cell>
          <cell r="D12909">
            <v>232</v>
          </cell>
        </row>
        <row r="12910">
          <cell r="A12910">
            <v>44837</v>
          </cell>
          <cell r="B12910" t="str">
            <v>HA 39</v>
          </cell>
          <cell r="D12910">
            <v>188</v>
          </cell>
        </row>
        <row r="12911">
          <cell r="A12911">
            <v>44837</v>
          </cell>
          <cell r="B12911" t="str">
            <v>HA 45</v>
          </cell>
          <cell r="D12911">
            <v>183</v>
          </cell>
        </row>
        <row r="12912">
          <cell r="A12912">
            <v>44837</v>
          </cell>
          <cell r="B12912" t="str">
            <v>HA 57</v>
          </cell>
          <cell r="D12912">
            <v>179</v>
          </cell>
        </row>
        <row r="12913">
          <cell r="A12913">
            <v>44837</v>
          </cell>
          <cell r="B12913" t="str">
            <v>HA 59</v>
          </cell>
          <cell r="D12913">
            <v>189</v>
          </cell>
        </row>
        <row r="12914">
          <cell r="A12914">
            <v>44837</v>
          </cell>
          <cell r="B12914" t="str">
            <v>HA 71</v>
          </cell>
          <cell r="D12914">
            <v>167</v>
          </cell>
        </row>
        <row r="12915">
          <cell r="A12915">
            <v>44837</v>
          </cell>
          <cell r="B12915" t="str">
            <v>UA 1219</v>
          </cell>
          <cell r="D12915">
            <v>177</v>
          </cell>
        </row>
        <row r="12916">
          <cell r="A12916">
            <v>44837</v>
          </cell>
          <cell r="B12916" t="str">
            <v>UA 1736</v>
          </cell>
          <cell r="D12916">
            <v>172</v>
          </cell>
        </row>
        <row r="12917">
          <cell r="A12917">
            <v>44837</v>
          </cell>
          <cell r="B12917" t="str">
            <v>UA 1749</v>
          </cell>
          <cell r="D12917">
            <v>166</v>
          </cell>
        </row>
        <row r="12918">
          <cell r="A12918">
            <v>44837</v>
          </cell>
          <cell r="B12918" t="str">
            <v>UA 202</v>
          </cell>
          <cell r="D12918">
            <v>242</v>
          </cell>
        </row>
        <row r="12919">
          <cell r="A12919">
            <v>44837</v>
          </cell>
          <cell r="B12919" t="str">
            <v>UA 417</v>
          </cell>
          <cell r="D12919">
            <v>171</v>
          </cell>
        </row>
        <row r="12920">
          <cell r="A12920">
            <v>44837</v>
          </cell>
          <cell r="B12920" t="str">
            <v>UA 539</v>
          </cell>
          <cell r="D12920">
            <v>179</v>
          </cell>
        </row>
        <row r="12921">
          <cell r="A12921">
            <v>44837</v>
          </cell>
          <cell r="B12921" t="str">
            <v>WN 1698</v>
          </cell>
          <cell r="D12921">
            <v>177</v>
          </cell>
        </row>
        <row r="12922">
          <cell r="A12922">
            <v>44837</v>
          </cell>
          <cell r="B12922" t="str">
            <v>WN 361</v>
          </cell>
          <cell r="D12922">
            <v>175</v>
          </cell>
        </row>
        <row r="12923">
          <cell r="A12923">
            <v>44837</v>
          </cell>
          <cell r="B12923" t="str">
            <v>WN 541</v>
          </cell>
          <cell r="D12923">
            <v>177</v>
          </cell>
        </row>
        <row r="12924">
          <cell r="A12924">
            <v>44837</v>
          </cell>
          <cell r="B12924" t="str">
            <v>WN 626</v>
          </cell>
          <cell r="D12924">
            <v>175</v>
          </cell>
        </row>
        <row r="12925">
          <cell r="A12925">
            <v>44838</v>
          </cell>
          <cell r="B12925" t="str">
            <v>AA 271</v>
          </cell>
          <cell r="D12925">
            <v>150</v>
          </cell>
        </row>
        <row r="12926">
          <cell r="A12926">
            <v>44838</v>
          </cell>
          <cell r="B12926" t="str">
            <v>AA 432</v>
          </cell>
          <cell r="D12926">
            <v>186</v>
          </cell>
        </row>
        <row r="12927">
          <cell r="A12927">
            <v>44838</v>
          </cell>
          <cell r="B12927" t="str">
            <v>AS 743</v>
          </cell>
          <cell r="D12927">
            <v>148</v>
          </cell>
        </row>
        <row r="12928">
          <cell r="A12928">
            <v>44838</v>
          </cell>
          <cell r="B12928" t="str">
            <v>AS 803</v>
          </cell>
          <cell r="D12928">
            <v>154</v>
          </cell>
        </row>
        <row r="12929">
          <cell r="A12929">
            <v>44838</v>
          </cell>
          <cell r="B12929" t="str">
            <v>AS 813</v>
          </cell>
          <cell r="D12929">
            <v>169</v>
          </cell>
        </row>
        <row r="12930">
          <cell r="A12930">
            <v>44838</v>
          </cell>
          <cell r="B12930" t="str">
            <v>AS 825</v>
          </cell>
          <cell r="D12930">
            <v>152</v>
          </cell>
        </row>
        <row r="12931">
          <cell r="A12931">
            <v>44838</v>
          </cell>
          <cell r="B12931" t="str">
            <v>AS 829</v>
          </cell>
          <cell r="D12931">
            <v>149</v>
          </cell>
        </row>
        <row r="12932">
          <cell r="A12932">
            <v>44838</v>
          </cell>
          <cell r="B12932" t="str">
            <v>DL 1069</v>
          </cell>
          <cell r="D12932">
            <v>174</v>
          </cell>
        </row>
        <row r="12933">
          <cell r="A12933">
            <v>44838</v>
          </cell>
          <cell r="B12933" t="str">
            <v>DL 448</v>
          </cell>
          <cell r="D12933">
            <v>196</v>
          </cell>
        </row>
        <row r="12934">
          <cell r="A12934">
            <v>44838</v>
          </cell>
          <cell r="B12934" t="str">
            <v>HA 23</v>
          </cell>
          <cell r="D12934">
            <v>174</v>
          </cell>
        </row>
        <row r="12935">
          <cell r="A12935">
            <v>44838</v>
          </cell>
          <cell r="B12935" t="str">
            <v>HA 29</v>
          </cell>
          <cell r="D12935">
            <v>270</v>
          </cell>
        </row>
        <row r="12936">
          <cell r="A12936">
            <v>44838</v>
          </cell>
          <cell r="B12936" t="str">
            <v>HA 31</v>
          </cell>
          <cell r="D12936">
            <v>181</v>
          </cell>
        </row>
        <row r="12937">
          <cell r="A12937">
            <v>44838</v>
          </cell>
          <cell r="B12937" t="str">
            <v>HA 33</v>
          </cell>
          <cell r="D12937">
            <v>259</v>
          </cell>
        </row>
        <row r="12938">
          <cell r="A12938">
            <v>44838</v>
          </cell>
          <cell r="B12938" t="str">
            <v>HA 39</v>
          </cell>
          <cell r="D12938">
            <v>164</v>
          </cell>
        </row>
        <row r="12939">
          <cell r="A12939">
            <v>44838</v>
          </cell>
          <cell r="B12939" t="str">
            <v>HA 41</v>
          </cell>
          <cell r="D12939">
            <v>181</v>
          </cell>
        </row>
        <row r="12940">
          <cell r="A12940">
            <v>44838</v>
          </cell>
          <cell r="B12940" t="str">
            <v>HA 45</v>
          </cell>
          <cell r="D12940">
            <v>183</v>
          </cell>
        </row>
        <row r="12941">
          <cell r="A12941">
            <v>44838</v>
          </cell>
          <cell r="B12941" t="str">
            <v>HA 57</v>
          </cell>
          <cell r="D12941">
            <v>168</v>
          </cell>
        </row>
        <row r="12942">
          <cell r="A12942">
            <v>44838</v>
          </cell>
          <cell r="B12942" t="str">
            <v>HA 59</v>
          </cell>
          <cell r="D12942">
            <v>159</v>
          </cell>
        </row>
        <row r="12943">
          <cell r="A12943">
            <v>44838</v>
          </cell>
          <cell r="B12943" t="str">
            <v>HA 71</v>
          </cell>
          <cell r="D12943">
            <v>170</v>
          </cell>
        </row>
        <row r="12944">
          <cell r="A12944">
            <v>44838</v>
          </cell>
          <cell r="B12944" t="str">
            <v>UA 1219</v>
          </cell>
          <cell r="D12944">
            <v>179</v>
          </cell>
        </row>
        <row r="12945">
          <cell r="A12945">
            <v>44838</v>
          </cell>
          <cell r="B12945" t="str">
            <v>UA 1749</v>
          </cell>
          <cell r="D12945">
            <v>169</v>
          </cell>
        </row>
        <row r="12946">
          <cell r="A12946">
            <v>44838</v>
          </cell>
          <cell r="B12946" t="str">
            <v>UA 417</v>
          </cell>
          <cell r="D12946">
            <v>178</v>
          </cell>
        </row>
        <row r="12947">
          <cell r="A12947">
            <v>44838</v>
          </cell>
          <cell r="B12947" t="str">
            <v>WN 1434</v>
          </cell>
          <cell r="D12947">
            <v>169</v>
          </cell>
        </row>
        <row r="12948">
          <cell r="A12948">
            <v>44838</v>
          </cell>
          <cell r="B12948" t="str">
            <v>WN 1698</v>
          </cell>
          <cell r="D12948">
            <v>173</v>
          </cell>
        </row>
        <row r="12949">
          <cell r="A12949">
            <v>44838</v>
          </cell>
          <cell r="B12949" t="str">
            <v>WN 2127</v>
          </cell>
          <cell r="D12949">
            <v>171</v>
          </cell>
        </row>
        <row r="12950">
          <cell r="A12950">
            <v>44838</v>
          </cell>
          <cell r="B12950" t="str">
            <v>WN 361</v>
          </cell>
          <cell r="D12950">
            <v>157</v>
          </cell>
        </row>
        <row r="12951">
          <cell r="A12951">
            <v>44838</v>
          </cell>
          <cell r="B12951" t="str">
            <v>WN 541</v>
          </cell>
          <cell r="D12951">
            <v>174</v>
          </cell>
        </row>
        <row r="12952">
          <cell r="A12952">
            <v>44838</v>
          </cell>
          <cell r="B12952" t="str">
            <v>WN 626</v>
          </cell>
          <cell r="D12952">
            <v>195</v>
          </cell>
        </row>
        <row r="12953">
          <cell r="A12953">
            <v>44839</v>
          </cell>
          <cell r="B12953" t="str">
            <v>AA 119</v>
          </cell>
          <cell r="D12953">
            <v>285</v>
          </cell>
        </row>
        <row r="12954">
          <cell r="A12954">
            <v>44839</v>
          </cell>
          <cell r="B12954" t="str">
            <v>AA 271</v>
          </cell>
          <cell r="D12954">
            <v>198</v>
          </cell>
        </row>
        <row r="12955">
          <cell r="A12955">
            <v>44839</v>
          </cell>
          <cell r="B12955" t="str">
            <v>AA 432</v>
          </cell>
          <cell r="D12955">
            <v>197</v>
          </cell>
        </row>
        <row r="12956">
          <cell r="A12956">
            <v>44839</v>
          </cell>
          <cell r="B12956" t="str">
            <v>AS 803</v>
          </cell>
          <cell r="D12956">
            <v>152</v>
          </cell>
        </row>
        <row r="12957">
          <cell r="A12957">
            <v>44839</v>
          </cell>
          <cell r="B12957" t="str">
            <v>AS 809</v>
          </cell>
          <cell r="D12957">
            <v>160</v>
          </cell>
        </row>
        <row r="12958">
          <cell r="A12958">
            <v>44839</v>
          </cell>
          <cell r="B12958" t="str">
            <v>AS 829</v>
          </cell>
          <cell r="D12958">
            <v>147</v>
          </cell>
        </row>
        <row r="12959">
          <cell r="A12959">
            <v>44839</v>
          </cell>
          <cell r="B12959" t="str">
            <v>AS 861</v>
          </cell>
          <cell r="D12959">
            <v>151</v>
          </cell>
        </row>
        <row r="12960">
          <cell r="A12960">
            <v>44839</v>
          </cell>
          <cell r="B12960" t="str">
            <v>HA 23</v>
          </cell>
          <cell r="D12960">
            <v>183</v>
          </cell>
        </row>
        <row r="12961">
          <cell r="A12961">
            <v>44839</v>
          </cell>
          <cell r="B12961" t="str">
            <v>HA 29</v>
          </cell>
          <cell r="D12961">
            <v>278</v>
          </cell>
        </row>
        <row r="12962">
          <cell r="A12962">
            <v>44839</v>
          </cell>
          <cell r="B12962" t="str">
            <v>HA 33</v>
          </cell>
          <cell r="D12962">
            <v>268</v>
          </cell>
        </row>
        <row r="12963">
          <cell r="A12963">
            <v>44839</v>
          </cell>
          <cell r="B12963" t="str">
            <v>HA 39</v>
          </cell>
          <cell r="D12963">
            <v>188</v>
          </cell>
        </row>
        <row r="12964">
          <cell r="A12964">
            <v>44839</v>
          </cell>
          <cell r="B12964" t="str">
            <v>UA 1725</v>
          </cell>
          <cell r="D12964">
            <v>349</v>
          </cell>
        </row>
        <row r="12965">
          <cell r="A12965">
            <v>44839</v>
          </cell>
          <cell r="B12965" t="str">
            <v>UA 417</v>
          </cell>
          <cell r="D12965">
            <v>176</v>
          </cell>
        </row>
        <row r="12966">
          <cell r="A12966">
            <v>44839</v>
          </cell>
          <cell r="B12966" t="str">
            <v>WN 2127</v>
          </cell>
          <cell r="D12966">
            <v>174</v>
          </cell>
        </row>
        <row r="12967">
          <cell r="A12967">
            <v>44839</v>
          </cell>
          <cell r="B12967" t="str">
            <v>WN 361</v>
          </cell>
          <cell r="D12967">
            <v>177</v>
          </cell>
        </row>
        <row r="12968">
          <cell r="A12968">
            <v>44839</v>
          </cell>
          <cell r="B12968" t="str">
            <v>WN 541</v>
          </cell>
          <cell r="D12968">
            <v>174</v>
          </cell>
        </row>
        <row r="12969">
          <cell r="A12969">
            <v>44840</v>
          </cell>
          <cell r="B12969" t="str">
            <v>AA 205</v>
          </cell>
          <cell r="D12969">
            <v>196</v>
          </cell>
        </row>
        <row r="12970">
          <cell r="A12970">
            <v>44840</v>
          </cell>
          <cell r="B12970" t="str">
            <v>AA 432</v>
          </cell>
          <cell r="D12970">
            <v>198</v>
          </cell>
        </row>
        <row r="12971">
          <cell r="A12971">
            <v>44840</v>
          </cell>
          <cell r="B12971" t="str">
            <v>AS 805</v>
          </cell>
          <cell r="D12971">
            <v>157</v>
          </cell>
        </row>
        <row r="12972">
          <cell r="A12972">
            <v>44840</v>
          </cell>
          <cell r="B12972" t="str">
            <v>AS 825</v>
          </cell>
          <cell r="D12972">
            <v>155</v>
          </cell>
        </row>
        <row r="12973">
          <cell r="A12973">
            <v>44840</v>
          </cell>
          <cell r="B12973" t="str">
            <v>DL 1069</v>
          </cell>
          <cell r="D12973">
            <v>188</v>
          </cell>
        </row>
        <row r="12974">
          <cell r="A12974">
            <v>44840</v>
          </cell>
          <cell r="B12974" t="str">
            <v>DL 448</v>
          </cell>
          <cell r="D12974">
            <v>195</v>
          </cell>
        </row>
        <row r="12975">
          <cell r="A12975">
            <v>44840</v>
          </cell>
          <cell r="B12975" t="str">
            <v>HA 23</v>
          </cell>
          <cell r="D12975">
            <v>178</v>
          </cell>
        </row>
        <row r="12976">
          <cell r="A12976">
            <v>44840</v>
          </cell>
          <cell r="B12976" t="str">
            <v>HA 31</v>
          </cell>
          <cell r="D12976">
            <v>173</v>
          </cell>
        </row>
        <row r="12977">
          <cell r="A12977">
            <v>44840</v>
          </cell>
          <cell r="B12977" t="str">
            <v>HA 33</v>
          </cell>
          <cell r="D12977">
            <v>267</v>
          </cell>
        </row>
        <row r="12978">
          <cell r="A12978">
            <v>44840</v>
          </cell>
          <cell r="B12978" t="str">
            <v>HA 39</v>
          </cell>
          <cell r="D12978">
            <v>181</v>
          </cell>
        </row>
        <row r="12979">
          <cell r="A12979">
            <v>44840</v>
          </cell>
          <cell r="B12979" t="str">
            <v>HA 41</v>
          </cell>
          <cell r="D12979">
            <v>181</v>
          </cell>
        </row>
        <row r="12980">
          <cell r="A12980">
            <v>44840</v>
          </cell>
          <cell r="B12980" t="str">
            <v>HA 45</v>
          </cell>
          <cell r="D12980">
            <v>181</v>
          </cell>
        </row>
        <row r="12981">
          <cell r="A12981">
            <v>44840</v>
          </cell>
          <cell r="B12981" t="str">
            <v>HA 57</v>
          </cell>
          <cell r="D12981">
            <v>178</v>
          </cell>
        </row>
        <row r="12982">
          <cell r="A12982">
            <v>44840</v>
          </cell>
          <cell r="B12982" t="str">
            <v>HA 59</v>
          </cell>
          <cell r="D12982">
            <v>173</v>
          </cell>
        </row>
        <row r="12983">
          <cell r="A12983">
            <v>44840</v>
          </cell>
          <cell r="B12983" t="str">
            <v>HA 71</v>
          </cell>
          <cell r="D12983">
            <v>179</v>
          </cell>
        </row>
        <row r="12984">
          <cell r="A12984">
            <v>44840</v>
          </cell>
          <cell r="B12984" t="str">
            <v>UA 1219</v>
          </cell>
          <cell r="D12984">
            <v>179</v>
          </cell>
        </row>
        <row r="12985">
          <cell r="A12985">
            <v>44840</v>
          </cell>
          <cell r="B12985" t="str">
            <v>UA 1749</v>
          </cell>
          <cell r="D12985">
            <v>166</v>
          </cell>
        </row>
        <row r="12986">
          <cell r="A12986">
            <v>44840</v>
          </cell>
          <cell r="B12986" t="str">
            <v>UA 202</v>
          </cell>
          <cell r="D12986">
            <v>241</v>
          </cell>
        </row>
        <row r="12987">
          <cell r="A12987">
            <v>44840</v>
          </cell>
          <cell r="B12987" t="str">
            <v>UA 417</v>
          </cell>
          <cell r="D12987">
            <v>177</v>
          </cell>
        </row>
        <row r="12988">
          <cell r="A12988">
            <v>44840</v>
          </cell>
          <cell r="B12988" t="str">
            <v>UA 539</v>
          </cell>
          <cell r="D12988">
            <v>179</v>
          </cell>
        </row>
        <row r="12989">
          <cell r="A12989">
            <v>44840</v>
          </cell>
          <cell r="B12989" t="str">
            <v>WN 1698</v>
          </cell>
          <cell r="D12989">
            <v>173</v>
          </cell>
        </row>
        <row r="12990">
          <cell r="A12990">
            <v>44840</v>
          </cell>
          <cell r="B12990" t="str">
            <v>WN 541</v>
          </cell>
          <cell r="D12990">
            <v>175</v>
          </cell>
        </row>
        <row r="12991">
          <cell r="A12991">
            <v>44841</v>
          </cell>
          <cell r="B12991" t="str">
            <v>AA 119</v>
          </cell>
          <cell r="D12991">
            <v>288</v>
          </cell>
        </row>
        <row r="12992">
          <cell r="A12992">
            <v>44841</v>
          </cell>
          <cell r="B12992" t="str">
            <v>AA 205</v>
          </cell>
          <cell r="D12992">
            <v>196</v>
          </cell>
        </row>
        <row r="12993">
          <cell r="A12993">
            <v>44841</v>
          </cell>
          <cell r="B12993" t="str">
            <v>AA 271</v>
          </cell>
          <cell r="D12993">
            <v>150</v>
          </cell>
        </row>
        <row r="12994">
          <cell r="A12994">
            <v>44841</v>
          </cell>
          <cell r="B12994" t="str">
            <v>AA 432</v>
          </cell>
          <cell r="D12994">
            <v>197</v>
          </cell>
        </row>
        <row r="12995">
          <cell r="A12995">
            <v>44841</v>
          </cell>
          <cell r="B12995" t="str">
            <v>AS 805</v>
          </cell>
          <cell r="D12995">
            <v>158</v>
          </cell>
        </row>
        <row r="12996">
          <cell r="A12996">
            <v>44841</v>
          </cell>
          <cell r="B12996" t="str">
            <v>AS 809</v>
          </cell>
          <cell r="D12996">
            <v>158</v>
          </cell>
        </row>
        <row r="12997">
          <cell r="A12997">
            <v>44841</v>
          </cell>
          <cell r="B12997" t="str">
            <v>AS 813</v>
          </cell>
          <cell r="D12997">
            <v>156</v>
          </cell>
        </row>
        <row r="12998">
          <cell r="A12998">
            <v>44841</v>
          </cell>
          <cell r="B12998" t="str">
            <v>AS 825</v>
          </cell>
          <cell r="D12998">
            <v>153</v>
          </cell>
        </row>
        <row r="12999">
          <cell r="A12999">
            <v>44841</v>
          </cell>
          <cell r="B12999" t="str">
            <v>AS 829</v>
          </cell>
          <cell r="D12999">
            <v>154</v>
          </cell>
        </row>
        <row r="13000">
          <cell r="A13000">
            <v>44841</v>
          </cell>
          <cell r="B13000" t="str">
            <v>DL 1069</v>
          </cell>
          <cell r="D13000">
            <v>193</v>
          </cell>
        </row>
        <row r="13001">
          <cell r="A13001">
            <v>44841</v>
          </cell>
          <cell r="B13001" t="str">
            <v>DL 362</v>
          </cell>
          <cell r="D13001">
            <v>199</v>
          </cell>
        </row>
        <row r="13002">
          <cell r="A13002">
            <v>44841</v>
          </cell>
          <cell r="B13002" t="str">
            <v>DL 448</v>
          </cell>
          <cell r="D13002">
            <v>185</v>
          </cell>
        </row>
        <row r="13003">
          <cell r="A13003">
            <v>44841</v>
          </cell>
          <cell r="B13003" t="str">
            <v>HA 23</v>
          </cell>
          <cell r="D13003">
            <v>189</v>
          </cell>
        </row>
        <row r="13004">
          <cell r="A13004">
            <v>44841</v>
          </cell>
          <cell r="B13004" t="str">
            <v>HA 29</v>
          </cell>
          <cell r="D13004">
            <v>275</v>
          </cell>
        </row>
        <row r="13005">
          <cell r="A13005">
            <v>44841</v>
          </cell>
          <cell r="B13005" t="str">
            <v>HA 31</v>
          </cell>
          <cell r="D13005">
            <v>189</v>
          </cell>
        </row>
        <row r="13006">
          <cell r="A13006">
            <v>44841</v>
          </cell>
          <cell r="B13006" t="str">
            <v>HA 33</v>
          </cell>
          <cell r="D13006">
            <v>268</v>
          </cell>
        </row>
        <row r="13007">
          <cell r="A13007">
            <v>44841</v>
          </cell>
          <cell r="B13007" t="str">
            <v>HA 39</v>
          </cell>
          <cell r="D13007">
            <v>180</v>
          </cell>
        </row>
        <row r="13008">
          <cell r="A13008">
            <v>44841</v>
          </cell>
          <cell r="B13008" t="str">
            <v>HA 41</v>
          </cell>
          <cell r="D13008">
            <v>175</v>
          </cell>
        </row>
        <row r="13009">
          <cell r="A13009">
            <v>44841</v>
          </cell>
          <cell r="B13009" t="str">
            <v>HA 45</v>
          </cell>
          <cell r="D13009">
            <v>172</v>
          </cell>
        </row>
        <row r="13010">
          <cell r="A13010">
            <v>44841</v>
          </cell>
          <cell r="B13010" t="str">
            <v>HA 59</v>
          </cell>
          <cell r="D13010">
            <v>187</v>
          </cell>
        </row>
        <row r="13011">
          <cell r="A13011">
            <v>44841</v>
          </cell>
          <cell r="B13011" t="str">
            <v>HA 71</v>
          </cell>
          <cell r="D13011">
            <v>137</v>
          </cell>
        </row>
        <row r="13012">
          <cell r="A13012">
            <v>44841</v>
          </cell>
          <cell r="B13012" t="str">
            <v>UA 1219</v>
          </cell>
          <cell r="D13012">
            <v>178</v>
          </cell>
        </row>
        <row r="13013">
          <cell r="A13013">
            <v>44841</v>
          </cell>
          <cell r="B13013" t="str">
            <v>UA 1725</v>
          </cell>
          <cell r="D13013">
            <v>354</v>
          </cell>
        </row>
        <row r="13014">
          <cell r="A13014">
            <v>44841</v>
          </cell>
          <cell r="B13014" t="str">
            <v>UA 1736</v>
          </cell>
          <cell r="D13014">
            <v>168</v>
          </cell>
        </row>
        <row r="13015">
          <cell r="A13015">
            <v>44841</v>
          </cell>
          <cell r="B13015" t="str">
            <v>UA 1749</v>
          </cell>
          <cell r="D13015">
            <v>165</v>
          </cell>
        </row>
        <row r="13016">
          <cell r="A13016">
            <v>44841</v>
          </cell>
          <cell r="B13016" t="str">
            <v>UA 202</v>
          </cell>
          <cell r="D13016">
            <v>241</v>
          </cell>
        </row>
        <row r="13017">
          <cell r="A13017">
            <v>44841</v>
          </cell>
          <cell r="B13017" t="str">
            <v>UA 539</v>
          </cell>
          <cell r="D13017">
            <v>179</v>
          </cell>
        </row>
        <row r="13018">
          <cell r="A13018">
            <v>44841</v>
          </cell>
          <cell r="B13018" t="str">
            <v>WN 1434</v>
          </cell>
          <cell r="D13018">
            <v>142</v>
          </cell>
        </row>
        <row r="13019">
          <cell r="A13019">
            <v>44841</v>
          </cell>
          <cell r="B13019" t="str">
            <v>WN 1698</v>
          </cell>
          <cell r="D13019">
            <v>177</v>
          </cell>
        </row>
        <row r="13020">
          <cell r="A13020">
            <v>44841</v>
          </cell>
          <cell r="B13020" t="str">
            <v>WN 541</v>
          </cell>
          <cell r="D13020">
            <v>175</v>
          </cell>
        </row>
        <row r="13021">
          <cell r="A13021">
            <v>44842</v>
          </cell>
          <cell r="B13021" t="str">
            <v>AA 119</v>
          </cell>
          <cell r="D13021">
            <v>280</v>
          </cell>
        </row>
        <row r="13022">
          <cell r="A13022">
            <v>44842</v>
          </cell>
          <cell r="B13022" t="str">
            <v>AA 205</v>
          </cell>
          <cell r="D13022">
            <v>204</v>
          </cell>
        </row>
        <row r="13023">
          <cell r="A13023">
            <v>44842</v>
          </cell>
          <cell r="B13023" t="str">
            <v>AA 271</v>
          </cell>
          <cell r="D13023">
            <v>208</v>
          </cell>
        </row>
        <row r="13024">
          <cell r="A13024">
            <v>44842</v>
          </cell>
          <cell r="B13024" t="str">
            <v>AA 432</v>
          </cell>
          <cell r="D13024">
            <v>196</v>
          </cell>
        </row>
        <row r="13025">
          <cell r="A13025">
            <v>44842</v>
          </cell>
          <cell r="B13025" t="str">
            <v>AS 743</v>
          </cell>
          <cell r="D13025">
            <v>158</v>
          </cell>
        </row>
        <row r="13026">
          <cell r="A13026">
            <v>44842</v>
          </cell>
          <cell r="B13026" t="str">
            <v>AS 803</v>
          </cell>
          <cell r="D13026">
            <v>164</v>
          </cell>
        </row>
        <row r="13027">
          <cell r="A13027">
            <v>44842</v>
          </cell>
          <cell r="B13027" t="str">
            <v>AS 805</v>
          </cell>
          <cell r="D13027">
            <v>159</v>
          </cell>
        </row>
        <row r="13028">
          <cell r="A13028">
            <v>44842</v>
          </cell>
          <cell r="B13028" t="str">
            <v>AS 809</v>
          </cell>
          <cell r="D13028">
            <v>164</v>
          </cell>
        </row>
        <row r="13029">
          <cell r="A13029">
            <v>44842</v>
          </cell>
          <cell r="B13029" t="str">
            <v>AS 813</v>
          </cell>
          <cell r="D13029">
            <v>153</v>
          </cell>
        </row>
        <row r="13030">
          <cell r="A13030">
            <v>44842</v>
          </cell>
          <cell r="B13030" t="str">
            <v>AS 825</v>
          </cell>
          <cell r="D13030">
            <v>162</v>
          </cell>
        </row>
        <row r="13031">
          <cell r="A13031">
            <v>44842</v>
          </cell>
          <cell r="B13031" t="str">
            <v>AS 829</v>
          </cell>
          <cell r="D13031">
            <v>159</v>
          </cell>
        </row>
        <row r="13032">
          <cell r="A13032">
            <v>44842</v>
          </cell>
          <cell r="B13032" t="str">
            <v>AS 861</v>
          </cell>
          <cell r="D13032">
            <v>159</v>
          </cell>
        </row>
        <row r="13033">
          <cell r="A13033">
            <v>44842</v>
          </cell>
          <cell r="B13033" t="str">
            <v>DL 1069</v>
          </cell>
          <cell r="D13033">
            <v>186</v>
          </cell>
        </row>
        <row r="13034">
          <cell r="A13034">
            <v>44842</v>
          </cell>
          <cell r="B13034" t="str">
            <v>DL 362</v>
          </cell>
          <cell r="D13034">
            <v>209</v>
          </cell>
        </row>
        <row r="13035">
          <cell r="A13035">
            <v>44842</v>
          </cell>
          <cell r="B13035" t="str">
            <v>DL 448</v>
          </cell>
          <cell r="D13035">
            <v>176</v>
          </cell>
        </row>
        <row r="13036">
          <cell r="A13036">
            <v>44842</v>
          </cell>
          <cell r="B13036" t="str">
            <v>HA 23</v>
          </cell>
          <cell r="D13036">
            <v>184</v>
          </cell>
        </row>
        <row r="13037">
          <cell r="A13037">
            <v>44842</v>
          </cell>
          <cell r="B13037" t="str">
            <v>HA 29</v>
          </cell>
          <cell r="D13037">
            <v>278</v>
          </cell>
        </row>
        <row r="13038">
          <cell r="A13038">
            <v>44842</v>
          </cell>
          <cell r="B13038" t="str">
            <v>HA 31</v>
          </cell>
          <cell r="D13038">
            <v>268</v>
          </cell>
        </row>
        <row r="13039">
          <cell r="A13039">
            <v>44842</v>
          </cell>
          <cell r="B13039" t="str">
            <v>HA 33</v>
          </cell>
          <cell r="D13039">
            <v>266</v>
          </cell>
        </row>
        <row r="13040">
          <cell r="A13040">
            <v>44842</v>
          </cell>
          <cell r="B13040" t="str">
            <v>HA 39</v>
          </cell>
          <cell r="D13040">
            <v>189</v>
          </cell>
        </row>
        <row r="13041">
          <cell r="A13041">
            <v>44842</v>
          </cell>
          <cell r="B13041" t="str">
            <v>HA 41</v>
          </cell>
          <cell r="D13041">
            <v>185</v>
          </cell>
        </row>
        <row r="13042">
          <cell r="A13042">
            <v>44842</v>
          </cell>
          <cell r="B13042" t="str">
            <v>HA 45</v>
          </cell>
          <cell r="D13042">
            <v>163</v>
          </cell>
        </row>
        <row r="13043">
          <cell r="A13043">
            <v>44842</v>
          </cell>
          <cell r="B13043" t="str">
            <v>HA 57</v>
          </cell>
          <cell r="D13043">
            <v>182</v>
          </cell>
        </row>
        <row r="13044">
          <cell r="A13044">
            <v>44842</v>
          </cell>
          <cell r="B13044" t="str">
            <v>HA 59</v>
          </cell>
          <cell r="D13044">
            <v>183</v>
          </cell>
        </row>
        <row r="13045">
          <cell r="A13045">
            <v>44842</v>
          </cell>
          <cell r="B13045" t="str">
            <v>HA 71</v>
          </cell>
          <cell r="D13045">
            <v>184</v>
          </cell>
        </row>
        <row r="13046">
          <cell r="A13046">
            <v>44842</v>
          </cell>
          <cell r="B13046" t="str">
            <v>UA 1219</v>
          </cell>
          <cell r="D13046">
            <v>179</v>
          </cell>
        </row>
        <row r="13047">
          <cell r="A13047">
            <v>44842</v>
          </cell>
          <cell r="B13047" t="str">
            <v>UA 1725</v>
          </cell>
          <cell r="D13047">
            <v>365</v>
          </cell>
        </row>
        <row r="13048">
          <cell r="A13048">
            <v>44842</v>
          </cell>
          <cell r="B13048" t="str">
            <v>UA 1736</v>
          </cell>
          <cell r="D13048">
            <v>167</v>
          </cell>
        </row>
        <row r="13049">
          <cell r="A13049">
            <v>44842</v>
          </cell>
          <cell r="B13049" t="str">
            <v>UA 1749</v>
          </cell>
          <cell r="D13049">
            <v>164</v>
          </cell>
        </row>
        <row r="13050">
          <cell r="A13050">
            <v>44842</v>
          </cell>
          <cell r="B13050" t="str">
            <v>UA 202</v>
          </cell>
          <cell r="D13050">
            <v>235</v>
          </cell>
        </row>
        <row r="13051">
          <cell r="A13051">
            <v>44842</v>
          </cell>
          <cell r="B13051" t="str">
            <v>UA 2623</v>
          </cell>
          <cell r="D13051">
            <v>174</v>
          </cell>
        </row>
        <row r="13052">
          <cell r="A13052">
            <v>44842</v>
          </cell>
          <cell r="B13052" t="str">
            <v>UA 417</v>
          </cell>
          <cell r="D13052">
            <v>166</v>
          </cell>
        </row>
        <row r="13053">
          <cell r="A13053">
            <v>44842</v>
          </cell>
          <cell r="B13053" t="str">
            <v>UA 454</v>
          </cell>
          <cell r="D13053">
            <v>179</v>
          </cell>
        </row>
        <row r="13054">
          <cell r="A13054">
            <v>44842</v>
          </cell>
          <cell r="B13054" t="str">
            <v>UA 539</v>
          </cell>
          <cell r="D13054">
            <v>179</v>
          </cell>
        </row>
        <row r="13055">
          <cell r="A13055">
            <v>44842</v>
          </cell>
          <cell r="B13055" t="str">
            <v>WN 1434</v>
          </cell>
          <cell r="D13055">
            <v>179</v>
          </cell>
        </row>
        <row r="13056">
          <cell r="A13056">
            <v>44842</v>
          </cell>
          <cell r="B13056" t="str">
            <v>WN 1698</v>
          </cell>
          <cell r="D13056">
            <v>178</v>
          </cell>
        </row>
        <row r="13057">
          <cell r="A13057">
            <v>44842</v>
          </cell>
          <cell r="B13057" t="str">
            <v>WN 2127</v>
          </cell>
          <cell r="D13057">
            <v>235</v>
          </cell>
        </row>
        <row r="13058">
          <cell r="A13058">
            <v>44842</v>
          </cell>
          <cell r="B13058" t="str">
            <v>WN 361</v>
          </cell>
          <cell r="D13058">
            <v>177</v>
          </cell>
        </row>
        <row r="13059">
          <cell r="A13059">
            <v>44842</v>
          </cell>
          <cell r="B13059" t="str">
            <v>WN 541</v>
          </cell>
          <cell r="D13059">
            <v>175</v>
          </cell>
        </row>
        <row r="13060">
          <cell r="A13060">
            <v>44842</v>
          </cell>
          <cell r="B13060" t="str">
            <v>WN 626</v>
          </cell>
          <cell r="D13060">
            <v>176</v>
          </cell>
        </row>
        <row r="13061">
          <cell r="A13061">
            <v>44843</v>
          </cell>
          <cell r="B13061" t="str">
            <v>AA 119</v>
          </cell>
          <cell r="D13061">
            <v>209</v>
          </cell>
        </row>
        <row r="13062">
          <cell r="A13062">
            <v>44843</v>
          </cell>
          <cell r="B13062" t="str">
            <v>AA 271</v>
          </cell>
          <cell r="D13062">
            <v>201</v>
          </cell>
        </row>
        <row r="13063">
          <cell r="A13063">
            <v>44843</v>
          </cell>
          <cell r="B13063" t="str">
            <v>AA 432</v>
          </cell>
          <cell r="D13063">
            <v>196</v>
          </cell>
        </row>
        <row r="13064">
          <cell r="A13064">
            <v>44843</v>
          </cell>
          <cell r="B13064" t="str">
            <v>AS 809</v>
          </cell>
          <cell r="D13064">
            <v>159</v>
          </cell>
        </row>
        <row r="13065">
          <cell r="A13065">
            <v>44843</v>
          </cell>
          <cell r="B13065" t="str">
            <v>AS 825</v>
          </cell>
          <cell r="D13065">
            <v>159</v>
          </cell>
        </row>
        <row r="13066">
          <cell r="A13066">
            <v>44843</v>
          </cell>
          <cell r="B13066" t="str">
            <v>AS 829</v>
          </cell>
          <cell r="D13066">
            <v>155</v>
          </cell>
        </row>
        <row r="13067">
          <cell r="A13067">
            <v>44843</v>
          </cell>
          <cell r="B13067" t="str">
            <v>DL 362</v>
          </cell>
          <cell r="D13067">
            <v>204</v>
          </cell>
        </row>
        <row r="13068">
          <cell r="A13068">
            <v>44843</v>
          </cell>
          <cell r="B13068" t="str">
            <v>DL 448</v>
          </cell>
          <cell r="D13068">
            <v>194</v>
          </cell>
        </row>
        <row r="13069">
          <cell r="A13069">
            <v>44843</v>
          </cell>
          <cell r="B13069" t="str">
            <v>HA 23</v>
          </cell>
          <cell r="D13069">
            <v>185</v>
          </cell>
        </row>
        <row r="13070">
          <cell r="A13070">
            <v>44843</v>
          </cell>
          <cell r="B13070" t="str">
            <v>HA 29</v>
          </cell>
          <cell r="D13070">
            <v>276</v>
          </cell>
        </row>
        <row r="13071">
          <cell r="A13071">
            <v>44843</v>
          </cell>
          <cell r="B13071" t="str">
            <v>HA 31</v>
          </cell>
          <cell r="D13071">
            <v>188</v>
          </cell>
        </row>
        <row r="13072">
          <cell r="A13072">
            <v>44843</v>
          </cell>
          <cell r="B13072" t="str">
            <v>HA 33</v>
          </cell>
          <cell r="D13072">
            <v>278</v>
          </cell>
        </row>
        <row r="13073">
          <cell r="A13073">
            <v>44843</v>
          </cell>
          <cell r="B13073" t="str">
            <v>HA 39</v>
          </cell>
          <cell r="D13073">
            <v>187</v>
          </cell>
        </row>
        <row r="13074">
          <cell r="A13074">
            <v>44843</v>
          </cell>
          <cell r="B13074" t="str">
            <v>HA 41</v>
          </cell>
          <cell r="D13074">
            <v>179</v>
          </cell>
        </row>
        <row r="13075">
          <cell r="A13075">
            <v>44843</v>
          </cell>
          <cell r="B13075" t="str">
            <v>HA 45</v>
          </cell>
          <cell r="D13075">
            <v>186</v>
          </cell>
        </row>
        <row r="13076">
          <cell r="A13076">
            <v>44843</v>
          </cell>
          <cell r="B13076" t="str">
            <v>HA 57</v>
          </cell>
          <cell r="D13076">
            <v>189</v>
          </cell>
        </row>
        <row r="13077">
          <cell r="A13077">
            <v>44843</v>
          </cell>
          <cell r="B13077" t="str">
            <v>HA 59</v>
          </cell>
          <cell r="D13077">
            <v>189</v>
          </cell>
        </row>
        <row r="13078">
          <cell r="A13078">
            <v>44843</v>
          </cell>
          <cell r="B13078" t="str">
            <v>HA 71</v>
          </cell>
          <cell r="D13078">
            <v>189</v>
          </cell>
        </row>
        <row r="13079">
          <cell r="A13079">
            <v>44843</v>
          </cell>
          <cell r="B13079" t="str">
            <v>UA 1725</v>
          </cell>
          <cell r="D13079">
            <v>362</v>
          </cell>
        </row>
        <row r="13080">
          <cell r="A13080">
            <v>44843</v>
          </cell>
          <cell r="B13080" t="str">
            <v>UA 1736</v>
          </cell>
          <cell r="D13080">
            <v>176</v>
          </cell>
        </row>
        <row r="13081">
          <cell r="A13081">
            <v>44843</v>
          </cell>
          <cell r="B13081" t="str">
            <v>UA 202</v>
          </cell>
          <cell r="D13081">
            <v>226</v>
          </cell>
        </row>
        <row r="13082">
          <cell r="A13082">
            <v>44843</v>
          </cell>
          <cell r="B13082" t="str">
            <v>WN 1698</v>
          </cell>
          <cell r="D13082">
            <v>168</v>
          </cell>
        </row>
        <row r="13083">
          <cell r="A13083">
            <v>44843</v>
          </cell>
          <cell r="B13083" t="str">
            <v>WN 2127</v>
          </cell>
          <cell r="D13083">
            <v>169</v>
          </cell>
        </row>
        <row r="13084">
          <cell r="A13084">
            <v>44843</v>
          </cell>
          <cell r="B13084" t="str">
            <v>WN 361</v>
          </cell>
          <cell r="D13084">
            <v>174</v>
          </cell>
        </row>
        <row r="13085">
          <cell r="A13085">
            <v>44843</v>
          </cell>
          <cell r="B13085" t="str">
            <v>WN 541</v>
          </cell>
          <cell r="D13085">
            <v>177</v>
          </cell>
        </row>
        <row r="13086">
          <cell r="A13086">
            <v>44843</v>
          </cell>
          <cell r="B13086" t="str">
            <v>WN 626</v>
          </cell>
          <cell r="D13086">
            <v>176</v>
          </cell>
        </row>
        <row r="13087">
          <cell r="A13087">
            <v>44844</v>
          </cell>
          <cell r="B13087" t="str">
            <v>AA 119</v>
          </cell>
          <cell r="D13087">
            <v>250</v>
          </cell>
        </row>
        <row r="13088">
          <cell r="A13088">
            <v>44844</v>
          </cell>
          <cell r="B13088" t="str">
            <v>AA 205</v>
          </cell>
          <cell r="D13088">
            <v>186</v>
          </cell>
        </row>
        <row r="13089">
          <cell r="A13089">
            <v>44844</v>
          </cell>
          <cell r="B13089" t="str">
            <v>AA 271</v>
          </cell>
          <cell r="D13089">
            <v>208</v>
          </cell>
        </row>
        <row r="13090">
          <cell r="A13090">
            <v>44844</v>
          </cell>
          <cell r="B13090" t="str">
            <v>AA 432</v>
          </cell>
          <cell r="D13090">
            <v>203</v>
          </cell>
        </row>
        <row r="13091">
          <cell r="A13091">
            <v>44844</v>
          </cell>
          <cell r="B13091" t="str">
            <v>AS 743</v>
          </cell>
          <cell r="D13091">
            <v>157</v>
          </cell>
        </row>
        <row r="13092">
          <cell r="A13092">
            <v>44844</v>
          </cell>
          <cell r="B13092" t="str">
            <v>AS 803</v>
          </cell>
          <cell r="D13092">
            <v>142</v>
          </cell>
        </row>
        <row r="13093">
          <cell r="A13093">
            <v>44844</v>
          </cell>
          <cell r="B13093" t="str">
            <v>AS 805</v>
          </cell>
          <cell r="D13093">
            <v>159</v>
          </cell>
        </row>
        <row r="13094">
          <cell r="A13094">
            <v>44844</v>
          </cell>
          <cell r="B13094" t="str">
            <v>AS 809</v>
          </cell>
          <cell r="D13094">
            <v>157</v>
          </cell>
        </row>
        <row r="13095">
          <cell r="A13095">
            <v>44844</v>
          </cell>
          <cell r="B13095" t="str">
            <v>AS 825</v>
          </cell>
          <cell r="D13095">
            <v>165</v>
          </cell>
        </row>
        <row r="13096">
          <cell r="A13096">
            <v>44844</v>
          </cell>
          <cell r="B13096" t="str">
            <v>DL 1069</v>
          </cell>
          <cell r="D13096">
            <v>193</v>
          </cell>
        </row>
        <row r="13097">
          <cell r="A13097">
            <v>44844</v>
          </cell>
          <cell r="B13097" t="str">
            <v>DL 448</v>
          </cell>
          <cell r="D13097">
            <v>182</v>
          </cell>
        </row>
        <row r="13098">
          <cell r="A13098">
            <v>44844</v>
          </cell>
          <cell r="B13098" t="str">
            <v>HA 29</v>
          </cell>
          <cell r="D13098">
            <v>278</v>
          </cell>
        </row>
        <row r="13099">
          <cell r="A13099">
            <v>44844</v>
          </cell>
          <cell r="B13099" t="str">
            <v>HA 31</v>
          </cell>
          <cell r="D13099">
            <v>189</v>
          </cell>
        </row>
        <row r="13100">
          <cell r="A13100">
            <v>44844</v>
          </cell>
          <cell r="B13100" t="str">
            <v>HA 33</v>
          </cell>
          <cell r="D13100">
            <v>278</v>
          </cell>
        </row>
        <row r="13101">
          <cell r="A13101">
            <v>44844</v>
          </cell>
          <cell r="B13101" t="str">
            <v>HA 39</v>
          </cell>
          <cell r="D13101">
            <v>179</v>
          </cell>
        </row>
        <row r="13102">
          <cell r="A13102">
            <v>44844</v>
          </cell>
          <cell r="B13102" t="str">
            <v>HA 41</v>
          </cell>
          <cell r="D13102">
            <v>183</v>
          </cell>
        </row>
        <row r="13103">
          <cell r="A13103">
            <v>44844</v>
          </cell>
          <cell r="B13103" t="str">
            <v>HA 45</v>
          </cell>
          <cell r="D13103">
            <v>188</v>
          </cell>
        </row>
        <row r="13104">
          <cell r="A13104">
            <v>44844</v>
          </cell>
          <cell r="B13104" t="str">
            <v>HA 57</v>
          </cell>
          <cell r="D13104">
            <v>188</v>
          </cell>
        </row>
        <row r="13105">
          <cell r="A13105">
            <v>44844</v>
          </cell>
          <cell r="B13105" t="str">
            <v>HA 59</v>
          </cell>
          <cell r="D13105">
            <v>186</v>
          </cell>
        </row>
        <row r="13106">
          <cell r="A13106">
            <v>44844</v>
          </cell>
          <cell r="B13106" t="str">
            <v>UA 1219</v>
          </cell>
          <cell r="D13106">
            <v>179</v>
          </cell>
        </row>
        <row r="13107">
          <cell r="A13107">
            <v>44844</v>
          </cell>
          <cell r="B13107" t="str">
            <v>UA 1725</v>
          </cell>
          <cell r="D13107">
            <v>349</v>
          </cell>
        </row>
        <row r="13108">
          <cell r="A13108">
            <v>44844</v>
          </cell>
          <cell r="B13108" t="str">
            <v>UA 1736</v>
          </cell>
          <cell r="D13108">
            <v>170</v>
          </cell>
        </row>
        <row r="13109">
          <cell r="A13109">
            <v>44844</v>
          </cell>
          <cell r="B13109" t="str">
            <v>UA 202</v>
          </cell>
          <cell r="D13109">
            <v>239</v>
          </cell>
        </row>
        <row r="13110">
          <cell r="A13110">
            <v>44844</v>
          </cell>
          <cell r="B13110" t="str">
            <v>UA 417</v>
          </cell>
          <cell r="D13110">
            <v>179</v>
          </cell>
        </row>
        <row r="13111">
          <cell r="A13111">
            <v>44844</v>
          </cell>
          <cell r="B13111" t="str">
            <v>WN 1434</v>
          </cell>
          <cell r="D13111">
            <v>173</v>
          </cell>
        </row>
        <row r="13112">
          <cell r="A13112">
            <v>44844</v>
          </cell>
          <cell r="B13112" t="str">
            <v>WN 1698</v>
          </cell>
          <cell r="D13112">
            <v>175</v>
          </cell>
        </row>
        <row r="13113">
          <cell r="A13113">
            <v>44844</v>
          </cell>
          <cell r="B13113" t="str">
            <v>WN 2127</v>
          </cell>
          <cell r="D13113">
            <v>175</v>
          </cell>
        </row>
        <row r="13114">
          <cell r="A13114">
            <v>44844</v>
          </cell>
          <cell r="B13114" t="str">
            <v>WN 361</v>
          </cell>
          <cell r="D13114">
            <v>178</v>
          </cell>
        </row>
        <row r="13115">
          <cell r="A13115">
            <v>44844</v>
          </cell>
          <cell r="B13115" t="str">
            <v>WN 541</v>
          </cell>
          <cell r="D13115">
            <v>175</v>
          </cell>
        </row>
        <row r="13116">
          <cell r="A13116">
            <v>44845</v>
          </cell>
          <cell r="B13116" t="str">
            <v>AA 119</v>
          </cell>
          <cell r="D13116">
            <v>286</v>
          </cell>
        </row>
        <row r="13117">
          <cell r="A13117">
            <v>44845</v>
          </cell>
          <cell r="B13117" t="str">
            <v>AA 271</v>
          </cell>
          <cell r="D13117">
            <v>200</v>
          </cell>
        </row>
        <row r="13118">
          <cell r="A13118">
            <v>44845</v>
          </cell>
          <cell r="B13118" t="str">
            <v>AA 432</v>
          </cell>
          <cell r="D13118">
            <v>202</v>
          </cell>
        </row>
        <row r="13119">
          <cell r="A13119">
            <v>44845</v>
          </cell>
          <cell r="B13119" t="str">
            <v>AS 805</v>
          </cell>
          <cell r="D13119">
            <v>158</v>
          </cell>
        </row>
        <row r="13120">
          <cell r="A13120">
            <v>44845</v>
          </cell>
          <cell r="B13120" t="str">
            <v>AS 825</v>
          </cell>
          <cell r="D13120">
            <v>159</v>
          </cell>
        </row>
        <row r="13121">
          <cell r="A13121">
            <v>44845</v>
          </cell>
          <cell r="B13121" t="str">
            <v>AS 861</v>
          </cell>
          <cell r="D13121">
            <v>149</v>
          </cell>
        </row>
        <row r="13122">
          <cell r="A13122">
            <v>44845</v>
          </cell>
          <cell r="B13122" t="str">
            <v>DL 1069</v>
          </cell>
          <cell r="D13122">
            <v>194</v>
          </cell>
        </row>
        <row r="13123">
          <cell r="A13123">
            <v>44845</v>
          </cell>
          <cell r="B13123" t="str">
            <v>DL 448</v>
          </cell>
          <cell r="D13123">
            <v>194</v>
          </cell>
        </row>
        <row r="13124">
          <cell r="A13124">
            <v>44845</v>
          </cell>
          <cell r="B13124" t="str">
            <v>HA 29</v>
          </cell>
          <cell r="D13124">
            <v>190</v>
          </cell>
        </row>
        <row r="13125">
          <cell r="A13125">
            <v>44845</v>
          </cell>
          <cell r="B13125" t="str">
            <v>HA 39</v>
          </cell>
          <cell r="D13125">
            <v>190</v>
          </cell>
        </row>
        <row r="13126">
          <cell r="A13126">
            <v>44845</v>
          </cell>
          <cell r="B13126" t="str">
            <v>HA 41</v>
          </cell>
          <cell r="D13126">
            <v>189</v>
          </cell>
        </row>
        <row r="13127">
          <cell r="A13127">
            <v>44845</v>
          </cell>
          <cell r="B13127" t="str">
            <v>UA 1219</v>
          </cell>
          <cell r="D13127">
            <v>183</v>
          </cell>
        </row>
        <row r="13128">
          <cell r="A13128">
            <v>44845</v>
          </cell>
          <cell r="B13128" t="str">
            <v>UA 1725</v>
          </cell>
          <cell r="D13128">
            <v>364</v>
          </cell>
        </row>
        <row r="13129">
          <cell r="A13129">
            <v>44845</v>
          </cell>
          <cell r="B13129" t="str">
            <v>UA 417</v>
          </cell>
          <cell r="D13129">
            <v>185</v>
          </cell>
        </row>
        <row r="13130">
          <cell r="A13130">
            <v>44845</v>
          </cell>
          <cell r="B13130" t="str">
            <v>UA 539</v>
          </cell>
          <cell r="D13130">
            <v>159</v>
          </cell>
        </row>
        <row r="13131">
          <cell r="A13131">
            <v>44845</v>
          </cell>
          <cell r="B13131" t="str">
            <v>WN 1698</v>
          </cell>
          <cell r="D13131">
            <v>168</v>
          </cell>
        </row>
        <row r="13132">
          <cell r="A13132">
            <v>44845</v>
          </cell>
          <cell r="B13132" t="str">
            <v>WN 2127</v>
          </cell>
          <cell r="D13132">
            <v>171</v>
          </cell>
        </row>
        <row r="13133">
          <cell r="A13133">
            <v>44845</v>
          </cell>
          <cell r="B13133" t="str">
            <v>WN 541</v>
          </cell>
          <cell r="D13133">
            <v>175</v>
          </cell>
        </row>
        <row r="13134">
          <cell r="A13134">
            <v>44846</v>
          </cell>
          <cell r="B13134" t="str">
            <v>AA 119</v>
          </cell>
          <cell r="D13134">
            <v>285</v>
          </cell>
        </row>
        <row r="13135">
          <cell r="A13135">
            <v>44846</v>
          </cell>
          <cell r="B13135" t="str">
            <v>AA 205</v>
          </cell>
          <cell r="D13135">
            <v>200</v>
          </cell>
        </row>
        <row r="13136">
          <cell r="A13136">
            <v>44846</v>
          </cell>
          <cell r="B13136" t="str">
            <v>AA 271</v>
          </cell>
          <cell r="D13136">
            <v>198</v>
          </cell>
        </row>
        <row r="13137">
          <cell r="A13137">
            <v>44846</v>
          </cell>
          <cell r="B13137" t="str">
            <v>AS 743</v>
          </cell>
          <cell r="D13137">
            <v>159</v>
          </cell>
        </row>
        <row r="13138">
          <cell r="A13138">
            <v>44846</v>
          </cell>
          <cell r="B13138" t="str">
            <v>AS 805</v>
          </cell>
          <cell r="D13138">
            <v>161</v>
          </cell>
        </row>
        <row r="13139">
          <cell r="A13139">
            <v>44846</v>
          </cell>
          <cell r="B13139" t="str">
            <v>AS 825</v>
          </cell>
          <cell r="D13139">
            <v>159</v>
          </cell>
        </row>
        <row r="13140">
          <cell r="A13140">
            <v>44846</v>
          </cell>
          <cell r="B13140" t="str">
            <v>AS 861</v>
          </cell>
          <cell r="D13140">
            <v>159</v>
          </cell>
        </row>
        <row r="13141">
          <cell r="A13141">
            <v>44846</v>
          </cell>
          <cell r="B13141" t="str">
            <v>DL 448</v>
          </cell>
          <cell r="D13141">
            <v>194</v>
          </cell>
        </row>
        <row r="13142">
          <cell r="A13142">
            <v>44846</v>
          </cell>
          <cell r="B13142" t="str">
            <v>HA 23</v>
          </cell>
          <cell r="D13142">
            <v>177</v>
          </cell>
        </row>
        <row r="13143">
          <cell r="A13143">
            <v>44846</v>
          </cell>
          <cell r="B13143" t="str">
            <v>HA 29</v>
          </cell>
          <cell r="D13143">
            <v>278</v>
          </cell>
        </row>
        <row r="13144">
          <cell r="A13144">
            <v>44846</v>
          </cell>
          <cell r="B13144" t="str">
            <v>HA 31</v>
          </cell>
          <cell r="D13144">
            <v>189</v>
          </cell>
        </row>
        <row r="13145">
          <cell r="A13145">
            <v>44846</v>
          </cell>
          <cell r="B13145" t="str">
            <v>HA 33</v>
          </cell>
          <cell r="D13145">
            <v>265</v>
          </cell>
        </row>
        <row r="13146">
          <cell r="A13146">
            <v>44846</v>
          </cell>
          <cell r="B13146" t="str">
            <v>HA 39</v>
          </cell>
          <cell r="D13146">
            <v>187</v>
          </cell>
        </row>
        <row r="13147">
          <cell r="A13147">
            <v>44846</v>
          </cell>
          <cell r="B13147" t="str">
            <v>HA 41</v>
          </cell>
          <cell r="D13147">
            <v>170</v>
          </cell>
        </row>
        <row r="13148">
          <cell r="A13148">
            <v>44846</v>
          </cell>
          <cell r="B13148" t="str">
            <v>HA 45</v>
          </cell>
          <cell r="D13148">
            <v>168</v>
          </cell>
        </row>
        <row r="13149">
          <cell r="A13149">
            <v>44846</v>
          </cell>
          <cell r="B13149" t="str">
            <v>HA 57</v>
          </cell>
          <cell r="D13149">
            <v>182</v>
          </cell>
        </row>
        <row r="13150">
          <cell r="A13150">
            <v>44846</v>
          </cell>
          <cell r="B13150" t="str">
            <v>HA 59</v>
          </cell>
          <cell r="D13150">
            <v>189</v>
          </cell>
        </row>
        <row r="13151">
          <cell r="A13151">
            <v>44846</v>
          </cell>
          <cell r="B13151" t="str">
            <v>HA 71</v>
          </cell>
          <cell r="D13151">
            <v>185</v>
          </cell>
        </row>
        <row r="13152">
          <cell r="A13152">
            <v>44846</v>
          </cell>
          <cell r="B13152" t="str">
            <v>UA 1219</v>
          </cell>
          <cell r="D13152">
            <v>179</v>
          </cell>
        </row>
        <row r="13153">
          <cell r="A13153">
            <v>44846</v>
          </cell>
          <cell r="B13153" t="str">
            <v>UA 1736</v>
          </cell>
          <cell r="D13153">
            <v>162</v>
          </cell>
        </row>
        <row r="13154">
          <cell r="A13154">
            <v>44846</v>
          </cell>
          <cell r="B13154" t="str">
            <v>UA 539</v>
          </cell>
          <cell r="D13154">
            <v>179</v>
          </cell>
        </row>
        <row r="13155">
          <cell r="A13155">
            <v>44846</v>
          </cell>
          <cell r="B13155" t="str">
            <v>WN 1434</v>
          </cell>
          <cell r="D13155">
            <v>178</v>
          </cell>
        </row>
        <row r="13156">
          <cell r="A13156">
            <v>44846</v>
          </cell>
          <cell r="B13156" t="str">
            <v>WN 1698</v>
          </cell>
          <cell r="D13156">
            <v>168</v>
          </cell>
        </row>
        <row r="13157">
          <cell r="A13157">
            <v>44846</v>
          </cell>
          <cell r="B13157" t="str">
            <v>WN 541</v>
          </cell>
          <cell r="D13157">
            <v>169</v>
          </cell>
        </row>
        <row r="13158">
          <cell r="A13158">
            <v>44847</v>
          </cell>
          <cell r="B13158" t="str">
            <v>AA 119</v>
          </cell>
          <cell r="D13158">
            <v>290</v>
          </cell>
        </row>
        <row r="13159">
          <cell r="A13159">
            <v>44847</v>
          </cell>
          <cell r="B13159" t="str">
            <v>AA 205</v>
          </cell>
          <cell r="D13159">
            <v>188</v>
          </cell>
        </row>
        <row r="13160">
          <cell r="A13160">
            <v>44847</v>
          </cell>
          <cell r="B13160" t="str">
            <v>AA 271</v>
          </cell>
          <cell r="D13160">
            <v>182</v>
          </cell>
        </row>
        <row r="13161">
          <cell r="A13161">
            <v>44847</v>
          </cell>
          <cell r="B13161" t="str">
            <v>AA 432</v>
          </cell>
          <cell r="D13161">
            <v>182</v>
          </cell>
        </row>
        <row r="13162">
          <cell r="A13162">
            <v>44847</v>
          </cell>
          <cell r="B13162" t="str">
            <v>AS 743</v>
          </cell>
          <cell r="D13162">
            <v>157</v>
          </cell>
        </row>
        <row r="13163">
          <cell r="A13163">
            <v>44847</v>
          </cell>
          <cell r="B13163" t="str">
            <v>AS 803</v>
          </cell>
          <cell r="D13163">
            <v>152</v>
          </cell>
        </row>
        <row r="13164">
          <cell r="A13164">
            <v>44847</v>
          </cell>
          <cell r="B13164" t="str">
            <v>AS 805</v>
          </cell>
          <cell r="D13164">
            <v>157</v>
          </cell>
        </row>
        <row r="13165">
          <cell r="A13165">
            <v>44847</v>
          </cell>
          <cell r="B13165" t="str">
            <v>AS 809</v>
          </cell>
          <cell r="D13165">
            <v>157</v>
          </cell>
        </row>
        <row r="13166">
          <cell r="A13166">
            <v>44847</v>
          </cell>
          <cell r="B13166" t="str">
            <v>AS 813</v>
          </cell>
          <cell r="D13166">
            <v>159</v>
          </cell>
        </row>
        <row r="13167">
          <cell r="A13167">
            <v>44847</v>
          </cell>
          <cell r="B13167" t="str">
            <v>AS 825</v>
          </cell>
          <cell r="D13167">
            <v>159</v>
          </cell>
        </row>
        <row r="13168">
          <cell r="A13168">
            <v>44847</v>
          </cell>
          <cell r="B13168" t="str">
            <v>DL 1069</v>
          </cell>
          <cell r="D13168">
            <v>194</v>
          </cell>
        </row>
        <row r="13169">
          <cell r="A13169">
            <v>44847</v>
          </cell>
          <cell r="B13169" t="str">
            <v>DL 448</v>
          </cell>
          <cell r="D13169">
            <v>198</v>
          </cell>
        </row>
        <row r="13170">
          <cell r="A13170">
            <v>44847</v>
          </cell>
          <cell r="B13170" t="str">
            <v>HA 29</v>
          </cell>
          <cell r="D13170">
            <v>265</v>
          </cell>
        </row>
        <row r="13171">
          <cell r="A13171">
            <v>44847</v>
          </cell>
          <cell r="B13171" t="str">
            <v>HA 31</v>
          </cell>
          <cell r="D13171">
            <v>189</v>
          </cell>
        </row>
        <row r="13172">
          <cell r="A13172">
            <v>44847</v>
          </cell>
          <cell r="B13172" t="str">
            <v>HA 33</v>
          </cell>
          <cell r="D13172">
            <v>278</v>
          </cell>
        </row>
        <row r="13173">
          <cell r="A13173">
            <v>44847</v>
          </cell>
          <cell r="B13173" t="str">
            <v>HA 39</v>
          </cell>
          <cell r="D13173">
            <v>189</v>
          </cell>
        </row>
        <row r="13174">
          <cell r="A13174">
            <v>44847</v>
          </cell>
          <cell r="B13174" t="str">
            <v>HA 41</v>
          </cell>
          <cell r="D13174">
            <v>181</v>
          </cell>
        </row>
        <row r="13175">
          <cell r="A13175">
            <v>44847</v>
          </cell>
          <cell r="B13175" t="str">
            <v>HA 45</v>
          </cell>
          <cell r="D13175">
            <v>184</v>
          </cell>
        </row>
        <row r="13176">
          <cell r="A13176">
            <v>44847</v>
          </cell>
          <cell r="B13176" t="str">
            <v>HA 57</v>
          </cell>
          <cell r="D13176">
            <v>176</v>
          </cell>
        </row>
        <row r="13177">
          <cell r="A13177">
            <v>44847</v>
          </cell>
          <cell r="B13177" t="str">
            <v>HA 59</v>
          </cell>
          <cell r="D13177">
            <v>178</v>
          </cell>
        </row>
        <row r="13178">
          <cell r="A13178">
            <v>44847</v>
          </cell>
          <cell r="B13178" t="str">
            <v>HA 71</v>
          </cell>
          <cell r="D13178">
            <v>181</v>
          </cell>
        </row>
        <row r="13179">
          <cell r="A13179">
            <v>44847</v>
          </cell>
          <cell r="B13179" t="str">
            <v>UA 1219</v>
          </cell>
          <cell r="D13179">
            <v>179</v>
          </cell>
        </row>
        <row r="13180">
          <cell r="A13180">
            <v>44847</v>
          </cell>
          <cell r="B13180" t="str">
            <v>UA 1725</v>
          </cell>
          <cell r="D13180">
            <v>358</v>
          </cell>
        </row>
        <row r="13181">
          <cell r="A13181">
            <v>44847</v>
          </cell>
          <cell r="B13181" t="str">
            <v>UA 1736</v>
          </cell>
          <cell r="D13181">
            <v>165</v>
          </cell>
        </row>
        <row r="13182">
          <cell r="A13182">
            <v>44847</v>
          </cell>
          <cell r="B13182" t="str">
            <v>UA 202</v>
          </cell>
          <cell r="D13182">
            <v>242</v>
          </cell>
        </row>
        <row r="13183">
          <cell r="A13183">
            <v>44847</v>
          </cell>
          <cell r="B13183" t="str">
            <v>UA 417</v>
          </cell>
          <cell r="D13183">
            <v>176</v>
          </cell>
        </row>
        <row r="13184">
          <cell r="A13184">
            <v>44847</v>
          </cell>
          <cell r="B13184" t="str">
            <v>UA 539</v>
          </cell>
          <cell r="D13184">
            <v>179</v>
          </cell>
        </row>
        <row r="13185">
          <cell r="A13185">
            <v>44847</v>
          </cell>
          <cell r="B13185" t="str">
            <v>WN 1434</v>
          </cell>
          <cell r="D13185">
            <v>167</v>
          </cell>
        </row>
        <row r="13186">
          <cell r="A13186">
            <v>44847</v>
          </cell>
          <cell r="B13186" t="str">
            <v>WN 1698</v>
          </cell>
          <cell r="D13186">
            <v>175</v>
          </cell>
        </row>
        <row r="13187">
          <cell r="A13187">
            <v>44847</v>
          </cell>
          <cell r="B13187" t="str">
            <v>WN 541</v>
          </cell>
          <cell r="D13187">
            <v>183</v>
          </cell>
        </row>
        <row r="13188">
          <cell r="A13188">
            <v>44848</v>
          </cell>
          <cell r="B13188" t="str">
            <v>AA 119</v>
          </cell>
          <cell r="D13188">
            <v>236</v>
          </cell>
        </row>
        <row r="13189">
          <cell r="A13189">
            <v>44848</v>
          </cell>
          <cell r="B13189" t="str">
            <v>AA 205</v>
          </cell>
          <cell r="D13189">
            <v>165</v>
          </cell>
        </row>
        <row r="13190">
          <cell r="A13190">
            <v>44848</v>
          </cell>
          <cell r="B13190" t="str">
            <v>AA 432</v>
          </cell>
          <cell r="D13190">
            <v>196</v>
          </cell>
        </row>
        <row r="13191">
          <cell r="A13191">
            <v>44848</v>
          </cell>
          <cell r="B13191" t="str">
            <v>AS 743</v>
          </cell>
          <cell r="D13191">
            <v>148</v>
          </cell>
        </row>
        <row r="13192">
          <cell r="A13192">
            <v>44848</v>
          </cell>
          <cell r="B13192" t="str">
            <v>AS 805</v>
          </cell>
          <cell r="D13192">
            <v>160</v>
          </cell>
        </row>
        <row r="13193">
          <cell r="A13193">
            <v>44848</v>
          </cell>
          <cell r="B13193" t="str">
            <v>AS 813</v>
          </cell>
          <cell r="D13193">
            <v>148</v>
          </cell>
        </row>
        <row r="13194">
          <cell r="A13194">
            <v>44848</v>
          </cell>
          <cell r="B13194" t="str">
            <v>AS 825</v>
          </cell>
          <cell r="D13194">
            <v>159</v>
          </cell>
        </row>
        <row r="13195">
          <cell r="A13195">
            <v>44848</v>
          </cell>
          <cell r="B13195" t="str">
            <v>AS 861</v>
          </cell>
          <cell r="D13195">
            <v>157</v>
          </cell>
        </row>
        <row r="13196">
          <cell r="A13196">
            <v>44848</v>
          </cell>
          <cell r="B13196" t="str">
            <v>DL 1069</v>
          </cell>
          <cell r="D13196">
            <v>189</v>
          </cell>
        </row>
        <row r="13197">
          <cell r="A13197">
            <v>44848</v>
          </cell>
          <cell r="B13197" t="str">
            <v>DL 362</v>
          </cell>
          <cell r="D13197">
            <v>199</v>
          </cell>
        </row>
        <row r="13198">
          <cell r="A13198">
            <v>44848</v>
          </cell>
          <cell r="B13198" t="str">
            <v>DL 448</v>
          </cell>
          <cell r="D13198">
            <v>187</v>
          </cell>
        </row>
        <row r="13199">
          <cell r="A13199">
            <v>44848</v>
          </cell>
          <cell r="B13199" t="str">
            <v>HA 23</v>
          </cell>
          <cell r="D13199">
            <v>163</v>
          </cell>
        </row>
        <row r="13200">
          <cell r="A13200">
            <v>44848</v>
          </cell>
          <cell r="B13200" t="str">
            <v>HA 29</v>
          </cell>
          <cell r="D13200">
            <v>273</v>
          </cell>
        </row>
        <row r="13201">
          <cell r="A13201">
            <v>44848</v>
          </cell>
          <cell r="B13201" t="str">
            <v>HA 31</v>
          </cell>
          <cell r="D13201">
            <v>184</v>
          </cell>
        </row>
        <row r="13202">
          <cell r="A13202">
            <v>44848</v>
          </cell>
          <cell r="B13202" t="str">
            <v>HA 33</v>
          </cell>
          <cell r="D13202">
            <v>217</v>
          </cell>
        </row>
        <row r="13203">
          <cell r="A13203">
            <v>44848</v>
          </cell>
          <cell r="B13203" t="str">
            <v>HA 45</v>
          </cell>
          <cell r="D13203">
            <v>182</v>
          </cell>
        </row>
        <row r="13204">
          <cell r="A13204">
            <v>44848</v>
          </cell>
          <cell r="B13204" t="str">
            <v>HA 57</v>
          </cell>
          <cell r="D13204">
            <v>158</v>
          </cell>
        </row>
        <row r="13205">
          <cell r="A13205">
            <v>44848</v>
          </cell>
          <cell r="B13205" t="str">
            <v>HA 59</v>
          </cell>
          <cell r="D13205">
            <v>180</v>
          </cell>
        </row>
        <row r="13206">
          <cell r="A13206">
            <v>44848</v>
          </cell>
          <cell r="B13206" t="str">
            <v>HA 71</v>
          </cell>
          <cell r="D13206">
            <v>144</v>
          </cell>
        </row>
        <row r="13207">
          <cell r="A13207">
            <v>44848</v>
          </cell>
          <cell r="B13207" t="str">
            <v>UA 1219</v>
          </cell>
          <cell r="D13207">
            <v>173</v>
          </cell>
        </row>
        <row r="13208">
          <cell r="A13208">
            <v>44848</v>
          </cell>
          <cell r="B13208" t="str">
            <v>UA 1749</v>
          </cell>
          <cell r="D13208">
            <v>163</v>
          </cell>
        </row>
        <row r="13209">
          <cell r="A13209">
            <v>44848</v>
          </cell>
          <cell r="B13209" t="str">
            <v>UA 417</v>
          </cell>
          <cell r="D13209">
            <v>175</v>
          </cell>
        </row>
        <row r="13210">
          <cell r="A13210">
            <v>44848</v>
          </cell>
          <cell r="B13210" t="str">
            <v>WN 1698</v>
          </cell>
          <cell r="D13210">
            <v>169</v>
          </cell>
        </row>
        <row r="13211">
          <cell r="A13211">
            <v>44848</v>
          </cell>
          <cell r="B13211" t="str">
            <v>WN 361</v>
          </cell>
          <cell r="D13211">
            <v>174</v>
          </cell>
        </row>
        <row r="13212">
          <cell r="A13212">
            <v>44848</v>
          </cell>
          <cell r="B13212" t="str">
            <v>WN 541</v>
          </cell>
          <cell r="D13212">
            <v>175</v>
          </cell>
        </row>
        <row r="13213">
          <cell r="A13213">
            <v>44849</v>
          </cell>
          <cell r="B13213" t="str">
            <v>AA 205</v>
          </cell>
          <cell r="D13213">
            <v>196</v>
          </cell>
        </row>
        <row r="13214">
          <cell r="A13214">
            <v>44849</v>
          </cell>
          <cell r="B13214" t="str">
            <v>AA 271</v>
          </cell>
          <cell r="D13214">
            <v>193</v>
          </cell>
        </row>
        <row r="13215">
          <cell r="A13215">
            <v>44849</v>
          </cell>
          <cell r="B13215" t="str">
            <v>AS 743</v>
          </cell>
          <cell r="D13215">
            <v>156</v>
          </cell>
        </row>
        <row r="13216">
          <cell r="A13216">
            <v>44849</v>
          </cell>
          <cell r="B13216" t="str">
            <v>AS 805</v>
          </cell>
          <cell r="D13216">
            <v>156</v>
          </cell>
        </row>
        <row r="13217">
          <cell r="A13217">
            <v>44849</v>
          </cell>
          <cell r="B13217" t="str">
            <v>AS 829</v>
          </cell>
          <cell r="D13217">
            <v>136</v>
          </cell>
        </row>
        <row r="13218">
          <cell r="A13218">
            <v>44849</v>
          </cell>
          <cell r="B13218" t="str">
            <v>DL 1069</v>
          </cell>
          <cell r="D13218">
            <v>187</v>
          </cell>
        </row>
        <row r="13219">
          <cell r="A13219">
            <v>44849</v>
          </cell>
          <cell r="B13219" t="str">
            <v>DL 362</v>
          </cell>
          <cell r="D13219">
            <v>195</v>
          </cell>
        </row>
        <row r="13220">
          <cell r="A13220">
            <v>44849</v>
          </cell>
          <cell r="B13220" t="str">
            <v>DL 448</v>
          </cell>
          <cell r="D13220">
            <v>196</v>
          </cell>
        </row>
        <row r="13221">
          <cell r="A13221">
            <v>44849</v>
          </cell>
          <cell r="B13221" t="str">
            <v>HA 31</v>
          </cell>
          <cell r="D13221">
            <v>189</v>
          </cell>
        </row>
        <row r="13222">
          <cell r="A13222">
            <v>44849</v>
          </cell>
          <cell r="B13222" t="str">
            <v>HA 33</v>
          </cell>
          <cell r="D13222">
            <v>249</v>
          </cell>
        </row>
        <row r="13223">
          <cell r="A13223">
            <v>44849</v>
          </cell>
          <cell r="B13223" t="str">
            <v>HA 39</v>
          </cell>
          <cell r="D13223">
            <v>188</v>
          </cell>
        </row>
        <row r="13224">
          <cell r="A13224">
            <v>44849</v>
          </cell>
          <cell r="B13224" t="str">
            <v>HA 45</v>
          </cell>
          <cell r="D13224">
            <v>186</v>
          </cell>
        </row>
        <row r="13225">
          <cell r="A13225">
            <v>44849</v>
          </cell>
          <cell r="B13225" t="str">
            <v>HA 59</v>
          </cell>
          <cell r="D13225">
            <v>166</v>
          </cell>
        </row>
        <row r="13226">
          <cell r="A13226">
            <v>44849</v>
          </cell>
          <cell r="B13226" t="str">
            <v>HA 71</v>
          </cell>
          <cell r="D13226">
            <v>168</v>
          </cell>
        </row>
        <row r="13227">
          <cell r="A13227">
            <v>44849</v>
          </cell>
          <cell r="B13227" t="str">
            <v>UA 1219</v>
          </cell>
          <cell r="D13227">
            <v>146</v>
          </cell>
        </row>
        <row r="13228">
          <cell r="A13228">
            <v>44849</v>
          </cell>
          <cell r="B13228" t="str">
            <v>UA 1725</v>
          </cell>
          <cell r="D13228">
            <v>336</v>
          </cell>
        </row>
        <row r="13229">
          <cell r="A13229">
            <v>44849</v>
          </cell>
          <cell r="B13229" t="str">
            <v>UA 1749</v>
          </cell>
          <cell r="D13229">
            <v>166</v>
          </cell>
        </row>
        <row r="13230">
          <cell r="A13230">
            <v>44849</v>
          </cell>
          <cell r="B13230" t="str">
            <v>WN 1698</v>
          </cell>
          <cell r="D13230">
            <v>174</v>
          </cell>
        </row>
        <row r="13231">
          <cell r="A13231">
            <v>44849</v>
          </cell>
          <cell r="B13231" t="str">
            <v>WN 361</v>
          </cell>
          <cell r="D13231">
            <v>171</v>
          </cell>
        </row>
        <row r="13232">
          <cell r="A13232">
            <v>44849</v>
          </cell>
          <cell r="B13232" t="str">
            <v>WN 541</v>
          </cell>
          <cell r="D13232">
            <v>175</v>
          </cell>
        </row>
        <row r="13233">
          <cell r="A13233">
            <v>44850</v>
          </cell>
          <cell r="B13233" t="str">
            <v>AA 119</v>
          </cell>
          <cell r="D13233">
            <v>286</v>
          </cell>
        </row>
        <row r="13234">
          <cell r="A13234">
            <v>44850</v>
          </cell>
          <cell r="B13234" t="str">
            <v>AA 205</v>
          </cell>
          <cell r="D13234">
            <v>207</v>
          </cell>
        </row>
        <row r="13235">
          <cell r="A13235">
            <v>44850</v>
          </cell>
          <cell r="B13235" t="str">
            <v>AA 271</v>
          </cell>
          <cell r="D13235">
            <v>186</v>
          </cell>
        </row>
        <row r="13236">
          <cell r="A13236">
            <v>44850</v>
          </cell>
          <cell r="B13236" t="str">
            <v>AA 432</v>
          </cell>
          <cell r="D13236">
            <v>185</v>
          </cell>
        </row>
        <row r="13237">
          <cell r="A13237">
            <v>44850</v>
          </cell>
          <cell r="B13237" t="str">
            <v>AS 743</v>
          </cell>
          <cell r="D13237">
            <v>154</v>
          </cell>
        </row>
        <row r="13238">
          <cell r="A13238">
            <v>44850</v>
          </cell>
          <cell r="B13238" t="str">
            <v>AS 803</v>
          </cell>
          <cell r="D13238">
            <v>135</v>
          </cell>
        </row>
        <row r="13239">
          <cell r="A13239">
            <v>44850</v>
          </cell>
          <cell r="B13239" t="str">
            <v>AS 805</v>
          </cell>
          <cell r="D13239">
            <v>153</v>
          </cell>
        </row>
        <row r="13240">
          <cell r="A13240">
            <v>44850</v>
          </cell>
          <cell r="B13240" t="str">
            <v>AS 809</v>
          </cell>
          <cell r="D13240">
            <v>137</v>
          </cell>
        </row>
        <row r="13241">
          <cell r="A13241">
            <v>44850</v>
          </cell>
          <cell r="B13241" t="str">
            <v>AS 813</v>
          </cell>
          <cell r="D13241">
            <v>146</v>
          </cell>
        </row>
        <row r="13242">
          <cell r="A13242">
            <v>44850</v>
          </cell>
          <cell r="B13242" t="str">
            <v>AS 825</v>
          </cell>
          <cell r="D13242">
            <v>159</v>
          </cell>
        </row>
        <row r="13243">
          <cell r="A13243">
            <v>44850</v>
          </cell>
          <cell r="B13243" t="str">
            <v>AS 829</v>
          </cell>
          <cell r="D13243">
            <v>135</v>
          </cell>
        </row>
        <row r="13244">
          <cell r="A13244">
            <v>44850</v>
          </cell>
          <cell r="B13244" t="str">
            <v>AS 861</v>
          </cell>
          <cell r="D13244">
            <v>159</v>
          </cell>
        </row>
        <row r="13245">
          <cell r="A13245">
            <v>44850</v>
          </cell>
          <cell r="B13245" t="str">
            <v>DL 1069</v>
          </cell>
          <cell r="D13245">
            <v>187</v>
          </cell>
        </row>
        <row r="13246">
          <cell r="A13246">
            <v>44850</v>
          </cell>
          <cell r="B13246" t="str">
            <v>DL 362</v>
          </cell>
          <cell r="D13246">
            <v>186</v>
          </cell>
        </row>
        <row r="13247">
          <cell r="A13247">
            <v>44850</v>
          </cell>
          <cell r="B13247" t="str">
            <v>DL 448</v>
          </cell>
          <cell r="D13247">
            <v>187</v>
          </cell>
        </row>
        <row r="13248">
          <cell r="A13248">
            <v>44850</v>
          </cell>
          <cell r="B13248" t="str">
            <v>HA 23</v>
          </cell>
          <cell r="D13248">
            <v>174</v>
          </cell>
        </row>
        <row r="13249">
          <cell r="A13249">
            <v>44850</v>
          </cell>
          <cell r="B13249" t="str">
            <v>HA 29</v>
          </cell>
          <cell r="D13249">
            <v>276</v>
          </cell>
        </row>
        <row r="13250">
          <cell r="A13250">
            <v>44850</v>
          </cell>
          <cell r="B13250" t="str">
            <v>HA 31</v>
          </cell>
          <cell r="D13250">
            <v>184</v>
          </cell>
        </row>
        <row r="13251">
          <cell r="A13251">
            <v>44850</v>
          </cell>
          <cell r="B13251" t="str">
            <v>HA 33</v>
          </cell>
          <cell r="D13251">
            <v>260</v>
          </cell>
        </row>
        <row r="13252">
          <cell r="A13252">
            <v>44850</v>
          </cell>
          <cell r="B13252" t="str">
            <v>HA 39</v>
          </cell>
          <cell r="D13252">
            <v>173</v>
          </cell>
        </row>
        <row r="13253">
          <cell r="A13253">
            <v>44850</v>
          </cell>
          <cell r="B13253" t="str">
            <v>HA 41</v>
          </cell>
          <cell r="D13253">
            <v>179</v>
          </cell>
        </row>
        <row r="13254">
          <cell r="A13254">
            <v>44850</v>
          </cell>
          <cell r="B13254" t="str">
            <v>HA 45</v>
          </cell>
          <cell r="D13254">
            <v>170</v>
          </cell>
        </row>
        <row r="13255">
          <cell r="A13255">
            <v>44850</v>
          </cell>
          <cell r="B13255" t="str">
            <v>HA 57</v>
          </cell>
          <cell r="D13255">
            <v>183</v>
          </cell>
        </row>
        <row r="13256">
          <cell r="A13256">
            <v>44850</v>
          </cell>
          <cell r="B13256" t="str">
            <v>HA 59</v>
          </cell>
          <cell r="D13256">
            <v>181</v>
          </cell>
        </row>
        <row r="13257">
          <cell r="A13257">
            <v>44850</v>
          </cell>
          <cell r="B13257" t="str">
            <v>HA 71</v>
          </cell>
          <cell r="D13257">
            <v>185</v>
          </cell>
        </row>
        <row r="13258">
          <cell r="A13258">
            <v>44850</v>
          </cell>
          <cell r="B13258" t="str">
            <v>UA 1219</v>
          </cell>
          <cell r="D13258">
            <v>150</v>
          </cell>
        </row>
        <row r="13259">
          <cell r="A13259">
            <v>44850</v>
          </cell>
          <cell r="B13259" t="str">
            <v>UA 1725</v>
          </cell>
          <cell r="D13259">
            <v>348</v>
          </cell>
        </row>
        <row r="13260">
          <cell r="A13260">
            <v>44850</v>
          </cell>
          <cell r="B13260" t="str">
            <v>UA 1736</v>
          </cell>
          <cell r="D13260">
            <v>166</v>
          </cell>
        </row>
        <row r="13261">
          <cell r="A13261">
            <v>44850</v>
          </cell>
          <cell r="B13261" t="str">
            <v>UA 202</v>
          </cell>
          <cell r="D13261">
            <v>241</v>
          </cell>
        </row>
        <row r="13262">
          <cell r="A13262">
            <v>44850</v>
          </cell>
          <cell r="B13262" t="str">
            <v>UA 417</v>
          </cell>
          <cell r="D13262">
            <v>147</v>
          </cell>
        </row>
        <row r="13263">
          <cell r="A13263">
            <v>44850</v>
          </cell>
          <cell r="B13263" t="str">
            <v>UA 539</v>
          </cell>
          <cell r="D13263">
            <v>159</v>
          </cell>
        </row>
        <row r="13264">
          <cell r="A13264">
            <v>44850</v>
          </cell>
          <cell r="B13264" t="str">
            <v>WN 1434</v>
          </cell>
          <cell r="D13264">
            <v>176</v>
          </cell>
        </row>
        <row r="13265">
          <cell r="A13265">
            <v>44850</v>
          </cell>
          <cell r="B13265" t="str">
            <v>WN 1698</v>
          </cell>
          <cell r="D13265">
            <v>151</v>
          </cell>
        </row>
        <row r="13266">
          <cell r="A13266">
            <v>44850</v>
          </cell>
          <cell r="B13266" t="str">
            <v>WN 2127</v>
          </cell>
          <cell r="D13266">
            <v>174</v>
          </cell>
        </row>
        <row r="13267">
          <cell r="A13267">
            <v>44850</v>
          </cell>
          <cell r="B13267" t="str">
            <v>WN 361</v>
          </cell>
          <cell r="D13267">
            <v>173</v>
          </cell>
        </row>
        <row r="13268">
          <cell r="A13268">
            <v>44850</v>
          </cell>
          <cell r="B13268" t="str">
            <v>WN 541</v>
          </cell>
          <cell r="D13268">
            <v>162</v>
          </cell>
        </row>
        <row r="13269">
          <cell r="A13269">
            <v>44850</v>
          </cell>
          <cell r="B13269" t="str">
            <v>WN 626</v>
          </cell>
          <cell r="D13269">
            <v>169</v>
          </cell>
        </row>
        <row r="13270">
          <cell r="A13270">
            <v>44851</v>
          </cell>
          <cell r="B13270" t="str">
            <v>AA 119</v>
          </cell>
          <cell r="D13270">
            <v>284</v>
          </cell>
        </row>
        <row r="13271">
          <cell r="A13271">
            <v>44851</v>
          </cell>
          <cell r="B13271" t="str">
            <v>AA 205</v>
          </cell>
          <cell r="D13271">
            <v>196</v>
          </cell>
        </row>
        <row r="13272">
          <cell r="A13272">
            <v>44851</v>
          </cell>
          <cell r="B13272" t="str">
            <v>AA 271</v>
          </cell>
          <cell r="D13272">
            <v>196</v>
          </cell>
        </row>
        <row r="13273">
          <cell r="A13273">
            <v>44851</v>
          </cell>
          <cell r="B13273" t="str">
            <v>AS 803</v>
          </cell>
          <cell r="D13273">
            <v>144</v>
          </cell>
        </row>
        <row r="13274">
          <cell r="A13274">
            <v>44851</v>
          </cell>
          <cell r="B13274" t="str">
            <v>AS 805</v>
          </cell>
          <cell r="D13274">
            <v>159</v>
          </cell>
        </row>
        <row r="13275">
          <cell r="A13275">
            <v>44851</v>
          </cell>
          <cell r="B13275" t="str">
            <v>AS 809</v>
          </cell>
          <cell r="D13275">
            <v>154</v>
          </cell>
        </row>
        <row r="13276">
          <cell r="A13276">
            <v>44851</v>
          </cell>
          <cell r="B13276" t="str">
            <v>AS 825</v>
          </cell>
          <cell r="D13276">
            <v>155</v>
          </cell>
        </row>
        <row r="13277">
          <cell r="A13277">
            <v>44851</v>
          </cell>
          <cell r="B13277" t="str">
            <v>DL 448</v>
          </cell>
          <cell r="D13277">
            <v>192</v>
          </cell>
        </row>
        <row r="13278">
          <cell r="A13278">
            <v>44851</v>
          </cell>
          <cell r="B13278" t="str">
            <v>HA 23</v>
          </cell>
          <cell r="D13278">
            <v>167</v>
          </cell>
        </row>
        <row r="13279">
          <cell r="A13279">
            <v>44851</v>
          </cell>
          <cell r="B13279" t="str">
            <v>HA 29</v>
          </cell>
          <cell r="D13279">
            <v>275</v>
          </cell>
        </row>
        <row r="13280">
          <cell r="A13280">
            <v>44851</v>
          </cell>
          <cell r="B13280" t="str">
            <v>HA 31</v>
          </cell>
          <cell r="D13280">
            <v>189</v>
          </cell>
        </row>
        <row r="13281">
          <cell r="A13281">
            <v>44851</v>
          </cell>
          <cell r="B13281" t="str">
            <v>HA 33</v>
          </cell>
          <cell r="D13281">
            <v>264</v>
          </cell>
        </row>
        <row r="13282">
          <cell r="A13282">
            <v>44851</v>
          </cell>
          <cell r="B13282" t="str">
            <v>HA 41</v>
          </cell>
          <cell r="D13282">
            <v>184</v>
          </cell>
        </row>
        <row r="13283">
          <cell r="A13283">
            <v>44851</v>
          </cell>
          <cell r="B13283" t="str">
            <v>HA 45</v>
          </cell>
          <cell r="D13283">
            <v>123</v>
          </cell>
        </row>
        <row r="13284">
          <cell r="A13284">
            <v>44851</v>
          </cell>
          <cell r="B13284" t="str">
            <v>HA 57</v>
          </cell>
          <cell r="D13284">
            <v>183</v>
          </cell>
        </row>
        <row r="13285">
          <cell r="A13285">
            <v>44851</v>
          </cell>
          <cell r="B13285" t="str">
            <v>HA 59</v>
          </cell>
          <cell r="D13285">
            <v>180</v>
          </cell>
        </row>
        <row r="13286">
          <cell r="A13286">
            <v>44851</v>
          </cell>
          <cell r="B13286" t="str">
            <v>HA 71</v>
          </cell>
          <cell r="D13286">
            <v>170</v>
          </cell>
        </row>
        <row r="13287">
          <cell r="A13287">
            <v>44851</v>
          </cell>
          <cell r="B13287" t="str">
            <v>UA 1219</v>
          </cell>
          <cell r="D13287">
            <v>175</v>
          </cell>
        </row>
        <row r="13288">
          <cell r="A13288">
            <v>44851</v>
          </cell>
          <cell r="B13288" t="str">
            <v>UA 1725</v>
          </cell>
          <cell r="D13288">
            <v>337</v>
          </cell>
        </row>
        <row r="13289">
          <cell r="A13289">
            <v>44851</v>
          </cell>
          <cell r="B13289" t="str">
            <v>UA 1736</v>
          </cell>
          <cell r="D13289">
            <v>170</v>
          </cell>
        </row>
        <row r="13290">
          <cell r="A13290">
            <v>44851</v>
          </cell>
          <cell r="B13290" t="str">
            <v>UA 202</v>
          </cell>
          <cell r="D13290">
            <v>239</v>
          </cell>
        </row>
        <row r="13291">
          <cell r="A13291">
            <v>44851</v>
          </cell>
          <cell r="B13291" t="str">
            <v>UA 417</v>
          </cell>
          <cell r="D13291">
            <v>164</v>
          </cell>
        </row>
        <row r="13292">
          <cell r="A13292">
            <v>44851</v>
          </cell>
          <cell r="B13292" t="str">
            <v>UA 539</v>
          </cell>
          <cell r="D13292">
            <v>179</v>
          </cell>
        </row>
        <row r="13293">
          <cell r="A13293">
            <v>44851</v>
          </cell>
          <cell r="B13293" t="str">
            <v>WN 1434</v>
          </cell>
          <cell r="D13293">
            <v>171</v>
          </cell>
        </row>
        <row r="13294">
          <cell r="A13294">
            <v>44851</v>
          </cell>
          <cell r="B13294" t="str">
            <v>WN 1698</v>
          </cell>
          <cell r="D13294">
            <v>173</v>
          </cell>
        </row>
        <row r="13295">
          <cell r="A13295">
            <v>44851</v>
          </cell>
          <cell r="B13295" t="str">
            <v>WN 2127</v>
          </cell>
          <cell r="D13295">
            <v>177</v>
          </cell>
        </row>
        <row r="13296">
          <cell r="A13296">
            <v>44851</v>
          </cell>
          <cell r="B13296" t="str">
            <v>WN 541</v>
          </cell>
          <cell r="D13296">
            <v>171</v>
          </cell>
        </row>
        <row r="13297">
          <cell r="A13297">
            <v>44852</v>
          </cell>
          <cell r="B13297" t="str">
            <v>AA 119</v>
          </cell>
          <cell r="D13297">
            <v>283</v>
          </cell>
        </row>
        <row r="13298">
          <cell r="A13298">
            <v>44852</v>
          </cell>
          <cell r="B13298" t="str">
            <v>AA 205</v>
          </cell>
          <cell r="D13298">
            <v>196</v>
          </cell>
        </row>
        <row r="13299">
          <cell r="A13299">
            <v>44852</v>
          </cell>
          <cell r="B13299" t="str">
            <v>AA 432</v>
          </cell>
          <cell r="D13299">
            <v>193</v>
          </cell>
        </row>
        <row r="13300">
          <cell r="A13300">
            <v>44852</v>
          </cell>
          <cell r="B13300" t="str">
            <v>AS 805</v>
          </cell>
          <cell r="D13300">
            <v>157</v>
          </cell>
        </row>
        <row r="13301">
          <cell r="A13301">
            <v>44852</v>
          </cell>
          <cell r="B13301" t="str">
            <v>AS 825</v>
          </cell>
          <cell r="D13301">
            <v>161</v>
          </cell>
        </row>
        <row r="13302">
          <cell r="A13302">
            <v>44852</v>
          </cell>
          <cell r="B13302" t="str">
            <v>AS 861</v>
          </cell>
          <cell r="D13302">
            <v>158</v>
          </cell>
        </row>
        <row r="13303">
          <cell r="A13303">
            <v>44852</v>
          </cell>
          <cell r="B13303" t="str">
            <v>DL 1069</v>
          </cell>
          <cell r="D13303">
            <v>196</v>
          </cell>
        </row>
        <row r="13304">
          <cell r="A13304">
            <v>44852</v>
          </cell>
          <cell r="B13304" t="str">
            <v>DL 448</v>
          </cell>
          <cell r="D13304">
            <v>193</v>
          </cell>
        </row>
        <row r="13305">
          <cell r="A13305">
            <v>44852</v>
          </cell>
          <cell r="B13305" t="str">
            <v>HA 29</v>
          </cell>
          <cell r="D13305">
            <v>275</v>
          </cell>
        </row>
        <row r="13306">
          <cell r="A13306">
            <v>44852</v>
          </cell>
          <cell r="B13306" t="str">
            <v>HA 33</v>
          </cell>
          <cell r="D13306">
            <v>264</v>
          </cell>
        </row>
        <row r="13307">
          <cell r="A13307">
            <v>44852</v>
          </cell>
          <cell r="B13307" t="str">
            <v>HA 39</v>
          </cell>
          <cell r="D13307">
            <v>189</v>
          </cell>
        </row>
        <row r="13308">
          <cell r="A13308">
            <v>44852</v>
          </cell>
          <cell r="B13308" t="str">
            <v>HA 41</v>
          </cell>
          <cell r="D13308">
            <v>162</v>
          </cell>
        </row>
        <row r="13309">
          <cell r="A13309">
            <v>44852</v>
          </cell>
          <cell r="B13309" t="str">
            <v>HA 45</v>
          </cell>
          <cell r="D13309">
            <v>138</v>
          </cell>
        </row>
        <row r="13310">
          <cell r="A13310">
            <v>44852</v>
          </cell>
          <cell r="B13310" t="str">
            <v>HA 59</v>
          </cell>
          <cell r="D13310">
            <v>169</v>
          </cell>
        </row>
        <row r="13311">
          <cell r="A13311">
            <v>44852</v>
          </cell>
          <cell r="B13311" t="str">
            <v>UA 1219</v>
          </cell>
          <cell r="D13311">
            <v>176</v>
          </cell>
        </row>
        <row r="13312">
          <cell r="A13312">
            <v>44852</v>
          </cell>
          <cell r="B13312" t="str">
            <v>UA 1725</v>
          </cell>
          <cell r="D13312">
            <v>342</v>
          </cell>
        </row>
        <row r="13313">
          <cell r="A13313">
            <v>44852</v>
          </cell>
          <cell r="B13313" t="str">
            <v>UA 417</v>
          </cell>
          <cell r="D13313">
            <v>155</v>
          </cell>
        </row>
        <row r="13314">
          <cell r="A13314">
            <v>44852</v>
          </cell>
          <cell r="B13314" t="str">
            <v>UA 539</v>
          </cell>
          <cell r="D13314">
            <v>174</v>
          </cell>
        </row>
        <row r="13315">
          <cell r="A13315">
            <v>44852</v>
          </cell>
          <cell r="B13315" t="str">
            <v>WN 1698</v>
          </cell>
          <cell r="D13315">
            <v>178</v>
          </cell>
        </row>
        <row r="13316">
          <cell r="A13316">
            <v>44852</v>
          </cell>
          <cell r="B13316" t="str">
            <v>WN 541</v>
          </cell>
          <cell r="D13316">
            <v>181</v>
          </cell>
        </row>
        <row r="13317">
          <cell r="A13317">
            <v>44853</v>
          </cell>
          <cell r="B13317" t="str">
            <v>AA 119</v>
          </cell>
          <cell r="D13317">
            <v>285</v>
          </cell>
        </row>
        <row r="13318">
          <cell r="A13318">
            <v>44853</v>
          </cell>
          <cell r="B13318" t="str">
            <v>AA 271</v>
          </cell>
          <cell r="D13318">
            <v>198</v>
          </cell>
        </row>
        <row r="13319">
          <cell r="A13319">
            <v>44853</v>
          </cell>
          <cell r="B13319" t="str">
            <v>AA 432</v>
          </cell>
          <cell r="D13319">
            <v>203</v>
          </cell>
        </row>
        <row r="13320">
          <cell r="A13320">
            <v>44853</v>
          </cell>
          <cell r="B13320" t="str">
            <v>AS 813</v>
          </cell>
          <cell r="D13320">
            <v>149</v>
          </cell>
        </row>
        <row r="13321">
          <cell r="A13321">
            <v>44853</v>
          </cell>
          <cell r="B13321" t="str">
            <v>AS 825</v>
          </cell>
          <cell r="D13321">
            <v>161</v>
          </cell>
        </row>
        <row r="13322">
          <cell r="A13322">
            <v>44853</v>
          </cell>
          <cell r="B13322" t="str">
            <v>HA 23</v>
          </cell>
          <cell r="D13322">
            <v>179</v>
          </cell>
        </row>
        <row r="13323">
          <cell r="A13323">
            <v>44853</v>
          </cell>
          <cell r="B13323" t="str">
            <v>HA 29</v>
          </cell>
          <cell r="D13323">
            <v>270</v>
          </cell>
        </row>
        <row r="13324">
          <cell r="A13324">
            <v>44853</v>
          </cell>
          <cell r="B13324" t="str">
            <v>HA 31</v>
          </cell>
          <cell r="D13324">
            <v>189</v>
          </cell>
        </row>
        <row r="13325">
          <cell r="A13325">
            <v>44853</v>
          </cell>
          <cell r="B13325" t="str">
            <v>HA 33</v>
          </cell>
          <cell r="D13325">
            <v>257</v>
          </cell>
        </row>
        <row r="13326">
          <cell r="A13326">
            <v>44853</v>
          </cell>
          <cell r="B13326" t="str">
            <v>HA 39</v>
          </cell>
          <cell r="D13326">
            <v>184</v>
          </cell>
        </row>
        <row r="13327">
          <cell r="A13327">
            <v>44853</v>
          </cell>
          <cell r="B13327" t="str">
            <v>HA 41</v>
          </cell>
          <cell r="D13327">
            <v>174</v>
          </cell>
        </row>
        <row r="13328">
          <cell r="A13328">
            <v>44853</v>
          </cell>
          <cell r="B13328" t="str">
            <v>HA 45</v>
          </cell>
          <cell r="D13328">
            <v>175</v>
          </cell>
        </row>
        <row r="13329">
          <cell r="A13329">
            <v>44853</v>
          </cell>
          <cell r="B13329" t="str">
            <v>HA 57</v>
          </cell>
          <cell r="D13329">
            <v>195</v>
          </cell>
        </row>
        <row r="13330">
          <cell r="A13330">
            <v>44853</v>
          </cell>
          <cell r="B13330" t="str">
            <v>HA 59</v>
          </cell>
          <cell r="D13330">
            <v>177</v>
          </cell>
        </row>
        <row r="13331">
          <cell r="A13331">
            <v>44853</v>
          </cell>
          <cell r="B13331" t="str">
            <v>HA 71</v>
          </cell>
          <cell r="D13331">
            <v>151</v>
          </cell>
        </row>
        <row r="13332">
          <cell r="A13332">
            <v>44853</v>
          </cell>
          <cell r="B13332" t="str">
            <v>UA 1725</v>
          </cell>
          <cell r="D13332">
            <v>346</v>
          </cell>
        </row>
        <row r="13333">
          <cell r="A13333">
            <v>44853</v>
          </cell>
          <cell r="B13333" t="str">
            <v>UA 1736</v>
          </cell>
          <cell r="D13333">
            <v>168</v>
          </cell>
        </row>
        <row r="13334">
          <cell r="A13334">
            <v>44853</v>
          </cell>
          <cell r="B13334" t="str">
            <v>UA 417</v>
          </cell>
          <cell r="D13334">
            <v>157</v>
          </cell>
        </row>
        <row r="13335">
          <cell r="A13335">
            <v>44853</v>
          </cell>
          <cell r="B13335" t="str">
            <v>UA 539</v>
          </cell>
          <cell r="D13335">
            <v>179</v>
          </cell>
        </row>
        <row r="13336">
          <cell r="A13336">
            <v>44854</v>
          </cell>
          <cell r="B13336" t="str">
            <v>AA 119</v>
          </cell>
          <cell r="D13336">
            <v>292</v>
          </cell>
        </row>
        <row r="13337">
          <cell r="A13337">
            <v>44854</v>
          </cell>
          <cell r="B13337" t="str">
            <v>AA 271</v>
          </cell>
          <cell r="D13337">
            <v>173</v>
          </cell>
        </row>
        <row r="13338">
          <cell r="A13338">
            <v>44854</v>
          </cell>
          <cell r="B13338" t="str">
            <v>AA 432</v>
          </cell>
          <cell r="D13338">
            <v>196</v>
          </cell>
        </row>
        <row r="13339">
          <cell r="A13339">
            <v>44854</v>
          </cell>
          <cell r="B13339" t="str">
            <v>AS 803</v>
          </cell>
          <cell r="D13339">
            <v>149</v>
          </cell>
        </row>
        <row r="13340">
          <cell r="A13340">
            <v>44854</v>
          </cell>
          <cell r="B13340" t="str">
            <v>AS 805</v>
          </cell>
          <cell r="D13340">
            <v>159</v>
          </cell>
        </row>
        <row r="13341">
          <cell r="A13341">
            <v>44854</v>
          </cell>
          <cell r="B13341" t="str">
            <v>AS 809</v>
          </cell>
          <cell r="D13341">
            <v>162</v>
          </cell>
        </row>
        <row r="13342">
          <cell r="A13342">
            <v>44854</v>
          </cell>
          <cell r="B13342" t="str">
            <v>AS 825</v>
          </cell>
          <cell r="D13342">
            <v>157</v>
          </cell>
        </row>
        <row r="13343">
          <cell r="A13343">
            <v>44854</v>
          </cell>
          <cell r="B13343" t="str">
            <v>DL 448</v>
          </cell>
          <cell r="D13343">
            <v>180</v>
          </cell>
        </row>
        <row r="13344">
          <cell r="A13344">
            <v>44854</v>
          </cell>
          <cell r="B13344" t="str">
            <v>HA 23</v>
          </cell>
          <cell r="D13344">
            <v>184</v>
          </cell>
        </row>
        <row r="13345">
          <cell r="A13345">
            <v>44854</v>
          </cell>
          <cell r="B13345" t="str">
            <v>HA 29</v>
          </cell>
          <cell r="D13345">
            <v>273</v>
          </cell>
        </row>
        <row r="13346">
          <cell r="A13346">
            <v>44854</v>
          </cell>
          <cell r="B13346" t="str">
            <v>HA 31</v>
          </cell>
          <cell r="D13346">
            <v>189</v>
          </cell>
        </row>
        <row r="13347">
          <cell r="A13347">
            <v>44854</v>
          </cell>
          <cell r="B13347" t="str">
            <v>HA 33</v>
          </cell>
          <cell r="D13347">
            <v>262</v>
          </cell>
        </row>
        <row r="13348">
          <cell r="A13348">
            <v>44854</v>
          </cell>
          <cell r="B13348" t="str">
            <v>HA 39</v>
          </cell>
          <cell r="D13348">
            <v>187</v>
          </cell>
        </row>
        <row r="13349">
          <cell r="A13349">
            <v>44854</v>
          </cell>
          <cell r="B13349" t="str">
            <v>HA 41</v>
          </cell>
          <cell r="D13349">
            <v>184</v>
          </cell>
        </row>
        <row r="13350">
          <cell r="A13350">
            <v>44854</v>
          </cell>
          <cell r="B13350" t="str">
            <v>HA 45</v>
          </cell>
          <cell r="D13350">
            <v>184</v>
          </cell>
        </row>
        <row r="13351">
          <cell r="A13351">
            <v>44854</v>
          </cell>
          <cell r="B13351" t="str">
            <v>HA 57</v>
          </cell>
          <cell r="D13351">
            <v>180</v>
          </cell>
        </row>
        <row r="13352">
          <cell r="A13352">
            <v>44854</v>
          </cell>
          <cell r="B13352" t="str">
            <v>HA 59</v>
          </cell>
          <cell r="D13352">
            <v>170</v>
          </cell>
        </row>
        <row r="13353">
          <cell r="A13353">
            <v>44854</v>
          </cell>
          <cell r="B13353" t="str">
            <v>HA 71</v>
          </cell>
          <cell r="D13353">
            <v>165</v>
          </cell>
        </row>
        <row r="13354">
          <cell r="A13354">
            <v>44854</v>
          </cell>
          <cell r="B13354" t="str">
            <v>UA 1219</v>
          </cell>
          <cell r="D13354">
            <v>167</v>
          </cell>
        </row>
        <row r="13355">
          <cell r="A13355">
            <v>44854</v>
          </cell>
          <cell r="B13355" t="str">
            <v>UA 202</v>
          </cell>
          <cell r="D13355">
            <v>239</v>
          </cell>
        </row>
        <row r="13356">
          <cell r="A13356">
            <v>44854</v>
          </cell>
          <cell r="B13356" t="str">
            <v>WN 1698</v>
          </cell>
          <cell r="D13356">
            <v>162</v>
          </cell>
        </row>
        <row r="13357">
          <cell r="A13357">
            <v>44854</v>
          </cell>
          <cell r="B13357" t="str">
            <v>WN 2127</v>
          </cell>
          <cell r="D13357">
            <v>173</v>
          </cell>
        </row>
        <row r="13358">
          <cell r="A13358">
            <v>44854</v>
          </cell>
          <cell r="B13358" t="str">
            <v>WN 541</v>
          </cell>
          <cell r="D13358">
            <v>175</v>
          </cell>
        </row>
        <row r="13359">
          <cell r="A13359">
            <v>44855</v>
          </cell>
          <cell r="B13359" t="str">
            <v>AA 119</v>
          </cell>
          <cell r="D13359">
            <v>225</v>
          </cell>
        </row>
        <row r="13360">
          <cell r="A13360">
            <v>44855</v>
          </cell>
          <cell r="B13360" t="str">
            <v>AA 271</v>
          </cell>
          <cell r="D13360">
            <v>197</v>
          </cell>
        </row>
        <row r="13361">
          <cell r="A13361">
            <v>44855</v>
          </cell>
          <cell r="B13361" t="str">
            <v>AA 432</v>
          </cell>
          <cell r="D13361">
            <v>190</v>
          </cell>
        </row>
        <row r="13362">
          <cell r="A13362">
            <v>44855</v>
          </cell>
          <cell r="B13362" t="str">
            <v>AS 803</v>
          </cell>
          <cell r="D13362">
            <v>145</v>
          </cell>
        </row>
        <row r="13363">
          <cell r="A13363">
            <v>44855</v>
          </cell>
          <cell r="B13363" t="str">
            <v>AS 805</v>
          </cell>
          <cell r="D13363">
            <v>150</v>
          </cell>
        </row>
        <row r="13364">
          <cell r="A13364">
            <v>44855</v>
          </cell>
          <cell r="B13364" t="str">
            <v>AS 809</v>
          </cell>
          <cell r="D13364">
            <v>155</v>
          </cell>
        </row>
        <row r="13365">
          <cell r="A13365">
            <v>44855</v>
          </cell>
          <cell r="B13365" t="str">
            <v>AS 813</v>
          </cell>
          <cell r="D13365">
            <v>147</v>
          </cell>
        </row>
        <row r="13366">
          <cell r="A13366">
            <v>44855</v>
          </cell>
          <cell r="B13366" t="str">
            <v>AS 825</v>
          </cell>
          <cell r="D13366">
            <v>158</v>
          </cell>
        </row>
        <row r="13367">
          <cell r="A13367">
            <v>44855</v>
          </cell>
          <cell r="B13367" t="str">
            <v>AS 829</v>
          </cell>
          <cell r="D13367">
            <v>143</v>
          </cell>
        </row>
        <row r="13368">
          <cell r="A13368">
            <v>44855</v>
          </cell>
          <cell r="B13368" t="str">
            <v>HA 29</v>
          </cell>
          <cell r="D13368">
            <v>267</v>
          </cell>
        </row>
        <row r="13369">
          <cell r="A13369">
            <v>44855</v>
          </cell>
          <cell r="B13369" t="str">
            <v>HA 39</v>
          </cell>
          <cell r="D13369">
            <v>186</v>
          </cell>
        </row>
        <row r="13370">
          <cell r="A13370">
            <v>44855</v>
          </cell>
          <cell r="B13370" t="str">
            <v>HA 41</v>
          </cell>
          <cell r="D13370">
            <v>169</v>
          </cell>
        </row>
        <row r="13371">
          <cell r="A13371">
            <v>44855</v>
          </cell>
          <cell r="B13371" t="str">
            <v>HA 59</v>
          </cell>
          <cell r="D13371">
            <v>183</v>
          </cell>
        </row>
        <row r="13372">
          <cell r="A13372">
            <v>44855</v>
          </cell>
          <cell r="B13372" t="str">
            <v>UA 1725</v>
          </cell>
          <cell r="D13372">
            <v>334</v>
          </cell>
        </row>
        <row r="13373">
          <cell r="A13373">
            <v>44855</v>
          </cell>
          <cell r="B13373" t="str">
            <v>UA 417</v>
          </cell>
          <cell r="D13373">
            <v>152</v>
          </cell>
        </row>
        <row r="13374">
          <cell r="A13374">
            <v>44855</v>
          </cell>
          <cell r="B13374" t="str">
            <v>WN 1434</v>
          </cell>
          <cell r="D13374">
            <v>174</v>
          </cell>
        </row>
        <row r="13375">
          <cell r="A13375">
            <v>44855</v>
          </cell>
          <cell r="B13375" t="str">
            <v>WN 2127</v>
          </cell>
          <cell r="D13375">
            <v>172</v>
          </cell>
        </row>
        <row r="13376">
          <cell r="A13376">
            <v>44855</v>
          </cell>
          <cell r="B13376" t="str">
            <v>WN 541</v>
          </cell>
          <cell r="D13376">
            <v>173</v>
          </cell>
        </row>
        <row r="13377">
          <cell r="A13377">
            <v>44856</v>
          </cell>
          <cell r="B13377" t="str">
            <v>AA 119</v>
          </cell>
          <cell r="D13377">
            <v>275</v>
          </cell>
        </row>
        <row r="13378">
          <cell r="A13378">
            <v>44856</v>
          </cell>
          <cell r="B13378" t="str">
            <v>AA 205</v>
          </cell>
          <cell r="D13378">
            <v>141</v>
          </cell>
        </row>
        <row r="13379">
          <cell r="A13379">
            <v>44856</v>
          </cell>
          <cell r="B13379" t="str">
            <v>AA 271</v>
          </cell>
          <cell r="D13379">
            <v>204</v>
          </cell>
        </row>
        <row r="13380">
          <cell r="A13380">
            <v>44856</v>
          </cell>
          <cell r="B13380" t="str">
            <v>AA 432</v>
          </cell>
          <cell r="D13380">
            <v>191</v>
          </cell>
        </row>
        <row r="13381">
          <cell r="A13381">
            <v>44856</v>
          </cell>
          <cell r="B13381" t="str">
            <v>AS 743</v>
          </cell>
          <cell r="D13381">
            <v>151</v>
          </cell>
        </row>
        <row r="13382">
          <cell r="A13382">
            <v>44856</v>
          </cell>
          <cell r="B13382" t="str">
            <v>AS 803</v>
          </cell>
          <cell r="D13382">
            <v>152</v>
          </cell>
        </row>
        <row r="13383">
          <cell r="A13383">
            <v>44856</v>
          </cell>
          <cell r="B13383" t="str">
            <v>AS 805</v>
          </cell>
          <cell r="D13383">
            <v>156</v>
          </cell>
        </row>
        <row r="13384">
          <cell r="A13384">
            <v>44856</v>
          </cell>
          <cell r="B13384" t="str">
            <v>AS 809</v>
          </cell>
          <cell r="D13384">
            <v>151</v>
          </cell>
        </row>
        <row r="13385">
          <cell r="A13385">
            <v>44856</v>
          </cell>
          <cell r="B13385" t="str">
            <v>AS 813</v>
          </cell>
          <cell r="D13385">
            <v>157</v>
          </cell>
        </row>
        <row r="13386">
          <cell r="A13386">
            <v>44856</v>
          </cell>
          <cell r="B13386" t="str">
            <v>AS 825</v>
          </cell>
          <cell r="D13386">
            <v>159</v>
          </cell>
        </row>
        <row r="13387">
          <cell r="A13387">
            <v>44856</v>
          </cell>
          <cell r="B13387" t="str">
            <v>AS 829</v>
          </cell>
          <cell r="D13387">
            <v>147</v>
          </cell>
        </row>
        <row r="13388">
          <cell r="A13388">
            <v>44856</v>
          </cell>
          <cell r="B13388" t="str">
            <v>AS 861</v>
          </cell>
          <cell r="D13388">
            <v>159</v>
          </cell>
        </row>
        <row r="13389">
          <cell r="A13389">
            <v>44856</v>
          </cell>
          <cell r="B13389" t="str">
            <v>DL 1069</v>
          </cell>
          <cell r="D13389">
            <v>194</v>
          </cell>
        </row>
        <row r="13390">
          <cell r="A13390">
            <v>44856</v>
          </cell>
          <cell r="B13390" t="str">
            <v>DL 362</v>
          </cell>
          <cell r="D13390">
            <v>190</v>
          </cell>
        </row>
        <row r="13391">
          <cell r="A13391">
            <v>44856</v>
          </cell>
          <cell r="B13391" t="str">
            <v>DL 448</v>
          </cell>
          <cell r="D13391">
            <v>196</v>
          </cell>
        </row>
        <row r="13392">
          <cell r="A13392">
            <v>44856</v>
          </cell>
          <cell r="B13392" t="str">
            <v>HA 23</v>
          </cell>
          <cell r="D13392">
            <v>158</v>
          </cell>
        </row>
        <row r="13393">
          <cell r="A13393">
            <v>44856</v>
          </cell>
          <cell r="B13393" t="str">
            <v>HA 29</v>
          </cell>
          <cell r="D13393">
            <v>253</v>
          </cell>
        </row>
        <row r="13394">
          <cell r="A13394">
            <v>44856</v>
          </cell>
          <cell r="B13394" t="str">
            <v>HA 33</v>
          </cell>
          <cell r="D13394">
            <v>238</v>
          </cell>
        </row>
        <row r="13395">
          <cell r="A13395">
            <v>44856</v>
          </cell>
          <cell r="B13395" t="str">
            <v>HA 39</v>
          </cell>
          <cell r="D13395">
            <v>170</v>
          </cell>
        </row>
        <row r="13396">
          <cell r="A13396">
            <v>44856</v>
          </cell>
          <cell r="B13396" t="str">
            <v>HA 41</v>
          </cell>
          <cell r="D13396">
            <v>180</v>
          </cell>
        </row>
        <row r="13397">
          <cell r="A13397">
            <v>44856</v>
          </cell>
          <cell r="B13397" t="str">
            <v>HA 45</v>
          </cell>
          <cell r="D13397">
            <v>159</v>
          </cell>
        </row>
        <row r="13398">
          <cell r="A13398">
            <v>44856</v>
          </cell>
          <cell r="B13398" t="str">
            <v>HA 59</v>
          </cell>
          <cell r="D13398">
            <v>171</v>
          </cell>
        </row>
        <row r="13399">
          <cell r="A13399">
            <v>44856</v>
          </cell>
          <cell r="B13399" t="str">
            <v>HA 71</v>
          </cell>
          <cell r="D13399">
            <v>140</v>
          </cell>
        </row>
        <row r="13400">
          <cell r="A13400">
            <v>44856</v>
          </cell>
          <cell r="B13400" t="str">
            <v>UA 1219</v>
          </cell>
          <cell r="D13400">
            <v>133</v>
          </cell>
        </row>
        <row r="13401">
          <cell r="A13401">
            <v>44856</v>
          </cell>
          <cell r="B13401" t="str">
            <v>UA 1725</v>
          </cell>
          <cell r="D13401">
            <v>312</v>
          </cell>
        </row>
        <row r="13402">
          <cell r="A13402">
            <v>44856</v>
          </cell>
          <cell r="B13402" t="str">
            <v>UA 1736</v>
          </cell>
          <cell r="D13402">
            <v>163</v>
          </cell>
        </row>
        <row r="13403">
          <cell r="A13403">
            <v>44856</v>
          </cell>
          <cell r="B13403" t="str">
            <v>UA 202</v>
          </cell>
          <cell r="D13403">
            <v>219</v>
          </cell>
        </row>
        <row r="13404">
          <cell r="A13404">
            <v>44856</v>
          </cell>
          <cell r="B13404" t="str">
            <v>UA 2623</v>
          </cell>
          <cell r="D13404">
            <v>156</v>
          </cell>
        </row>
        <row r="13405">
          <cell r="A13405">
            <v>44856</v>
          </cell>
          <cell r="B13405" t="str">
            <v>UA 454</v>
          </cell>
          <cell r="D13405">
            <v>130</v>
          </cell>
        </row>
        <row r="13406">
          <cell r="A13406">
            <v>44856</v>
          </cell>
          <cell r="B13406" t="str">
            <v>UA 539</v>
          </cell>
          <cell r="D13406">
            <v>141</v>
          </cell>
        </row>
        <row r="13407">
          <cell r="A13407">
            <v>44856</v>
          </cell>
          <cell r="B13407" t="str">
            <v>WN 1434</v>
          </cell>
          <cell r="D13407">
            <v>163</v>
          </cell>
        </row>
        <row r="13408">
          <cell r="A13408">
            <v>44856</v>
          </cell>
          <cell r="B13408" t="str">
            <v>WN 1698</v>
          </cell>
          <cell r="D13408">
            <v>173</v>
          </cell>
        </row>
        <row r="13409">
          <cell r="A13409">
            <v>44856</v>
          </cell>
          <cell r="B13409" t="str">
            <v>WN 2127</v>
          </cell>
          <cell r="D13409">
            <v>153</v>
          </cell>
        </row>
        <row r="13410">
          <cell r="A13410">
            <v>44856</v>
          </cell>
          <cell r="B13410" t="str">
            <v>WN 361</v>
          </cell>
          <cell r="D13410">
            <v>162</v>
          </cell>
        </row>
        <row r="13411">
          <cell r="A13411">
            <v>44856</v>
          </cell>
          <cell r="B13411" t="str">
            <v>WN 541</v>
          </cell>
          <cell r="D13411">
            <v>193</v>
          </cell>
        </row>
        <row r="13412">
          <cell r="A13412">
            <v>44856</v>
          </cell>
          <cell r="B13412" t="str">
            <v>WN 626</v>
          </cell>
          <cell r="D13412">
            <v>164</v>
          </cell>
        </row>
        <row r="13413">
          <cell r="A13413">
            <v>44857</v>
          </cell>
          <cell r="B13413" t="str">
            <v>AA 119</v>
          </cell>
          <cell r="D13413">
            <v>249</v>
          </cell>
        </row>
        <row r="13414">
          <cell r="A13414">
            <v>44857</v>
          </cell>
          <cell r="B13414" t="str">
            <v>AA 205</v>
          </cell>
          <cell r="D13414">
            <v>123</v>
          </cell>
        </row>
        <row r="13415">
          <cell r="A13415">
            <v>44857</v>
          </cell>
          <cell r="B13415" t="str">
            <v>AA 271</v>
          </cell>
          <cell r="D13415">
            <v>195</v>
          </cell>
        </row>
        <row r="13416">
          <cell r="A13416">
            <v>44857</v>
          </cell>
          <cell r="B13416" t="str">
            <v>AA 432</v>
          </cell>
          <cell r="D13416">
            <v>204</v>
          </cell>
        </row>
        <row r="13417">
          <cell r="A13417">
            <v>44857</v>
          </cell>
          <cell r="B13417" t="str">
            <v>AS 743</v>
          </cell>
          <cell r="D13417">
            <v>132</v>
          </cell>
        </row>
        <row r="13418">
          <cell r="A13418">
            <v>44857</v>
          </cell>
          <cell r="B13418" t="str">
            <v>AS 805</v>
          </cell>
          <cell r="D13418">
            <v>86</v>
          </cell>
        </row>
        <row r="13419">
          <cell r="A13419">
            <v>44857</v>
          </cell>
          <cell r="B13419" t="str">
            <v>AS 809</v>
          </cell>
          <cell r="D13419">
            <v>153</v>
          </cell>
        </row>
        <row r="13420">
          <cell r="A13420">
            <v>44857</v>
          </cell>
          <cell r="B13420" t="str">
            <v>AS 813</v>
          </cell>
          <cell r="D13420">
            <v>153</v>
          </cell>
        </row>
        <row r="13421">
          <cell r="A13421">
            <v>44857</v>
          </cell>
          <cell r="B13421" t="str">
            <v>AS 825</v>
          </cell>
          <cell r="D13421">
            <v>155</v>
          </cell>
        </row>
        <row r="13422">
          <cell r="A13422">
            <v>44857</v>
          </cell>
          <cell r="B13422" t="str">
            <v>AS 829</v>
          </cell>
          <cell r="D13422">
            <v>160</v>
          </cell>
        </row>
        <row r="13423">
          <cell r="A13423">
            <v>44857</v>
          </cell>
          <cell r="B13423" t="str">
            <v>AS 861</v>
          </cell>
          <cell r="D13423">
            <v>158</v>
          </cell>
        </row>
        <row r="13424">
          <cell r="A13424">
            <v>44857</v>
          </cell>
          <cell r="B13424" t="str">
            <v>DL 1069</v>
          </cell>
          <cell r="D13424">
            <v>185</v>
          </cell>
        </row>
        <row r="13425">
          <cell r="A13425">
            <v>44857</v>
          </cell>
          <cell r="B13425" t="str">
            <v>DL 362</v>
          </cell>
          <cell r="D13425">
            <v>148</v>
          </cell>
        </row>
        <row r="13426">
          <cell r="A13426">
            <v>44857</v>
          </cell>
          <cell r="B13426" t="str">
            <v>DL 448</v>
          </cell>
          <cell r="D13426">
            <v>129</v>
          </cell>
        </row>
        <row r="13427">
          <cell r="A13427">
            <v>44857</v>
          </cell>
          <cell r="B13427" t="str">
            <v>HA 23</v>
          </cell>
          <cell r="D13427">
            <v>143</v>
          </cell>
        </row>
        <row r="13428">
          <cell r="A13428">
            <v>44857</v>
          </cell>
          <cell r="B13428" t="str">
            <v>HA 29</v>
          </cell>
          <cell r="D13428">
            <v>275</v>
          </cell>
        </row>
        <row r="13429">
          <cell r="A13429">
            <v>44857</v>
          </cell>
          <cell r="B13429" t="str">
            <v>HA 31</v>
          </cell>
          <cell r="D13429">
            <v>189</v>
          </cell>
        </row>
        <row r="13430">
          <cell r="A13430">
            <v>44857</v>
          </cell>
          <cell r="B13430" t="str">
            <v>HA 33</v>
          </cell>
          <cell r="D13430">
            <v>208</v>
          </cell>
        </row>
        <row r="13431">
          <cell r="A13431">
            <v>44857</v>
          </cell>
          <cell r="B13431" t="str">
            <v>HA 39</v>
          </cell>
          <cell r="D13431">
            <v>173</v>
          </cell>
        </row>
        <row r="13432">
          <cell r="A13432">
            <v>44857</v>
          </cell>
          <cell r="B13432" t="str">
            <v>HA 41</v>
          </cell>
          <cell r="D13432">
            <v>156</v>
          </cell>
        </row>
        <row r="13433">
          <cell r="A13433">
            <v>44857</v>
          </cell>
          <cell r="B13433" t="str">
            <v>HA 45</v>
          </cell>
          <cell r="D13433">
            <v>130</v>
          </cell>
        </row>
        <row r="13434">
          <cell r="A13434">
            <v>44857</v>
          </cell>
          <cell r="B13434" t="str">
            <v>HA 57</v>
          </cell>
          <cell r="D13434">
            <v>178</v>
          </cell>
        </row>
        <row r="13435">
          <cell r="A13435">
            <v>44857</v>
          </cell>
          <cell r="B13435" t="str">
            <v>HA 59</v>
          </cell>
          <cell r="D13435">
            <v>171</v>
          </cell>
        </row>
        <row r="13436">
          <cell r="A13436">
            <v>44857</v>
          </cell>
          <cell r="B13436" t="str">
            <v>HA 71</v>
          </cell>
          <cell r="D13436">
            <v>157</v>
          </cell>
        </row>
        <row r="13437">
          <cell r="A13437">
            <v>44857</v>
          </cell>
          <cell r="B13437" t="str">
            <v>UA 1725</v>
          </cell>
          <cell r="D13437">
            <v>300</v>
          </cell>
        </row>
        <row r="13438">
          <cell r="A13438">
            <v>44857</v>
          </cell>
          <cell r="B13438" t="str">
            <v>UA 202</v>
          </cell>
          <cell r="D13438">
            <v>190</v>
          </cell>
        </row>
        <row r="13439">
          <cell r="A13439">
            <v>44857</v>
          </cell>
          <cell r="B13439" t="str">
            <v>UA 417</v>
          </cell>
          <cell r="D13439">
            <v>129</v>
          </cell>
        </row>
        <row r="13440">
          <cell r="A13440">
            <v>44857</v>
          </cell>
          <cell r="B13440" t="str">
            <v>WN 2127</v>
          </cell>
          <cell r="D13440">
            <v>169</v>
          </cell>
        </row>
        <row r="13441">
          <cell r="A13441">
            <v>44857</v>
          </cell>
          <cell r="B13441" t="str">
            <v>WN 361</v>
          </cell>
          <cell r="D13441">
            <v>168</v>
          </cell>
        </row>
        <row r="13442">
          <cell r="A13442">
            <v>44857</v>
          </cell>
          <cell r="B13442" t="str">
            <v>WN 541</v>
          </cell>
          <cell r="D13442">
            <v>179</v>
          </cell>
        </row>
        <row r="13443">
          <cell r="A13443">
            <v>44857</v>
          </cell>
          <cell r="B13443" t="str">
            <v>WN 626</v>
          </cell>
          <cell r="D13443">
            <v>154</v>
          </cell>
        </row>
        <row r="13444">
          <cell r="A13444">
            <v>44858</v>
          </cell>
          <cell r="B13444" t="str">
            <v>AA 119</v>
          </cell>
          <cell r="D13444">
            <v>277</v>
          </cell>
        </row>
        <row r="13445">
          <cell r="A13445">
            <v>44858</v>
          </cell>
          <cell r="B13445" t="str">
            <v>AA 205</v>
          </cell>
          <cell r="D13445">
            <v>189</v>
          </cell>
        </row>
        <row r="13446">
          <cell r="A13446">
            <v>44858</v>
          </cell>
          <cell r="B13446" t="str">
            <v>AA 271</v>
          </cell>
          <cell r="D13446">
            <v>194</v>
          </cell>
        </row>
        <row r="13447">
          <cell r="A13447">
            <v>44858</v>
          </cell>
          <cell r="B13447" t="str">
            <v>AA 432</v>
          </cell>
          <cell r="D13447">
            <v>197</v>
          </cell>
        </row>
        <row r="13448">
          <cell r="A13448">
            <v>44858</v>
          </cell>
          <cell r="B13448" t="str">
            <v>AS 743</v>
          </cell>
          <cell r="D13448">
            <v>147</v>
          </cell>
        </row>
        <row r="13449">
          <cell r="A13449">
            <v>44858</v>
          </cell>
          <cell r="B13449" t="str">
            <v>AS 803</v>
          </cell>
          <cell r="D13449">
            <v>123</v>
          </cell>
        </row>
        <row r="13450">
          <cell r="A13450">
            <v>44858</v>
          </cell>
          <cell r="B13450" t="str">
            <v>AS 805</v>
          </cell>
          <cell r="D13450">
            <v>107</v>
          </cell>
        </row>
        <row r="13451">
          <cell r="A13451">
            <v>44858</v>
          </cell>
          <cell r="B13451" t="str">
            <v>AS 809</v>
          </cell>
          <cell r="D13451">
            <v>147</v>
          </cell>
        </row>
        <row r="13452">
          <cell r="A13452">
            <v>44858</v>
          </cell>
          <cell r="B13452" t="str">
            <v>DL 448</v>
          </cell>
          <cell r="D13452">
            <v>218</v>
          </cell>
        </row>
        <row r="13453">
          <cell r="A13453">
            <v>44858</v>
          </cell>
          <cell r="B13453" t="str">
            <v>HA 23</v>
          </cell>
          <cell r="D13453">
            <v>159</v>
          </cell>
        </row>
        <row r="13454">
          <cell r="A13454">
            <v>44858</v>
          </cell>
          <cell r="B13454" t="str">
            <v>HA 29</v>
          </cell>
          <cell r="D13454">
            <v>261</v>
          </cell>
        </row>
        <row r="13455">
          <cell r="A13455">
            <v>44858</v>
          </cell>
          <cell r="B13455" t="str">
            <v>HA 31</v>
          </cell>
          <cell r="D13455">
            <v>190</v>
          </cell>
        </row>
        <row r="13456">
          <cell r="A13456">
            <v>44858</v>
          </cell>
          <cell r="B13456" t="str">
            <v>HA 33</v>
          </cell>
          <cell r="D13456">
            <v>211</v>
          </cell>
        </row>
        <row r="13457">
          <cell r="A13457">
            <v>44858</v>
          </cell>
          <cell r="B13457" t="str">
            <v>HA 39</v>
          </cell>
          <cell r="D13457">
            <v>188</v>
          </cell>
        </row>
        <row r="13458">
          <cell r="A13458">
            <v>44858</v>
          </cell>
          <cell r="B13458" t="str">
            <v>HA 41</v>
          </cell>
          <cell r="D13458">
            <v>182</v>
          </cell>
        </row>
        <row r="13459">
          <cell r="A13459">
            <v>44858</v>
          </cell>
          <cell r="B13459" t="str">
            <v>HA 45</v>
          </cell>
          <cell r="D13459">
            <v>180</v>
          </cell>
        </row>
        <row r="13460">
          <cell r="A13460">
            <v>44858</v>
          </cell>
          <cell r="B13460" t="str">
            <v>HA 57</v>
          </cell>
          <cell r="D13460">
            <v>164</v>
          </cell>
        </row>
        <row r="13461">
          <cell r="A13461">
            <v>44858</v>
          </cell>
          <cell r="B13461" t="str">
            <v>HA 59</v>
          </cell>
          <cell r="D13461">
            <v>160</v>
          </cell>
        </row>
        <row r="13462">
          <cell r="A13462">
            <v>44858</v>
          </cell>
          <cell r="B13462" t="str">
            <v>HA 71</v>
          </cell>
          <cell r="D13462">
            <v>169</v>
          </cell>
        </row>
        <row r="13463">
          <cell r="A13463">
            <v>44858</v>
          </cell>
          <cell r="B13463" t="str">
            <v>UA 1219</v>
          </cell>
          <cell r="D13463">
            <v>179</v>
          </cell>
        </row>
        <row r="13464">
          <cell r="A13464">
            <v>44858</v>
          </cell>
          <cell r="B13464" t="str">
            <v>UA 1725</v>
          </cell>
          <cell r="D13464">
            <v>257</v>
          </cell>
        </row>
        <row r="13465">
          <cell r="A13465">
            <v>44858</v>
          </cell>
          <cell r="B13465" t="str">
            <v>UA 1736</v>
          </cell>
          <cell r="D13465">
            <v>168</v>
          </cell>
        </row>
        <row r="13466">
          <cell r="A13466">
            <v>44858</v>
          </cell>
          <cell r="B13466" t="str">
            <v>UA 417</v>
          </cell>
          <cell r="D13466">
            <v>81</v>
          </cell>
        </row>
        <row r="13467">
          <cell r="A13467">
            <v>44858</v>
          </cell>
          <cell r="B13467" t="str">
            <v>UA 539</v>
          </cell>
          <cell r="D13467">
            <v>179</v>
          </cell>
        </row>
        <row r="13468">
          <cell r="A13468">
            <v>44858</v>
          </cell>
          <cell r="B13468" t="str">
            <v>WN 1434</v>
          </cell>
          <cell r="D13468">
            <v>167</v>
          </cell>
        </row>
        <row r="13469">
          <cell r="A13469">
            <v>44858</v>
          </cell>
          <cell r="B13469" t="str">
            <v>WN 1698</v>
          </cell>
          <cell r="D13469">
            <v>164</v>
          </cell>
        </row>
        <row r="13470">
          <cell r="A13470">
            <v>44858</v>
          </cell>
          <cell r="B13470" t="str">
            <v>WN 361</v>
          </cell>
          <cell r="D13470">
            <v>169</v>
          </cell>
        </row>
        <row r="13471">
          <cell r="A13471">
            <v>44858</v>
          </cell>
          <cell r="B13471" t="str">
            <v>WN 626</v>
          </cell>
          <cell r="D13471">
            <v>168</v>
          </cell>
        </row>
        <row r="13472">
          <cell r="A13472">
            <v>44859</v>
          </cell>
          <cell r="B13472" t="str">
            <v>AA 119</v>
          </cell>
          <cell r="D13472">
            <v>211</v>
          </cell>
        </row>
        <row r="13473">
          <cell r="A13473">
            <v>44859</v>
          </cell>
          <cell r="B13473" t="str">
            <v>AA 271</v>
          </cell>
          <cell r="D13473">
            <v>150</v>
          </cell>
        </row>
        <row r="13474">
          <cell r="A13474">
            <v>44859</v>
          </cell>
          <cell r="B13474" t="str">
            <v>AA 432</v>
          </cell>
          <cell r="D13474">
            <v>184</v>
          </cell>
        </row>
        <row r="13475">
          <cell r="A13475">
            <v>44859</v>
          </cell>
          <cell r="B13475" t="str">
            <v>AS 743</v>
          </cell>
          <cell r="D13475">
            <v>139</v>
          </cell>
        </row>
        <row r="13476">
          <cell r="A13476">
            <v>44859</v>
          </cell>
          <cell r="B13476" t="str">
            <v>AS 803</v>
          </cell>
          <cell r="D13476">
            <v>106</v>
          </cell>
        </row>
        <row r="13477">
          <cell r="A13477">
            <v>44859</v>
          </cell>
          <cell r="B13477" t="str">
            <v>AS 825</v>
          </cell>
          <cell r="D13477">
            <v>150</v>
          </cell>
        </row>
        <row r="13478">
          <cell r="A13478">
            <v>44859</v>
          </cell>
          <cell r="B13478" t="str">
            <v>AS 829</v>
          </cell>
          <cell r="D13478">
            <v>141</v>
          </cell>
        </row>
        <row r="13479">
          <cell r="A13479">
            <v>44859</v>
          </cell>
          <cell r="B13479" t="str">
            <v>AS 861</v>
          </cell>
          <cell r="D13479">
            <v>156</v>
          </cell>
        </row>
        <row r="13480">
          <cell r="A13480">
            <v>44859</v>
          </cell>
          <cell r="B13480" t="str">
            <v>HA 23</v>
          </cell>
          <cell r="D13480">
            <v>148</v>
          </cell>
        </row>
        <row r="13481">
          <cell r="A13481">
            <v>44859</v>
          </cell>
          <cell r="B13481" t="str">
            <v>HA 29</v>
          </cell>
          <cell r="D13481">
            <v>244</v>
          </cell>
        </row>
        <row r="13482">
          <cell r="A13482">
            <v>44859</v>
          </cell>
          <cell r="B13482" t="str">
            <v>HA 31</v>
          </cell>
          <cell r="D13482">
            <v>188</v>
          </cell>
        </row>
        <row r="13483">
          <cell r="A13483">
            <v>44859</v>
          </cell>
          <cell r="B13483" t="str">
            <v>HA 33</v>
          </cell>
          <cell r="D13483">
            <v>211</v>
          </cell>
        </row>
        <row r="13484">
          <cell r="A13484">
            <v>44859</v>
          </cell>
          <cell r="B13484" t="str">
            <v>HA 39</v>
          </cell>
          <cell r="D13484">
            <v>180</v>
          </cell>
        </row>
        <row r="13485">
          <cell r="A13485">
            <v>44859</v>
          </cell>
          <cell r="B13485" t="str">
            <v>HA 41</v>
          </cell>
          <cell r="D13485">
            <v>169</v>
          </cell>
        </row>
        <row r="13486">
          <cell r="A13486">
            <v>44859</v>
          </cell>
          <cell r="B13486" t="str">
            <v>HA 45</v>
          </cell>
          <cell r="D13486">
            <v>106</v>
          </cell>
        </row>
        <row r="13487">
          <cell r="A13487">
            <v>44859</v>
          </cell>
          <cell r="B13487" t="str">
            <v>HA 59</v>
          </cell>
          <cell r="D13487">
            <v>165</v>
          </cell>
        </row>
        <row r="13488">
          <cell r="A13488">
            <v>44859</v>
          </cell>
          <cell r="B13488" t="str">
            <v>HA 71</v>
          </cell>
          <cell r="D13488">
            <v>138</v>
          </cell>
        </row>
        <row r="13489">
          <cell r="A13489">
            <v>44859</v>
          </cell>
          <cell r="B13489" t="str">
            <v>UA 1725</v>
          </cell>
          <cell r="D13489">
            <v>345</v>
          </cell>
        </row>
        <row r="13490">
          <cell r="A13490">
            <v>44859</v>
          </cell>
          <cell r="B13490" t="str">
            <v>UA 1736</v>
          </cell>
          <cell r="D13490">
            <v>174</v>
          </cell>
        </row>
        <row r="13491">
          <cell r="A13491">
            <v>44859</v>
          </cell>
          <cell r="B13491" t="str">
            <v>UA 539</v>
          </cell>
          <cell r="D13491">
            <v>158</v>
          </cell>
        </row>
        <row r="13492">
          <cell r="A13492">
            <v>44859</v>
          </cell>
          <cell r="B13492" t="str">
            <v>WN 1434</v>
          </cell>
          <cell r="D13492">
            <v>148</v>
          </cell>
        </row>
        <row r="13493">
          <cell r="A13493">
            <v>44859</v>
          </cell>
          <cell r="B13493" t="str">
            <v>WN 2127</v>
          </cell>
          <cell r="D13493">
            <v>160</v>
          </cell>
        </row>
        <row r="13494">
          <cell r="A13494">
            <v>44859</v>
          </cell>
          <cell r="B13494" t="str">
            <v>WN 361</v>
          </cell>
          <cell r="D13494">
            <v>173</v>
          </cell>
        </row>
        <row r="13495">
          <cell r="A13495">
            <v>44859</v>
          </cell>
          <cell r="B13495" t="str">
            <v>WN 626</v>
          </cell>
          <cell r="D13495">
            <v>167</v>
          </cell>
        </row>
        <row r="13496">
          <cell r="A13496">
            <v>44860</v>
          </cell>
          <cell r="B13496" t="str">
            <v>AA 119</v>
          </cell>
          <cell r="D13496">
            <v>240</v>
          </cell>
        </row>
        <row r="13497">
          <cell r="A13497">
            <v>44860</v>
          </cell>
          <cell r="B13497" t="str">
            <v>AA 271</v>
          </cell>
          <cell r="D13497">
            <v>189</v>
          </cell>
        </row>
        <row r="13498">
          <cell r="A13498">
            <v>44860</v>
          </cell>
          <cell r="B13498" t="str">
            <v>AA 432</v>
          </cell>
          <cell r="D13498">
            <v>196</v>
          </cell>
        </row>
        <row r="13499">
          <cell r="A13499">
            <v>44860</v>
          </cell>
          <cell r="B13499" t="str">
            <v>AS 743</v>
          </cell>
          <cell r="D13499">
            <v>126</v>
          </cell>
        </row>
        <row r="13500">
          <cell r="A13500">
            <v>44860</v>
          </cell>
          <cell r="B13500" t="str">
            <v>AS 825</v>
          </cell>
          <cell r="D13500">
            <v>158</v>
          </cell>
        </row>
        <row r="13501">
          <cell r="A13501">
            <v>44860</v>
          </cell>
          <cell r="B13501" t="str">
            <v>HA 23</v>
          </cell>
          <cell r="D13501">
            <v>157</v>
          </cell>
        </row>
        <row r="13502">
          <cell r="A13502">
            <v>44860</v>
          </cell>
          <cell r="B13502" t="str">
            <v>HA 29</v>
          </cell>
          <cell r="D13502">
            <v>269</v>
          </cell>
        </row>
        <row r="13503">
          <cell r="A13503">
            <v>44860</v>
          </cell>
          <cell r="B13503" t="str">
            <v>HA 31</v>
          </cell>
          <cell r="D13503">
            <v>176</v>
          </cell>
        </row>
        <row r="13504">
          <cell r="A13504">
            <v>44860</v>
          </cell>
          <cell r="B13504" t="str">
            <v>HA 33</v>
          </cell>
          <cell r="D13504">
            <v>181</v>
          </cell>
        </row>
        <row r="13505">
          <cell r="A13505">
            <v>44860</v>
          </cell>
          <cell r="B13505" t="str">
            <v>HA 39</v>
          </cell>
          <cell r="D13505">
            <v>179</v>
          </cell>
        </row>
        <row r="13506">
          <cell r="A13506">
            <v>44860</v>
          </cell>
          <cell r="B13506" t="str">
            <v>HA 41</v>
          </cell>
          <cell r="D13506">
            <v>177</v>
          </cell>
        </row>
        <row r="13507">
          <cell r="A13507">
            <v>44860</v>
          </cell>
          <cell r="B13507" t="str">
            <v>HA 57</v>
          </cell>
          <cell r="D13507">
            <v>150</v>
          </cell>
        </row>
        <row r="13508">
          <cell r="A13508">
            <v>44860</v>
          </cell>
          <cell r="B13508" t="str">
            <v>HA 71</v>
          </cell>
          <cell r="D13508">
            <v>155</v>
          </cell>
        </row>
        <row r="13509">
          <cell r="A13509">
            <v>44860</v>
          </cell>
          <cell r="B13509" t="str">
            <v>UA 1725</v>
          </cell>
          <cell r="D13509">
            <v>268</v>
          </cell>
        </row>
        <row r="13510">
          <cell r="A13510">
            <v>44860</v>
          </cell>
          <cell r="B13510" t="str">
            <v>UA 417</v>
          </cell>
          <cell r="D13510">
            <v>107</v>
          </cell>
        </row>
        <row r="13511">
          <cell r="A13511">
            <v>44860</v>
          </cell>
          <cell r="B13511" t="str">
            <v>UA 539</v>
          </cell>
          <cell r="D13511">
            <v>164</v>
          </cell>
        </row>
        <row r="13512">
          <cell r="A13512">
            <v>44860</v>
          </cell>
          <cell r="B13512" t="str">
            <v>WN 1434</v>
          </cell>
          <cell r="D13512">
            <v>165</v>
          </cell>
        </row>
        <row r="13513">
          <cell r="A13513">
            <v>44860</v>
          </cell>
          <cell r="B13513" t="str">
            <v>WN 541</v>
          </cell>
          <cell r="D13513">
            <v>151</v>
          </cell>
        </row>
        <row r="13514">
          <cell r="A13514">
            <v>44861</v>
          </cell>
          <cell r="B13514" t="str">
            <v>AA 205</v>
          </cell>
          <cell r="D13514">
            <v>189</v>
          </cell>
        </row>
        <row r="13515">
          <cell r="A13515">
            <v>44861</v>
          </cell>
          <cell r="B13515" t="str">
            <v>AA 432</v>
          </cell>
          <cell r="D13515">
            <v>183</v>
          </cell>
        </row>
        <row r="13516">
          <cell r="A13516">
            <v>44861</v>
          </cell>
          <cell r="B13516" t="str">
            <v>AS 743</v>
          </cell>
          <cell r="D13516">
            <v>151</v>
          </cell>
        </row>
        <row r="13517">
          <cell r="A13517">
            <v>44861</v>
          </cell>
          <cell r="B13517" t="str">
            <v>AS 803</v>
          </cell>
          <cell r="D13517">
            <v>130</v>
          </cell>
        </row>
        <row r="13518">
          <cell r="A13518">
            <v>44861</v>
          </cell>
          <cell r="B13518" t="str">
            <v>AS 805</v>
          </cell>
          <cell r="D13518">
            <v>144</v>
          </cell>
        </row>
        <row r="13519">
          <cell r="A13519">
            <v>44861</v>
          </cell>
          <cell r="B13519" t="str">
            <v>AS 809</v>
          </cell>
          <cell r="D13519">
            <v>151</v>
          </cell>
        </row>
        <row r="13520">
          <cell r="A13520">
            <v>44861</v>
          </cell>
          <cell r="B13520" t="str">
            <v>AS 813</v>
          </cell>
          <cell r="D13520">
            <v>143</v>
          </cell>
        </row>
        <row r="13521">
          <cell r="A13521">
            <v>44861</v>
          </cell>
          <cell r="B13521" t="str">
            <v>AS 825</v>
          </cell>
          <cell r="D13521">
            <v>151</v>
          </cell>
        </row>
        <row r="13522">
          <cell r="A13522">
            <v>44861</v>
          </cell>
          <cell r="B13522" t="str">
            <v>AS 861</v>
          </cell>
          <cell r="D13522">
            <v>165</v>
          </cell>
        </row>
        <row r="13523">
          <cell r="A13523">
            <v>44861</v>
          </cell>
          <cell r="B13523" t="str">
            <v>DL 448</v>
          </cell>
          <cell r="D13523">
            <v>190</v>
          </cell>
        </row>
        <row r="13524">
          <cell r="A13524">
            <v>44861</v>
          </cell>
          <cell r="B13524" t="str">
            <v>HA 31</v>
          </cell>
          <cell r="D13524">
            <v>175</v>
          </cell>
        </row>
        <row r="13525">
          <cell r="A13525">
            <v>44861</v>
          </cell>
          <cell r="B13525" t="str">
            <v>HA 33</v>
          </cell>
          <cell r="D13525">
            <v>218</v>
          </cell>
        </row>
        <row r="13526">
          <cell r="A13526">
            <v>44861</v>
          </cell>
          <cell r="B13526" t="str">
            <v>HA 45</v>
          </cell>
          <cell r="D13526">
            <v>168</v>
          </cell>
        </row>
        <row r="13527">
          <cell r="A13527">
            <v>44861</v>
          </cell>
          <cell r="B13527" t="str">
            <v>HA 57</v>
          </cell>
          <cell r="D13527">
            <v>174</v>
          </cell>
        </row>
        <row r="13528">
          <cell r="A13528">
            <v>44861</v>
          </cell>
          <cell r="B13528" t="str">
            <v>HA 59</v>
          </cell>
          <cell r="D13528">
            <v>176</v>
          </cell>
        </row>
        <row r="13529">
          <cell r="A13529">
            <v>44861</v>
          </cell>
          <cell r="B13529" t="str">
            <v>UA 1219</v>
          </cell>
          <cell r="D13529">
            <v>152</v>
          </cell>
        </row>
        <row r="13530">
          <cell r="A13530">
            <v>44861</v>
          </cell>
          <cell r="B13530" t="str">
            <v>UA 1736</v>
          </cell>
          <cell r="D13530">
            <v>160</v>
          </cell>
        </row>
        <row r="13531">
          <cell r="A13531">
            <v>44861</v>
          </cell>
          <cell r="B13531" t="str">
            <v>UA 539</v>
          </cell>
          <cell r="D13531">
            <v>142</v>
          </cell>
        </row>
        <row r="13532">
          <cell r="A13532">
            <v>44861</v>
          </cell>
          <cell r="B13532" t="str">
            <v>WN 1434</v>
          </cell>
          <cell r="D13532">
            <v>160</v>
          </cell>
        </row>
        <row r="13533">
          <cell r="A13533">
            <v>44861</v>
          </cell>
          <cell r="B13533" t="str">
            <v>WN 1698</v>
          </cell>
          <cell r="D13533">
            <v>149</v>
          </cell>
        </row>
        <row r="13534">
          <cell r="A13534">
            <v>44861</v>
          </cell>
          <cell r="B13534" t="str">
            <v>WN 361</v>
          </cell>
          <cell r="D13534">
            <v>173</v>
          </cell>
        </row>
        <row r="13535">
          <cell r="A13535">
            <v>44861</v>
          </cell>
          <cell r="B13535" t="str">
            <v>WN 541</v>
          </cell>
          <cell r="D13535">
            <v>177</v>
          </cell>
        </row>
        <row r="13536">
          <cell r="A13536">
            <v>44861</v>
          </cell>
          <cell r="B13536" t="str">
            <v>WN 626</v>
          </cell>
          <cell r="D13536">
            <v>154</v>
          </cell>
        </row>
        <row r="13537">
          <cell r="A13537">
            <v>44862</v>
          </cell>
          <cell r="B13537" t="str">
            <v>AA 119</v>
          </cell>
          <cell r="D13537">
            <v>157</v>
          </cell>
        </row>
        <row r="13538">
          <cell r="A13538">
            <v>44862</v>
          </cell>
          <cell r="B13538" t="str">
            <v>AA 205</v>
          </cell>
          <cell r="D13538">
            <v>153</v>
          </cell>
        </row>
        <row r="13539">
          <cell r="A13539">
            <v>44862</v>
          </cell>
          <cell r="B13539" t="str">
            <v>AA 271</v>
          </cell>
          <cell r="D13539">
            <v>130</v>
          </cell>
        </row>
        <row r="13540">
          <cell r="A13540">
            <v>44862</v>
          </cell>
          <cell r="B13540" t="str">
            <v>AA 432</v>
          </cell>
          <cell r="D13540">
            <v>192</v>
          </cell>
        </row>
        <row r="13541">
          <cell r="A13541">
            <v>44862</v>
          </cell>
          <cell r="B13541" t="str">
            <v>AS 743</v>
          </cell>
          <cell r="D13541">
            <v>152</v>
          </cell>
        </row>
        <row r="13542">
          <cell r="A13542">
            <v>44862</v>
          </cell>
          <cell r="B13542" t="str">
            <v>AS 803</v>
          </cell>
          <cell r="D13542">
            <v>106</v>
          </cell>
        </row>
        <row r="13543">
          <cell r="A13543">
            <v>44862</v>
          </cell>
          <cell r="B13543" t="str">
            <v>AS 805</v>
          </cell>
          <cell r="D13543">
            <v>149</v>
          </cell>
        </row>
        <row r="13544">
          <cell r="A13544">
            <v>44862</v>
          </cell>
          <cell r="B13544" t="str">
            <v>AS 825</v>
          </cell>
          <cell r="D13544">
            <v>159</v>
          </cell>
        </row>
        <row r="13545">
          <cell r="A13545">
            <v>44862</v>
          </cell>
          <cell r="B13545" t="str">
            <v>AS 829</v>
          </cell>
          <cell r="D13545">
            <v>97</v>
          </cell>
        </row>
        <row r="13546">
          <cell r="A13546">
            <v>44862</v>
          </cell>
          <cell r="B13546" t="str">
            <v>AS 861</v>
          </cell>
          <cell r="D13546">
            <v>156</v>
          </cell>
        </row>
        <row r="13547">
          <cell r="A13547">
            <v>44862</v>
          </cell>
          <cell r="B13547" t="str">
            <v>DL 1069</v>
          </cell>
          <cell r="D13547">
            <v>189</v>
          </cell>
        </row>
        <row r="13548">
          <cell r="A13548">
            <v>44862</v>
          </cell>
          <cell r="B13548" t="str">
            <v>DL 448</v>
          </cell>
          <cell r="D13548">
            <v>117</v>
          </cell>
        </row>
        <row r="13549">
          <cell r="A13549">
            <v>44862</v>
          </cell>
          <cell r="B13549" t="str">
            <v>HA 23</v>
          </cell>
          <cell r="D13549">
            <v>149</v>
          </cell>
        </row>
        <row r="13550">
          <cell r="A13550">
            <v>44862</v>
          </cell>
          <cell r="B13550" t="str">
            <v>HA 29</v>
          </cell>
          <cell r="D13550">
            <v>212</v>
          </cell>
        </row>
        <row r="13551">
          <cell r="A13551">
            <v>44862</v>
          </cell>
          <cell r="B13551" t="str">
            <v>HA 33</v>
          </cell>
          <cell r="D13551">
            <v>176</v>
          </cell>
        </row>
        <row r="13552">
          <cell r="A13552">
            <v>44862</v>
          </cell>
          <cell r="B13552" t="str">
            <v>HA 39</v>
          </cell>
          <cell r="D13552">
            <v>160</v>
          </cell>
        </row>
        <row r="13553">
          <cell r="A13553">
            <v>44862</v>
          </cell>
          <cell r="B13553" t="str">
            <v>HA 41</v>
          </cell>
          <cell r="D13553">
            <v>156</v>
          </cell>
        </row>
        <row r="13554">
          <cell r="A13554">
            <v>44862</v>
          </cell>
          <cell r="B13554" t="str">
            <v>HA 45</v>
          </cell>
          <cell r="D13554">
            <v>120</v>
          </cell>
        </row>
        <row r="13555">
          <cell r="A13555">
            <v>44862</v>
          </cell>
          <cell r="B13555" t="str">
            <v>HA 57</v>
          </cell>
          <cell r="D13555">
            <v>104</v>
          </cell>
        </row>
        <row r="13556">
          <cell r="A13556">
            <v>44862</v>
          </cell>
          <cell r="B13556" t="str">
            <v>HA 71</v>
          </cell>
          <cell r="D13556">
            <v>112</v>
          </cell>
        </row>
        <row r="13557">
          <cell r="A13557">
            <v>44862</v>
          </cell>
          <cell r="B13557" t="str">
            <v>UA 1219</v>
          </cell>
          <cell r="D13557">
            <v>106</v>
          </cell>
        </row>
        <row r="13558">
          <cell r="A13558">
            <v>44862</v>
          </cell>
          <cell r="B13558" t="str">
            <v>UA 1725</v>
          </cell>
          <cell r="D13558">
            <v>227</v>
          </cell>
        </row>
        <row r="13559">
          <cell r="A13559">
            <v>44862</v>
          </cell>
          <cell r="B13559" t="str">
            <v>UA 1736</v>
          </cell>
          <cell r="D13559">
            <v>165</v>
          </cell>
        </row>
        <row r="13560">
          <cell r="A13560">
            <v>44862</v>
          </cell>
          <cell r="B13560" t="str">
            <v>UA 1749</v>
          </cell>
          <cell r="D13560">
            <v>125</v>
          </cell>
        </row>
        <row r="13561">
          <cell r="A13561">
            <v>44862</v>
          </cell>
          <cell r="B13561" t="str">
            <v>UA 202</v>
          </cell>
          <cell r="D13561">
            <v>179</v>
          </cell>
        </row>
        <row r="13562">
          <cell r="A13562">
            <v>44862</v>
          </cell>
          <cell r="B13562" t="str">
            <v>UA 417</v>
          </cell>
          <cell r="D13562">
            <v>79</v>
          </cell>
        </row>
        <row r="13563">
          <cell r="A13563">
            <v>44862</v>
          </cell>
          <cell r="B13563" t="str">
            <v>UA 539</v>
          </cell>
          <cell r="D13563">
            <v>131</v>
          </cell>
        </row>
        <row r="13564">
          <cell r="A13564">
            <v>44862</v>
          </cell>
          <cell r="B13564" t="str">
            <v>WN 1434</v>
          </cell>
          <cell r="D13564">
            <v>137</v>
          </cell>
        </row>
        <row r="13565">
          <cell r="A13565">
            <v>44862</v>
          </cell>
          <cell r="B13565" t="str">
            <v>WN 1698</v>
          </cell>
          <cell r="D13565">
            <v>112</v>
          </cell>
        </row>
        <row r="13566">
          <cell r="A13566">
            <v>44862</v>
          </cell>
          <cell r="B13566" t="str">
            <v>WN 2127</v>
          </cell>
          <cell r="D13566">
            <v>151</v>
          </cell>
        </row>
        <row r="13567">
          <cell r="A13567">
            <v>44862</v>
          </cell>
          <cell r="B13567" t="str">
            <v>WN 361</v>
          </cell>
          <cell r="D13567">
            <v>140</v>
          </cell>
        </row>
        <row r="13568">
          <cell r="A13568">
            <v>44862</v>
          </cell>
          <cell r="B13568" t="str">
            <v>WN 541</v>
          </cell>
          <cell r="D13568">
            <v>134</v>
          </cell>
        </row>
        <row r="13569">
          <cell r="A13569">
            <v>44862</v>
          </cell>
          <cell r="B13569" t="str">
            <v>WN 626</v>
          </cell>
          <cell r="D13569">
            <v>135</v>
          </cell>
        </row>
        <row r="13570">
          <cell r="A13570">
            <v>44863</v>
          </cell>
          <cell r="B13570" t="str">
            <v>AA 119</v>
          </cell>
          <cell r="D13570">
            <v>220</v>
          </cell>
        </row>
        <row r="13571">
          <cell r="A13571">
            <v>44863</v>
          </cell>
          <cell r="B13571" t="str">
            <v>AA 205</v>
          </cell>
          <cell r="D13571">
            <v>201</v>
          </cell>
        </row>
        <row r="13572">
          <cell r="A13572">
            <v>44863</v>
          </cell>
          <cell r="B13572" t="str">
            <v>AA 271</v>
          </cell>
          <cell r="D13572">
            <v>212</v>
          </cell>
        </row>
        <row r="13573">
          <cell r="A13573">
            <v>44863</v>
          </cell>
          <cell r="B13573" t="str">
            <v>AA 432</v>
          </cell>
          <cell r="D13573">
            <v>192</v>
          </cell>
        </row>
        <row r="13574">
          <cell r="A13574">
            <v>44863</v>
          </cell>
          <cell r="B13574" t="str">
            <v>AS 743</v>
          </cell>
          <cell r="D13574">
            <v>140</v>
          </cell>
        </row>
        <row r="13575">
          <cell r="A13575">
            <v>44863</v>
          </cell>
          <cell r="B13575" t="str">
            <v>AS 803</v>
          </cell>
          <cell r="D13575">
            <v>121</v>
          </cell>
        </row>
        <row r="13576">
          <cell r="A13576">
            <v>44863</v>
          </cell>
          <cell r="B13576" t="str">
            <v>AS 805</v>
          </cell>
          <cell r="D13576">
            <v>108</v>
          </cell>
        </row>
        <row r="13577">
          <cell r="A13577">
            <v>44863</v>
          </cell>
          <cell r="B13577" t="str">
            <v>AS 809</v>
          </cell>
          <cell r="D13577">
            <v>152</v>
          </cell>
        </row>
        <row r="13578">
          <cell r="A13578">
            <v>44863</v>
          </cell>
          <cell r="B13578" t="str">
            <v>AS 813</v>
          </cell>
          <cell r="D13578">
            <v>115</v>
          </cell>
        </row>
        <row r="13579">
          <cell r="A13579">
            <v>44863</v>
          </cell>
          <cell r="B13579" t="str">
            <v>AS 825</v>
          </cell>
          <cell r="D13579">
            <v>159</v>
          </cell>
        </row>
        <row r="13580">
          <cell r="A13580">
            <v>44863</v>
          </cell>
          <cell r="B13580" t="str">
            <v>AS 829</v>
          </cell>
          <cell r="D13580">
            <v>110</v>
          </cell>
        </row>
        <row r="13581">
          <cell r="A13581">
            <v>44863</v>
          </cell>
          <cell r="B13581" t="str">
            <v>AS 861</v>
          </cell>
          <cell r="D13581">
            <v>153</v>
          </cell>
        </row>
        <row r="13582">
          <cell r="A13582">
            <v>44863</v>
          </cell>
          <cell r="B13582" t="str">
            <v>DL 1069</v>
          </cell>
          <cell r="D13582">
            <v>181</v>
          </cell>
        </row>
        <row r="13583">
          <cell r="A13583">
            <v>44863</v>
          </cell>
          <cell r="B13583" t="str">
            <v>DL 362</v>
          </cell>
          <cell r="D13583">
            <v>194</v>
          </cell>
        </row>
        <row r="13584">
          <cell r="A13584">
            <v>44863</v>
          </cell>
          <cell r="B13584" t="str">
            <v>DL 448</v>
          </cell>
          <cell r="D13584">
            <v>169</v>
          </cell>
        </row>
        <row r="13585">
          <cell r="A13585">
            <v>44863</v>
          </cell>
          <cell r="B13585" t="str">
            <v>HA 23</v>
          </cell>
          <cell r="D13585">
            <v>114</v>
          </cell>
        </row>
        <row r="13586">
          <cell r="A13586">
            <v>44863</v>
          </cell>
          <cell r="B13586" t="str">
            <v>HA 29</v>
          </cell>
          <cell r="D13586">
            <v>222</v>
          </cell>
        </row>
        <row r="13587">
          <cell r="A13587">
            <v>44863</v>
          </cell>
          <cell r="B13587" t="str">
            <v>HA 31</v>
          </cell>
          <cell r="D13587">
            <v>168</v>
          </cell>
        </row>
        <row r="13588">
          <cell r="A13588">
            <v>44863</v>
          </cell>
          <cell r="B13588" t="str">
            <v>HA 33</v>
          </cell>
          <cell r="D13588">
            <v>196</v>
          </cell>
        </row>
        <row r="13589">
          <cell r="A13589">
            <v>44863</v>
          </cell>
          <cell r="B13589" t="str">
            <v>HA 39</v>
          </cell>
          <cell r="D13589">
            <v>154</v>
          </cell>
        </row>
        <row r="13590">
          <cell r="A13590">
            <v>44863</v>
          </cell>
          <cell r="B13590" t="str">
            <v>HA 41</v>
          </cell>
          <cell r="D13590">
            <v>147</v>
          </cell>
        </row>
        <row r="13591">
          <cell r="A13591">
            <v>44863</v>
          </cell>
          <cell r="B13591" t="str">
            <v>HA 57</v>
          </cell>
          <cell r="D13591">
            <v>130</v>
          </cell>
        </row>
        <row r="13592">
          <cell r="A13592">
            <v>44863</v>
          </cell>
          <cell r="B13592" t="str">
            <v>HA 59</v>
          </cell>
          <cell r="D13592">
            <v>161</v>
          </cell>
        </row>
        <row r="13593">
          <cell r="A13593">
            <v>44863</v>
          </cell>
          <cell r="B13593" t="str">
            <v>HA 71</v>
          </cell>
          <cell r="D13593">
            <v>109</v>
          </cell>
        </row>
        <row r="13594">
          <cell r="A13594">
            <v>44863</v>
          </cell>
          <cell r="B13594" t="str">
            <v>UA 1219</v>
          </cell>
          <cell r="D13594">
            <v>146</v>
          </cell>
        </row>
        <row r="13595">
          <cell r="A13595">
            <v>44863</v>
          </cell>
          <cell r="B13595" t="str">
            <v>UA 1725</v>
          </cell>
          <cell r="D13595">
            <v>228</v>
          </cell>
        </row>
        <row r="13596">
          <cell r="A13596">
            <v>44863</v>
          </cell>
          <cell r="B13596" t="str">
            <v>UA 1736</v>
          </cell>
          <cell r="D13596">
            <v>150</v>
          </cell>
        </row>
        <row r="13597">
          <cell r="A13597">
            <v>44863</v>
          </cell>
          <cell r="B13597" t="str">
            <v>UA 1749</v>
          </cell>
          <cell r="D13597">
            <v>95</v>
          </cell>
        </row>
        <row r="13598">
          <cell r="A13598">
            <v>44863</v>
          </cell>
          <cell r="B13598" t="str">
            <v>UA 202</v>
          </cell>
          <cell r="D13598">
            <v>283</v>
          </cell>
        </row>
        <row r="13599">
          <cell r="A13599">
            <v>44863</v>
          </cell>
          <cell r="B13599" t="str">
            <v>UA 2623</v>
          </cell>
          <cell r="D13599">
            <v>140</v>
          </cell>
        </row>
        <row r="13600">
          <cell r="A13600">
            <v>44863</v>
          </cell>
          <cell r="B13600" t="str">
            <v>UA 417</v>
          </cell>
          <cell r="D13600">
            <v>98</v>
          </cell>
        </row>
        <row r="13601">
          <cell r="A13601">
            <v>44863</v>
          </cell>
          <cell r="B13601" t="str">
            <v>UA 539</v>
          </cell>
          <cell r="D13601">
            <v>149</v>
          </cell>
        </row>
        <row r="13602">
          <cell r="A13602">
            <v>44863</v>
          </cell>
          <cell r="B13602" t="str">
            <v>WN 1434</v>
          </cell>
          <cell r="D13602">
            <v>114</v>
          </cell>
        </row>
        <row r="13603">
          <cell r="A13603">
            <v>44863</v>
          </cell>
          <cell r="B13603" t="str">
            <v>WN 2127</v>
          </cell>
          <cell r="D13603">
            <v>163</v>
          </cell>
        </row>
        <row r="13604">
          <cell r="A13604">
            <v>44863</v>
          </cell>
          <cell r="B13604" t="str">
            <v>WN 361</v>
          </cell>
          <cell r="D13604">
            <v>162</v>
          </cell>
        </row>
        <row r="13605">
          <cell r="A13605">
            <v>44863</v>
          </cell>
          <cell r="B13605" t="str">
            <v>WN 541</v>
          </cell>
          <cell r="D13605">
            <v>134</v>
          </cell>
        </row>
        <row r="13606">
          <cell r="A13606">
            <v>44863</v>
          </cell>
          <cell r="B13606" t="str">
            <v>WN 626</v>
          </cell>
          <cell r="D13606">
            <v>157</v>
          </cell>
        </row>
        <row r="13607">
          <cell r="A13607">
            <v>44864</v>
          </cell>
          <cell r="B13607" t="str">
            <v>AA 119</v>
          </cell>
          <cell r="D13607">
            <v>200</v>
          </cell>
        </row>
        <row r="13608">
          <cell r="A13608">
            <v>44864</v>
          </cell>
          <cell r="B13608" t="str">
            <v>AA 205</v>
          </cell>
          <cell r="D13608">
            <v>114</v>
          </cell>
        </row>
        <row r="13609">
          <cell r="A13609">
            <v>44864</v>
          </cell>
          <cell r="B13609" t="str">
            <v>AA 271</v>
          </cell>
          <cell r="D13609">
            <v>151</v>
          </cell>
        </row>
        <row r="13610">
          <cell r="A13610">
            <v>44864</v>
          </cell>
          <cell r="B13610" t="str">
            <v>AA 432</v>
          </cell>
          <cell r="D13610">
            <v>180</v>
          </cell>
        </row>
        <row r="13611">
          <cell r="A13611">
            <v>44864</v>
          </cell>
          <cell r="B13611" t="str">
            <v>AA 7</v>
          </cell>
          <cell r="D13611">
            <v>118</v>
          </cell>
        </row>
        <row r="13612">
          <cell r="A13612">
            <v>44864</v>
          </cell>
          <cell r="B13612" t="str">
            <v>AS 743</v>
          </cell>
          <cell r="D13612">
            <v>159</v>
          </cell>
        </row>
        <row r="13613">
          <cell r="A13613">
            <v>44864</v>
          </cell>
          <cell r="B13613" t="str">
            <v>AS 809</v>
          </cell>
          <cell r="D13613">
            <v>134</v>
          </cell>
        </row>
        <row r="13614">
          <cell r="A13614">
            <v>44864</v>
          </cell>
          <cell r="B13614" t="str">
            <v>AS 829</v>
          </cell>
          <cell r="D13614">
            <v>96</v>
          </cell>
        </row>
        <row r="13615">
          <cell r="A13615">
            <v>44864</v>
          </cell>
          <cell r="B13615" t="str">
            <v>AS 861</v>
          </cell>
          <cell r="D13615">
            <v>153</v>
          </cell>
        </row>
        <row r="13616">
          <cell r="A13616">
            <v>44864</v>
          </cell>
          <cell r="B13616" t="str">
            <v>HA 29</v>
          </cell>
          <cell r="D13616">
            <v>260</v>
          </cell>
        </row>
        <row r="13617">
          <cell r="A13617">
            <v>44864</v>
          </cell>
          <cell r="B13617" t="str">
            <v>HA 31</v>
          </cell>
          <cell r="D13617">
            <v>172</v>
          </cell>
        </row>
        <row r="13618">
          <cell r="A13618">
            <v>44864</v>
          </cell>
          <cell r="B13618" t="str">
            <v>HA 33</v>
          </cell>
          <cell r="D13618">
            <v>178</v>
          </cell>
        </row>
        <row r="13619">
          <cell r="A13619">
            <v>44864</v>
          </cell>
          <cell r="B13619" t="str">
            <v>HA 39</v>
          </cell>
          <cell r="D13619">
            <v>169</v>
          </cell>
        </row>
        <row r="13620">
          <cell r="A13620">
            <v>44864</v>
          </cell>
          <cell r="B13620" t="str">
            <v>HA 45</v>
          </cell>
          <cell r="D13620">
            <v>100</v>
          </cell>
        </row>
        <row r="13621">
          <cell r="A13621">
            <v>44864</v>
          </cell>
          <cell r="B13621" t="str">
            <v>HA 59</v>
          </cell>
          <cell r="D13621">
            <v>152</v>
          </cell>
        </row>
        <row r="13622">
          <cell r="A13622">
            <v>44864</v>
          </cell>
          <cell r="B13622" t="str">
            <v>UA 1736</v>
          </cell>
          <cell r="D13622">
            <v>274</v>
          </cell>
        </row>
        <row r="13623">
          <cell r="A13623">
            <v>44864</v>
          </cell>
          <cell r="B13623" t="str">
            <v>UA 202</v>
          </cell>
          <cell r="D13623">
            <v>150</v>
          </cell>
        </row>
        <row r="13624">
          <cell r="A13624">
            <v>44864</v>
          </cell>
          <cell r="B13624" t="str">
            <v>UA 2623</v>
          </cell>
          <cell r="D13624">
            <v>154</v>
          </cell>
        </row>
        <row r="13625">
          <cell r="A13625">
            <v>44864</v>
          </cell>
          <cell r="B13625" t="str">
            <v>UA 417</v>
          </cell>
          <cell r="D13625">
            <v>70</v>
          </cell>
        </row>
        <row r="13626">
          <cell r="A13626">
            <v>44864</v>
          </cell>
          <cell r="B13626" t="str">
            <v>WN 1434</v>
          </cell>
          <cell r="D13626">
            <v>111</v>
          </cell>
        </row>
        <row r="13627">
          <cell r="A13627">
            <v>44864</v>
          </cell>
          <cell r="B13627" t="str">
            <v>WN 2127</v>
          </cell>
          <cell r="D13627">
            <v>129</v>
          </cell>
        </row>
        <row r="13628">
          <cell r="A13628">
            <v>44864</v>
          </cell>
          <cell r="B13628" t="str">
            <v>WN 361</v>
          </cell>
          <cell r="D13628">
            <v>167</v>
          </cell>
        </row>
        <row r="13629">
          <cell r="A13629">
            <v>44864</v>
          </cell>
          <cell r="B13629" t="str">
            <v>WN 626</v>
          </cell>
          <cell r="D13629">
            <v>168</v>
          </cell>
        </row>
        <row r="13630">
          <cell r="A13630">
            <v>44865</v>
          </cell>
          <cell r="B13630" t="str">
            <v>AA 119</v>
          </cell>
          <cell r="D13630">
            <v>130</v>
          </cell>
        </row>
        <row r="13631">
          <cell r="A13631">
            <v>44865</v>
          </cell>
          <cell r="B13631" t="str">
            <v>AA 271</v>
          </cell>
          <cell r="D13631">
            <v>125</v>
          </cell>
        </row>
        <row r="13632">
          <cell r="A13632">
            <v>44865</v>
          </cell>
          <cell r="B13632" t="str">
            <v>AA 432</v>
          </cell>
          <cell r="D13632">
            <v>194</v>
          </cell>
        </row>
        <row r="13633">
          <cell r="A13633">
            <v>44865</v>
          </cell>
          <cell r="B13633" t="str">
            <v>AA 7</v>
          </cell>
          <cell r="D13633">
            <v>127</v>
          </cell>
        </row>
        <row r="13634">
          <cell r="A13634">
            <v>44865</v>
          </cell>
          <cell r="B13634" t="str">
            <v>AS 803</v>
          </cell>
          <cell r="D13634">
            <v>81</v>
          </cell>
        </row>
        <row r="13635">
          <cell r="A13635">
            <v>44865</v>
          </cell>
          <cell r="B13635" t="str">
            <v>AS 805</v>
          </cell>
          <cell r="D13635">
            <v>100</v>
          </cell>
        </row>
        <row r="13636">
          <cell r="A13636">
            <v>44865</v>
          </cell>
          <cell r="B13636" t="str">
            <v>AS 809</v>
          </cell>
          <cell r="D13636">
            <v>141</v>
          </cell>
        </row>
        <row r="13637">
          <cell r="A13637">
            <v>44865</v>
          </cell>
          <cell r="B13637" t="str">
            <v>AS 813</v>
          </cell>
          <cell r="D13637">
            <v>97</v>
          </cell>
        </row>
        <row r="13638">
          <cell r="A13638">
            <v>44865</v>
          </cell>
          <cell r="B13638" t="str">
            <v>AS 825</v>
          </cell>
          <cell r="D13638">
            <v>161</v>
          </cell>
        </row>
        <row r="13639">
          <cell r="A13639">
            <v>44865</v>
          </cell>
          <cell r="B13639" t="str">
            <v>DL 448</v>
          </cell>
          <cell r="D13639">
            <v>172</v>
          </cell>
        </row>
        <row r="13640">
          <cell r="A13640">
            <v>44865</v>
          </cell>
          <cell r="B13640" t="str">
            <v>HA 23</v>
          </cell>
          <cell r="D13640">
            <v>118</v>
          </cell>
        </row>
        <row r="13641">
          <cell r="A13641">
            <v>44865</v>
          </cell>
          <cell r="B13641" t="str">
            <v>HA 29</v>
          </cell>
          <cell r="D13641">
            <v>253</v>
          </cell>
        </row>
        <row r="13642">
          <cell r="A13642">
            <v>44865</v>
          </cell>
          <cell r="B13642" t="str">
            <v>HA 31</v>
          </cell>
          <cell r="D13642">
            <v>184</v>
          </cell>
        </row>
        <row r="13643">
          <cell r="A13643">
            <v>44865</v>
          </cell>
          <cell r="B13643" t="str">
            <v>HA 33</v>
          </cell>
          <cell r="D13643">
            <v>196</v>
          </cell>
        </row>
        <row r="13644">
          <cell r="A13644">
            <v>44865</v>
          </cell>
          <cell r="B13644" t="str">
            <v>HA 39</v>
          </cell>
          <cell r="D13644">
            <v>171</v>
          </cell>
        </row>
        <row r="13645">
          <cell r="A13645">
            <v>44865</v>
          </cell>
          <cell r="B13645" t="str">
            <v>HA 57</v>
          </cell>
          <cell r="D13645">
            <v>147</v>
          </cell>
        </row>
        <row r="13646">
          <cell r="A13646">
            <v>44865</v>
          </cell>
          <cell r="B13646" t="str">
            <v>HA 71</v>
          </cell>
          <cell r="D13646">
            <v>110</v>
          </cell>
        </row>
        <row r="13647">
          <cell r="A13647">
            <v>44865</v>
          </cell>
          <cell r="B13647" t="str">
            <v>UA 1219</v>
          </cell>
          <cell r="D13647">
            <v>107</v>
          </cell>
        </row>
        <row r="13648">
          <cell r="A13648">
            <v>44865</v>
          </cell>
          <cell r="B13648" t="str">
            <v>UA 1736</v>
          </cell>
          <cell r="D13648">
            <v>278</v>
          </cell>
        </row>
        <row r="13649">
          <cell r="A13649">
            <v>44865</v>
          </cell>
          <cell r="B13649" t="str">
            <v>UA 1749</v>
          </cell>
          <cell r="D13649">
            <v>150</v>
          </cell>
        </row>
        <row r="13650">
          <cell r="A13650">
            <v>44865</v>
          </cell>
          <cell r="B13650" t="str">
            <v>UA 202</v>
          </cell>
          <cell r="D13650">
            <v>170</v>
          </cell>
        </row>
        <row r="13651">
          <cell r="A13651">
            <v>44865</v>
          </cell>
          <cell r="B13651" t="str">
            <v>UA 2623</v>
          </cell>
          <cell r="D13651">
            <v>100</v>
          </cell>
        </row>
        <row r="13652">
          <cell r="A13652">
            <v>44865</v>
          </cell>
          <cell r="B13652" t="str">
            <v>UA 417</v>
          </cell>
          <cell r="D13652">
            <v>91</v>
          </cell>
        </row>
        <row r="13653">
          <cell r="A13653">
            <v>44865</v>
          </cell>
          <cell r="B13653" t="str">
            <v>WN 1434</v>
          </cell>
          <cell r="D13653">
            <v>110</v>
          </cell>
        </row>
        <row r="13654">
          <cell r="A13654">
            <v>44865</v>
          </cell>
          <cell r="B13654" t="str">
            <v>WN 1698</v>
          </cell>
          <cell r="D13654">
            <v>83</v>
          </cell>
        </row>
        <row r="13655">
          <cell r="A13655">
            <v>44865</v>
          </cell>
          <cell r="B13655" t="str">
            <v>WN 361</v>
          </cell>
          <cell r="D13655">
            <v>168</v>
          </cell>
        </row>
        <row r="13656">
          <cell r="A13656">
            <v>44865</v>
          </cell>
          <cell r="B13656" t="str">
            <v>WN 541</v>
          </cell>
          <cell r="D13656">
            <v>140</v>
          </cell>
        </row>
        <row r="13657">
          <cell r="A13657">
            <v>44865</v>
          </cell>
          <cell r="B13657" t="str">
            <v>WN 626</v>
          </cell>
          <cell r="D13657">
            <v>158</v>
          </cell>
        </row>
        <row r="13658">
          <cell r="A13658">
            <v>44866</v>
          </cell>
          <cell r="B13658" t="str">
            <v>AA 119</v>
          </cell>
          <cell r="D13658">
            <v>297</v>
          </cell>
        </row>
        <row r="13659">
          <cell r="A13659">
            <v>44866</v>
          </cell>
          <cell r="B13659" t="str">
            <v>AA 432</v>
          </cell>
          <cell r="D13659">
            <v>188</v>
          </cell>
        </row>
        <row r="13660">
          <cell r="A13660">
            <v>44866</v>
          </cell>
          <cell r="B13660" t="str">
            <v>AA 7</v>
          </cell>
          <cell r="D13660">
            <v>260</v>
          </cell>
        </row>
        <row r="13661">
          <cell r="A13661">
            <v>44866</v>
          </cell>
          <cell r="B13661" t="str">
            <v>AS 743</v>
          </cell>
          <cell r="D13661">
            <v>145</v>
          </cell>
        </row>
        <row r="13662">
          <cell r="A13662">
            <v>44866</v>
          </cell>
          <cell r="B13662" t="str">
            <v>AS 803</v>
          </cell>
          <cell r="D13662">
            <v>159</v>
          </cell>
        </row>
        <row r="13663">
          <cell r="A13663">
            <v>44866</v>
          </cell>
          <cell r="B13663" t="str">
            <v>AS 809</v>
          </cell>
          <cell r="D13663">
            <v>158</v>
          </cell>
        </row>
        <row r="13664">
          <cell r="A13664">
            <v>44866</v>
          </cell>
          <cell r="B13664" t="str">
            <v>AS 813</v>
          </cell>
          <cell r="D13664">
            <v>145</v>
          </cell>
        </row>
        <row r="13665">
          <cell r="A13665">
            <v>44866</v>
          </cell>
          <cell r="B13665" t="str">
            <v>AS 825</v>
          </cell>
          <cell r="D13665">
            <v>160</v>
          </cell>
        </row>
        <row r="13666">
          <cell r="A13666">
            <v>44866</v>
          </cell>
          <cell r="B13666" t="str">
            <v>HA 23</v>
          </cell>
          <cell r="D13666">
            <v>146</v>
          </cell>
        </row>
        <row r="13667">
          <cell r="A13667">
            <v>44866</v>
          </cell>
          <cell r="B13667" t="str">
            <v>HA 31</v>
          </cell>
          <cell r="D13667">
            <v>179</v>
          </cell>
        </row>
        <row r="13668">
          <cell r="A13668">
            <v>44866</v>
          </cell>
          <cell r="B13668" t="str">
            <v>HA 33</v>
          </cell>
          <cell r="D13668">
            <v>246</v>
          </cell>
        </row>
        <row r="13669">
          <cell r="A13669">
            <v>44866</v>
          </cell>
          <cell r="B13669" t="str">
            <v>HA 41</v>
          </cell>
          <cell r="D13669">
            <v>175</v>
          </cell>
        </row>
        <row r="13670">
          <cell r="A13670">
            <v>44866</v>
          </cell>
          <cell r="B13670" t="str">
            <v>HA 57</v>
          </cell>
          <cell r="D13670">
            <v>180</v>
          </cell>
        </row>
        <row r="13671">
          <cell r="A13671">
            <v>44866</v>
          </cell>
          <cell r="B13671" t="str">
            <v>HA 59</v>
          </cell>
          <cell r="D13671">
            <v>184</v>
          </cell>
        </row>
        <row r="13672">
          <cell r="A13672">
            <v>44866</v>
          </cell>
          <cell r="B13672" t="str">
            <v>HA 71</v>
          </cell>
          <cell r="D13672">
            <v>180</v>
          </cell>
        </row>
        <row r="13673">
          <cell r="A13673">
            <v>44866</v>
          </cell>
          <cell r="B13673" t="str">
            <v>UA 1273</v>
          </cell>
          <cell r="D13673">
            <v>297</v>
          </cell>
        </row>
        <row r="13674">
          <cell r="A13674">
            <v>44866</v>
          </cell>
          <cell r="B13674" t="str">
            <v>UA 1736</v>
          </cell>
          <cell r="D13674">
            <v>359</v>
          </cell>
        </row>
        <row r="13675">
          <cell r="A13675">
            <v>44866</v>
          </cell>
          <cell r="B13675" t="str">
            <v>UA 2623</v>
          </cell>
          <cell r="D13675">
            <v>157</v>
          </cell>
        </row>
        <row r="13676">
          <cell r="A13676">
            <v>44866</v>
          </cell>
          <cell r="B13676" t="str">
            <v>WN 1434</v>
          </cell>
          <cell r="D13676">
            <v>176</v>
          </cell>
        </row>
        <row r="13677">
          <cell r="A13677">
            <v>44866</v>
          </cell>
          <cell r="B13677" t="str">
            <v>WN 2127</v>
          </cell>
          <cell r="D13677">
            <v>175</v>
          </cell>
        </row>
        <row r="13678">
          <cell r="A13678">
            <v>44866</v>
          </cell>
          <cell r="B13678" t="str">
            <v>WN 541</v>
          </cell>
          <cell r="D13678">
            <v>172</v>
          </cell>
        </row>
        <row r="13679">
          <cell r="A13679">
            <v>44867</v>
          </cell>
          <cell r="B13679" t="str">
            <v>AA 119</v>
          </cell>
          <cell r="D13679">
            <v>277</v>
          </cell>
        </row>
        <row r="13680">
          <cell r="A13680">
            <v>44867</v>
          </cell>
          <cell r="B13680" t="str">
            <v>AA 205</v>
          </cell>
          <cell r="D13680">
            <v>200</v>
          </cell>
        </row>
        <row r="13681">
          <cell r="A13681">
            <v>44867</v>
          </cell>
          <cell r="B13681" t="str">
            <v>AA 271</v>
          </cell>
          <cell r="D13681">
            <v>198</v>
          </cell>
        </row>
        <row r="13682">
          <cell r="A13682">
            <v>44867</v>
          </cell>
          <cell r="B13682" t="str">
            <v>AA 7</v>
          </cell>
          <cell r="D13682">
            <v>287</v>
          </cell>
        </row>
        <row r="13683">
          <cell r="A13683">
            <v>44867</v>
          </cell>
          <cell r="B13683" t="str">
            <v>AS 743</v>
          </cell>
          <cell r="D13683">
            <v>156</v>
          </cell>
        </row>
        <row r="13684">
          <cell r="A13684">
            <v>44867</v>
          </cell>
          <cell r="B13684" t="str">
            <v>AS 813</v>
          </cell>
          <cell r="D13684">
            <v>159</v>
          </cell>
        </row>
        <row r="13685">
          <cell r="A13685">
            <v>44867</v>
          </cell>
          <cell r="B13685" t="str">
            <v>AS 825</v>
          </cell>
          <cell r="D13685">
            <v>157</v>
          </cell>
        </row>
        <row r="13686">
          <cell r="A13686">
            <v>44867</v>
          </cell>
          <cell r="B13686" t="str">
            <v>AS 829</v>
          </cell>
          <cell r="D13686">
            <v>154</v>
          </cell>
        </row>
        <row r="13687">
          <cell r="A13687">
            <v>44867</v>
          </cell>
          <cell r="B13687" t="str">
            <v>DL 1069</v>
          </cell>
          <cell r="D13687">
            <v>191</v>
          </cell>
        </row>
        <row r="13688">
          <cell r="A13688">
            <v>44867</v>
          </cell>
          <cell r="B13688" t="str">
            <v>DL 448</v>
          </cell>
          <cell r="D13688">
            <v>198</v>
          </cell>
        </row>
        <row r="13689">
          <cell r="A13689">
            <v>44867</v>
          </cell>
          <cell r="B13689" t="str">
            <v>HA 23</v>
          </cell>
          <cell r="D13689">
            <v>150</v>
          </cell>
        </row>
        <row r="13690">
          <cell r="A13690">
            <v>44867</v>
          </cell>
          <cell r="B13690" t="str">
            <v>HA 31</v>
          </cell>
          <cell r="D13690">
            <v>186</v>
          </cell>
        </row>
        <row r="13691">
          <cell r="A13691">
            <v>44867</v>
          </cell>
          <cell r="B13691" t="str">
            <v>HA 33</v>
          </cell>
          <cell r="D13691">
            <v>249</v>
          </cell>
        </row>
        <row r="13692">
          <cell r="A13692">
            <v>44867</v>
          </cell>
          <cell r="B13692" t="str">
            <v>HA 41</v>
          </cell>
          <cell r="D13692">
            <v>136</v>
          </cell>
        </row>
        <row r="13693">
          <cell r="A13693">
            <v>44867</v>
          </cell>
          <cell r="B13693" t="str">
            <v>HA 45</v>
          </cell>
          <cell r="D13693">
            <v>150</v>
          </cell>
        </row>
        <row r="13694">
          <cell r="A13694">
            <v>44867</v>
          </cell>
          <cell r="B13694" t="str">
            <v>HA 59</v>
          </cell>
          <cell r="D13694">
            <v>180</v>
          </cell>
        </row>
        <row r="13695">
          <cell r="A13695">
            <v>44867</v>
          </cell>
          <cell r="B13695" t="str">
            <v>HA 71</v>
          </cell>
          <cell r="D13695">
            <v>178</v>
          </cell>
        </row>
        <row r="13696">
          <cell r="A13696">
            <v>44867</v>
          </cell>
          <cell r="B13696" t="str">
            <v>UA 1273</v>
          </cell>
          <cell r="D13696">
            <v>346</v>
          </cell>
        </row>
        <row r="13697">
          <cell r="A13697">
            <v>44867</v>
          </cell>
          <cell r="B13697" t="str">
            <v>UA 1736</v>
          </cell>
          <cell r="D13697">
            <v>350</v>
          </cell>
        </row>
        <row r="13698">
          <cell r="A13698">
            <v>44867</v>
          </cell>
          <cell r="B13698" t="str">
            <v>UA 2623</v>
          </cell>
          <cell r="D13698">
            <v>174</v>
          </cell>
        </row>
        <row r="13699">
          <cell r="A13699">
            <v>44867</v>
          </cell>
          <cell r="B13699" t="str">
            <v>WN 1434</v>
          </cell>
          <cell r="D13699">
            <v>165</v>
          </cell>
        </row>
        <row r="13700">
          <cell r="A13700">
            <v>44867</v>
          </cell>
          <cell r="B13700" t="str">
            <v>WN 1698</v>
          </cell>
          <cell r="D13700">
            <v>157</v>
          </cell>
        </row>
        <row r="13701">
          <cell r="A13701">
            <v>44867</v>
          </cell>
          <cell r="B13701" t="str">
            <v>WN 541</v>
          </cell>
          <cell r="D13701">
            <v>172</v>
          </cell>
        </row>
        <row r="13702">
          <cell r="A13702">
            <v>44868</v>
          </cell>
          <cell r="B13702" t="str">
            <v>AA 119</v>
          </cell>
          <cell r="D13702">
            <v>283</v>
          </cell>
        </row>
        <row r="13703">
          <cell r="A13703">
            <v>44868</v>
          </cell>
          <cell r="B13703" t="str">
            <v>AA 271</v>
          </cell>
          <cell r="D13703">
            <v>184</v>
          </cell>
        </row>
        <row r="13704">
          <cell r="A13704">
            <v>44868</v>
          </cell>
          <cell r="B13704" t="str">
            <v>AA 432</v>
          </cell>
          <cell r="D13704">
            <v>184</v>
          </cell>
        </row>
        <row r="13705">
          <cell r="A13705">
            <v>44868</v>
          </cell>
          <cell r="B13705" t="str">
            <v>AA 7</v>
          </cell>
          <cell r="D13705">
            <v>267</v>
          </cell>
        </row>
        <row r="13706">
          <cell r="A13706">
            <v>44868</v>
          </cell>
          <cell r="B13706" t="str">
            <v>AS 829</v>
          </cell>
          <cell r="D13706">
            <v>153</v>
          </cell>
        </row>
        <row r="13707">
          <cell r="A13707">
            <v>44868</v>
          </cell>
          <cell r="B13707" t="str">
            <v>AS 861</v>
          </cell>
          <cell r="D13707">
            <v>147</v>
          </cell>
        </row>
        <row r="13708">
          <cell r="A13708">
            <v>44868</v>
          </cell>
          <cell r="B13708" t="str">
            <v>HA 23</v>
          </cell>
          <cell r="D13708">
            <v>171</v>
          </cell>
        </row>
        <row r="13709">
          <cell r="A13709">
            <v>44868</v>
          </cell>
          <cell r="B13709" t="str">
            <v>HA 29</v>
          </cell>
          <cell r="D13709">
            <v>274</v>
          </cell>
        </row>
        <row r="13710">
          <cell r="A13710">
            <v>44868</v>
          </cell>
          <cell r="B13710" t="str">
            <v>HA 33</v>
          </cell>
          <cell r="D13710">
            <v>251</v>
          </cell>
        </row>
        <row r="13711">
          <cell r="A13711">
            <v>44868</v>
          </cell>
          <cell r="B13711" t="str">
            <v>HA 41</v>
          </cell>
          <cell r="D13711">
            <v>171</v>
          </cell>
        </row>
        <row r="13712">
          <cell r="A13712">
            <v>44868</v>
          </cell>
          <cell r="B13712" t="str">
            <v>UA 417</v>
          </cell>
          <cell r="D13712">
            <v>172</v>
          </cell>
        </row>
        <row r="13713">
          <cell r="A13713">
            <v>44868</v>
          </cell>
          <cell r="B13713" t="str">
            <v>WN 2127</v>
          </cell>
          <cell r="D13713">
            <v>152</v>
          </cell>
        </row>
        <row r="13714">
          <cell r="A13714">
            <v>44869</v>
          </cell>
          <cell r="B13714" t="str">
            <v>AA 119</v>
          </cell>
          <cell r="D13714">
            <v>247</v>
          </cell>
        </row>
        <row r="13715">
          <cell r="A13715">
            <v>44869</v>
          </cell>
          <cell r="B13715" t="str">
            <v>AA 231</v>
          </cell>
          <cell r="D13715">
            <v>181</v>
          </cell>
        </row>
        <row r="13716">
          <cell r="A13716">
            <v>44869</v>
          </cell>
          <cell r="B13716" t="str">
            <v>AA 271</v>
          </cell>
          <cell r="D13716">
            <v>198</v>
          </cell>
        </row>
        <row r="13717">
          <cell r="A13717">
            <v>44869</v>
          </cell>
          <cell r="B13717" t="str">
            <v>AA 7</v>
          </cell>
          <cell r="D13717">
            <v>236</v>
          </cell>
        </row>
        <row r="13718">
          <cell r="A13718">
            <v>44869</v>
          </cell>
          <cell r="B13718" t="str">
            <v>AS 805</v>
          </cell>
          <cell r="D13718">
            <v>158</v>
          </cell>
        </row>
        <row r="13719">
          <cell r="A13719">
            <v>44869</v>
          </cell>
          <cell r="B13719" t="str">
            <v>AS 813</v>
          </cell>
          <cell r="D13719">
            <v>137</v>
          </cell>
        </row>
        <row r="13720">
          <cell r="A13720">
            <v>44869</v>
          </cell>
          <cell r="B13720" t="str">
            <v>DL 1069</v>
          </cell>
          <cell r="D13720">
            <v>150</v>
          </cell>
        </row>
        <row r="13721">
          <cell r="A13721">
            <v>44869</v>
          </cell>
          <cell r="B13721" t="str">
            <v>DL 355</v>
          </cell>
          <cell r="D13721">
            <v>182</v>
          </cell>
        </row>
        <row r="13722">
          <cell r="A13722">
            <v>44869</v>
          </cell>
          <cell r="B13722" t="str">
            <v>DL 448</v>
          </cell>
          <cell r="D13722">
            <v>187</v>
          </cell>
        </row>
        <row r="13723">
          <cell r="A13723">
            <v>44869</v>
          </cell>
          <cell r="B13723" t="str">
            <v>HA 33</v>
          </cell>
          <cell r="D13723">
            <v>243</v>
          </cell>
        </row>
        <row r="13724">
          <cell r="A13724">
            <v>44869</v>
          </cell>
          <cell r="B13724" t="str">
            <v>HA 39</v>
          </cell>
          <cell r="D13724">
            <v>189</v>
          </cell>
        </row>
        <row r="13725">
          <cell r="A13725">
            <v>44869</v>
          </cell>
          <cell r="B13725" t="str">
            <v>HA 41</v>
          </cell>
          <cell r="D13725">
            <v>161</v>
          </cell>
        </row>
        <row r="13726">
          <cell r="A13726">
            <v>44869</v>
          </cell>
          <cell r="B13726" t="str">
            <v>HA 45</v>
          </cell>
          <cell r="D13726">
            <v>112</v>
          </cell>
        </row>
        <row r="13727">
          <cell r="A13727">
            <v>44869</v>
          </cell>
          <cell r="B13727" t="str">
            <v>HA 57</v>
          </cell>
          <cell r="D13727">
            <v>136</v>
          </cell>
        </row>
        <row r="13728">
          <cell r="A13728">
            <v>44869</v>
          </cell>
          <cell r="B13728" t="str">
            <v>HA 59</v>
          </cell>
          <cell r="D13728">
            <v>162</v>
          </cell>
        </row>
        <row r="13729">
          <cell r="A13729">
            <v>44869</v>
          </cell>
          <cell r="B13729" t="str">
            <v>UA 1219</v>
          </cell>
          <cell r="D13729">
            <v>105</v>
          </cell>
        </row>
        <row r="13730">
          <cell r="A13730">
            <v>44869</v>
          </cell>
          <cell r="B13730" t="str">
            <v>UA 1736</v>
          </cell>
          <cell r="D13730">
            <v>300</v>
          </cell>
        </row>
        <row r="13731">
          <cell r="A13731">
            <v>44869</v>
          </cell>
          <cell r="B13731" t="str">
            <v>UA 1749</v>
          </cell>
          <cell r="D13731">
            <v>106</v>
          </cell>
        </row>
        <row r="13732">
          <cell r="A13732">
            <v>44869</v>
          </cell>
          <cell r="B13732" t="str">
            <v>UA 202</v>
          </cell>
          <cell r="D13732">
            <v>207</v>
          </cell>
        </row>
        <row r="13733">
          <cell r="A13733">
            <v>44869</v>
          </cell>
          <cell r="B13733" t="str">
            <v>UA 2623</v>
          </cell>
          <cell r="D13733">
            <v>154</v>
          </cell>
        </row>
        <row r="13734">
          <cell r="A13734">
            <v>44869</v>
          </cell>
          <cell r="B13734" t="str">
            <v>UA 417</v>
          </cell>
          <cell r="D13734">
            <v>86</v>
          </cell>
        </row>
        <row r="13735">
          <cell r="A13735">
            <v>44869</v>
          </cell>
          <cell r="B13735" t="str">
            <v>WN 1698</v>
          </cell>
          <cell r="D13735">
            <v>147</v>
          </cell>
        </row>
        <row r="13736">
          <cell r="A13736">
            <v>44869</v>
          </cell>
          <cell r="B13736" t="str">
            <v>WN 2127</v>
          </cell>
          <cell r="D13736">
            <v>172</v>
          </cell>
        </row>
        <row r="13737">
          <cell r="A13737">
            <v>44869</v>
          </cell>
          <cell r="B13737" t="str">
            <v>WN 361</v>
          </cell>
          <cell r="D13737">
            <v>171</v>
          </cell>
        </row>
        <row r="13738">
          <cell r="A13738">
            <v>44869</v>
          </cell>
          <cell r="B13738" t="str">
            <v>WN 541</v>
          </cell>
          <cell r="D13738">
            <v>150</v>
          </cell>
        </row>
        <row r="13739">
          <cell r="A13739">
            <v>44869</v>
          </cell>
          <cell r="B13739" t="str">
            <v>WN 626</v>
          </cell>
          <cell r="D13739">
            <v>169</v>
          </cell>
        </row>
        <row r="13740">
          <cell r="A13740">
            <v>44870</v>
          </cell>
          <cell r="B13740" t="str">
            <v>AA 231</v>
          </cell>
          <cell r="D13740">
            <v>187</v>
          </cell>
        </row>
        <row r="13741">
          <cell r="A13741">
            <v>44870</v>
          </cell>
          <cell r="B13741" t="str">
            <v>AA 271</v>
          </cell>
          <cell r="D13741">
            <v>183</v>
          </cell>
        </row>
        <row r="13742">
          <cell r="A13742">
            <v>44870</v>
          </cell>
          <cell r="B13742" t="str">
            <v>AA 7</v>
          </cell>
          <cell r="D13742">
            <v>266</v>
          </cell>
        </row>
        <row r="13743">
          <cell r="A13743">
            <v>44870</v>
          </cell>
          <cell r="B13743" t="str">
            <v>AS 743</v>
          </cell>
          <cell r="D13743">
            <v>140</v>
          </cell>
        </row>
        <row r="13744">
          <cell r="A13744">
            <v>44870</v>
          </cell>
          <cell r="B13744" t="str">
            <v>AS 805</v>
          </cell>
          <cell r="D13744">
            <v>155</v>
          </cell>
        </row>
        <row r="13745">
          <cell r="A13745">
            <v>44870</v>
          </cell>
          <cell r="B13745" t="str">
            <v>AS 809</v>
          </cell>
          <cell r="D13745">
            <v>158</v>
          </cell>
        </row>
        <row r="13746">
          <cell r="A13746">
            <v>44870</v>
          </cell>
          <cell r="B13746" t="str">
            <v>AS 825</v>
          </cell>
          <cell r="D13746">
            <v>157</v>
          </cell>
        </row>
        <row r="13747">
          <cell r="A13747">
            <v>44870</v>
          </cell>
          <cell r="B13747" t="str">
            <v>DL 1069</v>
          </cell>
          <cell r="D13747">
            <v>186</v>
          </cell>
        </row>
        <row r="13748">
          <cell r="A13748">
            <v>44870</v>
          </cell>
          <cell r="B13748" t="str">
            <v>DL 355</v>
          </cell>
          <cell r="D13748">
            <v>194</v>
          </cell>
        </row>
        <row r="13749">
          <cell r="A13749">
            <v>44870</v>
          </cell>
          <cell r="B13749" t="str">
            <v>DL 448</v>
          </cell>
          <cell r="D13749">
            <v>176</v>
          </cell>
        </row>
        <row r="13750">
          <cell r="A13750">
            <v>44870</v>
          </cell>
          <cell r="B13750" t="str">
            <v>HA 23</v>
          </cell>
          <cell r="D13750">
            <v>141</v>
          </cell>
        </row>
        <row r="13751">
          <cell r="A13751">
            <v>44870</v>
          </cell>
          <cell r="B13751" t="str">
            <v>HA 29</v>
          </cell>
          <cell r="D13751">
            <v>269</v>
          </cell>
        </row>
        <row r="13752">
          <cell r="A13752">
            <v>44870</v>
          </cell>
          <cell r="B13752" t="str">
            <v>HA 31</v>
          </cell>
          <cell r="D13752">
            <v>189</v>
          </cell>
        </row>
        <row r="13753">
          <cell r="A13753">
            <v>44870</v>
          </cell>
          <cell r="B13753" t="str">
            <v>HA 33</v>
          </cell>
          <cell r="D13753">
            <v>266</v>
          </cell>
        </row>
        <row r="13754">
          <cell r="A13754">
            <v>44870</v>
          </cell>
          <cell r="B13754" t="str">
            <v>HA 39</v>
          </cell>
          <cell r="D13754">
            <v>187</v>
          </cell>
        </row>
        <row r="13755">
          <cell r="A13755">
            <v>44870</v>
          </cell>
          <cell r="B13755" t="str">
            <v>HA 41</v>
          </cell>
          <cell r="D13755">
            <v>158</v>
          </cell>
        </row>
        <row r="13756">
          <cell r="A13756">
            <v>44870</v>
          </cell>
          <cell r="B13756" t="str">
            <v>HA 45</v>
          </cell>
          <cell r="D13756">
            <v>149</v>
          </cell>
        </row>
        <row r="13757">
          <cell r="A13757">
            <v>44870</v>
          </cell>
          <cell r="B13757" t="str">
            <v>HA 57</v>
          </cell>
          <cell r="D13757">
            <v>164</v>
          </cell>
        </row>
        <row r="13758">
          <cell r="A13758">
            <v>44870</v>
          </cell>
          <cell r="B13758" t="str">
            <v>HA 59</v>
          </cell>
          <cell r="D13758">
            <v>179</v>
          </cell>
        </row>
        <row r="13759">
          <cell r="A13759">
            <v>44870</v>
          </cell>
          <cell r="B13759" t="str">
            <v>HA 71</v>
          </cell>
          <cell r="D13759">
            <v>92</v>
          </cell>
        </row>
        <row r="13760">
          <cell r="A13760">
            <v>44870</v>
          </cell>
          <cell r="B13760" t="str">
            <v>UA 1141</v>
          </cell>
          <cell r="D13760">
            <v>139</v>
          </cell>
        </row>
        <row r="13761">
          <cell r="A13761">
            <v>44870</v>
          </cell>
          <cell r="B13761" t="str">
            <v>UA 1219</v>
          </cell>
          <cell r="D13761">
            <v>101</v>
          </cell>
        </row>
        <row r="13762">
          <cell r="A13762">
            <v>44870</v>
          </cell>
          <cell r="B13762" t="str">
            <v>UA 1273</v>
          </cell>
          <cell r="D13762">
            <v>339</v>
          </cell>
        </row>
        <row r="13763">
          <cell r="A13763">
            <v>44870</v>
          </cell>
          <cell r="B13763" t="str">
            <v>UA 1749</v>
          </cell>
          <cell r="D13763">
            <v>115</v>
          </cell>
        </row>
        <row r="13764">
          <cell r="A13764">
            <v>44870</v>
          </cell>
          <cell r="B13764" t="str">
            <v>UA 202</v>
          </cell>
          <cell r="D13764">
            <v>216</v>
          </cell>
        </row>
        <row r="13765">
          <cell r="A13765">
            <v>44870</v>
          </cell>
          <cell r="B13765" t="str">
            <v>UA 2623</v>
          </cell>
          <cell r="D13765">
            <v>137</v>
          </cell>
        </row>
        <row r="13766">
          <cell r="A13766">
            <v>44870</v>
          </cell>
          <cell r="B13766" t="str">
            <v>WN 1698</v>
          </cell>
          <cell r="D13766">
            <v>172</v>
          </cell>
        </row>
        <row r="13767">
          <cell r="A13767">
            <v>44871</v>
          </cell>
          <cell r="B13767" t="str">
            <v>AA 432</v>
          </cell>
          <cell r="D13767">
            <v>179</v>
          </cell>
        </row>
        <row r="13768">
          <cell r="A13768">
            <v>44871</v>
          </cell>
          <cell r="B13768" t="str">
            <v>AA 7</v>
          </cell>
          <cell r="D13768">
            <v>289</v>
          </cell>
        </row>
        <row r="13769">
          <cell r="A13769">
            <v>44871</v>
          </cell>
          <cell r="B13769" t="str">
            <v>AS 743</v>
          </cell>
          <cell r="D13769">
            <v>127</v>
          </cell>
        </row>
        <row r="13770">
          <cell r="A13770">
            <v>44871</v>
          </cell>
          <cell r="B13770" t="str">
            <v>AS 803</v>
          </cell>
          <cell r="D13770">
            <v>129</v>
          </cell>
        </row>
        <row r="13771">
          <cell r="A13771">
            <v>44871</v>
          </cell>
          <cell r="B13771" t="str">
            <v>AS 813</v>
          </cell>
          <cell r="D13771">
            <v>135</v>
          </cell>
        </row>
        <row r="13772">
          <cell r="A13772">
            <v>44871</v>
          </cell>
          <cell r="B13772" t="str">
            <v>AS 829</v>
          </cell>
          <cell r="D13772">
            <v>112</v>
          </cell>
        </row>
        <row r="13773">
          <cell r="A13773">
            <v>44871</v>
          </cell>
          <cell r="B13773" t="str">
            <v>AS 861</v>
          </cell>
          <cell r="D13773">
            <v>150</v>
          </cell>
        </row>
        <row r="13774">
          <cell r="A13774">
            <v>44871</v>
          </cell>
          <cell r="B13774" t="str">
            <v>DL 355</v>
          </cell>
          <cell r="D13774">
            <v>149</v>
          </cell>
        </row>
        <row r="13775">
          <cell r="A13775">
            <v>44871</v>
          </cell>
          <cell r="B13775" t="str">
            <v>HA 23</v>
          </cell>
          <cell r="D13775">
            <v>117</v>
          </cell>
        </row>
        <row r="13776">
          <cell r="A13776">
            <v>44871</v>
          </cell>
          <cell r="B13776" t="str">
            <v>HA 31</v>
          </cell>
          <cell r="D13776">
            <v>189</v>
          </cell>
        </row>
        <row r="13777">
          <cell r="A13777">
            <v>44871</v>
          </cell>
          <cell r="B13777" t="str">
            <v>HA 33</v>
          </cell>
          <cell r="D13777">
            <v>226</v>
          </cell>
        </row>
        <row r="13778">
          <cell r="A13778">
            <v>44871</v>
          </cell>
          <cell r="B13778" t="str">
            <v>HA 45</v>
          </cell>
          <cell r="D13778">
            <v>101</v>
          </cell>
        </row>
        <row r="13779">
          <cell r="A13779">
            <v>44871</v>
          </cell>
          <cell r="B13779" t="str">
            <v>HA 59</v>
          </cell>
          <cell r="D13779">
            <v>158</v>
          </cell>
        </row>
        <row r="13780">
          <cell r="A13780">
            <v>44871</v>
          </cell>
          <cell r="B13780" t="str">
            <v>HA 71</v>
          </cell>
          <cell r="D13780">
            <v>122</v>
          </cell>
        </row>
        <row r="13781">
          <cell r="A13781">
            <v>44871</v>
          </cell>
          <cell r="B13781" t="str">
            <v>UA 1273</v>
          </cell>
          <cell r="D13781">
            <v>223</v>
          </cell>
        </row>
        <row r="13782">
          <cell r="A13782">
            <v>44871</v>
          </cell>
          <cell r="B13782" t="str">
            <v>UA 202</v>
          </cell>
          <cell r="D13782">
            <v>252</v>
          </cell>
        </row>
        <row r="13783">
          <cell r="A13783">
            <v>44871</v>
          </cell>
          <cell r="B13783" t="str">
            <v>UA 417</v>
          </cell>
          <cell r="D13783">
            <v>128</v>
          </cell>
        </row>
        <row r="13784">
          <cell r="A13784">
            <v>44871</v>
          </cell>
          <cell r="B13784" t="str">
            <v>WN 1707</v>
          </cell>
          <cell r="D13784">
            <v>172</v>
          </cell>
        </row>
        <row r="13785">
          <cell r="A13785">
            <v>44871</v>
          </cell>
          <cell r="B13785" t="str">
            <v>WN 177</v>
          </cell>
          <cell r="D13785">
            <v>165</v>
          </cell>
        </row>
        <row r="13786">
          <cell r="A13786">
            <v>44871</v>
          </cell>
          <cell r="B13786" t="str">
            <v>WN 2679</v>
          </cell>
          <cell r="D13786">
            <v>175</v>
          </cell>
        </row>
        <row r="13787">
          <cell r="A13787">
            <v>44871</v>
          </cell>
          <cell r="B13787" t="str">
            <v>WN 464</v>
          </cell>
          <cell r="D13787">
            <v>158</v>
          </cell>
        </row>
        <row r="13788">
          <cell r="A13788">
            <v>44872</v>
          </cell>
          <cell r="B13788" t="str">
            <v>AA 119</v>
          </cell>
          <cell r="D13788">
            <v>275</v>
          </cell>
        </row>
        <row r="13789">
          <cell r="A13789">
            <v>44872</v>
          </cell>
          <cell r="B13789" t="str">
            <v>AA 231</v>
          </cell>
          <cell r="D13789">
            <v>162</v>
          </cell>
        </row>
        <row r="13790">
          <cell r="A13790">
            <v>44872</v>
          </cell>
          <cell r="B13790" t="str">
            <v>AA 271</v>
          </cell>
          <cell r="D13790">
            <v>194</v>
          </cell>
        </row>
        <row r="13791">
          <cell r="A13791">
            <v>44872</v>
          </cell>
          <cell r="B13791" t="str">
            <v>AA 7</v>
          </cell>
          <cell r="D13791">
            <v>236</v>
          </cell>
        </row>
        <row r="13792">
          <cell r="A13792">
            <v>44872</v>
          </cell>
          <cell r="B13792" t="str">
            <v>AS 743</v>
          </cell>
          <cell r="D13792">
            <v>121</v>
          </cell>
        </row>
        <row r="13793">
          <cell r="A13793">
            <v>44872</v>
          </cell>
          <cell r="B13793" t="str">
            <v>AS 803</v>
          </cell>
          <cell r="D13793">
            <v>129</v>
          </cell>
        </row>
        <row r="13794">
          <cell r="A13794">
            <v>44872</v>
          </cell>
          <cell r="B13794" t="str">
            <v>AS 805</v>
          </cell>
          <cell r="D13794">
            <v>159</v>
          </cell>
        </row>
        <row r="13795">
          <cell r="A13795">
            <v>44872</v>
          </cell>
          <cell r="B13795" t="str">
            <v>AS 809</v>
          </cell>
          <cell r="D13795">
            <v>152</v>
          </cell>
        </row>
        <row r="13796">
          <cell r="A13796">
            <v>44872</v>
          </cell>
          <cell r="B13796" t="str">
            <v>AS 813</v>
          </cell>
          <cell r="D13796">
            <v>140</v>
          </cell>
        </row>
        <row r="13797">
          <cell r="A13797">
            <v>44872</v>
          </cell>
          <cell r="B13797" t="str">
            <v>AS 825</v>
          </cell>
          <cell r="D13797">
            <v>151</v>
          </cell>
        </row>
        <row r="13798">
          <cell r="A13798">
            <v>44872</v>
          </cell>
          <cell r="B13798" t="str">
            <v>AS 861</v>
          </cell>
          <cell r="D13798">
            <v>160</v>
          </cell>
        </row>
        <row r="13799">
          <cell r="A13799">
            <v>44872</v>
          </cell>
          <cell r="B13799" t="str">
            <v>DL 448</v>
          </cell>
          <cell r="D13799">
            <v>173</v>
          </cell>
        </row>
        <row r="13800">
          <cell r="A13800">
            <v>44872</v>
          </cell>
          <cell r="B13800" t="str">
            <v>HA 23</v>
          </cell>
          <cell r="D13800">
            <v>153</v>
          </cell>
        </row>
        <row r="13801">
          <cell r="A13801">
            <v>44872</v>
          </cell>
          <cell r="B13801" t="str">
            <v>HA 29</v>
          </cell>
          <cell r="D13801">
            <v>268</v>
          </cell>
        </row>
        <row r="13802">
          <cell r="A13802">
            <v>44872</v>
          </cell>
          <cell r="B13802" t="str">
            <v>HA 31</v>
          </cell>
          <cell r="D13802">
            <v>182</v>
          </cell>
        </row>
        <row r="13803">
          <cell r="A13803">
            <v>44872</v>
          </cell>
          <cell r="B13803" t="str">
            <v>HA 33</v>
          </cell>
          <cell r="D13803">
            <v>208</v>
          </cell>
        </row>
        <row r="13804">
          <cell r="A13804">
            <v>44872</v>
          </cell>
          <cell r="B13804" t="str">
            <v>HA 39</v>
          </cell>
          <cell r="D13804">
            <v>186</v>
          </cell>
        </row>
        <row r="13805">
          <cell r="A13805">
            <v>44872</v>
          </cell>
          <cell r="B13805" t="str">
            <v>HA 41</v>
          </cell>
          <cell r="D13805">
            <v>155</v>
          </cell>
        </row>
        <row r="13806">
          <cell r="A13806">
            <v>44872</v>
          </cell>
          <cell r="B13806" t="str">
            <v>HA 45</v>
          </cell>
          <cell r="D13806">
            <v>107</v>
          </cell>
        </row>
        <row r="13807">
          <cell r="A13807">
            <v>44872</v>
          </cell>
          <cell r="B13807" t="str">
            <v>HA 57</v>
          </cell>
          <cell r="D13807">
            <v>143</v>
          </cell>
        </row>
        <row r="13808">
          <cell r="A13808">
            <v>44872</v>
          </cell>
          <cell r="B13808" t="str">
            <v>HA 59</v>
          </cell>
          <cell r="D13808">
            <v>165</v>
          </cell>
        </row>
        <row r="13809">
          <cell r="A13809">
            <v>44872</v>
          </cell>
          <cell r="B13809" t="str">
            <v>HA 71</v>
          </cell>
          <cell r="D13809">
            <v>120</v>
          </cell>
        </row>
        <row r="13810">
          <cell r="A13810">
            <v>44872</v>
          </cell>
          <cell r="B13810" t="str">
            <v>UA 1273</v>
          </cell>
          <cell r="D13810">
            <v>262</v>
          </cell>
        </row>
        <row r="13811">
          <cell r="A13811">
            <v>44872</v>
          </cell>
          <cell r="B13811" t="str">
            <v>UA 1736</v>
          </cell>
          <cell r="D13811">
            <v>292</v>
          </cell>
        </row>
        <row r="13812">
          <cell r="A13812">
            <v>44872</v>
          </cell>
          <cell r="B13812" t="str">
            <v>UA 202</v>
          </cell>
          <cell r="D13812">
            <v>212</v>
          </cell>
        </row>
        <row r="13813">
          <cell r="A13813">
            <v>44872</v>
          </cell>
          <cell r="B13813" t="str">
            <v>UA 2623</v>
          </cell>
          <cell r="D13813">
            <v>150</v>
          </cell>
        </row>
        <row r="13814">
          <cell r="A13814">
            <v>44872</v>
          </cell>
          <cell r="B13814" t="str">
            <v>WN 1509</v>
          </cell>
          <cell r="D13814">
            <v>123</v>
          </cell>
        </row>
        <row r="13815">
          <cell r="A13815">
            <v>44872</v>
          </cell>
          <cell r="B13815" t="str">
            <v>WN 177</v>
          </cell>
          <cell r="D13815">
            <v>160</v>
          </cell>
        </row>
        <row r="13816">
          <cell r="A13816">
            <v>44872</v>
          </cell>
          <cell r="B13816" t="str">
            <v>WN 2351</v>
          </cell>
          <cell r="D13816">
            <v>77</v>
          </cell>
        </row>
        <row r="13817">
          <cell r="A13817">
            <v>44872</v>
          </cell>
          <cell r="B13817" t="str">
            <v>WN 2679</v>
          </cell>
          <cell r="D13817">
            <v>170</v>
          </cell>
        </row>
        <row r="13818">
          <cell r="A13818">
            <v>44872</v>
          </cell>
          <cell r="B13818" t="str">
            <v>WN 464</v>
          </cell>
          <cell r="D13818">
            <v>168</v>
          </cell>
        </row>
        <row r="13819">
          <cell r="A13819">
            <v>44873</v>
          </cell>
          <cell r="B13819" t="str">
            <v>AA 119</v>
          </cell>
          <cell r="D13819">
            <v>245</v>
          </cell>
        </row>
        <row r="13820">
          <cell r="A13820">
            <v>44873</v>
          </cell>
          <cell r="B13820" t="str">
            <v>AA 271</v>
          </cell>
          <cell r="D13820">
            <v>172</v>
          </cell>
        </row>
        <row r="13821">
          <cell r="A13821">
            <v>44873</v>
          </cell>
          <cell r="B13821" t="str">
            <v>AA 7</v>
          </cell>
          <cell r="D13821">
            <v>197</v>
          </cell>
        </row>
        <row r="13822">
          <cell r="A13822">
            <v>44873</v>
          </cell>
          <cell r="B13822" t="str">
            <v>AS 743</v>
          </cell>
          <cell r="D13822">
            <v>127</v>
          </cell>
        </row>
        <row r="13823">
          <cell r="A13823">
            <v>44873</v>
          </cell>
          <cell r="B13823" t="str">
            <v>AS 813</v>
          </cell>
          <cell r="D13823">
            <v>131</v>
          </cell>
        </row>
        <row r="13824">
          <cell r="A13824">
            <v>44873</v>
          </cell>
          <cell r="B13824" t="str">
            <v>HA 23</v>
          </cell>
          <cell r="D13824">
            <v>123</v>
          </cell>
        </row>
        <row r="13825">
          <cell r="A13825">
            <v>44873</v>
          </cell>
          <cell r="B13825" t="str">
            <v>HA 29</v>
          </cell>
          <cell r="D13825">
            <v>258</v>
          </cell>
        </row>
        <row r="13826">
          <cell r="A13826">
            <v>44873</v>
          </cell>
          <cell r="B13826" t="str">
            <v>HA 33</v>
          </cell>
          <cell r="D13826">
            <v>225</v>
          </cell>
        </row>
        <row r="13827">
          <cell r="A13827">
            <v>44873</v>
          </cell>
          <cell r="B13827" t="str">
            <v>HA 39</v>
          </cell>
          <cell r="D13827">
            <v>187</v>
          </cell>
        </row>
        <row r="13828">
          <cell r="A13828">
            <v>44873</v>
          </cell>
          <cell r="B13828" t="str">
            <v>HA 41</v>
          </cell>
          <cell r="D13828">
            <v>138</v>
          </cell>
        </row>
        <row r="13829">
          <cell r="A13829">
            <v>44873</v>
          </cell>
          <cell r="B13829" t="str">
            <v>HA 45</v>
          </cell>
          <cell r="D13829">
            <v>134</v>
          </cell>
        </row>
        <row r="13830">
          <cell r="A13830">
            <v>44873</v>
          </cell>
          <cell r="B13830" t="str">
            <v>HA 57</v>
          </cell>
          <cell r="D13830">
            <v>148</v>
          </cell>
        </row>
        <row r="13831">
          <cell r="A13831">
            <v>44873</v>
          </cell>
          <cell r="B13831" t="str">
            <v>HA 59</v>
          </cell>
          <cell r="D13831">
            <v>154</v>
          </cell>
        </row>
        <row r="13832">
          <cell r="A13832">
            <v>44873</v>
          </cell>
          <cell r="B13832" t="str">
            <v>HA 71</v>
          </cell>
          <cell r="D13832">
            <v>163</v>
          </cell>
        </row>
        <row r="13833">
          <cell r="A13833">
            <v>44873</v>
          </cell>
          <cell r="B13833" t="str">
            <v>UA 1273</v>
          </cell>
          <cell r="D13833">
            <v>315</v>
          </cell>
        </row>
        <row r="13834">
          <cell r="A13834">
            <v>44873</v>
          </cell>
          <cell r="B13834" t="str">
            <v>UA 417</v>
          </cell>
          <cell r="D13834">
            <v>116</v>
          </cell>
        </row>
        <row r="13835">
          <cell r="A13835">
            <v>44873</v>
          </cell>
          <cell r="B13835" t="str">
            <v>WN 1707</v>
          </cell>
          <cell r="D13835">
            <v>152</v>
          </cell>
        </row>
        <row r="13836">
          <cell r="A13836">
            <v>44873</v>
          </cell>
          <cell r="B13836" t="str">
            <v>WN 177</v>
          </cell>
          <cell r="D13836">
            <v>174</v>
          </cell>
        </row>
        <row r="13837">
          <cell r="A13837">
            <v>44873</v>
          </cell>
          <cell r="B13837" t="str">
            <v>WN 2679</v>
          </cell>
          <cell r="D13837">
            <v>175</v>
          </cell>
        </row>
        <row r="13838">
          <cell r="A13838">
            <v>44873</v>
          </cell>
          <cell r="B13838" t="str">
            <v>WN 464</v>
          </cell>
          <cell r="D13838">
            <v>163</v>
          </cell>
        </row>
        <row r="13839">
          <cell r="A13839">
            <v>44874</v>
          </cell>
          <cell r="B13839" t="str">
            <v>AA 119</v>
          </cell>
          <cell r="D13839">
            <v>274</v>
          </cell>
        </row>
        <row r="13840">
          <cell r="A13840">
            <v>44874</v>
          </cell>
          <cell r="B13840" t="str">
            <v>AA 231</v>
          </cell>
          <cell r="D13840">
            <v>194</v>
          </cell>
        </row>
        <row r="13841">
          <cell r="A13841">
            <v>44874</v>
          </cell>
          <cell r="B13841" t="str">
            <v>AA 271</v>
          </cell>
          <cell r="D13841">
            <v>199</v>
          </cell>
        </row>
        <row r="13842">
          <cell r="A13842">
            <v>44874</v>
          </cell>
          <cell r="B13842" t="str">
            <v>AA 432</v>
          </cell>
          <cell r="D13842">
            <v>171</v>
          </cell>
        </row>
        <row r="13843">
          <cell r="A13843">
            <v>44874</v>
          </cell>
          <cell r="B13843" t="str">
            <v>AA 7</v>
          </cell>
          <cell r="D13843">
            <v>168</v>
          </cell>
        </row>
        <row r="13844">
          <cell r="A13844">
            <v>44874</v>
          </cell>
          <cell r="B13844" t="str">
            <v>AS 743</v>
          </cell>
          <cell r="D13844">
            <v>143</v>
          </cell>
        </row>
        <row r="13845">
          <cell r="A13845">
            <v>44874</v>
          </cell>
          <cell r="B13845" t="str">
            <v>AS 803</v>
          </cell>
          <cell r="D13845">
            <v>144</v>
          </cell>
        </row>
        <row r="13846">
          <cell r="A13846">
            <v>44874</v>
          </cell>
          <cell r="B13846" t="str">
            <v>AS 805</v>
          </cell>
          <cell r="D13846">
            <v>148</v>
          </cell>
        </row>
        <row r="13847">
          <cell r="A13847">
            <v>44874</v>
          </cell>
          <cell r="B13847" t="str">
            <v>AS 809</v>
          </cell>
          <cell r="D13847">
            <v>151</v>
          </cell>
        </row>
        <row r="13848">
          <cell r="A13848">
            <v>44874</v>
          </cell>
          <cell r="B13848" t="str">
            <v>AS 825</v>
          </cell>
          <cell r="D13848">
            <v>159</v>
          </cell>
        </row>
        <row r="13849">
          <cell r="A13849">
            <v>44874</v>
          </cell>
          <cell r="B13849" t="str">
            <v>AS 829</v>
          </cell>
          <cell r="D13849">
            <v>144</v>
          </cell>
        </row>
        <row r="13850">
          <cell r="A13850">
            <v>44874</v>
          </cell>
          <cell r="B13850" t="str">
            <v>AS 861</v>
          </cell>
          <cell r="D13850">
            <v>159</v>
          </cell>
        </row>
        <row r="13851">
          <cell r="A13851">
            <v>44874</v>
          </cell>
          <cell r="B13851" t="str">
            <v>DL 388</v>
          </cell>
          <cell r="D13851">
            <v>171</v>
          </cell>
        </row>
        <row r="13852">
          <cell r="A13852">
            <v>44874</v>
          </cell>
          <cell r="B13852" t="str">
            <v>DL 422</v>
          </cell>
          <cell r="D13852">
            <v>186</v>
          </cell>
        </row>
        <row r="13853">
          <cell r="A13853">
            <v>44874</v>
          </cell>
          <cell r="B13853" t="str">
            <v>HA 23</v>
          </cell>
          <cell r="D13853">
            <v>158</v>
          </cell>
        </row>
        <row r="13854">
          <cell r="A13854">
            <v>44874</v>
          </cell>
          <cell r="B13854" t="str">
            <v>HA 29</v>
          </cell>
          <cell r="D13854">
            <v>239</v>
          </cell>
        </row>
        <row r="13855">
          <cell r="A13855">
            <v>44874</v>
          </cell>
          <cell r="B13855" t="str">
            <v>HA 33</v>
          </cell>
          <cell r="D13855">
            <v>265</v>
          </cell>
        </row>
        <row r="13856">
          <cell r="A13856">
            <v>44874</v>
          </cell>
          <cell r="B13856" t="str">
            <v>HA 39</v>
          </cell>
          <cell r="D13856">
            <v>183</v>
          </cell>
        </row>
        <row r="13857">
          <cell r="A13857">
            <v>44874</v>
          </cell>
          <cell r="B13857" t="str">
            <v>HA 41</v>
          </cell>
          <cell r="D13857">
            <v>150</v>
          </cell>
        </row>
        <row r="13858">
          <cell r="A13858">
            <v>44874</v>
          </cell>
          <cell r="B13858" t="str">
            <v>HA 57</v>
          </cell>
          <cell r="D13858">
            <v>157</v>
          </cell>
        </row>
        <row r="13859">
          <cell r="A13859">
            <v>44874</v>
          </cell>
          <cell r="B13859" t="str">
            <v>HA 59</v>
          </cell>
          <cell r="D13859">
            <v>176</v>
          </cell>
        </row>
        <row r="13860">
          <cell r="A13860">
            <v>44874</v>
          </cell>
          <cell r="B13860" t="str">
            <v>HA 71</v>
          </cell>
          <cell r="D13860">
            <v>165</v>
          </cell>
        </row>
        <row r="13861">
          <cell r="A13861">
            <v>44874</v>
          </cell>
          <cell r="B13861" t="str">
            <v>UA 1273</v>
          </cell>
          <cell r="D13861">
            <v>302</v>
          </cell>
        </row>
        <row r="13862">
          <cell r="A13862">
            <v>44874</v>
          </cell>
          <cell r="B13862" t="str">
            <v>UA 1736</v>
          </cell>
          <cell r="D13862">
            <v>349</v>
          </cell>
        </row>
        <row r="13863">
          <cell r="A13863">
            <v>44874</v>
          </cell>
          <cell r="B13863" t="str">
            <v>UA 2623</v>
          </cell>
          <cell r="D13863">
            <v>141</v>
          </cell>
        </row>
        <row r="13864">
          <cell r="A13864">
            <v>44874</v>
          </cell>
          <cell r="B13864" t="str">
            <v>UA 417</v>
          </cell>
          <cell r="D13864">
            <v>145</v>
          </cell>
        </row>
        <row r="13865">
          <cell r="A13865">
            <v>44874</v>
          </cell>
          <cell r="B13865" t="str">
            <v>WN 1509</v>
          </cell>
          <cell r="D13865">
            <v>146</v>
          </cell>
        </row>
        <row r="13866">
          <cell r="A13866">
            <v>44874</v>
          </cell>
          <cell r="B13866" t="str">
            <v>WN 1707</v>
          </cell>
          <cell r="D13866">
            <v>161</v>
          </cell>
        </row>
        <row r="13867">
          <cell r="A13867">
            <v>44874</v>
          </cell>
          <cell r="B13867" t="str">
            <v>WN 2351</v>
          </cell>
          <cell r="D13867">
            <v>146</v>
          </cell>
        </row>
        <row r="13868">
          <cell r="A13868">
            <v>44874</v>
          </cell>
          <cell r="B13868" t="str">
            <v>WN 2679</v>
          </cell>
          <cell r="D13868">
            <v>169</v>
          </cell>
        </row>
        <row r="13869">
          <cell r="A13869">
            <v>44874</v>
          </cell>
          <cell r="B13869" t="str">
            <v>WN 464</v>
          </cell>
          <cell r="D13869">
            <v>160</v>
          </cell>
        </row>
        <row r="13870">
          <cell r="A13870">
            <v>44875</v>
          </cell>
          <cell r="B13870" t="str">
            <v>AA 119</v>
          </cell>
          <cell r="D13870">
            <v>228</v>
          </cell>
        </row>
        <row r="13871">
          <cell r="A13871">
            <v>44875</v>
          </cell>
          <cell r="B13871" t="str">
            <v>AA 231</v>
          </cell>
          <cell r="D13871">
            <v>156</v>
          </cell>
        </row>
        <row r="13872">
          <cell r="A13872">
            <v>44875</v>
          </cell>
          <cell r="B13872" t="str">
            <v>AA 432</v>
          </cell>
          <cell r="D13872">
            <v>156</v>
          </cell>
        </row>
        <row r="13873">
          <cell r="A13873">
            <v>44875</v>
          </cell>
          <cell r="B13873" t="str">
            <v>AA 7</v>
          </cell>
          <cell r="D13873">
            <v>230</v>
          </cell>
        </row>
        <row r="13874">
          <cell r="A13874">
            <v>44875</v>
          </cell>
          <cell r="B13874" t="str">
            <v>AS 743</v>
          </cell>
          <cell r="D13874">
            <v>142</v>
          </cell>
        </row>
        <row r="13875">
          <cell r="A13875">
            <v>44875</v>
          </cell>
          <cell r="B13875" t="str">
            <v>AS 803</v>
          </cell>
          <cell r="D13875">
            <v>140</v>
          </cell>
        </row>
        <row r="13876">
          <cell r="A13876">
            <v>44875</v>
          </cell>
          <cell r="B13876" t="str">
            <v>AS 805</v>
          </cell>
          <cell r="D13876">
            <v>170</v>
          </cell>
        </row>
        <row r="13877">
          <cell r="A13877">
            <v>44875</v>
          </cell>
          <cell r="B13877" t="str">
            <v>AS 809</v>
          </cell>
          <cell r="D13877">
            <v>145</v>
          </cell>
        </row>
        <row r="13878">
          <cell r="A13878">
            <v>44875</v>
          </cell>
          <cell r="B13878" t="str">
            <v>AS 829</v>
          </cell>
          <cell r="D13878">
            <v>154</v>
          </cell>
        </row>
        <row r="13879">
          <cell r="A13879">
            <v>44875</v>
          </cell>
          <cell r="B13879" t="str">
            <v>AS 861</v>
          </cell>
          <cell r="D13879">
            <v>155</v>
          </cell>
        </row>
        <row r="13880">
          <cell r="A13880">
            <v>44875</v>
          </cell>
          <cell r="B13880" t="str">
            <v>DL 422</v>
          </cell>
          <cell r="D13880">
            <v>191</v>
          </cell>
        </row>
        <row r="13881">
          <cell r="A13881">
            <v>44875</v>
          </cell>
          <cell r="B13881" t="str">
            <v>HA 29</v>
          </cell>
          <cell r="D13881">
            <v>195</v>
          </cell>
        </row>
        <row r="13882">
          <cell r="A13882">
            <v>44875</v>
          </cell>
          <cell r="B13882" t="str">
            <v>HA 33</v>
          </cell>
          <cell r="D13882">
            <v>246</v>
          </cell>
        </row>
        <row r="13883">
          <cell r="A13883">
            <v>44875</v>
          </cell>
          <cell r="B13883" t="str">
            <v>HA 39</v>
          </cell>
          <cell r="D13883">
            <v>173</v>
          </cell>
        </row>
        <row r="13884">
          <cell r="A13884">
            <v>44875</v>
          </cell>
          <cell r="B13884" t="str">
            <v>HA 41</v>
          </cell>
          <cell r="D13884">
            <v>176</v>
          </cell>
        </row>
        <row r="13885">
          <cell r="A13885">
            <v>44875</v>
          </cell>
          <cell r="B13885" t="str">
            <v>HA 45</v>
          </cell>
          <cell r="D13885">
            <v>180</v>
          </cell>
        </row>
        <row r="13886">
          <cell r="A13886">
            <v>44875</v>
          </cell>
          <cell r="B13886" t="str">
            <v>HA 57</v>
          </cell>
          <cell r="D13886">
            <v>165</v>
          </cell>
        </row>
        <row r="13887">
          <cell r="A13887">
            <v>44875</v>
          </cell>
          <cell r="B13887" t="str">
            <v>UA 1273</v>
          </cell>
          <cell r="D13887">
            <v>349</v>
          </cell>
        </row>
        <row r="13888">
          <cell r="A13888">
            <v>44875</v>
          </cell>
          <cell r="B13888" t="str">
            <v>UA 1736</v>
          </cell>
          <cell r="D13888">
            <v>300</v>
          </cell>
        </row>
        <row r="13889">
          <cell r="A13889">
            <v>44875</v>
          </cell>
          <cell r="B13889" t="str">
            <v>UA 2623</v>
          </cell>
          <cell r="D13889">
            <v>141</v>
          </cell>
        </row>
        <row r="13890">
          <cell r="A13890">
            <v>44875</v>
          </cell>
          <cell r="B13890" t="str">
            <v>UA 417</v>
          </cell>
          <cell r="D13890">
            <v>179</v>
          </cell>
        </row>
        <row r="13891">
          <cell r="A13891">
            <v>44875</v>
          </cell>
          <cell r="B13891" t="str">
            <v>WN 1509</v>
          </cell>
          <cell r="D13891">
            <v>166</v>
          </cell>
        </row>
        <row r="13892">
          <cell r="A13892">
            <v>44875</v>
          </cell>
          <cell r="B13892" t="str">
            <v>WN 1707</v>
          </cell>
          <cell r="D13892">
            <v>168</v>
          </cell>
        </row>
        <row r="13893">
          <cell r="A13893">
            <v>44875</v>
          </cell>
          <cell r="B13893" t="str">
            <v>WN 177</v>
          </cell>
          <cell r="D13893">
            <v>163</v>
          </cell>
        </row>
        <row r="13894">
          <cell r="A13894">
            <v>44875</v>
          </cell>
          <cell r="B13894" t="str">
            <v>WN 2351</v>
          </cell>
          <cell r="D13894">
            <v>160</v>
          </cell>
        </row>
        <row r="13895">
          <cell r="A13895">
            <v>44875</v>
          </cell>
          <cell r="B13895" t="str">
            <v>WN 2679</v>
          </cell>
          <cell r="D13895">
            <v>178</v>
          </cell>
        </row>
        <row r="13896">
          <cell r="A13896">
            <v>44875</v>
          </cell>
          <cell r="B13896" t="str">
            <v>WN 464</v>
          </cell>
          <cell r="D13896">
            <v>174</v>
          </cell>
        </row>
        <row r="13897">
          <cell r="A13897">
            <v>44876</v>
          </cell>
          <cell r="B13897" t="str">
            <v>AA 119</v>
          </cell>
          <cell r="D13897">
            <v>275</v>
          </cell>
        </row>
        <row r="13898">
          <cell r="A13898">
            <v>44876</v>
          </cell>
          <cell r="B13898" t="str">
            <v>AA 231</v>
          </cell>
          <cell r="D13898">
            <v>113</v>
          </cell>
        </row>
        <row r="13899">
          <cell r="A13899">
            <v>44876</v>
          </cell>
          <cell r="B13899" t="str">
            <v>AA 271</v>
          </cell>
          <cell r="D13899">
            <v>198</v>
          </cell>
        </row>
        <row r="13900">
          <cell r="A13900">
            <v>44876</v>
          </cell>
          <cell r="B13900" t="str">
            <v>AA 432</v>
          </cell>
          <cell r="D13900">
            <v>156</v>
          </cell>
        </row>
        <row r="13901">
          <cell r="A13901">
            <v>44876</v>
          </cell>
          <cell r="B13901" t="str">
            <v>AA 7</v>
          </cell>
          <cell r="D13901">
            <v>236</v>
          </cell>
        </row>
        <row r="13902">
          <cell r="A13902">
            <v>44876</v>
          </cell>
          <cell r="B13902" t="str">
            <v>AS 743</v>
          </cell>
          <cell r="D13902">
            <v>136</v>
          </cell>
        </row>
        <row r="13903">
          <cell r="A13903">
            <v>44876</v>
          </cell>
          <cell r="B13903" t="str">
            <v>AS 803</v>
          </cell>
          <cell r="D13903">
            <v>151</v>
          </cell>
        </row>
        <row r="13904">
          <cell r="A13904">
            <v>44876</v>
          </cell>
          <cell r="B13904" t="str">
            <v>AS 805</v>
          </cell>
          <cell r="D13904">
            <v>151</v>
          </cell>
        </row>
        <row r="13905">
          <cell r="A13905">
            <v>44876</v>
          </cell>
          <cell r="B13905" t="str">
            <v>AS 809</v>
          </cell>
          <cell r="D13905">
            <v>156</v>
          </cell>
        </row>
        <row r="13906">
          <cell r="A13906">
            <v>44876</v>
          </cell>
          <cell r="B13906" t="str">
            <v>AS 813</v>
          </cell>
          <cell r="D13906">
            <v>121</v>
          </cell>
        </row>
        <row r="13907">
          <cell r="A13907">
            <v>44876</v>
          </cell>
          <cell r="B13907" t="str">
            <v>AS 825</v>
          </cell>
          <cell r="D13907">
            <v>160</v>
          </cell>
        </row>
        <row r="13908">
          <cell r="A13908">
            <v>44876</v>
          </cell>
          <cell r="B13908" t="str">
            <v>AS 829</v>
          </cell>
          <cell r="D13908">
            <v>123</v>
          </cell>
        </row>
        <row r="13909">
          <cell r="A13909">
            <v>44876</v>
          </cell>
          <cell r="B13909" t="str">
            <v>AS 861</v>
          </cell>
          <cell r="D13909">
            <v>158</v>
          </cell>
        </row>
        <row r="13910">
          <cell r="A13910">
            <v>44876</v>
          </cell>
          <cell r="B13910" t="str">
            <v>DL 362</v>
          </cell>
          <cell r="D13910">
            <v>226</v>
          </cell>
        </row>
        <row r="13911">
          <cell r="A13911">
            <v>44876</v>
          </cell>
          <cell r="B13911" t="str">
            <v>HA 23</v>
          </cell>
          <cell r="D13911">
            <v>169</v>
          </cell>
        </row>
        <row r="13912">
          <cell r="A13912">
            <v>44876</v>
          </cell>
          <cell r="B13912" t="str">
            <v>HA 29</v>
          </cell>
          <cell r="D13912">
            <v>258</v>
          </cell>
        </row>
        <row r="13913">
          <cell r="A13913">
            <v>44876</v>
          </cell>
          <cell r="B13913" t="str">
            <v>HA 31</v>
          </cell>
          <cell r="D13913">
            <v>189</v>
          </cell>
        </row>
        <row r="13914">
          <cell r="A13914">
            <v>44876</v>
          </cell>
          <cell r="B13914" t="str">
            <v>HA 33</v>
          </cell>
          <cell r="D13914">
            <v>232</v>
          </cell>
        </row>
        <row r="13915">
          <cell r="A13915">
            <v>44876</v>
          </cell>
          <cell r="B13915" t="str">
            <v>HA 39</v>
          </cell>
          <cell r="D13915">
            <v>173</v>
          </cell>
        </row>
        <row r="13916">
          <cell r="A13916">
            <v>44876</v>
          </cell>
          <cell r="B13916" t="str">
            <v>HA 41</v>
          </cell>
          <cell r="D13916">
            <v>142</v>
          </cell>
        </row>
        <row r="13917">
          <cell r="A13917">
            <v>44876</v>
          </cell>
          <cell r="B13917" t="str">
            <v>HA 45</v>
          </cell>
          <cell r="D13917">
            <v>136</v>
          </cell>
        </row>
        <row r="13918">
          <cell r="A13918">
            <v>44876</v>
          </cell>
          <cell r="B13918" t="str">
            <v>HA 57</v>
          </cell>
          <cell r="D13918">
            <v>150</v>
          </cell>
        </row>
        <row r="13919">
          <cell r="A13919">
            <v>44876</v>
          </cell>
          <cell r="B13919" t="str">
            <v>HA 71</v>
          </cell>
          <cell r="D13919">
            <v>151</v>
          </cell>
        </row>
        <row r="13920">
          <cell r="A13920">
            <v>44876</v>
          </cell>
          <cell r="B13920" t="str">
            <v>UA 1273</v>
          </cell>
          <cell r="D13920">
            <v>271</v>
          </cell>
        </row>
        <row r="13921">
          <cell r="A13921">
            <v>44876</v>
          </cell>
          <cell r="B13921" t="str">
            <v>UA 202</v>
          </cell>
          <cell r="D13921">
            <v>159</v>
          </cell>
        </row>
        <row r="13922">
          <cell r="A13922">
            <v>44876</v>
          </cell>
          <cell r="B13922" t="str">
            <v>UA 417</v>
          </cell>
          <cell r="D13922">
            <v>91</v>
          </cell>
        </row>
        <row r="13923">
          <cell r="A13923">
            <v>44876</v>
          </cell>
          <cell r="B13923" t="str">
            <v>WN 1509</v>
          </cell>
          <cell r="D13923">
            <v>148</v>
          </cell>
        </row>
        <row r="13924">
          <cell r="A13924">
            <v>44876</v>
          </cell>
          <cell r="B13924" t="str">
            <v>WN 1707</v>
          </cell>
          <cell r="D13924">
            <v>128</v>
          </cell>
        </row>
        <row r="13925">
          <cell r="A13925">
            <v>44876</v>
          </cell>
          <cell r="B13925" t="str">
            <v>WN 464</v>
          </cell>
          <cell r="D13925">
            <v>134</v>
          </cell>
        </row>
        <row r="13926">
          <cell r="A13926">
            <v>44877</v>
          </cell>
          <cell r="B13926" t="str">
            <v>AA 119</v>
          </cell>
          <cell r="D13926">
            <v>207</v>
          </cell>
        </row>
        <row r="13927">
          <cell r="A13927">
            <v>44877</v>
          </cell>
          <cell r="B13927" t="str">
            <v>AA 271</v>
          </cell>
          <cell r="D13927">
            <v>186</v>
          </cell>
        </row>
        <row r="13928">
          <cell r="A13928">
            <v>44877</v>
          </cell>
          <cell r="B13928" t="str">
            <v>AA 432</v>
          </cell>
          <cell r="D13928">
            <v>179</v>
          </cell>
        </row>
        <row r="13929">
          <cell r="A13929">
            <v>44877</v>
          </cell>
          <cell r="B13929" t="str">
            <v>AA 7</v>
          </cell>
          <cell r="D13929">
            <v>225</v>
          </cell>
        </row>
        <row r="13930">
          <cell r="A13930">
            <v>44877</v>
          </cell>
          <cell r="B13930" t="str">
            <v>AS 743</v>
          </cell>
          <cell r="D13930">
            <v>138</v>
          </cell>
        </row>
        <row r="13931">
          <cell r="A13931">
            <v>44877</v>
          </cell>
          <cell r="B13931" t="str">
            <v>AS 803</v>
          </cell>
          <cell r="D13931">
            <v>133</v>
          </cell>
        </row>
        <row r="13932">
          <cell r="A13932">
            <v>44877</v>
          </cell>
          <cell r="B13932" t="str">
            <v>AS 805</v>
          </cell>
          <cell r="D13932">
            <v>138</v>
          </cell>
        </row>
        <row r="13933">
          <cell r="A13933">
            <v>44877</v>
          </cell>
          <cell r="B13933" t="str">
            <v>AS 809</v>
          </cell>
          <cell r="D13933">
            <v>145</v>
          </cell>
        </row>
        <row r="13934">
          <cell r="A13934">
            <v>44877</v>
          </cell>
          <cell r="B13934" t="str">
            <v>AS 825</v>
          </cell>
          <cell r="D13934">
            <v>160</v>
          </cell>
        </row>
        <row r="13935">
          <cell r="A13935">
            <v>44877</v>
          </cell>
          <cell r="B13935" t="str">
            <v>AS 829</v>
          </cell>
          <cell r="D13935">
            <v>130</v>
          </cell>
        </row>
        <row r="13936">
          <cell r="A13936">
            <v>44877</v>
          </cell>
          <cell r="B13936" t="str">
            <v>DL 1069</v>
          </cell>
          <cell r="D13936">
            <v>190</v>
          </cell>
        </row>
        <row r="13937">
          <cell r="A13937">
            <v>44877</v>
          </cell>
          <cell r="B13937" t="str">
            <v>DL 448</v>
          </cell>
          <cell r="D13937">
            <v>220</v>
          </cell>
        </row>
        <row r="13938">
          <cell r="A13938">
            <v>44877</v>
          </cell>
          <cell r="B13938" t="str">
            <v>HA 29</v>
          </cell>
          <cell r="D13938">
            <v>243</v>
          </cell>
        </row>
        <row r="13939">
          <cell r="A13939">
            <v>44877</v>
          </cell>
          <cell r="B13939" t="str">
            <v>HA 33</v>
          </cell>
          <cell r="D13939">
            <v>205</v>
          </cell>
        </row>
        <row r="13940">
          <cell r="A13940">
            <v>44877</v>
          </cell>
          <cell r="B13940" t="str">
            <v>HA 39</v>
          </cell>
          <cell r="D13940">
            <v>169</v>
          </cell>
        </row>
        <row r="13941">
          <cell r="A13941">
            <v>44877</v>
          </cell>
          <cell r="B13941" t="str">
            <v>HA 41</v>
          </cell>
          <cell r="D13941">
            <v>141</v>
          </cell>
        </row>
        <row r="13942">
          <cell r="A13942">
            <v>44877</v>
          </cell>
          <cell r="B13942" t="str">
            <v>HA 45</v>
          </cell>
          <cell r="D13942">
            <v>141</v>
          </cell>
        </row>
        <row r="13943">
          <cell r="A13943">
            <v>44877</v>
          </cell>
          <cell r="B13943" t="str">
            <v>HA 57</v>
          </cell>
          <cell r="D13943">
            <v>152</v>
          </cell>
        </row>
        <row r="13944">
          <cell r="A13944">
            <v>44877</v>
          </cell>
          <cell r="B13944" t="str">
            <v>HA 59</v>
          </cell>
          <cell r="D13944">
            <v>161</v>
          </cell>
        </row>
        <row r="13945">
          <cell r="A13945">
            <v>44877</v>
          </cell>
          <cell r="B13945" t="str">
            <v>HA 71</v>
          </cell>
          <cell r="D13945">
            <v>139</v>
          </cell>
        </row>
        <row r="13946">
          <cell r="A13946">
            <v>44877</v>
          </cell>
          <cell r="B13946" t="str">
            <v>UA 1141</v>
          </cell>
          <cell r="D13946">
            <v>85</v>
          </cell>
        </row>
        <row r="13947">
          <cell r="A13947">
            <v>44877</v>
          </cell>
          <cell r="B13947" t="str">
            <v>UA 1219</v>
          </cell>
          <cell r="D13947">
            <v>39</v>
          </cell>
        </row>
        <row r="13948">
          <cell r="A13948">
            <v>44877</v>
          </cell>
          <cell r="B13948" t="str">
            <v>UA 1736</v>
          </cell>
          <cell r="D13948">
            <v>271</v>
          </cell>
        </row>
        <row r="13949">
          <cell r="A13949">
            <v>44877</v>
          </cell>
          <cell r="B13949" t="str">
            <v>UA 1749</v>
          </cell>
          <cell r="D13949">
            <v>104</v>
          </cell>
        </row>
        <row r="13950">
          <cell r="A13950">
            <v>44877</v>
          </cell>
          <cell r="B13950" t="str">
            <v>UA 202</v>
          </cell>
          <cell r="D13950">
            <v>141</v>
          </cell>
        </row>
        <row r="13951">
          <cell r="A13951">
            <v>44877</v>
          </cell>
          <cell r="B13951" t="str">
            <v>UA 2623</v>
          </cell>
          <cell r="D13951">
            <v>91</v>
          </cell>
        </row>
        <row r="13952">
          <cell r="A13952">
            <v>44877</v>
          </cell>
          <cell r="B13952" t="str">
            <v>UA 417</v>
          </cell>
          <cell r="D13952">
            <v>99</v>
          </cell>
        </row>
        <row r="13953">
          <cell r="A13953">
            <v>44877</v>
          </cell>
          <cell r="B13953" t="str">
            <v>UA 545</v>
          </cell>
          <cell r="D13953">
            <v>84</v>
          </cell>
        </row>
        <row r="13954">
          <cell r="A13954">
            <v>44877</v>
          </cell>
          <cell r="B13954" t="str">
            <v>WN 1509</v>
          </cell>
          <cell r="D13954">
            <v>104</v>
          </cell>
        </row>
        <row r="13955">
          <cell r="A13955">
            <v>44877</v>
          </cell>
          <cell r="B13955" t="str">
            <v>WN 1707</v>
          </cell>
          <cell r="D13955">
            <v>174</v>
          </cell>
        </row>
        <row r="13956">
          <cell r="A13956">
            <v>44877</v>
          </cell>
          <cell r="B13956" t="str">
            <v>WN 1777</v>
          </cell>
          <cell r="D13956">
            <v>161</v>
          </cell>
        </row>
        <row r="13957">
          <cell r="A13957">
            <v>44877</v>
          </cell>
          <cell r="B13957" t="str">
            <v>WN 2351</v>
          </cell>
          <cell r="D13957">
            <v>103</v>
          </cell>
        </row>
        <row r="13958">
          <cell r="A13958">
            <v>44877</v>
          </cell>
          <cell r="B13958" t="str">
            <v>WN 2679</v>
          </cell>
          <cell r="D13958">
            <v>168</v>
          </cell>
        </row>
        <row r="13959">
          <cell r="A13959">
            <v>44877</v>
          </cell>
          <cell r="B13959" t="str">
            <v>WN 464</v>
          </cell>
          <cell r="D13959">
            <v>162</v>
          </cell>
        </row>
        <row r="13960">
          <cell r="A13960">
            <v>44878</v>
          </cell>
          <cell r="B13960" t="str">
            <v>AA 119</v>
          </cell>
          <cell r="D13960">
            <v>236</v>
          </cell>
        </row>
        <row r="13961">
          <cell r="A13961">
            <v>44878</v>
          </cell>
          <cell r="B13961" t="str">
            <v>AA 271</v>
          </cell>
          <cell r="D13961">
            <v>170</v>
          </cell>
        </row>
        <row r="13962">
          <cell r="A13962">
            <v>44878</v>
          </cell>
          <cell r="B13962" t="str">
            <v>AA 7</v>
          </cell>
          <cell r="D13962">
            <v>230</v>
          </cell>
        </row>
        <row r="13963">
          <cell r="A13963">
            <v>44878</v>
          </cell>
          <cell r="B13963" t="str">
            <v>AS 743</v>
          </cell>
          <cell r="D13963">
            <v>103</v>
          </cell>
        </row>
        <row r="13964">
          <cell r="A13964">
            <v>44878</v>
          </cell>
          <cell r="B13964" t="str">
            <v>AS 803</v>
          </cell>
          <cell r="D13964">
            <v>98</v>
          </cell>
        </row>
        <row r="13965">
          <cell r="A13965">
            <v>44878</v>
          </cell>
          <cell r="B13965" t="str">
            <v>AS 809</v>
          </cell>
          <cell r="D13965">
            <v>135</v>
          </cell>
        </row>
        <row r="13966">
          <cell r="A13966">
            <v>44878</v>
          </cell>
          <cell r="B13966" t="str">
            <v>AS 829</v>
          </cell>
          <cell r="D13966">
            <v>143</v>
          </cell>
        </row>
        <row r="13967">
          <cell r="A13967">
            <v>44878</v>
          </cell>
          <cell r="B13967" t="str">
            <v>AS 861</v>
          </cell>
          <cell r="D13967">
            <v>146</v>
          </cell>
        </row>
        <row r="13968">
          <cell r="A13968">
            <v>44878</v>
          </cell>
          <cell r="B13968" t="str">
            <v>DL 362</v>
          </cell>
          <cell r="D13968">
            <v>170</v>
          </cell>
        </row>
        <row r="13969">
          <cell r="A13969">
            <v>44878</v>
          </cell>
          <cell r="B13969" t="str">
            <v>HA 29</v>
          </cell>
          <cell r="D13969">
            <v>214</v>
          </cell>
        </row>
        <row r="13970">
          <cell r="A13970">
            <v>44878</v>
          </cell>
          <cell r="B13970" t="str">
            <v>HA 33</v>
          </cell>
          <cell r="D13970">
            <v>252</v>
          </cell>
        </row>
        <row r="13971">
          <cell r="A13971">
            <v>44878</v>
          </cell>
          <cell r="B13971" t="str">
            <v>HA 39</v>
          </cell>
          <cell r="D13971">
            <v>187</v>
          </cell>
        </row>
        <row r="13972">
          <cell r="A13972">
            <v>44878</v>
          </cell>
          <cell r="B13972" t="str">
            <v>HA 41</v>
          </cell>
          <cell r="D13972">
            <v>132</v>
          </cell>
        </row>
        <row r="13973">
          <cell r="A13973">
            <v>44878</v>
          </cell>
          <cell r="B13973" t="str">
            <v>HA 57</v>
          </cell>
          <cell r="D13973">
            <v>178</v>
          </cell>
        </row>
        <row r="13974">
          <cell r="A13974">
            <v>44878</v>
          </cell>
          <cell r="B13974" t="str">
            <v>HA 59</v>
          </cell>
          <cell r="D13974">
            <v>154</v>
          </cell>
        </row>
        <row r="13975">
          <cell r="A13975">
            <v>44878</v>
          </cell>
          <cell r="B13975" t="str">
            <v>HA 71</v>
          </cell>
          <cell r="D13975">
            <v>181</v>
          </cell>
        </row>
        <row r="13976">
          <cell r="A13976">
            <v>44878</v>
          </cell>
          <cell r="B13976" t="str">
            <v>UA 1273</v>
          </cell>
          <cell r="D13976">
            <v>253</v>
          </cell>
        </row>
        <row r="13977">
          <cell r="A13977">
            <v>44878</v>
          </cell>
          <cell r="B13977" t="str">
            <v>UA 417</v>
          </cell>
          <cell r="D13977">
            <v>143</v>
          </cell>
        </row>
        <row r="13978">
          <cell r="A13978">
            <v>44878</v>
          </cell>
          <cell r="B13978" t="str">
            <v>WN 1509</v>
          </cell>
          <cell r="D13978">
            <v>159</v>
          </cell>
        </row>
        <row r="13979">
          <cell r="A13979">
            <v>44878</v>
          </cell>
          <cell r="B13979" t="str">
            <v>WN 1707</v>
          </cell>
          <cell r="D13979">
            <v>170</v>
          </cell>
        </row>
        <row r="13980">
          <cell r="A13980">
            <v>44878</v>
          </cell>
          <cell r="B13980" t="str">
            <v>WN 177</v>
          </cell>
          <cell r="D13980">
            <v>163</v>
          </cell>
        </row>
        <row r="13981">
          <cell r="A13981">
            <v>44878</v>
          </cell>
          <cell r="B13981" t="str">
            <v>WN 2679</v>
          </cell>
          <cell r="D13981">
            <v>171</v>
          </cell>
        </row>
        <row r="13982">
          <cell r="A13982">
            <v>44878</v>
          </cell>
          <cell r="B13982" t="str">
            <v>WN 464</v>
          </cell>
          <cell r="D13982">
            <v>166</v>
          </cell>
        </row>
        <row r="13983">
          <cell r="A13983">
            <v>44879</v>
          </cell>
          <cell r="B13983" t="str">
            <v>AA 119</v>
          </cell>
          <cell r="D13983">
            <v>286</v>
          </cell>
        </row>
        <row r="13984">
          <cell r="A13984">
            <v>44879</v>
          </cell>
          <cell r="B13984" t="str">
            <v>AA 231</v>
          </cell>
          <cell r="D13984">
            <v>136</v>
          </cell>
        </row>
        <row r="13985">
          <cell r="A13985">
            <v>44879</v>
          </cell>
          <cell r="B13985" t="str">
            <v>AA 271</v>
          </cell>
          <cell r="D13985">
            <v>182</v>
          </cell>
        </row>
        <row r="13986">
          <cell r="A13986">
            <v>44879</v>
          </cell>
          <cell r="B13986" t="str">
            <v>AA 432</v>
          </cell>
          <cell r="D13986">
            <v>180</v>
          </cell>
        </row>
        <row r="13987">
          <cell r="A13987">
            <v>44879</v>
          </cell>
          <cell r="B13987" t="str">
            <v>AA 7</v>
          </cell>
          <cell r="D13987">
            <v>190</v>
          </cell>
        </row>
        <row r="13988">
          <cell r="A13988">
            <v>44879</v>
          </cell>
          <cell r="B13988" t="str">
            <v>AS 743</v>
          </cell>
          <cell r="D13988">
            <v>113</v>
          </cell>
        </row>
        <row r="13989">
          <cell r="A13989">
            <v>44879</v>
          </cell>
          <cell r="B13989" t="str">
            <v>AS 805</v>
          </cell>
          <cell r="D13989">
            <v>86</v>
          </cell>
        </row>
        <row r="13990">
          <cell r="A13990">
            <v>44879</v>
          </cell>
          <cell r="B13990" t="str">
            <v>AS 809</v>
          </cell>
          <cell r="D13990">
            <v>154</v>
          </cell>
        </row>
        <row r="13991">
          <cell r="A13991">
            <v>44879</v>
          </cell>
          <cell r="B13991" t="str">
            <v>AS 813</v>
          </cell>
          <cell r="D13991">
            <v>109</v>
          </cell>
        </row>
        <row r="13992">
          <cell r="A13992">
            <v>44879</v>
          </cell>
          <cell r="B13992" t="str">
            <v>AS 825</v>
          </cell>
          <cell r="D13992">
            <v>148</v>
          </cell>
        </row>
        <row r="13993">
          <cell r="A13993">
            <v>44879</v>
          </cell>
          <cell r="B13993" t="str">
            <v>AS 829</v>
          </cell>
          <cell r="D13993">
            <v>146</v>
          </cell>
        </row>
        <row r="13994">
          <cell r="A13994">
            <v>44879</v>
          </cell>
          <cell r="B13994" t="str">
            <v>AS 861</v>
          </cell>
          <cell r="D13994">
            <v>158</v>
          </cell>
        </row>
        <row r="13995">
          <cell r="A13995">
            <v>44879</v>
          </cell>
          <cell r="B13995" t="str">
            <v>HA 23</v>
          </cell>
          <cell r="D13995">
            <v>118</v>
          </cell>
        </row>
        <row r="13996">
          <cell r="A13996">
            <v>44879</v>
          </cell>
          <cell r="B13996" t="str">
            <v>HA 29</v>
          </cell>
          <cell r="D13996">
            <v>247</v>
          </cell>
        </row>
        <row r="13997">
          <cell r="A13997">
            <v>44879</v>
          </cell>
          <cell r="B13997" t="str">
            <v>HA 31</v>
          </cell>
          <cell r="D13997">
            <v>189</v>
          </cell>
        </row>
        <row r="13998">
          <cell r="A13998">
            <v>44879</v>
          </cell>
          <cell r="B13998" t="str">
            <v>HA 33</v>
          </cell>
          <cell r="D13998">
            <v>247</v>
          </cell>
        </row>
        <row r="13999">
          <cell r="A13999">
            <v>44879</v>
          </cell>
          <cell r="B13999" t="str">
            <v>HA 39</v>
          </cell>
          <cell r="D13999">
            <v>170</v>
          </cell>
        </row>
        <row r="14000">
          <cell r="A14000">
            <v>44879</v>
          </cell>
          <cell r="B14000" t="str">
            <v>HA 41</v>
          </cell>
          <cell r="D14000">
            <v>168</v>
          </cell>
        </row>
        <row r="14001">
          <cell r="A14001">
            <v>44879</v>
          </cell>
          <cell r="B14001" t="str">
            <v>HA 45</v>
          </cell>
          <cell r="D14001">
            <v>148</v>
          </cell>
        </row>
        <row r="14002">
          <cell r="A14002">
            <v>44879</v>
          </cell>
          <cell r="B14002" t="str">
            <v>HA 57</v>
          </cell>
          <cell r="D14002">
            <v>167</v>
          </cell>
        </row>
        <row r="14003">
          <cell r="A14003">
            <v>44879</v>
          </cell>
          <cell r="B14003" t="str">
            <v>HA 59</v>
          </cell>
          <cell r="D14003">
            <v>176</v>
          </cell>
        </row>
        <row r="14004">
          <cell r="A14004">
            <v>44879</v>
          </cell>
          <cell r="B14004" t="str">
            <v>HA 71</v>
          </cell>
          <cell r="D14004">
            <v>160</v>
          </cell>
        </row>
        <row r="14005">
          <cell r="A14005">
            <v>44879</v>
          </cell>
          <cell r="B14005" t="str">
            <v>UA 1273</v>
          </cell>
          <cell r="D14005">
            <v>246</v>
          </cell>
        </row>
        <row r="14006">
          <cell r="A14006">
            <v>44879</v>
          </cell>
          <cell r="B14006" t="str">
            <v>UA 1736</v>
          </cell>
          <cell r="D14006">
            <v>251</v>
          </cell>
        </row>
        <row r="14007">
          <cell r="A14007">
            <v>44879</v>
          </cell>
          <cell r="B14007" t="str">
            <v>UA 202</v>
          </cell>
          <cell r="D14007">
            <v>187</v>
          </cell>
        </row>
        <row r="14008">
          <cell r="A14008">
            <v>44879</v>
          </cell>
          <cell r="B14008" t="str">
            <v>UA 2623</v>
          </cell>
          <cell r="D14008">
            <v>129</v>
          </cell>
        </row>
        <row r="14009">
          <cell r="A14009">
            <v>44879</v>
          </cell>
          <cell r="B14009" t="str">
            <v>UA 417</v>
          </cell>
          <cell r="D14009">
            <v>135</v>
          </cell>
        </row>
        <row r="14010">
          <cell r="A14010">
            <v>44879</v>
          </cell>
          <cell r="B14010" t="str">
            <v>WN 1707</v>
          </cell>
          <cell r="D14010">
            <v>166</v>
          </cell>
        </row>
        <row r="14011">
          <cell r="A14011">
            <v>44879</v>
          </cell>
          <cell r="B14011" t="str">
            <v>WN 2351</v>
          </cell>
          <cell r="D14011">
            <v>135</v>
          </cell>
        </row>
        <row r="14012">
          <cell r="A14012">
            <v>44879</v>
          </cell>
          <cell r="B14012" t="str">
            <v>WN 2679</v>
          </cell>
          <cell r="D14012">
            <v>175</v>
          </cell>
        </row>
        <row r="14013">
          <cell r="A14013">
            <v>44879</v>
          </cell>
          <cell r="B14013" t="str">
            <v>WN 464</v>
          </cell>
          <cell r="D14013">
            <v>157</v>
          </cell>
        </row>
        <row r="14014">
          <cell r="A14014">
            <v>44880</v>
          </cell>
          <cell r="B14014" t="str">
            <v>AA 432</v>
          </cell>
          <cell r="D14014">
            <v>188</v>
          </cell>
        </row>
        <row r="14015">
          <cell r="A14015">
            <v>44880</v>
          </cell>
          <cell r="B14015" t="str">
            <v>AS 803</v>
          </cell>
          <cell r="D14015">
            <v>109</v>
          </cell>
        </row>
        <row r="14016">
          <cell r="A14016">
            <v>44880</v>
          </cell>
          <cell r="B14016" t="str">
            <v>AS 813</v>
          </cell>
          <cell r="D14016">
            <v>92</v>
          </cell>
        </row>
        <row r="14017">
          <cell r="A14017">
            <v>44880</v>
          </cell>
          <cell r="B14017" t="str">
            <v>AS 861</v>
          </cell>
          <cell r="D14017">
            <v>147</v>
          </cell>
        </row>
        <row r="14018">
          <cell r="A14018">
            <v>44880</v>
          </cell>
          <cell r="B14018" t="str">
            <v>DL 422</v>
          </cell>
          <cell r="D14018">
            <v>176</v>
          </cell>
        </row>
        <row r="14019">
          <cell r="A14019">
            <v>44880</v>
          </cell>
          <cell r="B14019" t="str">
            <v>HA 31</v>
          </cell>
          <cell r="D14019">
            <v>180</v>
          </cell>
        </row>
        <row r="14020">
          <cell r="A14020">
            <v>44880</v>
          </cell>
          <cell r="B14020" t="str">
            <v>HA 33</v>
          </cell>
          <cell r="D14020">
            <v>242</v>
          </cell>
        </row>
        <row r="14021">
          <cell r="A14021">
            <v>44880</v>
          </cell>
          <cell r="B14021" t="str">
            <v>HA 41</v>
          </cell>
          <cell r="D14021">
            <v>168</v>
          </cell>
        </row>
        <row r="14022">
          <cell r="A14022">
            <v>44880</v>
          </cell>
          <cell r="B14022" t="str">
            <v>HA 57</v>
          </cell>
          <cell r="D14022">
            <v>131</v>
          </cell>
        </row>
        <row r="14023">
          <cell r="A14023">
            <v>44880</v>
          </cell>
          <cell r="B14023" t="str">
            <v>UA 417</v>
          </cell>
          <cell r="D14023">
            <v>133</v>
          </cell>
        </row>
        <row r="14024">
          <cell r="A14024">
            <v>44880</v>
          </cell>
          <cell r="B14024" t="str">
            <v>WN 1509</v>
          </cell>
          <cell r="D14024">
            <v>108</v>
          </cell>
        </row>
        <row r="14025">
          <cell r="A14025">
            <v>44880</v>
          </cell>
          <cell r="B14025" t="str">
            <v>WN 1707</v>
          </cell>
          <cell r="D14025">
            <v>164</v>
          </cell>
        </row>
        <row r="14026">
          <cell r="A14026">
            <v>44880</v>
          </cell>
          <cell r="B14026" t="str">
            <v>WN 464</v>
          </cell>
          <cell r="D14026">
            <v>160</v>
          </cell>
        </row>
        <row r="14027">
          <cell r="A14027">
            <v>44881</v>
          </cell>
          <cell r="B14027" t="str">
            <v>AA 119</v>
          </cell>
          <cell r="D14027">
            <v>257</v>
          </cell>
        </row>
        <row r="14028">
          <cell r="A14028">
            <v>44881</v>
          </cell>
          <cell r="B14028" t="str">
            <v>AA 231</v>
          </cell>
          <cell r="D14028">
            <v>190</v>
          </cell>
        </row>
        <row r="14029">
          <cell r="A14029">
            <v>44881</v>
          </cell>
          <cell r="B14029" t="str">
            <v>AA 271</v>
          </cell>
          <cell r="D14029">
            <v>198</v>
          </cell>
        </row>
        <row r="14030">
          <cell r="A14030">
            <v>44881</v>
          </cell>
          <cell r="B14030" t="str">
            <v>AA 432</v>
          </cell>
          <cell r="D14030">
            <v>188</v>
          </cell>
        </row>
        <row r="14031">
          <cell r="A14031">
            <v>44881</v>
          </cell>
          <cell r="B14031" t="str">
            <v>AA 7</v>
          </cell>
          <cell r="D14031">
            <v>215</v>
          </cell>
        </row>
        <row r="14032">
          <cell r="A14032">
            <v>44881</v>
          </cell>
          <cell r="B14032" t="str">
            <v>AS 743</v>
          </cell>
          <cell r="D14032">
            <v>139</v>
          </cell>
        </row>
        <row r="14033">
          <cell r="A14033">
            <v>44881</v>
          </cell>
          <cell r="B14033" t="str">
            <v>AS 805</v>
          </cell>
          <cell r="D14033">
            <v>144</v>
          </cell>
        </row>
        <row r="14034">
          <cell r="A14034">
            <v>44881</v>
          </cell>
          <cell r="B14034" t="str">
            <v>AS 825</v>
          </cell>
          <cell r="D14034">
            <v>160</v>
          </cell>
        </row>
        <row r="14035">
          <cell r="A14035">
            <v>44881</v>
          </cell>
          <cell r="B14035" t="str">
            <v>DL 388</v>
          </cell>
          <cell r="D14035">
            <v>194</v>
          </cell>
        </row>
        <row r="14036">
          <cell r="A14036">
            <v>44881</v>
          </cell>
          <cell r="B14036" t="str">
            <v>DL 422</v>
          </cell>
          <cell r="D14036">
            <v>170</v>
          </cell>
        </row>
        <row r="14037">
          <cell r="A14037">
            <v>44881</v>
          </cell>
          <cell r="B14037" t="str">
            <v>HA 23</v>
          </cell>
          <cell r="D14037">
            <v>147</v>
          </cell>
        </row>
        <row r="14038">
          <cell r="A14038">
            <v>44881</v>
          </cell>
          <cell r="B14038" t="str">
            <v>HA 41</v>
          </cell>
          <cell r="D14038">
            <v>171</v>
          </cell>
        </row>
        <row r="14039">
          <cell r="A14039">
            <v>44881</v>
          </cell>
          <cell r="B14039" t="str">
            <v>HA 45</v>
          </cell>
          <cell r="D14039">
            <v>164</v>
          </cell>
        </row>
        <row r="14040">
          <cell r="A14040">
            <v>44881</v>
          </cell>
          <cell r="B14040" t="str">
            <v>HA 57</v>
          </cell>
          <cell r="D14040">
            <v>173</v>
          </cell>
        </row>
        <row r="14041">
          <cell r="A14041">
            <v>44881</v>
          </cell>
          <cell r="B14041" t="str">
            <v>HA 59</v>
          </cell>
          <cell r="D14041">
            <v>184</v>
          </cell>
        </row>
        <row r="14042">
          <cell r="A14042">
            <v>44881</v>
          </cell>
          <cell r="B14042" t="str">
            <v>HA 71</v>
          </cell>
          <cell r="D14042">
            <v>160</v>
          </cell>
        </row>
        <row r="14043">
          <cell r="A14043">
            <v>44881</v>
          </cell>
          <cell r="B14043" t="str">
            <v>UA 1273</v>
          </cell>
          <cell r="D14043">
            <v>314</v>
          </cell>
        </row>
        <row r="14044">
          <cell r="A14044">
            <v>44881</v>
          </cell>
          <cell r="B14044" t="str">
            <v>UA 1736</v>
          </cell>
          <cell r="D14044">
            <v>344</v>
          </cell>
        </row>
        <row r="14045">
          <cell r="A14045">
            <v>44881</v>
          </cell>
          <cell r="B14045" t="str">
            <v>UA 2623</v>
          </cell>
          <cell r="D14045">
            <v>164</v>
          </cell>
        </row>
        <row r="14046">
          <cell r="A14046">
            <v>44881</v>
          </cell>
          <cell r="B14046" t="str">
            <v>UA 417</v>
          </cell>
          <cell r="D14046">
            <v>150</v>
          </cell>
        </row>
        <row r="14047">
          <cell r="A14047">
            <v>44881</v>
          </cell>
          <cell r="B14047" t="str">
            <v>WN 2351</v>
          </cell>
          <cell r="D14047">
            <v>174</v>
          </cell>
        </row>
        <row r="14048">
          <cell r="A14048">
            <v>44881</v>
          </cell>
          <cell r="B14048" t="str">
            <v>WN 2679</v>
          </cell>
          <cell r="D14048">
            <v>174</v>
          </cell>
        </row>
        <row r="14049">
          <cell r="A14049">
            <v>44881</v>
          </cell>
          <cell r="B14049" t="str">
            <v>WN 464</v>
          </cell>
          <cell r="D14049">
            <v>150</v>
          </cell>
        </row>
        <row r="14050">
          <cell r="A14050">
            <v>44882</v>
          </cell>
          <cell r="B14050" t="str">
            <v>AA 119</v>
          </cell>
          <cell r="D14050">
            <v>271</v>
          </cell>
        </row>
        <row r="14051">
          <cell r="A14051">
            <v>44882</v>
          </cell>
          <cell r="B14051" t="str">
            <v>AA 271</v>
          </cell>
          <cell r="D14051">
            <v>101</v>
          </cell>
        </row>
        <row r="14052">
          <cell r="A14052">
            <v>44882</v>
          </cell>
          <cell r="B14052" t="str">
            <v>AA 432</v>
          </cell>
          <cell r="D14052">
            <v>183</v>
          </cell>
        </row>
        <row r="14053">
          <cell r="A14053">
            <v>44882</v>
          </cell>
          <cell r="B14053" t="str">
            <v>AA 7</v>
          </cell>
          <cell r="D14053">
            <v>267</v>
          </cell>
        </row>
        <row r="14054">
          <cell r="A14054">
            <v>44882</v>
          </cell>
          <cell r="B14054" t="str">
            <v>AS 743</v>
          </cell>
          <cell r="D14054">
            <v>153</v>
          </cell>
        </row>
        <row r="14055">
          <cell r="A14055">
            <v>44882</v>
          </cell>
          <cell r="B14055" t="str">
            <v>AS 813</v>
          </cell>
          <cell r="D14055">
            <v>158</v>
          </cell>
        </row>
        <row r="14056">
          <cell r="A14056">
            <v>44882</v>
          </cell>
          <cell r="B14056" t="str">
            <v>AS 829</v>
          </cell>
          <cell r="D14056">
            <v>132</v>
          </cell>
        </row>
        <row r="14057">
          <cell r="A14057">
            <v>44882</v>
          </cell>
          <cell r="B14057" t="str">
            <v>AS 861</v>
          </cell>
          <cell r="D14057">
            <v>125</v>
          </cell>
        </row>
        <row r="14058">
          <cell r="A14058">
            <v>44882</v>
          </cell>
          <cell r="B14058" t="str">
            <v>DL 422</v>
          </cell>
          <cell r="D14058">
            <v>194</v>
          </cell>
        </row>
        <row r="14059">
          <cell r="A14059">
            <v>44882</v>
          </cell>
          <cell r="B14059" t="str">
            <v>HA 23</v>
          </cell>
          <cell r="D14059">
            <v>187</v>
          </cell>
        </row>
        <row r="14060">
          <cell r="A14060">
            <v>44882</v>
          </cell>
          <cell r="B14060" t="str">
            <v>HA 31</v>
          </cell>
          <cell r="D14060">
            <v>169</v>
          </cell>
        </row>
        <row r="14061">
          <cell r="A14061">
            <v>44882</v>
          </cell>
          <cell r="B14061" t="str">
            <v>HA 33</v>
          </cell>
          <cell r="D14061">
            <v>270</v>
          </cell>
        </row>
        <row r="14062">
          <cell r="A14062">
            <v>44882</v>
          </cell>
          <cell r="B14062" t="str">
            <v>HA 45</v>
          </cell>
          <cell r="D14062">
            <v>185</v>
          </cell>
        </row>
        <row r="14063">
          <cell r="A14063">
            <v>44882</v>
          </cell>
          <cell r="B14063" t="str">
            <v>HA 57</v>
          </cell>
          <cell r="D14063">
            <v>174</v>
          </cell>
        </row>
        <row r="14064">
          <cell r="A14064">
            <v>44882</v>
          </cell>
          <cell r="B14064" t="str">
            <v>HA 59</v>
          </cell>
          <cell r="D14064">
            <v>185</v>
          </cell>
        </row>
        <row r="14065">
          <cell r="A14065">
            <v>44882</v>
          </cell>
          <cell r="B14065" t="str">
            <v>HA 71</v>
          </cell>
          <cell r="D14065">
            <v>160</v>
          </cell>
        </row>
        <row r="14066">
          <cell r="A14066">
            <v>44882</v>
          </cell>
          <cell r="B14066" t="str">
            <v>UA 1219</v>
          </cell>
          <cell r="D14066">
            <v>155</v>
          </cell>
        </row>
        <row r="14067">
          <cell r="A14067">
            <v>44882</v>
          </cell>
          <cell r="B14067" t="str">
            <v>UA 1273</v>
          </cell>
          <cell r="D14067">
            <v>353</v>
          </cell>
        </row>
        <row r="14068">
          <cell r="A14068">
            <v>44882</v>
          </cell>
          <cell r="B14068" t="str">
            <v>UA 1736</v>
          </cell>
          <cell r="D14068">
            <v>357</v>
          </cell>
        </row>
        <row r="14069">
          <cell r="A14069">
            <v>44882</v>
          </cell>
          <cell r="B14069" t="str">
            <v>UA 1749</v>
          </cell>
          <cell r="D14069">
            <v>166</v>
          </cell>
        </row>
        <row r="14070">
          <cell r="A14070">
            <v>44882</v>
          </cell>
          <cell r="B14070" t="str">
            <v>UA 202</v>
          </cell>
          <cell r="D14070">
            <v>240</v>
          </cell>
        </row>
        <row r="14071">
          <cell r="A14071">
            <v>44882</v>
          </cell>
          <cell r="B14071" t="str">
            <v>UA 2623</v>
          </cell>
          <cell r="D14071">
            <v>179</v>
          </cell>
        </row>
        <row r="14072">
          <cell r="A14072">
            <v>44882</v>
          </cell>
          <cell r="B14072" t="str">
            <v>UA 417</v>
          </cell>
          <cell r="D14072">
            <v>155</v>
          </cell>
        </row>
        <row r="14073">
          <cell r="A14073">
            <v>44882</v>
          </cell>
          <cell r="B14073" t="str">
            <v>WN 464</v>
          </cell>
          <cell r="D14073">
            <v>176</v>
          </cell>
        </row>
        <row r="14074">
          <cell r="A14074">
            <v>44883</v>
          </cell>
          <cell r="B14074" t="str">
            <v>AA 119</v>
          </cell>
          <cell r="D14074">
            <v>175</v>
          </cell>
        </row>
        <row r="14075">
          <cell r="A14075">
            <v>44883</v>
          </cell>
          <cell r="B14075" t="str">
            <v>AA 231</v>
          </cell>
          <cell r="D14075">
            <v>195</v>
          </cell>
        </row>
        <row r="14076">
          <cell r="A14076">
            <v>44883</v>
          </cell>
          <cell r="B14076" t="str">
            <v>AA 271</v>
          </cell>
          <cell r="D14076">
            <v>198</v>
          </cell>
        </row>
        <row r="14077">
          <cell r="A14077">
            <v>44883</v>
          </cell>
          <cell r="B14077" t="str">
            <v>AA 432</v>
          </cell>
          <cell r="D14077">
            <v>184</v>
          </cell>
        </row>
        <row r="14078">
          <cell r="A14078">
            <v>44883</v>
          </cell>
          <cell r="B14078" t="str">
            <v>AA 510</v>
          </cell>
          <cell r="D14078">
            <v>190</v>
          </cell>
        </row>
        <row r="14079">
          <cell r="A14079">
            <v>44883</v>
          </cell>
          <cell r="B14079" t="str">
            <v>AA 7</v>
          </cell>
          <cell r="D14079">
            <v>290</v>
          </cell>
        </row>
        <row r="14080">
          <cell r="A14080">
            <v>44883</v>
          </cell>
          <cell r="B14080" t="str">
            <v>AS 805</v>
          </cell>
          <cell r="D14080">
            <v>145</v>
          </cell>
        </row>
        <row r="14081">
          <cell r="A14081">
            <v>44883</v>
          </cell>
          <cell r="B14081" t="str">
            <v>AS 809</v>
          </cell>
          <cell r="D14081">
            <v>161</v>
          </cell>
        </row>
        <row r="14082">
          <cell r="A14082">
            <v>44883</v>
          </cell>
          <cell r="B14082" t="str">
            <v>AS 813</v>
          </cell>
          <cell r="D14082">
            <v>157</v>
          </cell>
        </row>
        <row r="14083">
          <cell r="A14083">
            <v>44883</v>
          </cell>
          <cell r="B14083" t="str">
            <v>AS 825</v>
          </cell>
          <cell r="D14083">
            <v>138</v>
          </cell>
        </row>
        <row r="14084">
          <cell r="A14084">
            <v>44883</v>
          </cell>
          <cell r="B14084" t="str">
            <v>AS 829</v>
          </cell>
          <cell r="D14084">
            <v>150</v>
          </cell>
        </row>
        <row r="14085">
          <cell r="A14085">
            <v>44883</v>
          </cell>
          <cell r="B14085" t="str">
            <v>AS 861</v>
          </cell>
          <cell r="D14085">
            <v>155</v>
          </cell>
        </row>
        <row r="14086">
          <cell r="A14086">
            <v>44883</v>
          </cell>
          <cell r="B14086" t="str">
            <v>DL 388</v>
          </cell>
          <cell r="D14086">
            <v>150</v>
          </cell>
        </row>
        <row r="14087">
          <cell r="A14087">
            <v>44883</v>
          </cell>
          <cell r="B14087" t="str">
            <v>DL 422</v>
          </cell>
          <cell r="D14087">
            <v>174</v>
          </cell>
        </row>
        <row r="14088">
          <cell r="A14088">
            <v>44883</v>
          </cell>
          <cell r="B14088" t="str">
            <v>HA 23</v>
          </cell>
          <cell r="D14088">
            <v>181</v>
          </cell>
        </row>
        <row r="14089">
          <cell r="A14089">
            <v>44883</v>
          </cell>
          <cell r="B14089" t="str">
            <v>HA 29</v>
          </cell>
          <cell r="D14089">
            <v>212</v>
          </cell>
        </row>
        <row r="14090">
          <cell r="A14090">
            <v>44883</v>
          </cell>
          <cell r="B14090" t="str">
            <v>HA 31</v>
          </cell>
          <cell r="D14090">
            <v>189</v>
          </cell>
        </row>
        <row r="14091">
          <cell r="A14091">
            <v>44883</v>
          </cell>
          <cell r="B14091" t="str">
            <v>HA 33</v>
          </cell>
          <cell r="D14091">
            <v>230</v>
          </cell>
        </row>
        <row r="14092">
          <cell r="A14092">
            <v>44883</v>
          </cell>
          <cell r="B14092" t="str">
            <v>HA 39</v>
          </cell>
          <cell r="D14092">
            <v>183</v>
          </cell>
        </row>
        <row r="14093">
          <cell r="A14093">
            <v>44883</v>
          </cell>
          <cell r="B14093" t="str">
            <v>HA 41</v>
          </cell>
          <cell r="D14093">
            <v>184</v>
          </cell>
        </row>
        <row r="14094">
          <cell r="A14094">
            <v>44883</v>
          </cell>
          <cell r="B14094" t="str">
            <v>HA 57</v>
          </cell>
          <cell r="D14094">
            <v>189</v>
          </cell>
        </row>
        <row r="14095">
          <cell r="A14095">
            <v>44883</v>
          </cell>
          <cell r="B14095" t="str">
            <v>HA 59</v>
          </cell>
          <cell r="D14095">
            <v>181</v>
          </cell>
        </row>
        <row r="14096">
          <cell r="A14096">
            <v>44883</v>
          </cell>
          <cell r="B14096" t="str">
            <v>HA 71</v>
          </cell>
          <cell r="D14096">
            <v>163</v>
          </cell>
        </row>
        <row r="14097">
          <cell r="A14097">
            <v>44883</v>
          </cell>
          <cell r="B14097" t="str">
            <v>UA 1219</v>
          </cell>
          <cell r="D14097">
            <v>159</v>
          </cell>
        </row>
        <row r="14098">
          <cell r="A14098">
            <v>44883</v>
          </cell>
          <cell r="B14098" t="str">
            <v>UA 1273</v>
          </cell>
          <cell r="D14098">
            <v>361</v>
          </cell>
        </row>
        <row r="14099">
          <cell r="A14099">
            <v>44883</v>
          </cell>
          <cell r="B14099" t="str">
            <v>UA 1736</v>
          </cell>
          <cell r="D14099">
            <v>356</v>
          </cell>
        </row>
        <row r="14100">
          <cell r="A14100">
            <v>44883</v>
          </cell>
          <cell r="B14100" t="str">
            <v>UA 1749</v>
          </cell>
          <cell r="D14100">
            <v>164</v>
          </cell>
        </row>
        <row r="14101">
          <cell r="A14101">
            <v>44883</v>
          </cell>
          <cell r="B14101" t="str">
            <v>UA 202</v>
          </cell>
          <cell r="D14101">
            <v>241</v>
          </cell>
        </row>
        <row r="14102">
          <cell r="A14102">
            <v>44883</v>
          </cell>
          <cell r="B14102" t="str">
            <v>UA 2623</v>
          </cell>
          <cell r="D14102">
            <v>177</v>
          </cell>
        </row>
        <row r="14103">
          <cell r="A14103">
            <v>44883</v>
          </cell>
          <cell r="B14103" t="str">
            <v>WN 2351</v>
          </cell>
          <cell r="D14103">
            <v>158</v>
          </cell>
        </row>
        <row r="14104">
          <cell r="A14104">
            <v>44883</v>
          </cell>
          <cell r="B14104" t="str">
            <v>WN 2679</v>
          </cell>
          <cell r="D14104">
            <v>170</v>
          </cell>
        </row>
        <row r="14105">
          <cell r="A14105">
            <v>44884</v>
          </cell>
          <cell r="B14105" t="str">
            <v>AA 119</v>
          </cell>
          <cell r="D14105">
            <v>250</v>
          </cell>
        </row>
        <row r="14106">
          <cell r="A14106">
            <v>44884</v>
          </cell>
          <cell r="B14106" t="str">
            <v>AA 231</v>
          </cell>
          <cell r="D14106">
            <v>196</v>
          </cell>
        </row>
        <row r="14107">
          <cell r="A14107">
            <v>44884</v>
          </cell>
          <cell r="B14107" t="str">
            <v>AA 432</v>
          </cell>
          <cell r="D14107">
            <v>275</v>
          </cell>
        </row>
        <row r="14108">
          <cell r="A14108">
            <v>44884</v>
          </cell>
          <cell r="B14108" t="str">
            <v>AA 510</v>
          </cell>
          <cell r="D14108">
            <v>192</v>
          </cell>
        </row>
        <row r="14109">
          <cell r="A14109">
            <v>44884</v>
          </cell>
          <cell r="B14109" t="str">
            <v>AS 743</v>
          </cell>
          <cell r="D14109">
            <v>157</v>
          </cell>
        </row>
        <row r="14110">
          <cell r="A14110">
            <v>44884</v>
          </cell>
          <cell r="B14110" t="str">
            <v>AS 805</v>
          </cell>
          <cell r="D14110">
            <v>153</v>
          </cell>
        </row>
        <row r="14111">
          <cell r="A14111">
            <v>44884</v>
          </cell>
          <cell r="B14111" t="str">
            <v>AS 809</v>
          </cell>
          <cell r="D14111">
            <v>148</v>
          </cell>
        </row>
        <row r="14112">
          <cell r="A14112">
            <v>44884</v>
          </cell>
          <cell r="B14112" t="str">
            <v>AS 813</v>
          </cell>
          <cell r="D14112">
            <v>156</v>
          </cell>
        </row>
        <row r="14113">
          <cell r="A14113">
            <v>44884</v>
          </cell>
          <cell r="B14113" t="str">
            <v>AS 825</v>
          </cell>
          <cell r="D14113">
            <v>156</v>
          </cell>
        </row>
        <row r="14114">
          <cell r="A14114">
            <v>44884</v>
          </cell>
          <cell r="B14114" t="str">
            <v>AS 829</v>
          </cell>
          <cell r="D14114">
            <v>145</v>
          </cell>
        </row>
        <row r="14115">
          <cell r="A14115">
            <v>44884</v>
          </cell>
          <cell r="B14115" t="str">
            <v>AS 861</v>
          </cell>
          <cell r="D14115">
            <v>153</v>
          </cell>
        </row>
        <row r="14116">
          <cell r="A14116">
            <v>44884</v>
          </cell>
          <cell r="B14116" t="str">
            <v>DL 1069</v>
          </cell>
          <cell r="D14116">
            <v>194</v>
          </cell>
        </row>
        <row r="14117">
          <cell r="A14117">
            <v>44884</v>
          </cell>
          <cell r="B14117" t="str">
            <v>DL 448</v>
          </cell>
          <cell r="D14117">
            <v>181</v>
          </cell>
        </row>
        <row r="14118">
          <cell r="A14118">
            <v>44884</v>
          </cell>
          <cell r="B14118" t="str">
            <v>HA 29</v>
          </cell>
          <cell r="D14118">
            <v>235</v>
          </cell>
        </row>
        <row r="14119">
          <cell r="A14119">
            <v>44884</v>
          </cell>
          <cell r="B14119" t="str">
            <v>HA 31</v>
          </cell>
          <cell r="D14119">
            <v>189</v>
          </cell>
        </row>
        <row r="14120">
          <cell r="A14120">
            <v>44884</v>
          </cell>
          <cell r="B14120" t="str">
            <v>HA 33</v>
          </cell>
          <cell r="D14120">
            <v>240</v>
          </cell>
        </row>
        <row r="14121">
          <cell r="A14121">
            <v>44884</v>
          </cell>
          <cell r="B14121" t="str">
            <v>HA 39</v>
          </cell>
          <cell r="D14121">
            <v>173</v>
          </cell>
        </row>
        <row r="14122">
          <cell r="A14122">
            <v>44884</v>
          </cell>
          <cell r="B14122" t="str">
            <v>HA 45</v>
          </cell>
          <cell r="D14122">
            <v>182</v>
          </cell>
        </row>
        <row r="14123">
          <cell r="A14123">
            <v>44884</v>
          </cell>
          <cell r="B14123" t="str">
            <v>HA 57</v>
          </cell>
          <cell r="D14123">
            <v>180</v>
          </cell>
        </row>
        <row r="14124">
          <cell r="A14124">
            <v>44884</v>
          </cell>
          <cell r="B14124" t="str">
            <v>HA 59</v>
          </cell>
          <cell r="D14124">
            <v>173</v>
          </cell>
        </row>
        <row r="14125">
          <cell r="A14125">
            <v>44884</v>
          </cell>
          <cell r="B14125" t="str">
            <v>HA 71</v>
          </cell>
          <cell r="D14125">
            <v>176</v>
          </cell>
        </row>
        <row r="14126">
          <cell r="A14126">
            <v>44884</v>
          </cell>
          <cell r="B14126" t="str">
            <v>UA 1141</v>
          </cell>
          <cell r="D14126">
            <v>174</v>
          </cell>
        </row>
        <row r="14127">
          <cell r="A14127">
            <v>44884</v>
          </cell>
          <cell r="B14127" t="str">
            <v>UA 1219</v>
          </cell>
          <cell r="D14127">
            <v>159</v>
          </cell>
        </row>
        <row r="14128">
          <cell r="A14128">
            <v>44884</v>
          </cell>
          <cell r="B14128" t="str">
            <v>UA 1736</v>
          </cell>
          <cell r="D14128">
            <v>363</v>
          </cell>
        </row>
        <row r="14129">
          <cell r="A14129">
            <v>44884</v>
          </cell>
          <cell r="B14129" t="str">
            <v>UA 1749</v>
          </cell>
          <cell r="D14129">
            <v>166</v>
          </cell>
        </row>
        <row r="14130">
          <cell r="A14130">
            <v>44884</v>
          </cell>
          <cell r="B14130" t="str">
            <v>UA 2174</v>
          </cell>
          <cell r="D14130">
            <v>165</v>
          </cell>
        </row>
        <row r="14131">
          <cell r="A14131">
            <v>44884</v>
          </cell>
          <cell r="B14131" t="str">
            <v>UA 2623</v>
          </cell>
          <cell r="D14131">
            <v>170</v>
          </cell>
        </row>
        <row r="14132">
          <cell r="A14132">
            <v>44884</v>
          </cell>
          <cell r="B14132" t="str">
            <v>UA 417</v>
          </cell>
          <cell r="D14132">
            <v>170</v>
          </cell>
        </row>
        <row r="14133">
          <cell r="A14133">
            <v>44884</v>
          </cell>
          <cell r="B14133" t="str">
            <v>UA 42</v>
          </cell>
          <cell r="D14133">
            <v>127</v>
          </cell>
        </row>
        <row r="14134">
          <cell r="A14134">
            <v>44884</v>
          </cell>
          <cell r="B14134" t="str">
            <v>UA 545</v>
          </cell>
          <cell r="D14134">
            <v>167</v>
          </cell>
        </row>
        <row r="14135">
          <cell r="A14135">
            <v>44884</v>
          </cell>
          <cell r="B14135" t="str">
            <v>WN 1509</v>
          </cell>
          <cell r="D14135">
            <v>164</v>
          </cell>
        </row>
        <row r="14136">
          <cell r="A14136">
            <v>44884</v>
          </cell>
          <cell r="B14136" t="str">
            <v>WN 1707</v>
          </cell>
          <cell r="D14136">
            <v>169</v>
          </cell>
        </row>
        <row r="14137">
          <cell r="A14137">
            <v>44884</v>
          </cell>
          <cell r="B14137" t="str">
            <v>WN 177</v>
          </cell>
          <cell r="D14137">
            <v>173</v>
          </cell>
        </row>
        <row r="14138">
          <cell r="A14138">
            <v>44884</v>
          </cell>
          <cell r="B14138" t="str">
            <v>WN 1777</v>
          </cell>
          <cell r="D14138">
            <v>167</v>
          </cell>
        </row>
        <row r="14139">
          <cell r="A14139">
            <v>44884</v>
          </cell>
          <cell r="B14139" t="str">
            <v>WN 2351</v>
          </cell>
          <cell r="D14139">
            <v>159</v>
          </cell>
        </row>
        <row r="14140">
          <cell r="A14140">
            <v>44884</v>
          </cell>
          <cell r="B14140" t="str">
            <v>WN 2679</v>
          </cell>
          <cell r="D14140">
            <v>150</v>
          </cell>
        </row>
        <row r="14141">
          <cell r="A14141">
            <v>44884</v>
          </cell>
          <cell r="B14141" t="str">
            <v>WN 464</v>
          </cell>
          <cell r="D14141">
            <v>177</v>
          </cell>
        </row>
        <row r="14142">
          <cell r="A14142">
            <v>44885</v>
          </cell>
          <cell r="B14142" t="str">
            <v>AA 271</v>
          </cell>
          <cell r="D14142">
            <v>195</v>
          </cell>
        </row>
        <row r="14143">
          <cell r="A14143">
            <v>44885</v>
          </cell>
          <cell r="B14143" t="str">
            <v>AA 432</v>
          </cell>
          <cell r="D14143">
            <v>269</v>
          </cell>
        </row>
        <row r="14144">
          <cell r="A14144">
            <v>44885</v>
          </cell>
          <cell r="B14144" t="str">
            <v>AA 7</v>
          </cell>
          <cell r="D14144">
            <v>240</v>
          </cell>
        </row>
        <row r="14145">
          <cell r="A14145">
            <v>44885</v>
          </cell>
          <cell r="B14145" t="str">
            <v>AS 803</v>
          </cell>
          <cell r="D14145">
            <v>157</v>
          </cell>
        </row>
        <row r="14146">
          <cell r="A14146">
            <v>44885</v>
          </cell>
          <cell r="B14146" t="str">
            <v>AS 809</v>
          </cell>
          <cell r="D14146">
            <v>154</v>
          </cell>
        </row>
        <row r="14147">
          <cell r="A14147">
            <v>44885</v>
          </cell>
          <cell r="B14147" t="str">
            <v>AS 829</v>
          </cell>
          <cell r="D14147">
            <v>161</v>
          </cell>
        </row>
        <row r="14148">
          <cell r="A14148">
            <v>44885</v>
          </cell>
          <cell r="B14148" t="str">
            <v>AS 861</v>
          </cell>
          <cell r="D14148">
            <v>156</v>
          </cell>
        </row>
        <row r="14149">
          <cell r="A14149">
            <v>44885</v>
          </cell>
          <cell r="B14149" t="str">
            <v>DL 362</v>
          </cell>
          <cell r="D14149">
            <v>157</v>
          </cell>
        </row>
        <row r="14150">
          <cell r="A14150">
            <v>44885</v>
          </cell>
          <cell r="B14150" t="str">
            <v>HA 23</v>
          </cell>
          <cell r="D14150">
            <v>181</v>
          </cell>
        </row>
        <row r="14151">
          <cell r="A14151">
            <v>44885</v>
          </cell>
          <cell r="B14151" t="str">
            <v>HA 29</v>
          </cell>
          <cell r="D14151">
            <v>234</v>
          </cell>
        </row>
        <row r="14152">
          <cell r="A14152">
            <v>44885</v>
          </cell>
          <cell r="B14152" t="str">
            <v>HA 33</v>
          </cell>
          <cell r="D14152">
            <v>271</v>
          </cell>
        </row>
        <row r="14153">
          <cell r="A14153">
            <v>44885</v>
          </cell>
          <cell r="B14153" t="str">
            <v>HA 39</v>
          </cell>
          <cell r="D14153">
            <v>132</v>
          </cell>
        </row>
        <row r="14154">
          <cell r="A14154">
            <v>44885</v>
          </cell>
          <cell r="B14154" t="str">
            <v>HA 45</v>
          </cell>
          <cell r="D14154">
            <v>180</v>
          </cell>
        </row>
        <row r="14155">
          <cell r="A14155">
            <v>44885</v>
          </cell>
          <cell r="B14155" t="str">
            <v>HA 57</v>
          </cell>
          <cell r="D14155">
            <v>184</v>
          </cell>
        </row>
        <row r="14156">
          <cell r="A14156">
            <v>44885</v>
          </cell>
          <cell r="B14156" t="str">
            <v>HA 59</v>
          </cell>
          <cell r="D14156">
            <v>182</v>
          </cell>
        </row>
        <row r="14157">
          <cell r="A14157">
            <v>44885</v>
          </cell>
          <cell r="B14157" t="str">
            <v>HA 71</v>
          </cell>
          <cell r="D14157">
            <v>187</v>
          </cell>
        </row>
        <row r="14158">
          <cell r="A14158">
            <v>44885</v>
          </cell>
          <cell r="B14158" t="str">
            <v>UA 1273</v>
          </cell>
          <cell r="D14158">
            <v>358</v>
          </cell>
        </row>
        <row r="14159">
          <cell r="A14159">
            <v>44885</v>
          </cell>
          <cell r="B14159" t="str">
            <v>UA 202</v>
          </cell>
          <cell r="D14159">
            <v>233</v>
          </cell>
        </row>
        <row r="14160">
          <cell r="A14160">
            <v>44885</v>
          </cell>
          <cell r="B14160" t="str">
            <v>UA 417</v>
          </cell>
          <cell r="D14160">
            <v>165</v>
          </cell>
        </row>
        <row r="14161">
          <cell r="A14161">
            <v>44885</v>
          </cell>
          <cell r="B14161" t="str">
            <v>WN 1509</v>
          </cell>
          <cell r="D14161">
            <v>161</v>
          </cell>
        </row>
        <row r="14162">
          <cell r="A14162">
            <v>44885</v>
          </cell>
          <cell r="B14162" t="str">
            <v>WN 464</v>
          </cell>
          <cell r="D14162">
            <v>175</v>
          </cell>
        </row>
        <row r="14163">
          <cell r="A14163">
            <v>44886</v>
          </cell>
          <cell r="B14163" t="str">
            <v>AA 119</v>
          </cell>
          <cell r="D14163">
            <v>273</v>
          </cell>
        </row>
        <row r="14164">
          <cell r="A14164">
            <v>44886</v>
          </cell>
          <cell r="B14164" t="str">
            <v>AA 231</v>
          </cell>
          <cell r="D14164">
            <v>195</v>
          </cell>
        </row>
        <row r="14165">
          <cell r="A14165">
            <v>44886</v>
          </cell>
          <cell r="B14165" t="str">
            <v>AA 271</v>
          </cell>
          <cell r="D14165">
            <v>194</v>
          </cell>
        </row>
        <row r="14166">
          <cell r="A14166">
            <v>44886</v>
          </cell>
          <cell r="B14166" t="str">
            <v>AA 432</v>
          </cell>
          <cell r="D14166">
            <v>274</v>
          </cell>
        </row>
        <row r="14167">
          <cell r="A14167">
            <v>44886</v>
          </cell>
          <cell r="B14167" t="str">
            <v>AA 510</v>
          </cell>
          <cell r="D14167">
            <v>141</v>
          </cell>
        </row>
        <row r="14168">
          <cell r="A14168">
            <v>44886</v>
          </cell>
          <cell r="B14168" t="str">
            <v>AA 7</v>
          </cell>
          <cell r="D14168">
            <v>250</v>
          </cell>
        </row>
        <row r="14169">
          <cell r="A14169">
            <v>44886</v>
          </cell>
          <cell r="B14169" t="str">
            <v>AS 803</v>
          </cell>
          <cell r="D14169">
            <v>156</v>
          </cell>
        </row>
        <row r="14170">
          <cell r="A14170">
            <v>44886</v>
          </cell>
          <cell r="B14170" t="str">
            <v>AS 805</v>
          </cell>
          <cell r="D14170">
            <v>126</v>
          </cell>
        </row>
        <row r="14171">
          <cell r="A14171">
            <v>44886</v>
          </cell>
          <cell r="B14171" t="str">
            <v>AS 809</v>
          </cell>
          <cell r="D14171">
            <v>142</v>
          </cell>
        </row>
        <row r="14172">
          <cell r="A14172">
            <v>44886</v>
          </cell>
          <cell r="B14172" t="str">
            <v>AS 813</v>
          </cell>
          <cell r="D14172">
            <v>159</v>
          </cell>
        </row>
        <row r="14173">
          <cell r="A14173">
            <v>44886</v>
          </cell>
          <cell r="B14173" t="str">
            <v>AS 825</v>
          </cell>
          <cell r="D14173">
            <v>137</v>
          </cell>
        </row>
        <row r="14174">
          <cell r="A14174">
            <v>44886</v>
          </cell>
          <cell r="B14174" t="str">
            <v>AS 829</v>
          </cell>
          <cell r="D14174">
            <v>149</v>
          </cell>
        </row>
        <row r="14175">
          <cell r="A14175">
            <v>44886</v>
          </cell>
          <cell r="B14175" t="str">
            <v>DL 388</v>
          </cell>
          <cell r="D14175">
            <v>195</v>
          </cell>
        </row>
        <row r="14176">
          <cell r="A14176">
            <v>44886</v>
          </cell>
          <cell r="B14176" t="str">
            <v>DL 422</v>
          </cell>
          <cell r="D14176">
            <v>175</v>
          </cell>
        </row>
        <row r="14177">
          <cell r="A14177">
            <v>44886</v>
          </cell>
          <cell r="B14177" t="str">
            <v>DL 726</v>
          </cell>
          <cell r="D14177">
            <v>264</v>
          </cell>
        </row>
        <row r="14178">
          <cell r="A14178">
            <v>44886</v>
          </cell>
          <cell r="B14178" t="str">
            <v>HA 23</v>
          </cell>
          <cell r="D14178">
            <v>142</v>
          </cell>
        </row>
        <row r="14179">
          <cell r="A14179">
            <v>44886</v>
          </cell>
          <cell r="B14179" t="str">
            <v>HA 29</v>
          </cell>
          <cell r="D14179">
            <v>229</v>
          </cell>
        </row>
        <row r="14180">
          <cell r="A14180">
            <v>44886</v>
          </cell>
          <cell r="B14180" t="str">
            <v>HA 31</v>
          </cell>
          <cell r="D14180">
            <v>158</v>
          </cell>
        </row>
        <row r="14181">
          <cell r="A14181">
            <v>44886</v>
          </cell>
          <cell r="B14181" t="str">
            <v>HA 39</v>
          </cell>
          <cell r="D14181">
            <v>166</v>
          </cell>
        </row>
        <row r="14182">
          <cell r="A14182">
            <v>44886</v>
          </cell>
          <cell r="B14182" t="str">
            <v>HA 41</v>
          </cell>
          <cell r="D14182">
            <v>180</v>
          </cell>
        </row>
        <row r="14183">
          <cell r="A14183">
            <v>44886</v>
          </cell>
          <cell r="B14183" t="str">
            <v>HA 45</v>
          </cell>
          <cell r="D14183">
            <v>154</v>
          </cell>
        </row>
        <row r="14184">
          <cell r="A14184">
            <v>44886</v>
          </cell>
          <cell r="B14184" t="str">
            <v>HA 57</v>
          </cell>
          <cell r="D14184">
            <v>181</v>
          </cell>
        </row>
        <row r="14185">
          <cell r="A14185">
            <v>44886</v>
          </cell>
          <cell r="B14185" t="str">
            <v>HA 59</v>
          </cell>
          <cell r="D14185">
            <v>179</v>
          </cell>
        </row>
        <row r="14186">
          <cell r="A14186">
            <v>44886</v>
          </cell>
          <cell r="B14186" t="str">
            <v>HA 71</v>
          </cell>
          <cell r="D14186">
            <v>183</v>
          </cell>
        </row>
        <row r="14187">
          <cell r="A14187">
            <v>44886</v>
          </cell>
          <cell r="B14187" t="str">
            <v>UA 1219</v>
          </cell>
          <cell r="D14187">
            <v>161</v>
          </cell>
        </row>
        <row r="14188">
          <cell r="A14188">
            <v>44886</v>
          </cell>
          <cell r="B14188" t="str">
            <v>UA 1273</v>
          </cell>
          <cell r="D14188">
            <v>343</v>
          </cell>
        </row>
        <row r="14189">
          <cell r="A14189">
            <v>44886</v>
          </cell>
          <cell r="B14189" t="str">
            <v>UA 1736</v>
          </cell>
          <cell r="D14189">
            <v>346</v>
          </cell>
        </row>
        <row r="14190">
          <cell r="A14190">
            <v>44886</v>
          </cell>
          <cell r="B14190" t="str">
            <v>UA 1749</v>
          </cell>
          <cell r="D14190">
            <v>162</v>
          </cell>
        </row>
        <row r="14191">
          <cell r="A14191">
            <v>44886</v>
          </cell>
          <cell r="B14191" t="str">
            <v>UA 202</v>
          </cell>
          <cell r="D14191">
            <v>213</v>
          </cell>
        </row>
        <row r="14192">
          <cell r="A14192">
            <v>44886</v>
          </cell>
          <cell r="B14192" t="str">
            <v>UA 2623</v>
          </cell>
          <cell r="D14192">
            <v>166</v>
          </cell>
        </row>
        <row r="14193">
          <cell r="A14193">
            <v>44886</v>
          </cell>
          <cell r="B14193" t="str">
            <v>UA 417</v>
          </cell>
          <cell r="D14193">
            <v>179</v>
          </cell>
        </row>
        <row r="14194">
          <cell r="A14194">
            <v>44886</v>
          </cell>
          <cell r="B14194" t="str">
            <v>WN 1509</v>
          </cell>
          <cell r="D14194">
            <v>152</v>
          </cell>
        </row>
        <row r="14195">
          <cell r="A14195">
            <v>44886</v>
          </cell>
          <cell r="B14195" t="str">
            <v>WN 1707</v>
          </cell>
          <cell r="D14195">
            <v>147</v>
          </cell>
        </row>
        <row r="14196">
          <cell r="A14196">
            <v>44886</v>
          </cell>
          <cell r="B14196" t="str">
            <v>WN 177</v>
          </cell>
          <cell r="D14196">
            <v>169</v>
          </cell>
        </row>
        <row r="14197">
          <cell r="A14197">
            <v>44886</v>
          </cell>
          <cell r="B14197" t="str">
            <v>WN 2351</v>
          </cell>
          <cell r="D14197">
            <v>158</v>
          </cell>
        </row>
        <row r="14198">
          <cell r="A14198">
            <v>44887</v>
          </cell>
          <cell r="B14198" t="str">
            <v>AA 119</v>
          </cell>
          <cell r="D14198">
            <v>193</v>
          </cell>
        </row>
        <row r="14199">
          <cell r="A14199">
            <v>44887</v>
          </cell>
          <cell r="B14199" t="str">
            <v>AA 231</v>
          </cell>
          <cell r="D14199">
            <v>193</v>
          </cell>
        </row>
        <row r="14200">
          <cell r="A14200">
            <v>44887</v>
          </cell>
          <cell r="B14200" t="str">
            <v>AA 271</v>
          </cell>
          <cell r="D14200">
            <v>194</v>
          </cell>
        </row>
        <row r="14201">
          <cell r="A14201">
            <v>44887</v>
          </cell>
          <cell r="B14201" t="str">
            <v>AA 432</v>
          </cell>
          <cell r="D14201">
            <v>234</v>
          </cell>
        </row>
        <row r="14202">
          <cell r="A14202">
            <v>44887</v>
          </cell>
          <cell r="B14202" t="str">
            <v>AA 510</v>
          </cell>
          <cell r="D14202">
            <v>112</v>
          </cell>
        </row>
        <row r="14203">
          <cell r="A14203">
            <v>44887</v>
          </cell>
          <cell r="B14203" t="str">
            <v>AA 7</v>
          </cell>
          <cell r="D14203">
            <v>198</v>
          </cell>
        </row>
        <row r="14204">
          <cell r="A14204">
            <v>44887</v>
          </cell>
          <cell r="B14204" t="str">
            <v>AS 743</v>
          </cell>
          <cell r="D14204">
            <v>134</v>
          </cell>
        </row>
        <row r="14205">
          <cell r="A14205">
            <v>44887</v>
          </cell>
          <cell r="B14205" t="str">
            <v>AS 803</v>
          </cell>
          <cell r="D14205">
            <v>136</v>
          </cell>
        </row>
        <row r="14206">
          <cell r="A14206">
            <v>44887</v>
          </cell>
          <cell r="B14206" t="str">
            <v>AS 805</v>
          </cell>
          <cell r="D14206">
            <v>145</v>
          </cell>
        </row>
        <row r="14207">
          <cell r="A14207">
            <v>44887</v>
          </cell>
          <cell r="B14207" t="str">
            <v>AS 813</v>
          </cell>
          <cell r="D14207">
            <v>141</v>
          </cell>
        </row>
        <row r="14208">
          <cell r="A14208">
            <v>44887</v>
          </cell>
          <cell r="B14208" t="str">
            <v>AS 825</v>
          </cell>
          <cell r="D14208">
            <v>144</v>
          </cell>
        </row>
        <row r="14209">
          <cell r="A14209">
            <v>44887</v>
          </cell>
          <cell r="B14209" t="str">
            <v>AS 829</v>
          </cell>
          <cell r="D14209">
            <v>148</v>
          </cell>
        </row>
        <row r="14210">
          <cell r="A14210">
            <v>44887</v>
          </cell>
          <cell r="B14210" t="str">
            <v>AS 861</v>
          </cell>
          <cell r="D14210">
            <v>156</v>
          </cell>
        </row>
        <row r="14211">
          <cell r="A14211">
            <v>44887</v>
          </cell>
          <cell r="B14211" t="str">
            <v>DL 448</v>
          </cell>
          <cell r="D14211">
            <v>180</v>
          </cell>
        </row>
        <row r="14212">
          <cell r="A14212">
            <v>44887</v>
          </cell>
          <cell r="B14212" t="str">
            <v>DL 726</v>
          </cell>
          <cell r="D14212">
            <v>274</v>
          </cell>
        </row>
        <row r="14213">
          <cell r="A14213">
            <v>44887</v>
          </cell>
          <cell r="B14213" t="str">
            <v>HA 23</v>
          </cell>
          <cell r="D14213">
            <v>120</v>
          </cell>
        </row>
        <row r="14214">
          <cell r="A14214">
            <v>44887</v>
          </cell>
          <cell r="B14214" t="str">
            <v>HA 29</v>
          </cell>
          <cell r="D14214">
            <v>249</v>
          </cell>
        </row>
        <row r="14215">
          <cell r="A14215">
            <v>44887</v>
          </cell>
          <cell r="B14215" t="str">
            <v>HA 31</v>
          </cell>
          <cell r="D14215">
            <v>171</v>
          </cell>
        </row>
        <row r="14216">
          <cell r="A14216">
            <v>44887</v>
          </cell>
          <cell r="B14216" t="str">
            <v>HA 33</v>
          </cell>
          <cell r="D14216">
            <v>244</v>
          </cell>
        </row>
        <row r="14217">
          <cell r="A14217">
            <v>44887</v>
          </cell>
          <cell r="B14217" t="str">
            <v>HA 39</v>
          </cell>
          <cell r="D14217">
            <v>160</v>
          </cell>
        </row>
        <row r="14218">
          <cell r="A14218">
            <v>44887</v>
          </cell>
          <cell r="B14218" t="str">
            <v>HA 41</v>
          </cell>
          <cell r="D14218">
            <v>134</v>
          </cell>
        </row>
        <row r="14219">
          <cell r="A14219">
            <v>44887</v>
          </cell>
          <cell r="B14219" t="str">
            <v>HA 45</v>
          </cell>
          <cell r="D14219">
            <v>131</v>
          </cell>
        </row>
        <row r="14220">
          <cell r="A14220">
            <v>44887</v>
          </cell>
          <cell r="B14220" t="str">
            <v>HA 57</v>
          </cell>
          <cell r="D14220">
            <v>175</v>
          </cell>
        </row>
        <row r="14221">
          <cell r="A14221">
            <v>44887</v>
          </cell>
          <cell r="B14221" t="str">
            <v>HA 59</v>
          </cell>
          <cell r="D14221">
            <v>188</v>
          </cell>
        </row>
        <row r="14222">
          <cell r="A14222">
            <v>44887</v>
          </cell>
          <cell r="B14222" t="str">
            <v>HA 71</v>
          </cell>
          <cell r="D14222">
            <v>175</v>
          </cell>
        </row>
        <row r="14223">
          <cell r="A14223">
            <v>44887</v>
          </cell>
          <cell r="B14223" t="str">
            <v>UA 1219</v>
          </cell>
          <cell r="D14223">
            <v>154</v>
          </cell>
        </row>
        <row r="14224">
          <cell r="A14224">
            <v>44887</v>
          </cell>
          <cell r="B14224" t="str">
            <v>UA 1736</v>
          </cell>
          <cell r="D14224">
            <v>301</v>
          </cell>
        </row>
        <row r="14225">
          <cell r="A14225">
            <v>44887</v>
          </cell>
          <cell r="B14225" t="str">
            <v>UA 1749</v>
          </cell>
          <cell r="D14225">
            <v>156</v>
          </cell>
        </row>
        <row r="14226">
          <cell r="A14226">
            <v>44887</v>
          </cell>
          <cell r="B14226" t="str">
            <v>UA 2623</v>
          </cell>
          <cell r="D14226">
            <v>173</v>
          </cell>
        </row>
        <row r="14227">
          <cell r="A14227">
            <v>44887</v>
          </cell>
          <cell r="B14227" t="str">
            <v>UA 417</v>
          </cell>
          <cell r="D14227">
            <v>176</v>
          </cell>
        </row>
        <row r="14228">
          <cell r="A14228">
            <v>44887</v>
          </cell>
          <cell r="B14228" t="str">
            <v>WN 1509</v>
          </cell>
          <cell r="D14228">
            <v>175</v>
          </cell>
        </row>
        <row r="14229">
          <cell r="A14229">
            <v>44887</v>
          </cell>
          <cell r="B14229" t="str">
            <v>WN 1707</v>
          </cell>
          <cell r="D14229">
            <v>166</v>
          </cell>
        </row>
        <row r="14230">
          <cell r="A14230">
            <v>44887</v>
          </cell>
          <cell r="B14230" t="str">
            <v>WN 177</v>
          </cell>
          <cell r="D14230">
            <v>170</v>
          </cell>
        </row>
        <row r="14231">
          <cell r="A14231">
            <v>44887</v>
          </cell>
          <cell r="B14231" t="str">
            <v>WN 2351</v>
          </cell>
          <cell r="D14231">
            <v>159</v>
          </cell>
        </row>
        <row r="14232">
          <cell r="A14232">
            <v>44887</v>
          </cell>
          <cell r="B14232" t="str">
            <v>WN 2679</v>
          </cell>
          <cell r="D14232">
            <v>170</v>
          </cell>
        </row>
        <row r="14233">
          <cell r="A14233">
            <v>44887</v>
          </cell>
          <cell r="B14233" t="str">
            <v>WN 464</v>
          </cell>
          <cell r="D14233">
            <v>184</v>
          </cell>
        </row>
        <row r="14234">
          <cell r="A14234">
            <v>44888</v>
          </cell>
          <cell r="B14234" t="str">
            <v>AA 231</v>
          </cell>
          <cell r="D14234">
            <v>146</v>
          </cell>
        </row>
        <row r="14235">
          <cell r="A14235">
            <v>44888</v>
          </cell>
          <cell r="B14235" t="str">
            <v>AA 271</v>
          </cell>
          <cell r="D14235">
            <v>198</v>
          </cell>
        </row>
        <row r="14236">
          <cell r="A14236">
            <v>44888</v>
          </cell>
          <cell r="B14236" t="str">
            <v>AA 432</v>
          </cell>
          <cell r="D14236">
            <v>257</v>
          </cell>
        </row>
        <row r="14237">
          <cell r="A14237">
            <v>44888</v>
          </cell>
          <cell r="B14237" t="str">
            <v>AA 510</v>
          </cell>
          <cell r="D14237">
            <v>83</v>
          </cell>
        </row>
        <row r="14238">
          <cell r="A14238">
            <v>44888</v>
          </cell>
          <cell r="B14238" t="str">
            <v>AS 743</v>
          </cell>
          <cell r="D14238">
            <v>141</v>
          </cell>
        </row>
        <row r="14239">
          <cell r="A14239">
            <v>44888</v>
          </cell>
          <cell r="B14239" t="str">
            <v>AS 803</v>
          </cell>
          <cell r="D14239">
            <v>142</v>
          </cell>
        </row>
        <row r="14240">
          <cell r="A14240">
            <v>44888</v>
          </cell>
          <cell r="B14240" t="str">
            <v>AS 805</v>
          </cell>
          <cell r="D14240">
            <v>159</v>
          </cell>
        </row>
        <row r="14241">
          <cell r="A14241">
            <v>44888</v>
          </cell>
          <cell r="B14241" t="str">
            <v>AS 809</v>
          </cell>
          <cell r="D14241">
            <v>148</v>
          </cell>
        </row>
        <row r="14242">
          <cell r="A14242">
            <v>44888</v>
          </cell>
          <cell r="B14242" t="str">
            <v>AS 813</v>
          </cell>
          <cell r="D14242">
            <v>146</v>
          </cell>
        </row>
        <row r="14243">
          <cell r="A14243">
            <v>44888</v>
          </cell>
          <cell r="B14243" t="str">
            <v>AS 825</v>
          </cell>
          <cell r="D14243">
            <v>107</v>
          </cell>
        </row>
        <row r="14244">
          <cell r="A14244">
            <v>44888</v>
          </cell>
          <cell r="B14244" t="str">
            <v>DL 388</v>
          </cell>
          <cell r="D14244">
            <v>183</v>
          </cell>
        </row>
        <row r="14245">
          <cell r="A14245">
            <v>44888</v>
          </cell>
          <cell r="B14245" t="str">
            <v>DL 422</v>
          </cell>
          <cell r="D14245">
            <v>187</v>
          </cell>
        </row>
        <row r="14246">
          <cell r="A14246">
            <v>44888</v>
          </cell>
          <cell r="B14246" t="str">
            <v>DL 448</v>
          </cell>
          <cell r="D14246">
            <v>187</v>
          </cell>
        </row>
        <row r="14247">
          <cell r="A14247">
            <v>44888</v>
          </cell>
          <cell r="B14247" t="str">
            <v>DL 726</v>
          </cell>
          <cell r="D14247">
            <v>242</v>
          </cell>
        </row>
        <row r="14248">
          <cell r="A14248">
            <v>44888</v>
          </cell>
          <cell r="B14248" t="str">
            <v>HA 23</v>
          </cell>
          <cell r="D14248">
            <v>125</v>
          </cell>
        </row>
        <row r="14249">
          <cell r="A14249">
            <v>44888</v>
          </cell>
          <cell r="B14249" t="str">
            <v>HA 39</v>
          </cell>
          <cell r="D14249">
            <v>172</v>
          </cell>
        </row>
        <row r="14250">
          <cell r="A14250">
            <v>44888</v>
          </cell>
          <cell r="B14250" t="str">
            <v>HA 41</v>
          </cell>
          <cell r="D14250">
            <v>151</v>
          </cell>
        </row>
        <row r="14251">
          <cell r="A14251">
            <v>44888</v>
          </cell>
          <cell r="B14251" t="str">
            <v>HA 57</v>
          </cell>
          <cell r="D14251">
            <v>156</v>
          </cell>
        </row>
        <row r="14252">
          <cell r="A14252">
            <v>44888</v>
          </cell>
          <cell r="B14252" t="str">
            <v>HA 59</v>
          </cell>
          <cell r="D14252">
            <v>160</v>
          </cell>
        </row>
        <row r="14253">
          <cell r="A14253">
            <v>44888</v>
          </cell>
          <cell r="B14253" t="str">
            <v>HA 71</v>
          </cell>
          <cell r="D14253">
            <v>158</v>
          </cell>
        </row>
        <row r="14254">
          <cell r="A14254">
            <v>44888</v>
          </cell>
          <cell r="B14254" t="str">
            <v>UA 1219</v>
          </cell>
          <cell r="D14254">
            <v>135</v>
          </cell>
        </row>
        <row r="14255">
          <cell r="A14255">
            <v>44888</v>
          </cell>
          <cell r="B14255" t="str">
            <v>UA 1273</v>
          </cell>
          <cell r="D14255">
            <v>357</v>
          </cell>
        </row>
        <row r="14256">
          <cell r="A14256">
            <v>44888</v>
          </cell>
          <cell r="B14256" t="str">
            <v>UA 1736</v>
          </cell>
          <cell r="D14256">
            <v>276</v>
          </cell>
        </row>
        <row r="14257">
          <cell r="A14257">
            <v>44888</v>
          </cell>
          <cell r="B14257" t="str">
            <v>UA 1749</v>
          </cell>
          <cell r="D14257">
            <v>99</v>
          </cell>
        </row>
        <row r="14258">
          <cell r="A14258">
            <v>44888</v>
          </cell>
          <cell r="B14258" t="str">
            <v>UA 2623</v>
          </cell>
          <cell r="D14258">
            <v>143</v>
          </cell>
        </row>
        <row r="14259">
          <cell r="A14259">
            <v>44888</v>
          </cell>
          <cell r="B14259" t="str">
            <v>WN 1509</v>
          </cell>
          <cell r="D14259">
            <v>175</v>
          </cell>
        </row>
        <row r="14260">
          <cell r="A14260">
            <v>44888</v>
          </cell>
          <cell r="B14260" t="str">
            <v>WN 1707</v>
          </cell>
          <cell r="D14260">
            <v>153</v>
          </cell>
        </row>
        <row r="14261">
          <cell r="A14261">
            <v>44888</v>
          </cell>
          <cell r="B14261" t="str">
            <v>WN 177</v>
          </cell>
          <cell r="D14261">
            <v>153</v>
          </cell>
        </row>
        <row r="14262">
          <cell r="A14262">
            <v>44888</v>
          </cell>
          <cell r="B14262" t="str">
            <v>WN 2351</v>
          </cell>
          <cell r="D14262">
            <v>155</v>
          </cell>
        </row>
        <row r="14263">
          <cell r="A14263">
            <v>44888</v>
          </cell>
          <cell r="B14263" t="str">
            <v>WN 2679</v>
          </cell>
          <cell r="D14263">
            <v>157</v>
          </cell>
        </row>
        <row r="14264">
          <cell r="A14264">
            <v>44888</v>
          </cell>
          <cell r="B14264" t="str">
            <v>WN 464</v>
          </cell>
          <cell r="D14264">
            <v>159</v>
          </cell>
        </row>
        <row r="14265">
          <cell r="A14265">
            <v>44889</v>
          </cell>
          <cell r="B14265" t="str">
            <v>AA 119</v>
          </cell>
          <cell r="D14265">
            <v>230</v>
          </cell>
        </row>
        <row r="14266">
          <cell r="A14266">
            <v>44889</v>
          </cell>
          <cell r="B14266" t="str">
            <v>AA 271</v>
          </cell>
          <cell r="D14266">
            <v>190</v>
          </cell>
        </row>
        <row r="14267">
          <cell r="A14267">
            <v>44889</v>
          </cell>
          <cell r="B14267" t="str">
            <v>AA 432</v>
          </cell>
          <cell r="D14267">
            <v>244</v>
          </cell>
        </row>
        <row r="14268">
          <cell r="A14268">
            <v>44889</v>
          </cell>
          <cell r="B14268" t="str">
            <v>AA 510</v>
          </cell>
          <cell r="D14268">
            <v>96</v>
          </cell>
        </row>
        <row r="14269">
          <cell r="A14269">
            <v>44889</v>
          </cell>
          <cell r="B14269" t="str">
            <v>AA 7</v>
          </cell>
          <cell r="D14269">
            <v>163</v>
          </cell>
        </row>
        <row r="14270">
          <cell r="A14270">
            <v>44889</v>
          </cell>
          <cell r="B14270" t="str">
            <v>AS 803</v>
          </cell>
          <cell r="D14270">
            <v>136</v>
          </cell>
        </row>
        <row r="14271">
          <cell r="A14271">
            <v>44889</v>
          </cell>
          <cell r="B14271" t="str">
            <v>AS 805</v>
          </cell>
          <cell r="D14271">
            <v>157</v>
          </cell>
        </row>
        <row r="14272">
          <cell r="A14272">
            <v>44889</v>
          </cell>
          <cell r="B14272" t="str">
            <v>AS 809</v>
          </cell>
          <cell r="D14272">
            <v>144</v>
          </cell>
        </row>
        <row r="14273">
          <cell r="A14273">
            <v>44889</v>
          </cell>
          <cell r="B14273" t="str">
            <v>AS 813</v>
          </cell>
          <cell r="D14273">
            <v>102</v>
          </cell>
        </row>
        <row r="14274">
          <cell r="A14274">
            <v>44889</v>
          </cell>
          <cell r="B14274" t="str">
            <v>AS 825</v>
          </cell>
          <cell r="D14274">
            <v>152</v>
          </cell>
        </row>
        <row r="14275">
          <cell r="A14275">
            <v>44889</v>
          </cell>
          <cell r="B14275" t="str">
            <v>AS 829</v>
          </cell>
          <cell r="D14275">
            <v>132</v>
          </cell>
        </row>
        <row r="14276">
          <cell r="A14276">
            <v>44889</v>
          </cell>
          <cell r="B14276" t="str">
            <v>AS 861</v>
          </cell>
          <cell r="D14276">
            <v>146</v>
          </cell>
        </row>
        <row r="14277">
          <cell r="A14277">
            <v>44889</v>
          </cell>
          <cell r="B14277" t="str">
            <v>DL 726</v>
          </cell>
          <cell r="D14277">
            <v>249</v>
          </cell>
        </row>
        <row r="14278">
          <cell r="A14278">
            <v>44889</v>
          </cell>
          <cell r="B14278" t="str">
            <v>HA 23</v>
          </cell>
          <cell r="D14278">
            <v>150</v>
          </cell>
        </row>
        <row r="14279">
          <cell r="A14279">
            <v>44889</v>
          </cell>
          <cell r="B14279" t="str">
            <v>HA 29</v>
          </cell>
          <cell r="D14279">
            <v>244</v>
          </cell>
        </row>
        <row r="14280">
          <cell r="A14280">
            <v>44889</v>
          </cell>
          <cell r="B14280" t="str">
            <v>HA 31</v>
          </cell>
          <cell r="D14280">
            <v>137</v>
          </cell>
        </row>
        <row r="14281">
          <cell r="A14281">
            <v>44889</v>
          </cell>
          <cell r="B14281" t="str">
            <v>HA 33</v>
          </cell>
          <cell r="D14281">
            <v>260</v>
          </cell>
        </row>
        <row r="14282">
          <cell r="A14282">
            <v>44889</v>
          </cell>
          <cell r="B14282" t="str">
            <v>HA 39</v>
          </cell>
          <cell r="D14282">
            <v>159</v>
          </cell>
        </row>
        <row r="14283">
          <cell r="A14283">
            <v>44889</v>
          </cell>
          <cell r="B14283" t="str">
            <v>HA 41</v>
          </cell>
          <cell r="D14283">
            <v>169</v>
          </cell>
        </row>
        <row r="14284">
          <cell r="A14284">
            <v>44889</v>
          </cell>
          <cell r="B14284" t="str">
            <v>HA 45</v>
          </cell>
          <cell r="D14284">
            <v>142</v>
          </cell>
        </row>
        <row r="14285">
          <cell r="A14285">
            <v>44889</v>
          </cell>
          <cell r="B14285" t="str">
            <v>HA 57</v>
          </cell>
          <cell r="D14285">
            <v>100</v>
          </cell>
        </row>
        <row r="14286">
          <cell r="A14286">
            <v>44889</v>
          </cell>
          <cell r="B14286" t="str">
            <v>HA 59</v>
          </cell>
          <cell r="D14286">
            <v>125</v>
          </cell>
        </row>
        <row r="14287">
          <cell r="A14287">
            <v>44889</v>
          </cell>
          <cell r="B14287" t="str">
            <v>HA 71</v>
          </cell>
          <cell r="D14287">
            <v>112</v>
          </cell>
        </row>
        <row r="14288">
          <cell r="A14288">
            <v>44889</v>
          </cell>
          <cell r="B14288" t="str">
            <v>UA 1219</v>
          </cell>
          <cell r="D14288">
            <v>85</v>
          </cell>
        </row>
        <row r="14289">
          <cell r="A14289">
            <v>44889</v>
          </cell>
          <cell r="B14289" t="str">
            <v>UA 1273</v>
          </cell>
          <cell r="D14289">
            <v>346</v>
          </cell>
        </row>
        <row r="14290">
          <cell r="A14290">
            <v>44889</v>
          </cell>
          <cell r="B14290" t="str">
            <v>UA 1736</v>
          </cell>
          <cell r="D14290">
            <v>204</v>
          </cell>
        </row>
        <row r="14291">
          <cell r="A14291">
            <v>44889</v>
          </cell>
          <cell r="B14291" t="str">
            <v>UA 1749</v>
          </cell>
          <cell r="D14291">
            <v>83</v>
          </cell>
        </row>
        <row r="14292">
          <cell r="A14292">
            <v>44889</v>
          </cell>
          <cell r="B14292" t="str">
            <v>UA 202</v>
          </cell>
          <cell r="D14292">
            <v>179</v>
          </cell>
        </row>
        <row r="14293">
          <cell r="A14293">
            <v>44889</v>
          </cell>
          <cell r="B14293" t="str">
            <v>UA 2623</v>
          </cell>
          <cell r="D14293">
            <v>127</v>
          </cell>
        </row>
        <row r="14294">
          <cell r="A14294">
            <v>44889</v>
          </cell>
          <cell r="B14294" t="str">
            <v>UA 417</v>
          </cell>
          <cell r="D14294">
            <v>163</v>
          </cell>
        </row>
        <row r="14295">
          <cell r="A14295">
            <v>44889</v>
          </cell>
          <cell r="B14295" t="str">
            <v>WN 1509</v>
          </cell>
          <cell r="D14295">
            <v>165</v>
          </cell>
        </row>
        <row r="14296">
          <cell r="A14296">
            <v>44889</v>
          </cell>
          <cell r="B14296" t="str">
            <v>WN 1707</v>
          </cell>
          <cell r="D14296">
            <v>167</v>
          </cell>
        </row>
        <row r="14297">
          <cell r="A14297">
            <v>44889</v>
          </cell>
          <cell r="B14297" t="str">
            <v>WN 177</v>
          </cell>
          <cell r="D14297">
            <v>164</v>
          </cell>
        </row>
        <row r="14298">
          <cell r="A14298">
            <v>44889</v>
          </cell>
          <cell r="B14298" t="str">
            <v>WN 2351</v>
          </cell>
          <cell r="D14298">
            <v>86</v>
          </cell>
        </row>
        <row r="14299">
          <cell r="A14299">
            <v>44889</v>
          </cell>
          <cell r="B14299" t="str">
            <v>WN 2679</v>
          </cell>
          <cell r="D14299">
            <v>163</v>
          </cell>
        </row>
        <row r="14300">
          <cell r="A14300">
            <v>44889</v>
          </cell>
          <cell r="B14300" t="str">
            <v>WN 464</v>
          </cell>
          <cell r="D14300">
            <v>165</v>
          </cell>
        </row>
        <row r="14301">
          <cell r="A14301">
            <v>44890</v>
          </cell>
          <cell r="B14301" t="str">
            <v>AA 119</v>
          </cell>
          <cell r="D14301">
            <v>90</v>
          </cell>
        </row>
        <row r="14302">
          <cell r="A14302">
            <v>44890</v>
          </cell>
          <cell r="B14302" t="str">
            <v>AA 432</v>
          </cell>
          <cell r="D14302">
            <v>149</v>
          </cell>
        </row>
        <row r="14303">
          <cell r="A14303">
            <v>44890</v>
          </cell>
          <cell r="B14303" t="str">
            <v>AA 510</v>
          </cell>
          <cell r="D14303">
            <v>67</v>
          </cell>
        </row>
        <row r="14304">
          <cell r="A14304">
            <v>44890</v>
          </cell>
          <cell r="B14304" t="str">
            <v>AA 7</v>
          </cell>
          <cell r="D14304">
            <v>196</v>
          </cell>
        </row>
        <row r="14305">
          <cell r="A14305">
            <v>44890</v>
          </cell>
          <cell r="B14305" t="str">
            <v>AS 803</v>
          </cell>
          <cell r="D14305">
            <v>120</v>
          </cell>
        </row>
        <row r="14306">
          <cell r="A14306">
            <v>44890</v>
          </cell>
          <cell r="B14306" t="str">
            <v>AS 805</v>
          </cell>
          <cell r="D14306">
            <v>125</v>
          </cell>
        </row>
        <row r="14307">
          <cell r="A14307">
            <v>44890</v>
          </cell>
          <cell r="B14307" t="str">
            <v>AS 829</v>
          </cell>
          <cell r="D14307">
            <v>105</v>
          </cell>
        </row>
        <row r="14308">
          <cell r="A14308">
            <v>44890</v>
          </cell>
          <cell r="B14308" t="str">
            <v>DL 362</v>
          </cell>
          <cell r="D14308">
            <v>142</v>
          </cell>
        </row>
        <row r="14309">
          <cell r="A14309">
            <v>44890</v>
          </cell>
          <cell r="B14309" t="str">
            <v>DL 726</v>
          </cell>
          <cell r="D14309">
            <v>206</v>
          </cell>
        </row>
        <row r="14310">
          <cell r="A14310">
            <v>44890</v>
          </cell>
          <cell r="B14310" t="str">
            <v>HA 23</v>
          </cell>
          <cell r="D14310">
            <v>80</v>
          </cell>
        </row>
        <row r="14311">
          <cell r="A14311">
            <v>44890</v>
          </cell>
          <cell r="B14311" t="str">
            <v>HA 31</v>
          </cell>
          <cell r="D14311">
            <v>57</v>
          </cell>
        </row>
        <row r="14312">
          <cell r="A14312">
            <v>44890</v>
          </cell>
          <cell r="B14312" t="str">
            <v>HA 33</v>
          </cell>
          <cell r="D14312">
            <v>142</v>
          </cell>
        </row>
        <row r="14313">
          <cell r="A14313">
            <v>44890</v>
          </cell>
          <cell r="B14313" t="str">
            <v>HA 39</v>
          </cell>
          <cell r="D14313">
            <v>132</v>
          </cell>
        </row>
        <row r="14314">
          <cell r="A14314">
            <v>44890</v>
          </cell>
          <cell r="B14314" t="str">
            <v>HA 45</v>
          </cell>
          <cell r="D14314">
            <v>60</v>
          </cell>
        </row>
        <row r="14315">
          <cell r="A14315">
            <v>44890</v>
          </cell>
          <cell r="B14315" t="str">
            <v>HA 57</v>
          </cell>
          <cell r="D14315">
            <v>69</v>
          </cell>
        </row>
        <row r="14316">
          <cell r="A14316">
            <v>44890</v>
          </cell>
          <cell r="B14316" t="str">
            <v>HA 59</v>
          </cell>
          <cell r="D14316">
            <v>113</v>
          </cell>
        </row>
        <row r="14317">
          <cell r="A14317">
            <v>44890</v>
          </cell>
          <cell r="B14317" t="str">
            <v>HA 71</v>
          </cell>
          <cell r="D14317">
            <v>127</v>
          </cell>
        </row>
        <row r="14318">
          <cell r="A14318">
            <v>44890</v>
          </cell>
          <cell r="B14318" t="str">
            <v>UA 1273</v>
          </cell>
          <cell r="D14318">
            <v>259</v>
          </cell>
        </row>
        <row r="14319">
          <cell r="A14319">
            <v>44890</v>
          </cell>
          <cell r="B14319" t="str">
            <v>UA 417</v>
          </cell>
          <cell r="D14319">
            <v>85</v>
          </cell>
        </row>
        <row r="14320">
          <cell r="A14320">
            <v>44890</v>
          </cell>
          <cell r="B14320" t="str">
            <v>WN 1509</v>
          </cell>
          <cell r="D14320">
            <v>108</v>
          </cell>
        </row>
        <row r="14321">
          <cell r="A14321">
            <v>44890</v>
          </cell>
          <cell r="B14321" t="str">
            <v>WN 177</v>
          </cell>
          <cell r="D14321">
            <v>151</v>
          </cell>
        </row>
        <row r="14322">
          <cell r="A14322">
            <v>44890</v>
          </cell>
          <cell r="B14322" t="str">
            <v>WN 464</v>
          </cell>
          <cell r="D14322">
            <v>161</v>
          </cell>
        </row>
        <row r="14323">
          <cell r="A14323">
            <v>44891</v>
          </cell>
          <cell r="B14323" t="str">
            <v>AA 119</v>
          </cell>
          <cell r="D14323">
            <v>105</v>
          </cell>
        </row>
        <row r="14324">
          <cell r="A14324">
            <v>44891</v>
          </cell>
          <cell r="B14324" t="str">
            <v>AA 271</v>
          </cell>
          <cell r="D14324">
            <v>123</v>
          </cell>
        </row>
        <row r="14325">
          <cell r="A14325">
            <v>44891</v>
          </cell>
          <cell r="B14325" t="str">
            <v>AA 432</v>
          </cell>
          <cell r="D14325">
            <v>143</v>
          </cell>
        </row>
        <row r="14326">
          <cell r="A14326">
            <v>44891</v>
          </cell>
          <cell r="B14326" t="str">
            <v>AA 7</v>
          </cell>
          <cell r="D14326">
            <v>127</v>
          </cell>
        </row>
        <row r="14327">
          <cell r="A14327">
            <v>44891</v>
          </cell>
          <cell r="B14327" t="str">
            <v>AS 805</v>
          </cell>
          <cell r="D14327">
            <v>97</v>
          </cell>
        </row>
        <row r="14328">
          <cell r="A14328">
            <v>44891</v>
          </cell>
          <cell r="B14328" t="str">
            <v>AS 809</v>
          </cell>
          <cell r="D14328">
            <v>150</v>
          </cell>
        </row>
        <row r="14329">
          <cell r="A14329">
            <v>44891</v>
          </cell>
          <cell r="B14329" t="str">
            <v>AS 813</v>
          </cell>
          <cell r="D14329">
            <v>108</v>
          </cell>
        </row>
        <row r="14330">
          <cell r="A14330">
            <v>44891</v>
          </cell>
          <cell r="B14330" t="str">
            <v>AS 829</v>
          </cell>
          <cell r="D14330">
            <v>133</v>
          </cell>
        </row>
        <row r="14331">
          <cell r="A14331">
            <v>44891</v>
          </cell>
          <cell r="B14331" t="str">
            <v>AS 861</v>
          </cell>
          <cell r="D14331">
            <v>142</v>
          </cell>
        </row>
        <row r="14332">
          <cell r="A14332">
            <v>44891</v>
          </cell>
          <cell r="B14332" t="str">
            <v>DL 362</v>
          </cell>
          <cell r="D14332">
            <v>107</v>
          </cell>
        </row>
        <row r="14333">
          <cell r="A14333">
            <v>44891</v>
          </cell>
          <cell r="B14333" t="str">
            <v>DL 726</v>
          </cell>
          <cell r="D14333">
            <v>220</v>
          </cell>
        </row>
        <row r="14334">
          <cell r="A14334">
            <v>44891</v>
          </cell>
          <cell r="B14334" t="str">
            <v>HA 23</v>
          </cell>
          <cell r="D14334">
            <v>112</v>
          </cell>
        </row>
        <row r="14335">
          <cell r="A14335">
            <v>44891</v>
          </cell>
          <cell r="B14335" t="str">
            <v>HA 29</v>
          </cell>
          <cell r="D14335">
            <v>172</v>
          </cell>
        </row>
        <row r="14336">
          <cell r="A14336">
            <v>44891</v>
          </cell>
          <cell r="B14336" t="str">
            <v>HA 31</v>
          </cell>
          <cell r="D14336">
            <v>160</v>
          </cell>
        </row>
        <row r="14337">
          <cell r="A14337">
            <v>44891</v>
          </cell>
          <cell r="B14337" t="str">
            <v>HA 33</v>
          </cell>
          <cell r="D14337">
            <v>202</v>
          </cell>
        </row>
        <row r="14338">
          <cell r="A14338">
            <v>44891</v>
          </cell>
          <cell r="B14338" t="str">
            <v>HA 39</v>
          </cell>
          <cell r="D14338">
            <v>148</v>
          </cell>
        </row>
        <row r="14339">
          <cell r="A14339">
            <v>44891</v>
          </cell>
          <cell r="B14339" t="str">
            <v>HA 41</v>
          </cell>
          <cell r="D14339">
            <v>143</v>
          </cell>
        </row>
        <row r="14340">
          <cell r="A14340">
            <v>44891</v>
          </cell>
          <cell r="B14340" t="str">
            <v>HA 45</v>
          </cell>
          <cell r="D14340">
            <v>83</v>
          </cell>
        </row>
        <row r="14341">
          <cell r="A14341">
            <v>44891</v>
          </cell>
          <cell r="B14341" t="str">
            <v>HA 59</v>
          </cell>
          <cell r="D14341">
            <v>161</v>
          </cell>
        </row>
        <row r="14342">
          <cell r="A14342">
            <v>44891</v>
          </cell>
          <cell r="B14342" t="str">
            <v>UA 1273</v>
          </cell>
          <cell r="D14342">
            <v>202</v>
          </cell>
        </row>
        <row r="14343">
          <cell r="A14343">
            <v>44891</v>
          </cell>
          <cell r="B14343" t="str">
            <v>UA 202</v>
          </cell>
          <cell r="D14343">
            <v>179</v>
          </cell>
        </row>
        <row r="14344">
          <cell r="A14344">
            <v>44891</v>
          </cell>
          <cell r="B14344" t="str">
            <v>UA 2174</v>
          </cell>
          <cell r="D14344">
            <v>36</v>
          </cell>
        </row>
        <row r="14345">
          <cell r="A14345">
            <v>44891</v>
          </cell>
          <cell r="B14345" t="str">
            <v>UA 417</v>
          </cell>
          <cell r="D14345">
            <v>96</v>
          </cell>
        </row>
        <row r="14346">
          <cell r="A14346">
            <v>44891</v>
          </cell>
          <cell r="B14346" t="str">
            <v>UA 545</v>
          </cell>
          <cell r="D14346">
            <v>131</v>
          </cell>
        </row>
        <row r="14347">
          <cell r="A14347">
            <v>44891</v>
          </cell>
          <cell r="B14347" t="str">
            <v>WN 1707</v>
          </cell>
          <cell r="D14347">
            <v>161</v>
          </cell>
        </row>
        <row r="14348">
          <cell r="A14348">
            <v>44891</v>
          </cell>
          <cell r="B14348" t="str">
            <v>WN 464</v>
          </cell>
          <cell r="D14348">
            <v>125</v>
          </cell>
        </row>
        <row r="14349">
          <cell r="A14349">
            <v>44892</v>
          </cell>
          <cell r="B14349" t="str">
            <v>AA 271</v>
          </cell>
          <cell r="D14349">
            <v>80</v>
          </cell>
        </row>
        <row r="14350">
          <cell r="A14350">
            <v>44892</v>
          </cell>
          <cell r="B14350" t="str">
            <v>AA 432</v>
          </cell>
          <cell r="D14350">
            <v>162</v>
          </cell>
        </row>
        <row r="14351">
          <cell r="A14351">
            <v>44892</v>
          </cell>
          <cell r="B14351" t="str">
            <v>AA 7</v>
          </cell>
          <cell r="D14351">
            <v>118</v>
          </cell>
        </row>
        <row r="14352">
          <cell r="A14352">
            <v>44892</v>
          </cell>
          <cell r="B14352" t="str">
            <v>AS 805</v>
          </cell>
          <cell r="D14352">
            <v>84</v>
          </cell>
        </row>
        <row r="14353">
          <cell r="A14353">
            <v>44892</v>
          </cell>
          <cell r="B14353" t="str">
            <v>AS 809</v>
          </cell>
          <cell r="D14353">
            <v>119</v>
          </cell>
        </row>
        <row r="14354">
          <cell r="A14354">
            <v>44892</v>
          </cell>
          <cell r="B14354" t="str">
            <v>DL 1069</v>
          </cell>
          <cell r="D14354">
            <v>88</v>
          </cell>
        </row>
        <row r="14355">
          <cell r="A14355">
            <v>44892</v>
          </cell>
          <cell r="B14355" t="str">
            <v>DL 362</v>
          </cell>
          <cell r="D14355">
            <v>121</v>
          </cell>
        </row>
        <row r="14356">
          <cell r="A14356">
            <v>44892</v>
          </cell>
          <cell r="B14356" t="str">
            <v>DL 448</v>
          </cell>
          <cell r="D14356">
            <v>80</v>
          </cell>
        </row>
        <row r="14357">
          <cell r="A14357">
            <v>44892</v>
          </cell>
          <cell r="B14357" t="str">
            <v>DL 726</v>
          </cell>
          <cell r="D14357">
            <v>254</v>
          </cell>
        </row>
        <row r="14358">
          <cell r="A14358">
            <v>44892</v>
          </cell>
          <cell r="B14358" t="str">
            <v>HA 23</v>
          </cell>
          <cell r="D14358">
            <v>111</v>
          </cell>
        </row>
        <row r="14359">
          <cell r="A14359">
            <v>44892</v>
          </cell>
          <cell r="B14359" t="str">
            <v>HA 29</v>
          </cell>
          <cell r="D14359">
            <v>205</v>
          </cell>
        </row>
        <row r="14360">
          <cell r="A14360">
            <v>44892</v>
          </cell>
          <cell r="B14360" t="str">
            <v>HA 31</v>
          </cell>
          <cell r="D14360">
            <v>182</v>
          </cell>
        </row>
        <row r="14361">
          <cell r="A14361">
            <v>44892</v>
          </cell>
          <cell r="B14361" t="str">
            <v>HA 33</v>
          </cell>
          <cell r="D14361">
            <v>228</v>
          </cell>
        </row>
        <row r="14362">
          <cell r="A14362">
            <v>44892</v>
          </cell>
          <cell r="B14362" t="str">
            <v>HA 39</v>
          </cell>
          <cell r="D14362">
            <v>166</v>
          </cell>
        </row>
        <row r="14363">
          <cell r="A14363">
            <v>44892</v>
          </cell>
          <cell r="B14363" t="str">
            <v>HA 41</v>
          </cell>
          <cell r="D14363">
            <v>119</v>
          </cell>
        </row>
        <row r="14364">
          <cell r="A14364">
            <v>44892</v>
          </cell>
          <cell r="B14364" t="str">
            <v>HA 45</v>
          </cell>
          <cell r="D14364">
            <v>120</v>
          </cell>
        </row>
        <row r="14365">
          <cell r="A14365">
            <v>44892</v>
          </cell>
          <cell r="B14365" t="str">
            <v>HA 57</v>
          </cell>
          <cell r="D14365">
            <v>130</v>
          </cell>
        </row>
        <row r="14366">
          <cell r="A14366">
            <v>44892</v>
          </cell>
          <cell r="B14366" t="str">
            <v>HA 59</v>
          </cell>
          <cell r="D14366">
            <v>160</v>
          </cell>
        </row>
        <row r="14367">
          <cell r="A14367">
            <v>44892</v>
          </cell>
          <cell r="B14367" t="str">
            <v>HA 71</v>
          </cell>
          <cell r="D14367">
            <v>164</v>
          </cell>
        </row>
        <row r="14368">
          <cell r="A14368">
            <v>44892</v>
          </cell>
          <cell r="B14368" t="str">
            <v>UA 1273</v>
          </cell>
          <cell r="D14368">
            <v>203</v>
          </cell>
        </row>
        <row r="14369">
          <cell r="A14369">
            <v>44892</v>
          </cell>
          <cell r="B14369" t="str">
            <v>UA 202</v>
          </cell>
          <cell r="D14369">
            <v>170</v>
          </cell>
        </row>
        <row r="14370">
          <cell r="A14370">
            <v>44892</v>
          </cell>
          <cell r="B14370" t="str">
            <v>WN 1509</v>
          </cell>
          <cell r="D14370">
            <v>159</v>
          </cell>
        </row>
        <row r="14371">
          <cell r="A14371">
            <v>44892</v>
          </cell>
          <cell r="B14371" t="str">
            <v>WN 177</v>
          </cell>
          <cell r="D14371">
            <v>124</v>
          </cell>
        </row>
        <row r="14372">
          <cell r="A14372">
            <v>44893</v>
          </cell>
          <cell r="B14372" t="str">
            <v>AA 271</v>
          </cell>
          <cell r="D14372">
            <v>111</v>
          </cell>
        </row>
        <row r="14373">
          <cell r="A14373">
            <v>44893</v>
          </cell>
          <cell r="B14373" t="str">
            <v>AA 432</v>
          </cell>
          <cell r="D14373">
            <v>274</v>
          </cell>
        </row>
        <row r="14374">
          <cell r="A14374">
            <v>44893</v>
          </cell>
          <cell r="B14374" t="str">
            <v>AA 7</v>
          </cell>
          <cell r="D14374">
            <v>128</v>
          </cell>
        </row>
        <row r="14375">
          <cell r="A14375">
            <v>44893</v>
          </cell>
          <cell r="B14375" t="str">
            <v>AS 743</v>
          </cell>
          <cell r="D14375">
            <v>116</v>
          </cell>
        </row>
        <row r="14376">
          <cell r="A14376">
            <v>44893</v>
          </cell>
          <cell r="B14376" t="str">
            <v>AS 803</v>
          </cell>
          <cell r="D14376">
            <v>110</v>
          </cell>
        </row>
        <row r="14377">
          <cell r="A14377">
            <v>44893</v>
          </cell>
          <cell r="B14377" t="str">
            <v>AS 809</v>
          </cell>
          <cell r="D14377">
            <v>139</v>
          </cell>
        </row>
        <row r="14378">
          <cell r="A14378">
            <v>44893</v>
          </cell>
          <cell r="B14378" t="str">
            <v>AS 829</v>
          </cell>
          <cell r="D14378">
            <v>114</v>
          </cell>
        </row>
        <row r="14379">
          <cell r="A14379">
            <v>44893</v>
          </cell>
          <cell r="B14379" t="str">
            <v>AS 861</v>
          </cell>
          <cell r="D14379">
            <v>152</v>
          </cell>
        </row>
        <row r="14380">
          <cell r="A14380">
            <v>44893</v>
          </cell>
          <cell r="B14380" t="str">
            <v>HA 23</v>
          </cell>
          <cell r="D14380">
            <v>145</v>
          </cell>
        </row>
        <row r="14381">
          <cell r="A14381">
            <v>44893</v>
          </cell>
          <cell r="B14381" t="str">
            <v>HA 29</v>
          </cell>
          <cell r="D14381">
            <v>240</v>
          </cell>
        </row>
        <row r="14382">
          <cell r="A14382">
            <v>44893</v>
          </cell>
          <cell r="B14382" t="str">
            <v>HA 31</v>
          </cell>
          <cell r="D14382">
            <v>189</v>
          </cell>
        </row>
        <row r="14383">
          <cell r="A14383">
            <v>44893</v>
          </cell>
          <cell r="B14383" t="str">
            <v>HA 39</v>
          </cell>
          <cell r="D14383">
            <v>166</v>
          </cell>
        </row>
        <row r="14384">
          <cell r="A14384">
            <v>44893</v>
          </cell>
          <cell r="B14384" t="str">
            <v>HA 41</v>
          </cell>
          <cell r="D14384">
            <v>122</v>
          </cell>
        </row>
        <row r="14385">
          <cell r="A14385">
            <v>44893</v>
          </cell>
          <cell r="B14385" t="str">
            <v>HA 57</v>
          </cell>
          <cell r="D14385">
            <v>165</v>
          </cell>
        </row>
        <row r="14386">
          <cell r="A14386">
            <v>44893</v>
          </cell>
          <cell r="B14386" t="str">
            <v>HA 71</v>
          </cell>
          <cell r="D14386">
            <v>175</v>
          </cell>
        </row>
        <row r="14387">
          <cell r="A14387">
            <v>44893</v>
          </cell>
          <cell r="B14387" t="str">
            <v>UA 1273</v>
          </cell>
          <cell r="D14387">
            <v>216</v>
          </cell>
        </row>
        <row r="14388">
          <cell r="A14388">
            <v>44893</v>
          </cell>
          <cell r="B14388" t="str">
            <v>UA 202</v>
          </cell>
          <cell r="D14388">
            <v>157</v>
          </cell>
        </row>
        <row r="14389">
          <cell r="A14389">
            <v>44893</v>
          </cell>
          <cell r="B14389" t="str">
            <v>UA 417</v>
          </cell>
          <cell r="D14389">
            <v>98</v>
          </cell>
        </row>
        <row r="14390">
          <cell r="A14390">
            <v>44893</v>
          </cell>
          <cell r="B14390" t="str">
            <v>WN 1509</v>
          </cell>
          <cell r="D14390">
            <v>105</v>
          </cell>
        </row>
        <row r="14391">
          <cell r="A14391">
            <v>44893</v>
          </cell>
          <cell r="B14391" t="str">
            <v>WN 1707</v>
          </cell>
          <cell r="D14391">
            <v>157</v>
          </cell>
        </row>
        <row r="14392">
          <cell r="A14392">
            <v>44893</v>
          </cell>
          <cell r="B14392" t="str">
            <v>WN 177</v>
          </cell>
          <cell r="D14392">
            <v>164</v>
          </cell>
        </row>
        <row r="14393">
          <cell r="A14393">
            <v>44893</v>
          </cell>
          <cell r="B14393" t="str">
            <v>WN 2679</v>
          </cell>
          <cell r="D14393">
            <v>159</v>
          </cell>
        </row>
        <row r="14394">
          <cell r="A14394">
            <v>44893</v>
          </cell>
          <cell r="B14394" t="str">
            <v>WN 464</v>
          </cell>
          <cell r="D14394">
            <v>168</v>
          </cell>
        </row>
        <row r="14395">
          <cell r="A14395">
            <v>44894</v>
          </cell>
          <cell r="B14395" t="str">
            <v>AA 119</v>
          </cell>
          <cell r="D14395">
            <v>202</v>
          </cell>
        </row>
        <row r="14396">
          <cell r="A14396">
            <v>44894</v>
          </cell>
          <cell r="B14396" t="str">
            <v>AA 231</v>
          </cell>
          <cell r="D14396">
            <v>135</v>
          </cell>
        </row>
        <row r="14397">
          <cell r="A14397">
            <v>44894</v>
          </cell>
          <cell r="B14397" t="str">
            <v>AA 271</v>
          </cell>
          <cell r="D14397">
            <v>91</v>
          </cell>
        </row>
        <row r="14398">
          <cell r="A14398">
            <v>44894</v>
          </cell>
          <cell r="B14398" t="str">
            <v>AA 432</v>
          </cell>
          <cell r="D14398">
            <v>180</v>
          </cell>
        </row>
        <row r="14399">
          <cell r="A14399">
            <v>44894</v>
          </cell>
          <cell r="B14399" t="str">
            <v>AA 510</v>
          </cell>
          <cell r="D14399">
            <v>105</v>
          </cell>
        </row>
        <row r="14400">
          <cell r="A14400">
            <v>44894</v>
          </cell>
          <cell r="B14400" t="str">
            <v>AS 743</v>
          </cell>
          <cell r="D14400">
            <v>89</v>
          </cell>
        </row>
        <row r="14401">
          <cell r="A14401">
            <v>44894</v>
          </cell>
          <cell r="B14401" t="str">
            <v>AS 809</v>
          </cell>
          <cell r="D14401">
            <v>151</v>
          </cell>
        </row>
        <row r="14402">
          <cell r="A14402">
            <v>44894</v>
          </cell>
          <cell r="B14402" t="str">
            <v>AS 813</v>
          </cell>
          <cell r="D14402">
            <v>68</v>
          </cell>
        </row>
        <row r="14403">
          <cell r="A14403">
            <v>44894</v>
          </cell>
          <cell r="B14403" t="str">
            <v>DL 388</v>
          </cell>
          <cell r="D14403">
            <v>100</v>
          </cell>
        </row>
        <row r="14404">
          <cell r="A14404">
            <v>44894</v>
          </cell>
          <cell r="B14404" t="str">
            <v>DL 422</v>
          </cell>
          <cell r="D14404">
            <v>150</v>
          </cell>
        </row>
        <row r="14405">
          <cell r="A14405">
            <v>44894</v>
          </cell>
          <cell r="B14405" t="str">
            <v>DL 726</v>
          </cell>
          <cell r="D14405">
            <v>250</v>
          </cell>
        </row>
        <row r="14406">
          <cell r="A14406">
            <v>44894</v>
          </cell>
          <cell r="B14406" t="str">
            <v>HA 23</v>
          </cell>
          <cell r="D14406">
            <v>89</v>
          </cell>
        </row>
        <row r="14407">
          <cell r="A14407">
            <v>44894</v>
          </cell>
          <cell r="B14407" t="str">
            <v>HA 29</v>
          </cell>
          <cell r="D14407">
            <v>200</v>
          </cell>
        </row>
        <row r="14408">
          <cell r="A14408">
            <v>44894</v>
          </cell>
          <cell r="B14408" t="str">
            <v>HA 31</v>
          </cell>
          <cell r="D14408">
            <v>167</v>
          </cell>
        </row>
        <row r="14409">
          <cell r="A14409">
            <v>44894</v>
          </cell>
          <cell r="B14409" t="str">
            <v>HA 33</v>
          </cell>
          <cell r="D14409">
            <v>165</v>
          </cell>
        </row>
        <row r="14410">
          <cell r="A14410">
            <v>44894</v>
          </cell>
          <cell r="B14410" t="str">
            <v>HA 45</v>
          </cell>
          <cell r="D14410">
            <v>105</v>
          </cell>
        </row>
        <row r="14411">
          <cell r="A14411">
            <v>44894</v>
          </cell>
          <cell r="B14411" t="str">
            <v>HA 57</v>
          </cell>
          <cell r="D14411">
            <v>104</v>
          </cell>
        </row>
        <row r="14412">
          <cell r="A14412">
            <v>44894</v>
          </cell>
          <cell r="B14412" t="str">
            <v>HA 59</v>
          </cell>
          <cell r="D14412">
            <v>173</v>
          </cell>
        </row>
        <row r="14413">
          <cell r="A14413">
            <v>44894</v>
          </cell>
          <cell r="B14413" t="str">
            <v>UA 1219</v>
          </cell>
          <cell r="D14413">
            <v>109</v>
          </cell>
        </row>
        <row r="14414">
          <cell r="A14414">
            <v>44894</v>
          </cell>
          <cell r="B14414" t="str">
            <v>UA 1736</v>
          </cell>
          <cell r="D14414">
            <v>259</v>
          </cell>
        </row>
        <row r="14415">
          <cell r="A14415">
            <v>44894</v>
          </cell>
          <cell r="B14415" t="str">
            <v>UA 1749</v>
          </cell>
          <cell r="D14415">
            <v>89</v>
          </cell>
        </row>
        <row r="14416">
          <cell r="A14416">
            <v>44894</v>
          </cell>
          <cell r="B14416" t="str">
            <v>UA 2623</v>
          </cell>
          <cell r="D14416">
            <v>98</v>
          </cell>
        </row>
        <row r="14417">
          <cell r="A14417">
            <v>44894</v>
          </cell>
          <cell r="B14417" t="str">
            <v>WN 1509</v>
          </cell>
          <cell r="D14417">
            <v>75</v>
          </cell>
        </row>
        <row r="14418">
          <cell r="A14418">
            <v>44894</v>
          </cell>
          <cell r="B14418" t="str">
            <v>WN 177</v>
          </cell>
          <cell r="D14418">
            <v>131</v>
          </cell>
        </row>
        <row r="14419">
          <cell r="A14419">
            <v>44894</v>
          </cell>
          <cell r="B14419" t="str">
            <v>WN 2351</v>
          </cell>
          <cell r="D14419">
            <v>70</v>
          </cell>
        </row>
        <row r="14420">
          <cell r="A14420">
            <v>44894</v>
          </cell>
          <cell r="B14420" t="str">
            <v>WN 464</v>
          </cell>
          <cell r="D14420">
            <v>153</v>
          </cell>
        </row>
        <row r="14421">
          <cell r="A14421">
            <v>44895</v>
          </cell>
          <cell r="B14421" t="str">
            <v>AA 119</v>
          </cell>
          <cell r="D14421">
            <v>246</v>
          </cell>
        </row>
        <row r="14422">
          <cell r="A14422">
            <v>44895</v>
          </cell>
          <cell r="B14422" t="str">
            <v>AA 231</v>
          </cell>
          <cell r="D14422">
            <v>181</v>
          </cell>
        </row>
        <row r="14423">
          <cell r="A14423">
            <v>44895</v>
          </cell>
          <cell r="B14423" t="str">
            <v>AA 271</v>
          </cell>
          <cell r="D14423">
            <v>187</v>
          </cell>
        </row>
        <row r="14424">
          <cell r="A14424">
            <v>44895</v>
          </cell>
          <cell r="B14424" t="str">
            <v>AA 432</v>
          </cell>
          <cell r="D14424">
            <v>164</v>
          </cell>
        </row>
        <row r="14425">
          <cell r="A14425">
            <v>44895</v>
          </cell>
          <cell r="B14425" t="str">
            <v>AA 7</v>
          </cell>
          <cell r="D14425">
            <v>185</v>
          </cell>
        </row>
        <row r="14426">
          <cell r="A14426">
            <v>44895</v>
          </cell>
          <cell r="B14426" t="str">
            <v>AS 805</v>
          </cell>
          <cell r="D14426">
            <v>93</v>
          </cell>
        </row>
        <row r="14427">
          <cell r="A14427">
            <v>44895</v>
          </cell>
          <cell r="B14427" t="str">
            <v>AS 813</v>
          </cell>
          <cell r="D14427">
            <v>87</v>
          </cell>
        </row>
        <row r="14428">
          <cell r="A14428">
            <v>44895</v>
          </cell>
          <cell r="B14428" t="str">
            <v>AS 825</v>
          </cell>
          <cell r="D14428">
            <v>140</v>
          </cell>
        </row>
        <row r="14429">
          <cell r="A14429">
            <v>44895</v>
          </cell>
          <cell r="B14429" t="str">
            <v>AS 828</v>
          </cell>
          <cell r="D14429">
            <v>125</v>
          </cell>
        </row>
        <row r="14430">
          <cell r="A14430">
            <v>44895</v>
          </cell>
          <cell r="B14430" t="str">
            <v>AS 829</v>
          </cell>
          <cell r="D14430">
            <v>153</v>
          </cell>
        </row>
        <row r="14431">
          <cell r="A14431">
            <v>44895</v>
          </cell>
          <cell r="B14431" t="str">
            <v>AS 850</v>
          </cell>
          <cell r="D14431">
            <v>79</v>
          </cell>
        </row>
        <row r="14432">
          <cell r="A14432">
            <v>44895</v>
          </cell>
          <cell r="B14432" t="str">
            <v>DL 388</v>
          </cell>
          <cell r="D14432">
            <v>192</v>
          </cell>
        </row>
        <row r="14433">
          <cell r="A14433">
            <v>44895</v>
          </cell>
          <cell r="B14433" t="str">
            <v>DL 726</v>
          </cell>
          <cell r="D14433">
            <v>286</v>
          </cell>
        </row>
        <row r="14434">
          <cell r="A14434">
            <v>44895</v>
          </cell>
          <cell r="B14434" t="str">
            <v>HA 23</v>
          </cell>
          <cell r="D14434">
            <v>104</v>
          </cell>
        </row>
        <row r="14435">
          <cell r="A14435">
            <v>44895</v>
          </cell>
          <cell r="B14435" t="str">
            <v>HA 29</v>
          </cell>
          <cell r="D14435">
            <v>250</v>
          </cell>
        </row>
        <row r="14436">
          <cell r="A14436">
            <v>44895</v>
          </cell>
          <cell r="B14436" t="str">
            <v>HA 31</v>
          </cell>
          <cell r="D14436">
            <v>163</v>
          </cell>
        </row>
        <row r="14437">
          <cell r="A14437">
            <v>44895</v>
          </cell>
          <cell r="B14437" t="str">
            <v>HA 33</v>
          </cell>
          <cell r="D14437">
            <v>217</v>
          </cell>
        </row>
        <row r="14438">
          <cell r="A14438">
            <v>44895</v>
          </cell>
          <cell r="B14438" t="str">
            <v>HA 39</v>
          </cell>
          <cell r="D14438">
            <v>169</v>
          </cell>
        </row>
        <row r="14439">
          <cell r="A14439">
            <v>44895</v>
          </cell>
          <cell r="B14439" t="str">
            <v>HA 41</v>
          </cell>
          <cell r="D14439">
            <v>133</v>
          </cell>
        </row>
        <row r="14440">
          <cell r="A14440">
            <v>44895</v>
          </cell>
          <cell r="B14440" t="str">
            <v>HA 45</v>
          </cell>
          <cell r="D14440">
            <v>70</v>
          </cell>
        </row>
        <row r="14441">
          <cell r="A14441">
            <v>44895</v>
          </cell>
          <cell r="B14441" t="str">
            <v>HA 57</v>
          </cell>
          <cell r="D14441">
            <v>109</v>
          </cell>
        </row>
        <row r="14442">
          <cell r="A14442">
            <v>44895</v>
          </cell>
          <cell r="B14442" t="str">
            <v>HA 59</v>
          </cell>
          <cell r="D14442">
            <v>152</v>
          </cell>
        </row>
        <row r="14443">
          <cell r="A14443">
            <v>44895</v>
          </cell>
          <cell r="B14443" t="str">
            <v>HA 71</v>
          </cell>
          <cell r="D14443">
            <v>131</v>
          </cell>
        </row>
        <row r="14444">
          <cell r="A14444">
            <v>44895</v>
          </cell>
          <cell r="B14444" t="str">
            <v>UA 1219</v>
          </cell>
          <cell r="D14444">
            <v>121</v>
          </cell>
        </row>
        <row r="14445">
          <cell r="A14445">
            <v>44895</v>
          </cell>
          <cell r="B14445" t="str">
            <v>UA 1273</v>
          </cell>
          <cell r="D14445">
            <v>263</v>
          </cell>
        </row>
        <row r="14446">
          <cell r="A14446">
            <v>44895</v>
          </cell>
          <cell r="B14446" t="str">
            <v>UA 1736</v>
          </cell>
          <cell r="D14446">
            <v>314</v>
          </cell>
        </row>
        <row r="14447">
          <cell r="A14447">
            <v>44895</v>
          </cell>
          <cell r="B14447" t="str">
            <v>UA 1749</v>
          </cell>
          <cell r="D14447">
            <v>145</v>
          </cell>
        </row>
        <row r="14448">
          <cell r="A14448">
            <v>44895</v>
          </cell>
          <cell r="B14448" t="str">
            <v>UA 2623</v>
          </cell>
          <cell r="D14448">
            <v>158</v>
          </cell>
        </row>
        <row r="14449">
          <cell r="A14449">
            <v>44895</v>
          </cell>
          <cell r="B14449" t="str">
            <v>UA 417</v>
          </cell>
          <cell r="D14449">
            <v>112</v>
          </cell>
        </row>
        <row r="14450">
          <cell r="A14450">
            <v>44895</v>
          </cell>
          <cell r="B14450" t="str">
            <v>WN 1509</v>
          </cell>
          <cell r="D14450">
            <v>102</v>
          </cell>
        </row>
        <row r="14451">
          <cell r="A14451">
            <v>44895</v>
          </cell>
          <cell r="B14451" t="str">
            <v>WN 1707</v>
          </cell>
          <cell r="D14451">
            <v>153</v>
          </cell>
        </row>
        <row r="14452">
          <cell r="A14452">
            <v>44895</v>
          </cell>
          <cell r="B14452" t="str">
            <v>WN 177</v>
          </cell>
          <cell r="D14452">
            <v>161</v>
          </cell>
        </row>
        <row r="14453">
          <cell r="A14453">
            <v>44895</v>
          </cell>
          <cell r="B14453" t="str">
            <v>WN 2679</v>
          </cell>
          <cell r="D14453">
            <v>169</v>
          </cell>
        </row>
        <row r="14454">
          <cell r="A14454">
            <v>44895</v>
          </cell>
          <cell r="B14454" t="str">
            <v>WN 464</v>
          </cell>
          <cell r="D14454">
            <v>150</v>
          </cell>
        </row>
        <row r="14455">
          <cell r="A14455">
            <v>44896</v>
          </cell>
          <cell r="B14455" t="str">
            <v>AA 231</v>
          </cell>
          <cell r="D14455">
            <v>155</v>
          </cell>
        </row>
        <row r="14456">
          <cell r="A14456">
            <v>44896</v>
          </cell>
          <cell r="B14456" t="str">
            <v>AA 432</v>
          </cell>
          <cell r="D14456">
            <v>181</v>
          </cell>
        </row>
        <row r="14457">
          <cell r="A14457">
            <v>44896</v>
          </cell>
          <cell r="B14457" t="str">
            <v>AS 803</v>
          </cell>
          <cell r="D14457">
            <v>159</v>
          </cell>
        </row>
        <row r="14458">
          <cell r="A14458">
            <v>44896</v>
          </cell>
          <cell r="B14458" t="str">
            <v>AS 805</v>
          </cell>
          <cell r="D14458">
            <v>157</v>
          </cell>
        </row>
        <row r="14459">
          <cell r="A14459">
            <v>44896</v>
          </cell>
          <cell r="B14459" t="str">
            <v>AS 809</v>
          </cell>
          <cell r="D14459">
            <v>159</v>
          </cell>
        </row>
        <row r="14460">
          <cell r="A14460">
            <v>44896</v>
          </cell>
          <cell r="B14460" t="str">
            <v>AS 813</v>
          </cell>
          <cell r="D14460">
            <v>136</v>
          </cell>
        </row>
        <row r="14461">
          <cell r="A14461">
            <v>44896</v>
          </cell>
          <cell r="B14461" t="str">
            <v>AS 825</v>
          </cell>
          <cell r="D14461">
            <v>155</v>
          </cell>
        </row>
        <row r="14462">
          <cell r="A14462">
            <v>44896</v>
          </cell>
          <cell r="B14462" t="str">
            <v>AS 829</v>
          </cell>
          <cell r="D14462">
            <v>126</v>
          </cell>
        </row>
        <row r="14463">
          <cell r="A14463">
            <v>44896</v>
          </cell>
          <cell r="B14463" t="str">
            <v>DL 388</v>
          </cell>
          <cell r="D14463">
            <v>183</v>
          </cell>
        </row>
        <row r="14464">
          <cell r="A14464">
            <v>44896</v>
          </cell>
          <cell r="B14464" t="str">
            <v>DL 422</v>
          </cell>
          <cell r="D14464">
            <v>166</v>
          </cell>
        </row>
        <row r="14465">
          <cell r="A14465">
            <v>44896</v>
          </cell>
          <cell r="B14465" t="str">
            <v>DL 726</v>
          </cell>
          <cell r="D14465">
            <v>282</v>
          </cell>
        </row>
        <row r="14466">
          <cell r="A14466">
            <v>44896</v>
          </cell>
          <cell r="B14466" t="str">
            <v>UA 1219</v>
          </cell>
          <cell r="D14466">
            <v>111</v>
          </cell>
        </row>
        <row r="14467">
          <cell r="A14467">
            <v>44896</v>
          </cell>
          <cell r="B14467" t="str">
            <v>UA 1736</v>
          </cell>
          <cell r="D14467">
            <v>307</v>
          </cell>
        </row>
        <row r="14468">
          <cell r="A14468">
            <v>44896</v>
          </cell>
          <cell r="B14468" t="str">
            <v>UA 1749</v>
          </cell>
          <cell r="D14468">
            <v>115</v>
          </cell>
        </row>
        <row r="14469">
          <cell r="A14469">
            <v>44896</v>
          </cell>
          <cell r="B14469" t="str">
            <v>UA 2623</v>
          </cell>
          <cell r="D14469">
            <v>160</v>
          </cell>
        </row>
        <row r="14470">
          <cell r="A14470">
            <v>44896</v>
          </cell>
          <cell r="B14470" t="str">
            <v>WN 1509</v>
          </cell>
          <cell r="D14470">
            <v>165</v>
          </cell>
        </row>
        <row r="14471">
          <cell r="A14471">
            <v>44896</v>
          </cell>
          <cell r="B14471" t="str">
            <v>WN 2351</v>
          </cell>
          <cell r="D14471">
            <v>174</v>
          </cell>
        </row>
        <row r="14472">
          <cell r="A14472">
            <v>44897</v>
          </cell>
          <cell r="B14472" t="str">
            <v>AA 231</v>
          </cell>
          <cell r="D14472">
            <v>173</v>
          </cell>
        </row>
        <row r="14473">
          <cell r="A14473">
            <v>44897</v>
          </cell>
          <cell r="B14473" t="str">
            <v>AS 743</v>
          </cell>
          <cell r="D14473">
            <v>121</v>
          </cell>
        </row>
        <row r="14474">
          <cell r="A14474">
            <v>44897</v>
          </cell>
          <cell r="B14474" t="str">
            <v>AS 803</v>
          </cell>
          <cell r="D14474">
            <v>89</v>
          </cell>
        </row>
        <row r="14475">
          <cell r="A14475">
            <v>44897</v>
          </cell>
          <cell r="B14475" t="str">
            <v>AS 805</v>
          </cell>
          <cell r="D14475">
            <v>155</v>
          </cell>
        </row>
        <row r="14476">
          <cell r="A14476">
            <v>44897</v>
          </cell>
          <cell r="B14476" t="str">
            <v>AS 809</v>
          </cell>
          <cell r="D14476">
            <v>147</v>
          </cell>
        </row>
        <row r="14477">
          <cell r="A14477">
            <v>44897</v>
          </cell>
          <cell r="B14477" t="str">
            <v>AS 825</v>
          </cell>
          <cell r="D14477">
            <v>149</v>
          </cell>
        </row>
        <row r="14478">
          <cell r="A14478">
            <v>44897</v>
          </cell>
          <cell r="B14478" t="str">
            <v>AS 829</v>
          </cell>
          <cell r="D14478">
            <v>98</v>
          </cell>
        </row>
        <row r="14479">
          <cell r="A14479">
            <v>44897</v>
          </cell>
          <cell r="B14479" t="str">
            <v>DL 362</v>
          </cell>
          <cell r="D14479">
            <v>194</v>
          </cell>
        </row>
        <row r="14480">
          <cell r="A14480">
            <v>44897</v>
          </cell>
          <cell r="B14480" t="str">
            <v>DL 388</v>
          </cell>
          <cell r="D14480">
            <v>185</v>
          </cell>
        </row>
        <row r="14481">
          <cell r="A14481">
            <v>44897</v>
          </cell>
          <cell r="B14481" t="str">
            <v>DL 422</v>
          </cell>
          <cell r="D14481">
            <v>185</v>
          </cell>
        </row>
        <row r="14482">
          <cell r="A14482">
            <v>44897</v>
          </cell>
          <cell r="B14482" t="str">
            <v>DL 726</v>
          </cell>
          <cell r="D14482">
            <v>231</v>
          </cell>
        </row>
        <row r="14483">
          <cell r="A14483">
            <v>44897</v>
          </cell>
          <cell r="B14483" t="str">
            <v>HA 29</v>
          </cell>
          <cell r="D14483">
            <v>259</v>
          </cell>
        </row>
        <row r="14484">
          <cell r="A14484">
            <v>44897</v>
          </cell>
          <cell r="B14484" t="str">
            <v>HA 31</v>
          </cell>
          <cell r="D14484">
            <v>135</v>
          </cell>
        </row>
        <row r="14485">
          <cell r="A14485">
            <v>44897</v>
          </cell>
          <cell r="B14485" t="str">
            <v>HA 33</v>
          </cell>
          <cell r="D14485">
            <v>165</v>
          </cell>
        </row>
        <row r="14486">
          <cell r="A14486">
            <v>44897</v>
          </cell>
          <cell r="B14486" t="str">
            <v>HA 41</v>
          </cell>
          <cell r="D14486">
            <v>141</v>
          </cell>
        </row>
        <row r="14487">
          <cell r="A14487">
            <v>44897</v>
          </cell>
          <cell r="B14487" t="str">
            <v>HA 45</v>
          </cell>
          <cell r="D14487">
            <v>82</v>
          </cell>
        </row>
        <row r="14488">
          <cell r="A14488">
            <v>44897</v>
          </cell>
          <cell r="B14488" t="str">
            <v>HA 57</v>
          </cell>
          <cell r="D14488">
            <v>140</v>
          </cell>
        </row>
        <row r="14489">
          <cell r="A14489">
            <v>44897</v>
          </cell>
          <cell r="B14489" t="str">
            <v>HA 59</v>
          </cell>
          <cell r="D14489">
            <v>177</v>
          </cell>
        </row>
        <row r="14490">
          <cell r="A14490">
            <v>44897</v>
          </cell>
          <cell r="B14490" t="str">
            <v>HA 71</v>
          </cell>
          <cell r="D14490">
            <v>128</v>
          </cell>
        </row>
        <row r="14491">
          <cell r="A14491">
            <v>44897</v>
          </cell>
          <cell r="B14491" t="str">
            <v>UA 1219</v>
          </cell>
          <cell r="D14491">
            <v>103</v>
          </cell>
        </row>
        <row r="14492">
          <cell r="A14492">
            <v>44897</v>
          </cell>
          <cell r="B14492" t="str">
            <v>UA 1273</v>
          </cell>
          <cell r="D14492">
            <v>302</v>
          </cell>
        </row>
        <row r="14493">
          <cell r="A14493">
            <v>44897</v>
          </cell>
          <cell r="B14493" t="str">
            <v>UA 1736</v>
          </cell>
          <cell r="D14493">
            <v>319</v>
          </cell>
        </row>
        <row r="14494">
          <cell r="A14494">
            <v>44897</v>
          </cell>
          <cell r="B14494" t="str">
            <v>UA 1749</v>
          </cell>
          <cell r="D14494">
            <v>173</v>
          </cell>
        </row>
        <row r="14495">
          <cell r="A14495">
            <v>44897</v>
          </cell>
          <cell r="B14495" t="str">
            <v>UA 202</v>
          </cell>
          <cell r="D14495">
            <v>216</v>
          </cell>
        </row>
        <row r="14496">
          <cell r="A14496">
            <v>44897</v>
          </cell>
          <cell r="B14496" t="str">
            <v>UA 2623</v>
          </cell>
          <cell r="D14496">
            <v>119</v>
          </cell>
        </row>
        <row r="14497">
          <cell r="A14497">
            <v>44897</v>
          </cell>
          <cell r="B14497" t="str">
            <v>UA 417</v>
          </cell>
          <cell r="D14497">
            <v>82</v>
          </cell>
        </row>
        <row r="14498">
          <cell r="A14498">
            <v>44897</v>
          </cell>
          <cell r="B14498" t="str">
            <v>WN 1509</v>
          </cell>
          <cell r="D14498">
            <v>116</v>
          </cell>
        </row>
        <row r="14499">
          <cell r="A14499">
            <v>44897</v>
          </cell>
          <cell r="B14499" t="str">
            <v>WN 1707</v>
          </cell>
          <cell r="D14499">
            <v>161</v>
          </cell>
        </row>
        <row r="14500">
          <cell r="A14500">
            <v>44897</v>
          </cell>
          <cell r="B14500" t="str">
            <v>WN 2351</v>
          </cell>
          <cell r="D14500">
            <v>125</v>
          </cell>
        </row>
        <row r="14501">
          <cell r="A14501">
            <v>44897</v>
          </cell>
          <cell r="B14501" t="str">
            <v>WN 2679</v>
          </cell>
          <cell r="D14501">
            <v>149</v>
          </cell>
        </row>
        <row r="14502">
          <cell r="A14502">
            <v>44897</v>
          </cell>
          <cell r="B14502" t="str">
            <v>WN 464</v>
          </cell>
          <cell r="D14502">
            <v>166</v>
          </cell>
        </row>
        <row r="14503">
          <cell r="A14503">
            <v>44898</v>
          </cell>
          <cell r="B14503" t="str">
            <v>AA 119</v>
          </cell>
          <cell r="D14503">
            <v>242</v>
          </cell>
        </row>
        <row r="14504">
          <cell r="A14504">
            <v>44898</v>
          </cell>
          <cell r="B14504" t="str">
            <v>AA 271</v>
          </cell>
          <cell r="D14504">
            <v>161</v>
          </cell>
        </row>
        <row r="14505">
          <cell r="A14505">
            <v>44898</v>
          </cell>
          <cell r="B14505" t="str">
            <v>AA 432</v>
          </cell>
          <cell r="D14505">
            <v>173</v>
          </cell>
        </row>
        <row r="14506">
          <cell r="A14506">
            <v>44898</v>
          </cell>
          <cell r="B14506" t="str">
            <v>AA 7</v>
          </cell>
          <cell r="D14506">
            <v>260</v>
          </cell>
        </row>
        <row r="14507">
          <cell r="A14507">
            <v>44898</v>
          </cell>
          <cell r="B14507" t="str">
            <v>AS 743</v>
          </cell>
          <cell r="D14507">
            <v>129</v>
          </cell>
        </row>
        <row r="14508">
          <cell r="A14508">
            <v>44898</v>
          </cell>
          <cell r="B14508" t="str">
            <v>AS 803</v>
          </cell>
          <cell r="D14508">
            <v>104</v>
          </cell>
        </row>
        <row r="14509">
          <cell r="A14509">
            <v>44898</v>
          </cell>
          <cell r="B14509" t="str">
            <v>AS 809</v>
          </cell>
          <cell r="D14509">
            <v>160</v>
          </cell>
        </row>
        <row r="14510">
          <cell r="A14510">
            <v>44898</v>
          </cell>
          <cell r="B14510" t="str">
            <v>AS 825</v>
          </cell>
          <cell r="D14510">
            <v>158</v>
          </cell>
        </row>
        <row r="14511">
          <cell r="A14511">
            <v>44898</v>
          </cell>
          <cell r="B14511" t="str">
            <v>AS 861</v>
          </cell>
          <cell r="D14511">
            <v>142</v>
          </cell>
        </row>
        <row r="14512">
          <cell r="A14512">
            <v>44898</v>
          </cell>
          <cell r="B14512" t="str">
            <v>DL 362</v>
          </cell>
          <cell r="D14512">
            <v>215</v>
          </cell>
        </row>
        <row r="14513">
          <cell r="A14513">
            <v>44898</v>
          </cell>
          <cell r="B14513" t="str">
            <v>HA 23</v>
          </cell>
          <cell r="D14513">
            <v>102</v>
          </cell>
        </row>
        <row r="14514">
          <cell r="A14514">
            <v>44898</v>
          </cell>
          <cell r="B14514" t="str">
            <v>HA 29</v>
          </cell>
          <cell r="D14514">
            <v>252</v>
          </cell>
        </row>
        <row r="14515">
          <cell r="A14515">
            <v>44898</v>
          </cell>
          <cell r="B14515" t="str">
            <v>HA 31</v>
          </cell>
          <cell r="D14515">
            <v>137</v>
          </cell>
        </row>
        <row r="14516">
          <cell r="A14516">
            <v>44898</v>
          </cell>
          <cell r="B14516" t="str">
            <v>HA 33</v>
          </cell>
          <cell r="D14516">
            <v>191</v>
          </cell>
        </row>
        <row r="14517">
          <cell r="A14517">
            <v>44898</v>
          </cell>
          <cell r="B14517" t="str">
            <v>HA 39</v>
          </cell>
          <cell r="D14517">
            <v>180</v>
          </cell>
        </row>
        <row r="14518">
          <cell r="A14518">
            <v>44898</v>
          </cell>
          <cell r="B14518" t="str">
            <v>HA 41</v>
          </cell>
          <cell r="D14518">
            <v>124</v>
          </cell>
        </row>
        <row r="14519">
          <cell r="A14519">
            <v>44898</v>
          </cell>
          <cell r="B14519" t="str">
            <v>HA 45</v>
          </cell>
          <cell r="D14519">
            <v>131</v>
          </cell>
        </row>
        <row r="14520">
          <cell r="A14520">
            <v>44898</v>
          </cell>
          <cell r="B14520" t="str">
            <v>HA 57</v>
          </cell>
          <cell r="D14520">
            <v>98</v>
          </cell>
        </row>
        <row r="14521">
          <cell r="A14521">
            <v>44898</v>
          </cell>
          <cell r="B14521" t="str">
            <v>HA 59</v>
          </cell>
          <cell r="D14521">
            <v>161</v>
          </cell>
        </row>
        <row r="14522">
          <cell r="A14522">
            <v>44898</v>
          </cell>
          <cell r="B14522" t="str">
            <v>HA 71</v>
          </cell>
          <cell r="D14522">
            <v>104</v>
          </cell>
        </row>
        <row r="14523">
          <cell r="A14523">
            <v>44898</v>
          </cell>
          <cell r="B14523" t="str">
            <v>UA 1219</v>
          </cell>
          <cell r="D14523">
            <v>155</v>
          </cell>
        </row>
        <row r="14524">
          <cell r="A14524">
            <v>44898</v>
          </cell>
          <cell r="B14524" t="str">
            <v>UA 1273</v>
          </cell>
          <cell r="D14524">
            <v>270</v>
          </cell>
        </row>
        <row r="14525">
          <cell r="A14525">
            <v>44898</v>
          </cell>
          <cell r="B14525" t="str">
            <v>UA 202</v>
          </cell>
          <cell r="D14525">
            <v>202</v>
          </cell>
        </row>
        <row r="14526">
          <cell r="A14526">
            <v>44898</v>
          </cell>
          <cell r="B14526" t="str">
            <v>UA 308</v>
          </cell>
          <cell r="D14526">
            <v>136</v>
          </cell>
        </row>
        <row r="14527">
          <cell r="A14527">
            <v>44898</v>
          </cell>
          <cell r="B14527" t="str">
            <v>UA 417</v>
          </cell>
          <cell r="D14527">
            <v>118</v>
          </cell>
        </row>
        <row r="14528">
          <cell r="A14528">
            <v>44898</v>
          </cell>
          <cell r="B14528" t="str">
            <v>UA 42</v>
          </cell>
          <cell r="D14528">
            <v>118</v>
          </cell>
        </row>
        <row r="14529">
          <cell r="A14529">
            <v>44898</v>
          </cell>
          <cell r="B14529" t="str">
            <v>WN 1509</v>
          </cell>
          <cell r="D14529">
            <v>138</v>
          </cell>
        </row>
        <row r="14530">
          <cell r="A14530">
            <v>44898</v>
          </cell>
          <cell r="B14530" t="str">
            <v>WN 1707</v>
          </cell>
          <cell r="D14530">
            <v>145</v>
          </cell>
        </row>
        <row r="14531">
          <cell r="A14531">
            <v>44898</v>
          </cell>
          <cell r="B14531" t="str">
            <v>WN 1777</v>
          </cell>
          <cell r="D14531">
            <v>155</v>
          </cell>
        </row>
        <row r="14532">
          <cell r="A14532">
            <v>44898</v>
          </cell>
          <cell r="B14532" t="str">
            <v>WN 2679</v>
          </cell>
          <cell r="D14532">
            <v>170</v>
          </cell>
        </row>
        <row r="14533">
          <cell r="A14533">
            <v>44898</v>
          </cell>
          <cell r="B14533" t="str">
            <v>WN 464</v>
          </cell>
          <cell r="D14533">
            <v>172</v>
          </cell>
        </row>
        <row r="14534">
          <cell r="A14534">
            <v>44899</v>
          </cell>
          <cell r="B14534" t="str">
            <v>AA 119</v>
          </cell>
          <cell r="D14534">
            <v>237</v>
          </cell>
        </row>
        <row r="14535">
          <cell r="A14535">
            <v>44899</v>
          </cell>
          <cell r="B14535" t="str">
            <v>AA 432</v>
          </cell>
          <cell r="D14535">
            <v>172</v>
          </cell>
        </row>
        <row r="14536">
          <cell r="A14536">
            <v>44899</v>
          </cell>
          <cell r="B14536" t="str">
            <v>AA 7</v>
          </cell>
          <cell r="D14536">
            <v>147</v>
          </cell>
        </row>
        <row r="14537">
          <cell r="A14537">
            <v>44899</v>
          </cell>
          <cell r="B14537" t="str">
            <v>AS 743</v>
          </cell>
          <cell r="D14537">
            <v>130</v>
          </cell>
        </row>
        <row r="14538">
          <cell r="A14538">
            <v>44899</v>
          </cell>
          <cell r="B14538" t="str">
            <v>AS 803</v>
          </cell>
          <cell r="D14538">
            <v>96</v>
          </cell>
        </row>
        <row r="14539">
          <cell r="A14539">
            <v>44899</v>
          </cell>
          <cell r="B14539" t="str">
            <v>AS 809</v>
          </cell>
          <cell r="D14539">
            <v>120</v>
          </cell>
        </row>
        <row r="14540">
          <cell r="A14540">
            <v>44899</v>
          </cell>
          <cell r="B14540" t="str">
            <v>AS 813</v>
          </cell>
          <cell r="D14540">
            <v>101</v>
          </cell>
        </row>
        <row r="14541">
          <cell r="A14541">
            <v>44899</v>
          </cell>
          <cell r="B14541" t="str">
            <v>AS 825</v>
          </cell>
          <cell r="D14541">
            <v>151</v>
          </cell>
        </row>
        <row r="14542">
          <cell r="A14542">
            <v>44899</v>
          </cell>
          <cell r="B14542" t="str">
            <v>AS 861</v>
          </cell>
          <cell r="D14542">
            <v>154</v>
          </cell>
        </row>
        <row r="14543">
          <cell r="A14543">
            <v>44899</v>
          </cell>
          <cell r="B14543" t="str">
            <v>DL 362</v>
          </cell>
          <cell r="D14543">
            <v>298</v>
          </cell>
        </row>
        <row r="14544">
          <cell r="A14544">
            <v>44899</v>
          </cell>
          <cell r="B14544" t="str">
            <v>DL 388</v>
          </cell>
          <cell r="D14544">
            <v>185</v>
          </cell>
        </row>
        <row r="14545">
          <cell r="A14545">
            <v>44899</v>
          </cell>
          <cell r="B14545" t="str">
            <v>DL 726</v>
          </cell>
          <cell r="D14545">
            <v>263</v>
          </cell>
        </row>
        <row r="14546">
          <cell r="A14546">
            <v>44899</v>
          </cell>
          <cell r="B14546" t="str">
            <v>HA 31</v>
          </cell>
          <cell r="D14546">
            <v>178</v>
          </cell>
        </row>
        <row r="14547">
          <cell r="A14547">
            <v>44899</v>
          </cell>
          <cell r="B14547" t="str">
            <v>HA 41</v>
          </cell>
          <cell r="D14547">
            <v>109</v>
          </cell>
        </row>
        <row r="14548">
          <cell r="A14548">
            <v>44899</v>
          </cell>
          <cell r="B14548" t="str">
            <v>HA 45</v>
          </cell>
          <cell r="D14548">
            <v>54</v>
          </cell>
        </row>
        <row r="14549">
          <cell r="A14549">
            <v>44899</v>
          </cell>
          <cell r="B14549" t="str">
            <v>HA 59</v>
          </cell>
          <cell r="D14549">
            <v>171</v>
          </cell>
        </row>
        <row r="14550">
          <cell r="A14550">
            <v>44899</v>
          </cell>
          <cell r="B14550" t="str">
            <v>HA 71</v>
          </cell>
          <cell r="D14550">
            <v>97</v>
          </cell>
        </row>
        <row r="14551">
          <cell r="A14551">
            <v>44899</v>
          </cell>
          <cell r="B14551" t="str">
            <v>UA 1141</v>
          </cell>
          <cell r="D14551">
            <v>120</v>
          </cell>
        </row>
        <row r="14552">
          <cell r="A14552">
            <v>44899</v>
          </cell>
          <cell r="B14552" t="str">
            <v>UA 1749</v>
          </cell>
          <cell r="D14552">
            <v>64</v>
          </cell>
        </row>
        <row r="14553">
          <cell r="A14553">
            <v>44899</v>
          </cell>
          <cell r="B14553" t="str">
            <v>UA 417</v>
          </cell>
          <cell r="D14553">
            <v>97</v>
          </cell>
        </row>
        <row r="14554">
          <cell r="A14554">
            <v>44899</v>
          </cell>
          <cell r="B14554" t="str">
            <v>WN 1509</v>
          </cell>
          <cell r="D14554">
            <v>133</v>
          </cell>
        </row>
        <row r="14555">
          <cell r="A14555">
            <v>44899</v>
          </cell>
          <cell r="B14555" t="str">
            <v>WN 1707</v>
          </cell>
          <cell r="D14555">
            <v>163</v>
          </cell>
        </row>
        <row r="14556">
          <cell r="A14556">
            <v>44899</v>
          </cell>
          <cell r="B14556" t="str">
            <v>WN 177</v>
          </cell>
          <cell r="D14556">
            <v>153</v>
          </cell>
        </row>
        <row r="14557">
          <cell r="A14557">
            <v>44899</v>
          </cell>
          <cell r="B14557" t="str">
            <v>WN 2351</v>
          </cell>
          <cell r="D14557">
            <v>119</v>
          </cell>
        </row>
        <row r="14558">
          <cell r="A14558">
            <v>44899</v>
          </cell>
          <cell r="B14558" t="str">
            <v>WN 2679</v>
          </cell>
          <cell r="D14558">
            <v>172</v>
          </cell>
        </row>
        <row r="14559">
          <cell r="A14559">
            <v>44899</v>
          </cell>
          <cell r="B14559" t="str">
            <v>WN 464</v>
          </cell>
          <cell r="D14559">
            <v>146</v>
          </cell>
        </row>
        <row r="14560">
          <cell r="A14560">
            <v>44900</v>
          </cell>
          <cell r="B14560" t="str">
            <v>AA 432</v>
          </cell>
          <cell r="D14560">
            <v>154</v>
          </cell>
        </row>
        <row r="14561">
          <cell r="A14561">
            <v>44900</v>
          </cell>
          <cell r="B14561" t="str">
            <v>AS 743</v>
          </cell>
          <cell r="D14561">
            <v>110</v>
          </cell>
        </row>
        <row r="14562">
          <cell r="A14562">
            <v>44900</v>
          </cell>
          <cell r="B14562" t="str">
            <v>AS 803</v>
          </cell>
          <cell r="D14562">
            <v>92</v>
          </cell>
        </row>
        <row r="14563">
          <cell r="A14563">
            <v>44900</v>
          </cell>
          <cell r="B14563" t="str">
            <v>AS 809</v>
          </cell>
          <cell r="D14563">
            <v>134</v>
          </cell>
        </row>
        <row r="14564">
          <cell r="A14564">
            <v>44900</v>
          </cell>
          <cell r="B14564" t="str">
            <v>AS 861</v>
          </cell>
          <cell r="D14564">
            <v>104</v>
          </cell>
        </row>
        <row r="14565">
          <cell r="A14565">
            <v>44900</v>
          </cell>
          <cell r="B14565" t="str">
            <v>HA 29</v>
          </cell>
          <cell r="D14565">
            <v>158</v>
          </cell>
        </row>
        <row r="14566">
          <cell r="A14566">
            <v>44900</v>
          </cell>
          <cell r="B14566" t="str">
            <v>HA 31</v>
          </cell>
          <cell r="D14566">
            <v>182</v>
          </cell>
        </row>
        <row r="14567">
          <cell r="A14567">
            <v>44900</v>
          </cell>
          <cell r="B14567" t="str">
            <v>HA 33</v>
          </cell>
          <cell r="D14567">
            <v>201</v>
          </cell>
        </row>
        <row r="14568">
          <cell r="A14568">
            <v>44900</v>
          </cell>
          <cell r="B14568" t="str">
            <v>HA 59</v>
          </cell>
          <cell r="D14568">
            <v>154</v>
          </cell>
        </row>
        <row r="14569">
          <cell r="A14569">
            <v>44900</v>
          </cell>
          <cell r="B14569" t="str">
            <v>UA 417</v>
          </cell>
          <cell r="D14569">
            <v>140</v>
          </cell>
        </row>
        <row r="14570">
          <cell r="A14570">
            <v>44900</v>
          </cell>
          <cell r="B14570" t="str">
            <v>WN 1509</v>
          </cell>
          <cell r="D14570">
            <v>138</v>
          </cell>
        </row>
        <row r="14571">
          <cell r="A14571">
            <v>44900</v>
          </cell>
          <cell r="B14571" t="str">
            <v>WN 1707</v>
          </cell>
          <cell r="D14571">
            <v>159</v>
          </cell>
        </row>
        <row r="14572">
          <cell r="A14572">
            <v>44900</v>
          </cell>
          <cell r="B14572" t="str">
            <v>WN 2679</v>
          </cell>
          <cell r="D14572">
            <v>175</v>
          </cell>
        </row>
        <row r="14573">
          <cell r="A14573">
            <v>44900</v>
          </cell>
          <cell r="B14573" t="str">
            <v>WN 464</v>
          </cell>
          <cell r="D14573">
            <v>171</v>
          </cell>
        </row>
        <row r="14574">
          <cell r="A14574">
            <v>44901</v>
          </cell>
          <cell r="B14574" t="str">
            <v>AA 119</v>
          </cell>
          <cell r="D14574">
            <v>230</v>
          </cell>
        </row>
        <row r="14575">
          <cell r="A14575">
            <v>44901</v>
          </cell>
          <cell r="B14575" t="str">
            <v>AA 231</v>
          </cell>
          <cell r="D14575">
            <v>108</v>
          </cell>
        </row>
        <row r="14576">
          <cell r="A14576">
            <v>44901</v>
          </cell>
          <cell r="B14576" t="str">
            <v>AA 271</v>
          </cell>
          <cell r="D14576">
            <v>124</v>
          </cell>
        </row>
        <row r="14577">
          <cell r="A14577">
            <v>44901</v>
          </cell>
          <cell r="B14577" t="str">
            <v>AA 432</v>
          </cell>
          <cell r="D14577">
            <v>150</v>
          </cell>
        </row>
        <row r="14578">
          <cell r="A14578">
            <v>44901</v>
          </cell>
          <cell r="B14578" t="str">
            <v>AS 803</v>
          </cell>
          <cell r="D14578">
            <v>98</v>
          </cell>
        </row>
        <row r="14579">
          <cell r="A14579">
            <v>44901</v>
          </cell>
          <cell r="B14579" t="str">
            <v>AS 805</v>
          </cell>
          <cell r="D14579">
            <v>115</v>
          </cell>
        </row>
        <row r="14580">
          <cell r="A14580">
            <v>44901</v>
          </cell>
          <cell r="B14580" t="str">
            <v>AS 809</v>
          </cell>
          <cell r="D14580">
            <v>143</v>
          </cell>
        </row>
        <row r="14581">
          <cell r="A14581">
            <v>44901</v>
          </cell>
          <cell r="B14581" t="str">
            <v>AS 825</v>
          </cell>
          <cell r="D14581">
            <v>112</v>
          </cell>
        </row>
        <row r="14582">
          <cell r="A14582">
            <v>44901</v>
          </cell>
          <cell r="B14582" t="str">
            <v>AS 861</v>
          </cell>
          <cell r="D14582">
            <v>124</v>
          </cell>
        </row>
        <row r="14583">
          <cell r="A14583">
            <v>44901</v>
          </cell>
          <cell r="B14583" t="str">
            <v>DL 388</v>
          </cell>
          <cell r="D14583">
            <v>141</v>
          </cell>
        </row>
        <row r="14584">
          <cell r="A14584">
            <v>44901</v>
          </cell>
          <cell r="B14584" t="str">
            <v>DL 726</v>
          </cell>
          <cell r="D14584">
            <v>158</v>
          </cell>
        </row>
        <row r="14585">
          <cell r="A14585">
            <v>44901</v>
          </cell>
          <cell r="B14585" t="str">
            <v>HA 23</v>
          </cell>
          <cell r="D14585">
            <v>83</v>
          </cell>
        </row>
        <row r="14586">
          <cell r="A14586">
            <v>44901</v>
          </cell>
          <cell r="B14586" t="str">
            <v>HA 29</v>
          </cell>
          <cell r="D14586">
            <v>166</v>
          </cell>
        </row>
        <row r="14587">
          <cell r="A14587">
            <v>44901</v>
          </cell>
          <cell r="B14587" t="str">
            <v>HA 31</v>
          </cell>
          <cell r="D14587">
            <v>179</v>
          </cell>
        </row>
        <row r="14588">
          <cell r="A14588">
            <v>44901</v>
          </cell>
          <cell r="B14588" t="str">
            <v>HA 33</v>
          </cell>
          <cell r="D14588">
            <v>173</v>
          </cell>
        </row>
        <row r="14589">
          <cell r="A14589">
            <v>44901</v>
          </cell>
          <cell r="B14589" t="str">
            <v>HA 39</v>
          </cell>
          <cell r="D14589">
            <v>122</v>
          </cell>
        </row>
        <row r="14590">
          <cell r="A14590">
            <v>44901</v>
          </cell>
          <cell r="B14590" t="str">
            <v>HA 45</v>
          </cell>
          <cell r="D14590">
            <v>81</v>
          </cell>
        </row>
        <row r="14591">
          <cell r="A14591">
            <v>44901</v>
          </cell>
          <cell r="B14591" t="str">
            <v>HA 57</v>
          </cell>
          <cell r="D14591">
            <v>103</v>
          </cell>
        </row>
        <row r="14592">
          <cell r="A14592">
            <v>44901</v>
          </cell>
          <cell r="B14592" t="str">
            <v>HA 59</v>
          </cell>
          <cell r="D14592">
            <v>137</v>
          </cell>
        </row>
        <row r="14593">
          <cell r="A14593">
            <v>44901</v>
          </cell>
          <cell r="B14593" t="str">
            <v>HA 71</v>
          </cell>
          <cell r="D14593">
            <v>104</v>
          </cell>
        </row>
        <row r="14594">
          <cell r="A14594">
            <v>44901</v>
          </cell>
          <cell r="B14594" t="str">
            <v>UA 1219</v>
          </cell>
          <cell r="D14594">
            <v>94</v>
          </cell>
        </row>
        <row r="14595">
          <cell r="A14595">
            <v>44901</v>
          </cell>
          <cell r="B14595" t="str">
            <v>UA 1273</v>
          </cell>
          <cell r="D14595">
            <v>136</v>
          </cell>
        </row>
        <row r="14596">
          <cell r="A14596">
            <v>44901</v>
          </cell>
          <cell r="B14596" t="str">
            <v>UA 1736</v>
          </cell>
          <cell r="D14596">
            <v>242</v>
          </cell>
        </row>
        <row r="14597">
          <cell r="A14597">
            <v>44901</v>
          </cell>
          <cell r="B14597" t="str">
            <v>UA 1749</v>
          </cell>
          <cell r="D14597">
            <v>131</v>
          </cell>
        </row>
        <row r="14598">
          <cell r="A14598">
            <v>44901</v>
          </cell>
          <cell r="B14598" t="str">
            <v>UA 2623</v>
          </cell>
          <cell r="D14598">
            <v>93</v>
          </cell>
        </row>
        <row r="14599">
          <cell r="A14599">
            <v>44901</v>
          </cell>
          <cell r="B14599" t="str">
            <v>WN 1509</v>
          </cell>
          <cell r="D14599">
            <v>144</v>
          </cell>
        </row>
        <row r="14600">
          <cell r="A14600">
            <v>44901</v>
          </cell>
          <cell r="B14600" t="str">
            <v>WN 177</v>
          </cell>
          <cell r="D14600">
            <v>168</v>
          </cell>
        </row>
        <row r="14601">
          <cell r="A14601">
            <v>44901</v>
          </cell>
          <cell r="B14601" t="str">
            <v>WN 2351</v>
          </cell>
          <cell r="D14601">
            <v>127</v>
          </cell>
        </row>
        <row r="14602">
          <cell r="A14602">
            <v>44901</v>
          </cell>
          <cell r="B14602" t="str">
            <v>WN 2679</v>
          </cell>
          <cell r="D14602">
            <v>166</v>
          </cell>
        </row>
        <row r="14603">
          <cell r="A14603">
            <v>44901</v>
          </cell>
          <cell r="B14603" t="str">
            <v>WN 464</v>
          </cell>
          <cell r="D14603">
            <v>168</v>
          </cell>
        </row>
        <row r="14604">
          <cell r="A14604">
            <v>44902</v>
          </cell>
          <cell r="B14604" t="str">
            <v>AA 231</v>
          </cell>
          <cell r="D14604">
            <v>125</v>
          </cell>
        </row>
        <row r="14605">
          <cell r="A14605">
            <v>44902</v>
          </cell>
          <cell r="B14605" t="str">
            <v>AA 7</v>
          </cell>
          <cell r="D14605">
            <v>177</v>
          </cell>
        </row>
        <row r="14606">
          <cell r="A14606">
            <v>44902</v>
          </cell>
          <cell r="B14606" t="str">
            <v>AS 743</v>
          </cell>
          <cell r="D14606">
            <v>124</v>
          </cell>
        </row>
        <row r="14607">
          <cell r="A14607">
            <v>44902</v>
          </cell>
          <cell r="B14607" t="str">
            <v>AS 803</v>
          </cell>
          <cell r="D14607">
            <v>69</v>
          </cell>
        </row>
        <row r="14608">
          <cell r="A14608">
            <v>44902</v>
          </cell>
          <cell r="B14608" t="str">
            <v>AS 805</v>
          </cell>
          <cell r="D14608">
            <v>99</v>
          </cell>
        </row>
        <row r="14609">
          <cell r="A14609">
            <v>44902</v>
          </cell>
          <cell r="B14609" t="str">
            <v>AS 809</v>
          </cell>
          <cell r="D14609">
            <v>142</v>
          </cell>
        </row>
        <row r="14610">
          <cell r="A14610">
            <v>44902</v>
          </cell>
          <cell r="B14610" t="str">
            <v>AS 813</v>
          </cell>
          <cell r="D14610">
            <v>98</v>
          </cell>
        </row>
        <row r="14611">
          <cell r="A14611">
            <v>44902</v>
          </cell>
          <cell r="B14611" t="str">
            <v>AS 829</v>
          </cell>
          <cell r="D14611">
            <v>115</v>
          </cell>
        </row>
        <row r="14612">
          <cell r="A14612">
            <v>44902</v>
          </cell>
          <cell r="B14612" t="str">
            <v>AS 861</v>
          </cell>
          <cell r="D14612">
            <v>138</v>
          </cell>
        </row>
        <row r="14613">
          <cell r="A14613">
            <v>44902</v>
          </cell>
          <cell r="B14613" t="str">
            <v>DL 388</v>
          </cell>
          <cell r="D14613">
            <v>198</v>
          </cell>
        </row>
        <row r="14614">
          <cell r="A14614">
            <v>44902</v>
          </cell>
          <cell r="B14614" t="str">
            <v>DL 422</v>
          </cell>
          <cell r="D14614">
            <v>106</v>
          </cell>
        </row>
        <row r="14615">
          <cell r="A14615">
            <v>44902</v>
          </cell>
          <cell r="B14615" t="str">
            <v>DL 726</v>
          </cell>
          <cell r="D14615">
            <v>198</v>
          </cell>
        </row>
        <row r="14616">
          <cell r="A14616">
            <v>44902</v>
          </cell>
          <cell r="B14616" t="str">
            <v>HA 23</v>
          </cell>
          <cell r="D14616">
            <v>102</v>
          </cell>
        </row>
        <row r="14617">
          <cell r="A14617">
            <v>44902</v>
          </cell>
          <cell r="B14617" t="str">
            <v>HA 29</v>
          </cell>
          <cell r="D14617">
            <v>221</v>
          </cell>
        </row>
        <row r="14618">
          <cell r="A14618">
            <v>44902</v>
          </cell>
          <cell r="B14618" t="str">
            <v>HA 31</v>
          </cell>
          <cell r="D14618">
            <v>174</v>
          </cell>
        </row>
        <row r="14619">
          <cell r="A14619">
            <v>44902</v>
          </cell>
          <cell r="B14619" t="str">
            <v>HA 39</v>
          </cell>
          <cell r="D14619">
            <v>136</v>
          </cell>
        </row>
        <row r="14620">
          <cell r="A14620">
            <v>44902</v>
          </cell>
          <cell r="B14620" t="str">
            <v>HA 41</v>
          </cell>
          <cell r="D14620">
            <v>120</v>
          </cell>
        </row>
        <row r="14621">
          <cell r="A14621">
            <v>44902</v>
          </cell>
          <cell r="B14621" t="str">
            <v>HA 45</v>
          </cell>
          <cell r="D14621">
            <v>134</v>
          </cell>
        </row>
        <row r="14622">
          <cell r="A14622">
            <v>44902</v>
          </cell>
          <cell r="B14622" t="str">
            <v>HA 59</v>
          </cell>
          <cell r="D14622">
            <v>135</v>
          </cell>
        </row>
        <row r="14623">
          <cell r="A14623">
            <v>44902</v>
          </cell>
          <cell r="B14623" t="str">
            <v>HA 71</v>
          </cell>
          <cell r="D14623">
            <v>175</v>
          </cell>
        </row>
        <row r="14624">
          <cell r="A14624">
            <v>44902</v>
          </cell>
          <cell r="B14624" t="str">
            <v>UA 1219</v>
          </cell>
          <cell r="D14624">
            <v>66</v>
          </cell>
        </row>
        <row r="14625">
          <cell r="A14625">
            <v>44902</v>
          </cell>
          <cell r="B14625" t="str">
            <v>UA 1273</v>
          </cell>
          <cell r="D14625">
            <v>233</v>
          </cell>
        </row>
        <row r="14626">
          <cell r="A14626">
            <v>44902</v>
          </cell>
          <cell r="B14626" t="str">
            <v>UA 1736</v>
          </cell>
          <cell r="D14626">
            <v>264</v>
          </cell>
        </row>
        <row r="14627">
          <cell r="A14627">
            <v>44902</v>
          </cell>
          <cell r="B14627" t="str">
            <v>UA 1749</v>
          </cell>
          <cell r="D14627">
            <v>145</v>
          </cell>
        </row>
        <row r="14628">
          <cell r="A14628">
            <v>44902</v>
          </cell>
          <cell r="B14628" t="str">
            <v>UA 2623</v>
          </cell>
          <cell r="D14628">
            <v>111</v>
          </cell>
        </row>
        <row r="14629">
          <cell r="A14629">
            <v>44902</v>
          </cell>
          <cell r="B14629" t="str">
            <v>UA 417</v>
          </cell>
          <cell r="D14629">
            <v>139</v>
          </cell>
        </row>
        <row r="14630">
          <cell r="A14630">
            <v>44902</v>
          </cell>
          <cell r="B14630" t="str">
            <v>WN 1509</v>
          </cell>
          <cell r="D14630">
            <v>145</v>
          </cell>
        </row>
        <row r="14631">
          <cell r="A14631">
            <v>44902</v>
          </cell>
          <cell r="B14631" t="str">
            <v>WN 1707</v>
          </cell>
          <cell r="D14631">
            <v>175</v>
          </cell>
        </row>
        <row r="14632">
          <cell r="A14632">
            <v>44902</v>
          </cell>
          <cell r="B14632" t="str">
            <v>WN 177</v>
          </cell>
          <cell r="D14632">
            <v>161</v>
          </cell>
        </row>
        <row r="14633">
          <cell r="A14633">
            <v>44902</v>
          </cell>
          <cell r="B14633" t="str">
            <v>WN 2351</v>
          </cell>
          <cell r="D14633">
            <v>121</v>
          </cell>
        </row>
        <row r="14634">
          <cell r="A14634">
            <v>44902</v>
          </cell>
          <cell r="B14634" t="str">
            <v>WN 2679</v>
          </cell>
          <cell r="D14634">
            <v>153</v>
          </cell>
        </row>
        <row r="14635">
          <cell r="A14635">
            <v>44902</v>
          </cell>
          <cell r="B14635" t="str">
            <v>WN 464</v>
          </cell>
          <cell r="D14635">
            <v>160</v>
          </cell>
        </row>
        <row r="14636">
          <cell r="A14636">
            <v>44903</v>
          </cell>
          <cell r="B14636" t="str">
            <v>AA 119</v>
          </cell>
          <cell r="D14636">
            <v>204</v>
          </cell>
        </row>
        <row r="14637">
          <cell r="A14637">
            <v>44903</v>
          </cell>
          <cell r="B14637" t="str">
            <v>AA 231</v>
          </cell>
          <cell r="D14637">
            <v>156</v>
          </cell>
        </row>
        <row r="14638">
          <cell r="A14638">
            <v>44903</v>
          </cell>
          <cell r="B14638" t="str">
            <v>AA 432</v>
          </cell>
          <cell r="D14638">
            <v>157</v>
          </cell>
        </row>
        <row r="14639">
          <cell r="A14639">
            <v>44903</v>
          </cell>
          <cell r="B14639" t="str">
            <v>AS 743</v>
          </cell>
          <cell r="D14639">
            <v>134</v>
          </cell>
        </row>
        <row r="14640">
          <cell r="A14640">
            <v>44903</v>
          </cell>
          <cell r="B14640" t="str">
            <v>AS 803</v>
          </cell>
          <cell r="D14640">
            <v>97</v>
          </cell>
        </row>
        <row r="14641">
          <cell r="A14641">
            <v>44903</v>
          </cell>
          <cell r="B14641" t="str">
            <v>AS 805</v>
          </cell>
          <cell r="D14641">
            <v>150</v>
          </cell>
        </row>
        <row r="14642">
          <cell r="A14642">
            <v>44903</v>
          </cell>
          <cell r="B14642" t="str">
            <v>AS 809</v>
          </cell>
          <cell r="D14642">
            <v>159</v>
          </cell>
        </row>
        <row r="14643">
          <cell r="A14643">
            <v>44903</v>
          </cell>
          <cell r="B14643" t="str">
            <v>AS 813</v>
          </cell>
          <cell r="D14643">
            <v>99</v>
          </cell>
        </row>
        <row r="14644">
          <cell r="A14644">
            <v>44903</v>
          </cell>
          <cell r="B14644" t="str">
            <v>AS 861</v>
          </cell>
          <cell r="D14644">
            <v>154</v>
          </cell>
        </row>
        <row r="14645">
          <cell r="A14645">
            <v>44903</v>
          </cell>
          <cell r="B14645" t="str">
            <v>DL 388</v>
          </cell>
          <cell r="D14645">
            <v>194</v>
          </cell>
        </row>
        <row r="14646">
          <cell r="A14646">
            <v>44903</v>
          </cell>
          <cell r="B14646" t="str">
            <v>HA 23</v>
          </cell>
          <cell r="D14646">
            <v>128</v>
          </cell>
        </row>
        <row r="14647">
          <cell r="A14647">
            <v>44903</v>
          </cell>
          <cell r="B14647" t="str">
            <v>HA 29</v>
          </cell>
          <cell r="D14647">
            <v>159</v>
          </cell>
        </row>
        <row r="14648">
          <cell r="A14648">
            <v>44903</v>
          </cell>
          <cell r="B14648" t="str">
            <v>HA 31</v>
          </cell>
          <cell r="D14648">
            <v>174</v>
          </cell>
        </row>
        <row r="14649">
          <cell r="A14649">
            <v>44903</v>
          </cell>
          <cell r="B14649" t="str">
            <v>HA 33</v>
          </cell>
          <cell r="D14649">
            <v>253</v>
          </cell>
        </row>
        <row r="14650">
          <cell r="A14650">
            <v>44903</v>
          </cell>
          <cell r="B14650" t="str">
            <v>HA 39</v>
          </cell>
          <cell r="D14650">
            <v>146</v>
          </cell>
        </row>
        <row r="14651">
          <cell r="A14651">
            <v>44903</v>
          </cell>
          <cell r="B14651" t="str">
            <v>HA 45</v>
          </cell>
          <cell r="D14651">
            <v>131</v>
          </cell>
        </row>
        <row r="14652">
          <cell r="A14652">
            <v>44903</v>
          </cell>
          <cell r="B14652" t="str">
            <v>HA 57</v>
          </cell>
          <cell r="D14652">
            <v>157</v>
          </cell>
        </row>
        <row r="14653">
          <cell r="A14653">
            <v>44903</v>
          </cell>
          <cell r="B14653" t="str">
            <v>HA 59</v>
          </cell>
          <cell r="D14653">
            <v>145</v>
          </cell>
        </row>
        <row r="14654">
          <cell r="A14654">
            <v>44903</v>
          </cell>
          <cell r="B14654" t="str">
            <v>UA 1219</v>
          </cell>
          <cell r="D14654">
            <v>72</v>
          </cell>
        </row>
        <row r="14655">
          <cell r="A14655">
            <v>44903</v>
          </cell>
          <cell r="B14655" t="str">
            <v>UA 1736</v>
          </cell>
          <cell r="D14655">
            <v>203</v>
          </cell>
        </row>
        <row r="14656">
          <cell r="A14656">
            <v>44903</v>
          </cell>
          <cell r="B14656" t="str">
            <v>UA 1749</v>
          </cell>
          <cell r="D14656">
            <v>100</v>
          </cell>
        </row>
        <row r="14657">
          <cell r="A14657">
            <v>44903</v>
          </cell>
          <cell r="B14657" t="str">
            <v>UA 2623</v>
          </cell>
          <cell r="D14657">
            <v>88</v>
          </cell>
        </row>
        <row r="14658">
          <cell r="A14658">
            <v>44903</v>
          </cell>
          <cell r="B14658" t="str">
            <v>UA 417</v>
          </cell>
          <cell r="D14658">
            <v>105</v>
          </cell>
        </row>
        <row r="14659">
          <cell r="A14659">
            <v>44903</v>
          </cell>
          <cell r="B14659" t="str">
            <v>WN 1509</v>
          </cell>
          <cell r="D14659">
            <v>118</v>
          </cell>
        </row>
        <row r="14660">
          <cell r="A14660">
            <v>44903</v>
          </cell>
          <cell r="B14660" t="str">
            <v>WN 1707</v>
          </cell>
          <cell r="D14660">
            <v>149</v>
          </cell>
        </row>
        <row r="14661">
          <cell r="A14661">
            <v>44903</v>
          </cell>
          <cell r="B14661" t="str">
            <v>WN 2351</v>
          </cell>
          <cell r="D14661">
            <v>147</v>
          </cell>
        </row>
        <row r="14662">
          <cell r="A14662">
            <v>44904</v>
          </cell>
          <cell r="B14662" t="str">
            <v>AA 119</v>
          </cell>
          <cell r="D14662">
            <v>150</v>
          </cell>
        </row>
        <row r="14663">
          <cell r="A14663">
            <v>44904</v>
          </cell>
          <cell r="B14663" t="str">
            <v>AA 231</v>
          </cell>
          <cell r="D14663">
            <v>62</v>
          </cell>
        </row>
        <row r="14664">
          <cell r="A14664">
            <v>44904</v>
          </cell>
          <cell r="B14664" t="str">
            <v>AA 271</v>
          </cell>
          <cell r="D14664">
            <v>106</v>
          </cell>
        </row>
        <row r="14665">
          <cell r="A14665">
            <v>44904</v>
          </cell>
          <cell r="B14665" t="str">
            <v>AA 432</v>
          </cell>
          <cell r="D14665">
            <v>149</v>
          </cell>
        </row>
        <row r="14666">
          <cell r="A14666">
            <v>44904</v>
          </cell>
          <cell r="B14666" t="str">
            <v>AA 7</v>
          </cell>
          <cell r="D14666">
            <v>209</v>
          </cell>
        </row>
        <row r="14667">
          <cell r="A14667">
            <v>44904</v>
          </cell>
          <cell r="B14667" t="str">
            <v>AS 743</v>
          </cell>
          <cell r="D14667">
            <v>125</v>
          </cell>
        </row>
        <row r="14668">
          <cell r="A14668">
            <v>44904</v>
          </cell>
          <cell r="B14668" t="str">
            <v>AS 803</v>
          </cell>
          <cell r="D14668">
            <v>119</v>
          </cell>
        </row>
        <row r="14669">
          <cell r="A14669">
            <v>44904</v>
          </cell>
          <cell r="B14669" t="str">
            <v>AS 809</v>
          </cell>
          <cell r="D14669">
            <v>147</v>
          </cell>
        </row>
        <row r="14670">
          <cell r="A14670">
            <v>44904</v>
          </cell>
          <cell r="B14670" t="str">
            <v>AS 813</v>
          </cell>
          <cell r="D14670">
            <v>57</v>
          </cell>
        </row>
        <row r="14671">
          <cell r="A14671">
            <v>44904</v>
          </cell>
          <cell r="B14671" t="str">
            <v>AS 825</v>
          </cell>
          <cell r="D14671">
            <v>162</v>
          </cell>
        </row>
        <row r="14672">
          <cell r="A14672">
            <v>44904</v>
          </cell>
          <cell r="B14672" t="str">
            <v>AS 861</v>
          </cell>
          <cell r="D14672">
            <v>161</v>
          </cell>
        </row>
        <row r="14673">
          <cell r="A14673">
            <v>44904</v>
          </cell>
          <cell r="B14673" t="str">
            <v>DL 362</v>
          </cell>
          <cell r="D14673">
            <v>123</v>
          </cell>
        </row>
        <row r="14674">
          <cell r="A14674">
            <v>44904</v>
          </cell>
          <cell r="B14674" t="str">
            <v>DL 388</v>
          </cell>
          <cell r="D14674">
            <v>193</v>
          </cell>
        </row>
        <row r="14675">
          <cell r="A14675">
            <v>44904</v>
          </cell>
          <cell r="B14675" t="str">
            <v>DL 422</v>
          </cell>
          <cell r="D14675">
            <v>134</v>
          </cell>
        </row>
        <row r="14676">
          <cell r="A14676">
            <v>44904</v>
          </cell>
          <cell r="B14676" t="str">
            <v>DL 726</v>
          </cell>
          <cell r="D14676">
            <v>247</v>
          </cell>
        </row>
        <row r="14677">
          <cell r="A14677">
            <v>44904</v>
          </cell>
          <cell r="B14677" t="str">
            <v>HA 23</v>
          </cell>
          <cell r="D14677">
            <v>142</v>
          </cell>
        </row>
        <row r="14678">
          <cell r="A14678">
            <v>44904</v>
          </cell>
          <cell r="B14678" t="str">
            <v>HA 29</v>
          </cell>
          <cell r="D14678">
            <v>235</v>
          </cell>
        </row>
        <row r="14679">
          <cell r="A14679">
            <v>44904</v>
          </cell>
          <cell r="B14679" t="str">
            <v>HA 33</v>
          </cell>
          <cell r="D14679">
            <v>161</v>
          </cell>
        </row>
        <row r="14680">
          <cell r="A14680">
            <v>44904</v>
          </cell>
          <cell r="B14680" t="str">
            <v>HA 39</v>
          </cell>
          <cell r="D14680">
            <v>142</v>
          </cell>
        </row>
        <row r="14681">
          <cell r="A14681">
            <v>44904</v>
          </cell>
          <cell r="B14681" t="str">
            <v>HA 41</v>
          </cell>
          <cell r="D14681">
            <v>100</v>
          </cell>
        </row>
        <row r="14682">
          <cell r="A14682">
            <v>44904</v>
          </cell>
          <cell r="B14682" t="str">
            <v>HA 45</v>
          </cell>
          <cell r="D14682">
            <v>119</v>
          </cell>
        </row>
        <row r="14683">
          <cell r="A14683">
            <v>44904</v>
          </cell>
          <cell r="B14683" t="str">
            <v>HA 57</v>
          </cell>
          <cell r="D14683">
            <v>141</v>
          </cell>
        </row>
        <row r="14684">
          <cell r="A14684">
            <v>44904</v>
          </cell>
          <cell r="B14684" t="str">
            <v>HA 59</v>
          </cell>
          <cell r="D14684">
            <v>149</v>
          </cell>
        </row>
        <row r="14685">
          <cell r="A14685">
            <v>44904</v>
          </cell>
          <cell r="B14685" t="str">
            <v>HA 71</v>
          </cell>
          <cell r="D14685">
            <v>85</v>
          </cell>
        </row>
        <row r="14686">
          <cell r="A14686">
            <v>44904</v>
          </cell>
          <cell r="B14686" t="str">
            <v>UA 1219</v>
          </cell>
          <cell r="D14686">
            <v>88</v>
          </cell>
        </row>
        <row r="14687">
          <cell r="A14687">
            <v>44904</v>
          </cell>
          <cell r="B14687" t="str">
            <v>UA 1736</v>
          </cell>
          <cell r="D14687">
            <v>264</v>
          </cell>
        </row>
        <row r="14688">
          <cell r="A14688">
            <v>44904</v>
          </cell>
          <cell r="B14688" t="str">
            <v>UA 1749</v>
          </cell>
          <cell r="D14688">
            <v>89</v>
          </cell>
        </row>
        <row r="14689">
          <cell r="A14689">
            <v>44904</v>
          </cell>
          <cell r="B14689" t="str">
            <v>UA 202</v>
          </cell>
          <cell r="D14689">
            <v>176</v>
          </cell>
        </row>
        <row r="14690">
          <cell r="A14690">
            <v>44904</v>
          </cell>
          <cell r="B14690" t="str">
            <v>UA 2623</v>
          </cell>
          <cell r="D14690">
            <v>111</v>
          </cell>
        </row>
        <row r="14691">
          <cell r="A14691">
            <v>44904</v>
          </cell>
          <cell r="B14691" t="str">
            <v>UA 417</v>
          </cell>
          <cell r="D14691">
            <v>98</v>
          </cell>
        </row>
        <row r="14692">
          <cell r="A14692">
            <v>44904</v>
          </cell>
          <cell r="B14692" t="str">
            <v>WN 1509</v>
          </cell>
          <cell r="D14692">
            <v>122</v>
          </cell>
        </row>
        <row r="14693">
          <cell r="A14693">
            <v>44904</v>
          </cell>
          <cell r="B14693" t="str">
            <v>WN 1707</v>
          </cell>
          <cell r="D14693">
            <v>138</v>
          </cell>
        </row>
        <row r="14694">
          <cell r="A14694">
            <v>44904</v>
          </cell>
          <cell r="B14694" t="str">
            <v>WN 177</v>
          </cell>
          <cell r="D14694">
            <v>169</v>
          </cell>
        </row>
        <row r="14695">
          <cell r="A14695">
            <v>44904</v>
          </cell>
          <cell r="B14695" t="str">
            <v>WN 2351</v>
          </cell>
          <cell r="D14695">
            <v>105</v>
          </cell>
        </row>
        <row r="14696">
          <cell r="A14696">
            <v>44904</v>
          </cell>
          <cell r="B14696" t="str">
            <v>WN 2679</v>
          </cell>
          <cell r="D14696">
            <v>157</v>
          </cell>
        </row>
        <row r="14697">
          <cell r="A14697">
            <v>44904</v>
          </cell>
          <cell r="B14697" t="str">
            <v>WN 464</v>
          </cell>
          <cell r="D14697">
            <v>144</v>
          </cell>
        </row>
        <row r="14698">
          <cell r="A14698">
            <v>44905</v>
          </cell>
          <cell r="B14698" t="str">
            <v>AA 271</v>
          </cell>
          <cell r="D14698">
            <v>116</v>
          </cell>
        </row>
        <row r="14699">
          <cell r="A14699">
            <v>44905</v>
          </cell>
          <cell r="B14699" t="str">
            <v>AA 432</v>
          </cell>
          <cell r="D14699">
            <v>182</v>
          </cell>
        </row>
        <row r="14700">
          <cell r="A14700">
            <v>44905</v>
          </cell>
          <cell r="B14700" t="str">
            <v>AA 7</v>
          </cell>
          <cell r="D14700">
            <v>245</v>
          </cell>
        </row>
        <row r="14701">
          <cell r="A14701">
            <v>44905</v>
          </cell>
          <cell r="B14701" t="str">
            <v>AS 803</v>
          </cell>
          <cell r="D14701">
            <v>136</v>
          </cell>
        </row>
        <row r="14702">
          <cell r="A14702">
            <v>44905</v>
          </cell>
          <cell r="B14702" t="str">
            <v>AS 809</v>
          </cell>
          <cell r="D14702">
            <v>146</v>
          </cell>
        </row>
        <row r="14703">
          <cell r="A14703">
            <v>44905</v>
          </cell>
          <cell r="B14703" t="str">
            <v>DL 362</v>
          </cell>
          <cell r="D14703">
            <v>183</v>
          </cell>
        </row>
        <row r="14704">
          <cell r="A14704">
            <v>44905</v>
          </cell>
          <cell r="B14704" t="str">
            <v>DL 726</v>
          </cell>
          <cell r="D14704">
            <v>208</v>
          </cell>
        </row>
        <row r="14705">
          <cell r="A14705">
            <v>44905</v>
          </cell>
          <cell r="B14705" t="str">
            <v>HA 23</v>
          </cell>
          <cell r="D14705">
            <v>110</v>
          </cell>
        </row>
        <row r="14706">
          <cell r="A14706">
            <v>44905</v>
          </cell>
          <cell r="B14706" t="str">
            <v>HA 31</v>
          </cell>
          <cell r="D14706">
            <v>187</v>
          </cell>
        </row>
        <row r="14707">
          <cell r="A14707">
            <v>44905</v>
          </cell>
          <cell r="B14707" t="str">
            <v>HA 33</v>
          </cell>
          <cell r="D14707">
            <v>224</v>
          </cell>
        </row>
        <row r="14708">
          <cell r="A14708">
            <v>44905</v>
          </cell>
          <cell r="B14708" t="str">
            <v>HA 39</v>
          </cell>
          <cell r="D14708">
            <v>175</v>
          </cell>
        </row>
        <row r="14709">
          <cell r="A14709">
            <v>44905</v>
          </cell>
          <cell r="B14709" t="str">
            <v>HA 41</v>
          </cell>
          <cell r="D14709">
            <v>175</v>
          </cell>
        </row>
        <row r="14710">
          <cell r="A14710">
            <v>44905</v>
          </cell>
          <cell r="B14710" t="str">
            <v>HA 45</v>
          </cell>
          <cell r="D14710">
            <v>134</v>
          </cell>
        </row>
        <row r="14711">
          <cell r="A14711">
            <v>44905</v>
          </cell>
          <cell r="B14711" t="str">
            <v>HA 57</v>
          </cell>
          <cell r="D14711">
            <v>156</v>
          </cell>
        </row>
        <row r="14712">
          <cell r="A14712">
            <v>44905</v>
          </cell>
          <cell r="B14712" t="str">
            <v>HA 59</v>
          </cell>
          <cell r="D14712">
            <v>125</v>
          </cell>
        </row>
        <row r="14713">
          <cell r="A14713">
            <v>44905</v>
          </cell>
          <cell r="B14713" t="str">
            <v>HA 71</v>
          </cell>
          <cell r="D14713">
            <v>129</v>
          </cell>
        </row>
        <row r="14714">
          <cell r="A14714">
            <v>44905</v>
          </cell>
          <cell r="B14714" t="str">
            <v>UA 1141</v>
          </cell>
          <cell r="D14714">
            <v>58</v>
          </cell>
        </row>
        <row r="14715">
          <cell r="A14715">
            <v>44905</v>
          </cell>
          <cell r="B14715" t="str">
            <v>UA 1273</v>
          </cell>
          <cell r="D14715">
            <v>120</v>
          </cell>
        </row>
        <row r="14716">
          <cell r="A14716">
            <v>44905</v>
          </cell>
          <cell r="B14716" t="str">
            <v>UA 202</v>
          </cell>
          <cell r="D14716">
            <v>160</v>
          </cell>
        </row>
        <row r="14717">
          <cell r="A14717">
            <v>44905</v>
          </cell>
          <cell r="B14717" t="str">
            <v>UA 417</v>
          </cell>
          <cell r="D14717">
            <v>62</v>
          </cell>
        </row>
        <row r="14718">
          <cell r="A14718">
            <v>44905</v>
          </cell>
          <cell r="B14718" t="str">
            <v>WN 1509</v>
          </cell>
          <cell r="D14718">
            <v>169</v>
          </cell>
        </row>
        <row r="14719">
          <cell r="A14719">
            <v>44905</v>
          </cell>
          <cell r="B14719" t="str">
            <v>WN 1707</v>
          </cell>
          <cell r="D14719">
            <v>161</v>
          </cell>
        </row>
        <row r="14720">
          <cell r="A14720">
            <v>44905</v>
          </cell>
          <cell r="B14720" t="str">
            <v>WN 177</v>
          </cell>
          <cell r="D14720">
            <v>168</v>
          </cell>
        </row>
        <row r="14721">
          <cell r="A14721">
            <v>44905</v>
          </cell>
          <cell r="B14721" t="str">
            <v>WN 1777</v>
          </cell>
          <cell r="D14721">
            <v>164</v>
          </cell>
        </row>
        <row r="14722">
          <cell r="A14722">
            <v>44906</v>
          </cell>
          <cell r="B14722" t="str">
            <v>AA 119</v>
          </cell>
          <cell r="D14722">
            <v>247</v>
          </cell>
        </row>
        <row r="14723">
          <cell r="A14723">
            <v>44906</v>
          </cell>
          <cell r="B14723" t="str">
            <v>AA 231</v>
          </cell>
          <cell r="D14723">
            <v>160</v>
          </cell>
        </row>
        <row r="14724">
          <cell r="A14724">
            <v>44906</v>
          </cell>
          <cell r="B14724" t="str">
            <v>AA 271</v>
          </cell>
          <cell r="D14724">
            <v>125</v>
          </cell>
        </row>
        <row r="14725">
          <cell r="A14725">
            <v>44906</v>
          </cell>
          <cell r="B14725" t="str">
            <v>AA 432</v>
          </cell>
          <cell r="D14725">
            <v>148</v>
          </cell>
        </row>
        <row r="14726">
          <cell r="A14726">
            <v>44906</v>
          </cell>
          <cell r="B14726" t="str">
            <v>AA 7</v>
          </cell>
          <cell r="D14726">
            <v>181</v>
          </cell>
        </row>
        <row r="14727">
          <cell r="A14727">
            <v>44906</v>
          </cell>
          <cell r="B14727" t="str">
            <v>AS 803</v>
          </cell>
          <cell r="D14727">
            <v>73</v>
          </cell>
        </row>
        <row r="14728">
          <cell r="A14728">
            <v>44906</v>
          </cell>
          <cell r="B14728" t="str">
            <v>AS 805</v>
          </cell>
          <cell r="D14728">
            <v>92</v>
          </cell>
        </row>
        <row r="14729">
          <cell r="A14729">
            <v>44906</v>
          </cell>
          <cell r="B14729" t="str">
            <v>AS 809</v>
          </cell>
          <cell r="D14729">
            <v>149</v>
          </cell>
        </row>
        <row r="14730">
          <cell r="A14730">
            <v>44906</v>
          </cell>
          <cell r="B14730" t="str">
            <v>AS 813</v>
          </cell>
          <cell r="D14730">
            <v>110</v>
          </cell>
        </row>
        <row r="14731">
          <cell r="A14731">
            <v>44906</v>
          </cell>
          <cell r="B14731" t="str">
            <v>AS 825</v>
          </cell>
          <cell r="D14731">
            <v>155</v>
          </cell>
        </row>
        <row r="14732">
          <cell r="A14732">
            <v>44906</v>
          </cell>
          <cell r="B14732" t="str">
            <v>AS 861</v>
          </cell>
          <cell r="D14732">
            <v>159</v>
          </cell>
        </row>
        <row r="14733">
          <cell r="A14733">
            <v>44906</v>
          </cell>
          <cell r="B14733" t="str">
            <v>DL 362</v>
          </cell>
          <cell r="D14733">
            <v>180</v>
          </cell>
        </row>
        <row r="14734">
          <cell r="A14734">
            <v>44906</v>
          </cell>
          <cell r="B14734" t="str">
            <v>DL 422</v>
          </cell>
          <cell r="D14734">
            <v>150</v>
          </cell>
        </row>
        <row r="14735">
          <cell r="A14735">
            <v>44906</v>
          </cell>
          <cell r="B14735" t="str">
            <v>DL 726</v>
          </cell>
          <cell r="D14735">
            <v>203</v>
          </cell>
        </row>
        <row r="14736">
          <cell r="A14736">
            <v>44906</v>
          </cell>
          <cell r="B14736" t="str">
            <v>HA 23</v>
          </cell>
          <cell r="D14736">
            <v>114</v>
          </cell>
        </row>
        <row r="14737">
          <cell r="A14737">
            <v>44906</v>
          </cell>
          <cell r="B14737" t="str">
            <v>HA 29</v>
          </cell>
          <cell r="D14737">
            <v>241</v>
          </cell>
        </row>
        <row r="14738">
          <cell r="A14738">
            <v>44906</v>
          </cell>
          <cell r="B14738" t="str">
            <v>HA 31</v>
          </cell>
          <cell r="D14738">
            <v>175</v>
          </cell>
        </row>
        <row r="14739">
          <cell r="A14739">
            <v>44906</v>
          </cell>
          <cell r="B14739" t="str">
            <v>HA 33</v>
          </cell>
          <cell r="D14739">
            <v>210</v>
          </cell>
        </row>
        <row r="14740">
          <cell r="A14740">
            <v>44906</v>
          </cell>
          <cell r="B14740" t="str">
            <v>HA 39</v>
          </cell>
          <cell r="D14740">
            <v>172</v>
          </cell>
        </row>
        <row r="14741">
          <cell r="A14741">
            <v>44906</v>
          </cell>
          <cell r="B14741" t="str">
            <v>HA 41</v>
          </cell>
          <cell r="D14741">
            <v>136</v>
          </cell>
        </row>
        <row r="14742">
          <cell r="A14742">
            <v>44906</v>
          </cell>
          <cell r="B14742" t="str">
            <v>HA 45</v>
          </cell>
          <cell r="D14742">
            <v>120</v>
          </cell>
        </row>
        <row r="14743">
          <cell r="A14743">
            <v>44906</v>
          </cell>
          <cell r="B14743" t="str">
            <v>HA 57</v>
          </cell>
          <cell r="D14743">
            <v>129</v>
          </cell>
        </row>
        <row r="14744">
          <cell r="A14744">
            <v>44906</v>
          </cell>
          <cell r="B14744" t="str">
            <v>HA 59</v>
          </cell>
          <cell r="D14744">
            <v>126</v>
          </cell>
        </row>
        <row r="14745">
          <cell r="A14745">
            <v>44906</v>
          </cell>
          <cell r="B14745" t="str">
            <v>HA 71</v>
          </cell>
          <cell r="D14745">
            <v>128</v>
          </cell>
        </row>
        <row r="14746">
          <cell r="A14746">
            <v>44906</v>
          </cell>
          <cell r="B14746" t="str">
            <v>UA 1219</v>
          </cell>
          <cell r="D14746">
            <v>86</v>
          </cell>
        </row>
        <row r="14747">
          <cell r="A14747">
            <v>44906</v>
          </cell>
          <cell r="B14747" t="str">
            <v>UA 1273</v>
          </cell>
          <cell r="D14747">
            <v>226</v>
          </cell>
        </row>
        <row r="14748">
          <cell r="A14748">
            <v>44906</v>
          </cell>
          <cell r="B14748" t="str">
            <v>UA 417</v>
          </cell>
          <cell r="D14748">
            <v>143</v>
          </cell>
        </row>
        <row r="14749">
          <cell r="A14749">
            <v>44906</v>
          </cell>
          <cell r="B14749" t="str">
            <v>WN 1509</v>
          </cell>
          <cell r="D14749">
            <v>107</v>
          </cell>
        </row>
        <row r="14750">
          <cell r="A14750">
            <v>44906</v>
          </cell>
          <cell r="B14750" t="str">
            <v>WN 177</v>
          </cell>
          <cell r="D14750">
            <v>172</v>
          </cell>
        </row>
        <row r="14751">
          <cell r="A14751">
            <v>44906</v>
          </cell>
          <cell r="B14751" t="str">
            <v>WN 2351</v>
          </cell>
          <cell r="D14751">
            <v>78</v>
          </cell>
        </row>
        <row r="14752">
          <cell r="A14752">
            <v>44907</v>
          </cell>
          <cell r="B14752" t="str">
            <v>AA 119</v>
          </cell>
          <cell r="D14752">
            <v>119</v>
          </cell>
        </row>
        <row r="14753">
          <cell r="A14753">
            <v>44907</v>
          </cell>
          <cell r="B14753" t="str">
            <v>AA 231</v>
          </cell>
          <cell r="D14753">
            <v>79</v>
          </cell>
        </row>
        <row r="14754">
          <cell r="A14754">
            <v>44907</v>
          </cell>
          <cell r="B14754" t="str">
            <v>AA 271</v>
          </cell>
          <cell r="D14754">
            <v>125</v>
          </cell>
        </row>
        <row r="14755">
          <cell r="A14755">
            <v>44907</v>
          </cell>
          <cell r="B14755" t="str">
            <v>AA 432</v>
          </cell>
          <cell r="D14755">
            <v>153</v>
          </cell>
        </row>
        <row r="14756">
          <cell r="A14756">
            <v>44907</v>
          </cell>
          <cell r="B14756" t="str">
            <v>AA 7</v>
          </cell>
          <cell r="D14756">
            <v>134</v>
          </cell>
        </row>
        <row r="14757">
          <cell r="A14757">
            <v>44907</v>
          </cell>
          <cell r="B14757" t="str">
            <v>AS 803</v>
          </cell>
          <cell r="D14757">
            <v>131</v>
          </cell>
        </row>
        <row r="14758">
          <cell r="A14758">
            <v>44907</v>
          </cell>
          <cell r="B14758" t="str">
            <v>AS 809</v>
          </cell>
          <cell r="D14758">
            <v>136</v>
          </cell>
        </row>
        <row r="14759">
          <cell r="A14759">
            <v>44907</v>
          </cell>
          <cell r="B14759" t="str">
            <v>AS 829</v>
          </cell>
          <cell r="D14759">
            <v>95</v>
          </cell>
        </row>
        <row r="14760">
          <cell r="A14760">
            <v>44907</v>
          </cell>
          <cell r="B14760" t="str">
            <v>DL 388</v>
          </cell>
          <cell r="D14760">
            <v>190</v>
          </cell>
        </row>
        <row r="14761">
          <cell r="A14761">
            <v>44907</v>
          </cell>
          <cell r="B14761" t="str">
            <v>DL 726</v>
          </cell>
          <cell r="D14761">
            <v>203</v>
          </cell>
        </row>
        <row r="14762">
          <cell r="A14762">
            <v>44907</v>
          </cell>
          <cell r="B14762" t="str">
            <v>HA 23</v>
          </cell>
          <cell r="D14762">
            <v>188</v>
          </cell>
        </row>
        <row r="14763">
          <cell r="A14763">
            <v>44907</v>
          </cell>
          <cell r="B14763" t="str">
            <v>HA 29</v>
          </cell>
          <cell r="D14763">
            <v>246</v>
          </cell>
        </row>
        <row r="14764">
          <cell r="A14764">
            <v>44907</v>
          </cell>
          <cell r="B14764" t="str">
            <v>HA 31</v>
          </cell>
          <cell r="D14764">
            <v>187</v>
          </cell>
        </row>
        <row r="14765">
          <cell r="A14765">
            <v>44907</v>
          </cell>
          <cell r="B14765" t="str">
            <v>HA 39</v>
          </cell>
          <cell r="D14765">
            <v>141</v>
          </cell>
        </row>
        <row r="14766">
          <cell r="A14766">
            <v>44907</v>
          </cell>
          <cell r="B14766" t="str">
            <v>HA 41</v>
          </cell>
          <cell r="D14766">
            <v>188</v>
          </cell>
        </row>
        <row r="14767">
          <cell r="A14767">
            <v>44907</v>
          </cell>
          <cell r="B14767" t="str">
            <v>HA 59</v>
          </cell>
          <cell r="D14767">
            <v>161</v>
          </cell>
        </row>
        <row r="14768">
          <cell r="A14768">
            <v>44907</v>
          </cell>
          <cell r="B14768" t="str">
            <v>UA 1273</v>
          </cell>
          <cell r="D14768">
            <v>269</v>
          </cell>
        </row>
        <row r="14769">
          <cell r="A14769">
            <v>44907</v>
          </cell>
          <cell r="B14769" t="str">
            <v>UA 1736</v>
          </cell>
          <cell r="D14769">
            <v>198</v>
          </cell>
        </row>
        <row r="14770">
          <cell r="A14770">
            <v>44907</v>
          </cell>
          <cell r="B14770" t="str">
            <v>UA 1749</v>
          </cell>
          <cell r="D14770">
            <v>78</v>
          </cell>
        </row>
        <row r="14771">
          <cell r="A14771">
            <v>44907</v>
          </cell>
          <cell r="B14771" t="str">
            <v>UA 2623</v>
          </cell>
          <cell r="D14771">
            <v>101</v>
          </cell>
        </row>
        <row r="14772">
          <cell r="A14772">
            <v>44907</v>
          </cell>
          <cell r="B14772" t="str">
            <v>WN 1509</v>
          </cell>
          <cell r="D14772">
            <v>121</v>
          </cell>
        </row>
        <row r="14773">
          <cell r="A14773">
            <v>44907</v>
          </cell>
          <cell r="B14773" t="str">
            <v>WN 177</v>
          </cell>
          <cell r="D14773">
            <v>163</v>
          </cell>
        </row>
        <row r="14774">
          <cell r="A14774">
            <v>44908</v>
          </cell>
          <cell r="B14774" t="str">
            <v>AA 119</v>
          </cell>
          <cell r="D14774">
            <v>125</v>
          </cell>
        </row>
        <row r="14775">
          <cell r="A14775">
            <v>44908</v>
          </cell>
          <cell r="B14775" t="str">
            <v>AA 271</v>
          </cell>
          <cell r="D14775">
            <v>89</v>
          </cell>
        </row>
        <row r="14776">
          <cell r="A14776">
            <v>44908</v>
          </cell>
          <cell r="B14776" t="str">
            <v>AA 432</v>
          </cell>
          <cell r="D14776">
            <v>173</v>
          </cell>
        </row>
        <row r="14777">
          <cell r="A14777">
            <v>44908</v>
          </cell>
          <cell r="B14777" t="str">
            <v>AA 7</v>
          </cell>
          <cell r="D14777">
            <v>155</v>
          </cell>
        </row>
        <row r="14778">
          <cell r="A14778">
            <v>44908</v>
          </cell>
          <cell r="B14778" t="str">
            <v>AS 743</v>
          </cell>
          <cell r="D14778">
            <v>146</v>
          </cell>
        </row>
        <row r="14779">
          <cell r="A14779">
            <v>44908</v>
          </cell>
          <cell r="B14779" t="str">
            <v>AS 805</v>
          </cell>
          <cell r="D14779">
            <v>153</v>
          </cell>
        </row>
        <row r="14780">
          <cell r="A14780">
            <v>44908</v>
          </cell>
          <cell r="B14780" t="str">
            <v>AS 809</v>
          </cell>
          <cell r="D14780">
            <v>151</v>
          </cell>
        </row>
        <row r="14781">
          <cell r="A14781">
            <v>44908</v>
          </cell>
          <cell r="B14781" t="str">
            <v>AS 813</v>
          </cell>
          <cell r="D14781">
            <v>99</v>
          </cell>
        </row>
        <row r="14782">
          <cell r="A14782">
            <v>44908</v>
          </cell>
          <cell r="B14782" t="str">
            <v>AS 825</v>
          </cell>
          <cell r="D14782">
            <v>152</v>
          </cell>
        </row>
        <row r="14783">
          <cell r="A14783">
            <v>44908</v>
          </cell>
          <cell r="B14783" t="str">
            <v>AS 861</v>
          </cell>
          <cell r="D14783">
            <v>155</v>
          </cell>
        </row>
        <row r="14784">
          <cell r="A14784">
            <v>44908</v>
          </cell>
          <cell r="B14784" t="str">
            <v>DL 388</v>
          </cell>
          <cell r="D14784">
            <v>137</v>
          </cell>
        </row>
        <row r="14785">
          <cell r="A14785">
            <v>44908</v>
          </cell>
          <cell r="B14785" t="str">
            <v>DL 422</v>
          </cell>
          <cell r="D14785">
            <v>163</v>
          </cell>
        </row>
        <row r="14786">
          <cell r="A14786">
            <v>44908</v>
          </cell>
          <cell r="B14786" t="str">
            <v>DL 726</v>
          </cell>
          <cell r="D14786">
            <v>246</v>
          </cell>
        </row>
        <row r="14787">
          <cell r="A14787">
            <v>44908</v>
          </cell>
          <cell r="B14787" t="str">
            <v>HA 23</v>
          </cell>
          <cell r="D14787">
            <v>108</v>
          </cell>
        </row>
        <row r="14788">
          <cell r="A14788">
            <v>44908</v>
          </cell>
          <cell r="B14788" t="str">
            <v>HA 29</v>
          </cell>
          <cell r="D14788">
            <v>256</v>
          </cell>
        </row>
        <row r="14789">
          <cell r="A14789">
            <v>44908</v>
          </cell>
          <cell r="B14789" t="str">
            <v>HA 31</v>
          </cell>
          <cell r="D14789">
            <v>93</v>
          </cell>
        </row>
        <row r="14790">
          <cell r="A14790">
            <v>44908</v>
          </cell>
          <cell r="B14790" t="str">
            <v>HA 33</v>
          </cell>
          <cell r="D14790">
            <v>249</v>
          </cell>
        </row>
        <row r="14791">
          <cell r="A14791">
            <v>44908</v>
          </cell>
          <cell r="B14791" t="str">
            <v>HA 39</v>
          </cell>
          <cell r="D14791">
            <v>179</v>
          </cell>
        </row>
        <row r="14792">
          <cell r="A14792">
            <v>44908</v>
          </cell>
          <cell r="B14792" t="str">
            <v>HA 41</v>
          </cell>
          <cell r="D14792">
            <v>166</v>
          </cell>
        </row>
        <row r="14793">
          <cell r="A14793">
            <v>44908</v>
          </cell>
          <cell r="B14793" t="str">
            <v>HA 57</v>
          </cell>
          <cell r="D14793">
            <v>128</v>
          </cell>
        </row>
        <row r="14794">
          <cell r="A14794">
            <v>44908</v>
          </cell>
          <cell r="B14794" t="str">
            <v>HA 71</v>
          </cell>
          <cell r="D14794">
            <v>102</v>
          </cell>
        </row>
        <row r="14795">
          <cell r="A14795">
            <v>44908</v>
          </cell>
          <cell r="B14795" t="str">
            <v>UA 1219</v>
          </cell>
          <cell r="D14795">
            <v>105</v>
          </cell>
        </row>
        <row r="14796">
          <cell r="A14796">
            <v>44908</v>
          </cell>
          <cell r="B14796" t="str">
            <v>UA 1273</v>
          </cell>
          <cell r="D14796">
            <v>266</v>
          </cell>
        </row>
        <row r="14797">
          <cell r="A14797">
            <v>44908</v>
          </cell>
          <cell r="B14797" t="str">
            <v>UA 1736</v>
          </cell>
          <cell r="D14797">
            <v>268</v>
          </cell>
        </row>
        <row r="14798">
          <cell r="A14798">
            <v>44908</v>
          </cell>
          <cell r="B14798" t="str">
            <v>UA 1749</v>
          </cell>
          <cell r="D14798">
            <v>104</v>
          </cell>
        </row>
        <row r="14799">
          <cell r="A14799">
            <v>44908</v>
          </cell>
          <cell r="B14799" t="str">
            <v>UA 2623</v>
          </cell>
          <cell r="D14799">
            <v>98</v>
          </cell>
        </row>
        <row r="14800">
          <cell r="A14800">
            <v>44908</v>
          </cell>
          <cell r="B14800" t="str">
            <v>UA 417</v>
          </cell>
          <cell r="D14800">
            <v>106</v>
          </cell>
        </row>
        <row r="14801">
          <cell r="A14801">
            <v>44908</v>
          </cell>
          <cell r="B14801" t="str">
            <v>WN 1707</v>
          </cell>
          <cell r="D14801">
            <v>168</v>
          </cell>
        </row>
        <row r="14802">
          <cell r="A14802">
            <v>44908</v>
          </cell>
          <cell r="B14802" t="str">
            <v>WN 177</v>
          </cell>
          <cell r="D14802">
            <v>160</v>
          </cell>
        </row>
        <row r="14803">
          <cell r="A14803">
            <v>44908</v>
          </cell>
          <cell r="B14803" t="str">
            <v>WN 2351</v>
          </cell>
          <cell r="D14803">
            <v>173</v>
          </cell>
        </row>
        <row r="14804">
          <cell r="A14804">
            <v>44908</v>
          </cell>
          <cell r="B14804" t="str">
            <v>WN 2679</v>
          </cell>
          <cell r="D14804">
            <v>181</v>
          </cell>
        </row>
        <row r="14805">
          <cell r="A14805">
            <v>44908</v>
          </cell>
          <cell r="B14805" t="str">
            <v>WN 464</v>
          </cell>
          <cell r="D14805">
            <v>168</v>
          </cell>
        </row>
        <row r="14806">
          <cell r="A14806">
            <v>44909</v>
          </cell>
          <cell r="B14806" t="str">
            <v>AA 231</v>
          </cell>
          <cell r="D14806">
            <v>190</v>
          </cell>
        </row>
        <row r="14807">
          <cell r="A14807">
            <v>44909</v>
          </cell>
          <cell r="B14807" t="str">
            <v>AA 7</v>
          </cell>
          <cell r="D14807">
            <v>289</v>
          </cell>
        </row>
        <row r="14808">
          <cell r="A14808">
            <v>44909</v>
          </cell>
          <cell r="B14808" t="str">
            <v>AS 743</v>
          </cell>
          <cell r="D14808">
            <v>141</v>
          </cell>
        </row>
        <row r="14809">
          <cell r="A14809">
            <v>44909</v>
          </cell>
          <cell r="B14809" t="str">
            <v>AS 803</v>
          </cell>
          <cell r="D14809">
            <v>132</v>
          </cell>
        </row>
        <row r="14810">
          <cell r="A14810">
            <v>44909</v>
          </cell>
          <cell r="B14810" t="str">
            <v>AS 805</v>
          </cell>
          <cell r="D14810">
            <v>153</v>
          </cell>
        </row>
        <row r="14811">
          <cell r="A14811">
            <v>44909</v>
          </cell>
          <cell r="B14811" t="str">
            <v>AS 809</v>
          </cell>
          <cell r="D14811">
            <v>151</v>
          </cell>
        </row>
        <row r="14812">
          <cell r="A14812">
            <v>44909</v>
          </cell>
          <cell r="B14812" t="str">
            <v>AS 813</v>
          </cell>
          <cell r="D14812">
            <v>150</v>
          </cell>
        </row>
        <row r="14813">
          <cell r="A14813">
            <v>44909</v>
          </cell>
          <cell r="B14813" t="str">
            <v>AS 825</v>
          </cell>
          <cell r="D14813">
            <v>159</v>
          </cell>
        </row>
        <row r="14814">
          <cell r="A14814">
            <v>44909</v>
          </cell>
          <cell r="B14814" t="str">
            <v>AS 829</v>
          </cell>
          <cell r="D14814">
            <v>149</v>
          </cell>
        </row>
        <row r="14815">
          <cell r="A14815">
            <v>44909</v>
          </cell>
          <cell r="B14815" t="str">
            <v>AS 861</v>
          </cell>
          <cell r="D14815">
            <v>147</v>
          </cell>
        </row>
        <row r="14816">
          <cell r="A14816">
            <v>44909</v>
          </cell>
          <cell r="B14816" t="str">
            <v>DL 388</v>
          </cell>
          <cell r="D14816">
            <v>165</v>
          </cell>
        </row>
        <row r="14817">
          <cell r="A14817">
            <v>44909</v>
          </cell>
          <cell r="B14817" t="str">
            <v>DL 422</v>
          </cell>
          <cell r="D14817">
            <v>191</v>
          </cell>
        </row>
        <row r="14818">
          <cell r="A14818">
            <v>44909</v>
          </cell>
          <cell r="B14818" t="str">
            <v>HA 23</v>
          </cell>
          <cell r="D14818">
            <v>154</v>
          </cell>
        </row>
        <row r="14819">
          <cell r="A14819">
            <v>44909</v>
          </cell>
          <cell r="B14819" t="str">
            <v>HA 29</v>
          </cell>
          <cell r="D14819">
            <v>277</v>
          </cell>
        </row>
        <row r="14820">
          <cell r="A14820">
            <v>44909</v>
          </cell>
          <cell r="B14820" t="str">
            <v>HA 31</v>
          </cell>
          <cell r="D14820">
            <v>185</v>
          </cell>
        </row>
        <row r="14821">
          <cell r="A14821">
            <v>44909</v>
          </cell>
          <cell r="B14821" t="str">
            <v>HA 39</v>
          </cell>
          <cell r="D14821">
            <v>172</v>
          </cell>
        </row>
        <row r="14822">
          <cell r="A14822">
            <v>44909</v>
          </cell>
          <cell r="B14822" t="str">
            <v>HA 41</v>
          </cell>
          <cell r="D14822">
            <v>156</v>
          </cell>
        </row>
        <row r="14823">
          <cell r="A14823">
            <v>44909</v>
          </cell>
          <cell r="B14823" t="str">
            <v>HA 57</v>
          </cell>
          <cell r="D14823">
            <v>174</v>
          </cell>
        </row>
        <row r="14824">
          <cell r="A14824">
            <v>44909</v>
          </cell>
          <cell r="B14824" t="str">
            <v>HA 71</v>
          </cell>
          <cell r="D14824">
            <v>143</v>
          </cell>
        </row>
        <row r="14825">
          <cell r="A14825">
            <v>44909</v>
          </cell>
          <cell r="B14825" t="str">
            <v>UA 1219</v>
          </cell>
          <cell r="D14825">
            <v>126</v>
          </cell>
        </row>
        <row r="14826">
          <cell r="A14826">
            <v>44909</v>
          </cell>
          <cell r="B14826" t="str">
            <v>UA 1273</v>
          </cell>
          <cell r="D14826">
            <v>255</v>
          </cell>
        </row>
        <row r="14827">
          <cell r="A14827">
            <v>44909</v>
          </cell>
          <cell r="B14827" t="str">
            <v>UA 1736</v>
          </cell>
          <cell r="D14827">
            <v>275</v>
          </cell>
        </row>
        <row r="14828">
          <cell r="A14828">
            <v>44909</v>
          </cell>
          <cell r="B14828" t="str">
            <v>UA 1749</v>
          </cell>
          <cell r="D14828">
            <v>121</v>
          </cell>
        </row>
        <row r="14829">
          <cell r="A14829">
            <v>44909</v>
          </cell>
          <cell r="B14829" t="str">
            <v>UA 2623</v>
          </cell>
          <cell r="D14829">
            <v>135</v>
          </cell>
        </row>
        <row r="14830">
          <cell r="A14830">
            <v>44909</v>
          </cell>
          <cell r="B14830" t="str">
            <v>UA 417</v>
          </cell>
          <cell r="D14830">
            <v>116</v>
          </cell>
        </row>
        <row r="14831">
          <cell r="A14831">
            <v>44909</v>
          </cell>
          <cell r="B14831" t="str">
            <v>WN 1509</v>
          </cell>
          <cell r="D14831">
            <v>130</v>
          </cell>
        </row>
        <row r="14832">
          <cell r="A14832">
            <v>44909</v>
          </cell>
          <cell r="B14832" t="str">
            <v>WN 1707</v>
          </cell>
          <cell r="D14832">
            <v>165</v>
          </cell>
        </row>
        <row r="14833">
          <cell r="A14833">
            <v>44909</v>
          </cell>
          <cell r="B14833" t="str">
            <v>WN 177</v>
          </cell>
          <cell r="D14833">
            <v>168</v>
          </cell>
        </row>
        <row r="14834">
          <cell r="A14834">
            <v>44909</v>
          </cell>
          <cell r="B14834" t="str">
            <v>WN 2351</v>
          </cell>
          <cell r="D14834">
            <v>160</v>
          </cell>
        </row>
        <row r="14835">
          <cell r="A14835">
            <v>44909</v>
          </cell>
          <cell r="B14835" t="str">
            <v>WN 2679</v>
          </cell>
          <cell r="D14835">
            <v>172</v>
          </cell>
        </row>
        <row r="14836">
          <cell r="A14836">
            <v>44909</v>
          </cell>
          <cell r="B14836" t="str">
            <v>WN 464</v>
          </cell>
          <cell r="D14836">
            <v>166</v>
          </cell>
        </row>
        <row r="14837">
          <cell r="A14837">
            <v>44910</v>
          </cell>
          <cell r="B14837" t="str">
            <v>AA 119</v>
          </cell>
          <cell r="D14837">
            <v>231</v>
          </cell>
        </row>
        <row r="14838">
          <cell r="A14838">
            <v>44910</v>
          </cell>
          <cell r="B14838" t="str">
            <v>AA 205</v>
          </cell>
          <cell r="D14838">
            <v>205</v>
          </cell>
        </row>
        <row r="14839">
          <cell r="A14839">
            <v>44910</v>
          </cell>
          <cell r="B14839" t="str">
            <v>AA 231</v>
          </cell>
          <cell r="D14839">
            <v>131</v>
          </cell>
        </row>
        <row r="14840">
          <cell r="A14840">
            <v>44910</v>
          </cell>
          <cell r="B14840" t="str">
            <v>AA 271</v>
          </cell>
          <cell r="D14840">
            <v>197</v>
          </cell>
        </row>
        <row r="14841">
          <cell r="A14841">
            <v>44910</v>
          </cell>
          <cell r="B14841" t="str">
            <v>AA 432</v>
          </cell>
          <cell r="D14841">
            <v>282</v>
          </cell>
        </row>
        <row r="14842">
          <cell r="A14842">
            <v>44910</v>
          </cell>
          <cell r="B14842" t="str">
            <v>AA 510</v>
          </cell>
          <cell r="D14842">
            <v>173</v>
          </cell>
        </row>
        <row r="14843">
          <cell r="A14843">
            <v>44910</v>
          </cell>
          <cell r="B14843" t="str">
            <v>AS 743</v>
          </cell>
          <cell r="D14843">
            <v>149</v>
          </cell>
        </row>
        <row r="14844">
          <cell r="A14844">
            <v>44910</v>
          </cell>
          <cell r="B14844" t="str">
            <v>AS 805</v>
          </cell>
          <cell r="D14844">
            <v>144</v>
          </cell>
        </row>
        <row r="14845">
          <cell r="A14845">
            <v>44910</v>
          </cell>
          <cell r="B14845" t="str">
            <v>AS 813</v>
          </cell>
          <cell r="D14845">
            <v>147</v>
          </cell>
        </row>
        <row r="14846">
          <cell r="A14846">
            <v>44910</v>
          </cell>
          <cell r="B14846" t="str">
            <v>AS 825</v>
          </cell>
          <cell r="D14846">
            <v>135</v>
          </cell>
        </row>
        <row r="14847">
          <cell r="A14847">
            <v>44910</v>
          </cell>
          <cell r="B14847" t="str">
            <v>AS 861</v>
          </cell>
          <cell r="D14847">
            <v>134</v>
          </cell>
        </row>
        <row r="14848">
          <cell r="A14848">
            <v>44910</v>
          </cell>
          <cell r="B14848" t="str">
            <v>AS 887</v>
          </cell>
          <cell r="D14848">
            <v>150</v>
          </cell>
        </row>
        <row r="14849">
          <cell r="A14849">
            <v>44910</v>
          </cell>
          <cell r="B14849" t="str">
            <v>DL 362</v>
          </cell>
          <cell r="D14849">
            <v>198</v>
          </cell>
        </row>
        <row r="14850">
          <cell r="A14850">
            <v>44910</v>
          </cell>
          <cell r="B14850" t="str">
            <v>DL 388</v>
          </cell>
          <cell r="D14850">
            <v>179</v>
          </cell>
        </row>
        <row r="14851">
          <cell r="A14851">
            <v>44910</v>
          </cell>
          <cell r="B14851" t="str">
            <v>DL 422</v>
          </cell>
          <cell r="D14851">
            <v>198</v>
          </cell>
        </row>
        <row r="14852">
          <cell r="A14852">
            <v>44910</v>
          </cell>
          <cell r="B14852" t="str">
            <v>DL 726</v>
          </cell>
          <cell r="D14852">
            <v>217</v>
          </cell>
        </row>
        <row r="14853">
          <cell r="A14853">
            <v>44910</v>
          </cell>
          <cell r="B14853" t="str">
            <v>HA 23</v>
          </cell>
          <cell r="D14853">
            <v>143</v>
          </cell>
        </row>
        <row r="14854">
          <cell r="A14854">
            <v>44910</v>
          </cell>
          <cell r="B14854" t="str">
            <v>HA 29</v>
          </cell>
          <cell r="D14854">
            <v>257</v>
          </cell>
        </row>
        <row r="14855">
          <cell r="A14855">
            <v>44910</v>
          </cell>
          <cell r="B14855" t="str">
            <v>HA 31</v>
          </cell>
          <cell r="D14855">
            <v>185</v>
          </cell>
        </row>
        <row r="14856">
          <cell r="A14856">
            <v>44910</v>
          </cell>
          <cell r="B14856" t="str">
            <v>HA 33</v>
          </cell>
          <cell r="D14856">
            <v>215</v>
          </cell>
        </row>
        <row r="14857">
          <cell r="A14857">
            <v>44910</v>
          </cell>
          <cell r="B14857" t="str">
            <v>HA 41</v>
          </cell>
          <cell r="D14857">
            <v>155</v>
          </cell>
        </row>
        <row r="14858">
          <cell r="A14858">
            <v>44910</v>
          </cell>
          <cell r="B14858" t="str">
            <v>HA 45</v>
          </cell>
          <cell r="D14858">
            <v>157</v>
          </cell>
        </row>
        <row r="14859">
          <cell r="A14859">
            <v>44910</v>
          </cell>
          <cell r="B14859" t="str">
            <v>HA 59</v>
          </cell>
          <cell r="D14859">
            <v>172</v>
          </cell>
        </row>
        <row r="14860">
          <cell r="A14860">
            <v>44910</v>
          </cell>
          <cell r="B14860" t="str">
            <v>HA 71</v>
          </cell>
          <cell r="D14860">
            <v>158</v>
          </cell>
        </row>
        <row r="14861">
          <cell r="A14861">
            <v>44910</v>
          </cell>
          <cell r="B14861" t="str">
            <v>UA 1219</v>
          </cell>
          <cell r="D14861">
            <v>142</v>
          </cell>
        </row>
        <row r="14862">
          <cell r="A14862">
            <v>44910</v>
          </cell>
          <cell r="B14862" t="str">
            <v>UA 1736</v>
          </cell>
          <cell r="D14862">
            <v>286</v>
          </cell>
        </row>
        <row r="14863">
          <cell r="A14863">
            <v>44910</v>
          </cell>
          <cell r="B14863" t="str">
            <v>UA 1749</v>
          </cell>
          <cell r="D14863">
            <v>294</v>
          </cell>
        </row>
        <row r="14864">
          <cell r="A14864">
            <v>44910</v>
          </cell>
          <cell r="B14864" t="str">
            <v>UA 1852</v>
          </cell>
          <cell r="D14864">
            <v>292</v>
          </cell>
        </row>
        <row r="14865">
          <cell r="A14865">
            <v>44910</v>
          </cell>
          <cell r="B14865" t="str">
            <v>UA 2623</v>
          </cell>
          <cell r="D14865">
            <v>129</v>
          </cell>
        </row>
        <row r="14866">
          <cell r="A14866">
            <v>44910</v>
          </cell>
          <cell r="B14866" t="str">
            <v>UA 417</v>
          </cell>
          <cell r="D14866">
            <v>214</v>
          </cell>
        </row>
        <row r="14867">
          <cell r="A14867">
            <v>44910</v>
          </cell>
          <cell r="B14867" t="str">
            <v>UA 42</v>
          </cell>
          <cell r="D14867">
            <v>92</v>
          </cell>
        </row>
        <row r="14868">
          <cell r="A14868">
            <v>44910</v>
          </cell>
          <cell r="B14868" t="str">
            <v>WN 1707</v>
          </cell>
          <cell r="D14868">
            <v>169</v>
          </cell>
        </row>
        <row r="14869">
          <cell r="A14869">
            <v>44910</v>
          </cell>
          <cell r="B14869" t="str">
            <v>WN 177</v>
          </cell>
          <cell r="D14869">
            <v>149</v>
          </cell>
        </row>
        <row r="14870">
          <cell r="A14870">
            <v>44910</v>
          </cell>
          <cell r="B14870" t="str">
            <v>WN 2351</v>
          </cell>
          <cell r="D14870">
            <v>162</v>
          </cell>
        </row>
        <row r="14871">
          <cell r="A14871">
            <v>44910</v>
          </cell>
          <cell r="B14871" t="str">
            <v>WN 2679</v>
          </cell>
          <cell r="D14871">
            <v>163</v>
          </cell>
        </row>
        <row r="14872">
          <cell r="A14872">
            <v>44910</v>
          </cell>
          <cell r="B14872" t="str">
            <v>WN 464</v>
          </cell>
          <cell r="D14872">
            <v>161</v>
          </cell>
        </row>
        <row r="14873">
          <cell r="A14873">
            <v>44911</v>
          </cell>
          <cell r="B14873" t="str">
            <v>AA 119</v>
          </cell>
          <cell r="D14873">
            <v>270</v>
          </cell>
        </row>
        <row r="14874">
          <cell r="A14874">
            <v>44911</v>
          </cell>
          <cell r="B14874" t="str">
            <v>AA 205</v>
          </cell>
          <cell r="D14874">
            <v>195</v>
          </cell>
        </row>
        <row r="14875">
          <cell r="A14875">
            <v>44911</v>
          </cell>
          <cell r="B14875" t="str">
            <v>AA 231</v>
          </cell>
          <cell r="D14875">
            <v>108</v>
          </cell>
        </row>
        <row r="14876">
          <cell r="A14876">
            <v>44911</v>
          </cell>
          <cell r="B14876" t="str">
            <v>AA 271</v>
          </cell>
          <cell r="D14876">
            <v>198</v>
          </cell>
        </row>
        <row r="14877">
          <cell r="A14877">
            <v>44911</v>
          </cell>
          <cell r="B14877" t="str">
            <v>AA 510</v>
          </cell>
          <cell r="D14877">
            <v>179</v>
          </cell>
        </row>
        <row r="14878">
          <cell r="A14878">
            <v>44911</v>
          </cell>
          <cell r="B14878" t="str">
            <v>AA 7</v>
          </cell>
          <cell r="D14878">
            <v>262</v>
          </cell>
        </row>
        <row r="14879">
          <cell r="A14879">
            <v>44911</v>
          </cell>
          <cell r="B14879" t="str">
            <v>AS 805</v>
          </cell>
          <cell r="D14879">
            <v>186</v>
          </cell>
        </row>
        <row r="14880">
          <cell r="A14880">
            <v>44911</v>
          </cell>
          <cell r="B14880" t="str">
            <v>AS 836</v>
          </cell>
          <cell r="D14880">
            <v>149</v>
          </cell>
        </row>
        <row r="14881">
          <cell r="A14881">
            <v>44911</v>
          </cell>
          <cell r="B14881" t="str">
            <v>AS 861</v>
          </cell>
          <cell r="D14881">
            <v>153</v>
          </cell>
        </row>
        <row r="14882">
          <cell r="A14882">
            <v>44911</v>
          </cell>
          <cell r="B14882" t="str">
            <v>DL 362</v>
          </cell>
          <cell r="D14882">
            <v>217</v>
          </cell>
        </row>
        <row r="14883">
          <cell r="A14883">
            <v>44911</v>
          </cell>
          <cell r="B14883" t="str">
            <v>DL 388</v>
          </cell>
          <cell r="D14883">
            <v>192</v>
          </cell>
        </row>
        <row r="14884">
          <cell r="A14884">
            <v>44911</v>
          </cell>
          <cell r="B14884" t="str">
            <v>DL 422</v>
          </cell>
          <cell r="D14884">
            <v>116</v>
          </cell>
        </row>
        <row r="14885">
          <cell r="A14885">
            <v>44911</v>
          </cell>
          <cell r="B14885" t="str">
            <v>DL 726</v>
          </cell>
          <cell r="D14885">
            <v>281</v>
          </cell>
        </row>
        <row r="14886">
          <cell r="A14886">
            <v>44911</v>
          </cell>
          <cell r="B14886" t="str">
            <v>HA 29</v>
          </cell>
          <cell r="D14886">
            <v>248</v>
          </cell>
        </row>
        <row r="14887">
          <cell r="A14887">
            <v>44911</v>
          </cell>
          <cell r="B14887" t="str">
            <v>HA 39</v>
          </cell>
          <cell r="D14887">
            <v>184</v>
          </cell>
        </row>
        <row r="14888">
          <cell r="A14888">
            <v>44911</v>
          </cell>
          <cell r="B14888" t="str">
            <v>HA 41</v>
          </cell>
          <cell r="D14888">
            <v>169</v>
          </cell>
        </row>
        <row r="14889">
          <cell r="A14889">
            <v>44911</v>
          </cell>
          <cell r="B14889" t="str">
            <v>HA 71</v>
          </cell>
          <cell r="D14889">
            <v>150</v>
          </cell>
        </row>
        <row r="14890">
          <cell r="A14890">
            <v>44911</v>
          </cell>
          <cell r="B14890" t="str">
            <v>UA 1219</v>
          </cell>
          <cell r="D14890">
            <v>148</v>
          </cell>
        </row>
        <row r="14891">
          <cell r="A14891">
            <v>44911</v>
          </cell>
          <cell r="B14891" t="str">
            <v>UA 1736</v>
          </cell>
          <cell r="D14891">
            <v>334</v>
          </cell>
        </row>
        <row r="14892">
          <cell r="A14892">
            <v>44911</v>
          </cell>
          <cell r="B14892" t="str">
            <v>UA 1749</v>
          </cell>
          <cell r="D14892">
            <v>322</v>
          </cell>
        </row>
        <row r="14893">
          <cell r="A14893">
            <v>44911</v>
          </cell>
          <cell r="B14893" t="str">
            <v>UA 1852</v>
          </cell>
          <cell r="D14893">
            <v>307</v>
          </cell>
        </row>
        <row r="14894">
          <cell r="A14894">
            <v>44911</v>
          </cell>
          <cell r="B14894" t="str">
            <v>UA 202</v>
          </cell>
          <cell r="D14894">
            <v>202</v>
          </cell>
        </row>
        <row r="14895">
          <cell r="A14895">
            <v>44911</v>
          </cell>
          <cell r="B14895" t="str">
            <v>UA 2623</v>
          </cell>
          <cell r="D14895">
            <v>141</v>
          </cell>
        </row>
        <row r="14896">
          <cell r="A14896">
            <v>44911</v>
          </cell>
          <cell r="B14896" t="str">
            <v>UA 417</v>
          </cell>
          <cell r="D14896">
            <v>266</v>
          </cell>
        </row>
        <row r="14897">
          <cell r="A14897">
            <v>44911</v>
          </cell>
          <cell r="B14897" t="str">
            <v>UA 42</v>
          </cell>
          <cell r="D14897">
            <v>136</v>
          </cell>
        </row>
        <row r="14898">
          <cell r="A14898">
            <v>44911</v>
          </cell>
          <cell r="B14898" t="str">
            <v>UA 597</v>
          </cell>
          <cell r="D14898">
            <v>218</v>
          </cell>
        </row>
        <row r="14899">
          <cell r="A14899">
            <v>44911</v>
          </cell>
          <cell r="B14899" t="str">
            <v>WN 1509</v>
          </cell>
          <cell r="D14899">
            <v>156</v>
          </cell>
        </row>
        <row r="14900">
          <cell r="A14900">
            <v>44911</v>
          </cell>
          <cell r="B14900" t="str">
            <v>WN 1707</v>
          </cell>
          <cell r="D14900">
            <v>167</v>
          </cell>
        </row>
        <row r="14901">
          <cell r="A14901">
            <v>44911</v>
          </cell>
          <cell r="B14901" t="str">
            <v>WN 2351</v>
          </cell>
          <cell r="D14901">
            <v>170</v>
          </cell>
        </row>
        <row r="14902">
          <cell r="A14902">
            <v>44911</v>
          </cell>
          <cell r="B14902" t="str">
            <v>WN 2679</v>
          </cell>
          <cell r="D14902">
            <v>174</v>
          </cell>
        </row>
        <row r="14903">
          <cell r="A14903">
            <v>44911</v>
          </cell>
          <cell r="B14903" t="str">
            <v>WN 464</v>
          </cell>
          <cell r="D14903">
            <v>170</v>
          </cell>
        </row>
        <row r="14904">
          <cell r="A14904">
            <v>44912</v>
          </cell>
          <cell r="B14904" t="str">
            <v>AA 205</v>
          </cell>
          <cell r="D14904">
            <v>205</v>
          </cell>
        </row>
        <row r="14905">
          <cell r="A14905">
            <v>44912</v>
          </cell>
          <cell r="B14905" t="str">
            <v>AA 271</v>
          </cell>
          <cell r="D14905">
            <v>187</v>
          </cell>
        </row>
        <row r="14906">
          <cell r="A14906">
            <v>44912</v>
          </cell>
          <cell r="B14906" t="str">
            <v>AS 803</v>
          </cell>
          <cell r="D14906">
            <v>151</v>
          </cell>
        </row>
        <row r="14907">
          <cell r="A14907">
            <v>44912</v>
          </cell>
          <cell r="B14907" t="str">
            <v>AS 809</v>
          </cell>
          <cell r="D14907">
            <v>159</v>
          </cell>
        </row>
        <row r="14908">
          <cell r="A14908">
            <v>44912</v>
          </cell>
          <cell r="B14908" t="str">
            <v>AS 813</v>
          </cell>
          <cell r="D14908">
            <v>150</v>
          </cell>
        </row>
        <row r="14909">
          <cell r="A14909">
            <v>44912</v>
          </cell>
          <cell r="B14909" t="str">
            <v>AS 829</v>
          </cell>
          <cell r="D14909">
            <v>156</v>
          </cell>
        </row>
        <row r="14910">
          <cell r="A14910">
            <v>44912</v>
          </cell>
          <cell r="B14910" t="str">
            <v>AS 861</v>
          </cell>
          <cell r="D14910">
            <v>153</v>
          </cell>
        </row>
        <row r="14911">
          <cell r="A14911">
            <v>44912</v>
          </cell>
          <cell r="B14911" t="str">
            <v>DL 362</v>
          </cell>
          <cell r="D14911">
            <v>224</v>
          </cell>
        </row>
        <row r="14912">
          <cell r="A14912">
            <v>44912</v>
          </cell>
          <cell r="B14912" t="str">
            <v>HA 23</v>
          </cell>
          <cell r="D14912">
            <v>156</v>
          </cell>
        </row>
        <row r="14913">
          <cell r="A14913">
            <v>44912</v>
          </cell>
          <cell r="B14913" t="str">
            <v>HA 29</v>
          </cell>
          <cell r="D14913">
            <v>260</v>
          </cell>
        </row>
        <row r="14914">
          <cell r="A14914">
            <v>44912</v>
          </cell>
          <cell r="B14914" t="str">
            <v>HA 31</v>
          </cell>
          <cell r="D14914">
            <v>188</v>
          </cell>
        </row>
        <row r="14915">
          <cell r="A14915">
            <v>44912</v>
          </cell>
          <cell r="B14915" t="str">
            <v>HA 33</v>
          </cell>
          <cell r="D14915">
            <v>256</v>
          </cell>
        </row>
        <row r="14916">
          <cell r="A14916">
            <v>44912</v>
          </cell>
          <cell r="B14916" t="str">
            <v>HA 39</v>
          </cell>
          <cell r="D14916">
            <v>161</v>
          </cell>
        </row>
        <row r="14917">
          <cell r="A14917">
            <v>44912</v>
          </cell>
          <cell r="B14917" t="str">
            <v>HA 41</v>
          </cell>
          <cell r="D14917">
            <v>179</v>
          </cell>
        </row>
        <row r="14918">
          <cell r="A14918">
            <v>44912</v>
          </cell>
          <cell r="B14918" t="str">
            <v>HA 45</v>
          </cell>
          <cell r="D14918">
            <v>175</v>
          </cell>
        </row>
        <row r="14919">
          <cell r="A14919">
            <v>44912</v>
          </cell>
          <cell r="B14919" t="str">
            <v>HA 57</v>
          </cell>
          <cell r="D14919">
            <v>185</v>
          </cell>
        </row>
        <row r="14920">
          <cell r="A14920">
            <v>44912</v>
          </cell>
          <cell r="B14920" t="str">
            <v>HA 59</v>
          </cell>
          <cell r="D14920">
            <v>189</v>
          </cell>
        </row>
        <row r="14921">
          <cell r="A14921">
            <v>44912</v>
          </cell>
          <cell r="B14921" t="str">
            <v>HA 71</v>
          </cell>
          <cell r="D14921">
            <v>142</v>
          </cell>
        </row>
        <row r="14922">
          <cell r="A14922">
            <v>44912</v>
          </cell>
          <cell r="B14922" t="str">
            <v>UA 1852</v>
          </cell>
          <cell r="D14922">
            <v>342</v>
          </cell>
        </row>
        <row r="14923">
          <cell r="A14923">
            <v>44912</v>
          </cell>
          <cell r="B14923" t="str">
            <v>UA 417</v>
          </cell>
          <cell r="D14923">
            <v>260</v>
          </cell>
        </row>
        <row r="14924">
          <cell r="A14924">
            <v>44912</v>
          </cell>
          <cell r="B14924" t="str">
            <v>UA 42</v>
          </cell>
          <cell r="D14924">
            <v>120</v>
          </cell>
        </row>
        <row r="14925">
          <cell r="A14925">
            <v>44912</v>
          </cell>
          <cell r="B14925" t="str">
            <v>UA 597</v>
          </cell>
          <cell r="D14925">
            <v>220</v>
          </cell>
        </row>
        <row r="14926">
          <cell r="A14926">
            <v>44912</v>
          </cell>
          <cell r="B14926" t="str">
            <v>WN 1509</v>
          </cell>
          <cell r="D14926">
            <v>156</v>
          </cell>
        </row>
        <row r="14927">
          <cell r="A14927">
            <v>44912</v>
          </cell>
          <cell r="B14927" t="str">
            <v>WN 1707</v>
          </cell>
          <cell r="D14927">
            <v>165</v>
          </cell>
        </row>
        <row r="14928">
          <cell r="A14928">
            <v>44912</v>
          </cell>
          <cell r="B14928" t="str">
            <v>WN 177</v>
          </cell>
          <cell r="D14928">
            <v>177</v>
          </cell>
        </row>
        <row r="14929">
          <cell r="A14929">
            <v>44912</v>
          </cell>
          <cell r="B14929" t="str">
            <v>WN 2679</v>
          </cell>
          <cell r="D14929">
            <v>171</v>
          </cell>
        </row>
        <row r="14930">
          <cell r="A14930">
            <v>44912</v>
          </cell>
          <cell r="B14930" t="str">
            <v>WN 464</v>
          </cell>
          <cell r="D14930">
            <v>160</v>
          </cell>
        </row>
        <row r="14931">
          <cell r="A14931">
            <v>44913</v>
          </cell>
          <cell r="B14931" t="str">
            <v>AA 119</v>
          </cell>
          <cell r="D14931">
            <v>269</v>
          </cell>
        </row>
        <row r="14932">
          <cell r="A14932">
            <v>44913</v>
          </cell>
          <cell r="B14932" t="str">
            <v>AS 829</v>
          </cell>
          <cell r="D14932">
            <v>160</v>
          </cell>
        </row>
        <row r="14933">
          <cell r="A14933">
            <v>44913</v>
          </cell>
          <cell r="B14933" t="str">
            <v>DL 1083</v>
          </cell>
          <cell r="D14933">
            <v>194</v>
          </cell>
        </row>
        <row r="14934">
          <cell r="A14934">
            <v>44913</v>
          </cell>
          <cell r="B14934" t="str">
            <v>DL 316</v>
          </cell>
          <cell r="D14934">
            <v>285</v>
          </cell>
        </row>
        <row r="14935">
          <cell r="A14935">
            <v>44913</v>
          </cell>
          <cell r="B14935" t="str">
            <v>DL 362</v>
          </cell>
          <cell r="D14935">
            <v>213</v>
          </cell>
        </row>
        <row r="14936">
          <cell r="A14936">
            <v>44913</v>
          </cell>
          <cell r="B14936" t="str">
            <v>HA 23</v>
          </cell>
          <cell r="D14936">
            <v>175</v>
          </cell>
        </row>
        <row r="14937">
          <cell r="A14937">
            <v>44913</v>
          </cell>
          <cell r="B14937" t="str">
            <v>HA 41</v>
          </cell>
          <cell r="D14937">
            <v>181</v>
          </cell>
        </row>
        <row r="14938">
          <cell r="A14938">
            <v>44913</v>
          </cell>
          <cell r="B14938" t="str">
            <v>UA 1852</v>
          </cell>
          <cell r="D14938">
            <v>343</v>
          </cell>
        </row>
        <row r="14939">
          <cell r="A14939">
            <v>44913</v>
          </cell>
          <cell r="B14939" t="str">
            <v>UA 417</v>
          </cell>
          <cell r="D14939">
            <v>258</v>
          </cell>
        </row>
        <row r="14940">
          <cell r="A14940">
            <v>44913</v>
          </cell>
          <cell r="B14940" t="str">
            <v>UA 597</v>
          </cell>
          <cell r="D14940">
            <v>214</v>
          </cell>
        </row>
        <row r="14941">
          <cell r="A14941">
            <v>44913</v>
          </cell>
          <cell r="B14941" t="str">
            <v>WN 1707</v>
          </cell>
          <cell r="D14941">
            <v>175</v>
          </cell>
        </row>
        <row r="14942">
          <cell r="A14942">
            <v>44914</v>
          </cell>
          <cell r="B14942" t="str">
            <v>AS 861</v>
          </cell>
          <cell r="D14942">
            <v>157</v>
          </cell>
        </row>
        <row r="14943">
          <cell r="A14943">
            <v>44914</v>
          </cell>
          <cell r="B14943" t="str">
            <v>DL 362</v>
          </cell>
          <cell r="D14943">
            <v>218</v>
          </cell>
        </row>
        <row r="14944">
          <cell r="A14944">
            <v>44914</v>
          </cell>
          <cell r="B14944" t="str">
            <v>UA 417</v>
          </cell>
          <cell r="D14944">
            <v>257</v>
          </cell>
        </row>
        <row r="14945">
          <cell r="A14945">
            <v>44914</v>
          </cell>
          <cell r="B14945" t="str">
            <v>UA 42</v>
          </cell>
          <cell r="D14945">
            <v>113</v>
          </cell>
        </row>
        <row r="14946">
          <cell r="A14946">
            <v>44914</v>
          </cell>
          <cell r="B14946" t="str">
            <v>WN 1707</v>
          </cell>
          <cell r="D14946">
            <v>159</v>
          </cell>
        </row>
        <row r="14947">
          <cell r="A14947">
            <v>44914</v>
          </cell>
          <cell r="B14947" t="str">
            <v>WN 2679</v>
          </cell>
          <cell r="D14947">
            <v>171</v>
          </cell>
        </row>
        <row r="14948">
          <cell r="A14948">
            <v>44914</v>
          </cell>
          <cell r="B14948" t="str">
            <v>WN 464</v>
          </cell>
          <cell r="D14948">
            <v>157</v>
          </cell>
        </row>
        <row r="14949">
          <cell r="A14949">
            <v>44915</v>
          </cell>
          <cell r="B14949" t="str">
            <v>AA 231</v>
          </cell>
          <cell r="D14949">
            <v>167</v>
          </cell>
        </row>
        <row r="14950">
          <cell r="A14950">
            <v>44915</v>
          </cell>
          <cell r="B14950" t="str">
            <v>AS 743</v>
          </cell>
          <cell r="D14950">
            <v>157</v>
          </cell>
        </row>
        <row r="14951">
          <cell r="A14951">
            <v>44915</v>
          </cell>
          <cell r="B14951" t="str">
            <v>DL 362</v>
          </cell>
          <cell r="D14951">
            <v>224</v>
          </cell>
        </row>
        <row r="14952">
          <cell r="A14952">
            <v>44915</v>
          </cell>
          <cell r="B14952" t="str">
            <v>DL 481</v>
          </cell>
          <cell r="D14952">
            <v>185</v>
          </cell>
        </row>
        <row r="14953">
          <cell r="A14953">
            <v>44915</v>
          </cell>
          <cell r="B14953" t="str">
            <v>HA 23</v>
          </cell>
          <cell r="D14953">
            <v>169</v>
          </cell>
        </row>
        <row r="14954">
          <cell r="A14954">
            <v>44915</v>
          </cell>
          <cell r="B14954" t="str">
            <v>HA 39</v>
          </cell>
          <cell r="D14954">
            <v>189</v>
          </cell>
        </row>
        <row r="14955">
          <cell r="A14955">
            <v>44915</v>
          </cell>
          <cell r="B14955" t="str">
            <v>HA 45</v>
          </cell>
          <cell r="D14955">
            <v>187</v>
          </cell>
        </row>
        <row r="14956">
          <cell r="A14956">
            <v>44915</v>
          </cell>
          <cell r="B14956" t="str">
            <v>HA 55</v>
          </cell>
          <cell r="D14956">
            <v>189</v>
          </cell>
        </row>
        <row r="14957">
          <cell r="A14957">
            <v>44915</v>
          </cell>
          <cell r="B14957" t="str">
            <v>HA 71</v>
          </cell>
          <cell r="D14957">
            <v>167</v>
          </cell>
        </row>
        <row r="14958">
          <cell r="A14958">
            <v>44915</v>
          </cell>
          <cell r="B14958" t="str">
            <v>UA 1219</v>
          </cell>
          <cell r="D14958">
            <v>152</v>
          </cell>
        </row>
        <row r="14959">
          <cell r="A14959">
            <v>44915</v>
          </cell>
          <cell r="B14959" t="str">
            <v>UA 1736</v>
          </cell>
          <cell r="D14959">
            <v>349</v>
          </cell>
        </row>
        <row r="14960">
          <cell r="A14960">
            <v>44915</v>
          </cell>
          <cell r="B14960" t="str">
            <v>UA 1749</v>
          </cell>
          <cell r="D14960">
            <v>354</v>
          </cell>
        </row>
        <row r="14961">
          <cell r="A14961">
            <v>44915</v>
          </cell>
          <cell r="B14961" t="str">
            <v>UA 42</v>
          </cell>
          <cell r="D14961">
            <v>150</v>
          </cell>
        </row>
        <row r="14962">
          <cell r="A14962">
            <v>44915</v>
          </cell>
          <cell r="B14962" t="str">
            <v>WN 1509</v>
          </cell>
          <cell r="D14962">
            <v>175</v>
          </cell>
        </row>
        <row r="14963">
          <cell r="A14963">
            <v>44915</v>
          </cell>
          <cell r="B14963" t="str">
            <v>WN 2351</v>
          </cell>
          <cell r="D14963">
            <v>175</v>
          </cell>
        </row>
        <row r="14964">
          <cell r="A14964">
            <v>44915</v>
          </cell>
          <cell r="B14964" t="str">
            <v>WN 464</v>
          </cell>
          <cell r="D14964">
            <v>170</v>
          </cell>
        </row>
        <row r="14965">
          <cell r="A14965">
            <v>44916</v>
          </cell>
          <cell r="B14965" t="str">
            <v>AA 119</v>
          </cell>
          <cell r="D14965">
            <v>271</v>
          </cell>
        </row>
        <row r="14966">
          <cell r="A14966">
            <v>44916</v>
          </cell>
          <cell r="B14966" t="str">
            <v>AA 205</v>
          </cell>
          <cell r="D14966">
            <v>197</v>
          </cell>
        </row>
        <row r="14967">
          <cell r="A14967">
            <v>44916</v>
          </cell>
          <cell r="B14967" t="str">
            <v>AA 231</v>
          </cell>
          <cell r="D14967">
            <v>214</v>
          </cell>
        </row>
        <row r="14968">
          <cell r="A14968">
            <v>44916</v>
          </cell>
          <cell r="B14968" t="str">
            <v>AA 271</v>
          </cell>
          <cell r="D14968">
            <v>196</v>
          </cell>
        </row>
        <row r="14969">
          <cell r="A14969">
            <v>44916</v>
          </cell>
          <cell r="B14969" t="str">
            <v>AA 432</v>
          </cell>
          <cell r="D14969">
            <v>284</v>
          </cell>
        </row>
        <row r="14970">
          <cell r="A14970">
            <v>44916</v>
          </cell>
          <cell r="B14970" t="str">
            <v>AA 510</v>
          </cell>
          <cell r="D14970">
            <v>196</v>
          </cell>
        </row>
        <row r="14971">
          <cell r="A14971">
            <v>44916</v>
          </cell>
          <cell r="B14971" t="str">
            <v>AA 7</v>
          </cell>
          <cell r="D14971">
            <v>285</v>
          </cell>
        </row>
        <row r="14972">
          <cell r="A14972">
            <v>44916</v>
          </cell>
          <cell r="B14972" t="str">
            <v>AS 809</v>
          </cell>
          <cell r="D14972">
            <v>165</v>
          </cell>
        </row>
        <row r="14973">
          <cell r="A14973">
            <v>44916</v>
          </cell>
          <cell r="B14973" t="str">
            <v>AS 813</v>
          </cell>
          <cell r="D14973">
            <v>159</v>
          </cell>
        </row>
        <row r="14974">
          <cell r="A14974">
            <v>44916</v>
          </cell>
          <cell r="B14974" t="str">
            <v>AS 829</v>
          </cell>
          <cell r="D14974">
            <v>147</v>
          </cell>
        </row>
        <row r="14975">
          <cell r="A14975">
            <v>44916</v>
          </cell>
          <cell r="B14975" t="str">
            <v>AS 836</v>
          </cell>
          <cell r="D14975">
            <v>69</v>
          </cell>
        </row>
        <row r="14976">
          <cell r="A14976">
            <v>44916</v>
          </cell>
          <cell r="B14976" t="str">
            <v>AS 861</v>
          </cell>
          <cell r="D14976">
            <v>150</v>
          </cell>
        </row>
        <row r="14977">
          <cell r="A14977">
            <v>44916</v>
          </cell>
          <cell r="B14977" t="str">
            <v>DL 1083</v>
          </cell>
          <cell r="D14977">
            <v>187</v>
          </cell>
        </row>
        <row r="14978">
          <cell r="A14978">
            <v>44916</v>
          </cell>
          <cell r="B14978" t="str">
            <v>DL 2037</v>
          </cell>
          <cell r="D14978">
            <v>354</v>
          </cell>
        </row>
        <row r="14979">
          <cell r="A14979">
            <v>44916</v>
          </cell>
          <cell r="B14979" t="str">
            <v>DL 316</v>
          </cell>
          <cell r="D14979">
            <v>224</v>
          </cell>
        </row>
        <row r="14980">
          <cell r="A14980">
            <v>44916</v>
          </cell>
          <cell r="B14980" t="str">
            <v>DL 481</v>
          </cell>
          <cell r="D14980">
            <v>187</v>
          </cell>
        </row>
        <row r="14981">
          <cell r="A14981">
            <v>44916</v>
          </cell>
          <cell r="B14981" t="str">
            <v>HA 33</v>
          </cell>
          <cell r="D14981">
            <v>262</v>
          </cell>
        </row>
        <row r="14982">
          <cell r="A14982">
            <v>44916</v>
          </cell>
          <cell r="B14982" t="str">
            <v>HA 39</v>
          </cell>
          <cell r="D14982">
            <v>189</v>
          </cell>
        </row>
        <row r="14983">
          <cell r="A14983">
            <v>44916</v>
          </cell>
          <cell r="B14983" t="str">
            <v>HA 41</v>
          </cell>
          <cell r="D14983">
            <v>186</v>
          </cell>
        </row>
        <row r="14984">
          <cell r="A14984">
            <v>44916</v>
          </cell>
          <cell r="B14984" t="str">
            <v>HA 45</v>
          </cell>
          <cell r="D14984">
            <v>187</v>
          </cell>
        </row>
        <row r="14985">
          <cell r="A14985">
            <v>44916</v>
          </cell>
          <cell r="B14985" t="str">
            <v>HA 55</v>
          </cell>
          <cell r="D14985">
            <v>183</v>
          </cell>
        </row>
        <row r="14986">
          <cell r="A14986">
            <v>44916</v>
          </cell>
          <cell r="B14986" t="str">
            <v>HA 57</v>
          </cell>
          <cell r="D14986">
            <v>185</v>
          </cell>
        </row>
        <row r="14987">
          <cell r="A14987">
            <v>44916</v>
          </cell>
          <cell r="B14987" t="str">
            <v>HA 71</v>
          </cell>
          <cell r="D14987">
            <v>189</v>
          </cell>
        </row>
        <row r="14988">
          <cell r="A14988">
            <v>44916</v>
          </cell>
          <cell r="B14988" t="str">
            <v>UA 1219</v>
          </cell>
          <cell r="D14988">
            <v>163</v>
          </cell>
        </row>
        <row r="14989">
          <cell r="A14989">
            <v>44916</v>
          </cell>
          <cell r="B14989" t="str">
            <v>UA 1736</v>
          </cell>
          <cell r="D14989">
            <v>364</v>
          </cell>
        </row>
        <row r="14990">
          <cell r="A14990">
            <v>44916</v>
          </cell>
          <cell r="B14990" t="str">
            <v>UA 1749</v>
          </cell>
          <cell r="D14990">
            <v>351</v>
          </cell>
        </row>
        <row r="14991">
          <cell r="A14991">
            <v>44916</v>
          </cell>
          <cell r="B14991" t="str">
            <v>UA 1852</v>
          </cell>
          <cell r="D14991">
            <v>364</v>
          </cell>
        </row>
        <row r="14992">
          <cell r="A14992">
            <v>44916</v>
          </cell>
          <cell r="B14992" t="str">
            <v>UA 417</v>
          </cell>
          <cell r="D14992">
            <v>257</v>
          </cell>
        </row>
        <row r="14993">
          <cell r="A14993">
            <v>44916</v>
          </cell>
          <cell r="B14993" t="str">
            <v>WN 1509</v>
          </cell>
          <cell r="D14993">
            <v>161</v>
          </cell>
        </row>
        <row r="14994">
          <cell r="A14994">
            <v>44916</v>
          </cell>
          <cell r="B14994" t="str">
            <v>WN 177</v>
          </cell>
          <cell r="D14994">
            <v>176</v>
          </cell>
        </row>
        <row r="14995">
          <cell r="A14995">
            <v>44916</v>
          </cell>
          <cell r="B14995" t="str">
            <v>WN 2351</v>
          </cell>
          <cell r="D14995">
            <v>179</v>
          </cell>
        </row>
        <row r="14996">
          <cell r="A14996">
            <v>44917</v>
          </cell>
          <cell r="B14996" t="str">
            <v>AA 205</v>
          </cell>
          <cell r="D14996">
            <v>196</v>
          </cell>
        </row>
        <row r="14997">
          <cell r="A14997">
            <v>44917</v>
          </cell>
          <cell r="B14997" t="str">
            <v>AA 432</v>
          </cell>
          <cell r="D14997">
            <v>250</v>
          </cell>
        </row>
        <row r="14998">
          <cell r="A14998">
            <v>44917</v>
          </cell>
          <cell r="B14998" t="str">
            <v>AA 510</v>
          </cell>
          <cell r="D14998">
            <v>171</v>
          </cell>
        </row>
        <row r="14999">
          <cell r="A14999">
            <v>44917</v>
          </cell>
          <cell r="B14999" t="str">
            <v>AA 7</v>
          </cell>
          <cell r="D14999">
            <v>267</v>
          </cell>
        </row>
        <row r="15000">
          <cell r="A15000">
            <v>44917</v>
          </cell>
          <cell r="B15000" t="str">
            <v>AS 743</v>
          </cell>
          <cell r="D15000">
            <v>151</v>
          </cell>
        </row>
        <row r="15001">
          <cell r="A15001">
            <v>44917</v>
          </cell>
          <cell r="B15001" t="str">
            <v>AS 803</v>
          </cell>
          <cell r="D15001">
            <v>154</v>
          </cell>
        </row>
        <row r="15002">
          <cell r="A15002">
            <v>44917</v>
          </cell>
          <cell r="B15002" t="str">
            <v>AS 805</v>
          </cell>
          <cell r="D15002">
            <v>145</v>
          </cell>
        </row>
        <row r="15003">
          <cell r="A15003">
            <v>44917</v>
          </cell>
          <cell r="B15003" t="str">
            <v>AS 809</v>
          </cell>
          <cell r="D15003">
            <v>185</v>
          </cell>
        </row>
        <row r="15004">
          <cell r="A15004">
            <v>44917</v>
          </cell>
          <cell r="B15004" t="str">
            <v>AS 813</v>
          </cell>
          <cell r="D15004">
            <v>154</v>
          </cell>
        </row>
        <row r="15005">
          <cell r="A15005">
            <v>44917</v>
          </cell>
          <cell r="B15005" t="str">
            <v>AS 825</v>
          </cell>
          <cell r="D15005">
            <v>159</v>
          </cell>
        </row>
        <row r="15006">
          <cell r="A15006">
            <v>44917</v>
          </cell>
          <cell r="B15006" t="str">
            <v>AS 829</v>
          </cell>
          <cell r="D15006">
            <v>150</v>
          </cell>
        </row>
        <row r="15007">
          <cell r="A15007">
            <v>44917</v>
          </cell>
          <cell r="B15007" t="str">
            <v>AS 861</v>
          </cell>
          <cell r="D15007">
            <v>159</v>
          </cell>
        </row>
        <row r="15008">
          <cell r="A15008">
            <v>44917</v>
          </cell>
          <cell r="B15008" t="str">
            <v>DL 1083</v>
          </cell>
          <cell r="D15008">
            <v>100</v>
          </cell>
        </row>
        <row r="15009">
          <cell r="A15009">
            <v>44917</v>
          </cell>
          <cell r="B15009" t="str">
            <v>DL 2037</v>
          </cell>
          <cell r="D15009">
            <v>269</v>
          </cell>
        </row>
        <row r="15010">
          <cell r="A15010">
            <v>44917</v>
          </cell>
          <cell r="B15010" t="str">
            <v>DL 316</v>
          </cell>
          <cell r="D15010">
            <v>215</v>
          </cell>
        </row>
        <row r="15011">
          <cell r="A15011">
            <v>44917</v>
          </cell>
          <cell r="B15011" t="str">
            <v>HA 23</v>
          </cell>
          <cell r="D15011">
            <v>184</v>
          </cell>
        </row>
        <row r="15012">
          <cell r="A15012">
            <v>44917</v>
          </cell>
          <cell r="B15012" t="str">
            <v>HA 33</v>
          </cell>
          <cell r="D15012">
            <v>265</v>
          </cell>
        </row>
        <row r="15013">
          <cell r="A15013">
            <v>44917</v>
          </cell>
          <cell r="B15013" t="str">
            <v>HA 41</v>
          </cell>
          <cell r="D15013">
            <v>184</v>
          </cell>
        </row>
        <row r="15014">
          <cell r="A15014">
            <v>44917</v>
          </cell>
          <cell r="B15014" t="str">
            <v>HA 45</v>
          </cell>
          <cell r="D15014">
            <v>177</v>
          </cell>
        </row>
        <row r="15015">
          <cell r="A15015">
            <v>44917</v>
          </cell>
          <cell r="B15015" t="str">
            <v>HA 71</v>
          </cell>
          <cell r="D15015">
            <v>182</v>
          </cell>
        </row>
        <row r="15016">
          <cell r="A15016">
            <v>44917</v>
          </cell>
          <cell r="B15016" t="str">
            <v>UA 1219</v>
          </cell>
          <cell r="D15016">
            <v>159</v>
          </cell>
        </row>
        <row r="15017">
          <cell r="A15017">
            <v>44917</v>
          </cell>
          <cell r="B15017" t="str">
            <v>UA 1736</v>
          </cell>
          <cell r="D15017">
            <v>328</v>
          </cell>
        </row>
        <row r="15018">
          <cell r="A15018">
            <v>44917</v>
          </cell>
          <cell r="B15018" t="str">
            <v>UA 1749</v>
          </cell>
          <cell r="D15018">
            <v>353</v>
          </cell>
        </row>
        <row r="15019">
          <cell r="A15019">
            <v>44917</v>
          </cell>
          <cell r="B15019" t="str">
            <v>UA 202</v>
          </cell>
          <cell r="D15019">
            <v>243</v>
          </cell>
        </row>
        <row r="15020">
          <cell r="A15020">
            <v>44917</v>
          </cell>
          <cell r="B15020" t="str">
            <v>UA 417</v>
          </cell>
          <cell r="D15020">
            <v>234</v>
          </cell>
        </row>
        <row r="15021">
          <cell r="A15021">
            <v>44917</v>
          </cell>
          <cell r="B15021" t="str">
            <v>UA 42</v>
          </cell>
          <cell r="D15021">
            <v>162</v>
          </cell>
        </row>
        <row r="15022">
          <cell r="A15022">
            <v>44917</v>
          </cell>
          <cell r="B15022" t="str">
            <v>WN 1509</v>
          </cell>
          <cell r="D15022">
            <v>174</v>
          </cell>
        </row>
        <row r="15023">
          <cell r="A15023">
            <v>44917</v>
          </cell>
          <cell r="B15023" t="str">
            <v>WN 1707</v>
          </cell>
          <cell r="D15023">
            <v>153</v>
          </cell>
        </row>
        <row r="15024">
          <cell r="A15024">
            <v>44917</v>
          </cell>
          <cell r="B15024" t="str">
            <v>WN 2351</v>
          </cell>
          <cell r="D15024">
            <v>175</v>
          </cell>
        </row>
        <row r="15025">
          <cell r="A15025">
            <v>44917</v>
          </cell>
          <cell r="B15025" t="str">
            <v>WN 2679</v>
          </cell>
          <cell r="D15025">
            <v>153</v>
          </cell>
        </row>
        <row r="15026">
          <cell r="A15026">
            <v>44917</v>
          </cell>
          <cell r="B15026" t="str">
            <v>WN 464</v>
          </cell>
          <cell r="D15026">
            <v>156</v>
          </cell>
        </row>
        <row r="15027">
          <cell r="A15027">
            <v>44918</v>
          </cell>
          <cell r="B15027" t="str">
            <v>AA 119</v>
          </cell>
          <cell r="D15027">
            <v>240</v>
          </cell>
        </row>
        <row r="15028">
          <cell r="A15028">
            <v>44918</v>
          </cell>
          <cell r="B15028" t="str">
            <v>AA 205</v>
          </cell>
          <cell r="D15028">
            <v>199</v>
          </cell>
        </row>
        <row r="15029">
          <cell r="A15029">
            <v>44918</v>
          </cell>
          <cell r="B15029" t="str">
            <v>AA 231</v>
          </cell>
          <cell r="D15029">
            <v>189</v>
          </cell>
        </row>
        <row r="15030">
          <cell r="A15030">
            <v>44918</v>
          </cell>
          <cell r="B15030" t="str">
            <v>AA 271</v>
          </cell>
          <cell r="D15030">
            <v>196</v>
          </cell>
        </row>
        <row r="15031">
          <cell r="A15031">
            <v>44918</v>
          </cell>
          <cell r="B15031" t="str">
            <v>AA 432</v>
          </cell>
          <cell r="D15031">
            <v>255</v>
          </cell>
        </row>
        <row r="15032">
          <cell r="A15032">
            <v>44918</v>
          </cell>
          <cell r="B15032" t="str">
            <v>AA 510</v>
          </cell>
          <cell r="D15032">
            <v>160</v>
          </cell>
        </row>
        <row r="15033">
          <cell r="A15033">
            <v>44918</v>
          </cell>
          <cell r="B15033" t="str">
            <v>AA 7</v>
          </cell>
          <cell r="D15033">
            <v>258</v>
          </cell>
        </row>
        <row r="15034">
          <cell r="A15034">
            <v>44918</v>
          </cell>
          <cell r="B15034" t="str">
            <v>AS 743</v>
          </cell>
          <cell r="D15034">
            <v>159</v>
          </cell>
        </row>
        <row r="15035">
          <cell r="A15035">
            <v>44918</v>
          </cell>
          <cell r="B15035" t="str">
            <v>AS 805</v>
          </cell>
          <cell r="D15035">
            <v>151</v>
          </cell>
        </row>
        <row r="15036">
          <cell r="A15036">
            <v>44918</v>
          </cell>
          <cell r="B15036" t="str">
            <v>AS 813</v>
          </cell>
          <cell r="D15036">
            <v>154</v>
          </cell>
        </row>
        <row r="15037">
          <cell r="A15037">
            <v>44918</v>
          </cell>
          <cell r="B15037" t="str">
            <v>AS 836</v>
          </cell>
          <cell r="D15037">
            <v>155</v>
          </cell>
        </row>
        <row r="15038">
          <cell r="A15038">
            <v>44918</v>
          </cell>
          <cell r="B15038" t="str">
            <v>DL 1083</v>
          </cell>
          <cell r="D15038">
            <v>161</v>
          </cell>
        </row>
        <row r="15039">
          <cell r="A15039">
            <v>44918</v>
          </cell>
          <cell r="B15039" t="str">
            <v>DL 2037</v>
          </cell>
          <cell r="D15039">
            <v>264</v>
          </cell>
        </row>
        <row r="15040">
          <cell r="A15040">
            <v>44918</v>
          </cell>
          <cell r="B15040" t="str">
            <v>DL 316</v>
          </cell>
          <cell r="D15040">
            <v>281</v>
          </cell>
        </row>
        <row r="15041">
          <cell r="A15041">
            <v>44918</v>
          </cell>
          <cell r="B15041" t="str">
            <v>DL 481</v>
          </cell>
          <cell r="D15041">
            <v>182</v>
          </cell>
        </row>
        <row r="15042">
          <cell r="A15042">
            <v>44918</v>
          </cell>
          <cell r="B15042" t="str">
            <v>HA 31</v>
          </cell>
          <cell r="D15042">
            <v>186</v>
          </cell>
        </row>
        <row r="15043">
          <cell r="A15043">
            <v>44918</v>
          </cell>
          <cell r="B15043" t="str">
            <v>HA 39</v>
          </cell>
          <cell r="D15043">
            <v>183</v>
          </cell>
        </row>
        <row r="15044">
          <cell r="A15044">
            <v>44918</v>
          </cell>
          <cell r="B15044" t="str">
            <v>HA 41</v>
          </cell>
          <cell r="D15044">
            <v>191</v>
          </cell>
        </row>
        <row r="15045">
          <cell r="A15045">
            <v>44918</v>
          </cell>
          <cell r="B15045" t="str">
            <v>HA 45</v>
          </cell>
          <cell r="D15045">
            <v>189</v>
          </cell>
        </row>
        <row r="15046">
          <cell r="A15046">
            <v>44918</v>
          </cell>
          <cell r="B15046" t="str">
            <v>HA 57</v>
          </cell>
          <cell r="D15046">
            <v>184</v>
          </cell>
        </row>
        <row r="15047">
          <cell r="A15047">
            <v>44918</v>
          </cell>
          <cell r="B15047" t="str">
            <v>HA 59</v>
          </cell>
          <cell r="D15047">
            <v>182</v>
          </cell>
        </row>
        <row r="15048">
          <cell r="A15048">
            <v>44918</v>
          </cell>
          <cell r="B15048" t="str">
            <v>HA 71</v>
          </cell>
          <cell r="D15048">
            <v>169</v>
          </cell>
        </row>
        <row r="15049">
          <cell r="A15049">
            <v>44918</v>
          </cell>
          <cell r="B15049" t="str">
            <v>UA 1219</v>
          </cell>
          <cell r="D15049">
            <v>156</v>
          </cell>
        </row>
        <row r="15050">
          <cell r="A15050">
            <v>44918</v>
          </cell>
          <cell r="B15050" t="str">
            <v>UA 1736</v>
          </cell>
          <cell r="D15050">
            <v>317</v>
          </cell>
        </row>
        <row r="15051">
          <cell r="A15051">
            <v>44918</v>
          </cell>
          <cell r="B15051" t="str">
            <v>UA 1749</v>
          </cell>
          <cell r="D15051">
            <v>359</v>
          </cell>
        </row>
        <row r="15052">
          <cell r="A15052">
            <v>44918</v>
          </cell>
          <cell r="B15052" t="str">
            <v>UA 1852</v>
          </cell>
          <cell r="D15052">
            <v>362</v>
          </cell>
        </row>
        <row r="15053">
          <cell r="A15053">
            <v>44918</v>
          </cell>
          <cell r="B15053" t="str">
            <v>UA 202</v>
          </cell>
          <cell r="D15053">
            <v>201</v>
          </cell>
        </row>
        <row r="15054">
          <cell r="A15054">
            <v>44918</v>
          </cell>
          <cell r="B15054" t="str">
            <v>UA 417</v>
          </cell>
          <cell r="D15054">
            <v>272</v>
          </cell>
        </row>
        <row r="15055">
          <cell r="A15055">
            <v>44918</v>
          </cell>
          <cell r="B15055" t="str">
            <v>UA 597</v>
          </cell>
          <cell r="D15055">
            <v>204</v>
          </cell>
        </row>
        <row r="15056">
          <cell r="A15056">
            <v>44918</v>
          </cell>
          <cell r="B15056" t="str">
            <v>WN 1509</v>
          </cell>
          <cell r="D15056">
            <v>173</v>
          </cell>
        </row>
        <row r="15057">
          <cell r="A15057">
            <v>44918</v>
          </cell>
          <cell r="B15057" t="str">
            <v>WN 1707</v>
          </cell>
          <cell r="D15057">
            <v>134</v>
          </cell>
        </row>
        <row r="15058">
          <cell r="A15058">
            <v>44918</v>
          </cell>
          <cell r="B15058" t="str">
            <v>WN 2351</v>
          </cell>
          <cell r="D15058">
            <v>166</v>
          </cell>
        </row>
        <row r="15059">
          <cell r="A15059">
            <v>44918</v>
          </cell>
          <cell r="B15059" t="str">
            <v>WN 2679</v>
          </cell>
          <cell r="D15059">
            <v>127</v>
          </cell>
        </row>
        <row r="15060">
          <cell r="A15060">
            <v>44918</v>
          </cell>
          <cell r="B15060" t="str">
            <v>WN 464</v>
          </cell>
          <cell r="D15060">
            <v>173</v>
          </cell>
        </row>
        <row r="15061">
          <cell r="A15061">
            <v>44919</v>
          </cell>
          <cell r="B15061" t="str">
            <v>AA 119</v>
          </cell>
          <cell r="D15061">
            <v>267</v>
          </cell>
        </row>
        <row r="15062">
          <cell r="A15062">
            <v>44919</v>
          </cell>
          <cell r="B15062" t="str">
            <v>AA 205</v>
          </cell>
          <cell r="D15062">
            <v>197</v>
          </cell>
        </row>
        <row r="15063">
          <cell r="A15063">
            <v>44919</v>
          </cell>
          <cell r="B15063" t="str">
            <v>AA 231</v>
          </cell>
          <cell r="D15063">
            <v>166</v>
          </cell>
        </row>
        <row r="15064">
          <cell r="A15064">
            <v>44919</v>
          </cell>
          <cell r="B15064" t="str">
            <v>AA 271</v>
          </cell>
          <cell r="D15064">
            <v>204</v>
          </cell>
        </row>
        <row r="15065">
          <cell r="A15065">
            <v>44919</v>
          </cell>
          <cell r="B15065" t="str">
            <v>AA 432</v>
          </cell>
          <cell r="D15065">
            <v>199</v>
          </cell>
        </row>
        <row r="15066">
          <cell r="A15066">
            <v>44919</v>
          </cell>
          <cell r="B15066" t="str">
            <v>AA 510</v>
          </cell>
          <cell r="D15066">
            <v>96</v>
          </cell>
        </row>
        <row r="15067">
          <cell r="A15067">
            <v>44919</v>
          </cell>
          <cell r="B15067" t="str">
            <v>AA 7</v>
          </cell>
          <cell r="D15067">
            <v>249</v>
          </cell>
        </row>
        <row r="15068">
          <cell r="A15068">
            <v>44919</v>
          </cell>
          <cell r="B15068" t="str">
            <v>AS 803</v>
          </cell>
          <cell r="D15068">
            <v>155</v>
          </cell>
        </row>
        <row r="15069">
          <cell r="A15069">
            <v>44919</v>
          </cell>
          <cell r="B15069" t="str">
            <v>AS 805</v>
          </cell>
          <cell r="D15069">
            <v>146</v>
          </cell>
        </row>
        <row r="15070">
          <cell r="A15070">
            <v>44919</v>
          </cell>
          <cell r="B15070" t="str">
            <v>AS 813</v>
          </cell>
          <cell r="D15070">
            <v>158</v>
          </cell>
        </row>
        <row r="15071">
          <cell r="A15071">
            <v>44919</v>
          </cell>
          <cell r="B15071" t="str">
            <v>AS 825</v>
          </cell>
          <cell r="D15071">
            <v>138</v>
          </cell>
        </row>
        <row r="15072">
          <cell r="A15072">
            <v>44919</v>
          </cell>
          <cell r="B15072" t="str">
            <v>AS 836</v>
          </cell>
          <cell r="D15072">
            <v>166</v>
          </cell>
        </row>
        <row r="15073">
          <cell r="A15073">
            <v>44919</v>
          </cell>
          <cell r="B15073" t="str">
            <v>AS 861</v>
          </cell>
          <cell r="D15073">
            <v>129</v>
          </cell>
        </row>
        <row r="15074">
          <cell r="A15074">
            <v>44919</v>
          </cell>
          <cell r="B15074" t="str">
            <v>DL 2037</v>
          </cell>
          <cell r="D15074">
            <v>275</v>
          </cell>
        </row>
        <row r="15075">
          <cell r="A15075">
            <v>44919</v>
          </cell>
          <cell r="B15075" t="str">
            <v>DL 316</v>
          </cell>
          <cell r="D15075">
            <v>281</v>
          </cell>
        </row>
        <row r="15076">
          <cell r="A15076">
            <v>44919</v>
          </cell>
          <cell r="B15076" t="str">
            <v>DL 362</v>
          </cell>
          <cell r="D15076">
            <v>228</v>
          </cell>
        </row>
        <row r="15077">
          <cell r="A15077">
            <v>44919</v>
          </cell>
          <cell r="B15077" t="str">
            <v>HA 23</v>
          </cell>
          <cell r="D15077">
            <v>183</v>
          </cell>
        </row>
        <row r="15078">
          <cell r="A15078">
            <v>44919</v>
          </cell>
          <cell r="B15078" t="str">
            <v>HA 31</v>
          </cell>
          <cell r="D15078">
            <v>180</v>
          </cell>
        </row>
        <row r="15079">
          <cell r="A15079">
            <v>44919</v>
          </cell>
          <cell r="B15079" t="str">
            <v>HA 33</v>
          </cell>
          <cell r="D15079">
            <v>274</v>
          </cell>
        </row>
        <row r="15080">
          <cell r="A15080">
            <v>44919</v>
          </cell>
          <cell r="B15080" t="str">
            <v>HA 41</v>
          </cell>
          <cell r="D15080">
            <v>189</v>
          </cell>
        </row>
        <row r="15081">
          <cell r="A15081">
            <v>44919</v>
          </cell>
          <cell r="B15081" t="str">
            <v>HA 45</v>
          </cell>
          <cell r="D15081">
            <v>181</v>
          </cell>
        </row>
        <row r="15082">
          <cell r="A15082">
            <v>44919</v>
          </cell>
          <cell r="B15082" t="str">
            <v>HA 55</v>
          </cell>
          <cell r="D15082">
            <v>182</v>
          </cell>
        </row>
        <row r="15083">
          <cell r="A15083">
            <v>44919</v>
          </cell>
          <cell r="B15083" t="str">
            <v>HA 57</v>
          </cell>
          <cell r="D15083">
            <v>190</v>
          </cell>
        </row>
        <row r="15084">
          <cell r="A15084">
            <v>44919</v>
          </cell>
          <cell r="B15084" t="str">
            <v>HA 59</v>
          </cell>
          <cell r="D15084">
            <v>173</v>
          </cell>
        </row>
        <row r="15085">
          <cell r="A15085">
            <v>44919</v>
          </cell>
          <cell r="B15085" t="str">
            <v>HA 71</v>
          </cell>
          <cell r="D15085">
            <v>189</v>
          </cell>
        </row>
        <row r="15086">
          <cell r="A15086">
            <v>44919</v>
          </cell>
          <cell r="B15086" t="str">
            <v>UA 1219</v>
          </cell>
          <cell r="D15086">
            <v>150</v>
          </cell>
        </row>
        <row r="15087">
          <cell r="A15087">
            <v>44919</v>
          </cell>
          <cell r="B15087" t="str">
            <v>UA 1273</v>
          </cell>
          <cell r="D15087">
            <v>149</v>
          </cell>
        </row>
        <row r="15088">
          <cell r="A15088">
            <v>44919</v>
          </cell>
          <cell r="B15088" t="str">
            <v>UA 1736</v>
          </cell>
          <cell r="D15088">
            <v>332</v>
          </cell>
        </row>
        <row r="15089">
          <cell r="A15089">
            <v>44919</v>
          </cell>
          <cell r="B15089" t="str">
            <v>UA 1749</v>
          </cell>
          <cell r="D15089">
            <v>357</v>
          </cell>
        </row>
        <row r="15090">
          <cell r="A15090">
            <v>44919</v>
          </cell>
          <cell r="B15090" t="str">
            <v>UA 1852</v>
          </cell>
          <cell r="D15090">
            <v>342</v>
          </cell>
        </row>
        <row r="15091">
          <cell r="A15091">
            <v>44919</v>
          </cell>
          <cell r="B15091" t="str">
            <v>UA 202</v>
          </cell>
          <cell r="D15091">
            <v>275</v>
          </cell>
        </row>
        <row r="15092">
          <cell r="A15092">
            <v>44919</v>
          </cell>
          <cell r="B15092" t="str">
            <v>UA 42</v>
          </cell>
          <cell r="D15092">
            <v>162</v>
          </cell>
        </row>
        <row r="15093">
          <cell r="A15093">
            <v>44919</v>
          </cell>
          <cell r="B15093" t="str">
            <v>UA 597</v>
          </cell>
          <cell r="D15093">
            <v>226</v>
          </cell>
        </row>
        <row r="15094">
          <cell r="A15094">
            <v>44919</v>
          </cell>
          <cell r="B15094" t="str">
            <v>WN 1509</v>
          </cell>
          <cell r="D15094">
            <v>177</v>
          </cell>
        </row>
        <row r="15095">
          <cell r="A15095">
            <v>44919</v>
          </cell>
          <cell r="B15095" t="str">
            <v>WN 1707</v>
          </cell>
          <cell r="D15095">
            <v>146</v>
          </cell>
        </row>
        <row r="15096">
          <cell r="A15096">
            <v>44919</v>
          </cell>
          <cell r="B15096" t="str">
            <v>WN 177</v>
          </cell>
          <cell r="D15096">
            <v>178</v>
          </cell>
        </row>
        <row r="15097">
          <cell r="A15097">
            <v>44919</v>
          </cell>
          <cell r="B15097" t="str">
            <v>WN 1777</v>
          </cell>
          <cell r="D15097">
            <v>173</v>
          </cell>
        </row>
        <row r="15098">
          <cell r="A15098">
            <v>44919</v>
          </cell>
          <cell r="B15098" t="str">
            <v>WN 2351</v>
          </cell>
          <cell r="D15098">
            <v>175</v>
          </cell>
        </row>
        <row r="15099">
          <cell r="A15099">
            <v>44919</v>
          </cell>
          <cell r="B15099" t="str">
            <v>WN 2679</v>
          </cell>
          <cell r="D15099">
            <v>14</v>
          </cell>
        </row>
        <row r="15100">
          <cell r="A15100">
            <v>44920</v>
          </cell>
          <cell r="B15100" t="str">
            <v>AA 205</v>
          </cell>
          <cell r="D15100">
            <v>196</v>
          </cell>
        </row>
        <row r="15101">
          <cell r="A15101">
            <v>44920</v>
          </cell>
          <cell r="B15101" t="str">
            <v>AA 271</v>
          </cell>
          <cell r="D15101">
            <v>196</v>
          </cell>
        </row>
        <row r="15102">
          <cell r="A15102">
            <v>44920</v>
          </cell>
          <cell r="B15102" t="str">
            <v>AA 432</v>
          </cell>
          <cell r="D15102">
            <v>282</v>
          </cell>
        </row>
        <row r="15103">
          <cell r="A15103">
            <v>44920</v>
          </cell>
          <cell r="B15103" t="str">
            <v>AA 510</v>
          </cell>
          <cell r="D15103">
            <v>184</v>
          </cell>
        </row>
        <row r="15104">
          <cell r="A15104">
            <v>44920</v>
          </cell>
          <cell r="B15104" t="str">
            <v>AA 7</v>
          </cell>
          <cell r="D15104">
            <v>302</v>
          </cell>
        </row>
        <row r="15105">
          <cell r="A15105">
            <v>44920</v>
          </cell>
          <cell r="B15105" t="str">
            <v>AA 9</v>
          </cell>
          <cell r="D15105">
            <v>260</v>
          </cell>
        </row>
        <row r="15106">
          <cell r="A15106">
            <v>44920</v>
          </cell>
          <cell r="B15106" t="str">
            <v>AS 803</v>
          </cell>
          <cell r="D15106">
            <v>164</v>
          </cell>
        </row>
        <row r="15107">
          <cell r="A15107">
            <v>44920</v>
          </cell>
          <cell r="B15107" t="str">
            <v>AS 809</v>
          </cell>
          <cell r="D15107">
            <v>157</v>
          </cell>
        </row>
        <row r="15108">
          <cell r="A15108">
            <v>44920</v>
          </cell>
          <cell r="B15108" t="str">
            <v>AS 825</v>
          </cell>
          <cell r="D15108">
            <v>136</v>
          </cell>
        </row>
        <row r="15109">
          <cell r="A15109">
            <v>44920</v>
          </cell>
          <cell r="B15109" t="str">
            <v>AS 829</v>
          </cell>
          <cell r="D15109">
            <v>164</v>
          </cell>
        </row>
        <row r="15110">
          <cell r="A15110">
            <v>44920</v>
          </cell>
          <cell r="B15110" t="str">
            <v>DL 2037</v>
          </cell>
          <cell r="D15110">
            <v>278</v>
          </cell>
        </row>
        <row r="15111">
          <cell r="A15111">
            <v>44920</v>
          </cell>
          <cell r="B15111" t="str">
            <v>DL 316</v>
          </cell>
          <cell r="D15111">
            <v>280</v>
          </cell>
        </row>
        <row r="15112">
          <cell r="A15112">
            <v>44920</v>
          </cell>
          <cell r="B15112" t="str">
            <v>DL 362</v>
          </cell>
          <cell r="D15112">
            <v>225</v>
          </cell>
        </row>
        <row r="15113">
          <cell r="A15113">
            <v>44920</v>
          </cell>
          <cell r="B15113" t="str">
            <v>DL 481</v>
          </cell>
          <cell r="D15113">
            <v>146</v>
          </cell>
        </row>
        <row r="15114">
          <cell r="A15114">
            <v>44920</v>
          </cell>
          <cell r="B15114" t="str">
            <v>HA 23</v>
          </cell>
          <cell r="D15114">
            <v>189</v>
          </cell>
        </row>
        <row r="15115">
          <cell r="A15115">
            <v>44920</v>
          </cell>
          <cell r="B15115" t="str">
            <v>HA 31</v>
          </cell>
          <cell r="D15115">
            <v>199</v>
          </cell>
        </row>
        <row r="15116">
          <cell r="A15116">
            <v>44920</v>
          </cell>
          <cell r="B15116" t="str">
            <v>HA 33</v>
          </cell>
          <cell r="D15116">
            <v>272</v>
          </cell>
        </row>
        <row r="15117">
          <cell r="A15117">
            <v>44920</v>
          </cell>
          <cell r="B15117" t="str">
            <v>HA 39</v>
          </cell>
          <cell r="D15117">
            <v>179</v>
          </cell>
        </row>
        <row r="15118">
          <cell r="A15118">
            <v>44920</v>
          </cell>
          <cell r="B15118" t="str">
            <v>HA 41</v>
          </cell>
          <cell r="D15118">
            <v>189</v>
          </cell>
        </row>
        <row r="15119">
          <cell r="A15119">
            <v>44920</v>
          </cell>
          <cell r="B15119" t="str">
            <v>HA 45</v>
          </cell>
          <cell r="D15119">
            <v>187</v>
          </cell>
        </row>
        <row r="15120">
          <cell r="A15120">
            <v>44920</v>
          </cell>
          <cell r="B15120" t="str">
            <v>HA 55</v>
          </cell>
          <cell r="D15120">
            <v>190</v>
          </cell>
        </row>
        <row r="15121">
          <cell r="A15121">
            <v>44920</v>
          </cell>
          <cell r="B15121" t="str">
            <v>HA 57</v>
          </cell>
          <cell r="D15121">
            <v>278</v>
          </cell>
        </row>
        <row r="15122">
          <cell r="A15122">
            <v>44920</v>
          </cell>
          <cell r="B15122" t="str">
            <v>HA 59</v>
          </cell>
          <cell r="D15122">
            <v>186</v>
          </cell>
        </row>
        <row r="15123">
          <cell r="A15123">
            <v>44920</v>
          </cell>
          <cell r="B15123" t="str">
            <v>HA 71</v>
          </cell>
          <cell r="D15123">
            <v>189</v>
          </cell>
        </row>
        <row r="15124">
          <cell r="A15124">
            <v>44920</v>
          </cell>
          <cell r="B15124" t="str">
            <v>UA 1219</v>
          </cell>
          <cell r="D15124">
            <v>162</v>
          </cell>
        </row>
        <row r="15125">
          <cell r="A15125">
            <v>44920</v>
          </cell>
          <cell r="B15125" t="str">
            <v>UA 1273</v>
          </cell>
          <cell r="D15125">
            <v>166</v>
          </cell>
        </row>
        <row r="15126">
          <cell r="A15126">
            <v>44920</v>
          </cell>
          <cell r="B15126" t="str">
            <v>UA 1736</v>
          </cell>
          <cell r="D15126">
            <v>310</v>
          </cell>
        </row>
        <row r="15127">
          <cell r="A15127">
            <v>44920</v>
          </cell>
          <cell r="B15127" t="str">
            <v>UA 1852</v>
          </cell>
          <cell r="D15127">
            <v>358</v>
          </cell>
        </row>
        <row r="15128">
          <cell r="A15128">
            <v>44920</v>
          </cell>
          <cell r="B15128" t="str">
            <v>UA 202</v>
          </cell>
          <cell r="D15128">
            <v>275</v>
          </cell>
        </row>
        <row r="15129">
          <cell r="A15129">
            <v>44920</v>
          </cell>
          <cell r="B15129" t="str">
            <v>UA 417</v>
          </cell>
          <cell r="D15129">
            <v>274</v>
          </cell>
        </row>
        <row r="15130">
          <cell r="A15130">
            <v>44920</v>
          </cell>
          <cell r="B15130" t="str">
            <v>UA 42</v>
          </cell>
          <cell r="D15130">
            <v>157</v>
          </cell>
        </row>
        <row r="15131">
          <cell r="A15131">
            <v>44920</v>
          </cell>
          <cell r="B15131" t="str">
            <v>UA 597</v>
          </cell>
          <cell r="D15131">
            <v>226</v>
          </cell>
        </row>
        <row r="15132">
          <cell r="A15132">
            <v>44920</v>
          </cell>
          <cell r="B15132" t="str">
            <v>WN 1707</v>
          </cell>
          <cell r="D15132">
            <v>162</v>
          </cell>
        </row>
        <row r="15133">
          <cell r="A15133">
            <v>44920</v>
          </cell>
          <cell r="B15133" t="str">
            <v>WN 2679</v>
          </cell>
          <cell r="D15133">
            <v>140</v>
          </cell>
        </row>
        <row r="15134">
          <cell r="A15134">
            <v>44920</v>
          </cell>
          <cell r="B15134" t="str">
            <v>WN 464</v>
          </cell>
          <cell r="D15134">
            <v>169</v>
          </cell>
        </row>
        <row r="15135">
          <cell r="A15135">
            <v>44921</v>
          </cell>
          <cell r="B15135" t="str">
            <v>AA 119</v>
          </cell>
          <cell r="D15135">
            <v>192</v>
          </cell>
        </row>
        <row r="15136">
          <cell r="A15136">
            <v>44921</v>
          </cell>
          <cell r="B15136" t="str">
            <v>AA 271</v>
          </cell>
          <cell r="D15136">
            <v>159</v>
          </cell>
        </row>
        <row r="15137">
          <cell r="A15137">
            <v>44921</v>
          </cell>
          <cell r="B15137" t="str">
            <v>AA 432</v>
          </cell>
          <cell r="D15137">
            <v>275</v>
          </cell>
        </row>
        <row r="15138">
          <cell r="A15138">
            <v>44921</v>
          </cell>
          <cell r="B15138" t="str">
            <v>AS 813</v>
          </cell>
          <cell r="D15138">
            <v>155</v>
          </cell>
        </row>
        <row r="15139">
          <cell r="A15139">
            <v>44921</v>
          </cell>
          <cell r="B15139" t="str">
            <v>AS 825</v>
          </cell>
          <cell r="D15139">
            <v>155</v>
          </cell>
        </row>
        <row r="15140">
          <cell r="A15140">
            <v>44921</v>
          </cell>
          <cell r="B15140" t="str">
            <v>AS 829</v>
          </cell>
          <cell r="D15140">
            <v>155</v>
          </cell>
        </row>
        <row r="15141">
          <cell r="A15141">
            <v>44921</v>
          </cell>
          <cell r="B15141" t="str">
            <v>AS 861</v>
          </cell>
          <cell r="D15141">
            <v>152</v>
          </cell>
        </row>
        <row r="15142">
          <cell r="A15142">
            <v>44921</v>
          </cell>
          <cell r="B15142" t="str">
            <v>DL 2037</v>
          </cell>
          <cell r="D15142">
            <v>305</v>
          </cell>
        </row>
        <row r="15143">
          <cell r="A15143">
            <v>44921</v>
          </cell>
          <cell r="B15143" t="str">
            <v>DL 316</v>
          </cell>
          <cell r="D15143">
            <v>170</v>
          </cell>
        </row>
        <row r="15144">
          <cell r="A15144">
            <v>44921</v>
          </cell>
          <cell r="B15144" t="str">
            <v>DL 362</v>
          </cell>
          <cell r="D15144">
            <v>190</v>
          </cell>
        </row>
        <row r="15145">
          <cell r="A15145">
            <v>44921</v>
          </cell>
          <cell r="B15145" t="str">
            <v>DL 481</v>
          </cell>
          <cell r="D15145">
            <v>148</v>
          </cell>
        </row>
        <row r="15146">
          <cell r="A15146">
            <v>44921</v>
          </cell>
          <cell r="B15146" t="str">
            <v>HA 29</v>
          </cell>
          <cell r="D15146">
            <v>210</v>
          </cell>
        </row>
        <row r="15147">
          <cell r="A15147">
            <v>44921</v>
          </cell>
          <cell r="B15147" t="str">
            <v>HA 31</v>
          </cell>
          <cell r="D15147">
            <v>186</v>
          </cell>
        </row>
        <row r="15148">
          <cell r="A15148">
            <v>44921</v>
          </cell>
          <cell r="B15148" t="str">
            <v>HA 33</v>
          </cell>
          <cell r="D15148">
            <v>273</v>
          </cell>
        </row>
        <row r="15149">
          <cell r="A15149">
            <v>44921</v>
          </cell>
          <cell r="B15149" t="str">
            <v>HA 39</v>
          </cell>
          <cell r="D15149">
            <v>189</v>
          </cell>
        </row>
        <row r="15150">
          <cell r="A15150">
            <v>44921</v>
          </cell>
          <cell r="B15150" t="str">
            <v>HA 41</v>
          </cell>
          <cell r="D15150">
            <v>189</v>
          </cell>
        </row>
        <row r="15151">
          <cell r="A15151">
            <v>44921</v>
          </cell>
          <cell r="B15151" t="str">
            <v>HA 45</v>
          </cell>
          <cell r="D15151">
            <v>189</v>
          </cell>
        </row>
        <row r="15152">
          <cell r="A15152">
            <v>44921</v>
          </cell>
          <cell r="B15152" t="str">
            <v>HA 55</v>
          </cell>
          <cell r="D15152">
            <v>150</v>
          </cell>
        </row>
        <row r="15153">
          <cell r="A15153">
            <v>44921</v>
          </cell>
          <cell r="B15153" t="str">
            <v>HA 57</v>
          </cell>
          <cell r="D15153">
            <v>186</v>
          </cell>
        </row>
        <row r="15154">
          <cell r="A15154">
            <v>44921</v>
          </cell>
          <cell r="B15154" t="str">
            <v>HA 59</v>
          </cell>
          <cell r="D15154">
            <v>189</v>
          </cell>
        </row>
        <row r="15155">
          <cell r="A15155">
            <v>44921</v>
          </cell>
          <cell r="B15155" t="str">
            <v>UA 1219</v>
          </cell>
          <cell r="D15155">
            <v>166</v>
          </cell>
        </row>
        <row r="15156">
          <cell r="A15156">
            <v>44921</v>
          </cell>
          <cell r="B15156" t="str">
            <v>UA 1273</v>
          </cell>
          <cell r="D15156">
            <v>165</v>
          </cell>
        </row>
        <row r="15157">
          <cell r="A15157">
            <v>44921</v>
          </cell>
          <cell r="B15157" t="str">
            <v>UA 1736</v>
          </cell>
          <cell r="D15157">
            <v>336</v>
          </cell>
        </row>
        <row r="15158">
          <cell r="A15158">
            <v>44921</v>
          </cell>
          <cell r="B15158" t="str">
            <v>UA 1749</v>
          </cell>
          <cell r="D15158">
            <v>358</v>
          </cell>
        </row>
        <row r="15159">
          <cell r="A15159">
            <v>44921</v>
          </cell>
          <cell r="B15159" t="str">
            <v>UA 1852</v>
          </cell>
          <cell r="D15159">
            <v>363</v>
          </cell>
        </row>
        <row r="15160">
          <cell r="A15160">
            <v>44921</v>
          </cell>
          <cell r="B15160" t="str">
            <v>UA 202</v>
          </cell>
          <cell r="D15160">
            <v>275</v>
          </cell>
        </row>
        <row r="15161">
          <cell r="A15161">
            <v>44921</v>
          </cell>
          <cell r="B15161" t="str">
            <v>UA 417</v>
          </cell>
          <cell r="D15161">
            <v>266</v>
          </cell>
        </row>
        <row r="15162">
          <cell r="A15162">
            <v>44921</v>
          </cell>
          <cell r="B15162" t="str">
            <v>UA 42</v>
          </cell>
          <cell r="D15162">
            <v>147</v>
          </cell>
        </row>
        <row r="15163">
          <cell r="A15163">
            <v>44921</v>
          </cell>
          <cell r="B15163" t="str">
            <v>WN 1509</v>
          </cell>
          <cell r="D15163">
            <v>170</v>
          </cell>
        </row>
        <row r="15164">
          <cell r="A15164">
            <v>44921</v>
          </cell>
          <cell r="B15164" t="str">
            <v>WN 2351</v>
          </cell>
          <cell r="D15164">
            <v>188</v>
          </cell>
        </row>
        <row r="15165">
          <cell r="A15165">
            <v>44921</v>
          </cell>
          <cell r="B15165" t="str">
            <v>WN 2679</v>
          </cell>
          <cell r="D15165">
            <v>115</v>
          </cell>
        </row>
        <row r="15166">
          <cell r="A15166">
            <v>44921</v>
          </cell>
          <cell r="B15166" t="str">
            <v>WN 464</v>
          </cell>
          <cell r="D15166">
            <v>130</v>
          </cell>
        </row>
        <row r="15167">
          <cell r="A15167">
            <v>44922</v>
          </cell>
          <cell r="B15167" t="str">
            <v>AA 119</v>
          </cell>
          <cell r="D15167">
            <v>318</v>
          </cell>
        </row>
        <row r="15168">
          <cell r="A15168">
            <v>44922</v>
          </cell>
          <cell r="B15168" t="str">
            <v>AA 231</v>
          </cell>
          <cell r="D15168">
            <v>151</v>
          </cell>
        </row>
        <row r="15169">
          <cell r="A15169">
            <v>44922</v>
          </cell>
          <cell r="B15169" t="str">
            <v>AA 271</v>
          </cell>
          <cell r="D15169">
            <v>206</v>
          </cell>
        </row>
        <row r="15170">
          <cell r="A15170">
            <v>44922</v>
          </cell>
          <cell r="B15170" t="str">
            <v>AS 805</v>
          </cell>
          <cell r="D15170">
            <v>159</v>
          </cell>
        </row>
        <row r="15171">
          <cell r="A15171">
            <v>44922</v>
          </cell>
          <cell r="B15171" t="str">
            <v>AS 809</v>
          </cell>
          <cell r="D15171">
            <v>155</v>
          </cell>
        </row>
        <row r="15172">
          <cell r="A15172">
            <v>44922</v>
          </cell>
          <cell r="B15172" t="str">
            <v>AS 825</v>
          </cell>
          <cell r="D15172">
            <v>147</v>
          </cell>
        </row>
        <row r="15173">
          <cell r="A15173">
            <v>44922</v>
          </cell>
          <cell r="B15173" t="str">
            <v>DL 1083</v>
          </cell>
          <cell r="D15173">
            <v>194</v>
          </cell>
        </row>
        <row r="15174">
          <cell r="A15174">
            <v>44922</v>
          </cell>
          <cell r="B15174" t="str">
            <v>DL 316</v>
          </cell>
          <cell r="D15174">
            <v>253</v>
          </cell>
        </row>
        <row r="15175">
          <cell r="A15175">
            <v>44922</v>
          </cell>
          <cell r="B15175" t="str">
            <v>DL 362</v>
          </cell>
          <cell r="D15175">
            <v>150</v>
          </cell>
        </row>
        <row r="15176">
          <cell r="A15176">
            <v>44922</v>
          </cell>
          <cell r="B15176" t="str">
            <v>DL 481</v>
          </cell>
          <cell r="D15176">
            <v>196</v>
          </cell>
        </row>
        <row r="15177">
          <cell r="A15177">
            <v>44922</v>
          </cell>
          <cell r="B15177" t="str">
            <v>HA 29</v>
          </cell>
          <cell r="D15177">
            <v>273</v>
          </cell>
        </row>
        <row r="15178">
          <cell r="A15178">
            <v>44922</v>
          </cell>
          <cell r="B15178" t="str">
            <v>HA 31</v>
          </cell>
          <cell r="D15178">
            <v>199</v>
          </cell>
        </row>
        <row r="15179">
          <cell r="A15179">
            <v>44922</v>
          </cell>
          <cell r="B15179" t="str">
            <v>HA 45</v>
          </cell>
          <cell r="D15179">
            <v>182</v>
          </cell>
        </row>
        <row r="15180">
          <cell r="A15180">
            <v>44922</v>
          </cell>
          <cell r="B15180" t="str">
            <v>HA 55</v>
          </cell>
          <cell r="D15180">
            <v>166</v>
          </cell>
        </row>
        <row r="15181">
          <cell r="A15181">
            <v>44922</v>
          </cell>
          <cell r="B15181" t="str">
            <v>HA 59</v>
          </cell>
          <cell r="D15181">
            <v>188</v>
          </cell>
        </row>
        <row r="15182">
          <cell r="A15182">
            <v>44922</v>
          </cell>
          <cell r="B15182" t="str">
            <v>HA 71</v>
          </cell>
          <cell r="D15182">
            <v>187</v>
          </cell>
        </row>
        <row r="15183">
          <cell r="A15183">
            <v>44922</v>
          </cell>
          <cell r="B15183" t="str">
            <v>UA 1219</v>
          </cell>
          <cell r="D15183">
            <v>84</v>
          </cell>
        </row>
        <row r="15184">
          <cell r="A15184">
            <v>44922</v>
          </cell>
          <cell r="B15184" t="str">
            <v>UA 1736</v>
          </cell>
          <cell r="D15184">
            <v>359</v>
          </cell>
        </row>
        <row r="15185">
          <cell r="A15185">
            <v>44922</v>
          </cell>
          <cell r="B15185" t="str">
            <v>UA 202</v>
          </cell>
          <cell r="D15185">
            <v>243</v>
          </cell>
        </row>
        <row r="15186">
          <cell r="A15186">
            <v>44922</v>
          </cell>
          <cell r="B15186" t="str">
            <v>UA 42</v>
          </cell>
          <cell r="D15186">
            <v>160</v>
          </cell>
        </row>
        <row r="15187">
          <cell r="A15187">
            <v>44922</v>
          </cell>
          <cell r="B15187" t="str">
            <v>WN 1509</v>
          </cell>
          <cell r="D15187">
            <v>166</v>
          </cell>
        </row>
        <row r="15188">
          <cell r="A15188">
            <v>44922</v>
          </cell>
          <cell r="B15188" t="str">
            <v>WN 1707</v>
          </cell>
          <cell r="D15188">
            <v>126</v>
          </cell>
        </row>
        <row r="15189">
          <cell r="A15189">
            <v>44922</v>
          </cell>
          <cell r="B15189" t="str">
            <v>WN 2351</v>
          </cell>
          <cell r="D15189">
            <v>151</v>
          </cell>
        </row>
        <row r="15190">
          <cell r="A15190">
            <v>44923</v>
          </cell>
          <cell r="B15190" t="str">
            <v>AA 432</v>
          </cell>
          <cell r="D15190">
            <v>216</v>
          </cell>
        </row>
        <row r="15191">
          <cell r="A15191">
            <v>44923</v>
          </cell>
          <cell r="B15191" t="str">
            <v>AA 510</v>
          </cell>
          <cell r="D15191">
            <v>183</v>
          </cell>
        </row>
        <row r="15192">
          <cell r="A15192">
            <v>44923</v>
          </cell>
          <cell r="B15192" t="str">
            <v>AS 805</v>
          </cell>
          <cell r="D15192">
            <v>159</v>
          </cell>
        </row>
        <row r="15193">
          <cell r="A15193">
            <v>44923</v>
          </cell>
          <cell r="B15193" t="str">
            <v>AS 809</v>
          </cell>
          <cell r="D15193">
            <v>159</v>
          </cell>
        </row>
        <row r="15194">
          <cell r="A15194">
            <v>44923</v>
          </cell>
          <cell r="B15194" t="str">
            <v>AS 813</v>
          </cell>
          <cell r="D15194">
            <v>159</v>
          </cell>
        </row>
        <row r="15195">
          <cell r="A15195">
            <v>44923</v>
          </cell>
          <cell r="B15195" t="str">
            <v>AS 829</v>
          </cell>
          <cell r="D15195">
            <v>178</v>
          </cell>
        </row>
        <row r="15196">
          <cell r="A15196">
            <v>44923</v>
          </cell>
          <cell r="B15196" t="str">
            <v>HA 29</v>
          </cell>
          <cell r="D15196">
            <v>275</v>
          </cell>
        </row>
        <row r="15197">
          <cell r="A15197">
            <v>44923</v>
          </cell>
          <cell r="B15197" t="str">
            <v>HA 31</v>
          </cell>
          <cell r="D15197">
            <v>187</v>
          </cell>
        </row>
        <row r="15198">
          <cell r="A15198">
            <v>44923</v>
          </cell>
          <cell r="B15198" t="str">
            <v>HA 39</v>
          </cell>
          <cell r="D15198">
            <v>189</v>
          </cell>
        </row>
        <row r="15199">
          <cell r="A15199">
            <v>44923</v>
          </cell>
          <cell r="B15199" t="str">
            <v>HA 45</v>
          </cell>
          <cell r="D15199">
            <v>188</v>
          </cell>
        </row>
        <row r="15200">
          <cell r="A15200">
            <v>44923</v>
          </cell>
          <cell r="B15200" t="str">
            <v>HA 55</v>
          </cell>
          <cell r="D15200">
            <v>183</v>
          </cell>
        </row>
        <row r="15201">
          <cell r="A15201">
            <v>44923</v>
          </cell>
          <cell r="B15201" t="str">
            <v>HA 59</v>
          </cell>
          <cell r="D15201">
            <v>189</v>
          </cell>
        </row>
        <row r="15202">
          <cell r="A15202">
            <v>44923</v>
          </cell>
          <cell r="B15202" t="str">
            <v>UA 1219</v>
          </cell>
          <cell r="D15202">
            <v>151</v>
          </cell>
        </row>
        <row r="15203">
          <cell r="A15203">
            <v>44923</v>
          </cell>
          <cell r="B15203" t="str">
            <v>UA 1273</v>
          </cell>
          <cell r="D15203">
            <v>164</v>
          </cell>
        </row>
        <row r="15204">
          <cell r="A15204">
            <v>44923</v>
          </cell>
          <cell r="B15204" t="str">
            <v>UA 1736</v>
          </cell>
          <cell r="D15204">
            <v>363</v>
          </cell>
        </row>
        <row r="15205">
          <cell r="A15205">
            <v>44923</v>
          </cell>
          <cell r="B15205" t="str">
            <v>UA 1749</v>
          </cell>
          <cell r="D15205">
            <v>357</v>
          </cell>
        </row>
        <row r="15206">
          <cell r="A15206">
            <v>44923</v>
          </cell>
          <cell r="B15206" t="str">
            <v>UA 417</v>
          </cell>
          <cell r="D15206">
            <v>274</v>
          </cell>
        </row>
        <row r="15207">
          <cell r="A15207">
            <v>44923</v>
          </cell>
          <cell r="B15207" t="str">
            <v>UA 42</v>
          </cell>
          <cell r="D15207">
            <v>164</v>
          </cell>
        </row>
        <row r="15208">
          <cell r="A15208">
            <v>44923</v>
          </cell>
          <cell r="B15208" t="str">
            <v>WN 1509</v>
          </cell>
          <cell r="D15208">
            <v>147</v>
          </cell>
        </row>
        <row r="15209">
          <cell r="A15209">
            <v>44923</v>
          </cell>
          <cell r="B15209" t="str">
            <v>WN 1707</v>
          </cell>
          <cell r="D15209">
            <v>122</v>
          </cell>
        </row>
        <row r="15210">
          <cell r="A15210">
            <v>44923</v>
          </cell>
          <cell r="B15210" t="str">
            <v>WN 177</v>
          </cell>
          <cell r="D15210">
            <v>111</v>
          </cell>
        </row>
        <row r="15211">
          <cell r="A15211">
            <v>44923</v>
          </cell>
          <cell r="B15211" t="str">
            <v>WN 2679</v>
          </cell>
          <cell r="D15211">
            <v>125</v>
          </cell>
        </row>
        <row r="15212">
          <cell r="A15212">
            <v>44923</v>
          </cell>
          <cell r="B15212" t="str">
            <v>WN 464</v>
          </cell>
          <cell r="D15212">
            <v>133</v>
          </cell>
        </row>
        <row r="15213">
          <cell r="A15213">
            <v>44924</v>
          </cell>
          <cell r="B15213" t="str">
            <v>AA 231</v>
          </cell>
          <cell r="D15213">
            <v>187</v>
          </cell>
        </row>
        <row r="15214">
          <cell r="A15214">
            <v>44924</v>
          </cell>
          <cell r="B15214" t="str">
            <v>AA 7</v>
          </cell>
          <cell r="D15214">
            <v>279</v>
          </cell>
        </row>
        <row r="15215">
          <cell r="A15215">
            <v>44924</v>
          </cell>
          <cell r="B15215" t="str">
            <v>AS 805</v>
          </cell>
          <cell r="D15215">
            <v>111</v>
          </cell>
        </row>
        <row r="15216">
          <cell r="A15216">
            <v>44924</v>
          </cell>
          <cell r="B15216" t="str">
            <v>AS 825</v>
          </cell>
          <cell r="D15216">
            <v>159</v>
          </cell>
        </row>
        <row r="15217">
          <cell r="A15217">
            <v>44924</v>
          </cell>
          <cell r="B15217" t="str">
            <v>AS 829</v>
          </cell>
          <cell r="D15217">
            <v>154</v>
          </cell>
        </row>
        <row r="15218">
          <cell r="A15218">
            <v>44924</v>
          </cell>
          <cell r="B15218" t="str">
            <v>DL 1083</v>
          </cell>
          <cell r="D15218">
            <v>195</v>
          </cell>
        </row>
        <row r="15219">
          <cell r="A15219">
            <v>44924</v>
          </cell>
          <cell r="B15219" t="str">
            <v>DL 2037</v>
          </cell>
          <cell r="D15219">
            <v>276</v>
          </cell>
        </row>
        <row r="15220">
          <cell r="A15220">
            <v>44924</v>
          </cell>
          <cell r="B15220" t="str">
            <v>DL 316</v>
          </cell>
          <cell r="D15220">
            <v>186</v>
          </cell>
        </row>
        <row r="15221">
          <cell r="A15221">
            <v>44924</v>
          </cell>
          <cell r="B15221" t="str">
            <v>DL 362</v>
          </cell>
          <cell r="D15221">
            <v>226</v>
          </cell>
        </row>
        <row r="15222">
          <cell r="A15222">
            <v>44924</v>
          </cell>
          <cell r="B15222" t="str">
            <v>DL 481</v>
          </cell>
          <cell r="D15222">
            <v>188</v>
          </cell>
        </row>
        <row r="15223">
          <cell r="A15223">
            <v>44924</v>
          </cell>
          <cell r="B15223" t="str">
            <v>HA 23</v>
          </cell>
          <cell r="D15223">
            <v>185</v>
          </cell>
        </row>
        <row r="15224">
          <cell r="A15224">
            <v>44924</v>
          </cell>
          <cell r="B15224" t="str">
            <v>HA 33</v>
          </cell>
          <cell r="D15224">
            <v>274</v>
          </cell>
        </row>
        <row r="15225">
          <cell r="A15225">
            <v>44924</v>
          </cell>
          <cell r="B15225" t="str">
            <v>HA 55</v>
          </cell>
          <cell r="D15225">
            <v>176</v>
          </cell>
        </row>
        <row r="15226">
          <cell r="A15226">
            <v>44924</v>
          </cell>
          <cell r="B15226" t="str">
            <v>HA 71</v>
          </cell>
          <cell r="D15226">
            <v>188</v>
          </cell>
        </row>
        <row r="15227">
          <cell r="A15227">
            <v>44924</v>
          </cell>
          <cell r="B15227" t="str">
            <v>UA 1219</v>
          </cell>
          <cell r="D15227">
            <v>136</v>
          </cell>
        </row>
        <row r="15228">
          <cell r="A15228">
            <v>44924</v>
          </cell>
          <cell r="B15228" t="str">
            <v>UA 1273</v>
          </cell>
          <cell r="D15228">
            <v>166</v>
          </cell>
        </row>
        <row r="15229">
          <cell r="A15229">
            <v>44924</v>
          </cell>
          <cell r="B15229" t="str">
            <v>UA 1736</v>
          </cell>
          <cell r="D15229">
            <v>351</v>
          </cell>
        </row>
        <row r="15230">
          <cell r="A15230">
            <v>44924</v>
          </cell>
          <cell r="B15230" t="str">
            <v>UA 1749</v>
          </cell>
          <cell r="D15230">
            <v>351</v>
          </cell>
        </row>
        <row r="15231">
          <cell r="A15231">
            <v>44924</v>
          </cell>
          <cell r="B15231" t="str">
            <v>UA 1852</v>
          </cell>
          <cell r="D15231">
            <v>361</v>
          </cell>
        </row>
        <row r="15232">
          <cell r="A15232">
            <v>44924</v>
          </cell>
          <cell r="B15232" t="str">
            <v>UA 202</v>
          </cell>
          <cell r="D15232">
            <v>318</v>
          </cell>
        </row>
        <row r="15233">
          <cell r="A15233">
            <v>44924</v>
          </cell>
          <cell r="B15233" t="str">
            <v>UA 417</v>
          </cell>
          <cell r="D15233">
            <v>271</v>
          </cell>
        </row>
        <row r="15234">
          <cell r="A15234">
            <v>44924</v>
          </cell>
          <cell r="B15234" t="str">
            <v>UA 42</v>
          </cell>
          <cell r="D15234">
            <v>128</v>
          </cell>
        </row>
        <row r="15235">
          <cell r="A15235">
            <v>44924</v>
          </cell>
          <cell r="B15235" t="str">
            <v>WN  2351</v>
          </cell>
          <cell r="D15235">
            <v>121</v>
          </cell>
        </row>
        <row r="15236">
          <cell r="A15236">
            <v>44924</v>
          </cell>
          <cell r="B15236" t="str">
            <v>WN 1509</v>
          </cell>
          <cell r="D15236">
            <v>145</v>
          </cell>
        </row>
        <row r="15237">
          <cell r="A15237">
            <v>44924</v>
          </cell>
          <cell r="B15237" t="str">
            <v>WN 2679</v>
          </cell>
          <cell r="D15237">
            <v>131</v>
          </cell>
        </row>
        <row r="15238">
          <cell r="A15238">
            <v>44924</v>
          </cell>
          <cell r="B15238" t="str">
            <v>WN 464</v>
          </cell>
          <cell r="D15238">
            <v>134</v>
          </cell>
        </row>
        <row r="15239">
          <cell r="A15239">
            <v>44925</v>
          </cell>
          <cell r="B15239" t="str">
            <v>AA 119</v>
          </cell>
          <cell r="D15239">
            <v>259</v>
          </cell>
        </row>
        <row r="15240">
          <cell r="A15240">
            <v>44925</v>
          </cell>
          <cell r="B15240" t="str">
            <v>AA 205</v>
          </cell>
          <cell r="D15240">
            <v>169</v>
          </cell>
        </row>
        <row r="15241">
          <cell r="A15241">
            <v>44925</v>
          </cell>
          <cell r="B15241" t="str">
            <v>AA 231</v>
          </cell>
          <cell r="D15241">
            <v>101</v>
          </cell>
        </row>
        <row r="15242">
          <cell r="A15242">
            <v>44925</v>
          </cell>
          <cell r="B15242" t="str">
            <v>AA 271</v>
          </cell>
          <cell r="D15242">
            <v>180</v>
          </cell>
        </row>
        <row r="15243">
          <cell r="A15243">
            <v>44925</v>
          </cell>
          <cell r="B15243" t="str">
            <v>AA 7</v>
          </cell>
          <cell r="D15243">
            <v>284</v>
          </cell>
        </row>
        <row r="15244">
          <cell r="A15244">
            <v>44925</v>
          </cell>
          <cell r="B15244" t="str">
            <v>AS 803</v>
          </cell>
          <cell r="D15244">
            <v>155</v>
          </cell>
        </row>
        <row r="15245">
          <cell r="A15245">
            <v>44925</v>
          </cell>
          <cell r="B15245" t="str">
            <v>AS 813</v>
          </cell>
          <cell r="D15245">
            <v>152</v>
          </cell>
        </row>
        <row r="15246">
          <cell r="A15246">
            <v>44925</v>
          </cell>
          <cell r="B15246" t="str">
            <v>AS 829</v>
          </cell>
          <cell r="D15246">
            <v>159</v>
          </cell>
        </row>
        <row r="15247">
          <cell r="A15247">
            <v>44925</v>
          </cell>
          <cell r="B15247" t="str">
            <v>DL 1083</v>
          </cell>
          <cell r="D15247">
            <v>151</v>
          </cell>
        </row>
        <row r="15248">
          <cell r="A15248">
            <v>44925</v>
          </cell>
          <cell r="B15248" t="str">
            <v>DL 2037</v>
          </cell>
          <cell r="D15248">
            <v>275</v>
          </cell>
        </row>
        <row r="15249">
          <cell r="A15249">
            <v>44925</v>
          </cell>
          <cell r="B15249" t="str">
            <v>DL 316</v>
          </cell>
          <cell r="D15249">
            <v>270</v>
          </cell>
        </row>
        <row r="15250">
          <cell r="A15250">
            <v>44925</v>
          </cell>
          <cell r="B15250" t="str">
            <v>DL 481</v>
          </cell>
          <cell r="D15250">
            <v>135</v>
          </cell>
        </row>
        <row r="15251">
          <cell r="A15251">
            <v>44925</v>
          </cell>
          <cell r="B15251" t="str">
            <v>HA 23</v>
          </cell>
          <cell r="D15251">
            <v>173</v>
          </cell>
        </row>
        <row r="15252">
          <cell r="A15252">
            <v>44925</v>
          </cell>
          <cell r="B15252" t="str">
            <v>HA 29</v>
          </cell>
          <cell r="D15252">
            <v>274</v>
          </cell>
        </row>
        <row r="15253">
          <cell r="A15253">
            <v>44925</v>
          </cell>
          <cell r="B15253" t="str">
            <v>HA 31</v>
          </cell>
          <cell r="D15253">
            <v>176</v>
          </cell>
        </row>
        <row r="15254">
          <cell r="A15254">
            <v>44925</v>
          </cell>
          <cell r="B15254" t="str">
            <v>HA 33</v>
          </cell>
          <cell r="D15254">
            <v>264</v>
          </cell>
        </row>
        <row r="15255">
          <cell r="A15255">
            <v>44925</v>
          </cell>
          <cell r="B15255" t="str">
            <v>HA 39</v>
          </cell>
          <cell r="D15255">
            <v>185</v>
          </cell>
        </row>
        <row r="15256">
          <cell r="A15256">
            <v>44925</v>
          </cell>
          <cell r="B15256" t="str">
            <v>HA 41</v>
          </cell>
          <cell r="D15256">
            <v>173</v>
          </cell>
        </row>
        <row r="15257">
          <cell r="A15257">
            <v>44925</v>
          </cell>
          <cell r="B15257" t="str">
            <v>HA 45</v>
          </cell>
          <cell r="D15257">
            <v>179</v>
          </cell>
        </row>
        <row r="15258">
          <cell r="A15258">
            <v>44925</v>
          </cell>
          <cell r="B15258" t="str">
            <v>HA 55</v>
          </cell>
          <cell r="D15258">
            <v>176</v>
          </cell>
        </row>
        <row r="15259">
          <cell r="A15259">
            <v>44925</v>
          </cell>
          <cell r="B15259" t="str">
            <v>HA 57</v>
          </cell>
          <cell r="D15259">
            <v>185</v>
          </cell>
        </row>
        <row r="15260">
          <cell r="A15260">
            <v>44925</v>
          </cell>
          <cell r="B15260" t="str">
            <v>HA 59</v>
          </cell>
          <cell r="D15260">
            <v>184</v>
          </cell>
        </row>
        <row r="15261">
          <cell r="A15261">
            <v>44925</v>
          </cell>
          <cell r="B15261" t="str">
            <v>HA 71</v>
          </cell>
          <cell r="D15261">
            <v>172</v>
          </cell>
        </row>
        <row r="15262">
          <cell r="A15262">
            <v>44925</v>
          </cell>
          <cell r="B15262" t="str">
            <v>UA 1219</v>
          </cell>
          <cell r="D15262">
            <v>62</v>
          </cell>
        </row>
        <row r="15263">
          <cell r="A15263">
            <v>44925</v>
          </cell>
          <cell r="B15263" t="str">
            <v>UA 1273</v>
          </cell>
          <cell r="D15263">
            <v>146</v>
          </cell>
        </row>
        <row r="15264">
          <cell r="A15264">
            <v>44925</v>
          </cell>
          <cell r="B15264" t="str">
            <v>UA 1736</v>
          </cell>
          <cell r="D15264">
            <v>210</v>
          </cell>
        </row>
        <row r="15265">
          <cell r="A15265">
            <v>44925</v>
          </cell>
          <cell r="B15265" t="str">
            <v>UA 1749</v>
          </cell>
          <cell r="D15265">
            <v>83</v>
          </cell>
        </row>
        <row r="15266">
          <cell r="A15266">
            <v>44925</v>
          </cell>
          <cell r="B15266" t="str">
            <v>UA 1852</v>
          </cell>
          <cell r="D15266">
            <v>351</v>
          </cell>
        </row>
        <row r="15267">
          <cell r="A15267">
            <v>44925</v>
          </cell>
          <cell r="B15267" t="str">
            <v>UA 417</v>
          </cell>
          <cell r="D15267">
            <v>233</v>
          </cell>
        </row>
        <row r="15268">
          <cell r="A15268">
            <v>44925</v>
          </cell>
          <cell r="B15268" t="str">
            <v>UA 597</v>
          </cell>
          <cell r="D15268">
            <v>130</v>
          </cell>
        </row>
        <row r="15269">
          <cell r="A15269">
            <v>44925</v>
          </cell>
          <cell r="B15269" t="str">
            <v>WN 1707</v>
          </cell>
          <cell r="D15269">
            <v>135</v>
          </cell>
        </row>
        <row r="15270">
          <cell r="A15270">
            <v>44925</v>
          </cell>
          <cell r="B15270" t="str">
            <v>WN 177</v>
          </cell>
          <cell r="D15270">
            <v>150</v>
          </cell>
        </row>
        <row r="15271">
          <cell r="A15271">
            <v>44925</v>
          </cell>
          <cell r="B15271" t="str">
            <v>WN 2351</v>
          </cell>
          <cell r="D15271">
            <v>136</v>
          </cell>
        </row>
        <row r="15272">
          <cell r="A15272">
            <v>44925</v>
          </cell>
          <cell r="B15272" t="str">
            <v>WN 2679</v>
          </cell>
          <cell r="D15272">
            <v>165</v>
          </cell>
        </row>
        <row r="15273">
          <cell r="A15273">
            <v>44925</v>
          </cell>
          <cell r="B15273" t="str">
            <v>WN 464</v>
          </cell>
          <cell r="D15273">
            <v>154</v>
          </cell>
        </row>
        <row r="15274">
          <cell r="A15274">
            <v>44926</v>
          </cell>
          <cell r="B15274" t="str">
            <v>AA 119</v>
          </cell>
          <cell r="D15274">
            <v>275</v>
          </cell>
        </row>
        <row r="15275">
          <cell r="A15275">
            <v>44926</v>
          </cell>
          <cell r="B15275" t="str">
            <v>AA 205</v>
          </cell>
          <cell r="D15275">
            <v>96</v>
          </cell>
        </row>
        <row r="15276">
          <cell r="A15276">
            <v>44926</v>
          </cell>
          <cell r="B15276" t="str">
            <v>AA 271</v>
          </cell>
          <cell r="D15276">
            <v>186</v>
          </cell>
        </row>
        <row r="15277">
          <cell r="A15277">
            <v>44926</v>
          </cell>
          <cell r="B15277" t="str">
            <v>AA 432</v>
          </cell>
          <cell r="D15277">
            <v>270</v>
          </cell>
        </row>
        <row r="15278">
          <cell r="A15278">
            <v>44926</v>
          </cell>
          <cell r="B15278" t="str">
            <v>AA 510</v>
          </cell>
          <cell r="D15278">
            <v>171</v>
          </cell>
        </row>
        <row r="15279">
          <cell r="A15279">
            <v>44926</v>
          </cell>
          <cell r="B15279" t="str">
            <v>AA 7</v>
          </cell>
          <cell r="D15279">
            <v>297</v>
          </cell>
        </row>
        <row r="15280">
          <cell r="A15280">
            <v>44926</v>
          </cell>
          <cell r="B15280" t="str">
            <v>AS 743</v>
          </cell>
          <cell r="D15280">
            <v>106</v>
          </cell>
        </row>
        <row r="15281">
          <cell r="A15281">
            <v>44926</v>
          </cell>
          <cell r="B15281" t="str">
            <v>AS 803</v>
          </cell>
          <cell r="D15281">
            <v>144</v>
          </cell>
        </row>
        <row r="15282">
          <cell r="A15282">
            <v>44926</v>
          </cell>
          <cell r="B15282" t="str">
            <v>AS 809</v>
          </cell>
          <cell r="D15282">
            <v>127</v>
          </cell>
        </row>
        <row r="15283">
          <cell r="A15283">
            <v>44926</v>
          </cell>
          <cell r="B15283" t="str">
            <v>AS 813</v>
          </cell>
          <cell r="D15283">
            <v>116</v>
          </cell>
        </row>
        <row r="15284">
          <cell r="A15284">
            <v>44926</v>
          </cell>
          <cell r="B15284" t="str">
            <v>AS 825</v>
          </cell>
          <cell r="D15284">
            <v>153</v>
          </cell>
        </row>
        <row r="15285">
          <cell r="A15285">
            <v>44926</v>
          </cell>
          <cell r="B15285" t="str">
            <v>AS 829</v>
          </cell>
          <cell r="D15285">
            <v>157</v>
          </cell>
        </row>
        <row r="15286">
          <cell r="A15286">
            <v>44926</v>
          </cell>
          <cell r="B15286" t="str">
            <v>AS 861</v>
          </cell>
          <cell r="D15286">
            <v>130</v>
          </cell>
        </row>
        <row r="15287">
          <cell r="A15287">
            <v>44926</v>
          </cell>
          <cell r="B15287" t="str">
            <v>DL 1083</v>
          </cell>
          <cell r="D15287">
            <v>151</v>
          </cell>
        </row>
        <row r="15288">
          <cell r="A15288">
            <v>44926</v>
          </cell>
          <cell r="B15288" t="str">
            <v>DL 2037</v>
          </cell>
          <cell r="D15288">
            <v>282</v>
          </cell>
        </row>
        <row r="15289">
          <cell r="A15289">
            <v>44926</v>
          </cell>
          <cell r="B15289" t="str">
            <v>HA 29</v>
          </cell>
          <cell r="D15289">
            <v>203</v>
          </cell>
        </row>
        <row r="15290">
          <cell r="A15290">
            <v>44926</v>
          </cell>
          <cell r="B15290" t="str">
            <v>HA 31</v>
          </cell>
          <cell r="D15290">
            <v>189</v>
          </cell>
        </row>
        <row r="15291">
          <cell r="A15291">
            <v>44926</v>
          </cell>
          <cell r="B15291" t="str">
            <v>HA 33</v>
          </cell>
          <cell r="D15291">
            <v>237</v>
          </cell>
        </row>
        <row r="15292">
          <cell r="A15292">
            <v>44926</v>
          </cell>
          <cell r="B15292" t="str">
            <v>HA 45</v>
          </cell>
          <cell r="D15292">
            <v>126</v>
          </cell>
        </row>
        <row r="15293">
          <cell r="A15293">
            <v>44926</v>
          </cell>
          <cell r="B15293" t="str">
            <v>HA 59</v>
          </cell>
          <cell r="D15293">
            <v>187</v>
          </cell>
        </row>
        <row r="15294">
          <cell r="A15294">
            <v>44926</v>
          </cell>
          <cell r="B15294" t="str">
            <v>UA 1219</v>
          </cell>
          <cell r="D15294">
            <v>49</v>
          </cell>
        </row>
        <row r="15295">
          <cell r="A15295">
            <v>44926</v>
          </cell>
          <cell r="B15295" t="str">
            <v>UA 1736</v>
          </cell>
          <cell r="D15295">
            <v>352</v>
          </cell>
        </row>
        <row r="15296">
          <cell r="A15296">
            <v>44926</v>
          </cell>
          <cell r="B15296" t="str">
            <v>UA 1749</v>
          </cell>
          <cell r="D15296">
            <v>201</v>
          </cell>
        </row>
        <row r="15297">
          <cell r="A15297">
            <v>44926</v>
          </cell>
          <cell r="B15297" t="str">
            <v>UA 417</v>
          </cell>
          <cell r="D15297">
            <v>157</v>
          </cell>
        </row>
        <row r="15298">
          <cell r="A15298">
            <v>44926</v>
          </cell>
          <cell r="B15298" t="str">
            <v>UA 42</v>
          </cell>
          <cell r="D15298">
            <v>128</v>
          </cell>
        </row>
        <row r="15299">
          <cell r="A15299">
            <v>44926</v>
          </cell>
          <cell r="B15299" t="str">
            <v>WN 1509</v>
          </cell>
          <cell r="D15299">
            <v>161</v>
          </cell>
        </row>
        <row r="15300">
          <cell r="A15300">
            <v>44926</v>
          </cell>
          <cell r="B15300" t="str">
            <v>WN 1707</v>
          </cell>
          <cell r="D15300">
            <v>167</v>
          </cell>
        </row>
        <row r="15301">
          <cell r="A15301">
            <v>44926</v>
          </cell>
          <cell r="B15301" t="str">
            <v>WN 177</v>
          </cell>
          <cell r="D15301">
            <v>161</v>
          </cell>
        </row>
        <row r="15302">
          <cell r="A15302">
            <v>44926</v>
          </cell>
          <cell r="B15302" t="str">
            <v>WN 1777</v>
          </cell>
          <cell r="D15302">
            <v>169</v>
          </cell>
        </row>
        <row r="15303">
          <cell r="A15303">
            <v>44926</v>
          </cell>
          <cell r="B15303" t="str">
            <v>WN 2679</v>
          </cell>
          <cell r="D15303">
            <v>170</v>
          </cell>
        </row>
        <row r="15304">
          <cell r="A15304">
            <v>44926</v>
          </cell>
          <cell r="B15304" t="str">
            <v>WN 464</v>
          </cell>
          <cell r="D15304">
            <v>169</v>
          </cell>
        </row>
        <row r="15305">
          <cell r="A15305">
            <v>44927</v>
          </cell>
          <cell r="B15305" t="str">
            <v>AA 231</v>
          </cell>
          <cell r="D15305">
            <v>69</v>
          </cell>
        </row>
        <row r="15306">
          <cell r="A15306">
            <v>44927</v>
          </cell>
          <cell r="B15306" t="str">
            <v>AA 510</v>
          </cell>
          <cell r="D15306">
            <v>260</v>
          </cell>
        </row>
        <row r="15307">
          <cell r="A15307">
            <v>44927</v>
          </cell>
          <cell r="B15307" t="str">
            <v>AA 7</v>
          </cell>
          <cell r="D15307">
            <v>263</v>
          </cell>
        </row>
        <row r="15308">
          <cell r="A15308">
            <v>44927</v>
          </cell>
          <cell r="B15308" t="str">
            <v>AS 803</v>
          </cell>
          <cell r="D15308">
            <v>156</v>
          </cell>
        </row>
        <row r="15309">
          <cell r="A15309">
            <v>44927</v>
          </cell>
          <cell r="B15309" t="str">
            <v>AS 809</v>
          </cell>
          <cell r="D15309">
            <v>153</v>
          </cell>
        </row>
        <row r="15310">
          <cell r="A15310">
            <v>44927</v>
          </cell>
          <cell r="B15310" t="str">
            <v>AS 861</v>
          </cell>
          <cell r="D15310">
            <v>128</v>
          </cell>
        </row>
        <row r="15311">
          <cell r="A15311">
            <v>44927</v>
          </cell>
          <cell r="B15311" t="str">
            <v>DL 1083</v>
          </cell>
          <cell r="D15311">
            <v>139</v>
          </cell>
        </row>
        <row r="15312">
          <cell r="A15312">
            <v>44927</v>
          </cell>
          <cell r="B15312" t="str">
            <v>DL 2037</v>
          </cell>
          <cell r="D15312">
            <v>290</v>
          </cell>
        </row>
        <row r="15313">
          <cell r="A15313">
            <v>44927</v>
          </cell>
          <cell r="B15313" t="str">
            <v>DL 316</v>
          </cell>
          <cell r="D15313">
            <v>283</v>
          </cell>
        </row>
        <row r="15314">
          <cell r="A15314">
            <v>44927</v>
          </cell>
          <cell r="B15314" t="str">
            <v>DL 362</v>
          </cell>
          <cell r="D15314">
            <v>155</v>
          </cell>
        </row>
        <row r="15315">
          <cell r="A15315">
            <v>44927</v>
          </cell>
          <cell r="B15315" t="str">
            <v>DL 481</v>
          </cell>
          <cell r="D15315">
            <v>150</v>
          </cell>
        </row>
        <row r="15316">
          <cell r="A15316">
            <v>44927</v>
          </cell>
          <cell r="B15316" t="str">
            <v>HA 31</v>
          </cell>
          <cell r="D15316">
            <v>180</v>
          </cell>
        </row>
        <row r="15317">
          <cell r="A15317">
            <v>44927</v>
          </cell>
          <cell r="B15317" t="str">
            <v>HA 39</v>
          </cell>
          <cell r="D15317">
            <v>183</v>
          </cell>
        </row>
        <row r="15318">
          <cell r="A15318">
            <v>44927</v>
          </cell>
          <cell r="B15318" t="str">
            <v>HA 45</v>
          </cell>
          <cell r="D15318">
            <v>134</v>
          </cell>
        </row>
        <row r="15319">
          <cell r="A15319">
            <v>44927</v>
          </cell>
          <cell r="B15319" t="str">
            <v>HA 55</v>
          </cell>
          <cell r="D15319">
            <v>189</v>
          </cell>
        </row>
        <row r="15320">
          <cell r="A15320">
            <v>44927</v>
          </cell>
          <cell r="B15320" t="str">
            <v>HA 57</v>
          </cell>
          <cell r="D15320">
            <v>175</v>
          </cell>
        </row>
        <row r="15321">
          <cell r="A15321">
            <v>44927</v>
          </cell>
          <cell r="B15321" t="str">
            <v>HA 59</v>
          </cell>
          <cell r="D15321">
            <v>200</v>
          </cell>
        </row>
        <row r="15322">
          <cell r="A15322">
            <v>44927</v>
          </cell>
          <cell r="B15322" t="str">
            <v>UA 1219</v>
          </cell>
          <cell r="D15322">
            <v>117</v>
          </cell>
        </row>
        <row r="15323">
          <cell r="A15323">
            <v>44927</v>
          </cell>
          <cell r="B15323" t="str">
            <v>UA 1273</v>
          </cell>
          <cell r="D15323">
            <v>133</v>
          </cell>
        </row>
        <row r="15324">
          <cell r="A15324">
            <v>44927</v>
          </cell>
          <cell r="B15324" t="str">
            <v>UA 1736</v>
          </cell>
          <cell r="D15324">
            <v>348</v>
          </cell>
        </row>
        <row r="15325">
          <cell r="A15325">
            <v>44927</v>
          </cell>
          <cell r="B15325" t="str">
            <v>UA 1749</v>
          </cell>
          <cell r="D15325">
            <v>175</v>
          </cell>
        </row>
        <row r="15326">
          <cell r="A15326">
            <v>44927</v>
          </cell>
          <cell r="B15326" t="str">
            <v>UA 202</v>
          </cell>
          <cell r="D15326">
            <v>169</v>
          </cell>
        </row>
        <row r="15327">
          <cell r="A15327">
            <v>44927</v>
          </cell>
          <cell r="B15327" t="str">
            <v>UA 597</v>
          </cell>
          <cell r="D15327">
            <v>59</v>
          </cell>
        </row>
        <row r="15328">
          <cell r="A15328">
            <v>44927</v>
          </cell>
          <cell r="B15328" t="str">
            <v>WN 1509</v>
          </cell>
          <cell r="D15328">
            <v>159</v>
          </cell>
        </row>
        <row r="15329">
          <cell r="A15329">
            <v>44927</v>
          </cell>
          <cell r="B15329" t="str">
            <v>WN 1707</v>
          </cell>
          <cell r="D15329">
            <v>151</v>
          </cell>
        </row>
        <row r="15330">
          <cell r="A15330">
            <v>44927</v>
          </cell>
          <cell r="B15330" t="str">
            <v>WN 177</v>
          </cell>
          <cell r="D15330">
            <v>154</v>
          </cell>
        </row>
        <row r="15331">
          <cell r="A15331">
            <v>44927</v>
          </cell>
          <cell r="B15331" t="str">
            <v>WN 2351</v>
          </cell>
          <cell r="D15331">
            <v>140</v>
          </cell>
        </row>
        <row r="15332">
          <cell r="A15332">
            <v>44927</v>
          </cell>
          <cell r="B15332" t="str">
            <v>WN 2679</v>
          </cell>
          <cell r="D15332">
            <v>155</v>
          </cell>
        </row>
        <row r="15333">
          <cell r="A15333">
            <v>44927</v>
          </cell>
          <cell r="B15333" t="str">
            <v>WN 464</v>
          </cell>
          <cell r="D15333">
            <v>159</v>
          </cell>
        </row>
        <row r="15334">
          <cell r="A15334">
            <v>44928</v>
          </cell>
          <cell r="B15334" t="str">
            <v>AA 119</v>
          </cell>
          <cell r="D15334">
            <v>260</v>
          </cell>
        </row>
        <row r="15335">
          <cell r="A15335">
            <v>44928</v>
          </cell>
          <cell r="B15335" t="str">
            <v>AA 271</v>
          </cell>
          <cell r="D15335">
            <v>195</v>
          </cell>
        </row>
        <row r="15336">
          <cell r="A15336">
            <v>44928</v>
          </cell>
          <cell r="B15336" t="str">
            <v>AA 432</v>
          </cell>
          <cell r="D15336">
            <v>288</v>
          </cell>
        </row>
        <row r="15337">
          <cell r="A15337">
            <v>44928</v>
          </cell>
          <cell r="B15337" t="str">
            <v>AA 510</v>
          </cell>
          <cell r="D15337">
            <v>179</v>
          </cell>
        </row>
        <row r="15338">
          <cell r="A15338">
            <v>44928</v>
          </cell>
          <cell r="B15338" t="str">
            <v>AA 7</v>
          </cell>
          <cell r="D15338">
            <v>273</v>
          </cell>
        </row>
        <row r="15339">
          <cell r="A15339">
            <v>44928</v>
          </cell>
          <cell r="B15339" t="str">
            <v>AS 743</v>
          </cell>
          <cell r="D15339">
            <v>154</v>
          </cell>
        </row>
        <row r="15340">
          <cell r="A15340">
            <v>44928</v>
          </cell>
          <cell r="B15340" t="str">
            <v>AS 803</v>
          </cell>
          <cell r="D15340">
            <v>151</v>
          </cell>
        </row>
        <row r="15341">
          <cell r="A15341">
            <v>44928</v>
          </cell>
          <cell r="B15341" t="str">
            <v>AS 805</v>
          </cell>
          <cell r="D15341">
            <v>159</v>
          </cell>
        </row>
        <row r="15342">
          <cell r="A15342">
            <v>44928</v>
          </cell>
          <cell r="B15342" t="str">
            <v>AS 813</v>
          </cell>
          <cell r="D15342">
            <v>148</v>
          </cell>
        </row>
        <row r="15343">
          <cell r="A15343">
            <v>44928</v>
          </cell>
          <cell r="B15343" t="str">
            <v>AS 825</v>
          </cell>
          <cell r="D15343">
            <v>152</v>
          </cell>
        </row>
        <row r="15344">
          <cell r="A15344">
            <v>44928</v>
          </cell>
          <cell r="B15344" t="str">
            <v>AS 836</v>
          </cell>
          <cell r="D15344">
            <v>154</v>
          </cell>
        </row>
        <row r="15345">
          <cell r="A15345">
            <v>44928</v>
          </cell>
          <cell r="B15345" t="str">
            <v>AS 861</v>
          </cell>
          <cell r="D15345">
            <v>151</v>
          </cell>
        </row>
        <row r="15346">
          <cell r="A15346">
            <v>44928</v>
          </cell>
          <cell r="B15346" t="str">
            <v>DL 1083</v>
          </cell>
          <cell r="D15346">
            <v>212</v>
          </cell>
        </row>
        <row r="15347">
          <cell r="A15347">
            <v>44928</v>
          </cell>
          <cell r="B15347" t="str">
            <v>DL 2037</v>
          </cell>
          <cell r="D15347">
            <v>267</v>
          </cell>
        </row>
        <row r="15348">
          <cell r="A15348">
            <v>44928</v>
          </cell>
          <cell r="B15348" t="str">
            <v>DL 316</v>
          </cell>
          <cell r="D15348">
            <v>260</v>
          </cell>
        </row>
        <row r="15349">
          <cell r="A15349">
            <v>44928</v>
          </cell>
          <cell r="B15349" t="str">
            <v>DL 362</v>
          </cell>
          <cell r="D15349">
            <v>219</v>
          </cell>
        </row>
        <row r="15350">
          <cell r="A15350">
            <v>44928</v>
          </cell>
          <cell r="B15350" t="str">
            <v>HA 23</v>
          </cell>
          <cell r="D15350">
            <v>177</v>
          </cell>
        </row>
        <row r="15351">
          <cell r="A15351">
            <v>44928</v>
          </cell>
          <cell r="B15351" t="str">
            <v>HA 31</v>
          </cell>
          <cell r="D15351">
            <v>186</v>
          </cell>
        </row>
        <row r="15352">
          <cell r="A15352">
            <v>44928</v>
          </cell>
          <cell r="B15352" t="str">
            <v>HA 33</v>
          </cell>
          <cell r="D15352">
            <v>274</v>
          </cell>
        </row>
        <row r="15353">
          <cell r="A15353">
            <v>44928</v>
          </cell>
          <cell r="B15353" t="str">
            <v>HA 39</v>
          </cell>
          <cell r="D15353">
            <v>163</v>
          </cell>
        </row>
        <row r="15354">
          <cell r="A15354">
            <v>44928</v>
          </cell>
          <cell r="B15354" t="str">
            <v>HA 45</v>
          </cell>
          <cell r="D15354">
            <v>164</v>
          </cell>
        </row>
        <row r="15355">
          <cell r="A15355">
            <v>44928</v>
          </cell>
          <cell r="B15355" t="str">
            <v>HA 55</v>
          </cell>
          <cell r="D15355">
            <v>180</v>
          </cell>
        </row>
        <row r="15356">
          <cell r="A15356">
            <v>44928</v>
          </cell>
          <cell r="B15356" t="str">
            <v>HA 57</v>
          </cell>
          <cell r="D15356">
            <v>186</v>
          </cell>
        </row>
        <row r="15357">
          <cell r="A15357">
            <v>44928</v>
          </cell>
          <cell r="B15357" t="str">
            <v>HA 59</v>
          </cell>
          <cell r="D15357">
            <v>189</v>
          </cell>
        </row>
        <row r="15358">
          <cell r="A15358">
            <v>44928</v>
          </cell>
          <cell r="B15358" t="str">
            <v>UA 1219</v>
          </cell>
          <cell r="D15358">
            <v>153</v>
          </cell>
        </row>
        <row r="15359">
          <cell r="A15359">
            <v>44928</v>
          </cell>
          <cell r="B15359" t="str">
            <v>UA 1273</v>
          </cell>
          <cell r="D15359">
            <v>158</v>
          </cell>
        </row>
        <row r="15360">
          <cell r="A15360">
            <v>44928</v>
          </cell>
          <cell r="B15360" t="str">
            <v>UA 1736</v>
          </cell>
          <cell r="D15360">
            <v>278</v>
          </cell>
        </row>
        <row r="15361">
          <cell r="A15361">
            <v>44928</v>
          </cell>
          <cell r="B15361" t="str">
            <v>UA 1749</v>
          </cell>
          <cell r="D15361">
            <v>212</v>
          </cell>
        </row>
        <row r="15362">
          <cell r="A15362">
            <v>44928</v>
          </cell>
          <cell r="B15362" t="str">
            <v>UA 202</v>
          </cell>
          <cell r="D15362">
            <v>241</v>
          </cell>
        </row>
        <row r="15363">
          <cell r="A15363">
            <v>44928</v>
          </cell>
          <cell r="B15363" t="str">
            <v>UA 42</v>
          </cell>
          <cell r="D15363">
            <v>153</v>
          </cell>
        </row>
        <row r="15364">
          <cell r="A15364">
            <v>44928</v>
          </cell>
          <cell r="B15364" t="str">
            <v>WN 1707</v>
          </cell>
          <cell r="D15364">
            <v>156</v>
          </cell>
        </row>
        <row r="15365">
          <cell r="A15365">
            <v>44928</v>
          </cell>
          <cell r="B15365" t="str">
            <v>WN 177</v>
          </cell>
          <cell r="D15365">
            <v>151</v>
          </cell>
        </row>
        <row r="15366">
          <cell r="A15366">
            <v>44928</v>
          </cell>
          <cell r="B15366" t="str">
            <v>WN 2351</v>
          </cell>
          <cell r="D15366">
            <v>59</v>
          </cell>
        </row>
        <row r="15367">
          <cell r="A15367">
            <v>44928</v>
          </cell>
          <cell r="B15367" t="str">
            <v>WN 464</v>
          </cell>
          <cell r="D15367">
            <v>175</v>
          </cell>
        </row>
        <row r="15368">
          <cell r="A15368">
            <v>44929</v>
          </cell>
          <cell r="B15368" t="str">
            <v>AA 119</v>
          </cell>
          <cell r="D15368">
            <v>261</v>
          </cell>
        </row>
        <row r="15369">
          <cell r="A15369">
            <v>44929</v>
          </cell>
          <cell r="B15369" t="str">
            <v>AA 205</v>
          </cell>
          <cell r="D15369">
            <v>155</v>
          </cell>
        </row>
        <row r="15370">
          <cell r="A15370">
            <v>44929</v>
          </cell>
          <cell r="B15370" t="str">
            <v>AA 231</v>
          </cell>
          <cell r="D15370">
            <v>178</v>
          </cell>
        </row>
        <row r="15371">
          <cell r="A15371">
            <v>44929</v>
          </cell>
          <cell r="B15371" t="str">
            <v>AA 271</v>
          </cell>
          <cell r="D15371">
            <v>199</v>
          </cell>
        </row>
        <row r="15372">
          <cell r="A15372">
            <v>44929</v>
          </cell>
          <cell r="B15372" t="str">
            <v>AA 432</v>
          </cell>
          <cell r="D15372">
            <v>287</v>
          </cell>
        </row>
        <row r="15373">
          <cell r="A15373">
            <v>44929</v>
          </cell>
          <cell r="B15373" t="str">
            <v>AA 510</v>
          </cell>
          <cell r="D15373">
            <v>177</v>
          </cell>
        </row>
        <row r="15374">
          <cell r="A15374">
            <v>44929</v>
          </cell>
          <cell r="B15374" t="str">
            <v>AA 7</v>
          </cell>
          <cell r="D15374">
            <v>290</v>
          </cell>
        </row>
        <row r="15375">
          <cell r="A15375">
            <v>44929</v>
          </cell>
          <cell r="B15375" t="str">
            <v>AS 743</v>
          </cell>
          <cell r="D15375">
            <v>136</v>
          </cell>
        </row>
        <row r="15376">
          <cell r="A15376">
            <v>44929</v>
          </cell>
          <cell r="B15376" t="str">
            <v>AS 803</v>
          </cell>
          <cell r="D15376">
            <v>134</v>
          </cell>
        </row>
        <row r="15377">
          <cell r="A15377">
            <v>44929</v>
          </cell>
          <cell r="B15377" t="str">
            <v>AS 805</v>
          </cell>
          <cell r="D15377">
            <v>129</v>
          </cell>
        </row>
        <row r="15378">
          <cell r="A15378">
            <v>44929</v>
          </cell>
          <cell r="B15378" t="str">
            <v>AS 809</v>
          </cell>
          <cell r="D15378">
            <v>156</v>
          </cell>
        </row>
        <row r="15379">
          <cell r="A15379">
            <v>44929</v>
          </cell>
          <cell r="B15379" t="str">
            <v>AS 813</v>
          </cell>
          <cell r="D15379">
            <v>146</v>
          </cell>
        </row>
        <row r="15380">
          <cell r="A15380">
            <v>44929</v>
          </cell>
          <cell r="B15380" t="str">
            <v>AS 825</v>
          </cell>
          <cell r="D15380">
            <v>142</v>
          </cell>
        </row>
        <row r="15381">
          <cell r="A15381">
            <v>44929</v>
          </cell>
          <cell r="B15381" t="str">
            <v>AS 829</v>
          </cell>
          <cell r="D15381">
            <v>152</v>
          </cell>
        </row>
        <row r="15382">
          <cell r="A15382">
            <v>44929</v>
          </cell>
          <cell r="B15382" t="str">
            <v>AS 861</v>
          </cell>
          <cell r="D15382">
            <v>145</v>
          </cell>
        </row>
        <row r="15383">
          <cell r="A15383">
            <v>44929</v>
          </cell>
          <cell r="B15383" t="str">
            <v>DL 1083</v>
          </cell>
          <cell r="D15383">
            <v>126</v>
          </cell>
        </row>
        <row r="15384">
          <cell r="A15384">
            <v>44929</v>
          </cell>
          <cell r="B15384" t="str">
            <v>DL 2037</v>
          </cell>
          <cell r="D15384">
            <v>292</v>
          </cell>
        </row>
        <row r="15385">
          <cell r="A15385">
            <v>44929</v>
          </cell>
          <cell r="B15385" t="str">
            <v>DL 316</v>
          </cell>
          <cell r="D15385">
            <v>314</v>
          </cell>
        </row>
        <row r="15386">
          <cell r="A15386">
            <v>44929</v>
          </cell>
          <cell r="B15386" t="str">
            <v>DL 362</v>
          </cell>
          <cell r="D15386">
            <v>219</v>
          </cell>
        </row>
        <row r="15387">
          <cell r="A15387">
            <v>44929</v>
          </cell>
          <cell r="B15387" t="str">
            <v>DL 481</v>
          </cell>
          <cell r="D15387">
            <v>133</v>
          </cell>
        </row>
        <row r="15388">
          <cell r="A15388">
            <v>44929</v>
          </cell>
          <cell r="B15388" t="str">
            <v>HA 23</v>
          </cell>
          <cell r="D15388">
            <v>111</v>
          </cell>
        </row>
        <row r="15389">
          <cell r="A15389">
            <v>44929</v>
          </cell>
          <cell r="B15389" t="str">
            <v>HA 29</v>
          </cell>
          <cell r="D15389">
            <v>260</v>
          </cell>
        </row>
        <row r="15390">
          <cell r="A15390">
            <v>44929</v>
          </cell>
          <cell r="B15390" t="str">
            <v>HA 31</v>
          </cell>
          <cell r="D15390">
            <v>161</v>
          </cell>
        </row>
        <row r="15391">
          <cell r="A15391">
            <v>44929</v>
          </cell>
          <cell r="B15391" t="str">
            <v>HA 39</v>
          </cell>
          <cell r="D15391">
            <v>178</v>
          </cell>
        </row>
        <row r="15392">
          <cell r="A15392">
            <v>44929</v>
          </cell>
          <cell r="B15392" t="str">
            <v>HA 41</v>
          </cell>
          <cell r="D15392">
            <v>140</v>
          </cell>
        </row>
        <row r="15393">
          <cell r="A15393">
            <v>44929</v>
          </cell>
          <cell r="B15393" t="str">
            <v>HA 45</v>
          </cell>
          <cell r="D15393">
            <v>166</v>
          </cell>
        </row>
        <row r="15394">
          <cell r="A15394">
            <v>44929</v>
          </cell>
          <cell r="B15394" t="str">
            <v>HA 55</v>
          </cell>
          <cell r="D15394">
            <v>185</v>
          </cell>
        </row>
        <row r="15395">
          <cell r="A15395">
            <v>44929</v>
          </cell>
          <cell r="B15395" t="str">
            <v>HA 57</v>
          </cell>
          <cell r="D15395">
            <v>178</v>
          </cell>
        </row>
        <row r="15396">
          <cell r="A15396">
            <v>44929</v>
          </cell>
          <cell r="B15396" t="str">
            <v>HA 59</v>
          </cell>
          <cell r="D15396">
            <v>176</v>
          </cell>
        </row>
        <row r="15397">
          <cell r="A15397">
            <v>44929</v>
          </cell>
          <cell r="B15397" t="str">
            <v>HA 71</v>
          </cell>
          <cell r="D15397">
            <v>160</v>
          </cell>
        </row>
        <row r="15398">
          <cell r="A15398">
            <v>44929</v>
          </cell>
          <cell r="B15398" t="str">
            <v>UA 1219</v>
          </cell>
          <cell r="D15398">
            <v>128</v>
          </cell>
        </row>
        <row r="15399">
          <cell r="A15399">
            <v>44929</v>
          </cell>
          <cell r="B15399" t="str">
            <v>UA 1273</v>
          </cell>
          <cell r="D15399">
            <v>148</v>
          </cell>
        </row>
        <row r="15400">
          <cell r="A15400">
            <v>44929</v>
          </cell>
          <cell r="B15400" t="str">
            <v>UA 1736</v>
          </cell>
          <cell r="D15400">
            <v>363</v>
          </cell>
        </row>
        <row r="15401">
          <cell r="A15401">
            <v>44929</v>
          </cell>
          <cell r="B15401" t="str">
            <v>UA 1749</v>
          </cell>
          <cell r="D15401">
            <v>134</v>
          </cell>
        </row>
        <row r="15402">
          <cell r="A15402">
            <v>44929</v>
          </cell>
          <cell r="B15402" t="str">
            <v>UA 1852</v>
          </cell>
          <cell r="D15402">
            <v>220</v>
          </cell>
        </row>
        <row r="15403">
          <cell r="A15403">
            <v>44929</v>
          </cell>
          <cell r="B15403" t="str">
            <v>UA 202</v>
          </cell>
          <cell r="D15403">
            <v>237</v>
          </cell>
        </row>
        <row r="15404">
          <cell r="A15404">
            <v>44929</v>
          </cell>
          <cell r="B15404" t="str">
            <v>UA 417</v>
          </cell>
          <cell r="D15404">
            <v>254</v>
          </cell>
        </row>
        <row r="15405">
          <cell r="A15405">
            <v>44929</v>
          </cell>
          <cell r="B15405" t="str">
            <v>UA 42</v>
          </cell>
          <cell r="D15405">
            <v>124</v>
          </cell>
        </row>
        <row r="15406">
          <cell r="A15406">
            <v>44929</v>
          </cell>
          <cell r="B15406" t="str">
            <v>WN 1509</v>
          </cell>
          <cell r="D15406">
            <v>142</v>
          </cell>
        </row>
        <row r="15407">
          <cell r="A15407">
            <v>44929</v>
          </cell>
          <cell r="B15407" t="str">
            <v>WN 1707</v>
          </cell>
          <cell r="D15407">
            <v>161</v>
          </cell>
        </row>
        <row r="15408">
          <cell r="A15408">
            <v>44929</v>
          </cell>
          <cell r="B15408" t="str">
            <v>WN 177</v>
          </cell>
          <cell r="D15408">
            <v>149</v>
          </cell>
        </row>
        <row r="15409">
          <cell r="A15409">
            <v>44929</v>
          </cell>
          <cell r="B15409" t="str">
            <v>WN 2351</v>
          </cell>
          <cell r="D15409">
            <v>146</v>
          </cell>
        </row>
        <row r="15410">
          <cell r="A15410">
            <v>44929</v>
          </cell>
          <cell r="B15410" t="str">
            <v>WN 2679</v>
          </cell>
          <cell r="D15410">
            <v>172</v>
          </cell>
        </row>
        <row r="15411">
          <cell r="A15411">
            <v>44929</v>
          </cell>
          <cell r="B15411" t="str">
            <v>WN 464</v>
          </cell>
          <cell r="D15411">
            <v>161</v>
          </cell>
        </row>
        <row r="15412">
          <cell r="A15412">
            <v>44930</v>
          </cell>
          <cell r="B15412" t="str">
            <v>AA 119</v>
          </cell>
          <cell r="D15412">
            <v>250</v>
          </cell>
        </row>
        <row r="15413">
          <cell r="A15413">
            <v>44930</v>
          </cell>
          <cell r="B15413" t="str">
            <v>AA 205</v>
          </cell>
          <cell r="D15413">
            <v>83</v>
          </cell>
        </row>
        <row r="15414">
          <cell r="A15414">
            <v>44930</v>
          </cell>
          <cell r="B15414" t="str">
            <v>AA 231</v>
          </cell>
          <cell r="D15414">
            <v>27</v>
          </cell>
        </row>
        <row r="15415">
          <cell r="A15415">
            <v>44930</v>
          </cell>
          <cell r="B15415" t="str">
            <v>AA 271</v>
          </cell>
          <cell r="D15415">
            <v>160</v>
          </cell>
        </row>
        <row r="15416">
          <cell r="A15416">
            <v>44930</v>
          </cell>
          <cell r="B15416" t="str">
            <v>AA 432</v>
          </cell>
          <cell r="D15416">
            <v>266</v>
          </cell>
        </row>
        <row r="15417">
          <cell r="A15417">
            <v>44930</v>
          </cell>
          <cell r="B15417" t="str">
            <v>AA 510</v>
          </cell>
          <cell r="D15417">
            <v>142</v>
          </cell>
        </row>
        <row r="15418">
          <cell r="A15418">
            <v>44930</v>
          </cell>
          <cell r="B15418" t="str">
            <v>AS 743</v>
          </cell>
          <cell r="D15418">
            <v>108</v>
          </cell>
        </row>
        <row r="15419">
          <cell r="A15419">
            <v>44930</v>
          </cell>
          <cell r="B15419" t="str">
            <v>AS 803</v>
          </cell>
          <cell r="D15419">
            <v>150</v>
          </cell>
        </row>
        <row r="15420">
          <cell r="A15420">
            <v>44930</v>
          </cell>
          <cell r="B15420" t="str">
            <v>AS 805</v>
          </cell>
          <cell r="D15420">
            <v>74</v>
          </cell>
        </row>
        <row r="15421">
          <cell r="A15421">
            <v>44930</v>
          </cell>
          <cell r="B15421" t="str">
            <v>AS 809</v>
          </cell>
          <cell r="D15421">
            <v>137</v>
          </cell>
        </row>
        <row r="15422">
          <cell r="A15422">
            <v>44930</v>
          </cell>
          <cell r="B15422" t="str">
            <v>AS 813</v>
          </cell>
          <cell r="D15422">
            <v>101</v>
          </cell>
        </row>
        <row r="15423">
          <cell r="A15423">
            <v>44930</v>
          </cell>
          <cell r="B15423" t="str">
            <v>AS 825</v>
          </cell>
          <cell r="D15423">
            <v>147</v>
          </cell>
        </row>
        <row r="15424">
          <cell r="A15424">
            <v>44930</v>
          </cell>
          <cell r="B15424" t="str">
            <v>AS 829</v>
          </cell>
          <cell r="D15424">
            <v>136</v>
          </cell>
        </row>
        <row r="15425">
          <cell r="A15425">
            <v>44930</v>
          </cell>
          <cell r="B15425" t="str">
            <v>AS 836</v>
          </cell>
          <cell r="D15425">
            <v>157</v>
          </cell>
        </row>
        <row r="15426">
          <cell r="A15426">
            <v>44930</v>
          </cell>
          <cell r="B15426" t="str">
            <v>AS 861</v>
          </cell>
          <cell r="D15426">
            <v>147</v>
          </cell>
        </row>
        <row r="15427">
          <cell r="A15427">
            <v>44930</v>
          </cell>
          <cell r="B15427" t="str">
            <v>DL 1083</v>
          </cell>
          <cell r="D15427">
            <v>78</v>
          </cell>
        </row>
        <row r="15428">
          <cell r="A15428">
            <v>44930</v>
          </cell>
          <cell r="B15428" t="str">
            <v>DL 2037</v>
          </cell>
          <cell r="D15428">
            <v>267</v>
          </cell>
        </row>
        <row r="15429">
          <cell r="A15429">
            <v>44930</v>
          </cell>
          <cell r="B15429" t="str">
            <v>DL 316</v>
          </cell>
          <cell r="D15429">
            <v>281</v>
          </cell>
        </row>
        <row r="15430">
          <cell r="A15430">
            <v>44930</v>
          </cell>
          <cell r="B15430" t="str">
            <v>DL 362</v>
          </cell>
          <cell r="D15430">
            <v>111</v>
          </cell>
        </row>
        <row r="15431">
          <cell r="A15431">
            <v>44930</v>
          </cell>
          <cell r="B15431" t="str">
            <v>DL 481</v>
          </cell>
          <cell r="D15431">
            <v>145</v>
          </cell>
        </row>
        <row r="15432">
          <cell r="A15432">
            <v>44930</v>
          </cell>
          <cell r="B15432" t="str">
            <v>HA 23</v>
          </cell>
          <cell r="D15432">
            <v>125</v>
          </cell>
        </row>
        <row r="15433">
          <cell r="A15433">
            <v>44930</v>
          </cell>
          <cell r="B15433" t="str">
            <v>HA 29</v>
          </cell>
          <cell r="D15433">
            <v>187</v>
          </cell>
        </row>
        <row r="15434">
          <cell r="A15434">
            <v>44930</v>
          </cell>
          <cell r="B15434" t="str">
            <v>HA 39</v>
          </cell>
          <cell r="D15434">
            <v>168</v>
          </cell>
        </row>
        <row r="15435">
          <cell r="A15435">
            <v>44930</v>
          </cell>
          <cell r="B15435" t="str">
            <v>HA 45</v>
          </cell>
          <cell r="D15435">
            <v>124</v>
          </cell>
        </row>
        <row r="15436">
          <cell r="A15436">
            <v>44930</v>
          </cell>
          <cell r="B15436" t="str">
            <v>HA 55</v>
          </cell>
          <cell r="D15436">
            <v>110</v>
          </cell>
        </row>
        <row r="15437">
          <cell r="A15437">
            <v>44930</v>
          </cell>
          <cell r="B15437" t="str">
            <v>HA 57</v>
          </cell>
          <cell r="D15437">
            <v>180</v>
          </cell>
        </row>
        <row r="15438">
          <cell r="A15438">
            <v>44930</v>
          </cell>
          <cell r="B15438" t="str">
            <v>HA 71</v>
          </cell>
          <cell r="D15438">
            <v>131</v>
          </cell>
        </row>
        <row r="15439">
          <cell r="A15439">
            <v>44930</v>
          </cell>
          <cell r="B15439" t="str">
            <v>UA 1219</v>
          </cell>
          <cell r="D15439">
            <v>105</v>
          </cell>
        </row>
        <row r="15440">
          <cell r="A15440">
            <v>44930</v>
          </cell>
          <cell r="B15440" t="str">
            <v>UA 1736</v>
          </cell>
          <cell r="D15440">
            <v>335</v>
          </cell>
        </row>
        <row r="15441">
          <cell r="A15441">
            <v>44930</v>
          </cell>
          <cell r="B15441" t="str">
            <v>UA 1749</v>
          </cell>
          <cell r="D15441">
            <v>87</v>
          </cell>
        </row>
        <row r="15442">
          <cell r="A15442">
            <v>44930</v>
          </cell>
          <cell r="B15442" t="str">
            <v>UA 202</v>
          </cell>
          <cell r="D15442">
            <v>242</v>
          </cell>
        </row>
        <row r="15443">
          <cell r="A15443">
            <v>44930</v>
          </cell>
          <cell r="B15443" t="str">
            <v>UA 2235</v>
          </cell>
          <cell r="D15443">
            <v>213</v>
          </cell>
        </row>
        <row r="15444">
          <cell r="A15444">
            <v>44930</v>
          </cell>
          <cell r="B15444" t="str">
            <v>UA 2494</v>
          </cell>
          <cell r="D15444">
            <v>84</v>
          </cell>
        </row>
        <row r="15445">
          <cell r="A15445">
            <v>44930</v>
          </cell>
          <cell r="B15445" t="str">
            <v>UA 417</v>
          </cell>
          <cell r="D15445">
            <v>148</v>
          </cell>
        </row>
        <row r="15446">
          <cell r="A15446">
            <v>44930</v>
          </cell>
          <cell r="B15446" t="str">
            <v>WN 1509</v>
          </cell>
          <cell r="D15446">
            <v>169</v>
          </cell>
        </row>
        <row r="15447">
          <cell r="A15447">
            <v>44930</v>
          </cell>
          <cell r="B15447" t="str">
            <v>WN 2351</v>
          </cell>
          <cell r="D15447">
            <v>70</v>
          </cell>
        </row>
        <row r="15448">
          <cell r="A15448">
            <v>44930</v>
          </cell>
          <cell r="B15448" t="str">
            <v>WN 2679</v>
          </cell>
          <cell r="D15448">
            <v>169</v>
          </cell>
        </row>
        <row r="15449">
          <cell r="A15449">
            <v>44931</v>
          </cell>
          <cell r="B15449" t="str">
            <v>AA 119</v>
          </cell>
          <cell r="D15449">
            <v>209</v>
          </cell>
        </row>
        <row r="15450">
          <cell r="A15450">
            <v>44931</v>
          </cell>
          <cell r="B15450" t="str">
            <v>AA 205</v>
          </cell>
          <cell r="D15450">
            <v>93</v>
          </cell>
        </row>
        <row r="15451">
          <cell r="A15451">
            <v>44931</v>
          </cell>
          <cell r="B15451" t="str">
            <v>AA 271</v>
          </cell>
          <cell r="D15451">
            <v>156</v>
          </cell>
        </row>
        <row r="15452">
          <cell r="A15452">
            <v>44931</v>
          </cell>
          <cell r="B15452" t="str">
            <v>AA 432</v>
          </cell>
          <cell r="D15452">
            <v>274</v>
          </cell>
        </row>
        <row r="15453">
          <cell r="A15453">
            <v>44931</v>
          </cell>
          <cell r="B15453" t="str">
            <v>AA 510</v>
          </cell>
          <cell r="D15453">
            <v>125</v>
          </cell>
        </row>
        <row r="15454">
          <cell r="A15454">
            <v>44931</v>
          </cell>
          <cell r="B15454" t="str">
            <v>AA 7</v>
          </cell>
          <cell r="D15454">
            <v>250</v>
          </cell>
        </row>
        <row r="15455">
          <cell r="A15455">
            <v>44931</v>
          </cell>
          <cell r="B15455" t="str">
            <v>AS 743</v>
          </cell>
          <cell r="D15455">
            <v>92</v>
          </cell>
        </row>
        <row r="15456">
          <cell r="A15456">
            <v>44931</v>
          </cell>
          <cell r="B15456" t="str">
            <v>AS 803</v>
          </cell>
          <cell r="D15456">
            <v>97</v>
          </cell>
        </row>
        <row r="15457">
          <cell r="A15457">
            <v>44931</v>
          </cell>
          <cell r="B15457" t="str">
            <v>AS 805</v>
          </cell>
          <cell r="D15457">
            <v>157</v>
          </cell>
        </row>
        <row r="15458">
          <cell r="A15458">
            <v>44931</v>
          </cell>
          <cell r="B15458" t="str">
            <v>AS 809</v>
          </cell>
          <cell r="D15458">
            <v>143</v>
          </cell>
        </row>
        <row r="15459">
          <cell r="A15459">
            <v>44931</v>
          </cell>
          <cell r="B15459" t="str">
            <v>AS 825</v>
          </cell>
          <cell r="D15459">
            <v>158</v>
          </cell>
        </row>
        <row r="15460">
          <cell r="A15460">
            <v>44931</v>
          </cell>
          <cell r="B15460" t="str">
            <v>AS 829</v>
          </cell>
          <cell r="D15460">
            <v>130</v>
          </cell>
        </row>
        <row r="15461">
          <cell r="A15461">
            <v>44931</v>
          </cell>
          <cell r="B15461" t="str">
            <v>AS 861</v>
          </cell>
          <cell r="D15461">
            <v>153</v>
          </cell>
        </row>
        <row r="15462">
          <cell r="A15462">
            <v>44931</v>
          </cell>
          <cell r="B15462" t="str">
            <v>DL 1083</v>
          </cell>
          <cell r="D15462">
            <v>212</v>
          </cell>
        </row>
        <row r="15463">
          <cell r="A15463">
            <v>44931</v>
          </cell>
          <cell r="B15463" t="str">
            <v>DL 2037</v>
          </cell>
          <cell r="D15463">
            <v>289</v>
          </cell>
        </row>
        <row r="15464">
          <cell r="A15464">
            <v>44931</v>
          </cell>
          <cell r="B15464" t="str">
            <v>DL 316</v>
          </cell>
          <cell r="D15464">
            <v>282</v>
          </cell>
        </row>
        <row r="15465">
          <cell r="A15465">
            <v>44931</v>
          </cell>
          <cell r="B15465" t="str">
            <v>DL 362</v>
          </cell>
          <cell r="D15465">
            <v>140</v>
          </cell>
        </row>
        <row r="15466">
          <cell r="A15466">
            <v>44931</v>
          </cell>
          <cell r="B15466" t="str">
            <v>DL 481</v>
          </cell>
          <cell r="D15466">
            <v>186</v>
          </cell>
        </row>
        <row r="15467">
          <cell r="A15467">
            <v>44931</v>
          </cell>
          <cell r="B15467" t="str">
            <v>HA 23</v>
          </cell>
          <cell r="D15467">
            <v>126</v>
          </cell>
        </row>
        <row r="15468">
          <cell r="A15468">
            <v>44931</v>
          </cell>
          <cell r="B15468" t="str">
            <v>HA 29</v>
          </cell>
          <cell r="D15468">
            <v>117</v>
          </cell>
        </row>
        <row r="15469">
          <cell r="A15469">
            <v>44931</v>
          </cell>
          <cell r="B15469" t="str">
            <v>HA 31</v>
          </cell>
          <cell r="D15469">
            <v>157</v>
          </cell>
        </row>
        <row r="15470">
          <cell r="A15470">
            <v>44931</v>
          </cell>
          <cell r="B15470" t="str">
            <v>HA 33</v>
          </cell>
          <cell r="D15470">
            <v>192</v>
          </cell>
        </row>
        <row r="15471">
          <cell r="A15471">
            <v>44931</v>
          </cell>
          <cell r="B15471" t="str">
            <v>HA 39</v>
          </cell>
          <cell r="D15471">
            <v>154</v>
          </cell>
        </row>
        <row r="15472">
          <cell r="A15472">
            <v>44931</v>
          </cell>
          <cell r="B15472" t="str">
            <v>HA 41</v>
          </cell>
          <cell r="D15472">
            <v>119</v>
          </cell>
        </row>
        <row r="15473">
          <cell r="A15473">
            <v>44931</v>
          </cell>
          <cell r="B15473" t="str">
            <v>HA 45</v>
          </cell>
          <cell r="D15473">
            <v>105</v>
          </cell>
        </row>
        <row r="15474">
          <cell r="A15474">
            <v>44931</v>
          </cell>
          <cell r="B15474" t="str">
            <v>HA 57</v>
          </cell>
          <cell r="D15474">
            <v>165</v>
          </cell>
        </row>
        <row r="15475">
          <cell r="A15475">
            <v>44931</v>
          </cell>
          <cell r="B15475" t="str">
            <v>HA 59</v>
          </cell>
          <cell r="D15475">
            <v>170</v>
          </cell>
        </row>
        <row r="15476">
          <cell r="A15476">
            <v>44931</v>
          </cell>
          <cell r="B15476" t="str">
            <v>HA 71</v>
          </cell>
          <cell r="D15476">
            <v>108</v>
          </cell>
        </row>
        <row r="15477">
          <cell r="A15477">
            <v>44931</v>
          </cell>
          <cell r="B15477" t="str">
            <v>UA 1219</v>
          </cell>
          <cell r="D15477">
            <v>101</v>
          </cell>
        </row>
        <row r="15478">
          <cell r="A15478">
            <v>44931</v>
          </cell>
          <cell r="B15478" t="str">
            <v>UA 1736</v>
          </cell>
          <cell r="D15478">
            <v>334</v>
          </cell>
        </row>
        <row r="15479">
          <cell r="A15479">
            <v>44931</v>
          </cell>
          <cell r="B15479" t="str">
            <v>UA 202</v>
          </cell>
          <cell r="D15479">
            <v>216</v>
          </cell>
        </row>
        <row r="15480">
          <cell r="A15480">
            <v>44931</v>
          </cell>
          <cell r="B15480" t="str">
            <v>UA 2235</v>
          </cell>
          <cell r="D15480">
            <v>175</v>
          </cell>
        </row>
        <row r="15481">
          <cell r="A15481">
            <v>44931</v>
          </cell>
          <cell r="B15481" t="str">
            <v>UA 2494</v>
          </cell>
          <cell r="D15481">
            <v>75</v>
          </cell>
        </row>
        <row r="15482">
          <cell r="A15482">
            <v>44931</v>
          </cell>
          <cell r="B15482" t="str">
            <v>UA 417</v>
          </cell>
          <cell r="D15482">
            <v>80</v>
          </cell>
        </row>
        <row r="15483">
          <cell r="A15483">
            <v>44931</v>
          </cell>
          <cell r="B15483" t="str">
            <v>WN 114</v>
          </cell>
          <cell r="D15483">
            <v>171</v>
          </cell>
        </row>
        <row r="15484">
          <cell r="A15484">
            <v>44931</v>
          </cell>
          <cell r="B15484" t="str">
            <v>WN 140</v>
          </cell>
          <cell r="D15484">
            <v>145</v>
          </cell>
        </row>
        <row r="15485">
          <cell r="A15485">
            <v>44931</v>
          </cell>
          <cell r="B15485" t="str">
            <v>WN 1492</v>
          </cell>
          <cell r="D15485">
            <v>160</v>
          </cell>
        </row>
        <row r="15486">
          <cell r="A15486">
            <v>44931</v>
          </cell>
          <cell r="B15486" t="str">
            <v>WN 2415</v>
          </cell>
          <cell r="D15486">
            <v>158</v>
          </cell>
        </row>
        <row r="15487">
          <cell r="A15487">
            <v>44931</v>
          </cell>
          <cell r="B15487" t="str">
            <v>WN 2773</v>
          </cell>
          <cell r="D15487">
            <v>171</v>
          </cell>
        </row>
        <row r="15488">
          <cell r="A15488">
            <v>44931</v>
          </cell>
          <cell r="B15488" t="str">
            <v>WN 859</v>
          </cell>
          <cell r="D15488">
            <v>165</v>
          </cell>
        </row>
        <row r="15489">
          <cell r="A15489">
            <v>44932</v>
          </cell>
          <cell r="B15489" t="str">
            <v>AA 119</v>
          </cell>
          <cell r="D15489">
            <v>216</v>
          </cell>
        </row>
        <row r="15490">
          <cell r="A15490">
            <v>44932</v>
          </cell>
          <cell r="B15490" t="str">
            <v>AA 205</v>
          </cell>
          <cell r="D15490">
            <v>64</v>
          </cell>
        </row>
        <row r="15491">
          <cell r="A15491">
            <v>44932</v>
          </cell>
          <cell r="B15491" t="str">
            <v>AA 231</v>
          </cell>
          <cell r="D15491">
            <v>35</v>
          </cell>
        </row>
        <row r="15492">
          <cell r="A15492">
            <v>44932</v>
          </cell>
          <cell r="B15492" t="str">
            <v>AA 271</v>
          </cell>
          <cell r="D15492">
            <v>138</v>
          </cell>
        </row>
        <row r="15493">
          <cell r="A15493">
            <v>44932</v>
          </cell>
          <cell r="B15493" t="str">
            <v>AA 432</v>
          </cell>
          <cell r="D15493">
            <v>235</v>
          </cell>
        </row>
        <row r="15494">
          <cell r="A15494">
            <v>44932</v>
          </cell>
          <cell r="B15494" t="str">
            <v>AA 510</v>
          </cell>
          <cell r="D15494">
            <v>148</v>
          </cell>
        </row>
        <row r="15495">
          <cell r="A15495">
            <v>44932</v>
          </cell>
          <cell r="B15495" t="str">
            <v>AA 7</v>
          </cell>
          <cell r="D15495">
            <v>198</v>
          </cell>
        </row>
        <row r="15496">
          <cell r="A15496">
            <v>44932</v>
          </cell>
          <cell r="B15496" t="str">
            <v>AS 803</v>
          </cell>
          <cell r="D15496">
            <v>79</v>
          </cell>
        </row>
        <row r="15497">
          <cell r="A15497">
            <v>44932</v>
          </cell>
          <cell r="B15497" t="str">
            <v>AS 805</v>
          </cell>
          <cell r="D15497">
            <v>89</v>
          </cell>
        </row>
        <row r="15498">
          <cell r="A15498">
            <v>44932</v>
          </cell>
          <cell r="B15498" t="str">
            <v>AS 809</v>
          </cell>
          <cell r="D15498">
            <v>118</v>
          </cell>
        </row>
        <row r="15499">
          <cell r="A15499">
            <v>44932</v>
          </cell>
          <cell r="B15499" t="str">
            <v>AS 813</v>
          </cell>
          <cell r="D15499">
            <v>63</v>
          </cell>
        </row>
        <row r="15500">
          <cell r="A15500">
            <v>44932</v>
          </cell>
          <cell r="B15500" t="str">
            <v>AS 829</v>
          </cell>
          <cell r="D15500">
            <v>72</v>
          </cell>
        </row>
        <row r="15501">
          <cell r="A15501">
            <v>44932</v>
          </cell>
          <cell r="B15501" t="str">
            <v>AS 861</v>
          </cell>
          <cell r="D15501">
            <v>146</v>
          </cell>
        </row>
        <row r="15502">
          <cell r="A15502">
            <v>44932</v>
          </cell>
          <cell r="B15502" t="str">
            <v>DL 1083</v>
          </cell>
          <cell r="D15502">
            <v>104</v>
          </cell>
        </row>
        <row r="15503">
          <cell r="A15503">
            <v>44932</v>
          </cell>
          <cell r="B15503" t="str">
            <v>DL 2037</v>
          </cell>
          <cell r="D15503">
            <v>277</v>
          </cell>
        </row>
        <row r="15504">
          <cell r="A15504">
            <v>44932</v>
          </cell>
          <cell r="B15504" t="str">
            <v>DL 316</v>
          </cell>
          <cell r="D15504">
            <v>293</v>
          </cell>
        </row>
        <row r="15505">
          <cell r="A15505">
            <v>44932</v>
          </cell>
          <cell r="B15505" t="str">
            <v>DL 362</v>
          </cell>
          <cell r="D15505">
            <v>184</v>
          </cell>
        </row>
        <row r="15506">
          <cell r="A15506">
            <v>44932</v>
          </cell>
          <cell r="B15506" t="str">
            <v>DL 481</v>
          </cell>
          <cell r="D15506">
            <v>177</v>
          </cell>
        </row>
        <row r="15507">
          <cell r="A15507">
            <v>44932</v>
          </cell>
          <cell r="B15507" t="str">
            <v>HA 23</v>
          </cell>
          <cell r="D15507">
            <v>86</v>
          </cell>
        </row>
        <row r="15508">
          <cell r="A15508">
            <v>44932</v>
          </cell>
          <cell r="B15508" t="str">
            <v>HA 29</v>
          </cell>
          <cell r="D15508">
            <v>155</v>
          </cell>
        </row>
        <row r="15509">
          <cell r="A15509">
            <v>44932</v>
          </cell>
          <cell r="B15509" t="str">
            <v>HA 31</v>
          </cell>
          <cell r="D15509">
            <v>90</v>
          </cell>
        </row>
        <row r="15510">
          <cell r="A15510">
            <v>44932</v>
          </cell>
          <cell r="B15510" t="str">
            <v>HA 41</v>
          </cell>
          <cell r="D15510">
            <v>85</v>
          </cell>
        </row>
        <row r="15511">
          <cell r="A15511">
            <v>44932</v>
          </cell>
          <cell r="B15511" t="str">
            <v>HA 45</v>
          </cell>
          <cell r="D15511">
            <v>62</v>
          </cell>
        </row>
        <row r="15512">
          <cell r="A15512">
            <v>44932</v>
          </cell>
          <cell r="B15512" t="str">
            <v>HA 57</v>
          </cell>
          <cell r="D15512">
            <v>103</v>
          </cell>
        </row>
        <row r="15513">
          <cell r="A15513">
            <v>44932</v>
          </cell>
          <cell r="B15513" t="str">
            <v>HA 59</v>
          </cell>
          <cell r="D15513">
            <v>167</v>
          </cell>
        </row>
        <row r="15514">
          <cell r="A15514">
            <v>44932</v>
          </cell>
          <cell r="B15514" t="str">
            <v>HA 71</v>
          </cell>
          <cell r="D15514">
            <v>150</v>
          </cell>
        </row>
        <row r="15515">
          <cell r="A15515">
            <v>44932</v>
          </cell>
          <cell r="B15515" t="str">
            <v>UA 2235</v>
          </cell>
          <cell r="D15515">
            <v>153</v>
          </cell>
        </row>
        <row r="15516">
          <cell r="A15516">
            <v>44932</v>
          </cell>
          <cell r="B15516" t="str">
            <v>UA 2494</v>
          </cell>
          <cell r="D15516">
            <v>86</v>
          </cell>
        </row>
        <row r="15517">
          <cell r="A15517">
            <v>44932</v>
          </cell>
          <cell r="B15517" t="str">
            <v>UA 417</v>
          </cell>
          <cell r="D15517">
            <v>70</v>
          </cell>
        </row>
        <row r="15518">
          <cell r="A15518">
            <v>44932</v>
          </cell>
          <cell r="B15518" t="str">
            <v>WN 2415</v>
          </cell>
          <cell r="D15518">
            <v>148</v>
          </cell>
        </row>
        <row r="15519">
          <cell r="A15519">
            <v>44932</v>
          </cell>
          <cell r="B15519" t="str">
            <v>WN 2773</v>
          </cell>
          <cell r="D15519">
            <v>165</v>
          </cell>
        </row>
        <row r="15520">
          <cell r="A15520">
            <v>44932</v>
          </cell>
          <cell r="B15520" t="str">
            <v>WN 859</v>
          </cell>
          <cell r="D15520">
            <v>162</v>
          </cell>
        </row>
        <row r="15521">
          <cell r="A15521">
            <v>44933</v>
          </cell>
          <cell r="B15521" t="str">
            <v>AA 119</v>
          </cell>
          <cell r="D15521">
            <v>241</v>
          </cell>
        </row>
        <row r="15522">
          <cell r="A15522">
            <v>44933</v>
          </cell>
          <cell r="B15522" t="str">
            <v>AA 271</v>
          </cell>
          <cell r="D15522">
            <v>130</v>
          </cell>
        </row>
        <row r="15523">
          <cell r="A15523">
            <v>44933</v>
          </cell>
          <cell r="B15523" t="str">
            <v>AA 510</v>
          </cell>
          <cell r="D15523">
            <v>93</v>
          </cell>
        </row>
        <row r="15524">
          <cell r="A15524">
            <v>44933</v>
          </cell>
          <cell r="B15524" t="str">
            <v>AA 7</v>
          </cell>
          <cell r="D15524">
            <v>262</v>
          </cell>
        </row>
        <row r="15525">
          <cell r="A15525">
            <v>44933</v>
          </cell>
          <cell r="B15525" t="str">
            <v>AS 805</v>
          </cell>
          <cell r="D15525">
            <v>100</v>
          </cell>
        </row>
        <row r="15526">
          <cell r="A15526">
            <v>44933</v>
          </cell>
          <cell r="B15526" t="str">
            <v>AS 813</v>
          </cell>
          <cell r="D15526">
            <v>80</v>
          </cell>
        </row>
        <row r="15527">
          <cell r="A15527">
            <v>44933</v>
          </cell>
          <cell r="B15527" t="str">
            <v>AS 825</v>
          </cell>
          <cell r="D15527">
            <v>146</v>
          </cell>
        </row>
        <row r="15528">
          <cell r="A15528">
            <v>44933</v>
          </cell>
          <cell r="B15528" t="str">
            <v>AS 861</v>
          </cell>
          <cell r="D15528">
            <v>150</v>
          </cell>
        </row>
        <row r="15529">
          <cell r="A15529">
            <v>44933</v>
          </cell>
          <cell r="B15529" t="str">
            <v>DL 1083</v>
          </cell>
          <cell r="D15529">
            <v>94</v>
          </cell>
        </row>
        <row r="15530">
          <cell r="A15530">
            <v>44933</v>
          </cell>
          <cell r="B15530" t="str">
            <v>DL 2037</v>
          </cell>
          <cell r="D15530">
            <v>267</v>
          </cell>
        </row>
        <row r="15531">
          <cell r="A15531">
            <v>44933</v>
          </cell>
          <cell r="B15531" t="str">
            <v>DL 362</v>
          </cell>
          <cell r="D15531">
            <v>189</v>
          </cell>
        </row>
        <row r="15532">
          <cell r="A15532">
            <v>44933</v>
          </cell>
          <cell r="B15532" t="str">
            <v>DL 481</v>
          </cell>
          <cell r="D15532">
            <v>180</v>
          </cell>
        </row>
        <row r="15533">
          <cell r="A15533">
            <v>44933</v>
          </cell>
          <cell r="B15533" t="str">
            <v>HA 23</v>
          </cell>
          <cell r="D15533">
            <v>119</v>
          </cell>
        </row>
        <row r="15534">
          <cell r="A15534">
            <v>44933</v>
          </cell>
          <cell r="B15534" t="str">
            <v>HA 29</v>
          </cell>
          <cell r="D15534">
            <v>228</v>
          </cell>
        </row>
        <row r="15535">
          <cell r="A15535">
            <v>44933</v>
          </cell>
          <cell r="B15535" t="str">
            <v>HA 31</v>
          </cell>
          <cell r="D15535">
            <v>169</v>
          </cell>
        </row>
        <row r="15536">
          <cell r="A15536">
            <v>44933</v>
          </cell>
          <cell r="B15536" t="str">
            <v>HA 33</v>
          </cell>
          <cell r="D15536">
            <v>166</v>
          </cell>
        </row>
        <row r="15537">
          <cell r="A15537">
            <v>44933</v>
          </cell>
          <cell r="B15537" t="str">
            <v>HA 39</v>
          </cell>
          <cell r="D15537">
            <v>174</v>
          </cell>
        </row>
        <row r="15538">
          <cell r="A15538">
            <v>44933</v>
          </cell>
          <cell r="B15538" t="str">
            <v>HA 41</v>
          </cell>
          <cell r="D15538">
            <v>135</v>
          </cell>
        </row>
        <row r="15539">
          <cell r="A15539">
            <v>44933</v>
          </cell>
          <cell r="B15539" t="str">
            <v>HA 45</v>
          </cell>
          <cell r="D15539">
            <v>97</v>
          </cell>
        </row>
        <row r="15540">
          <cell r="A15540">
            <v>44933</v>
          </cell>
          <cell r="B15540" t="str">
            <v>HA 59</v>
          </cell>
          <cell r="D15540">
            <v>176</v>
          </cell>
        </row>
        <row r="15541">
          <cell r="A15541">
            <v>44933</v>
          </cell>
          <cell r="B15541" t="str">
            <v>HA 71</v>
          </cell>
          <cell r="D15541">
            <v>158</v>
          </cell>
        </row>
        <row r="15542">
          <cell r="A15542">
            <v>44933</v>
          </cell>
          <cell r="B15542" t="str">
            <v>UA 202</v>
          </cell>
          <cell r="D15542">
            <v>190</v>
          </cell>
        </row>
        <row r="15543">
          <cell r="A15543">
            <v>44933</v>
          </cell>
          <cell r="B15543" t="str">
            <v>UA 2235</v>
          </cell>
          <cell r="D15543">
            <v>197</v>
          </cell>
        </row>
        <row r="15544">
          <cell r="A15544">
            <v>44933</v>
          </cell>
          <cell r="B15544" t="str">
            <v>UA 417</v>
          </cell>
          <cell r="D15544">
            <v>90</v>
          </cell>
        </row>
        <row r="15545">
          <cell r="A15545">
            <v>44933</v>
          </cell>
          <cell r="B15545" t="str">
            <v>WN 140</v>
          </cell>
          <cell r="D15545">
            <v>112</v>
          </cell>
        </row>
        <row r="15546">
          <cell r="A15546">
            <v>44933</v>
          </cell>
          <cell r="B15546" t="str">
            <v>WN 2415</v>
          </cell>
          <cell r="D15546">
            <v>160</v>
          </cell>
        </row>
        <row r="15547">
          <cell r="A15547">
            <v>44933</v>
          </cell>
          <cell r="B15547" t="str">
            <v>WN 859</v>
          </cell>
          <cell r="D15547">
            <v>167</v>
          </cell>
        </row>
        <row r="15548">
          <cell r="A15548">
            <v>44934</v>
          </cell>
          <cell r="B15548" t="str">
            <v>AA 119</v>
          </cell>
          <cell r="D15548">
            <v>226</v>
          </cell>
        </row>
        <row r="15549">
          <cell r="A15549">
            <v>44934</v>
          </cell>
          <cell r="B15549" t="str">
            <v>AA 231</v>
          </cell>
          <cell r="D15549">
            <v>37</v>
          </cell>
        </row>
        <row r="15550">
          <cell r="A15550">
            <v>44934</v>
          </cell>
          <cell r="B15550" t="str">
            <v>AA 271</v>
          </cell>
          <cell r="D15550">
            <v>93</v>
          </cell>
        </row>
        <row r="15551">
          <cell r="A15551">
            <v>44934</v>
          </cell>
          <cell r="B15551" t="str">
            <v>AA 432</v>
          </cell>
          <cell r="D15551">
            <v>277</v>
          </cell>
        </row>
        <row r="15552">
          <cell r="A15552">
            <v>44934</v>
          </cell>
          <cell r="B15552" t="str">
            <v>AA 510</v>
          </cell>
          <cell r="D15552">
            <v>245</v>
          </cell>
        </row>
        <row r="15553">
          <cell r="A15553">
            <v>44934</v>
          </cell>
          <cell r="B15553" t="str">
            <v>AA 7</v>
          </cell>
          <cell r="D15553">
            <v>164</v>
          </cell>
        </row>
        <row r="15554">
          <cell r="A15554">
            <v>44934</v>
          </cell>
          <cell r="B15554" t="str">
            <v>AS 809</v>
          </cell>
          <cell r="D15554">
            <v>144</v>
          </cell>
        </row>
        <row r="15555">
          <cell r="A15555">
            <v>44934</v>
          </cell>
          <cell r="B15555" t="str">
            <v>AS 813</v>
          </cell>
          <cell r="D15555">
            <v>47</v>
          </cell>
        </row>
        <row r="15556">
          <cell r="A15556">
            <v>44934</v>
          </cell>
          <cell r="B15556" t="str">
            <v>AS 825</v>
          </cell>
          <cell r="D15556">
            <v>146</v>
          </cell>
        </row>
        <row r="15557">
          <cell r="A15557">
            <v>44934</v>
          </cell>
          <cell r="B15557" t="str">
            <v>AS 829</v>
          </cell>
          <cell r="D15557">
            <v>72</v>
          </cell>
        </row>
        <row r="15558">
          <cell r="A15558">
            <v>44934</v>
          </cell>
          <cell r="B15558" t="str">
            <v>AS 836</v>
          </cell>
          <cell r="D15558">
            <v>150</v>
          </cell>
        </row>
        <row r="15559">
          <cell r="A15559">
            <v>44934</v>
          </cell>
          <cell r="B15559" t="str">
            <v>DL 2037</v>
          </cell>
          <cell r="D15559">
            <v>235</v>
          </cell>
        </row>
        <row r="15560">
          <cell r="A15560">
            <v>44934</v>
          </cell>
          <cell r="B15560" t="str">
            <v>DL 316</v>
          </cell>
          <cell r="D15560">
            <v>249</v>
          </cell>
        </row>
        <row r="15561">
          <cell r="A15561">
            <v>44934</v>
          </cell>
          <cell r="B15561" t="str">
            <v>DL 362</v>
          </cell>
          <cell r="D15561">
            <v>115</v>
          </cell>
        </row>
        <row r="15562">
          <cell r="A15562">
            <v>44934</v>
          </cell>
          <cell r="B15562" t="str">
            <v>DL 481</v>
          </cell>
          <cell r="D15562">
            <v>136</v>
          </cell>
        </row>
        <row r="15563">
          <cell r="A15563">
            <v>44934</v>
          </cell>
          <cell r="B15563" t="str">
            <v>HA 23</v>
          </cell>
          <cell r="D15563">
            <v>261</v>
          </cell>
        </row>
        <row r="15564">
          <cell r="A15564">
            <v>44934</v>
          </cell>
          <cell r="B15564" t="str">
            <v>HA 29</v>
          </cell>
          <cell r="D15564">
            <v>180</v>
          </cell>
        </row>
        <row r="15565">
          <cell r="A15565">
            <v>44934</v>
          </cell>
          <cell r="B15565" t="str">
            <v>HA 31</v>
          </cell>
          <cell r="D15565">
            <v>176</v>
          </cell>
        </row>
        <row r="15566">
          <cell r="A15566">
            <v>44934</v>
          </cell>
          <cell r="B15566" t="str">
            <v>HA 33</v>
          </cell>
          <cell r="D15566">
            <v>181</v>
          </cell>
        </row>
        <row r="15567">
          <cell r="A15567">
            <v>44934</v>
          </cell>
          <cell r="B15567" t="str">
            <v>HA 39</v>
          </cell>
          <cell r="D15567">
            <v>189</v>
          </cell>
        </row>
        <row r="15568">
          <cell r="A15568">
            <v>44934</v>
          </cell>
          <cell r="B15568" t="str">
            <v>HA 41</v>
          </cell>
          <cell r="D15568">
            <v>130</v>
          </cell>
        </row>
        <row r="15569">
          <cell r="A15569">
            <v>44934</v>
          </cell>
          <cell r="B15569" t="str">
            <v>HA 45</v>
          </cell>
          <cell r="D15569">
            <v>166</v>
          </cell>
        </row>
        <row r="15570">
          <cell r="A15570">
            <v>44934</v>
          </cell>
          <cell r="B15570" t="str">
            <v>HA 57</v>
          </cell>
          <cell r="D15570">
            <v>99</v>
          </cell>
        </row>
        <row r="15571">
          <cell r="A15571">
            <v>44934</v>
          </cell>
          <cell r="B15571" t="str">
            <v>HA 59</v>
          </cell>
          <cell r="D15571">
            <v>165</v>
          </cell>
        </row>
        <row r="15572">
          <cell r="A15572">
            <v>44934</v>
          </cell>
          <cell r="B15572" t="str">
            <v>UA 1219</v>
          </cell>
          <cell r="D15572">
            <v>73</v>
          </cell>
        </row>
        <row r="15573">
          <cell r="A15573">
            <v>44934</v>
          </cell>
          <cell r="B15573" t="str">
            <v>UA 1736</v>
          </cell>
          <cell r="D15573">
            <v>246</v>
          </cell>
        </row>
        <row r="15574">
          <cell r="A15574">
            <v>44934</v>
          </cell>
          <cell r="B15574" t="str">
            <v>UA 1749</v>
          </cell>
          <cell r="D15574">
            <v>55</v>
          </cell>
        </row>
        <row r="15575">
          <cell r="A15575">
            <v>44934</v>
          </cell>
          <cell r="B15575" t="str">
            <v>UA 2235</v>
          </cell>
          <cell r="D15575">
            <v>152</v>
          </cell>
        </row>
        <row r="15576">
          <cell r="A15576">
            <v>44934</v>
          </cell>
          <cell r="B15576" t="str">
            <v>UA 417</v>
          </cell>
          <cell r="D15576">
            <v>74</v>
          </cell>
        </row>
        <row r="15577">
          <cell r="A15577">
            <v>44934</v>
          </cell>
          <cell r="B15577" t="str">
            <v>WN 140</v>
          </cell>
          <cell r="D15577">
            <v>140</v>
          </cell>
        </row>
        <row r="15578">
          <cell r="A15578">
            <v>44934</v>
          </cell>
          <cell r="B15578" t="str">
            <v>WN 2415</v>
          </cell>
          <cell r="D15578">
            <v>157</v>
          </cell>
        </row>
        <row r="15579">
          <cell r="A15579">
            <v>44935</v>
          </cell>
          <cell r="B15579" t="str">
            <v>AA 119</v>
          </cell>
          <cell r="D15579">
            <v>194</v>
          </cell>
        </row>
        <row r="15580">
          <cell r="A15580">
            <v>44935</v>
          </cell>
          <cell r="B15580" t="str">
            <v>AA 205</v>
          </cell>
          <cell r="D15580">
            <v>100</v>
          </cell>
        </row>
        <row r="15581">
          <cell r="A15581">
            <v>44935</v>
          </cell>
          <cell r="B15581" t="str">
            <v>AA 231</v>
          </cell>
          <cell r="D15581">
            <v>13</v>
          </cell>
        </row>
        <row r="15582">
          <cell r="A15582">
            <v>44935</v>
          </cell>
          <cell r="B15582" t="str">
            <v>AA 271</v>
          </cell>
          <cell r="D15582">
            <v>130</v>
          </cell>
        </row>
        <row r="15583">
          <cell r="A15583">
            <v>44935</v>
          </cell>
          <cell r="B15583" t="str">
            <v>AA 432</v>
          </cell>
          <cell r="D15583">
            <v>245</v>
          </cell>
        </row>
        <row r="15584">
          <cell r="A15584">
            <v>44935</v>
          </cell>
          <cell r="B15584" t="str">
            <v>AA 510</v>
          </cell>
          <cell r="D15584">
            <v>135</v>
          </cell>
        </row>
        <row r="15585">
          <cell r="A15585">
            <v>44935</v>
          </cell>
          <cell r="B15585" t="str">
            <v>AA 7</v>
          </cell>
          <cell r="D15585">
            <v>256</v>
          </cell>
        </row>
        <row r="15586">
          <cell r="A15586">
            <v>44935</v>
          </cell>
          <cell r="B15586" t="str">
            <v>AS 805</v>
          </cell>
          <cell r="D15586">
            <v>79</v>
          </cell>
        </row>
        <row r="15587">
          <cell r="A15587">
            <v>44935</v>
          </cell>
          <cell r="B15587" t="str">
            <v>AS 809</v>
          </cell>
          <cell r="D15587">
            <v>125</v>
          </cell>
        </row>
        <row r="15588">
          <cell r="A15588">
            <v>44935</v>
          </cell>
          <cell r="B15588" t="str">
            <v>AS 813</v>
          </cell>
          <cell r="D15588">
            <v>78</v>
          </cell>
        </row>
        <row r="15589">
          <cell r="A15589">
            <v>44935</v>
          </cell>
          <cell r="B15589" t="str">
            <v>AS 825</v>
          </cell>
          <cell r="D15589">
            <v>170</v>
          </cell>
        </row>
        <row r="15590">
          <cell r="A15590">
            <v>44935</v>
          </cell>
          <cell r="B15590" t="str">
            <v>AS 829</v>
          </cell>
          <cell r="D15590">
            <v>119</v>
          </cell>
        </row>
        <row r="15591">
          <cell r="A15591">
            <v>44935</v>
          </cell>
          <cell r="B15591" t="str">
            <v>AS 838</v>
          </cell>
          <cell r="D15591">
            <v>107</v>
          </cell>
        </row>
        <row r="15592">
          <cell r="A15592">
            <v>44935</v>
          </cell>
          <cell r="B15592" t="str">
            <v>AS 841</v>
          </cell>
          <cell r="D15592">
            <v>154</v>
          </cell>
        </row>
        <row r="15593">
          <cell r="A15593">
            <v>44935</v>
          </cell>
          <cell r="B15593" t="str">
            <v>AS 861</v>
          </cell>
          <cell r="D15593">
            <v>146</v>
          </cell>
        </row>
        <row r="15594">
          <cell r="A15594">
            <v>44935</v>
          </cell>
          <cell r="B15594" t="str">
            <v>AS 879</v>
          </cell>
          <cell r="D15594">
            <v>120</v>
          </cell>
        </row>
        <row r="15595">
          <cell r="A15595">
            <v>44935</v>
          </cell>
          <cell r="B15595" t="str">
            <v>DL 1083</v>
          </cell>
          <cell r="D15595">
            <v>74</v>
          </cell>
        </row>
        <row r="15596">
          <cell r="A15596">
            <v>44935</v>
          </cell>
          <cell r="B15596" t="str">
            <v>DL 362</v>
          </cell>
          <cell r="D15596">
            <v>175</v>
          </cell>
        </row>
        <row r="15597">
          <cell r="A15597">
            <v>44935</v>
          </cell>
          <cell r="B15597" t="str">
            <v>DL 481</v>
          </cell>
          <cell r="D15597">
            <v>123</v>
          </cell>
        </row>
        <row r="15598">
          <cell r="A15598">
            <v>44935</v>
          </cell>
          <cell r="B15598" t="str">
            <v>DL 535</v>
          </cell>
          <cell r="D15598">
            <v>190</v>
          </cell>
        </row>
        <row r="15599">
          <cell r="A15599">
            <v>44935</v>
          </cell>
          <cell r="B15599" t="str">
            <v>HA 23</v>
          </cell>
          <cell r="D15599">
            <v>119</v>
          </cell>
        </row>
        <row r="15600">
          <cell r="A15600">
            <v>44935</v>
          </cell>
          <cell r="B15600" t="str">
            <v>HA 31</v>
          </cell>
          <cell r="D15600">
            <v>187</v>
          </cell>
        </row>
        <row r="15601">
          <cell r="A15601">
            <v>44935</v>
          </cell>
          <cell r="B15601" t="str">
            <v>HA 33</v>
          </cell>
          <cell r="D15601">
            <v>146</v>
          </cell>
        </row>
        <row r="15602">
          <cell r="A15602">
            <v>44935</v>
          </cell>
          <cell r="B15602" t="str">
            <v>HA 39</v>
          </cell>
          <cell r="D15602">
            <v>192</v>
          </cell>
        </row>
        <row r="15603">
          <cell r="A15603">
            <v>44935</v>
          </cell>
          <cell r="B15603" t="str">
            <v>HA 41</v>
          </cell>
          <cell r="D15603">
            <v>120</v>
          </cell>
        </row>
        <row r="15604">
          <cell r="A15604">
            <v>44935</v>
          </cell>
          <cell r="B15604" t="str">
            <v>HA 45</v>
          </cell>
          <cell r="D15604">
            <v>98</v>
          </cell>
        </row>
        <row r="15605">
          <cell r="A15605">
            <v>44935</v>
          </cell>
          <cell r="B15605" t="str">
            <v>HA 57</v>
          </cell>
          <cell r="D15605">
            <v>168</v>
          </cell>
        </row>
        <row r="15606">
          <cell r="A15606">
            <v>44935</v>
          </cell>
          <cell r="B15606" t="str">
            <v>HA 59</v>
          </cell>
          <cell r="D15606">
            <v>176</v>
          </cell>
        </row>
        <row r="15607">
          <cell r="A15607">
            <v>44935</v>
          </cell>
          <cell r="B15607" t="str">
            <v>HA 71</v>
          </cell>
          <cell r="D15607">
            <v>122</v>
          </cell>
        </row>
        <row r="15608">
          <cell r="A15608">
            <v>44935</v>
          </cell>
          <cell r="B15608" t="str">
            <v>UA 1219</v>
          </cell>
          <cell r="D15608">
            <v>96</v>
          </cell>
        </row>
        <row r="15609">
          <cell r="A15609">
            <v>44935</v>
          </cell>
          <cell r="B15609" t="str">
            <v>UA 1736</v>
          </cell>
          <cell r="D15609">
            <v>301</v>
          </cell>
        </row>
        <row r="15610">
          <cell r="A15610">
            <v>44935</v>
          </cell>
          <cell r="B15610" t="str">
            <v>UA 1749</v>
          </cell>
          <cell r="D15610">
            <v>85</v>
          </cell>
        </row>
        <row r="15611">
          <cell r="A15611">
            <v>44935</v>
          </cell>
          <cell r="B15611" t="str">
            <v>UA 202</v>
          </cell>
          <cell r="D15611">
            <v>187</v>
          </cell>
        </row>
        <row r="15612">
          <cell r="A15612">
            <v>44935</v>
          </cell>
          <cell r="B15612" t="str">
            <v>UA 2235</v>
          </cell>
          <cell r="D15612">
            <v>192</v>
          </cell>
        </row>
        <row r="15613">
          <cell r="A15613">
            <v>44935</v>
          </cell>
          <cell r="B15613" t="str">
            <v>UA 417</v>
          </cell>
          <cell r="D15613">
            <v>179</v>
          </cell>
        </row>
        <row r="15614">
          <cell r="A15614">
            <v>44935</v>
          </cell>
          <cell r="B15614" t="str">
            <v>WN 114</v>
          </cell>
          <cell r="D15614">
            <v>146</v>
          </cell>
        </row>
        <row r="15615">
          <cell r="A15615">
            <v>44935</v>
          </cell>
          <cell r="B15615" t="str">
            <v>WN 140</v>
          </cell>
          <cell r="D15615">
            <v>99</v>
          </cell>
        </row>
        <row r="15616">
          <cell r="A15616">
            <v>44935</v>
          </cell>
          <cell r="B15616" t="str">
            <v>WN 1492</v>
          </cell>
          <cell r="D15616">
            <v>95</v>
          </cell>
        </row>
        <row r="15617">
          <cell r="A15617">
            <v>44935</v>
          </cell>
          <cell r="B15617" t="str">
            <v>WN 2316</v>
          </cell>
          <cell r="D15617">
            <v>163</v>
          </cell>
        </row>
        <row r="15618">
          <cell r="A15618">
            <v>44935</v>
          </cell>
          <cell r="B15618" t="str">
            <v>WN 2415</v>
          </cell>
          <cell r="D15618">
            <v>149</v>
          </cell>
        </row>
        <row r="15619">
          <cell r="A15619">
            <v>44935</v>
          </cell>
          <cell r="B15619" t="str">
            <v>WN 2773</v>
          </cell>
          <cell r="D15619">
            <v>152</v>
          </cell>
        </row>
        <row r="15620">
          <cell r="A15620">
            <v>44935</v>
          </cell>
          <cell r="B15620" t="str">
            <v>WN 859</v>
          </cell>
          <cell r="D15620">
            <v>161</v>
          </cell>
        </row>
        <row r="15621">
          <cell r="A15621">
            <v>44936</v>
          </cell>
          <cell r="B15621" t="str">
            <v>AA 119</v>
          </cell>
          <cell r="D15621">
            <v>229</v>
          </cell>
        </row>
        <row r="15622">
          <cell r="A15622">
            <v>44936</v>
          </cell>
          <cell r="B15622" t="str">
            <v>AA 205</v>
          </cell>
          <cell r="D15622">
            <v>126</v>
          </cell>
        </row>
        <row r="15623">
          <cell r="A15623">
            <v>44936</v>
          </cell>
          <cell r="B15623" t="str">
            <v>AA 271</v>
          </cell>
          <cell r="D15623">
            <v>173</v>
          </cell>
        </row>
        <row r="15624">
          <cell r="A15624">
            <v>44936</v>
          </cell>
          <cell r="B15624" t="str">
            <v>AA 432</v>
          </cell>
          <cell r="D15624">
            <v>245</v>
          </cell>
        </row>
        <row r="15625">
          <cell r="A15625">
            <v>44936</v>
          </cell>
          <cell r="B15625" t="str">
            <v>AA 510</v>
          </cell>
          <cell r="D15625">
            <v>93</v>
          </cell>
        </row>
        <row r="15626">
          <cell r="A15626">
            <v>44936</v>
          </cell>
          <cell r="B15626" t="str">
            <v>AA 7</v>
          </cell>
          <cell r="D15626">
            <v>240</v>
          </cell>
        </row>
        <row r="15627">
          <cell r="A15627">
            <v>44936</v>
          </cell>
          <cell r="B15627" t="str">
            <v>AS 805</v>
          </cell>
          <cell r="D15627">
            <v>142</v>
          </cell>
        </row>
        <row r="15628">
          <cell r="A15628">
            <v>44936</v>
          </cell>
          <cell r="B15628" t="str">
            <v>AS 809</v>
          </cell>
          <cell r="D15628">
            <v>142</v>
          </cell>
        </row>
        <row r="15629">
          <cell r="A15629">
            <v>44936</v>
          </cell>
          <cell r="B15629" t="str">
            <v>AS 825</v>
          </cell>
          <cell r="D15629">
            <v>114</v>
          </cell>
        </row>
        <row r="15630">
          <cell r="A15630">
            <v>44936</v>
          </cell>
          <cell r="B15630" t="str">
            <v>AS 829</v>
          </cell>
          <cell r="D15630">
            <v>109</v>
          </cell>
        </row>
        <row r="15631">
          <cell r="A15631">
            <v>44936</v>
          </cell>
          <cell r="B15631" t="str">
            <v>AS 841</v>
          </cell>
          <cell r="D15631">
            <v>155</v>
          </cell>
        </row>
        <row r="15632">
          <cell r="A15632">
            <v>44936</v>
          </cell>
          <cell r="B15632" t="str">
            <v>AS 861</v>
          </cell>
          <cell r="D15632">
            <v>153</v>
          </cell>
        </row>
        <row r="15633">
          <cell r="A15633">
            <v>44936</v>
          </cell>
          <cell r="B15633" t="str">
            <v>DL 300</v>
          </cell>
          <cell r="D15633">
            <v>294</v>
          </cell>
        </row>
        <row r="15634">
          <cell r="A15634">
            <v>44936</v>
          </cell>
          <cell r="B15634" t="str">
            <v>DL 362</v>
          </cell>
          <cell r="D15634">
            <v>154</v>
          </cell>
        </row>
        <row r="15635">
          <cell r="A15635">
            <v>44936</v>
          </cell>
          <cell r="B15635" t="str">
            <v>DL 464</v>
          </cell>
          <cell r="D15635">
            <v>181</v>
          </cell>
        </row>
        <row r="15636">
          <cell r="A15636">
            <v>44936</v>
          </cell>
          <cell r="B15636" t="str">
            <v>DL 535</v>
          </cell>
          <cell r="D15636">
            <v>284</v>
          </cell>
        </row>
        <row r="15637">
          <cell r="A15637">
            <v>44936</v>
          </cell>
          <cell r="B15637" t="str">
            <v>HA 23</v>
          </cell>
          <cell r="D15637">
            <v>95</v>
          </cell>
        </row>
        <row r="15638">
          <cell r="A15638">
            <v>44936</v>
          </cell>
          <cell r="B15638" t="str">
            <v>HA 29</v>
          </cell>
          <cell r="D15638">
            <v>228</v>
          </cell>
        </row>
        <row r="15639">
          <cell r="A15639">
            <v>44936</v>
          </cell>
          <cell r="B15639" t="str">
            <v>HA 31</v>
          </cell>
          <cell r="D15639">
            <v>180</v>
          </cell>
        </row>
        <row r="15640">
          <cell r="A15640">
            <v>44936</v>
          </cell>
          <cell r="B15640" t="str">
            <v>HA 33</v>
          </cell>
          <cell r="D15640">
            <v>134</v>
          </cell>
        </row>
        <row r="15641">
          <cell r="A15641">
            <v>44936</v>
          </cell>
          <cell r="B15641" t="str">
            <v>HA 39</v>
          </cell>
          <cell r="D15641">
            <v>171</v>
          </cell>
        </row>
        <row r="15642">
          <cell r="A15642">
            <v>44936</v>
          </cell>
          <cell r="B15642" t="str">
            <v>HA 41</v>
          </cell>
          <cell r="D15642">
            <v>119</v>
          </cell>
        </row>
        <row r="15643">
          <cell r="A15643">
            <v>44936</v>
          </cell>
          <cell r="B15643" t="str">
            <v>HA 57</v>
          </cell>
          <cell r="D15643">
            <v>149</v>
          </cell>
        </row>
        <row r="15644">
          <cell r="A15644">
            <v>44936</v>
          </cell>
          <cell r="B15644" t="str">
            <v>HA 59</v>
          </cell>
          <cell r="D15644">
            <v>166</v>
          </cell>
        </row>
        <row r="15645">
          <cell r="A15645">
            <v>44936</v>
          </cell>
          <cell r="B15645" t="str">
            <v>HA 71</v>
          </cell>
          <cell r="D15645">
            <v>122</v>
          </cell>
        </row>
        <row r="15646">
          <cell r="A15646">
            <v>44936</v>
          </cell>
          <cell r="B15646" t="str">
            <v>UA 1219</v>
          </cell>
          <cell r="D15646">
            <v>141</v>
          </cell>
        </row>
        <row r="15647">
          <cell r="A15647">
            <v>44936</v>
          </cell>
          <cell r="B15647" t="str">
            <v>UA 1736</v>
          </cell>
          <cell r="D15647">
            <v>271</v>
          </cell>
        </row>
        <row r="15648">
          <cell r="A15648">
            <v>44936</v>
          </cell>
          <cell r="B15648" t="str">
            <v>UA 1749</v>
          </cell>
          <cell r="D15648">
            <v>90</v>
          </cell>
        </row>
        <row r="15649">
          <cell r="A15649">
            <v>44936</v>
          </cell>
          <cell r="B15649" t="str">
            <v>UA 2235</v>
          </cell>
          <cell r="D15649">
            <v>231</v>
          </cell>
        </row>
        <row r="15650">
          <cell r="A15650">
            <v>44936</v>
          </cell>
          <cell r="B15650" t="str">
            <v>UA 417</v>
          </cell>
          <cell r="D15650">
            <v>68</v>
          </cell>
        </row>
        <row r="15651">
          <cell r="A15651">
            <v>44936</v>
          </cell>
          <cell r="B15651" t="str">
            <v>WN 114</v>
          </cell>
          <cell r="D15651">
            <v>153</v>
          </cell>
        </row>
        <row r="15652">
          <cell r="A15652">
            <v>44936</v>
          </cell>
          <cell r="B15652" t="str">
            <v>WN 140</v>
          </cell>
          <cell r="D15652">
            <v>161</v>
          </cell>
        </row>
        <row r="15653">
          <cell r="A15653">
            <v>44936</v>
          </cell>
          <cell r="B15653" t="str">
            <v>WN 1492</v>
          </cell>
          <cell r="D15653">
            <v>52</v>
          </cell>
        </row>
        <row r="15654">
          <cell r="A15654">
            <v>44937</v>
          </cell>
          <cell r="B15654" t="str">
            <v>AA 205</v>
          </cell>
          <cell r="D15654">
            <v>186</v>
          </cell>
        </row>
        <row r="15655">
          <cell r="A15655">
            <v>44937</v>
          </cell>
          <cell r="B15655" t="str">
            <v>AA 271</v>
          </cell>
          <cell r="D15655">
            <v>44</v>
          </cell>
        </row>
        <row r="15656">
          <cell r="A15656">
            <v>44937</v>
          </cell>
          <cell r="B15656" t="str">
            <v>AA 432</v>
          </cell>
          <cell r="D15656">
            <v>262</v>
          </cell>
        </row>
        <row r="15657">
          <cell r="A15657">
            <v>44937</v>
          </cell>
          <cell r="B15657" t="str">
            <v>AS 805</v>
          </cell>
          <cell r="D15657">
            <v>159</v>
          </cell>
        </row>
        <row r="15658">
          <cell r="A15658">
            <v>44937</v>
          </cell>
          <cell r="B15658" t="str">
            <v>AS 809</v>
          </cell>
          <cell r="D15658">
            <v>152</v>
          </cell>
        </row>
        <row r="15659">
          <cell r="A15659">
            <v>44937</v>
          </cell>
          <cell r="B15659" t="str">
            <v>AS 825</v>
          </cell>
          <cell r="D15659">
            <v>149</v>
          </cell>
        </row>
        <row r="15660">
          <cell r="A15660">
            <v>44937</v>
          </cell>
          <cell r="B15660" t="str">
            <v>AS 829</v>
          </cell>
          <cell r="D15660">
            <v>135</v>
          </cell>
        </row>
        <row r="15661">
          <cell r="A15661">
            <v>44937</v>
          </cell>
          <cell r="B15661" t="str">
            <v>AS 841</v>
          </cell>
          <cell r="D15661">
            <v>158</v>
          </cell>
        </row>
        <row r="15662">
          <cell r="A15662">
            <v>44937</v>
          </cell>
          <cell r="B15662" t="str">
            <v>AS 861</v>
          </cell>
          <cell r="D15662">
            <v>149</v>
          </cell>
        </row>
        <row r="15663">
          <cell r="A15663">
            <v>44937</v>
          </cell>
          <cell r="B15663" t="str">
            <v>DL 300</v>
          </cell>
          <cell r="D15663">
            <v>281</v>
          </cell>
        </row>
        <row r="15664">
          <cell r="A15664">
            <v>44937</v>
          </cell>
          <cell r="B15664" t="str">
            <v>DL 464</v>
          </cell>
          <cell r="D15664">
            <v>222</v>
          </cell>
        </row>
        <row r="15665">
          <cell r="A15665">
            <v>44937</v>
          </cell>
          <cell r="B15665" t="str">
            <v>DL 535</v>
          </cell>
          <cell r="D15665">
            <v>152</v>
          </cell>
        </row>
        <row r="15666">
          <cell r="A15666">
            <v>44937</v>
          </cell>
          <cell r="B15666" t="str">
            <v>HA 23</v>
          </cell>
          <cell r="D15666">
            <v>142</v>
          </cell>
        </row>
        <row r="15667">
          <cell r="A15667">
            <v>44937</v>
          </cell>
          <cell r="B15667" t="str">
            <v>HA 29</v>
          </cell>
          <cell r="D15667">
            <v>211</v>
          </cell>
        </row>
        <row r="15668">
          <cell r="A15668">
            <v>44937</v>
          </cell>
          <cell r="B15668" t="str">
            <v>HA 31</v>
          </cell>
          <cell r="D15668">
            <v>116</v>
          </cell>
        </row>
        <row r="15669">
          <cell r="A15669">
            <v>44937</v>
          </cell>
          <cell r="B15669" t="str">
            <v>UA 1219</v>
          </cell>
          <cell r="D15669">
            <v>177</v>
          </cell>
        </row>
        <row r="15670">
          <cell r="A15670">
            <v>44937</v>
          </cell>
          <cell r="B15670" t="str">
            <v>UA 1736</v>
          </cell>
          <cell r="D15670">
            <v>250</v>
          </cell>
        </row>
        <row r="15671">
          <cell r="A15671">
            <v>44937</v>
          </cell>
          <cell r="B15671" t="str">
            <v>UA 1749</v>
          </cell>
          <cell r="D15671">
            <v>143</v>
          </cell>
        </row>
        <row r="15672">
          <cell r="A15672">
            <v>44937</v>
          </cell>
          <cell r="B15672" t="str">
            <v>UA 417</v>
          </cell>
          <cell r="D15672">
            <v>67</v>
          </cell>
        </row>
        <row r="15673">
          <cell r="A15673">
            <v>44937</v>
          </cell>
          <cell r="B15673" t="str">
            <v>WN 114</v>
          </cell>
          <cell r="D15673">
            <v>175</v>
          </cell>
        </row>
        <row r="15674">
          <cell r="A15674">
            <v>44937</v>
          </cell>
          <cell r="B15674" t="str">
            <v>WN 140</v>
          </cell>
          <cell r="D15674">
            <v>190</v>
          </cell>
        </row>
        <row r="15675">
          <cell r="A15675">
            <v>44937</v>
          </cell>
          <cell r="B15675" t="str">
            <v>WN 1492</v>
          </cell>
          <cell r="D15675">
            <v>171</v>
          </cell>
        </row>
        <row r="15676">
          <cell r="A15676">
            <v>44937</v>
          </cell>
          <cell r="B15676" t="str">
            <v>WN 2415</v>
          </cell>
          <cell r="D15676">
            <v>96</v>
          </cell>
        </row>
        <row r="15677">
          <cell r="A15677">
            <v>44937</v>
          </cell>
          <cell r="B15677" t="str">
            <v>WN 2773</v>
          </cell>
          <cell r="D15677">
            <v>158</v>
          </cell>
        </row>
        <row r="15678">
          <cell r="A15678">
            <v>44937</v>
          </cell>
          <cell r="B15678" t="str">
            <v>WN 859</v>
          </cell>
          <cell r="D15678">
            <v>130</v>
          </cell>
        </row>
        <row r="15679">
          <cell r="A15679">
            <v>44938</v>
          </cell>
          <cell r="B15679" t="str">
            <v>AA 119</v>
          </cell>
          <cell r="D15679">
            <v>245</v>
          </cell>
        </row>
        <row r="15680">
          <cell r="A15680">
            <v>44938</v>
          </cell>
          <cell r="B15680" t="str">
            <v>AA 271</v>
          </cell>
          <cell r="D15680">
            <v>204</v>
          </cell>
        </row>
        <row r="15681">
          <cell r="A15681">
            <v>44938</v>
          </cell>
          <cell r="B15681" t="str">
            <v>AA 432</v>
          </cell>
          <cell r="D15681">
            <v>271</v>
          </cell>
        </row>
        <row r="15682">
          <cell r="A15682">
            <v>44938</v>
          </cell>
          <cell r="B15682" t="str">
            <v>AA 7</v>
          </cell>
          <cell r="D15682">
            <v>273</v>
          </cell>
        </row>
        <row r="15683">
          <cell r="A15683">
            <v>44938</v>
          </cell>
          <cell r="B15683" t="str">
            <v>AS 805</v>
          </cell>
          <cell r="D15683">
            <v>159</v>
          </cell>
        </row>
        <row r="15684">
          <cell r="A15684">
            <v>44938</v>
          </cell>
          <cell r="B15684" t="str">
            <v>AS 809</v>
          </cell>
          <cell r="D15684">
            <v>152</v>
          </cell>
        </row>
        <row r="15685">
          <cell r="A15685">
            <v>44938</v>
          </cell>
          <cell r="B15685" t="str">
            <v>AS 825</v>
          </cell>
          <cell r="D15685">
            <v>159</v>
          </cell>
        </row>
        <row r="15686">
          <cell r="A15686">
            <v>44938</v>
          </cell>
          <cell r="B15686" t="str">
            <v>AS 829</v>
          </cell>
          <cell r="D15686">
            <v>157</v>
          </cell>
        </row>
        <row r="15687">
          <cell r="A15687">
            <v>44938</v>
          </cell>
          <cell r="B15687" t="str">
            <v>AS 841</v>
          </cell>
          <cell r="D15687">
            <v>144</v>
          </cell>
        </row>
        <row r="15688">
          <cell r="A15688">
            <v>44938</v>
          </cell>
          <cell r="B15688" t="str">
            <v>AS 861</v>
          </cell>
          <cell r="D15688">
            <v>177</v>
          </cell>
        </row>
        <row r="15689">
          <cell r="A15689">
            <v>44938</v>
          </cell>
          <cell r="B15689" t="str">
            <v>DL 300</v>
          </cell>
          <cell r="D15689">
            <v>289</v>
          </cell>
        </row>
        <row r="15690">
          <cell r="A15690">
            <v>44938</v>
          </cell>
          <cell r="B15690" t="str">
            <v>DL 362</v>
          </cell>
          <cell r="D15690">
            <v>224</v>
          </cell>
        </row>
        <row r="15691">
          <cell r="A15691">
            <v>44938</v>
          </cell>
          <cell r="B15691" t="str">
            <v>DL 464</v>
          </cell>
          <cell r="D15691">
            <v>191</v>
          </cell>
        </row>
        <row r="15692">
          <cell r="A15692">
            <v>44938</v>
          </cell>
          <cell r="B15692" t="str">
            <v>DL 481</v>
          </cell>
          <cell r="D15692">
            <v>191</v>
          </cell>
        </row>
        <row r="15693">
          <cell r="A15693">
            <v>44938</v>
          </cell>
          <cell r="B15693" t="str">
            <v>DL 535</v>
          </cell>
          <cell r="D15693">
            <v>316</v>
          </cell>
        </row>
        <row r="15694">
          <cell r="A15694">
            <v>44938</v>
          </cell>
          <cell r="B15694" t="str">
            <v>HA 23</v>
          </cell>
          <cell r="D15694">
            <v>175</v>
          </cell>
        </row>
        <row r="15695">
          <cell r="A15695">
            <v>44938</v>
          </cell>
          <cell r="B15695" t="str">
            <v>HA 29</v>
          </cell>
          <cell r="D15695">
            <v>278</v>
          </cell>
        </row>
        <row r="15696">
          <cell r="A15696">
            <v>44938</v>
          </cell>
          <cell r="B15696" t="str">
            <v>HA 31</v>
          </cell>
          <cell r="D15696">
            <v>145</v>
          </cell>
        </row>
        <row r="15697">
          <cell r="A15697">
            <v>44938</v>
          </cell>
          <cell r="B15697" t="str">
            <v>HA 39</v>
          </cell>
          <cell r="D15697">
            <v>189</v>
          </cell>
        </row>
        <row r="15698">
          <cell r="A15698">
            <v>44938</v>
          </cell>
          <cell r="B15698" t="str">
            <v>HA 41</v>
          </cell>
          <cell r="D15698">
            <v>176</v>
          </cell>
        </row>
        <row r="15699">
          <cell r="A15699">
            <v>44938</v>
          </cell>
          <cell r="B15699" t="str">
            <v>HA 45</v>
          </cell>
          <cell r="D15699">
            <v>176</v>
          </cell>
        </row>
        <row r="15700">
          <cell r="A15700">
            <v>44938</v>
          </cell>
          <cell r="B15700" t="str">
            <v>HA 57</v>
          </cell>
          <cell r="D15700">
            <v>175</v>
          </cell>
        </row>
        <row r="15701">
          <cell r="A15701">
            <v>44938</v>
          </cell>
          <cell r="B15701" t="str">
            <v>HA 71</v>
          </cell>
          <cell r="D15701">
            <v>162</v>
          </cell>
        </row>
        <row r="15702">
          <cell r="A15702">
            <v>44938</v>
          </cell>
          <cell r="B15702" t="str">
            <v>UA 1219</v>
          </cell>
          <cell r="D15702">
            <v>179</v>
          </cell>
        </row>
        <row r="15703">
          <cell r="A15703">
            <v>44938</v>
          </cell>
          <cell r="B15703" t="str">
            <v>UA 1736</v>
          </cell>
          <cell r="D15703">
            <v>364</v>
          </cell>
        </row>
        <row r="15704">
          <cell r="A15704">
            <v>44938</v>
          </cell>
          <cell r="B15704" t="str">
            <v>UA 202</v>
          </cell>
          <cell r="D15704">
            <v>238</v>
          </cell>
        </row>
        <row r="15705">
          <cell r="A15705">
            <v>44938</v>
          </cell>
          <cell r="B15705" t="str">
            <v>UA 2235</v>
          </cell>
          <cell r="D15705">
            <v>354</v>
          </cell>
        </row>
        <row r="15706">
          <cell r="A15706">
            <v>44938</v>
          </cell>
          <cell r="B15706" t="str">
            <v>UA 417</v>
          </cell>
          <cell r="D15706">
            <v>178</v>
          </cell>
        </row>
        <row r="15707">
          <cell r="A15707">
            <v>44938</v>
          </cell>
          <cell r="B15707" t="str">
            <v>WN 114</v>
          </cell>
          <cell r="D15707">
            <v>178</v>
          </cell>
        </row>
        <row r="15708">
          <cell r="A15708">
            <v>44938</v>
          </cell>
          <cell r="B15708" t="str">
            <v>WN 140</v>
          </cell>
          <cell r="D15708">
            <v>174</v>
          </cell>
        </row>
        <row r="15709">
          <cell r="A15709">
            <v>44938</v>
          </cell>
          <cell r="B15709" t="str">
            <v>WN 1492</v>
          </cell>
          <cell r="D15709">
            <v>173</v>
          </cell>
        </row>
        <row r="15710">
          <cell r="A15710">
            <v>44938</v>
          </cell>
          <cell r="B15710" t="str">
            <v>WN 2415</v>
          </cell>
          <cell r="D15710">
            <v>156</v>
          </cell>
        </row>
        <row r="15711">
          <cell r="A15711">
            <v>44938</v>
          </cell>
          <cell r="B15711" t="str">
            <v>WN 2773</v>
          </cell>
          <cell r="D15711">
            <v>169</v>
          </cell>
        </row>
        <row r="15712">
          <cell r="A15712">
            <v>44938</v>
          </cell>
          <cell r="B15712" t="str">
            <v>WN 859</v>
          </cell>
          <cell r="D15712">
            <v>172</v>
          </cell>
        </row>
        <row r="15713">
          <cell r="A15713">
            <v>44939</v>
          </cell>
          <cell r="B15713" t="str">
            <v>AA 119</v>
          </cell>
          <cell r="D15713">
            <v>278</v>
          </cell>
        </row>
        <row r="15714">
          <cell r="A15714">
            <v>44939</v>
          </cell>
          <cell r="B15714" t="str">
            <v>AA 271</v>
          </cell>
          <cell r="D15714">
            <v>187</v>
          </cell>
        </row>
        <row r="15715">
          <cell r="A15715">
            <v>44939</v>
          </cell>
          <cell r="B15715" t="str">
            <v>AA 432</v>
          </cell>
          <cell r="D15715">
            <v>263</v>
          </cell>
        </row>
        <row r="15716">
          <cell r="A15716">
            <v>44939</v>
          </cell>
          <cell r="B15716" t="str">
            <v>AA 7</v>
          </cell>
          <cell r="D15716">
            <v>268</v>
          </cell>
        </row>
        <row r="15717">
          <cell r="A15717">
            <v>44939</v>
          </cell>
          <cell r="B15717" t="str">
            <v>AS 803</v>
          </cell>
          <cell r="D15717">
            <v>140</v>
          </cell>
        </row>
        <row r="15718">
          <cell r="A15718">
            <v>44939</v>
          </cell>
          <cell r="B15718" t="str">
            <v>AS 805</v>
          </cell>
          <cell r="D15718">
            <v>155</v>
          </cell>
        </row>
        <row r="15719">
          <cell r="A15719">
            <v>44939</v>
          </cell>
          <cell r="B15719" t="str">
            <v>AS 809</v>
          </cell>
          <cell r="D15719">
            <v>156</v>
          </cell>
        </row>
        <row r="15720">
          <cell r="A15720">
            <v>44939</v>
          </cell>
          <cell r="B15720" t="str">
            <v>AS 825</v>
          </cell>
          <cell r="D15720">
            <v>150</v>
          </cell>
        </row>
        <row r="15721">
          <cell r="A15721">
            <v>44939</v>
          </cell>
          <cell r="B15721" t="str">
            <v>AS 829</v>
          </cell>
          <cell r="D15721">
            <v>134</v>
          </cell>
        </row>
        <row r="15722">
          <cell r="A15722">
            <v>44939</v>
          </cell>
          <cell r="B15722" t="str">
            <v>AS 841</v>
          </cell>
          <cell r="D15722">
            <v>157</v>
          </cell>
        </row>
        <row r="15723">
          <cell r="A15723">
            <v>44939</v>
          </cell>
          <cell r="B15723" t="str">
            <v>AS 861</v>
          </cell>
          <cell r="D15723">
            <v>159</v>
          </cell>
        </row>
        <row r="15724">
          <cell r="A15724">
            <v>44939</v>
          </cell>
          <cell r="B15724" t="str">
            <v>DL 300</v>
          </cell>
          <cell r="D15724">
            <v>200</v>
          </cell>
        </row>
        <row r="15725">
          <cell r="A15725">
            <v>44939</v>
          </cell>
          <cell r="B15725" t="str">
            <v>DL 362</v>
          </cell>
          <cell r="D15725">
            <v>221</v>
          </cell>
        </row>
        <row r="15726">
          <cell r="A15726">
            <v>44939</v>
          </cell>
          <cell r="B15726" t="str">
            <v>DL 464</v>
          </cell>
          <cell r="D15726">
            <v>200</v>
          </cell>
        </row>
        <row r="15727">
          <cell r="A15727">
            <v>44939</v>
          </cell>
          <cell r="B15727" t="str">
            <v>DL 535</v>
          </cell>
          <cell r="D15727">
            <v>240</v>
          </cell>
        </row>
        <row r="15728">
          <cell r="A15728">
            <v>44939</v>
          </cell>
          <cell r="B15728" t="str">
            <v>HA 23</v>
          </cell>
          <cell r="D15728">
            <v>145</v>
          </cell>
        </row>
        <row r="15729">
          <cell r="A15729">
            <v>44939</v>
          </cell>
          <cell r="B15729" t="str">
            <v>HA 29</v>
          </cell>
          <cell r="D15729">
            <v>256</v>
          </cell>
        </row>
        <row r="15730">
          <cell r="A15730">
            <v>44939</v>
          </cell>
          <cell r="B15730" t="str">
            <v>HA 31</v>
          </cell>
          <cell r="D15730">
            <v>123</v>
          </cell>
        </row>
        <row r="15731">
          <cell r="A15731">
            <v>44939</v>
          </cell>
          <cell r="B15731" t="str">
            <v>HA 33</v>
          </cell>
          <cell r="D15731">
            <v>268</v>
          </cell>
        </row>
        <row r="15732">
          <cell r="A15732">
            <v>44939</v>
          </cell>
          <cell r="B15732" t="str">
            <v>HA 39</v>
          </cell>
          <cell r="D15732">
            <v>174</v>
          </cell>
        </row>
        <row r="15733">
          <cell r="A15733">
            <v>44939</v>
          </cell>
          <cell r="B15733" t="str">
            <v>HA 41</v>
          </cell>
          <cell r="D15733">
            <v>131</v>
          </cell>
        </row>
        <row r="15734">
          <cell r="A15734">
            <v>44939</v>
          </cell>
          <cell r="B15734" t="str">
            <v>HA 45</v>
          </cell>
          <cell r="D15734">
            <v>121</v>
          </cell>
        </row>
        <row r="15735">
          <cell r="A15735">
            <v>44939</v>
          </cell>
          <cell r="B15735" t="str">
            <v>HA 57</v>
          </cell>
          <cell r="D15735">
            <v>115</v>
          </cell>
        </row>
        <row r="15736">
          <cell r="A15736">
            <v>44939</v>
          </cell>
          <cell r="B15736" t="str">
            <v>HA 59</v>
          </cell>
          <cell r="D15736">
            <v>139</v>
          </cell>
        </row>
        <row r="15737">
          <cell r="A15737">
            <v>44939</v>
          </cell>
          <cell r="B15737" t="str">
            <v>UA 1219</v>
          </cell>
          <cell r="D15737">
            <v>119</v>
          </cell>
        </row>
        <row r="15738">
          <cell r="A15738">
            <v>44939</v>
          </cell>
          <cell r="B15738" t="str">
            <v>UA 1736</v>
          </cell>
          <cell r="D15738">
            <v>331</v>
          </cell>
        </row>
        <row r="15739">
          <cell r="A15739">
            <v>44939</v>
          </cell>
          <cell r="B15739" t="str">
            <v>UA 1749</v>
          </cell>
          <cell r="D15739">
            <v>160</v>
          </cell>
        </row>
        <row r="15740">
          <cell r="A15740">
            <v>44939</v>
          </cell>
          <cell r="B15740" t="str">
            <v>UA 202</v>
          </cell>
          <cell r="D15740">
            <v>216</v>
          </cell>
        </row>
        <row r="15741">
          <cell r="A15741">
            <v>44939</v>
          </cell>
          <cell r="B15741" t="str">
            <v>UA 2235</v>
          </cell>
          <cell r="D15741">
            <v>359</v>
          </cell>
        </row>
        <row r="15742">
          <cell r="A15742">
            <v>44939</v>
          </cell>
          <cell r="B15742" t="str">
            <v>UA 417</v>
          </cell>
          <cell r="D15742">
            <v>167</v>
          </cell>
        </row>
        <row r="15743">
          <cell r="A15743">
            <v>44939</v>
          </cell>
          <cell r="B15743" t="str">
            <v>WN 114</v>
          </cell>
          <cell r="D15743">
            <v>167</v>
          </cell>
        </row>
        <row r="15744">
          <cell r="A15744">
            <v>44939</v>
          </cell>
          <cell r="B15744" t="str">
            <v>WN 140</v>
          </cell>
          <cell r="D15744">
            <v>170</v>
          </cell>
        </row>
        <row r="15745">
          <cell r="A15745">
            <v>44939</v>
          </cell>
          <cell r="B15745" t="str">
            <v>WN 1492</v>
          </cell>
          <cell r="D15745">
            <v>166</v>
          </cell>
        </row>
        <row r="15746">
          <cell r="A15746">
            <v>44939</v>
          </cell>
          <cell r="B15746" t="str">
            <v>WN 2415</v>
          </cell>
          <cell r="D15746">
            <v>172</v>
          </cell>
        </row>
        <row r="15747">
          <cell r="A15747">
            <v>44939</v>
          </cell>
          <cell r="B15747" t="str">
            <v>WN 2773</v>
          </cell>
          <cell r="D15747">
            <v>170</v>
          </cell>
        </row>
        <row r="15748">
          <cell r="A15748">
            <v>44939</v>
          </cell>
          <cell r="B15748" t="str">
            <v>WN 859</v>
          </cell>
          <cell r="D15748">
            <v>164</v>
          </cell>
        </row>
        <row r="15749">
          <cell r="A15749">
            <v>44940</v>
          </cell>
          <cell r="B15749" t="str">
            <v>AA 119</v>
          </cell>
          <cell r="D15749">
            <v>284</v>
          </cell>
        </row>
        <row r="15750">
          <cell r="A15750">
            <v>44940</v>
          </cell>
          <cell r="B15750" t="str">
            <v>AA 205</v>
          </cell>
          <cell r="D15750">
            <v>149</v>
          </cell>
        </row>
        <row r="15751">
          <cell r="A15751">
            <v>44940</v>
          </cell>
          <cell r="B15751" t="str">
            <v>AA 271</v>
          </cell>
          <cell r="D15751">
            <v>193</v>
          </cell>
        </row>
        <row r="15752">
          <cell r="A15752">
            <v>44940</v>
          </cell>
          <cell r="B15752" t="str">
            <v>AA 432</v>
          </cell>
          <cell r="D15752">
            <v>271</v>
          </cell>
        </row>
        <row r="15753">
          <cell r="A15753">
            <v>44940</v>
          </cell>
          <cell r="B15753" t="str">
            <v>AA 7</v>
          </cell>
          <cell r="D15753">
            <v>259</v>
          </cell>
        </row>
        <row r="15754">
          <cell r="A15754">
            <v>44940</v>
          </cell>
          <cell r="B15754" t="str">
            <v>AS 803</v>
          </cell>
          <cell r="D15754">
            <v>134</v>
          </cell>
        </row>
        <row r="15755">
          <cell r="A15755">
            <v>44940</v>
          </cell>
          <cell r="B15755" t="str">
            <v>AS 805</v>
          </cell>
          <cell r="D15755">
            <v>136</v>
          </cell>
        </row>
        <row r="15756">
          <cell r="A15756">
            <v>44940</v>
          </cell>
          <cell r="B15756" t="str">
            <v>AS 809</v>
          </cell>
          <cell r="D15756">
            <v>155</v>
          </cell>
        </row>
        <row r="15757">
          <cell r="A15757">
            <v>44940</v>
          </cell>
          <cell r="B15757" t="str">
            <v>AS 825</v>
          </cell>
          <cell r="D15757">
            <v>155</v>
          </cell>
        </row>
        <row r="15758">
          <cell r="A15758">
            <v>44940</v>
          </cell>
          <cell r="B15758" t="str">
            <v>AS 829</v>
          </cell>
          <cell r="D15758">
            <v>151</v>
          </cell>
        </row>
        <row r="15759">
          <cell r="A15759">
            <v>44940</v>
          </cell>
          <cell r="B15759" t="str">
            <v>AS 841</v>
          </cell>
          <cell r="D15759">
            <v>141</v>
          </cell>
        </row>
        <row r="15760">
          <cell r="A15760">
            <v>44940</v>
          </cell>
          <cell r="B15760" t="str">
            <v>AS 861</v>
          </cell>
          <cell r="D15760">
            <v>160</v>
          </cell>
        </row>
        <row r="15761">
          <cell r="A15761">
            <v>44940</v>
          </cell>
          <cell r="B15761" t="str">
            <v>AS 879</v>
          </cell>
          <cell r="D15761">
            <v>144</v>
          </cell>
        </row>
        <row r="15762">
          <cell r="A15762">
            <v>44940</v>
          </cell>
          <cell r="B15762" t="str">
            <v>DL 300</v>
          </cell>
          <cell r="D15762">
            <v>200</v>
          </cell>
        </row>
        <row r="15763">
          <cell r="A15763">
            <v>44940</v>
          </cell>
          <cell r="B15763" t="str">
            <v>DL 362</v>
          </cell>
          <cell r="D15763">
            <v>216</v>
          </cell>
        </row>
        <row r="15764">
          <cell r="A15764">
            <v>44940</v>
          </cell>
          <cell r="B15764" t="str">
            <v>DL 464</v>
          </cell>
          <cell r="D15764">
            <v>193</v>
          </cell>
        </row>
        <row r="15765">
          <cell r="A15765">
            <v>44940</v>
          </cell>
          <cell r="B15765" t="str">
            <v>DL 481</v>
          </cell>
          <cell r="D15765">
            <v>163</v>
          </cell>
        </row>
        <row r="15766">
          <cell r="A15766">
            <v>44940</v>
          </cell>
          <cell r="B15766" t="str">
            <v>DL 535</v>
          </cell>
          <cell r="D15766">
            <v>320</v>
          </cell>
        </row>
        <row r="15767">
          <cell r="A15767">
            <v>44940</v>
          </cell>
          <cell r="B15767" t="str">
            <v>HA 23</v>
          </cell>
          <cell r="D15767">
            <v>119</v>
          </cell>
        </row>
        <row r="15768">
          <cell r="A15768">
            <v>44940</v>
          </cell>
          <cell r="B15768" t="str">
            <v>HA 31</v>
          </cell>
          <cell r="D15768">
            <v>99</v>
          </cell>
        </row>
        <row r="15769">
          <cell r="A15769">
            <v>44940</v>
          </cell>
          <cell r="B15769" t="str">
            <v>HA 33</v>
          </cell>
          <cell r="D15769">
            <v>236</v>
          </cell>
        </row>
        <row r="15770">
          <cell r="A15770">
            <v>44940</v>
          </cell>
          <cell r="B15770" t="str">
            <v>HA 39</v>
          </cell>
          <cell r="D15770">
            <v>176</v>
          </cell>
        </row>
        <row r="15771">
          <cell r="A15771">
            <v>44940</v>
          </cell>
          <cell r="B15771" t="str">
            <v>HA 41</v>
          </cell>
          <cell r="D15771">
            <v>145</v>
          </cell>
        </row>
        <row r="15772">
          <cell r="A15772">
            <v>44940</v>
          </cell>
          <cell r="B15772" t="str">
            <v>HA 45</v>
          </cell>
          <cell r="D15772">
            <v>141</v>
          </cell>
        </row>
        <row r="15773">
          <cell r="A15773">
            <v>44940</v>
          </cell>
          <cell r="B15773" t="str">
            <v>HA 57</v>
          </cell>
          <cell r="D15773">
            <v>136</v>
          </cell>
        </row>
        <row r="15774">
          <cell r="A15774">
            <v>44940</v>
          </cell>
          <cell r="B15774" t="str">
            <v>HA 59</v>
          </cell>
          <cell r="D15774">
            <v>175</v>
          </cell>
        </row>
        <row r="15775">
          <cell r="A15775">
            <v>44940</v>
          </cell>
          <cell r="B15775" t="str">
            <v>HA 71</v>
          </cell>
          <cell r="D15775">
            <v>160</v>
          </cell>
        </row>
        <row r="15776">
          <cell r="A15776">
            <v>44940</v>
          </cell>
          <cell r="B15776" t="str">
            <v>UA 1736</v>
          </cell>
          <cell r="D15776">
            <v>340</v>
          </cell>
        </row>
        <row r="15777">
          <cell r="A15777">
            <v>44940</v>
          </cell>
          <cell r="B15777" t="str">
            <v>UA 1749</v>
          </cell>
          <cell r="D15777">
            <v>97</v>
          </cell>
        </row>
        <row r="15778">
          <cell r="A15778">
            <v>44940</v>
          </cell>
          <cell r="B15778" t="str">
            <v>UA 202</v>
          </cell>
          <cell r="D15778">
            <v>215</v>
          </cell>
        </row>
        <row r="15779">
          <cell r="A15779">
            <v>44940</v>
          </cell>
          <cell r="B15779" t="str">
            <v>UA 2235</v>
          </cell>
          <cell r="D15779">
            <v>317</v>
          </cell>
        </row>
        <row r="15780">
          <cell r="A15780">
            <v>44940</v>
          </cell>
          <cell r="B15780" t="str">
            <v>UA 417</v>
          </cell>
          <cell r="D15780">
            <v>145</v>
          </cell>
        </row>
        <row r="15781">
          <cell r="A15781">
            <v>44940</v>
          </cell>
          <cell r="B15781" t="str">
            <v>UA 42</v>
          </cell>
          <cell r="D15781">
            <v>121</v>
          </cell>
        </row>
        <row r="15782">
          <cell r="A15782">
            <v>44940</v>
          </cell>
          <cell r="B15782" t="str">
            <v>WN 1101</v>
          </cell>
          <cell r="D15782">
            <v>173</v>
          </cell>
        </row>
        <row r="15783">
          <cell r="A15783">
            <v>44940</v>
          </cell>
          <cell r="B15783" t="str">
            <v>WN 114</v>
          </cell>
          <cell r="D15783">
            <v>174</v>
          </cell>
        </row>
        <row r="15784">
          <cell r="A15784">
            <v>44940</v>
          </cell>
          <cell r="B15784" t="str">
            <v>WN 140</v>
          </cell>
          <cell r="D15784">
            <v>156</v>
          </cell>
        </row>
        <row r="15785">
          <cell r="A15785">
            <v>44940</v>
          </cell>
          <cell r="B15785" t="str">
            <v>WN 1492</v>
          </cell>
          <cell r="D15785">
            <v>175</v>
          </cell>
        </row>
        <row r="15786">
          <cell r="A15786">
            <v>44940</v>
          </cell>
          <cell r="B15786" t="str">
            <v>WN 2415</v>
          </cell>
          <cell r="D15786">
            <v>164</v>
          </cell>
        </row>
        <row r="15787">
          <cell r="A15787">
            <v>44940</v>
          </cell>
          <cell r="B15787" t="str">
            <v>WN 859</v>
          </cell>
          <cell r="D15787">
            <v>177</v>
          </cell>
        </row>
        <row r="15788">
          <cell r="A15788">
            <v>44941</v>
          </cell>
          <cell r="B15788" t="str">
            <v>AA 119</v>
          </cell>
          <cell r="D15788">
            <v>254</v>
          </cell>
        </row>
        <row r="15789">
          <cell r="A15789">
            <v>44941</v>
          </cell>
          <cell r="B15789" t="str">
            <v>AA 205</v>
          </cell>
          <cell r="D15789">
            <v>57</v>
          </cell>
        </row>
        <row r="15790">
          <cell r="A15790">
            <v>44941</v>
          </cell>
          <cell r="B15790" t="str">
            <v>AA 271</v>
          </cell>
          <cell r="D15790">
            <v>184</v>
          </cell>
        </row>
        <row r="15791">
          <cell r="A15791">
            <v>44941</v>
          </cell>
          <cell r="B15791" t="str">
            <v>AA 432</v>
          </cell>
          <cell r="D15791">
            <v>274</v>
          </cell>
        </row>
        <row r="15792">
          <cell r="A15792">
            <v>44941</v>
          </cell>
          <cell r="B15792" t="str">
            <v>AA 7</v>
          </cell>
          <cell r="D15792">
            <v>135</v>
          </cell>
        </row>
        <row r="15793">
          <cell r="A15793">
            <v>44941</v>
          </cell>
          <cell r="B15793" t="str">
            <v>AS 825</v>
          </cell>
          <cell r="D15793">
            <v>151</v>
          </cell>
        </row>
        <row r="15794">
          <cell r="A15794">
            <v>44941</v>
          </cell>
          <cell r="B15794" t="str">
            <v>AS 829</v>
          </cell>
          <cell r="D15794">
            <v>92</v>
          </cell>
        </row>
        <row r="15795">
          <cell r="A15795">
            <v>44941</v>
          </cell>
          <cell r="B15795" t="str">
            <v>AS 841</v>
          </cell>
          <cell r="D15795">
            <v>147</v>
          </cell>
        </row>
        <row r="15796">
          <cell r="A15796">
            <v>44941</v>
          </cell>
          <cell r="B15796" t="str">
            <v>AS 861</v>
          </cell>
          <cell r="D15796">
            <v>149</v>
          </cell>
        </row>
        <row r="15797">
          <cell r="A15797">
            <v>44941</v>
          </cell>
          <cell r="B15797" t="str">
            <v>DL 300</v>
          </cell>
          <cell r="D15797">
            <v>279</v>
          </cell>
        </row>
        <row r="15798">
          <cell r="A15798">
            <v>44941</v>
          </cell>
          <cell r="B15798" t="str">
            <v>DL 464</v>
          </cell>
          <cell r="D15798">
            <v>139</v>
          </cell>
        </row>
        <row r="15799">
          <cell r="A15799">
            <v>44941</v>
          </cell>
          <cell r="B15799" t="str">
            <v>DL 481</v>
          </cell>
          <cell r="D15799">
            <v>152</v>
          </cell>
        </row>
        <row r="15800">
          <cell r="A15800">
            <v>44941</v>
          </cell>
          <cell r="B15800" t="str">
            <v>DL 535</v>
          </cell>
          <cell r="D15800">
            <v>206</v>
          </cell>
        </row>
        <row r="15801">
          <cell r="A15801">
            <v>44941</v>
          </cell>
          <cell r="B15801" t="str">
            <v>HA 23</v>
          </cell>
          <cell r="D15801">
            <v>92</v>
          </cell>
        </row>
        <row r="15802">
          <cell r="A15802">
            <v>44941</v>
          </cell>
          <cell r="B15802" t="str">
            <v>HA 29</v>
          </cell>
          <cell r="D15802">
            <v>189</v>
          </cell>
        </row>
        <row r="15803">
          <cell r="A15803">
            <v>44941</v>
          </cell>
          <cell r="B15803" t="str">
            <v>HA 31</v>
          </cell>
          <cell r="D15803">
            <v>169</v>
          </cell>
        </row>
        <row r="15804">
          <cell r="A15804">
            <v>44941</v>
          </cell>
          <cell r="B15804" t="str">
            <v>HA 39</v>
          </cell>
          <cell r="D15804">
            <v>168</v>
          </cell>
        </row>
        <row r="15805">
          <cell r="A15805">
            <v>44941</v>
          </cell>
          <cell r="B15805" t="str">
            <v>HA 41</v>
          </cell>
          <cell r="D15805">
            <v>97</v>
          </cell>
        </row>
        <row r="15806">
          <cell r="A15806">
            <v>44941</v>
          </cell>
          <cell r="B15806" t="str">
            <v>HA 59</v>
          </cell>
          <cell r="D15806">
            <v>113</v>
          </cell>
        </row>
        <row r="15807">
          <cell r="A15807">
            <v>44941</v>
          </cell>
          <cell r="B15807" t="str">
            <v>UA 1219</v>
          </cell>
          <cell r="D15807">
            <v>97</v>
          </cell>
        </row>
        <row r="15808">
          <cell r="A15808">
            <v>44941</v>
          </cell>
          <cell r="B15808" t="str">
            <v>UA 1736</v>
          </cell>
          <cell r="D15808">
            <v>292</v>
          </cell>
        </row>
        <row r="15809">
          <cell r="A15809">
            <v>44941</v>
          </cell>
          <cell r="B15809" t="str">
            <v>UA 202</v>
          </cell>
          <cell r="D15809">
            <v>151</v>
          </cell>
        </row>
        <row r="15810">
          <cell r="A15810">
            <v>44941</v>
          </cell>
          <cell r="B15810" t="str">
            <v>WN 140</v>
          </cell>
          <cell r="D15810">
            <v>159</v>
          </cell>
        </row>
        <row r="15811">
          <cell r="A15811">
            <v>44941</v>
          </cell>
          <cell r="B15811" t="str">
            <v>WN 2316</v>
          </cell>
          <cell r="D15811">
            <v>174</v>
          </cell>
        </row>
        <row r="15812">
          <cell r="A15812">
            <v>44941</v>
          </cell>
          <cell r="B15812" t="str">
            <v>WN 2415</v>
          </cell>
          <cell r="D15812">
            <v>165</v>
          </cell>
        </row>
        <row r="15813">
          <cell r="A15813">
            <v>44941</v>
          </cell>
          <cell r="B15813" t="str">
            <v>WN 859</v>
          </cell>
          <cell r="D15813">
            <v>162</v>
          </cell>
        </row>
        <row r="15814">
          <cell r="A15814">
            <v>44942</v>
          </cell>
          <cell r="B15814" t="str">
            <v>AA 119</v>
          </cell>
          <cell r="D15814">
            <v>195</v>
          </cell>
        </row>
        <row r="15815">
          <cell r="A15815">
            <v>44942</v>
          </cell>
          <cell r="B15815" t="str">
            <v>AA 271</v>
          </cell>
          <cell r="D15815">
            <v>83</v>
          </cell>
        </row>
        <row r="15816">
          <cell r="A15816">
            <v>44942</v>
          </cell>
          <cell r="B15816" t="str">
            <v>AA 432</v>
          </cell>
          <cell r="D15816">
            <v>2</v>
          </cell>
        </row>
        <row r="15817">
          <cell r="A15817">
            <v>44942</v>
          </cell>
          <cell r="B15817" t="str">
            <v>AA 7</v>
          </cell>
          <cell r="D15817">
            <v>129</v>
          </cell>
        </row>
        <row r="15818">
          <cell r="A15818">
            <v>44942</v>
          </cell>
          <cell r="B15818" t="str">
            <v>AS 809</v>
          </cell>
          <cell r="D15818">
            <v>147</v>
          </cell>
        </row>
        <row r="15819">
          <cell r="A15819">
            <v>44942</v>
          </cell>
          <cell r="B15819" t="str">
            <v>AS 825</v>
          </cell>
          <cell r="D15819">
            <v>149</v>
          </cell>
        </row>
        <row r="15820">
          <cell r="A15820">
            <v>44942</v>
          </cell>
          <cell r="B15820" t="str">
            <v>AS 841</v>
          </cell>
          <cell r="D15820">
            <v>148</v>
          </cell>
        </row>
        <row r="15821">
          <cell r="A15821">
            <v>44942</v>
          </cell>
          <cell r="B15821" t="str">
            <v>AS 861</v>
          </cell>
          <cell r="D15821">
            <v>151</v>
          </cell>
        </row>
        <row r="15822">
          <cell r="A15822">
            <v>44942</v>
          </cell>
          <cell r="B15822" t="str">
            <v>DL 300</v>
          </cell>
          <cell r="D15822">
            <v>271</v>
          </cell>
        </row>
        <row r="15823">
          <cell r="A15823">
            <v>44942</v>
          </cell>
          <cell r="B15823" t="str">
            <v>DL 362</v>
          </cell>
          <cell r="D15823">
            <v>135</v>
          </cell>
        </row>
        <row r="15824">
          <cell r="A15824">
            <v>44942</v>
          </cell>
          <cell r="B15824" t="str">
            <v>DL 464</v>
          </cell>
          <cell r="D15824">
            <v>83</v>
          </cell>
        </row>
        <row r="15825">
          <cell r="A15825">
            <v>44942</v>
          </cell>
          <cell r="B15825" t="str">
            <v>DL 481</v>
          </cell>
          <cell r="D15825">
            <v>125</v>
          </cell>
        </row>
        <row r="15826">
          <cell r="A15826">
            <v>44942</v>
          </cell>
          <cell r="B15826" t="str">
            <v>DL 535</v>
          </cell>
          <cell r="D15826">
            <v>208</v>
          </cell>
        </row>
        <row r="15827">
          <cell r="A15827">
            <v>44942</v>
          </cell>
          <cell r="B15827" t="str">
            <v>HA 23</v>
          </cell>
          <cell r="D15827">
            <v>134</v>
          </cell>
        </row>
        <row r="15828">
          <cell r="A15828">
            <v>44942</v>
          </cell>
          <cell r="B15828" t="str">
            <v>HA 29</v>
          </cell>
          <cell r="D15828">
            <v>198</v>
          </cell>
        </row>
        <row r="15829">
          <cell r="A15829">
            <v>44942</v>
          </cell>
          <cell r="B15829" t="str">
            <v>HA 31</v>
          </cell>
          <cell r="D15829">
            <v>185</v>
          </cell>
        </row>
        <row r="15830">
          <cell r="A15830">
            <v>44942</v>
          </cell>
          <cell r="B15830" t="str">
            <v>HA 33</v>
          </cell>
          <cell r="D15830">
            <v>205</v>
          </cell>
        </row>
        <row r="15831">
          <cell r="A15831">
            <v>44942</v>
          </cell>
          <cell r="B15831" t="str">
            <v>HA 39</v>
          </cell>
          <cell r="D15831">
            <v>161</v>
          </cell>
        </row>
        <row r="15832">
          <cell r="A15832">
            <v>44942</v>
          </cell>
          <cell r="B15832" t="str">
            <v>HA 45</v>
          </cell>
          <cell r="D15832">
            <v>129</v>
          </cell>
        </row>
        <row r="15833">
          <cell r="A15833">
            <v>44942</v>
          </cell>
          <cell r="B15833" t="str">
            <v>HA 57</v>
          </cell>
          <cell r="D15833">
            <v>183</v>
          </cell>
        </row>
        <row r="15834">
          <cell r="A15834">
            <v>44942</v>
          </cell>
          <cell r="B15834" t="str">
            <v>HA 59</v>
          </cell>
          <cell r="D15834">
            <v>166</v>
          </cell>
        </row>
        <row r="15835">
          <cell r="A15835">
            <v>44942</v>
          </cell>
          <cell r="B15835" t="str">
            <v>UA 1219</v>
          </cell>
          <cell r="D15835">
            <v>114</v>
          </cell>
        </row>
        <row r="15836">
          <cell r="A15836">
            <v>44942</v>
          </cell>
          <cell r="B15836" t="str">
            <v>UA 1736</v>
          </cell>
          <cell r="D15836">
            <v>249</v>
          </cell>
        </row>
        <row r="15837">
          <cell r="A15837">
            <v>44942</v>
          </cell>
          <cell r="B15837" t="str">
            <v>UA 1749</v>
          </cell>
          <cell r="D15837">
            <v>67</v>
          </cell>
        </row>
        <row r="15838">
          <cell r="A15838">
            <v>44942</v>
          </cell>
          <cell r="B15838" t="str">
            <v>UA 202</v>
          </cell>
          <cell r="D15838">
            <v>144</v>
          </cell>
        </row>
        <row r="15839">
          <cell r="A15839">
            <v>44942</v>
          </cell>
          <cell r="B15839" t="str">
            <v>WN 114</v>
          </cell>
          <cell r="D15839">
            <v>166</v>
          </cell>
        </row>
        <row r="15840">
          <cell r="A15840">
            <v>44942</v>
          </cell>
          <cell r="B15840" t="str">
            <v>WN 140</v>
          </cell>
          <cell r="D15840">
            <v>132</v>
          </cell>
        </row>
        <row r="15841">
          <cell r="A15841">
            <v>44942</v>
          </cell>
          <cell r="B15841" t="str">
            <v>WN 1492</v>
          </cell>
          <cell r="D15841">
            <v>162</v>
          </cell>
        </row>
        <row r="15842">
          <cell r="A15842">
            <v>44942</v>
          </cell>
          <cell r="B15842" t="str">
            <v>WN 2773</v>
          </cell>
          <cell r="D15842">
            <v>167</v>
          </cell>
        </row>
        <row r="15843">
          <cell r="A15843">
            <v>44943</v>
          </cell>
          <cell r="B15843" t="str">
            <v>AA 119</v>
          </cell>
          <cell r="D15843">
            <v>171</v>
          </cell>
        </row>
        <row r="15844">
          <cell r="A15844">
            <v>44943</v>
          </cell>
          <cell r="B15844" t="str">
            <v>AA 205</v>
          </cell>
          <cell r="D15844">
            <v>75</v>
          </cell>
        </row>
        <row r="15845">
          <cell r="A15845">
            <v>44943</v>
          </cell>
          <cell r="B15845" t="str">
            <v>AA 271</v>
          </cell>
          <cell r="D15845">
            <v>179</v>
          </cell>
        </row>
        <row r="15846">
          <cell r="A15846">
            <v>44943</v>
          </cell>
          <cell r="B15846" t="str">
            <v>AA 432</v>
          </cell>
          <cell r="D15846">
            <v>246</v>
          </cell>
        </row>
        <row r="15847">
          <cell r="A15847">
            <v>44943</v>
          </cell>
          <cell r="B15847" t="str">
            <v>AA 7</v>
          </cell>
          <cell r="D15847">
            <v>129</v>
          </cell>
        </row>
        <row r="15848">
          <cell r="A15848">
            <v>44943</v>
          </cell>
          <cell r="B15848" t="str">
            <v>AS 805</v>
          </cell>
          <cell r="D15848">
            <v>98</v>
          </cell>
        </row>
        <row r="15849">
          <cell r="A15849">
            <v>44943</v>
          </cell>
          <cell r="B15849" t="str">
            <v>AS 809</v>
          </cell>
          <cell r="D15849">
            <v>148</v>
          </cell>
        </row>
        <row r="15850">
          <cell r="A15850">
            <v>44943</v>
          </cell>
          <cell r="B15850" t="str">
            <v>AS 825</v>
          </cell>
          <cell r="D15850">
            <v>148</v>
          </cell>
        </row>
        <row r="15851">
          <cell r="A15851">
            <v>44943</v>
          </cell>
          <cell r="B15851" t="str">
            <v>AS 829</v>
          </cell>
          <cell r="D15851">
            <v>95</v>
          </cell>
        </row>
        <row r="15852">
          <cell r="A15852">
            <v>44943</v>
          </cell>
          <cell r="B15852" t="str">
            <v>AS 841</v>
          </cell>
          <cell r="D15852">
            <v>138</v>
          </cell>
        </row>
        <row r="15853">
          <cell r="A15853">
            <v>44943</v>
          </cell>
          <cell r="B15853" t="str">
            <v>AS 861</v>
          </cell>
          <cell r="D15853">
            <v>149</v>
          </cell>
        </row>
        <row r="15854">
          <cell r="A15854">
            <v>44943</v>
          </cell>
          <cell r="B15854" t="str">
            <v>DL 300</v>
          </cell>
          <cell r="D15854">
            <v>252</v>
          </cell>
        </row>
        <row r="15855">
          <cell r="A15855">
            <v>44943</v>
          </cell>
          <cell r="B15855" t="str">
            <v>DL 362</v>
          </cell>
          <cell r="D15855">
            <v>130</v>
          </cell>
        </row>
        <row r="15856">
          <cell r="A15856">
            <v>44943</v>
          </cell>
          <cell r="B15856" t="str">
            <v>DL 464</v>
          </cell>
          <cell r="D15856">
            <v>120</v>
          </cell>
        </row>
        <row r="15857">
          <cell r="A15857">
            <v>44943</v>
          </cell>
          <cell r="B15857" t="str">
            <v>DL 535</v>
          </cell>
          <cell r="D15857">
            <v>194</v>
          </cell>
        </row>
        <row r="15858">
          <cell r="A15858">
            <v>44943</v>
          </cell>
          <cell r="B15858" t="str">
            <v>HA 23</v>
          </cell>
          <cell r="D15858">
            <v>54</v>
          </cell>
        </row>
        <row r="15859">
          <cell r="A15859">
            <v>44943</v>
          </cell>
          <cell r="B15859" t="str">
            <v>HA 29</v>
          </cell>
          <cell r="D15859">
            <v>143</v>
          </cell>
        </row>
        <row r="15860">
          <cell r="A15860">
            <v>44943</v>
          </cell>
          <cell r="B15860" t="str">
            <v>HA 31</v>
          </cell>
          <cell r="D15860">
            <v>180</v>
          </cell>
        </row>
        <row r="15861">
          <cell r="A15861">
            <v>44943</v>
          </cell>
          <cell r="B15861" t="str">
            <v>HA 39</v>
          </cell>
          <cell r="D15861">
            <v>102</v>
          </cell>
        </row>
        <row r="15862">
          <cell r="A15862">
            <v>44943</v>
          </cell>
          <cell r="B15862" t="str">
            <v>HA 41</v>
          </cell>
          <cell r="D15862">
            <v>92</v>
          </cell>
        </row>
        <row r="15863">
          <cell r="A15863">
            <v>44943</v>
          </cell>
          <cell r="B15863" t="str">
            <v>HA 45</v>
          </cell>
          <cell r="D15863">
            <v>66</v>
          </cell>
        </row>
        <row r="15864">
          <cell r="A15864">
            <v>44943</v>
          </cell>
          <cell r="B15864" t="str">
            <v>HA 57</v>
          </cell>
          <cell r="D15864">
            <v>102</v>
          </cell>
        </row>
        <row r="15865">
          <cell r="A15865">
            <v>44943</v>
          </cell>
          <cell r="B15865" t="str">
            <v>HA 59</v>
          </cell>
          <cell r="D15865">
            <v>126</v>
          </cell>
        </row>
        <row r="15866">
          <cell r="A15866">
            <v>44943</v>
          </cell>
          <cell r="B15866" t="str">
            <v>HA 71</v>
          </cell>
          <cell r="D15866">
            <v>117</v>
          </cell>
        </row>
        <row r="15867">
          <cell r="A15867">
            <v>44943</v>
          </cell>
          <cell r="B15867" t="str">
            <v>UA 1219</v>
          </cell>
          <cell r="D15867">
            <v>129</v>
          </cell>
        </row>
        <row r="15868">
          <cell r="A15868">
            <v>44943</v>
          </cell>
          <cell r="B15868" t="str">
            <v>UA 1736</v>
          </cell>
          <cell r="D15868">
            <v>280</v>
          </cell>
        </row>
        <row r="15869">
          <cell r="A15869">
            <v>44943</v>
          </cell>
          <cell r="B15869" t="str">
            <v>UA 2235</v>
          </cell>
          <cell r="D15869">
            <v>225</v>
          </cell>
        </row>
        <row r="15870">
          <cell r="A15870">
            <v>44943</v>
          </cell>
          <cell r="B15870" t="str">
            <v>UA 417</v>
          </cell>
          <cell r="D15870">
            <v>71</v>
          </cell>
        </row>
        <row r="15871">
          <cell r="A15871">
            <v>44943</v>
          </cell>
          <cell r="B15871" t="str">
            <v>WN 114</v>
          </cell>
          <cell r="D15871">
            <v>96</v>
          </cell>
        </row>
        <row r="15872">
          <cell r="A15872">
            <v>44943</v>
          </cell>
          <cell r="B15872" t="str">
            <v>WN 140</v>
          </cell>
          <cell r="D15872">
            <v>116</v>
          </cell>
        </row>
        <row r="15873">
          <cell r="A15873">
            <v>44943</v>
          </cell>
          <cell r="B15873" t="str">
            <v>WN 1492</v>
          </cell>
          <cell r="D15873">
            <v>71</v>
          </cell>
        </row>
        <row r="15874">
          <cell r="A15874">
            <v>44943</v>
          </cell>
          <cell r="B15874" t="str">
            <v>WN 2415</v>
          </cell>
          <cell r="D15874">
            <v>163</v>
          </cell>
        </row>
        <row r="15875">
          <cell r="A15875">
            <v>44943</v>
          </cell>
          <cell r="B15875" t="str">
            <v>WN 2773</v>
          </cell>
          <cell r="D15875">
            <v>170</v>
          </cell>
        </row>
        <row r="15876">
          <cell r="A15876">
            <v>44943</v>
          </cell>
          <cell r="B15876" t="str">
            <v>WN 859</v>
          </cell>
          <cell r="D15876">
            <v>174</v>
          </cell>
        </row>
        <row r="15877">
          <cell r="A15877">
            <v>44944</v>
          </cell>
          <cell r="B15877" t="str">
            <v>AA 119</v>
          </cell>
          <cell r="D15877">
            <v>202</v>
          </cell>
        </row>
        <row r="15878">
          <cell r="A15878">
            <v>44944</v>
          </cell>
          <cell r="B15878" t="str">
            <v>AA 205</v>
          </cell>
          <cell r="D15878">
            <v>87</v>
          </cell>
        </row>
        <row r="15879">
          <cell r="A15879">
            <v>44944</v>
          </cell>
          <cell r="B15879" t="str">
            <v>AA 271</v>
          </cell>
          <cell r="D15879">
            <v>119</v>
          </cell>
        </row>
        <row r="15880">
          <cell r="A15880">
            <v>44944</v>
          </cell>
          <cell r="B15880" t="str">
            <v>AA 432</v>
          </cell>
          <cell r="D15880">
            <v>241</v>
          </cell>
        </row>
        <row r="15881">
          <cell r="A15881">
            <v>44944</v>
          </cell>
          <cell r="B15881" t="str">
            <v>AA 7</v>
          </cell>
          <cell r="D15881">
            <v>123</v>
          </cell>
        </row>
        <row r="15882">
          <cell r="A15882">
            <v>44944</v>
          </cell>
          <cell r="B15882" t="str">
            <v>AS 805</v>
          </cell>
          <cell r="D15882">
            <v>100</v>
          </cell>
        </row>
        <row r="15883">
          <cell r="A15883">
            <v>44944</v>
          </cell>
          <cell r="B15883" t="str">
            <v>AS 809</v>
          </cell>
          <cell r="D15883">
            <v>159</v>
          </cell>
        </row>
        <row r="15884">
          <cell r="A15884">
            <v>44944</v>
          </cell>
          <cell r="B15884" t="str">
            <v>AS 825</v>
          </cell>
          <cell r="D15884">
            <v>157</v>
          </cell>
        </row>
        <row r="15885">
          <cell r="A15885">
            <v>44944</v>
          </cell>
          <cell r="B15885" t="str">
            <v>AS 841</v>
          </cell>
          <cell r="D15885">
            <v>140</v>
          </cell>
        </row>
        <row r="15886">
          <cell r="A15886">
            <v>44944</v>
          </cell>
          <cell r="B15886" t="str">
            <v>AS 861</v>
          </cell>
          <cell r="D15886">
            <v>155</v>
          </cell>
        </row>
        <row r="15887">
          <cell r="A15887">
            <v>44944</v>
          </cell>
          <cell r="B15887" t="str">
            <v>DL 300</v>
          </cell>
          <cell r="D15887">
            <v>251</v>
          </cell>
        </row>
        <row r="15888">
          <cell r="A15888">
            <v>44944</v>
          </cell>
          <cell r="B15888" t="str">
            <v>DL 362</v>
          </cell>
          <cell r="D15888">
            <v>106</v>
          </cell>
        </row>
        <row r="15889">
          <cell r="A15889">
            <v>44944</v>
          </cell>
          <cell r="B15889" t="str">
            <v>DL 464</v>
          </cell>
          <cell r="D15889">
            <v>139</v>
          </cell>
        </row>
        <row r="15890">
          <cell r="A15890">
            <v>44944</v>
          </cell>
          <cell r="B15890" t="str">
            <v>DL 535</v>
          </cell>
          <cell r="D15890">
            <v>192</v>
          </cell>
        </row>
        <row r="15891">
          <cell r="A15891">
            <v>44944</v>
          </cell>
          <cell r="B15891" t="str">
            <v>HA 23</v>
          </cell>
          <cell r="D15891">
            <v>105</v>
          </cell>
        </row>
        <row r="15892">
          <cell r="A15892">
            <v>44944</v>
          </cell>
          <cell r="B15892" t="str">
            <v>HA 29</v>
          </cell>
          <cell r="D15892">
            <v>179</v>
          </cell>
        </row>
        <row r="15893">
          <cell r="A15893">
            <v>44944</v>
          </cell>
          <cell r="B15893" t="str">
            <v>HA 31</v>
          </cell>
          <cell r="D15893">
            <v>120</v>
          </cell>
        </row>
        <row r="15894">
          <cell r="A15894">
            <v>44944</v>
          </cell>
          <cell r="B15894" t="str">
            <v>HA 33</v>
          </cell>
          <cell r="D15894">
            <v>152</v>
          </cell>
        </row>
        <row r="15895">
          <cell r="A15895">
            <v>44944</v>
          </cell>
          <cell r="B15895" t="str">
            <v>HA 39</v>
          </cell>
          <cell r="D15895">
            <v>127</v>
          </cell>
        </row>
        <row r="15896">
          <cell r="A15896">
            <v>44944</v>
          </cell>
          <cell r="B15896" t="str">
            <v>HA 41</v>
          </cell>
          <cell r="D15896">
            <v>112</v>
          </cell>
        </row>
        <row r="15897">
          <cell r="A15897">
            <v>44944</v>
          </cell>
          <cell r="B15897" t="str">
            <v>HA 45</v>
          </cell>
          <cell r="D15897">
            <v>68</v>
          </cell>
        </row>
        <row r="15898">
          <cell r="A15898">
            <v>44944</v>
          </cell>
          <cell r="B15898" t="str">
            <v>HA 57</v>
          </cell>
          <cell r="D15898">
            <v>122</v>
          </cell>
        </row>
        <row r="15899">
          <cell r="A15899">
            <v>44944</v>
          </cell>
          <cell r="B15899" t="str">
            <v>HA 59</v>
          </cell>
          <cell r="D15899">
            <v>129</v>
          </cell>
        </row>
        <row r="15900">
          <cell r="A15900">
            <v>44944</v>
          </cell>
          <cell r="B15900" t="str">
            <v>HA 71</v>
          </cell>
          <cell r="D15900">
            <v>98</v>
          </cell>
        </row>
        <row r="15901">
          <cell r="A15901">
            <v>44944</v>
          </cell>
          <cell r="B15901" t="str">
            <v>UA 1219</v>
          </cell>
          <cell r="D15901">
            <v>127</v>
          </cell>
        </row>
        <row r="15902">
          <cell r="A15902">
            <v>44944</v>
          </cell>
          <cell r="B15902" t="str">
            <v>UA 1736</v>
          </cell>
          <cell r="D15902">
            <v>221</v>
          </cell>
        </row>
        <row r="15903">
          <cell r="A15903">
            <v>44944</v>
          </cell>
          <cell r="B15903" t="str">
            <v>UA 1749</v>
          </cell>
          <cell r="D15903">
            <v>143</v>
          </cell>
        </row>
        <row r="15904">
          <cell r="A15904">
            <v>44944</v>
          </cell>
          <cell r="B15904" t="str">
            <v>UA 2235</v>
          </cell>
          <cell r="D15904">
            <v>127</v>
          </cell>
        </row>
        <row r="15905">
          <cell r="A15905">
            <v>44944</v>
          </cell>
          <cell r="B15905" t="str">
            <v>UA 417</v>
          </cell>
          <cell r="D15905">
            <v>64</v>
          </cell>
        </row>
        <row r="15906">
          <cell r="A15906">
            <v>44944</v>
          </cell>
          <cell r="B15906" t="str">
            <v>WN 114</v>
          </cell>
          <cell r="D15906">
            <v>155</v>
          </cell>
        </row>
        <row r="15907">
          <cell r="A15907">
            <v>44944</v>
          </cell>
          <cell r="B15907" t="str">
            <v>WN 140</v>
          </cell>
          <cell r="D15907">
            <v>148</v>
          </cell>
        </row>
        <row r="15908">
          <cell r="A15908">
            <v>44944</v>
          </cell>
          <cell r="B15908" t="str">
            <v>WN 2415</v>
          </cell>
          <cell r="D15908">
            <v>150</v>
          </cell>
        </row>
        <row r="15909">
          <cell r="A15909">
            <v>44944</v>
          </cell>
          <cell r="B15909" t="str">
            <v>WN 2773</v>
          </cell>
          <cell r="D15909">
            <v>154</v>
          </cell>
        </row>
        <row r="15910">
          <cell r="A15910">
            <v>44945</v>
          </cell>
          <cell r="B15910" t="str">
            <v>AA 119</v>
          </cell>
          <cell r="D15910">
            <v>176</v>
          </cell>
        </row>
        <row r="15911">
          <cell r="A15911">
            <v>44945</v>
          </cell>
          <cell r="B15911" t="str">
            <v>AA 205</v>
          </cell>
          <cell r="D15911">
            <v>75</v>
          </cell>
        </row>
        <row r="15912">
          <cell r="A15912">
            <v>44945</v>
          </cell>
          <cell r="B15912" t="str">
            <v>AA 271</v>
          </cell>
          <cell r="D15912">
            <v>152</v>
          </cell>
        </row>
        <row r="15913">
          <cell r="A15913">
            <v>44945</v>
          </cell>
          <cell r="B15913" t="str">
            <v>AA 432</v>
          </cell>
          <cell r="D15913">
            <v>216</v>
          </cell>
        </row>
        <row r="15914">
          <cell r="A15914">
            <v>44945</v>
          </cell>
          <cell r="B15914" t="str">
            <v>AA 7</v>
          </cell>
          <cell r="D15914">
            <v>157</v>
          </cell>
        </row>
        <row r="15915">
          <cell r="A15915">
            <v>44945</v>
          </cell>
          <cell r="B15915" t="str">
            <v>AS 805</v>
          </cell>
          <cell r="D15915">
            <v>134</v>
          </cell>
        </row>
        <row r="15916">
          <cell r="A15916">
            <v>44945</v>
          </cell>
          <cell r="B15916" t="str">
            <v>AS 809</v>
          </cell>
          <cell r="D15916">
            <v>147</v>
          </cell>
        </row>
        <row r="15917">
          <cell r="A15917">
            <v>44945</v>
          </cell>
          <cell r="B15917" t="str">
            <v>AS 825</v>
          </cell>
          <cell r="D15917">
            <v>146</v>
          </cell>
        </row>
        <row r="15918">
          <cell r="A15918">
            <v>44945</v>
          </cell>
          <cell r="B15918" t="str">
            <v>AS 829</v>
          </cell>
          <cell r="D15918">
            <v>107</v>
          </cell>
        </row>
        <row r="15919">
          <cell r="A15919">
            <v>44945</v>
          </cell>
          <cell r="B15919" t="str">
            <v>AS 841</v>
          </cell>
          <cell r="D15919">
            <v>150</v>
          </cell>
        </row>
        <row r="15920">
          <cell r="A15920">
            <v>44945</v>
          </cell>
          <cell r="B15920" t="str">
            <v>AS 861</v>
          </cell>
          <cell r="D15920">
            <v>159</v>
          </cell>
        </row>
        <row r="15921">
          <cell r="A15921">
            <v>44945</v>
          </cell>
          <cell r="B15921" t="str">
            <v>AS 879</v>
          </cell>
          <cell r="D15921">
            <v>125</v>
          </cell>
        </row>
        <row r="15922">
          <cell r="A15922">
            <v>44945</v>
          </cell>
          <cell r="B15922" t="str">
            <v>DL 300</v>
          </cell>
          <cell r="D15922">
            <v>206</v>
          </cell>
        </row>
        <row r="15923">
          <cell r="A15923">
            <v>44945</v>
          </cell>
          <cell r="B15923" t="str">
            <v>DL 362</v>
          </cell>
          <cell r="D15923">
            <v>137</v>
          </cell>
        </row>
        <row r="15924">
          <cell r="A15924">
            <v>44945</v>
          </cell>
          <cell r="B15924" t="str">
            <v>DL 464</v>
          </cell>
          <cell r="D15924">
            <v>56</v>
          </cell>
        </row>
        <row r="15925">
          <cell r="A15925">
            <v>44945</v>
          </cell>
          <cell r="B15925" t="str">
            <v>DL 481</v>
          </cell>
          <cell r="D15925">
            <v>131</v>
          </cell>
        </row>
        <row r="15926">
          <cell r="A15926">
            <v>44945</v>
          </cell>
          <cell r="B15926" t="str">
            <v>DL 535</v>
          </cell>
          <cell r="D15926">
            <v>204</v>
          </cell>
        </row>
        <row r="15927">
          <cell r="A15927">
            <v>44945</v>
          </cell>
          <cell r="B15927" t="str">
            <v>HA 23</v>
          </cell>
          <cell r="D15927">
            <v>110</v>
          </cell>
        </row>
        <row r="15928">
          <cell r="A15928">
            <v>44945</v>
          </cell>
          <cell r="B15928" t="str">
            <v>HA 29</v>
          </cell>
          <cell r="D15928">
            <v>211</v>
          </cell>
        </row>
        <row r="15929">
          <cell r="A15929">
            <v>44945</v>
          </cell>
          <cell r="B15929" t="str">
            <v>HA 31</v>
          </cell>
          <cell r="D15929">
            <v>101</v>
          </cell>
        </row>
        <row r="15930">
          <cell r="A15930">
            <v>44945</v>
          </cell>
          <cell r="B15930" t="str">
            <v>HA 33</v>
          </cell>
          <cell r="D15930">
            <v>179</v>
          </cell>
        </row>
        <row r="15931">
          <cell r="A15931">
            <v>44945</v>
          </cell>
          <cell r="B15931" t="str">
            <v>HA 39</v>
          </cell>
          <cell r="D15931">
            <v>165</v>
          </cell>
        </row>
        <row r="15932">
          <cell r="A15932">
            <v>44945</v>
          </cell>
          <cell r="B15932" t="str">
            <v>HA 41</v>
          </cell>
          <cell r="D15932">
            <v>134</v>
          </cell>
        </row>
        <row r="15933">
          <cell r="A15933">
            <v>44945</v>
          </cell>
          <cell r="B15933" t="str">
            <v>HA 45</v>
          </cell>
          <cell r="D15933">
            <v>123</v>
          </cell>
        </row>
        <row r="15934">
          <cell r="A15934">
            <v>44945</v>
          </cell>
          <cell r="B15934" t="str">
            <v>HA 57</v>
          </cell>
          <cell r="D15934">
            <v>139</v>
          </cell>
        </row>
        <row r="15935">
          <cell r="A15935">
            <v>44945</v>
          </cell>
          <cell r="B15935" t="str">
            <v>HA 59</v>
          </cell>
          <cell r="D15935">
            <v>150</v>
          </cell>
        </row>
        <row r="15936">
          <cell r="A15936">
            <v>44945</v>
          </cell>
          <cell r="B15936" t="str">
            <v>HA 71</v>
          </cell>
          <cell r="D15936">
            <v>107</v>
          </cell>
        </row>
        <row r="15937">
          <cell r="A15937">
            <v>44945</v>
          </cell>
          <cell r="B15937" t="str">
            <v>UA 1736</v>
          </cell>
          <cell r="D15937">
            <v>258</v>
          </cell>
        </row>
        <row r="15938">
          <cell r="A15938">
            <v>44945</v>
          </cell>
          <cell r="B15938" t="str">
            <v>UA 202</v>
          </cell>
          <cell r="D15938">
            <v>167</v>
          </cell>
        </row>
        <row r="15939">
          <cell r="A15939">
            <v>44945</v>
          </cell>
          <cell r="B15939" t="str">
            <v>UA 2235</v>
          </cell>
          <cell r="D15939">
            <v>245</v>
          </cell>
        </row>
        <row r="15940">
          <cell r="A15940">
            <v>44945</v>
          </cell>
          <cell r="B15940" t="str">
            <v>UA 417</v>
          </cell>
          <cell r="D15940">
            <v>113</v>
          </cell>
        </row>
        <row r="15941">
          <cell r="A15941">
            <v>44945</v>
          </cell>
          <cell r="B15941" t="str">
            <v>WN 114</v>
          </cell>
          <cell r="D15941">
            <v>173</v>
          </cell>
        </row>
        <row r="15942">
          <cell r="A15942">
            <v>44945</v>
          </cell>
          <cell r="B15942" t="str">
            <v>WN 140</v>
          </cell>
          <cell r="D15942">
            <v>159</v>
          </cell>
        </row>
        <row r="15943">
          <cell r="A15943">
            <v>44945</v>
          </cell>
          <cell r="B15943" t="str">
            <v>WN 1492</v>
          </cell>
          <cell r="D15943">
            <v>167</v>
          </cell>
        </row>
        <row r="15944">
          <cell r="A15944">
            <v>44945</v>
          </cell>
          <cell r="B15944" t="str">
            <v>WN 2415</v>
          </cell>
          <cell r="D15944">
            <v>158</v>
          </cell>
        </row>
        <row r="15945">
          <cell r="A15945">
            <v>44945</v>
          </cell>
          <cell r="B15945" t="str">
            <v>WN 2773</v>
          </cell>
          <cell r="D15945">
            <v>175</v>
          </cell>
        </row>
        <row r="15946">
          <cell r="A15946">
            <v>44945</v>
          </cell>
          <cell r="B15946" t="str">
            <v>WN 859</v>
          </cell>
          <cell r="D15946">
            <v>175</v>
          </cell>
        </row>
        <row r="15947">
          <cell r="A15947">
            <v>44946</v>
          </cell>
          <cell r="B15947" t="str">
            <v>AA 119</v>
          </cell>
          <cell r="D15947">
            <v>203</v>
          </cell>
        </row>
        <row r="15948">
          <cell r="A15948">
            <v>44946</v>
          </cell>
          <cell r="B15948" t="str">
            <v>AA 205</v>
          </cell>
          <cell r="D15948">
            <v>76</v>
          </cell>
        </row>
        <row r="15949">
          <cell r="A15949">
            <v>44946</v>
          </cell>
          <cell r="B15949" t="str">
            <v>AA 271</v>
          </cell>
          <cell r="D15949">
            <v>102</v>
          </cell>
        </row>
        <row r="15950">
          <cell r="A15950">
            <v>44946</v>
          </cell>
          <cell r="B15950" t="str">
            <v>AA 7</v>
          </cell>
          <cell r="D15950">
            <v>187</v>
          </cell>
        </row>
        <row r="15951">
          <cell r="A15951">
            <v>44946</v>
          </cell>
          <cell r="B15951" t="str">
            <v>AS 803</v>
          </cell>
          <cell r="D15951">
            <v>64</v>
          </cell>
        </row>
        <row r="15952">
          <cell r="A15952">
            <v>44946</v>
          </cell>
          <cell r="B15952" t="str">
            <v>AS 805</v>
          </cell>
          <cell r="D15952">
            <v>119</v>
          </cell>
        </row>
        <row r="15953">
          <cell r="A15953">
            <v>44946</v>
          </cell>
          <cell r="B15953" t="str">
            <v>AS 809</v>
          </cell>
          <cell r="D15953">
            <v>142</v>
          </cell>
        </row>
        <row r="15954">
          <cell r="A15954">
            <v>44946</v>
          </cell>
          <cell r="B15954" t="str">
            <v>AS 829</v>
          </cell>
          <cell r="D15954">
            <v>119</v>
          </cell>
        </row>
        <row r="15955">
          <cell r="A15955">
            <v>44946</v>
          </cell>
          <cell r="B15955" t="str">
            <v>AS 825</v>
          </cell>
          <cell r="D15955">
            <v>129</v>
          </cell>
        </row>
        <row r="15956">
          <cell r="A15956">
            <v>44946</v>
          </cell>
          <cell r="B15956" t="str">
            <v>AS 861</v>
          </cell>
          <cell r="D15956">
            <v>164</v>
          </cell>
        </row>
        <row r="15957">
          <cell r="A15957">
            <v>44946</v>
          </cell>
          <cell r="B15957" t="str">
            <v>AS 879</v>
          </cell>
          <cell r="D15957">
            <v>85</v>
          </cell>
        </row>
        <row r="15958">
          <cell r="A15958">
            <v>44946</v>
          </cell>
          <cell r="B15958" t="str">
            <v>DL 362</v>
          </cell>
          <cell r="D15958">
            <v>138</v>
          </cell>
        </row>
        <row r="15959">
          <cell r="A15959">
            <v>44946</v>
          </cell>
          <cell r="B15959" t="str">
            <v>DL 535</v>
          </cell>
          <cell r="D15959">
            <v>262</v>
          </cell>
        </row>
        <row r="15960">
          <cell r="A15960">
            <v>44946</v>
          </cell>
          <cell r="B15960" t="str">
            <v>HA 23</v>
          </cell>
          <cell r="D15960">
            <v>93</v>
          </cell>
        </row>
        <row r="15961">
          <cell r="A15961">
            <v>44946</v>
          </cell>
          <cell r="B15961" t="str">
            <v>HA 29</v>
          </cell>
          <cell r="D15961">
            <v>146</v>
          </cell>
        </row>
        <row r="15962">
          <cell r="A15962">
            <v>44946</v>
          </cell>
          <cell r="B15962" t="str">
            <v>HA 31</v>
          </cell>
          <cell r="D15962">
            <v>126</v>
          </cell>
        </row>
        <row r="15963">
          <cell r="A15963">
            <v>44946</v>
          </cell>
          <cell r="B15963" t="str">
            <v>HA 39</v>
          </cell>
          <cell r="D15963">
            <v>127</v>
          </cell>
        </row>
        <row r="15964">
          <cell r="A15964">
            <v>44946</v>
          </cell>
          <cell r="B15964" t="str">
            <v>HA 41</v>
          </cell>
          <cell r="D15964">
            <v>98</v>
          </cell>
        </row>
        <row r="15965">
          <cell r="A15965">
            <v>44946</v>
          </cell>
          <cell r="B15965" t="str">
            <v>HA 45</v>
          </cell>
          <cell r="D15965">
            <v>68</v>
          </cell>
        </row>
        <row r="15966">
          <cell r="A15966">
            <v>44946</v>
          </cell>
          <cell r="B15966" t="str">
            <v>HA 57</v>
          </cell>
          <cell r="D15966">
            <v>70</v>
          </cell>
        </row>
        <row r="15967">
          <cell r="A15967">
            <v>44946</v>
          </cell>
          <cell r="B15967" t="str">
            <v>HA 59</v>
          </cell>
          <cell r="D15967">
            <v>95</v>
          </cell>
        </row>
        <row r="15968">
          <cell r="A15968">
            <v>44946</v>
          </cell>
          <cell r="B15968" t="str">
            <v>HA 71</v>
          </cell>
          <cell r="D15968">
            <v>111</v>
          </cell>
        </row>
        <row r="15969">
          <cell r="A15969">
            <v>44946</v>
          </cell>
          <cell r="B15969" t="str">
            <v>UA 1219</v>
          </cell>
          <cell r="D15969">
            <v>116</v>
          </cell>
        </row>
        <row r="15970">
          <cell r="A15970">
            <v>44946</v>
          </cell>
          <cell r="B15970" t="str">
            <v>UA 1736</v>
          </cell>
          <cell r="D15970">
            <v>280</v>
          </cell>
        </row>
        <row r="15971">
          <cell r="A15971">
            <v>44946</v>
          </cell>
          <cell r="B15971" t="str">
            <v>UA 202</v>
          </cell>
          <cell r="D15971">
            <v>205</v>
          </cell>
        </row>
        <row r="15972">
          <cell r="A15972">
            <v>44946</v>
          </cell>
          <cell r="B15972" t="str">
            <v>UA 2235</v>
          </cell>
          <cell r="D15972">
            <v>167</v>
          </cell>
        </row>
        <row r="15973">
          <cell r="A15973">
            <v>44946</v>
          </cell>
          <cell r="B15973" t="str">
            <v>UA 417</v>
          </cell>
          <cell r="D15973">
            <v>75</v>
          </cell>
        </row>
        <row r="15974">
          <cell r="A15974">
            <v>44946</v>
          </cell>
          <cell r="B15974" t="str">
            <v>WN 114</v>
          </cell>
          <cell r="D15974">
            <v>124</v>
          </cell>
        </row>
        <row r="15975">
          <cell r="A15975">
            <v>44946</v>
          </cell>
          <cell r="B15975" t="str">
            <v>WN 140</v>
          </cell>
          <cell r="D15975">
            <v>138</v>
          </cell>
        </row>
        <row r="15976">
          <cell r="A15976">
            <v>44946</v>
          </cell>
          <cell r="B15976" t="str">
            <v>WN 1492</v>
          </cell>
          <cell r="D15976">
            <v>118</v>
          </cell>
        </row>
        <row r="15977">
          <cell r="A15977">
            <v>44946</v>
          </cell>
          <cell r="B15977" t="str">
            <v>WN 2415</v>
          </cell>
          <cell r="D15977">
            <v>166</v>
          </cell>
        </row>
        <row r="15978">
          <cell r="A15978">
            <v>44946</v>
          </cell>
          <cell r="B15978" t="str">
            <v>WN 2773</v>
          </cell>
          <cell r="D15978">
            <v>175</v>
          </cell>
        </row>
        <row r="15979">
          <cell r="A15979">
            <v>44946</v>
          </cell>
          <cell r="B15979" t="str">
            <v>WN 859</v>
          </cell>
          <cell r="D15979">
            <v>174</v>
          </cell>
        </row>
        <row r="15980">
          <cell r="A15980">
            <v>44947</v>
          </cell>
          <cell r="B15980" t="str">
            <v>AA 119</v>
          </cell>
          <cell r="D15980">
            <v>264</v>
          </cell>
        </row>
        <row r="15981">
          <cell r="A15981">
            <v>44947</v>
          </cell>
          <cell r="B15981" t="str">
            <v>AA 205</v>
          </cell>
          <cell r="D15981">
            <v>127</v>
          </cell>
        </row>
        <row r="15982">
          <cell r="A15982">
            <v>44947</v>
          </cell>
          <cell r="B15982" t="str">
            <v>AA 271</v>
          </cell>
          <cell r="D15982">
            <v>179</v>
          </cell>
        </row>
        <row r="15983">
          <cell r="A15983">
            <v>44947</v>
          </cell>
          <cell r="B15983" t="str">
            <v>AA 432</v>
          </cell>
          <cell r="D15983">
            <v>265</v>
          </cell>
        </row>
        <row r="15984">
          <cell r="A15984">
            <v>44947</v>
          </cell>
          <cell r="B15984" t="str">
            <v>AS 809</v>
          </cell>
          <cell r="D15984">
            <v>151</v>
          </cell>
        </row>
        <row r="15985">
          <cell r="A15985">
            <v>44947</v>
          </cell>
          <cell r="B15985" t="str">
            <v>AS 829</v>
          </cell>
          <cell r="D15985">
            <v>87</v>
          </cell>
        </row>
        <row r="15986">
          <cell r="A15986">
            <v>44947</v>
          </cell>
          <cell r="B15986" t="str">
            <v>AS 861</v>
          </cell>
          <cell r="D15986">
            <v>128</v>
          </cell>
        </row>
        <row r="15987">
          <cell r="A15987">
            <v>44947</v>
          </cell>
          <cell r="B15987" t="str">
            <v>AS 879</v>
          </cell>
          <cell r="D15987">
            <v>104</v>
          </cell>
        </row>
        <row r="15988">
          <cell r="A15988">
            <v>44947</v>
          </cell>
          <cell r="B15988" t="str">
            <v>DL 300</v>
          </cell>
          <cell r="D15988">
            <v>273</v>
          </cell>
        </row>
        <row r="15989">
          <cell r="A15989">
            <v>44947</v>
          </cell>
          <cell r="B15989" t="str">
            <v>DL 362</v>
          </cell>
          <cell r="D15989">
            <v>151</v>
          </cell>
        </row>
        <row r="15990">
          <cell r="A15990">
            <v>44947</v>
          </cell>
          <cell r="B15990" t="str">
            <v>DL 464</v>
          </cell>
          <cell r="D15990">
            <v>166</v>
          </cell>
        </row>
        <row r="15991">
          <cell r="A15991">
            <v>44947</v>
          </cell>
          <cell r="B15991" t="str">
            <v>DL 481</v>
          </cell>
          <cell r="D15991">
            <v>144</v>
          </cell>
        </row>
        <row r="15992">
          <cell r="A15992">
            <v>44947</v>
          </cell>
          <cell r="B15992" t="str">
            <v>DL 535</v>
          </cell>
          <cell r="D15992">
            <v>280</v>
          </cell>
        </row>
        <row r="15993">
          <cell r="A15993">
            <v>44947</v>
          </cell>
          <cell r="B15993" t="str">
            <v>HA 23</v>
          </cell>
          <cell r="D15993">
            <v>131</v>
          </cell>
        </row>
        <row r="15994">
          <cell r="A15994">
            <v>44947</v>
          </cell>
          <cell r="B15994" t="str">
            <v>HA 29</v>
          </cell>
          <cell r="D15994">
            <v>212</v>
          </cell>
        </row>
        <row r="15995">
          <cell r="A15995">
            <v>44947</v>
          </cell>
          <cell r="B15995" t="str">
            <v>HA 31</v>
          </cell>
          <cell r="D15995">
            <v>96</v>
          </cell>
        </row>
        <row r="15996">
          <cell r="A15996">
            <v>44947</v>
          </cell>
          <cell r="B15996" t="str">
            <v>HA 41</v>
          </cell>
          <cell r="D15996">
            <v>116</v>
          </cell>
        </row>
        <row r="15997">
          <cell r="A15997">
            <v>44947</v>
          </cell>
          <cell r="B15997" t="str">
            <v>HA 57</v>
          </cell>
          <cell r="D15997">
            <v>90</v>
          </cell>
        </row>
        <row r="15998">
          <cell r="A15998">
            <v>44947</v>
          </cell>
          <cell r="B15998" t="str">
            <v>HA 59</v>
          </cell>
          <cell r="D15998">
            <v>112</v>
          </cell>
        </row>
        <row r="15999">
          <cell r="A15999">
            <v>44947</v>
          </cell>
          <cell r="B15999" t="str">
            <v>UA 1736</v>
          </cell>
          <cell r="D15999">
            <v>332</v>
          </cell>
        </row>
        <row r="16000">
          <cell r="A16000">
            <v>44947</v>
          </cell>
          <cell r="B16000" t="str">
            <v>UA 1749</v>
          </cell>
          <cell r="D16000">
            <v>74</v>
          </cell>
        </row>
        <row r="16001">
          <cell r="A16001">
            <v>44947</v>
          </cell>
          <cell r="B16001" t="str">
            <v>UA 202</v>
          </cell>
          <cell r="D16001">
            <v>227</v>
          </cell>
        </row>
        <row r="16002">
          <cell r="A16002">
            <v>44947</v>
          </cell>
          <cell r="B16002" t="str">
            <v>UA 42</v>
          </cell>
          <cell r="D16002">
            <v>140</v>
          </cell>
        </row>
        <row r="16003">
          <cell r="A16003">
            <v>44947</v>
          </cell>
          <cell r="B16003" t="str">
            <v>WN 1101</v>
          </cell>
          <cell r="D16003">
            <v>162</v>
          </cell>
        </row>
        <row r="16004">
          <cell r="A16004">
            <v>44947</v>
          </cell>
          <cell r="B16004" t="str">
            <v>WN 114</v>
          </cell>
          <cell r="D16004">
            <v>102</v>
          </cell>
        </row>
        <row r="16005">
          <cell r="A16005">
            <v>44947</v>
          </cell>
          <cell r="B16005" t="str">
            <v>WN 140</v>
          </cell>
          <cell r="D16005">
            <v>128</v>
          </cell>
        </row>
        <row r="16006">
          <cell r="A16006">
            <v>44947</v>
          </cell>
          <cell r="B16006" t="str">
            <v>WN 1492</v>
          </cell>
          <cell r="D16006">
            <v>89</v>
          </cell>
        </row>
        <row r="16007">
          <cell r="A16007">
            <v>44947</v>
          </cell>
          <cell r="B16007" t="str">
            <v>WN 859</v>
          </cell>
          <cell r="D16007">
            <v>169</v>
          </cell>
        </row>
        <row r="16008">
          <cell r="A16008">
            <v>44948</v>
          </cell>
          <cell r="B16008" t="str">
            <v>AA 205</v>
          </cell>
          <cell r="D16008">
            <v>68</v>
          </cell>
        </row>
        <row r="16009">
          <cell r="A16009">
            <v>44948</v>
          </cell>
          <cell r="B16009" t="str">
            <v>AA 7</v>
          </cell>
          <cell r="D16009">
            <v>193</v>
          </cell>
        </row>
        <row r="16010">
          <cell r="A16010">
            <v>44948</v>
          </cell>
          <cell r="B16010" t="str">
            <v>AS 825</v>
          </cell>
          <cell r="D16010">
            <v>146</v>
          </cell>
        </row>
        <row r="16011">
          <cell r="A16011">
            <v>44948</v>
          </cell>
          <cell r="B16011" t="str">
            <v>AS 841</v>
          </cell>
          <cell r="D16011">
            <v>88</v>
          </cell>
        </row>
        <row r="16012">
          <cell r="A16012">
            <v>44948</v>
          </cell>
          <cell r="B16012" t="str">
            <v>DL 300</v>
          </cell>
          <cell r="D16012">
            <v>251</v>
          </cell>
        </row>
        <row r="16013">
          <cell r="A16013">
            <v>44948</v>
          </cell>
          <cell r="B16013" t="str">
            <v>DL 362</v>
          </cell>
          <cell r="D16013">
            <v>128</v>
          </cell>
        </row>
        <row r="16014">
          <cell r="A16014">
            <v>44948</v>
          </cell>
          <cell r="B16014" t="str">
            <v>DL 481</v>
          </cell>
          <cell r="D16014">
            <v>162</v>
          </cell>
        </row>
        <row r="16015">
          <cell r="A16015">
            <v>44948</v>
          </cell>
          <cell r="B16015" t="str">
            <v>HA 23</v>
          </cell>
          <cell r="D16015">
            <v>66</v>
          </cell>
        </row>
        <row r="16016">
          <cell r="A16016">
            <v>44948</v>
          </cell>
          <cell r="B16016" t="str">
            <v>HA 29</v>
          </cell>
          <cell r="D16016">
            <v>147</v>
          </cell>
        </row>
        <row r="16017">
          <cell r="A16017">
            <v>44948</v>
          </cell>
          <cell r="B16017" t="str">
            <v>HA 31</v>
          </cell>
          <cell r="D16017">
            <v>189</v>
          </cell>
        </row>
        <row r="16018">
          <cell r="A16018">
            <v>44948</v>
          </cell>
          <cell r="B16018" t="str">
            <v>HA 33</v>
          </cell>
          <cell r="D16018">
            <v>178</v>
          </cell>
        </row>
        <row r="16019">
          <cell r="A16019">
            <v>44948</v>
          </cell>
          <cell r="B16019" t="str">
            <v>HA 39</v>
          </cell>
          <cell r="D16019">
            <v>179</v>
          </cell>
        </row>
        <row r="16020">
          <cell r="A16020">
            <v>44948</v>
          </cell>
          <cell r="B16020" t="str">
            <v>HA 45</v>
          </cell>
          <cell r="D16020">
            <v>78</v>
          </cell>
        </row>
        <row r="16021">
          <cell r="A16021">
            <v>44948</v>
          </cell>
          <cell r="B16021" t="str">
            <v>HA 59</v>
          </cell>
          <cell r="D16021">
            <v>114</v>
          </cell>
        </row>
        <row r="16022">
          <cell r="A16022">
            <v>44948</v>
          </cell>
          <cell r="B16022" t="str">
            <v>HA 71</v>
          </cell>
          <cell r="D16022">
            <v>121</v>
          </cell>
        </row>
        <row r="16023">
          <cell r="A16023">
            <v>44948</v>
          </cell>
          <cell r="B16023" t="str">
            <v>UA 1749</v>
          </cell>
          <cell r="D16023">
            <v>64</v>
          </cell>
        </row>
        <row r="16024">
          <cell r="A16024">
            <v>44948</v>
          </cell>
          <cell r="B16024" t="str">
            <v>UA 2235</v>
          </cell>
          <cell r="D16024">
            <v>189</v>
          </cell>
        </row>
        <row r="16025">
          <cell r="A16025">
            <v>44948</v>
          </cell>
          <cell r="B16025" t="str">
            <v>UA 417</v>
          </cell>
          <cell r="D16025">
            <v>89</v>
          </cell>
        </row>
        <row r="16026">
          <cell r="A16026">
            <v>44948</v>
          </cell>
          <cell r="B16026" t="str">
            <v>WN 140</v>
          </cell>
          <cell r="D16026">
            <v>59</v>
          </cell>
        </row>
        <row r="16027">
          <cell r="A16027">
            <v>44948</v>
          </cell>
          <cell r="B16027" t="str">
            <v>WN 2316</v>
          </cell>
          <cell r="D16027">
            <v>159</v>
          </cell>
        </row>
        <row r="16028">
          <cell r="A16028">
            <v>44948</v>
          </cell>
          <cell r="B16028" t="str">
            <v>WN 2415</v>
          </cell>
          <cell r="D16028">
            <v>159</v>
          </cell>
        </row>
        <row r="16029">
          <cell r="A16029">
            <v>44948</v>
          </cell>
          <cell r="B16029" t="str">
            <v>WN 859</v>
          </cell>
          <cell r="D16029">
            <v>163</v>
          </cell>
        </row>
        <row r="16030">
          <cell r="A16030">
            <v>44949</v>
          </cell>
          <cell r="B16030" t="str">
            <v>AA 119</v>
          </cell>
          <cell r="D16030">
            <v>194</v>
          </cell>
        </row>
        <row r="16031">
          <cell r="A16031">
            <v>44949</v>
          </cell>
          <cell r="B16031" t="str">
            <v>AA 205</v>
          </cell>
          <cell r="D16031">
            <v>135</v>
          </cell>
        </row>
        <row r="16032">
          <cell r="A16032">
            <v>44949</v>
          </cell>
          <cell r="B16032" t="str">
            <v>AA 432</v>
          </cell>
          <cell r="D16032">
            <v>300</v>
          </cell>
        </row>
        <row r="16033">
          <cell r="A16033">
            <v>44949</v>
          </cell>
          <cell r="B16033" t="str">
            <v>AS 805</v>
          </cell>
          <cell r="D16033">
            <v>84</v>
          </cell>
        </row>
        <row r="16034">
          <cell r="A16034">
            <v>44949</v>
          </cell>
          <cell r="B16034" t="str">
            <v>AS 803</v>
          </cell>
          <cell r="D16034">
            <v>91</v>
          </cell>
        </row>
        <row r="16035">
          <cell r="A16035">
            <v>44949</v>
          </cell>
          <cell r="B16035" t="str">
            <v>AS 809</v>
          </cell>
          <cell r="D16035">
            <v>139</v>
          </cell>
        </row>
        <row r="16036">
          <cell r="A16036">
            <v>44949</v>
          </cell>
          <cell r="B16036" t="str">
            <v>AS 825</v>
          </cell>
          <cell r="D16036">
            <v>131</v>
          </cell>
        </row>
        <row r="16037">
          <cell r="A16037">
            <v>44949</v>
          </cell>
          <cell r="B16037" t="str">
            <v>AS 829</v>
          </cell>
          <cell r="D16037">
            <v>125</v>
          </cell>
        </row>
        <row r="16038">
          <cell r="A16038">
            <v>44949</v>
          </cell>
          <cell r="B16038" t="str">
            <v>AS 841</v>
          </cell>
          <cell r="D16038">
            <v>136</v>
          </cell>
        </row>
        <row r="16039">
          <cell r="A16039">
            <v>44949</v>
          </cell>
          <cell r="B16039" t="str">
            <v>WN 859</v>
          </cell>
          <cell r="D16039">
            <v>160</v>
          </cell>
        </row>
        <row r="16040">
          <cell r="A16040">
            <v>44949</v>
          </cell>
          <cell r="B16040" t="str">
            <v>DL 300</v>
          </cell>
          <cell r="D16040">
            <v>218</v>
          </cell>
        </row>
        <row r="16041">
          <cell r="A16041">
            <v>44949</v>
          </cell>
          <cell r="B16041" t="str">
            <v>DL 362</v>
          </cell>
          <cell r="D16041">
            <v>148</v>
          </cell>
        </row>
        <row r="16042">
          <cell r="A16042">
            <v>44949</v>
          </cell>
          <cell r="B16042" t="str">
            <v>DL 464</v>
          </cell>
          <cell r="D16042">
            <v>100</v>
          </cell>
        </row>
        <row r="16043">
          <cell r="A16043">
            <v>44949</v>
          </cell>
          <cell r="B16043" t="str">
            <v>DL 481</v>
          </cell>
          <cell r="D16043">
            <v>118</v>
          </cell>
        </row>
        <row r="16044">
          <cell r="A16044">
            <v>44949</v>
          </cell>
          <cell r="B16044" t="str">
            <v>DL 535</v>
          </cell>
          <cell r="D16044">
            <v>158</v>
          </cell>
        </row>
        <row r="16045">
          <cell r="A16045">
            <v>44949</v>
          </cell>
          <cell r="B16045" t="str">
            <v>HA 23</v>
          </cell>
          <cell r="D16045">
            <v>96</v>
          </cell>
        </row>
        <row r="16046">
          <cell r="A16046">
            <v>44949</v>
          </cell>
          <cell r="B16046" t="str">
            <v>HA 29</v>
          </cell>
          <cell r="D16046">
            <v>154</v>
          </cell>
        </row>
        <row r="16047">
          <cell r="A16047">
            <v>44949</v>
          </cell>
          <cell r="B16047" t="str">
            <v>HA 31</v>
          </cell>
          <cell r="D16047">
            <v>182</v>
          </cell>
        </row>
        <row r="16048">
          <cell r="A16048">
            <v>44949</v>
          </cell>
          <cell r="B16048" t="str">
            <v>HA 39</v>
          </cell>
          <cell r="D16048">
            <v>168</v>
          </cell>
        </row>
        <row r="16049">
          <cell r="A16049">
            <v>44949</v>
          </cell>
          <cell r="B16049" t="str">
            <v>HA 41</v>
          </cell>
          <cell r="D16049">
            <v>118</v>
          </cell>
        </row>
        <row r="16050">
          <cell r="A16050">
            <v>44949</v>
          </cell>
          <cell r="B16050" t="str">
            <v>HA 45</v>
          </cell>
          <cell r="D16050">
            <v>117</v>
          </cell>
        </row>
        <row r="16051">
          <cell r="A16051">
            <v>44949</v>
          </cell>
          <cell r="B16051" t="str">
            <v>HA 57</v>
          </cell>
          <cell r="D16051">
            <v>145</v>
          </cell>
        </row>
        <row r="16052">
          <cell r="A16052">
            <v>44949</v>
          </cell>
          <cell r="B16052" t="str">
            <v>HA 59</v>
          </cell>
          <cell r="D16052">
            <v>141</v>
          </cell>
        </row>
        <row r="16053">
          <cell r="A16053">
            <v>44949</v>
          </cell>
          <cell r="B16053" t="str">
            <v>HA 71</v>
          </cell>
          <cell r="D16053">
            <v>129</v>
          </cell>
        </row>
        <row r="16054">
          <cell r="A16054">
            <v>44949</v>
          </cell>
          <cell r="B16054" t="str">
            <v>UA 1219</v>
          </cell>
          <cell r="D16054">
            <v>85</v>
          </cell>
        </row>
        <row r="16055">
          <cell r="A16055">
            <v>44949</v>
          </cell>
          <cell r="B16055" t="str">
            <v>UA 1736</v>
          </cell>
          <cell r="D16055">
            <v>275</v>
          </cell>
        </row>
        <row r="16056">
          <cell r="A16056">
            <v>44949</v>
          </cell>
          <cell r="B16056" t="str">
            <v>UA 1749</v>
          </cell>
          <cell r="D16056">
            <v>90</v>
          </cell>
        </row>
        <row r="16057">
          <cell r="A16057">
            <v>44949</v>
          </cell>
          <cell r="B16057" t="str">
            <v>UA 202</v>
          </cell>
          <cell r="D16057">
            <v>152</v>
          </cell>
        </row>
        <row r="16058">
          <cell r="A16058">
            <v>44949</v>
          </cell>
          <cell r="B16058" t="str">
            <v>UA 2235</v>
          </cell>
          <cell r="D16058">
            <v>198</v>
          </cell>
        </row>
        <row r="16059">
          <cell r="A16059">
            <v>44949</v>
          </cell>
          <cell r="B16059" t="str">
            <v>WN 114</v>
          </cell>
          <cell r="D16059">
            <v>131</v>
          </cell>
        </row>
        <row r="16060">
          <cell r="A16060">
            <v>44949</v>
          </cell>
          <cell r="B16060" t="str">
            <v>WN 140</v>
          </cell>
          <cell r="D16060">
            <v>86</v>
          </cell>
        </row>
        <row r="16061">
          <cell r="A16061">
            <v>44949</v>
          </cell>
          <cell r="B16061" t="str">
            <v>WN 1492</v>
          </cell>
          <cell r="D16061">
            <v>85</v>
          </cell>
        </row>
        <row r="16062">
          <cell r="A16062">
            <v>44949</v>
          </cell>
          <cell r="B16062" t="str">
            <v>WN 2415</v>
          </cell>
          <cell r="D16062">
            <v>157</v>
          </cell>
        </row>
        <row r="16063">
          <cell r="A16063">
            <v>44949</v>
          </cell>
          <cell r="B16063" t="str">
            <v>WN 2773</v>
          </cell>
          <cell r="D16063">
            <v>171</v>
          </cell>
        </row>
        <row r="16064">
          <cell r="A16064">
            <v>44950</v>
          </cell>
          <cell r="B16064" t="str">
            <v>AA 271</v>
          </cell>
          <cell r="D16064">
            <v>98</v>
          </cell>
        </row>
        <row r="16065">
          <cell r="A16065">
            <v>44950</v>
          </cell>
          <cell r="B16065" t="str">
            <v>AA 7</v>
          </cell>
          <cell r="D16065">
            <v>147</v>
          </cell>
        </row>
        <row r="16066">
          <cell r="A16066">
            <v>44950</v>
          </cell>
          <cell r="B16066" t="str">
            <v>AS 809</v>
          </cell>
          <cell r="D16066">
            <v>152</v>
          </cell>
        </row>
        <row r="16067">
          <cell r="A16067">
            <v>44950</v>
          </cell>
          <cell r="B16067" t="str">
            <v>AS 825</v>
          </cell>
          <cell r="D16067">
            <v>155</v>
          </cell>
        </row>
        <row r="16068">
          <cell r="A16068">
            <v>44950</v>
          </cell>
          <cell r="B16068" t="str">
            <v>AS 829</v>
          </cell>
          <cell r="D16068">
            <v>100</v>
          </cell>
        </row>
        <row r="16069">
          <cell r="A16069">
            <v>44950</v>
          </cell>
          <cell r="B16069" t="str">
            <v>DL 362</v>
          </cell>
          <cell r="D16069">
            <v>132</v>
          </cell>
        </row>
        <row r="16070">
          <cell r="A16070">
            <v>44950</v>
          </cell>
          <cell r="B16070" t="str">
            <v>HA 23</v>
          </cell>
          <cell r="D16070">
            <v>73</v>
          </cell>
        </row>
        <row r="16071">
          <cell r="A16071">
            <v>44950</v>
          </cell>
          <cell r="B16071" t="str">
            <v>HA 31</v>
          </cell>
          <cell r="D16071">
            <v>92</v>
          </cell>
        </row>
        <row r="16072">
          <cell r="A16072">
            <v>44950</v>
          </cell>
          <cell r="B16072" t="str">
            <v>HA 39</v>
          </cell>
          <cell r="D16072">
            <v>127</v>
          </cell>
        </row>
        <row r="16073">
          <cell r="A16073">
            <v>44950</v>
          </cell>
          <cell r="B16073" t="str">
            <v>HA 41</v>
          </cell>
          <cell r="D16073">
            <v>83</v>
          </cell>
        </row>
        <row r="16074">
          <cell r="A16074">
            <v>44950</v>
          </cell>
          <cell r="B16074" t="str">
            <v>HA 45</v>
          </cell>
          <cell r="D16074">
            <v>69</v>
          </cell>
        </row>
        <row r="16075">
          <cell r="A16075">
            <v>44950</v>
          </cell>
          <cell r="B16075" t="str">
            <v>HA 59</v>
          </cell>
          <cell r="D16075">
            <v>97</v>
          </cell>
        </row>
        <row r="16076">
          <cell r="A16076">
            <v>44950</v>
          </cell>
          <cell r="B16076" t="str">
            <v>HA 71</v>
          </cell>
          <cell r="D16076">
            <v>111</v>
          </cell>
        </row>
        <row r="16077">
          <cell r="A16077">
            <v>44950</v>
          </cell>
          <cell r="B16077" t="str">
            <v>UA 2235</v>
          </cell>
          <cell r="D16077">
            <v>126</v>
          </cell>
        </row>
        <row r="16078">
          <cell r="A16078">
            <v>44950</v>
          </cell>
          <cell r="B16078" t="str">
            <v>UA 417</v>
          </cell>
          <cell r="D16078">
            <v>81</v>
          </cell>
        </row>
        <row r="16079">
          <cell r="A16079">
            <v>44950</v>
          </cell>
          <cell r="B16079" t="str">
            <v>WN 114</v>
          </cell>
          <cell r="D16079">
            <v>120</v>
          </cell>
        </row>
        <row r="16080">
          <cell r="A16080">
            <v>44950</v>
          </cell>
          <cell r="B16080" t="str">
            <v>WN 1492</v>
          </cell>
          <cell r="D16080">
            <v>60</v>
          </cell>
        </row>
        <row r="16081">
          <cell r="A16081">
            <v>44950</v>
          </cell>
          <cell r="B16081" t="str">
            <v>WN 2415</v>
          </cell>
          <cell r="D16081">
            <v>139</v>
          </cell>
        </row>
        <row r="16082">
          <cell r="A16082">
            <v>44950</v>
          </cell>
          <cell r="B16082" t="str">
            <v>WN 859</v>
          </cell>
          <cell r="D16082">
            <v>164</v>
          </cell>
        </row>
        <row r="16083">
          <cell r="A16083">
            <v>44951</v>
          </cell>
          <cell r="B16083" t="str">
            <v>AA 119</v>
          </cell>
          <cell r="D16083">
            <v>176</v>
          </cell>
        </row>
        <row r="16084">
          <cell r="A16084">
            <v>44951</v>
          </cell>
          <cell r="B16084" t="str">
            <v>AA 205</v>
          </cell>
          <cell r="D16084">
            <v>71</v>
          </cell>
        </row>
        <row r="16085">
          <cell r="A16085">
            <v>44951</v>
          </cell>
          <cell r="B16085" t="str">
            <v>AA 271</v>
          </cell>
          <cell r="D16085">
            <v>150</v>
          </cell>
        </row>
        <row r="16086">
          <cell r="A16086">
            <v>44951</v>
          </cell>
          <cell r="B16086" t="str">
            <v>AA 7</v>
          </cell>
          <cell r="D16086">
            <v>157</v>
          </cell>
        </row>
        <row r="16087">
          <cell r="A16087">
            <v>44951</v>
          </cell>
          <cell r="B16087" t="str">
            <v>AS 803</v>
          </cell>
          <cell r="D16087">
            <v>103</v>
          </cell>
        </row>
        <row r="16088">
          <cell r="A16088">
            <v>44951</v>
          </cell>
          <cell r="B16088" t="str">
            <v>AS 805</v>
          </cell>
          <cell r="D16088">
            <v>121</v>
          </cell>
        </row>
        <row r="16089">
          <cell r="A16089">
            <v>44951</v>
          </cell>
          <cell r="B16089" t="str">
            <v>AS 809</v>
          </cell>
          <cell r="D16089">
            <v>149</v>
          </cell>
        </row>
        <row r="16090">
          <cell r="A16090">
            <v>44951</v>
          </cell>
          <cell r="B16090" t="str">
            <v>AS 829</v>
          </cell>
          <cell r="D16090">
            <v>127</v>
          </cell>
        </row>
        <row r="16091">
          <cell r="A16091">
            <v>44951</v>
          </cell>
          <cell r="B16091" t="str">
            <v>AS 841</v>
          </cell>
          <cell r="D16091">
            <v>144</v>
          </cell>
        </row>
        <row r="16092">
          <cell r="A16092">
            <v>44951</v>
          </cell>
          <cell r="B16092" t="str">
            <v>AS 861</v>
          </cell>
          <cell r="D16092">
            <v>142</v>
          </cell>
        </row>
        <row r="16093">
          <cell r="A16093">
            <v>44951</v>
          </cell>
          <cell r="B16093" t="str">
            <v>DL 300</v>
          </cell>
          <cell r="D16093">
            <v>240</v>
          </cell>
        </row>
        <row r="16094">
          <cell r="A16094">
            <v>44951</v>
          </cell>
          <cell r="B16094" t="str">
            <v>DL 362</v>
          </cell>
          <cell r="D16094">
            <v>99</v>
          </cell>
        </row>
        <row r="16095">
          <cell r="A16095">
            <v>44951</v>
          </cell>
          <cell r="B16095" t="str">
            <v>DL 464</v>
          </cell>
          <cell r="D16095">
            <v>137</v>
          </cell>
        </row>
        <row r="16096">
          <cell r="A16096">
            <v>44951</v>
          </cell>
          <cell r="B16096" t="str">
            <v>DL 535</v>
          </cell>
          <cell r="D16096">
            <v>112</v>
          </cell>
        </row>
        <row r="16097">
          <cell r="A16097">
            <v>44951</v>
          </cell>
          <cell r="B16097" t="str">
            <v>HA 23</v>
          </cell>
          <cell r="D16097">
            <v>89</v>
          </cell>
        </row>
        <row r="16098">
          <cell r="A16098">
            <v>44951</v>
          </cell>
          <cell r="B16098" t="str">
            <v>HA 29</v>
          </cell>
          <cell r="D16098">
            <v>213</v>
          </cell>
        </row>
        <row r="16099">
          <cell r="A16099">
            <v>44951</v>
          </cell>
          <cell r="B16099" t="str">
            <v>HA 31</v>
          </cell>
          <cell r="D16099">
            <v>101</v>
          </cell>
        </row>
        <row r="16100">
          <cell r="A16100">
            <v>44951</v>
          </cell>
          <cell r="B16100" t="str">
            <v>HA 33</v>
          </cell>
          <cell r="D16100">
            <v>90</v>
          </cell>
        </row>
        <row r="16101">
          <cell r="A16101">
            <v>44951</v>
          </cell>
          <cell r="B16101" t="str">
            <v>HA 39</v>
          </cell>
          <cell r="D16101">
            <v>106</v>
          </cell>
        </row>
        <row r="16102">
          <cell r="A16102">
            <v>44951</v>
          </cell>
          <cell r="B16102" t="str">
            <v>HA 41</v>
          </cell>
          <cell r="D16102">
            <v>96</v>
          </cell>
        </row>
        <row r="16103">
          <cell r="A16103">
            <v>44951</v>
          </cell>
          <cell r="B16103" t="str">
            <v>HA 45</v>
          </cell>
          <cell r="D16103">
            <v>50</v>
          </cell>
        </row>
        <row r="16104">
          <cell r="A16104">
            <v>44951</v>
          </cell>
          <cell r="B16104" t="str">
            <v>HA 57</v>
          </cell>
          <cell r="D16104">
            <v>80</v>
          </cell>
        </row>
        <row r="16105">
          <cell r="A16105">
            <v>44951</v>
          </cell>
          <cell r="B16105" t="str">
            <v>HA 59</v>
          </cell>
          <cell r="D16105">
            <v>102</v>
          </cell>
        </row>
        <row r="16106">
          <cell r="A16106">
            <v>44951</v>
          </cell>
          <cell r="B16106" t="str">
            <v>HA 71</v>
          </cell>
          <cell r="D16106">
            <v>86</v>
          </cell>
        </row>
        <row r="16107">
          <cell r="A16107">
            <v>44951</v>
          </cell>
          <cell r="B16107" t="str">
            <v>UA 1219</v>
          </cell>
          <cell r="D16107">
            <v>94</v>
          </cell>
        </row>
        <row r="16108">
          <cell r="A16108">
            <v>44951</v>
          </cell>
          <cell r="B16108" t="str">
            <v>UA 1736</v>
          </cell>
          <cell r="D16108">
            <v>296</v>
          </cell>
        </row>
        <row r="16109">
          <cell r="A16109">
            <v>44951</v>
          </cell>
          <cell r="B16109" t="str">
            <v>UA 1749</v>
          </cell>
          <cell r="D16109">
            <v>93</v>
          </cell>
        </row>
        <row r="16110">
          <cell r="A16110">
            <v>44951</v>
          </cell>
          <cell r="B16110" t="str">
            <v>UA 2235</v>
          </cell>
          <cell r="D16110">
            <v>173</v>
          </cell>
        </row>
        <row r="16111">
          <cell r="A16111">
            <v>44951</v>
          </cell>
          <cell r="B16111" t="str">
            <v>UA 417</v>
          </cell>
          <cell r="D16111">
            <v>84</v>
          </cell>
        </row>
        <row r="16112">
          <cell r="A16112">
            <v>44951</v>
          </cell>
          <cell r="B16112" t="str">
            <v>WN 114</v>
          </cell>
          <cell r="D16112">
            <v>143</v>
          </cell>
        </row>
        <row r="16113">
          <cell r="A16113">
            <v>44951</v>
          </cell>
          <cell r="B16113" t="str">
            <v>WN 140</v>
          </cell>
          <cell r="D16113">
            <v>167</v>
          </cell>
        </row>
        <row r="16114">
          <cell r="A16114">
            <v>44951</v>
          </cell>
          <cell r="B16114" t="str">
            <v>WN 1492</v>
          </cell>
          <cell r="D16114">
            <v>75</v>
          </cell>
        </row>
        <row r="16115">
          <cell r="A16115">
            <v>44951</v>
          </cell>
          <cell r="B16115" t="str">
            <v>WN 2415</v>
          </cell>
          <cell r="D16115">
            <v>157</v>
          </cell>
        </row>
        <row r="16116">
          <cell r="A16116">
            <v>44951</v>
          </cell>
          <cell r="B16116" t="str">
            <v>WN 2773</v>
          </cell>
          <cell r="D16116">
            <v>153</v>
          </cell>
        </row>
        <row r="16117">
          <cell r="A16117">
            <v>44951</v>
          </cell>
          <cell r="B16117" t="str">
            <v>WN 859</v>
          </cell>
          <cell r="D16117">
            <v>155</v>
          </cell>
        </row>
        <row r="16118">
          <cell r="A16118">
            <v>44952</v>
          </cell>
          <cell r="B16118" t="str">
            <v>AA 119</v>
          </cell>
          <cell r="D16118">
            <v>159</v>
          </cell>
        </row>
        <row r="16119">
          <cell r="A16119">
            <v>44952</v>
          </cell>
          <cell r="B16119" t="str">
            <v>AA 205</v>
          </cell>
          <cell r="D16119">
            <v>98</v>
          </cell>
        </row>
        <row r="16120">
          <cell r="A16120">
            <v>44952</v>
          </cell>
          <cell r="B16120" t="str">
            <v>AA 271</v>
          </cell>
          <cell r="D16120">
            <v>129</v>
          </cell>
        </row>
        <row r="16121">
          <cell r="A16121">
            <v>44952</v>
          </cell>
          <cell r="B16121" t="str">
            <v>AA 7</v>
          </cell>
          <cell r="D16121">
            <v>157</v>
          </cell>
        </row>
        <row r="16122">
          <cell r="A16122">
            <v>44952</v>
          </cell>
          <cell r="B16122" t="str">
            <v>AS 805</v>
          </cell>
          <cell r="D16122">
            <v>148</v>
          </cell>
        </row>
        <row r="16123">
          <cell r="A16123">
            <v>44952</v>
          </cell>
          <cell r="B16123" t="str">
            <v>AS 809</v>
          </cell>
          <cell r="D16123">
            <v>151</v>
          </cell>
        </row>
        <row r="16124">
          <cell r="A16124">
            <v>44952</v>
          </cell>
          <cell r="B16124" t="str">
            <v>AS 825</v>
          </cell>
          <cell r="D16124">
            <v>141</v>
          </cell>
        </row>
        <row r="16125">
          <cell r="A16125">
            <v>44952</v>
          </cell>
          <cell r="B16125" t="str">
            <v>AS 829</v>
          </cell>
          <cell r="D16125">
            <v>124</v>
          </cell>
        </row>
        <row r="16126">
          <cell r="A16126">
            <v>44952</v>
          </cell>
          <cell r="B16126" t="str">
            <v>AS 841</v>
          </cell>
          <cell r="D16126">
            <v>147</v>
          </cell>
        </row>
        <row r="16127">
          <cell r="A16127">
            <v>44952</v>
          </cell>
          <cell r="B16127" t="str">
            <v>AS 861</v>
          </cell>
          <cell r="D16127">
            <v>152</v>
          </cell>
        </row>
        <row r="16128">
          <cell r="A16128">
            <v>44952</v>
          </cell>
          <cell r="B16128" t="str">
            <v>AS 879</v>
          </cell>
          <cell r="D16128">
            <v>113</v>
          </cell>
        </row>
        <row r="16129">
          <cell r="A16129">
            <v>44952</v>
          </cell>
          <cell r="B16129" t="str">
            <v>DL 362</v>
          </cell>
          <cell r="D16129">
            <v>128</v>
          </cell>
        </row>
        <row r="16130">
          <cell r="A16130">
            <v>44952</v>
          </cell>
          <cell r="B16130" t="str">
            <v>DL 464</v>
          </cell>
          <cell r="D16130">
            <v>131</v>
          </cell>
        </row>
        <row r="16131">
          <cell r="A16131">
            <v>44952</v>
          </cell>
          <cell r="B16131" t="str">
            <v>DL 481</v>
          </cell>
          <cell r="D16131">
            <v>156</v>
          </cell>
        </row>
        <row r="16132">
          <cell r="A16132">
            <v>44952</v>
          </cell>
          <cell r="B16132" t="str">
            <v>DL 535</v>
          </cell>
          <cell r="D16132">
            <v>210</v>
          </cell>
        </row>
        <row r="16133">
          <cell r="A16133">
            <v>44952</v>
          </cell>
          <cell r="B16133" t="str">
            <v>HA 29</v>
          </cell>
          <cell r="D16133">
            <v>230</v>
          </cell>
        </row>
        <row r="16134">
          <cell r="A16134">
            <v>44952</v>
          </cell>
          <cell r="B16134" t="str">
            <v>HA 31</v>
          </cell>
          <cell r="D16134">
            <v>84</v>
          </cell>
        </row>
        <row r="16135">
          <cell r="A16135">
            <v>44952</v>
          </cell>
          <cell r="B16135" t="str">
            <v>HA 33</v>
          </cell>
          <cell r="D16135">
            <v>138</v>
          </cell>
        </row>
        <row r="16136">
          <cell r="A16136">
            <v>44952</v>
          </cell>
          <cell r="B16136" t="str">
            <v>HA 39</v>
          </cell>
          <cell r="D16136">
            <v>180</v>
          </cell>
        </row>
        <row r="16137">
          <cell r="A16137">
            <v>44952</v>
          </cell>
          <cell r="B16137" t="str">
            <v>HA 41</v>
          </cell>
          <cell r="D16137">
            <v>109</v>
          </cell>
        </row>
        <row r="16138">
          <cell r="A16138">
            <v>44952</v>
          </cell>
          <cell r="B16138" t="str">
            <v>HA 45</v>
          </cell>
          <cell r="D16138">
            <v>92</v>
          </cell>
        </row>
        <row r="16139">
          <cell r="A16139">
            <v>44952</v>
          </cell>
          <cell r="B16139" t="str">
            <v>HA 57</v>
          </cell>
          <cell r="D16139">
            <v>98</v>
          </cell>
        </row>
        <row r="16140">
          <cell r="A16140">
            <v>44952</v>
          </cell>
          <cell r="B16140" t="str">
            <v>HA 71</v>
          </cell>
          <cell r="D16140">
            <v>102</v>
          </cell>
        </row>
        <row r="16141">
          <cell r="A16141">
            <v>44952</v>
          </cell>
          <cell r="B16141" t="str">
            <v>UA 1219</v>
          </cell>
          <cell r="D16141">
            <v>88</v>
          </cell>
        </row>
        <row r="16142">
          <cell r="A16142">
            <v>44952</v>
          </cell>
          <cell r="B16142" t="str">
            <v>UA 1736</v>
          </cell>
          <cell r="D16142">
            <v>313</v>
          </cell>
        </row>
        <row r="16143">
          <cell r="A16143">
            <v>44952</v>
          </cell>
          <cell r="B16143" t="str">
            <v>UA 1749</v>
          </cell>
          <cell r="D16143">
            <v>123</v>
          </cell>
        </row>
        <row r="16144">
          <cell r="A16144">
            <v>44952</v>
          </cell>
          <cell r="B16144" t="str">
            <v>UA 202</v>
          </cell>
          <cell r="D16144">
            <v>186</v>
          </cell>
        </row>
        <row r="16145">
          <cell r="A16145">
            <v>44952</v>
          </cell>
          <cell r="B16145" t="str">
            <v>UA 2235</v>
          </cell>
          <cell r="D16145">
            <v>181</v>
          </cell>
        </row>
        <row r="16146">
          <cell r="A16146">
            <v>44952</v>
          </cell>
          <cell r="B16146" t="str">
            <v>UA 417</v>
          </cell>
          <cell r="D16146">
            <v>89</v>
          </cell>
        </row>
        <row r="16147">
          <cell r="A16147">
            <v>44952</v>
          </cell>
          <cell r="B16147" t="str">
            <v>WN 114</v>
          </cell>
          <cell r="D16147">
            <v>161</v>
          </cell>
        </row>
        <row r="16148">
          <cell r="A16148">
            <v>44952</v>
          </cell>
          <cell r="B16148" t="str">
            <v>WN 140</v>
          </cell>
          <cell r="D16148">
            <v>172</v>
          </cell>
        </row>
        <row r="16149">
          <cell r="A16149">
            <v>44952</v>
          </cell>
          <cell r="B16149" t="str">
            <v>WN 1492</v>
          </cell>
          <cell r="D16149">
            <v>159</v>
          </cell>
        </row>
        <row r="16150">
          <cell r="A16150">
            <v>44952</v>
          </cell>
          <cell r="B16150" t="str">
            <v>WN 2415</v>
          </cell>
          <cell r="D16150">
            <v>164</v>
          </cell>
        </row>
        <row r="16151">
          <cell r="A16151">
            <v>44952</v>
          </cell>
          <cell r="B16151" t="str">
            <v>WN 2773</v>
          </cell>
          <cell r="D16151">
            <v>157</v>
          </cell>
        </row>
        <row r="16152">
          <cell r="A16152">
            <v>44952</v>
          </cell>
          <cell r="B16152" t="str">
            <v>WN 859</v>
          </cell>
          <cell r="D16152">
            <v>162</v>
          </cell>
        </row>
        <row r="16153">
          <cell r="A16153">
            <v>44953</v>
          </cell>
          <cell r="B16153" t="str">
            <v>AA 119</v>
          </cell>
          <cell r="D16153">
            <v>249</v>
          </cell>
        </row>
        <row r="16154">
          <cell r="A16154">
            <v>44953</v>
          </cell>
          <cell r="B16154" t="str">
            <v>AA 271</v>
          </cell>
          <cell r="D16154">
            <v>113</v>
          </cell>
        </row>
        <row r="16155">
          <cell r="A16155">
            <v>44953</v>
          </cell>
          <cell r="B16155" t="str">
            <v>AA 7</v>
          </cell>
          <cell r="D16155">
            <v>162</v>
          </cell>
        </row>
        <row r="16156">
          <cell r="A16156">
            <v>44953</v>
          </cell>
          <cell r="B16156" t="str">
            <v>AS 809</v>
          </cell>
          <cell r="D16156">
            <v>147</v>
          </cell>
        </row>
        <row r="16157">
          <cell r="A16157">
            <v>44953</v>
          </cell>
          <cell r="B16157" t="str">
            <v>AS 825</v>
          </cell>
          <cell r="D16157">
            <v>149</v>
          </cell>
        </row>
        <row r="16158">
          <cell r="A16158">
            <v>44953</v>
          </cell>
          <cell r="B16158" t="str">
            <v>AS 803</v>
          </cell>
          <cell r="D16158">
            <v>44</v>
          </cell>
        </row>
        <row r="16159">
          <cell r="A16159">
            <v>44953</v>
          </cell>
          <cell r="B16159" t="str">
            <v>AS 829</v>
          </cell>
          <cell r="D16159">
            <v>79</v>
          </cell>
        </row>
        <row r="16160">
          <cell r="A16160">
            <v>44953</v>
          </cell>
          <cell r="B16160" t="str">
            <v>AS 861</v>
          </cell>
          <cell r="D16160">
            <v>155</v>
          </cell>
        </row>
        <row r="16161">
          <cell r="A16161">
            <v>44953</v>
          </cell>
          <cell r="B16161" t="str">
            <v>AS 879</v>
          </cell>
          <cell r="D16161">
            <v>83</v>
          </cell>
        </row>
        <row r="16162">
          <cell r="A16162">
            <v>44953</v>
          </cell>
          <cell r="B16162" t="str">
            <v>DL 362</v>
          </cell>
          <cell r="D16162">
            <v>108</v>
          </cell>
        </row>
        <row r="16163">
          <cell r="A16163">
            <v>44953</v>
          </cell>
          <cell r="B16163" t="str">
            <v>DL 464</v>
          </cell>
          <cell r="D16163">
            <v>170</v>
          </cell>
        </row>
        <row r="16164">
          <cell r="A16164">
            <v>44953</v>
          </cell>
          <cell r="B16164" t="str">
            <v>DL 535</v>
          </cell>
          <cell r="D16164">
            <v>206</v>
          </cell>
        </row>
        <row r="16165">
          <cell r="A16165">
            <v>44953</v>
          </cell>
          <cell r="B16165" t="str">
            <v>HA 29</v>
          </cell>
          <cell r="D16165">
            <v>198</v>
          </cell>
        </row>
        <row r="16166">
          <cell r="A16166">
            <v>44953</v>
          </cell>
          <cell r="B16166" t="str">
            <v>HA 31</v>
          </cell>
          <cell r="D16166">
            <v>58</v>
          </cell>
        </row>
        <row r="16167">
          <cell r="A16167">
            <v>44953</v>
          </cell>
          <cell r="B16167" t="str">
            <v>HA 33</v>
          </cell>
          <cell r="D16167">
            <v>200</v>
          </cell>
        </row>
        <row r="16168">
          <cell r="A16168">
            <v>44953</v>
          </cell>
          <cell r="B16168" t="str">
            <v>HA 39</v>
          </cell>
          <cell r="D16168">
            <v>189</v>
          </cell>
        </row>
        <row r="16169">
          <cell r="A16169">
            <v>44953</v>
          </cell>
          <cell r="B16169" t="str">
            <v>HA 41</v>
          </cell>
          <cell r="D16169">
            <v>74</v>
          </cell>
        </row>
        <row r="16170">
          <cell r="A16170">
            <v>44953</v>
          </cell>
          <cell r="B16170" t="str">
            <v>HA 45</v>
          </cell>
          <cell r="D16170">
            <v>83</v>
          </cell>
        </row>
        <row r="16171">
          <cell r="A16171">
            <v>44953</v>
          </cell>
          <cell r="B16171" t="str">
            <v>HA 57</v>
          </cell>
          <cell r="D16171">
            <v>53</v>
          </cell>
        </row>
        <row r="16172">
          <cell r="A16172">
            <v>44953</v>
          </cell>
          <cell r="B16172" t="str">
            <v>HA 59</v>
          </cell>
          <cell r="D16172">
            <v>124</v>
          </cell>
        </row>
        <row r="16173">
          <cell r="A16173">
            <v>44953</v>
          </cell>
          <cell r="B16173" t="str">
            <v>HA 71</v>
          </cell>
          <cell r="D16173">
            <v>90</v>
          </cell>
        </row>
        <row r="16174">
          <cell r="A16174">
            <v>44953</v>
          </cell>
          <cell r="B16174" t="str">
            <v>UA 1219</v>
          </cell>
          <cell r="D16174">
            <v>97</v>
          </cell>
        </row>
        <row r="16175">
          <cell r="A16175">
            <v>44953</v>
          </cell>
          <cell r="B16175" t="str">
            <v>UA 202</v>
          </cell>
          <cell r="D16175">
            <v>195</v>
          </cell>
        </row>
        <row r="16176">
          <cell r="A16176">
            <v>44953</v>
          </cell>
          <cell r="B16176" t="str">
            <v>UA 2235</v>
          </cell>
          <cell r="D16176">
            <v>174</v>
          </cell>
        </row>
        <row r="16177">
          <cell r="A16177">
            <v>44953</v>
          </cell>
          <cell r="B16177" t="str">
            <v>UA 417</v>
          </cell>
          <cell r="D16177">
            <v>61</v>
          </cell>
        </row>
        <row r="16178">
          <cell r="A16178">
            <v>44953</v>
          </cell>
          <cell r="B16178" t="str">
            <v>WN 114</v>
          </cell>
          <cell r="D16178">
            <v>145</v>
          </cell>
        </row>
        <row r="16179">
          <cell r="A16179">
            <v>44953</v>
          </cell>
          <cell r="B16179" t="str">
            <v>WN 140</v>
          </cell>
          <cell r="D16179">
            <v>135</v>
          </cell>
        </row>
        <row r="16180">
          <cell r="A16180">
            <v>44953</v>
          </cell>
          <cell r="B16180" t="str">
            <v>WN 1492</v>
          </cell>
          <cell r="D16180">
            <v>85</v>
          </cell>
        </row>
        <row r="16181">
          <cell r="A16181">
            <v>44953</v>
          </cell>
          <cell r="B16181" t="str">
            <v>WN 2415</v>
          </cell>
          <cell r="D16181">
            <v>140</v>
          </cell>
        </row>
        <row r="16182">
          <cell r="A16182">
            <v>44953</v>
          </cell>
          <cell r="B16182" t="str">
            <v>WN 2773</v>
          </cell>
          <cell r="D16182">
            <v>131</v>
          </cell>
        </row>
        <row r="16183">
          <cell r="A16183">
            <v>44953</v>
          </cell>
          <cell r="B16183" t="str">
            <v>WN 859</v>
          </cell>
          <cell r="D16183">
            <v>156</v>
          </cell>
        </row>
        <row r="16184">
          <cell r="A16184">
            <v>44954</v>
          </cell>
          <cell r="B16184" t="str">
            <v>AA 119</v>
          </cell>
          <cell r="D16184">
            <v>208</v>
          </cell>
        </row>
        <row r="16185">
          <cell r="A16185">
            <v>44954</v>
          </cell>
          <cell r="B16185" t="str">
            <v>AA 271</v>
          </cell>
          <cell r="D16185">
            <v>169</v>
          </cell>
        </row>
        <row r="16186">
          <cell r="A16186">
            <v>44954</v>
          </cell>
          <cell r="B16186" t="str">
            <v>AA 432</v>
          </cell>
          <cell r="D16186">
            <v>257</v>
          </cell>
        </row>
        <row r="16187">
          <cell r="A16187">
            <v>44954</v>
          </cell>
          <cell r="B16187" t="str">
            <v>AA 7</v>
          </cell>
          <cell r="D16187">
            <v>254</v>
          </cell>
        </row>
        <row r="16188">
          <cell r="A16188">
            <v>44954</v>
          </cell>
          <cell r="B16188" t="str">
            <v>AS 803</v>
          </cell>
          <cell r="D16188">
            <v>99</v>
          </cell>
        </row>
        <row r="16189">
          <cell r="A16189">
            <v>44954</v>
          </cell>
          <cell r="B16189" t="str">
            <v>AS 825</v>
          </cell>
          <cell r="D16189">
            <v>142</v>
          </cell>
        </row>
        <row r="16190">
          <cell r="A16190">
            <v>44954</v>
          </cell>
          <cell r="B16190" t="str">
            <v>AS 829</v>
          </cell>
          <cell r="D16190">
            <v>150</v>
          </cell>
        </row>
        <row r="16191">
          <cell r="A16191">
            <v>44954</v>
          </cell>
          <cell r="B16191" t="str">
            <v>AS 861</v>
          </cell>
          <cell r="D16191">
            <v>156</v>
          </cell>
        </row>
        <row r="16192">
          <cell r="A16192">
            <v>44954</v>
          </cell>
          <cell r="B16192" t="str">
            <v>DL 300</v>
          </cell>
          <cell r="D16192">
            <v>248</v>
          </cell>
        </row>
        <row r="16193">
          <cell r="A16193">
            <v>44954</v>
          </cell>
          <cell r="B16193" t="str">
            <v>DL 362</v>
          </cell>
          <cell r="D16193">
            <v>129</v>
          </cell>
        </row>
        <row r="16194">
          <cell r="A16194">
            <v>44954</v>
          </cell>
          <cell r="B16194" t="str">
            <v>DL 464</v>
          </cell>
          <cell r="D16194">
            <v>170</v>
          </cell>
        </row>
        <row r="16195">
          <cell r="A16195">
            <v>44954</v>
          </cell>
          <cell r="B16195" t="str">
            <v>DL 481</v>
          </cell>
          <cell r="D16195">
            <v>150</v>
          </cell>
        </row>
        <row r="16196">
          <cell r="A16196">
            <v>44954</v>
          </cell>
          <cell r="B16196" t="str">
            <v>DL 535</v>
          </cell>
          <cell r="D16196">
            <v>230</v>
          </cell>
        </row>
        <row r="16197">
          <cell r="A16197">
            <v>44954</v>
          </cell>
          <cell r="B16197" t="str">
            <v>AS 805</v>
          </cell>
          <cell r="D16197">
            <v>151</v>
          </cell>
        </row>
        <row r="16198">
          <cell r="A16198">
            <v>44954</v>
          </cell>
          <cell r="B16198" t="str">
            <v>HA 23</v>
          </cell>
          <cell r="D16198">
            <v>79</v>
          </cell>
        </row>
        <row r="16199">
          <cell r="A16199">
            <v>44954</v>
          </cell>
          <cell r="B16199" t="str">
            <v>HA 29</v>
          </cell>
          <cell r="D16199">
            <v>234</v>
          </cell>
        </row>
        <row r="16200">
          <cell r="A16200">
            <v>44954</v>
          </cell>
          <cell r="B16200" t="str">
            <v>HA 31</v>
          </cell>
          <cell r="D16200">
            <v>51</v>
          </cell>
        </row>
        <row r="16201">
          <cell r="A16201">
            <v>44954</v>
          </cell>
          <cell r="B16201" t="str">
            <v>HA 33</v>
          </cell>
          <cell r="D16201">
            <v>162</v>
          </cell>
        </row>
        <row r="16202">
          <cell r="A16202">
            <v>44954</v>
          </cell>
          <cell r="B16202" t="str">
            <v>HA 39</v>
          </cell>
          <cell r="D16202">
            <v>141</v>
          </cell>
        </row>
        <row r="16203">
          <cell r="A16203">
            <v>44954</v>
          </cell>
          <cell r="B16203" t="str">
            <v>HA 41</v>
          </cell>
          <cell r="D16203">
            <v>150</v>
          </cell>
        </row>
        <row r="16204">
          <cell r="A16204">
            <v>44954</v>
          </cell>
          <cell r="B16204" t="str">
            <v>HA 57</v>
          </cell>
          <cell r="D16204">
            <v>88</v>
          </cell>
        </row>
        <row r="16205">
          <cell r="A16205">
            <v>44954</v>
          </cell>
          <cell r="B16205" t="str">
            <v>HA 59</v>
          </cell>
          <cell r="D16205">
            <v>128</v>
          </cell>
        </row>
        <row r="16206">
          <cell r="A16206">
            <v>44954</v>
          </cell>
          <cell r="B16206" t="str">
            <v>UA 1219</v>
          </cell>
          <cell r="D16206">
            <v>100</v>
          </cell>
        </row>
        <row r="16207">
          <cell r="A16207">
            <v>44954</v>
          </cell>
          <cell r="B16207" t="str">
            <v>UA 1736</v>
          </cell>
          <cell r="D16207">
            <v>310</v>
          </cell>
        </row>
        <row r="16208">
          <cell r="A16208">
            <v>44954</v>
          </cell>
          <cell r="B16208" t="str">
            <v>UA 1749</v>
          </cell>
          <cell r="D16208">
            <v>56</v>
          </cell>
        </row>
        <row r="16209">
          <cell r="A16209">
            <v>44954</v>
          </cell>
          <cell r="B16209" t="str">
            <v>UA 202</v>
          </cell>
          <cell r="D16209">
            <v>202</v>
          </cell>
        </row>
        <row r="16210">
          <cell r="A16210">
            <v>44954</v>
          </cell>
          <cell r="B16210" t="str">
            <v>UA 417</v>
          </cell>
          <cell r="D16210">
            <v>91</v>
          </cell>
        </row>
        <row r="16211">
          <cell r="A16211">
            <v>44954</v>
          </cell>
          <cell r="B16211" t="str">
            <v>UA 42</v>
          </cell>
          <cell r="D16211">
            <v>93</v>
          </cell>
        </row>
        <row r="16212">
          <cell r="A16212">
            <v>44954</v>
          </cell>
          <cell r="B16212" t="str">
            <v>WN 1101</v>
          </cell>
          <cell r="D16212">
            <v>167</v>
          </cell>
        </row>
        <row r="16213">
          <cell r="A16213">
            <v>44954</v>
          </cell>
          <cell r="B16213" t="str">
            <v>WN 114</v>
          </cell>
          <cell r="D16213">
            <v>119</v>
          </cell>
        </row>
        <row r="16214">
          <cell r="A16214">
            <v>44954</v>
          </cell>
          <cell r="B16214" t="str">
            <v>WN 140</v>
          </cell>
          <cell r="D16214">
            <v>118</v>
          </cell>
        </row>
        <row r="16215">
          <cell r="A16215">
            <v>44954</v>
          </cell>
          <cell r="B16215" t="str">
            <v>WN 2415</v>
          </cell>
          <cell r="D16215">
            <v>166</v>
          </cell>
        </row>
        <row r="16216">
          <cell r="A16216">
            <v>44954</v>
          </cell>
          <cell r="B16216" t="str">
            <v>WN 859</v>
          </cell>
          <cell r="D16216">
            <v>163</v>
          </cell>
        </row>
        <row r="16217">
          <cell r="A16217">
            <v>44955</v>
          </cell>
          <cell r="B16217" t="str">
            <v>AA 119</v>
          </cell>
          <cell r="D16217">
            <v>143</v>
          </cell>
        </row>
        <row r="16218">
          <cell r="A16218">
            <v>44955</v>
          </cell>
          <cell r="B16218" t="str">
            <v>AA 205</v>
          </cell>
          <cell r="D16218">
            <v>62</v>
          </cell>
        </row>
        <row r="16219">
          <cell r="A16219">
            <v>44955</v>
          </cell>
          <cell r="B16219" t="str">
            <v>AA 271</v>
          </cell>
          <cell r="D16219">
            <v>150</v>
          </cell>
        </row>
        <row r="16220">
          <cell r="A16220">
            <v>44955</v>
          </cell>
          <cell r="B16220" t="str">
            <v>AA 432</v>
          </cell>
          <cell r="D16220">
            <v>237</v>
          </cell>
        </row>
        <row r="16221">
          <cell r="A16221">
            <v>44955</v>
          </cell>
          <cell r="B16221" t="str">
            <v>AA 7</v>
          </cell>
          <cell r="D16221">
            <v>148</v>
          </cell>
        </row>
        <row r="16222">
          <cell r="A16222">
            <v>44955</v>
          </cell>
          <cell r="B16222" t="str">
            <v>AS 809</v>
          </cell>
          <cell r="D16222">
            <v>138</v>
          </cell>
        </row>
        <row r="16223">
          <cell r="A16223">
            <v>44955</v>
          </cell>
          <cell r="B16223" t="str">
            <v>AS 841</v>
          </cell>
          <cell r="D16223">
            <v>103</v>
          </cell>
        </row>
        <row r="16224">
          <cell r="A16224">
            <v>44955</v>
          </cell>
          <cell r="B16224" t="str">
            <v>AS 861</v>
          </cell>
          <cell r="D16224">
            <v>145</v>
          </cell>
        </row>
        <row r="16225">
          <cell r="A16225">
            <v>44955</v>
          </cell>
          <cell r="B16225" t="str">
            <v>AS 879</v>
          </cell>
          <cell r="D16225">
            <v>57</v>
          </cell>
        </row>
        <row r="16226">
          <cell r="A16226">
            <v>44955</v>
          </cell>
          <cell r="B16226" t="str">
            <v>DL 300</v>
          </cell>
          <cell r="D16226">
            <v>283</v>
          </cell>
        </row>
        <row r="16227">
          <cell r="A16227">
            <v>44955</v>
          </cell>
          <cell r="B16227" t="str">
            <v>DL 362</v>
          </cell>
          <cell r="D16227">
            <v>72</v>
          </cell>
        </row>
        <row r="16228">
          <cell r="A16228">
            <v>44955</v>
          </cell>
          <cell r="B16228" t="str">
            <v>DL 464</v>
          </cell>
          <cell r="D16228">
            <v>102</v>
          </cell>
        </row>
        <row r="16229">
          <cell r="A16229">
            <v>44955</v>
          </cell>
          <cell r="B16229" t="str">
            <v>DL 481</v>
          </cell>
          <cell r="D16229">
            <v>101</v>
          </cell>
        </row>
        <row r="16230">
          <cell r="A16230">
            <v>44955</v>
          </cell>
          <cell r="B16230" t="str">
            <v>DL 535</v>
          </cell>
          <cell r="D16230">
            <v>156</v>
          </cell>
        </row>
        <row r="16231">
          <cell r="A16231">
            <v>44955</v>
          </cell>
          <cell r="B16231" t="str">
            <v>HA 23</v>
          </cell>
          <cell r="D16231">
            <v>46</v>
          </cell>
        </row>
        <row r="16232">
          <cell r="A16232">
            <v>44955</v>
          </cell>
          <cell r="B16232" t="str">
            <v>HA 29</v>
          </cell>
          <cell r="D16232">
            <v>143</v>
          </cell>
        </row>
        <row r="16233">
          <cell r="A16233">
            <v>44955</v>
          </cell>
          <cell r="B16233" t="str">
            <v>HA 31</v>
          </cell>
          <cell r="D16233">
            <v>130</v>
          </cell>
        </row>
        <row r="16234">
          <cell r="A16234">
            <v>44955</v>
          </cell>
          <cell r="B16234" t="str">
            <v>HA 33</v>
          </cell>
          <cell r="D16234">
            <v>136</v>
          </cell>
        </row>
        <row r="16235">
          <cell r="A16235">
            <v>44955</v>
          </cell>
          <cell r="B16235" t="str">
            <v>HA 39</v>
          </cell>
          <cell r="D16235">
            <v>121</v>
          </cell>
        </row>
        <row r="16236">
          <cell r="A16236">
            <v>44955</v>
          </cell>
          <cell r="B16236" t="str">
            <v>HA 41</v>
          </cell>
          <cell r="D16236">
            <v>73</v>
          </cell>
        </row>
        <row r="16237">
          <cell r="A16237">
            <v>44955</v>
          </cell>
          <cell r="B16237" t="str">
            <v>HA 45</v>
          </cell>
          <cell r="D16237">
            <v>58</v>
          </cell>
        </row>
        <row r="16238">
          <cell r="A16238">
            <v>44955</v>
          </cell>
          <cell r="B16238" t="str">
            <v>HA 57</v>
          </cell>
          <cell r="D16238">
            <v>95</v>
          </cell>
        </row>
        <row r="16239">
          <cell r="A16239">
            <v>44955</v>
          </cell>
          <cell r="B16239" t="str">
            <v>HA 59</v>
          </cell>
          <cell r="D16239">
            <v>81</v>
          </cell>
        </row>
        <row r="16240">
          <cell r="A16240">
            <v>44955</v>
          </cell>
          <cell r="B16240" t="str">
            <v>HA 71</v>
          </cell>
          <cell r="D16240">
            <v>89</v>
          </cell>
        </row>
        <row r="16241">
          <cell r="A16241">
            <v>44955</v>
          </cell>
          <cell r="B16241" t="str">
            <v>UA 1736</v>
          </cell>
          <cell r="D16241">
            <v>284</v>
          </cell>
        </row>
        <row r="16242">
          <cell r="A16242">
            <v>44955</v>
          </cell>
          <cell r="B16242" t="str">
            <v>UA 202</v>
          </cell>
          <cell r="D16242">
            <v>129</v>
          </cell>
        </row>
        <row r="16243">
          <cell r="A16243">
            <v>44955</v>
          </cell>
          <cell r="B16243" t="str">
            <v>UA 2235</v>
          </cell>
          <cell r="D16243">
            <v>200</v>
          </cell>
        </row>
        <row r="16244">
          <cell r="A16244">
            <v>44955</v>
          </cell>
          <cell r="B16244" t="str">
            <v>UA 417</v>
          </cell>
          <cell r="D16244">
            <v>54</v>
          </cell>
        </row>
        <row r="16245">
          <cell r="A16245">
            <v>44955</v>
          </cell>
          <cell r="B16245" t="str">
            <v>WN 114</v>
          </cell>
          <cell r="D16245">
            <v>95</v>
          </cell>
        </row>
        <row r="16246">
          <cell r="A16246">
            <v>44955</v>
          </cell>
          <cell r="B16246" t="str">
            <v>WN 1492</v>
          </cell>
          <cell r="D16246">
            <v>83</v>
          </cell>
        </row>
        <row r="16247">
          <cell r="A16247">
            <v>44955</v>
          </cell>
          <cell r="B16247" t="str">
            <v>WN 2316</v>
          </cell>
          <cell r="D16247">
            <v>145</v>
          </cell>
        </row>
        <row r="16248">
          <cell r="A16248">
            <v>44955</v>
          </cell>
          <cell r="B16248" t="str">
            <v>WN 2415</v>
          </cell>
          <cell r="D16248">
            <v>163</v>
          </cell>
        </row>
        <row r="16249">
          <cell r="A16249">
            <v>44955</v>
          </cell>
          <cell r="B16249" t="str">
            <v>WN 859</v>
          </cell>
          <cell r="D16249">
            <v>167</v>
          </cell>
        </row>
        <row r="16250">
          <cell r="A16250">
            <v>44956</v>
          </cell>
          <cell r="B16250" t="str">
            <v>AA 205</v>
          </cell>
          <cell r="D16250">
            <v>111</v>
          </cell>
        </row>
        <row r="16251">
          <cell r="A16251">
            <v>44956</v>
          </cell>
          <cell r="B16251" t="str">
            <v>AA 7</v>
          </cell>
          <cell r="D16251">
            <v>115</v>
          </cell>
        </row>
        <row r="16252">
          <cell r="A16252">
            <v>44956</v>
          </cell>
          <cell r="B16252" t="str">
            <v>AS 803</v>
          </cell>
          <cell r="D16252">
            <v>87</v>
          </cell>
        </row>
        <row r="16253">
          <cell r="A16253">
            <v>44956</v>
          </cell>
          <cell r="B16253" t="str">
            <v>AS 805</v>
          </cell>
          <cell r="D16253">
            <v>47</v>
          </cell>
        </row>
        <row r="16254">
          <cell r="A16254">
            <v>44956</v>
          </cell>
          <cell r="B16254" t="str">
            <v>AS 825</v>
          </cell>
          <cell r="D16254">
            <v>118</v>
          </cell>
        </row>
        <row r="16255">
          <cell r="A16255">
            <v>44956</v>
          </cell>
          <cell r="B16255" t="str">
            <v>AS 829</v>
          </cell>
          <cell r="D16255">
            <v>71</v>
          </cell>
        </row>
        <row r="16256">
          <cell r="A16256">
            <v>44956</v>
          </cell>
          <cell r="B16256" t="str">
            <v>AS 841</v>
          </cell>
          <cell r="D16256">
            <v>136</v>
          </cell>
        </row>
        <row r="16257">
          <cell r="A16257">
            <v>44956</v>
          </cell>
          <cell r="B16257" t="str">
            <v>AS 861</v>
          </cell>
          <cell r="D16257">
            <v>131</v>
          </cell>
        </row>
        <row r="16258">
          <cell r="A16258">
            <v>44956</v>
          </cell>
          <cell r="B16258" t="str">
            <v>AS 879</v>
          </cell>
          <cell r="D16258">
            <v>88</v>
          </cell>
        </row>
        <row r="16259">
          <cell r="A16259">
            <v>44956</v>
          </cell>
          <cell r="B16259" t="str">
            <v>DL 300</v>
          </cell>
          <cell r="D16259">
            <v>174</v>
          </cell>
        </row>
        <row r="16260">
          <cell r="A16260">
            <v>44956</v>
          </cell>
          <cell r="B16260" t="str">
            <v>DL 362</v>
          </cell>
          <cell r="D16260">
            <v>103</v>
          </cell>
        </row>
        <row r="16261">
          <cell r="A16261">
            <v>44956</v>
          </cell>
          <cell r="B16261" t="str">
            <v>DL 464</v>
          </cell>
          <cell r="D16261">
            <v>72</v>
          </cell>
        </row>
        <row r="16262">
          <cell r="A16262">
            <v>44956</v>
          </cell>
          <cell r="B16262" t="str">
            <v>DL 481</v>
          </cell>
          <cell r="D16262">
            <v>150</v>
          </cell>
        </row>
        <row r="16263">
          <cell r="A16263">
            <v>44956</v>
          </cell>
          <cell r="B16263" t="str">
            <v>DL 535</v>
          </cell>
          <cell r="D16263">
            <v>139</v>
          </cell>
        </row>
        <row r="16264">
          <cell r="A16264">
            <v>44956</v>
          </cell>
          <cell r="B16264" t="str">
            <v>HA 23</v>
          </cell>
          <cell r="D16264">
            <v>79</v>
          </cell>
        </row>
        <row r="16265">
          <cell r="A16265">
            <v>44956</v>
          </cell>
          <cell r="B16265" t="str">
            <v>HA 29</v>
          </cell>
          <cell r="D16265">
            <v>139</v>
          </cell>
        </row>
        <row r="16266">
          <cell r="A16266">
            <v>44956</v>
          </cell>
          <cell r="B16266" t="str">
            <v>HA 31</v>
          </cell>
          <cell r="D16266">
            <v>40</v>
          </cell>
        </row>
        <row r="16267">
          <cell r="A16267">
            <v>44956</v>
          </cell>
          <cell r="B16267" t="str">
            <v>HA 33</v>
          </cell>
          <cell r="D16267">
            <v>120</v>
          </cell>
        </row>
        <row r="16268">
          <cell r="A16268">
            <v>44956</v>
          </cell>
          <cell r="B16268" t="str">
            <v>HA 39</v>
          </cell>
          <cell r="D16268">
            <v>145</v>
          </cell>
        </row>
        <row r="16269">
          <cell r="A16269">
            <v>44956</v>
          </cell>
          <cell r="B16269" t="str">
            <v>HA 41</v>
          </cell>
          <cell r="D16269">
            <v>111</v>
          </cell>
        </row>
        <row r="16270">
          <cell r="A16270">
            <v>44956</v>
          </cell>
          <cell r="B16270" t="str">
            <v>HA 45</v>
          </cell>
          <cell r="D16270">
            <v>52</v>
          </cell>
        </row>
        <row r="16271">
          <cell r="A16271">
            <v>44956</v>
          </cell>
          <cell r="B16271" t="str">
            <v>HA 59</v>
          </cell>
          <cell r="D16271">
            <v>110</v>
          </cell>
        </row>
        <row r="16272">
          <cell r="A16272">
            <v>44956</v>
          </cell>
          <cell r="B16272" t="str">
            <v>HA 71</v>
          </cell>
          <cell r="D16272">
            <v>75</v>
          </cell>
        </row>
        <row r="16273">
          <cell r="A16273">
            <v>44956</v>
          </cell>
          <cell r="B16273" t="str">
            <v>UA 1219</v>
          </cell>
          <cell r="D16273">
            <v>102</v>
          </cell>
        </row>
        <row r="16274">
          <cell r="A16274">
            <v>44956</v>
          </cell>
          <cell r="B16274" t="str">
            <v>UA 1736</v>
          </cell>
          <cell r="D16274">
            <v>228</v>
          </cell>
        </row>
        <row r="16275">
          <cell r="A16275">
            <v>44956</v>
          </cell>
          <cell r="B16275" t="str">
            <v>UA 1749</v>
          </cell>
          <cell r="D16275">
            <v>40</v>
          </cell>
        </row>
        <row r="16276">
          <cell r="A16276">
            <v>44956</v>
          </cell>
          <cell r="B16276" t="str">
            <v>UA 202</v>
          </cell>
          <cell r="D16276">
            <v>114</v>
          </cell>
        </row>
        <row r="16277">
          <cell r="A16277">
            <v>44956</v>
          </cell>
          <cell r="B16277" t="str">
            <v>UA 2235</v>
          </cell>
          <cell r="D16277">
            <v>125</v>
          </cell>
        </row>
        <row r="16278">
          <cell r="A16278">
            <v>44956</v>
          </cell>
          <cell r="B16278" t="str">
            <v>UA 417</v>
          </cell>
          <cell r="D16278">
            <v>46</v>
          </cell>
        </row>
        <row r="16279">
          <cell r="A16279">
            <v>44956</v>
          </cell>
          <cell r="B16279" t="str">
            <v>WN 114</v>
          </cell>
          <cell r="D16279">
            <v>113</v>
          </cell>
        </row>
        <row r="16280">
          <cell r="A16280">
            <v>44956</v>
          </cell>
          <cell r="B16280" t="str">
            <v>WN 140</v>
          </cell>
          <cell r="D16280">
            <v>66</v>
          </cell>
        </row>
        <row r="16281">
          <cell r="A16281">
            <v>44956</v>
          </cell>
          <cell r="B16281" t="str">
            <v>WN 1492</v>
          </cell>
          <cell r="D16281">
            <v>54</v>
          </cell>
        </row>
        <row r="16282">
          <cell r="A16282">
            <v>44956</v>
          </cell>
          <cell r="B16282" t="str">
            <v>WN 2415</v>
          </cell>
          <cell r="D16282">
            <v>131</v>
          </cell>
        </row>
        <row r="16283">
          <cell r="A16283">
            <v>44956</v>
          </cell>
          <cell r="B16283" t="str">
            <v>WN 2773</v>
          </cell>
          <cell r="D16283">
            <v>143</v>
          </cell>
        </row>
        <row r="16284">
          <cell r="A16284">
            <v>44956</v>
          </cell>
          <cell r="B16284" t="str">
            <v>WN 859</v>
          </cell>
          <cell r="D16284">
            <v>165</v>
          </cell>
        </row>
        <row r="16285">
          <cell r="A16285">
            <v>44957</v>
          </cell>
          <cell r="B16285" t="str">
            <v>AA 119</v>
          </cell>
          <cell r="D16285">
            <v>114</v>
          </cell>
        </row>
        <row r="16286">
          <cell r="A16286">
            <v>44957</v>
          </cell>
          <cell r="B16286" t="str">
            <v>AA 205</v>
          </cell>
          <cell r="D16286">
            <v>94</v>
          </cell>
        </row>
        <row r="16287">
          <cell r="A16287">
            <v>44957</v>
          </cell>
          <cell r="B16287" t="str">
            <v>AA 271</v>
          </cell>
          <cell r="D16287">
            <v>151</v>
          </cell>
        </row>
        <row r="16288">
          <cell r="A16288">
            <v>44957</v>
          </cell>
          <cell r="B16288" t="str">
            <v>AA 432</v>
          </cell>
          <cell r="D16288">
            <v>248</v>
          </cell>
        </row>
        <row r="16289">
          <cell r="A16289">
            <v>44957</v>
          </cell>
          <cell r="B16289" t="str">
            <v>AA 7</v>
          </cell>
          <cell r="D16289">
            <v>132</v>
          </cell>
        </row>
        <row r="16290">
          <cell r="A16290">
            <v>44957</v>
          </cell>
          <cell r="B16290" t="str">
            <v>AS 805</v>
          </cell>
          <cell r="D16290">
            <v>159</v>
          </cell>
        </row>
        <row r="16291">
          <cell r="A16291">
            <v>44957</v>
          </cell>
          <cell r="B16291" t="str">
            <v>AS 809</v>
          </cell>
          <cell r="D16291">
            <v>153</v>
          </cell>
        </row>
        <row r="16292">
          <cell r="A16292">
            <v>44957</v>
          </cell>
          <cell r="B16292" t="str">
            <v>AS 825</v>
          </cell>
          <cell r="D16292">
            <v>140</v>
          </cell>
        </row>
        <row r="16293">
          <cell r="A16293">
            <v>44957</v>
          </cell>
          <cell r="B16293" t="str">
            <v>AS 829</v>
          </cell>
          <cell r="D16293">
            <v>84</v>
          </cell>
        </row>
        <row r="16294">
          <cell r="A16294">
            <v>44957</v>
          </cell>
          <cell r="B16294" t="str">
            <v>AS 841</v>
          </cell>
          <cell r="D16294">
            <v>142</v>
          </cell>
        </row>
        <row r="16295">
          <cell r="A16295">
            <v>44957</v>
          </cell>
          <cell r="B16295" t="str">
            <v>AS 861</v>
          </cell>
          <cell r="D16295">
            <v>146</v>
          </cell>
        </row>
        <row r="16296">
          <cell r="A16296">
            <v>44957</v>
          </cell>
          <cell r="B16296" t="str">
            <v>AS 879</v>
          </cell>
          <cell r="D16296">
            <v>133</v>
          </cell>
        </row>
        <row r="16297">
          <cell r="A16297">
            <v>44957</v>
          </cell>
          <cell r="B16297" t="str">
            <v>DL 300</v>
          </cell>
          <cell r="D16297">
            <v>247</v>
          </cell>
        </row>
        <row r="16298">
          <cell r="A16298">
            <v>44957</v>
          </cell>
          <cell r="B16298" t="str">
            <v>DL 464</v>
          </cell>
          <cell r="D16298">
            <v>167</v>
          </cell>
        </row>
        <row r="16299">
          <cell r="A16299">
            <v>44957</v>
          </cell>
          <cell r="B16299" t="str">
            <v>DL 535</v>
          </cell>
          <cell r="D16299">
            <v>136</v>
          </cell>
        </row>
        <row r="16300">
          <cell r="A16300">
            <v>44957</v>
          </cell>
          <cell r="B16300" t="str">
            <v>HA 31</v>
          </cell>
          <cell r="D16300">
            <v>171</v>
          </cell>
        </row>
        <row r="16301">
          <cell r="A16301">
            <v>44957</v>
          </cell>
          <cell r="B16301" t="str">
            <v>HA 41</v>
          </cell>
          <cell r="D16301">
            <v>119</v>
          </cell>
        </row>
        <row r="16302">
          <cell r="A16302">
            <v>44957</v>
          </cell>
          <cell r="B16302" t="str">
            <v>HA 57</v>
          </cell>
          <cell r="D16302">
            <v>60</v>
          </cell>
        </row>
        <row r="16303">
          <cell r="A16303">
            <v>44957</v>
          </cell>
          <cell r="B16303" t="str">
            <v>HA 71</v>
          </cell>
          <cell r="D16303">
            <v>114</v>
          </cell>
        </row>
        <row r="16304">
          <cell r="A16304">
            <v>44957</v>
          </cell>
          <cell r="B16304" t="str">
            <v>UA 1219</v>
          </cell>
          <cell r="D16304">
            <v>148</v>
          </cell>
        </row>
        <row r="16305">
          <cell r="A16305">
            <v>44957</v>
          </cell>
          <cell r="B16305" t="str">
            <v>UA 1736</v>
          </cell>
          <cell r="D16305">
            <v>324</v>
          </cell>
        </row>
        <row r="16306">
          <cell r="A16306">
            <v>44957</v>
          </cell>
          <cell r="B16306" t="str">
            <v>UA 1749</v>
          </cell>
          <cell r="D16306">
            <v>147</v>
          </cell>
        </row>
        <row r="16307">
          <cell r="A16307">
            <v>44957</v>
          </cell>
          <cell r="B16307" t="str">
            <v>UA 2235</v>
          </cell>
          <cell r="D16307">
            <v>163</v>
          </cell>
        </row>
        <row r="16308">
          <cell r="A16308">
            <v>44957</v>
          </cell>
          <cell r="B16308" t="str">
            <v>WN 140</v>
          </cell>
          <cell r="D16308">
            <v>152</v>
          </cell>
        </row>
        <row r="16309">
          <cell r="A16309">
            <v>44957</v>
          </cell>
          <cell r="B16309" t="str">
            <v>WN 1492</v>
          </cell>
          <cell r="D16309">
            <v>97</v>
          </cell>
        </row>
        <row r="16310">
          <cell r="A16310">
            <v>44957</v>
          </cell>
          <cell r="B16310" t="str">
            <v>WN 2415</v>
          </cell>
          <cell r="D16310">
            <v>149</v>
          </cell>
        </row>
        <row r="16311">
          <cell r="A16311">
            <v>44957</v>
          </cell>
          <cell r="B16311" t="str">
            <v>WN 859</v>
          </cell>
          <cell r="D16311">
            <v>168</v>
          </cell>
        </row>
        <row r="16312">
          <cell r="A16312">
            <v>44958</v>
          </cell>
          <cell r="B16312" t="str">
            <v>AA 205</v>
          </cell>
          <cell r="D16312">
            <v>102</v>
          </cell>
        </row>
        <row r="16313">
          <cell r="A16313">
            <v>44958</v>
          </cell>
          <cell r="B16313" t="str">
            <v>AA 271</v>
          </cell>
          <cell r="D16313">
            <v>189</v>
          </cell>
        </row>
        <row r="16314">
          <cell r="A16314">
            <v>44958</v>
          </cell>
          <cell r="B16314" t="str">
            <v>AA 432</v>
          </cell>
          <cell r="D16314">
            <v>265</v>
          </cell>
        </row>
        <row r="16315">
          <cell r="A16315">
            <v>44958</v>
          </cell>
          <cell r="B16315" t="str">
            <v>AS 803</v>
          </cell>
          <cell r="D16315">
            <v>132</v>
          </cell>
        </row>
        <row r="16316">
          <cell r="A16316">
            <v>44958</v>
          </cell>
          <cell r="B16316" t="str">
            <v>AS 805</v>
          </cell>
          <cell r="D16316">
            <v>165</v>
          </cell>
        </row>
        <row r="16317">
          <cell r="A16317">
            <v>44958</v>
          </cell>
          <cell r="B16317" t="str">
            <v>AS 809</v>
          </cell>
          <cell r="D16317">
            <v>152</v>
          </cell>
        </row>
        <row r="16318">
          <cell r="A16318">
            <v>44958</v>
          </cell>
          <cell r="B16318" t="str">
            <v>AS 825</v>
          </cell>
          <cell r="D16318">
            <v>154</v>
          </cell>
        </row>
        <row r="16319">
          <cell r="A16319">
            <v>44958</v>
          </cell>
          <cell r="B16319" t="str">
            <v>AS 829</v>
          </cell>
          <cell r="D16319">
            <v>149</v>
          </cell>
        </row>
        <row r="16320">
          <cell r="A16320">
            <v>44958</v>
          </cell>
          <cell r="B16320" t="str">
            <v>AS 841</v>
          </cell>
          <cell r="D16320">
            <v>153</v>
          </cell>
        </row>
        <row r="16321">
          <cell r="A16321">
            <v>44958</v>
          </cell>
          <cell r="B16321" t="str">
            <v>AS 861</v>
          </cell>
          <cell r="D16321">
            <v>154</v>
          </cell>
        </row>
        <row r="16322">
          <cell r="A16322">
            <v>44958</v>
          </cell>
          <cell r="B16322" t="str">
            <v>DL 300</v>
          </cell>
          <cell r="D16322">
            <v>284</v>
          </cell>
        </row>
        <row r="16323">
          <cell r="A16323">
            <v>44958</v>
          </cell>
          <cell r="B16323" t="str">
            <v>DL 362</v>
          </cell>
          <cell r="D16323">
            <v>176</v>
          </cell>
        </row>
        <row r="16324">
          <cell r="A16324">
            <v>44958</v>
          </cell>
          <cell r="B16324" t="str">
            <v>DL 535</v>
          </cell>
          <cell r="D16324">
            <v>247</v>
          </cell>
        </row>
        <row r="16325">
          <cell r="A16325">
            <v>44958</v>
          </cell>
          <cell r="B16325" t="str">
            <v>HA 23</v>
          </cell>
          <cell r="D16325">
            <v>137</v>
          </cell>
        </row>
        <row r="16326">
          <cell r="A16326">
            <v>44958</v>
          </cell>
          <cell r="B16326" t="str">
            <v>HA 31</v>
          </cell>
          <cell r="D16326">
            <v>96</v>
          </cell>
        </row>
        <row r="16327">
          <cell r="A16327">
            <v>44958</v>
          </cell>
          <cell r="B16327" t="str">
            <v>HA 39</v>
          </cell>
          <cell r="D16327">
            <v>176</v>
          </cell>
        </row>
        <row r="16328">
          <cell r="A16328">
            <v>44958</v>
          </cell>
          <cell r="B16328" t="str">
            <v>HA 41</v>
          </cell>
          <cell r="D16328">
            <v>144</v>
          </cell>
        </row>
        <row r="16329">
          <cell r="A16329">
            <v>44958</v>
          </cell>
          <cell r="B16329" t="str">
            <v>HA 45</v>
          </cell>
          <cell r="D16329">
            <v>164</v>
          </cell>
        </row>
        <row r="16330">
          <cell r="A16330">
            <v>44958</v>
          </cell>
          <cell r="B16330" t="str">
            <v>HA 57</v>
          </cell>
          <cell r="D16330">
            <v>183</v>
          </cell>
        </row>
        <row r="16331">
          <cell r="A16331">
            <v>44958</v>
          </cell>
          <cell r="B16331" t="str">
            <v>HA 59</v>
          </cell>
          <cell r="D16331">
            <v>171</v>
          </cell>
        </row>
        <row r="16332">
          <cell r="A16332">
            <v>44958</v>
          </cell>
          <cell r="B16332" t="str">
            <v>HA 71</v>
          </cell>
          <cell r="D16332">
            <v>116</v>
          </cell>
        </row>
        <row r="16333">
          <cell r="A16333">
            <v>44958</v>
          </cell>
          <cell r="B16333" t="str">
            <v>UA 1219</v>
          </cell>
          <cell r="D16333">
            <v>167</v>
          </cell>
        </row>
        <row r="16334">
          <cell r="A16334">
            <v>44958</v>
          </cell>
          <cell r="B16334" t="str">
            <v>UA 1736</v>
          </cell>
          <cell r="D16334">
            <v>320</v>
          </cell>
        </row>
        <row r="16335">
          <cell r="A16335">
            <v>44958</v>
          </cell>
          <cell r="B16335" t="str">
            <v>UA 1749</v>
          </cell>
          <cell r="D16335">
            <v>155</v>
          </cell>
        </row>
        <row r="16336">
          <cell r="A16336">
            <v>44958</v>
          </cell>
          <cell r="B16336" t="str">
            <v>UA 417</v>
          </cell>
          <cell r="D16336">
            <v>120</v>
          </cell>
        </row>
        <row r="16337">
          <cell r="A16337">
            <v>44958</v>
          </cell>
          <cell r="B16337" t="str">
            <v>WN 114</v>
          </cell>
          <cell r="D16337">
            <v>157</v>
          </cell>
        </row>
        <row r="16338">
          <cell r="A16338">
            <v>44958</v>
          </cell>
          <cell r="B16338" t="str">
            <v>WN 140</v>
          </cell>
          <cell r="D16338">
            <v>138</v>
          </cell>
        </row>
        <row r="16339">
          <cell r="A16339">
            <v>44958</v>
          </cell>
          <cell r="B16339" t="str">
            <v>WN 1492</v>
          </cell>
          <cell r="D16339">
            <v>137</v>
          </cell>
        </row>
        <row r="16340">
          <cell r="A16340">
            <v>44958</v>
          </cell>
          <cell r="B16340" t="str">
            <v>WN 2415</v>
          </cell>
          <cell r="D16340">
            <v>163</v>
          </cell>
        </row>
        <row r="16341">
          <cell r="A16341">
            <v>44958</v>
          </cell>
          <cell r="B16341" t="str">
            <v>WN 2773</v>
          </cell>
          <cell r="D16341">
            <v>157</v>
          </cell>
        </row>
        <row r="16342">
          <cell r="A16342">
            <v>44958</v>
          </cell>
          <cell r="B16342" t="str">
            <v>WN 859</v>
          </cell>
          <cell r="D16342">
            <v>169</v>
          </cell>
        </row>
        <row r="16343">
          <cell r="A16343">
            <v>44959</v>
          </cell>
          <cell r="B16343" t="str">
            <v>AA 271</v>
          </cell>
          <cell r="D16343">
            <v>196</v>
          </cell>
        </row>
        <row r="16344">
          <cell r="A16344">
            <v>44959</v>
          </cell>
          <cell r="B16344" t="str">
            <v>AA 7</v>
          </cell>
          <cell r="D16344">
            <v>66</v>
          </cell>
        </row>
        <row r="16345">
          <cell r="A16345">
            <v>44959</v>
          </cell>
          <cell r="B16345" t="str">
            <v>AS 809</v>
          </cell>
          <cell r="D16345">
            <v>145</v>
          </cell>
        </row>
        <row r="16346">
          <cell r="A16346">
            <v>44959</v>
          </cell>
          <cell r="B16346" t="str">
            <v>AS 861</v>
          </cell>
          <cell r="D16346">
            <v>161</v>
          </cell>
        </row>
        <row r="16347">
          <cell r="A16347">
            <v>44959</v>
          </cell>
          <cell r="B16347" t="str">
            <v>AS 879</v>
          </cell>
          <cell r="D16347">
            <v>159</v>
          </cell>
        </row>
        <row r="16348">
          <cell r="A16348">
            <v>44959</v>
          </cell>
          <cell r="B16348" t="str">
            <v>DL 362</v>
          </cell>
          <cell r="D16348">
            <v>190</v>
          </cell>
        </row>
        <row r="16349">
          <cell r="A16349">
            <v>44959</v>
          </cell>
          <cell r="B16349" t="str">
            <v>DL 464</v>
          </cell>
          <cell r="D16349">
            <v>221</v>
          </cell>
        </row>
        <row r="16350">
          <cell r="A16350">
            <v>44959</v>
          </cell>
          <cell r="B16350" t="str">
            <v>HA 41</v>
          </cell>
          <cell r="D16350">
            <v>156</v>
          </cell>
        </row>
        <row r="16351">
          <cell r="A16351">
            <v>44959</v>
          </cell>
          <cell r="B16351" t="str">
            <v>HA 45</v>
          </cell>
          <cell r="D16351">
            <v>131</v>
          </cell>
        </row>
        <row r="16352">
          <cell r="A16352">
            <v>44959</v>
          </cell>
          <cell r="B16352" t="str">
            <v>HA 57</v>
          </cell>
          <cell r="D16352">
            <v>167</v>
          </cell>
        </row>
        <row r="16353">
          <cell r="A16353">
            <v>44959</v>
          </cell>
          <cell r="B16353" t="str">
            <v>HA 71</v>
          </cell>
          <cell r="D16353">
            <v>129</v>
          </cell>
        </row>
        <row r="16354">
          <cell r="A16354">
            <v>44959</v>
          </cell>
          <cell r="B16354" t="str">
            <v>UA 1749</v>
          </cell>
          <cell r="D16354">
            <v>134</v>
          </cell>
        </row>
        <row r="16355">
          <cell r="A16355">
            <v>44959</v>
          </cell>
          <cell r="B16355" t="str">
            <v>UA 202</v>
          </cell>
          <cell r="D16355">
            <v>267</v>
          </cell>
        </row>
        <row r="16356">
          <cell r="A16356">
            <v>44959</v>
          </cell>
          <cell r="B16356" t="str">
            <v>UA 2235</v>
          </cell>
          <cell r="D16356">
            <v>280</v>
          </cell>
        </row>
        <row r="16357">
          <cell r="A16357">
            <v>44959</v>
          </cell>
          <cell r="B16357" t="str">
            <v>UA 417</v>
          </cell>
          <cell r="D16357">
            <v>155</v>
          </cell>
        </row>
        <row r="16358">
          <cell r="A16358">
            <v>44959</v>
          </cell>
          <cell r="B16358" t="str">
            <v>WN 1492</v>
          </cell>
          <cell r="D16358">
            <v>160</v>
          </cell>
        </row>
        <row r="16359">
          <cell r="A16359">
            <v>44960</v>
          </cell>
          <cell r="B16359" t="str">
            <v>AA 119</v>
          </cell>
          <cell r="D16359">
            <v>241</v>
          </cell>
        </row>
        <row r="16360">
          <cell r="A16360">
            <v>44960</v>
          </cell>
          <cell r="B16360" t="str">
            <v>AA 432</v>
          </cell>
          <cell r="D16360">
            <v>272</v>
          </cell>
        </row>
        <row r="16361">
          <cell r="A16361">
            <v>44960</v>
          </cell>
          <cell r="B16361" t="str">
            <v>AA 7</v>
          </cell>
          <cell r="D16361">
            <v>210</v>
          </cell>
        </row>
        <row r="16362">
          <cell r="A16362">
            <v>44960</v>
          </cell>
          <cell r="B16362" t="str">
            <v>AS 805</v>
          </cell>
          <cell r="D16362">
            <v>146</v>
          </cell>
        </row>
        <row r="16363">
          <cell r="A16363">
            <v>44960</v>
          </cell>
          <cell r="B16363" t="str">
            <v>AS 825</v>
          </cell>
          <cell r="D16363">
            <v>150</v>
          </cell>
        </row>
        <row r="16364">
          <cell r="A16364">
            <v>44960</v>
          </cell>
          <cell r="B16364" t="str">
            <v>AS 841</v>
          </cell>
          <cell r="D16364">
            <v>134</v>
          </cell>
        </row>
        <row r="16365">
          <cell r="A16365">
            <v>44960</v>
          </cell>
          <cell r="B16365" t="str">
            <v>AS 879</v>
          </cell>
          <cell r="D16365">
            <v>151</v>
          </cell>
        </row>
        <row r="16366">
          <cell r="A16366">
            <v>44960</v>
          </cell>
          <cell r="B16366" t="str">
            <v>DL 300</v>
          </cell>
          <cell r="D16366">
            <v>281</v>
          </cell>
        </row>
        <row r="16367">
          <cell r="A16367">
            <v>44960</v>
          </cell>
          <cell r="B16367" t="str">
            <v>DL 362</v>
          </cell>
          <cell r="D16367">
            <v>174</v>
          </cell>
        </row>
        <row r="16368">
          <cell r="A16368">
            <v>44960</v>
          </cell>
          <cell r="B16368" t="str">
            <v>DL 464</v>
          </cell>
          <cell r="D16368">
            <v>187</v>
          </cell>
        </row>
        <row r="16369">
          <cell r="A16369">
            <v>44960</v>
          </cell>
          <cell r="B16369" t="str">
            <v>DL 481</v>
          </cell>
          <cell r="D16369">
            <v>161</v>
          </cell>
        </row>
        <row r="16370">
          <cell r="A16370">
            <v>44960</v>
          </cell>
          <cell r="B16370" t="str">
            <v>DL 535</v>
          </cell>
          <cell r="D16370">
            <v>250</v>
          </cell>
        </row>
        <row r="16371">
          <cell r="A16371">
            <v>44960</v>
          </cell>
          <cell r="B16371" t="str">
            <v>HA 23</v>
          </cell>
          <cell r="D16371">
            <v>93</v>
          </cell>
        </row>
        <row r="16372">
          <cell r="A16372">
            <v>44960</v>
          </cell>
          <cell r="B16372" t="str">
            <v>HA 29</v>
          </cell>
          <cell r="D16372">
            <v>240</v>
          </cell>
        </row>
        <row r="16373">
          <cell r="A16373">
            <v>44960</v>
          </cell>
          <cell r="B16373" t="str">
            <v>HA 31</v>
          </cell>
          <cell r="D16373">
            <v>103</v>
          </cell>
        </row>
        <row r="16374">
          <cell r="A16374">
            <v>44960</v>
          </cell>
          <cell r="B16374" t="str">
            <v>HA 39</v>
          </cell>
          <cell r="D16374">
            <v>184</v>
          </cell>
        </row>
        <row r="16375">
          <cell r="A16375">
            <v>44960</v>
          </cell>
          <cell r="B16375" t="str">
            <v>HA 41</v>
          </cell>
          <cell r="D16375">
            <v>89</v>
          </cell>
        </row>
        <row r="16376">
          <cell r="A16376">
            <v>44960</v>
          </cell>
          <cell r="B16376" t="str">
            <v>HA 45</v>
          </cell>
          <cell r="D16376">
            <v>86</v>
          </cell>
        </row>
        <row r="16377">
          <cell r="A16377">
            <v>44960</v>
          </cell>
          <cell r="B16377" t="str">
            <v>HA 59</v>
          </cell>
          <cell r="D16377">
            <v>130</v>
          </cell>
        </row>
        <row r="16378">
          <cell r="A16378">
            <v>44960</v>
          </cell>
          <cell r="B16378" t="str">
            <v>UA 1219</v>
          </cell>
          <cell r="D16378">
            <v>115</v>
          </cell>
        </row>
        <row r="16379">
          <cell r="A16379">
            <v>44960</v>
          </cell>
          <cell r="B16379" t="str">
            <v>UA 1736</v>
          </cell>
          <cell r="D16379">
            <v>290</v>
          </cell>
        </row>
        <row r="16380">
          <cell r="A16380">
            <v>44960</v>
          </cell>
          <cell r="B16380" t="str">
            <v>UA 1749</v>
          </cell>
          <cell r="D16380">
            <v>118</v>
          </cell>
        </row>
        <row r="16381">
          <cell r="A16381">
            <v>44960</v>
          </cell>
          <cell r="B16381" t="str">
            <v>UA 202</v>
          </cell>
          <cell r="D16381">
            <v>230</v>
          </cell>
        </row>
        <row r="16382">
          <cell r="A16382">
            <v>44960</v>
          </cell>
          <cell r="B16382" t="str">
            <v>UA 2235</v>
          </cell>
          <cell r="D16382">
            <v>210</v>
          </cell>
        </row>
        <row r="16383">
          <cell r="A16383">
            <v>44960</v>
          </cell>
          <cell r="B16383" t="str">
            <v>UA 417</v>
          </cell>
          <cell r="D16383">
            <v>78</v>
          </cell>
        </row>
        <row r="16384">
          <cell r="A16384">
            <v>44960</v>
          </cell>
          <cell r="B16384" t="str">
            <v>WN 140</v>
          </cell>
          <cell r="D16384">
            <v>142</v>
          </cell>
        </row>
        <row r="16385">
          <cell r="A16385">
            <v>44960</v>
          </cell>
          <cell r="B16385" t="str">
            <v>WN 1492</v>
          </cell>
          <cell r="D16385">
            <v>129</v>
          </cell>
        </row>
        <row r="16386">
          <cell r="A16386">
            <v>44961</v>
          </cell>
          <cell r="B16386" t="str">
            <v>AA 205</v>
          </cell>
          <cell r="D16386">
            <v>150</v>
          </cell>
        </row>
        <row r="16387">
          <cell r="A16387">
            <v>44961</v>
          </cell>
          <cell r="B16387" t="str">
            <v>AA 271</v>
          </cell>
          <cell r="D16387">
            <v>134</v>
          </cell>
        </row>
        <row r="16388">
          <cell r="A16388">
            <v>44961</v>
          </cell>
          <cell r="B16388" t="str">
            <v>AA 7</v>
          </cell>
          <cell r="D16388">
            <v>194</v>
          </cell>
        </row>
        <row r="16389">
          <cell r="A16389">
            <v>44961</v>
          </cell>
          <cell r="B16389" t="str">
            <v>AS 803</v>
          </cell>
          <cell r="D16389">
            <v>125</v>
          </cell>
        </row>
        <row r="16390">
          <cell r="A16390">
            <v>44961</v>
          </cell>
          <cell r="B16390" t="str">
            <v>DL 300</v>
          </cell>
          <cell r="D16390">
            <v>250</v>
          </cell>
        </row>
        <row r="16391">
          <cell r="A16391">
            <v>44961</v>
          </cell>
          <cell r="B16391" t="str">
            <v>DL 464</v>
          </cell>
          <cell r="D16391">
            <v>151</v>
          </cell>
        </row>
        <row r="16392">
          <cell r="A16392">
            <v>44961</v>
          </cell>
          <cell r="B16392" t="str">
            <v>DL 481</v>
          </cell>
          <cell r="D16392">
            <v>150</v>
          </cell>
        </row>
        <row r="16393">
          <cell r="A16393">
            <v>44961</v>
          </cell>
          <cell r="B16393" t="str">
            <v>DL 535</v>
          </cell>
          <cell r="D16393">
            <v>263</v>
          </cell>
        </row>
        <row r="16394">
          <cell r="A16394">
            <v>44961</v>
          </cell>
          <cell r="B16394" t="str">
            <v>HA 41</v>
          </cell>
          <cell r="D16394">
            <v>123</v>
          </cell>
        </row>
        <row r="16395">
          <cell r="A16395">
            <v>44961</v>
          </cell>
          <cell r="B16395" t="str">
            <v>HA 57</v>
          </cell>
          <cell r="D16395">
            <v>92</v>
          </cell>
        </row>
        <row r="16396">
          <cell r="A16396">
            <v>44961</v>
          </cell>
          <cell r="B16396" t="str">
            <v>HA 71</v>
          </cell>
          <cell r="D16396">
            <v>120</v>
          </cell>
        </row>
        <row r="16397">
          <cell r="A16397">
            <v>44961</v>
          </cell>
          <cell r="B16397" t="str">
            <v>UA 1219</v>
          </cell>
          <cell r="D16397">
            <v>181</v>
          </cell>
        </row>
        <row r="16398">
          <cell r="A16398">
            <v>44961</v>
          </cell>
          <cell r="B16398" t="str">
            <v>UA 1736</v>
          </cell>
          <cell r="D16398">
            <v>294</v>
          </cell>
        </row>
        <row r="16399">
          <cell r="A16399">
            <v>44961</v>
          </cell>
          <cell r="B16399" t="str">
            <v>UA 202</v>
          </cell>
          <cell r="D16399">
            <v>215</v>
          </cell>
        </row>
        <row r="16400">
          <cell r="A16400">
            <v>44961</v>
          </cell>
          <cell r="B16400" t="str">
            <v>UA 2235</v>
          </cell>
          <cell r="D16400">
            <v>288</v>
          </cell>
        </row>
        <row r="16401">
          <cell r="A16401">
            <v>44961</v>
          </cell>
          <cell r="B16401" t="str">
            <v>UA 417</v>
          </cell>
          <cell r="D16401">
            <v>95</v>
          </cell>
        </row>
        <row r="16402">
          <cell r="A16402">
            <v>44961</v>
          </cell>
          <cell r="B16402" t="str">
            <v>UA 42</v>
          </cell>
          <cell r="D16402">
            <v>108</v>
          </cell>
        </row>
        <row r="16403">
          <cell r="A16403">
            <v>44961</v>
          </cell>
          <cell r="B16403" t="str">
            <v>WN 140</v>
          </cell>
          <cell r="D16403">
            <v>141</v>
          </cell>
        </row>
        <row r="16404">
          <cell r="A16404">
            <v>44961</v>
          </cell>
          <cell r="B16404" t="str">
            <v>WN 1492</v>
          </cell>
          <cell r="D16404">
            <v>142</v>
          </cell>
        </row>
        <row r="16405">
          <cell r="A16405">
            <v>44961</v>
          </cell>
          <cell r="B16405" t="str">
            <v>WN 2415</v>
          </cell>
          <cell r="D16405">
            <v>163</v>
          </cell>
        </row>
        <row r="16406">
          <cell r="A16406">
            <v>44961</v>
          </cell>
          <cell r="B16406" t="str">
            <v>WN 859</v>
          </cell>
          <cell r="D16406">
            <v>166</v>
          </cell>
        </row>
        <row r="16407">
          <cell r="A16407">
            <v>44962</v>
          </cell>
          <cell r="B16407" t="str">
            <v>AA 271</v>
          </cell>
          <cell r="D16407">
            <v>91</v>
          </cell>
        </row>
        <row r="16408">
          <cell r="A16408">
            <v>44962</v>
          </cell>
          <cell r="B16408" t="str">
            <v>AA 7</v>
          </cell>
          <cell r="D16408">
            <v>167</v>
          </cell>
        </row>
        <row r="16409">
          <cell r="A16409">
            <v>44962</v>
          </cell>
          <cell r="B16409" t="str">
            <v>AS 805</v>
          </cell>
          <cell r="D16409">
            <v>119</v>
          </cell>
        </row>
        <row r="16410">
          <cell r="A16410">
            <v>44962</v>
          </cell>
          <cell r="B16410" t="str">
            <v>AS 809</v>
          </cell>
          <cell r="D16410">
            <v>151</v>
          </cell>
        </row>
        <row r="16411">
          <cell r="A16411">
            <v>44962</v>
          </cell>
          <cell r="B16411" t="str">
            <v>AS 825</v>
          </cell>
          <cell r="D16411">
            <v>143</v>
          </cell>
        </row>
        <row r="16412">
          <cell r="A16412">
            <v>44962</v>
          </cell>
          <cell r="B16412" t="str">
            <v>AS 829</v>
          </cell>
          <cell r="D16412">
            <v>59</v>
          </cell>
        </row>
        <row r="16413">
          <cell r="A16413">
            <v>44962</v>
          </cell>
          <cell r="B16413" t="str">
            <v>AS 879</v>
          </cell>
          <cell r="D16413">
            <v>76</v>
          </cell>
        </row>
        <row r="16414">
          <cell r="A16414">
            <v>44962</v>
          </cell>
          <cell r="B16414" t="str">
            <v>DL 300</v>
          </cell>
          <cell r="D16414">
            <v>300</v>
          </cell>
        </row>
        <row r="16415">
          <cell r="A16415">
            <v>44962</v>
          </cell>
          <cell r="B16415" t="str">
            <v>DL 362</v>
          </cell>
          <cell r="D16415">
            <v>160</v>
          </cell>
        </row>
        <row r="16416">
          <cell r="A16416">
            <v>44962</v>
          </cell>
          <cell r="B16416" t="str">
            <v>DL 464</v>
          </cell>
          <cell r="D16416">
            <v>120</v>
          </cell>
        </row>
        <row r="16417">
          <cell r="A16417">
            <v>44962</v>
          </cell>
          <cell r="B16417" t="str">
            <v>DL 481</v>
          </cell>
          <cell r="D16417">
            <v>98</v>
          </cell>
        </row>
        <row r="16418">
          <cell r="A16418">
            <v>44962</v>
          </cell>
          <cell r="B16418" t="str">
            <v>DL 535</v>
          </cell>
          <cell r="D16418">
            <v>300</v>
          </cell>
        </row>
        <row r="16419">
          <cell r="A16419">
            <v>44962</v>
          </cell>
          <cell r="B16419" t="str">
            <v>HA 29</v>
          </cell>
          <cell r="D16419">
            <v>168</v>
          </cell>
        </row>
        <row r="16420">
          <cell r="A16420">
            <v>44962</v>
          </cell>
          <cell r="B16420" t="str">
            <v>HA 31</v>
          </cell>
          <cell r="D16420">
            <v>166</v>
          </cell>
        </row>
        <row r="16421">
          <cell r="A16421">
            <v>44962</v>
          </cell>
          <cell r="B16421" t="str">
            <v>HA 33</v>
          </cell>
          <cell r="D16421">
            <v>113</v>
          </cell>
        </row>
        <row r="16422">
          <cell r="A16422">
            <v>44962</v>
          </cell>
          <cell r="B16422" t="str">
            <v>HA 39</v>
          </cell>
          <cell r="D16422">
            <v>142</v>
          </cell>
        </row>
        <row r="16423">
          <cell r="A16423">
            <v>44962</v>
          </cell>
          <cell r="B16423" t="str">
            <v>HA 41</v>
          </cell>
          <cell r="D16423">
            <v>116</v>
          </cell>
        </row>
        <row r="16424">
          <cell r="A16424">
            <v>44962</v>
          </cell>
          <cell r="B16424" t="str">
            <v>HA 45</v>
          </cell>
          <cell r="D16424">
            <v>106</v>
          </cell>
        </row>
        <row r="16425">
          <cell r="A16425">
            <v>44962</v>
          </cell>
          <cell r="B16425" t="str">
            <v>HA 57</v>
          </cell>
          <cell r="D16425">
            <v>117</v>
          </cell>
        </row>
        <row r="16426">
          <cell r="A16426">
            <v>44962</v>
          </cell>
          <cell r="B16426" t="str">
            <v>HA 71</v>
          </cell>
          <cell r="D16426">
            <v>111</v>
          </cell>
        </row>
        <row r="16427">
          <cell r="A16427">
            <v>44962</v>
          </cell>
          <cell r="B16427" t="str">
            <v>UA 1219</v>
          </cell>
          <cell r="D16427">
            <v>96</v>
          </cell>
        </row>
        <row r="16428">
          <cell r="A16428">
            <v>44962</v>
          </cell>
          <cell r="B16428" t="str">
            <v>UA 1736</v>
          </cell>
          <cell r="D16428">
            <v>330</v>
          </cell>
        </row>
        <row r="16429">
          <cell r="A16429">
            <v>44962</v>
          </cell>
          <cell r="B16429" t="str">
            <v>UA 1749</v>
          </cell>
          <cell r="D16429">
            <v>65</v>
          </cell>
        </row>
        <row r="16430">
          <cell r="A16430">
            <v>44962</v>
          </cell>
          <cell r="B16430" t="str">
            <v>UA 202</v>
          </cell>
          <cell r="D16430">
            <v>178</v>
          </cell>
        </row>
        <row r="16431">
          <cell r="A16431">
            <v>44962</v>
          </cell>
          <cell r="B16431" t="str">
            <v>UA 2235</v>
          </cell>
          <cell r="D16431">
            <v>226</v>
          </cell>
        </row>
        <row r="16432">
          <cell r="A16432">
            <v>44962</v>
          </cell>
          <cell r="B16432" t="str">
            <v>UA 417</v>
          </cell>
          <cell r="D16432">
            <v>74</v>
          </cell>
        </row>
        <row r="16433">
          <cell r="A16433">
            <v>44962</v>
          </cell>
          <cell r="B16433" t="str">
            <v>WN 114</v>
          </cell>
          <cell r="D16433">
            <v>156</v>
          </cell>
        </row>
        <row r="16434">
          <cell r="A16434">
            <v>44962</v>
          </cell>
          <cell r="B16434" t="str">
            <v>WN 140</v>
          </cell>
          <cell r="D16434">
            <v>103</v>
          </cell>
        </row>
        <row r="16435">
          <cell r="A16435">
            <v>44962</v>
          </cell>
          <cell r="B16435" t="str">
            <v>WN 1492</v>
          </cell>
          <cell r="D16435">
            <v>80</v>
          </cell>
        </row>
        <row r="16436">
          <cell r="A16436">
            <v>44962</v>
          </cell>
          <cell r="B16436" t="str">
            <v>WN 859</v>
          </cell>
          <cell r="D16436">
            <v>166</v>
          </cell>
        </row>
        <row r="16437">
          <cell r="A16437">
            <v>44963</v>
          </cell>
          <cell r="B16437" t="str">
            <v>AA 119</v>
          </cell>
          <cell r="D16437">
            <v>164</v>
          </cell>
        </row>
        <row r="16438">
          <cell r="A16438">
            <v>44963</v>
          </cell>
          <cell r="B16438" t="str">
            <v>AA 432</v>
          </cell>
          <cell r="D16438">
            <v>228</v>
          </cell>
        </row>
        <row r="16439">
          <cell r="A16439">
            <v>44963</v>
          </cell>
          <cell r="B16439" t="str">
            <v>AA 7</v>
          </cell>
          <cell r="D16439">
            <v>160</v>
          </cell>
        </row>
        <row r="16440">
          <cell r="A16440">
            <v>44963</v>
          </cell>
          <cell r="B16440" t="str">
            <v>AS 809</v>
          </cell>
          <cell r="D16440">
            <v>154</v>
          </cell>
        </row>
        <row r="16441">
          <cell r="A16441">
            <v>44963</v>
          </cell>
          <cell r="B16441" t="str">
            <v>AS 861</v>
          </cell>
          <cell r="D16441">
            <v>158</v>
          </cell>
        </row>
        <row r="16442">
          <cell r="A16442">
            <v>44963</v>
          </cell>
          <cell r="B16442" t="str">
            <v>AS 879</v>
          </cell>
          <cell r="D16442">
            <v>84</v>
          </cell>
        </row>
        <row r="16443">
          <cell r="A16443">
            <v>44963</v>
          </cell>
          <cell r="B16443" t="str">
            <v>DL 300</v>
          </cell>
          <cell r="D16443">
            <v>197</v>
          </cell>
        </row>
        <row r="16444">
          <cell r="A16444">
            <v>44963</v>
          </cell>
          <cell r="B16444" t="str">
            <v>DL 362</v>
          </cell>
          <cell r="D16444">
            <v>84</v>
          </cell>
        </row>
        <row r="16445">
          <cell r="A16445">
            <v>44963</v>
          </cell>
          <cell r="B16445" t="str">
            <v>DL 464</v>
          </cell>
          <cell r="D16445">
            <v>79</v>
          </cell>
        </row>
        <row r="16446">
          <cell r="A16446">
            <v>44963</v>
          </cell>
          <cell r="B16446" t="str">
            <v>DL 481</v>
          </cell>
          <cell r="D16446">
            <v>124</v>
          </cell>
        </row>
        <row r="16447">
          <cell r="A16447">
            <v>44963</v>
          </cell>
          <cell r="B16447" t="str">
            <v>DL 535</v>
          </cell>
          <cell r="D16447">
            <v>102</v>
          </cell>
        </row>
        <row r="16448">
          <cell r="A16448">
            <v>44963</v>
          </cell>
          <cell r="B16448" t="str">
            <v>HA 23</v>
          </cell>
          <cell r="D16448">
            <v>67</v>
          </cell>
        </row>
        <row r="16449">
          <cell r="A16449">
            <v>44963</v>
          </cell>
          <cell r="B16449" t="str">
            <v>HA 29</v>
          </cell>
          <cell r="D16449">
            <v>180</v>
          </cell>
        </row>
        <row r="16450">
          <cell r="A16450">
            <v>44963</v>
          </cell>
          <cell r="B16450" t="str">
            <v>HA 31</v>
          </cell>
          <cell r="D16450">
            <v>183</v>
          </cell>
        </row>
        <row r="16451">
          <cell r="A16451">
            <v>44963</v>
          </cell>
          <cell r="B16451" t="str">
            <v>HA 33</v>
          </cell>
          <cell r="D16451">
            <v>157</v>
          </cell>
        </row>
        <row r="16452">
          <cell r="A16452">
            <v>44963</v>
          </cell>
          <cell r="B16452" t="str">
            <v>HA 39</v>
          </cell>
          <cell r="D16452">
            <v>171</v>
          </cell>
        </row>
        <row r="16453">
          <cell r="A16453">
            <v>44963</v>
          </cell>
          <cell r="B16453" t="str">
            <v>HA 41</v>
          </cell>
          <cell r="D16453">
            <v>144</v>
          </cell>
        </row>
        <row r="16454">
          <cell r="A16454">
            <v>44963</v>
          </cell>
          <cell r="B16454" t="str">
            <v>HA 45</v>
          </cell>
          <cell r="D16454">
            <v>131</v>
          </cell>
        </row>
        <row r="16455">
          <cell r="A16455">
            <v>44963</v>
          </cell>
          <cell r="B16455" t="str">
            <v>HA 57</v>
          </cell>
          <cell r="D16455">
            <v>121</v>
          </cell>
        </row>
        <row r="16456">
          <cell r="A16456">
            <v>44963</v>
          </cell>
          <cell r="B16456" t="str">
            <v>HA 59</v>
          </cell>
          <cell r="D16456">
            <v>146</v>
          </cell>
        </row>
        <row r="16457">
          <cell r="A16457">
            <v>44963</v>
          </cell>
          <cell r="B16457" t="str">
            <v>HA 71</v>
          </cell>
          <cell r="D16457">
            <v>109</v>
          </cell>
        </row>
        <row r="16458">
          <cell r="A16458">
            <v>44963</v>
          </cell>
          <cell r="B16458" t="str">
            <v>UA 2235</v>
          </cell>
          <cell r="D16458">
            <v>156</v>
          </cell>
        </row>
        <row r="16459">
          <cell r="A16459">
            <v>44963</v>
          </cell>
          <cell r="B16459" t="str">
            <v>UA 417</v>
          </cell>
          <cell r="D16459">
            <v>88</v>
          </cell>
        </row>
        <row r="16460">
          <cell r="A16460">
            <v>44963</v>
          </cell>
          <cell r="B16460" t="str">
            <v>WN 1492</v>
          </cell>
          <cell r="D16460">
            <v>88</v>
          </cell>
        </row>
        <row r="16461">
          <cell r="A16461">
            <v>44963</v>
          </cell>
          <cell r="B16461" t="str">
            <v>WN 2773</v>
          </cell>
          <cell r="D16461">
            <v>160</v>
          </cell>
        </row>
        <row r="16462">
          <cell r="A16462">
            <v>44964</v>
          </cell>
          <cell r="B16462" t="str">
            <v>AA 205</v>
          </cell>
          <cell r="D16462">
            <v>70</v>
          </cell>
        </row>
        <row r="16463">
          <cell r="A16463">
            <v>44964</v>
          </cell>
          <cell r="B16463" t="str">
            <v>AA 271</v>
          </cell>
          <cell r="D16463">
            <v>65</v>
          </cell>
        </row>
        <row r="16464">
          <cell r="A16464">
            <v>44964</v>
          </cell>
          <cell r="B16464" t="str">
            <v>AA 432</v>
          </cell>
          <cell r="D16464">
            <v>244</v>
          </cell>
        </row>
        <row r="16465">
          <cell r="A16465">
            <v>44964</v>
          </cell>
          <cell r="B16465" t="str">
            <v>AA 7</v>
          </cell>
          <cell r="D16465">
            <v>152</v>
          </cell>
        </row>
        <row r="16466">
          <cell r="A16466">
            <v>44964</v>
          </cell>
          <cell r="B16466" t="str">
            <v>AS 825</v>
          </cell>
          <cell r="D16466">
            <v>159</v>
          </cell>
        </row>
        <row r="16467">
          <cell r="A16467">
            <v>44964</v>
          </cell>
          <cell r="B16467" t="str">
            <v>AS 829</v>
          </cell>
          <cell r="D16467">
            <v>80</v>
          </cell>
        </row>
        <row r="16468">
          <cell r="A16468">
            <v>44964</v>
          </cell>
          <cell r="B16468" t="str">
            <v>AS 841</v>
          </cell>
          <cell r="D16468">
            <v>104</v>
          </cell>
        </row>
        <row r="16469">
          <cell r="A16469">
            <v>44964</v>
          </cell>
          <cell r="B16469" t="str">
            <v>AS 861</v>
          </cell>
          <cell r="D16469">
            <v>157</v>
          </cell>
        </row>
        <row r="16470">
          <cell r="A16470">
            <v>44964</v>
          </cell>
          <cell r="B16470" t="str">
            <v>DL 300</v>
          </cell>
          <cell r="D16470">
            <v>236</v>
          </cell>
        </row>
        <row r="16471">
          <cell r="A16471">
            <v>44964</v>
          </cell>
          <cell r="B16471" t="str">
            <v>DL 362</v>
          </cell>
          <cell r="D16471">
            <v>83</v>
          </cell>
        </row>
        <row r="16472">
          <cell r="A16472">
            <v>44964</v>
          </cell>
          <cell r="B16472" t="str">
            <v>DL 464</v>
          </cell>
          <cell r="D16472">
            <v>141</v>
          </cell>
        </row>
        <row r="16473">
          <cell r="A16473">
            <v>44964</v>
          </cell>
          <cell r="B16473" t="str">
            <v>DL 535</v>
          </cell>
          <cell r="D16473">
            <v>272</v>
          </cell>
        </row>
        <row r="16474">
          <cell r="A16474">
            <v>44964</v>
          </cell>
          <cell r="B16474" t="str">
            <v>HA 23</v>
          </cell>
          <cell r="D16474">
            <v>71</v>
          </cell>
        </row>
        <row r="16475">
          <cell r="A16475">
            <v>44964</v>
          </cell>
          <cell r="B16475" t="str">
            <v>HA 29</v>
          </cell>
          <cell r="D16475">
            <v>194</v>
          </cell>
        </row>
        <row r="16476">
          <cell r="A16476">
            <v>44964</v>
          </cell>
          <cell r="B16476" t="str">
            <v>HA 31</v>
          </cell>
          <cell r="D16476">
            <v>85</v>
          </cell>
        </row>
        <row r="16477">
          <cell r="A16477">
            <v>44964</v>
          </cell>
          <cell r="B16477" t="str">
            <v>HA 33</v>
          </cell>
          <cell r="D16477">
            <v>133</v>
          </cell>
        </row>
        <row r="16478">
          <cell r="A16478">
            <v>44964</v>
          </cell>
          <cell r="B16478" t="str">
            <v>HA 39</v>
          </cell>
          <cell r="D16478">
            <v>166</v>
          </cell>
        </row>
        <row r="16479">
          <cell r="A16479">
            <v>44964</v>
          </cell>
          <cell r="B16479" t="str">
            <v>HA 41</v>
          </cell>
          <cell r="D16479">
            <v>120</v>
          </cell>
        </row>
        <row r="16480">
          <cell r="A16480">
            <v>44964</v>
          </cell>
          <cell r="B16480" t="str">
            <v>HA 57</v>
          </cell>
          <cell r="D16480">
            <v>87</v>
          </cell>
        </row>
        <row r="16481">
          <cell r="A16481">
            <v>44964</v>
          </cell>
          <cell r="B16481" t="str">
            <v>HA 59</v>
          </cell>
          <cell r="D16481">
            <v>129</v>
          </cell>
        </row>
        <row r="16482">
          <cell r="A16482">
            <v>44964</v>
          </cell>
          <cell r="B16482" t="str">
            <v>HA 71</v>
          </cell>
          <cell r="D16482">
            <v>93</v>
          </cell>
        </row>
        <row r="16483">
          <cell r="A16483">
            <v>44964</v>
          </cell>
          <cell r="B16483" t="str">
            <v>UA 1219</v>
          </cell>
          <cell r="D16483">
            <v>109</v>
          </cell>
        </row>
        <row r="16484">
          <cell r="A16484">
            <v>44964</v>
          </cell>
          <cell r="B16484" t="str">
            <v>UA 1736</v>
          </cell>
          <cell r="D16484">
            <v>273</v>
          </cell>
        </row>
        <row r="16485">
          <cell r="A16485">
            <v>44964</v>
          </cell>
          <cell r="B16485" t="str">
            <v>UA 1749</v>
          </cell>
          <cell r="D16485">
            <v>92</v>
          </cell>
        </row>
        <row r="16486">
          <cell r="A16486">
            <v>44964</v>
          </cell>
          <cell r="B16486" t="str">
            <v>UA 417</v>
          </cell>
          <cell r="D16486">
            <v>57</v>
          </cell>
        </row>
        <row r="16487">
          <cell r="A16487">
            <v>44964</v>
          </cell>
          <cell r="B16487" t="str">
            <v>WN 114</v>
          </cell>
          <cell r="D16487">
            <v>133</v>
          </cell>
        </row>
        <row r="16488">
          <cell r="A16488">
            <v>44964</v>
          </cell>
          <cell r="B16488" t="str">
            <v>WN 140</v>
          </cell>
          <cell r="D16488">
            <v>110</v>
          </cell>
        </row>
        <row r="16489">
          <cell r="A16489">
            <v>44964</v>
          </cell>
          <cell r="B16489" t="str">
            <v>WN 1492</v>
          </cell>
          <cell r="D16489">
            <v>97</v>
          </cell>
        </row>
        <row r="16490">
          <cell r="A16490">
            <v>44964</v>
          </cell>
          <cell r="B16490" t="str">
            <v>WN 2415</v>
          </cell>
          <cell r="D16490">
            <v>135</v>
          </cell>
        </row>
        <row r="16491">
          <cell r="A16491">
            <v>44964</v>
          </cell>
          <cell r="B16491" t="str">
            <v>WN 2773</v>
          </cell>
          <cell r="D16491">
            <v>163</v>
          </cell>
        </row>
        <row r="16492">
          <cell r="A16492">
            <v>44964</v>
          </cell>
          <cell r="B16492" t="str">
            <v>WN 859</v>
          </cell>
          <cell r="D16492">
            <v>159</v>
          </cell>
        </row>
        <row r="16493">
          <cell r="A16493">
            <v>44965</v>
          </cell>
          <cell r="B16493" t="str">
            <v>AA 119</v>
          </cell>
          <cell r="D16493">
            <v>211</v>
          </cell>
        </row>
        <row r="16494">
          <cell r="A16494">
            <v>44965</v>
          </cell>
          <cell r="B16494" t="str">
            <v>AA 205</v>
          </cell>
          <cell r="D16494">
            <v>84</v>
          </cell>
        </row>
        <row r="16495">
          <cell r="A16495">
            <v>44965</v>
          </cell>
          <cell r="B16495" t="str">
            <v>AA 271</v>
          </cell>
          <cell r="D16495">
            <v>92</v>
          </cell>
        </row>
        <row r="16496">
          <cell r="A16496">
            <v>44965</v>
          </cell>
          <cell r="B16496" t="str">
            <v>AA 432</v>
          </cell>
          <cell r="D16496">
            <v>264</v>
          </cell>
        </row>
        <row r="16497">
          <cell r="A16497">
            <v>44965</v>
          </cell>
          <cell r="B16497" t="str">
            <v>AA 7</v>
          </cell>
          <cell r="D16497">
            <v>83</v>
          </cell>
        </row>
        <row r="16498">
          <cell r="A16498">
            <v>44965</v>
          </cell>
          <cell r="B16498" t="str">
            <v>AS 803</v>
          </cell>
          <cell r="D16498">
            <v>117</v>
          </cell>
        </row>
        <row r="16499">
          <cell r="A16499">
            <v>44965</v>
          </cell>
          <cell r="B16499" t="str">
            <v>AS 805</v>
          </cell>
          <cell r="D16499">
            <v>148</v>
          </cell>
        </row>
        <row r="16500">
          <cell r="A16500">
            <v>44965</v>
          </cell>
          <cell r="B16500" t="str">
            <v>AS 809</v>
          </cell>
          <cell r="D16500">
            <v>148</v>
          </cell>
        </row>
        <row r="16501">
          <cell r="A16501">
            <v>44965</v>
          </cell>
          <cell r="B16501" t="str">
            <v>AS 825</v>
          </cell>
          <cell r="D16501">
            <v>152</v>
          </cell>
        </row>
        <row r="16502">
          <cell r="A16502">
            <v>44965</v>
          </cell>
          <cell r="B16502" t="str">
            <v>AS 829</v>
          </cell>
          <cell r="D16502">
            <v>104</v>
          </cell>
        </row>
        <row r="16503">
          <cell r="A16503">
            <v>44965</v>
          </cell>
          <cell r="B16503" t="str">
            <v>AS 841</v>
          </cell>
          <cell r="D16503">
            <v>140</v>
          </cell>
        </row>
        <row r="16504">
          <cell r="A16504">
            <v>44965</v>
          </cell>
          <cell r="B16504" t="str">
            <v>AS 861</v>
          </cell>
          <cell r="D16504">
            <v>147</v>
          </cell>
        </row>
        <row r="16505">
          <cell r="A16505">
            <v>44965</v>
          </cell>
          <cell r="B16505" t="str">
            <v>AS 879</v>
          </cell>
          <cell r="D16505">
            <v>128</v>
          </cell>
        </row>
        <row r="16506">
          <cell r="A16506">
            <v>44965</v>
          </cell>
          <cell r="B16506" t="str">
            <v>DL 464</v>
          </cell>
          <cell r="D16506">
            <v>172</v>
          </cell>
        </row>
        <row r="16507">
          <cell r="A16507">
            <v>44965</v>
          </cell>
          <cell r="B16507" t="str">
            <v>DL 535</v>
          </cell>
          <cell r="D16507">
            <v>200</v>
          </cell>
        </row>
        <row r="16508">
          <cell r="A16508">
            <v>44965</v>
          </cell>
          <cell r="B16508" t="str">
            <v>HA 23</v>
          </cell>
          <cell r="D16508">
            <v>135</v>
          </cell>
        </row>
        <row r="16509">
          <cell r="A16509">
            <v>44965</v>
          </cell>
          <cell r="B16509" t="str">
            <v>HA 29</v>
          </cell>
          <cell r="D16509">
            <v>225</v>
          </cell>
        </row>
        <row r="16510">
          <cell r="A16510">
            <v>44965</v>
          </cell>
          <cell r="B16510" t="str">
            <v>HA 31</v>
          </cell>
          <cell r="D16510">
            <v>88</v>
          </cell>
        </row>
        <row r="16511">
          <cell r="A16511">
            <v>44965</v>
          </cell>
          <cell r="B16511" t="str">
            <v>HA 33</v>
          </cell>
          <cell r="D16511">
            <v>144</v>
          </cell>
        </row>
        <row r="16512">
          <cell r="A16512">
            <v>44965</v>
          </cell>
          <cell r="B16512" t="str">
            <v>HA 39</v>
          </cell>
          <cell r="D16512">
            <v>177</v>
          </cell>
        </row>
        <row r="16513">
          <cell r="A16513">
            <v>44965</v>
          </cell>
          <cell r="B16513" t="str">
            <v>HA 41</v>
          </cell>
          <cell r="D16513">
            <v>150</v>
          </cell>
        </row>
        <row r="16514">
          <cell r="A16514">
            <v>44965</v>
          </cell>
          <cell r="B16514" t="str">
            <v>HA 45</v>
          </cell>
          <cell r="D16514">
            <v>137</v>
          </cell>
        </row>
        <row r="16515">
          <cell r="A16515">
            <v>44965</v>
          </cell>
          <cell r="B16515" t="str">
            <v>HA 57</v>
          </cell>
          <cell r="D16515">
            <v>132</v>
          </cell>
        </row>
        <row r="16516">
          <cell r="A16516">
            <v>44965</v>
          </cell>
          <cell r="B16516" t="str">
            <v>HA 59</v>
          </cell>
          <cell r="D16516">
            <v>182</v>
          </cell>
        </row>
        <row r="16517">
          <cell r="A16517">
            <v>44965</v>
          </cell>
          <cell r="B16517" t="str">
            <v>HA 71</v>
          </cell>
          <cell r="D16517">
            <v>109</v>
          </cell>
        </row>
        <row r="16518">
          <cell r="A16518">
            <v>44965</v>
          </cell>
          <cell r="B16518" t="str">
            <v>UA 1219</v>
          </cell>
          <cell r="D16518">
            <v>144</v>
          </cell>
        </row>
        <row r="16519">
          <cell r="A16519">
            <v>44965</v>
          </cell>
          <cell r="B16519" t="str">
            <v>UA 1736</v>
          </cell>
          <cell r="D16519">
            <v>271</v>
          </cell>
        </row>
        <row r="16520">
          <cell r="A16520">
            <v>44965</v>
          </cell>
          <cell r="B16520" t="str">
            <v>UA 1749</v>
          </cell>
          <cell r="D16520">
            <v>91</v>
          </cell>
        </row>
        <row r="16521">
          <cell r="A16521">
            <v>44965</v>
          </cell>
          <cell r="B16521" t="str">
            <v>UA 2235</v>
          </cell>
          <cell r="D16521">
            <v>202</v>
          </cell>
        </row>
        <row r="16522">
          <cell r="A16522">
            <v>44965</v>
          </cell>
          <cell r="B16522" t="str">
            <v>UA 417</v>
          </cell>
          <cell r="D16522">
            <v>90</v>
          </cell>
        </row>
        <row r="16523">
          <cell r="A16523">
            <v>44965</v>
          </cell>
          <cell r="B16523" t="str">
            <v>WN 114</v>
          </cell>
          <cell r="D16523">
            <v>150</v>
          </cell>
        </row>
        <row r="16524">
          <cell r="A16524">
            <v>44965</v>
          </cell>
          <cell r="B16524" t="str">
            <v>WN 140</v>
          </cell>
          <cell r="D16524">
            <v>152</v>
          </cell>
        </row>
        <row r="16525">
          <cell r="A16525">
            <v>44965</v>
          </cell>
          <cell r="B16525" t="str">
            <v>WN 1492</v>
          </cell>
          <cell r="D16525">
            <v>148</v>
          </cell>
        </row>
        <row r="16526">
          <cell r="A16526">
            <v>44965</v>
          </cell>
          <cell r="B16526" t="str">
            <v>WN 2415</v>
          </cell>
          <cell r="D16526">
            <v>156</v>
          </cell>
        </row>
        <row r="16527">
          <cell r="A16527">
            <v>44965</v>
          </cell>
          <cell r="B16527" t="str">
            <v>WN 2773</v>
          </cell>
          <cell r="D16527">
            <v>165</v>
          </cell>
        </row>
        <row r="16528">
          <cell r="A16528">
            <v>44966</v>
          </cell>
          <cell r="B16528" t="str">
            <v>AA 119</v>
          </cell>
          <cell r="D16528">
            <v>241</v>
          </cell>
        </row>
        <row r="16529">
          <cell r="A16529">
            <v>44966</v>
          </cell>
          <cell r="B16529" t="str">
            <v>AA 271</v>
          </cell>
          <cell r="D16529">
            <v>125</v>
          </cell>
        </row>
        <row r="16530">
          <cell r="A16530">
            <v>44966</v>
          </cell>
          <cell r="B16530" t="str">
            <v>AA 432</v>
          </cell>
          <cell r="D16530">
            <v>218</v>
          </cell>
        </row>
        <row r="16531">
          <cell r="A16531">
            <v>44966</v>
          </cell>
          <cell r="B16531" t="str">
            <v>AS 809</v>
          </cell>
          <cell r="D16531">
            <v>155</v>
          </cell>
        </row>
        <row r="16532">
          <cell r="A16532">
            <v>44966</v>
          </cell>
          <cell r="B16532" t="str">
            <v>AS 825</v>
          </cell>
          <cell r="D16532">
            <v>157</v>
          </cell>
        </row>
        <row r="16533">
          <cell r="A16533">
            <v>44966</v>
          </cell>
          <cell r="B16533" t="str">
            <v>AS 841</v>
          </cell>
          <cell r="D16533">
            <v>151</v>
          </cell>
        </row>
        <row r="16534">
          <cell r="A16534">
            <v>44966</v>
          </cell>
          <cell r="B16534" t="str">
            <v>AS 861</v>
          </cell>
          <cell r="D16534">
            <v>152</v>
          </cell>
        </row>
        <row r="16535">
          <cell r="A16535">
            <v>44966</v>
          </cell>
          <cell r="B16535" t="str">
            <v>AS 879</v>
          </cell>
          <cell r="D16535">
            <v>155</v>
          </cell>
        </row>
        <row r="16536">
          <cell r="A16536">
            <v>44966</v>
          </cell>
          <cell r="B16536" t="str">
            <v>DL 362</v>
          </cell>
          <cell r="D16536">
            <v>198</v>
          </cell>
        </row>
        <row r="16537">
          <cell r="A16537">
            <v>44966</v>
          </cell>
          <cell r="B16537" t="str">
            <v>DL 464</v>
          </cell>
          <cell r="D16537">
            <v>184</v>
          </cell>
        </row>
        <row r="16538">
          <cell r="A16538">
            <v>44966</v>
          </cell>
          <cell r="B16538" t="str">
            <v>DL 481</v>
          </cell>
          <cell r="D16538">
            <v>136</v>
          </cell>
        </row>
        <row r="16539">
          <cell r="A16539">
            <v>44966</v>
          </cell>
          <cell r="B16539" t="str">
            <v>DL 535</v>
          </cell>
          <cell r="D16539">
            <v>330</v>
          </cell>
        </row>
        <row r="16540">
          <cell r="A16540">
            <v>44966</v>
          </cell>
          <cell r="B16540" t="str">
            <v>HA 45</v>
          </cell>
          <cell r="D16540">
            <v>144</v>
          </cell>
        </row>
        <row r="16541">
          <cell r="A16541">
            <v>44966</v>
          </cell>
          <cell r="B16541" t="str">
            <v>UA 1219</v>
          </cell>
          <cell r="D16541">
            <v>103</v>
          </cell>
        </row>
        <row r="16542">
          <cell r="A16542">
            <v>44966</v>
          </cell>
          <cell r="B16542" t="str">
            <v>UA 1736</v>
          </cell>
          <cell r="D16542">
            <v>314</v>
          </cell>
        </row>
        <row r="16543">
          <cell r="A16543">
            <v>44966</v>
          </cell>
          <cell r="B16543" t="str">
            <v>UA 1749</v>
          </cell>
          <cell r="D16543">
            <v>297</v>
          </cell>
        </row>
        <row r="16544">
          <cell r="A16544">
            <v>44966</v>
          </cell>
          <cell r="B16544" t="str">
            <v>UA 202</v>
          </cell>
          <cell r="D16544">
            <v>177</v>
          </cell>
        </row>
        <row r="16545">
          <cell r="A16545">
            <v>44966</v>
          </cell>
          <cell r="B16545" t="str">
            <v>UA 2235</v>
          </cell>
          <cell r="D16545">
            <v>236</v>
          </cell>
        </row>
        <row r="16546">
          <cell r="A16546">
            <v>44966</v>
          </cell>
          <cell r="B16546" t="str">
            <v>UA 417</v>
          </cell>
          <cell r="D16546">
            <v>88</v>
          </cell>
        </row>
        <row r="16547">
          <cell r="A16547">
            <v>44966</v>
          </cell>
          <cell r="B16547" t="str">
            <v>WN 114</v>
          </cell>
          <cell r="D16547">
            <v>156</v>
          </cell>
        </row>
        <row r="16548">
          <cell r="A16548">
            <v>44966</v>
          </cell>
          <cell r="B16548" t="str">
            <v>WN 140</v>
          </cell>
          <cell r="D16548">
            <v>142</v>
          </cell>
        </row>
        <row r="16549">
          <cell r="A16549">
            <v>44966</v>
          </cell>
          <cell r="B16549" t="str">
            <v>WN 1492</v>
          </cell>
          <cell r="D16549">
            <v>148</v>
          </cell>
        </row>
        <row r="16550">
          <cell r="A16550">
            <v>44966</v>
          </cell>
          <cell r="B16550" t="str">
            <v>WN 2415</v>
          </cell>
          <cell r="D16550">
            <v>151</v>
          </cell>
        </row>
        <row r="16551">
          <cell r="A16551">
            <v>44966</v>
          </cell>
          <cell r="B16551" t="str">
            <v>WN 2773</v>
          </cell>
          <cell r="D16551">
            <v>161</v>
          </cell>
        </row>
        <row r="16552">
          <cell r="A16552">
            <v>44966</v>
          </cell>
          <cell r="B16552" t="str">
            <v>WN 859</v>
          </cell>
          <cell r="D16552">
            <v>161</v>
          </cell>
        </row>
        <row r="16553">
          <cell r="A16553">
            <v>44967</v>
          </cell>
          <cell r="B16553" t="str">
            <v>AA 205</v>
          </cell>
          <cell r="D16553">
            <v>118</v>
          </cell>
        </row>
        <row r="16554">
          <cell r="A16554">
            <v>44967</v>
          </cell>
          <cell r="B16554" t="str">
            <v>AA 271</v>
          </cell>
          <cell r="D16554">
            <v>78</v>
          </cell>
        </row>
        <row r="16555">
          <cell r="A16555">
            <v>44967</v>
          </cell>
          <cell r="B16555" t="str">
            <v>AS 805</v>
          </cell>
          <cell r="D16555">
            <v>129</v>
          </cell>
        </row>
        <row r="16556">
          <cell r="A16556">
            <v>44967</v>
          </cell>
          <cell r="B16556" t="str">
            <v>AS 809</v>
          </cell>
          <cell r="D16556">
            <v>153</v>
          </cell>
        </row>
        <row r="16557">
          <cell r="A16557">
            <v>44967</v>
          </cell>
          <cell r="B16557" t="str">
            <v>AS 825</v>
          </cell>
          <cell r="D16557">
            <v>151</v>
          </cell>
        </row>
        <row r="16558">
          <cell r="A16558">
            <v>44967</v>
          </cell>
          <cell r="B16558" t="str">
            <v>AS 841</v>
          </cell>
          <cell r="D16558">
            <v>151</v>
          </cell>
        </row>
        <row r="16559">
          <cell r="A16559">
            <v>44967</v>
          </cell>
          <cell r="B16559" t="str">
            <v>AS 861</v>
          </cell>
          <cell r="D16559">
            <v>155</v>
          </cell>
        </row>
        <row r="16560">
          <cell r="A16560">
            <v>44967</v>
          </cell>
          <cell r="B16560" t="str">
            <v>AS 879</v>
          </cell>
          <cell r="D16560">
            <v>82</v>
          </cell>
        </row>
        <row r="16561">
          <cell r="A16561">
            <v>44967</v>
          </cell>
          <cell r="B16561" t="str">
            <v>DL 300</v>
          </cell>
          <cell r="D16561">
            <v>221</v>
          </cell>
        </row>
        <row r="16562">
          <cell r="A16562">
            <v>44967</v>
          </cell>
          <cell r="B16562" t="str">
            <v>DL 464</v>
          </cell>
          <cell r="D16562">
            <v>138</v>
          </cell>
        </row>
        <row r="16563">
          <cell r="A16563">
            <v>44967</v>
          </cell>
          <cell r="B16563" t="str">
            <v>DL 481</v>
          </cell>
          <cell r="D16563">
            <v>173</v>
          </cell>
        </row>
        <row r="16564">
          <cell r="A16564">
            <v>44967</v>
          </cell>
          <cell r="B16564" t="str">
            <v>DL 535</v>
          </cell>
          <cell r="D16564">
            <v>204</v>
          </cell>
        </row>
        <row r="16565">
          <cell r="A16565">
            <v>44967</v>
          </cell>
          <cell r="B16565" t="str">
            <v>HA 23</v>
          </cell>
          <cell r="D16565">
            <v>128</v>
          </cell>
        </row>
        <row r="16566">
          <cell r="A16566">
            <v>44967</v>
          </cell>
          <cell r="B16566" t="str">
            <v>HA 31</v>
          </cell>
          <cell r="D16566">
            <v>58</v>
          </cell>
        </row>
        <row r="16567">
          <cell r="A16567">
            <v>44967</v>
          </cell>
          <cell r="B16567" t="str">
            <v>HA 41</v>
          </cell>
          <cell r="D16567">
            <v>142</v>
          </cell>
        </row>
        <row r="16568">
          <cell r="A16568">
            <v>44967</v>
          </cell>
          <cell r="B16568" t="str">
            <v>HA 57</v>
          </cell>
          <cell r="D16568">
            <v>147</v>
          </cell>
        </row>
        <row r="16569">
          <cell r="A16569">
            <v>44967</v>
          </cell>
          <cell r="B16569" t="str">
            <v>HA 59</v>
          </cell>
          <cell r="D16569">
            <v>168</v>
          </cell>
        </row>
        <row r="16570">
          <cell r="A16570">
            <v>44967</v>
          </cell>
          <cell r="B16570" t="str">
            <v>UA 1219</v>
          </cell>
          <cell r="D16570">
            <v>116</v>
          </cell>
        </row>
        <row r="16571">
          <cell r="A16571">
            <v>44967</v>
          </cell>
          <cell r="B16571" t="str">
            <v>UA 1736</v>
          </cell>
          <cell r="D16571">
            <v>250</v>
          </cell>
        </row>
        <row r="16572">
          <cell r="A16572">
            <v>44967</v>
          </cell>
          <cell r="B16572" t="str">
            <v>UA 1749</v>
          </cell>
          <cell r="D16572">
            <v>51</v>
          </cell>
        </row>
        <row r="16573">
          <cell r="A16573">
            <v>44967</v>
          </cell>
          <cell r="B16573" t="str">
            <v>UA 202</v>
          </cell>
          <cell r="D16573">
            <v>201</v>
          </cell>
        </row>
        <row r="16574">
          <cell r="A16574">
            <v>44967</v>
          </cell>
          <cell r="B16574" t="str">
            <v>WN 114</v>
          </cell>
          <cell r="D16574">
            <v>137</v>
          </cell>
        </row>
        <row r="16575">
          <cell r="A16575">
            <v>44967</v>
          </cell>
          <cell r="B16575" t="str">
            <v>WN 140</v>
          </cell>
          <cell r="D16575">
            <v>140</v>
          </cell>
        </row>
        <row r="16576">
          <cell r="A16576">
            <v>44968</v>
          </cell>
          <cell r="B16576" t="str">
            <v>AA 205</v>
          </cell>
          <cell r="D16576">
            <v>160</v>
          </cell>
        </row>
        <row r="16577">
          <cell r="A16577">
            <v>44968</v>
          </cell>
          <cell r="B16577" t="str">
            <v>AA 271</v>
          </cell>
          <cell r="D16577">
            <v>163</v>
          </cell>
        </row>
        <row r="16578">
          <cell r="A16578">
            <v>44968</v>
          </cell>
          <cell r="B16578" t="str">
            <v>AS 805</v>
          </cell>
          <cell r="D16578">
            <v>143</v>
          </cell>
        </row>
        <row r="16579">
          <cell r="A16579">
            <v>44968</v>
          </cell>
          <cell r="B16579" t="str">
            <v>AS 809</v>
          </cell>
          <cell r="D16579">
            <v>145</v>
          </cell>
        </row>
        <row r="16580">
          <cell r="A16580">
            <v>44968</v>
          </cell>
          <cell r="B16580" t="str">
            <v>AS 825</v>
          </cell>
          <cell r="D16580">
            <v>171</v>
          </cell>
        </row>
        <row r="16581">
          <cell r="A16581">
            <v>44968</v>
          </cell>
          <cell r="B16581" t="str">
            <v>AS 841</v>
          </cell>
          <cell r="D16581">
            <v>99</v>
          </cell>
        </row>
        <row r="16582">
          <cell r="A16582">
            <v>44968</v>
          </cell>
          <cell r="B16582" t="str">
            <v>DL 300</v>
          </cell>
          <cell r="D16582">
            <v>208</v>
          </cell>
        </row>
        <row r="16583">
          <cell r="A16583">
            <v>44968</v>
          </cell>
          <cell r="B16583" t="str">
            <v>DL 362</v>
          </cell>
          <cell r="D16583">
            <v>192</v>
          </cell>
        </row>
        <row r="16584">
          <cell r="A16584">
            <v>44968</v>
          </cell>
          <cell r="B16584" t="str">
            <v>DL 464</v>
          </cell>
          <cell r="D16584">
            <v>172</v>
          </cell>
        </row>
        <row r="16585">
          <cell r="A16585">
            <v>44968</v>
          </cell>
          <cell r="B16585" t="str">
            <v>DL 481</v>
          </cell>
          <cell r="D16585">
            <v>174</v>
          </cell>
        </row>
        <row r="16586">
          <cell r="A16586">
            <v>44968</v>
          </cell>
          <cell r="B16586" t="str">
            <v>DL 535</v>
          </cell>
          <cell r="D16586">
            <v>350</v>
          </cell>
        </row>
        <row r="16587">
          <cell r="A16587">
            <v>44968</v>
          </cell>
          <cell r="B16587" t="str">
            <v>HA 23</v>
          </cell>
          <cell r="D16587">
            <v>180</v>
          </cell>
        </row>
        <row r="16588">
          <cell r="A16588">
            <v>44968</v>
          </cell>
          <cell r="B16588" t="str">
            <v>HA 29</v>
          </cell>
          <cell r="D16588">
            <v>254</v>
          </cell>
        </row>
        <row r="16589">
          <cell r="A16589">
            <v>44968</v>
          </cell>
          <cell r="B16589" t="str">
            <v>HA 31</v>
          </cell>
          <cell r="D16589">
            <v>62</v>
          </cell>
        </row>
        <row r="16590">
          <cell r="A16590">
            <v>44968</v>
          </cell>
          <cell r="B16590" t="str">
            <v>HA 39</v>
          </cell>
          <cell r="D16590">
            <v>162</v>
          </cell>
        </row>
        <row r="16591">
          <cell r="A16591">
            <v>44968</v>
          </cell>
          <cell r="B16591" t="str">
            <v>HA 57</v>
          </cell>
          <cell r="D16591">
            <v>140</v>
          </cell>
        </row>
        <row r="16592">
          <cell r="A16592">
            <v>44968</v>
          </cell>
          <cell r="B16592" t="str">
            <v>HA 59</v>
          </cell>
          <cell r="D16592">
            <v>167</v>
          </cell>
        </row>
        <row r="16593">
          <cell r="A16593">
            <v>44968</v>
          </cell>
          <cell r="B16593" t="str">
            <v>UA 1141</v>
          </cell>
          <cell r="D16593">
            <v>117</v>
          </cell>
        </row>
        <row r="16594">
          <cell r="A16594">
            <v>44968</v>
          </cell>
          <cell r="B16594" t="str">
            <v>UA 1219</v>
          </cell>
          <cell r="D16594">
            <v>81</v>
          </cell>
        </row>
        <row r="16595">
          <cell r="A16595">
            <v>44968</v>
          </cell>
          <cell r="B16595" t="str">
            <v>UA 1736</v>
          </cell>
          <cell r="D16595">
            <v>265</v>
          </cell>
        </row>
        <row r="16596">
          <cell r="A16596">
            <v>44968</v>
          </cell>
          <cell r="B16596" t="str">
            <v>UA 1749</v>
          </cell>
          <cell r="D16596">
            <v>186</v>
          </cell>
        </row>
        <row r="16597">
          <cell r="A16597">
            <v>44968</v>
          </cell>
          <cell r="B16597" t="str">
            <v>UA 202</v>
          </cell>
          <cell r="D16597">
            <v>193</v>
          </cell>
        </row>
        <row r="16598">
          <cell r="A16598">
            <v>44968</v>
          </cell>
          <cell r="B16598" t="str">
            <v>UA 2623</v>
          </cell>
          <cell r="D16598">
            <v>135</v>
          </cell>
        </row>
        <row r="16599">
          <cell r="A16599">
            <v>44968</v>
          </cell>
          <cell r="B16599" t="str">
            <v>UA 42</v>
          </cell>
          <cell r="D16599">
            <v>103</v>
          </cell>
        </row>
        <row r="16600">
          <cell r="A16600">
            <v>44968</v>
          </cell>
          <cell r="B16600" t="str">
            <v>WN 114</v>
          </cell>
          <cell r="D16600">
            <v>167</v>
          </cell>
        </row>
        <row r="16601">
          <cell r="A16601">
            <v>44968</v>
          </cell>
          <cell r="B16601" t="str">
            <v>WN 140</v>
          </cell>
          <cell r="D16601">
            <v>161</v>
          </cell>
        </row>
        <row r="16602">
          <cell r="A16602">
            <v>44969</v>
          </cell>
          <cell r="B16602" t="str">
            <v>AA 205</v>
          </cell>
          <cell r="D16602">
            <v>64</v>
          </cell>
        </row>
        <row r="16603">
          <cell r="A16603">
            <v>44969</v>
          </cell>
          <cell r="B16603" t="str">
            <v>AA 271</v>
          </cell>
          <cell r="D16603">
            <v>94</v>
          </cell>
        </row>
        <row r="16604">
          <cell r="A16604">
            <v>44969</v>
          </cell>
          <cell r="B16604" t="str">
            <v>AA 7</v>
          </cell>
          <cell r="D16604">
            <v>77</v>
          </cell>
        </row>
        <row r="16605">
          <cell r="A16605">
            <v>44969</v>
          </cell>
          <cell r="B16605" t="str">
            <v>AS 809</v>
          </cell>
          <cell r="D16605">
            <v>115</v>
          </cell>
        </row>
        <row r="16606">
          <cell r="A16606">
            <v>44969</v>
          </cell>
          <cell r="B16606" t="str">
            <v>AS 841</v>
          </cell>
          <cell r="D16606">
            <v>60</v>
          </cell>
        </row>
        <row r="16607">
          <cell r="A16607">
            <v>44969</v>
          </cell>
          <cell r="B16607" t="str">
            <v>DL 300</v>
          </cell>
          <cell r="D16607">
            <v>217</v>
          </cell>
        </row>
        <row r="16608">
          <cell r="A16608">
            <v>44969</v>
          </cell>
          <cell r="B16608" t="str">
            <v>DL 362</v>
          </cell>
          <cell r="D16608">
            <v>81</v>
          </cell>
        </row>
        <row r="16609">
          <cell r="A16609">
            <v>44969</v>
          </cell>
          <cell r="B16609" t="str">
            <v>DL 464</v>
          </cell>
          <cell r="D16609">
            <v>143</v>
          </cell>
        </row>
        <row r="16610">
          <cell r="A16610">
            <v>44969</v>
          </cell>
          <cell r="B16610" t="str">
            <v>DL 481</v>
          </cell>
          <cell r="D16610">
            <v>178</v>
          </cell>
        </row>
        <row r="16611">
          <cell r="A16611">
            <v>44969</v>
          </cell>
          <cell r="B16611" t="str">
            <v>DL 535</v>
          </cell>
          <cell r="D16611">
            <v>186</v>
          </cell>
        </row>
        <row r="16612">
          <cell r="A16612">
            <v>44969</v>
          </cell>
          <cell r="B16612" t="str">
            <v>HA 23</v>
          </cell>
          <cell r="D16612">
            <v>92</v>
          </cell>
        </row>
        <row r="16613">
          <cell r="A16613">
            <v>44969</v>
          </cell>
          <cell r="B16613" t="str">
            <v>HA 29</v>
          </cell>
          <cell r="D16613">
            <v>205</v>
          </cell>
        </row>
        <row r="16614">
          <cell r="A16614">
            <v>44969</v>
          </cell>
          <cell r="B16614" t="str">
            <v>HA 31</v>
          </cell>
          <cell r="D16614">
            <v>120</v>
          </cell>
        </row>
        <row r="16615">
          <cell r="A16615">
            <v>44969</v>
          </cell>
          <cell r="B16615" t="str">
            <v>HA 39</v>
          </cell>
          <cell r="D16615">
            <v>150</v>
          </cell>
        </row>
        <row r="16616">
          <cell r="A16616">
            <v>44969</v>
          </cell>
          <cell r="B16616" t="str">
            <v>HA 45</v>
          </cell>
          <cell r="D16616">
            <v>150</v>
          </cell>
        </row>
        <row r="16617">
          <cell r="A16617">
            <v>44969</v>
          </cell>
          <cell r="B16617" t="str">
            <v>HA 57</v>
          </cell>
          <cell r="D16617">
            <v>74</v>
          </cell>
        </row>
        <row r="16618">
          <cell r="A16618">
            <v>44969</v>
          </cell>
          <cell r="B16618" t="str">
            <v>HA 59</v>
          </cell>
          <cell r="D16618">
            <v>157</v>
          </cell>
        </row>
        <row r="16619">
          <cell r="A16619">
            <v>44969</v>
          </cell>
          <cell r="B16619" t="str">
            <v>UA 1219</v>
          </cell>
          <cell r="D16619">
            <v>141</v>
          </cell>
        </row>
        <row r="16620">
          <cell r="A16620">
            <v>44969</v>
          </cell>
          <cell r="B16620" t="str">
            <v>UA 1736</v>
          </cell>
          <cell r="D16620">
            <v>131</v>
          </cell>
        </row>
        <row r="16621">
          <cell r="A16621">
            <v>44969</v>
          </cell>
          <cell r="B16621" t="str">
            <v>UA 1749</v>
          </cell>
          <cell r="D16621">
            <v>74</v>
          </cell>
        </row>
        <row r="16622">
          <cell r="A16622">
            <v>44969</v>
          </cell>
          <cell r="B16622" t="str">
            <v>UA 202</v>
          </cell>
          <cell r="D16622">
            <v>174</v>
          </cell>
        </row>
        <row r="16623">
          <cell r="A16623">
            <v>44969</v>
          </cell>
          <cell r="B16623" t="str">
            <v>UA 2623</v>
          </cell>
          <cell r="D16623">
            <v>121</v>
          </cell>
        </row>
        <row r="16624">
          <cell r="A16624">
            <v>44969</v>
          </cell>
          <cell r="B16624" t="str">
            <v>UA 694</v>
          </cell>
          <cell r="D16624">
            <v>227</v>
          </cell>
        </row>
        <row r="16625">
          <cell r="A16625">
            <v>44969</v>
          </cell>
          <cell r="B16625" t="str">
            <v>WN 140</v>
          </cell>
          <cell r="D16625">
            <v>47</v>
          </cell>
        </row>
        <row r="16626">
          <cell r="A16626">
            <v>44969</v>
          </cell>
          <cell r="B16626" t="str">
            <v>WN 2316</v>
          </cell>
          <cell r="D16626">
            <v>153</v>
          </cell>
        </row>
        <row r="16627">
          <cell r="A16627">
            <v>44970</v>
          </cell>
          <cell r="B16627" t="str">
            <v>AA 119</v>
          </cell>
          <cell r="D16627">
            <v>170</v>
          </cell>
        </row>
        <row r="16628">
          <cell r="A16628">
            <v>44970</v>
          </cell>
          <cell r="B16628" t="str">
            <v>AA 205</v>
          </cell>
          <cell r="D16628">
            <v>100</v>
          </cell>
        </row>
        <row r="16629">
          <cell r="A16629">
            <v>44970</v>
          </cell>
          <cell r="B16629" t="str">
            <v>AA 271</v>
          </cell>
          <cell r="D16629">
            <v>82</v>
          </cell>
        </row>
        <row r="16630">
          <cell r="A16630">
            <v>44970</v>
          </cell>
          <cell r="B16630" t="str">
            <v>AA 432</v>
          </cell>
          <cell r="D16630">
            <v>281</v>
          </cell>
        </row>
        <row r="16631">
          <cell r="A16631">
            <v>44970</v>
          </cell>
          <cell r="B16631" t="str">
            <v>AA 7</v>
          </cell>
          <cell r="D16631">
            <v>127</v>
          </cell>
        </row>
        <row r="16632">
          <cell r="A16632">
            <v>44970</v>
          </cell>
          <cell r="B16632" t="str">
            <v>AS 803</v>
          </cell>
          <cell r="D16632">
            <v>78</v>
          </cell>
        </row>
        <row r="16633">
          <cell r="A16633">
            <v>44970</v>
          </cell>
          <cell r="B16633" t="str">
            <v>AS 805</v>
          </cell>
          <cell r="D16633">
            <v>131</v>
          </cell>
        </row>
        <row r="16634">
          <cell r="A16634">
            <v>44970</v>
          </cell>
          <cell r="B16634" t="str">
            <v>AS 829</v>
          </cell>
          <cell r="D16634">
            <v>78</v>
          </cell>
        </row>
        <row r="16635">
          <cell r="A16635">
            <v>44970</v>
          </cell>
          <cell r="B16635" t="str">
            <v>AS 841</v>
          </cell>
          <cell r="D16635">
            <v>102</v>
          </cell>
        </row>
        <row r="16636">
          <cell r="A16636">
            <v>44970</v>
          </cell>
          <cell r="B16636" t="str">
            <v>AS 861</v>
          </cell>
          <cell r="D16636">
            <v>157</v>
          </cell>
        </row>
        <row r="16637">
          <cell r="A16637">
            <v>44970</v>
          </cell>
          <cell r="B16637" t="str">
            <v>DL 300</v>
          </cell>
          <cell r="D16637">
            <v>250</v>
          </cell>
        </row>
        <row r="16638">
          <cell r="A16638">
            <v>44970</v>
          </cell>
          <cell r="B16638" t="str">
            <v>DL 362</v>
          </cell>
          <cell r="D16638">
            <v>99</v>
          </cell>
        </row>
        <row r="16639">
          <cell r="A16639">
            <v>44970</v>
          </cell>
          <cell r="B16639" t="str">
            <v>DL 481</v>
          </cell>
          <cell r="D16639">
            <v>142</v>
          </cell>
        </row>
        <row r="16640">
          <cell r="A16640">
            <v>44970</v>
          </cell>
          <cell r="B16640" t="str">
            <v>DL 535</v>
          </cell>
          <cell r="D16640">
            <v>250</v>
          </cell>
        </row>
        <row r="16641">
          <cell r="A16641">
            <v>44970</v>
          </cell>
          <cell r="B16641" t="str">
            <v>HA 23</v>
          </cell>
          <cell r="D16641">
            <v>132</v>
          </cell>
        </row>
        <row r="16642">
          <cell r="A16642">
            <v>44970</v>
          </cell>
          <cell r="B16642" t="str">
            <v>HA 29</v>
          </cell>
          <cell r="D16642">
            <v>351</v>
          </cell>
        </row>
        <row r="16643">
          <cell r="A16643">
            <v>44970</v>
          </cell>
          <cell r="B16643" t="str">
            <v>HA 31</v>
          </cell>
          <cell r="D16643">
            <v>176</v>
          </cell>
        </row>
        <row r="16644">
          <cell r="A16644">
            <v>44970</v>
          </cell>
          <cell r="B16644" t="str">
            <v>HA 33</v>
          </cell>
          <cell r="D16644">
            <v>156</v>
          </cell>
        </row>
        <row r="16645">
          <cell r="A16645">
            <v>44970</v>
          </cell>
          <cell r="B16645" t="str">
            <v>HA 39</v>
          </cell>
          <cell r="D16645">
            <v>175</v>
          </cell>
        </row>
        <row r="16646">
          <cell r="A16646">
            <v>44970</v>
          </cell>
          <cell r="B16646" t="str">
            <v>HA 41</v>
          </cell>
          <cell r="D16646">
            <v>156</v>
          </cell>
        </row>
        <row r="16647">
          <cell r="A16647">
            <v>44970</v>
          </cell>
          <cell r="B16647" t="str">
            <v>HA 45</v>
          </cell>
          <cell r="D16647">
            <v>133</v>
          </cell>
        </row>
        <row r="16648">
          <cell r="A16648">
            <v>44970</v>
          </cell>
          <cell r="B16648" t="str">
            <v>HA 59</v>
          </cell>
          <cell r="D16648">
            <v>169</v>
          </cell>
        </row>
        <row r="16649">
          <cell r="A16649">
            <v>44970</v>
          </cell>
          <cell r="B16649" t="str">
            <v>HA 71</v>
          </cell>
          <cell r="D16649">
            <v>80</v>
          </cell>
        </row>
        <row r="16650">
          <cell r="A16650">
            <v>44970</v>
          </cell>
          <cell r="B16650" t="str">
            <v>UA 1749</v>
          </cell>
          <cell r="D16650">
            <v>105</v>
          </cell>
        </row>
        <row r="16651">
          <cell r="A16651">
            <v>44970</v>
          </cell>
          <cell r="B16651" t="str">
            <v>UA 202</v>
          </cell>
          <cell r="D16651">
            <v>166</v>
          </cell>
        </row>
        <row r="16652">
          <cell r="A16652">
            <v>44970</v>
          </cell>
          <cell r="B16652" t="str">
            <v>UA 417</v>
          </cell>
          <cell r="D16652">
            <v>71</v>
          </cell>
        </row>
        <row r="16653">
          <cell r="A16653">
            <v>44970</v>
          </cell>
          <cell r="B16653" t="str">
            <v>UA 694</v>
          </cell>
          <cell r="D16653">
            <v>149</v>
          </cell>
        </row>
        <row r="16654">
          <cell r="A16654">
            <v>44970</v>
          </cell>
          <cell r="B16654" t="str">
            <v>WN 114</v>
          </cell>
          <cell r="D16654">
            <v>156</v>
          </cell>
        </row>
        <row r="16655">
          <cell r="A16655">
            <v>44970</v>
          </cell>
          <cell r="B16655" t="str">
            <v>WN 140</v>
          </cell>
          <cell r="D16655">
            <v>147</v>
          </cell>
        </row>
        <row r="16656">
          <cell r="A16656">
            <v>44970</v>
          </cell>
          <cell r="B16656" t="str">
            <v>WN 2415</v>
          </cell>
          <cell r="D16656">
            <v>166</v>
          </cell>
        </row>
        <row r="16657">
          <cell r="A16657">
            <v>44970</v>
          </cell>
          <cell r="B16657" t="str">
            <v>WN 2773</v>
          </cell>
          <cell r="D16657">
            <v>174</v>
          </cell>
        </row>
        <row r="16658">
          <cell r="A16658">
            <v>44970</v>
          </cell>
          <cell r="B16658" t="str">
            <v>WN 859</v>
          </cell>
          <cell r="D16658">
            <v>158</v>
          </cell>
        </row>
        <row r="16659">
          <cell r="A16659">
            <v>44971</v>
          </cell>
          <cell r="B16659" t="str">
            <v>AA 119</v>
          </cell>
          <cell r="D16659">
            <v>250</v>
          </cell>
        </row>
        <row r="16660">
          <cell r="A16660">
            <v>44971</v>
          </cell>
          <cell r="B16660" t="str">
            <v>AA 271</v>
          </cell>
          <cell r="D16660">
            <v>121</v>
          </cell>
        </row>
        <row r="16661">
          <cell r="A16661">
            <v>44971</v>
          </cell>
          <cell r="B16661" t="str">
            <v>AA 432</v>
          </cell>
          <cell r="D16661">
            <v>270</v>
          </cell>
        </row>
        <row r="16662">
          <cell r="A16662">
            <v>44971</v>
          </cell>
          <cell r="B16662" t="str">
            <v>AS 805</v>
          </cell>
          <cell r="D16662">
            <v>159</v>
          </cell>
        </row>
        <row r="16663">
          <cell r="A16663">
            <v>44971</v>
          </cell>
          <cell r="B16663" t="str">
            <v>AS 809</v>
          </cell>
          <cell r="D16663">
            <v>151</v>
          </cell>
        </row>
        <row r="16664">
          <cell r="A16664">
            <v>44971</v>
          </cell>
          <cell r="B16664" t="str">
            <v>AS 825</v>
          </cell>
          <cell r="D16664">
            <v>162</v>
          </cell>
        </row>
        <row r="16665">
          <cell r="A16665">
            <v>44971</v>
          </cell>
          <cell r="B16665" t="str">
            <v>AS 841</v>
          </cell>
          <cell r="D16665">
            <v>146</v>
          </cell>
        </row>
        <row r="16666">
          <cell r="A16666">
            <v>44971</v>
          </cell>
          <cell r="B16666" t="str">
            <v>AS 861</v>
          </cell>
          <cell r="D16666">
            <v>150</v>
          </cell>
        </row>
        <row r="16667">
          <cell r="A16667">
            <v>44971</v>
          </cell>
          <cell r="B16667" t="str">
            <v>DL 300</v>
          </cell>
          <cell r="D16667">
            <v>191</v>
          </cell>
        </row>
        <row r="16668">
          <cell r="A16668">
            <v>44971</v>
          </cell>
          <cell r="B16668" t="str">
            <v>DL 362</v>
          </cell>
          <cell r="D16668">
            <v>151</v>
          </cell>
        </row>
        <row r="16669">
          <cell r="A16669">
            <v>44971</v>
          </cell>
          <cell r="B16669" t="str">
            <v>DL 464</v>
          </cell>
          <cell r="D16669">
            <v>79</v>
          </cell>
        </row>
        <row r="16670">
          <cell r="A16670">
            <v>44971</v>
          </cell>
          <cell r="B16670" t="str">
            <v>DL 535</v>
          </cell>
          <cell r="D16670">
            <v>233</v>
          </cell>
        </row>
        <row r="16671">
          <cell r="A16671">
            <v>44971</v>
          </cell>
          <cell r="B16671" t="str">
            <v>HA 23</v>
          </cell>
          <cell r="D16671">
            <v>164</v>
          </cell>
        </row>
        <row r="16672">
          <cell r="A16672">
            <v>44971</v>
          </cell>
          <cell r="B16672" t="str">
            <v>HA 31</v>
          </cell>
          <cell r="D16672">
            <v>178</v>
          </cell>
        </row>
        <row r="16673">
          <cell r="A16673">
            <v>44971</v>
          </cell>
          <cell r="B16673" t="str">
            <v>HA 41</v>
          </cell>
          <cell r="D16673">
            <v>151</v>
          </cell>
        </row>
        <row r="16674">
          <cell r="A16674">
            <v>44971</v>
          </cell>
          <cell r="B16674" t="str">
            <v>HA 45</v>
          </cell>
          <cell r="D16674">
            <v>123</v>
          </cell>
        </row>
        <row r="16675">
          <cell r="A16675">
            <v>44971</v>
          </cell>
          <cell r="B16675" t="str">
            <v>HA 57</v>
          </cell>
          <cell r="D16675">
            <v>164</v>
          </cell>
        </row>
        <row r="16676">
          <cell r="A16676">
            <v>44971</v>
          </cell>
          <cell r="B16676" t="str">
            <v>HA 59</v>
          </cell>
          <cell r="D16676">
            <v>151</v>
          </cell>
        </row>
        <row r="16677">
          <cell r="A16677">
            <v>44971</v>
          </cell>
          <cell r="B16677" t="str">
            <v>UA 1219</v>
          </cell>
          <cell r="D16677">
            <v>79</v>
          </cell>
        </row>
        <row r="16678">
          <cell r="A16678">
            <v>44971</v>
          </cell>
          <cell r="B16678" t="str">
            <v>UA 1736</v>
          </cell>
          <cell r="D16678">
            <v>206</v>
          </cell>
        </row>
        <row r="16679">
          <cell r="A16679">
            <v>44971</v>
          </cell>
          <cell r="B16679" t="str">
            <v>UA 1749</v>
          </cell>
          <cell r="D16679">
            <v>66</v>
          </cell>
        </row>
        <row r="16680">
          <cell r="A16680">
            <v>44971</v>
          </cell>
          <cell r="B16680" t="str">
            <v>UA 2623</v>
          </cell>
          <cell r="D16680">
            <v>102</v>
          </cell>
        </row>
        <row r="16681">
          <cell r="A16681">
            <v>44971</v>
          </cell>
          <cell r="B16681" t="str">
            <v>UA 417</v>
          </cell>
          <cell r="D16681">
            <v>53</v>
          </cell>
        </row>
        <row r="16682">
          <cell r="A16682">
            <v>44971</v>
          </cell>
          <cell r="B16682" t="str">
            <v>UA 694</v>
          </cell>
          <cell r="D16682">
            <v>234</v>
          </cell>
        </row>
        <row r="16683">
          <cell r="A16683">
            <v>44971</v>
          </cell>
          <cell r="B16683" t="str">
            <v>WN 114</v>
          </cell>
          <cell r="D16683">
            <v>164</v>
          </cell>
        </row>
        <row r="16684">
          <cell r="A16684">
            <v>44971</v>
          </cell>
          <cell r="B16684" t="str">
            <v>WN 140</v>
          </cell>
          <cell r="D16684">
            <v>169</v>
          </cell>
        </row>
        <row r="16685">
          <cell r="A16685">
            <v>44971</v>
          </cell>
          <cell r="B16685" t="str">
            <v>WN 1492</v>
          </cell>
          <cell r="D16685">
            <v>150</v>
          </cell>
        </row>
        <row r="16686">
          <cell r="A16686">
            <v>44971</v>
          </cell>
          <cell r="B16686" t="str">
            <v>WN 2415</v>
          </cell>
          <cell r="D16686">
            <v>167</v>
          </cell>
        </row>
        <row r="16687">
          <cell r="A16687">
            <v>44971</v>
          </cell>
          <cell r="B16687" t="str">
            <v>WN 2773</v>
          </cell>
          <cell r="D16687">
            <v>174</v>
          </cell>
        </row>
        <row r="16688">
          <cell r="A16688">
            <v>44972</v>
          </cell>
          <cell r="B16688" t="str">
            <v>AA 205</v>
          </cell>
          <cell r="D16688">
            <v>182</v>
          </cell>
        </row>
        <row r="16689">
          <cell r="A16689">
            <v>44972</v>
          </cell>
          <cell r="B16689" t="str">
            <v>AA 271</v>
          </cell>
          <cell r="D16689">
            <v>197</v>
          </cell>
        </row>
        <row r="16690">
          <cell r="A16690">
            <v>44972</v>
          </cell>
          <cell r="B16690" t="str">
            <v>AS 803</v>
          </cell>
          <cell r="D16690">
            <v>148</v>
          </cell>
        </row>
        <row r="16691">
          <cell r="A16691">
            <v>44972</v>
          </cell>
          <cell r="B16691" t="str">
            <v>AS 805</v>
          </cell>
          <cell r="D16691">
            <v>148</v>
          </cell>
        </row>
        <row r="16692">
          <cell r="A16692">
            <v>44972</v>
          </cell>
          <cell r="B16692" t="str">
            <v>AS 809</v>
          </cell>
          <cell r="D16692">
            <v>147</v>
          </cell>
        </row>
        <row r="16693">
          <cell r="A16693">
            <v>44972</v>
          </cell>
          <cell r="B16693" t="str">
            <v>AS 825</v>
          </cell>
          <cell r="D16693">
            <v>139</v>
          </cell>
        </row>
        <row r="16694">
          <cell r="A16694">
            <v>44972</v>
          </cell>
          <cell r="B16694" t="str">
            <v>AS 829</v>
          </cell>
          <cell r="D16694">
            <v>141</v>
          </cell>
        </row>
        <row r="16695">
          <cell r="A16695">
            <v>44972</v>
          </cell>
          <cell r="B16695" t="str">
            <v>AS 841</v>
          </cell>
          <cell r="D16695">
            <v>136</v>
          </cell>
        </row>
        <row r="16696">
          <cell r="A16696">
            <v>44972</v>
          </cell>
          <cell r="B16696" t="str">
            <v>AS 861</v>
          </cell>
          <cell r="D16696">
            <v>157</v>
          </cell>
        </row>
        <row r="16697">
          <cell r="A16697">
            <v>44972</v>
          </cell>
          <cell r="B16697" t="str">
            <v>AS 879</v>
          </cell>
          <cell r="D16697">
            <v>131</v>
          </cell>
        </row>
        <row r="16698">
          <cell r="A16698">
            <v>44972</v>
          </cell>
          <cell r="B16698" t="str">
            <v>DL 300</v>
          </cell>
          <cell r="D16698">
            <v>232</v>
          </cell>
        </row>
        <row r="16699">
          <cell r="A16699">
            <v>44972</v>
          </cell>
          <cell r="B16699" t="str">
            <v>DL 362</v>
          </cell>
          <cell r="D16699">
            <v>183</v>
          </cell>
        </row>
        <row r="16700">
          <cell r="A16700">
            <v>44972</v>
          </cell>
          <cell r="B16700" t="str">
            <v>DL 464</v>
          </cell>
          <cell r="D16700">
            <v>197</v>
          </cell>
        </row>
        <row r="16701">
          <cell r="A16701">
            <v>44972</v>
          </cell>
          <cell r="B16701" t="str">
            <v>DL 535</v>
          </cell>
          <cell r="D16701">
            <v>260</v>
          </cell>
        </row>
        <row r="16702">
          <cell r="A16702">
            <v>44972</v>
          </cell>
          <cell r="B16702" t="str">
            <v>HA 23</v>
          </cell>
          <cell r="D16702">
            <v>129</v>
          </cell>
        </row>
        <row r="16703">
          <cell r="A16703">
            <v>44972</v>
          </cell>
          <cell r="B16703" t="str">
            <v>HA 29</v>
          </cell>
          <cell r="D16703">
            <v>254</v>
          </cell>
        </row>
        <row r="16704">
          <cell r="A16704">
            <v>44972</v>
          </cell>
          <cell r="B16704" t="str">
            <v>HA 39</v>
          </cell>
          <cell r="D16704">
            <v>169</v>
          </cell>
        </row>
        <row r="16705">
          <cell r="A16705">
            <v>44972</v>
          </cell>
          <cell r="B16705" t="str">
            <v>HA 41</v>
          </cell>
          <cell r="D16705">
            <v>178</v>
          </cell>
        </row>
        <row r="16706">
          <cell r="A16706">
            <v>44972</v>
          </cell>
          <cell r="B16706" t="str">
            <v>HA 45</v>
          </cell>
          <cell r="D16706">
            <v>170</v>
          </cell>
        </row>
        <row r="16707">
          <cell r="A16707">
            <v>44972</v>
          </cell>
          <cell r="B16707" t="str">
            <v>HA 57</v>
          </cell>
          <cell r="D16707">
            <v>176</v>
          </cell>
        </row>
        <row r="16708">
          <cell r="A16708">
            <v>44972</v>
          </cell>
          <cell r="B16708" t="str">
            <v>HA 71</v>
          </cell>
          <cell r="D16708">
            <v>152</v>
          </cell>
        </row>
        <row r="16709">
          <cell r="A16709">
            <v>44972</v>
          </cell>
          <cell r="B16709" t="str">
            <v>UA 1219</v>
          </cell>
          <cell r="D16709">
            <v>151</v>
          </cell>
        </row>
        <row r="16710">
          <cell r="A16710">
            <v>44972</v>
          </cell>
          <cell r="B16710" t="str">
            <v>UA 1736</v>
          </cell>
          <cell r="D16710">
            <v>264</v>
          </cell>
        </row>
        <row r="16711">
          <cell r="A16711">
            <v>44972</v>
          </cell>
          <cell r="B16711" t="str">
            <v>UA 1749</v>
          </cell>
          <cell r="D16711">
            <v>167</v>
          </cell>
        </row>
        <row r="16712">
          <cell r="A16712">
            <v>44972</v>
          </cell>
          <cell r="B16712" t="str">
            <v>UA 2623</v>
          </cell>
          <cell r="D16712">
            <v>151</v>
          </cell>
        </row>
        <row r="16713">
          <cell r="A16713">
            <v>44972</v>
          </cell>
          <cell r="B16713" t="str">
            <v>UA 417</v>
          </cell>
          <cell r="D16713">
            <v>109</v>
          </cell>
        </row>
        <row r="16714">
          <cell r="A16714">
            <v>44972</v>
          </cell>
          <cell r="B16714" t="str">
            <v>UA 694</v>
          </cell>
          <cell r="D16714">
            <v>337</v>
          </cell>
        </row>
        <row r="16715">
          <cell r="A16715">
            <v>44972</v>
          </cell>
          <cell r="B16715" t="str">
            <v>WN 114</v>
          </cell>
          <cell r="D16715">
            <v>153</v>
          </cell>
        </row>
        <row r="16716">
          <cell r="A16716">
            <v>44972</v>
          </cell>
          <cell r="B16716" t="str">
            <v>WN 140</v>
          </cell>
          <cell r="D16716">
            <v>165</v>
          </cell>
        </row>
        <row r="16717">
          <cell r="A16717">
            <v>44972</v>
          </cell>
          <cell r="B16717" t="str">
            <v>WN 1492</v>
          </cell>
          <cell r="D16717">
            <v>158</v>
          </cell>
        </row>
        <row r="16718">
          <cell r="A16718">
            <v>44972</v>
          </cell>
          <cell r="B16718" t="str">
            <v>WN 2415</v>
          </cell>
          <cell r="D16718">
            <v>160</v>
          </cell>
        </row>
        <row r="16719">
          <cell r="A16719">
            <v>44972</v>
          </cell>
          <cell r="B16719" t="str">
            <v>WN 2773</v>
          </cell>
          <cell r="D16719">
            <v>163</v>
          </cell>
        </row>
        <row r="16720">
          <cell r="A16720">
            <v>44972</v>
          </cell>
          <cell r="B16720" t="str">
            <v>WN 859</v>
          </cell>
          <cell r="D16720">
            <v>169</v>
          </cell>
        </row>
        <row r="16721">
          <cell r="A16721">
            <v>44973</v>
          </cell>
          <cell r="B16721" t="str">
            <v>AA 205</v>
          </cell>
          <cell r="D16721">
            <v>196</v>
          </cell>
        </row>
        <row r="16722">
          <cell r="A16722">
            <v>44973</v>
          </cell>
          <cell r="B16722" t="str">
            <v>AS 805</v>
          </cell>
          <cell r="D16722">
            <v>159</v>
          </cell>
        </row>
        <row r="16723">
          <cell r="A16723">
            <v>44973</v>
          </cell>
          <cell r="B16723" t="str">
            <v>AS 809</v>
          </cell>
          <cell r="D16723">
            <v>108</v>
          </cell>
        </row>
        <row r="16724">
          <cell r="A16724">
            <v>44973</v>
          </cell>
          <cell r="B16724" t="str">
            <v>AS 825</v>
          </cell>
          <cell r="D16724">
            <v>153</v>
          </cell>
        </row>
        <row r="16725">
          <cell r="A16725">
            <v>44973</v>
          </cell>
          <cell r="B16725" t="str">
            <v>AS 841</v>
          </cell>
          <cell r="D16725">
            <v>148</v>
          </cell>
        </row>
        <row r="16726">
          <cell r="A16726">
            <v>44973</v>
          </cell>
          <cell r="B16726" t="str">
            <v>DL 300</v>
          </cell>
          <cell r="D16726">
            <v>214</v>
          </cell>
        </row>
        <row r="16727">
          <cell r="A16727">
            <v>44973</v>
          </cell>
          <cell r="B16727" t="str">
            <v>DL 464</v>
          </cell>
          <cell r="D16727">
            <v>213</v>
          </cell>
        </row>
        <row r="16728">
          <cell r="A16728">
            <v>44973</v>
          </cell>
          <cell r="B16728" t="str">
            <v>DL 481</v>
          </cell>
          <cell r="D16728">
            <v>185</v>
          </cell>
        </row>
        <row r="16729">
          <cell r="A16729">
            <v>44973</v>
          </cell>
          <cell r="B16729" t="str">
            <v>DL 535</v>
          </cell>
          <cell r="D16729">
            <v>252</v>
          </cell>
        </row>
        <row r="16730">
          <cell r="A16730">
            <v>44973</v>
          </cell>
          <cell r="B16730" t="str">
            <v>HA 23</v>
          </cell>
          <cell r="D16730">
            <v>145</v>
          </cell>
        </row>
        <row r="16731">
          <cell r="A16731">
            <v>44973</v>
          </cell>
          <cell r="B16731" t="str">
            <v>HA 31</v>
          </cell>
          <cell r="D16731">
            <v>167</v>
          </cell>
        </row>
        <row r="16732">
          <cell r="A16732">
            <v>44973</v>
          </cell>
          <cell r="B16732" t="str">
            <v>HA 57</v>
          </cell>
          <cell r="D16732">
            <v>145</v>
          </cell>
        </row>
        <row r="16733">
          <cell r="A16733">
            <v>44973</v>
          </cell>
          <cell r="B16733" t="str">
            <v>HA 59</v>
          </cell>
          <cell r="D16733">
            <v>132</v>
          </cell>
        </row>
        <row r="16734">
          <cell r="A16734">
            <v>44973</v>
          </cell>
          <cell r="B16734" t="str">
            <v>UA 1219</v>
          </cell>
          <cell r="D16734">
            <v>134</v>
          </cell>
        </row>
        <row r="16735">
          <cell r="A16735">
            <v>44973</v>
          </cell>
          <cell r="B16735" t="str">
            <v>UA 1736</v>
          </cell>
          <cell r="D16735">
            <v>298</v>
          </cell>
        </row>
        <row r="16736">
          <cell r="A16736">
            <v>44973</v>
          </cell>
          <cell r="B16736" t="str">
            <v>UA 1749</v>
          </cell>
          <cell r="D16736">
            <v>142</v>
          </cell>
        </row>
        <row r="16737">
          <cell r="A16737">
            <v>44973</v>
          </cell>
          <cell r="B16737" t="str">
            <v>UA 202</v>
          </cell>
          <cell r="D16737">
            <v>207</v>
          </cell>
        </row>
        <row r="16738">
          <cell r="A16738">
            <v>44973</v>
          </cell>
          <cell r="B16738" t="str">
            <v>WN 140</v>
          </cell>
          <cell r="D16738">
            <v>166</v>
          </cell>
        </row>
        <row r="16739">
          <cell r="A16739">
            <v>44973</v>
          </cell>
          <cell r="B16739" t="str">
            <v>WN 1492</v>
          </cell>
          <cell r="D16739">
            <v>159</v>
          </cell>
        </row>
        <row r="16740">
          <cell r="A16740">
            <v>44974</v>
          </cell>
          <cell r="B16740" t="str">
            <v>AA 119</v>
          </cell>
          <cell r="D16740">
            <v>276</v>
          </cell>
        </row>
        <row r="16741">
          <cell r="A16741">
            <v>44974</v>
          </cell>
          <cell r="B16741" t="str">
            <v>AA 205</v>
          </cell>
          <cell r="D16741">
            <v>182</v>
          </cell>
        </row>
        <row r="16742">
          <cell r="A16742">
            <v>44974</v>
          </cell>
          <cell r="B16742" t="str">
            <v>AA 271</v>
          </cell>
          <cell r="D16742">
            <v>187</v>
          </cell>
        </row>
        <row r="16743">
          <cell r="A16743">
            <v>44974</v>
          </cell>
          <cell r="B16743" t="str">
            <v>AA 7</v>
          </cell>
          <cell r="D16743">
            <v>270</v>
          </cell>
        </row>
        <row r="16744">
          <cell r="A16744">
            <v>44974</v>
          </cell>
          <cell r="B16744" t="str">
            <v>AS 803</v>
          </cell>
          <cell r="D16744">
            <v>141</v>
          </cell>
        </row>
        <row r="16745">
          <cell r="A16745">
            <v>44974</v>
          </cell>
          <cell r="B16745" t="str">
            <v>AS 805</v>
          </cell>
          <cell r="D16745">
            <v>154</v>
          </cell>
        </row>
        <row r="16746">
          <cell r="A16746">
            <v>44974</v>
          </cell>
          <cell r="B16746" t="str">
            <v>AS 809</v>
          </cell>
          <cell r="D16746">
            <v>108</v>
          </cell>
        </row>
        <row r="16747">
          <cell r="A16747">
            <v>44974</v>
          </cell>
          <cell r="B16747" t="str">
            <v>AS 829</v>
          </cell>
          <cell r="D16747">
            <v>142</v>
          </cell>
        </row>
        <row r="16748">
          <cell r="A16748">
            <v>44974</v>
          </cell>
          <cell r="B16748" t="str">
            <v>AS 841</v>
          </cell>
          <cell r="D16748">
            <v>151</v>
          </cell>
        </row>
        <row r="16749">
          <cell r="A16749">
            <v>44974</v>
          </cell>
          <cell r="B16749" t="str">
            <v>AS 861</v>
          </cell>
          <cell r="D16749">
            <v>159</v>
          </cell>
        </row>
        <row r="16750">
          <cell r="A16750">
            <v>44974</v>
          </cell>
          <cell r="B16750" t="str">
            <v>DL 300</v>
          </cell>
          <cell r="D16750">
            <v>103</v>
          </cell>
        </row>
        <row r="16751">
          <cell r="A16751">
            <v>44974</v>
          </cell>
          <cell r="B16751" t="str">
            <v>DL 362</v>
          </cell>
          <cell r="D16751">
            <v>229</v>
          </cell>
        </row>
        <row r="16752">
          <cell r="A16752">
            <v>44974</v>
          </cell>
          <cell r="B16752" t="str">
            <v>DL 464</v>
          </cell>
          <cell r="D16752">
            <v>196</v>
          </cell>
        </row>
        <row r="16753">
          <cell r="A16753">
            <v>44974</v>
          </cell>
          <cell r="B16753" t="str">
            <v>DL 481</v>
          </cell>
          <cell r="D16753">
            <v>194</v>
          </cell>
        </row>
        <row r="16754">
          <cell r="A16754">
            <v>44974</v>
          </cell>
          <cell r="B16754" t="str">
            <v>DL 535</v>
          </cell>
          <cell r="D16754">
            <v>268</v>
          </cell>
        </row>
        <row r="16755">
          <cell r="A16755">
            <v>44974</v>
          </cell>
          <cell r="B16755" t="str">
            <v>HA 23</v>
          </cell>
          <cell r="D16755">
            <v>175</v>
          </cell>
        </row>
        <row r="16756">
          <cell r="A16756">
            <v>44974</v>
          </cell>
          <cell r="B16756" t="str">
            <v>HA 29</v>
          </cell>
          <cell r="D16756">
            <v>271</v>
          </cell>
        </row>
        <row r="16757">
          <cell r="A16757">
            <v>44974</v>
          </cell>
          <cell r="B16757" t="str">
            <v>HA 31</v>
          </cell>
          <cell r="D16757">
            <v>133</v>
          </cell>
        </row>
        <row r="16758">
          <cell r="A16758">
            <v>44974</v>
          </cell>
          <cell r="B16758" t="str">
            <v>HA 39</v>
          </cell>
          <cell r="D16758">
            <v>159</v>
          </cell>
        </row>
        <row r="16759">
          <cell r="A16759">
            <v>44974</v>
          </cell>
          <cell r="B16759" t="str">
            <v>HA 41</v>
          </cell>
          <cell r="D16759">
            <v>152</v>
          </cell>
        </row>
        <row r="16760">
          <cell r="A16760">
            <v>44974</v>
          </cell>
          <cell r="B16760" t="str">
            <v>HA 45</v>
          </cell>
          <cell r="D16760">
            <v>143</v>
          </cell>
        </row>
        <row r="16761">
          <cell r="A16761">
            <v>44974</v>
          </cell>
          <cell r="B16761" t="str">
            <v>HA 59</v>
          </cell>
          <cell r="D16761">
            <v>177</v>
          </cell>
        </row>
        <row r="16762">
          <cell r="A16762">
            <v>44974</v>
          </cell>
          <cell r="B16762" t="str">
            <v>HA 71</v>
          </cell>
          <cell r="D16762">
            <v>161</v>
          </cell>
        </row>
        <row r="16763">
          <cell r="A16763">
            <v>44974</v>
          </cell>
          <cell r="B16763" t="str">
            <v>UA 1219</v>
          </cell>
          <cell r="D16763">
            <v>127</v>
          </cell>
        </row>
        <row r="16764">
          <cell r="A16764">
            <v>44974</v>
          </cell>
          <cell r="B16764" t="str">
            <v>UA 1736</v>
          </cell>
          <cell r="D16764">
            <v>330</v>
          </cell>
        </row>
        <row r="16765">
          <cell r="A16765">
            <v>44974</v>
          </cell>
          <cell r="B16765" t="str">
            <v>UA 1749</v>
          </cell>
          <cell r="D16765">
            <v>77</v>
          </cell>
        </row>
        <row r="16766">
          <cell r="A16766">
            <v>44974</v>
          </cell>
          <cell r="B16766" t="str">
            <v>UA 2623</v>
          </cell>
          <cell r="D16766">
            <v>146</v>
          </cell>
        </row>
        <row r="16767">
          <cell r="A16767">
            <v>44974</v>
          </cell>
          <cell r="B16767" t="str">
            <v>UA 417</v>
          </cell>
          <cell r="D16767">
            <v>169</v>
          </cell>
        </row>
        <row r="16768">
          <cell r="A16768">
            <v>44974</v>
          </cell>
          <cell r="B16768" t="str">
            <v>UA 694</v>
          </cell>
          <cell r="D16768">
            <v>293</v>
          </cell>
        </row>
        <row r="16769">
          <cell r="A16769">
            <v>44974</v>
          </cell>
          <cell r="B16769" t="str">
            <v>WN 114</v>
          </cell>
          <cell r="D16769">
            <v>173</v>
          </cell>
        </row>
        <row r="16770">
          <cell r="A16770">
            <v>44974</v>
          </cell>
          <cell r="B16770" t="str">
            <v>WN 140</v>
          </cell>
          <cell r="D16770">
            <v>174</v>
          </cell>
        </row>
        <row r="16771">
          <cell r="A16771">
            <v>44974</v>
          </cell>
          <cell r="B16771" t="str">
            <v>WN 2415</v>
          </cell>
          <cell r="D16771">
            <v>172</v>
          </cell>
        </row>
        <row r="16772">
          <cell r="A16772">
            <v>44974</v>
          </cell>
          <cell r="B16772" t="str">
            <v>WN 2773</v>
          </cell>
          <cell r="D16772">
            <v>165</v>
          </cell>
        </row>
        <row r="16773">
          <cell r="A16773">
            <v>44974</v>
          </cell>
          <cell r="B16773" t="str">
            <v>WN 859</v>
          </cell>
          <cell r="D16773">
            <v>172</v>
          </cell>
        </row>
        <row r="16774">
          <cell r="A16774">
            <v>44975</v>
          </cell>
          <cell r="B16774" t="str">
            <v>AS 805</v>
          </cell>
          <cell r="D16774">
            <v>141</v>
          </cell>
        </row>
        <row r="16775">
          <cell r="A16775">
            <v>44975</v>
          </cell>
          <cell r="B16775" t="str">
            <v>AS 809</v>
          </cell>
          <cell r="D16775">
            <v>150</v>
          </cell>
        </row>
        <row r="16776">
          <cell r="A16776">
            <v>44975</v>
          </cell>
          <cell r="B16776" t="str">
            <v>AS 813</v>
          </cell>
          <cell r="D16776">
            <v>108</v>
          </cell>
        </row>
        <row r="16777">
          <cell r="A16777">
            <v>44975</v>
          </cell>
          <cell r="B16777" t="str">
            <v>AS 861</v>
          </cell>
          <cell r="D16777">
            <v>159</v>
          </cell>
        </row>
        <row r="16778">
          <cell r="A16778">
            <v>44975</v>
          </cell>
          <cell r="B16778" t="str">
            <v>DL 464</v>
          </cell>
          <cell r="D16778">
            <v>161</v>
          </cell>
        </row>
        <row r="16779">
          <cell r="A16779">
            <v>44975</v>
          </cell>
          <cell r="B16779" t="str">
            <v>HA 23</v>
          </cell>
          <cell r="D16779">
            <v>168</v>
          </cell>
        </row>
        <row r="16780">
          <cell r="A16780">
            <v>44975</v>
          </cell>
          <cell r="B16780" t="str">
            <v>HA 33</v>
          </cell>
          <cell r="D16780">
            <v>264</v>
          </cell>
        </row>
        <row r="16781">
          <cell r="A16781">
            <v>44975</v>
          </cell>
          <cell r="B16781" t="str">
            <v>HA 41</v>
          </cell>
          <cell r="D16781">
            <v>189</v>
          </cell>
        </row>
        <row r="16782">
          <cell r="A16782">
            <v>44975</v>
          </cell>
          <cell r="B16782" t="str">
            <v>UA 1219</v>
          </cell>
          <cell r="D16782">
            <v>112</v>
          </cell>
        </row>
        <row r="16783">
          <cell r="A16783">
            <v>44975</v>
          </cell>
          <cell r="B16783" t="str">
            <v>UA 1736</v>
          </cell>
          <cell r="D16783">
            <v>282</v>
          </cell>
        </row>
        <row r="16784">
          <cell r="A16784">
            <v>44975</v>
          </cell>
          <cell r="B16784" t="str">
            <v>UA 1749</v>
          </cell>
          <cell r="D16784">
            <v>124</v>
          </cell>
        </row>
        <row r="16785">
          <cell r="A16785">
            <v>44975</v>
          </cell>
          <cell r="B16785" t="str">
            <v>UA 2623</v>
          </cell>
          <cell r="D16785">
            <v>156</v>
          </cell>
        </row>
        <row r="16786">
          <cell r="A16786">
            <v>44975</v>
          </cell>
          <cell r="B16786" t="str">
            <v>WN 1101</v>
          </cell>
          <cell r="D16786">
            <v>167</v>
          </cell>
        </row>
        <row r="16787">
          <cell r="A16787">
            <v>44975</v>
          </cell>
          <cell r="B16787" t="str">
            <v>WN 1492</v>
          </cell>
          <cell r="D16787">
            <v>152</v>
          </cell>
        </row>
        <row r="16788">
          <cell r="A16788">
            <v>44975</v>
          </cell>
          <cell r="B16788" t="str">
            <v>WN 2415</v>
          </cell>
          <cell r="D16788">
            <v>158</v>
          </cell>
        </row>
        <row r="16789">
          <cell r="A16789">
            <v>44975</v>
          </cell>
          <cell r="B16789" t="str">
            <v>WN 859</v>
          </cell>
          <cell r="D16789">
            <v>167</v>
          </cell>
        </row>
        <row r="16790">
          <cell r="A16790">
            <v>44976</v>
          </cell>
          <cell r="B16790" t="str">
            <v>AA 432</v>
          </cell>
          <cell r="D16790">
            <v>274</v>
          </cell>
        </row>
        <row r="16791">
          <cell r="A16791">
            <v>44976</v>
          </cell>
          <cell r="B16791" t="str">
            <v>AS 805</v>
          </cell>
          <cell r="D16791">
            <v>151</v>
          </cell>
        </row>
        <row r="16792">
          <cell r="A16792">
            <v>44976</v>
          </cell>
          <cell r="B16792" t="str">
            <v>AS 809</v>
          </cell>
          <cell r="D16792">
            <v>155</v>
          </cell>
        </row>
        <row r="16793">
          <cell r="A16793">
            <v>44976</v>
          </cell>
          <cell r="B16793" t="str">
            <v>AS 813</v>
          </cell>
          <cell r="D16793">
            <v>108</v>
          </cell>
        </row>
        <row r="16794">
          <cell r="A16794">
            <v>44976</v>
          </cell>
          <cell r="B16794" t="str">
            <v>AS 825</v>
          </cell>
          <cell r="D16794">
            <v>158</v>
          </cell>
        </row>
        <row r="16795">
          <cell r="A16795">
            <v>44976</v>
          </cell>
          <cell r="B16795" t="str">
            <v>AS 829</v>
          </cell>
          <cell r="D16795">
            <v>125</v>
          </cell>
        </row>
        <row r="16796">
          <cell r="A16796">
            <v>44976</v>
          </cell>
          <cell r="B16796" t="str">
            <v>AS 841</v>
          </cell>
          <cell r="D16796">
            <v>133</v>
          </cell>
        </row>
        <row r="16797">
          <cell r="A16797">
            <v>44976</v>
          </cell>
          <cell r="B16797" t="str">
            <v>AS 861</v>
          </cell>
          <cell r="D16797">
            <v>159</v>
          </cell>
        </row>
        <row r="16798">
          <cell r="A16798">
            <v>44976</v>
          </cell>
          <cell r="B16798" t="str">
            <v>DL 300</v>
          </cell>
          <cell r="D16798">
            <v>234</v>
          </cell>
        </row>
        <row r="16799">
          <cell r="A16799">
            <v>44976</v>
          </cell>
          <cell r="B16799" t="str">
            <v>DL 362</v>
          </cell>
          <cell r="D16799">
            <v>186</v>
          </cell>
        </row>
        <row r="16800">
          <cell r="A16800">
            <v>44976</v>
          </cell>
          <cell r="B16800" t="str">
            <v>DL 464</v>
          </cell>
          <cell r="D16800">
            <v>241</v>
          </cell>
        </row>
        <row r="16801">
          <cell r="A16801">
            <v>44976</v>
          </cell>
          <cell r="B16801" t="str">
            <v>DL 481</v>
          </cell>
          <cell r="D16801">
            <v>194</v>
          </cell>
        </row>
        <row r="16802">
          <cell r="A16802">
            <v>44976</v>
          </cell>
          <cell r="B16802" t="str">
            <v>DL 535</v>
          </cell>
          <cell r="D16802">
            <v>245</v>
          </cell>
        </row>
        <row r="16803">
          <cell r="A16803">
            <v>44976</v>
          </cell>
          <cell r="B16803" t="str">
            <v>HA 23</v>
          </cell>
          <cell r="D16803">
            <v>169</v>
          </cell>
        </row>
        <row r="16804">
          <cell r="A16804">
            <v>44976</v>
          </cell>
          <cell r="B16804" t="str">
            <v>HA 31</v>
          </cell>
          <cell r="D16804">
            <v>179</v>
          </cell>
        </row>
        <row r="16805">
          <cell r="A16805">
            <v>44976</v>
          </cell>
          <cell r="B16805" t="str">
            <v>HA 33</v>
          </cell>
          <cell r="D16805">
            <v>225</v>
          </cell>
        </row>
        <row r="16806">
          <cell r="A16806">
            <v>44976</v>
          </cell>
          <cell r="B16806" t="str">
            <v>HA 45</v>
          </cell>
          <cell r="D16806">
            <v>225</v>
          </cell>
        </row>
        <row r="16807">
          <cell r="A16807">
            <v>44976</v>
          </cell>
          <cell r="B16807" t="str">
            <v>HA 57</v>
          </cell>
          <cell r="D16807">
            <v>167</v>
          </cell>
        </row>
        <row r="16808">
          <cell r="A16808">
            <v>44976</v>
          </cell>
          <cell r="B16808" t="str">
            <v>HA 59</v>
          </cell>
          <cell r="D16808">
            <v>79</v>
          </cell>
        </row>
        <row r="16809">
          <cell r="A16809">
            <v>44976</v>
          </cell>
          <cell r="B16809" t="str">
            <v>UA 1219</v>
          </cell>
          <cell r="D16809">
            <v>148</v>
          </cell>
        </row>
        <row r="16810">
          <cell r="A16810">
            <v>44976</v>
          </cell>
          <cell r="B16810" t="str">
            <v>UA 1736</v>
          </cell>
          <cell r="D16810">
            <v>319</v>
          </cell>
        </row>
        <row r="16811">
          <cell r="A16811">
            <v>44976</v>
          </cell>
          <cell r="B16811" t="str">
            <v>UA 1749</v>
          </cell>
          <cell r="D16811">
            <v>173</v>
          </cell>
        </row>
        <row r="16812">
          <cell r="A16812">
            <v>44976</v>
          </cell>
          <cell r="B16812" t="str">
            <v>UA 417</v>
          </cell>
          <cell r="D16812">
            <v>174</v>
          </cell>
        </row>
        <row r="16813">
          <cell r="A16813">
            <v>44976</v>
          </cell>
          <cell r="B16813" t="str">
            <v>UA 694</v>
          </cell>
          <cell r="D16813">
            <v>356</v>
          </cell>
        </row>
        <row r="16814">
          <cell r="A16814">
            <v>44976</v>
          </cell>
          <cell r="B16814" t="str">
            <v>WN 140</v>
          </cell>
          <cell r="D16814">
            <v>172</v>
          </cell>
        </row>
        <row r="16815">
          <cell r="A16815">
            <v>44976</v>
          </cell>
          <cell r="B16815" t="str">
            <v>WN 1492</v>
          </cell>
          <cell r="D16815">
            <v>156</v>
          </cell>
        </row>
        <row r="16816">
          <cell r="A16816">
            <v>44976</v>
          </cell>
          <cell r="B16816" t="str">
            <v>WN 2316</v>
          </cell>
          <cell r="D16816">
            <v>166</v>
          </cell>
        </row>
        <row r="16817">
          <cell r="A16817">
            <v>44976</v>
          </cell>
          <cell r="B16817" t="str">
            <v>WN 2415</v>
          </cell>
          <cell r="D16817">
            <v>146</v>
          </cell>
        </row>
        <row r="16818">
          <cell r="A16818">
            <v>44976</v>
          </cell>
          <cell r="B16818" t="str">
            <v>WN 859</v>
          </cell>
          <cell r="D16818">
            <v>177</v>
          </cell>
        </row>
        <row r="16819">
          <cell r="A16819">
            <v>44977</v>
          </cell>
          <cell r="B16819" t="str">
            <v>AA 119</v>
          </cell>
          <cell r="D16819">
            <v>188</v>
          </cell>
        </row>
        <row r="16820">
          <cell r="A16820">
            <v>44977</v>
          </cell>
          <cell r="B16820" t="str">
            <v>AA 205</v>
          </cell>
          <cell r="D16820">
            <v>166</v>
          </cell>
        </row>
        <row r="16821">
          <cell r="A16821">
            <v>44977</v>
          </cell>
          <cell r="B16821" t="str">
            <v>AA 271</v>
          </cell>
          <cell r="D16821">
            <v>162</v>
          </cell>
        </row>
        <row r="16822">
          <cell r="A16822">
            <v>44977</v>
          </cell>
          <cell r="B16822" t="str">
            <v>AA 7</v>
          </cell>
          <cell r="D16822">
            <v>177</v>
          </cell>
        </row>
        <row r="16823">
          <cell r="A16823">
            <v>44977</v>
          </cell>
          <cell r="B16823" t="str">
            <v>AS 803</v>
          </cell>
          <cell r="D16823">
            <v>152</v>
          </cell>
        </row>
        <row r="16824">
          <cell r="A16824">
            <v>44977</v>
          </cell>
          <cell r="B16824" t="str">
            <v>AS 805</v>
          </cell>
          <cell r="D16824">
            <v>137</v>
          </cell>
        </row>
        <row r="16825">
          <cell r="A16825">
            <v>44977</v>
          </cell>
          <cell r="B16825" t="str">
            <v>AS 825</v>
          </cell>
          <cell r="D16825">
            <v>159</v>
          </cell>
        </row>
        <row r="16826">
          <cell r="A16826">
            <v>44977</v>
          </cell>
          <cell r="B16826" t="str">
            <v>AS 833</v>
          </cell>
          <cell r="D16826">
            <v>112</v>
          </cell>
        </row>
        <row r="16827">
          <cell r="A16827">
            <v>44977</v>
          </cell>
          <cell r="B16827" t="str">
            <v>AS 841</v>
          </cell>
          <cell r="D16827">
            <v>119</v>
          </cell>
        </row>
        <row r="16828">
          <cell r="A16828">
            <v>44977</v>
          </cell>
          <cell r="B16828" t="str">
            <v>AS 861</v>
          </cell>
          <cell r="D16828">
            <v>162</v>
          </cell>
        </row>
        <row r="16829">
          <cell r="A16829">
            <v>44977</v>
          </cell>
          <cell r="B16829" t="str">
            <v>AS 879</v>
          </cell>
          <cell r="D16829">
            <v>139</v>
          </cell>
        </row>
        <row r="16830">
          <cell r="A16830">
            <v>44977</v>
          </cell>
          <cell r="B16830" t="str">
            <v>DL 300</v>
          </cell>
          <cell r="D16830">
            <v>250</v>
          </cell>
        </row>
        <row r="16831">
          <cell r="A16831">
            <v>44977</v>
          </cell>
          <cell r="B16831" t="str">
            <v>DL 362</v>
          </cell>
          <cell r="D16831">
            <v>173</v>
          </cell>
        </row>
        <row r="16832">
          <cell r="A16832">
            <v>44977</v>
          </cell>
          <cell r="B16832" t="str">
            <v>DL 464</v>
          </cell>
          <cell r="D16832">
            <v>143</v>
          </cell>
        </row>
        <row r="16833">
          <cell r="A16833">
            <v>44977</v>
          </cell>
          <cell r="B16833" t="str">
            <v>DL 481</v>
          </cell>
          <cell r="D16833">
            <v>150</v>
          </cell>
        </row>
        <row r="16834">
          <cell r="A16834">
            <v>44977</v>
          </cell>
          <cell r="B16834" t="str">
            <v>DL 535</v>
          </cell>
          <cell r="D16834">
            <v>217</v>
          </cell>
        </row>
        <row r="16835">
          <cell r="A16835">
            <v>44977</v>
          </cell>
          <cell r="B16835" t="str">
            <v>HA 23</v>
          </cell>
          <cell r="D16835">
            <v>161</v>
          </cell>
        </row>
        <row r="16836">
          <cell r="A16836">
            <v>44977</v>
          </cell>
          <cell r="B16836" t="str">
            <v>HA 29</v>
          </cell>
          <cell r="D16836">
            <v>254</v>
          </cell>
        </row>
        <row r="16837">
          <cell r="A16837">
            <v>44977</v>
          </cell>
          <cell r="B16837" t="str">
            <v>HA 33</v>
          </cell>
          <cell r="D16837">
            <v>249</v>
          </cell>
        </row>
        <row r="16838">
          <cell r="A16838">
            <v>44977</v>
          </cell>
          <cell r="B16838" t="str">
            <v>HA 39</v>
          </cell>
          <cell r="D16838">
            <v>173</v>
          </cell>
        </row>
        <row r="16839">
          <cell r="A16839">
            <v>44977</v>
          </cell>
          <cell r="B16839" t="str">
            <v>HA 41</v>
          </cell>
          <cell r="D16839">
            <v>176</v>
          </cell>
        </row>
        <row r="16840">
          <cell r="A16840">
            <v>44977</v>
          </cell>
          <cell r="B16840" t="str">
            <v>HA 45</v>
          </cell>
          <cell r="D16840">
            <v>175</v>
          </cell>
        </row>
        <row r="16841">
          <cell r="A16841">
            <v>44977</v>
          </cell>
          <cell r="B16841" t="str">
            <v>HA 57</v>
          </cell>
          <cell r="D16841">
            <v>161</v>
          </cell>
        </row>
        <row r="16842">
          <cell r="A16842">
            <v>44977</v>
          </cell>
          <cell r="B16842" t="str">
            <v>HA 59</v>
          </cell>
          <cell r="D16842">
            <v>159</v>
          </cell>
        </row>
        <row r="16843">
          <cell r="A16843">
            <v>44977</v>
          </cell>
          <cell r="B16843" t="str">
            <v>HA 71</v>
          </cell>
          <cell r="D16843">
            <v>144</v>
          </cell>
        </row>
        <row r="16844">
          <cell r="A16844">
            <v>44977</v>
          </cell>
          <cell r="B16844" t="str">
            <v>UA 1219</v>
          </cell>
          <cell r="D16844">
            <v>102</v>
          </cell>
        </row>
        <row r="16845">
          <cell r="A16845">
            <v>44977</v>
          </cell>
          <cell r="B16845" t="str">
            <v>UA 1736</v>
          </cell>
          <cell r="D16845">
            <v>300</v>
          </cell>
        </row>
        <row r="16846">
          <cell r="A16846">
            <v>44977</v>
          </cell>
          <cell r="B16846" t="str">
            <v>UA 1749</v>
          </cell>
          <cell r="D16846">
            <v>154</v>
          </cell>
        </row>
        <row r="16847">
          <cell r="A16847">
            <v>44977</v>
          </cell>
          <cell r="B16847" t="str">
            <v>UA 2623</v>
          </cell>
          <cell r="D16847">
            <v>159</v>
          </cell>
        </row>
        <row r="16848">
          <cell r="A16848">
            <v>44977</v>
          </cell>
          <cell r="B16848" t="str">
            <v>UA 417</v>
          </cell>
          <cell r="D16848">
            <v>125</v>
          </cell>
        </row>
        <row r="16849">
          <cell r="A16849">
            <v>44977</v>
          </cell>
          <cell r="B16849" t="str">
            <v>UA 694</v>
          </cell>
          <cell r="D16849">
            <v>331</v>
          </cell>
        </row>
        <row r="16850">
          <cell r="A16850">
            <v>44977</v>
          </cell>
          <cell r="B16850" t="str">
            <v>WN 2415</v>
          </cell>
          <cell r="D16850">
            <v>163</v>
          </cell>
        </row>
        <row r="16851">
          <cell r="A16851">
            <v>44977</v>
          </cell>
          <cell r="B16851" t="str">
            <v>WN 2773</v>
          </cell>
          <cell r="D16851">
            <v>170</v>
          </cell>
        </row>
        <row r="16852">
          <cell r="A16852">
            <v>44978</v>
          </cell>
          <cell r="B16852" t="str">
            <v>AA 119</v>
          </cell>
          <cell r="D16852">
            <v>157</v>
          </cell>
        </row>
        <row r="16853">
          <cell r="A16853">
            <v>44978</v>
          </cell>
          <cell r="B16853" t="str">
            <v>AA 205</v>
          </cell>
          <cell r="D16853">
            <v>92</v>
          </cell>
        </row>
        <row r="16854">
          <cell r="A16854">
            <v>44978</v>
          </cell>
          <cell r="B16854" t="str">
            <v>AA 7</v>
          </cell>
          <cell r="D16854">
            <v>132</v>
          </cell>
        </row>
        <row r="16855">
          <cell r="A16855">
            <v>44978</v>
          </cell>
          <cell r="B16855" t="str">
            <v>AS 805</v>
          </cell>
          <cell r="D16855">
            <v>139</v>
          </cell>
        </row>
        <row r="16856">
          <cell r="A16856">
            <v>44978</v>
          </cell>
          <cell r="B16856" t="str">
            <v>AS 809</v>
          </cell>
          <cell r="D16856">
            <v>97</v>
          </cell>
        </row>
        <row r="16857">
          <cell r="A16857">
            <v>44978</v>
          </cell>
          <cell r="B16857" t="str">
            <v>AS 825</v>
          </cell>
          <cell r="D16857">
            <v>134</v>
          </cell>
        </row>
        <row r="16858">
          <cell r="A16858">
            <v>44978</v>
          </cell>
          <cell r="B16858" t="str">
            <v>AS 829</v>
          </cell>
          <cell r="D16858">
            <v>120</v>
          </cell>
        </row>
        <row r="16859">
          <cell r="A16859">
            <v>44978</v>
          </cell>
          <cell r="B16859" t="str">
            <v>AS 841</v>
          </cell>
          <cell r="D16859">
            <v>81</v>
          </cell>
        </row>
        <row r="16860">
          <cell r="A16860">
            <v>44978</v>
          </cell>
          <cell r="B16860" t="str">
            <v>DL 300</v>
          </cell>
          <cell r="D16860">
            <v>250</v>
          </cell>
        </row>
        <row r="16861">
          <cell r="A16861">
            <v>44978</v>
          </cell>
          <cell r="B16861" t="str">
            <v>DL 362</v>
          </cell>
          <cell r="D16861">
            <v>140</v>
          </cell>
        </row>
        <row r="16862">
          <cell r="A16862">
            <v>44978</v>
          </cell>
          <cell r="B16862" t="str">
            <v>DL 464</v>
          </cell>
          <cell r="D16862">
            <v>183</v>
          </cell>
        </row>
        <row r="16863">
          <cell r="A16863">
            <v>44978</v>
          </cell>
          <cell r="B16863" t="str">
            <v>DL 535</v>
          </cell>
          <cell r="D16863">
            <v>152</v>
          </cell>
        </row>
        <row r="16864">
          <cell r="A16864">
            <v>44978</v>
          </cell>
          <cell r="B16864" t="str">
            <v>HA 23</v>
          </cell>
          <cell r="D16864">
            <v>173</v>
          </cell>
        </row>
        <row r="16865">
          <cell r="A16865">
            <v>44978</v>
          </cell>
          <cell r="B16865" t="str">
            <v>HA 29</v>
          </cell>
          <cell r="D16865">
            <v>267</v>
          </cell>
        </row>
        <row r="16866">
          <cell r="A16866">
            <v>44978</v>
          </cell>
          <cell r="B16866" t="str">
            <v>HA 31</v>
          </cell>
          <cell r="D16866">
            <v>175</v>
          </cell>
        </row>
        <row r="16867">
          <cell r="A16867">
            <v>44978</v>
          </cell>
          <cell r="B16867" t="str">
            <v>HA 33</v>
          </cell>
          <cell r="D16867">
            <v>179</v>
          </cell>
        </row>
        <row r="16868">
          <cell r="A16868">
            <v>44978</v>
          </cell>
          <cell r="B16868" t="str">
            <v>HA 57</v>
          </cell>
          <cell r="D16868">
            <v>161</v>
          </cell>
        </row>
        <row r="16869">
          <cell r="A16869">
            <v>44978</v>
          </cell>
          <cell r="B16869" t="str">
            <v>HA 59</v>
          </cell>
          <cell r="D16869">
            <v>147</v>
          </cell>
        </row>
        <row r="16870">
          <cell r="A16870">
            <v>44978</v>
          </cell>
          <cell r="B16870" t="str">
            <v>UA 1219</v>
          </cell>
          <cell r="D16870">
            <v>140</v>
          </cell>
        </row>
        <row r="16871">
          <cell r="A16871">
            <v>44978</v>
          </cell>
          <cell r="B16871" t="str">
            <v>UA 1736</v>
          </cell>
          <cell r="D16871">
            <v>339</v>
          </cell>
        </row>
        <row r="16872">
          <cell r="A16872">
            <v>44978</v>
          </cell>
          <cell r="B16872" t="str">
            <v>UA 1749</v>
          </cell>
          <cell r="D16872">
            <v>129</v>
          </cell>
        </row>
        <row r="16873">
          <cell r="A16873">
            <v>44978</v>
          </cell>
          <cell r="B16873" t="str">
            <v>WN 114</v>
          </cell>
          <cell r="D16873">
            <v>175</v>
          </cell>
        </row>
        <row r="16874">
          <cell r="A16874">
            <v>44978</v>
          </cell>
          <cell r="B16874" t="str">
            <v>WN 140</v>
          </cell>
          <cell r="D16874">
            <v>166</v>
          </cell>
        </row>
        <row r="16875">
          <cell r="A16875">
            <v>44978</v>
          </cell>
          <cell r="B16875" t="str">
            <v>WN 1492</v>
          </cell>
          <cell r="D16875">
            <v>143</v>
          </cell>
        </row>
        <row r="16876">
          <cell r="A16876">
            <v>44979</v>
          </cell>
          <cell r="B16876" t="str">
            <v>AA 119</v>
          </cell>
          <cell r="D16876">
            <v>164</v>
          </cell>
        </row>
        <row r="16877">
          <cell r="A16877">
            <v>44979</v>
          </cell>
          <cell r="B16877" t="str">
            <v>AA 205</v>
          </cell>
          <cell r="D16877">
            <v>131</v>
          </cell>
        </row>
        <row r="16878">
          <cell r="A16878">
            <v>44979</v>
          </cell>
          <cell r="B16878" t="str">
            <v>AA 271</v>
          </cell>
          <cell r="D16878">
            <v>84</v>
          </cell>
        </row>
        <row r="16879">
          <cell r="A16879">
            <v>44979</v>
          </cell>
          <cell r="B16879" t="str">
            <v>AA 432</v>
          </cell>
          <cell r="D16879">
            <v>254</v>
          </cell>
        </row>
        <row r="16880">
          <cell r="A16880">
            <v>44979</v>
          </cell>
          <cell r="B16880" t="str">
            <v>AA 7</v>
          </cell>
          <cell r="D16880">
            <v>143</v>
          </cell>
        </row>
        <row r="16881">
          <cell r="A16881">
            <v>44979</v>
          </cell>
          <cell r="B16881" t="str">
            <v>AS 805</v>
          </cell>
          <cell r="D16881">
            <v>111</v>
          </cell>
        </row>
        <row r="16882">
          <cell r="A16882">
            <v>44979</v>
          </cell>
          <cell r="B16882" t="str">
            <v>AS 809</v>
          </cell>
          <cell r="D16882">
            <v>132</v>
          </cell>
        </row>
        <row r="16883">
          <cell r="A16883">
            <v>44979</v>
          </cell>
          <cell r="B16883" t="str">
            <v>AS 821</v>
          </cell>
          <cell r="D16883">
            <v>92</v>
          </cell>
        </row>
        <row r="16884">
          <cell r="A16884">
            <v>44979</v>
          </cell>
          <cell r="B16884" t="str">
            <v>AS 825</v>
          </cell>
          <cell r="D16884">
            <v>119</v>
          </cell>
        </row>
        <row r="16885">
          <cell r="A16885">
            <v>44979</v>
          </cell>
          <cell r="B16885" t="str">
            <v>AS 829</v>
          </cell>
          <cell r="D16885">
            <v>110</v>
          </cell>
        </row>
        <row r="16886">
          <cell r="A16886">
            <v>44979</v>
          </cell>
          <cell r="B16886" t="str">
            <v>AS 841</v>
          </cell>
          <cell r="D16886">
            <v>136</v>
          </cell>
        </row>
        <row r="16887">
          <cell r="A16887">
            <v>44979</v>
          </cell>
          <cell r="B16887" t="str">
            <v>AS 861</v>
          </cell>
          <cell r="D16887">
            <v>141</v>
          </cell>
        </row>
        <row r="16888">
          <cell r="A16888">
            <v>44979</v>
          </cell>
          <cell r="B16888" t="str">
            <v>DL 300</v>
          </cell>
          <cell r="D16888">
            <v>210</v>
          </cell>
        </row>
        <row r="16889">
          <cell r="A16889">
            <v>44979</v>
          </cell>
          <cell r="B16889" t="str">
            <v>DL 362</v>
          </cell>
          <cell r="D16889">
            <v>125</v>
          </cell>
        </row>
        <row r="16890">
          <cell r="A16890">
            <v>44979</v>
          </cell>
          <cell r="B16890" t="str">
            <v>DL 464</v>
          </cell>
          <cell r="D16890">
            <v>165</v>
          </cell>
        </row>
        <row r="16891">
          <cell r="A16891">
            <v>44979</v>
          </cell>
          <cell r="B16891" t="str">
            <v>DL 535</v>
          </cell>
          <cell r="D16891">
            <v>243</v>
          </cell>
        </row>
        <row r="16892">
          <cell r="A16892">
            <v>44979</v>
          </cell>
          <cell r="B16892" t="str">
            <v>HA 23</v>
          </cell>
          <cell r="D16892">
            <v>131</v>
          </cell>
        </row>
        <row r="16893">
          <cell r="A16893">
            <v>44979</v>
          </cell>
          <cell r="B16893" t="str">
            <v>HA 29</v>
          </cell>
          <cell r="D16893">
            <v>248</v>
          </cell>
        </row>
        <row r="16894">
          <cell r="A16894">
            <v>44979</v>
          </cell>
          <cell r="B16894" t="str">
            <v>HA 31</v>
          </cell>
          <cell r="D16894">
            <v>181</v>
          </cell>
        </row>
        <row r="16895">
          <cell r="A16895">
            <v>44979</v>
          </cell>
          <cell r="B16895" t="str">
            <v>HA 39</v>
          </cell>
          <cell r="D16895">
            <v>175</v>
          </cell>
        </row>
        <row r="16896">
          <cell r="A16896">
            <v>44979</v>
          </cell>
          <cell r="B16896" t="str">
            <v>HA 41</v>
          </cell>
          <cell r="D16896">
            <v>172</v>
          </cell>
        </row>
        <row r="16897">
          <cell r="A16897">
            <v>44979</v>
          </cell>
          <cell r="B16897" t="str">
            <v>HA 45</v>
          </cell>
          <cell r="D16897">
            <v>129</v>
          </cell>
        </row>
        <row r="16898">
          <cell r="A16898">
            <v>44979</v>
          </cell>
          <cell r="B16898" t="str">
            <v>HA 57</v>
          </cell>
          <cell r="D16898">
            <v>158</v>
          </cell>
        </row>
        <row r="16899">
          <cell r="A16899">
            <v>44979</v>
          </cell>
          <cell r="B16899" t="str">
            <v>HA 71</v>
          </cell>
          <cell r="D16899">
            <v>139</v>
          </cell>
        </row>
        <row r="16900">
          <cell r="A16900">
            <v>44979</v>
          </cell>
          <cell r="B16900" t="str">
            <v>UA 1219</v>
          </cell>
          <cell r="D16900">
            <v>78</v>
          </cell>
        </row>
        <row r="16901">
          <cell r="A16901">
            <v>44979</v>
          </cell>
          <cell r="B16901" t="str">
            <v>UA 1736</v>
          </cell>
          <cell r="D16901">
            <v>222</v>
          </cell>
        </row>
        <row r="16902">
          <cell r="A16902">
            <v>44979</v>
          </cell>
          <cell r="B16902" t="str">
            <v>UA 1749</v>
          </cell>
          <cell r="D16902">
            <v>121</v>
          </cell>
        </row>
        <row r="16903">
          <cell r="A16903">
            <v>44979</v>
          </cell>
          <cell r="B16903" t="str">
            <v>UA 2623</v>
          </cell>
          <cell r="D16903">
            <v>148</v>
          </cell>
        </row>
        <row r="16904">
          <cell r="A16904">
            <v>44979</v>
          </cell>
          <cell r="B16904" t="str">
            <v>UA 417</v>
          </cell>
          <cell r="D16904">
            <v>61</v>
          </cell>
        </row>
        <row r="16905">
          <cell r="A16905">
            <v>44979</v>
          </cell>
          <cell r="B16905" t="str">
            <v>UA 694</v>
          </cell>
          <cell r="D16905">
            <v>210</v>
          </cell>
        </row>
        <row r="16906">
          <cell r="A16906">
            <v>44979</v>
          </cell>
          <cell r="B16906" t="str">
            <v>WN 114</v>
          </cell>
          <cell r="D16906">
            <v>171</v>
          </cell>
        </row>
        <row r="16907">
          <cell r="A16907">
            <v>44979</v>
          </cell>
          <cell r="B16907" t="str">
            <v>WN 140</v>
          </cell>
          <cell r="D16907">
            <v>154</v>
          </cell>
        </row>
        <row r="16908">
          <cell r="A16908">
            <v>44979</v>
          </cell>
          <cell r="B16908" t="str">
            <v>WN 1492</v>
          </cell>
          <cell r="D16908">
            <v>153</v>
          </cell>
        </row>
        <row r="16909">
          <cell r="A16909">
            <v>44979</v>
          </cell>
          <cell r="B16909" t="str">
            <v>WN 2773</v>
          </cell>
          <cell r="D16909">
            <v>170</v>
          </cell>
        </row>
        <row r="16910">
          <cell r="A16910">
            <v>44979</v>
          </cell>
          <cell r="B16910" t="str">
            <v>WN 859</v>
          </cell>
          <cell r="D16910">
            <v>164</v>
          </cell>
        </row>
        <row r="16911">
          <cell r="A16911">
            <v>44980</v>
          </cell>
          <cell r="B16911" t="str">
            <v>AA 119</v>
          </cell>
          <cell r="D16911">
            <v>137</v>
          </cell>
        </row>
        <row r="16912">
          <cell r="A16912">
            <v>44980</v>
          </cell>
          <cell r="B16912" t="str">
            <v>AA 205</v>
          </cell>
          <cell r="D16912">
            <v>118</v>
          </cell>
        </row>
        <row r="16913">
          <cell r="A16913">
            <v>44980</v>
          </cell>
          <cell r="B16913" t="str">
            <v>AA 271</v>
          </cell>
          <cell r="D16913">
            <v>130</v>
          </cell>
        </row>
        <row r="16914">
          <cell r="A16914">
            <v>44980</v>
          </cell>
          <cell r="B16914" t="str">
            <v>AA 432</v>
          </cell>
          <cell r="D16914">
            <v>221</v>
          </cell>
        </row>
        <row r="16915">
          <cell r="A16915">
            <v>44980</v>
          </cell>
          <cell r="B16915" t="str">
            <v>AA 7</v>
          </cell>
          <cell r="D16915">
            <v>228</v>
          </cell>
        </row>
        <row r="16916">
          <cell r="A16916">
            <v>44980</v>
          </cell>
          <cell r="B16916" t="str">
            <v>AS 825</v>
          </cell>
          <cell r="D16916">
            <v>169</v>
          </cell>
        </row>
        <row r="16917">
          <cell r="A16917">
            <v>44980</v>
          </cell>
          <cell r="B16917" t="str">
            <v>AS 841</v>
          </cell>
          <cell r="D16917">
            <v>151</v>
          </cell>
        </row>
        <row r="16918">
          <cell r="A16918">
            <v>44980</v>
          </cell>
          <cell r="B16918" t="str">
            <v>AS 861</v>
          </cell>
          <cell r="D16918">
            <v>165</v>
          </cell>
        </row>
        <row r="16919">
          <cell r="A16919">
            <v>44980</v>
          </cell>
          <cell r="B16919" t="str">
            <v>AS 879</v>
          </cell>
          <cell r="D16919">
            <v>119</v>
          </cell>
        </row>
        <row r="16920">
          <cell r="A16920">
            <v>44980</v>
          </cell>
          <cell r="B16920" t="str">
            <v>DL 362</v>
          </cell>
          <cell r="D16920">
            <v>152</v>
          </cell>
        </row>
        <row r="16921">
          <cell r="A16921">
            <v>44980</v>
          </cell>
          <cell r="B16921" t="str">
            <v>DL 464</v>
          </cell>
          <cell r="D16921">
            <v>112</v>
          </cell>
        </row>
        <row r="16922">
          <cell r="A16922">
            <v>44980</v>
          </cell>
          <cell r="B16922" t="str">
            <v>DL 535</v>
          </cell>
          <cell r="D16922">
            <v>202</v>
          </cell>
        </row>
        <row r="16923">
          <cell r="A16923">
            <v>44980</v>
          </cell>
          <cell r="B16923" t="str">
            <v>HA 23</v>
          </cell>
          <cell r="D16923">
            <v>128</v>
          </cell>
        </row>
        <row r="16924">
          <cell r="A16924">
            <v>44980</v>
          </cell>
          <cell r="B16924" t="str">
            <v>HA 31</v>
          </cell>
          <cell r="D16924">
            <v>176</v>
          </cell>
        </row>
        <row r="16925">
          <cell r="A16925">
            <v>44980</v>
          </cell>
          <cell r="B16925" t="str">
            <v>HA 33</v>
          </cell>
          <cell r="D16925">
            <v>220</v>
          </cell>
        </row>
        <row r="16926">
          <cell r="A16926">
            <v>44980</v>
          </cell>
          <cell r="B16926" t="str">
            <v>HA 39</v>
          </cell>
          <cell r="D16926">
            <v>185</v>
          </cell>
        </row>
        <row r="16927">
          <cell r="A16927">
            <v>44980</v>
          </cell>
          <cell r="B16927" t="str">
            <v>HA 45</v>
          </cell>
          <cell r="D16927">
            <v>138</v>
          </cell>
        </row>
        <row r="16928">
          <cell r="A16928">
            <v>44980</v>
          </cell>
          <cell r="B16928" t="str">
            <v>HA 57</v>
          </cell>
          <cell r="D16928">
            <v>83</v>
          </cell>
        </row>
        <row r="16929">
          <cell r="A16929">
            <v>44980</v>
          </cell>
          <cell r="B16929" t="str">
            <v>HA 59</v>
          </cell>
          <cell r="D16929">
            <v>135</v>
          </cell>
        </row>
        <row r="16930">
          <cell r="A16930">
            <v>44980</v>
          </cell>
          <cell r="B16930" t="str">
            <v>HA 71</v>
          </cell>
          <cell r="D16930">
            <v>146</v>
          </cell>
        </row>
        <row r="16931">
          <cell r="A16931">
            <v>44980</v>
          </cell>
          <cell r="B16931" t="str">
            <v>UA 1219</v>
          </cell>
          <cell r="D16931">
            <v>105</v>
          </cell>
        </row>
        <row r="16932">
          <cell r="A16932">
            <v>44980</v>
          </cell>
          <cell r="B16932" t="str">
            <v>UA 1736</v>
          </cell>
          <cell r="D16932">
            <v>207</v>
          </cell>
        </row>
        <row r="16933">
          <cell r="A16933">
            <v>44980</v>
          </cell>
          <cell r="B16933" t="str">
            <v>UA 1749</v>
          </cell>
          <cell r="D16933">
            <v>165</v>
          </cell>
        </row>
        <row r="16934">
          <cell r="A16934">
            <v>44980</v>
          </cell>
          <cell r="B16934" t="str">
            <v>UA 202</v>
          </cell>
          <cell r="D16934">
            <v>169</v>
          </cell>
        </row>
        <row r="16935">
          <cell r="A16935">
            <v>44980</v>
          </cell>
          <cell r="B16935" t="str">
            <v>UA 694</v>
          </cell>
          <cell r="D16935">
            <v>256</v>
          </cell>
        </row>
        <row r="16936">
          <cell r="A16936">
            <v>44980</v>
          </cell>
          <cell r="B16936" t="str">
            <v>WN 114</v>
          </cell>
          <cell r="D16936">
            <v>159</v>
          </cell>
        </row>
        <row r="16937">
          <cell r="A16937">
            <v>44980</v>
          </cell>
          <cell r="B16937" t="str">
            <v>WN 140</v>
          </cell>
          <cell r="D16937">
            <v>153</v>
          </cell>
        </row>
        <row r="16938">
          <cell r="A16938">
            <v>44980</v>
          </cell>
          <cell r="B16938" t="str">
            <v>WN 1492</v>
          </cell>
          <cell r="D16938">
            <v>158</v>
          </cell>
        </row>
        <row r="16939">
          <cell r="A16939">
            <v>44980</v>
          </cell>
          <cell r="B16939" t="str">
            <v>WN 2773</v>
          </cell>
          <cell r="D16939">
            <v>174</v>
          </cell>
        </row>
        <row r="16940">
          <cell r="A16940">
            <v>44981</v>
          </cell>
          <cell r="B16940" t="str">
            <v>AA 205</v>
          </cell>
          <cell r="D16940">
            <v>137</v>
          </cell>
        </row>
        <row r="16941">
          <cell r="A16941">
            <v>44981</v>
          </cell>
          <cell r="B16941" t="str">
            <v>AA 271</v>
          </cell>
          <cell r="D16941">
            <v>76</v>
          </cell>
        </row>
        <row r="16942">
          <cell r="A16942">
            <v>44981</v>
          </cell>
          <cell r="B16942" t="str">
            <v>AS 803</v>
          </cell>
          <cell r="D16942">
            <v>84</v>
          </cell>
        </row>
        <row r="16943">
          <cell r="A16943">
            <v>44981</v>
          </cell>
          <cell r="B16943" t="str">
            <v>AS 805</v>
          </cell>
          <cell r="D16943">
            <v>145</v>
          </cell>
        </row>
        <row r="16944">
          <cell r="A16944">
            <v>44981</v>
          </cell>
          <cell r="B16944" t="str">
            <v>AS 829</v>
          </cell>
          <cell r="D16944">
            <v>120</v>
          </cell>
        </row>
        <row r="16945">
          <cell r="A16945">
            <v>44981</v>
          </cell>
          <cell r="B16945" t="str">
            <v>AS 841</v>
          </cell>
          <cell r="D16945">
            <v>109</v>
          </cell>
        </row>
        <row r="16946">
          <cell r="A16946">
            <v>44981</v>
          </cell>
          <cell r="B16946" t="str">
            <v>AS 861</v>
          </cell>
          <cell r="D16946">
            <v>157</v>
          </cell>
        </row>
        <row r="16947">
          <cell r="A16947">
            <v>44981</v>
          </cell>
          <cell r="B16947" t="str">
            <v>DL 300</v>
          </cell>
          <cell r="D16947">
            <v>211</v>
          </cell>
        </row>
        <row r="16948">
          <cell r="A16948">
            <v>44981</v>
          </cell>
          <cell r="B16948" t="str">
            <v>DL 362</v>
          </cell>
          <cell r="D16948">
            <v>139</v>
          </cell>
        </row>
        <row r="16949">
          <cell r="A16949">
            <v>44981</v>
          </cell>
          <cell r="B16949" t="str">
            <v>DL 464</v>
          </cell>
          <cell r="D16949">
            <v>197</v>
          </cell>
        </row>
        <row r="16950">
          <cell r="A16950">
            <v>44981</v>
          </cell>
          <cell r="B16950" t="str">
            <v>DL 481</v>
          </cell>
          <cell r="D16950">
            <v>155</v>
          </cell>
        </row>
        <row r="16951">
          <cell r="A16951">
            <v>44981</v>
          </cell>
          <cell r="B16951" t="str">
            <v>HA 29</v>
          </cell>
          <cell r="D16951">
            <v>267</v>
          </cell>
        </row>
        <row r="16952">
          <cell r="A16952">
            <v>44981</v>
          </cell>
          <cell r="B16952" t="str">
            <v>HA 41</v>
          </cell>
          <cell r="D16952">
            <v>91</v>
          </cell>
        </row>
        <row r="16953">
          <cell r="A16953">
            <v>44981</v>
          </cell>
          <cell r="B16953" t="str">
            <v>HA 45</v>
          </cell>
          <cell r="D16953">
            <v>63</v>
          </cell>
        </row>
        <row r="16954">
          <cell r="A16954">
            <v>44981</v>
          </cell>
          <cell r="B16954" t="str">
            <v>HA 57</v>
          </cell>
          <cell r="D16954">
            <v>198</v>
          </cell>
        </row>
        <row r="16955">
          <cell r="A16955">
            <v>44981</v>
          </cell>
          <cell r="B16955" t="str">
            <v>UA 1219</v>
          </cell>
          <cell r="D16955">
            <v>114</v>
          </cell>
        </row>
        <row r="16956">
          <cell r="A16956">
            <v>44981</v>
          </cell>
          <cell r="B16956" t="str">
            <v>UA 1736</v>
          </cell>
          <cell r="D16956">
            <v>236</v>
          </cell>
        </row>
        <row r="16957">
          <cell r="A16957">
            <v>44981</v>
          </cell>
          <cell r="B16957" t="str">
            <v>UA 1749</v>
          </cell>
          <cell r="D16957">
            <v>172</v>
          </cell>
        </row>
        <row r="16958">
          <cell r="A16958">
            <v>44981</v>
          </cell>
          <cell r="B16958" t="str">
            <v>UA 202</v>
          </cell>
          <cell r="D16958">
            <v>203</v>
          </cell>
        </row>
        <row r="16959">
          <cell r="A16959">
            <v>44981</v>
          </cell>
          <cell r="B16959" t="str">
            <v>UA 417</v>
          </cell>
          <cell r="D16959">
            <v>91</v>
          </cell>
        </row>
        <row r="16960">
          <cell r="A16960">
            <v>44981</v>
          </cell>
          <cell r="B16960" t="str">
            <v>UA 694</v>
          </cell>
          <cell r="D16960">
            <v>174</v>
          </cell>
        </row>
        <row r="16961">
          <cell r="A16961">
            <v>44981</v>
          </cell>
          <cell r="B16961" t="str">
            <v>WN 140</v>
          </cell>
          <cell r="D16961">
            <v>139</v>
          </cell>
        </row>
        <row r="16962">
          <cell r="A16962">
            <v>44981</v>
          </cell>
          <cell r="B16962" t="str">
            <v>WN 2415</v>
          </cell>
          <cell r="D16962">
            <v>157</v>
          </cell>
        </row>
        <row r="16963">
          <cell r="A16963">
            <v>44981</v>
          </cell>
          <cell r="B16963" t="str">
            <v>WN 2773</v>
          </cell>
          <cell r="D16963">
            <v>167</v>
          </cell>
        </row>
        <row r="16964">
          <cell r="A16964">
            <v>44981</v>
          </cell>
          <cell r="B16964" t="str">
            <v>WN 859</v>
          </cell>
          <cell r="D16964">
            <v>160</v>
          </cell>
        </row>
        <row r="16965">
          <cell r="A16965">
            <v>44982</v>
          </cell>
          <cell r="B16965" t="str">
            <v>AA 205</v>
          </cell>
          <cell r="D16965">
            <v>194</v>
          </cell>
        </row>
        <row r="16966">
          <cell r="A16966">
            <v>44982</v>
          </cell>
          <cell r="B16966" t="str">
            <v>AA 271</v>
          </cell>
          <cell r="D16966">
            <v>171</v>
          </cell>
        </row>
        <row r="16967">
          <cell r="A16967">
            <v>44982</v>
          </cell>
          <cell r="B16967" t="str">
            <v>AA 432</v>
          </cell>
          <cell r="D16967">
            <v>286</v>
          </cell>
        </row>
        <row r="16968">
          <cell r="A16968">
            <v>44982</v>
          </cell>
          <cell r="B16968" t="str">
            <v>AA 7</v>
          </cell>
          <cell r="D16968">
            <v>277</v>
          </cell>
        </row>
        <row r="16969">
          <cell r="A16969">
            <v>44982</v>
          </cell>
          <cell r="B16969" t="str">
            <v>AS 805</v>
          </cell>
          <cell r="D16969">
            <v>154</v>
          </cell>
        </row>
        <row r="16970">
          <cell r="A16970">
            <v>44982</v>
          </cell>
          <cell r="B16970" t="str">
            <v>AS 821</v>
          </cell>
          <cell r="D16970">
            <v>119</v>
          </cell>
        </row>
        <row r="16971">
          <cell r="A16971">
            <v>44982</v>
          </cell>
          <cell r="B16971" t="str">
            <v>AS 829</v>
          </cell>
          <cell r="D16971">
            <v>120</v>
          </cell>
        </row>
        <row r="16972">
          <cell r="A16972">
            <v>44982</v>
          </cell>
          <cell r="B16972" t="str">
            <v>AS 841</v>
          </cell>
          <cell r="D16972">
            <v>125</v>
          </cell>
        </row>
        <row r="16973">
          <cell r="A16973">
            <v>44982</v>
          </cell>
          <cell r="B16973" t="str">
            <v>AS 861</v>
          </cell>
          <cell r="D16973">
            <v>154</v>
          </cell>
        </row>
        <row r="16974">
          <cell r="A16974">
            <v>44982</v>
          </cell>
          <cell r="B16974" t="str">
            <v>DL 362</v>
          </cell>
          <cell r="D16974">
            <v>221</v>
          </cell>
        </row>
        <row r="16975">
          <cell r="A16975">
            <v>44982</v>
          </cell>
          <cell r="B16975" t="str">
            <v>DL 481</v>
          </cell>
          <cell r="D16975">
            <v>194</v>
          </cell>
        </row>
        <row r="16976">
          <cell r="A16976">
            <v>44982</v>
          </cell>
          <cell r="B16976" t="str">
            <v>DL 535</v>
          </cell>
          <cell r="D16976">
            <v>305</v>
          </cell>
        </row>
        <row r="16977">
          <cell r="A16977">
            <v>44982</v>
          </cell>
          <cell r="B16977" t="str">
            <v>HA 29</v>
          </cell>
          <cell r="D16977">
            <v>206</v>
          </cell>
        </row>
        <row r="16978">
          <cell r="A16978">
            <v>44982</v>
          </cell>
          <cell r="B16978" t="str">
            <v>HA 31</v>
          </cell>
          <cell r="D16978">
            <v>152</v>
          </cell>
        </row>
        <row r="16979">
          <cell r="A16979">
            <v>44982</v>
          </cell>
          <cell r="B16979" t="str">
            <v>HA 33</v>
          </cell>
          <cell r="D16979">
            <v>259</v>
          </cell>
        </row>
        <row r="16980">
          <cell r="A16980">
            <v>44982</v>
          </cell>
          <cell r="B16980" t="str">
            <v>HA 39</v>
          </cell>
          <cell r="D16980">
            <v>172</v>
          </cell>
        </row>
        <row r="16981">
          <cell r="A16981">
            <v>44982</v>
          </cell>
          <cell r="B16981" t="str">
            <v>HA 45</v>
          </cell>
          <cell r="D16981">
            <v>151</v>
          </cell>
        </row>
        <row r="16982">
          <cell r="A16982">
            <v>44982</v>
          </cell>
          <cell r="B16982" t="str">
            <v>UA 1141</v>
          </cell>
          <cell r="D16982">
            <v>143</v>
          </cell>
        </row>
        <row r="16983">
          <cell r="A16983">
            <v>44982</v>
          </cell>
          <cell r="B16983" t="str">
            <v>UA 1219</v>
          </cell>
          <cell r="D16983">
            <v>120</v>
          </cell>
        </row>
        <row r="16984">
          <cell r="A16984">
            <v>44982</v>
          </cell>
          <cell r="B16984" t="str">
            <v>UA 1736</v>
          </cell>
          <cell r="D16984">
            <v>317</v>
          </cell>
        </row>
        <row r="16985">
          <cell r="A16985">
            <v>44982</v>
          </cell>
          <cell r="B16985" t="str">
            <v>UA 1749</v>
          </cell>
          <cell r="D16985">
            <v>313</v>
          </cell>
        </row>
        <row r="16986">
          <cell r="A16986">
            <v>44982</v>
          </cell>
          <cell r="B16986" t="str">
            <v>UA 1808</v>
          </cell>
          <cell r="D16986">
            <v>149</v>
          </cell>
        </row>
        <row r="16987">
          <cell r="A16987">
            <v>44982</v>
          </cell>
          <cell r="B16987" t="str">
            <v>UA 202</v>
          </cell>
          <cell r="D16987">
            <v>205</v>
          </cell>
        </row>
        <row r="16988">
          <cell r="A16988">
            <v>44982</v>
          </cell>
          <cell r="B16988" t="str">
            <v>UA 2623</v>
          </cell>
          <cell r="D16988">
            <v>150</v>
          </cell>
        </row>
        <row r="16989">
          <cell r="A16989">
            <v>44982</v>
          </cell>
          <cell r="B16989" t="str">
            <v>UA 417</v>
          </cell>
          <cell r="D16989">
            <v>124</v>
          </cell>
        </row>
        <row r="16990">
          <cell r="A16990">
            <v>44982</v>
          </cell>
          <cell r="B16990" t="str">
            <v>UA 42</v>
          </cell>
          <cell r="D16990">
            <v>148</v>
          </cell>
        </row>
        <row r="16991">
          <cell r="A16991">
            <v>44982</v>
          </cell>
          <cell r="B16991" t="str">
            <v>UA 694</v>
          </cell>
          <cell r="D16991">
            <v>267</v>
          </cell>
        </row>
        <row r="16992">
          <cell r="A16992">
            <v>44983</v>
          </cell>
          <cell r="B16992" t="str">
            <v>AA 271</v>
          </cell>
          <cell r="D16992">
            <v>138</v>
          </cell>
        </row>
        <row r="16993">
          <cell r="A16993">
            <v>44983</v>
          </cell>
          <cell r="B16993" t="str">
            <v>AA 7</v>
          </cell>
          <cell r="D16993">
            <v>206</v>
          </cell>
        </row>
        <row r="16994">
          <cell r="A16994">
            <v>44983</v>
          </cell>
          <cell r="B16994" t="str">
            <v>AS 805</v>
          </cell>
          <cell r="D16994">
            <v>105</v>
          </cell>
        </row>
        <row r="16995">
          <cell r="A16995">
            <v>44983</v>
          </cell>
          <cell r="B16995" t="str">
            <v>AS 809</v>
          </cell>
          <cell r="D16995">
            <v>132</v>
          </cell>
        </row>
        <row r="16996">
          <cell r="A16996">
            <v>44983</v>
          </cell>
          <cell r="B16996" t="str">
            <v>AS 813</v>
          </cell>
          <cell r="D16996">
            <v>152</v>
          </cell>
        </row>
        <row r="16997">
          <cell r="A16997">
            <v>44983</v>
          </cell>
          <cell r="B16997" t="str">
            <v>AS 825</v>
          </cell>
          <cell r="D16997">
            <v>157</v>
          </cell>
        </row>
        <row r="16998">
          <cell r="A16998">
            <v>44983</v>
          </cell>
          <cell r="B16998" t="str">
            <v>AS 829</v>
          </cell>
          <cell r="D16998">
            <v>71</v>
          </cell>
        </row>
        <row r="16999">
          <cell r="A16999">
            <v>44983</v>
          </cell>
          <cell r="B16999" t="str">
            <v>AS 841</v>
          </cell>
          <cell r="D16999">
            <v>68</v>
          </cell>
        </row>
        <row r="17000">
          <cell r="A17000">
            <v>44983</v>
          </cell>
          <cell r="B17000" t="str">
            <v>AS 861</v>
          </cell>
          <cell r="D17000">
            <v>155</v>
          </cell>
        </row>
        <row r="17001">
          <cell r="A17001">
            <v>44983</v>
          </cell>
          <cell r="B17001" t="str">
            <v>DL 362</v>
          </cell>
          <cell r="D17001">
            <v>138</v>
          </cell>
        </row>
        <row r="17002">
          <cell r="A17002">
            <v>44983</v>
          </cell>
          <cell r="B17002" t="str">
            <v>DL 464</v>
          </cell>
          <cell r="D17002">
            <v>224</v>
          </cell>
        </row>
        <row r="17003">
          <cell r="A17003">
            <v>44983</v>
          </cell>
          <cell r="B17003" t="str">
            <v>HA 23</v>
          </cell>
          <cell r="D17003">
            <v>78</v>
          </cell>
        </row>
        <row r="17004">
          <cell r="A17004">
            <v>44983</v>
          </cell>
          <cell r="B17004" t="str">
            <v>HA 31</v>
          </cell>
          <cell r="D17004">
            <v>180</v>
          </cell>
        </row>
        <row r="17005">
          <cell r="A17005">
            <v>44983</v>
          </cell>
          <cell r="B17005" t="str">
            <v>HA 39</v>
          </cell>
          <cell r="D17005">
            <v>171</v>
          </cell>
        </row>
        <row r="17006">
          <cell r="A17006">
            <v>44983</v>
          </cell>
          <cell r="B17006" t="str">
            <v>HA 41</v>
          </cell>
          <cell r="D17006">
            <v>114</v>
          </cell>
        </row>
        <row r="17007">
          <cell r="A17007">
            <v>44983</v>
          </cell>
          <cell r="B17007" t="str">
            <v>HA 45</v>
          </cell>
          <cell r="D17007">
            <v>80</v>
          </cell>
        </row>
        <row r="17008">
          <cell r="A17008">
            <v>44983</v>
          </cell>
          <cell r="B17008" t="str">
            <v>HA 59</v>
          </cell>
          <cell r="D17008">
            <v>134</v>
          </cell>
        </row>
        <row r="17009">
          <cell r="A17009">
            <v>44983</v>
          </cell>
          <cell r="B17009" t="str">
            <v>HA 71</v>
          </cell>
          <cell r="D17009">
            <v>117</v>
          </cell>
        </row>
        <row r="17010">
          <cell r="A17010">
            <v>44983</v>
          </cell>
          <cell r="B17010" t="str">
            <v>UA 202</v>
          </cell>
          <cell r="D17010">
            <v>217</v>
          </cell>
        </row>
        <row r="17011">
          <cell r="A17011">
            <v>44983</v>
          </cell>
          <cell r="B17011" t="str">
            <v>UA 2623</v>
          </cell>
          <cell r="D17011">
            <v>83</v>
          </cell>
        </row>
        <row r="17012">
          <cell r="A17012">
            <v>44983</v>
          </cell>
          <cell r="B17012" t="str">
            <v>UA 417</v>
          </cell>
          <cell r="D17012">
            <v>96</v>
          </cell>
        </row>
        <row r="17013">
          <cell r="A17013">
            <v>44983</v>
          </cell>
          <cell r="B17013" t="str">
            <v>UA 694</v>
          </cell>
          <cell r="D17013">
            <v>137</v>
          </cell>
        </row>
        <row r="17014">
          <cell r="A17014">
            <v>44983</v>
          </cell>
          <cell r="B17014" t="str">
            <v>WN 114</v>
          </cell>
          <cell r="D17014">
            <v>91</v>
          </cell>
        </row>
        <row r="17015">
          <cell r="A17015">
            <v>44983</v>
          </cell>
          <cell r="B17015" t="str">
            <v>WN 1492</v>
          </cell>
          <cell r="D17015">
            <v>114</v>
          </cell>
        </row>
        <row r="17016">
          <cell r="A17016">
            <v>44983</v>
          </cell>
          <cell r="B17016" t="str">
            <v>WN 2316</v>
          </cell>
          <cell r="D17016">
            <v>148</v>
          </cell>
        </row>
        <row r="17017">
          <cell r="A17017">
            <v>44983</v>
          </cell>
          <cell r="B17017" t="str">
            <v>WN 2415</v>
          </cell>
          <cell r="D17017">
            <v>139</v>
          </cell>
        </row>
        <row r="17018">
          <cell r="A17018">
            <v>44983</v>
          </cell>
          <cell r="B17018" t="str">
            <v>WN 859</v>
          </cell>
          <cell r="D17018">
            <v>152</v>
          </cell>
        </row>
        <row r="17019">
          <cell r="A17019">
            <v>44984</v>
          </cell>
          <cell r="B17019" t="str">
            <v>AA 119</v>
          </cell>
          <cell r="D17019">
            <v>151</v>
          </cell>
        </row>
        <row r="17020">
          <cell r="A17020">
            <v>44984</v>
          </cell>
          <cell r="B17020" t="str">
            <v>AA 205</v>
          </cell>
          <cell r="D17020">
            <v>86</v>
          </cell>
        </row>
        <row r="17021">
          <cell r="A17021">
            <v>44984</v>
          </cell>
          <cell r="B17021" t="str">
            <v>AA 271</v>
          </cell>
          <cell r="D17021">
            <v>60</v>
          </cell>
        </row>
        <row r="17022">
          <cell r="A17022">
            <v>44984</v>
          </cell>
          <cell r="B17022" t="str">
            <v>AA 432</v>
          </cell>
          <cell r="D17022">
            <v>232</v>
          </cell>
        </row>
        <row r="17023">
          <cell r="A17023">
            <v>44984</v>
          </cell>
          <cell r="B17023" t="str">
            <v>AA 7</v>
          </cell>
          <cell r="D17023">
            <v>89</v>
          </cell>
        </row>
        <row r="17024">
          <cell r="A17024">
            <v>44984</v>
          </cell>
          <cell r="B17024" t="str">
            <v>AS 803</v>
          </cell>
          <cell r="D17024">
            <v>127</v>
          </cell>
        </row>
        <row r="17025">
          <cell r="A17025">
            <v>44984</v>
          </cell>
          <cell r="B17025" t="str">
            <v>AS 805</v>
          </cell>
          <cell r="D17025">
            <v>90</v>
          </cell>
        </row>
        <row r="17026">
          <cell r="A17026">
            <v>44984</v>
          </cell>
          <cell r="B17026" t="str">
            <v>AS 809</v>
          </cell>
          <cell r="D17026">
            <v>119</v>
          </cell>
        </row>
        <row r="17027">
          <cell r="A17027">
            <v>44984</v>
          </cell>
          <cell r="B17027" t="str">
            <v>AS 825</v>
          </cell>
          <cell r="D17027">
            <v>115</v>
          </cell>
        </row>
        <row r="17028">
          <cell r="A17028">
            <v>44984</v>
          </cell>
          <cell r="B17028" t="str">
            <v>AS 833</v>
          </cell>
          <cell r="D17028">
            <v>132</v>
          </cell>
        </row>
        <row r="17029">
          <cell r="A17029">
            <v>44984</v>
          </cell>
          <cell r="B17029" t="str">
            <v>AS 841</v>
          </cell>
          <cell r="D17029">
            <v>111</v>
          </cell>
        </row>
        <row r="17030">
          <cell r="A17030">
            <v>44984</v>
          </cell>
          <cell r="B17030" t="str">
            <v>DL 300</v>
          </cell>
          <cell r="D17030">
            <v>274</v>
          </cell>
        </row>
        <row r="17031">
          <cell r="A17031">
            <v>44984</v>
          </cell>
          <cell r="B17031" t="str">
            <v>DL 362</v>
          </cell>
          <cell r="D17031">
            <v>138</v>
          </cell>
        </row>
        <row r="17032">
          <cell r="A17032">
            <v>44984</v>
          </cell>
          <cell r="B17032" t="str">
            <v>DL 464</v>
          </cell>
          <cell r="D17032">
            <v>100</v>
          </cell>
        </row>
        <row r="17033">
          <cell r="A17033">
            <v>44984</v>
          </cell>
          <cell r="B17033" t="str">
            <v>DL 535</v>
          </cell>
          <cell r="D17033">
            <v>263</v>
          </cell>
        </row>
        <row r="17034">
          <cell r="A17034">
            <v>44984</v>
          </cell>
          <cell r="B17034" t="str">
            <v>HA 23</v>
          </cell>
          <cell r="D17034">
            <v>82</v>
          </cell>
        </row>
        <row r="17035">
          <cell r="A17035">
            <v>44984</v>
          </cell>
          <cell r="B17035" t="str">
            <v>HA 29</v>
          </cell>
          <cell r="D17035">
            <v>214</v>
          </cell>
        </row>
        <row r="17036">
          <cell r="A17036">
            <v>44984</v>
          </cell>
          <cell r="B17036" t="str">
            <v>HA 39</v>
          </cell>
          <cell r="D17036">
            <v>176</v>
          </cell>
        </row>
        <row r="17037">
          <cell r="A17037">
            <v>44984</v>
          </cell>
          <cell r="B17037" t="str">
            <v>HA 45</v>
          </cell>
          <cell r="D17037">
            <v>72</v>
          </cell>
        </row>
        <row r="17038">
          <cell r="A17038">
            <v>44984</v>
          </cell>
          <cell r="B17038" t="str">
            <v>HA 57</v>
          </cell>
          <cell r="D17038">
            <v>125</v>
          </cell>
        </row>
        <row r="17039">
          <cell r="A17039">
            <v>44984</v>
          </cell>
          <cell r="B17039" t="str">
            <v>UA 1219</v>
          </cell>
          <cell r="D17039">
            <v>108</v>
          </cell>
        </row>
        <row r="17040">
          <cell r="A17040">
            <v>44984</v>
          </cell>
          <cell r="B17040" t="str">
            <v>UA 1736</v>
          </cell>
          <cell r="D17040">
            <v>258</v>
          </cell>
        </row>
        <row r="17041">
          <cell r="A17041">
            <v>44984</v>
          </cell>
          <cell r="B17041" t="str">
            <v>UA 1749</v>
          </cell>
          <cell r="D17041">
            <v>81</v>
          </cell>
        </row>
        <row r="17042">
          <cell r="A17042">
            <v>44984</v>
          </cell>
          <cell r="B17042" t="str">
            <v>UA 202</v>
          </cell>
          <cell r="D17042">
            <v>118</v>
          </cell>
        </row>
        <row r="17043">
          <cell r="A17043">
            <v>44984</v>
          </cell>
          <cell r="B17043" t="str">
            <v>UA 2623</v>
          </cell>
          <cell r="D17043">
            <v>103</v>
          </cell>
        </row>
        <row r="17044">
          <cell r="A17044">
            <v>44984</v>
          </cell>
          <cell r="B17044" t="str">
            <v>UA 417</v>
          </cell>
          <cell r="D17044">
            <v>49</v>
          </cell>
        </row>
        <row r="17045">
          <cell r="A17045">
            <v>44984</v>
          </cell>
          <cell r="B17045" t="str">
            <v>UA 694</v>
          </cell>
          <cell r="D17045">
            <v>120</v>
          </cell>
        </row>
        <row r="17046">
          <cell r="A17046">
            <v>44984</v>
          </cell>
          <cell r="B17046" t="str">
            <v>WN 114</v>
          </cell>
          <cell r="D17046">
            <v>127</v>
          </cell>
        </row>
        <row r="17047">
          <cell r="A17047">
            <v>44984</v>
          </cell>
          <cell r="B17047" t="str">
            <v>WN 140</v>
          </cell>
          <cell r="D17047">
            <v>64</v>
          </cell>
        </row>
        <row r="17048">
          <cell r="A17048">
            <v>44984</v>
          </cell>
          <cell r="B17048" t="str">
            <v>WN 2415</v>
          </cell>
          <cell r="D17048">
            <v>145</v>
          </cell>
        </row>
        <row r="17049">
          <cell r="A17049">
            <v>44984</v>
          </cell>
          <cell r="B17049" t="str">
            <v>WN 2773</v>
          </cell>
          <cell r="D17049">
            <v>165</v>
          </cell>
        </row>
        <row r="17050">
          <cell r="A17050">
            <v>44984</v>
          </cell>
          <cell r="B17050" t="str">
            <v>WN 859</v>
          </cell>
          <cell r="D17050">
            <v>154</v>
          </cell>
        </row>
        <row r="17051">
          <cell r="A17051">
            <v>44985</v>
          </cell>
          <cell r="B17051" t="str">
            <v>AA 119</v>
          </cell>
          <cell r="D17051">
            <v>112</v>
          </cell>
        </row>
        <row r="17052">
          <cell r="A17052">
            <v>44985</v>
          </cell>
          <cell r="B17052" t="str">
            <v>AA 432</v>
          </cell>
          <cell r="D17052">
            <v>207</v>
          </cell>
        </row>
        <row r="17053">
          <cell r="A17053">
            <v>44985</v>
          </cell>
          <cell r="B17053" t="str">
            <v>AA 7</v>
          </cell>
          <cell r="D17053">
            <v>95</v>
          </cell>
        </row>
        <row r="17054">
          <cell r="A17054">
            <v>44985</v>
          </cell>
          <cell r="B17054" t="str">
            <v>AS 825</v>
          </cell>
          <cell r="D17054">
            <v>145</v>
          </cell>
        </row>
        <row r="17055">
          <cell r="A17055">
            <v>44985</v>
          </cell>
          <cell r="B17055" t="str">
            <v>AS 829</v>
          </cell>
          <cell r="D17055">
            <v>102</v>
          </cell>
        </row>
        <row r="17056">
          <cell r="A17056">
            <v>44985</v>
          </cell>
          <cell r="B17056" t="str">
            <v>AS 861</v>
          </cell>
          <cell r="D17056">
            <v>129</v>
          </cell>
        </row>
        <row r="17057">
          <cell r="A17057">
            <v>44985</v>
          </cell>
          <cell r="B17057" t="str">
            <v>AS 879</v>
          </cell>
          <cell r="D17057">
            <v>48</v>
          </cell>
        </row>
        <row r="17058">
          <cell r="A17058">
            <v>44985</v>
          </cell>
          <cell r="B17058" t="str">
            <v>HA 23</v>
          </cell>
          <cell r="D17058">
            <v>139</v>
          </cell>
        </row>
        <row r="17059">
          <cell r="A17059">
            <v>44985</v>
          </cell>
          <cell r="B17059" t="str">
            <v>HA 29</v>
          </cell>
          <cell r="D17059">
            <v>165</v>
          </cell>
        </row>
        <row r="17060">
          <cell r="A17060">
            <v>44985</v>
          </cell>
          <cell r="B17060" t="str">
            <v>HA 31</v>
          </cell>
          <cell r="D17060">
            <v>157</v>
          </cell>
        </row>
        <row r="17061">
          <cell r="A17061">
            <v>44985</v>
          </cell>
          <cell r="B17061" t="str">
            <v>HA 33</v>
          </cell>
          <cell r="D17061">
            <v>183</v>
          </cell>
        </row>
        <row r="17062">
          <cell r="A17062">
            <v>44985</v>
          </cell>
          <cell r="B17062" t="str">
            <v>HA 41</v>
          </cell>
          <cell r="D17062">
            <v>176</v>
          </cell>
        </row>
        <row r="17063">
          <cell r="A17063">
            <v>44985</v>
          </cell>
          <cell r="B17063" t="str">
            <v>HA 59</v>
          </cell>
          <cell r="D17063">
            <v>136</v>
          </cell>
        </row>
        <row r="17064">
          <cell r="A17064">
            <v>44985</v>
          </cell>
          <cell r="B17064" t="str">
            <v>UA 1736</v>
          </cell>
          <cell r="D17064">
            <v>296</v>
          </cell>
        </row>
        <row r="17065">
          <cell r="A17065">
            <v>44985</v>
          </cell>
          <cell r="B17065" t="str">
            <v>UA 417</v>
          </cell>
          <cell r="D17065">
            <v>54</v>
          </cell>
        </row>
        <row r="17066">
          <cell r="A17066">
            <v>44985</v>
          </cell>
          <cell r="B17066" t="str">
            <v>UA 694</v>
          </cell>
          <cell r="D17066">
            <v>145</v>
          </cell>
        </row>
        <row r="17067">
          <cell r="A17067">
            <v>44985</v>
          </cell>
          <cell r="B17067" t="str">
            <v>WN 1492</v>
          </cell>
          <cell r="D17067">
            <v>83</v>
          </cell>
        </row>
        <row r="17068">
          <cell r="A17068">
            <v>44985</v>
          </cell>
          <cell r="B17068" t="str">
            <v>WN 2415</v>
          </cell>
          <cell r="D17068">
            <v>161</v>
          </cell>
        </row>
        <row r="17069">
          <cell r="A17069">
            <v>44985</v>
          </cell>
          <cell r="B17069" t="str">
            <v>WN 2773</v>
          </cell>
          <cell r="D17069">
            <v>171</v>
          </cell>
        </row>
        <row r="17070">
          <cell r="A17070">
            <v>44985</v>
          </cell>
          <cell r="B17070" t="str">
            <v>WN 859</v>
          </cell>
          <cell r="D17070">
            <v>172</v>
          </cell>
        </row>
        <row r="17071">
          <cell r="A17071">
            <v>44986</v>
          </cell>
          <cell r="B17071" t="str">
            <v>AA 119</v>
          </cell>
          <cell r="D17071">
            <v>132</v>
          </cell>
        </row>
        <row r="17072">
          <cell r="A17072">
            <v>44986</v>
          </cell>
          <cell r="B17072" t="str">
            <v>AA 271</v>
          </cell>
          <cell r="D17072">
            <v>109</v>
          </cell>
        </row>
        <row r="17073">
          <cell r="A17073">
            <v>44986</v>
          </cell>
          <cell r="B17073" t="str">
            <v>AA 432</v>
          </cell>
          <cell r="D17073">
            <v>203</v>
          </cell>
        </row>
        <row r="17074">
          <cell r="A17074">
            <v>44986</v>
          </cell>
          <cell r="B17074" t="str">
            <v>AA 7</v>
          </cell>
          <cell r="D17074">
            <v>118</v>
          </cell>
        </row>
        <row r="17075">
          <cell r="A17075">
            <v>44986</v>
          </cell>
          <cell r="B17075" t="str">
            <v>AS 805</v>
          </cell>
          <cell r="D17075">
            <v>143</v>
          </cell>
        </row>
        <row r="17076">
          <cell r="A17076">
            <v>44986</v>
          </cell>
          <cell r="B17076" t="str">
            <v>AS 809</v>
          </cell>
          <cell r="D17076">
            <v>144</v>
          </cell>
        </row>
        <row r="17077">
          <cell r="A17077">
            <v>44986</v>
          </cell>
          <cell r="B17077" t="str">
            <v>AS 825</v>
          </cell>
          <cell r="D17077">
            <v>136</v>
          </cell>
        </row>
        <row r="17078">
          <cell r="A17078">
            <v>44986</v>
          </cell>
          <cell r="B17078" t="str">
            <v>AS 829</v>
          </cell>
          <cell r="D17078">
            <v>146</v>
          </cell>
        </row>
        <row r="17079">
          <cell r="A17079">
            <v>44986</v>
          </cell>
          <cell r="B17079" t="str">
            <v>AS 861</v>
          </cell>
          <cell r="D17079">
            <v>151</v>
          </cell>
        </row>
        <row r="17080">
          <cell r="A17080">
            <v>44986</v>
          </cell>
          <cell r="B17080" t="str">
            <v>AS 879</v>
          </cell>
          <cell r="D17080">
            <v>115</v>
          </cell>
        </row>
        <row r="17081">
          <cell r="A17081">
            <v>44986</v>
          </cell>
          <cell r="B17081" t="str">
            <v>DL 362</v>
          </cell>
          <cell r="D17081">
            <v>176</v>
          </cell>
        </row>
        <row r="17082">
          <cell r="A17082">
            <v>44986</v>
          </cell>
          <cell r="B17082" t="str">
            <v>DL 535</v>
          </cell>
          <cell r="D17082">
            <v>200</v>
          </cell>
        </row>
        <row r="17083">
          <cell r="A17083">
            <v>44986</v>
          </cell>
          <cell r="B17083" t="str">
            <v>HA 23</v>
          </cell>
          <cell r="D17083">
            <v>158</v>
          </cell>
        </row>
        <row r="17084">
          <cell r="A17084">
            <v>44986</v>
          </cell>
          <cell r="B17084" t="str">
            <v>HA 29</v>
          </cell>
          <cell r="D17084">
            <v>240</v>
          </cell>
        </row>
        <row r="17085">
          <cell r="A17085">
            <v>44986</v>
          </cell>
          <cell r="B17085" t="str">
            <v>HA 31</v>
          </cell>
          <cell r="D17085">
            <v>144</v>
          </cell>
        </row>
        <row r="17086">
          <cell r="A17086">
            <v>44986</v>
          </cell>
          <cell r="B17086" t="str">
            <v>HA 45</v>
          </cell>
          <cell r="D17086">
            <v>173</v>
          </cell>
        </row>
        <row r="17087">
          <cell r="A17087">
            <v>44986</v>
          </cell>
          <cell r="B17087" t="str">
            <v>HA 57</v>
          </cell>
          <cell r="D17087">
            <v>164</v>
          </cell>
        </row>
        <row r="17088">
          <cell r="A17088">
            <v>44986</v>
          </cell>
          <cell r="B17088" t="str">
            <v>HA 59</v>
          </cell>
          <cell r="D17088">
            <v>154</v>
          </cell>
        </row>
        <row r="17089">
          <cell r="A17089">
            <v>44986</v>
          </cell>
          <cell r="B17089" t="str">
            <v>HA 71</v>
          </cell>
          <cell r="D17089">
            <v>168</v>
          </cell>
        </row>
        <row r="17090">
          <cell r="A17090">
            <v>44986</v>
          </cell>
          <cell r="B17090" t="str">
            <v>UA 2623</v>
          </cell>
          <cell r="D17090">
            <v>151</v>
          </cell>
        </row>
        <row r="17091">
          <cell r="A17091">
            <v>44986</v>
          </cell>
          <cell r="B17091" t="str">
            <v>UA 417</v>
          </cell>
          <cell r="D17091">
            <v>91</v>
          </cell>
        </row>
        <row r="17092">
          <cell r="A17092">
            <v>44986</v>
          </cell>
          <cell r="B17092" t="str">
            <v>UA 694</v>
          </cell>
          <cell r="D17092">
            <v>312</v>
          </cell>
        </row>
        <row r="17093">
          <cell r="A17093">
            <v>44986</v>
          </cell>
          <cell r="B17093" t="str">
            <v>WN 1492</v>
          </cell>
          <cell r="D17093">
            <v>131</v>
          </cell>
        </row>
        <row r="17094">
          <cell r="A17094">
            <v>44986</v>
          </cell>
          <cell r="B17094" t="str">
            <v>WN 2415</v>
          </cell>
          <cell r="D17094">
            <v>160</v>
          </cell>
        </row>
        <row r="17095">
          <cell r="A17095">
            <v>44986</v>
          </cell>
          <cell r="B17095" t="str">
            <v>WN 2773</v>
          </cell>
          <cell r="D17095">
            <v>169</v>
          </cell>
        </row>
        <row r="17096">
          <cell r="A17096">
            <v>44986</v>
          </cell>
          <cell r="B17096" t="str">
            <v>WN 859</v>
          </cell>
          <cell r="D17096">
            <v>162</v>
          </cell>
        </row>
        <row r="17097">
          <cell r="A17097">
            <v>44987</v>
          </cell>
          <cell r="B17097" t="str">
            <v>AA 119</v>
          </cell>
          <cell r="D17097">
            <v>152</v>
          </cell>
        </row>
        <row r="17098">
          <cell r="A17098">
            <v>44987</v>
          </cell>
          <cell r="B17098" t="str">
            <v>AA 205</v>
          </cell>
          <cell r="D17098">
            <v>72</v>
          </cell>
        </row>
        <row r="17099">
          <cell r="A17099">
            <v>44987</v>
          </cell>
          <cell r="B17099" t="str">
            <v>AA 432</v>
          </cell>
          <cell r="D17099">
            <v>188</v>
          </cell>
        </row>
        <row r="17100">
          <cell r="A17100">
            <v>44987</v>
          </cell>
          <cell r="B17100" t="str">
            <v>AA 7</v>
          </cell>
          <cell r="D17100">
            <v>179</v>
          </cell>
        </row>
        <row r="17101">
          <cell r="A17101">
            <v>44987</v>
          </cell>
          <cell r="B17101" t="str">
            <v>AS 825</v>
          </cell>
          <cell r="D17101">
            <v>181</v>
          </cell>
        </row>
        <row r="17102">
          <cell r="A17102">
            <v>44987</v>
          </cell>
          <cell r="B17102" t="str">
            <v>AS 829</v>
          </cell>
          <cell r="D17102">
            <v>147</v>
          </cell>
        </row>
        <row r="17103">
          <cell r="A17103">
            <v>44987</v>
          </cell>
          <cell r="B17103" t="str">
            <v>AS 841</v>
          </cell>
          <cell r="D17103">
            <v>153</v>
          </cell>
        </row>
        <row r="17104">
          <cell r="A17104">
            <v>44987</v>
          </cell>
          <cell r="B17104" t="str">
            <v>AS 861</v>
          </cell>
          <cell r="D17104">
            <v>159</v>
          </cell>
        </row>
        <row r="17105">
          <cell r="A17105">
            <v>44987</v>
          </cell>
          <cell r="B17105" t="str">
            <v>DL 300</v>
          </cell>
          <cell r="D17105">
            <v>155</v>
          </cell>
        </row>
        <row r="17106">
          <cell r="A17106">
            <v>44987</v>
          </cell>
          <cell r="B17106" t="str">
            <v>DL 362</v>
          </cell>
          <cell r="D17106">
            <v>188</v>
          </cell>
        </row>
        <row r="17107">
          <cell r="A17107">
            <v>44987</v>
          </cell>
          <cell r="B17107" t="str">
            <v>DL 464</v>
          </cell>
          <cell r="D17107">
            <v>159</v>
          </cell>
        </row>
        <row r="17108">
          <cell r="A17108">
            <v>44987</v>
          </cell>
          <cell r="B17108" t="str">
            <v>DL 481</v>
          </cell>
          <cell r="D17108">
            <v>159</v>
          </cell>
        </row>
        <row r="17109">
          <cell r="A17109">
            <v>44987</v>
          </cell>
          <cell r="B17109" t="str">
            <v>DL 535</v>
          </cell>
          <cell r="D17109">
            <v>242</v>
          </cell>
        </row>
        <row r="17110">
          <cell r="A17110">
            <v>44987</v>
          </cell>
          <cell r="B17110" t="str">
            <v>HA 29</v>
          </cell>
          <cell r="D17110">
            <v>262</v>
          </cell>
        </row>
        <row r="17111">
          <cell r="A17111">
            <v>44987</v>
          </cell>
          <cell r="B17111" t="str">
            <v>HA 29</v>
          </cell>
          <cell r="D17111">
            <v>262</v>
          </cell>
        </row>
        <row r="17112">
          <cell r="A17112">
            <v>44987</v>
          </cell>
          <cell r="B17112" t="str">
            <v>HA 39</v>
          </cell>
          <cell r="D17112">
            <v>163</v>
          </cell>
        </row>
        <row r="17113">
          <cell r="A17113">
            <v>44987</v>
          </cell>
          <cell r="B17113" t="str">
            <v>HA 41</v>
          </cell>
          <cell r="D17113">
            <v>181</v>
          </cell>
        </row>
        <row r="17114">
          <cell r="A17114">
            <v>44987</v>
          </cell>
          <cell r="B17114" t="str">
            <v>HA 45</v>
          </cell>
          <cell r="D17114">
            <v>186</v>
          </cell>
        </row>
        <row r="17115">
          <cell r="A17115">
            <v>44987</v>
          </cell>
          <cell r="B17115" t="str">
            <v>HA 71</v>
          </cell>
          <cell r="D17115">
            <v>154</v>
          </cell>
        </row>
        <row r="17116">
          <cell r="A17116">
            <v>44987</v>
          </cell>
          <cell r="B17116" t="str">
            <v>UA 1219</v>
          </cell>
          <cell r="D17116">
            <v>126</v>
          </cell>
        </row>
        <row r="17117">
          <cell r="A17117">
            <v>44987</v>
          </cell>
          <cell r="B17117" t="str">
            <v>UA 1736</v>
          </cell>
          <cell r="D17117">
            <v>351</v>
          </cell>
        </row>
        <row r="17118">
          <cell r="A17118">
            <v>44987</v>
          </cell>
          <cell r="B17118" t="str">
            <v>UA 1749</v>
          </cell>
          <cell r="D17118">
            <v>130</v>
          </cell>
        </row>
        <row r="17119">
          <cell r="A17119">
            <v>44987</v>
          </cell>
          <cell r="B17119" t="str">
            <v>UA 1808</v>
          </cell>
          <cell r="D17119">
            <v>145</v>
          </cell>
        </row>
        <row r="17120">
          <cell r="A17120">
            <v>44987</v>
          </cell>
          <cell r="B17120" t="str">
            <v>UA 202</v>
          </cell>
          <cell r="D17120">
            <v>198</v>
          </cell>
        </row>
        <row r="17121">
          <cell r="A17121">
            <v>44987</v>
          </cell>
          <cell r="B17121" t="str">
            <v>UA 2623</v>
          </cell>
          <cell r="D17121">
            <v>150</v>
          </cell>
        </row>
        <row r="17122">
          <cell r="A17122">
            <v>44987</v>
          </cell>
          <cell r="B17122" t="str">
            <v>UA 417</v>
          </cell>
          <cell r="D17122">
            <v>101</v>
          </cell>
        </row>
        <row r="17123">
          <cell r="A17123">
            <v>44987</v>
          </cell>
          <cell r="B17123" t="str">
            <v>UA 694</v>
          </cell>
          <cell r="D17123">
            <v>343</v>
          </cell>
        </row>
        <row r="17124">
          <cell r="A17124">
            <v>44987</v>
          </cell>
          <cell r="B17124" t="str">
            <v>WN 114</v>
          </cell>
          <cell r="D17124">
            <v>169</v>
          </cell>
        </row>
        <row r="17125">
          <cell r="A17125">
            <v>44987</v>
          </cell>
          <cell r="B17125" t="str">
            <v>WN 140</v>
          </cell>
          <cell r="D17125">
            <v>154</v>
          </cell>
        </row>
        <row r="17126">
          <cell r="A17126">
            <v>44987</v>
          </cell>
          <cell r="B17126" t="str">
            <v>WN 1492</v>
          </cell>
          <cell r="D17126">
            <v>165</v>
          </cell>
        </row>
        <row r="17127">
          <cell r="A17127">
            <v>44987</v>
          </cell>
          <cell r="B17127" t="str">
            <v>WN 2773</v>
          </cell>
          <cell r="D17127">
            <v>173</v>
          </cell>
        </row>
        <row r="17128">
          <cell r="A17128">
            <v>44987</v>
          </cell>
          <cell r="B17128" t="str">
            <v>WN 859</v>
          </cell>
          <cell r="D17128">
            <v>160</v>
          </cell>
        </row>
        <row r="17129">
          <cell r="A17129">
            <v>44988</v>
          </cell>
          <cell r="B17129" t="str">
            <v>AA 119</v>
          </cell>
          <cell r="D17129">
            <v>181</v>
          </cell>
        </row>
        <row r="17130">
          <cell r="A17130">
            <v>44988</v>
          </cell>
          <cell r="B17130" t="str">
            <v>AA 205</v>
          </cell>
          <cell r="D17130">
            <v>98</v>
          </cell>
        </row>
        <row r="17131">
          <cell r="A17131">
            <v>44988</v>
          </cell>
          <cell r="B17131" t="str">
            <v>AA 271</v>
          </cell>
          <cell r="D17131">
            <v>118</v>
          </cell>
        </row>
        <row r="17132">
          <cell r="A17132">
            <v>44988</v>
          </cell>
          <cell r="B17132" t="str">
            <v>AA 432</v>
          </cell>
          <cell r="D17132">
            <v>269</v>
          </cell>
        </row>
        <row r="17133">
          <cell r="A17133">
            <v>44988</v>
          </cell>
          <cell r="B17133" t="str">
            <v>AA 7</v>
          </cell>
          <cell r="D17133">
            <v>169</v>
          </cell>
        </row>
        <row r="17134">
          <cell r="A17134">
            <v>44988</v>
          </cell>
          <cell r="B17134" t="str">
            <v>AS 805</v>
          </cell>
          <cell r="D17134">
            <v>139</v>
          </cell>
        </row>
        <row r="17135">
          <cell r="A17135">
            <v>44988</v>
          </cell>
          <cell r="B17135" t="str">
            <v>AS 809</v>
          </cell>
          <cell r="D17135">
            <v>125</v>
          </cell>
        </row>
        <row r="17136">
          <cell r="A17136">
            <v>44988</v>
          </cell>
          <cell r="B17136" t="str">
            <v>AS 825</v>
          </cell>
          <cell r="D17136">
            <v>150</v>
          </cell>
        </row>
        <row r="17137">
          <cell r="A17137">
            <v>44988</v>
          </cell>
          <cell r="B17137" t="str">
            <v>AS 841</v>
          </cell>
          <cell r="D17137">
            <v>150</v>
          </cell>
        </row>
        <row r="17138">
          <cell r="A17138">
            <v>44988</v>
          </cell>
          <cell r="B17138" t="str">
            <v>AS 879</v>
          </cell>
          <cell r="D17138">
            <v>111</v>
          </cell>
        </row>
        <row r="17139">
          <cell r="A17139">
            <v>44988</v>
          </cell>
          <cell r="B17139" t="str">
            <v>DL 300</v>
          </cell>
          <cell r="D17139">
            <v>246</v>
          </cell>
        </row>
        <row r="17140">
          <cell r="A17140">
            <v>44988</v>
          </cell>
          <cell r="B17140" t="str">
            <v>DL 362</v>
          </cell>
          <cell r="D17140">
            <v>108</v>
          </cell>
        </row>
        <row r="17141">
          <cell r="A17141">
            <v>44988</v>
          </cell>
          <cell r="B17141" t="str">
            <v>DL 464</v>
          </cell>
          <cell r="D17141">
            <v>179</v>
          </cell>
        </row>
        <row r="17142">
          <cell r="A17142">
            <v>44988</v>
          </cell>
          <cell r="B17142" t="str">
            <v>DL 481</v>
          </cell>
          <cell r="D17142">
            <v>198</v>
          </cell>
        </row>
        <row r="17143">
          <cell r="A17143">
            <v>44988</v>
          </cell>
          <cell r="B17143" t="str">
            <v>DL 535</v>
          </cell>
          <cell r="D17143">
            <v>285</v>
          </cell>
        </row>
        <row r="17144">
          <cell r="A17144">
            <v>44988</v>
          </cell>
          <cell r="B17144" t="str">
            <v>HA 23</v>
          </cell>
          <cell r="D17144">
            <v>112</v>
          </cell>
        </row>
        <row r="17145">
          <cell r="A17145">
            <v>44988</v>
          </cell>
          <cell r="B17145" t="str">
            <v>HA 29</v>
          </cell>
          <cell r="D17145">
            <v>232</v>
          </cell>
        </row>
        <row r="17146">
          <cell r="A17146">
            <v>44988</v>
          </cell>
          <cell r="B17146" t="str">
            <v>HA 31</v>
          </cell>
          <cell r="D17146">
            <v>83</v>
          </cell>
        </row>
        <row r="17147">
          <cell r="A17147">
            <v>44988</v>
          </cell>
          <cell r="B17147" t="str">
            <v>HA 41</v>
          </cell>
          <cell r="D17147">
            <v>110</v>
          </cell>
        </row>
        <row r="17148">
          <cell r="A17148">
            <v>44988</v>
          </cell>
          <cell r="B17148" t="str">
            <v>HA 57</v>
          </cell>
          <cell r="D17148">
            <v>232</v>
          </cell>
        </row>
        <row r="17149">
          <cell r="A17149">
            <v>44988</v>
          </cell>
          <cell r="B17149" t="str">
            <v>HA 59</v>
          </cell>
          <cell r="D17149">
            <v>166</v>
          </cell>
        </row>
        <row r="17150">
          <cell r="A17150">
            <v>44988</v>
          </cell>
          <cell r="B17150" t="str">
            <v>UA 1219</v>
          </cell>
          <cell r="D17150">
            <v>84</v>
          </cell>
        </row>
        <row r="17151">
          <cell r="A17151">
            <v>44988</v>
          </cell>
          <cell r="B17151" t="str">
            <v>UA 1736</v>
          </cell>
          <cell r="D17151">
            <v>265</v>
          </cell>
        </row>
        <row r="17152">
          <cell r="A17152">
            <v>44988</v>
          </cell>
          <cell r="B17152" t="str">
            <v>UA 1749</v>
          </cell>
          <cell r="D17152">
            <v>172</v>
          </cell>
        </row>
        <row r="17153">
          <cell r="A17153">
            <v>44988</v>
          </cell>
          <cell r="B17153" t="str">
            <v>UA 202</v>
          </cell>
          <cell r="D17153">
            <v>183</v>
          </cell>
        </row>
        <row r="17154">
          <cell r="A17154">
            <v>44988</v>
          </cell>
          <cell r="B17154" t="str">
            <v>UA 2623</v>
          </cell>
          <cell r="D17154">
            <v>137</v>
          </cell>
        </row>
        <row r="17155">
          <cell r="A17155">
            <v>44988</v>
          </cell>
          <cell r="B17155" t="str">
            <v>WN 114</v>
          </cell>
          <cell r="D17155">
            <v>135</v>
          </cell>
        </row>
        <row r="17156">
          <cell r="A17156">
            <v>44988</v>
          </cell>
          <cell r="B17156" t="str">
            <v>WN 140</v>
          </cell>
          <cell r="D17156">
            <v>121</v>
          </cell>
        </row>
        <row r="17157">
          <cell r="A17157">
            <v>44988</v>
          </cell>
          <cell r="B17157" t="str">
            <v>WN 1492</v>
          </cell>
          <cell r="D17157">
            <v>153</v>
          </cell>
        </row>
        <row r="17158">
          <cell r="A17158">
            <v>44988</v>
          </cell>
          <cell r="B17158" t="str">
            <v>WN 859</v>
          </cell>
          <cell r="D17158">
            <v>174</v>
          </cell>
        </row>
        <row r="17159">
          <cell r="A17159">
            <v>44989</v>
          </cell>
          <cell r="B17159" t="str">
            <v>AA 119</v>
          </cell>
          <cell r="D17159">
            <v>263</v>
          </cell>
        </row>
        <row r="17160">
          <cell r="A17160">
            <v>44989</v>
          </cell>
          <cell r="B17160" t="str">
            <v>AA 205</v>
          </cell>
          <cell r="D17160">
            <v>131</v>
          </cell>
        </row>
        <row r="17161">
          <cell r="A17161">
            <v>44989</v>
          </cell>
          <cell r="B17161" t="str">
            <v>AA 432</v>
          </cell>
          <cell r="D17161">
            <v>242</v>
          </cell>
        </row>
        <row r="17162">
          <cell r="A17162">
            <v>44989</v>
          </cell>
          <cell r="B17162" t="str">
            <v>AS 805</v>
          </cell>
          <cell r="D17162">
            <v>119</v>
          </cell>
        </row>
        <row r="17163">
          <cell r="A17163">
            <v>44989</v>
          </cell>
          <cell r="B17163" t="str">
            <v>AS 809</v>
          </cell>
          <cell r="D17163">
            <v>143</v>
          </cell>
        </row>
        <row r="17164">
          <cell r="A17164">
            <v>44989</v>
          </cell>
          <cell r="B17164" t="str">
            <v>AS 821</v>
          </cell>
          <cell r="D17164">
            <v>159</v>
          </cell>
        </row>
        <row r="17165">
          <cell r="A17165">
            <v>44989</v>
          </cell>
          <cell r="B17165" t="str">
            <v>AS 825</v>
          </cell>
          <cell r="D17165">
            <v>149</v>
          </cell>
        </row>
        <row r="17166">
          <cell r="A17166">
            <v>44989</v>
          </cell>
          <cell r="B17166" t="str">
            <v>AS 829</v>
          </cell>
          <cell r="D17166">
            <v>143</v>
          </cell>
        </row>
        <row r="17167">
          <cell r="A17167">
            <v>44989</v>
          </cell>
          <cell r="B17167" t="str">
            <v>AS 841</v>
          </cell>
          <cell r="D17167">
            <v>140</v>
          </cell>
        </row>
        <row r="17168">
          <cell r="A17168">
            <v>44989</v>
          </cell>
          <cell r="B17168" t="str">
            <v>AS 861</v>
          </cell>
          <cell r="D17168">
            <v>166</v>
          </cell>
        </row>
        <row r="17169">
          <cell r="A17169">
            <v>44989</v>
          </cell>
          <cell r="B17169" t="str">
            <v>AS 879</v>
          </cell>
          <cell r="D17169">
            <v>147</v>
          </cell>
        </row>
        <row r="17170">
          <cell r="A17170">
            <v>44989</v>
          </cell>
          <cell r="B17170" t="str">
            <v>DL 300</v>
          </cell>
          <cell r="D17170">
            <v>296</v>
          </cell>
        </row>
        <row r="17171">
          <cell r="A17171">
            <v>44989</v>
          </cell>
          <cell r="B17171" t="str">
            <v>DL 362</v>
          </cell>
          <cell r="D17171">
            <v>166</v>
          </cell>
        </row>
        <row r="17172">
          <cell r="A17172">
            <v>44989</v>
          </cell>
          <cell r="B17172" t="str">
            <v>DL 464</v>
          </cell>
          <cell r="D17172">
            <v>192</v>
          </cell>
        </row>
        <row r="17173">
          <cell r="A17173">
            <v>44989</v>
          </cell>
          <cell r="B17173" t="str">
            <v>DL 481</v>
          </cell>
          <cell r="D17173">
            <v>198</v>
          </cell>
        </row>
        <row r="17174">
          <cell r="A17174">
            <v>44989</v>
          </cell>
          <cell r="B17174" t="str">
            <v>DL 535</v>
          </cell>
          <cell r="D17174">
            <v>262</v>
          </cell>
        </row>
        <row r="17175">
          <cell r="A17175">
            <v>44989</v>
          </cell>
          <cell r="B17175" t="str">
            <v>HA 23</v>
          </cell>
          <cell r="D17175">
            <v>145</v>
          </cell>
        </row>
        <row r="17176">
          <cell r="A17176">
            <v>44989</v>
          </cell>
          <cell r="B17176" t="str">
            <v>HA 31</v>
          </cell>
          <cell r="D17176">
            <v>102</v>
          </cell>
        </row>
        <row r="17177">
          <cell r="A17177">
            <v>44989</v>
          </cell>
          <cell r="B17177" t="str">
            <v>HA 33</v>
          </cell>
          <cell r="D17177">
            <v>231</v>
          </cell>
        </row>
        <row r="17178">
          <cell r="A17178">
            <v>44989</v>
          </cell>
          <cell r="B17178" t="str">
            <v>HA 39</v>
          </cell>
          <cell r="D17178">
            <v>175</v>
          </cell>
        </row>
        <row r="17179">
          <cell r="A17179">
            <v>44989</v>
          </cell>
          <cell r="B17179" t="str">
            <v>HA 41</v>
          </cell>
          <cell r="D17179">
            <v>20</v>
          </cell>
        </row>
        <row r="17180">
          <cell r="A17180">
            <v>44989</v>
          </cell>
          <cell r="B17180" t="str">
            <v>HA 57</v>
          </cell>
          <cell r="D17180">
            <v>168</v>
          </cell>
        </row>
        <row r="17181">
          <cell r="A17181">
            <v>44989</v>
          </cell>
          <cell r="B17181" t="str">
            <v>HA 59</v>
          </cell>
          <cell r="D17181">
            <v>166</v>
          </cell>
        </row>
        <row r="17182">
          <cell r="A17182">
            <v>44989</v>
          </cell>
          <cell r="B17182" t="str">
            <v>HA 71</v>
          </cell>
          <cell r="D17182">
            <v>127</v>
          </cell>
        </row>
        <row r="17183">
          <cell r="A17183">
            <v>44989</v>
          </cell>
          <cell r="B17183" t="str">
            <v>UA 1141</v>
          </cell>
          <cell r="D17183">
            <v>93</v>
          </cell>
        </row>
        <row r="17184">
          <cell r="A17184">
            <v>44989</v>
          </cell>
          <cell r="B17184" t="str">
            <v>UA 1219</v>
          </cell>
          <cell r="D17184">
            <v>92</v>
          </cell>
        </row>
        <row r="17185">
          <cell r="A17185">
            <v>44989</v>
          </cell>
          <cell r="B17185" t="str">
            <v>UA 1736</v>
          </cell>
          <cell r="D17185">
            <v>296</v>
          </cell>
        </row>
        <row r="17186">
          <cell r="A17186">
            <v>44989</v>
          </cell>
          <cell r="B17186" t="str">
            <v>UA 1749</v>
          </cell>
          <cell r="D17186">
            <v>167</v>
          </cell>
        </row>
        <row r="17187">
          <cell r="A17187">
            <v>44989</v>
          </cell>
          <cell r="B17187" t="str">
            <v>UA 202</v>
          </cell>
          <cell r="D17187">
            <v>200</v>
          </cell>
        </row>
        <row r="17188">
          <cell r="A17188">
            <v>44989</v>
          </cell>
          <cell r="B17188" t="str">
            <v>UA 2623</v>
          </cell>
          <cell r="D17188">
            <v>178</v>
          </cell>
        </row>
        <row r="17189">
          <cell r="A17189">
            <v>44989</v>
          </cell>
          <cell r="B17189" t="str">
            <v>UA 378</v>
          </cell>
          <cell r="D17189">
            <v>275</v>
          </cell>
        </row>
        <row r="17190">
          <cell r="A17190">
            <v>44989</v>
          </cell>
          <cell r="B17190" t="str">
            <v>UA 417</v>
          </cell>
          <cell r="D17190">
            <v>105</v>
          </cell>
        </row>
        <row r="17191">
          <cell r="A17191">
            <v>44989</v>
          </cell>
          <cell r="B17191" t="str">
            <v>UA 42</v>
          </cell>
          <cell r="D17191">
            <v>126</v>
          </cell>
        </row>
        <row r="17192">
          <cell r="A17192">
            <v>44989</v>
          </cell>
          <cell r="B17192" t="str">
            <v>WN 1101</v>
          </cell>
          <cell r="D17192">
            <v>163</v>
          </cell>
        </row>
        <row r="17193">
          <cell r="A17193">
            <v>44989</v>
          </cell>
          <cell r="B17193" t="str">
            <v>WN 114</v>
          </cell>
          <cell r="D17193">
            <v>142</v>
          </cell>
        </row>
        <row r="17194">
          <cell r="A17194">
            <v>44989</v>
          </cell>
          <cell r="B17194" t="str">
            <v>WN 140</v>
          </cell>
          <cell r="D17194">
            <v>108</v>
          </cell>
        </row>
        <row r="17195">
          <cell r="A17195">
            <v>44989</v>
          </cell>
          <cell r="B17195" t="str">
            <v>WN 1492</v>
          </cell>
          <cell r="D17195">
            <v>128</v>
          </cell>
        </row>
        <row r="17196">
          <cell r="A17196">
            <v>44989</v>
          </cell>
          <cell r="B17196" t="str">
            <v>WN 2415</v>
          </cell>
          <cell r="D17196">
            <v>152</v>
          </cell>
        </row>
        <row r="17197">
          <cell r="A17197">
            <v>44989</v>
          </cell>
          <cell r="B17197" t="str">
            <v>WN 859</v>
          </cell>
          <cell r="D17197">
            <v>170</v>
          </cell>
        </row>
        <row r="17198">
          <cell r="A17198">
            <v>44990</v>
          </cell>
          <cell r="B17198" t="str">
            <v>AA 119</v>
          </cell>
          <cell r="D17198">
            <v>157</v>
          </cell>
        </row>
        <row r="17199">
          <cell r="A17199">
            <v>44990</v>
          </cell>
          <cell r="B17199" t="str">
            <v>AA 271</v>
          </cell>
          <cell r="D17199">
            <v>122</v>
          </cell>
        </row>
        <row r="17200">
          <cell r="A17200">
            <v>44990</v>
          </cell>
          <cell r="B17200" t="str">
            <v>AA 432</v>
          </cell>
          <cell r="D17200">
            <v>157</v>
          </cell>
        </row>
        <row r="17201">
          <cell r="A17201">
            <v>44990</v>
          </cell>
          <cell r="B17201" t="str">
            <v>AA 7</v>
          </cell>
          <cell r="D17201">
            <v>157</v>
          </cell>
        </row>
        <row r="17202">
          <cell r="A17202">
            <v>44990</v>
          </cell>
          <cell r="B17202" t="str">
            <v>AS 809</v>
          </cell>
          <cell r="D17202">
            <v>161</v>
          </cell>
        </row>
        <row r="17203">
          <cell r="A17203">
            <v>44990</v>
          </cell>
          <cell r="B17203" t="str">
            <v>AS 829</v>
          </cell>
          <cell r="D17203">
            <v>119</v>
          </cell>
        </row>
        <row r="17204">
          <cell r="A17204">
            <v>44990</v>
          </cell>
          <cell r="B17204" t="str">
            <v>AS 861</v>
          </cell>
          <cell r="D17204">
            <v>145</v>
          </cell>
        </row>
        <row r="17205">
          <cell r="A17205">
            <v>44990</v>
          </cell>
          <cell r="B17205" t="str">
            <v>AS 879</v>
          </cell>
          <cell r="D17205">
            <v>90</v>
          </cell>
        </row>
        <row r="17206">
          <cell r="A17206">
            <v>44990</v>
          </cell>
          <cell r="B17206" t="str">
            <v>DL 464</v>
          </cell>
          <cell r="D17206">
            <v>131</v>
          </cell>
        </row>
        <row r="17207">
          <cell r="A17207">
            <v>44990</v>
          </cell>
          <cell r="B17207" t="str">
            <v>DL 481</v>
          </cell>
          <cell r="D17207">
            <v>167</v>
          </cell>
        </row>
        <row r="17208">
          <cell r="A17208">
            <v>44990</v>
          </cell>
          <cell r="B17208" t="str">
            <v>HA 23</v>
          </cell>
          <cell r="D17208">
            <v>69</v>
          </cell>
        </row>
        <row r="17209">
          <cell r="A17209">
            <v>44990</v>
          </cell>
          <cell r="B17209" t="str">
            <v>HA 31</v>
          </cell>
          <cell r="D17209">
            <v>153</v>
          </cell>
        </row>
        <row r="17210">
          <cell r="A17210">
            <v>44990</v>
          </cell>
          <cell r="B17210" t="str">
            <v>HA 57</v>
          </cell>
          <cell r="D17210">
            <v>118</v>
          </cell>
        </row>
        <row r="17211">
          <cell r="A17211">
            <v>44990</v>
          </cell>
          <cell r="B17211" t="str">
            <v>HA 59</v>
          </cell>
          <cell r="D17211">
            <v>117</v>
          </cell>
        </row>
        <row r="17212">
          <cell r="A17212">
            <v>44990</v>
          </cell>
          <cell r="B17212" t="str">
            <v>UA 202</v>
          </cell>
          <cell r="D17212">
            <v>175</v>
          </cell>
        </row>
        <row r="17213">
          <cell r="A17213">
            <v>44990</v>
          </cell>
          <cell r="B17213" t="str">
            <v>UA 2623</v>
          </cell>
          <cell r="D17213">
            <v>173</v>
          </cell>
        </row>
        <row r="17214">
          <cell r="A17214">
            <v>44990</v>
          </cell>
          <cell r="B17214" t="str">
            <v>UA 378</v>
          </cell>
          <cell r="D17214">
            <v>267</v>
          </cell>
        </row>
        <row r="17215">
          <cell r="A17215">
            <v>44990</v>
          </cell>
          <cell r="B17215" t="str">
            <v>UA 417</v>
          </cell>
          <cell r="D17215">
            <v>81</v>
          </cell>
        </row>
        <row r="17216">
          <cell r="A17216">
            <v>44990</v>
          </cell>
          <cell r="B17216" t="str">
            <v>WN 114</v>
          </cell>
          <cell r="D17216">
            <v>99</v>
          </cell>
        </row>
        <row r="17217">
          <cell r="A17217">
            <v>44990</v>
          </cell>
          <cell r="B17217" t="str">
            <v>WN 1492</v>
          </cell>
          <cell r="D17217">
            <v>102</v>
          </cell>
        </row>
        <row r="17218">
          <cell r="A17218">
            <v>44990</v>
          </cell>
          <cell r="B17218" t="str">
            <v>WN 2316</v>
          </cell>
          <cell r="D17218">
            <v>162</v>
          </cell>
        </row>
        <row r="17219">
          <cell r="A17219">
            <v>44990</v>
          </cell>
          <cell r="B17219" t="str">
            <v>WN 2415</v>
          </cell>
          <cell r="D17219">
            <v>155</v>
          </cell>
        </row>
        <row r="17220">
          <cell r="A17220">
            <v>44991</v>
          </cell>
          <cell r="B17220" t="str">
            <v>AA 119</v>
          </cell>
          <cell r="D17220">
            <v>108</v>
          </cell>
        </row>
        <row r="17221">
          <cell r="A17221">
            <v>44991</v>
          </cell>
          <cell r="B17221" t="str">
            <v>AA 205</v>
          </cell>
          <cell r="D17221">
            <v>90</v>
          </cell>
        </row>
        <row r="17222">
          <cell r="A17222">
            <v>44991</v>
          </cell>
          <cell r="B17222" t="str">
            <v>AA 432</v>
          </cell>
          <cell r="D17222">
            <v>184</v>
          </cell>
        </row>
        <row r="17223">
          <cell r="A17223">
            <v>44991</v>
          </cell>
          <cell r="B17223" t="str">
            <v>AA 7</v>
          </cell>
          <cell r="D17223">
            <v>147</v>
          </cell>
        </row>
        <row r="17224">
          <cell r="A17224">
            <v>44991</v>
          </cell>
          <cell r="B17224" t="str">
            <v>AS 803</v>
          </cell>
          <cell r="D17224">
            <v>124</v>
          </cell>
        </row>
        <row r="17225">
          <cell r="A17225">
            <v>44991</v>
          </cell>
          <cell r="B17225" t="str">
            <v>AS 805</v>
          </cell>
          <cell r="D17225">
            <v>71</v>
          </cell>
        </row>
        <row r="17226">
          <cell r="A17226">
            <v>44991</v>
          </cell>
          <cell r="B17226" t="str">
            <v>AS 809</v>
          </cell>
          <cell r="D17226">
            <v>146</v>
          </cell>
        </row>
        <row r="17227">
          <cell r="A17227">
            <v>44991</v>
          </cell>
          <cell r="B17227" t="str">
            <v>AS 825</v>
          </cell>
          <cell r="D17227">
            <v>120</v>
          </cell>
        </row>
        <row r="17228">
          <cell r="A17228">
            <v>44991</v>
          </cell>
          <cell r="B17228" t="str">
            <v>AS 833</v>
          </cell>
          <cell r="D17228">
            <v>111</v>
          </cell>
        </row>
        <row r="17229">
          <cell r="A17229">
            <v>44991</v>
          </cell>
          <cell r="B17229" t="str">
            <v>AS 841</v>
          </cell>
          <cell r="D17229">
            <v>139</v>
          </cell>
        </row>
        <row r="17230">
          <cell r="A17230">
            <v>44991</v>
          </cell>
          <cell r="B17230" t="str">
            <v>AS 861</v>
          </cell>
          <cell r="D17230">
            <v>137</v>
          </cell>
        </row>
        <row r="17231">
          <cell r="A17231">
            <v>44991</v>
          </cell>
          <cell r="B17231" t="str">
            <v>AS 879</v>
          </cell>
          <cell r="D17231">
            <v>72</v>
          </cell>
        </row>
        <row r="17232">
          <cell r="A17232">
            <v>44991</v>
          </cell>
          <cell r="B17232" t="str">
            <v>DL 362</v>
          </cell>
          <cell r="D17232">
            <v>136</v>
          </cell>
        </row>
        <row r="17233">
          <cell r="A17233">
            <v>44991</v>
          </cell>
          <cell r="B17233" t="str">
            <v>DL 464</v>
          </cell>
          <cell r="D17233">
            <v>96</v>
          </cell>
        </row>
        <row r="17234">
          <cell r="A17234">
            <v>44991</v>
          </cell>
          <cell r="B17234" t="str">
            <v>DL 481</v>
          </cell>
          <cell r="D17234">
            <v>154</v>
          </cell>
        </row>
        <row r="17235">
          <cell r="A17235">
            <v>44991</v>
          </cell>
          <cell r="B17235" t="str">
            <v>DL 535</v>
          </cell>
          <cell r="D17235">
            <v>198</v>
          </cell>
        </row>
        <row r="17236">
          <cell r="A17236">
            <v>44991</v>
          </cell>
          <cell r="B17236" t="str">
            <v>HA 23</v>
          </cell>
          <cell r="D17236">
            <v>89</v>
          </cell>
        </row>
        <row r="17237">
          <cell r="A17237">
            <v>44991</v>
          </cell>
          <cell r="B17237" t="str">
            <v>HA 31</v>
          </cell>
          <cell r="D17237">
            <v>179</v>
          </cell>
        </row>
        <row r="17238">
          <cell r="A17238">
            <v>44991</v>
          </cell>
          <cell r="B17238" t="str">
            <v>HA 33</v>
          </cell>
          <cell r="D17238">
            <v>117</v>
          </cell>
        </row>
        <row r="17239">
          <cell r="A17239">
            <v>44991</v>
          </cell>
          <cell r="B17239" t="str">
            <v>HA 41</v>
          </cell>
          <cell r="D17239">
            <v>139</v>
          </cell>
        </row>
        <row r="17240">
          <cell r="A17240">
            <v>44991</v>
          </cell>
          <cell r="B17240" t="str">
            <v>HA 45</v>
          </cell>
          <cell r="D17240">
            <v>94</v>
          </cell>
        </row>
        <row r="17241">
          <cell r="A17241">
            <v>44991</v>
          </cell>
          <cell r="B17241" t="str">
            <v>HA 57</v>
          </cell>
          <cell r="D17241">
            <v>127</v>
          </cell>
        </row>
        <row r="17242">
          <cell r="A17242">
            <v>44991</v>
          </cell>
          <cell r="B17242" t="str">
            <v>HA 59</v>
          </cell>
          <cell r="D17242">
            <v>154</v>
          </cell>
        </row>
        <row r="17243">
          <cell r="A17243">
            <v>44991</v>
          </cell>
          <cell r="B17243" t="str">
            <v>UA 1219</v>
          </cell>
          <cell r="D17243">
            <v>95</v>
          </cell>
        </row>
        <row r="17244">
          <cell r="A17244">
            <v>44991</v>
          </cell>
          <cell r="B17244" t="str">
            <v>UA 1736</v>
          </cell>
          <cell r="D17244">
            <v>337</v>
          </cell>
        </row>
        <row r="17245">
          <cell r="A17245">
            <v>44991</v>
          </cell>
          <cell r="B17245" t="str">
            <v>UA 1749</v>
          </cell>
          <cell r="D17245">
            <v>94</v>
          </cell>
        </row>
        <row r="17246">
          <cell r="A17246">
            <v>44991</v>
          </cell>
          <cell r="B17246" t="str">
            <v>UA 202</v>
          </cell>
          <cell r="D17246">
            <v>223</v>
          </cell>
        </row>
        <row r="17247">
          <cell r="A17247">
            <v>44991</v>
          </cell>
          <cell r="B17247" t="str">
            <v>UA 2623</v>
          </cell>
          <cell r="D17247">
            <v>136</v>
          </cell>
        </row>
        <row r="17248">
          <cell r="A17248">
            <v>44991</v>
          </cell>
          <cell r="B17248" t="str">
            <v>UA 417</v>
          </cell>
          <cell r="D17248">
            <v>57</v>
          </cell>
        </row>
        <row r="17249">
          <cell r="A17249">
            <v>44991</v>
          </cell>
          <cell r="B17249" t="str">
            <v>WN 114</v>
          </cell>
          <cell r="D17249">
            <v>151</v>
          </cell>
        </row>
        <row r="17250">
          <cell r="A17250">
            <v>44991</v>
          </cell>
          <cell r="B17250" t="str">
            <v>WN 140</v>
          </cell>
          <cell r="D17250">
            <v>119</v>
          </cell>
        </row>
        <row r="17251">
          <cell r="A17251">
            <v>44991</v>
          </cell>
          <cell r="B17251" t="str">
            <v>WN 2415</v>
          </cell>
          <cell r="D17251">
            <v>163</v>
          </cell>
        </row>
        <row r="17252">
          <cell r="A17252">
            <v>44991</v>
          </cell>
          <cell r="B17252" t="str">
            <v>WN 2773</v>
          </cell>
          <cell r="D17252">
            <v>167</v>
          </cell>
        </row>
        <row r="17253">
          <cell r="A17253">
            <v>44992</v>
          </cell>
          <cell r="B17253" t="str">
            <v>AA 119</v>
          </cell>
          <cell r="D17253">
            <v>96</v>
          </cell>
        </row>
        <row r="17254">
          <cell r="A17254">
            <v>44992</v>
          </cell>
          <cell r="B17254" t="str">
            <v>AA 205</v>
          </cell>
          <cell r="D17254">
            <v>98</v>
          </cell>
        </row>
        <row r="17255">
          <cell r="A17255">
            <v>44992</v>
          </cell>
          <cell r="B17255" t="str">
            <v>AA 271</v>
          </cell>
          <cell r="D17255">
            <v>93</v>
          </cell>
        </row>
        <row r="17256">
          <cell r="A17256">
            <v>44992</v>
          </cell>
          <cell r="B17256" t="str">
            <v>AA 432</v>
          </cell>
          <cell r="D17256">
            <v>168</v>
          </cell>
        </row>
        <row r="17257">
          <cell r="A17257">
            <v>44992</v>
          </cell>
          <cell r="B17257" t="str">
            <v>AA 7</v>
          </cell>
          <cell r="D17257">
            <v>81</v>
          </cell>
        </row>
        <row r="17258">
          <cell r="A17258">
            <v>44992</v>
          </cell>
          <cell r="B17258" t="str">
            <v>AS 805</v>
          </cell>
          <cell r="D17258">
            <v>74</v>
          </cell>
        </row>
        <row r="17259">
          <cell r="A17259">
            <v>44992</v>
          </cell>
          <cell r="B17259" t="str">
            <v>AS 825</v>
          </cell>
          <cell r="D17259">
            <v>130</v>
          </cell>
        </row>
        <row r="17260">
          <cell r="A17260">
            <v>44992</v>
          </cell>
          <cell r="B17260" t="str">
            <v>AS 829</v>
          </cell>
          <cell r="D17260">
            <v>93</v>
          </cell>
        </row>
        <row r="17261">
          <cell r="A17261">
            <v>44992</v>
          </cell>
          <cell r="B17261" t="str">
            <v>AS 841</v>
          </cell>
          <cell r="D17261">
            <v>154</v>
          </cell>
        </row>
        <row r="17262">
          <cell r="A17262">
            <v>44992</v>
          </cell>
          <cell r="B17262" t="str">
            <v>AS 861</v>
          </cell>
          <cell r="D17262">
            <v>127</v>
          </cell>
        </row>
        <row r="17263">
          <cell r="A17263">
            <v>44992</v>
          </cell>
          <cell r="B17263" t="str">
            <v>DL 300</v>
          </cell>
          <cell r="D17263">
            <v>279</v>
          </cell>
        </row>
        <row r="17264">
          <cell r="A17264">
            <v>44992</v>
          </cell>
          <cell r="B17264" t="str">
            <v>DL 362</v>
          </cell>
          <cell r="D17264">
            <v>120</v>
          </cell>
        </row>
        <row r="17265">
          <cell r="A17265">
            <v>44992</v>
          </cell>
          <cell r="B17265" t="str">
            <v>DL 464</v>
          </cell>
          <cell r="D17265">
            <v>223</v>
          </cell>
        </row>
        <row r="17266">
          <cell r="A17266">
            <v>44992</v>
          </cell>
          <cell r="B17266" t="str">
            <v>DL 535</v>
          </cell>
          <cell r="D17266">
            <v>243</v>
          </cell>
        </row>
        <row r="17267">
          <cell r="A17267">
            <v>44992</v>
          </cell>
          <cell r="B17267" t="str">
            <v>DL 9890</v>
          </cell>
          <cell r="D17267">
            <v>88</v>
          </cell>
        </row>
        <row r="17268">
          <cell r="A17268">
            <v>44992</v>
          </cell>
          <cell r="B17268" t="str">
            <v>HA 23</v>
          </cell>
          <cell r="D17268">
            <v>85</v>
          </cell>
        </row>
        <row r="17269">
          <cell r="A17269">
            <v>44992</v>
          </cell>
          <cell r="B17269" t="str">
            <v>HA 29</v>
          </cell>
          <cell r="D17269">
            <v>167</v>
          </cell>
        </row>
        <row r="17270">
          <cell r="A17270">
            <v>44992</v>
          </cell>
          <cell r="B17270" t="str">
            <v>HA 31</v>
          </cell>
          <cell r="D17270">
            <v>152</v>
          </cell>
        </row>
        <row r="17271">
          <cell r="A17271">
            <v>44992</v>
          </cell>
          <cell r="B17271" t="str">
            <v>HA 39</v>
          </cell>
          <cell r="D17271">
            <v>108</v>
          </cell>
        </row>
        <row r="17272">
          <cell r="A17272">
            <v>44992</v>
          </cell>
          <cell r="B17272" t="str">
            <v>HA 41</v>
          </cell>
          <cell r="D17272">
            <v>122</v>
          </cell>
        </row>
        <row r="17273">
          <cell r="A17273">
            <v>44992</v>
          </cell>
          <cell r="B17273" t="str">
            <v>HA 45</v>
          </cell>
          <cell r="D17273">
            <v>67</v>
          </cell>
        </row>
        <row r="17274">
          <cell r="A17274">
            <v>44992</v>
          </cell>
          <cell r="B17274" t="str">
            <v>HA 57</v>
          </cell>
          <cell r="D17274">
            <v>117</v>
          </cell>
        </row>
        <row r="17275">
          <cell r="A17275">
            <v>44992</v>
          </cell>
          <cell r="B17275" t="str">
            <v>HA 71</v>
          </cell>
          <cell r="D17275">
            <v>54</v>
          </cell>
        </row>
        <row r="17276">
          <cell r="A17276">
            <v>44992</v>
          </cell>
          <cell r="B17276" t="str">
            <v>UA 1219</v>
          </cell>
          <cell r="D17276">
            <v>124</v>
          </cell>
        </row>
        <row r="17277">
          <cell r="A17277">
            <v>44992</v>
          </cell>
          <cell r="B17277" t="str">
            <v>UA 1736</v>
          </cell>
          <cell r="D17277">
            <v>358</v>
          </cell>
        </row>
        <row r="17278">
          <cell r="A17278">
            <v>44992</v>
          </cell>
          <cell r="B17278" t="str">
            <v>UA 1749</v>
          </cell>
          <cell r="D17278">
            <v>160</v>
          </cell>
        </row>
        <row r="17279">
          <cell r="A17279">
            <v>44992</v>
          </cell>
          <cell r="B17279" t="str">
            <v>UA 2623</v>
          </cell>
          <cell r="D17279">
            <v>177</v>
          </cell>
        </row>
        <row r="17280">
          <cell r="A17280">
            <v>44992</v>
          </cell>
          <cell r="B17280" t="str">
            <v>UA 378</v>
          </cell>
          <cell r="D17280">
            <v>198</v>
          </cell>
        </row>
        <row r="17281">
          <cell r="A17281">
            <v>44992</v>
          </cell>
          <cell r="B17281" t="str">
            <v>UA 417</v>
          </cell>
          <cell r="D17281">
            <v>37</v>
          </cell>
        </row>
        <row r="17282">
          <cell r="A17282">
            <v>44992</v>
          </cell>
          <cell r="B17282" t="str">
            <v>WN 114</v>
          </cell>
          <cell r="D17282">
            <v>108</v>
          </cell>
        </row>
        <row r="17283">
          <cell r="A17283">
            <v>44992</v>
          </cell>
          <cell r="B17283" t="str">
            <v>WN 140</v>
          </cell>
          <cell r="D17283">
            <v>107</v>
          </cell>
        </row>
        <row r="17284">
          <cell r="A17284">
            <v>44992</v>
          </cell>
          <cell r="B17284" t="str">
            <v>WN 2415</v>
          </cell>
          <cell r="D17284">
            <v>149</v>
          </cell>
        </row>
        <row r="17285">
          <cell r="A17285">
            <v>44992</v>
          </cell>
          <cell r="B17285" t="str">
            <v>WN 2773</v>
          </cell>
          <cell r="D17285">
            <v>163</v>
          </cell>
        </row>
        <row r="17286">
          <cell r="A17286">
            <v>44992</v>
          </cell>
          <cell r="B17286" t="str">
            <v>WN 859</v>
          </cell>
          <cell r="D17286">
            <v>130</v>
          </cell>
        </row>
        <row r="17287">
          <cell r="A17287">
            <v>44993</v>
          </cell>
          <cell r="B17287" t="str">
            <v>AA 271</v>
          </cell>
          <cell r="D17287">
            <v>129</v>
          </cell>
        </row>
        <row r="17288">
          <cell r="A17288">
            <v>44993</v>
          </cell>
          <cell r="B17288" t="str">
            <v>AA 432</v>
          </cell>
          <cell r="D17288">
            <v>279</v>
          </cell>
        </row>
        <row r="17289">
          <cell r="A17289">
            <v>44993</v>
          </cell>
          <cell r="B17289" t="str">
            <v>AA 7</v>
          </cell>
          <cell r="D17289">
            <v>244</v>
          </cell>
        </row>
        <row r="17290">
          <cell r="A17290">
            <v>44993</v>
          </cell>
          <cell r="B17290" t="str">
            <v>AS 821</v>
          </cell>
          <cell r="D17290">
            <v>159</v>
          </cell>
        </row>
        <row r="17291">
          <cell r="A17291">
            <v>44993</v>
          </cell>
          <cell r="B17291" t="str">
            <v>AS 861</v>
          </cell>
          <cell r="D17291">
            <v>148</v>
          </cell>
        </row>
        <row r="17292">
          <cell r="A17292">
            <v>44993</v>
          </cell>
          <cell r="B17292" t="str">
            <v>DL 362</v>
          </cell>
          <cell r="D17292">
            <v>181</v>
          </cell>
        </row>
        <row r="17293">
          <cell r="A17293">
            <v>44993</v>
          </cell>
          <cell r="B17293" t="str">
            <v>HA 23</v>
          </cell>
          <cell r="D17293">
            <v>94</v>
          </cell>
        </row>
        <row r="17294">
          <cell r="A17294">
            <v>44993</v>
          </cell>
          <cell r="B17294" t="str">
            <v>HA 29</v>
          </cell>
          <cell r="D17294">
            <v>207</v>
          </cell>
        </row>
        <row r="17295">
          <cell r="A17295">
            <v>44993</v>
          </cell>
          <cell r="B17295" t="str">
            <v>HA 31</v>
          </cell>
          <cell r="D17295">
            <v>161</v>
          </cell>
        </row>
        <row r="17296">
          <cell r="A17296">
            <v>44993</v>
          </cell>
          <cell r="B17296" t="str">
            <v>HA 39</v>
          </cell>
          <cell r="D17296">
            <v>157</v>
          </cell>
        </row>
        <row r="17297">
          <cell r="A17297">
            <v>44993</v>
          </cell>
          <cell r="B17297" t="str">
            <v>HA 41</v>
          </cell>
          <cell r="D17297">
            <v>129</v>
          </cell>
        </row>
        <row r="17298">
          <cell r="A17298">
            <v>44993</v>
          </cell>
          <cell r="B17298" t="str">
            <v>HA 57</v>
          </cell>
          <cell r="D17298">
            <v>156</v>
          </cell>
        </row>
        <row r="17299">
          <cell r="A17299">
            <v>44993</v>
          </cell>
          <cell r="B17299" t="str">
            <v>HA 59</v>
          </cell>
          <cell r="D17299">
            <v>144</v>
          </cell>
        </row>
        <row r="17300">
          <cell r="A17300">
            <v>44993</v>
          </cell>
          <cell r="B17300" t="str">
            <v>HA 71</v>
          </cell>
          <cell r="D17300">
            <v>112</v>
          </cell>
        </row>
        <row r="17301">
          <cell r="A17301">
            <v>44993</v>
          </cell>
          <cell r="B17301" t="str">
            <v>UA 2623</v>
          </cell>
          <cell r="D17301">
            <v>153</v>
          </cell>
        </row>
        <row r="17302">
          <cell r="A17302">
            <v>44993</v>
          </cell>
          <cell r="B17302" t="str">
            <v>UA 378</v>
          </cell>
          <cell r="D17302">
            <v>196</v>
          </cell>
        </row>
        <row r="17303">
          <cell r="A17303">
            <v>44993</v>
          </cell>
          <cell r="B17303" t="str">
            <v>UA 417</v>
          </cell>
          <cell r="D17303">
            <v>67</v>
          </cell>
        </row>
        <row r="17304">
          <cell r="A17304">
            <v>44993</v>
          </cell>
          <cell r="B17304" t="str">
            <v>WN 2415</v>
          </cell>
          <cell r="D17304">
            <v>161</v>
          </cell>
        </row>
        <row r="17305">
          <cell r="A17305">
            <v>44993</v>
          </cell>
          <cell r="B17305" t="str">
            <v>WN 859</v>
          </cell>
          <cell r="D17305">
            <v>169</v>
          </cell>
        </row>
        <row r="17306">
          <cell r="A17306">
            <v>44994</v>
          </cell>
          <cell r="B17306" t="str">
            <v>AA 119</v>
          </cell>
          <cell r="D17306">
            <v>285</v>
          </cell>
        </row>
        <row r="17307">
          <cell r="A17307">
            <v>44994</v>
          </cell>
          <cell r="B17307" t="str">
            <v>AA 205</v>
          </cell>
          <cell r="D17307">
            <v>155</v>
          </cell>
        </row>
        <row r="17308">
          <cell r="A17308">
            <v>44994</v>
          </cell>
          <cell r="B17308" t="str">
            <v>AA 271</v>
          </cell>
          <cell r="D17308">
            <v>194</v>
          </cell>
        </row>
        <row r="17309">
          <cell r="A17309">
            <v>44994</v>
          </cell>
          <cell r="B17309" t="str">
            <v>AA 432</v>
          </cell>
          <cell r="D17309">
            <v>286</v>
          </cell>
        </row>
        <row r="17310">
          <cell r="A17310">
            <v>44994</v>
          </cell>
          <cell r="B17310" t="str">
            <v>AS 805</v>
          </cell>
          <cell r="D17310">
            <v>134</v>
          </cell>
        </row>
        <row r="17311">
          <cell r="A17311">
            <v>44994</v>
          </cell>
          <cell r="B17311" t="str">
            <v>AS 809</v>
          </cell>
          <cell r="D17311">
            <v>124</v>
          </cell>
        </row>
        <row r="17312">
          <cell r="A17312">
            <v>44994</v>
          </cell>
          <cell r="B17312" t="str">
            <v>AS 825</v>
          </cell>
          <cell r="D17312">
            <v>149</v>
          </cell>
        </row>
        <row r="17313">
          <cell r="A17313">
            <v>44994</v>
          </cell>
          <cell r="B17313" t="str">
            <v>AS 841</v>
          </cell>
          <cell r="D17313">
            <v>163</v>
          </cell>
        </row>
        <row r="17314">
          <cell r="A17314">
            <v>44994</v>
          </cell>
          <cell r="B17314" t="str">
            <v>AS 861</v>
          </cell>
          <cell r="D17314">
            <v>149</v>
          </cell>
        </row>
        <row r="17315">
          <cell r="A17315">
            <v>44994</v>
          </cell>
          <cell r="B17315" t="str">
            <v>DL 300</v>
          </cell>
          <cell r="D17315">
            <v>222</v>
          </cell>
        </row>
        <row r="17316">
          <cell r="A17316">
            <v>44994</v>
          </cell>
          <cell r="B17316" t="str">
            <v>DL 362</v>
          </cell>
          <cell r="D17316">
            <v>195</v>
          </cell>
        </row>
        <row r="17317">
          <cell r="A17317">
            <v>44994</v>
          </cell>
          <cell r="B17317" t="str">
            <v>DL 464</v>
          </cell>
          <cell r="D17317">
            <v>196</v>
          </cell>
        </row>
        <row r="17318">
          <cell r="A17318">
            <v>44994</v>
          </cell>
          <cell r="B17318" t="str">
            <v>DL 481</v>
          </cell>
          <cell r="D17318">
            <v>196</v>
          </cell>
        </row>
        <row r="17319">
          <cell r="A17319">
            <v>44994</v>
          </cell>
          <cell r="B17319" t="str">
            <v>DL 535</v>
          </cell>
          <cell r="D17319">
            <v>262</v>
          </cell>
        </row>
        <row r="17320">
          <cell r="A17320">
            <v>44994</v>
          </cell>
          <cell r="B17320" t="str">
            <v>HA 31</v>
          </cell>
          <cell r="D17320">
            <v>176</v>
          </cell>
        </row>
        <row r="17321">
          <cell r="A17321">
            <v>44994</v>
          </cell>
          <cell r="B17321" t="str">
            <v>HA 33</v>
          </cell>
          <cell r="D17321">
            <v>255</v>
          </cell>
        </row>
        <row r="17322">
          <cell r="A17322">
            <v>44994</v>
          </cell>
          <cell r="B17322" t="str">
            <v>HA 45</v>
          </cell>
          <cell r="D17322">
            <v>181</v>
          </cell>
        </row>
        <row r="17323">
          <cell r="A17323">
            <v>44994</v>
          </cell>
          <cell r="B17323" t="str">
            <v>HA 57</v>
          </cell>
          <cell r="D17323">
            <v>68</v>
          </cell>
        </row>
        <row r="17324">
          <cell r="A17324">
            <v>44994</v>
          </cell>
          <cell r="B17324" t="str">
            <v>HA 71</v>
          </cell>
          <cell r="D17324">
            <v>166</v>
          </cell>
        </row>
        <row r="17325">
          <cell r="A17325">
            <v>44994</v>
          </cell>
          <cell r="B17325" t="str">
            <v>UA 1219</v>
          </cell>
          <cell r="D17325">
            <v>135</v>
          </cell>
        </row>
        <row r="17326">
          <cell r="A17326">
            <v>44994</v>
          </cell>
          <cell r="B17326" t="str">
            <v>UA 1736</v>
          </cell>
          <cell r="D17326">
            <v>328</v>
          </cell>
        </row>
        <row r="17327">
          <cell r="A17327">
            <v>44994</v>
          </cell>
          <cell r="B17327" t="str">
            <v>UA 1749</v>
          </cell>
          <cell r="D17327">
            <v>280</v>
          </cell>
        </row>
        <row r="17328">
          <cell r="A17328">
            <v>44994</v>
          </cell>
          <cell r="B17328" t="str">
            <v>UA 202</v>
          </cell>
          <cell r="D17328">
            <v>195</v>
          </cell>
        </row>
        <row r="17329">
          <cell r="A17329">
            <v>44994</v>
          </cell>
          <cell r="B17329" t="str">
            <v>UA 2623</v>
          </cell>
          <cell r="D17329">
            <v>134</v>
          </cell>
        </row>
        <row r="17330">
          <cell r="A17330">
            <v>44994</v>
          </cell>
          <cell r="B17330" t="str">
            <v>UA 378</v>
          </cell>
          <cell r="D17330">
            <v>280</v>
          </cell>
        </row>
        <row r="17331">
          <cell r="A17331">
            <v>44994</v>
          </cell>
          <cell r="B17331" t="str">
            <v>UA 417</v>
          </cell>
          <cell r="D17331">
            <v>114</v>
          </cell>
        </row>
        <row r="17332">
          <cell r="A17332">
            <v>44994</v>
          </cell>
          <cell r="B17332" t="str">
            <v>WN 117</v>
          </cell>
          <cell r="D17332">
            <v>159</v>
          </cell>
        </row>
        <row r="17333">
          <cell r="A17333">
            <v>44994</v>
          </cell>
          <cell r="B17333" t="str">
            <v>WN 2100</v>
          </cell>
          <cell r="D17333">
            <v>170</v>
          </cell>
        </row>
        <row r="17334">
          <cell r="A17334">
            <v>44994</v>
          </cell>
          <cell r="B17334" t="str">
            <v>WN 2171</v>
          </cell>
          <cell r="D17334">
            <v>168</v>
          </cell>
        </row>
        <row r="17335">
          <cell r="A17335">
            <v>44994</v>
          </cell>
          <cell r="B17335" t="str">
            <v>WN 2343</v>
          </cell>
          <cell r="D17335">
            <v>175</v>
          </cell>
        </row>
        <row r="17336">
          <cell r="A17336">
            <v>44994</v>
          </cell>
          <cell r="B17336" t="str">
            <v>WN 3195</v>
          </cell>
          <cell r="D17336">
            <v>176</v>
          </cell>
        </row>
        <row r="17337">
          <cell r="A17337">
            <v>44994</v>
          </cell>
          <cell r="B17337" t="str">
            <v>WN 3336</v>
          </cell>
          <cell r="D17337">
            <v>169</v>
          </cell>
        </row>
        <row r="17338">
          <cell r="A17338">
            <v>44994</v>
          </cell>
          <cell r="B17338" t="str">
            <v>WN 3532</v>
          </cell>
          <cell r="D17338">
            <v>155</v>
          </cell>
        </row>
        <row r="17339">
          <cell r="A17339">
            <v>44994</v>
          </cell>
          <cell r="B17339" t="str">
            <v>WN 3544</v>
          </cell>
          <cell r="D17339">
            <v>146</v>
          </cell>
        </row>
        <row r="17340">
          <cell r="A17340">
            <v>44994</v>
          </cell>
          <cell r="B17340" t="str">
            <v>WN 3642</v>
          </cell>
          <cell r="D17340">
            <v>139</v>
          </cell>
        </row>
        <row r="17341">
          <cell r="A17341">
            <v>44995</v>
          </cell>
          <cell r="B17341" t="str">
            <v>AA 119</v>
          </cell>
          <cell r="D17341">
            <v>284</v>
          </cell>
        </row>
        <row r="17342">
          <cell r="A17342">
            <v>44995</v>
          </cell>
          <cell r="B17342" t="str">
            <v>AA 271</v>
          </cell>
          <cell r="D17342">
            <v>192</v>
          </cell>
        </row>
        <row r="17343">
          <cell r="A17343">
            <v>44995</v>
          </cell>
          <cell r="B17343" t="str">
            <v>AA 7</v>
          </cell>
          <cell r="D17343">
            <v>272</v>
          </cell>
        </row>
        <row r="17344">
          <cell r="A17344">
            <v>44995</v>
          </cell>
          <cell r="B17344" t="str">
            <v>AS 803</v>
          </cell>
          <cell r="D17344">
            <v>103</v>
          </cell>
        </row>
        <row r="17345">
          <cell r="A17345">
            <v>44995</v>
          </cell>
          <cell r="B17345" t="str">
            <v>AS 805</v>
          </cell>
          <cell r="D17345">
            <v>140</v>
          </cell>
        </row>
        <row r="17346">
          <cell r="A17346">
            <v>44995</v>
          </cell>
          <cell r="B17346" t="str">
            <v>AS 825</v>
          </cell>
          <cell r="D17346">
            <v>158</v>
          </cell>
        </row>
        <row r="17347">
          <cell r="A17347">
            <v>44995</v>
          </cell>
          <cell r="B17347" t="str">
            <v>AS 829</v>
          </cell>
          <cell r="D17347">
            <v>143</v>
          </cell>
        </row>
        <row r="17348">
          <cell r="A17348">
            <v>44995</v>
          </cell>
          <cell r="B17348" t="str">
            <v>AS 841</v>
          </cell>
          <cell r="D17348">
            <v>157</v>
          </cell>
        </row>
        <row r="17349">
          <cell r="A17349">
            <v>44995</v>
          </cell>
          <cell r="B17349" t="str">
            <v>DL 300</v>
          </cell>
          <cell r="D17349">
            <v>284</v>
          </cell>
        </row>
        <row r="17350">
          <cell r="A17350">
            <v>44995</v>
          </cell>
          <cell r="B17350" t="str">
            <v>DL 362</v>
          </cell>
          <cell r="D17350">
            <v>220</v>
          </cell>
        </row>
        <row r="17351">
          <cell r="A17351">
            <v>44995</v>
          </cell>
          <cell r="B17351" t="str">
            <v>DL 464</v>
          </cell>
          <cell r="D17351">
            <v>232</v>
          </cell>
        </row>
        <row r="17352">
          <cell r="A17352">
            <v>44995</v>
          </cell>
          <cell r="B17352" t="str">
            <v>DL 481</v>
          </cell>
          <cell r="D17352">
            <v>259</v>
          </cell>
        </row>
        <row r="17353">
          <cell r="A17353">
            <v>44995</v>
          </cell>
          <cell r="B17353" t="str">
            <v>DL 535</v>
          </cell>
          <cell r="D17353">
            <v>266</v>
          </cell>
        </row>
        <row r="17354">
          <cell r="A17354">
            <v>44995</v>
          </cell>
          <cell r="B17354" t="str">
            <v>HA 29</v>
          </cell>
          <cell r="D17354">
            <v>232</v>
          </cell>
        </row>
        <row r="17355">
          <cell r="A17355">
            <v>44995</v>
          </cell>
          <cell r="B17355" t="str">
            <v>HA 31</v>
          </cell>
          <cell r="D17355">
            <v>174</v>
          </cell>
        </row>
        <row r="17356">
          <cell r="A17356">
            <v>44995</v>
          </cell>
          <cell r="B17356" t="str">
            <v>HA 33</v>
          </cell>
          <cell r="D17356">
            <v>209</v>
          </cell>
        </row>
        <row r="17357">
          <cell r="A17357">
            <v>44995</v>
          </cell>
          <cell r="B17357" t="str">
            <v>HA 39</v>
          </cell>
          <cell r="D17357">
            <v>103</v>
          </cell>
        </row>
        <row r="17358">
          <cell r="A17358">
            <v>44995</v>
          </cell>
          <cell r="B17358" t="str">
            <v>HA 41</v>
          </cell>
          <cell r="D17358">
            <v>131</v>
          </cell>
        </row>
        <row r="17359">
          <cell r="A17359">
            <v>44995</v>
          </cell>
          <cell r="B17359" t="str">
            <v>HA 45</v>
          </cell>
          <cell r="D17359">
            <v>137</v>
          </cell>
        </row>
        <row r="17360">
          <cell r="A17360">
            <v>44995</v>
          </cell>
          <cell r="B17360" t="str">
            <v>HA 57</v>
          </cell>
          <cell r="D17360">
            <v>149</v>
          </cell>
        </row>
        <row r="17361">
          <cell r="A17361">
            <v>44995</v>
          </cell>
          <cell r="B17361" t="str">
            <v>HA 71</v>
          </cell>
          <cell r="D17361">
            <v>134</v>
          </cell>
        </row>
        <row r="17362">
          <cell r="A17362">
            <v>44995</v>
          </cell>
          <cell r="B17362" t="str">
            <v>UA 1219</v>
          </cell>
          <cell r="D17362">
            <v>142</v>
          </cell>
        </row>
        <row r="17363">
          <cell r="A17363">
            <v>44995</v>
          </cell>
          <cell r="B17363" t="str">
            <v>UA 1736</v>
          </cell>
          <cell r="D17363">
            <v>331</v>
          </cell>
        </row>
        <row r="17364">
          <cell r="A17364">
            <v>44995</v>
          </cell>
          <cell r="B17364" t="str">
            <v>UA 1749</v>
          </cell>
          <cell r="D17364">
            <v>288</v>
          </cell>
        </row>
        <row r="17365">
          <cell r="A17365">
            <v>44995</v>
          </cell>
          <cell r="B17365" t="str">
            <v>UA 202</v>
          </cell>
          <cell r="D17365">
            <v>200</v>
          </cell>
        </row>
        <row r="17366">
          <cell r="A17366">
            <v>44995</v>
          </cell>
          <cell r="B17366" t="str">
            <v>UA 2623</v>
          </cell>
          <cell r="D17366">
            <v>164</v>
          </cell>
        </row>
        <row r="17367">
          <cell r="A17367">
            <v>44995</v>
          </cell>
          <cell r="B17367" t="str">
            <v>UA 378</v>
          </cell>
          <cell r="D17367">
            <v>279</v>
          </cell>
        </row>
        <row r="17368">
          <cell r="A17368">
            <v>44995</v>
          </cell>
          <cell r="B17368" t="str">
            <v>UA 417</v>
          </cell>
          <cell r="D17368">
            <v>85</v>
          </cell>
        </row>
        <row r="17369">
          <cell r="A17369">
            <v>44995</v>
          </cell>
          <cell r="B17369" t="str">
            <v>WN 117</v>
          </cell>
          <cell r="D17369">
            <v>169</v>
          </cell>
        </row>
        <row r="17370">
          <cell r="A17370">
            <v>44995</v>
          </cell>
          <cell r="B17370" t="str">
            <v>WN 2100</v>
          </cell>
          <cell r="D17370">
            <v>160</v>
          </cell>
        </row>
        <row r="17371">
          <cell r="A17371">
            <v>44995</v>
          </cell>
          <cell r="B17371" t="str">
            <v>WN 2343</v>
          </cell>
          <cell r="D17371">
            <v>175</v>
          </cell>
        </row>
        <row r="17372">
          <cell r="A17372">
            <v>44995</v>
          </cell>
          <cell r="B17372" t="str">
            <v>WN 2583</v>
          </cell>
          <cell r="D17372">
            <v>103</v>
          </cell>
        </row>
        <row r="17373">
          <cell r="A17373">
            <v>44995</v>
          </cell>
          <cell r="B17373" t="str">
            <v>WN 3195</v>
          </cell>
          <cell r="D17373">
            <v>175</v>
          </cell>
        </row>
        <row r="17374">
          <cell r="A17374">
            <v>44995</v>
          </cell>
          <cell r="B17374" t="str">
            <v>WN 3336</v>
          </cell>
          <cell r="D17374">
            <v>170</v>
          </cell>
        </row>
        <row r="17375">
          <cell r="A17375">
            <v>44995</v>
          </cell>
          <cell r="B17375" t="str">
            <v>WN 3532</v>
          </cell>
          <cell r="D17375">
            <v>171</v>
          </cell>
        </row>
        <row r="17376">
          <cell r="A17376">
            <v>44995</v>
          </cell>
          <cell r="B17376" t="str">
            <v>WN 3642</v>
          </cell>
          <cell r="D17376">
            <v>147</v>
          </cell>
        </row>
        <row r="17377">
          <cell r="A17377">
            <v>44996</v>
          </cell>
          <cell r="B17377" t="str">
            <v>AA 119</v>
          </cell>
          <cell r="D17377">
            <v>296</v>
          </cell>
        </row>
        <row r="17378">
          <cell r="A17378">
            <v>44996</v>
          </cell>
          <cell r="B17378" t="str">
            <v>AA 205</v>
          </cell>
          <cell r="D17378">
            <v>198</v>
          </cell>
        </row>
        <row r="17379">
          <cell r="A17379">
            <v>44996</v>
          </cell>
          <cell r="B17379" t="str">
            <v>AA 271</v>
          </cell>
          <cell r="D17379">
            <v>192</v>
          </cell>
        </row>
        <row r="17380">
          <cell r="A17380">
            <v>44996</v>
          </cell>
          <cell r="B17380" t="str">
            <v>AA 432</v>
          </cell>
          <cell r="D17380">
            <v>286</v>
          </cell>
        </row>
        <row r="17381">
          <cell r="A17381">
            <v>44996</v>
          </cell>
          <cell r="B17381" t="str">
            <v>AA 7</v>
          </cell>
          <cell r="D17381">
            <v>285</v>
          </cell>
        </row>
        <row r="17382">
          <cell r="A17382">
            <v>44996</v>
          </cell>
          <cell r="B17382" t="str">
            <v>AS 805</v>
          </cell>
          <cell r="D17382">
            <v>152</v>
          </cell>
        </row>
        <row r="17383">
          <cell r="A17383">
            <v>44996</v>
          </cell>
          <cell r="B17383" t="str">
            <v>AS 809</v>
          </cell>
          <cell r="D17383">
            <v>158</v>
          </cell>
        </row>
        <row r="17384">
          <cell r="A17384">
            <v>44996</v>
          </cell>
          <cell r="B17384" t="str">
            <v>AS 813</v>
          </cell>
          <cell r="D17384">
            <v>149</v>
          </cell>
        </row>
        <row r="17385">
          <cell r="A17385">
            <v>44996</v>
          </cell>
          <cell r="B17385" t="str">
            <v>AS 821</v>
          </cell>
          <cell r="D17385">
            <v>151</v>
          </cell>
        </row>
        <row r="17386">
          <cell r="A17386">
            <v>44996</v>
          </cell>
          <cell r="B17386" t="str">
            <v>AS 825</v>
          </cell>
          <cell r="D17386">
            <v>152</v>
          </cell>
        </row>
        <row r="17387">
          <cell r="A17387">
            <v>44996</v>
          </cell>
          <cell r="B17387" t="str">
            <v>AS 841</v>
          </cell>
          <cell r="D17387">
            <v>159</v>
          </cell>
        </row>
        <row r="17388">
          <cell r="A17388">
            <v>44996</v>
          </cell>
          <cell r="B17388" t="str">
            <v>AS 861</v>
          </cell>
          <cell r="D17388">
            <v>161</v>
          </cell>
        </row>
        <row r="17389">
          <cell r="A17389">
            <v>44996</v>
          </cell>
          <cell r="B17389" t="str">
            <v>AS 879</v>
          </cell>
          <cell r="D17389">
            <v>155</v>
          </cell>
        </row>
        <row r="17390">
          <cell r="A17390">
            <v>44996</v>
          </cell>
          <cell r="B17390" t="str">
            <v>DL 300</v>
          </cell>
          <cell r="D17390">
            <v>272</v>
          </cell>
        </row>
        <row r="17391">
          <cell r="A17391">
            <v>44996</v>
          </cell>
          <cell r="B17391" t="str">
            <v>DL 362</v>
          </cell>
          <cell r="D17391">
            <v>218</v>
          </cell>
        </row>
        <row r="17392">
          <cell r="A17392">
            <v>44996</v>
          </cell>
          <cell r="B17392" t="str">
            <v>DL 464</v>
          </cell>
          <cell r="D17392">
            <v>200</v>
          </cell>
        </row>
        <row r="17393">
          <cell r="A17393">
            <v>44996</v>
          </cell>
          <cell r="B17393" t="str">
            <v>DL 481</v>
          </cell>
          <cell r="D17393">
            <v>263</v>
          </cell>
        </row>
        <row r="17394">
          <cell r="A17394">
            <v>44996</v>
          </cell>
          <cell r="B17394" t="str">
            <v>DL 535</v>
          </cell>
          <cell r="D17394">
            <v>282</v>
          </cell>
        </row>
        <row r="17395">
          <cell r="A17395">
            <v>44996</v>
          </cell>
          <cell r="B17395" t="str">
            <v>HA 23</v>
          </cell>
          <cell r="D17395">
            <v>133</v>
          </cell>
        </row>
        <row r="17396">
          <cell r="A17396">
            <v>44996</v>
          </cell>
          <cell r="B17396" t="str">
            <v>HA 29</v>
          </cell>
          <cell r="D17396">
            <v>263</v>
          </cell>
        </row>
        <row r="17397">
          <cell r="A17397">
            <v>44996</v>
          </cell>
          <cell r="B17397" t="str">
            <v>HA 31</v>
          </cell>
          <cell r="D17397">
            <v>191</v>
          </cell>
        </row>
        <row r="17398">
          <cell r="A17398">
            <v>44996</v>
          </cell>
          <cell r="B17398" t="str">
            <v>HA 33</v>
          </cell>
          <cell r="D17398">
            <v>278</v>
          </cell>
        </row>
        <row r="17399">
          <cell r="A17399">
            <v>44996</v>
          </cell>
          <cell r="B17399" t="str">
            <v>HA 39</v>
          </cell>
          <cell r="D17399">
            <v>122</v>
          </cell>
        </row>
        <row r="17400">
          <cell r="A17400">
            <v>44996</v>
          </cell>
          <cell r="B17400" t="str">
            <v>HA 41</v>
          </cell>
          <cell r="D17400">
            <v>162</v>
          </cell>
        </row>
        <row r="17401">
          <cell r="A17401">
            <v>44996</v>
          </cell>
          <cell r="B17401" t="str">
            <v>HA 45</v>
          </cell>
          <cell r="D17401">
            <v>174</v>
          </cell>
        </row>
        <row r="17402">
          <cell r="A17402">
            <v>44996</v>
          </cell>
          <cell r="B17402" t="str">
            <v>HA 57</v>
          </cell>
          <cell r="D17402">
            <v>162</v>
          </cell>
        </row>
        <row r="17403">
          <cell r="A17403">
            <v>44996</v>
          </cell>
          <cell r="B17403" t="str">
            <v>HA 59</v>
          </cell>
          <cell r="D17403">
            <v>181</v>
          </cell>
        </row>
        <row r="17404">
          <cell r="A17404">
            <v>44996</v>
          </cell>
          <cell r="B17404" t="str">
            <v>HA 71</v>
          </cell>
          <cell r="D17404">
            <v>176</v>
          </cell>
        </row>
        <row r="17405">
          <cell r="A17405">
            <v>44996</v>
          </cell>
          <cell r="B17405" t="str">
            <v>UA 1141</v>
          </cell>
          <cell r="D17405">
            <v>142</v>
          </cell>
        </row>
        <row r="17406">
          <cell r="A17406">
            <v>44996</v>
          </cell>
          <cell r="B17406" t="str">
            <v>UA 1219</v>
          </cell>
          <cell r="D17406">
            <v>145</v>
          </cell>
        </row>
        <row r="17407">
          <cell r="A17407">
            <v>44996</v>
          </cell>
          <cell r="B17407" t="str">
            <v>UA 1736</v>
          </cell>
          <cell r="D17407">
            <v>345</v>
          </cell>
        </row>
        <row r="17408">
          <cell r="A17408">
            <v>44996</v>
          </cell>
          <cell r="B17408" t="str">
            <v>UA 1749</v>
          </cell>
          <cell r="D17408">
            <v>168</v>
          </cell>
        </row>
        <row r="17409">
          <cell r="A17409">
            <v>44996</v>
          </cell>
          <cell r="B17409" t="str">
            <v>UA 202</v>
          </cell>
          <cell r="D17409">
            <v>231</v>
          </cell>
        </row>
        <row r="17410">
          <cell r="A17410">
            <v>44996</v>
          </cell>
          <cell r="B17410" t="str">
            <v>UA 2623</v>
          </cell>
          <cell r="D17410">
            <v>139</v>
          </cell>
        </row>
        <row r="17411">
          <cell r="A17411">
            <v>44996</v>
          </cell>
          <cell r="B17411" t="str">
            <v>UA 378</v>
          </cell>
          <cell r="D17411">
            <v>210</v>
          </cell>
        </row>
        <row r="17412">
          <cell r="A17412">
            <v>44996</v>
          </cell>
          <cell r="B17412" t="str">
            <v>UA 417</v>
          </cell>
          <cell r="D17412">
            <v>142</v>
          </cell>
        </row>
        <row r="17413">
          <cell r="A17413">
            <v>44996</v>
          </cell>
          <cell r="B17413" t="str">
            <v>UA 42</v>
          </cell>
          <cell r="D17413">
            <v>131</v>
          </cell>
        </row>
        <row r="17414">
          <cell r="A17414">
            <v>44996</v>
          </cell>
          <cell r="B17414" t="str">
            <v>WN 117</v>
          </cell>
          <cell r="D17414">
            <v>174</v>
          </cell>
        </row>
        <row r="17415">
          <cell r="A17415">
            <v>44996</v>
          </cell>
          <cell r="B17415" t="str">
            <v>WN 2100</v>
          </cell>
          <cell r="D17415">
            <v>159</v>
          </cell>
        </row>
        <row r="17416">
          <cell r="A17416">
            <v>44996</v>
          </cell>
          <cell r="B17416" t="str">
            <v>WN 2171</v>
          </cell>
          <cell r="D17416">
            <v>170</v>
          </cell>
        </row>
        <row r="17417">
          <cell r="A17417">
            <v>44996</v>
          </cell>
          <cell r="B17417" t="str">
            <v>WN 2343</v>
          </cell>
          <cell r="D17417">
            <v>171</v>
          </cell>
        </row>
        <row r="17418">
          <cell r="A17418">
            <v>44996</v>
          </cell>
          <cell r="B17418" t="str">
            <v>WN 2583</v>
          </cell>
          <cell r="D17418">
            <v>176</v>
          </cell>
        </row>
        <row r="17419">
          <cell r="A17419">
            <v>44996</v>
          </cell>
          <cell r="B17419" t="str">
            <v>WN 3195</v>
          </cell>
          <cell r="D17419">
            <v>177</v>
          </cell>
        </row>
        <row r="17420">
          <cell r="A17420">
            <v>44996</v>
          </cell>
          <cell r="B17420" t="str">
            <v>WN 3336</v>
          </cell>
          <cell r="D17420">
            <v>158</v>
          </cell>
        </row>
        <row r="17421">
          <cell r="A17421">
            <v>44996</v>
          </cell>
          <cell r="B17421" t="str">
            <v>WN 3532</v>
          </cell>
          <cell r="D17421">
            <v>175</v>
          </cell>
        </row>
        <row r="17422">
          <cell r="A17422">
            <v>44996</v>
          </cell>
          <cell r="B17422" t="str">
            <v>WN 3544</v>
          </cell>
          <cell r="D17422">
            <v>174</v>
          </cell>
        </row>
        <row r="17423">
          <cell r="A17423">
            <v>44996</v>
          </cell>
          <cell r="B17423" t="str">
            <v>WN 3642</v>
          </cell>
          <cell r="D17423">
            <v>121</v>
          </cell>
        </row>
        <row r="17424">
          <cell r="A17424">
            <v>44997</v>
          </cell>
          <cell r="B17424" t="str">
            <v>AA 119</v>
          </cell>
          <cell r="D17424">
            <v>284</v>
          </cell>
        </row>
        <row r="17425">
          <cell r="A17425">
            <v>44997</v>
          </cell>
          <cell r="B17425" t="str">
            <v>AA 271</v>
          </cell>
          <cell r="D17425">
            <v>201</v>
          </cell>
        </row>
        <row r="17426">
          <cell r="A17426">
            <v>44997</v>
          </cell>
          <cell r="B17426" t="str">
            <v>AA 432</v>
          </cell>
          <cell r="D17426">
            <v>284</v>
          </cell>
        </row>
        <row r="17427">
          <cell r="A17427">
            <v>44997</v>
          </cell>
          <cell r="B17427" t="str">
            <v>AA 7</v>
          </cell>
          <cell r="D17427">
            <v>283</v>
          </cell>
        </row>
        <row r="17428">
          <cell r="A17428">
            <v>44997</v>
          </cell>
          <cell r="B17428" t="str">
            <v>AS 809</v>
          </cell>
          <cell r="D17428">
            <v>105</v>
          </cell>
        </row>
        <row r="17429">
          <cell r="A17429">
            <v>44997</v>
          </cell>
          <cell r="B17429" t="str">
            <v>AS 813</v>
          </cell>
          <cell r="D17429">
            <v>153</v>
          </cell>
        </row>
        <row r="17430">
          <cell r="A17430">
            <v>44997</v>
          </cell>
          <cell r="B17430" t="str">
            <v>AS 819</v>
          </cell>
          <cell r="D17430">
            <v>143</v>
          </cell>
        </row>
        <row r="17431">
          <cell r="A17431">
            <v>44997</v>
          </cell>
          <cell r="B17431" t="str">
            <v>AS 825</v>
          </cell>
          <cell r="D17431">
            <v>154</v>
          </cell>
        </row>
        <row r="17432">
          <cell r="A17432">
            <v>44997</v>
          </cell>
          <cell r="B17432" t="str">
            <v>AS 861</v>
          </cell>
          <cell r="D17432">
            <v>149</v>
          </cell>
        </row>
        <row r="17433">
          <cell r="A17433">
            <v>44997</v>
          </cell>
          <cell r="B17433" t="str">
            <v>AS 879</v>
          </cell>
          <cell r="D17433">
            <v>162</v>
          </cell>
        </row>
        <row r="17434">
          <cell r="A17434">
            <v>44997</v>
          </cell>
          <cell r="B17434" t="str">
            <v>DL 535</v>
          </cell>
          <cell r="D17434">
            <v>330</v>
          </cell>
        </row>
        <row r="17435">
          <cell r="A17435">
            <v>44997</v>
          </cell>
          <cell r="B17435" t="str">
            <v>HA 23</v>
          </cell>
          <cell r="D17435">
            <v>120</v>
          </cell>
        </row>
        <row r="17436">
          <cell r="A17436">
            <v>44997</v>
          </cell>
          <cell r="B17436" t="str">
            <v>HA 29</v>
          </cell>
          <cell r="D17436">
            <v>256</v>
          </cell>
        </row>
        <row r="17437">
          <cell r="A17437">
            <v>44997</v>
          </cell>
          <cell r="B17437" t="str">
            <v>HA 31</v>
          </cell>
          <cell r="D17437">
            <v>174</v>
          </cell>
        </row>
        <row r="17438">
          <cell r="A17438">
            <v>44997</v>
          </cell>
          <cell r="B17438" t="str">
            <v>HA 39</v>
          </cell>
          <cell r="D17438">
            <v>98</v>
          </cell>
        </row>
        <row r="17439">
          <cell r="A17439">
            <v>44997</v>
          </cell>
          <cell r="B17439" t="str">
            <v>HA 57</v>
          </cell>
          <cell r="D17439">
            <v>182</v>
          </cell>
        </row>
        <row r="17440">
          <cell r="A17440">
            <v>44997</v>
          </cell>
          <cell r="B17440" t="str">
            <v>HA 59</v>
          </cell>
          <cell r="D17440">
            <v>169</v>
          </cell>
        </row>
        <row r="17441">
          <cell r="A17441">
            <v>44997</v>
          </cell>
          <cell r="B17441" t="str">
            <v>HA 71</v>
          </cell>
          <cell r="D17441">
            <v>141</v>
          </cell>
        </row>
        <row r="17442">
          <cell r="A17442">
            <v>44997</v>
          </cell>
          <cell r="B17442" t="str">
            <v>UA 1219</v>
          </cell>
          <cell r="D17442">
            <v>147</v>
          </cell>
        </row>
        <row r="17443">
          <cell r="A17443">
            <v>44997</v>
          </cell>
          <cell r="B17443" t="str">
            <v>UA 202</v>
          </cell>
          <cell r="D17443">
            <v>233</v>
          </cell>
        </row>
        <row r="17444">
          <cell r="A17444">
            <v>44997</v>
          </cell>
          <cell r="B17444" t="str">
            <v>UA 2623</v>
          </cell>
          <cell r="D17444">
            <v>179</v>
          </cell>
        </row>
        <row r="17445">
          <cell r="A17445">
            <v>44997</v>
          </cell>
          <cell r="B17445" t="str">
            <v>UA 378</v>
          </cell>
          <cell r="D17445">
            <v>242</v>
          </cell>
        </row>
        <row r="17446">
          <cell r="A17446">
            <v>44997</v>
          </cell>
          <cell r="B17446" t="str">
            <v>UA 417</v>
          </cell>
          <cell r="D17446">
            <v>148</v>
          </cell>
        </row>
        <row r="17447">
          <cell r="A17447">
            <v>44997</v>
          </cell>
          <cell r="B17447" t="str">
            <v>WN 117</v>
          </cell>
          <cell r="D17447">
            <v>170</v>
          </cell>
        </row>
        <row r="17448">
          <cell r="A17448">
            <v>44997</v>
          </cell>
          <cell r="B17448" t="str">
            <v>WN 2100</v>
          </cell>
          <cell r="D17448">
            <v>167</v>
          </cell>
        </row>
        <row r="17449">
          <cell r="A17449">
            <v>44997</v>
          </cell>
          <cell r="B17449" t="str">
            <v>WN 2171</v>
          </cell>
          <cell r="D17449">
            <v>161</v>
          </cell>
        </row>
        <row r="17450">
          <cell r="A17450">
            <v>44997</v>
          </cell>
          <cell r="B17450" t="str">
            <v>WN 2343</v>
          </cell>
          <cell r="D17450">
            <v>175</v>
          </cell>
        </row>
        <row r="17451">
          <cell r="A17451">
            <v>44997</v>
          </cell>
          <cell r="B17451" t="str">
            <v>WN 3195</v>
          </cell>
          <cell r="D17451">
            <v>164</v>
          </cell>
        </row>
        <row r="17452">
          <cell r="A17452">
            <v>44997</v>
          </cell>
          <cell r="B17452" t="str">
            <v>WN 3336</v>
          </cell>
          <cell r="D17452">
            <v>169</v>
          </cell>
        </row>
        <row r="17453">
          <cell r="A17453">
            <v>44997</v>
          </cell>
          <cell r="B17453" t="str">
            <v>WN 3544</v>
          </cell>
          <cell r="D17453">
            <v>147</v>
          </cell>
        </row>
        <row r="17454">
          <cell r="A17454">
            <v>44998</v>
          </cell>
          <cell r="B17454" t="str">
            <v>AA 205</v>
          </cell>
          <cell r="D17454">
            <v>187</v>
          </cell>
        </row>
        <row r="17455">
          <cell r="A17455">
            <v>44998</v>
          </cell>
          <cell r="B17455" t="str">
            <v>AA 271</v>
          </cell>
          <cell r="D17455">
            <v>202</v>
          </cell>
        </row>
        <row r="17456">
          <cell r="A17456">
            <v>44998</v>
          </cell>
          <cell r="B17456" t="str">
            <v>AA 432</v>
          </cell>
          <cell r="D17456">
            <v>192</v>
          </cell>
        </row>
        <row r="17457">
          <cell r="A17457">
            <v>44998</v>
          </cell>
          <cell r="B17457" t="str">
            <v>AA 7</v>
          </cell>
          <cell r="D17457">
            <v>285</v>
          </cell>
        </row>
        <row r="17458">
          <cell r="A17458">
            <v>44998</v>
          </cell>
          <cell r="B17458" t="str">
            <v>AS 803</v>
          </cell>
          <cell r="D17458">
            <v>113</v>
          </cell>
        </row>
        <row r="17459">
          <cell r="A17459">
            <v>44998</v>
          </cell>
          <cell r="B17459" t="str">
            <v>AS 805</v>
          </cell>
          <cell r="D17459">
            <v>121</v>
          </cell>
        </row>
        <row r="17460">
          <cell r="A17460">
            <v>44998</v>
          </cell>
          <cell r="B17460" t="str">
            <v>AS 825</v>
          </cell>
          <cell r="D17460">
            <v>141</v>
          </cell>
        </row>
        <row r="17461">
          <cell r="A17461">
            <v>44998</v>
          </cell>
          <cell r="B17461" t="str">
            <v>AS 833</v>
          </cell>
          <cell r="D17461">
            <v>128</v>
          </cell>
        </row>
        <row r="17462">
          <cell r="A17462">
            <v>44998</v>
          </cell>
          <cell r="B17462" t="str">
            <v>AS 841</v>
          </cell>
          <cell r="D17462">
            <v>125</v>
          </cell>
        </row>
        <row r="17463">
          <cell r="A17463">
            <v>44998</v>
          </cell>
          <cell r="B17463" t="str">
            <v>DL 300</v>
          </cell>
          <cell r="D17463">
            <v>259</v>
          </cell>
        </row>
        <row r="17464">
          <cell r="A17464">
            <v>44998</v>
          </cell>
          <cell r="B17464" t="str">
            <v>DL 362</v>
          </cell>
          <cell r="D17464">
            <v>220</v>
          </cell>
        </row>
        <row r="17465">
          <cell r="A17465">
            <v>44998</v>
          </cell>
          <cell r="B17465" t="str">
            <v>DL 464</v>
          </cell>
          <cell r="D17465">
            <v>163</v>
          </cell>
        </row>
        <row r="17466">
          <cell r="A17466">
            <v>44998</v>
          </cell>
          <cell r="B17466" t="str">
            <v>DL 481</v>
          </cell>
          <cell r="D17466">
            <v>144</v>
          </cell>
        </row>
        <row r="17467">
          <cell r="A17467">
            <v>44998</v>
          </cell>
          <cell r="B17467" t="str">
            <v>DL 535</v>
          </cell>
          <cell r="D17467">
            <v>247</v>
          </cell>
        </row>
        <row r="17468">
          <cell r="A17468">
            <v>44998</v>
          </cell>
          <cell r="B17468" t="str">
            <v>HA 29</v>
          </cell>
          <cell r="D17468">
            <v>204</v>
          </cell>
        </row>
        <row r="17469">
          <cell r="A17469">
            <v>44998</v>
          </cell>
          <cell r="B17469" t="str">
            <v>HA 39</v>
          </cell>
          <cell r="D17469">
            <v>163</v>
          </cell>
        </row>
        <row r="17470">
          <cell r="A17470">
            <v>44998</v>
          </cell>
          <cell r="B17470" t="str">
            <v>HA 45</v>
          </cell>
          <cell r="D17470">
            <v>119</v>
          </cell>
        </row>
        <row r="17471">
          <cell r="A17471">
            <v>44998</v>
          </cell>
          <cell r="B17471" t="str">
            <v>HA 59</v>
          </cell>
          <cell r="D17471">
            <v>179</v>
          </cell>
        </row>
        <row r="17472">
          <cell r="A17472">
            <v>44998</v>
          </cell>
          <cell r="B17472" t="str">
            <v>UA 1219</v>
          </cell>
          <cell r="D17472">
            <v>134</v>
          </cell>
        </row>
        <row r="17473">
          <cell r="A17473">
            <v>44998</v>
          </cell>
          <cell r="B17473" t="str">
            <v>UA 1736</v>
          </cell>
          <cell r="D17473">
            <v>343</v>
          </cell>
        </row>
        <row r="17474">
          <cell r="A17474">
            <v>44998</v>
          </cell>
          <cell r="B17474" t="str">
            <v>UA 1749</v>
          </cell>
          <cell r="D17474">
            <v>189</v>
          </cell>
        </row>
        <row r="17475">
          <cell r="A17475">
            <v>44998</v>
          </cell>
          <cell r="B17475" t="str">
            <v>UA 2623</v>
          </cell>
          <cell r="D17475">
            <v>179</v>
          </cell>
        </row>
        <row r="17476">
          <cell r="A17476">
            <v>44998</v>
          </cell>
          <cell r="B17476" t="str">
            <v>UA 378</v>
          </cell>
          <cell r="D17476">
            <v>239</v>
          </cell>
        </row>
        <row r="17477">
          <cell r="A17477">
            <v>44998</v>
          </cell>
          <cell r="B17477" t="str">
            <v>WN 117</v>
          </cell>
          <cell r="D17477">
            <v>176</v>
          </cell>
        </row>
        <row r="17478">
          <cell r="A17478">
            <v>44998</v>
          </cell>
          <cell r="B17478" t="str">
            <v>WN 2100</v>
          </cell>
          <cell r="D17478">
            <v>102</v>
          </cell>
        </row>
        <row r="17479">
          <cell r="A17479">
            <v>44998</v>
          </cell>
          <cell r="B17479" t="str">
            <v>WN 3195</v>
          </cell>
          <cell r="D17479">
            <v>166</v>
          </cell>
        </row>
        <row r="17480">
          <cell r="A17480">
            <v>44998</v>
          </cell>
          <cell r="B17480" t="str">
            <v>WN 3336</v>
          </cell>
          <cell r="D17480">
            <v>161</v>
          </cell>
        </row>
        <row r="17481">
          <cell r="A17481">
            <v>44998</v>
          </cell>
          <cell r="B17481" t="str">
            <v>WN 3532</v>
          </cell>
          <cell r="D17481">
            <v>157</v>
          </cell>
        </row>
        <row r="17482">
          <cell r="A17482">
            <v>44998</v>
          </cell>
          <cell r="B17482" t="str">
            <v>WN 3544</v>
          </cell>
          <cell r="D17482">
            <v>137</v>
          </cell>
        </row>
        <row r="17483">
          <cell r="A17483">
            <v>44998</v>
          </cell>
          <cell r="B17483" t="str">
            <v>WN 3642</v>
          </cell>
          <cell r="D17483">
            <v>175</v>
          </cell>
        </row>
        <row r="17484">
          <cell r="A17484">
            <v>44999</v>
          </cell>
          <cell r="B17484" t="str">
            <v>AA 119</v>
          </cell>
          <cell r="D17484">
            <v>152</v>
          </cell>
        </row>
        <row r="17485">
          <cell r="A17485">
            <v>44999</v>
          </cell>
          <cell r="B17485" t="str">
            <v>AA 205</v>
          </cell>
          <cell r="D17485">
            <v>74</v>
          </cell>
        </row>
        <row r="17486">
          <cell r="A17486">
            <v>44999</v>
          </cell>
          <cell r="B17486" t="str">
            <v>AA 271</v>
          </cell>
          <cell r="D17486">
            <v>134</v>
          </cell>
        </row>
        <row r="17487">
          <cell r="A17487">
            <v>44999</v>
          </cell>
          <cell r="B17487" t="str">
            <v>AA 432</v>
          </cell>
          <cell r="D17487">
            <v>282</v>
          </cell>
        </row>
        <row r="17488">
          <cell r="A17488">
            <v>44999</v>
          </cell>
          <cell r="B17488" t="str">
            <v>AS 805</v>
          </cell>
          <cell r="D17488">
            <v>91</v>
          </cell>
        </row>
        <row r="17489">
          <cell r="A17489">
            <v>44999</v>
          </cell>
          <cell r="B17489" t="str">
            <v>AS 809</v>
          </cell>
          <cell r="D17489">
            <v>98</v>
          </cell>
        </row>
        <row r="17490">
          <cell r="A17490">
            <v>44999</v>
          </cell>
          <cell r="B17490" t="str">
            <v>AS 825</v>
          </cell>
          <cell r="D17490">
            <v>104</v>
          </cell>
        </row>
        <row r="17491">
          <cell r="A17491">
            <v>44999</v>
          </cell>
          <cell r="B17491" t="str">
            <v>AS 841</v>
          </cell>
          <cell r="D17491">
            <v>119</v>
          </cell>
        </row>
        <row r="17492">
          <cell r="A17492">
            <v>44999</v>
          </cell>
          <cell r="B17492" t="str">
            <v>AS 861</v>
          </cell>
          <cell r="D17492">
            <v>135</v>
          </cell>
        </row>
        <row r="17493">
          <cell r="A17493">
            <v>44999</v>
          </cell>
          <cell r="B17493" t="str">
            <v>AS 879</v>
          </cell>
          <cell r="D17493">
            <v>51</v>
          </cell>
        </row>
        <row r="17494">
          <cell r="A17494">
            <v>44999</v>
          </cell>
          <cell r="B17494" t="str">
            <v>DL 362</v>
          </cell>
          <cell r="D17494">
            <v>142</v>
          </cell>
        </row>
        <row r="17495">
          <cell r="A17495">
            <v>44999</v>
          </cell>
          <cell r="B17495" t="str">
            <v>DL 481</v>
          </cell>
          <cell r="D17495">
            <v>144</v>
          </cell>
        </row>
        <row r="17496">
          <cell r="A17496">
            <v>44999</v>
          </cell>
          <cell r="B17496" t="str">
            <v>DL 535</v>
          </cell>
          <cell r="D17496">
            <v>212</v>
          </cell>
        </row>
        <row r="17497">
          <cell r="A17497">
            <v>44999</v>
          </cell>
          <cell r="B17497" t="str">
            <v>HA 23</v>
          </cell>
          <cell r="D17497">
            <v>104</v>
          </cell>
        </row>
        <row r="17498">
          <cell r="A17498">
            <v>44999</v>
          </cell>
          <cell r="B17498" t="str">
            <v>HA 31</v>
          </cell>
          <cell r="D17498">
            <v>146</v>
          </cell>
        </row>
        <row r="17499">
          <cell r="A17499">
            <v>44999</v>
          </cell>
          <cell r="B17499" t="str">
            <v>HA 33</v>
          </cell>
          <cell r="D17499">
            <v>215</v>
          </cell>
        </row>
        <row r="17500">
          <cell r="A17500">
            <v>44999</v>
          </cell>
          <cell r="B17500" t="str">
            <v>HA 41</v>
          </cell>
          <cell r="D17500">
            <v>123</v>
          </cell>
        </row>
        <row r="17501">
          <cell r="A17501">
            <v>44999</v>
          </cell>
          <cell r="B17501" t="str">
            <v>HA 45</v>
          </cell>
          <cell r="D17501">
            <v>103</v>
          </cell>
        </row>
        <row r="17502">
          <cell r="A17502">
            <v>44999</v>
          </cell>
          <cell r="B17502" t="str">
            <v>HA 59</v>
          </cell>
          <cell r="D17502">
            <v>148</v>
          </cell>
        </row>
        <row r="17503">
          <cell r="A17503">
            <v>44999</v>
          </cell>
          <cell r="B17503" t="str">
            <v>UA 1219</v>
          </cell>
          <cell r="D17503">
            <v>127</v>
          </cell>
        </row>
        <row r="17504">
          <cell r="A17504">
            <v>44999</v>
          </cell>
          <cell r="B17504" t="str">
            <v>UA 1736</v>
          </cell>
          <cell r="D17504">
            <v>363</v>
          </cell>
        </row>
        <row r="17505">
          <cell r="A17505">
            <v>44999</v>
          </cell>
          <cell r="B17505" t="str">
            <v>UA 1749</v>
          </cell>
          <cell r="D17505">
            <v>326</v>
          </cell>
        </row>
        <row r="17506">
          <cell r="A17506">
            <v>44999</v>
          </cell>
          <cell r="B17506" t="str">
            <v>UA 378</v>
          </cell>
          <cell r="D17506">
            <v>215</v>
          </cell>
        </row>
        <row r="17507">
          <cell r="A17507">
            <v>44999</v>
          </cell>
          <cell r="B17507" t="str">
            <v>WN 117</v>
          </cell>
          <cell r="D17507">
            <v>164</v>
          </cell>
        </row>
        <row r="17508">
          <cell r="A17508">
            <v>44999</v>
          </cell>
          <cell r="B17508" t="str">
            <v>WN 2100</v>
          </cell>
          <cell r="D17508">
            <v>151</v>
          </cell>
        </row>
        <row r="17509">
          <cell r="A17509">
            <v>44999</v>
          </cell>
          <cell r="B17509" t="str">
            <v>WN 2171</v>
          </cell>
          <cell r="D17509">
            <v>120</v>
          </cell>
        </row>
        <row r="17510">
          <cell r="A17510">
            <v>44999</v>
          </cell>
          <cell r="B17510" t="str">
            <v>WN 3336</v>
          </cell>
          <cell r="D17510">
            <v>171</v>
          </cell>
        </row>
        <row r="17511">
          <cell r="A17511">
            <v>44999</v>
          </cell>
          <cell r="B17511" t="str">
            <v>WN 3532</v>
          </cell>
          <cell r="D17511">
            <v>131</v>
          </cell>
        </row>
        <row r="17512">
          <cell r="A17512">
            <v>44999</v>
          </cell>
          <cell r="B17512" t="str">
            <v>WN 3544</v>
          </cell>
          <cell r="D17512">
            <v>96</v>
          </cell>
        </row>
        <row r="17513">
          <cell r="A17513">
            <v>44999</v>
          </cell>
          <cell r="B17513" t="str">
            <v>WN 3642</v>
          </cell>
          <cell r="D17513">
            <v>137</v>
          </cell>
        </row>
        <row r="17514">
          <cell r="A17514">
            <v>45000</v>
          </cell>
          <cell r="B17514" t="str">
            <v>AA 119</v>
          </cell>
          <cell r="D17514">
            <v>171</v>
          </cell>
        </row>
        <row r="17515">
          <cell r="A17515">
            <v>45000</v>
          </cell>
          <cell r="B17515" t="str">
            <v>AA 205</v>
          </cell>
          <cell r="D17515">
            <v>116</v>
          </cell>
        </row>
        <row r="17516">
          <cell r="A17516">
            <v>45000</v>
          </cell>
          <cell r="B17516" t="str">
            <v>AA 432</v>
          </cell>
          <cell r="D17516">
            <v>283</v>
          </cell>
        </row>
        <row r="17517">
          <cell r="A17517">
            <v>45000</v>
          </cell>
          <cell r="B17517" t="str">
            <v>AA 7</v>
          </cell>
          <cell r="D17517">
            <v>161</v>
          </cell>
        </row>
        <row r="17518">
          <cell r="A17518">
            <v>45000</v>
          </cell>
          <cell r="B17518" t="str">
            <v>AS 805</v>
          </cell>
          <cell r="D17518">
            <v>157</v>
          </cell>
        </row>
        <row r="17519">
          <cell r="A17519">
            <v>45000</v>
          </cell>
          <cell r="B17519" t="str">
            <v>AS 809</v>
          </cell>
          <cell r="D17519">
            <v>141</v>
          </cell>
        </row>
        <row r="17520">
          <cell r="A17520">
            <v>45000</v>
          </cell>
          <cell r="B17520" t="str">
            <v>AS 825</v>
          </cell>
          <cell r="D17520">
            <v>146</v>
          </cell>
        </row>
        <row r="17521">
          <cell r="A17521">
            <v>45000</v>
          </cell>
          <cell r="B17521" t="str">
            <v>AS 829</v>
          </cell>
          <cell r="D17521">
            <v>150</v>
          </cell>
        </row>
        <row r="17522">
          <cell r="A17522">
            <v>45000</v>
          </cell>
          <cell r="B17522" t="str">
            <v>AS 841</v>
          </cell>
          <cell r="D17522">
            <v>144</v>
          </cell>
        </row>
        <row r="17523">
          <cell r="A17523">
            <v>45000</v>
          </cell>
          <cell r="B17523" t="str">
            <v>AS 879</v>
          </cell>
          <cell r="D17523">
            <v>110</v>
          </cell>
        </row>
        <row r="17524">
          <cell r="A17524">
            <v>45000</v>
          </cell>
          <cell r="B17524" t="str">
            <v>DL 300</v>
          </cell>
          <cell r="D17524">
            <v>245</v>
          </cell>
        </row>
        <row r="17525">
          <cell r="A17525">
            <v>45000</v>
          </cell>
          <cell r="B17525" t="str">
            <v>DL 464</v>
          </cell>
          <cell r="D17525">
            <v>184</v>
          </cell>
        </row>
        <row r="17526">
          <cell r="A17526">
            <v>45000</v>
          </cell>
          <cell r="B17526" t="str">
            <v>DL 481</v>
          </cell>
          <cell r="D17526">
            <v>281</v>
          </cell>
        </row>
        <row r="17527">
          <cell r="A17527">
            <v>45000</v>
          </cell>
          <cell r="B17527" t="str">
            <v>DL 535</v>
          </cell>
          <cell r="D17527">
            <v>200</v>
          </cell>
        </row>
        <row r="17528">
          <cell r="A17528">
            <v>45000</v>
          </cell>
          <cell r="B17528" t="str">
            <v>HA 29</v>
          </cell>
          <cell r="D17528">
            <v>276</v>
          </cell>
        </row>
        <row r="17529">
          <cell r="A17529">
            <v>45000</v>
          </cell>
          <cell r="B17529" t="str">
            <v>HA 33</v>
          </cell>
          <cell r="D17529">
            <v>243</v>
          </cell>
        </row>
        <row r="17530">
          <cell r="A17530">
            <v>45000</v>
          </cell>
          <cell r="B17530" t="str">
            <v>HA 39</v>
          </cell>
          <cell r="D17530">
            <v>140</v>
          </cell>
        </row>
        <row r="17531">
          <cell r="A17531">
            <v>45000</v>
          </cell>
          <cell r="B17531" t="str">
            <v>HA 45</v>
          </cell>
          <cell r="D17531">
            <v>102</v>
          </cell>
        </row>
        <row r="17532">
          <cell r="A17532">
            <v>45000</v>
          </cell>
          <cell r="B17532" t="str">
            <v>HA 57</v>
          </cell>
          <cell r="D17532">
            <v>161</v>
          </cell>
        </row>
        <row r="17533">
          <cell r="A17533">
            <v>45000</v>
          </cell>
          <cell r="B17533" t="str">
            <v>HA 59</v>
          </cell>
          <cell r="D17533">
            <v>120</v>
          </cell>
        </row>
        <row r="17534">
          <cell r="A17534">
            <v>45000</v>
          </cell>
          <cell r="B17534" t="str">
            <v>UA 1736</v>
          </cell>
          <cell r="D17534">
            <v>299</v>
          </cell>
        </row>
        <row r="17535">
          <cell r="A17535">
            <v>45000</v>
          </cell>
          <cell r="B17535" t="str">
            <v>UA 1749</v>
          </cell>
          <cell r="D17535">
            <v>244</v>
          </cell>
        </row>
        <row r="17536">
          <cell r="A17536">
            <v>45000</v>
          </cell>
          <cell r="B17536" t="str">
            <v>UA 2623</v>
          </cell>
          <cell r="D17536">
            <v>148</v>
          </cell>
        </row>
        <row r="17537">
          <cell r="A17537">
            <v>45000</v>
          </cell>
          <cell r="B17537" t="str">
            <v>WN 117</v>
          </cell>
          <cell r="D17537">
            <v>158</v>
          </cell>
        </row>
        <row r="17538">
          <cell r="A17538">
            <v>45000</v>
          </cell>
          <cell r="B17538" t="str">
            <v>WN 2171</v>
          </cell>
          <cell r="D17538">
            <v>121</v>
          </cell>
        </row>
        <row r="17539">
          <cell r="A17539">
            <v>45000</v>
          </cell>
          <cell r="B17539" t="str">
            <v>WN 2583</v>
          </cell>
          <cell r="D17539">
            <v>162</v>
          </cell>
        </row>
        <row r="17540">
          <cell r="A17540">
            <v>45000</v>
          </cell>
          <cell r="B17540" t="str">
            <v>WN 3195</v>
          </cell>
          <cell r="D17540">
            <v>155</v>
          </cell>
        </row>
        <row r="17541">
          <cell r="A17541">
            <v>45000</v>
          </cell>
          <cell r="B17541" t="str">
            <v>WN 3532</v>
          </cell>
          <cell r="D17541">
            <v>149</v>
          </cell>
        </row>
        <row r="17542">
          <cell r="A17542">
            <v>45000</v>
          </cell>
          <cell r="B17542" t="str">
            <v>WN 3544</v>
          </cell>
          <cell r="D17542">
            <v>103</v>
          </cell>
        </row>
        <row r="17543">
          <cell r="A17543">
            <v>45000</v>
          </cell>
          <cell r="B17543" t="str">
            <v>WN 3642</v>
          </cell>
          <cell r="D17543">
            <v>162</v>
          </cell>
        </row>
        <row r="17544">
          <cell r="A17544">
            <v>45001</v>
          </cell>
          <cell r="B17544" t="str">
            <v>AA 119</v>
          </cell>
          <cell r="D17544">
            <v>210</v>
          </cell>
        </row>
        <row r="17545">
          <cell r="A17545">
            <v>45001</v>
          </cell>
          <cell r="B17545" t="str">
            <v>AA 205</v>
          </cell>
          <cell r="D17545">
            <v>126</v>
          </cell>
        </row>
        <row r="17546">
          <cell r="A17546">
            <v>45001</v>
          </cell>
          <cell r="B17546" t="str">
            <v>AA 271</v>
          </cell>
          <cell r="D17546">
            <v>194</v>
          </cell>
        </row>
        <row r="17547">
          <cell r="A17547">
            <v>45001</v>
          </cell>
          <cell r="B17547" t="str">
            <v>AA 432</v>
          </cell>
          <cell r="D17547">
            <v>256</v>
          </cell>
        </row>
        <row r="17548">
          <cell r="A17548">
            <v>45001</v>
          </cell>
          <cell r="B17548" t="str">
            <v>AA 7</v>
          </cell>
          <cell r="D17548">
            <v>173</v>
          </cell>
        </row>
        <row r="17549">
          <cell r="A17549">
            <v>45001</v>
          </cell>
          <cell r="B17549" t="str">
            <v>AS 803</v>
          </cell>
          <cell r="D17549">
            <v>163</v>
          </cell>
        </row>
        <row r="17550">
          <cell r="A17550">
            <v>45001</v>
          </cell>
          <cell r="B17550" t="str">
            <v>AS 805</v>
          </cell>
          <cell r="D17550">
            <v>159</v>
          </cell>
        </row>
        <row r="17551">
          <cell r="A17551">
            <v>45001</v>
          </cell>
          <cell r="B17551" t="str">
            <v>AS 813</v>
          </cell>
          <cell r="D17551">
            <v>119</v>
          </cell>
        </row>
        <row r="17552">
          <cell r="A17552">
            <v>45001</v>
          </cell>
          <cell r="B17552" t="str">
            <v>AS 825</v>
          </cell>
          <cell r="D17552">
            <v>169</v>
          </cell>
        </row>
        <row r="17553">
          <cell r="A17553">
            <v>45001</v>
          </cell>
          <cell r="B17553" t="str">
            <v>AS 829</v>
          </cell>
          <cell r="D17553">
            <v>125</v>
          </cell>
        </row>
        <row r="17554">
          <cell r="A17554">
            <v>45001</v>
          </cell>
          <cell r="B17554" t="str">
            <v>AS 861</v>
          </cell>
          <cell r="D17554">
            <v>1148</v>
          </cell>
        </row>
        <row r="17555">
          <cell r="A17555">
            <v>45001</v>
          </cell>
          <cell r="B17555" t="str">
            <v>DL 300</v>
          </cell>
          <cell r="D17555">
            <v>268</v>
          </cell>
        </row>
        <row r="17556">
          <cell r="A17556">
            <v>45001</v>
          </cell>
          <cell r="B17556" t="str">
            <v>DL 464</v>
          </cell>
          <cell r="D17556">
            <v>204</v>
          </cell>
        </row>
        <row r="17557">
          <cell r="A17557">
            <v>45001</v>
          </cell>
          <cell r="B17557" t="str">
            <v>DL 481</v>
          </cell>
          <cell r="D17557">
            <v>281</v>
          </cell>
        </row>
        <row r="17558">
          <cell r="A17558">
            <v>45001</v>
          </cell>
          <cell r="B17558" t="str">
            <v>DL 535</v>
          </cell>
          <cell r="D17558">
            <v>257</v>
          </cell>
        </row>
        <row r="17559">
          <cell r="A17559">
            <v>45001</v>
          </cell>
          <cell r="B17559" t="str">
            <v>HA 39</v>
          </cell>
          <cell r="D17559">
            <v>166</v>
          </cell>
        </row>
        <row r="17560">
          <cell r="A17560">
            <v>45001</v>
          </cell>
          <cell r="B17560" t="str">
            <v>HA 45</v>
          </cell>
          <cell r="D17560">
            <v>172</v>
          </cell>
        </row>
        <row r="17561">
          <cell r="A17561">
            <v>45001</v>
          </cell>
          <cell r="B17561" t="str">
            <v>HA 57</v>
          </cell>
          <cell r="D17561">
            <v>185</v>
          </cell>
        </row>
        <row r="17562">
          <cell r="A17562">
            <v>45001</v>
          </cell>
          <cell r="B17562" t="str">
            <v>HA 59</v>
          </cell>
          <cell r="D17562">
            <v>139</v>
          </cell>
        </row>
        <row r="17563">
          <cell r="A17563">
            <v>45001</v>
          </cell>
          <cell r="B17563" t="str">
            <v>HA 71</v>
          </cell>
          <cell r="D17563">
            <v>165</v>
          </cell>
        </row>
        <row r="17564">
          <cell r="A17564">
            <v>45001</v>
          </cell>
          <cell r="B17564" t="str">
            <v>UA 1219</v>
          </cell>
          <cell r="D17564">
            <v>116</v>
          </cell>
        </row>
        <row r="17565">
          <cell r="A17565">
            <v>45001</v>
          </cell>
          <cell r="B17565" t="str">
            <v>UA 1736</v>
          </cell>
          <cell r="D17565">
            <v>293</v>
          </cell>
        </row>
        <row r="17566">
          <cell r="A17566">
            <v>45001</v>
          </cell>
          <cell r="B17566" t="str">
            <v>UA 202</v>
          </cell>
          <cell r="D17566">
            <v>158</v>
          </cell>
        </row>
        <row r="17567">
          <cell r="A17567">
            <v>45001</v>
          </cell>
          <cell r="B17567" t="str">
            <v>UA 2623</v>
          </cell>
          <cell r="D17567">
            <v>152</v>
          </cell>
        </row>
        <row r="17568">
          <cell r="A17568">
            <v>45001</v>
          </cell>
          <cell r="B17568" t="str">
            <v>UA 378</v>
          </cell>
          <cell r="D17568">
            <v>224</v>
          </cell>
        </row>
        <row r="17569">
          <cell r="A17569">
            <v>45001</v>
          </cell>
          <cell r="B17569" t="str">
            <v>UA 417</v>
          </cell>
          <cell r="D17569">
            <v>121</v>
          </cell>
        </row>
        <row r="17570">
          <cell r="A17570">
            <v>45001</v>
          </cell>
          <cell r="B17570" t="str">
            <v>WN 117</v>
          </cell>
          <cell r="D17570">
            <v>138</v>
          </cell>
        </row>
        <row r="17571">
          <cell r="A17571">
            <v>45001</v>
          </cell>
          <cell r="B17571" t="str">
            <v>WN 2100</v>
          </cell>
          <cell r="D17571">
            <v>173</v>
          </cell>
        </row>
        <row r="17572">
          <cell r="A17572">
            <v>45001</v>
          </cell>
          <cell r="B17572" t="str">
            <v>WN 2343</v>
          </cell>
          <cell r="D17572">
            <v>154</v>
          </cell>
        </row>
        <row r="17573">
          <cell r="A17573">
            <v>45001</v>
          </cell>
          <cell r="B17573" t="str">
            <v>WN 2583</v>
          </cell>
          <cell r="D17573">
            <v>143</v>
          </cell>
        </row>
        <row r="17574">
          <cell r="A17574">
            <v>45001</v>
          </cell>
          <cell r="B17574" t="str">
            <v>WN 3195</v>
          </cell>
          <cell r="D17574">
            <v>164</v>
          </cell>
        </row>
        <row r="17575">
          <cell r="A17575">
            <v>45001</v>
          </cell>
          <cell r="B17575" t="str">
            <v>WN 3336</v>
          </cell>
          <cell r="D17575">
            <v>148</v>
          </cell>
        </row>
        <row r="17576">
          <cell r="A17576">
            <v>45001</v>
          </cell>
          <cell r="B17576" t="str">
            <v>WN 3544</v>
          </cell>
          <cell r="D17576">
            <v>99</v>
          </cell>
        </row>
        <row r="17577">
          <cell r="A17577">
            <v>45001</v>
          </cell>
          <cell r="B17577" t="str">
            <v>WN 3642</v>
          </cell>
          <cell r="D17577">
            <v>131</v>
          </cell>
        </row>
        <row r="17578">
          <cell r="A17578">
            <v>45002</v>
          </cell>
          <cell r="B17578" t="str">
            <v>AA 119</v>
          </cell>
          <cell r="D17578">
            <v>187</v>
          </cell>
        </row>
        <row r="17579">
          <cell r="A17579">
            <v>45002</v>
          </cell>
          <cell r="B17579" t="str">
            <v>AA 205</v>
          </cell>
          <cell r="D17579">
            <v>189</v>
          </cell>
        </row>
        <row r="17580">
          <cell r="A17580">
            <v>45002</v>
          </cell>
          <cell r="B17580" t="str">
            <v>AA 271</v>
          </cell>
          <cell r="D17580">
            <v>192</v>
          </cell>
        </row>
        <row r="17581">
          <cell r="A17581">
            <v>45002</v>
          </cell>
          <cell r="B17581" t="str">
            <v>AA 432</v>
          </cell>
          <cell r="D17581">
            <v>263</v>
          </cell>
        </row>
        <row r="17582">
          <cell r="A17582">
            <v>45002</v>
          </cell>
          <cell r="B17582" t="str">
            <v>AA 7</v>
          </cell>
          <cell r="D17582">
            <v>233</v>
          </cell>
        </row>
        <row r="17583">
          <cell r="A17583">
            <v>45002</v>
          </cell>
          <cell r="B17583" t="str">
            <v>AS 805</v>
          </cell>
          <cell r="D17583">
            <v>156</v>
          </cell>
        </row>
        <row r="17584">
          <cell r="A17584">
            <v>45002</v>
          </cell>
          <cell r="B17584" t="str">
            <v>AS 813</v>
          </cell>
          <cell r="D17584">
            <v>137</v>
          </cell>
        </row>
        <row r="17585">
          <cell r="A17585">
            <v>45002</v>
          </cell>
          <cell r="B17585" t="str">
            <v>AS 841</v>
          </cell>
          <cell r="D17585">
            <v>133</v>
          </cell>
        </row>
        <row r="17586">
          <cell r="A17586">
            <v>45002</v>
          </cell>
          <cell r="B17586" t="str">
            <v>AS 861</v>
          </cell>
          <cell r="D17586">
            <v>153</v>
          </cell>
        </row>
        <row r="17587">
          <cell r="A17587">
            <v>45002</v>
          </cell>
          <cell r="B17587" t="str">
            <v>DL 300</v>
          </cell>
          <cell r="D17587">
            <v>216</v>
          </cell>
        </row>
        <row r="17588">
          <cell r="A17588">
            <v>45002</v>
          </cell>
          <cell r="B17588" t="str">
            <v>DL 362</v>
          </cell>
          <cell r="D17588">
            <v>223</v>
          </cell>
        </row>
        <row r="17589">
          <cell r="A17589">
            <v>45002</v>
          </cell>
          <cell r="B17589" t="str">
            <v>DL 481</v>
          </cell>
          <cell r="D17589">
            <v>272</v>
          </cell>
        </row>
        <row r="17590">
          <cell r="A17590">
            <v>45002</v>
          </cell>
          <cell r="B17590" t="str">
            <v>DL 535</v>
          </cell>
          <cell r="D17590">
            <v>249</v>
          </cell>
        </row>
        <row r="17591">
          <cell r="A17591">
            <v>45002</v>
          </cell>
          <cell r="B17591" t="str">
            <v>HA 29</v>
          </cell>
          <cell r="D17591">
            <v>269</v>
          </cell>
        </row>
        <row r="17592">
          <cell r="A17592">
            <v>45002</v>
          </cell>
          <cell r="B17592" t="str">
            <v>HA 31</v>
          </cell>
          <cell r="D17592">
            <v>175</v>
          </cell>
        </row>
        <row r="17593">
          <cell r="A17593">
            <v>45002</v>
          </cell>
          <cell r="B17593" t="str">
            <v>HA 57</v>
          </cell>
          <cell r="D17593">
            <v>126</v>
          </cell>
        </row>
        <row r="17594">
          <cell r="A17594">
            <v>45002</v>
          </cell>
          <cell r="B17594" t="str">
            <v>UA 1219</v>
          </cell>
          <cell r="D17594">
            <v>112</v>
          </cell>
        </row>
        <row r="17595">
          <cell r="A17595">
            <v>45002</v>
          </cell>
          <cell r="B17595" t="str">
            <v>UA 1736</v>
          </cell>
          <cell r="D17595">
            <v>272</v>
          </cell>
        </row>
        <row r="17596">
          <cell r="A17596">
            <v>45002</v>
          </cell>
          <cell r="B17596" t="str">
            <v>UA 202</v>
          </cell>
          <cell r="D17596">
            <v>184</v>
          </cell>
        </row>
        <row r="17597">
          <cell r="A17597">
            <v>45002</v>
          </cell>
          <cell r="B17597" t="str">
            <v>UA 2623</v>
          </cell>
          <cell r="D17597">
            <v>128</v>
          </cell>
        </row>
        <row r="17598">
          <cell r="A17598">
            <v>45002</v>
          </cell>
          <cell r="B17598" t="str">
            <v>UA 378</v>
          </cell>
          <cell r="D17598">
            <v>209</v>
          </cell>
        </row>
        <row r="17599">
          <cell r="A17599">
            <v>45002</v>
          </cell>
          <cell r="B17599" t="str">
            <v>UA 417</v>
          </cell>
          <cell r="D17599">
            <v>63</v>
          </cell>
        </row>
        <row r="17600">
          <cell r="A17600">
            <v>45002</v>
          </cell>
          <cell r="B17600" t="str">
            <v>WN 117</v>
          </cell>
          <cell r="D17600">
            <v>165</v>
          </cell>
        </row>
        <row r="17601">
          <cell r="A17601">
            <v>45002</v>
          </cell>
          <cell r="B17601" t="str">
            <v>WN 2343</v>
          </cell>
          <cell r="D17601">
            <v>172</v>
          </cell>
        </row>
        <row r="17602">
          <cell r="A17602">
            <v>45002</v>
          </cell>
          <cell r="B17602" t="str">
            <v>WN 3336</v>
          </cell>
          <cell r="D17602">
            <v>161</v>
          </cell>
        </row>
        <row r="17603">
          <cell r="A17603">
            <v>45002</v>
          </cell>
          <cell r="B17603" t="str">
            <v>WN 3532</v>
          </cell>
          <cell r="D17603">
            <v>166</v>
          </cell>
        </row>
        <row r="17604">
          <cell r="A17604">
            <v>45002</v>
          </cell>
          <cell r="B17604" t="str">
            <v>WN 3544</v>
          </cell>
          <cell r="D17604">
            <v>67</v>
          </cell>
        </row>
        <row r="17605">
          <cell r="A17605">
            <v>45002</v>
          </cell>
          <cell r="B17605" t="str">
            <v>WN 3642</v>
          </cell>
          <cell r="D17605">
            <v>169</v>
          </cell>
        </row>
        <row r="17606">
          <cell r="A17606">
            <v>45003</v>
          </cell>
          <cell r="B17606" t="str">
            <v>AA 205</v>
          </cell>
          <cell r="D17606">
            <v>194</v>
          </cell>
        </row>
        <row r="17607">
          <cell r="A17607">
            <v>45003</v>
          </cell>
          <cell r="B17607" t="str">
            <v>AA 271</v>
          </cell>
          <cell r="D17607">
            <v>199</v>
          </cell>
        </row>
        <row r="17608">
          <cell r="A17608">
            <v>45003</v>
          </cell>
          <cell r="B17608" t="str">
            <v>AA 432</v>
          </cell>
          <cell r="D17608">
            <v>232</v>
          </cell>
        </row>
        <row r="17609">
          <cell r="A17609">
            <v>45003</v>
          </cell>
          <cell r="B17609" t="str">
            <v>AA 7</v>
          </cell>
          <cell r="D17609">
            <v>260</v>
          </cell>
        </row>
        <row r="17610">
          <cell r="A17610">
            <v>45003</v>
          </cell>
          <cell r="B17610" t="str">
            <v>AS 803</v>
          </cell>
          <cell r="D17610">
            <v>147</v>
          </cell>
        </row>
        <row r="17611">
          <cell r="A17611">
            <v>45003</v>
          </cell>
          <cell r="B17611" t="str">
            <v>AS 805</v>
          </cell>
          <cell r="D17611">
            <v>156</v>
          </cell>
        </row>
        <row r="17612">
          <cell r="A17612">
            <v>45003</v>
          </cell>
          <cell r="B17612" t="str">
            <v>AS 809</v>
          </cell>
          <cell r="D17612">
            <v>150</v>
          </cell>
        </row>
        <row r="17613">
          <cell r="A17613">
            <v>45003</v>
          </cell>
          <cell r="B17613" t="str">
            <v>AS 813</v>
          </cell>
          <cell r="D17613">
            <v>149</v>
          </cell>
        </row>
        <row r="17614">
          <cell r="A17614">
            <v>45003</v>
          </cell>
          <cell r="B17614" t="str">
            <v>AS 825</v>
          </cell>
          <cell r="D17614">
            <v>178</v>
          </cell>
        </row>
        <row r="17615">
          <cell r="A17615">
            <v>45003</v>
          </cell>
          <cell r="B17615" t="str">
            <v>AS 841</v>
          </cell>
          <cell r="D17615">
            <v>137</v>
          </cell>
        </row>
        <row r="17616">
          <cell r="A17616">
            <v>45003</v>
          </cell>
          <cell r="B17616" t="str">
            <v>AS 861</v>
          </cell>
          <cell r="D17616">
            <v>161</v>
          </cell>
        </row>
        <row r="17617">
          <cell r="A17617">
            <v>45003</v>
          </cell>
          <cell r="B17617" t="str">
            <v>AS 879</v>
          </cell>
          <cell r="D17617">
            <v>167</v>
          </cell>
        </row>
        <row r="17618">
          <cell r="A17618">
            <v>45003</v>
          </cell>
          <cell r="B17618" t="str">
            <v>DL 300</v>
          </cell>
          <cell r="D17618">
            <v>280</v>
          </cell>
        </row>
        <row r="17619">
          <cell r="A17619">
            <v>45003</v>
          </cell>
          <cell r="B17619" t="str">
            <v>DL 362</v>
          </cell>
          <cell r="D17619">
            <v>204</v>
          </cell>
        </row>
        <row r="17620">
          <cell r="A17620">
            <v>45003</v>
          </cell>
          <cell r="B17620" t="str">
            <v>DL 464</v>
          </cell>
          <cell r="D17620">
            <v>200</v>
          </cell>
        </row>
        <row r="17621">
          <cell r="A17621">
            <v>45003</v>
          </cell>
          <cell r="B17621" t="str">
            <v>DL 481</v>
          </cell>
          <cell r="D17621">
            <v>263</v>
          </cell>
        </row>
        <row r="17622">
          <cell r="A17622">
            <v>45003</v>
          </cell>
          <cell r="B17622" t="str">
            <v>DL 535</v>
          </cell>
          <cell r="D17622">
            <v>218</v>
          </cell>
        </row>
        <row r="17623">
          <cell r="A17623">
            <v>45003</v>
          </cell>
          <cell r="B17623" t="str">
            <v>HA 23</v>
          </cell>
          <cell r="D17623">
            <v>180</v>
          </cell>
        </row>
        <row r="17624">
          <cell r="A17624">
            <v>45003</v>
          </cell>
          <cell r="B17624" t="str">
            <v>HA 29</v>
          </cell>
          <cell r="D17624">
            <v>278</v>
          </cell>
        </row>
        <row r="17625">
          <cell r="A17625">
            <v>45003</v>
          </cell>
          <cell r="B17625" t="str">
            <v>HA 31</v>
          </cell>
          <cell r="D17625">
            <v>184</v>
          </cell>
        </row>
        <row r="17626">
          <cell r="A17626">
            <v>45003</v>
          </cell>
          <cell r="B17626" t="str">
            <v>HA 33</v>
          </cell>
          <cell r="D17626">
            <v>278</v>
          </cell>
        </row>
        <row r="17627">
          <cell r="A17627">
            <v>45003</v>
          </cell>
          <cell r="B17627" t="str">
            <v>HA 39</v>
          </cell>
          <cell r="D17627">
            <v>157</v>
          </cell>
        </row>
        <row r="17628">
          <cell r="A17628">
            <v>45003</v>
          </cell>
          <cell r="B17628" t="str">
            <v>HA 41</v>
          </cell>
          <cell r="D17628">
            <v>139</v>
          </cell>
        </row>
        <row r="17629">
          <cell r="A17629">
            <v>45003</v>
          </cell>
          <cell r="B17629" t="str">
            <v>HA 45</v>
          </cell>
          <cell r="D17629">
            <v>167</v>
          </cell>
        </row>
        <row r="17630">
          <cell r="A17630">
            <v>45003</v>
          </cell>
          <cell r="B17630" t="str">
            <v>HA 57</v>
          </cell>
          <cell r="D17630">
            <v>177</v>
          </cell>
        </row>
        <row r="17631">
          <cell r="A17631">
            <v>45003</v>
          </cell>
          <cell r="B17631" t="str">
            <v>HA 59</v>
          </cell>
          <cell r="D17631">
            <v>150</v>
          </cell>
        </row>
        <row r="17632">
          <cell r="A17632">
            <v>45003</v>
          </cell>
          <cell r="B17632" t="str">
            <v>UA 1141</v>
          </cell>
          <cell r="D17632">
            <v>151</v>
          </cell>
        </row>
        <row r="17633">
          <cell r="A17633">
            <v>45003</v>
          </cell>
          <cell r="B17633" t="str">
            <v>UA 1219</v>
          </cell>
          <cell r="D17633">
            <v>152</v>
          </cell>
        </row>
        <row r="17634">
          <cell r="A17634">
            <v>45003</v>
          </cell>
          <cell r="B17634" t="str">
            <v>UA 1736</v>
          </cell>
          <cell r="D17634">
            <v>332</v>
          </cell>
        </row>
        <row r="17635">
          <cell r="A17635">
            <v>45003</v>
          </cell>
          <cell r="B17635" t="str">
            <v>UA 1749</v>
          </cell>
          <cell r="D17635">
            <v>278</v>
          </cell>
        </row>
        <row r="17636">
          <cell r="A17636">
            <v>45003</v>
          </cell>
          <cell r="B17636" t="str">
            <v>UA 202</v>
          </cell>
          <cell r="D17636">
            <v>193</v>
          </cell>
        </row>
        <row r="17637">
          <cell r="A17637">
            <v>45003</v>
          </cell>
          <cell r="B17637" t="str">
            <v>UA 2623</v>
          </cell>
          <cell r="D17637">
            <v>179</v>
          </cell>
        </row>
        <row r="17638">
          <cell r="A17638">
            <v>45003</v>
          </cell>
          <cell r="B17638" t="str">
            <v>UA 378</v>
          </cell>
          <cell r="D17638">
            <v>330</v>
          </cell>
        </row>
        <row r="17639">
          <cell r="A17639">
            <v>45003</v>
          </cell>
          <cell r="B17639" t="str">
            <v>UA 417</v>
          </cell>
          <cell r="D17639">
            <v>120</v>
          </cell>
        </row>
        <row r="17640">
          <cell r="A17640">
            <v>45003</v>
          </cell>
          <cell r="B17640" t="str">
            <v>UA 42</v>
          </cell>
          <cell r="D17640">
            <v>137</v>
          </cell>
        </row>
        <row r="17641">
          <cell r="A17641">
            <v>45003</v>
          </cell>
          <cell r="B17641" t="str">
            <v>WN 117</v>
          </cell>
          <cell r="D17641">
            <v>164</v>
          </cell>
        </row>
        <row r="17642">
          <cell r="A17642">
            <v>45003</v>
          </cell>
          <cell r="B17642" t="str">
            <v>WN 2171</v>
          </cell>
          <cell r="D17642">
            <v>171</v>
          </cell>
        </row>
        <row r="17643">
          <cell r="A17643">
            <v>45003</v>
          </cell>
          <cell r="B17643" t="str">
            <v>WN 2343</v>
          </cell>
          <cell r="D17643">
            <v>171</v>
          </cell>
        </row>
        <row r="17644">
          <cell r="A17644">
            <v>45003</v>
          </cell>
          <cell r="B17644" t="str">
            <v>WN 2583</v>
          </cell>
          <cell r="D17644">
            <v>166</v>
          </cell>
        </row>
        <row r="17645">
          <cell r="A17645">
            <v>45003</v>
          </cell>
          <cell r="B17645" t="str">
            <v>WN 3195</v>
          </cell>
          <cell r="D17645">
            <v>177</v>
          </cell>
        </row>
        <row r="17646">
          <cell r="A17646">
            <v>45003</v>
          </cell>
          <cell r="B17646" t="str">
            <v>WN 3336</v>
          </cell>
          <cell r="D17646">
            <v>166</v>
          </cell>
        </row>
        <row r="17647">
          <cell r="A17647">
            <v>45003</v>
          </cell>
          <cell r="B17647" t="str">
            <v>WN 3532</v>
          </cell>
          <cell r="D17647">
            <v>142</v>
          </cell>
        </row>
        <row r="17648">
          <cell r="A17648">
            <v>45003</v>
          </cell>
          <cell r="B17648" t="str">
            <v>WN 3544</v>
          </cell>
          <cell r="D17648">
            <v>139</v>
          </cell>
        </row>
        <row r="17649">
          <cell r="A17649">
            <v>45003</v>
          </cell>
          <cell r="B17649" t="str">
            <v>WN 3642</v>
          </cell>
          <cell r="D17649">
            <v>166</v>
          </cell>
        </row>
        <row r="17650">
          <cell r="A17650">
            <v>45004</v>
          </cell>
          <cell r="B17650" t="str">
            <v>AA 119</v>
          </cell>
          <cell r="D17650">
            <v>236</v>
          </cell>
        </row>
        <row r="17651">
          <cell r="A17651">
            <v>45004</v>
          </cell>
          <cell r="B17651" t="str">
            <v>AA 271</v>
          </cell>
          <cell r="D17651">
            <v>189</v>
          </cell>
        </row>
        <row r="17652">
          <cell r="A17652">
            <v>45004</v>
          </cell>
          <cell r="B17652" t="str">
            <v>AA 432</v>
          </cell>
          <cell r="D17652">
            <v>283</v>
          </cell>
        </row>
        <row r="17653">
          <cell r="A17653">
            <v>45004</v>
          </cell>
          <cell r="B17653" t="str">
            <v>AA 7</v>
          </cell>
          <cell r="D17653">
            <v>209</v>
          </cell>
        </row>
        <row r="17654">
          <cell r="A17654">
            <v>45004</v>
          </cell>
          <cell r="B17654" t="str">
            <v>AS 803</v>
          </cell>
          <cell r="D17654">
            <v>139</v>
          </cell>
        </row>
        <row r="17655">
          <cell r="A17655">
            <v>45004</v>
          </cell>
          <cell r="B17655" t="str">
            <v>AS 809</v>
          </cell>
          <cell r="D17655">
            <v>139</v>
          </cell>
        </row>
        <row r="17656">
          <cell r="A17656">
            <v>45004</v>
          </cell>
          <cell r="B17656" t="str">
            <v>AS 813</v>
          </cell>
          <cell r="D17656">
            <v>162</v>
          </cell>
        </row>
        <row r="17657">
          <cell r="A17657">
            <v>45004</v>
          </cell>
          <cell r="B17657" t="str">
            <v>AS 879</v>
          </cell>
          <cell r="D17657">
            <v>162</v>
          </cell>
        </row>
        <row r="17658">
          <cell r="A17658">
            <v>45004</v>
          </cell>
          <cell r="B17658" t="str">
            <v>DL 362</v>
          </cell>
          <cell r="D17658">
            <v>210</v>
          </cell>
        </row>
        <row r="17659">
          <cell r="A17659">
            <v>45004</v>
          </cell>
          <cell r="B17659" t="str">
            <v>DL 464</v>
          </cell>
          <cell r="D17659">
            <v>208</v>
          </cell>
        </row>
        <row r="17660">
          <cell r="A17660">
            <v>45004</v>
          </cell>
          <cell r="B17660" t="str">
            <v>DL 535</v>
          </cell>
          <cell r="D17660">
            <v>200</v>
          </cell>
        </row>
        <row r="17661">
          <cell r="A17661">
            <v>45004</v>
          </cell>
          <cell r="B17661" t="str">
            <v>HA 23</v>
          </cell>
          <cell r="D17661">
            <v>181</v>
          </cell>
        </row>
        <row r="17662">
          <cell r="A17662">
            <v>45004</v>
          </cell>
          <cell r="B17662" t="str">
            <v>HA 29</v>
          </cell>
          <cell r="D17662">
            <v>278</v>
          </cell>
        </row>
        <row r="17663">
          <cell r="A17663">
            <v>45004</v>
          </cell>
          <cell r="B17663" t="str">
            <v>HA 31</v>
          </cell>
          <cell r="D17663">
            <v>186</v>
          </cell>
        </row>
        <row r="17664">
          <cell r="A17664">
            <v>45004</v>
          </cell>
          <cell r="B17664" t="str">
            <v>HA 33</v>
          </cell>
          <cell r="D17664">
            <v>270</v>
          </cell>
        </row>
        <row r="17665">
          <cell r="A17665">
            <v>45004</v>
          </cell>
          <cell r="B17665" t="str">
            <v>HA 39</v>
          </cell>
          <cell r="D17665">
            <v>189</v>
          </cell>
        </row>
        <row r="17666">
          <cell r="A17666">
            <v>45004</v>
          </cell>
          <cell r="B17666" t="str">
            <v>HA 41</v>
          </cell>
          <cell r="D17666">
            <v>162</v>
          </cell>
        </row>
        <row r="17667">
          <cell r="A17667">
            <v>45004</v>
          </cell>
          <cell r="B17667" t="str">
            <v>HA 45</v>
          </cell>
          <cell r="D17667">
            <v>184</v>
          </cell>
        </row>
        <row r="17668">
          <cell r="A17668">
            <v>45004</v>
          </cell>
          <cell r="B17668" t="str">
            <v>HA 57</v>
          </cell>
          <cell r="D17668">
            <v>182</v>
          </cell>
        </row>
        <row r="17669">
          <cell r="A17669">
            <v>45004</v>
          </cell>
          <cell r="B17669" t="str">
            <v>HA 59</v>
          </cell>
          <cell r="D17669">
            <v>161</v>
          </cell>
        </row>
        <row r="17670">
          <cell r="A17670">
            <v>45004</v>
          </cell>
          <cell r="B17670" t="str">
            <v>HA 71</v>
          </cell>
          <cell r="D17670">
            <v>185</v>
          </cell>
        </row>
        <row r="17671">
          <cell r="A17671">
            <v>45004</v>
          </cell>
          <cell r="B17671" t="str">
            <v>UA 202</v>
          </cell>
          <cell r="D17671">
            <v>187</v>
          </cell>
        </row>
        <row r="17672">
          <cell r="A17672">
            <v>45004</v>
          </cell>
          <cell r="B17672" t="str">
            <v>UA 2623</v>
          </cell>
          <cell r="D17672">
            <v>118</v>
          </cell>
        </row>
        <row r="17673">
          <cell r="A17673">
            <v>45004</v>
          </cell>
          <cell r="B17673" t="str">
            <v>UA 378</v>
          </cell>
          <cell r="D17673">
            <v>186</v>
          </cell>
        </row>
        <row r="17674">
          <cell r="A17674">
            <v>45004</v>
          </cell>
          <cell r="B17674" t="str">
            <v>UA 417</v>
          </cell>
          <cell r="D17674">
            <v>154</v>
          </cell>
        </row>
        <row r="17675">
          <cell r="A17675">
            <v>45004</v>
          </cell>
          <cell r="B17675" t="str">
            <v>WN 117</v>
          </cell>
          <cell r="D17675">
            <v>167</v>
          </cell>
        </row>
        <row r="17676">
          <cell r="A17676">
            <v>45004</v>
          </cell>
          <cell r="B17676" t="str">
            <v>WN 2100</v>
          </cell>
          <cell r="D17676">
            <v>167</v>
          </cell>
        </row>
        <row r="17677">
          <cell r="A17677">
            <v>45004</v>
          </cell>
          <cell r="B17677" t="str">
            <v>WN 2171</v>
          </cell>
          <cell r="D17677">
            <v>171</v>
          </cell>
        </row>
        <row r="17678">
          <cell r="A17678">
            <v>45004</v>
          </cell>
          <cell r="B17678" t="str">
            <v>WN 2343</v>
          </cell>
          <cell r="D17678">
            <v>174</v>
          </cell>
        </row>
        <row r="17679">
          <cell r="A17679">
            <v>45004</v>
          </cell>
          <cell r="B17679" t="str">
            <v>WN 3336</v>
          </cell>
          <cell r="D17679">
            <v>168</v>
          </cell>
        </row>
        <row r="17680">
          <cell r="A17680">
            <v>45004</v>
          </cell>
          <cell r="B17680" t="str">
            <v>WN 3532</v>
          </cell>
          <cell r="D17680">
            <v>127</v>
          </cell>
        </row>
        <row r="17681">
          <cell r="A17681">
            <v>45004</v>
          </cell>
          <cell r="B17681" t="str">
            <v>WN 3544</v>
          </cell>
          <cell r="D17681">
            <v>160</v>
          </cell>
        </row>
        <row r="17682">
          <cell r="A17682">
            <v>45005</v>
          </cell>
          <cell r="B17682" t="str">
            <v>AA 119</v>
          </cell>
          <cell r="D17682">
            <v>187</v>
          </cell>
        </row>
        <row r="17683">
          <cell r="A17683">
            <v>45005</v>
          </cell>
          <cell r="B17683" t="str">
            <v>AA 205</v>
          </cell>
          <cell r="D17683">
            <v>140</v>
          </cell>
        </row>
        <row r="17684">
          <cell r="A17684">
            <v>45005</v>
          </cell>
          <cell r="B17684" t="str">
            <v>AA 271</v>
          </cell>
          <cell r="D17684">
            <v>178</v>
          </cell>
        </row>
        <row r="17685">
          <cell r="A17685">
            <v>45005</v>
          </cell>
          <cell r="B17685" t="str">
            <v>AA 7</v>
          </cell>
          <cell r="D17685">
            <v>117</v>
          </cell>
        </row>
        <row r="17686">
          <cell r="A17686">
            <v>45005</v>
          </cell>
          <cell r="B17686" t="str">
            <v>AS 803</v>
          </cell>
          <cell r="D17686">
            <v>100</v>
          </cell>
        </row>
        <row r="17687">
          <cell r="A17687">
            <v>45005</v>
          </cell>
          <cell r="B17687" t="str">
            <v>AS 805</v>
          </cell>
          <cell r="D17687">
            <v>152</v>
          </cell>
        </row>
        <row r="17688">
          <cell r="A17688">
            <v>45005</v>
          </cell>
          <cell r="B17688" t="str">
            <v>AS 809</v>
          </cell>
          <cell r="D17688">
            <v>155</v>
          </cell>
        </row>
        <row r="17689">
          <cell r="A17689">
            <v>45005</v>
          </cell>
          <cell r="B17689" t="str">
            <v>AS 813</v>
          </cell>
          <cell r="D17689">
            <v>132</v>
          </cell>
        </row>
        <row r="17690">
          <cell r="A17690">
            <v>45005</v>
          </cell>
          <cell r="B17690" t="str">
            <v>AS 829</v>
          </cell>
          <cell r="D17690">
            <v>164</v>
          </cell>
        </row>
        <row r="17691">
          <cell r="A17691">
            <v>45005</v>
          </cell>
          <cell r="B17691" t="str">
            <v>AS 841</v>
          </cell>
          <cell r="D17691">
            <v>125</v>
          </cell>
        </row>
        <row r="17692">
          <cell r="A17692">
            <v>45005</v>
          </cell>
          <cell r="B17692" t="str">
            <v>AS 879</v>
          </cell>
          <cell r="D17692">
            <v>137</v>
          </cell>
        </row>
        <row r="17693">
          <cell r="A17693">
            <v>45005</v>
          </cell>
          <cell r="B17693" t="str">
            <v>DL 300</v>
          </cell>
          <cell r="D17693">
            <v>300</v>
          </cell>
        </row>
        <row r="17694">
          <cell r="A17694">
            <v>45005</v>
          </cell>
          <cell r="B17694" t="str">
            <v>DL 464</v>
          </cell>
          <cell r="D17694">
            <v>176</v>
          </cell>
        </row>
        <row r="17695">
          <cell r="A17695">
            <v>45005</v>
          </cell>
          <cell r="B17695" t="str">
            <v>DL 481</v>
          </cell>
          <cell r="D17695">
            <v>161</v>
          </cell>
        </row>
        <row r="17696">
          <cell r="A17696">
            <v>45005</v>
          </cell>
          <cell r="B17696" t="str">
            <v>DL 535</v>
          </cell>
          <cell r="D17696">
            <v>194</v>
          </cell>
        </row>
        <row r="17697">
          <cell r="A17697">
            <v>45005</v>
          </cell>
          <cell r="B17697" t="str">
            <v>HA 23</v>
          </cell>
          <cell r="D17697">
            <v>187</v>
          </cell>
        </row>
        <row r="17698">
          <cell r="A17698">
            <v>45005</v>
          </cell>
          <cell r="B17698" t="str">
            <v>HA 29</v>
          </cell>
          <cell r="D17698">
            <v>272</v>
          </cell>
        </row>
        <row r="17699">
          <cell r="A17699">
            <v>45005</v>
          </cell>
          <cell r="B17699" t="str">
            <v>HA 31</v>
          </cell>
          <cell r="D17699">
            <v>173</v>
          </cell>
        </row>
        <row r="17700">
          <cell r="A17700">
            <v>45005</v>
          </cell>
          <cell r="B17700" t="str">
            <v>HA 33</v>
          </cell>
          <cell r="D17700">
            <v>265</v>
          </cell>
        </row>
        <row r="17701">
          <cell r="A17701">
            <v>45005</v>
          </cell>
          <cell r="B17701" t="str">
            <v>HA 39</v>
          </cell>
          <cell r="D17701">
            <v>188</v>
          </cell>
        </row>
        <row r="17702">
          <cell r="A17702">
            <v>45005</v>
          </cell>
          <cell r="B17702" t="str">
            <v>HA 41</v>
          </cell>
          <cell r="D17702">
            <v>190</v>
          </cell>
        </row>
        <row r="17703">
          <cell r="A17703">
            <v>45005</v>
          </cell>
          <cell r="B17703" t="str">
            <v>HA 45</v>
          </cell>
          <cell r="D17703">
            <v>178</v>
          </cell>
        </row>
        <row r="17704">
          <cell r="A17704">
            <v>45005</v>
          </cell>
          <cell r="B17704" t="str">
            <v>HA 57</v>
          </cell>
          <cell r="D17704">
            <v>183</v>
          </cell>
        </row>
        <row r="17705">
          <cell r="A17705">
            <v>45005</v>
          </cell>
          <cell r="B17705" t="str">
            <v>HA 59</v>
          </cell>
          <cell r="D17705">
            <v>156</v>
          </cell>
        </row>
        <row r="17706">
          <cell r="A17706">
            <v>45005</v>
          </cell>
          <cell r="B17706" t="str">
            <v>HA 71</v>
          </cell>
          <cell r="D17706">
            <v>180</v>
          </cell>
        </row>
        <row r="17707">
          <cell r="A17707">
            <v>45005</v>
          </cell>
          <cell r="B17707" t="str">
            <v>UA 1219</v>
          </cell>
          <cell r="D17707">
            <v>149</v>
          </cell>
        </row>
        <row r="17708">
          <cell r="A17708">
            <v>45005</v>
          </cell>
          <cell r="B17708" t="str">
            <v>UA 1736</v>
          </cell>
          <cell r="D17708">
            <v>327</v>
          </cell>
        </row>
        <row r="17709">
          <cell r="A17709">
            <v>45005</v>
          </cell>
          <cell r="B17709" t="str">
            <v>UA 1749</v>
          </cell>
          <cell r="D17709">
            <v>181</v>
          </cell>
        </row>
        <row r="17710">
          <cell r="A17710">
            <v>45005</v>
          </cell>
          <cell r="B17710" t="str">
            <v>UA 2623</v>
          </cell>
          <cell r="D17710">
            <v>146</v>
          </cell>
        </row>
        <row r="17711">
          <cell r="A17711">
            <v>45005</v>
          </cell>
          <cell r="B17711" t="str">
            <v>WN 117</v>
          </cell>
          <cell r="D17711">
            <v>161</v>
          </cell>
        </row>
        <row r="17712">
          <cell r="A17712">
            <v>45005</v>
          </cell>
          <cell r="B17712" t="str">
            <v>WN 2171</v>
          </cell>
          <cell r="D17712">
            <v>174</v>
          </cell>
        </row>
        <row r="17713">
          <cell r="A17713">
            <v>45005</v>
          </cell>
          <cell r="B17713" t="str">
            <v>WN 2343</v>
          </cell>
          <cell r="D17713">
            <v>175</v>
          </cell>
        </row>
        <row r="17714">
          <cell r="A17714">
            <v>45005</v>
          </cell>
          <cell r="B17714" t="str">
            <v>WN 3195</v>
          </cell>
          <cell r="D17714">
            <v>169</v>
          </cell>
        </row>
        <row r="17715">
          <cell r="A17715">
            <v>45005</v>
          </cell>
          <cell r="B17715" t="str">
            <v>WN 3336</v>
          </cell>
          <cell r="D17715">
            <v>165</v>
          </cell>
        </row>
        <row r="17716">
          <cell r="A17716">
            <v>45005</v>
          </cell>
          <cell r="B17716" t="str">
            <v>WN 3532</v>
          </cell>
          <cell r="D17716">
            <v>160</v>
          </cell>
        </row>
        <row r="17717">
          <cell r="A17717">
            <v>45005</v>
          </cell>
          <cell r="B17717" t="str">
            <v>WN 3544</v>
          </cell>
          <cell r="D17717">
            <v>144</v>
          </cell>
        </row>
        <row r="17718">
          <cell r="A17718">
            <v>45005</v>
          </cell>
          <cell r="B17718" t="str">
            <v>WN 3642</v>
          </cell>
          <cell r="D17718">
            <v>172</v>
          </cell>
        </row>
        <row r="17719">
          <cell r="A17719">
            <v>45006</v>
          </cell>
          <cell r="B17719" t="str">
            <v>AA 119</v>
          </cell>
          <cell r="D17719">
            <v>154</v>
          </cell>
        </row>
        <row r="17720">
          <cell r="A17720">
            <v>45006</v>
          </cell>
          <cell r="B17720" t="str">
            <v>AA 205</v>
          </cell>
          <cell r="D17720">
            <v>96</v>
          </cell>
        </row>
        <row r="17721">
          <cell r="A17721">
            <v>45006</v>
          </cell>
          <cell r="B17721" t="str">
            <v>AA 432</v>
          </cell>
          <cell r="D17721">
            <v>271</v>
          </cell>
        </row>
        <row r="17722">
          <cell r="A17722">
            <v>45006</v>
          </cell>
          <cell r="B17722" t="str">
            <v>AA 7</v>
          </cell>
          <cell r="D17722">
            <v>117</v>
          </cell>
        </row>
        <row r="17723">
          <cell r="A17723">
            <v>45006</v>
          </cell>
          <cell r="B17723" t="str">
            <v>AS 813</v>
          </cell>
          <cell r="D17723">
            <v>125</v>
          </cell>
        </row>
        <row r="17724">
          <cell r="A17724">
            <v>45006</v>
          </cell>
          <cell r="B17724" t="str">
            <v>AS 825</v>
          </cell>
          <cell r="D17724">
            <v>157</v>
          </cell>
        </row>
        <row r="17725">
          <cell r="A17725">
            <v>45006</v>
          </cell>
          <cell r="B17725" t="str">
            <v>AS 829</v>
          </cell>
          <cell r="D17725">
            <v>195</v>
          </cell>
        </row>
        <row r="17726">
          <cell r="A17726">
            <v>45006</v>
          </cell>
          <cell r="B17726" t="str">
            <v>DL 300</v>
          </cell>
          <cell r="D17726">
            <v>243</v>
          </cell>
        </row>
        <row r="17727">
          <cell r="A17727">
            <v>45006</v>
          </cell>
          <cell r="B17727" t="str">
            <v>DL 362</v>
          </cell>
          <cell r="D17727">
            <v>153</v>
          </cell>
        </row>
        <row r="17728">
          <cell r="A17728">
            <v>45006</v>
          </cell>
          <cell r="B17728" t="str">
            <v>DL 464</v>
          </cell>
          <cell r="D17728">
            <v>214</v>
          </cell>
        </row>
        <row r="17729">
          <cell r="A17729">
            <v>45006</v>
          </cell>
          <cell r="B17729" t="str">
            <v>DL 481</v>
          </cell>
          <cell r="D17729">
            <v>187</v>
          </cell>
        </row>
        <row r="17730">
          <cell r="A17730">
            <v>45006</v>
          </cell>
          <cell r="B17730" t="str">
            <v>DL 535</v>
          </cell>
          <cell r="D17730">
            <v>141</v>
          </cell>
        </row>
        <row r="17731">
          <cell r="A17731">
            <v>45006</v>
          </cell>
          <cell r="B17731" t="str">
            <v>HA 23</v>
          </cell>
          <cell r="D17731">
            <v>157</v>
          </cell>
        </row>
        <row r="17732">
          <cell r="A17732">
            <v>45006</v>
          </cell>
          <cell r="B17732" t="str">
            <v>HA 31</v>
          </cell>
          <cell r="D17732">
            <v>169</v>
          </cell>
        </row>
        <row r="17733">
          <cell r="A17733">
            <v>45006</v>
          </cell>
          <cell r="B17733" t="str">
            <v>HA 33</v>
          </cell>
          <cell r="D17733">
            <v>226</v>
          </cell>
        </row>
        <row r="17734">
          <cell r="A17734">
            <v>45006</v>
          </cell>
          <cell r="B17734" t="str">
            <v>HA 39</v>
          </cell>
          <cell r="D17734">
            <v>188</v>
          </cell>
        </row>
        <row r="17735">
          <cell r="A17735">
            <v>45006</v>
          </cell>
          <cell r="B17735" t="str">
            <v>HA 45</v>
          </cell>
          <cell r="D17735">
            <v>161</v>
          </cell>
        </row>
        <row r="17736">
          <cell r="A17736">
            <v>45006</v>
          </cell>
          <cell r="B17736" t="str">
            <v>HA 57</v>
          </cell>
          <cell r="D17736">
            <v>163</v>
          </cell>
        </row>
        <row r="17737">
          <cell r="A17737">
            <v>45006</v>
          </cell>
          <cell r="B17737" t="str">
            <v>HA 59</v>
          </cell>
          <cell r="D17737">
            <v>180</v>
          </cell>
        </row>
        <row r="17738">
          <cell r="A17738">
            <v>45006</v>
          </cell>
          <cell r="B17738" t="str">
            <v>HA 71</v>
          </cell>
          <cell r="D17738">
            <v>165</v>
          </cell>
        </row>
        <row r="17739">
          <cell r="A17739">
            <v>45006</v>
          </cell>
          <cell r="B17739" t="str">
            <v>UA 1219</v>
          </cell>
          <cell r="D17739">
            <v>120</v>
          </cell>
        </row>
        <row r="17740">
          <cell r="A17740">
            <v>45006</v>
          </cell>
          <cell r="B17740" t="str">
            <v>UA 1736</v>
          </cell>
          <cell r="D17740">
            <v>303</v>
          </cell>
        </row>
        <row r="17741">
          <cell r="A17741">
            <v>45006</v>
          </cell>
          <cell r="B17741" t="str">
            <v>UA 1749</v>
          </cell>
          <cell r="D17741">
            <v>231</v>
          </cell>
        </row>
        <row r="17742">
          <cell r="A17742">
            <v>45006</v>
          </cell>
          <cell r="B17742" t="str">
            <v>UA 2623</v>
          </cell>
          <cell r="D17742">
            <v>120</v>
          </cell>
        </row>
        <row r="17743">
          <cell r="A17743">
            <v>45006</v>
          </cell>
          <cell r="B17743" t="str">
            <v>UA 378</v>
          </cell>
          <cell r="D17743">
            <v>231</v>
          </cell>
        </row>
        <row r="17744">
          <cell r="A17744">
            <v>45006</v>
          </cell>
          <cell r="B17744" t="str">
            <v>UA 417</v>
          </cell>
          <cell r="D17744">
            <v>87</v>
          </cell>
        </row>
        <row r="17745">
          <cell r="A17745">
            <v>45006</v>
          </cell>
          <cell r="B17745" t="str">
            <v>WN 117</v>
          </cell>
          <cell r="D17745">
            <v>174</v>
          </cell>
        </row>
        <row r="17746">
          <cell r="A17746">
            <v>45006</v>
          </cell>
          <cell r="B17746" t="str">
            <v>WN 3195</v>
          </cell>
          <cell r="D17746">
            <v>174</v>
          </cell>
        </row>
        <row r="17747">
          <cell r="A17747">
            <v>45006</v>
          </cell>
          <cell r="B17747" t="str">
            <v>WN 3336</v>
          </cell>
          <cell r="D17747">
            <v>170</v>
          </cell>
        </row>
        <row r="17748">
          <cell r="A17748">
            <v>45006</v>
          </cell>
          <cell r="B17748" t="str">
            <v>WN 3532</v>
          </cell>
          <cell r="D17748">
            <v>107</v>
          </cell>
        </row>
        <row r="17749">
          <cell r="A17749">
            <v>45006</v>
          </cell>
          <cell r="B17749" t="str">
            <v>WN 3544</v>
          </cell>
          <cell r="D17749">
            <v>140</v>
          </cell>
        </row>
        <row r="17750">
          <cell r="A17750">
            <v>45006</v>
          </cell>
          <cell r="B17750" t="str">
            <v>WN 3642</v>
          </cell>
          <cell r="D17750">
            <v>115</v>
          </cell>
        </row>
        <row r="17751">
          <cell r="A17751">
            <v>45007</v>
          </cell>
          <cell r="B17751" t="str">
            <v>AA 119</v>
          </cell>
          <cell r="D17751">
            <v>238</v>
          </cell>
        </row>
        <row r="17752">
          <cell r="A17752">
            <v>45007</v>
          </cell>
          <cell r="B17752" t="str">
            <v>AA 271</v>
          </cell>
          <cell r="D17752">
            <v>179</v>
          </cell>
        </row>
        <row r="17753">
          <cell r="A17753">
            <v>45007</v>
          </cell>
          <cell r="B17753" t="str">
            <v>AA 432</v>
          </cell>
          <cell r="D17753">
            <v>266</v>
          </cell>
        </row>
        <row r="17754">
          <cell r="A17754">
            <v>45007</v>
          </cell>
          <cell r="B17754" t="str">
            <v>AS 813</v>
          </cell>
          <cell r="D17754">
            <v>161</v>
          </cell>
        </row>
        <row r="17755">
          <cell r="A17755">
            <v>45007</v>
          </cell>
          <cell r="B17755" t="str">
            <v>AS 825</v>
          </cell>
          <cell r="D17755">
            <v>156</v>
          </cell>
        </row>
        <row r="17756">
          <cell r="A17756">
            <v>45007</v>
          </cell>
          <cell r="B17756" t="str">
            <v>AS 829</v>
          </cell>
          <cell r="D17756">
            <v>145</v>
          </cell>
        </row>
        <row r="17757">
          <cell r="A17757">
            <v>45007</v>
          </cell>
          <cell r="B17757" t="str">
            <v>AS 841</v>
          </cell>
          <cell r="D17757">
            <v>147</v>
          </cell>
        </row>
        <row r="17758">
          <cell r="A17758">
            <v>45007</v>
          </cell>
          <cell r="B17758" t="str">
            <v>AS 861</v>
          </cell>
          <cell r="D17758">
            <v>146</v>
          </cell>
        </row>
        <row r="17759">
          <cell r="A17759">
            <v>45007</v>
          </cell>
          <cell r="B17759" t="str">
            <v>DL 481</v>
          </cell>
          <cell r="D17759">
            <v>117</v>
          </cell>
        </row>
        <row r="17760">
          <cell r="A17760">
            <v>45007</v>
          </cell>
          <cell r="B17760" t="str">
            <v>DL 535</v>
          </cell>
          <cell r="D17760">
            <v>171</v>
          </cell>
        </row>
        <row r="17761">
          <cell r="A17761">
            <v>45007</v>
          </cell>
          <cell r="B17761" t="str">
            <v>HA 29</v>
          </cell>
          <cell r="D17761">
            <v>277</v>
          </cell>
        </row>
        <row r="17762">
          <cell r="A17762">
            <v>45007</v>
          </cell>
          <cell r="B17762" t="str">
            <v>HA 31</v>
          </cell>
          <cell r="D17762">
            <v>145</v>
          </cell>
        </row>
        <row r="17763">
          <cell r="A17763">
            <v>45007</v>
          </cell>
          <cell r="B17763" t="str">
            <v>HA 33</v>
          </cell>
          <cell r="D17763">
            <v>240</v>
          </cell>
        </row>
        <row r="17764">
          <cell r="A17764">
            <v>45007</v>
          </cell>
          <cell r="B17764" t="str">
            <v>HA 45</v>
          </cell>
          <cell r="D17764">
            <v>190</v>
          </cell>
        </row>
        <row r="17765">
          <cell r="A17765">
            <v>45007</v>
          </cell>
          <cell r="B17765" t="str">
            <v>HA 57</v>
          </cell>
          <cell r="D17765">
            <v>176</v>
          </cell>
        </row>
        <row r="17766">
          <cell r="A17766">
            <v>45007</v>
          </cell>
          <cell r="B17766" t="str">
            <v>HA 71</v>
          </cell>
          <cell r="D17766">
            <v>176</v>
          </cell>
        </row>
        <row r="17767">
          <cell r="A17767">
            <v>45007</v>
          </cell>
          <cell r="B17767" t="str">
            <v>UA 1736</v>
          </cell>
          <cell r="D17767">
            <v>262</v>
          </cell>
        </row>
        <row r="17768">
          <cell r="A17768">
            <v>45007</v>
          </cell>
          <cell r="B17768" t="str">
            <v>UA 378</v>
          </cell>
          <cell r="D17768">
            <v>298</v>
          </cell>
        </row>
        <row r="17769">
          <cell r="A17769">
            <v>45007</v>
          </cell>
          <cell r="B17769" t="str">
            <v>UA 417</v>
          </cell>
          <cell r="D17769">
            <v>110</v>
          </cell>
        </row>
        <row r="17770">
          <cell r="A17770">
            <v>45007</v>
          </cell>
          <cell r="B17770" t="str">
            <v>WN 117</v>
          </cell>
          <cell r="D17770">
            <v>164</v>
          </cell>
        </row>
        <row r="17771">
          <cell r="A17771">
            <v>45007</v>
          </cell>
          <cell r="B17771" t="str">
            <v>WN 2100</v>
          </cell>
          <cell r="D17771">
            <v>176</v>
          </cell>
        </row>
        <row r="17772">
          <cell r="A17772">
            <v>45007</v>
          </cell>
          <cell r="B17772" t="str">
            <v>WN 2171</v>
          </cell>
          <cell r="D17772">
            <v>168</v>
          </cell>
        </row>
        <row r="17773">
          <cell r="A17773">
            <v>45007</v>
          </cell>
          <cell r="B17773" t="str">
            <v>WN 2343</v>
          </cell>
          <cell r="D17773">
            <v>168</v>
          </cell>
        </row>
        <row r="17774">
          <cell r="A17774">
            <v>45007</v>
          </cell>
          <cell r="B17774" t="str">
            <v>WN 2583</v>
          </cell>
          <cell r="D17774">
            <v>161</v>
          </cell>
        </row>
        <row r="17775">
          <cell r="A17775">
            <v>45007</v>
          </cell>
          <cell r="B17775" t="str">
            <v>WN 3195</v>
          </cell>
          <cell r="D17775">
            <v>166</v>
          </cell>
        </row>
        <row r="17776">
          <cell r="A17776">
            <v>45007</v>
          </cell>
          <cell r="B17776" t="str">
            <v>WN 3336</v>
          </cell>
          <cell r="D17776">
            <v>159</v>
          </cell>
        </row>
        <row r="17777">
          <cell r="A17777">
            <v>45007</v>
          </cell>
          <cell r="B17777" t="str">
            <v>WN 3532</v>
          </cell>
          <cell r="D17777">
            <v>149</v>
          </cell>
        </row>
        <row r="17778">
          <cell r="A17778">
            <v>45007</v>
          </cell>
          <cell r="B17778" t="str">
            <v>WN 3642</v>
          </cell>
          <cell r="D17778">
            <v>164</v>
          </cell>
        </row>
        <row r="17779">
          <cell r="A17779">
            <v>45008</v>
          </cell>
          <cell r="B17779" t="str">
            <v>AA 119</v>
          </cell>
          <cell r="D17779">
            <v>262</v>
          </cell>
        </row>
        <row r="17780">
          <cell r="A17780">
            <v>45008</v>
          </cell>
          <cell r="B17780" t="str">
            <v>AA 205</v>
          </cell>
          <cell r="D17780">
            <v>196</v>
          </cell>
        </row>
        <row r="17781">
          <cell r="A17781">
            <v>45008</v>
          </cell>
          <cell r="B17781" t="str">
            <v>AA 432</v>
          </cell>
          <cell r="D17781">
            <v>259</v>
          </cell>
        </row>
        <row r="17782">
          <cell r="A17782">
            <v>45008</v>
          </cell>
          <cell r="B17782" t="str">
            <v>AA 7</v>
          </cell>
          <cell r="D17782">
            <v>257</v>
          </cell>
        </row>
        <row r="17783">
          <cell r="A17783">
            <v>45008</v>
          </cell>
          <cell r="B17783" t="str">
            <v>AS 803</v>
          </cell>
          <cell r="D17783">
            <v>149</v>
          </cell>
        </row>
        <row r="17784">
          <cell r="A17784">
            <v>45008</v>
          </cell>
          <cell r="B17784" t="str">
            <v>AS 805</v>
          </cell>
          <cell r="D17784">
            <v>151</v>
          </cell>
        </row>
        <row r="17785">
          <cell r="A17785">
            <v>45008</v>
          </cell>
          <cell r="B17785" t="str">
            <v>AS 809</v>
          </cell>
          <cell r="D17785">
            <v>155</v>
          </cell>
        </row>
        <row r="17786">
          <cell r="A17786">
            <v>45008</v>
          </cell>
          <cell r="B17786" t="str">
            <v>AS 813</v>
          </cell>
          <cell r="D17786">
            <v>161</v>
          </cell>
        </row>
        <row r="17787">
          <cell r="A17787">
            <v>45008</v>
          </cell>
          <cell r="B17787" t="str">
            <v>AS 825</v>
          </cell>
          <cell r="D17787">
            <v>162</v>
          </cell>
        </row>
        <row r="17788">
          <cell r="A17788">
            <v>45008</v>
          </cell>
          <cell r="B17788" t="str">
            <v>AS 829</v>
          </cell>
          <cell r="D17788">
            <v>114</v>
          </cell>
        </row>
        <row r="17789">
          <cell r="A17789">
            <v>45008</v>
          </cell>
          <cell r="B17789" t="str">
            <v>AS 861</v>
          </cell>
          <cell r="D17789">
            <v>151</v>
          </cell>
        </row>
        <row r="17790">
          <cell r="A17790">
            <v>45008</v>
          </cell>
          <cell r="B17790" t="str">
            <v>DL 300</v>
          </cell>
          <cell r="D17790">
            <v>243</v>
          </cell>
        </row>
        <row r="17791">
          <cell r="A17791">
            <v>45008</v>
          </cell>
          <cell r="B17791" t="str">
            <v>DL 362</v>
          </cell>
          <cell r="D17791">
            <v>223</v>
          </cell>
        </row>
        <row r="17792">
          <cell r="A17792">
            <v>45008</v>
          </cell>
          <cell r="B17792" t="str">
            <v>DL 535</v>
          </cell>
          <cell r="D17792">
            <v>235</v>
          </cell>
        </row>
        <row r="17793">
          <cell r="A17793">
            <v>45008</v>
          </cell>
          <cell r="B17793" t="str">
            <v>HA 23</v>
          </cell>
          <cell r="D17793">
            <v>178</v>
          </cell>
        </row>
        <row r="17794">
          <cell r="A17794">
            <v>45008</v>
          </cell>
          <cell r="B17794" t="str">
            <v>HA 29</v>
          </cell>
          <cell r="D17794">
            <v>270</v>
          </cell>
        </row>
        <row r="17795">
          <cell r="A17795">
            <v>45008</v>
          </cell>
          <cell r="B17795" t="str">
            <v>HA 31</v>
          </cell>
          <cell r="D17795">
            <v>148</v>
          </cell>
        </row>
        <row r="17796">
          <cell r="A17796">
            <v>45008</v>
          </cell>
          <cell r="B17796" t="str">
            <v>HA 33</v>
          </cell>
          <cell r="D17796">
            <v>260</v>
          </cell>
        </row>
        <row r="17797">
          <cell r="A17797">
            <v>45008</v>
          </cell>
          <cell r="B17797" t="str">
            <v>HA 39</v>
          </cell>
          <cell r="D17797">
            <v>189</v>
          </cell>
        </row>
        <row r="17798">
          <cell r="A17798">
            <v>45008</v>
          </cell>
          <cell r="B17798" t="str">
            <v>HA 41</v>
          </cell>
          <cell r="D17798">
            <v>186</v>
          </cell>
        </row>
        <row r="17799">
          <cell r="A17799">
            <v>45008</v>
          </cell>
          <cell r="B17799" t="str">
            <v>HA 45</v>
          </cell>
          <cell r="D17799">
            <v>175</v>
          </cell>
        </row>
        <row r="17800">
          <cell r="A17800">
            <v>45008</v>
          </cell>
          <cell r="B17800" t="str">
            <v>HA 57</v>
          </cell>
          <cell r="D17800">
            <v>181</v>
          </cell>
        </row>
        <row r="17801">
          <cell r="A17801">
            <v>45008</v>
          </cell>
          <cell r="B17801" t="str">
            <v>HA 59</v>
          </cell>
          <cell r="D17801">
            <v>167</v>
          </cell>
        </row>
        <row r="17802">
          <cell r="A17802">
            <v>45008</v>
          </cell>
          <cell r="B17802" t="str">
            <v>HA 71</v>
          </cell>
          <cell r="D17802">
            <v>190</v>
          </cell>
        </row>
        <row r="17803">
          <cell r="A17803">
            <v>45008</v>
          </cell>
          <cell r="B17803" t="str">
            <v>UA 1219</v>
          </cell>
          <cell r="D17803">
            <v>158</v>
          </cell>
        </row>
        <row r="17804">
          <cell r="A17804">
            <v>45008</v>
          </cell>
          <cell r="B17804" t="str">
            <v>UA 1736</v>
          </cell>
          <cell r="D17804">
            <v>311</v>
          </cell>
        </row>
        <row r="17805">
          <cell r="A17805">
            <v>45008</v>
          </cell>
          <cell r="B17805" t="str">
            <v>UA 1749</v>
          </cell>
          <cell r="D17805">
            <v>284</v>
          </cell>
        </row>
        <row r="17806">
          <cell r="A17806">
            <v>45008</v>
          </cell>
          <cell r="B17806" t="str">
            <v>UA 202</v>
          </cell>
          <cell r="D17806">
            <v>243</v>
          </cell>
        </row>
        <row r="17807">
          <cell r="A17807">
            <v>45008</v>
          </cell>
          <cell r="B17807" t="str">
            <v>UA 2623</v>
          </cell>
          <cell r="D17807">
            <v>123</v>
          </cell>
        </row>
        <row r="17808">
          <cell r="A17808">
            <v>45008</v>
          </cell>
          <cell r="B17808" t="str">
            <v>UA 378</v>
          </cell>
          <cell r="D17808">
            <v>328</v>
          </cell>
        </row>
        <row r="17809">
          <cell r="A17809">
            <v>45008</v>
          </cell>
          <cell r="B17809" t="str">
            <v>UA 417</v>
          </cell>
          <cell r="D17809">
            <v>173</v>
          </cell>
        </row>
        <row r="17810">
          <cell r="A17810">
            <v>45008</v>
          </cell>
          <cell r="B17810" t="str">
            <v>WN 117</v>
          </cell>
          <cell r="D17810">
            <v>161</v>
          </cell>
        </row>
        <row r="17811">
          <cell r="A17811">
            <v>45008</v>
          </cell>
          <cell r="B17811" t="str">
            <v>WN 2100</v>
          </cell>
          <cell r="D17811">
            <v>173</v>
          </cell>
        </row>
        <row r="17812">
          <cell r="A17812">
            <v>45008</v>
          </cell>
          <cell r="B17812" t="str">
            <v>WN 2171</v>
          </cell>
          <cell r="D17812">
            <v>169</v>
          </cell>
        </row>
        <row r="17813">
          <cell r="A17813">
            <v>45008</v>
          </cell>
          <cell r="B17813" t="str">
            <v>WN 2343</v>
          </cell>
          <cell r="D17813">
            <v>173</v>
          </cell>
        </row>
        <row r="17814">
          <cell r="A17814">
            <v>45008</v>
          </cell>
          <cell r="B17814" t="str">
            <v>WN 2583</v>
          </cell>
          <cell r="D17814">
            <v>166</v>
          </cell>
        </row>
        <row r="17815">
          <cell r="A17815">
            <v>45008</v>
          </cell>
          <cell r="B17815" t="str">
            <v>WN 3195</v>
          </cell>
          <cell r="D17815">
            <v>151</v>
          </cell>
        </row>
        <row r="17816">
          <cell r="A17816">
            <v>45008</v>
          </cell>
          <cell r="B17816" t="str">
            <v>WN 3336</v>
          </cell>
          <cell r="D17816">
            <v>165</v>
          </cell>
        </row>
        <row r="17817">
          <cell r="A17817">
            <v>45008</v>
          </cell>
          <cell r="B17817" t="str">
            <v>WN 3532</v>
          </cell>
          <cell r="D17817">
            <v>136</v>
          </cell>
        </row>
        <row r="17818">
          <cell r="A17818">
            <v>45008</v>
          </cell>
          <cell r="B17818" t="str">
            <v>WN 3544</v>
          </cell>
          <cell r="D17818">
            <v>154</v>
          </cell>
        </row>
        <row r="17819">
          <cell r="A17819">
            <v>45009</v>
          </cell>
          <cell r="B17819" t="str">
            <v>AA 119</v>
          </cell>
          <cell r="D17819">
            <v>298</v>
          </cell>
        </row>
        <row r="17820">
          <cell r="A17820">
            <v>45009</v>
          </cell>
          <cell r="B17820" t="str">
            <v>AA 205</v>
          </cell>
          <cell r="D17820">
            <v>181</v>
          </cell>
        </row>
        <row r="17821">
          <cell r="A17821">
            <v>45009</v>
          </cell>
          <cell r="B17821" t="str">
            <v>AA 271</v>
          </cell>
          <cell r="D17821">
            <v>196</v>
          </cell>
        </row>
        <row r="17822">
          <cell r="A17822">
            <v>45009</v>
          </cell>
          <cell r="B17822" t="str">
            <v>AA 432</v>
          </cell>
          <cell r="D17822">
            <v>278</v>
          </cell>
        </row>
        <row r="17823">
          <cell r="A17823">
            <v>45009</v>
          </cell>
          <cell r="B17823" t="str">
            <v>AA 7</v>
          </cell>
          <cell r="D17823">
            <v>65</v>
          </cell>
        </row>
        <row r="17824">
          <cell r="A17824">
            <v>45009</v>
          </cell>
          <cell r="B17824" t="str">
            <v>AS 805</v>
          </cell>
          <cell r="D17824">
            <v>159</v>
          </cell>
        </row>
        <row r="17825">
          <cell r="A17825">
            <v>45009</v>
          </cell>
          <cell r="B17825" t="str">
            <v>AS 809</v>
          </cell>
          <cell r="D17825">
            <v>160</v>
          </cell>
        </row>
        <row r="17826">
          <cell r="A17826">
            <v>45009</v>
          </cell>
          <cell r="B17826" t="str">
            <v>AS 825</v>
          </cell>
          <cell r="D17826">
            <v>169</v>
          </cell>
        </row>
        <row r="17827">
          <cell r="A17827">
            <v>45009</v>
          </cell>
          <cell r="B17827" t="str">
            <v>AS 829</v>
          </cell>
          <cell r="D17827">
            <v>151</v>
          </cell>
        </row>
        <row r="17828">
          <cell r="A17828">
            <v>45009</v>
          </cell>
          <cell r="B17828" t="str">
            <v>AS 841</v>
          </cell>
          <cell r="D17828">
            <v>125</v>
          </cell>
        </row>
        <row r="17829">
          <cell r="A17829">
            <v>45009</v>
          </cell>
          <cell r="B17829" t="str">
            <v>DL 300</v>
          </cell>
          <cell r="D17829">
            <v>280</v>
          </cell>
        </row>
        <row r="17830">
          <cell r="A17830">
            <v>45009</v>
          </cell>
          <cell r="B17830" t="str">
            <v>DL 362</v>
          </cell>
          <cell r="D17830">
            <v>159</v>
          </cell>
        </row>
        <row r="17831">
          <cell r="A17831">
            <v>45009</v>
          </cell>
          <cell r="B17831" t="str">
            <v>DL 464</v>
          </cell>
          <cell r="D17831">
            <v>240</v>
          </cell>
        </row>
        <row r="17832">
          <cell r="A17832">
            <v>45009</v>
          </cell>
          <cell r="B17832" t="str">
            <v>DL 481</v>
          </cell>
          <cell r="D17832">
            <v>174</v>
          </cell>
        </row>
        <row r="17833">
          <cell r="A17833">
            <v>45009</v>
          </cell>
          <cell r="B17833" t="str">
            <v>DL 535</v>
          </cell>
          <cell r="D17833">
            <v>253</v>
          </cell>
        </row>
        <row r="17834">
          <cell r="A17834">
            <v>45009</v>
          </cell>
          <cell r="B17834" t="str">
            <v>HA 23</v>
          </cell>
          <cell r="D17834">
            <v>171</v>
          </cell>
        </row>
        <row r="17835">
          <cell r="A17835">
            <v>45009</v>
          </cell>
          <cell r="B17835" t="str">
            <v>HA 29</v>
          </cell>
          <cell r="D17835">
            <v>254</v>
          </cell>
        </row>
        <row r="17836">
          <cell r="A17836">
            <v>45009</v>
          </cell>
          <cell r="B17836" t="str">
            <v>HA 31</v>
          </cell>
          <cell r="D17836">
            <v>101</v>
          </cell>
        </row>
        <row r="17837">
          <cell r="A17837">
            <v>45009</v>
          </cell>
          <cell r="B17837" t="str">
            <v>HA 33</v>
          </cell>
          <cell r="D17837">
            <v>249</v>
          </cell>
        </row>
        <row r="17838">
          <cell r="A17838">
            <v>45009</v>
          </cell>
          <cell r="B17838" t="str">
            <v>HA 39</v>
          </cell>
          <cell r="D17838">
            <v>189</v>
          </cell>
        </row>
        <row r="17839">
          <cell r="A17839">
            <v>45009</v>
          </cell>
          <cell r="B17839" t="str">
            <v>HA 41</v>
          </cell>
          <cell r="D17839">
            <v>176</v>
          </cell>
        </row>
        <row r="17840">
          <cell r="A17840">
            <v>45009</v>
          </cell>
          <cell r="B17840" t="str">
            <v>HA 45</v>
          </cell>
          <cell r="D17840">
            <v>177</v>
          </cell>
        </row>
        <row r="17841">
          <cell r="A17841">
            <v>45009</v>
          </cell>
          <cell r="B17841" t="str">
            <v>HA 57</v>
          </cell>
          <cell r="D17841">
            <v>189</v>
          </cell>
        </row>
        <row r="17842">
          <cell r="A17842">
            <v>45009</v>
          </cell>
          <cell r="B17842" t="str">
            <v>HA 71</v>
          </cell>
          <cell r="D17842">
            <v>176</v>
          </cell>
        </row>
        <row r="17843">
          <cell r="A17843">
            <v>45009</v>
          </cell>
          <cell r="B17843" t="str">
            <v>UA 1219</v>
          </cell>
          <cell r="D17843">
            <v>154</v>
          </cell>
        </row>
        <row r="17844">
          <cell r="A17844">
            <v>45009</v>
          </cell>
          <cell r="B17844" t="str">
            <v>UA 1736</v>
          </cell>
          <cell r="D17844">
            <v>282</v>
          </cell>
        </row>
        <row r="17845">
          <cell r="A17845">
            <v>45009</v>
          </cell>
          <cell r="B17845" t="str">
            <v>UA 1749</v>
          </cell>
          <cell r="D17845">
            <v>348</v>
          </cell>
        </row>
        <row r="17846">
          <cell r="A17846">
            <v>45009</v>
          </cell>
          <cell r="B17846" t="str">
            <v>UA 202</v>
          </cell>
          <cell r="D17846">
            <v>221</v>
          </cell>
        </row>
        <row r="17847">
          <cell r="A17847">
            <v>45009</v>
          </cell>
          <cell r="B17847" t="str">
            <v>UA 2623</v>
          </cell>
          <cell r="D17847">
            <v>144</v>
          </cell>
        </row>
        <row r="17848">
          <cell r="A17848">
            <v>45009</v>
          </cell>
          <cell r="B17848" t="str">
            <v>UA 378</v>
          </cell>
          <cell r="D17848">
            <v>305</v>
          </cell>
        </row>
        <row r="17849">
          <cell r="A17849">
            <v>45009</v>
          </cell>
          <cell r="B17849" t="str">
            <v>UA 417</v>
          </cell>
          <cell r="D17849">
            <v>176</v>
          </cell>
        </row>
        <row r="17850">
          <cell r="A17850">
            <v>45009</v>
          </cell>
          <cell r="B17850" t="str">
            <v>WN 117</v>
          </cell>
          <cell r="D17850">
            <v>173</v>
          </cell>
        </row>
        <row r="17851">
          <cell r="A17851">
            <v>45009</v>
          </cell>
          <cell r="B17851" t="str">
            <v>WN 3195</v>
          </cell>
          <cell r="D17851">
            <v>115</v>
          </cell>
        </row>
        <row r="17852">
          <cell r="A17852">
            <v>45010</v>
          </cell>
          <cell r="B17852" t="str">
            <v>AA 119</v>
          </cell>
          <cell r="D17852">
            <v>259</v>
          </cell>
        </row>
        <row r="17853">
          <cell r="A17853">
            <v>45010</v>
          </cell>
          <cell r="B17853" t="str">
            <v>AA 271</v>
          </cell>
          <cell r="D17853">
            <v>196</v>
          </cell>
        </row>
        <row r="17854">
          <cell r="A17854">
            <v>45010</v>
          </cell>
          <cell r="B17854" t="str">
            <v>AA 7</v>
          </cell>
          <cell r="D17854">
            <v>262</v>
          </cell>
        </row>
        <row r="17855">
          <cell r="A17855">
            <v>45010</v>
          </cell>
          <cell r="B17855" t="str">
            <v>AS 803</v>
          </cell>
          <cell r="D17855">
            <v>143</v>
          </cell>
        </row>
        <row r="17856">
          <cell r="A17856">
            <v>45010</v>
          </cell>
          <cell r="B17856" t="str">
            <v>AS 805</v>
          </cell>
          <cell r="D17856">
            <v>151</v>
          </cell>
        </row>
        <row r="17857">
          <cell r="A17857">
            <v>45010</v>
          </cell>
          <cell r="B17857" t="str">
            <v>AS 809</v>
          </cell>
          <cell r="D17857">
            <v>159</v>
          </cell>
        </row>
        <row r="17858">
          <cell r="A17858">
            <v>45010</v>
          </cell>
          <cell r="B17858" t="str">
            <v>AS 813</v>
          </cell>
          <cell r="D17858">
            <v>161</v>
          </cell>
        </row>
        <row r="17859">
          <cell r="A17859">
            <v>45010</v>
          </cell>
          <cell r="B17859" t="str">
            <v>AS 825</v>
          </cell>
          <cell r="D17859">
            <v>167</v>
          </cell>
        </row>
        <row r="17860">
          <cell r="A17860">
            <v>45010</v>
          </cell>
          <cell r="B17860" t="str">
            <v>AS 841</v>
          </cell>
          <cell r="D17860">
            <v>77</v>
          </cell>
        </row>
        <row r="17861">
          <cell r="A17861">
            <v>45010</v>
          </cell>
          <cell r="B17861" t="str">
            <v>AS 861</v>
          </cell>
          <cell r="D17861">
            <v>146</v>
          </cell>
        </row>
        <row r="17862">
          <cell r="A17862">
            <v>45010</v>
          </cell>
          <cell r="B17862" t="str">
            <v>AS 879</v>
          </cell>
          <cell r="D17862">
            <v>172</v>
          </cell>
        </row>
        <row r="17863">
          <cell r="A17863">
            <v>45010</v>
          </cell>
          <cell r="B17863" t="str">
            <v>DL 362</v>
          </cell>
          <cell r="D17863">
            <v>222</v>
          </cell>
        </row>
        <row r="17864">
          <cell r="A17864">
            <v>45010</v>
          </cell>
          <cell r="B17864" t="str">
            <v>DL 464</v>
          </cell>
          <cell r="D17864">
            <v>212</v>
          </cell>
        </row>
        <row r="17865">
          <cell r="A17865">
            <v>45010</v>
          </cell>
          <cell r="B17865" t="str">
            <v>HA 23</v>
          </cell>
          <cell r="D17865">
            <v>172</v>
          </cell>
        </row>
        <row r="17866">
          <cell r="A17866">
            <v>45010</v>
          </cell>
          <cell r="B17866" t="str">
            <v>HA 29</v>
          </cell>
          <cell r="D17866">
            <v>254</v>
          </cell>
        </row>
        <row r="17867">
          <cell r="A17867">
            <v>45010</v>
          </cell>
          <cell r="B17867" t="str">
            <v>HA 31</v>
          </cell>
          <cell r="D17867">
            <v>171</v>
          </cell>
        </row>
        <row r="17868">
          <cell r="A17868">
            <v>45010</v>
          </cell>
          <cell r="B17868" t="str">
            <v>HA 33</v>
          </cell>
          <cell r="D17868">
            <v>270</v>
          </cell>
        </row>
        <row r="17869">
          <cell r="A17869">
            <v>45010</v>
          </cell>
          <cell r="B17869" t="str">
            <v>HA 39</v>
          </cell>
          <cell r="D17869">
            <v>189</v>
          </cell>
        </row>
        <row r="17870">
          <cell r="A17870">
            <v>45010</v>
          </cell>
          <cell r="B17870" t="str">
            <v>HA 41</v>
          </cell>
          <cell r="D17870">
            <v>173</v>
          </cell>
        </row>
        <row r="17871">
          <cell r="A17871">
            <v>45010</v>
          </cell>
          <cell r="B17871" t="str">
            <v>HA 45</v>
          </cell>
          <cell r="D17871">
            <v>159</v>
          </cell>
        </row>
        <row r="17872">
          <cell r="A17872">
            <v>45010</v>
          </cell>
          <cell r="B17872" t="str">
            <v>HA 57</v>
          </cell>
          <cell r="D17872">
            <v>186</v>
          </cell>
        </row>
        <row r="17873">
          <cell r="A17873">
            <v>45010</v>
          </cell>
          <cell r="B17873" t="str">
            <v>HA 59</v>
          </cell>
          <cell r="D17873">
            <v>159</v>
          </cell>
        </row>
        <row r="17874">
          <cell r="A17874">
            <v>45010</v>
          </cell>
          <cell r="B17874" t="str">
            <v>HA 71</v>
          </cell>
          <cell r="D17874">
            <v>184</v>
          </cell>
        </row>
        <row r="17875">
          <cell r="A17875">
            <v>45010</v>
          </cell>
          <cell r="B17875" t="str">
            <v>UA 202</v>
          </cell>
          <cell r="D17875">
            <v>242</v>
          </cell>
        </row>
        <row r="17876">
          <cell r="A17876">
            <v>45010</v>
          </cell>
          <cell r="B17876" t="str">
            <v>UA 2623</v>
          </cell>
          <cell r="D17876">
            <v>179</v>
          </cell>
        </row>
        <row r="17877">
          <cell r="A17877">
            <v>45010</v>
          </cell>
          <cell r="B17877" t="str">
            <v>UA 378</v>
          </cell>
          <cell r="D17877">
            <v>352</v>
          </cell>
        </row>
        <row r="17878">
          <cell r="A17878">
            <v>45010</v>
          </cell>
          <cell r="B17878" t="str">
            <v>UA 417</v>
          </cell>
          <cell r="D17878">
            <v>178</v>
          </cell>
        </row>
        <row r="17879">
          <cell r="A17879">
            <v>45010</v>
          </cell>
          <cell r="B17879" t="str">
            <v>UA 42</v>
          </cell>
          <cell r="D17879">
            <v>98</v>
          </cell>
        </row>
        <row r="17880">
          <cell r="A17880">
            <v>45010</v>
          </cell>
          <cell r="B17880" t="str">
            <v>WN 117</v>
          </cell>
          <cell r="D17880">
            <v>175</v>
          </cell>
        </row>
        <row r="17881">
          <cell r="A17881">
            <v>45010</v>
          </cell>
          <cell r="B17881" t="str">
            <v>WN 2100</v>
          </cell>
          <cell r="D17881">
            <v>153</v>
          </cell>
        </row>
        <row r="17882">
          <cell r="A17882">
            <v>45010</v>
          </cell>
          <cell r="B17882" t="str">
            <v>WN 2171</v>
          </cell>
          <cell r="D17882">
            <v>176</v>
          </cell>
        </row>
        <row r="17883">
          <cell r="A17883">
            <v>45010</v>
          </cell>
          <cell r="B17883" t="str">
            <v>WN 2343</v>
          </cell>
          <cell r="D17883">
            <v>175</v>
          </cell>
        </row>
        <row r="17884">
          <cell r="A17884">
            <v>45010</v>
          </cell>
          <cell r="B17884" t="str">
            <v>WN 2583</v>
          </cell>
          <cell r="D17884">
            <v>167</v>
          </cell>
        </row>
        <row r="17885">
          <cell r="A17885">
            <v>45010</v>
          </cell>
          <cell r="B17885" t="str">
            <v>WN 3195</v>
          </cell>
          <cell r="D17885">
            <v>172</v>
          </cell>
        </row>
        <row r="17886">
          <cell r="A17886">
            <v>45010</v>
          </cell>
          <cell r="B17886" t="str">
            <v>WN 3336</v>
          </cell>
          <cell r="D17886">
            <v>163</v>
          </cell>
        </row>
        <row r="17887">
          <cell r="A17887">
            <v>45010</v>
          </cell>
          <cell r="B17887" t="str">
            <v>WN 3532</v>
          </cell>
          <cell r="D17887">
            <v>175</v>
          </cell>
        </row>
        <row r="17888">
          <cell r="A17888">
            <v>45010</v>
          </cell>
          <cell r="B17888" t="str">
            <v>WN 3544</v>
          </cell>
          <cell r="D17888">
            <v>166</v>
          </cell>
        </row>
        <row r="17889">
          <cell r="A17889">
            <v>45010</v>
          </cell>
          <cell r="B17889" t="str">
            <v>WN 3642</v>
          </cell>
          <cell r="D17889">
            <v>176</v>
          </cell>
        </row>
        <row r="17890">
          <cell r="A17890">
            <v>45011</v>
          </cell>
          <cell r="B17890" t="str">
            <v>AA 119</v>
          </cell>
          <cell r="D17890">
            <v>272</v>
          </cell>
        </row>
        <row r="17891">
          <cell r="A17891">
            <v>45011</v>
          </cell>
          <cell r="B17891" t="str">
            <v>AA 205</v>
          </cell>
          <cell r="D17891">
            <v>159</v>
          </cell>
        </row>
        <row r="17892">
          <cell r="A17892">
            <v>45011</v>
          </cell>
          <cell r="B17892" t="str">
            <v>AS 805</v>
          </cell>
          <cell r="D17892">
            <v>125</v>
          </cell>
        </row>
        <row r="17893">
          <cell r="A17893">
            <v>45011</v>
          </cell>
          <cell r="B17893" t="str">
            <v>AS 813</v>
          </cell>
          <cell r="D17893">
            <v>157</v>
          </cell>
        </row>
        <row r="17894">
          <cell r="A17894">
            <v>45011</v>
          </cell>
          <cell r="B17894" t="str">
            <v>AS 825</v>
          </cell>
          <cell r="D17894">
            <v>157</v>
          </cell>
        </row>
        <row r="17895">
          <cell r="A17895">
            <v>45011</v>
          </cell>
          <cell r="B17895" t="str">
            <v>AS 829</v>
          </cell>
          <cell r="D17895">
            <v>162</v>
          </cell>
        </row>
        <row r="17896">
          <cell r="A17896">
            <v>45011</v>
          </cell>
          <cell r="B17896" t="str">
            <v>DL 464</v>
          </cell>
          <cell r="D17896">
            <v>199</v>
          </cell>
        </row>
        <row r="17897">
          <cell r="A17897">
            <v>45011</v>
          </cell>
          <cell r="B17897" t="str">
            <v>DL 481</v>
          </cell>
          <cell r="D17897">
            <v>185</v>
          </cell>
        </row>
        <row r="17898">
          <cell r="A17898">
            <v>45011</v>
          </cell>
          <cell r="B17898" t="str">
            <v>HA 23</v>
          </cell>
          <cell r="D17898">
            <v>185</v>
          </cell>
        </row>
        <row r="17899">
          <cell r="A17899">
            <v>45011</v>
          </cell>
          <cell r="B17899" t="str">
            <v>HA 39</v>
          </cell>
          <cell r="D17899">
            <v>179</v>
          </cell>
        </row>
        <row r="17900">
          <cell r="A17900">
            <v>45011</v>
          </cell>
          <cell r="B17900" t="str">
            <v>HA 45</v>
          </cell>
          <cell r="D17900">
            <v>187</v>
          </cell>
        </row>
        <row r="17901">
          <cell r="A17901">
            <v>45011</v>
          </cell>
          <cell r="B17901" t="str">
            <v>HA 57</v>
          </cell>
          <cell r="D17901">
            <v>272</v>
          </cell>
        </row>
        <row r="17902">
          <cell r="A17902">
            <v>45011</v>
          </cell>
          <cell r="B17902" t="str">
            <v>HA 59</v>
          </cell>
          <cell r="D17902">
            <v>169</v>
          </cell>
        </row>
        <row r="17903">
          <cell r="A17903">
            <v>45011</v>
          </cell>
          <cell r="B17903" t="str">
            <v>UA 1219</v>
          </cell>
          <cell r="D17903">
            <v>179</v>
          </cell>
        </row>
        <row r="17904">
          <cell r="A17904">
            <v>45011</v>
          </cell>
          <cell r="B17904" t="str">
            <v>UA 1749</v>
          </cell>
          <cell r="D17904">
            <v>166</v>
          </cell>
        </row>
        <row r="17905">
          <cell r="A17905">
            <v>45011</v>
          </cell>
          <cell r="B17905" t="str">
            <v>UA 2623</v>
          </cell>
          <cell r="D17905">
            <v>153</v>
          </cell>
        </row>
        <row r="17906">
          <cell r="A17906">
            <v>45011</v>
          </cell>
          <cell r="B17906" t="str">
            <v>UA 417</v>
          </cell>
          <cell r="D17906">
            <v>179</v>
          </cell>
        </row>
        <row r="17907">
          <cell r="A17907">
            <v>45011</v>
          </cell>
          <cell r="B17907" t="str">
            <v>WN 3195</v>
          </cell>
          <cell r="D17907">
            <v>166</v>
          </cell>
        </row>
        <row r="17908">
          <cell r="A17908">
            <v>45011</v>
          </cell>
          <cell r="B17908" t="str">
            <v>WN 3532</v>
          </cell>
          <cell r="D17908">
            <v>126</v>
          </cell>
        </row>
        <row r="17909">
          <cell r="A17909">
            <v>45011</v>
          </cell>
          <cell r="B17909" t="str">
            <v>WN 3642</v>
          </cell>
          <cell r="D17909">
            <v>148</v>
          </cell>
        </row>
        <row r="17910">
          <cell r="A17910">
            <v>45012</v>
          </cell>
          <cell r="B17910" t="str">
            <v>AA 119</v>
          </cell>
          <cell r="D17910">
            <v>201</v>
          </cell>
        </row>
        <row r="17911">
          <cell r="A17911">
            <v>45012</v>
          </cell>
          <cell r="B17911" t="str">
            <v>AA 205</v>
          </cell>
          <cell r="D17911">
            <v>189</v>
          </cell>
        </row>
        <row r="17912">
          <cell r="A17912">
            <v>45012</v>
          </cell>
          <cell r="B17912" t="str">
            <v>AA 271</v>
          </cell>
          <cell r="D17912">
            <v>188</v>
          </cell>
        </row>
        <row r="17913">
          <cell r="A17913">
            <v>45012</v>
          </cell>
          <cell r="B17913" t="str">
            <v>AA 432</v>
          </cell>
          <cell r="D17913">
            <v>222</v>
          </cell>
        </row>
        <row r="17914">
          <cell r="A17914">
            <v>45012</v>
          </cell>
          <cell r="B17914" t="str">
            <v>AA 7</v>
          </cell>
          <cell r="D17914">
            <v>159</v>
          </cell>
        </row>
        <row r="17915">
          <cell r="A17915">
            <v>45012</v>
          </cell>
          <cell r="B17915" t="str">
            <v>AS 803</v>
          </cell>
          <cell r="D17915">
            <v>137</v>
          </cell>
        </row>
        <row r="17916">
          <cell r="A17916">
            <v>45012</v>
          </cell>
          <cell r="B17916" t="str">
            <v>AS 809</v>
          </cell>
          <cell r="D17916">
            <v>168</v>
          </cell>
        </row>
        <row r="17917">
          <cell r="A17917">
            <v>45012</v>
          </cell>
          <cell r="B17917" t="str">
            <v>AS 813</v>
          </cell>
          <cell r="D17917">
            <v>171</v>
          </cell>
        </row>
        <row r="17918">
          <cell r="A17918">
            <v>45012</v>
          </cell>
          <cell r="B17918" t="str">
            <v>AS 825</v>
          </cell>
          <cell r="D17918">
            <v>147</v>
          </cell>
        </row>
        <row r="17919">
          <cell r="A17919">
            <v>45012</v>
          </cell>
          <cell r="B17919" t="str">
            <v>AS 841</v>
          </cell>
          <cell r="D17919">
            <v>64</v>
          </cell>
        </row>
        <row r="17920">
          <cell r="A17920">
            <v>45012</v>
          </cell>
          <cell r="B17920" t="str">
            <v>AS 861</v>
          </cell>
          <cell r="D17920">
            <v>141</v>
          </cell>
        </row>
        <row r="17921">
          <cell r="A17921">
            <v>45012</v>
          </cell>
          <cell r="B17921" t="str">
            <v>AS 879</v>
          </cell>
          <cell r="D17921">
            <v>156</v>
          </cell>
        </row>
        <row r="17922">
          <cell r="A17922">
            <v>45012</v>
          </cell>
          <cell r="B17922" t="str">
            <v>DL 362</v>
          </cell>
          <cell r="D17922">
            <v>224</v>
          </cell>
        </row>
        <row r="17923">
          <cell r="A17923">
            <v>45012</v>
          </cell>
          <cell r="B17923" t="str">
            <v>DL 464</v>
          </cell>
          <cell r="D17923">
            <v>203</v>
          </cell>
        </row>
        <row r="17924">
          <cell r="A17924">
            <v>45012</v>
          </cell>
          <cell r="B17924" t="str">
            <v>HA 33</v>
          </cell>
          <cell r="D17924">
            <v>247</v>
          </cell>
        </row>
        <row r="17925">
          <cell r="A17925">
            <v>45012</v>
          </cell>
          <cell r="B17925" t="str">
            <v>HA 41</v>
          </cell>
          <cell r="D17925">
            <v>186</v>
          </cell>
        </row>
        <row r="17926">
          <cell r="A17926">
            <v>45012</v>
          </cell>
          <cell r="B17926" t="str">
            <v>HA 45</v>
          </cell>
          <cell r="D17926">
            <v>188</v>
          </cell>
        </row>
        <row r="17927">
          <cell r="A17927">
            <v>45012</v>
          </cell>
          <cell r="B17927" t="str">
            <v>HA 71</v>
          </cell>
          <cell r="D17927">
            <v>170</v>
          </cell>
        </row>
        <row r="17928">
          <cell r="A17928">
            <v>45012</v>
          </cell>
          <cell r="B17928" t="str">
            <v>UA 1219</v>
          </cell>
          <cell r="D17928">
            <v>97</v>
          </cell>
        </row>
        <row r="17929">
          <cell r="A17929">
            <v>45012</v>
          </cell>
          <cell r="B17929" t="str">
            <v>UA 1273</v>
          </cell>
          <cell r="D17929">
            <v>354</v>
          </cell>
        </row>
        <row r="17930">
          <cell r="A17930">
            <v>45012</v>
          </cell>
          <cell r="B17930" t="str">
            <v>UA 1736</v>
          </cell>
          <cell r="D17930">
            <v>317</v>
          </cell>
        </row>
        <row r="17931">
          <cell r="A17931">
            <v>45012</v>
          </cell>
          <cell r="B17931" t="str">
            <v>UA 1749</v>
          </cell>
          <cell r="D17931">
            <v>149</v>
          </cell>
        </row>
        <row r="17932">
          <cell r="A17932">
            <v>45012</v>
          </cell>
          <cell r="B17932" t="str">
            <v>UA 417</v>
          </cell>
          <cell r="D17932">
            <v>178</v>
          </cell>
        </row>
        <row r="17933">
          <cell r="A17933">
            <v>45012</v>
          </cell>
          <cell r="B17933" t="str">
            <v>WN 117</v>
          </cell>
          <cell r="D17933">
            <v>172</v>
          </cell>
        </row>
        <row r="17934">
          <cell r="A17934">
            <v>45012</v>
          </cell>
          <cell r="B17934" t="str">
            <v>WN 2343</v>
          </cell>
          <cell r="D17934">
            <v>164</v>
          </cell>
        </row>
        <row r="17935">
          <cell r="A17935">
            <v>45012</v>
          </cell>
          <cell r="B17935" t="str">
            <v>WN 2583</v>
          </cell>
          <cell r="D17935">
            <v>171</v>
          </cell>
        </row>
        <row r="17936">
          <cell r="A17936">
            <v>45012</v>
          </cell>
          <cell r="B17936" t="str">
            <v>WN 3195</v>
          </cell>
          <cell r="D17936">
            <v>151</v>
          </cell>
        </row>
        <row r="17937">
          <cell r="A17937">
            <v>45012</v>
          </cell>
          <cell r="B17937" t="str">
            <v>WN 3336</v>
          </cell>
          <cell r="D17937">
            <v>164</v>
          </cell>
        </row>
        <row r="17938">
          <cell r="A17938">
            <v>45013</v>
          </cell>
          <cell r="B17938" t="str">
            <v>AA 271</v>
          </cell>
          <cell r="D17938">
            <v>135</v>
          </cell>
        </row>
        <row r="17939">
          <cell r="A17939">
            <v>45013</v>
          </cell>
          <cell r="B17939" t="str">
            <v>AA 432</v>
          </cell>
          <cell r="D17939">
            <v>261</v>
          </cell>
        </row>
        <row r="17940">
          <cell r="A17940">
            <v>45013</v>
          </cell>
          <cell r="B17940" t="str">
            <v>AA 7</v>
          </cell>
          <cell r="D17940">
            <v>190</v>
          </cell>
        </row>
        <row r="17941">
          <cell r="A17941">
            <v>45013</v>
          </cell>
          <cell r="B17941" t="str">
            <v>AS 809</v>
          </cell>
          <cell r="D17941">
            <v>168</v>
          </cell>
        </row>
        <row r="17942">
          <cell r="A17942">
            <v>45013</v>
          </cell>
          <cell r="B17942" t="str">
            <v>AS 813</v>
          </cell>
          <cell r="D17942">
            <v>146</v>
          </cell>
        </row>
        <row r="17943">
          <cell r="A17943">
            <v>45013</v>
          </cell>
          <cell r="B17943" t="str">
            <v>AS 825</v>
          </cell>
          <cell r="D17943">
            <v>143</v>
          </cell>
        </row>
        <row r="17944">
          <cell r="A17944">
            <v>45013</v>
          </cell>
          <cell r="B17944" t="str">
            <v>AS 861</v>
          </cell>
          <cell r="D17944">
            <v>138</v>
          </cell>
        </row>
        <row r="17945">
          <cell r="A17945">
            <v>45013</v>
          </cell>
          <cell r="B17945" t="str">
            <v>AS 879</v>
          </cell>
          <cell r="D17945">
            <v>139</v>
          </cell>
        </row>
        <row r="17946">
          <cell r="A17946">
            <v>45013</v>
          </cell>
          <cell r="B17946" t="str">
            <v>DL 362</v>
          </cell>
          <cell r="D17946">
            <v>99</v>
          </cell>
        </row>
        <row r="17947">
          <cell r="A17947">
            <v>45013</v>
          </cell>
          <cell r="B17947" t="str">
            <v>HA 23</v>
          </cell>
          <cell r="D17947">
            <v>159</v>
          </cell>
        </row>
        <row r="17948">
          <cell r="A17948">
            <v>45013</v>
          </cell>
          <cell r="B17948" t="str">
            <v>HA 29</v>
          </cell>
          <cell r="D17948">
            <v>244</v>
          </cell>
        </row>
        <row r="17949">
          <cell r="A17949">
            <v>45013</v>
          </cell>
          <cell r="B17949" t="str">
            <v>HA 31</v>
          </cell>
          <cell r="D17949">
            <v>171</v>
          </cell>
        </row>
        <row r="17950">
          <cell r="A17950">
            <v>45013</v>
          </cell>
          <cell r="B17950" t="str">
            <v>HA 33</v>
          </cell>
          <cell r="D17950">
            <v>224</v>
          </cell>
        </row>
        <row r="17951">
          <cell r="A17951">
            <v>45013</v>
          </cell>
          <cell r="B17951" t="str">
            <v>HA 39</v>
          </cell>
          <cell r="D17951">
            <v>188</v>
          </cell>
        </row>
        <row r="17952">
          <cell r="A17952">
            <v>45013</v>
          </cell>
          <cell r="B17952" t="str">
            <v>HA 41</v>
          </cell>
          <cell r="D17952">
            <v>184</v>
          </cell>
        </row>
        <row r="17953">
          <cell r="A17953">
            <v>45013</v>
          </cell>
          <cell r="B17953" t="str">
            <v>HA 45</v>
          </cell>
          <cell r="D17953">
            <v>156</v>
          </cell>
        </row>
        <row r="17954">
          <cell r="A17954">
            <v>45013</v>
          </cell>
          <cell r="B17954" t="str">
            <v>HA 57</v>
          </cell>
          <cell r="D17954">
            <v>167</v>
          </cell>
        </row>
        <row r="17955">
          <cell r="A17955">
            <v>45013</v>
          </cell>
          <cell r="B17955" t="str">
            <v>HA 59</v>
          </cell>
          <cell r="D17955">
            <v>154</v>
          </cell>
        </row>
        <row r="17956">
          <cell r="A17956">
            <v>45013</v>
          </cell>
          <cell r="B17956" t="str">
            <v>UA 1736</v>
          </cell>
          <cell r="D17956">
            <v>306</v>
          </cell>
        </row>
        <row r="17957">
          <cell r="A17957">
            <v>45013</v>
          </cell>
          <cell r="B17957" t="str">
            <v>UA 2623</v>
          </cell>
          <cell r="D17957">
            <v>140</v>
          </cell>
        </row>
        <row r="17958">
          <cell r="A17958">
            <v>45013</v>
          </cell>
          <cell r="B17958" t="str">
            <v>UA 417</v>
          </cell>
          <cell r="D17958">
            <v>146</v>
          </cell>
        </row>
        <row r="17959">
          <cell r="A17959">
            <v>45013</v>
          </cell>
          <cell r="B17959" t="str">
            <v>WN 117</v>
          </cell>
          <cell r="D17959">
            <v>177</v>
          </cell>
        </row>
        <row r="17960">
          <cell r="A17960">
            <v>45013</v>
          </cell>
          <cell r="B17960" t="str">
            <v>WN 2100</v>
          </cell>
          <cell r="D17960">
            <v>168</v>
          </cell>
        </row>
        <row r="17961">
          <cell r="A17961">
            <v>45013</v>
          </cell>
          <cell r="B17961" t="str">
            <v>WN 2171</v>
          </cell>
          <cell r="D17961">
            <v>163</v>
          </cell>
        </row>
        <row r="17962">
          <cell r="A17962">
            <v>45013</v>
          </cell>
          <cell r="B17962" t="str">
            <v>WN 2343</v>
          </cell>
          <cell r="D17962">
            <v>168</v>
          </cell>
        </row>
        <row r="17963">
          <cell r="A17963">
            <v>45013</v>
          </cell>
          <cell r="B17963" t="str">
            <v>WN 2583</v>
          </cell>
          <cell r="D17963">
            <v>153</v>
          </cell>
        </row>
        <row r="17964">
          <cell r="A17964">
            <v>45013</v>
          </cell>
          <cell r="B17964" t="str">
            <v>WN 3195</v>
          </cell>
          <cell r="D17964">
            <v>147</v>
          </cell>
        </row>
        <row r="17965">
          <cell r="A17965">
            <v>45013</v>
          </cell>
          <cell r="B17965" t="str">
            <v>WN 3336</v>
          </cell>
          <cell r="D17965">
            <v>151</v>
          </cell>
        </row>
        <row r="17966">
          <cell r="A17966">
            <v>45013</v>
          </cell>
          <cell r="B17966" t="str">
            <v>WN 3544</v>
          </cell>
          <cell r="D17966">
            <v>148</v>
          </cell>
        </row>
        <row r="17967">
          <cell r="A17967">
            <v>45014</v>
          </cell>
          <cell r="B17967" t="str">
            <v>AA 119</v>
          </cell>
          <cell r="D17967">
            <v>228</v>
          </cell>
        </row>
        <row r="17968">
          <cell r="A17968">
            <v>45014</v>
          </cell>
          <cell r="B17968" t="str">
            <v>AA 205</v>
          </cell>
          <cell r="D17968">
            <v>162</v>
          </cell>
        </row>
        <row r="17969">
          <cell r="A17969">
            <v>45014</v>
          </cell>
          <cell r="B17969" t="str">
            <v>AA 271</v>
          </cell>
          <cell r="D17969">
            <v>200</v>
          </cell>
        </row>
        <row r="17970">
          <cell r="A17970">
            <v>45014</v>
          </cell>
          <cell r="B17970" t="str">
            <v>AA 432</v>
          </cell>
          <cell r="D17970">
            <v>261</v>
          </cell>
        </row>
        <row r="17971">
          <cell r="A17971">
            <v>45014</v>
          </cell>
          <cell r="B17971" t="str">
            <v>AA 7</v>
          </cell>
          <cell r="D17971">
            <v>211</v>
          </cell>
        </row>
        <row r="17972">
          <cell r="A17972">
            <v>45014</v>
          </cell>
          <cell r="B17972" t="str">
            <v>AS 803</v>
          </cell>
          <cell r="D17972">
            <v>113</v>
          </cell>
        </row>
        <row r="17973">
          <cell r="A17973">
            <v>45014</v>
          </cell>
          <cell r="B17973" t="str">
            <v>AS 805</v>
          </cell>
          <cell r="D17973">
            <v>149</v>
          </cell>
        </row>
        <row r="17974">
          <cell r="A17974">
            <v>45014</v>
          </cell>
          <cell r="B17974" t="str">
            <v>AS 813</v>
          </cell>
          <cell r="D17974">
            <v>158</v>
          </cell>
        </row>
        <row r="17975">
          <cell r="A17975">
            <v>45014</v>
          </cell>
          <cell r="B17975" t="str">
            <v>AS 825</v>
          </cell>
          <cell r="D17975">
            <v>178</v>
          </cell>
        </row>
        <row r="17976">
          <cell r="A17976">
            <v>45014</v>
          </cell>
          <cell r="B17976" t="str">
            <v>AS 841</v>
          </cell>
          <cell r="D17976">
            <v>47</v>
          </cell>
        </row>
        <row r="17977">
          <cell r="A17977">
            <v>45014</v>
          </cell>
          <cell r="B17977" t="str">
            <v>AS 861</v>
          </cell>
          <cell r="D17977">
            <v>141</v>
          </cell>
        </row>
        <row r="17978">
          <cell r="A17978">
            <v>45014</v>
          </cell>
          <cell r="B17978" t="str">
            <v>AS 879</v>
          </cell>
          <cell r="D17978">
            <v>160</v>
          </cell>
        </row>
        <row r="17979">
          <cell r="A17979">
            <v>45014</v>
          </cell>
          <cell r="B17979" t="str">
            <v>DL 464</v>
          </cell>
          <cell r="D17979">
            <v>157</v>
          </cell>
        </row>
        <row r="17980">
          <cell r="A17980">
            <v>45014</v>
          </cell>
          <cell r="B17980" t="str">
            <v>DL 481</v>
          </cell>
          <cell r="D17980">
            <v>183</v>
          </cell>
        </row>
        <row r="17981">
          <cell r="A17981">
            <v>45014</v>
          </cell>
          <cell r="B17981" t="str">
            <v>HA 23</v>
          </cell>
          <cell r="D17981">
            <v>183</v>
          </cell>
        </row>
        <row r="17982">
          <cell r="A17982">
            <v>45014</v>
          </cell>
          <cell r="B17982" t="str">
            <v>HA 29</v>
          </cell>
          <cell r="D17982">
            <v>251</v>
          </cell>
        </row>
        <row r="17983">
          <cell r="A17983">
            <v>45014</v>
          </cell>
          <cell r="B17983" t="str">
            <v>HA 31</v>
          </cell>
          <cell r="D17983">
            <v>150</v>
          </cell>
        </row>
        <row r="17984">
          <cell r="A17984">
            <v>45014</v>
          </cell>
          <cell r="B17984" t="str">
            <v>HA 33</v>
          </cell>
          <cell r="D17984">
            <v>231</v>
          </cell>
        </row>
        <row r="17985">
          <cell r="A17985">
            <v>45014</v>
          </cell>
          <cell r="B17985" t="str">
            <v>HA 41</v>
          </cell>
          <cell r="D17985">
            <v>172</v>
          </cell>
        </row>
        <row r="17986">
          <cell r="A17986">
            <v>45014</v>
          </cell>
          <cell r="B17986" t="str">
            <v>HA 45</v>
          </cell>
          <cell r="D17986">
            <v>175</v>
          </cell>
        </row>
        <row r="17987">
          <cell r="A17987">
            <v>45014</v>
          </cell>
          <cell r="B17987" t="str">
            <v>HA 59</v>
          </cell>
          <cell r="D17987">
            <v>178</v>
          </cell>
        </row>
        <row r="17988">
          <cell r="A17988">
            <v>45014</v>
          </cell>
          <cell r="B17988" t="str">
            <v>HA 71</v>
          </cell>
          <cell r="D17988">
            <v>146</v>
          </cell>
        </row>
        <row r="17989">
          <cell r="A17989">
            <v>45014</v>
          </cell>
          <cell r="B17989" t="str">
            <v>UA 1219</v>
          </cell>
          <cell r="D17989">
            <v>157</v>
          </cell>
        </row>
        <row r="17990">
          <cell r="A17990">
            <v>45014</v>
          </cell>
          <cell r="B17990" t="str">
            <v>UA 1749</v>
          </cell>
          <cell r="D17990">
            <v>132</v>
          </cell>
        </row>
        <row r="17991">
          <cell r="A17991">
            <v>45014</v>
          </cell>
          <cell r="B17991" t="str">
            <v>WN 117</v>
          </cell>
          <cell r="D17991">
            <v>138</v>
          </cell>
        </row>
        <row r="17992">
          <cell r="A17992">
            <v>45014</v>
          </cell>
          <cell r="B17992" t="str">
            <v>WN 2100</v>
          </cell>
          <cell r="D17992">
            <v>160</v>
          </cell>
        </row>
        <row r="17993">
          <cell r="A17993">
            <v>45014</v>
          </cell>
          <cell r="B17993" t="str">
            <v>WN 2171</v>
          </cell>
          <cell r="D17993">
            <v>172</v>
          </cell>
        </row>
        <row r="17994">
          <cell r="A17994">
            <v>45014</v>
          </cell>
          <cell r="B17994" t="str">
            <v>WN 2343</v>
          </cell>
          <cell r="D17994">
            <v>155</v>
          </cell>
        </row>
        <row r="17995">
          <cell r="A17995">
            <v>45014</v>
          </cell>
          <cell r="B17995" t="str">
            <v>WN 3195</v>
          </cell>
          <cell r="D17995">
            <v>164</v>
          </cell>
        </row>
        <row r="17996">
          <cell r="A17996">
            <v>45014</v>
          </cell>
          <cell r="B17996" t="str">
            <v>WN 3336</v>
          </cell>
          <cell r="D17996">
            <v>152</v>
          </cell>
        </row>
        <row r="17997">
          <cell r="A17997">
            <v>45014</v>
          </cell>
          <cell r="B17997" t="str">
            <v>WN 3642</v>
          </cell>
          <cell r="D17997">
            <v>143</v>
          </cell>
        </row>
        <row r="17998">
          <cell r="A17998">
            <v>45015</v>
          </cell>
          <cell r="B17998" t="str">
            <v>AA 119</v>
          </cell>
          <cell r="D17998">
            <v>284</v>
          </cell>
        </row>
        <row r="17999">
          <cell r="A17999">
            <v>45015</v>
          </cell>
          <cell r="B17999" t="str">
            <v>AA 205</v>
          </cell>
          <cell r="D17999">
            <v>196</v>
          </cell>
        </row>
        <row r="18000">
          <cell r="A18000">
            <v>45015</v>
          </cell>
          <cell r="B18000" t="str">
            <v>AA 271</v>
          </cell>
          <cell r="D18000">
            <v>191</v>
          </cell>
        </row>
        <row r="18001">
          <cell r="A18001">
            <v>45015</v>
          </cell>
          <cell r="B18001" t="str">
            <v>AA 432</v>
          </cell>
          <cell r="D18001">
            <v>261</v>
          </cell>
        </row>
        <row r="18002">
          <cell r="A18002">
            <v>45015</v>
          </cell>
          <cell r="B18002" t="str">
            <v>AA 7</v>
          </cell>
          <cell r="D18002">
            <v>224</v>
          </cell>
        </row>
        <row r="18003">
          <cell r="A18003">
            <v>45015</v>
          </cell>
          <cell r="B18003" t="str">
            <v>AS 805</v>
          </cell>
          <cell r="D18003">
            <v>154</v>
          </cell>
        </row>
        <row r="18004">
          <cell r="A18004">
            <v>45015</v>
          </cell>
          <cell r="B18004" t="str">
            <v>AS 813</v>
          </cell>
          <cell r="D18004">
            <v>176</v>
          </cell>
        </row>
        <row r="18005">
          <cell r="A18005">
            <v>45015</v>
          </cell>
          <cell r="B18005" t="str">
            <v>AS 825</v>
          </cell>
          <cell r="D18005">
            <v>151</v>
          </cell>
        </row>
        <row r="18006">
          <cell r="A18006">
            <v>45015</v>
          </cell>
          <cell r="B18006" t="str">
            <v>AS 829</v>
          </cell>
          <cell r="D18006">
            <v>162</v>
          </cell>
        </row>
        <row r="18007">
          <cell r="A18007">
            <v>45015</v>
          </cell>
          <cell r="B18007" t="str">
            <v>AS 861</v>
          </cell>
          <cell r="D18007">
            <v>155</v>
          </cell>
        </row>
        <row r="18008">
          <cell r="A18008">
            <v>45015</v>
          </cell>
          <cell r="B18008" t="str">
            <v>DL 362</v>
          </cell>
          <cell r="D18008">
            <v>224</v>
          </cell>
        </row>
        <row r="18009">
          <cell r="A18009">
            <v>45015</v>
          </cell>
          <cell r="B18009" t="str">
            <v>DL 464</v>
          </cell>
          <cell r="D18009">
            <v>202</v>
          </cell>
        </row>
        <row r="18010">
          <cell r="A18010">
            <v>45015</v>
          </cell>
          <cell r="B18010" t="str">
            <v>DL 481</v>
          </cell>
          <cell r="D18010">
            <v>177</v>
          </cell>
        </row>
        <row r="18011">
          <cell r="A18011">
            <v>45015</v>
          </cell>
          <cell r="B18011" t="str">
            <v>HA 23</v>
          </cell>
          <cell r="D18011">
            <v>185</v>
          </cell>
        </row>
        <row r="18012">
          <cell r="A18012">
            <v>45015</v>
          </cell>
          <cell r="B18012" t="str">
            <v>HA 29</v>
          </cell>
          <cell r="D18012">
            <v>276</v>
          </cell>
        </row>
        <row r="18013">
          <cell r="A18013">
            <v>45015</v>
          </cell>
          <cell r="B18013" t="str">
            <v>HA 31</v>
          </cell>
          <cell r="D18013">
            <v>168</v>
          </cell>
        </row>
        <row r="18014">
          <cell r="A18014">
            <v>45015</v>
          </cell>
          <cell r="B18014" t="str">
            <v>HA 39</v>
          </cell>
          <cell r="D18014">
            <v>174</v>
          </cell>
        </row>
        <row r="18015">
          <cell r="A18015">
            <v>45015</v>
          </cell>
          <cell r="B18015" t="str">
            <v>HA 41</v>
          </cell>
          <cell r="D18015">
            <v>179</v>
          </cell>
        </row>
        <row r="18016">
          <cell r="A18016">
            <v>45015</v>
          </cell>
          <cell r="B18016" t="str">
            <v>HA 45</v>
          </cell>
          <cell r="D18016">
            <v>173</v>
          </cell>
        </row>
        <row r="18017">
          <cell r="A18017">
            <v>45015</v>
          </cell>
          <cell r="B18017" t="str">
            <v>HA 57</v>
          </cell>
          <cell r="D18017">
            <v>179</v>
          </cell>
        </row>
        <row r="18018">
          <cell r="A18018">
            <v>45015</v>
          </cell>
          <cell r="B18018" t="str">
            <v>HA 59</v>
          </cell>
          <cell r="D18018">
            <v>178</v>
          </cell>
        </row>
        <row r="18019">
          <cell r="A18019">
            <v>45015</v>
          </cell>
          <cell r="B18019" t="str">
            <v>UA 1219</v>
          </cell>
          <cell r="D18019">
            <v>176</v>
          </cell>
        </row>
        <row r="18020">
          <cell r="A18020">
            <v>45015</v>
          </cell>
          <cell r="B18020" t="str">
            <v>UA 1273</v>
          </cell>
          <cell r="D18020">
            <v>354</v>
          </cell>
        </row>
        <row r="18021">
          <cell r="A18021">
            <v>45015</v>
          </cell>
          <cell r="B18021" t="str">
            <v>UA 1736</v>
          </cell>
          <cell r="D18021">
            <v>280</v>
          </cell>
        </row>
        <row r="18022">
          <cell r="A18022">
            <v>45015</v>
          </cell>
          <cell r="B18022" t="str">
            <v>UA 1749</v>
          </cell>
          <cell r="D18022">
            <v>157</v>
          </cell>
        </row>
        <row r="18023">
          <cell r="A18023">
            <v>45015</v>
          </cell>
          <cell r="B18023" t="str">
            <v>UA 2623</v>
          </cell>
          <cell r="D18023">
            <v>165</v>
          </cell>
        </row>
        <row r="18024">
          <cell r="A18024">
            <v>45015</v>
          </cell>
          <cell r="B18024" t="str">
            <v>UA 417</v>
          </cell>
          <cell r="D18024">
            <v>176</v>
          </cell>
        </row>
        <row r="18025">
          <cell r="A18025">
            <v>45015</v>
          </cell>
          <cell r="B18025" t="str">
            <v>WN 117</v>
          </cell>
          <cell r="D18025">
            <v>174</v>
          </cell>
        </row>
        <row r="18026">
          <cell r="A18026">
            <v>45015</v>
          </cell>
          <cell r="B18026" t="str">
            <v>WN 2100</v>
          </cell>
          <cell r="D18026">
            <v>167</v>
          </cell>
        </row>
        <row r="18027">
          <cell r="A18027">
            <v>45015</v>
          </cell>
          <cell r="B18027" t="str">
            <v>WN 3336</v>
          </cell>
          <cell r="D18027">
            <v>160</v>
          </cell>
        </row>
        <row r="18028">
          <cell r="A18028">
            <v>45015</v>
          </cell>
          <cell r="B18028" t="str">
            <v>WN 3532</v>
          </cell>
          <cell r="D18028">
            <v>169</v>
          </cell>
        </row>
        <row r="18029">
          <cell r="A18029">
            <v>45015</v>
          </cell>
          <cell r="B18029" t="str">
            <v>WN 3642</v>
          </cell>
          <cell r="D18029">
            <v>172</v>
          </cell>
        </row>
        <row r="18030">
          <cell r="A18030">
            <v>45016</v>
          </cell>
          <cell r="B18030" t="str">
            <v>AA 119</v>
          </cell>
          <cell r="D18030">
            <v>283</v>
          </cell>
        </row>
        <row r="18031">
          <cell r="A18031">
            <v>45016</v>
          </cell>
          <cell r="B18031" t="str">
            <v>AA 205</v>
          </cell>
          <cell r="D18031">
            <v>196</v>
          </cell>
        </row>
        <row r="18032">
          <cell r="A18032">
            <v>45016</v>
          </cell>
          <cell r="B18032" t="str">
            <v>AA 271</v>
          </cell>
          <cell r="D18032">
            <v>193</v>
          </cell>
        </row>
        <row r="18033">
          <cell r="A18033">
            <v>45016</v>
          </cell>
          <cell r="B18033" t="str">
            <v>AA 432</v>
          </cell>
          <cell r="D18033">
            <v>285</v>
          </cell>
        </row>
        <row r="18034">
          <cell r="A18034">
            <v>45016</v>
          </cell>
          <cell r="B18034" t="str">
            <v>AA 7</v>
          </cell>
          <cell r="D18034">
            <v>230</v>
          </cell>
        </row>
        <row r="18035">
          <cell r="A18035">
            <v>45016</v>
          </cell>
          <cell r="B18035" t="str">
            <v>AS 825</v>
          </cell>
          <cell r="D18035">
            <v>177</v>
          </cell>
        </row>
        <row r="18036">
          <cell r="A18036">
            <v>45016</v>
          </cell>
          <cell r="B18036" t="str">
            <v>DL 464</v>
          </cell>
          <cell r="D18036">
            <v>195</v>
          </cell>
        </row>
        <row r="18037">
          <cell r="A18037">
            <v>45016</v>
          </cell>
          <cell r="B18037" t="str">
            <v>DL 481</v>
          </cell>
          <cell r="D18037">
            <v>189</v>
          </cell>
        </row>
        <row r="18038">
          <cell r="A18038">
            <v>45016</v>
          </cell>
          <cell r="B18038" t="str">
            <v>HA 23</v>
          </cell>
          <cell r="D18038">
            <v>178</v>
          </cell>
        </row>
        <row r="18039">
          <cell r="A18039">
            <v>45016</v>
          </cell>
          <cell r="B18039" t="str">
            <v>HA 29</v>
          </cell>
          <cell r="D18039">
            <v>276</v>
          </cell>
        </row>
        <row r="18040">
          <cell r="A18040">
            <v>45016</v>
          </cell>
          <cell r="B18040" t="str">
            <v>HA 31</v>
          </cell>
          <cell r="D18040">
            <v>168</v>
          </cell>
        </row>
        <row r="18041">
          <cell r="A18041">
            <v>45016</v>
          </cell>
          <cell r="B18041" t="str">
            <v>HA 33</v>
          </cell>
          <cell r="D18041">
            <v>259</v>
          </cell>
        </row>
        <row r="18042">
          <cell r="A18042">
            <v>45016</v>
          </cell>
          <cell r="B18042" t="str">
            <v>HA 39</v>
          </cell>
          <cell r="D18042">
            <v>177</v>
          </cell>
        </row>
        <row r="18043">
          <cell r="A18043">
            <v>45016</v>
          </cell>
          <cell r="B18043" t="str">
            <v>HA 41</v>
          </cell>
          <cell r="D18043">
            <v>184</v>
          </cell>
        </row>
        <row r="18044">
          <cell r="A18044">
            <v>45016</v>
          </cell>
          <cell r="B18044" t="str">
            <v>HA 45</v>
          </cell>
          <cell r="D18044">
            <v>172</v>
          </cell>
        </row>
        <row r="18045">
          <cell r="A18045">
            <v>45016</v>
          </cell>
          <cell r="B18045" t="str">
            <v>HA 57</v>
          </cell>
          <cell r="D18045">
            <v>189</v>
          </cell>
        </row>
        <row r="18046">
          <cell r="A18046">
            <v>45016</v>
          </cell>
          <cell r="B18046" t="str">
            <v>HA 59</v>
          </cell>
          <cell r="D18046">
            <v>189</v>
          </cell>
        </row>
        <row r="18047">
          <cell r="A18047">
            <v>45016</v>
          </cell>
          <cell r="B18047" t="str">
            <v>HA 71</v>
          </cell>
          <cell r="D18047">
            <v>182</v>
          </cell>
        </row>
        <row r="18048">
          <cell r="A18048">
            <v>45016</v>
          </cell>
          <cell r="B18048" t="str">
            <v>UA 1141</v>
          </cell>
          <cell r="D18048">
            <v>176</v>
          </cell>
        </row>
        <row r="18049">
          <cell r="A18049">
            <v>45016</v>
          </cell>
          <cell r="B18049" t="str">
            <v>UA 1219</v>
          </cell>
          <cell r="D18049">
            <v>178</v>
          </cell>
        </row>
        <row r="18050">
          <cell r="A18050">
            <v>45016</v>
          </cell>
          <cell r="B18050" t="str">
            <v>UA 1273</v>
          </cell>
          <cell r="D18050">
            <v>355</v>
          </cell>
        </row>
        <row r="18051">
          <cell r="A18051">
            <v>45016</v>
          </cell>
          <cell r="B18051" t="str">
            <v>UA 1736</v>
          </cell>
          <cell r="D18051">
            <v>326</v>
          </cell>
        </row>
        <row r="18052">
          <cell r="A18052">
            <v>45016</v>
          </cell>
          <cell r="B18052" t="str">
            <v>UA 1749</v>
          </cell>
          <cell r="D18052">
            <v>166</v>
          </cell>
        </row>
        <row r="18053">
          <cell r="A18053">
            <v>45016</v>
          </cell>
          <cell r="B18053" t="str">
            <v>UA 2623</v>
          </cell>
          <cell r="D18053">
            <v>155</v>
          </cell>
        </row>
        <row r="18054">
          <cell r="A18054">
            <v>45016</v>
          </cell>
          <cell r="B18054" t="str">
            <v>UA 417</v>
          </cell>
          <cell r="D18054">
            <v>177</v>
          </cell>
        </row>
        <row r="18055">
          <cell r="A18055">
            <v>45016</v>
          </cell>
          <cell r="B18055" t="str">
            <v>WN 117</v>
          </cell>
          <cell r="D18055">
            <v>163</v>
          </cell>
        </row>
        <row r="18056">
          <cell r="A18056">
            <v>45016</v>
          </cell>
          <cell r="B18056" t="str">
            <v>WN 2100</v>
          </cell>
          <cell r="D18056">
            <v>162</v>
          </cell>
        </row>
        <row r="18057">
          <cell r="A18057">
            <v>45016</v>
          </cell>
          <cell r="B18057" t="str">
            <v>WN 2343</v>
          </cell>
          <cell r="D18057">
            <v>168</v>
          </cell>
        </row>
        <row r="18058">
          <cell r="A18058">
            <v>45016</v>
          </cell>
          <cell r="B18058" t="str">
            <v>WN 2583</v>
          </cell>
          <cell r="D18058">
            <v>163</v>
          </cell>
        </row>
        <row r="18059">
          <cell r="A18059">
            <v>45016</v>
          </cell>
          <cell r="B18059" t="str">
            <v>WN 3195</v>
          </cell>
          <cell r="D18059">
            <v>154</v>
          </cell>
        </row>
        <row r="18060">
          <cell r="A18060">
            <v>45016</v>
          </cell>
          <cell r="B18060" t="str">
            <v>WN 3336</v>
          </cell>
          <cell r="D18060">
            <v>161</v>
          </cell>
        </row>
        <row r="18061">
          <cell r="A18061">
            <v>45016</v>
          </cell>
          <cell r="B18061" t="str">
            <v>WN 3532</v>
          </cell>
          <cell r="D18061">
            <v>165</v>
          </cell>
        </row>
        <row r="18062">
          <cell r="A18062">
            <v>45016</v>
          </cell>
          <cell r="B18062" t="str">
            <v>WN 3544</v>
          </cell>
          <cell r="D18062">
            <v>155</v>
          </cell>
        </row>
        <row r="18063">
          <cell r="A18063">
            <v>45016</v>
          </cell>
          <cell r="B18063" t="str">
            <v>WN 3642</v>
          </cell>
          <cell r="D18063">
            <v>171</v>
          </cell>
        </row>
        <row r="18064">
          <cell r="A18064">
            <v>45017</v>
          </cell>
          <cell r="B18064" t="str">
            <v>AA 119</v>
          </cell>
          <cell r="D18064">
            <v>293</v>
          </cell>
        </row>
        <row r="18065">
          <cell r="A18065">
            <v>45017</v>
          </cell>
          <cell r="B18065" t="str">
            <v>AA 271</v>
          </cell>
          <cell r="D18065">
            <v>204</v>
          </cell>
        </row>
        <row r="18066">
          <cell r="A18066">
            <v>45017</v>
          </cell>
          <cell r="B18066" t="str">
            <v>AA 7</v>
          </cell>
          <cell r="D18066">
            <v>234</v>
          </cell>
        </row>
        <row r="18067">
          <cell r="A18067">
            <v>45017</v>
          </cell>
          <cell r="B18067" t="str">
            <v>AS 861</v>
          </cell>
          <cell r="D18067">
            <v>159</v>
          </cell>
        </row>
        <row r="18068">
          <cell r="A18068">
            <v>45017</v>
          </cell>
          <cell r="B18068" t="str">
            <v>DL 362</v>
          </cell>
          <cell r="D18068">
            <v>250</v>
          </cell>
        </row>
        <row r="18069">
          <cell r="A18069">
            <v>45017</v>
          </cell>
          <cell r="B18069" t="str">
            <v>DL 481</v>
          </cell>
          <cell r="D18069">
            <v>170</v>
          </cell>
        </row>
        <row r="18070">
          <cell r="A18070">
            <v>45017</v>
          </cell>
          <cell r="B18070" t="str">
            <v>HA 31</v>
          </cell>
          <cell r="D18070">
            <v>150</v>
          </cell>
        </row>
        <row r="18071">
          <cell r="A18071">
            <v>45017</v>
          </cell>
          <cell r="B18071" t="str">
            <v>HA 33</v>
          </cell>
          <cell r="D18071">
            <v>263</v>
          </cell>
        </row>
        <row r="18072">
          <cell r="A18072">
            <v>45017</v>
          </cell>
          <cell r="B18072" t="str">
            <v>HA 39</v>
          </cell>
          <cell r="D18072">
            <v>181</v>
          </cell>
        </row>
        <row r="18073">
          <cell r="A18073">
            <v>45017</v>
          </cell>
          <cell r="B18073" t="str">
            <v>HA 41</v>
          </cell>
          <cell r="D18073">
            <v>167</v>
          </cell>
        </row>
        <row r="18074">
          <cell r="A18074">
            <v>45017</v>
          </cell>
          <cell r="B18074" t="str">
            <v>HA 45</v>
          </cell>
          <cell r="D18074">
            <v>183</v>
          </cell>
        </row>
        <row r="18075">
          <cell r="A18075">
            <v>45017</v>
          </cell>
          <cell r="B18075" t="str">
            <v>HA 59</v>
          </cell>
          <cell r="D18075">
            <v>189</v>
          </cell>
        </row>
        <row r="18076">
          <cell r="A18076">
            <v>45017</v>
          </cell>
          <cell r="B18076" t="str">
            <v>HA 71</v>
          </cell>
          <cell r="D18076">
            <v>171</v>
          </cell>
        </row>
        <row r="18077">
          <cell r="A18077">
            <v>45017</v>
          </cell>
          <cell r="B18077" t="str">
            <v>UA 1273</v>
          </cell>
          <cell r="D18077">
            <v>364</v>
          </cell>
        </row>
        <row r="18078">
          <cell r="A18078">
            <v>45017</v>
          </cell>
          <cell r="B18078" t="str">
            <v>UA 1736</v>
          </cell>
          <cell r="D18078">
            <v>282</v>
          </cell>
        </row>
        <row r="18079">
          <cell r="A18079">
            <v>45017</v>
          </cell>
          <cell r="B18079" t="str">
            <v>UA 1749</v>
          </cell>
          <cell r="D18079">
            <v>161</v>
          </cell>
        </row>
        <row r="18080">
          <cell r="A18080">
            <v>45017</v>
          </cell>
          <cell r="B18080" t="str">
            <v>UA 202</v>
          </cell>
          <cell r="D18080">
            <v>227</v>
          </cell>
        </row>
        <row r="18081">
          <cell r="A18081">
            <v>45017</v>
          </cell>
          <cell r="B18081" t="str">
            <v>UA 417</v>
          </cell>
          <cell r="D18081">
            <v>152</v>
          </cell>
        </row>
        <row r="18082">
          <cell r="A18082">
            <v>45017</v>
          </cell>
          <cell r="B18082" t="str">
            <v>UA 42</v>
          </cell>
          <cell r="D18082">
            <v>161</v>
          </cell>
        </row>
        <row r="18083">
          <cell r="A18083">
            <v>45017</v>
          </cell>
          <cell r="B18083" t="str">
            <v>UA 482</v>
          </cell>
          <cell r="D18083">
            <v>314</v>
          </cell>
        </row>
        <row r="18084">
          <cell r="A18084">
            <v>45017</v>
          </cell>
          <cell r="B18084" t="str">
            <v>WN 117</v>
          </cell>
          <cell r="D18084">
            <v>172</v>
          </cell>
        </row>
        <row r="18085">
          <cell r="A18085">
            <v>45017</v>
          </cell>
          <cell r="B18085" t="str">
            <v>WN 2100</v>
          </cell>
          <cell r="D18085">
            <v>176</v>
          </cell>
        </row>
        <row r="18086">
          <cell r="A18086">
            <v>45017</v>
          </cell>
          <cell r="B18086" t="str">
            <v>WN 2583</v>
          </cell>
          <cell r="D18086">
            <v>156</v>
          </cell>
        </row>
        <row r="18087">
          <cell r="A18087">
            <v>45017</v>
          </cell>
          <cell r="B18087" t="str">
            <v>WN 3195</v>
          </cell>
          <cell r="D18087">
            <v>131</v>
          </cell>
        </row>
        <row r="18088">
          <cell r="A18088">
            <v>45017</v>
          </cell>
          <cell r="B18088" t="str">
            <v>WN 3544</v>
          </cell>
          <cell r="D18088">
            <v>165</v>
          </cell>
        </row>
        <row r="18089">
          <cell r="A18089">
            <v>45018</v>
          </cell>
          <cell r="B18089" t="str">
            <v>AA 119</v>
          </cell>
          <cell r="D18089">
            <v>292</v>
          </cell>
        </row>
        <row r="18090">
          <cell r="A18090">
            <v>45018</v>
          </cell>
          <cell r="B18090" t="str">
            <v>AA 432</v>
          </cell>
          <cell r="D18090">
            <v>286</v>
          </cell>
        </row>
        <row r="18091">
          <cell r="A18091">
            <v>45018</v>
          </cell>
          <cell r="B18091" t="str">
            <v>AA 7</v>
          </cell>
          <cell r="D18091">
            <v>259</v>
          </cell>
        </row>
        <row r="18092">
          <cell r="A18092">
            <v>45018</v>
          </cell>
          <cell r="B18092" t="str">
            <v>AS 803</v>
          </cell>
          <cell r="D18092">
            <v>177</v>
          </cell>
        </row>
        <row r="18093">
          <cell r="A18093">
            <v>45018</v>
          </cell>
          <cell r="B18093" t="str">
            <v>AS 805</v>
          </cell>
          <cell r="D18093">
            <v>141</v>
          </cell>
        </row>
        <row r="18094">
          <cell r="A18094">
            <v>45018</v>
          </cell>
          <cell r="B18094" t="str">
            <v>AS 809</v>
          </cell>
          <cell r="D18094">
            <v>151</v>
          </cell>
        </row>
        <row r="18095">
          <cell r="A18095">
            <v>45018</v>
          </cell>
          <cell r="B18095" t="str">
            <v>AS 829</v>
          </cell>
          <cell r="D18095">
            <v>158</v>
          </cell>
        </row>
        <row r="18096">
          <cell r="A18096">
            <v>45018</v>
          </cell>
          <cell r="B18096" t="str">
            <v>AS 879</v>
          </cell>
          <cell r="D18096">
            <v>154</v>
          </cell>
        </row>
        <row r="18097">
          <cell r="A18097">
            <v>45018</v>
          </cell>
          <cell r="B18097" t="str">
            <v>DL 362</v>
          </cell>
          <cell r="D18097">
            <v>220</v>
          </cell>
        </row>
        <row r="18098">
          <cell r="A18098">
            <v>45018</v>
          </cell>
          <cell r="B18098" t="str">
            <v>DL 464</v>
          </cell>
          <cell r="D18098">
            <v>183</v>
          </cell>
        </row>
        <row r="18099">
          <cell r="A18099">
            <v>45018</v>
          </cell>
          <cell r="B18099" t="str">
            <v>DL 481</v>
          </cell>
          <cell r="D18099">
            <v>179</v>
          </cell>
        </row>
        <row r="18100">
          <cell r="A18100">
            <v>45018</v>
          </cell>
          <cell r="B18100" t="str">
            <v>HA 23</v>
          </cell>
          <cell r="D18100">
            <v>189</v>
          </cell>
        </row>
        <row r="18101">
          <cell r="A18101">
            <v>45018</v>
          </cell>
          <cell r="B18101" t="str">
            <v>HA 31</v>
          </cell>
          <cell r="D18101">
            <v>189</v>
          </cell>
        </row>
        <row r="18102">
          <cell r="A18102">
            <v>45018</v>
          </cell>
          <cell r="B18102" t="str">
            <v>HA 33</v>
          </cell>
          <cell r="D18102">
            <v>275</v>
          </cell>
        </row>
        <row r="18103">
          <cell r="A18103">
            <v>45018</v>
          </cell>
          <cell r="B18103" t="str">
            <v>HA 41</v>
          </cell>
          <cell r="D18103">
            <v>183</v>
          </cell>
        </row>
        <row r="18104">
          <cell r="A18104">
            <v>45018</v>
          </cell>
          <cell r="B18104" t="str">
            <v>HA 59</v>
          </cell>
          <cell r="D18104">
            <v>184</v>
          </cell>
        </row>
        <row r="18105">
          <cell r="A18105">
            <v>45018</v>
          </cell>
          <cell r="B18105" t="str">
            <v>UA 1219</v>
          </cell>
          <cell r="D18105">
            <v>176</v>
          </cell>
        </row>
        <row r="18106">
          <cell r="A18106">
            <v>45018</v>
          </cell>
          <cell r="B18106" t="str">
            <v>UA 1273</v>
          </cell>
          <cell r="D18106">
            <v>275</v>
          </cell>
        </row>
        <row r="18107">
          <cell r="A18107">
            <v>45018</v>
          </cell>
          <cell r="B18107" t="str">
            <v>UA 1736</v>
          </cell>
          <cell r="D18107">
            <v>336</v>
          </cell>
        </row>
        <row r="18108">
          <cell r="A18108">
            <v>45018</v>
          </cell>
          <cell r="B18108" t="str">
            <v>UA 1749</v>
          </cell>
          <cell r="D18108">
            <v>165</v>
          </cell>
        </row>
        <row r="18109">
          <cell r="A18109">
            <v>45018</v>
          </cell>
          <cell r="B18109" t="str">
            <v>UA 202</v>
          </cell>
          <cell r="D18109">
            <v>208</v>
          </cell>
        </row>
        <row r="18110">
          <cell r="A18110">
            <v>45018</v>
          </cell>
          <cell r="B18110" t="str">
            <v>UA 417</v>
          </cell>
          <cell r="D18110">
            <v>176</v>
          </cell>
        </row>
        <row r="18111">
          <cell r="A18111">
            <v>45018</v>
          </cell>
          <cell r="B18111" t="str">
            <v>WN 117</v>
          </cell>
          <cell r="D18111">
            <v>175</v>
          </cell>
        </row>
        <row r="18112">
          <cell r="A18112">
            <v>45018</v>
          </cell>
          <cell r="B18112" t="str">
            <v>WN 2171</v>
          </cell>
          <cell r="D18112">
            <v>170</v>
          </cell>
        </row>
        <row r="18113">
          <cell r="A18113">
            <v>45018</v>
          </cell>
          <cell r="B18113" t="str">
            <v>WN 3532</v>
          </cell>
          <cell r="D18113">
            <v>172</v>
          </cell>
        </row>
        <row r="18114">
          <cell r="A18114">
            <v>45018</v>
          </cell>
          <cell r="B18114" t="str">
            <v>WN 3544</v>
          </cell>
          <cell r="D18114">
            <v>178</v>
          </cell>
        </row>
        <row r="18115">
          <cell r="A18115">
            <v>45018</v>
          </cell>
          <cell r="B18115" t="str">
            <v>WN 3642</v>
          </cell>
          <cell r="D18115">
            <v>166</v>
          </cell>
        </row>
        <row r="18116">
          <cell r="A18116">
            <v>45019</v>
          </cell>
          <cell r="B18116" t="str">
            <v>AA 119</v>
          </cell>
          <cell r="D18116">
            <v>250</v>
          </cell>
        </row>
        <row r="18117">
          <cell r="A18117">
            <v>45019</v>
          </cell>
          <cell r="B18117" t="str">
            <v>AA 271</v>
          </cell>
          <cell r="D18117">
            <v>189</v>
          </cell>
        </row>
        <row r="18118">
          <cell r="A18118">
            <v>45019</v>
          </cell>
          <cell r="B18118" t="str">
            <v>AA 432</v>
          </cell>
          <cell r="D18118">
            <v>262</v>
          </cell>
        </row>
        <row r="18119">
          <cell r="A18119">
            <v>45019</v>
          </cell>
          <cell r="B18119" t="str">
            <v>AA 7</v>
          </cell>
          <cell r="D18119">
            <v>206</v>
          </cell>
        </row>
        <row r="18120">
          <cell r="A18120">
            <v>45019</v>
          </cell>
          <cell r="B18120" t="str">
            <v>AS 803</v>
          </cell>
          <cell r="D18120">
            <v>151</v>
          </cell>
        </row>
        <row r="18121">
          <cell r="A18121">
            <v>45019</v>
          </cell>
          <cell r="B18121" t="str">
            <v>AS 809</v>
          </cell>
          <cell r="D18121">
            <v>146</v>
          </cell>
        </row>
        <row r="18122">
          <cell r="A18122">
            <v>45019</v>
          </cell>
          <cell r="B18122" t="str">
            <v>AS 861</v>
          </cell>
          <cell r="D18122">
            <v>145</v>
          </cell>
        </row>
        <row r="18123">
          <cell r="A18123">
            <v>45019</v>
          </cell>
          <cell r="B18123" t="str">
            <v>HA 29</v>
          </cell>
          <cell r="D18123">
            <v>274</v>
          </cell>
        </row>
        <row r="18124">
          <cell r="A18124">
            <v>45019</v>
          </cell>
          <cell r="B18124" t="str">
            <v>HA 33</v>
          </cell>
          <cell r="D18124">
            <v>250</v>
          </cell>
        </row>
        <row r="18125">
          <cell r="A18125">
            <v>45019</v>
          </cell>
          <cell r="B18125" t="str">
            <v>HA 39</v>
          </cell>
          <cell r="D18125">
            <v>163</v>
          </cell>
        </row>
        <row r="18126">
          <cell r="A18126">
            <v>45019</v>
          </cell>
          <cell r="B18126" t="str">
            <v>HA 45</v>
          </cell>
          <cell r="D18126">
            <v>182</v>
          </cell>
        </row>
        <row r="18127">
          <cell r="A18127">
            <v>45019</v>
          </cell>
          <cell r="B18127" t="str">
            <v>HA 57</v>
          </cell>
          <cell r="D18127">
            <v>180</v>
          </cell>
        </row>
        <row r="18128">
          <cell r="A18128">
            <v>45019</v>
          </cell>
          <cell r="B18128" t="str">
            <v>HA 71</v>
          </cell>
          <cell r="D18128">
            <v>173</v>
          </cell>
        </row>
        <row r="18129">
          <cell r="A18129">
            <v>45019</v>
          </cell>
          <cell r="B18129" t="str">
            <v>UA 1273</v>
          </cell>
          <cell r="D18129">
            <v>340</v>
          </cell>
        </row>
        <row r="18130">
          <cell r="A18130">
            <v>45019</v>
          </cell>
          <cell r="B18130" t="str">
            <v>UA 202</v>
          </cell>
          <cell r="D18130">
            <v>204</v>
          </cell>
        </row>
        <row r="18131">
          <cell r="A18131">
            <v>45019</v>
          </cell>
          <cell r="B18131" t="str">
            <v>UA 2623</v>
          </cell>
          <cell r="D18131">
            <v>165</v>
          </cell>
        </row>
        <row r="18132">
          <cell r="A18132">
            <v>45019</v>
          </cell>
          <cell r="B18132" t="str">
            <v>UA 417</v>
          </cell>
          <cell r="D18132">
            <v>179</v>
          </cell>
        </row>
        <row r="18133">
          <cell r="A18133">
            <v>45019</v>
          </cell>
          <cell r="B18133" t="str">
            <v>WN 117</v>
          </cell>
          <cell r="D18133">
            <v>178</v>
          </cell>
        </row>
        <row r="18134">
          <cell r="A18134">
            <v>45019</v>
          </cell>
          <cell r="B18134" t="str">
            <v>WN 2100</v>
          </cell>
          <cell r="D18134">
            <v>168</v>
          </cell>
        </row>
        <row r="18135">
          <cell r="A18135">
            <v>45019</v>
          </cell>
          <cell r="B18135" t="str">
            <v>WN 2171</v>
          </cell>
          <cell r="D18135">
            <v>173</v>
          </cell>
        </row>
        <row r="18136">
          <cell r="A18136">
            <v>45019</v>
          </cell>
          <cell r="B18136" t="str">
            <v>WN 2343</v>
          </cell>
          <cell r="D18136">
            <v>175</v>
          </cell>
        </row>
        <row r="18137">
          <cell r="A18137">
            <v>45019</v>
          </cell>
          <cell r="B18137" t="str">
            <v>WN 2583</v>
          </cell>
          <cell r="D18137">
            <v>172</v>
          </cell>
        </row>
        <row r="18138">
          <cell r="A18138">
            <v>45019</v>
          </cell>
          <cell r="B18138" t="str">
            <v>WN 3336</v>
          </cell>
          <cell r="D18138">
            <v>166</v>
          </cell>
        </row>
        <row r="18139">
          <cell r="A18139">
            <v>45019</v>
          </cell>
          <cell r="B18139" t="str">
            <v>WN 3544</v>
          </cell>
          <cell r="D18139">
            <v>175</v>
          </cell>
        </row>
        <row r="18140">
          <cell r="A18140">
            <v>45020</v>
          </cell>
          <cell r="B18140" t="str">
            <v>AA 119</v>
          </cell>
          <cell r="D18140">
            <v>268</v>
          </cell>
        </row>
        <row r="18141">
          <cell r="A18141">
            <v>45020</v>
          </cell>
          <cell r="B18141" t="str">
            <v>AA 271</v>
          </cell>
          <cell r="D18141">
            <v>200</v>
          </cell>
        </row>
        <row r="18142">
          <cell r="A18142">
            <v>45020</v>
          </cell>
          <cell r="B18142" t="str">
            <v>AA 432</v>
          </cell>
          <cell r="D18142">
            <v>176</v>
          </cell>
        </row>
        <row r="18143">
          <cell r="A18143">
            <v>45020</v>
          </cell>
          <cell r="B18143" t="str">
            <v>AS 813</v>
          </cell>
          <cell r="D18143">
            <v>149</v>
          </cell>
        </row>
        <row r="18144">
          <cell r="A18144">
            <v>45020</v>
          </cell>
          <cell r="B18144" t="str">
            <v>AS 825</v>
          </cell>
          <cell r="D18144">
            <v>159</v>
          </cell>
        </row>
        <row r="18145">
          <cell r="A18145">
            <v>45020</v>
          </cell>
          <cell r="B18145" t="str">
            <v>AS 861</v>
          </cell>
          <cell r="D18145">
            <v>145</v>
          </cell>
        </row>
        <row r="18146">
          <cell r="A18146">
            <v>45020</v>
          </cell>
          <cell r="B18146" t="str">
            <v>DL 362</v>
          </cell>
          <cell r="D18146">
            <v>209</v>
          </cell>
        </row>
        <row r="18147">
          <cell r="A18147">
            <v>45020</v>
          </cell>
          <cell r="B18147" t="str">
            <v>HA 23</v>
          </cell>
          <cell r="D18147">
            <v>156</v>
          </cell>
        </row>
        <row r="18148">
          <cell r="A18148">
            <v>45020</v>
          </cell>
          <cell r="B18148" t="str">
            <v>HA 29</v>
          </cell>
          <cell r="D18148">
            <v>264</v>
          </cell>
        </row>
        <row r="18149">
          <cell r="A18149">
            <v>45020</v>
          </cell>
          <cell r="B18149" t="str">
            <v>HA 31</v>
          </cell>
          <cell r="D18149">
            <v>164</v>
          </cell>
        </row>
        <row r="18150">
          <cell r="A18150">
            <v>45020</v>
          </cell>
          <cell r="B18150" t="str">
            <v>HA 33</v>
          </cell>
          <cell r="D18150">
            <v>246</v>
          </cell>
        </row>
        <row r="18151">
          <cell r="A18151">
            <v>45020</v>
          </cell>
          <cell r="B18151" t="str">
            <v>HA 39</v>
          </cell>
          <cell r="D18151">
            <v>189</v>
          </cell>
        </row>
        <row r="18152">
          <cell r="A18152">
            <v>45020</v>
          </cell>
          <cell r="B18152" t="str">
            <v>HA 41</v>
          </cell>
          <cell r="D18152">
            <v>147</v>
          </cell>
        </row>
        <row r="18153">
          <cell r="A18153">
            <v>45020</v>
          </cell>
          <cell r="B18153" t="str">
            <v>HA 45</v>
          </cell>
          <cell r="D18153">
            <v>181</v>
          </cell>
        </row>
        <row r="18154">
          <cell r="A18154">
            <v>45020</v>
          </cell>
          <cell r="B18154" t="str">
            <v>HA 57</v>
          </cell>
          <cell r="D18154">
            <v>170</v>
          </cell>
        </row>
        <row r="18155">
          <cell r="A18155">
            <v>45020</v>
          </cell>
          <cell r="B18155" t="str">
            <v>HA 59</v>
          </cell>
          <cell r="D18155">
            <v>171</v>
          </cell>
        </row>
        <row r="18156">
          <cell r="A18156">
            <v>45020</v>
          </cell>
          <cell r="B18156" t="str">
            <v>HA 71</v>
          </cell>
          <cell r="D18156">
            <v>148</v>
          </cell>
        </row>
        <row r="18157">
          <cell r="A18157">
            <v>45020</v>
          </cell>
          <cell r="B18157" t="str">
            <v>UA 1273</v>
          </cell>
          <cell r="D18157">
            <v>351</v>
          </cell>
        </row>
        <row r="18158">
          <cell r="A18158">
            <v>45020</v>
          </cell>
          <cell r="B18158" t="str">
            <v>UA 2623</v>
          </cell>
          <cell r="D18158">
            <v>146</v>
          </cell>
        </row>
        <row r="18159">
          <cell r="A18159">
            <v>45020</v>
          </cell>
          <cell r="B18159" t="str">
            <v>UA 417</v>
          </cell>
          <cell r="D18159">
            <v>178</v>
          </cell>
        </row>
        <row r="18160">
          <cell r="A18160">
            <v>45020</v>
          </cell>
          <cell r="B18160" t="str">
            <v>WN 117</v>
          </cell>
          <cell r="D18160">
            <v>173</v>
          </cell>
        </row>
        <row r="18161">
          <cell r="A18161">
            <v>45020</v>
          </cell>
          <cell r="B18161" t="str">
            <v>WN 2100</v>
          </cell>
          <cell r="D18161">
            <v>182</v>
          </cell>
        </row>
        <row r="18162">
          <cell r="A18162">
            <v>45020</v>
          </cell>
          <cell r="B18162" t="str">
            <v>WN 2343</v>
          </cell>
          <cell r="D18162">
            <v>166</v>
          </cell>
        </row>
        <row r="18163">
          <cell r="A18163">
            <v>45020</v>
          </cell>
          <cell r="B18163" t="str">
            <v>WN 2583</v>
          </cell>
          <cell r="D18163">
            <v>165</v>
          </cell>
        </row>
        <row r="18164">
          <cell r="A18164">
            <v>45020</v>
          </cell>
          <cell r="B18164" t="str">
            <v>WN 3195</v>
          </cell>
          <cell r="D18164">
            <v>166</v>
          </cell>
        </row>
        <row r="18165">
          <cell r="A18165">
            <v>45020</v>
          </cell>
          <cell r="B18165" t="str">
            <v>WN 3336</v>
          </cell>
          <cell r="D18165">
            <v>158</v>
          </cell>
        </row>
        <row r="18166">
          <cell r="A18166">
            <v>45020</v>
          </cell>
          <cell r="B18166" t="str">
            <v>WN 3544</v>
          </cell>
          <cell r="D18166">
            <v>143</v>
          </cell>
        </row>
        <row r="18167">
          <cell r="A18167">
            <v>45021</v>
          </cell>
          <cell r="B18167" t="str">
            <v>AA 271</v>
          </cell>
          <cell r="D18167">
            <v>192</v>
          </cell>
        </row>
        <row r="18168">
          <cell r="A18168">
            <v>45021</v>
          </cell>
          <cell r="B18168" t="str">
            <v>AA 432</v>
          </cell>
          <cell r="D18168">
            <v>191</v>
          </cell>
        </row>
        <row r="18169">
          <cell r="A18169">
            <v>45021</v>
          </cell>
          <cell r="B18169" t="str">
            <v>AS 805</v>
          </cell>
          <cell r="D18169">
            <v>156</v>
          </cell>
        </row>
        <row r="18170">
          <cell r="A18170">
            <v>45021</v>
          </cell>
          <cell r="B18170" t="str">
            <v>AS 813</v>
          </cell>
          <cell r="D18170">
            <v>162</v>
          </cell>
        </row>
        <row r="18171">
          <cell r="A18171">
            <v>45021</v>
          </cell>
          <cell r="B18171" t="str">
            <v>AS 825</v>
          </cell>
          <cell r="D18171">
            <v>148</v>
          </cell>
        </row>
        <row r="18172">
          <cell r="A18172">
            <v>45021</v>
          </cell>
          <cell r="B18172" t="str">
            <v>AS 861</v>
          </cell>
          <cell r="D18172">
            <v>143</v>
          </cell>
        </row>
        <row r="18173">
          <cell r="A18173">
            <v>45021</v>
          </cell>
          <cell r="B18173" t="str">
            <v>AS 879</v>
          </cell>
          <cell r="D18173">
            <v>175</v>
          </cell>
        </row>
        <row r="18174">
          <cell r="A18174">
            <v>45021</v>
          </cell>
          <cell r="B18174" t="str">
            <v>DL 362</v>
          </cell>
          <cell r="D18174">
            <v>209</v>
          </cell>
        </row>
        <row r="18175">
          <cell r="A18175">
            <v>45021</v>
          </cell>
          <cell r="B18175" t="str">
            <v>DL 481</v>
          </cell>
          <cell r="D18175">
            <v>177</v>
          </cell>
        </row>
        <row r="18176">
          <cell r="A18176">
            <v>45021</v>
          </cell>
          <cell r="B18176" t="str">
            <v>HA 23</v>
          </cell>
          <cell r="D18176">
            <v>183</v>
          </cell>
        </row>
        <row r="18177">
          <cell r="A18177">
            <v>45021</v>
          </cell>
          <cell r="B18177" t="str">
            <v>HA 29</v>
          </cell>
          <cell r="D18177">
            <v>242</v>
          </cell>
        </row>
        <row r="18178">
          <cell r="A18178">
            <v>45021</v>
          </cell>
          <cell r="B18178" t="str">
            <v>HA 31</v>
          </cell>
          <cell r="D18178">
            <v>160</v>
          </cell>
        </row>
        <row r="18179">
          <cell r="A18179">
            <v>45021</v>
          </cell>
          <cell r="B18179" t="str">
            <v>HA 33</v>
          </cell>
          <cell r="D18179">
            <v>271</v>
          </cell>
        </row>
        <row r="18180">
          <cell r="A18180">
            <v>45021</v>
          </cell>
          <cell r="B18180" t="str">
            <v>HA 39</v>
          </cell>
          <cell r="D18180">
            <v>162</v>
          </cell>
        </row>
        <row r="18181">
          <cell r="A18181">
            <v>45021</v>
          </cell>
          <cell r="B18181" t="str">
            <v>HA 41</v>
          </cell>
          <cell r="D18181">
            <v>174</v>
          </cell>
        </row>
        <row r="18182">
          <cell r="A18182">
            <v>45021</v>
          </cell>
          <cell r="B18182" t="str">
            <v>HA 45</v>
          </cell>
          <cell r="D18182">
            <v>185</v>
          </cell>
        </row>
        <row r="18183">
          <cell r="A18183">
            <v>45021</v>
          </cell>
          <cell r="B18183" t="str">
            <v>HA 57</v>
          </cell>
          <cell r="D18183">
            <v>166</v>
          </cell>
        </row>
        <row r="18184">
          <cell r="A18184">
            <v>45021</v>
          </cell>
          <cell r="B18184" t="str">
            <v>HA 59</v>
          </cell>
          <cell r="D18184">
            <v>151</v>
          </cell>
        </row>
        <row r="18185">
          <cell r="A18185">
            <v>45021</v>
          </cell>
          <cell r="B18185" t="str">
            <v>HA 71</v>
          </cell>
          <cell r="D18185">
            <v>145</v>
          </cell>
        </row>
        <row r="18186">
          <cell r="A18186">
            <v>45021</v>
          </cell>
          <cell r="B18186" t="str">
            <v>UA 1219</v>
          </cell>
          <cell r="D18186">
            <v>142</v>
          </cell>
        </row>
        <row r="18187">
          <cell r="A18187">
            <v>45021</v>
          </cell>
          <cell r="B18187" t="str">
            <v>UA 1749</v>
          </cell>
          <cell r="D18187">
            <v>148</v>
          </cell>
        </row>
        <row r="18188">
          <cell r="A18188">
            <v>45021</v>
          </cell>
          <cell r="B18188" t="str">
            <v>UA 2623</v>
          </cell>
          <cell r="D18188">
            <v>157</v>
          </cell>
        </row>
        <row r="18189">
          <cell r="A18189">
            <v>45021</v>
          </cell>
          <cell r="B18189" t="str">
            <v>WN 117</v>
          </cell>
          <cell r="D18189">
            <v>179</v>
          </cell>
        </row>
        <row r="18190">
          <cell r="A18190">
            <v>45021</v>
          </cell>
          <cell r="B18190" t="str">
            <v>WN 2100</v>
          </cell>
          <cell r="D18190">
            <v>163</v>
          </cell>
        </row>
        <row r="18191">
          <cell r="A18191">
            <v>45021</v>
          </cell>
          <cell r="B18191" t="str">
            <v>WN 2171</v>
          </cell>
          <cell r="D18191">
            <v>162</v>
          </cell>
        </row>
        <row r="18192">
          <cell r="A18192">
            <v>45021</v>
          </cell>
          <cell r="B18192" t="str">
            <v>WN 2343</v>
          </cell>
          <cell r="D18192">
            <v>166</v>
          </cell>
        </row>
        <row r="18193">
          <cell r="A18193">
            <v>45021</v>
          </cell>
          <cell r="B18193" t="str">
            <v>WN 2583</v>
          </cell>
          <cell r="D18193">
            <v>168</v>
          </cell>
        </row>
        <row r="18194">
          <cell r="A18194">
            <v>45021</v>
          </cell>
          <cell r="B18194" t="str">
            <v>WN 3195</v>
          </cell>
          <cell r="D18194">
            <v>166</v>
          </cell>
        </row>
        <row r="18195">
          <cell r="A18195">
            <v>45021</v>
          </cell>
          <cell r="B18195" t="str">
            <v>WN 3336</v>
          </cell>
          <cell r="D18195">
            <v>163</v>
          </cell>
        </row>
        <row r="18196">
          <cell r="A18196">
            <v>45021</v>
          </cell>
          <cell r="B18196" t="str">
            <v>WN 3532</v>
          </cell>
          <cell r="D18196">
            <v>174</v>
          </cell>
        </row>
        <row r="18197">
          <cell r="A18197">
            <v>45021</v>
          </cell>
          <cell r="B18197" t="str">
            <v>WN 3544</v>
          </cell>
          <cell r="D18197">
            <v>178</v>
          </cell>
        </row>
        <row r="18198">
          <cell r="A18198">
            <v>45021</v>
          </cell>
          <cell r="B18198" t="str">
            <v>WN 3642</v>
          </cell>
          <cell r="D18198">
            <v>163</v>
          </cell>
        </row>
        <row r="18199">
          <cell r="A18199">
            <v>45022</v>
          </cell>
          <cell r="B18199" t="str">
            <v>AA 271</v>
          </cell>
          <cell r="D18199">
            <v>189</v>
          </cell>
        </row>
        <row r="18200">
          <cell r="A18200">
            <v>45022</v>
          </cell>
          <cell r="B18200" t="str">
            <v>AS 803</v>
          </cell>
          <cell r="D18200">
            <v>172</v>
          </cell>
        </row>
        <row r="18201">
          <cell r="A18201">
            <v>45022</v>
          </cell>
          <cell r="B18201" t="str">
            <v>AS 809</v>
          </cell>
          <cell r="D18201">
            <v>159</v>
          </cell>
        </row>
        <row r="18202">
          <cell r="A18202">
            <v>45022</v>
          </cell>
          <cell r="B18202" t="str">
            <v>AS 825</v>
          </cell>
          <cell r="D18202">
            <v>153</v>
          </cell>
        </row>
        <row r="18203">
          <cell r="A18203">
            <v>45022</v>
          </cell>
          <cell r="B18203" t="str">
            <v>AS 861</v>
          </cell>
          <cell r="D18203">
            <v>158</v>
          </cell>
        </row>
        <row r="18204">
          <cell r="A18204">
            <v>45022</v>
          </cell>
          <cell r="B18204" t="str">
            <v>AS 879</v>
          </cell>
          <cell r="D18204">
            <v>159</v>
          </cell>
        </row>
        <row r="18205">
          <cell r="A18205">
            <v>45022</v>
          </cell>
          <cell r="B18205" t="str">
            <v>DL 362</v>
          </cell>
          <cell r="D18205">
            <v>207</v>
          </cell>
        </row>
        <row r="18206">
          <cell r="A18206">
            <v>45022</v>
          </cell>
          <cell r="B18206" t="str">
            <v>HA 23</v>
          </cell>
          <cell r="D18206">
            <v>189</v>
          </cell>
        </row>
        <row r="18207">
          <cell r="A18207">
            <v>45022</v>
          </cell>
          <cell r="B18207" t="str">
            <v>HA 29</v>
          </cell>
          <cell r="D18207">
            <v>272</v>
          </cell>
        </row>
        <row r="18208">
          <cell r="A18208">
            <v>45022</v>
          </cell>
          <cell r="B18208" t="str">
            <v>HA 31</v>
          </cell>
          <cell r="D18208">
            <v>173</v>
          </cell>
        </row>
        <row r="18209">
          <cell r="A18209">
            <v>45022</v>
          </cell>
          <cell r="B18209" t="str">
            <v>HA 41</v>
          </cell>
          <cell r="D18209">
            <v>189</v>
          </cell>
        </row>
        <row r="18210">
          <cell r="A18210">
            <v>45022</v>
          </cell>
          <cell r="B18210" t="str">
            <v>HA 45</v>
          </cell>
          <cell r="D18210">
            <v>181</v>
          </cell>
        </row>
        <row r="18211">
          <cell r="A18211">
            <v>45022</v>
          </cell>
          <cell r="B18211" t="str">
            <v>HA 59</v>
          </cell>
          <cell r="D18211">
            <v>176</v>
          </cell>
        </row>
        <row r="18212">
          <cell r="A18212">
            <v>45022</v>
          </cell>
          <cell r="B18212" t="str">
            <v>WN 2100</v>
          </cell>
          <cell r="D18212">
            <v>161</v>
          </cell>
        </row>
        <row r="18213">
          <cell r="A18213">
            <v>45022</v>
          </cell>
          <cell r="B18213" t="str">
            <v>WN 2171</v>
          </cell>
          <cell r="D18213">
            <v>168</v>
          </cell>
        </row>
        <row r="18214">
          <cell r="A18214">
            <v>45022</v>
          </cell>
          <cell r="B18214" t="str">
            <v>WN 2343</v>
          </cell>
          <cell r="D18214">
            <v>170</v>
          </cell>
        </row>
        <row r="18215">
          <cell r="A18215">
            <v>45022</v>
          </cell>
          <cell r="B18215" t="str">
            <v>WN 2583</v>
          </cell>
          <cell r="D18215">
            <v>153</v>
          </cell>
        </row>
        <row r="18216">
          <cell r="A18216">
            <v>45022</v>
          </cell>
          <cell r="B18216" t="str">
            <v>WN 3195</v>
          </cell>
          <cell r="D18216">
            <v>161</v>
          </cell>
        </row>
        <row r="18217">
          <cell r="A18217">
            <v>45022</v>
          </cell>
          <cell r="B18217" t="str">
            <v>WN 3336</v>
          </cell>
          <cell r="D18217">
            <v>168</v>
          </cell>
        </row>
        <row r="18218">
          <cell r="A18218">
            <v>45022</v>
          </cell>
          <cell r="B18218" t="str">
            <v>WN 3544</v>
          </cell>
          <cell r="D18218">
            <v>162</v>
          </cell>
        </row>
        <row r="18219">
          <cell r="A18219">
            <v>45023</v>
          </cell>
          <cell r="B18219" t="str">
            <v>AA 119</v>
          </cell>
          <cell r="D18219">
            <v>278</v>
          </cell>
        </row>
        <row r="18220">
          <cell r="A18220">
            <v>45023</v>
          </cell>
          <cell r="B18220" t="str">
            <v>AA 205</v>
          </cell>
          <cell r="D18220">
            <v>196</v>
          </cell>
        </row>
        <row r="18221">
          <cell r="A18221">
            <v>45023</v>
          </cell>
          <cell r="B18221" t="str">
            <v>AA 271</v>
          </cell>
          <cell r="D18221">
            <v>198</v>
          </cell>
        </row>
        <row r="18222">
          <cell r="A18222">
            <v>45023</v>
          </cell>
          <cell r="B18222" t="str">
            <v>AA 432</v>
          </cell>
          <cell r="D18222">
            <v>184</v>
          </cell>
        </row>
        <row r="18223">
          <cell r="A18223">
            <v>45023</v>
          </cell>
          <cell r="B18223" t="str">
            <v>AS 803</v>
          </cell>
          <cell r="D18223">
            <v>169</v>
          </cell>
        </row>
        <row r="18224">
          <cell r="A18224">
            <v>45023</v>
          </cell>
          <cell r="B18224" t="str">
            <v>AS 809</v>
          </cell>
          <cell r="D18224">
            <v>156</v>
          </cell>
        </row>
        <row r="18225">
          <cell r="A18225">
            <v>45023</v>
          </cell>
          <cell r="B18225" t="str">
            <v>AS 825</v>
          </cell>
          <cell r="D18225">
            <v>178</v>
          </cell>
        </row>
        <row r="18226">
          <cell r="A18226">
            <v>45023</v>
          </cell>
          <cell r="B18226" t="str">
            <v>AS 861</v>
          </cell>
          <cell r="D18226">
            <v>157</v>
          </cell>
        </row>
        <row r="18227">
          <cell r="A18227">
            <v>45023</v>
          </cell>
          <cell r="B18227" t="str">
            <v>DL 362</v>
          </cell>
          <cell r="D18227">
            <v>209</v>
          </cell>
        </row>
        <row r="18228">
          <cell r="A18228">
            <v>45023</v>
          </cell>
          <cell r="B18228" t="str">
            <v>DL 464</v>
          </cell>
          <cell r="D18228">
            <v>177</v>
          </cell>
        </row>
        <row r="18229">
          <cell r="A18229">
            <v>45023</v>
          </cell>
          <cell r="B18229" t="str">
            <v>DL 481</v>
          </cell>
          <cell r="D18229">
            <v>191</v>
          </cell>
        </row>
        <row r="18230">
          <cell r="A18230">
            <v>45023</v>
          </cell>
          <cell r="B18230" t="str">
            <v>HA 29</v>
          </cell>
          <cell r="D18230">
            <v>278</v>
          </cell>
        </row>
        <row r="18231">
          <cell r="A18231">
            <v>45023</v>
          </cell>
          <cell r="B18231" t="str">
            <v>HA 31</v>
          </cell>
          <cell r="D18231">
            <v>132</v>
          </cell>
        </row>
        <row r="18232">
          <cell r="A18232">
            <v>45023</v>
          </cell>
          <cell r="B18232" t="str">
            <v>HA 33</v>
          </cell>
          <cell r="D18232">
            <v>267</v>
          </cell>
        </row>
        <row r="18233">
          <cell r="A18233">
            <v>45023</v>
          </cell>
          <cell r="B18233" t="str">
            <v>HA 39</v>
          </cell>
          <cell r="D18233">
            <v>176</v>
          </cell>
        </row>
        <row r="18234">
          <cell r="A18234">
            <v>45023</v>
          </cell>
          <cell r="B18234" t="str">
            <v>HA 45</v>
          </cell>
          <cell r="D18234">
            <v>181</v>
          </cell>
        </row>
        <row r="18235">
          <cell r="A18235">
            <v>45023</v>
          </cell>
          <cell r="B18235" t="str">
            <v>HA 57</v>
          </cell>
          <cell r="D18235">
            <v>171</v>
          </cell>
        </row>
        <row r="18236">
          <cell r="A18236">
            <v>45023</v>
          </cell>
          <cell r="B18236" t="str">
            <v>HA 71</v>
          </cell>
          <cell r="D18236">
            <v>180</v>
          </cell>
        </row>
        <row r="18237">
          <cell r="A18237">
            <v>45023</v>
          </cell>
          <cell r="B18237" t="str">
            <v>UA 1219</v>
          </cell>
          <cell r="D18237">
            <v>177</v>
          </cell>
        </row>
        <row r="18238">
          <cell r="A18238">
            <v>45023</v>
          </cell>
          <cell r="B18238" t="str">
            <v>UA 1273</v>
          </cell>
          <cell r="D18238">
            <v>360</v>
          </cell>
        </row>
        <row r="18239">
          <cell r="A18239">
            <v>45023</v>
          </cell>
          <cell r="B18239" t="str">
            <v>UA 1736</v>
          </cell>
          <cell r="D18239">
            <v>259</v>
          </cell>
        </row>
        <row r="18240">
          <cell r="A18240">
            <v>45023</v>
          </cell>
          <cell r="B18240" t="str">
            <v>UA 1749</v>
          </cell>
          <cell r="D18240">
            <v>173</v>
          </cell>
        </row>
        <row r="18241">
          <cell r="A18241">
            <v>45023</v>
          </cell>
          <cell r="B18241" t="str">
            <v>UA 202</v>
          </cell>
          <cell r="D18241">
            <v>202</v>
          </cell>
        </row>
        <row r="18242">
          <cell r="A18242">
            <v>45023</v>
          </cell>
          <cell r="B18242" t="str">
            <v>UA 2623</v>
          </cell>
          <cell r="D18242">
            <v>165</v>
          </cell>
        </row>
        <row r="18243">
          <cell r="A18243">
            <v>45023</v>
          </cell>
          <cell r="B18243" t="str">
            <v>UA 417</v>
          </cell>
          <cell r="D18243">
            <v>180</v>
          </cell>
        </row>
        <row r="18244">
          <cell r="A18244">
            <v>45023</v>
          </cell>
          <cell r="B18244" t="str">
            <v>WN 117</v>
          </cell>
          <cell r="D18244">
            <v>157</v>
          </cell>
        </row>
        <row r="18245">
          <cell r="A18245">
            <v>45023</v>
          </cell>
          <cell r="B18245" t="str">
            <v>WN 2343</v>
          </cell>
          <cell r="D18245">
            <v>158</v>
          </cell>
        </row>
        <row r="18246">
          <cell r="A18246">
            <v>45023</v>
          </cell>
          <cell r="B18246" t="str">
            <v>WN 2583</v>
          </cell>
          <cell r="D18246">
            <v>145</v>
          </cell>
        </row>
        <row r="18247">
          <cell r="A18247">
            <v>45023</v>
          </cell>
          <cell r="B18247" t="str">
            <v>WN 3195</v>
          </cell>
          <cell r="D18247">
            <v>138</v>
          </cell>
        </row>
        <row r="18248">
          <cell r="A18248">
            <v>45023</v>
          </cell>
          <cell r="B18248" t="str">
            <v>WN 3336</v>
          </cell>
          <cell r="D18248">
            <v>124</v>
          </cell>
        </row>
        <row r="18249">
          <cell r="A18249">
            <v>45023</v>
          </cell>
          <cell r="B18249" t="str">
            <v>WN 3532</v>
          </cell>
          <cell r="D18249">
            <v>155</v>
          </cell>
        </row>
        <row r="18250">
          <cell r="A18250">
            <v>45023</v>
          </cell>
          <cell r="B18250" t="str">
            <v>WN 3544</v>
          </cell>
          <cell r="D18250">
            <v>161</v>
          </cell>
        </row>
        <row r="18251">
          <cell r="A18251">
            <v>45023</v>
          </cell>
          <cell r="B18251" t="str">
            <v>WN 3642</v>
          </cell>
          <cell r="D18251">
            <v>170</v>
          </cell>
        </row>
        <row r="18252">
          <cell r="A18252">
            <v>45024</v>
          </cell>
          <cell r="B18252" t="str">
            <v>AA 119</v>
          </cell>
          <cell r="D18252">
            <v>273</v>
          </cell>
        </row>
        <row r="18253">
          <cell r="A18253">
            <v>45024</v>
          </cell>
          <cell r="B18253" t="str">
            <v>AA 271</v>
          </cell>
          <cell r="D18253">
            <v>196</v>
          </cell>
        </row>
        <row r="18254">
          <cell r="A18254">
            <v>45024</v>
          </cell>
          <cell r="B18254" t="str">
            <v>AS 809</v>
          </cell>
          <cell r="D18254">
            <v>139</v>
          </cell>
        </row>
        <row r="18255">
          <cell r="A18255">
            <v>45024</v>
          </cell>
          <cell r="B18255" t="str">
            <v>AS 861</v>
          </cell>
          <cell r="D18255">
            <v>158</v>
          </cell>
        </row>
        <row r="18256">
          <cell r="A18256">
            <v>45024</v>
          </cell>
          <cell r="B18256" t="str">
            <v>HA 29</v>
          </cell>
          <cell r="D18256">
            <v>277</v>
          </cell>
        </row>
        <row r="18257">
          <cell r="A18257">
            <v>45024</v>
          </cell>
          <cell r="B18257" t="str">
            <v>HA 31</v>
          </cell>
          <cell r="D18257">
            <v>125</v>
          </cell>
        </row>
        <row r="18258">
          <cell r="A18258">
            <v>45024</v>
          </cell>
          <cell r="B18258" t="str">
            <v>HA 33</v>
          </cell>
          <cell r="D18258">
            <v>272</v>
          </cell>
        </row>
        <row r="18259">
          <cell r="A18259">
            <v>45024</v>
          </cell>
          <cell r="B18259" t="str">
            <v>HA 39</v>
          </cell>
          <cell r="D18259">
            <v>164</v>
          </cell>
        </row>
        <row r="18260">
          <cell r="A18260">
            <v>45024</v>
          </cell>
          <cell r="B18260" t="str">
            <v>HA 41</v>
          </cell>
          <cell r="D18260">
            <v>151</v>
          </cell>
        </row>
        <row r="18261">
          <cell r="A18261">
            <v>45024</v>
          </cell>
          <cell r="B18261" t="str">
            <v>HA 57</v>
          </cell>
          <cell r="D18261">
            <v>187</v>
          </cell>
        </row>
        <row r="18262">
          <cell r="A18262">
            <v>45024</v>
          </cell>
          <cell r="B18262" t="str">
            <v>UA 1273</v>
          </cell>
          <cell r="D18262">
            <v>363</v>
          </cell>
        </row>
        <row r="18263">
          <cell r="A18263">
            <v>45024</v>
          </cell>
          <cell r="B18263" t="str">
            <v>UA 1736</v>
          </cell>
          <cell r="D18263">
            <v>295</v>
          </cell>
        </row>
        <row r="18264">
          <cell r="A18264">
            <v>45024</v>
          </cell>
          <cell r="B18264" t="str">
            <v>UA 202</v>
          </cell>
          <cell r="D18264">
            <v>182</v>
          </cell>
        </row>
        <row r="18265">
          <cell r="A18265">
            <v>45024</v>
          </cell>
          <cell r="B18265" t="str">
            <v>UA 417</v>
          </cell>
          <cell r="D18265">
            <v>175</v>
          </cell>
        </row>
        <row r="18266">
          <cell r="A18266">
            <v>45024</v>
          </cell>
          <cell r="B18266" t="str">
            <v>WN 117</v>
          </cell>
          <cell r="D18266">
            <v>175</v>
          </cell>
        </row>
        <row r="18267">
          <cell r="A18267">
            <v>45024</v>
          </cell>
          <cell r="B18267" t="str">
            <v>WN 2100</v>
          </cell>
          <cell r="D18267">
            <v>169</v>
          </cell>
        </row>
        <row r="18268">
          <cell r="A18268">
            <v>45024</v>
          </cell>
          <cell r="B18268" t="str">
            <v>WN 2171</v>
          </cell>
          <cell r="D18268">
            <v>171</v>
          </cell>
        </row>
        <row r="18269">
          <cell r="A18269">
            <v>45024</v>
          </cell>
          <cell r="B18269" t="str">
            <v>WN 2343</v>
          </cell>
          <cell r="D18269">
            <v>166</v>
          </cell>
        </row>
        <row r="18270">
          <cell r="A18270">
            <v>45024</v>
          </cell>
          <cell r="B18270" t="str">
            <v>WN 2583</v>
          </cell>
          <cell r="D18270">
            <v>170</v>
          </cell>
        </row>
        <row r="18271">
          <cell r="A18271">
            <v>45024</v>
          </cell>
          <cell r="B18271" t="str">
            <v>WN 3195</v>
          </cell>
          <cell r="D18271">
            <v>162</v>
          </cell>
        </row>
        <row r="18272">
          <cell r="A18272">
            <v>45024</v>
          </cell>
          <cell r="B18272" t="str">
            <v>WN 3544</v>
          </cell>
          <cell r="D18272">
            <v>179</v>
          </cell>
        </row>
        <row r="18273">
          <cell r="A18273">
            <v>45025</v>
          </cell>
          <cell r="B18273" t="str">
            <v>AA 119</v>
          </cell>
          <cell r="D18273">
            <v>186</v>
          </cell>
        </row>
        <row r="18274">
          <cell r="A18274">
            <v>45025</v>
          </cell>
          <cell r="B18274" t="str">
            <v>AA 205</v>
          </cell>
          <cell r="D18274">
            <v>154</v>
          </cell>
        </row>
        <row r="18275">
          <cell r="A18275">
            <v>45025</v>
          </cell>
          <cell r="B18275" t="str">
            <v>AA 432</v>
          </cell>
          <cell r="D18275">
            <v>176</v>
          </cell>
        </row>
        <row r="18276">
          <cell r="A18276">
            <v>45025</v>
          </cell>
          <cell r="B18276" t="str">
            <v>AS 805</v>
          </cell>
          <cell r="D18276">
            <v>128</v>
          </cell>
        </row>
        <row r="18277">
          <cell r="A18277">
            <v>45025</v>
          </cell>
          <cell r="B18277" t="str">
            <v>DL 362</v>
          </cell>
          <cell r="D18277">
            <v>137</v>
          </cell>
        </row>
        <row r="18278">
          <cell r="A18278">
            <v>45025</v>
          </cell>
          <cell r="B18278" t="str">
            <v>DL 464</v>
          </cell>
          <cell r="D18278">
            <v>182</v>
          </cell>
        </row>
        <row r="18279">
          <cell r="A18279">
            <v>45025</v>
          </cell>
          <cell r="B18279" t="str">
            <v>HA 23</v>
          </cell>
          <cell r="D18279">
            <v>170</v>
          </cell>
        </row>
        <row r="18280">
          <cell r="A18280">
            <v>45025</v>
          </cell>
          <cell r="B18280" t="str">
            <v>HA 29</v>
          </cell>
          <cell r="D18280">
            <v>274</v>
          </cell>
        </row>
        <row r="18281">
          <cell r="A18281">
            <v>45025</v>
          </cell>
          <cell r="B18281" t="str">
            <v>HA 31</v>
          </cell>
          <cell r="D18281">
            <v>168</v>
          </cell>
        </row>
        <row r="18282">
          <cell r="A18282">
            <v>45025</v>
          </cell>
          <cell r="B18282" t="str">
            <v>HA 33</v>
          </cell>
          <cell r="D18282">
            <v>256</v>
          </cell>
        </row>
        <row r="18283">
          <cell r="A18283">
            <v>45025</v>
          </cell>
          <cell r="B18283" t="str">
            <v>HA 41</v>
          </cell>
          <cell r="D18283">
            <v>181</v>
          </cell>
        </row>
        <row r="18284">
          <cell r="A18284">
            <v>45025</v>
          </cell>
          <cell r="B18284" t="str">
            <v>HA 57</v>
          </cell>
          <cell r="D18284">
            <v>172</v>
          </cell>
        </row>
        <row r="18285">
          <cell r="A18285">
            <v>45025</v>
          </cell>
          <cell r="B18285" t="str">
            <v>HA 59</v>
          </cell>
          <cell r="D18285">
            <v>181</v>
          </cell>
        </row>
        <row r="18286">
          <cell r="A18286">
            <v>45025</v>
          </cell>
          <cell r="B18286" t="str">
            <v>UA 1219</v>
          </cell>
          <cell r="D18286">
            <v>111</v>
          </cell>
        </row>
        <row r="18287">
          <cell r="A18287">
            <v>45025</v>
          </cell>
          <cell r="B18287" t="str">
            <v>UA 1736</v>
          </cell>
          <cell r="D18287">
            <v>235</v>
          </cell>
        </row>
        <row r="18288">
          <cell r="A18288">
            <v>45025</v>
          </cell>
          <cell r="B18288" t="str">
            <v>UA 1749</v>
          </cell>
          <cell r="D18288">
            <v>158</v>
          </cell>
        </row>
        <row r="18289">
          <cell r="A18289">
            <v>45025</v>
          </cell>
          <cell r="B18289" t="str">
            <v>UA 202</v>
          </cell>
          <cell r="D18289">
            <v>149</v>
          </cell>
        </row>
        <row r="18290">
          <cell r="A18290">
            <v>45025</v>
          </cell>
          <cell r="B18290" t="str">
            <v>WN 117</v>
          </cell>
          <cell r="D18290">
            <v>158</v>
          </cell>
        </row>
        <row r="18291">
          <cell r="A18291">
            <v>45025</v>
          </cell>
          <cell r="B18291" t="str">
            <v>WN 2171</v>
          </cell>
          <cell r="D18291">
            <v>170</v>
          </cell>
        </row>
        <row r="18292">
          <cell r="A18292">
            <v>45025</v>
          </cell>
          <cell r="B18292" t="str">
            <v>WN 3195</v>
          </cell>
          <cell r="D18292">
            <v>153</v>
          </cell>
        </row>
        <row r="18293">
          <cell r="A18293">
            <v>45025</v>
          </cell>
          <cell r="B18293" t="str">
            <v>WN 3336</v>
          </cell>
          <cell r="D18293">
            <v>144</v>
          </cell>
        </row>
        <row r="18294">
          <cell r="A18294">
            <v>45025</v>
          </cell>
          <cell r="B18294" t="str">
            <v>WN 3544</v>
          </cell>
          <cell r="D18294">
            <v>175</v>
          </cell>
        </row>
        <row r="18295">
          <cell r="A18295">
            <v>45025</v>
          </cell>
          <cell r="B18295" t="str">
            <v>WN 3642</v>
          </cell>
          <cell r="D18295">
            <v>160</v>
          </cell>
        </row>
        <row r="18296">
          <cell r="A18296">
            <v>45026</v>
          </cell>
          <cell r="B18296" t="str">
            <v>AA 119</v>
          </cell>
          <cell r="D18296">
            <v>261</v>
          </cell>
        </row>
        <row r="18297">
          <cell r="A18297">
            <v>45026</v>
          </cell>
          <cell r="B18297" t="str">
            <v>AA 271</v>
          </cell>
          <cell r="D18297">
            <v>195</v>
          </cell>
        </row>
        <row r="18298">
          <cell r="A18298">
            <v>45026</v>
          </cell>
          <cell r="B18298" t="str">
            <v>AA 432</v>
          </cell>
          <cell r="D18298">
            <v>140</v>
          </cell>
        </row>
        <row r="18299">
          <cell r="A18299">
            <v>45026</v>
          </cell>
          <cell r="B18299" t="str">
            <v>AS 803</v>
          </cell>
          <cell r="D18299">
            <v>164</v>
          </cell>
        </row>
        <row r="18300">
          <cell r="A18300">
            <v>45026</v>
          </cell>
          <cell r="B18300" t="str">
            <v>AS 809</v>
          </cell>
          <cell r="D18300">
            <v>159</v>
          </cell>
        </row>
        <row r="18301">
          <cell r="A18301">
            <v>45026</v>
          </cell>
          <cell r="B18301" t="str">
            <v>AS 813</v>
          </cell>
          <cell r="D18301">
            <v>155</v>
          </cell>
        </row>
        <row r="18302">
          <cell r="A18302">
            <v>45026</v>
          </cell>
          <cell r="B18302" t="str">
            <v>AS 861</v>
          </cell>
          <cell r="D18302">
            <v>159</v>
          </cell>
        </row>
        <row r="18303">
          <cell r="A18303">
            <v>45026</v>
          </cell>
          <cell r="B18303" t="str">
            <v>HA 23</v>
          </cell>
          <cell r="D18303">
            <v>142</v>
          </cell>
        </row>
        <row r="18304">
          <cell r="A18304">
            <v>45026</v>
          </cell>
          <cell r="B18304" t="str">
            <v>HA 29</v>
          </cell>
          <cell r="D18304">
            <v>278</v>
          </cell>
        </row>
        <row r="18305">
          <cell r="A18305">
            <v>45026</v>
          </cell>
          <cell r="B18305" t="str">
            <v>HA 31</v>
          </cell>
          <cell r="D18305">
            <v>188</v>
          </cell>
        </row>
        <row r="18306">
          <cell r="A18306">
            <v>45026</v>
          </cell>
          <cell r="B18306" t="str">
            <v>HA 33</v>
          </cell>
          <cell r="D18306">
            <v>277</v>
          </cell>
        </row>
        <row r="18307">
          <cell r="A18307">
            <v>45026</v>
          </cell>
          <cell r="B18307" t="str">
            <v>HA 41</v>
          </cell>
          <cell r="D18307">
            <v>152</v>
          </cell>
        </row>
        <row r="18308">
          <cell r="A18308">
            <v>45026</v>
          </cell>
          <cell r="B18308" t="str">
            <v>HA 45</v>
          </cell>
          <cell r="D18308">
            <v>188</v>
          </cell>
        </row>
        <row r="18309">
          <cell r="A18309">
            <v>45026</v>
          </cell>
          <cell r="B18309" t="str">
            <v>HA 57</v>
          </cell>
          <cell r="D18309">
            <v>180</v>
          </cell>
        </row>
        <row r="18310">
          <cell r="A18310">
            <v>45026</v>
          </cell>
          <cell r="B18310" t="str">
            <v>HA 59</v>
          </cell>
          <cell r="D18310">
            <v>187</v>
          </cell>
        </row>
        <row r="18311">
          <cell r="A18311">
            <v>45026</v>
          </cell>
          <cell r="B18311" t="str">
            <v>HA 71</v>
          </cell>
          <cell r="D18311">
            <v>171</v>
          </cell>
        </row>
        <row r="18312">
          <cell r="A18312">
            <v>45026</v>
          </cell>
          <cell r="B18312" t="str">
            <v>UA 1273</v>
          </cell>
          <cell r="D18312">
            <v>342</v>
          </cell>
        </row>
        <row r="18313">
          <cell r="A18313">
            <v>45026</v>
          </cell>
          <cell r="B18313" t="str">
            <v>UA 202</v>
          </cell>
          <cell r="D18313">
            <v>150</v>
          </cell>
        </row>
        <row r="18314">
          <cell r="A18314">
            <v>45026</v>
          </cell>
          <cell r="B18314" t="str">
            <v>UA 2623</v>
          </cell>
          <cell r="D18314">
            <v>156</v>
          </cell>
        </row>
        <row r="18315">
          <cell r="A18315">
            <v>45026</v>
          </cell>
          <cell r="B18315" t="str">
            <v>UA 417</v>
          </cell>
          <cell r="D18315">
            <v>179</v>
          </cell>
        </row>
        <row r="18316">
          <cell r="A18316">
            <v>45026</v>
          </cell>
          <cell r="B18316" t="str">
            <v>WN 117</v>
          </cell>
          <cell r="D18316">
            <v>169</v>
          </cell>
        </row>
        <row r="18317">
          <cell r="A18317">
            <v>45026</v>
          </cell>
          <cell r="B18317" t="str">
            <v>WN 2100</v>
          </cell>
          <cell r="D18317">
            <v>179</v>
          </cell>
        </row>
        <row r="18318">
          <cell r="A18318">
            <v>45026</v>
          </cell>
          <cell r="B18318" t="str">
            <v>WN 2171</v>
          </cell>
          <cell r="D18318">
            <v>175</v>
          </cell>
        </row>
        <row r="18319">
          <cell r="A18319">
            <v>45026</v>
          </cell>
          <cell r="B18319" t="str">
            <v>WN 2343</v>
          </cell>
          <cell r="D18319">
            <v>173</v>
          </cell>
        </row>
        <row r="18320">
          <cell r="A18320">
            <v>45026</v>
          </cell>
          <cell r="B18320" t="str">
            <v>WN 2583</v>
          </cell>
          <cell r="D18320">
            <v>170</v>
          </cell>
        </row>
        <row r="18321">
          <cell r="A18321">
            <v>45026</v>
          </cell>
          <cell r="B18321" t="str">
            <v>WN 3195</v>
          </cell>
          <cell r="D18321">
            <v>177</v>
          </cell>
        </row>
        <row r="18322">
          <cell r="A18322">
            <v>45026</v>
          </cell>
          <cell r="B18322" t="str">
            <v>WN 3336</v>
          </cell>
          <cell r="D18322">
            <v>170</v>
          </cell>
        </row>
        <row r="18323">
          <cell r="A18323">
            <v>45026</v>
          </cell>
          <cell r="B18323" t="str">
            <v>WN 3532</v>
          </cell>
          <cell r="D18323">
            <v>185</v>
          </cell>
        </row>
        <row r="18324">
          <cell r="A18324">
            <v>45026</v>
          </cell>
          <cell r="B18324" t="str">
            <v>WN 3544</v>
          </cell>
          <cell r="D18324">
            <v>161</v>
          </cell>
        </row>
        <row r="18325">
          <cell r="A18325">
            <v>45026</v>
          </cell>
          <cell r="B18325" t="str">
            <v>WN 3642</v>
          </cell>
          <cell r="D18325">
            <v>158</v>
          </cell>
        </row>
        <row r="18326">
          <cell r="A18326">
            <v>45027</v>
          </cell>
          <cell r="B18326" t="str">
            <v>AA 271</v>
          </cell>
          <cell r="D18326">
            <v>150</v>
          </cell>
        </row>
        <row r="18327">
          <cell r="A18327">
            <v>45027</v>
          </cell>
          <cell r="B18327" t="str">
            <v>AA 432</v>
          </cell>
          <cell r="D18327">
            <v>169</v>
          </cell>
        </row>
        <row r="18328">
          <cell r="A18328">
            <v>45027</v>
          </cell>
          <cell r="B18328" t="str">
            <v>AS 803</v>
          </cell>
          <cell r="D18328">
            <v>117</v>
          </cell>
        </row>
        <row r="18329">
          <cell r="A18329">
            <v>45027</v>
          </cell>
          <cell r="B18329" t="str">
            <v>AS 861</v>
          </cell>
          <cell r="D18329">
            <v>148</v>
          </cell>
        </row>
        <row r="18330">
          <cell r="A18330">
            <v>45027</v>
          </cell>
          <cell r="B18330" t="str">
            <v>DL 362</v>
          </cell>
          <cell r="D18330">
            <v>127</v>
          </cell>
        </row>
        <row r="18331">
          <cell r="A18331">
            <v>45027</v>
          </cell>
          <cell r="B18331" t="str">
            <v>DL 464</v>
          </cell>
          <cell r="D18331">
            <v>186</v>
          </cell>
        </row>
        <row r="18332">
          <cell r="A18332">
            <v>45027</v>
          </cell>
          <cell r="B18332" t="str">
            <v>DL 481</v>
          </cell>
          <cell r="D18332">
            <v>194</v>
          </cell>
        </row>
        <row r="18333">
          <cell r="A18333">
            <v>45027</v>
          </cell>
          <cell r="B18333" t="str">
            <v>HA 23</v>
          </cell>
          <cell r="D18333">
            <v>177</v>
          </cell>
        </row>
        <row r="18334">
          <cell r="A18334">
            <v>45027</v>
          </cell>
          <cell r="B18334" t="str">
            <v>HA 31</v>
          </cell>
          <cell r="D18334">
            <v>121</v>
          </cell>
        </row>
        <row r="18335">
          <cell r="A18335">
            <v>45027</v>
          </cell>
          <cell r="B18335" t="str">
            <v>HA 41</v>
          </cell>
          <cell r="D18335">
            <v>161</v>
          </cell>
        </row>
        <row r="18336">
          <cell r="A18336">
            <v>45027</v>
          </cell>
          <cell r="B18336" t="str">
            <v>HA 45</v>
          </cell>
          <cell r="D18336">
            <v>184</v>
          </cell>
        </row>
        <row r="18337">
          <cell r="A18337">
            <v>45027</v>
          </cell>
          <cell r="B18337" t="str">
            <v>HA 59</v>
          </cell>
          <cell r="D18337">
            <v>171</v>
          </cell>
        </row>
        <row r="18338">
          <cell r="A18338">
            <v>45027</v>
          </cell>
          <cell r="B18338" t="str">
            <v>UA 1219</v>
          </cell>
          <cell r="D18338">
            <v>95</v>
          </cell>
        </row>
        <row r="18339">
          <cell r="A18339">
            <v>45027</v>
          </cell>
          <cell r="B18339" t="str">
            <v>UA 1749</v>
          </cell>
          <cell r="D18339">
            <v>120</v>
          </cell>
        </row>
        <row r="18340">
          <cell r="A18340">
            <v>45027</v>
          </cell>
          <cell r="B18340" t="str">
            <v>WN 103</v>
          </cell>
          <cell r="D18340">
            <v>173</v>
          </cell>
        </row>
        <row r="18341">
          <cell r="A18341">
            <v>45027</v>
          </cell>
          <cell r="B18341" t="str">
            <v>WN 1036</v>
          </cell>
          <cell r="D18341">
            <v>175</v>
          </cell>
        </row>
        <row r="18342">
          <cell r="A18342">
            <v>45027</v>
          </cell>
          <cell r="B18342" t="str">
            <v>WN 1197</v>
          </cell>
          <cell r="D18342">
            <v>159</v>
          </cell>
        </row>
        <row r="18343">
          <cell r="A18343">
            <v>45027</v>
          </cell>
          <cell r="B18343" t="str">
            <v>WN 2055</v>
          </cell>
          <cell r="D18343">
            <v>164</v>
          </cell>
        </row>
        <row r="18344">
          <cell r="A18344">
            <v>45027</v>
          </cell>
          <cell r="B18344" t="str">
            <v>WN 2138</v>
          </cell>
          <cell r="D18344">
            <v>144</v>
          </cell>
        </row>
        <row r="18345">
          <cell r="A18345">
            <v>45027</v>
          </cell>
          <cell r="B18345" t="str">
            <v>WN 2712</v>
          </cell>
          <cell r="D18345">
            <v>158</v>
          </cell>
        </row>
        <row r="18346">
          <cell r="A18346">
            <v>45027</v>
          </cell>
          <cell r="B18346" t="str">
            <v>WN 3774</v>
          </cell>
          <cell r="D18346">
            <v>150</v>
          </cell>
        </row>
        <row r="18347">
          <cell r="A18347">
            <v>45027</v>
          </cell>
          <cell r="B18347" t="str">
            <v>WN 396</v>
          </cell>
          <cell r="D18347">
            <v>169</v>
          </cell>
        </row>
        <row r="18348">
          <cell r="A18348">
            <v>45027</v>
          </cell>
          <cell r="B18348" t="str">
            <v>WN 491</v>
          </cell>
          <cell r="D18348">
            <v>124</v>
          </cell>
        </row>
        <row r="18349">
          <cell r="A18349">
            <v>45028</v>
          </cell>
          <cell r="B18349" t="str">
            <v>AA 271</v>
          </cell>
          <cell r="D18349">
            <v>153</v>
          </cell>
        </row>
        <row r="18350">
          <cell r="A18350">
            <v>45028</v>
          </cell>
          <cell r="B18350" t="str">
            <v>AS 803</v>
          </cell>
          <cell r="D18350">
            <v>112</v>
          </cell>
        </row>
        <row r="18351">
          <cell r="A18351">
            <v>45028</v>
          </cell>
          <cell r="B18351" t="str">
            <v>AS 805</v>
          </cell>
          <cell r="D18351">
            <v>117</v>
          </cell>
        </row>
        <row r="18352">
          <cell r="A18352">
            <v>45028</v>
          </cell>
          <cell r="B18352" t="str">
            <v>AS 809</v>
          </cell>
          <cell r="D18352">
            <v>151</v>
          </cell>
        </row>
        <row r="18353">
          <cell r="A18353">
            <v>45028</v>
          </cell>
          <cell r="B18353" t="str">
            <v>AS 813</v>
          </cell>
          <cell r="D18353">
            <v>96</v>
          </cell>
        </row>
        <row r="18354">
          <cell r="A18354">
            <v>45028</v>
          </cell>
          <cell r="B18354" t="str">
            <v>AS 861</v>
          </cell>
          <cell r="D18354">
            <v>136</v>
          </cell>
        </row>
        <row r="18355">
          <cell r="A18355">
            <v>45028</v>
          </cell>
          <cell r="B18355" t="str">
            <v>DL 362</v>
          </cell>
          <cell r="D18355">
            <v>120</v>
          </cell>
        </row>
        <row r="18356">
          <cell r="A18356">
            <v>45028</v>
          </cell>
          <cell r="B18356" t="str">
            <v>DL 464</v>
          </cell>
          <cell r="D18356">
            <v>194</v>
          </cell>
        </row>
        <row r="18357">
          <cell r="A18357">
            <v>45028</v>
          </cell>
          <cell r="B18357" t="str">
            <v>DL 481</v>
          </cell>
          <cell r="D18357">
            <v>193</v>
          </cell>
        </row>
        <row r="18358">
          <cell r="A18358">
            <v>45028</v>
          </cell>
          <cell r="B18358" t="str">
            <v>HA 23</v>
          </cell>
          <cell r="D18358">
            <v>153</v>
          </cell>
        </row>
        <row r="18359">
          <cell r="A18359">
            <v>45028</v>
          </cell>
          <cell r="B18359" t="str">
            <v>HA 29</v>
          </cell>
          <cell r="D18359">
            <v>221</v>
          </cell>
        </row>
        <row r="18360">
          <cell r="A18360">
            <v>45028</v>
          </cell>
          <cell r="B18360" t="str">
            <v>HA 31</v>
          </cell>
          <cell r="D18360">
            <v>102</v>
          </cell>
        </row>
        <row r="18361">
          <cell r="A18361">
            <v>45028</v>
          </cell>
          <cell r="B18361" t="str">
            <v>HA 33</v>
          </cell>
          <cell r="D18361">
            <v>193</v>
          </cell>
        </row>
        <row r="18362">
          <cell r="A18362">
            <v>45028</v>
          </cell>
          <cell r="B18362" t="str">
            <v>HA 39</v>
          </cell>
          <cell r="D18362">
            <v>180</v>
          </cell>
        </row>
        <row r="18363">
          <cell r="A18363">
            <v>45028</v>
          </cell>
          <cell r="B18363" t="str">
            <v>HA 41</v>
          </cell>
          <cell r="D18363">
            <v>180</v>
          </cell>
        </row>
        <row r="18364">
          <cell r="A18364">
            <v>45028</v>
          </cell>
          <cell r="B18364" t="str">
            <v>HA 45</v>
          </cell>
          <cell r="D18364">
            <v>185</v>
          </cell>
        </row>
        <row r="18365">
          <cell r="A18365">
            <v>45028</v>
          </cell>
          <cell r="B18365" t="str">
            <v>HA 57</v>
          </cell>
          <cell r="D18365">
            <v>170</v>
          </cell>
        </row>
        <row r="18366">
          <cell r="A18366">
            <v>45028</v>
          </cell>
          <cell r="B18366" t="str">
            <v>HA 59</v>
          </cell>
          <cell r="D18366">
            <v>181</v>
          </cell>
        </row>
        <row r="18367">
          <cell r="A18367">
            <v>45028</v>
          </cell>
          <cell r="B18367" t="str">
            <v>HA 71</v>
          </cell>
          <cell r="D18367">
            <v>84</v>
          </cell>
        </row>
        <row r="18368">
          <cell r="A18368">
            <v>45028</v>
          </cell>
          <cell r="B18368" t="str">
            <v>UA 1219</v>
          </cell>
          <cell r="D18368">
            <v>108</v>
          </cell>
        </row>
        <row r="18369">
          <cell r="A18369">
            <v>45028</v>
          </cell>
          <cell r="B18369" t="str">
            <v>UA 1273</v>
          </cell>
          <cell r="D18369">
            <v>287</v>
          </cell>
        </row>
        <row r="18370">
          <cell r="A18370">
            <v>45028</v>
          </cell>
          <cell r="B18370" t="str">
            <v>UA 1749</v>
          </cell>
          <cell r="D18370">
            <v>111</v>
          </cell>
        </row>
        <row r="18371">
          <cell r="A18371">
            <v>45028</v>
          </cell>
          <cell r="B18371" t="str">
            <v>UA 2623</v>
          </cell>
          <cell r="D18371">
            <v>161</v>
          </cell>
        </row>
        <row r="18372">
          <cell r="A18372">
            <v>45028</v>
          </cell>
          <cell r="B18372" t="str">
            <v>UA 417</v>
          </cell>
          <cell r="D18372">
            <v>101</v>
          </cell>
        </row>
        <row r="18373">
          <cell r="A18373">
            <v>45028</v>
          </cell>
          <cell r="B18373" t="str">
            <v>WN 103</v>
          </cell>
          <cell r="D18373">
            <v>150</v>
          </cell>
        </row>
        <row r="18374">
          <cell r="A18374">
            <v>45028</v>
          </cell>
          <cell r="B18374" t="str">
            <v>WN 1036</v>
          </cell>
          <cell r="D18374">
            <v>153</v>
          </cell>
        </row>
        <row r="18375">
          <cell r="A18375">
            <v>45028</v>
          </cell>
          <cell r="B18375" t="str">
            <v>WN 1197</v>
          </cell>
          <cell r="D18375">
            <v>134</v>
          </cell>
        </row>
        <row r="18376">
          <cell r="A18376">
            <v>45028</v>
          </cell>
          <cell r="B18376" t="str">
            <v>WN 2055</v>
          </cell>
          <cell r="D18376">
            <v>162</v>
          </cell>
        </row>
        <row r="18377">
          <cell r="A18377">
            <v>45028</v>
          </cell>
          <cell r="B18377" t="str">
            <v>WN 2100</v>
          </cell>
          <cell r="D18377">
            <v>167</v>
          </cell>
        </row>
        <row r="18378">
          <cell r="A18378">
            <v>45028</v>
          </cell>
          <cell r="B18378" t="str">
            <v>WN 2138</v>
          </cell>
          <cell r="D18378">
            <v>172</v>
          </cell>
        </row>
        <row r="18379">
          <cell r="A18379">
            <v>45028</v>
          </cell>
          <cell r="B18379" t="str">
            <v>WN 2300</v>
          </cell>
          <cell r="D18379">
            <v>168</v>
          </cell>
        </row>
        <row r="18380">
          <cell r="A18380">
            <v>45029</v>
          </cell>
          <cell r="B18380" t="str">
            <v>AA 119</v>
          </cell>
          <cell r="D18380">
            <v>252</v>
          </cell>
        </row>
        <row r="18381">
          <cell r="A18381">
            <v>45029</v>
          </cell>
          <cell r="B18381" t="str">
            <v>AA 205</v>
          </cell>
          <cell r="D18381">
            <v>193</v>
          </cell>
        </row>
        <row r="18382">
          <cell r="A18382">
            <v>45029</v>
          </cell>
          <cell r="B18382" t="str">
            <v>AS 803</v>
          </cell>
          <cell r="D18382">
            <v>117</v>
          </cell>
        </row>
        <row r="18383">
          <cell r="A18383">
            <v>45029</v>
          </cell>
          <cell r="B18383" t="str">
            <v>AS 809</v>
          </cell>
          <cell r="D18383">
            <v>151</v>
          </cell>
        </row>
        <row r="18384">
          <cell r="A18384">
            <v>45029</v>
          </cell>
          <cell r="B18384" t="str">
            <v>AS 813</v>
          </cell>
          <cell r="D18384">
            <v>148</v>
          </cell>
        </row>
        <row r="18385">
          <cell r="A18385">
            <v>45029</v>
          </cell>
          <cell r="B18385" t="str">
            <v>HA 23</v>
          </cell>
          <cell r="D18385">
            <v>142</v>
          </cell>
        </row>
        <row r="18386">
          <cell r="A18386">
            <v>45029</v>
          </cell>
          <cell r="B18386" t="str">
            <v>HA 29</v>
          </cell>
          <cell r="D18386">
            <v>218</v>
          </cell>
        </row>
        <row r="18387">
          <cell r="A18387">
            <v>45029</v>
          </cell>
          <cell r="B18387" t="str">
            <v>HA 31</v>
          </cell>
          <cell r="D18387">
            <v>125</v>
          </cell>
        </row>
        <row r="18388">
          <cell r="A18388">
            <v>45029</v>
          </cell>
          <cell r="B18388" t="str">
            <v>HA 39</v>
          </cell>
          <cell r="D18388">
            <v>157</v>
          </cell>
        </row>
        <row r="18389">
          <cell r="A18389">
            <v>45029</v>
          </cell>
          <cell r="B18389" t="str">
            <v>HA 41</v>
          </cell>
          <cell r="D18389">
            <v>152</v>
          </cell>
        </row>
        <row r="18390">
          <cell r="A18390">
            <v>45029</v>
          </cell>
          <cell r="B18390" t="str">
            <v>HA 45</v>
          </cell>
          <cell r="D18390">
            <v>189</v>
          </cell>
        </row>
        <row r="18391">
          <cell r="A18391">
            <v>45029</v>
          </cell>
          <cell r="B18391" t="str">
            <v>HA 57</v>
          </cell>
          <cell r="D18391">
            <v>174</v>
          </cell>
        </row>
        <row r="18392">
          <cell r="A18392">
            <v>45029</v>
          </cell>
          <cell r="B18392" t="str">
            <v>HA 59</v>
          </cell>
          <cell r="D18392">
            <v>187</v>
          </cell>
        </row>
        <row r="18393">
          <cell r="A18393">
            <v>45029</v>
          </cell>
          <cell r="B18393" t="str">
            <v>HA 71</v>
          </cell>
          <cell r="D18393">
            <v>166</v>
          </cell>
        </row>
        <row r="18394">
          <cell r="A18394">
            <v>45029</v>
          </cell>
          <cell r="B18394" t="str">
            <v>WN 2712</v>
          </cell>
          <cell r="D18394">
            <v>85</v>
          </cell>
        </row>
        <row r="18395">
          <cell r="A18395">
            <v>45029</v>
          </cell>
          <cell r="B18395" t="str">
            <v>UA 1273</v>
          </cell>
          <cell r="D18395">
            <v>251</v>
          </cell>
        </row>
        <row r="18396">
          <cell r="A18396">
            <v>45029</v>
          </cell>
          <cell r="B18396" t="str">
            <v>UA 2623</v>
          </cell>
          <cell r="D18396">
            <v>147</v>
          </cell>
        </row>
        <row r="18397">
          <cell r="A18397">
            <v>45029</v>
          </cell>
          <cell r="B18397" t="str">
            <v>UA 417</v>
          </cell>
          <cell r="D18397">
            <v>116</v>
          </cell>
        </row>
        <row r="18398">
          <cell r="A18398">
            <v>45029</v>
          </cell>
          <cell r="B18398" t="str">
            <v>WN 103</v>
          </cell>
          <cell r="D18398">
            <v>80</v>
          </cell>
        </row>
        <row r="18399">
          <cell r="A18399">
            <v>45029</v>
          </cell>
          <cell r="B18399" t="str">
            <v>WN 1036</v>
          </cell>
          <cell r="D18399">
            <v>116</v>
          </cell>
        </row>
        <row r="18400">
          <cell r="A18400">
            <v>45029</v>
          </cell>
          <cell r="B18400" t="str">
            <v>WN 1197</v>
          </cell>
          <cell r="D18400">
            <v>96</v>
          </cell>
        </row>
        <row r="18401">
          <cell r="A18401">
            <v>45029</v>
          </cell>
          <cell r="B18401" t="str">
            <v>WN 2138</v>
          </cell>
          <cell r="D18401">
            <v>140</v>
          </cell>
        </row>
        <row r="18402">
          <cell r="A18402">
            <v>45029</v>
          </cell>
          <cell r="B18402" t="str">
            <v>WN 396</v>
          </cell>
          <cell r="D18402">
            <v>119</v>
          </cell>
        </row>
        <row r="18403">
          <cell r="A18403">
            <v>45030</v>
          </cell>
          <cell r="B18403" t="str">
            <v>AA 119</v>
          </cell>
          <cell r="D18403">
            <v>263</v>
          </cell>
        </row>
        <row r="18404">
          <cell r="A18404">
            <v>45030</v>
          </cell>
          <cell r="B18404" t="str">
            <v>AA 205</v>
          </cell>
          <cell r="D18404">
            <v>120</v>
          </cell>
        </row>
        <row r="18405">
          <cell r="A18405">
            <v>45030</v>
          </cell>
          <cell r="B18405" t="str">
            <v>AA 271</v>
          </cell>
          <cell r="D18405">
            <v>147</v>
          </cell>
        </row>
        <row r="18406">
          <cell r="A18406">
            <v>45030</v>
          </cell>
          <cell r="B18406" t="str">
            <v>AS 803</v>
          </cell>
          <cell r="D18406">
            <v>86</v>
          </cell>
        </row>
        <row r="18407">
          <cell r="A18407">
            <v>45030</v>
          </cell>
          <cell r="B18407" t="str">
            <v>AS 809</v>
          </cell>
          <cell r="D18407">
            <v>133</v>
          </cell>
        </row>
        <row r="18408">
          <cell r="A18408">
            <v>45030</v>
          </cell>
          <cell r="B18408" t="str">
            <v>AS 861</v>
          </cell>
          <cell r="D18408">
            <v>144</v>
          </cell>
        </row>
        <row r="18409">
          <cell r="A18409">
            <v>45030</v>
          </cell>
          <cell r="B18409" t="str">
            <v>AS 879</v>
          </cell>
          <cell r="D18409">
            <v>90</v>
          </cell>
        </row>
        <row r="18410">
          <cell r="A18410">
            <v>45030</v>
          </cell>
          <cell r="B18410" t="str">
            <v>DL 362</v>
          </cell>
          <cell r="D18410">
            <v>104</v>
          </cell>
        </row>
        <row r="18411">
          <cell r="A18411">
            <v>45030</v>
          </cell>
          <cell r="B18411" t="str">
            <v>DL 464</v>
          </cell>
          <cell r="D18411">
            <v>132</v>
          </cell>
        </row>
        <row r="18412">
          <cell r="A18412">
            <v>45030</v>
          </cell>
          <cell r="B18412" t="str">
            <v>DL 481</v>
          </cell>
          <cell r="D18412">
            <v>190</v>
          </cell>
        </row>
        <row r="18413">
          <cell r="A18413">
            <v>45030</v>
          </cell>
          <cell r="B18413" t="str">
            <v>HA 23</v>
          </cell>
          <cell r="D18413">
            <v>100</v>
          </cell>
        </row>
        <row r="18414">
          <cell r="A18414">
            <v>45030</v>
          </cell>
          <cell r="B18414" t="str">
            <v>HA 29</v>
          </cell>
          <cell r="D18414">
            <v>196</v>
          </cell>
        </row>
        <row r="18415">
          <cell r="A18415">
            <v>45030</v>
          </cell>
          <cell r="B18415" t="str">
            <v>HA 31</v>
          </cell>
          <cell r="D18415">
            <v>95</v>
          </cell>
        </row>
        <row r="18416">
          <cell r="A18416">
            <v>45030</v>
          </cell>
          <cell r="B18416" t="str">
            <v>HA 33</v>
          </cell>
          <cell r="D18416">
            <v>225</v>
          </cell>
        </row>
        <row r="18417">
          <cell r="A18417">
            <v>45030</v>
          </cell>
          <cell r="B18417" t="str">
            <v>HA 39</v>
          </cell>
          <cell r="D18417">
            <v>169</v>
          </cell>
        </row>
        <row r="18418">
          <cell r="A18418">
            <v>45030</v>
          </cell>
          <cell r="B18418" t="str">
            <v>HA 41</v>
          </cell>
          <cell r="D18418">
            <v>110</v>
          </cell>
        </row>
        <row r="18419">
          <cell r="A18419">
            <v>45030</v>
          </cell>
          <cell r="B18419" t="str">
            <v>HA 45</v>
          </cell>
          <cell r="D18419">
            <v>147</v>
          </cell>
        </row>
        <row r="18420">
          <cell r="A18420">
            <v>45030</v>
          </cell>
          <cell r="B18420" t="str">
            <v>HA 57</v>
          </cell>
          <cell r="D18420">
            <v>130</v>
          </cell>
        </row>
        <row r="18421">
          <cell r="A18421">
            <v>45030</v>
          </cell>
          <cell r="B18421" t="str">
            <v>HA 59</v>
          </cell>
          <cell r="D18421">
            <v>159</v>
          </cell>
        </row>
        <row r="18422">
          <cell r="A18422">
            <v>45030</v>
          </cell>
          <cell r="B18422" t="str">
            <v>HA 71</v>
          </cell>
          <cell r="D18422">
            <v>94</v>
          </cell>
        </row>
        <row r="18423">
          <cell r="A18423">
            <v>45030</v>
          </cell>
          <cell r="B18423" t="str">
            <v>UA 1219</v>
          </cell>
          <cell r="D18423">
            <v>48</v>
          </cell>
        </row>
        <row r="18424">
          <cell r="A18424">
            <v>45030</v>
          </cell>
          <cell r="B18424" t="str">
            <v>UA 1273</v>
          </cell>
          <cell r="D18424">
            <v>228</v>
          </cell>
        </row>
        <row r="18425">
          <cell r="A18425">
            <v>45030</v>
          </cell>
          <cell r="B18425" t="str">
            <v>UA 1736</v>
          </cell>
          <cell r="D18425">
            <v>334</v>
          </cell>
        </row>
        <row r="18426">
          <cell r="A18426">
            <v>45030</v>
          </cell>
          <cell r="B18426" t="str">
            <v>UA 1749</v>
          </cell>
          <cell r="D18426">
            <v>119</v>
          </cell>
        </row>
        <row r="18427">
          <cell r="A18427">
            <v>45030</v>
          </cell>
          <cell r="B18427" t="str">
            <v>UA 202</v>
          </cell>
          <cell r="D18427">
            <v>190</v>
          </cell>
        </row>
        <row r="18428">
          <cell r="A18428">
            <v>45030</v>
          </cell>
          <cell r="B18428" t="str">
            <v>UA 2623</v>
          </cell>
          <cell r="D18428">
            <v>153</v>
          </cell>
        </row>
        <row r="18429">
          <cell r="A18429">
            <v>45030</v>
          </cell>
          <cell r="B18429" t="str">
            <v>UA 417</v>
          </cell>
          <cell r="D18429">
            <v>55</v>
          </cell>
        </row>
        <row r="18430">
          <cell r="A18430">
            <v>45030</v>
          </cell>
          <cell r="B18430" t="str">
            <v>WN 103</v>
          </cell>
          <cell r="D18430">
            <v>60</v>
          </cell>
        </row>
        <row r="18431">
          <cell r="A18431">
            <v>45030</v>
          </cell>
          <cell r="B18431" t="str">
            <v>WN 1036</v>
          </cell>
          <cell r="D18431">
            <v>58</v>
          </cell>
        </row>
        <row r="18432">
          <cell r="A18432">
            <v>45030</v>
          </cell>
          <cell r="B18432" t="str">
            <v>WN 1197</v>
          </cell>
          <cell r="D18432">
            <v>60</v>
          </cell>
        </row>
        <row r="18433">
          <cell r="A18433">
            <v>45030</v>
          </cell>
          <cell r="B18433" t="str">
            <v>WN 2055</v>
          </cell>
          <cell r="D18433">
            <v>144</v>
          </cell>
        </row>
        <row r="18434">
          <cell r="A18434">
            <v>45030</v>
          </cell>
          <cell r="B18434" t="str">
            <v>WN 2138</v>
          </cell>
          <cell r="D18434">
            <v>121</v>
          </cell>
        </row>
        <row r="18435">
          <cell r="A18435">
            <v>45030</v>
          </cell>
          <cell r="B18435" t="str">
            <v>WN 2300</v>
          </cell>
          <cell r="D18435">
            <v>127</v>
          </cell>
        </row>
        <row r="18436">
          <cell r="A18436">
            <v>45030</v>
          </cell>
          <cell r="B18436" t="str">
            <v>WN 2712</v>
          </cell>
          <cell r="D18436">
            <v>72</v>
          </cell>
        </row>
        <row r="18437">
          <cell r="A18437">
            <v>45030</v>
          </cell>
          <cell r="B18437" t="str">
            <v>WN 3774</v>
          </cell>
          <cell r="D18437">
            <v>115</v>
          </cell>
        </row>
        <row r="18438">
          <cell r="A18438">
            <v>45030</v>
          </cell>
          <cell r="B18438" t="str">
            <v>WN 396</v>
          </cell>
          <cell r="D18438">
            <v>98</v>
          </cell>
        </row>
        <row r="18439">
          <cell r="A18439">
            <v>45030</v>
          </cell>
          <cell r="B18439" t="str">
            <v>WN 491</v>
          </cell>
          <cell r="D18439">
            <v>64</v>
          </cell>
        </row>
        <row r="18440">
          <cell r="A18440">
            <v>45031</v>
          </cell>
          <cell r="B18440" t="str">
            <v>AA 119</v>
          </cell>
          <cell r="D18440">
            <v>272</v>
          </cell>
        </row>
        <row r="18441">
          <cell r="A18441">
            <v>45031</v>
          </cell>
          <cell r="B18441" t="str">
            <v>AA 271</v>
          </cell>
          <cell r="D18441">
            <v>147</v>
          </cell>
        </row>
        <row r="18442">
          <cell r="A18442">
            <v>45031</v>
          </cell>
          <cell r="B18442" t="str">
            <v>AS 803</v>
          </cell>
          <cell r="D18442">
            <v>157</v>
          </cell>
        </row>
        <row r="18443">
          <cell r="A18443">
            <v>45031</v>
          </cell>
          <cell r="B18443" t="str">
            <v>AS 809</v>
          </cell>
          <cell r="D18443">
            <v>159</v>
          </cell>
        </row>
        <row r="18444">
          <cell r="A18444">
            <v>45031</v>
          </cell>
          <cell r="B18444" t="str">
            <v>DL 362</v>
          </cell>
          <cell r="D18444">
            <v>172</v>
          </cell>
        </row>
        <row r="18445">
          <cell r="A18445">
            <v>45031</v>
          </cell>
          <cell r="B18445" t="str">
            <v>HA 23</v>
          </cell>
          <cell r="D18445">
            <v>176</v>
          </cell>
        </row>
        <row r="18446">
          <cell r="A18446">
            <v>45031</v>
          </cell>
          <cell r="B18446" t="str">
            <v>HA 29</v>
          </cell>
          <cell r="D18446">
            <v>231</v>
          </cell>
        </row>
        <row r="18447">
          <cell r="A18447">
            <v>45031</v>
          </cell>
          <cell r="B18447" t="str">
            <v>HA 31</v>
          </cell>
          <cell r="D18447">
            <v>139</v>
          </cell>
        </row>
        <row r="18448">
          <cell r="A18448">
            <v>45031</v>
          </cell>
          <cell r="B18448" t="str">
            <v>HA 33</v>
          </cell>
          <cell r="D18448">
            <v>234</v>
          </cell>
        </row>
        <row r="18449">
          <cell r="A18449">
            <v>45031</v>
          </cell>
          <cell r="B18449" t="str">
            <v>HA 39</v>
          </cell>
          <cell r="D18449">
            <v>176</v>
          </cell>
        </row>
        <row r="18450">
          <cell r="A18450">
            <v>45031</v>
          </cell>
          <cell r="B18450" t="str">
            <v>HA 41</v>
          </cell>
          <cell r="D18450">
            <v>130</v>
          </cell>
        </row>
        <row r="18451">
          <cell r="A18451">
            <v>45031</v>
          </cell>
          <cell r="B18451" t="str">
            <v>HA 45</v>
          </cell>
          <cell r="D18451">
            <v>98</v>
          </cell>
        </row>
        <row r="18452">
          <cell r="A18452">
            <v>45031</v>
          </cell>
          <cell r="B18452" t="str">
            <v>HA 57</v>
          </cell>
          <cell r="D18452">
            <v>169</v>
          </cell>
        </row>
        <row r="18453">
          <cell r="A18453">
            <v>45031</v>
          </cell>
          <cell r="B18453" t="str">
            <v>HA 59</v>
          </cell>
          <cell r="D18453">
            <v>128</v>
          </cell>
        </row>
        <row r="18454">
          <cell r="A18454">
            <v>45031</v>
          </cell>
          <cell r="B18454" t="str">
            <v>HA 71</v>
          </cell>
          <cell r="D18454">
            <v>136</v>
          </cell>
        </row>
        <row r="18455">
          <cell r="A18455">
            <v>45031</v>
          </cell>
          <cell r="B18455" t="str">
            <v>UA 1273</v>
          </cell>
          <cell r="D18455">
            <v>327</v>
          </cell>
        </row>
        <row r="18456">
          <cell r="A18456">
            <v>45031</v>
          </cell>
          <cell r="B18456" t="str">
            <v>UA 417</v>
          </cell>
          <cell r="D18456">
            <v>121</v>
          </cell>
        </row>
        <row r="18457">
          <cell r="A18457">
            <v>45031</v>
          </cell>
          <cell r="B18457" t="str">
            <v>UA 42</v>
          </cell>
          <cell r="D18457">
            <v>133</v>
          </cell>
        </row>
        <row r="18458">
          <cell r="A18458">
            <v>45031</v>
          </cell>
          <cell r="B18458" t="str">
            <v>UA 482</v>
          </cell>
          <cell r="D18458">
            <v>349</v>
          </cell>
        </row>
        <row r="18459">
          <cell r="A18459">
            <v>45031</v>
          </cell>
          <cell r="B18459" t="str">
            <v>WN 103</v>
          </cell>
          <cell r="D18459">
            <v>85</v>
          </cell>
        </row>
        <row r="18460">
          <cell r="A18460">
            <v>45031</v>
          </cell>
          <cell r="B18460" t="str">
            <v>WN 2055</v>
          </cell>
          <cell r="D18460">
            <v>173</v>
          </cell>
        </row>
        <row r="18461">
          <cell r="A18461">
            <v>45031</v>
          </cell>
          <cell r="B18461" t="str">
            <v>WN 2138</v>
          </cell>
          <cell r="D18461">
            <v>165</v>
          </cell>
        </row>
        <row r="18462">
          <cell r="A18462">
            <v>45031</v>
          </cell>
          <cell r="B18462" t="str">
            <v>WN 2300</v>
          </cell>
          <cell r="D18462">
            <v>167</v>
          </cell>
        </row>
        <row r="18463">
          <cell r="A18463">
            <v>45031</v>
          </cell>
          <cell r="B18463" t="str">
            <v>WN 2712</v>
          </cell>
          <cell r="D18463">
            <v>160</v>
          </cell>
        </row>
        <row r="18464">
          <cell r="A18464">
            <v>45031</v>
          </cell>
          <cell r="B18464" t="str">
            <v>WN 3774</v>
          </cell>
          <cell r="D18464">
            <v>136</v>
          </cell>
        </row>
        <row r="18465">
          <cell r="A18465">
            <v>45031</v>
          </cell>
          <cell r="B18465" t="str">
            <v>WN 396</v>
          </cell>
          <cell r="D18465">
            <v>146</v>
          </cell>
        </row>
        <row r="18466">
          <cell r="A18466">
            <v>45032</v>
          </cell>
          <cell r="B18466" t="str">
            <v>AS 805</v>
          </cell>
          <cell r="D18466">
            <v>73</v>
          </cell>
        </row>
        <row r="18467">
          <cell r="A18467">
            <v>45032</v>
          </cell>
          <cell r="B18467" t="str">
            <v>AS 825</v>
          </cell>
          <cell r="D18467">
            <v>150</v>
          </cell>
        </row>
        <row r="18468">
          <cell r="A18468">
            <v>45032</v>
          </cell>
          <cell r="B18468" t="str">
            <v>AS 829</v>
          </cell>
          <cell r="D18468">
            <v>147</v>
          </cell>
        </row>
        <row r="18469">
          <cell r="A18469">
            <v>45032</v>
          </cell>
          <cell r="B18469" t="str">
            <v>DL 464</v>
          </cell>
          <cell r="D18469">
            <v>162</v>
          </cell>
        </row>
        <row r="18470">
          <cell r="A18470">
            <v>45032</v>
          </cell>
          <cell r="B18470" t="str">
            <v>DL 481</v>
          </cell>
          <cell r="D18470">
            <v>120</v>
          </cell>
        </row>
        <row r="18471">
          <cell r="A18471">
            <v>45032</v>
          </cell>
          <cell r="B18471" t="str">
            <v>HA 23</v>
          </cell>
          <cell r="D18471">
            <v>114</v>
          </cell>
        </row>
        <row r="18472">
          <cell r="A18472">
            <v>45032</v>
          </cell>
          <cell r="B18472" t="str">
            <v>HA 31</v>
          </cell>
          <cell r="D18472">
            <v>165</v>
          </cell>
        </row>
        <row r="18473">
          <cell r="A18473">
            <v>45032</v>
          </cell>
          <cell r="B18473" t="str">
            <v>HA 33</v>
          </cell>
          <cell r="D18473">
            <v>250</v>
          </cell>
        </row>
        <row r="18474">
          <cell r="A18474">
            <v>45032</v>
          </cell>
          <cell r="B18474" t="str">
            <v>HA 41</v>
          </cell>
          <cell r="D18474">
            <v>133</v>
          </cell>
        </row>
        <row r="18475">
          <cell r="A18475">
            <v>45032</v>
          </cell>
          <cell r="B18475" t="str">
            <v>HA 59</v>
          </cell>
          <cell r="D18475">
            <v>125</v>
          </cell>
        </row>
        <row r="18476">
          <cell r="A18476">
            <v>45032</v>
          </cell>
          <cell r="B18476" t="str">
            <v>UA 1219</v>
          </cell>
          <cell r="D18476">
            <v>54</v>
          </cell>
        </row>
        <row r="18477">
          <cell r="A18477">
            <v>45032</v>
          </cell>
          <cell r="B18477" t="str">
            <v>UA 1273</v>
          </cell>
          <cell r="D18477">
            <v>218</v>
          </cell>
        </row>
        <row r="18478">
          <cell r="A18478">
            <v>45032</v>
          </cell>
          <cell r="B18478" t="str">
            <v>UA 1749</v>
          </cell>
          <cell r="D18478">
            <v>74</v>
          </cell>
        </row>
        <row r="18479">
          <cell r="A18479">
            <v>45032</v>
          </cell>
          <cell r="B18479" t="str">
            <v>WN 103</v>
          </cell>
          <cell r="D18479">
            <v>153</v>
          </cell>
        </row>
        <row r="18480">
          <cell r="A18480">
            <v>45032</v>
          </cell>
          <cell r="B18480" t="str">
            <v>WN 1036</v>
          </cell>
          <cell r="D18480">
            <v>34</v>
          </cell>
        </row>
        <row r="18481">
          <cell r="A18481">
            <v>45032</v>
          </cell>
          <cell r="B18481" t="str">
            <v>WN 2712</v>
          </cell>
          <cell r="D18481">
            <v>128</v>
          </cell>
        </row>
        <row r="18482">
          <cell r="A18482">
            <v>45032</v>
          </cell>
          <cell r="B18482" t="str">
            <v>WN 3774</v>
          </cell>
          <cell r="D18482">
            <v>74</v>
          </cell>
        </row>
        <row r="18483">
          <cell r="A18483">
            <v>45032</v>
          </cell>
          <cell r="B18483" t="str">
            <v>WN 396</v>
          </cell>
          <cell r="D18483">
            <v>150</v>
          </cell>
        </row>
        <row r="18484">
          <cell r="A18484">
            <v>45032</v>
          </cell>
          <cell r="B18484" t="str">
            <v>WN 491</v>
          </cell>
          <cell r="D18484">
            <v>150</v>
          </cell>
        </row>
        <row r="18485">
          <cell r="A18485">
            <v>45033</v>
          </cell>
          <cell r="B18485" t="str">
            <v>AA 119</v>
          </cell>
          <cell r="D18485">
            <v>265</v>
          </cell>
        </row>
        <row r="18486">
          <cell r="A18486">
            <v>45033</v>
          </cell>
          <cell r="B18486" t="str">
            <v>AA 205</v>
          </cell>
          <cell r="D18486">
            <v>126</v>
          </cell>
        </row>
        <row r="18487">
          <cell r="A18487">
            <v>45033</v>
          </cell>
          <cell r="B18487" t="str">
            <v>AS 803</v>
          </cell>
          <cell r="D18487">
            <v>95</v>
          </cell>
        </row>
        <row r="18488">
          <cell r="A18488">
            <v>45033</v>
          </cell>
          <cell r="B18488" t="str">
            <v>AS 805</v>
          </cell>
          <cell r="D18488">
            <v>72</v>
          </cell>
        </row>
        <row r="18489">
          <cell r="A18489">
            <v>45033</v>
          </cell>
          <cell r="B18489" t="str">
            <v>AS 813</v>
          </cell>
          <cell r="D18489">
            <v>156</v>
          </cell>
        </row>
        <row r="18490">
          <cell r="A18490">
            <v>45033</v>
          </cell>
          <cell r="B18490" t="str">
            <v>AS 829</v>
          </cell>
          <cell r="D18490">
            <v>116</v>
          </cell>
        </row>
        <row r="18491">
          <cell r="A18491">
            <v>45033</v>
          </cell>
          <cell r="B18491" t="str">
            <v>AS 861</v>
          </cell>
          <cell r="D18491">
            <v>130</v>
          </cell>
        </row>
        <row r="18492">
          <cell r="A18492">
            <v>45033</v>
          </cell>
          <cell r="B18492" t="str">
            <v>AS 879</v>
          </cell>
          <cell r="D18492">
            <v>126</v>
          </cell>
        </row>
        <row r="18493">
          <cell r="A18493">
            <v>45033</v>
          </cell>
          <cell r="B18493" t="str">
            <v>DL 362</v>
          </cell>
          <cell r="D18493">
            <v>129</v>
          </cell>
        </row>
        <row r="18494">
          <cell r="A18494">
            <v>45033</v>
          </cell>
          <cell r="B18494" t="str">
            <v>DL 464</v>
          </cell>
          <cell r="D18494">
            <v>133</v>
          </cell>
        </row>
        <row r="18495">
          <cell r="A18495">
            <v>45033</v>
          </cell>
          <cell r="B18495" t="str">
            <v>DL 481</v>
          </cell>
          <cell r="D18495">
            <v>138</v>
          </cell>
        </row>
        <row r="18496">
          <cell r="A18496">
            <v>45033</v>
          </cell>
          <cell r="B18496" t="str">
            <v>HA 23</v>
          </cell>
          <cell r="D18496">
            <v>146</v>
          </cell>
        </row>
        <row r="18497">
          <cell r="A18497">
            <v>45033</v>
          </cell>
          <cell r="B18497" t="str">
            <v>HA 29</v>
          </cell>
          <cell r="D18497">
            <v>201</v>
          </cell>
        </row>
        <row r="18498">
          <cell r="A18498">
            <v>45033</v>
          </cell>
          <cell r="B18498" t="str">
            <v>HA 31</v>
          </cell>
          <cell r="D18498">
            <v>152</v>
          </cell>
        </row>
        <row r="18499">
          <cell r="A18499">
            <v>45033</v>
          </cell>
          <cell r="B18499" t="str">
            <v>HA 39</v>
          </cell>
          <cell r="D18499">
            <v>197</v>
          </cell>
        </row>
        <row r="18500">
          <cell r="A18500">
            <v>45033</v>
          </cell>
          <cell r="B18500" t="str">
            <v>HA 45</v>
          </cell>
          <cell r="D18500">
            <v>165</v>
          </cell>
        </row>
        <row r="18501">
          <cell r="A18501">
            <v>45033</v>
          </cell>
          <cell r="B18501" t="str">
            <v>HA 57</v>
          </cell>
          <cell r="D18501">
            <v>186</v>
          </cell>
        </row>
        <row r="18502">
          <cell r="A18502">
            <v>45033</v>
          </cell>
          <cell r="B18502" t="str">
            <v>HA 59</v>
          </cell>
          <cell r="D18502">
            <v>164</v>
          </cell>
        </row>
        <row r="18503">
          <cell r="A18503">
            <v>45033</v>
          </cell>
          <cell r="B18503" t="str">
            <v>HA 71</v>
          </cell>
          <cell r="D18503">
            <v>152</v>
          </cell>
        </row>
        <row r="18504">
          <cell r="A18504">
            <v>45033</v>
          </cell>
          <cell r="B18504" t="str">
            <v>UA 1273</v>
          </cell>
          <cell r="D18504">
            <v>176</v>
          </cell>
        </row>
        <row r="18505">
          <cell r="A18505">
            <v>45033</v>
          </cell>
          <cell r="B18505" t="str">
            <v>UA 1736</v>
          </cell>
          <cell r="D18505">
            <v>363</v>
          </cell>
        </row>
        <row r="18506">
          <cell r="A18506">
            <v>45033</v>
          </cell>
          <cell r="B18506" t="str">
            <v>UA 1749</v>
          </cell>
          <cell r="D18506">
            <v>159</v>
          </cell>
        </row>
        <row r="18507">
          <cell r="A18507">
            <v>45033</v>
          </cell>
          <cell r="B18507" t="str">
            <v>UA 2623</v>
          </cell>
          <cell r="D18507">
            <v>158</v>
          </cell>
        </row>
        <row r="18508">
          <cell r="A18508">
            <v>45033</v>
          </cell>
          <cell r="B18508" t="str">
            <v>UA 417</v>
          </cell>
          <cell r="D18508">
            <v>102</v>
          </cell>
        </row>
        <row r="18509">
          <cell r="A18509">
            <v>45033</v>
          </cell>
          <cell r="B18509" t="str">
            <v>WN 103</v>
          </cell>
          <cell r="D18509">
            <v>62</v>
          </cell>
        </row>
        <row r="18510">
          <cell r="A18510">
            <v>45033</v>
          </cell>
          <cell r="B18510" t="str">
            <v>WN 1036</v>
          </cell>
          <cell r="D18510">
            <v>56</v>
          </cell>
        </row>
        <row r="18511">
          <cell r="A18511">
            <v>45033</v>
          </cell>
          <cell r="B18511" t="str">
            <v>WN 2055</v>
          </cell>
          <cell r="D18511">
            <v>148</v>
          </cell>
        </row>
        <row r="18512">
          <cell r="A18512">
            <v>45033</v>
          </cell>
          <cell r="B18512" t="str">
            <v>WN 2138</v>
          </cell>
          <cell r="D18512">
            <v>137</v>
          </cell>
        </row>
        <row r="18513">
          <cell r="A18513">
            <v>45033</v>
          </cell>
          <cell r="B18513" t="str">
            <v>WN 2300</v>
          </cell>
          <cell r="D18513">
            <v>149</v>
          </cell>
        </row>
        <row r="18514">
          <cell r="A18514">
            <v>45033</v>
          </cell>
          <cell r="B18514" t="str">
            <v>WN 396</v>
          </cell>
          <cell r="D18514">
            <v>165</v>
          </cell>
        </row>
        <row r="18515">
          <cell r="A18515">
            <v>45034</v>
          </cell>
          <cell r="B18515" t="str">
            <v>AA 119</v>
          </cell>
          <cell r="D18515">
            <v>273</v>
          </cell>
        </row>
        <row r="18516">
          <cell r="A18516">
            <v>45034</v>
          </cell>
          <cell r="B18516" t="str">
            <v>AA 271</v>
          </cell>
          <cell r="D18516">
            <v>149</v>
          </cell>
        </row>
        <row r="18517">
          <cell r="A18517">
            <v>45034</v>
          </cell>
          <cell r="B18517" t="str">
            <v>AA 432</v>
          </cell>
          <cell r="D18517">
            <v>194</v>
          </cell>
        </row>
        <row r="18518">
          <cell r="A18518">
            <v>45034</v>
          </cell>
          <cell r="B18518" t="str">
            <v>AS 803</v>
          </cell>
          <cell r="D18518">
            <v>88</v>
          </cell>
        </row>
        <row r="18519">
          <cell r="A18519">
            <v>45034</v>
          </cell>
          <cell r="B18519" t="str">
            <v>AS 805</v>
          </cell>
          <cell r="D18519">
            <v>145</v>
          </cell>
        </row>
        <row r="18520">
          <cell r="A18520">
            <v>45034</v>
          </cell>
          <cell r="B18520" t="str">
            <v>AS 809</v>
          </cell>
          <cell r="D18520">
            <v>155</v>
          </cell>
        </row>
        <row r="18521">
          <cell r="A18521">
            <v>45034</v>
          </cell>
          <cell r="B18521" t="str">
            <v>AS 813</v>
          </cell>
          <cell r="D18521">
            <v>153</v>
          </cell>
        </row>
        <row r="18522">
          <cell r="A18522">
            <v>45034</v>
          </cell>
          <cell r="B18522" t="str">
            <v>AS 861</v>
          </cell>
          <cell r="D18522">
            <v>149</v>
          </cell>
        </row>
        <row r="18523">
          <cell r="A18523">
            <v>45034</v>
          </cell>
          <cell r="B18523" t="str">
            <v>AS 879</v>
          </cell>
          <cell r="D18523">
            <v>114</v>
          </cell>
        </row>
        <row r="18524">
          <cell r="A18524">
            <v>45034</v>
          </cell>
          <cell r="B18524" t="str">
            <v>DL 362</v>
          </cell>
          <cell r="D18524">
            <v>89</v>
          </cell>
        </row>
        <row r="18525">
          <cell r="A18525">
            <v>45034</v>
          </cell>
          <cell r="B18525" t="str">
            <v>DL 464</v>
          </cell>
          <cell r="D18525">
            <v>193</v>
          </cell>
        </row>
        <row r="18526">
          <cell r="A18526">
            <v>45034</v>
          </cell>
          <cell r="B18526" t="str">
            <v>DL 481</v>
          </cell>
          <cell r="D18526">
            <v>196</v>
          </cell>
        </row>
        <row r="18527">
          <cell r="A18527">
            <v>45034</v>
          </cell>
          <cell r="B18527" t="str">
            <v>HA 23</v>
          </cell>
          <cell r="D18527">
            <v>170</v>
          </cell>
        </row>
        <row r="18528">
          <cell r="A18528">
            <v>45034</v>
          </cell>
          <cell r="B18528" t="str">
            <v>HA 29</v>
          </cell>
          <cell r="D18528">
            <v>221</v>
          </cell>
        </row>
        <row r="18529">
          <cell r="A18529">
            <v>45034</v>
          </cell>
          <cell r="B18529" t="str">
            <v>HA 31</v>
          </cell>
          <cell r="D18529">
            <v>116</v>
          </cell>
        </row>
        <row r="18530">
          <cell r="A18530">
            <v>45034</v>
          </cell>
          <cell r="B18530" t="str">
            <v>HA 33</v>
          </cell>
          <cell r="D18530">
            <v>258</v>
          </cell>
        </row>
        <row r="18531">
          <cell r="A18531">
            <v>45034</v>
          </cell>
          <cell r="B18531" t="str">
            <v>HA 39</v>
          </cell>
          <cell r="D18531">
            <v>193</v>
          </cell>
        </row>
        <row r="18532">
          <cell r="A18532">
            <v>45034</v>
          </cell>
          <cell r="B18532" t="str">
            <v>HA 41</v>
          </cell>
          <cell r="D18532">
            <v>134</v>
          </cell>
        </row>
        <row r="18533">
          <cell r="A18533">
            <v>45034</v>
          </cell>
          <cell r="B18533" t="str">
            <v>HA 45</v>
          </cell>
          <cell r="D18533">
            <v>158</v>
          </cell>
        </row>
        <row r="18534">
          <cell r="A18534">
            <v>45034</v>
          </cell>
          <cell r="B18534" t="str">
            <v>HA 57</v>
          </cell>
          <cell r="D18534">
            <v>179</v>
          </cell>
        </row>
        <row r="18535">
          <cell r="A18535">
            <v>45034</v>
          </cell>
          <cell r="B18535" t="str">
            <v>HA 59</v>
          </cell>
          <cell r="D18535">
            <v>170</v>
          </cell>
        </row>
        <row r="18536">
          <cell r="A18536">
            <v>45034</v>
          </cell>
          <cell r="B18536" t="str">
            <v>UA 1273</v>
          </cell>
          <cell r="D18536">
            <v>204</v>
          </cell>
        </row>
        <row r="18537">
          <cell r="A18537">
            <v>45034</v>
          </cell>
          <cell r="B18537" t="str">
            <v>UA 1736</v>
          </cell>
          <cell r="D18537">
            <v>338</v>
          </cell>
        </row>
        <row r="18538">
          <cell r="A18538">
            <v>45034</v>
          </cell>
          <cell r="B18538" t="str">
            <v>UA 1749</v>
          </cell>
          <cell r="D18538">
            <v>156</v>
          </cell>
        </row>
        <row r="18539">
          <cell r="A18539">
            <v>45034</v>
          </cell>
          <cell r="B18539" t="str">
            <v>UA 417</v>
          </cell>
          <cell r="D18539">
            <v>84</v>
          </cell>
        </row>
        <row r="18540">
          <cell r="A18540">
            <v>45034</v>
          </cell>
          <cell r="B18540" t="str">
            <v>WN 1197</v>
          </cell>
          <cell r="D18540">
            <v>107</v>
          </cell>
        </row>
        <row r="18541">
          <cell r="A18541">
            <v>45034</v>
          </cell>
          <cell r="B18541" t="str">
            <v>WN 2055</v>
          </cell>
          <cell r="D18541">
            <v>163</v>
          </cell>
        </row>
        <row r="18542">
          <cell r="A18542">
            <v>45034</v>
          </cell>
          <cell r="B18542" t="str">
            <v>WN 2138</v>
          </cell>
          <cell r="D18542">
            <v>141</v>
          </cell>
        </row>
        <row r="18543">
          <cell r="A18543">
            <v>45034</v>
          </cell>
          <cell r="B18543" t="str">
            <v>WN 2300</v>
          </cell>
          <cell r="D18543">
            <v>164</v>
          </cell>
        </row>
        <row r="18544">
          <cell r="A18544">
            <v>45034</v>
          </cell>
          <cell r="B18544" t="str">
            <v>WN 2712</v>
          </cell>
          <cell r="D18544">
            <v>109</v>
          </cell>
        </row>
        <row r="18545">
          <cell r="A18545">
            <v>45034</v>
          </cell>
          <cell r="B18545" t="str">
            <v>WN 3774</v>
          </cell>
          <cell r="D18545">
            <v>113</v>
          </cell>
        </row>
        <row r="18546">
          <cell r="A18546">
            <v>45034</v>
          </cell>
          <cell r="B18546" t="str">
            <v>WN 396</v>
          </cell>
          <cell r="D18546">
            <v>129</v>
          </cell>
        </row>
        <row r="18547">
          <cell r="A18547">
            <v>45034</v>
          </cell>
          <cell r="B18547" t="str">
            <v>WN 491</v>
          </cell>
          <cell r="D18547">
            <v>154</v>
          </cell>
        </row>
        <row r="18548">
          <cell r="A18548">
            <v>45035</v>
          </cell>
          <cell r="B18548" t="str">
            <v>AA 119</v>
          </cell>
          <cell r="D18548">
            <v>275</v>
          </cell>
        </row>
        <row r="18549">
          <cell r="A18549">
            <v>45035</v>
          </cell>
          <cell r="B18549" t="str">
            <v>AS 803</v>
          </cell>
          <cell r="D18549">
            <v>86</v>
          </cell>
        </row>
        <row r="18550">
          <cell r="A18550">
            <v>45035</v>
          </cell>
          <cell r="B18550" t="str">
            <v>AS 805</v>
          </cell>
          <cell r="D18550">
            <v>159</v>
          </cell>
        </row>
        <row r="18551">
          <cell r="A18551">
            <v>45035</v>
          </cell>
          <cell r="B18551" t="str">
            <v>AS 805</v>
          </cell>
          <cell r="D18551">
            <v>140</v>
          </cell>
        </row>
        <row r="18552">
          <cell r="A18552">
            <v>45035</v>
          </cell>
          <cell r="B18552" t="str">
            <v>AS 809</v>
          </cell>
          <cell r="D18552">
            <v>148</v>
          </cell>
        </row>
        <row r="18553">
          <cell r="A18553">
            <v>45035</v>
          </cell>
          <cell r="B18553" t="str">
            <v>AS 829</v>
          </cell>
          <cell r="D18553">
            <v>156</v>
          </cell>
        </row>
        <row r="18554">
          <cell r="A18554">
            <v>45035</v>
          </cell>
          <cell r="B18554" t="str">
            <v>DL 464</v>
          </cell>
          <cell r="D18554">
            <v>187</v>
          </cell>
        </row>
        <row r="18555">
          <cell r="A18555">
            <v>45035</v>
          </cell>
          <cell r="B18555" t="str">
            <v>DL 481</v>
          </cell>
          <cell r="D18555">
            <v>179</v>
          </cell>
        </row>
        <row r="18556">
          <cell r="A18556">
            <v>45035</v>
          </cell>
          <cell r="B18556" t="str">
            <v>HA 23</v>
          </cell>
          <cell r="D18556">
            <v>155</v>
          </cell>
        </row>
        <row r="18557">
          <cell r="A18557">
            <v>45035</v>
          </cell>
          <cell r="B18557" t="str">
            <v>HA 29</v>
          </cell>
          <cell r="D18557">
            <v>221</v>
          </cell>
        </row>
        <row r="18558">
          <cell r="A18558">
            <v>45035</v>
          </cell>
          <cell r="B18558" t="str">
            <v>HA 31</v>
          </cell>
          <cell r="D18558">
            <v>137</v>
          </cell>
        </row>
        <row r="18559">
          <cell r="A18559">
            <v>45035</v>
          </cell>
          <cell r="B18559" t="str">
            <v>HA 33</v>
          </cell>
          <cell r="D18559">
            <v>240</v>
          </cell>
        </row>
        <row r="18560">
          <cell r="A18560">
            <v>45035</v>
          </cell>
          <cell r="B18560" t="str">
            <v>HA 39</v>
          </cell>
          <cell r="D18560">
            <v>175</v>
          </cell>
        </row>
        <row r="18561">
          <cell r="A18561">
            <v>45035</v>
          </cell>
          <cell r="B18561" t="str">
            <v>HA 41</v>
          </cell>
          <cell r="D18561">
            <v>128</v>
          </cell>
        </row>
        <row r="18562">
          <cell r="A18562">
            <v>45035</v>
          </cell>
          <cell r="B18562" t="str">
            <v>HA 45</v>
          </cell>
          <cell r="D18562">
            <v>170</v>
          </cell>
        </row>
        <row r="18563">
          <cell r="A18563">
            <v>45035</v>
          </cell>
          <cell r="B18563" t="str">
            <v>HA 57</v>
          </cell>
          <cell r="D18563">
            <v>183</v>
          </cell>
        </row>
        <row r="18564">
          <cell r="A18564">
            <v>45035</v>
          </cell>
          <cell r="B18564" t="str">
            <v>HA 59</v>
          </cell>
          <cell r="D18564">
            <v>176</v>
          </cell>
        </row>
        <row r="18565">
          <cell r="A18565">
            <v>45035</v>
          </cell>
          <cell r="B18565" t="str">
            <v>UA 1273</v>
          </cell>
          <cell r="D18565">
            <v>197</v>
          </cell>
        </row>
        <row r="18566">
          <cell r="A18566">
            <v>45035</v>
          </cell>
          <cell r="B18566" t="str">
            <v>UA 1736</v>
          </cell>
          <cell r="D18566">
            <v>308</v>
          </cell>
        </row>
        <row r="18567">
          <cell r="A18567">
            <v>45035</v>
          </cell>
          <cell r="B18567" t="str">
            <v>UA 1749</v>
          </cell>
          <cell r="D18567">
            <v>144</v>
          </cell>
        </row>
        <row r="18568">
          <cell r="A18568">
            <v>45035</v>
          </cell>
          <cell r="B18568" t="str">
            <v>UA 2623</v>
          </cell>
          <cell r="D18568">
            <v>163</v>
          </cell>
        </row>
        <row r="18569">
          <cell r="A18569">
            <v>45035</v>
          </cell>
          <cell r="B18569" t="str">
            <v>UA 417</v>
          </cell>
          <cell r="D18569">
            <v>179</v>
          </cell>
        </row>
        <row r="18570">
          <cell r="A18570">
            <v>45035</v>
          </cell>
          <cell r="B18570" t="str">
            <v>WN 103</v>
          </cell>
          <cell r="D18570">
            <v>124</v>
          </cell>
        </row>
        <row r="18571">
          <cell r="A18571">
            <v>45035</v>
          </cell>
          <cell r="B18571" t="str">
            <v>WN 1036</v>
          </cell>
          <cell r="D18571">
            <v>170</v>
          </cell>
        </row>
        <row r="18572">
          <cell r="A18572">
            <v>45035</v>
          </cell>
          <cell r="B18572" t="str">
            <v>WN 2712</v>
          </cell>
          <cell r="D18572">
            <v>116</v>
          </cell>
        </row>
        <row r="18573">
          <cell r="A18573">
            <v>45035</v>
          </cell>
          <cell r="B18573" t="str">
            <v>WN 491</v>
          </cell>
          <cell r="D18573">
            <v>167</v>
          </cell>
        </row>
        <row r="18574">
          <cell r="A18574">
            <v>45036</v>
          </cell>
          <cell r="B18574" t="str">
            <v>AA 119</v>
          </cell>
          <cell r="D18574">
            <v>281</v>
          </cell>
        </row>
        <row r="18575">
          <cell r="A18575">
            <v>45036</v>
          </cell>
          <cell r="B18575" t="str">
            <v>AA 271</v>
          </cell>
          <cell r="D18575">
            <v>185</v>
          </cell>
        </row>
        <row r="18576">
          <cell r="A18576">
            <v>45036</v>
          </cell>
          <cell r="B18576" t="str">
            <v>AS 803</v>
          </cell>
          <cell r="D18576">
            <v>134</v>
          </cell>
        </row>
        <row r="18577">
          <cell r="A18577">
            <v>45036</v>
          </cell>
          <cell r="B18577" t="str">
            <v>AS 879</v>
          </cell>
          <cell r="D18577">
            <v>152</v>
          </cell>
        </row>
        <row r="18578">
          <cell r="A18578">
            <v>45036</v>
          </cell>
          <cell r="B18578" t="str">
            <v>HA 23</v>
          </cell>
          <cell r="D18578">
            <v>176</v>
          </cell>
        </row>
        <row r="18579">
          <cell r="A18579">
            <v>45036</v>
          </cell>
          <cell r="B18579" t="str">
            <v>HA 33</v>
          </cell>
          <cell r="D18579">
            <v>235</v>
          </cell>
        </row>
        <row r="18580">
          <cell r="A18580">
            <v>45036</v>
          </cell>
          <cell r="B18580" t="str">
            <v>HA 39</v>
          </cell>
          <cell r="D18580">
            <v>167</v>
          </cell>
        </row>
        <row r="18581">
          <cell r="A18581">
            <v>45036</v>
          </cell>
          <cell r="B18581" t="str">
            <v>HA 41</v>
          </cell>
          <cell r="D18581">
            <v>157</v>
          </cell>
        </row>
        <row r="18582">
          <cell r="A18582">
            <v>45036</v>
          </cell>
          <cell r="B18582" t="str">
            <v>HA 45</v>
          </cell>
          <cell r="D18582">
            <v>140</v>
          </cell>
        </row>
        <row r="18583">
          <cell r="A18583">
            <v>45036</v>
          </cell>
          <cell r="B18583" t="str">
            <v>HA 57</v>
          </cell>
          <cell r="D18583">
            <v>166</v>
          </cell>
        </row>
        <row r="18584">
          <cell r="A18584">
            <v>45036</v>
          </cell>
          <cell r="B18584" t="str">
            <v>HA 71</v>
          </cell>
          <cell r="D18584">
            <v>184</v>
          </cell>
        </row>
        <row r="18585">
          <cell r="A18585">
            <v>45036</v>
          </cell>
          <cell r="B18585" t="str">
            <v>UA 2623</v>
          </cell>
          <cell r="D18585">
            <v>150</v>
          </cell>
        </row>
        <row r="18586">
          <cell r="A18586">
            <v>45036</v>
          </cell>
          <cell r="B18586" t="str">
            <v>WN 2300</v>
          </cell>
          <cell r="D18586">
            <v>177</v>
          </cell>
        </row>
        <row r="18587">
          <cell r="A18587">
            <v>45037</v>
          </cell>
          <cell r="B18587" t="str">
            <v>AA 119</v>
          </cell>
          <cell r="D18587">
            <v>203</v>
          </cell>
        </row>
        <row r="18588">
          <cell r="A18588">
            <v>45037</v>
          </cell>
          <cell r="B18588" t="str">
            <v>AA 205</v>
          </cell>
          <cell r="D18588">
            <v>142</v>
          </cell>
        </row>
        <row r="18589">
          <cell r="A18589">
            <v>45037</v>
          </cell>
          <cell r="B18589" t="str">
            <v>AS 861</v>
          </cell>
          <cell r="D18589">
            <v>158</v>
          </cell>
        </row>
        <row r="18590">
          <cell r="A18590">
            <v>45037</v>
          </cell>
          <cell r="B18590" t="str">
            <v>DL 362</v>
          </cell>
          <cell r="D18590">
            <v>168</v>
          </cell>
        </row>
        <row r="18591">
          <cell r="A18591">
            <v>45037</v>
          </cell>
          <cell r="B18591" t="str">
            <v>HA 23</v>
          </cell>
          <cell r="D18591">
            <v>147</v>
          </cell>
        </row>
        <row r="18592">
          <cell r="A18592">
            <v>45037</v>
          </cell>
          <cell r="B18592" t="str">
            <v>HA 29</v>
          </cell>
          <cell r="D18592">
            <v>220</v>
          </cell>
        </row>
        <row r="18593">
          <cell r="A18593">
            <v>45037</v>
          </cell>
          <cell r="B18593" t="str">
            <v>HA 31</v>
          </cell>
          <cell r="D18593">
            <v>90</v>
          </cell>
        </row>
        <row r="18594">
          <cell r="A18594">
            <v>45037</v>
          </cell>
          <cell r="B18594" t="str">
            <v>HA 33</v>
          </cell>
          <cell r="D18594">
            <v>227</v>
          </cell>
        </row>
        <row r="18595">
          <cell r="A18595">
            <v>45037</v>
          </cell>
          <cell r="B18595" t="str">
            <v>HA 39</v>
          </cell>
          <cell r="D18595">
            <v>168</v>
          </cell>
        </row>
        <row r="18596">
          <cell r="A18596">
            <v>45037</v>
          </cell>
          <cell r="B18596" t="str">
            <v>HA 41</v>
          </cell>
          <cell r="D18596">
            <v>120</v>
          </cell>
        </row>
        <row r="18597">
          <cell r="A18597">
            <v>45037</v>
          </cell>
          <cell r="B18597" t="str">
            <v>HA 45</v>
          </cell>
          <cell r="D18597">
            <v>139</v>
          </cell>
        </row>
        <row r="18598">
          <cell r="A18598">
            <v>45037</v>
          </cell>
          <cell r="B18598" t="str">
            <v>HA 57</v>
          </cell>
          <cell r="D18598">
            <v>175</v>
          </cell>
        </row>
        <row r="18599">
          <cell r="A18599">
            <v>45037</v>
          </cell>
          <cell r="B18599" t="str">
            <v>HA 59</v>
          </cell>
          <cell r="D18599">
            <v>145</v>
          </cell>
        </row>
        <row r="18600">
          <cell r="A18600">
            <v>45037</v>
          </cell>
          <cell r="B18600" t="str">
            <v>HA 71</v>
          </cell>
          <cell r="D18600">
            <v>130</v>
          </cell>
        </row>
        <row r="18601">
          <cell r="A18601">
            <v>45037</v>
          </cell>
          <cell r="B18601" t="str">
            <v>UA 1273</v>
          </cell>
          <cell r="D18601">
            <v>281</v>
          </cell>
        </row>
        <row r="18602">
          <cell r="A18602">
            <v>45037</v>
          </cell>
          <cell r="B18602" t="str">
            <v>UA 1736</v>
          </cell>
          <cell r="D18602">
            <v>354</v>
          </cell>
        </row>
        <row r="18603">
          <cell r="A18603">
            <v>45037</v>
          </cell>
          <cell r="B18603" t="str">
            <v>UA 1749</v>
          </cell>
          <cell r="D18603">
            <v>126</v>
          </cell>
        </row>
        <row r="18604">
          <cell r="A18604">
            <v>45037</v>
          </cell>
          <cell r="B18604" t="str">
            <v>UA 2623</v>
          </cell>
          <cell r="D18604">
            <v>161</v>
          </cell>
        </row>
        <row r="18605">
          <cell r="A18605">
            <v>45037</v>
          </cell>
          <cell r="B18605" t="str">
            <v>UA 417</v>
          </cell>
          <cell r="D18605">
            <v>118</v>
          </cell>
        </row>
        <row r="18606">
          <cell r="A18606">
            <v>45037</v>
          </cell>
          <cell r="B18606" t="str">
            <v>WN 1036</v>
          </cell>
          <cell r="D18606">
            <v>82</v>
          </cell>
        </row>
        <row r="18607">
          <cell r="A18607">
            <v>45037</v>
          </cell>
          <cell r="B18607" t="str">
            <v>WN 1197</v>
          </cell>
          <cell r="D18607">
            <v>100</v>
          </cell>
        </row>
        <row r="18608">
          <cell r="A18608">
            <v>45038</v>
          </cell>
          <cell r="B18608" t="str">
            <v>AA 119</v>
          </cell>
          <cell r="D18608">
            <v>268</v>
          </cell>
        </row>
        <row r="18609">
          <cell r="A18609">
            <v>45038</v>
          </cell>
          <cell r="B18609" t="str">
            <v>AA 271</v>
          </cell>
          <cell r="D18609">
            <v>196</v>
          </cell>
        </row>
        <row r="18610">
          <cell r="A18610">
            <v>45038</v>
          </cell>
          <cell r="B18610" t="str">
            <v>AA 432</v>
          </cell>
          <cell r="D18610">
            <v>201</v>
          </cell>
        </row>
        <row r="18611">
          <cell r="A18611">
            <v>45038</v>
          </cell>
          <cell r="B18611" t="str">
            <v>DL 362</v>
          </cell>
          <cell r="D18611">
            <v>167</v>
          </cell>
        </row>
        <row r="18612">
          <cell r="A18612">
            <v>45038</v>
          </cell>
          <cell r="B18612" t="str">
            <v>DL 464</v>
          </cell>
          <cell r="D18612">
            <v>145</v>
          </cell>
        </row>
        <row r="18613">
          <cell r="A18613">
            <v>45038</v>
          </cell>
          <cell r="B18613" t="str">
            <v>DL 481</v>
          </cell>
          <cell r="D18613">
            <v>171</v>
          </cell>
        </row>
        <row r="18614">
          <cell r="A18614">
            <v>45038</v>
          </cell>
          <cell r="B18614" t="str">
            <v>HA 23</v>
          </cell>
          <cell r="D18614">
            <v>144</v>
          </cell>
        </row>
        <row r="18615">
          <cell r="A18615">
            <v>45038</v>
          </cell>
          <cell r="B18615" t="str">
            <v>HA 29</v>
          </cell>
          <cell r="D18615">
            <v>269</v>
          </cell>
        </row>
        <row r="18616">
          <cell r="A18616">
            <v>45038</v>
          </cell>
          <cell r="B18616" t="str">
            <v>HA 31</v>
          </cell>
          <cell r="D18616">
            <v>134</v>
          </cell>
        </row>
        <row r="18617">
          <cell r="A18617">
            <v>45038</v>
          </cell>
          <cell r="B18617" t="str">
            <v>HA 33</v>
          </cell>
          <cell r="D18617">
            <v>244</v>
          </cell>
        </row>
        <row r="18618">
          <cell r="A18618">
            <v>45038</v>
          </cell>
          <cell r="B18618" t="str">
            <v>HA 39</v>
          </cell>
          <cell r="D18618">
            <v>178</v>
          </cell>
        </row>
        <row r="18619">
          <cell r="A18619">
            <v>45038</v>
          </cell>
          <cell r="B18619" t="str">
            <v>HA 41</v>
          </cell>
          <cell r="D18619">
            <v>142</v>
          </cell>
        </row>
        <row r="18620">
          <cell r="A18620">
            <v>45038</v>
          </cell>
          <cell r="B18620" t="str">
            <v>HA 45</v>
          </cell>
          <cell r="D18620">
            <v>141</v>
          </cell>
        </row>
        <row r="18621">
          <cell r="A18621">
            <v>45038</v>
          </cell>
          <cell r="B18621" t="str">
            <v>HA 57</v>
          </cell>
          <cell r="D18621">
            <v>170</v>
          </cell>
        </row>
        <row r="18622">
          <cell r="A18622">
            <v>45038</v>
          </cell>
          <cell r="B18622" t="str">
            <v>HA 59</v>
          </cell>
          <cell r="D18622">
            <v>150</v>
          </cell>
        </row>
        <row r="18623">
          <cell r="A18623">
            <v>45038</v>
          </cell>
          <cell r="B18623" t="str">
            <v>HA 71</v>
          </cell>
          <cell r="D18623">
            <v>189</v>
          </cell>
        </row>
        <row r="18624">
          <cell r="A18624">
            <v>45038</v>
          </cell>
          <cell r="B18624" t="str">
            <v>UA 1273</v>
          </cell>
          <cell r="D18624">
            <v>308</v>
          </cell>
        </row>
        <row r="18625">
          <cell r="A18625">
            <v>45038</v>
          </cell>
          <cell r="B18625" t="str">
            <v>UA 1736</v>
          </cell>
          <cell r="D18625">
            <v>344</v>
          </cell>
        </row>
        <row r="18626">
          <cell r="A18626">
            <v>45038</v>
          </cell>
          <cell r="B18626" t="str">
            <v>UA 202</v>
          </cell>
          <cell r="D18626">
            <v>230</v>
          </cell>
        </row>
        <row r="18627">
          <cell r="A18627">
            <v>45038</v>
          </cell>
          <cell r="B18627" t="str">
            <v>UA 2623</v>
          </cell>
          <cell r="D18627">
            <v>166</v>
          </cell>
        </row>
        <row r="18628">
          <cell r="A18628">
            <v>45038</v>
          </cell>
          <cell r="B18628" t="str">
            <v>UA 417</v>
          </cell>
          <cell r="D18628">
            <v>147</v>
          </cell>
        </row>
        <row r="18629">
          <cell r="A18629">
            <v>45038</v>
          </cell>
          <cell r="B18629" t="str">
            <v>WN 103</v>
          </cell>
          <cell r="D18629">
            <v>123</v>
          </cell>
        </row>
        <row r="18630">
          <cell r="A18630">
            <v>45038</v>
          </cell>
          <cell r="B18630" t="str">
            <v>WN 2055</v>
          </cell>
          <cell r="D18630">
            <v>165</v>
          </cell>
        </row>
        <row r="18631">
          <cell r="A18631">
            <v>45038</v>
          </cell>
          <cell r="B18631" t="str">
            <v>WN 2138</v>
          </cell>
          <cell r="D18631">
            <v>161</v>
          </cell>
        </row>
        <row r="18632">
          <cell r="A18632">
            <v>45038</v>
          </cell>
          <cell r="B18632" t="str">
            <v>WN 2300</v>
          </cell>
          <cell r="D18632">
            <v>168</v>
          </cell>
        </row>
        <row r="18633">
          <cell r="A18633">
            <v>45038</v>
          </cell>
          <cell r="B18633" t="str">
            <v>WN 2712</v>
          </cell>
          <cell r="D18633">
            <v>82</v>
          </cell>
        </row>
        <row r="18634">
          <cell r="A18634">
            <v>45038</v>
          </cell>
          <cell r="B18634" t="str">
            <v>WN 3774</v>
          </cell>
          <cell r="D18634">
            <v>165</v>
          </cell>
        </row>
        <row r="18635">
          <cell r="A18635">
            <v>45038</v>
          </cell>
          <cell r="B18635" t="str">
            <v>WN 396</v>
          </cell>
          <cell r="D18635">
            <v>170</v>
          </cell>
        </row>
        <row r="18636">
          <cell r="A18636">
            <v>45038</v>
          </cell>
          <cell r="B18636" t="str">
            <v>WN 491</v>
          </cell>
          <cell r="D18636">
            <v>148</v>
          </cell>
        </row>
        <row r="18637">
          <cell r="A18637">
            <v>45039</v>
          </cell>
          <cell r="B18637" t="str">
            <v>AA 119</v>
          </cell>
          <cell r="D18637">
            <v>286</v>
          </cell>
        </row>
        <row r="18638">
          <cell r="A18638">
            <v>45039</v>
          </cell>
          <cell r="B18638" t="str">
            <v>AA 205</v>
          </cell>
          <cell r="D18638">
            <v>133</v>
          </cell>
        </row>
        <row r="18639">
          <cell r="A18639">
            <v>45039</v>
          </cell>
          <cell r="B18639" t="str">
            <v>AA 271</v>
          </cell>
          <cell r="D18639">
            <v>139</v>
          </cell>
        </row>
        <row r="18640">
          <cell r="A18640">
            <v>45039</v>
          </cell>
          <cell r="B18640" t="str">
            <v>AA 432</v>
          </cell>
          <cell r="D18640">
            <v>185</v>
          </cell>
        </row>
        <row r="18641">
          <cell r="A18641">
            <v>45039</v>
          </cell>
          <cell r="B18641" t="str">
            <v>AS 805</v>
          </cell>
          <cell r="D18641">
            <v>91</v>
          </cell>
        </row>
        <row r="18642">
          <cell r="A18642">
            <v>45039</v>
          </cell>
          <cell r="B18642" t="str">
            <v>AS 861</v>
          </cell>
          <cell r="D18642">
            <v>152</v>
          </cell>
        </row>
        <row r="18643">
          <cell r="A18643">
            <v>45039</v>
          </cell>
          <cell r="B18643" t="str">
            <v>DL 362</v>
          </cell>
          <cell r="D18643">
            <v>174</v>
          </cell>
        </row>
        <row r="18644">
          <cell r="A18644">
            <v>45039</v>
          </cell>
          <cell r="B18644" t="str">
            <v>DL 464</v>
          </cell>
          <cell r="D18644">
            <v>175</v>
          </cell>
        </row>
        <row r="18645">
          <cell r="A18645">
            <v>45039</v>
          </cell>
          <cell r="B18645" t="str">
            <v>DL 481</v>
          </cell>
          <cell r="D18645">
            <v>152</v>
          </cell>
        </row>
        <row r="18646">
          <cell r="A18646">
            <v>45039</v>
          </cell>
          <cell r="B18646" t="str">
            <v>HA 23</v>
          </cell>
          <cell r="D18646">
            <v>140</v>
          </cell>
        </row>
        <row r="18647">
          <cell r="A18647">
            <v>45039</v>
          </cell>
          <cell r="B18647" t="str">
            <v>HA 31</v>
          </cell>
          <cell r="D18647">
            <v>178</v>
          </cell>
        </row>
        <row r="18648">
          <cell r="A18648">
            <v>45039</v>
          </cell>
          <cell r="B18648" t="str">
            <v>HA 39</v>
          </cell>
          <cell r="D18648">
            <v>184</v>
          </cell>
        </row>
        <row r="18649">
          <cell r="A18649">
            <v>45039</v>
          </cell>
          <cell r="B18649" t="str">
            <v>HA 41</v>
          </cell>
          <cell r="D18649">
            <v>134</v>
          </cell>
        </row>
        <row r="18650">
          <cell r="A18650">
            <v>45039</v>
          </cell>
          <cell r="B18650" t="str">
            <v>HA 59</v>
          </cell>
          <cell r="D18650">
            <v>179</v>
          </cell>
        </row>
        <row r="18651">
          <cell r="A18651">
            <v>45039</v>
          </cell>
          <cell r="B18651" t="str">
            <v>UA 1273</v>
          </cell>
          <cell r="D18651">
            <v>208</v>
          </cell>
        </row>
        <row r="18652">
          <cell r="A18652">
            <v>45039</v>
          </cell>
          <cell r="B18652" t="str">
            <v>WN 103</v>
          </cell>
          <cell r="D18652">
            <v>98</v>
          </cell>
        </row>
        <row r="18653">
          <cell r="A18653">
            <v>45039</v>
          </cell>
          <cell r="B18653" t="str">
            <v>WN 1036</v>
          </cell>
          <cell r="D18653">
            <v>47</v>
          </cell>
        </row>
        <row r="18654">
          <cell r="A18654">
            <v>45039</v>
          </cell>
          <cell r="B18654" t="str">
            <v>WN 1197</v>
          </cell>
          <cell r="D18654">
            <v>33</v>
          </cell>
        </row>
        <row r="18655">
          <cell r="A18655">
            <v>45039</v>
          </cell>
          <cell r="B18655" t="str">
            <v>WN 2055</v>
          </cell>
          <cell r="D18655">
            <v>169</v>
          </cell>
        </row>
        <row r="18656">
          <cell r="A18656">
            <v>45039</v>
          </cell>
          <cell r="B18656" t="str">
            <v>WN 2138</v>
          </cell>
          <cell r="D18656">
            <v>169</v>
          </cell>
        </row>
        <row r="18657">
          <cell r="A18657">
            <v>45039</v>
          </cell>
          <cell r="B18657" t="str">
            <v>WN 2300</v>
          </cell>
          <cell r="D18657">
            <v>181</v>
          </cell>
        </row>
        <row r="18658">
          <cell r="A18658">
            <v>45039</v>
          </cell>
          <cell r="B18658" t="str">
            <v>WN 2712</v>
          </cell>
          <cell r="D18658">
            <v>75</v>
          </cell>
        </row>
        <row r="18659">
          <cell r="A18659">
            <v>45039</v>
          </cell>
          <cell r="B18659" t="str">
            <v>WN 3774</v>
          </cell>
          <cell r="D18659">
            <v>142</v>
          </cell>
        </row>
        <row r="18660">
          <cell r="A18660">
            <v>45039</v>
          </cell>
          <cell r="B18660" t="str">
            <v>WN 396</v>
          </cell>
          <cell r="D18660">
            <v>170</v>
          </cell>
        </row>
        <row r="18661">
          <cell r="A18661">
            <v>45039</v>
          </cell>
          <cell r="B18661" t="str">
            <v>WN 491</v>
          </cell>
          <cell r="D18661">
            <v>161</v>
          </cell>
        </row>
        <row r="18662">
          <cell r="A18662">
            <v>45040</v>
          </cell>
          <cell r="B18662" t="str">
            <v>AA 119</v>
          </cell>
          <cell r="D18662">
            <v>261</v>
          </cell>
        </row>
        <row r="18663">
          <cell r="A18663">
            <v>45040</v>
          </cell>
          <cell r="B18663" t="str">
            <v>AA 205</v>
          </cell>
          <cell r="D18663">
            <v>133</v>
          </cell>
        </row>
        <row r="18664">
          <cell r="A18664">
            <v>45040</v>
          </cell>
          <cell r="B18664" t="str">
            <v>AA 271</v>
          </cell>
          <cell r="D18664">
            <v>167</v>
          </cell>
        </row>
        <row r="18665">
          <cell r="A18665">
            <v>45040</v>
          </cell>
          <cell r="B18665" t="str">
            <v>AS 803</v>
          </cell>
          <cell r="D18665">
            <v>64</v>
          </cell>
        </row>
        <row r="18666">
          <cell r="A18666">
            <v>45040</v>
          </cell>
          <cell r="B18666" t="str">
            <v>AS 805</v>
          </cell>
          <cell r="D18666">
            <v>72</v>
          </cell>
        </row>
        <row r="18667">
          <cell r="A18667">
            <v>45040</v>
          </cell>
          <cell r="B18667" t="str">
            <v>AS 825</v>
          </cell>
          <cell r="D18667">
            <v>149</v>
          </cell>
        </row>
        <row r="18668">
          <cell r="A18668">
            <v>45040</v>
          </cell>
          <cell r="B18668" t="str">
            <v>AS 829</v>
          </cell>
          <cell r="D18668">
            <v>126</v>
          </cell>
        </row>
        <row r="18669">
          <cell r="A18669">
            <v>45040</v>
          </cell>
          <cell r="B18669" t="str">
            <v>AS 861</v>
          </cell>
          <cell r="D18669">
            <v>132</v>
          </cell>
        </row>
        <row r="18670">
          <cell r="A18670">
            <v>45040</v>
          </cell>
          <cell r="B18670" t="str">
            <v>DL 362</v>
          </cell>
          <cell r="D18670">
            <v>102</v>
          </cell>
        </row>
        <row r="18671">
          <cell r="A18671">
            <v>45040</v>
          </cell>
          <cell r="B18671" t="str">
            <v>DL 464</v>
          </cell>
          <cell r="D18671">
            <v>149</v>
          </cell>
        </row>
        <row r="18672">
          <cell r="A18672">
            <v>45040</v>
          </cell>
          <cell r="B18672" t="str">
            <v>HA 23</v>
          </cell>
          <cell r="D18672">
            <v>136</v>
          </cell>
        </row>
        <row r="18673">
          <cell r="A18673">
            <v>45040</v>
          </cell>
          <cell r="B18673" t="str">
            <v>HA 31</v>
          </cell>
          <cell r="D18673">
            <v>169</v>
          </cell>
        </row>
        <row r="18674">
          <cell r="A18674">
            <v>45040</v>
          </cell>
          <cell r="B18674" t="str">
            <v>HA 33</v>
          </cell>
          <cell r="D18674">
            <v>263</v>
          </cell>
        </row>
        <row r="18675">
          <cell r="A18675">
            <v>45040</v>
          </cell>
          <cell r="B18675" t="str">
            <v>HA 39</v>
          </cell>
          <cell r="D18675">
            <v>168</v>
          </cell>
        </row>
        <row r="18676">
          <cell r="A18676">
            <v>45040</v>
          </cell>
          <cell r="B18676" t="str">
            <v>HA 41</v>
          </cell>
          <cell r="D18676">
            <v>140</v>
          </cell>
        </row>
        <row r="18677">
          <cell r="A18677">
            <v>45040</v>
          </cell>
          <cell r="B18677" t="str">
            <v>HA 45</v>
          </cell>
          <cell r="D18677">
            <v>162</v>
          </cell>
        </row>
        <row r="18678">
          <cell r="A18678">
            <v>45040</v>
          </cell>
          <cell r="B18678" t="str">
            <v>HA 57</v>
          </cell>
          <cell r="D18678">
            <v>176</v>
          </cell>
        </row>
        <row r="18679">
          <cell r="A18679">
            <v>45040</v>
          </cell>
          <cell r="B18679" t="str">
            <v>HA 59</v>
          </cell>
          <cell r="D18679">
            <v>134</v>
          </cell>
        </row>
        <row r="18680">
          <cell r="A18680">
            <v>45040</v>
          </cell>
          <cell r="B18680" t="str">
            <v>HA 71</v>
          </cell>
          <cell r="D18680">
            <v>187</v>
          </cell>
        </row>
        <row r="18681">
          <cell r="A18681">
            <v>45040</v>
          </cell>
          <cell r="B18681" t="str">
            <v>UA 1273</v>
          </cell>
          <cell r="D18681">
            <v>175</v>
          </cell>
        </row>
        <row r="18682">
          <cell r="A18682">
            <v>45040</v>
          </cell>
          <cell r="B18682" t="str">
            <v>UA 1736</v>
          </cell>
          <cell r="D18682">
            <v>319</v>
          </cell>
        </row>
        <row r="18683">
          <cell r="A18683">
            <v>45040</v>
          </cell>
          <cell r="B18683" t="str">
            <v>UA 1749</v>
          </cell>
          <cell r="D18683">
            <v>99</v>
          </cell>
        </row>
        <row r="18684">
          <cell r="A18684">
            <v>45040</v>
          </cell>
          <cell r="B18684" t="str">
            <v>UA 2623</v>
          </cell>
          <cell r="D18684">
            <v>109</v>
          </cell>
        </row>
        <row r="18685">
          <cell r="A18685">
            <v>45040</v>
          </cell>
          <cell r="B18685" t="str">
            <v>UA 417</v>
          </cell>
          <cell r="D18685">
            <v>85</v>
          </cell>
        </row>
        <row r="18686">
          <cell r="A18686">
            <v>45040</v>
          </cell>
          <cell r="B18686" t="str">
            <v>WN 103</v>
          </cell>
          <cell r="D18686">
            <v>111</v>
          </cell>
        </row>
        <row r="18687">
          <cell r="A18687">
            <v>45040</v>
          </cell>
          <cell r="B18687" t="str">
            <v>WN 1036</v>
          </cell>
          <cell r="D18687">
            <v>67</v>
          </cell>
        </row>
        <row r="18688">
          <cell r="A18688">
            <v>45040</v>
          </cell>
          <cell r="B18688" t="str">
            <v>WN 1197</v>
          </cell>
          <cell r="D18688">
            <v>75</v>
          </cell>
        </row>
        <row r="18689">
          <cell r="A18689">
            <v>45040</v>
          </cell>
          <cell r="B18689" t="str">
            <v>WN 2055</v>
          </cell>
          <cell r="D18689">
            <v>174</v>
          </cell>
        </row>
        <row r="18690">
          <cell r="A18690">
            <v>45040</v>
          </cell>
          <cell r="B18690" t="str">
            <v>WN 2138</v>
          </cell>
          <cell r="D18690">
            <v>170</v>
          </cell>
        </row>
        <row r="18691">
          <cell r="A18691">
            <v>45040</v>
          </cell>
          <cell r="B18691" t="str">
            <v>WN 2300</v>
          </cell>
          <cell r="D18691">
            <v>168</v>
          </cell>
        </row>
        <row r="18692">
          <cell r="A18692">
            <v>45040</v>
          </cell>
          <cell r="B18692" t="str">
            <v>WN 2712</v>
          </cell>
          <cell r="D18692">
            <v>74</v>
          </cell>
        </row>
        <row r="18693">
          <cell r="A18693">
            <v>45040</v>
          </cell>
          <cell r="B18693" t="str">
            <v>WN 3774</v>
          </cell>
          <cell r="D18693">
            <v>172</v>
          </cell>
        </row>
        <row r="18694">
          <cell r="A18694">
            <v>45040</v>
          </cell>
          <cell r="B18694" t="str">
            <v>WN 396</v>
          </cell>
          <cell r="D18694">
            <v>157</v>
          </cell>
        </row>
        <row r="18695">
          <cell r="A18695">
            <v>45040</v>
          </cell>
          <cell r="B18695" t="str">
            <v>WN 491</v>
          </cell>
          <cell r="D18695">
            <v>126</v>
          </cell>
        </row>
        <row r="18696">
          <cell r="A18696">
            <v>45041</v>
          </cell>
          <cell r="B18696" t="str">
            <v>AA 271</v>
          </cell>
          <cell r="D18696">
            <v>93</v>
          </cell>
        </row>
        <row r="18697">
          <cell r="A18697">
            <v>45041</v>
          </cell>
          <cell r="B18697" t="str">
            <v>AA 432</v>
          </cell>
          <cell r="D18697">
            <v>207</v>
          </cell>
        </row>
        <row r="18698">
          <cell r="A18698">
            <v>45041</v>
          </cell>
          <cell r="B18698" t="str">
            <v>AS 803</v>
          </cell>
          <cell r="D18698">
            <v>53</v>
          </cell>
        </row>
        <row r="18699">
          <cell r="A18699">
            <v>45041</v>
          </cell>
          <cell r="B18699" t="str">
            <v>AS 805</v>
          </cell>
          <cell r="D18699">
            <v>108</v>
          </cell>
        </row>
        <row r="18700">
          <cell r="A18700">
            <v>45041</v>
          </cell>
          <cell r="B18700" t="str">
            <v>AS 809</v>
          </cell>
          <cell r="D18700">
            <v>140</v>
          </cell>
        </row>
        <row r="18701">
          <cell r="A18701">
            <v>45041</v>
          </cell>
          <cell r="B18701" t="str">
            <v>AS 813</v>
          </cell>
          <cell r="D18701">
            <v>117</v>
          </cell>
        </row>
        <row r="18702">
          <cell r="A18702">
            <v>45041</v>
          </cell>
          <cell r="B18702" t="str">
            <v>AS 825</v>
          </cell>
          <cell r="D18702">
            <v>149</v>
          </cell>
        </row>
        <row r="18703">
          <cell r="A18703">
            <v>45041</v>
          </cell>
          <cell r="B18703" t="str">
            <v>AS 879</v>
          </cell>
          <cell r="D18703">
            <v>82</v>
          </cell>
        </row>
        <row r="18704">
          <cell r="A18704">
            <v>45041</v>
          </cell>
          <cell r="B18704" t="str">
            <v>DL 362</v>
          </cell>
          <cell r="D18704">
            <v>111</v>
          </cell>
        </row>
        <row r="18705">
          <cell r="A18705">
            <v>45041</v>
          </cell>
          <cell r="B18705" t="str">
            <v>DL 464</v>
          </cell>
          <cell r="D18705">
            <v>171</v>
          </cell>
        </row>
        <row r="18706">
          <cell r="A18706">
            <v>45041</v>
          </cell>
          <cell r="B18706" t="str">
            <v>DL 481</v>
          </cell>
          <cell r="D18706">
            <v>134</v>
          </cell>
        </row>
        <row r="18707">
          <cell r="A18707">
            <v>45041</v>
          </cell>
          <cell r="B18707" t="str">
            <v>HA 23</v>
          </cell>
          <cell r="D18707">
            <v>103</v>
          </cell>
        </row>
        <row r="18708">
          <cell r="A18708">
            <v>45041</v>
          </cell>
          <cell r="B18708" t="str">
            <v>HA 31</v>
          </cell>
          <cell r="D18708">
            <v>135</v>
          </cell>
        </row>
        <row r="18709">
          <cell r="A18709">
            <v>45041</v>
          </cell>
          <cell r="B18709" t="str">
            <v>HA 33</v>
          </cell>
          <cell r="D18709">
            <v>236</v>
          </cell>
        </row>
        <row r="18710">
          <cell r="A18710">
            <v>45041</v>
          </cell>
          <cell r="B18710" t="str">
            <v>HA 41</v>
          </cell>
          <cell r="D18710">
            <v>100</v>
          </cell>
        </row>
        <row r="18711">
          <cell r="A18711">
            <v>45041</v>
          </cell>
          <cell r="B18711" t="str">
            <v>HA 45</v>
          </cell>
          <cell r="D18711">
            <v>111</v>
          </cell>
        </row>
        <row r="18712">
          <cell r="A18712">
            <v>45041</v>
          </cell>
          <cell r="B18712" t="str">
            <v>HA 59</v>
          </cell>
          <cell r="D18712">
            <v>137</v>
          </cell>
        </row>
        <row r="18713">
          <cell r="A18713">
            <v>45041</v>
          </cell>
          <cell r="B18713" t="str">
            <v>UA 1736</v>
          </cell>
          <cell r="D18713">
            <v>338</v>
          </cell>
        </row>
        <row r="18714">
          <cell r="A18714">
            <v>45041</v>
          </cell>
          <cell r="B18714" t="str">
            <v>UA 1749</v>
          </cell>
          <cell r="D18714">
            <v>150</v>
          </cell>
        </row>
        <row r="18715">
          <cell r="A18715">
            <v>45041</v>
          </cell>
          <cell r="B18715" t="str">
            <v>WN 103</v>
          </cell>
          <cell r="D18715">
            <v>107</v>
          </cell>
        </row>
        <row r="18716">
          <cell r="A18716">
            <v>45041</v>
          </cell>
          <cell r="B18716" t="str">
            <v>WN 1036</v>
          </cell>
          <cell r="D18716">
            <v>82</v>
          </cell>
        </row>
        <row r="18717">
          <cell r="A18717">
            <v>45041</v>
          </cell>
          <cell r="B18717" t="str">
            <v>WN 1197</v>
          </cell>
          <cell r="D18717">
            <v>85</v>
          </cell>
        </row>
        <row r="18718">
          <cell r="A18718">
            <v>45041</v>
          </cell>
          <cell r="B18718" t="str">
            <v>WN 2055</v>
          </cell>
          <cell r="D18718">
            <v>167</v>
          </cell>
        </row>
        <row r="18719">
          <cell r="A18719">
            <v>45041</v>
          </cell>
          <cell r="B18719" t="str">
            <v>WN 2138</v>
          </cell>
          <cell r="D18719">
            <v>145</v>
          </cell>
        </row>
        <row r="18720">
          <cell r="A18720">
            <v>45041</v>
          </cell>
          <cell r="B18720" t="str">
            <v>WN 2300</v>
          </cell>
          <cell r="D18720">
            <v>153</v>
          </cell>
        </row>
        <row r="18721">
          <cell r="A18721">
            <v>45041</v>
          </cell>
          <cell r="B18721" t="str">
            <v>WN 2712</v>
          </cell>
          <cell r="D18721">
            <v>29</v>
          </cell>
        </row>
        <row r="18722">
          <cell r="A18722">
            <v>45041</v>
          </cell>
          <cell r="B18722" t="str">
            <v>WN 3774</v>
          </cell>
          <cell r="D18722">
            <v>130</v>
          </cell>
        </row>
        <row r="18723">
          <cell r="A18723">
            <v>45041</v>
          </cell>
          <cell r="B18723" t="str">
            <v>WN 491</v>
          </cell>
          <cell r="D18723">
            <v>72</v>
          </cell>
        </row>
        <row r="18724">
          <cell r="A18724">
            <v>45042</v>
          </cell>
          <cell r="B18724" t="str">
            <v>AA 119</v>
          </cell>
          <cell r="D18724">
            <v>274</v>
          </cell>
        </row>
        <row r="18725">
          <cell r="A18725">
            <v>45042</v>
          </cell>
          <cell r="B18725" t="str">
            <v>AA 271</v>
          </cell>
          <cell r="D18725">
            <v>174</v>
          </cell>
        </row>
        <row r="18726">
          <cell r="A18726">
            <v>45042</v>
          </cell>
          <cell r="B18726" t="str">
            <v>AA 432</v>
          </cell>
          <cell r="D18726">
            <v>207</v>
          </cell>
        </row>
        <row r="18727">
          <cell r="A18727">
            <v>45042</v>
          </cell>
          <cell r="B18727" t="str">
            <v>AS 803</v>
          </cell>
          <cell r="D18727">
            <v>82</v>
          </cell>
        </row>
        <row r="18728">
          <cell r="A18728">
            <v>45042</v>
          </cell>
          <cell r="B18728" t="str">
            <v>AS 805</v>
          </cell>
          <cell r="D18728">
            <v>104</v>
          </cell>
        </row>
        <row r="18729">
          <cell r="A18729">
            <v>45042</v>
          </cell>
          <cell r="B18729" t="str">
            <v>AS 809</v>
          </cell>
          <cell r="D18729">
            <v>141</v>
          </cell>
        </row>
        <row r="18730">
          <cell r="A18730">
            <v>45042</v>
          </cell>
          <cell r="B18730" t="str">
            <v>AS 813</v>
          </cell>
          <cell r="D18730">
            <v>156</v>
          </cell>
        </row>
        <row r="18731">
          <cell r="A18731">
            <v>45042</v>
          </cell>
          <cell r="B18731" t="str">
            <v>DL 362</v>
          </cell>
          <cell r="D18731">
            <v>161</v>
          </cell>
        </row>
        <row r="18732">
          <cell r="A18732">
            <v>45042</v>
          </cell>
          <cell r="B18732" t="str">
            <v>DL 464</v>
          </cell>
          <cell r="D18732">
            <v>182</v>
          </cell>
        </row>
        <row r="18733">
          <cell r="A18733">
            <v>45042</v>
          </cell>
          <cell r="B18733" t="str">
            <v>DL 481</v>
          </cell>
          <cell r="D18733">
            <v>180</v>
          </cell>
        </row>
        <row r="18734">
          <cell r="A18734">
            <v>45042</v>
          </cell>
          <cell r="B18734" t="str">
            <v>HA 23</v>
          </cell>
          <cell r="D18734">
            <v>131</v>
          </cell>
        </row>
        <row r="18735">
          <cell r="A18735">
            <v>45042</v>
          </cell>
          <cell r="B18735" t="str">
            <v>HA 31</v>
          </cell>
          <cell r="D18735">
            <v>153</v>
          </cell>
        </row>
        <row r="18736">
          <cell r="A18736">
            <v>45042</v>
          </cell>
          <cell r="B18736" t="str">
            <v>HA 33</v>
          </cell>
          <cell r="D18736">
            <v>234</v>
          </cell>
        </row>
        <row r="18737">
          <cell r="A18737">
            <v>45042</v>
          </cell>
          <cell r="B18737" t="str">
            <v>HA 41</v>
          </cell>
          <cell r="D18737">
            <v>151</v>
          </cell>
        </row>
        <row r="18738">
          <cell r="A18738">
            <v>45042</v>
          </cell>
          <cell r="B18738" t="str">
            <v>HA 59</v>
          </cell>
          <cell r="D18738">
            <v>150</v>
          </cell>
        </row>
        <row r="18739">
          <cell r="A18739">
            <v>45042</v>
          </cell>
          <cell r="B18739" t="str">
            <v>UA 1273</v>
          </cell>
          <cell r="D18739">
            <v>229</v>
          </cell>
        </row>
        <row r="18740">
          <cell r="A18740">
            <v>45042</v>
          </cell>
          <cell r="B18740" t="str">
            <v>UA 1749</v>
          </cell>
          <cell r="D18740">
            <v>162</v>
          </cell>
        </row>
        <row r="18741">
          <cell r="A18741">
            <v>45042</v>
          </cell>
          <cell r="B18741" t="str">
            <v>WN 103</v>
          </cell>
          <cell r="D18741">
            <v>118</v>
          </cell>
        </row>
        <row r="18742">
          <cell r="A18742">
            <v>45042</v>
          </cell>
          <cell r="B18742" t="str">
            <v>WN 1036</v>
          </cell>
          <cell r="D18742">
            <v>92</v>
          </cell>
        </row>
        <row r="18743">
          <cell r="A18743">
            <v>45042</v>
          </cell>
          <cell r="B18743" t="str">
            <v>WN 1197</v>
          </cell>
          <cell r="D18743">
            <v>96</v>
          </cell>
        </row>
        <row r="18744">
          <cell r="A18744">
            <v>45042</v>
          </cell>
          <cell r="B18744" t="str">
            <v>WN 2055</v>
          </cell>
          <cell r="D18744">
            <v>158</v>
          </cell>
        </row>
        <row r="18745">
          <cell r="A18745">
            <v>45042</v>
          </cell>
          <cell r="B18745" t="str">
            <v>WN 2138</v>
          </cell>
          <cell r="D18745">
            <v>150</v>
          </cell>
        </row>
        <row r="18746">
          <cell r="A18746">
            <v>45042</v>
          </cell>
          <cell r="B18746" t="str">
            <v>WN 2300</v>
          </cell>
          <cell r="D18746">
            <v>159</v>
          </cell>
        </row>
        <row r="18747">
          <cell r="A18747">
            <v>45042</v>
          </cell>
          <cell r="B18747" t="str">
            <v>WN 2712</v>
          </cell>
          <cell r="D18747">
            <v>62</v>
          </cell>
        </row>
        <row r="18748">
          <cell r="A18748">
            <v>45042</v>
          </cell>
          <cell r="B18748" t="str">
            <v>WN 3774</v>
          </cell>
          <cell r="D18748">
            <v>170</v>
          </cell>
        </row>
        <row r="18749">
          <cell r="A18749">
            <v>45042</v>
          </cell>
          <cell r="B18749" t="str">
            <v>WN 396</v>
          </cell>
          <cell r="D18749">
            <v>146</v>
          </cell>
        </row>
        <row r="18750">
          <cell r="A18750">
            <v>45042</v>
          </cell>
          <cell r="B18750" t="str">
            <v>WN 491</v>
          </cell>
          <cell r="D18750">
            <v>84</v>
          </cell>
        </row>
        <row r="18751">
          <cell r="A18751">
            <v>45043</v>
          </cell>
          <cell r="B18751" t="str">
            <v>AA 119</v>
          </cell>
          <cell r="D18751">
            <v>278</v>
          </cell>
        </row>
        <row r="18752">
          <cell r="A18752">
            <v>45043</v>
          </cell>
          <cell r="B18752" t="str">
            <v>AA 205</v>
          </cell>
          <cell r="D18752">
            <v>138</v>
          </cell>
        </row>
        <row r="18753">
          <cell r="A18753">
            <v>45043</v>
          </cell>
          <cell r="B18753" t="str">
            <v>AA 271</v>
          </cell>
          <cell r="D18753">
            <v>187</v>
          </cell>
        </row>
        <row r="18754">
          <cell r="A18754">
            <v>45043</v>
          </cell>
          <cell r="B18754" t="str">
            <v>AA 432</v>
          </cell>
          <cell r="D18754">
            <v>192</v>
          </cell>
        </row>
        <row r="18755">
          <cell r="A18755">
            <v>45043</v>
          </cell>
          <cell r="B18755" t="str">
            <v>AS 803</v>
          </cell>
          <cell r="D18755">
            <v>97</v>
          </cell>
        </row>
        <row r="18756">
          <cell r="A18756">
            <v>45043</v>
          </cell>
          <cell r="B18756" t="str">
            <v>AS 805</v>
          </cell>
          <cell r="D18756">
            <v>72</v>
          </cell>
        </row>
        <row r="18757">
          <cell r="A18757">
            <v>45043</v>
          </cell>
          <cell r="B18757" t="str">
            <v>AS 809</v>
          </cell>
          <cell r="D18757">
            <v>145</v>
          </cell>
        </row>
        <row r="18758">
          <cell r="A18758">
            <v>45043</v>
          </cell>
          <cell r="B18758" t="str">
            <v>AS 813</v>
          </cell>
          <cell r="D18758">
            <v>141</v>
          </cell>
        </row>
        <row r="18759">
          <cell r="A18759">
            <v>45043</v>
          </cell>
          <cell r="B18759" t="str">
            <v>AS 825</v>
          </cell>
          <cell r="D18759">
            <v>156</v>
          </cell>
        </row>
        <row r="18760">
          <cell r="A18760">
            <v>45043</v>
          </cell>
          <cell r="B18760" t="str">
            <v>AS 861</v>
          </cell>
          <cell r="D18760">
            <v>145</v>
          </cell>
        </row>
        <row r="18761">
          <cell r="A18761">
            <v>45043</v>
          </cell>
          <cell r="B18761" t="str">
            <v>AS 879</v>
          </cell>
          <cell r="D18761">
            <v>162</v>
          </cell>
        </row>
        <row r="18762">
          <cell r="A18762">
            <v>45043</v>
          </cell>
          <cell r="B18762" t="str">
            <v>DL 464</v>
          </cell>
          <cell r="D18762">
            <v>160</v>
          </cell>
        </row>
        <row r="18763">
          <cell r="A18763">
            <v>45043</v>
          </cell>
          <cell r="B18763" t="str">
            <v>DL 481</v>
          </cell>
          <cell r="D18763">
            <v>175</v>
          </cell>
        </row>
        <row r="18764">
          <cell r="A18764">
            <v>45043</v>
          </cell>
          <cell r="B18764" t="str">
            <v>HA 29</v>
          </cell>
          <cell r="D18764">
            <v>247</v>
          </cell>
        </row>
        <row r="18765">
          <cell r="A18765">
            <v>45043</v>
          </cell>
          <cell r="B18765" t="str">
            <v>HA 31</v>
          </cell>
          <cell r="D18765">
            <v>105</v>
          </cell>
        </row>
        <row r="18766">
          <cell r="A18766">
            <v>45043</v>
          </cell>
          <cell r="B18766" t="str">
            <v>HA 33</v>
          </cell>
          <cell r="D18766">
            <v>270</v>
          </cell>
        </row>
        <row r="18767">
          <cell r="A18767">
            <v>45043</v>
          </cell>
          <cell r="B18767" t="str">
            <v>HA 39</v>
          </cell>
          <cell r="D18767">
            <v>158</v>
          </cell>
        </row>
        <row r="18768">
          <cell r="A18768">
            <v>45043</v>
          </cell>
          <cell r="B18768" t="str">
            <v>HA 57</v>
          </cell>
          <cell r="D18768">
            <v>180</v>
          </cell>
        </row>
        <row r="18769">
          <cell r="A18769">
            <v>45043</v>
          </cell>
          <cell r="B18769" t="str">
            <v>UA 1736</v>
          </cell>
          <cell r="D18769">
            <v>358</v>
          </cell>
        </row>
        <row r="18770">
          <cell r="A18770">
            <v>45043</v>
          </cell>
          <cell r="B18770" t="str">
            <v>UA 1749</v>
          </cell>
          <cell r="D18770">
            <v>166</v>
          </cell>
        </row>
        <row r="18771">
          <cell r="A18771">
            <v>45043</v>
          </cell>
          <cell r="B18771" t="str">
            <v>WN 103</v>
          </cell>
          <cell r="D18771">
            <v>171</v>
          </cell>
        </row>
        <row r="18772">
          <cell r="A18772">
            <v>45043</v>
          </cell>
          <cell r="B18772" t="str">
            <v>WN 1036</v>
          </cell>
          <cell r="D18772">
            <v>102</v>
          </cell>
        </row>
        <row r="18773">
          <cell r="A18773">
            <v>45043</v>
          </cell>
          <cell r="B18773" t="str">
            <v>WN 1197</v>
          </cell>
          <cell r="D18773">
            <v>79</v>
          </cell>
        </row>
        <row r="18774">
          <cell r="A18774">
            <v>45043</v>
          </cell>
          <cell r="B18774" t="str">
            <v>WN 2055</v>
          </cell>
          <cell r="D18774">
            <v>167</v>
          </cell>
        </row>
        <row r="18775">
          <cell r="A18775">
            <v>45043</v>
          </cell>
          <cell r="B18775" t="str">
            <v>WN 2300</v>
          </cell>
          <cell r="D18775">
            <v>167</v>
          </cell>
        </row>
        <row r="18776">
          <cell r="A18776">
            <v>45043</v>
          </cell>
          <cell r="B18776" t="str">
            <v>WN 2712</v>
          </cell>
          <cell r="D18776">
            <v>75</v>
          </cell>
        </row>
        <row r="18777">
          <cell r="A18777">
            <v>45043</v>
          </cell>
          <cell r="B18777" t="str">
            <v>WN 3774</v>
          </cell>
          <cell r="D18777">
            <v>171</v>
          </cell>
        </row>
        <row r="18778">
          <cell r="A18778">
            <v>45043</v>
          </cell>
          <cell r="B18778" t="str">
            <v>WN 491</v>
          </cell>
          <cell r="D18778">
            <v>76</v>
          </cell>
        </row>
        <row r="18779">
          <cell r="A18779">
            <v>45044</v>
          </cell>
          <cell r="B18779" t="str">
            <v>AA 119</v>
          </cell>
          <cell r="D18779">
            <v>271</v>
          </cell>
        </row>
        <row r="18780">
          <cell r="A18780">
            <v>45044</v>
          </cell>
          <cell r="B18780" t="str">
            <v>AA 205</v>
          </cell>
          <cell r="D18780">
            <v>183</v>
          </cell>
        </row>
        <row r="18781">
          <cell r="A18781">
            <v>45044</v>
          </cell>
          <cell r="B18781" t="str">
            <v>AA 271</v>
          </cell>
          <cell r="D18781">
            <v>102</v>
          </cell>
        </row>
        <row r="18782">
          <cell r="A18782">
            <v>45044</v>
          </cell>
          <cell r="B18782" t="str">
            <v>AA 432</v>
          </cell>
          <cell r="D18782">
            <v>177</v>
          </cell>
        </row>
        <row r="18783">
          <cell r="A18783">
            <v>45044</v>
          </cell>
          <cell r="B18783" t="str">
            <v>AS 803</v>
          </cell>
          <cell r="D18783">
            <v>75</v>
          </cell>
        </row>
        <row r="18784">
          <cell r="A18784">
            <v>45044</v>
          </cell>
          <cell r="B18784" t="str">
            <v>AS 809</v>
          </cell>
          <cell r="D18784">
            <v>147</v>
          </cell>
        </row>
        <row r="18785">
          <cell r="A18785">
            <v>45044</v>
          </cell>
          <cell r="B18785" t="str">
            <v>AS 825</v>
          </cell>
          <cell r="D18785">
            <v>161</v>
          </cell>
        </row>
        <row r="18786">
          <cell r="A18786">
            <v>45044</v>
          </cell>
          <cell r="B18786" t="str">
            <v>AS 829</v>
          </cell>
          <cell r="D18786">
            <v>84</v>
          </cell>
        </row>
        <row r="18787">
          <cell r="A18787">
            <v>45044</v>
          </cell>
          <cell r="B18787" t="str">
            <v>AS 861</v>
          </cell>
          <cell r="D18787">
            <v>147</v>
          </cell>
        </row>
        <row r="18788">
          <cell r="A18788">
            <v>45044</v>
          </cell>
          <cell r="B18788" t="str">
            <v>AS 879</v>
          </cell>
          <cell r="D18788">
            <v>111</v>
          </cell>
        </row>
        <row r="18789">
          <cell r="A18789">
            <v>45044</v>
          </cell>
          <cell r="B18789" t="str">
            <v>DL 464</v>
          </cell>
          <cell r="D18789">
            <v>168</v>
          </cell>
        </row>
        <row r="18790">
          <cell r="A18790">
            <v>45044</v>
          </cell>
          <cell r="B18790" t="str">
            <v>DL 481</v>
          </cell>
          <cell r="D18790">
            <v>175</v>
          </cell>
        </row>
        <row r="18791">
          <cell r="A18791">
            <v>45044</v>
          </cell>
          <cell r="B18791" t="str">
            <v>HA 29</v>
          </cell>
          <cell r="D18791">
            <v>200</v>
          </cell>
        </row>
        <row r="18792">
          <cell r="A18792">
            <v>45044</v>
          </cell>
          <cell r="B18792" t="str">
            <v>HA 33</v>
          </cell>
          <cell r="D18792">
            <v>205</v>
          </cell>
        </row>
        <row r="18793">
          <cell r="A18793">
            <v>45044</v>
          </cell>
          <cell r="B18793" t="str">
            <v>HA 39</v>
          </cell>
          <cell r="D18793">
            <v>136</v>
          </cell>
        </row>
        <row r="18794">
          <cell r="A18794">
            <v>45044</v>
          </cell>
          <cell r="B18794" t="str">
            <v>HA 45</v>
          </cell>
          <cell r="D18794">
            <v>105</v>
          </cell>
        </row>
        <row r="18795">
          <cell r="A18795">
            <v>45044</v>
          </cell>
          <cell r="B18795" t="str">
            <v>HA 57</v>
          </cell>
          <cell r="D18795">
            <v>171</v>
          </cell>
        </row>
        <row r="18796">
          <cell r="A18796">
            <v>45044</v>
          </cell>
          <cell r="B18796" t="str">
            <v>HA 71</v>
          </cell>
          <cell r="D18796">
            <v>116</v>
          </cell>
        </row>
        <row r="18797">
          <cell r="A18797">
            <v>45044</v>
          </cell>
          <cell r="B18797" t="str">
            <v>UA 1273</v>
          </cell>
          <cell r="D18797">
            <v>183</v>
          </cell>
        </row>
        <row r="18798">
          <cell r="A18798">
            <v>45044</v>
          </cell>
          <cell r="B18798" t="str">
            <v>UA 1736</v>
          </cell>
          <cell r="D18798">
            <v>257</v>
          </cell>
        </row>
        <row r="18799">
          <cell r="A18799">
            <v>45044</v>
          </cell>
          <cell r="B18799" t="str">
            <v>UA 1749</v>
          </cell>
          <cell r="D18799">
            <v>111</v>
          </cell>
        </row>
        <row r="18800">
          <cell r="A18800">
            <v>45044</v>
          </cell>
          <cell r="B18800" t="str">
            <v>UA 2623</v>
          </cell>
          <cell r="D18800">
            <v>152</v>
          </cell>
        </row>
        <row r="18801">
          <cell r="A18801">
            <v>45044</v>
          </cell>
          <cell r="B18801" t="str">
            <v>UA 417</v>
          </cell>
          <cell r="D18801">
            <v>72</v>
          </cell>
        </row>
        <row r="18802">
          <cell r="A18802">
            <v>45044</v>
          </cell>
          <cell r="B18802" t="str">
            <v>WN 103</v>
          </cell>
          <cell r="D18802">
            <v>74</v>
          </cell>
        </row>
        <row r="18803">
          <cell r="A18803">
            <v>45044</v>
          </cell>
          <cell r="B18803" t="str">
            <v>WN 1036</v>
          </cell>
          <cell r="D18803">
            <v>88</v>
          </cell>
        </row>
        <row r="18804">
          <cell r="A18804">
            <v>45044</v>
          </cell>
          <cell r="B18804" t="str">
            <v>WN 1197</v>
          </cell>
          <cell r="D18804">
            <v>82</v>
          </cell>
        </row>
        <row r="18805">
          <cell r="A18805">
            <v>45044</v>
          </cell>
          <cell r="B18805" t="str">
            <v>WN 2055</v>
          </cell>
          <cell r="D18805">
            <v>163</v>
          </cell>
        </row>
        <row r="18806">
          <cell r="A18806">
            <v>45044</v>
          </cell>
          <cell r="B18806" t="str">
            <v>WN 2138</v>
          </cell>
          <cell r="D18806">
            <v>135</v>
          </cell>
        </row>
        <row r="18807">
          <cell r="A18807">
            <v>45044</v>
          </cell>
          <cell r="B18807" t="str">
            <v>WN 2300</v>
          </cell>
          <cell r="D18807">
            <v>168</v>
          </cell>
        </row>
        <row r="18808">
          <cell r="A18808">
            <v>45044</v>
          </cell>
          <cell r="B18808" t="str">
            <v>WN 2712</v>
          </cell>
          <cell r="D18808">
            <v>88</v>
          </cell>
        </row>
        <row r="18809">
          <cell r="A18809">
            <v>45044</v>
          </cell>
          <cell r="B18809" t="str">
            <v>WN 3774</v>
          </cell>
          <cell r="D18809">
            <v>148</v>
          </cell>
        </row>
        <row r="18810">
          <cell r="A18810">
            <v>45044</v>
          </cell>
          <cell r="B18810" t="str">
            <v>WN 491</v>
          </cell>
          <cell r="D18810">
            <v>39</v>
          </cell>
        </row>
        <row r="18811">
          <cell r="A18811">
            <v>45045</v>
          </cell>
          <cell r="B18811" t="str">
            <v>AA 119</v>
          </cell>
          <cell r="D18811">
            <v>273</v>
          </cell>
        </row>
        <row r="18812">
          <cell r="A18812">
            <v>45045</v>
          </cell>
          <cell r="B18812" t="str">
            <v>AA 205</v>
          </cell>
          <cell r="D18812">
            <v>180</v>
          </cell>
        </row>
        <row r="18813">
          <cell r="A18813">
            <v>45045</v>
          </cell>
          <cell r="B18813" t="str">
            <v>AA 271</v>
          </cell>
          <cell r="D18813">
            <v>181</v>
          </cell>
        </row>
        <row r="18814">
          <cell r="A18814">
            <v>45045</v>
          </cell>
          <cell r="B18814" t="str">
            <v>AA 432</v>
          </cell>
          <cell r="D18814">
            <v>179</v>
          </cell>
        </row>
        <row r="18815">
          <cell r="A18815">
            <v>45045</v>
          </cell>
          <cell r="B18815" t="str">
            <v>AS 805</v>
          </cell>
          <cell r="D18815">
            <v>93</v>
          </cell>
        </row>
        <row r="18816">
          <cell r="A18816">
            <v>45045</v>
          </cell>
          <cell r="B18816" t="str">
            <v>AS 829</v>
          </cell>
          <cell r="D18816">
            <v>134</v>
          </cell>
        </row>
        <row r="18817">
          <cell r="A18817">
            <v>45045</v>
          </cell>
          <cell r="B18817" t="str">
            <v>DL 362</v>
          </cell>
          <cell r="D18817">
            <v>174</v>
          </cell>
        </row>
        <row r="18818">
          <cell r="A18818">
            <v>45045</v>
          </cell>
          <cell r="B18818" t="str">
            <v>DL 464</v>
          </cell>
          <cell r="D18818">
            <v>167</v>
          </cell>
        </row>
        <row r="18819">
          <cell r="A18819">
            <v>45045</v>
          </cell>
          <cell r="B18819" t="str">
            <v>DL 481</v>
          </cell>
          <cell r="D18819">
            <v>175</v>
          </cell>
        </row>
        <row r="18820">
          <cell r="A18820">
            <v>45045</v>
          </cell>
          <cell r="B18820" t="str">
            <v>HA 23</v>
          </cell>
          <cell r="D18820">
            <v>110</v>
          </cell>
        </row>
        <row r="18821">
          <cell r="A18821">
            <v>45045</v>
          </cell>
          <cell r="B18821" t="str">
            <v>HA 31</v>
          </cell>
          <cell r="D18821">
            <v>134</v>
          </cell>
        </row>
        <row r="18822">
          <cell r="A18822">
            <v>45045</v>
          </cell>
          <cell r="B18822" t="str">
            <v>HA 57</v>
          </cell>
          <cell r="D18822">
            <v>156</v>
          </cell>
        </row>
        <row r="18823">
          <cell r="A18823">
            <v>45045</v>
          </cell>
          <cell r="B18823" t="str">
            <v>HA 71</v>
          </cell>
          <cell r="D18823">
            <v>166</v>
          </cell>
        </row>
        <row r="18824">
          <cell r="A18824">
            <v>45045</v>
          </cell>
          <cell r="B18824" t="str">
            <v>UA 1749</v>
          </cell>
          <cell r="D18824">
            <v>111</v>
          </cell>
        </row>
        <row r="18825">
          <cell r="A18825">
            <v>45045</v>
          </cell>
          <cell r="B18825" t="str">
            <v>UA 2623</v>
          </cell>
          <cell r="D18825">
            <v>166</v>
          </cell>
        </row>
        <row r="18826">
          <cell r="A18826">
            <v>45045</v>
          </cell>
          <cell r="B18826" t="str">
            <v>WN 103</v>
          </cell>
          <cell r="D18826">
            <v>91</v>
          </cell>
        </row>
        <row r="18827">
          <cell r="A18827">
            <v>45045</v>
          </cell>
          <cell r="B18827" t="str">
            <v>WN 1036</v>
          </cell>
          <cell r="D18827">
            <v>60</v>
          </cell>
        </row>
        <row r="18828">
          <cell r="A18828">
            <v>45045</v>
          </cell>
          <cell r="B18828" t="str">
            <v>WN 1197</v>
          </cell>
          <cell r="D18828">
            <v>60</v>
          </cell>
        </row>
        <row r="18829">
          <cell r="A18829">
            <v>45045</v>
          </cell>
          <cell r="B18829" t="str">
            <v>WN 2055</v>
          </cell>
          <cell r="D18829">
            <v>172</v>
          </cell>
        </row>
        <row r="18830">
          <cell r="A18830">
            <v>45045</v>
          </cell>
          <cell r="B18830" t="str">
            <v>WN 2138</v>
          </cell>
          <cell r="D18830">
            <v>172</v>
          </cell>
        </row>
        <row r="18831">
          <cell r="A18831">
            <v>45045</v>
          </cell>
          <cell r="B18831" t="str">
            <v>WN 2300</v>
          </cell>
          <cell r="D18831">
            <v>185</v>
          </cell>
        </row>
        <row r="18832">
          <cell r="A18832">
            <v>45046</v>
          </cell>
          <cell r="B18832" t="str">
            <v>AA 119</v>
          </cell>
          <cell r="D18832">
            <v>256</v>
          </cell>
        </row>
        <row r="18833">
          <cell r="A18833">
            <v>45046</v>
          </cell>
          <cell r="B18833" t="str">
            <v>AA 271</v>
          </cell>
          <cell r="D18833">
            <v>185</v>
          </cell>
        </row>
        <row r="18834">
          <cell r="A18834">
            <v>45046</v>
          </cell>
          <cell r="B18834" t="str">
            <v>AA 432</v>
          </cell>
          <cell r="D18834">
            <v>196</v>
          </cell>
        </row>
        <row r="18835">
          <cell r="A18835">
            <v>45046</v>
          </cell>
          <cell r="B18835" t="str">
            <v>AS 803</v>
          </cell>
          <cell r="D18835">
            <v>118</v>
          </cell>
        </row>
        <row r="18836">
          <cell r="A18836">
            <v>45046</v>
          </cell>
          <cell r="B18836" t="str">
            <v>AS 809</v>
          </cell>
          <cell r="D18836">
            <v>155</v>
          </cell>
        </row>
        <row r="18837">
          <cell r="A18837">
            <v>45046</v>
          </cell>
          <cell r="B18837" t="str">
            <v>AS 813</v>
          </cell>
          <cell r="D18837">
            <v>139</v>
          </cell>
        </row>
        <row r="18838">
          <cell r="A18838">
            <v>45046</v>
          </cell>
          <cell r="B18838" t="str">
            <v>AS 861</v>
          </cell>
          <cell r="D18838">
            <v>147</v>
          </cell>
        </row>
        <row r="18839">
          <cell r="A18839">
            <v>45046</v>
          </cell>
          <cell r="B18839" t="str">
            <v>AS 879</v>
          </cell>
          <cell r="D18839">
            <v>147</v>
          </cell>
        </row>
        <row r="18840">
          <cell r="A18840">
            <v>45046</v>
          </cell>
          <cell r="B18840" t="str">
            <v>DL 362</v>
          </cell>
          <cell r="D18840">
            <v>184</v>
          </cell>
        </row>
        <row r="18841">
          <cell r="A18841">
            <v>45046</v>
          </cell>
          <cell r="B18841" t="str">
            <v>HA 23</v>
          </cell>
          <cell r="D18841">
            <v>146</v>
          </cell>
        </row>
        <row r="18842">
          <cell r="A18842">
            <v>45046</v>
          </cell>
          <cell r="B18842" t="str">
            <v>HA 29</v>
          </cell>
          <cell r="D18842">
            <v>227</v>
          </cell>
        </row>
        <row r="18843">
          <cell r="A18843">
            <v>45046</v>
          </cell>
          <cell r="B18843" t="str">
            <v>HA 31</v>
          </cell>
          <cell r="D18843">
            <v>176</v>
          </cell>
        </row>
        <row r="18844">
          <cell r="A18844">
            <v>45046</v>
          </cell>
          <cell r="B18844" t="str">
            <v>HA 33</v>
          </cell>
          <cell r="D18844">
            <v>168</v>
          </cell>
        </row>
        <row r="18845">
          <cell r="A18845">
            <v>45046</v>
          </cell>
          <cell r="B18845" t="str">
            <v>HA 39</v>
          </cell>
          <cell r="D18845">
            <v>182</v>
          </cell>
        </row>
        <row r="18846">
          <cell r="A18846">
            <v>45046</v>
          </cell>
          <cell r="B18846" t="str">
            <v>HA 41</v>
          </cell>
          <cell r="D18846">
            <v>178</v>
          </cell>
        </row>
        <row r="18847">
          <cell r="A18847">
            <v>45046</v>
          </cell>
          <cell r="B18847" t="str">
            <v>HA 45</v>
          </cell>
          <cell r="D18847">
            <v>130</v>
          </cell>
        </row>
        <row r="18848">
          <cell r="A18848">
            <v>45046</v>
          </cell>
          <cell r="B18848" t="str">
            <v>HA 57</v>
          </cell>
          <cell r="D18848">
            <v>182</v>
          </cell>
        </row>
        <row r="18849">
          <cell r="A18849">
            <v>45046</v>
          </cell>
          <cell r="B18849" t="str">
            <v>HA 59</v>
          </cell>
          <cell r="D18849">
            <v>146</v>
          </cell>
        </row>
        <row r="18850">
          <cell r="A18850">
            <v>45046</v>
          </cell>
          <cell r="B18850" t="str">
            <v>HA 71</v>
          </cell>
          <cell r="D18850">
            <v>165</v>
          </cell>
        </row>
        <row r="18851">
          <cell r="A18851">
            <v>45046</v>
          </cell>
          <cell r="B18851" t="str">
            <v>UA 1273</v>
          </cell>
          <cell r="D18851">
            <v>213</v>
          </cell>
        </row>
        <row r="18852">
          <cell r="A18852">
            <v>45046</v>
          </cell>
          <cell r="B18852" t="str">
            <v>UA 1736</v>
          </cell>
          <cell r="D18852">
            <v>312</v>
          </cell>
        </row>
        <row r="18853">
          <cell r="A18853">
            <v>45046</v>
          </cell>
          <cell r="B18853" t="str">
            <v>UA 2623</v>
          </cell>
          <cell r="D18853">
            <v>141</v>
          </cell>
        </row>
        <row r="18854">
          <cell r="A18854">
            <v>45046</v>
          </cell>
          <cell r="B18854" t="str">
            <v>UA 417</v>
          </cell>
          <cell r="D18854">
            <v>95</v>
          </cell>
        </row>
        <row r="18855">
          <cell r="A18855">
            <v>45046</v>
          </cell>
          <cell r="B18855" t="str">
            <v>WN 103</v>
          </cell>
          <cell r="D18855">
            <v>119</v>
          </cell>
        </row>
        <row r="18856">
          <cell r="A18856">
            <v>45046</v>
          </cell>
          <cell r="B18856" t="str">
            <v>WN 2055</v>
          </cell>
          <cell r="D18856">
            <v>167</v>
          </cell>
        </row>
        <row r="18857">
          <cell r="A18857">
            <v>45046</v>
          </cell>
          <cell r="B18857" t="str">
            <v>WN 2138</v>
          </cell>
          <cell r="D18857">
            <v>179</v>
          </cell>
        </row>
        <row r="18858">
          <cell r="A18858">
            <v>45046</v>
          </cell>
          <cell r="B18858" t="str">
            <v>WN 2300</v>
          </cell>
          <cell r="D18858">
            <v>173</v>
          </cell>
        </row>
        <row r="18859">
          <cell r="A18859">
            <v>45046</v>
          </cell>
          <cell r="B18859" t="str">
            <v>WN 2712</v>
          </cell>
          <cell r="D18859">
            <v>107</v>
          </cell>
        </row>
        <row r="18860">
          <cell r="A18860">
            <v>45046</v>
          </cell>
          <cell r="B18860" t="str">
            <v>WN 3774</v>
          </cell>
          <cell r="D18860">
            <v>137</v>
          </cell>
        </row>
        <row r="18861">
          <cell r="A18861">
            <v>45046</v>
          </cell>
          <cell r="B18861" t="str">
            <v>WN 396</v>
          </cell>
          <cell r="D18861">
            <v>164</v>
          </cell>
        </row>
        <row r="18862">
          <cell r="A18862">
            <v>45046</v>
          </cell>
          <cell r="B18862" t="str">
            <v>WN 491</v>
          </cell>
          <cell r="D18862">
            <v>136</v>
          </cell>
        </row>
        <row r="18863">
          <cell r="A18863">
            <v>45047</v>
          </cell>
          <cell r="B18863" t="str">
            <v>AA 119</v>
          </cell>
          <cell r="D18863">
            <v>224</v>
          </cell>
        </row>
        <row r="18864">
          <cell r="A18864">
            <v>45047</v>
          </cell>
          <cell r="B18864" t="str">
            <v>AA 205</v>
          </cell>
          <cell r="D18864">
            <v>190</v>
          </cell>
        </row>
        <row r="18865">
          <cell r="A18865">
            <v>45047</v>
          </cell>
          <cell r="B18865" t="str">
            <v>AA 271</v>
          </cell>
          <cell r="D18865">
            <v>203</v>
          </cell>
        </row>
        <row r="18866">
          <cell r="A18866">
            <v>45047</v>
          </cell>
          <cell r="B18866" t="str">
            <v>AA 432</v>
          </cell>
          <cell r="D18866">
            <v>181</v>
          </cell>
        </row>
        <row r="18867">
          <cell r="A18867">
            <v>45047</v>
          </cell>
          <cell r="B18867" t="str">
            <v>AS 803</v>
          </cell>
          <cell r="D18867">
            <v>96</v>
          </cell>
        </row>
        <row r="18868">
          <cell r="A18868">
            <v>45047</v>
          </cell>
          <cell r="B18868" t="str">
            <v>AS 805</v>
          </cell>
          <cell r="D18868">
            <v>106</v>
          </cell>
        </row>
        <row r="18869">
          <cell r="A18869">
            <v>45047</v>
          </cell>
          <cell r="B18869" t="str">
            <v>AS 813</v>
          </cell>
          <cell r="D18869">
            <v>174</v>
          </cell>
        </row>
        <row r="18870">
          <cell r="A18870">
            <v>45047</v>
          </cell>
          <cell r="B18870" t="str">
            <v>AS 825</v>
          </cell>
          <cell r="D18870">
            <v>147</v>
          </cell>
        </row>
        <row r="18871">
          <cell r="A18871">
            <v>45047</v>
          </cell>
          <cell r="B18871" t="str">
            <v>AS 829</v>
          </cell>
          <cell r="D18871">
            <v>158</v>
          </cell>
        </row>
        <row r="18872">
          <cell r="A18872">
            <v>45047</v>
          </cell>
          <cell r="B18872" t="str">
            <v>AS 861</v>
          </cell>
          <cell r="D18872">
            <v>148</v>
          </cell>
        </row>
        <row r="18873">
          <cell r="A18873">
            <v>45047</v>
          </cell>
          <cell r="B18873" t="str">
            <v>AS 879</v>
          </cell>
          <cell r="D18873">
            <v>151</v>
          </cell>
        </row>
        <row r="18874">
          <cell r="A18874">
            <v>45047</v>
          </cell>
          <cell r="B18874" t="str">
            <v>DL 362</v>
          </cell>
          <cell r="D18874">
            <v>181</v>
          </cell>
        </row>
        <row r="18875">
          <cell r="A18875">
            <v>45047</v>
          </cell>
          <cell r="B18875" t="str">
            <v>DL 464</v>
          </cell>
          <cell r="D18875">
            <v>170</v>
          </cell>
        </row>
        <row r="18876">
          <cell r="A18876">
            <v>45047</v>
          </cell>
          <cell r="B18876" t="str">
            <v>DL 481</v>
          </cell>
          <cell r="D18876">
            <v>165</v>
          </cell>
        </row>
        <row r="18877">
          <cell r="A18877">
            <v>45047</v>
          </cell>
          <cell r="B18877" t="str">
            <v>HA 23</v>
          </cell>
          <cell r="D18877">
            <v>190</v>
          </cell>
        </row>
        <row r="18878">
          <cell r="A18878">
            <v>45047</v>
          </cell>
          <cell r="B18878" t="str">
            <v>HA 29</v>
          </cell>
          <cell r="D18878">
            <v>245</v>
          </cell>
        </row>
        <row r="18879">
          <cell r="A18879">
            <v>45047</v>
          </cell>
          <cell r="B18879" t="str">
            <v>HA 31</v>
          </cell>
          <cell r="D18879">
            <v>191</v>
          </cell>
        </row>
        <row r="18880">
          <cell r="A18880">
            <v>45047</v>
          </cell>
          <cell r="B18880" t="str">
            <v>HA 39</v>
          </cell>
          <cell r="D18880">
            <v>174</v>
          </cell>
        </row>
        <row r="18881">
          <cell r="A18881">
            <v>45047</v>
          </cell>
          <cell r="B18881" t="str">
            <v>HA 45</v>
          </cell>
          <cell r="D18881">
            <v>151</v>
          </cell>
        </row>
        <row r="18882">
          <cell r="A18882">
            <v>45047</v>
          </cell>
          <cell r="B18882" t="str">
            <v>HA 57</v>
          </cell>
          <cell r="D18882">
            <v>186</v>
          </cell>
        </row>
        <row r="18883">
          <cell r="A18883">
            <v>45047</v>
          </cell>
          <cell r="B18883" t="str">
            <v>HA 59</v>
          </cell>
          <cell r="D18883">
            <v>147</v>
          </cell>
        </row>
        <row r="18884">
          <cell r="A18884">
            <v>45047</v>
          </cell>
          <cell r="B18884" t="str">
            <v>HA 71</v>
          </cell>
          <cell r="D18884">
            <v>181</v>
          </cell>
        </row>
        <row r="18885">
          <cell r="A18885">
            <v>45047</v>
          </cell>
          <cell r="B18885" t="str">
            <v>UA 1273</v>
          </cell>
          <cell r="D18885">
            <v>209</v>
          </cell>
        </row>
        <row r="18886">
          <cell r="A18886">
            <v>45047</v>
          </cell>
          <cell r="B18886" t="str">
            <v>UA 1749</v>
          </cell>
          <cell r="D18886">
            <v>131</v>
          </cell>
        </row>
        <row r="18887">
          <cell r="A18887">
            <v>45047</v>
          </cell>
          <cell r="B18887" t="str">
            <v>UA 2623</v>
          </cell>
          <cell r="D18887">
            <v>149</v>
          </cell>
        </row>
        <row r="18888">
          <cell r="A18888">
            <v>45047</v>
          </cell>
          <cell r="B18888" t="str">
            <v>UA 417</v>
          </cell>
          <cell r="D18888">
            <v>128</v>
          </cell>
        </row>
        <row r="18889">
          <cell r="A18889">
            <v>45047</v>
          </cell>
          <cell r="B18889" t="str">
            <v>WN 103</v>
          </cell>
          <cell r="D18889">
            <v>137</v>
          </cell>
        </row>
        <row r="18890">
          <cell r="A18890">
            <v>45047</v>
          </cell>
          <cell r="B18890" t="str">
            <v>WN 1036</v>
          </cell>
          <cell r="D18890">
            <v>89</v>
          </cell>
        </row>
        <row r="18891">
          <cell r="A18891">
            <v>45047</v>
          </cell>
          <cell r="B18891" t="str">
            <v>WN 1197</v>
          </cell>
          <cell r="D18891">
            <v>105</v>
          </cell>
        </row>
        <row r="18892">
          <cell r="A18892">
            <v>45047</v>
          </cell>
          <cell r="B18892" t="str">
            <v>WN 2055</v>
          </cell>
          <cell r="D18892">
            <v>164</v>
          </cell>
        </row>
        <row r="18893">
          <cell r="A18893">
            <v>45047</v>
          </cell>
          <cell r="B18893" t="str">
            <v>WN 2138</v>
          </cell>
          <cell r="D18893">
            <v>165</v>
          </cell>
        </row>
        <row r="18894">
          <cell r="A18894">
            <v>45047</v>
          </cell>
          <cell r="B18894" t="str">
            <v>WN 396</v>
          </cell>
          <cell r="D18894">
            <v>170</v>
          </cell>
        </row>
        <row r="18895">
          <cell r="A18895">
            <v>45047</v>
          </cell>
          <cell r="B18895" t="str">
            <v>WN 491</v>
          </cell>
          <cell r="D18895">
            <v>170</v>
          </cell>
        </row>
        <row r="18896">
          <cell r="A18896">
            <v>45048</v>
          </cell>
          <cell r="B18896" t="str">
            <v>AA 119</v>
          </cell>
          <cell r="D18896">
            <v>260</v>
          </cell>
        </row>
        <row r="18897">
          <cell r="A18897">
            <v>45048</v>
          </cell>
          <cell r="B18897" t="str">
            <v>AA 271</v>
          </cell>
          <cell r="D18897">
            <v>199</v>
          </cell>
        </row>
        <row r="18898">
          <cell r="A18898">
            <v>45048</v>
          </cell>
          <cell r="B18898" t="str">
            <v>AA 432</v>
          </cell>
          <cell r="D18898">
            <v>191</v>
          </cell>
        </row>
        <row r="18899">
          <cell r="A18899">
            <v>45048</v>
          </cell>
          <cell r="B18899" t="str">
            <v>AS 803</v>
          </cell>
          <cell r="D18899">
            <v>80</v>
          </cell>
        </row>
        <row r="18900">
          <cell r="A18900">
            <v>45048</v>
          </cell>
          <cell r="B18900" t="str">
            <v>AS 805</v>
          </cell>
          <cell r="D18900">
            <v>100</v>
          </cell>
        </row>
        <row r="18901">
          <cell r="A18901">
            <v>45048</v>
          </cell>
          <cell r="B18901" t="str">
            <v>AS 809</v>
          </cell>
          <cell r="D18901">
            <v>143</v>
          </cell>
        </row>
        <row r="18902">
          <cell r="A18902">
            <v>45048</v>
          </cell>
          <cell r="B18902" t="str">
            <v>AS 825</v>
          </cell>
          <cell r="D18902">
            <v>168</v>
          </cell>
        </row>
        <row r="18903">
          <cell r="A18903">
            <v>45048</v>
          </cell>
          <cell r="B18903" t="str">
            <v>AS 829</v>
          </cell>
          <cell r="D18903">
            <v>153</v>
          </cell>
        </row>
        <row r="18904">
          <cell r="A18904">
            <v>45048</v>
          </cell>
          <cell r="B18904" t="str">
            <v>AS 861</v>
          </cell>
          <cell r="D18904">
            <v>152</v>
          </cell>
        </row>
        <row r="18905">
          <cell r="A18905">
            <v>45048</v>
          </cell>
          <cell r="B18905" t="str">
            <v>AS 879</v>
          </cell>
          <cell r="D18905">
            <v>125</v>
          </cell>
        </row>
        <row r="18906">
          <cell r="A18906">
            <v>45048</v>
          </cell>
          <cell r="B18906" t="str">
            <v>DL 362</v>
          </cell>
          <cell r="D18906">
            <v>154</v>
          </cell>
        </row>
        <row r="18907">
          <cell r="A18907">
            <v>45048</v>
          </cell>
          <cell r="B18907" t="str">
            <v>DL 481</v>
          </cell>
          <cell r="D18907">
            <v>178</v>
          </cell>
        </row>
        <row r="18908">
          <cell r="A18908">
            <v>45048</v>
          </cell>
          <cell r="B18908" t="str">
            <v>HA 23</v>
          </cell>
          <cell r="D18908">
            <v>130</v>
          </cell>
        </row>
        <row r="18909">
          <cell r="A18909">
            <v>45048</v>
          </cell>
          <cell r="B18909" t="str">
            <v>HA 29</v>
          </cell>
          <cell r="D18909">
            <v>170</v>
          </cell>
        </row>
        <row r="18910">
          <cell r="A18910">
            <v>45048</v>
          </cell>
          <cell r="B18910" t="str">
            <v>HA 31</v>
          </cell>
          <cell r="D18910">
            <v>147</v>
          </cell>
        </row>
        <row r="18911">
          <cell r="A18911">
            <v>45048</v>
          </cell>
          <cell r="B18911" t="str">
            <v>HA 33</v>
          </cell>
          <cell r="D18911">
            <v>237</v>
          </cell>
        </row>
        <row r="18912">
          <cell r="A18912">
            <v>45048</v>
          </cell>
          <cell r="B18912" t="str">
            <v>HA 39</v>
          </cell>
          <cell r="D18912">
            <v>178</v>
          </cell>
        </row>
        <row r="18913">
          <cell r="A18913">
            <v>45048</v>
          </cell>
          <cell r="B18913" t="str">
            <v>HA 41</v>
          </cell>
          <cell r="D18913">
            <v>106</v>
          </cell>
        </row>
        <row r="18914">
          <cell r="A18914">
            <v>45048</v>
          </cell>
          <cell r="B18914" t="str">
            <v>HA 45</v>
          </cell>
          <cell r="D18914">
            <v>133</v>
          </cell>
        </row>
        <row r="18915">
          <cell r="A18915">
            <v>45048</v>
          </cell>
          <cell r="B18915" t="str">
            <v>HA 57</v>
          </cell>
          <cell r="D18915">
            <v>181</v>
          </cell>
        </row>
        <row r="18916">
          <cell r="A18916">
            <v>45048</v>
          </cell>
          <cell r="B18916" t="str">
            <v>HA 59</v>
          </cell>
          <cell r="D18916">
            <v>174</v>
          </cell>
        </row>
        <row r="18917">
          <cell r="A18917">
            <v>45048</v>
          </cell>
          <cell r="B18917" t="str">
            <v>UA 1736</v>
          </cell>
          <cell r="D18917">
            <v>311</v>
          </cell>
        </row>
        <row r="18918">
          <cell r="A18918">
            <v>45048</v>
          </cell>
          <cell r="B18918" t="str">
            <v>UA 1749</v>
          </cell>
          <cell r="D18918">
            <v>127</v>
          </cell>
        </row>
        <row r="18919">
          <cell r="A18919">
            <v>45048</v>
          </cell>
          <cell r="B18919" t="str">
            <v>UA 2623</v>
          </cell>
          <cell r="D18919">
            <v>143</v>
          </cell>
        </row>
        <row r="18920">
          <cell r="A18920">
            <v>45048</v>
          </cell>
          <cell r="B18920" t="str">
            <v>UA 417</v>
          </cell>
          <cell r="D18920">
            <v>65</v>
          </cell>
        </row>
        <row r="18921">
          <cell r="A18921">
            <v>45048</v>
          </cell>
          <cell r="B18921" t="str">
            <v>WN 103</v>
          </cell>
          <cell r="D18921">
            <v>128</v>
          </cell>
        </row>
        <row r="18922">
          <cell r="A18922">
            <v>45048</v>
          </cell>
          <cell r="B18922" t="str">
            <v>WN 1036</v>
          </cell>
          <cell r="D18922">
            <v>68</v>
          </cell>
        </row>
        <row r="18923">
          <cell r="A18923">
            <v>45048</v>
          </cell>
          <cell r="B18923" t="str">
            <v>WN 2055</v>
          </cell>
          <cell r="D18923">
            <v>154</v>
          </cell>
        </row>
        <row r="18924">
          <cell r="A18924">
            <v>45048</v>
          </cell>
          <cell r="B18924" t="str">
            <v>WN 2138</v>
          </cell>
          <cell r="D18924">
            <v>138</v>
          </cell>
        </row>
        <row r="18925">
          <cell r="A18925">
            <v>45048</v>
          </cell>
          <cell r="B18925" t="str">
            <v>WN 2300</v>
          </cell>
          <cell r="D18925">
            <v>160</v>
          </cell>
        </row>
        <row r="18926">
          <cell r="A18926">
            <v>45048</v>
          </cell>
          <cell r="B18926" t="str">
            <v>WN 2712</v>
          </cell>
          <cell r="D18926">
            <v>49</v>
          </cell>
        </row>
        <row r="18927">
          <cell r="A18927">
            <v>45048</v>
          </cell>
          <cell r="B18927" t="str">
            <v>WN 3774</v>
          </cell>
          <cell r="D18927">
            <v>111</v>
          </cell>
        </row>
        <row r="18928">
          <cell r="A18928">
            <v>45048</v>
          </cell>
          <cell r="B18928" t="str">
            <v>WN 396</v>
          </cell>
          <cell r="D18928">
            <v>169</v>
          </cell>
        </row>
        <row r="18929">
          <cell r="A18929">
            <v>45048</v>
          </cell>
          <cell r="B18929" t="str">
            <v>WN 491</v>
          </cell>
          <cell r="D18929">
            <v>118</v>
          </cell>
        </row>
        <row r="18930">
          <cell r="A18930">
            <v>45049</v>
          </cell>
          <cell r="B18930" t="str">
            <v>AA 271</v>
          </cell>
          <cell r="D18930">
            <v>170</v>
          </cell>
        </row>
        <row r="18931">
          <cell r="A18931">
            <v>45049</v>
          </cell>
          <cell r="B18931" t="str">
            <v>AA 432</v>
          </cell>
          <cell r="D18931">
            <v>198</v>
          </cell>
        </row>
        <row r="18932">
          <cell r="A18932">
            <v>45049</v>
          </cell>
          <cell r="B18932" t="str">
            <v>AS 803</v>
          </cell>
          <cell r="D18932">
            <v>96</v>
          </cell>
        </row>
        <row r="18933">
          <cell r="A18933">
            <v>45049</v>
          </cell>
          <cell r="B18933" t="str">
            <v>AS 805</v>
          </cell>
          <cell r="D18933">
            <v>89</v>
          </cell>
        </row>
        <row r="18934">
          <cell r="A18934">
            <v>45049</v>
          </cell>
          <cell r="B18934" t="str">
            <v>AS 809</v>
          </cell>
          <cell r="D18934">
            <v>159</v>
          </cell>
        </row>
        <row r="18935">
          <cell r="A18935">
            <v>45049</v>
          </cell>
          <cell r="B18935" t="str">
            <v>AS 813</v>
          </cell>
          <cell r="D18935">
            <v>138</v>
          </cell>
        </row>
        <row r="18936">
          <cell r="A18936">
            <v>45049</v>
          </cell>
          <cell r="B18936" t="str">
            <v>AS 829</v>
          </cell>
          <cell r="D18936">
            <v>154</v>
          </cell>
        </row>
        <row r="18937">
          <cell r="A18937">
            <v>45049</v>
          </cell>
          <cell r="B18937" t="str">
            <v>AS 879</v>
          </cell>
          <cell r="D18937">
            <v>153</v>
          </cell>
        </row>
        <row r="18938">
          <cell r="A18938">
            <v>45049</v>
          </cell>
          <cell r="B18938" t="str">
            <v>DL 362</v>
          </cell>
          <cell r="D18938">
            <v>150</v>
          </cell>
        </row>
        <row r="18939">
          <cell r="A18939">
            <v>45049</v>
          </cell>
          <cell r="B18939" t="str">
            <v>DL 464</v>
          </cell>
          <cell r="D18939">
            <v>172</v>
          </cell>
        </row>
        <row r="18940">
          <cell r="A18940">
            <v>45049</v>
          </cell>
          <cell r="B18940" t="str">
            <v>DL 481</v>
          </cell>
          <cell r="D18940">
            <v>160</v>
          </cell>
        </row>
        <row r="18941">
          <cell r="A18941">
            <v>45049</v>
          </cell>
          <cell r="B18941" t="str">
            <v>HA 23</v>
          </cell>
          <cell r="D18941">
            <v>154</v>
          </cell>
        </row>
        <row r="18942">
          <cell r="A18942">
            <v>45049</v>
          </cell>
          <cell r="B18942" t="str">
            <v>HA 31</v>
          </cell>
          <cell r="D18942">
            <v>119</v>
          </cell>
        </row>
        <row r="18943">
          <cell r="A18943">
            <v>45049</v>
          </cell>
          <cell r="B18943" t="str">
            <v>HA 33</v>
          </cell>
          <cell r="D18943">
            <v>263</v>
          </cell>
        </row>
        <row r="18944">
          <cell r="A18944">
            <v>45049</v>
          </cell>
          <cell r="B18944" t="str">
            <v>HA 39</v>
          </cell>
          <cell r="D18944">
            <v>180</v>
          </cell>
        </row>
        <row r="18945">
          <cell r="A18945">
            <v>45049</v>
          </cell>
          <cell r="B18945" t="str">
            <v>HA 41</v>
          </cell>
          <cell r="D18945">
            <v>180</v>
          </cell>
        </row>
        <row r="18946">
          <cell r="A18946">
            <v>45049</v>
          </cell>
          <cell r="B18946" t="str">
            <v>HA 45</v>
          </cell>
          <cell r="D18946">
            <v>164</v>
          </cell>
        </row>
        <row r="18947">
          <cell r="A18947">
            <v>45049</v>
          </cell>
          <cell r="B18947" t="str">
            <v>HA 57</v>
          </cell>
          <cell r="D18947">
            <v>185</v>
          </cell>
        </row>
        <row r="18948">
          <cell r="A18948">
            <v>45049</v>
          </cell>
          <cell r="B18948" t="str">
            <v>HA 59</v>
          </cell>
          <cell r="D18948">
            <v>147</v>
          </cell>
        </row>
        <row r="18949">
          <cell r="A18949">
            <v>45049</v>
          </cell>
          <cell r="B18949" t="str">
            <v>UA 1273</v>
          </cell>
          <cell r="D18949">
            <v>246</v>
          </cell>
        </row>
        <row r="18950">
          <cell r="A18950">
            <v>45049</v>
          </cell>
          <cell r="B18950" t="str">
            <v>UA 2623</v>
          </cell>
          <cell r="D18950">
            <v>165</v>
          </cell>
        </row>
        <row r="18951">
          <cell r="A18951">
            <v>45049</v>
          </cell>
          <cell r="B18951" t="str">
            <v>UA 417</v>
          </cell>
          <cell r="D18951">
            <v>127</v>
          </cell>
        </row>
        <row r="18952">
          <cell r="A18952">
            <v>45049</v>
          </cell>
          <cell r="B18952" t="str">
            <v>WN 103</v>
          </cell>
          <cell r="D18952">
            <v>125</v>
          </cell>
        </row>
        <row r="18953">
          <cell r="A18953">
            <v>45049</v>
          </cell>
          <cell r="B18953" t="str">
            <v>WN 1036</v>
          </cell>
          <cell r="D18953">
            <v>148</v>
          </cell>
        </row>
        <row r="18954">
          <cell r="A18954">
            <v>45049</v>
          </cell>
          <cell r="B18954" t="str">
            <v>WN 1197</v>
          </cell>
          <cell r="D18954">
            <v>160</v>
          </cell>
        </row>
        <row r="18955">
          <cell r="A18955">
            <v>45049</v>
          </cell>
          <cell r="B18955" t="str">
            <v>WN 2055</v>
          </cell>
          <cell r="D18955">
            <v>171</v>
          </cell>
        </row>
        <row r="18956">
          <cell r="A18956">
            <v>45049</v>
          </cell>
          <cell r="B18956" t="str">
            <v>WN 2138</v>
          </cell>
          <cell r="D18956">
            <v>162</v>
          </cell>
        </row>
        <row r="18957">
          <cell r="A18957">
            <v>45049</v>
          </cell>
          <cell r="B18957" t="str">
            <v>WN 2712</v>
          </cell>
          <cell r="D18957">
            <v>104</v>
          </cell>
        </row>
        <row r="18958">
          <cell r="A18958">
            <v>45049</v>
          </cell>
          <cell r="B18958" t="str">
            <v>WN 3774</v>
          </cell>
          <cell r="D18958">
            <v>164</v>
          </cell>
        </row>
        <row r="18959">
          <cell r="A18959">
            <v>45049</v>
          </cell>
          <cell r="B18959" t="str">
            <v>WN 491</v>
          </cell>
          <cell r="D18959">
            <v>119</v>
          </cell>
        </row>
        <row r="18960">
          <cell r="A18960">
            <v>45050</v>
          </cell>
          <cell r="B18960" t="str">
            <v>AA 119</v>
          </cell>
          <cell r="D18960">
            <v>280</v>
          </cell>
        </row>
        <row r="18961">
          <cell r="A18961">
            <v>45050</v>
          </cell>
          <cell r="B18961" t="str">
            <v>AA 205</v>
          </cell>
          <cell r="D18961">
            <v>160</v>
          </cell>
        </row>
        <row r="18962">
          <cell r="A18962">
            <v>45050</v>
          </cell>
          <cell r="B18962" t="str">
            <v>AA 271</v>
          </cell>
          <cell r="D18962">
            <v>96</v>
          </cell>
        </row>
        <row r="18963">
          <cell r="A18963">
            <v>45050</v>
          </cell>
          <cell r="B18963" t="str">
            <v>AA 432</v>
          </cell>
          <cell r="D18963">
            <v>196</v>
          </cell>
        </row>
        <row r="18964">
          <cell r="A18964">
            <v>45050</v>
          </cell>
          <cell r="B18964" t="str">
            <v>AS 803</v>
          </cell>
          <cell r="D18964">
            <v>132</v>
          </cell>
        </row>
        <row r="18965">
          <cell r="A18965">
            <v>45050</v>
          </cell>
          <cell r="B18965" t="str">
            <v>AS 805</v>
          </cell>
          <cell r="D18965">
            <v>131</v>
          </cell>
        </row>
        <row r="18966">
          <cell r="A18966">
            <v>45050</v>
          </cell>
          <cell r="B18966" t="str">
            <v>AS 809</v>
          </cell>
          <cell r="D18966">
            <v>153</v>
          </cell>
        </row>
        <row r="18967">
          <cell r="A18967">
            <v>45050</v>
          </cell>
          <cell r="B18967" t="str">
            <v>AS 813</v>
          </cell>
          <cell r="D18967">
            <v>140</v>
          </cell>
        </row>
        <row r="18968">
          <cell r="A18968">
            <v>45050</v>
          </cell>
          <cell r="B18968" t="str">
            <v>AS 825</v>
          </cell>
          <cell r="D18968">
            <v>151</v>
          </cell>
        </row>
        <row r="18969">
          <cell r="A18969">
            <v>45050</v>
          </cell>
          <cell r="B18969" t="str">
            <v>AS 829</v>
          </cell>
          <cell r="D18969">
            <v>152</v>
          </cell>
        </row>
        <row r="18970">
          <cell r="A18970">
            <v>45050</v>
          </cell>
          <cell r="B18970" t="str">
            <v>AS 861</v>
          </cell>
          <cell r="D18970">
            <v>150</v>
          </cell>
        </row>
        <row r="18971">
          <cell r="A18971">
            <v>45050</v>
          </cell>
          <cell r="B18971" t="str">
            <v>AS 879</v>
          </cell>
          <cell r="D18971">
            <v>147</v>
          </cell>
        </row>
        <row r="18972">
          <cell r="A18972">
            <v>45050</v>
          </cell>
          <cell r="B18972" t="str">
            <v>DL 481</v>
          </cell>
          <cell r="D18972">
            <v>174</v>
          </cell>
        </row>
        <row r="18973">
          <cell r="A18973">
            <v>45050</v>
          </cell>
          <cell r="B18973" t="str">
            <v>HA 23</v>
          </cell>
          <cell r="D18973">
            <v>159</v>
          </cell>
        </row>
        <row r="18974">
          <cell r="A18974">
            <v>45050</v>
          </cell>
          <cell r="B18974" t="str">
            <v>HA 29</v>
          </cell>
          <cell r="D18974">
            <v>211</v>
          </cell>
        </row>
        <row r="18975">
          <cell r="A18975">
            <v>45050</v>
          </cell>
          <cell r="B18975" t="str">
            <v>HA 33</v>
          </cell>
          <cell r="D18975">
            <v>251</v>
          </cell>
        </row>
        <row r="18976">
          <cell r="A18976">
            <v>45050</v>
          </cell>
          <cell r="B18976" t="str">
            <v>HA 39</v>
          </cell>
          <cell r="D18976">
            <v>180</v>
          </cell>
        </row>
        <row r="18977">
          <cell r="A18977">
            <v>45050</v>
          </cell>
          <cell r="B18977" t="str">
            <v>HA 45</v>
          </cell>
          <cell r="D18977">
            <v>161</v>
          </cell>
        </row>
        <row r="18978">
          <cell r="A18978">
            <v>45050</v>
          </cell>
          <cell r="B18978" t="str">
            <v>HA 57</v>
          </cell>
          <cell r="D18978">
            <v>183</v>
          </cell>
        </row>
        <row r="18979">
          <cell r="A18979">
            <v>45050</v>
          </cell>
          <cell r="B18979" t="str">
            <v>HA 59</v>
          </cell>
          <cell r="D18979">
            <v>161</v>
          </cell>
        </row>
        <row r="18980">
          <cell r="A18980">
            <v>45050</v>
          </cell>
          <cell r="B18980" t="str">
            <v>HA 71</v>
          </cell>
          <cell r="D18980">
            <v>186</v>
          </cell>
        </row>
        <row r="18981">
          <cell r="A18981">
            <v>45050</v>
          </cell>
          <cell r="B18981" t="str">
            <v>UA 1273</v>
          </cell>
          <cell r="D18981">
            <v>245</v>
          </cell>
        </row>
        <row r="18982">
          <cell r="A18982">
            <v>45050</v>
          </cell>
          <cell r="B18982" t="str">
            <v>UA 1736</v>
          </cell>
          <cell r="D18982">
            <v>270</v>
          </cell>
        </row>
        <row r="18983">
          <cell r="A18983">
            <v>45050</v>
          </cell>
          <cell r="B18983" t="str">
            <v>UA 1749</v>
          </cell>
          <cell r="D18983">
            <v>127</v>
          </cell>
        </row>
        <row r="18984">
          <cell r="A18984">
            <v>45050</v>
          </cell>
          <cell r="B18984" t="str">
            <v>UA 2623</v>
          </cell>
          <cell r="D18984">
            <v>143</v>
          </cell>
        </row>
        <row r="18985">
          <cell r="A18985">
            <v>45050</v>
          </cell>
          <cell r="B18985" t="str">
            <v>UA 417</v>
          </cell>
          <cell r="D18985">
            <v>158</v>
          </cell>
        </row>
        <row r="18986">
          <cell r="A18986">
            <v>45050</v>
          </cell>
          <cell r="B18986" t="str">
            <v>WN 1036</v>
          </cell>
          <cell r="D18986">
            <v>104</v>
          </cell>
        </row>
        <row r="18987">
          <cell r="A18987">
            <v>45050</v>
          </cell>
          <cell r="B18987" t="str">
            <v>WN 1197</v>
          </cell>
          <cell r="D18987">
            <v>75</v>
          </cell>
        </row>
        <row r="18988">
          <cell r="A18988">
            <v>45050</v>
          </cell>
          <cell r="B18988" t="str">
            <v>WN 2055</v>
          </cell>
          <cell r="D18988">
            <v>175</v>
          </cell>
        </row>
        <row r="18989">
          <cell r="A18989">
            <v>45050</v>
          </cell>
          <cell r="B18989" t="str">
            <v>WN 2138</v>
          </cell>
          <cell r="D18989">
            <v>162</v>
          </cell>
        </row>
        <row r="18990">
          <cell r="A18990">
            <v>45050</v>
          </cell>
          <cell r="B18990" t="str">
            <v>WN 2300</v>
          </cell>
          <cell r="D18990">
            <v>180</v>
          </cell>
        </row>
        <row r="18991">
          <cell r="A18991">
            <v>45050</v>
          </cell>
          <cell r="B18991" t="str">
            <v>WN 2712</v>
          </cell>
          <cell r="D18991">
            <v>148</v>
          </cell>
        </row>
        <row r="18992">
          <cell r="A18992">
            <v>45050</v>
          </cell>
          <cell r="B18992" t="str">
            <v>WN 396</v>
          </cell>
          <cell r="D18992">
            <v>168</v>
          </cell>
        </row>
        <row r="18993">
          <cell r="A18993">
            <v>45050</v>
          </cell>
          <cell r="B18993" t="str">
            <v>WN 491</v>
          </cell>
          <cell r="D18993">
            <v>90</v>
          </cell>
        </row>
        <row r="18994">
          <cell r="A18994">
            <v>45051</v>
          </cell>
          <cell r="B18994" t="str">
            <v>AA 119</v>
          </cell>
          <cell r="D18994">
            <v>269</v>
          </cell>
        </row>
        <row r="18995">
          <cell r="A18995">
            <v>45051</v>
          </cell>
          <cell r="B18995" t="str">
            <v>AA 205</v>
          </cell>
          <cell r="D18995">
            <v>194</v>
          </cell>
        </row>
        <row r="18996">
          <cell r="A18996">
            <v>45051</v>
          </cell>
          <cell r="B18996" t="str">
            <v>AA 432</v>
          </cell>
          <cell r="D18996">
            <v>191</v>
          </cell>
        </row>
        <row r="18997">
          <cell r="A18997">
            <v>45051</v>
          </cell>
          <cell r="B18997" t="str">
            <v>AS 805</v>
          </cell>
          <cell r="D18997">
            <v>78</v>
          </cell>
        </row>
        <row r="18998">
          <cell r="A18998">
            <v>45051</v>
          </cell>
          <cell r="B18998" t="str">
            <v>AS 809</v>
          </cell>
          <cell r="D18998">
            <v>155</v>
          </cell>
        </row>
        <row r="18999">
          <cell r="A18999">
            <v>45051</v>
          </cell>
          <cell r="B18999" t="str">
            <v>AS 829</v>
          </cell>
          <cell r="D18999">
            <v>107</v>
          </cell>
        </row>
        <row r="19000">
          <cell r="A19000">
            <v>45051</v>
          </cell>
          <cell r="B19000" t="str">
            <v>AS 879</v>
          </cell>
          <cell r="D19000">
            <v>133</v>
          </cell>
        </row>
        <row r="19001">
          <cell r="A19001">
            <v>45051</v>
          </cell>
          <cell r="B19001" t="str">
            <v>DL 362</v>
          </cell>
          <cell r="D19001">
            <v>182</v>
          </cell>
        </row>
        <row r="19002">
          <cell r="A19002">
            <v>45051</v>
          </cell>
          <cell r="B19002" t="str">
            <v>DL 464</v>
          </cell>
          <cell r="D19002">
            <v>190</v>
          </cell>
        </row>
        <row r="19003">
          <cell r="A19003">
            <v>45051</v>
          </cell>
          <cell r="B19003" t="str">
            <v>DL 481</v>
          </cell>
          <cell r="D19003">
            <v>137</v>
          </cell>
        </row>
        <row r="19004">
          <cell r="A19004">
            <v>45051</v>
          </cell>
          <cell r="B19004" t="str">
            <v>HA 29</v>
          </cell>
          <cell r="D19004">
            <v>246</v>
          </cell>
        </row>
        <row r="19005">
          <cell r="A19005">
            <v>45051</v>
          </cell>
          <cell r="B19005" t="str">
            <v>HA 31</v>
          </cell>
          <cell r="D19005">
            <v>143</v>
          </cell>
        </row>
        <row r="19006">
          <cell r="A19006">
            <v>45051</v>
          </cell>
          <cell r="B19006" t="str">
            <v>HA 33</v>
          </cell>
          <cell r="D19006">
            <v>252</v>
          </cell>
        </row>
        <row r="19007">
          <cell r="A19007">
            <v>45051</v>
          </cell>
          <cell r="B19007" t="str">
            <v>HA 39</v>
          </cell>
          <cell r="D19007">
            <v>167</v>
          </cell>
        </row>
        <row r="19008">
          <cell r="A19008">
            <v>45051</v>
          </cell>
          <cell r="B19008" t="str">
            <v>HA 45</v>
          </cell>
          <cell r="D19008">
            <v>127</v>
          </cell>
        </row>
        <row r="19009">
          <cell r="A19009">
            <v>45051</v>
          </cell>
          <cell r="B19009" t="str">
            <v>HA 57</v>
          </cell>
          <cell r="D19009">
            <v>147</v>
          </cell>
        </row>
        <row r="19010">
          <cell r="A19010">
            <v>45051</v>
          </cell>
          <cell r="B19010" t="str">
            <v>HA 59</v>
          </cell>
          <cell r="D19010">
            <v>161</v>
          </cell>
        </row>
        <row r="19011">
          <cell r="A19011">
            <v>45051</v>
          </cell>
          <cell r="B19011" t="str">
            <v>HA 71</v>
          </cell>
          <cell r="D19011">
            <v>156</v>
          </cell>
        </row>
        <row r="19012">
          <cell r="A19012">
            <v>45051</v>
          </cell>
          <cell r="B19012" t="str">
            <v>UA 1273</v>
          </cell>
          <cell r="D19012">
            <v>231</v>
          </cell>
        </row>
        <row r="19013">
          <cell r="A19013">
            <v>45051</v>
          </cell>
          <cell r="B19013" t="str">
            <v>UA 1736</v>
          </cell>
          <cell r="D19013">
            <v>300</v>
          </cell>
        </row>
        <row r="19014">
          <cell r="A19014">
            <v>45051</v>
          </cell>
          <cell r="B19014" t="str">
            <v>UA 1749</v>
          </cell>
          <cell r="D19014">
            <v>127</v>
          </cell>
        </row>
        <row r="19015">
          <cell r="A19015">
            <v>45051</v>
          </cell>
          <cell r="B19015" t="str">
            <v>UA 417</v>
          </cell>
          <cell r="D19015">
            <v>175</v>
          </cell>
        </row>
        <row r="19016">
          <cell r="A19016">
            <v>45051</v>
          </cell>
          <cell r="B19016" t="str">
            <v>WN 1036</v>
          </cell>
          <cell r="D19016">
            <v>95</v>
          </cell>
        </row>
        <row r="19017">
          <cell r="A19017">
            <v>45051</v>
          </cell>
          <cell r="B19017" t="str">
            <v>WN 1197</v>
          </cell>
          <cell r="D19017">
            <v>70</v>
          </cell>
        </row>
        <row r="19018">
          <cell r="A19018">
            <v>45051</v>
          </cell>
          <cell r="B19018" t="str">
            <v>WN 2712</v>
          </cell>
          <cell r="D19018">
            <v>117</v>
          </cell>
        </row>
        <row r="19019">
          <cell r="A19019">
            <v>45051</v>
          </cell>
          <cell r="B19019" t="str">
            <v>WN 3774</v>
          </cell>
          <cell r="D19019">
            <v>173</v>
          </cell>
        </row>
        <row r="19020">
          <cell r="A19020">
            <v>45051</v>
          </cell>
          <cell r="B19020" t="str">
            <v>WN 396</v>
          </cell>
          <cell r="D19020">
            <v>167</v>
          </cell>
        </row>
        <row r="19021">
          <cell r="A19021">
            <v>45051</v>
          </cell>
          <cell r="B19021" t="str">
            <v>WN 491</v>
          </cell>
          <cell r="D19021">
            <v>61</v>
          </cell>
        </row>
        <row r="19022">
          <cell r="A19022">
            <v>45052</v>
          </cell>
          <cell r="B19022" t="str">
            <v>AA 119</v>
          </cell>
          <cell r="D19022">
            <v>271</v>
          </cell>
        </row>
        <row r="19023">
          <cell r="A19023">
            <v>45052</v>
          </cell>
          <cell r="B19023" t="str">
            <v>AA 205</v>
          </cell>
          <cell r="D19023">
            <v>179</v>
          </cell>
        </row>
        <row r="19024">
          <cell r="A19024">
            <v>45052</v>
          </cell>
          <cell r="B19024" t="str">
            <v>AA 325</v>
          </cell>
          <cell r="D19024">
            <v>200</v>
          </cell>
        </row>
        <row r="19025">
          <cell r="A19025">
            <v>45052</v>
          </cell>
          <cell r="B19025" t="str">
            <v>AA 432</v>
          </cell>
          <cell r="D19025">
            <v>196</v>
          </cell>
        </row>
        <row r="19026">
          <cell r="A19026">
            <v>45052</v>
          </cell>
          <cell r="B19026" t="str">
            <v>AS 803</v>
          </cell>
          <cell r="D19026">
            <v>93</v>
          </cell>
        </row>
        <row r="19027">
          <cell r="A19027">
            <v>45052</v>
          </cell>
          <cell r="B19027" t="str">
            <v>AS 805</v>
          </cell>
          <cell r="D19027">
            <v>91</v>
          </cell>
        </row>
        <row r="19028">
          <cell r="A19028">
            <v>45052</v>
          </cell>
          <cell r="B19028" t="str">
            <v>AS 809</v>
          </cell>
          <cell r="D19028">
            <v>153</v>
          </cell>
        </row>
        <row r="19029">
          <cell r="A19029">
            <v>45052</v>
          </cell>
          <cell r="B19029" t="str">
            <v>AS 829</v>
          </cell>
          <cell r="D19029">
            <v>189</v>
          </cell>
        </row>
        <row r="19030">
          <cell r="A19030">
            <v>45052</v>
          </cell>
          <cell r="B19030" t="str">
            <v>DL 362</v>
          </cell>
          <cell r="D19030">
            <v>162</v>
          </cell>
        </row>
        <row r="19031">
          <cell r="A19031">
            <v>45052</v>
          </cell>
          <cell r="B19031" t="str">
            <v>DL 464</v>
          </cell>
          <cell r="D19031">
            <v>190</v>
          </cell>
        </row>
        <row r="19032">
          <cell r="A19032">
            <v>45052</v>
          </cell>
          <cell r="B19032" t="str">
            <v>DL 481</v>
          </cell>
          <cell r="D19032">
            <v>197</v>
          </cell>
        </row>
        <row r="19033">
          <cell r="A19033">
            <v>45052</v>
          </cell>
          <cell r="B19033" t="str">
            <v>HA 23</v>
          </cell>
          <cell r="D19033">
            <v>172</v>
          </cell>
        </row>
        <row r="19034">
          <cell r="A19034">
            <v>45052</v>
          </cell>
          <cell r="B19034" t="str">
            <v>HA 29</v>
          </cell>
          <cell r="D19034">
            <v>246</v>
          </cell>
        </row>
        <row r="19035">
          <cell r="A19035">
            <v>45052</v>
          </cell>
          <cell r="B19035" t="str">
            <v>HA 31</v>
          </cell>
          <cell r="D19035">
            <v>116</v>
          </cell>
        </row>
        <row r="19036">
          <cell r="A19036">
            <v>45052</v>
          </cell>
          <cell r="B19036" t="str">
            <v>HA 33</v>
          </cell>
          <cell r="D19036">
            <v>225</v>
          </cell>
        </row>
        <row r="19037">
          <cell r="A19037">
            <v>45052</v>
          </cell>
          <cell r="B19037" t="str">
            <v>HA 41</v>
          </cell>
          <cell r="D19037">
            <v>152</v>
          </cell>
        </row>
        <row r="19038">
          <cell r="A19038">
            <v>45052</v>
          </cell>
          <cell r="B19038" t="str">
            <v>HA 45</v>
          </cell>
          <cell r="D19038">
            <v>159</v>
          </cell>
        </row>
        <row r="19039">
          <cell r="A19039">
            <v>45052</v>
          </cell>
          <cell r="B19039" t="str">
            <v>HA 57</v>
          </cell>
          <cell r="D19039">
            <v>153</v>
          </cell>
        </row>
        <row r="19040">
          <cell r="A19040">
            <v>45052</v>
          </cell>
          <cell r="B19040" t="str">
            <v>HA 59</v>
          </cell>
          <cell r="D19040">
            <v>164</v>
          </cell>
        </row>
        <row r="19041">
          <cell r="A19041">
            <v>45052</v>
          </cell>
          <cell r="B19041" t="str">
            <v>UA 1219</v>
          </cell>
          <cell r="D19041">
            <v>150</v>
          </cell>
        </row>
        <row r="19042">
          <cell r="A19042">
            <v>45052</v>
          </cell>
          <cell r="B19042" t="str">
            <v>UA 1273</v>
          </cell>
          <cell r="D19042">
            <v>247</v>
          </cell>
        </row>
        <row r="19043">
          <cell r="A19043">
            <v>45052</v>
          </cell>
          <cell r="B19043" t="str">
            <v>UA 1749</v>
          </cell>
          <cell r="D19043">
            <v>105</v>
          </cell>
        </row>
        <row r="19044">
          <cell r="A19044">
            <v>45052</v>
          </cell>
          <cell r="B19044" t="str">
            <v>UA 202</v>
          </cell>
          <cell r="D19044">
            <v>187</v>
          </cell>
        </row>
        <row r="19045">
          <cell r="A19045">
            <v>45052</v>
          </cell>
          <cell r="B19045" t="str">
            <v>UA 2623</v>
          </cell>
          <cell r="D19045">
            <v>149</v>
          </cell>
        </row>
        <row r="19046">
          <cell r="A19046">
            <v>45052</v>
          </cell>
          <cell r="B19046" t="str">
            <v>UA 417</v>
          </cell>
          <cell r="D19046">
            <v>111</v>
          </cell>
        </row>
        <row r="19047">
          <cell r="A19047">
            <v>45052</v>
          </cell>
          <cell r="B19047" t="str">
            <v>WN 103</v>
          </cell>
          <cell r="D19047">
            <v>95</v>
          </cell>
        </row>
        <row r="19048">
          <cell r="A19048">
            <v>45052</v>
          </cell>
          <cell r="B19048" t="str">
            <v>WN 1036</v>
          </cell>
          <cell r="D19048">
            <v>53</v>
          </cell>
        </row>
        <row r="19049">
          <cell r="A19049">
            <v>45052</v>
          </cell>
          <cell r="B19049" t="str">
            <v>WN 1197</v>
          </cell>
          <cell r="D19049">
            <v>105</v>
          </cell>
        </row>
        <row r="19050">
          <cell r="A19050">
            <v>45052</v>
          </cell>
          <cell r="B19050" t="str">
            <v>WN 2055</v>
          </cell>
          <cell r="D19050">
            <v>148</v>
          </cell>
        </row>
        <row r="19051">
          <cell r="A19051">
            <v>45052</v>
          </cell>
          <cell r="B19051" t="str">
            <v>WN 2138</v>
          </cell>
          <cell r="D19051">
            <v>168</v>
          </cell>
        </row>
        <row r="19052">
          <cell r="A19052">
            <v>45052</v>
          </cell>
          <cell r="B19052" t="str">
            <v>WN 2300</v>
          </cell>
          <cell r="D19052">
            <v>180</v>
          </cell>
        </row>
        <row r="19053">
          <cell r="A19053">
            <v>45052</v>
          </cell>
          <cell r="B19053" t="str">
            <v>WN 2712</v>
          </cell>
          <cell r="D19053">
            <v>119</v>
          </cell>
        </row>
        <row r="19054">
          <cell r="A19054">
            <v>45052</v>
          </cell>
          <cell r="B19054" t="str">
            <v>WN 3774</v>
          </cell>
          <cell r="D19054">
            <v>158</v>
          </cell>
        </row>
        <row r="19055">
          <cell r="A19055">
            <v>45052</v>
          </cell>
          <cell r="B19055" t="str">
            <v>WN 491</v>
          </cell>
          <cell r="D19055">
            <v>128</v>
          </cell>
        </row>
        <row r="19056">
          <cell r="A19056">
            <v>45053</v>
          </cell>
          <cell r="B19056" t="str">
            <v>AA 119</v>
          </cell>
          <cell r="D19056">
            <v>271</v>
          </cell>
        </row>
        <row r="19057">
          <cell r="A19057">
            <v>45053</v>
          </cell>
          <cell r="B19057" t="str">
            <v>AA 205</v>
          </cell>
          <cell r="D19057">
            <v>188</v>
          </cell>
        </row>
        <row r="19058">
          <cell r="A19058">
            <v>45053</v>
          </cell>
          <cell r="B19058" t="str">
            <v>AA 325</v>
          </cell>
          <cell r="D19058">
            <v>195</v>
          </cell>
        </row>
        <row r="19059">
          <cell r="A19059">
            <v>45053</v>
          </cell>
          <cell r="B19059" t="str">
            <v>AA 432</v>
          </cell>
          <cell r="D19059">
            <v>184</v>
          </cell>
        </row>
        <row r="19060">
          <cell r="A19060">
            <v>45053</v>
          </cell>
          <cell r="B19060" t="str">
            <v>AS 803</v>
          </cell>
          <cell r="D19060">
            <v>98</v>
          </cell>
        </row>
        <row r="19061">
          <cell r="A19061">
            <v>45053</v>
          </cell>
          <cell r="B19061" t="str">
            <v>AS 805</v>
          </cell>
          <cell r="D19061">
            <v>65</v>
          </cell>
        </row>
        <row r="19062">
          <cell r="A19062">
            <v>45053</v>
          </cell>
          <cell r="B19062" t="str">
            <v>AS 809</v>
          </cell>
          <cell r="D19062">
            <v>142</v>
          </cell>
        </row>
        <row r="19063">
          <cell r="A19063">
            <v>45053</v>
          </cell>
          <cell r="B19063" t="str">
            <v>AS 813</v>
          </cell>
          <cell r="D19063">
            <v>160</v>
          </cell>
        </row>
        <row r="19064">
          <cell r="A19064">
            <v>45053</v>
          </cell>
          <cell r="B19064" t="str">
            <v>AS 825</v>
          </cell>
          <cell r="D19064">
            <v>134</v>
          </cell>
        </row>
        <row r="19065">
          <cell r="A19065">
            <v>45053</v>
          </cell>
          <cell r="B19065" t="str">
            <v>AS 829</v>
          </cell>
          <cell r="D19065">
            <v>156</v>
          </cell>
        </row>
        <row r="19066">
          <cell r="A19066">
            <v>45053</v>
          </cell>
          <cell r="B19066" t="str">
            <v>AS 861</v>
          </cell>
          <cell r="D19066">
            <v>148</v>
          </cell>
        </row>
        <row r="19067">
          <cell r="A19067">
            <v>45053</v>
          </cell>
          <cell r="B19067" t="str">
            <v>AS 879</v>
          </cell>
          <cell r="D19067">
            <v>168</v>
          </cell>
        </row>
        <row r="19068">
          <cell r="A19068">
            <v>45053</v>
          </cell>
          <cell r="B19068" t="str">
            <v>DL 362</v>
          </cell>
          <cell r="D19068">
            <v>165</v>
          </cell>
        </row>
        <row r="19069">
          <cell r="A19069">
            <v>45053</v>
          </cell>
          <cell r="B19069" t="str">
            <v>DL 464</v>
          </cell>
          <cell r="D19069">
            <v>155</v>
          </cell>
        </row>
        <row r="19070">
          <cell r="A19070">
            <v>45053</v>
          </cell>
          <cell r="B19070" t="str">
            <v>DL 481</v>
          </cell>
          <cell r="D19070">
            <v>171</v>
          </cell>
        </row>
        <row r="19071">
          <cell r="A19071">
            <v>45053</v>
          </cell>
          <cell r="B19071" t="str">
            <v>HA 23</v>
          </cell>
          <cell r="D19071">
            <v>170</v>
          </cell>
        </row>
        <row r="19072">
          <cell r="A19072">
            <v>45053</v>
          </cell>
          <cell r="B19072" t="str">
            <v>HA 29</v>
          </cell>
          <cell r="D19072">
            <v>173</v>
          </cell>
        </row>
        <row r="19073">
          <cell r="A19073">
            <v>45053</v>
          </cell>
          <cell r="B19073" t="str">
            <v>HA 31</v>
          </cell>
          <cell r="D19073">
            <v>189</v>
          </cell>
        </row>
        <row r="19074">
          <cell r="A19074">
            <v>45053</v>
          </cell>
          <cell r="B19074" t="str">
            <v>HA 33</v>
          </cell>
          <cell r="D19074">
            <v>278</v>
          </cell>
        </row>
        <row r="19075">
          <cell r="A19075">
            <v>45053</v>
          </cell>
          <cell r="B19075" t="str">
            <v>HA 39</v>
          </cell>
          <cell r="D19075">
            <v>185</v>
          </cell>
        </row>
        <row r="19076">
          <cell r="A19076">
            <v>45053</v>
          </cell>
          <cell r="B19076" t="str">
            <v>HA 41</v>
          </cell>
          <cell r="D19076">
            <v>171</v>
          </cell>
        </row>
        <row r="19077">
          <cell r="A19077">
            <v>45053</v>
          </cell>
          <cell r="B19077" t="str">
            <v>HA 45</v>
          </cell>
          <cell r="D19077">
            <v>152</v>
          </cell>
        </row>
        <row r="19078">
          <cell r="A19078">
            <v>45053</v>
          </cell>
          <cell r="B19078" t="str">
            <v>HA 57</v>
          </cell>
          <cell r="D19078">
            <v>182</v>
          </cell>
        </row>
        <row r="19079">
          <cell r="A19079">
            <v>45053</v>
          </cell>
          <cell r="B19079" t="str">
            <v>HA 59</v>
          </cell>
          <cell r="D19079">
            <v>152</v>
          </cell>
        </row>
        <row r="19080">
          <cell r="A19080">
            <v>45053</v>
          </cell>
          <cell r="B19080" t="str">
            <v>HA 71</v>
          </cell>
          <cell r="D19080">
            <v>182</v>
          </cell>
        </row>
        <row r="19081">
          <cell r="A19081">
            <v>45053</v>
          </cell>
          <cell r="B19081" t="str">
            <v>UA 1273</v>
          </cell>
          <cell r="D19081">
            <v>269</v>
          </cell>
        </row>
        <row r="19082">
          <cell r="A19082">
            <v>45053</v>
          </cell>
          <cell r="B19082" t="str">
            <v>UA 1736</v>
          </cell>
          <cell r="D19082">
            <v>356</v>
          </cell>
        </row>
        <row r="19083">
          <cell r="A19083">
            <v>45053</v>
          </cell>
          <cell r="B19083" t="str">
            <v>UA 1749</v>
          </cell>
          <cell r="D19083">
            <v>140</v>
          </cell>
        </row>
        <row r="19084">
          <cell r="A19084">
            <v>45053</v>
          </cell>
          <cell r="B19084" t="str">
            <v>UA 417</v>
          </cell>
          <cell r="D19084">
            <v>146</v>
          </cell>
        </row>
        <row r="19085">
          <cell r="A19085">
            <v>45053</v>
          </cell>
          <cell r="B19085" t="str">
            <v>WN 103</v>
          </cell>
          <cell r="D19085">
            <v>137</v>
          </cell>
        </row>
        <row r="19086">
          <cell r="A19086">
            <v>45053</v>
          </cell>
          <cell r="B19086" t="str">
            <v>WN 1036</v>
          </cell>
          <cell r="D19086">
            <v>65</v>
          </cell>
        </row>
        <row r="19087">
          <cell r="A19087">
            <v>45053</v>
          </cell>
          <cell r="B19087" t="str">
            <v>WN 1197</v>
          </cell>
          <cell r="D19087">
            <v>69</v>
          </cell>
        </row>
        <row r="19088">
          <cell r="A19088">
            <v>45053</v>
          </cell>
          <cell r="B19088" t="str">
            <v>WN 2138</v>
          </cell>
          <cell r="D19088">
            <v>174</v>
          </cell>
        </row>
        <row r="19089">
          <cell r="A19089">
            <v>45053</v>
          </cell>
          <cell r="B19089" t="str">
            <v>WN 2300</v>
          </cell>
          <cell r="D19089">
            <v>171</v>
          </cell>
        </row>
        <row r="19090">
          <cell r="A19090">
            <v>45053</v>
          </cell>
          <cell r="B19090" t="str">
            <v>WN 2712</v>
          </cell>
          <cell r="D19090">
            <v>91</v>
          </cell>
        </row>
        <row r="19091">
          <cell r="A19091">
            <v>45053</v>
          </cell>
          <cell r="B19091" t="str">
            <v>WN 3774</v>
          </cell>
          <cell r="D19091">
            <v>168</v>
          </cell>
        </row>
        <row r="19092">
          <cell r="A19092">
            <v>45053</v>
          </cell>
          <cell r="B19092" t="str">
            <v>WN 396</v>
          </cell>
          <cell r="D19092">
            <v>166</v>
          </cell>
        </row>
        <row r="19093">
          <cell r="A19093">
            <v>45053</v>
          </cell>
          <cell r="B19093" t="str">
            <v>WN 491</v>
          </cell>
          <cell r="D19093">
            <v>166</v>
          </cell>
        </row>
        <row r="19094">
          <cell r="A19094">
            <v>45054</v>
          </cell>
          <cell r="B19094" t="str">
            <v>AA 119</v>
          </cell>
          <cell r="D19094">
            <v>256</v>
          </cell>
        </row>
        <row r="19095">
          <cell r="A19095">
            <v>45054</v>
          </cell>
          <cell r="B19095" t="str">
            <v>AA 205</v>
          </cell>
          <cell r="D19095">
            <v>196</v>
          </cell>
        </row>
        <row r="19096">
          <cell r="A19096">
            <v>45054</v>
          </cell>
          <cell r="B19096" t="str">
            <v>AA 325</v>
          </cell>
          <cell r="D19096">
            <v>179</v>
          </cell>
        </row>
        <row r="19097">
          <cell r="A19097">
            <v>45054</v>
          </cell>
          <cell r="B19097" t="str">
            <v>AA 432</v>
          </cell>
          <cell r="D19097">
            <v>190</v>
          </cell>
        </row>
        <row r="19098">
          <cell r="A19098">
            <v>45054</v>
          </cell>
          <cell r="B19098" t="str">
            <v>AS 803</v>
          </cell>
          <cell r="D19098">
            <v>82</v>
          </cell>
        </row>
        <row r="19099">
          <cell r="A19099">
            <v>45054</v>
          </cell>
          <cell r="B19099" t="str">
            <v>AS 805</v>
          </cell>
          <cell r="D19099">
            <v>84</v>
          </cell>
        </row>
        <row r="19100">
          <cell r="A19100">
            <v>45054</v>
          </cell>
          <cell r="B19100" t="str">
            <v>AS 809</v>
          </cell>
          <cell r="D19100">
            <v>150</v>
          </cell>
        </row>
        <row r="19101">
          <cell r="A19101">
            <v>45054</v>
          </cell>
          <cell r="B19101" t="str">
            <v>AS 813</v>
          </cell>
          <cell r="D19101">
            <v>150</v>
          </cell>
        </row>
        <row r="19102">
          <cell r="A19102">
            <v>45054</v>
          </cell>
          <cell r="B19102" t="str">
            <v>AS 829</v>
          </cell>
          <cell r="D19102">
            <v>145</v>
          </cell>
        </row>
        <row r="19103">
          <cell r="A19103">
            <v>45054</v>
          </cell>
          <cell r="B19103" t="str">
            <v>AS 861</v>
          </cell>
          <cell r="D19103">
            <v>143</v>
          </cell>
        </row>
        <row r="19104">
          <cell r="A19104">
            <v>45054</v>
          </cell>
          <cell r="B19104" t="str">
            <v>AS 879</v>
          </cell>
          <cell r="D19104">
            <v>146</v>
          </cell>
        </row>
        <row r="19105">
          <cell r="A19105">
            <v>45054</v>
          </cell>
          <cell r="B19105" t="str">
            <v>DL 355</v>
          </cell>
          <cell r="D19105">
            <v>179</v>
          </cell>
        </row>
        <row r="19106">
          <cell r="A19106">
            <v>45054</v>
          </cell>
          <cell r="B19106" t="str">
            <v>DL 464</v>
          </cell>
          <cell r="D19106">
            <v>135</v>
          </cell>
        </row>
        <row r="19107">
          <cell r="A19107">
            <v>45054</v>
          </cell>
          <cell r="B19107" t="str">
            <v>DL 481</v>
          </cell>
          <cell r="D19107">
            <v>188</v>
          </cell>
        </row>
        <row r="19108">
          <cell r="A19108">
            <v>45054</v>
          </cell>
          <cell r="B19108" t="str">
            <v>HA 29</v>
          </cell>
          <cell r="D19108">
            <v>240</v>
          </cell>
        </row>
        <row r="19109">
          <cell r="A19109">
            <v>45054</v>
          </cell>
          <cell r="B19109" t="str">
            <v>HA 33</v>
          </cell>
          <cell r="D19109">
            <v>258</v>
          </cell>
        </row>
        <row r="19110">
          <cell r="A19110">
            <v>45054</v>
          </cell>
          <cell r="B19110" t="str">
            <v>HA 39</v>
          </cell>
          <cell r="D19110">
            <v>185</v>
          </cell>
        </row>
        <row r="19111">
          <cell r="A19111">
            <v>45054</v>
          </cell>
          <cell r="B19111" t="str">
            <v>HA 45</v>
          </cell>
          <cell r="D19111">
            <v>122</v>
          </cell>
        </row>
        <row r="19112">
          <cell r="A19112">
            <v>45054</v>
          </cell>
          <cell r="B19112" t="str">
            <v>HA 57</v>
          </cell>
          <cell r="D19112">
            <v>175</v>
          </cell>
        </row>
        <row r="19113">
          <cell r="A19113">
            <v>45054</v>
          </cell>
          <cell r="B19113" t="str">
            <v>HA 71</v>
          </cell>
          <cell r="D19113">
            <v>141</v>
          </cell>
        </row>
        <row r="19114">
          <cell r="A19114">
            <v>45054</v>
          </cell>
          <cell r="B19114" t="str">
            <v>UA 1273</v>
          </cell>
          <cell r="D19114">
            <v>205</v>
          </cell>
        </row>
        <row r="19115">
          <cell r="A19115">
            <v>45054</v>
          </cell>
          <cell r="B19115" t="str">
            <v>UA 1749</v>
          </cell>
          <cell r="D19115">
            <v>119</v>
          </cell>
        </row>
        <row r="19116">
          <cell r="A19116">
            <v>45054</v>
          </cell>
          <cell r="B19116" t="str">
            <v>UA 417</v>
          </cell>
          <cell r="D19116">
            <v>128</v>
          </cell>
        </row>
        <row r="19117">
          <cell r="A19117">
            <v>45054</v>
          </cell>
          <cell r="B19117" t="str">
            <v>WN 103</v>
          </cell>
          <cell r="D19117">
            <v>128</v>
          </cell>
        </row>
        <row r="19118">
          <cell r="A19118">
            <v>45054</v>
          </cell>
          <cell r="B19118" t="str">
            <v>WN 1036</v>
          </cell>
          <cell r="D19118">
            <v>86</v>
          </cell>
        </row>
        <row r="19119">
          <cell r="A19119">
            <v>45054</v>
          </cell>
          <cell r="B19119" t="str">
            <v>WN 1197</v>
          </cell>
          <cell r="D19119">
            <v>80</v>
          </cell>
        </row>
        <row r="19120">
          <cell r="A19120">
            <v>45054</v>
          </cell>
          <cell r="B19120" t="str">
            <v>WN 2055</v>
          </cell>
          <cell r="D19120">
            <v>170</v>
          </cell>
        </row>
        <row r="19121">
          <cell r="A19121">
            <v>45054</v>
          </cell>
          <cell r="B19121" t="str">
            <v>WN 2138</v>
          </cell>
          <cell r="D19121">
            <v>162</v>
          </cell>
        </row>
        <row r="19122">
          <cell r="A19122">
            <v>45054</v>
          </cell>
          <cell r="B19122" t="str">
            <v>WN 2300</v>
          </cell>
          <cell r="D19122">
            <v>165</v>
          </cell>
        </row>
        <row r="19123">
          <cell r="A19123">
            <v>45054</v>
          </cell>
          <cell r="B19123" t="str">
            <v>WN 2712</v>
          </cell>
          <cell r="D19123">
            <v>73</v>
          </cell>
        </row>
        <row r="19124">
          <cell r="A19124">
            <v>45054</v>
          </cell>
          <cell r="B19124" t="str">
            <v>WN 3774</v>
          </cell>
          <cell r="D19124">
            <v>166</v>
          </cell>
        </row>
        <row r="19125">
          <cell r="A19125">
            <v>45054</v>
          </cell>
          <cell r="B19125" t="str">
            <v>WN 396</v>
          </cell>
          <cell r="D19125">
            <v>174</v>
          </cell>
        </row>
        <row r="19126">
          <cell r="A19126">
            <v>45054</v>
          </cell>
          <cell r="B19126" t="str">
            <v>WN 491</v>
          </cell>
          <cell r="D19126">
            <v>171</v>
          </cell>
        </row>
        <row r="19127">
          <cell r="A19127">
            <v>45055</v>
          </cell>
          <cell r="B19127" t="str">
            <v>AA 119</v>
          </cell>
          <cell r="D19127">
            <v>274</v>
          </cell>
        </row>
        <row r="19128">
          <cell r="A19128">
            <v>45055</v>
          </cell>
          <cell r="B19128" t="str">
            <v>AA 432</v>
          </cell>
          <cell r="D19128">
            <v>243</v>
          </cell>
        </row>
        <row r="19129">
          <cell r="A19129">
            <v>45055</v>
          </cell>
          <cell r="B19129" t="str">
            <v>AS 803</v>
          </cell>
          <cell r="D19129">
            <v>91</v>
          </cell>
        </row>
        <row r="19130">
          <cell r="A19130">
            <v>45055</v>
          </cell>
          <cell r="B19130" t="str">
            <v>AS 805</v>
          </cell>
          <cell r="D19130">
            <v>105</v>
          </cell>
        </row>
        <row r="19131">
          <cell r="A19131">
            <v>45055</v>
          </cell>
          <cell r="B19131" t="str">
            <v>AS 825</v>
          </cell>
          <cell r="D19131">
            <v>147</v>
          </cell>
        </row>
        <row r="19132">
          <cell r="A19132">
            <v>45055</v>
          </cell>
          <cell r="B19132" t="str">
            <v>AS 829</v>
          </cell>
          <cell r="D19132">
            <v>154</v>
          </cell>
        </row>
        <row r="19133">
          <cell r="A19133">
            <v>45055</v>
          </cell>
          <cell r="B19133" t="str">
            <v>AS 879</v>
          </cell>
          <cell r="D19133">
            <v>127</v>
          </cell>
        </row>
        <row r="19134">
          <cell r="A19134">
            <v>45055</v>
          </cell>
          <cell r="B19134" t="str">
            <v>DL 464</v>
          </cell>
          <cell r="D19134">
            <v>197</v>
          </cell>
        </row>
        <row r="19135">
          <cell r="A19135">
            <v>45055</v>
          </cell>
          <cell r="B19135" t="str">
            <v>DL 481</v>
          </cell>
          <cell r="D19135">
            <v>194</v>
          </cell>
        </row>
        <row r="19136">
          <cell r="A19136">
            <v>45055</v>
          </cell>
          <cell r="B19136" t="str">
            <v>HA 23</v>
          </cell>
          <cell r="D19136">
            <v>100</v>
          </cell>
        </row>
        <row r="19137">
          <cell r="A19137">
            <v>45055</v>
          </cell>
          <cell r="B19137" t="str">
            <v>HA 29</v>
          </cell>
          <cell r="D19137">
            <v>263</v>
          </cell>
        </row>
        <row r="19138">
          <cell r="A19138">
            <v>45055</v>
          </cell>
          <cell r="B19138" t="str">
            <v>HA 31</v>
          </cell>
          <cell r="D19138">
            <v>190</v>
          </cell>
        </row>
        <row r="19139">
          <cell r="A19139">
            <v>45055</v>
          </cell>
          <cell r="B19139" t="str">
            <v>HA 33</v>
          </cell>
          <cell r="D19139">
            <v>230</v>
          </cell>
        </row>
        <row r="19140">
          <cell r="A19140">
            <v>45055</v>
          </cell>
          <cell r="B19140" t="str">
            <v>HA 39</v>
          </cell>
          <cell r="D19140">
            <v>15</v>
          </cell>
        </row>
        <row r="19141">
          <cell r="A19141">
            <v>45055</v>
          </cell>
          <cell r="B19141" t="str">
            <v>HA 41</v>
          </cell>
          <cell r="D19141">
            <v>128</v>
          </cell>
        </row>
        <row r="19142">
          <cell r="A19142">
            <v>45055</v>
          </cell>
          <cell r="B19142" t="str">
            <v>HA 45</v>
          </cell>
          <cell r="D19142">
            <v>26</v>
          </cell>
        </row>
        <row r="19143">
          <cell r="A19143">
            <v>45055</v>
          </cell>
          <cell r="B19143" t="str">
            <v>HA 59</v>
          </cell>
          <cell r="D19143">
            <v>160</v>
          </cell>
        </row>
        <row r="19144">
          <cell r="A19144">
            <v>45055</v>
          </cell>
          <cell r="B19144" t="str">
            <v>UA 1273</v>
          </cell>
          <cell r="D19144">
            <v>240</v>
          </cell>
        </row>
        <row r="19145">
          <cell r="A19145">
            <v>45055</v>
          </cell>
          <cell r="B19145" t="str">
            <v>UA 1736</v>
          </cell>
          <cell r="D19145">
            <v>327</v>
          </cell>
        </row>
        <row r="19146">
          <cell r="A19146">
            <v>45055</v>
          </cell>
          <cell r="B19146" t="str">
            <v>UA 1749</v>
          </cell>
          <cell r="D19146">
            <v>155</v>
          </cell>
        </row>
        <row r="19147">
          <cell r="A19147">
            <v>45055</v>
          </cell>
          <cell r="B19147" t="str">
            <v>WN 103</v>
          </cell>
          <cell r="D19147">
            <v>79</v>
          </cell>
        </row>
        <row r="19148">
          <cell r="A19148">
            <v>45055</v>
          </cell>
          <cell r="B19148" t="str">
            <v>WN 1036</v>
          </cell>
          <cell r="D19148">
            <v>86</v>
          </cell>
        </row>
        <row r="19149">
          <cell r="A19149">
            <v>45055</v>
          </cell>
          <cell r="B19149" t="str">
            <v>WN 1197</v>
          </cell>
          <cell r="D19149">
            <v>96</v>
          </cell>
        </row>
        <row r="19150">
          <cell r="A19150">
            <v>45055</v>
          </cell>
          <cell r="B19150" t="str">
            <v>WN 2055</v>
          </cell>
          <cell r="D19150">
            <v>170</v>
          </cell>
        </row>
        <row r="19151">
          <cell r="A19151">
            <v>45055</v>
          </cell>
          <cell r="B19151" t="str">
            <v>WN 2138</v>
          </cell>
          <cell r="D19151">
            <v>150</v>
          </cell>
        </row>
        <row r="19152">
          <cell r="A19152">
            <v>45055</v>
          </cell>
          <cell r="B19152" t="str">
            <v>WN 2712</v>
          </cell>
          <cell r="D19152">
            <v>76</v>
          </cell>
        </row>
        <row r="19153">
          <cell r="A19153">
            <v>45055</v>
          </cell>
          <cell r="B19153" t="str">
            <v>WN 3774</v>
          </cell>
          <cell r="D19153">
            <v>167</v>
          </cell>
        </row>
        <row r="19154">
          <cell r="A19154">
            <v>45055</v>
          </cell>
          <cell r="B19154" t="str">
            <v>WN 396</v>
          </cell>
          <cell r="D19154">
            <v>159</v>
          </cell>
        </row>
        <row r="19155">
          <cell r="A19155">
            <v>45055</v>
          </cell>
          <cell r="B19155" t="str">
            <v>WN 491</v>
          </cell>
          <cell r="D19155">
            <v>136</v>
          </cell>
        </row>
        <row r="19156">
          <cell r="A19156">
            <v>45056</v>
          </cell>
          <cell r="B19156" t="str">
            <v>AA 325</v>
          </cell>
          <cell r="D19156">
            <v>194</v>
          </cell>
        </row>
        <row r="19157">
          <cell r="A19157">
            <v>45056</v>
          </cell>
          <cell r="B19157" t="str">
            <v>AS 803</v>
          </cell>
          <cell r="D19157">
            <v>99</v>
          </cell>
        </row>
        <row r="19158">
          <cell r="A19158">
            <v>45056</v>
          </cell>
          <cell r="B19158" t="str">
            <v>AS 813</v>
          </cell>
          <cell r="D19158">
            <v>153</v>
          </cell>
        </row>
        <row r="19159">
          <cell r="A19159">
            <v>45056</v>
          </cell>
          <cell r="B19159" t="str">
            <v>AS 879</v>
          </cell>
          <cell r="D19159">
            <v>145</v>
          </cell>
        </row>
        <row r="19160">
          <cell r="A19160">
            <v>45056</v>
          </cell>
          <cell r="B19160" t="str">
            <v>DL 355</v>
          </cell>
          <cell r="D19160">
            <v>193</v>
          </cell>
        </row>
        <row r="19161">
          <cell r="A19161">
            <v>45056</v>
          </cell>
          <cell r="B19161" t="str">
            <v>HA 23</v>
          </cell>
          <cell r="D19161">
            <v>143</v>
          </cell>
        </row>
        <row r="19162">
          <cell r="A19162">
            <v>45056</v>
          </cell>
          <cell r="B19162" t="str">
            <v>HA 29</v>
          </cell>
          <cell r="D19162">
            <v>262</v>
          </cell>
        </row>
        <row r="19163">
          <cell r="A19163">
            <v>45056</v>
          </cell>
          <cell r="B19163" t="str">
            <v>HA 33</v>
          </cell>
          <cell r="D19163">
            <v>250</v>
          </cell>
        </row>
        <row r="19164">
          <cell r="A19164">
            <v>45056</v>
          </cell>
          <cell r="B19164" t="str">
            <v>HA 39</v>
          </cell>
          <cell r="D19164">
            <v>172</v>
          </cell>
        </row>
        <row r="19165">
          <cell r="A19165">
            <v>45056</v>
          </cell>
          <cell r="B19165" t="str">
            <v>HA 41</v>
          </cell>
          <cell r="D19165">
            <v>164</v>
          </cell>
        </row>
        <row r="19166">
          <cell r="A19166">
            <v>45056</v>
          </cell>
          <cell r="B19166" t="str">
            <v>HA 45</v>
          </cell>
          <cell r="D19166">
            <v>171</v>
          </cell>
        </row>
        <row r="19167">
          <cell r="A19167">
            <v>45056</v>
          </cell>
          <cell r="B19167" t="str">
            <v>HA 57</v>
          </cell>
          <cell r="D19167">
            <v>169</v>
          </cell>
        </row>
        <row r="19168">
          <cell r="A19168">
            <v>45056</v>
          </cell>
          <cell r="B19168" t="str">
            <v>HA 59</v>
          </cell>
          <cell r="D19168">
            <v>188</v>
          </cell>
        </row>
        <row r="19169">
          <cell r="A19169">
            <v>45056</v>
          </cell>
          <cell r="B19169" t="str">
            <v>UA 1273</v>
          </cell>
          <cell r="D19169">
            <v>266</v>
          </cell>
        </row>
        <row r="19170">
          <cell r="A19170">
            <v>45056</v>
          </cell>
          <cell r="B19170" t="str">
            <v>UA 1736</v>
          </cell>
          <cell r="D19170">
            <v>329</v>
          </cell>
        </row>
        <row r="19171">
          <cell r="A19171">
            <v>45056</v>
          </cell>
          <cell r="B19171" t="str">
            <v>UA 1749</v>
          </cell>
          <cell r="D19171">
            <v>140</v>
          </cell>
        </row>
        <row r="19172">
          <cell r="A19172">
            <v>45056</v>
          </cell>
          <cell r="B19172" t="str">
            <v>UA 417</v>
          </cell>
          <cell r="D19172">
            <v>167</v>
          </cell>
        </row>
        <row r="19173">
          <cell r="A19173">
            <v>45056</v>
          </cell>
          <cell r="B19173" t="str">
            <v>WN 103</v>
          </cell>
          <cell r="D19173">
            <v>126</v>
          </cell>
        </row>
        <row r="19174">
          <cell r="A19174">
            <v>45056</v>
          </cell>
          <cell r="B19174" t="str">
            <v>WN 2138</v>
          </cell>
          <cell r="D19174">
            <v>163</v>
          </cell>
        </row>
        <row r="19175">
          <cell r="A19175">
            <v>45056</v>
          </cell>
          <cell r="B19175" t="str">
            <v>WN 2300</v>
          </cell>
          <cell r="D19175">
            <v>174</v>
          </cell>
        </row>
        <row r="19176">
          <cell r="A19176">
            <v>45056</v>
          </cell>
          <cell r="B19176" t="str">
            <v>WN 2712</v>
          </cell>
          <cell r="D19176">
            <v>131</v>
          </cell>
        </row>
        <row r="19177">
          <cell r="A19177">
            <v>45056</v>
          </cell>
          <cell r="B19177" t="str">
            <v>WN 3774</v>
          </cell>
          <cell r="D19177">
            <v>177</v>
          </cell>
        </row>
        <row r="19178">
          <cell r="A19178">
            <v>45056</v>
          </cell>
          <cell r="B19178" t="str">
            <v>WN 491</v>
          </cell>
          <cell r="D19178">
            <v>154</v>
          </cell>
        </row>
        <row r="19179">
          <cell r="A19179">
            <v>45057</v>
          </cell>
          <cell r="B19179" t="str">
            <v>AA 205</v>
          </cell>
          <cell r="D19179">
            <v>175</v>
          </cell>
        </row>
        <row r="19180">
          <cell r="A19180">
            <v>45057</v>
          </cell>
          <cell r="B19180" t="str">
            <v>AA 432</v>
          </cell>
          <cell r="D19180">
            <v>205</v>
          </cell>
        </row>
        <row r="19181">
          <cell r="A19181">
            <v>45057</v>
          </cell>
          <cell r="B19181" t="str">
            <v>AS 803</v>
          </cell>
          <cell r="D19181">
            <v>130</v>
          </cell>
        </row>
        <row r="19182">
          <cell r="A19182">
            <v>45057</v>
          </cell>
          <cell r="B19182" t="str">
            <v>AS 805</v>
          </cell>
          <cell r="D19182">
            <v>155</v>
          </cell>
        </row>
        <row r="19183">
          <cell r="A19183">
            <v>45057</v>
          </cell>
          <cell r="B19183" t="str">
            <v>AS 809</v>
          </cell>
          <cell r="D19183">
            <v>143</v>
          </cell>
        </row>
        <row r="19184">
          <cell r="A19184">
            <v>45057</v>
          </cell>
          <cell r="B19184" t="str">
            <v>AS 829</v>
          </cell>
          <cell r="D19184">
            <v>160</v>
          </cell>
        </row>
        <row r="19185">
          <cell r="A19185">
            <v>45057</v>
          </cell>
          <cell r="B19185" t="str">
            <v>DL 464</v>
          </cell>
          <cell r="D19185">
            <v>163</v>
          </cell>
        </row>
        <row r="19186">
          <cell r="A19186">
            <v>45057</v>
          </cell>
          <cell r="B19186" t="str">
            <v>DL 481</v>
          </cell>
          <cell r="D19186">
            <v>185</v>
          </cell>
        </row>
        <row r="19187">
          <cell r="A19187">
            <v>45057</v>
          </cell>
          <cell r="B19187" t="str">
            <v>HA 23</v>
          </cell>
          <cell r="D19187">
            <v>182</v>
          </cell>
        </row>
        <row r="19188">
          <cell r="A19188">
            <v>45057</v>
          </cell>
          <cell r="B19188" t="str">
            <v>HA 29</v>
          </cell>
          <cell r="D19188">
            <v>260</v>
          </cell>
        </row>
        <row r="19189">
          <cell r="A19189">
            <v>45057</v>
          </cell>
          <cell r="B19189" t="str">
            <v>HA 31</v>
          </cell>
          <cell r="D19189">
            <v>180</v>
          </cell>
        </row>
        <row r="19190">
          <cell r="A19190">
            <v>45057</v>
          </cell>
          <cell r="B19190" t="str">
            <v>HA 41</v>
          </cell>
          <cell r="D19190">
            <v>166</v>
          </cell>
        </row>
        <row r="19191">
          <cell r="A19191">
            <v>45057</v>
          </cell>
          <cell r="B19191" t="str">
            <v>HA 45</v>
          </cell>
          <cell r="D19191">
            <v>178</v>
          </cell>
        </row>
        <row r="19192">
          <cell r="A19192">
            <v>45057</v>
          </cell>
          <cell r="B19192" t="str">
            <v>HA 57</v>
          </cell>
          <cell r="D19192">
            <v>182</v>
          </cell>
        </row>
        <row r="19193">
          <cell r="A19193">
            <v>45057</v>
          </cell>
          <cell r="B19193" t="str">
            <v>HA 59</v>
          </cell>
          <cell r="D19193">
            <v>166</v>
          </cell>
        </row>
        <row r="19194">
          <cell r="A19194">
            <v>45057</v>
          </cell>
          <cell r="B19194" t="str">
            <v>HA 71</v>
          </cell>
          <cell r="D19194">
            <v>180</v>
          </cell>
        </row>
        <row r="19195">
          <cell r="A19195">
            <v>45057</v>
          </cell>
          <cell r="B19195" t="str">
            <v>UA 1749</v>
          </cell>
          <cell r="D19195">
            <v>160</v>
          </cell>
        </row>
        <row r="19196">
          <cell r="A19196">
            <v>45057</v>
          </cell>
          <cell r="B19196" t="str">
            <v>WN 1036</v>
          </cell>
          <cell r="D19196">
            <v>154</v>
          </cell>
        </row>
        <row r="19197">
          <cell r="A19197">
            <v>45057</v>
          </cell>
          <cell r="B19197" t="str">
            <v>WN 1197</v>
          </cell>
          <cell r="D19197">
            <v>175</v>
          </cell>
        </row>
        <row r="19198">
          <cell r="A19198">
            <v>45057</v>
          </cell>
          <cell r="B19198" t="str">
            <v>WN 2138</v>
          </cell>
          <cell r="D19198">
            <v>171</v>
          </cell>
        </row>
        <row r="19199">
          <cell r="A19199">
            <v>45057</v>
          </cell>
          <cell r="B19199" t="str">
            <v>WN 491</v>
          </cell>
          <cell r="D19199">
            <v>134</v>
          </cell>
        </row>
        <row r="19200">
          <cell r="A19200">
            <v>45058</v>
          </cell>
          <cell r="B19200" t="str">
            <v>AA 119</v>
          </cell>
          <cell r="D19200">
            <v>284</v>
          </cell>
        </row>
        <row r="19201">
          <cell r="A19201">
            <v>45058</v>
          </cell>
          <cell r="B19201" t="str">
            <v>AA 205</v>
          </cell>
          <cell r="D19201">
            <v>196</v>
          </cell>
        </row>
        <row r="19202">
          <cell r="A19202">
            <v>45058</v>
          </cell>
          <cell r="B19202" t="str">
            <v>AA 432</v>
          </cell>
          <cell r="D19202">
            <v>187</v>
          </cell>
        </row>
        <row r="19203">
          <cell r="A19203">
            <v>45058</v>
          </cell>
          <cell r="B19203" t="str">
            <v>AS 803</v>
          </cell>
          <cell r="D19203">
            <v>83</v>
          </cell>
        </row>
        <row r="19204">
          <cell r="A19204">
            <v>45058</v>
          </cell>
          <cell r="B19204" t="str">
            <v>AS 813</v>
          </cell>
          <cell r="D19204">
            <v>153</v>
          </cell>
        </row>
        <row r="19205">
          <cell r="A19205">
            <v>45058</v>
          </cell>
          <cell r="B19205" t="str">
            <v>AS 825</v>
          </cell>
          <cell r="D19205">
            <v>140</v>
          </cell>
        </row>
        <row r="19206">
          <cell r="A19206">
            <v>45058</v>
          </cell>
          <cell r="B19206" t="str">
            <v>AS 829</v>
          </cell>
          <cell r="D19206">
            <v>127</v>
          </cell>
        </row>
        <row r="19207">
          <cell r="A19207">
            <v>45058</v>
          </cell>
          <cell r="B19207" t="str">
            <v>AS 861</v>
          </cell>
          <cell r="D19207">
            <v>122</v>
          </cell>
        </row>
        <row r="19208">
          <cell r="A19208">
            <v>45058</v>
          </cell>
          <cell r="B19208" t="str">
            <v>DL 464</v>
          </cell>
          <cell r="D19208">
            <v>187</v>
          </cell>
        </row>
        <row r="19209">
          <cell r="A19209">
            <v>45058</v>
          </cell>
          <cell r="B19209" t="str">
            <v>DL 481</v>
          </cell>
          <cell r="D19209">
            <v>172</v>
          </cell>
        </row>
        <row r="19210">
          <cell r="A19210">
            <v>45058</v>
          </cell>
          <cell r="B19210" t="str">
            <v>HA 31</v>
          </cell>
          <cell r="D19210">
            <v>178</v>
          </cell>
        </row>
        <row r="19211">
          <cell r="A19211">
            <v>45058</v>
          </cell>
          <cell r="B19211" t="str">
            <v>HA 41</v>
          </cell>
          <cell r="D19211">
            <v>167</v>
          </cell>
        </row>
        <row r="19212">
          <cell r="A19212">
            <v>45058</v>
          </cell>
          <cell r="B19212" t="str">
            <v>HA 57</v>
          </cell>
          <cell r="D19212">
            <v>145</v>
          </cell>
        </row>
        <row r="19213">
          <cell r="A19213">
            <v>45058</v>
          </cell>
          <cell r="B19213" t="str">
            <v>UA 1736</v>
          </cell>
          <cell r="D19213">
            <v>359</v>
          </cell>
        </row>
        <row r="19214">
          <cell r="A19214">
            <v>45058</v>
          </cell>
          <cell r="B19214" t="str">
            <v>WN 103</v>
          </cell>
          <cell r="D19214">
            <v>157</v>
          </cell>
        </row>
        <row r="19215">
          <cell r="A19215">
            <v>45058</v>
          </cell>
          <cell r="B19215" t="str">
            <v>WN 1036</v>
          </cell>
          <cell r="D19215">
            <v>43</v>
          </cell>
        </row>
        <row r="19216">
          <cell r="A19216">
            <v>45058</v>
          </cell>
          <cell r="B19216" t="str">
            <v>WN 1197</v>
          </cell>
          <cell r="D19216">
            <v>74</v>
          </cell>
        </row>
        <row r="19217">
          <cell r="A19217">
            <v>45058</v>
          </cell>
          <cell r="B19217" t="str">
            <v>WN 2055</v>
          </cell>
          <cell r="D19217">
            <v>162</v>
          </cell>
        </row>
        <row r="19218">
          <cell r="A19218">
            <v>45058</v>
          </cell>
          <cell r="B19218" t="str">
            <v>WN 2138</v>
          </cell>
          <cell r="D19218">
            <v>127</v>
          </cell>
        </row>
        <row r="19219">
          <cell r="A19219">
            <v>45058</v>
          </cell>
          <cell r="B19219" t="str">
            <v>WN 396</v>
          </cell>
          <cell r="D19219">
            <v>156</v>
          </cell>
        </row>
        <row r="19220">
          <cell r="A19220">
            <v>45058</v>
          </cell>
          <cell r="B19220" t="str">
            <v>WN 491</v>
          </cell>
          <cell r="D19220">
            <v>79</v>
          </cell>
        </row>
        <row r="19221">
          <cell r="A19221">
            <v>45059</v>
          </cell>
          <cell r="B19221" t="str">
            <v>AA 119</v>
          </cell>
          <cell r="D19221">
            <v>262</v>
          </cell>
        </row>
        <row r="19222">
          <cell r="A19222">
            <v>45059</v>
          </cell>
          <cell r="B19222" t="str">
            <v>AA 205</v>
          </cell>
          <cell r="D19222">
            <v>196</v>
          </cell>
        </row>
        <row r="19223">
          <cell r="A19223">
            <v>45059</v>
          </cell>
          <cell r="B19223" t="str">
            <v>AA 325</v>
          </cell>
          <cell r="D19223">
            <v>150</v>
          </cell>
        </row>
        <row r="19224">
          <cell r="A19224">
            <v>45059</v>
          </cell>
          <cell r="B19224" t="str">
            <v>AA 432</v>
          </cell>
          <cell r="D19224">
            <v>140</v>
          </cell>
        </row>
        <row r="19225">
          <cell r="A19225">
            <v>45059</v>
          </cell>
          <cell r="B19225" t="str">
            <v>AS 803</v>
          </cell>
          <cell r="D19225">
            <v>116</v>
          </cell>
        </row>
        <row r="19226">
          <cell r="A19226">
            <v>45059</v>
          </cell>
          <cell r="B19226" t="str">
            <v>AS 805</v>
          </cell>
          <cell r="D19226">
            <v>118</v>
          </cell>
        </row>
        <row r="19227">
          <cell r="A19227">
            <v>45059</v>
          </cell>
          <cell r="B19227" t="str">
            <v>AS 809</v>
          </cell>
          <cell r="D19227">
            <v>154</v>
          </cell>
        </row>
        <row r="19228">
          <cell r="A19228">
            <v>45059</v>
          </cell>
          <cell r="B19228" t="str">
            <v>AS 813</v>
          </cell>
          <cell r="D19228">
            <v>155</v>
          </cell>
        </row>
        <row r="19229">
          <cell r="A19229">
            <v>45059</v>
          </cell>
          <cell r="B19229" t="str">
            <v>AS 825</v>
          </cell>
          <cell r="D19229">
            <v>164</v>
          </cell>
        </row>
        <row r="19230">
          <cell r="A19230">
            <v>45059</v>
          </cell>
          <cell r="B19230" t="str">
            <v>AS 829</v>
          </cell>
          <cell r="D19230">
            <v>142</v>
          </cell>
        </row>
        <row r="19231">
          <cell r="A19231">
            <v>45059</v>
          </cell>
          <cell r="B19231" t="str">
            <v>AS 861</v>
          </cell>
          <cell r="D19231">
            <v>145</v>
          </cell>
        </row>
        <row r="19232">
          <cell r="A19232">
            <v>45059</v>
          </cell>
          <cell r="B19232" t="str">
            <v>AS 879</v>
          </cell>
          <cell r="D19232">
            <v>166</v>
          </cell>
        </row>
        <row r="19233">
          <cell r="A19233">
            <v>45059</v>
          </cell>
          <cell r="B19233" t="str">
            <v>DL 355</v>
          </cell>
          <cell r="D19233">
            <v>194</v>
          </cell>
        </row>
        <row r="19234">
          <cell r="A19234">
            <v>45059</v>
          </cell>
          <cell r="B19234" t="str">
            <v>DL 464</v>
          </cell>
          <cell r="D19234">
            <v>193</v>
          </cell>
        </row>
        <row r="19235">
          <cell r="A19235">
            <v>45059</v>
          </cell>
          <cell r="B19235" t="str">
            <v>DL 481</v>
          </cell>
          <cell r="D19235">
            <v>177</v>
          </cell>
        </row>
        <row r="19236">
          <cell r="A19236">
            <v>45059</v>
          </cell>
          <cell r="B19236" t="str">
            <v>HA 23</v>
          </cell>
          <cell r="D19236">
            <v>171</v>
          </cell>
        </row>
        <row r="19237">
          <cell r="A19237">
            <v>45059</v>
          </cell>
          <cell r="B19237" t="str">
            <v>HA 29</v>
          </cell>
          <cell r="D19237">
            <v>249</v>
          </cell>
        </row>
        <row r="19238">
          <cell r="A19238">
            <v>45059</v>
          </cell>
          <cell r="B19238" t="str">
            <v>HA 29</v>
          </cell>
          <cell r="D19238">
            <v>251</v>
          </cell>
        </row>
        <row r="19239">
          <cell r="A19239">
            <v>45059</v>
          </cell>
          <cell r="B19239" t="str">
            <v>HA 31</v>
          </cell>
          <cell r="D19239">
            <v>189</v>
          </cell>
        </row>
        <row r="19240">
          <cell r="A19240">
            <v>45059</v>
          </cell>
          <cell r="B19240" t="str">
            <v>HA 39</v>
          </cell>
          <cell r="D19240">
            <v>174</v>
          </cell>
        </row>
        <row r="19241">
          <cell r="A19241">
            <v>45059</v>
          </cell>
          <cell r="B19241" t="str">
            <v>HA 41</v>
          </cell>
          <cell r="D19241">
            <v>157</v>
          </cell>
        </row>
        <row r="19242">
          <cell r="A19242">
            <v>45059</v>
          </cell>
          <cell r="B19242" t="str">
            <v>HA 45</v>
          </cell>
          <cell r="D19242">
            <v>174</v>
          </cell>
        </row>
        <row r="19243">
          <cell r="A19243">
            <v>45059</v>
          </cell>
          <cell r="B19243" t="str">
            <v>HA 59</v>
          </cell>
          <cell r="D19243">
            <v>156</v>
          </cell>
        </row>
        <row r="19244">
          <cell r="A19244">
            <v>45059</v>
          </cell>
          <cell r="B19244" t="str">
            <v>HA 71</v>
          </cell>
          <cell r="D19244">
            <v>183</v>
          </cell>
        </row>
        <row r="19245">
          <cell r="A19245">
            <v>45059</v>
          </cell>
          <cell r="B19245" t="str">
            <v>UA 1219</v>
          </cell>
          <cell r="D19245">
            <v>169</v>
          </cell>
        </row>
        <row r="19246">
          <cell r="A19246">
            <v>45059</v>
          </cell>
          <cell r="B19246" t="str">
            <v>UA 1273</v>
          </cell>
          <cell r="D19246">
            <v>300</v>
          </cell>
        </row>
        <row r="19247">
          <cell r="A19247">
            <v>45059</v>
          </cell>
          <cell r="B19247" t="str">
            <v>UA 1736</v>
          </cell>
          <cell r="D19247">
            <v>327</v>
          </cell>
        </row>
        <row r="19248">
          <cell r="A19248">
            <v>45059</v>
          </cell>
          <cell r="B19248" t="str">
            <v>UA 1749</v>
          </cell>
          <cell r="D19248">
            <v>142</v>
          </cell>
        </row>
        <row r="19249">
          <cell r="A19249">
            <v>45059</v>
          </cell>
          <cell r="B19249" t="str">
            <v>UA 202</v>
          </cell>
          <cell r="D19249">
            <v>221</v>
          </cell>
        </row>
        <row r="19250">
          <cell r="A19250">
            <v>45059</v>
          </cell>
          <cell r="B19250" t="str">
            <v>UA 2623</v>
          </cell>
          <cell r="D19250">
            <v>166</v>
          </cell>
        </row>
        <row r="19251">
          <cell r="A19251">
            <v>45059</v>
          </cell>
          <cell r="B19251" t="str">
            <v>WN 103</v>
          </cell>
          <cell r="D19251">
            <v>165</v>
          </cell>
        </row>
        <row r="19252">
          <cell r="A19252">
            <v>45059</v>
          </cell>
          <cell r="B19252" t="str">
            <v>WN 1036</v>
          </cell>
          <cell r="D19252">
            <v>117</v>
          </cell>
        </row>
        <row r="19253">
          <cell r="A19253">
            <v>45059</v>
          </cell>
          <cell r="B19253" t="str">
            <v>WN 1197</v>
          </cell>
          <cell r="D19253">
            <v>95</v>
          </cell>
        </row>
        <row r="19254">
          <cell r="A19254">
            <v>45059</v>
          </cell>
          <cell r="B19254" t="str">
            <v>WN 2055</v>
          </cell>
          <cell r="D19254">
            <v>160</v>
          </cell>
        </row>
        <row r="19255">
          <cell r="A19255">
            <v>45059</v>
          </cell>
          <cell r="B19255" t="str">
            <v>WN 2138</v>
          </cell>
          <cell r="D19255">
            <v>172</v>
          </cell>
        </row>
        <row r="19256">
          <cell r="A19256">
            <v>45059</v>
          </cell>
          <cell r="B19256" t="str">
            <v>WN 2300</v>
          </cell>
          <cell r="D19256">
            <v>175</v>
          </cell>
        </row>
        <row r="19257">
          <cell r="A19257">
            <v>45059</v>
          </cell>
          <cell r="B19257" t="str">
            <v>WN 2712</v>
          </cell>
          <cell r="D19257">
            <v>134</v>
          </cell>
        </row>
        <row r="19258">
          <cell r="A19258">
            <v>45059</v>
          </cell>
          <cell r="B19258" t="str">
            <v>WN 3774</v>
          </cell>
          <cell r="D19258">
            <v>173</v>
          </cell>
        </row>
        <row r="19259">
          <cell r="A19259">
            <v>45059</v>
          </cell>
          <cell r="B19259" t="str">
            <v>WN 396</v>
          </cell>
          <cell r="D19259">
            <v>172</v>
          </cell>
        </row>
        <row r="19260">
          <cell r="A19260">
            <v>45059</v>
          </cell>
          <cell r="B19260" t="str">
            <v>WN 491</v>
          </cell>
          <cell r="D19260">
            <v>175</v>
          </cell>
        </row>
        <row r="19261">
          <cell r="A19261">
            <v>45060</v>
          </cell>
          <cell r="B19261" t="str">
            <v>AA 119</v>
          </cell>
          <cell r="D19261">
            <v>263</v>
          </cell>
        </row>
        <row r="19262">
          <cell r="A19262">
            <v>45060</v>
          </cell>
          <cell r="B19262" t="str">
            <v>AA 325</v>
          </cell>
          <cell r="D19262">
            <v>195</v>
          </cell>
        </row>
        <row r="19263">
          <cell r="A19263">
            <v>45060</v>
          </cell>
          <cell r="B19263" t="str">
            <v>AA 432</v>
          </cell>
          <cell r="D19263">
            <v>192</v>
          </cell>
        </row>
        <row r="19264">
          <cell r="A19264">
            <v>45060</v>
          </cell>
          <cell r="B19264" t="str">
            <v>AS 803</v>
          </cell>
          <cell r="D19264">
            <v>96</v>
          </cell>
        </row>
        <row r="19265">
          <cell r="A19265">
            <v>45060</v>
          </cell>
          <cell r="B19265" t="str">
            <v>AS 825</v>
          </cell>
          <cell r="D19265">
            <v>148</v>
          </cell>
        </row>
        <row r="19266">
          <cell r="A19266">
            <v>45060</v>
          </cell>
          <cell r="B19266" t="str">
            <v>AS 861</v>
          </cell>
          <cell r="D19266">
            <v>169</v>
          </cell>
        </row>
        <row r="19267">
          <cell r="A19267">
            <v>45060</v>
          </cell>
          <cell r="B19267" t="str">
            <v>AS 879</v>
          </cell>
          <cell r="D19267">
            <v>144</v>
          </cell>
        </row>
        <row r="19268">
          <cell r="A19268">
            <v>45060</v>
          </cell>
          <cell r="B19268" t="str">
            <v>DL 355</v>
          </cell>
          <cell r="D19268">
            <v>189</v>
          </cell>
        </row>
        <row r="19269">
          <cell r="A19269">
            <v>45060</v>
          </cell>
          <cell r="B19269" t="str">
            <v>HA 23</v>
          </cell>
          <cell r="D19269">
            <v>185</v>
          </cell>
        </row>
        <row r="19270">
          <cell r="A19270">
            <v>45060</v>
          </cell>
          <cell r="B19270" t="str">
            <v>HA 33</v>
          </cell>
          <cell r="D19270">
            <v>257</v>
          </cell>
        </row>
        <row r="19271">
          <cell r="A19271">
            <v>45060</v>
          </cell>
          <cell r="B19271" t="str">
            <v>HA 39</v>
          </cell>
          <cell r="D19271">
            <v>140</v>
          </cell>
        </row>
        <row r="19272">
          <cell r="A19272">
            <v>45060</v>
          </cell>
          <cell r="B19272" t="str">
            <v>HA 41</v>
          </cell>
          <cell r="D19272">
            <v>189</v>
          </cell>
        </row>
        <row r="19273">
          <cell r="A19273">
            <v>45060</v>
          </cell>
          <cell r="B19273" t="str">
            <v>HA 45</v>
          </cell>
          <cell r="D19273">
            <v>140</v>
          </cell>
        </row>
        <row r="19274">
          <cell r="A19274">
            <v>45060</v>
          </cell>
          <cell r="B19274" t="str">
            <v>HA 57</v>
          </cell>
          <cell r="D19274">
            <v>175</v>
          </cell>
        </row>
        <row r="19275">
          <cell r="A19275">
            <v>45060</v>
          </cell>
          <cell r="B19275" t="str">
            <v>HA 59</v>
          </cell>
          <cell r="D19275">
            <v>113</v>
          </cell>
        </row>
        <row r="19276">
          <cell r="A19276">
            <v>45060</v>
          </cell>
          <cell r="B19276" t="str">
            <v>HA 71</v>
          </cell>
          <cell r="D19276">
            <v>155</v>
          </cell>
        </row>
        <row r="19277">
          <cell r="A19277">
            <v>45060</v>
          </cell>
          <cell r="B19277" t="str">
            <v>UA 1273</v>
          </cell>
          <cell r="D19277">
            <v>243</v>
          </cell>
        </row>
        <row r="19278">
          <cell r="A19278">
            <v>45060</v>
          </cell>
          <cell r="B19278" t="str">
            <v>UA 1736</v>
          </cell>
          <cell r="D19278">
            <v>348</v>
          </cell>
        </row>
        <row r="19279">
          <cell r="A19279">
            <v>45060</v>
          </cell>
          <cell r="B19279" t="str">
            <v>UA 417</v>
          </cell>
          <cell r="D19279">
            <v>135</v>
          </cell>
        </row>
        <row r="19280">
          <cell r="A19280">
            <v>45060</v>
          </cell>
          <cell r="B19280" t="str">
            <v>WN 103</v>
          </cell>
          <cell r="D19280">
            <v>155</v>
          </cell>
        </row>
        <row r="19281">
          <cell r="A19281">
            <v>45060</v>
          </cell>
          <cell r="B19281" t="str">
            <v>WN 2138</v>
          </cell>
          <cell r="D19281">
            <v>169</v>
          </cell>
        </row>
        <row r="19282">
          <cell r="A19282">
            <v>45060</v>
          </cell>
          <cell r="B19282" t="str">
            <v>WN 2300</v>
          </cell>
          <cell r="D19282">
            <v>173</v>
          </cell>
        </row>
        <row r="19283">
          <cell r="A19283">
            <v>45060</v>
          </cell>
          <cell r="B19283" t="str">
            <v>WN 3774</v>
          </cell>
          <cell r="D19283">
            <v>162</v>
          </cell>
        </row>
        <row r="19284">
          <cell r="A19284">
            <v>45060</v>
          </cell>
          <cell r="B19284" t="str">
            <v>WN 396</v>
          </cell>
          <cell r="D19284">
            <v>114</v>
          </cell>
        </row>
        <row r="19285">
          <cell r="A19285">
            <v>45061</v>
          </cell>
          <cell r="B19285" t="str">
            <v>AA 205</v>
          </cell>
          <cell r="D19285">
            <v>196</v>
          </cell>
        </row>
        <row r="19286">
          <cell r="A19286">
            <v>45061</v>
          </cell>
          <cell r="B19286" t="str">
            <v>AA 325</v>
          </cell>
          <cell r="D19286">
            <v>204</v>
          </cell>
        </row>
        <row r="19287">
          <cell r="A19287">
            <v>45061</v>
          </cell>
          <cell r="B19287" t="str">
            <v>AA 432</v>
          </cell>
          <cell r="D19287">
            <v>187</v>
          </cell>
        </row>
        <row r="19288">
          <cell r="A19288">
            <v>45061</v>
          </cell>
          <cell r="B19288" t="str">
            <v>AS 805</v>
          </cell>
          <cell r="D19288">
            <v>74</v>
          </cell>
        </row>
        <row r="19289">
          <cell r="A19289">
            <v>45061</v>
          </cell>
          <cell r="B19289" t="str">
            <v>AS 809</v>
          </cell>
          <cell r="D19289">
            <v>143</v>
          </cell>
        </row>
        <row r="19290">
          <cell r="A19290">
            <v>45061</v>
          </cell>
          <cell r="B19290" t="str">
            <v>AS 813</v>
          </cell>
          <cell r="D19290">
            <v>158</v>
          </cell>
        </row>
        <row r="19291">
          <cell r="A19291">
            <v>45061</v>
          </cell>
          <cell r="B19291" t="str">
            <v>AS 825</v>
          </cell>
          <cell r="D19291">
            <v>161</v>
          </cell>
        </row>
        <row r="19292">
          <cell r="A19292">
            <v>45061</v>
          </cell>
          <cell r="B19292" t="str">
            <v>AS 829</v>
          </cell>
          <cell r="D19292">
            <v>160</v>
          </cell>
        </row>
        <row r="19293">
          <cell r="A19293">
            <v>45061</v>
          </cell>
          <cell r="B19293" t="str">
            <v>AS 861</v>
          </cell>
          <cell r="D19293">
            <v>156</v>
          </cell>
        </row>
        <row r="19294">
          <cell r="A19294">
            <v>45061</v>
          </cell>
          <cell r="B19294" t="str">
            <v>AS 879</v>
          </cell>
          <cell r="D19294">
            <v>136</v>
          </cell>
        </row>
        <row r="19295">
          <cell r="A19295">
            <v>45061</v>
          </cell>
          <cell r="B19295" t="str">
            <v>DL 464</v>
          </cell>
          <cell r="D19295">
            <v>214</v>
          </cell>
        </row>
        <row r="19296">
          <cell r="A19296">
            <v>45061</v>
          </cell>
          <cell r="B19296" t="str">
            <v>DL 481</v>
          </cell>
          <cell r="D19296">
            <v>190</v>
          </cell>
        </row>
        <row r="19297">
          <cell r="A19297">
            <v>45061</v>
          </cell>
          <cell r="B19297" t="str">
            <v>HA 23</v>
          </cell>
          <cell r="D19297">
            <v>178</v>
          </cell>
        </row>
        <row r="19298">
          <cell r="A19298">
            <v>45061</v>
          </cell>
          <cell r="B19298" t="str">
            <v>HA 31</v>
          </cell>
          <cell r="D19298">
            <v>170</v>
          </cell>
        </row>
        <row r="19299">
          <cell r="A19299">
            <v>45061</v>
          </cell>
          <cell r="B19299" t="str">
            <v>HA 33</v>
          </cell>
          <cell r="D19299">
            <v>270</v>
          </cell>
        </row>
        <row r="19300">
          <cell r="A19300">
            <v>45061</v>
          </cell>
          <cell r="B19300" t="str">
            <v>HA 41</v>
          </cell>
          <cell r="D19300">
            <v>165</v>
          </cell>
        </row>
        <row r="19301">
          <cell r="A19301">
            <v>45061</v>
          </cell>
          <cell r="B19301" t="str">
            <v>HA 45</v>
          </cell>
          <cell r="D19301">
            <v>150</v>
          </cell>
        </row>
        <row r="19302">
          <cell r="A19302">
            <v>45061</v>
          </cell>
          <cell r="B19302" t="str">
            <v>HA 59</v>
          </cell>
          <cell r="D19302">
            <v>167</v>
          </cell>
        </row>
        <row r="19303">
          <cell r="A19303">
            <v>45061</v>
          </cell>
          <cell r="B19303" t="str">
            <v>UA 1273</v>
          </cell>
          <cell r="D19303">
            <v>291</v>
          </cell>
        </row>
        <row r="19304">
          <cell r="A19304">
            <v>45061</v>
          </cell>
          <cell r="B19304" t="str">
            <v>UA 1736</v>
          </cell>
          <cell r="D19304">
            <v>351</v>
          </cell>
        </row>
        <row r="19305">
          <cell r="A19305">
            <v>45061</v>
          </cell>
          <cell r="B19305" t="str">
            <v>UA 1749</v>
          </cell>
          <cell r="D19305">
            <v>155</v>
          </cell>
        </row>
        <row r="19306">
          <cell r="A19306">
            <v>45061</v>
          </cell>
          <cell r="B19306" t="str">
            <v>WN 103</v>
          </cell>
          <cell r="D19306">
            <v>176</v>
          </cell>
        </row>
        <row r="19307">
          <cell r="A19307">
            <v>45061</v>
          </cell>
          <cell r="B19307" t="str">
            <v>WN 1036</v>
          </cell>
          <cell r="D19307">
            <v>136</v>
          </cell>
        </row>
        <row r="19308">
          <cell r="A19308">
            <v>45061</v>
          </cell>
          <cell r="B19308" t="str">
            <v>WN 2055</v>
          </cell>
          <cell r="D19308">
            <v>172</v>
          </cell>
        </row>
        <row r="19309">
          <cell r="A19309">
            <v>45061</v>
          </cell>
          <cell r="B19309" t="str">
            <v>WN 2138</v>
          </cell>
          <cell r="D19309">
            <v>171</v>
          </cell>
        </row>
        <row r="19310">
          <cell r="A19310">
            <v>45061</v>
          </cell>
          <cell r="B19310" t="str">
            <v>WN 2300</v>
          </cell>
          <cell r="D19310">
            <v>174</v>
          </cell>
        </row>
        <row r="19311">
          <cell r="A19311">
            <v>45061</v>
          </cell>
          <cell r="B19311" t="str">
            <v>WN 2712</v>
          </cell>
          <cell r="D19311">
            <v>107</v>
          </cell>
        </row>
        <row r="19312">
          <cell r="A19312">
            <v>45061</v>
          </cell>
          <cell r="B19312" t="str">
            <v>WN 3774</v>
          </cell>
          <cell r="D19312">
            <v>178</v>
          </cell>
        </row>
        <row r="19313">
          <cell r="A19313">
            <v>45061</v>
          </cell>
          <cell r="B19313" t="str">
            <v>WN 396</v>
          </cell>
          <cell r="D19313">
            <v>168</v>
          </cell>
        </row>
        <row r="19314">
          <cell r="A19314">
            <v>45061</v>
          </cell>
          <cell r="B19314" t="str">
            <v>WN 491</v>
          </cell>
          <cell r="D19314">
            <v>173</v>
          </cell>
        </row>
        <row r="19315">
          <cell r="A19315">
            <v>45062</v>
          </cell>
          <cell r="B19315" t="str">
            <v>AA 119</v>
          </cell>
          <cell r="D19315">
            <v>275</v>
          </cell>
        </row>
        <row r="19316">
          <cell r="A19316">
            <v>45062</v>
          </cell>
          <cell r="B19316" t="str">
            <v>AA 432</v>
          </cell>
          <cell r="D19316">
            <v>192</v>
          </cell>
        </row>
        <row r="19317">
          <cell r="A19317">
            <v>45062</v>
          </cell>
          <cell r="B19317" t="str">
            <v>AS 805</v>
          </cell>
          <cell r="D19317">
            <v>101</v>
          </cell>
        </row>
        <row r="19318">
          <cell r="A19318">
            <v>45062</v>
          </cell>
          <cell r="B19318" t="str">
            <v>AS 813</v>
          </cell>
          <cell r="D19318">
            <v>162</v>
          </cell>
        </row>
        <row r="19319">
          <cell r="A19319">
            <v>45062</v>
          </cell>
          <cell r="B19319" t="str">
            <v>AS 825</v>
          </cell>
          <cell r="D19319">
            <v>145</v>
          </cell>
        </row>
        <row r="19320">
          <cell r="A19320">
            <v>45062</v>
          </cell>
          <cell r="B19320" t="str">
            <v>AS 829</v>
          </cell>
          <cell r="D19320">
            <v>156</v>
          </cell>
        </row>
        <row r="19321">
          <cell r="A19321">
            <v>45062</v>
          </cell>
          <cell r="B19321" t="str">
            <v>AS 861</v>
          </cell>
          <cell r="D19321">
            <v>161</v>
          </cell>
        </row>
        <row r="19322">
          <cell r="A19322">
            <v>45062</v>
          </cell>
          <cell r="B19322" t="str">
            <v>AS 879</v>
          </cell>
          <cell r="D19322">
            <v>159</v>
          </cell>
        </row>
        <row r="19323">
          <cell r="A19323">
            <v>45062</v>
          </cell>
          <cell r="B19323" t="str">
            <v>DL 464</v>
          </cell>
          <cell r="D19323">
            <v>192</v>
          </cell>
        </row>
        <row r="19324">
          <cell r="A19324">
            <v>45062</v>
          </cell>
          <cell r="B19324" t="str">
            <v>DL 481</v>
          </cell>
          <cell r="D19324">
            <v>185</v>
          </cell>
        </row>
        <row r="19325">
          <cell r="A19325">
            <v>45062</v>
          </cell>
          <cell r="B19325" t="str">
            <v>HA 23</v>
          </cell>
          <cell r="D19325">
            <v>165</v>
          </cell>
        </row>
        <row r="19326">
          <cell r="A19326">
            <v>45062</v>
          </cell>
          <cell r="B19326" t="str">
            <v>HA 29</v>
          </cell>
          <cell r="D19326">
            <v>225</v>
          </cell>
        </row>
        <row r="19327">
          <cell r="A19327">
            <v>45062</v>
          </cell>
          <cell r="B19327" t="str">
            <v>HA 31</v>
          </cell>
          <cell r="D19327">
            <v>179</v>
          </cell>
        </row>
        <row r="19328">
          <cell r="A19328">
            <v>45062</v>
          </cell>
          <cell r="B19328" t="str">
            <v>HA 33</v>
          </cell>
          <cell r="D19328">
            <v>274</v>
          </cell>
        </row>
        <row r="19329">
          <cell r="A19329">
            <v>45062</v>
          </cell>
          <cell r="B19329" t="str">
            <v>HA 39</v>
          </cell>
          <cell r="D19329">
            <v>185</v>
          </cell>
        </row>
        <row r="19330">
          <cell r="A19330">
            <v>45062</v>
          </cell>
          <cell r="B19330" t="str">
            <v>HA 41</v>
          </cell>
          <cell r="D19330">
            <v>173</v>
          </cell>
        </row>
        <row r="19331">
          <cell r="A19331">
            <v>45062</v>
          </cell>
          <cell r="B19331" t="str">
            <v>HA 45</v>
          </cell>
          <cell r="D19331">
            <v>188</v>
          </cell>
        </row>
        <row r="19332">
          <cell r="A19332">
            <v>45062</v>
          </cell>
          <cell r="B19332" t="str">
            <v>HA 57</v>
          </cell>
          <cell r="D19332">
            <v>186</v>
          </cell>
        </row>
        <row r="19333">
          <cell r="A19333">
            <v>45062</v>
          </cell>
          <cell r="B19333" t="str">
            <v>HA 59</v>
          </cell>
          <cell r="D19333">
            <v>139</v>
          </cell>
        </row>
        <row r="19334">
          <cell r="A19334">
            <v>45062</v>
          </cell>
          <cell r="B19334" t="str">
            <v>UA 1273</v>
          </cell>
          <cell r="D19334">
            <v>270</v>
          </cell>
        </row>
        <row r="19335">
          <cell r="A19335">
            <v>45062</v>
          </cell>
          <cell r="B19335" t="str">
            <v>UA 1736</v>
          </cell>
          <cell r="D19335">
            <v>352</v>
          </cell>
        </row>
        <row r="19336">
          <cell r="A19336">
            <v>45062</v>
          </cell>
          <cell r="B19336" t="str">
            <v>UA 1749</v>
          </cell>
          <cell r="D19336">
            <v>154</v>
          </cell>
        </row>
        <row r="19337">
          <cell r="A19337">
            <v>45062</v>
          </cell>
          <cell r="B19337" t="str">
            <v>UA 417</v>
          </cell>
          <cell r="D19337">
            <v>176</v>
          </cell>
        </row>
        <row r="19338">
          <cell r="A19338">
            <v>45062</v>
          </cell>
          <cell r="B19338" t="str">
            <v>WN 103</v>
          </cell>
          <cell r="D19338">
            <v>128</v>
          </cell>
        </row>
        <row r="19339">
          <cell r="A19339">
            <v>45062</v>
          </cell>
          <cell r="B19339" t="str">
            <v>WN 1036</v>
          </cell>
          <cell r="D19339">
            <v>141</v>
          </cell>
        </row>
        <row r="19340">
          <cell r="A19340">
            <v>45062</v>
          </cell>
          <cell r="B19340" t="str">
            <v>WN 1197</v>
          </cell>
          <cell r="D19340">
            <v>175</v>
          </cell>
        </row>
        <row r="19341">
          <cell r="A19341">
            <v>45062</v>
          </cell>
          <cell r="B19341" t="str">
            <v>WN 2055</v>
          </cell>
          <cell r="D19341">
            <v>172</v>
          </cell>
        </row>
        <row r="19342">
          <cell r="A19342">
            <v>45062</v>
          </cell>
          <cell r="B19342" t="str">
            <v>WN 2300</v>
          </cell>
          <cell r="D19342">
            <v>175</v>
          </cell>
        </row>
        <row r="19343">
          <cell r="A19343">
            <v>45062</v>
          </cell>
          <cell r="B19343" t="str">
            <v>WN 2712</v>
          </cell>
          <cell r="D19343">
            <v>80</v>
          </cell>
        </row>
        <row r="19344">
          <cell r="A19344">
            <v>45062</v>
          </cell>
          <cell r="B19344" t="str">
            <v>WN 396</v>
          </cell>
          <cell r="D19344">
            <v>182</v>
          </cell>
        </row>
        <row r="19345">
          <cell r="A19345">
            <v>45062</v>
          </cell>
          <cell r="B19345" t="str">
            <v>WN 491</v>
          </cell>
          <cell r="D19345">
            <v>179</v>
          </cell>
        </row>
        <row r="19346">
          <cell r="A19346">
            <v>45063</v>
          </cell>
          <cell r="B19346" t="str">
            <v>AA 325</v>
          </cell>
          <cell r="D19346">
            <v>198</v>
          </cell>
        </row>
        <row r="19347">
          <cell r="A19347">
            <v>45063</v>
          </cell>
          <cell r="B19347" t="str">
            <v>AA 432</v>
          </cell>
          <cell r="D19347">
            <v>195</v>
          </cell>
        </row>
        <row r="19348">
          <cell r="A19348">
            <v>45063</v>
          </cell>
          <cell r="B19348" t="str">
            <v>AS 805</v>
          </cell>
          <cell r="D19348">
            <v>154</v>
          </cell>
        </row>
        <row r="19349">
          <cell r="A19349">
            <v>45063</v>
          </cell>
          <cell r="B19349" t="str">
            <v>AS 809</v>
          </cell>
          <cell r="D19349">
            <v>154</v>
          </cell>
        </row>
        <row r="19350">
          <cell r="A19350">
            <v>45063</v>
          </cell>
          <cell r="B19350" t="str">
            <v>AS 825</v>
          </cell>
          <cell r="D19350">
            <v>159</v>
          </cell>
        </row>
        <row r="19351">
          <cell r="A19351">
            <v>45063</v>
          </cell>
          <cell r="B19351" t="str">
            <v>AS 879</v>
          </cell>
          <cell r="D19351">
            <v>151</v>
          </cell>
        </row>
        <row r="19352">
          <cell r="A19352">
            <v>45063</v>
          </cell>
          <cell r="B19352" t="str">
            <v>DL 355</v>
          </cell>
          <cell r="D19352">
            <v>194</v>
          </cell>
        </row>
        <row r="19353">
          <cell r="A19353">
            <v>45063</v>
          </cell>
          <cell r="B19353" t="str">
            <v>DL 464</v>
          </cell>
          <cell r="D19353">
            <v>193</v>
          </cell>
        </row>
        <row r="19354">
          <cell r="A19354">
            <v>45063</v>
          </cell>
          <cell r="B19354" t="str">
            <v>DL 481</v>
          </cell>
          <cell r="D19354">
            <v>203</v>
          </cell>
        </row>
        <row r="19355">
          <cell r="A19355">
            <v>45063</v>
          </cell>
          <cell r="B19355" t="str">
            <v>HA 29</v>
          </cell>
          <cell r="D19355">
            <v>242</v>
          </cell>
        </row>
        <row r="19356">
          <cell r="A19356">
            <v>45063</v>
          </cell>
          <cell r="B19356" t="str">
            <v>HA 31</v>
          </cell>
          <cell r="D19356">
            <v>190</v>
          </cell>
        </row>
        <row r="19357">
          <cell r="A19357">
            <v>45063</v>
          </cell>
          <cell r="B19357" t="str">
            <v>HA 33</v>
          </cell>
          <cell r="D19357">
            <v>261</v>
          </cell>
        </row>
        <row r="19358">
          <cell r="A19358">
            <v>45063</v>
          </cell>
          <cell r="B19358" t="str">
            <v>HA 39</v>
          </cell>
          <cell r="D19358">
            <v>175</v>
          </cell>
        </row>
        <row r="19359">
          <cell r="A19359">
            <v>45063</v>
          </cell>
          <cell r="B19359" t="str">
            <v>HA 41</v>
          </cell>
          <cell r="D19359">
            <v>175</v>
          </cell>
        </row>
        <row r="19360">
          <cell r="A19360">
            <v>45063</v>
          </cell>
          <cell r="B19360" t="str">
            <v>UA 1736</v>
          </cell>
          <cell r="D19360">
            <v>363</v>
          </cell>
        </row>
        <row r="19361">
          <cell r="A19361">
            <v>45063</v>
          </cell>
          <cell r="B19361" t="str">
            <v>UA 1749</v>
          </cell>
          <cell r="D19361">
            <v>166</v>
          </cell>
        </row>
        <row r="19362">
          <cell r="A19362">
            <v>45063</v>
          </cell>
          <cell r="B19362" t="str">
            <v>WN 103</v>
          </cell>
          <cell r="D19362">
            <v>130</v>
          </cell>
        </row>
        <row r="19363">
          <cell r="A19363">
            <v>45063</v>
          </cell>
          <cell r="B19363" t="str">
            <v>WN 1197</v>
          </cell>
          <cell r="D19363">
            <v>172</v>
          </cell>
        </row>
        <row r="19364">
          <cell r="A19364">
            <v>45063</v>
          </cell>
          <cell r="B19364" t="str">
            <v>WN 2055</v>
          </cell>
          <cell r="D19364">
            <v>175</v>
          </cell>
        </row>
        <row r="19365">
          <cell r="A19365">
            <v>45063</v>
          </cell>
          <cell r="B19365" t="str">
            <v>WN 2712</v>
          </cell>
          <cell r="D19365">
            <v>164</v>
          </cell>
        </row>
        <row r="19366">
          <cell r="A19366">
            <v>45063</v>
          </cell>
          <cell r="B19366" t="str">
            <v>WN 3774</v>
          </cell>
          <cell r="D19366">
            <v>175</v>
          </cell>
        </row>
        <row r="19367">
          <cell r="A19367">
            <v>45063</v>
          </cell>
          <cell r="B19367" t="str">
            <v>WN 491</v>
          </cell>
          <cell r="D19367">
            <v>179</v>
          </cell>
        </row>
        <row r="19368">
          <cell r="A19368">
            <v>45064</v>
          </cell>
          <cell r="B19368" t="str">
            <v>AA 119</v>
          </cell>
          <cell r="D19368">
            <v>249</v>
          </cell>
        </row>
        <row r="19369">
          <cell r="A19369">
            <v>45064</v>
          </cell>
          <cell r="B19369" t="str">
            <v>AA 205</v>
          </cell>
          <cell r="D19369">
            <v>187</v>
          </cell>
        </row>
        <row r="19370">
          <cell r="A19370">
            <v>45064</v>
          </cell>
          <cell r="B19370" t="str">
            <v>AA 432</v>
          </cell>
          <cell r="D19370">
            <v>199</v>
          </cell>
        </row>
        <row r="19371">
          <cell r="A19371">
            <v>45064</v>
          </cell>
          <cell r="B19371" t="str">
            <v>AS 803</v>
          </cell>
          <cell r="D19371">
            <v>153</v>
          </cell>
        </row>
        <row r="19372">
          <cell r="A19372">
            <v>45064</v>
          </cell>
          <cell r="B19372" t="str">
            <v>AS 805</v>
          </cell>
          <cell r="D19372">
            <v>142</v>
          </cell>
        </row>
        <row r="19373">
          <cell r="A19373">
            <v>45064</v>
          </cell>
          <cell r="B19373" t="str">
            <v>AS 825</v>
          </cell>
          <cell r="D19373">
            <v>154</v>
          </cell>
        </row>
        <row r="19374">
          <cell r="A19374">
            <v>45064</v>
          </cell>
          <cell r="B19374" t="str">
            <v>AS 826</v>
          </cell>
          <cell r="D19374">
            <v>156</v>
          </cell>
        </row>
        <row r="19375">
          <cell r="A19375">
            <v>45064</v>
          </cell>
          <cell r="B19375" t="str">
            <v>AS 879</v>
          </cell>
          <cell r="D19375">
            <v>147</v>
          </cell>
        </row>
        <row r="19376">
          <cell r="A19376">
            <v>45064</v>
          </cell>
          <cell r="B19376" t="str">
            <v>DL 355</v>
          </cell>
          <cell r="D19376">
            <v>196</v>
          </cell>
        </row>
        <row r="19377">
          <cell r="A19377">
            <v>45064</v>
          </cell>
          <cell r="B19377" t="str">
            <v>DL 464</v>
          </cell>
          <cell r="D19377">
            <v>187</v>
          </cell>
        </row>
        <row r="19378">
          <cell r="A19378">
            <v>45064</v>
          </cell>
          <cell r="B19378" t="str">
            <v>DL 481</v>
          </cell>
          <cell r="D19378">
            <v>188</v>
          </cell>
        </row>
        <row r="19379">
          <cell r="A19379">
            <v>45064</v>
          </cell>
          <cell r="B19379" t="str">
            <v>HA 23</v>
          </cell>
          <cell r="D19379">
            <v>178</v>
          </cell>
        </row>
        <row r="19380">
          <cell r="A19380">
            <v>45064</v>
          </cell>
          <cell r="B19380" t="str">
            <v>HA 29</v>
          </cell>
          <cell r="D19380">
            <v>229</v>
          </cell>
        </row>
        <row r="19381">
          <cell r="A19381">
            <v>45064</v>
          </cell>
          <cell r="B19381" t="str">
            <v>HA 31</v>
          </cell>
          <cell r="D19381">
            <v>172</v>
          </cell>
        </row>
        <row r="19382">
          <cell r="A19382">
            <v>45064</v>
          </cell>
          <cell r="B19382" t="str">
            <v>HA 33</v>
          </cell>
          <cell r="D19382">
            <v>272</v>
          </cell>
        </row>
        <row r="19383">
          <cell r="A19383">
            <v>45064</v>
          </cell>
          <cell r="B19383" t="str">
            <v>HA 39</v>
          </cell>
          <cell r="D19383">
            <v>168</v>
          </cell>
        </row>
        <row r="19384">
          <cell r="A19384">
            <v>45064</v>
          </cell>
          <cell r="B19384" t="str">
            <v>HA 41</v>
          </cell>
          <cell r="D19384">
            <v>179</v>
          </cell>
        </row>
        <row r="19385">
          <cell r="A19385">
            <v>45064</v>
          </cell>
          <cell r="B19385" t="str">
            <v>HA 45</v>
          </cell>
          <cell r="D19385">
            <v>168</v>
          </cell>
        </row>
        <row r="19386">
          <cell r="A19386">
            <v>45064</v>
          </cell>
          <cell r="B19386" t="str">
            <v>HA 57</v>
          </cell>
          <cell r="D19386">
            <v>176</v>
          </cell>
        </row>
        <row r="19387">
          <cell r="A19387">
            <v>45064</v>
          </cell>
          <cell r="B19387" t="str">
            <v>HA 59</v>
          </cell>
          <cell r="D19387">
            <v>180</v>
          </cell>
        </row>
        <row r="19388">
          <cell r="A19388">
            <v>45064</v>
          </cell>
          <cell r="B19388" t="str">
            <v>HA 71</v>
          </cell>
          <cell r="D19388">
            <v>183</v>
          </cell>
        </row>
        <row r="19389">
          <cell r="A19389">
            <v>45064</v>
          </cell>
          <cell r="B19389" t="str">
            <v>UA 1273</v>
          </cell>
          <cell r="D19389">
            <v>359</v>
          </cell>
        </row>
        <row r="19390">
          <cell r="A19390">
            <v>45064</v>
          </cell>
          <cell r="B19390" t="str">
            <v>UA 1736</v>
          </cell>
          <cell r="D19390">
            <v>363</v>
          </cell>
        </row>
        <row r="19391">
          <cell r="A19391">
            <v>45064</v>
          </cell>
          <cell r="B19391" t="str">
            <v>UA 1749</v>
          </cell>
          <cell r="D19391">
            <v>165</v>
          </cell>
        </row>
        <row r="19392">
          <cell r="A19392">
            <v>45064</v>
          </cell>
          <cell r="B19392" t="str">
            <v>UA 417</v>
          </cell>
          <cell r="D19392">
            <v>179</v>
          </cell>
        </row>
        <row r="19393">
          <cell r="A19393">
            <v>45064</v>
          </cell>
          <cell r="B19393" t="str">
            <v>WN 103</v>
          </cell>
          <cell r="D19393">
            <v>175</v>
          </cell>
        </row>
        <row r="19394">
          <cell r="A19394">
            <v>45064</v>
          </cell>
          <cell r="B19394" t="str">
            <v>WN 1036</v>
          </cell>
          <cell r="D19394">
            <v>141</v>
          </cell>
        </row>
        <row r="19395">
          <cell r="A19395">
            <v>45064</v>
          </cell>
          <cell r="B19395" t="str">
            <v>WN 1197</v>
          </cell>
          <cell r="D19395">
            <v>146</v>
          </cell>
        </row>
        <row r="19396">
          <cell r="A19396">
            <v>45064</v>
          </cell>
          <cell r="B19396" t="str">
            <v>WN 2055</v>
          </cell>
          <cell r="D19396">
            <v>171</v>
          </cell>
        </row>
        <row r="19397">
          <cell r="A19397">
            <v>45064</v>
          </cell>
          <cell r="B19397" t="str">
            <v>WN 2138</v>
          </cell>
          <cell r="D19397">
            <v>171</v>
          </cell>
        </row>
        <row r="19398">
          <cell r="A19398">
            <v>45064</v>
          </cell>
          <cell r="B19398" t="str">
            <v>WN 2300</v>
          </cell>
          <cell r="D19398">
            <v>173</v>
          </cell>
        </row>
        <row r="19399">
          <cell r="A19399">
            <v>45064</v>
          </cell>
          <cell r="B19399" t="str">
            <v>WN 396</v>
          </cell>
          <cell r="D19399">
            <v>175</v>
          </cell>
        </row>
        <row r="19400">
          <cell r="A19400">
            <v>45064</v>
          </cell>
          <cell r="B19400" t="str">
            <v>WN 491</v>
          </cell>
          <cell r="D19400">
            <v>157</v>
          </cell>
        </row>
        <row r="19401">
          <cell r="A19401">
            <v>45065</v>
          </cell>
          <cell r="B19401" t="str">
            <v>AA 119</v>
          </cell>
          <cell r="D19401">
            <v>266</v>
          </cell>
        </row>
        <row r="19402">
          <cell r="A19402">
            <v>45065</v>
          </cell>
          <cell r="B19402" t="str">
            <v>AA 205</v>
          </cell>
          <cell r="D19402">
            <v>202</v>
          </cell>
        </row>
        <row r="19403">
          <cell r="A19403">
            <v>45065</v>
          </cell>
          <cell r="B19403" t="str">
            <v>AA 325</v>
          </cell>
          <cell r="D19403">
            <v>192</v>
          </cell>
        </row>
        <row r="19404">
          <cell r="A19404">
            <v>45065</v>
          </cell>
          <cell r="B19404" t="str">
            <v>AA 432</v>
          </cell>
          <cell r="D19404">
            <v>198</v>
          </cell>
        </row>
        <row r="19405">
          <cell r="A19405">
            <v>45065</v>
          </cell>
          <cell r="B19405" t="str">
            <v>AS 803</v>
          </cell>
          <cell r="D19405">
            <v>150</v>
          </cell>
        </row>
        <row r="19406">
          <cell r="A19406">
            <v>45065</v>
          </cell>
          <cell r="B19406" t="str">
            <v>AS 805</v>
          </cell>
          <cell r="D19406">
            <v>128</v>
          </cell>
        </row>
        <row r="19407">
          <cell r="A19407">
            <v>45065</v>
          </cell>
          <cell r="B19407" t="str">
            <v>AS 809</v>
          </cell>
          <cell r="D19407">
            <v>159</v>
          </cell>
        </row>
        <row r="19408">
          <cell r="A19408">
            <v>45065</v>
          </cell>
          <cell r="B19408" t="str">
            <v>AS 825</v>
          </cell>
          <cell r="D19408">
            <v>146</v>
          </cell>
        </row>
        <row r="19409">
          <cell r="A19409">
            <v>45065</v>
          </cell>
          <cell r="B19409" t="str">
            <v>AS 829</v>
          </cell>
          <cell r="D19409">
            <v>154</v>
          </cell>
        </row>
        <row r="19410">
          <cell r="A19410">
            <v>45065</v>
          </cell>
          <cell r="B19410" t="str">
            <v>AS 861</v>
          </cell>
          <cell r="D19410">
            <v>166</v>
          </cell>
        </row>
        <row r="19411">
          <cell r="A19411">
            <v>45065</v>
          </cell>
          <cell r="B19411" t="str">
            <v>AS 879</v>
          </cell>
          <cell r="D19411">
            <v>150</v>
          </cell>
        </row>
        <row r="19412">
          <cell r="A19412">
            <v>45065</v>
          </cell>
          <cell r="B19412" t="str">
            <v>DL 355</v>
          </cell>
          <cell r="D19412">
            <v>194</v>
          </cell>
        </row>
        <row r="19413">
          <cell r="A19413">
            <v>45065</v>
          </cell>
          <cell r="B19413" t="str">
            <v>DL 464</v>
          </cell>
          <cell r="D19413">
            <v>195</v>
          </cell>
        </row>
        <row r="19414">
          <cell r="A19414">
            <v>45065</v>
          </cell>
          <cell r="B19414" t="str">
            <v>DL 481</v>
          </cell>
          <cell r="D19414">
            <v>185</v>
          </cell>
        </row>
        <row r="19415">
          <cell r="A19415">
            <v>45065</v>
          </cell>
          <cell r="B19415" t="str">
            <v>HA 29</v>
          </cell>
          <cell r="D19415">
            <v>248</v>
          </cell>
        </row>
        <row r="19416">
          <cell r="A19416">
            <v>45065</v>
          </cell>
          <cell r="B19416" t="str">
            <v>HA 33</v>
          </cell>
          <cell r="D19416">
            <v>270</v>
          </cell>
        </row>
        <row r="19417">
          <cell r="A19417">
            <v>45065</v>
          </cell>
          <cell r="B19417" t="str">
            <v>HA 39</v>
          </cell>
          <cell r="D19417">
            <v>173</v>
          </cell>
        </row>
        <row r="19418">
          <cell r="A19418">
            <v>45065</v>
          </cell>
          <cell r="B19418" t="str">
            <v>HA 45</v>
          </cell>
          <cell r="D19418">
            <v>171</v>
          </cell>
        </row>
        <row r="19419">
          <cell r="A19419">
            <v>45065</v>
          </cell>
          <cell r="B19419" t="str">
            <v>HA 57</v>
          </cell>
          <cell r="D19419">
            <v>178</v>
          </cell>
        </row>
        <row r="19420">
          <cell r="A19420">
            <v>45065</v>
          </cell>
          <cell r="B19420" t="str">
            <v>HA 71</v>
          </cell>
          <cell r="D19420">
            <v>142</v>
          </cell>
        </row>
        <row r="19421">
          <cell r="A19421">
            <v>45065</v>
          </cell>
          <cell r="B19421" t="str">
            <v>UA 1736</v>
          </cell>
          <cell r="D19421">
            <v>353</v>
          </cell>
        </row>
        <row r="19422">
          <cell r="A19422">
            <v>45065</v>
          </cell>
          <cell r="B19422" t="str">
            <v>UA 1749</v>
          </cell>
          <cell r="D19422">
            <v>166</v>
          </cell>
        </row>
        <row r="19423">
          <cell r="A19423">
            <v>45065</v>
          </cell>
          <cell r="B19423" t="str">
            <v>UA 417</v>
          </cell>
          <cell r="D19423">
            <v>162</v>
          </cell>
        </row>
        <row r="19424">
          <cell r="A19424">
            <v>45065</v>
          </cell>
          <cell r="B19424" t="str">
            <v>WN 103</v>
          </cell>
          <cell r="D19424">
            <v>163</v>
          </cell>
        </row>
        <row r="19425">
          <cell r="A19425">
            <v>45065</v>
          </cell>
          <cell r="B19425" t="str">
            <v>WN 1036</v>
          </cell>
          <cell r="D19425">
            <v>121</v>
          </cell>
        </row>
        <row r="19426">
          <cell r="A19426">
            <v>45065</v>
          </cell>
          <cell r="B19426" t="str">
            <v>WN 1197</v>
          </cell>
          <cell r="D19426">
            <v>165</v>
          </cell>
        </row>
        <row r="19427">
          <cell r="A19427">
            <v>45065</v>
          </cell>
          <cell r="B19427" t="str">
            <v>WN 2055</v>
          </cell>
          <cell r="D19427">
            <v>177</v>
          </cell>
        </row>
        <row r="19428">
          <cell r="A19428">
            <v>45065</v>
          </cell>
          <cell r="B19428" t="str">
            <v>WN 2138</v>
          </cell>
          <cell r="D19428">
            <v>178</v>
          </cell>
        </row>
        <row r="19429">
          <cell r="A19429">
            <v>45065</v>
          </cell>
          <cell r="B19429" t="str">
            <v>WN 2300</v>
          </cell>
          <cell r="D19429">
            <v>175</v>
          </cell>
        </row>
        <row r="19430">
          <cell r="A19430">
            <v>45065</v>
          </cell>
          <cell r="B19430" t="str">
            <v>WN 2712</v>
          </cell>
          <cell r="D19430">
            <v>159</v>
          </cell>
        </row>
        <row r="19431">
          <cell r="A19431">
            <v>45065</v>
          </cell>
          <cell r="B19431" t="str">
            <v>WN 3774</v>
          </cell>
          <cell r="D19431">
            <v>174</v>
          </cell>
        </row>
        <row r="19432">
          <cell r="A19432">
            <v>45065</v>
          </cell>
          <cell r="B19432" t="str">
            <v>WN 396</v>
          </cell>
          <cell r="D19432">
            <v>171</v>
          </cell>
        </row>
        <row r="19433">
          <cell r="A19433">
            <v>45065</v>
          </cell>
          <cell r="B19433" t="str">
            <v>WN 491</v>
          </cell>
          <cell r="D19433">
            <v>135</v>
          </cell>
        </row>
        <row r="19434">
          <cell r="A19434">
            <v>45066</v>
          </cell>
          <cell r="B19434" t="str">
            <v>AA 205</v>
          </cell>
          <cell r="D19434">
            <v>196</v>
          </cell>
        </row>
        <row r="19435">
          <cell r="A19435">
            <v>45066</v>
          </cell>
          <cell r="B19435" t="str">
            <v>AS 803</v>
          </cell>
          <cell r="D19435">
            <v>150</v>
          </cell>
        </row>
        <row r="19436">
          <cell r="A19436">
            <v>45066</v>
          </cell>
          <cell r="B19436" t="str">
            <v>AS 805</v>
          </cell>
          <cell r="D19436">
            <v>71</v>
          </cell>
        </row>
        <row r="19437">
          <cell r="A19437">
            <v>45066</v>
          </cell>
          <cell r="B19437" t="str">
            <v>AS 809</v>
          </cell>
          <cell r="D19437">
            <v>137</v>
          </cell>
        </row>
        <row r="19438">
          <cell r="A19438">
            <v>45066</v>
          </cell>
          <cell r="B19438" t="str">
            <v>AS 813</v>
          </cell>
          <cell r="D19438">
            <v>140</v>
          </cell>
        </row>
        <row r="19439">
          <cell r="A19439">
            <v>45066</v>
          </cell>
          <cell r="B19439" t="str">
            <v>AS 825</v>
          </cell>
          <cell r="D19439">
            <v>155</v>
          </cell>
        </row>
        <row r="19440">
          <cell r="A19440">
            <v>45066</v>
          </cell>
          <cell r="B19440" t="str">
            <v>AS 829</v>
          </cell>
          <cell r="D19440">
            <v>157</v>
          </cell>
        </row>
        <row r="19441">
          <cell r="A19441">
            <v>45066</v>
          </cell>
          <cell r="B19441" t="str">
            <v>AS 879</v>
          </cell>
          <cell r="D19441">
            <v>138</v>
          </cell>
        </row>
        <row r="19442">
          <cell r="A19442">
            <v>45066</v>
          </cell>
          <cell r="B19442" t="str">
            <v>DL 464</v>
          </cell>
          <cell r="D19442">
            <v>193</v>
          </cell>
        </row>
        <row r="19443">
          <cell r="A19443">
            <v>45066</v>
          </cell>
          <cell r="B19443" t="str">
            <v>DL 481</v>
          </cell>
          <cell r="D19443">
            <v>191</v>
          </cell>
        </row>
        <row r="19444">
          <cell r="A19444">
            <v>45066</v>
          </cell>
          <cell r="B19444" t="str">
            <v>HA 23</v>
          </cell>
          <cell r="D19444">
            <v>183</v>
          </cell>
        </row>
        <row r="19445">
          <cell r="A19445">
            <v>45066</v>
          </cell>
          <cell r="B19445" t="str">
            <v>HA 29</v>
          </cell>
          <cell r="D19445">
            <v>276</v>
          </cell>
        </row>
        <row r="19446">
          <cell r="A19446">
            <v>45066</v>
          </cell>
          <cell r="B19446" t="str">
            <v>HA 31</v>
          </cell>
          <cell r="D19446">
            <v>185</v>
          </cell>
        </row>
        <row r="19447">
          <cell r="A19447">
            <v>45066</v>
          </cell>
          <cell r="B19447" t="str">
            <v>HA 33</v>
          </cell>
          <cell r="D19447">
            <v>247</v>
          </cell>
        </row>
        <row r="19448">
          <cell r="A19448">
            <v>45066</v>
          </cell>
          <cell r="B19448" t="str">
            <v>HA 39</v>
          </cell>
          <cell r="D19448">
            <v>171</v>
          </cell>
        </row>
        <row r="19449">
          <cell r="A19449">
            <v>45066</v>
          </cell>
          <cell r="B19449" t="str">
            <v>HA 41</v>
          </cell>
          <cell r="D19449">
            <v>186</v>
          </cell>
        </row>
        <row r="19450">
          <cell r="A19450">
            <v>45066</v>
          </cell>
          <cell r="B19450" t="str">
            <v>HA 45</v>
          </cell>
          <cell r="D19450">
            <v>170</v>
          </cell>
        </row>
        <row r="19451">
          <cell r="A19451">
            <v>45066</v>
          </cell>
          <cell r="B19451" t="str">
            <v>HA 57</v>
          </cell>
          <cell r="D19451">
            <v>187</v>
          </cell>
        </row>
        <row r="19452">
          <cell r="A19452">
            <v>45066</v>
          </cell>
          <cell r="B19452" t="str">
            <v>HA 59</v>
          </cell>
          <cell r="D19452">
            <v>177</v>
          </cell>
        </row>
        <row r="19453">
          <cell r="A19453">
            <v>45066</v>
          </cell>
          <cell r="B19453" t="str">
            <v>UA 1219</v>
          </cell>
          <cell r="D19453">
            <v>176</v>
          </cell>
        </row>
        <row r="19454">
          <cell r="A19454">
            <v>45066</v>
          </cell>
          <cell r="B19454" t="str">
            <v>UA 1273</v>
          </cell>
          <cell r="D19454">
            <v>326</v>
          </cell>
        </row>
        <row r="19455">
          <cell r="A19455">
            <v>45066</v>
          </cell>
          <cell r="B19455" t="str">
            <v>UA 1736</v>
          </cell>
          <cell r="D19455">
            <v>364</v>
          </cell>
        </row>
        <row r="19456">
          <cell r="A19456">
            <v>45066</v>
          </cell>
          <cell r="B19456" t="str">
            <v>UA 1749</v>
          </cell>
          <cell r="D19456">
            <v>153</v>
          </cell>
        </row>
        <row r="19457">
          <cell r="A19457">
            <v>45066</v>
          </cell>
          <cell r="B19457" t="str">
            <v>UA 202</v>
          </cell>
          <cell r="D19457">
            <v>241</v>
          </cell>
        </row>
        <row r="19458">
          <cell r="A19458">
            <v>45066</v>
          </cell>
          <cell r="B19458" t="str">
            <v>UA 2623</v>
          </cell>
          <cell r="D19458">
            <v>162</v>
          </cell>
        </row>
        <row r="19459">
          <cell r="A19459">
            <v>45066</v>
          </cell>
          <cell r="B19459" t="str">
            <v>UA 417</v>
          </cell>
          <cell r="D19459">
            <v>177</v>
          </cell>
        </row>
        <row r="19460">
          <cell r="A19460">
            <v>45066</v>
          </cell>
          <cell r="B19460" t="str">
            <v>WN 103</v>
          </cell>
          <cell r="D19460">
            <v>173</v>
          </cell>
        </row>
        <row r="19461">
          <cell r="A19461">
            <v>45066</v>
          </cell>
          <cell r="B19461" t="str">
            <v>WN 1036</v>
          </cell>
          <cell r="D19461">
            <v>136</v>
          </cell>
        </row>
        <row r="19462">
          <cell r="A19462">
            <v>45066</v>
          </cell>
          <cell r="B19462" t="str">
            <v>WN 2055</v>
          </cell>
          <cell r="D19462">
            <v>173</v>
          </cell>
        </row>
        <row r="19463">
          <cell r="A19463">
            <v>45066</v>
          </cell>
          <cell r="B19463" t="str">
            <v>WN 2138</v>
          </cell>
          <cell r="D19463">
            <v>175</v>
          </cell>
        </row>
        <row r="19464">
          <cell r="A19464">
            <v>45066</v>
          </cell>
          <cell r="B19464" t="str">
            <v>WN 2300</v>
          </cell>
          <cell r="D19464">
            <v>176</v>
          </cell>
        </row>
        <row r="19465">
          <cell r="A19465">
            <v>45066</v>
          </cell>
          <cell r="B19465" t="str">
            <v>WN 2712</v>
          </cell>
          <cell r="D19465">
            <v>149</v>
          </cell>
        </row>
        <row r="19466">
          <cell r="A19466">
            <v>45066</v>
          </cell>
          <cell r="B19466" t="str">
            <v>WN 3774</v>
          </cell>
          <cell r="D19466">
            <v>173</v>
          </cell>
        </row>
        <row r="19467">
          <cell r="A19467">
            <v>45066</v>
          </cell>
          <cell r="B19467" t="str">
            <v>WN 396</v>
          </cell>
          <cell r="D19467">
            <v>171</v>
          </cell>
        </row>
        <row r="19468">
          <cell r="A19468">
            <v>45066</v>
          </cell>
          <cell r="B19468" t="str">
            <v>WN 491</v>
          </cell>
          <cell r="D19468">
            <v>158</v>
          </cell>
        </row>
        <row r="19469">
          <cell r="A19469">
            <v>45067</v>
          </cell>
          <cell r="B19469" t="str">
            <v>AA 119</v>
          </cell>
          <cell r="D19469">
            <v>287</v>
          </cell>
        </row>
        <row r="19470">
          <cell r="A19470">
            <v>45067</v>
          </cell>
          <cell r="B19470" t="str">
            <v>AA 205</v>
          </cell>
          <cell r="D19470">
            <v>196</v>
          </cell>
        </row>
        <row r="19471">
          <cell r="A19471">
            <v>45067</v>
          </cell>
          <cell r="B19471" t="str">
            <v>AA 325</v>
          </cell>
          <cell r="D19471">
            <v>204</v>
          </cell>
        </row>
        <row r="19472">
          <cell r="A19472">
            <v>45067</v>
          </cell>
          <cell r="B19472" t="str">
            <v>AA 432</v>
          </cell>
          <cell r="D19472">
            <v>196</v>
          </cell>
        </row>
        <row r="19473">
          <cell r="A19473">
            <v>45067</v>
          </cell>
          <cell r="B19473" t="str">
            <v>AS 803</v>
          </cell>
          <cell r="D19473">
            <v>148</v>
          </cell>
        </row>
        <row r="19474">
          <cell r="A19474">
            <v>45067</v>
          </cell>
          <cell r="B19474" t="str">
            <v>AS 805</v>
          </cell>
          <cell r="D19474">
            <v>95</v>
          </cell>
        </row>
        <row r="19475">
          <cell r="A19475">
            <v>45067</v>
          </cell>
          <cell r="B19475" t="str">
            <v>AS 809</v>
          </cell>
          <cell r="D19475">
            <v>159</v>
          </cell>
        </row>
        <row r="19476">
          <cell r="A19476">
            <v>45067</v>
          </cell>
          <cell r="B19476" t="str">
            <v>AS 813</v>
          </cell>
          <cell r="D19476">
            <v>142</v>
          </cell>
        </row>
        <row r="19477">
          <cell r="A19477">
            <v>45067</v>
          </cell>
          <cell r="B19477" t="str">
            <v>AS 825</v>
          </cell>
          <cell r="D19477">
            <v>167</v>
          </cell>
        </row>
        <row r="19478">
          <cell r="A19478">
            <v>45067</v>
          </cell>
          <cell r="B19478" t="str">
            <v>AS 829</v>
          </cell>
          <cell r="D19478">
            <v>152</v>
          </cell>
        </row>
        <row r="19479">
          <cell r="A19479">
            <v>45067</v>
          </cell>
          <cell r="B19479" t="str">
            <v>AS 861</v>
          </cell>
          <cell r="D19479">
            <v>138</v>
          </cell>
        </row>
        <row r="19480">
          <cell r="A19480">
            <v>45067</v>
          </cell>
          <cell r="B19480" t="str">
            <v>DL 355</v>
          </cell>
          <cell r="D19480">
            <v>197</v>
          </cell>
        </row>
        <row r="19481">
          <cell r="A19481">
            <v>45067</v>
          </cell>
          <cell r="B19481" t="str">
            <v>DL 464</v>
          </cell>
          <cell r="D19481">
            <v>194</v>
          </cell>
        </row>
        <row r="19482">
          <cell r="A19482">
            <v>45067</v>
          </cell>
          <cell r="B19482" t="str">
            <v>DL 481</v>
          </cell>
          <cell r="D19482">
            <v>179</v>
          </cell>
        </row>
        <row r="19483">
          <cell r="A19483">
            <v>45067</v>
          </cell>
          <cell r="B19483" t="str">
            <v>HA 23</v>
          </cell>
          <cell r="D19483">
            <v>160</v>
          </cell>
        </row>
        <row r="19484">
          <cell r="A19484">
            <v>45067</v>
          </cell>
          <cell r="B19484" t="str">
            <v>HA 29</v>
          </cell>
          <cell r="D19484">
            <v>241</v>
          </cell>
        </row>
        <row r="19485">
          <cell r="A19485">
            <v>45067</v>
          </cell>
          <cell r="B19485" t="str">
            <v>HA 31</v>
          </cell>
          <cell r="D19485">
            <v>165</v>
          </cell>
        </row>
        <row r="19486">
          <cell r="A19486">
            <v>45067</v>
          </cell>
          <cell r="B19486" t="str">
            <v>HA 33</v>
          </cell>
          <cell r="D19486">
            <v>257</v>
          </cell>
        </row>
        <row r="19487">
          <cell r="A19487">
            <v>45067</v>
          </cell>
          <cell r="B19487" t="str">
            <v>HA 39</v>
          </cell>
          <cell r="D19487">
            <v>170</v>
          </cell>
        </row>
        <row r="19488">
          <cell r="A19488">
            <v>45067</v>
          </cell>
          <cell r="B19488" t="str">
            <v>HA 41</v>
          </cell>
          <cell r="D19488">
            <v>156</v>
          </cell>
        </row>
        <row r="19489">
          <cell r="A19489">
            <v>45067</v>
          </cell>
          <cell r="B19489" t="str">
            <v>HA 45</v>
          </cell>
          <cell r="D19489">
            <v>139</v>
          </cell>
        </row>
        <row r="19490">
          <cell r="A19490">
            <v>45067</v>
          </cell>
          <cell r="B19490" t="str">
            <v>HA 57</v>
          </cell>
          <cell r="D19490">
            <v>155</v>
          </cell>
        </row>
        <row r="19491">
          <cell r="A19491">
            <v>45067</v>
          </cell>
          <cell r="B19491" t="str">
            <v>HA 59</v>
          </cell>
          <cell r="D19491">
            <v>172</v>
          </cell>
        </row>
        <row r="19492">
          <cell r="A19492">
            <v>45067</v>
          </cell>
          <cell r="B19492" t="str">
            <v>HA 71</v>
          </cell>
          <cell r="D19492">
            <v>183</v>
          </cell>
        </row>
        <row r="19493">
          <cell r="A19493">
            <v>45067</v>
          </cell>
          <cell r="B19493" t="str">
            <v>UA 1273</v>
          </cell>
          <cell r="D19493">
            <v>277</v>
          </cell>
        </row>
        <row r="19494">
          <cell r="A19494">
            <v>45067</v>
          </cell>
          <cell r="B19494" t="str">
            <v>UA 1736</v>
          </cell>
          <cell r="D19494">
            <v>363</v>
          </cell>
        </row>
        <row r="19495">
          <cell r="A19495">
            <v>45067</v>
          </cell>
          <cell r="B19495" t="str">
            <v>UA 1749</v>
          </cell>
          <cell r="D19495">
            <v>137</v>
          </cell>
        </row>
        <row r="19496">
          <cell r="A19496">
            <v>45067</v>
          </cell>
          <cell r="B19496" t="str">
            <v>WN 103</v>
          </cell>
          <cell r="D19496">
            <v>172</v>
          </cell>
        </row>
        <row r="19497">
          <cell r="A19497">
            <v>45067</v>
          </cell>
          <cell r="B19497" t="str">
            <v>WN 1036</v>
          </cell>
          <cell r="D19497">
            <v>109</v>
          </cell>
        </row>
        <row r="19498">
          <cell r="A19498">
            <v>45067</v>
          </cell>
          <cell r="B19498" t="str">
            <v>WN 1197</v>
          </cell>
          <cell r="D19498">
            <v>69</v>
          </cell>
        </row>
        <row r="19499">
          <cell r="A19499">
            <v>45067</v>
          </cell>
          <cell r="B19499" t="str">
            <v>WN 2055</v>
          </cell>
          <cell r="D19499">
            <v>131</v>
          </cell>
        </row>
        <row r="19500">
          <cell r="A19500">
            <v>45067</v>
          </cell>
          <cell r="B19500" t="str">
            <v>WN 2138</v>
          </cell>
          <cell r="D19500">
            <v>173</v>
          </cell>
        </row>
        <row r="19501">
          <cell r="A19501">
            <v>45067</v>
          </cell>
          <cell r="B19501" t="str">
            <v>WN 2300</v>
          </cell>
          <cell r="D19501">
            <v>172</v>
          </cell>
        </row>
        <row r="19502">
          <cell r="A19502">
            <v>45067</v>
          </cell>
          <cell r="B19502" t="str">
            <v>WN 2712</v>
          </cell>
          <cell r="D19502">
            <v>91</v>
          </cell>
        </row>
        <row r="19503">
          <cell r="A19503">
            <v>45067</v>
          </cell>
          <cell r="B19503" t="str">
            <v>WN 3774</v>
          </cell>
          <cell r="D19503">
            <v>175</v>
          </cell>
        </row>
        <row r="19504">
          <cell r="A19504">
            <v>45067</v>
          </cell>
          <cell r="B19504" t="str">
            <v>WN 8865</v>
          </cell>
          <cell r="D19504">
            <v>152</v>
          </cell>
        </row>
        <row r="19505">
          <cell r="A19505">
            <v>45068</v>
          </cell>
          <cell r="B19505" t="str">
            <v>AA 119</v>
          </cell>
          <cell r="D19505">
            <v>265</v>
          </cell>
        </row>
        <row r="19506">
          <cell r="A19506">
            <v>45068</v>
          </cell>
          <cell r="B19506" t="str">
            <v>AA 205</v>
          </cell>
          <cell r="D19506">
            <v>127</v>
          </cell>
        </row>
        <row r="19507">
          <cell r="A19507">
            <v>45068</v>
          </cell>
          <cell r="B19507" t="str">
            <v>AA 325</v>
          </cell>
          <cell r="D19507">
            <v>204</v>
          </cell>
        </row>
        <row r="19508">
          <cell r="A19508">
            <v>45068</v>
          </cell>
          <cell r="B19508" t="str">
            <v>AA 432</v>
          </cell>
          <cell r="D19508">
            <v>197</v>
          </cell>
        </row>
        <row r="19509">
          <cell r="A19509">
            <v>45068</v>
          </cell>
          <cell r="B19509" t="str">
            <v>AS 805</v>
          </cell>
          <cell r="D19509">
            <v>100</v>
          </cell>
        </row>
        <row r="19510">
          <cell r="A19510">
            <v>45068</v>
          </cell>
          <cell r="B19510" t="str">
            <v>AS 809</v>
          </cell>
          <cell r="D19510">
            <v>157</v>
          </cell>
        </row>
        <row r="19511">
          <cell r="A19511">
            <v>45068</v>
          </cell>
          <cell r="B19511" t="str">
            <v>AS 825</v>
          </cell>
          <cell r="D19511">
            <v>142</v>
          </cell>
        </row>
        <row r="19512">
          <cell r="A19512">
            <v>45068</v>
          </cell>
          <cell r="B19512" t="str">
            <v>AS 829</v>
          </cell>
          <cell r="D19512">
            <v>141</v>
          </cell>
        </row>
        <row r="19513">
          <cell r="A19513">
            <v>45068</v>
          </cell>
          <cell r="B19513" t="str">
            <v>AS 861</v>
          </cell>
          <cell r="D19513">
            <v>148</v>
          </cell>
        </row>
        <row r="19514">
          <cell r="A19514">
            <v>45068</v>
          </cell>
          <cell r="B19514" t="str">
            <v>AS 879</v>
          </cell>
          <cell r="D19514">
            <v>156</v>
          </cell>
        </row>
        <row r="19515">
          <cell r="A19515">
            <v>45068</v>
          </cell>
          <cell r="B19515" t="str">
            <v>DL 464</v>
          </cell>
          <cell r="D19515">
            <v>192</v>
          </cell>
        </row>
        <row r="19516">
          <cell r="A19516">
            <v>45068</v>
          </cell>
          <cell r="B19516" t="str">
            <v>DL 481</v>
          </cell>
          <cell r="D19516">
            <v>180</v>
          </cell>
        </row>
        <row r="19517">
          <cell r="A19517">
            <v>45068</v>
          </cell>
          <cell r="B19517" t="str">
            <v>HA 23</v>
          </cell>
          <cell r="D19517">
            <v>101</v>
          </cell>
        </row>
        <row r="19518">
          <cell r="A19518">
            <v>45068</v>
          </cell>
          <cell r="B19518" t="str">
            <v>HA 29</v>
          </cell>
          <cell r="D19518">
            <v>201</v>
          </cell>
        </row>
        <row r="19519">
          <cell r="A19519">
            <v>45068</v>
          </cell>
          <cell r="B19519" t="str">
            <v>HA 31</v>
          </cell>
          <cell r="D19519">
            <v>184</v>
          </cell>
        </row>
        <row r="19520">
          <cell r="A19520">
            <v>45068</v>
          </cell>
          <cell r="B19520" t="str">
            <v>HA 33</v>
          </cell>
          <cell r="D19520">
            <v>235</v>
          </cell>
        </row>
        <row r="19521">
          <cell r="A19521">
            <v>45068</v>
          </cell>
          <cell r="B19521" t="str">
            <v>HA 39</v>
          </cell>
          <cell r="D19521">
            <v>170</v>
          </cell>
        </row>
        <row r="19522">
          <cell r="A19522">
            <v>45068</v>
          </cell>
          <cell r="B19522" t="str">
            <v>HA 41</v>
          </cell>
          <cell r="D19522">
            <v>172</v>
          </cell>
        </row>
        <row r="19523">
          <cell r="A19523">
            <v>45068</v>
          </cell>
          <cell r="B19523" t="str">
            <v>HA 45</v>
          </cell>
          <cell r="D19523">
            <v>163</v>
          </cell>
        </row>
        <row r="19524">
          <cell r="A19524">
            <v>45068</v>
          </cell>
          <cell r="B19524" t="str">
            <v>HA 57</v>
          </cell>
          <cell r="D19524">
            <v>183</v>
          </cell>
        </row>
        <row r="19525">
          <cell r="A19525">
            <v>45068</v>
          </cell>
          <cell r="B19525" t="str">
            <v>HA 59</v>
          </cell>
          <cell r="D19525">
            <v>177</v>
          </cell>
        </row>
        <row r="19526">
          <cell r="A19526">
            <v>45068</v>
          </cell>
          <cell r="B19526" t="str">
            <v>HA 71</v>
          </cell>
          <cell r="D19526">
            <v>171</v>
          </cell>
        </row>
        <row r="19527">
          <cell r="A19527">
            <v>45068</v>
          </cell>
          <cell r="B19527" t="str">
            <v>UA 1273</v>
          </cell>
          <cell r="D19527">
            <v>267</v>
          </cell>
        </row>
        <row r="19528">
          <cell r="A19528">
            <v>45068</v>
          </cell>
          <cell r="B19528" t="str">
            <v>UA 1749</v>
          </cell>
          <cell r="D19528">
            <v>166</v>
          </cell>
        </row>
        <row r="19529">
          <cell r="A19529">
            <v>45068</v>
          </cell>
          <cell r="B19529" t="str">
            <v>UA 417</v>
          </cell>
          <cell r="D19529">
            <v>143</v>
          </cell>
        </row>
        <row r="19530">
          <cell r="A19530">
            <v>45068</v>
          </cell>
          <cell r="B19530" t="str">
            <v>WN 103</v>
          </cell>
          <cell r="D19530">
            <v>171</v>
          </cell>
        </row>
        <row r="19531">
          <cell r="A19531">
            <v>45068</v>
          </cell>
          <cell r="B19531" t="str">
            <v>WN 1036</v>
          </cell>
          <cell r="D19531">
            <v>131</v>
          </cell>
        </row>
        <row r="19532">
          <cell r="A19532">
            <v>45068</v>
          </cell>
          <cell r="B19532" t="str">
            <v>WN 1197</v>
          </cell>
          <cell r="D19532">
            <v>109</v>
          </cell>
        </row>
        <row r="19533">
          <cell r="A19533">
            <v>45068</v>
          </cell>
          <cell r="B19533" t="str">
            <v>WN 2055</v>
          </cell>
          <cell r="D19533">
            <v>175</v>
          </cell>
        </row>
        <row r="19534">
          <cell r="A19534">
            <v>45068</v>
          </cell>
          <cell r="B19534" t="str">
            <v>WN 2138</v>
          </cell>
          <cell r="D19534">
            <v>175</v>
          </cell>
        </row>
        <row r="19535">
          <cell r="A19535">
            <v>45068</v>
          </cell>
          <cell r="B19535" t="str">
            <v>WN 2300</v>
          </cell>
          <cell r="D19535">
            <v>174</v>
          </cell>
        </row>
        <row r="19536">
          <cell r="A19536">
            <v>45068</v>
          </cell>
          <cell r="B19536" t="str">
            <v>WN 2712</v>
          </cell>
          <cell r="D19536">
            <v>90</v>
          </cell>
        </row>
        <row r="19537">
          <cell r="A19537">
            <v>45068</v>
          </cell>
          <cell r="B19537" t="str">
            <v>WN 3774</v>
          </cell>
          <cell r="D19537">
            <v>170</v>
          </cell>
        </row>
        <row r="19538">
          <cell r="A19538">
            <v>45068</v>
          </cell>
          <cell r="B19538" t="str">
            <v>WN 396</v>
          </cell>
          <cell r="D19538">
            <v>171</v>
          </cell>
        </row>
        <row r="19539">
          <cell r="A19539">
            <v>45068</v>
          </cell>
          <cell r="B19539" t="str">
            <v>WN 491</v>
          </cell>
          <cell r="D19539">
            <v>168</v>
          </cell>
        </row>
        <row r="19540">
          <cell r="A19540">
            <v>45069</v>
          </cell>
          <cell r="B19540" t="str">
            <v>AA 119</v>
          </cell>
          <cell r="D19540">
            <v>267</v>
          </cell>
        </row>
        <row r="19541">
          <cell r="A19541">
            <v>45069</v>
          </cell>
          <cell r="B19541" t="str">
            <v>AA 325</v>
          </cell>
          <cell r="D19541">
            <v>203</v>
          </cell>
        </row>
        <row r="19542">
          <cell r="A19542">
            <v>45069</v>
          </cell>
          <cell r="B19542" t="str">
            <v>AA 432</v>
          </cell>
          <cell r="D19542">
            <v>195</v>
          </cell>
        </row>
        <row r="19543">
          <cell r="A19543">
            <v>45069</v>
          </cell>
          <cell r="B19543" t="str">
            <v>AS 803</v>
          </cell>
          <cell r="D19543">
            <v>112</v>
          </cell>
        </row>
        <row r="19544">
          <cell r="A19544">
            <v>45069</v>
          </cell>
          <cell r="B19544" t="str">
            <v>AS 805</v>
          </cell>
          <cell r="D19544">
            <v>157</v>
          </cell>
        </row>
        <row r="19545">
          <cell r="A19545">
            <v>45069</v>
          </cell>
          <cell r="B19545" t="str">
            <v>AS 813</v>
          </cell>
          <cell r="D19545">
            <v>156</v>
          </cell>
        </row>
        <row r="19546">
          <cell r="A19546">
            <v>45069</v>
          </cell>
          <cell r="B19546" t="str">
            <v>AS 825</v>
          </cell>
          <cell r="D19546">
            <v>147</v>
          </cell>
        </row>
        <row r="19547">
          <cell r="A19547">
            <v>45069</v>
          </cell>
          <cell r="B19547" t="str">
            <v>DL 355</v>
          </cell>
          <cell r="D19547">
            <v>194</v>
          </cell>
        </row>
        <row r="19548">
          <cell r="A19548">
            <v>45069</v>
          </cell>
          <cell r="B19548" t="str">
            <v>DL 464</v>
          </cell>
          <cell r="D19548">
            <v>181</v>
          </cell>
        </row>
        <row r="19549">
          <cell r="A19549">
            <v>45069</v>
          </cell>
          <cell r="B19549" t="str">
            <v>DL 481</v>
          </cell>
          <cell r="D19549">
            <v>125</v>
          </cell>
        </row>
        <row r="19550">
          <cell r="A19550">
            <v>45069</v>
          </cell>
          <cell r="B19550" t="str">
            <v>HA 23</v>
          </cell>
          <cell r="D19550">
            <v>93</v>
          </cell>
        </row>
        <row r="19551">
          <cell r="A19551">
            <v>45069</v>
          </cell>
          <cell r="B19551" t="str">
            <v>HA 31</v>
          </cell>
          <cell r="D19551">
            <v>189</v>
          </cell>
        </row>
        <row r="19552">
          <cell r="A19552">
            <v>45069</v>
          </cell>
          <cell r="B19552" t="str">
            <v>HA 33</v>
          </cell>
          <cell r="D19552">
            <v>274</v>
          </cell>
        </row>
        <row r="19553">
          <cell r="A19553">
            <v>45069</v>
          </cell>
          <cell r="B19553" t="str">
            <v>HA 39</v>
          </cell>
          <cell r="D19553">
            <v>176</v>
          </cell>
        </row>
        <row r="19554">
          <cell r="A19554">
            <v>45069</v>
          </cell>
          <cell r="B19554" t="str">
            <v>HA 41</v>
          </cell>
          <cell r="D19554">
            <v>165</v>
          </cell>
        </row>
        <row r="19555">
          <cell r="A19555">
            <v>45069</v>
          </cell>
          <cell r="B19555" t="str">
            <v>HA 45</v>
          </cell>
          <cell r="D19555">
            <v>140</v>
          </cell>
        </row>
        <row r="19556">
          <cell r="A19556">
            <v>45069</v>
          </cell>
          <cell r="B19556" t="str">
            <v>HA 57</v>
          </cell>
          <cell r="D19556">
            <v>180</v>
          </cell>
        </row>
        <row r="19557">
          <cell r="A19557">
            <v>45069</v>
          </cell>
          <cell r="B19557" t="str">
            <v>HA 59</v>
          </cell>
          <cell r="D19557">
            <v>159</v>
          </cell>
        </row>
        <row r="19558">
          <cell r="A19558">
            <v>45069</v>
          </cell>
          <cell r="B19558" t="str">
            <v>HA 71</v>
          </cell>
          <cell r="D19558">
            <v>171</v>
          </cell>
        </row>
        <row r="19559">
          <cell r="A19559">
            <v>45069</v>
          </cell>
          <cell r="B19559" t="str">
            <v>UA 1736</v>
          </cell>
          <cell r="D19559">
            <v>357</v>
          </cell>
        </row>
        <row r="19560">
          <cell r="A19560">
            <v>45069</v>
          </cell>
          <cell r="B19560" t="str">
            <v>UA 1749</v>
          </cell>
          <cell r="D19560">
            <v>162</v>
          </cell>
        </row>
        <row r="19561">
          <cell r="A19561">
            <v>45069</v>
          </cell>
          <cell r="B19561" t="str">
            <v>UA 417</v>
          </cell>
          <cell r="D19561">
            <v>173</v>
          </cell>
        </row>
        <row r="19562">
          <cell r="A19562">
            <v>45069</v>
          </cell>
          <cell r="B19562" t="str">
            <v>WN 103</v>
          </cell>
          <cell r="D19562">
            <v>140</v>
          </cell>
        </row>
        <row r="19563">
          <cell r="A19563">
            <v>45069</v>
          </cell>
          <cell r="B19563" t="str">
            <v>WN 1036</v>
          </cell>
          <cell r="D19563">
            <v>172</v>
          </cell>
        </row>
        <row r="19564">
          <cell r="A19564">
            <v>45069</v>
          </cell>
          <cell r="B19564" t="str">
            <v>WN 1197</v>
          </cell>
          <cell r="D19564">
            <v>172</v>
          </cell>
        </row>
        <row r="19565">
          <cell r="A19565">
            <v>45069</v>
          </cell>
          <cell r="B19565" t="str">
            <v>WN 2055</v>
          </cell>
          <cell r="D19565">
            <v>171</v>
          </cell>
        </row>
        <row r="19566">
          <cell r="A19566">
            <v>45069</v>
          </cell>
          <cell r="B19566" t="str">
            <v>WN 2138</v>
          </cell>
          <cell r="D19566">
            <v>177</v>
          </cell>
        </row>
        <row r="19567">
          <cell r="A19567">
            <v>45069</v>
          </cell>
          <cell r="B19567" t="str">
            <v>WN 2712</v>
          </cell>
          <cell r="D19567">
            <v>62</v>
          </cell>
        </row>
        <row r="19568">
          <cell r="A19568">
            <v>45069</v>
          </cell>
          <cell r="B19568" t="str">
            <v>WN 3774</v>
          </cell>
          <cell r="D19568">
            <v>173</v>
          </cell>
        </row>
        <row r="19569">
          <cell r="A19569">
            <v>45070</v>
          </cell>
          <cell r="B19569" t="str">
            <v>AA 325</v>
          </cell>
          <cell r="D19569">
            <v>186</v>
          </cell>
        </row>
        <row r="19570">
          <cell r="A19570">
            <v>45070</v>
          </cell>
          <cell r="B19570" t="str">
            <v>AS 803</v>
          </cell>
          <cell r="D19570">
            <v>175</v>
          </cell>
        </row>
        <row r="19571">
          <cell r="A19571">
            <v>45070</v>
          </cell>
          <cell r="B19571" t="str">
            <v>AS 829</v>
          </cell>
          <cell r="D19571">
            <v>157</v>
          </cell>
        </row>
        <row r="19572">
          <cell r="A19572">
            <v>45070</v>
          </cell>
          <cell r="B19572" t="str">
            <v>AS 861</v>
          </cell>
          <cell r="D19572">
            <v>159</v>
          </cell>
        </row>
        <row r="19573">
          <cell r="A19573">
            <v>45070</v>
          </cell>
          <cell r="B19573" t="str">
            <v>AS 879</v>
          </cell>
          <cell r="D19573">
            <v>159</v>
          </cell>
        </row>
        <row r="19574">
          <cell r="A19574">
            <v>45070</v>
          </cell>
          <cell r="B19574" t="str">
            <v>HA 33</v>
          </cell>
          <cell r="D19574">
            <v>277</v>
          </cell>
        </row>
        <row r="19575">
          <cell r="A19575">
            <v>45070</v>
          </cell>
          <cell r="B19575" t="str">
            <v>HA 39</v>
          </cell>
          <cell r="D19575">
            <v>189</v>
          </cell>
        </row>
        <row r="19576">
          <cell r="A19576">
            <v>45070</v>
          </cell>
          <cell r="B19576" t="str">
            <v>HA 45</v>
          </cell>
          <cell r="D19576">
            <v>175</v>
          </cell>
        </row>
        <row r="19577">
          <cell r="A19577">
            <v>45070</v>
          </cell>
          <cell r="B19577" t="str">
            <v>HA 57</v>
          </cell>
          <cell r="D19577">
            <v>185</v>
          </cell>
        </row>
        <row r="19578">
          <cell r="A19578">
            <v>45070</v>
          </cell>
          <cell r="B19578" t="str">
            <v>UA 417</v>
          </cell>
          <cell r="D19578">
            <v>173</v>
          </cell>
        </row>
        <row r="19579">
          <cell r="A19579">
            <v>45070</v>
          </cell>
          <cell r="B19579" t="str">
            <v>WN 2055</v>
          </cell>
          <cell r="D19579">
            <v>176</v>
          </cell>
        </row>
        <row r="19580">
          <cell r="A19580">
            <v>45070</v>
          </cell>
          <cell r="B19580" t="str">
            <v>WN 2138</v>
          </cell>
          <cell r="D19580">
            <v>175</v>
          </cell>
        </row>
        <row r="19581">
          <cell r="A19581">
            <v>45070</v>
          </cell>
          <cell r="B19581" t="str">
            <v>WN 2300</v>
          </cell>
          <cell r="D19581">
            <v>175</v>
          </cell>
        </row>
        <row r="19582">
          <cell r="A19582">
            <v>45070</v>
          </cell>
          <cell r="B19582" t="str">
            <v>WN 2712</v>
          </cell>
          <cell r="D19582">
            <v>152</v>
          </cell>
        </row>
        <row r="19583">
          <cell r="A19583">
            <v>45070</v>
          </cell>
          <cell r="B19583" t="str">
            <v>WN 3774</v>
          </cell>
          <cell r="D19583">
            <v>175</v>
          </cell>
        </row>
        <row r="19584">
          <cell r="A19584">
            <v>45070</v>
          </cell>
          <cell r="B19584" t="str">
            <v>WN 396</v>
          </cell>
          <cell r="D19584">
            <v>172</v>
          </cell>
        </row>
        <row r="19585">
          <cell r="A19585">
            <v>45070</v>
          </cell>
          <cell r="B19585" t="str">
            <v>WN 491</v>
          </cell>
          <cell r="D19585">
            <v>176</v>
          </cell>
        </row>
        <row r="19586">
          <cell r="A19586">
            <v>45071</v>
          </cell>
          <cell r="B19586" t="str">
            <v>AA 119</v>
          </cell>
          <cell r="D19586">
            <v>288</v>
          </cell>
        </row>
        <row r="19587">
          <cell r="A19587">
            <v>45071</v>
          </cell>
          <cell r="B19587" t="str">
            <v>AA 325</v>
          </cell>
          <cell r="D19587">
            <v>200</v>
          </cell>
        </row>
        <row r="19588">
          <cell r="A19588">
            <v>45071</v>
          </cell>
          <cell r="B19588" t="str">
            <v>AA 432</v>
          </cell>
          <cell r="D19588">
            <v>195</v>
          </cell>
        </row>
        <row r="19589">
          <cell r="A19589">
            <v>45071</v>
          </cell>
          <cell r="B19589" t="str">
            <v>AS 805</v>
          </cell>
          <cell r="D19589">
            <v>157</v>
          </cell>
        </row>
        <row r="19590">
          <cell r="A19590">
            <v>45071</v>
          </cell>
          <cell r="B19590" t="str">
            <v>AS 813</v>
          </cell>
          <cell r="D19590">
            <v>173</v>
          </cell>
        </row>
        <row r="19591">
          <cell r="A19591">
            <v>45071</v>
          </cell>
          <cell r="B19591" t="str">
            <v>AS 825</v>
          </cell>
          <cell r="D19591">
            <v>146</v>
          </cell>
        </row>
        <row r="19592">
          <cell r="A19592">
            <v>45071</v>
          </cell>
          <cell r="B19592" t="str">
            <v>DL 355</v>
          </cell>
          <cell r="D19592">
            <v>195</v>
          </cell>
        </row>
        <row r="19593">
          <cell r="A19593">
            <v>45071</v>
          </cell>
          <cell r="B19593" t="str">
            <v>DL 464</v>
          </cell>
          <cell r="D19593">
            <v>194</v>
          </cell>
        </row>
        <row r="19594">
          <cell r="A19594">
            <v>45071</v>
          </cell>
          <cell r="B19594" t="str">
            <v>DL 481</v>
          </cell>
          <cell r="D19594">
            <v>191</v>
          </cell>
        </row>
        <row r="19595">
          <cell r="A19595">
            <v>45071</v>
          </cell>
          <cell r="B19595" t="str">
            <v>HA 23</v>
          </cell>
          <cell r="D19595">
            <v>183</v>
          </cell>
        </row>
        <row r="19596">
          <cell r="A19596">
            <v>45071</v>
          </cell>
          <cell r="B19596" t="str">
            <v>HA 31</v>
          </cell>
          <cell r="D19596">
            <v>188</v>
          </cell>
        </row>
        <row r="19597">
          <cell r="A19597">
            <v>45071</v>
          </cell>
          <cell r="B19597" t="str">
            <v>HA 33</v>
          </cell>
          <cell r="D19597">
            <v>271</v>
          </cell>
        </row>
        <row r="19598">
          <cell r="A19598">
            <v>45071</v>
          </cell>
          <cell r="B19598" t="str">
            <v>HA 41</v>
          </cell>
          <cell r="D19598">
            <v>185</v>
          </cell>
        </row>
        <row r="19599">
          <cell r="A19599">
            <v>45071</v>
          </cell>
          <cell r="B19599" t="str">
            <v>HA 57</v>
          </cell>
          <cell r="D19599">
            <v>187</v>
          </cell>
        </row>
        <row r="19600">
          <cell r="A19600">
            <v>45071</v>
          </cell>
          <cell r="B19600" t="str">
            <v>HA 59</v>
          </cell>
          <cell r="D19600">
            <v>172</v>
          </cell>
        </row>
        <row r="19601">
          <cell r="A19601">
            <v>45071</v>
          </cell>
          <cell r="B19601" t="str">
            <v>HA 71</v>
          </cell>
          <cell r="D19601">
            <v>182</v>
          </cell>
        </row>
        <row r="19602">
          <cell r="A19602">
            <v>45071</v>
          </cell>
          <cell r="B19602" t="str">
            <v>UA 1273</v>
          </cell>
          <cell r="D19602">
            <v>345</v>
          </cell>
        </row>
        <row r="19603">
          <cell r="A19603">
            <v>45071</v>
          </cell>
          <cell r="B19603" t="str">
            <v>UA 1736</v>
          </cell>
          <cell r="D19603">
            <v>360</v>
          </cell>
        </row>
        <row r="19604">
          <cell r="A19604">
            <v>45071</v>
          </cell>
          <cell r="B19604" t="str">
            <v>UA 202</v>
          </cell>
          <cell r="D19604">
            <v>229</v>
          </cell>
        </row>
        <row r="19605">
          <cell r="A19605">
            <v>45071</v>
          </cell>
          <cell r="B19605" t="str">
            <v>UA 417</v>
          </cell>
          <cell r="D19605">
            <v>179</v>
          </cell>
        </row>
        <row r="19606">
          <cell r="A19606">
            <v>45071</v>
          </cell>
          <cell r="B19606" t="str">
            <v>WN 103</v>
          </cell>
          <cell r="D19606">
            <v>174</v>
          </cell>
        </row>
        <row r="19607">
          <cell r="A19607">
            <v>45071</v>
          </cell>
          <cell r="B19607" t="str">
            <v>WN 1036</v>
          </cell>
          <cell r="D19607">
            <v>144</v>
          </cell>
        </row>
        <row r="19608">
          <cell r="A19608">
            <v>45071</v>
          </cell>
          <cell r="B19608" t="str">
            <v>WN 1197</v>
          </cell>
          <cell r="D19608">
            <v>177</v>
          </cell>
        </row>
        <row r="19609">
          <cell r="A19609">
            <v>45071</v>
          </cell>
          <cell r="B19609" t="str">
            <v>WN 2055</v>
          </cell>
          <cell r="D19609">
            <v>175</v>
          </cell>
        </row>
        <row r="19610">
          <cell r="A19610">
            <v>45071</v>
          </cell>
          <cell r="B19610" t="str">
            <v>WN 2138</v>
          </cell>
          <cell r="D19610">
            <v>177</v>
          </cell>
        </row>
        <row r="19611">
          <cell r="A19611">
            <v>45071</v>
          </cell>
          <cell r="B19611" t="str">
            <v>WN 2300</v>
          </cell>
          <cell r="D19611">
            <v>178</v>
          </cell>
        </row>
        <row r="19612">
          <cell r="A19612">
            <v>45071</v>
          </cell>
          <cell r="B19612" t="str">
            <v>WN 3774</v>
          </cell>
          <cell r="D19612">
            <v>173</v>
          </cell>
        </row>
        <row r="19613">
          <cell r="A19613">
            <v>45071</v>
          </cell>
          <cell r="B19613" t="str">
            <v>WN 491</v>
          </cell>
          <cell r="D19613">
            <v>175</v>
          </cell>
        </row>
        <row r="19614">
          <cell r="A19614">
            <v>45072</v>
          </cell>
          <cell r="B19614" t="str">
            <v>AA 119</v>
          </cell>
          <cell r="D19614">
            <v>273</v>
          </cell>
        </row>
        <row r="19615">
          <cell r="A19615">
            <v>45072</v>
          </cell>
          <cell r="B19615" t="str">
            <v>AA 205</v>
          </cell>
          <cell r="D19615">
            <v>196</v>
          </cell>
        </row>
        <row r="19616">
          <cell r="A19616">
            <v>45072</v>
          </cell>
          <cell r="B19616" t="str">
            <v>AA 325</v>
          </cell>
          <cell r="D19616">
            <v>170</v>
          </cell>
        </row>
        <row r="19617">
          <cell r="A19617">
            <v>45072</v>
          </cell>
          <cell r="B19617" t="str">
            <v>AA 432</v>
          </cell>
          <cell r="D19617">
            <v>205</v>
          </cell>
        </row>
        <row r="19618">
          <cell r="A19618">
            <v>45072</v>
          </cell>
          <cell r="B19618" t="str">
            <v>AS 803</v>
          </cell>
          <cell r="D19618">
            <v>157</v>
          </cell>
        </row>
        <row r="19619">
          <cell r="A19619">
            <v>45072</v>
          </cell>
          <cell r="B19619" t="str">
            <v>AS 805</v>
          </cell>
          <cell r="D19619">
            <v>162</v>
          </cell>
        </row>
        <row r="19620">
          <cell r="A19620">
            <v>45072</v>
          </cell>
          <cell r="B19620" t="str">
            <v>AS 809</v>
          </cell>
          <cell r="D19620">
            <v>157</v>
          </cell>
        </row>
        <row r="19621">
          <cell r="A19621">
            <v>45072</v>
          </cell>
          <cell r="B19621" t="str">
            <v>AS 825</v>
          </cell>
          <cell r="D19621">
            <v>159</v>
          </cell>
        </row>
        <row r="19622">
          <cell r="A19622">
            <v>45072</v>
          </cell>
          <cell r="B19622" t="str">
            <v>AS 861</v>
          </cell>
          <cell r="D19622">
            <v>156</v>
          </cell>
        </row>
        <row r="19623">
          <cell r="A19623">
            <v>45072</v>
          </cell>
          <cell r="B19623" t="str">
            <v>AS 879</v>
          </cell>
          <cell r="D19623">
            <v>156</v>
          </cell>
        </row>
        <row r="19624">
          <cell r="A19624">
            <v>45072</v>
          </cell>
          <cell r="B19624" t="str">
            <v>DL 355</v>
          </cell>
          <cell r="D19624">
            <v>248</v>
          </cell>
        </row>
        <row r="19625">
          <cell r="A19625">
            <v>45072</v>
          </cell>
          <cell r="B19625" t="str">
            <v>DL 464</v>
          </cell>
          <cell r="D19625">
            <v>182</v>
          </cell>
        </row>
        <row r="19626">
          <cell r="A19626">
            <v>45072</v>
          </cell>
          <cell r="B19626" t="str">
            <v>DL 481</v>
          </cell>
          <cell r="D19626">
            <v>194</v>
          </cell>
        </row>
        <row r="19627">
          <cell r="A19627">
            <v>45072</v>
          </cell>
          <cell r="B19627" t="str">
            <v>HA 23</v>
          </cell>
          <cell r="D19627">
            <v>171</v>
          </cell>
        </row>
        <row r="19628">
          <cell r="A19628">
            <v>45072</v>
          </cell>
          <cell r="B19628" t="str">
            <v>HA 29</v>
          </cell>
          <cell r="D19628">
            <v>219</v>
          </cell>
        </row>
        <row r="19629">
          <cell r="A19629">
            <v>45072</v>
          </cell>
          <cell r="B19629" t="str">
            <v>HA 31</v>
          </cell>
          <cell r="D19629">
            <v>187</v>
          </cell>
        </row>
        <row r="19630">
          <cell r="A19630">
            <v>45072</v>
          </cell>
          <cell r="B19630" t="str">
            <v>HA 33</v>
          </cell>
          <cell r="D19630">
            <v>256</v>
          </cell>
        </row>
        <row r="19631">
          <cell r="A19631">
            <v>45072</v>
          </cell>
          <cell r="B19631" t="str">
            <v>HA 39</v>
          </cell>
          <cell r="D19631">
            <v>159</v>
          </cell>
        </row>
        <row r="19632">
          <cell r="A19632">
            <v>45072</v>
          </cell>
          <cell r="B19632" t="str">
            <v>HA 41</v>
          </cell>
          <cell r="D19632">
            <v>181</v>
          </cell>
        </row>
        <row r="19633">
          <cell r="A19633">
            <v>45072</v>
          </cell>
          <cell r="B19633" t="str">
            <v>HA 45</v>
          </cell>
          <cell r="D19633">
            <v>150</v>
          </cell>
        </row>
        <row r="19634">
          <cell r="A19634">
            <v>45072</v>
          </cell>
          <cell r="B19634" t="str">
            <v>HA 57</v>
          </cell>
          <cell r="D19634">
            <v>150</v>
          </cell>
        </row>
        <row r="19635">
          <cell r="A19635">
            <v>45072</v>
          </cell>
          <cell r="B19635" t="str">
            <v>HA 59</v>
          </cell>
          <cell r="D19635">
            <v>183</v>
          </cell>
        </row>
        <row r="19636">
          <cell r="A19636">
            <v>45072</v>
          </cell>
          <cell r="B19636" t="str">
            <v>HA 71</v>
          </cell>
          <cell r="D19636">
            <v>189</v>
          </cell>
        </row>
        <row r="19637">
          <cell r="A19637">
            <v>45072</v>
          </cell>
          <cell r="B19637" t="str">
            <v>UA 1273</v>
          </cell>
          <cell r="D19637">
            <v>347</v>
          </cell>
        </row>
        <row r="19638">
          <cell r="A19638">
            <v>45072</v>
          </cell>
          <cell r="B19638" t="str">
            <v>UA 1617</v>
          </cell>
          <cell r="D19638">
            <v>130</v>
          </cell>
        </row>
        <row r="19639">
          <cell r="A19639">
            <v>45072</v>
          </cell>
          <cell r="B19639" t="str">
            <v>UA 1736</v>
          </cell>
          <cell r="D19639">
            <v>304</v>
          </cell>
        </row>
        <row r="19640">
          <cell r="A19640">
            <v>45072</v>
          </cell>
          <cell r="B19640" t="str">
            <v>UA 1749</v>
          </cell>
          <cell r="D19640">
            <v>165</v>
          </cell>
        </row>
        <row r="19641">
          <cell r="A19641">
            <v>45072</v>
          </cell>
          <cell r="B19641" t="str">
            <v>UA 202</v>
          </cell>
          <cell r="D19641">
            <v>187</v>
          </cell>
        </row>
        <row r="19642">
          <cell r="A19642">
            <v>45072</v>
          </cell>
          <cell r="B19642" t="str">
            <v>UA 417</v>
          </cell>
          <cell r="D19642">
            <v>174</v>
          </cell>
        </row>
        <row r="19643">
          <cell r="A19643">
            <v>45072</v>
          </cell>
          <cell r="B19643" t="str">
            <v>WN 103</v>
          </cell>
          <cell r="D19643">
            <v>175</v>
          </cell>
        </row>
        <row r="19644">
          <cell r="A19644">
            <v>45072</v>
          </cell>
          <cell r="B19644" t="str">
            <v>WN 1036</v>
          </cell>
          <cell r="D19644">
            <v>174</v>
          </cell>
        </row>
        <row r="19645">
          <cell r="A19645">
            <v>45072</v>
          </cell>
          <cell r="B19645" t="str">
            <v>WN 2055</v>
          </cell>
          <cell r="D19645">
            <v>175</v>
          </cell>
        </row>
        <row r="19646">
          <cell r="A19646">
            <v>45072</v>
          </cell>
          <cell r="B19646" t="str">
            <v>WN 2138</v>
          </cell>
          <cell r="D19646">
            <v>176</v>
          </cell>
        </row>
        <row r="19647">
          <cell r="A19647">
            <v>45072</v>
          </cell>
          <cell r="B19647" t="str">
            <v>WN 2300</v>
          </cell>
          <cell r="D19647">
            <v>178</v>
          </cell>
        </row>
        <row r="19648">
          <cell r="A19648">
            <v>45072</v>
          </cell>
          <cell r="B19648" t="str">
            <v>WN 2712</v>
          </cell>
          <cell r="D19648">
            <v>174</v>
          </cell>
        </row>
        <row r="19649">
          <cell r="A19649">
            <v>45072</v>
          </cell>
          <cell r="B19649" t="str">
            <v>WN 3774</v>
          </cell>
          <cell r="D19649">
            <v>175</v>
          </cell>
        </row>
        <row r="19650">
          <cell r="A19650">
            <v>45072</v>
          </cell>
          <cell r="B19650" t="str">
            <v>WN 396</v>
          </cell>
          <cell r="D19650">
            <v>175</v>
          </cell>
        </row>
        <row r="19651">
          <cell r="A19651">
            <v>45072</v>
          </cell>
          <cell r="B19651" t="str">
            <v>WN 491</v>
          </cell>
          <cell r="D19651">
            <v>172</v>
          </cell>
        </row>
        <row r="19652">
          <cell r="A19652">
            <v>45073</v>
          </cell>
          <cell r="B19652" t="str">
            <v>AA 205</v>
          </cell>
          <cell r="D19652">
            <v>180</v>
          </cell>
        </row>
        <row r="19653">
          <cell r="A19653">
            <v>45073</v>
          </cell>
          <cell r="B19653" t="str">
            <v>AA 325</v>
          </cell>
          <cell r="D19653">
            <v>188</v>
          </cell>
        </row>
        <row r="19654">
          <cell r="A19654">
            <v>45073</v>
          </cell>
          <cell r="B19654" t="str">
            <v>AA 432</v>
          </cell>
          <cell r="D19654">
            <v>192</v>
          </cell>
        </row>
        <row r="19655">
          <cell r="A19655">
            <v>45073</v>
          </cell>
          <cell r="B19655" t="str">
            <v>AS 805</v>
          </cell>
          <cell r="D19655">
            <v>158</v>
          </cell>
        </row>
        <row r="19656">
          <cell r="A19656">
            <v>45073</v>
          </cell>
          <cell r="B19656" t="str">
            <v>AS 861</v>
          </cell>
          <cell r="D19656">
            <v>148</v>
          </cell>
        </row>
        <row r="19657">
          <cell r="A19657">
            <v>45073</v>
          </cell>
          <cell r="B19657" t="str">
            <v>AS 879</v>
          </cell>
          <cell r="D19657">
            <v>159</v>
          </cell>
        </row>
        <row r="19658">
          <cell r="A19658">
            <v>45073</v>
          </cell>
          <cell r="B19658" t="str">
            <v>DL 355</v>
          </cell>
          <cell r="D19658">
            <v>194</v>
          </cell>
        </row>
        <row r="19659">
          <cell r="A19659">
            <v>45073</v>
          </cell>
          <cell r="B19659" t="str">
            <v>DL 464</v>
          </cell>
          <cell r="D19659">
            <v>189</v>
          </cell>
        </row>
        <row r="19660">
          <cell r="A19660">
            <v>45073</v>
          </cell>
          <cell r="B19660" t="str">
            <v>DL 481</v>
          </cell>
          <cell r="D19660">
            <v>194</v>
          </cell>
        </row>
        <row r="19661">
          <cell r="A19661">
            <v>45073</v>
          </cell>
          <cell r="B19661" t="str">
            <v>HA 23</v>
          </cell>
          <cell r="D19661">
            <v>179</v>
          </cell>
        </row>
        <row r="19662">
          <cell r="A19662">
            <v>45073</v>
          </cell>
          <cell r="B19662" t="str">
            <v>HA 39</v>
          </cell>
          <cell r="D19662">
            <v>168</v>
          </cell>
        </row>
        <row r="19663">
          <cell r="A19663">
            <v>45073</v>
          </cell>
          <cell r="B19663" t="str">
            <v>HA 41</v>
          </cell>
          <cell r="D19663">
            <v>154</v>
          </cell>
        </row>
        <row r="19664">
          <cell r="A19664">
            <v>45073</v>
          </cell>
          <cell r="B19664" t="str">
            <v>HA 45</v>
          </cell>
          <cell r="D19664">
            <v>170</v>
          </cell>
        </row>
        <row r="19665">
          <cell r="A19665">
            <v>45073</v>
          </cell>
          <cell r="B19665" t="str">
            <v>HA 57</v>
          </cell>
          <cell r="D19665">
            <v>187</v>
          </cell>
        </row>
        <row r="19666">
          <cell r="A19666">
            <v>45073</v>
          </cell>
          <cell r="B19666" t="str">
            <v>HA 59</v>
          </cell>
          <cell r="D19666">
            <v>176</v>
          </cell>
        </row>
        <row r="19667">
          <cell r="A19667">
            <v>45073</v>
          </cell>
          <cell r="B19667" t="str">
            <v>HA 71</v>
          </cell>
          <cell r="D19667">
            <v>185</v>
          </cell>
        </row>
        <row r="19668">
          <cell r="A19668">
            <v>45073</v>
          </cell>
          <cell r="B19668" t="str">
            <v>UA 1219</v>
          </cell>
          <cell r="D19668">
            <v>179</v>
          </cell>
        </row>
        <row r="19669">
          <cell r="A19669">
            <v>45073</v>
          </cell>
          <cell r="B19669" t="str">
            <v>UA 1273</v>
          </cell>
          <cell r="D19669">
            <v>347</v>
          </cell>
        </row>
        <row r="19670">
          <cell r="A19670">
            <v>45073</v>
          </cell>
          <cell r="B19670" t="str">
            <v>UA 1736</v>
          </cell>
          <cell r="D19670">
            <v>345</v>
          </cell>
        </row>
        <row r="19671">
          <cell r="A19671">
            <v>45073</v>
          </cell>
          <cell r="B19671" t="str">
            <v>UA 1749</v>
          </cell>
          <cell r="D19671">
            <v>163</v>
          </cell>
        </row>
        <row r="19672">
          <cell r="A19672">
            <v>45073</v>
          </cell>
          <cell r="B19672" t="str">
            <v>UA 202</v>
          </cell>
          <cell r="D19672">
            <v>233</v>
          </cell>
        </row>
        <row r="19673">
          <cell r="A19673">
            <v>45073</v>
          </cell>
          <cell r="B19673" t="str">
            <v>UA 2623</v>
          </cell>
          <cell r="D19673">
            <v>137</v>
          </cell>
        </row>
        <row r="19674">
          <cell r="A19674">
            <v>45073</v>
          </cell>
          <cell r="B19674" t="str">
            <v>UA 417</v>
          </cell>
          <cell r="D19674">
            <v>178</v>
          </cell>
        </row>
        <row r="19675">
          <cell r="A19675">
            <v>45073</v>
          </cell>
          <cell r="B19675" t="str">
            <v>WN 103</v>
          </cell>
          <cell r="D19675">
            <v>177</v>
          </cell>
        </row>
        <row r="19676">
          <cell r="A19676">
            <v>45073</v>
          </cell>
          <cell r="B19676" t="str">
            <v>WN 1036</v>
          </cell>
          <cell r="D19676">
            <v>177</v>
          </cell>
        </row>
        <row r="19677">
          <cell r="A19677">
            <v>45073</v>
          </cell>
          <cell r="B19677" t="str">
            <v>WN 1197</v>
          </cell>
          <cell r="D19677">
            <v>172</v>
          </cell>
        </row>
        <row r="19678">
          <cell r="A19678">
            <v>45073</v>
          </cell>
          <cell r="B19678" t="str">
            <v>WN 2055</v>
          </cell>
          <cell r="D19678">
            <v>180</v>
          </cell>
        </row>
        <row r="19679">
          <cell r="A19679">
            <v>45073</v>
          </cell>
          <cell r="B19679" t="str">
            <v>WN 2138</v>
          </cell>
          <cell r="D19679">
            <v>177</v>
          </cell>
        </row>
        <row r="19680">
          <cell r="A19680">
            <v>45073</v>
          </cell>
          <cell r="B19680" t="str">
            <v>WN 2300</v>
          </cell>
          <cell r="D19680">
            <v>174</v>
          </cell>
        </row>
        <row r="19681">
          <cell r="A19681">
            <v>45073</v>
          </cell>
          <cell r="B19681" t="str">
            <v>WN 396</v>
          </cell>
          <cell r="D19681">
            <v>171</v>
          </cell>
        </row>
        <row r="19682">
          <cell r="A19682">
            <v>45073</v>
          </cell>
          <cell r="B19682" t="str">
            <v>WN 491</v>
          </cell>
          <cell r="D19682">
            <v>164</v>
          </cell>
        </row>
        <row r="19683">
          <cell r="A19683">
            <v>45074</v>
          </cell>
          <cell r="B19683" t="str">
            <v>AA 119</v>
          </cell>
          <cell r="D19683">
            <v>270</v>
          </cell>
        </row>
        <row r="19684">
          <cell r="A19684">
            <v>45074</v>
          </cell>
          <cell r="B19684" t="str">
            <v>AA 325</v>
          </cell>
          <cell r="D19684">
            <v>205</v>
          </cell>
        </row>
        <row r="19685">
          <cell r="A19685">
            <v>45074</v>
          </cell>
          <cell r="B19685" t="str">
            <v>AS 861</v>
          </cell>
          <cell r="D19685">
            <v>151</v>
          </cell>
        </row>
        <row r="19686">
          <cell r="A19686">
            <v>45074</v>
          </cell>
          <cell r="B19686" t="str">
            <v>DL 355</v>
          </cell>
          <cell r="D19686">
            <v>195</v>
          </cell>
        </row>
        <row r="19687">
          <cell r="A19687">
            <v>45074</v>
          </cell>
          <cell r="B19687" t="str">
            <v>DL 464</v>
          </cell>
          <cell r="D19687">
            <v>194</v>
          </cell>
        </row>
        <row r="19688">
          <cell r="A19688">
            <v>45074</v>
          </cell>
          <cell r="B19688" t="str">
            <v>DL 481</v>
          </cell>
          <cell r="D19688">
            <v>173</v>
          </cell>
        </row>
        <row r="19689">
          <cell r="A19689">
            <v>45074</v>
          </cell>
          <cell r="B19689" t="str">
            <v>HA 23</v>
          </cell>
          <cell r="D19689">
            <v>127</v>
          </cell>
        </row>
        <row r="19690">
          <cell r="A19690">
            <v>45074</v>
          </cell>
          <cell r="B19690" t="str">
            <v>HA 29</v>
          </cell>
          <cell r="D19690">
            <v>134</v>
          </cell>
        </row>
        <row r="19691">
          <cell r="A19691">
            <v>45074</v>
          </cell>
          <cell r="B19691" t="str">
            <v>HA 33</v>
          </cell>
          <cell r="D19691">
            <v>253</v>
          </cell>
        </row>
        <row r="19692">
          <cell r="A19692">
            <v>45074</v>
          </cell>
          <cell r="B19692" t="str">
            <v>HA 39</v>
          </cell>
          <cell r="D19692">
            <v>91</v>
          </cell>
        </row>
        <row r="19693">
          <cell r="A19693">
            <v>45074</v>
          </cell>
          <cell r="B19693" t="str">
            <v>HA 41</v>
          </cell>
          <cell r="D19693">
            <v>161</v>
          </cell>
        </row>
        <row r="19694">
          <cell r="A19694">
            <v>45074</v>
          </cell>
          <cell r="B19694" t="str">
            <v>HA 45</v>
          </cell>
          <cell r="D19694">
            <v>157</v>
          </cell>
        </row>
        <row r="19695">
          <cell r="A19695">
            <v>45074</v>
          </cell>
          <cell r="B19695" t="str">
            <v>HA 59</v>
          </cell>
          <cell r="D19695">
            <v>166</v>
          </cell>
        </row>
        <row r="19696">
          <cell r="A19696">
            <v>45074</v>
          </cell>
          <cell r="B19696" t="str">
            <v>HA 71</v>
          </cell>
          <cell r="D19696">
            <v>178</v>
          </cell>
        </row>
        <row r="19697">
          <cell r="A19697">
            <v>45074</v>
          </cell>
          <cell r="B19697" t="str">
            <v>UA 1273</v>
          </cell>
          <cell r="D19697">
            <v>355</v>
          </cell>
        </row>
        <row r="19698">
          <cell r="A19698">
            <v>45074</v>
          </cell>
          <cell r="B19698" t="str">
            <v>UA 1617</v>
          </cell>
          <cell r="D19698">
            <v>176</v>
          </cell>
        </row>
        <row r="19699">
          <cell r="A19699">
            <v>45074</v>
          </cell>
          <cell r="B19699" t="str">
            <v>UA 1736</v>
          </cell>
          <cell r="D19699">
            <v>358</v>
          </cell>
        </row>
        <row r="19700">
          <cell r="A19700">
            <v>45074</v>
          </cell>
          <cell r="B19700" t="str">
            <v>UA 202</v>
          </cell>
          <cell r="D19700">
            <v>235</v>
          </cell>
        </row>
        <row r="19701">
          <cell r="A19701">
            <v>45074</v>
          </cell>
          <cell r="B19701" t="str">
            <v>UA 417</v>
          </cell>
          <cell r="D19701">
            <v>175</v>
          </cell>
        </row>
        <row r="19702">
          <cell r="A19702">
            <v>45074</v>
          </cell>
          <cell r="B19702" t="str">
            <v>WN 1036</v>
          </cell>
          <cell r="D19702">
            <v>177</v>
          </cell>
        </row>
        <row r="19703">
          <cell r="A19703">
            <v>45074</v>
          </cell>
          <cell r="B19703" t="str">
            <v>WN 1197</v>
          </cell>
          <cell r="D19703">
            <v>179</v>
          </cell>
        </row>
        <row r="19704">
          <cell r="A19704">
            <v>45074</v>
          </cell>
          <cell r="B19704" t="str">
            <v>WN 2300</v>
          </cell>
          <cell r="D19704">
            <v>173</v>
          </cell>
        </row>
        <row r="19705">
          <cell r="A19705">
            <v>45074</v>
          </cell>
          <cell r="B19705" t="str">
            <v>WN 2712</v>
          </cell>
          <cell r="D19705">
            <v>170</v>
          </cell>
        </row>
        <row r="19706">
          <cell r="A19706">
            <v>45074</v>
          </cell>
          <cell r="B19706" t="str">
            <v>WN 3774</v>
          </cell>
          <cell r="D19706">
            <v>176</v>
          </cell>
        </row>
        <row r="19707">
          <cell r="A19707">
            <v>45074</v>
          </cell>
          <cell r="B19707" t="str">
            <v>WN 491</v>
          </cell>
          <cell r="D19707">
            <v>173</v>
          </cell>
        </row>
        <row r="19708">
          <cell r="A19708">
            <v>45075</v>
          </cell>
          <cell r="B19708" t="str">
            <v>AA 119</v>
          </cell>
          <cell r="D19708">
            <v>272</v>
          </cell>
        </row>
        <row r="19709">
          <cell r="A19709">
            <v>45075</v>
          </cell>
          <cell r="B19709" t="str">
            <v>AA 205</v>
          </cell>
          <cell r="D19709">
            <v>196</v>
          </cell>
        </row>
        <row r="19710">
          <cell r="A19710">
            <v>45075</v>
          </cell>
          <cell r="B19710" t="str">
            <v>AA 325</v>
          </cell>
          <cell r="D19710">
            <v>195</v>
          </cell>
        </row>
        <row r="19711">
          <cell r="A19711">
            <v>45075</v>
          </cell>
          <cell r="B19711" t="str">
            <v>AA 432</v>
          </cell>
          <cell r="D19711">
            <v>192</v>
          </cell>
        </row>
        <row r="19712">
          <cell r="A19712">
            <v>45075</v>
          </cell>
          <cell r="B19712" t="str">
            <v>AS 805</v>
          </cell>
          <cell r="D19712">
            <v>55</v>
          </cell>
        </row>
        <row r="19713">
          <cell r="A19713">
            <v>45075</v>
          </cell>
          <cell r="B19713" t="str">
            <v>AS 809</v>
          </cell>
          <cell r="D19713">
            <v>61</v>
          </cell>
        </row>
        <row r="19714">
          <cell r="A19714">
            <v>45075</v>
          </cell>
          <cell r="B19714" t="str">
            <v>AS 825</v>
          </cell>
          <cell r="D19714">
            <v>93</v>
          </cell>
        </row>
        <row r="19715">
          <cell r="A19715">
            <v>45075</v>
          </cell>
          <cell r="B19715" t="str">
            <v>AS 879</v>
          </cell>
          <cell r="D19715">
            <v>146</v>
          </cell>
        </row>
        <row r="19716">
          <cell r="A19716">
            <v>45075</v>
          </cell>
          <cell r="B19716" t="str">
            <v>DL 464</v>
          </cell>
          <cell r="D19716">
            <v>185</v>
          </cell>
        </row>
        <row r="19717">
          <cell r="A19717">
            <v>45075</v>
          </cell>
          <cell r="B19717" t="str">
            <v>DL 481</v>
          </cell>
          <cell r="D19717">
            <v>172</v>
          </cell>
        </row>
        <row r="19718">
          <cell r="A19718">
            <v>45075</v>
          </cell>
          <cell r="B19718" t="str">
            <v>HA 23</v>
          </cell>
          <cell r="D19718">
            <v>169</v>
          </cell>
        </row>
        <row r="19719">
          <cell r="A19719">
            <v>45075</v>
          </cell>
          <cell r="B19719" t="str">
            <v>HA 29</v>
          </cell>
          <cell r="D19719">
            <v>107</v>
          </cell>
        </row>
        <row r="19720">
          <cell r="A19720">
            <v>45075</v>
          </cell>
          <cell r="B19720" t="str">
            <v>HA 31</v>
          </cell>
          <cell r="D19720">
            <v>171</v>
          </cell>
        </row>
        <row r="19721">
          <cell r="A19721">
            <v>45075</v>
          </cell>
          <cell r="B19721" t="str">
            <v>HA 39</v>
          </cell>
          <cell r="D19721">
            <v>131</v>
          </cell>
        </row>
        <row r="19722">
          <cell r="A19722">
            <v>45075</v>
          </cell>
          <cell r="B19722" t="str">
            <v>HA 59</v>
          </cell>
          <cell r="D19722">
            <v>159</v>
          </cell>
        </row>
        <row r="19723">
          <cell r="A19723">
            <v>45075</v>
          </cell>
          <cell r="B19723" t="str">
            <v>UA 1273</v>
          </cell>
          <cell r="D19723">
            <v>351</v>
          </cell>
        </row>
        <row r="19724">
          <cell r="A19724">
            <v>45075</v>
          </cell>
          <cell r="B19724" t="str">
            <v>UA 1617</v>
          </cell>
          <cell r="D19724">
            <v>161</v>
          </cell>
        </row>
        <row r="19725">
          <cell r="A19725">
            <v>45075</v>
          </cell>
          <cell r="B19725" t="str">
            <v>UA 1749</v>
          </cell>
          <cell r="D19725">
            <v>145</v>
          </cell>
        </row>
        <row r="19726">
          <cell r="A19726">
            <v>45075</v>
          </cell>
          <cell r="B19726" t="str">
            <v>UA 202</v>
          </cell>
          <cell r="D19726">
            <v>224</v>
          </cell>
        </row>
        <row r="19727">
          <cell r="A19727">
            <v>45075</v>
          </cell>
          <cell r="B19727" t="str">
            <v>UA 417</v>
          </cell>
          <cell r="D19727">
            <v>172</v>
          </cell>
        </row>
        <row r="19728">
          <cell r="A19728">
            <v>45075</v>
          </cell>
          <cell r="B19728" t="str">
            <v>WN 103</v>
          </cell>
          <cell r="D19728">
            <v>169</v>
          </cell>
        </row>
        <row r="19729">
          <cell r="A19729">
            <v>45075</v>
          </cell>
          <cell r="B19729" t="str">
            <v>WN 1036</v>
          </cell>
          <cell r="D19729">
            <v>173</v>
          </cell>
        </row>
        <row r="19730">
          <cell r="A19730">
            <v>45075</v>
          </cell>
          <cell r="B19730" t="str">
            <v>WN 1197</v>
          </cell>
          <cell r="D19730">
            <v>164</v>
          </cell>
        </row>
        <row r="19731">
          <cell r="A19731">
            <v>45075</v>
          </cell>
          <cell r="B19731" t="str">
            <v>WN 2055</v>
          </cell>
          <cell r="D19731">
            <v>175</v>
          </cell>
        </row>
        <row r="19732">
          <cell r="A19732">
            <v>45075</v>
          </cell>
          <cell r="B19732" t="str">
            <v>WN 2138</v>
          </cell>
          <cell r="D19732">
            <v>176</v>
          </cell>
        </row>
        <row r="19733">
          <cell r="A19733">
            <v>45075</v>
          </cell>
          <cell r="B19733" t="str">
            <v>WN 2300</v>
          </cell>
          <cell r="D19733">
            <v>176</v>
          </cell>
        </row>
        <row r="19734">
          <cell r="A19734">
            <v>45075</v>
          </cell>
          <cell r="B19734" t="str">
            <v>WN 2712</v>
          </cell>
          <cell r="D19734">
            <v>155</v>
          </cell>
        </row>
        <row r="19735">
          <cell r="A19735">
            <v>45075</v>
          </cell>
          <cell r="B19735" t="str">
            <v>WN 3774</v>
          </cell>
          <cell r="D19735">
            <v>172</v>
          </cell>
        </row>
        <row r="19736">
          <cell r="A19736">
            <v>45075</v>
          </cell>
          <cell r="B19736" t="str">
            <v>WN 396</v>
          </cell>
          <cell r="D19736">
            <v>175</v>
          </cell>
        </row>
        <row r="19737">
          <cell r="A19737">
            <v>45075</v>
          </cell>
          <cell r="B19737" t="str">
            <v>WN 491</v>
          </cell>
          <cell r="D19737">
            <v>174</v>
          </cell>
        </row>
        <row r="19738">
          <cell r="A19738">
            <v>45076</v>
          </cell>
          <cell r="B19738" t="str">
            <v>AA 325</v>
          </cell>
          <cell r="D19738">
            <v>198</v>
          </cell>
        </row>
        <row r="19739">
          <cell r="A19739">
            <v>45076</v>
          </cell>
          <cell r="B19739" t="str">
            <v>AA 432</v>
          </cell>
          <cell r="D19739">
            <v>190</v>
          </cell>
        </row>
        <row r="19740">
          <cell r="A19740">
            <v>45076</v>
          </cell>
          <cell r="B19740" t="str">
            <v>AS 803</v>
          </cell>
          <cell r="D19740">
            <v>153</v>
          </cell>
        </row>
        <row r="19741">
          <cell r="A19741">
            <v>45076</v>
          </cell>
          <cell r="B19741" t="str">
            <v>AS 805</v>
          </cell>
          <cell r="D19741">
            <v>42</v>
          </cell>
        </row>
        <row r="19742">
          <cell r="A19742">
            <v>45076</v>
          </cell>
          <cell r="B19742" t="str">
            <v>AS 825</v>
          </cell>
          <cell r="D19742">
            <v>138</v>
          </cell>
        </row>
        <row r="19743">
          <cell r="A19743">
            <v>45076</v>
          </cell>
          <cell r="B19743" t="str">
            <v>AS 829</v>
          </cell>
          <cell r="D19743">
            <v>152</v>
          </cell>
        </row>
        <row r="19744">
          <cell r="A19744">
            <v>45076</v>
          </cell>
          <cell r="B19744" t="str">
            <v>AS 879</v>
          </cell>
          <cell r="D19744">
            <v>155</v>
          </cell>
        </row>
        <row r="19745">
          <cell r="A19745">
            <v>45076</v>
          </cell>
          <cell r="B19745" t="str">
            <v>DL 355</v>
          </cell>
          <cell r="D19745">
            <v>163</v>
          </cell>
        </row>
        <row r="19746">
          <cell r="A19746">
            <v>45076</v>
          </cell>
          <cell r="B19746" t="str">
            <v>DL 464</v>
          </cell>
          <cell r="D19746">
            <v>178</v>
          </cell>
        </row>
        <row r="19747">
          <cell r="A19747">
            <v>45076</v>
          </cell>
          <cell r="B19747" t="str">
            <v>DL 481</v>
          </cell>
          <cell r="D19747">
            <v>185</v>
          </cell>
        </row>
        <row r="19748">
          <cell r="A19748">
            <v>45076</v>
          </cell>
          <cell r="B19748" t="str">
            <v>HA 23</v>
          </cell>
          <cell r="D19748">
            <v>144</v>
          </cell>
        </row>
        <row r="19749">
          <cell r="A19749">
            <v>45076</v>
          </cell>
          <cell r="B19749" t="str">
            <v>HA 29</v>
          </cell>
          <cell r="D19749">
            <v>138</v>
          </cell>
        </row>
        <row r="19750">
          <cell r="A19750">
            <v>45076</v>
          </cell>
          <cell r="B19750" t="str">
            <v>HA 31</v>
          </cell>
          <cell r="D19750">
            <v>184</v>
          </cell>
        </row>
        <row r="19751">
          <cell r="A19751">
            <v>45076</v>
          </cell>
          <cell r="B19751" t="str">
            <v>HA 33</v>
          </cell>
          <cell r="D19751">
            <v>238</v>
          </cell>
        </row>
        <row r="19752">
          <cell r="A19752">
            <v>45076</v>
          </cell>
          <cell r="B19752" t="str">
            <v>HA 39</v>
          </cell>
          <cell r="D19752">
            <v>86</v>
          </cell>
        </row>
        <row r="19753">
          <cell r="A19753">
            <v>45076</v>
          </cell>
          <cell r="B19753" t="str">
            <v>HA 41</v>
          </cell>
          <cell r="D19753">
            <v>160</v>
          </cell>
        </row>
        <row r="19754">
          <cell r="A19754">
            <v>45076</v>
          </cell>
          <cell r="B19754" t="str">
            <v>HA 45</v>
          </cell>
          <cell r="D19754">
            <v>175</v>
          </cell>
        </row>
        <row r="19755">
          <cell r="A19755">
            <v>45076</v>
          </cell>
          <cell r="B19755" t="str">
            <v>HA 57</v>
          </cell>
          <cell r="D19755">
            <v>176</v>
          </cell>
        </row>
        <row r="19756">
          <cell r="A19756">
            <v>45076</v>
          </cell>
          <cell r="B19756" t="str">
            <v>HA 59</v>
          </cell>
          <cell r="D19756">
            <v>182</v>
          </cell>
        </row>
        <row r="19757">
          <cell r="A19757">
            <v>45076</v>
          </cell>
          <cell r="B19757" t="str">
            <v>UA 1273</v>
          </cell>
          <cell r="D19757">
            <v>346</v>
          </cell>
        </row>
        <row r="19758">
          <cell r="A19758">
            <v>45076</v>
          </cell>
          <cell r="B19758" t="str">
            <v>UA 1617</v>
          </cell>
          <cell r="D19758">
            <v>170</v>
          </cell>
        </row>
        <row r="19759">
          <cell r="A19759">
            <v>45076</v>
          </cell>
          <cell r="B19759" t="str">
            <v>UA 1736</v>
          </cell>
          <cell r="D19759">
            <v>348</v>
          </cell>
        </row>
        <row r="19760">
          <cell r="A19760">
            <v>45076</v>
          </cell>
          <cell r="B19760" t="str">
            <v>UA 1749</v>
          </cell>
          <cell r="D19760">
            <v>134</v>
          </cell>
        </row>
        <row r="19761">
          <cell r="A19761">
            <v>45076</v>
          </cell>
          <cell r="B19761" t="str">
            <v>UA 417</v>
          </cell>
          <cell r="D19761">
            <v>169</v>
          </cell>
        </row>
        <row r="19762">
          <cell r="A19762">
            <v>45076</v>
          </cell>
          <cell r="B19762" t="str">
            <v>WN 103</v>
          </cell>
          <cell r="D19762">
            <v>155</v>
          </cell>
        </row>
        <row r="19763">
          <cell r="A19763">
            <v>45076</v>
          </cell>
          <cell r="B19763" t="str">
            <v>WN 1036</v>
          </cell>
          <cell r="D19763">
            <v>173</v>
          </cell>
        </row>
        <row r="19764">
          <cell r="A19764">
            <v>45076</v>
          </cell>
          <cell r="B19764" t="str">
            <v>WN 1197</v>
          </cell>
          <cell r="D19764">
            <v>169</v>
          </cell>
        </row>
        <row r="19765">
          <cell r="A19765">
            <v>45076</v>
          </cell>
          <cell r="B19765" t="str">
            <v>WN 2055</v>
          </cell>
          <cell r="D19765">
            <v>175</v>
          </cell>
        </row>
        <row r="19766">
          <cell r="A19766">
            <v>45076</v>
          </cell>
          <cell r="B19766" t="str">
            <v>WN 2138</v>
          </cell>
          <cell r="D19766">
            <v>174</v>
          </cell>
        </row>
        <row r="19767">
          <cell r="A19767">
            <v>45076</v>
          </cell>
          <cell r="B19767" t="str">
            <v>WN 2300</v>
          </cell>
          <cell r="D19767">
            <v>169</v>
          </cell>
        </row>
        <row r="19768">
          <cell r="A19768">
            <v>45076</v>
          </cell>
          <cell r="B19768" t="str">
            <v>WN 2712</v>
          </cell>
          <cell r="D19768">
            <v>134</v>
          </cell>
        </row>
        <row r="19769">
          <cell r="A19769">
            <v>45076</v>
          </cell>
          <cell r="B19769" t="str">
            <v>WN 396</v>
          </cell>
          <cell r="D19769">
            <v>173</v>
          </cell>
        </row>
        <row r="19770">
          <cell r="A19770">
            <v>45076</v>
          </cell>
          <cell r="B19770" t="str">
            <v>WN 491</v>
          </cell>
          <cell r="D19770">
            <v>177</v>
          </cell>
        </row>
        <row r="19771">
          <cell r="A19771">
            <v>45077</v>
          </cell>
          <cell r="B19771" t="str">
            <v>AA 119</v>
          </cell>
          <cell r="D19771">
            <v>268</v>
          </cell>
        </row>
        <row r="19772">
          <cell r="A19772">
            <v>45077</v>
          </cell>
          <cell r="B19772" t="str">
            <v>AA 325</v>
          </cell>
          <cell r="D19772">
            <v>193</v>
          </cell>
        </row>
        <row r="19773">
          <cell r="A19773">
            <v>45077</v>
          </cell>
          <cell r="B19773" t="str">
            <v>AA 432</v>
          </cell>
          <cell r="D19773">
            <v>189</v>
          </cell>
        </row>
        <row r="19774">
          <cell r="A19774">
            <v>45077</v>
          </cell>
          <cell r="B19774" t="str">
            <v>AS 805</v>
          </cell>
          <cell r="D19774">
            <v>95</v>
          </cell>
        </row>
        <row r="19775">
          <cell r="A19775">
            <v>45077</v>
          </cell>
          <cell r="B19775" t="str">
            <v>AS 809</v>
          </cell>
          <cell r="D19775">
            <v>80</v>
          </cell>
        </row>
        <row r="19776">
          <cell r="A19776">
            <v>45077</v>
          </cell>
          <cell r="B19776" t="str">
            <v>AS 813</v>
          </cell>
          <cell r="D19776">
            <v>138</v>
          </cell>
        </row>
        <row r="19777">
          <cell r="A19777">
            <v>45077</v>
          </cell>
          <cell r="B19777" t="str">
            <v>AS 879</v>
          </cell>
          <cell r="D19777">
            <v>153</v>
          </cell>
        </row>
        <row r="19778">
          <cell r="A19778">
            <v>45077</v>
          </cell>
          <cell r="B19778" t="str">
            <v>DL 464</v>
          </cell>
          <cell r="D19778">
            <v>143</v>
          </cell>
        </row>
        <row r="19779">
          <cell r="A19779">
            <v>45077</v>
          </cell>
          <cell r="B19779" t="str">
            <v>DL 481</v>
          </cell>
          <cell r="D19779">
            <v>187</v>
          </cell>
        </row>
        <row r="19780">
          <cell r="A19780">
            <v>45077</v>
          </cell>
          <cell r="B19780" t="str">
            <v>HA 23</v>
          </cell>
          <cell r="D19780">
            <v>139</v>
          </cell>
        </row>
        <row r="19781">
          <cell r="A19781">
            <v>45077</v>
          </cell>
          <cell r="B19781" t="str">
            <v>HA 29</v>
          </cell>
          <cell r="D19781">
            <v>126</v>
          </cell>
        </row>
        <row r="19782">
          <cell r="A19782">
            <v>45077</v>
          </cell>
          <cell r="B19782" t="str">
            <v>HA 31</v>
          </cell>
          <cell r="D19782">
            <v>189</v>
          </cell>
        </row>
        <row r="19783">
          <cell r="A19783">
            <v>45077</v>
          </cell>
          <cell r="B19783" t="str">
            <v>HA 33</v>
          </cell>
          <cell r="D19783">
            <v>250</v>
          </cell>
        </row>
        <row r="19784">
          <cell r="A19784">
            <v>45077</v>
          </cell>
          <cell r="B19784" t="str">
            <v>HA 41</v>
          </cell>
          <cell r="D19784">
            <v>172</v>
          </cell>
        </row>
        <row r="19785">
          <cell r="A19785">
            <v>45077</v>
          </cell>
          <cell r="B19785" t="str">
            <v>HA 45</v>
          </cell>
          <cell r="D19785">
            <v>161</v>
          </cell>
        </row>
        <row r="19786">
          <cell r="A19786">
            <v>45077</v>
          </cell>
          <cell r="B19786" t="str">
            <v>HA 57</v>
          </cell>
          <cell r="D19786">
            <v>160</v>
          </cell>
        </row>
        <row r="19787">
          <cell r="A19787">
            <v>45077</v>
          </cell>
          <cell r="B19787" t="str">
            <v>HA 59</v>
          </cell>
          <cell r="D19787">
            <v>177</v>
          </cell>
        </row>
        <row r="19788">
          <cell r="A19788">
            <v>45077</v>
          </cell>
          <cell r="B19788" t="str">
            <v>HA 71</v>
          </cell>
          <cell r="D19788">
            <v>169</v>
          </cell>
        </row>
        <row r="19789">
          <cell r="A19789">
            <v>45077</v>
          </cell>
          <cell r="B19789" t="str">
            <v>UA 1273</v>
          </cell>
          <cell r="D19789">
            <v>354</v>
          </cell>
        </row>
        <row r="19790">
          <cell r="A19790">
            <v>45077</v>
          </cell>
          <cell r="B19790" t="str">
            <v>UA 1617</v>
          </cell>
          <cell r="D19790">
            <v>173</v>
          </cell>
        </row>
        <row r="19791">
          <cell r="A19791">
            <v>45077</v>
          </cell>
          <cell r="B19791" t="str">
            <v>UA 1749</v>
          </cell>
          <cell r="D19791">
            <v>146</v>
          </cell>
        </row>
        <row r="19792">
          <cell r="A19792">
            <v>45077</v>
          </cell>
          <cell r="B19792" t="str">
            <v>WN 1036</v>
          </cell>
          <cell r="D19792">
            <v>173</v>
          </cell>
        </row>
        <row r="19793">
          <cell r="A19793">
            <v>45077</v>
          </cell>
          <cell r="B19793" t="str">
            <v>WN 1197</v>
          </cell>
          <cell r="D19793">
            <v>171</v>
          </cell>
        </row>
        <row r="19794">
          <cell r="A19794">
            <v>45077</v>
          </cell>
          <cell r="B19794" t="str">
            <v>WN 2055</v>
          </cell>
          <cell r="D19794">
            <v>175</v>
          </cell>
        </row>
        <row r="19795">
          <cell r="A19795">
            <v>45077</v>
          </cell>
          <cell r="B19795" t="str">
            <v>WN 2138</v>
          </cell>
          <cell r="D19795">
            <v>177</v>
          </cell>
        </row>
        <row r="19796">
          <cell r="A19796">
            <v>45077</v>
          </cell>
          <cell r="B19796" t="str">
            <v>WN 2300</v>
          </cell>
          <cell r="D19796">
            <v>174</v>
          </cell>
        </row>
        <row r="19797">
          <cell r="A19797">
            <v>45077</v>
          </cell>
          <cell r="B19797" t="str">
            <v>WN 2712</v>
          </cell>
          <cell r="D19797">
            <v>161</v>
          </cell>
        </row>
        <row r="19798">
          <cell r="A19798">
            <v>45077</v>
          </cell>
          <cell r="B19798" t="str">
            <v>WN 3774</v>
          </cell>
          <cell r="D19798">
            <v>172</v>
          </cell>
        </row>
        <row r="19799">
          <cell r="A19799">
            <v>45077</v>
          </cell>
          <cell r="B19799" t="str">
            <v>WN 396</v>
          </cell>
          <cell r="D19799">
            <v>176</v>
          </cell>
        </row>
        <row r="19800">
          <cell r="A19800">
            <v>45077</v>
          </cell>
          <cell r="B19800" t="str">
            <v>WN 491</v>
          </cell>
          <cell r="D19800">
            <v>173</v>
          </cell>
        </row>
        <row r="19801">
          <cell r="A19801">
            <v>45078</v>
          </cell>
          <cell r="B19801" t="str">
            <v>AA 119</v>
          </cell>
          <cell r="D19801">
            <v>287</v>
          </cell>
        </row>
        <row r="19802">
          <cell r="A19802">
            <v>45078</v>
          </cell>
          <cell r="B19802" t="str">
            <v>AA 271</v>
          </cell>
          <cell r="D19802">
            <v>196</v>
          </cell>
        </row>
        <row r="19803">
          <cell r="A19803">
            <v>45078</v>
          </cell>
          <cell r="B19803" t="str">
            <v>AA 432</v>
          </cell>
          <cell r="D19803">
            <v>179</v>
          </cell>
        </row>
        <row r="19804">
          <cell r="A19804">
            <v>45078</v>
          </cell>
          <cell r="B19804" t="str">
            <v>AS 803</v>
          </cell>
          <cell r="D19804">
            <v>149</v>
          </cell>
        </row>
        <row r="19805">
          <cell r="A19805">
            <v>45078</v>
          </cell>
          <cell r="B19805" t="str">
            <v>AS 805</v>
          </cell>
          <cell r="D19805">
            <v>157</v>
          </cell>
        </row>
        <row r="19806">
          <cell r="A19806">
            <v>45078</v>
          </cell>
          <cell r="B19806" t="str">
            <v>AS 825</v>
          </cell>
          <cell r="D19806">
            <v>157</v>
          </cell>
        </row>
        <row r="19807">
          <cell r="A19807">
            <v>45078</v>
          </cell>
          <cell r="B19807" t="str">
            <v>AS 829</v>
          </cell>
          <cell r="D19807">
            <v>156</v>
          </cell>
        </row>
        <row r="19808">
          <cell r="A19808">
            <v>45078</v>
          </cell>
          <cell r="B19808" t="str">
            <v>AS 861</v>
          </cell>
          <cell r="D19808">
            <v>140</v>
          </cell>
        </row>
        <row r="19809">
          <cell r="A19809">
            <v>45078</v>
          </cell>
          <cell r="B19809" t="str">
            <v>AS 879</v>
          </cell>
          <cell r="D19809">
            <v>158</v>
          </cell>
        </row>
        <row r="19810">
          <cell r="A19810">
            <v>45078</v>
          </cell>
          <cell r="B19810" t="str">
            <v>DL 464</v>
          </cell>
          <cell r="D19810">
            <v>171</v>
          </cell>
        </row>
        <row r="19811">
          <cell r="A19811">
            <v>45078</v>
          </cell>
          <cell r="B19811" t="str">
            <v>DL 481</v>
          </cell>
          <cell r="D19811">
            <v>181</v>
          </cell>
        </row>
        <row r="19812">
          <cell r="A19812">
            <v>45078</v>
          </cell>
          <cell r="B19812" t="str">
            <v>HA 23</v>
          </cell>
          <cell r="D19812">
            <v>170</v>
          </cell>
        </row>
        <row r="19813">
          <cell r="A19813">
            <v>45078</v>
          </cell>
          <cell r="B19813" t="str">
            <v>HA 29</v>
          </cell>
          <cell r="D19813">
            <v>160</v>
          </cell>
        </row>
        <row r="19814">
          <cell r="A19814">
            <v>45078</v>
          </cell>
          <cell r="B19814" t="str">
            <v>HA 31</v>
          </cell>
          <cell r="D19814">
            <v>182</v>
          </cell>
        </row>
        <row r="19815">
          <cell r="A19815">
            <v>45078</v>
          </cell>
          <cell r="B19815" t="str">
            <v>HA 33</v>
          </cell>
          <cell r="D19815">
            <v>256</v>
          </cell>
        </row>
        <row r="19816">
          <cell r="A19816">
            <v>45078</v>
          </cell>
          <cell r="B19816" t="str">
            <v>HA 39</v>
          </cell>
          <cell r="D19816">
            <v>138</v>
          </cell>
        </row>
        <row r="19817">
          <cell r="A19817">
            <v>45078</v>
          </cell>
          <cell r="B19817" t="str">
            <v>HA 41</v>
          </cell>
          <cell r="D19817">
            <v>164</v>
          </cell>
        </row>
        <row r="19818">
          <cell r="A19818">
            <v>45078</v>
          </cell>
          <cell r="B19818" t="str">
            <v>HA 45</v>
          </cell>
          <cell r="D19818">
            <v>179</v>
          </cell>
        </row>
        <row r="19819">
          <cell r="A19819">
            <v>45078</v>
          </cell>
          <cell r="B19819" t="str">
            <v>HA 57</v>
          </cell>
          <cell r="D19819">
            <v>160</v>
          </cell>
        </row>
        <row r="19820">
          <cell r="A19820">
            <v>45078</v>
          </cell>
          <cell r="B19820" t="str">
            <v>HA 59</v>
          </cell>
          <cell r="D19820">
            <v>176</v>
          </cell>
        </row>
        <row r="19821">
          <cell r="A19821">
            <v>45078</v>
          </cell>
          <cell r="B19821" t="str">
            <v>UA 1273</v>
          </cell>
          <cell r="D19821">
            <v>344</v>
          </cell>
        </row>
        <row r="19822">
          <cell r="A19822">
            <v>45078</v>
          </cell>
          <cell r="B19822" t="str">
            <v>UA 1617</v>
          </cell>
          <cell r="D19822">
            <v>178</v>
          </cell>
        </row>
        <row r="19823">
          <cell r="A19823">
            <v>45078</v>
          </cell>
          <cell r="B19823" t="str">
            <v>UA 1736</v>
          </cell>
          <cell r="D19823">
            <v>354</v>
          </cell>
        </row>
        <row r="19824">
          <cell r="A19824">
            <v>45078</v>
          </cell>
          <cell r="B19824" t="str">
            <v>UA 1749</v>
          </cell>
          <cell r="D19824">
            <v>158</v>
          </cell>
        </row>
        <row r="19825">
          <cell r="A19825">
            <v>45078</v>
          </cell>
          <cell r="B19825" t="str">
            <v>UA 202</v>
          </cell>
          <cell r="D19825">
            <v>242</v>
          </cell>
        </row>
        <row r="19826">
          <cell r="A19826">
            <v>45078</v>
          </cell>
          <cell r="B19826" t="str">
            <v>UA 417</v>
          </cell>
          <cell r="D19826">
            <v>179</v>
          </cell>
        </row>
        <row r="19827">
          <cell r="A19827">
            <v>45078</v>
          </cell>
          <cell r="B19827" t="str">
            <v>WN 103</v>
          </cell>
          <cell r="D19827">
            <v>173</v>
          </cell>
        </row>
        <row r="19828">
          <cell r="A19828">
            <v>45078</v>
          </cell>
          <cell r="B19828" t="str">
            <v>WN 1036</v>
          </cell>
          <cell r="D19828">
            <v>174</v>
          </cell>
        </row>
        <row r="19829">
          <cell r="A19829">
            <v>45078</v>
          </cell>
          <cell r="B19829" t="str">
            <v>WN 1197</v>
          </cell>
          <cell r="D19829">
            <v>176</v>
          </cell>
        </row>
        <row r="19830">
          <cell r="A19830">
            <v>45078</v>
          </cell>
          <cell r="B19830" t="str">
            <v>WN 2055</v>
          </cell>
          <cell r="D19830">
            <v>175</v>
          </cell>
        </row>
        <row r="19831">
          <cell r="A19831">
            <v>45078</v>
          </cell>
          <cell r="B19831" t="str">
            <v>WN 2138</v>
          </cell>
          <cell r="D19831">
            <v>162</v>
          </cell>
        </row>
        <row r="19832">
          <cell r="A19832">
            <v>45078</v>
          </cell>
          <cell r="B19832" t="str">
            <v>WN 2300</v>
          </cell>
          <cell r="D19832">
            <v>173</v>
          </cell>
        </row>
        <row r="19833">
          <cell r="A19833">
            <v>45078</v>
          </cell>
          <cell r="B19833" t="str">
            <v>WN 396</v>
          </cell>
          <cell r="D19833">
            <v>174</v>
          </cell>
        </row>
        <row r="19834">
          <cell r="A19834">
            <v>45078</v>
          </cell>
          <cell r="B19834" t="str">
            <v>WN 491</v>
          </cell>
          <cell r="D19834">
            <v>171</v>
          </cell>
        </row>
        <row r="19835">
          <cell r="A19835">
            <v>45079</v>
          </cell>
          <cell r="B19835" t="str">
            <v>AA 119</v>
          </cell>
          <cell r="D19835">
            <v>283</v>
          </cell>
        </row>
        <row r="19836">
          <cell r="A19836">
            <v>45079</v>
          </cell>
          <cell r="B19836" t="str">
            <v>AS 829</v>
          </cell>
          <cell r="D19836">
            <v>149</v>
          </cell>
        </row>
        <row r="19837">
          <cell r="A19837">
            <v>45079</v>
          </cell>
          <cell r="B19837" t="str">
            <v>HA 23</v>
          </cell>
          <cell r="D19837">
            <v>174</v>
          </cell>
        </row>
        <row r="19838">
          <cell r="A19838">
            <v>45079</v>
          </cell>
          <cell r="B19838" t="str">
            <v>HA 33</v>
          </cell>
          <cell r="D19838">
            <v>263</v>
          </cell>
        </row>
        <row r="19839">
          <cell r="A19839">
            <v>45079</v>
          </cell>
          <cell r="B19839" t="str">
            <v>HA 39</v>
          </cell>
          <cell r="D19839">
            <v>75</v>
          </cell>
        </row>
        <row r="19840">
          <cell r="A19840">
            <v>45079</v>
          </cell>
          <cell r="B19840" t="str">
            <v>HA 41</v>
          </cell>
          <cell r="D19840">
            <v>160</v>
          </cell>
        </row>
        <row r="19841">
          <cell r="A19841">
            <v>45079</v>
          </cell>
          <cell r="B19841" t="str">
            <v>HA 57</v>
          </cell>
          <cell r="D19841">
            <v>165</v>
          </cell>
        </row>
        <row r="19842">
          <cell r="A19842">
            <v>45079</v>
          </cell>
          <cell r="B19842" t="str">
            <v>UA 1273</v>
          </cell>
          <cell r="D19842">
            <v>363</v>
          </cell>
        </row>
        <row r="19843">
          <cell r="A19843">
            <v>45079</v>
          </cell>
          <cell r="B19843" t="str">
            <v>UA 417</v>
          </cell>
          <cell r="D19843">
            <v>175</v>
          </cell>
        </row>
        <row r="19844">
          <cell r="A19844">
            <v>45079</v>
          </cell>
          <cell r="B19844" t="str">
            <v>WN 2138</v>
          </cell>
          <cell r="D19844">
            <v>174</v>
          </cell>
        </row>
        <row r="19845">
          <cell r="A19845">
            <v>45079</v>
          </cell>
          <cell r="B19845" t="str">
            <v>WN 2712</v>
          </cell>
          <cell r="D19845">
            <v>164</v>
          </cell>
        </row>
        <row r="19846">
          <cell r="A19846">
            <v>45080</v>
          </cell>
          <cell r="B19846" t="str">
            <v>AA 205</v>
          </cell>
          <cell r="D19846">
            <v>197</v>
          </cell>
        </row>
        <row r="19847">
          <cell r="A19847">
            <v>45080</v>
          </cell>
          <cell r="B19847" t="str">
            <v>AA 271</v>
          </cell>
          <cell r="D19847">
            <v>158</v>
          </cell>
        </row>
        <row r="19848">
          <cell r="A19848">
            <v>45080</v>
          </cell>
          <cell r="B19848" t="str">
            <v>AS 805</v>
          </cell>
          <cell r="D19848">
            <v>72</v>
          </cell>
        </row>
        <row r="19849">
          <cell r="A19849">
            <v>45080</v>
          </cell>
          <cell r="B19849" t="str">
            <v>DL 464</v>
          </cell>
          <cell r="D19849">
            <v>173</v>
          </cell>
        </row>
        <row r="19850">
          <cell r="A19850">
            <v>45080</v>
          </cell>
          <cell r="B19850" t="str">
            <v>DL 481</v>
          </cell>
          <cell r="D19850">
            <v>191</v>
          </cell>
        </row>
        <row r="19851">
          <cell r="A19851">
            <v>45080</v>
          </cell>
          <cell r="B19851" t="str">
            <v>HA 23</v>
          </cell>
          <cell r="D19851">
            <v>158</v>
          </cell>
        </row>
        <row r="19852">
          <cell r="A19852">
            <v>45080</v>
          </cell>
          <cell r="B19852" t="str">
            <v>HA 31</v>
          </cell>
          <cell r="D19852">
            <v>181</v>
          </cell>
        </row>
        <row r="19853">
          <cell r="A19853">
            <v>45080</v>
          </cell>
          <cell r="B19853" t="str">
            <v>HA 33</v>
          </cell>
          <cell r="D19853">
            <v>249</v>
          </cell>
        </row>
        <row r="19854">
          <cell r="A19854">
            <v>45080</v>
          </cell>
          <cell r="B19854" t="str">
            <v>HA 41</v>
          </cell>
          <cell r="D19854">
            <v>168</v>
          </cell>
        </row>
        <row r="19855">
          <cell r="A19855">
            <v>45080</v>
          </cell>
          <cell r="B19855" t="str">
            <v>HA 59</v>
          </cell>
          <cell r="D19855">
            <v>168</v>
          </cell>
        </row>
        <row r="19856">
          <cell r="A19856">
            <v>45080</v>
          </cell>
          <cell r="B19856" t="str">
            <v>UA 1219</v>
          </cell>
          <cell r="D19856">
            <v>174</v>
          </cell>
        </row>
        <row r="19857">
          <cell r="A19857">
            <v>45080</v>
          </cell>
          <cell r="B19857" t="str">
            <v>UA 1736</v>
          </cell>
          <cell r="D19857">
            <v>364</v>
          </cell>
        </row>
        <row r="19858">
          <cell r="A19858">
            <v>45080</v>
          </cell>
          <cell r="B19858" t="str">
            <v>UA 1749</v>
          </cell>
          <cell r="D19858">
            <v>359</v>
          </cell>
        </row>
        <row r="19859">
          <cell r="A19859">
            <v>45080</v>
          </cell>
          <cell r="B19859" t="str">
            <v>UA 1807</v>
          </cell>
          <cell r="D19859">
            <v>162</v>
          </cell>
        </row>
        <row r="19860">
          <cell r="A19860">
            <v>45080</v>
          </cell>
          <cell r="B19860" t="str">
            <v>WN 1036</v>
          </cell>
          <cell r="D19860">
            <v>174</v>
          </cell>
        </row>
        <row r="19861">
          <cell r="A19861">
            <v>45080</v>
          </cell>
          <cell r="B19861" t="str">
            <v>WN 1197</v>
          </cell>
          <cell r="D19861">
            <v>173</v>
          </cell>
        </row>
        <row r="19862">
          <cell r="A19862">
            <v>45080</v>
          </cell>
          <cell r="B19862" t="str">
            <v>WN 491</v>
          </cell>
          <cell r="D19862">
            <v>162</v>
          </cell>
        </row>
        <row r="19863">
          <cell r="A19863">
            <v>45081</v>
          </cell>
          <cell r="B19863" t="str">
            <v>AA 205</v>
          </cell>
          <cell r="D19863">
            <v>155</v>
          </cell>
        </row>
        <row r="19864">
          <cell r="A19864">
            <v>45081</v>
          </cell>
          <cell r="B19864" t="str">
            <v>AA 271</v>
          </cell>
          <cell r="D19864">
            <v>140</v>
          </cell>
        </row>
        <row r="19865">
          <cell r="A19865">
            <v>45081</v>
          </cell>
          <cell r="B19865" t="str">
            <v>AA 432</v>
          </cell>
          <cell r="D19865">
            <v>153</v>
          </cell>
        </row>
        <row r="19866">
          <cell r="A19866">
            <v>45081</v>
          </cell>
          <cell r="B19866" t="str">
            <v>AS 829</v>
          </cell>
          <cell r="D19866">
            <v>174</v>
          </cell>
        </row>
        <row r="19867">
          <cell r="A19867">
            <v>45081</v>
          </cell>
          <cell r="B19867" t="str">
            <v>DL 355</v>
          </cell>
          <cell r="D19867">
            <v>194</v>
          </cell>
        </row>
        <row r="19868">
          <cell r="A19868">
            <v>45081</v>
          </cell>
          <cell r="B19868" t="str">
            <v>DL 464</v>
          </cell>
          <cell r="D19868">
            <v>171</v>
          </cell>
        </row>
        <row r="19869">
          <cell r="A19869">
            <v>45081</v>
          </cell>
          <cell r="B19869" t="str">
            <v>DL 481</v>
          </cell>
          <cell r="D19869">
            <v>183</v>
          </cell>
        </row>
        <row r="19870">
          <cell r="A19870">
            <v>45081</v>
          </cell>
          <cell r="B19870" t="str">
            <v>HA 33</v>
          </cell>
          <cell r="D19870">
            <v>278</v>
          </cell>
        </row>
        <row r="19871">
          <cell r="A19871">
            <v>45081</v>
          </cell>
          <cell r="B19871" t="str">
            <v>HA 45</v>
          </cell>
          <cell r="D19871">
            <v>177</v>
          </cell>
        </row>
        <row r="19872">
          <cell r="A19872">
            <v>45081</v>
          </cell>
          <cell r="B19872" t="str">
            <v>HA 71</v>
          </cell>
          <cell r="D19872">
            <v>177</v>
          </cell>
        </row>
        <row r="19873">
          <cell r="A19873">
            <v>45081</v>
          </cell>
          <cell r="B19873" t="str">
            <v>UA 1219</v>
          </cell>
          <cell r="D19873">
            <v>164</v>
          </cell>
        </row>
        <row r="19874">
          <cell r="A19874">
            <v>45081</v>
          </cell>
          <cell r="B19874" t="str">
            <v>UA 1273</v>
          </cell>
          <cell r="D19874">
            <v>358</v>
          </cell>
        </row>
        <row r="19875">
          <cell r="A19875">
            <v>45081</v>
          </cell>
          <cell r="B19875" t="str">
            <v>UA 1736</v>
          </cell>
          <cell r="D19875">
            <v>332</v>
          </cell>
        </row>
        <row r="19876">
          <cell r="A19876">
            <v>45081</v>
          </cell>
          <cell r="B19876" t="str">
            <v>UA 1749</v>
          </cell>
          <cell r="D19876">
            <v>346</v>
          </cell>
        </row>
        <row r="19877">
          <cell r="A19877">
            <v>45081</v>
          </cell>
          <cell r="B19877" t="str">
            <v>UA 202</v>
          </cell>
          <cell r="D19877">
            <v>217</v>
          </cell>
        </row>
        <row r="19878">
          <cell r="A19878">
            <v>45081</v>
          </cell>
          <cell r="B19878" t="str">
            <v>WN 3274</v>
          </cell>
          <cell r="D19878">
            <v>169</v>
          </cell>
        </row>
        <row r="19879">
          <cell r="A19879">
            <v>45081</v>
          </cell>
          <cell r="B19879" t="str">
            <v>WN 361</v>
          </cell>
          <cell r="D19879">
            <v>174</v>
          </cell>
        </row>
        <row r="19880">
          <cell r="A19880">
            <v>45081</v>
          </cell>
          <cell r="B19880" t="str">
            <v>WN 3684</v>
          </cell>
          <cell r="D19880">
            <v>179</v>
          </cell>
        </row>
        <row r="19881">
          <cell r="A19881">
            <v>45081</v>
          </cell>
          <cell r="B19881" t="str">
            <v>WN 3693</v>
          </cell>
          <cell r="D19881">
            <v>168</v>
          </cell>
        </row>
        <row r="19882">
          <cell r="A19882">
            <v>45081</v>
          </cell>
          <cell r="B19882" t="str">
            <v>WN 3715</v>
          </cell>
          <cell r="D19882">
            <v>174</v>
          </cell>
        </row>
        <row r="19883">
          <cell r="A19883">
            <v>45081</v>
          </cell>
          <cell r="B19883" t="str">
            <v>WN 900</v>
          </cell>
          <cell r="D19883">
            <v>174</v>
          </cell>
        </row>
        <row r="19884">
          <cell r="A19884">
            <v>45082</v>
          </cell>
          <cell r="B19884" t="str">
            <v>AA 205</v>
          </cell>
          <cell r="D19884">
            <v>196</v>
          </cell>
        </row>
        <row r="19885">
          <cell r="A19885">
            <v>45082</v>
          </cell>
          <cell r="B19885" t="str">
            <v>AA 271</v>
          </cell>
          <cell r="D19885">
            <v>193</v>
          </cell>
        </row>
        <row r="19886">
          <cell r="A19886">
            <v>45082</v>
          </cell>
          <cell r="B19886" t="str">
            <v>AA 432</v>
          </cell>
          <cell r="D19886">
            <v>190</v>
          </cell>
        </row>
        <row r="19887">
          <cell r="A19887">
            <v>45082</v>
          </cell>
          <cell r="B19887" t="str">
            <v>AS 805</v>
          </cell>
          <cell r="D19887">
            <v>204</v>
          </cell>
        </row>
        <row r="19888">
          <cell r="A19888">
            <v>45082</v>
          </cell>
          <cell r="B19888" t="str">
            <v>AS 809</v>
          </cell>
          <cell r="D19888">
            <v>127</v>
          </cell>
        </row>
        <row r="19889">
          <cell r="A19889">
            <v>45082</v>
          </cell>
          <cell r="B19889" t="str">
            <v>AS 825</v>
          </cell>
          <cell r="D19889">
            <v>154</v>
          </cell>
        </row>
        <row r="19890">
          <cell r="A19890">
            <v>45082</v>
          </cell>
          <cell r="B19890" t="str">
            <v>AS 829</v>
          </cell>
          <cell r="D19890">
            <v>152</v>
          </cell>
        </row>
        <row r="19891">
          <cell r="A19891">
            <v>45082</v>
          </cell>
          <cell r="B19891" t="str">
            <v>AS 861</v>
          </cell>
          <cell r="D19891">
            <v>150</v>
          </cell>
        </row>
        <row r="19892">
          <cell r="A19892">
            <v>45082</v>
          </cell>
          <cell r="B19892" t="str">
            <v>DL 355</v>
          </cell>
          <cell r="D19892">
            <v>198</v>
          </cell>
        </row>
        <row r="19893">
          <cell r="A19893">
            <v>45082</v>
          </cell>
          <cell r="B19893" t="str">
            <v>DL 464</v>
          </cell>
          <cell r="D19893">
            <v>195</v>
          </cell>
        </row>
        <row r="19894">
          <cell r="A19894">
            <v>45082</v>
          </cell>
          <cell r="B19894" t="str">
            <v>DL 481</v>
          </cell>
          <cell r="D19894">
            <v>167</v>
          </cell>
        </row>
        <row r="19895">
          <cell r="A19895">
            <v>45082</v>
          </cell>
          <cell r="B19895" t="str">
            <v>HA 23</v>
          </cell>
          <cell r="D19895">
            <v>184</v>
          </cell>
        </row>
        <row r="19896">
          <cell r="A19896">
            <v>45082</v>
          </cell>
          <cell r="B19896" t="str">
            <v>HA 31</v>
          </cell>
          <cell r="D19896">
            <v>172</v>
          </cell>
        </row>
        <row r="19897">
          <cell r="A19897">
            <v>45082</v>
          </cell>
          <cell r="B19897" t="str">
            <v>HA 33</v>
          </cell>
          <cell r="D19897">
            <v>279</v>
          </cell>
        </row>
        <row r="19898">
          <cell r="A19898">
            <v>45082</v>
          </cell>
          <cell r="B19898" t="str">
            <v>HA 39</v>
          </cell>
          <cell r="D19898">
            <v>117</v>
          </cell>
        </row>
        <row r="19899">
          <cell r="A19899">
            <v>45082</v>
          </cell>
          <cell r="B19899" t="str">
            <v>HA 41</v>
          </cell>
          <cell r="D19899">
            <v>187</v>
          </cell>
        </row>
        <row r="19900">
          <cell r="A19900">
            <v>45082</v>
          </cell>
          <cell r="B19900" t="str">
            <v>HA 45</v>
          </cell>
          <cell r="D19900">
            <v>189</v>
          </cell>
        </row>
        <row r="19901">
          <cell r="A19901">
            <v>45082</v>
          </cell>
          <cell r="B19901" t="str">
            <v>HA 57</v>
          </cell>
          <cell r="D19901">
            <v>174</v>
          </cell>
        </row>
        <row r="19902">
          <cell r="A19902">
            <v>45082</v>
          </cell>
          <cell r="B19902" t="str">
            <v>HA 71</v>
          </cell>
          <cell r="D19902">
            <v>188</v>
          </cell>
        </row>
        <row r="19903">
          <cell r="A19903">
            <v>45082</v>
          </cell>
          <cell r="B19903" t="str">
            <v>UA 1219</v>
          </cell>
          <cell r="D19903">
            <v>169</v>
          </cell>
        </row>
        <row r="19904">
          <cell r="A19904">
            <v>45082</v>
          </cell>
          <cell r="B19904" t="str">
            <v>UA 1736</v>
          </cell>
          <cell r="D19904">
            <v>364</v>
          </cell>
        </row>
        <row r="19905">
          <cell r="A19905">
            <v>45082</v>
          </cell>
          <cell r="B19905" t="str">
            <v>UA 1749</v>
          </cell>
          <cell r="D19905">
            <v>324</v>
          </cell>
        </row>
        <row r="19906">
          <cell r="A19906">
            <v>45082</v>
          </cell>
          <cell r="B19906" t="str">
            <v>UA 2623</v>
          </cell>
          <cell r="D19906">
            <v>165</v>
          </cell>
        </row>
        <row r="19907">
          <cell r="A19907">
            <v>45082</v>
          </cell>
          <cell r="B19907" t="str">
            <v>WN 314</v>
          </cell>
          <cell r="D19907">
            <v>174</v>
          </cell>
        </row>
        <row r="19908">
          <cell r="A19908">
            <v>45082</v>
          </cell>
          <cell r="B19908" t="str">
            <v>WN 361</v>
          </cell>
          <cell r="D19908">
            <v>175</v>
          </cell>
        </row>
        <row r="19909">
          <cell r="A19909">
            <v>45082</v>
          </cell>
          <cell r="B19909" t="str">
            <v>WN 3693</v>
          </cell>
          <cell r="D19909">
            <v>166</v>
          </cell>
        </row>
        <row r="19910">
          <cell r="A19910">
            <v>45082</v>
          </cell>
          <cell r="B19910" t="str">
            <v>WN 3715</v>
          </cell>
          <cell r="D19910">
            <v>173</v>
          </cell>
        </row>
        <row r="19911">
          <cell r="A19911">
            <v>45082</v>
          </cell>
          <cell r="B19911" t="str">
            <v>WN 900</v>
          </cell>
          <cell r="D19911">
            <v>175</v>
          </cell>
        </row>
        <row r="19912">
          <cell r="A19912">
            <v>45083</v>
          </cell>
          <cell r="B19912" t="str">
            <v>AA 119</v>
          </cell>
          <cell r="D19912">
            <v>270</v>
          </cell>
        </row>
        <row r="19913">
          <cell r="A19913">
            <v>45083</v>
          </cell>
          <cell r="B19913" t="str">
            <v>AA 205</v>
          </cell>
          <cell r="D19913">
            <v>170</v>
          </cell>
        </row>
        <row r="19914">
          <cell r="A19914">
            <v>45083</v>
          </cell>
          <cell r="B19914" t="str">
            <v>AA 271</v>
          </cell>
          <cell r="D19914">
            <v>206</v>
          </cell>
        </row>
        <row r="19915">
          <cell r="A19915">
            <v>45083</v>
          </cell>
          <cell r="B19915" t="str">
            <v>AA 432</v>
          </cell>
          <cell r="D19915">
            <v>196</v>
          </cell>
        </row>
        <row r="19916">
          <cell r="A19916">
            <v>45083</v>
          </cell>
          <cell r="B19916" t="str">
            <v>AS 805</v>
          </cell>
          <cell r="D19916">
            <v>139</v>
          </cell>
        </row>
        <row r="19917">
          <cell r="A19917">
            <v>45083</v>
          </cell>
          <cell r="B19917" t="str">
            <v>AS 825</v>
          </cell>
          <cell r="D19917">
            <v>155</v>
          </cell>
        </row>
        <row r="19918">
          <cell r="A19918">
            <v>45083</v>
          </cell>
          <cell r="B19918" t="str">
            <v>AS 829</v>
          </cell>
          <cell r="D19918">
            <v>157</v>
          </cell>
        </row>
        <row r="19919">
          <cell r="A19919">
            <v>45083</v>
          </cell>
          <cell r="B19919" t="str">
            <v>AS 861</v>
          </cell>
          <cell r="D19919">
            <v>108</v>
          </cell>
        </row>
        <row r="19920">
          <cell r="A19920">
            <v>45083</v>
          </cell>
          <cell r="B19920" t="str">
            <v>AS 879</v>
          </cell>
          <cell r="D19920">
            <v>147</v>
          </cell>
        </row>
        <row r="19921">
          <cell r="A19921">
            <v>45083</v>
          </cell>
          <cell r="B19921" t="str">
            <v>DL 464</v>
          </cell>
          <cell r="D19921">
            <v>196</v>
          </cell>
        </row>
        <row r="19922">
          <cell r="A19922">
            <v>45083</v>
          </cell>
          <cell r="B19922" t="str">
            <v>DL 481</v>
          </cell>
          <cell r="D19922">
            <v>180</v>
          </cell>
        </row>
        <row r="19923">
          <cell r="A19923">
            <v>45083</v>
          </cell>
          <cell r="B19923" t="str">
            <v>HA 29</v>
          </cell>
          <cell r="D19923">
            <v>80</v>
          </cell>
        </row>
        <row r="19924">
          <cell r="A19924">
            <v>45083</v>
          </cell>
          <cell r="B19924" t="str">
            <v>HA 39</v>
          </cell>
          <cell r="D19924">
            <v>86</v>
          </cell>
        </row>
        <row r="19925">
          <cell r="A19925">
            <v>45083</v>
          </cell>
          <cell r="B19925" t="str">
            <v>HA 57</v>
          </cell>
          <cell r="D19925">
            <v>173</v>
          </cell>
        </row>
        <row r="19926">
          <cell r="A19926">
            <v>45083</v>
          </cell>
          <cell r="B19926" t="str">
            <v>HA 59</v>
          </cell>
          <cell r="D19926">
            <v>172</v>
          </cell>
        </row>
        <row r="19927">
          <cell r="A19927">
            <v>45083</v>
          </cell>
          <cell r="B19927" t="str">
            <v>UA 1219</v>
          </cell>
          <cell r="D19927">
            <v>179</v>
          </cell>
        </row>
        <row r="19928">
          <cell r="A19928">
            <v>45083</v>
          </cell>
          <cell r="B19928" t="str">
            <v>UA 1273</v>
          </cell>
          <cell r="D19928">
            <v>323</v>
          </cell>
        </row>
        <row r="19929">
          <cell r="A19929">
            <v>45083</v>
          </cell>
          <cell r="B19929" t="str">
            <v>UA 1736</v>
          </cell>
          <cell r="D19929">
            <v>350</v>
          </cell>
        </row>
        <row r="19930">
          <cell r="A19930">
            <v>45083</v>
          </cell>
          <cell r="B19930" t="str">
            <v>UA 1749</v>
          </cell>
          <cell r="D19930">
            <v>325</v>
          </cell>
        </row>
        <row r="19931">
          <cell r="A19931">
            <v>45083</v>
          </cell>
          <cell r="B19931" t="str">
            <v>UA 417</v>
          </cell>
          <cell r="D19931">
            <v>175</v>
          </cell>
        </row>
        <row r="19932">
          <cell r="A19932">
            <v>45083</v>
          </cell>
          <cell r="B19932" t="str">
            <v>WN 314</v>
          </cell>
          <cell r="D19932">
            <v>174</v>
          </cell>
        </row>
        <row r="19933">
          <cell r="A19933">
            <v>45083</v>
          </cell>
          <cell r="B19933" t="str">
            <v>WN 3560</v>
          </cell>
          <cell r="D19933">
            <v>170</v>
          </cell>
        </row>
        <row r="19934">
          <cell r="A19934">
            <v>45083</v>
          </cell>
          <cell r="B19934" t="str">
            <v>WN 361</v>
          </cell>
          <cell r="D19934">
            <v>169</v>
          </cell>
        </row>
        <row r="19935">
          <cell r="A19935">
            <v>45083</v>
          </cell>
          <cell r="B19935" t="str">
            <v>WN 3684</v>
          </cell>
          <cell r="D19935">
            <v>176</v>
          </cell>
        </row>
        <row r="19936">
          <cell r="A19936">
            <v>45083</v>
          </cell>
          <cell r="B19936" t="str">
            <v>WN 3693</v>
          </cell>
          <cell r="D19936">
            <v>174</v>
          </cell>
        </row>
        <row r="19937">
          <cell r="A19937">
            <v>45083</v>
          </cell>
          <cell r="B19937" t="str">
            <v>WN 900</v>
          </cell>
          <cell r="D19937">
            <v>176</v>
          </cell>
        </row>
        <row r="19938">
          <cell r="A19938">
            <v>45084</v>
          </cell>
          <cell r="B19938" t="str">
            <v>AA 119</v>
          </cell>
          <cell r="D19938">
            <v>271</v>
          </cell>
        </row>
        <row r="19939">
          <cell r="A19939">
            <v>45084</v>
          </cell>
          <cell r="B19939" t="str">
            <v>AA 271</v>
          </cell>
          <cell r="D19939">
            <v>206</v>
          </cell>
        </row>
        <row r="19940">
          <cell r="A19940">
            <v>45084</v>
          </cell>
          <cell r="B19940" t="str">
            <v>AA 432</v>
          </cell>
          <cell r="D19940">
            <v>198</v>
          </cell>
        </row>
        <row r="19941">
          <cell r="A19941">
            <v>45084</v>
          </cell>
          <cell r="B19941" t="str">
            <v>AS 803</v>
          </cell>
          <cell r="D19941">
            <v>158</v>
          </cell>
        </row>
        <row r="19942">
          <cell r="A19942">
            <v>45084</v>
          </cell>
          <cell r="B19942" t="str">
            <v>AS 805</v>
          </cell>
          <cell r="D19942">
            <v>121</v>
          </cell>
        </row>
        <row r="19943">
          <cell r="A19943">
            <v>45084</v>
          </cell>
          <cell r="B19943" t="str">
            <v>AS 809</v>
          </cell>
          <cell r="D19943">
            <v>91</v>
          </cell>
        </row>
        <row r="19944">
          <cell r="A19944">
            <v>45084</v>
          </cell>
          <cell r="B19944" t="str">
            <v>AS 813</v>
          </cell>
          <cell r="D19944">
            <v>158</v>
          </cell>
        </row>
        <row r="19945">
          <cell r="A19945">
            <v>45084</v>
          </cell>
          <cell r="B19945" t="str">
            <v>AS 825</v>
          </cell>
          <cell r="D19945">
            <v>178</v>
          </cell>
        </row>
        <row r="19946">
          <cell r="A19946">
            <v>45084</v>
          </cell>
          <cell r="B19946" t="str">
            <v>AS 861</v>
          </cell>
          <cell r="D19946">
            <v>140</v>
          </cell>
        </row>
        <row r="19947">
          <cell r="A19947">
            <v>45084</v>
          </cell>
          <cell r="B19947" t="str">
            <v>AS 879</v>
          </cell>
          <cell r="D19947">
            <v>151</v>
          </cell>
        </row>
        <row r="19948">
          <cell r="A19948">
            <v>45084</v>
          </cell>
          <cell r="B19948" t="str">
            <v>DL 355</v>
          </cell>
          <cell r="D19948">
            <v>189</v>
          </cell>
        </row>
        <row r="19949">
          <cell r="A19949">
            <v>45084</v>
          </cell>
          <cell r="B19949" t="str">
            <v>DL 464</v>
          </cell>
          <cell r="D19949">
            <v>188</v>
          </cell>
        </row>
        <row r="19950">
          <cell r="A19950">
            <v>45084</v>
          </cell>
          <cell r="B19950" t="str">
            <v>DL 481</v>
          </cell>
          <cell r="D19950">
            <v>171</v>
          </cell>
        </row>
        <row r="19951">
          <cell r="A19951">
            <v>45084</v>
          </cell>
          <cell r="B19951" t="str">
            <v>HA 23</v>
          </cell>
          <cell r="D19951">
            <v>181</v>
          </cell>
        </row>
        <row r="19952">
          <cell r="A19952">
            <v>45084</v>
          </cell>
          <cell r="B19952" t="str">
            <v>HA 29</v>
          </cell>
          <cell r="D19952">
            <v>136</v>
          </cell>
        </row>
        <row r="19953">
          <cell r="A19953">
            <v>45084</v>
          </cell>
          <cell r="B19953" t="str">
            <v>HA 31</v>
          </cell>
          <cell r="D19953">
            <v>189</v>
          </cell>
        </row>
        <row r="19954">
          <cell r="A19954">
            <v>45084</v>
          </cell>
          <cell r="B19954" t="str">
            <v>HA 33</v>
          </cell>
          <cell r="D19954">
            <v>252</v>
          </cell>
        </row>
        <row r="19955">
          <cell r="A19955">
            <v>45084</v>
          </cell>
          <cell r="B19955" t="str">
            <v>HA 39</v>
          </cell>
          <cell r="D19955">
            <v>117</v>
          </cell>
        </row>
        <row r="19956">
          <cell r="A19956">
            <v>45084</v>
          </cell>
          <cell r="B19956" t="str">
            <v>HA 41</v>
          </cell>
          <cell r="D19956">
            <v>172</v>
          </cell>
        </row>
        <row r="19957">
          <cell r="A19957">
            <v>45084</v>
          </cell>
          <cell r="B19957" t="str">
            <v>HA 45</v>
          </cell>
          <cell r="D19957">
            <v>168</v>
          </cell>
        </row>
        <row r="19958">
          <cell r="A19958">
            <v>45084</v>
          </cell>
          <cell r="B19958" t="str">
            <v>HA 57</v>
          </cell>
          <cell r="D19958">
            <v>181</v>
          </cell>
        </row>
        <row r="19959">
          <cell r="A19959">
            <v>45084</v>
          </cell>
          <cell r="B19959" t="str">
            <v>HA 59</v>
          </cell>
          <cell r="D19959">
            <v>157</v>
          </cell>
        </row>
        <row r="19960">
          <cell r="A19960">
            <v>45084</v>
          </cell>
          <cell r="B19960" t="str">
            <v>HA 71</v>
          </cell>
          <cell r="D19960">
            <v>186</v>
          </cell>
        </row>
        <row r="19961">
          <cell r="A19961">
            <v>45084</v>
          </cell>
          <cell r="B19961" t="str">
            <v>UA 1219</v>
          </cell>
          <cell r="D19961">
            <v>179</v>
          </cell>
        </row>
        <row r="19962">
          <cell r="A19962">
            <v>45084</v>
          </cell>
          <cell r="B19962" t="str">
            <v>UA 1273</v>
          </cell>
          <cell r="D19962">
            <v>332</v>
          </cell>
        </row>
        <row r="19963">
          <cell r="A19963">
            <v>45084</v>
          </cell>
          <cell r="B19963" t="str">
            <v>UA 1736</v>
          </cell>
          <cell r="D19963">
            <v>348</v>
          </cell>
        </row>
        <row r="19964">
          <cell r="A19964">
            <v>45084</v>
          </cell>
          <cell r="B19964" t="str">
            <v>UA 1749</v>
          </cell>
          <cell r="D19964">
            <v>350</v>
          </cell>
        </row>
        <row r="19965">
          <cell r="A19965">
            <v>45084</v>
          </cell>
          <cell r="B19965" t="str">
            <v>UA 2623</v>
          </cell>
          <cell r="D19965">
            <v>166</v>
          </cell>
        </row>
        <row r="19966">
          <cell r="A19966">
            <v>45084</v>
          </cell>
          <cell r="B19966" t="str">
            <v>UA 417</v>
          </cell>
          <cell r="D19966">
            <v>176</v>
          </cell>
        </row>
        <row r="19967">
          <cell r="A19967">
            <v>45084</v>
          </cell>
          <cell r="B19967" t="str">
            <v>WN 314</v>
          </cell>
          <cell r="D19967">
            <v>171</v>
          </cell>
        </row>
        <row r="19968">
          <cell r="A19968">
            <v>45084</v>
          </cell>
          <cell r="B19968" t="str">
            <v>WN 3560</v>
          </cell>
          <cell r="D19968">
            <v>173</v>
          </cell>
        </row>
        <row r="19969">
          <cell r="A19969">
            <v>45084</v>
          </cell>
          <cell r="B19969" t="str">
            <v>WN 361</v>
          </cell>
          <cell r="D19969">
            <v>164</v>
          </cell>
        </row>
        <row r="19970">
          <cell r="A19970">
            <v>45084</v>
          </cell>
          <cell r="B19970" t="str">
            <v>WN 3684</v>
          </cell>
          <cell r="D19970">
            <v>172</v>
          </cell>
        </row>
        <row r="19971">
          <cell r="A19971">
            <v>45084</v>
          </cell>
          <cell r="B19971" t="str">
            <v>WN 3693</v>
          </cell>
          <cell r="D19971">
            <v>175</v>
          </cell>
        </row>
        <row r="19972">
          <cell r="A19972">
            <v>45084</v>
          </cell>
          <cell r="B19972" t="str">
            <v>WN 3715</v>
          </cell>
          <cell r="D19972">
            <v>169</v>
          </cell>
        </row>
        <row r="19973">
          <cell r="A19973">
            <v>45084</v>
          </cell>
          <cell r="B19973" t="str">
            <v>WN 900</v>
          </cell>
          <cell r="D19973">
            <v>174</v>
          </cell>
        </row>
        <row r="19974">
          <cell r="A19974">
            <v>45085</v>
          </cell>
          <cell r="B19974" t="str">
            <v>AA 119</v>
          </cell>
          <cell r="D19974">
            <v>269</v>
          </cell>
        </row>
        <row r="19975">
          <cell r="A19975">
            <v>45085</v>
          </cell>
          <cell r="B19975" t="str">
            <v>AA 205</v>
          </cell>
          <cell r="D19975">
            <v>176</v>
          </cell>
        </row>
        <row r="19976">
          <cell r="A19976">
            <v>45085</v>
          </cell>
          <cell r="B19976" t="str">
            <v>AA 271</v>
          </cell>
          <cell r="D19976">
            <v>194</v>
          </cell>
        </row>
        <row r="19977">
          <cell r="A19977">
            <v>45085</v>
          </cell>
          <cell r="B19977" t="str">
            <v>AA 432</v>
          </cell>
          <cell r="D19977">
            <v>195</v>
          </cell>
        </row>
        <row r="19978">
          <cell r="A19978">
            <v>45085</v>
          </cell>
          <cell r="B19978" t="str">
            <v>AS 809</v>
          </cell>
          <cell r="D19978">
            <v>129</v>
          </cell>
        </row>
        <row r="19979">
          <cell r="A19979">
            <v>45085</v>
          </cell>
          <cell r="B19979" t="str">
            <v>AS 813</v>
          </cell>
          <cell r="D19979">
            <v>150</v>
          </cell>
        </row>
        <row r="19980">
          <cell r="A19980">
            <v>45085</v>
          </cell>
          <cell r="B19980" t="str">
            <v>AS 825</v>
          </cell>
          <cell r="D19980">
            <v>156</v>
          </cell>
        </row>
        <row r="19981">
          <cell r="A19981">
            <v>45085</v>
          </cell>
          <cell r="B19981" t="str">
            <v>AS 829</v>
          </cell>
          <cell r="D19981">
            <v>156</v>
          </cell>
        </row>
        <row r="19982">
          <cell r="A19982">
            <v>45085</v>
          </cell>
          <cell r="B19982" t="str">
            <v>AS 861</v>
          </cell>
          <cell r="D19982">
            <v>152</v>
          </cell>
        </row>
        <row r="19983">
          <cell r="A19983">
            <v>45085</v>
          </cell>
          <cell r="B19983" t="str">
            <v>AS 879</v>
          </cell>
          <cell r="D19983">
            <v>156</v>
          </cell>
        </row>
        <row r="19984">
          <cell r="A19984">
            <v>45085</v>
          </cell>
          <cell r="B19984" t="str">
            <v>DL 355</v>
          </cell>
          <cell r="D19984">
            <v>194</v>
          </cell>
        </row>
        <row r="19985">
          <cell r="A19985">
            <v>45085</v>
          </cell>
          <cell r="B19985" t="str">
            <v>DL 464</v>
          </cell>
          <cell r="D19985">
            <v>195</v>
          </cell>
        </row>
        <row r="19986">
          <cell r="A19986">
            <v>45085</v>
          </cell>
          <cell r="B19986" t="str">
            <v>DL 481</v>
          </cell>
          <cell r="D19986">
            <v>169</v>
          </cell>
        </row>
        <row r="19987">
          <cell r="A19987">
            <v>45085</v>
          </cell>
          <cell r="B19987" t="str">
            <v>HA 23</v>
          </cell>
          <cell r="D19987">
            <v>170</v>
          </cell>
        </row>
        <row r="19988">
          <cell r="A19988">
            <v>45085</v>
          </cell>
          <cell r="B19988" t="str">
            <v>HA 29</v>
          </cell>
          <cell r="D19988">
            <v>146</v>
          </cell>
        </row>
        <row r="19989">
          <cell r="A19989">
            <v>45085</v>
          </cell>
          <cell r="B19989" t="str">
            <v>HA 31</v>
          </cell>
          <cell r="D19989">
            <v>189</v>
          </cell>
        </row>
        <row r="19990">
          <cell r="A19990">
            <v>45085</v>
          </cell>
          <cell r="B19990" t="str">
            <v>HA 39</v>
          </cell>
          <cell r="D19990">
            <v>166</v>
          </cell>
        </row>
        <row r="19991">
          <cell r="A19991">
            <v>45085</v>
          </cell>
          <cell r="B19991" t="str">
            <v>HA 41</v>
          </cell>
          <cell r="D19991">
            <v>160</v>
          </cell>
        </row>
        <row r="19992">
          <cell r="A19992">
            <v>45085</v>
          </cell>
          <cell r="B19992" t="str">
            <v>HA 45</v>
          </cell>
          <cell r="D19992">
            <v>186</v>
          </cell>
        </row>
        <row r="19993">
          <cell r="A19993">
            <v>45085</v>
          </cell>
          <cell r="B19993" t="str">
            <v>HA 57</v>
          </cell>
          <cell r="D19993">
            <v>186</v>
          </cell>
        </row>
        <row r="19994">
          <cell r="A19994">
            <v>45085</v>
          </cell>
          <cell r="B19994" t="str">
            <v>HA 59</v>
          </cell>
          <cell r="D19994">
            <v>168</v>
          </cell>
        </row>
        <row r="19995">
          <cell r="A19995">
            <v>45085</v>
          </cell>
          <cell r="B19995" t="str">
            <v>UA 1219</v>
          </cell>
          <cell r="D19995">
            <v>170</v>
          </cell>
        </row>
        <row r="19996">
          <cell r="A19996">
            <v>45085</v>
          </cell>
          <cell r="B19996" t="str">
            <v>UA 1273</v>
          </cell>
          <cell r="D19996">
            <v>348</v>
          </cell>
        </row>
        <row r="19997">
          <cell r="A19997">
            <v>45085</v>
          </cell>
          <cell r="B19997" t="str">
            <v>UA 1736</v>
          </cell>
          <cell r="D19997">
            <v>356</v>
          </cell>
        </row>
        <row r="19998">
          <cell r="A19998">
            <v>45085</v>
          </cell>
          <cell r="B19998" t="str">
            <v>UA 1749</v>
          </cell>
          <cell r="D19998">
            <v>362</v>
          </cell>
        </row>
        <row r="19999">
          <cell r="A19999">
            <v>45085</v>
          </cell>
          <cell r="B19999" t="str">
            <v>UA 202</v>
          </cell>
          <cell r="D19999">
            <v>204</v>
          </cell>
        </row>
        <row r="20000">
          <cell r="A20000">
            <v>45085</v>
          </cell>
          <cell r="B20000" t="str">
            <v>UA 2623</v>
          </cell>
          <cell r="D20000">
            <v>163</v>
          </cell>
        </row>
        <row r="20001">
          <cell r="A20001">
            <v>45085</v>
          </cell>
          <cell r="B20001" t="str">
            <v>UA 417</v>
          </cell>
          <cell r="D20001">
            <v>173</v>
          </cell>
        </row>
        <row r="20002">
          <cell r="A20002">
            <v>45085</v>
          </cell>
          <cell r="B20002" t="str">
            <v>WN 314</v>
          </cell>
          <cell r="D20002">
            <v>174</v>
          </cell>
        </row>
        <row r="20003">
          <cell r="A20003">
            <v>45085</v>
          </cell>
          <cell r="B20003" t="str">
            <v>WN 3560</v>
          </cell>
          <cell r="D20003">
            <v>174</v>
          </cell>
        </row>
        <row r="20004">
          <cell r="A20004">
            <v>45085</v>
          </cell>
          <cell r="B20004" t="str">
            <v>WN 361</v>
          </cell>
          <cell r="D20004">
            <v>175</v>
          </cell>
        </row>
        <row r="20005">
          <cell r="A20005">
            <v>45085</v>
          </cell>
          <cell r="B20005" t="str">
            <v>WN 3684</v>
          </cell>
          <cell r="D20005">
            <v>173</v>
          </cell>
        </row>
        <row r="20006">
          <cell r="A20006">
            <v>45085</v>
          </cell>
          <cell r="B20006" t="str">
            <v>WN 3693</v>
          </cell>
          <cell r="D20006">
            <v>171</v>
          </cell>
        </row>
        <row r="20007">
          <cell r="A20007">
            <v>45085</v>
          </cell>
          <cell r="B20007" t="str">
            <v>WN 3715</v>
          </cell>
          <cell r="D20007">
            <v>171</v>
          </cell>
        </row>
        <row r="20008">
          <cell r="A20008">
            <v>45085</v>
          </cell>
          <cell r="B20008" t="str">
            <v>WN 900</v>
          </cell>
          <cell r="D20008">
            <v>174</v>
          </cell>
        </row>
        <row r="20009">
          <cell r="A20009">
            <v>45086</v>
          </cell>
          <cell r="B20009" t="str">
            <v>AA 271</v>
          </cell>
          <cell r="D20009">
            <v>207</v>
          </cell>
        </row>
        <row r="20010">
          <cell r="A20010">
            <v>45086</v>
          </cell>
          <cell r="B20010" t="str">
            <v>AA 432</v>
          </cell>
          <cell r="D20010">
            <v>160</v>
          </cell>
        </row>
        <row r="20011">
          <cell r="A20011">
            <v>45086</v>
          </cell>
          <cell r="B20011" t="str">
            <v>AS 803</v>
          </cell>
          <cell r="D20011">
            <v>158</v>
          </cell>
        </row>
        <row r="20012">
          <cell r="A20012">
            <v>45086</v>
          </cell>
          <cell r="B20012" t="str">
            <v>AS 825</v>
          </cell>
          <cell r="D20012">
            <v>109</v>
          </cell>
        </row>
        <row r="20013">
          <cell r="A20013">
            <v>45086</v>
          </cell>
          <cell r="B20013" t="str">
            <v>AS 861</v>
          </cell>
          <cell r="D20013">
            <v>164</v>
          </cell>
        </row>
        <row r="20014">
          <cell r="A20014">
            <v>45086</v>
          </cell>
          <cell r="B20014" t="str">
            <v>AS 879</v>
          </cell>
          <cell r="D20014">
            <v>165</v>
          </cell>
        </row>
        <row r="20015">
          <cell r="A20015">
            <v>45086</v>
          </cell>
          <cell r="B20015" t="str">
            <v>DL 355</v>
          </cell>
          <cell r="D20015">
            <v>175</v>
          </cell>
        </row>
        <row r="20016">
          <cell r="A20016">
            <v>45086</v>
          </cell>
          <cell r="B20016" t="str">
            <v>HA 23</v>
          </cell>
          <cell r="D20016">
            <v>179</v>
          </cell>
        </row>
        <row r="20017">
          <cell r="A20017">
            <v>45086</v>
          </cell>
          <cell r="B20017" t="str">
            <v>HA 29</v>
          </cell>
          <cell r="D20017">
            <v>138</v>
          </cell>
        </row>
        <row r="20018">
          <cell r="A20018">
            <v>45086</v>
          </cell>
          <cell r="B20018" t="str">
            <v>HA 31</v>
          </cell>
          <cell r="D20018">
            <v>172</v>
          </cell>
        </row>
        <row r="20019">
          <cell r="A20019">
            <v>45086</v>
          </cell>
          <cell r="B20019" t="str">
            <v>HA 33</v>
          </cell>
          <cell r="D20019">
            <v>259</v>
          </cell>
        </row>
        <row r="20020">
          <cell r="A20020">
            <v>45086</v>
          </cell>
          <cell r="B20020" t="str">
            <v>HA 39</v>
          </cell>
          <cell r="D20020">
            <v>189</v>
          </cell>
        </row>
        <row r="20021">
          <cell r="A20021">
            <v>45086</v>
          </cell>
          <cell r="B20021" t="str">
            <v>HA 41</v>
          </cell>
          <cell r="D20021">
            <v>172</v>
          </cell>
        </row>
        <row r="20022">
          <cell r="A20022">
            <v>45086</v>
          </cell>
          <cell r="B20022" t="str">
            <v>HA 59</v>
          </cell>
          <cell r="D20022">
            <v>165</v>
          </cell>
        </row>
        <row r="20023">
          <cell r="A20023">
            <v>45086</v>
          </cell>
          <cell r="B20023" t="str">
            <v>HA 71</v>
          </cell>
          <cell r="D20023">
            <v>170</v>
          </cell>
        </row>
        <row r="20024">
          <cell r="A20024">
            <v>45086</v>
          </cell>
          <cell r="B20024" t="str">
            <v>UA 1273</v>
          </cell>
          <cell r="D20024">
            <v>358</v>
          </cell>
        </row>
        <row r="20025">
          <cell r="A20025">
            <v>45086</v>
          </cell>
          <cell r="B20025" t="str">
            <v>UA 1736</v>
          </cell>
          <cell r="D20025">
            <v>348</v>
          </cell>
        </row>
        <row r="20026">
          <cell r="A20026">
            <v>45086</v>
          </cell>
          <cell r="B20026" t="str">
            <v>UA 202</v>
          </cell>
          <cell r="D20026">
            <v>234</v>
          </cell>
        </row>
        <row r="20027">
          <cell r="A20027">
            <v>45086</v>
          </cell>
          <cell r="B20027" t="str">
            <v>UA 2623</v>
          </cell>
          <cell r="D20027">
            <v>140</v>
          </cell>
        </row>
        <row r="20028">
          <cell r="A20028">
            <v>45086</v>
          </cell>
          <cell r="B20028" t="str">
            <v>UA 417</v>
          </cell>
          <cell r="D20028">
            <v>177</v>
          </cell>
        </row>
        <row r="20029">
          <cell r="A20029">
            <v>45086</v>
          </cell>
          <cell r="B20029" t="str">
            <v>WN 314</v>
          </cell>
          <cell r="D20029">
            <v>175</v>
          </cell>
        </row>
        <row r="20030">
          <cell r="A20030">
            <v>45086</v>
          </cell>
          <cell r="B20030" t="str">
            <v>WN 3316</v>
          </cell>
          <cell r="D20030">
            <v>174</v>
          </cell>
        </row>
        <row r="20031">
          <cell r="A20031">
            <v>45086</v>
          </cell>
          <cell r="B20031" t="str">
            <v>WN 3560</v>
          </cell>
          <cell r="D20031">
            <v>174</v>
          </cell>
        </row>
        <row r="20032">
          <cell r="A20032">
            <v>45086</v>
          </cell>
          <cell r="B20032" t="str">
            <v>WN 3684</v>
          </cell>
          <cell r="D20032">
            <v>179</v>
          </cell>
        </row>
        <row r="20033">
          <cell r="A20033">
            <v>45086</v>
          </cell>
          <cell r="B20033" t="str">
            <v>WN 3693</v>
          </cell>
          <cell r="D20033">
            <v>156</v>
          </cell>
        </row>
        <row r="20034">
          <cell r="A20034">
            <v>45086</v>
          </cell>
          <cell r="B20034" t="str">
            <v>WN 3715</v>
          </cell>
          <cell r="D20034">
            <v>174</v>
          </cell>
        </row>
        <row r="20035">
          <cell r="A20035">
            <v>45086</v>
          </cell>
          <cell r="B20035" t="str">
            <v>WN 900</v>
          </cell>
          <cell r="D20035">
            <v>174</v>
          </cell>
        </row>
        <row r="20036">
          <cell r="A20036">
            <v>45087</v>
          </cell>
          <cell r="B20036" t="str">
            <v>AA 205</v>
          </cell>
          <cell r="D20036">
            <v>196</v>
          </cell>
        </row>
        <row r="20037">
          <cell r="A20037">
            <v>45087</v>
          </cell>
          <cell r="B20037" t="str">
            <v>AA 271</v>
          </cell>
          <cell r="D20037">
            <v>204</v>
          </cell>
        </row>
        <row r="20038">
          <cell r="A20038">
            <v>45087</v>
          </cell>
          <cell r="B20038" t="str">
            <v>AA 432</v>
          </cell>
          <cell r="D20038">
            <v>187</v>
          </cell>
        </row>
        <row r="20039">
          <cell r="A20039">
            <v>45087</v>
          </cell>
          <cell r="B20039" t="str">
            <v>AS 803</v>
          </cell>
          <cell r="D20039">
            <v>154</v>
          </cell>
        </row>
        <row r="20040">
          <cell r="A20040">
            <v>45087</v>
          </cell>
          <cell r="B20040" t="str">
            <v>AS 805</v>
          </cell>
          <cell r="D20040">
            <v>137</v>
          </cell>
        </row>
        <row r="20041">
          <cell r="A20041">
            <v>45087</v>
          </cell>
          <cell r="B20041" t="str">
            <v>AS 813</v>
          </cell>
          <cell r="D20041">
            <v>157</v>
          </cell>
        </row>
        <row r="20042">
          <cell r="A20042">
            <v>45087</v>
          </cell>
          <cell r="B20042" t="str">
            <v>AS 825</v>
          </cell>
          <cell r="D20042">
            <v>161</v>
          </cell>
        </row>
        <row r="20043">
          <cell r="A20043">
            <v>45087</v>
          </cell>
          <cell r="B20043" t="str">
            <v>AS 861</v>
          </cell>
          <cell r="D20043">
            <v>146</v>
          </cell>
        </row>
        <row r="20044">
          <cell r="A20044">
            <v>45087</v>
          </cell>
          <cell r="B20044" t="str">
            <v>AS 879</v>
          </cell>
          <cell r="D20044">
            <v>156</v>
          </cell>
        </row>
        <row r="20045">
          <cell r="A20045">
            <v>45087</v>
          </cell>
          <cell r="B20045" t="str">
            <v>DL 355</v>
          </cell>
          <cell r="D20045">
            <v>195</v>
          </cell>
        </row>
        <row r="20046">
          <cell r="A20046">
            <v>45087</v>
          </cell>
          <cell r="B20046" t="str">
            <v>DL 464</v>
          </cell>
          <cell r="D20046">
            <v>192</v>
          </cell>
        </row>
        <row r="20047">
          <cell r="A20047">
            <v>45087</v>
          </cell>
          <cell r="B20047" t="str">
            <v>DL 481</v>
          </cell>
          <cell r="D20047">
            <v>183</v>
          </cell>
        </row>
        <row r="20048">
          <cell r="A20048">
            <v>45087</v>
          </cell>
          <cell r="B20048" t="str">
            <v>HA 23</v>
          </cell>
          <cell r="D20048">
            <v>181</v>
          </cell>
        </row>
        <row r="20049">
          <cell r="A20049">
            <v>45087</v>
          </cell>
          <cell r="B20049" t="str">
            <v>HA 31</v>
          </cell>
          <cell r="D20049">
            <v>181</v>
          </cell>
        </row>
        <row r="20050">
          <cell r="A20050">
            <v>45087</v>
          </cell>
          <cell r="B20050" t="str">
            <v>HA 33</v>
          </cell>
          <cell r="D20050">
            <v>288</v>
          </cell>
        </row>
        <row r="20051">
          <cell r="A20051">
            <v>45087</v>
          </cell>
          <cell r="B20051" t="str">
            <v>HA 41</v>
          </cell>
          <cell r="D20051">
            <v>178</v>
          </cell>
        </row>
        <row r="20052">
          <cell r="A20052">
            <v>45087</v>
          </cell>
          <cell r="B20052" t="str">
            <v>HA 59</v>
          </cell>
          <cell r="D20052">
            <v>175</v>
          </cell>
        </row>
        <row r="20053">
          <cell r="A20053">
            <v>45087</v>
          </cell>
          <cell r="B20053" t="str">
            <v>HA 71</v>
          </cell>
          <cell r="D20053">
            <v>179</v>
          </cell>
        </row>
        <row r="20054">
          <cell r="A20054">
            <v>45087</v>
          </cell>
          <cell r="B20054" t="str">
            <v>UA 1219</v>
          </cell>
          <cell r="D20054">
            <v>147</v>
          </cell>
        </row>
        <row r="20055">
          <cell r="A20055">
            <v>45087</v>
          </cell>
          <cell r="B20055" t="str">
            <v>UA 1749</v>
          </cell>
          <cell r="D20055">
            <v>364</v>
          </cell>
        </row>
        <row r="20056">
          <cell r="A20056">
            <v>45087</v>
          </cell>
          <cell r="B20056" t="str">
            <v>UA 1807</v>
          </cell>
          <cell r="D20056">
            <v>113</v>
          </cell>
        </row>
        <row r="20057">
          <cell r="A20057">
            <v>45087</v>
          </cell>
          <cell r="B20057" t="str">
            <v>WN 314</v>
          </cell>
          <cell r="D20057">
            <v>174</v>
          </cell>
        </row>
        <row r="20058">
          <cell r="A20058">
            <v>45087</v>
          </cell>
          <cell r="B20058" t="str">
            <v>WN 3316</v>
          </cell>
          <cell r="D20058">
            <v>174</v>
          </cell>
        </row>
        <row r="20059">
          <cell r="A20059">
            <v>45087</v>
          </cell>
          <cell r="B20059" t="str">
            <v>WN 3560</v>
          </cell>
          <cell r="D20059">
            <v>173</v>
          </cell>
        </row>
        <row r="20060">
          <cell r="A20060">
            <v>45087</v>
          </cell>
          <cell r="B20060" t="str">
            <v>WN 361</v>
          </cell>
          <cell r="D20060">
            <v>175</v>
          </cell>
        </row>
        <row r="20061">
          <cell r="A20061">
            <v>45087</v>
          </cell>
          <cell r="B20061" t="str">
            <v>WN 3684</v>
          </cell>
          <cell r="D20061">
            <v>174</v>
          </cell>
        </row>
        <row r="20062">
          <cell r="A20062">
            <v>45087</v>
          </cell>
          <cell r="B20062" t="str">
            <v>WN 3693</v>
          </cell>
          <cell r="D20062">
            <v>175</v>
          </cell>
        </row>
        <row r="20063">
          <cell r="A20063">
            <v>45087</v>
          </cell>
          <cell r="B20063" t="str">
            <v>WN 3715</v>
          </cell>
          <cell r="D20063">
            <v>174</v>
          </cell>
        </row>
        <row r="20064">
          <cell r="A20064">
            <v>45088</v>
          </cell>
          <cell r="B20064" t="str">
            <v>AA 119</v>
          </cell>
          <cell r="D20064">
            <v>226</v>
          </cell>
        </row>
        <row r="20065">
          <cell r="A20065">
            <v>45088</v>
          </cell>
          <cell r="B20065" t="str">
            <v>AA 271</v>
          </cell>
          <cell r="D20065">
            <v>196</v>
          </cell>
        </row>
        <row r="20066">
          <cell r="A20066">
            <v>45088</v>
          </cell>
          <cell r="B20066" t="str">
            <v>DL 464</v>
          </cell>
          <cell r="D20066">
            <v>142</v>
          </cell>
        </row>
        <row r="20067">
          <cell r="A20067">
            <v>45088</v>
          </cell>
          <cell r="B20067" t="str">
            <v>DL 481</v>
          </cell>
          <cell r="D20067">
            <v>178</v>
          </cell>
        </row>
        <row r="20068">
          <cell r="A20068">
            <v>45088</v>
          </cell>
          <cell r="B20068" t="str">
            <v>HA 23</v>
          </cell>
          <cell r="D20068">
            <v>178</v>
          </cell>
        </row>
        <row r="20069">
          <cell r="A20069">
            <v>45088</v>
          </cell>
          <cell r="B20069" t="str">
            <v>HA 29</v>
          </cell>
          <cell r="D20069">
            <v>243</v>
          </cell>
        </row>
        <row r="20070">
          <cell r="A20070">
            <v>45088</v>
          </cell>
          <cell r="B20070" t="str">
            <v>HA 39</v>
          </cell>
          <cell r="D20070">
            <v>172</v>
          </cell>
        </row>
        <row r="20071">
          <cell r="A20071">
            <v>45088</v>
          </cell>
          <cell r="B20071" t="str">
            <v>UA 1219</v>
          </cell>
          <cell r="D20071">
            <v>124</v>
          </cell>
        </row>
        <row r="20072">
          <cell r="A20072">
            <v>45088</v>
          </cell>
          <cell r="B20072" t="str">
            <v>UA 1736</v>
          </cell>
          <cell r="D20072">
            <v>360</v>
          </cell>
        </row>
        <row r="20073">
          <cell r="A20073">
            <v>45088</v>
          </cell>
          <cell r="B20073" t="str">
            <v>UA 1749</v>
          </cell>
          <cell r="D20073">
            <v>341</v>
          </cell>
        </row>
        <row r="20074">
          <cell r="A20074">
            <v>45088</v>
          </cell>
          <cell r="B20074" t="str">
            <v>UA 202</v>
          </cell>
          <cell r="D20074">
            <v>223</v>
          </cell>
        </row>
        <row r="20075">
          <cell r="A20075">
            <v>45088</v>
          </cell>
          <cell r="B20075" t="str">
            <v>WN 3684</v>
          </cell>
          <cell r="D20075">
            <v>179</v>
          </cell>
        </row>
        <row r="20076">
          <cell r="A20076">
            <v>45089</v>
          </cell>
          <cell r="B20076" t="str">
            <v>AA 205</v>
          </cell>
          <cell r="D20076">
            <v>186</v>
          </cell>
        </row>
        <row r="20077">
          <cell r="A20077">
            <v>45089</v>
          </cell>
          <cell r="B20077" t="str">
            <v>AA 271</v>
          </cell>
          <cell r="D20077">
            <v>197</v>
          </cell>
        </row>
        <row r="20078">
          <cell r="A20078">
            <v>45089</v>
          </cell>
          <cell r="B20078" t="str">
            <v>AS 805</v>
          </cell>
          <cell r="D20078">
            <v>152</v>
          </cell>
        </row>
        <row r="20079">
          <cell r="A20079">
            <v>45089</v>
          </cell>
          <cell r="B20079" t="str">
            <v>AS 861</v>
          </cell>
          <cell r="D20079">
            <v>178</v>
          </cell>
        </row>
        <row r="20080">
          <cell r="A20080">
            <v>45089</v>
          </cell>
          <cell r="B20080" t="str">
            <v>AS 879</v>
          </cell>
          <cell r="D20080">
            <v>156</v>
          </cell>
        </row>
        <row r="20081">
          <cell r="A20081">
            <v>45089</v>
          </cell>
          <cell r="B20081" t="str">
            <v>DL 464</v>
          </cell>
          <cell r="D20081">
            <v>194</v>
          </cell>
        </row>
        <row r="20082">
          <cell r="A20082">
            <v>45089</v>
          </cell>
          <cell r="B20082" t="str">
            <v>DL 481</v>
          </cell>
          <cell r="D20082">
            <v>194</v>
          </cell>
        </row>
        <row r="20083">
          <cell r="A20083">
            <v>45089</v>
          </cell>
          <cell r="B20083" t="str">
            <v>HA 23</v>
          </cell>
          <cell r="D20083">
            <v>177</v>
          </cell>
        </row>
        <row r="20084">
          <cell r="A20084">
            <v>45089</v>
          </cell>
          <cell r="B20084" t="str">
            <v>HA 31</v>
          </cell>
          <cell r="D20084">
            <v>189</v>
          </cell>
        </row>
        <row r="20085">
          <cell r="A20085">
            <v>45089</v>
          </cell>
          <cell r="B20085" t="str">
            <v>HA 41</v>
          </cell>
          <cell r="D20085">
            <v>187</v>
          </cell>
        </row>
        <row r="20086">
          <cell r="A20086">
            <v>45089</v>
          </cell>
          <cell r="B20086" t="str">
            <v>HA 57</v>
          </cell>
          <cell r="D20086">
            <v>185</v>
          </cell>
        </row>
        <row r="20087">
          <cell r="A20087">
            <v>45089</v>
          </cell>
          <cell r="B20087" t="str">
            <v>HA 59</v>
          </cell>
          <cell r="D20087">
            <v>180</v>
          </cell>
        </row>
        <row r="20088">
          <cell r="A20088">
            <v>45089</v>
          </cell>
          <cell r="B20088" t="str">
            <v>UA 1219</v>
          </cell>
          <cell r="D20088">
            <v>179</v>
          </cell>
        </row>
        <row r="20089">
          <cell r="A20089">
            <v>45089</v>
          </cell>
          <cell r="B20089" t="str">
            <v>UA 1736</v>
          </cell>
          <cell r="D20089">
            <v>341</v>
          </cell>
        </row>
        <row r="20090">
          <cell r="A20090">
            <v>45089</v>
          </cell>
          <cell r="B20090" t="str">
            <v>UA 2623</v>
          </cell>
          <cell r="D20090">
            <v>148</v>
          </cell>
        </row>
        <row r="20091">
          <cell r="A20091">
            <v>45089</v>
          </cell>
          <cell r="B20091" t="str">
            <v>WN 314</v>
          </cell>
          <cell r="D20091">
            <v>174</v>
          </cell>
        </row>
        <row r="20092">
          <cell r="A20092">
            <v>45089</v>
          </cell>
          <cell r="B20092" t="str">
            <v>WN 3316</v>
          </cell>
          <cell r="D20092">
            <v>174</v>
          </cell>
        </row>
        <row r="20093">
          <cell r="A20093">
            <v>45089</v>
          </cell>
          <cell r="B20093" t="str">
            <v>WN 3560</v>
          </cell>
          <cell r="D20093">
            <v>176</v>
          </cell>
        </row>
        <row r="20094">
          <cell r="A20094">
            <v>45089</v>
          </cell>
          <cell r="B20094" t="str">
            <v>WN 361</v>
          </cell>
          <cell r="D20094">
            <v>176</v>
          </cell>
        </row>
        <row r="20095">
          <cell r="A20095">
            <v>45089</v>
          </cell>
          <cell r="B20095" t="str">
            <v>WN 3684</v>
          </cell>
          <cell r="D20095">
            <v>153</v>
          </cell>
        </row>
        <row r="20096">
          <cell r="A20096">
            <v>45089</v>
          </cell>
          <cell r="B20096" t="str">
            <v>WN 3693</v>
          </cell>
          <cell r="D20096">
            <v>175</v>
          </cell>
        </row>
        <row r="20097">
          <cell r="A20097">
            <v>45089</v>
          </cell>
          <cell r="B20097" t="str">
            <v>WN 3715</v>
          </cell>
          <cell r="D20097">
            <v>176</v>
          </cell>
        </row>
        <row r="20098">
          <cell r="A20098">
            <v>45090</v>
          </cell>
          <cell r="B20098" t="str">
            <v>AA 205</v>
          </cell>
          <cell r="D20098">
            <v>195</v>
          </cell>
        </row>
        <row r="20099">
          <cell r="A20099">
            <v>45090</v>
          </cell>
          <cell r="B20099" t="str">
            <v>AA 271</v>
          </cell>
          <cell r="D20099">
            <v>192</v>
          </cell>
        </row>
        <row r="20100">
          <cell r="A20100">
            <v>45090</v>
          </cell>
          <cell r="B20100" t="str">
            <v>AA 432</v>
          </cell>
          <cell r="D20100">
            <v>189</v>
          </cell>
        </row>
        <row r="20101">
          <cell r="A20101">
            <v>45090</v>
          </cell>
          <cell r="B20101" t="str">
            <v>AS 803</v>
          </cell>
          <cell r="D20101">
            <v>152</v>
          </cell>
        </row>
        <row r="20102">
          <cell r="A20102">
            <v>45090</v>
          </cell>
          <cell r="B20102" t="str">
            <v>AS 805</v>
          </cell>
          <cell r="D20102">
            <v>165</v>
          </cell>
        </row>
        <row r="20103">
          <cell r="A20103">
            <v>45090</v>
          </cell>
          <cell r="B20103" t="str">
            <v>AS 813</v>
          </cell>
          <cell r="D20103">
            <v>161</v>
          </cell>
        </row>
        <row r="20104">
          <cell r="A20104">
            <v>45090</v>
          </cell>
          <cell r="B20104" t="str">
            <v>AS 825</v>
          </cell>
          <cell r="D20104">
            <v>172</v>
          </cell>
        </row>
        <row r="20105">
          <cell r="A20105">
            <v>45090</v>
          </cell>
          <cell r="B20105" t="str">
            <v>AS 829</v>
          </cell>
          <cell r="D20105">
            <v>178</v>
          </cell>
        </row>
        <row r="20106">
          <cell r="A20106">
            <v>45090</v>
          </cell>
          <cell r="B20106" t="str">
            <v>AS 879</v>
          </cell>
          <cell r="D20106">
            <v>157</v>
          </cell>
        </row>
        <row r="20107">
          <cell r="A20107">
            <v>45090</v>
          </cell>
          <cell r="B20107" t="str">
            <v>DL 355</v>
          </cell>
          <cell r="D20107">
            <v>192</v>
          </cell>
        </row>
        <row r="20108">
          <cell r="A20108">
            <v>45090</v>
          </cell>
          <cell r="B20108" t="str">
            <v>DL 464</v>
          </cell>
          <cell r="D20108">
            <v>194</v>
          </cell>
        </row>
        <row r="20109">
          <cell r="A20109">
            <v>45090</v>
          </cell>
          <cell r="B20109" t="str">
            <v>DL 481</v>
          </cell>
          <cell r="D20109">
            <v>189</v>
          </cell>
        </row>
        <row r="20110">
          <cell r="A20110">
            <v>45090</v>
          </cell>
          <cell r="B20110" t="str">
            <v>HA 23</v>
          </cell>
          <cell r="D20110">
            <v>175</v>
          </cell>
        </row>
        <row r="20111">
          <cell r="A20111">
            <v>45090</v>
          </cell>
          <cell r="B20111" t="str">
            <v>HA 29</v>
          </cell>
          <cell r="D20111">
            <v>278</v>
          </cell>
        </row>
        <row r="20112">
          <cell r="A20112">
            <v>45090</v>
          </cell>
          <cell r="B20112" t="str">
            <v>HA 39</v>
          </cell>
          <cell r="D20112">
            <v>187</v>
          </cell>
        </row>
        <row r="20113">
          <cell r="A20113">
            <v>45090</v>
          </cell>
          <cell r="B20113" t="str">
            <v>HA 59</v>
          </cell>
          <cell r="D20113">
            <v>168</v>
          </cell>
        </row>
        <row r="20114">
          <cell r="A20114">
            <v>45090</v>
          </cell>
          <cell r="B20114" t="str">
            <v>HA 71</v>
          </cell>
          <cell r="D20114">
            <v>183</v>
          </cell>
        </row>
        <row r="20115">
          <cell r="A20115">
            <v>45090</v>
          </cell>
          <cell r="B20115" t="str">
            <v>UA 1219</v>
          </cell>
          <cell r="D20115">
            <v>160</v>
          </cell>
        </row>
        <row r="20116">
          <cell r="A20116">
            <v>45090</v>
          </cell>
          <cell r="B20116" t="str">
            <v>UA 1273</v>
          </cell>
          <cell r="D20116">
            <v>358</v>
          </cell>
        </row>
        <row r="20117">
          <cell r="A20117">
            <v>45090</v>
          </cell>
          <cell r="B20117" t="str">
            <v>UA 1749</v>
          </cell>
          <cell r="D20117">
            <v>353</v>
          </cell>
        </row>
        <row r="20118">
          <cell r="A20118">
            <v>45090</v>
          </cell>
          <cell r="B20118" t="str">
            <v>UA 2623</v>
          </cell>
          <cell r="D20118">
            <v>156</v>
          </cell>
        </row>
        <row r="20119">
          <cell r="A20119">
            <v>45090</v>
          </cell>
          <cell r="B20119" t="str">
            <v>WN 314</v>
          </cell>
          <cell r="D20119">
            <v>176</v>
          </cell>
        </row>
        <row r="20120">
          <cell r="A20120">
            <v>45090</v>
          </cell>
          <cell r="B20120" t="str">
            <v>WN 3560</v>
          </cell>
          <cell r="D20120">
            <v>174</v>
          </cell>
        </row>
        <row r="20121">
          <cell r="A20121">
            <v>45090</v>
          </cell>
          <cell r="B20121" t="str">
            <v>WN 361</v>
          </cell>
          <cell r="D20121">
            <v>172</v>
          </cell>
        </row>
        <row r="20122">
          <cell r="A20122">
            <v>45090</v>
          </cell>
          <cell r="B20122" t="str">
            <v>WN 3693</v>
          </cell>
          <cell r="D20122">
            <v>172</v>
          </cell>
        </row>
        <row r="20123">
          <cell r="A20123">
            <v>45090</v>
          </cell>
          <cell r="B20123" t="str">
            <v>WN 3715</v>
          </cell>
          <cell r="D20123">
            <v>174</v>
          </cell>
        </row>
        <row r="20124">
          <cell r="A20124">
            <v>45091</v>
          </cell>
          <cell r="B20124" t="str">
            <v>AA 119</v>
          </cell>
          <cell r="D20124">
            <v>272</v>
          </cell>
        </row>
        <row r="20125">
          <cell r="A20125">
            <v>45091</v>
          </cell>
          <cell r="B20125" t="str">
            <v>AA 205</v>
          </cell>
          <cell r="D20125">
            <v>196</v>
          </cell>
        </row>
        <row r="20126">
          <cell r="A20126">
            <v>45091</v>
          </cell>
          <cell r="B20126" t="str">
            <v>AA 271</v>
          </cell>
          <cell r="D20126">
            <v>190</v>
          </cell>
        </row>
        <row r="20127">
          <cell r="A20127">
            <v>45091</v>
          </cell>
          <cell r="B20127" t="str">
            <v>AS 803</v>
          </cell>
          <cell r="D20127">
            <v>180</v>
          </cell>
        </row>
        <row r="20128">
          <cell r="A20128">
            <v>45091</v>
          </cell>
          <cell r="B20128" t="str">
            <v>AS 805</v>
          </cell>
          <cell r="D20128">
            <v>166</v>
          </cell>
        </row>
        <row r="20129">
          <cell r="A20129">
            <v>45091</v>
          </cell>
          <cell r="B20129" t="str">
            <v>AS 813</v>
          </cell>
          <cell r="D20129">
            <v>145</v>
          </cell>
        </row>
        <row r="20130">
          <cell r="A20130">
            <v>45091</v>
          </cell>
          <cell r="B20130" t="str">
            <v>AS 825</v>
          </cell>
          <cell r="D20130">
            <v>158</v>
          </cell>
        </row>
        <row r="20131">
          <cell r="A20131">
            <v>45091</v>
          </cell>
          <cell r="B20131" t="str">
            <v>AS 829</v>
          </cell>
          <cell r="D20131">
            <v>174</v>
          </cell>
        </row>
        <row r="20132">
          <cell r="A20132">
            <v>45091</v>
          </cell>
          <cell r="B20132" t="str">
            <v>AS 879</v>
          </cell>
          <cell r="D20132">
            <v>175</v>
          </cell>
        </row>
        <row r="20133">
          <cell r="A20133">
            <v>45091</v>
          </cell>
          <cell r="B20133" t="str">
            <v>DL 355</v>
          </cell>
          <cell r="D20133">
            <v>194</v>
          </cell>
        </row>
        <row r="20134">
          <cell r="A20134">
            <v>45091</v>
          </cell>
          <cell r="B20134" t="str">
            <v>DL 464</v>
          </cell>
          <cell r="D20134">
            <v>184</v>
          </cell>
        </row>
        <row r="20135">
          <cell r="A20135">
            <v>45091</v>
          </cell>
          <cell r="B20135" t="str">
            <v>DL 481</v>
          </cell>
          <cell r="D20135">
            <v>193</v>
          </cell>
        </row>
        <row r="20136">
          <cell r="A20136">
            <v>45091</v>
          </cell>
          <cell r="B20136" t="str">
            <v>HA 23</v>
          </cell>
          <cell r="D20136">
            <v>162</v>
          </cell>
        </row>
        <row r="20137">
          <cell r="A20137">
            <v>45091</v>
          </cell>
          <cell r="B20137" t="str">
            <v>HA 29</v>
          </cell>
          <cell r="D20137">
            <v>233</v>
          </cell>
        </row>
        <row r="20138">
          <cell r="A20138">
            <v>45091</v>
          </cell>
          <cell r="B20138" t="str">
            <v>HA 31</v>
          </cell>
          <cell r="D20138">
            <v>176</v>
          </cell>
        </row>
        <row r="20139">
          <cell r="A20139">
            <v>45091</v>
          </cell>
          <cell r="B20139" t="str">
            <v>HA 33</v>
          </cell>
          <cell r="D20139">
            <v>276</v>
          </cell>
        </row>
        <row r="20140">
          <cell r="A20140">
            <v>45091</v>
          </cell>
          <cell r="B20140" t="str">
            <v>HA 41</v>
          </cell>
          <cell r="D20140">
            <v>155</v>
          </cell>
        </row>
        <row r="20141">
          <cell r="A20141">
            <v>45091</v>
          </cell>
          <cell r="B20141" t="str">
            <v>HA 59</v>
          </cell>
          <cell r="D20141">
            <v>164</v>
          </cell>
        </row>
        <row r="20142">
          <cell r="A20142">
            <v>45091</v>
          </cell>
          <cell r="B20142" t="str">
            <v>UA 1219</v>
          </cell>
          <cell r="D20142">
            <v>176</v>
          </cell>
        </row>
        <row r="20143">
          <cell r="A20143">
            <v>45091</v>
          </cell>
          <cell r="B20143" t="str">
            <v>UA 1273</v>
          </cell>
          <cell r="D20143">
            <v>335</v>
          </cell>
        </row>
        <row r="20144">
          <cell r="A20144">
            <v>45091</v>
          </cell>
          <cell r="B20144" t="str">
            <v>UA 2623</v>
          </cell>
          <cell r="D20144">
            <v>156</v>
          </cell>
        </row>
        <row r="20145">
          <cell r="A20145">
            <v>45091</v>
          </cell>
          <cell r="B20145" t="str">
            <v>UA 417</v>
          </cell>
          <cell r="D20145">
            <v>175</v>
          </cell>
        </row>
        <row r="20146">
          <cell r="A20146">
            <v>45091</v>
          </cell>
          <cell r="B20146" t="str">
            <v>WN 1668</v>
          </cell>
          <cell r="D20146">
            <v>175</v>
          </cell>
        </row>
        <row r="20147">
          <cell r="A20147">
            <v>45091</v>
          </cell>
          <cell r="B20147" t="str">
            <v>WN 314</v>
          </cell>
          <cell r="D20147">
            <v>174</v>
          </cell>
        </row>
        <row r="20148">
          <cell r="A20148">
            <v>45091</v>
          </cell>
          <cell r="B20148" t="str">
            <v>WN 3274</v>
          </cell>
          <cell r="D20148">
            <v>173</v>
          </cell>
        </row>
        <row r="20149">
          <cell r="A20149">
            <v>45091</v>
          </cell>
          <cell r="B20149" t="str">
            <v>WN 3316</v>
          </cell>
          <cell r="D20149">
            <v>172</v>
          </cell>
        </row>
        <row r="20150">
          <cell r="A20150">
            <v>45091</v>
          </cell>
          <cell r="B20150" t="str">
            <v>WN 3560</v>
          </cell>
          <cell r="D20150">
            <v>175</v>
          </cell>
        </row>
        <row r="20151">
          <cell r="A20151">
            <v>45091</v>
          </cell>
          <cell r="B20151" t="str">
            <v>WN 3684</v>
          </cell>
          <cell r="D20151">
            <v>173</v>
          </cell>
        </row>
        <row r="20152">
          <cell r="A20152">
            <v>45091</v>
          </cell>
          <cell r="B20152" t="str">
            <v>WN 3693</v>
          </cell>
          <cell r="D20152">
            <v>173</v>
          </cell>
        </row>
        <row r="20153">
          <cell r="A20153">
            <v>45091</v>
          </cell>
          <cell r="B20153" t="str">
            <v>WN 3715</v>
          </cell>
          <cell r="D20153">
            <v>174</v>
          </cell>
        </row>
        <row r="20154">
          <cell r="A20154">
            <v>45091</v>
          </cell>
          <cell r="B20154" t="str">
            <v>WN 900</v>
          </cell>
          <cell r="D20154">
            <v>177</v>
          </cell>
        </row>
        <row r="20155">
          <cell r="A20155">
            <v>45092</v>
          </cell>
          <cell r="B20155" t="str">
            <v>AA 119</v>
          </cell>
          <cell r="D20155">
            <v>266</v>
          </cell>
        </row>
        <row r="20156">
          <cell r="A20156">
            <v>45092</v>
          </cell>
          <cell r="B20156" t="str">
            <v>AA 205</v>
          </cell>
          <cell r="D20156">
            <v>194</v>
          </cell>
        </row>
        <row r="20157">
          <cell r="A20157">
            <v>45092</v>
          </cell>
          <cell r="B20157" t="str">
            <v>AA 271</v>
          </cell>
          <cell r="D20157">
            <v>192</v>
          </cell>
        </row>
        <row r="20158">
          <cell r="A20158">
            <v>45092</v>
          </cell>
          <cell r="B20158" t="str">
            <v>AA 432</v>
          </cell>
          <cell r="D20158">
            <v>196</v>
          </cell>
        </row>
        <row r="20159">
          <cell r="A20159">
            <v>45092</v>
          </cell>
          <cell r="B20159" t="str">
            <v>AS 803</v>
          </cell>
          <cell r="D20159">
            <v>172</v>
          </cell>
        </row>
        <row r="20160">
          <cell r="A20160">
            <v>45092</v>
          </cell>
          <cell r="B20160" t="str">
            <v>AS 805</v>
          </cell>
          <cell r="D20160">
            <v>150</v>
          </cell>
        </row>
        <row r="20161">
          <cell r="A20161">
            <v>45092</v>
          </cell>
          <cell r="B20161" t="str">
            <v>AS 813</v>
          </cell>
          <cell r="D20161">
            <v>162</v>
          </cell>
        </row>
        <row r="20162">
          <cell r="A20162">
            <v>45092</v>
          </cell>
          <cell r="B20162" t="str">
            <v>AS 825</v>
          </cell>
          <cell r="D20162">
            <v>178</v>
          </cell>
        </row>
        <row r="20163">
          <cell r="A20163">
            <v>45092</v>
          </cell>
          <cell r="B20163" t="str">
            <v>AS 847</v>
          </cell>
          <cell r="D20163">
            <v>158</v>
          </cell>
        </row>
        <row r="20164">
          <cell r="A20164">
            <v>45092</v>
          </cell>
          <cell r="B20164" t="str">
            <v>AS 861</v>
          </cell>
          <cell r="D20164">
            <v>177</v>
          </cell>
        </row>
        <row r="20165">
          <cell r="A20165">
            <v>45092</v>
          </cell>
          <cell r="B20165" t="str">
            <v>DL 355</v>
          </cell>
          <cell r="D20165">
            <v>194</v>
          </cell>
        </row>
        <row r="20166">
          <cell r="A20166">
            <v>45092</v>
          </cell>
          <cell r="B20166" t="str">
            <v>DL 464</v>
          </cell>
          <cell r="D20166">
            <v>184</v>
          </cell>
        </row>
        <row r="20167">
          <cell r="A20167">
            <v>45092</v>
          </cell>
          <cell r="B20167" t="str">
            <v>DL 481</v>
          </cell>
          <cell r="D20167">
            <v>191</v>
          </cell>
        </row>
        <row r="20168">
          <cell r="A20168">
            <v>45092</v>
          </cell>
          <cell r="B20168" t="str">
            <v>HA 23</v>
          </cell>
          <cell r="D20168">
            <v>182</v>
          </cell>
        </row>
        <row r="20169">
          <cell r="A20169">
            <v>45092</v>
          </cell>
          <cell r="B20169" t="str">
            <v>HA 29</v>
          </cell>
          <cell r="D20169">
            <v>278</v>
          </cell>
        </row>
        <row r="20170">
          <cell r="A20170">
            <v>45092</v>
          </cell>
          <cell r="B20170" t="str">
            <v>HA 31</v>
          </cell>
          <cell r="D20170">
            <v>187</v>
          </cell>
        </row>
        <row r="20171">
          <cell r="A20171">
            <v>45092</v>
          </cell>
          <cell r="B20171" t="str">
            <v>HA 33</v>
          </cell>
          <cell r="D20171">
            <v>264</v>
          </cell>
        </row>
        <row r="20172">
          <cell r="A20172">
            <v>45092</v>
          </cell>
          <cell r="B20172" t="str">
            <v>HA 39</v>
          </cell>
          <cell r="D20172">
            <v>185</v>
          </cell>
        </row>
        <row r="20173">
          <cell r="A20173">
            <v>45092</v>
          </cell>
          <cell r="B20173" t="str">
            <v>HA 41</v>
          </cell>
          <cell r="D20173">
            <v>164</v>
          </cell>
        </row>
        <row r="20174">
          <cell r="A20174">
            <v>45092</v>
          </cell>
          <cell r="B20174" t="str">
            <v>HA 57</v>
          </cell>
          <cell r="D20174">
            <v>189</v>
          </cell>
        </row>
        <row r="20175">
          <cell r="A20175">
            <v>45092</v>
          </cell>
          <cell r="B20175" t="str">
            <v>HA 59</v>
          </cell>
          <cell r="D20175">
            <v>170</v>
          </cell>
        </row>
        <row r="20176">
          <cell r="A20176">
            <v>45092</v>
          </cell>
          <cell r="B20176" t="str">
            <v>HA 71</v>
          </cell>
          <cell r="D20176">
            <v>180</v>
          </cell>
        </row>
        <row r="20177">
          <cell r="A20177">
            <v>45092</v>
          </cell>
          <cell r="B20177" t="str">
            <v>UA 1736</v>
          </cell>
          <cell r="D20177">
            <v>333</v>
          </cell>
        </row>
        <row r="20178">
          <cell r="A20178">
            <v>45092</v>
          </cell>
          <cell r="B20178" t="str">
            <v>UA 1749</v>
          </cell>
          <cell r="D20178">
            <v>350</v>
          </cell>
        </row>
        <row r="20179">
          <cell r="A20179">
            <v>45092</v>
          </cell>
          <cell r="B20179" t="str">
            <v>UA 202</v>
          </cell>
          <cell r="D20179">
            <v>166</v>
          </cell>
        </row>
        <row r="20180">
          <cell r="A20180">
            <v>45092</v>
          </cell>
          <cell r="B20180" t="str">
            <v>UA 2623</v>
          </cell>
          <cell r="D20180">
            <v>161</v>
          </cell>
        </row>
        <row r="20181">
          <cell r="A20181">
            <v>45092</v>
          </cell>
          <cell r="B20181" t="str">
            <v>UA 417</v>
          </cell>
          <cell r="D20181">
            <v>179</v>
          </cell>
        </row>
        <row r="20182">
          <cell r="A20182">
            <v>45092</v>
          </cell>
          <cell r="B20182" t="str">
            <v>WN 1668</v>
          </cell>
          <cell r="D20182">
            <v>175</v>
          </cell>
        </row>
        <row r="20183">
          <cell r="A20183">
            <v>45092</v>
          </cell>
          <cell r="B20183" t="str">
            <v>WN 314</v>
          </cell>
          <cell r="D20183">
            <v>175</v>
          </cell>
        </row>
        <row r="20184">
          <cell r="A20184">
            <v>45092</v>
          </cell>
          <cell r="B20184" t="str">
            <v>WN 3316</v>
          </cell>
          <cell r="D20184">
            <v>175</v>
          </cell>
        </row>
        <row r="20185">
          <cell r="A20185">
            <v>45092</v>
          </cell>
          <cell r="B20185" t="str">
            <v>WN 361</v>
          </cell>
          <cell r="D20185">
            <v>163</v>
          </cell>
        </row>
        <row r="20186">
          <cell r="A20186">
            <v>45092</v>
          </cell>
          <cell r="B20186" t="str">
            <v>WN 3693</v>
          </cell>
          <cell r="D20186">
            <v>174</v>
          </cell>
        </row>
        <row r="20187">
          <cell r="A20187">
            <v>45092</v>
          </cell>
          <cell r="B20187" t="str">
            <v>WN 3715</v>
          </cell>
          <cell r="D20187">
            <v>174</v>
          </cell>
        </row>
        <row r="20188">
          <cell r="A20188">
            <v>45093</v>
          </cell>
          <cell r="B20188" t="str">
            <v>AA 271</v>
          </cell>
          <cell r="D20188">
            <v>203</v>
          </cell>
        </row>
        <row r="20189">
          <cell r="A20189">
            <v>45093</v>
          </cell>
          <cell r="B20189" t="str">
            <v>AS 825</v>
          </cell>
          <cell r="D20189">
            <v>178</v>
          </cell>
        </row>
        <row r="20190">
          <cell r="A20190">
            <v>45093</v>
          </cell>
          <cell r="B20190" t="str">
            <v>AS 829</v>
          </cell>
          <cell r="D20190">
            <v>174</v>
          </cell>
        </row>
        <row r="20191">
          <cell r="A20191">
            <v>45093</v>
          </cell>
          <cell r="B20191" t="str">
            <v>DL 355</v>
          </cell>
          <cell r="D20191">
            <v>194</v>
          </cell>
        </row>
        <row r="20192">
          <cell r="A20192">
            <v>45093</v>
          </cell>
          <cell r="B20192" t="str">
            <v>HA 23</v>
          </cell>
          <cell r="D20192">
            <v>182</v>
          </cell>
        </row>
        <row r="20193">
          <cell r="A20193">
            <v>45093</v>
          </cell>
          <cell r="B20193" t="str">
            <v>HA 31</v>
          </cell>
          <cell r="D20193">
            <v>190</v>
          </cell>
        </row>
        <row r="20194">
          <cell r="A20194">
            <v>45093</v>
          </cell>
          <cell r="B20194" t="str">
            <v>HA 33</v>
          </cell>
          <cell r="D20194">
            <v>276</v>
          </cell>
        </row>
        <row r="20195">
          <cell r="A20195">
            <v>45093</v>
          </cell>
          <cell r="B20195" t="str">
            <v>HA 45</v>
          </cell>
          <cell r="D20195">
            <v>180</v>
          </cell>
        </row>
        <row r="20196">
          <cell r="A20196">
            <v>45093</v>
          </cell>
          <cell r="B20196" t="str">
            <v>UA 1273</v>
          </cell>
          <cell r="D20196">
            <v>362</v>
          </cell>
        </row>
        <row r="20197">
          <cell r="A20197">
            <v>45093</v>
          </cell>
          <cell r="B20197" t="str">
            <v>UA 1736</v>
          </cell>
          <cell r="D20197">
            <v>345</v>
          </cell>
        </row>
        <row r="20198">
          <cell r="A20198">
            <v>45093</v>
          </cell>
          <cell r="B20198" t="str">
            <v>UA 1749</v>
          </cell>
          <cell r="D20198">
            <v>331</v>
          </cell>
        </row>
        <row r="20199">
          <cell r="A20199">
            <v>45093</v>
          </cell>
          <cell r="B20199" t="str">
            <v>UA 202</v>
          </cell>
          <cell r="D20199">
            <v>245</v>
          </cell>
        </row>
        <row r="20200">
          <cell r="A20200">
            <v>45093</v>
          </cell>
          <cell r="B20200" t="str">
            <v>WN 1668</v>
          </cell>
          <cell r="D20200">
            <v>168</v>
          </cell>
        </row>
        <row r="20201">
          <cell r="A20201">
            <v>45093</v>
          </cell>
          <cell r="B20201" t="str">
            <v>WN 3316</v>
          </cell>
          <cell r="D20201">
            <v>175</v>
          </cell>
        </row>
        <row r="20202">
          <cell r="A20202">
            <v>45093</v>
          </cell>
          <cell r="B20202" t="str">
            <v>WN 3560</v>
          </cell>
          <cell r="D20202">
            <v>172</v>
          </cell>
        </row>
        <row r="20203">
          <cell r="A20203">
            <v>45093</v>
          </cell>
          <cell r="B20203" t="str">
            <v>WN 3715</v>
          </cell>
          <cell r="D20203">
            <v>175</v>
          </cell>
        </row>
        <row r="20204">
          <cell r="A20204">
            <v>45093</v>
          </cell>
          <cell r="B20204" t="str">
            <v>WN 900</v>
          </cell>
          <cell r="D20204">
            <v>174</v>
          </cell>
        </row>
        <row r="20205">
          <cell r="A20205">
            <v>45094</v>
          </cell>
          <cell r="B20205" t="str">
            <v>AA 119</v>
          </cell>
          <cell r="D20205">
            <v>280</v>
          </cell>
        </row>
        <row r="20206">
          <cell r="A20206">
            <v>45094</v>
          </cell>
          <cell r="B20206" t="str">
            <v>AA 205</v>
          </cell>
          <cell r="D20206">
            <v>196</v>
          </cell>
        </row>
        <row r="20207">
          <cell r="A20207">
            <v>45094</v>
          </cell>
          <cell r="B20207" t="str">
            <v>AS 803</v>
          </cell>
          <cell r="D20207">
            <v>167</v>
          </cell>
        </row>
        <row r="20208">
          <cell r="A20208">
            <v>45094</v>
          </cell>
          <cell r="B20208" t="str">
            <v>AS 829</v>
          </cell>
          <cell r="D20208">
            <v>178</v>
          </cell>
        </row>
        <row r="20209">
          <cell r="A20209">
            <v>45094</v>
          </cell>
          <cell r="B20209" t="str">
            <v>AS 861</v>
          </cell>
          <cell r="D20209">
            <v>178</v>
          </cell>
        </row>
        <row r="20210">
          <cell r="A20210">
            <v>45094</v>
          </cell>
          <cell r="B20210" t="str">
            <v>DL 355</v>
          </cell>
          <cell r="D20210">
            <v>197</v>
          </cell>
        </row>
        <row r="20211">
          <cell r="A20211">
            <v>45094</v>
          </cell>
          <cell r="B20211" t="str">
            <v>DL 464</v>
          </cell>
          <cell r="D20211">
            <v>190</v>
          </cell>
        </row>
        <row r="20212">
          <cell r="A20212">
            <v>45094</v>
          </cell>
          <cell r="B20212" t="str">
            <v>DL 481</v>
          </cell>
          <cell r="D20212">
            <v>185</v>
          </cell>
        </row>
        <row r="20213">
          <cell r="A20213">
            <v>45094</v>
          </cell>
          <cell r="B20213" t="str">
            <v>HA 31</v>
          </cell>
          <cell r="D20213">
            <v>189</v>
          </cell>
        </row>
        <row r="20214">
          <cell r="A20214">
            <v>45094</v>
          </cell>
          <cell r="B20214" t="str">
            <v>HA 41</v>
          </cell>
          <cell r="D20214">
            <v>168</v>
          </cell>
        </row>
        <row r="20215">
          <cell r="A20215">
            <v>45094</v>
          </cell>
          <cell r="B20215" t="str">
            <v>HA 71</v>
          </cell>
          <cell r="D20215">
            <v>189</v>
          </cell>
        </row>
        <row r="20216">
          <cell r="A20216">
            <v>45094</v>
          </cell>
          <cell r="B20216" t="str">
            <v>UA 1273</v>
          </cell>
          <cell r="D20216">
            <v>179</v>
          </cell>
        </row>
        <row r="20217">
          <cell r="A20217">
            <v>45094</v>
          </cell>
          <cell r="B20217" t="str">
            <v>UA 1749</v>
          </cell>
          <cell r="D20217">
            <v>351</v>
          </cell>
        </row>
        <row r="20218">
          <cell r="A20218">
            <v>45094</v>
          </cell>
          <cell r="B20218" t="str">
            <v>UA 1807</v>
          </cell>
          <cell r="D20218">
            <v>149</v>
          </cell>
        </row>
        <row r="20219">
          <cell r="A20219">
            <v>45094</v>
          </cell>
          <cell r="B20219" t="str">
            <v>UA 2623</v>
          </cell>
          <cell r="D20219">
            <v>160</v>
          </cell>
        </row>
        <row r="20220">
          <cell r="A20220">
            <v>45094</v>
          </cell>
          <cell r="B20220" t="str">
            <v>WN 361</v>
          </cell>
          <cell r="D20220">
            <v>175</v>
          </cell>
        </row>
        <row r="20221">
          <cell r="A20221">
            <v>45094</v>
          </cell>
          <cell r="B20221" t="str">
            <v>WN 3684</v>
          </cell>
          <cell r="D20221">
            <v>174</v>
          </cell>
        </row>
        <row r="20222">
          <cell r="A20222">
            <v>45095</v>
          </cell>
          <cell r="B20222" t="str">
            <v>AA 205</v>
          </cell>
          <cell r="D20222">
            <v>147</v>
          </cell>
        </row>
        <row r="20223">
          <cell r="A20223">
            <v>45095</v>
          </cell>
          <cell r="B20223" t="str">
            <v>AS 805</v>
          </cell>
          <cell r="D20223">
            <v>167</v>
          </cell>
        </row>
        <row r="20224">
          <cell r="A20224">
            <v>45095</v>
          </cell>
          <cell r="B20224" t="str">
            <v>AS 829</v>
          </cell>
          <cell r="D20224">
            <v>178</v>
          </cell>
        </row>
        <row r="20225">
          <cell r="A20225">
            <v>45095</v>
          </cell>
          <cell r="B20225" t="str">
            <v>DL 355</v>
          </cell>
          <cell r="D20225">
            <v>195</v>
          </cell>
        </row>
        <row r="20226">
          <cell r="A20226">
            <v>45095</v>
          </cell>
          <cell r="B20226" t="str">
            <v>DL 464</v>
          </cell>
          <cell r="D20226">
            <v>194</v>
          </cell>
        </row>
        <row r="20227">
          <cell r="A20227">
            <v>45095</v>
          </cell>
          <cell r="B20227" t="str">
            <v>DL 481</v>
          </cell>
          <cell r="D20227">
            <v>194</v>
          </cell>
        </row>
        <row r="20228">
          <cell r="A20228">
            <v>45095</v>
          </cell>
          <cell r="B20228" t="str">
            <v>HA 29</v>
          </cell>
          <cell r="D20228">
            <v>278</v>
          </cell>
        </row>
        <row r="20229">
          <cell r="A20229">
            <v>45095</v>
          </cell>
          <cell r="B20229" t="str">
            <v>HA 33</v>
          </cell>
          <cell r="D20229">
            <v>288</v>
          </cell>
        </row>
        <row r="20230">
          <cell r="A20230">
            <v>45095</v>
          </cell>
          <cell r="B20230" t="str">
            <v>HA 71</v>
          </cell>
          <cell r="D20230">
            <v>188</v>
          </cell>
        </row>
        <row r="20231">
          <cell r="A20231">
            <v>45095</v>
          </cell>
          <cell r="B20231" t="str">
            <v>UA 1273</v>
          </cell>
          <cell r="D20231">
            <v>354</v>
          </cell>
        </row>
        <row r="20232">
          <cell r="A20232">
            <v>45095</v>
          </cell>
          <cell r="B20232" t="str">
            <v>UA 417</v>
          </cell>
          <cell r="D20232">
            <v>179</v>
          </cell>
        </row>
        <row r="20233">
          <cell r="A20233">
            <v>45095</v>
          </cell>
          <cell r="B20233" t="str">
            <v>WN 3274</v>
          </cell>
          <cell r="D20233">
            <v>168</v>
          </cell>
        </row>
        <row r="20234">
          <cell r="A20234">
            <v>45095</v>
          </cell>
          <cell r="B20234" t="str">
            <v>WN 3316</v>
          </cell>
          <cell r="D20234">
            <v>173</v>
          </cell>
        </row>
        <row r="20235">
          <cell r="A20235">
            <v>45095</v>
          </cell>
          <cell r="B20235" t="str">
            <v>WN 361</v>
          </cell>
          <cell r="D20235">
            <v>173</v>
          </cell>
        </row>
        <row r="20236">
          <cell r="A20236">
            <v>45095</v>
          </cell>
          <cell r="B20236" t="str">
            <v>WN 3684</v>
          </cell>
          <cell r="D20236">
            <v>176</v>
          </cell>
        </row>
        <row r="20237">
          <cell r="A20237">
            <v>45095</v>
          </cell>
          <cell r="B20237" t="str">
            <v>WN 900</v>
          </cell>
          <cell r="D20237">
            <v>175</v>
          </cell>
        </row>
        <row r="20238">
          <cell r="A20238">
            <v>45096</v>
          </cell>
          <cell r="B20238" t="str">
            <v>AA 205</v>
          </cell>
          <cell r="D20238">
            <v>195</v>
          </cell>
        </row>
        <row r="20239">
          <cell r="A20239">
            <v>45096</v>
          </cell>
          <cell r="B20239" t="str">
            <v>AA 271</v>
          </cell>
          <cell r="D20239">
            <v>194</v>
          </cell>
        </row>
        <row r="20240">
          <cell r="A20240">
            <v>45096</v>
          </cell>
          <cell r="B20240" t="str">
            <v>AS 805</v>
          </cell>
          <cell r="D20240">
            <v>177</v>
          </cell>
        </row>
        <row r="20241">
          <cell r="A20241">
            <v>45096</v>
          </cell>
          <cell r="B20241" t="str">
            <v>AS 825</v>
          </cell>
          <cell r="D20241">
            <v>178</v>
          </cell>
        </row>
        <row r="20242">
          <cell r="A20242">
            <v>45096</v>
          </cell>
          <cell r="B20242" t="str">
            <v>AS 879</v>
          </cell>
          <cell r="D20242">
            <v>157</v>
          </cell>
        </row>
        <row r="20243">
          <cell r="A20243">
            <v>45096</v>
          </cell>
          <cell r="B20243" t="str">
            <v>DL 355</v>
          </cell>
          <cell r="D20243">
            <v>194</v>
          </cell>
        </row>
        <row r="20244">
          <cell r="A20244">
            <v>45096</v>
          </cell>
          <cell r="B20244" t="str">
            <v>DL 464</v>
          </cell>
          <cell r="D20244">
            <v>186</v>
          </cell>
        </row>
        <row r="20245">
          <cell r="A20245">
            <v>45096</v>
          </cell>
          <cell r="B20245" t="str">
            <v>DL 481</v>
          </cell>
          <cell r="D20245">
            <v>193</v>
          </cell>
        </row>
        <row r="20246">
          <cell r="A20246">
            <v>45096</v>
          </cell>
          <cell r="B20246" t="str">
            <v>HA 23</v>
          </cell>
          <cell r="D20246">
            <v>189</v>
          </cell>
        </row>
        <row r="20247">
          <cell r="A20247">
            <v>45096</v>
          </cell>
          <cell r="B20247" t="str">
            <v>HA 29</v>
          </cell>
          <cell r="D20247">
            <v>271</v>
          </cell>
        </row>
        <row r="20248">
          <cell r="A20248">
            <v>45096</v>
          </cell>
          <cell r="B20248" t="str">
            <v>HA 33</v>
          </cell>
          <cell r="D20248">
            <v>278</v>
          </cell>
        </row>
        <row r="20249">
          <cell r="A20249">
            <v>45096</v>
          </cell>
          <cell r="B20249" t="str">
            <v>HA 41</v>
          </cell>
          <cell r="D20249">
            <v>184</v>
          </cell>
        </row>
        <row r="20250">
          <cell r="A20250">
            <v>45096</v>
          </cell>
          <cell r="B20250" t="str">
            <v>HA 57</v>
          </cell>
          <cell r="D20250">
            <v>187</v>
          </cell>
        </row>
        <row r="20251">
          <cell r="A20251">
            <v>45096</v>
          </cell>
          <cell r="B20251" t="str">
            <v>HA 59</v>
          </cell>
          <cell r="D20251">
            <v>173</v>
          </cell>
        </row>
        <row r="20252">
          <cell r="A20252">
            <v>45096</v>
          </cell>
          <cell r="B20252" t="str">
            <v>UA 1219</v>
          </cell>
          <cell r="D20252">
            <v>179</v>
          </cell>
        </row>
        <row r="20253">
          <cell r="A20253">
            <v>45096</v>
          </cell>
          <cell r="B20253" t="str">
            <v>UA 1273</v>
          </cell>
          <cell r="D20253">
            <v>362</v>
          </cell>
        </row>
        <row r="20254">
          <cell r="A20254">
            <v>45096</v>
          </cell>
          <cell r="B20254" t="str">
            <v>UA 1736</v>
          </cell>
          <cell r="D20254">
            <v>356</v>
          </cell>
        </row>
        <row r="20255">
          <cell r="A20255">
            <v>45096</v>
          </cell>
          <cell r="B20255" t="str">
            <v>UA 1749</v>
          </cell>
          <cell r="D20255">
            <v>364</v>
          </cell>
        </row>
        <row r="20256">
          <cell r="A20256">
            <v>45096</v>
          </cell>
          <cell r="B20256" t="str">
            <v>UA 2623</v>
          </cell>
          <cell r="D20256">
            <v>166</v>
          </cell>
        </row>
        <row r="20257">
          <cell r="A20257">
            <v>45096</v>
          </cell>
          <cell r="B20257" t="str">
            <v>WN 1668</v>
          </cell>
          <cell r="D20257">
            <v>177</v>
          </cell>
        </row>
        <row r="20258">
          <cell r="A20258">
            <v>45096</v>
          </cell>
          <cell r="B20258" t="str">
            <v>WN 314</v>
          </cell>
          <cell r="D20258">
            <v>177</v>
          </cell>
        </row>
        <row r="20259">
          <cell r="A20259">
            <v>45096</v>
          </cell>
          <cell r="B20259" t="str">
            <v>WN 3274</v>
          </cell>
          <cell r="D20259">
            <v>171</v>
          </cell>
        </row>
        <row r="20260">
          <cell r="A20260">
            <v>45096</v>
          </cell>
          <cell r="B20260" t="str">
            <v>WN 3560</v>
          </cell>
          <cell r="D20260">
            <v>175</v>
          </cell>
        </row>
        <row r="20261">
          <cell r="A20261">
            <v>45096</v>
          </cell>
          <cell r="B20261" t="str">
            <v>WN 361</v>
          </cell>
          <cell r="D20261">
            <v>173</v>
          </cell>
        </row>
        <row r="20262">
          <cell r="A20262">
            <v>45096</v>
          </cell>
          <cell r="B20262" t="str">
            <v>WN 3684</v>
          </cell>
          <cell r="D20262">
            <v>175</v>
          </cell>
        </row>
        <row r="20263">
          <cell r="A20263">
            <v>45096</v>
          </cell>
          <cell r="B20263" t="str">
            <v>WN 3693</v>
          </cell>
          <cell r="D20263">
            <v>176</v>
          </cell>
        </row>
        <row r="20264">
          <cell r="A20264">
            <v>45096</v>
          </cell>
          <cell r="B20264" t="str">
            <v>WN 3715</v>
          </cell>
          <cell r="D20264">
            <v>179</v>
          </cell>
        </row>
        <row r="20265">
          <cell r="A20265">
            <v>45097</v>
          </cell>
          <cell r="B20265" t="str">
            <v>AA 119</v>
          </cell>
          <cell r="D20265">
            <v>280</v>
          </cell>
        </row>
        <row r="20266">
          <cell r="A20266">
            <v>45097</v>
          </cell>
          <cell r="B20266" t="str">
            <v>AA 205</v>
          </cell>
          <cell r="D20266">
            <v>171</v>
          </cell>
        </row>
        <row r="20267">
          <cell r="A20267">
            <v>45097</v>
          </cell>
          <cell r="B20267" t="str">
            <v>AA 432</v>
          </cell>
          <cell r="D20267">
            <v>191</v>
          </cell>
        </row>
        <row r="20268">
          <cell r="A20268">
            <v>45097</v>
          </cell>
          <cell r="B20268" t="str">
            <v>AS 803</v>
          </cell>
          <cell r="D20268">
            <v>176</v>
          </cell>
        </row>
        <row r="20269">
          <cell r="A20269">
            <v>45097</v>
          </cell>
          <cell r="B20269" t="str">
            <v>AS 805</v>
          </cell>
          <cell r="D20269">
            <v>173</v>
          </cell>
        </row>
        <row r="20270">
          <cell r="A20270">
            <v>45097</v>
          </cell>
          <cell r="B20270" t="str">
            <v>AS 813</v>
          </cell>
          <cell r="D20270">
            <v>178</v>
          </cell>
        </row>
        <row r="20271">
          <cell r="A20271">
            <v>45097</v>
          </cell>
          <cell r="B20271" t="str">
            <v>AS 825</v>
          </cell>
          <cell r="D20271">
            <v>178</v>
          </cell>
        </row>
        <row r="20272">
          <cell r="A20272">
            <v>45097</v>
          </cell>
          <cell r="B20272" t="str">
            <v>AS 829</v>
          </cell>
          <cell r="D20272">
            <v>182</v>
          </cell>
        </row>
        <row r="20273">
          <cell r="A20273">
            <v>45097</v>
          </cell>
          <cell r="B20273" t="str">
            <v>AS 861</v>
          </cell>
          <cell r="D20273">
            <v>178</v>
          </cell>
        </row>
        <row r="20274">
          <cell r="A20274">
            <v>45097</v>
          </cell>
          <cell r="B20274" t="str">
            <v>AS 879</v>
          </cell>
          <cell r="D20274">
            <v>167</v>
          </cell>
        </row>
        <row r="20275">
          <cell r="A20275">
            <v>45097</v>
          </cell>
          <cell r="B20275" t="str">
            <v>DL 464</v>
          </cell>
          <cell r="D20275">
            <v>193</v>
          </cell>
        </row>
        <row r="20276">
          <cell r="A20276">
            <v>45097</v>
          </cell>
          <cell r="B20276" t="str">
            <v>DL 481</v>
          </cell>
          <cell r="D20276">
            <v>189</v>
          </cell>
        </row>
        <row r="20277">
          <cell r="A20277">
            <v>45097</v>
          </cell>
          <cell r="B20277" t="str">
            <v>HA 29</v>
          </cell>
          <cell r="D20277">
            <v>273</v>
          </cell>
        </row>
        <row r="20278">
          <cell r="A20278">
            <v>45097</v>
          </cell>
          <cell r="B20278" t="str">
            <v>HA 33</v>
          </cell>
          <cell r="D20278">
            <v>278</v>
          </cell>
        </row>
        <row r="20279">
          <cell r="A20279">
            <v>45097</v>
          </cell>
          <cell r="B20279" t="str">
            <v>HA 39</v>
          </cell>
          <cell r="D20279">
            <v>189</v>
          </cell>
        </row>
        <row r="20280">
          <cell r="A20280">
            <v>45097</v>
          </cell>
          <cell r="B20280" t="str">
            <v>HA 45</v>
          </cell>
          <cell r="D20280">
            <v>169</v>
          </cell>
        </row>
        <row r="20281">
          <cell r="A20281">
            <v>45097</v>
          </cell>
          <cell r="B20281" t="str">
            <v>HA 57</v>
          </cell>
          <cell r="D20281">
            <v>183</v>
          </cell>
        </row>
        <row r="20282">
          <cell r="A20282">
            <v>45097</v>
          </cell>
          <cell r="B20282" t="str">
            <v>UA 1219</v>
          </cell>
          <cell r="D20282">
            <v>160</v>
          </cell>
        </row>
        <row r="20283">
          <cell r="A20283">
            <v>45097</v>
          </cell>
          <cell r="B20283" t="str">
            <v>UA 1273</v>
          </cell>
          <cell r="D20283">
            <v>364</v>
          </cell>
        </row>
        <row r="20284">
          <cell r="A20284">
            <v>45097</v>
          </cell>
          <cell r="B20284" t="str">
            <v>UA 1736</v>
          </cell>
          <cell r="D20284">
            <v>339</v>
          </cell>
        </row>
        <row r="20285">
          <cell r="A20285">
            <v>45097</v>
          </cell>
          <cell r="B20285" t="str">
            <v>UA 1749</v>
          </cell>
          <cell r="D20285">
            <v>365</v>
          </cell>
        </row>
        <row r="20286">
          <cell r="A20286">
            <v>45097</v>
          </cell>
          <cell r="B20286" t="str">
            <v>UA 2623</v>
          </cell>
          <cell r="D20286">
            <v>163</v>
          </cell>
        </row>
        <row r="20287">
          <cell r="A20287">
            <v>45097</v>
          </cell>
          <cell r="B20287" t="str">
            <v>UA 417</v>
          </cell>
          <cell r="D20287">
            <v>179</v>
          </cell>
        </row>
        <row r="20288">
          <cell r="A20288">
            <v>45097</v>
          </cell>
          <cell r="B20288" t="str">
            <v>WN 314</v>
          </cell>
          <cell r="D20288">
            <v>169</v>
          </cell>
        </row>
        <row r="20289">
          <cell r="A20289">
            <v>45097</v>
          </cell>
          <cell r="B20289" t="str">
            <v>WN 3316</v>
          </cell>
          <cell r="D20289">
            <v>176</v>
          </cell>
        </row>
        <row r="20290">
          <cell r="A20290">
            <v>45097</v>
          </cell>
          <cell r="B20290" t="str">
            <v>WN 3560</v>
          </cell>
          <cell r="D20290">
            <v>173</v>
          </cell>
        </row>
        <row r="20291">
          <cell r="A20291">
            <v>45097</v>
          </cell>
          <cell r="B20291" t="str">
            <v>WN 361</v>
          </cell>
          <cell r="D20291">
            <v>177</v>
          </cell>
        </row>
        <row r="20292">
          <cell r="A20292">
            <v>45097</v>
          </cell>
          <cell r="B20292" t="str">
            <v>WN 3684</v>
          </cell>
          <cell r="D20292">
            <v>175</v>
          </cell>
        </row>
        <row r="20293">
          <cell r="A20293">
            <v>45097</v>
          </cell>
          <cell r="B20293" t="str">
            <v>WN 900</v>
          </cell>
          <cell r="D20293">
            <v>176</v>
          </cell>
        </row>
        <row r="20294">
          <cell r="A20294">
            <v>45098</v>
          </cell>
          <cell r="B20294" t="str">
            <v>AA 119</v>
          </cell>
          <cell r="D20294">
            <v>249</v>
          </cell>
        </row>
        <row r="20295">
          <cell r="A20295">
            <v>45098</v>
          </cell>
          <cell r="B20295" t="str">
            <v>AA 205</v>
          </cell>
          <cell r="D20295">
            <v>196</v>
          </cell>
        </row>
        <row r="20296">
          <cell r="A20296">
            <v>45098</v>
          </cell>
          <cell r="B20296" t="str">
            <v>AA 271</v>
          </cell>
          <cell r="D20296">
            <v>193</v>
          </cell>
        </row>
        <row r="20297">
          <cell r="A20297">
            <v>45098</v>
          </cell>
          <cell r="B20297" t="str">
            <v>AS 805</v>
          </cell>
          <cell r="D20297">
            <v>175</v>
          </cell>
        </row>
        <row r="20298">
          <cell r="A20298">
            <v>45098</v>
          </cell>
          <cell r="B20298" t="str">
            <v>AS 809</v>
          </cell>
          <cell r="D20298">
            <v>184</v>
          </cell>
        </row>
        <row r="20299">
          <cell r="A20299">
            <v>45098</v>
          </cell>
          <cell r="B20299" t="str">
            <v>AS 813</v>
          </cell>
          <cell r="D20299">
            <v>169</v>
          </cell>
        </row>
        <row r="20300">
          <cell r="A20300">
            <v>45098</v>
          </cell>
          <cell r="B20300" t="str">
            <v>AS 825</v>
          </cell>
          <cell r="D20300">
            <v>162</v>
          </cell>
        </row>
        <row r="20301">
          <cell r="A20301">
            <v>45098</v>
          </cell>
          <cell r="B20301" t="str">
            <v>AS 829</v>
          </cell>
          <cell r="D20301">
            <v>178</v>
          </cell>
        </row>
        <row r="20302">
          <cell r="A20302">
            <v>45098</v>
          </cell>
          <cell r="B20302" t="str">
            <v>AS 861</v>
          </cell>
          <cell r="D20302">
            <v>177</v>
          </cell>
        </row>
        <row r="20303">
          <cell r="A20303">
            <v>45098</v>
          </cell>
          <cell r="B20303" t="str">
            <v>AS 879</v>
          </cell>
          <cell r="D20303">
            <v>177</v>
          </cell>
        </row>
        <row r="20304">
          <cell r="A20304">
            <v>45098</v>
          </cell>
          <cell r="B20304" t="str">
            <v>DL 355</v>
          </cell>
          <cell r="D20304">
            <v>190</v>
          </cell>
        </row>
        <row r="20305">
          <cell r="A20305">
            <v>45098</v>
          </cell>
          <cell r="B20305" t="str">
            <v>DL 464</v>
          </cell>
          <cell r="D20305">
            <v>170</v>
          </cell>
        </row>
        <row r="20306">
          <cell r="A20306">
            <v>45098</v>
          </cell>
          <cell r="B20306" t="str">
            <v>DL 481</v>
          </cell>
          <cell r="D20306">
            <v>170</v>
          </cell>
        </row>
        <row r="20307">
          <cell r="A20307">
            <v>45098</v>
          </cell>
          <cell r="B20307" t="str">
            <v>HA 29</v>
          </cell>
          <cell r="D20307">
            <v>270</v>
          </cell>
        </row>
        <row r="20308">
          <cell r="A20308">
            <v>45098</v>
          </cell>
          <cell r="B20308" t="str">
            <v>HA 31</v>
          </cell>
          <cell r="D20308">
            <v>173</v>
          </cell>
        </row>
        <row r="20309">
          <cell r="A20309">
            <v>45098</v>
          </cell>
          <cell r="B20309" t="str">
            <v>HA 33</v>
          </cell>
          <cell r="D20309">
            <v>269</v>
          </cell>
        </row>
        <row r="20310">
          <cell r="A20310">
            <v>45098</v>
          </cell>
          <cell r="B20310" t="str">
            <v>HA 39</v>
          </cell>
          <cell r="D20310">
            <v>189</v>
          </cell>
        </row>
        <row r="20311">
          <cell r="A20311">
            <v>45098</v>
          </cell>
          <cell r="B20311" t="str">
            <v>HA 41</v>
          </cell>
          <cell r="D20311">
            <v>180</v>
          </cell>
        </row>
        <row r="20312">
          <cell r="A20312">
            <v>45098</v>
          </cell>
          <cell r="B20312" t="str">
            <v>HA 45</v>
          </cell>
          <cell r="D20312">
            <v>176</v>
          </cell>
        </row>
        <row r="20313">
          <cell r="A20313">
            <v>45098</v>
          </cell>
          <cell r="B20313" t="str">
            <v>HA 57</v>
          </cell>
          <cell r="D20313">
            <v>189</v>
          </cell>
        </row>
        <row r="20314">
          <cell r="A20314">
            <v>45098</v>
          </cell>
          <cell r="B20314" t="str">
            <v>HA 59</v>
          </cell>
          <cell r="D20314">
            <v>187</v>
          </cell>
        </row>
        <row r="20315">
          <cell r="A20315">
            <v>45098</v>
          </cell>
          <cell r="B20315" t="str">
            <v>HA 71</v>
          </cell>
          <cell r="D20315">
            <v>165</v>
          </cell>
        </row>
        <row r="20316">
          <cell r="A20316">
            <v>45098</v>
          </cell>
          <cell r="B20316" t="str">
            <v>UA 1219</v>
          </cell>
          <cell r="D20316">
            <v>174</v>
          </cell>
        </row>
        <row r="20317">
          <cell r="A20317">
            <v>45098</v>
          </cell>
          <cell r="B20317" t="str">
            <v>UA 1273</v>
          </cell>
          <cell r="D20317">
            <v>364</v>
          </cell>
        </row>
        <row r="20318">
          <cell r="A20318">
            <v>45098</v>
          </cell>
          <cell r="B20318" t="str">
            <v>UA 1736</v>
          </cell>
          <cell r="D20318">
            <v>364</v>
          </cell>
        </row>
        <row r="20319">
          <cell r="A20319">
            <v>45098</v>
          </cell>
          <cell r="B20319" t="str">
            <v>UA 1749</v>
          </cell>
          <cell r="D20319">
            <v>362</v>
          </cell>
        </row>
        <row r="20320">
          <cell r="A20320">
            <v>45098</v>
          </cell>
          <cell r="B20320" t="str">
            <v>UA 2623</v>
          </cell>
          <cell r="D20320">
            <v>163</v>
          </cell>
        </row>
        <row r="20321">
          <cell r="A20321">
            <v>45098</v>
          </cell>
          <cell r="B20321" t="str">
            <v>UA 417</v>
          </cell>
          <cell r="D20321">
            <v>179</v>
          </cell>
        </row>
        <row r="20322">
          <cell r="A20322">
            <v>45098</v>
          </cell>
          <cell r="B20322" t="str">
            <v>WN 1668</v>
          </cell>
          <cell r="D20322">
            <v>174</v>
          </cell>
        </row>
        <row r="20323">
          <cell r="A20323">
            <v>45098</v>
          </cell>
          <cell r="B20323" t="str">
            <v>WN 314</v>
          </cell>
          <cell r="D20323">
            <v>173</v>
          </cell>
        </row>
        <row r="20324">
          <cell r="A20324">
            <v>45098</v>
          </cell>
          <cell r="B20324" t="str">
            <v>WN 3316</v>
          </cell>
          <cell r="D20324">
            <v>171</v>
          </cell>
        </row>
        <row r="20325">
          <cell r="A20325">
            <v>45098</v>
          </cell>
          <cell r="B20325" t="str">
            <v>WN 3560</v>
          </cell>
          <cell r="D20325">
            <v>176</v>
          </cell>
        </row>
        <row r="20326">
          <cell r="A20326">
            <v>45098</v>
          </cell>
          <cell r="B20326" t="str">
            <v>WN 361</v>
          </cell>
          <cell r="D20326">
            <v>171</v>
          </cell>
        </row>
        <row r="20327">
          <cell r="A20327">
            <v>45098</v>
          </cell>
          <cell r="B20327" t="str">
            <v>WN 3684</v>
          </cell>
          <cell r="D20327">
            <v>176</v>
          </cell>
        </row>
        <row r="20328">
          <cell r="A20328">
            <v>45098</v>
          </cell>
          <cell r="B20328" t="str">
            <v>WN 3693</v>
          </cell>
          <cell r="D20328">
            <v>174</v>
          </cell>
        </row>
        <row r="20329">
          <cell r="A20329">
            <v>45098</v>
          </cell>
          <cell r="B20329" t="str">
            <v>WN 3715</v>
          </cell>
          <cell r="D20329">
            <v>175</v>
          </cell>
        </row>
        <row r="20330">
          <cell r="A20330">
            <v>45098</v>
          </cell>
          <cell r="B20330" t="str">
            <v>WN 900</v>
          </cell>
          <cell r="D20330">
            <v>177</v>
          </cell>
        </row>
        <row r="20331">
          <cell r="A20331">
            <v>45099</v>
          </cell>
          <cell r="B20331" t="str">
            <v>AA 119</v>
          </cell>
          <cell r="D20331">
            <v>275</v>
          </cell>
        </row>
        <row r="20332">
          <cell r="A20332">
            <v>45099</v>
          </cell>
          <cell r="B20332" t="str">
            <v>AA 205</v>
          </cell>
          <cell r="D20332">
            <v>169</v>
          </cell>
        </row>
        <row r="20333">
          <cell r="A20333">
            <v>45099</v>
          </cell>
          <cell r="B20333" t="str">
            <v>AA 432</v>
          </cell>
          <cell r="D20333">
            <v>196</v>
          </cell>
        </row>
        <row r="20334">
          <cell r="A20334">
            <v>45099</v>
          </cell>
          <cell r="B20334" t="str">
            <v>AS 803</v>
          </cell>
          <cell r="D20334">
            <v>169</v>
          </cell>
        </row>
        <row r="20335">
          <cell r="A20335">
            <v>45099</v>
          </cell>
          <cell r="B20335" t="str">
            <v>AS 805</v>
          </cell>
          <cell r="D20335">
            <v>169</v>
          </cell>
        </row>
        <row r="20336">
          <cell r="A20336">
            <v>45099</v>
          </cell>
          <cell r="B20336" t="str">
            <v>AS 825</v>
          </cell>
          <cell r="D20336">
            <v>178</v>
          </cell>
        </row>
        <row r="20337">
          <cell r="A20337">
            <v>45099</v>
          </cell>
          <cell r="B20337" t="str">
            <v>AS 829</v>
          </cell>
          <cell r="D20337">
            <v>178</v>
          </cell>
        </row>
        <row r="20338">
          <cell r="A20338">
            <v>45099</v>
          </cell>
          <cell r="B20338" t="str">
            <v>AS 879</v>
          </cell>
          <cell r="D20338">
            <v>159</v>
          </cell>
        </row>
        <row r="20339">
          <cell r="A20339">
            <v>45099</v>
          </cell>
          <cell r="B20339" t="str">
            <v>DL 464</v>
          </cell>
          <cell r="D20339">
            <v>184</v>
          </cell>
        </row>
        <row r="20340">
          <cell r="A20340">
            <v>45099</v>
          </cell>
          <cell r="B20340" t="str">
            <v>DL 481</v>
          </cell>
          <cell r="D20340">
            <v>195</v>
          </cell>
        </row>
        <row r="20341">
          <cell r="A20341">
            <v>45099</v>
          </cell>
          <cell r="B20341" t="str">
            <v>HA 23</v>
          </cell>
          <cell r="D20341">
            <v>178</v>
          </cell>
        </row>
        <row r="20342">
          <cell r="A20342">
            <v>45099</v>
          </cell>
          <cell r="B20342" t="str">
            <v>HA 29</v>
          </cell>
          <cell r="D20342">
            <v>281</v>
          </cell>
        </row>
        <row r="20343">
          <cell r="A20343">
            <v>45099</v>
          </cell>
          <cell r="B20343" t="str">
            <v>HA 31</v>
          </cell>
          <cell r="D20343">
            <v>189</v>
          </cell>
        </row>
        <row r="20344">
          <cell r="A20344">
            <v>45099</v>
          </cell>
          <cell r="B20344" t="str">
            <v>HA 33</v>
          </cell>
          <cell r="D20344">
            <v>284</v>
          </cell>
        </row>
        <row r="20345">
          <cell r="A20345">
            <v>45099</v>
          </cell>
          <cell r="B20345" t="str">
            <v>HA 39</v>
          </cell>
          <cell r="D20345">
            <v>186</v>
          </cell>
        </row>
        <row r="20346">
          <cell r="A20346">
            <v>45099</v>
          </cell>
          <cell r="B20346" t="str">
            <v>HA 41</v>
          </cell>
          <cell r="D20346">
            <v>178</v>
          </cell>
        </row>
        <row r="20347">
          <cell r="A20347">
            <v>45099</v>
          </cell>
          <cell r="B20347" t="str">
            <v>HA 57</v>
          </cell>
          <cell r="D20347">
            <v>169</v>
          </cell>
        </row>
        <row r="20348">
          <cell r="A20348">
            <v>45099</v>
          </cell>
          <cell r="B20348" t="str">
            <v>HA 59</v>
          </cell>
          <cell r="D20348">
            <v>184</v>
          </cell>
        </row>
        <row r="20349">
          <cell r="A20349">
            <v>45099</v>
          </cell>
          <cell r="B20349" t="str">
            <v>HA 71</v>
          </cell>
          <cell r="D20349">
            <v>182</v>
          </cell>
        </row>
        <row r="20350">
          <cell r="A20350">
            <v>45099</v>
          </cell>
          <cell r="B20350" t="str">
            <v>UA 1219</v>
          </cell>
          <cell r="D20350">
            <v>176</v>
          </cell>
        </row>
        <row r="20351">
          <cell r="A20351">
            <v>45099</v>
          </cell>
          <cell r="B20351" t="str">
            <v>UA 1736</v>
          </cell>
          <cell r="D20351">
            <v>353</v>
          </cell>
        </row>
        <row r="20352">
          <cell r="A20352">
            <v>45099</v>
          </cell>
          <cell r="B20352" t="str">
            <v>UA 1749</v>
          </cell>
          <cell r="D20352">
            <v>340</v>
          </cell>
        </row>
        <row r="20353">
          <cell r="A20353">
            <v>45099</v>
          </cell>
          <cell r="B20353" t="str">
            <v>UA 202</v>
          </cell>
          <cell r="D20353">
            <v>236</v>
          </cell>
        </row>
        <row r="20354">
          <cell r="A20354">
            <v>45099</v>
          </cell>
          <cell r="B20354" t="str">
            <v>UA 2623</v>
          </cell>
          <cell r="D20354">
            <v>154</v>
          </cell>
        </row>
        <row r="20355">
          <cell r="A20355">
            <v>45099</v>
          </cell>
          <cell r="B20355" t="str">
            <v>UA 417</v>
          </cell>
          <cell r="D20355">
            <v>178</v>
          </cell>
        </row>
        <row r="20356">
          <cell r="A20356">
            <v>45099</v>
          </cell>
          <cell r="B20356" t="str">
            <v>WN 3560</v>
          </cell>
          <cell r="D20356">
            <v>174</v>
          </cell>
        </row>
        <row r="20357">
          <cell r="A20357">
            <v>45099</v>
          </cell>
          <cell r="B20357" t="str">
            <v>WN 361</v>
          </cell>
          <cell r="D20357">
            <v>176</v>
          </cell>
        </row>
        <row r="20358">
          <cell r="A20358">
            <v>45099</v>
          </cell>
          <cell r="B20358" t="str">
            <v>WN 3684</v>
          </cell>
          <cell r="D20358">
            <v>180</v>
          </cell>
        </row>
        <row r="20359">
          <cell r="A20359">
            <v>45099</v>
          </cell>
          <cell r="B20359" t="str">
            <v>WN 3715</v>
          </cell>
          <cell r="D20359">
            <v>174</v>
          </cell>
        </row>
        <row r="20360">
          <cell r="A20360">
            <v>45099</v>
          </cell>
          <cell r="B20360" t="str">
            <v>WN 900</v>
          </cell>
          <cell r="D20360">
            <v>174</v>
          </cell>
        </row>
        <row r="20361">
          <cell r="A20361">
            <v>45100</v>
          </cell>
          <cell r="B20361" t="str">
            <v>AA 119</v>
          </cell>
          <cell r="D20361">
            <v>268</v>
          </cell>
        </row>
        <row r="20362">
          <cell r="A20362">
            <v>45100</v>
          </cell>
          <cell r="B20362" t="str">
            <v>AA 205</v>
          </cell>
          <cell r="D20362">
            <v>187</v>
          </cell>
        </row>
        <row r="20363">
          <cell r="A20363">
            <v>45100</v>
          </cell>
          <cell r="B20363" t="str">
            <v>AA 271</v>
          </cell>
          <cell r="D20363">
            <v>196</v>
          </cell>
        </row>
        <row r="20364">
          <cell r="A20364">
            <v>45100</v>
          </cell>
          <cell r="B20364" t="str">
            <v>AA 432</v>
          </cell>
          <cell r="D20364">
            <v>187</v>
          </cell>
        </row>
        <row r="20365">
          <cell r="A20365">
            <v>45100</v>
          </cell>
          <cell r="B20365" t="str">
            <v>AS 829</v>
          </cell>
          <cell r="D20365">
            <v>169</v>
          </cell>
        </row>
        <row r="20366">
          <cell r="A20366">
            <v>45100</v>
          </cell>
          <cell r="B20366" t="str">
            <v>AS 861</v>
          </cell>
          <cell r="D20366">
            <v>150</v>
          </cell>
        </row>
        <row r="20367">
          <cell r="A20367">
            <v>45100</v>
          </cell>
          <cell r="B20367" t="str">
            <v>DL 355</v>
          </cell>
          <cell r="D20367">
            <v>183</v>
          </cell>
        </row>
        <row r="20368">
          <cell r="A20368">
            <v>45100</v>
          </cell>
          <cell r="B20368" t="str">
            <v>DL 464</v>
          </cell>
          <cell r="D20368">
            <v>185</v>
          </cell>
        </row>
        <row r="20369">
          <cell r="A20369">
            <v>45100</v>
          </cell>
          <cell r="B20369" t="str">
            <v>DL 481</v>
          </cell>
          <cell r="D20369">
            <v>193</v>
          </cell>
        </row>
        <row r="20370">
          <cell r="A20370">
            <v>45100</v>
          </cell>
          <cell r="B20370" t="str">
            <v>HA 29</v>
          </cell>
          <cell r="D20370">
            <v>278</v>
          </cell>
        </row>
        <row r="20371">
          <cell r="A20371">
            <v>45100</v>
          </cell>
          <cell r="B20371" t="str">
            <v>HA 31</v>
          </cell>
          <cell r="D20371">
            <v>189</v>
          </cell>
        </row>
        <row r="20372">
          <cell r="A20372">
            <v>45100</v>
          </cell>
          <cell r="B20372" t="str">
            <v>HA 33</v>
          </cell>
          <cell r="D20372">
            <v>260</v>
          </cell>
        </row>
        <row r="20373">
          <cell r="A20373">
            <v>45100</v>
          </cell>
          <cell r="B20373" t="str">
            <v>HA 39</v>
          </cell>
          <cell r="D20373">
            <v>187</v>
          </cell>
        </row>
        <row r="20374">
          <cell r="A20374">
            <v>45100</v>
          </cell>
          <cell r="B20374" t="str">
            <v>HA 41</v>
          </cell>
          <cell r="D20374">
            <v>177</v>
          </cell>
        </row>
        <row r="20375">
          <cell r="A20375">
            <v>45100</v>
          </cell>
          <cell r="B20375" t="str">
            <v>HA 45</v>
          </cell>
          <cell r="D20375">
            <v>184</v>
          </cell>
        </row>
        <row r="20376">
          <cell r="A20376">
            <v>45100</v>
          </cell>
          <cell r="B20376" t="str">
            <v>HA 57</v>
          </cell>
          <cell r="D20376">
            <v>186</v>
          </cell>
        </row>
        <row r="20377">
          <cell r="A20377">
            <v>45100</v>
          </cell>
          <cell r="B20377" t="str">
            <v>HA 59</v>
          </cell>
          <cell r="D20377">
            <v>187</v>
          </cell>
        </row>
        <row r="20378">
          <cell r="A20378">
            <v>45100</v>
          </cell>
          <cell r="B20378" t="str">
            <v>HA 71</v>
          </cell>
          <cell r="D20378">
            <v>165</v>
          </cell>
        </row>
        <row r="20379">
          <cell r="A20379">
            <v>45100</v>
          </cell>
          <cell r="B20379" t="str">
            <v>UA 1141</v>
          </cell>
          <cell r="D20379">
            <v>178</v>
          </cell>
        </row>
        <row r="20380">
          <cell r="A20380">
            <v>45100</v>
          </cell>
          <cell r="B20380" t="str">
            <v>UA 1219</v>
          </cell>
          <cell r="D20380">
            <v>166</v>
          </cell>
        </row>
        <row r="20381">
          <cell r="A20381">
            <v>45100</v>
          </cell>
          <cell r="B20381" t="str">
            <v>UA 1736</v>
          </cell>
          <cell r="D20381">
            <v>323</v>
          </cell>
        </row>
        <row r="20382">
          <cell r="A20382">
            <v>45100</v>
          </cell>
          <cell r="B20382" t="str">
            <v>UA 1749</v>
          </cell>
          <cell r="D20382">
            <v>364</v>
          </cell>
        </row>
        <row r="20383">
          <cell r="A20383">
            <v>45100</v>
          </cell>
          <cell r="B20383" t="str">
            <v>UA 202</v>
          </cell>
          <cell r="D20383">
            <v>232</v>
          </cell>
        </row>
        <row r="20384">
          <cell r="A20384">
            <v>45100</v>
          </cell>
          <cell r="B20384" t="str">
            <v>UA 2623</v>
          </cell>
          <cell r="D20384">
            <v>166</v>
          </cell>
        </row>
        <row r="20385">
          <cell r="A20385">
            <v>45100</v>
          </cell>
          <cell r="B20385" t="str">
            <v>UA 417</v>
          </cell>
          <cell r="D20385">
            <v>179</v>
          </cell>
        </row>
        <row r="20386">
          <cell r="A20386">
            <v>45100</v>
          </cell>
          <cell r="B20386" t="str">
            <v>WN 1668</v>
          </cell>
          <cell r="D20386">
            <v>175</v>
          </cell>
        </row>
        <row r="20387">
          <cell r="A20387">
            <v>45100</v>
          </cell>
          <cell r="B20387" t="str">
            <v>WN 314</v>
          </cell>
          <cell r="D20387">
            <v>180</v>
          </cell>
        </row>
        <row r="20388">
          <cell r="A20388">
            <v>45100</v>
          </cell>
          <cell r="B20388" t="str">
            <v>WN 3560</v>
          </cell>
          <cell r="D20388">
            <v>176</v>
          </cell>
        </row>
        <row r="20389">
          <cell r="A20389">
            <v>45100</v>
          </cell>
          <cell r="B20389" t="str">
            <v>WN 361</v>
          </cell>
          <cell r="D20389">
            <v>174</v>
          </cell>
        </row>
        <row r="20390">
          <cell r="A20390">
            <v>45100</v>
          </cell>
          <cell r="B20390" t="str">
            <v>WN 3684</v>
          </cell>
          <cell r="D20390">
            <v>170</v>
          </cell>
        </row>
        <row r="20391">
          <cell r="A20391">
            <v>45100</v>
          </cell>
          <cell r="B20391" t="str">
            <v>WN 3693</v>
          </cell>
          <cell r="D20391">
            <v>171</v>
          </cell>
        </row>
        <row r="20392">
          <cell r="A20392">
            <v>45100</v>
          </cell>
          <cell r="B20392" t="str">
            <v>WN 900</v>
          </cell>
          <cell r="D20392">
            <v>178</v>
          </cell>
        </row>
        <row r="20393">
          <cell r="A20393">
            <v>45101</v>
          </cell>
          <cell r="B20393" t="str">
            <v>AA 119</v>
          </cell>
          <cell r="D20393">
            <v>281</v>
          </cell>
        </row>
        <row r="20394">
          <cell r="A20394">
            <v>45101</v>
          </cell>
          <cell r="B20394" t="str">
            <v>AA 205</v>
          </cell>
          <cell r="D20394">
            <v>201</v>
          </cell>
        </row>
        <row r="20395">
          <cell r="A20395">
            <v>45101</v>
          </cell>
          <cell r="B20395" t="str">
            <v>AS 803</v>
          </cell>
          <cell r="D20395">
            <v>176</v>
          </cell>
        </row>
        <row r="20396">
          <cell r="A20396">
            <v>45101</v>
          </cell>
          <cell r="B20396" t="str">
            <v>AS 813</v>
          </cell>
          <cell r="D20396">
            <v>173</v>
          </cell>
        </row>
        <row r="20397">
          <cell r="A20397">
            <v>45101</v>
          </cell>
          <cell r="B20397" t="str">
            <v>AS 861</v>
          </cell>
          <cell r="D20397">
            <v>181</v>
          </cell>
        </row>
        <row r="20398">
          <cell r="A20398">
            <v>45101</v>
          </cell>
          <cell r="B20398" t="str">
            <v>DL 355</v>
          </cell>
          <cell r="D20398">
            <v>194</v>
          </cell>
        </row>
        <row r="20399">
          <cell r="A20399">
            <v>45101</v>
          </cell>
          <cell r="B20399" t="str">
            <v>DL 464</v>
          </cell>
          <cell r="D20399">
            <v>196</v>
          </cell>
        </row>
        <row r="20400">
          <cell r="A20400">
            <v>45101</v>
          </cell>
          <cell r="B20400" t="str">
            <v>DL 481</v>
          </cell>
          <cell r="D20400">
            <v>190</v>
          </cell>
        </row>
        <row r="20401">
          <cell r="A20401">
            <v>45101</v>
          </cell>
          <cell r="B20401" t="str">
            <v>HA 23</v>
          </cell>
          <cell r="D20401">
            <v>185</v>
          </cell>
        </row>
        <row r="20402">
          <cell r="A20402">
            <v>45101</v>
          </cell>
          <cell r="B20402" t="str">
            <v>HA 31</v>
          </cell>
          <cell r="D20402">
            <v>189</v>
          </cell>
        </row>
        <row r="20403">
          <cell r="A20403">
            <v>45101</v>
          </cell>
          <cell r="B20403" t="str">
            <v>HA 41</v>
          </cell>
          <cell r="D20403">
            <v>185</v>
          </cell>
        </row>
        <row r="20404">
          <cell r="A20404">
            <v>45101</v>
          </cell>
          <cell r="B20404" t="str">
            <v>HA 57</v>
          </cell>
          <cell r="D20404">
            <v>188</v>
          </cell>
        </row>
        <row r="20405">
          <cell r="A20405">
            <v>45101</v>
          </cell>
          <cell r="B20405" t="str">
            <v>HA 59</v>
          </cell>
          <cell r="D20405">
            <v>188</v>
          </cell>
        </row>
        <row r="20406">
          <cell r="A20406">
            <v>45101</v>
          </cell>
          <cell r="B20406" t="str">
            <v>HA 71</v>
          </cell>
          <cell r="D20406">
            <v>189</v>
          </cell>
        </row>
        <row r="20407">
          <cell r="A20407">
            <v>45101</v>
          </cell>
          <cell r="B20407" t="str">
            <v>UA 1219</v>
          </cell>
          <cell r="D20407">
            <v>172</v>
          </cell>
        </row>
        <row r="20408">
          <cell r="A20408">
            <v>45101</v>
          </cell>
          <cell r="B20408" t="str">
            <v>UA 1273</v>
          </cell>
          <cell r="D20408">
            <v>333</v>
          </cell>
        </row>
        <row r="20409">
          <cell r="A20409">
            <v>45101</v>
          </cell>
          <cell r="B20409" t="str">
            <v>UA 1736</v>
          </cell>
          <cell r="D20409">
            <v>353</v>
          </cell>
        </row>
        <row r="20410">
          <cell r="A20410">
            <v>45101</v>
          </cell>
          <cell r="B20410" t="str">
            <v>UA 1749</v>
          </cell>
          <cell r="D20410">
            <v>364</v>
          </cell>
        </row>
        <row r="20411">
          <cell r="A20411">
            <v>45101</v>
          </cell>
          <cell r="B20411" t="str">
            <v>UA 202</v>
          </cell>
          <cell r="D20411">
            <v>239</v>
          </cell>
        </row>
        <row r="20412">
          <cell r="A20412">
            <v>45101</v>
          </cell>
          <cell r="B20412" t="str">
            <v>WN 3316</v>
          </cell>
          <cell r="D20412">
            <v>177</v>
          </cell>
        </row>
        <row r="20413">
          <cell r="A20413">
            <v>45101</v>
          </cell>
          <cell r="B20413" t="str">
            <v>WN 3560</v>
          </cell>
          <cell r="D20413">
            <v>177</v>
          </cell>
        </row>
        <row r="20414">
          <cell r="A20414">
            <v>45101</v>
          </cell>
          <cell r="B20414" t="str">
            <v>WN 361</v>
          </cell>
          <cell r="D20414">
            <v>175</v>
          </cell>
        </row>
        <row r="20415">
          <cell r="A20415">
            <v>45101</v>
          </cell>
          <cell r="B20415" t="str">
            <v>WN 3684</v>
          </cell>
          <cell r="D20415">
            <v>175</v>
          </cell>
        </row>
        <row r="20416">
          <cell r="A20416">
            <v>45101</v>
          </cell>
          <cell r="B20416" t="str">
            <v>WN 3715</v>
          </cell>
          <cell r="D20416">
            <v>174</v>
          </cell>
        </row>
        <row r="20417">
          <cell r="A20417">
            <v>45101</v>
          </cell>
          <cell r="B20417" t="str">
            <v>WN 900</v>
          </cell>
          <cell r="D20417">
            <v>179</v>
          </cell>
        </row>
        <row r="20418">
          <cell r="A20418">
            <v>45102</v>
          </cell>
          <cell r="B20418" t="str">
            <v>AA 119</v>
          </cell>
          <cell r="D20418">
            <v>264</v>
          </cell>
        </row>
        <row r="20419">
          <cell r="A20419">
            <v>45102</v>
          </cell>
          <cell r="B20419" t="str">
            <v>AA 205</v>
          </cell>
          <cell r="D20419">
            <v>174</v>
          </cell>
        </row>
        <row r="20420">
          <cell r="A20420">
            <v>45102</v>
          </cell>
          <cell r="B20420" t="str">
            <v>AA 271</v>
          </cell>
          <cell r="D20420">
            <v>193</v>
          </cell>
        </row>
        <row r="20421">
          <cell r="A20421">
            <v>45102</v>
          </cell>
          <cell r="B20421" t="str">
            <v>AS 809</v>
          </cell>
          <cell r="D20421">
            <v>173</v>
          </cell>
        </row>
        <row r="20422">
          <cell r="A20422">
            <v>45102</v>
          </cell>
          <cell r="B20422" t="str">
            <v>AS 813</v>
          </cell>
          <cell r="D20422">
            <v>178</v>
          </cell>
        </row>
        <row r="20423">
          <cell r="A20423">
            <v>45102</v>
          </cell>
          <cell r="B20423" t="str">
            <v>AS 861</v>
          </cell>
          <cell r="D20423">
            <v>174</v>
          </cell>
        </row>
        <row r="20424">
          <cell r="A20424">
            <v>45102</v>
          </cell>
          <cell r="B20424" t="str">
            <v>AS 879</v>
          </cell>
          <cell r="D20424">
            <v>173</v>
          </cell>
        </row>
        <row r="20425">
          <cell r="A20425">
            <v>45102</v>
          </cell>
          <cell r="B20425" t="str">
            <v>DL 355</v>
          </cell>
          <cell r="D20425">
            <v>194</v>
          </cell>
        </row>
        <row r="20426">
          <cell r="A20426">
            <v>45102</v>
          </cell>
          <cell r="B20426" t="str">
            <v>HA 23</v>
          </cell>
          <cell r="D20426">
            <v>182</v>
          </cell>
        </row>
        <row r="20427">
          <cell r="A20427">
            <v>45102</v>
          </cell>
          <cell r="B20427" t="str">
            <v>HA 31</v>
          </cell>
          <cell r="D20427">
            <v>189</v>
          </cell>
        </row>
        <row r="20428">
          <cell r="A20428">
            <v>45102</v>
          </cell>
          <cell r="B20428" t="str">
            <v>HA 33</v>
          </cell>
          <cell r="D20428">
            <v>277</v>
          </cell>
        </row>
        <row r="20429">
          <cell r="A20429">
            <v>45102</v>
          </cell>
          <cell r="B20429" t="str">
            <v>HA 39</v>
          </cell>
          <cell r="D20429">
            <v>185</v>
          </cell>
        </row>
        <row r="20430">
          <cell r="A20430">
            <v>45102</v>
          </cell>
          <cell r="B20430" t="str">
            <v>HA 41</v>
          </cell>
          <cell r="D20430">
            <v>186</v>
          </cell>
        </row>
        <row r="20431">
          <cell r="A20431">
            <v>45102</v>
          </cell>
          <cell r="B20431" t="str">
            <v>HA 45</v>
          </cell>
          <cell r="D20431">
            <v>184</v>
          </cell>
        </row>
        <row r="20432">
          <cell r="A20432">
            <v>45102</v>
          </cell>
          <cell r="B20432" t="str">
            <v>HA 57</v>
          </cell>
          <cell r="D20432">
            <v>185</v>
          </cell>
        </row>
        <row r="20433">
          <cell r="A20433">
            <v>45102</v>
          </cell>
          <cell r="B20433" t="str">
            <v>HA 59</v>
          </cell>
          <cell r="D20433">
            <v>172</v>
          </cell>
        </row>
        <row r="20434">
          <cell r="A20434">
            <v>45102</v>
          </cell>
          <cell r="B20434" t="str">
            <v>HA 71</v>
          </cell>
          <cell r="D20434">
            <v>184</v>
          </cell>
        </row>
        <row r="20435">
          <cell r="A20435">
            <v>45102</v>
          </cell>
          <cell r="B20435" t="str">
            <v>UA 1141</v>
          </cell>
          <cell r="D20435">
            <v>178</v>
          </cell>
        </row>
        <row r="20436">
          <cell r="A20436">
            <v>45102</v>
          </cell>
          <cell r="B20436" t="str">
            <v>UA 1219</v>
          </cell>
          <cell r="D20436">
            <v>178</v>
          </cell>
        </row>
        <row r="20437">
          <cell r="A20437">
            <v>45102</v>
          </cell>
          <cell r="B20437" t="str">
            <v>UA 1273</v>
          </cell>
          <cell r="D20437">
            <v>336</v>
          </cell>
        </row>
        <row r="20438">
          <cell r="A20438">
            <v>45102</v>
          </cell>
          <cell r="B20438" t="str">
            <v>UA 1736</v>
          </cell>
          <cell r="D20438">
            <v>363</v>
          </cell>
        </row>
        <row r="20439">
          <cell r="A20439">
            <v>45102</v>
          </cell>
          <cell r="B20439" t="str">
            <v>UA 202</v>
          </cell>
          <cell r="D20439">
            <v>223</v>
          </cell>
        </row>
        <row r="20440">
          <cell r="A20440">
            <v>45102</v>
          </cell>
          <cell r="B20440" t="str">
            <v>UA 417</v>
          </cell>
          <cell r="D20440">
            <v>175</v>
          </cell>
        </row>
        <row r="20441">
          <cell r="A20441">
            <v>45102</v>
          </cell>
          <cell r="B20441" t="str">
            <v>WN 3274</v>
          </cell>
          <cell r="D20441">
            <v>162</v>
          </cell>
        </row>
        <row r="20442">
          <cell r="A20442">
            <v>45102</v>
          </cell>
          <cell r="B20442" t="str">
            <v>WN 3560</v>
          </cell>
          <cell r="D20442">
            <v>174</v>
          </cell>
        </row>
        <row r="20443">
          <cell r="A20443">
            <v>45102</v>
          </cell>
          <cell r="B20443" t="str">
            <v>WN 3715</v>
          </cell>
          <cell r="D20443">
            <v>176</v>
          </cell>
        </row>
        <row r="20444">
          <cell r="A20444">
            <v>45103</v>
          </cell>
          <cell r="B20444" t="str">
            <v>AA 119</v>
          </cell>
          <cell r="D20444">
            <v>279</v>
          </cell>
        </row>
        <row r="20445">
          <cell r="A20445">
            <v>45103</v>
          </cell>
          <cell r="B20445" t="str">
            <v>AA 271</v>
          </cell>
          <cell r="D20445">
            <v>196</v>
          </cell>
        </row>
        <row r="20446">
          <cell r="A20446">
            <v>45103</v>
          </cell>
          <cell r="B20446" t="str">
            <v>AA 432</v>
          </cell>
          <cell r="D20446">
            <v>188</v>
          </cell>
        </row>
        <row r="20447">
          <cell r="A20447">
            <v>45103</v>
          </cell>
          <cell r="B20447" t="str">
            <v>DL 355</v>
          </cell>
          <cell r="D20447">
            <v>182</v>
          </cell>
        </row>
        <row r="20448">
          <cell r="A20448">
            <v>45103</v>
          </cell>
          <cell r="B20448" t="str">
            <v>DL 464</v>
          </cell>
          <cell r="D20448">
            <v>194</v>
          </cell>
        </row>
        <row r="20449">
          <cell r="A20449">
            <v>45103</v>
          </cell>
          <cell r="B20449" t="str">
            <v>DL 481</v>
          </cell>
          <cell r="D20449">
            <v>186</v>
          </cell>
        </row>
        <row r="20450">
          <cell r="A20450">
            <v>45103</v>
          </cell>
          <cell r="B20450" t="str">
            <v>HA 23</v>
          </cell>
          <cell r="D20450">
            <v>177</v>
          </cell>
        </row>
        <row r="20451">
          <cell r="A20451">
            <v>45103</v>
          </cell>
          <cell r="B20451" t="str">
            <v>HA 29</v>
          </cell>
          <cell r="D20451">
            <v>273</v>
          </cell>
        </row>
        <row r="20452">
          <cell r="A20452">
            <v>45103</v>
          </cell>
          <cell r="B20452" t="str">
            <v>HA 31</v>
          </cell>
          <cell r="D20452">
            <v>174</v>
          </cell>
        </row>
        <row r="20453">
          <cell r="A20453">
            <v>45103</v>
          </cell>
          <cell r="B20453" t="str">
            <v>HA 33</v>
          </cell>
          <cell r="D20453">
            <v>274</v>
          </cell>
        </row>
        <row r="20454">
          <cell r="A20454">
            <v>45103</v>
          </cell>
          <cell r="B20454" t="str">
            <v>HA 39</v>
          </cell>
          <cell r="D20454">
            <v>181</v>
          </cell>
        </row>
        <row r="20455">
          <cell r="A20455">
            <v>45103</v>
          </cell>
          <cell r="B20455" t="str">
            <v>HA 41</v>
          </cell>
          <cell r="D20455">
            <v>183</v>
          </cell>
        </row>
        <row r="20456">
          <cell r="A20456">
            <v>45103</v>
          </cell>
          <cell r="B20456" t="str">
            <v>HA 45</v>
          </cell>
          <cell r="D20456">
            <v>150</v>
          </cell>
        </row>
        <row r="20457">
          <cell r="A20457">
            <v>45103</v>
          </cell>
          <cell r="B20457" t="str">
            <v>HA 59</v>
          </cell>
          <cell r="D20457">
            <v>186</v>
          </cell>
        </row>
        <row r="20458">
          <cell r="A20458">
            <v>45103</v>
          </cell>
          <cell r="B20458" t="str">
            <v>HA 71</v>
          </cell>
          <cell r="D20458">
            <v>188</v>
          </cell>
        </row>
        <row r="20459">
          <cell r="A20459">
            <v>45103</v>
          </cell>
          <cell r="B20459" t="str">
            <v>UA 1141</v>
          </cell>
          <cell r="D20459">
            <v>176</v>
          </cell>
        </row>
        <row r="20460">
          <cell r="A20460">
            <v>45103</v>
          </cell>
          <cell r="B20460" t="str">
            <v>UA 1219</v>
          </cell>
          <cell r="D20460">
            <v>176</v>
          </cell>
        </row>
        <row r="20461">
          <cell r="A20461">
            <v>45103</v>
          </cell>
          <cell r="B20461" t="str">
            <v>UA 1273</v>
          </cell>
          <cell r="D20461">
            <v>292</v>
          </cell>
        </row>
        <row r="20462">
          <cell r="A20462">
            <v>45103</v>
          </cell>
          <cell r="B20462" t="str">
            <v>UA 1736</v>
          </cell>
          <cell r="D20462">
            <v>337</v>
          </cell>
        </row>
        <row r="20463">
          <cell r="A20463">
            <v>45103</v>
          </cell>
          <cell r="B20463" t="str">
            <v>UA 1749</v>
          </cell>
          <cell r="D20463">
            <v>321</v>
          </cell>
        </row>
        <row r="20464">
          <cell r="A20464">
            <v>45103</v>
          </cell>
          <cell r="B20464" t="str">
            <v>UA 202</v>
          </cell>
          <cell r="D20464">
            <v>194</v>
          </cell>
        </row>
        <row r="20465">
          <cell r="A20465">
            <v>45103</v>
          </cell>
          <cell r="B20465" t="str">
            <v>UA 2623</v>
          </cell>
          <cell r="D20465">
            <v>179</v>
          </cell>
        </row>
        <row r="20466">
          <cell r="A20466">
            <v>45103</v>
          </cell>
          <cell r="B20466" t="str">
            <v>UA 417</v>
          </cell>
          <cell r="D20466">
            <v>177</v>
          </cell>
        </row>
        <row r="20467">
          <cell r="A20467">
            <v>45103</v>
          </cell>
          <cell r="B20467" t="str">
            <v>WN 1668</v>
          </cell>
          <cell r="D20467">
            <v>175</v>
          </cell>
        </row>
        <row r="20468">
          <cell r="A20468">
            <v>45103</v>
          </cell>
          <cell r="B20468" t="str">
            <v>WN 3274</v>
          </cell>
          <cell r="D20468">
            <v>169</v>
          </cell>
        </row>
        <row r="20469">
          <cell r="A20469">
            <v>45103</v>
          </cell>
          <cell r="B20469" t="str">
            <v>WN 3316</v>
          </cell>
          <cell r="D20469">
            <v>178</v>
          </cell>
        </row>
        <row r="20470">
          <cell r="A20470">
            <v>45103</v>
          </cell>
          <cell r="B20470" t="str">
            <v>WN 3560</v>
          </cell>
          <cell r="D20470">
            <v>171</v>
          </cell>
        </row>
        <row r="20471">
          <cell r="A20471">
            <v>45103</v>
          </cell>
          <cell r="B20471" t="str">
            <v>WN 361</v>
          </cell>
          <cell r="D20471">
            <v>175</v>
          </cell>
        </row>
        <row r="20472">
          <cell r="A20472">
            <v>45103</v>
          </cell>
          <cell r="B20472" t="str">
            <v>WN 3684</v>
          </cell>
          <cell r="D20472">
            <v>178</v>
          </cell>
        </row>
        <row r="20473">
          <cell r="A20473">
            <v>45104</v>
          </cell>
          <cell r="B20473" t="str">
            <v>AA 119</v>
          </cell>
          <cell r="D20473">
            <v>282</v>
          </cell>
        </row>
        <row r="20474">
          <cell r="A20474">
            <v>45104</v>
          </cell>
          <cell r="B20474" t="str">
            <v>AA 271</v>
          </cell>
          <cell r="D20474">
            <v>203</v>
          </cell>
        </row>
        <row r="20475">
          <cell r="A20475">
            <v>45104</v>
          </cell>
          <cell r="B20475" t="str">
            <v>AA 432</v>
          </cell>
          <cell r="D20475">
            <v>192</v>
          </cell>
        </row>
        <row r="20476">
          <cell r="A20476">
            <v>45104</v>
          </cell>
          <cell r="B20476" t="str">
            <v>AS 803</v>
          </cell>
          <cell r="D20476">
            <v>180</v>
          </cell>
        </row>
        <row r="20477">
          <cell r="A20477">
            <v>45104</v>
          </cell>
          <cell r="B20477" t="str">
            <v>AS 813</v>
          </cell>
          <cell r="D20477">
            <v>176</v>
          </cell>
        </row>
        <row r="20478">
          <cell r="A20478">
            <v>45104</v>
          </cell>
          <cell r="B20478" t="str">
            <v>AS 825</v>
          </cell>
          <cell r="D20478">
            <v>162</v>
          </cell>
        </row>
        <row r="20479">
          <cell r="A20479">
            <v>45104</v>
          </cell>
          <cell r="B20479" t="str">
            <v>AS 829</v>
          </cell>
          <cell r="D20479">
            <v>174</v>
          </cell>
        </row>
        <row r="20480">
          <cell r="A20480">
            <v>45104</v>
          </cell>
          <cell r="B20480" t="str">
            <v>DL 355</v>
          </cell>
          <cell r="D20480">
            <v>175</v>
          </cell>
        </row>
        <row r="20481">
          <cell r="A20481">
            <v>45104</v>
          </cell>
          <cell r="B20481" t="str">
            <v>HA 23</v>
          </cell>
          <cell r="D20481">
            <v>173</v>
          </cell>
        </row>
        <row r="20482">
          <cell r="A20482">
            <v>45104</v>
          </cell>
          <cell r="B20482" t="str">
            <v>HA 31</v>
          </cell>
          <cell r="D20482">
            <v>189</v>
          </cell>
        </row>
        <row r="20483">
          <cell r="A20483">
            <v>45104</v>
          </cell>
          <cell r="B20483" t="str">
            <v>HA 33</v>
          </cell>
          <cell r="D20483">
            <v>274</v>
          </cell>
        </row>
        <row r="20484">
          <cell r="A20484">
            <v>45104</v>
          </cell>
          <cell r="B20484" t="str">
            <v>HA 41</v>
          </cell>
          <cell r="D20484">
            <v>183</v>
          </cell>
        </row>
        <row r="20485">
          <cell r="A20485">
            <v>45104</v>
          </cell>
          <cell r="B20485" t="str">
            <v>HA 45</v>
          </cell>
          <cell r="D20485">
            <v>189</v>
          </cell>
        </row>
        <row r="20486">
          <cell r="A20486">
            <v>45104</v>
          </cell>
          <cell r="B20486" t="str">
            <v>HA 59</v>
          </cell>
          <cell r="D20486">
            <v>174</v>
          </cell>
        </row>
        <row r="20487">
          <cell r="A20487">
            <v>45104</v>
          </cell>
          <cell r="B20487" t="str">
            <v>HA 71</v>
          </cell>
          <cell r="D20487">
            <v>185</v>
          </cell>
        </row>
        <row r="20488">
          <cell r="A20488">
            <v>45104</v>
          </cell>
          <cell r="B20488" t="str">
            <v>UA 1141</v>
          </cell>
          <cell r="D20488">
            <v>178</v>
          </cell>
        </row>
        <row r="20489">
          <cell r="A20489">
            <v>45104</v>
          </cell>
          <cell r="B20489" t="str">
            <v>UA 1736</v>
          </cell>
          <cell r="D20489">
            <v>298</v>
          </cell>
        </row>
        <row r="20490">
          <cell r="A20490">
            <v>45104</v>
          </cell>
          <cell r="B20490" t="str">
            <v>WN 1668</v>
          </cell>
          <cell r="D20490">
            <v>174</v>
          </cell>
        </row>
        <row r="20491">
          <cell r="A20491">
            <v>45104</v>
          </cell>
          <cell r="B20491" t="str">
            <v>WN 314</v>
          </cell>
          <cell r="D20491">
            <v>173</v>
          </cell>
        </row>
        <row r="20492">
          <cell r="A20492">
            <v>45104</v>
          </cell>
          <cell r="B20492" t="str">
            <v>WN 3316</v>
          </cell>
          <cell r="D20492">
            <v>175</v>
          </cell>
        </row>
        <row r="20493">
          <cell r="A20493">
            <v>45104</v>
          </cell>
          <cell r="B20493" t="str">
            <v>WN 3560</v>
          </cell>
          <cell r="D20493">
            <v>173</v>
          </cell>
        </row>
        <row r="20494">
          <cell r="A20494">
            <v>45104</v>
          </cell>
          <cell r="B20494" t="str">
            <v>WN 3693</v>
          </cell>
          <cell r="D20494">
            <v>175</v>
          </cell>
        </row>
        <row r="20495">
          <cell r="A20495">
            <v>45105</v>
          </cell>
          <cell r="B20495" t="str">
            <v>AA 119</v>
          </cell>
          <cell r="D20495">
            <v>285</v>
          </cell>
        </row>
        <row r="20496">
          <cell r="A20496">
            <v>45105</v>
          </cell>
          <cell r="B20496" t="str">
            <v>AA 205</v>
          </cell>
          <cell r="D20496">
            <v>191</v>
          </cell>
        </row>
        <row r="20497">
          <cell r="A20497">
            <v>45105</v>
          </cell>
          <cell r="B20497" t="str">
            <v>AA 432</v>
          </cell>
          <cell r="D20497">
            <v>185</v>
          </cell>
        </row>
        <row r="20498">
          <cell r="A20498">
            <v>45105</v>
          </cell>
          <cell r="B20498" t="str">
            <v>DL 355</v>
          </cell>
          <cell r="D20498">
            <v>199</v>
          </cell>
        </row>
        <row r="20499">
          <cell r="A20499">
            <v>45105</v>
          </cell>
          <cell r="B20499" t="str">
            <v>DL 464</v>
          </cell>
          <cell r="D20499">
            <v>193</v>
          </cell>
        </row>
        <row r="20500">
          <cell r="A20500">
            <v>45105</v>
          </cell>
          <cell r="B20500" t="str">
            <v>DL 481</v>
          </cell>
          <cell r="D20500">
            <v>194</v>
          </cell>
        </row>
        <row r="20501">
          <cell r="A20501">
            <v>45105</v>
          </cell>
          <cell r="B20501" t="str">
            <v>HA 23</v>
          </cell>
          <cell r="D20501">
            <v>189</v>
          </cell>
        </row>
        <row r="20502">
          <cell r="A20502">
            <v>45105</v>
          </cell>
          <cell r="B20502" t="str">
            <v>HA 31</v>
          </cell>
          <cell r="D20502">
            <v>190</v>
          </cell>
        </row>
        <row r="20503">
          <cell r="A20503">
            <v>45105</v>
          </cell>
          <cell r="B20503" t="str">
            <v>HA 39</v>
          </cell>
          <cell r="D20503">
            <v>185</v>
          </cell>
        </row>
        <row r="20504">
          <cell r="A20504">
            <v>45105</v>
          </cell>
          <cell r="B20504" t="str">
            <v>HA 41</v>
          </cell>
          <cell r="D20504">
            <v>184</v>
          </cell>
        </row>
        <row r="20505">
          <cell r="A20505">
            <v>45105</v>
          </cell>
          <cell r="B20505" t="str">
            <v>HA 59</v>
          </cell>
          <cell r="D20505">
            <v>189</v>
          </cell>
        </row>
        <row r="20506">
          <cell r="A20506">
            <v>45105</v>
          </cell>
          <cell r="B20506" t="str">
            <v>UA 1273</v>
          </cell>
          <cell r="D20506">
            <v>364</v>
          </cell>
        </row>
        <row r="20507">
          <cell r="A20507">
            <v>45105</v>
          </cell>
          <cell r="B20507" t="str">
            <v>UA 1736</v>
          </cell>
          <cell r="D20507">
            <v>349</v>
          </cell>
        </row>
        <row r="20508">
          <cell r="A20508">
            <v>45105</v>
          </cell>
          <cell r="B20508" t="str">
            <v>UA 1749</v>
          </cell>
          <cell r="D20508">
            <v>351</v>
          </cell>
        </row>
        <row r="20509">
          <cell r="A20509">
            <v>45105</v>
          </cell>
          <cell r="B20509" t="str">
            <v>WN 3560</v>
          </cell>
          <cell r="D20509">
            <v>175</v>
          </cell>
        </row>
        <row r="20510">
          <cell r="A20510">
            <v>45105</v>
          </cell>
          <cell r="B20510" t="str">
            <v>WN 3684</v>
          </cell>
          <cell r="D20510">
            <v>174</v>
          </cell>
        </row>
        <row r="20511">
          <cell r="A20511">
            <v>45105</v>
          </cell>
          <cell r="B20511" t="str">
            <v>WN 3693</v>
          </cell>
          <cell r="D20511">
            <v>175</v>
          </cell>
        </row>
        <row r="20512">
          <cell r="A20512">
            <v>45105</v>
          </cell>
          <cell r="B20512" t="str">
            <v>WN 900</v>
          </cell>
          <cell r="D20512">
            <v>174</v>
          </cell>
        </row>
        <row r="20513">
          <cell r="A20513">
            <v>45106</v>
          </cell>
          <cell r="B20513" t="str">
            <v>AA 119</v>
          </cell>
          <cell r="D20513">
            <v>283</v>
          </cell>
        </row>
        <row r="20514">
          <cell r="A20514">
            <v>45106</v>
          </cell>
          <cell r="B20514" t="str">
            <v>AA 205</v>
          </cell>
          <cell r="D20514">
            <v>196</v>
          </cell>
        </row>
        <row r="20515">
          <cell r="A20515">
            <v>45106</v>
          </cell>
          <cell r="B20515" t="str">
            <v>AA 271</v>
          </cell>
          <cell r="D20515">
            <v>199</v>
          </cell>
        </row>
        <row r="20516">
          <cell r="A20516">
            <v>45106</v>
          </cell>
          <cell r="B20516" t="str">
            <v>AA 432</v>
          </cell>
          <cell r="D20516">
            <v>190</v>
          </cell>
        </row>
        <row r="20517">
          <cell r="A20517">
            <v>45106</v>
          </cell>
          <cell r="B20517" t="str">
            <v>AS 803</v>
          </cell>
          <cell r="D20517">
            <v>178</v>
          </cell>
        </row>
        <row r="20518">
          <cell r="A20518">
            <v>45106</v>
          </cell>
          <cell r="B20518" t="str">
            <v>AS 805</v>
          </cell>
          <cell r="D20518">
            <v>178</v>
          </cell>
        </row>
        <row r="20519">
          <cell r="A20519">
            <v>45106</v>
          </cell>
          <cell r="B20519" t="str">
            <v>AS 861</v>
          </cell>
          <cell r="D20519">
            <v>160</v>
          </cell>
        </row>
        <row r="20520">
          <cell r="A20520">
            <v>45106</v>
          </cell>
          <cell r="B20520" t="str">
            <v>AS 879</v>
          </cell>
          <cell r="D20520">
            <v>164</v>
          </cell>
        </row>
        <row r="20521">
          <cell r="A20521">
            <v>45106</v>
          </cell>
          <cell r="B20521" t="str">
            <v>DL 355</v>
          </cell>
          <cell r="D20521">
            <v>194</v>
          </cell>
        </row>
        <row r="20522">
          <cell r="A20522">
            <v>45106</v>
          </cell>
          <cell r="B20522" t="str">
            <v>DL 464</v>
          </cell>
          <cell r="D20522">
            <v>194</v>
          </cell>
        </row>
        <row r="20523">
          <cell r="A20523">
            <v>45106</v>
          </cell>
          <cell r="B20523" t="str">
            <v>HA 23</v>
          </cell>
          <cell r="D20523">
            <v>189</v>
          </cell>
        </row>
        <row r="20524">
          <cell r="A20524">
            <v>45106</v>
          </cell>
          <cell r="B20524" t="str">
            <v>HA 29</v>
          </cell>
          <cell r="D20524">
            <v>278</v>
          </cell>
        </row>
        <row r="20525">
          <cell r="A20525">
            <v>45106</v>
          </cell>
          <cell r="B20525" t="str">
            <v>HA 33</v>
          </cell>
          <cell r="D20525">
            <v>278</v>
          </cell>
        </row>
        <row r="20526">
          <cell r="A20526">
            <v>45106</v>
          </cell>
          <cell r="B20526" t="str">
            <v>HA 39</v>
          </cell>
          <cell r="D20526">
            <v>189</v>
          </cell>
        </row>
        <row r="20527">
          <cell r="A20527">
            <v>45106</v>
          </cell>
          <cell r="B20527" t="str">
            <v>HA 41</v>
          </cell>
          <cell r="D20527">
            <v>179</v>
          </cell>
        </row>
        <row r="20528">
          <cell r="A20528">
            <v>45106</v>
          </cell>
          <cell r="B20528" t="str">
            <v>HA 45</v>
          </cell>
          <cell r="D20528">
            <v>189</v>
          </cell>
        </row>
        <row r="20529">
          <cell r="A20529">
            <v>45106</v>
          </cell>
          <cell r="B20529" t="str">
            <v>HA 71</v>
          </cell>
          <cell r="D20529">
            <v>188</v>
          </cell>
        </row>
        <row r="20530">
          <cell r="A20530">
            <v>45106</v>
          </cell>
          <cell r="B20530" t="str">
            <v>UA 1141</v>
          </cell>
          <cell r="D20530">
            <v>179</v>
          </cell>
        </row>
        <row r="20531">
          <cell r="A20531">
            <v>45106</v>
          </cell>
          <cell r="B20531" t="str">
            <v>UA 1219</v>
          </cell>
          <cell r="D20531">
            <v>179</v>
          </cell>
        </row>
        <row r="20532">
          <cell r="A20532">
            <v>45106</v>
          </cell>
          <cell r="B20532" t="str">
            <v>UA 1273</v>
          </cell>
          <cell r="D20532">
            <v>357</v>
          </cell>
        </row>
        <row r="20533">
          <cell r="A20533">
            <v>45106</v>
          </cell>
          <cell r="B20533" t="str">
            <v>UA 1736</v>
          </cell>
          <cell r="D20533">
            <v>295</v>
          </cell>
        </row>
        <row r="20534">
          <cell r="A20534">
            <v>45106</v>
          </cell>
          <cell r="B20534" t="str">
            <v>UA 202</v>
          </cell>
          <cell r="D20534">
            <v>218</v>
          </cell>
        </row>
        <row r="20535">
          <cell r="A20535">
            <v>45106</v>
          </cell>
          <cell r="B20535" t="str">
            <v>UA 2623</v>
          </cell>
          <cell r="D20535">
            <v>174</v>
          </cell>
        </row>
        <row r="20536">
          <cell r="A20536">
            <v>45106</v>
          </cell>
          <cell r="B20536" t="str">
            <v>UA 417</v>
          </cell>
          <cell r="D20536">
            <v>179</v>
          </cell>
        </row>
        <row r="20537">
          <cell r="A20537">
            <v>45106</v>
          </cell>
          <cell r="B20537" t="str">
            <v>WN 314</v>
          </cell>
          <cell r="D20537">
            <v>176</v>
          </cell>
        </row>
        <row r="20538">
          <cell r="A20538">
            <v>45106</v>
          </cell>
          <cell r="B20538" t="str">
            <v>WN 361</v>
          </cell>
          <cell r="D20538">
            <v>176</v>
          </cell>
        </row>
        <row r="20539">
          <cell r="A20539">
            <v>45106</v>
          </cell>
          <cell r="B20539" t="str">
            <v>WN 3684</v>
          </cell>
          <cell r="D20539">
            <v>171</v>
          </cell>
        </row>
        <row r="20540">
          <cell r="A20540">
            <v>45106</v>
          </cell>
          <cell r="B20540" t="str">
            <v>WN 900</v>
          </cell>
          <cell r="D20540">
            <v>181</v>
          </cell>
        </row>
        <row r="20541">
          <cell r="A20541">
            <v>45107</v>
          </cell>
          <cell r="B20541" t="str">
            <v>AA 119</v>
          </cell>
          <cell r="D20541">
            <v>275</v>
          </cell>
        </row>
        <row r="20542">
          <cell r="A20542">
            <v>45107</v>
          </cell>
          <cell r="B20542" t="str">
            <v>AA 271</v>
          </cell>
          <cell r="D20542">
            <v>204</v>
          </cell>
        </row>
        <row r="20543">
          <cell r="A20543">
            <v>45107</v>
          </cell>
          <cell r="B20543" t="str">
            <v>AA 432</v>
          </cell>
          <cell r="D20543">
            <v>179</v>
          </cell>
        </row>
        <row r="20544">
          <cell r="A20544">
            <v>45107</v>
          </cell>
          <cell r="B20544" t="str">
            <v>AS 803</v>
          </cell>
          <cell r="D20544">
            <v>181</v>
          </cell>
        </row>
        <row r="20545">
          <cell r="A20545">
            <v>45107</v>
          </cell>
          <cell r="B20545" t="str">
            <v>AS 829</v>
          </cell>
          <cell r="D20545">
            <v>178</v>
          </cell>
        </row>
        <row r="20546">
          <cell r="A20546">
            <v>45107</v>
          </cell>
          <cell r="B20546" t="str">
            <v>AS 861</v>
          </cell>
          <cell r="D20546">
            <v>178</v>
          </cell>
        </row>
        <row r="20547">
          <cell r="A20547">
            <v>45107</v>
          </cell>
          <cell r="B20547" t="str">
            <v>AS 879</v>
          </cell>
          <cell r="D20547">
            <v>179</v>
          </cell>
        </row>
        <row r="20548">
          <cell r="A20548">
            <v>45107</v>
          </cell>
          <cell r="B20548" t="str">
            <v>DL 355</v>
          </cell>
          <cell r="D20548">
            <v>193</v>
          </cell>
        </row>
        <row r="20549">
          <cell r="A20549">
            <v>45107</v>
          </cell>
          <cell r="B20549" t="str">
            <v>HA 23</v>
          </cell>
          <cell r="D20549">
            <v>189</v>
          </cell>
        </row>
        <row r="20550">
          <cell r="A20550">
            <v>45107</v>
          </cell>
          <cell r="B20550" t="str">
            <v>HA 29</v>
          </cell>
          <cell r="D20550">
            <v>268</v>
          </cell>
        </row>
        <row r="20551">
          <cell r="A20551">
            <v>45107</v>
          </cell>
          <cell r="B20551" t="str">
            <v>HA 39</v>
          </cell>
          <cell r="D20551">
            <v>188</v>
          </cell>
        </row>
        <row r="20552">
          <cell r="A20552">
            <v>45107</v>
          </cell>
          <cell r="B20552" t="str">
            <v>HA 41</v>
          </cell>
          <cell r="D20552">
            <v>172</v>
          </cell>
        </row>
        <row r="20553">
          <cell r="A20553">
            <v>45107</v>
          </cell>
          <cell r="B20553" t="str">
            <v>HA 57</v>
          </cell>
          <cell r="D20553">
            <v>173</v>
          </cell>
        </row>
        <row r="20554">
          <cell r="A20554">
            <v>45107</v>
          </cell>
          <cell r="B20554" t="str">
            <v>HA 59</v>
          </cell>
          <cell r="D20554">
            <v>182</v>
          </cell>
        </row>
        <row r="20555">
          <cell r="A20555">
            <v>45107</v>
          </cell>
          <cell r="B20555" t="str">
            <v>HA 71</v>
          </cell>
          <cell r="D20555">
            <v>189</v>
          </cell>
        </row>
        <row r="20556">
          <cell r="A20556">
            <v>45107</v>
          </cell>
          <cell r="B20556" t="str">
            <v>UA 1141</v>
          </cell>
          <cell r="D20556">
            <v>179</v>
          </cell>
        </row>
        <row r="20557">
          <cell r="A20557">
            <v>45107</v>
          </cell>
          <cell r="B20557" t="str">
            <v>UA 1219</v>
          </cell>
          <cell r="D20557">
            <v>178</v>
          </cell>
        </row>
        <row r="20558">
          <cell r="A20558">
            <v>45107</v>
          </cell>
          <cell r="B20558" t="str">
            <v>UA 1749</v>
          </cell>
          <cell r="D20558">
            <v>349</v>
          </cell>
        </row>
        <row r="20559">
          <cell r="A20559">
            <v>45107</v>
          </cell>
          <cell r="B20559" t="str">
            <v>UA 2623</v>
          </cell>
          <cell r="D20559">
            <v>179</v>
          </cell>
        </row>
        <row r="20560">
          <cell r="A20560">
            <v>45107</v>
          </cell>
          <cell r="B20560" t="str">
            <v>UA 417</v>
          </cell>
          <cell r="D20560">
            <v>179</v>
          </cell>
        </row>
        <row r="20561">
          <cell r="A20561">
            <v>45107</v>
          </cell>
          <cell r="B20561" t="str">
            <v>WN 1668</v>
          </cell>
          <cell r="D20561">
            <v>174</v>
          </cell>
        </row>
        <row r="20562">
          <cell r="A20562">
            <v>45107</v>
          </cell>
          <cell r="B20562" t="str">
            <v>WN 314</v>
          </cell>
          <cell r="D20562">
            <v>179</v>
          </cell>
        </row>
        <row r="20563">
          <cell r="A20563">
            <v>45107</v>
          </cell>
          <cell r="B20563" t="str">
            <v>WN 3560</v>
          </cell>
          <cell r="D20563">
            <v>173</v>
          </cell>
        </row>
        <row r="20564">
          <cell r="A20564">
            <v>45107</v>
          </cell>
          <cell r="B20564" t="str">
            <v>WN 3693</v>
          </cell>
          <cell r="D20564">
            <v>179</v>
          </cell>
        </row>
        <row r="20565">
          <cell r="A20565">
            <v>45107</v>
          </cell>
          <cell r="B20565" t="str">
            <v>WN 900</v>
          </cell>
          <cell r="D20565">
            <v>174</v>
          </cell>
        </row>
        <row r="20566">
          <cell r="A20566">
            <v>45108</v>
          </cell>
          <cell r="B20566" t="str">
            <v>AA 119</v>
          </cell>
          <cell r="D20566">
            <v>283</v>
          </cell>
        </row>
        <row r="20567">
          <cell r="A20567">
            <v>45108</v>
          </cell>
          <cell r="B20567" t="str">
            <v>AA 205</v>
          </cell>
          <cell r="D20567">
            <v>196</v>
          </cell>
        </row>
        <row r="20568">
          <cell r="A20568">
            <v>45108</v>
          </cell>
          <cell r="B20568" t="str">
            <v>AA 271</v>
          </cell>
          <cell r="D20568">
            <v>183</v>
          </cell>
        </row>
        <row r="20569">
          <cell r="A20569">
            <v>45108</v>
          </cell>
          <cell r="B20569" t="str">
            <v>AA 432</v>
          </cell>
          <cell r="D20569">
            <v>183</v>
          </cell>
        </row>
        <row r="20570">
          <cell r="A20570">
            <v>45108</v>
          </cell>
          <cell r="B20570" t="str">
            <v>AS 803</v>
          </cell>
          <cell r="D20570">
            <v>177</v>
          </cell>
        </row>
        <row r="20571">
          <cell r="A20571">
            <v>45108</v>
          </cell>
          <cell r="B20571" t="str">
            <v>AS 813</v>
          </cell>
          <cell r="D20571">
            <v>162</v>
          </cell>
        </row>
        <row r="20572">
          <cell r="A20572">
            <v>45108</v>
          </cell>
          <cell r="B20572" t="str">
            <v>AS 825</v>
          </cell>
          <cell r="D20572">
            <v>177</v>
          </cell>
        </row>
        <row r="20573">
          <cell r="A20573">
            <v>45108</v>
          </cell>
          <cell r="B20573" t="str">
            <v>AS 861</v>
          </cell>
          <cell r="D20573">
            <v>176</v>
          </cell>
        </row>
        <row r="20574">
          <cell r="A20574">
            <v>45108</v>
          </cell>
          <cell r="B20574" t="str">
            <v>AS 879</v>
          </cell>
          <cell r="D20574">
            <v>171</v>
          </cell>
        </row>
        <row r="20575">
          <cell r="A20575">
            <v>45108</v>
          </cell>
          <cell r="B20575" t="str">
            <v>DL 464</v>
          </cell>
          <cell r="D20575">
            <v>192</v>
          </cell>
        </row>
        <row r="20576">
          <cell r="A20576">
            <v>45108</v>
          </cell>
          <cell r="B20576" t="str">
            <v>DL 481</v>
          </cell>
          <cell r="D20576">
            <v>194</v>
          </cell>
        </row>
        <row r="20577">
          <cell r="A20577">
            <v>45108</v>
          </cell>
          <cell r="B20577" t="str">
            <v>HA 29</v>
          </cell>
          <cell r="D20577">
            <v>278</v>
          </cell>
        </row>
        <row r="20578">
          <cell r="A20578">
            <v>45108</v>
          </cell>
          <cell r="B20578" t="str">
            <v>HA 31</v>
          </cell>
          <cell r="D20578">
            <v>189</v>
          </cell>
        </row>
        <row r="20579">
          <cell r="A20579">
            <v>45108</v>
          </cell>
          <cell r="B20579" t="str">
            <v>HA 39</v>
          </cell>
          <cell r="D20579">
            <v>180</v>
          </cell>
        </row>
        <row r="20580">
          <cell r="A20580">
            <v>45108</v>
          </cell>
          <cell r="B20580" t="str">
            <v>HA 41</v>
          </cell>
          <cell r="D20580">
            <v>183</v>
          </cell>
        </row>
        <row r="20581">
          <cell r="A20581">
            <v>45108</v>
          </cell>
          <cell r="B20581" t="str">
            <v>HA 57</v>
          </cell>
          <cell r="D20581">
            <v>189</v>
          </cell>
        </row>
        <row r="20582">
          <cell r="A20582">
            <v>45108</v>
          </cell>
          <cell r="B20582" t="str">
            <v>HA 59</v>
          </cell>
          <cell r="D20582">
            <v>186</v>
          </cell>
        </row>
        <row r="20583">
          <cell r="A20583">
            <v>45108</v>
          </cell>
          <cell r="B20583" t="str">
            <v>UA 1141</v>
          </cell>
          <cell r="D20583">
            <v>179</v>
          </cell>
        </row>
        <row r="20584">
          <cell r="A20584">
            <v>45108</v>
          </cell>
          <cell r="B20584" t="str">
            <v>UA 1219</v>
          </cell>
          <cell r="D20584">
            <v>179</v>
          </cell>
        </row>
        <row r="20585">
          <cell r="A20585">
            <v>45108</v>
          </cell>
          <cell r="B20585" t="str">
            <v>UA 1736</v>
          </cell>
          <cell r="D20585">
            <v>364</v>
          </cell>
        </row>
        <row r="20586">
          <cell r="A20586">
            <v>45108</v>
          </cell>
          <cell r="B20586" t="str">
            <v>UA 1749</v>
          </cell>
          <cell r="D20586">
            <v>358</v>
          </cell>
        </row>
        <row r="20587">
          <cell r="A20587">
            <v>45108</v>
          </cell>
          <cell r="B20587" t="str">
            <v>UA 1807</v>
          </cell>
          <cell r="D20587">
            <v>149</v>
          </cell>
        </row>
        <row r="20588">
          <cell r="A20588">
            <v>45108</v>
          </cell>
          <cell r="B20588" t="str">
            <v>UA 2623</v>
          </cell>
          <cell r="D20588">
            <v>162</v>
          </cell>
        </row>
        <row r="20589">
          <cell r="A20589">
            <v>45108</v>
          </cell>
          <cell r="B20589" t="str">
            <v>UA 417</v>
          </cell>
          <cell r="D20589">
            <v>179</v>
          </cell>
        </row>
        <row r="20590">
          <cell r="A20590">
            <v>45108</v>
          </cell>
          <cell r="B20590" t="str">
            <v>WN 1668</v>
          </cell>
          <cell r="D20590">
            <v>177</v>
          </cell>
        </row>
        <row r="20591">
          <cell r="A20591">
            <v>45108</v>
          </cell>
          <cell r="B20591" t="str">
            <v>WN 314</v>
          </cell>
          <cell r="D20591">
            <v>174</v>
          </cell>
        </row>
        <row r="20592">
          <cell r="A20592">
            <v>45108</v>
          </cell>
          <cell r="B20592" t="str">
            <v>WN 3316</v>
          </cell>
          <cell r="D20592">
            <v>164</v>
          </cell>
        </row>
        <row r="20593">
          <cell r="A20593">
            <v>45108</v>
          </cell>
          <cell r="B20593" t="str">
            <v>WN 3560</v>
          </cell>
          <cell r="D20593">
            <v>175</v>
          </cell>
        </row>
        <row r="20594">
          <cell r="A20594">
            <v>45108</v>
          </cell>
          <cell r="B20594" t="str">
            <v>WN 361</v>
          </cell>
          <cell r="D20594">
            <v>175</v>
          </cell>
        </row>
        <row r="20595">
          <cell r="A20595">
            <v>45108</v>
          </cell>
          <cell r="B20595" t="str">
            <v>WN 3684</v>
          </cell>
          <cell r="D20595">
            <v>177</v>
          </cell>
        </row>
        <row r="20596">
          <cell r="A20596">
            <v>45108</v>
          </cell>
          <cell r="B20596" t="str">
            <v>WN 3693</v>
          </cell>
          <cell r="D20596">
            <v>175</v>
          </cell>
        </row>
        <row r="20597">
          <cell r="A20597">
            <v>45108</v>
          </cell>
          <cell r="B20597" t="str">
            <v>WN 3715</v>
          </cell>
          <cell r="D20597">
            <v>176</v>
          </cell>
        </row>
        <row r="20598">
          <cell r="A20598">
            <v>45108</v>
          </cell>
          <cell r="B20598" t="str">
            <v>WN 900</v>
          </cell>
          <cell r="D20598">
            <v>178</v>
          </cell>
        </row>
        <row r="20599">
          <cell r="A20599">
            <v>45109</v>
          </cell>
          <cell r="B20599" t="str">
            <v>AA 119</v>
          </cell>
          <cell r="D20599">
            <v>270</v>
          </cell>
        </row>
        <row r="20600">
          <cell r="A20600">
            <v>45109</v>
          </cell>
          <cell r="B20600" t="str">
            <v>AA 205</v>
          </cell>
          <cell r="D20600">
            <v>196</v>
          </cell>
        </row>
        <row r="20601">
          <cell r="A20601">
            <v>45109</v>
          </cell>
          <cell r="B20601" t="str">
            <v>AA 271</v>
          </cell>
          <cell r="D20601">
            <v>186</v>
          </cell>
        </row>
        <row r="20602">
          <cell r="A20602">
            <v>45109</v>
          </cell>
          <cell r="B20602" t="str">
            <v>AA 432</v>
          </cell>
          <cell r="D20602">
            <v>171</v>
          </cell>
        </row>
        <row r="20603">
          <cell r="A20603">
            <v>45109</v>
          </cell>
          <cell r="B20603" t="str">
            <v>AS 803</v>
          </cell>
          <cell r="D20603">
            <v>176</v>
          </cell>
        </row>
        <row r="20604">
          <cell r="A20604">
            <v>45109</v>
          </cell>
          <cell r="B20604" t="str">
            <v>AS 805</v>
          </cell>
          <cell r="D20604">
            <v>178</v>
          </cell>
        </row>
        <row r="20605">
          <cell r="A20605">
            <v>45109</v>
          </cell>
          <cell r="B20605" t="str">
            <v>AS 813</v>
          </cell>
          <cell r="D20605">
            <v>178</v>
          </cell>
        </row>
        <row r="20606">
          <cell r="A20606">
            <v>45109</v>
          </cell>
          <cell r="B20606" t="str">
            <v>AS 825</v>
          </cell>
          <cell r="D20606">
            <v>178</v>
          </cell>
        </row>
        <row r="20607">
          <cell r="A20607">
            <v>45109</v>
          </cell>
          <cell r="B20607" t="str">
            <v>AS 861</v>
          </cell>
          <cell r="D20607">
            <v>178</v>
          </cell>
        </row>
        <row r="20608">
          <cell r="A20608">
            <v>45109</v>
          </cell>
          <cell r="B20608" t="str">
            <v>AS 879</v>
          </cell>
          <cell r="D20608">
            <v>173</v>
          </cell>
        </row>
        <row r="20609">
          <cell r="A20609">
            <v>45109</v>
          </cell>
          <cell r="B20609" t="str">
            <v>DL 355</v>
          </cell>
          <cell r="D20609">
            <v>174</v>
          </cell>
        </row>
        <row r="20610">
          <cell r="A20610">
            <v>45109</v>
          </cell>
          <cell r="B20610" t="str">
            <v>DL 464</v>
          </cell>
          <cell r="D20610">
            <v>194</v>
          </cell>
        </row>
        <row r="20611">
          <cell r="A20611">
            <v>45109</v>
          </cell>
          <cell r="B20611" t="str">
            <v>DL 481</v>
          </cell>
          <cell r="D20611">
            <v>198</v>
          </cell>
        </row>
        <row r="20612">
          <cell r="A20612">
            <v>45109</v>
          </cell>
          <cell r="B20612" t="str">
            <v>HA 23</v>
          </cell>
          <cell r="D20612">
            <v>187</v>
          </cell>
        </row>
        <row r="20613">
          <cell r="A20613">
            <v>45109</v>
          </cell>
          <cell r="B20613" t="str">
            <v>HA 29</v>
          </cell>
          <cell r="D20613">
            <v>271</v>
          </cell>
        </row>
        <row r="20614">
          <cell r="A20614">
            <v>45109</v>
          </cell>
          <cell r="B20614" t="str">
            <v>HA 31</v>
          </cell>
          <cell r="D20614">
            <v>168</v>
          </cell>
        </row>
        <row r="20615">
          <cell r="A20615">
            <v>45109</v>
          </cell>
          <cell r="B20615" t="str">
            <v>HA 33</v>
          </cell>
          <cell r="D20615">
            <v>275</v>
          </cell>
        </row>
        <row r="20616">
          <cell r="A20616">
            <v>45109</v>
          </cell>
          <cell r="B20616" t="str">
            <v>HA 39</v>
          </cell>
          <cell r="D20616">
            <v>189</v>
          </cell>
        </row>
        <row r="20617">
          <cell r="A20617">
            <v>45109</v>
          </cell>
          <cell r="B20617" t="str">
            <v>HA 41</v>
          </cell>
          <cell r="D20617">
            <v>189</v>
          </cell>
        </row>
        <row r="20618">
          <cell r="A20618">
            <v>45109</v>
          </cell>
          <cell r="B20618" t="str">
            <v>HA 45</v>
          </cell>
          <cell r="D20618">
            <v>188</v>
          </cell>
        </row>
        <row r="20619">
          <cell r="A20619">
            <v>45109</v>
          </cell>
          <cell r="B20619" t="str">
            <v>HA 57</v>
          </cell>
          <cell r="D20619">
            <v>187</v>
          </cell>
        </row>
        <row r="20620">
          <cell r="A20620">
            <v>45109</v>
          </cell>
          <cell r="B20620" t="str">
            <v>HA 59</v>
          </cell>
          <cell r="D20620">
            <v>189</v>
          </cell>
        </row>
        <row r="20621">
          <cell r="A20621">
            <v>45109</v>
          </cell>
          <cell r="B20621" t="str">
            <v>HA 71</v>
          </cell>
          <cell r="D20621">
            <v>188</v>
          </cell>
        </row>
        <row r="20622">
          <cell r="A20622">
            <v>45109</v>
          </cell>
          <cell r="B20622" t="str">
            <v>UA 1141</v>
          </cell>
          <cell r="D20622">
            <v>179</v>
          </cell>
        </row>
        <row r="20623">
          <cell r="A20623">
            <v>45109</v>
          </cell>
          <cell r="B20623" t="str">
            <v>UA 1219</v>
          </cell>
          <cell r="D20623">
            <v>179</v>
          </cell>
        </row>
        <row r="20624">
          <cell r="A20624">
            <v>45109</v>
          </cell>
          <cell r="B20624" t="str">
            <v>UA 1736</v>
          </cell>
          <cell r="D20624">
            <v>357</v>
          </cell>
        </row>
        <row r="20625">
          <cell r="A20625">
            <v>45109</v>
          </cell>
          <cell r="B20625" t="str">
            <v>UA 1749</v>
          </cell>
          <cell r="D20625">
            <v>361</v>
          </cell>
        </row>
        <row r="20626">
          <cell r="A20626">
            <v>45109</v>
          </cell>
          <cell r="B20626" t="str">
            <v>UA 202</v>
          </cell>
          <cell r="D20626">
            <v>310</v>
          </cell>
        </row>
        <row r="20627">
          <cell r="A20627">
            <v>45109</v>
          </cell>
          <cell r="B20627" t="str">
            <v>UA 2623</v>
          </cell>
          <cell r="D20627">
            <v>177</v>
          </cell>
        </row>
        <row r="20628">
          <cell r="A20628">
            <v>45109</v>
          </cell>
          <cell r="B20628" t="str">
            <v>WN 1668</v>
          </cell>
          <cell r="D20628">
            <v>174</v>
          </cell>
        </row>
        <row r="20629">
          <cell r="A20629">
            <v>45109</v>
          </cell>
          <cell r="B20629" t="str">
            <v>WN 314</v>
          </cell>
          <cell r="D20629">
            <v>170</v>
          </cell>
        </row>
        <row r="20630">
          <cell r="A20630">
            <v>45109</v>
          </cell>
          <cell r="B20630" t="str">
            <v>WN 3274</v>
          </cell>
          <cell r="D20630">
            <v>155</v>
          </cell>
        </row>
        <row r="20631">
          <cell r="A20631">
            <v>45109</v>
          </cell>
          <cell r="B20631" t="str">
            <v>WN 3316</v>
          </cell>
          <cell r="D20631">
            <v>172</v>
          </cell>
        </row>
        <row r="20632">
          <cell r="A20632">
            <v>45109</v>
          </cell>
          <cell r="B20632" t="str">
            <v>WN 3560</v>
          </cell>
          <cell r="D20632">
            <v>173</v>
          </cell>
        </row>
        <row r="20633">
          <cell r="A20633">
            <v>45109</v>
          </cell>
          <cell r="B20633" t="str">
            <v>WN 3684</v>
          </cell>
          <cell r="D20633">
            <v>175</v>
          </cell>
        </row>
        <row r="20634">
          <cell r="A20634">
            <v>45109</v>
          </cell>
          <cell r="B20634" t="str">
            <v>WN 3693</v>
          </cell>
          <cell r="D20634">
            <v>175</v>
          </cell>
        </row>
        <row r="20635">
          <cell r="A20635">
            <v>45109</v>
          </cell>
          <cell r="B20635" t="str">
            <v>WN 3715</v>
          </cell>
          <cell r="D20635">
            <v>174</v>
          </cell>
        </row>
        <row r="20636">
          <cell r="A20636">
            <v>45109</v>
          </cell>
          <cell r="B20636" t="str">
            <v>WN 900</v>
          </cell>
          <cell r="D20636">
            <v>176</v>
          </cell>
        </row>
        <row r="20637">
          <cell r="A20637">
            <v>45110</v>
          </cell>
          <cell r="B20637" t="str">
            <v>AA 119</v>
          </cell>
          <cell r="D20637">
            <v>212</v>
          </cell>
        </row>
        <row r="20638">
          <cell r="A20638">
            <v>45110</v>
          </cell>
          <cell r="B20638" t="str">
            <v>AA 271</v>
          </cell>
          <cell r="D20638">
            <v>150</v>
          </cell>
        </row>
        <row r="20639">
          <cell r="A20639">
            <v>45110</v>
          </cell>
          <cell r="B20639" t="str">
            <v>AA 432</v>
          </cell>
          <cell r="D20639">
            <v>168</v>
          </cell>
        </row>
        <row r="20640">
          <cell r="A20640">
            <v>45110</v>
          </cell>
          <cell r="B20640" t="str">
            <v>AS 809</v>
          </cell>
          <cell r="D20640">
            <v>178</v>
          </cell>
        </row>
        <row r="20641">
          <cell r="A20641">
            <v>45110</v>
          </cell>
          <cell r="B20641" t="str">
            <v>AS 825</v>
          </cell>
          <cell r="D20641">
            <v>178</v>
          </cell>
        </row>
        <row r="20642">
          <cell r="A20642">
            <v>45110</v>
          </cell>
          <cell r="B20642" t="str">
            <v>AS 831</v>
          </cell>
          <cell r="D20642">
            <v>177</v>
          </cell>
        </row>
        <row r="20643">
          <cell r="A20643">
            <v>45110</v>
          </cell>
          <cell r="B20643" t="str">
            <v>AS 861</v>
          </cell>
          <cell r="D20643">
            <v>179</v>
          </cell>
        </row>
        <row r="20644">
          <cell r="A20644">
            <v>45110</v>
          </cell>
          <cell r="B20644" t="str">
            <v>DL 355</v>
          </cell>
          <cell r="D20644">
            <v>194</v>
          </cell>
        </row>
        <row r="20645">
          <cell r="A20645">
            <v>45110</v>
          </cell>
          <cell r="B20645" t="str">
            <v>DL 464</v>
          </cell>
          <cell r="D20645">
            <v>194</v>
          </cell>
        </row>
        <row r="20646">
          <cell r="A20646">
            <v>45110</v>
          </cell>
          <cell r="B20646" t="str">
            <v>DL 481</v>
          </cell>
          <cell r="D20646">
            <v>193</v>
          </cell>
        </row>
        <row r="20647">
          <cell r="A20647">
            <v>45110</v>
          </cell>
          <cell r="B20647" t="str">
            <v>HA 23</v>
          </cell>
          <cell r="D20647">
            <v>183</v>
          </cell>
        </row>
        <row r="20648">
          <cell r="A20648">
            <v>45110</v>
          </cell>
          <cell r="B20648" t="str">
            <v>HA 31</v>
          </cell>
          <cell r="D20648">
            <v>189</v>
          </cell>
        </row>
        <row r="20649">
          <cell r="A20649">
            <v>45110</v>
          </cell>
          <cell r="B20649" t="str">
            <v>HA 33</v>
          </cell>
          <cell r="D20649">
            <v>272</v>
          </cell>
        </row>
        <row r="20650">
          <cell r="A20650">
            <v>45110</v>
          </cell>
          <cell r="B20650" t="str">
            <v>HA 39</v>
          </cell>
          <cell r="D20650">
            <v>171</v>
          </cell>
        </row>
        <row r="20651">
          <cell r="A20651">
            <v>45110</v>
          </cell>
          <cell r="B20651" t="str">
            <v>HA 59</v>
          </cell>
          <cell r="D20651">
            <v>189</v>
          </cell>
        </row>
        <row r="20652">
          <cell r="A20652">
            <v>45110</v>
          </cell>
          <cell r="B20652" t="str">
            <v>HA 71</v>
          </cell>
          <cell r="D20652">
            <v>183</v>
          </cell>
        </row>
        <row r="20653">
          <cell r="A20653">
            <v>45110</v>
          </cell>
          <cell r="B20653" t="str">
            <v>UA 1141</v>
          </cell>
          <cell r="D20653">
            <v>176</v>
          </cell>
        </row>
        <row r="20654">
          <cell r="A20654">
            <v>45110</v>
          </cell>
          <cell r="B20654" t="str">
            <v>UA 1219</v>
          </cell>
          <cell r="D20654">
            <v>179</v>
          </cell>
        </row>
        <row r="20655">
          <cell r="A20655">
            <v>45110</v>
          </cell>
          <cell r="B20655" t="str">
            <v>UA 1273</v>
          </cell>
          <cell r="D20655">
            <v>364</v>
          </cell>
        </row>
        <row r="20656">
          <cell r="A20656">
            <v>45110</v>
          </cell>
          <cell r="B20656" t="str">
            <v>UA 1736</v>
          </cell>
          <cell r="D20656">
            <v>364</v>
          </cell>
        </row>
        <row r="20657">
          <cell r="A20657">
            <v>45110</v>
          </cell>
          <cell r="B20657" t="str">
            <v>UA 1749</v>
          </cell>
          <cell r="D20657">
            <v>362</v>
          </cell>
        </row>
        <row r="20658">
          <cell r="A20658">
            <v>45110</v>
          </cell>
          <cell r="B20658" t="str">
            <v>UA 202</v>
          </cell>
          <cell r="D20658">
            <v>236</v>
          </cell>
        </row>
        <row r="20659">
          <cell r="A20659">
            <v>45110</v>
          </cell>
          <cell r="B20659" t="str">
            <v>UA 2623</v>
          </cell>
          <cell r="D20659">
            <v>178</v>
          </cell>
        </row>
        <row r="20660">
          <cell r="A20660">
            <v>45110</v>
          </cell>
          <cell r="B20660" t="str">
            <v>UA 417</v>
          </cell>
          <cell r="D20660">
            <v>178</v>
          </cell>
        </row>
        <row r="20661">
          <cell r="A20661">
            <v>45110</v>
          </cell>
          <cell r="B20661" t="str">
            <v>WN 3560</v>
          </cell>
          <cell r="D20661">
            <v>167</v>
          </cell>
        </row>
        <row r="20662">
          <cell r="A20662">
            <v>45110</v>
          </cell>
          <cell r="B20662" t="str">
            <v>WN 361</v>
          </cell>
          <cell r="D20662">
            <v>176</v>
          </cell>
        </row>
        <row r="20663">
          <cell r="A20663">
            <v>45110</v>
          </cell>
          <cell r="B20663" t="str">
            <v>WN 3684</v>
          </cell>
          <cell r="D20663">
            <v>170</v>
          </cell>
        </row>
        <row r="20664">
          <cell r="A20664">
            <v>45110</v>
          </cell>
          <cell r="B20664" t="str">
            <v>WN 3693</v>
          </cell>
          <cell r="D20664">
            <v>169</v>
          </cell>
        </row>
        <row r="20665">
          <cell r="A20665">
            <v>45110</v>
          </cell>
          <cell r="B20665" t="str">
            <v>WN 3715</v>
          </cell>
          <cell r="D20665">
            <v>174</v>
          </cell>
        </row>
        <row r="20666">
          <cell r="A20666">
            <v>45110</v>
          </cell>
          <cell r="B20666" t="str">
            <v>WN 900</v>
          </cell>
          <cell r="D20666">
            <v>175</v>
          </cell>
        </row>
        <row r="20667">
          <cell r="A20667">
            <v>45111</v>
          </cell>
          <cell r="B20667" t="str">
            <v>AA 432</v>
          </cell>
          <cell r="D20667">
            <v>162</v>
          </cell>
        </row>
        <row r="20668">
          <cell r="A20668">
            <v>45111</v>
          </cell>
          <cell r="B20668" t="str">
            <v>AS 805</v>
          </cell>
          <cell r="D20668">
            <v>74</v>
          </cell>
        </row>
        <row r="20669">
          <cell r="A20669">
            <v>45111</v>
          </cell>
          <cell r="B20669" t="str">
            <v>AS 809</v>
          </cell>
          <cell r="D20669">
            <v>171</v>
          </cell>
        </row>
        <row r="20670">
          <cell r="A20670">
            <v>45111</v>
          </cell>
          <cell r="B20670" t="str">
            <v>AS 813</v>
          </cell>
          <cell r="D20670">
            <v>176</v>
          </cell>
        </row>
        <row r="20671">
          <cell r="A20671">
            <v>45111</v>
          </cell>
          <cell r="B20671" t="str">
            <v>AS 825</v>
          </cell>
          <cell r="D20671">
            <v>144</v>
          </cell>
        </row>
        <row r="20672">
          <cell r="A20672">
            <v>45111</v>
          </cell>
          <cell r="B20672" t="str">
            <v>AS 829</v>
          </cell>
          <cell r="D20672">
            <v>173</v>
          </cell>
        </row>
        <row r="20673">
          <cell r="A20673">
            <v>45111</v>
          </cell>
          <cell r="B20673" t="str">
            <v>AS 861</v>
          </cell>
          <cell r="D20673">
            <v>150</v>
          </cell>
        </row>
        <row r="20674">
          <cell r="A20674">
            <v>45111</v>
          </cell>
          <cell r="B20674" t="str">
            <v>AS 879</v>
          </cell>
          <cell r="D20674">
            <v>172</v>
          </cell>
        </row>
        <row r="20675">
          <cell r="A20675">
            <v>45111</v>
          </cell>
          <cell r="B20675" t="str">
            <v>DL 355</v>
          </cell>
          <cell r="D20675">
            <v>194</v>
          </cell>
        </row>
        <row r="20676">
          <cell r="A20676">
            <v>45111</v>
          </cell>
          <cell r="B20676" t="str">
            <v>DL 464</v>
          </cell>
          <cell r="D20676">
            <v>194</v>
          </cell>
        </row>
        <row r="20677">
          <cell r="A20677">
            <v>45111</v>
          </cell>
          <cell r="B20677" t="str">
            <v>DL 481</v>
          </cell>
          <cell r="D20677">
            <v>190</v>
          </cell>
        </row>
        <row r="20678">
          <cell r="A20678">
            <v>45111</v>
          </cell>
          <cell r="B20678" t="str">
            <v>HA 23</v>
          </cell>
          <cell r="D20678">
            <v>180</v>
          </cell>
        </row>
        <row r="20679">
          <cell r="A20679">
            <v>45111</v>
          </cell>
          <cell r="B20679" t="str">
            <v>HA 31</v>
          </cell>
          <cell r="D20679">
            <v>169</v>
          </cell>
        </row>
        <row r="20680">
          <cell r="A20680">
            <v>45111</v>
          </cell>
          <cell r="B20680" t="str">
            <v>HA 39</v>
          </cell>
          <cell r="D20680">
            <v>173</v>
          </cell>
        </row>
        <row r="20681">
          <cell r="A20681">
            <v>45111</v>
          </cell>
          <cell r="B20681" t="str">
            <v>HA 41</v>
          </cell>
          <cell r="D20681">
            <v>184</v>
          </cell>
        </row>
        <row r="20682">
          <cell r="A20682">
            <v>45111</v>
          </cell>
          <cell r="B20682" t="str">
            <v>HA 45</v>
          </cell>
          <cell r="D20682">
            <v>186</v>
          </cell>
        </row>
        <row r="20683">
          <cell r="A20683">
            <v>45111</v>
          </cell>
          <cell r="B20683" t="str">
            <v>HA 57</v>
          </cell>
          <cell r="D20683">
            <v>188</v>
          </cell>
        </row>
        <row r="20684">
          <cell r="A20684">
            <v>45111</v>
          </cell>
          <cell r="B20684" t="str">
            <v>HA 59</v>
          </cell>
          <cell r="D20684">
            <v>162</v>
          </cell>
        </row>
        <row r="20685">
          <cell r="A20685">
            <v>45111</v>
          </cell>
          <cell r="B20685" t="str">
            <v>UA 1141</v>
          </cell>
          <cell r="D20685">
            <v>179</v>
          </cell>
        </row>
        <row r="20686">
          <cell r="A20686">
            <v>45111</v>
          </cell>
          <cell r="B20686" t="str">
            <v>UA 1219</v>
          </cell>
          <cell r="D20686">
            <v>173</v>
          </cell>
        </row>
        <row r="20687">
          <cell r="A20687">
            <v>45111</v>
          </cell>
          <cell r="B20687" t="str">
            <v>UA 1736</v>
          </cell>
          <cell r="D20687">
            <v>346</v>
          </cell>
        </row>
        <row r="20688">
          <cell r="A20688">
            <v>45111</v>
          </cell>
          <cell r="B20688" t="str">
            <v>UA 1749</v>
          </cell>
          <cell r="D20688">
            <v>354</v>
          </cell>
        </row>
        <row r="20689">
          <cell r="A20689">
            <v>45111</v>
          </cell>
          <cell r="B20689" t="str">
            <v>UA 417</v>
          </cell>
          <cell r="D20689">
            <v>167</v>
          </cell>
        </row>
        <row r="20690">
          <cell r="A20690">
            <v>45111</v>
          </cell>
          <cell r="B20690" t="str">
            <v>WN 1668</v>
          </cell>
          <cell r="D20690">
            <v>77</v>
          </cell>
        </row>
        <row r="20691">
          <cell r="A20691">
            <v>45111</v>
          </cell>
          <cell r="B20691" t="str">
            <v>WN 314</v>
          </cell>
          <cell r="D20691">
            <v>176</v>
          </cell>
        </row>
        <row r="20692">
          <cell r="A20692">
            <v>45111</v>
          </cell>
          <cell r="B20692" t="str">
            <v>WN 3316</v>
          </cell>
          <cell r="D20692">
            <v>156</v>
          </cell>
        </row>
        <row r="20693">
          <cell r="A20693">
            <v>45111</v>
          </cell>
          <cell r="B20693" t="str">
            <v>WN 3560</v>
          </cell>
          <cell r="D20693">
            <v>176</v>
          </cell>
        </row>
        <row r="20694">
          <cell r="A20694">
            <v>45111</v>
          </cell>
          <cell r="B20694" t="str">
            <v>WN 3684</v>
          </cell>
          <cell r="D20694">
            <v>173</v>
          </cell>
        </row>
        <row r="20695">
          <cell r="A20695">
            <v>45111</v>
          </cell>
          <cell r="B20695" t="str">
            <v>WN 3715</v>
          </cell>
          <cell r="D20695">
            <v>177</v>
          </cell>
        </row>
        <row r="20696">
          <cell r="A20696">
            <v>45111</v>
          </cell>
          <cell r="B20696" t="str">
            <v>WN 900</v>
          </cell>
          <cell r="D20696">
            <v>177</v>
          </cell>
        </row>
        <row r="20697">
          <cell r="A20697">
            <v>45112</v>
          </cell>
          <cell r="B20697" t="str">
            <v>AA 271</v>
          </cell>
          <cell r="D20697">
            <v>198</v>
          </cell>
        </row>
        <row r="20698">
          <cell r="A20698">
            <v>45112</v>
          </cell>
          <cell r="B20698" t="str">
            <v>AA 432</v>
          </cell>
          <cell r="D20698">
            <v>168</v>
          </cell>
        </row>
        <row r="20699">
          <cell r="A20699">
            <v>45112</v>
          </cell>
          <cell r="B20699" t="str">
            <v>AS 803</v>
          </cell>
          <cell r="D20699">
            <v>170</v>
          </cell>
        </row>
        <row r="20700">
          <cell r="A20700">
            <v>45112</v>
          </cell>
          <cell r="B20700" t="str">
            <v>AS 805</v>
          </cell>
          <cell r="D20700">
            <v>121</v>
          </cell>
        </row>
        <row r="20701">
          <cell r="A20701">
            <v>45112</v>
          </cell>
          <cell r="B20701" t="str">
            <v>AS 825</v>
          </cell>
          <cell r="D20701">
            <v>157</v>
          </cell>
        </row>
        <row r="20702">
          <cell r="A20702">
            <v>45112</v>
          </cell>
          <cell r="B20702" t="str">
            <v>AS 829</v>
          </cell>
          <cell r="D20702">
            <v>164</v>
          </cell>
        </row>
        <row r="20703">
          <cell r="A20703">
            <v>45112</v>
          </cell>
          <cell r="B20703" t="str">
            <v>AS 861</v>
          </cell>
          <cell r="D20703">
            <v>134</v>
          </cell>
        </row>
        <row r="20704">
          <cell r="A20704">
            <v>45112</v>
          </cell>
          <cell r="B20704" t="str">
            <v>AS 879</v>
          </cell>
          <cell r="D20704">
            <v>176</v>
          </cell>
        </row>
        <row r="20705">
          <cell r="A20705">
            <v>45112</v>
          </cell>
          <cell r="B20705" t="str">
            <v>DL 355</v>
          </cell>
          <cell r="D20705">
            <v>134</v>
          </cell>
        </row>
        <row r="20706">
          <cell r="A20706">
            <v>45112</v>
          </cell>
          <cell r="B20706" t="str">
            <v>DL 481</v>
          </cell>
          <cell r="D20706">
            <v>188</v>
          </cell>
        </row>
        <row r="20707">
          <cell r="A20707">
            <v>45112</v>
          </cell>
          <cell r="B20707" t="str">
            <v>HA 29</v>
          </cell>
          <cell r="D20707">
            <v>268</v>
          </cell>
        </row>
        <row r="20708">
          <cell r="A20708">
            <v>45112</v>
          </cell>
          <cell r="B20708" t="str">
            <v>HA 31</v>
          </cell>
          <cell r="D20708">
            <v>180</v>
          </cell>
        </row>
        <row r="20709">
          <cell r="A20709">
            <v>45112</v>
          </cell>
          <cell r="B20709" t="str">
            <v>HA 33</v>
          </cell>
          <cell r="D20709">
            <v>256</v>
          </cell>
        </row>
        <row r="20710">
          <cell r="A20710">
            <v>45112</v>
          </cell>
          <cell r="B20710" t="str">
            <v>HA 39</v>
          </cell>
          <cell r="D20710">
            <v>187</v>
          </cell>
        </row>
        <row r="20711">
          <cell r="A20711">
            <v>45112</v>
          </cell>
          <cell r="B20711" t="str">
            <v>HA 41</v>
          </cell>
          <cell r="D20711">
            <v>175</v>
          </cell>
        </row>
        <row r="20712">
          <cell r="A20712">
            <v>45112</v>
          </cell>
          <cell r="B20712" t="str">
            <v>HA 57</v>
          </cell>
          <cell r="D20712">
            <v>187</v>
          </cell>
        </row>
        <row r="20713">
          <cell r="A20713">
            <v>45112</v>
          </cell>
          <cell r="B20713" t="str">
            <v>HA 57</v>
          </cell>
          <cell r="D20713">
            <v>187</v>
          </cell>
        </row>
        <row r="20714">
          <cell r="A20714">
            <v>45112</v>
          </cell>
          <cell r="B20714" t="str">
            <v>HA 59</v>
          </cell>
          <cell r="D20714">
            <v>177</v>
          </cell>
        </row>
        <row r="20715">
          <cell r="A20715">
            <v>45112</v>
          </cell>
          <cell r="B20715" t="str">
            <v>HA 71</v>
          </cell>
          <cell r="D20715">
            <v>170</v>
          </cell>
        </row>
        <row r="20716">
          <cell r="A20716">
            <v>45112</v>
          </cell>
          <cell r="B20716" t="str">
            <v>UA 1141</v>
          </cell>
          <cell r="D20716">
            <v>178</v>
          </cell>
        </row>
        <row r="20717">
          <cell r="A20717">
            <v>45112</v>
          </cell>
          <cell r="B20717" t="str">
            <v>UA 1273</v>
          </cell>
          <cell r="D20717">
            <v>361</v>
          </cell>
        </row>
        <row r="20718">
          <cell r="A20718">
            <v>45112</v>
          </cell>
          <cell r="B20718" t="str">
            <v>WN 1668</v>
          </cell>
          <cell r="D20718">
            <v>173</v>
          </cell>
        </row>
        <row r="20719">
          <cell r="A20719">
            <v>45112</v>
          </cell>
          <cell r="B20719" t="str">
            <v>WN 314</v>
          </cell>
          <cell r="D20719">
            <v>173</v>
          </cell>
        </row>
        <row r="20720">
          <cell r="A20720">
            <v>45112</v>
          </cell>
          <cell r="B20720" t="str">
            <v>WN 3316</v>
          </cell>
          <cell r="D20720">
            <v>176</v>
          </cell>
        </row>
        <row r="20721">
          <cell r="A20721">
            <v>45112</v>
          </cell>
          <cell r="B20721" t="str">
            <v>WN 3560</v>
          </cell>
          <cell r="D20721">
            <v>173</v>
          </cell>
        </row>
        <row r="20722">
          <cell r="A20722">
            <v>45112</v>
          </cell>
          <cell r="B20722" t="str">
            <v>WN 361</v>
          </cell>
          <cell r="D20722">
            <v>169</v>
          </cell>
        </row>
        <row r="20723">
          <cell r="A20723">
            <v>45112</v>
          </cell>
          <cell r="B20723" t="str">
            <v>WN 3684</v>
          </cell>
          <cell r="D20723">
            <v>166</v>
          </cell>
        </row>
        <row r="20724">
          <cell r="A20724">
            <v>45112</v>
          </cell>
          <cell r="B20724" t="str">
            <v>WN 3715</v>
          </cell>
          <cell r="D20724">
            <v>166</v>
          </cell>
        </row>
        <row r="20725">
          <cell r="A20725">
            <v>45112</v>
          </cell>
          <cell r="B20725" t="str">
            <v>WN 900</v>
          </cell>
          <cell r="D20725">
            <v>174</v>
          </cell>
        </row>
        <row r="20726">
          <cell r="A20726">
            <v>45113</v>
          </cell>
          <cell r="B20726" t="str">
            <v>AA 271</v>
          </cell>
          <cell r="D20726">
            <v>205</v>
          </cell>
        </row>
        <row r="20727">
          <cell r="A20727">
            <v>45113</v>
          </cell>
          <cell r="B20727" t="str">
            <v>AS 861</v>
          </cell>
          <cell r="D20727">
            <v>178</v>
          </cell>
        </row>
        <row r="20728">
          <cell r="A20728">
            <v>45113</v>
          </cell>
          <cell r="B20728" t="str">
            <v>AS 879</v>
          </cell>
          <cell r="D20728">
            <v>171</v>
          </cell>
        </row>
        <row r="20729">
          <cell r="A20729">
            <v>45113</v>
          </cell>
          <cell r="B20729" t="str">
            <v>DL 464</v>
          </cell>
          <cell r="D20729">
            <v>176</v>
          </cell>
        </row>
        <row r="20730">
          <cell r="A20730">
            <v>45113</v>
          </cell>
          <cell r="B20730" t="str">
            <v>DL 481</v>
          </cell>
          <cell r="D20730">
            <v>194</v>
          </cell>
        </row>
        <row r="20731">
          <cell r="A20731">
            <v>45113</v>
          </cell>
          <cell r="B20731" t="str">
            <v>HA 23</v>
          </cell>
          <cell r="D20731">
            <v>168</v>
          </cell>
        </row>
        <row r="20732">
          <cell r="A20732">
            <v>45113</v>
          </cell>
          <cell r="B20732" t="str">
            <v>HA 33</v>
          </cell>
          <cell r="D20732">
            <v>274</v>
          </cell>
        </row>
        <row r="20733">
          <cell r="A20733">
            <v>45113</v>
          </cell>
          <cell r="B20733" t="str">
            <v>HA 41</v>
          </cell>
          <cell r="D20733">
            <v>162</v>
          </cell>
        </row>
        <row r="20734">
          <cell r="A20734">
            <v>45113</v>
          </cell>
          <cell r="B20734" t="str">
            <v>UA 1141</v>
          </cell>
          <cell r="D20734">
            <v>178</v>
          </cell>
        </row>
        <row r="20735">
          <cell r="A20735">
            <v>45113</v>
          </cell>
          <cell r="B20735" t="str">
            <v>UA 1219</v>
          </cell>
          <cell r="D20735">
            <v>170</v>
          </cell>
        </row>
        <row r="20736">
          <cell r="A20736">
            <v>45113</v>
          </cell>
          <cell r="B20736" t="str">
            <v>UA 1736</v>
          </cell>
          <cell r="D20736">
            <v>357</v>
          </cell>
        </row>
        <row r="20737">
          <cell r="A20737">
            <v>45113</v>
          </cell>
          <cell r="B20737" t="str">
            <v>UA 1749</v>
          </cell>
          <cell r="D20737">
            <v>320</v>
          </cell>
        </row>
        <row r="20738">
          <cell r="A20738">
            <v>45113</v>
          </cell>
          <cell r="B20738" t="str">
            <v>UA 2623</v>
          </cell>
          <cell r="D20738">
            <v>171</v>
          </cell>
        </row>
        <row r="20739">
          <cell r="A20739">
            <v>45113</v>
          </cell>
          <cell r="B20739" t="str">
            <v>WN 314</v>
          </cell>
          <cell r="D20739">
            <v>174</v>
          </cell>
        </row>
        <row r="20740">
          <cell r="A20740">
            <v>45113</v>
          </cell>
          <cell r="B20740" t="str">
            <v>WN 361</v>
          </cell>
          <cell r="D20740">
            <v>206</v>
          </cell>
        </row>
        <row r="20741">
          <cell r="A20741">
            <v>45113</v>
          </cell>
          <cell r="B20741" t="str">
            <v>WN 3684</v>
          </cell>
          <cell r="D20741">
            <v>175</v>
          </cell>
        </row>
        <row r="20742">
          <cell r="A20742">
            <v>45113</v>
          </cell>
          <cell r="B20742" t="str">
            <v>WN 900</v>
          </cell>
          <cell r="D20742">
            <v>173</v>
          </cell>
        </row>
        <row r="20743">
          <cell r="A20743">
            <v>45114</v>
          </cell>
          <cell r="B20743" t="str">
            <v>AA 119</v>
          </cell>
          <cell r="D20743">
            <v>275</v>
          </cell>
        </row>
        <row r="20744">
          <cell r="A20744">
            <v>45114</v>
          </cell>
          <cell r="B20744" t="str">
            <v>AA 205</v>
          </cell>
          <cell r="D20744">
            <v>191</v>
          </cell>
        </row>
        <row r="20745">
          <cell r="A20745">
            <v>45114</v>
          </cell>
          <cell r="B20745" t="str">
            <v>AA 271</v>
          </cell>
          <cell r="D20745">
            <v>205</v>
          </cell>
        </row>
        <row r="20746">
          <cell r="A20746">
            <v>45114</v>
          </cell>
          <cell r="B20746" t="str">
            <v>AA 432</v>
          </cell>
          <cell r="D20746">
            <v>167</v>
          </cell>
        </row>
        <row r="20747">
          <cell r="A20747">
            <v>45114</v>
          </cell>
          <cell r="B20747" t="str">
            <v>AS 803</v>
          </cell>
          <cell r="D20747">
            <v>165</v>
          </cell>
        </row>
        <row r="20748">
          <cell r="A20748">
            <v>45114</v>
          </cell>
          <cell r="B20748" t="str">
            <v>AS 805</v>
          </cell>
          <cell r="D20748">
            <v>99</v>
          </cell>
        </row>
        <row r="20749">
          <cell r="A20749">
            <v>45114</v>
          </cell>
          <cell r="B20749" t="str">
            <v>AS 825</v>
          </cell>
          <cell r="D20749">
            <v>172</v>
          </cell>
        </row>
        <row r="20750">
          <cell r="A20750">
            <v>45114</v>
          </cell>
          <cell r="B20750" t="str">
            <v>AS 861</v>
          </cell>
          <cell r="D20750">
            <v>173</v>
          </cell>
        </row>
        <row r="20751">
          <cell r="A20751">
            <v>45114</v>
          </cell>
          <cell r="B20751" t="str">
            <v>AS 879</v>
          </cell>
          <cell r="D20751">
            <v>170</v>
          </cell>
        </row>
        <row r="20752">
          <cell r="A20752">
            <v>45114</v>
          </cell>
          <cell r="B20752" t="str">
            <v>DL 355</v>
          </cell>
          <cell r="D20752">
            <v>194</v>
          </cell>
        </row>
        <row r="20753">
          <cell r="A20753">
            <v>45114</v>
          </cell>
          <cell r="B20753" t="str">
            <v>DL 464</v>
          </cell>
          <cell r="D20753">
            <v>191</v>
          </cell>
        </row>
        <row r="20754">
          <cell r="A20754">
            <v>45114</v>
          </cell>
          <cell r="B20754" t="str">
            <v>DL 481</v>
          </cell>
          <cell r="D20754">
            <v>188</v>
          </cell>
        </row>
        <row r="20755">
          <cell r="A20755">
            <v>45114</v>
          </cell>
          <cell r="B20755" t="str">
            <v>HA 29</v>
          </cell>
          <cell r="D20755">
            <v>170</v>
          </cell>
        </row>
        <row r="20756">
          <cell r="A20756">
            <v>45114</v>
          </cell>
          <cell r="B20756" t="str">
            <v>HA 31</v>
          </cell>
          <cell r="D20756">
            <v>161</v>
          </cell>
        </row>
        <row r="20757">
          <cell r="A20757">
            <v>45114</v>
          </cell>
          <cell r="B20757" t="str">
            <v>HA 39</v>
          </cell>
          <cell r="D20757">
            <v>124</v>
          </cell>
        </row>
        <row r="20758">
          <cell r="A20758">
            <v>45114</v>
          </cell>
          <cell r="B20758" t="str">
            <v>HA 41</v>
          </cell>
          <cell r="D20758">
            <v>142</v>
          </cell>
        </row>
        <row r="20759">
          <cell r="A20759">
            <v>45114</v>
          </cell>
          <cell r="B20759" t="str">
            <v>HA 45</v>
          </cell>
          <cell r="D20759">
            <v>158</v>
          </cell>
        </row>
        <row r="20760">
          <cell r="A20760">
            <v>45114</v>
          </cell>
          <cell r="B20760" t="str">
            <v>HA 57</v>
          </cell>
          <cell r="D20760">
            <v>178</v>
          </cell>
        </row>
        <row r="20761">
          <cell r="A20761">
            <v>45114</v>
          </cell>
          <cell r="B20761" t="str">
            <v>HA 71</v>
          </cell>
          <cell r="D20761">
            <v>174</v>
          </cell>
        </row>
        <row r="20762">
          <cell r="A20762">
            <v>45114</v>
          </cell>
          <cell r="B20762" t="str">
            <v>UA 1141</v>
          </cell>
          <cell r="D20762">
            <v>178</v>
          </cell>
        </row>
        <row r="20763">
          <cell r="A20763">
            <v>45114</v>
          </cell>
          <cell r="B20763" t="str">
            <v>UA 1219</v>
          </cell>
          <cell r="D20763">
            <v>171</v>
          </cell>
        </row>
        <row r="20764">
          <cell r="A20764">
            <v>45114</v>
          </cell>
          <cell r="B20764" t="str">
            <v>UA 1273</v>
          </cell>
          <cell r="D20764">
            <v>363</v>
          </cell>
        </row>
        <row r="20765">
          <cell r="A20765">
            <v>45114</v>
          </cell>
          <cell r="B20765" t="str">
            <v>UA 1736</v>
          </cell>
          <cell r="D20765">
            <v>343</v>
          </cell>
        </row>
        <row r="20766">
          <cell r="A20766">
            <v>45114</v>
          </cell>
          <cell r="B20766" t="str">
            <v>UA 1749</v>
          </cell>
          <cell r="D20766">
            <v>316</v>
          </cell>
        </row>
        <row r="20767">
          <cell r="A20767">
            <v>45114</v>
          </cell>
          <cell r="B20767" t="str">
            <v>UA 202</v>
          </cell>
          <cell r="D20767">
            <v>243</v>
          </cell>
        </row>
        <row r="20768">
          <cell r="A20768">
            <v>45114</v>
          </cell>
          <cell r="B20768" t="str">
            <v>UA 2623</v>
          </cell>
          <cell r="D20768">
            <v>178</v>
          </cell>
        </row>
        <row r="20769">
          <cell r="A20769">
            <v>45114</v>
          </cell>
          <cell r="B20769" t="str">
            <v>UA 417</v>
          </cell>
          <cell r="D20769">
            <v>168</v>
          </cell>
        </row>
        <row r="20770">
          <cell r="A20770">
            <v>45114</v>
          </cell>
          <cell r="B20770" t="str">
            <v>WN 314</v>
          </cell>
          <cell r="D20770">
            <v>175</v>
          </cell>
        </row>
        <row r="20771">
          <cell r="A20771">
            <v>45114</v>
          </cell>
          <cell r="B20771" t="str">
            <v>WN 3560</v>
          </cell>
          <cell r="D20771">
            <v>170</v>
          </cell>
        </row>
        <row r="20772">
          <cell r="A20772">
            <v>45114</v>
          </cell>
          <cell r="B20772" t="str">
            <v>WN 361</v>
          </cell>
          <cell r="D20772">
            <v>164</v>
          </cell>
        </row>
        <row r="20773">
          <cell r="A20773">
            <v>45114</v>
          </cell>
          <cell r="B20773" t="str">
            <v>WN 3684</v>
          </cell>
          <cell r="D20773">
            <v>169</v>
          </cell>
        </row>
        <row r="20774">
          <cell r="A20774">
            <v>45114</v>
          </cell>
          <cell r="B20774" t="str">
            <v>WN 3693</v>
          </cell>
          <cell r="D20774">
            <v>164</v>
          </cell>
        </row>
        <row r="20775">
          <cell r="A20775">
            <v>45114</v>
          </cell>
          <cell r="B20775" t="str">
            <v>WN 3715</v>
          </cell>
          <cell r="D20775">
            <v>177</v>
          </cell>
        </row>
        <row r="20776">
          <cell r="A20776">
            <v>45114</v>
          </cell>
          <cell r="B20776" t="str">
            <v>WN 900</v>
          </cell>
          <cell r="D20776">
            <v>174</v>
          </cell>
        </row>
        <row r="20777">
          <cell r="A20777">
            <v>45115</v>
          </cell>
          <cell r="B20777" t="str">
            <v>AA 119</v>
          </cell>
          <cell r="D20777">
            <v>282</v>
          </cell>
        </row>
        <row r="20778">
          <cell r="A20778">
            <v>45115</v>
          </cell>
          <cell r="B20778" t="str">
            <v>AA 205</v>
          </cell>
          <cell r="D20778">
            <v>196</v>
          </cell>
        </row>
        <row r="20779">
          <cell r="A20779">
            <v>45115</v>
          </cell>
          <cell r="B20779" t="str">
            <v>AA 271</v>
          </cell>
          <cell r="D20779">
            <v>181</v>
          </cell>
        </row>
        <row r="20780">
          <cell r="A20780">
            <v>45115</v>
          </cell>
          <cell r="B20780" t="str">
            <v>AA 432</v>
          </cell>
          <cell r="D20780">
            <v>156</v>
          </cell>
        </row>
        <row r="20781">
          <cell r="A20781">
            <v>45115</v>
          </cell>
          <cell r="B20781" t="str">
            <v>AS 803</v>
          </cell>
          <cell r="D20781">
            <v>178</v>
          </cell>
        </row>
        <row r="20782">
          <cell r="A20782">
            <v>45115</v>
          </cell>
          <cell r="B20782" t="str">
            <v>AS 809</v>
          </cell>
          <cell r="D20782">
            <v>133</v>
          </cell>
        </row>
        <row r="20783">
          <cell r="A20783">
            <v>45115</v>
          </cell>
          <cell r="B20783" t="str">
            <v>AS 813</v>
          </cell>
          <cell r="D20783">
            <v>170</v>
          </cell>
        </row>
        <row r="20784">
          <cell r="A20784">
            <v>45115</v>
          </cell>
          <cell r="B20784" t="str">
            <v>AS 829</v>
          </cell>
          <cell r="D20784">
            <v>158</v>
          </cell>
        </row>
        <row r="20785">
          <cell r="A20785">
            <v>45115</v>
          </cell>
          <cell r="B20785" t="str">
            <v>AS 861</v>
          </cell>
          <cell r="D20785">
            <v>152</v>
          </cell>
        </row>
        <row r="20786">
          <cell r="A20786">
            <v>45115</v>
          </cell>
          <cell r="B20786" t="str">
            <v>AS 879</v>
          </cell>
          <cell r="D20786">
            <v>165</v>
          </cell>
        </row>
        <row r="20787">
          <cell r="A20787">
            <v>45115</v>
          </cell>
          <cell r="B20787" t="str">
            <v>DL 464</v>
          </cell>
          <cell r="D20787">
            <v>190</v>
          </cell>
        </row>
        <row r="20788">
          <cell r="A20788">
            <v>45115</v>
          </cell>
          <cell r="B20788" t="str">
            <v>DL 481</v>
          </cell>
          <cell r="D20788">
            <v>190</v>
          </cell>
        </row>
        <row r="20789">
          <cell r="A20789">
            <v>45115</v>
          </cell>
          <cell r="B20789" t="str">
            <v>HA 23</v>
          </cell>
          <cell r="D20789">
            <v>148</v>
          </cell>
        </row>
        <row r="20790">
          <cell r="A20790">
            <v>45115</v>
          </cell>
          <cell r="B20790" t="str">
            <v>HA 29</v>
          </cell>
          <cell r="D20790">
            <v>212</v>
          </cell>
        </row>
        <row r="20791">
          <cell r="A20791">
            <v>45115</v>
          </cell>
          <cell r="B20791" t="str">
            <v>HA 31</v>
          </cell>
          <cell r="D20791">
            <v>175</v>
          </cell>
        </row>
        <row r="20792">
          <cell r="A20792">
            <v>45115</v>
          </cell>
          <cell r="B20792" t="str">
            <v>HA 39</v>
          </cell>
          <cell r="D20792">
            <v>158</v>
          </cell>
        </row>
        <row r="20793">
          <cell r="A20793">
            <v>45115</v>
          </cell>
          <cell r="B20793" t="str">
            <v>HA 41</v>
          </cell>
          <cell r="D20793">
            <v>164</v>
          </cell>
        </row>
        <row r="20794">
          <cell r="A20794">
            <v>45115</v>
          </cell>
          <cell r="B20794" t="str">
            <v>HA 59</v>
          </cell>
          <cell r="D20794">
            <v>161</v>
          </cell>
        </row>
        <row r="20795">
          <cell r="A20795">
            <v>45115</v>
          </cell>
          <cell r="B20795" t="str">
            <v>HA 71</v>
          </cell>
          <cell r="D20795">
            <v>102</v>
          </cell>
        </row>
        <row r="20796">
          <cell r="A20796">
            <v>45115</v>
          </cell>
          <cell r="B20796" t="str">
            <v>UA 1141</v>
          </cell>
          <cell r="D20796">
            <v>171</v>
          </cell>
        </row>
        <row r="20797">
          <cell r="A20797">
            <v>45115</v>
          </cell>
          <cell r="B20797" t="str">
            <v>UA 1219</v>
          </cell>
          <cell r="D20797">
            <v>174</v>
          </cell>
        </row>
        <row r="20798">
          <cell r="A20798">
            <v>45115</v>
          </cell>
          <cell r="B20798" t="str">
            <v>UA 1736</v>
          </cell>
          <cell r="D20798">
            <v>357</v>
          </cell>
        </row>
        <row r="20799">
          <cell r="A20799">
            <v>45115</v>
          </cell>
          <cell r="B20799" t="str">
            <v>UA 1749</v>
          </cell>
          <cell r="D20799">
            <v>324</v>
          </cell>
        </row>
        <row r="20800">
          <cell r="A20800">
            <v>45115</v>
          </cell>
          <cell r="B20800" t="str">
            <v>UA 1807</v>
          </cell>
          <cell r="D20800">
            <v>176</v>
          </cell>
        </row>
        <row r="20801">
          <cell r="A20801">
            <v>45115</v>
          </cell>
          <cell r="B20801" t="str">
            <v>UA 202</v>
          </cell>
          <cell r="D20801">
            <v>337</v>
          </cell>
        </row>
        <row r="20802">
          <cell r="A20802">
            <v>45115</v>
          </cell>
          <cell r="B20802" t="str">
            <v>UA 2623</v>
          </cell>
          <cell r="D20802">
            <v>163</v>
          </cell>
        </row>
        <row r="20803">
          <cell r="A20803">
            <v>45115</v>
          </cell>
          <cell r="B20803" t="str">
            <v>WN 314</v>
          </cell>
          <cell r="D20803">
            <v>164</v>
          </cell>
        </row>
        <row r="20804">
          <cell r="A20804">
            <v>45115</v>
          </cell>
          <cell r="B20804" t="str">
            <v>WN 361</v>
          </cell>
          <cell r="D20804">
            <v>176</v>
          </cell>
        </row>
        <row r="20805">
          <cell r="A20805">
            <v>45115</v>
          </cell>
          <cell r="B20805" t="str">
            <v>WN 3684</v>
          </cell>
          <cell r="D20805">
            <v>167</v>
          </cell>
        </row>
        <row r="20806">
          <cell r="A20806">
            <v>45116</v>
          </cell>
          <cell r="B20806" t="str">
            <v>AA 119</v>
          </cell>
          <cell r="D20806">
            <v>261</v>
          </cell>
        </row>
        <row r="20807">
          <cell r="A20807">
            <v>45116</v>
          </cell>
          <cell r="B20807" t="str">
            <v>AA 205</v>
          </cell>
          <cell r="D20807">
            <v>196</v>
          </cell>
        </row>
        <row r="20808">
          <cell r="A20808">
            <v>45116</v>
          </cell>
          <cell r="B20808" t="str">
            <v>AA 271</v>
          </cell>
          <cell r="D20808">
            <v>204</v>
          </cell>
        </row>
        <row r="20809">
          <cell r="A20809">
            <v>45116</v>
          </cell>
          <cell r="B20809" t="str">
            <v>AA 432</v>
          </cell>
          <cell r="D20809">
            <v>154</v>
          </cell>
        </row>
        <row r="20810">
          <cell r="A20810">
            <v>45116</v>
          </cell>
          <cell r="B20810" t="str">
            <v>AS 803</v>
          </cell>
          <cell r="D20810">
            <v>178</v>
          </cell>
        </row>
        <row r="20811">
          <cell r="A20811">
            <v>45116</v>
          </cell>
          <cell r="B20811" t="str">
            <v>AS 805</v>
          </cell>
          <cell r="D20811">
            <v>188</v>
          </cell>
        </row>
        <row r="20812">
          <cell r="A20812">
            <v>45116</v>
          </cell>
          <cell r="B20812" t="str">
            <v>AS 809</v>
          </cell>
          <cell r="D20812">
            <v>139</v>
          </cell>
        </row>
        <row r="20813">
          <cell r="A20813">
            <v>45116</v>
          </cell>
          <cell r="B20813" t="str">
            <v>AS 813</v>
          </cell>
          <cell r="D20813">
            <v>167</v>
          </cell>
        </row>
        <row r="20814">
          <cell r="A20814">
            <v>45116</v>
          </cell>
          <cell r="B20814" t="str">
            <v>AS 861</v>
          </cell>
          <cell r="D20814">
            <v>81</v>
          </cell>
        </row>
        <row r="20815">
          <cell r="A20815">
            <v>45116</v>
          </cell>
          <cell r="B20815" t="str">
            <v>DL 355</v>
          </cell>
          <cell r="D20815">
            <v>199</v>
          </cell>
        </row>
        <row r="20816">
          <cell r="A20816">
            <v>45116</v>
          </cell>
          <cell r="B20816" t="str">
            <v>DL 481</v>
          </cell>
          <cell r="D20816">
            <v>188</v>
          </cell>
        </row>
        <row r="20817">
          <cell r="A20817">
            <v>45116</v>
          </cell>
          <cell r="B20817" t="str">
            <v>HA 23</v>
          </cell>
          <cell r="D20817">
            <v>162</v>
          </cell>
        </row>
        <row r="20818">
          <cell r="A20818">
            <v>45116</v>
          </cell>
          <cell r="B20818" t="str">
            <v>HA 29</v>
          </cell>
          <cell r="D20818">
            <v>247</v>
          </cell>
        </row>
        <row r="20819">
          <cell r="A20819">
            <v>45116</v>
          </cell>
          <cell r="B20819" t="str">
            <v>HA 31</v>
          </cell>
          <cell r="D20819">
            <v>189</v>
          </cell>
        </row>
        <row r="20820">
          <cell r="A20820">
            <v>45116</v>
          </cell>
          <cell r="B20820" t="str">
            <v>HA 33</v>
          </cell>
          <cell r="D20820">
            <v>259</v>
          </cell>
        </row>
        <row r="20821">
          <cell r="A20821">
            <v>45116</v>
          </cell>
          <cell r="B20821" t="str">
            <v>HA 39</v>
          </cell>
          <cell r="D20821">
            <v>185</v>
          </cell>
        </row>
        <row r="20822">
          <cell r="A20822">
            <v>45116</v>
          </cell>
          <cell r="B20822" t="str">
            <v>HA 41</v>
          </cell>
          <cell r="D20822">
            <v>160</v>
          </cell>
        </row>
        <row r="20823">
          <cell r="A20823">
            <v>45116</v>
          </cell>
          <cell r="B20823" t="str">
            <v>HA 45</v>
          </cell>
          <cell r="D20823">
            <v>151</v>
          </cell>
        </row>
        <row r="20824">
          <cell r="A20824">
            <v>45116</v>
          </cell>
          <cell r="B20824" t="str">
            <v>HA 57</v>
          </cell>
          <cell r="D20824">
            <v>186</v>
          </cell>
        </row>
        <row r="20825">
          <cell r="A20825">
            <v>45116</v>
          </cell>
          <cell r="B20825" t="str">
            <v>HA 71</v>
          </cell>
          <cell r="D20825">
            <v>180</v>
          </cell>
        </row>
        <row r="20826">
          <cell r="A20826">
            <v>45116</v>
          </cell>
          <cell r="B20826" t="str">
            <v>UA 1141</v>
          </cell>
          <cell r="D20826">
            <v>166</v>
          </cell>
        </row>
        <row r="20827">
          <cell r="A20827">
            <v>45116</v>
          </cell>
          <cell r="B20827" t="str">
            <v>UA 1219</v>
          </cell>
          <cell r="D20827">
            <v>176</v>
          </cell>
        </row>
        <row r="20828">
          <cell r="A20828">
            <v>45116</v>
          </cell>
          <cell r="B20828" t="str">
            <v>UA 1273</v>
          </cell>
          <cell r="D20828">
            <v>359</v>
          </cell>
        </row>
        <row r="20829">
          <cell r="A20829">
            <v>45116</v>
          </cell>
          <cell r="B20829" t="str">
            <v>UA 1736</v>
          </cell>
          <cell r="D20829">
            <v>340</v>
          </cell>
        </row>
        <row r="20830">
          <cell r="A20830">
            <v>45116</v>
          </cell>
          <cell r="B20830" t="str">
            <v>UA 1749</v>
          </cell>
          <cell r="D20830">
            <v>275</v>
          </cell>
        </row>
        <row r="20831">
          <cell r="A20831">
            <v>45116</v>
          </cell>
          <cell r="B20831" t="str">
            <v>UA 202</v>
          </cell>
          <cell r="D20831">
            <v>240</v>
          </cell>
        </row>
        <row r="20832">
          <cell r="A20832">
            <v>45116</v>
          </cell>
          <cell r="B20832" t="str">
            <v>UA 2623</v>
          </cell>
          <cell r="D20832">
            <v>169</v>
          </cell>
        </row>
        <row r="20833">
          <cell r="A20833">
            <v>45116</v>
          </cell>
          <cell r="B20833" t="str">
            <v>UA 417</v>
          </cell>
          <cell r="D20833">
            <v>179</v>
          </cell>
        </row>
        <row r="20834">
          <cell r="A20834">
            <v>45116</v>
          </cell>
          <cell r="B20834" t="str">
            <v>WN 314</v>
          </cell>
          <cell r="D20834">
            <v>169</v>
          </cell>
        </row>
        <row r="20835">
          <cell r="A20835">
            <v>45116</v>
          </cell>
          <cell r="B20835" t="str">
            <v>WN 3316</v>
          </cell>
          <cell r="D20835">
            <v>170</v>
          </cell>
        </row>
        <row r="20836">
          <cell r="A20836">
            <v>45116</v>
          </cell>
          <cell r="B20836" t="str">
            <v>WN 3560</v>
          </cell>
          <cell r="D20836">
            <v>176</v>
          </cell>
        </row>
        <row r="20837">
          <cell r="A20837">
            <v>45116</v>
          </cell>
          <cell r="B20837" t="str">
            <v>WN 361</v>
          </cell>
          <cell r="D20837">
            <v>171</v>
          </cell>
        </row>
        <row r="20838">
          <cell r="A20838">
            <v>45116</v>
          </cell>
          <cell r="B20838" t="str">
            <v>WN 3684</v>
          </cell>
          <cell r="D20838">
            <v>145</v>
          </cell>
        </row>
        <row r="20839">
          <cell r="A20839">
            <v>45116</v>
          </cell>
          <cell r="B20839" t="str">
            <v>WN 3693</v>
          </cell>
          <cell r="D20839">
            <v>148</v>
          </cell>
        </row>
        <row r="20840">
          <cell r="A20840">
            <v>45116</v>
          </cell>
          <cell r="B20840" t="str">
            <v>WN 3715</v>
          </cell>
          <cell r="D20840">
            <v>170</v>
          </cell>
        </row>
        <row r="20841">
          <cell r="A20841">
            <v>45116</v>
          </cell>
          <cell r="B20841" t="str">
            <v>WN 900</v>
          </cell>
          <cell r="D20841">
            <v>173</v>
          </cell>
        </row>
        <row r="20842">
          <cell r="A20842">
            <v>45117</v>
          </cell>
          <cell r="B20842" t="str">
            <v>AA 119</v>
          </cell>
          <cell r="D20842">
            <v>284</v>
          </cell>
        </row>
        <row r="20843">
          <cell r="A20843">
            <v>45117</v>
          </cell>
          <cell r="B20843" t="str">
            <v>AA 205</v>
          </cell>
          <cell r="D20843">
            <v>196</v>
          </cell>
        </row>
        <row r="20844">
          <cell r="A20844">
            <v>45117</v>
          </cell>
          <cell r="B20844" t="str">
            <v>AA 271</v>
          </cell>
          <cell r="D20844">
            <v>196</v>
          </cell>
        </row>
        <row r="20845">
          <cell r="A20845">
            <v>45117</v>
          </cell>
          <cell r="B20845" t="str">
            <v>AA 432</v>
          </cell>
          <cell r="D20845">
            <v>151</v>
          </cell>
        </row>
        <row r="20846">
          <cell r="A20846">
            <v>45117</v>
          </cell>
          <cell r="B20846" t="str">
            <v>AS 805</v>
          </cell>
          <cell r="D20846">
            <v>177</v>
          </cell>
        </row>
        <row r="20847">
          <cell r="A20847">
            <v>45117</v>
          </cell>
          <cell r="B20847" t="str">
            <v>AS 809</v>
          </cell>
          <cell r="D20847">
            <v>177</v>
          </cell>
        </row>
        <row r="20848">
          <cell r="A20848">
            <v>45117</v>
          </cell>
          <cell r="B20848" t="str">
            <v>AS 831</v>
          </cell>
          <cell r="D20848">
            <v>170</v>
          </cell>
        </row>
        <row r="20849">
          <cell r="A20849">
            <v>45117</v>
          </cell>
          <cell r="B20849" t="str">
            <v>AS 861</v>
          </cell>
          <cell r="D20849">
            <v>168</v>
          </cell>
        </row>
        <row r="20850">
          <cell r="A20850">
            <v>45117</v>
          </cell>
          <cell r="B20850" t="str">
            <v>DL 355</v>
          </cell>
          <cell r="D20850">
            <v>134</v>
          </cell>
        </row>
        <row r="20851">
          <cell r="A20851">
            <v>45117</v>
          </cell>
          <cell r="B20851" t="str">
            <v>DL 464</v>
          </cell>
          <cell r="D20851">
            <v>198</v>
          </cell>
        </row>
        <row r="20852">
          <cell r="A20852">
            <v>45117</v>
          </cell>
          <cell r="B20852" t="str">
            <v>DL 481</v>
          </cell>
          <cell r="D20852">
            <v>188</v>
          </cell>
        </row>
        <row r="20853">
          <cell r="A20853">
            <v>45117</v>
          </cell>
          <cell r="B20853" t="str">
            <v>HA 23</v>
          </cell>
          <cell r="D20853">
            <v>161</v>
          </cell>
        </row>
        <row r="20854">
          <cell r="A20854">
            <v>45117</v>
          </cell>
          <cell r="B20854" t="str">
            <v>HA 29</v>
          </cell>
          <cell r="D20854">
            <v>271</v>
          </cell>
        </row>
        <row r="20855">
          <cell r="A20855">
            <v>45117</v>
          </cell>
          <cell r="B20855" t="str">
            <v>HA 31</v>
          </cell>
          <cell r="D20855">
            <v>187</v>
          </cell>
        </row>
        <row r="20856">
          <cell r="A20856">
            <v>45117</v>
          </cell>
          <cell r="B20856" t="str">
            <v>HA 33</v>
          </cell>
          <cell r="D20856">
            <v>268</v>
          </cell>
        </row>
        <row r="20857">
          <cell r="A20857">
            <v>45117</v>
          </cell>
          <cell r="B20857" t="str">
            <v>HA 39</v>
          </cell>
          <cell r="D20857">
            <v>188</v>
          </cell>
        </row>
        <row r="20858">
          <cell r="A20858">
            <v>45117</v>
          </cell>
          <cell r="B20858" t="str">
            <v>HA 41</v>
          </cell>
          <cell r="D20858">
            <v>157</v>
          </cell>
        </row>
        <row r="20859">
          <cell r="A20859">
            <v>45117</v>
          </cell>
          <cell r="B20859" t="str">
            <v>HA 45</v>
          </cell>
          <cell r="D20859">
            <v>155</v>
          </cell>
        </row>
        <row r="20860">
          <cell r="A20860">
            <v>45117</v>
          </cell>
          <cell r="B20860" t="str">
            <v>HA 57</v>
          </cell>
          <cell r="D20860">
            <v>165</v>
          </cell>
        </row>
        <row r="20861">
          <cell r="A20861">
            <v>45117</v>
          </cell>
          <cell r="B20861" t="str">
            <v>HA 59</v>
          </cell>
          <cell r="D20861">
            <v>175</v>
          </cell>
        </row>
        <row r="20862">
          <cell r="A20862">
            <v>45117</v>
          </cell>
          <cell r="B20862" t="str">
            <v>HA 71</v>
          </cell>
          <cell r="D20862">
            <v>182</v>
          </cell>
        </row>
        <row r="20863">
          <cell r="A20863">
            <v>45117</v>
          </cell>
          <cell r="B20863" t="str">
            <v>UA 1141</v>
          </cell>
          <cell r="D20863">
            <v>177</v>
          </cell>
        </row>
        <row r="20864">
          <cell r="A20864">
            <v>45117</v>
          </cell>
          <cell r="B20864" t="str">
            <v>UA 1273</v>
          </cell>
          <cell r="D20864">
            <v>364</v>
          </cell>
        </row>
        <row r="20865">
          <cell r="A20865">
            <v>45117</v>
          </cell>
          <cell r="B20865" t="str">
            <v>UA 1736</v>
          </cell>
          <cell r="D20865">
            <v>345</v>
          </cell>
        </row>
        <row r="20866">
          <cell r="A20866">
            <v>45117</v>
          </cell>
          <cell r="B20866" t="str">
            <v>UA 1749</v>
          </cell>
          <cell r="D20866">
            <v>335</v>
          </cell>
        </row>
        <row r="20867">
          <cell r="A20867">
            <v>45117</v>
          </cell>
          <cell r="B20867" t="str">
            <v>UA 202</v>
          </cell>
          <cell r="D20867">
            <v>348</v>
          </cell>
        </row>
        <row r="20868">
          <cell r="A20868">
            <v>45117</v>
          </cell>
          <cell r="B20868" t="str">
            <v>UA 2623</v>
          </cell>
          <cell r="D20868">
            <v>174</v>
          </cell>
        </row>
        <row r="20869">
          <cell r="A20869">
            <v>45117</v>
          </cell>
          <cell r="B20869" t="str">
            <v>UA 417</v>
          </cell>
          <cell r="D20869">
            <v>177</v>
          </cell>
        </row>
        <row r="20870">
          <cell r="A20870">
            <v>45117</v>
          </cell>
          <cell r="B20870" t="str">
            <v>WN 314</v>
          </cell>
          <cell r="D20870">
            <v>163</v>
          </cell>
        </row>
        <row r="20871">
          <cell r="A20871">
            <v>45117</v>
          </cell>
          <cell r="B20871" t="str">
            <v>WN 3274</v>
          </cell>
          <cell r="D20871">
            <v>147</v>
          </cell>
        </row>
        <row r="20872">
          <cell r="A20872">
            <v>45117</v>
          </cell>
          <cell r="B20872" t="str">
            <v>WN 3316</v>
          </cell>
          <cell r="D20872">
            <v>175</v>
          </cell>
        </row>
        <row r="20873">
          <cell r="A20873">
            <v>45117</v>
          </cell>
          <cell r="B20873" t="str">
            <v>WN 3560</v>
          </cell>
          <cell r="D20873">
            <v>175</v>
          </cell>
        </row>
        <row r="20874">
          <cell r="A20874">
            <v>45117</v>
          </cell>
          <cell r="B20874" t="str">
            <v>WN 361</v>
          </cell>
          <cell r="D20874">
            <v>173</v>
          </cell>
        </row>
        <row r="20875">
          <cell r="A20875">
            <v>45117</v>
          </cell>
          <cell r="B20875" t="str">
            <v>WN 3684</v>
          </cell>
          <cell r="D20875">
            <v>166</v>
          </cell>
        </row>
        <row r="20876">
          <cell r="A20876">
            <v>45117</v>
          </cell>
          <cell r="B20876" t="str">
            <v>WN 3693</v>
          </cell>
          <cell r="D20876">
            <v>171</v>
          </cell>
        </row>
        <row r="20877">
          <cell r="A20877">
            <v>45117</v>
          </cell>
          <cell r="B20877" t="str">
            <v>WN 3715</v>
          </cell>
          <cell r="D20877">
            <v>175</v>
          </cell>
        </row>
        <row r="20878">
          <cell r="A20878">
            <v>45117</v>
          </cell>
          <cell r="B20878" t="str">
            <v>WN 900</v>
          </cell>
          <cell r="D20878">
            <v>173</v>
          </cell>
        </row>
        <row r="20879">
          <cell r="A20879">
            <v>45118</v>
          </cell>
          <cell r="B20879" t="str">
            <v>AA 205</v>
          </cell>
          <cell r="D20879">
            <v>196</v>
          </cell>
        </row>
        <row r="20880">
          <cell r="A20880">
            <v>45118</v>
          </cell>
          <cell r="B20880" t="str">
            <v>AS 805</v>
          </cell>
          <cell r="D20880">
            <v>134</v>
          </cell>
        </row>
        <row r="20881">
          <cell r="A20881">
            <v>45118</v>
          </cell>
          <cell r="B20881" t="str">
            <v>AS 813</v>
          </cell>
          <cell r="D20881">
            <v>175</v>
          </cell>
        </row>
        <row r="20882">
          <cell r="A20882">
            <v>45118</v>
          </cell>
          <cell r="B20882" t="str">
            <v>AS 825</v>
          </cell>
          <cell r="D20882">
            <v>168</v>
          </cell>
        </row>
        <row r="20883">
          <cell r="A20883">
            <v>45118</v>
          </cell>
          <cell r="B20883" t="str">
            <v>AS 879</v>
          </cell>
          <cell r="D20883">
            <v>160</v>
          </cell>
        </row>
        <row r="20884">
          <cell r="A20884">
            <v>45118</v>
          </cell>
          <cell r="B20884" t="str">
            <v>DL 464</v>
          </cell>
          <cell r="D20884">
            <v>186</v>
          </cell>
        </row>
        <row r="20885">
          <cell r="A20885">
            <v>45118</v>
          </cell>
          <cell r="B20885" t="str">
            <v>DL 481</v>
          </cell>
          <cell r="D20885">
            <v>189</v>
          </cell>
        </row>
        <row r="20886">
          <cell r="A20886">
            <v>45118</v>
          </cell>
          <cell r="B20886" t="str">
            <v>HA 23</v>
          </cell>
          <cell r="D20886">
            <v>170</v>
          </cell>
        </row>
        <row r="20887">
          <cell r="A20887">
            <v>45118</v>
          </cell>
          <cell r="B20887" t="str">
            <v>HA 41</v>
          </cell>
          <cell r="D20887">
            <v>160</v>
          </cell>
        </row>
        <row r="20888">
          <cell r="A20888">
            <v>45118</v>
          </cell>
          <cell r="B20888" t="str">
            <v>HA 57</v>
          </cell>
          <cell r="D20888">
            <v>174</v>
          </cell>
        </row>
        <row r="20889">
          <cell r="A20889">
            <v>45118</v>
          </cell>
          <cell r="B20889" t="str">
            <v>HA 59</v>
          </cell>
          <cell r="D20889">
            <v>162</v>
          </cell>
        </row>
        <row r="20890">
          <cell r="A20890">
            <v>45118</v>
          </cell>
          <cell r="B20890" t="str">
            <v>UA 1219</v>
          </cell>
          <cell r="D20890">
            <v>178</v>
          </cell>
        </row>
        <row r="20891">
          <cell r="A20891">
            <v>45118</v>
          </cell>
          <cell r="B20891" t="str">
            <v>UA 1749</v>
          </cell>
          <cell r="D20891">
            <v>351</v>
          </cell>
        </row>
        <row r="20892">
          <cell r="A20892">
            <v>45118</v>
          </cell>
          <cell r="B20892" t="str">
            <v>WN 1675</v>
          </cell>
          <cell r="D20892">
            <v>174</v>
          </cell>
        </row>
        <row r="20893">
          <cell r="A20893">
            <v>45118</v>
          </cell>
          <cell r="B20893" t="str">
            <v>WN 398</v>
          </cell>
          <cell r="D20893">
            <v>175</v>
          </cell>
        </row>
        <row r="20894">
          <cell r="A20894">
            <v>45119</v>
          </cell>
          <cell r="B20894" t="str">
            <v>AA 119</v>
          </cell>
          <cell r="D20894">
            <v>285</v>
          </cell>
        </row>
        <row r="20895">
          <cell r="A20895">
            <v>45119</v>
          </cell>
          <cell r="B20895" t="str">
            <v>AA 205</v>
          </cell>
          <cell r="D20895">
            <v>196</v>
          </cell>
        </row>
        <row r="20896">
          <cell r="A20896">
            <v>45119</v>
          </cell>
          <cell r="B20896" t="str">
            <v>AA 271</v>
          </cell>
          <cell r="D20896">
            <v>195</v>
          </cell>
        </row>
        <row r="20897">
          <cell r="A20897">
            <v>45119</v>
          </cell>
          <cell r="B20897" t="str">
            <v>AA 432</v>
          </cell>
          <cell r="D20897">
            <v>130</v>
          </cell>
        </row>
        <row r="20898">
          <cell r="A20898">
            <v>45119</v>
          </cell>
          <cell r="B20898" t="str">
            <v>AS 803</v>
          </cell>
          <cell r="D20898">
            <v>173</v>
          </cell>
        </row>
        <row r="20899">
          <cell r="A20899">
            <v>45119</v>
          </cell>
          <cell r="B20899" t="str">
            <v>AS 805</v>
          </cell>
          <cell r="D20899">
            <v>121</v>
          </cell>
        </row>
        <row r="20900">
          <cell r="A20900">
            <v>45119</v>
          </cell>
          <cell r="B20900" t="str">
            <v>AS 813</v>
          </cell>
          <cell r="D20900">
            <v>172</v>
          </cell>
        </row>
        <row r="20901">
          <cell r="A20901">
            <v>45119</v>
          </cell>
          <cell r="B20901" t="str">
            <v>AS 861</v>
          </cell>
          <cell r="D20901">
            <v>170</v>
          </cell>
        </row>
        <row r="20902">
          <cell r="A20902">
            <v>45119</v>
          </cell>
          <cell r="B20902" t="str">
            <v>AS 879</v>
          </cell>
          <cell r="D20902">
            <v>173</v>
          </cell>
        </row>
        <row r="20903">
          <cell r="A20903">
            <v>45119</v>
          </cell>
          <cell r="B20903" t="str">
            <v>AS 809</v>
          </cell>
          <cell r="D20903">
            <v>151</v>
          </cell>
        </row>
        <row r="20904">
          <cell r="A20904">
            <v>45119</v>
          </cell>
          <cell r="B20904" t="str">
            <v>DL 355</v>
          </cell>
          <cell r="D20904">
            <v>192</v>
          </cell>
        </row>
        <row r="20905">
          <cell r="A20905">
            <v>45119</v>
          </cell>
          <cell r="B20905" t="str">
            <v>DL 464</v>
          </cell>
          <cell r="D20905">
            <v>193</v>
          </cell>
        </row>
        <row r="20906">
          <cell r="A20906">
            <v>45119</v>
          </cell>
          <cell r="B20906" t="str">
            <v>DL 481</v>
          </cell>
          <cell r="D20906">
            <v>182</v>
          </cell>
        </row>
        <row r="20907">
          <cell r="A20907">
            <v>45119</v>
          </cell>
          <cell r="B20907" t="str">
            <v>HA 31</v>
          </cell>
          <cell r="D20907">
            <v>189</v>
          </cell>
        </row>
        <row r="20908">
          <cell r="A20908">
            <v>45119</v>
          </cell>
          <cell r="B20908" t="str">
            <v>HA 39</v>
          </cell>
          <cell r="D20908">
            <v>140</v>
          </cell>
        </row>
        <row r="20909">
          <cell r="A20909">
            <v>45119</v>
          </cell>
          <cell r="B20909" t="str">
            <v>HA 41</v>
          </cell>
          <cell r="D20909">
            <v>172</v>
          </cell>
        </row>
        <row r="20910">
          <cell r="A20910">
            <v>45119</v>
          </cell>
          <cell r="B20910" t="str">
            <v>HA 45</v>
          </cell>
          <cell r="D20910">
            <v>186</v>
          </cell>
        </row>
        <row r="20911">
          <cell r="A20911">
            <v>45119</v>
          </cell>
          <cell r="B20911" t="str">
            <v>UA 1141</v>
          </cell>
          <cell r="D20911">
            <v>169</v>
          </cell>
        </row>
        <row r="20912">
          <cell r="A20912">
            <v>45119</v>
          </cell>
          <cell r="B20912" t="str">
            <v>UA 1219</v>
          </cell>
          <cell r="D20912">
            <v>172</v>
          </cell>
        </row>
        <row r="20913">
          <cell r="A20913">
            <v>45119</v>
          </cell>
          <cell r="B20913" t="str">
            <v>UA 1273</v>
          </cell>
          <cell r="D20913">
            <v>364</v>
          </cell>
        </row>
        <row r="20914">
          <cell r="A20914">
            <v>45119</v>
          </cell>
          <cell r="B20914" t="str">
            <v>UA 1736</v>
          </cell>
          <cell r="D20914">
            <v>362</v>
          </cell>
        </row>
        <row r="20915">
          <cell r="A20915">
            <v>45119</v>
          </cell>
          <cell r="B20915" t="str">
            <v>UA 1749</v>
          </cell>
          <cell r="D20915">
            <v>314</v>
          </cell>
        </row>
        <row r="20916">
          <cell r="A20916">
            <v>45119</v>
          </cell>
          <cell r="B20916" t="str">
            <v>UA 2623</v>
          </cell>
          <cell r="D20916">
            <v>157</v>
          </cell>
        </row>
        <row r="20917">
          <cell r="A20917">
            <v>45119</v>
          </cell>
          <cell r="B20917" t="str">
            <v>WN 1675</v>
          </cell>
          <cell r="D20917">
            <v>176</v>
          </cell>
        </row>
        <row r="20918">
          <cell r="A20918">
            <v>45119</v>
          </cell>
          <cell r="B20918" t="str">
            <v>WN 1729</v>
          </cell>
          <cell r="D20918">
            <v>174</v>
          </cell>
        </row>
        <row r="20919">
          <cell r="A20919">
            <v>45119</v>
          </cell>
          <cell r="B20919" t="str">
            <v>WN 2396</v>
          </cell>
          <cell r="D20919">
            <v>159</v>
          </cell>
        </row>
        <row r="20920">
          <cell r="A20920">
            <v>45119</v>
          </cell>
          <cell r="B20920" t="str">
            <v>WN 2614</v>
          </cell>
          <cell r="D20920">
            <v>165</v>
          </cell>
        </row>
        <row r="20921">
          <cell r="A20921">
            <v>45119</v>
          </cell>
          <cell r="B20921" t="str">
            <v>WN 271</v>
          </cell>
          <cell r="D20921">
            <v>177</v>
          </cell>
        </row>
        <row r="20922">
          <cell r="A20922">
            <v>45119</v>
          </cell>
          <cell r="B20922" t="str">
            <v>WN 2861</v>
          </cell>
          <cell r="D20922">
            <v>144</v>
          </cell>
        </row>
        <row r="20923">
          <cell r="A20923">
            <v>45119</v>
          </cell>
          <cell r="B20923" t="str">
            <v>WN 3089</v>
          </cell>
          <cell r="D20923">
            <v>172</v>
          </cell>
        </row>
        <row r="20924">
          <cell r="A20924">
            <v>45120</v>
          </cell>
          <cell r="B20924" t="str">
            <v>AA 205</v>
          </cell>
          <cell r="D20924">
            <v>196</v>
          </cell>
        </row>
        <row r="20925">
          <cell r="A20925">
            <v>45120</v>
          </cell>
          <cell r="B20925" t="str">
            <v>AA 271</v>
          </cell>
          <cell r="D20925">
            <v>196</v>
          </cell>
        </row>
        <row r="20926">
          <cell r="A20926">
            <v>45120</v>
          </cell>
          <cell r="B20926" t="str">
            <v>AA 432</v>
          </cell>
          <cell r="D20926">
            <v>180</v>
          </cell>
        </row>
        <row r="20927">
          <cell r="A20927">
            <v>45120</v>
          </cell>
          <cell r="B20927" t="str">
            <v>AS 803</v>
          </cell>
          <cell r="D20927">
            <v>167</v>
          </cell>
        </row>
        <row r="20928">
          <cell r="A20928">
            <v>45120</v>
          </cell>
          <cell r="B20928" t="str">
            <v>AS 805</v>
          </cell>
          <cell r="D20928">
            <v>109</v>
          </cell>
        </row>
        <row r="20929">
          <cell r="A20929">
            <v>45120</v>
          </cell>
          <cell r="B20929" t="str">
            <v>AS 829</v>
          </cell>
          <cell r="D20929">
            <v>169</v>
          </cell>
        </row>
        <row r="20930">
          <cell r="A20930">
            <v>45120</v>
          </cell>
          <cell r="B20930" t="str">
            <v>WN 2614</v>
          </cell>
          <cell r="D20930">
            <v>176</v>
          </cell>
        </row>
        <row r="20931">
          <cell r="A20931">
            <v>45120</v>
          </cell>
          <cell r="B20931" t="str">
            <v>AS 861</v>
          </cell>
          <cell r="D20931">
            <v>167</v>
          </cell>
        </row>
        <row r="20932">
          <cell r="A20932">
            <v>45120</v>
          </cell>
          <cell r="B20932" t="str">
            <v>AS 879</v>
          </cell>
          <cell r="D20932">
            <v>170</v>
          </cell>
        </row>
        <row r="20933">
          <cell r="A20933">
            <v>45120</v>
          </cell>
          <cell r="B20933" t="str">
            <v>DL 355</v>
          </cell>
          <cell r="D20933">
            <v>194</v>
          </cell>
        </row>
        <row r="20934">
          <cell r="A20934">
            <v>45120</v>
          </cell>
          <cell r="B20934" t="str">
            <v>DL 464</v>
          </cell>
          <cell r="D20934">
            <v>190</v>
          </cell>
        </row>
        <row r="20935">
          <cell r="A20935">
            <v>45120</v>
          </cell>
          <cell r="B20935" t="str">
            <v>DL 481</v>
          </cell>
          <cell r="D20935">
            <v>188</v>
          </cell>
        </row>
        <row r="20936">
          <cell r="A20936">
            <v>45120</v>
          </cell>
          <cell r="B20936" t="str">
            <v>HA 29</v>
          </cell>
          <cell r="D20936">
            <v>248</v>
          </cell>
        </row>
        <row r="20937">
          <cell r="A20937">
            <v>45120</v>
          </cell>
          <cell r="B20937" t="str">
            <v>HA 31</v>
          </cell>
          <cell r="D20937">
            <v>171</v>
          </cell>
        </row>
        <row r="20938">
          <cell r="A20938">
            <v>45120</v>
          </cell>
          <cell r="B20938" t="str">
            <v>HA 33</v>
          </cell>
          <cell r="D20938">
            <v>260</v>
          </cell>
        </row>
        <row r="20939">
          <cell r="A20939">
            <v>45120</v>
          </cell>
          <cell r="B20939" t="str">
            <v>HA 41</v>
          </cell>
          <cell r="D20939">
            <v>168</v>
          </cell>
        </row>
        <row r="20940">
          <cell r="A20940">
            <v>45120</v>
          </cell>
          <cell r="B20940" t="str">
            <v>HA 45</v>
          </cell>
          <cell r="D20940">
            <v>165</v>
          </cell>
        </row>
        <row r="20941">
          <cell r="A20941">
            <v>45120</v>
          </cell>
          <cell r="B20941" t="str">
            <v>HA 57</v>
          </cell>
          <cell r="D20941">
            <v>174</v>
          </cell>
        </row>
        <row r="20942">
          <cell r="A20942">
            <v>45120</v>
          </cell>
          <cell r="B20942" t="str">
            <v>HA 71</v>
          </cell>
          <cell r="D20942">
            <v>173</v>
          </cell>
        </row>
        <row r="20943">
          <cell r="A20943">
            <v>45120</v>
          </cell>
          <cell r="B20943" t="str">
            <v>UA 1141</v>
          </cell>
          <cell r="D20943">
            <v>173</v>
          </cell>
        </row>
        <row r="20944">
          <cell r="A20944">
            <v>45120</v>
          </cell>
          <cell r="B20944" t="str">
            <v>UA 1219</v>
          </cell>
          <cell r="D20944">
            <v>178</v>
          </cell>
        </row>
        <row r="20945">
          <cell r="A20945">
            <v>45120</v>
          </cell>
          <cell r="B20945" t="str">
            <v>UA 1736</v>
          </cell>
          <cell r="D20945">
            <v>354</v>
          </cell>
        </row>
        <row r="20946">
          <cell r="A20946">
            <v>45120</v>
          </cell>
          <cell r="B20946" t="str">
            <v>UA 1749</v>
          </cell>
          <cell r="D20946">
            <v>356</v>
          </cell>
        </row>
        <row r="20947">
          <cell r="A20947">
            <v>45120</v>
          </cell>
          <cell r="B20947" t="str">
            <v>UA 202</v>
          </cell>
          <cell r="D20947">
            <v>234</v>
          </cell>
        </row>
        <row r="20948">
          <cell r="A20948">
            <v>45120</v>
          </cell>
          <cell r="B20948" t="str">
            <v>UA 2623</v>
          </cell>
          <cell r="D20948">
            <v>141</v>
          </cell>
        </row>
        <row r="20949">
          <cell r="A20949">
            <v>45120</v>
          </cell>
          <cell r="B20949" t="str">
            <v>WN 1675</v>
          </cell>
          <cell r="D20949">
            <v>174</v>
          </cell>
        </row>
        <row r="20950">
          <cell r="A20950">
            <v>45120</v>
          </cell>
          <cell r="B20950" t="str">
            <v>WN 1882</v>
          </cell>
          <cell r="D20950">
            <v>171</v>
          </cell>
        </row>
        <row r="20951">
          <cell r="A20951">
            <v>45120</v>
          </cell>
          <cell r="B20951" t="str">
            <v>WN 2861</v>
          </cell>
          <cell r="D20951">
            <v>149</v>
          </cell>
        </row>
        <row r="20952">
          <cell r="A20952">
            <v>45121</v>
          </cell>
          <cell r="B20952" t="str">
            <v>AA 119</v>
          </cell>
          <cell r="D20952">
            <v>275</v>
          </cell>
        </row>
        <row r="20953">
          <cell r="A20953">
            <v>45121</v>
          </cell>
          <cell r="B20953" t="str">
            <v>AA 205</v>
          </cell>
          <cell r="D20953">
            <v>193</v>
          </cell>
        </row>
        <row r="20954">
          <cell r="A20954">
            <v>45121</v>
          </cell>
          <cell r="B20954" t="str">
            <v>AA 271</v>
          </cell>
          <cell r="D20954">
            <v>196</v>
          </cell>
        </row>
        <row r="20955">
          <cell r="A20955">
            <v>45121</v>
          </cell>
          <cell r="B20955" t="str">
            <v>AA 432</v>
          </cell>
          <cell r="D20955">
            <v>171</v>
          </cell>
        </row>
        <row r="20956">
          <cell r="A20956">
            <v>45121</v>
          </cell>
          <cell r="B20956" t="str">
            <v>AS 805</v>
          </cell>
          <cell r="D20956">
            <v>97</v>
          </cell>
        </row>
        <row r="20957">
          <cell r="A20957">
            <v>45121</v>
          </cell>
          <cell r="B20957" t="str">
            <v>AS 809</v>
          </cell>
          <cell r="D20957">
            <v>104</v>
          </cell>
        </row>
        <row r="20958">
          <cell r="A20958">
            <v>45121</v>
          </cell>
          <cell r="B20958" t="str">
            <v>AS 825</v>
          </cell>
          <cell r="D20958">
            <v>136</v>
          </cell>
        </row>
        <row r="20959">
          <cell r="A20959">
            <v>45121</v>
          </cell>
          <cell r="B20959" t="str">
            <v>WN 2614</v>
          </cell>
          <cell r="D20959">
            <v>179</v>
          </cell>
        </row>
        <row r="20960">
          <cell r="A20960">
            <v>45121</v>
          </cell>
          <cell r="B20960" t="str">
            <v>AS 879</v>
          </cell>
          <cell r="D20960">
            <v>169</v>
          </cell>
        </row>
        <row r="20961">
          <cell r="A20961">
            <v>45121</v>
          </cell>
          <cell r="B20961" t="str">
            <v>DL 464</v>
          </cell>
          <cell r="D20961">
            <v>194</v>
          </cell>
        </row>
        <row r="20962">
          <cell r="A20962">
            <v>45121</v>
          </cell>
          <cell r="B20962" t="str">
            <v>DL 481</v>
          </cell>
          <cell r="D20962">
            <v>160</v>
          </cell>
        </row>
        <row r="20963">
          <cell r="A20963">
            <v>45121</v>
          </cell>
          <cell r="B20963" t="str">
            <v>HA 23</v>
          </cell>
          <cell r="D20963">
            <v>166</v>
          </cell>
        </row>
        <row r="20964">
          <cell r="A20964">
            <v>45121</v>
          </cell>
          <cell r="B20964" t="str">
            <v>HA 33</v>
          </cell>
          <cell r="D20964">
            <v>271</v>
          </cell>
        </row>
        <row r="20965">
          <cell r="A20965">
            <v>45121</v>
          </cell>
          <cell r="B20965" t="str">
            <v>HA 39</v>
          </cell>
          <cell r="D20965">
            <v>135</v>
          </cell>
        </row>
        <row r="20966">
          <cell r="A20966">
            <v>45121</v>
          </cell>
          <cell r="B20966" t="str">
            <v>HA 57</v>
          </cell>
          <cell r="D20966">
            <v>176</v>
          </cell>
        </row>
        <row r="20967">
          <cell r="A20967">
            <v>45121</v>
          </cell>
          <cell r="B20967" t="str">
            <v>HA 59</v>
          </cell>
          <cell r="D20967">
            <v>162</v>
          </cell>
        </row>
        <row r="20968">
          <cell r="A20968">
            <v>45121</v>
          </cell>
          <cell r="B20968" t="str">
            <v>UA 1141</v>
          </cell>
          <cell r="D20968">
            <v>165</v>
          </cell>
        </row>
        <row r="20969">
          <cell r="A20969">
            <v>45121</v>
          </cell>
          <cell r="B20969" t="str">
            <v>UA 1219</v>
          </cell>
          <cell r="D20969">
            <v>162</v>
          </cell>
        </row>
        <row r="20970">
          <cell r="A20970">
            <v>45121</v>
          </cell>
          <cell r="B20970" t="str">
            <v>UA 1736</v>
          </cell>
          <cell r="D20970">
            <v>351</v>
          </cell>
        </row>
        <row r="20971">
          <cell r="A20971">
            <v>45121</v>
          </cell>
          <cell r="B20971" t="str">
            <v>UA 1749</v>
          </cell>
          <cell r="D20971">
            <v>342</v>
          </cell>
        </row>
        <row r="20972">
          <cell r="A20972">
            <v>45121</v>
          </cell>
          <cell r="B20972" t="str">
            <v>UA 202</v>
          </cell>
          <cell r="D20972">
            <v>207</v>
          </cell>
        </row>
        <row r="20973">
          <cell r="A20973">
            <v>45121</v>
          </cell>
          <cell r="B20973" t="str">
            <v>UA 2623</v>
          </cell>
          <cell r="D20973">
            <v>177</v>
          </cell>
        </row>
        <row r="20974">
          <cell r="A20974">
            <v>45121</v>
          </cell>
          <cell r="B20974" t="str">
            <v>UA 417</v>
          </cell>
          <cell r="D20974">
            <v>177</v>
          </cell>
        </row>
        <row r="20975">
          <cell r="A20975">
            <v>45121</v>
          </cell>
          <cell r="B20975" t="str">
            <v>WN 1594</v>
          </cell>
          <cell r="D20975">
            <v>175</v>
          </cell>
        </row>
        <row r="20976">
          <cell r="A20976">
            <v>45121</v>
          </cell>
          <cell r="B20976" t="str">
            <v>WN 1675</v>
          </cell>
          <cell r="D20976">
            <v>174</v>
          </cell>
        </row>
        <row r="20977">
          <cell r="A20977">
            <v>45121</v>
          </cell>
          <cell r="B20977" t="str">
            <v>WN 1729</v>
          </cell>
          <cell r="D20977">
            <v>170</v>
          </cell>
        </row>
        <row r="20978">
          <cell r="A20978">
            <v>45121</v>
          </cell>
          <cell r="B20978" t="str">
            <v>WN 1882</v>
          </cell>
          <cell r="D20978">
            <v>161</v>
          </cell>
        </row>
        <row r="20979">
          <cell r="A20979">
            <v>45121</v>
          </cell>
          <cell r="B20979" t="str">
            <v>WN 2396</v>
          </cell>
          <cell r="D20979">
            <v>161</v>
          </cell>
        </row>
        <row r="20980">
          <cell r="A20980">
            <v>45121</v>
          </cell>
          <cell r="B20980" t="str">
            <v>WN 271</v>
          </cell>
          <cell r="D20980">
            <v>173</v>
          </cell>
        </row>
        <row r="20981">
          <cell r="A20981">
            <v>45121</v>
          </cell>
          <cell r="B20981" t="str">
            <v>WN 2861</v>
          </cell>
          <cell r="D20981">
            <v>143</v>
          </cell>
        </row>
        <row r="20982">
          <cell r="A20982">
            <v>45121</v>
          </cell>
          <cell r="B20982" t="str">
            <v>WN 398</v>
          </cell>
          <cell r="D20982">
            <v>168</v>
          </cell>
        </row>
        <row r="20983">
          <cell r="A20983">
            <v>45122</v>
          </cell>
          <cell r="B20983" t="str">
            <v>AA 119</v>
          </cell>
          <cell r="D20983">
            <v>286</v>
          </cell>
        </row>
        <row r="20984">
          <cell r="A20984">
            <v>45122</v>
          </cell>
          <cell r="B20984" t="str">
            <v>AA 205</v>
          </cell>
          <cell r="D20984">
            <v>196</v>
          </cell>
        </row>
        <row r="20985">
          <cell r="A20985">
            <v>45122</v>
          </cell>
          <cell r="B20985" t="str">
            <v>AA 271</v>
          </cell>
          <cell r="D20985">
            <v>194</v>
          </cell>
        </row>
        <row r="20986">
          <cell r="A20986">
            <v>45122</v>
          </cell>
          <cell r="B20986" t="str">
            <v>AA 432</v>
          </cell>
          <cell r="D20986">
            <v>164</v>
          </cell>
        </row>
        <row r="20987">
          <cell r="A20987">
            <v>45122</v>
          </cell>
          <cell r="B20987" t="str">
            <v>AS 825</v>
          </cell>
          <cell r="D20987">
            <v>170</v>
          </cell>
        </row>
        <row r="20988">
          <cell r="A20988">
            <v>45122</v>
          </cell>
          <cell r="B20988" t="str">
            <v>AS 809</v>
          </cell>
          <cell r="D20988">
            <v>151</v>
          </cell>
        </row>
        <row r="20989">
          <cell r="A20989">
            <v>45122</v>
          </cell>
          <cell r="B20989" t="str">
            <v>DL 464</v>
          </cell>
          <cell r="D20989">
            <v>195</v>
          </cell>
        </row>
        <row r="20990">
          <cell r="A20990">
            <v>45122</v>
          </cell>
          <cell r="B20990" t="str">
            <v>DL 481</v>
          </cell>
          <cell r="D20990">
            <v>191</v>
          </cell>
        </row>
        <row r="20991">
          <cell r="A20991">
            <v>45122</v>
          </cell>
          <cell r="B20991" t="str">
            <v>HA 23</v>
          </cell>
          <cell r="D20991">
            <v>173</v>
          </cell>
        </row>
        <row r="20992">
          <cell r="A20992">
            <v>45122</v>
          </cell>
          <cell r="B20992" t="str">
            <v>HA 31</v>
          </cell>
          <cell r="D20992">
            <v>172</v>
          </cell>
        </row>
        <row r="20993">
          <cell r="A20993">
            <v>45122</v>
          </cell>
          <cell r="B20993" t="str">
            <v>HA 39</v>
          </cell>
          <cell r="D20993">
            <v>178</v>
          </cell>
        </row>
        <row r="20994">
          <cell r="A20994">
            <v>45122</v>
          </cell>
          <cell r="B20994" t="str">
            <v>HA 41</v>
          </cell>
          <cell r="D20994">
            <v>154</v>
          </cell>
        </row>
        <row r="20995">
          <cell r="A20995">
            <v>45122</v>
          </cell>
          <cell r="B20995" t="str">
            <v>HA 57</v>
          </cell>
          <cell r="D20995">
            <v>170</v>
          </cell>
        </row>
        <row r="20996">
          <cell r="A20996">
            <v>45122</v>
          </cell>
          <cell r="B20996" t="str">
            <v>HA 59</v>
          </cell>
          <cell r="D20996">
            <v>154</v>
          </cell>
        </row>
        <row r="20997">
          <cell r="A20997">
            <v>45122</v>
          </cell>
          <cell r="B20997" t="str">
            <v>UA 1141</v>
          </cell>
          <cell r="D20997">
            <v>162</v>
          </cell>
        </row>
        <row r="20998">
          <cell r="A20998">
            <v>45122</v>
          </cell>
          <cell r="B20998" t="str">
            <v>UA 1219</v>
          </cell>
          <cell r="D20998">
            <v>172</v>
          </cell>
        </row>
        <row r="20999">
          <cell r="A20999">
            <v>45122</v>
          </cell>
          <cell r="B20999" t="str">
            <v>UA 1273</v>
          </cell>
          <cell r="D20999">
            <v>364</v>
          </cell>
        </row>
        <row r="21000">
          <cell r="A21000">
            <v>45122</v>
          </cell>
          <cell r="B21000" t="str">
            <v>UA 1736</v>
          </cell>
          <cell r="D21000">
            <v>326</v>
          </cell>
        </row>
        <row r="21001">
          <cell r="A21001">
            <v>45122</v>
          </cell>
          <cell r="B21001" t="str">
            <v>UA 1749</v>
          </cell>
          <cell r="D21001">
            <v>340</v>
          </cell>
        </row>
        <row r="21002">
          <cell r="A21002">
            <v>45122</v>
          </cell>
          <cell r="B21002" t="str">
            <v>UA 1807</v>
          </cell>
          <cell r="D21002">
            <v>155</v>
          </cell>
        </row>
        <row r="21003">
          <cell r="A21003">
            <v>45122</v>
          </cell>
          <cell r="B21003" t="str">
            <v>UA 202</v>
          </cell>
          <cell r="D21003">
            <v>200</v>
          </cell>
        </row>
        <row r="21004">
          <cell r="A21004">
            <v>45122</v>
          </cell>
          <cell r="B21004" t="str">
            <v>UA 2623</v>
          </cell>
          <cell r="D21004">
            <v>165</v>
          </cell>
        </row>
        <row r="21005">
          <cell r="A21005">
            <v>45122</v>
          </cell>
          <cell r="B21005" t="str">
            <v>WN 1594</v>
          </cell>
          <cell r="D21005">
            <v>173</v>
          </cell>
        </row>
        <row r="21006">
          <cell r="A21006">
            <v>45122</v>
          </cell>
          <cell r="B21006" t="str">
            <v>WN 1729</v>
          </cell>
          <cell r="D21006">
            <v>154</v>
          </cell>
        </row>
        <row r="21007">
          <cell r="A21007">
            <v>45122</v>
          </cell>
          <cell r="B21007" t="str">
            <v>WN 1882</v>
          </cell>
          <cell r="D21007">
            <v>175</v>
          </cell>
        </row>
        <row r="21008">
          <cell r="A21008">
            <v>45122</v>
          </cell>
          <cell r="B21008" t="str">
            <v>WN 3089</v>
          </cell>
          <cell r="D21008">
            <v>170</v>
          </cell>
        </row>
        <row r="21009">
          <cell r="A21009">
            <v>45122</v>
          </cell>
          <cell r="B21009" t="str">
            <v>WN 2396</v>
          </cell>
          <cell r="D21009">
            <v>172</v>
          </cell>
        </row>
        <row r="21010">
          <cell r="A21010">
            <v>45122</v>
          </cell>
          <cell r="B21010" t="str">
            <v>WN 2861</v>
          </cell>
          <cell r="D21010">
            <v>163</v>
          </cell>
        </row>
        <row r="21011">
          <cell r="A21011">
            <v>45122</v>
          </cell>
          <cell r="B21011" t="str">
            <v>WN 398</v>
          </cell>
          <cell r="D21011">
            <v>170</v>
          </cell>
        </row>
        <row r="21012">
          <cell r="A21012">
            <v>45123</v>
          </cell>
          <cell r="B21012" t="str">
            <v>AA 119</v>
          </cell>
          <cell r="D21012">
            <v>271</v>
          </cell>
        </row>
        <row r="21013">
          <cell r="A21013">
            <v>45123</v>
          </cell>
          <cell r="B21013" t="str">
            <v>AA 205</v>
          </cell>
          <cell r="D21013">
            <v>195</v>
          </cell>
        </row>
        <row r="21014">
          <cell r="A21014">
            <v>45123</v>
          </cell>
          <cell r="B21014" t="str">
            <v>AA 271</v>
          </cell>
          <cell r="D21014">
            <v>172</v>
          </cell>
        </row>
        <row r="21015">
          <cell r="A21015">
            <v>45123</v>
          </cell>
          <cell r="B21015" t="str">
            <v>AA 432</v>
          </cell>
          <cell r="D21015">
            <v>173</v>
          </cell>
        </row>
        <row r="21016">
          <cell r="A21016">
            <v>45123</v>
          </cell>
          <cell r="B21016" t="str">
            <v>AS 805</v>
          </cell>
          <cell r="D21016">
            <v>99</v>
          </cell>
        </row>
        <row r="21017">
          <cell r="A21017">
            <v>45123</v>
          </cell>
          <cell r="B21017" t="str">
            <v>AS 813</v>
          </cell>
          <cell r="D21017">
            <v>174</v>
          </cell>
        </row>
        <row r="21018">
          <cell r="A21018">
            <v>45123</v>
          </cell>
          <cell r="B21018" t="str">
            <v>AS 825</v>
          </cell>
          <cell r="D21018">
            <v>171</v>
          </cell>
        </row>
        <row r="21019">
          <cell r="A21019">
            <v>45123</v>
          </cell>
          <cell r="B21019" t="str">
            <v>AS 861</v>
          </cell>
          <cell r="D21019">
            <v>156</v>
          </cell>
        </row>
        <row r="21020">
          <cell r="A21020">
            <v>45123</v>
          </cell>
          <cell r="B21020" t="str">
            <v>AS 879</v>
          </cell>
          <cell r="D21020">
            <v>171</v>
          </cell>
        </row>
        <row r="21021">
          <cell r="A21021">
            <v>45123</v>
          </cell>
          <cell r="B21021" t="str">
            <v>DL 464</v>
          </cell>
          <cell r="D21021">
            <v>194</v>
          </cell>
        </row>
        <row r="21022">
          <cell r="A21022">
            <v>45123</v>
          </cell>
          <cell r="B21022" t="str">
            <v>DL 481</v>
          </cell>
          <cell r="D21022">
            <v>169</v>
          </cell>
        </row>
        <row r="21023">
          <cell r="A21023">
            <v>45123</v>
          </cell>
          <cell r="B21023" t="str">
            <v>HA 23</v>
          </cell>
          <cell r="D21023">
            <v>188</v>
          </cell>
        </row>
        <row r="21024">
          <cell r="A21024">
            <v>45123</v>
          </cell>
          <cell r="B21024" t="str">
            <v>HA 29</v>
          </cell>
          <cell r="D21024">
            <v>177</v>
          </cell>
        </row>
        <row r="21025">
          <cell r="A21025">
            <v>45123</v>
          </cell>
          <cell r="B21025" t="str">
            <v>HA 31</v>
          </cell>
          <cell r="D21025">
            <v>169</v>
          </cell>
        </row>
        <row r="21026">
          <cell r="A21026">
            <v>45123</v>
          </cell>
          <cell r="B21026" t="str">
            <v>HA 33</v>
          </cell>
          <cell r="D21026">
            <v>238</v>
          </cell>
        </row>
        <row r="21027">
          <cell r="A21027">
            <v>45123</v>
          </cell>
          <cell r="B21027" t="str">
            <v>HA 39</v>
          </cell>
          <cell r="D21027">
            <v>178</v>
          </cell>
        </row>
        <row r="21028">
          <cell r="A21028">
            <v>45123</v>
          </cell>
          <cell r="B21028" t="str">
            <v>HA 41</v>
          </cell>
          <cell r="D21028">
            <v>207</v>
          </cell>
        </row>
        <row r="21029">
          <cell r="A21029">
            <v>45123</v>
          </cell>
          <cell r="B21029" t="str">
            <v>HA 59</v>
          </cell>
          <cell r="D21029">
            <v>178</v>
          </cell>
        </row>
        <row r="21030">
          <cell r="A21030">
            <v>45123</v>
          </cell>
          <cell r="B21030" t="str">
            <v>HA 71</v>
          </cell>
          <cell r="D21030">
            <v>179</v>
          </cell>
        </row>
        <row r="21031">
          <cell r="A21031">
            <v>45123</v>
          </cell>
          <cell r="B21031" t="str">
            <v>UA 1141</v>
          </cell>
          <cell r="D21031">
            <v>171</v>
          </cell>
        </row>
        <row r="21032">
          <cell r="A21032">
            <v>45123</v>
          </cell>
          <cell r="B21032" t="str">
            <v>UA 1273</v>
          </cell>
          <cell r="D21032">
            <v>350</v>
          </cell>
        </row>
        <row r="21033">
          <cell r="A21033">
            <v>45123</v>
          </cell>
          <cell r="B21033" t="str">
            <v>UA 1749</v>
          </cell>
          <cell r="D21033">
            <v>364</v>
          </cell>
        </row>
        <row r="21034">
          <cell r="A21034">
            <v>45123</v>
          </cell>
          <cell r="B21034" t="str">
            <v>UA 202</v>
          </cell>
          <cell r="D21034">
            <v>216</v>
          </cell>
        </row>
        <row r="21035">
          <cell r="A21035">
            <v>45123</v>
          </cell>
          <cell r="B21035" t="str">
            <v>UA 2623</v>
          </cell>
          <cell r="D21035">
            <v>174</v>
          </cell>
        </row>
        <row r="21036">
          <cell r="A21036">
            <v>45123</v>
          </cell>
          <cell r="B21036" t="str">
            <v>UA 417</v>
          </cell>
          <cell r="D21036">
            <v>178</v>
          </cell>
        </row>
        <row r="21037">
          <cell r="A21037">
            <v>45123</v>
          </cell>
          <cell r="B21037" t="str">
            <v>WN 1594</v>
          </cell>
          <cell r="D21037">
            <v>170</v>
          </cell>
        </row>
        <row r="21038">
          <cell r="A21038">
            <v>45123</v>
          </cell>
          <cell r="B21038" t="str">
            <v>WN 1675</v>
          </cell>
          <cell r="D21038">
            <v>170</v>
          </cell>
        </row>
        <row r="21039">
          <cell r="A21039">
            <v>45123</v>
          </cell>
          <cell r="B21039" t="str">
            <v>WN 1729</v>
          </cell>
          <cell r="D21039">
            <v>170</v>
          </cell>
        </row>
        <row r="21040">
          <cell r="A21040">
            <v>45123</v>
          </cell>
          <cell r="B21040" t="str">
            <v>WN 1882</v>
          </cell>
          <cell r="D21040">
            <v>174</v>
          </cell>
        </row>
        <row r="21041">
          <cell r="A21041">
            <v>45123</v>
          </cell>
          <cell r="B21041" t="str">
            <v>WN 2396</v>
          </cell>
          <cell r="D21041">
            <v>168</v>
          </cell>
        </row>
        <row r="21042">
          <cell r="A21042">
            <v>45123</v>
          </cell>
          <cell r="B21042" t="str">
            <v>WN 2861</v>
          </cell>
          <cell r="D21042">
            <v>148</v>
          </cell>
        </row>
        <row r="21043">
          <cell r="A21043">
            <v>45123</v>
          </cell>
          <cell r="B21043" t="str">
            <v>WN 3089</v>
          </cell>
          <cell r="D21043">
            <v>168</v>
          </cell>
        </row>
        <row r="21044">
          <cell r="A21044">
            <v>45123</v>
          </cell>
          <cell r="B21044" t="str">
            <v>WN 398</v>
          </cell>
          <cell r="D21044">
            <v>173</v>
          </cell>
        </row>
        <row r="21045">
          <cell r="A21045">
            <v>45124</v>
          </cell>
          <cell r="B21045" t="str">
            <v>AA 119</v>
          </cell>
          <cell r="D21045">
            <v>278</v>
          </cell>
        </row>
        <row r="21046">
          <cell r="A21046">
            <v>45124</v>
          </cell>
          <cell r="B21046" t="str">
            <v>AA 205</v>
          </cell>
          <cell r="D21046">
            <v>199</v>
          </cell>
        </row>
        <row r="21047">
          <cell r="A21047">
            <v>45124</v>
          </cell>
          <cell r="B21047" t="str">
            <v>AA 271</v>
          </cell>
          <cell r="D21047">
            <v>202</v>
          </cell>
        </row>
        <row r="21048">
          <cell r="A21048">
            <v>45124</v>
          </cell>
          <cell r="B21048" t="str">
            <v>AA 432</v>
          </cell>
          <cell r="D21048">
            <v>150</v>
          </cell>
        </row>
        <row r="21049">
          <cell r="A21049">
            <v>45124</v>
          </cell>
          <cell r="B21049" t="str">
            <v>AS 831</v>
          </cell>
          <cell r="D21049">
            <v>176</v>
          </cell>
        </row>
        <row r="21050">
          <cell r="A21050">
            <v>45124</v>
          </cell>
          <cell r="B21050" t="str">
            <v>AS 879</v>
          </cell>
          <cell r="D21050">
            <v>171</v>
          </cell>
        </row>
        <row r="21051">
          <cell r="A21051">
            <v>45124</v>
          </cell>
          <cell r="B21051" t="str">
            <v>DL 464</v>
          </cell>
          <cell r="D21051">
            <v>205</v>
          </cell>
        </row>
        <row r="21052">
          <cell r="A21052">
            <v>45124</v>
          </cell>
          <cell r="B21052" t="str">
            <v>DL 481</v>
          </cell>
          <cell r="D21052">
            <v>196</v>
          </cell>
        </row>
        <row r="21053">
          <cell r="A21053">
            <v>45124</v>
          </cell>
          <cell r="B21053" t="str">
            <v>HA 23</v>
          </cell>
          <cell r="D21053">
            <v>179</v>
          </cell>
        </row>
        <row r="21054">
          <cell r="A21054">
            <v>45124</v>
          </cell>
          <cell r="B21054" t="str">
            <v>HA 29</v>
          </cell>
          <cell r="D21054">
            <v>277</v>
          </cell>
        </row>
        <row r="21055">
          <cell r="A21055">
            <v>45124</v>
          </cell>
          <cell r="B21055" t="str">
            <v>HA 31</v>
          </cell>
          <cell r="D21055">
            <v>178</v>
          </cell>
        </row>
        <row r="21056">
          <cell r="A21056">
            <v>45124</v>
          </cell>
          <cell r="B21056" t="str">
            <v>HA 33</v>
          </cell>
          <cell r="D21056">
            <v>265</v>
          </cell>
        </row>
        <row r="21057">
          <cell r="A21057">
            <v>45124</v>
          </cell>
          <cell r="B21057" t="str">
            <v>HA 39</v>
          </cell>
          <cell r="D21057">
            <v>179</v>
          </cell>
        </row>
        <row r="21058">
          <cell r="A21058">
            <v>45124</v>
          </cell>
          <cell r="B21058" t="str">
            <v>HA 41</v>
          </cell>
          <cell r="D21058">
            <v>189</v>
          </cell>
        </row>
        <row r="21059">
          <cell r="A21059">
            <v>45124</v>
          </cell>
          <cell r="B21059" t="str">
            <v>HA 45</v>
          </cell>
          <cell r="D21059">
            <v>159</v>
          </cell>
        </row>
        <row r="21060">
          <cell r="A21060">
            <v>45124</v>
          </cell>
          <cell r="B21060" t="str">
            <v>HA 57</v>
          </cell>
          <cell r="D21060">
            <v>188</v>
          </cell>
        </row>
        <row r="21061">
          <cell r="A21061">
            <v>45124</v>
          </cell>
          <cell r="B21061" t="str">
            <v>HA 59</v>
          </cell>
          <cell r="D21061">
            <v>163</v>
          </cell>
        </row>
        <row r="21062">
          <cell r="A21062">
            <v>45124</v>
          </cell>
          <cell r="B21062" t="str">
            <v>UA 1141</v>
          </cell>
          <cell r="D21062">
            <v>179</v>
          </cell>
        </row>
        <row r="21063">
          <cell r="A21063">
            <v>45124</v>
          </cell>
          <cell r="B21063" t="str">
            <v>UA 1219</v>
          </cell>
          <cell r="D21063">
            <v>173</v>
          </cell>
        </row>
        <row r="21064">
          <cell r="A21064">
            <v>45124</v>
          </cell>
          <cell r="B21064" t="str">
            <v>UA 1736</v>
          </cell>
          <cell r="D21064">
            <v>345</v>
          </cell>
        </row>
        <row r="21065">
          <cell r="A21065">
            <v>45124</v>
          </cell>
          <cell r="B21065" t="str">
            <v>UA 1749</v>
          </cell>
          <cell r="D21065">
            <v>347</v>
          </cell>
        </row>
        <row r="21066">
          <cell r="A21066">
            <v>45124</v>
          </cell>
          <cell r="B21066" t="str">
            <v>UA 2623</v>
          </cell>
          <cell r="D21066">
            <v>179</v>
          </cell>
        </row>
        <row r="21067">
          <cell r="A21067">
            <v>45124</v>
          </cell>
          <cell r="B21067" t="str">
            <v>UA 417</v>
          </cell>
          <cell r="D21067">
            <v>177</v>
          </cell>
        </row>
        <row r="21068">
          <cell r="A21068">
            <v>45124</v>
          </cell>
          <cell r="B21068" t="str">
            <v>WN 1594</v>
          </cell>
          <cell r="D21068">
            <v>171</v>
          </cell>
        </row>
        <row r="21069">
          <cell r="A21069">
            <v>45124</v>
          </cell>
          <cell r="B21069" t="str">
            <v>WN 1675</v>
          </cell>
          <cell r="D21069">
            <v>176</v>
          </cell>
        </row>
        <row r="21070">
          <cell r="A21070">
            <v>45124</v>
          </cell>
          <cell r="B21070" t="str">
            <v>WN 1882</v>
          </cell>
          <cell r="D21070">
            <v>173</v>
          </cell>
        </row>
        <row r="21071">
          <cell r="A21071">
            <v>45124</v>
          </cell>
          <cell r="B21071" t="str">
            <v>WN 2396</v>
          </cell>
          <cell r="D21071">
            <v>174</v>
          </cell>
        </row>
        <row r="21072">
          <cell r="A21072">
            <v>45124</v>
          </cell>
          <cell r="B21072" t="str">
            <v>WN 2614</v>
          </cell>
          <cell r="D21072">
            <v>177</v>
          </cell>
        </row>
        <row r="21073">
          <cell r="A21073">
            <v>45124</v>
          </cell>
          <cell r="B21073" t="str">
            <v>WN 2861</v>
          </cell>
          <cell r="D21073">
            <v>175</v>
          </cell>
        </row>
        <row r="21074">
          <cell r="A21074">
            <v>45124</v>
          </cell>
          <cell r="B21074" t="str">
            <v>WN 3089</v>
          </cell>
          <cell r="D21074">
            <v>136</v>
          </cell>
        </row>
        <row r="21075">
          <cell r="A21075">
            <v>45124</v>
          </cell>
          <cell r="B21075" t="str">
            <v>WN 398</v>
          </cell>
          <cell r="D21075">
            <v>173</v>
          </cell>
        </row>
        <row r="21076">
          <cell r="A21076">
            <v>45125</v>
          </cell>
          <cell r="B21076" t="str">
            <v>AA 205</v>
          </cell>
          <cell r="D21076">
            <v>195</v>
          </cell>
        </row>
        <row r="21077">
          <cell r="A21077">
            <v>45125</v>
          </cell>
          <cell r="B21077" t="str">
            <v>AS 805</v>
          </cell>
          <cell r="D21077">
            <v>178</v>
          </cell>
        </row>
        <row r="21078">
          <cell r="A21078">
            <v>45125</v>
          </cell>
          <cell r="B21078" t="str">
            <v>AS 813</v>
          </cell>
          <cell r="D21078">
            <v>175</v>
          </cell>
        </row>
        <row r="21079">
          <cell r="A21079">
            <v>45125</v>
          </cell>
          <cell r="B21079" t="str">
            <v>AS 861</v>
          </cell>
          <cell r="D21079">
            <v>160</v>
          </cell>
        </row>
        <row r="21080">
          <cell r="A21080">
            <v>45125</v>
          </cell>
          <cell r="B21080" t="str">
            <v>DL 464</v>
          </cell>
          <cell r="D21080">
            <v>180</v>
          </cell>
        </row>
        <row r="21081">
          <cell r="A21081">
            <v>45125</v>
          </cell>
          <cell r="B21081" t="str">
            <v>DL 481</v>
          </cell>
          <cell r="D21081">
            <v>194</v>
          </cell>
        </row>
        <row r="21082">
          <cell r="A21082">
            <v>45125</v>
          </cell>
          <cell r="B21082" t="str">
            <v>HA 23</v>
          </cell>
          <cell r="D21082">
            <v>181</v>
          </cell>
        </row>
        <row r="21083">
          <cell r="A21083">
            <v>45125</v>
          </cell>
          <cell r="B21083" t="str">
            <v>HA 29</v>
          </cell>
          <cell r="D21083">
            <v>271</v>
          </cell>
        </row>
        <row r="21084">
          <cell r="A21084">
            <v>45125</v>
          </cell>
          <cell r="B21084" t="str">
            <v>HA 39</v>
          </cell>
          <cell r="D21084">
            <v>173</v>
          </cell>
        </row>
        <row r="21085">
          <cell r="A21085">
            <v>45125</v>
          </cell>
          <cell r="B21085" t="str">
            <v>HA 41</v>
          </cell>
          <cell r="D21085">
            <v>183</v>
          </cell>
        </row>
        <row r="21086">
          <cell r="A21086">
            <v>45125</v>
          </cell>
          <cell r="B21086" t="str">
            <v>HA 57</v>
          </cell>
          <cell r="D21086">
            <v>189</v>
          </cell>
        </row>
        <row r="21087">
          <cell r="A21087">
            <v>45125</v>
          </cell>
          <cell r="B21087" t="str">
            <v>HA 59</v>
          </cell>
          <cell r="D21087">
            <v>172</v>
          </cell>
        </row>
        <row r="21088">
          <cell r="A21088">
            <v>45125</v>
          </cell>
          <cell r="B21088" t="str">
            <v>UA 1141</v>
          </cell>
          <cell r="D21088">
            <v>176</v>
          </cell>
        </row>
        <row r="21089">
          <cell r="A21089">
            <v>45125</v>
          </cell>
          <cell r="B21089" t="str">
            <v>UA 417</v>
          </cell>
          <cell r="D21089">
            <v>174</v>
          </cell>
        </row>
        <row r="21090">
          <cell r="A21090">
            <v>45125</v>
          </cell>
          <cell r="B21090" t="str">
            <v>UA 1219</v>
          </cell>
          <cell r="D21090">
            <v>177</v>
          </cell>
        </row>
        <row r="21091">
          <cell r="A21091">
            <v>45125</v>
          </cell>
          <cell r="B21091" t="str">
            <v>UA 1273</v>
          </cell>
          <cell r="D21091">
            <v>365</v>
          </cell>
        </row>
        <row r="21092">
          <cell r="A21092">
            <v>45125</v>
          </cell>
          <cell r="B21092" t="str">
            <v>UA 1736</v>
          </cell>
          <cell r="D21092">
            <v>362</v>
          </cell>
        </row>
        <row r="21093">
          <cell r="A21093">
            <v>45125</v>
          </cell>
          <cell r="B21093" t="str">
            <v>UA 2623</v>
          </cell>
          <cell r="D21093">
            <v>177</v>
          </cell>
        </row>
        <row r="21094">
          <cell r="A21094">
            <v>45125</v>
          </cell>
          <cell r="B21094" t="str">
            <v>UA 3020</v>
          </cell>
          <cell r="D21094">
            <v>276</v>
          </cell>
        </row>
        <row r="21095">
          <cell r="A21095">
            <v>45125</v>
          </cell>
          <cell r="B21095" t="str">
            <v>WN 1675</v>
          </cell>
          <cell r="D21095">
            <v>175</v>
          </cell>
        </row>
        <row r="21096">
          <cell r="A21096">
            <v>45125</v>
          </cell>
          <cell r="B21096" t="str">
            <v>WN 1729</v>
          </cell>
          <cell r="D21096">
            <v>173</v>
          </cell>
        </row>
        <row r="21097">
          <cell r="A21097">
            <v>45126</v>
          </cell>
          <cell r="B21097" t="str">
            <v>AA 205</v>
          </cell>
          <cell r="D21097">
            <v>206</v>
          </cell>
        </row>
        <row r="21098">
          <cell r="A21098">
            <v>45126</v>
          </cell>
          <cell r="B21098" t="str">
            <v>AA 271</v>
          </cell>
          <cell r="D21098">
            <v>196</v>
          </cell>
        </row>
        <row r="21099">
          <cell r="A21099">
            <v>45126</v>
          </cell>
          <cell r="B21099" t="str">
            <v>AA 432</v>
          </cell>
          <cell r="D21099">
            <v>170</v>
          </cell>
        </row>
        <row r="21100">
          <cell r="A21100">
            <v>45126</v>
          </cell>
          <cell r="B21100" t="str">
            <v>DL 464</v>
          </cell>
          <cell r="D21100">
            <v>190</v>
          </cell>
        </row>
        <row r="21101">
          <cell r="A21101">
            <v>45126</v>
          </cell>
          <cell r="B21101" t="str">
            <v>DL 481</v>
          </cell>
          <cell r="D21101">
            <v>192</v>
          </cell>
        </row>
        <row r="21102">
          <cell r="A21102">
            <v>45126</v>
          </cell>
          <cell r="B21102" t="str">
            <v>HA 23</v>
          </cell>
          <cell r="D21102">
            <v>189</v>
          </cell>
        </row>
        <row r="21103">
          <cell r="A21103">
            <v>45126</v>
          </cell>
          <cell r="B21103" t="str">
            <v>HA 29</v>
          </cell>
          <cell r="D21103">
            <v>260</v>
          </cell>
        </row>
        <row r="21104">
          <cell r="A21104">
            <v>45126</v>
          </cell>
          <cell r="B21104" t="str">
            <v>HA 39</v>
          </cell>
          <cell r="D21104">
            <v>180</v>
          </cell>
        </row>
        <row r="21105">
          <cell r="A21105">
            <v>45126</v>
          </cell>
          <cell r="B21105" t="str">
            <v>HA 41</v>
          </cell>
          <cell r="D21105">
            <v>189</v>
          </cell>
        </row>
        <row r="21106">
          <cell r="A21106">
            <v>45126</v>
          </cell>
          <cell r="B21106" t="str">
            <v>HA 45</v>
          </cell>
          <cell r="D21106">
            <v>134</v>
          </cell>
        </row>
        <row r="21107">
          <cell r="A21107">
            <v>45126</v>
          </cell>
          <cell r="B21107" t="str">
            <v>HA 57</v>
          </cell>
          <cell r="D21107">
            <v>189</v>
          </cell>
        </row>
        <row r="21108">
          <cell r="A21108">
            <v>45126</v>
          </cell>
          <cell r="B21108" t="str">
            <v>HA 59</v>
          </cell>
          <cell r="D21108">
            <v>154</v>
          </cell>
        </row>
        <row r="21109">
          <cell r="A21109">
            <v>45126</v>
          </cell>
          <cell r="B21109" t="str">
            <v>HA 71</v>
          </cell>
          <cell r="D21109">
            <v>180</v>
          </cell>
        </row>
        <row r="21110">
          <cell r="A21110">
            <v>45126</v>
          </cell>
          <cell r="B21110" t="str">
            <v>UA 1141</v>
          </cell>
          <cell r="D21110">
            <v>177</v>
          </cell>
        </row>
        <row r="21111">
          <cell r="A21111">
            <v>45126</v>
          </cell>
          <cell r="B21111" t="str">
            <v>UA 1219</v>
          </cell>
          <cell r="D21111">
            <v>179</v>
          </cell>
        </row>
        <row r="21112">
          <cell r="A21112">
            <v>45126</v>
          </cell>
          <cell r="B21112" t="str">
            <v>UA 1273</v>
          </cell>
          <cell r="D21112">
            <v>355</v>
          </cell>
        </row>
        <row r="21113">
          <cell r="A21113">
            <v>45126</v>
          </cell>
          <cell r="B21113" t="str">
            <v>UA 1736</v>
          </cell>
          <cell r="D21113">
            <v>359</v>
          </cell>
        </row>
        <row r="21114">
          <cell r="A21114">
            <v>45126</v>
          </cell>
          <cell r="B21114" t="str">
            <v>UA 1749</v>
          </cell>
          <cell r="D21114">
            <v>356</v>
          </cell>
        </row>
        <row r="21115">
          <cell r="A21115">
            <v>45126</v>
          </cell>
          <cell r="B21115" t="str">
            <v>UA 2623</v>
          </cell>
          <cell r="D21115">
            <v>166</v>
          </cell>
        </row>
        <row r="21116">
          <cell r="A21116">
            <v>45126</v>
          </cell>
          <cell r="B21116" t="str">
            <v>UA 417</v>
          </cell>
          <cell r="D21116">
            <v>179</v>
          </cell>
        </row>
        <row r="21117">
          <cell r="A21117">
            <v>45126</v>
          </cell>
          <cell r="B21117" t="str">
            <v>WN 1594</v>
          </cell>
          <cell r="D21117">
            <v>176</v>
          </cell>
        </row>
        <row r="21118">
          <cell r="A21118">
            <v>45126</v>
          </cell>
          <cell r="B21118" t="str">
            <v>WN 1675</v>
          </cell>
          <cell r="D21118">
            <v>166</v>
          </cell>
        </row>
        <row r="21119">
          <cell r="A21119">
            <v>45126</v>
          </cell>
          <cell r="B21119" t="str">
            <v>WN 1729</v>
          </cell>
          <cell r="D21119">
            <v>175</v>
          </cell>
        </row>
        <row r="21120">
          <cell r="A21120">
            <v>45126</v>
          </cell>
          <cell r="B21120" t="str">
            <v>WN 1882</v>
          </cell>
          <cell r="D21120">
            <v>179</v>
          </cell>
        </row>
        <row r="21121">
          <cell r="A21121">
            <v>45126</v>
          </cell>
          <cell r="B21121" t="str">
            <v>WN 2396</v>
          </cell>
          <cell r="D21121">
            <v>174</v>
          </cell>
        </row>
        <row r="21122">
          <cell r="A21122">
            <v>45126</v>
          </cell>
          <cell r="B21122" t="str">
            <v>WN 3089</v>
          </cell>
          <cell r="D21122">
            <v>174</v>
          </cell>
        </row>
        <row r="21123">
          <cell r="A21123">
            <v>45127</v>
          </cell>
          <cell r="B21123" t="str">
            <v>AA 119</v>
          </cell>
          <cell r="D21123">
            <v>285</v>
          </cell>
        </row>
        <row r="21124">
          <cell r="A21124">
            <v>45127</v>
          </cell>
          <cell r="B21124" t="str">
            <v>AA 205</v>
          </cell>
          <cell r="D21124">
            <v>203</v>
          </cell>
        </row>
        <row r="21125">
          <cell r="A21125">
            <v>45127</v>
          </cell>
          <cell r="B21125" t="str">
            <v>AA 271</v>
          </cell>
          <cell r="D21125">
            <v>206</v>
          </cell>
        </row>
        <row r="21126">
          <cell r="A21126">
            <v>45127</v>
          </cell>
          <cell r="B21126" t="str">
            <v>AA 432</v>
          </cell>
          <cell r="D21126">
            <v>174</v>
          </cell>
        </row>
        <row r="21127">
          <cell r="A21127">
            <v>45127</v>
          </cell>
          <cell r="B21127" t="str">
            <v>AS 803</v>
          </cell>
          <cell r="D21127">
            <v>167</v>
          </cell>
        </row>
        <row r="21128">
          <cell r="A21128">
            <v>45127</v>
          </cell>
          <cell r="B21128" t="str">
            <v>AS 805</v>
          </cell>
          <cell r="D21128">
            <v>133</v>
          </cell>
        </row>
        <row r="21129">
          <cell r="A21129">
            <v>45127</v>
          </cell>
          <cell r="B21129" t="str">
            <v>AS 813</v>
          </cell>
          <cell r="D21129">
            <v>178</v>
          </cell>
        </row>
        <row r="21130">
          <cell r="A21130">
            <v>45127</v>
          </cell>
          <cell r="B21130" t="str">
            <v>AS 825</v>
          </cell>
          <cell r="D21130">
            <v>153</v>
          </cell>
        </row>
        <row r="21131">
          <cell r="A21131">
            <v>45127</v>
          </cell>
          <cell r="B21131" t="str">
            <v>AS 829</v>
          </cell>
          <cell r="D21131">
            <v>159</v>
          </cell>
        </row>
        <row r="21132">
          <cell r="A21132">
            <v>45127</v>
          </cell>
          <cell r="B21132" t="str">
            <v>AS 861</v>
          </cell>
          <cell r="D21132">
            <v>154</v>
          </cell>
        </row>
        <row r="21133">
          <cell r="A21133">
            <v>45127</v>
          </cell>
          <cell r="B21133" t="str">
            <v>AS 879</v>
          </cell>
          <cell r="D21133">
            <v>174</v>
          </cell>
        </row>
        <row r="21134">
          <cell r="A21134">
            <v>45127</v>
          </cell>
          <cell r="B21134" t="str">
            <v>DL 464</v>
          </cell>
          <cell r="D21134">
            <v>194</v>
          </cell>
        </row>
        <row r="21135">
          <cell r="A21135">
            <v>45127</v>
          </cell>
          <cell r="B21135" t="str">
            <v>DL 481</v>
          </cell>
          <cell r="D21135">
            <v>192</v>
          </cell>
        </row>
        <row r="21136">
          <cell r="A21136">
            <v>45127</v>
          </cell>
          <cell r="B21136" t="str">
            <v>HA 29</v>
          </cell>
          <cell r="D21136">
            <v>229</v>
          </cell>
        </row>
        <row r="21137">
          <cell r="A21137">
            <v>45127</v>
          </cell>
          <cell r="B21137" t="str">
            <v>HA 31</v>
          </cell>
          <cell r="D21137">
            <v>161</v>
          </cell>
        </row>
        <row r="21138">
          <cell r="A21138">
            <v>45127</v>
          </cell>
          <cell r="B21138" t="str">
            <v>HA 33</v>
          </cell>
          <cell r="D21138">
            <v>276</v>
          </cell>
        </row>
        <row r="21139">
          <cell r="A21139">
            <v>45127</v>
          </cell>
          <cell r="B21139" t="str">
            <v>HA 39</v>
          </cell>
          <cell r="D21139">
            <v>181</v>
          </cell>
        </row>
        <row r="21140">
          <cell r="A21140">
            <v>45127</v>
          </cell>
          <cell r="B21140" t="str">
            <v>HA 57</v>
          </cell>
          <cell r="D21140">
            <v>173</v>
          </cell>
        </row>
        <row r="21141">
          <cell r="A21141">
            <v>45127</v>
          </cell>
          <cell r="B21141" t="str">
            <v>HA 71</v>
          </cell>
          <cell r="D21141">
            <v>189</v>
          </cell>
        </row>
        <row r="21142">
          <cell r="A21142">
            <v>45127</v>
          </cell>
          <cell r="B21142" t="str">
            <v>UA 1141</v>
          </cell>
          <cell r="D21142">
            <v>178</v>
          </cell>
        </row>
        <row r="21143">
          <cell r="A21143">
            <v>45127</v>
          </cell>
          <cell r="B21143" t="str">
            <v>UA 1219</v>
          </cell>
          <cell r="D21143">
            <v>179</v>
          </cell>
        </row>
        <row r="21144">
          <cell r="A21144">
            <v>45127</v>
          </cell>
          <cell r="B21144" t="str">
            <v>UA 1273</v>
          </cell>
          <cell r="D21144">
            <v>361</v>
          </cell>
        </row>
        <row r="21145">
          <cell r="A21145">
            <v>45127</v>
          </cell>
          <cell r="B21145" t="str">
            <v>UA 1749</v>
          </cell>
          <cell r="D21145">
            <v>357</v>
          </cell>
        </row>
        <row r="21146">
          <cell r="A21146">
            <v>45127</v>
          </cell>
          <cell r="B21146" t="str">
            <v>UA 202</v>
          </cell>
          <cell r="D21146">
            <v>243</v>
          </cell>
        </row>
        <row r="21147">
          <cell r="A21147">
            <v>45127</v>
          </cell>
          <cell r="B21147" t="str">
            <v>UA 2623</v>
          </cell>
          <cell r="D21147">
            <v>179</v>
          </cell>
        </row>
        <row r="21148">
          <cell r="A21148">
            <v>45127</v>
          </cell>
          <cell r="B21148" t="str">
            <v>UA 417</v>
          </cell>
          <cell r="D21148">
            <v>177</v>
          </cell>
        </row>
        <row r="21149">
          <cell r="A21149">
            <v>45127</v>
          </cell>
          <cell r="B21149" t="str">
            <v>WN 1594</v>
          </cell>
          <cell r="D21149">
            <v>171</v>
          </cell>
        </row>
        <row r="21150">
          <cell r="A21150">
            <v>45127</v>
          </cell>
          <cell r="B21150" t="str">
            <v>WN 1675</v>
          </cell>
          <cell r="D21150">
            <v>177</v>
          </cell>
        </row>
        <row r="21151">
          <cell r="A21151">
            <v>45127</v>
          </cell>
          <cell r="B21151" t="str">
            <v>WN 1882</v>
          </cell>
          <cell r="D21151">
            <v>173</v>
          </cell>
        </row>
        <row r="21152">
          <cell r="A21152">
            <v>45127</v>
          </cell>
          <cell r="B21152" t="str">
            <v>WN 2614</v>
          </cell>
          <cell r="D21152">
            <v>177</v>
          </cell>
        </row>
        <row r="21153">
          <cell r="A21153">
            <v>45127</v>
          </cell>
          <cell r="B21153" t="str">
            <v>WN 2861</v>
          </cell>
          <cell r="D21153">
            <v>143</v>
          </cell>
        </row>
        <row r="21154">
          <cell r="A21154">
            <v>45127</v>
          </cell>
          <cell r="B21154" t="str">
            <v>WN 3089</v>
          </cell>
          <cell r="D21154">
            <v>171</v>
          </cell>
        </row>
        <row r="21155">
          <cell r="A21155">
            <v>45127</v>
          </cell>
          <cell r="B21155" t="str">
            <v>WN 398</v>
          </cell>
          <cell r="D21155">
            <v>173</v>
          </cell>
        </row>
        <row r="21156">
          <cell r="A21156">
            <v>45128</v>
          </cell>
          <cell r="B21156" t="str">
            <v>AA 205</v>
          </cell>
          <cell r="D21156">
            <v>174</v>
          </cell>
        </row>
        <row r="21157">
          <cell r="A21157">
            <v>45128</v>
          </cell>
          <cell r="B21157" t="str">
            <v>AA 271</v>
          </cell>
          <cell r="D21157">
            <v>197</v>
          </cell>
        </row>
        <row r="21158">
          <cell r="A21158">
            <v>45128</v>
          </cell>
          <cell r="B21158" t="str">
            <v>AS 803</v>
          </cell>
          <cell r="D21158">
            <v>169</v>
          </cell>
        </row>
        <row r="21159">
          <cell r="A21159">
            <v>45128</v>
          </cell>
          <cell r="B21159" t="str">
            <v>AS 825</v>
          </cell>
          <cell r="D21159">
            <v>151</v>
          </cell>
        </row>
        <row r="21160">
          <cell r="A21160">
            <v>45128</v>
          </cell>
          <cell r="B21160" t="str">
            <v>AS 829</v>
          </cell>
          <cell r="D21160">
            <v>172</v>
          </cell>
        </row>
        <row r="21161">
          <cell r="A21161">
            <v>45128</v>
          </cell>
          <cell r="B21161" t="str">
            <v>AS 861</v>
          </cell>
          <cell r="D21161">
            <v>141</v>
          </cell>
        </row>
        <row r="21162">
          <cell r="A21162">
            <v>45128</v>
          </cell>
          <cell r="B21162" t="str">
            <v>AS 879</v>
          </cell>
          <cell r="D21162">
            <v>177</v>
          </cell>
        </row>
        <row r="21163">
          <cell r="A21163">
            <v>45128</v>
          </cell>
          <cell r="B21163" t="str">
            <v>DL 355</v>
          </cell>
          <cell r="D21163">
            <v>194</v>
          </cell>
        </row>
        <row r="21164">
          <cell r="A21164">
            <v>45128</v>
          </cell>
          <cell r="B21164" t="str">
            <v>DL 464</v>
          </cell>
          <cell r="D21164">
            <v>193</v>
          </cell>
        </row>
        <row r="21165">
          <cell r="A21165">
            <v>45128</v>
          </cell>
          <cell r="B21165" t="str">
            <v>DL 481</v>
          </cell>
          <cell r="D21165">
            <v>186</v>
          </cell>
        </row>
        <row r="21166">
          <cell r="A21166">
            <v>45128</v>
          </cell>
          <cell r="B21166" t="str">
            <v>HA 23</v>
          </cell>
          <cell r="D21166">
            <v>166</v>
          </cell>
        </row>
        <row r="21167">
          <cell r="A21167">
            <v>45128</v>
          </cell>
          <cell r="B21167" t="str">
            <v>HA 31</v>
          </cell>
          <cell r="D21167">
            <v>169</v>
          </cell>
        </row>
        <row r="21168">
          <cell r="A21168">
            <v>45128</v>
          </cell>
          <cell r="B21168" t="str">
            <v>HA 33</v>
          </cell>
          <cell r="D21168">
            <v>274</v>
          </cell>
        </row>
        <row r="21169">
          <cell r="A21169">
            <v>45128</v>
          </cell>
          <cell r="B21169" t="str">
            <v>HA 41</v>
          </cell>
          <cell r="D21169">
            <v>181</v>
          </cell>
        </row>
        <row r="21170">
          <cell r="A21170">
            <v>45128</v>
          </cell>
          <cell r="B21170" t="str">
            <v>HA 57</v>
          </cell>
          <cell r="D21170">
            <v>189</v>
          </cell>
        </row>
        <row r="21171">
          <cell r="A21171">
            <v>45128</v>
          </cell>
          <cell r="B21171" t="str">
            <v>HA 59</v>
          </cell>
          <cell r="D21171">
            <v>185</v>
          </cell>
        </row>
        <row r="21172">
          <cell r="A21172">
            <v>45128</v>
          </cell>
          <cell r="B21172" t="str">
            <v>UA 1219</v>
          </cell>
          <cell r="D21172">
            <v>175</v>
          </cell>
        </row>
        <row r="21173">
          <cell r="A21173">
            <v>45128</v>
          </cell>
          <cell r="B21173" t="str">
            <v>UA 1273</v>
          </cell>
          <cell r="D21173">
            <v>364</v>
          </cell>
        </row>
        <row r="21174">
          <cell r="A21174">
            <v>45128</v>
          </cell>
          <cell r="B21174" t="str">
            <v>UA 1749</v>
          </cell>
          <cell r="D21174">
            <v>342</v>
          </cell>
        </row>
        <row r="21175">
          <cell r="A21175">
            <v>45128</v>
          </cell>
          <cell r="B21175" t="str">
            <v>UA 202</v>
          </cell>
          <cell r="D21175">
            <v>243</v>
          </cell>
        </row>
        <row r="21176">
          <cell r="A21176">
            <v>45128</v>
          </cell>
          <cell r="B21176" t="str">
            <v>UA 2623</v>
          </cell>
          <cell r="D21176">
            <v>177</v>
          </cell>
        </row>
        <row r="21177">
          <cell r="A21177">
            <v>45128</v>
          </cell>
          <cell r="B21177" t="str">
            <v>WN 1594</v>
          </cell>
          <cell r="D21177">
            <v>174</v>
          </cell>
        </row>
        <row r="21178">
          <cell r="A21178">
            <v>45128</v>
          </cell>
          <cell r="B21178" t="str">
            <v>WN 1675</v>
          </cell>
          <cell r="D21178">
            <v>175</v>
          </cell>
        </row>
        <row r="21179">
          <cell r="A21179">
            <v>45128</v>
          </cell>
          <cell r="B21179" t="str">
            <v>WN 1882</v>
          </cell>
          <cell r="D21179">
            <v>171</v>
          </cell>
        </row>
        <row r="21180">
          <cell r="A21180">
            <v>45128</v>
          </cell>
          <cell r="B21180" t="str">
            <v>WN 2396</v>
          </cell>
          <cell r="D21180">
            <v>175</v>
          </cell>
        </row>
        <row r="21181">
          <cell r="A21181">
            <v>45128</v>
          </cell>
          <cell r="B21181" t="str">
            <v>WN 271</v>
          </cell>
          <cell r="D21181">
            <v>176</v>
          </cell>
        </row>
        <row r="21182">
          <cell r="A21182">
            <v>45128</v>
          </cell>
          <cell r="B21182" t="str">
            <v>WN 2861</v>
          </cell>
          <cell r="D21182">
            <v>179</v>
          </cell>
        </row>
        <row r="21183">
          <cell r="A21183">
            <v>45128</v>
          </cell>
          <cell r="B21183" t="str">
            <v>WN 3089</v>
          </cell>
          <cell r="D21183">
            <v>144</v>
          </cell>
        </row>
        <row r="21184">
          <cell r="A21184">
            <v>45128</v>
          </cell>
          <cell r="B21184" t="str">
            <v>WN 398</v>
          </cell>
          <cell r="D21184">
            <v>172</v>
          </cell>
        </row>
        <row r="21185">
          <cell r="A21185">
            <v>45129</v>
          </cell>
          <cell r="B21185" t="str">
            <v>AA 119</v>
          </cell>
          <cell r="D21185">
            <v>281</v>
          </cell>
        </row>
        <row r="21186">
          <cell r="A21186">
            <v>45129</v>
          </cell>
          <cell r="B21186" t="str">
            <v>AA 205</v>
          </cell>
          <cell r="D21186">
            <v>198</v>
          </cell>
        </row>
        <row r="21187">
          <cell r="A21187">
            <v>45129</v>
          </cell>
          <cell r="B21187" t="str">
            <v>AA 271</v>
          </cell>
          <cell r="D21187">
            <v>203</v>
          </cell>
        </row>
        <row r="21188">
          <cell r="A21188">
            <v>45129</v>
          </cell>
          <cell r="B21188" t="str">
            <v>AA 432</v>
          </cell>
          <cell r="D21188">
            <v>180</v>
          </cell>
        </row>
        <row r="21189">
          <cell r="A21189">
            <v>45129</v>
          </cell>
          <cell r="B21189" t="str">
            <v>AS 803</v>
          </cell>
          <cell r="D21189">
            <v>180</v>
          </cell>
        </row>
        <row r="21190">
          <cell r="A21190">
            <v>45129</v>
          </cell>
          <cell r="B21190" t="str">
            <v>AS 813</v>
          </cell>
          <cell r="D21190">
            <v>174</v>
          </cell>
        </row>
        <row r="21191">
          <cell r="A21191">
            <v>45129</v>
          </cell>
          <cell r="B21191" t="str">
            <v>AS 825</v>
          </cell>
          <cell r="D21191">
            <v>174</v>
          </cell>
        </row>
        <row r="21192">
          <cell r="A21192">
            <v>45129</v>
          </cell>
          <cell r="B21192" t="str">
            <v>AS 861</v>
          </cell>
          <cell r="D21192">
            <v>178</v>
          </cell>
        </row>
        <row r="21193">
          <cell r="A21193">
            <v>45129</v>
          </cell>
          <cell r="B21193" t="str">
            <v>AS 879</v>
          </cell>
          <cell r="D21193">
            <v>172</v>
          </cell>
        </row>
        <row r="21194">
          <cell r="A21194">
            <v>45129</v>
          </cell>
          <cell r="B21194" t="str">
            <v>DL 464</v>
          </cell>
          <cell r="D21194">
            <v>196</v>
          </cell>
        </row>
        <row r="21195">
          <cell r="A21195">
            <v>45129</v>
          </cell>
          <cell r="B21195" t="str">
            <v>DL 481</v>
          </cell>
          <cell r="D21195">
            <v>182</v>
          </cell>
        </row>
        <row r="21196">
          <cell r="A21196">
            <v>45129</v>
          </cell>
          <cell r="B21196" t="str">
            <v>HA 23</v>
          </cell>
          <cell r="D21196">
            <v>170</v>
          </cell>
        </row>
        <row r="21197">
          <cell r="A21197">
            <v>45129</v>
          </cell>
          <cell r="B21197" t="str">
            <v>HA 29</v>
          </cell>
          <cell r="D21197">
            <v>275</v>
          </cell>
        </row>
        <row r="21198">
          <cell r="A21198">
            <v>45129</v>
          </cell>
          <cell r="B21198" t="str">
            <v>HA 31</v>
          </cell>
          <cell r="D21198">
            <v>169</v>
          </cell>
        </row>
        <row r="21199">
          <cell r="A21199">
            <v>45129</v>
          </cell>
          <cell r="B21199" t="str">
            <v>HA 39</v>
          </cell>
          <cell r="D21199">
            <v>188</v>
          </cell>
        </row>
        <row r="21200">
          <cell r="A21200">
            <v>45129</v>
          </cell>
          <cell r="B21200" t="str">
            <v>HA 41</v>
          </cell>
          <cell r="D21200">
            <v>178</v>
          </cell>
        </row>
        <row r="21201">
          <cell r="A21201">
            <v>45129</v>
          </cell>
          <cell r="B21201" t="str">
            <v>HA 59</v>
          </cell>
          <cell r="D21201">
            <v>169</v>
          </cell>
        </row>
        <row r="21202">
          <cell r="A21202">
            <v>45129</v>
          </cell>
          <cell r="B21202" t="str">
            <v>UA 1141</v>
          </cell>
          <cell r="D21202">
            <v>175</v>
          </cell>
        </row>
        <row r="21203">
          <cell r="A21203">
            <v>45129</v>
          </cell>
          <cell r="B21203" t="str">
            <v>UA 1219</v>
          </cell>
          <cell r="D21203">
            <v>179</v>
          </cell>
        </row>
        <row r="21204">
          <cell r="A21204">
            <v>45129</v>
          </cell>
          <cell r="B21204" t="str">
            <v>UA 1736</v>
          </cell>
          <cell r="D21204">
            <v>364</v>
          </cell>
        </row>
        <row r="21205">
          <cell r="A21205">
            <v>45129</v>
          </cell>
          <cell r="B21205" t="str">
            <v>UA 1749</v>
          </cell>
          <cell r="D21205">
            <v>361</v>
          </cell>
        </row>
        <row r="21206">
          <cell r="A21206">
            <v>45129</v>
          </cell>
          <cell r="B21206" t="str">
            <v>UA 1807</v>
          </cell>
          <cell r="D21206">
            <v>168</v>
          </cell>
        </row>
        <row r="21207">
          <cell r="A21207">
            <v>45129</v>
          </cell>
          <cell r="B21207" t="str">
            <v>UA 202</v>
          </cell>
          <cell r="D21207">
            <v>241</v>
          </cell>
        </row>
        <row r="21208">
          <cell r="A21208">
            <v>45129</v>
          </cell>
          <cell r="B21208" t="str">
            <v>UA 2623</v>
          </cell>
          <cell r="D21208">
            <v>179</v>
          </cell>
        </row>
        <row r="21209">
          <cell r="A21209">
            <v>45129</v>
          </cell>
          <cell r="B21209" t="str">
            <v>UA 417</v>
          </cell>
          <cell r="D21209">
            <v>171</v>
          </cell>
        </row>
        <row r="21210">
          <cell r="A21210">
            <v>45129</v>
          </cell>
          <cell r="B21210" t="str">
            <v>WN 1594</v>
          </cell>
          <cell r="D21210">
            <v>175</v>
          </cell>
        </row>
        <row r="21211">
          <cell r="A21211">
            <v>45129</v>
          </cell>
          <cell r="B21211" t="str">
            <v>WN 1675</v>
          </cell>
          <cell r="D21211">
            <v>172</v>
          </cell>
        </row>
        <row r="21212">
          <cell r="A21212">
            <v>45129</v>
          </cell>
          <cell r="B21212" t="str">
            <v>WN 1729</v>
          </cell>
          <cell r="D21212">
            <v>170</v>
          </cell>
        </row>
        <row r="21213">
          <cell r="A21213">
            <v>45129</v>
          </cell>
          <cell r="B21213" t="str">
            <v>WN 1882</v>
          </cell>
          <cell r="D21213">
            <v>173</v>
          </cell>
        </row>
        <row r="21214">
          <cell r="A21214">
            <v>45129</v>
          </cell>
          <cell r="B21214" t="str">
            <v>WN 271</v>
          </cell>
          <cell r="D21214">
            <v>171</v>
          </cell>
        </row>
        <row r="21215">
          <cell r="A21215">
            <v>45129</v>
          </cell>
          <cell r="B21215" t="str">
            <v>WN 2861</v>
          </cell>
          <cell r="D21215">
            <v>153</v>
          </cell>
        </row>
        <row r="21216">
          <cell r="A21216">
            <v>45129</v>
          </cell>
          <cell r="B21216" t="str">
            <v>WN 3089</v>
          </cell>
          <cell r="D21216">
            <v>175</v>
          </cell>
        </row>
        <row r="21217">
          <cell r="A21217">
            <v>45129</v>
          </cell>
          <cell r="B21217" t="str">
            <v>WN 398</v>
          </cell>
          <cell r="D21217">
            <v>175</v>
          </cell>
        </row>
        <row r="21218">
          <cell r="A21218">
            <v>45130</v>
          </cell>
          <cell r="B21218" t="str">
            <v>AA 205</v>
          </cell>
          <cell r="D21218">
            <v>192</v>
          </cell>
        </row>
        <row r="21219">
          <cell r="A21219">
            <v>45130</v>
          </cell>
          <cell r="B21219" t="str">
            <v>AA 432</v>
          </cell>
          <cell r="D21219">
            <v>164</v>
          </cell>
        </row>
        <row r="21220">
          <cell r="A21220">
            <v>45130</v>
          </cell>
          <cell r="B21220" t="str">
            <v>AS 803</v>
          </cell>
          <cell r="D21220">
            <v>170</v>
          </cell>
        </row>
        <row r="21221">
          <cell r="A21221">
            <v>45130</v>
          </cell>
          <cell r="B21221" t="str">
            <v>AS 805</v>
          </cell>
          <cell r="D21221">
            <v>152</v>
          </cell>
        </row>
        <row r="21222">
          <cell r="A21222">
            <v>45130</v>
          </cell>
          <cell r="B21222" t="str">
            <v>AS 825</v>
          </cell>
          <cell r="D21222">
            <v>167</v>
          </cell>
        </row>
        <row r="21223">
          <cell r="A21223">
            <v>45130</v>
          </cell>
          <cell r="B21223" t="str">
            <v>AS 829</v>
          </cell>
          <cell r="D21223">
            <v>175</v>
          </cell>
        </row>
        <row r="21224">
          <cell r="A21224">
            <v>45130</v>
          </cell>
          <cell r="B21224" t="str">
            <v>AS 861</v>
          </cell>
          <cell r="D21224">
            <v>177</v>
          </cell>
        </row>
        <row r="21225">
          <cell r="A21225">
            <v>45130</v>
          </cell>
          <cell r="B21225" t="str">
            <v>AS 879</v>
          </cell>
          <cell r="D21225">
            <v>172</v>
          </cell>
        </row>
        <row r="21226">
          <cell r="A21226">
            <v>45130</v>
          </cell>
          <cell r="B21226" t="str">
            <v>DL 464</v>
          </cell>
          <cell r="D21226">
            <v>194</v>
          </cell>
        </row>
        <row r="21227">
          <cell r="A21227">
            <v>45130</v>
          </cell>
          <cell r="B21227" t="str">
            <v>DL 481</v>
          </cell>
          <cell r="D21227">
            <v>173</v>
          </cell>
        </row>
        <row r="21228">
          <cell r="A21228">
            <v>45130</v>
          </cell>
          <cell r="B21228" t="str">
            <v>HA 23</v>
          </cell>
          <cell r="D21228">
            <v>169</v>
          </cell>
        </row>
        <row r="21229">
          <cell r="A21229">
            <v>45130</v>
          </cell>
          <cell r="B21229" t="str">
            <v>HA 31</v>
          </cell>
          <cell r="D21229">
            <v>167</v>
          </cell>
        </row>
        <row r="21230">
          <cell r="A21230">
            <v>45130</v>
          </cell>
          <cell r="B21230" t="str">
            <v>HA 33</v>
          </cell>
          <cell r="D21230">
            <v>273</v>
          </cell>
        </row>
        <row r="21231">
          <cell r="A21231">
            <v>45130</v>
          </cell>
          <cell r="B21231" t="str">
            <v>HA 39</v>
          </cell>
          <cell r="D21231">
            <v>189</v>
          </cell>
        </row>
        <row r="21232">
          <cell r="A21232">
            <v>45130</v>
          </cell>
          <cell r="B21232" t="str">
            <v>HA 41</v>
          </cell>
          <cell r="D21232">
            <v>184</v>
          </cell>
        </row>
        <row r="21233">
          <cell r="A21233">
            <v>45130</v>
          </cell>
          <cell r="B21233" t="str">
            <v>HA 45</v>
          </cell>
          <cell r="D21233">
            <v>182</v>
          </cell>
        </row>
        <row r="21234">
          <cell r="A21234">
            <v>45130</v>
          </cell>
          <cell r="B21234" t="str">
            <v>HA 59</v>
          </cell>
          <cell r="D21234">
            <v>160</v>
          </cell>
        </row>
        <row r="21235">
          <cell r="A21235">
            <v>45130</v>
          </cell>
          <cell r="B21235" t="str">
            <v>HA 71</v>
          </cell>
          <cell r="D21235">
            <v>190</v>
          </cell>
        </row>
        <row r="21236">
          <cell r="A21236">
            <v>45130</v>
          </cell>
          <cell r="B21236" t="str">
            <v>UA 1141</v>
          </cell>
          <cell r="D21236">
            <v>177</v>
          </cell>
        </row>
        <row r="21237">
          <cell r="A21237">
            <v>45130</v>
          </cell>
          <cell r="B21237" t="str">
            <v>UA 1219</v>
          </cell>
          <cell r="D21237">
            <v>179</v>
          </cell>
        </row>
        <row r="21238">
          <cell r="A21238">
            <v>45130</v>
          </cell>
          <cell r="B21238" t="str">
            <v>UA 1273</v>
          </cell>
          <cell r="D21238">
            <v>344</v>
          </cell>
        </row>
        <row r="21239">
          <cell r="A21239">
            <v>45130</v>
          </cell>
          <cell r="B21239" t="str">
            <v>UA 1736</v>
          </cell>
          <cell r="D21239">
            <v>364</v>
          </cell>
        </row>
        <row r="21240">
          <cell r="A21240">
            <v>45130</v>
          </cell>
          <cell r="B21240" t="str">
            <v>UA 1749</v>
          </cell>
          <cell r="D21240">
            <v>343</v>
          </cell>
        </row>
        <row r="21241">
          <cell r="A21241">
            <v>45130</v>
          </cell>
          <cell r="B21241" t="str">
            <v>UA 202</v>
          </cell>
          <cell r="D21241">
            <v>243</v>
          </cell>
        </row>
        <row r="21242">
          <cell r="A21242">
            <v>45130</v>
          </cell>
          <cell r="B21242" t="str">
            <v>UA 2623</v>
          </cell>
          <cell r="D21242">
            <v>174</v>
          </cell>
        </row>
        <row r="21243">
          <cell r="A21243">
            <v>45130</v>
          </cell>
          <cell r="B21243" t="str">
            <v>UA 417</v>
          </cell>
          <cell r="D21243">
            <v>179</v>
          </cell>
        </row>
        <row r="21244">
          <cell r="A21244">
            <v>45130</v>
          </cell>
          <cell r="B21244" t="str">
            <v>WN 1675</v>
          </cell>
          <cell r="D21244">
            <v>176</v>
          </cell>
        </row>
        <row r="21245">
          <cell r="A21245">
            <v>45130</v>
          </cell>
          <cell r="B21245" t="str">
            <v>WN 1729</v>
          </cell>
          <cell r="D21245">
            <v>179</v>
          </cell>
        </row>
        <row r="21246">
          <cell r="A21246">
            <v>45130</v>
          </cell>
          <cell r="B21246" t="str">
            <v>WN 2396</v>
          </cell>
          <cell r="D21246">
            <v>174</v>
          </cell>
        </row>
        <row r="21247">
          <cell r="A21247">
            <v>45130</v>
          </cell>
          <cell r="B21247" t="str">
            <v>WN 271</v>
          </cell>
          <cell r="D21247">
            <v>172</v>
          </cell>
        </row>
        <row r="21248">
          <cell r="A21248">
            <v>45130</v>
          </cell>
          <cell r="B21248" t="str">
            <v>WN 2861</v>
          </cell>
          <cell r="D21248">
            <v>170</v>
          </cell>
        </row>
        <row r="21249">
          <cell r="A21249">
            <v>45130</v>
          </cell>
          <cell r="B21249" t="str">
            <v>WN 3089</v>
          </cell>
          <cell r="D21249">
            <v>174</v>
          </cell>
        </row>
        <row r="21250">
          <cell r="A21250">
            <v>45130</v>
          </cell>
          <cell r="B21250" t="str">
            <v>WN 398</v>
          </cell>
          <cell r="D21250">
            <v>174</v>
          </cell>
        </row>
        <row r="21251">
          <cell r="A21251">
            <v>45131</v>
          </cell>
          <cell r="B21251" t="str">
            <v>AA 119</v>
          </cell>
          <cell r="D21251">
            <v>282</v>
          </cell>
        </row>
        <row r="21252">
          <cell r="A21252">
            <v>45131</v>
          </cell>
          <cell r="B21252" t="str">
            <v>AA 205</v>
          </cell>
          <cell r="D21252">
            <v>194</v>
          </cell>
        </row>
        <row r="21253">
          <cell r="A21253">
            <v>45131</v>
          </cell>
          <cell r="B21253" t="str">
            <v>AA 271</v>
          </cell>
          <cell r="D21253">
            <v>194</v>
          </cell>
        </row>
        <row r="21254">
          <cell r="A21254">
            <v>45131</v>
          </cell>
          <cell r="B21254" t="str">
            <v>AS 805</v>
          </cell>
          <cell r="D21254">
            <v>178</v>
          </cell>
        </row>
        <row r="21255">
          <cell r="A21255">
            <v>45131</v>
          </cell>
          <cell r="B21255" t="str">
            <v>AS 809</v>
          </cell>
          <cell r="D21255">
            <v>150</v>
          </cell>
        </row>
        <row r="21256">
          <cell r="A21256">
            <v>45131</v>
          </cell>
          <cell r="B21256" t="str">
            <v>AS 825</v>
          </cell>
          <cell r="D21256">
            <v>177</v>
          </cell>
        </row>
        <row r="21257">
          <cell r="A21257">
            <v>45131</v>
          </cell>
          <cell r="B21257" t="str">
            <v>AS 831</v>
          </cell>
          <cell r="D21257">
            <v>176</v>
          </cell>
        </row>
        <row r="21258">
          <cell r="A21258">
            <v>45131</v>
          </cell>
          <cell r="B21258" t="str">
            <v>AS 861</v>
          </cell>
          <cell r="D21258">
            <v>162</v>
          </cell>
        </row>
        <row r="21259">
          <cell r="A21259">
            <v>45131</v>
          </cell>
          <cell r="B21259" t="str">
            <v>AS 879</v>
          </cell>
          <cell r="D21259">
            <v>178</v>
          </cell>
        </row>
        <row r="21260">
          <cell r="A21260">
            <v>45131</v>
          </cell>
          <cell r="B21260" t="str">
            <v>DL 464</v>
          </cell>
          <cell r="D21260">
            <v>180</v>
          </cell>
        </row>
        <row r="21261">
          <cell r="A21261">
            <v>45131</v>
          </cell>
          <cell r="B21261" t="str">
            <v>DL 481</v>
          </cell>
          <cell r="D21261">
            <v>186</v>
          </cell>
        </row>
        <row r="21262">
          <cell r="A21262">
            <v>45131</v>
          </cell>
          <cell r="B21262" t="str">
            <v>HA 23</v>
          </cell>
          <cell r="D21262">
            <v>186</v>
          </cell>
        </row>
        <row r="21263">
          <cell r="A21263">
            <v>45131</v>
          </cell>
          <cell r="B21263" t="str">
            <v>HA 31</v>
          </cell>
          <cell r="D21263">
            <v>171</v>
          </cell>
        </row>
        <row r="21264">
          <cell r="A21264">
            <v>45131</v>
          </cell>
          <cell r="B21264" t="str">
            <v>HA 41</v>
          </cell>
          <cell r="D21264">
            <v>175</v>
          </cell>
        </row>
        <row r="21265">
          <cell r="A21265">
            <v>45131</v>
          </cell>
          <cell r="B21265" t="str">
            <v>HA 59</v>
          </cell>
          <cell r="D21265">
            <v>187</v>
          </cell>
        </row>
        <row r="21266">
          <cell r="A21266">
            <v>45131</v>
          </cell>
          <cell r="B21266" t="str">
            <v>UA 1219</v>
          </cell>
          <cell r="D21266">
            <v>179</v>
          </cell>
        </row>
        <row r="21267">
          <cell r="A21267">
            <v>45131</v>
          </cell>
          <cell r="B21267" t="str">
            <v>UA 1749</v>
          </cell>
          <cell r="D21267">
            <v>346</v>
          </cell>
        </row>
        <row r="21268">
          <cell r="A21268">
            <v>45131</v>
          </cell>
          <cell r="B21268" t="str">
            <v>WN 1594</v>
          </cell>
          <cell r="D21268">
            <v>175</v>
          </cell>
        </row>
        <row r="21269">
          <cell r="A21269">
            <v>45131</v>
          </cell>
          <cell r="B21269" t="str">
            <v>WN 1675</v>
          </cell>
          <cell r="D21269">
            <v>167</v>
          </cell>
        </row>
        <row r="21270">
          <cell r="A21270">
            <v>45131</v>
          </cell>
          <cell r="B21270" t="str">
            <v>WN 1882</v>
          </cell>
          <cell r="D21270">
            <v>174</v>
          </cell>
        </row>
        <row r="21271">
          <cell r="A21271">
            <v>45131</v>
          </cell>
          <cell r="B21271" t="str">
            <v>WN 2396</v>
          </cell>
          <cell r="D21271">
            <v>171</v>
          </cell>
        </row>
        <row r="21272">
          <cell r="A21272">
            <v>45131</v>
          </cell>
          <cell r="B21272" t="str">
            <v>WN 2614</v>
          </cell>
          <cell r="D21272">
            <v>176</v>
          </cell>
        </row>
        <row r="21273">
          <cell r="A21273">
            <v>45131</v>
          </cell>
          <cell r="B21273" t="str">
            <v>WN 271</v>
          </cell>
          <cell r="D21273">
            <v>175</v>
          </cell>
        </row>
        <row r="21274">
          <cell r="A21274">
            <v>45131</v>
          </cell>
          <cell r="B21274" t="str">
            <v>WN 2861</v>
          </cell>
          <cell r="D21274">
            <v>145</v>
          </cell>
        </row>
        <row r="21275">
          <cell r="A21275">
            <v>45131</v>
          </cell>
          <cell r="B21275" t="str">
            <v>WN 3089</v>
          </cell>
          <cell r="D21275">
            <v>168</v>
          </cell>
        </row>
        <row r="21276">
          <cell r="A21276">
            <v>45131</v>
          </cell>
          <cell r="B21276" t="str">
            <v>WN 398</v>
          </cell>
          <cell r="D21276">
            <v>177</v>
          </cell>
        </row>
        <row r="21277">
          <cell r="A21277">
            <v>45132</v>
          </cell>
          <cell r="B21277" t="str">
            <v>AA 119</v>
          </cell>
          <cell r="D21277">
            <v>297</v>
          </cell>
        </row>
        <row r="21278">
          <cell r="A21278">
            <v>45132</v>
          </cell>
          <cell r="B21278" t="str">
            <v>AA 205</v>
          </cell>
          <cell r="D21278">
            <v>190</v>
          </cell>
        </row>
        <row r="21279">
          <cell r="A21279">
            <v>45132</v>
          </cell>
          <cell r="B21279" t="str">
            <v>AA 271</v>
          </cell>
          <cell r="D21279">
            <v>185</v>
          </cell>
        </row>
        <row r="21280">
          <cell r="A21280">
            <v>45132</v>
          </cell>
          <cell r="B21280" t="str">
            <v>AA 432</v>
          </cell>
          <cell r="D21280">
            <v>173</v>
          </cell>
        </row>
        <row r="21281">
          <cell r="A21281">
            <v>45132</v>
          </cell>
          <cell r="B21281" t="str">
            <v>AS 803</v>
          </cell>
          <cell r="D21281">
            <v>175</v>
          </cell>
        </row>
        <row r="21282">
          <cell r="A21282">
            <v>45132</v>
          </cell>
          <cell r="B21282" t="str">
            <v>AS 805</v>
          </cell>
          <cell r="D21282">
            <v>176</v>
          </cell>
        </row>
        <row r="21283">
          <cell r="A21283">
            <v>45132</v>
          </cell>
          <cell r="B21283" t="str">
            <v>AS 809</v>
          </cell>
          <cell r="D21283">
            <v>149</v>
          </cell>
        </row>
        <row r="21284">
          <cell r="A21284">
            <v>45132</v>
          </cell>
          <cell r="B21284" t="str">
            <v>AS 813</v>
          </cell>
          <cell r="D21284">
            <v>163</v>
          </cell>
        </row>
        <row r="21285">
          <cell r="A21285">
            <v>45132</v>
          </cell>
          <cell r="B21285" t="str">
            <v>AS 825</v>
          </cell>
          <cell r="D21285">
            <v>167</v>
          </cell>
        </row>
        <row r="21286">
          <cell r="A21286">
            <v>45132</v>
          </cell>
          <cell r="B21286" t="str">
            <v>AS 829</v>
          </cell>
          <cell r="D21286">
            <v>165</v>
          </cell>
        </row>
        <row r="21287">
          <cell r="A21287">
            <v>45132</v>
          </cell>
          <cell r="B21287" t="str">
            <v>AS 861</v>
          </cell>
          <cell r="D21287">
            <v>178</v>
          </cell>
        </row>
        <row r="21288">
          <cell r="A21288">
            <v>45132</v>
          </cell>
          <cell r="B21288" t="str">
            <v>AS 879</v>
          </cell>
          <cell r="D21288">
            <v>172</v>
          </cell>
        </row>
        <row r="21289">
          <cell r="A21289">
            <v>45132</v>
          </cell>
          <cell r="B21289" t="str">
            <v>DL 355</v>
          </cell>
          <cell r="D21289">
            <v>194</v>
          </cell>
        </row>
        <row r="21290">
          <cell r="A21290">
            <v>45132</v>
          </cell>
          <cell r="B21290" t="str">
            <v>DL 464</v>
          </cell>
          <cell r="D21290">
            <v>190</v>
          </cell>
        </row>
        <row r="21291">
          <cell r="A21291">
            <v>45132</v>
          </cell>
          <cell r="B21291" t="str">
            <v>DL 481</v>
          </cell>
          <cell r="D21291">
            <v>190</v>
          </cell>
        </row>
        <row r="21292">
          <cell r="A21292">
            <v>45132</v>
          </cell>
          <cell r="B21292" t="str">
            <v>HA 23</v>
          </cell>
          <cell r="D21292">
            <v>171</v>
          </cell>
        </row>
        <row r="21293">
          <cell r="A21293">
            <v>45132</v>
          </cell>
          <cell r="B21293" t="str">
            <v>HA 29</v>
          </cell>
          <cell r="D21293">
            <v>257</v>
          </cell>
        </row>
        <row r="21294">
          <cell r="A21294">
            <v>45132</v>
          </cell>
          <cell r="B21294" t="str">
            <v>HA 33</v>
          </cell>
          <cell r="D21294">
            <v>203</v>
          </cell>
        </row>
        <row r="21295">
          <cell r="A21295">
            <v>45132</v>
          </cell>
          <cell r="B21295" t="str">
            <v>HA 39</v>
          </cell>
          <cell r="D21295">
            <v>167</v>
          </cell>
        </row>
        <row r="21296">
          <cell r="A21296">
            <v>45132</v>
          </cell>
          <cell r="B21296" t="str">
            <v>HA 41</v>
          </cell>
          <cell r="D21296">
            <v>183</v>
          </cell>
        </row>
        <row r="21297">
          <cell r="A21297">
            <v>45132</v>
          </cell>
          <cell r="B21297" t="str">
            <v>HA 45</v>
          </cell>
          <cell r="D21297">
            <v>182</v>
          </cell>
        </row>
        <row r="21298">
          <cell r="A21298">
            <v>45132</v>
          </cell>
          <cell r="B21298" t="str">
            <v>HA 57</v>
          </cell>
          <cell r="D21298">
            <v>187</v>
          </cell>
        </row>
        <row r="21299">
          <cell r="A21299">
            <v>45132</v>
          </cell>
          <cell r="B21299" t="str">
            <v>HA 59</v>
          </cell>
          <cell r="D21299">
            <v>156</v>
          </cell>
        </row>
        <row r="21300">
          <cell r="A21300">
            <v>45132</v>
          </cell>
          <cell r="B21300" t="str">
            <v>HA 71</v>
          </cell>
          <cell r="D21300">
            <v>189</v>
          </cell>
        </row>
        <row r="21301">
          <cell r="A21301">
            <v>45132</v>
          </cell>
          <cell r="B21301" t="str">
            <v>UA 1141</v>
          </cell>
          <cell r="D21301">
            <v>176</v>
          </cell>
        </row>
        <row r="21302">
          <cell r="A21302">
            <v>45132</v>
          </cell>
          <cell r="B21302" t="str">
            <v>UA 1219</v>
          </cell>
          <cell r="D21302">
            <v>169</v>
          </cell>
        </row>
        <row r="21303">
          <cell r="A21303">
            <v>45132</v>
          </cell>
          <cell r="B21303" t="str">
            <v>UA 1273</v>
          </cell>
          <cell r="D21303">
            <v>375</v>
          </cell>
        </row>
        <row r="21304">
          <cell r="A21304">
            <v>45132</v>
          </cell>
          <cell r="B21304" t="str">
            <v>UA 1736</v>
          </cell>
          <cell r="D21304">
            <v>360</v>
          </cell>
        </row>
        <row r="21305">
          <cell r="A21305">
            <v>45132</v>
          </cell>
          <cell r="B21305" t="str">
            <v>UA 1749</v>
          </cell>
          <cell r="D21305">
            <v>364</v>
          </cell>
        </row>
        <row r="21306">
          <cell r="A21306">
            <v>45132</v>
          </cell>
          <cell r="B21306" t="str">
            <v>UA 2623</v>
          </cell>
          <cell r="D21306">
            <v>170</v>
          </cell>
        </row>
        <row r="21307">
          <cell r="A21307">
            <v>45132</v>
          </cell>
          <cell r="B21307" t="str">
            <v>UA 417</v>
          </cell>
          <cell r="D21307">
            <v>179</v>
          </cell>
        </row>
        <row r="21308">
          <cell r="A21308">
            <v>45132</v>
          </cell>
          <cell r="B21308" t="str">
            <v>WN 1594</v>
          </cell>
          <cell r="D21308">
            <v>175</v>
          </cell>
        </row>
        <row r="21309">
          <cell r="A21309">
            <v>45132</v>
          </cell>
          <cell r="B21309" t="str">
            <v>WN 1675</v>
          </cell>
          <cell r="D21309">
            <v>150</v>
          </cell>
        </row>
        <row r="21310">
          <cell r="A21310">
            <v>45132</v>
          </cell>
          <cell r="B21310" t="str">
            <v>WN 1882</v>
          </cell>
          <cell r="D21310">
            <v>168</v>
          </cell>
        </row>
        <row r="21311">
          <cell r="A21311">
            <v>45132</v>
          </cell>
          <cell r="B21311" t="str">
            <v>WN 2614</v>
          </cell>
          <cell r="D21311">
            <v>163</v>
          </cell>
        </row>
        <row r="21312">
          <cell r="A21312">
            <v>45132</v>
          </cell>
          <cell r="B21312" t="str">
            <v>WN 271</v>
          </cell>
          <cell r="D21312">
            <v>175</v>
          </cell>
        </row>
        <row r="21313">
          <cell r="A21313">
            <v>45132</v>
          </cell>
          <cell r="B21313" t="str">
            <v>WN 2861</v>
          </cell>
          <cell r="D21313">
            <v>150</v>
          </cell>
        </row>
        <row r="21314">
          <cell r="A21314">
            <v>45132</v>
          </cell>
          <cell r="B21314" t="str">
            <v>WN 3089</v>
          </cell>
          <cell r="D21314">
            <v>165</v>
          </cell>
        </row>
        <row r="21315">
          <cell r="A21315">
            <v>45132</v>
          </cell>
          <cell r="B21315" t="str">
            <v>WN 398</v>
          </cell>
          <cell r="D21315">
            <v>174</v>
          </cell>
        </row>
        <row r="21316">
          <cell r="A21316">
            <v>45133</v>
          </cell>
          <cell r="B21316" t="str">
            <v>AA 205</v>
          </cell>
          <cell r="D21316">
            <v>196</v>
          </cell>
        </row>
        <row r="21317">
          <cell r="A21317">
            <v>45133</v>
          </cell>
          <cell r="B21317" t="str">
            <v>AA 271</v>
          </cell>
          <cell r="D21317">
            <v>196</v>
          </cell>
        </row>
        <row r="21318">
          <cell r="A21318">
            <v>45133</v>
          </cell>
          <cell r="B21318" t="str">
            <v>AA 432</v>
          </cell>
          <cell r="D21318">
            <v>169</v>
          </cell>
        </row>
        <row r="21319">
          <cell r="A21319">
            <v>45133</v>
          </cell>
          <cell r="B21319" t="str">
            <v>AS 825</v>
          </cell>
          <cell r="D21319">
            <v>161</v>
          </cell>
        </row>
        <row r="21320">
          <cell r="A21320">
            <v>45133</v>
          </cell>
          <cell r="B21320" t="str">
            <v>DL 355</v>
          </cell>
          <cell r="D21320">
            <v>195</v>
          </cell>
        </row>
        <row r="21321">
          <cell r="A21321">
            <v>45133</v>
          </cell>
          <cell r="B21321" t="str">
            <v>DL 464</v>
          </cell>
          <cell r="D21321">
            <v>193</v>
          </cell>
        </row>
        <row r="21322">
          <cell r="A21322">
            <v>45133</v>
          </cell>
          <cell r="B21322" t="str">
            <v>DL 481</v>
          </cell>
          <cell r="D21322">
            <v>193</v>
          </cell>
        </row>
        <row r="21323">
          <cell r="A21323">
            <v>45133</v>
          </cell>
          <cell r="B21323" t="str">
            <v>HA 23</v>
          </cell>
          <cell r="D21323">
            <v>171</v>
          </cell>
        </row>
        <row r="21324">
          <cell r="A21324">
            <v>45133</v>
          </cell>
          <cell r="B21324" t="str">
            <v>HA 29</v>
          </cell>
          <cell r="D21324">
            <v>272</v>
          </cell>
        </row>
        <row r="21325">
          <cell r="A21325">
            <v>45133</v>
          </cell>
          <cell r="B21325" t="str">
            <v>HA 33</v>
          </cell>
          <cell r="D21325">
            <v>276</v>
          </cell>
        </row>
        <row r="21326">
          <cell r="A21326">
            <v>45133</v>
          </cell>
          <cell r="B21326" t="str">
            <v>HA 39</v>
          </cell>
          <cell r="D21326">
            <v>170</v>
          </cell>
        </row>
        <row r="21327">
          <cell r="A21327">
            <v>45133</v>
          </cell>
          <cell r="B21327" t="str">
            <v>HA 41</v>
          </cell>
          <cell r="D21327">
            <v>178</v>
          </cell>
        </row>
        <row r="21328">
          <cell r="A21328">
            <v>45133</v>
          </cell>
          <cell r="B21328" t="str">
            <v>HA 45</v>
          </cell>
          <cell r="D21328">
            <v>177</v>
          </cell>
        </row>
        <row r="21329">
          <cell r="A21329">
            <v>45133</v>
          </cell>
          <cell r="B21329" t="str">
            <v>HA 57</v>
          </cell>
          <cell r="D21329">
            <v>150</v>
          </cell>
        </row>
        <row r="21330">
          <cell r="A21330">
            <v>45133</v>
          </cell>
          <cell r="B21330" t="str">
            <v>HA 59</v>
          </cell>
          <cell r="D21330">
            <v>185</v>
          </cell>
        </row>
        <row r="21331">
          <cell r="A21331">
            <v>45133</v>
          </cell>
          <cell r="B21331" t="str">
            <v>HA 71</v>
          </cell>
          <cell r="D21331">
            <v>185</v>
          </cell>
        </row>
        <row r="21332">
          <cell r="A21332">
            <v>45133</v>
          </cell>
          <cell r="B21332" t="str">
            <v>UA 1141</v>
          </cell>
          <cell r="D21332">
            <v>180</v>
          </cell>
        </row>
        <row r="21333">
          <cell r="A21333">
            <v>45133</v>
          </cell>
          <cell r="B21333" t="str">
            <v>UA 1219</v>
          </cell>
          <cell r="D21333">
            <v>179</v>
          </cell>
        </row>
        <row r="21334">
          <cell r="A21334">
            <v>45133</v>
          </cell>
          <cell r="B21334" t="str">
            <v>UA 1273</v>
          </cell>
          <cell r="D21334">
            <v>360</v>
          </cell>
        </row>
        <row r="21335">
          <cell r="A21335">
            <v>45133</v>
          </cell>
          <cell r="B21335" t="str">
            <v>UA 1736</v>
          </cell>
          <cell r="D21335">
            <v>353</v>
          </cell>
        </row>
        <row r="21336">
          <cell r="A21336">
            <v>45133</v>
          </cell>
          <cell r="B21336" t="str">
            <v>UA 1749</v>
          </cell>
          <cell r="D21336">
            <v>319</v>
          </cell>
        </row>
        <row r="21337">
          <cell r="A21337">
            <v>45133</v>
          </cell>
          <cell r="B21337" t="str">
            <v>UA 2623</v>
          </cell>
          <cell r="D21337">
            <v>179</v>
          </cell>
        </row>
        <row r="21338">
          <cell r="A21338">
            <v>45133</v>
          </cell>
          <cell r="B21338" t="str">
            <v>UA 417</v>
          </cell>
          <cell r="D21338">
            <v>179</v>
          </cell>
        </row>
        <row r="21339">
          <cell r="A21339">
            <v>45133</v>
          </cell>
          <cell r="B21339" t="str">
            <v>WN 1594</v>
          </cell>
          <cell r="D21339">
            <v>159</v>
          </cell>
        </row>
        <row r="21340">
          <cell r="A21340">
            <v>45133</v>
          </cell>
          <cell r="B21340" t="str">
            <v>WN 1675</v>
          </cell>
          <cell r="D21340">
            <v>175</v>
          </cell>
        </row>
        <row r="21341">
          <cell r="A21341">
            <v>45133</v>
          </cell>
          <cell r="B21341" t="str">
            <v>WN 1882</v>
          </cell>
          <cell r="D21341">
            <v>175</v>
          </cell>
        </row>
        <row r="21342">
          <cell r="A21342">
            <v>45133</v>
          </cell>
          <cell r="B21342" t="str">
            <v>WN 2614</v>
          </cell>
          <cell r="D21342">
            <v>171</v>
          </cell>
        </row>
        <row r="21343">
          <cell r="A21343">
            <v>45133</v>
          </cell>
          <cell r="B21343" t="str">
            <v>WN 271</v>
          </cell>
          <cell r="D21343">
            <v>175</v>
          </cell>
        </row>
        <row r="21344">
          <cell r="A21344">
            <v>45133</v>
          </cell>
          <cell r="B21344" t="str">
            <v>WN 3089</v>
          </cell>
          <cell r="D21344">
            <v>156</v>
          </cell>
        </row>
        <row r="21345">
          <cell r="A21345">
            <v>45134</v>
          </cell>
          <cell r="B21345" t="str">
            <v>AA 119</v>
          </cell>
          <cell r="D21345">
            <v>277</v>
          </cell>
        </row>
        <row r="21346">
          <cell r="A21346">
            <v>45134</v>
          </cell>
          <cell r="B21346" t="str">
            <v>AA 205</v>
          </cell>
          <cell r="D21346">
            <v>198</v>
          </cell>
        </row>
        <row r="21347">
          <cell r="A21347">
            <v>45134</v>
          </cell>
          <cell r="B21347" t="str">
            <v>AA 271</v>
          </cell>
          <cell r="D21347">
            <v>204</v>
          </cell>
        </row>
        <row r="21348">
          <cell r="A21348">
            <v>45134</v>
          </cell>
          <cell r="B21348" t="str">
            <v>AA 432</v>
          </cell>
          <cell r="D21348">
            <v>160</v>
          </cell>
        </row>
        <row r="21349">
          <cell r="A21349">
            <v>45134</v>
          </cell>
          <cell r="B21349" t="str">
            <v>AS 805</v>
          </cell>
          <cell r="D21349">
            <v>125</v>
          </cell>
        </row>
        <row r="21350">
          <cell r="A21350">
            <v>45134</v>
          </cell>
          <cell r="B21350" t="str">
            <v>AS 809</v>
          </cell>
          <cell r="D21350">
            <v>110</v>
          </cell>
        </row>
        <row r="21351">
          <cell r="A21351">
            <v>45134</v>
          </cell>
          <cell r="B21351" t="str">
            <v>AS 829</v>
          </cell>
          <cell r="D21351">
            <v>170</v>
          </cell>
        </row>
        <row r="21352">
          <cell r="A21352">
            <v>45134</v>
          </cell>
          <cell r="B21352" t="str">
            <v>AS 879</v>
          </cell>
          <cell r="D21352">
            <v>158</v>
          </cell>
        </row>
        <row r="21353">
          <cell r="A21353">
            <v>45134</v>
          </cell>
          <cell r="B21353" t="str">
            <v>DL 355</v>
          </cell>
          <cell r="D21353">
            <v>194</v>
          </cell>
        </row>
        <row r="21354">
          <cell r="A21354">
            <v>45134</v>
          </cell>
          <cell r="B21354" t="str">
            <v>DL 464</v>
          </cell>
          <cell r="D21354">
            <v>186</v>
          </cell>
        </row>
        <row r="21355">
          <cell r="A21355">
            <v>45134</v>
          </cell>
          <cell r="B21355" t="str">
            <v>DL 481</v>
          </cell>
          <cell r="D21355">
            <v>188</v>
          </cell>
        </row>
        <row r="21356">
          <cell r="A21356">
            <v>45134</v>
          </cell>
          <cell r="B21356" t="str">
            <v>HA 23</v>
          </cell>
          <cell r="D21356">
            <v>161</v>
          </cell>
        </row>
        <row r="21357">
          <cell r="A21357">
            <v>45134</v>
          </cell>
          <cell r="B21357" t="str">
            <v>HA 29</v>
          </cell>
          <cell r="D21357">
            <v>266</v>
          </cell>
        </row>
        <row r="21358">
          <cell r="A21358">
            <v>45134</v>
          </cell>
          <cell r="B21358" t="str">
            <v>HA 33</v>
          </cell>
          <cell r="D21358">
            <v>278</v>
          </cell>
        </row>
        <row r="21359">
          <cell r="A21359">
            <v>45134</v>
          </cell>
          <cell r="B21359" t="str">
            <v>HA 39</v>
          </cell>
          <cell r="D21359">
            <v>187</v>
          </cell>
        </row>
        <row r="21360">
          <cell r="A21360">
            <v>45134</v>
          </cell>
          <cell r="B21360" t="str">
            <v>HA 41</v>
          </cell>
          <cell r="D21360">
            <v>185</v>
          </cell>
        </row>
        <row r="21361">
          <cell r="A21361">
            <v>45134</v>
          </cell>
          <cell r="B21361" t="str">
            <v>HA 45</v>
          </cell>
          <cell r="D21361">
            <v>178</v>
          </cell>
        </row>
        <row r="21362">
          <cell r="A21362">
            <v>45134</v>
          </cell>
          <cell r="B21362" t="str">
            <v>HA 57</v>
          </cell>
          <cell r="D21362">
            <v>189</v>
          </cell>
        </row>
        <row r="21363">
          <cell r="A21363">
            <v>45134</v>
          </cell>
          <cell r="B21363" t="str">
            <v>HA 59</v>
          </cell>
          <cell r="D21363">
            <v>148</v>
          </cell>
        </row>
        <row r="21364">
          <cell r="A21364">
            <v>45134</v>
          </cell>
          <cell r="B21364" t="str">
            <v>HA 71</v>
          </cell>
          <cell r="D21364">
            <v>180</v>
          </cell>
        </row>
        <row r="21365">
          <cell r="A21365">
            <v>45134</v>
          </cell>
          <cell r="B21365" t="str">
            <v>UA 1141</v>
          </cell>
          <cell r="D21365">
            <v>177</v>
          </cell>
        </row>
        <row r="21366">
          <cell r="A21366">
            <v>45134</v>
          </cell>
          <cell r="B21366" t="str">
            <v>UA 1219</v>
          </cell>
          <cell r="D21366">
            <v>178</v>
          </cell>
        </row>
        <row r="21367">
          <cell r="A21367">
            <v>45134</v>
          </cell>
          <cell r="B21367" t="str">
            <v>UA 1273</v>
          </cell>
          <cell r="D21367">
            <v>364</v>
          </cell>
        </row>
        <row r="21368">
          <cell r="A21368">
            <v>45134</v>
          </cell>
          <cell r="B21368" t="str">
            <v>UA 1749</v>
          </cell>
          <cell r="D21368">
            <v>333</v>
          </cell>
        </row>
        <row r="21369">
          <cell r="A21369">
            <v>45134</v>
          </cell>
          <cell r="B21369" t="str">
            <v>UA 202</v>
          </cell>
          <cell r="D21369">
            <v>238</v>
          </cell>
        </row>
        <row r="21370">
          <cell r="A21370">
            <v>45134</v>
          </cell>
          <cell r="B21370" t="str">
            <v>UA 2623</v>
          </cell>
          <cell r="D21370">
            <v>178</v>
          </cell>
        </row>
        <row r="21371">
          <cell r="A21371">
            <v>45134</v>
          </cell>
          <cell r="B21371" t="str">
            <v>UA 417</v>
          </cell>
          <cell r="D21371">
            <v>178</v>
          </cell>
        </row>
        <row r="21372">
          <cell r="A21372">
            <v>45134</v>
          </cell>
          <cell r="B21372" t="str">
            <v>WN 1594</v>
          </cell>
          <cell r="D21372">
            <v>178</v>
          </cell>
        </row>
        <row r="21373">
          <cell r="A21373">
            <v>45134</v>
          </cell>
          <cell r="B21373" t="str">
            <v>WN 1882</v>
          </cell>
          <cell r="D21373">
            <v>170</v>
          </cell>
        </row>
        <row r="21374">
          <cell r="A21374">
            <v>45134</v>
          </cell>
          <cell r="B21374" t="str">
            <v>WN 271</v>
          </cell>
          <cell r="D21374">
            <v>176</v>
          </cell>
        </row>
        <row r="21375">
          <cell r="A21375">
            <v>45134</v>
          </cell>
          <cell r="B21375" t="str">
            <v>WN 2861</v>
          </cell>
          <cell r="D21375">
            <v>149</v>
          </cell>
        </row>
        <row r="21376">
          <cell r="A21376">
            <v>45134</v>
          </cell>
          <cell r="B21376" t="str">
            <v>WN 3089</v>
          </cell>
          <cell r="D21376">
            <v>159</v>
          </cell>
        </row>
        <row r="21377">
          <cell r="A21377">
            <v>45134</v>
          </cell>
          <cell r="B21377" t="str">
            <v>WN 398</v>
          </cell>
          <cell r="D21377">
            <v>176</v>
          </cell>
        </row>
        <row r="21378">
          <cell r="A21378">
            <v>45135</v>
          </cell>
          <cell r="B21378" t="str">
            <v>AA 119</v>
          </cell>
          <cell r="D21378">
            <v>280</v>
          </cell>
        </row>
        <row r="21379">
          <cell r="A21379">
            <v>45135</v>
          </cell>
          <cell r="B21379" t="str">
            <v>AA 205</v>
          </cell>
          <cell r="D21379">
            <v>196</v>
          </cell>
        </row>
        <row r="21380">
          <cell r="A21380">
            <v>45135</v>
          </cell>
          <cell r="B21380" t="str">
            <v>AA 271</v>
          </cell>
          <cell r="D21380">
            <v>194</v>
          </cell>
        </row>
        <row r="21381">
          <cell r="A21381">
            <v>45135</v>
          </cell>
          <cell r="B21381" t="str">
            <v>AA 432</v>
          </cell>
          <cell r="D21381">
            <v>175</v>
          </cell>
        </row>
        <row r="21382">
          <cell r="A21382">
            <v>45135</v>
          </cell>
          <cell r="B21382" t="str">
            <v>AS 803</v>
          </cell>
          <cell r="D21382">
            <v>175</v>
          </cell>
        </row>
        <row r="21383">
          <cell r="A21383">
            <v>45135</v>
          </cell>
          <cell r="B21383" t="str">
            <v>AS 805</v>
          </cell>
          <cell r="D21383">
            <v>108</v>
          </cell>
        </row>
        <row r="21384">
          <cell r="A21384">
            <v>45135</v>
          </cell>
          <cell r="B21384" t="str">
            <v>AS 825</v>
          </cell>
          <cell r="D21384">
            <v>163</v>
          </cell>
        </row>
        <row r="21385">
          <cell r="A21385">
            <v>45135</v>
          </cell>
          <cell r="B21385" t="str">
            <v>AS 829</v>
          </cell>
          <cell r="D21385">
            <v>174</v>
          </cell>
        </row>
        <row r="21386">
          <cell r="A21386">
            <v>45135</v>
          </cell>
          <cell r="B21386" t="str">
            <v>AS 861</v>
          </cell>
          <cell r="D21386">
            <v>174</v>
          </cell>
        </row>
        <row r="21387">
          <cell r="A21387">
            <v>45135</v>
          </cell>
          <cell r="B21387" t="str">
            <v>AS 879</v>
          </cell>
          <cell r="D21387">
            <v>175</v>
          </cell>
        </row>
        <row r="21388">
          <cell r="A21388">
            <v>45135</v>
          </cell>
          <cell r="B21388" t="str">
            <v>DL 355</v>
          </cell>
          <cell r="D21388">
            <v>193</v>
          </cell>
        </row>
        <row r="21389">
          <cell r="A21389">
            <v>45135</v>
          </cell>
          <cell r="B21389" t="str">
            <v>DL 464</v>
          </cell>
          <cell r="D21389">
            <v>193</v>
          </cell>
        </row>
        <row r="21390">
          <cell r="A21390">
            <v>45135</v>
          </cell>
          <cell r="B21390" t="str">
            <v>DL 481</v>
          </cell>
          <cell r="D21390">
            <v>179</v>
          </cell>
        </row>
        <row r="21391">
          <cell r="A21391">
            <v>45135</v>
          </cell>
          <cell r="B21391" t="str">
            <v>HA 23</v>
          </cell>
          <cell r="D21391">
            <v>158</v>
          </cell>
        </row>
        <row r="21392">
          <cell r="A21392">
            <v>45135</v>
          </cell>
          <cell r="B21392" t="str">
            <v>HA 29</v>
          </cell>
          <cell r="D21392">
            <v>195</v>
          </cell>
        </row>
        <row r="21393">
          <cell r="A21393">
            <v>45135</v>
          </cell>
          <cell r="B21393" t="str">
            <v>HA 33</v>
          </cell>
          <cell r="D21393">
            <v>275</v>
          </cell>
        </row>
        <row r="21394">
          <cell r="A21394">
            <v>45135</v>
          </cell>
          <cell r="B21394" t="str">
            <v>HA 39</v>
          </cell>
          <cell r="D21394">
            <v>135</v>
          </cell>
        </row>
        <row r="21395">
          <cell r="A21395">
            <v>45135</v>
          </cell>
          <cell r="B21395" t="str">
            <v>HA 41</v>
          </cell>
          <cell r="D21395">
            <v>190</v>
          </cell>
        </row>
        <row r="21396">
          <cell r="A21396">
            <v>45135</v>
          </cell>
          <cell r="B21396" t="str">
            <v>HA 45</v>
          </cell>
          <cell r="D21396">
            <v>168</v>
          </cell>
        </row>
        <row r="21397">
          <cell r="A21397">
            <v>45135</v>
          </cell>
          <cell r="B21397" t="str">
            <v>HA 57</v>
          </cell>
          <cell r="D21397">
            <v>185</v>
          </cell>
        </row>
        <row r="21398">
          <cell r="A21398">
            <v>45135</v>
          </cell>
          <cell r="B21398" t="str">
            <v>HA 59</v>
          </cell>
          <cell r="D21398">
            <v>161</v>
          </cell>
        </row>
        <row r="21399">
          <cell r="A21399">
            <v>45135</v>
          </cell>
          <cell r="B21399" t="str">
            <v>HA 71</v>
          </cell>
          <cell r="D21399">
            <v>189</v>
          </cell>
        </row>
        <row r="21400">
          <cell r="A21400">
            <v>45135</v>
          </cell>
          <cell r="B21400" t="str">
            <v>UA 1141</v>
          </cell>
          <cell r="D21400">
            <v>169</v>
          </cell>
        </row>
        <row r="21401">
          <cell r="A21401">
            <v>45135</v>
          </cell>
          <cell r="B21401" t="str">
            <v>UA 1219</v>
          </cell>
          <cell r="D21401">
            <v>167</v>
          </cell>
        </row>
        <row r="21402">
          <cell r="A21402">
            <v>45135</v>
          </cell>
          <cell r="B21402" t="str">
            <v>UA 1273</v>
          </cell>
          <cell r="D21402">
            <v>363</v>
          </cell>
        </row>
        <row r="21403">
          <cell r="A21403">
            <v>45135</v>
          </cell>
          <cell r="B21403" t="str">
            <v>UA 1736</v>
          </cell>
          <cell r="D21403">
            <v>357</v>
          </cell>
        </row>
        <row r="21404">
          <cell r="A21404">
            <v>45135</v>
          </cell>
          <cell r="B21404" t="str">
            <v>UA 1749</v>
          </cell>
          <cell r="D21404">
            <v>349</v>
          </cell>
        </row>
        <row r="21405">
          <cell r="A21405">
            <v>45135</v>
          </cell>
          <cell r="B21405" t="str">
            <v>UA 202</v>
          </cell>
          <cell r="D21405">
            <v>229</v>
          </cell>
        </row>
        <row r="21406">
          <cell r="A21406">
            <v>45135</v>
          </cell>
          <cell r="B21406" t="str">
            <v>UA 2623</v>
          </cell>
          <cell r="D21406">
            <v>173</v>
          </cell>
        </row>
        <row r="21407">
          <cell r="A21407">
            <v>45135</v>
          </cell>
          <cell r="B21407" t="str">
            <v>UA 417</v>
          </cell>
          <cell r="D21407">
            <v>178</v>
          </cell>
        </row>
        <row r="21408">
          <cell r="A21408">
            <v>45135</v>
          </cell>
          <cell r="B21408" t="str">
            <v>WN 1594</v>
          </cell>
          <cell r="D21408">
            <v>169</v>
          </cell>
        </row>
        <row r="21409">
          <cell r="A21409">
            <v>45135</v>
          </cell>
          <cell r="B21409" t="str">
            <v>WN 1675</v>
          </cell>
          <cell r="D21409">
            <v>175</v>
          </cell>
        </row>
        <row r="21410">
          <cell r="A21410">
            <v>45135</v>
          </cell>
          <cell r="B21410" t="str">
            <v>WN 1882</v>
          </cell>
          <cell r="D21410">
            <v>172</v>
          </cell>
        </row>
        <row r="21411">
          <cell r="A21411">
            <v>45135</v>
          </cell>
          <cell r="B21411" t="str">
            <v>WN 2396</v>
          </cell>
          <cell r="D21411">
            <v>174</v>
          </cell>
        </row>
        <row r="21412">
          <cell r="A21412">
            <v>45135</v>
          </cell>
          <cell r="B21412" t="str">
            <v>WN 2861</v>
          </cell>
          <cell r="D21412">
            <v>133</v>
          </cell>
        </row>
        <row r="21413">
          <cell r="A21413">
            <v>45135</v>
          </cell>
          <cell r="B21413" t="str">
            <v>WN 3089</v>
          </cell>
          <cell r="D21413">
            <v>171</v>
          </cell>
        </row>
        <row r="21414">
          <cell r="A21414">
            <v>45135</v>
          </cell>
          <cell r="B21414" t="str">
            <v>WN 398</v>
          </cell>
          <cell r="D21414">
            <v>173</v>
          </cell>
        </row>
        <row r="21415">
          <cell r="A21415">
            <v>45136</v>
          </cell>
          <cell r="B21415" t="str">
            <v>AA 119</v>
          </cell>
          <cell r="D21415">
            <v>289</v>
          </cell>
        </row>
        <row r="21416">
          <cell r="A21416">
            <v>45136</v>
          </cell>
          <cell r="B21416" t="str">
            <v>AA 205</v>
          </cell>
          <cell r="D21416">
            <v>196</v>
          </cell>
        </row>
        <row r="21417">
          <cell r="A21417">
            <v>45136</v>
          </cell>
          <cell r="B21417" t="str">
            <v>AA 271</v>
          </cell>
          <cell r="D21417">
            <v>196</v>
          </cell>
        </row>
        <row r="21418">
          <cell r="A21418">
            <v>45136</v>
          </cell>
          <cell r="B21418" t="str">
            <v>AA 432</v>
          </cell>
          <cell r="D21418">
            <v>179</v>
          </cell>
        </row>
        <row r="21419">
          <cell r="A21419">
            <v>45136</v>
          </cell>
          <cell r="B21419" t="str">
            <v>AS 803</v>
          </cell>
          <cell r="D21419">
            <v>181</v>
          </cell>
        </row>
        <row r="21420">
          <cell r="A21420">
            <v>45136</v>
          </cell>
          <cell r="B21420" t="str">
            <v>AS 805</v>
          </cell>
          <cell r="D21420">
            <v>134</v>
          </cell>
        </row>
        <row r="21421">
          <cell r="A21421">
            <v>45136</v>
          </cell>
          <cell r="B21421" t="str">
            <v>AS 809</v>
          </cell>
          <cell r="D21421">
            <v>170</v>
          </cell>
        </row>
        <row r="21422">
          <cell r="A21422">
            <v>45136</v>
          </cell>
          <cell r="B21422" t="str">
            <v>AS 825</v>
          </cell>
          <cell r="D21422">
            <v>174</v>
          </cell>
        </row>
        <row r="21423">
          <cell r="A21423">
            <v>45136</v>
          </cell>
          <cell r="B21423" t="str">
            <v>AS 829</v>
          </cell>
          <cell r="D21423">
            <v>177</v>
          </cell>
        </row>
        <row r="21424">
          <cell r="A21424">
            <v>45136</v>
          </cell>
          <cell r="B21424" t="str">
            <v>AS 879</v>
          </cell>
          <cell r="D21424">
            <v>168</v>
          </cell>
        </row>
        <row r="21425">
          <cell r="A21425">
            <v>45136</v>
          </cell>
          <cell r="B21425" t="str">
            <v>DL 464</v>
          </cell>
          <cell r="D21425">
            <v>194</v>
          </cell>
        </row>
        <row r="21426">
          <cell r="A21426">
            <v>45136</v>
          </cell>
          <cell r="B21426" t="str">
            <v>DL 481</v>
          </cell>
          <cell r="D21426">
            <v>194</v>
          </cell>
        </row>
        <row r="21427">
          <cell r="A21427">
            <v>45136</v>
          </cell>
          <cell r="B21427" t="str">
            <v>HA 23</v>
          </cell>
          <cell r="D21427">
            <v>181</v>
          </cell>
        </row>
        <row r="21428">
          <cell r="A21428">
            <v>45136</v>
          </cell>
          <cell r="B21428" t="str">
            <v>HA 29</v>
          </cell>
          <cell r="D21428">
            <v>275</v>
          </cell>
        </row>
        <row r="21429">
          <cell r="A21429">
            <v>45136</v>
          </cell>
          <cell r="B21429" t="str">
            <v>HA 31</v>
          </cell>
          <cell r="D21429">
            <v>168</v>
          </cell>
        </row>
        <row r="21430">
          <cell r="A21430">
            <v>45136</v>
          </cell>
          <cell r="B21430" t="str">
            <v>HA 33</v>
          </cell>
          <cell r="D21430">
            <v>275</v>
          </cell>
        </row>
        <row r="21431">
          <cell r="A21431">
            <v>45136</v>
          </cell>
          <cell r="B21431" t="str">
            <v>HA 39</v>
          </cell>
          <cell r="D21431">
            <v>186</v>
          </cell>
        </row>
        <row r="21432">
          <cell r="A21432">
            <v>45136</v>
          </cell>
          <cell r="B21432" t="str">
            <v>HA 41</v>
          </cell>
          <cell r="D21432">
            <v>175</v>
          </cell>
        </row>
        <row r="21433">
          <cell r="A21433">
            <v>45136</v>
          </cell>
          <cell r="B21433" t="str">
            <v>HA 57</v>
          </cell>
          <cell r="D21433">
            <v>188</v>
          </cell>
        </row>
        <row r="21434">
          <cell r="A21434">
            <v>45136</v>
          </cell>
          <cell r="B21434" t="str">
            <v>HA 59</v>
          </cell>
          <cell r="D21434">
            <v>168</v>
          </cell>
        </row>
        <row r="21435">
          <cell r="A21435">
            <v>45136</v>
          </cell>
          <cell r="B21435" t="str">
            <v>HA 71</v>
          </cell>
          <cell r="D21435">
            <v>188</v>
          </cell>
        </row>
        <row r="21436">
          <cell r="A21436">
            <v>45136</v>
          </cell>
          <cell r="B21436" t="str">
            <v>UA 1141</v>
          </cell>
          <cell r="D21436">
            <v>162</v>
          </cell>
        </row>
        <row r="21437">
          <cell r="A21437">
            <v>45136</v>
          </cell>
          <cell r="B21437" t="str">
            <v>UA 1219</v>
          </cell>
          <cell r="D21437">
            <v>178</v>
          </cell>
        </row>
        <row r="21438">
          <cell r="A21438">
            <v>45136</v>
          </cell>
          <cell r="B21438" t="str">
            <v>UA 1273</v>
          </cell>
          <cell r="D21438">
            <v>349</v>
          </cell>
        </row>
        <row r="21439">
          <cell r="A21439">
            <v>45136</v>
          </cell>
          <cell r="B21439" t="str">
            <v>UA 1736</v>
          </cell>
          <cell r="D21439">
            <v>335</v>
          </cell>
        </row>
        <row r="21440">
          <cell r="A21440">
            <v>45136</v>
          </cell>
          <cell r="B21440" t="str">
            <v>UA 1749</v>
          </cell>
          <cell r="D21440">
            <v>351</v>
          </cell>
        </row>
        <row r="21441">
          <cell r="A21441">
            <v>45136</v>
          </cell>
          <cell r="B21441" t="str">
            <v>UA 1807</v>
          </cell>
          <cell r="D21441">
            <v>163</v>
          </cell>
        </row>
        <row r="21442">
          <cell r="A21442">
            <v>45136</v>
          </cell>
          <cell r="B21442" t="str">
            <v>UA 2623</v>
          </cell>
          <cell r="D21442">
            <v>159</v>
          </cell>
        </row>
        <row r="21443">
          <cell r="A21443">
            <v>45136</v>
          </cell>
          <cell r="B21443" t="str">
            <v>UA 417</v>
          </cell>
          <cell r="D21443">
            <v>177</v>
          </cell>
        </row>
        <row r="21444">
          <cell r="A21444">
            <v>45136</v>
          </cell>
          <cell r="B21444" t="str">
            <v>WN 2396</v>
          </cell>
          <cell r="D21444">
            <v>174</v>
          </cell>
        </row>
        <row r="21445">
          <cell r="A21445">
            <v>45136</v>
          </cell>
          <cell r="B21445" t="str">
            <v>WN 271</v>
          </cell>
          <cell r="D21445">
            <v>170</v>
          </cell>
        </row>
        <row r="21446">
          <cell r="A21446">
            <v>45136</v>
          </cell>
          <cell r="B21446" t="str">
            <v>WN 2861</v>
          </cell>
          <cell r="D21446">
            <v>150</v>
          </cell>
        </row>
        <row r="21447">
          <cell r="A21447">
            <v>45136</v>
          </cell>
          <cell r="B21447" t="str">
            <v>WN 3089</v>
          </cell>
          <cell r="D21447">
            <v>162</v>
          </cell>
        </row>
        <row r="21448">
          <cell r="A21448">
            <v>45136</v>
          </cell>
          <cell r="B21448" t="str">
            <v>WN 398</v>
          </cell>
          <cell r="D21448">
            <v>170</v>
          </cell>
        </row>
        <row r="21449">
          <cell r="A21449">
            <v>45137</v>
          </cell>
          <cell r="B21449" t="str">
            <v>AA 119</v>
          </cell>
          <cell r="D21449">
            <v>265</v>
          </cell>
        </row>
        <row r="21450">
          <cell r="A21450">
            <v>45137</v>
          </cell>
          <cell r="B21450" t="str">
            <v>AA 205</v>
          </cell>
          <cell r="D21450">
            <v>186</v>
          </cell>
        </row>
        <row r="21451">
          <cell r="A21451">
            <v>45137</v>
          </cell>
          <cell r="B21451" t="str">
            <v>AA 271</v>
          </cell>
          <cell r="D21451">
            <v>193</v>
          </cell>
        </row>
        <row r="21452">
          <cell r="A21452">
            <v>45137</v>
          </cell>
          <cell r="B21452" t="str">
            <v>AA 432</v>
          </cell>
          <cell r="D21452">
            <v>170</v>
          </cell>
        </row>
        <row r="21453">
          <cell r="A21453">
            <v>45137</v>
          </cell>
          <cell r="B21453" t="str">
            <v>AS 803</v>
          </cell>
          <cell r="D21453">
            <v>177</v>
          </cell>
        </row>
        <row r="21454">
          <cell r="A21454">
            <v>45137</v>
          </cell>
          <cell r="B21454" t="str">
            <v>AS 805</v>
          </cell>
          <cell r="D21454">
            <v>170</v>
          </cell>
        </row>
        <row r="21455">
          <cell r="A21455">
            <v>45137</v>
          </cell>
          <cell r="B21455" t="str">
            <v>AS 809</v>
          </cell>
          <cell r="D21455">
            <v>177</v>
          </cell>
        </row>
        <row r="21456">
          <cell r="A21456">
            <v>45137</v>
          </cell>
          <cell r="B21456" t="str">
            <v>AS 813</v>
          </cell>
          <cell r="D21456">
            <v>178</v>
          </cell>
        </row>
        <row r="21457">
          <cell r="A21457">
            <v>45137</v>
          </cell>
          <cell r="B21457" t="str">
            <v>AS 825</v>
          </cell>
          <cell r="D21457">
            <v>178</v>
          </cell>
        </row>
        <row r="21458">
          <cell r="A21458">
            <v>45137</v>
          </cell>
          <cell r="B21458" t="str">
            <v>AS 829</v>
          </cell>
          <cell r="D21458">
            <v>175</v>
          </cell>
        </row>
        <row r="21459">
          <cell r="A21459">
            <v>45137</v>
          </cell>
          <cell r="B21459" t="str">
            <v>AS 879</v>
          </cell>
          <cell r="D21459">
            <v>177</v>
          </cell>
        </row>
        <row r="21460">
          <cell r="A21460">
            <v>45137</v>
          </cell>
          <cell r="B21460" t="str">
            <v>DL 355</v>
          </cell>
          <cell r="D21460">
            <v>194</v>
          </cell>
        </row>
        <row r="21461">
          <cell r="A21461">
            <v>45137</v>
          </cell>
          <cell r="B21461" t="str">
            <v>DL 464</v>
          </cell>
          <cell r="D21461">
            <v>193</v>
          </cell>
        </row>
        <row r="21462">
          <cell r="A21462">
            <v>45137</v>
          </cell>
          <cell r="B21462" t="str">
            <v>DL 481</v>
          </cell>
          <cell r="D21462">
            <v>184</v>
          </cell>
        </row>
        <row r="21463">
          <cell r="A21463">
            <v>45137</v>
          </cell>
          <cell r="B21463" t="str">
            <v>HA 23</v>
          </cell>
          <cell r="D21463">
            <v>186</v>
          </cell>
        </row>
        <row r="21464">
          <cell r="A21464">
            <v>45137</v>
          </cell>
          <cell r="B21464" t="str">
            <v>HA 29</v>
          </cell>
          <cell r="D21464">
            <v>278</v>
          </cell>
        </row>
        <row r="21465">
          <cell r="A21465">
            <v>45137</v>
          </cell>
          <cell r="B21465" t="str">
            <v>HA 39</v>
          </cell>
          <cell r="D21465">
            <v>189</v>
          </cell>
        </row>
        <row r="21466">
          <cell r="A21466">
            <v>45137</v>
          </cell>
          <cell r="B21466" t="str">
            <v>HA 41</v>
          </cell>
          <cell r="D21466">
            <v>186</v>
          </cell>
        </row>
        <row r="21467">
          <cell r="A21467">
            <v>45137</v>
          </cell>
          <cell r="B21467" t="str">
            <v>HA 57</v>
          </cell>
          <cell r="D21467">
            <v>187</v>
          </cell>
        </row>
        <row r="21468">
          <cell r="A21468">
            <v>45137</v>
          </cell>
          <cell r="B21468" t="str">
            <v>HA 59</v>
          </cell>
          <cell r="D21468">
            <v>170</v>
          </cell>
        </row>
        <row r="21469">
          <cell r="A21469">
            <v>45137</v>
          </cell>
          <cell r="B21469" t="str">
            <v>HA 71</v>
          </cell>
          <cell r="D21469">
            <v>189</v>
          </cell>
        </row>
        <row r="21470">
          <cell r="A21470">
            <v>45137</v>
          </cell>
          <cell r="B21470" t="str">
            <v>UA 1141</v>
          </cell>
          <cell r="D21470">
            <v>178</v>
          </cell>
        </row>
        <row r="21471">
          <cell r="A21471">
            <v>45137</v>
          </cell>
          <cell r="B21471" t="str">
            <v>UA 1273</v>
          </cell>
          <cell r="D21471">
            <v>352</v>
          </cell>
        </row>
        <row r="21472">
          <cell r="A21472">
            <v>45137</v>
          </cell>
          <cell r="B21472" t="str">
            <v>UA 1749</v>
          </cell>
          <cell r="D21472">
            <v>348</v>
          </cell>
        </row>
        <row r="21473">
          <cell r="A21473">
            <v>45137</v>
          </cell>
          <cell r="B21473" t="str">
            <v>UA 202</v>
          </cell>
          <cell r="D21473">
            <v>243</v>
          </cell>
        </row>
        <row r="21474">
          <cell r="A21474">
            <v>45137</v>
          </cell>
          <cell r="B21474" t="str">
            <v>UA 2623</v>
          </cell>
          <cell r="D21474">
            <v>178</v>
          </cell>
        </row>
        <row r="21475">
          <cell r="A21475">
            <v>45137</v>
          </cell>
          <cell r="B21475" t="str">
            <v>UA 417</v>
          </cell>
          <cell r="D21475">
            <v>179</v>
          </cell>
        </row>
        <row r="21476">
          <cell r="A21476">
            <v>45137</v>
          </cell>
          <cell r="B21476" t="str">
            <v>WN 1675</v>
          </cell>
          <cell r="D21476">
            <v>183</v>
          </cell>
        </row>
        <row r="21477">
          <cell r="A21477">
            <v>45137</v>
          </cell>
          <cell r="B21477" t="str">
            <v>WN 1882</v>
          </cell>
          <cell r="D21477">
            <v>175</v>
          </cell>
        </row>
        <row r="21478">
          <cell r="A21478">
            <v>45137</v>
          </cell>
          <cell r="B21478" t="str">
            <v>WN 2614</v>
          </cell>
          <cell r="D21478">
            <v>177</v>
          </cell>
        </row>
        <row r="21479">
          <cell r="A21479">
            <v>45137</v>
          </cell>
          <cell r="B21479" t="str">
            <v>WN 271</v>
          </cell>
          <cell r="D21479">
            <v>174</v>
          </cell>
        </row>
        <row r="21480">
          <cell r="A21480">
            <v>45137</v>
          </cell>
          <cell r="B21480" t="str">
            <v>WN 2861</v>
          </cell>
          <cell r="D21480">
            <v>154</v>
          </cell>
        </row>
        <row r="21481">
          <cell r="A21481">
            <v>45137</v>
          </cell>
          <cell r="B21481" t="str">
            <v>WN 3089</v>
          </cell>
          <cell r="D21481">
            <v>165</v>
          </cell>
        </row>
        <row r="21482">
          <cell r="A21482">
            <v>45138</v>
          </cell>
          <cell r="B21482" t="str">
            <v>AA 119</v>
          </cell>
          <cell r="D21482">
            <v>269</v>
          </cell>
        </row>
        <row r="21483">
          <cell r="A21483">
            <v>45138</v>
          </cell>
          <cell r="B21483" t="str">
            <v>AA 271</v>
          </cell>
          <cell r="D21483">
            <v>196</v>
          </cell>
        </row>
        <row r="21484">
          <cell r="A21484">
            <v>45138</v>
          </cell>
          <cell r="B21484" t="str">
            <v>AA 432</v>
          </cell>
          <cell r="D21484">
            <v>172</v>
          </cell>
        </row>
        <row r="21485">
          <cell r="A21485">
            <v>45138</v>
          </cell>
          <cell r="B21485" t="str">
            <v>AS 831</v>
          </cell>
          <cell r="D21485">
            <v>176</v>
          </cell>
        </row>
        <row r="21486">
          <cell r="A21486">
            <v>45138</v>
          </cell>
          <cell r="B21486" t="str">
            <v>AS 861</v>
          </cell>
          <cell r="D21486">
            <v>177</v>
          </cell>
        </row>
        <row r="21487">
          <cell r="A21487">
            <v>45138</v>
          </cell>
          <cell r="B21487" t="str">
            <v>AS 879</v>
          </cell>
          <cell r="D21487">
            <v>172</v>
          </cell>
        </row>
        <row r="21488">
          <cell r="A21488">
            <v>45138</v>
          </cell>
          <cell r="B21488" t="str">
            <v>HA 23</v>
          </cell>
          <cell r="D21488">
            <v>184</v>
          </cell>
        </row>
        <row r="21489">
          <cell r="A21489">
            <v>45138</v>
          </cell>
          <cell r="B21489" t="str">
            <v>HA 29</v>
          </cell>
          <cell r="D21489">
            <v>275</v>
          </cell>
        </row>
        <row r="21490">
          <cell r="A21490">
            <v>45138</v>
          </cell>
          <cell r="B21490" t="str">
            <v>HA 31</v>
          </cell>
          <cell r="D21490">
            <v>155</v>
          </cell>
        </row>
        <row r="21491">
          <cell r="A21491">
            <v>45138</v>
          </cell>
          <cell r="B21491" t="str">
            <v>HA 33</v>
          </cell>
          <cell r="D21491">
            <v>175</v>
          </cell>
        </row>
        <row r="21492">
          <cell r="A21492">
            <v>45138</v>
          </cell>
          <cell r="B21492" t="str">
            <v>HA 41</v>
          </cell>
          <cell r="D21492">
            <v>175</v>
          </cell>
        </row>
        <row r="21493">
          <cell r="A21493">
            <v>45138</v>
          </cell>
          <cell r="B21493" t="str">
            <v>HA 45</v>
          </cell>
          <cell r="D21493">
            <v>167</v>
          </cell>
        </row>
        <row r="21494">
          <cell r="A21494">
            <v>45138</v>
          </cell>
          <cell r="B21494" t="str">
            <v>HA 57</v>
          </cell>
          <cell r="D21494">
            <v>184</v>
          </cell>
        </row>
        <row r="21495">
          <cell r="A21495">
            <v>45138</v>
          </cell>
          <cell r="B21495" t="str">
            <v>HA 59</v>
          </cell>
          <cell r="D21495">
            <v>172</v>
          </cell>
        </row>
        <row r="21496">
          <cell r="A21496">
            <v>45138</v>
          </cell>
          <cell r="B21496" t="str">
            <v>UA 1736</v>
          </cell>
          <cell r="D21496">
            <v>353</v>
          </cell>
        </row>
        <row r="21497">
          <cell r="A21497">
            <v>45138</v>
          </cell>
          <cell r="B21497" t="str">
            <v>UA 202</v>
          </cell>
          <cell r="D21497">
            <v>243</v>
          </cell>
        </row>
        <row r="21498">
          <cell r="A21498">
            <v>45138</v>
          </cell>
          <cell r="B21498" t="str">
            <v>WN 1594</v>
          </cell>
          <cell r="D21498">
            <v>165</v>
          </cell>
        </row>
        <row r="21499">
          <cell r="A21499">
            <v>45138</v>
          </cell>
          <cell r="B21499" t="str">
            <v>WN 1675</v>
          </cell>
          <cell r="D21499">
            <v>174</v>
          </cell>
        </row>
        <row r="21500">
          <cell r="A21500">
            <v>45138</v>
          </cell>
          <cell r="B21500" t="str">
            <v>WN 1882</v>
          </cell>
          <cell r="D21500">
            <v>171</v>
          </cell>
        </row>
        <row r="21501">
          <cell r="A21501">
            <v>45138</v>
          </cell>
          <cell r="B21501" t="str">
            <v>WN 2614</v>
          </cell>
          <cell r="D21501">
            <v>175</v>
          </cell>
        </row>
        <row r="21502">
          <cell r="A21502">
            <v>45138</v>
          </cell>
          <cell r="B21502" t="str">
            <v>WN 271</v>
          </cell>
          <cell r="D21502">
            <v>178</v>
          </cell>
        </row>
        <row r="21503">
          <cell r="A21503">
            <v>45138</v>
          </cell>
          <cell r="B21503" t="str">
            <v>WN 3089</v>
          </cell>
          <cell r="D21503">
            <v>167</v>
          </cell>
        </row>
        <row r="21504">
          <cell r="A21504">
            <v>45139</v>
          </cell>
          <cell r="B21504" t="str">
            <v>AA 119</v>
          </cell>
          <cell r="D21504">
            <v>285</v>
          </cell>
        </row>
        <row r="21505">
          <cell r="A21505">
            <v>45139</v>
          </cell>
          <cell r="B21505" t="str">
            <v>AA 271</v>
          </cell>
          <cell r="D21505">
            <v>192</v>
          </cell>
        </row>
        <row r="21506">
          <cell r="A21506">
            <v>45139</v>
          </cell>
          <cell r="B21506" t="str">
            <v>AA 432</v>
          </cell>
          <cell r="D21506">
            <v>189</v>
          </cell>
        </row>
        <row r="21507">
          <cell r="A21507">
            <v>45139</v>
          </cell>
          <cell r="B21507" t="str">
            <v>AS 803</v>
          </cell>
          <cell r="D21507">
            <v>176</v>
          </cell>
        </row>
        <row r="21508">
          <cell r="A21508">
            <v>45139</v>
          </cell>
          <cell r="B21508" t="str">
            <v>AS 809</v>
          </cell>
          <cell r="D21508">
            <v>175</v>
          </cell>
        </row>
        <row r="21509">
          <cell r="A21509">
            <v>45139</v>
          </cell>
          <cell r="B21509" t="str">
            <v>AS 813</v>
          </cell>
          <cell r="D21509">
            <v>174</v>
          </cell>
        </row>
        <row r="21510">
          <cell r="A21510">
            <v>45139</v>
          </cell>
          <cell r="B21510" t="str">
            <v>AS 825</v>
          </cell>
          <cell r="D21510">
            <v>178</v>
          </cell>
        </row>
        <row r="21511">
          <cell r="A21511">
            <v>45139</v>
          </cell>
          <cell r="B21511" t="str">
            <v>AS 829</v>
          </cell>
          <cell r="D21511">
            <v>176</v>
          </cell>
        </row>
        <row r="21512">
          <cell r="A21512">
            <v>45139</v>
          </cell>
          <cell r="B21512" t="str">
            <v>AS 861</v>
          </cell>
          <cell r="D21512">
            <v>164</v>
          </cell>
        </row>
        <row r="21513">
          <cell r="A21513">
            <v>45139</v>
          </cell>
          <cell r="B21513" t="str">
            <v>AS 879</v>
          </cell>
          <cell r="D21513">
            <v>174</v>
          </cell>
        </row>
        <row r="21514">
          <cell r="A21514">
            <v>45139</v>
          </cell>
          <cell r="B21514" t="str">
            <v>DL 355</v>
          </cell>
          <cell r="D21514">
            <v>190</v>
          </cell>
        </row>
        <row r="21515">
          <cell r="A21515">
            <v>45139</v>
          </cell>
          <cell r="B21515" t="str">
            <v>HA 23</v>
          </cell>
          <cell r="D21515">
            <v>186</v>
          </cell>
        </row>
        <row r="21516">
          <cell r="A21516">
            <v>45139</v>
          </cell>
          <cell r="B21516" t="str">
            <v>HA 29</v>
          </cell>
          <cell r="D21516">
            <v>278</v>
          </cell>
        </row>
        <row r="21517">
          <cell r="A21517">
            <v>45139</v>
          </cell>
          <cell r="B21517" t="str">
            <v>HA 31</v>
          </cell>
          <cell r="D21517">
            <v>171</v>
          </cell>
        </row>
        <row r="21518">
          <cell r="A21518">
            <v>45139</v>
          </cell>
          <cell r="B21518" t="str">
            <v>HA 33</v>
          </cell>
          <cell r="D21518">
            <v>277</v>
          </cell>
        </row>
        <row r="21519">
          <cell r="A21519">
            <v>45139</v>
          </cell>
          <cell r="B21519" t="str">
            <v>HA 39</v>
          </cell>
          <cell r="D21519">
            <v>184</v>
          </cell>
        </row>
        <row r="21520">
          <cell r="A21520">
            <v>45139</v>
          </cell>
          <cell r="B21520" t="str">
            <v>HA 41</v>
          </cell>
          <cell r="D21520">
            <v>186</v>
          </cell>
        </row>
        <row r="21521">
          <cell r="A21521">
            <v>45139</v>
          </cell>
          <cell r="B21521" t="str">
            <v>HA 59</v>
          </cell>
          <cell r="D21521">
            <v>184</v>
          </cell>
        </row>
        <row r="21522">
          <cell r="A21522">
            <v>45139</v>
          </cell>
          <cell r="B21522" t="str">
            <v>UA 1141</v>
          </cell>
          <cell r="D21522">
            <v>178</v>
          </cell>
        </row>
        <row r="21523">
          <cell r="A21523">
            <v>45139</v>
          </cell>
          <cell r="B21523" t="str">
            <v>UA 1273</v>
          </cell>
          <cell r="D21523">
            <v>352</v>
          </cell>
        </row>
        <row r="21524">
          <cell r="A21524">
            <v>45140</v>
          </cell>
          <cell r="B21524" t="str">
            <v>UA 1273</v>
          </cell>
          <cell r="D21524">
            <v>362</v>
          </cell>
        </row>
        <row r="21525">
          <cell r="A21525">
            <v>45139</v>
          </cell>
          <cell r="B21525" t="str">
            <v>UA 1736</v>
          </cell>
          <cell r="D21525">
            <v>342</v>
          </cell>
        </row>
        <row r="21526">
          <cell r="A21526">
            <v>45139</v>
          </cell>
          <cell r="B21526" t="str">
            <v>UA 2623</v>
          </cell>
          <cell r="D21526">
            <v>172</v>
          </cell>
        </row>
        <row r="21527">
          <cell r="A21527">
            <v>45139</v>
          </cell>
          <cell r="B21527" t="str">
            <v>UA 417</v>
          </cell>
          <cell r="D21527">
            <v>179</v>
          </cell>
        </row>
        <row r="21528">
          <cell r="A21528">
            <v>45139</v>
          </cell>
          <cell r="B21528" t="str">
            <v>WN 1594</v>
          </cell>
          <cell r="D21528">
            <v>172</v>
          </cell>
        </row>
        <row r="21529">
          <cell r="A21529">
            <v>45139</v>
          </cell>
          <cell r="B21529" t="str">
            <v>WN 1675</v>
          </cell>
          <cell r="D21529">
            <v>174</v>
          </cell>
        </row>
        <row r="21530">
          <cell r="A21530">
            <v>45139</v>
          </cell>
          <cell r="B21530" t="str">
            <v>WN 1882</v>
          </cell>
          <cell r="D21530">
            <v>171</v>
          </cell>
        </row>
        <row r="21531">
          <cell r="A21531">
            <v>45139</v>
          </cell>
          <cell r="B21531" t="str">
            <v>WN 271</v>
          </cell>
          <cell r="D21531">
            <v>174</v>
          </cell>
        </row>
        <row r="21532">
          <cell r="A21532">
            <v>45140</v>
          </cell>
          <cell r="B21532" t="str">
            <v>AA 205</v>
          </cell>
          <cell r="D21532">
            <v>190</v>
          </cell>
        </row>
        <row r="21533">
          <cell r="A21533">
            <v>45140</v>
          </cell>
          <cell r="B21533" t="str">
            <v>AA 271</v>
          </cell>
          <cell r="D21533">
            <v>197</v>
          </cell>
        </row>
        <row r="21534">
          <cell r="A21534">
            <v>45140</v>
          </cell>
          <cell r="B21534" t="str">
            <v>AA 432</v>
          </cell>
          <cell r="D21534">
            <v>177</v>
          </cell>
        </row>
        <row r="21535">
          <cell r="A21535">
            <v>45140</v>
          </cell>
          <cell r="B21535" t="str">
            <v>AS 803</v>
          </cell>
          <cell r="D21535">
            <v>174</v>
          </cell>
        </row>
        <row r="21536">
          <cell r="A21536">
            <v>45140</v>
          </cell>
          <cell r="B21536" t="str">
            <v>AS 805</v>
          </cell>
          <cell r="D21536">
            <v>170</v>
          </cell>
        </row>
        <row r="21537">
          <cell r="A21537">
            <v>45140</v>
          </cell>
          <cell r="B21537" t="str">
            <v>AS 813</v>
          </cell>
          <cell r="D21537">
            <v>173</v>
          </cell>
        </row>
        <row r="21538">
          <cell r="A21538">
            <v>45140</v>
          </cell>
          <cell r="B21538" t="str">
            <v>AS 825</v>
          </cell>
          <cell r="D21538">
            <v>162</v>
          </cell>
        </row>
        <row r="21539">
          <cell r="A21539">
            <v>45140</v>
          </cell>
          <cell r="B21539" t="str">
            <v>AS 829</v>
          </cell>
          <cell r="D21539">
            <v>178</v>
          </cell>
        </row>
        <row r="21540">
          <cell r="A21540">
            <v>45140</v>
          </cell>
          <cell r="B21540" t="str">
            <v>AS 861</v>
          </cell>
          <cell r="D21540">
            <v>176</v>
          </cell>
        </row>
        <row r="21541">
          <cell r="A21541">
            <v>45140</v>
          </cell>
          <cell r="B21541" t="str">
            <v>AS 879</v>
          </cell>
          <cell r="D21541">
            <v>172</v>
          </cell>
        </row>
        <row r="21542">
          <cell r="A21542">
            <v>45140</v>
          </cell>
          <cell r="B21542" t="str">
            <v>DL 355</v>
          </cell>
          <cell r="D21542">
            <v>196</v>
          </cell>
        </row>
        <row r="21543">
          <cell r="A21543">
            <v>45140</v>
          </cell>
          <cell r="B21543" t="str">
            <v>DL 464</v>
          </cell>
          <cell r="D21543">
            <v>190</v>
          </cell>
        </row>
        <row r="21544">
          <cell r="A21544">
            <v>45140</v>
          </cell>
          <cell r="B21544" t="str">
            <v>DL 481</v>
          </cell>
          <cell r="D21544">
            <v>184</v>
          </cell>
        </row>
        <row r="21545">
          <cell r="A21545">
            <v>45140</v>
          </cell>
          <cell r="B21545" t="str">
            <v>HA 23</v>
          </cell>
          <cell r="D21545">
            <v>177</v>
          </cell>
        </row>
        <row r="21546">
          <cell r="A21546">
            <v>45140</v>
          </cell>
          <cell r="B21546" t="str">
            <v>HA 29</v>
          </cell>
          <cell r="D21546">
            <v>278</v>
          </cell>
        </row>
        <row r="21547">
          <cell r="A21547">
            <v>45140</v>
          </cell>
          <cell r="B21547" t="str">
            <v>HA 31</v>
          </cell>
          <cell r="D21547">
            <v>176</v>
          </cell>
        </row>
        <row r="21548">
          <cell r="A21548">
            <v>45140</v>
          </cell>
          <cell r="B21548" t="str">
            <v>HA 33</v>
          </cell>
          <cell r="D21548">
            <v>278</v>
          </cell>
        </row>
        <row r="21549">
          <cell r="A21549">
            <v>45140</v>
          </cell>
          <cell r="B21549" t="str">
            <v>HA 39</v>
          </cell>
          <cell r="D21549">
            <v>188</v>
          </cell>
        </row>
        <row r="21550">
          <cell r="A21550">
            <v>45140</v>
          </cell>
          <cell r="B21550" t="str">
            <v>HA 41</v>
          </cell>
          <cell r="D21550">
            <v>186</v>
          </cell>
        </row>
        <row r="21551">
          <cell r="A21551">
            <v>45140</v>
          </cell>
          <cell r="B21551" t="str">
            <v>HA 45</v>
          </cell>
          <cell r="D21551">
            <v>177</v>
          </cell>
        </row>
        <row r="21552">
          <cell r="A21552">
            <v>45140</v>
          </cell>
          <cell r="B21552" t="str">
            <v>HA 59</v>
          </cell>
          <cell r="D21552">
            <v>180</v>
          </cell>
        </row>
        <row r="21553">
          <cell r="A21553">
            <v>45140</v>
          </cell>
          <cell r="B21553" t="str">
            <v>UA 1219</v>
          </cell>
          <cell r="D21553">
            <v>169</v>
          </cell>
        </row>
        <row r="21554">
          <cell r="A21554">
            <v>45140</v>
          </cell>
          <cell r="B21554" t="str">
            <v>UA 1736</v>
          </cell>
          <cell r="D21554">
            <v>358</v>
          </cell>
        </row>
        <row r="21555">
          <cell r="A21555">
            <v>45140</v>
          </cell>
          <cell r="B21555" t="str">
            <v>UA 1749</v>
          </cell>
          <cell r="D21555">
            <v>321</v>
          </cell>
        </row>
        <row r="21556">
          <cell r="A21556">
            <v>45140</v>
          </cell>
          <cell r="B21556" t="str">
            <v>UA 2623</v>
          </cell>
          <cell r="D21556">
            <v>179</v>
          </cell>
        </row>
        <row r="21557">
          <cell r="A21557">
            <v>45140</v>
          </cell>
          <cell r="B21557" t="str">
            <v>WN 1675</v>
          </cell>
          <cell r="D21557">
            <v>175</v>
          </cell>
        </row>
        <row r="21558">
          <cell r="A21558">
            <v>45140</v>
          </cell>
          <cell r="B21558" t="str">
            <v>WN 1882</v>
          </cell>
          <cell r="D21558">
            <v>173</v>
          </cell>
        </row>
        <row r="21559">
          <cell r="A21559">
            <v>45141</v>
          </cell>
          <cell r="B21559" t="str">
            <v>AA 205</v>
          </cell>
          <cell r="D21559">
            <v>195</v>
          </cell>
        </row>
        <row r="21560">
          <cell r="A21560">
            <v>45141</v>
          </cell>
          <cell r="B21560" t="str">
            <v>AA 271</v>
          </cell>
          <cell r="D21560">
            <v>202</v>
          </cell>
        </row>
        <row r="21561">
          <cell r="A21561">
            <v>45141</v>
          </cell>
          <cell r="B21561" t="str">
            <v>AA 432</v>
          </cell>
          <cell r="D21561">
            <v>157</v>
          </cell>
        </row>
        <row r="21562">
          <cell r="A21562">
            <v>45141</v>
          </cell>
          <cell r="B21562" t="str">
            <v>AS 803</v>
          </cell>
          <cell r="D21562">
            <v>176</v>
          </cell>
        </row>
        <row r="21563">
          <cell r="A21563">
            <v>45141</v>
          </cell>
          <cell r="B21563" t="str">
            <v>AS 805</v>
          </cell>
          <cell r="D21563">
            <v>175</v>
          </cell>
        </row>
        <row r="21564">
          <cell r="A21564">
            <v>45141</v>
          </cell>
          <cell r="B21564" t="str">
            <v>AS 809</v>
          </cell>
          <cell r="D21564">
            <v>170</v>
          </cell>
        </row>
        <row r="21565">
          <cell r="A21565">
            <v>45141</v>
          </cell>
          <cell r="B21565" t="str">
            <v>AS 813</v>
          </cell>
          <cell r="D21565">
            <v>172</v>
          </cell>
        </row>
        <row r="21566">
          <cell r="A21566">
            <v>45141</v>
          </cell>
          <cell r="B21566" t="str">
            <v>AS 825</v>
          </cell>
          <cell r="D21566">
            <v>175</v>
          </cell>
        </row>
        <row r="21567">
          <cell r="A21567">
            <v>45141</v>
          </cell>
          <cell r="B21567" t="str">
            <v>AS 861</v>
          </cell>
          <cell r="D21567">
            <v>168</v>
          </cell>
        </row>
        <row r="21568">
          <cell r="A21568">
            <v>45141</v>
          </cell>
          <cell r="B21568" t="str">
            <v>AS 879</v>
          </cell>
          <cell r="D21568">
            <v>172</v>
          </cell>
        </row>
        <row r="21569">
          <cell r="A21569">
            <v>45141</v>
          </cell>
          <cell r="B21569" t="str">
            <v>DL 355</v>
          </cell>
          <cell r="D21569">
            <v>190</v>
          </cell>
        </row>
        <row r="21570">
          <cell r="A21570">
            <v>45141</v>
          </cell>
          <cell r="B21570" t="str">
            <v>DL 464</v>
          </cell>
          <cell r="D21570">
            <v>190</v>
          </cell>
        </row>
        <row r="21571">
          <cell r="A21571">
            <v>45141</v>
          </cell>
          <cell r="B21571" t="str">
            <v>DL 481</v>
          </cell>
          <cell r="D21571">
            <v>186</v>
          </cell>
        </row>
        <row r="21572">
          <cell r="A21572">
            <v>45141</v>
          </cell>
          <cell r="B21572" t="str">
            <v>HA 29</v>
          </cell>
          <cell r="D21572">
            <v>278</v>
          </cell>
        </row>
        <row r="21573">
          <cell r="A21573">
            <v>45141</v>
          </cell>
          <cell r="B21573" t="str">
            <v>HA 45</v>
          </cell>
          <cell r="D21573">
            <v>176</v>
          </cell>
        </row>
        <row r="21574">
          <cell r="A21574">
            <v>45141</v>
          </cell>
          <cell r="B21574" t="str">
            <v>HA 57</v>
          </cell>
          <cell r="D21574">
            <v>191</v>
          </cell>
        </row>
        <row r="21575">
          <cell r="A21575">
            <v>45141</v>
          </cell>
          <cell r="B21575" t="str">
            <v>HA 59</v>
          </cell>
          <cell r="D21575">
            <v>171</v>
          </cell>
        </row>
        <row r="21576">
          <cell r="A21576">
            <v>45141</v>
          </cell>
          <cell r="B21576" t="str">
            <v>HA 71</v>
          </cell>
          <cell r="D21576">
            <v>187</v>
          </cell>
        </row>
        <row r="21577">
          <cell r="A21577">
            <v>45141</v>
          </cell>
          <cell r="B21577" t="str">
            <v>UA 1273</v>
          </cell>
          <cell r="D21577">
            <v>359</v>
          </cell>
        </row>
        <row r="21578">
          <cell r="A21578">
            <v>45141</v>
          </cell>
          <cell r="B21578" t="str">
            <v>UA 1736</v>
          </cell>
          <cell r="D21578">
            <v>297</v>
          </cell>
        </row>
        <row r="21579">
          <cell r="A21579">
            <v>45141</v>
          </cell>
          <cell r="B21579" t="str">
            <v>UA 1749</v>
          </cell>
          <cell r="D21579">
            <v>338</v>
          </cell>
        </row>
        <row r="21580">
          <cell r="A21580">
            <v>45141</v>
          </cell>
          <cell r="B21580" t="str">
            <v>UA 202</v>
          </cell>
          <cell r="D21580">
            <v>200</v>
          </cell>
        </row>
        <row r="21581">
          <cell r="A21581">
            <v>45141</v>
          </cell>
          <cell r="B21581" t="str">
            <v>WN 1594</v>
          </cell>
          <cell r="D21581">
            <v>174</v>
          </cell>
        </row>
        <row r="21582">
          <cell r="A21582">
            <v>45141</v>
          </cell>
          <cell r="B21582" t="str">
            <v>WN 1675</v>
          </cell>
          <cell r="D21582">
            <v>170</v>
          </cell>
        </row>
        <row r="21583">
          <cell r="A21583">
            <v>45141</v>
          </cell>
          <cell r="B21583" t="str">
            <v>WN 1882</v>
          </cell>
          <cell r="D21583">
            <v>175</v>
          </cell>
        </row>
        <row r="21584">
          <cell r="A21584">
            <v>45141</v>
          </cell>
          <cell r="B21584" t="str">
            <v>WN 2396</v>
          </cell>
          <cell r="D21584">
            <v>171</v>
          </cell>
        </row>
        <row r="21585">
          <cell r="A21585">
            <v>45141</v>
          </cell>
          <cell r="B21585" t="str">
            <v>WN 2614</v>
          </cell>
          <cell r="D21585">
            <v>168</v>
          </cell>
        </row>
        <row r="21586">
          <cell r="A21586">
            <v>45141</v>
          </cell>
          <cell r="B21586" t="str">
            <v>WN 271</v>
          </cell>
          <cell r="D21586">
            <v>175</v>
          </cell>
        </row>
        <row r="21587">
          <cell r="A21587">
            <v>45141</v>
          </cell>
          <cell r="B21587" t="str">
            <v>WN 3089</v>
          </cell>
          <cell r="D21587">
            <v>169</v>
          </cell>
        </row>
        <row r="21588">
          <cell r="A21588">
            <v>45142</v>
          </cell>
          <cell r="B21588" t="str">
            <v>AA 119</v>
          </cell>
          <cell r="D21588">
            <v>282</v>
          </cell>
        </row>
        <row r="21589">
          <cell r="A21589">
            <v>45142</v>
          </cell>
          <cell r="B21589" t="str">
            <v>AA 205</v>
          </cell>
          <cell r="D21589">
            <v>140</v>
          </cell>
        </row>
        <row r="21590">
          <cell r="A21590">
            <v>45142</v>
          </cell>
          <cell r="B21590" t="str">
            <v>AA 271</v>
          </cell>
          <cell r="D21590">
            <v>196</v>
          </cell>
        </row>
        <row r="21591">
          <cell r="A21591">
            <v>45142</v>
          </cell>
          <cell r="B21591" t="str">
            <v>AA 432</v>
          </cell>
          <cell r="D21591">
            <v>169</v>
          </cell>
        </row>
        <row r="21592">
          <cell r="A21592">
            <v>45142</v>
          </cell>
          <cell r="B21592" t="str">
            <v>AS 803</v>
          </cell>
          <cell r="D21592">
            <v>176</v>
          </cell>
        </row>
        <row r="21593">
          <cell r="A21593">
            <v>45142</v>
          </cell>
          <cell r="B21593" t="str">
            <v>AS 805</v>
          </cell>
          <cell r="D21593">
            <v>150</v>
          </cell>
        </row>
        <row r="21594">
          <cell r="A21594">
            <v>45142</v>
          </cell>
          <cell r="B21594" t="str">
            <v>AS 809</v>
          </cell>
          <cell r="D21594">
            <v>169</v>
          </cell>
        </row>
        <row r="21595">
          <cell r="A21595">
            <v>45142</v>
          </cell>
          <cell r="B21595" t="str">
            <v>AS 825</v>
          </cell>
          <cell r="D21595">
            <v>170</v>
          </cell>
        </row>
        <row r="21596">
          <cell r="A21596">
            <v>45142</v>
          </cell>
          <cell r="B21596" t="str">
            <v>AS 829</v>
          </cell>
          <cell r="D21596">
            <v>171</v>
          </cell>
        </row>
        <row r="21597">
          <cell r="A21597">
            <v>45142</v>
          </cell>
          <cell r="B21597" t="str">
            <v>AS 861</v>
          </cell>
          <cell r="D21597">
            <v>174</v>
          </cell>
        </row>
        <row r="21598">
          <cell r="A21598">
            <v>45142</v>
          </cell>
          <cell r="B21598" t="str">
            <v>AS 879</v>
          </cell>
          <cell r="D21598">
            <v>175</v>
          </cell>
        </row>
        <row r="21599">
          <cell r="A21599">
            <v>45142</v>
          </cell>
          <cell r="B21599" t="str">
            <v>DL 464</v>
          </cell>
          <cell r="D21599">
            <v>191</v>
          </cell>
        </row>
        <row r="21600">
          <cell r="A21600">
            <v>45142</v>
          </cell>
          <cell r="B21600" t="str">
            <v>DL 481</v>
          </cell>
          <cell r="D21600">
            <v>171</v>
          </cell>
        </row>
        <row r="21601">
          <cell r="A21601">
            <v>45142</v>
          </cell>
          <cell r="B21601" t="str">
            <v>Ha 29</v>
          </cell>
          <cell r="D21601">
            <v>255</v>
          </cell>
        </row>
        <row r="21602">
          <cell r="A21602">
            <v>45142</v>
          </cell>
          <cell r="B21602" t="str">
            <v>HA 31</v>
          </cell>
          <cell r="D21602">
            <v>73</v>
          </cell>
        </row>
        <row r="21603">
          <cell r="A21603">
            <v>45142</v>
          </cell>
          <cell r="B21603" t="str">
            <v>HA 39</v>
          </cell>
          <cell r="D21603">
            <v>182</v>
          </cell>
        </row>
        <row r="21604">
          <cell r="A21604">
            <v>45142</v>
          </cell>
          <cell r="B21604" t="str">
            <v>HA 41</v>
          </cell>
          <cell r="D21604">
            <v>180</v>
          </cell>
        </row>
        <row r="21605">
          <cell r="A21605">
            <v>45142</v>
          </cell>
          <cell r="B21605" t="str">
            <v>HA 45</v>
          </cell>
          <cell r="D21605">
            <v>176</v>
          </cell>
        </row>
        <row r="21606">
          <cell r="A21606">
            <v>45142</v>
          </cell>
          <cell r="B21606" t="str">
            <v>HA 57</v>
          </cell>
          <cell r="D21606">
            <v>164</v>
          </cell>
        </row>
        <row r="21607">
          <cell r="A21607">
            <v>45142</v>
          </cell>
          <cell r="B21607" t="str">
            <v>HA 59</v>
          </cell>
          <cell r="D21607">
            <v>179</v>
          </cell>
        </row>
        <row r="21608">
          <cell r="A21608">
            <v>45142</v>
          </cell>
          <cell r="B21608" t="str">
            <v>HA 71</v>
          </cell>
          <cell r="D21608">
            <v>186</v>
          </cell>
        </row>
        <row r="21609">
          <cell r="A21609">
            <v>45142</v>
          </cell>
          <cell r="B21609" t="str">
            <v>UA 1141</v>
          </cell>
          <cell r="D21609">
            <v>170</v>
          </cell>
        </row>
        <row r="21610">
          <cell r="A21610">
            <v>45142</v>
          </cell>
          <cell r="B21610" t="str">
            <v>UA 1219</v>
          </cell>
          <cell r="D21610">
            <v>171</v>
          </cell>
        </row>
        <row r="21611">
          <cell r="A21611">
            <v>45142</v>
          </cell>
          <cell r="B21611" t="str">
            <v>UA 1273</v>
          </cell>
          <cell r="D21611">
            <v>347</v>
          </cell>
        </row>
        <row r="21612">
          <cell r="A21612">
            <v>45142</v>
          </cell>
          <cell r="B21612" t="str">
            <v>UA 1736</v>
          </cell>
          <cell r="D21612">
            <v>301</v>
          </cell>
        </row>
        <row r="21613">
          <cell r="A21613">
            <v>45142</v>
          </cell>
          <cell r="B21613" t="str">
            <v>UA 1749</v>
          </cell>
          <cell r="D21613">
            <v>350</v>
          </cell>
        </row>
        <row r="21614">
          <cell r="A21614">
            <v>45142</v>
          </cell>
          <cell r="B21614" t="str">
            <v>UA 2623</v>
          </cell>
          <cell r="D21614">
            <v>179</v>
          </cell>
        </row>
        <row r="21615">
          <cell r="A21615">
            <v>45142</v>
          </cell>
          <cell r="B21615" t="str">
            <v>WN 1594</v>
          </cell>
          <cell r="D21615">
            <v>177</v>
          </cell>
        </row>
        <row r="21616">
          <cell r="A21616">
            <v>45142</v>
          </cell>
          <cell r="B21616" t="str">
            <v>WN 1675</v>
          </cell>
          <cell r="D21616">
            <v>177</v>
          </cell>
        </row>
        <row r="21617">
          <cell r="A21617">
            <v>45142</v>
          </cell>
          <cell r="B21617" t="str">
            <v>WN 2396</v>
          </cell>
          <cell r="D21617">
            <v>154</v>
          </cell>
        </row>
        <row r="21618">
          <cell r="A21618">
            <v>45142</v>
          </cell>
          <cell r="B21618" t="str">
            <v>WN 2614</v>
          </cell>
          <cell r="D21618">
            <v>168</v>
          </cell>
        </row>
        <row r="21619">
          <cell r="A21619">
            <v>45142</v>
          </cell>
          <cell r="B21619" t="str">
            <v>WN 271</v>
          </cell>
          <cell r="D21619">
            <v>176</v>
          </cell>
        </row>
        <row r="21620">
          <cell r="A21620">
            <v>45142</v>
          </cell>
          <cell r="B21620" t="str">
            <v>WN 2861</v>
          </cell>
          <cell r="D21620">
            <v>154</v>
          </cell>
        </row>
        <row r="21621">
          <cell r="A21621">
            <v>45142</v>
          </cell>
          <cell r="B21621" t="str">
            <v>WN 3089</v>
          </cell>
          <cell r="D21621">
            <v>175</v>
          </cell>
        </row>
        <row r="21622">
          <cell r="A21622">
            <v>45142</v>
          </cell>
          <cell r="B21622" t="str">
            <v>WN 398</v>
          </cell>
          <cell r="D21622">
            <v>174</v>
          </cell>
        </row>
        <row r="21623">
          <cell r="A21623">
            <v>45143</v>
          </cell>
          <cell r="B21623" t="str">
            <v>AA 119</v>
          </cell>
          <cell r="D21623">
            <v>284</v>
          </cell>
        </row>
        <row r="21624">
          <cell r="A21624">
            <v>45143</v>
          </cell>
          <cell r="B21624" t="str">
            <v>AA 205</v>
          </cell>
          <cell r="D21624">
            <v>113</v>
          </cell>
        </row>
        <row r="21625">
          <cell r="A21625">
            <v>45143</v>
          </cell>
          <cell r="B21625" t="str">
            <v>AA 271</v>
          </cell>
          <cell r="D21625">
            <v>150</v>
          </cell>
        </row>
        <row r="21626">
          <cell r="A21626">
            <v>45143</v>
          </cell>
          <cell r="B21626" t="str">
            <v>AA 432</v>
          </cell>
          <cell r="D21626">
            <v>170</v>
          </cell>
        </row>
        <row r="21627">
          <cell r="A21627">
            <v>45143</v>
          </cell>
          <cell r="B21627" t="str">
            <v>AS 805</v>
          </cell>
          <cell r="D21627">
            <v>165</v>
          </cell>
        </row>
        <row r="21628">
          <cell r="A21628">
            <v>45143</v>
          </cell>
          <cell r="B21628" t="str">
            <v>AS 861</v>
          </cell>
          <cell r="D21628">
            <v>177</v>
          </cell>
        </row>
        <row r="21629">
          <cell r="A21629">
            <v>45143</v>
          </cell>
          <cell r="B21629" t="str">
            <v>AS 879</v>
          </cell>
          <cell r="D21629">
            <v>150</v>
          </cell>
        </row>
        <row r="21630">
          <cell r="A21630">
            <v>45143</v>
          </cell>
          <cell r="B21630" t="str">
            <v>DL 355</v>
          </cell>
          <cell r="D21630">
            <v>194</v>
          </cell>
        </row>
        <row r="21631">
          <cell r="A21631">
            <v>45143</v>
          </cell>
          <cell r="B21631" t="str">
            <v>DL 464</v>
          </cell>
          <cell r="D21631">
            <v>195</v>
          </cell>
        </row>
        <row r="21632">
          <cell r="A21632">
            <v>45143</v>
          </cell>
          <cell r="B21632" t="str">
            <v>DL 481</v>
          </cell>
          <cell r="D21632">
            <v>185</v>
          </cell>
        </row>
        <row r="21633">
          <cell r="A21633">
            <v>45143</v>
          </cell>
          <cell r="B21633" t="str">
            <v>HA 29</v>
          </cell>
          <cell r="D21633">
            <v>280</v>
          </cell>
        </row>
        <row r="21634">
          <cell r="A21634">
            <v>45143</v>
          </cell>
          <cell r="B21634" t="str">
            <v>HA 31</v>
          </cell>
          <cell r="D21634">
            <v>117</v>
          </cell>
        </row>
        <row r="21635">
          <cell r="A21635">
            <v>45143</v>
          </cell>
          <cell r="B21635" t="str">
            <v>HA 33</v>
          </cell>
          <cell r="D21635">
            <v>265</v>
          </cell>
        </row>
        <row r="21636">
          <cell r="A21636">
            <v>45143</v>
          </cell>
          <cell r="B21636" t="str">
            <v>HA 39</v>
          </cell>
          <cell r="D21636">
            <v>186</v>
          </cell>
        </row>
        <row r="21637">
          <cell r="A21637">
            <v>45143</v>
          </cell>
          <cell r="B21637" t="str">
            <v>HA 71</v>
          </cell>
          <cell r="D21637">
            <v>178</v>
          </cell>
        </row>
        <row r="21638">
          <cell r="A21638">
            <v>45143</v>
          </cell>
          <cell r="B21638" t="str">
            <v>UA 1219</v>
          </cell>
          <cell r="D21638">
            <v>142</v>
          </cell>
        </row>
        <row r="21639">
          <cell r="A21639">
            <v>45143</v>
          </cell>
          <cell r="B21639" t="str">
            <v>UA 1736</v>
          </cell>
          <cell r="D21639">
            <v>313</v>
          </cell>
        </row>
        <row r="21640">
          <cell r="A21640">
            <v>45143</v>
          </cell>
          <cell r="B21640" t="str">
            <v>UA 1749</v>
          </cell>
          <cell r="D21640">
            <v>142</v>
          </cell>
        </row>
        <row r="21641">
          <cell r="A21641">
            <v>45143</v>
          </cell>
          <cell r="B21641" t="str">
            <v>UA 1807</v>
          </cell>
          <cell r="D21641">
            <v>169</v>
          </cell>
        </row>
        <row r="21642">
          <cell r="A21642">
            <v>45143</v>
          </cell>
          <cell r="B21642" t="str">
            <v>UA 202</v>
          </cell>
          <cell r="D21642">
            <v>222</v>
          </cell>
        </row>
        <row r="21643">
          <cell r="A21643">
            <v>45143</v>
          </cell>
          <cell r="B21643" t="str">
            <v>UA 2623</v>
          </cell>
          <cell r="D21643">
            <v>165</v>
          </cell>
        </row>
        <row r="21644">
          <cell r="A21644">
            <v>45143</v>
          </cell>
          <cell r="B21644" t="str">
            <v>WN 1594</v>
          </cell>
          <cell r="D21644">
            <v>176</v>
          </cell>
        </row>
        <row r="21645">
          <cell r="A21645">
            <v>45143</v>
          </cell>
          <cell r="B21645" t="str">
            <v>WN 1675</v>
          </cell>
          <cell r="D21645">
            <v>167</v>
          </cell>
        </row>
        <row r="21646">
          <cell r="A21646">
            <v>45143</v>
          </cell>
          <cell r="B21646" t="str">
            <v>WN 2396</v>
          </cell>
          <cell r="D21646">
            <v>174</v>
          </cell>
        </row>
        <row r="21647">
          <cell r="A21647">
            <v>45143</v>
          </cell>
          <cell r="B21647" t="str">
            <v>WN 2614</v>
          </cell>
          <cell r="D21647">
            <v>161</v>
          </cell>
        </row>
        <row r="21648">
          <cell r="A21648">
            <v>45143</v>
          </cell>
          <cell r="B21648" t="str">
            <v>WN 271</v>
          </cell>
          <cell r="D21648">
            <v>172</v>
          </cell>
        </row>
        <row r="21649">
          <cell r="A21649">
            <v>45143</v>
          </cell>
          <cell r="B21649" t="str">
            <v>WN 3089</v>
          </cell>
          <cell r="D21649">
            <v>168</v>
          </cell>
        </row>
        <row r="21650">
          <cell r="A21650">
            <v>45144</v>
          </cell>
          <cell r="B21650" t="str">
            <v>AA 271</v>
          </cell>
          <cell r="D21650">
            <v>150</v>
          </cell>
        </row>
        <row r="21651">
          <cell r="A21651">
            <v>45144</v>
          </cell>
          <cell r="B21651" t="str">
            <v>AA 432</v>
          </cell>
          <cell r="D21651">
            <v>167</v>
          </cell>
        </row>
        <row r="21652">
          <cell r="A21652">
            <v>45144</v>
          </cell>
          <cell r="B21652" t="str">
            <v>AS 829</v>
          </cell>
          <cell r="D21652">
            <v>172</v>
          </cell>
        </row>
        <row r="21653">
          <cell r="A21653">
            <v>45144</v>
          </cell>
          <cell r="B21653" t="str">
            <v>AS 879</v>
          </cell>
          <cell r="D21653">
            <v>173</v>
          </cell>
        </row>
        <row r="21654">
          <cell r="A21654">
            <v>45144</v>
          </cell>
          <cell r="B21654" t="str">
            <v>DL 355</v>
          </cell>
          <cell r="D21654">
            <v>188</v>
          </cell>
        </row>
        <row r="21655">
          <cell r="A21655">
            <v>45144</v>
          </cell>
          <cell r="B21655" t="str">
            <v>HA 29</v>
          </cell>
          <cell r="D21655">
            <v>253</v>
          </cell>
        </row>
        <row r="21656">
          <cell r="A21656">
            <v>45144</v>
          </cell>
          <cell r="B21656" t="str">
            <v>HA 33</v>
          </cell>
          <cell r="D21656">
            <v>266</v>
          </cell>
        </row>
        <row r="21657">
          <cell r="A21657">
            <v>45144</v>
          </cell>
          <cell r="B21657" t="str">
            <v>HA 39</v>
          </cell>
          <cell r="D21657">
            <v>182</v>
          </cell>
        </row>
        <row r="21658">
          <cell r="A21658">
            <v>45144</v>
          </cell>
          <cell r="B21658" t="str">
            <v>HA 41</v>
          </cell>
          <cell r="D21658">
            <v>151</v>
          </cell>
        </row>
        <row r="21659">
          <cell r="A21659">
            <v>45144</v>
          </cell>
          <cell r="B21659" t="str">
            <v>HA 45</v>
          </cell>
          <cell r="D21659">
            <v>170</v>
          </cell>
        </row>
        <row r="21660">
          <cell r="A21660">
            <v>45144</v>
          </cell>
          <cell r="B21660" t="str">
            <v>HA 57</v>
          </cell>
          <cell r="D21660">
            <v>181</v>
          </cell>
        </row>
        <row r="21661">
          <cell r="A21661">
            <v>45144</v>
          </cell>
          <cell r="B21661" t="str">
            <v>HA 71</v>
          </cell>
          <cell r="D21661">
            <v>187</v>
          </cell>
        </row>
        <row r="21662">
          <cell r="A21662">
            <v>45144</v>
          </cell>
          <cell r="B21662" t="str">
            <v>UA 1273</v>
          </cell>
          <cell r="D21662">
            <v>360</v>
          </cell>
        </row>
        <row r="21663">
          <cell r="A21663">
            <v>45144</v>
          </cell>
          <cell r="B21663" t="str">
            <v>UA 417</v>
          </cell>
          <cell r="D21663">
            <v>178</v>
          </cell>
        </row>
        <row r="21664">
          <cell r="A21664">
            <v>45144</v>
          </cell>
          <cell r="B21664" t="str">
            <v>WN 1675</v>
          </cell>
          <cell r="D21664">
            <v>167</v>
          </cell>
        </row>
        <row r="21665">
          <cell r="A21665">
            <v>45144</v>
          </cell>
          <cell r="B21665" t="str">
            <v>WN 1882</v>
          </cell>
          <cell r="D21665">
            <v>175</v>
          </cell>
        </row>
        <row r="21666">
          <cell r="A21666">
            <v>45144</v>
          </cell>
          <cell r="B21666" t="str">
            <v>WN 2614</v>
          </cell>
          <cell r="D21666">
            <v>147</v>
          </cell>
        </row>
        <row r="21667">
          <cell r="A21667">
            <v>45144</v>
          </cell>
          <cell r="B21667" t="str">
            <v>WN 3089</v>
          </cell>
          <cell r="D21667">
            <v>176</v>
          </cell>
        </row>
        <row r="21668">
          <cell r="A21668">
            <v>45145</v>
          </cell>
          <cell r="B21668" t="str">
            <v>AA 119</v>
          </cell>
          <cell r="D21668">
            <v>273</v>
          </cell>
        </row>
        <row r="21669">
          <cell r="A21669">
            <v>45145</v>
          </cell>
          <cell r="B21669" t="str">
            <v>AA 205</v>
          </cell>
          <cell r="D21669">
            <v>183</v>
          </cell>
        </row>
        <row r="21670">
          <cell r="A21670">
            <v>45145</v>
          </cell>
          <cell r="B21670" t="str">
            <v>AA 432</v>
          </cell>
          <cell r="D21670">
            <v>168</v>
          </cell>
        </row>
        <row r="21671">
          <cell r="A21671">
            <v>45145</v>
          </cell>
          <cell r="B21671" t="str">
            <v>AS 805</v>
          </cell>
          <cell r="D21671">
            <v>132</v>
          </cell>
        </row>
        <row r="21672">
          <cell r="A21672">
            <v>45145</v>
          </cell>
          <cell r="B21672" t="str">
            <v>AS 809</v>
          </cell>
          <cell r="D21672">
            <v>158</v>
          </cell>
        </row>
        <row r="21673">
          <cell r="A21673">
            <v>45145</v>
          </cell>
          <cell r="B21673" t="str">
            <v>AS 825</v>
          </cell>
          <cell r="D21673">
            <v>178</v>
          </cell>
        </row>
        <row r="21674">
          <cell r="A21674">
            <v>45145</v>
          </cell>
          <cell r="B21674" t="str">
            <v>AS 831</v>
          </cell>
          <cell r="D21674">
            <v>196</v>
          </cell>
        </row>
        <row r="21675">
          <cell r="A21675">
            <v>45145</v>
          </cell>
          <cell r="B21675" t="str">
            <v>AS 861</v>
          </cell>
          <cell r="D21675">
            <v>178</v>
          </cell>
        </row>
        <row r="21676">
          <cell r="A21676">
            <v>45145</v>
          </cell>
          <cell r="B21676" t="str">
            <v>AS 879</v>
          </cell>
          <cell r="D21676">
            <v>169</v>
          </cell>
        </row>
        <row r="21677">
          <cell r="A21677">
            <v>45145</v>
          </cell>
          <cell r="B21677" t="str">
            <v>DL 355</v>
          </cell>
          <cell r="D21677">
            <v>202</v>
          </cell>
        </row>
        <row r="21678">
          <cell r="A21678">
            <v>45145</v>
          </cell>
          <cell r="B21678" t="str">
            <v>DL 464</v>
          </cell>
          <cell r="D21678">
            <v>185</v>
          </cell>
        </row>
        <row r="21679">
          <cell r="A21679">
            <v>45145</v>
          </cell>
          <cell r="B21679" t="str">
            <v>DL 481</v>
          </cell>
          <cell r="D21679">
            <v>176</v>
          </cell>
        </row>
        <row r="21680">
          <cell r="A21680">
            <v>45145</v>
          </cell>
          <cell r="B21680" t="str">
            <v>HA 23</v>
          </cell>
          <cell r="D21680">
            <v>170</v>
          </cell>
        </row>
        <row r="21681">
          <cell r="A21681">
            <v>45145</v>
          </cell>
          <cell r="B21681" t="str">
            <v>HA 33</v>
          </cell>
          <cell r="D21681">
            <v>273</v>
          </cell>
        </row>
        <row r="21682">
          <cell r="A21682">
            <v>45145</v>
          </cell>
          <cell r="B21682" t="str">
            <v>HA 41</v>
          </cell>
          <cell r="D21682">
            <v>165</v>
          </cell>
        </row>
        <row r="21683">
          <cell r="A21683">
            <v>45145</v>
          </cell>
          <cell r="B21683" t="str">
            <v>HA 45</v>
          </cell>
          <cell r="D21683">
            <v>172</v>
          </cell>
        </row>
        <row r="21684">
          <cell r="A21684">
            <v>45145</v>
          </cell>
          <cell r="B21684" t="str">
            <v>HA 59</v>
          </cell>
          <cell r="D21684">
            <v>178</v>
          </cell>
        </row>
        <row r="21685">
          <cell r="A21685">
            <v>45145</v>
          </cell>
          <cell r="B21685" t="str">
            <v>UA 1141</v>
          </cell>
          <cell r="D21685">
            <v>179</v>
          </cell>
        </row>
        <row r="21686">
          <cell r="A21686">
            <v>45145</v>
          </cell>
          <cell r="B21686" t="str">
            <v>UA 1219</v>
          </cell>
          <cell r="D21686">
            <v>173</v>
          </cell>
        </row>
        <row r="21687">
          <cell r="A21687">
            <v>45145</v>
          </cell>
          <cell r="B21687" t="str">
            <v>UA 1273</v>
          </cell>
          <cell r="D21687">
            <v>329</v>
          </cell>
        </row>
        <row r="21688">
          <cell r="A21688">
            <v>45145</v>
          </cell>
          <cell r="B21688" t="str">
            <v>UA 1736</v>
          </cell>
          <cell r="D21688">
            <v>348</v>
          </cell>
        </row>
        <row r="21689">
          <cell r="A21689">
            <v>45145</v>
          </cell>
          <cell r="B21689" t="str">
            <v>UA 1749</v>
          </cell>
          <cell r="D21689">
            <v>272</v>
          </cell>
        </row>
        <row r="21690">
          <cell r="A21690">
            <v>45145</v>
          </cell>
          <cell r="B21690" t="str">
            <v>UA 202</v>
          </cell>
          <cell r="D21690">
            <v>238</v>
          </cell>
        </row>
        <row r="21691">
          <cell r="A21691">
            <v>45145</v>
          </cell>
          <cell r="B21691" t="str">
            <v>UA 2623</v>
          </cell>
          <cell r="D21691">
            <v>166</v>
          </cell>
        </row>
        <row r="21692">
          <cell r="A21692">
            <v>45145</v>
          </cell>
          <cell r="B21692" t="str">
            <v>UA 417</v>
          </cell>
          <cell r="D21692">
            <v>176</v>
          </cell>
        </row>
        <row r="21693">
          <cell r="A21693">
            <v>45145</v>
          </cell>
          <cell r="B21693" t="str">
            <v>WN 1594</v>
          </cell>
          <cell r="D21693">
            <v>175</v>
          </cell>
        </row>
        <row r="21694">
          <cell r="A21694">
            <v>45145</v>
          </cell>
          <cell r="B21694" t="str">
            <v>WN 1675</v>
          </cell>
          <cell r="D21694">
            <v>175</v>
          </cell>
        </row>
        <row r="21695">
          <cell r="A21695">
            <v>45145</v>
          </cell>
          <cell r="B21695" t="str">
            <v>WN 1882</v>
          </cell>
          <cell r="D21695">
            <v>158</v>
          </cell>
        </row>
        <row r="21696">
          <cell r="A21696">
            <v>45145</v>
          </cell>
          <cell r="B21696" t="str">
            <v>WN 2396</v>
          </cell>
          <cell r="D21696">
            <v>170</v>
          </cell>
        </row>
        <row r="21697">
          <cell r="A21697">
            <v>45145</v>
          </cell>
          <cell r="B21697" t="str">
            <v>WN 2614</v>
          </cell>
          <cell r="D21697">
            <v>176</v>
          </cell>
        </row>
        <row r="21698">
          <cell r="A21698">
            <v>45145</v>
          </cell>
          <cell r="B21698" t="str">
            <v>WN 271</v>
          </cell>
          <cell r="D21698">
            <v>175</v>
          </cell>
        </row>
        <row r="21699">
          <cell r="A21699">
            <v>45145</v>
          </cell>
          <cell r="B21699" t="str">
            <v>WN 2861</v>
          </cell>
          <cell r="D21699">
            <v>170</v>
          </cell>
        </row>
        <row r="21700">
          <cell r="A21700">
            <v>45145</v>
          </cell>
          <cell r="B21700" t="str">
            <v>WN 3089</v>
          </cell>
          <cell r="D21700">
            <v>173</v>
          </cell>
        </row>
        <row r="21701">
          <cell r="A21701">
            <v>45145</v>
          </cell>
          <cell r="B21701" t="str">
            <v>WN 398</v>
          </cell>
          <cell r="D21701">
            <v>173</v>
          </cell>
        </row>
        <row r="21702">
          <cell r="A21702">
            <v>45146</v>
          </cell>
          <cell r="B21702" t="str">
            <v>AA 119</v>
          </cell>
          <cell r="D21702">
            <v>240</v>
          </cell>
        </row>
        <row r="21703">
          <cell r="A21703">
            <v>45146</v>
          </cell>
          <cell r="B21703" t="str">
            <v>AA 271</v>
          </cell>
          <cell r="D21703">
            <v>189</v>
          </cell>
        </row>
        <row r="21704">
          <cell r="A21704">
            <v>45146</v>
          </cell>
          <cell r="B21704" t="str">
            <v>AA 432</v>
          </cell>
          <cell r="D21704">
            <v>178</v>
          </cell>
        </row>
        <row r="21705">
          <cell r="A21705">
            <v>45146</v>
          </cell>
          <cell r="B21705" t="str">
            <v>AS 809</v>
          </cell>
          <cell r="D21705">
            <v>153</v>
          </cell>
        </row>
        <row r="21706">
          <cell r="A21706">
            <v>45146</v>
          </cell>
          <cell r="B21706" t="str">
            <v>AS 825</v>
          </cell>
          <cell r="D21706">
            <v>156</v>
          </cell>
        </row>
        <row r="21707">
          <cell r="A21707">
            <v>45146</v>
          </cell>
          <cell r="B21707" t="str">
            <v>AS 829</v>
          </cell>
          <cell r="D21707">
            <v>172</v>
          </cell>
        </row>
        <row r="21708">
          <cell r="A21708">
            <v>45146</v>
          </cell>
          <cell r="B21708" t="str">
            <v>AS 861</v>
          </cell>
          <cell r="D21708">
            <v>172</v>
          </cell>
        </row>
        <row r="21709">
          <cell r="A21709">
            <v>45146</v>
          </cell>
          <cell r="B21709" t="str">
            <v>AS 879</v>
          </cell>
          <cell r="D21709">
            <v>173</v>
          </cell>
        </row>
        <row r="21710">
          <cell r="A21710">
            <v>45146</v>
          </cell>
          <cell r="B21710" t="str">
            <v>DL 355</v>
          </cell>
          <cell r="D21710">
            <v>177</v>
          </cell>
        </row>
        <row r="21711">
          <cell r="A21711">
            <v>45146</v>
          </cell>
          <cell r="B21711" t="str">
            <v>HA 23</v>
          </cell>
          <cell r="D21711">
            <v>161</v>
          </cell>
        </row>
        <row r="21712">
          <cell r="A21712">
            <v>45146</v>
          </cell>
          <cell r="B21712" t="str">
            <v>HA 29</v>
          </cell>
          <cell r="D21712">
            <v>269</v>
          </cell>
        </row>
        <row r="21713">
          <cell r="A21713">
            <v>45146</v>
          </cell>
          <cell r="B21713" t="str">
            <v>HA 33</v>
          </cell>
          <cell r="D21713">
            <v>265</v>
          </cell>
        </row>
        <row r="21714">
          <cell r="A21714">
            <v>45146</v>
          </cell>
          <cell r="B21714" t="str">
            <v>HA 39</v>
          </cell>
          <cell r="D21714">
            <v>177</v>
          </cell>
        </row>
        <row r="21715">
          <cell r="A21715">
            <v>45146</v>
          </cell>
          <cell r="B21715" t="str">
            <v>HA 57</v>
          </cell>
          <cell r="D21715">
            <v>184</v>
          </cell>
        </row>
        <row r="21716">
          <cell r="A21716">
            <v>45146</v>
          </cell>
          <cell r="B21716" t="str">
            <v>HA 59</v>
          </cell>
          <cell r="D21716">
            <v>176</v>
          </cell>
        </row>
        <row r="21717">
          <cell r="A21717">
            <v>45146</v>
          </cell>
          <cell r="B21717" t="str">
            <v>UA 1141</v>
          </cell>
          <cell r="D21717">
            <v>168</v>
          </cell>
        </row>
        <row r="21718">
          <cell r="A21718">
            <v>45146</v>
          </cell>
          <cell r="B21718" t="str">
            <v>UA 1273</v>
          </cell>
          <cell r="D21718">
            <v>360</v>
          </cell>
        </row>
        <row r="21719">
          <cell r="A21719">
            <v>45146</v>
          </cell>
          <cell r="B21719" t="str">
            <v>UA 1736</v>
          </cell>
          <cell r="D21719">
            <v>310</v>
          </cell>
        </row>
        <row r="21720">
          <cell r="A21720">
            <v>45146</v>
          </cell>
          <cell r="B21720" t="str">
            <v>UA 2623</v>
          </cell>
          <cell r="D21720">
            <v>179</v>
          </cell>
        </row>
        <row r="21721">
          <cell r="A21721">
            <v>45146</v>
          </cell>
          <cell r="B21721" t="str">
            <v>UA 417</v>
          </cell>
          <cell r="D21721">
            <v>158</v>
          </cell>
        </row>
        <row r="21722">
          <cell r="A21722">
            <v>45146</v>
          </cell>
          <cell r="B21722" t="str">
            <v>WN 1594</v>
          </cell>
          <cell r="D21722">
            <v>172</v>
          </cell>
        </row>
        <row r="21723">
          <cell r="A21723">
            <v>45146</v>
          </cell>
          <cell r="B21723" t="str">
            <v>WN 1675</v>
          </cell>
          <cell r="D21723">
            <v>164</v>
          </cell>
        </row>
        <row r="21724">
          <cell r="A21724">
            <v>45146</v>
          </cell>
          <cell r="B21724" t="str">
            <v>WN 1882</v>
          </cell>
          <cell r="D21724">
            <v>174</v>
          </cell>
        </row>
        <row r="21725">
          <cell r="A21725">
            <v>45146</v>
          </cell>
          <cell r="B21725" t="str">
            <v>WN 271</v>
          </cell>
          <cell r="D21725">
            <v>175</v>
          </cell>
        </row>
        <row r="21726">
          <cell r="A21726">
            <v>45146</v>
          </cell>
          <cell r="B21726" t="str">
            <v>WN 2861</v>
          </cell>
          <cell r="D21726">
            <v>152</v>
          </cell>
        </row>
        <row r="21727">
          <cell r="A21727">
            <v>45146</v>
          </cell>
          <cell r="B21727" t="str">
            <v>WN 3089</v>
          </cell>
          <cell r="D21727">
            <v>169</v>
          </cell>
        </row>
        <row r="21728">
          <cell r="A21728">
            <v>45146</v>
          </cell>
          <cell r="B21728" t="str">
            <v>WN 398</v>
          </cell>
          <cell r="D21728">
            <v>156</v>
          </cell>
        </row>
        <row r="21729">
          <cell r="A21729">
            <v>45147</v>
          </cell>
          <cell r="B21729" t="str">
            <v>DL 481</v>
          </cell>
          <cell r="D21729">
            <v>99</v>
          </cell>
        </row>
        <row r="21730">
          <cell r="A21730">
            <v>45147</v>
          </cell>
          <cell r="B21730" t="str">
            <v>HA 39</v>
          </cell>
          <cell r="D21730">
            <v>121</v>
          </cell>
        </row>
        <row r="21731">
          <cell r="A21731">
            <v>45147</v>
          </cell>
          <cell r="B21731" t="str">
            <v>HA 41</v>
          </cell>
          <cell r="D21731">
            <v>60</v>
          </cell>
        </row>
        <row r="21732">
          <cell r="A21732">
            <v>45147</v>
          </cell>
          <cell r="B21732" t="str">
            <v>HA 57</v>
          </cell>
          <cell r="D21732">
            <v>127</v>
          </cell>
        </row>
        <row r="21733">
          <cell r="A21733">
            <v>45147</v>
          </cell>
          <cell r="B21733" t="str">
            <v>HA 59</v>
          </cell>
          <cell r="D21733">
            <v>143</v>
          </cell>
        </row>
        <row r="21734">
          <cell r="A21734">
            <v>45147</v>
          </cell>
          <cell r="B21734" t="str">
            <v>HA 71</v>
          </cell>
          <cell r="D21734">
            <v>95</v>
          </cell>
        </row>
        <row r="21735">
          <cell r="A21735">
            <v>45147</v>
          </cell>
          <cell r="B21735" t="str">
            <v>WN 3089</v>
          </cell>
          <cell r="D21735">
            <v>75</v>
          </cell>
        </row>
        <row r="21736">
          <cell r="A21736">
            <v>45148</v>
          </cell>
          <cell r="B21736" t="str">
            <v>AA 119</v>
          </cell>
          <cell r="D21736">
            <v>103</v>
          </cell>
        </row>
        <row r="21737">
          <cell r="A21737">
            <v>45148</v>
          </cell>
          <cell r="B21737" t="str">
            <v>AA 432</v>
          </cell>
          <cell r="D21737">
            <v>46</v>
          </cell>
        </row>
        <row r="21738">
          <cell r="A21738">
            <v>45148</v>
          </cell>
          <cell r="B21738" t="str">
            <v>AS 809</v>
          </cell>
          <cell r="D21738">
            <v>49</v>
          </cell>
        </row>
        <row r="21739">
          <cell r="A21739">
            <v>45148</v>
          </cell>
          <cell r="B21739" t="str">
            <v>AS 813</v>
          </cell>
          <cell r="D21739">
            <v>31</v>
          </cell>
        </row>
        <row r="21740">
          <cell r="A21740">
            <v>45148</v>
          </cell>
          <cell r="B21740" t="str">
            <v>AS 825</v>
          </cell>
          <cell r="D21740">
            <v>37</v>
          </cell>
        </row>
        <row r="21741">
          <cell r="A21741">
            <v>45148</v>
          </cell>
          <cell r="B21741" t="str">
            <v>AS 829</v>
          </cell>
          <cell r="D21741">
            <v>38</v>
          </cell>
        </row>
        <row r="21742">
          <cell r="A21742">
            <v>45148</v>
          </cell>
          <cell r="B21742" t="str">
            <v>AS 861</v>
          </cell>
          <cell r="D21742">
            <v>49</v>
          </cell>
        </row>
        <row r="21743">
          <cell r="A21743">
            <v>45148</v>
          </cell>
          <cell r="B21743" t="str">
            <v>HA 23</v>
          </cell>
          <cell r="D21743">
            <v>72</v>
          </cell>
        </row>
        <row r="21744">
          <cell r="A21744">
            <v>45148</v>
          </cell>
          <cell r="B21744" t="str">
            <v>HA 33</v>
          </cell>
          <cell r="D21744">
            <v>108</v>
          </cell>
        </row>
        <row r="21745">
          <cell r="A21745">
            <v>45148</v>
          </cell>
          <cell r="B21745" t="str">
            <v>HA 41</v>
          </cell>
          <cell r="D21745">
            <v>71</v>
          </cell>
        </row>
        <row r="21746">
          <cell r="A21746">
            <v>45148</v>
          </cell>
          <cell r="B21746" t="str">
            <v>HA 59</v>
          </cell>
          <cell r="D21746">
            <v>49</v>
          </cell>
        </row>
        <row r="21747">
          <cell r="A21747">
            <v>45148</v>
          </cell>
          <cell r="B21747" t="str">
            <v>HA 71</v>
          </cell>
          <cell r="D21747">
            <v>80</v>
          </cell>
        </row>
        <row r="21748">
          <cell r="A21748">
            <v>45148</v>
          </cell>
          <cell r="B21748" t="str">
            <v>WN 1675</v>
          </cell>
          <cell r="D21748">
            <v>65</v>
          </cell>
        </row>
        <row r="21749">
          <cell r="A21749">
            <v>45148</v>
          </cell>
          <cell r="B21749" t="str">
            <v>WN 1882</v>
          </cell>
          <cell r="D21749">
            <v>68</v>
          </cell>
        </row>
        <row r="21750">
          <cell r="A21750">
            <v>45148</v>
          </cell>
          <cell r="B21750" t="str">
            <v>WN 398</v>
          </cell>
          <cell r="D21750">
            <v>53</v>
          </cell>
        </row>
        <row r="21751">
          <cell r="A21751">
            <v>45149</v>
          </cell>
          <cell r="B21751" t="str">
            <v>AA 119</v>
          </cell>
          <cell r="D21751">
            <v>86</v>
          </cell>
        </row>
        <row r="21752">
          <cell r="A21752">
            <v>45149</v>
          </cell>
          <cell r="B21752" t="str">
            <v>AA 205</v>
          </cell>
          <cell r="D21752">
            <v>104</v>
          </cell>
        </row>
        <row r="21753">
          <cell r="A21753">
            <v>45149</v>
          </cell>
          <cell r="B21753" t="str">
            <v>AA 271</v>
          </cell>
          <cell r="D21753">
            <v>46</v>
          </cell>
        </row>
        <row r="21754">
          <cell r="A21754">
            <v>45149</v>
          </cell>
          <cell r="B21754" t="str">
            <v>AA 432</v>
          </cell>
          <cell r="D21754">
            <v>64</v>
          </cell>
        </row>
        <row r="21755">
          <cell r="A21755">
            <v>45149</v>
          </cell>
          <cell r="B21755" t="str">
            <v>AS 803</v>
          </cell>
          <cell r="D21755">
            <v>29</v>
          </cell>
        </row>
        <row r="21756">
          <cell r="A21756">
            <v>45149</v>
          </cell>
          <cell r="B21756" t="str">
            <v>AS 805</v>
          </cell>
          <cell r="D21756">
            <v>36</v>
          </cell>
        </row>
        <row r="21757">
          <cell r="A21757">
            <v>45149</v>
          </cell>
          <cell r="B21757" t="str">
            <v>AS 809</v>
          </cell>
          <cell r="D21757">
            <v>24</v>
          </cell>
        </row>
        <row r="21758">
          <cell r="A21758">
            <v>45149</v>
          </cell>
          <cell r="B21758" t="str">
            <v>AS 861</v>
          </cell>
          <cell r="D21758">
            <v>44</v>
          </cell>
        </row>
        <row r="21759">
          <cell r="A21759">
            <v>45149</v>
          </cell>
          <cell r="B21759" t="str">
            <v>AS 879</v>
          </cell>
          <cell r="D21759">
            <v>30</v>
          </cell>
        </row>
        <row r="21760">
          <cell r="A21760">
            <v>45149</v>
          </cell>
          <cell r="B21760" t="str">
            <v>DL 355</v>
          </cell>
          <cell r="D21760">
            <v>45</v>
          </cell>
        </row>
        <row r="21761">
          <cell r="A21761">
            <v>45149</v>
          </cell>
          <cell r="B21761" t="str">
            <v>DL 464</v>
          </cell>
          <cell r="D21761">
            <v>60</v>
          </cell>
        </row>
        <row r="21762">
          <cell r="A21762">
            <v>45149</v>
          </cell>
          <cell r="B21762" t="str">
            <v>DL 481</v>
          </cell>
          <cell r="D21762">
            <v>43</v>
          </cell>
        </row>
        <row r="21763">
          <cell r="A21763">
            <v>45149</v>
          </cell>
          <cell r="B21763" t="str">
            <v>HA 23</v>
          </cell>
          <cell r="D21763">
            <v>25</v>
          </cell>
        </row>
        <row r="21764">
          <cell r="A21764">
            <v>45149</v>
          </cell>
          <cell r="B21764" t="str">
            <v>HA 29</v>
          </cell>
          <cell r="D21764">
            <v>109</v>
          </cell>
        </row>
        <row r="21765">
          <cell r="A21765">
            <v>45149</v>
          </cell>
          <cell r="B21765" t="str">
            <v>HA 33</v>
          </cell>
          <cell r="D21765">
            <v>111</v>
          </cell>
        </row>
        <row r="21766">
          <cell r="A21766">
            <v>45149</v>
          </cell>
          <cell r="B21766" t="str">
            <v>HA 39</v>
          </cell>
          <cell r="D21766">
            <v>62</v>
          </cell>
        </row>
        <row r="21767">
          <cell r="A21767">
            <v>45149</v>
          </cell>
          <cell r="B21767" t="str">
            <v>HA 41</v>
          </cell>
          <cell r="D21767">
            <v>68</v>
          </cell>
        </row>
        <row r="21768">
          <cell r="A21768">
            <v>45149</v>
          </cell>
          <cell r="B21768" t="str">
            <v>HA 45</v>
          </cell>
          <cell r="D21768">
            <v>30</v>
          </cell>
        </row>
        <row r="21769">
          <cell r="A21769">
            <v>45149</v>
          </cell>
          <cell r="B21769" t="str">
            <v>HA 57</v>
          </cell>
          <cell r="D21769">
            <v>39</v>
          </cell>
        </row>
        <row r="21770">
          <cell r="A21770">
            <v>45149</v>
          </cell>
          <cell r="B21770" t="str">
            <v>HA 59</v>
          </cell>
          <cell r="D21770">
            <v>39</v>
          </cell>
        </row>
        <row r="21771">
          <cell r="A21771">
            <v>45149</v>
          </cell>
          <cell r="B21771" t="str">
            <v>UA 2623</v>
          </cell>
          <cell r="D21771">
            <v>121</v>
          </cell>
        </row>
        <row r="21772">
          <cell r="A21772">
            <v>45149</v>
          </cell>
          <cell r="B21772" t="str">
            <v>WN 1594</v>
          </cell>
          <cell r="D21772">
            <v>39</v>
          </cell>
        </row>
        <row r="21773">
          <cell r="A21773">
            <v>45149</v>
          </cell>
          <cell r="B21773" t="str">
            <v>WN 1675</v>
          </cell>
          <cell r="D21773">
            <v>35</v>
          </cell>
        </row>
        <row r="21774">
          <cell r="A21774">
            <v>45149</v>
          </cell>
          <cell r="B21774" t="str">
            <v>WN 1729</v>
          </cell>
          <cell r="D21774">
            <v>23</v>
          </cell>
        </row>
        <row r="21775">
          <cell r="A21775">
            <v>45149</v>
          </cell>
          <cell r="B21775" t="str">
            <v>WN 1882</v>
          </cell>
          <cell r="D21775">
            <v>51</v>
          </cell>
        </row>
        <row r="21776">
          <cell r="A21776">
            <v>45149</v>
          </cell>
          <cell r="B21776" t="str">
            <v>WN 2396</v>
          </cell>
          <cell r="D21776">
            <v>16</v>
          </cell>
        </row>
        <row r="21777">
          <cell r="A21777">
            <v>45149</v>
          </cell>
          <cell r="B21777" t="str">
            <v>WN 271</v>
          </cell>
          <cell r="D21777">
            <v>102</v>
          </cell>
        </row>
        <row r="21778">
          <cell r="A21778">
            <v>45149</v>
          </cell>
          <cell r="B21778" t="str">
            <v>WN 3089</v>
          </cell>
          <cell r="D21778">
            <v>29</v>
          </cell>
        </row>
        <row r="21779">
          <cell r="A21779">
            <v>45149</v>
          </cell>
          <cell r="B21779" t="str">
            <v>WN 398</v>
          </cell>
          <cell r="D21779">
            <v>45</v>
          </cell>
        </row>
        <row r="21780">
          <cell r="A21780">
            <v>45150</v>
          </cell>
          <cell r="B21780" t="str">
            <v>AA 119</v>
          </cell>
          <cell r="D21780">
            <v>77</v>
          </cell>
        </row>
        <row r="21781">
          <cell r="A21781">
            <v>45150</v>
          </cell>
          <cell r="B21781" t="str">
            <v>AA 205</v>
          </cell>
          <cell r="D21781">
            <v>52</v>
          </cell>
        </row>
        <row r="21782">
          <cell r="A21782">
            <v>45150</v>
          </cell>
          <cell r="B21782" t="str">
            <v>AA 271</v>
          </cell>
          <cell r="D21782">
            <v>25</v>
          </cell>
        </row>
        <row r="21783">
          <cell r="A21783">
            <v>45150</v>
          </cell>
          <cell r="B21783" t="str">
            <v>AS 803</v>
          </cell>
          <cell r="D21783">
            <v>31</v>
          </cell>
        </row>
        <row r="21784">
          <cell r="A21784">
            <v>45150</v>
          </cell>
          <cell r="B21784" t="str">
            <v>AS 805</v>
          </cell>
          <cell r="D21784">
            <v>28</v>
          </cell>
        </row>
        <row r="21785">
          <cell r="A21785">
            <v>45150</v>
          </cell>
          <cell r="B21785" t="str">
            <v>AS 809</v>
          </cell>
          <cell r="D21785">
            <v>23</v>
          </cell>
        </row>
        <row r="21786">
          <cell r="A21786">
            <v>45150</v>
          </cell>
          <cell r="B21786" t="str">
            <v>AS 813</v>
          </cell>
          <cell r="D21786">
            <v>114</v>
          </cell>
        </row>
        <row r="21787">
          <cell r="A21787">
            <v>45150</v>
          </cell>
          <cell r="B21787" t="str">
            <v>AS 825</v>
          </cell>
          <cell r="D21787">
            <v>21</v>
          </cell>
        </row>
        <row r="21788">
          <cell r="A21788">
            <v>45150</v>
          </cell>
          <cell r="B21788" t="str">
            <v>AS 829</v>
          </cell>
          <cell r="D21788">
            <v>25</v>
          </cell>
        </row>
        <row r="21789">
          <cell r="A21789">
            <v>45150</v>
          </cell>
          <cell r="B21789" t="str">
            <v>AS 861</v>
          </cell>
          <cell r="D21789">
            <v>28</v>
          </cell>
        </row>
        <row r="21790">
          <cell r="A21790">
            <v>45150</v>
          </cell>
          <cell r="B21790" t="str">
            <v>AS 879</v>
          </cell>
          <cell r="D21790">
            <v>18</v>
          </cell>
        </row>
        <row r="21791">
          <cell r="A21791">
            <v>45150</v>
          </cell>
          <cell r="B21791" t="str">
            <v>DL 355</v>
          </cell>
          <cell r="D21791">
            <v>36</v>
          </cell>
        </row>
        <row r="21792">
          <cell r="A21792">
            <v>45150</v>
          </cell>
          <cell r="B21792" t="str">
            <v>DL 464</v>
          </cell>
          <cell r="D21792">
            <v>42</v>
          </cell>
        </row>
        <row r="21793">
          <cell r="A21793">
            <v>45150</v>
          </cell>
          <cell r="B21793" t="str">
            <v>DL 481</v>
          </cell>
          <cell r="D21793">
            <v>61</v>
          </cell>
        </row>
        <row r="21794">
          <cell r="A21794">
            <v>45150</v>
          </cell>
          <cell r="B21794" t="str">
            <v>HA 23</v>
          </cell>
          <cell r="D21794">
            <v>20</v>
          </cell>
        </row>
        <row r="21795">
          <cell r="A21795">
            <v>45150</v>
          </cell>
          <cell r="B21795" t="str">
            <v>HA 33</v>
          </cell>
          <cell r="D21795">
            <v>85</v>
          </cell>
        </row>
        <row r="21796">
          <cell r="A21796">
            <v>45150</v>
          </cell>
          <cell r="B21796" t="str">
            <v>HA 39</v>
          </cell>
          <cell r="D21796">
            <v>89</v>
          </cell>
        </row>
        <row r="21797">
          <cell r="A21797">
            <v>45150</v>
          </cell>
          <cell r="B21797" t="str">
            <v>HA 41</v>
          </cell>
          <cell r="D21797">
            <v>71</v>
          </cell>
        </row>
        <row r="21798">
          <cell r="A21798">
            <v>45150</v>
          </cell>
          <cell r="B21798" t="str">
            <v>HA 45</v>
          </cell>
          <cell r="D21798">
            <v>17</v>
          </cell>
        </row>
        <row r="21799">
          <cell r="A21799">
            <v>45150</v>
          </cell>
          <cell r="B21799" t="str">
            <v>HA 57</v>
          </cell>
          <cell r="D21799">
            <v>51</v>
          </cell>
        </row>
        <row r="21800">
          <cell r="A21800">
            <v>45150</v>
          </cell>
          <cell r="B21800" t="str">
            <v>HA 59</v>
          </cell>
          <cell r="D21800">
            <v>26</v>
          </cell>
        </row>
        <row r="21801">
          <cell r="A21801">
            <v>45150</v>
          </cell>
          <cell r="B21801" t="str">
            <v>UA 1141</v>
          </cell>
          <cell r="D21801">
            <v>59</v>
          </cell>
        </row>
        <row r="21802">
          <cell r="A21802">
            <v>45150</v>
          </cell>
          <cell r="B21802" t="str">
            <v>WN 1594</v>
          </cell>
          <cell r="D21802">
            <v>33</v>
          </cell>
        </row>
        <row r="21803">
          <cell r="A21803">
            <v>45150</v>
          </cell>
          <cell r="B21803" t="str">
            <v>WN 1882</v>
          </cell>
          <cell r="D21803">
            <v>35</v>
          </cell>
        </row>
        <row r="21804">
          <cell r="A21804">
            <v>45150</v>
          </cell>
          <cell r="B21804" t="str">
            <v>WN 2396</v>
          </cell>
          <cell r="D21804">
            <v>10</v>
          </cell>
        </row>
        <row r="21805">
          <cell r="A21805">
            <v>45150</v>
          </cell>
          <cell r="B21805" t="str">
            <v>WN 2614</v>
          </cell>
          <cell r="D21805">
            <v>13</v>
          </cell>
        </row>
        <row r="21806">
          <cell r="A21806">
            <v>45150</v>
          </cell>
          <cell r="B21806" t="str">
            <v>WN 271</v>
          </cell>
          <cell r="D21806">
            <v>42</v>
          </cell>
        </row>
        <row r="21807">
          <cell r="A21807">
            <v>45150</v>
          </cell>
          <cell r="B21807" t="str">
            <v>WN 3089</v>
          </cell>
          <cell r="D21807">
            <v>28</v>
          </cell>
        </row>
        <row r="21808">
          <cell r="A21808">
            <v>45151</v>
          </cell>
          <cell r="B21808" t="str">
            <v>AA 205</v>
          </cell>
          <cell r="D21808">
            <v>85</v>
          </cell>
        </row>
        <row r="21809">
          <cell r="A21809">
            <v>45151</v>
          </cell>
          <cell r="B21809" t="str">
            <v>AA 271</v>
          </cell>
          <cell r="D21809">
            <v>25</v>
          </cell>
        </row>
        <row r="21810">
          <cell r="A21810">
            <v>45151</v>
          </cell>
          <cell r="B21810" t="str">
            <v>AA 432</v>
          </cell>
          <cell r="D21810">
            <v>50</v>
          </cell>
        </row>
        <row r="21811">
          <cell r="A21811">
            <v>45151</v>
          </cell>
          <cell r="B21811" t="str">
            <v>AS 803</v>
          </cell>
          <cell r="D21811">
            <v>10</v>
          </cell>
        </row>
        <row r="21812">
          <cell r="A21812">
            <v>45151</v>
          </cell>
          <cell r="B21812" t="str">
            <v>AS 805</v>
          </cell>
          <cell r="D21812">
            <v>37</v>
          </cell>
        </row>
        <row r="21813">
          <cell r="A21813">
            <v>45151</v>
          </cell>
          <cell r="B21813" t="str">
            <v>AS 809</v>
          </cell>
          <cell r="D21813">
            <v>26</v>
          </cell>
        </row>
        <row r="21814">
          <cell r="A21814">
            <v>45151</v>
          </cell>
          <cell r="B21814" t="str">
            <v>AS 813</v>
          </cell>
          <cell r="D21814">
            <v>18</v>
          </cell>
        </row>
        <row r="21815">
          <cell r="A21815">
            <v>45151</v>
          </cell>
          <cell r="B21815" t="str">
            <v>AS 825</v>
          </cell>
          <cell r="D21815">
            <v>64</v>
          </cell>
        </row>
        <row r="21816">
          <cell r="A21816">
            <v>45151</v>
          </cell>
          <cell r="B21816" t="str">
            <v>AS 861</v>
          </cell>
          <cell r="D21816">
            <v>31</v>
          </cell>
        </row>
        <row r="21817">
          <cell r="A21817">
            <v>45151</v>
          </cell>
          <cell r="B21817" t="str">
            <v>DL 355</v>
          </cell>
          <cell r="D21817">
            <v>32</v>
          </cell>
        </row>
        <row r="21818">
          <cell r="A21818">
            <v>45151</v>
          </cell>
          <cell r="B21818" t="str">
            <v>DL 464</v>
          </cell>
          <cell r="D21818">
            <v>32</v>
          </cell>
        </row>
        <row r="21819">
          <cell r="A21819">
            <v>45151</v>
          </cell>
          <cell r="B21819" t="str">
            <v>DL 481</v>
          </cell>
          <cell r="D21819">
            <v>69</v>
          </cell>
        </row>
        <row r="21820">
          <cell r="A21820">
            <v>45151</v>
          </cell>
          <cell r="B21820" t="str">
            <v>HA 23</v>
          </cell>
          <cell r="D21820">
            <v>32</v>
          </cell>
        </row>
        <row r="21821">
          <cell r="A21821">
            <v>45151</v>
          </cell>
          <cell r="B21821" t="str">
            <v>HA 29</v>
          </cell>
          <cell r="D21821">
            <v>129</v>
          </cell>
        </row>
        <row r="21822">
          <cell r="A21822">
            <v>45151</v>
          </cell>
          <cell r="B21822" t="str">
            <v>HA 39</v>
          </cell>
          <cell r="D21822">
            <v>130</v>
          </cell>
        </row>
        <row r="21823">
          <cell r="A21823">
            <v>45151</v>
          </cell>
          <cell r="B21823" t="str">
            <v>HA 57</v>
          </cell>
          <cell r="D21823">
            <v>137</v>
          </cell>
        </row>
        <row r="21824">
          <cell r="A21824">
            <v>45151</v>
          </cell>
          <cell r="B21824" t="str">
            <v>HA 59</v>
          </cell>
          <cell r="D21824">
            <v>39</v>
          </cell>
        </row>
        <row r="21825">
          <cell r="A21825">
            <v>45151</v>
          </cell>
          <cell r="B21825" t="str">
            <v>UA 1141</v>
          </cell>
          <cell r="D21825">
            <v>61</v>
          </cell>
        </row>
        <row r="21826">
          <cell r="A21826">
            <v>45151</v>
          </cell>
          <cell r="B21826" t="str">
            <v>UA 2623</v>
          </cell>
          <cell r="D21826">
            <v>144</v>
          </cell>
        </row>
        <row r="21827">
          <cell r="A21827">
            <v>45151</v>
          </cell>
          <cell r="B21827" t="str">
            <v>WN 1594</v>
          </cell>
          <cell r="D21827">
            <v>40</v>
          </cell>
        </row>
        <row r="21828">
          <cell r="A21828">
            <v>45151</v>
          </cell>
          <cell r="B21828" t="str">
            <v>WN 1675</v>
          </cell>
          <cell r="D21828">
            <v>32</v>
          </cell>
        </row>
        <row r="21829">
          <cell r="A21829">
            <v>45151</v>
          </cell>
          <cell r="B21829" t="str">
            <v>WN 1882</v>
          </cell>
          <cell r="D21829">
            <v>50</v>
          </cell>
        </row>
        <row r="21830">
          <cell r="A21830">
            <v>45151</v>
          </cell>
          <cell r="B21830" t="str">
            <v>WN 2614</v>
          </cell>
          <cell r="D21830">
            <v>5</v>
          </cell>
        </row>
        <row r="21831">
          <cell r="A21831">
            <v>45151</v>
          </cell>
          <cell r="B21831" t="str">
            <v>WN 271</v>
          </cell>
          <cell r="D21831">
            <v>89</v>
          </cell>
        </row>
        <row r="21832">
          <cell r="A21832">
            <v>45151</v>
          </cell>
          <cell r="B21832" t="str">
            <v>WN 2861</v>
          </cell>
          <cell r="D21832">
            <v>56</v>
          </cell>
        </row>
        <row r="21833">
          <cell r="A21833">
            <v>45151</v>
          </cell>
          <cell r="B21833" t="str">
            <v>WN 3089</v>
          </cell>
          <cell r="D21833">
            <v>34</v>
          </cell>
        </row>
        <row r="21834">
          <cell r="A21834">
            <v>45151</v>
          </cell>
          <cell r="B21834" t="str">
            <v>WN 398</v>
          </cell>
          <cell r="D21834">
            <v>39</v>
          </cell>
        </row>
        <row r="21835">
          <cell r="A21835">
            <v>45152</v>
          </cell>
          <cell r="B21835" t="str">
            <v>AA 119</v>
          </cell>
          <cell r="D21835">
            <v>117</v>
          </cell>
        </row>
        <row r="21836">
          <cell r="A21836">
            <v>45152</v>
          </cell>
          <cell r="B21836" t="str">
            <v>AA 205</v>
          </cell>
          <cell r="D21836">
            <v>68</v>
          </cell>
        </row>
        <row r="21837">
          <cell r="A21837">
            <v>45152</v>
          </cell>
          <cell r="B21837" t="str">
            <v>AA 271</v>
          </cell>
          <cell r="D21837">
            <v>30</v>
          </cell>
        </row>
        <row r="21838">
          <cell r="A21838">
            <v>45152</v>
          </cell>
          <cell r="B21838" t="str">
            <v>AA 432</v>
          </cell>
          <cell r="D21838">
            <v>61</v>
          </cell>
        </row>
        <row r="21839">
          <cell r="A21839">
            <v>45152</v>
          </cell>
          <cell r="B21839" t="str">
            <v>AS 805</v>
          </cell>
          <cell r="D21839">
            <v>132</v>
          </cell>
        </row>
        <row r="21840">
          <cell r="A21840">
            <v>45152</v>
          </cell>
          <cell r="B21840" t="str">
            <v>AS 809</v>
          </cell>
          <cell r="D21840">
            <v>45</v>
          </cell>
        </row>
        <row r="21841">
          <cell r="A21841">
            <v>45152</v>
          </cell>
          <cell r="B21841" t="str">
            <v>AS 831</v>
          </cell>
          <cell r="D21841">
            <v>15</v>
          </cell>
        </row>
        <row r="21842">
          <cell r="A21842">
            <v>45152</v>
          </cell>
          <cell r="B21842" t="str">
            <v>AS 879</v>
          </cell>
          <cell r="D21842">
            <v>27</v>
          </cell>
        </row>
        <row r="21843">
          <cell r="A21843">
            <v>45152</v>
          </cell>
          <cell r="B21843" t="str">
            <v>DL 355</v>
          </cell>
          <cell r="D21843">
            <v>36</v>
          </cell>
        </row>
        <row r="21844">
          <cell r="A21844">
            <v>45152</v>
          </cell>
          <cell r="B21844" t="str">
            <v>DL 464</v>
          </cell>
          <cell r="D21844">
            <v>35</v>
          </cell>
        </row>
        <row r="21845">
          <cell r="A21845">
            <v>45152</v>
          </cell>
          <cell r="B21845" t="str">
            <v>DL 481</v>
          </cell>
          <cell r="D21845">
            <v>73</v>
          </cell>
        </row>
        <row r="21846">
          <cell r="A21846">
            <v>45152</v>
          </cell>
          <cell r="B21846" t="str">
            <v>HA 23</v>
          </cell>
          <cell r="D21846">
            <v>89</v>
          </cell>
        </row>
        <row r="21847">
          <cell r="A21847">
            <v>45152</v>
          </cell>
          <cell r="B21847" t="str">
            <v>HA 29</v>
          </cell>
          <cell r="D21847">
            <v>189</v>
          </cell>
        </row>
        <row r="21848">
          <cell r="A21848">
            <v>45152</v>
          </cell>
          <cell r="B21848" t="str">
            <v>HA 33</v>
          </cell>
          <cell r="D21848">
            <v>150</v>
          </cell>
        </row>
        <row r="21849">
          <cell r="A21849">
            <v>45152</v>
          </cell>
          <cell r="B21849" t="str">
            <v>HA 39</v>
          </cell>
          <cell r="D21849">
            <v>87</v>
          </cell>
        </row>
        <row r="21850">
          <cell r="A21850">
            <v>45152</v>
          </cell>
          <cell r="B21850" t="str">
            <v>HA 57</v>
          </cell>
          <cell r="D21850">
            <v>121</v>
          </cell>
        </row>
        <row r="21851">
          <cell r="A21851">
            <v>45152</v>
          </cell>
          <cell r="B21851" t="str">
            <v>HA 59</v>
          </cell>
          <cell r="D21851">
            <v>93</v>
          </cell>
        </row>
        <row r="21852">
          <cell r="A21852">
            <v>45152</v>
          </cell>
          <cell r="B21852" t="str">
            <v>UA 2623</v>
          </cell>
          <cell r="D21852">
            <v>147</v>
          </cell>
        </row>
        <row r="21853">
          <cell r="A21853">
            <v>45152</v>
          </cell>
          <cell r="B21853" t="str">
            <v>UA 417</v>
          </cell>
          <cell r="D21853">
            <v>53</v>
          </cell>
        </row>
        <row r="21854">
          <cell r="A21854">
            <v>45152</v>
          </cell>
          <cell r="B21854" t="str">
            <v>WN 1675</v>
          </cell>
          <cell r="D21854">
            <v>82</v>
          </cell>
        </row>
        <row r="21855">
          <cell r="A21855">
            <v>45152</v>
          </cell>
          <cell r="B21855" t="str">
            <v>WN 1882</v>
          </cell>
          <cell r="D21855">
            <v>41</v>
          </cell>
        </row>
        <row r="21856">
          <cell r="A21856">
            <v>45152</v>
          </cell>
          <cell r="B21856" t="str">
            <v>WN 271</v>
          </cell>
          <cell r="D21856">
            <v>2</v>
          </cell>
        </row>
        <row r="21857">
          <cell r="A21857">
            <v>45152</v>
          </cell>
          <cell r="B21857" t="str">
            <v>WN 2861</v>
          </cell>
          <cell r="D21857">
            <v>69</v>
          </cell>
        </row>
        <row r="21858">
          <cell r="A21858">
            <v>45152</v>
          </cell>
          <cell r="B21858" t="str">
            <v>WN 3089</v>
          </cell>
          <cell r="D21858">
            <v>78</v>
          </cell>
        </row>
        <row r="21859">
          <cell r="A21859">
            <v>45152</v>
          </cell>
          <cell r="B21859" t="str">
            <v>WN 398</v>
          </cell>
          <cell r="D21859">
            <v>38</v>
          </cell>
        </row>
        <row r="21860">
          <cell r="A21860">
            <v>45153</v>
          </cell>
          <cell r="B21860" t="str">
            <v>AA 119</v>
          </cell>
          <cell r="D21860">
            <v>135</v>
          </cell>
        </row>
        <row r="21861">
          <cell r="A21861">
            <v>45153</v>
          </cell>
          <cell r="B21861" t="str">
            <v>AA 205</v>
          </cell>
          <cell r="D21861">
            <v>135</v>
          </cell>
        </row>
        <row r="21862">
          <cell r="A21862">
            <v>45153</v>
          </cell>
          <cell r="B21862" t="str">
            <v>AA 271</v>
          </cell>
          <cell r="D21862">
            <v>45</v>
          </cell>
        </row>
        <row r="21863">
          <cell r="A21863">
            <v>45153</v>
          </cell>
          <cell r="B21863" t="str">
            <v>AA 432</v>
          </cell>
          <cell r="D21863">
            <v>66</v>
          </cell>
        </row>
        <row r="21864">
          <cell r="A21864">
            <v>45153</v>
          </cell>
          <cell r="B21864" t="str">
            <v>AS 803</v>
          </cell>
          <cell r="D21864">
            <v>15</v>
          </cell>
        </row>
        <row r="21865">
          <cell r="A21865">
            <v>45153</v>
          </cell>
          <cell r="B21865" t="str">
            <v>AS 809</v>
          </cell>
          <cell r="D21865">
            <v>24</v>
          </cell>
        </row>
        <row r="21866">
          <cell r="A21866">
            <v>45153</v>
          </cell>
          <cell r="B21866" t="str">
            <v>AS 813</v>
          </cell>
          <cell r="D21866">
            <v>36</v>
          </cell>
        </row>
        <row r="21867">
          <cell r="A21867">
            <v>45153</v>
          </cell>
          <cell r="B21867" t="str">
            <v>AS 825</v>
          </cell>
          <cell r="D21867">
            <v>43</v>
          </cell>
        </row>
        <row r="21868">
          <cell r="A21868">
            <v>45153</v>
          </cell>
          <cell r="B21868" t="str">
            <v>AS 829</v>
          </cell>
          <cell r="D21868">
            <v>28</v>
          </cell>
        </row>
        <row r="21869">
          <cell r="A21869">
            <v>45153</v>
          </cell>
          <cell r="B21869" t="str">
            <v>AS 861</v>
          </cell>
          <cell r="D21869">
            <v>36</v>
          </cell>
        </row>
        <row r="21870">
          <cell r="A21870">
            <v>45153</v>
          </cell>
          <cell r="B21870" t="str">
            <v>AS 879</v>
          </cell>
          <cell r="D21870">
            <v>36</v>
          </cell>
        </row>
        <row r="21871">
          <cell r="A21871">
            <v>45153</v>
          </cell>
          <cell r="B21871" t="str">
            <v>HA 23</v>
          </cell>
          <cell r="D21871">
            <v>82</v>
          </cell>
        </row>
        <row r="21872">
          <cell r="A21872">
            <v>45153</v>
          </cell>
          <cell r="B21872" t="str">
            <v>HA 29</v>
          </cell>
          <cell r="D21872">
            <v>157</v>
          </cell>
        </row>
        <row r="21873">
          <cell r="A21873">
            <v>45153</v>
          </cell>
          <cell r="B21873" t="str">
            <v>HA 33</v>
          </cell>
          <cell r="D21873">
            <v>136</v>
          </cell>
        </row>
        <row r="21874">
          <cell r="A21874">
            <v>45153</v>
          </cell>
          <cell r="B21874" t="str">
            <v>HA 39</v>
          </cell>
          <cell r="D21874">
            <v>112</v>
          </cell>
        </row>
        <row r="21875">
          <cell r="A21875">
            <v>45153</v>
          </cell>
          <cell r="B21875" t="str">
            <v>HA 41</v>
          </cell>
          <cell r="D21875">
            <v>110</v>
          </cell>
        </row>
        <row r="21876">
          <cell r="A21876">
            <v>45153</v>
          </cell>
          <cell r="B21876" t="str">
            <v>HA 45</v>
          </cell>
          <cell r="D21876">
            <v>50</v>
          </cell>
        </row>
        <row r="21877">
          <cell r="A21877">
            <v>45153</v>
          </cell>
          <cell r="B21877" t="str">
            <v>HA 57</v>
          </cell>
          <cell r="D21877">
            <v>93</v>
          </cell>
        </row>
        <row r="21878">
          <cell r="A21878">
            <v>45153</v>
          </cell>
          <cell r="B21878" t="str">
            <v>HA 59</v>
          </cell>
          <cell r="D21878">
            <v>85</v>
          </cell>
        </row>
        <row r="21879">
          <cell r="A21879">
            <v>45153</v>
          </cell>
          <cell r="B21879" t="str">
            <v>HA 71</v>
          </cell>
          <cell r="D21879">
            <v>86</v>
          </cell>
        </row>
        <row r="21880">
          <cell r="A21880">
            <v>45153</v>
          </cell>
          <cell r="B21880" t="str">
            <v>UA 1273</v>
          </cell>
          <cell r="D21880">
            <v>83</v>
          </cell>
        </row>
        <row r="21881">
          <cell r="A21881">
            <v>45153</v>
          </cell>
          <cell r="B21881" t="str">
            <v>UA 2623</v>
          </cell>
          <cell r="D21881">
            <v>119</v>
          </cell>
        </row>
        <row r="21882">
          <cell r="A21882">
            <v>45153</v>
          </cell>
          <cell r="B21882" t="str">
            <v>UA 417</v>
          </cell>
          <cell r="D21882">
            <v>60</v>
          </cell>
        </row>
        <row r="21883">
          <cell r="A21883">
            <v>45153</v>
          </cell>
          <cell r="B21883" t="str">
            <v>WN 1063</v>
          </cell>
          <cell r="D21883">
            <v>63</v>
          </cell>
        </row>
        <row r="21884">
          <cell r="A21884">
            <v>45153</v>
          </cell>
          <cell r="B21884" t="str">
            <v>WN 1558</v>
          </cell>
          <cell r="D21884">
            <v>86</v>
          </cell>
        </row>
        <row r="21885">
          <cell r="A21885">
            <v>45153</v>
          </cell>
          <cell r="B21885" t="str">
            <v>WN 1594</v>
          </cell>
          <cell r="D21885">
            <v>55</v>
          </cell>
        </row>
        <row r="21886">
          <cell r="A21886">
            <v>45153</v>
          </cell>
          <cell r="B21886" t="str">
            <v>WN 3332</v>
          </cell>
          <cell r="D21886">
            <v>61</v>
          </cell>
        </row>
        <row r="21887">
          <cell r="A21887">
            <v>45153</v>
          </cell>
          <cell r="B21887" t="str">
            <v>WN 3674</v>
          </cell>
          <cell r="D21887">
            <v>48</v>
          </cell>
        </row>
        <row r="21888">
          <cell r="A21888">
            <v>45153</v>
          </cell>
          <cell r="B21888" t="str">
            <v>WN 3699</v>
          </cell>
          <cell r="D21888">
            <v>32</v>
          </cell>
        </row>
        <row r="21889">
          <cell r="A21889">
            <v>45153</v>
          </cell>
          <cell r="B21889" t="str">
            <v>WN 3735</v>
          </cell>
          <cell r="D21889">
            <v>63</v>
          </cell>
        </row>
        <row r="21890">
          <cell r="A21890">
            <v>45154</v>
          </cell>
          <cell r="B21890" t="str">
            <v>AA 119</v>
          </cell>
          <cell r="D21890">
            <v>112</v>
          </cell>
        </row>
        <row r="21891">
          <cell r="A21891">
            <v>45154</v>
          </cell>
          <cell r="B21891" t="str">
            <v>AA 205</v>
          </cell>
          <cell r="D21891">
            <v>112</v>
          </cell>
        </row>
        <row r="21892">
          <cell r="A21892">
            <v>45154</v>
          </cell>
          <cell r="B21892" t="str">
            <v>AA 271</v>
          </cell>
          <cell r="D21892">
            <v>41</v>
          </cell>
        </row>
        <row r="21893">
          <cell r="A21893">
            <v>45154</v>
          </cell>
          <cell r="B21893" t="str">
            <v>AA 432</v>
          </cell>
          <cell r="D21893">
            <v>51</v>
          </cell>
        </row>
        <row r="21894">
          <cell r="A21894">
            <v>45154</v>
          </cell>
          <cell r="B21894" t="str">
            <v>AS 803</v>
          </cell>
          <cell r="D21894">
            <v>16</v>
          </cell>
        </row>
        <row r="21895">
          <cell r="A21895">
            <v>45154</v>
          </cell>
          <cell r="B21895" t="str">
            <v>AS 805</v>
          </cell>
          <cell r="D21895">
            <v>35</v>
          </cell>
        </row>
        <row r="21896">
          <cell r="A21896">
            <v>45154</v>
          </cell>
          <cell r="B21896" t="str">
            <v>AS 829</v>
          </cell>
          <cell r="D21896">
            <v>29</v>
          </cell>
        </row>
        <row r="21897">
          <cell r="A21897">
            <v>45154</v>
          </cell>
          <cell r="B21897" t="str">
            <v>AS 861</v>
          </cell>
          <cell r="D21897">
            <v>40</v>
          </cell>
        </row>
        <row r="21898">
          <cell r="A21898">
            <v>45154</v>
          </cell>
          <cell r="B21898" t="str">
            <v>AS 879</v>
          </cell>
          <cell r="D21898">
            <v>30</v>
          </cell>
        </row>
        <row r="21899">
          <cell r="A21899">
            <v>45154</v>
          </cell>
          <cell r="B21899" t="str">
            <v>DL 355</v>
          </cell>
          <cell r="D21899">
            <v>71</v>
          </cell>
        </row>
        <row r="21900">
          <cell r="A21900">
            <v>45154</v>
          </cell>
          <cell r="B21900" t="str">
            <v>DL 464</v>
          </cell>
          <cell r="D21900">
            <v>114</v>
          </cell>
        </row>
        <row r="21901">
          <cell r="A21901">
            <v>45154</v>
          </cell>
          <cell r="B21901" t="str">
            <v>DL 481</v>
          </cell>
          <cell r="D21901">
            <v>53</v>
          </cell>
        </row>
        <row r="21902">
          <cell r="A21902">
            <v>45154</v>
          </cell>
          <cell r="B21902" t="str">
            <v>HA 23</v>
          </cell>
          <cell r="D21902">
            <v>157</v>
          </cell>
        </row>
        <row r="21903">
          <cell r="A21903">
            <v>45154</v>
          </cell>
          <cell r="B21903" t="str">
            <v>HA 29</v>
          </cell>
          <cell r="D21903">
            <v>165</v>
          </cell>
        </row>
        <row r="21904">
          <cell r="A21904">
            <v>45154</v>
          </cell>
          <cell r="B21904" t="str">
            <v>HA 33</v>
          </cell>
          <cell r="D21904">
            <v>130</v>
          </cell>
        </row>
        <row r="21905">
          <cell r="A21905">
            <v>45154</v>
          </cell>
          <cell r="B21905" t="str">
            <v>HA 39</v>
          </cell>
          <cell r="D21905">
            <v>92</v>
          </cell>
        </row>
        <row r="21906">
          <cell r="A21906">
            <v>45154</v>
          </cell>
          <cell r="B21906" t="str">
            <v>HA 41</v>
          </cell>
          <cell r="D21906">
            <v>112</v>
          </cell>
        </row>
        <row r="21907">
          <cell r="A21907">
            <v>45154</v>
          </cell>
          <cell r="B21907" t="str">
            <v>HA 45</v>
          </cell>
          <cell r="D21907">
            <v>60</v>
          </cell>
        </row>
        <row r="21908">
          <cell r="A21908">
            <v>45154</v>
          </cell>
          <cell r="B21908" t="str">
            <v>HA 57</v>
          </cell>
          <cell r="D21908">
            <v>120</v>
          </cell>
        </row>
        <row r="21909">
          <cell r="A21909">
            <v>45154</v>
          </cell>
          <cell r="B21909" t="str">
            <v>HA 59</v>
          </cell>
          <cell r="D21909">
            <v>60</v>
          </cell>
        </row>
        <row r="21910">
          <cell r="A21910">
            <v>45154</v>
          </cell>
          <cell r="B21910" t="str">
            <v>UA 1273</v>
          </cell>
          <cell r="D21910">
            <v>75</v>
          </cell>
        </row>
        <row r="21911">
          <cell r="A21911">
            <v>45154</v>
          </cell>
          <cell r="B21911" t="str">
            <v>UA 1736</v>
          </cell>
          <cell r="D21911">
            <v>133</v>
          </cell>
        </row>
        <row r="21912">
          <cell r="A21912">
            <v>45154</v>
          </cell>
          <cell r="B21912" t="str">
            <v>UA 1749</v>
          </cell>
          <cell r="D21912">
            <v>166</v>
          </cell>
        </row>
        <row r="21913">
          <cell r="A21913">
            <v>45154</v>
          </cell>
          <cell r="B21913" t="str">
            <v>UA 2623</v>
          </cell>
          <cell r="D21913">
            <v>58</v>
          </cell>
        </row>
        <row r="21914">
          <cell r="A21914">
            <v>45154</v>
          </cell>
          <cell r="B21914" t="str">
            <v>UA 417</v>
          </cell>
          <cell r="D21914">
            <v>37</v>
          </cell>
        </row>
        <row r="21915">
          <cell r="A21915">
            <v>45154</v>
          </cell>
          <cell r="B21915" t="str">
            <v>WN 1063</v>
          </cell>
          <cell r="D21915">
            <v>90</v>
          </cell>
        </row>
        <row r="21916">
          <cell r="A21916">
            <v>45154</v>
          </cell>
          <cell r="B21916" t="str">
            <v>WN 1558</v>
          </cell>
          <cell r="D21916">
            <v>59</v>
          </cell>
        </row>
        <row r="21917">
          <cell r="A21917">
            <v>45154</v>
          </cell>
          <cell r="B21917" t="str">
            <v>WN 1594</v>
          </cell>
          <cell r="D21917">
            <v>27</v>
          </cell>
        </row>
        <row r="21918">
          <cell r="A21918">
            <v>45154</v>
          </cell>
          <cell r="B21918" t="str">
            <v>WN 1978</v>
          </cell>
          <cell r="D21918">
            <v>40</v>
          </cell>
        </row>
        <row r="21919">
          <cell r="A21919">
            <v>45154</v>
          </cell>
          <cell r="B21919" t="str">
            <v>WN 3332</v>
          </cell>
          <cell r="D21919">
            <v>51</v>
          </cell>
        </row>
        <row r="21920">
          <cell r="A21920">
            <v>45154</v>
          </cell>
          <cell r="B21920" t="str">
            <v>WN 3699</v>
          </cell>
          <cell r="D21920">
            <v>42</v>
          </cell>
        </row>
        <row r="21921">
          <cell r="A21921">
            <v>45154</v>
          </cell>
          <cell r="B21921" t="str">
            <v>WN 3735</v>
          </cell>
          <cell r="D21921">
            <v>99</v>
          </cell>
        </row>
        <row r="21922">
          <cell r="A21922">
            <v>45154</v>
          </cell>
          <cell r="B21922" t="str">
            <v>WN 5414</v>
          </cell>
          <cell r="D21922">
            <v>73</v>
          </cell>
        </row>
        <row r="21923">
          <cell r="A21923">
            <v>45155</v>
          </cell>
          <cell r="B21923" t="str">
            <v>AA 119</v>
          </cell>
          <cell r="D21923">
            <v>170</v>
          </cell>
        </row>
        <row r="21924">
          <cell r="A21924">
            <v>45155</v>
          </cell>
          <cell r="B21924" t="str">
            <v>AA 271</v>
          </cell>
          <cell r="D21924">
            <v>48</v>
          </cell>
        </row>
        <row r="21925">
          <cell r="A21925">
            <v>45155</v>
          </cell>
          <cell r="B21925" t="str">
            <v>AS 803</v>
          </cell>
          <cell r="D21925">
            <v>51</v>
          </cell>
        </row>
        <row r="21926">
          <cell r="A21926">
            <v>45155</v>
          </cell>
          <cell r="B21926" t="str">
            <v>AS 809</v>
          </cell>
          <cell r="D21926">
            <v>36</v>
          </cell>
        </row>
        <row r="21927">
          <cell r="A21927">
            <v>45155</v>
          </cell>
          <cell r="B21927" t="str">
            <v>AS 829</v>
          </cell>
          <cell r="D21927">
            <v>22</v>
          </cell>
        </row>
        <row r="21928">
          <cell r="A21928">
            <v>45155</v>
          </cell>
          <cell r="B21928" t="str">
            <v>AS 861</v>
          </cell>
          <cell r="D21928">
            <v>42</v>
          </cell>
        </row>
        <row r="21929">
          <cell r="A21929">
            <v>45155</v>
          </cell>
          <cell r="B21929" t="str">
            <v>AS 879</v>
          </cell>
          <cell r="D21929">
            <v>33</v>
          </cell>
        </row>
        <row r="21930">
          <cell r="A21930">
            <v>45155</v>
          </cell>
          <cell r="B21930" t="str">
            <v>DL 464</v>
          </cell>
          <cell r="D21930">
            <v>171</v>
          </cell>
        </row>
        <row r="21931">
          <cell r="A21931">
            <v>45155</v>
          </cell>
          <cell r="B21931" t="str">
            <v>HA 23</v>
          </cell>
          <cell r="D21931">
            <v>83</v>
          </cell>
        </row>
        <row r="21932">
          <cell r="A21932">
            <v>45155</v>
          </cell>
          <cell r="B21932" t="str">
            <v>HA 29</v>
          </cell>
          <cell r="D21932">
            <v>127</v>
          </cell>
        </row>
        <row r="21933">
          <cell r="A21933">
            <v>45155</v>
          </cell>
          <cell r="B21933" t="str">
            <v>HA 33</v>
          </cell>
          <cell r="D21933">
            <v>149</v>
          </cell>
        </row>
        <row r="21934">
          <cell r="A21934">
            <v>45155</v>
          </cell>
          <cell r="B21934" t="str">
            <v>HA 39</v>
          </cell>
          <cell r="D21934">
            <v>111</v>
          </cell>
        </row>
        <row r="21935">
          <cell r="A21935">
            <v>45155</v>
          </cell>
          <cell r="B21935" t="str">
            <v>HA 45</v>
          </cell>
          <cell r="D21935">
            <v>44</v>
          </cell>
        </row>
        <row r="21936">
          <cell r="A21936">
            <v>45155</v>
          </cell>
          <cell r="B21936" t="str">
            <v>HA 57</v>
          </cell>
          <cell r="D21936">
            <v>102</v>
          </cell>
        </row>
        <row r="21937">
          <cell r="A21937">
            <v>45155</v>
          </cell>
          <cell r="B21937" t="str">
            <v>UA 1141</v>
          </cell>
          <cell r="D21937">
            <v>57</v>
          </cell>
        </row>
        <row r="21938">
          <cell r="A21938">
            <v>45155</v>
          </cell>
          <cell r="B21938" t="str">
            <v>UA 1273</v>
          </cell>
          <cell r="D21938">
            <v>80</v>
          </cell>
        </row>
        <row r="21939">
          <cell r="A21939">
            <v>45155</v>
          </cell>
          <cell r="B21939" t="str">
            <v>UA 1736</v>
          </cell>
          <cell r="D21939">
            <v>104</v>
          </cell>
        </row>
        <row r="21940">
          <cell r="A21940">
            <v>45155</v>
          </cell>
          <cell r="B21940" t="str">
            <v>UA 2623</v>
          </cell>
          <cell r="D21940">
            <v>69</v>
          </cell>
        </row>
        <row r="21941">
          <cell r="A21941">
            <v>45155</v>
          </cell>
          <cell r="B21941" t="str">
            <v>UA 417</v>
          </cell>
          <cell r="D21941">
            <v>20</v>
          </cell>
        </row>
        <row r="21942">
          <cell r="A21942">
            <v>45155</v>
          </cell>
          <cell r="B21942" t="str">
            <v>WN 1063</v>
          </cell>
          <cell r="D21942">
            <v>79</v>
          </cell>
        </row>
        <row r="21943">
          <cell r="A21943">
            <v>45155</v>
          </cell>
          <cell r="B21943" t="str">
            <v>WN 1558</v>
          </cell>
          <cell r="D21943">
            <v>51</v>
          </cell>
        </row>
        <row r="21944">
          <cell r="A21944">
            <v>45155</v>
          </cell>
          <cell r="B21944" t="str">
            <v>WN 1594</v>
          </cell>
          <cell r="D21944">
            <v>16</v>
          </cell>
        </row>
        <row r="21945">
          <cell r="A21945">
            <v>45155</v>
          </cell>
          <cell r="B21945" t="str">
            <v>WN 3332</v>
          </cell>
          <cell r="D21945">
            <v>79</v>
          </cell>
        </row>
        <row r="21946">
          <cell r="A21946">
            <v>45155</v>
          </cell>
          <cell r="B21946" t="str">
            <v>WN 3674</v>
          </cell>
          <cell r="D21946">
            <v>18</v>
          </cell>
        </row>
        <row r="21947">
          <cell r="A21947">
            <v>45155</v>
          </cell>
          <cell r="B21947" t="str">
            <v>WN 3699</v>
          </cell>
          <cell r="D21947">
            <v>22</v>
          </cell>
        </row>
        <row r="21948">
          <cell r="A21948">
            <v>45155</v>
          </cell>
          <cell r="B21948" t="str">
            <v>WN 3735</v>
          </cell>
          <cell r="D21948">
            <v>80</v>
          </cell>
        </row>
        <row r="21949">
          <cell r="A21949">
            <v>45155</v>
          </cell>
          <cell r="B21949" t="str">
            <v>WN 5414</v>
          </cell>
          <cell r="D21949">
            <v>46</v>
          </cell>
        </row>
        <row r="21950">
          <cell r="A21950">
            <v>45156</v>
          </cell>
          <cell r="B21950" t="str">
            <v>AA 119</v>
          </cell>
          <cell r="D21950">
            <v>102</v>
          </cell>
        </row>
        <row r="21951">
          <cell r="A21951">
            <v>45156</v>
          </cell>
          <cell r="B21951" t="str">
            <v>AA 205</v>
          </cell>
          <cell r="D21951">
            <v>43</v>
          </cell>
        </row>
        <row r="21952">
          <cell r="A21952">
            <v>45156</v>
          </cell>
          <cell r="B21952" t="str">
            <v>AA 271</v>
          </cell>
          <cell r="D21952">
            <v>44</v>
          </cell>
        </row>
        <row r="21953">
          <cell r="A21953">
            <v>45156</v>
          </cell>
          <cell r="B21953" t="str">
            <v>AA 432</v>
          </cell>
          <cell r="D21953">
            <v>48</v>
          </cell>
        </row>
        <row r="21954">
          <cell r="A21954">
            <v>45156</v>
          </cell>
          <cell r="B21954" t="str">
            <v>AS 803</v>
          </cell>
          <cell r="D21954">
            <v>4</v>
          </cell>
        </row>
        <row r="21955">
          <cell r="A21955">
            <v>45156</v>
          </cell>
          <cell r="B21955" t="str">
            <v>AS 805</v>
          </cell>
          <cell r="D21955">
            <v>35</v>
          </cell>
        </row>
        <row r="21956">
          <cell r="A21956">
            <v>45156</v>
          </cell>
          <cell r="B21956" t="str">
            <v>AS 809</v>
          </cell>
          <cell r="D21956">
            <v>38</v>
          </cell>
        </row>
        <row r="21957">
          <cell r="A21957">
            <v>45156</v>
          </cell>
          <cell r="B21957" t="str">
            <v>AS 829</v>
          </cell>
          <cell r="D21957">
            <v>17</v>
          </cell>
        </row>
        <row r="21958">
          <cell r="A21958">
            <v>45156</v>
          </cell>
          <cell r="B21958" t="str">
            <v>AS 861</v>
          </cell>
          <cell r="D21958">
            <v>37</v>
          </cell>
        </row>
        <row r="21959">
          <cell r="A21959">
            <v>45156</v>
          </cell>
          <cell r="B21959" t="str">
            <v>AS 879</v>
          </cell>
          <cell r="D21959">
            <v>14</v>
          </cell>
        </row>
        <row r="21960">
          <cell r="A21960">
            <v>45156</v>
          </cell>
          <cell r="B21960" t="str">
            <v>DL 355</v>
          </cell>
          <cell r="D21960">
            <v>39</v>
          </cell>
        </row>
        <row r="21961">
          <cell r="A21961">
            <v>45156</v>
          </cell>
          <cell r="B21961" t="str">
            <v>DL 464</v>
          </cell>
          <cell r="D21961">
            <v>44</v>
          </cell>
        </row>
        <row r="21962">
          <cell r="A21962">
            <v>45156</v>
          </cell>
          <cell r="B21962" t="str">
            <v>DL 481</v>
          </cell>
          <cell r="D21962">
            <v>47</v>
          </cell>
        </row>
        <row r="21963">
          <cell r="A21963">
            <v>45156</v>
          </cell>
          <cell r="B21963" t="str">
            <v>HA 23</v>
          </cell>
          <cell r="D21963">
            <v>50</v>
          </cell>
        </row>
        <row r="21964">
          <cell r="A21964">
            <v>45156</v>
          </cell>
          <cell r="B21964" t="str">
            <v>HA 29</v>
          </cell>
          <cell r="D21964">
            <v>104</v>
          </cell>
        </row>
        <row r="21965">
          <cell r="A21965">
            <v>45156</v>
          </cell>
          <cell r="B21965" t="str">
            <v>HA 33</v>
          </cell>
          <cell r="D21965">
            <v>76</v>
          </cell>
        </row>
        <row r="21966">
          <cell r="A21966">
            <v>45156</v>
          </cell>
          <cell r="B21966" t="str">
            <v>HA 39</v>
          </cell>
          <cell r="D21966">
            <v>37</v>
          </cell>
        </row>
        <row r="21967">
          <cell r="A21967">
            <v>45156</v>
          </cell>
          <cell r="B21967" t="str">
            <v>UA 1273</v>
          </cell>
          <cell r="D21967">
            <v>46</v>
          </cell>
        </row>
        <row r="21968">
          <cell r="A21968">
            <v>45156</v>
          </cell>
          <cell r="B21968" t="str">
            <v>UA 1736</v>
          </cell>
          <cell r="D21968">
            <v>50</v>
          </cell>
        </row>
        <row r="21969">
          <cell r="A21969">
            <v>45156</v>
          </cell>
          <cell r="B21969" t="str">
            <v>UA 1749</v>
          </cell>
          <cell r="D21969">
            <v>56</v>
          </cell>
        </row>
        <row r="21970">
          <cell r="A21970">
            <v>45156</v>
          </cell>
          <cell r="B21970" t="str">
            <v>UA 2623</v>
          </cell>
          <cell r="D21970">
            <v>67</v>
          </cell>
        </row>
        <row r="21971">
          <cell r="A21971">
            <v>45156</v>
          </cell>
          <cell r="B21971" t="str">
            <v>UA 417</v>
          </cell>
          <cell r="D21971">
            <v>35</v>
          </cell>
        </row>
        <row r="21972">
          <cell r="A21972">
            <v>45156</v>
          </cell>
          <cell r="B21972" t="str">
            <v>WN 1558</v>
          </cell>
          <cell r="D21972">
            <v>62</v>
          </cell>
        </row>
        <row r="21973">
          <cell r="A21973">
            <v>45156</v>
          </cell>
          <cell r="B21973" t="str">
            <v>WN 1594</v>
          </cell>
          <cell r="D21973">
            <v>43</v>
          </cell>
        </row>
        <row r="21974">
          <cell r="A21974">
            <v>45156</v>
          </cell>
          <cell r="B21974" t="str">
            <v>WN 1978</v>
          </cell>
          <cell r="D21974">
            <v>48</v>
          </cell>
        </row>
        <row r="21975">
          <cell r="A21975">
            <v>45156</v>
          </cell>
          <cell r="B21975" t="str">
            <v>WN 3332</v>
          </cell>
          <cell r="D21975">
            <v>47</v>
          </cell>
        </row>
        <row r="21976">
          <cell r="A21976">
            <v>45156</v>
          </cell>
          <cell r="B21976" t="str">
            <v>WN 3674</v>
          </cell>
          <cell r="D21976">
            <v>45</v>
          </cell>
        </row>
        <row r="21977">
          <cell r="A21977">
            <v>45156</v>
          </cell>
          <cell r="B21977" t="str">
            <v>WN 3713</v>
          </cell>
          <cell r="D21977">
            <v>39</v>
          </cell>
        </row>
        <row r="21978">
          <cell r="A21978">
            <v>45156</v>
          </cell>
          <cell r="B21978" t="str">
            <v>WN 5414</v>
          </cell>
          <cell r="D21978">
            <v>44</v>
          </cell>
        </row>
        <row r="21979">
          <cell r="A21979">
            <v>45157</v>
          </cell>
          <cell r="B21979" t="str">
            <v>AA 119</v>
          </cell>
          <cell r="D21979">
            <v>91</v>
          </cell>
        </row>
        <row r="21980">
          <cell r="A21980">
            <v>45157</v>
          </cell>
          <cell r="B21980" t="str">
            <v>AA 205</v>
          </cell>
          <cell r="D21980">
            <v>35</v>
          </cell>
        </row>
        <row r="21981">
          <cell r="A21981">
            <v>45157</v>
          </cell>
          <cell r="B21981" t="str">
            <v>AA 432</v>
          </cell>
          <cell r="D21981">
            <v>48</v>
          </cell>
        </row>
        <row r="21982">
          <cell r="A21982">
            <v>45157</v>
          </cell>
          <cell r="B21982" t="str">
            <v>AS 813</v>
          </cell>
          <cell r="D21982">
            <v>25</v>
          </cell>
        </row>
        <row r="21983">
          <cell r="A21983">
            <v>45157</v>
          </cell>
          <cell r="B21983" t="str">
            <v>DL 355</v>
          </cell>
          <cell r="D21983">
            <v>70</v>
          </cell>
        </row>
        <row r="21984">
          <cell r="A21984">
            <v>45157</v>
          </cell>
          <cell r="B21984" t="str">
            <v>DL 464</v>
          </cell>
          <cell r="D21984">
            <v>52</v>
          </cell>
        </row>
        <row r="21985">
          <cell r="A21985">
            <v>45157</v>
          </cell>
          <cell r="B21985" t="str">
            <v>DL 481</v>
          </cell>
          <cell r="D21985">
            <v>61</v>
          </cell>
        </row>
        <row r="21986">
          <cell r="A21986">
            <v>45157</v>
          </cell>
          <cell r="B21986" t="str">
            <v>HA 71</v>
          </cell>
          <cell r="D21986">
            <v>91</v>
          </cell>
        </row>
        <row r="21987">
          <cell r="A21987">
            <v>45157</v>
          </cell>
          <cell r="B21987" t="str">
            <v>UA 1273</v>
          </cell>
          <cell r="D21987">
            <v>90</v>
          </cell>
        </row>
        <row r="21988">
          <cell r="A21988">
            <v>45157</v>
          </cell>
          <cell r="B21988" t="str">
            <v>UA 1749</v>
          </cell>
          <cell r="D21988">
            <v>57</v>
          </cell>
        </row>
        <row r="21989">
          <cell r="A21989">
            <v>45157</v>
          </cell>
          <cell r="B21989" t="str">
            <v>UA 417</v>
          </cell>
          <cell r="D21989">
            <v>27</v>
          </cell>
        </row>
        <row r="21990">
          <cell r="A21990">
            <v>45157</v>
          </cell>
          <cell r="B21990" t="str">
            <v>WN 4549</v>
          </cell>
          <cell r="D21990">
            <v>82</v>
          </cell>
        </row>
        <row r="21991">
          <cell r="A21991">
            <v>45157</v>
          </cell>
          <cell r="B21991" t="str">
            <v>WN 4565</v>
          </cell>
          <cell r="D21991">
            <v>18</v>
          </cell>
        </row>
        <row r="21992">
          <cell r="A21992">
            <v>45158</v>
          </cell>
          <cell r="B21992" t="str">
            <v>AA 119</v>
          </cell>
          <cell r="D21992">
            <v>164</v>
          </cell>
        </row>
        <row r="21993">
          <cell r="A21993">
            <v>45158</v>
          </cell>
          <cell r="B21993" t="str">
            <v>AA 205</v>
          </cell>
          <cell r="D21993">
            <v>43</v>
          </cell>
        </row>
        <row r="21994">
          <cell r="A21994">
            <v>45158</v>
          </cell>
          <cell r="B21994" t="str">
            <v>AA 432</v>
          </cell>
          <cell r="D21994">
            <v>53</v>
          </cell>
        </row>
        <row r="21995">
          <cell r="A21995">
            <v>45158</v>
          </cell>
          <cell r="B21995" t="str">
            <v>AS 803</v>
          </cell>
          <cell r="D21995">
            <v>21</v>
          </cell>
        </row>
        <row r="21996">
          <cell r="A21996">
            <v>45158</v>
          </cell>
          <cell r="B21996" t="str">
            <v>AS 805</v>
          </cell>
          <cell r="D21996">
            <v>25</v>
          </cell>
        </row>
        <row r="21997">
          <cell r="A21997">
            <v>45158</v>
          </cell>
          <cell r="B21997" t="str">
            <v>AS 809</v>
          </cell>
          <cell r="D21997">
            <v>38</v>
          </cell>
        </row>
        <row r="21998">
          <cell r="A21998">
            <v>45158</v>
          </cell>
          <cell r="B21998" t="str">
            <v>AS 825</v>
          </cell>
          <cell r="D21998">
            <v>29</v>
          </cell>
        </row>
        <row r="21999">
          <cell r="A21999">
            <v>45158</v>
          </cell>
          <cell r="B21999" t="str">
            <v>AS 879</v>
          </cell>
          <cell r="D21999">
            <v>21</v>
          </cell>
        </row>
        <row r="22000">
          <cell r="A22000">
            <v>45158</v>
          </cell>
          <cell r="B22000" t="str">
            <v>DL 355</v>
          </cell>
          <cell r="D22000">
            <v>39</v>
          </cell>
        </row>
        <row r="22001">
          <cell r="A22001">
            <v>45158</v>
          </cell>
          <cell r="B22001" t="str">
            <v>DL 464</v>
          </cell>
          <cell r="D22001">
            <v>40</v>
          </cell>
        </row>
        <row r="22002">
          <cell r="A22002">
            <v>45158</v>
          </cell>
          <cell r="B22002" t="str">
            <v>HA 29</v>
          </cell>
          <cell r="D22002">
            <v>140</v>
          </cell>
        </row>
        <row r="22003">
          <cell r="A22003">
            <v>45158</v>
          </cell>
          <cell r="B22003" t="str">
            <v>HA 33</v>
          </cell>
          <cell r="D22003">
            <v>171</v>
          </cell>
        </row>
        <row r="22004">
          <cell r="A22004">
            <v>45158</v>
          </cell>
          <cell r="B22004" t="str">
            <v>HA 39</v>
          </cell>
          <cell r="D22004">
            <v>122</v>
          </cell>
        </row>
        <row r="22005">
          <cell r="A22005">
            <v>45158</v>
          </cell>
          <cell r="B22005" t="str">
            <v>HA 45</v>
          </cell>
          <cell r="D22005">
            <v>46</v>
          </cell>
        </row>
        <row r="22006">
          <cell r="A22006">
            <v>45158</v>
          </cell>
          <cell r="B22006" t="str">
            <v>HA 57</v>
          </cell>
          <cell r="D22006">
            <v>98</v>
          </cell>
        </row>
        <row r="22007">
          <cell r="A22007">
            <v>45158</v>
          </cell>
          <cell r="B22007" t="str">
            <v>HA 59</v>
          </cell>
          <cell r="D22007">
            <v>48</v>
          </cell>
        </row>
        <row r="22008">
          <cell r="A22008">
            <v>45158</v>
          </cell>
          <cell r="B22008" t="str">
            <v>HA 71</v>
          </cell>
          <cell r="D22008">
            <v>86</v>
          </cell>
        </row>
        <row r="22009">
          <cell r="A22009">
            <v>45158</v>
          </cell>
          <cell r="B22009" t="str">
            <v>UA 1144</v>
          </cell>
          <cell r="D22009">
            <v>64</v>
          </cell>
        </row>
        <row r="22010">
          <cell r="A22010">
            <v>45158</v>
          </cell>
          <cell r="B22010" t="str">
            <v>UA 1273</v>
          </cell>
          <cell r="D22010">
            <v>69</v>
          </cell>
        </row>
        <row r="22011">
          <cell r="A22011">
            <v>45158</v>
          </cell>
          <cell r="B22011" t="str">
            <v>UA 1749</v>
          </cell>
          <cell r="D22011">
            <v>84</v>
          </cell>
        </row>
        <row r="22012">
          <cell r="A22012">
            <v>45158</v>
          </cell>
          <cell r="B22012" t="str">
            <v>UA 2623</v>
          </cell>
          <cell r="D22012">
            <v>77</v>
          </cell>
        </row>
        <row r="22013">
          <cell r="A22013">
            <v>45158</v>
          </cell>
          <cell r="B22013" t="str">
            <v>UA 417</v>
          </cell>
          <cell r="D22013">
            <v>27</v>
          </cell>
        </row>
        <row r="22014">
          <cell r="A22014">
            <v>45158</v>
          </cell>
          <cell r="B22014" t="str">
            <v>WN 1063</v>
          </cell>
          <cell r="D22014">
            <v>48</v>
          </cell>
        </row>
        <row r="22015">
          <cell r="A22015">
            <v>45158</v>
          </cell>
          <cell r="B22015" t="str">
            <v>WN 1558</v>
          </cell>
          <cell r="D22015">
            <v>88</v>
          </cell>
        </row>
        <row r="22016">
          <cell r="A22016">
            <v>45158</v>
          </cell>
          <cell r="B22016" t="str">
            <v>WN 1594</v>
          </cell>
          <cell r="D22016">
            <v>77</v>
          </cell>
        </row>
        <row r="22017">
          <cell r="A22017">
            <v>45158</v>
          </cell>
          <cell r="B22017" t="str">
            <v>WN 1978</v>
          </cell>
          <cell r="D22017">
            <v>55</v>
          </cell>
        </row>
        <row r="22018">
          <cell r="A22018">
            <v>45158</v>
          </cell>
          <cell r="B22018" t="str">
            <v>WN 3332</v>
          </cell>
          <cell r="D22018">
            <v>58</v>
          </cell>
        </row>
        <row r="22019">
          <cell r="A22019">
            <v>45158</v>
          </cell>
          <cell r="B22019" t="str">
            <v>WN 3674</v>
          </cell>
          <cell r="D22019">
            <v>48</v>
          </cell>
        </row>
        <row r="22020">
          <cell r="A22020">
            <v>45158</v>
          </cell>
          <cell r="B22020" t="str">
            <v>WN 3713</v>
          </cell>
          <cell r="D22020">
            <v>44</v>
          </cell>
        </row>
        <row r="22021">
          <cell r="A22021">
            <v>45159</v>
          </cell>
          <cell r="B22021" t="str">
            <v>AA 119</v>
          </cell>
          <cell r="D22021">
            <v>102</v>
          </cell>
        </row>
        <row r="22022">
          <cell r="A22022">
            <v>45159</v>
          </cell>
          <cell r="B22022" t="str">
            <v>AA 271</v>
          </cell>
          <cell r="D22022">
            <v>30</v>
          </cell>
        </row>
        <row r="22023">
          <cell r="A22023">
            <v>45159</v>
          </cell>
          <cell r="B22023" t="str">
            <v>AA 432</v>
          </cell>
          <cell r="D22023">
            <v>60</v>
          </cell>
        </row>
        <row r="22024">
          <cell r="A22024">
            <v>45159</v>
          </cell>
          <cell r="B22024" t="str">
            <v>AS 809</v>
          </cell>
          <cell r="D22024">
            <v>53</v>
          </cell>
        </row>
        <row r="22025">
          <cell r="A22025">
            <v>45159</v>
          </cell>
          <cell r="B22025" t="str">
            <v>AS 825</v>
          </cell>
          <cell r="D22025">
            <v>45</v>
          </cell>
        </row>
        <row r="22026">
          <cell r="A22026">
            <v>45159</v>
          </cell>
          <cell r="B22026" t="str">
            <v>AS 831</v>
          </cell>
          <cell r="D22026">
            <v>51</v>
          </cell>
        </row>
        <row r="22027">
          <cell r="A22027">
            <v>45159</v>
          </cell>
          <cell r="B22027" t="str">
            <v>AS 861</v>
          </cell>
          <cell r="D22027">
            <v>50</v>
          </cell>
        </row>
        <row r="22028">
          <cell r="A22028">
            <v>45159</v>
          </cell>
          <cell r="B22028" t="str">
            <v>AS 879</v>
          </cell>
          <cell r="D22028">
            <v>46</v>
          </cell>
        </row>
        <row r="22029">
          <cell r="A22029">
            <v>45159</v>
          </cell>
          <cell r="B22029" t="str">
            <v>DL 355</v>
          </cell>
          <cell r="D22029">
            <v>40</v>
          </cell>
        </row>
        <row r="22030">
          <cell r="A22030">
            <v>45159</v>
          </cell>
          <cell r="B22030" t="str">
            <v>HA 23</v>
          </cell>
          <cell r="D22030">
            <v>72</v>
          </cell>
        </row>
        <row r="22031">
          <cell r="A22031">
            <v>45159</v>
          </cell>
          <cell r="B22031" t="str">
            <v>HA 29</v>
          </cell>
          <cell r="D22031">
            <v>159</v>
          </cell>
        </row>
        <row r="22032">
          <cell r="A22032">
            <v>45159</v>
          </cell>
          <cell r="B22032" t="str">
            <v>HA 33</v>
          </cell>
          <cell r="D22032">
            <v>77</v>
          </cell>
        </row>
        <row r="22033">
          <cell r="A22033">
            <v>45159</v>
          </cell>
          <cell r="B22033" t="str">
            <v>HA 39</v>
          </cell>
          <cell r="D22033">
            <v>134</v>
          </cell>
        </row>
        <row r="22034">
          <cell r="A22034">
            <v>45159</v>
          </cell>
          <cell r="B22034" t="str">
            <v>HA 45</v>
          </cell>
          <cell r="D22034">
            <v>65</v>
          </cell>
        </row>
        <row r="22035">
          <cell r="A22035">
            <v>45159</v>
          </cell>
          <cell r="B22035" t="str">
            <v>HA 59</v>
          </cell>
          <cell r="D22035">
            <v>77</v>
          </cell>
        </row>
        <row r="22036">
          <cell r="A22036">
            <v>45159</v>
          </cell>
          <cell r="B22036" t="str">
            <v>HA 71</v>
          </cell>
          <cell r="D22036">
            <v>73</v>
          </cell>
        </row>
        <row r="22037">
          <cell r="A22037">
            <v>45159</v>
          </cell>
          <cell r="B22037" t="str">
            <v>UA 1141</v>
          </cell>
          <cell r="D22037">
            <v>61</v>
          </cell>
        </row>
        <row r="22038">
          <cell r="A22038">
            <v>45159</v>
          </cell>
          <cell r="B22038" t="str">
            <v>UA 1273</v>
          </cell>
          <cell r="D22038">
            <v>73</v>
          </cell>
        </row>
        <row r="22039">
          <cell r="A22039">
            <v>45159</v>
          </cell>
          <cell r="B22039" t="str">
            <v>UA 2623</v>
          </cell>
          <cell r="D22039">
            <v>67</v>
          </cell>
        </row>
        <row r="22040">
          <cell r="A22040">
            <v>45159</v>
          </cell>
          <cell r="B22040" t="str">
            <v>UA 417</v>
          </cell>
          <cell r="D22040">
            <v>22</v>
          </cell>
        </row>
        <row r="22041">
          <cell r="A22041">
            <v>45159</v>
          </cell>
          <cell r="B22041" t="str">
            <v>WN 1063</v>
          </cell>
          <cell r="D22041">
            <v>50</v>
          </cell>
        </row>
        <row r="22042">
          <cell r="A22042">
            <v>45159</v>
          </cell>
          <cell r="B22042" t="str">
            <v>WN 1558</v>
          </cell>
          <cell r="D22042">
            <v>91</v>
          </cell>
        </row>
        <row r="22043">
          <cell r="A22043">
            <v>45159</v>
          </cell>
          <cell r="B22043" t="str">
            <v>WN 1594</v>
          </cell>
          <cell r="D22043">
            <v>76</v>
          </cell>
        </row>
        <row r="22044">
          <cell r="A22044">
            <v>45159</v>
          </cell>
          <cell r="B22044" t="str">
            <v>WN 3332</v>
          </cell>
          <cell r="D22044">
            <v>74</v>
          </cell>
        </row>
        <row r="22045">
          <cell r="A22045">
            <v>45159</v>
          </cell>
          <cell r="B22045" t="str">
            <v>WN 3674</v>
          </cell>
          <cell r="D22045">
            <v>61</v>
          </cell>
        </row>
        <row r="22046">
          <cell r="A22046">
            <v>45159</v>
          </cell>
          <cell r="B22046" t="str">
            <v>WN 3699</v>
          </cell>
          <cell r="D22046">
            <v>20</v>
          </cell>
        </row>
        <row r="22047">
          <cell r="A22047">
            <v>45159</v>
          </cell>
          <cell r="B22047" t="str">
            <v>WN 3735</v>
          </cell>
          <cell r="D22047">
            <v>71</v>
          </cell>
        </row>
        <row r="22048">
          <cell r="A22048">
            <v>45159</v>
          </cell>
          <cell r="B22048" t="str">
            <v>WN 5414</v>
          </cell>
          <cell r="D22048">
            <v>60</v>
          </cell>
        </row>
        <row r="22049">
          <cell r="A22049">
            <v>45160</v>
          </cell>
          <cell r="B22049" t="str">
            <v>AA 119</v>
          </cell>
          <cell r="D22049">
            <v>120</v>
          </cell>
        </row>
        <row r="22050">
          <cell r="A22050">
            <v>45160</v>
          </cell>
          <cell r="B22050" t="str">
            <v>AA 271</v>
          </cell>
          <cell r="D22050">
            <v>59</v>
          </cell>
        </row>
        <row r="22051">
          <cell r="A22051">
            <v>45160</v>
          </cell>
          <cell r="B22051" t="str">
            <v>AA 432</v>
          </cell>
          <cell r="D22051">
            <v>46</v>
          </cell>
        </row>
        <row r="22052">
          <cell r="A22052">
            <v>45160</v>
          </cell>
          <cell r="B22052" t="str">
            <v>AS 803</v>
          </cell>
          <cell r="D22052">
            <v>23</v>
          </cell>
        </row>
        <row r="22053">
          <cell r="A22053">
            <v>45160</v>
          </cell>
          <cell r="B22053" t="str">
            <v>AS 809</v>
          </cell>
          <cell r="D22053">
            <v>28</v>
          </cell>
        </row>
        <row r="22054">
          <cell r="A22054">
            <v>45160</v>
          </cell>
          <cell r="B22054" t="str">
            <v>AS 813</v>
          </cell>
          <cell r="D22054">
            <v>33</v>
          </cell>
        </row>
        <row r="22055">
          <cell r="A22055">
            <v>45160</v>
          </cell>
          <cell r="B22055" t="str">
            <v>AS 829</v>
          </cell>
          <cell r="D22055">
            <v>32</v>
          </cell>
        </row>
        <row r="22056">
          <cell r="A22056">
            <v>45160</v>
          </cell>
          <cell r="B22056" t="str">
            <v>AS 861</v>
          </cell>
          <cell r="D22056">
            <v>31</v>
          </cell>
        </row>
        <row r="22057">
          <cell r="A22057">
            <v>45160</v>
          </cell>
          <cell r="B22057" t="str">
            <v>AS 879</v>
          </cell>
          <cell r="D22057">
            <v>11</v>
          </cell>
        </row>
        <row r="22058">
          <cell r="A22058">
            <v>45160</v>
          </cell>
          <cell r="B22058" t="str">
            <v>DL 355</v>
          </cell>
          <cell r="D22058">
            <v>49</v>
          </cell>
        </row>
        <row r="22059">
          <cell r="A22059">
            <v>45160</v>
          </cell>
          <cell r="B22059" t="str">
            <v>HA 23</v>
          </cell>
          <cell r="D22059">
            <v>36</v>
          </cell>
        </row>
        <row r="22060">
          <cell r="A22060">
            <v>45160</v>
          </cell>
          <cell r="B22060" t="str">
            <v>HA 29</v>
          </cell>
          <cell r="D22060">
            <v>155</v>
          </cell>
        </row>
        <row r="22061">
          <cell r="A22061">
            <v>45160</v>
          </cell>
          <cell r="B22061" t="str">
            <v>HA 33</v>
          </cell>
          <cell r="D22061">
            <v>72</v>
          </cell>
        </row>
        <row r="22062">
          <cell r="A22062">
            <v>45160</v>
          </cell>
          <cell r="B22062" t="str">
            <v>HA 39</v>
          </cell>
          <cell r="D22062">
            <v>109</v>
          </cell>
        </row>
        <row r="22063">
          <cell r="A22063">
            <v>45160</v>
          </cell>
          <cell r="B22063" t="str">
            <v>HA 41</v>
          </cell>
          <cell r="D22063">
            <v>50</v>
          </cell>
        </row>
        <row r="22064">
          <cell r="A22064">
            <v>45160</v>
          </cell>
          <cell r="B22064" t="str">
            <v>HA 45</v>
          </cell>
          <cell r="D22064">
            <v>24</v>
          </cell>
        </row>
        <row r="22065">
          <cell r="A22065">
            <v>45160</v>
          </cell>
          <cell r="B22065" t="str">
            <v>HA 57</v>
          </cell>
          <cell r="D22065">
            <v>168</v>
          </cell>
        </row>
        <row r="22066">
          <cell r="A22066">
            <v>45160</v>
          </cell>
          <cell r="B22066" t="str">
            <v>HA 59</v>
          </cell>
          <cell r="D22066">
            <v>58</v>
          </cell>
        </row>
        <row r="22067">
          <cell r="A22067">
            <v>45160</v>
          </cell>
          <cell r="B22067" t="str">
            <v>HA 71</v>
          </cell>
          <cell r="D22067">
            <v>67</v>
          </cell>
        </row>
        <row r="22068">
          <cell r="A22068">
            <v>45160</v>
          </cell>
          <cell r="B22068" t="str">
            <v>UA 417</v>
          </cell>
          <cell r="D22068">
            <v>52</v>
          </cell>
        </row>
        <row r="22069">
          <cell r="A22069">
            <v>45160</v>
          </cell>
          <cell r="B22069" t="str">
            <v>WN 1063</v>
          </cell>
          <cell r="D22069">
            <v>85</v>
          </cell>
        </row>
        <row r="22070">
          <cell r="A22070">
            <v>45160</v>
          </cell>
          <cell r="B22070" t="str">
            <v>WN 1558</v>
          </cell>
          <cell r="D22070">
            <v>57</v>
          </cell>
        </row>
        <row r="22071">
          <cell r="A22071">
            <v>45160</v>
          </cell>
          <cell r="B22071" t="str">
            <v>WN 1594</v>
          </cell>
          <cell r="D22071">
            <v>58</v>
          </cell>
        </row>
        <row r="22072">
          <cell r="A22072">
            <v>45160</v>
          </cell>
          <cell r="B22072" t="str">
            <v>WN 3332</v>
          </cell>
          <cell r="D22072">
            <v>76</v>
          </cell>
        </row>
        <row r="22073">
          <cell r="A22073">
            <v>45160</v>
          </cell>
          <cell r="B22073" t="str">
            <v>WN 3674</v>
          </cell>
          <cell r="D22073">
            <v>59</v>
          </cell>
        </row>
        <row r="22074">
          <cell r="A22074">
            <v>45160</v>
          </cell>
          <cell r="B22074" t="str">
            <v>WN 3699</v>
          </cell>
          <cell r="D22074">
            <v>33</v>
          </cell>
        </row>
        <row r="22075">
          <cell r="A22075">
            <v>45160</v>
          </cell>
          <cell r="B22075" t="str">
            <v>WN 3735</v>
          </cell>
          <cell r="D22075">
            <v>70</v>
          </cell>
        </row>
        <row r="22076">
          <cell r="A22076">
            <v>45160</v>
          </cell>
          <cell r="B22076" t="str">
            <v>WN 5414</v>
          </cell>
          <cell r="D22076">
            <v>59</v>
          </cell>
        </row>
        <row r="22077">
          <cell r="A22077">
            <v>45161</v>
          </cell>
          <cell r="B22077" t="str">
            <v>AA 205</v>
          </cell>
          <cell r="D22077">
            <v>41</v>
          </cell>
        </row>
        <row r="22078">
          <cell r="A22078">
            <v>45161</v>
          </cell>
          <cell r="B22078" t="str">
            <v>AA 271</v>
          </cell>
          <cell r="D22078">
            <v>54</v>
          </cell>
        </row>
        <row r="22079">
          <cell r="A22079">
            <v>45161</v>
          </cell>
          <cell r="B22079" t="str">
            <v>AS 803</v>
          </cell>
          <cell r="D22079">
            <v>14</v>
          </cell>
        </row>
        <row r="22080">
          <cell r="A22080">
            <v>45161</v>
          </cell>
          <cell r="B22080" t="str">
            <v>AS 805</v>
          </cell>
          <cell r="D22080">
            <v>35</v>
          </cell>
        </row>
        <row r="22081">
          <cell r="A22081">
            <v>45161</v>
          </cell>
          <cell r="B22081" t="str">
            <v>AS 813</v>
          </cell>
          <cell r="D22081">
            <v>7</v>
          </cell>
        </row>
        <row r="22082">
          <cell r="A22082">
            <v>45161</v>
          </cell>
          <cell r="B22082" t="str">
            <v>AS 861</v>
          </cell>
          <cell r="D22082">
            <v>27</v>
          </cell>
        </row>
        <row r="22083">
          <cell r="A22083">
            <v>45161</v>
          </cell>
          <cell r="B22083" t="str">
            <v>AS 879</v>
          </cell>
          <cell r="D22083">
            <v>34</v>
          </cell>
        </row>
        <row r="22084">
          <cell r="A22084">
            <v>45161</v>
          </cell>
          <cell r="B22084" t="str">
            <v>DL 464</v>
          </cell>
          <cell r="D22084">
            <v>56</v>
          </cell>
        </row>
        <row r="22085">
          <cell r="A22085">
            <v>45161</v>
          </cell>
          <cell r="B22085" t="str">
            <v>DL 481</v>
          </cell>
          <cell r="D22085">
            <v>57</v>
          </cell>
        </row>
        <row r="22086">
          <cell r="A22086">
            <v>45161</v>
          </cell>
          <cell r="B22086" t="str">
            <v>HA 23</v>
          </cell>
          <cell r="D22086">
            <v>50</v>
          </cell>
        </row>
        <row r="22087">
          <cell r="A22087">
            <v>45161</v>
          </cell>
          <cell r="B22087" t="str">
            <v>HA 33</v>
          </cell>
          <cell r="D22087">
            <v>79</v>
          </cell>
        </row>
        <row r="22088">
          <cell r="A22088">
            <v>45161</v>
          </cell>
          <cell r="B22088" t="str">
            <v>HA 41</v>
          </cell>
          <cell r="D22088">
            <v>65</v>
          </cell>
        </row>
        <row r="22089">
          <cell r="A22089">
            <v>45161</v>
          </cell>
          <cell r="B22089" t="str">
            <v>HA 57</v>
          </cell>
          <cell r="D22089">
            <v>139</v>
          </cell>
        </row>
        <row r="22090">
          <cell r="A22090">
            <v>45161</v>
          </cell>
          <cell r="B22090" t="str">
            <v>HA 59</v>
          </cell>
          <cell r="D22090">
            <v>51</v>
          </cell>
        </row>
        <row r="22091">
          <cell r="A22091">
            <v>45161</v>
          </cell>
          <cell r="B22091" t="str">
            <v>HA 71</v>
          </cell>
          <cell r="D22091">
            <v>91</v>
          </cell>
        </row>
        <row r="22092">
          <cell r="A22092">
            <v>45161</v>
          </cell>
          <cell r="B22092" t="str">
            <v>UA 1273</v>
          </cell>
          <cell r="D22092">
            <v>37</v>
          </cell>
        </row>
        <row r="22093">
          <cell r="A22093">
            <v>45161</v>
          </cell>
          <cell r="B22093" t="str">
            <v>UA 1749</v>
          </cell>
          <cell r="D22093">
            <v>115</v>
          </cell>
        </row>
        <row r="22094">
          <cell r="A22094">
            <v>45161</v>
          </cell>
          <cell r="B22094" t="str">
            <v>WN 1063</v>
          </cell>
          <cell r="D22094">
            <v>73</v>
          </cell>
        </row>
        <row r="22095">
          <cell r="A22095">
            <v>45161</v>
          </cell>
          <cell r="B22095" t="str">
            <v>WN 1558</v>
          </cell>
          <cell r="D22095">
            <v>53</v>
          </cell>
        </row>
        <row r="22096">
          <cell r="A22096">
            <v>45161</v>
          </cell>
          <cell r="B22096" t="str">
            <v>WN 1594</v>
          </cell>
          <cell r="D22096">
            <v>112</v>
          </cell>
        </row>
        <row r="22097">
          <cell r="A22097">
            <v>45161</v>
          </cell>
          <cell r="B22097" t="str">
            <v>WN 1978</v>
          </cell>
          <cell r="D22097">
            <v>36</v>
          </cell>
        </row>
        <row r="22098">
          <cell r="A22098">
            <v>45161</v>
          </cell>
          <cell r="B22098" t="str">
            <v>WN 3332</v>
          </cell>
          <cell r="D22098">
            <v>81</v>
          </cell>
        </row>
        <row r="22099">
          <cell r="A22099">
            <v>45161</v>
          </cell>
          <cell r="B22099" t="str">
            <v>WN 3674</v>
          </cell>
          <cell r="D22099">
            <v>48</v>
          </cell>
        </row>
        <row r="22100">
          <cell r="A22100">
            <v>45161</v>
          </cell>
          <cell r="B22100" t="str">
            <v>WN 3699</v>
          </cell>
          <cell r="D22100">
            <v>22</v>
          </cell>
        </row>
        <row r="22101">
          <cell r="A22101">
            <v>45161</v>
          </cell>
          <cell r="B22101" t="str">
            <v>WN 3735</v>
          </cell>
          <cell r="D22101">
            <v>55</v>
          </cell>
        </row>
        <row r="22102">
          <cell r="A22102">
            <v>45162</v>
          </cell>
          <cell r="B22102" t="str">
            <v>AA 119</v>
          </cell>
          <cell r="D22102">
            <v>102</v>
          </cell>
        </row>
        <row r="22103">
          <cell r="A22103">
            <v>45162</v>
          </cell>
          <cell r="B22103" t="str">
            <v>AA 271</v>
          </cell>
          <cell r="D22103">
            <v>37</v>
          </cell>
        </row>
        <row r="22104">
          <cell r="A22104">
            <v>45162</v>
          </cell>
          <cell r="B22104" t="str">
            <v>AA 432</v>
          </cell>
          <cell r="D22104">
            <v>59</v>
          </cell>
        </row>
        <row r="22105">
          <cell r="A22105">
            <v>45162</v>
          </cell>
          <cell r="B22105" t="str">
            <v>AS 803</v>
          </cell>
          <cell r="D22105">
            <v>34</v>
          </cell>
        </row>
        <row r="22106">
          <cell r="A22106">
            <v>45162</v>
          </cell>
          <cell r="B22106" t="str">
            <v>AS 809</v>
          </cell>
          <cell r="D22106">
            <v>12</v>
          </cell>
        </row>
        <row r="22107">
          <cell r="A22107">
            <v>45162</v>
          </cell>
          <cell r="B22107" t="str">
            <v>AS 879</v>
          </cell>
          <cell r="D22107">
            <v>31</v>
          </cell>
        </row>
        <row r="22108">
          <cell r="A22108">
            <v>45162</v>
          </cell>
          <cell r="B22108" t="str">
            <v>DL 355</v>
          </cell>
          <cell r="D22108">
            <v>55</v>
          </cell>
        </row>
        <row r="22109">
          <cell r="A22109">
            <v>45162</v>
          </cell>
          <cell r="B22109" t="str">
            <v>HA 23</v>
          </cell>
          <cell r="D22109">
            <v>70</v>
          </cell>
        </row>
        <row r="22110">
          <cell r="A22110">
            <v>45162</v>
          </cell>
          <cell r="B22110" t="str">
            <v>HA 29</v>
          </cell>
          <cell r="D22110">
            <v>122</v>
          </cell>
        </row>
        <row r="22111">
          <cell r="A22111">
            <v>45162</v>
          </cell>
          <cell r="B22111" t="str">
            <v>HA 41</v>
          </cell>
          <cell r="D22111">
            <v>119</v>
          </cell>
        </row>
        <row r="22112">
          <cell r="A22112">
            <v>45162</v>
          </cell>
          <cell r="B22112" t="str">
            <v>HA 59</v>
          </cell>
          <cell r="D22112">
            <v>103</v>
          </cell>
        </row>
        <row r="22113">
          <cell r="A22113">
            <v>45162</v>
          </cell>
          <cell r="B22113" t="str">
            <v>WN 1063</v>
          </cell>
          <cell r="D22113">
            <v>76</v>
          </cell>
        </row>
        <row r="22114">
          <cell r="A22114">
            <v>45162</v>
          </cell>
          <cell r="B22114" t="str">
            <v>WN 1558</v>
          </cell>
          <cell r="D22114">
            <v>63</v>
          </cell>
        </row>
        <row r="22115">
          <cell r="A22115">
            <v>45162</v>
          </cell>
          <cell r="B22115" t="str">
            <v>WN 1594</v>
          </cell>
          <cell r="D22115">
            <v>60</v>
          </cell>
        </row>
        <row r="22116">
          <cell r="A22116">
            <v>45162</v>
          </cell>
          <cell r="B22116" t="str">
            <v>WN 3332</v>
          </cell>
          <cell r="D22116">
            <v>73</v>
          </cell>
        </row>
        <row r="22117">
          <cell r="A22117">
            <v>45162</v>
          </cell>
          <cell r="B22117" t="str">
            <v>WN 3674</v>
          </cell>
          <cell r="D22117">
            <v>60</v>
          </cell>
        </row>
        <row r="22118">
          <cell r="A22118">
            <v>45162</v>
          </cell>
          <cell r="B22118" t="str">
            <v>WN 3735</v>
          </cell>
          <cell r="D22118">
            <v>71</v>
          </cell>
        </row>
        <row r="22119">
          <cell r="A22119">
            <v>45162</v>
          </cell>
          <cell r="B22119" t="str">
            <v>WN 5414</v>
          </cell>
          <cell r="D22119">
            <v>60</v>
          </cell>
        </row>
        <row r="22120">
          <cell r="A22120">
            <v>45163</v>
          </cell>
          <cell r="B22120" t="str">
            <v>AA 119</v>
          </cell>
          <cell r="D22120">
            <v>87</v>
          </cell>
        </row>
        <row r="22121">
          <cell r="A22121">
            <v>45163</v>
          </cell>
          <cell r="B22121" t="str">
            <v>AA 432</v>
          </cell>
          <cell r="D22121">
            <v>62</v>
          </cell>
        </row>
        <row r="22122">
          <cell r="A22122">
            <v>45163</v>
          </cell>
          <cell r="B22122" t="str">
            <v>AS 803</v>
          </cell>
          <cell r="D22122">
            <v>6</v>
          </cell>
        </row>
        <row r="22123">
          <cell r="A22123">
            <v>45163</v>
          </cell>
          <cell r="B22123" t="str">
            <v>AS 805</v>
          </cell>
          <cell r="D22123">
            <v>24</v>
          </cell>
        </row>
        <row r="22124">
          <cell r="A22124">
            <v>45163</v>
          </cell>
          <cell r="B22124" t="str">
            <v>AS 825</v>
          </cell>
          <cell r="D22124">
            <v>37</v>
          </cell>
        </row>
        <row r="22125">
          <cell r="A22125">
            <v>45163</v>
          </cell>
          <cell r="B22125" t="str">
            <v>AS 829</v>
          </cell>
          <cell r="D22125">
            <v>42</v>
          </cell>
        </row>
        <row r="22126">
          <cell r="A22126">
            <v>45163</v>
          </cell>
          <cell r="B22126" t="str">
            <v>AS 861</v>
          </cell>
          <cell r="D22126">
            <v>34</v>
          </cell>
        </row>
        <row r="22127">
          <cell r="A22127">
            <v>45163</v>
          </cell>
          <cell r="B22127" t="str">
            <v>AS 879</v>
          </cell>
          <cell r="D22127">
            <v>13</v>
          </cell>
        </row>
        <row r="22128">
          <cell r="A22128">
            <v>45163</v>
          </cell>
          <cell r="B22128" t="str">
            <v>DL 355</v>
          </cell>
          <cell r="D22128">
            <v>56</v>
          </cell>
        </row>
        <row r="22129">
          <cell r="A22129">
            <v>45163</v>
          </cell>
          <cell r="B22129" t="str">
            <v>DL 464</v>
          </cell>
          <cell r="D22129">
            <v>43</v>
          </cell>
        </row>
        <row r="22130">
          <cell r="A22130">
            <v>45163</v>
          </cell>
          <cell r="B22130" t="str">
            <v>DL 481</v>
          </cell>
          <cell r="D22130">
            <v>39</v>
          </cell>
        </row>
        <row r="22131">
          <cell r="A22131">
            <v>45163</v>
          </cell>
          <cell r="B22131" t="str">
            <v>HA 29</v>
          </cell>
          <cell r="D22131">
            <v>80</v>
          </cell>
        </row>
        <row r="22132">
          <cell r="A22132">
            <v>45163</v>
          </cell>
          <cell r="B22132" t="str">
            <v>HA 33</v>
          </cell>
          <cell r="D22132">
            <v>51</v>
          </cell>
        </row>
        <row r="22133">
          <cell r="A22133">
            <v>45163</v>
          </cell>
          <cell r="B22133" t="str">
            <v>HA 39</v>
          </cell>
          <cell r="D22133">
            <v>69</v>
          </cell>
        </row>
        <row r="22134">
          <cell r="A22134">
            <v>45163</v>
          </cell>
          <cell r="B22134" t="str">
            <v>HA 41</v>
          </cell>
          <cell r="D22134">
            <v>34</v>
          </cell>
        </row>
        <row r="22135">
          <cell r="A22135">
            <v>45163</v>
          </cell>
          <cell r="B22135" t="str">
            <v>HA 45</v>
          </cell>
          <cell r="D22135">
            <v>44</v>
          </cell>
        </row>
        <row r="22136">
          <cell r="A22136">
            <v>45163</v>
          </cell>
          <cell r="B22136" t="str">
            <v>HA 57</v>
          </cell>
          <cell r="D22136">
            <v>43</v>
          </cell>
        </row>
        <row r="22137">
          <cell r="A22137">
            <v>45163</v>
          </cell>
          <cell r="B22137" t="str">
            <v>HA 59</v>
          </cell>
          <cell r="D22137">
            <v>37</v>
          </cell>
        </row>
        <row r="22138">
          <cell r="A22138">
            <v>45163</v>
          </cell>
          <cell r="B22138" t="str">
            <v>HA 71</v>
          </cell>
          <cell r="D22138">
            <v>70</v>
          </cell>
        </row>
        <row r="22139">
          <cell r="A22139">
            <v>45163</v>
          </cell>
          <cell r="B22139" t="str">
            <v>UA 1273</v>
          </cell>
          <cell r="D22139">
            <v>68</v>
          </cell>
        </row>
        <row r="22140">
          <cell r="A22140">
            <v>45163</v>
          </cell>
          <cell r="B22140" t="str">
            <v>UA 1749</v>
          </cell>
          <cell r="D22140">
            <v>60</v>
          </cell>
        </row>
        <row r="22141">
          <cell r="A22141">
            <v>45163</v>
          </cell>
          <cell r="B22141" t="str">
            <v>UA 417</v>
          </cell>
          <cell r="D22141">
            <v>45</v>
          </cell>
        </row>
        <row r="22142">
          <cell r="A22142">
            <v>45163</v>
          </cell>
          <cell r="B22142" t="str">
            <v>WN 1558</v>
          </cell>
          <cell r="D22142">
            <v>51</v>
          </cell>
        </row>
        <row r="22143">
          <cell r="A22143">
            <v>45163</v>
          </cell>
          <cell r="B22143" t="str">
            <v>WN 1978</v>
          </cell>
          <cell r="D22143">
            <v>32</v>
          </cell>
        </row>
        <row r="22144">
          <cell r="A22144">
            <v>45163</v>
          </cell>
          <cell r="B22144" t="str">
            <v>WN 3332</v>
          </cell>
          <cell r="D22144">
            <v>31</v>
          </cell>
        </row>
        <row r="22145">
          <cell r="A22145">
            <v>45163</v>
          </cell>
          <cell r="B22145" t="str">
            <v>WN 3569</v>
          </cell>
          <cell r="D22145">
            <v>172</v>
          </cell>
        </row>
        <row r="22146">
          <cell r="A22146">
            <v>45163</v>
          </cell>
          <cell r="B22146" t="str">
            <v>WN 3674</v>
          </cell>
          <cell r="D22146">
            <v>48</v>
          </cell>
        </row>
        <row r="22147">
          <cell r="A22147">
            <v>45163</v>
          </cell>
          <cell r="B22147" t="str">
            <v>WN 3699</v>
          </cell>
          <cell r="D22147">
            <v>21</v>
          </cell>
        </row>
        <row r="22148">
          <cell r="A22148">
            <v>45163</v>
          </cell>
          <cell r="B22148" t="str">
            <v>WN 3735</v>
          </cell>
          <cell r="D22148">
            <v>81</v>
          </cell>
        </row>
        <row r="22149">
          <cell r="A22149">
            <v>45163</v>
          </cell>
          <cell r="B22149" t="str">
            <v>WN 5414</v>
          </cell>
          <cell r="D22149">
            <v>46</v>
          </cell>
        </row>
        <row r="22150">
          <cell r="A22150">
            <v>45164</v>
          </cell>
          <cell r="B22150" t="str">
            <v>AA 205</v>
          </cell>
          <cell r="D22150">
            <v>60</v>
          </cell>
        </row>
        <row r="22151">
          <cell r="A22151">
            <v>45164</v>
          </cell>
          <cell r="B22151" t="str">
            <v>AA 271</v>
          </cell>
          <cell r="D22151">
            <v>20</v>
          </cell>
        </row>
        <row r="22152">
          <cell r="A22152">
            <v>45164</v>
          </cell>
          <cell r="B22152" t="str">
            <v>AA 432</v>
          </cell>
          <cell r="D22152">
            <v>56</v>
          </cell>
        </row>
        <row r="22153">
          <cell r="A22153">
            <v>45164</v>
          </cell>
          <cell r="B22153" t="str">
            <v>AS 803</v>
          </cell>
          <cell r="D22153">
            <v>17</v>
          </cell>
        </row>
        <row r="22154">
          <cell r="A22154">
            <v>45164</v>
          </cell>
          <cell r="B22154" t="str">
            <v>AS 805</v>
          </cell>
          <cell r="D22154">
            <v>27</v>
          </cell>
        </row>
        <row r="22155">
          <cell r="A22155">
            <v>45164</v>
          </cell>
          <cell r="B22155" t="str">
            <v>AS 809</v>
          </cell>
          <cell r="D22155">
            <v>37</v>
          </cell>
        </row>
        <row r="22156">
          <cell r="A22156">
            <v>45164</v>
          </cell>
          <cell r="B22156" t="str">
            <v>AS 825</v>
          </cell>
          <cell r="D22156">
            <v>50</v>
          </cell>
        </row>
        <row r="22157">
          <cell r="A22157">
            <v>45164</v>
          </cell>
          <cell r="B22157" t="str">
            <v>AS 829</v>
          </cell>
          <cell r="D22157">
            <v>17</v>
          </cell>
        </row>
        <row r="22158">
          <cell r="A22158">
            <v>45164</v>
          </cell>
          <cell r="B22158" t="str">
            <v>AS 861</v>
          </cell>
          <cell r="D22158">
            <v>36</v>
          </cell>
        </row>
        <row r="22159">
          <cell r="A22159">
            <v>45164</v>
          </cell>
          <cell r="B22159" t="str">
            <v>AS 879</v>
          </cell>
          <cell r="D22159">
            <v>23</v>
          </cell>
        </row>
        <row r="22160">
          <cell r="A22160">
            <v>45164</v>
          </cell>
          <cell r="B22160" t="str">
            <v>DL 355</v>
          </cell>
          <cell r="D22160">
            <v>67</v>
          </cell>
        </row>
        <row r="22161">
          <cell r="A22161">
            <v>45164</v>
          </cell>
          <cell r="B22161" t="str">
            <v>DL 464</v>
          </cell>
          <cell r="D22161">
            <v>78</v>
          </cell>
        </row>
        <row r="22162">
          <cell r="A22162">
            <v>45164</v>
          </cell>
          <cell r="B22162" t="str">
            <v>HA 23</v>
          </cell>
          <cell r="D22162">
            <v>23</v>
          </cell>
        </row>
        <row r="22163">
          <cell r="A22163">
            <v>45164</v>
          </cell>
          <cell r="B22163" t="str">
            <v>HA 33</v>
          </cell>
          <cell r="D22163">
            <v>83</v>
          </cell>
        </row>
        <row r="22164">
          <cell r="A22164">
            <v>45164</v>
          </cell>
          <cell r="B22164" t="str">
            <v>HA 39</v>
          </cell>
          <cell r="D22164">
            <v>94</v>
          </cell>
        </row>
        <row r="22165">
          <cell r="A22165">
            <v>45164</v>
          </cell>
          <cell r="B22165" t="str">
            <v>HA 41</v>
          </cell>
          <cell r="D22165">
            <v>10</v>
          </cell>
        </row>
        <row r="22166">
          <cell r="A22166">
            <v>45164</v>
          </cell>
          <cell r="B22166" t="str">
            <v>HA 45</v>
          </cell>
          <cell r="D22166">
            <v>15</v>
          </cell>
        </row>
        <row r="22167">
          <cell r="A22167">
            <v>45164</v>
          </cell>
          <cell r="B22167" t="str">
            <v>HA 57</v>
          </cell>
          <cell r="D22167">
            <v>41</v>
          </cell>
        </row>
        <row r="22168">
          <cell r="A22168">
            <v>45164</v>
          </cell>
          <cell r="B22168" t="str">
            <v>HA 59</v>
          </cell>
          <cell r="D22168">
            <v>31</v>
          </cell>
        </row>
        <row r="22169">
          <cell r="A22169">
            <v>45164</v>
          </cell>
          <cell r="B22169" t="str">
            <v>HA 71</v>
          </cell>
          <cell r="D22169">
            <v>51</v>
          </cell>
        </row>
        <row r="22170">
          <cell r="A22170">
            <v>45164</v>
          </cell>
          <cell r="B22170" t="str">
            <v>UA 1273</v>
          </cell>
          <cell r="D22170">
            <v>80</v>
          </cell>
        </row>
        <row r="22171">
          <cell r="A22171">
            <v>45164</v>
          </cell>
          <cell r="B22171" t="str">
            <v>UA 1749</v>
          </cell>
          <cell r="D22171">
            <v>90</v>
          </cell>
        </row>
        <row r="22172">
          <cell r="A22172">
            <v>45164</v>
          </cell>
          <cell r="B22172" t="str">
            <v>UA 417</v>
          </cell>
          <cell r="D22172">
            <v>36</v>
          </cell>
        </row>
        <row r="22173">
          <cell r="A22173">
            <v>45164</v>
          </cell>
          <cell r="B22173" t="str">
            <v>WN 1063</v>
          </cell>
          <cell r="D22173">
            <v>33</v>
          </cell>
        </row>
        <row r="22174">
          <cell r="A22174">
            <v>45164</v>
          </cell>
          <cell r="B22174" t="str">
            <v>WN 2210</v>
          </cell>
          <cell r="D22174">
            <v>51</v>
          </cell>
        </row>
        <row r="22175">
          <cell r="A22175">
            <v>45164</v>
          </cell>
          <cell r="B22175" t="str">
            <v>WN 2556</v>
          </cell>
          <cell r="D22175">
            <v>15</v>
          </cell>
        </row>
        <row r="22176">
          <cell r="A22176">
            <v>45164</v>
          </cell>
          <cell r="B22176" t="str">
            <v>WN 3713</v>
          </cell>
          <cell r="D22176">
            <v>16</v>
          </cell>
        </row>
        <row r="22177">
          <cell r="A22177">
            <v>45164</v>
          </cell>
          <cell r="B22177" t="str">
            <v>WN 4299</v>
          </cell>
          <cell r="D22177">
            <v>58</v>
          </cell>
        </row>
        <row r="22178">
          <cell r="A22178">
            <v>45164</v>
          </cell>
          <cell r="B22178" t="str">
            <v>WN 4549</v>
          </cell>
          <cell r="D22178">
            <v>61</v>
          </cell>
        </row>
        <row r="22179">
          <cell r="A22179">
            <v>45164</v>
          </cell>
          <cell r="B22179" t="str">
            <v>WN 4565</v>
          </cell>
          <cell r="D22179">
            <v>22</v>
          </cell>
        </row>
        <row r="22180">
          <cell r="A22180">
            <v>45164</v>
          </cell>
          <cell r="B22180" t="str">
            <v>WN 4577</v>
          </cell>
          <cell r="D22180">
            <v>14</v>
          </cell>
        </row>
        <row r="22181">
          <cell r="A22181">
            <v>45164</v>
          </cell>
          <cell r="B22181" t="str">
            <v>WN 4586</v>
          </cell>
          <cell r="D22181">
            <v>21</v>
          </cell>
        </row>
        <row r="22182">
          <cell r="A22182">
            <v>45164</v>
          </cell>
          <cell r="B22182" t="str">
            <v>WN 4787</v>
          </cell>
          <cell r="D22182">
            <v>58</v>
          </cell>
        </row>
        <row r="22183">
          <cell r="A22183">
            <v>45164</v>
          </cell>
          <cell r="B22183" t="str">
            <v>WN 4912</v>
          </cell>
          <cell r="D22183">
            <v>54</v>
          </cell>
        </row>
        <row r="22184">
          <cell r="A22184">
            <v>45165</v>
          </cell>
          <cell r="B22184" t="str">
            <v>AA 119</v>
          </cell>
          <cell r="D22184">
            <v>73</v>
          </cell>
        </row>
        <row r="22185">
          <cell r="A22185">
            <v>45165</v>
          </cell>
          <cell r="B22185" t="str">
            <v>AA 205</v>
          </cell>
          <cell r="D22185">
            <v>65</v>
          </cell>
        </row>
        <row r="22186">
          <cell r="A22186">
            <v>45165</v>
          </cell>
          <cell r="B22186" t="str">
            <v>AA 271</v>
          </cell>
          <cell r="D22186">
            <v>46</v>
          </cell>
        </row>
        <row r="22187">
          <cell r="A22187">
            <v>45165</v>
          </cell>
          <cell r="B22187" t="str">
            <v>AA 432</v>
          </cell>
          <cell r="D22187">
            <v>59</v>
          </cell>
        </row>
        <row r="22188">
          <cell r="A22188">
            <v>45165</v>
          </cell>
          <cell r="B22188" t="str">
            <v>AS 803</v>
          </cell>
          <cell r="D22188">
            <v>36</v>
          </cell>
        </row>
        <row r="22189">
          <cell r="A22189">
            <v>45165</v>
          </cell>
          <cell r="B22189" t="str">
            <v>AS 805</v>
          </cell>
          <cell r="D22189">
            <v>33</v>
          </cell>
        </row>
        <row r="22190">
          <cell r="A22190">
            <v>45165</v>
          </cell>
          <cell r="B22190" t="str">
            <v>AS 809</v>
          </cell>
          <cell r="D22190">
            <v>32</v>
          </cell>
        </row>
        <row r="22191">
          <cell r="A22191">
            <v>45165</v>
          </cell>
          <cell r="B22191" t="str">
            <v>AS 813</v>
          </cell>
          <cell r="D22191">
            <v>14</v>
          </cell>
        </row>
        <row r="22192">
          <cell r="A22192">
            <v>45165</v>
          </cell>
          <cell r="B22192" t="str">
            <v>AS 829</v>
          </cell>
          <cell r="D22192">
            <v>30</v>
          </cell>
        </row>
        <row r="22193">
          <cell r="A22193">
            <v>45165</v>
          </cell>
          <cell r="B22193" t="str">
            <v>AS 861</v>
          </cell>
          <cell r="D22193">
            <v>27</v>
          </cell>
        </row>
        <row r="22194">
          <cell r="A22194">
            <v>45165</v>
          </cell>
          <cell r="B22194" t="str">
            <v>AS 879</v>
          </cell>
          <cell r="D22194">
            <v>16</v>
          </cell>
        </row>
        <row r="22195">
          <cell r="A22195">
            <v>45165</v>
          </cell>
          <cell r="B22195" t="str">
            <v>DL 464</v>
          </cell>
          <cell r="D22195">
            <v>51</v>
          </cell>
        </row>
        <row r="22196">
          <cell r="A22196">
            <v>45165</v>
          </cell>
          <cell r="B22196" t="str">
            <v>DL 481</v>
          </cell>
          <cell r="D22196">
            <v>53</v>
          </cell>
        </row>
        <row r="22197">
          <cell r="A22197">
            <v>45165</v>
          </cell>
          <cell r="B22197" t="str">
            <v>HA 23</v>
          </cell>
          <cell r="D22197">
            <v>18</v>
          </cell>
        </row>
        <row r="22198">
          <cell r="A22198">
            <v>45165</v>
          </cell>
          <cell r="B22198" t="str">
            <v>HA 29</v>
          </cell>
          <cell r="D22198">
            <v>128</v>
          </cell>
        </row>
        <row r="22199">
          <cell r="A22199">
            <v>45165</v>
          </cell>
          <cell r="B22199" t="str">
            <v>HA 33</v>
          </cell>
          <cell r="D22199">
            <v>152</v>
          </cell>
        </row>
        <row r="22200">
          <cell r="A22200">
            <v>45165</v>
          </cell>
          <cell r="B22200" t="str">
            <v>HA 39</v>
          </cell>
          <cell r="D22200">
            <v>132</v>
          </cell>
        </row>
        <row r="22201">
          <cell r="A22201">
            <v>45165</v>
          </cell>
          <cell r="B22201" t="str">
            <v>HA 41</v>
          </cell>
          <cell r="D22201">
            <v>33</v>
          </cell>
        </row>
        <row r="22202">
          <cell r="A22202">
            <v>45165</v>
          </cell>
          <cell r="B22202" t="str">
            <v>HA 57</v>
          </cell>
          <cell r="D22202">
            <v>87</v>
          </cell>
        </row>
        <row r="22203">
          <cell r="A22203">
            <v>45165</v>
          </cell>
          <cell r="B22203" t="str">
            <v>HA 59</v>
          </cell>
          <cell r="D22203">
            <v>35</v>
          </cell>
        </row>
        <row r="22204">
          <cell r="A22204">
            <v>45165</v>
          </cell>
          <cell r="B22204" t="str">
            <v>HA 71</v>
          </cell>
          <cell r="D22204">
            <v>105</v>
          </cell>
        </row>
        <row r="22205">
          <cell r="A22205">
            <v>45165</v>
          </cell>
          <cell r="B22205" t="str">
            <v>UA 1273</v>
          </cell>
          <cell r="D22205">
            <v>68</v>
          </cell>
        </row>
        <row r="22206">
          <cell r="A22206">
            <v>45165</v>
          </cell>
          <cell r="B22206" t="str">
            <v>UA 1749</v>
          </cell>
          <cell r="D22206">
            <v>80</v>
          </cell>
        </row>
        <row r="22207">
          <cell r="A22207">
            <v>45165</v>
          </cell>
          <cell r="B22207" t="str">
            <v>UA 417</v>
          </cell>
          <cell r="D22207">
            <v>53</v>
          </cell>
        </row>
        <row r="22208">
          <cell r="A22208">
            <v>45165</v>
          </cell>
          <cell r="B22208" t="str">
            <v>WN 1063</v>
          </cell>
          <cell r="D22208">
            <v>40</v>
          </cell>
        </row>
        <row r="22209">
          <cell r="A22209">
            <v>45165</v>
          </cell>
          <cell r="B22209" t="str">
            <v>WN 1558</v>
          </cell>
          <cell r="D22209">
            <v>67</v>
          </cell>
        </row>
        <row r="22210">
          <cell r="A22210">
            <v>45165</v>
          </cell>
          <cell r="B22210" t="str">
            <v>WN 1594</v>
          </cell>
          <cell r="D22210">
            <v>47</v>
          </cell>
        </row>
        <row r="22211">
          <cell r="A22211">
            <v>45165</v>
          </cell>
          <cell r="B22211" t="str">
            <v>WN 3332</v>
          </cell>
          <cell r="D22211">
            <v>37</v>
          </cell>
        </row>
        <row r="22212">
          <cell r="A22212">
            <v>45165</v>
          </cell>
          <cell r="B22212" t="str">
            <v>WN 3674</v>
          </cell>
          <cell r="D22212">
            <v>51</v>
          </cell>
        </row>
        <row r="22213">
          <cell r="A22213">
            <v>45165</v>
          </cell>
          <cell r="B22213" t="str">
            <v>WN 3699</v>
          </cell>
          <cell r="D22213">
            <v>13</v>
          </cell>
        </row>
        <row r="22214">
          <cell r="A22214">
            <v>45165</v>
          </cell>
          <cell r="B22214" t="str">
            <v>WN 3713</v>
          </cell>
          <cell r="D22214">
            <v>25</v>
          </cell>
        </row>
        <row r="22215">
          <cell r="A22215">
            <v>45165</v>
          </cell>
          <cell r="B22215" t="str">
            <v>WN 3735</v>
          </cell>
          <cell r="D22215">
            <v>62</v>
          </cell>
        </row>
        <row r="22216">
          <cell r="A22216">
            <v>45165</v>
          </cell>
          <cell r="B22216" t="str">
            <v>WN 5414</v>
          </cell>
          <cell r="D22216">
            <v>21</v>
          </cell>
        </row>
        <row r="22217">
          <cell r="A22217">
            <v>45166</v>
          </cell>
          <cell r="B22217" t="str">
            <v>AA 119</v>
          </cell>
          <cell r="D22217">
            <v>117</v>
          </cell>
        </row>
        <row r="22218">
          <cell r="A22218">
            <v>45166</v>
          </cell>
          <cell r="B22218" t="str">
            <v>AA 271</v>
          </cell>
          <cell r="D22218">
            <v>29</v>
          </cell>
        </row>
        <row r="22219">
          <cell r="A22219">
            <v>45166</v>
          </cell>
          <cell r="B22219" t="str">
            <v>AA 432</v>
          </cell>
          <cell r="D22219">
            <v>71</v>
          </cell>
        </row>
        <row r="22220">
          <cell r="A22220">
            <v>45166</v>
          </cell>
          <cell r="B22220" t="str">
            <v>AS 809</v>
          </cell>
          <cell r="D22220">
            <v>30</v>
          </cell>
        </row>
        <row r="22221">
          <cell r="A22221">
            <v>45166</v>
          </cell>
          <cell r="B22221" t="str">
            <v>AS 831</v>
          </cell>
          <cell r="D22221">
            <v>56</v>
          </cell>
        </row>
        <row r="22222">
          <cell r="A22222">
            <v>45166</v>
          </cell>
          <cell r="B22222" t="str">
            <v>AS 861</v>
          </cell>
          <cell r="D22222">
            <v>30</v>
          </cell>
        </row>
        <row r="22223">
          <cell r="A22223">
            <v>45166</v>
          </cell>
          <cell r="B22223" t="str">
            <v>AS 879</v>
          </cell>
          <cell r="D22223">
            <v>41</v>
          </cell>
        </row>
        <row r="22224">
          <cell r="A22224">
            <v>45166</v>
          </cell>
          <cell r="B22224" t="str">
            <v>DL 355</v>
          </cell>
          <cell r="D22224">
            <v>40</v>
          </cell>
        </row>
        <row r="22225">
          <cell r="A22225">
            <v>45166</v>
          </cell>
          <cell r="B22225" t="str">
            <v>DL 464</v>
          </cell>
          <cell r="D22225">
            <v>44</v>
          </cell>
        </row>
        <row r="22226">
          <cell r="A22226">
            <v>45166</v>
          </cell>
          <cell r="B22226" t="str">
            <v>DL 481</v>
          </cell>
          <cell r="D22226">
            <v>62</v>
          </cell>
        </row>
        <row r="22227">
          <cell r="A22227">
            <v>45166</v>
          </cell>
          <cell r="B22227" t="str">
            <v>HA 29</v>
          </cell>
          <cell r="D22227">
            <v>174</v>
          </cell>
        </row>
        <row r="22228">
          <cell r="A22228">
            <v>45166</v>
          </cell>
          <cell r="B22228" t="str">
            <v>HA 33</v>
          </cell>
          <cell r="D22228">
            <v>197</v>
          </cell>
        </row>
        <row r="22229">
          <cell r="A22229">
            <v>45166</v>
          </cell>
          <cell r="B22229" t="str">
            <v>HA 39</v>
          </cell>
          <cell r="D22229">
            <v>140</v>
          </cell>
        </row>
        <row r="22230">
          <cell r="A22230">
            <v>45166</v>
          </cell>
          <cell r="B22230" t="str">
            <v>HA 45</v>
          </cell>
          <cell r="D22230">
            <v>56</v>
          </cell>
        </row>
        <row r="22231">
          <cell r="A22231">
            <v>45166</v>
          </cell>
          <cell r="B22231" t="str">
            <v>HA 57</v>
          </cell>
          <cell r="D22231">
            <v>128</v>
          </cell>
        </row>
        <row r="22232">
          <cell r="A22232">
            <v>45166</v>
          </cell>
          <cell r="B22232" t="str">
            <v>HA 59</v>
          </cell>
          <cell r="D22232">
            <v>76</v>
          </cell>
        </row>
        <row r="22233">
          <cell r="A22233">
            <v>45166</v>
          </cell>
          <cell r="B22233" t="str">
            <v>UA 1273</v>
          </cell>
          <cell r="D22233">
            <v>69</v>
          </cell>
        </row>
        <row r="22234">
          <cell r="A22234">
            <v>45166</v>
          </cell>
          <cell r="B22234" t="str">
            <v>UA 1749</v>
          </cell>
          <cell r="D22234">
            <v>94</v>
          </cell>
        </row>
        <row r="22235">
          <cell r="A22235">
            <v>45166</v>
          </cell>
          <cell r="B22235" t="str">
            <v>UA 417</v>
          </cell>
          <cell r="D22235">
            <v>61</v>
          </cell>
        </row>
        <row r="22236">
          <cell r="A22236">
            <v>45166</v>
          </cell>
          <cell r="B22236" t="str">
            <v>WN 1063</v>
          </cell>
          <cell r="D22236">
            <v>30</v>
          </cell>
        </row>
        <row r="22237">
          <cell r="A22237">
            <v>45166</v>
          </cell>
          <cell r="B22237" t="str">
            <v>WN 1558</v>
          </cell>
          <cell r="D22237">
            <v>70</v>
          </cell>
        </row>
        <row r="22238">
          <cell r="A22238">
            <v>45166</v>
          </cell>
          <cell r="B22238" t="str">
            <v>WN 1594</v>
          </cell>
          <cell r="D22238">
            <v>76</v>
          </cell>
        </row>
        <row r="22239">
          <cell r="A22239">
            <v>45166</v>
          </cell>
          <cell r="B22239" t="str">
            <v>WN 1978</v>
          </cell>
          <cell r="D22239">
            <v>40</v>
          </cell>
        </row>
        <row r="22240">
          <cell r="A22240">
            <v>45166</v>
          </cell>
          <cell r="B22240" t="str">
            <v>WN 3332</v>
          </cell>
          <cell r="D22240">
            <v>113</v>
          </cell>
        </row>
        <row r="22241">
          <cell r="A22241">
            <v>45166</v>
          </cell>
          <cell r="B22241" t="str">
            <v>WN 3569</v>
          </cell>
          <cell r="D22241">
            <v>168</v>
          </cell>
        </row>
        <row r="22242">
          <cell r="A22242">
            <v>45166</v>
          </cell>
          <cell r="B22242" t="str">
            <v>WN 3699</v>
          </cell>
          <cell r="D22242">
            <v>14</v>
          </cell>
        </row>
        <row r="22243">
          <cell r="A22243">
            <v>45166</v>
          </cell>
          <cell r="B22243" t="str">
            <v>WN 3713</v>
          </cell>
          <cell r="D22243">
            <v>20</v>
          </cell>
        </row>
        <row r="22244">
          <cell r="A22244">
            <v>45166</v>
          </cell>
          <cell r="B22244" t="str">
            <v>WN 3735</v>
          </cell>
          <cell r="D22244">
            <v>56</v>
          </cell>
        </row>
        <row r="22245">
          <cell r="A22245">
            <v>45166</v>
          </cell>
          <cell r="B22245" t="str">
            <v>WN 5414</v>
          </cell>
          <cell r="D22245">
            <v>63</v>
          </cell>
        </row>
        <row r="22246">
          <cell r="A22246">
            <v>45167</v>
          </cell>
          <cell r="B22246" t="str">
            <v>AA 119</v>
          </cell>
          <cell r="D22246">
            <v>119</v>
          </cell>
        </row>
        <row r="22247">
          <cell r="A22247">
            <v>45167</v>
          </cell>
          <cell r="B22247" t="str">
            <v>AA 205</v>
          </cell>
          <cell r="D22247">
            <v>38</v>
          </cell>
        </row>
        <row r="22248">
          <cell r="A22248">
            <v>45167</v>
          </cell>
          <cell r="B22248" t="str">
            <v>AA 432</v>
          </cell>
          <cell r="D22248">
            <v>54</v>
          </cell>
        </row>
        <row r="22249">
          <cell r="A22249">
            <v>45167</v>
          </cell>
          <cell r="B22249" t="str">
            <v>AS 813</v>
          </cell>
          <cell r="D22249">
            <v>17</v>
          </cell>
        </row>
        <row r="22250">
          <cell r="A22250">
            <v>45167</v>
          </cell>
          <cell r="B22250" t="str">
            <v>DL 355</v>
          </cell>
          <cell r="D22250">
            <v>28</v>
          </cell>
        </row>
        <row r="22251">
          <cell r="A22251">
            <v>45167</v>
          </cell>
          <cell r="B22251" t="str">
            <v>DL 464</v>
          </cell>
          <cell r="D22251">
            <v>81</v>
          </cell>
        </row>
        <row r="22252">
          <cell r="A22252">
            <v>45167</v>
          </cell>
          <cell r="B22252" t="str">
            <v>DL 481</v>
          </cell>
          <cell r="D22252">
            <v>62</v>
          </cell>
        </row>
        <row r="22253">
          <cell r="A22253">
            <v>45167</v>
          </cell>
          <cell r="B22253" t="str">
            <v>HA 23</v>
          </cell>
          <cell r="D22253">
            <v>34</v>
          </cell>
        </row>
        <row r="22254">
          <cell r="A22254">
            <v>45167</v>
          </cell>
          <cell r="B22254" t="str">
            <v>HA 29</v>
          </cell>
          <cell r="D22254">
            <v>74</v>
          </cell>
        </row>
        <row r="22255">
          <cell r="A22255">
            <v>45167</v>
          </cell>
          <cell r="B22255" t="str">
            <v>HA 33</v>
          </cell>
          <cell r="D22255">
            <v>41</v>
          </cell>
        </row>
        <row r="22256">
          <cell r="A22256">
            <v>45167</v>
          </cell>
          <cell r="B22256" t="str">
            <v>HA 39</v>
          </cell>
          <cell r="D22256">
            <v>73</v>
          </cell>
        </row>
        <row r="22257">
          <cell r="A22257">
            <v>45167</v>
          </cell>
          <cell r="B22257" t="str">
            <v>HA 41</v>
          </cell>
          <cell r="D22257">
            <v>29</v>
          </cell>
        </row>
        <row r="22258">
          <cell r="A22258">
            <v>45167</v>
          </cell>
          <cell r="B22258" t="str">
            <v>HA 45</v>
          </cell>
          <cell r="D22258">
            <v>31</v>
          </cell>
        </row>
        <row r="22259">
          <cell r="A22259">
            <v>45167</v>
          </cell>
          <cell r="B22259" t="str">
            <v>HA 57</v>
          </cell>
          <cell r="D22259">
            <v>71</v>
          </cell>
        </row>
        <row r="22260">
          <cell r="A22260">
            <v>45167</v>
          </cell>
          <cell r="B22260" t="str">
            <v>HA 59</v>
          </cell>
          <cell r="D22260">
            <v>47</v>
          </cell>
        </row>
        <row r="22261">
          <cell r="A22261">
            <v>45167</v>
          </cell>
          <cell r="B22261" t="str">
            <v>UA 1273</v>
          </cell>
          <cell r="D22261">
            <v>75</v>
          </cell>
        </row>
        <row r="22262">
          <cell r="A22262">
            <v>45167</v>
          </cell>
          <cell r="B22262" t="str">
            <v>UA 1749</v>
          </cell>
          <cell r="D22262">
            <v>139</v>
          </cell>
        </row>
        <row r="22263">
          <cell r="A22263">
            <v>45167</v>
          </cell>
          <cell r="B22263" t="str">
            <v>UA 417</v>
          </cell>
          <cell r="D22263">
            <v>32</v>
          </cell>
        </row>
        <row r="22264">
          <cell r="A22264">
            <v>45167</v>
          </cell>
          <cell r="B22264" t="str">
            <v>WN 1918</v>
          </cell>
          <cell r="D22264">
            <v>40</v>
          </cell>
        </row>
        <row r="22265">
          <cell r="A22265">
            <v>45167</v>
          </cell>
          <cell r="B22265" t="str">
            <v>WN 3332</v>
          </cell>
          <cell r="D22265">
            <v>92</v>
          </cell>
        </row>
        <row r="22266">
          <cell r="A22266">
            <v>45167</v>
          </cell>
          <cell r="B22266" t="str">
            <v>WN 3713</v>
          </cell>
          <cell r="D22266">
            <v>38</v>
          </cell>
        </row>
        <row r="22267">
          <cell r="A22267">
            <v>45168</v>
          </cell>
          <cell r="B22267" t="str">
            <v>AA 119</v>
          </cell>
          <cell r="D22267">
            <v>149</v>
          </cell>
        </row>
        <row r="22268">
          <cell r="A22268">
            <v>45168</v>
          </cell>
          <cell r="B22268" t="str">
            <v>AA 205</v>
          </cell>
          <cell r="D22268">
            <v>80</v>
          </cell>
        </row>
        <row r="22269">
          <cell r="A22269">
            <v>45168</v>
          </cell>
          <cell r="B22269" t="str">
            <v>AA 432</v>
          </cell>
          <cell r="D22269">
            <v>86</v>
          </cell>
        </row>
        <row r="22270">
          <cell r="A22270">
            <v>45168</v>
          </cell>
          <cell r="B22270" t="str">
            <v>AS 809</v>
          </cell>
          <cell r="D22270">
            <v>36</v>
          </cell>
        </row>
        <row r="22271">
          <cell r="A22271">
            <v>45168</v>
          </cell>
          <cell r="B22271" t="str">
            <v>AS 813</v>
          </cell>
          <cell r="D22271">
            <v>33</v>
          </cell>
        </row>
        <row r="22272">
          <cell r="A22272">
            <v>45168</v>
          </cell>
          <cell r="B22272" t="str">
            <v>AS 825</v>
          </cell>
          <cell r="D22272">
            <v>77</v>
          </cell>
        </row>
        <row r="22273">
          <cell r="A22273">
            <v>45168</v>
          </cell>
          <cell r="B22273" t="str">
            <v>AS 861</v>
          </cell>
          <cell r="D22273">
            <v>66</v>
          </cell>
        </row>
        <row r="22274">
          <cell r="A22274">
            <v>45168</v>
          </cell>
          <cell r="B22274" t="str">
            <v>DL 355</v>
          </cell>
          <cell r="D22274">
            <v>61</v>
          </cell>
        </row>
        <row r="22275">
          <cell r="A22275">
            <v>45168</v>
          </cell>
          <cell r="B22275" t="str">
            <v>DL 464</v>
          </cell>
          <cell r="D22275">
            <v>107</v>
          </cell>
        </row>
        <row r="22276">
          <cell r="A22276">
            <v>45168</v>
          </cell>
          <cell r="B22276" t="str">
            <v>DL 481</v>
          </cell>
          <cell r="D22276">
            <v>85</v>
          </cell>
        </row>
        <row r="22277">
          <cell r="A22277">
            <v>45168</v>
          </cell>
          <cell r="B22277" t="str">
            <v>HA 23</v>
          </cell>
          <cell r="D22277">
            <v>55</v>
          </cell>
        </row>
        <row r="22278">
          <cell r="A22278">
            <v>45168</v>
          </cell>
          <cell r="B22278" t="str">
            <v>HA 29</v>
          </cell>
          <cell r="D22278">
            <v>144</v>
          </cell>
        </row>
        <row r="22279">
          <cell r="A22279">
            <v>45168</v>
          </cell>
          <cell r="B22279" t="str">
            <v>HA 33</v>
          </cell>
          <cell r="D22279">
            <v>113</v>
          </cell>
        </row>
        <row r="22280">
          <cell r="A22280">
            <v>45168</v>
          </cell>
          <cell r="B22280" t="str">
            <v>HA 39</v>
          </cell>
          <cell r="D22280">
            <v>98</v>
          </cell>
        </row>
        <row r="22281">
          <cell r="A22281">
            <v>45168</v>
          </cell>
          <cell r="B22281" t="str">
            <v>HA 41</v>
          </cell>
          <cell r="D22281">
            <v>120</v>
          </cell>
        </row>
        <row r="22282">
          <cell r="A22282">
            <v>45168</v>
          </cell>
          <cell r="B22282" t="str">
            <v>HA 45</v>
          </cell>
          <cell r="D22282">
            <v>97</v>
          </cell>
        </row>
        <row r="22283">
          <cell r="A22283">
            <v>45168</v>
          </cell>
          <cell r="B22283" t="str">
            <v>HA 57</v>
          </cell>
          <cell r="D22283">
            <v>111</v>
          </cell>
        </row>
        <row r="22284">
          <cell r="A22284">
            <v>45168</v>
          </cell>
          <cell r="B22284" t="str">
            <v>HA 59</v>
          </cell>
          <cell r="D22284">
            <v>111</v>
          </cell>
        </row>
        <row r="22285">
          <cell r="A22285">
            <v>45168</v>
          </cell>
          <cell r="B22285" t="str">
            <v>HA 71</v>
          </cell>
          <cell r="D22285">
            <v>96</v>
          </cell>
        </row>
        <row r="22286">
          <cell r="A22286">
            <v>45168</v>
          </cell>
          <cell r="B22286" t="str">
            <v>UA 1273</v>
          </cell>
          <cell r="D22286">
            <v>104</v>
          </cell>
        </row>
        <row r="22287">
          <cell r="A22287">
            <v>45168</v>
          </cell>
          <cell r="B22287" t="str">
            <v>UA 1749</v>
          </cell>
          <cell r="D22287">
            <v>121</v>
          </cell>
        </row>
        <row r="22288">
          <cell r="A22288">
            <v>45168</v>
          </cell>
          <cell r="B22288" t="str">
            <v>UA 417</v>
          </cell>
          <cell r="D22288">
            <v>88</v>
          </cell>
        </row>
        <row r="22289">
          <cell r="A22289">
            <v>45168</v>
          </cell>
          <cell r="B22289" t="str">
            <v>WN 1978</v>
          </cell>
          <cell r="D22289">
            <v>56</v>
          </cell>
        </row>
        <row r="22290">
          <cell r="A22290">
            <v>45168</v>
          </cell>
          <cell r="B22290" t="str">
            <v>WN 3332</v>
          </cell>
          <cell r="D22290">
            <v>66</v>
          </cell>
        </row>
        <row r="22291">
          <cell r="A22291">
            <v>45168</v>
          </cell>
          <cell r="B22291" t="str">
            <v>WN 3674</v>
          </cell>
          <cell r="D22291">
            <v>36</v>
          </cell>
        </row>
        <row r="22292">
          <cell r="A22292">
            <v>45168</v>
          </cell>
          <cell r="B22292" t="str">
            <v>WN 3713</v>
          </cell>
          <cell r="D22292">
            <v>36</v>
          </cell>
        </row>
        <row r="22293">
          <cell r="A22293">
            <v>45168</v>
          </cell>
          <cell r="B22293" t="str">
            <v>WN 3735</v>
          </cell>
          <cell r="D22293">
            <v>73</v>
          </cell>
        </row>
        <row r="22294">
          <cell r="A22294">
            <v>45169</v>
          </cell>
          <cell r="B22294" t="str">
            <v>AA 119</v>
          </cell>
          <cell r="D22294">
            <v>160</v>
          </cell>
        </row>
        <row r="22295">
          <cell r="A22295">
            <v>45169</v>
          </cell>
          <cell r="B22295" t="str">
            <v>AA 205</v>
          </cell>
          <cell r="D22295">
            <v>124</v>
          </cell>
        </row>
        <row r="22296">
          <cell r="A22296">
            <v>45169</v>
          </cell>
          <cell r="B22296" t="str">
            <v>AA 271</v>
          </cell>
          <cell r="D22296">
            <v>50</v>
          </cell>
        </row>
        <row r="22297">
          <cell r="A22297">
            <v>45169</v>
          </cell>
          <cell r="B22297" t="str">
            <v>AA 432</v>
          </cell>
          <cell r="D22297">
            <v>92</v>
          </cell>
        </row>
        <row r="22298">
          <cell r="A22298">
            <v>45169</v>
          </cell>
          <cell r="B22298" t="str">
            <v>AS 803</v>
          </cell>
          <cell r="D22298">
            <v>48</v>
          </cell>
        </row>
        <row r="22299">
          <cell r="A22299">
            <v>45169</v>
          </cell>
          <cell r="B22299" t="str">
            <v>AS 809</v>
          </cell>
          <cell r="D22299">
            <v>43</v>
          </cell>
        </row>
        <row r="22300">
          <cell r="A22300">
            <v>45169</v>
          </cell>
          <cell r="B22300" t="str">
            <v>AS 829</v>
          </cell>
          <cell r="D22300">
            <v>52</v>
          </cell>
        </row>
        <row r="22301">
          <cell r="A22301">
            <v>45169</v>
          </cell>
          <cell r="B22301" t="str">
            <v>AS 879</v>
          </cell>
          <cell r="D22301">
            <v>54</v>
          </cell>
        </row>
        <row r="22302">
          <cell r="A22302">
            <v>45169</v>
          </cell>
          <cell r="B22302" t="str">
            <v>DL 464</v>
          </cell>
          <cell r="D22302">
            <v>126</v>
          </cell>
        </row>
        <row r="22303">
          <cell r="A22303">
            <v>45169</v>
          </cell>
          <cell r="B22303" t="str">
            <v>DL 481</v>
          </cell>
          <cell r="D22303">
            <v>93</v>
          </cell>
        </row>
        <row r="22304">
          <cell r="A22304">
            <v>45169</v>
          </cell>
          <cell r="B22304" t="str">
            <v>HA 23</v>
          </cell>
          <cell r="D22304">
            <v>150</v>
          </cell>
        </row>
        <row r="22305">
          <cell r="A22305">
            <v>45169</v>
          </cell>
          <cell r="B22305" t="str">
            <v>HA 33</v>
          </cell>
          <cell r="D22305">
            <v>146</v>
          </cell>
        </row>
        <row r="22306">
          <cell r="A22306">
            <v>45169</v>
          </cell>
          <cell r="B22306" t="str">
            <v>HA 39</v>
          </cell>
          <cell r="D22306">
            <v>122</v>
          </cell>
        </row>
        <row r="22307">
          <cell r="A22307">
            <v>45169</v>
          </cell>
          <cell r="B22307" t="str">
            <v>HA 45</v>
          </cell>
          <cell r="D22307">
            <v>110</v>
          </cell>
        </row>
        <row r="22308">
          <cell r="A22308">
            <v>45169</v>
          </cell>
          <cell r="B22308" t="str">
            <v>HA 57</v>
          </cell>
          <cell r="D22308">
            <v>149</v>
          </cell>
        </row>
        <row r="22309">
          <cell r="A22309">
            <v>45169</v>
          </cell>
          <cell r="B22309" t="str">
            <v>HA 59</v>
          </cell>
          <cell r="D22309">
            <v>116</v>
          </cell>
        </row>
        <row r="22310">
          <cell r="A22310">
            <v>45169</v>
          </cell>
          <cell r="B22310" t="str">
            <v>HA 71</v>
          </cell>
          <cell r="D22310">
            <v>116</v>
          </cell>
        </row>
        <row r="22311">
          <cell r="A22311">
            <v>45169</v>
          </cell>
          <cell r="B22311" t="str">
            <v>UA 1749</v>
          </cell>
          <cell r="D22311">
            <v>143</v>
          </cell>
        </row>
        <row r="22312">
          <cell r="A22312">
            <v>45169</v>
          </cell>
          <cell r="B22312" t="str">
            <v>UA 417</v>
          </cell>
          <cell r="D22312">
            <v>78</v>
          </cell>
        </row>
        <row r="22313">
          <cell r="A22313">
            <v>45169</v>
          </cell>
          <cell r="B22313" t="str">
            <v>WN 1063</v>
          </cell>
          <cell r="D22313">
            <v>64</v>
          </cell>
        </row>
        <row r="22314">
          <cell r="A22314">
            <v>45169</v>
          </cell>
          <cell r="B22314" t="str">
            <v>WN 1594</v>
          </cell>
          <cell r="D22314">
            <v>82</v>
          </cell>
        </row>
        <row r="22315">
          <cell r="A22315">
            <v>45169</v>
          </cell>
          <cell r="B22315" t="str">
            <v>WN 1978</v>
          </cell>
          <cell r="D22315">
            <v>120</v>
          </cell>
        </row>
        <row r="22316">
          <cell r="A22316">
            <v>45169</v>
          </cell>
          <cell r="B22316" t="str">
            <v>WN 3332</v>
          </cell>
          <cell r="D22316">
            <v>124</v>
          </cell>
        </row>
        <row r="22317">
          <cell r="A22317">
            <v>45169</v>
          </cell>
          <cell r="B22317" t="str">
            <v>WN 3674</v>
          </cell>
          <cell r="D22317">
            <v>95</v>
          </cell>
        </row>
        <row r="22318">
          <cell r="A22318">
            <v>45169</v>
          </cell>
          <cell r="B22318" t="str">
            <v>WN 3699</v>
          </cell>
          <cell r="D22318">
            <v>56</v>
          </cell>
        </row>
        <row r="22319">
          <cell r="A22319">
            <v>45169</v>
          </cell>
          <cell r="B22319" t="str">
            <v>WN 3713</v>
          </cell>
          <cell r="D22319">
            <v>70</v>
          </cell>
        </row>
        <row r="22320">
          <cell r="A22320">
            <v>45169</v>
          </cell>
          <cell r="B22320" t="str">
            <v>WN 3735</v>
          </cell>
          <cell r="D22320">
            <v>110</v>
          </cell>
        </row>
        <row r="22321">
          <cell r="A22321">
            <v>45169</v>
          </cell>
          <cell r="B22321" t="str">
            <v>WN 5414</v>
          </cell>
          <cell r="D22321">
            <v>118</v>
          </cell>
        </row>
        <row r="22322">
          <cell r="A22322">
            <v>45170</v>
          </cell>
          <cell r="B22322" t="str">
            <v>AA 119</v>
          </cell>
          <cell r="D22322">
            <v>190</v>
          </cell>
        </row>
        <row r="22323">
          <cell r="A22323">
            <v>45170</v>
          </cell>
          <cell r="B22323" t="str">
            <v>AA 205</v>
          </cell>
          <cell r="D22323">
            <v>129</v>
          </cell>
        </row>
        <row r="22324">
          <cell r="A22324">
            <v>45170</v>
          </cell>
          <cell r="B22324" t="str">
            <v>AA 432</v>
          </cell>
          <cell r="D22324">
            <v>99</v>
          </cell>
        </row>
        <row r="22325">
          <cell r="A22325">
            <v>45170</v>
          </cell>
          <cell r="B22325" t="str">
            <v>AS 803</v>
          </cell>
          <cell r="D22325">
            <v>44</v>
          </cell>
        </row>
        <row r="22326">
          <cell r="A22326">
            <v>45170</v>
          </cell>
          <cell r="B22326" t="str">
            <v>AS 809</v>
          </cell>
          <cell r="D22326">
            <v>59</v>
          </cell>
        </row>
        <row r="22327">
          <cell r="A22327">
            <v>45170</v>
          </cell>
          <cell r="B22327" t="str">
            <v>AS 825</v>
          </cell>
          <cell r="D22327">
            <v>80</v>
          </cell>
        </row>
        <row r="22328">
          <cell r="A22328">
            <v>45170</v>
          </cell>
          <cell r="B22328" t="str">
            <v>DL 355</v>
          </cell>
          <cell r="D22328">
            <v>123</v>
          </cell>
        </row>
        <row r="22329">
          <cell r="A22329">
            <v>45170</v>
          </cell>
          <cell r="B22329" t="str">
            <v>DL 464</v>
          </cell>
          <cell r="D22329">
            <v>177</v>
          </cell>
        </row>
        <row r="22330">
          <cell r="A22330">
            <v>45170</v>
          </cell>
          <cell r="B22330" t="str">
            <v>DL 481</v>
          </cell>
          <cell r="D22330">
            <v>139</v>
          </cell>
        </row>
        <row r="22331">
          <cell r="A22331">
            <v>45170</v>
          </cell>
          <cell r="B22331" t="str">
            <v>HA 23</v>
          </cell>
          <cell r="D22331">
            <v>149</v>
          </cell>
        </row>
        <row r="22332">
          <cell r="A22332">
            <v>45170</v>
          </cell>
          <cell r="B22332" t="str">
            <v>HA 29</v>
          </cell>
          <cell r="D22332">
            <v>175</v>
          </cell>
        </row>
        <row r="22333">
          <cell r="A22333">
            <v>45170</v>
          </cell>
          <cell r="B22333" t="str">
            <v>HA 39</v>
          </cell>
          <cell r="D22333">
            <v>107</v>
          </cell>
        </row>
        <row r="22334">
          <cell r="A22334">
            <v>45170</v>
          </cell>
          <cell r="B22334" t="str">
            <v>HA 57</v>
          </cell>
          <cell r="D22334">
            <v>156</v>
          </cell>
        </row>
        <row r="22335">
          <cell r="A22335">
            <v>45170</v>
          </cell>
          <cell r="B22335" t="str">
            <v>HA 59</v>
          </cell>
          <cell r="D22335">
            <v>128</v>
          </cell>
        </row>
        <row r="22336">
          <cell r="A22336">
            <v>45170</v>
          </cell>
          <cell r="B22336" t="str">
            <v>HA 71</v>
          </cell>
          <cell r="D22336">
            <v>143</v>
          </cell>
        </row>
        <row r="22337">
          <cell r="A22337">
            <v>45170</v>
          </cell>
          <cell r="B22337" t="str">
            <v>UA 1273</v>
          </cell>
          <cell r="D22337">
            <v>208</v>
          </cell>
        </row>
        <row r="22338">
          <cell r="A22338">
            <v>45170</v>
          </cell>
          <cell r="B22338" t="str">
            <v>UA 1749</v>
          </cell>
          <cell r="D22338">
            <v>152</v>
          </cell>
        </row>
        <row r="22339">
          <cell r="A22339">
            <v>45170</v>
          </cell>
          <cell r="B22339" t="str">
            <v>UA 417</v>
          </cell>
          <cell r="D22339">
            <v>124</v>
          </cell>
        </row>
        <row r="22340">
          <cell r="A22340">
            <v>45170</v>
          </cell>
          <cell r="B22340" t="str">
            <v>WN 1978</v>
          </cell>
          <cell r="D22340">
            <v>60</v>
          </cell>
        </row>
        <row r="22341">
          <cell r="A22341">
            <v>45170</v>
          </cell>
          <cell r="B22341" t="str">
            <v>WN 3332</v>
          </cell>
          <cell r="D22341">
            <v>61</v>
          </cell>
        </row>
        <row r="22342">
          <cell r="A22342">
            <v>45170</v>
          </cell>
          <cell r="B22342" t="str">
            <v>WN 3674</v>
          </cell>
          <cell r="D22342">
            <v>79</v>
          </cell>
        </row>
        <row r="22343">
          <cell r="A22343">
            <v>45170</v>
          </cell>
          <cell r="B22343" t="str">
            <v>WN 3713</v>
          </cell>
          <cell r="D22343">
            <v>67</v>
          </cell>
        </row>
        <row r="22344">
          <cell r="A22344">
            <v>45171</v>
          </cell>
          <cell r="B22344" t="str">
            <v>AA 119</v>
          </cell>
          <cell r="D22344">
            <v>166</v>
          </cell>
        </row>
        <row r="22345">
          <cell r="A22345">
            <v>45171</v>
          </cell>
          <cell r="B22345" t="str">
            <v>AA 205</v>
          </cell>
          <cell r="D22345">
            <v>71</v>
          </cell>
        </row>
        <row r="22346">
          <cell r="A22346">
            <v>45171</v>
          </cell>
          <cell r="B22346" t="str">
            <v>AA 271</v>
          </cell>
          <cell r="D22346">
            <v>100</v>
          </cell>
        </row>
        <row r="22347">
          <cell r="A22347">
            <v>45171</v>
          </cell>
          <cell r="B22347" t="str">
            <v>AA 432</v>
          </cell>
          <cell r="D22347">
            <v>116</v>
          </cell>
        </row>
        <row r="22348">
          <cell r="A22348">
            <v>45171</v>
          </cell>
          <cell r="B22348" t="str">
            <v>AS 803</v>
          </cell>
          <cell r="D22348">
            <v>47</v>
          </cell>
        </row>
        <row r="22349">
          <cell r="A22349">
            <v>45171</v>
          </cell>
          <cell r="B22349" t="str">
            <v>AS 809</v>
          </cell>
          <cell r="D22349">
            <v>52</v>
          </cell>
        </row>
        <row r="22350">
          <cell r="A22350">
            <v>45171</v>
          </cell>
          <cell r="B22350" t="str">
            <v>AS 813</v>
          </cell>
          <cell r="D22350">
            <v>78</v>
          </cell>
        </row>
        <row r="22351">
          <cell r="A22351">
            <v>45171</v>
          </cell>
          <cell r="B22351" t="str">
            <v>AS 825</v>
          </cell>
          <cell r="D22351">
            <v>123</v>
          </cell>
        </row>
        <row r="22352">
          <cell r="A22352">
            <v>45171</v>
          </cell>
          <cell r="B22352" t="str">
            <v>AS 829</v>
          </cell>
          <cell r="D22352">
            <v>66</v>
          </cell>
        </row>
        <row r="22353">
          <cell r="A22353">
            <v>45171</v>
          </cell>
          <cell r="B22353" t="str">
            <v>AS 861</v>
          </cell>
          <cell r="D22353">
            <v>118</v>
          </cell>
        </row>
        <row r="22354">
          <cell r="A22354">
            <v>45171</v>
          </cell>
          <cell r="B22354" t="str">
            <v>AS 879</v>
          </cell>
          <cell r="D22354">
            <v>68</v>
          </cell>
        </row>
        <row r="22355">
          <cell r="A22355">
            <v>45171</v>
          </cell>
          <cell r="B22355" t="str">
            <v>DL 355</v>
          </cell>
          <cell r="D22355">
            <v>115</v>
          </cell>
        </row>
        <row r="22356">
          <cell r="A22356">
            <v>45171</v>
          </cell>
          <cell r="B22356" t="str">
            <v>DL 464</v>
          </cell>
          <cell r="D22356">
            <v>60</v>
          </cell>
        </row>
        <row r="22357">
          <cell r="A22357">
            <v>45171</v>
          </cell>
          <cell r="B22357" t="str">
            <v>DL 481</v>
          </cell>
          <cell r="D22357">
            <v>91</v>
          </cell>
        </row>
        <row r="22358">
          <cell r="A22358">
            <v>45171</v>
          </cell>
          <cell r="B22358" t="str">
            <v>HA 23</v>
          </cell>
          <cell r="D22358">
            <v>105</v>
          </cell>
        </row>
        <row r="22359">
          <cell r="A22359">
            <v>45171</v>
          </cell>
          <cell r="B22359" t="str">
            <v>HA 29</v>
          </cell>
          <cell r="D22359">
            <v>164</v>
          </cell>
        </row>
        <row r="22360">
          <cell r="A22360">
            <v>45171</v>
          </cell>
          <cell r="B22360" t="str">
            <v>HA 31</v>
          </cell>
          <cell r="D22360">
            <v>116</v>
          </cell>
        </row>
        <row r="22361">
          <cell r="A22361">
            <v>45171</v>
          </cell>
          <cell r="B22361" t="str">
            <v>HA 33</v>
          </cell>
          <cell r="D22361">
            <v>247</v>
          </cell>
        </row>
        <row r="22362">
          <cell r="A22362">
            <v>45171</v>
          </cell>
          <cell r="B22362" t="str">
            <v>HA 39</v>
          </cell>
          <cell r="D22362">
            <v>107</v>
          </cell>
        </row>
        <row r="22363">
          <cell r="A22363">
            <v>45171</v>
          </cell>
          <cell r="B22363" t="str">
            <v>HA 41</v>
          </cell>
          <cell r="D22363">
            <v>78</v>
          </cell>
        </row>
        <row r="22364">
          <cell r="A22364">
            <v>45171</v>
          </cell>
          <cell r="B22364" t="str">
            <v>HA 57</v>
          </cell>
          <cell r="D22364">
            <v>106</v>
          </cell>
        </row>
        <row r="22365">
          <cell r="A22365">
            <v>45171</v>
          </cell>
          <cell r="B22365" t="str">
            <v>HA 59</v>
          </cell>
          <cell r="D22365">
            <v>82</v>
          </cell>
        </row>
        <row r="22366">
          <cell r="A22366">
            <v>45171</v>
          </cell>
          <cell r="B22366" t="str">
            <v>HA 71</v>
          </cell>
          <cell r="D22366">
            <v>122</v>
          </cell>
        </row>
        <row r="22367">
          <cell r="A22367">
            <v>45171</v>
          </cell>
          <cell r="B22367" t="str">
            <v>UA 1273</v>
          </cell>
          <cell r="D22367">
            <v>187</v>
          </cell>
        </row>
        <row r="22368">
          <cell r="A22368">
            <v>45171</v>
          </cell>
          <cell r="B22368" t="str">
            <v>UA 1749</v>
          </cell>
          <cell r="D22368">
            <v>110</v>
          </cell>
        </row>
        <row r="22369">
          <cell r="A22369">
            <v>45171</v>
          </cell>
          <cell r="B22369" t="str">
            <v>UA 417</v>
          </cell>
          <cell r="D22369">
            <v>73</v>
          </cell>
        </row>
        <row r="22370">
          <cell r="A22370">
            <v>45171</v>
          </cell>
          <cell r="B22370" t="str">
            <v>WN 1063</v>
          </cell>
          <cell r="D22370">
            <v>75</v>
          </cell>
        </row>
        <row r="22371">
          <cell r="A22371">
            <v>45171</v>
          </cell>
          <cell r="B22371" t="str">
            <v>WN 2210</v>
          </cell>
          <cell r="D22371">
            <v>95</v>
          </cell>
        </row>
        <row r="22372">
          <cell r="A22372">
            <v>45171</v>
          </cell>
          <cell r="B22372" t="str">
            <v>WN 2556</v>
          </cell>
          <cell r="D22372">
            <v>38</v>
          </cell>
        </row>
        <row r="22373">
          <cell r="A22373">
            <v>45171</v>
          </cell>
          <cell r="B22373" t="str">
            <v>WN 4299</v>
          </cell>
          <cell r="D22373">
            <v>53</v>
          </cell>
        </row>
        <row r="22374">
          <cell r="A22374">
            <v>45171</v>
          </cell>
          <cell r="B22374" t="str">
            <v>WN 4549</v>
          </cell>
          <cell r="D22374">
            <v>60</v>
          </cell>
        </row>
        <row r="22375">
          <cell r="A22375">
            <v>45171</v>
          </cell>
          <cell r="B22375" t="str">
            <v>WN 4565</v>
          </cell>
          <cell r="D22375">
            <v>54</v>
          </cell>
        </row>
        <row r="22376">
          <cell r="A22376">
            <v>45171</v>
          </cell>
          <cell r="B22376" t="str">
            <v>WN 4586</v>
          </cell>
          <cell r="D22376">
            <v>59</v>
          </cell>
        </row>
        <row r="22377">
          <cell r="A22377">
            <v>45171</v>
          </cell>
          <cell r="B22377" t="str">
            <v>WN 4787</v>
          </cell>
          <cell r="D22377">
            <v>78</v>
          </cell>
        </row>
        <row r="22378">
          <cell r="A22378">
            <v>45171</v>
          </cell>
          <cell r="B22378" t="str">
            <v>WN 4912</v>
          </cell>
          <cell r="D22378">
            <v>80</v>
          </cell>
        </row>
        <row r="22379">
          <cell r="A22379">
            <v>45172</v>
          </cell>
          <cell r="B22379" t="str">
            <v>AA 119</v>
          </cell>
          <cell r="D22379">
            <v>131</v>
          </cell>
        </row>
        <row r="22380">
          <cell r="A22380">
            <v>45172</v>
          </cell>
          <cell r="B22380" t="str">
            <v>AA 205</v>
          </cell>
          <cell r="D22380">
            <v>55</v>
          </cell>
        </row>
        <row r="22381">
          <cell r="A22381">
            <v>45172</v>
          </cell>
          <cell r="B22381" t="str">
            <v>AA 271</v>
          </cell>
          <cell r="D22381">
            <v>63</v>
          </cell>
        </row>
        <row r="22382">
          <cell r="A22382">
            <v>45172</v>
          </cell>
          <cell r="B22382" t="str">
            <v>AA 432</v>
          </cell>
          <cell r="D22382">
            <v>84</v>
          </cell>
        </row>
        <row r="22383">
          <cell r="A22383">
            <v>45172</v>
          </cell>
          <cell r="B22383" t="str">
            <v>AS 803</v>
          </cell>
          <cell r="D22383">
            <v>23</v>
          </cell>
        </row>
        <row r="22384">
          <cell r="A22384">
            <v>45172</v>
          </cell>
          <cell r="B22384" t="str">
            <v>AS 809</v>
          </cell>
          <cell r="D22384">
            <v>35</v>
          </cell>
        </row>
        <row r="22385">
          <cell r="A22385">
            <v>45172</v>
          </cell>
          <cell r="B22385" t="str">
            <v>AS 813</v>
          </cell>
          <cell r="D22385">
            <v>34</v>
          </cell>
        </row>
        <row r="22386">
          <cell r="A22386">
            <v>45172</v>
          </cell>
          <cell r="B22386" t="str">
            <v>AS 825</v>
          </cell>
          <cell r="D22386">
            <v>85</v>
          </cell>
        </row>
        <row r="22387">
          <cell r="A22387">
            <v>45172</v>
          </cell>
          <cell r="B22387" t="str">
            <v>AS 829</v>
          </cell>
          <cell r="D22387">
            <v>36</v>
          </cell>
        </row>
        <row r="22388">
          <cell r="A22388">
            <v>45172</v>
          </cell>
          <cell r="B22388" t="str">
            <v>AS 861</v>
          </cell>
          <cell r="D22388">
            <v>61</v>
          </cell>
        </row>
        <row r="22389">
          <cell r="A22389">
            <v>45172</v>
          </cell>
          <cell r="B22389" t="str">
            <v>AS 879</v>
          </cell>
          <cell r="D22389">
            <v>37</v>
          </cell>
        </row>
        <row r="22390">
          <cell r="A22390">
            <v>45172</v>
          </cell>
          <cell r="B22390" t="str">
            <v>DL 355</v>
          </cell>
          <cell r="D22390">
            <v>64</v>
          </cell>
        </row>
        <row r="22391">
          <cell r="A22391">
            <v>45172</v>
          </cell>
          <cell r="B22391" t="str">
            <v>DL 464</v>
          </cell>
          <cell r="D22391">
            <v>82</v>
          </cell>
        </row>
        <row r="22392">
          <cell r="A22392">
            <v>45172</v>
          </cell>
          <cell r="B22392" t="str">
            <v>HA 23</v>
          </cell>
          <cell r="D22392">
            <v>56</v>
          </cell>
        </row>
        <row r="22393">
          <cell r="A22393">
            <v>45172</v>
          </cell>
          <cell r="B22393" t="str">
            <v>HA 31</v>
          </cell>
          <cell r="D22393">
            <v>165</v>
          </cell>
        </row>
        <row r="22394">
          <cell r="A22394">
            <v>45172</v>
          </cell>
          <cell r="B22394" t="str">
            <v>HA 33</v>
          </cell>
          <cell r="D22394">
            <v>127</v>
          </cell>
        </row>
        <row r="22395">
          <cell r="A22395">
            <v>45172</v>
          </cell>
          <cell r="B22395" t="str">
            <v>HA 39</v>
          </cell>
          <cell r="D22395">
            <v>63</v>
          </cell>
        </row>
        <row r="22396">
          <cell r="A22396">
            <v>45172</v>
          </cell>
          <cell r="B22396" t="str">
            <v>HA 41</v>
          </cell>
          <cell r="D22396">
            <v>56</v>
          </cell>
        </row>
        <row r="22397">
          <cell r="A22397">
            <v>45172</v>
          </cell>
          <cell r="B22397" t="str">
            <v>HA 45</v>
          </cell>
          <cell r="D22397">
            <v>104</v>
          </cell>
        </row>
        <row r="22398">
          <cell r="A22398">
            <v>45172</v>
          </cell>
          <cell r="B22398" t="str">
            <v>HA 57</v>
          </cell>
          <cell r="D22398">
            <v>100</v>
          </cell>
        </row>
        <row r="22399">
          <cell r="A22399">
            <v>45172</v>
          </cell>
          <cell r="B22399" t="str">
            <v>HA 59</v>
          </cell>
          <cell r="D22399">
            <v>83</v>
          </cell>
        </row>
        <row r="22400">
          <cell r="A22400">
            <v>45172</v>
          </cell>
          <cell r="B22400" t="str">
            <v>HA 71</v>
          </cell>
          <cell r="D22400">
            <v>101</v>
          </cell>
        </row>
        <row r="22401">
          <cell r="A22401">
            <v>45172</v>
          </cell>
          <cell r="B22401" t="str">
            <v>UA 1273</v>
          </cell>
          <cell r="D22401">
            <v>94</v>
          </cell>
        </row>
        <row r="22402">
          <cell r="A22402">
            <v>45172</v>
          </cell>
          <cell r="B22402" t="str">
            <v>UA 1749</v>
          </cell>
          <cell r="D22402">
            <v>57</v>
          </cell>
        </row>
        <row r="22403">
          <cell r="A22403">
            <v>45172</v>
          </cell>
          <cell r="B22403" t="str">
            <v>UA 417</v>
          </cell>
          <cell r="D22403">
            <v>61</v>
          </cell>
        </row>
        <row r="22404">
          <cell r="A22404">
            <v>45172</v>
          </cell>
          <cell r="B22404" t="str">
            <v>WN 1063</v>
          </cell>
          <cell r="D22404">
            <v>22</v>
          </cell>
        </row>
        <row r="22405">
          <cell r="A22405">
            <v>45172</v>
          </cell>
          <cell r="B22405" t="str">
            <v>WN 1558</v>
          </cell>
          <cell r="D22405">
            <v>85</v>
          </cell>
        </row>
        <row r="22406">
          <cell r="A22406">
            <v>45172</v>
          </cell>
          <cell r="B22406" t="str">
            <v>WN 1594</v>
          </cell>
          <cell r="D22406">
            <v>65</v>
          </cell>
        </row>
        <row r="22407">
          <cell r="A22407">
            <v>45172</v>
          </cell>
          <cell r="B22407" t="str">
            <v>WN 1978</v>
          </cell>
          <cell r="D22407">
            <v>21</v>
          </cell>
        </row>
        <row r="22408">
          <cell r="A22408">
            <v>45172</v>
          </cell>
          <cell r="B22408" t="str">
            <v>WN 3674</v>
          </cell>
          <cell r="D22408">
            <v>22</v>
          </cell>
        </row>
        <row r="22409">
          <cell r="A22409">
            <v>45172</v>
          </cell>
          <cell r="B22409" t="str">
            <v>WN 3674</v>
          </cell>
          <cell r="D22409">
            <v>34</v>
          </cell>
        </row>
        <row r="22410">
          <cell r="A22410">
            <v>45172</v>
          </cell>
          <cell r="B22410" t="str">
            <v>WN 3735</v>
          </cell>
          <cell r="D22410">
            <v>60</v>
          </cell>
        </row>
        <row r="22411">
          <cell r="A22411">
            <v>45172</v>
          </cell>
          <cell r="B22411" t="str">
            <v>WN 5414</v>
          </cell>
          <cell r="D22411">
            <v>51</v>
          </cell>
        </row>
        <row r="22412">
          <cell r="A22412">
            <v>45173</v>
          </cell>
          <cell r="B22412" t="str">
            <v>AA 119</v>
          </cell>
          <cell r="D22412">
            <v>139</v>
          </cell>
        </row>
        <row r="22413">
          <cell r="A22413">
            <v>45173</v>
          </cell>
          <cell r="B22413" t="str">
            <v>AA 271</v>
          </cell>
          <cell r="D22413">
            <v>48</v>
          </cell>
        </row>
        <row r="22414">
          <cell r="A22414">
            <v>45173</v>
          </cell>
          <cell r="B22414" t="str">
            <v>AA 432</v>
          </cell>
          <cell r="D22414">
            <v>78</v>
          </cell>
        </row>
        <row r="22415">
          <cell r="A22415">
            <v>45173</v>
          </cell>
          <cell r="B22415" t="str">
            <v>AS 809</v>
          </cell>
          <cell r="D22415">
            <v>49</v>
          </cell>
        </row>
        <row r="22416">
          <cell r="A22416">
            <v>45173</v>
          </cell>
          <cell r="B22416" t="str">
            <v>AS 813</v>
          </cell>
          <cell r="D22416">
            <v>37</v>
          </cell>
        </row>
        <row r="22417">
          <cell r="A22417">
            <v>45173</v>
          </cell>
          <cell r="B22417" t="str">
            <v>AS 825</v>
          </cell>
          <cell r="D22417">
            <v>177</v>
          </cell>
        </row>
        <row r="22418">
          <cell r="A22418">
            <v>45173</v>
          </cell>
          <cell r="B22418" t="str">
            <v>AS 861</v>
          </cell>
          <cell r="D22418">
            <v>91</v>
          </cell>
        </row>
        <row r="22419">
          <cell r="A22419">
            <v>45173</v>
          </cell>
          <cell r="B22419" t="str">
            <v>AS 879</v>
          </cell>
          <cell r="D22419">
            <v>32</v>
          </cell>
        </row>
        <row r="22420">
          <cell r="A22420">
            <v>45173</v>
          </cell>
          <cell r="B22420" t="str">
            <v>HA 33</v>
          </cell>
          <cell r="D22420">
            <v>157</v>
          </cell>
        </row>
        <row r="22421">
          <cell r="A22421">
            <v>45173</v>
          </cell>
          <cell r="B22421" t="str">
            <v>HA 39</v>
          </cell>
          <cell r="D22421">
            <v>109</v>
          </cell>
        </row>
        <row r="22422">
          <cell r="A22422">
            <v>45173</v>
          </cell>
          <cell r="B22422" t="str">
            <v>HA 41</v>
          </cell>
          <cell r="D22422">
            <v>110</v>
          </cell>
        </row>
        <row r="22423">
          <cell r="A22423">
            <v>45173</v>
          </cell>
          <cell r="B22423" t="str">
            <v>HA 57</v>
          </cell>
          <cell r="D22423">
            <v>177</v>
          </cell>
        </row>
        <row r="22424">
          <cell r="A22424">
            <v>45173</v>
          </cell>
          <cell r="B22424" t="str">
            <v>HA 59</v>
          </cell>
          <cell r="D22424">
            <v>88</v>
          </cell>
        </row>
        <row r="22425">
          <cell r="A22425">
            <v>45173</v>
          </cell>
          <cell r="B22425" t="str">
            <v>UA 1273</v>
          </cell>
          <cell r="D22425">
            <v>97</v>
          </cell>
        </row>
        <row r="22426">
          <cell r="A22426">
            <v>45173</v>
          </cell>
          <cell r="B22426" t="str">
            <v>UA 417</v>
          </cell>
          <cell r="D22426">
            <v>68</v>
          </cell>
        </row>
        <row r="22427">
          <cell r="A22427">
            <v>45173</v>
          </cell>
          <cell r="B22427" t="str">
            <v>WN 1063</v>
          </cell>
          <cell r="D22427">
            <v>98</v>
          </cell>
        </row>
        <row r="22428">
          <cell r="A22428">
            <v>45173</v>
          </cell>
          <cell r="B22428" t="str">
            <v>WN 1594</v>
          </cell>
          <cell r="D22428">
            <v>78</v>
          </cell>
        </row>
        <row r="22429">
          <cell r="A22429">
            <v>45173</v>
          </cell>
          <cell r="B22429" t="str">
            <v>WN 3332</v>
          </cell>
          <cell r="D22429">
            <v>161</v>
          </cell>
        </row>
        <row r="22430">
          <cell r="A22430">
            <v>45173</v>
          </cell>
          <cell r="B22430" t="str">
            <v>WN 3674</v>
          </cell>
          <cell r="D22430">
            <v>69</v>
          </cell>
        </row>
        <row r="22431">
          <cell r="A22431">
            <v>45173</v>
          </cell>
          <cell r="B22431" t="str">
            <v>WN 3699</v>
          </cell>
          <cell r="D22431">
            <v>79</v>
          </cell>
        </row>
        <row r="22432">
          <cell r="A22432">
            <v>45173</v>
          </cell>
          <cell r="B22432" t="str">
            <v>WN 3735</v>
          </cell>
          <cell r="D22432">
            <v>85</v>
          </cell>
        </row>
        <row r="22433">
          <cell r="A22433">
            <v>45174</v>
          </cell>
          <cell r="B22433" t="str">
            <v>AA 271</v>
          </cell>
          <cell r="D22433">
            <v>47</v>
          </cell>
        </row>
        <row r="22434">
          <cell r="A22434">
            <v>45174</v>
          </cell>
          <cell r="B22434" t="str">
            <v>AS 803</v>
          </cell>
          <cell r="D22434">
            <v>59</v>
          </cell>
        </row>
        <row r="22435">
          <cell r="A22435">
            <v>45174</v>
          </cell>
          <cell r="B22435" t="str">
            <v>AS 809</v>
          </cell>
          <cell r="D22435">
            <v>26</v>
          </cell>
        </row>
        <row r="22436">
          <cell r="A22436">
            <v>45174</v>
          </cell>
          <cell r="B22436" t="str">
            <v>AS 825</v>
          </cell>
          <cell r="D22436">
            <v>121</v>
          </cell>
        </row>
        <row r="22437">
          <cell r="A22437">
            <v>45174</v>
          </cell>
          <cell r="B22437" t="str">
            <v>AS 829</v>
          </cell>
          <cell r="D22437">
            <v>61</v>
          </cell>
        </row>
        <row r="22438">
          <cell r="A22438">
            <v>45174</v>
          </cell>
          <cell r="B22438" t="str">
            <v>AS 861</v>
          </cell>
          <cell r="D22438">
            <v>71</v>
          </cell>
        </row>
        <row r="22439">
          <cell r="A22439">
            <v>45174</v>
          </cell>
          <cell r="B22439" t="str">
            <v>AS 879</v>
          </cell>
          <cell r="D22439">
            <v>45</v>
          </cell>
        </row>
        <row r="22440">
          <cell r="A22440">
            <v>45174</v>
          </cell>
          <cell r="B22440" t="str">
            <v>DL 464</v>
          </cell>
          <cell r="D22440">
            <v>126</v>
          </cell>
        </row>
        <row r="22441">
          <cell r="A22441">
            <v>45174</v>
          </cell>
          <cell r="B22441" t="str">
            <v>DL 481</v>
          </cell>
          <cell r="D22441">
            <v>86</v>
          </cell>
        </row>
        <row r="22442">
          <cell r="A22442">
            <v>45174</v>
          </cell>
          <cell r="B22442" t="str">
            <v>HA 23</v>
          </cell>
          <cell r="D22442">
            <v>38</v>
          </cell>
        </row>
        <row r="22443">
          <cell r="A22443">
            <v>45174</v>
          </cell>
          <cell r="B22443" t="str">
            <v>HA 31</v>
          </cell>
          <cell r="D22443">
            <v>174</v>
          </cell>
        </row>
        <row r="22444">
          <cell r="A22444">
            <v>45174</v>
          </cell>
          <cell r="B22444" t="str">
            <v>HA 33</v>
          </cell>
          <cell r="D22444">
            <v>129</v>
          </cell>
        </row>
        <row r="22445">
          <cell r="A22445">
            <v>45174</v>
          </cell>
          <cell r="B22445" t="str">
            <v>HA 41</v>
          </cell>
          <cell r="D22445">
            <v>54</v>
          </cell>
        </row>
        <row r="22446">
          <cell r="A22446">
            <v>45174</v>
          </cell>
          <cell r="B22446" t="str">
            <v>HA 45</v>
          </cell>
          <cell r="D22446">
            <v>99</v>
          </cell>
        </row>
        <row r="22447">
          <cell r="A22447">
            <v>45174</v>
          </cell>
          <cell r="B22447" t="str">
            <v>HA 59</v>
          </cell>
          <cell r="D22447">
            <v>70</v>
          </cell>
        </row>
        <row r="22448">
          <cell r="A22448">
            <v>45174</v>
          </cell>
          <cell r="B22448" t="str">
            <v>UA 539</v>
          </cell>
          <cell r="D22448">
            <v>142</v>
          </cell>
        </row>
        <row r="22449">
          <cell r="A22449">
            <v>45174</v>
          </cell>
          <cell r="B22449" t="str">
            <v>WN 5109</v>
          </cell>
          <cell r="D22449">
            <v>163</v>
          </cell>
        </row>
        <row r="22450">
          <cell r="A22450">
            <v>45174</v>
          </cell>
          <cell r="B22450" t="str">
            <v>WN 5932</v>
          </cell>
          <cell r="D22450">
            <v>84</v>
          </cell>
        </row>
        <row r="22451">
          <cell r="A22451">
            <v>45175</v>
          </cell>
          <cell r="B22451" t="str">
            <v>AA 119</v>
          </cell>
          <cell r="D22451">
            <v>140</v>
          </cell>
        </row>
        <row r="22452">
          <cell r="A22452">
            <v>45175</v>
          </cell>
          <cell r="B22452" t="str">
            <v>AA 271</v>
          </cell>
          <cell r="D22452">
            <v>61</v>
          </cell>
        </row>
        <row r="22453">
          <cell r="A22453">
            <v>45175</v>
          </cell>
          <cell r="B22453" t="str">
            <v>AA 432</v>
          </cell>
          <cell r="D22453">
            <v>84</v>
          </cell>
        </row>
        <row r="22454">
          <cell r="A22454">
            <v>45175</v>
          </cell>
          <cell r="B22454" t="str">
            <v>AS 809</v>
          </cell>
          <cell r="D22454">
            <v>72</v>
          </cell>
        </row>
        <row r="22455">
          <cell r="A22455">
            <v>45175</v>
          </cell>
          <cell r="B22455" t="str">
            <v>AS 823</v>
          </cell>
          <cell r="D22455">
            <v>69</v>
          </cell>
        </row>
        <row r="22456">
          <cell r="A22456">
            <v>45175</v>
          </cell>
          <cell r="B22456" t="str">
            <v>AS 825</v>
          </cell>
          <cell r="D22456">
            <v>139</v>
          </cell>
        </row>
        <row r="22457">
          <cell r="A22457">
            <v>45175</v>
          </cell>
          <cell r="B22457" t="str">
            <v>AS 861</v>
          </cell>
          <cell r="D22457">
            <v>92</v>
          </cell>
        </row>
        <row r="22458">
          <cell r="A22458">
            <v>45175</v>
          </cell>
          <cell r="B22458" t="str">
            <v>AS 879</v>
          </cell>
          <cell r="D22458">
            <v>57</v>
          </cell>
        </row>
        <row r="22459">
          <cell r="A22459">
            <v>45175</v>
          </cell>
          <cell r="B22459" t="str">
            <v>DL 464</v>
          </cell>
          <cell r="D22459">
            <v>135</v>
          </cell>
        </row>
        <row r="22460">
          <cell r="A22460">
            <v>45175</v>
          </cell>
          <cell r="B22460" t="str">
            <v>DL 481</v>
          </cell>
          <cell r="D22460">
            <v>121</v>
          </cell>
        </row>
        <row r="22461">
          <cell r="A22461">
            <v>45175</v>
          </cell>
          <cell r="B22461" t="str">
            <v>HA 23</v>
          </cell>
          <cell r="D22461">
            <v>42</v>
          </cell>
        </row>
        <row r="22462">
          <cell r="A22462">
            <v>45175</v>
          </cell>
          <cell r="B22462" t="str">
            <v>HA 29</v>
          </cell>
          <cell r="D22462">
            <v>147</v>
          </cell>
        </row>
        <row r="22463">
          <cell r="A22463">
            <v>45175</v>
          </cell>
          <cell r="B22463" t="str">
            <v>HA 31</v>
          </cell>
          <cell r="D22463">
            <v>166</v>
          </cell>
        </row>
        <row r="22464">
          <cell r="A22464">
            <v>45175</v>
          </cell>
          <cell r="B22464" t="str">
            <v>HA 33</v>
          </cell>
          <cell r="D22464">
            <v>150</v>
          </cell>
        </row>
        <row r="22465">
          <cell r="A22465">
            <v>45175</v>
          </cell>
          <cell r="B22465" t="str">
            <v>HA 39</v>
          </cell>
          <cell r="D22465">
            <v>110</v>
          </cell>
        </row>
        <row r="22466">
          <cell r="A22466">
            <v>45175</v>
          </cell>
          <cell r="B22466" t="str">
            <v>HA 41</v>
          </cell>
          <cell r="D22466">
            <v>63</v>
          </cell>
        </row>
        <row r="22467">
          <cell r="A22467">
            <v>45175</v>
          </cell>
          <cell r="B22467" t="str">
            <v>HA 45</v>
          </cell>
          <cell r="D22467">
            <v>100</v>
          </cell>
        </row>
        <row r="22468">
          <cell r="A22468">
            <v>45175</v>
          </cell>
          <cell r="B22468" t="str">
            <v>HA 57</v>
          </cell>
          <cell r="D22468">
            <v>128</v>
          </cell>
        </row>
        <row r="22469">
          <cell r="A22469">
            <v>45175</v>
          </cell>
          <cell r="B22469" t="str">
            <v>HA 59</v>
          </cell>
          <cell r="D22469">
            <v>98</v>
          </cell>
        </row>
        <row r="22470">
          <cell r="A22470">
            <v>45175</v>
          </cell>
          <cell r="B22470" t="str">
            <v>UA 1832</v>
          </cell>
          <cell r="D22470">
            <v>126</v>
          </cell>
        </row>
        <row r="22471">
          <cell r="A22471">
            <v>45175</v>
          </cell>
          <cell r="B22471" t="str">
            <v>UA 417</v>
          </cell>
          <cell r="D22471">
            <v>94</v>
          </cell>
        </row>
        <row r="22472">
          <cell r="A22472">
            <v>45175</v>
          </cell>
          <cell r="B22472" t="str">
            <v>WN 2699</v>
          </cell>
          <cell r="D22472">
            <v>97</v>
          </cell>
        </row>
        <row r="22473">
          <cell r="A22473">
            <v>45175</v>
          </cell>
          <cell r="B22473" t="str">
            <v>WN 5109</v>
          </cell>
          <cell r="D22473">
            <v>140</v>
          </cell>
        </row>
        <row r="22474">
          <cell r="A22474">
            <v>45175</v>
          </cell>
          <cell r="B22474" t="str">
            <v>WN 5932</v>
          </cell>
          <cell r="D22474">
            <v>120</v>
          </cell>
        </row>
        <row r="22475">
          <cell r="A22475">
            <v>45176</v>
          </cell>
          <cell r="B22475" t="str">
            <v>AA 119</v>
          </cell>
          <cell r="D22475">
            <v>146</v>
          </cell>
        </row>
        <row r="22476">
          <cell r="A22476">
            <v>45176</v>
          </cell>
          <cell r="B22476" t="str">
            <v>AA 271</v>
          </cell>
          <cell r="D22476">
            <v>75</v>
          </cell>
        </row>
        <row r="22477">
          <cell r="A22477">
            <v>45176</v>
          </cell>
          <cell r="B22477" t="str">
            <v>AA 432</v>
          </cell>
          <cell r="D22477">
            <v>110</v>
          </cell>
        </row>
        <row r="22478">
          <cell r="A22478">
            <v>45176</v>
          </cell>
          <cell r="B22478" t="str">
            <v>AS 803</v>
          </cell>
          <cell r="D22478">
            <v>59</v>
          </cell>
        </row>
        <row r="22479">
          <cell r="A22479">
            <v>45176</v>
          </cell>
          <cell r="B22479" t="str">
            <v>AS 813</v>
          </cell>
          <cell r="D22479">
            <v>49</v>
          </cell>
        </row>
        <row r="22480">
          <cell r="A22480">
            <v>45176</v>
          </cell>
          <cell r="B22480" t="str">
            <v>AS 825</v>
          </cell>
          <cell r="D22480">
            <v>133</v>
          </cell>
        </row>
        <row r="22481">
          <cell r="A22481">
            <v>45176</v>
          </cell>
          <cell r="B22481" t="str">
            <v>AS 861</v>
          </cell>
          <cell r="D22481">
            <v>66</v>
          </cell>
        </row>
        <row r="22482">
          <cell r="A22482">
            <v>45176</v>
          </cell>
          <cell r="B22482" t="str">
            <v>AS 879</v>
          </cell>
          <cell r="D22482">
            <v>65</v>
          </cell>
        </row>
        <row r="22483">
          <cell r="A22483">
            <v>45176</v>
          </cell>
          <cell r="B22483" t="str">
            <v>DL 464</v>
          </cell>
          <cell r="D22483">
            <v>126</v>
          </cell>
        </row>
        <row r="22484">
          <cell r="A22484">
            <v>45176</v>
          </cell>
          <cell r="B22484" t="str">
            <v>DL 481</v>
          </cell>
          <cell r="D22484">
            <v>106</v>
          </cell>
        </row>
        <row r="22485">
          <cell r="A22485">
            <v>45176</v>
          </cell>
          <cell r="B22485" t="str">
            <v>HA 23</v>
          </cell>
          <cell r="D22485">
            <v>150</v>
          </cell>
        </row>
        <row r="22486">
          <cell r="A22486">
            <v>45176</v>
          </cell>
          <cell r="B22486" t="str">
            <v>HA 29</v>
          </cell>
          <cell r="D22486">
            <v>189</v>
          </cell>
        </row>
        <row r="22487">
          <cell r="A22487">
            <v>45176</v>
          </cell>
          <cell r="B22487" t="str">
            <v>HA 31</v>
          </cell>
          <cell r="D22487">
            <v>130</v>
          </cell>
        </row>
        <row r="22488">
          <cell r="A22488">
            <v>45176</v>
          </cell>
          <cell r="B22488" t="str">
            <v>HA 33</v>
          </cell>
          <cell r="D22488">
            <v>177</v>
          </cell>
        </row>
        <row r="22489">
          <cell r="A22489">
            <v>45176</v>
          </cell>
          <cell r="B22489" t="str">
            <v>HA 39</v>
          </cell>
          <cell r="D22489">
            <v>128</v>
          </cell>
        </row>
        <row r="22490">
          <cell r="A22490">
            <v>45176</v>
          </cell>
          <cell r="B22490" t="str">
            <v>HA 41</v>
          </cell>
          <cell r="D22490">
            <v>150</v>
          </cell>
        </row>
        <row r="22491">
          <cell r="A22491">
            <v>45176</v>
          </cell>
          <cell r="B22491" t="str">
            <v>HA 45</v>
          </cell>
          <cell r="D22491">
            <v>85</v>
          </cell>
        </row>
        <row r="22492">
          <cell r="A22492">
            <v>45176</v>
          </cell>
          <cell r="B22492" t="str">
            <v>HA 57</v>
          </cell>
          <cell r="D22492">
            <v>140</v>
          </cell>
        </row>
        <row r="22493">
          <cell r="A22493">
            <v>45176</v>
          </cell>
          <cell r="B22493" t="str">
            <v>HA 59</v>
          </cell>
          <cell r="D22493">
            <v>168</v>
          </cell>
        </row>
        <row r="22494">
          <cell r="A22494">
            <v>45176</v>
          </cell>
          <cell r="B22494" t="str">
            <v>HA 71</v>
          </cell>
          <cell r="D22494">
            <v>109</v>
          </cell>
        </row>
        <row r="22495">
          <cell r="A22495">
            <v>45176</v>
          </cell>
          <cell r="B22495" t="str">
            <v>UA 1832</v>
          </cell>
          <cell r="D22495">
            <v>145</v>
          </cell>
        </row>
        <row r="22496">
          <cell r="A22496">
            <v>45176</v>
          </cell>
          <cell r="B22496" t="str">
            <v>UA 417</v>
          </cell>
          <cell r="D22496">
            <v>77</v>
          </cell>
        </row>
        <row r="22497">
          <cell r="A22497">
            <v>45176</v>
          </cell>
          <cell r="B22497" t="str">
            <v>UA 539</v>
          </cell>
          <cell r="D22497">
            <v>113</v>
          </cell>
        </row>
        <row r="22498">
          <cell r="A22498">
            <v>45176</v>
          </cell>
          <cell r="B22498" t="str">
            <v>WN 2699</v>
          </cell>
          <cell r="D22498">
            <v>107</v>
          </cell>
        </row>
        <row r="22499">
          <cell r="A22499">
            <v>45176</v>
          </cell>
          <cell r="B22499" t="str">
            <v>WN 5109</v>
          </cell>
          <cell r="D22499">
            <v>144</v>
          </cell>
        </row>
        <row r="22500">
          <cell r="A22500">
            <v>45176</v>
          </cell>
          <cell r="B22500" t="str">
            <v>WN 5932</v>
          </cell>
          <cell r="D22500">
            <v>165</v>
          </cell>
        </row>
        <row r="22501">
          <cell r="A22501">
            <v>45177</v>
          </cell>
          <cell r="B22501" t="str">
            <v>AA 119</v>
          </cell>
          <cell r="D22501">
            <v>135</v>
          </cell>
        </row>
        <row r="22502">
          <cell r="A22502">
            <v>45177</v>
          </cell>
          <cell r="B22502" t="str">
            <v>AA 271</v>
          </cell>
          <cell r="D22502">
            <v>65</v>
          </cell>
        </row>
        <row r="22503">
          <cell r="A22503">
            <v>45177</v>
          </cell>
          <cell r="B22503" t="str">
            <v>AA 432</v>
          </cell>
          <cell r="D22503">
            <v>113</v>
          </cell>
        </row>
        <row r="22504">
          <cell r="A22504">
            <v>45177</v>
          </cell>
          <cell r="B22504" t="str">
            <v>AS 803</v>
          </cell>
          <cell r="D22504">
            <v>36</v>
          </cell>
        </row>
        <row r="22505">
          <cell r="A22505">
            <v>45177</v>
          </cell>
          <cell r="B22505" t="str">
            <v>AS 825</v>
          </cell>
          <cell r="D22505">
            <v>109</v>
          </cell>
        </row>
        <row r="22506">
          <cell r="A22506">
            <v>45177</v>
          </cell>
          <cell r="B22506" t="str">
            <v>AS 829</v>
          </cell>
          <cell r="D22506">
            <v>60</v>
          </cell>
        </row>
        <row r="22507">
          <cell r="A22507">
            <v>45177</v>
          </cell>
          <cell r="B22507" t="str">
            <v>AS 861</v>
          </cell>
          <cell r="D22507">
            <v>101</v>
          </cell>
        </row>
        <row r="22508">
          <cell r="A22508">
            <v>45177</v>
          </cell>
          <cell r="B22508" t="str">
            <v>AS 879</v>
          </cell>
          <cell r="D22508">
            <v>48</v>
          </cell>
        </row>
        <row r="22509">
          <cell r="A22509">
            <v>45177</v>
          </cell>
          <cell r="B22509" t="str">
            <v>DL 464</v>
          </cell>
          <cell r="D22509">
            <v>115</v>
          </cell>
        </row>
        <row r="22510">
          <cell r="A22510">
            <v>45177</v>
          </cell>
          <cell r="B22510" t="str">
            <v>DL 481</v>
          </cell>
          <cell r="D22510">
            <v>71</v>
          </cell>
        </row>
        <row r="22511">
          <cell r="A22511">
            <v>45177</v>
          </cell>
          <cell r="B22511" t="str">
            <v>HA 23</v>
          </cell>
          <cell r="D22511">
            <v>49</v>
          </cell>
        </row>
        <row r="22512">
          <cell r="A22512">
            <v>45177</v>
          </cell>
          <cell r="B22512" t="str">
            <v>HA 29</v>
          </cell>
          <cell r="D22512">
            <v>107</v>
          </cell>
        </row>
        <row r="22513">
          <cell r="A22513">
            <v>45177</v>
          </cell>
          <cell r="B22513" t="str">
            <v>HA 31</v>
          </cell>
          <cell r="D22513">
            <v>69</v>
          </cell>
        </row>
        <row r="22514">
          <cell r="A22514">
            <v>45177</v>
          </cell>
          <cell r="B22514" t="str">
            <v>HA 33</v>
          </cell>
          <cell r="D22514">
            <v>200</v>
          </cell>
        </row>
        <row r="22515">
          <cell r="A22515">
            <v>45177</v>
          </cell>
          <cell r="B22515" t="str">
            <v>HA 39</v>
          </cell>
          <cell r="D22515">
            <v>102</v>
          </cell>
        </row>
        <row r="22516">
          <cell r="A22516">
            <v>45177</v>
          </cell>
          <cell r="B22516" t="str">
            <v>HA 41</v>
          </cell>
          <cell r="D22516">
            <v>122</v>
          </cell>
        </row>
        <row r="22517">
          <cell r="A22517">
            <v>45177</v>
          </cell>
          <cell r="B22517" t="str">
            <v>HA 45</v>
          </cell>
          <cell r="D22517">
            <v>47</v>
          </cell>
        </row>
        <row r="22518">
          <cell r="A22518">
            <v>45177</v>
          </cell>
          <cell r="B22518" t="str">
            <v>HA 57</v>
          </cell>
          <cell r="D22518">
            <v>111</v>
          </cell>
        </row>
        <row r="22519">
          <cell r="A22519">
            <v>45177</v>
          </cell>
          <cell r="B22519" t="str">
            <v>HA 59</v>
          </cell>
          <cell r="D22519">
            <v>68</v>
          </cell>
        </row>
        <row r="22520">
          <cell r="A22520">
            <v>45177</v>
          </cell>
          <cell r="B22520" t="str">
            <v>HA 71</v>
          </cell>
          <cell r="D22520">
            <v>95</v>
          </cell>
        </row>
        <row r="22521">
          <cell r="A22521">
            <v>45177</v>
          </cell>
          <cell r="B22521" t="str">
            <v>UA 1832</v>
          </cell>
          <cell r="D22521">
            <v>98</v>
          </cell>
        </row>
        <row r="22522">
          <cell r="A22522">
            <v>45177</v>
          </cell>
          <cell r="B22522" t="str">
            <v>UA 417</v>
          </cell>
          <cell r="D22522">
            <v>53</v>
          </cell>
        </row>
        <row r="22523">
          <cell r="A22523">
            <v>45177</v>
          </cell>
          <cell r="B22523" t="str">
            <v>UA 539</v>
          </cell>
          <cell r="D22523">
            <v>129</v>
          </cell>
        </row>
        <row r="22524">
          <cell r="A22524">
            <v>45177</v>
          </cell>
          <cell r="B22524" t="str">
            <v>WN 2699</v>
          </cell>
          <cell r="D22524">
            <v>116</v>
          </cell>
        </row>
        <row r="22525">
          <cell r="A22525">
            <v>45177</v>
          </cell>
          <cell r="B22525" t="str">
            <v>WN 5109</v>
          </cell>
          <cell r="D22525">
            <v>153</v>
          </cell>
        </row>
        <row r="22526">
          <cell r="A22526">
            <v>45177</v>
          </cell>
          <cell r="B22526" t="str">
            <v>WN 5932</v>
          </cell>
          <cell r="D22526">
            <v>106</v>
          </cell>
        </row>
        <row r="22527">
          <cell r="A22527">
            <v>45178</v>
          </cell>
          <cell r="B22527" t="str">
            <v>AA 119</v>
          </cell>
          <cell r="D22527">
            <v>128</v>
          </cell>
        </row>
        <row r="22528">
          <cell r="A22528">
            <v>45178</v>
          </cell>
          <cell r="B22528" t="str">
            <v>AA 432</v>
          </cell>
          <cell r="D22528">
            <v>109</v>
          </cell>
        </row>
        <row r="22529">
          <cell r="A22529">
            <v>45178</v>
          </cell>
          <cell r="B22529" t="str">
            <v>AA 271</v>
          </cell>
          <cell r="D22529">
            <v>68</v>
          </cell>
        </row>
        <row r="22530">
          <cell r="A22530">
            <v>45178</v>
          </cell>
          <cell r="B22530" t="str">
            <v>AS 803</v>
          </cell>
          <cell r="D22530">
            <v>34</v>
          </cell>
        </row>
        <row r="22531">
          <cell r="A22531">
            <v>45178</v>
          </cell>
          <cell r="B22531" t="str">
            <v>AS 825</v>
          </cell>
          <cell r="D22531">
            <v>134</v>
          </cell>
        </row>
        <row r="22532">
          <cell r="A22532">
            <v>45178</v>
          </cell>
          <cell r="B22532" t="str">
            <v>DL 464</v>
          </cell>
          <cell r="D22532">
            <v>109</v>
          </cell>
        </row>
        <row r="22533">
          <cell r="A22533">
            <v>45178</v>
          </cell>
          <cell r="B22533" t="str">
            <v>DL 481</v>
          </cell>
          <cell r="D22533">
            <v>148</v>
          </cell>
        </row>
        <row r="22534">
          <cell r="A22534">
            <v>45178</v>
          </cell>
          <cell r="B22534" t="str">
            <v>HA 23</v>
          </cell>
          <cell r="D22534">
            <v>58</v>
          </cell>
        </row>
        <row r="22535">
          <cell r="A22535">
            <v>45178</v>
          </cell>
          <cell r="B22535" t="str">
            <v>HA 29</v>
          </cell>
          <cell r="D22535">
            <v>99</v>
          </cell>
        </row>
        <row r="22536">
          <cell r="A22536">
            <v>45178</v>
          </cell>
          <cell r="B22536" t="str">
            <v>HA 31</v>
          </cell>
          <cell r="D22536">
            <v>114</v>
          </cell>
        </row>
        <row r="22537">
          <cell r="A22537">
            <v>45178</v>
          </cell>
          <cell r="B22537" t="str">
            <v>HA 33</v>
          </cell>
          <cell r="D22537">
            <v>195</v>
          </cell>
        </row>
        <row r="22538">
          <cell r="A22538">
            <v>45178</v>
          </cell>
          <cell r="B22538" t="str">
            <v>HA 39</v>
          </cell>
          <cell r="D22538">
            <v>106</v>
          </cell>
        </row>
        <row r="22539">
          <cell r="A22539">
            <v>45178</v>
          </cell>
          <cell r="B22539" t="str">
            <v>HA 41</v>
          </cell>
          <cell r="D22539">
            <v>58</v>
          </cell>
        </row>
        <row r="22540">
          <cell r="A22540">
            <v>45178</v>
          </cell>
          <cell r="B22540" t="str">
            <v>HA 45</v>
          </cell>
          <cell r="D22540">
            <v>171</v>
          </cell>
        </row>
        <row r="22541">
          <cell r="A22541">
            <v>45178</v>
          </cell>
          <cell r="B22541" t="str">
            <v>HA 57</v>
          </cell>
          <cell r="D22541">
            <v>80</v>
          </cell>
        </row>
        <row r="22542">
          <cell r="A22542">
            <v>45178</v>
          </cell>
          <cell r="B22542" t="str">
            <v>HA 59</v>
          </cell>
          <cell r="D22542">
            <v>92</v>
          </cell>
        </row>
        <row r="22543">
          <cell r="A22543">
            <v>45178</v>
          </cell>
          <cell r="B22543" t="str">
            <v>HA 71</v>
          </cell>
          <cell r="D22543">
            <v>84</v>
          </cell>
        </row>
        <row r="22544">
          <cell r="A22544">
            <v>45178</v>
          </cell>
          <cell r="B22544" t="str">
            <v>UA 1832</v>
          </cell>
          <cell r="D22544">
            <v>132</v>
          </cell>
        </row>
        <row r="22545">
          <cell r="A22545">
            <v>45178</v>
          </cell>
          <cell r="B22545" t="str">
            <v>UA 417</v>
          </cell>
          <cell r="D22545">
            <v>82</v>
          </cell>
        </row>
        <row r="22546">
          <cell r="A22546">
            <v>45178</v>
          </cell>
          <cell r="B22546" t="str">
            <v>UA 539</v>
          </cell>
          <cell r="D22546">
            <v>108</v>
          </cell>
        </row>
        <row r="22547">
          <cell r="A22547">
            <v>45178</v>
          </cell>
          <cell r="B22547" t="str">
            <v>WN 2699</v>
          </cell>
          <cell r="D22547">
            <v>104</v>
          </cell>
        </row>
        <row r="22548">
          <cell r="A22548">
            <v>45178</v>
          </cell>
          <cell r="B22548" t="str">
            <v>WN 5109</v>
          </cell>
          <cell r="D22548">
            <v>138</v>
          </cell>
        </row>
        <row r="22549">
          <cell r="A22549">
            <v>45178</v>
          </cell>
          <cell r="B22549" t="str">
            <v>WN 5932</v>
          </cell>
          <cell r="D22549">
            <v>97</v>
          </cell>
        </row>
        <row r="22550">
          <cell r="A22550">
            <v>45179</v>
          </cell>
          <cell r="B22550" t="str">
            <v>AA 119</v>
          </cell>
          <cell r="D22550">
            <v>142</v>
          </cell>
        </row>
        <row r="22551">
          <cell r="A22551">
            <v>45179</v>
          </cell>
          <cell r="B22551" t="str">
            <v>AA 271</v>
          </cell>
          <cell r="D22551">
            <v>62</v>
          </cell>
        </row>
        <row r="22552">
          <cell r="A22552">
            <v>45179</v>
          </cell>
          <cell r="B22552" t="str">
            <v>AA 432</v>
          </cell>
          <cell r="D22552">
            <v>151</v>
          </cell>
        </row>
        <row r="22553">
          <cell r="A22553">
            <v>45179</v>
          </cell>
          <cell r="B22553" t="str">
            <v>AS 803</v>
          </cell>
          <cell r="D22553">
            <v>27</v>
          </cell>
        </row>
        <row r="22554">
          <cell r="A22554">
            <v>45179</v>
          </cell>
          <cell r="B22554" t="str">
            <v>AS 825</v>
          </cell>
          <cell r="D22554">
            <v>169</v>
          </cell>
        </row>
        <row r="22555">
          <cell r="A22555">
            <v>45179</v>
          </cell>
          <cell r="B22555" t="str">
            <v>AS 829</v>
          </cell>
          <cell r="D22555">
            <v>50</v>
          </cell>
        </row>
        <row r="22556">
          <cell r="A22556">
            <v>45179</v>
          </cell>
          <cell r="B22556" t="str">
            <v>AS 879</v>
          </cell>
          <cell r="D22556">
            <v>49</v>
          </cell>
        </row>
        <row r="22557">
          <cell r="A22557">
            <v>45179</v>
          </cell>
          <cell r="B22557" t="str">
            <v>DL 464</v>
          </cell>
          <cell r="D22557">
            <v>114</v>
          </cell>
        </row>
        <row r="22558">
          <cell r="A22558">
            <v>45179</v>
          </cell>
          <cell r="B22558" t="str">
            <v>DL 481</v>
          </cell>
          <cell r="D22558">
            <v>122</v>
          </cell>
        </row>
        <row r="22559">
          <cell r="A22559">
            <v>45179</v>
          </cell>
          <cell r="B22559" t="str">
            <v>HA 23</v>
          </cell>
          <cell r="D22559">
            <v>99</v>
          </cell>
        </row>
        <row r="22560">
          <cell r="A22560">
            <v>45179</v>
          </cell>
          <cell r="B22560" t="str">
            <v>HA 29</v>
          </cell>
          <cell r="D22560">
            <v>145</v>
          </cell>
        </row>
        <row r="22561">
          <cell r="A22561">
            <v>45179</v>
          </cell>
          <cell r="B22561" t="str">
            <v>HA 31</v>
          </cell>
          <cell r="D22561">
            <v>171</v>
          </cell>
        </row>
        <row r="22562">
          <cell r="A22562">
            <v>45179</v>
          </cell>
          <cell r="B22562" t="str">
            <v>HA 33</v>
          </cell>
          <cell r="D22562">
            <v>239</v>
          </cell>
        </row>
        <row r="22563">
          <cell r="A22563">
            <v>45179</v>
          </cell>
          <cell r="B22563" t="str">
            <v>HA 39</v>
          </cell>
          <cell r="D22563">
            <v>149</v>
          </cell>
        </row>
        <row r="22564">
          <cell r="A22564">
            <v>45179</v>
          </cell>
          <cell r="B22564" t="str">
            <v>HA 41</v>
          </cell>
          <cell r="D22564">
            <v>56</v>
          </cell>
        </row>
        <row r="22565">
          <cell r="A22565">
            <v>45179</v>
          </cell>
          <cell r="B22565" t="str">
            <v>HA 45</v>
          </cell>
          <cell r="D22565">
            <v>93</v>
          </cell>
        </row>
        <row r="22566">
          <cell r="A22566">
            <v>45179</v>
          </cell>
          <cell r="B22566" t="str">
            <v>HA 57</v>
          </cell>
          <cell r="D22566">
            <v>144</v>
          </cell>
        </row>
        <row r="22567">
          <cell r="A22567">
            <v>45179</v>
          </cell>
          <cell r="B22567" t="str">
            <v>HA 59</v>
          </cell>
          <cell r="D22567">
            <v>99</v>
          </cell>
        </row>
        <row r="22568">
          <cell r="A22568">
            <v>45179</v>
          </cell>
          <cell r="B22568" t="str">
            <v>HA 71</v>
          </cell>
          <cell r="D22568">
            <v>161</v>
          </cell>
        </row>
        <row r="22569">
          <cell r="A22569">
            <v>45179</v>
          </cell>
          <cell r="B22569" t="str">
            <v>UA 1832</v>
          </cell>
          <cell r="D22569">
            <v>147</v>
          </cell>
        </row>
        <row r="22570">
          <cell r="A22570">
            <v>45179</v>
          </cell>
          <cell r="B22570" t="str">
            <v>UA 417</v>
          </cell>
          <cell r="D22570">
            <v>64</v>
          </cell>
        </row>
        <row r="22571">
          <cell r="A22571">
            <v>45179</v>
          </cell>
          <cell r="B22571" t="str">
            <v>UA 539</v>
          </cell>
          <cell r="D22571">
            <v>102</v>
          </cell>
        </row>
        <row r="22572">
          <cell r="A22572">
            <v>45179</v>
          </cell>
          <cell r="B22572" t="str">
            <v>WN 2699</v>
          </cell>
          <cell r="D22572">
            <v>10</v>
          </cell>
        </row>
        <row r="22573">
          <cell r="A22573">
            <v>45179</v>
          </cell>
          <cell r="B22573" t="str">
            <v>WN 5109</v>
          </cell>
          <cell r="D22573">
            <v>157</v>
          </cell>
        </row>
        <row r="22574">
          <cell r="A22574">
            <v>45179</v>
          </cell>
          <cell r="B22574" t="str">
            <v>WN 5932</v>
          </cell>
          <cell r="D22574">
            <v>103</v>
          </cell>
        </row>
        <row r="22575">
          <cell r="A22575">
            <v>45180</v>
          </cell>
          <cell r="B22575" t="str">
            <v>AA 119</v>
          </cell>
          <cell r="D22575">
            <v>147</v>
          </cell>
        </row>
        <row r="22576">
          <cell r="A22576">
            <v>45180</v>
          </cell>
          <cell r="B22576" t="str">
            <v>AA 432</v>
          </cell>
          <cell r="D22576">
            <v>102</v>
          </cell>
        </row>
        <row r="22577">
          <cell r="A22577">
            <v>45180</v>
          </cell>
          <cell r="B22577" t="str">
            <v>AA 271</v>
          </cell>
          <cell r="D22577">
            <v>50</v>
          </cell>
        </row>
        <row r="22578">
          <cell r="A22578">
            <v>45180</v>
          </cell>
          <cell r="B22578" t="str">
            <v>AS 825</v>
          </cell>
          <cell r="D22578">
            <v>148</v>
          </cell>
        </row>
        <row r="22579">
          <cell r="A22579">
            <v>45180</v>
          </cell>
          <cell r="B22579" t="str">
            <v>AS 829</v>
          </cell>
          <cell r="D22579">
            <v>64</v>
          </cell>
        </row>
        <row r="22580">
          <cell r="A22580">
            <v>45180</v>
          </cell>
          <cell r="B22580" t="str">
            <v>AS 861</v>
          </cell>
          <cell r="D22580">
            <v>141</v>
          </cell>
        </row>
        <row r="22581">
          <cell r="A22581">
            <v>45180</v>
          </cell>
          <cell r="B22581" t="str">
            <v>AS 879</v>
          </cell>
          <cell r="D22581">
            <v>70</v>
          </cell>
        </row>
        <row r="22582">
          <cell r="A22582">
            <v>45180</v>
          </cell>
          <cell r="B22582" t="str">
            <v>DL 464</v>
          </cell>
          <cell r="D22582">
            <v>119</v>
          </cell>
        </row>
        <row r="22583">
          <cell r="A22583">
            <v>45180</v>
          </cell>
          <cell r="B22583" t="str">
            <v>DL 481</v>
          </cell>
          <cell r="D22583">
            <v>95</v>
          </cell>
        </row>
        <row r="22584">
          <cell r="A22584">
            <v>45180</v>
          </cell>
          <cell r="B22584" t="str">
            <v>HA 23</v>
          </cell>
          <cell r="D22584">
            <v>87</v>
          </cell>
        </row>
        <row r="22585">
          <cell r="A22585">
            <v>45180</v>
          </cell>
          <cell r="B22585" t="str">
            <v>HA 29</v>
          </cell>
          <cell r="D22585">
            <v>218</v>
          </cell>
        </row>
        <row r="22586">
          <cell r="A22586">
            <v>45180</v>
          </cell>
          <cell r="B22586" t="str">
            <v>HA 31</v>
          </cell>
          <cell r="D22586">
            <v>187</v>
          </cell>
        </row>
        <row r="22587">
          <cell r="A22587">
            <v>45180</v>
          </cell>
          <cell r="B22587" t="str">
            <v>HA 33</v>
          </cell>
          <cell r="D22587">
            <v>175</v>
          </cell>
        </row>
        <row r="22588">
          <cell r="A22588">
            <v>45180</v>
          </cell>
          <cell r="B22588" t="str">
            <v>HA 39</v>
          </cell>
          <cell r="D22588">
            <v>142</v>
          </cell>
        </row>
        <row r="22589">
          <cell r="A22589">
            <v>45180</v>
          </cell>
          <cell r="B22589" t="str">
            <v>HA 41</v>
          </cell>
          <cell r="D22589">
            <v>105</v>
          </cell>
        </row>
        <row r="22590">
          <cell r="A22590">
            <v>45180</v>
          </cell>
          <cell r="B22590" t="str">
            <v>HA 45</v>
          </cell>
          <cell r="D22590">
            <v>121</v>
          </cell>
        </row>
        <row r="22591">
          <cell r="A22591">
            <v>45180</v>
          </cell>
          <cell r="B22591" t="str">
            <v>HA 57</v>
          </cell>
          <cell r="D22591">
            <v>167</v>
          </cell>
        </row>
        <row r="22592">
          <cell r="A22592">
            <v>45180</v>
          </cell>
          <cell r="B22592" t="str">
            <v>HA 59</v>
          </cell>
          <cell r="D22592">
            <v>115</v>
          </cell>
        </row>
        <row r="22593">
          <cell r="A22593">
            <v>45180</v>
          </cell>
          <cell r="B22593" t="str">
            <v>HA 71</v>
          </cell>
          <cell r="D22593">
            <v>159</v>
          </cell>
        </row>
        <row r="22594">
          <cell r="A22594">
            <v>45180</v>
          </cell>
          <cell r="B22594" t="str">
            <v>UA 1832</v>
          </cell>
          <cell r="D22594">
            <v>80</v>
          </cell>
        </row>
        <row r="22595">
          <cell r="A22595">
            <v>45180</v>
          </cell>
          <cell r="B22595" t="str">
            <v>UA 417</v>
          </cell>
          <cell r="D22595">
            <v>89</v>
          </cell>
        </row>
        <row r="22596">
          <cell r="A22596">
            <v>45180</v>
          </cell>
          <cell r="B22596" t="str">
            <v>UA 539</v>
          </cell>
          <cell r="D22596">
            <v>111</v>
          </cell>
        </row>
        <row r="22597">
          <cell r="A22597">
            <v>45180</v>
          </cell>
          <cell r="B22597" t="str">
            <v>WN 2699</v>
          </cell>
          <cell r="D22597">
            <v>128</v>
          </cell>
        </row>
        <row r="22598">
          <cell r="A22598">
            <v>45180</v>
          </cell>
          <cell r="B22598" t="str">
            <v>WN 5109</v>
          </cell>
          <cell r="D22598">
            <v>137</v>
          </cell>
        </row>
        <row r="22599">
          <cell r="A22599">
            <v>45180</v>
          </cell>
          <cell r="B22599" t="str">
            <v>WN 5932</v>
          </cell>
          <cell r="D22599">
            <v>248</v>
          </cell>
        </row>
        <row r="22600">
          <cell r="A22600">
            <v>45181</v>
          </cell>
          <cell r="B22600" t="str">
            <v>AA 119</v>
          </cell>
          <cell r="D22600">
            <v>162</v>
          </cell>
        </row>
        <row r="22601">
          <cell r="A22601">
            <v>45181</v>
          </cell>
          <cell r="B22601" t="str">
            <v>AA 271</v>
          </cell>
          <cell r="D22601">
            <v>64</v>
          </cell>
        </row>
        <row r="22602">
          <cell r="A22602">
            <v>45181</v>
          </cell>
          <cell r="B22602" t="str">
            <v>AA 432</v>
          </cell>
          <cell r="D22602">
            <v>70</v>
          </cell>
        </row>
        <row r="22603">
          <cell r="A22603">
            <v>45181</v>
          </cell>
          <cell r="B22603" t="str">
            <v>AS 803</v>
          </cell>
          <cell r="D22603">
            <v>130</v>
          </cell>
        </row>
        <row r="22604">
          <cell r="A22604">
            <v>45181</v>
          </cell>
          <cell r="B22604" t="str">
            <v>AS 825</v>
          </cell>
          <cell r="D22604">
            <v>130</v>
          </cell>
        </row>
        <row r="22605">
          <cell r="A22605">
            <v>45181</v>
          </cell>
          <cell r="B22605" t="str">
            <v>AS 861</v>
          </cell>
          <cell r="D22605">
            <v>148</v>
          </cell>
        </row>
        <row r="22606">
          <cell r="A22606">
            <v>45181</v>
          </cell>
          <cell r="B22606" t="str">
            <v>AS 879</v>
          </cell>
          <cell r="D22606">
            <v>73</v>
          </cell>
        </row>
        <row r="22607">
          <cell r="A22607">
            <v>45181</v>
          </cell>
          <cell r="B22607" t="str">
            <v>DL 464</v>
          </cell>
          <cell r="D22607">
            <v>116</v>
          </cell>
        </row>
        <row r="22608">
          <cell r="A22608">
            <v>45181</v>
          </cell>
          <cell r="B22608" t="str">
            <v>DL 481</v>
          </cell>
          <cell r="D22608">
            <v>114</v>
          </cell>
        </row>
        <row r="22609">
          <cell r="A22609">
            <v>45181</v>
          </cell>
          <cell r="B22609" t="str">
            <v>HA 23</v>
          </cell>
          <cell r="D22609">
            <v>71</v>
          </cell>
        </row>
        <row r="22610">
          <cell r="A22610">
            <v>45181</v>
          </cell>
          <cell r="B22610" t="str">
            <v>HA 29</v>
          </cell>
          <cell r="D22610">
            <v>197</v>
          </cell>
        </row>
        <row r="22611">
          <cell r="A22611">
            <v>45181</v>
          </cell>
          <cell r="B22611" t="str">
            <v>HA 33</v>
          </cell>
          <cell r="D22611">
            <v>126</v>
          </cell>
        </row>
        <row r="22612">
          <cell r="A22612">
            <v>45181</v>
          </cell>
          <cell r="B22612" t="str">
            <v>HA 39</v>
          </cell>
          <cell r="D22612">
            <v>101</v>
          </cell>
        </row>
        <row r="22613">
          <cell r="A22613">
            <v>45181</v>
          </cell>
          <cell r="B22613" t="str">
            <v>HA 41</v>
          </cell>
          <cell r="D22613">
            <v>69</v>
          </cell>
        </row>
        <row r="22614">
          <cell r="A22614">
            <v>45181</v>
          </cell>
          <cell r="B22614" t="str">
            <v>HA 45</v>
          </cell>
          <cell r="D22614">
            <v>65</v>
          </cell>
        </row>
        <row r="22615">
          <cell r="A22615">
            <v>45181</v>
          </cell>
          <cell r="B22615" t="str">
            <v>HA 57</v>
          </cell>
          <cell r="D22615">
            <v>106</v>
          </cell>
        </row>
        <row r="22616">
          <cell r="A22616">
            <v>45181</v>
          </cell>
          <cell r="B22616" t="str">
            <v>HA 59</v>
          </cell>
          <cell r="D22616">
            <v>125</v>
          </cell>
        </row>
        <row r="22617">
          <cell r="A22617">
            <v>45181</v>
          </cell>
          <cell r="B22617" t="str">
            <v>HA 71</v>
          </cell>
          <cell r="D22617">
            <v>103</v>
          </cell>
        </row>
        <row r="22618">
          <cell r="A22618">
            <v>45181</v>
          </cell>
          <cell r="B22618" t="str">
            <v>UA 1832</v>
          </cell>
          <cell r="D22618">
            <v>135</v>
          </cell>
        </row>
        <row r="22619">
          <cell r="A22619">
            <v>45181</v>
          </cell>
          <cell r="B22619" t="str">
            <v>UA 417</v>
          </cell>
          <cell r="D22619">
            <v>61</v>
          </cell>
        </row>
        <row r="22620">
          <cell r="A22620">
            <v>45181</v>
          </cell>
          <cell r="B22620" t="str">
            <v>UA 539</v>
          </cell>
          <cell r="D22620">
            <v>117</v>
          </cell>
        </row>
        <row r="22621">
          <cell r="A22621">
            <v>45181</v>
          </cell>
          <cell r="B22621" t="str">
            <v>WN 2699</v>
          </cell>
          <cell r="D22621">
            <v>130</v>
          </cell>
        </row>
        <row r="22622">
          <cell r="A22622">
            <v>45181</v>
          </cell>
          <cell r="B22622" t="str">
            <v>WN 5109</v>
          </cell>
          <cell r="D22622">
            <v>122</v>
          </cell>
        </row>
        <row r="22623">
          <cell r="A22623">
            <v>45181</v>
          </cell>
          <cell r="B22623" t="str">
            <v>WN 5932</v>
          </cell>
          <cell r="D22623">
            <v>128</v>
          </cell>
        </row>
        <row r="22624">
          <cell r="A22624">
            <v>45182</v>
          </cell>
          <cell r="B22624" t="str">
            <v>AA 119</v>
          </cell>
          <cell r="D22624">
            <v>121</v>
          </cell>
        </row>
        <row r="22625">
          <cell r="A22625">
            <v>45182</v>
          </cell>
          <cell r="B22625" t="str">
            <v>AA 271</v>
          </cell>
          <cell r="D22625">
            <v>49</v>
          </cell>
        </row>
        <row r="22626">
          <cell r="A22626">
            <v>45182</v>
          </cell>
          <cell r="B22626" t="str">
            <v>AA 432</v>
          </cell>
          <cell r="D22626">
            <v>139</v>
          </cell>
        </row>
        <row r="22627">
          <cell r="A22627">
            <v>45182</v>
          </cell>
          <cell r="B22627" t="str">
            <v>AS 825</v>
          </cell>
          <cell r="D22627">
            <v>148</v>
          </cell>
        </row>
        <row r="22628">
          <cell r="A22628">
            <v>45182</v>
          </cell>
          <cell r="B22628" t="str">
            <v>AS 829</v>
          </cell>
          <cell r="D22628">
            <v>27</v>
          </cell>
        </row>
        <row r="22629">
          <cell r="A22629">
            <v>45182</v>
          </cell>
          <cell r="B22629" t="str">
            <v>AS 861</v>
          </cell>
          <cell r="D22629">
            <v>131</v>
          </cell>
        </row>
        <row r="22630">
          <cell r="A22630">
            <v>45182</v>
          </cell>
          <cell r="B22630" t="str">
            <v>AS 879</v>
          </cell>
          <cell r="D22630">
            <v>65</v>
          </cell>
        </row>
        <row r="22631">
          <cell r="A22631">
            <v>45182</v>
          </cell>
          <cell r="B22631" t="str">
            <v>DL 464</v>
          </cell>
          <cell r="D22631">
            <v>127</v>
          </cell>
        </row>
        <row r="22632">
          <cell r="A22632">
            <v>45182</v>
          </cell>
          <cell r="B22632" t="str">
            <v>DL 481</v>
          </cell>
          <cell r="D22632">
            <v>62</v>
          </cell>
        </row>
        <row r="22633">
          <cell r="A22633">
            <v>45182</v>
          </cell>
          <cell r="B22633" t="str">
            <v>HA 23</v>
          </cell>
          <cell r="D22633">
            <v>113</v>
          </cell>
        </row>
        <row r="22634">
          <cell r="A22634">
            <v>45182</v>
          </cell>
          <cell r="B22634" t="str">
            <v>HA 29</v>
          </cell>
          <cell r="D22634">
            <v>133</v>
          </cell>
        </row>
        <row r="22635">
          <cell r="A22635">
            <v>45182</v>
          </cell>
          <cell r="B22635" t="str">
            <v>HA 31</v>
          </cell>
          <cell r="D22635">
            <v>142</v>
          </cell>
        </row>
        <row r="22636">
          <cell r="A22636">
            <v>45182</v>
          </cell>
          <cell r="B22636" t="str">
            <v>HA 33</v>
          </cell>
          <cell r="D22636">
            <v>198</v>
          </cell>
        </row>
        <row r="22637">
          <cell r="A22637">
            <v>45182</v>
          </cell>
          <cell r="B22637" t="str">
            <v>HA 39</v>
          </cell>
          <cell r="D22637">
            <v>134</v>
          </cell>
        </row>
        <row r="22638">
          <cell r="A22638">
            <v>45182</v>
          </cell>
          <cell r="B22638" t="str">
            <v>HA 41</v>
          </cell>
          <cell r="D22638">
            <v>118</v>
          </cell>
        </row>
        <row r="22639">
          <cell r="A22639">
            <v>45182</v>
          </cell>
          <cell r="B22639" t="str">
            <v>HA 45</v>
          </cell>
          <cell r="D22639">
            <v>62</v>
          </cell>
        </row>
        <row r="22640">
          <cell r="A22640">
            <v>45182</v>
          </cell>
          <cell r="B22640" t="str">
            <v>HA 57</v>
          </cell>
          <cell r="D22640">
            <v>112</v>
          </cell>
        </row>
        <row r="22641">
          <cell r="A22641">
            <v>45182</v>
          </cell>
          <cell r="B22641" t="str">
            <v>HA 59</v>
          </cell>
          <cell r="D22641">
            <v>91</v>
          </cell>
        </row>
        <row r="22642">
          <cell r="A22642">
            <v>45182</v>
          </cell>
          <cell r="B22642" t="str">
            <v>HA 71</v>
          </cell>
          <cell r="D22642">
            <v>101</v>
          </cell>
        </row>
        <row r="22643">
          <cell r="A22643">
            <v>45182</v>
          </cell>
          <cell r="B22643" t="str">
            <v>UA 1832</v>
          </cell>
          <cell r="D22643">
            <v>92</v>
          </cell>
        </row>
        <row r="22644">
          <cell r="A22644">
            <v>45182</v>
          </cell>
          <cell r="B22644" t="str">
            <v>UA 417</v>
          </cell>
          <cell r="D22644">
            <v>65</v>
          </cell>
        </row>
        <row r="22645">
          <cell r="A22645">
            <v>45182</v>
          </cell>
          <cell r="B22645" t="str">
            <v>UA 539</v>
          </cell>
          <cell r="D22645">
            <v>97</v>
          </cell>
        </row>
        <row r="22646">
          <cell r="A22646">
            <v>45182</v>
          </cell>
          <cell r="B22646" t="str">
            <v>WN 2699</v>
          </cell>
          <cell r="D22646">
            <v>109</v>
          </cell>
        </row>
        <row r="22647">
          <cell r="A22647">
            <v>45182</v>
          </cell>
          <cell r="B22647" t="str">
            <v>WN 5109</v>
          </cell>
          <cell r="D22647">
            <v>141</v>
          </cell>
        </row>
        <row r="22648">
          <cell r="A22648">
            <v>45182</v>
          </cell>
          <cell r="B22648" t="str">
            <v>WN 5932</v>
          </cell>
          <cell r="D22648">
            <v>139</v>
          </cell>
        </row>
        <row r="22649">
          <cell r="A22649">
            <v>45183</v>
          </cell>
          <cell r="B22649" t="str">
            <v>AA 271</v>
          </cell>
          <cell r="D22649">
            <v>63</v>
          </cell>
        </row>
        <row r="22650">
          <cell r="A22650">
            <v>45183</v>
          </cell>
          <cell r="B22650" t="str">
            <v>AA 432</v>
          </cell>
          <cell r="D22650">
            <v>120</v>
          </cell>
        </row>
        <row r="22651">
          <cell r="A22651">
            <v>45183</v>
          </cell>
          <cell r="B22651" t="str">
            <v>AS 803</v>
          </cell>
          <cell r="D22651">
            <v>62</v>
          </cell>
        </row>
        <row r="22652">
          <cell r="A22652">
            <v>45183</v>
          </cell>
          <cell r="B22652" t="str">
            <v>AS 813</v>
          </cell>
          <cell r="D22652">
            <v>77</v>
          </cell>
        </row>
        <row r="22653">
          <cell r="A22653">
            <v>45183</v>
          </cell>
          <cell r="B22653" t="str">
            <v>AS 825</v>
          </cell>
          <cell r="D22653">
            <v>154</v>
          </cell>
        </row>
        <row r="22654">
          <cell r="A22654">
            <v>45183</v>
          </cell>
          <cell r="B22654" t="str">
            <v>AS 861</v>
          </cell>
          <cell r="D22654">
            <v>119</v>
          </cell>
        </row>
        <row r="22655">
          <cell r="A22655">
            <v>45183</v>
          </cell>
          <cell r="B22655" t="str">
            <v>AS 879</v>
          </cell>
          <cell r="D22655">
            <v>80</v>
          </cell>
        </row>
        <row r="22656">
          <cell r="A22656">
            <v>45183</v>
          </cell>
          <cell r="B22656" t="str">
            <v>DL 464</v>
          </cell>
          <cell r="D22656">
            <v>142</v>
          </cell>
        </row>
        <row r="22657">
          <cell r="A22657">
            <v>45183</v>
          </cell>
          <cell r="B22657" t="str">
            <v>DL 481</v>
          </cell>
          <cell r="D22657">
            <v>153</v>
          </cell>
        </row>
        <row r="22658">
          <cell r="A22658">
            <v>45183</v>
          </cell>
          <cell r="B22658" t="str">
            <v>HA 23</v>
          </cell>
          <cell r="D22658">
            <v>107</v>
          </cell>
        </row>
        <row r="22659">
          <cell r="A22659">
            <v>45183</v>
          </cell>
          <cell r="B22659" t="str">
            <v>HA 29</v>
          </cell>
          <cell r="D22659">
            <v>115</v>
          </cell>
        </row>
        <row r="22660">
          <cell r="A22660">
            <v>45183</v>
          </cell>
          <cell r="B22660" t="str">
            <v>HA 31</v>
          </cell>
          <cell r="D22660">
            <v>158</v>
          </cell>
        </row>
        <row r="22661">
          <cell r="A22661">
            <v>45183</v>
          </cell>
          <cell r="B22661" t="str">
            <v>HA 33</v>
          </cell>
          <cell r="D22661">
            <v>205</v>
          </cell>
        </row>
        <row r="22662">
          <cell r="A22662">
            <v>45183</v>
          </cell>
          <cell r="B22662" t="str">
            <v>HA 39</v>
          </cell>
          <cell r="D22662">
            <v>124</v>
          </cell>
        </row>
        <row r="22663">
          <cell r="A22663">
            <v>45183</v>
          </cell>
          <cell r="B22663" t="str">
            <v>HA 41</v>
          </cell>
          <cell r="D22663">
            <v>118</v>
          </cell>
        </row>
        <row r="22664">
          <cell r="A22664">
            <v>45183</v>
          </cell>
          <cell r="B22664" t="str">
            <v>HA 45</v>
          </cell>
          <cell r="D22664">
            <v>98</v>
          </cell>
        </row>
        <row r="22665">
          <cell r="A22665">
            <v>45183</v>
          </cell>
          <cell r="B22665" t="str">
            <v>HA 57</v>
          </cell>
          <cell r="D22665">
            <v>143</v>
          </cell>
        </row>
        <row r="22666">
          <cell r="A22666">
            <v>45183</v>
          </cell>
          <cell r="B22666" t="str">
            <v>HA 59</v>
          </cell>
          <cell r="D22666">
            <v>130</v>
          </cell>
        </row>
        <row r="22667">
          <cell r="A22667">
            <v>45183</v>
          </cell>
          <cell r="B22667" t="str">
            <v>HA 71</v>
          </cell>
          <cell r="D22667">
            <v>119</v>
          </cell>
        </row>
        <row r="22668">
          <cell r="A22668">
            <v>45183</v>
          </cell>
          <cell r="B22668" t="str">
            <v>UA 1832</v>
          </cell>
          <cell r="D22668">
            <v>201</v>
          </cell>
        </row>
        <row r="22669">
          <cell r="A22669">
            <v>45183</v>
          </cell>
          <cell r="B22669" t="str">
            <v>UA 417</v>
          </cell>
          <cell r="D22669">
            <v>86</v>
          </cell>
        </row>
        <row r="22670">
          <cell r="A22670">
            <v>45183</v>
          </cell>
          <cell r="B22670" t="str">
            <v>UA 539</v>
          </cell>
          <cell r="D22670">
            <v>135</v>
          </cell>
        </row>
        <row r="22671">
          <cell r="A22671">
            <v>45183</v>
          </cell>
          <cell r="B22671" t="str">
            <v>WN 2699</v>
          </cell>
          <cell r="D22671">
            <v>114</v>
          </cell>
        </row>
        <row r="22672">
          <cell r="A22672">
            <v>45183</v>
          </cell>
          <cell r="B22672" t="str">
            <v>WN 5109</v>
          </cell>
          <cell r="D22672">
            <v>173</v>
          </cell>
        </row>
        <row r="22673">
          <cell r="A22673">
            <v>45183</v>
          </cell>
          <cell r="B22673" t="str">
            <v>WN 5932</v>
          </cell>
          <cell r="D22673">
            <v>129</v>
          </cell>
        </row>
        <row r="22674">
          <cell r="A22674">
            <v>45184</v>
          </cell>
          <cell r="B22674" t="str">
            <v>AA 119</v>
          </cell>
          <cell r="D22674">
            <v>137</v>
          </cell>
        </row>
        <row r="22675">
          <cell r="A22675">
            <v>45184</v>
          </cell>
          <cell r="B22675" t="str">
            <v>AA 271</v>
          </cell>
          <cell r="D22675">
            <v>84</v>
          </cell>
        </row>
        <row r="22676">
          <cell r="A22676">
            <v>45184</v>
          </cell>
          <cell r="B22676" t="str">
            <v>AA 432</v>
          </cell>
          <cell r="D22676">
            <v>128</v>
          </cell>
        </row>
        <row r="22677">
          <cell r="A22677">
            <v>45184</v>
          </cell>
          <cell r="B22677" t="str">
            <v>AS 803</v>
          </cell>
          <cell r="D22677">
            <v>47</v>
          </cell>
        </row>
        <row r="22678">
          <cell r="A22678">
            <v>45184</v>
          </cell>
          <cell r="B22678" t="str">
            <v>AS 829</v>
          </cell>
          <cell r="D22678">
            <v>70</v>
          </cell>
        </row>
        <row r="22679">
          <cell r="A22679">
            <v>45184</v>
          </cell>
          <cell r="B22679" t="str">
            <v>AS 861</v>
          </cell>
          <cell r="D22679">
            <v>108</v>
          </cell>
        </row>
        <row r="22680">
          <cell r="A22680">
            <v>45184</v>
          </cell>
          <cell r="B22680" t="str">
            <v>DL 464</v>
          </cell>
          <cell r="D22680">
            <v>194</v>
          </cell>
        </row>
        <row r="22681">
          <cell r="A22681">
            <v>45184</v>
          </cell>
          <cell r="B22681" t="str">
            <v>DL 481</v>
          </cell>
          <cell r="D22681">
            <v>134</v>
          </cell>
        </row>
        <row r="22682">
          <cell r="A22682">
            <v>45184</v>
          </cell>
          <cell r="B22682" t="str">
            <v>HA 23</v>
          </cell>
          <cell r="D22682">
            <v>176</v>
          </cell>
        </row>
        <row r="22683">
          <cell r="A22683">
            <v>45184</v>
          </cell>
          <cell r="B22683" t="str">
            <v>HA 29</v>
          </cell>
          <cell r="D22683">
            <v>164</v>
          </cell>
        </row>
        <row r="22684">
          <cell r="A22684">
            <v>45184</v>
          </cell>
          <cell r="B22684" t="str">
            <v>HA 31</v>
          </cell>
          <cell r="D22684">
            <v>77</v>
          </cell>
        </row>
        <row r="22685">
          <cell r="A22685">
            <v>45184</v>
          </cell>
          <cell r="B22685" t="str">
            <v>HA 39</v>
          </cell>
          <cell r="D22685">
            <v>106</v>
          </cell>
        </row>
        <row r="22686">
          <cell r="A22686">
            <v>45184</v>
          </cell>
          <cell r="B22686" t="str">
            <v>HA 41</v>
          </cell>
          <cell r="D22686">
            <v>59</v>
          </cell>
        </row>
        <row r="22687">
          <cell r="A22687">
            <v>45184</v>
          </cell>
          <cell r="B22687" t="str">
            <v>HA 45</v>
          </cell>
          <cell r="D22687">
            <v>58</v>
          </cell>
        </row>
        <row r="22688">
          <cell r="A22688">
            <v>45184</v>
          </cell>
          <cell r="B22688" t="str">
            <v>HA 57</v>
          </cell>
          <cell r="D22688">
            <v>146</v>
          </cell>
        </row>
        <row r="22689">
          <cell r="A22689">
            <v>45184</v>
          </cell>
          <cell r="B22689" t="str">
            <v>HA 59</v>
          </cell>
          <cell r="D22689">
            <v>120</v>
          </cell>
        </row>
        <row r="22690">
          <cell r="A22690">
            <v>45184</v>
          </cell>
          <cell r="B22690" t="str">
            <v>HA 71</v>
          </cell>
          <cell r="D22690">
            <v>99</v>
          </cell>
        </row>
        <row r="22691">
          <cell r="A22691">
            <v>45184</v>
          </cell>
          <cell r="B22691" t="str">
            <v>UA 1832</v>
          </cell>
          <cell r="D22691">
            <v>106</v>
          </cell>
        </row>
        <row r="22692">
          <cell r="A22692">
            <v>45184</v>
          </cell>
          <cell r="B22692" t="str">
            <v>UA 417</v>
          </cell>
          <cell r="D22692">
            <v>91</v>
          </cell>
        </row>
        <row r="22693">
          <cell r="A22693">
            <v>45184</v>
          </cell>
          <cell r="B22693" t="str">
            <v>UA 539</v>
          </cell>
          <cell r="D22693">
            <v>137</v>
          </cell>
        </row>
        <row r="22694">
          <cell r="A22694">
            <v>45184</v>
          </cell>
          <cell r="B22694" t="str">
            <v>WN 2699</v>
          </cell>
          <cell r="D22694">
            <v>76</v>
          </cell>
        </row>
        <row r="22695">
          <cell r="A22695">
            <v>45184</v>
          </cell>
          <cell r="B22695" t="str">
            <v>WN 5109</v>
          </cell>
          <cell r="D22695">
            <v>146</v>
          </cell>
        </row>
        <row r="22696">
          <cell r="A22696">
            <v>45184</v>
          </cell>
          <cell r="B22696" t="str">
            <v>WN 5932</v>
          </cell>
          <cell r="D22696">
            <v>152</v>
          </cell>
        </row>
        <row r="22697">
          <cell r="A22697">
            <v>45185</v>
          </cell>
          <cell r="B22697" t="str">
            <v>AA 119</v>
          </cell>
          <cell r="D22697">
            <v>216</v>
          </cell>
        </row>
        <row r="22698">
          <cell r="A22698">
            <v>45185</v>
          </cell>
          <cell r="B22698" t="str">
            <v>AA 271</v>
          </cell>
          <cell r="D22698">
            <v>119</v>
          </cell>
        </row>
        <row r="22699">
          <cell r="A22699">
            <v>45185</v>
          </cell>
          <cell r="B22699" t="str">
            <v>AA 432</v>
          </cell>
          <cell r="D22699">
            <v>144</v>
          </cell>
        </row>
        <row r="22700">
          <cell r="A22700">
            <v>45185</v>
          </cell>
          <cell r="B22700" t="str">
            <v>AS 813</v>
          </cell>
          <cell r="D22700">
            <v>83</v>
          </cell>
        </row>
        <row r="22701">
          <cell r="A22701">
            <v>45185</v>
          </cell>
          <cell r="B22701" t="str">
            <v>AS 825</v>
          </cell>
          <cell r="D22701">
            <v>164</v>
          </cell>
        </row>
        <row r="22702">
          <cell r="A22702">
            <v>45185</v>
          </cell>
          <cell r="B22702" t="str">
            <v>AS 861</v>
          </cell>
          <cell r="D22702">
            <v>88</v>
          </cell>
        </row>
        <row r="22703">
          <cell r="A22703">
            <v>45185</v>
          </cell>
          <cell r="B22703" t="str">
            <v>DL 464</v>
          </cell>
          <cell r="D22703">
            <v>133</v>
          </cell>
        </row>
        <row r="22704">
          <cell r="A22704">
            <v>45185</v>
          </cell>
          <cell r="B22704" t="str">
            <v>DL 481</v>
          </cell>
          <cell r="D22704">
            <v>117</v>
          </cell>
        </row>
        <row r="22705">
          <cell r="A22705">
            <v>45185</v>
          </cell>
          <cell r="B22705" t="str">
            <v>HA 23</v>
          </cell>
          <cell r="D22705">
            <v>117</v>
          </cell>
        </row>
        <row r="22706">
          <cell r="A22706">
            <v>45185</v>
          </cell>
          <cell r="B22706" t="str">
            <v>HA 29</v>
          </cell>
          <cell r="D22706">
            <v>203</v>
          </cell>
        </row>
        <row r="22707">
          <cell r="A22707">
            <v>45185</v>
          </cell>
          <cell r="B22707" t="str">
            <v>HA 31</v>
          </cell>
          <cell r="D22707">
            <v>121</v>
          </cell>
        </row>
        <row r="22708">
          <cell r="A22708">
            <v>45185</v>
          </cell>
          <cell r="B22708" t="str">
            <v>HA 33</v>
          </cell>
          <cell r="D22708">
            <v>166</v>
          </cell>
        </row>
        <row r="22709">
          <cell r="A22709">
            <v>45185</v>
          </cell>
          <cell r="B22709" t="str">
            <v>HA 39</v>
          </cell>
          <cell r="D22709">
            <v>156</v>
          </cell>
        </row>
        <row r="22710">
          <cell r="A22710">
            <v>45185</v>
          </cell>
          <cell r="B22710" t="str">
            <v>HA 41</v>
          </cell>
          <cell r="D22710">
            <v>77</v>
          </cell>
        </row>
        <row r="22711">
          <cell r="A22711">
            <v>45185</v>
          </cell>
          <cell r="B22711" t="str">
            <v>HA 45</v>
          </cell>
          <cell r="D22711">
            <v>68</v>
          </cell>
        </row>
        <row r="22712">
          <cell r="A22712">
            <v>45185</v>
          </cell>
          <cell r="B22712" t="str">
            <v>HA 57</v>
          </cell>
          <cell r="D22712">
            <v>98</v>
          </cell>
        </row>
        <row r="22713">
          <cell r="A22713">
            <v>45185</v>
          </cell>
          <cell r="B22713" t="str">
            <v>HA 59</v>
          </cell>
          <cell r="D22713">
            <v>98</v>
          </cell>
        </row>
        <row r="22714">
          <cell r="A22714">
            <v>45185</v>
          </cell>
          <cell r="B22714" t="str">
            <v>HA 71</v>
          </cell>
          <cell r="D22714">
            <v>121</v>
          </cell>
        </row>
        <row r="22715">
          <cell r="A22715">
            <v>45185</v>
          </cell>
          <cell r="B22715" t="str">
            <v>UA 1832</v>
          </cell>
          <cell r="D22715">
            <v>210</v>
          </cell>
        </row>
        <row r="22716">
          <cell r="A22716">
            <v>45185</v>
          </cell>
          <cell r="B22716" t="str">
            <v>UA 417</v>
          </cell>
          <cell r="D22716">
            <v>94</v>
          </cell>
        </row>
        <row r="22717">
          <cell r="A22717">
            <v>45185</v>
          </cell>
          <cell r="B22717" t="str">
            <v>WN 2699</v>
          </cell>
          <cell r="D22717">
            <v>107</v>
          </cell>
        </row>
        <row r="22718">
          <cell r="A22718">
            <v>45185</v>
          </cell>
          <cell r="B22718" t="str">
            <v>WN 5109</v>
          </cell>
          <cell r="D22718">
            <v>167</v>
          </cell>
        </row>
        <row r="22719">
          <cell r="A22719">
            <v>45185</v>
          </cell>
          <cell r="B22719" t="str">
            <v>WN 5932</v>
          </cell>
          <cell r="D22719">
            <v>117</v>
          </cell>
        </row>
        <row r="22720">
          <cell r="A22720">
            <v>45186</v>
          </cell>
          <cell r="B22720" t="str">
            <v>AA 119</v>
          </cell>
          <cell r="D22720">
            <v>200</v>
          </cell>
        </row>
        <row r="22721">
          <cell r="A22721">
            <v>45186</v>
          </cell>
          <cell r="B22721" t="str">
            <v>AA 432</v>
          </cell>
          <cell r="D22721">
            <v>152</v>
          </cell>
        </row>
        <row r="22722">
          <cell r="A22722">
            <v>45186</v>
          </cell>
          <cell r="B22722" t="str">
            <v>AA 271</v>
          </cell>
          <cell r="D22722">
            <v>88</v>
          </cell>
        </row>
        <row r="22723">
          <cell r="A22723">
            <v>45186</v>
          </cell>
          <cell r="B22723" t="str">
            <v>AS 803</v>
          </cell>
          <cell r="D22723">
            <v>81</v>
          </cell>
        </row>
        <row r="22724">
          <cell r="A22724">
            <v>45186</v>
          </cell>
          <cell r="B22724" t="str">
            <v>AS 813</v>
          </cell>
          <cell r="D22724">
            <v>47</v>
          </cell>
        </row>
        <row r="22725">
          <cell r="A22725">
            <v>45186</v>
          </cell>
          <cell r="B22725" t="str">
            <v>AS 861</v>
          </cell>
          <cell r="D22725">
            <v>92</v>
          </cell>
        </row>
        <row r="22726">
          <cell r="A22726">
            <v>45186</v>
          </cell>
          <cell r="B22726" t="str">
            <v>HA 23</v>
          </cell>
          <cell r="D22726">
            <v>165</v>
          </cell>
        </row>
        <row r="22727">
          <cell r="A22727">
            <v>45186</v>
          </cell>
          <cell r="B22727" t="str">
            <v>HA 29</v>
          </cell>
          <cell r="D22727">
            <v>145</v>
          </cell>
        </row>
        <row r="22728">
          <cell r="A22728">
            <v>45186</v>
          </cell>
          <cell r="B22728" t="str">
            <v>HA 31</v>
          </cell>
          <cell r="D22728">
            <v>135</v>
          </cell>
        </row>
        <row r="22729">
          <cell r="A22729">
            <v>45186</v>
          </cell>
          <cell r="B22729" t="str">
            <v>HA 33</v>
          </cell>
          <cell r="D22729">
            <v>200</v>
          </cell>
        </row>
        <row r="22730">
          <cell r="A22730">
            <v>45186</v>
          </cell>
          <cell r="B22730" t="str">
            <v>HA 39</v>
          </cell>
          <cell r="D22730">
            <v>145</v>
          </cell>
        </row>
        <row r="22731">
          <cell r="A22731">
            <v>45186</v>
          </cell>
          <cell r="B22731" t="str">
            <v>HA 41</v>
          </cell>
          <cell r="D22731">
            <v>90</v>
          </cell>
        </row>
        <row r="22732">
          <cell r="A22732">
            <v>45186</v>
          </cell>
          <cell r="B22732" t="str">
            <v>HA 57</v>
          </cell>
          <cell r="D22732">
            <v>130</v>
          </cell>
        </row>
        <row r="22733">
          <cell r="A22733">
            <v>45186</v>
          </cell>
          <cell r="B22733" t="str">
            <v>HA 59</v>
          </cell>
          <cell r="D22733">
            <v>126</v>
          </cell>
        </row>
        <row r="22734">
          <cell r="A22734">
            <v>45186</v>
          </cell>
          <cell r="B22734" t="str">
            <v>HA 71</v>
          </cell>
          <cell r="D22734">
            <v>107</v>
          </cell>
        </row>
        <row r="22735">
          <cell r="A22735">
            <v>45186</v>
          </cell>
          <cell r="B22735" t="str">
            <v>UA 1832</v>
          </cell>
          <cell r="D22735">
            <v>153</v>
          </cell>
        </row>
        <row r="22736">
          <cell r="A22736">
            <v>45186</v>
          </cell>
          <cell r="B22736" t="str">
            <v>UA 417</v>
          </cell>
          <cell r="D22736">
            <v>109</v>
          </cell>
        </row>
        <row r="22737">
          <cell r="A22737">
            <v>45186</v>
          </cell>
          <cell r="B22737" t="str">
            <v>WN 2699</v>
          </cell>
          <cell r="D22737">
            <v>140</v>
          </cell>
        </row>
        <row r="22738">
          <cell r="A22738">
            <v>45186</v>
          </cell>
          <cell r="B22738" t="str">
            <v>WN 5109</v>
          </cell>
          <cell r="D22738">
            <v>171</v>
          </cell>
        </row>
        <row r="22739">
          <cell r="A22739">
            <v>45186</v>
          </cell>
          <cell r="B22739" t="str">
            <v>WN 5932</v>
          </cell>
          <cell r="D22739">
            <v>143</v>
          </cell>
        </row>
        <row r="22740">
          <cell r="A22740">
            <v>45187</v>
          </cell>
          <cell r="B22740" t="str">
            <v>AA 119</v>
          </cell>
          <cell r="D22740">
            <v>196</v>
          </cell>
        </row>
        <row r="22741">
          <cell r="A22741">
            <v>45187</v>
          </cell>
          <cell r="B22741" t="str">
            <v>AA 432</v>
          </cell>
          <cell r="D22741">
            <v>157</v>
          </cell>
        </row>
        <row r="22742">
          <cell r="A22742">
            <v>45187</v>
          </cell>
          <cell r="B22742" t="str">
            <v>AA 271</v>
          </cell>
          <cell r="D22742">
            <v>106</v>
          </cell>
        </row>
        <row r="22743">
          <cell r="A22743">
            <v>45187</v>
          </cell>
          <cell r="B22743" t="str">
            <v>AS 825</v>
          </cell>
          <cell r="D22743">
            <v>137</v>
          </cell>
        </row>
        <row r="22744">
          <cell r="A22744">
            <v>45187</v>
          </cell>
          <cell r="B22744" t="str">
            <v>AS 829</v>
          </cell>
          <cell r="D22744">
            <v>73</v>
          </cell>
        </row>
        <row r="22745">
          <cell r="A22745">
            <v>45187</v>
          </cell>
          <cell r="B22745" t="str">
            <v>AS 861</v>
          </cell>
          <cell r="D22745">
            <v>117</v>
          </cell>
        </row>
        <row r="22746">
          <cell r="A22746">
            <v>45187</v>
          </cell>
          <cell r="B22746" t="str">
            <v>AS 879</v>
          </cell>
          <cell r="D22746">
            <v>100</v>
          </cell>
        </row>
        <row r="22747">
          <cell r="A22747">
            <v>45187</v>
          </cell>
          <cell r="B22747" t="str">
            <v>DL 464</v>
          </cell>
          <cell r="D22747">
            <v>120</v>
          </cell>
        </row>
        <row r="22748">
          <cell r="A22748">
            <v>45187</v>
          </cell>
          <cell r="B22748" t="str">
            <v>DL 481</v>
          </cell>
          <cell r="D22748">
            <v>110</v>
          </cell>
        </row>
        <row r="22749">
          <cell r="A22749">
            <v>45187</v>
          </cell>
          <cell r="B22749" t="str">
            <v>HA 29</v>
          </cell>
          <cell r="D22749">
            <v>228</v>
          </cell>
        </row>
        <row r="22750">
          <cell r="A22750">
            <v>45187</v>
          </cell>
          <cell r="B22750" t="str">
            <v>HA 31</v>
          </cell>
          <cell r="D22750">
            <v>190</v>
          </cell>
        </row>
        <row r="22751">
          <cell r="A22751">
            <v>45187</v>
          </cell>
          <cell r="B22751" t="str">
            <v>HA 33</v>
          </cell>
          <cell r="D22751">
            <v>293</v>
          </cell>
        </row>
        <row r="22752">
          <cell r="A22752">
            <v>45187</v>
          </cell>
          <cell r="B22752" t="str">
            <v>HA 39</v>
          </cell>
          <cell r="D22752">
            <v>171</v>
          </cell>
        </row>
        <row r="22753">
          <cell r="A22753">
            <v>45187</v>
          </cell>
          <cell r="B22753" t="str">
            <v>HA 41</v>
          </cell>
          <cell r="D22753">
            <v>143</v>
          </cell>
        </row>
        <row r="22754">
          <cell r="A22754">
            <v>45187</v>
          </cell>
          <cell r="B22754" t="str">
            <v>HA 45</v>
          </cell>
          <cell r="D22754">
            <v>166</v>
          </cell>
        </row>
        <row r="22755">
          <cell r="A22755">
            <v>45187</v>
          </cell>
          <cell r="B22755" t="str">
            <v>HA 57</v>
          </cell>
          <cell r="D22755">
            <v>156</v>
          </cell>
        </row>
        <row r="22756">
          <cell r="A22756">
            <v>45187</v>
          </cell>
          <cell r="B22756" t="str">
            <v>HA 59</v>
          </cell>
          <cell r="D22756">
            <v>181</v>
          </cell>
        </row>
        <row r="22757">
          <cell r="A22757">
            <v>45187</v>
          </cell>
          <cell r="B22757" t="str">
            <v>HA 71</v>
          </cell>
          <cell r="D22757">
            <v>152</v>
          </cell>
        </row>
        <row r="22758">
          <cell r="A22758">
            <v>45187</v>
          </cell>
          <cell r="B22758" t="str">
            <v>UA 1121</v>
          </cell>
          <cell r="D22758">
            <v>214</v>
          </cell>
        </row>
        <row r="22759">
          <cell r="A22759">
            <v>45187</v>
          </cell>
          <cell r="B22759" t="str">
            <v>UA 417</v>
          </cell>
          <cell r="D22759">
            <v>120</v>
          </cell>
        </row>
        <row r="22760">
          <cell r="A22760">
            <v>45187</v>
          </cell>
          <cell r="B22760" t="str">
            <v>UA 539</v>
          </cell>
          <cell r="D22760">
            <v>173</v>
          </cell>
        </row>
        <row r="22761">
          <cell r="A22761">
            <v>45187</v>
          </cell>
          <cell r="B22761" t="str">
            <v>WN 2699</v>
          </cell>
          <cell r="D22761">
            <v>141</v>
          </cell>
        </row>
        <row r="22762">
          <cell r="A22762">
            <v>45187</v>
          </cell>
          <cell r="B22762" t="str">
            <v>WN 5109</v>
          </cell>
          <cell r="D22762">
            <v>174</v>
          </cell>
        </row>
        <row r="22763">
          <cell r="A22763">
            <v>45187</v>
          </cell>
          <cell r="B22763" t="str">
            <v>WN 5932</v>
          </cell>
          <cell r="D22763">
            <v>172</v>
          </cell>
        </row>
        <row r="22764">
          <cell r="A22764">
            <v>45188</v>
          </cell>
          <cell r="B22764" t="str">
            <v>AA 271</v>
          </cell>
          <cell r="D22764">
            <v>73</v>
          </cell>
        </row>
        <row r="22765">
          <cell r="A22765">
            <v>45188</v>
          </cell>
          <cell r="B22765" t="str">
            <v>AS 803</v>
          </cell>
          <cell r="D22765">
            <v>52</v>
          </cell>
        </row>
        <row r="22766">
          <cell r="A22766">
            <v>45188</v>
          </cell>
          <cell r="B22766" t="str">
            <v>AS 813</v>
          </cell>
          <cell r="D22766">
            <v>62</v>
          </cell>
        </row>
        <row r="22767">
          <cell r="A22767">
            <v>45188</v>
          </cell>
          <cell r="B22767" t="str">
            <v>AS 825</v>
          </cell>
          <cell r="D22767">
            <v>149</v>
          </cell>
        </row>
        <row r="22768">
          <cell r="A22768">
            <v>45188</v>
          </cell>
          <cell r="B22768" t="str">
            <v>AS 861</v>
          </cell>
          <cell r="D22768">
            <v>113</v>
          </cell>
        </row>
        <row r="22769">
          <cell r="A22769">
            <v>45188</v>
          </cell>
          <cell r="B22769" t="str">
            <v>AS 879</v>
          </cell>
          <cell r="D22769">
            <v>64</v>
          </cell>
        </row>
        <row r="22770">
          <cell r="A22770">
            <v>45188</v>
          </cell>
          <cell r="B22770" t="str">
            <v>DL 464</v>
          </cell>
          <cell r="D22770">
            <v>140</v>
          </cell>
        </row>
        <row r="22771">
          <cell r="A22771">
            <v>45188</v>
          </cell>
          <cell r="B22771" t="str">
            <v>DL 481</v>
          </cell>
          <cell r="D22771">
            <v>134</v>
          </cell>
        </row>
        <row r="22772">
          <cell r="A22772">
            <v>45188</v>
          </cell>
          <cell r="B22772" t="str">
            <v>HA 29</v>
          </cell>
          <cell r="D22772">
            <v>147</v>
          </cell>
        </row>
        <row r="22773">
          <cell r="A22773">
            <v>45188</v>
          </cell>
          <cell r="B22773" t="str">
            <v>HA 31</v>
          </cell>
          <cell r="D22773">
            <v>138</v>
          </cell>
        </row>
        <row r="22774">
          <cell r="A22774">
            <v>45188</v>
          </cell>
          <cell r="B22774" t="str">
            <v>HA 41</v>
          </cell>
          <cell r="D22774">
            <v>179</v>
          </cell>
        </row>
        <row r="22775">
          <cell r="A22775">
            <v>45188</v>
          </cell>
          <cell r="B22775" t="str">
            <v>HA 45</v>
          </cell>
          <cell r="D22775">
            <v>80</v>
          </cell>
        </row>
        <row r="22776">
          <cell r="A22776">
            <v>45188</v>
          </cell>
          <cell r="B22776" t="str">
            <v>HA 59</v>
          </cell>
          <cell r="D22776">
            <v>114</v>
          </cell>
        </row>
        <row r="22777">
          <cell r="A22777">
            <v>45188</v>
          </cell>
          <cell r="B22777" t="str">
            <v>HA 71</v>
          </cell>
          <cell r="D22777">
            <v>102</v>
          </cell>
        </row>
        <row r="22778">
          <cell r="A22778">
            <v>45188</v>
          </cell>
          <cell r="B22778" t="str">
            <v>UA 1121</v>
          </cell>
          <cell r="D22778">
            <v>111</v>
          </cell>
        </row>
        <row r="22779">
          <cell r="A22779">
            <v>45188</v>
          </cell>
          <cell r="B22779" t="str">
            <v>UA 539</v>
          </cell>
          <cell r="D22779">
            <v>175</v>
          </cell>
        </row>
        <row r="22780">
          <cell r="A22780">
            <v>45188</v>
          </cell>
          <cell r="B22780" t="str">
            <v>WN 2699</v>
          </cell>
          <cell r="D22780">
            <v>106</v>
          </cell>
        </row>
        <row r="22781">
          <cell r="A22781">
            <v>45188</v>
          </cell>
          <cell r="B22781" t="str">
            <v>WN 5109</v>
          </cell>
          <cell r="D22781">
            <v>140</v>
          </cell>
        </row>
        <row r="22782">
          <cell r="A22782">
            <v>45188</v>
          </cell>
          <cell r="B22782" t="str">
            <v>WN 5932</v>
          </cell>
          <cell r="D22782">
            <v>133</v>
          </cell>
        </row>
        <row r="22783">
          <cell r="A22783">
            <v>45189</v>
          </cell>
          <cell r="B22783" t="str">
            <v>AA 119</v>
          </cell>
          <cell r="D22783">
            <v>158</v>
          </cell>
        </row>
        <row r="22784">
          <cell r="A22784">
            <v>45189</v>
          </cell>
          <cell r="B22784" t="str">
            <v>AA 271</v>
          </cell>
          <cell r="D22784">
            <v>81</v>
          </cell>
        </row>
        <row r="22785">
          <cell r="A22785">
            <v>45189</v>
          </cell>
          <cell r="B22785" t="str">
            <v>AA 432</v>
          </cell>
          <cell r="D22785">
            <v>151</v>
          </cell>
        </row>
        <row r="22786">
          <cell r="A22786">
            <v>45189</v>
          </cell>
          <cell r="B22786" t="str">
            <v>AS 825</v>
          </cell>
          <cell r="D22786">
            <v>166</v>
          </cell>
        </row>
        <row r="22787">
          <cell r="A22787">
            <v>45189</v>
          </cell>
          <cell r="B22787" t="str">
            <v>AS 829</v>
          </cell>
          <cell r="D22787">
            <v>89</v>
          </cell>
        </row>
        <row r="22788">
          <cell r="A22788">
            <v>45189</v>
          </cell>
          <cell r="B22788" t="str">
            <v>AS 861</v>
          </cell>
          <cell r="D22788">
            <v>144</v>
          </cell>
        </row>
        <row r="22789">
          <cell r="A22789">
            <v>45189</v>
          </cell>
          <cell r="B22789" t="str">
            <v>AS 879</v>
          </cell>
          <cell r="D22789">
            <v>81</v>
          </cell>
        </row>
        <row r="22790">
          <cell r="A22790">
            <v>45189</v>
          </cell>
          <cell r="B22790" t="str">
            <v>DL 464</v>
          </cell>
          <cell r="D22790">
            <v>98</v>
          </cell>
        </row>
        <row r="22791">
          <cell r="A22791">
            <v>45189</v>
          </cell>
          <cell r="B22791" t="str">
            <v>DL 481</v>
          </cell>
          <cell r="D22791">
            <v>149</v>
          </cell>
        </row>
        <row r="22792">
          <cell r="A22792">
            <v>45189</v>
          </cell>
          <cell r="B22792" t="str">
            <v>HA 23</v>
          </cell>
          <cell r="D22792">
            <v>139</v>
          </cell>
        </row>
        <row r="22793">
          <cell r="A22793">
            <v>45189</v>
          </cell>
          <cell r="B22793" t="str">
            <v>HA 29</v>
          </cell>
          <cell r="D22793">
            <v>167</v>
          </cell>
        </row>
        <row r="22794">
          <cell r="A22794">
            <v>45189</v>
          </cell>
          <cell r="B22794" t="str">
            <v>HA 31</v>
          </cell>
          <cell r="D22794">
            <v>156</v>
          </cell>
        </row>
        <row r="22795">
          <cell r="A22795">
            <v>45189</v>
          </cell>
          <cell r="B22795" t="str">
            <v>HA 33</v>
          </cell>
          <cell r="D22795">
            <v>170</v>
          </cell>
        </row>
        <row r="22796">
          <cell r="A22796">
            <v>45189</v>
          </cell>
          <cell r="B22796" t="str">
            <v>HA 39</v>
          </cell>
          <cell r="D22796">
            <v>146</v>
          </cell>
        </row>
        <row r="22797">
          <cell r="A22797">
            <v>45189</v>
          </cell>
          <cell r="B22797" t="str">
            <v>HA 45</v>
          </cell>
          <cell r="D22797">
            <v>115</v>
          </cell>
        </row>
        <row r="22798">
          <cell r="A22798">
            <v>45189</v>
          </cell>
          <cell r="B22798" t="str">
            <v>HA 59</v>
          </cell>
          <cell r="D22798">
            <v>136</v>
          </cell>
        </row>
        <row r="22799">
          <cell r="A22799">
            <v>45189</v>
          </cell>
          <cell r="B22799" t="str">
            <v>HA 71</v>
          </cell>
          <cell r="D22799">
            <v>163</v>
          </cell>
        </row>
        <row r="22800">
          <cell r="A22800">
            <v>45189</v>
          </cell>
          <cell r="B22800" t="str">
            <v>UA 1121</v>
          </cell>
          <cell r="D22800">
            <v>119</v>
          </cell>
        </row>
        <row r="22801">
          <cell r="A22801">
            <v>45189</v>
          </cell>
          <cell r="B22801" t="str">
            <v>UA 417</v>
          </cell>
          <cell r="D22801">
            <v>92</v>
          </cell>
        </row>
        <row r="22802">
          <cell r="A22802">
            <v>45189</v>
          </cell>
          <cell r="B22802" t="str">
            <v>UA 539</v>
          </cell>
          <cell r="D22802">
            <v>139</v>
          </cell>
        </row>
        <row r="22803">
          <cell r="A22803">
            <v>45189</v>
          </cell>
          <cell r="B22803" t="str">
            <v>WN 2699</v>
          </cell>
          <cell r="D22803">
            <v>69</v>
          </cell>
        </row>
        <row r="22804">
          <cell r="A22804">
            <v>45189</v>
          </cell>
          <cell r="B22804" t="str">
            <v>WN 5109</v>
          </cell>
          <cell r="D22804">
            <v>162</v>
          </cell>
        </row>
        <row r="22805">
          <cell r="A22805">
            <v>45189</v>
          </cell>
          <cell r="B22805" t="str">
            <v>WN 5932</v>
          </cell>
          <cell r="D22805">
            <v>134</v>
          </cell>
        </row>
        <row r="22806">
          <cell r="A22806">
            <v>45190</v>
          </cell>
          <cell r="B22806" t="str">
            <v>AA 119</v>
          </cell>
          <cell r="D22806">
            <v>173</v>
          </cell>
        </row>
        <row r="22807">
          <cell r="A22807">
            <v>45190</v>
          </cell>
          <cell r="B22807" t="str">
            <v>AA 271</v>
          </cell>
          <cell r="D22807">
            <v>105</v>
          </cell>
        </row>
        <row r="22808">
          <cell r="A22808">
            <v>45190</v>
          </cell>
          <cell r="B22808" t="str">
            <v>AA 432</v>
          </cell>
          <cell r="D22808">
            <v>132</v>
          </cell>
        </row>
        <row r="22809">
          <cell r="A22809">
            <v>45190</v>
          </cell>
          <cell r="B22809" t="str">
            <v>AS 803</v>
          </cell>
          <cell r="D22809">
            <v>54</v>
          </cell>
        </row>
        <row r="22810">
          <cell r="A22810">
            <v>45190</v>
          </cell>
          <cell r="B22810" t="str">
            <v>AS 813</v>
          </cell>
          <cell r="D22810">
            <v>81</v>
          </cell>
        </row>
        <row r="22811">
          <cell r="A22811">
            <v>45190</v>
          </cell>
          <cell r="B22811" t="str">
            <v>AS 825</v>
          </cell>
          <cell r="D22811">
            <v>178</v>
          </cell>
        </row>
        <row r="22812">
          <cell r="A22812">
            <v>45190</v>
          </cell>
          <cell r="B22812" t="str">
            <v>AS 861</v>
          </cell>
          <cell r="D22812">
            <v>135</v>
          </cell>
        </row>
        <row r="22813">
          <cell r="A22813">
            <v>45190</v>
          </cell>
          <cell r="B22813" t="str">
            <v>AS 879</v>
          </cell>
          <cell r="D22813">
            <v>92</v>
          </cell>
        </row>
        <row r="22814">
          <cell r="A22814">
            <v>45190</v>
          </cell>
          <cell r="B22814" t="str">
            <v>DL 464</v>
          </cell>
          <cell r="D22814">
            <v>115</v>
          </cell>
        </row>
        <row r="22815">
          <cell r="A22815">
            <v>45190</v>
          </cell>
          <cell r="B22815" t="str">
            <v>DL 481</v>
          </cell>
          <cell r="D22815">
            <v>100</v>
          </cell>
        </row>
        <row r="22816">
          <cell r="A22816">
            <v>45190</v>
          </cell>
          <cell r="B22816" t="str">
            <v>HA 29</v>
          </cell>
          <cell r="D22816">
            <v>258</v>
          </cell>
        </row>
        <row r="22817">
          <cell r="A22817">
            <v>45190</v>
          </cell>
          <cell r="B22817" t="str">
            <v>HA 31</v>
          </cell>
          <cell r="D22817">
            <v>181</v>
          </cell>
        </row>
        <row r="22818">
          <cell r="A22818">
            <v>45190</v>
          </cell>
          <cell r="B22818" t="str">
            <v>HA 33</v>
          </cell>
          <cell r="D22818">
            <v>221</v>
          </cell>
        </row>
        <row r="22819">
          <cell r="A22819">
            <v>45190</v>
          </cell>
          <cell r="B22819" t="str">
            <v>HA 39</v>
          </cell>
          <cell r="D22819">
            <v>104</v>
          </cell>
        </row>
        <row r="22820">
          <cell r="A22820">
            <v>45190</v>
          </cell>
          <cell r="B22820" t="str">
            <v>HA 41</v>
          </cell>
          <cell r="D22820">
            <v>113</v>
          </cell>
        </row>
        <row r="22821">
          <cell r="A22821">
            <v>45190</v>
          </cell>
          <cell r="B22821" t="str">
            <v>HA 45</v>
          </cell>
          <cell r="D22821">
            <v>178</v>
          </cell>
        </row>
        <row r="22822">
          <cell r="A22822">
            <v>45190</v>
          </cell>
          <cell r="B22822" t="str">
            <v>HA 57</v>
          </cell>
          <cell r="D22822">
            <v>170</v>
          </cell>
        </row>
        <row r="22823">
          <cell r="A22823">
            <v>45190</v>
          </cell>
          <cell r="B22823" t="str">
            <v>HA 59</v>
          </cell>
          <cell r="D22823">
            <v>154</v>
          </cell>
        </row>
        <row r="22824">
          <cell r="A22824">
            <v>45190</v>
          </cell>
          <cell r="B22824" t="str">
            <v>HA 71</v>
          </cell>
          <cell r="D22824">
            <v>176</v>
          </cell>
        </row>
        <row r="22825">
          <cell r="A22825">
            <v>45190</v>
          </cell>
          <cell r="B22825" t="str">
            <v>UA 1121</v>
          </cell>
          <cell r="D22825">
            <v>178</v>
          </cell>
        </row>
        <row r="22826">
          <cell r="A22826">
            <v>45190</v>
          </cell>
          <cell r="B22826" t="str">
            <v>UA 417</v>
          </cell>
          <cell r="D22826">
            <v>93</v>
          </cell>
        </row>
        <row r="22827">
          <cell r="A22827">
            <v>45190</v>
          </cell>
          <cell r="B22827" t="str">
            <v>UA 539</v>
          </cell>
          <cell r="D22827">
            <v>135</v>
          </cell>
        </row>
        <row r="22828">
          <cell r="A22828">
            <v>45190</v>
          </cell>
          <cell r="B22828" t="str">
            <v>WN 2699</v>
          </cell>
          <cell r="D22828">
            <v>118</v>
          </cell>
        </row>
        <row r="22829">
          <cell r="A22829">
            <v>45190</v>
          </cell>
          <cell r="B22829" t="str">
            <v>WN 5109</v>
          </cell>
          <cell r="D22829">
            <v>156</v>
          </cell>
        </row>
        <row r="22830">
          <cell r="A22830">
            <v>45190</v>
          </cell>
          <cell r="B22830" t="str">
            <v>WN 5932</v>
          </cell>
          <cell r="D22830">
            <v>169</v>
          </cell>
        </row>
        <row r="22831">
          <cell r="A22831">
            <v>45191</v>
          </cell>
          <cell r="B22831" t="str">
            <v>AA 119</v>
          </cell>
          <cell r="D22831">
            <v>160</v>
          </cell>
        </row>
        <row r="22832">
          <cell r="A22832">
            <v>45191</v>
          </cell>
          <cell r="B22832" t="str">
            <v>AA 271</v>
          </cell>
          <cell r="D22832">
            <v>115</v>
          </cell>
        </row>
        <row r="22833">
          <cell r="A22833">
            <v>45191</v>
          </cell>
          <cell r="B22833" t="str">
            <v>AS 803</v>
          </cell>
          <cell r="D22833">
            <v>44</v>
          </cell>
        </row>
        <row r="22834">
          <cell r="A22834">
            <v>45191</v>
          </cell>
          <cell r="B22834" t="str">
            <v>AS 829</v>
          </cell>
          <cell r="D22834">
            <v>63</v>
          </cell>
        </row>
        <row r="22835">
          <cell r="A22835">
            <v>45191</v>
          </cell>
          <cell r="B22835" t="str">
            <v>AS 861</v>
          </cell>
          <cell r="D22835">
            <v>163</v>
          </cell>
        </row>
        <row r="22836">
          <cell r="A22836">
            <v>45191</v>
          </cell>
          <cell r="B22836" t="str">
            <v>AS 879</v>
          </cell>
          <cell r="D22836">
            <v>94</v>
          </cell>
        </row>
        <row r="22837">
          <cell r="A22837">
            <v>45191</v>
          </cell>
          <cell r="B22837" t="str">
            <v>DL 464</v>
          </cell>
          <cell r="D22837">
            <v>154</v>
          </cell>
        </row>
        <row r="22838">
          <cell r="A22838">
            <v>45191</v>
          </cell>
          <cell r="B22838" t="str">
            <v>DL 481</v>
          </cell>
          <cell r="D22838">
            <v>100</v>
          </cell>
        </row>
        <row r="22839">
          <cell r="A22839">
            <v>45191</v>
          </cell>
          <cell r="B22839" t="str">
            <v>HA 23</v>
          </cell>
          <cell r="D22839">
            <v>96</v>
          </cell>
        </row>
        <row r="22840">
          <cell r="A22840">
            <v>45191</v>
          </cell>
          <cell r="B22840" t="str">
            <v>HA 29</v>
          </cell>
          <cell r="D22840">
            <v>138</v>
          </cell>
        </row>
        <row r="22841">
          <cell r="A22841">
            <v>45191</v>
          </cell>
          <cell r="B22841" t="str">
            <v>HA 31</v>
          </cell>
          <cell r="D22841">
            <v>132</v>
          </cell>
        </row>
        <row r="22842">
          <cell r="A22842">
            <v>45191</v>
          </cell>
          <cell r="B22842" t="str">
            <v>HA 33</v>
          </cell>
          <cell r="D22842">
            <v>191</v>
          </cell>
        </row>
        <row r="22843">
          <cell r="A22843">
            <v>45191</v>
          </cell>
          <cell r="B22843" t="str">
            <v>HA 39</v>
          </cell>
          <cell r="D22843">
            <v>104</v>
          </cell>
        </row>
        <row r="22844">
          <cell r="A22844">
            <v>45191</v>
          </cell>
          <cell r="B22844" t="str">
            <v>HA 41</v>
          </cell>
          <cell r="D22844">
            <v>80</v>
          </cell>
        </row>
        <row r="22845">
          <cell r="A22845">
            <v>45191</v>
          </cell>
          <cell r="B22845" t="str">
            <v>HA 45</v>
          </cell>
          <cell r="D22845">
            <v>50</v>
          </cell>
        </row>
        <row r="22846">
          <cell r="A22846">
            <v>45191</v>
          </cell>
          <cell r="B22846" t="str">
            <v>HA 57</v>
          </cell>
          <cell r="D22846">
            <v>138</v>
          </cell>
        </row>
        <row r="22847">
          <cell r="A22847">
            <v>45191</v>
          </cell>
          <cell r="B22847" t="str">
            <v>HA 59</v>
          </cell>
          <cell r="D22847">
            <v>122</v>
          </cell>
        </row>
        <row r="22848">
          <cell r="A22848">
            <v>45191</v>
          </cell>
          <cell r="B22848" t="str">
            <v>HA 71</v>
          </cell>
          <cell r="D22848">
            <v>149</v>
          </cell>
        </row>
        <row r="22849">
          <cell r="A22849">
            <v>45191</v>
          </cell>
          <cell r="B22849" t="str">
            <v>UA 417</v>
          </cell>
          <cell r="D22849">
            <v>115</v>
          </cell>
        </row>
        <row r="22850">
          <cell r="A22850">
            <v>45191</v>
          </cell>
          <cell r="B22850" t="str">
            <v>UA 539</v>
          </cell>
          <cell r="D22850">
            <v>137</v>
          </cell>
        </row>
        <row r="22851">
          <cell r="A22851">
            <v>45191</v>
          </cell>
          <cell r="B22851" t="str">
            <v>WN 2699</v>
          </cell>
          <cell r="D22851">
            <v>112</v>
          </cell>
        </row>
        <row r="22852">
          <cell r="A22852">
            <v>45191</v>
          </cell>
          <cell r="B22852" t="str">
            <v>WN 5109</v>
          </cell>
          <cell r="D22852">
            <v>151</v>
          </cell>
        </row>
        <row r="22853">
          <cell r="A22853">
            <v>45191</v>
          </cell>
          <cell r="B22853" t="str">
            <v>WN 5932</v>
          </cell>
          <cell r="D22853">
            <v>145</v>
          </cell>
        </row>
        <row r="22854">
          <cell r="A22854">
            <v>45192</v>
          </cell>
          <cell r="B22854" t="str">
            <v>AA 119</v>
          </cell>
          <cell r="D22854">
            <v>182</v>
          </cell>
        </row>
        <row r="22855">
          <cell r="A22855">
            <v>45192</v>
          </cell>
          <cell r="B22855" t="str">
            <v>AA 271</v>
          </cell>
          <cell r="D22855">
            <v>102</v>
          </cell>
        </row>
        <row r="22856">
          <cell r="A22856">
            <v>45192</v>
          </cell>
          <cell r="B22856" t="str">
            <v>AA 432</v>
          </cell>
          <cell r="D22856">
            <v>167</v>
          </cell>
        </row>
        <row r="22857">
          <cell r="A22857">
            <v>45192</v>
          </cell>
          <cell r="B22857" t="str">
            <v>AS 803</v>
          </cell>
          <cell r="D22857">
            <v>45</v>
          </cell>
        </row>
        <row r="22858">
          <cell r="A22858">
            <v>45192</v>
          </cell>
          <cell r="B22858" t="str">
            <v>AS 825</v>
          </cell>
          <cell r="D22858">
            <v>138</v>
          </cell>
        </row>
        <row r="22859">
          <cell r="A22859">
            <v>45192</v>
          </cell>
          <cell r="B22859" t="str">
            <v>AS 829</v>
          </cell>
          <cell r="D22859">
            <v>63</v>
          </cell>
        </row>
        <row r="22860">
          <cell r="A22860">
            <v>45192</v>
          </cell>
          <cell r="B22860" t="str">
            <v>DL 464</v>
          </cell>
          <cell r="D22860">
            <v>158</v>
          </cell>
        </row>
        <row r="22861">
          <cell r="A22861">
            <v>45192</v>
          </cell>
          <cell r="B22861" t="str">
            <v>DL 481</v>
          </cell>
          <cell r="D22861">
            <v>157</v>
          </cell>
        </row>
        <row r="22862">
          <cell r="A22862">
            <v>45192</v>
          </cell>
          <cell r="B22862" t="str">
            <v>HA 23</v>
          </cell>
          <cell r="D22862">
            <v>141</v>
          </cell>
        </row>
        <row r="22863">
          <cell r="A22863">
            <v>45192</v>
          </cell>
          <cell r="B22863" t="str">
            <v>HA 29</v>
          </cell>
          <cell r="D22863">
            <v>127</v>
          </cell>
        </row>
        <row r="22864">
          <cell r="A22864">
            <v>45192</v>
          </cell>
          <cell r="B22864" t="str">
            <v>HA 31</v>
          </cell>
          <cell r="D22864">
            <v>145</v>
          </cell>
        </row>
        <row r="22865">
          <cell r="A22865">
            <v>45192</v>
          </cell>
          <cell r="B22865" t="str">
            <v>HA 33</v>
          </cell>
          <cell r="D22865">
            <v>218</v>
          </cell>
        </row>
        <row r="22866">
          <cell r="A22866">
            <v>45192</v>
          </cell>
          <cell r="B22866" t="str">
            <v>HA 39</v>
          </cell>
          <cell r="D22866">
            <v>137</v>
          </cell>
        </row>
        <row r="22867">
          <cell r="A22867">
            <v>45192</v>
          </cell>
          <cell r="B22867" t="str">
            <v>HA 41</v>
          </cell>
          <cell r="D22867">
            <v>79</v>
          </cell>
        </row>
        <row r="22868">
          <cell r="A22868">
            <v>45192</v>
          </cell>
          <cell r="B22868" t="str">
            <v>HA 57</v>
          </cell>
          <cell r="D22868">
            <v>120</v>
          </cell>
        </row>
        <row r="22869">
          <cell r="A22869">
            <v>45192</v>
          </cell>
          <cell r="B22869" t="str">
            <v>HA 59</v>
          </cell>
          <cell r="D22869">
            <v>135</v>
          </cell>
        </row>
        <row r="22870">
          <cell r="A22870">
            <v>45192</v>
          </cell>
          <cell r="B22870" t="str">
            <v>HA 71</v>
          </cell>
          <cell r="D22870">
            <v>132</v>
          </cell>
        </row>
        <row r="22871">
          <cell r="A22871">
            <v>45192</v>
          </cell>
          <cell r="B22871" t="str">
            <v>UA 1121</v>
          </cell>
          <cell r="D22871">
            <v>156</v>
          </cell>
        </row>
        <row r="22872">
          <cell r="A22872">
            <v>45192</v>
          </cell>
          <cell r="B22872" t="str">
            <v>UA 417</v>
          </cell>
          <cell r="D22872">
            <v>86</v>
          </cell>
        </row>
        <row r="22873">
          <cell r="A22873">
            <v>45192</v>
          </cell>
          <cell r="B22873" t="str">
            <v>UA 539</v>
          </cell>
          <cell r="D22873">
            <v>137</v>
          </cell>
        </row>
        <row r="22874">
          <cell r="A22874">
            <v>45192</v>
          </cell>
          <cell r="B22874" t="str">
            <v>WN 2699</v>
          </cell>
          <cell r="D22874">
            <v>88</v>
          </cell>
        </row>
        <row r="22875">
          <cell r="A22875">
            <v>45192</v>
          </cell>
          <cell r="B22875" t="str">
            <v>WN 5109</v>
          </cell>
          <cell r="D22875">
            <v>152</v>
          </cell>
        </row>
        <row r="22876">
          <cell r="A22876">
            <v>45192</v>
          </cell>
          <cell r="B22876" t="str">
            <v>WN 5932</v>
          </cell>
          <cell r="D22876">
            <v>149</v>
          </cell>
        </row>
        <row r="22877">
          <cell r="A22877">
            <v>45193</v>
          </cell>
          <cell r="B22877" t="str">
            <v>AA 119</v>
          </cell>
          <cell r="D22877">
            <v>144</v>
          </cell>
        </row>
        <row r="22878">
          <cell r="A22878">
            <v>45193</v>
          </cell>
          <cell r="B22878" t="str">
            <v>AS 825</v>
          </cell>
          <cell r="D22878">
            <v>120</v>
          </cell>
        </row>
        <row r="22879">
          <cell r="A22879">
            <v>45193</v>
          </cell>
          <cell r="B22879" t="str">
            <v>AA 271</v>
          </cell>
          <cell r="D22879">
            <v>91</v>
          </cell>
        </row>
        <row r="22880">
          <cell r="A22880">
            <v>45193</v>
          </cell>
          <cell r="B22880" t="str">
            <v>AA 432</v>
          </cell>
          <cell r="D22880">
            <v>162</v>
          </cell>
        </row>
        <row r="22881">
          <cell r="A22881">
            <v>45193</v>
          </cell>
          <cell r="B22881" t="str">
            <v>AS 803</v>
          </cell>
          <cell r="D22881">
            <v>66</v>
          </cell>
        </row>
        <row r="22882">
          <cell r="A22882">
            <v>45193</v>
          </cell>
          <cell r="B22882" t="str">
            <v>AS 813</v>
          </cell>
          <cell r="D22882">
            <v>80</v>
          </cell>
        </row>
        <row r="22883">
          <cell r="A22883">
            <v>45193</v>
          </cell>
          <cell r="B22883" t="str">
            <v>AS 829</v>
          </cell>
          <cell r="D22883">
            <v>109</v>
          </cell>
        </row>
        <row r="22884">
          <cell r="A22884">
            <v>45193</v>
          </cell>
          <cell r="B22884" t="str">
            <v>AS 861</v>
          </cell>
          <cell r="D22884">
            <v>106</v>
          </cell>
        </row>
        <row r="22885">
          <cell r="A22885">
            <v>45193</v>
          </cell>
          <cell r="B22885" t="str">
            <v>AS 879</v>
          </cell>
          <cell r="D22885">
            <v>67</v>
          </cell>
        </row>
        <row r="22886">
          <cell r="A22886">
            <v>45193</v>
          </cell>
          <cell r="B22886" t="str">
            <v>DL 464</v>
          </cell>
          <cell r="D22886">
            <v>130</v>
          </cell>
        </row>
        <row r="22887">
          <cell r="A22887">
            <v>45193</v>
          </cell>
          <cell r="B22887" t="str">
            <v>DL 481</v>
          </cell>
          <cell r="D22887">
            <v>146</v>
          </cell>
        </row>
        <row r="22888">
          <cell r="A22888">
            <v>45193</v>
          </cell>
          <cell r="B22888" t="str">
            <v>HA 23</v>
          </cell>
          <cell r="D22888">
            <v>155</v>
          </cell>
        </row>
        <row r="22889">
          <cell r="A22889">
            <v>45193</v>
          </cell>
          <cell r="B22889" t="str">
            <v>HA 29</v>
          </cell>
          <cell r="D22889">
            <v>143</v>
          </cell>
        </row>
        <row r="22890">
          <cell r="A22890">
            <v>45193</v>
          </cell>
          <cell r="B22890" t="str">
            <v>HA 31</v>
          </cell>
          <cell r="D22890">
            <v>176</v>
          </cell>
        </row>
        <row r="22891">
          <cell r="A22891">
            <v>45193</v>
          </cell>
          <cell r="B22891" t="str">
            <v>HA 33</v>
          </cell>
          <cell r="D22891">
            <v>269</v>
          </cell>
        </row>
        <row r="22892">
          <cell r="A22892">
            <v>45193</v>
          </cell>
          <cell r="B22892" t="str">
            <v>HA 39</v>
          </cell>
          <cell r="D22892">
            <v>159</v>
          </cell>
        </row>
        <row r="22893">
          <cell r="A22893">
            <v>45193</v>
          </cell>
          <cell r="B22893" t="str">
            <v>HA 41</v>
          </cell>
          <cell r="D22893">
            <v>87</v>
          </cell>
        </row>
        <row r="22894">
          <cell r="A22894">
            <v>45193</v>
          </cell>
          <cell r="B22894" t="str">
            <v>HA 57</v>
          </cell>
          <cell r="D22894">
            <v>169</v>
          </cell>
        </row>
        <row r="22895">
          <cell r="A22895">
            <v>45193</v>
          </cell>
          <cell r="B22895" t="str">
            <v>HA 59</v>
          </cell>
          <cell r="D22895">
            <v>151</v>
          </cell>
        </row>
        <row r="22896">
          <cell r="A22896">
            <v>45193</v>
          </cell>
          <cell r="B22896" t="str">
            <v>UA 1121</v>
          </cell>
          <cell r="D22896">
            <v>110</v>
          </cell>
        </row>
        <row r="22897">
          <cell r="A22897">
            <v>45193</v>
          </cell>
          <cell r="B22897" t="str">
            <v>UA 417</v>
          </cell>
          <cell r="D22897">
            <v>106</v>
          </cell>
        </row>
        <row r="22898">
          <cell r="A22898">
            <v>45193</v>
          </cell>
          <cell r="B22898" t="str">
            <v>UA 539</v>
          </cell>
          <cell r="D22898">
            <v>120</v>
          </cell>
        </row>
        <row r="22899">
          <cell r="A22899">
            <v>45193</v>
          </cell>
          <cell r="B22899" t="str">
            <v>WN 2699</v>
          </cell>
          <cell r="D22899">
            <v>146</v>
          </cell>
        </row>
        <row r="22900">
          <cell r="A22900">
            <v>45193</v>
          </cell>
          <cell r="B22900" t="str">
            <v>WN 5109</v>
          </cell>
          <cell r="D22900">
            <v>171</v>
          </cell>
        </row>
        <row r="22901">
          <cell r="A22901">
            <v>45193</v>
          </cell>
          <cell r="B22901" t="str">
            <v>WN 5932</v>
          </cell>
          <cell r="D22901">
            <v>150</v>
          </cell>
        </row>
        <row r="22902">
          <cell r="A22902">
            <v>45194</v>
          </cell>
          <cell r="B22902" t="str">
            <v>AA 119</v>
          </cell>
          <cell r="D22902">
            <v>145</v>
          </cell>
        </row>
        <row r="22903">
          <cell r="A22903">
            <v>45194</v>
          </cell>
          <cell r="B22903" t="str">
            <v>AA 271</v>
          </cell>
          <cell r="D22903">
            <v>70</v>
          </cell>
        </row>
        <row r="22904">
          <cell r="A22904">
            <v>45194</v>
          </cell>
          <cell r="B22904" t="str">
            <v>AA 432</v>
          </cell>
          <cell r="D22904">
            <v>252</v>
          </cell>
        </row>
        <row r="22905">
          <cell r="A22905">
            <v>45194</v>
          </cell>
          <cell r="B22905" t="str">
            <v>AS 829</v>
          </cell>
          <cell r="D22905">
            <v>67</v>
          </cell>
        </row>
        <row r="22906">
          <cell r="A22906">
            <v>45194</v>
          </cell>
          <cell r="B22906" t="str">
            <v>AS 861</v>
          </cell>
          <cell r="D22906">
            <v>170</v>
          </cell>
        </row>
        <row r="22907">
          <cell r="A22907">
            <v>45194</v>
          </cell>
          <cell r="B22907" t="str">
            <v>AS 879</v>
          </cell>
          <cell r="D22907">
            <v>91</v>
          </cell>
        </row>
        <row r="22908">
          <cell r="A22908">
            <v>45194</v>
          </cell>
          <cell r="B22908" t="str">
            <v>DL 464</v>
          </cell>
          <cell r="D22908">
            <v>84</v>
          </cell>
        </row>
        <row r="22909">
          <cell r="A22909">
            <v>45194</v>
          </cell>
          <cell r="B22909" t="str">
            <v>DL 481</v>
          </cell>
          <cell r="D22909">
            <v>136</v>
          </cell>
        </row>
        <row r="22910">
          <cell r="A22910">
            <v>45194</v>
          </cell>
          <cell r="B22910" t="str">
            <v>HA 23</v>
          </cell>
          <cell r="D22910">
            <v>129</v>
          </cell>
        </row>
        <row r="22911">
          <cell r="A22911">
            <v>45194</v>
          </cell>
          <cell r="B22911" t="str">
            <v>HA 29</v>
          </cell>
          <cell r="D22911">
            <v>196</v>
          </cell>
        </row>
        <row r="22912">
          <cell r="A22912">
            <v>45194</v>
          </cell>
          <cell r="B22912" t="str">
            <v>HA 31</v>
          </cell>
          <cell r="D22912">
            <v>182</v>
          </cell>
        </row>
        <row r="22913">
          <cell r="A22913">
            <v>45194</v>
          </cell>
          <cell r="B22913" t="str">
            <v>HA 33</v>
          </cell>
          <cell r="D22913">
            <v>176</v>
          </cell>
        </row>
        <row r="22914">
          <cell r="A22914">
            <v>45194</v>
          </cell>
          <cell r="B22914" t="str">
            <v>HA 39</v>
          </cell>
          <cell r="D22914">
            <v>180</v>
          </cell>
        </row>
        <row r="22915">
          <cell r="A22915">
            <v>45194</v>
          </cell>
          <cell r="B22915" t="str">
            <v>HA 41</v>
          </cell>
          <cell r="D22915">
            <v>97</v>
          </cell>
        </row>
        <row r="22916">
          <cell r="A22916">
            <v>45194</v>
          </cell>
          <cell r="B22916" t="str">
            <v>HA 57</v>
          </cell>
          <cell r="D22916">
            <v>173</v>
          </cell>
        </row>
        <row r="22917">
          <cell r="A22917">
            <v>45194</v>
          </cell>
          <cell r="B22917" t="str">
            <v>HA 59</v>
          </cell>
          <cell r="D22917">
            <v>174</v>
          </cell>
        </row>
        <row r="22918">
          <cell r="A22918">
            <v>45194</v>
          </cell>
          <cell r="B22918" t="str">
            <v>HA 71</v>
          </cell>
          <cell r="D22918">
            <v>176</v>
          </cell>
        </row>
        <row r="22919">
          <cell r="A22919">
            <v>45194</v>
          </cell>
          <cell r="B22919" t="str">
            <v>UA 1121</v>
          </cell>
          <cell r="D22919">
            <v>125</v>
          </cell>
        </row>
        <row r="22920">
          <cell r="A22920">
            <v>45194</v>
          </cell>
          <cell r="B22920" t="str">
            <v>UA 417</v>
          </cell>
          <cell r="D22920">
            <v>111</v>
          </cell>
        </row>
        <row r="22921">
          <cell r="A22921">
            <v>45194</v>
          </cell>
          <cell r="B22921" t="str">
            <v>UA 539</v>
          </cell>
          <cell r="D22921">
            <v>134</v>
          </cell>
        </row>
        <row r="22922">
          <cell r="A22922">
            <v>45194</v>
          </cell>
          <cell r="B22922" t="str">
            <v>WN 2699</v>
          </cell>
          <cell r="D22922">
            <v>106</v>
          </cell>
        </row>
        <row r="22923">
          <cell r="A22923">
            <v>45194</v>
          </cell>
          <cell r="B22923" t="str">
            <v>WN 5109</v>
          </cell>
          <cell r="D22923">
            <v>174</v>
          </cell>
        </row>
        <row r="22924">
          <cell r="A22924">
            <v>45194</v>
          </cell>
          <cell r="B22924" t="str">
            <v>WN 5932</v>
          </cell>
          <cell r="D22924">
            <v>140</v>
          </cell>
        </row>
        <row r="22925">
          <cell r="A22925">
            <v>45195</v>
          </cell>
          <cell r="B22925" t="str">
            <v>AA 119</v>
          </cell>
          <cell r="D22925">
            <v>120</v>
          </cell>
        </row>
        <row r="22926">
          <cell r="A22926">
            <v>45195</v>
          </cell>
          <cell r="B22926" t="str">
            <v>AA 271</v>
          </cell>
          <cell r="D22926">
            <v>62</v>
          </cell>
        </row>
        <row r="22927">
          <cell r="A22927">
            <v>45195</v>
          </cell>
          <cell r="B22927" t="str">
            <v>AA 432</v>
          </cell>
          <cell r="D22927">
            <v>118</v>
          </cell>
        </row>
        <row r="22928">
          <cell r="A22928">
            <v>45195</v>
          </cell>
          <cell r="B22928" t="str">
            <v>AS 803</v>
          </cell>
          <cell r="D22928">
            <v>74</v>
          </cell>
        </row>
        <row r="22929">
          <cell r="A22929">
            <v>45195</v>
          </cell>
          <cell r="B22929" t="str">
            <v>AS 813</v>
          </cell>
          <cell r="D22929">
            <v>63</v>
          </cell>
        </row>
        <row r="22930">
          <cell r="A22930">
            <v>45195</v>
          </cell>
          <cell r="B22930" t="str">
            <v>AS 825</v>
          </cell>
          <cell r="D22930">
            <v>171</v>
          </cell>
        </row>
        <row r="22931">
          <cell r="A22931">
            <v>45195</v>
          </cell>
          <cell r="B22931" t="str">
            <v>AS 861</v>
          </cell>
          <cell r="D22931">
            <v>151</v>
          </cell>
        </row>
        <row r="22932">
          <cell r="A22932">
            <v>45195</v>
          </cell>
          <cell r="B22932" t="str">
            <v>AS 879</v>
          </cell>
          <cell r="D22932">
            <v>75</v>
          </cell>
        </row>
        <row r="22933">
          <cell r="A22933">
            <v>45195</v>
          </cell>
          <cell r="B22933" t="str">
            <v>DL 464</v>
          </cell>
          <cell r="D22933">
            <v>104</v>
          </cell>
        </row>
        <row r="22934">
          <cell r="A22934">
            <v>45195</v>
          </cell>
          <cell r="B22934" t="str">
            <v>DL 481</v>
          </cell>
          <cell r="D22934">
            <v>138</v>
          </cell>
        </row>
        <row r="22935">
          <cell r="A22935">
            <v>45195</v>
          </cell>
          <cell r="B22935" t="str">
            <v>HA 31</v>
          </cell>
          <cell r="D22935">
            <v>184</v>
          </cell>
        </row>
        <row r="22936">
          <cell r="A22936">
            <v>45195</v>
          </cell>
          <cell r="B22936" t="str">
            <v>HA 33</v>
          </cell>
          <cell r="D22936">
            <v>146</v>
          </cell>
        </row>
        <row r="22937">
          <cell r="A22937">
            <v>45195</v>
          </cell>
          <cell r="B22937" t="str">
            <v>HA 29</v>
          </cell>
          <cell r="D22937">
            <v>181</v>
          </cell>
        </row>
        <row r="22938">
          <cell r="A22938">
            <v>45195</v>
          </cell>
          <cell r="B22938" t="str">
            <v>HA 39</v>
          </cell>
          <cell r="D22938">
            <v>185</v>
          </cell>
        </row>
        <row r="22939">
          <cell r="A22939">
            <v>45195</v>
          </cell>
          <cell r="B22939" t="str">
            <v>HA 45</v>
          </cell>
          <cell r="D22939">
            <v>85</v>
          </cell>
        </row>
        <row r="22940">
          <cell r="A22940">
            <v>45195</v>
          </cell>
          <cell r="B22940" t="str">
            <v>HA 57</v>
          </cell>
          <cell r="D22940">
            <v>150</v>
          </cell>
        </row>
        <row r="22941">
          <cell r="A22941">
            <v>45195</v>
          </cell>
          <cell r="B22941" t="str">
            <v>HA 59</v>
          </cell>
          <cell r="D22941">
            <v>110</v>
          </cell>
        </row>
        <row r="22942">
          <cell r="A22942">
            <v>45195</v>
          </cell>
          <cell r="B22942" t="str">
            <v>HA 71</v>
          </cell>
          <cell r="D22942">
            <v>118</v>
          </cell>
        </row>
        <row r="22943">
          <cell r="A22943">
            <v>45195</v>
          </cell>
          <cell r="B22943" t="str">
            <v>UA 1121</v>
          </cell>
          <cell r="D22943">
            <v>127</v>
          </cell>
        </row>
        <row r="22944">
          <cell r="A22944">
            <v>45195</v>
          </cell>
          <cell r="B22944" t="str">
            <v>UA 417</v>
          </cell>
          <cell r="D22944">
            <v>88</v>
          </cell>
        </row>
        <row r="22945">
          <cell r="A22945">
            <v>45195</v>
          </cell>
          <cell r="B22945" t="str">
            <v>UA 539</v>
          </cell>
          <cell r="D22945">
            <v>147</v>
          </cell>
        </row>
        <row r="22946">
          <cell r="A22946">
            <v>45195</v>
          </cell>
          <cell r="B22946" t="str">
            <v>WN 2699</v>
          </cell>
          <cell r="D22946">
            <v>96</v>
          </cell>
        </row>
        <row r="22947">
          <cell r="A22947">
            <v>45195</v>
          </cell>
          <cell r="B22947" t="str">
            <v>WN 5109</v>
          </cell>
          <cell r="D22947">
            <v>162</v>
          </cell>
        </row>
        <row r="22948">
          <cell r="A22948">
            <v>45195</v>
          </cell>
          <cell r="B22948" t="str">
            <v>WN 5932</v>
          </cell>
          <cell r="D22948">
            <v>111</v>
          </cell>
        </row>
        <row r="22949">
          <cell r="A22949">
            <v>45196</v>
          </cell>
          <cell r="B22949" t="str">
            <v>AA 119</v>
          </cell>
          <cell r="D22949">
            <v>169</v>
          </cell>
        </row>
        <row r="22950">
          <cell r="A22950">
            <v>45196</v>
          </cell>
          <cell r="B22950" t="str">
            <v>AA 271</v>
          </cell>
          <cell r="D22950">
            <v>80</v>
          </cell>
        </row>
        <row r="22951">
          <cell r="A22951">
            <v>45196</v>
          </cell>
          <cell r="B22951" t="str">
            <v>AA 432</v>
          </cell>
          <cell r="D22951">
            <v>149</v>
          </cell>
        </row>
        <row r="22952">
          <cell r="A22952">
            <v>45196</v>
          </cell>
          <cell r="B22952" t="str">
            <v>AS 825</v>
          </cell>
          <cell r="D22952">
            <v>166</v>
          </cell>
        </row>
        <row r="22953">
          <cell r="A22953">
            <v>45196</v>
          </cell>
          <cell r="B22953" t="str">
            <v>AS 829</v>
          </cell>
          <cell r="D22953">
            <v>93</v>
          </cell>
        </row>
        <row r="22954">
          <cell r="A22954">
            <v>45196</v>
          </cell>
          <cell r="B22954" t="str">
            <v>AS 861</v>
          </cell>
          <cell r="D22954">
            <v>140</v>
          </cell>
        </row>
        <row r="22955">
          <cell r="A22955">
            <v>45196</v>
          </cell>
          <cell r="B22955" t="str">
            <v>AS 879</v>
          </cell>
          <cell r="D22955">
            <v>122</v>
          </cell>
        </row>
        <row r="22956">
          <cell r="A22956">
            <v>45196</v>
          </cell>
          <cell r="B22956" t="str">
            <v>DL 464</v>
          </cell>
          <cell r="D22956">
            <v>113</v>
          </cell>
        </row>
        <row r="22957">
          <cell r="A22957">
            <v>45196</v>
          </cell>
          <cell r="B22957" t="str">
            <v>DL 481</v>
          </cell>
          <cell r="D22957">
            <v>140</v>
          </cell>
        </row>
        <row r="22958">
          <cell r="A22958">
            <v>45196</v>
          </cell>
          <cell r="B22958" t="str">
            <v>HA 23</v>
          </cell>
          <cell r="D22958">
            <v>146</v>
          </cell>
        </row>
        <row r="22959">
          <cell r="A22959">
            <v>45196</v>
          </cell>
          <cell r="B22959" t="str">
            <v>HA 29</v>
          </cell>
          <cell r="D22959">
            <v>161</v>
          </cell>
        </row>
        <row r="22960">
          <cell r="A22960">
            <v>45196</v>
          </cell>
          <cell r="B22960" t="str">
            <v>HA 31</v>
          </cell>
          <cell r="D22960">
            <v>186</v>
          </cell>
        </row>
        <row r="22961">
          <cell r="A22961">
            <v>45196</v>
          </cell>
          <cell r="B22961" t="str">
            <v>HA 33</v>
          </cell>
          <cell r="D22961">
            <v>171</v>
          </cell>
        </row>
        <row r="22962">
          <cell r="A22962">
            <v>45196</v>
          </cell>
          <cell r="B22962" t="str">
            <v>HA 39</v>
          </cell>
          <cell r="D22962">
            <v>135</v>
          </cell>
        </row>
        <row r="22963">
          <cell r="A22963">
            <v>45196</v>
          </cell>
          <cell r="B22963" t="str">
            <v>HA 45</v>
          </cell>
          <cell r="D22963">
            <v>85</v>
          </cell>
        </row>
        <row r="22964">
          <cell r="A22964">
            <v>45196</v>
          </cell>
          <cell r="B22964" t="str">
            <v>HA 57</v>
          </cell>
          <cell r="D22964">
            <v>171</v>
          </cell>
        </row>
        <row r="22965">
          <cell r="A22965">
            <v>45196</v>
          </cell>
          <cell r="B22965" t="str">
            <v>HA 59</v>
          </cell>
          <cell r="D22965">
            <v>142</v>
          </cell>
        </row>
        <row r="22966">
          <cell r="A22966">
            <v>45196</v>
          </cell>
          <cell r="B22966" t="str">
            <v>UA 1121</v>
          </cell>
          <cell r="D22966">
            <v>163</v>
          </cell>
        </row>
        <row r="22967">
          <cell r="A22967">
            <v>45196</v>
          </cell>
          <cell r="B22967" t="str">
            <v>UA 417</v>
          </cell>
          <cell r="D22967">
            <v>93</v>
          </cell>
        </row>
        <row r="22968">
          <cell r="A22968">
            <v>45196</v>
          </cell>
          <cell r="B22968" t="str">
            <v>UA 539</v>
          </cell>
          <cell r="D22968">
            <v>130</v>
          </cell>
        </row>
        <row r="22969">
          <cell r="A22969">
            <v>45196</v>
          </cell>
          <cell r="B22969" t="str">
            <v>WN 2699</v>
          </cell>
          <cell r="D22969">
            <v>93</v>
          </cell>
        </row>
        <row r="22970">
          <cell r="A22970">
            <v>45196</v>
          </cell>
          <cell r="B22970" t="str">
            <v>WN 5109</v>
          </cell>
          <cell r="D22970">
            <v>159</v>
          </cell>
        </row>
        <row r="22971">
          <cell r="A22971">
            <v>45196</v>
          </cell>
          <cell r="B22971" t="str">
            <v>WN 5932</v>
          </cell>
          <cell r="D22971">
            <v>167</v>
          </cell>
        </row>
        <row r="22972">
          <cell r="A22972">
            <v>45197</v>
          </cell>
          <cell r="B22972" t="str">
            <v>AA 271</v>
          </cell>
          <cell r="D22972">
            <v>110</v>
          </cell>
        </row>
        <row r="22973">
          <cell r="A22973">
            <v>45197</v>
          </cell>
          <cell r="B22973" t="str">
            <v>AA 432</v>
          </cell>
          <cell r="D22973">
            <v>153</v>
          </cell>
        </row>
        <row r="22974">
          <cell r="A22974">
            <v>45197</v>
          </cell>
          <cell r="B22974" t="str">
            <v>AS 803</v>
          </cell>
          <cell r="D22974">
            <v>100</v>
          </cell>
        </row>
        <row r="22975">
          <cell r="A22975">
            <v>45197</v>
          </cell>
          <cell r="B22975" t="str">
            <v>AS 825</v>
          </cell>
          <cell r="D22975">
            <v>159</v>
          </cell>
        </row>
        <row r="22976">
          <cell r="A22976">
            <v>45197</v>
          </cell>
          <cell r="B22976" t="str">
            <v>AS 861</v>
          </cell>
          <cell r="D22976">
            <v>146</v>
          </cell>
        </row>
        <row r="22977">
          <cell r="A22977">
            <v>45197</v>
          </cell>
          <cell r="B22977" t="str">
            <v>AS 879</v>
          </cell>
          <cell r="D22977">
            <v>91</v>
          </cell>
        </row>
        <row r="22978">
          <cell r="A22978">
            <v>45197</v>
          </cell>
          <cell r="B22978" t="str">
            <v>DL 464</v>
          </cell>
          <cell r="D22978">
            <v>134</v>
          </cell>
        </row>
        <row r="22979">
          <cell r="A22979">
            <v>45197</v>
          </cell>
          <cell r="B22979" t="str">
            <v>DL 481</v>
          </cell>
          <cell r="D22979">
            <v>155</v>
          </cell>
        </row>
        <row r="22980">
          <cell r="A22980">
            <v>45197</v>
          </cell>
          <cell r="B22980" t="str">
            <v>HA 29</v>
          </cell>
          <cell r="D22980">
            <v>205</v>
          </cell>
        </row>
        <row r="22981">
          <cell r="A22981">
            <v>45197</v>
          </cell>
          <cell r="B22981" t="str">
            <v>HA 31</v>
          </cell>
          <cell r="D22981">
            <v>113</v>
          </cell>
        </row>
        <row r="22982">
          <cell r="A22982">
            <v>45197</v>
          </cell>
          <cell r="B22982" t="str">
            <v>HA 33</v>
          </cell>
          <cell r="D22982">
            <v>252</v>
          </cell>
        </row>
        <row r="22983">
          <cell r="A22983">
            <v>45197</v>
          </cell>
          <cell r="B22983" t="str">
            <v>HA 39</v>
          </cell>
          <cell r="D22983">
            <v>144</v>
          </cell>
        </row>
        <row r="22984">
          <cell r="A22984">
            <v>45197</v>
          </cell>
          <cell r="B22984" t="str">
            <v>HA 41</v>
          </cell>
          <cell r="D22984">
            <v>183</v>
          </cell>
        </row>
        <row r="22985">
          <cell r="A22985">
            <v>45197</v>
          </cell>
          <cell r="B22985" t="str">
            <v>HA 57</v>
          </cell>
          <cell r="D22985">
            <v>182</v>
          </cell>
        </row>
        <row r="22986">
          <cell r="A22986">
            <v>45197</v>
          </cell>
          <cell r="B22986" t="str">
            <v>HA 59</v>
          </cell>
          <cell r="D22986">
            <v>157</v>
          </cell>
        </row>
        <row r="22987">
          <cell r="A22987">
            <v>45197</v>
          </cell>
          <cell r="B22987" t="str">
            <v>UA 1121</v>
          </cell>
          <cell r="D22987">
            <v>192</v>
          </cell>
        </row>
        <row r="22988">
          <cell r="A22988">
            <v>45197</v>
          </cell>
          <cell r="B22988" t="str">
            <v>UA 417</v>
          </cell>
          <cell r="D22988">
            <v>78</v>
          </cell>
        </row>
        <row r="22989">
          <cell r="A22989">
            <v>45197</v>
          </cell>
          <cell r="B22989" t="str">
            <v>UA 539</v>
          </cell>
          <cell r="D22989">
            <v>114</v>
          </cell>
        </row>
        <row r="22990">
          <cell r="A22990">
            <v>45197</v>
          </cell>
          <cell r="B22990" t="str">
            <v>WN 2699</v>
          </cell>
          <cell r="D22990">
            <v>117</v>
          </cell>
        </row>
        <row r="22991">
          <cell r="A22991">
            <v>45197</v>
          </cell>
          <cell r="B22991" t="str">
            <v>WN 5109</v>
          </cell>
          <cell r="D22991">
            <v>160</v>
          </cell>
        </row>
        <row r="22992">
          <cell r="A22992">
            <v>45197</v>
          </cell>
          <cell r="B22992" t="str">
            <v>WN 5932</v>
          </cell>
          <cell r="D22992">
            <v>152</v>
          </cell>
        </row>
        <row r="22993">
          <cell r="A22993">
            <v>45198</v>
          </cell>
          <cell r="B22993" t="str">
            <v>AA 119</v>
          </cell>
          <cell r="D22993">
            <v>176</v>
          </cell>
        </row>
        <row r="22994">
          <cell r="A22994">
            <v>45198</v>
          </cell>
          <cell r="B22994" t="str">
            <v>AA 271</v>
          </cell>
          <cell r="D22994">
            <v>138</v>
          </cell>
        </row>
        <row r="22995">
          <cell r="A22995">
            <v>45198</v>
          </cell>
          <cell r="B22995" t="str">
            <v>AA 432</v>
          </cell>
          <cell r="D22995">
            <v>164</v>
          </cell>
        </row>
        <row r="22996">
          <cell r="A22996">
            <v>45198</v>
          </cell>
          <cell r="B22996" t="str">
            <v>AS 803</v>
          </cell>
          <cell r="D22996">
            <v>177</v>
          </cell>
        </row>
        <row r="22997">
          <cell r="A22997">
            <v>45198</v>
          </cell>
          <cell r="B22997" t="str">
            <v>AS 813</v>
          </cell>
          <cell r="D22997">
            <v>94</v>
          </cell>
        </row>
        <row r="22998">
          <cell r="A22998">
            <v>45198</v>
          </cell>
          <cell r="B22998" t="str">
            <v>AS 825</v>
          </cell>
          <cell r="D22998">
            <v>178</v>
          </cell>
        </row>
        <row r="22999">
          <cell r="A22999">
            <v>45198</v>
          </cell>
          <cell r="B22999" t="str">
            <v>AS 829</v>
          </cell>
          <cell r="D22999">
            <v>65</v>
          </cell>
        </row>
        <row r="23000">
          <cell r="A23000">
            <v>45198</v>
          </cell>
          <cell r="B23000" t="str">
            <v>AS 861</v>
          </cell>
          <cell r="D23000">
            <v>131</v>
          </cell>
        </row>
        <row r="23001">
          <cell r="A23001">
            <v>45198</v>
          </cell>
          <cell r="B23001" t="str">
            <v>AS 879</v>
          </cell>
          <cell r="D23001">
            <v>168</v>
          </cell>
        </row>
        <row r="23002">
          <cell r="A23002">
            <v>45198</v>
          </cell>
          <cell r="B23002" t="str">
            <v>DL 464</v>
          </cell>
          <cell r="D23002">
            <v>131</v>
          </cell>
        </row>
        <row r="23003">
          <cell r="A23003">
            <v>45198</v>
          </cell>
          <cell r="B23003" t="str">
            <v>DL 481</v>
          </cell>
          <cell r="D23003">
            <v>129</v>
          </cell>
        </row>
        <row r="23004">
          <cell r="A23004">
            <v>45198</v>
          </cell>
          <cell r="B23004" t="str">
            <v>HA 29</v>
          </cell>
          <cell r="D23004">
            <v>125</v>
          </cell>
        </row>
        <row r="23005">
          <cell r="A23005">
            <v>45198</v>
          </cell>
          <cell r="B23005" t="str">
            <v>HA 33</v>
          </cell>
          <cell r="D23005">
            <v>178</v>
          </cell>
        </row>
        <row r="23006">
          <cell r="A23006">
            <v>45198</v>
          </cell>
          <cell r="B23006" t="str">
            <v>HA 39</v>
          </cell>
          <cell r="D23006">
            <v>131</v>
          </cell>
        </row>
        <row r="23007">
          <cell r="A23007">
            <v>45198</v>
          </cell>
          <cell r="B23007" t="str">
            <v>HA 45</v>
          </cell>
          <cell r="D23007">
            <v>136</v>
          </cell>
        </row>
        <row r="23008">
          <cell r="A23008">
            <v>45198</v>
          </cell>
          <cell r="B23008" t="str">
            <v>HA 57</v>
          </cell>
          <cell r="D23008">
            <v>176</v>
          </cell>
        </row>
        <row r="23009">
          <cell r="A23009">
            <v>45198</v>
          </cell>
          <cell r="B23009" t="str">
            <v>HA 59</v>
          </cell>
          <cell r="D23009">
            <v>174</v>
          </cell>
        </row>
        <row r="23010">
          <cell r="A23010">
            <v>45198</v>
          </cell>
          <cell r="B23010" t="str">
            <v>HA 71</v>
          </cell>
          <cell r="D23010">
            <v>104</v>
          </cell>
        </row>
        <row r="23011">
          <cell r="A23011">
            <v>45198</v>
          </cell>
          <cell r="B23011" t="str">
            <v>UA 1749</v>
          </cell>
          <cell r="D23011">
            <v>147</v>
          </cell>
        </row>
        <row r="23012">
          <cell r="A23012">
            <v>45198</v>
          </cell>
          <cell r="B23012" t="str">
            <v>UA 2025</v>
          </cell>
          <cell r="D23012">
            <v>194</v>
          </cell>
        </row>
        <row r="23013">
          <cell r="A23013">
            <v>45198</v>
          </cell>
          <cell r="B23013" t="str">
            <v>UA 417</v>
          </cell>
          <cell r="D23013">
            <v>83</v>
          </cell>
        </row>
        <row r="23014">
          <cell r="A23014">
            <v>45198</v>
          </cell>
          <cell r="B23014" t="str">
            <v>WN 5109</v>
          </cell>
          <cell r="D23014">
            <v>168</v>
          </cell>
        </row>
        <row r="23015">
          <cell r="A23015">
            <v>45198</v>
          </cell>
          <cell r="B23015" t="str">
            <v>WN 5932</v>
          </cell>
          <cell r="D23015">
            <v>158</v>
          </cell>
        </row>
        <row r="23016">
          <cell r="A23016">
            <v>45199</v>
          </cell>
          <cell r="B23016" t="str">
            <v>AA 271</v>
          </cell>
          <cell r="D23016">
            <v>184</v>
          </cell>
        </row>
        <row r="23017">
          <cell r="A23017">
            <v>45199</v>
          </cell>
          <cell r="B23017" t="str">
            <v>AS 825</v>
          </cell>
          <cell r="D23017">
            <v>165</v>
          </cell>
        </row>
        <row r="23018">
          <cell r="A23018">
            <v>45199</v>
          </cell>
          <cell r="B23018" t="str">
            <v>AS 879</v>
          </cell>
          <cell r="D23018">
            <v>178</v>
          </cell>
        </row>
        <row r="23019">
          <cell r="A23019">
            <v>45199</v>
          </cell>
          <cell r="B23019" t="str">
            <v>DL 464</v>
          </cell>
          <cell r="D23019">
            <v>159</v>
          </cell>
        </row>
        <row r="23020">
          <cell r="A23020">
            <v>45199</v>
          </cell>
          <cell r="B23020" t="str">
            <v>DL 481</v>
          </cell>
          <cell r="D23020">
            <v>190</v>
          </cell>
        </row>
        <row r="23021">
          <cell r="A23021">
            <v>45199</v>
          </cell>
          <cell r="B23021" t="str">
            <v>HA 23</v>
          </cell>
          <cell r="D23021">
            <v>179</v>
          </cell>
        </row>
        <row r="23022">
          <cell r="A23022">
            <v>45199</v>
          </cell>
          <cell r="B23022" t="str">
            <v>HA 29</v>
          </cell>
          <cell r="D23022">
            <v>159</v>
          </cell>
        </row>
        <row r="23023">
          <cell r="A23023">
            <v>45199</v>
          </cell>
          <cell r="B23023" t="str">
            <v>HA 31</v>
          </cell>
          <cell r="D23023">
            <v>132</v>
          </cell>
        </row>
        <row r="23024">
          <cell r="A23024">
            <v>45199</v>
          </cell>
          <cell r="B23024" t="str">
            <v>HA 33</v>
          </cell>
          <cell r="D23024">
            <v>204</v>
          </cell>
        </row>
        <row r="23025">
          <cell r="A23025">
            <v>45199</v>
          </cell>
          <cell r="B23025" t="str">
            <v>HA 39</v>
          </cell>
          <cell r="D23025">
            <v>135</v>
          </cell>
        </row>
        <row r="23026">
          <cell r="A23026">
            <v>45199</v>
          </cell>
          <cell r="B23026" t="str">
            <v>HA 57</v>
          </cell>
          <cell r="D23026">
            <v>123</v>
          </cell>
        </row>
        <row r="23027">
          <cell r="A23027">
            <v>45199</v>
          </cell>
          <cell r="B23027" t="str">
            <v>HA 59</v>
          </cell>
          <cell r="D23027">
            <v>183</v>
          </cell>
        </row>
        <row r="23028">
          <cell r="A23028">
            <v>45199</v>
          </cell>
          <cell r="B23028" t="str">
            <v>HA 71</v>
          </cell>
          <cell r="D23028">
            <v>146</v>
          </cell>
        </row>
        <row r="23029">
          <cell r="A23029">
            <v>45199</v>
          </cell>
          <cell r="B23029" t="str">
            <v>UA 1749</v>
          </cell>
          <cell r="D23029">
            <v>133</v>
          </cell>
        </row>
        <row r="23030">
          <cell r="A23030">
            <v>45199</v>
          </cell>
          <cell r="B23030" t="str">
            <v>UA 2025</v>
          </cell>
          <cell r="D23030">
            <v>313</v>
          </cell>
        </row>
        <row r="23031">
          <cell r="A23031">
            <v>45199</v>
          </cell>
          <cell r="B23031" t="str">
            <v>UA 417</v>
          </cell>
          <cell r="D23031">
            <v>125</v>
          </cell>
        </row>
        <row r="23032">
          <cell r="A23032">
            <v>45199</v>
          </cell>
          <cell r="B23032" t="str">
            <v>WN 2699</v>
          </cell>
          <cell r="D23032">
            <v>136</v>
          </cell>
        </row>
        <row r="23033">
          <cell r="A23033">
            <v>45199</v>
          </cell>
          <cell r="B23033" t="str">
            <v>WN 5109</v>
          </cell>
          <cell r="D23033">
            <v>173</v>
          </cell>
        </row>
        <row r="23034">
          <cell r="A23034">
            <v>45199</v>
          </cell>
          <cell r="B23034" t="str">
            <v>WN 5932</v>
          </cell>
          <cell r="D23034">
            <v>174</v>
          </cell>
        </row>
        <row r="23035">
          <cell r="A23035">
            <v>45200</v>
          </cell>
          <cell r="B23035" t="str">
            <v>AA 119</v>
          </cell>
          <cell r="D23035">
            <v>270</v>
          </cell>
        </row>
        <row r="23036">
          <cell r="A23036">
            <v>45200</v>
          </cell>
          <cell r="B23036" t="str">
            <v>AA 271</v>
          </cell>
          <cell r="D23036">
            <v>140</v>
          </cell>
        </row>
        <row r="23037">
          <cell r="A23037">
            <v>45200</v>
          </cell>
          <cell r="B23037" t="str">
            <v>AA 432</v>
          </cell>
          <cell r="D23037">
            <v>174</v>
          </cell>
        </row>
        <row r="23038">
          <cell r="A23038">
            <v>45200</v>
          </cell>
          <cell r="B23038" t="str">
            <v>AS 803</v>
          </cell>
          <cell r="D23038">
            <v>177</v>
          </cell>
        </row>
        <row r="23039">
          <cell r="A23039">
            <v>45200</v>
          </cell>
          <cell r="B23039" t="str">
            <v>AS 813</v>
          </cell>
          <cell r="D23039">
            <v>96</v>
          </cell>
        </row>
        <row r="23040">
          <cell r="A23040">
            <v>45200</v>
          </cell>
          <cell r="B23040" t="str">
            <v>AS 825</v>
          </cell>
          <cell r="D23040">
            <v>170</v>
          </cell>
        </row>
        <row r="23041">
          <cell r="A23041">
            <v>45200</v>
          </cell>
          <cell r="B23041" t="str">
            <v>AS 829</v>
          </cell>
          <cell r="D23041">
            <v>112</v>
          </cell>
        </row>
        <row r="23042">
          <cell r="A23042">
            <v>45200</v>
          </cell>
          <cell r="B23042" t="str">
            <v>AS 861</v>
          </cell>
          <cell r="D23042">
            <v>175</v>
          </cell>
        </row>
        <row r="23043">
          <cell r="A23043">
            <v>45200</v>
          </cell>
          <cell r="B23043" t="str">
            <v>AS 879</v>
          </cell>
          <cell r="D23043">
            <v>157</v>
          </cell>
        </row>
        <row r="23044">
          <cell r="A23044">
            <v>45200</v>
          </cell>
          <cell r="B23044" t="str">
            <v>DL 464</v>
          </cell>
          <cell r="D23044">
            <v>136</v>
          </cell>
        </row>
        <row r="23045">
          <cell r="A23045">
            <v>45200</v>
          </cell>
          <cell r="B23045" t="str">
            <v>DL 481</v>
          </cell>
          <cell r="D23045">
            <v>150</v>
          </cell>
        </row>
        <row r="23046">
          <cell r="A23046">
            <v>45200</v>
          </cell>
          <cell r="B23046" t="str">
            <v>HA 23</v>
          </cell>
          <cell r="D23046">
            <v>162</v>
          </cell>
        </row>
        <row r="23047">
          <cell r="A23047">
            <v>45200</v>
          </cell>
          <cell r="B23047" t="str">
            <v>HA 29</v>
          </cell>
          <cell r="D23047">
            <v>213</v>
          </cell>
        </row>
        <row r="23048">
          <cell r="A23048">
            <v>45200</v>
          </cell>
          <cell r="B23048" t="str">
            <v>HA 31</v>
          </cell>
          <cell r="D23048">
            <v>189</v>
          </cell>
        </row>
        <row r="23049">
          <cell r="A23049">
            <v>45200</v>
          </cell>
          <cell r="B23049" t="str">
            <v>HA 33</v>
          </cell>
          <cell r="D23049">
            <v>161</v>
          </cell>
        </row>
        <row r="23050">
          <cell r="A23050">
            <v>45200</v>
          </cell>
          <cell r="B23050" t="str">
            <v>HA 39</v>
          </cell>
          <cell r="D23050">
            <v>141</v>
          </cell>
        </row>
        <row r="23051">
          <cell r="A23051">
            <v>45200</v>
          </cell>
          <cell r="B23051" t="str">
            <v>HA 41</v>
          </cell>
          <cell r="D23051">
            <v>162</v>
          </cell>
        </row>
        <row r="23052">
          <cell r="A23052">
            <v>45200</v>
          </cell>
          <cell r="B23052" t="str">
            <v>HA 57</v>
          </cell>
          <cell r="D23052">
            <v>171</v>
          </cell>
        </row>
        <row r="23053">
          <cell r="A23053">
            <v>45200</v>
          </cell>
          <cell r="B23053" t="str">
            <v>HA 59</v>
          </cell>
          <cell r="D23053">
            <v>168</v>
          </cell>
        </row>
        <row r="23054">
          <cell r="A23054">
            <v>45200</v>
          </cell>
          <cell r="B23054" t="str">
            <v>HA 71</v>
          </cell>
          <cell r="D23054">
            <v>145</v>
          </cell>
        </row>
        <row r="23055">
          <cell r="A23055">
            <v>45200</v>
          </cell>
          <cell r="B23055" t="str">
            <v>UA 1749</v>
          </cell>
          <cell r="D23055">
            <v>134</v>
          </cell>
        </row>
        <row r="23056">
          <cell r="A23056">
            <v>45200</v>
          </cell>
          <cell r="B23056" t="str">
            <v>UA 2025</v>
          </cell>
          <cell r="D23056">
            <v>261</v>
          </cell>
        </row>
        <row r="23057">
          <cell r="A23057">
            <v>45200</v>
          </cell>
          <cell r="B23057" t="str">
            <v>UA 417</v>
          </cell>
          <cell r="D23057">
            <v>90</v>
          </cell>
        </row>
        <row r="23058">
          <cell r="A23058">
            <v>45200</v>
          </cell>
          <cell r="B23058" t="str">
            <v>WN 2699</v>
          </cell>
          <cell r="D23058">
            <v>174</v>
          </cell>
        </row>
        <row r="23059">
          <cell r="A23059">
            <v>45200</v>
          </cell>
          <cell r="B23059" t="str">
            <v>WN 5109</v>
          </cell>
          <cell r="D23059">
            <v>172</v>
          </cell>
        </row>
        <row r="23060">
          <cell r="A23060">
            <v>45200</v>
          </cell>
          <cell r="B23060" t="str">
            <v>WN 5932</v>
          </cell>
          <cell r="D23060">
            <v>171</v>
          </cell>
        </row>
        <row r="23061">
          <cell r="A23061">
            <v>45201</v>
          </cell>
          <cell r="B23061" t="str">
            <v>AA 119</v>
          </cell>
          <cell r="D23061">
            <v>225</v>
          </cell>
        </row>
        <row r="23062">
          <cell r="A23062">
            <v>45201</v>
          </cell>
          <cell r="B23062" t="str">
            <v>AA 271</v>
          </cell>
          <cell r="D23062">
            <v>136</v>
          </cell>
        </row>
        <row r="23063">
          <cell r="A23063">
            <v>45201</v>
          </cell>
          <cell r="B23063" t="str">
            <v>AA 432</v>
          </cell>
          <cell r="D23063">
            <v>169</v>
          </cell>
        </row>
        <row r="23064">
          <cell r="A23064">
            <v>45201</v>
          </cell>
          <cell r="B23064" t="str">
            <v>AS 809</v>
          </cell>
          <cell r="D23064">
            <v>119</v>
          </cell>
        </row>
        <row r="23065">
          <cell r="A23065">
            <v>45201</v>
          </cell>
          <cell r="B23065" t="str">
            <v>AS 825</v>
          </cell>
          <cell r="D23065">
            <v>178</v>
          </cell>
        </row>
        <row r="23066">
          <cell r="A23066">
            <v>45201</v>
          </cell>
          <cell r="B23066" t="str">
            <v>AS 829</v>
          </cell>
          <cell r="D23066">
            <v>84</v>
          </cell>
        </row>
        <row r="23067">
          <cell r="A23067">
            <v>45201</v>
          </cell>
          <cell r="B23067" t="str">
            <v>AS 861</v>
          </cell>
          <cell r="D23067">
            <v>138</v>
          </cell>
        </row>
        <row r="23068">
          <cell r="A23068">
            <v>45201</v>
          </cell>
          <cell r="B23068" t="str">
            <v>AS 879</v>
          </cell>
          <cell r="D23068">
            <v>161</v>
          </cell>
        </row>
        <row r="23069">
          <cell r="A23069">
            <v>45201</v>
          </cell>
          <cell r="B23069" t="str">
            <v>DL 464</v>
          </cell>
          <cell r="D23069">
            <v>146</v>
          </cell>
        </row>
        <row r="23070">
          <cell r="A23070">
            <v>45201</v>
          </cell>
          <cell r="B23070" t="str">
            <v>DL 481</v>
          </cell>
          <cell r="D23070">
            <v>180</v>
          </cell>
        </row>
        <row r="23071">
          <cell r="A23071">
            <v>45201</v>
          </cell>
          <cell r="B23071" t="str">
            <v>HA 23</v>
          </cell>
          <cell r="D23071">
            <v>151</v>
          </cell>
        </row>
        <row r="23072">
          <cell r="A23072">
            <v>45201</v>
          </cell>
          <cell r="B23072" t="str">
            <v>HA 29</v>
          </cell>
          <cell r="D23072">
            <v>148</v>
          </cell>
        </row>
        <row r="23073">
          <cell r="A23073">
            <v>45201</v>
          </cell>
          <cell r="B23073" t="str">
            <v>HA 31</v>
          </cell>
          <cell r="D23073">
            <v>188</v>
          </cell>
        </row>
        <row r="23074">
          <cell r="A23074">
            <v>45201</v>
          </cell>
          <cell r="B23074" t="str">
            <v>HA 33</v>
          </cell>
          <cell r="D23074">
            <v>187</v>
          </cell>
        </row>
        <row r="23075">
          <cell r="A23075">
            <v>45201</v>
          </cell>
          <cell r="B23075" t="str">
            <v>HA 41</v>
          </cell>
          <cell r="D23075">
            <v>188</v>
          </cell>
        </row>
        <row r="23076">
          <cell r="A23076">
            <v>45201</v>
          </cell>
          <cell r="B23076" t="str">
            <v>HA 45</v>
          </cell>
          <cell r="D23076">
            <v>260</v>
          </cell>
        </row>
        <row r="23077">
          <cell r="A23077">
            <v>45201</v>
          </cell>
          <cell r="B23077" t="str">
            <v>HA 57</v>
          </cell>
          <cell r="D23077">
            <v>156</v>
          </cell>
        </row>
        <row r="23078">
          <cell r="A23078">
            <v>45201</v>
          </cell>
          <cell r="B23078" t="str">
            <v>HA 59</v>
          </cell>
          <cell r="D23078">
            <v>183</v>
          </cell>
        </row>
        <row r="23079">
          <cell r="A23079">
            <v>45201</v>
          </cell>
          <cell r="B23079" t="str">
            <v>HA 71</v>
          </cell>
          <cell r="D23079">
            <v>153</v>
          </cell>
        </row>
        <row r="23080">
          <cell r="A23080">
            <v>45201</v>
          </cell>
          <cell r="B23080" t="str">
            <v>UA 1749</v>
          </cell>
          <cell r="D23080">
            <v>147</v>
          </cell>
        </row>
        <row r="23081">
          <cell r="A23081">
            <v>45201</v>
          </cell>
          <cell r="B23081" t="str">
            <v>UA 2025</v>
          </cell>
          <cell r="D23081">
            <v>292</v>
          </cell>
        </row>
        <row r="23082">
          <cell r="A23082">
            <v>45201</v>
          </cell>
          <cell r="B23082" t="str">
            <v>UA 417</v>
          </cell>
          <cell r="D23082">
            <v>85</v>
          </cell>
        </row>
        <row r="23083">
          <cell r="A23083">
            <v>45201</v>
          </cell>
          <cell r="B23083" t="str">
            <v>WN 2699</v>
          </cell>
          <cell r="D23083">
            <v>153</v>
          </cell>
        </row>
        <row r="23084">
          <cell r="A23084">
            <v>45201</v>
          </cell>
          <cell r="B23084" t="str">
            <v>WN 5109</v>
          </cell>
          <cell r="D23084">
            <v>177</v>
          </cell>
        </row>
        <row r="23085">
          <cell r="A23085">
            <v>45201</v>
          </cell>
          <cell r="B23085" t="str">
            <v>WN 5932</v>
          </cell>
          <cell r="D23085">
            <v>172</v>
          </cell>
        </row>
        <row r="23086">
          <cell r="A23086">
            <v>45202</v>
          </cell>
          <cell r="B23086" t="str">
            <v>AA 119</v>
          </cell>
          <cell r="D23086">
            <v>206</v>
          </cell>
        </row>
        <row r="23087">
          <cell r="A23087">
            <v>45202</v>
          </cell>
          <cell r="B23087" t="str">
            <v>AA 432</v>
          </cell>
          <cell r="D23087">
            <v>153</v>
          </cell>
        </row>
        <row r="23088">
          <cell r="A23088">
            <v>45202</v>
          </cell>
          <cell r="B23088" t="str">
            <v>AA271</v>
          </cell>
          <cell r="D23088">
            <v>115</v>
          </cell>
        </row>
        <row r="23089">
          <cell r="A23089">
            <v>45202</v>
          </cell>
          <cell r="B23089" t="str">
            <v>AS 803</v>
          </cell>
          <cell r="D23089">
            <v>169</v>
          </cell>
        </row>
        <row r="23090">
          <cell r="A23090">
            <v>45202</v>
          </cell>
          <cell r="B23090" t="str">
            <v>AS 809</v>
          </cell>
          <cell r="D23090">
            <v>101</v>
          </cell>
        </row>
        <row r="23091">
          <cell r="A23091">
            <v>45202</v>
          </cell>
          <cell r="B23091" t="str">
            <v>AS 813</v>
          </cell>
          <cell r="D23091">
            <v>95</v>
          </cell>
        </row>
        <row r="23092">
          <cell r="A23092">
            <v>45202</v>
          </cell>
          <cell r="B23092" t="str">
            <v>AS 825</v>
          </cell>
          <cell r="D23092">
            <v>163</v>
          </cell>
        </row>
        <row r="23093">
          <cell r="A23093">
            <v>45202</v>
          </cell>
          <cell r="B23093" t="str">
            <v>AS 861</v>
          </cell>
          <cell r="D23093">
            <v>121</v>
          </cell>
        </row>
        <row r="23094">
          <cell r="A23094">
            <v>45202</v>
          </cell>
          <cell r="B23094" t="str">
            <v>AS 879</v>
          </cell>
          <cell r="D23094">
            <v>107</v>
          </cell>
        </row>
        <row r="23095">
          <cell r="A23095">
            <v>45202</v>
          </cell>
          <cell r="B23095" t="str">
            <v>DL 464</v>
          </cell>
          <cell r="D23095">
            <v>140</v>
          </cell>
        </row>
        <row r="23096">
          <cell r="A23096">
            <v>45202</v>
          </cell>
          <cell r="B23096" t="str">
            <v>DL 481</v>
          </cell>
          <cell r="D23096">
            <v>163</v>
          </cell>
        </row>
        <row r="23097">
          <cell r="A23097">
            <v>45202</v>
          </cell>
          <cell r="B23097" t="str">
            <v>HA 23</v>
          </cell>
          <cell r="D23097">
            <v>127</v>
          </cell>
        </row>
        <row r="23098">
          <cell r="A23098">
            <v>45202</v>
          </cell>
          <cell r="B23098" t="str">
            <v>HA 29</v>
          </cell>
          <cell r="D23098">
            <v>214</v>
          </cell>
        </row>
        <row r="23099">
          <cell r="A23099">
            <v>45202</v>
          </cell>
          <cell r="B23099" t="str">
            <v>HA 31</v>
          </cell>
          <cell r="D23099">
            <v>189</v>
          </cell>
        </row>
        <row r="23100">
          <cell r="A23100">
            <v>45202</v>
          </cell>
          <cell r="B23100" t="str">
            <v>HA 33</v>
          </cell>
          <cell r="D23100">
            <v>206</v>
          </cell>
        </row>
        <row r="23101">
          <cell r="A23101">
            <v>45202</v>
          </cell>
          <cell r="B23101" t="str">
            <v>HA 39</v>
          </cell>
          <cell r="D23101">
            <v>177</v>
          </cell>
        </row>
        <row r="23102">
          <cell r="A23102">
            <v>45202</v>
          </cell>
          <cell r="B23102" t="str">
            <v>HA 57</v>
          </cell>
          <cell r="D23102">
            <v>139</v>
          </cell>
        </row>
        <row r="23103">
          <cell r="A23103">
            <v>45202</v>
          </cell>
          <cell r="B23103" t="str">
            <v>HA 59</v>
          </cell>
          <cell r="D23103">
            <v>189</v>
          </cell>
        </row>
        <row r="23104">
          <cell r="A23104">
            <v>45202</v>
          </cell>
          <cell r="B23104" t="str">
            <v>HA 71</v>
          </cell>
          <cell r="D23104">
            <v>124</v>
          </cell>
        </row>
        <row r="23105">
          <cell r="A23105">
            <v>45202</v>
          </cell>
          <cell r="B23105" t="str">
            <v>UA 1749</v>
          </cell>
          <cell r="D23105">
            <v>127</v>
          </cell>
        </row>
        <row r="23106">
          <cell r="A23106">
            <v>45202</v>
          </cell>
          <cell r="B23106" t="str">
            <v>UA 2025</v>
          </cell>
          <cell r="D23106">
            <v>200</v>
          </cell>
        </row>
        <row r="23107">
          <cell r="A23107">
            <v>45202</v>
          </cell>
          <cell r="B23107" t="str">
            <v>UA 417</v>
          </cell>
          <cell r="D23107">
            <v>70</v>
          </cell>
        </row>
        <row r="23108">
          <cell r="A23108">
            <v>45202</v>
          </cell>
          <cell r="B23108" t="str">
            <v>WN 2699</v>
          </cell>
          <cell r="D23108">
            <v>136</v>
          </cell>
        </row>
        <row r="23109">
          <cell r="A23109">
            <v>45202</v>
          </cell>
          <cell r="B23109" t="str">
            <v>WN 5109</v>
          </cell>
          <cell r="D23109">
            <v>168</v>
          </cell>
        </row>
        <row r="23110">
          <cell r="A23110">
            <v>45202</v>
          </cell>
          <cell r="B23110" t="str">
            <v>WN 5932</v>
          </cell>
          <cell r="D23110">
            <v>162</v>
          </cell>
        </row>
        <row r="23111">
          <cell r="A23111">
            <v>45203</v>
          </cell>
          <cell r="B23111" t="str">
            <v>AA 119</v>
          </cell>
          <cell r="D23111">
            <v>210</v>
          </cell>
        </row>
        <row r="23112">
          <cell r="A23112">
            <v>45203</v>
          </cell>
          <cell r="B23112" t="str">
            <v>AA 432</v>
          </cell>
          <cell r="D23112">
            <v>178</v>
          </cell>
        </row>
        <row r="23113">
          <cell r="A23113">
            <v>45203</v>
          </cell>
          <cell r="B23113" t="str">
            <v>AA 271</v>
          </cell>
          <cell r="D23113">
            <v>163</v>
          </cell>
        </row>
        <row r="23114">
          <cell r="A23114">
            <v>45203</v>
          </cell>
          <cell r="B23114" t="str">
            <v>AS 809</v>
          </cell>
          <cell r="D23114">
            <v>87</v>
          </cell>
        </row>
        <row r="23115">
          <cell r="A23115">
            <v>45203</v>
          </cell>
          <cell r="B23115" t="str">
            <v>AS 825</v>
          </cell>
          <cell r="D23115">
            <v>176</v>
          </cell>
        </row>
        <row r="23116">
          <cell r="A23116">
            <v>45203</v>
          </cell>
          <cell r="B23116" t="str">
            <v>AS 829</v>
          </cell>
          <cell r="D23116">
            <v>106</v>
          </cell>
        </row>
        <row r="23117">
          <cell r="A23117">
            <v>45203</v>
          </cell>
          <cell r="B23117" t="str">
            <v>AS 861</v>
          </cell>
          <cell r="D23117">
            <v>146</v>
          </cell>
        </row>
        <row r="23118">
          <cell r="A23118">
            <v>45203</v>
          </cell>
          <cell r="B23118" t="str">
            <v>AS 879</v>
          </cell>
          <cell r="D23118">
            <v>160</v>
          </cell>
        </row>
        <row r="23119">
          <cell r="A23119">
            <v>45203</v>
          </cell>
          <cell r="B23119" t="str">
            <v>DL 464</v>
          </cell>
          <cell r="D23119">
            <v>110</v>
          </cell>
        </row>
        <row r="23120">
          <cell r="A23120">
            <v>45203</v>
          </cell>
          <cell r="B23120" t="str">
            <v>DL 481</v>
          </cell>
          <cell r="D23120">
            <v>168</v>
          </cell>
        </row>
        <row r="23121">
          <cell r="A23121">
            <v>45203</v>
          </cell>
          <cell r="B23121" t="str">
            <v>HA 23</v>
          </cell>
          <cell r="D23121">
            <v>189</v>
          </cell>
        </row>
        <row r="23122">
          <cell r="A23122">
            <v>45203</v>
          </cell>
          <cell r="B23122" t="str">
            <v>HA 29</v>
          </cell>
          <cell r="D23122">
            <v>203</v>
          </cell>
        </row>
        <row r="23123">
          <cell r="A23123">
            <v>45203</v>
          </cell>
          <cell r="B23123" t="str">
            <v>HA 31</v>
          </cell>
          <cell r="D23123">
            <v>184</v>
          </cell>
        </row>
        <row r="23124">
          <cell r="A23124">
            <v>45203</v>
          </cell>
          <cell r="B23124" t="str">
            <v>HA 33</v>
          </cell>
          <cell r="D23124">
            <v>229</v>
          </cell>
        </row>
        <row r="23125">
          <cell r="A23125">
            <v>45203</v>
          </cell>
          <cell r="B23125" t="str">
            <v>HA 39</v>
          </cell>
          <cell r="D23125">
            <v>163</v>
          </cell>
        </row>
        <row r="23126">
          <cell r="A23126">
            <v>45203</v>
          </cell>
          <cell r="B23126" t="str">
            <v>HA 57</v>
          </cell>
          <cell r="D23126">
            <v>161</v>
          </cell>
        </row>
        <row r="23127">
          <cell r="A23127">
            <v>45203</v>
          </cell>
          <cell r="B23127" t="str">
            <v>HA 59</v>
          </cell>
          <cell r="D23127">
            <v>160</v>
          </cell>
        </row>
        <row r="23128">
          <cell r="A23128">
            <v>45203</v>
          </cell>
          <cell r="B23128" t="str">
            <v>HA 71</v>
          </cell>
          <cell r="D23128">
            <v>131</v>
          </cell>
        </row>
        <row r="23129">
          <cell r="A23129">
            <v>45203</v>
          </cell>
          <cell r="B23129" t="str">
            <v>UA 1749</v>
          </cell>
          <cell r="D23129">
            <v>132</v>
          </cell>
        </row>
        <row r="23130">
          <cell r="A23130">
            <v>45203</v>
          </cell>
          <cell r="B23130" t="str">
            <v>UA 2025</v>
          </cell>
          <cell r="D23130">
            <v>220</v>
          </cell>
        </row>
        <row r="23131">
          <cell r="A23131">
            <v>45203</v>
          </cell>
          <cell r="B23131" t="str">
            <v>UA 417</v>
          </cell>
          <cell r="D23131">
            <v>92</v>
          </cell>
        </row>
        <row r="23132">
          <cell r="A23132">
            <v>45203</v>
          </cell>
          <cell r="B23132" t="str">
            <v>WN 5109</v>
          </cell>
          <cell r="D23132">
            <v>171</v>
          </cell>
        </row>
        <row r="23133">
          <cell r="A23133">
            <v>45203</v>
          </cell>
          <cell r="B23133" t="str">
            <v>WN 5932</v>
          </cell>
          <cell r="D23133">
            <v>175</v>
          </cell>
        </row>
        <row r="23134">
          <cell r="A23134">
            <v>45204</v>
          </cell>
          <cell r="B23134" t="str">
            <v>AA 119</v>
          </cell>
          <cell r="D23134">
            <v>215</v>
          </cell>
        </row>
        <row r="23135">
          <cell r="A23135">
            <v>45204</v>
          </cell>
          <cell r="B23135" t="str">
            <v>AA 271</v>
          </cell>
          <cell r="D23135">
            <v>120</v>
          </cell>
        </row>
        <row r="23136">
          <cell r="A23136">
            <v>45204</v>
          </cell>
          <cell r="B23136" t="str">
            <v>AA 432</v>
          </cell>
          <cell r="D23136">
            <v>187</v>
          </cell>
        </row>
        <row r="23137">
          <cell r="A23137">
            <v>45204</v>
          </cell>
          <cell r="B23137" t="str">
            <v>AS 803</v>
          </cell>
          <cell r="D23137">
            <v>178</v>
          </cell>
        </row>
        <row r="23138">
          <cell r="A23138">
            <v>45204</v>
          </cell>
          <cell r="B23138" t="str">
            <v>AS 825</v>
          </cell>
          <cell r="D23138">
            <v>156</v>
          </cell>
        </row>
        <row r="23139">
          <cell r="A23139">
            <v>45204</v>
          </cell>
          <cell r="B23139" t="str">
            <v>AS 879</v>
          </cell>
          <cell r="D23139">
            <v>155</v>
          </cell>
        </row>
        <row r="23140">
          <cell r="A23140">
            <v>45204</v>
          </cell>
          <cell r="B23140" t="str">
            <v>DL 464</v>
          </cell>
          <cell r="D23140">
            <v>144</v>
          </cell>
        </row>
        <row r="23141">
          <cell r="A23141">
            <v>45204</v>
          </cell>
          <cell r="B23141" t="str">
            <v>DL 481</v>
          </cell>
          <cell r="D23141">
            <v>161</v>
          </cell>
        </row>
        <row r="23142">
          <cell r="A23142">
            <v>45204</v>
          </cell>
          <cell r="B23142" t="str">
            <v>HA 23</v>
          </cell>
          <cell r="D23142">
            <v>181</v>
          </cell>
        </row>
        <row r="23143">
          <cell r="A23143">
            <v>45204</v>
          </cell>
          <cell r="B23143" t="str">
            <v>HA 29</v>
          </cell>
          <cell r="D23143">
            <v>236</v>
          </cell>
        </row>
        <row r="23144">
          <cell r="A23144">
            <v>45204</v>
          </cell>
          <cell r="B23144" t="str">
            <v>HA 31</v>
          </cell>
          <cell r="D23144">
            <v>148</v>
          </cell>
        </row>
        <row r="23145">
          <cell r="A23145">
            <v>45204</v>
          </cell>
          <cell r="B23145" t="str">
            <v>HA 33</v>
          </cell>
          <cell r="D23145">
            <v>257</v>
          </cell>
        </row>
        <row r="23146">
          <cell r="A23146">
            <v>45204</v>
          </cell>
          <cell r="B23146" t="str">
            <v>HA 39</v>
          </cell>
          <cell r="D23146">
            <v>178</v>
          </cell>
        </row>
        <row r="23147">
          <cell r="A23147">
            <v>45204</v>
          </cell>
          <cell r="B23147" t="str">
            <v>HA 57</v>
          </cell>
          <cell r="D23147">
            <v>168</v>
          </cell>
        </row>
        <row r="23148">
          <cell r="A23148">
            <v>45204</v>
          </cell>
          <cell r="B23148" t="str">
            <v>HA 59</v>
          </cell>
          <cell r="D23148">
            <v>169</v>
          </cell>
        </row>
        <row r="23149">
          <cell r="A23149">
            <v>45204</v>
          </cell>
          <cell r="B23149" t="str">
            <v>UA 1749</v>
          </cell>
          <cell r="D23149">
            <v>125</v>
          </cell>
        </row>
        <row r="23150">
          <cell r="A23150">
            <v>45204</v>
          </cell>
          <cell r="B23150" t="str">
            <v>UA 2025</v>
          </cell>
          <cell r="D23150">
            <v>231</v>
          </cell>
        </row>
        <row r="23151">
          <cell r="A23151">
            <v>45204</v>
          </cell>
          <cell r="B23151" t="str">
            <v>UA 417</v>
          </cell>
          <cell r="D23151">
            <v>82</v>
          </cell>
        </row>
        <row r="23152">
          <cell r="A23152">
            <v>45204</v>
          </cell>
          <cell r="B23152" t="str">
            <v>WN 1036</v>
          </cell>
          <cell r="D23152">
            <v>173</v>
          </cell>
        </row>
        <row r="23153">
          <cell r="A23153">
            <v>45204</v>
          </cell>
          <cell r="B23153" t="str">
            <v>WN 1585</v>
          </cell>
          <cell r="D23153">
            <v>175</v>
          </cell>
        </row>
        <row r="23154">
          <cell r="A23154">
            <v>45204</v>
          </cell>
          <cell r="B23154" t="str">
            <v>WN 2994</v>
          </cell>
          <cell r="D23154">
            <v>166</v>
          </cell>
        </row>
        <row r="23155">
          <cell r="A23155">
            <v>45205</v>
          </cell>
          <cell r="B23155" t="str">
            <v>AA 119</v>
          </cell>
          <cell r="D23155">
            <v>234</v>
          </cell>
        </row>
        <row r="23156">
          <cell r="A23156">
            <v>45205</v>
          </cell>
          <cell r="B23156" t="str">
            <v>AA 271</v>
          </cell>
          <cell r="D23156">
            <v>116</v>
          </cell>
        </row>
        <row r="23157">
          <cell r="A23157">
            <v>45205</v>
          </cell>
          <cell r="B23157" t="str">
            <v>AA 432</v>
          </cell>
          <cell r="D23157">
            <v>188</v>
          </cell>
        </row>
        <row r="23158">
          <cell r="A23158">
            <v>45205</v>
          </cell>
          <cell r="B23158" t="str">
            <v>AS 803</v>
          </cell>
          <cell r="D23158">
            <v>71</v>
          </cell>
        </row>
        <row r="23159">
          <cell r="A23159">
            <v>45205</v>
          </cell>
          <cell r="B23159" t="str">
            <v>AS 825</v>
          </cell>
          <cell r="D23159">
            <v>148</v>
          </cell>
        </row>
        <row r="23160">
          <cell r="A23160">
            <v>45205</v>
          </cell>
          <cell r="B23160" t="str">
            <v>AS 829</v>
          </cell>
          <cell r="D23160">
            <v>173</v>
          </cell>
        </row>
        <row r="23161">
          <cell r="A23161">
            <v>45205</v>
          </cell>
          <cell r="B23161" t="str">
            <v>AS 861</v>
          </cell>
          <cell r="D23161">
            <v>154</v>
          </cell>
        </row>
        <row r="23162">
          <cell r="A23162">
            <v>45205</v>
          </cell>
          <cell r="B23162" t="str">
            <v>AS 879</v>
          </cell>
          <cell r="D23162">
            <v>114</v>
          </cell>
        </row>
        <row r="23163">
          <cell r="A23163">
            <v>45205</v>
          </cell>
          <cell r="B23163" t="str">
            <v>DL 464</v>
          </cell>
          <cell r="D23163">
            <v>168</v>
          </cell>
        </row>
        <row r="23164">
          <cell r="A23164">
            <v>45205</v>
          </cell>
          <cell r="B23164" t="str">
            <v>DL 481</v>
          </cell>
          <cell r="D23164">
            <v>168</v>
          </cell>
        </row>
        <row r="23165">
          <cell r="A23165">
            <v>45205</v>
          </cell>
          <cell r="B23165" t="str">
            <v>HA 23</v>
          </cell>
          <cell r="D23165">
            <v>181</v>
          </cell>
        </row>
        <row r="23166">
          <cell r="A23166">
            <v>45205</v>
          </cell>
          <cell r="B23166" t="str">
            <v>HA 29</v>
          </cell>
          <cell r="D23166">
            <v>153</v>
          </cell>
        </row>
        <row r="23167">
          <cell r="A23167">
            <v>45205</v>
          </cell>
          <cell r="B23167" t="str">
            <v>HA 31</v>
          </cell>
          <cell r="D23167">
            <v>83</v>
          </cell>
        </row>
        <row r="23168">
          <cell r="A23168">
            <v>45205</v>
          </cell>
          <cell r="B23168" t="str">
            <v>HA 33</v>
          </cell>
          <cell r="D23168">
            <v>244</v>
          </cell>
        </row>
        <row r="23169">
          <cell r="A23169">
            <v>45205</v>
          </cell>
          <cell r="B23169" t="str">
            <v>HA 45</v>
          </cell>
          <cell r="D23169">
            <v>117</v>
          </cell>
        </row>
        <row r="23170">
          <cell r="A23170">
            <v>45205</v>
          </cell>
          <cell r="B23170" t="str">
            <v>HA 57</v>
          </cell>
          <cell r="D23170">
            <v>139</v>
          </cell>
        </row>
        <row r="23171">
          <cell r="A23171">
            <v>45205</v>
          </cell>
          <cell r="B23171" t="str">
            <v>HA 59</v>
          </cell>
          <cell r="D23171">
            <v>148</v>
          </cell>
        </row>
        <row r="23172">
          <cell r="A23172">
            <v>45205</v>
          </cell>
          <cell r="B23172" t="str">
            <v>HA 8041</v>
          </cell>
          <cell r="D23172">
            <v>0</v>
          </cell>
        </row>
        <row r="23173">
          <cell r="A23173">
            <v>45205</v>
          </cell>
          <cell r="B23173" t="str">
            <v>UA 2025</v>
          </cell>
          <cell r="D23173">
            <v>200</v>
          </cell>
        </row>
        <row r="23174">
          <cell r="A23174">
            <v>45205</v>
          </cell>
          <cell r="B23174" t="str">
            <v>UA 417</v>
          </cell>
          <cell r="D23174">
            <v>91</v>
          </cell>
        </row>
        <row r="23175">
          <cell r="A23175">
            <v>45205</v>
          </cell>
          <cell r="B23175" t="str">
            <v>WN 1036</v>
          </cell>
          <cell r="D23175">
            <v>158</v>
          </cell>
        </row>
        <row r="23176">
          <cell r="A23176">
            <v>45205</v>
          </cell>
          <cell r="B23176" t="str">
            <v>WN 1585</v>
          </cell>
          <cell r="D23176">
            <v>172</v>
          </cell>
        </row>
        <row r="23177">
          <cell r="A23177">
            <v>45205</v>
          </cell>
          <cell r="B23177" t="str">
            <v>WN 2994</v>
          </cell>
          <cell r="D23177">
            <v>173</v>
          </cell>
        </row>
        <row r="23178">
          <cell r="A23178">
            <v>45206</v>
          </cell>
          <cell r="B23178" t="str">
            <v>AA 119</v>
          </cell>
          <cell r="D23178">
            <v>247</v>
          </cell>
        </row>
        <row r="23179">
          <cell r="A23179">
            <v>45206</v>
          </cell>
          <cell r="B23179" t="str">
            <v>AA 271</v>
          </cell>
          <cell r="D23179">
            <v>189</v>
          </cell>
        </row>
        <row r="23180">
          <cell r="A23180">
            <v>45206</v>
          </cell>
          <cell r="B23180" t="str">
            <v>AS 803</v>
          </cell>
          <cell r="D23180">
            <v>89</v>
          </cell>
        </row>
        <row r="23181">
          <cell r="A23181">
            <v>45206</v>
          </cell>
          <cell r="B23181" t="str">
            <v>AS 809</v>
          </cell>
          <cell r="D23181">
            <v>160</v>
          </cell>
        </row>
        <row r="23182">
          <cell r="A23182">
            <v>45206</v>
          </cell>
          <cell r="B23182" t="str">
            <v>AS 813</v>
          </cell>
          <cell r="D23182">
            <v>165</v>
          </cell>
        </row>
        <row r="23183">
          <cell r="A23183">
            <v>45206</v>
          </cell>
          <cell r="B23183" t="str">
            <v>AS 825</v>
          </cell>
          <cell r="D23183">
            <v>176</v>
          </cell>
        </row>
        <row r="23184">
          <cell r="A23184">
            <v>45206</v>
          </cell>
          <cell r="B23184" t="str">
            <v>AS 829</v>
          </cell>
          <cell r="D23184">
            <v>133</v>
          </cell>
        </row>
        <row r="23185">
          <cell r="A23185">
            <v>45206</v>
          </cell>
          <cell r="B23185" t="str">
            <v>AS 861</v>
          </cell>
          <cell r="D23185">
            <v>178</v>
          </cell>
        </row>
        <row r="23186">
          <cell r="A23186">
            <v>45206</v>
          </cell>
          <cell r="B23186" t="str">
            <v>AS 879</v>
          </cell>
          <cell r="D23186">
            <v>178</v>
          </cell>
        </row>
        <row r="23187">
          <cell r="A23187">
            <v>45206</v>
          </cell>
          <cell r="B23187" t="str">
            <v>DL 464</v>
          </cell>
          <cell r="D23187">
            <v>127</v>
          </cell>
        </row>
        <row r="23188">
          <cell r="A23188">
            <v>45206</v>
          </cell>
          <cell r="B23188" t="str">
            <v>DL 481</v>
          </cell>
          <cell r="D23188">
            <v>188</v>
          </cell>
        </row>
        <row r="23189">
          <cell r="A23189">
            <v>45206</v>
          </cell>
          <cell r="B23189" t="str">
            <v>HA 23</v>
          </cell>
          <cell r="D23189">
            <v>103</v>
          </cell>
        </row>
        <row r="23190">
          <cell r="A23190">
            <v>45206</v>
          </cell>
          <cell r="B23190" t="str">
            <v>HA 29</v>
          </cell>
          <cell r="D23190">
            <v>196</v>
          </cell>
        </row>
        <row r="23191">
          <cell r="A23191">
            <v>45206</v>
          </cell>
          <cell r="B23191" t="str">
            <v>HA 33</v>
          </cell>
          <cell r="D23191">
            <v>181</v>
          </cell>
        </row>
        <row r="23192">
          <cell r="A23192">
            <v>45206</v>
          </cell>
          <cell r="B23192" t="str">
            <v>HA 39</v>
          </cell>
          <cell r="D23192">
            <v>127</v>
          </cell>
        </row>
        <row r="23193">
          <cell r="A23193">
            <v>45206</v>
          </cell>
          <cell r="B23193" t="str">
            <v>HA 41</v>
          </cell>
          <cell r="D23193">
            <v>162</v>
          </cell>
        </row>
        <row r="23194">
          <cell r="A23194">
            <v>45206</v>
          </cell>
          <cell r="B23194" t="str">
            <v>HA 57</v>
          </cell>
          <cell r="D23194">
            <v>179</v>
          </cell>
        </row>
        <row r="23195">
          <cell r="A23195">
            <v>45206</v>
          </cell>
          <cell r="B23195" t="str">
            <v>HA 59</v>
          </cell>
          <cell r="D23195">
            <v>188</v>
          </cell>
        </row>
        <row r="23196">
          <cell r="A23196">
            <v>45206</v>
          </cell>
          <cell r="B23196" t="str">
            <v>UA 1749</v>
          </cell>
          <cell r="D23196">
            <v>143</v>
          </cell>
        </row>
        <row r="23197">
          <cell r="A23197">
            <v>45206</v>
          </cell>
          <cell r="B23197" t="str">
            <v>UA 2025</v>
          </cell>
          <cell r="D23197">
            <v>239</v>
          </cell>
        </row>
        <row r="23198">
          <cell r="A23198">
            <v>45206</v>
          </cell>
          <cell r="B23198" t="str">
            <v>UA 417</v>
          </cell>
          <cell r="D23198">
            <v>166</v>
          </cell>
        </row>
        <row r="23199">
          <cell r="A23199">
            <v>45206</v>
          </cell>
          <cell r="B23199" t="str">
            <v>WN 1036</v>
          </cell>
          <cell r="D23199">
            <v>176</v>
          </cell>
        </row>
        <row r="23200">
          <cell r="A23200">
            <v>45206</v>
          </cell>
          <cell r="B23200" t="str">
            <v>WN 1585</v>
          </cell>
          <cell r="D23200">
            <v>175</v>
          </cell>
        </row>
        <row r="23201">
          <cell r="A23201">
            <v>45206</v>
          </cell>
          <cell r="B23201" t="str">
            <v>WN 2994</v>
          </cell>
          <cell r="D23201">
            <v>179</v>
          </cell>
        </row>
        <row r="23202">
          <cell r="A23202">
            <v>45207</v>
          </cell>
          <cell r="B23202" t="str">
            <v>AA 271</v>
          </cell>
          <cell r="D23202">
            <v>158</v>
          </cell>
        </row>
        <row r="23203">
          <cell r="A23203">
            <v>45207</v>
          </cell>
          <cell r="B23203" t="str">
            <v>AS 803</v>
          </cell>
          <cell r="D23203">
            <v>99</v>
          </cell>
        </row>
        <row r="23204">
          <cell r="A23204">
            <v>45207</v>
          </cell>
          <cell r="B23204" t="str">
            <v>AS 809</v>
          </cell>
          <cell r="D23204">
            <v>97</v>
          </cell>
        </row>
        <row r="23205">
          <cell r="A23205">
            <v>45207</v>
          </cell>
          <cell r="B23205" t="str">
            <v>AS 813</v>
          </cell>
          <cell r="D23205">
            <v>154</v>
          </cell>
        </row>
        <row r="23206">
          <cell r="A23206">
            <v>45207</v>
          </cell>
          <cell r="B23206" t="str">
            <v>AS 825</v>
          </cell>
          <cell r="D23206">
            <v>171</v>
          </cell>
        </row>
        <row r="23207">
          <cell r="A23207">
            <v>45207</v>
          </cell>
          <cell r="B23207" t="str">
            <v>AS 829</v>
          </cell>
          <cell r="D23207">
            <v>100</v>
          </cell>
        </row>
        <row r="23208">
          <cell r="A23208">
            <v>45207</v>
          </cell>
          <cell r="B23208" t="str">
            <v>AS 861</v>
          </cell>
          <cell r="D23208">
            <v>147</v>
          </cell>
        </row>
        <row r="23209">
          <cell r="A23209">
            <v>45207</v>
          </cell>
          <cell r="B23209" t="str">
            <v>AS 879</v>
          </cell>
          <cell r="D23209">
            <v>155</v>
          </cell>
        </row>
        <row r="23210">
          <cell r="A23210">
            <v>45207</v>
          </cell>
          <cell r="B23210" t="str">
            <v>DL 464</v>
          </cell>
          <cell r="D23210">
            <v>150</v>
          </cell>
        </row>
        <row r="23211">
          <cell r="A23211">
            <v>45207</v>
          </cell>
          <cell r="B23211" t="str">
            <v>DL 481</v>
          </cell>
          <cell r="D23211">
            <v>177</v>
          </cell>
        </row>
        <row r="23212">
          <cell r="A23212">
            <v>45207</v>
          </cell>
          <cell r="B23212" t="str">
            <v>HA 23</v>
          </cell>
          <cell r="D23212">
            <v>138</v>
          </cell>
        </row>
        <row r="23213">
          <cell r="A23213">
            <v>45207</v>
          </cell>
          <cell r="B23213" t="str">
            <v>HA 29</v>
          </cell>
          <cell r="D23213">
            <v>187</v>
          </cell>
        </row>
        <row r="23214">
          <cell r="A23214">
            <v>45207</v>
          </cell>
          <cell r="B23214" t="str">
            <v>HA 31</v>
          </cell>
          <cell r="D23214">
            <v>170</v>
          </cell>
        </row>
        <row r="23215">
          <cell r="A23215">
            <v>45207</v>
          </cell>
          <cell r="B23215" t="str">
            <v>HA 33</v>
          </cell>
          <cell r="D23215">
            <v>264</v>
          </cell>
        </row>
        <row r="23216">
          <cell r="A23216">
            <v>45207</v>
          </cell>
          <cell r="B23216" t="str">
            <v>HA 57</v>
          </cell>
          <cell r="D23216">
            <v>173</v>
          </cell>
        </row>
        <row r="23217">
          <cell r="A23217">
            <v>45207</v>
          </cell>
          <cell r="B23217" t="str">
            <v>HA 59</v>
          </cell>
          <cell r="D23217">
            <v>173</v>
          </cell>
        </row>
        <row r="23218">
          <cell r="A23218">
            <v>45207</v>
          </cell>
          <cell r="B23218" t="str">
            <v>HA 71</v>
          </cell>
          <cell r="D23218">
            <v>189</v>
          </cell>
        </row>
        <row r="23219">
          <cell r="A23219">
            <v>45207</v>
          </cell>
          <cell r="B23219" t="str">
            <v>UA 1749</v>
          </cell>
          <cell r="D23219">
            <v>134</v>
          </cell>
        </row>
        <row r="23220">
          <cell r="A23220">
            <v>45207</v>
          </cell>
          <cell r="B23220" t="str">
            <v>UA 2025</v>
          </cell>
          <cell r="D23220">
            <v>210</v>
          </cell>
        </row>
        <row r="23221">
          <cell r="A23221">
            <v>45207</v>
          </cell>
          <cell r="B23221" t="str">
            <v>WN 1036</v>
          </cell>
          <cell r="D23221">
            <v>173</v>
          </cell>
        </row>
        <row r="23222">
          <cell r="A23222">
            <v>45207</v>
          </cell>
          <cell r="B23222" t="str">
            <v>WN 1585</v>
          </cell>
          <cell r="D23222">
            <v>175</v>
          </cell>
        </row>
        <row r="23223">
          <cell r="A23223">
            <v>45207</v>
          </cell>
          <cell r="B23223" t="str">
            <v>WN 2994</v>
          </cell>
          <cell r="D23223">
            <v>172</v>
          </cell>
        </row>
        <row r="23224">
          <cell r="A23224">
            <v>45208</v>
          </cell>
          <cell r="B23224" t="str">
            <v>AA 271</v>
          </cell>
          <cell r="D23224">
            <v>163</v>
          </cell>
        </row>
        <row r="23225">
          <cell r="A23225">
            <v>45208</v>
          </cell>
          <cell r="B23225" t="str">
            <v>AA 432</v>
          </cell>
          <cell r="D23225">
            <v>190</v>
          </cell>
        </row>
        <row r="23226">
          <cell r="A23226">
            <v>45208</v>
          </cell>
          <cell r="B23226" t="str">
            <v>AS 809</v>
          </cell>
          <cell r="D23226">
            <v>139</v>
          </cell>
        </row>
        <row r="23227">
          <cell r="A23227">
            <v>45208</v>
          </cell>
          <cell r="B23227" t="str">
            <v>AS 825</v>
          </cell>
          <cell r="D23227">
            <v>165</v>
          </cell>
        </row>
        <row r="23228">
          <cell r="A23228">
            <v>45208</v>
          </cell>
          <cell r="B23228" t="str">
            <v>AS 829</v>
          </cell>
          <cell r="D23228">
            <v>131</v>
          </cell>
        </row>
        <row r="23229">
          <cell r="A23229">
            <v>45208</v>
          </cell>
          <cell r="B23229" t="str">
            <v>AS 861</v>
          </cell>
          <cell r="D23229">
            <v>146</v>
          </cell>
        </row>
        <row r="23230">
          <cell r="A23230">
            <v>45208</v>
          </cell>
          <cell r="B23230" t="str">
            <v>AS 879</v>
          </cell>
          <cell r="D23230">
            <v>127</v>
          </cell>
        </row>
        <row r="23231">
          <cell r="A23231">
            <v>45208</v>
          </cell>
          <cell r="B23231" t="str">
            <v>DL 448</v>
          </cell>
          <cell r="D23231">
            <v>194</v>
          </cell>
        </row>
        <row r="23232">
          <cell r="A23232">
            <v>45208</v>
          </cell>
          <cell r="B23232" t="str">
            <v>DL 481</v>
          </cell>
          <cell r="D23232">
            <v>195</v>
          </cell>
        </row>
        <row r="23233">
          <cell r="A23233">
            <v>45208</v>
          </cell>
          <cell r="B23233" t="str">
            <v>HA 23</v>
          </cell>
          <cell r="D23233">
            <v>176</v>
          </cell>
        </row>
        <row r="23234">
          <cell r="A23234">
            <v>45208</v>
          </cell>
          <cell r="B23234" t="str">
            <v>HA 29</v>
          </cell>
          <cell r="D23234">
            <v>270</v>
          </cell>
        </row>
        <row r="23235">
          <cell r="A23235">
            <v>45208</v>
          </cell>
          <cell r="B23235" t="str">
            <v>HA 31</v>
          </cell>
          <cell r="D23235">
            <v>189</v>
          </cell>
        </row>
        <row r="23236">
          <cell r="A23236">
            <v>45208</v>
          </cell>
          <cell r="B23236" t="str">
            <v>HA 33</v>
          </cell>
          <cell r="D23236">
            <v>275</v>
          </cell>
        </row>
        <row r="23237">
          <cell r="A23237">
            <v>45208</v>
          </cell>
          <cell r="B23237" t="str">
            <v>HA 39</v>
          </cell>
          <cell r="D23237">
            <v>182</v>
          </cell>
        </row>
        <row r="23238">
          <cell r="A23238">
            <v>45208</v>
          </cell>
          <cell r="B23238" t="str">
            <v>HA 41</v>
          </cell>
          <cell r="D23238">
            <v>176</v>
          </cell>
        </row>
        <row r="23239">
          <cell r="A23239">
            <v>45208</v>
          </cell>
          <cell r="B23239" t="str">
            <v>HA 45</v>
          </cell>
          <cell r="D23239">
            <v>178</v>
          </cell>
        </row>
        <row r="23240">
          <cell r="A23240">
            <v>45208</v>
          </cell>
          <cell r="B23240" t="str">
            <v>HA 57</v>
          </cell>
          <cell r="D23240">
            <v>188</v>
          </cell>
        </row>
        <row r="23241">
          <cell r="A23241">
            <v>45208</v>
          </cell>
          <cell r="B23241" t="str">
            <v>HA 59</v>
          </cell>
          <cell r="D23241">
            <v>168</v>
          </cell>
        </row>
        <row r="23242">
          <cell r="A23242">
            <v>45208</v>
          </cell>
          <cell r="B23242" t="str">
            <v>UA 1749</v>
          </cell>
          <cell r="D23242">
            <v>146</v>
          </cell>
        </row>
        <row r="23243">
          <cell r="A23243">
            <v>45208</v>
          </cell>
          <cell r="B23243" t="str">
            <v>UA 2025</v>
          </cell>
          <cell r="D23243">
            <v>211</v>
          </cell>
        </row>
        <row r="23244">
          <cell r="A23244">
            <v>45208</v>
          </cell>
          <cell r="B23244" t="str">
            <v>UA 417</v>
          </cell>
          <cell r="D23244">
            <v>119</v>
          </cell>
        </row>
        <row r="23245">
          <cell r="A23245">
            <v>45208</v>
          </cell>
          <cell r="B23245" t="str">
            <v>WN 1036</v>
          </cell>
          <cell r="D23245">
            <v>173</v>
          </cell>
        </row>
        <row r="23246">
          <cell r="A23246">
            <v>45208</v>
          </cell>
          <cell r="B23246" t="str">
            <v>WN 1585</v>
          </cell>
          <cell r="D23246">
            <v>175</v>
          </cell>
        </row>
        <row r="23247">
          <cell r="A23247">
            <v>45208</v>
          </cell>
          <cell r="B23247" t="str">
            <v>WN 1895</v>
          </cell>
          <cell r="D23247">
            <v>168</v>
          </cell>
        </row>
        <row r="23248">
          <cell r="A23248">
            <v>45208</v>
          </cell>
          <cell r="B23248" t="str">
            <v>WN 2994</v>
          </cell>
          <cell r="D23248">
            <v>174</v>
          </cell>
        </row>
        <row r="23249">
          <cell r="A23249">
            <v>45209</v>
          </cell>
          <cell r="B23249" t="str">
            <v>AA 119</v>
          </cell>
          <cell r="D23249">
            <v>227</v>
          </cell>
        </row>
        <row r="23250">
          <cell r="A23250">
            <v>45209</v>
          </cell>
          <cell r="B23250" t="str">
            <v>AA 432</v>
          </cell>
          <cell r="D23250">
            <v>191</v>
          </cell>
        </row>
        <row r="23251">
          <cell r="A23251">
            <v>45209</v>
          </cell>
          <cell r="B23251" t="str">
            <v>AS 803</v>
          </cell>
          <cell r="D23251">
            <v>123</v>
          </cell>
        </row>
        <row r="23252">
          <cell r="A23252">
            <v>45209</v>
          </cell>
          <cell r="B23252" t="str">
            <v>AS 813</v>
          </cell>
          <cell r="D23252">
            <v>144</v>
          </cell>
        </row>
        <row r="23253">
          <cell r="A23253">
            <v>45209</v>
          </cell>
          <cell r="B23253" t="str">
            <v>AS 825</v>
          </cell>
          <cell r="D23253">
            <v>168</v>
          </cell>
        </row>
        <row r="23254">
          <cell r="A23254">
            <v>45209</v>
          </cell>
          <cell r="B23254" t="str">
            <v>AS 879</v>
          </cell>
          <cell r="D23254">
            <v>133</v>
          </cell>
        </row>
        <row r="23255">
          <cell r="A23255">
            <v>45209</v>
          </cell>
          <cell r="B23255" t="str">
            <v>DL 448</v>
          </cell>
          <cell r="D23255">
            <v>183</v>
          </cell>
        </row>
        <row r="23256">
          <cell r="A23256">
            <v>45209</v>
          </cell>
          <cell r="B23256" t="str">
            <v>DL 481</v>
          </cell>
          <cell r="D23256">
            <v>161</v>
          </cell>
        </row>
        <row r="23257">
          <cell r="A23257">
            <v>45209</v>
          </cell>
          <cell r="B23257" t="str">
            <v>HA 23</v>
          </cell>
          <cell r="D23257">
            <v>187</v>
          </cell>
        </row>
        <row r="23258">
          <cell r="A23258">
            <v>45209</v>
          </cell>
          <cell r="B23258" t="str">
            <v>HA 31</v>
          </cell>
          <cell r="D23258">
            <v>173</v>
          </cell>
        </row>
        <row r="23259">
          <cell r="A23259">
            <v>45209</v>
          </cell>
          <cell r="B23259" t="str">
            <v>HA 33</v>
          </cell>
          <cell r="D23259">
            <v>254</v>
          </cell>
        </row>
        <row r="23260">
          <cell r="A23260">
            <v>45209</v>
          </cell>
          <cell r="B23260" t="str">
            <v>HA 39</v>
          </cell>
          <cell r="D23260">
            <v>176</v>
          </cell>
        </row>
        <row r="23261">
          <cell r="A23261">
            <v>45209</v>
          </cell>
          <cell r="B23261" t="str">
            <v>HA 41</v>
          </cell>
          <cell r="D23261">
            <v>163</v>
          </cell>
        </row>
        <row r="23262">
          <cell r="A23262">
            <v>45209</v>
          </cell>
          <cell r="B23262" t="str">
            <v>HA 57</v>
          </cell>
          <cell r="D23262">
            <v>162</v>
          </cell>
        </row>
        <row r="23263">
          <cell r="A23263">
            <v>45209</v>
          </cell>
          <cell r="B23263" t="str">
            <v>HA 59</v>
          </cell>
          <cell r="D23263">
            <v>189</v>
          </cell>
        </row>
        <row r="23264">
          <cell r="A23264">
            <v>45209</v>
          </cell>
          <cell r="B23264" t="str">
            <v>UA 1749</v>
          </cell>
          <cell r="D23264">
            <v>133</v>
          </cell>
        </row>
        <row r="23265">
          <cell r="A23265">
            <v>45209</v>
          </cell>
          <cell r="B23265" t="str">
            <v>UA 2025</v>
          </cell>
          <cell r="D23265">
            <v>182</v>
          </cell>
        </row>
        <row r="23266">
          <cell r="A23266">
            <v>45209</v>
          </cell>
          <cell r="B23266" t="str">
            <v>UA 417</v>
          </cell>
          <cell r="D23266">
            <v>129</v>
          </cell>
        </row>
        <row r="23267">
          <cell r="A23267">
            <v>45209</v>
          </cell>
          <cell r="B23267" t="str">
            <v>WN 1036</v>
          </cell>
          <cell r="D23267">
            <v>173</v>
          </cell>
        </row>
        <row r="23268">
          <cell r="A23268">
            <v>45209</v>
          </cell>
          <cell r="B23268" t="str">
            <v>WN 1585</v>
          </cell>
          <cell r="D23268">
            <v>170</v>
          </cell>
        </row>
        <row r="23269">
          <cell r="A23269">
            <v>45209</v>
          </cell>
          <cell r="B23269" t="str">
            <v>WN 2994</v>
          </cell>
          <cell r="D23269">
            <v>174</v>
          </cell>
        </row>
        <row r="23270">
          <cell r="A23270">
            <v>45210</v>
          </cell>
          <cell r="B23270" t="str">
            <v>AA 271</v>
          </cell>
          <cell r="D23270">
            <v>165</v>
          </cell>
        </row>
        <row r="23271">
          <cell r="A23271">
            <v>45210</v>
          </cell>
          <cell r="B23271" t="str">
            <v>AS 803</v>
          </cell>
          <cell r="D23271">
            <v>101</v>
          </cell>
        </row>
        <row r="23272">
          <cell r="A23272">
            <v>45210</v>
          </cell>
          <cell r="B23272" t="str">
            <v>AS 809</v>
          </cell>
          <cell r="D23272">
            <v>93</v>
          </cell>
        </row>
        <row r="23273">
          <cell r="A23273">
            <v>45210</v>
          </cell>
          <cell r="B23273" t="str">
            <v>AS 861</v>
          </cell>
          <cell r="D23273">
            <v>160</v>
          </cell>
        </row>
        <row r="23274">
          <cell r="A23274">
            <v>45210</v>
          </cell>
          <cell r="B23274" t="str">
            <v>AS 879</v>
          </cell>
          <cell r="D23274">
            <v>138</v>
          </cell>
        </row>
        <row r="23275">
          <cell r="A23275">
            <v>45210</v>
          </cell>
          <cell r="B23275" t="str">
            <v>HA 23</v>
          </cell>
          <cell r="D23275">
            <v>166</v>
          </cell>
        </row>
        <row r="23276">
          <cell r="A23276">
            <v>45210</v>
          </cell>
          <cell r="B23276" t="str">
            <v>HA 29</v>
          </cell>
          <cell r="D23276">
            <v>250</v>
          </cell>
        </row>
        <row r="23277">
          <cell r="A23277">
            <v>45210</v>
          </cell>
          <cell r="B23277" t="str">
            <v>HA 31</v>
          </cell>
          <cell r="D23277">
            <v>189</v>
          </cell>
        </row>
        <row r="23278">
          <cell r="A23278">
            <v>45210</v>
          </cell>
          <cell r="B23278" t="str">
            <v>HA 33</v>
          </cell>
          <cell r="D23278">
            <v>257</v>
          </cell>
        </row>
        <row r="23279">
          <cell r="A23279">
            <v>45210</v>
          </cell>
          <cell r="B23279" t="str">
            <v>HA 45</v>
          </cell>
          <cell r="D23279">
            <v>180</v>
          </cell>
        </row>
        <row r="23280">
          <cell r="A23280">
            <v>45210</v>
          </cell>
          <cell r="B23280" t="str">
            <v>HA 57</v>
          </cell>
          <cell r="D23280">
            <v>181</v>
          </cell>
        </row>
        <row r="23281">
          <cell r="A23281">
            <v>45210</v>
          </cell>
          <cell r="B23281" t="str">
            <v>HA 59</v>
          </cell>
          <cell r="D23281">
            <v>188</v>
          </cell>
        </row>
        <row r="23282">
          <cell r="A23282">
            <v>45210</v>
          </cell>
          <cell r="B23282" t="str">
            <v>UA 2025</v>
          </cell>
          <cell r="D23282">
            <v>255</v>
          </cell>
        </row>
        <row r="23283">
          <cell r="A23283">
            <v>45210</v>
          </cell>
          <cell r="B23283" t="str">
            <v>UA 417</v>
          </cell>
          <cell r="D23283">
            <v>158</v>
          </cell>
        </row>
        <row r="23284">
          <cell r="A23284">
            <v>45210</v>
          </cell>
          <cell r="B23284" t="str">
            <v>WN 2994</v>
          </cell>
          <cell r="D23284">
            <v>177</v>
          </cell>
        </row>
        <row r="23285">
          <cell r="A23285">
            <v>45211</v>
          </cell>
          <cell r="B23285" t="str">
            <v>AA 119</v>
          </cell>
          <cell r="D23285">
            <v>208</v>
          </cell>
        </row>
        <row r="23286">
          <cell r="A23286">
            <v>45211</v>
          </cell>
          <cell r="B23286" t="str">
            <v>AS 803</v>
          </cell>
          <cell r="D23286">
            <v>95</v>
          </cell>
        </row>
        <row r="23287">
          <cell r="A23287">
            <v>45211</v>
          </cell>
          <cell r="B23287" t="str">
            <v>AS 809</v>
          </cell>
          <cell r="D23287">
            <v>127</v>
          </cell>
        </row>
        <row r="23288">
          <cell r="A23288">
            <v>45211</v>
          </cell>
          <cell r="B23288" t="str">
            <v>AS 813</v>
          </cell>
          <cell r="D23288">
            <v>152</v>
          </cell>
        </row>
        <row r="23289">
          <cell r="A23289">
            <v>45211</v>
          </cell>
          <cell r="B23289" t="str">
            <v>AS 825</v>
          </cell>
          <cell r="D23289">
            <v>174</v>
          </cell>
        </row>
        <row r="23290">
          <cell r="A23290">
            <v>45211</v>
          </cell>
          <cell r="B23290" t="str">
            <v>AS 861</v>
          </cell>
          <cell r="D23290">
            <v>173</v>
          </cell>
        </row>
        <row r="23291">
          <cell r="A23291">
            <v>45211</v>
          </cell>
          <cell r="B23291" t="str">
            <v>AS 879</v>
          </cell>
          <cell r="D23291">
            <v>161</v>
          </cell>
        </row>
        <row r="23292">
          <cell r="A23292">
            <v>45211</v>
          </cell>
          <cell r="B23292" t="str">
            <v>DL 448</v>
          </cell>
          <cell r="D23292">
            <v>189</v>
          </cell>
        </row>
        <row r="23293">
          <cell r="A23293">
            <v>45211</v>
          </cell>
          <cell r="B23293" t="str">
            <v>DL 481</v>
          </cell>
          <cell r="D23293">
            <v>183</v>
          </cell>
        </row>
        <row r="23294">
          <cell r="A23294">
            <v>45211</v>
          </cell>
          <cell r="B23294" t="str">
            <v>HA 23</v>
          </cell>
          <cell r="D23294">
            <v>184</v>
          </cell>
        </row>
        <row r="23295">
          <cell r="A23295">
            <v>45211</v>
          </cell>
          <cell r="B23295" t="str">
            <v>HA 29</v>
          </cell>
          <cell r="D23295">
            <v>184</v>
          </cell>
        </row>
        <row r="23296">
          <cell r="A23296">
            <v>45211</v>
          </cell>
          <cell r="B23296" t="str">
            <v>HA 31</v>
          </cell>
          <cell r="D23296">
            <v>189</v>
          </cell>
        </row>
        <row r="23297">
          <cell r="A23297">
            <v>45211</v>
          </cell>
          <cell r="B23297" t="str">
            <v>HA 33</v>
          </cell>
          <cell r="D23297">
            <v>275</v>
          </cell>
        </row>
        <row r="23298">
          <cell r="A23298">
            <v>45211</v>
          </cell>
          <cell r="B23298" t="str">
            <v>HA 39</v>
          </cell>
          <cell r="D23298">
            <v>188</v>
          </cell>
        </row>
        <row r="23299">
          <cell r="A23299">
            <v>45211</v>
          </cell>
          <cell r="B23299" t="str">
            <v>HA 45</v>
          </cell>
          <cell r="D23299">
            <v>174</v>
          </cell>
        </row>
        <row r="23300">
          <cell r="A23300">
            <v>45211</v>
          </cell>
          <cell r="B23300" t="str">
            <v>HA 57</v>
          </cell>
          <cell r="D23300">
            <v>170</v>
          </cell>
        </row>
        <row r="23301">
          <cell r="A23301">
            <v>45211</v>
          </cell>
          <cell r="B23301" t="str">
            <v>HA 59</v>
          </cell>
          <cell r="D23301">
            <v>177</v>
          </cell>
        </row>
        <row r="23302">
          <cell r="A23302">
            <v>45211</v>
          </cell>
          <cell r="B23302" t="str">
            <v>UA 1749</v>
          </cell>
          <cell r="D23302">
            <v>166</v>
          </cell>
        </row>
        <row r="23303">
          <cell r="A23303">
            <v>45211</v>
          </cell>
          <cell r="B23303" t="str">
            <v>UA 2025</v>
          </cell>
          <cell r="D23303">
            <v>258</v>
          </cell>
        </row>
        <row r="23304">
          <cell r="A23304">
            <v>45211</v>
          </cell>
          <cell r="B23304" t="str">
            <v>UA 417</v>
          </cell>
          <cell r="D23304">
            <v>161</v>
          </cell>
        </row>
        <row r="23305">
          <cell r="A23305">
            <v>45211</v>
          </cell>
          <cell r="B23305" t="str">
            <v>WN 1585</v>
          </cell>
          <cell r="D23305">
            <v>175</v>
          </cell>
        </row>
        <row r="23306">
          <cell r="A23306">
            <v>45211</v>
          </cell>
          <cell r="B23306" t="str">
            <v>WN 2994</v>
          </cell>
          <cell r="D23306">
            <v>167</v>
          </cell>
        </row>
        <row r="23307">
          <cell r="A23307">
            <v>45212</v>
          </cell>
          <cell r="B23307" t="str">
            <v>AA 119</v>
          </cell>
          <cell r="D23307">
            <v>230</v>
          </cell>
        </row>
        <row r="23308">
          <cell r="A23308">
            <v>45212</v>
          </cell>
          <cell r="B23308" t="str">
            <v>AA 271</v>
          </cell>
          <cell r="D23308">
            <v>196</v>
          </cell>
        </row>
        <row r="23309">
          <cell r="A23309">
            <v>45212</v>
          </cell>
          <cell r="B23309" t="str">
            <v>AA 432</v>
          </cell>
          <cell r="D23309">
            <v>191</v>
          </cell>
        </row>
        <row r="23310">
          <cell r="A23310">
            <v>45212</v>
          </cell>
          <cell r="B23310" t="str">
            <v>AS 809</v>
          </cell>
          <cell r="D23310">
            <v>145</v>
          </cell>
        </row>
        <row r="23311">
          <cell r="A23311">
            <v>45212</v>
          </cell>
          <cell r="B23311" t="str">
            <v>AS 861</v>
          </cell>
          <cell r="D23311">
            <v>171</v>
          </cell>
        </row>
        <row r="23312">
          <cell r="A23312">
            <v>45212</v>
          </cell>
          <cell r="B23312" t="str">
            <v>DL 448</v>
          </cell>
          <cell r="D23312">
            <v>189</v>
          </cell>
        </row>
        <row r="23313">
          <cell r="A23313">
            <v>45212</v>
          </cell>
          <cell r="B23313" t="str">
            <v>DL 481</v>
          </cell>
          <cell r="D23313">
            <v>194</v>
          </cell>
        </row>
        <row r="23314">
          <cell r="A23314">
            <v>45212</v>
          </cell>
          <cell r="B23314" t="str">
            <v>HA 23</v>
          </cell>
          <cell r="D23314">
            <v>156</v>
          </cell>
        </row>
        <row r="23315">
          <cell r="A23315">
            <v>45212</v>
          </cell>
          <cell r="B23315" t="str">
            <v>HA 29</v>
          </cell>
          <cell r="D23315">
            <v>274</v>
          </cell>
        </row>
        <row r="23316">
          <cell r="A23316">
            <v>45212</v>
          </cell>
          <cell r="B23316" t="str">
            <v>HA 31</v>
          </cell>
          <cell r="D23316">
            <v>189</v>
          </cell>
        </row>
        <row r="23317">
          <cell r="A23317">
            <v>45212</v>
          </cell>
          <cell r="B23317" t="str">
            <v>HA 33</v>
          </cell>
          <cell r="D23317">
            <v>249</v>
          </cell>
        </row>
        <row r="23318">
          <cell r="A23318">
            <v>45212</v>
          </cell>
          <cell r="B23318" t="str">
            <v>HA 39</v>
          </cell>
          <cell r="D23318">
            <v>188</v>
          </cell>
        </row>
        <row r="23319">
          <cell r="A23319">
            <v>45212</v>
          </cell>
          <cell r="B23319" t="str">
            <v>HA 45</v>
          </cell>
          <cell r="D23319">
            <v>128</v>
          </cell>
        </row>
        <row r="23320">
          <cell r="A23320">
            <v>45212</v>
          </cell>
          <cell r="B23320" t="str">
            <v>HA 57</v>
          </cell>
          <cell r="D23320">
            <v>189</v>
          </cell>
        </row>
        <row r="23321">
          <cell r="A23321">
            <v>45212</v>
          </cell>
          <cell r="B23321" t="str">
            <v>HA 59</v>
          </cell>
          <cell r="D23321">
            <v>176</v>
          </cell>
        </row>
        <row r="23322">
          <cell r="A23322">
            <v>45212</v>
          </cell>
          <cell r="B23322" t="str">
            <v>UA 1749</v>
          </cell>
          <cell r="D23322">
            <v>164</v>
          </cell>
        </row>
        <row r="23323">
          <cell r="A23323">
            <v>45212</v>
          </cell>
          <cell r="B23323" t="str">
            <v>UA 2025</v>
          </cell>
          <cell r="D23323">
            <v>260</v>
          </cell>
        </row>
        <row r="23324">
          <cell r="A23324">
            <v>45212</v>
          </cell>
          <cell r="B23324" t="str">
            <v>UA 417</v>
          </cell>
          <cell r="D23324">
            <v>160</v>
          </cell>
        </row>
        <row r="23325">
          <cell r="A23325">
            <v>45212</v>
          </cell>
          <cell r="B23325" t="str">
            <v>WN 1036</v>
          </cell>
          <cell r="D23325">
            <v>176</v>
          </cell>
        </row>
        <row r="23326">
          <cell r="A23326">
            <v>45212</v>
          </cell>
          <cell r="B23326" t="str">
            <v>WN 1585</v>
          </cell>
          <cell r="D23326">
            <v>176</v>
          </cell>
        </row>
        <row r="23327">
          <cell r="A23327">
            <v>45212</v>
          </cell>
          <cell r="B23327" t="str">
            <v>WN 2994</v>
          </cell>
          <cell r="D23327">
            <v>175</v>
          </cell>
        </row>
        <row r="23328">
          <cell r="A23328">
            <v>45213</v>
          </cell>
          <cell r="B23328" t="str">
            <v>AA 119</v>
          </cell>
          <cell r="D23328">
            <v>234</v>
          </cell>
        </row>
        <row r="23329">
          <cell r="A23329">
            <v>45213</v>
          </cell>
          <cell r="B23329" t="str">
            <v>AA 432</v>
          </cell>
          <cell r="D23329">
            <v>195</v>
          </cell>
        </row>
        <row r="23330">
          <cell r="A23330">
            <v>45213</v>
          </cell>
          <cell r="B23330" t="str">
            <v>AS 803</v>
          </cell>
          <cell r="D23330">
            <v>121</v>
          </cell>
        </row>
        <row r="23331">
          <cell r="A23331">
            <v>45213</v>
          </cell>
          <cell r="B23331" t="str">
            <v>AS 809</v>
          </cell>
          <cell r="D23331">
            <v>141</v>
          </cell>
        </row>
        <row r="23332">
          <cell r="A23332">
            <v>45213</v>
          </cell>
          <cell r="B23332" t="str">
            <v>AS 813</v>
          </cell>
          <cell r="D23332">
            <v>177</v>
          </cell>
        </row>
        <row r="23333">
          <cell r="A23333">
            <v>45213</v>
          </cell>
          <cell r="B23333" t="str">
            <v>AS 825</v>
          </cell>
          <cell r="D23333">
            <v>176</v>
          </cell>
        </row>
        <row r="23334">
          <cell r="A23334">
            <v>45213</v>
          </cell>
          <cell r="B23334" t="str">
            <v>AS 861</v>
          </cell>
          <cell r="D23334">
            <v>167</v>
          </cell>
        </row>
        <row r="23335">
          <cell r="A23335">
            <v>45213</v>
          </cell>
          <cell r="B23335" t="str">
            <v>AS 879</v>
          </cell>
          <cell r="D23335">
            <v>177</v>
          </cell>
        </row>
        <row r="23336">
          <cell r="A23336">
            <v>45213</v>
          </cell>
          <cell r="B23336" t="str">
            <v>DL 448</v>
          </cell>
          <cell r="D23336">
            <v>198</v>
          </cell>
        </row>
        <row r="23337">
          <cell r="A23337">
            <v>45213</v>
          </cell>
          <cell r="B23337" t="str">
            <v>HA 23</v>
          </cell>
          <cell r="D23337">
            <v>174</v>
          </cell>
        </row>
        <row r="23338">
          <cell r="A23338">
            <v>45213</v>
          </cell>
          <cell r="B23338" t="str">
            <v>HA 29</v>
          </cell>
          <cell r="D23338">
            <v>278</v>
          </cell>
        </row>
        <row r="23339">
          <cell r="A23339">
            <v>45213</v>
          </cell>
          <cell r="B23339" t="str">
            <v>HA 31</v>
          </cell>
          <cell r="D23339">
            <v>173</v>
          </cell>
        </row>
        <row r="23340">
          <cell r="A23340">
            <v>45213</v>
          </cell>
          <cell r="B23340" t="str">
            <v>HA 33</v>
          </cell>
          <cell r="D23340">
            <v>277</v>
          </cell>
        </row>
        <row r="23341">
          <cell r="A23341">
            <v>45213</v>
          </cell>
          <cell r="B23341" t="str">
            <v>HA 39</v>
          </cell>
          <cell r="D23341">
            <v>185</v>
          </cell>
        </row>
        <row r="23342">
          <cell r="A23342">
            <v>45213</v>
          </cell>
          <cell r="B23342" t="str">
            <v>HA 45</v>
          </cell>
          <cell r="D23342">
            <v>182</v>
          </cell>
        </row>
        <row r="23343">
          <cell r="A23343">
            <v>45213</v>
          </cell>
          <cell r="B23343" t="str">
            <v>HA 57</v>
          </cell>
          <cell r="D23343">
            <v>187</v>
          </cell>
        </row>
        <row r="23344">
          <cell r="A23344">
            <v>45213</v>
          </cell>
          <cell r="B23344" t="str">
            <v>HA 59</v>
          </cell>
          <cell r="D23344">
            <v>186</v>
          </cell>
        </row>
        <row r="23345">
          <cell r="A23345">
            <v>45213</v>
          </cell>
          <cell r="B23345" t="str">
            <v>UA 1749</v>
          </cell>
          <cell r="D23345">
            <v>161</v>
          </cell>
        </row>
        <row r="23346">
          <cell r="A23346">
            <v>45213</v>
          </cell>
          <cell r="B23346" t="str">
            <v>UA 2025</v>
          </cell>
          <cell r="D23346">
            <v>356</v>
          </cell>
        </row>
        <row r="23347">
          <cell r="A23347">
            <v>45213</v>
          </cell>
          <cell r="B23347" t="str">
            <v>UA 417</v>
          </cell>
          <cell r="D23347">
            <v>166</v>
          </cell>
        </row>
        <row r="23348">
          <cell r="A23348">
            <v>45213</v>
          </cell>
          <cell r="B23348" t="str">
            <v>WN 1036</v>
          </cell>
          <cell r="D23348">
            <v>173</v>
          </cell>
        </row>
        <row r="23349">
          <cell r="A23349">
            <v>45213</v>
          </cell>
          <cell r="B23349" t="str">
            <v>WN 1585</v>
          </cell>
          <cell r="D23349">
            <v>175</v>
          </cell>
        </row>
        <row r="23350">
          <cell r="A23350">
            <v>45213</v>
          </cell>
          <cell r="B23350" t="str">
            <v>WN 2994</v>
          </cell>
          <cell r="D23350">
            <v>175</v>
          </cell>
        </row>
        <row r="23351">
          <cell r="A23351">
            <v>45214</v>
          </cell>
          <cell r="B23351" t="str">
            <v>AA 119</v>
          </cell>
          <cell r="D23351">
            <v>231</v>
          </cell>
        </row>
        <row r="23352">
          <cell r="A23352">
            <v>45214</v>
          </cell>
          <cell r="B23352" t="str">
            <v>AA 271</v>
          </cell>
          <cell r="D23352">
            <v>196</v>
          </cell>
        </row>
        <row r="23353">
          <cell r="A23353">
            <v>45214</v>
          </cell>
          <cell r="B23353" t="str">
            <v>AA 432</v>
          </cell>
          <cell r="D23353">
            <v>201</v>
          </cell>
        </row>
        <row r="23354">
          <cell r="A23354">
            <v>45214</v>
          </cell>
          <cell r="B23354" t="str">
            <v>AS 803</v>
          </cell>
          <cell r="D23354">
            <v>146</v>
          </cell>
        </row>
        <row r="23355">
          <cell r="A23355">
            <v>45214</v>
          </cell>
          <cell r="B23355" t="str">
            <v>AS 809</v>
          </cell>
          <cell r="D23355">
            <v>171</v>
          </cell>
        </row>
        <row r="23356">
          <cell r="A23356">
            <v>45214</v>
          </cell>
          <cell r="B23356" t="str">
            <v>AS 813</v>
          </cell>
          <cell r="D23356">
            <v>156</v>
          </cell>
        </row>
        <row r="23357">
          <cell r="A23357">
            <v>45214</v>
          </cell>
          <cell r="B23357" t="str">
            <v>AS 825</v>
          </cell>
          <cell r="D23357">
            <v>177</v>
          </cell>
        </row>
        <row r="23358">
          <cell r="A23358">
            <v>45214</v>
          </cell>
          <cell r="B23358" t="str">
            <v>AS 829</v>
          </cell>
          <cell r="D23358">
            <v>175</v>
          </cell>
        </row>
        <row r="23359">
          <cell r="A23359">
            <v>45214</v>
          </cell>
          <cell r="B23359" t="str">
            <v>AS 861</v>
          </cell>
          <cell r="D23359">
            <v>178</v>
          </cell>
        </row>
        <row r="23360">
          <cell r="A23360">
            <v>45214</v>
          </cell>
          <cell r="B23360" t="str">
            <v>DL 448</v>
          </cell>
          <cell r="D23360">
            <v>194</v>
          </cell>
        </row>
        <row r="23361">
          <cell r="A23361">
            <v>45214</v>
          </cell>
          <cell r="B23361" t="str">
            <v>DL 481</v>
          </cell>
          <cell r="D23361">
            <v>150</v>
          </cell>
        </row>
        <row r="23362">
          <cell r="A23362">
            <v>45214</v>
          </cell>
          <cell r="B23362" t="str">
            <v>HA 23</v>
          </cell>
          <cell r="D23362">
            <v>187</v>
          </cell>
        </row>
        <row r="23363">
          <cell r="A23363">
            <v>45214</v>
          </cell>
          <cell r="B23363" t="str">
            <v>HA 29</v>
          </cell>
          <cell r="D23363">
            <v>278</v>
          </cell>
        </row>
        <row r="23364">
          <cell r="A23364">
            <v>45214</v>
          </cell>
          <cell r="B23364" t="str">
            <v>HA 31</v>
          </cell>
          <cell r="D23364">
            <v>185</v>
          </cell>
        </row>
        <row r="23365">
          <cell r="A23365">
            <v>45214</v>
          </cell>
          <cell r="B23365" t="str">
            <v>HA 33</v>
          </cell>
          <cell r="D23365">
            <v>240</v>
          </cell>
        </row>
        <row r="23366">
          <cell r="A23366">
            <v>45214</v>
          </cell>
          <cell r="B23366" t="str">
            <v>HA 39</v>
          </cell>
          <cell r="D23366">
            <v>184</v>
          </cell>
        </row>
        <row r="23367">
          <cell r="A23367">
            <v>45214</v>
          </cell>
          <cell r="B23367" t="str">
            <v>HA 45</v>
          </cell>
          <cell r="D23367">
            <v>187</v>
          </cell>
        </row>
        <row r="23368">
          <cell r="A23368">
            <v>45214</v>
          </cell>
          <cell r="B23368" t="str">
            <v>HA 57</v>
          </cell>
          <cell r="D23368">
            <v>183</v>
          </cell>
        </row>
        <row r="23369">
          <cell r="A23369">
            <v>45214</v>
          </cell>
          <cell r="B23369" t="str">
            <v>UA 1749</v>
          </cell>
          <cell r="D23369">
            <v>166</v>
          </cell>
        </row>
        <row r="23370">
          <cell r="A23370">
            <v>45214</v>
          </cell>
          <cell r="B23370" t="str">
            <v>UA 2025</v>
          </cell>
          <cell r="D23370">
            <v>359</v>
          </cell>
        </row>
        <row r="23371">
          <cell r="A23371">
            <v>45214</v>
          </cell>
          <cell r="B23371" t="str">
            <v>UA 417</v>
          </cell>
          <cell r="D23371">
            <v>166</v>
          </cell>
        </row>
        <row r="23372">
          <cell r="A23372">
            <v>45214</v>
          </cell>
          <cell r="B23372" t="str">
            <v>WN 1036</v>
          </cell>
          <cell r="D23372">
            <v>174</v>
          </cell>
        </row>
        <row r="23373">
          <cell r="A23373">
            <v>45214</v>
          </cell>
          <cell r="B23373" t="str">
            <v>WN 1585</v>
          </cell>
          <cell r="D23373">
            <v>174</v>
          </cell>
        </row>
        <row r="23374">
          <cell r="A23374">
            <v>45214</v>
          </cell>
          <cell r="B23374" t="str">
            <v>WN 2994</v>
          </cell>
          <cell r="D23374">
            <v>178</v>
          </cell>
        </row>
        <row r="23375">
          <cell r="A23375">
            <v>45215</v>
          </cell>
          <cell r="B23375" t="str">
            <v>AA 119</v>
          </cell>
          <cell r="D23375">
            <v>224</v>
          </cell>
        </row>
        <row r="23376">
          <cell r="A23376">
            <v>45215</v>
          </cell>
          <cell r="B23376" t="str">
            <v>AA 271</v>
          </cell>
          <cell r="D23376">
            <v>199</v>
          </cell>
        </row>
        <row r="23377">
          <cell r="A23377">
            <v>45215</v>
          </cell>
          <cell r="B23377" t="str">
            <v>AA 432</v>
          </cell>
          <cell r="D23377">
            <v>186</v>
          </cell>
        </row>
        <row r="23378">
          <cell r="A23378">
            <v>45215</v>
          </cell>
          <cell r="B23378" t="str">
            <v>AS 809</v>
          </cell>
          <cell r="D23378">
            <v>157</v>
          </cell>
        </row>
        <row r="23379">
          <cell r="A23379">
            <v>45215</v>
          </cell>
          <cell r="B23379" t="str">
            <v>AS 825</v>
          </cell>
          <cell r="D23379">
            <v>178</v>
          </cell>
        </row>
        <row r="23380">
          <cell r="A23380">
            <v>45215</v>
          </cell>
          <cell r="B23380" t="str">
            <v>AS 861</v>
          </cell>
          <cell r="D23380">
            <v>139</v>
          </cell>
        </row>
        <row r="23381">
          <cell r="A23381">
            <v>45215</v>
          </cell>
          <cell r="B23381" t="str">
            <v>AS 879</v>
          </cell>
          <cell r="D23381">
            <v>179</v>
          </cell>
        </row>
        <row r="23382">
          <cell r="A23382">
            <v>45215</v>
          </cell>
          <cell r="B23382" t="str">
            <v>DL 448</v>
          </cell>
          <cell r="D23382">
            <v>196</v>
          </cell>
        </row>
        <row r="23383">
          <cell r="A23383">
            <v>45215</v>
          </cell>
          <cell r="B23383" t="str">
            <v>DL 481</v>
          </cell>
          <cell r="D23383">
            <v>193</v>
          </cell>
        </row>
        <row r="23384">
          <cell r="A23384">
            <v>45215</v>
          </cell>
          <cell r="B23384" t="str">
            <v>HA 23</v>
          </cell>
          <cell r="D23384">
            <v>176</v>
          </cell>
        </row>
        <row r="23385">
          <cell r="A23385">
            <v>45215</v>
          </cell>
          <cell r="B23385" t="str">
            <v>HA 29</v>
          </cell>
          <cell r="D23385">
            <v>277</v>
          </cell>
        </row>
        <row r="23386">
          <cell r="A23386">
            <v>45215</v>
          </cell>
          <cell r="B23386" t="str">
            <v>HA 31</v>
          </cell>
          <cell r="D23386">
            <v>192</v>
          </cell>
        </row>
        <row r="23387">
          <cell r="A23387">
            <v>45215</v>
          </cell>
          <cell r="B23387" t="str">
            <v>HA 33</v>
          </cell>
          <cell r="D23387">
            <v>255</v>
          </cell>
        </row>
        <row r="23388">
          <cell r="A23388">
            <v>45215</v>
          </cell>
          <cell r="B23388" t="str">
            <v>HA 39</v>
          </cell>
          <cell r="D23388">
            <v>185</v>
          </cell>
        </row>
        <row r="23389">
          <cell r="A23389">
            <v>45215</v>
          </cell>
          <cell r="B23389" t="str">
            <v>HA 45</v>
          </cell>
          <cell r="D23389">
            <v>161</v>
          </cell>
        </row>
        <row r="23390">
          <cell r="A23390">
            <v>45215</v>
          </cell>
          <cell r="B23390" t="str">
            <v>HA 57</v>
          </cell>
          <cell r="D23390">
            <v>176</v>
          </cell>
        </row>
        <row r="23391">
          <cell r="A23391">
            <v>45215</v>
          </cell>
          <cell r="B23391" t="str">
            <v>HA 59</v>
          </cell>
          <cell r="D23391">
            <v>189</v>
          </cell>
        </row>
        <row r="23392">
          <cell r="A23392">
            <v>45215</v>
          </cell>
          <cell r="B23392" t="str">
            <v>UA 1749</v>
          </cell>
          <cell r="D23392">
            <v>158</v>
          </cell>
        </row>
        <row r="23393">
          <cell r="A23393">
            <v>45215</v>
          </cell>
          <cell r="B23393" t="str">
            <v>UA 2025</v>
          </cell>
          <cell r="D23393">
            <v>350</v>
          </cell>
        </row>
        <row r="23394">
          <cell r="A23394">
            <v>45215</v>
          </cell>
          <cell r="B23394" t="str">
            <v>UA 417</v>
          </cell>
          <cell r="D23394">
            <v>164</v>
          </cell>
        </row>
        <row r="23395">
          <cell r="A23395">
            <v>45215</v>
          </cell>
          <cell r="B23395" t="str">
            <v>WN 1036</v>
          </cell>
          <cell r="D23395">
            <v>177</v>
          </cell>
        </row>
        <row r="23396">
          <cell r="A23396">
            <v>45215</v>
          </cell>
          <cell r="B23396" t="str">
            <v>WN 1585</v>
          </cell>
          <cell r="D23396">
            <v>175</v>
          </cell>
        </row>
        <row r="23397">
          <cell r="A23397">
            <v>45215</v>
          </cell>
          <cell r="B23397" t="str">
            <v>WN 2994</v>
          </cell>
          <cell r="D23397">
            <v>176</v>
          </cell>
        </row>
        <row r="23398">
          <cell r="A23398">
            <v>45216</v>
          </cell>
          <cell r="B23398" t="str">
            <v>AA 119</v>
          </cell>
          <cell r="D23398">
            <v>248</v>
          </cell>
        </row>
        <row r="23399">
          <cell r="A23399">
            <v>45216</v>
          </cell>
          <cell r="B23399" t="str">
            <v>AS 803</v>
          </cell>
          <cell r="D23399">
            <v>103</v>
          </cell>
        </row>
        <row r="23400">
          <cell r="A23400">
            <v>45216</v>
          </cell>
          <cell r="B23400" t="str">
            <v>AS 813</v>
          </cell>
          <cell r="D23400">
            <v>143</v>
          </cell>
        </row>
        <row r="23401">
          <cell r="A23401">
            <v>45216</v>
          </cell>
          <cell r="B23401" t="str">
            <v>AS 825</v>
          </cell>
          <cell r="D23401">
            <v>165</v>
          </cell>
        </row>
        <row r="23402">
          <cell r="A23402">
            <v>45216</v>
          </cell>
          <cell r="B23402" t="str">
            <v>AS 861</v>
          </cell>
          <cell r="D23402">
            <v>168</v>
          </cell>
        </row>
        <row r="23403">
          <cell r="A23403">
            <v>45216</v>
          </cell>
          <cell r="B23403" t="str">
            <v>AS 879</v>
          </cell>
          <cell r="D23403">
            <v>157</v>
          </cell>
        </row>
        <row r="23404">
          <cell r="A23404">
            <v>45216</v>
          </cell>
          <cell r="B23404" t="str">
            <v>HA 23</v>
          </cell>
          <cell r="D23404">
            <v>167</v>
          </cell>
        </row>
        <row r="23405">
          <cell r="A23405">
            <v>45216</v>
          </cell>
          <cell r="B23405" t="str">
            <v>HA 31</v>
          </cell>
          <cell r="D23405">
            <v>190</v>
          </cell>
        </row>
        <row r="23406">
          <cell r="A23406">
            <v>45216</v>
          </cell>
          <cell r="B23406" t="str">
            <v>HA 33</v>
          </cell>
          <cell r="D23406">
            <v>257</v>
          </cell>
        </row>
        <row r="23407">
          <cell r="A23407">
            <v>45216</v>
          </cell>
          <cell r="B23407" t="str">
            <v>HA 39</v>
          </cell>
          <cell r="D23407">
            <v>188</v>
          </cell>
        </row>
        <row r="23408">
          <cell r="A23408">
            <v>45216</v>
          </cell>
          <cell r="B23408" t="str">
            <v>HA 41</v>
          </cell>
          <cell r="D23408">
            <v>170</v>
          </cell>
        </row>
        <row r="23409">
          <cell r="A23409">
            <v>45216</v>
          </cell>
          <cell r="B23409" t="str">
            <v>HA 45</v>
          </cell>
          <cell r="D23409">
            <v>156</v>
          </cell>
        </row>
        <row r="23410">
          <cell r="A23410">
            <v>45216</v>
          </cell>
          <cell r="B23410" t="str">
            <v>HA 57</v>
          </cell>
          <cell r="D23410">
            <v>189</v>
          </cell>
        </row>
        <row r="23411">
          <cell r="A23411">
            <v>45216</v>
          </cell>
          <cell r="B23411" t="str">
            <v>HA 59</v>
          </cell>
          <cell r="D23411">
            <v>167</v>
          </cell>
        </row>
        <row r="23412">
          <cell r="A23412">
            <v>45216</v>
          </cell>
          <cell r="B23412" t="str">
            <v>HA 71</v>
          </cell>
          <cell r="D23412">
            <v>187</v>
          </cell>
        </row>
        <row r="23413">
          <cell r="A23413">
            <v>45216</v>
          </cell>
          <cell r="B23413" t="str">
            <v>UA 2025</v>
          </cell>
          <cell r="D23413">
            <v>212</v>
          </cell>
        </row>
        <row r="23414">
          <cell r="A23414">
            <v>45216</v>
          </cell>
          <cell r="B23414" t="str">
            <v>WN 1036</v>
          </cell>
          <cell r="D23414">
            <v>178</v>
          </cell>
        </row>
        <row r="23415">
          <cell r="A23415">
            <v>45216</v>
          </cell>
          <cell r="B23415" t="str">
            <v>WN 1585</v>
          </cell>
          <cell r="D23415">
            <v>172</v>
          </cell>
        </row>
        <row r="23416">
          <cell r="A23416">
            <v>45216</v>
          </cell>
          <cell r="B23416" t="str">
            <v>WN 2994</v>
          </cell>
          <cell r="D23416">
            <v>176</v>
          </cell>
        </row>
        <row r="23417">
          <cell r="A23417">
            <v>45217</v>
          </cell>
          <cell r="B23417" t="str">
            <v>AA 119</v>
          </cell>
          <cell r="D23417">
            <v>241</v>
          </cell>
        </row>
        <row r="23418">
          <cell r="A23418">
            <v>45217</v>
          </cell>
          <cell r="B23418" t="str">
            <v>AA 271</v>
          </cell>
          <cell r="D23418">
            <v>175</v>
          </cell>
        </row>
        <row r="23419">
          <cell r="A23419">
            <v>45217</v>
          </cell>
          <cell r="B23419" t="str">
            <v>AA 432</v>
          </cell>
          <cell r="D23419">
            <v>189</v>
          </cell>
        </row>
        <row r="23420">
          <cell r="A23420">
            <v>45217</v>
          </cell>
          <cell r="B23420" t="str">
            <v>AS 825</v>
          </cell>
          <cell r="D23420">
            <v>168</v>
          </cell>
        </row>
        <row r="23421">
          <cell r="A23421">
            <v>45217</v>
          </cell>
          <cell r="B23421" t="str">
            <v>AS 861</v>
          </cell>
          <cell r="D23421">
            <v>171</v>
          </cell>
        </row>
        <row r="23422">
          <cell r="A23422">
            <v>45217</v>
          </cell>
          <cell r="B23422" t="str">
            <v>DL 448</v>
          </cell>
          <cell r="D23422">
            <v>194</v>
          </cell>
        </row>
        <row r="23423">
          <cell r="A23423">
            <v>45217</v>
          </cell>
          <cell r="B23423" t="str">
            <v>DL 481</v>
          </cell>
          <cell r="D23423">
            <v>191</v>
          </cell>
        </row>
        <row r="23424">
          <cell r="A23424">
            <v>45217</v>
          </cell>
          <cell r="B23424" t="str">
            <v>HA 23</v>
          </cell>
          <cell r="D23424">
            <v>154</v>
          </cell>
        </row>
        <row r="23425">
          <cell r="A23425">
            <v>45217</v>
          </cell>
          <cell r="B23425" t="str">
            <v>HA 29</v>
          </cell>
          <cell r="D23425">
            <v>273</v>
          </cell>
        </row>
        <row r="23426">
          <cell r="A23426">
            <v>45217</v>
          </cell>
          <cell r="B23426" t="str">
            <v>HA 31</v>
          </cell>
          <cell r="D23426">
            <v>187</v>
          </cell>
        </row>
        <row r="23427">
          <cell r="A23427">
            <v>45217</v>
          </cell>
          <cell r="B23427" t="str">
            <v>HA 33</v>
          </cell>
          <cell r="D23427">
            <v>267</v>
          </cell>
        </row>
        <row r="23428">
          <cell r="A23428">
            <v>45217</v>
          </cell>
          <cell r="B23428" t="str">
            <v>HA 39</v>
          </cell>
          <cell r="D23428">
            <v>177</v>
          </cell>
        </row>
        <row r="23429">
          <cell r="A23429">
            <v>45217</v>
          </cell>
          <cell r="B23429" t="str">
            <v>HA 41</v>
          </cell>
          <cell r="D23429">
            <v>198</v>
          </cell>
        </row>
        <row r="23430">
          <cell r="A23430">
            <v>45217</v>
          </cell>
          <cell r="B23430" t="str">
            <v>HA 45</v>
          </cell>
          <cell r="D23430">
            <v>149</v>
          </cell>
        </row>
        <row r="23431">
          <cell r="A23431">
            <v>45217</v>
          </cell>
          <cell r="B23431" t="str">
            <v>HA 57</v>
          </cell>
          <cell r="D23431">
            <v>184</v>
          </cell>
        </row>
        <row r="23432">
          <cell r="A23432">
            <v>45217</v>
          </cell>
          <cell r="B23432" t="str">
            <v>HA 59</v>
          </cell>
          <cell r="D23432">
            <v>182</v>
          </cell>
        </row>
        <row r="23433">
          <cell r="A23433">
            <v>45217</v>
          </cell>
          <cell r="B23433" t="str">
            <v>HA 71</v>
          </cell>
          <cell r="D23433">
            <v>185</v>
          </cell>
        </row>
        <row r="23434">
          <cell r="A23434">
            <v>45217</v>
          </cell>
          <cell r="B23434" t="str">
            <v>UA 1749</v>
          </cell>
          <cell r="D23434">
            <v>155</v>
          </cell>
        </row>
        <row r="23435">
          <cell r="A23435">
            <v>45217</v>
          </cell>
          <cell r="B23435" t="str">
            <v>UA 2025</v>
          </cell>
          <cell r="D23435">
            <v>229</v>
          </cell>
        </row>
        <row r="23436">
          <cell r="A23436">
            <v>45217</v>
          </cell>
          <cell r="B23436" t="str">
            <v>UA 417</v>
          </cell>
          <cell r="D23436">
            <v>127</v>
          </cell>
        </row>
        <row r="23437">
          <cell r="A23437">
            <v>45217</v>
          </cell>
          <cell r="B23437" t="str">
            <v>WN 1036</v>
          </cell>
          <cell r="D23437">
            <v>174</v>
          </cell>
        </row>
        <row r="23438">
          <cell r="A23438">
            <v>45217</v>
          </cell>
          <cell r="B23438" t="str">
            <v>WN 1585</v>
          </cell>
          <cell r="D23438">
            <v>176</v>
          </cell>
        </row>
        <row r="23439">
          <cell r="A23439">
            <v>45217</v>
          </cell>
          <cell r="B23439" t="str">
            <v>WN 2994</v>
          </cell>
          <cell r="D23439">
            <v>172</v>
          </cell>
        </row>
        <row r="23440">
          <cell r="A23440">
            <v>45218</v>
          </cell>
          <cell r="B23440" t="str">
            <v>AA 119</v>
          </cell>
          <cell r="D23440">
            <v>232</v>
          </cell>
        </row>
        <row r="23441">
          <cell r="A23441">
            <v>45218</v>
          </cell>
          <cell r="B23441" t="str">
            <v>AA 271</v>
          </cell>
          <cell r="D23441">
            <v>163</v>
          </cell>
        </row>
        <row r="23442">
          <cell r="A23442">
            <v>45218</v>
          </cell>
          <cell r="B23442" t="str">
            <v>AA 432</v>
          </cell>
          <cell r="D23442">
            <v>186</v>
          </cell>
        </row>
        <row r="23443">
          <cell r="A23443">
            <v>45218</v>
          </cell>
          <cell r="B23443" t="str">
            <v>AS 803</v>
          </cell>
          <cell r="D23443">
            <v>90</v>
          </cell>
        </row>
        <row r="23444">
          <cell r="A23444">
            <v>45218</v>
          </cell>
          <cell r="B23444" t="str">
            <v>AS 809</v>
          </cell>
          <cell r="D23444">
            <v>150</v>
          </cell>
        </row>
        <row r="23445">
          <cell r="A23445">
            <v>45218</v>
          </cell>
          <cell r="B23445" t="str">
            <v>AS 813</v>
          </cell>
          <cell r="D23445">
            <v>150</v>
          </cell>
        </row>
        <row r="23446">
          <cell r="A23446">
            <v>45218</v>
          </cell>
          <cell r="B23446" t="str">
            <v>AS 825</v>
          </cell>
          <cell r="D23446">
            <v>172</v>
          </cell>
        </row>
        <row r="23447">
          <cell r="A23447">
            <v>45218</v>
          </cell>
          <cell r="B23447" t="str">
            <v>AS 879</v>
          </cell>
          <cell r="D23447">
            <v>143</v>
          </cell>
        </row>
        <row r="23448">
          <cell r="A23448">
            <v>45218</v>
          </cell>
          <cell r="B23448" t="str">
            <v>DL 448</v>
          </cell>
          <cell r="D23448">
            <v>153</v>
          </cell>
        </row>
        <row r="23449">
          <cell r="A23449">
            <v>45218</v>
          </cell>
          <cell r="B23449" t="str">
            <v>DL 481</v>
          </cell>
          <cell r="D23449">
            <v>187</v>
          </cell>
        </row>
        <row r="23450">
          <cell r="A23450">
            <v>45218</v>
          </cell>
          <cell r="B23450" t="str">
            <v>HA 23</v>
          </cell>
          <cell r="D23450">
            <v>130</v>
          </cell>
        </row>
        <row r="23451">
          <cell r="A23451">
            <v>45218</v>
          </cell>
          <cell r="B23451" t="str">
            <v>HA 29</v>
          </cell>
          <cell r="D23451">
            <v>270</v>
          </cell>
        </row>
        <row r="23452">
          <cell r="A23452">
            <v>45218</v>
          </cell>
          <cell r="B23452" t="str">
            <v>HA 31</v>
          </cell>
          <cell r="D23452">
            <v>170</v>
          </cell>
        </row>
        <row r="23453">
          <cell r="A23453">
            <v>45218</v>
          </cell>
          <cell r="B23453" t="str">
            <v>HA 33</v>
          </cell>
          <cell r="D23453">
            <v>256</v>
          </cell>
        </row>
        <row r="23454">
          <cell r="A23454">
            <v>45218</v>
          </cell>
          <cell r="B23454" t="str">
            <v>HA 39</v>
          </cell>
          <cell r="D23454">
            <v>156</v>
          </cell>
        </row>
        <row r="23455">
          <cell r="A23455">
            <v>45218</v>
          </cell>
          <cell r="B23455" t="str">
            <v>HA 41</v>
          </cell>
          <cell r="D23455">
            <v>150</v>
          </cell>
        </row>
        <row r="23456">
          <cell r="A23456">
            <v>45218</v>
          </cell>
          <cell r="B23456" t="str">
            <v>HA 45</v>
          </cell>
          <cell r="D23456">
            <v>156</v>
          </cell>
        </row>
        <row r="23457">
          <cell r="A23457">
            <v>45218</v>
          </cell>
          <cell r="B23457" t="str">
            <v>HA 57</v>
          </cell>
          <cell r="D23457">
            <v>166</v>
          </cell>
        </row>
        <row r="23458">
          <cell r="A23458">
            <v>45218</v>
          </cell>
          <cell r="B23458" t="str">
            <v>HA 59</v>
          </cell>
          <cell r="D23458">
            <v>176</v>
          </cell>
        </row>
        <row r="23459">
          <cell r="A23459">
            <v>45218</v>
          </cell>
          <cell r="B23459" t="str">
            <v>HA 71</v>
          </cell>
          <cell r="D23459">
            <v>180</v>
          </cell>
        </row>
        <row r="23460">
          <cell r="A23460">
            <v>45218</v>
          </cell>
          <cell r="B23460" t="str">
            <v>UA 1749</v>
          </cell>
          <cell r="D23460">
            <v>159</v>
          </cell>
        </row>
        <row r="23461">
          <cell r="A23461">
            <v>45218</v>
          </cell>
          <cell r="B23461" t="str">
            <v>UA 2025</v>
          </cell>
          <cell r="D23461">
            <v>237</v>
          </cell>
        </row>
        <row r="23462">
          <cell r="A23462">
            <v>45218</v>
          </cell>
          <cell r="B23462" t="str">
            <v>UA 417</v>
          </cell>
          <cell r="D23462">
            <v>140</v>
          </cell>
        </row>
        <row r="23463">
          <cell r="A23463">
            <v>45218</v>
          </cell>
          <cell r="B23463" t="str">
            <v>WN 1036</v>
          </cell>
          <cell r="D23463">
            <v>174</v>
          </cell>
        </row>
        <row r="23464">
          <cell r="A23464">
            <v>45218</v>
          </cell>
          <cell r="B23464" t="str">
            <v>WN 1585</v>
          </cell>
          <cell r="D23464">
            <v>175</v>
          </cell>
        </row>
        <row r="23465">
          <cell r="A23465">
            <v>45218</v>
          </cell>
          <cell r="B23465" t="str">
            <v>WN 2994</v>
          </cell>
          <cell r="D23465">
            <v>168</v>
          </cell>
        </row>
        <row r="23466">
          <cell r="A23466">
            <v>45219</v>
          </cell>
          <cell r="B23466" t="str">
            <v>AA 119</v>
          </cell>
          <cell r="D23466">
            <v>212</v>
          </cell>
        </row>
        <row r="23467">
          <cell r="A23467">
            <v>45219</v>
          </cell>
          <cell r="B23467" t="str">
            <v>AA 271</v>
          </cell>
          <cell r="D23467">
            <v>150</v>
          </cell>
        </row>
        <row r="23468">
          <cell r="A23468">
            <v>45219</v>
          </cell>
          <cell r="B23468" t="str">
            <v>AA 432</v>
          </cell>
          <cell r="D23468">
            <v>174</v>
          </cell>
        </row>
        <row r="23469">
          <cell r="A23469">
            <v>45219</v>
          </cell>
          <cell r="B23469" t="str">
            <v>AS 809</v>
          </cell>
          <cell r="D23469">
            <v>102</v>
          </cell>
        </row>
        <row r="23470">
          <cell r="A23470">
            <v>45219</v>
          </cell>
          <cell r="B23470" t="str">
            <v>AS 825</v>
          </cell>
          <cell r="D23470">
            <v>173</v>
          </cell>
        </row>
        <row r="23471">
          <cell r="A23471">
            <v>45219</v>
          </cell>
          <cell r="B23471" t="str">
            <v>DL 448</v>
          </cell>
          <cell r="D23471">
            <v>174</v>
          </cell>
        </row>
        <row r="23472">
          <cell r="A23472">
            <v>45219</v>
          </cell>
          <cell r="B23472" t="str">
            <v>DL 481</v>
          </cell>
          <cell r="D23472">
            <v>193</v>
          </cell>
        </row>
        <row r="23473">
          <cell r="A23473">
            <v>45219</v>
          </cell>
          <cell r="B23473" t="str">
            <v>HA 23</v>
          </cell>
          <cell r="D23473">
            <v>131</v>
          </cell>
        </row>
        <row r="23474">
          <cell r="A23474">
            <v>45219</v>
          </cell>
          <cell r="B23474" t="str">
            <v>HA 31</v>
          </cell>
          <cell r="D23474">
            <v>148</v>
          </cell>
        </row>
        <row r="23475">
          <cell r="A23475">
            <v>45219</v>
          </cell>
          <cell r="B23475" t="str">
            <v>HA 39</v>
          </cell>
          <cell r="D23475">
            <v>187</v>
          </cell>
        </row>
        <row r="23476">
          <cell r="A23476">
            <v>45219</v>
          </cell>
          <cell r="B23476" t="str">
            <v>HA 41</v>
          </cell>
          <cell r="D23476">
            <v>119</v>
          </cell>
        </row>
        <row r="23477">
          <cell r="A23477">
            <v>45219</v>
          </cell>
          <cell r="B23477" t="str">
            <v>HA 45</v>
          </cell>
          <cell r="D23477">
            <v>76</v>
          </cell>
        </row>
        <row r="23478">
          <cell r="A23478">
            <v>45219</v>
          </cell>
          <cell r="B23478" t="str">
            <v>HA 57</v>
          </cell>
          <cell r="D23478">
            <v>178</v>
          </cell>
        </row>
        <row r="23479">
          <cell r="A23479">
            <v>45219</v>
          </cell>
          <cell r="B23479" t="str">
            <v>HA 59</v>
          </cell>
          <cell r="D23479">
            <v>182</v>
          </cell>
        </row>
        <row r="23480">
          <cell r="A23480">
            <v>45219</v>
          </cell>
          <cell r="B23480" t="str">
            <v>UA 1749</v>
          </cell>
          <cell r="D23480">
            <v>160</v>
          </cell>
        </row>
        <row r="23481">
          <cell r="A23481">
            <v>45219</v>
          </cell>
          <cell r="B23481" t="str">
            <v>UA 2025</v>
          </cell>
          <cell r="D23481">
            <v>166</v>
          </cell>
        </row>
        <row r="23482">
          <cell r="A23482">
            <v>45219</v>
          </cell>
          <cell r="B23482" t="str">
            <v>UA 417</v>
          </cell>
          <cell r="D23482">
            <v>100</v>
          </cell>
        </row>
        <row r="23483">
          <cell r="A23483">
            <v>45219</v>
          </cell>
          <cell r="B23483" t="str">
            <v>WN 1036</v>
          </cell>
          <cell r="D23483">
            <v>179</v>
          </cell>
        </row>
        <row r="23484">
          <cell r="A23484">
            <v>45219</v>
          </cell>
          <cell r="B23484" t="str">
            <v>WN 1585</v>
          </cell>
          <cell r="D23484">
            <v>156</v>
          </cell>
        </row>
        <row r="23485">
          <cell r="A23485">
            <v>45219</v>
          </cell>
          <cell r="B23485" t="str">
            <v>WN 2994</v>
          </cell>
          <cell r="D23485">
            <v>167</v>
          </cell>
        </row>
        <row r="23486">
          <cell r="A23486">
            <v>45220</v>
          </cell>
          <cell r="B23486" t="str">
            <v>AA 119</v>
          </cell>
          <cell r="D23486">
            <v>248</v>
          </cell>
        </row>
        <row r="23487">
          <cell r="A23487">
            <v>45220</v>
          </cell>
          <cell r="B23487" t="str">
            <v>AA 271</v>
          </cell>
          <cell r="D23487">
            <v>177</v>
          </cell>
        </row>
        <row r="23488">
          <cell r="A23488">
            <v>45220</v>
          </cell>
          <cell r="B23488" t="str">
            <v>AA 432</v>
          </cell>
          <cell r="D23488">
            <v>182</v>
          </cell>
        </row>
        <row r="23489">
          <cell r="A23489">
            <v>45220</v>
          </cell>
          <cell r="B23489" t="str">
            <v>AS 803</v>
          </cell>
          <cell r="D23489">
            <v>89</v>
          </cell>
        </row>
        <row r="23490">
          <cell r="A23490">
            <v>45220</v>
          </cell>
          <cell r="B23490" t="str">
            <v>AS 809</v>
          </cell>
          <cell r="D23490">
            <v>144</v>
          </cell>
        </row>
        <row r="23491">
          <cell r="A23491">
            <v>45220</v>
          </cell>
          <cell r="B23491" t="str">
            <v>AS 813</v>
          </cell>
          <cell r="D23491">
            <v>140</v>
          </cell>
        </row>
        <row r="23492">
          <cell r="A23492">
            <v>45220</v>
          </cell>
          <cell r="B23492" t="str">
            <v>AS 825</v>
          </cell>
          <cell r="D23492">
            <v>175</v>
          </cell>
        </row>
        <row r="23493">
          <cell r="A23493">
            <v>45220</v>
          </cell>
          <cell r="B23493" t="str">
            <v>AS 829</v>
          </cell>
          <cell r="D23493">
            <v>152</v>
          </cell>
        </row>
        <row r="23494">
          <cell r="A23494">
            <v>45220</v>
          </cell>
          <cell r="B23494" t="str">
            <v>AS 861</v>
          </cell>
          <cell r="D23494">
            <v>159</v>
          </cell>
        </row>
        <row r="23495">
          <cell r="A23495">
            <v>45220</v>
          </cell>
          <cell r="B23495" t="str">
            <v>AS 879</v>
          </cell>
          <cell r="D23495">
            <v>153</v>
          </cell>
        </row>
        <row r="23496">
          <cell r="A23496">
            <v>45220</v>
          </cell>
          <cell r="B23496" t="str">
            <v>HA 23</v>
          </cell>
          <cell r="D23496">
            <v>155</v>
          </cell>
        </row>
        <row r="23497">
          <cell r="A23497">
            <v>45220</v>
          </cell>
          <cell r="B23497" t="str">
            <v>HA 31</v>
          </cell>
          <cell r="D23497">
            <v>157</v>
          </cell>
        </row>
        <row r="23498">
          <cell r="A23498">
            <v>45220</v>
          </cell>
          <cell r="B23498" t="str">
            <v>HA 33</v>
          </cell>
          <cell r="D23498">
            <v>267</v>
          </cell>
        </row>
        <row r="23499">
          <cell r="A23499">
            <v>45220</v>
          </cell>
          <cell r="B23499" t="str">
            <v>HA 39</v>
          </cell>
          <cell r="D23499">
            <v>163</v>
          </cell>
        </row>
        <row r="23500">
          <cell r="A23500">
            <v>45220</v>
          </cell>
          <cell r="B23500" t="str">
            <v>HA 41</v>
          </cell>
          <cell r="D23500">
            <v>82</v>
          </cell>
        </row>
        <row r="23501">
          <cell r="A23501">
            <v>45220</v>
          </cell>
          <cell r="B23501" t="str">
            <v>HA 45</v>
          </cell>
          <cell r="D23501">
            <v>117</v>
          </cell>
        </row>
        <row r="23502">
          <cell r="A23502">
            <v>45220</v>
          </cell>
          <cell r="B23502" t="str">
            <v>HA 57</v>
          </cell>
          <cell r="D23502">
            <v>152</v>
          </cell>
        </row>
        <row r="23503">
          <cell r="A23503">
            <v>45220</v>
          </cell>
          <cell r="B23503" t="str">
            <v>HA 59</v>
          </cell>
          <cell r="D23503">
            <v>157</v>
          </cell>
        </row>
        <row r="23504">
          <cell r="A23504">
            <v>45220</v>
          </cell>
          <cell r="B23504" t="str">
            <v>HA 71</v>
          </cell>
          <cell r="D23504">
            <v>167</v>
          </cell>
        </row>
        <row r="23505">
          <cell r="A23505">
            <v>45220</v>
          </cell>
          <cell r="B23505" t="str">
            <v>UA 2025</v>
          </cell>
          <cell r="D23505">
            <v>267</v>
          </cell>
        </row>
        <row r="23506">
          <cell r="A23506">
            <v>45220</v>
          </cell>
          <cell r="B23506" t="str">
            <v>UA 417</v>
          </cell>
          <cell r="D23506">
            <v>143</v>
          </cell>
        </row>
        <row r="23507">
          <cell r="A23507">
            <v>45220</v>
          </cell>
          <cell r="B23507" t="str">
            <v>WN 1036</v>
          </cell>
          <cell r="D23507">
            <v>163</v>
          </cell>
        </row>
        <row r="23508">
          <cell r="A23508">
            <v>45220</v>
          </cell>
          <cell r="B23508" t="str">
            <v>WN 1585</v>
          </cell>
          <cell r="D23508">
            <v>160</v>
          </cell>
        </row>
        <row r="23509">
          <cell r="A23509">
            <v>45220</v>
          </cell>
          <cell r="B23509" t="str">
            <v>WN 2994</v>
          </cell>
          <cell r="D23509">
            <v>164</v>
          </cell>
        </row>
        <row r="23510">
          <cell r="A23510">
            <v>45221</v>
          </cell>
          <cell r="B23510" t="str">
            <v>AA 119</v>
          </cell>
          <cell r="D23510">
            <v>226</v>
          </cell>
        </row>
        <row r="23511">
          <cell r="A23511">
            <v>45221</v>
          </cell>
          <cell r="B23511" t="str">
            <v>AA 271</v>
          </cell>
          <cell r="D23511">
            <v>169</v>
          </cell>
        </row>
        <row r="23512">
          <cell r="A23512">
            <v>45221</v>
          </cell>
          <cell r="B23512" t="str">
            <v>AA 432</v>
          </cell>
          <cell r="D23512">
            <v>176</v>
          </cell>
        </row>
        <row r="23513">
          <cell r="A23513">
            <v>45221</v>
          </cell>
          <cell r="B23513" t="str">
            <v>AS 803</v>
          </cell>
          <cell r="D23513">
            <v>116</v>
          </cell>
        </row>
        <row r="23514">
          <cell r="A23514">
            <v>45221</v>
          </cell>
          <cell r="B23514" t="str">
            <v>AS 813</v>
          </cell>
          <cell r="D23514">
            <v>83</v>
          </cell>
        </row>
        <row r="23515">
          <cell r="A23515">
            <v>45221</v>
          </cell>
          <cell r="B23515" t="str">
            <v>AS 825</v>
          </cell>
          <cell r="D23515">
            <v>178</v>
          </cell>
        </row>
        <row r="23516">
          <cell r="A23516">
            <v>45221</v>
          </cell>
          <cell r="B23516" t="str">
            <v>AS 829</v>
          </cell>
          <cell r="D23516">
            <v>167</v>
          </cell>
        </row>
        <row r="23517">
          <cell r="A23517">
            <v>45221</v>
          </cell>
          <cell r="B23517" t="str">
            <v>AS 879</v>
          </cell>
          <cell r="D23517">
            <v>142</v>
          </cell>
        </row>
        <row r="23518">
          <cell r="A23518">
            <v>45221</v>
          </cell>
          <cell r="B23518" t="str">
            <v>DL 448</v>
          </cell>
          <cell r="D23518">
            <v>188</v>
          </cell>
        </row>
        <row r="23519">
          <cell r="A23519">
            <v>45221</v>
          </cell>
          <cell r="B23519" t="str">
            <v>DL 481</v>
          </cell>
          <cell r="D23519">
            <v>192</v>
          </cell>
        </row>
        <row r="23520">
          <cell r="A23520">
            <v>45221</v>
          </cell>
          <cell r="B23520" t="str">
            <v>HA 23</v>
          </cell>
          <cell r="D23520">
            <v>108</v>
          </cell>
        </row>
        <row r="23521">
          <cell r="A23521">
            <v>45221</v>
          </cell>
          <cell r="B23521" t="str">
            <v>HA 29</v>
          </cell>
          <cell r="D23521">
            <v>47</v>
          </cell>
        </row>
        <row r="23522">
          <cell r="A23522">
            <v>45221</v>
          </cell>
          <cell r="B23522" t="str">
            <v>HA 31</v>
          </cell>
          <cell r="D23522">
            <v>183</v>
          </cell>
        </row>
        <row r="23523">
          <cell r="A23523">
            <v>45221</v>
          </cell>
          <cell r="B23523" t="str">
            <v>HA 39</v>
          </cell>
          <cell r="D23523">
            <v>187</v>
          </cell>
        </row>
        <row r="23524">
          <cell r="A23524">
            <v>45221</v>
          </cell>
          <cell r="B23524" t="str">
            <v>HA 41</v>
          </cell>
          <cell r="D23524">
            <v>85</v>
          </cell>
        </row>
        <row r="23525">
          <cell r="A23525">
            <v>45221</v>
          </cell>
          <cell r="B23525" t="str">
            <v>HA 57</v>
          </cell>
          <cell r="D23525">
            <v>173</v>
          </cell>
        </row>
        <row r="23526">
          <cell r="A23526">
            <v>45221</v>
          </cell>
          <cell r="B23526" t="str">
            <v>HA 59</v>
          </cell>
          <cell r="D23526">
            <v>174</v>
          </cell>
        </row>
        <row r="23527">
          <cell r="A23527">
            <v>45221</v>
          </cell>
          <cell r="B23527" t="str">
            <v>UA 1749</v>
          </cell>
          <cell r="D23527">
            <v>179</v>
          </cell>
        </row>
        <row r="23528">
          <cell r="A23528">
            <v>45221</v>
          </cell>
          <cell r="B23528" t="str">
            <v>UA 2025</v>
          </cell>
          <cell r="D23528">
            <v>330</v>
          </cell>
        </row>
        <row r="23529">
          <cell r="A23529">
            <v>45221</v>
          </cell>
          <cell r="B23529" t="str">
            <v>UA 417</v>
          </cell>
          <cell r="D23529">
            <v>141</v>
          </cell>
        </row>
        <row r="23530">
          <cell r="A23530">
            <v>45221</v>
          </cell>
          <cell r="B23530" t="str">
            <v>WN 1585</v>
          </cell>
          <cell r="D23530">
            <v>173</v>
          </cell>
        </row>
        <row r="23531">
          <cell r="A23531">
            <v>45221</v>
          </cell>
          <cell r="B23531" t="str">
            <v>WN 2994</v>
          </cell>
          <cell r="D23531">
            <v>144</v>
          </cell>
        </row>
        <row r="23532">
          <cell r="A23532">
            <v>45222</v>
          </cell>
          <cell r="B23532" t="str">
            <v>AA 119</v>
          </cell>
          <cell r="D23532">
            <v>227</v>
          </cell>
        </row>
        <row r="23533">
          <cell r="A23533">
            <v>45222</v>
          </cell>
          <cell r="B23533" t="str">
            <v>AA 271</v>
          </cell>
          <cell r="D23533">
            <v>156</v>
          </cell>
        </row>
        <row r="23534">
          <cell r="A23534">
            <v>45222</v>
          </cell>
          <cell r="B23534" t="str">
            <v>AA 432</v>
          </cell>
          <cell r="D23534">
            <v>173</v>
          </cell>
        </row>
        <row r="23535">
          <cell r="A23535">
            <v>45222</v>
          </cell>
          <cell r="B23535" t="str">
            <v>AS 809</v>
          </cell>
          <cell r="D23535">
            <v>113</v>
          </cell>
        </row>
        <row r="23536">
          <cell r="A23536">
            <v>45222</v>
          </cell>
          <cell r="B23536" t="str">
            <v>AS 825</v>
          </cell>
          <cell r="D23536">
            <v>166</v>
          </cell>
        </row>
        <row r="23537">
          <cell r="A23537">
            <v>45222</v>
          </cell>
          <cell r="B23537" t="str">
            <v>AS 829</v>
          </cell>
          <cell r="D23537">
            <v>110</v>
          </cell>
        </row>
        <row r="23538">
          <cell r="A23538">
            <v>45222</v>
          </cell>
          <cell r="B23538" t="str">
            <v>DL 448</v>
          </cell>
          <cell r="D23538">
            <v>188</v>
          </cell>
        </row>
        <row r="23539">
          <cell r="A23539">
            <v>45222</v>
          </cell>
          <cell r="B23539" t="str">
            <v>DL 481</v>
          </cell>
          <cell r="D23539">
            <v>193</v>
          </cell>
        </row>
        <row r="23540">
          <cell r="A23540">
            <v>45222</v>
          </cell>
          <cell r="B23540" t="str">
            <v>HA 23</v>
          </cell>
          <cell r="D23540">
            <v>149</v>
          </cell>
        </row>
        <row r="23541">
          <cell r="A23541">
            <v>45222</v>
          </cell>
          <cell r="B23541" t="str">
            <v>HA 29</v>
          </cell>
          <cell r="D23541">
            <v>266</v>
          </cell>
        </row>
        <row r="23542">
          <cell r="A23542">
            <v>45222</v>
          </cell>
          <cell r="B23542" t="str">
            <v>HA 33</v>
          </cell>
          <cell r="D23542">
            <v>262</v>
          </cell>
        </row>
        <row r="23543">
          <cell r="A23543">
            <v>45222</v>
          </cell>
          <cell r="B23543" t="str">
            <v>HA 39</v>
          </cell>
          <cell r="D23543">
            <v>172</v>
          </cell>
        </row>
        <row r="23544">
          <cell r="A23544">
            <v>45222</v>
          </cell>
          <cell r="B23544" t="str">
            <v>HA 41</v>
          </cell>
          <cell r="D23544">
            <v>122</v>
          </cell>
        </row>
        <row r="23545">
          <cell r="A23545">
            <v>45222</v>
          </cell>
          <cell r="B23545" t="str">
            <v>HA 57</v>
          </cell>
          <cell r="D23545">
            <v>172</v>
          </cell>
        </row>
        <row r="23546">
          <cell r="A23546">
            <v>45222</v>
          </cell>
          <cell r="B23546" t="str">
            <v>HA 59</v>
          </cell>
          <cell r="D23546">
            <v>174</v>
          </cell>
        </row>
        <row r="23547">
          <cell r="A23547">
            <v>45222</v>
          </cell>
          <cell r="B23547" t="str">
            <v>UA 1749</v>
          </cell>
          <cell r="D23547">
            <v>131</v>
          </cell>
        </row>
        <row r="23548">
          <cell r="A23548">
            <v>45222</v>
          </cell>
          <cell r="B23548" t="str">
            <v>UA 2025</v>
          </cell>
          <cell r="D23548">
            <v>174</v>
          </cell>
        </row>
        <row r="23549">
          <cell r="A23549">
            <v>45222</v>
          </cell>
          <cell r="B23549" t="str">
            <v>UA 417</v>
          </cell>
          <cell r="D23549">
            <v>94</v>
          </cell>
        </row>
        <row r="23550">
          <cell r="A23550">
            <v>45222</v>
          </cell>
          <cell r="B23550" t="str">
            <v>WN 1036</v>
          </cell>
          <cell r="D23550">
            <v>171</v>
          </cell>
        </row>
        <row r="23551">
          <cell r="A23551">
            <v>45222</v>
          </cell>
          <cell r="B23551" t="str">
            <v>WN 1585</v>
          </cell>
          <cell r="D23551">
            <v>172</v>
          </cell>
        </row>
        <row r="23552">
          <cell r="A23552">
            <v>45222</v>
          </cell>
          <cell r="B23552" t="str">
            <v>WN 2994</v>
          </cell>
          <cell r="D23552">
            <v>172</v>
          </cell>
        </row>
        <row r="23553">
          <cell r="A23553">
            <v>45223</v>
          </cell>
          <cell r="B23553" t="str">
            <v>AA 119</v>
          </cell>
          <cell r="D23553">
            <v>209</v>
          </cell>
        </row>
        <row r="23554">
          <cell r="A23554">
            <v>45223</v>
          </cell>
          <cell r="B23554" t="str">
            <v>AA 271</v>
          </cell>
          <cell r="D23554">
            <v>54</v>
          </cell>
        </row>
        <row r="23555">
          <cell r="A23555">
            <v>45223</v>
          </cell>
          <cell r="B23555" t="str">
            <v>AA 432</v>
          </cell>
          <cell r="D23555">
            <v>162</v>
          </cell>
        </row>
        <row r="23556">
          <cell r="A23556">
            <v>45223</v>
          </cell>
          <cell r="B23556" t="str">
            <v>AS 803</v>
          </cell>
          <cell r="D23556">
            <v>104</v>
          </cell>
        </row>
        <row r="23557">
          <cell r="A23557">
            <v>45223</v>
          </cell>
          <cell r="B23557" t="str">
            <v>AS 809</v>
          </cell>
          <cell r="D23557">
            <v>94</v>
          </cell>
        </row>
        <row r="23558">
          <cell r="A23558">
            <v>45223</v>
          </cell>
          <cell r="B23558" t="str">
            <v>AS 813</v>
          </cell>
          <cell r="D23558">
            <v>66</v>
          </cell>
        </row>
        <row r="23559">
          <cell r="A23559">
            <v>45223</v>
          </cell>
          <cell r="B23559" t="str">
            <v>AS 825</v>
          </cell>
          <cell r="D23559">
            <v>167</v>
          </cell>
        </row>
        <row r="23560">
          <cell r="A23560">
            <v>45223</v>
          </cell>
          <cell r="B23560" t="str">
            <v>AS 861</v>
          </cell>
          <cell r="D23560">
            <v>131</v>
          </cell>
        </row>
        <row r="23561">
          <cell r="A23561">
            <v>45223</v>
          </cell>
          <cell r="B23561" t="str">
            <v>AS 879</v>
          </cell>
          <cell r="D23561">
            <v>94</v>
          </cell>
        </row>
        <row r="23562">
          <cell r="A23562">
            <v>45223</v>
          </cell>
          <cell r="B23562" t="str">
            <v>DL 448</v>
          </cell>
          <cell r="D23562">
            <v>139</v>
          </cell>
        </row>
        <row r="23563">
          <cell r="A23563">
            <v>45223</v>
          </cell>
          <cell r="B23563" t="str">
            <v>DL 481</v>
          </cell>
          <cell r="D23563">
            <v>158</v>
          </cell>
        </row>
        <row r="23564">
          <cell r="A23564">
            <v>45223</v>
          </cell>
          <cell r="B23564" t="str">
            <v>HA 23</v>
          </cell>
          <cell r="D23564">
            <v>130</v>
          </cell>
        </row>
        <row r="23565">
          <cell r="A23565">
            <v>45223</v>
          </cell>
          <cell r="B23565" t="str">
            <v>HA 29</v>
          </cell>
          <cell r="D23565">
            <v>195</v>
          </cell>
        </row>
        <row r="23566">
          <cell r="A23566">
            <v>45223</v>
          </cell>
          <cell r="B23566" t="str">
            <v>HA 31</v>
          </cell>
          <cell r="D23566">
            <v>186</v>
          </cell>
        </row>
        <row r="23567">
          <cell r="A23567">
            <v>45223</v>
          </cell>
          <cell r="B23567" t="str">
            <v>HA 33</v>
          </cell>
          <cell r="D23567">
            <v>158</v>
          </cell>
        </row>
        <row r="23568">
          <cell r="A23568">
            <v>45223</v>
          </cell>
          <cell r="B23568" t="str">
            <v>HA 39</v>
          </cell>
          <cell r="D23568">
            <v>176</v>
          </cell>
        </row>
        <row r="23569">
          <cell r="A23569">
            <v>45223</v>
          </cell>
          <cell r="B23569" t="str">
            <v>HA 41</v>
          </cell>
          <cell r="D23569">
            <v>105</v>
          </cell>
        </row>
        <row r="23570">
          <cell r="A23570">
            <v>45223</v>
          </cell>
          <cell r="B23570" t="str">
            <v>HA 45</v>
          </cell>
          <cell r="D23570">
            <v>75</v>
          </cell>
        </row>
        <row r="23571">
          <cell r="A23571">
            <v>45223</v>
          </cell>
          <cell r="B23571" t="str">
            <v>HA 57</v>
          </cell>
          <cell r="D23571">
            <v>156</v>
          </cell>
        </row>
        <row r="23572">
          <cell r="A23572">
            <v>45223</v>
          </cell>
          <cell r="B23572" t="str">
            <v>HA 59</v>
          </cell>
          <cell r="D23572">
            <v>169</v>
          </cell>
        </row>
        <row r="23573">
          <cell r="A23573">
            <v>45223</v>
          </cell>
          <cell r="B23573" t="str">
            <v>HA 71</v>
          </cell>
          <cell r="D23573">
            <v>109</v>
          </cell>
        </row>
        <row r="23574">
          <cell r="A23574">
            <v>45223</v>
          </cell>
          <cell r="B23574" t="str">
            <v>UA 1749</v>
          </cell>
          <cell r="D23574">
            <v>162</v>
          </cell>
        </row>
        <row r="23575">
          <cell r="A23575">
            <v>45223</v>
          </cell>
          <cell r="B23575" t="str">
            <v>UA 2025</v>
          </cell>
          <cell r="D23575">
            <v>173</v>
          </cell>
        </row>
        <row r="23576">
          <cell r="A23576">
            <v>45223</v>
          </cell>
          <cell r="B23576" t="str">
            <v>UA 417</v>
          </cell>
          <cell r="D23576">
            <v>72</v>
          </cell>
        </row>
        <row r="23577">
          <cell r="A23577">
            <v>45223</v>
          </cell>
          <cell r="B23577" t="str">
            <v>WN 1036</v>
          </cell>
          <cell r="D23577">
            <v>157</v>
          </cell>
        </row>
        <row r="23578">
          <cell r="A23578">
            <v>45223</v>
          </cell>
          <cell r="B23578" t="str">
            <v>WN 1585</v>
          </cell>
          <cell r="D23578">
            <v>163</v>
          </cell>
        </row>
        <row r="23579">
          <cell r="A23579">
            <v>45223</v>
          </cell>
          <cell r="B23579" t="str">
            <v>WN 2994</v>
          </cell>
          <cell r="D23579">
            <v>163</v>
          </cell>
        </row>
        <row r="23580">
          <cell r="A23580">
            <v>45224</v>
          </cell>
          <cell r="B23580" t="str">
            <v>AA 119</v>
          </cell>
          <cell r="D23580">
            <v>147</v>
          </cell>
        </row>
        <row r="23581">
          <cell r="A23581">
            <v>45224</v>
          </cell>
          <cell r="B23581" t="str">
            <v>AA 432</v>
          </cell>
          <cell r="D23581">
            <v>143</v>
          </cell>
        </row>
        <row r="23582">
          <cell r="A23582">
            <v>45224</v>
          </cell>
          <cell r="B23582" t="str">
            <v>AS 825</v>
          </cell>
          <cell r="D23582">
            <v>165</v>
          </cell>
        </row>
        <row r="23583">
          <cell r="A23583">
            <v>45224</v>
          </cell>
          <cell r="B23583" t="str">
            <v>AS 829</v>
          </cell>
          <cell r="D23583">
            <v>123</v>
          </cell>
        </row>
        <row r="23584">
          <cell r="A23584">
            <v>45224</v>
          </cell>
          <cell r="B23584" t="str">
            <v>DL 448</v>
          </cell>
          <cell r="D23584">
            <v>113</v>
          </cell>
        </row>
        <row r="23585">
          <cell r="A23585">
            <v>45224</v>
          </cell>
          <cell r="B23585" t="str">
            <v>DL 481</v>
          </cell>
          <cell r="D23585">
            <v>136</v>
          </cell>
        </row>
        <row r="23586">
          <cell r="A23586">
            <v>45224</v>
          </cell>
          <cell r="B23586" t="str">
            <v>HA 23</v>
          </cell>
          <cell r="D23586">
            <v>173</v>
          </cell>
        </row>
        <row r="23587">
          <cell r="A23587">
            <v>45224</v>
          </cell>
          <cell r="B23587" t="str">
            <v>HA 29</v>
          </cell>
          <cell r="D23587">
            <v>296</v>
          </cell>
        </row>
        <row r="23588">
          <cell r="A23588">
            <v>45224</v>
          </cell>
          <cell r="B23588" t="str">
            <v>HA 31</v>
          </cell>
          <cell r="D23588">
            <v>178</v>
          </cell>
        </row>
        <row r="23589">
          <cell r="A23589">
            <v>45224</v>
          </cell>
          <cell r="B23589" t="str">
            <v>HA 33</v>
          </cell>
          <cell r="D23589">
            <v>169</v>
          </cell>
        </row>
        <row r="23590">
          <cell r="A23590">
            <v>45224</v>
          </cell>
          <cell r="B23590" t="str">
            <v>HA 39</v>
          </cell>
          <cell r="D23590">
            <v>171</v>
          </cell>
        </row>
        <row r="23591">
          <cell r="A23591">
            <v>45224</v>
          </cell>
          <cell r="B23591" t="str">
            <v>HA 41</v>
          </cell>
          <cell r="D23591">
            <v>96</v>
          </cell>
        </row>
        <row r="23592">
          <cell r="A23592">
            <v>45224</v>
          </cell>
          <cell r="B23592" t="str">
            <v>HA 45</v>
          </cell>
          <cell r="D23592">
            <v>121</v>
          </cell>
        </row>
        <row r="23593">
          <cell r="A23593">
            <v>45224</v>
          </cell>
          <cell r="B23593" t="str">
            <v>HA 57</v>
          </cell>
          <cell r="D23593">
            <v>140</v>
          </cell>
        </row>
        <row r="23594">
          <cell r="A23594">
            <v>45224</v>
          </cell>
          <cell r="B23594" t="str">
            <v>HA 71</v>
          </cell>
          <cell r="D23594">
            <v>150</v>
          </cell>
        </row>
        <row r="23595">
          <cell r="A23595">
            <v>45224</v>
          </cell>
          <cell r="B23595" t="str">
            <v>UA 1749</v>
          </cell>
          <cell r="D23595">
            <v>133</v>
          </cell>
        </row>
        <row r="23596">
          <cell r="A23596">
            <v>45224</v>
          </cell>
          <cell r="B23596" t="str">
            <v>UA 2025</v>
          </cell>
          <cell r="D23596">
            <v>131</v>
          </cell>
        </row>
        <row r="23597">
          <cell r="A23597">
            <v>45224</v>
          </cell>
          <cell r="B23597" t="str">
            <v>UA 417</v>
          </cell>
          <cell r="D23597">
            <v>66</v>
          </cell>
        </row>
        <row r="23598">
          <cell r="A23598">
            <v>45224</v>
          </cell>
          <cell r="B23598" t="str">
            <v>WN 2994</v>
          </cell>
          <cell r="D23598">
            <v>155</v>
          </cell>
        </row>
        <row r="23599">
          <cell r="A23599">
            <v>45225</v>
          </cell>
          <cell r="B23599" t="str">
            <v>AA 119</v>
          </cell>
          <cell r="D23599">
            <v>122</v>
          </cell>
        </row>
        <row r="23600">
          <cell r="A23600">
            <v>45225</v>
          </cell>
          <cell r="B23600" t="str">
            <v>AA 271</v>
          </cell>
          <cell r="D23600">
            <v>137</v>
          </cell>
        </row>
        <row r="23601">
          <cell r="A23601">
            <v>45225</v>
          </cell>
          <cell r="B23601" t="str">
            <v>AA 432</v>
          </cell>
          <cell r="D23601">
            <v>177</v>
          </cell>
        </row>
        <row r="23602">
          <cell r="A23602">
            <v>45225</v>
          </cell>
          <cell r="B23602" t="str">
            <v>AS 803</v>
          </cell>
          <cell r="D23602">
            <v>85</v>
          </cell>
        </row>
        <row r="23603">
          <cell r="A23603">
            <v>45225</v>
          </cell>
          <cell r="B23603" t="str">
            <v>AS 825</v>
          </cell>
          <cell r="D23603">
            <v>168</v>
          </cell>
        </row>
        <row r="23604">
          <cell r="A23604">
            <v>45225</v>
          </cell>
          <cell r="B23604" t="str">
            <v>AS 861</v>
          </cell>
          <cell r="D23604">
            <v>147</v>
          </cell>
        </row>
        <row r="23605">
          <cell r="A23605">
            <v>45225</v>
          </cell>
          <cell r="B23605" t="str">
            <v>AS 879</v>
          </cell>
          <cell r="D23605">
            <v>101</v>
          </cell>
        </row>
        <row r="23606">
          <cell r="A23606">
            <v>45225</v>
          </cell>
          <cell r="B23606" t="str">
            <v>DL 448</v>
          </cell>
          <cell r="D23606">
            <v>131</v>
          </cell>
        </row>
        <row r="23607">
          <cell r="A23607">
            <v>45225</v>
          </cell>
          <cell r="B23607" t="str">
            <v>HA 23</v>
          </cell>
          <cell r="D23607">
            <v>139</v>
          </cell>
        </row>
        <row r="23608">
          <cell r="A23608">
            <v>45225</v>
          </cell>
          <cell r="B23608" t="str">
            <v>HA 29</v>
          </cell>
          <cell r="D23608">
            <v>254</v>
          </cell>
        </row>
        <row r="23609">
          <cell r="A23609">
            <v>45225</v>
          </cell>
          <cell r="B23609" t="str">
            <v>HA 33</v>
          </cell>
          <cell r="D23609">
            <v>228</v>
          </cell>
        </row>
        <row r="23610">
          <cell r="A23610">
            <v>45225</v>
          </cell>
          <cell r="B23610" t="str">
            <v>HA 39</v>
          </cell>
          <cell r="D23610">
            <v>174</v>
          </cell>
        </row>
        <row r="23611">
          <cell r="A23611">
            <v>45225</v>
          </cell>
          <cell r="B23611" t="str">
            <v>HA 41</v>
          </cell>
          <cell r="D23611">
            <v>116</v>
          </cell>
        </row>
        <row r="23612">
          <cell r="A23612">
            <v>45225</v>
          </cell>
          <cell r="B23612" t="str">
            <v>HA 57</v>
          </cell>
          <cell r="D23612">
            <v>168</v>
          </cell>
        </row>
        <row r="23613">
          <cell r="A23613">
            <v>45225</v>
          </cell>
          <cell r="B23613" t="str">
            <v>HA 71</v>
          </cell>
          <cell r="D23613">
            <v>150</v>
          </cell>
        </row>
        <row r="23614">
          <cell r="A23614">
            <v>45225</v>
          </cell>
          <cell r="B23614" t="str">
            <v>UA 1749</v>
          </cell>
          <cell r="D23614">
            <v>107</v>
          </cell>
        </row>
        <row r="23615">
          <cell r="A23615">
            <v>45225</v>
          </cell>
          <cell r="B23615" t="str">
            <v>UA 2025</v>
          </cell>
          <cell r="D23615">
            <v>160</v>
          </cell>
        </row>
        <row r="23616">
          <cell r="A23616">
            <v>45225</v>
          </cell>
          <cell r="B23616" t="str">
            <v>UA 417</v>
          </cell>
          <cell r="D23616">
            <v>80</v>
          </cell>
        </row>
        <row r="23617">
          <cell r="A23617">
            <v>45225</v>
          </cell>
          <cell r="B23617" t="str">
            <v>WN 1036</v>
          </cell>
          <cell r="D23617">
            <v>131</v>
          </cell>
        </row>
        <row r="23618">
          <cell r="A23618">
            <v>45225</v>
          </cell>
          <cell r="B23618" t="str">
            <v>WN 1585</v>
          </cell>
          <cell r="D23618">
            <v>176</v>
          </cell>
        </row>
        <row r="23619">
          <cell r="A23619">
            <v>45225</v>
          </cell>
          <cell r="B23619" t="str">
            <v>WN 2994</v>
          </cell>
          <cell r="D23619">
            <v>158</v>
          </cell>
        </row>
        <row r="23620">
          <cell r="A23620">
            <v>45226</v>
          </cell>
          <cell r="B23620" t="str">
            <v>AA 119</v>
          </cell>
          <cell r="D23620">
            <v>174</v>
          </cell>
        </row>
        <row r="23621">
          <cell r="A23621">
            <v>45226</v>
          </cell>
          <cell r="B23621" t="str">
            <v>AA 271</v>
          </cell>
          <cell r="D23621">
            <v>81</v>
          </cell>
        </row>
        <row r="23622">
          <cell r="A23622">
            <v>45226</v>
          </cell>
          <cell r="B23622" t="str">
            <v>AA 432</v>
          </cell>
          <cell r="D23622">
            <v>158</v>
          </cell>
        </row>
        <row r="23623">
          <cell r="A23623">
            <v>45226</v>
          </cell>
          <cell r="B23623" t="str">
            <v>AS 809</v>
          </cell>
          <cell r="D23623">
            <v>113</v>
          </cell>
        </row>
        <row r="23624">
          <cell r="A23624">
            <v>45226</v>
          </cell>
          <cell r="B23624" t="str">
            <v>AS 825</v>
          </cell>
          <cell r="D23624">
            <v>166</v>
          </cell>
        </row>
        <row r="23625">
          <cell r="A23625">
            <v>45226</v>
          </cell>
          <cell r="B23625" t="str">
            <v>AS 861</v>
          </cell>
          <cell r="D23625">
            <v>136</v>
          </cell>
        </row>
        <row r="23626">
          <cell r="A23626">
            <v>45226</v>
          </cell>
          <cell r="B23626" t="str">
            <v>DL 448</v>
          </cell>
          <cell r="D23626">
            <v>149</v>
          </cell>
        </row>
        <row r="23627">
          <cell r="A23627">
            <v>45226</v>
          </cell>
          <cell r="B23627" t="str">
            <v>DL 481</v>
          </cell>
          <cell r="D23627">
            <v>149</v>
          </cell>
        </row>
        <row r="23628">
          <cell r="A23628">
            <v>45226</v>
          </cell>
          <cell r="B23628" t="str">
            <v>HA 23</v>
          </cell>
          <cell r="D23628">
            <v>122</v>
          </cell>
        </row>
        <row r="23629">
          <cell r="A23629">
            <v>45226</v>
          </cell>
          <cell r="B23629" t="str">
            <v>HA 29</v>
          </cell>
          <cell r="D23629">
            <v>127</v>
          </cell>
        </row>
        <row r="23630">
          <cell r="A23630">
            <v>45226</v>
          </cell>
          <cell r="B23630" t="str">
            <v>HA 31</v>
          </cell>
          <cell r="D23630">
            <v>120</v>
          </cell>
        </row>
        <row r="23631">
          <cell r="A23631">
            <v>45226</v>
          </cell>
          <cell r="B23631" t="str">
            <v>HA 33</v>
          </cell>
          <cell r="D23631">
            <v>178</v>
          </cell>
        </row>
        <row r="23632">
          <cell r="A23632">
            <v>45226</v>
          </cell>
          <cell r="B23632" t="str">
            <v>HA 39</v>
          </cell>
          <cell r="D23632">
            <v>146</v>
          </cell>
        </row>
        <row r="23633">
          <cell r="A23633">
            <v>45226</v>
          </cell>
          <cell r="B23633" t="str">
            <v>HA 41</v>
          </cell>
          <cell r="D23633">
            <v>163</v>
          </cell>
        </row>
        <row r="23634">
          <cell r="A23634">
            <v>45226</v>
          </cell>
          <cell r="B23634" t="str">
            <v>HA 45</v>
          </cell>
          <cell r="D23634">
            <v>138</v>
          </cell>
        </row>
        <row r="23635">
          <cell r="A23635">
            <v>45226</v>
          </cell>
          <cell r="B23635" t="str">
            <v>HA 57</v>
          </cell>
          <cell r="D23635">
            <v>106</v>
          </cell>
        </row>
        <row r="23636">
          <cell r="A23636">
            <v>45226</v>
          </cell>
          <cell r="B23636" t="str">
            <v>HA 59</v>
          </cell>
          <cell r="D23636">
            <v>138</v>
          </cell>
        </row>
        <row r="23637">
          <cell r="A23637">
            <v>45226</v>
          </cell>
          <cell r="B23637" t="str">
            <v>HA 71</v>
          </cell>
          <cell r="D23637">
            <v>93</v>
          </cell>
        </row>
        <row r="23638">
          <cell r="A23638">
            <v>45226</v>
          </cell>
          <cell r="B23638" t="str">
            <v>UA 1749</v>
          </cell>
          <cell r="D23638">
            <v>149</v>
          </cell>
        </row>
        <row r="23639">
          <cell r="A23639">
            <v>45226</v>
          </cell>
          <cell r="B23639" t="str">
            <v>UA 2025</v>
          </cell>
          <cell r="D23639">
            <v>236</v>
          </cell>
        </row>
        <row r="23640">
          <cell r="A23640">
            <v>45226</v>
          </cell>
          <cell r="B23640" t="str">
            <v>UA 417</v>
          </cell>
          <cell r="D23640">
            <v>102</v>
          </cell>
        </row>
        <row r="23641">
          <cell r="A23641">
            <v>45226</v>
          </cell>
          <cell r="B23641" t="str">
            <v>WN 1036</v>
          </cell>
          <cell r="D23641">
            <v>141</v>
          </cell>
        </row>
        <row r="23642">
          <cell r="A23642">
            <v>45226</v>
          </cell>
          <cell r="B23642" t="str">
            <v>WN 1585</v>
          </cell>
          <cell r="D23642">
            <v>163</v>
          </cell>
        </row>
        <row r="23643">
          <cell r="A23643">
            <v>45226</v>
          </cell>
          <cell r="B23643" t="str">
            <v>WN 2994</v>
          </cell>
          <cell r="D23643">
            <v>152</v>
          </cell>
        </row>
        <row r="23644">
          <cell r="A23644">
            <v>45227</v>
          </cell>
          <cell r="B23644" t="str">
            <v>AA 119</v>
          </cell>
          <cell r="D23644">
            <v>197</v>
          </cell>
        </row>
        <row r="23645">
          <cell r="A23645">
            <v>45227</v>
          </cell>
          <cell r="B23645" t="str">
            <v>AA 271</v>
          </cell>
          <cell r="D23645">
            <v>118</v>
          </cell>
        </row>
        <row r="23646">
          <cell r="A23646">
            <v>45227</v>
          </cell>
          <cell r="B23646" t="str">
            <v>AS 803</v>
          </cell>
          <cell r="D23646">
            <v>61</v>
          </cell>
        </row>
        <row r="23647">
          <cell r="A23647">
            <v>45227</v>
          </cell>
          <cell r="B23647" t="str">
            <v>AS 809</v>
          </cell>
          <cell r="D23647">
            <v>147</v>
          </cell>
        </row>
        <row r="23648">
          <cell r="A23648">
            <v>45227</v>
          </cell>
          <cell r="B23648" t="str">
            <v>AS 813</v>
          </cell>
          <cell r="D23648">
            <v>74</v>
          </cell>
        </row>
        <row r="23649">
          <cell r="A23649">
            <v>45227</v>
          </cell>
          <cell r="B23649" t="str">
            <v>AS 825</v>
          </cell>
          <cell r="D23649">
            <v>176</v>
          </cell>
        </row>
        <row r="23650">
          <cell r="A23650">
            <v>45227</v>
          </cell>
          <cell r="B23650" t="str">
            <v>AS 829</v>
          </cell>
          <cell r="D23650">
            <v>59</v>
          </cell>
        </row>
        <row r="23651">
          <cell r="A23651">
            <v>45227</v>
          </cell>
          <cell r="B23651" t="str">
            <v>AS 861</v>
          </cell>
          <cell r="D23651">
            <v>154</v>
          </cell>
        </row>
        <row r="23652">
          <cell r="A23652">
            <v>45227</v>
          </cell>
          <cell r="B23652" t="str">
            <v>AS 879</v>
          </cell>
          <cell r="D23652">
            <v>76</v>
          </cell>
        </row>
        <row r="23653">
          <cell r="A23653">
            <v>45227</v>
          </cell>
          <cell r="B23653" t="str">
            <v>DL 448</v>
          </cell>
          <cell r="D23653">
            <v>86</v>
          </cell>
        </row>
        <row r="23654">
          <cell r="A23654">
            <v>45227</v>
          </cell>
          <cell r="B23654" t="str">
            <v>DL 481</v>
          </cell>
          <cell r="D23654">
            <v>141</v>
          </cell>
        </row>
        <row r="23655">
          <cell r="A23655">
            <v>45227</v>
          </cell>
          <cell r="B23655" t="str">
            <v>HA 23</v>
          </cell>
          <cell r="D23655">
            <v>93</v>
          </cell>
        </row>
        <row r="23656">
          <cell r="A23656">
            <v>45227</v>
          </cell>
          <cell r="B23656" t="str">
            <v>HA 29</v>
          </cell>
          <cell r="D23656">
            <v>180</v>
          </cell>
        </row>
        <row r="23657">
          <cell r="A23657">
            <v>45227</v>
          </cell>
          <cell r="B23657" t="str">
            <v>HA 31</v>
          </cell>
          <cell r="D23657">
            <v>100</v>
          </cell>
        </row>
        <row r="23658">
          <cell r="A23658">
            <v>45227</v>
          </cell>
          <cell r="B23658" t="str">
            <v>HA 33</v>
          </cell>
          <cell r="D23658">
            <v>174</v>
          </cell>
        </row>
        <row r="23659">
          <cell r="A23659">
            <v>45227</v>
          </cell>
          <cell r="B23659" t="str">
            <v>HA 39</v>
          </cell>
          <cell r="D23659">
            <v>156</v>
          </cell>
        </row>
        <row r="23660">
          <cell r="A23660">
            <v>45227</v>
          </cell>
          <cell r="B23660" t="str">
            <v>HA 41</v>
          </cell>
          <cell r="D23660">
            <v>67</v>
          </cell>
        </row>
        <row r="23661">
          <cell r="A23661">
            <v>45227</v>
          </cell>
          <cell r="B23661" t="str">
            <v>HA 45</v>
          </cell>
          <cell r="D23661">
            <v>81</v>
          </cell>
        </row>
        <row r="23662">
          <cell r="A23662">
            <v>45227</v>
          </cell>
          <cell r="B23662" t="str">
            <v>HA 57</v>
          </cell>
          <cell r="D23662">
            <v>117</v>
          </cell>
        </row>
        <row r="23663">
          <cell r="A23663">
            <v>45227</v>
          </cell>
          <cell r="B23663" t="str">
            <v>HA 59</v>
          </cell>
          <cell r="D23663">
            <v>148</v>
          </cell>
        </row>
        <row r="23664">
          <cell r="A23664">
            <v>45227</v>
          </cell>
          <cell r="B23664" t="str">
            <v>UA 2025</v>
          </cell>
          <cell r="D23664">
            <v>220</v>
          </cell>
        </row>
        <row r="23665">
          <cell r="A23665">
            <v>45227</v>
          </cell>
          <cell r="B23665" t="str">
            <v>UA 417</v>
          </cell>
          <cell r="D23665">
            <v>94</v>
          </cell>
        </row>
        <row r="23666">
          <cell r="A23666">
            <v>45227</v>
          </cell>
          <cell r="B23666" t="str">
            <v>WN 1036</v>
          </cell>
          <cell r="D23666">
            <v>138</v>
          </cell>
        </row>
        <row r="23667">
          <cell r="A23667">
            <v>45227</v>
          </cell>
          <cell r="B23667" t="str">
            <v>WN 1585</v>
          </cell>
          <cell r="D23667">
            <v>115</v>
          </cell>
        </row>
        <row r="23668">
          <cell r="A23668">
            <v>45227</v>
          </cell>
          <cell r="B23668" t="str">
            <v>WN 2994</v>
          </cell>
          <cell r="D23668">
            <v>155</v>
          </cell>
        </row>
        <row r="23669">
          <cell r="A23669">
            <v>45228</v>
          </cell>
          <cell r="B23669" t="str">
            <v>AA 119</v>
          </cell>
          <cell r="D23669">
            <v>131</v>
          </cell>
        </row>
        <row r="23670">
          <cell r="A23670">
            <v>45228</v>
          </cell>
          <cell r="B23670" t="str">
            <v>AA 271</v>
          </cell>
          <cell r="D23670">
            <v>61</v>
          </cell>
        </row>
        <row r="23671">
          <cell r="A23671">
            <v>45228</v>
          </cell>
          <cell r="B23671" t="str">
            <v>AA 432</v>
          </cell>
          <cell r="D23671">
            <v>140</v>
          </cell>
        </row>
        <row r="23672">
          <cell r="A23672">
            <v>45228</v>
          </cell>
          <cell r="B23672" t="str">
            <v>AS 803</v>
          </cell>
          <cell r="D23672">
            <v>60</v>
          </cell>
        </row>
        <row r="23673">
          <cell r="A23673">
            <v>45228</v>
          </cell>
          <cell r="B23673" t="str">
            <v>AS 825</v>
          </cell>
          <cell r="D23673">
            <v>159</v>
          </cell>
        </row>
        <row r="23674">
          <cell r="A23674">
            <v>45228</v>
          </cell>
          <cell r="B23674" t="str">
            <v>AS 861</v>
          </cell>
          <cell r="D23674">
            <v>136</v>
          </cell>
        </row>
        <row r="23675">
          <cell r="A23675">
            <v>45228</v>
          </cell>
          <cell r="B23675" t="str">
            <v>AS 879</v>
          </cell>
          <cell r="D23675">
            <v>100</v>
          </cell>
        </row>
        <row r="23676">
          <cell r="A23676">
            <v>45228</v>
          </cell>
          <cell r="B23676" t="str">
            <v>DL 448</v>
          </cell>
          <cell r="D23676">
            <v>130</v>
          </cell>
        </row>
        <row r="23677">
          <cell r="A23677">
            <v>45228</v>
          </cell>
          <cell r="B23677" t="str">
            <v>DL 481</v>
          </cell>
          <cell r="D23677">
            <v>152</v>
          </cell>
        </row>
        <row r="23678">
          <cell r="A23678">
            <v>45228</v>
          </cell>
          <cell r="B23678" t="str">
            <v>HA 23</v>
          </cell>
          <cell r="D23678">
            <v>62</v>
          </cell>
        </row>
        <row r="23679">
          <cell r="A23679">
            <v>45228</v>
          </cell>
          <cell r="B23679" t="str">
            <v>HA 29</v>
          </cell>
          <cell r="D23679">
            <v>126</v>
          </cell>
        </row>
        <row r="23680">
          <cell r="A23680">
            <v>45228</v>
          </cell>
          <cell r="B23680" t="str">
            <v>HA 31</v>
          </cell>
          <cell r="D23680">
            <v>179</v>
          </cell>
        </row>
        <row r="23681">
          <cell r="A23681">
            <v>45228</v>
          </cell>
          <cell r="B23681" t="str">
            <v>HA 33</v>
          </cell>
          <cell r="D23681">
            <v>108</v>
          </cell>
        </row>
        <row r="23682">
          <cell r="A23682">
            <v>45228</v>
          </cell>
          <cell r="B23682" t="str">
            <v>HA 39</v>
          </cell>
          <cell r="D23682">
            <v>156</v>
          </cell>
        </row>
        <row r="23683">
          <cell r="A23683">
            <v>45228</v>
          </cell>
          <cell r="B23683" t="str">
            <v>HA 41</v>
          </cell>
          <cell r="D23683">
            <v>48</v>
          </cell>
        </row>
        <row r="23684">
          <cell r="A23684">
            <v>45228</v>
          </cell>
          <cell r="B23684" t="str">
            <v>HA 57</v>
          </cell>
          <cell r="D23684">
            <v>77</v>
          </cell>
        </row>
        <row r="23685">
          <cell r="A23685">
            <v>45228</v>
          </cell>
          <cell r="B23685" t="str">
            <v>HA 59</v>
          </cell>
          <cell r="D23685">
            <v>178</v>
          </cell>
        </row>
        <row r="23686">
          <cell r="A23686">
            <v>45228</v>
          </cell>
          <cell r="B23686" t="str">
            <v>HA 71</v>
          </cell>
          <cell r="D23686">
            <v>168</v>
          </cell>
        </row>
        <row r="23687">
          <cell r="A23687">
            <v>45228</v>
          </cell>
          <cell r="B23687" t="str">
            <v>UA 1630</v>
          </cell>
          <cell r="D23687">
            <v>139</v>
          </cell>
        </row>
        <row r="23688">
          <cell r="A23688">
            <v>45228</v>
          </cell>
          <cell r="B23688" t="str">
            <v>UA 1736</v>
          </cell>
          <cell r="D23688">
            <v>233</v>
          </cell>
        </row>
        <row r="23689">
          <cell r="A23689">
            <v>45228</v>
          </cell>
          <cell r="B23689" t="str">
            <v>UA 1749</v>
          </cell>
          <cell r="D23689">
            <v>145</v>
          </cell>
        </row>
        <row r="23690">
          <cell r="A23690">
            <v>45228</v>
          </cell>
          <cell r="B23690" t="str">
            <v>UA 417</v>
          </cell>
          <cell r="D23690">
            <v>95</v>
          </cell>
        </row>
        <row r="23691">
          <cell r="A23691">
            <v>45228</v>
          </cell>
          <cell r="B23691" t="str">
            <v>WN 1036</v>
          </cell>
          <cell r="D23691">
            <v>129</v>
          </cell>
        </row>
        <row r="23692">
          <cell r="A23692">
            <v>45228</v>
          </cell>
          <cell r="B23692" t="str">
            <v>WN 2994</v>
          </cell>
          <cell r="D23692">
            <v>124</v>
          </cell>
        </row>
        <row r="23693">
          <cell r="A23693">
            <v>45229</v>
          </cell>
          <cell r="B23693" t="str">
            <v>AA 119</v>
          </cell>
          <cell r="D23693">
            <v>166</v>
          </cell>
        </row>
        <row r="23694">
          <cell r="A23694">
            <v>45229</v>
          </cell>
          <cell r="B23694" t="str">
            <v>AA 271</v>
          </cell>
          <cell r="D23694">
            <v>73</v>
          </cell>
        </row>
        <row r="23695">
          <cell r="A23695">
            <v>45229</v>
          </cell>
          <cell r="B23695" t="str">
            <v>AA 432</v>
          </cell>
          <cell r="D23695">
            <v>100</v>
          </cell>
        </row>
        <row r="23696">
          <cell r="A23696">
            <v>45229</v>
          </cell>
          <cell r="B23696" t="str">
            <v>AS 809</v>
          </cell>
          <cell r="D23696">
            <v>58</v>
          </cell>
        </row>
        <row r="23697">
          <cell r="A23697">
            <v>45229</v>
          </cell>
          <cell r="B23697" t="str">
            <v>AS 825</v>
          </cell>
          <cell r="D23697">
            <v>167</v>
          </cell>
        </row>
        <row r="23698">
          <cell r="A23698">
            <v>45229</v>
          </cell>
          <cell r="B23698" t="str">
            <v>AS 861</v>
          </cell>
          <cell r="D23698">
            <v>146</v>
          </cell>
        </row>
        <row r="23699">
          <cell r="A23699">
            <v>45229</v>
          </cell>
          <cell r="B23699" t="str">
            <v>AS 879</v>
          </cell>
          <cell r="D23699">
            <v>99</v>
          </cell>
        </row>
        <row r="23700">
          <cell r="A23700">
            <v>45229</v>
          </cell>
          <cell r="B23700" t="str">
            <v>DL 448</v>
          </cell>
          <cell r="D23700">
            <v>142</v>
          </cell>
        </row>
        <row r="23701">
          <cell r="A23701">
            <v>45229</v>
          </cell>
          <cell r="B23701" t="str">
            <v>DL 481</v>
          </cell>
          <cell r="D23701">
            <v>143</v>
          </cell>
        </row>
        <row r="23702">
          <cell r="A23702">
            <v>45229</v>
          </cell>
          <cell r="B23702" t="str">
            <v>HA 23</v>
          </cell>
          <cell r="D23702">
            <v>91</v>
          </cell>
        </row>
        <row r="23703">
          <cell r="A23703">
            <v>45229</v>
          </cell>
          <cell r="B23703" t="str">
            <v>HA 29</v>
          </cell>
          <cell r="D23703">
            <v>201</v>
          </cell>
        </row>
        <row r="23704">
          <cell r="A23704">
            <v>45229</v>
          </cell>
          <cell r="B23704" t="str">
            <v>HA 39</v>
          </cell>
          <cell r="D23704">
            <v>154</v>
          </cell>
        </row>
        <row r="23705">
          <cell r="A23705">
            <v>45229</v>
          </cell>
          <cell r="B23705" t="str">
            <v>HA 41</v>
          </cell>
          <cell r="D23705">
            <v>84</v>
          </cell>
        </row>
        <row r="23706">
          <cell r="A23706">
            <v>45229</v>
          </cell>
          <cell r="B23706" t="str">
            <v>HA 45</v>
          </cell>
          <cell r="D23706">
            <v>180</v>
          </cell>
        </row>
        <row r="23707">
          <cell r="A23707">
            <v>45229</v>
          </cell>
          <cell r="B23707" t="str">
            <v>HA 57</v>
          </cell>
          <cell r="D23707">
            <v>108</v>
          </cell>
        </row>
        <row r="23708">
          <cell r="A23708">
            <v>45229</v>
          </cell>
          <cell r="B23708" t="str">
            <v>HA 59</v>
          </cell>
          <cell r="D23708">
            <v>186</v>
          </cell>
        </row>
        <row r="23709">
          <cell r="A23709">
            <v>45229</v>
          </cell>
          <cell r="B23709" t="str">
            <v>HA 71</v>
          </cell>
          <cell r="D23709">
            <v>122</v>
          </cell>
        </row>
        <row r="23710">
          <cell r="A23710">
            <v>45229</v>
          </cell>
          <cell r="B23710" t="str">
            <v>UA 1736</v>
          </cell>
          <cell r="D23710">
            <v>266</v>
          </cell>
        </row>
        <row r="23711">
          <cell r="A23711">
            <v>45229</v>
          </cell>
          <cell r="B23711" t="str">
            <v>UA 2025</v>
          </cell>
          <cell r="D23711">
            <v>140</v>
          </cell>
        </row>
        <row r="23712">
          <cell r="A23712">
            <v>45229</v>
          </cell>
          <cell r="B23712" t="str">
            <v>UA 417</v>
          </cell>
          <cell r="D23712">
            <v>62</v>
          </cell>
        </row>
        <row r="23713">
          <cell r="A23713">
            <v>45229</v>
          </cell>
          <cell r="B23713" t="str">
            <v>WN 1036</v>
          </cell>
          <cell r="D23713">
            <v>139</v>
          </cell>
        </row>
        <row r="23714">
          <cell r="A23714">
            <v>45229</v>
          </cell>
          <cell r="B23714" t="str">
            <v>WN 1585</v>
          </cell>
          <cell r="D23714">
            <v>179</v>
          </cell>
        </row>
        <row r="23715">
          <cell r="A23715">
            <v>45229</v>
          </cell>
          <cell r="B23715" t="str">
            <v>WN 2994</v>
          </cell>
          <cell r="D23715">
            <v>146</v>
          </cell>
        </row>
        <row r="23716">
          <cell r="A23716">
            <v>45230</v>
          </cell>
          <cell r="B23716" t="str">
            <v>AA 271</v>
          </cell>
          <cell r="D23716">
            <v>50</v>
          </cell>
        </row>
        <row r="23717">
          <cell r="A23717">
            <v>45230</v>
          </cell>
          <cell r="B23717" t="str">
            <v>AA 432</v>
          </cell>
          <cell r="D23717">
            <v>131</v>
          </cell>
        </row>
        <row r="23718">
          <cell r="A23718">
            <v>45230</v>
          </cell>
          <cell r="B23718" t="str">
            <v>AS 803</v>
          </cell>
          <cell r="D23718">
            <v>84</v>
          </cell>
        </row>
        <row r="23719">
          <cell r="A23719">
            <v>45230</v>
          </cell>
          <cell r="B23719" t="str">
            <v>AS 809</v>
          </cell>
          <cell r="D23719">
            <v>109</v>
          </cell>
        </row>
        <row r="23720">
          <cell r="A23720">
            <v>45230</v>
          </cell>
          <cell r="B23720" t="str">
            <v>AS 813</v>
          </cell>
          <cell r="D23720">
            <v>35</v>
          </cell>
        </row>
        <row r="23721">
          <cell r="A23721">
            <v>45230</v>
          </cell>
          <cell r="B23721" t="str">
            <v>AS 825</v>
          </cell>
          <cell r="D23721">
            <v>175</v>
          </cell>
        </row>
        <row r="23722">
          <cell r="A23722">
            <v>45230</v>
          </cell>
          <cell r="B23722" t="str">
            <v>AS 861</v>
          </cell>
          <cell r="D23722">
            <v>143</v>
          </cell>
        </row>
        <row r="23723">
          <cell r="A23723">
            <v>45230</v>
          </cell>
          <cell r="B23723" t="str">
            <v>AS 879</v>
          </cell>
          <cell r="D23723">
            <v>66</v>
          </cell>
        </row>
        <row r="23724">
          <cell r="A23724">
            <v>45230</v>
          </cell>
          <cell r="B23724" t="str">
            <v>DL 448</v>
          </cell>
          <cell r="D23724">
            <v>151</v>
          </cell>
        </row>
        <row r="23725">
          <cell r="A23725">
            <v>45230</v>
          </cell>
          <cell r="B23725" t="str">
            <v>DL 481</v>
          </cell>
          <cell r="D23725">
            <v>179</v>
          </cell>
        </row>
        <row r="23726">
          <cell r="A23726">
            <v>45230</v>
          </cell>
          <cell r="B23726" t="str">
            <v>HA 23</v>
          </cell>
          <cell r="D23726">
            <v>68</v>
          </cell>
        </row>
        <row r="23727">
          <cell r="A23727">
            <v>45230</v>
          </cell>
          <cell r="B23727" t="str">
            <v>HA 29</v>
          </cell>
          <cell r="D23727">
            <v>197</v>
          </cell>
        </row>
        <row r="23728">
          <cell r="A23728">
            <v>45230</v>
          </cell>
          <cell r="B23728" t="str">
            <v>HA 31</v>
          </cell>
          <cell r="D23728">
            <v>170</v>
          </cell>
        </row>
        <row r="23729">
          <cell r="A23729">
            <v>45230</v>
          </cell>
          <cell r="B23729" t="str">
            <v>HA 39</v>
          </cell>
          <cell r="D23729">
            <v>189</v>
          </cell>
        </row>
        <row r="23730">
          <cell r="A23730">
            <v>45230</v>
          </cell>
          <cell r="B23730" t="str">
            <v>HA 41</v>
          </cell>
          <cell r="D23730">
            <v>79</v>
          </cell>
        </row>
        <row r="23731">
          <cell r="A23731">
            <v>45230</v>
          </cell>
          <cell r="B23731" t="str">
            <v>HA 45</v>
          </cell>
          <cell r="D23731">
            <v>71</v>
          </cell>
        </row>
        <row r="23732">
          <cell r="A23732">
            <v>45230</v>
          </cell>
          <cell r="B23732" t="str">
            <v>HA 57</v>
          </cell>
          <cell r="D23732">
            <v>100</v>
          </cell>
        </row>
        <row r="23733">
          <cell r="A23733">
            <v>45230</v>
          </cell>
          <cell r="B23733" t="str">
            <v>HA 59</v>
          </cell>
          <cell r="D23733">
            <v>128</v>
          </cell>
        </row>
        <row r="23734">
          <cell r="A23734">
            <v>45230</v>
          </cell>
          <cell r="B23734" t="str">
            <v>HA 71</v>
          </cell>
          <cell r="D23734">
            <v>101</v>
          </cell>
        </row>
        <row r="23735">
          <cell r="A23735">
            <v>45230</v>
          </cell>
          <cell r="B23735" t="str">
            <v>UA 1736</v>
          </cell>
          <cell r="D23735">
            <v>215</v>
          </cell>
        </row>
        <row r="23736">
          <cell r="A23736">
            <v>45230</v>
          </cell>
          <cell r="B23736" t="str">
            <v>WN 1585</v>
          </cell>
          <cell r="D23736">
            <v>163</v>
          </cell>
        </row>
        <row r="23737">
          <cell r="A23737">
            <v>45230</v>
          </cell>
          <cell r="B23737" t="str">
            <v>WN 2994</v>
          </cell>
          <cell r="D23737">
            <v>143</v>
          </cell>
        </row>
        <row r="23738">
          <cell r="A23738">
            <v>45231</v>
          </cell>
          <cell r="B23738" t="str">
            <v>AA 119</v>
          </cell>
          <cell r="D23738">
            <v>219</v>
          </cell>
        </row>
        <row r="23739">
          <cell r="A23739">
            <v>45231</v>
          </cell>
          <cell r="B23739" t="str">
            <v>AA 271</v>
          </cell>
          <cell r="D23739">
            <v>165</v>
          </cell>
        </row>
        <row r="23740">
          <cell r="A23740">
            <v>45231</v>
          </cell>
          <cell r="B23740" t="str">
            <v>AA 432</v>
          </cell>
          <cell r="D23740">
            <v>185</v>
          </cell>
        </row>
        <row r="23741">
          <cell r="A23741">
            <v>45231</v>
          </cell>
          <cell r="B23741" t="str">
            <v>AS 809</v>
          </cell>
          <cell r="D23741">
            <v>153</v>
          </cell>
        </row>
        <row r="23742">
          <cell r="A23742">
            <v>45231</v>
          </cell>
          <cell r="B23742" t="str">
            <v>AS 825</v>
          </cell>
          <cell r="D23742">
            <v>176</v>
          </cell>
        </row>
        <row r="23743">
          <cell r="A23743">
            <v>45231</v>
          </cell>
          <cell r="B23743" t="str">
            <v>AS 829</v>
          </cell>
          <cell r="D23743">
            <v>170</v>
          </cell>
        </row>
        <row r="23744">
          <cell r="A23744">
            <v>45231</v>
          </cell>
          <cell r="B23744" t="str">
            <v>AS 861</v>
          </cell>
          <cell r="D23744">
            <v>167</v>
          </cell>
        </row>
        <row r="23745">
          <cell r="A23745">
            <v>45231</v>
          </cell>
          <cell r="B23745" t="str">
            <v>AS 879</v>
          </cell>
          <cell r="D23745">
            <v>172</v>
          </cell>
        </row>
        <row r="23746">
          <cell r="A23746">
            <v>45231</v>
          </cell>
          <cell r="B23746" t="str">
            <v>DL 448</v>
          </cell>
          <cell r="D23746">
            <v>191</v>
          </cell>
        </row>
        <row r="23747">
          <cell r="A23747">
            <v>45231</v>
          </cell>
          <cell r="B23747" t="str">
            <v>DL 481</v>
          </cell>
          <cell r="D23747">
            <v>187</v>
          </cell>
        </row>
        <row r="23748">
          <cell r="A23748">
            <v>45231</v>
          </cell>
          <cell r="B23748" t="str">
            <v>HA 23</v>
          </cell>
          <cell r="D23748">
            <v>183</v>
          </cell>
        </row>
        <row r="23749">
          <cell r="A23749">
            <v>45231</v>
          </cell>
          <cell r="B23749" t="str">
            <v>HA 29</v>
          </cell>
          <cell r="D23749">
            <v>243</v>
          </cell>
        </row>
        <row r="23750">
          <cell r="A23750">
            <v>45231</v>
          </cell>
          <cell r="B23750" t="str">
            <v>HA 31</v>
          </cell>
          <cell r="D23750">
            <v>178</v>
          </cell>
        </row>
        <row r="23751">
          <cell r="A23751">
            <v>45231</v>
          </cell>
          <cell r="B23751" t="str">
            <v>HA 39</v>
          </cell>
          <cell r="D23751">
            <v>185</v>
          </cell>
        </row>
        <row r="23752">
          <cell r="A23752">
            <v>45231</v>
          </cell>
          <cell r="B23752" t="str">
            <v>HA 41</v>
          </cell>
          <cell r="D23752">
            <v>178</v>
          </cell>
        </row>
        <row r="23753">
          <cell r="A23753">
            <v>45231</v>
          </cell>
          <cell r="B23753" t="str">
            <v>HA 45</v>
          </cell>
          <cell r="D23753">
            <v>149</v>
          </cell>
        </row>
        <row r="23754">
          <cell r="A23754">
            <v>45231</v>
          </cell>
          <cell r="B23754" t="str">
            <v>HA 59</v>
          </cell>
          <cell r="D23754">
            <v>180</v>
          </cell>
        </row>
        <row r="23755">
          <cell r="A23755">
            <v>45231</v>
          </cell>
          <cell r="B23755" t="str">
            <v>HA 57</v>
          </cell>
          <cell r="D23755">
            <v>149</v>
          </cell>
        </row>
        <row r="23756">
          <cell r="A23756">
            <v>45231</v>
          </cell>
          <cell r="B23756" t="str">
            <v>HA 71</v>
          </cell>
          <cell r="D23756">
            <v>155</v>
          </cell>
        </row>
        <row r="23757">
          <cell r="A23757">
            <v>45231</v>
          </cell>
          <cell r="B23757" t="str">
            <v>UA 1736</v>
          </cell>
          <cell r="D23757">
            <v>336</v>
          </cell>
        </row>
        <row r="23758">
          <cell r="A23758">
            <v>45231</v>
          </cell>
          <cell r="B23758" t="str">
            <v>WN 1036</v>
          </cell>
          <cell r="D23758">
            <v>180</v>
          </cell>
        </row>
        <row r="23759">
          <cell r="A23759">
            <v>45231</v>
          </cell>
          <cell r="B23759" t="str">
            <v>WN 1585</v>
          </cell>
          <cell r="D23759">
            <v>168</v>
          </cell>
        </row>
        <row r="23760">
          <cell r="A23760">
            <v>45231</v>
          </cell>
          <cell r="B23760" t="str">
            <v>WN 2994</v>
          </cell>
          <cell r="D23760">
            <v>171</v>
          </cell>
        </row>
        <row r="23761">
          <cell r="A23761">
            <v>45232</v>
          </cell>
          <cell r="B23761" t="str">
            <v>AA 119</v>
          </cell>
          <cell r="D23761">
            <v>216</v>
          </cell>
        </row>
        <row r="23762">
          <cell r="A23762">
            <v>45232</v>
          </cell>
          <cell r="B23762" t="str">
            <v>AA 271</v>
          </cell>
          <cell r="D23762">
            <v>148</v>
          </cell>
        </row>
        <row r="23763">
          <cell r="A23763">
            <v>45232</v>
          </cell>
          <cell r="B23763" t="str">
            <v>AA 432</v>
          </cell>
          <cell r="D23763">
            <v>163</v>
          </cell>
        </row>
        <row r="23764">
          <cell r="A23764">
            <v>45232</v>
          </cell>
          <cell r="B23764" t="str">
            <v>AS 803</v>
          </cell>
          <cell r="D23764">
            <v>124</v>
          </cell>
        </row>
        <row r="23765">
          <cell r="A23765">
            <v>45232</v>
          </cell>
          <cell r="B23765" t="str">
            <v>AS 813</v>
          </cell>
          <cell r="D23765">
            <v>110</v>
          </cell>
        </row>
        <row r="23766">
          <cell r="A23766">
            <v>45232</v>
          </cell>
          <cell r="B23766" t="str">
            <v>AS 825</v>
          </cell>
          <cell r="D23766">
            <v>178</v>
          </cell>
        </row>
        <row r="23767">
          <cell r="A23767">
            <v>45232</v>
          </cell>
          <cell r="B23767" t="str">
            <v>AS 861</v>
          </cell>
          <cell r="D23767">
            <v>171</v>
          </cell>
        </row>
        <row r="23768">
          <cell r="A23768">
            <v>45232</v>
          </cell>
          <cell r="B23768" t="str">
            <v>AS 879</v>
          </cell>
          <cell r="D23768">
            <v>166</v>
          </cell>
        </row>
        <row r="23769">
          <cell r="A23769">
            <v>45232</v>
          </cell>
          <cell r="B23769" t="str">
            <v>DL 448</v>
          </cell>
          <cell r="D23769">
            <v>190</v>
          </cell>
        </row>
        <row r="23770">
          <cell r="A23770">
            <v>45232</v>
          </cell>
          <cell r="B23770" t="str">
            <v>DL 481</v>
          </cell>
          <cell r="D23770">
            <v>190</v>
          </cell>
        </row>
        <row r="23771">
          <cell r="A23771">
            <v>45232</v>
          </cell>
          <cell r="B23771" t="str">
            <v>HA 23</v>
          </cell>
          <cell r="D23771">
            <v>177</v>
          </cell>
        </row>
        <row r="23772">
          <cell r="A23772">
            <v>45232</v>
          </cell>
          <cell r="B23772" t="str">
            <v>HA 31</v>
          </cell>
          <cell r="D23772">
            <v>167</v>
          </cell>
        </row>
        <row r="23773">
          <cell r="A23773">
            <v>45232</v>
          </cell>
          <cell r="B23773" t="str">
            <v>HA 33</v>
          </cell>
          <cell r="D23773">
            <v>252</v>
          </cell>
        </row>
        <row r="23774">
          <cell r="A23774">
            <v>45232</v>
          </cell>
          <cell r="B23774" t="str">
            <v>HA 41</v>
          </cell>
          <cell r="D23774">
            <v>166</v>
          </cell>
        </row>
        <row r="23775">
          <cell r="A23775">
            <v>45232</v>
          </cell>
          <cell r="B23775" t="str">
            <v>HA 57</v>
          </cell>
          <cell r="D23775">
            <v>179</v>
          </cell>
        </row>
        <row r="23776">
          <cell r="A23776">
            <v>45232</v>
          </cell>
          <cell r="B23776" t="str">
            <v>HA 59</v>
          </cell>
          <cell r="D23776">
            <v>175</v>
          </cell>
        </row>
        <row r="23777">
          <cell r="A23777">
            <v>45232</v>
          </cell>
          <cell r="B23777" t="str">
            <v>HA 29</v>
          </cell>
          <cell r="D23777">
            <v>182</v>
          </cell>
        </row>
        <row r="23778">
          <cell r="A23778">
            <v>45232</v>
          </cell>
          <cell r="B23778" t="str">
            <v>HA 71</v>
          </cell>
          <cell r="D23778">
            <v>166</v>
          </cell>
        </row>
        <row r="23779">
          <cell r="A23779">
            <v>45232</v>
          </cell>
          <cell r="B23779" t="str">
            <v>UA 1736</v>
          </cell>
          <cell r="D23779">
            <v>355</v>
          </cell>
        </row>
        <row r="23780">
          <cell r="A23780">
            <v>45232</v>
          </cell>
          <cell r="B23780" t="str">
            <v>UA 2025</v>
          </cell>
          <cell r="D23780">
            <v>276</v>
          </cell>
        </row>
        <row r="23781">
          <cell r="A23781">
            <v>45232</v>
          </cell>
          <cell r="B23781" t="str">
            <v>UA 417</v>
          </cell>
          <cell r="D23781">
            <v>129</v>
          </cell>
        </row>
        <row r="23782">
          <cell r="A23782">
            <v>45232</v>
          </cell>
          <cell r="B23782" t="str">
            <v>WN 1036</v>
          </cell>
          <cell r="D23782">
            <v>177</v>
          </cell>
        </row>
        <row r="23783">
          <cell r="A23783">
            <v>45232</v>
          </cell>
          <cell r="B23783" t="str">
            <v>WN 1585</v>
          </cell>
          <cell r="D23783">
            <v>173</v>
          </cell>
        </row>
        <row r="23784">
          <cell r="A23784">
            <v>45232</v>
          </cell>
          <cell r="B23784" t="str">
            <v>WN 2994</v>
          </cell>
          <cell r="D23784">
            <v>172</v>
          </cell>
        </row>
        <row r="23785">
          <cell r="A23785">
            <v>45233</v>
          </cell>
          <cell r="B23785" t="str">
            <v>AA 119</v>
          </cell>
          <cell r="D23785">
            <v>214</v>
          </cell>
        </row>
        <row r="23786">
          <cell r="A23786">
            <v>45233</v>
          </cell>
          <cell r="B23786" t="str">
            <v>AA 271</v>
          </cell>
          <cell r="D23786">
            <v>107</v>
          </cell>
        </row>
        <row r="23787">
          <cell r="A23787">
            <v>45233</v>
          </cell>
          <cell r="B23787" t="str">
            <v>AA 432</v>
          </cell>
          <cell r="D23787">
            <v>179</v>
          </cell>
        </row>
        <row r="23788">
          <cell r="A23788">
            <v>45233</v>
          </cell>
          <cell r="B23788" t="str">
            <v>AS 809</v>
          </cell>
          <cell r="D23788">
            <v>180</v>
          </cell>
        </row>
        <row r="23789">
          <cell r="A23789">
            <v>45233</v>
          </cell>
          <cell r="B23789" t="str">
            <v>AS 825</v>
          </cell>
          <cell r="D23789">
            <v>177</v>
          </cell>
        </row>
        <row r="23790">
          <cell r="A23790">
            <v>45233</v>
          </cell>
          <cell r="B23790" t="str">
            <v>AS 861</v>
          </cell>
          <cell r="D23790">
            <v>171</v>
          </cell>
        </row>
        <row r="23791">
          <cell r="A23791">
            <v>45233</v>
          </cell>
          <cell r="B23791" t="str">
            <v>DL 448</v>
          </cell>
          <cell r="D23791">
            <v>180</v>
          </cell>
        </row>
        <row r="23792">
          <cell r="A23792">
            <v>45233</v>
          </cell>
          <cell r="B23792" t="str">
            <v>DL 481</v>
          </cell>
          <cell r="D23792">
            <v>184</v>
          </cell>
        </row>
        <row r="23793">
          <cell r="A23793">
            <v>45233</v>
          </cell>
          <cell r="B23793" t="str">
            <v>HA 23</v>
          </cell>
          <cell r="D23793">
            <v>139</v>
          </cell>
        </row>
        <row r="23794">
          <cell r="A23794">
            <v>45233</v>
          </cell>
          <cell r="B23794" t="str">
            <v>HA 31</v>
          </cell>
          <cell r="D23794">
            <v>186</v>
          </cell>
        </row>
        <row r="23795">
          <cell r="A23795">
            <v>45233</v>
          </cell>
          <cell r="B23795" t="str">
            <v>HA 39</v>
          </cell>
          <cell r="D23795">
            <v>165</v>
          </cell>
        </row>
        <row r="23796">
          <cell r="A23796">
            <v>45233</v>
          </cell>
          <cell r="B23796" t="str">
            <v>HA 41</v>
          </cell>
          <cell r="D23796">
            <v>116</v>
          </cell>
        </row>
        <row r="23797">
          <cell r="A23797">
            <v>45233</v>
          </cell>
          <cell r="B23797" t="str">
            <v>HA 57</v>
          </cell>
          <cell r="D23797">
            <v>147</v>
          </cell>
        </row>
        <row r="23798">
          <cell r="A23798">
            <v>45233</v>
          </cell>
          <cell r="B23798" t="str">
            <v>HA 59</v>
          </cell>
          <cell r="D23798">
            <v>181</v>
          </cell>
        </row>
        <row r="23799">
          <cell r="A23799">
            <v>45233</v>
          </cell>
          <cell r="B23799" t="str">
            <v>HA 71</v>
          </cell>
          <cell r="D23799">
            <v>159</v>
          </cell>
        </row>
        <row r="23800">
          <cell r="A23800">
            <v>45233</v>
          </cell>
          <cell r="B23800" t="str">
            <v>UA 1736</v>
          </cell>
          <cell r="D23800">
            <v>336</v>
          </cell>
        </row>
        <row r="23801">
          <cell r="A23801">
            <v>45233</v>
          </cell>
          <cell r="B23801" t="str">
            <v>UA 2025</v>
          </cell>
          <cell r="D23801">
            <v>188</v>
          </cell>
        </row>
        <row r="23802">
          <cell r="A23802">
            <v>45233</v>
          </cell>
          <cell r="B23802" t="str">
            <v>UA 417</v>
          </cell>
          <cell r="D23802">
            <v>159</v>
          </cell>
        </row>
        <row r="23803">
          <cell r="A23803">
            <v>45233</v>
          </cell>
          <cell r="B23803" t="str">
            <v>WN 2994</v>
          </cell>
          <cell r="D23803">
            <v>166</v>
          </cell>
        </row>
        <row r="23804">
          <cell r="A23804">
            <v>45234</v>
          </cell>
          <cell r="B23804" t="str">
            <v>AA 119</v>
          </cell>
          <cell r="D23804">
            <v>230</v>
          </cell>
        </row>
        <row r="23805">
          <cell r="A23805">
            <v>45234</v>
          </cell>
          <cell r="B23805" t="str">
            <v>AA 271</v>
          </cell>
          <cell r="D23805">
            <v>180</v>
          </cell>
        </row>
        <row r="23806">
          <cell r="A23806">
            <v>45234</v>
          </cell>
          <cell r="B23806" t="str">
            <v>AA 432</v>
          </cell>
          <cell r="D23806">
            <v>180</v>
          </cell>
        </row>
        <row r="23807">
          <cell r="A23807">
            <v>45234</v>
          </cell>
          <cell r="B23807" t="str">
            <v>AS 803</v>
          </cell>
          <cell r="D23807">
            <v>149</v>
          </cell>
        </row>
        <row r="23808">
          <cell r="A23808">
            <v>45234</v>
          </cell>
          <cell r="B23808" t="str">
            <v>AS 813</v>
          </cell>
          <cell r="D23808">
            <v>118</v>
          </cell>
        </row>
        <row r="23809">
          <cell r="A23809">
            <v>45234</v>
          </cell>
          <cell r="B23809" t="str">
            <v>AS 829</v>
          </cell>
          <cell r="D23809">
            <v>117</v>
          </cell>
        </row>
        <row r="23810">
          <cell r="A23810">
            <v>45234</v>
          </cell>
          <cell r="B23810" t="str">
            <v>AS 861</v>
          </cell>
          <cell r="D23810">
            <v>178</v>
          </cell>
        </row>
        <row r="23811">
          <cell r="A23811">
            <v>45234</v>
          </cell>
          <cell r="B23811" t="str">
            <v>DL 448</v>
          </cell>
          <cell r="D23811">
            <v>186</v>
          </cell>
        </row>
        <row r="23812">
          <cell r="A23812">
            <v>45234</v>
          </cell>
          <cell r="B23812" t="str">
            <v>DL 481</v>
          </cell>
          <cell r="D23812">
            <v>194</v>
          </cell>
        </row>
        <row r="23813">
          <cell r="A23813">
            <v>45234</v>
          </cell>
          <cell r="B23813" t="str">
            <v>HA 23</v>
          </cell>
          <cell r="D23813">
            <v>149</v>
          </cell>
        </row>
        <row r="23814">
          <cell r="A23814">
            <v>45234</v>
          </cell>
          <cell r="B23814" t="str">
            <v>HA 29</v>
          </cell>
          <cell r="D23814">
            <v>269</v>
          </cell>
        </row>
        <row r="23815">
          <cell r="A23815">
            <v>45234</v>
          </cell>
          <cell r="B23815" t="str">
            <v>HA 33</v>
          </cell>
          <cell r="D23815">
            <v>256</v>
          </cell>
        </row>
        <row r="23816">
          <cell r="A23816">
            <v>45234</v>
          </cell>
          <cell r="B23816" t="str">
            <v>HA 39</v>
          </cell>
          <cell r="D23816">
            <v>155</v>
          </cell>
        </row>
        <row r="23817">
          <cell r="A23817">
            <v>45234</v>
          </cell>
          <cell r="B23817" t="str">
            <v>HA 41</v>
          </cell>
          <cell r="D23817">
            <v>121</v>
          </cell>
        </row>
        <row r="23818">
          <cell r="A23818">
            <v>45234</v>
          </cell>
          <cell r="B23818" t="str">
            <v>HA 45</v>
          </cell>
          <cell r="D23818">
            <v>110</v>
          </cell>
        </row>
        <row r="23819">
          <cell r="A23819">
            <v>45234</v>
          </cell>
          <cell r="B23819" t="str">
            <v>HA 57</v>
          </cell>
          <cell r="D23819">
            <v>116</v>
          </cell>
        </row>
        <row r="23820">
          <cell r="A23820">
            <v>45234</v>
          </cell>
          <cell r="B23820" t="str">
            <v>HA 59</v>
          </cell>
          <cell r="D23820">
            <v>162</v>
          </cell>
        </row>
        <row r="23821">
          <cell r="A23821">
            <v>45234</v>
          </cell>
          <cell r="B23821" t="str">
            <v>HA 71</v>
          </cell>
          <cell r="D23821">
            <v>174</v>
          </cell>
        </row>
        <row r="23822">
          <cell r="A23822">
            <v>45234</v>
          </cell>
          <cell r="B23822" t="str">
            <v>UA 2025</v>
          </cell>
          <cell r="D23822">
            <v>241</v>
          </cell>
        </row>
        <row r="23823">
          <cell r="A23823">
            <v>45234</v>
          </cell>
          <cell r="B23823" t="str">
            <v>UA 2623</v>
          </cell>
          <cell r="D23823">
            <v>156</v>
          </cell>
        </row>
        <row r="23824">
          <cell r="A23824">
            <v>45234</v>
          </cell>
          <cell r="B23824" t="str">
            <v>UA 417</v>
          </cell>
          <cell r="D23824">
            <v>117</v>
          </cell>
        </row>
        <row r="23825">
          <cell r="A23825">
            <v>45234</v>
          </cell>
          <cell r="B23825" t="str">
            <v>WN 1036</v>
          </cell>
          <cell r="D23825">
            <v>156</v>
          </cell>
        </row>
        <row r="23826">
          <cell r="A23826">
            <v>45234</v>
          </cell>
          <cell r="B23826" t="str">
            <v>WN 1585</v>
          </cell>
          <cell r="D23826">
            <v>168</v>
          </cell>
        </row>
        <row r="23827">
          <cell r="A23827">
            <v>45234</v>
          </cell>
          <cell r="B23827" t="str">
            <v>WN 2994</v>
          </cell>
          <cell r="D23827">
            <v>164</v>
          </cell>
        </row>
        <row r="23828">
          <cell r="A23828">
            <v>45235</v>
          </cell>
          <cell r="B23828" t="str">
            <v>AA 119</v>
          </cell>
          <cell r="D23828">
            <v>145</v>
          </cell>
        </row>
        <row r="23829">
          <cell r="A23829">
            <v>45235</v>
          </cell>
          <cell r="B23829" t="str">
            <v>AS 809</v>
          </cell>
          <cell r="D23829">
            <v>141</v>
          </cell>
        </row>
        <row r="23830">
          <cell r="A23830">
            <v>45235</v>
          </cell>
          <cell r="B23830" t="str">
            <v>AS 825</v>
          </cell>
          <cell r="D23830">
            <v>167</v>
          </cell>
        </row>
        <row r="23831">
          <cell r="A23831">
            <v>45235</v>
          </cell>
          <cell r="B23831" t="str">
            <v>AS 829</v>
          </cell>
          <cell r="D23831">
            <v>130</v>
          </cell>
        </row>
        <row r="23832">
          <cell r="A23832">
            <v>45235</v>
          </cell>
          <cell r="B23832" t="str">
            <v>AS 861</v>
          </cell>
          <cell r="D23832">
            <v>170</v>
          </cell>
        </row>
        <row r="23833">
          <cell r="A23833">
            <v>45235</v>
          </cell>
          <cell r="B23833" t="str">
            <v>AS 879</v>
          </cell>
          <cell r="D23833">
            <v>124</v>
          </cell>
        </row>
        <row r="23834">
          <cell r="A23834">
            <v>45235</v>
          </cell>
          <cell r="B23834" t="str">
            <v>DL 464</v>
          </cell>
          <cell r="D23834">
            <v>154</v>
          </cell>
        </row>
        <row r="23835">
          <cell r="A23835">
            <v>45235</v>
          </cell>
          <cell r="B23835" t="str">
            <v>DL 481</v>
          </cell>
          <cell r="D23835">
            <v>186</v>
          </cell>
        </row>
        <row r="23836">
          <cell r="A23836">
            <v>45235</v>
          </cell>
          <cell r="B23836" t="str">
            <v>HA 23</v>
          </cell>
          <cell r="D23836">
            <v>189</v>
          </cell>
        </row>
        <row r="23837">
          <cell r="A23837">
            <v>45235</v>
          </cell>
          <cell r="B23837" t="str">
            <v>HA 29</v>
          </cell>
          <cell r="D23837">
            <v>220</v>
          </cell>
        </row>
        <row r="23838">
          <cell r="A23838">
            <v>45235</v>
          </cell>
          <cell r="B23838" t="str">
            <v>HA 31</v>
          </cell>
          <cell r="D23838">
            <v>183</v>
          </cell>
        </row>
        <row r="23839">
          <cell r="A23839">
            <v>45235</v>
          </cell>
          <cell r="B23839" t="str">
            <v>HA 57</v>
          </cell>
          <cell r="D23839">
            <v>134</v>
          </cell>
        </row>
        <row r="23840">
          <cell r="A23840">
            <v>45235</v>
          </cell>
          <cell r="B23840" t="str">
            <v>HA 39</v>
          </cell>
          <cell r="D23840">
            <v>178</v>
          </cell>
        </row>
        <row r="23841">
          <cell r="A23841">
            <v>45235</v>
          </cell>
          <cell r="B23841" t="str">
            <v>HA 59</v>
          </cell>
          <cell r="D23841">
            <v>156</v>
          </cell>
        </row>
        <row r="23842">
          <cell r="A23842">
            <v>45235</v>
          </cell>
          <cell r="B23842" t="str">
            <v>HA 71</v>
          </cell>
          <cell r="D23842">
            <v>149</v>
          </cell>
        </row>
        <row r="23843">
          <cell r="A23843">
            <v>45235</v>
          </cell>
          <cell r="B23843" t="str">
            <v>UA 1630</v>
          </cell>
          <cell r="D23843">
            <v>194</v>
          </cell>
        </row>
        <row r="23844">
          <cell r="A23844">
            <v>45235</v>
          </cell>
          <cell r="B23844" t="str">
            <v>UA 1736</v>
          </cell>
          <cell r="D23844">
            <v>296</v>
          </cell>
        </row>
        <row r="23845">
          <cell r="A23845">
            <v>45235</v>
          </cell>
          <cell r="B23845" t="str">
            <v>UA 417</v>
          </cell>
          <cell r="D23845">
            <v>119</v>
          </cell>
        </row>
        <row r="23846">
          <cell r="A23846">
            <v>45235</v>
          </cell>
          <cell r="B23846" t="str">
            <v>WN 1492</v>
          </cell>
          <cell r="D23846">
            <v>177</v>
          </cell>
        </row>
        <row r="23847">
          <cell r="A23847">
            <v>45235</v>
          </cell>
          <cell r="B23847" t="str">
            <v>WN 2535</v>
          </cell>
          <cell r="D23847">
            <v>175</v>
          </cell>
        </row>
        <row r="23848">
          <cell r="A23848">
            <v>45235</v>
          </cell>
          <cell r="B23848" t="str">
            <v>WN 3648</v>
          </cell>
          <cell r="D23848">
            <v>171</v>
          </cell>
        </row>
        <row r="23849">
          <cell r="A23849">
            <v>45235</v>
          </cell>
          <cell r="B23849" t="str">
            <v>WN 3684</v>
          </cell>
          <cell r="D23849">
            <v>133</v>
          </cell>
        </row>
        <row r="23850">
          <cell r="A23850">
            <v>45236</v>
          </cell>
          <cell r="B23850" t="str">
            <v>AA 119</v>
          </cell>
          <cell r="D23850">
            <v>169</v>
          </cell>
        </row>
        <row r="23851">
          <cell r="A23851">
            <v>45236</v>
          </cell>
          <cell r="B23851" t="str">
            <v>AA 271</v>
          </cell>
          <cell r="D23851">
            <v>90</v>
          </cell>
        </row>
        <row r="23852">
          <cell r="A23852">
            <v>45236</v>
          </cell>
          <cell r="B23852" t="str">
            <v>AA 432</v>
          </cell>
          <cell r="D23852">
            <v>166</v>
          </cell>
        </row>
        <row r="23853">
          <cell r="A23853">
            <v>45236</v>
          </cell>
          <cell r="B23853" t="str">
            <v>AS 825</v>
          </cell>
          <cell r="D23853">
            <v>170</v>
          </cell>
        </row>
        <row r="23854">
          <cell r="A23854">
            <v>45236</v>
          </cell>
          <cell r="B23854" t="str">
            <v>AS 861</v>
          </cell>
          <cell r="D23854">
            <v>170</v>
          </cell>
        </row>
        <row r="23855">
          <cell r="A23855">
            <v>45236</v>
          </cell>
          <cell r="B23855" t="str">
            <v>DL 464</v>
          </cell>
          <cell r="D23855">
            <v>122</v>
          </cell>
        </row>
        <row r="23856">
          <cell r="A23856">
            <v>45236</v>
          </cell>
          <cell r="B23856" t="str">
            <v>DL 481</v>
          </cell>
          <cell r="D23856">
            <v>158</v>
          </cell>
        </row>
        <row r="23857">
          <cell r="A23857">
            <v>45236</v>
          </cell>
          <cell r="B23857" t="str">
            <v>HA 23</v>
          </cell>
          <cell r="D23857">
            <v>134</v>
          </cell>
        </row>
        <row r="23858">
          <cell r="A23858">
            <v>45236</v>
          </cell>
          <cell r="B23858" t="str">
            <v>HA 29</v>
          </cell>
          <cell r="D23858">
            <v>236</v>
          </cell>
        </row>
        <row r="23859">
          <cell r="A23859">
            <v>45236</v>
          </cell>
          <cell r="B23859" t="str">
            <v>HA 33</v>
          </cell>
          <cell r="D23859">
            <v>230</v>
          </cell>
        </row>
        <row r="23860">
          <cell r="A23860">
            <v>45236</v>
          </cell>
          <cell r="B23860" t="str">
            <v>HA 39</v>
          </cell>
          <cell r="D23860">
            <v>170</v>
          </cell>
        </row>
        <row r="23861">
          <cell r="A23861">
            <v>45236</v>
          </cell>
          <cell r="B23861" t="str">
            <v>HA 41</v>
          </cell>
          <cell r="D23861">
            <v>174</v>
          </cell>
        </row>
        <row r="23862">
          <cell r="A23862">
            <v>45236</v>
          </cell>
          <cell r="B23862" t="str">
            <v>HA 45</v>
          </cell>
          <cell r="D23862">
            <v>178</v>
          </cell>
        </row>
        <row r="23863">
          <cell r="A23863">
            <v>45236</v>
          </cell>
          <cell r="B23863" t="str">
            <v>HA 59</v>
          </cell>
          <cell r="D23863">
            <v>153</v>
          </cell>
        </row>
        <row r="23864">
          <cell r="A23864">
            <v>45236</v>
          </cell>
          <cell r="B23864" t="str">
            <v>HA 71</v>
          </cell>
          <cell r="D23864">
            <v>160</v>
          </cell>
        </row>
        <row r="23865">
          <cell r="A23865">
            <v>45236</v>
          </cell>
          <cell r="B23865" t="str">
            <v>UA 1736</v>
          </cell>
          <cell r="D23865">
            <v>250</v>
          </cell>
        </row>
        <row r="23866">
          <cell r="A23866">
            <v>45236</v>
          </cell>
          <cell r="B23866" t="str">
            <v>UA 2025</v>
          </cell>
          <cell r="D23866">
            <v>201</v>
          </cell>
        </row>
        <row r="23867">
          <cell r="A23867">
            <v>45236</v>
          </cell>
          <cell r="B23867" t="str">
            <v>UA 417</v>
          </cell>
          <cell r="D23867">
            <v>100</v>
          </cell>
        </row>
        <row r="23868">
          <cell r="A23868">
            <v>45236</v>
          </cell>
          <cell r="B23868" t="str">
            <v>WN 1082</v>
          </cell>
          <cell r="D23868">
            <v>163</v>
          </cell>
        </row>
        <row r="23869">
          <cell r="A23869">
            <v>45236</v>
          </cell>
          <cell r="B23869" t="str">
            <v>WN 2535</v>
          </cell>
          <cell r="D23869">
            <v>159</v>
          </cell>
        </row>
        <row r="23870">
          <cell r="A23870">
            <v>45236</v>
          </cell>
          <cell r="B23870" t="str">
            <v>WN 3648</v>
          </cell>
          <cell r="D23870">
            <v>136</v>
          </cell>
        </row>
        <row r="23871">
          <cell r="A23871">
            <v>45237</v>
          </cell>
          <cell r="B23871" t="str">
            <v>AA 119</v>
          </cell>
          <cell r="D23871">
            <v>114</v>
          </cell>
        </row>
        <row r="23872">
          <cell r="A23872">
            <v>45237</v>
          </cell>
          <cell r="B23872" t="str">
            <v>AA 271</v>
          </cell>
          <cell r="D23872">
            <v>74</v>
          </cell>
        </row>
        <row r="23873">
          <cell r="A23873">
            <v>45237</v>
          </cell>
          <cell r="B23873" t="str">
            <v>AA 432</v>
          </cell>
          <cell r="D23873">
            <v>142</v>
          </cell>
        </row>
        <row r="23874">
          <cell r="A23874">
            <v>45237</v>
          </cell>
          <cell r="B23874" t="str">
            <v>AS 803</v>
          </cell>
          <cell r="D23874">
            <v>119</v>
          </cell>
        </row>
        <row r="23875">
          <cell r="A23875">
            <v>45237</v>
          </cell>
          <cell r="B23875" t="str">
            <v>AS 809</v>
          </cell>
          <cell r="D23875">
            <v>122</v>
          </cell>
        </row>
        <row r="23876">
          <cell r="A23876">
            <v>45237</v>
          </cell>
          <cell r="B23876" t="str">
            <v>AS 825</v>
          </cell>
          <cell r="D23876">
            <v>150</v>
          </cell>
        </row>
        <row r="23877">
          <cell r="A23877">
            <v>45237</v>
          </cell>
          <cell r="B23877" t="str">
            <v>AS 861</v>
          </cell>
          <cell r="D23877">
            <v>167</v>
          </cell>
        </row>
        <row r="23878">
          <cell r="A23878">
            <v>45237</v>
          </cell>
          <cell r="B23878" t="str">
            <v>DL 464</v>
          </cell>
          <cell r="D23878">
            <v>171</v>
          </cell>
        </row>
        <row r="23879">
          <cell r="A23879">
            <v>45237</v>
          </cell>
          <cell r="B23879" t="str">
            <v>DL 481</v>
          </cell>
          <cell r="D23879">
            <v>193</v>
          </cell>
        </row>
        <row r="23880">
          <cell r="A23880">
            <v>45237</v>
          </cell>
          <cell r="B23880" t="str">
            <v>HA 29</v>
          </cell>
          <cell r="D23880">
            <v>195</v>
          </cell>
        </row>
        <row r="23881">
          <cell r="A23881">
            <v>45237</v>
          </cell>
          <cell r="B23881" t="str">
            <v>HA 33</v>
          </cell>
          <cell r="D23881">
            <v>243</v>
          </cell>
        </row>
        <row r="23882">
          <cell r="A23882">
            <v>45237</v>
          </cell>
          <cell r="B23882" t="str">
            <v>HA 39</v>
          </cell>
          <cell r="D23882">
            <v>128</v>
          </cell>
        </row>
        <row r="23883">
          <cell r="A23883">
            <v>45237</v>
          </cell>
          <cell r="B23883" t="str">
            <v>HA 41</v>
          </cell>
          <cell r="D23883">
            <v>72</v>
          </cell>
        </row>
        <row r="23884">
          <cell r="A23884">
            <v>45237</v>
          </cell>
          <cell r="B23884" t="str">
            <v>HA 59</v>
          </cell>
          <cell r="D23884">
            <v>109</v>
          </cell>
        </row>
        <row r="23885">
          <cell r="A23885">
            <v>45237</v>
          </cell>
          <cell r="B23885" t="str">
            <v>HA 71</v>
          </cell>
          <cell r="D23885">
            <v>128</v>
          </cell>
        </row>
        <row r="23886">
          <cell r="A23886">
            <v>45237</v>
          </cell>
          <cell r="B23886" t="str">
            <v>UA 1736</v>
          </cell>
          <cell r="D23886">
            <v>230</v>
          </cell>
        </row>
        <row r="23887">
          <cell r="A23887">
            <v>45237</v>
          </cell>
          <cell r="B23887" t="str">
            <v>UA 2025</v>
          </cell>
          <cell r="D23887">
            <v>200</v>
          </cell>
        </row>
        <row r="23888">
          <cell r="A23888">
            <v>45237</v>
          </cell>
          <cell r="B23888" t="str">
            <v>UA 417</v>
          </cell>
          <cell r="D23888">
            <v>70</v>
          </cell>
        </row>
        <row r="23889">
          <cell r="A23889">
            <v>45237</v>
          </cell>
          <cell r="B23889" t="str">
            <v>WN 1082</v>
          </cell>
          <cell r="D23889">
            <v>153</v>
          </cell>
        </row>
        <row r="23890">
          <cell r="A23890">
            <v>45237</v>
          </cell>
          <cell r="B23890" t="str">
            <v>WN 2535</v>
          </cell>
          <cell r="D23890">
            <v>175</v>
          </cell>
        </row>
        <row r="23891">
          <cell r="A23891">
            <v>45237</v>
          </cell>
          <cell r="B23891" t="str">
            <v>WN 3648</v>
          </cell>
          <cell r="D23891">
            <v>155</v>
          </cell>
        </row>
        <row r="23892">
          <cell r="A23892">
            <v>45238</v>
          </cell>
          <cell r="B23892" t="str">
            <v>AA 119</v>
          </cell>
          <cell r="D23892">
            <v>170</v>
          </cell>
        </row>
        <row r="23893">
          <cell r="A23893">
            <v>45238</v>
          </cell>
          <cell r="B23893" t="str">
            <v>AA 271</v>
          </cell>
          <cell r="D23893">
            <v>105</v>
          </cell>
        </row>
        <row r="23894">
          <cell r="A23894">
            <v>45238</v>
          </cell>
          <cell r="B23894" t="str">
            <v>AA 432</v>
          </cell>
          <cell r="D23894">
            <v>187</v>
          </cell>
        </row>
        <row r="23895">
          <cell r="A23895">
            <v>45238</v>
          </cell>
          <cell r="B23895" t="str">
            <v>AS 809</v>
          </cell>
          <cell r="D23895">
            <v>166</v>
          </cell>
        </row>
        <row r="23896">
          <cell r="A23896">
            <v>45238</v>
          </cell>
          <cell r="B23896" t="str">
            <v>AS 829</v>
          </cell>
          <cell r="D23896">
            <v>150</v>
          </cell>
        </row>
        <row r="23897">
          <cell r="A23897">
            <v>45238</v>
          </cell>
          <cell r="B23897" t="str">
            <v>DL 464</v>
          </cell>
          <cell r="D23897">
            <v>191</v>
          </cell>
        </row>
        <row r="23898">
          <cell r="A23898">
            <v>45238</v>
          </cell>
          <cell r="B23898" t="str">
            <v>DL 481</v>
          </cell>
          <cell r="D23898">
            <v>180</v>
          </cell>
        </row>
        <row r="23899">
          <cell r="A23899">
            <v>45238</v>
          </cell>
          <cell r="B23899" t="str">
            <v>HA 23</v>
          </cell>
          <cell r="D23899">
            <v>160</v>
          </cell>
        </row>
        <row r="23900">
          <cell r="A23900">
            <v>45238</v>
          </cell>
          <cell r="B23900" t="str">
            <v>HA 29</v>
          </cell>
          <cell r="D23900">
            <v>265</v>
          </cell>
        </row>
        <row r="23901">
          <cell r="A23901">
            <v>45238</v>
          </cell>
          <cell r="B23901" t="str">
            <v>HA 33</v>
          </cell>
          <cell r="D23901">
            <v>151</v>
          </cell>
        </row>
        <row r="23902">
          <cell r="A23902">
            <v>45238</v>
          </cell>
          <cell r="B23902" t="str">
            <v>HA 39</v>
          </cell>
          <cell r="D23902">
            <v>176</v>
          </cell>
        </row>
        <row r="23903">
          <cell r="A23903">
            <v>45238</v>
          </cell>
          <cell r="B23903" t="str">
            <v>HA 41</v>
          </cell>
          <cell r="D23903">
            <v>172</v>
          </cell>
        </row>
        <row r="23904">
          <cell r="A23904">
            <v>45238</v>
          </cell>
          <cell r="B23904" t="str">
            <v>HA 57</v>
          </cell>
          <cell r="D23904">
            <v>177</v>
          </cell>
        </row>
        <row r="23905">
          <cell r="A23905">
            <v>45238</v>
          </cell>
          <cell r="B23905" t="str">
            <v>HA 59</v>
          </cell>
          <cell r="D23905">
            <v>160</v>
          </cell>
        </row>
        <row r="23906">
          <cell r="A23906">
            <v>45238</v>
          </cell>
          <cell r="B23906" t="str">
            <v>HA 71</v>
          </cell>
          <cell r="D23906">
            <v>123</v>
          </cell>
        </row>
        <row r="23907">
          <cell r="A23907">
            <v>45238</v>
          </cell>
          <cell r="B23907" t="str">
            <v>UA 1736</v>
          </cell>
          <cell r="D23907">
            <v>320</v>
          </cell>
        </row>
        <row r="23908">
          <cell r="A23908">
            <v>45238</v>
          </cell>
          <cell r="B23908" t="str">
            <v>UA 2025</v>
          </cell>
          <cell r="D23908">
            <v>316</v>
          </cell>
        </row>
        <row r="23909">
          <cell r="A23909">
            <v>45238</v>
          </cell>
          <cell r="B23909" t="str">
            <v>UA 417</v>
          </cell>
          <cell r="D23909">
            <v>111</v>
          </cell>
        </row>
        <row r="23910">
          <cell r="A23910">
            <v>45238</v>
          </cell>
          <cell r="B23910" t="str">
            <v>WN 1082</v>
          </cell>
          <cell r="D23910">
            <v>165</v>
          </cell>
        </row>
        <row r="23911">
          <cell r="A23911">
            <v>45238</v>
          </cell>
          <cell r="B23911" t="str">
            <v>WN 2535</v>
          </cell>
          <cell r="D23911">
            <v>161</v>
          </cell>
        </row>
        <row r="23912">
          <cell r="A23912">
            <v>45238</v>
          </cell>
          <cell r="B23912" t="str">
            <v>WN 3648</v>
          </cell>
          <cell r="D23912">
            <v>155</v>
          </cell>
        </row>
        <row r="23913">
          <cell r="A23913">
            <v>45239</v>
          </cell>
          <cell r="B23913" t="str">
            <v>AA 271</v>
          </cell>
          <cell r="D23913">
            <v>163</v>
          </cell>
        </row>
        <row r="23914">
          <cell r="A23914">
            <v>45239</v>
          </cell>
          <cell r="B23914" t="str">
            <v>AS 803</v>
          </cell>
          <cell r="D23914">
            <v>116</v>
          </cell>
        </row>
        <row r="23915">
          <cell r="A23915">
            <v>45239</v>
          </cell>
          <cell r="B23915" t="str">
            <v>AS 813</v>
          </cell>
          <cell r="D23915">
            <v>151</v>
          </cell>
        </row>
        <row r="23916">
          <cell r="A23916">
            <v>45239</v>
          </cell>
          <cell r="B23916" t="str">
            <v>AS 825</v>
          </cell>
          <cell r="D23916">
            <v>176</v>
          </cell>
        </row>
        <row r="23917">
          <cell r="A23917">
            <v>45239</v>
          </cell>
          <cell r="B23917" t="str">
            <v>AS 861</v>
          </cell>
          <cell r="D23917">
            <v>171</v>
          </cell>
        </row>
        <row r="23918">
          <cell r="A23918">
            <v>45239</v>
          </cell>
          <cell r="B23918" t="str">
            <v>DL 464</v>
          </cell>
          <cell r="D23918">
            <v>142</v>
          </cell>
        </row>
        <row r="23919">
          <cell r="A23919">
            <v>45239</v>
          </cell>
          <cell r="B23919" t="str">
            <v>DL 481</v>
          </cell>
          <cell r="D23919">
            <v>188</v>
          </cell>
        </row>
        <row r="23920">
          <cell r="A23920">
            <v>45239</v>
          </cell>
          <cell r="B23920" t="str">
            <v>HA 23</v>
          </cell>
          <cell r="D23920">
            <v>178</v>
          </cell>
        </row>
        <row r="23921">
          <cell r="A23921">
            <v>45239</v>
          </cell>
          <cell r="B23921" t="str">
            <v>HA 31</v>
          </cell>
          <cell r="D23921">
            <v>177</v>
          </cell>
        </row>
        <row r="23922">
          <cell r="A23922">
            <v>45239</v>
          </cell>
          <cell r="B23922" t="str">
            <v>HA 33</v>
          </cell>
          <cell r="D23922">
            <v>245</v>
          </cell>
        </row>
        <row r="23923">
          <cell r="A23923">
            <v>45239</v>
          </cell>
          <cell r="B23923" t="str">
            <v>HA 57</v>
          </cell>
          <cell r="D23923">
            <v>184</v>
          </cell>
        </row>
        <row r="23924">
          <cell r="A23924">
            <v>45239</v>
          </cell>
          <cell r="B23924" t="str">
            <v>HA 59</v>
          </cell>
          <cell r="D23924">
            <v>175</v>
          </cell>
        </row>
        <row r="23925">
          <cell r="A23925">
            <v>45239</v>
          </cell>
          <cell r="B23925" t="str">
            <v>UA 1736</v>
          </cell>
          <cell r="D23925">
            <v>336</v>
          </cell>
        </row>
        <row r="23926">
          <cell r="A23926">
            <v>45239</v>
          </cell>
          <cell r="B23926" t="str">
            <v>WN 1082</v>
          </cell>
          <cell r="D23926">
            <v>169</v>
          </cell>
        </row>
        <row r="23927">
          <cell r="A23927">
            <v>45239</v>
          </cell>
          <cell r="B23927" t="str">
            <v>WN 2535</v>
          </cell>
          <cell r="D23927">
            <v>152</v>
          </cell>
        </row>
        <row r="23928">
          <cell r="A23928">
            <v>45239</v>
          </cell>
          <cell r="B23928" t="str">
            <v>WN 3648</v>
          </cell>
          <cell r="D23928">
            <v>164</v>
          </cell>
        </row>
        <row r="23929">
          <cell r="A23929">
            <v>45240</v>
          </cell>
          <cell r="B23929" t="str">
            <v>AA 432</v>
          </cell>
          <cell r="D23929">
            <v>183</v>
          </cell>
        </row>
        <row r="23930">
          <cell r="A23930">
            <v>45240</v>
          </cell>
          <cell r="B23930" t="str">
            <v>AS 809</v>
          </cell>
          <cell r="D23930">
            <v>154</v>
          </cell>
        </row>
        <row r="23931">
          <cell r="A23931">
            <v>45240</v>
          </cell>
          <cell r="B23931" t="str">
            <v>AS 829</v>
          </cell>
          <cell r="D23931">
            <v>137</v>
          </cell>
        </row>
        <row r="23932">
          <cell r="A23932">
            <v>45240</v>
          </cell>
          <cell r="B23932" t="str">
            <v>AS 861</v>
          </cell>
          <cell r="D23932">
            <v>167</v>
          </cell>
        </row>
        <row r="23933">
          <cell r="A23933">
            <v>45240</v>
          </cell>
          <cell r="B23933" t="str">
            <v>AS 879</v>
          </cell>
          <cell r="D23933">
            <v>156</v>
          </cell>
        </row>
        <row r="23934">
          <cell r="A23934">
            <v>45240</v>
          </cell>
          <cell r="B23934" t="str">
            <v>DL 464</v>
          </cell>
          <cell r="D23934">
            <v>142</v>
          </cell>
        </row>
        <row r="23935">
          <cell r="A23935">
            <v>45240</v>
          </cell>
          <cell r="B23935" t="str">
            <v>DL 481</v>
          </cell>
          <cell r="D23935">
            <v>179</v>
          </cell>
        </row>
        <row r="23936">
          <cell r="A23936">
            <v>45240</v>
          </cell>
          <cell r="B23936" t="str">
            <v>HA 23</v>
          </cell>
          <cell r="D23936">
            <v>96</v>
          </cell>
        </row>
        <row r="23937">
          <cell r="A23937">
            <v>45240</v>
          </cell>
          <cell r="B23937" t="str">
            <v>HA 29</v>
          </cell>
          <cell r="D23937">
            <v>234</v>
          </cell>
        </row>
        <row r="23938">
          <cell r="A23938">
            <v>45240</v>
          </cell>
          <cell r="B23938" t="str">
            <v>HA 31</v>
          </cell>
          <cell r="D23938">
            <v>111</v>
          </cell>
        </row>
        <row r="23939">
          <cell r="A23939">
            <v>45240</v>
          </cell>
          <cell r="B23939" t="str">
            <v>HA 33</v>
          </cell>
          <cell r="D23939">
            <v>256</v>
          </cell>
        </row>
        <row r="23940">
          <cell r="A23940">
            <v>45240</v>
          </cell>
          <cell r="B23940" t="str">
            <v>HA 39</v>
          </cell>
          <cell r="D23940">
            <v>146</v>
          </cell>
        </row>
        <row r="23941">
          <cell r="A23941">
            <v>45240</v>
          </cell>
          <cell r="B23941" t="str">
            <v>HA 41</v>
          </cell>
          <cell r="D23941">
            <v>116</v>
          </cell>
        </row>
        <row r="23942">
          <cell r="A23942">
            <v>45240</v>
          </cell>
          <cell r="B23942" t="str">
            <v>HA 57</v>
          </cell>
          <cell r="D23942">
            <v>40</v>
          </cell>
        </row>
        <row r="23943">
          <cell r="A23943">
            <v>45240</v>
          </cell>
          <cell r="B23943" t="str">
            <v>HA 59</v>
          </cell>
          <cell r="D23943">
            <v>176</v>
          </cell>
        </row>
        <row r="23944">
          <cell r="A23944">
            <v>45240</v>
          </cell>
          <cell r="B23944" t="str">
            <v>HA 71</v>
          </cell>
          <cell r="D23944">
            <v>152</v>
          </cell>
        </row>
        <row r="23945">
          <cell r="A23945">
            <v>45240</v>
          </cell>
          <cell r="B23945" t="str">
            <v>UA 2025</v>
          </cell>
          <cell r="D23945">
            <v>207</v>
          </cell>
        </row>
        <row r="23946">
          <cell r="A23946">
            <v>45240</v>
          </cell>
          <cell r="B23946" t="str">
            <v>UA 417</v>
          </cell>
          <cell r="D23946">
            <v>138</v>
          </cell>
        </row>
        <row r="23947">
          <cell r="A23947">
            <v>45240</v>
          </cell>
          <cell r="B23947" t="str">
            <v>WN 1082</v>
          </cell>
          <cell r="D23947">
            <v>160</v>
          </cell>
        </row>
        <row r="23948">
          <cell r="A23948">
            <v>45241</v>
          </cell>
          <cell r="B23948" t="str">
            <v>AA 119</v>
          </cell>
          <cell r="D23948">
            <v>207</v>
          </cell>
        </row>
        <row r="23949">
          <cell r="A23949">
            <v>45241</v>
          </cell>
          <cell r="B23949" t="str">
            <v>AA 271</v>
          </cell>
          <cell r="D23949">
            <v>90</v>
          </cell>
        </row>
        <row r="23950">
          <cell r="A23950">
            <v>45241</v>
          </cell>
          <cell r="B23950" t="str">
            <v>AA 432</v>
          </cell>
          <cell r="D23950">
            <v>186</v>
          </cell>
        </row>
        <row r="23951">
          <cell r="A23951">
            <v>45241</v>
          </cell>
          <cell r="B23951" t="str">
            <v>AS 803</v>
          </cell>
          <cell r="D23951">
            <v>103</v>
          </cell>
        </row>
        <row r="23952">
          <cell r="A23952">
            <v>45241</v>
          </cell>
          <cell r="B23952" t="str">
            <v>AS 813</v>
          </cell>
          <cell r="D23952">
            <v>130</v>
          </cell>
        </row>
        <row r="23953">
          <cell r="A23953">
            <v>45241</v>
          </cell>
          <cell r="B23953" t="str">
            <v>AS 825</v>
          </cell>
          <cell r="D23953">
            <v>171</v>
          </cell>
        </row>
        <row r="23954">
          <cell r="A23954">
            <v>45241</v>
          </cell>
          <cell r="B23954" t="str">
            <v>AS 829</v>
          </cell>
          <cell r="D23954">
            <v>140</v>
          </cell>
        </row>
        <row r="23955">
          <cell r="A23955">
            <v>45241</v>
          </cell>
          <cell r="B23955" t="str">
            <v>AS 861</v>
          </cell>
          <cell r="D23955">
            <v>176</v>
          </cell>
        </row>
        <row r="23956">
          <cell r="A23956">
            <v>45241</v>
          </cell>
          <cell r="B23956" t="str">
            <v>DL 464</v>
          </cell>
          <cell r="D23956">
            <v>171</v>
          </cell>
        </row>
        <row r="23957">
          <cell r="A23957">
            <v>45241</v>
          </cell>
          <cell r="B23957" t="str">
            <v>DL 481</v>
          </cell>
          <cell r="D23957">
            <v>140</v>
          </cell>
        </row>
        <row r="23958">
          <cell r="A23958">
            <v>45241</v>
          </cell>
          <cell r="B23958" t="str">
            <v>HA 23</v>
          </cell>
          <cell r="D23958">
            <v>124</v>
          </cell>
        </row>
        <row r="23959">
          <cell r="A23959">
            <v>45241</v>
          </cell>
          <cell r="B23959" t="str">
            <v>HA 29</v>
          </cell>
          <cell r="D23959">
            <v>244</v>
          </cell>
        </row>
        <row r="23960">
          <cell r="A23960">
            <v>45241</v>
          </cell>
          <cell r="B23960" t="str">
            <v>HA 31</v>
          </cell>
          <cell r="D23960">
            <v>131</v>
          </cell>
        </row>
        <row r="23961">
          <cell r="A23961">
            <v>45241</v>
          </cell>
          <cell r="B23961" t="str">
            <v>HA 33</v>
          </cell>
          <cell r="D23961">
            <v>227</v>
          </cell>
        </row>
        <row r="23962">
          <cell r="A23962">
            <v>45241</v>
          </cell>
          <cell r="B23962" t="str">
            <v>HA 39</v>
          </cell>
          <cell r="D23962">
            <v>113</v>
          </cell>
        </row>
        <row r="23963">
          <cell r="A23963">
            <v>45241</v>
          </cell>
          <cell r="B23963" t="str">
            <v>HA 57</v>
          </cell>
          <cell r="D23963">
            <v>99</v>
          </cell>
        </row>
        <row r="23964">
          <cell r="A23964">
            <v>45241</v>
          </cell>
          <cell r="B23964" t="str">
            <v>HA 59</v>
          </cell>
          <cell r="D23964">
            <v>178</v>
          </cell>
        </row>
        <row r="23965">
          <cell r="A23965">
            <v>45241</v>
          </cell>
          <cell r="B23965" t="str">
            <v>HA 71</v>
          </cell>
          <cell r="D23965">
            <v>103</v>
          </cell>
        </row>
        <row r="23966">
          <cell r="A23966">
            <v>45241</v>
          </cell>
          <cell r="B23966" t="str">
            <v>UA 1736</v>
          </cell>
          <cell r="D23966">
            <v>303</v>
          </cell>
        </row>
        <row r="23967">
          <cell r="A23967">
            <v>45241</v>
          </cell>
          <cell r="B23967" t="str">
            <v>UA 2025</v>
          </cell>
          <cell r="D23967">
            <v>190</v>
          </cell>
        </row>
        <row r="23968">
          <cell r="A23968">
            <v>45241</v>
          </cell>
          <cell r="B23968" t="str">
            <v>UA 2623</v>
          </cell>
          <cell r="D23968">
            <v>179</v>
          </cell>
        </row>
        <row r="23969">
          <cell r="A23969">
            <v>45241</v>
          </cell>
          <cell r="B23969" t="str">
            <v>UA 417</v>
          </cell>
          <cell r="D23969">
            <v>104</v>
          </cell>
        </row>
        <row r="23970">
          <cell r="A23970">
            <v>45241</v>
          </cell>
          <cell r="B23970" t="str">
            <v>WN 2535</v>
          </cell>
          <cell r="D23970">
            <v>146</v>
          </cell>
        </row>
        <row r="23971">
          <cell r="A23971">
            <v>45241</v>
          </cell>
          <cell r="B23971" t="str">
            <v>WN 3648</v>
          </cell>
          <cell r="D23971">
            <v>170</v>
          </cell>
        </row>
        <row r="23972">
          <cell r="A23972">
            <v>45242</v>
          </cell>
          <cell r="B23972" t="str">
            <v>AA 271</v>
          </cell>
          <cell r="D23972">
            <v>90</v>
          </cell>
        </row>
        <row r="23973">
          <cell r="A23973">
            <v>45242</v>
          </cell>
          <cell r="B23973" t="str">
            <v>AS 809</v>
          </cell>
          <cell r="D23973">
            <v>132</v>
          </cell>
        </row>
        <row r="23974">
          <cell r="A23974">
            <v>45242</v>
          </cell>
          <cell r="B23974" t="str">
            <v>AS 861</v>
          </cell>
          <cell r="D23974">
            <v>178</v>
          </cell>
        </row>
        <row r="23975">
          <cell r="A23975">
            <v>45242</v>
          </cell>
          <cell r="B23975" t="str">
            <v>HA 23</v>
          </cell>
          <cell r="D23975">
            <v>96</v>
          </cell>
        </row>
        <row r="23976">
          <cell r="A23976">
            <v>45242</v>
          </cell>
          <cell r="B23976" t="str">
            <v>HA 29</v>
          </cell>
          <cell r="D23976">
            <v>176</v>
          </cell>
        </row>
        <row r="23977">
          <cell r="A23977">
            <v>45242</v>
          </cell>
          <cell r="B23977" t="str">
            <v>HA 31</v>
          </cell>
          <cell r="D23977">
            <v>186</v>
          </cell>
        </row>
        <row r="23978">
          <cell r="A23978">
            <v>45242</v>
          </cell>
          <cell r="B23978" t="str">
            <v>HA 33</v>
          </cell>
          <cell r="D23978">
            <v>196</v>
          </cell>
        </row>
        <row r="23979">
          <cell r="A23979">
            <v>45242</v>
          </cell>
          <cell r="B23979" t="str">
            <v>HA 39</v>
          </cell>
          <cell r="D23979">
            <v>106</v>
          </cell>
        </row>
        <row r="23980">
          <cell r="A23980">
            <v>45242</v>
          </cell>
          <cell r="B23980" t="str">
            <v>HA 41</v>
          </cell>
          <cell r="D23980">
            <v>110</v>
          </cell>
        </row>
        <row r="23981">
          <cell r="A23981">
            <v>45242</v>
          </cell>
          <cell r="B23981" t="str">
            <v>HA 57</v>
          </cell>
          <cell r="D23981">
            <v>113</v>
          </cell>
        </row>
        <row r="23982">
          <cell r="A23982">
            <v>45242</v>
          </cell>
          <cell r="B23982" t="str">
            <v>HA 59</v>
          </cell>
          <cell r="D23982">
            <v>142</v>
          </cell>
        </row>
        <row r="23983">
          <cell r="A23983">
            <v>45242</v>
          </cell>
          <cell r="B23983" t="str">
            <v>HA 71</v>
          </cell>
          <cell r="D23983">
            <v>165</v>
          </cell>
        </row>
        <row r="23984">
          <cell r="A23984">
            <v>45242</v>
          </cell>
          <cell r="B23984" t="str">
            <v>UA 1630</v>
          </cell>
          <cell r="D23984">
            <v>247</v>
          </cell>
        </row>
        <row r="23985">
          <cell r="A23985">
            <v>45242</v>
          </cell>
          <cell r="B23985" t="str">
            <v>UA 417</v>
          </cell>
          <cell r="D23985">
            <v>95</v>
          </cell>
        </row>
        <row r="23986">
          <cell r="A23986">
            <v>45242</v>
          </cell>
          <cell r="B23986" t="str">
            <v>WN 2535</v>
          </cell>
          <cell r="D23986">
            <v>168</v>
          </cell>
        </row>
        <row r="23987">
          <cell r="A23987">
            <v>45242</v>
          </cell>
          <cell r="B23987" t="str">
            <v>WN 3648</v>
          </cell>
          <cell r="D23987">
            <v>159</v>
          </cell>
        </row>
        <row r="23988">
          <cell r="A23988">
            <v>45243</v>
          </cell>
          <cell r="B23988" t="str">
            <v>AA 119</v>
          </cell>
          <cell r="D23988">
            <v>177</v>
          </cell>
        </row>
        <row r="23989">
          <cell r="A23989">
            <v>45243</v>
          </cell>
          <cell r="B23989" t="str">
            <v>AA 432</v>
          </cell>
          <cell r="D23989">
            <v>165</v>
          </cell>
        </row>
        <row r="23990">
          <cell r="A23990">
            <v>45243</v>
          </cell>
          <cell r="B23990" t="str">
            <v>AS 825</v>
          </cell>
          <cell r="D23990">
            <v>173</v>
          </cell>
        </row>
        <row r="23991">
          <cell r="A23991">
            <v>45243</v>
          </cell>
          <cell r="B23991" t="str">
            <v>AS 861</v>
          </cell>
          <cell r="D23991">
            <v>128</v>
          </cell>
        </row>
        <row r="23992">
          <cell r="A23992">
            <v>45243</v>
          </cell>
          <cell r="B23992" t="str">
            <v>AS 879</v>
          </cell>
          <cell r="D23992">
            <v>109</v>
          </cell>
        </row>
        <row r="23993">
          <cell r="A23993">
            <v>45243</v>
          </cell>
          <cell r="B23993" t="str">
            <v>DL 464</v>
          </cell>
          <cell r="D23993">
            <v>150</v>
          </cell>
        </row>
        <row r="23994">
          <cell r="A23994">
            <v>45243</v>
          </cell>
          <cell r="B23994" t="str">
            <v>DL 481</v>
          </cell>
          <cell r="D23994">
            <v>168</v>
          </cell>
        </row>
        <row r="23995">
          <cell r="A23995">
            <v>45243</v>
          </cell>
          <cell r="B23995" t="str">
            <v>HA 29</v>
          </cell>
          <cell r="D23995">
            <v>171</v>
          </cell>
        </row>
        <row r="23996">
          <cell r="A23996">
            <v>45243</v>
          </cell>
          <cell r="B23996" t="str">
            <v>HA 31</v>
          </cell>
          <cell r="D23996">
            <v>189</v>
          </cell>
        </row>
        <row r="23997">
          <cell r="A23997">
            <v>45243</v>
          </cell>
          <cell r="B23997" t="str">
            <v>HA 33</v>
          </cell>
          <cell r="D23997">
            <v>229</v>
          </cell>
        </row>
        <row r="23998">
          <cell r="A23998">
            <v>45243</v>
          </cell>
          <cell r="B23998" t="str">
            <v>HA 39</v>
          </cell>
          <cell r="D23998">
            <v>121</v>
          </cell>
        </row>
        <row r="23999">
          <cell r="A23999">
            <v>45243</v>
          </cell>
          <cell r="B23999" t="str">
            <v>HA 41</v>
          </cell>
          <cell r="D23999">
            <v>146</v>
          </cell>
        </row>
        <row r="24000">
          <cell r="A24000">
            <v>45243</v>
          </cell>
          <cell r="B24000" t="str">
            <v>HA 57</v>
          </cell>
          <cell r="D24000">
            <v>166</v>
          </cell>
        </row>
        <row r="24001">
          <cell r="A24001">
            <v>45243</v>
          </cell>
          <cell r="B24001" t="str">
            <v>HA 71</v>
          </cell>
          <cell r="D24001">
            <v>136</v>
          </cell>
        </row>
        <row r="24002">
          <cell r="A24002">
            <v>45243</v>
          </cell>
          <cell r="B24002" t="str">
            <v>UA 1736</v>
          </cell>
          <cell r="D24002">
            <v>364</v>
          </cell>
        </row>
        <row r="24003">
          <cell r="A24003">
            <v>45243</v>
          </cell>
          <cell r="B24003" t="str">
            <v>UA 2025</v>
          </cell>
          <cell r="D24003">
            <v>141</v>
          </cell>
        </row>
        <row r="24004">
          <cell r="A24004">
            <v>45243</v>
          </cell>
          <cell r="B24004" t="str">
            <v>UA 417</v>
          </cell>
          <cell r="D24004">
            <v>80</v>
          </cell>
        </row>
        <row r="24005">
          <cell r="A24005">
            <v>45243</v>
          </cell>
          <cell r="B24005" t="str">
            <v>WN 1082</v>
          </cell>
          <cell r="D24005">
            <v>139</v>
          </cell>
        </row>
        <row r="24006">
          <cell r="A24006">
            <v>45243</v>
          </cell>
          <cell r="B24006" t="str">
            <v>WN 2535</v>
          </cell>
          <cell r="D24006">
            <v>178</v>
          </cell>
        </row>
        <row r="24007">
          <cell r="A24007">
            <v>45243</v>
          </cell>
          <cell r="B24007" t="str">
            <v>WN 3648</v>
          </cell>
          <cell r="D24007">
            <v>166</v>
          </cell>
        </row>
        <row r="24008">
          <cell r="A24008">
            <v>45244</v>
          </cell>
          <cell r="B24008" t="str">
            <v>AA 119</v>
          </cell>
          <cell r="D24008">
            <v>173</v>
          </cell>
        </row>
        <row r="24009">
          <cell r="A24009">
            <v>45244</v>
          </cell>
          <cell r="B24009" t="str">
            <v>AA 271</v>
          </cell>
          <cell r="D24009">
            <v>72</v>
          </cell>
        </row>
        <row r="24010">
          <cell r="A24010">
            <v>45244</v>
          </cell>
          <cell r="B24010" t="str">
            <v>AA 432</v>
          </cell>
          <cell r="D24010">
            <v>186</v>
          </cell>
        </row>
        <row r="24011">
          <cell r="A24011">
            <v>45244</v>
          </cell>
          <cell r="B24011" t="str">
            <v>AS 803</v>
          </cell>
          <cell r="D24011">
            <v>57</v>
          </cell>
        </row>
        <row r="24012">
          <cell r="A24012">
            <v>45244</v>
          </cell>
          <cell r="B24012" t="str">
            <v>AS 809</v>
          </cell>
          <cell r="D24012">
            <v>133</v>
          </cell>
        </row>
        <row r="24013">
          <cell r="A24013">
            <v>45244</v>
          </cell>
          <cell r="B24013" t="str">
            <v>AS 813</v>
          </cell>
          <cell r="D24013">
            <v>164</v>
          </cell>
        </row>
        <row r="24014">
          <cell r="A24014">
            <v>45244</v>
          </cell>
          <cell r="B24014" t="str">
            <v>AS 825</v>
          </cell>
          <cell r="D24014">
            <v>175</v>
          </cell>
        </row>
        <row r="24015">
          <cell r="A24015">
            <v>45244</v>
          </cell>
          <cell r="B24015" t="str">
            <v>AS 861</v>
          </cell>
          <cell r="D24015">
            <v>146</v>
          </cell>
        </row>
        <row r="24016">
          <cell r="A24016">
            <v>45244</v>
          </cell>
          <cell r="B24016" t="str">
            <v>DL 464</v>
          </cell>
          <cell r="D24016">
            <v>173</v>
          </cell>
        </row>
        <row r="24017">
          <cell r="A24017">
            <v>45244</v>
          </cell>
          <cell r="B24017" t="str">
            <v>DL 481</v>
          </cell>
          <cell r="D24017">
            <v>177</v>
          </cell>
        </row>
        <row r="24018">
          <cell r="A24018">
            <v>45244</v>
          </cell>
          <cell r="B24018" t="str">
            <v>HA 23</v>
          </cell>
          <cell r="D24018">
            <v>140</v>
          </cell>
        </row>
        <row r="24019">
          <cell r="A24019">
            <v>45244</v>
          </cell>
          <cell r="B24019" t="str">
            <v>HA 29</v>
          </cell>
          <cell r="D24019">
            <v>151</v>
          </cell>
        </row>
        <row r="24020">
          <cell r="A24020">
            <v>45244</v>
          </cell>
          <cell r="B24020" t="str">
            <v>HA 33</v>
          </cell>
          <cell r="D24020">
            <v>176</v>
          </cell>
        </row>
        <row r="24021">
          <cell r="A24021">
            <v>45244</v>
          </cell>
          <cell r="B24021" t="str">
            <v>HA 39</v>
          </cell>
          <cell r="D24021">
            <v>150</v>
          </cell>
        </row>
        <row r="24022">
          <cell r="A24022">
            <v>45244</v>
          </cell>
          <cell r="B24022" t="str">
            <v>HA 41</v>
          </cell>
          <cell r="D24022">
            <v>98</v>
          </cell>
        </row>
        <row r="24023">
          <cell r="A24023">
            <v>45244</v>
          </cell>
          <cell r="B24023" t="str">
            <v>HA 57</v>
          </cell>
          <cell r="D24023">
            <v>153</v>
          </cell>
        </row>
        <row r="24024">
          <cell r="A24024">
            <v>45244</v>
          </cell>
          <cell r="B24024" t="str">
            <v>HA 59</v>
          </cell>
          <cell r="D24024">
            <v>161</v>
          </cell>
        </row>
        <row r="24025">
          <cell r="A24025">
            <v>45244</v>
          </cell>
          <cell r="B24025" t="str">
            <v>HA 71</v>
          </cell>
          <cell r="D24025">
            <v>130</v>
          </cell>
        </row>
        <row r="24026">
          <cell r="A24026">
            <v>45244</v>
          </cell>
          <cell r="B24026" t="str">
            <v>UA 1736</v>
          </cell>
          <cell r="D24026">
            <v>259</v>
          </cell>
        </row>
        <row r="24027">
          <cell r="A24027">
            <v>45244</v>
          </cell>
          <cell r="B24027" t="str">
            <v>UA 2025</v>
          </cell>
          <cell r="D24027">
            <v>196</v>
          </cell>
        </row>
        <row r="24028">
          <cell r="A24028">
            <v>45244</v>
          </cell>
          <cell r="B24028" t="str">
            <v>UA 417</v>
          </cell>
          <cell r="D24028">
            <v>53</v>
          </cell>
        </row>
        <row r="24029">
          <cell r="A24029">
            <v>45244</v>
          </cell>
          <cell r="B24029" t="str">
            <v>WN 1082</v>
          </cell>
          <cell r="D24029">
            <v>166</v>
          </cell>
        </row>
        <row r="24030">
          <cell r="A24030">
            <v>45244</v>
          </cell>
          <cell r="B24030" t="str">
            <v>WN 2535</v>
          </cell>
          <cell r="D24030">
            <v>160</v>
          </cell>
        </row>
        <row r="24031">
          <cell r="A24031">
            <v>45244</v>
          </cell>
          <cell r="B24031" t="str">
            <v>WN 3648</v>
          </cell>
          <cell r="D24031">
            <v>158</v>
          </cell>
        </row>
        <row r="24032">
          <cell r="A24032">
            <v>45245</v>
          </cell>
          <cell r="B24032" t="str">
            <v>AA 119</v>
          </cell>
          <cell r="D24032">
            <v>221</v>
          </cell>
        </row>
        <row r="24033">
          <cell r="A24033">
            <v>45245</v>
          </cell>
          <cell r="B24033" t="str">
            <v>AA 271</v>
          </cell>
          <cell r="D24033">
            <v>149</v>
          </cell>
        </row>
        <row r="24034">
          <cell r="A24034">
            <v>45245</v>
          </cell>
          <cell r="B24034" t="str">
            <v>AA 432</v>
          </cell>
          <cell r="D24034">
            <v>174</v>
          </cell>
        </row>
        <row r="24035">
          <cell r="A24035">
            <v>45245</v>
          </cell>
          <cell r="B24035" t="str">
            <v>AS 825</v>
          </cell>
          <cell r="D24035">
            <v>177</v>
          </cell>
        </row>
        <row r="24036">
          <cell r="A24036">
            <v>45245</v>
          </cell>
          <cell r="B24036" t="str">
            <v>AS 861</v>
          </cell>
          <cell r="D24036">
            <v>176</v>
          </cell>
        </row>
        <row r="24037">
          <cell r="A24037">
            <v>45245</v>
          </cell>
          <cell r="B24037" t="str">
            <v>AS 879</v>
          </cell>
          <cell r="D24037">
            <v>164</v>
          </cell>
        </row>
        <row r="24038">
          <cell r="A24038">
            <v>45245</v>
          </cell>
          <cell r="B24038" t="str">
            <v>DL 464</v>
          </cell>
          <cell r="D24038">
            <v>185</v>
          </cell>
        </row>
        <row r="24039">
          <cell r="A24039">
            <v>45245</v>
          </cell>
          <cell r="B24039" t="str">
            <v>DL 481</v>
          </cell>
          <cell r="D24039">
            <v>194</v>
          </cell>
        </row>
        <row r="24040">
          <cell r="A24040">
            <v>45245</v>
          </cell>
          <cell r="B24040" t="str">
            <v>HA 33</v>
          </cell>
          <cell r="D24040">
            <v>224</v>
          </cell>
        </row>
        <row r="24041">
          <cell r="A24041">
            <v>45245</v>
          </cell>
          <cell r="B24041" t="str">
            <v>HA 39</v>
          </cell>
          <cell r="D24041">
            <v>155</v>
          </cell>
        </row>
        <row r="24042">
          <cell r="A24042">
            <v>45245</v>
          </cell>
          <cell r="B24042" t="str">
            <v>HA 41</v>
          </cell>
          <cell r="D24042">
            <v>146</v>
          </cell>
        </row>
        <row r="24043">
          <cell r="A24043">
            <v>45245</v>
          </cell>
          <cell r="B24043" t="str">
            <v>HA 71</v>
          </cell>
          <cell r="D24043">
            <v>107</v>
          </cell>
        </row>
        <row r="24044">
          <cell r="A24044">
            <v>45245</v>
          </cell>
          <cell r="B24044" t="str">
            <v>UA 1736</v>
          </cell>
          <cell r="D24044">
            <v>238</v>
          </cell>
        </row>
        <row r="24045">
          <cell r="A24045">
            <v>45245</v>
          </cell>
          <cell r="B24045" t="str">
            <v>UA 417</v>
          </cell>
          <cell r="D24045">
            <v>108</v>
          </cell>
        </row>
        <row r="24046">
          <cell r="A24046">
            <v>45245</v>
          </cell>
          <cell r="B24046" t="str">
            <v>WN 1082</v>
          </cell>
          <cell r="D24046">
            <v>166</v>
          </cell>
        </row>
        <row r="24047">
          <cell r="A24047">
            <v>45245</v>
          </cell>
          <cell r="B24047" t="str">
            <v>WN 2535</v>
          </cell>
          <cell r="D24047">
            <v>157</v>
          </cell>
        </row>
        <row r="24048">
          <cell r="A24048">
            <v>45245</v>
          </cell>
          <cell r="B24048" t="str">
            <v>WN 3648</v>
          </cell>
          <cell r="D24048">
            <v>178</v>
          </cell>
        </row>
        <row r="24049">
          <cell r="A24049">
            <v>45246</v>
          </cell>
          <cell r="B24049" t="str">
            <v>AA 119</v>
          </cell>
          <cell r="D24049">
            <v>237</v>
          </cell>
        </row>
        <row r="24050">
          <cell r="A24050">
            <v>45246</v>
          </cell>
          <cell r="B24050" t="str">
            <v>AA 1654</v>
          </cell>
          <cell r="D24050">
            <v>140</v>
          </cell>
        </row>
        <row r="24051">
          <cell r="A24051">
            <v>45246</v>
          </cell>
          <cell r="B24051" t="str">
            <v>AA 271</v>
          </cell>
          <cell r="D24051">
            <v>166</v>
          </cell>
        </row>
        <row r="24052">
          <cell r="A24052">
            <v>45246</v>
          </cell>
          <cell r="B24052" t="str">
            <v>AA 432</v>
          </cell>
          <cell r="D24052">
            <v>189</v>
          </cell>
        </row>
        <row r="24053">
          <cell r="A24053">
            <v>45246</v>
          </cell>
          <cell r="B24053" t="str">
            <v>AS 803</v>
          </cell>
          <cell r="D24053">
            <v>160</v>
          </cell>
        </row>
        <row r="24054">
          <cell r="A24054">
            <v>45246</v>
          </cell>
          <cell r="B24054" t="str">
            <v>AS 825</v>
          </cell>
          <cell r="D24054">
            <v>158</v>
          </cell>
        </row>
        <row r="24055">
          <cell r="A24055">
            <v>45246</v>
          </cell>
          <cell r="B24055" t="str">
            <v>AS 879</v>
          </cell>
          <cell r="D24055">
            <v>153</v>
          </cell>
        </row>
        <row r="24056">
          <cell r="A24056">
            <v>45246</v>
          </cell>
          <cell r="B24056" t="str">
            <v>DL 464</v>
          </cell>
          <cell r="D24056">
            <v>173</v>
          </cell>
        </row>
        <row r="24057">
          <cell r="A24057">
            <v>45246</v>
          </cell>
          <cell r="B24057" t="str">
            <v>DL 481</v>
          </cell>
          <cell r="D24057">
            <v>193</v>
          </cell>
        </row>
        <row r="24058">
          <cell r="A24058">
            <v>45246</v>
          </cell>
          <cell r="B24058" t="str">
            <v>HA 23</v>
          </cell>
          <cell r="D24058">
            <v>178</v>
          </cell>
        </row>
        <row r="24059">
          <cell r="A24059">
            <v>45246</v>
          </cell>
          <cell r="B24059" t="str">
            <v>HA 29</v>
          </cell>
          <cell r="D24059">
            <v>258</v>
          </cell>
        </row>
        <row r="24060">
          <cell r="A24060">
            <v>45246</v>
          </cell>
          <cell r="B24060" t="str">
            <v>HA 31</v>
          </cell>
          <cell r="D24060">
            <v>121</v>
          </cell>
        </row>
        <row r="24061">
          <cell r="A24061">
            <v>45246</v>
          </cell>
          <cell r="B24061" t="str">
            <v>HA 33</v>
          </cell>
          <cell r="D24061">
            <v>227</v>
          </cell>
        </row>
        <row r="24062">
          <cell r="A24062">
            <v>45246</v>
          </cell>
          <cell r="B24062" t="str">
            <v>HA 39</v>
          </cell>
          <cell r="D24062">
            <v>159</v>
          </cell>
        </row>
        <row r="24063">
          <cell r="A24063">
            <v>45246</v>
          </cell>
          <cell r="B24063" t="str">
            <v>HA 41</v>
          </cell>
          <cell r="D24063">
            <v>129</v>
          </cell>
        </row>
        <row r="24064">
          <cell r="A24064">
            <v>45246</v>
          </cell>
          <cell r="B24064" t="str">
            <v>HA 45</v>
          </cell>
          <cell r="D24064">
            <v>164</v>
          </cell>
        </row>
        <row r="24065">
          <cell r="A24065">
            <v>45246</v>
          </cell>
          <cell r="B24065" t="str">
            <v>HA 57</v>
          </cell>
          <cell r="D24065">
            <v>182</v>
          </cell>
        </row>
        <row r="24066">
          <cell r="A24066">
            <v>45246</v>
          </cell>
          <cell r="B24066" t="str">
            <v>HA 59</v>
          </cell>
          <cell r="D24066">
            <v>170</v>
          </cell>
        </row>
        <row r="24067">
          <cell r="A24067">
            <v>45246</v>
          </cell>
          <cell r="B24067" t="str">
            <v>HA 71</v>
          </cell>
          <cell r="D24067">
            <v>180</v>
          </cell>
        </row>
        <row r="24068">
          <cell r="A24068">
            <v>45246</v>
          </cell>
          <cell r="B24068" t="str">
            <v>UA 1736</v>
          </cell>
          <cell r="D24068">
            <v>337</v>
          </cell>
        </row>
        <row r="24069">
          <cell r="A24069">
            <v>45246</v>
          </cell>
          <cell r="B24069" t="str">
            <v>UA 2025</v>
          </cell>
          <cell r="D24069">
            <v>247</v>
          </cell>
        </row>
        <row r="24070">
          <cell r="A24070">
            <v>45246</v>
          </cell>
          <cell r="B24070" t="str">
            <v>UA 417</v>
          </cell>
          <cell r="D24070">
            <v>113</v>
          </cell>
        </row>
        <row r="24071">
          <cell r="A24071">
            <v>45246</v>
          </cell>
          <cell r="B24071" t="str">
            <v>WN 1082</v>
          </cell>
          <cell r="D24071">
            <v>149</v>
          </cell>
        </row>
        <row r="24072">
          <cell r="A24072">
            <v>45246</v>
          </cell>
          <cell r="B24072" t="str">
            <v>WN 2535</v>
          </cell>
          <cell r="D24072">
            <v>168</v>
          </cell>
        </row>
        <row r="24073">
          <cell r="A24073">
            <v>45246</v>
          </cell>
          <cell r="B24073" t="str">
            <v>WN 3648</v>
          </cell>
          <cell r="D24073">
            <v>172</v>
          </cell>
        </row>
        <row r="24074">
          <cell r="A24074">
            <v>45247</v>
          </cell>
          <cell r="B24074" t="str">
            <v>AA 119</v>
          </cell>
          <cell r="D24074">
            <v>225</v>
          </cell>
        </row>
        <row r="24075">
          <cell r="A24075">
            <v>45247</v>
          </cell>
          <cell r="B24075" t="str">
            <v>AA 1654</v>
          </cell>
          <cell r="D24075">
            <v>125</v>
          </cell>
        </row>
        <row r="24076">
          <cell r="A24076">
            <v>45247</v>
          </cell>
          <cell r="B24076" t="str">
            <v>AA 271</v>
          </cell>
          <cell r="D24076">
            <v>110</v>
          </cell>
        </row>
        <row r="24077">
          <cell r="A24077">
            <v>45247</v>
          </cell>
          <cell r="B24077" t="str">
            <v>AA 432</v>
          </cell>
          <cell r="D24077">
            <v>183</v>
          </cell>
        </row>
        <row r="24078">
          <cell r="A24078">
            <v>45247</v>
          </cell>
          <cell r="B24078" t="str">
            <v>AS 805</v>
          </cell>
          <cell r="D24078">
            <v>163</v>
          </cell>
        </row>
        <row r="24079">
          <cell r="A24079">
            <v>45247</v>
          </cell>
          <cell r="B24079" t="str">
            <v>AS 809</v>
          </cell>
          <cell r="D24079">
            <v>154</v>
          </cell>
        </row>
        <row r="24080">
          <cell r="A24080">
            <v>45247</v>
          </cell>
          <cell r="B24080" t="str">
            <v>AS 829</v>
          </cell>
          <cell r="D24080">
            <v>144</v>
          </cell>
        </row>
        <row r="24081">
          <cell r="A24081">
            <v>45247</v>
          </cell>
          <cell r="B24081" t="str">
            <v>AS 836</v>
          </cell>
          <cell r="D24081">
            <v>147</v>
          </cell>
        </row>
        <row r="24082">
          <cell r="A24082">
            <v>45247</v>
          </cell>
          <cell r="B24082" t="str">
            <v>AS 861</v>
          </cell>
          <cell r="D24082">
            <v>167</v>
          </cell>
        </row>
        <row r="24083">
          <cell r="A24083">
            <v>45247</v>
          </cell>
          <cell r="B24083" t="str">
            <v>DL 481</v>
          </cell>
          <cell r="D24083">
            <v>186</v>
          </cell>
        </row>
        <row r="24084">
          <cell r="A24084">
            <v>45247</v>
          </cell>
          <cell r="B24084" t="str">
            <v>HA 23</v>
          </cell>
          <cell r="D24084">
            <v>179</v>
          </cell>
        </row>
        <row r="24085">
          <cell r="A24085">
            <v>45247</v>
          </cell>
          <cell r="B24085" t="str">
            <v>HA 29</v>
          </cell>
          <cell r="D24085">
            <v>156</v>
          </cell>
        </row>
        <row r="24086">
          <cell r="A24086">
            <v>45247</v>
          </cell>
          <cell r="B24086" t="str">
            <v>HA 33</v>
          </cell>
          <cell r="D24086">
            <v>256</v>
          </cell>
        </row>
        <row r="24087">
          <cell r="A24087">
            <v>45247</v>
          </cell>
          <cell r="B24087" t="str">
            <v>HA 41</v>
          </cell>
          <cell r="D24087">
            <v>166</v>
          </cell>
        </row>
        <row r="24088">
          <cell r="A24088">
            <v>45247</v>
          </cell>
          <cell r="B24088" t="str">
            <v>HA 45</v>
          </cell>
          <cell r="D24088">
            <v>183</v>
          </cell>
        </row>
        <row r="24089">
          <cell r="A24089">
            <v>45247</v>
          </cell>
          <cell r="B24089" t="str">
            <v>HA 59</v>
          </cell>
          <cell r="D24089">
            <v>172</v>
          </cell>
        </row>
        <row r="24090">
          <cell r="A24090">
            <v>45247</v>
          </cell>
          <cell r="B24090" t="str">
            <v>HA 71</v>
          </cell>
          <cell r="D24090">
            <v>180</v>
          </cell>
        </row>
        <row r="24091">
          <cell r="A24091">
            <v>45247</v>
          </cell>
          <cell r="B24091" t="str">
            <v>UA 2025</v>
          </cell>
          <cell r="D24091">
            <v>334</v>
          </cell>
        </row>
        <row r="24092">
          <cell r="A24092">
            <v>45247</v>
          </cell>
          <cell r="B24092" t="str">
            <v>UA 417</v>
          </cell>
          <cell r="D24092">
            <v>147</v>
          </cell>
        </row>
        <row r="24093">
          <cell r="A24093">
            <v>45247</v>
          </cell>
          <cell r="B24093" t="str">
            <v>WN 1082</v>
          </cell>
          <cell r="D24093">
            <v>150</v>
          </cell>
        </row>
        <row r="24094">
          <cell r="A24094">
            <v>45247</v>
          </cell>
          <cell r="B24094" t="str">
            <v>WN 2535</v>
          </cell>
          <cell r="D24094">
            <v>178</v>
          </cell>
        </row>
        <row r="24095">
          <cell r="A24095">
            <v>45247</v>
          </cell>
          <cell r="B24095" t="str">
            <v>WN 3648</v>
          </cell>
          <cell r="D24095">
            <v>173</v>
          </cell>
        </row>
        <row r="24096">
          <cell r="A24096">
            <v>45248</v>
          </cell>
          <cell r="B24096" t="str">
            <v>AA 119</v>
          </cell>
          <cell r="D24096">
            <v>235</v>
          </cell>
        </row>
        <row r="24097">
          <cell r="A24097">
            <v>45248</v>
          </cell>
          <cell r="B24097" t="str">
            <v>AA 1654</v>
          </cell>
          <cell r="D24097">
            <v>163</v>
          </cell>
        </row>
        <row r="24098">
          <cell r="A24098">
            <v>45248</v>
          </cell>
          <cell r="B24098" t="str">
            <v>AA 271</v>
          </cell>
          <cell r="D24098">
            <v>196</v>
          </cell>
        </row>
        <row r="24099">
          <cell r="A24099">
            <v>45248</v>
          </cell>
          <cell r="B24099" t="str">
            <v>AA 432</v>
          </cell>
          <cell r="D24099">
            <v>146</v>
          </cell>
        </row>
        <row r="24100">
          <cell r="A24100">
            <v>45248</v>
          </cell>
          <cell r="B24100" t="str">
            <v>AS 803</v>
          </cell>
          <cell r="D24100">
            <v>180</v>
          </cell>
        </row>
        <row r="24101">
          <cell r="A24101">
            <v>45248</v>
          </cell>
          <cell r="B24101" t="str">
            <v>AS 813</v>
          </cell>
          <cell r="D24101">
            <v>176</v>
          </cell>
        </row>
        <row r="24102">
          <cell r="A24102">
            <v>45248</v>
          </cell>
          <cell r="B24102" t="str">
            <v>AS 825</v>
          </cell>
          <cell r="D24102">
            <v>169</v>
          </cell>
        </row>
        <row r="24103">
          <cell r="A24103">
            <v>45248</v>
          </cell>
          <cell r="B24103" t="str">
            <v>AS 836</v>
          </cell>
          <cell r="D24103">
            <v>175</v>
          </cell>
        </row>
        <row r="24104">
          <cell r="A24104">
            <v>45248</v>
          </cell>
          <cell r="B24104" t="str">
            <v>DL 464</v>
          </cell>
          <cell r="D24104">
            <v>184</v>
          </cell>
        </row>
        <row r="24105">
          <cell r="A24105">
            <v>45248</v>
          </cell>
          <cell r="B24105" t="str">
            <v>DL 481</v>
          </cell>
          <cell r="D24105">
            <v>179</v>
          </cell>
        </row>
        <row r="24106">
          <cell r="A24106">
            <v>45248</v>
          </cell>
          <cell r="B24106" t="str">
            <v>HA 23</v>
          </cell>
          <cell r="D24106">
            <v>149</v>
          </cell>
        </row>
        <row r="24107">
          <cell r="A24107">
            <v>45248</v>
          </cell>
          <cell r="B24107" t="str">
            <v>HA 29</v>
          </cell>
          <cell r="D24107">
            <v>183</v>
          </cell>
        </row>
        <row r="24108">
          <cell r="A24108">
            <v>45248</v>
          </cell>
          <cell r="B24108" t="str">
            <v>HA 31</v>
          </cell>
          <cell r="D24108">
            <v>182</v>
          </cell>
        </row>
        <row r="24109">
          <cell r="A24109">
            <v>45248</v>
          </cell>
          <cell r="B24109" t="str">
            <v>HA 33</v>
          </cell>
          <cell r="D24109">
            <v>256</v>
          </cell>
        </row>
        <row r="24110">
          <cell r="A24110">
            <v>45248</v>
          </cell>
          <cell r="B24110" t="str">
            <v>HA 41</v>
          </cell>
          <cell r="D24110">
            <v>165</v>
          </cell>
        </row>
        <row r="24111">
          <cell r="A24111">
            <v>45248</v>
          </cell>
          <cell r="B24111" t="str">
            <v>HA 45</v>
          </cell>
          <cell r="D24111">
            <v>180</v>
          </cell>
        </row>
        <row r="24112">
          <cell r="A24112">
            <v>45248</v>
          </cell>
          <cell r="B24112" t="str">
            <v>HA 57</v>
          </cell>
          <cell r="D24112">
            <v>178</v>
          </cell>
        </row>
        <row r="24113">
          <cell r="A24113">
            <v>45248</v>
          </cell>
          <cell r="B24113" t="str">
            <v>HA 59</v>
          </cell>
          <cell r="D24113">
            <v>175</v>
          </cell>
        </row>
        <row r="24114">
          <cell r="A24114">
            <v>45248</v>
          </cell>
          <cell r="B24114" t="str">
            <v>HA 71</v>
          </cell>
          <cell r="D24114">
            <v>187</v>
          </cell>
        </row>
        <row r="24115">
          <cell r="A24115">
            <v>45248</v>
          </cell>
          <cell r="B24115" t="str">
            <v>UA 1736</v>
          </cell>
          <cell r="D24115">
            <v>351</v>
          </cell>
        </row>
        <row r="24116">
          <cell r="A24116">
            <v>45248</v>
          </cell>
          <cell r="B24116" t="str">
            <v>UA 1807</v>
          </cell>
          <cell r="D24116">
            <v>129</v>
          </cell>
        </row>
        <row r="24117">
          <cell r="A24117">
            <v>45248</v>
          </cell>
          <cell r="B24117" t="str">
            <v>UA 2025</v>
          </cell>
          <cell r="D24117">
            <v>362</v>
          </cell>
        </row>
        <row r="24118">
          <cell r="A24118">
            <v>45248</v>
          </cell>
          <cell r="B24118" t="str">
            <v>UA 417</v>
          </cell>
          <cell r="D24118">
            <v>160</v>
          </cell>
        </row>
        <row r="24119">
          <cell r="A24119">
            <v>45248</v>
          </cell>
          <cell r="B24119" t="str">
            <v>WN 1082</v>
          </cell>
          <cell r="D24119">
            <v>173</v>
          </cell>
        </row>
        <row r="24120">
          <cell r="A24120">
            <v>45248</v>
          </cell>
          <cell r="B24120" t="str">
            <v>WN 2535</v>
          </cell>
          <cell r="D24120">
            <v>175</v>
          </cell>
        </row>
        <row r="24121">
          <cell r="A24121">
            <v>45248</v>
          </cell>
          <cell r="B24121" t="str">
            <v>WN 3445</v>
          </cell>
          <cell r="D24121">
            <v>163</v>
          </cell>
        </row>
        <row r="24122">
          <cell r="A24122">
            <v>45248</v>
          </cell>
          <cell r="B24122" t="str">
            <v>WN 3648</v>
          </cell>
          <cell r="D24122">
            <v>169</v>
          </cell>
        </row>
        <row r="24123">
          <cell r="A24123">
            <v>45248</v>
          </cell>
          <cell r="B24123" t="str">
            <v>WN 3725</v>
          </cell>
          <cell r="D24123">
            <v>167</v>
          </cell>
        </row>
        <row r="24124">
          <cell r="A24124">
            <v>45249</v>
          </cell>
          <cell r="B24124" t="str">
            <v>AA 119</v>
          </cell>
          <cell r="D24124">
            <v>238</v>
          </cell>
        </row>
        <row r="24125">
          <cell r="A24125">
            <v>45249</v>
          </cell>
          <cell r="B24125" t="str">
            <v>AA 1654</v>
          </cell>
          <cell r="D24125">
            <v>176</v>
          </cell>
        </row>
        <row r="24126">
          <cell r="A24126">
            <v>45249</v>
          </cell>
          <cell r="B24126" t="str">
            <v>AA 271</v>
          </cell>
          <cell r="D24126">
            <v>189</v>
          </cell>
        </row>
        <row r="24127">
          <cell r="A24127">
            <v>45249</v>
          </cell>
          <cell r="B24127" t="str">
            <v>AS 809</v>
          </cell>
          <cell r="D24127">
            <v>176</v>
          </cell>
        </row>
        <row r="24128">
          <cell r="A24128">
            <v>45249</v>
          </cell>
          <cell r="B24128" t="str">
            <v>AS 813</v>
          </cell>
          <cell r="D24128">
            <v>158</v>
          </cell>
        </row>
        <row r="24129">
          <cell r="A24129">
            <v>45249</v>
          </cell>
          <cell r="B24129" t="str">
            <v>AS 825</v>
          </cell>
          <cell r="D24129">
            <v>172</v>
          </cell>
        </row>
        <row r="24130">
          <cell r="A24130">
            <v>45249</v>
          </cell>
          <cell r="B24130" t="str">
            <v>AS 829</v>
          </cell>
          <cell r="D24130">
            <v>160</v>
          </cell>
        </row>
        <row r="24131">
          <cell r="A24131">
            <v>45249</v>
          </cell>
          <cell r="B24131" t="str">
            <v>AS 861</v>
          </cell>
          <cell r="D24131">
            <v>169</v>
          </cell>
        </row>
        <row r="24132">
          <cell r="A24132">
            <v>45249</v>
          </cell>
          <cell r="B24132" t="str">
            <v>AS 879</v>
          </cell>
          <cell r="D24132">
            <v>154</v>
          </cell>
        </row>
        <row r="24133">
          <cell r="A24133">
            <v>45249</v>
          </cell>
          <cell r="B24133" t="str">
            <v>DL 464</v>
          </cell>
          <cell r="D24133">
            <v>188</v>
          </cell>
        </row>
        <row r="24134">
          <cell r="A24134">
            <v>45249</v>
          </cell>
          <cell r="B24134" t="str">
            <v>DL 481</v>
          </cell>
          <cell r="D24134">
            <v>175</v>
          </cell>
        </row>
        <row r="24135">
          <cell r="A24135">
            <v>45249</v>
          </cell>
          <cell r="B24135" t="str">
            <v>HA 23</v>
          </cell>
          <cell r="D24135">
            <v>181</v>
          </cell>
        </row>
        <row r="24136">
          <cell r="A24136">
            <v>45249</v>
          </cell>
          <cell r="B24136" t="str">
            <v>HA 29</v>
          </cell>
          <cell r="D24136">
            <v>168</v>
          </cell>
        </row>
        <row r="24137">
          <cell r="A24137">
            <v>45249</v>
          </cell>
          <cell r="B24137" t="str">
            <v>HA 31</v>
          </cell>
          <cell r="D24137">
            <v>178</v>
          </cell>
        </row>
        <row r="24138">
          <cell r="A24138">
            <v>45249</v>
          </cell>
          <cell r="B24138" t="str">
            <v>HA 33</v>
          </cell>
          <cell r="D24138">
            <v>273</v>
          </cell>
        </row>
        <row r="24139">
          <cell r="A24139">
            <v>45249</v>
          </cell>
          <cell r="B24139" t="str">
            <v>HA 39</v>
          </cell>
          <cell r="D24139">
            <v>174</v>
          </cell>
        </row>
        <row r="24140">
          <cell r="A24140">
            <v>45249</v>
          </cell>
          <cell r="B24140" t="str">
            <v>HA 41</v>
          </cell>
          <cell r="D24140">
            <v>153</v>
          </cell>
        </row>
        <row r="24141">
          <cell r="A24141">
            <v>45249</v>
          </cell>
          <cell r="B24141" t="str">
            <v>HA 57</v>
          </cell>
          <cell r="D24141">
            <v>180</v>
          </cell>
        </row>
        <row r="24142">
          <cell r="A24142">
            <v>45249</v>
          </cell>
          <cell r="B24142" t="str">
            <v>HA 59</v>
          </cell>
          <cell r="D24142">
            <v>169</v>
          </cell>
        </row>
        <row r="24143">
          <cell r="A24143">
            <v>45249</v>
          </cell>
          <cell r="B24143" t="str">
            <v>HA 71</v>
          </cell>
          <cell r="D24143">
            <v>181</v>
          </cell>
        </row>
        <row r="24144">
          <cell r="A24144">
            <v>45249</v>
          </cell>
          <cell r="B24144" t="str">
            <v>UA 1219</v>
          </cell>
          <cell r="D24144">
            <v>166</v>
          </cell>
        </row>
        <row r="24145">
          <cell r="A24145">
            <v>45249</v>
          </cell>
          <cell r="B24145" t="str">
            <v>UA 1630</v>
          </cell>
          <cell r="D24145">
            <v>360</v>
          </cell>
        </row>
        <row r="24146">
          <cell r="A24146">
            <v>45249</v>
          </cell>
          <cell r="B24146" t="str">
            <v>UA 1749</v>
          </cell>
          <cell r="D24146">
            <v>166</v>
          </cell>
        </row>
        <row r="24147">
          <cell r="A24147">
            <v>45249</v>
          </cell>
          <cell r="B24147" t="str">
            <v>UA 417</v>
          </cell>
          <cell r="D24147">
            <v>151</v>
          </cell>
        </row>
        <row r="24148">
          <cell r="A24148">
            <v>45249</v>
          </cell>
          <cell r="B24148" t="str">
            <v>WN 1082</v>
          </cell>
          <cell r="D24148">
            <v>173</v>
          </cell>
        </row>
        <row r="24149">
          <cell r="A24149">
            <v>45249</v>
          </cell>
          <cell r="B24149" t="str">
            <v>WN 1940</v>
          </cell>
          <cell r="D24149">
            <v>175</v>
          </cell>
        </row>
        <row r="24150">
          <cell r="A24150">
            <v>45249</v>
          </cell>
          <cell r="B24150" t="str">
            <v>WN 2535</v>
          </cell>
          <cell r="D24150">
            <v>167</v>
          </cell>
        </row>
        <row r="24151">
          <cell r="A24151">
            <v>45249</v>
          </cell>
          <cell r="B24151" t="str">
            <v>WN 3445</v>
          </cell>
          <cell r="D24151">
            <v>171</v>
          </cell>
        </row>
        <row r="24152">
          <cell r="A24152">
            <v>45249</v>
          </cell>
          <cell r="B24152" t="str">
            <v>WN 3648</v>
          </cell>
          <cell r="D24152">
            <v>176</v>
          </cell>
        </row>
        <row r="24153">
          <cell r="A24153">
            <v>45250</v>
          </cell>
          <cell r="B24153" t="str">
            <v>AA 119</v>
          </cell>
          <cell r="D24153">
            <v>224</v>
          </cell>
        </row>
        <row r="24154">
          <cell r="A24154">
            <v>45250</v>
          </cell>
          <cell r="B24154" t="str">
            <v>AA 1654</v>
          </cell>
          <cell r="D24154">
            <v>146</v>
          </cell>
        </row>
        <row r="24155">
          <cell r="A24155">
            <v>45250</v>
          </cell>
          <cell r="B24155" t="str">
            <v>AA 271</v>
          </cell>
          <cell r="D24155">
            <v>193</v>
          </cell>
        </row>
        <row r="24156">
          <cell r="A24156">
            <v>45250</v>
          </cell>
          <cell r="B24156" t="str">
            <v>AA 432</v>
          </cell>
          <cell r="D24156">
            <v>189</v>
          </cell>
        </row>
        <row r="24157">
          <cell r="A24157">
            <v>45250</v>
          </cell>
          <cell r="B24157" t="str">
            <v>AS 803</v>
          </cell>
          <cell r="D24157">
            <v>177</v>
          </cell>
        </row>
        <row r="24158">
          <cell r="A24158">
            <v>45250</v>
          </cell>
          <cell r="B24158" t="str">
            <v>AS 861</v>
          </cell>
          <cell r="D24158">
            <v>156</v>
          </cell>
        </row>
        <row r="24159">
          <cell r="A24159">
            <v>45250</v>
          </cell>
          <cell r="B24159" t="str">
            <v>AS 879</v>
          </cell>
          <cell r="D24159">
            <v>176</v>
          </cell>
        </row>
        <row r="24160">
          <cell r="A24160">
            <v>45250</v>
          </cell>
          <cell r="B24160" t="str">
            <v>DL 464</v>
          </cell>
          <cell r="D24160">
            <v>194</v>
          </cell>
        </row>
        <row r="24161">
          <cell r="A24161">
            <v>45250</v>
          </cell>
          <cell r="B24161" t="str">
            <v>DL 481</v>
          </cell>
          <cell r="D24161">
            <v>163</v>
          </cell>
        </row>
        <row r="24162">
          <cell r="A24162">
            <v>45250</v>
          </cell>
          <cell r="B24162" t="str">
            <v>HA 23</v>
          </cell>
          <cell r="D24162">
            <v>169</v>
          </cell>
        </row>
        <row r="24163">
          <cell r="A24163">
            <v>45250</v>
          </cell>
          <cell r="B24163" t="str">
            <v>HA 29</v>
          </cell>
          <cell r="D24163">
            <v>160</v>
          </cell>
        </row>
        <row r="24164">
          <cell r="A24164">
            <v>45250</v>
          </cell>
          <cell r="B24164" t="str">
            <v>HA 31</v>
          </cell>
          <cell r="D24164">
            <v>169</v>
          </cell>
        </row>
        <row r="24165">
          <cell r="A24165">
            <v>45250</v>
          </cell>
          <cell r="B24165" t="str">
            <v>HA 33</v>
          </cell>
          <cell r="D24165">
            <v>265</v>
          </cell>
        </row>
        <row r="24166">
          <cell r="A24166">
            <v>45250</v>
          </cell>
          <cell r="B24166" t="str">
            <v>HA 39</v>
          </cell>
          <cell r="D24166">
            <v>189</v>
          </cell>
        </row>
        <row r="24167">
          <cell r="A24167">
            <v>45250</v>
          </cell>
          <cell r="B24167" t="str">
            <v>HA 45</v>
          </cell>
          <cell r="D24167">
            <v>166</v>
          </cell>
        </row>
        <row r="24168">
          <cell r="A24168">
            <v>45250</v>
          </cell>
          <cell r="B24168" t="str">
            <v>HA 71</v>
          </cell>
          <cell r="D24168">
            <v>165</v>
          </cell>
        </row>
        <row r="24169">
          <cell r="A24169">
            <v>45250</v>
          </cell>
          <cell r="B24169" t="str">
            <v>UA 1736</v>
          </cell>
          <cell r="D24169">
            <v>336</v>
          </cell>
        </row>
        <row r="24170">
          <cell r="A24170">
            <v>45250</v>
          </cell>
          <cell r="B24170" t="str">
            <v>UA 2025</v>
          </cell>
          <cell r="D24170">
            <v>354</v>
          </cell>
        </row>
        <row r="24171">
          <cell r="A24171">
            <v>45250</v>
          </cell>
          <cell r="B24171" t="str">
            <v>UA 417</v>
          </cell>
          <cell r="D24171">
            <v>143</v>
          </cell>
        </row>
        <row r="24172">
          <cell r="A24172">
            <v>45250</v>
          </cell>
          <cell r="B24172" t="str">
            <v>WN 1082</v>
          </cell>
          <cell r="D24172">
            <v>165</v>
          </cell>
        </row>
        <row r="24173">
          <cell r="A24173">
            <v>45250</v>
          </cell>
          <cell r="B24173" t="str">
            <v>WN 1940</v>
          </cell>
          <cell r="D24173">
            <v>167</v>
          </cell>
        </row>
        <row r="24174">
          <cell r="A24174">
            <v>45250</v>
          </cell>
          <cell r="B24174" t="str">
            <v>WN 2535</v>
          </cell>
          <cell r="D24174">
            <v>169</v>
          </cell>
        </row>
        <row r="24175">
          <cell r="A24175">
            <v>45250</v>
          </cell>
          <cell r="B24175" t="str">
            <v>WN 3445</v>
          </cell>
          <cell r="D24175">
            <v>171</v>
          </cell>
        </row>
        <row r="24176">
          <cell r="A24176">
            <v>45250</v>
          </cell>
          <cell r="B24176" t="str">
            <v>WN 3648</v>
          </cell>
          <cell r="D24176">
            <v>113</v>
          </cell>
        </row>
        <row r="24177">
          <cell r="A24177">
            <v>45250</v>
          </cell>
          <cell r="B24177" t="str">
            <v>WN 3725</v>
          </cell>
          <cell r="D24177">
            <v>177</v>
          </cell>
        </row>
        <row r="24178">
          <cell r="A24178">
            <v>45251</v>
          </cell>
          <cell r="B24178" t="str">
            <v>AA 119</v>
          </cell>
          <cell r="D24178">
            <v>160</v>
          </cell>
        </row>
        <row r="24179">
          <cell r="A24179">
            <v>45251</v>
          </cell>
          <cell r="B24179" t="str">
            <v>AA 1654</v>
          </cell>
          <cell r="D24179">
            <v>112</v>
          </cell>
        </row>
        <row r="24180">
          <cell r="A24180">
            <v>45251</v>
          </cell>
          <cell r="B24180" t="str">
            <v>AA 271</v>
          </cell>
          <cell r="D24180">
            <v>113</v>
          </cell>
        </row>
        <row r="24181">
          <cell r="A24181">
            <v>45251</v>
          </cell>
          <cell r="B24181" t="str">
            <v>AA 432</v>
          </cell>
          <cell r="D24181">
            <v>151</v>
          </cell>
        </row>
        <row r="24182">
          <cell r="A24182">
            <v>45251</v>
          </cell>
          <cell r="B24182" t="str">
            <v>AS 861</v>
          </cell>
          <cell r="D24182">
            <v>142</v>
          </cell>
        </row>
        <row r="24183">
          <cell r="A24183">
            <v>45251</v>
          </cell>
          <cell r="B24183" t="str">
            <v>AS 879</v>
          </cell>
          <cell r="D24183">
            <v>174</v>
          </cell>
        </row>
        <row r="24184">
          <cell r="A24184">
            <v>45251</v>
          </cell>
          <cell r="B24184" t="str">
            <v>DL 464</v>
          </cell>
          <cell r="D24184">
            <v>162</v>
          </cell>
        </row>
        <row r="24185">
          <cell r="A24185">
            <v>45251</v>
          </cell>
          <cell r="B24185" t="str">
            <v>DL 481</v>
          </cell>
          <cell r="D24185">
            <v>184</v>
          </cell>
        </row>
        <row r="24186">
          <cell r="A24186">
            <v>45251</v>
          </cell>
          <cell r="B24186" t="str">
            <v>HA 29</v>
          </cell>
          <cell r="D24186">
            <v>165</v>
          </cell>
        </row>
        <row r="24187">
          <cell r="A24187">
            <v>45251</v>
          </cell>
          <cell r="B24187" t="str">
            <v>HA 31</v>
          </cell>
          <cell r="D24187">
            <v>133</v>
          </cell>
        </row>
        <row r="24188">
          <cell r="A24188">
            <v>45251</v>
          </cell>
          <cell r="B24188" t="str">
            <v>HA 33</v>
          </cell>
          <cell r="D24188">
            <v>253</v>
          </cell>
        </row>
        <row r="24189">
          <cell r="A24189">
            <v>45251</v>
          </cell>
          <cell r="B24189" t="str">
            <v>HA 39</v>
          </cell>
          <cell r="D24189">
            <v>168</v>
          </cell>
        </row>
        <row r="24190">
          <cell r="A24190">
            <v>45251</v>
          </cell>
          <cell r="B24190" t="str">
            <v>HA 57</v>
          </cell>
          <cell r="D24190">
            <v>161</v>
          </cell>
        </row>
        <row r="24191">
          <cell r="A24191">
            <v>45251</v>
          </cell>
          <cell r="B24191" t="str">
            <v>HA 59</v>
          </cell>
          <cell r="D24191">
            <v>138</v>
          </cell>
        </row>
        <row r="24192">
          <cell r="A24192">
            <v>45251</v>
          </cell>
          <cell r="B24192" t="str">
            <v>HA 71</v>
          </cell>
          <cell r="D24192">
            <v>160</v>
          </cell>
        </row>
        <row r="24193">
          <cell r="A24193">
            <v>45251</v>
          </cell>
          <cell r="B24193" t="str">
            <v>UA 1736</v>
          </cell>
          <cell r="D24193">
            <v>328</v>
          </cell>
        </row>
        <row r="24194">
          <cell r="A24194">
            <v>45251</v>
          </cell>
          <cell r="B24194" t="str">
            <v>UA 2025</v>
          </cell>
          <cell r="D24194">
            <v>333</v>
          </cell>
        </row>
        <row r="24195">
          <cell r="A24195">
            <v>45251</v>
          </cell>
          <cell r="B24195" t="str">
            <v>UA 417</v>
          </cell>
          <cell r="D24195">
            <v>150</v>
          </cell>
        </row>
        <row r="24196">
          <cell r="A24196">
            <v>45251</v>
          </cell>
          <cell r="B24196" t="str">
            <v>WN 1082</v>
          </cell>
          <cell r="D24196">
            <v>156</v>
          </cell>
        </row>
        <row r="24197">
          <cell r="A24197">
            <v>45251</v>
          </cell>
          <cell r="B24197" t="str">
            <v>WN 1940</v>
          </cell>
          <cell r="D24197">
            <v>144</v>
          </cell>
        </row>
        <row r="24198">
          <cell r="A24198">
            <v>45251</v>
          </cell>
          <cell r="B24198" t="str">
            <v>WN 2535</v>
          </cell>
          <cell r="D24198">
            <v>167</v>
          </cell>
        </row>
        <row r="24199">
          <cell r="A24199">
            <v>45251</v>
          </cell>
          <cell r="B24199" t="str">
            <v>WN 3445</v>
          </cell>
          <cell r="D24199">
            <v>133</v>
          </cell>
        </row>
        <row r="24200">
          <cell r="A24200">
            <v>45251</v>
          </cell>
          <cell r="B24200" t="str">
            <v>WN 3648</v>
          </cell>
          <cell r="D24200">
            <v>170</v>
          </cell>
        </row>
        <row r="24201">
          <cell r="A24201">
            <v>45251</v>
          </cell>
          <cell r="B24201" t="str">
            <v>WN 3725</v>
          </cell>
          <cell r="D24201">
            <v>150</v>
          </cell>
        </row>
        <row r="24202">
          <cell r="A24202">
            <v>45251</v>
          </cell>
          <cell r="B24202" t="str">
            <v>WN 878</v>
          </cell>
          <cell r="D24202">
            <v>160</v>
          </cell>
        </row>
        <row r="24203">
          <cell r="A24203">
            <v>45252</v>
          </cell>
          <cell r="B24203" t="str">
            <v>AA 119</v>
          </cell>
          <cell r="D24203">
            <v>187</v>
          </cell>
        </row>
        <row r="24204">
          <cell r="A24204">
            <v>45252</v>
          </cell>
          <cell r="B24204" t="str">
            <v>AA 1654</v>
          </cell>
          <cell r="D24204">
            <v>85</v>
          </cell>
        </row>
        <row r="24205">
          <cell r="A24205">
            <v>45252</v>
          </cell>
          <cell r="B24205" t="str">
            <v>AA 271</v>
          </cell>
          <cell r="D24205">
            <v>167</v>
          </cell>
        </row>
        <row r="24206">
          <cell r="A24206">
            <v>45252</v>
          </cell>
          <cell r="B24206" t="str">
            <v>AA 432</v>
          </cell>
          <cell r="D24206">
            <v>167</v>
          </cell>
        </row>
        <row r="24207">
          <cell r="A24207">
            <v>45252</v>
          </cell>
          <cell r="B24207" t="str">
            <v>AS 803</v>
          </cell>
          <cell r="D24207">
            <v>174</v>
          </cell>
        </row>
        <row r="24208">
          <cell r="A24208">
            <v>45252</v>
          </cell>
          <cell r="B24208" t="str">
            <v>AS 805</v>
          </cell>
          <cell r="D24208">
            <v>165</v>
          </cell>
        </row>
        <row r="24209">
          <cell r="A24209">
            <v>45252</v>
          </cell>
          <cell r="B24209" t="str">
            <v>AS 825</v>
          </cell>
          <cell r="D24209">
            <v>158</v>
          </cell>
        </row>
        <row r="24210">
          <cell r="A24210">
            <v>45252</v>
          </cell>
          <cell r="B24210" t="str">
            <v>AS 829</v>
          </cell>
          <cell r="D24210">
            <v>164</v>
          </cell>
        </row>
        <row r="24211">
          <cell r="A24211">
            <v>45252</v>
          </cell>
          <cell r="B24211" t="str">
            <v>AS 861</v>
          </cell>
          <cell r="D24211">
            <v>163</v>
          </cell>
        </row>
        <row r="24212">
          <cell r="A24212">
            <v>45252</v>
          </cell>
          <cell r="B24212" t="str">
            <v>AS 879</v>
          </cell>
          <cell r="D24212">
            <v>135</v>
          </cell>
        </row>
        <row r="24213">
          <cell r="A24213">
            <v>45252</v>
          </cell>
          <cell r="B24213" t="str">
            <v>DL 464</v>
          </cell>
          <cell r="D24213">
            <v>189</v>
          </cell>
        </row>
        <row r="24214">
          <cell r="A24214">
            <v>45252</v>
          </cell>
          <cell r="B24214" t="str">
            <v>DL 481</v>
          </cell>
          <cell r="D24214">
            <v>194</v>
          </cell>
        </row>
        <row r="24215">
          <cell r="A24215">
            <v>45252</v>
          </cell>
          <cell r="B24215" t="str">
            <v>HA 23</v>
          </cell>
          <cell r="D24215">
            <v>166</v>
          </cell>
        </row>
        <row r="24216">
          <cell r="A24216">
            <v>45252</v>
          </cell>
          <cell r="B24216" t="str">
            <v>HA 29</v>
          </cell>
          <cell r="D24216">
            <v>170</v>
          </cell>
        </row>
        <row r="24217">
          <cell r="A24217">
            <v>45252</v>
          </cell>
          <cell r="B24217" t="str">
            <v>HA 31</v>
          </cell>
          <cell r="D24217">
            <v>123</v>
          </cell>
        </row>
        <row r="24218">
          <cell r="A24218">
            <v>45252</v>
          </cell>
          <cell r="B24218" t="str">
            <v>HA 33</v>
          </cell>
          <cell r="D24218">
            <v>259</v>
          </cell>
        </row>
        <row r="24219">
          <cell r="A24219">
            <v>45252</v>
          </cell>
          <cell r="B24219" t="str">
            <v>HA 39</v>
          </cell>
          <cell r="D24219">
            <v>150</v>
          </cell>
        </row>
        <row r="24220">
          <cell r="A24220">
            <v>45252</v>
          </cell>
          <cell r="B24220" t="str">
            <v>HA 45</v>
          </cell>
          <cell r="D24220">
            <v>115</v>
          </cell>
        </row>
        <row r="24221">
          <cell r="A24221">
            <v>45252</v>
          </cell>
          <cell r="B24221" t="str">
            <v>HA 57</v>
          </cell>
          <cell r="D24221">
            <v>180</v>
          </cell>
        </row>
        <row r="24222">
          <cell r="A24222">
            <v>45252</v>
          </cell>
          <cell r="B24222" t="str">
            <v>HA 59</v>
          </cell>
          <cell r="D24222">
            <v>169</v>
          </cell>
        </row>
        <row r="24223">
          <cell r="A24223">
            <v>45252</v>
          </cell>
          <cell r="B24223" t="str">
            <v>HA 71</v>
          </cell>
          <cell r="D24223">
            <v>161</v>
          </cell>
        </row>
        <row r="24224">
          <cell r="A24224">
            <v>45252</v>
          </cell>
          <cell r="B24224" t="str">
            <v>UA 1736</v>
          </cell>
          <cell r="D24224">
            <v>257</v>
          </cell>
        </row>
        <row r="24225">
          <cell r="A24225">
            <v>45252</v>
          </cell>
          <cell r="B24225" t="str">
            <v>UA 2025</v>
          </cell>
          <cell r="D24225">
            <v>344</v>
          </cell>
        </row>
        <row r="24226">
          <cell r="A24226">
            <v>45252</v>
          </cell>
          <cell r="B24226" t="str">
            <v>UA 417</v>
          </cell>
          <cell r="D24226">
            <v>155</v>
          </cell>
        </row>
        <row r="24227">
          <cell r="A24227">
            <v>45252</v>
          </cell>
          <cell r="B24227" t="str">
            <v>WN 1082</v>
          </cell>
          <cell r="D24227">
            <v>162</v>
          </cell>
        </row>
        <row r="24228">
          <cell r="A24228">
            <v>45252</v>
          </cell>
          <cell r="B24228" t="str">
            <v>WN 1940</v>
          </cell>
          <cell r="D24228">
            <v>122</v>
          </cell>
        </row>
        <row r="24229">
          <cell r="A24229">
            <v>45252</v>
          </cell>
          <cell r="B24229" t="str">
            <v>WN 2535</v>
          </cell>
          <cell r="D24229">
            <v>170</v>
          </cell>
        </row>
        <row r="24230">
          <cell r="A24230">
            <v>45252</v>
          </cell>
          <cell r="B24230" t="str">
            <v>WN 3445</v>
          </cell>
          <cell r="D24230">
            <v>133</v>
          </cell>
        </row>
        <row r="24231">
          <cell r="A24231">
            <v>45252</v>
          </cell>
          <cell r="B24231" t="str">
            <v>WN 3648</v>
          </cell>
          <cell r="D24231">
            <v>159</v>
          </cell>
        </row>
        <row r="24232">
          <cell r="A24232">
            <v>45252</v>
          </cell>
          <cell r="B24232" t="str">
            <v>WN 3725</v>
          </cell>
          <cell r="D24232">
            <v>143</v>
          </cell>
        </row>
        <row r="24233">
          <cell r="A24233">
            <v>45252</v>
          </cell>
          <cell r="B24233" t="str">
            <v>WN 878</v>
          </cell>
          <cell r="D24233">
            <v>104</v>
          </cell>
        </row>
        <row r="24234">
          <cell r="A24234">
            <v>45253</v>
          </cell>
          <cell r="B24234" t="str">
            <v>AA 119</v>
          </cell>
          <cell r="D24234">
            <v>167</v>
          </cell>
        </row>
        <row r="24235">
          <cell r="A24235">
            <v>45253</v>
          </cell>
          <cell r="B24235" t="str">
            <v>AA 1654</v>
          </cell>
          <cell r="D24235">
            <v>36</v>
          </cell>
        </row>
        <row r="24236">
          <cell r="A24236">
            <v>45253</v>
          </cell>
          <cell r="B24236" t="str">
            <v>AA 271</v>
          </cell>
          <cell r="D24236">
            <v>195</v>
          </cell>
        </row>
        <row r="24237">
          <cell r="A24237">
            <v>45253</v>
          </cell>
          <cell r="B24237" t="str">
            <v>AA 432</v>
          </cell>
          <cell r="D24237">
            <v>111</v>
          </cell>
        </row>
        <row r="24238">
          <cell r="A24238">
            <v>45253</v>
          </cell>
          <cell r="B24238" t="str">
            <v>AS 809</v>
          </cell>
          <cell r="D24238">
            <v>125</v>
          </cell>
        </row>
        <row r="24239">
          <cell r="A24239">
            <v>45253</v>
          </cell>
          <cell r="B24239" t="str">
            <v>AS 861</v>
          </cell>
          <cell r="D24239">
            <v>176</v>
          </cell>
        </row>
        <row r="24240">
          <cell r="A24240">
            <v>45253</v>
          </cell>
          <cell r="B24240" t="str">
            <v>DL 481</v>
          </cell>
          <cell r="D24240">
            <v>181</v>
          </cell>
        </row>
        <row r="24241">
          <cell r="A24241">
            <v>45253</v>
          </cell>
          <cell r="B24241" t="str">
            <v>HA 23</v>
          </cell>
          <cell r="D24241">
            <v>160</v>
          </cell>
        </row>
        <row r="24242">
          <cell r="A24242">
            <v>45253</v>
          </cell>
          <cell r="B24242" t="str">
            <v>HA 33</v>
          </cell>
          <cell r="D24242">
            <v>231</v>
          </cell>
        </row>
        <row r="24243">
          <cell r="A24243">
            <v>45253</v>
          </cell>
          <cell r="B24243" t="str">
            <v>HA 39</v>
          </cell>
          <cell r="D24243">
            <v>96</v>
          </cell>
        </row>
        <row r="24244">
          <cell r="A24244">
            <v>45253</v>
          </cell>
          <cell r="B24244" t="str">
            <v>HA 45</v>
          </cell>
          <cell r="D24244">
            <v>177</v>
          </cell>
        </row>
        <row r="24245">
          <cell r="A24245">
            <v>45253</v>
          </cell>
          <cell r="B24245" t="str">
            <v>HA 57</v>
          </cell>
          <cell r="D24245">
            <v>181</v>
          </cell>
        </row>
        <row r="24246">
          <cell r="A24246">
            <v>45253</v>
          </cell>
          <cell r="B24246" t="str">
            <v>HA 59</v>
          </cell>
          <cell r="D24246">
            <v>128</v>
          </cell>
        </row>
        <row r="24247">
          <cell r="A24247">
            <v>45253</v>
          </cell>
          <cell r="B24247" t="str">
            <v>HA 71</v>
          </cell>
          <cell r="D24247">
            <v>88</v>
          </cell>
        </row>
        <row r="24248">
          <cell r="A24248">
            <v>45253</v>
          </cell>
          <cell r="B24248" t="str">
            <v>UA 1736</v>
          </cell>
          <cell r="D24248">
            <v>264</v>
          </cell>
        </row>
        <row r="24249">
          <cell r="A24249">
            <v>45253</v>
          </cell>
          <cell r="B24249" t="str">
            <v>UA 2025</v>
          </cell>
          <cell r="D24249">
            <v>359</v>
          </cell>
        </row>
        <row r="24250">
          <cell r="A24250">
            <v>45253</v>
          </cell>
          <cell r="B24250" t="str">
            <v>UA 417</v>
          </cell>
          <cell r="D24250">
            <v>146</v>
          </cell>
        </row>
        <row r="24251">
          <cell r="A24251">
            <v>45253</v>
          </cell>
          <cell r="B24251" t="str">
            <v>WN 1082</v>
          </cell>
          <cell r="D24251">
            <v>144</v>
          </cell>
        </row>
        <row r="24252">
          <cell r="A24252">
            <v>45253</v>
          </cell>
          <cell r="B24252" t="str">
            <v>WN 1940</v>
          </cell>
          <cell r="D24252">
            <v>111</v>
          </cell>
        </row>
        <row r="24253">
          <cell r="A24253">
            <v>45253</v>
          </cell>
          <cell r="B24253" t="str">
            <v>WN 2535</v>
          </cell>
          <cell r="D24253">
            <v>110</v>
          </cell>
        </row>
        <row r="24254">
          <cell r="A24254">
            <v>45253</v>
          </cell>
          <cell r="B24254" t="str">
            <v>WN 3445</v>
          </cell>
          <cell r="D24254">
            <v>143</v>
          </cell>
        </row>
        <row r="24255">
          <cell r="A24255">
            <v>45253</v>
          </cell>
          <cell r="B24255" t="str">
            <v>WN 3648</v>
          </cell>
          <cell r="D24255">
            <v>169</v>
          </cell>
        </row>
        <row r="24256">
          <cell r="A24256">
            <v>45253</v>
          </cell>
          <cell r="B24256" t="str">
            <v>WN 3725</v>
          </cell>
          <cell r="D24256">
            <v>146</v>
          </cell>
        </row>
        <row r="24257">
          <cell r="A24257">
            <v>45254</v>
          </cell>
          <cell r="B24257" t="str">
            <v>AA 1654</v>
          </cell>
          <cell r="D24257">
            <v>82</v>
          </cell>
        </row>
        <row r="24258">
          <cell r="A24258">
            <v>45254</v>
          </cell>
          <cell r="B24258" t="str">
            <v>AA 271</v>
          </cell>
          <cell r="D24258">
            <v>101</v>
          </cell>
        </row>
        <row r="24259">
          <cell r="A24259">
            <v>45254</v>
          </cell>
          <cell r="B24259" t="str">
            <v>AS 803</v>
          </cell>
          <cell r="D24259">
            <v>54</v>
          </cell>
        </row>
        <row r="24260">
          <cell r="A24260">
            <v>45254</v>
          </cell>
          <cell r="B24260" t="str">
            <v>AS 809</v>
          </cell>
          <cell r="D24260">
            <v>94</v>
          </cell>
        </row>
        <row r="24261">
          <cell r="A24261">
            <v>45254</v>
          </cell>
          <cell r="B24261" t="str">
            <v>AS 813</v>
          </cell>
          <cell r="D24261">
            <v>48</v>
          </cell>
        </row>
        <row r="24262">
          <cell r="A24262">
            <v>45254</v>
          </cell>
          <cell r="B24262" t="str">
            <v>AS 825</v>
          </cell>
          <cell r="D24262">
            <v>154</v>
          </cell>
        </row>
        <row r="24263">
          <cell r="A24263">
            <v>45254</v>
          </cell>
          <cell r="B24263" t="str">
            <v>AS 861</v>
          </cell>
          <cell r="D24263">
            <v>170</v>
          </cell>
        </row>
        <row r="24264">
          <cell r="A24264">
            <v>45254</v>
          </cell>
          <cell r="B24264" t="str">
            <v>AS 879</v>
          </cell>
          <cell r="D24264">
            <v>84</v>
          </cell>
        </row>
        <row r="24265">
          <cell r="A24265">
            <v>45254</v>
          </cell>
          <cell r="B24265" t="str">
            <v>DL 464</v>
          </cell>
          <cell r="D24265">
            <v>121</v>
          </cell>
        </row>
        <row r="24266">
          <cell r="A24266">
            <v>45254</v>
          </cell>
          <cell r="B24266" t="str">
            <v>DL 481</v>
          </cell>
          <cell r="D24266">
            <v>186</v>
          </cell>
        </row>
        <row r="24267">
          <cell r="A24267">
            <v>45254</v>
          </cell>
          <cell r="B24267" t="str">
            <v>HA 23</v>
          </cell>
          <cell r="D24267">
            <v>101</v>
          </cell>
        </row>
        <row r="24268">
          <cell r="A24268">
            <v>45254</v>
          </cell>
          <cell r="B24268" t="str">
            <v>HA 31</v>
          </cell>
          <cell r="D24268">
            <v>48</v>
          </cell>
        </row>
        <row r="24269">
          <cell r="A24269">
            <v>45254</v>
          </cell>
          <cell r="B24269" t="str">
            <v>HA 33</v>
          </cell>
          <cell r="D24269">
            <v>180</v>
          </cell>
        </row>
        <row r="24270">
          <cell r="A24270">
            <v>45254</v>
          </cell>
          <cell r="B24270" t="str">
            <v>HA 45</v>
          </cell>
          <cell r="D24270">
            <v>65</v>
          </cell>
        </row>
        <row r="24271">
          <cell r="A24271">
            <v>45254</v>
          </cell>
          <cell r="B24271" t="str">
            <v>HA 57</v>
          </cell>
          <cell r="D24271">
            <v>106</v>
          </cell>
        </row>
        <row r="24272">
          <cell r="A24272">
            <v>45254</v>
          </cell>
          <cell r="B24272" t="str">
            <v>HA 59</v>
          </cell>
          <cell r="D24272">
            <v>106</v>
          </cell>
        </row>
        <row r="24273">
          <cell r="A24273">
            <v>45254</v>
          </cell>
          <cell r="B24273" t="str">
            <v>HA 71</v>
          </cell>
          <cell r="D24273">
            <v>108</v>
          </cell>
        </row>
        <row r="24274">
          <cell r="A24274">
            <v>45254</v>
          </cell>
          <cell r="B24274" t="str">
            <v>UA 1736</v>
          </cell>
          <cell r="D24274">
            <v>262</v>
          </cell>
        </row>
        <row r="24275">
          <cell r="A24275">
            <v>45254</v>
          </cell>
          <cell r="B24275" t="str">
            <v>UA 1749</v>
          </cell>
          <cell r="D24275">
            <v>58</v>
          </cell>
        </row>
        <row r="24276">
          <cell r="A24276">
            <v>45254</v>
          </cell>
          <cell r="B24276" t="str">
            <v>UA 2025</v>
          </cell>
          <cell r="D24276">
            <v>205</v>
          </cell>
        </row>
        <row r="24277">
          <cell r="A24277">
            <v>45254</v>
          </cell>
          <cell r="B24277" t="str">
            <v>UA 417</v>
          </cell>
          <cell r="D24277">
            <v>117</v>
          </cell>
        </row>
        <row r="24278">
          <cell r="A24278">
            <v>45254</v>
          </cell>
          <cell r="B24278" t="str">
            <v>WN 1082</v>
          </cell>
          <cell r="D24278">
            <v>135</v>
          </cell>
        </row>
        <row r="24279">
          <cell r="A24279">
            <v>45254</v>
          </cell>
          <cell r="B24279" t="str">
            <v>WN 1940</v>
          </cell>
          <cell r="D24279">
            <v>109</v>
          </cell>
        </row>
        <row r="24280">
          <cell r="A24280">
            <v>45254</v>
          </cell>
          <cell r="B24280" t="str">
            <v>WN 2535</v>
          </cell>
          <cell r="D24280">
            <v>131</v>
          </cell>
        </row>
        <row r="24281">
          <cell r="A24281">
            <v>45254</v>
          </cell>
          <cell r="B24281" t="str">
            <v>WN 3445</v>
          </cell>
          <cell r="D24281">
            <v>147</v>
          </cell>
        </row>
        <row r="24282">
          <cell r="A24282">
            <v>45254</v>
          </cell>
          <cell r="B24282" t="str">
            <v>WN 3648</v>
          </cell>
          <cell r="D24282">
            <v>127</v>
          </cell>
        </row>
        <row r="24283">
          <cell r="A24283">
            <v>45254</v>
          </cell>
          <cell r="B24283" t="str">
            <v>WN 3725</v>
          </cell>
          <cell r="D24283">
            <v>125</v>
          </cell>
        </row>
        <row r="24284">
          <cell r="A24284">
            <v>45255</v>
          </cell>
          <cell r="B24284" t="str">
            <v>AA 119</v>
          </cell>
          <cell r="D24284">
            <v>173</v>
          </cell>
        </row>
        <row r="24285">
          <cell r="A24285">
            <v>45255</v>
          </cell>
          <cell r="B24285" t="str">
            <v>AA 1654</v>
          </cell>
          <cell r="D24285">
            <v>107</v>
          </cell>
        </row>
        <row r="24286">
          <cell r="A24286">
            <v>45255</v>
          </cell>
          <cell r="B24286" t="str">
            <v>AA 271</v>
          </cell>
          <cell r="D24286">
            <v>88</v>
          </cell>
        </row>
        <row r="24287">
          <cell r="A24287">
            <v>45255</v>
          </cell>
          <cell r="B24287" t="str">
            <v>AA 432</v>
          </cell>
          <cell r="D24287">
            <v>225</v>
          </cell>
        </row>
        <row r="24288">
          <cell r="A24288">
            <v>45255</v>
          </cell>
          <cell r="B24288" t="str">
            <v>AS 803</v>
          </cell>
          <cell r="D24288">
            <v>80</v>
          </cell>
        </row>
        <row r="24289">
          <cell r="A24289">
            <v>45255</v>
          </cell>
          <cell r="B24289" t="str">
            <v>AS 805</v>
          </cell>
          <cell r="D24289">
            <v>67</v>
          </cell>
        </row>
        <row r="24290">
          <cell r="A24290">
            <v>45255</v>
          </cell>
          <cell r="B24290" t="str">
            <v>AS 809</v>
          </cell>
          <cell r="D24290">
            <v>137</v>
          </cell>
        </row>
        <row r="24291">
          <cell r="A24291">
            <v>45255</v>
          </cell>
          <cell r="B24291" t="str">
            <v>AS 813</v>
          </cell>
          <cell r="D24291">
            <v>104</v>
          </cell>
        </row>
        <row r="24292">
          <cell r="A24292">
            <v>45255</v>
          </cell>
          <cell r="B24292" t="str">
            <v>AS 825</v>
          </cell>
          <cell r="D24292">
            <v>154</v>
          </cell>
        </row>
        <row r="24293">
          <cell r="A24293">
            <v>45255</v>
          </cell>
          <cell r="B24293" t="str">
            <v>AS 829</v>
          </cell>
          <cell r="D24293">
            <v>88</v>
          </cell>
        </row>
        <row r="24294">
          <cell r="A24294">
            <v>45255</v>
          </cell>
          <cell r="B24294" t="str">
            <v>AS 836</v>
          </cell>
          <cell r="D24294">
            <v>101</v>
          </cell>
        </row>
        <row r="24295">
          <cell r="A24295">
            <v>45255</v>
          </cell>
          <cell r="B24295" t="str">
            <v>AS 879</v>
          </cell>
          <cell r="D24295">
            <v>103</v>
          </cell>
        </row>
        <row r="24296">
          <cell r="A24296">
            <v>45255</v>
          </cell>
          <cell r="B24296" t="str">
            <v>DL 464</v>
          </cell>
          <cell r="D24296">
            <v>119</v>
          </cell>
        </row>
        <row r="24297">
          <cell r="A24297">
            <v>45255</v>
          </cell>
          <cell r="B24297" t="str">
            <v>DL 481</v>
          </cell>
          <cell r="D24297">
            <v>183</v>
          </cell>
        </row>
        <row r="24298">
          <cell r="A24298">
            <v>45255</v>
          </cell>
          <cell r="B24298" t="str">
            <v>HA 23</v>
          </cell>
          <cell r="D24298">
            <v>74</v>
          </cell>
        </row>
        <row r="24299">
          <cell r="A24299">
            <v>45255</v>
          </cell>
          <cell r="B24299" t="str">
            <v>HA 29</v>
          </cell>
          <cell r="D24299">
            <v>137</v>
          </cell>
        </row>
        <row r="24300">
          <cell r="A24300">
            <v>45255</v>
          </cell>
          <cell r="B24300" t="str">
            <v>HA 33</v>
          </cell>
          <cell r="D24300">
            <v>213</v>
          </cell>
        </row>
        <row r="24301">
          <cell r="A24301">
            <v>45255</v>
          </cell>
          <cell r="B24301" t="str">
            <v>HA 39</v>
          </cell>
          <cell r="D24301">
            <v>163</v>
          </cell>
        </row>
        <row r="24302">
          <cell r="A24302">
            <v>45255</v>
          </cell>
          <cell r="B24302" t="str">
            <v>HA 41</v>
          </cell>
          <cell r="D24302">
            <v>103</v>
          </cell>
        </row>
        <row r="24303">
          <cell r="A24303">
            <v>45255</v>
          </cell>
          <cell r="B24303" t="str">
            <v>HA 71</v>
          </cell>
          <cell r="D24303">
            <v>120</v>
          </cell>
        </row>
        <row r="24304">
          <cell r="A24304">
            <v>45255</v>
          </cell>
          <cell r="B24304" t="str">
            <v>UA 1736</v>
          </cell>
          <cell r="D24304">
            <v>235</v>
          </cell>
        </row>
        <row r="24305">
          <cell r="A24305">
            <v>45255</v>
          </cell>
          <cell r="B24305" t="str">
            <v>UA 1807</v>
          </cell>
          <cell r="D24305">
            <v>53</v>
          </cell>
        </row>
        <row r="24306">
          <cell r="A24306">
            <v>45255</v>
          </cell>
          <cell r="B24306" t="str">
            <v>UA 2025</v>
          </cell>
          <cell r="D24306">
            <v>186</v>
          </cell>
        </row>
        <row r="24307">
          <cell r="A24307">
            <v>45255</v>
          </cell>
          <cell r="B24307" t="str">
            <v>UA 2623</v>
          </cell>
          <cell r="D24307">
            <v>172</v>
          </cell>
        </row>
        <row r="24308">
          <cell r="A24308">
            <v>45255</v>
          </cell>
          <cell r="B24308" t="str">
            <v>UA 417</v>
          </cell>
          <cell r="D24308">
            <v>124</v>
          </cell>
        </row>
        <row r="24309">
          <cell r="A24309">
            <v>45255</v>
          </cell>
          <cell r="B24309" t="str">
            <v>WN 1082</v>
          </cell>
          <cell r="D24309">
            <v>144</v>
          </cell>
        </row>
        <row r="24310">
          <cell r="A24310">
            <v>45255</v>
          </cell>
          <cell r="B24310" t="str">
            <v>WN 1940</v>
          </cell>
          <cell r="D24310">
            <v>40</v>
          </cell>
        </row>
        <row r="24311">
          <cell r="A24311">
            <v>45255</v>
          </cell>
          <cell r="B24311" t="str">
            <v>WN 2535</v>
          </cell>
          <cell r="D24311">
            <v>165</v>
          </cell>
        </row>
        <row r="24312">
          <cell r="A24312">
            <v>45255</v>
          </cell>
          <cell r="B24312" t="str">
            <v>WN 3445</v>
          </cell>
          <cell r="D24312">
            <v>148</v>
          </cell>
        </row>
        <row r="24313">
          <cell r="A24313">
            <v>45255</v>
          </cell>
          <cell r="B24313" t="str">
            <v>WN 3648</v>
          </cell>
          <cell r="D24313">
            <v>169</v>
          </cell>
        </row>
        <row r="24314">
          <cell r="A24314">
            <v>45255</v>
          </cell>
          <cell r="B24314" t="str">
            <v>WN 3684</v>
          </cell>
          <cell r="D24314">
            <v>129</v>
          </cell>
        </row>
        <row r="24315">
          <cell r="A24315">
            <v>45255</v>
          </cell>
          <cell r="B24315" t="str">
            <v>WN 3725</v>
          </cell>
          <cell r="D24315">
            <v>79</v>
          </cell>
        </row>
        <row r="24316">
          <cell r="A24316">
            <v>45255</v>
          </cell>
          <cell r="B24316" t="str">
            <v>WN 878</v>
          </cell>
          <cell r="D24316">
            <v>105</v>
          </cell>
        </row>
        <row r="24317">
          <cell r="A24317">
            <v>45256</v>
          </cell>
          <cell r="B24317" t="str">
            <v>AA 1654</v>
          </cell>
          <cell r="D24317">
            <v>131</v>
          </cell>
        </row>
        <row r="24318">
          <cell r="A24318">
            <v>45256</v>
          </cell>
          <cell r="B24318" t="str">
            <v>AA 271</v>
          </cell>
          <cell r="D24318">
            <v>195</v>
          </cell>
        </row>
        <row r="24319">
          <cell r="A24319">
            <v>45256</v>
          </cell>
          <cell r="B24319" t="str">
            <v>AA 432</v>
          </cell>
          <cell r="D24319">
            <v>161</v>
          </cell>
        </row>
        <row r="24320">
          <cell r="A24320">
            <v>45256</v>
          </cell>
          <cell r="B24320" t="str">
            <v>AS 803</v>
          </cell>
          <cell r="D24320">
            <v>73</v>
          </cell>
        </row>
        <row r="24321">
          <cell r="A24321">
            <v>45256</v>
          </cell>
          <cell r="B24321" t="str">
            <v>AS 805</v>
          </cell>
          <cell r="D24321">
            <v>91</v>
          </cell>
        </row>
        <row r="24322">
          <cell r="A24322">
            <v>45256</v>
          </cell>
          <cell r="B24322" t="str">
            <v>AS 809</v>
          </cell>
          <cell r="D24322">
            <v>116</v>
          </cell>
        </row>
        <row r="24323">
          <cell r="A24323">
            <v>45256</v>
          </cell>
          <cell r="B24323" t="str">
            <v>AS 813</v>
          </cell>
          <cell r="D24323">
            <v>94</v>
          </cell>
        </row>
        <row r="24324">
          <cell r="A24324">
            <v>45256</v>
          </cell>
          <cell r="B24324" t="str">
            <v>AS 829</v>
          </cell>
          <cell r="D24324">
            <v>106</v>
          </cell>
        </row>
        <row r="24325">
          <cell r="A24325">
            <v>45256</v>
          </cell>
          <cell r="B24325" t="str">
            <v>AS 861</v>
          </cell>
          <cell r="D24325">
            <v>133</v>
          </cell>
        </row>
        <row r="24326">
          <cell r="A24326">
            <v>45256</v>
          </cell>
          <cell r="B24326" t="str">
            <v>AS 879</v>
          </cell>
          <cell r="D24326">
            <v>100</v>
          </cell>
        </row>
        <row r="24327">
          <cell r="A24327">
            <v>45256</v>
          </cell>
          <cell r="B24327" t="str">
            <v>DL 481</v>
          </cell>
          <cell r="D24327">
            <v>175</v>
          </cell>
        </row>
        <row r="24328">
          <cell r="A24328">
            <v>45256</v>
          </cell>
          <cell r="B24328" t="str">
            <v>HA 23</v>
          </cell>
          <cell r="D24328">
            <v>129</v>
          </cell>
        </row>
        <row r="24329">
          <cell r="A24329">
            <v>45256</v>
          </cell>
          <cell r="B24329" t="str">
            <v>HA 29</v>
          </cell>
          <cell r="D24329">
            <v>179</v>
          </cell>
        </row>
        <row r="24330">
          <cell r="A24330">
            <v>45256</v>
          </cell>
          <cell r="B24330" t="str">
            <v>HA 31</v>
          </cell>
          <cell r="D24330">
            <v>188</v>
          </cell>
        </row>
        <row r="24331">
          <cell r="A24331">
            <v>45256</v>
          </cell>
          <cell r="B24331" t="str">
            <v>HA 33</v>
          </cell>
          <cell r="D24331">
            <v>285</v>
          </cell>
        </row>
        <row r="24332">
          <cell r="A24332">
            <v>45256</v>
          </cell>
          <cell r="B24332" t="str">
            <v>HA 39</v>
          </cell>
          <cell r="D24332">
            <v>183</v>
          </cell>
        </row>
        <row r="24333">
          <cell r="A24333">
            <v>45256</v>
          </cell>
          <cell r="B24333" t="str">
            <v>HA 57</v>
          </cell>
          <cell r="D24333">
            <v>159</v>
          </cell>
        </row>
        <row r="24334">
          <cell r="A24334">
            <v>45256</v>
          </cell>
          <cell r="B24334" t="str">
            <v>UA 1219</v>
          </cell>
          <cell r="D24334">
            <v>166</v>
          </cell>
        </row>
        <row r="24335">
          <cell r="A24335">
            <v>45256</v>
          </cell>
          <cell r="B24335" t="str">
            <v>UA 1630</v>
          </cell>
          <cell r="D24335">
            <v>252</v>
          </cell>
        </row>
        <row r="24336">
          <cell r="A24336">
            <v>45256</v>
          </cell>
          <cell r="B24336" t="str">
            <v>UA 1736</v>
          </cell>
          <cell r="D24336">
            <v>260</v>
          </cell>
        </row>
        <row r="24337">
          <cell r="A24337">
            <v>45256</v>
          </cell>
          <cell r="B24337" t="str">
            <v>UA 417</v>
          </cell>
          <cell r="D24337">
            <v>126</v>
          </cell>
        </row>
        <row r="24338">
          <cell r="A24338">
            <v>45256</v>
          </cell>
          <cell r="B24338" t="str">
            <v>WN 1082</v>
          </cell>
          <cell r="D24338">
            <v>141</v>
          </cell>
        </row>
        <row r="24339">
          <cell r="A24339">
            <v>45256</v>
          </cell>
          <cell r="B24339" t="str">
            <v>WN 2535</v>
          </cell>
          <cell r="D24339">
            <v>175</v>
          </cell>
        </row>
        <row r="24340">
          <cell r="A24340">
            <v>45256</v>
          </cell>
          <cell r="B24340" t="str">
            <v>WN 3445</v>
          </cell>
          <cell r="D24340">
            <v>172</v>
          </cell>
        </row>
        <row r="24341">
          <cell r="A24341">
            <v>45256</v>
          </cell>
          <cell r="B24341" t="str">
            <v>WN 3648</v>
          </cell>
          <cell r="D24341">
            <v>131</v>
          </cell>
        </row>
        <row r="24342">
          <cell r="A24342">
            <v>45256</v>
          </cell>
          <cell r="B24342" t="str">
            <v>WN 3684</v>
          </cell>
          <cell r="D24342">
            <v>153</v>
          </cell>
        </row>
        <row r="24343">
          <cell r="A24343">
            <v>45256</v>
          </cell>
          <cell r="B24343" t="str">
            <v>WN 3725</v>
          </cell>
          <cell r="D24343">
            <v>135</v>
          </cell>
        </row>
        <row r="24344">
          <cell r="A24344">
            <v>45256</v>
          </cell>
          <cell r="B24344" t="str">
            <v>WN 878</v>
          </cell>
          <cell r="D24344">
            <v>108</v>
          </cell>
        </row>
        <row r="24345">
          <cell r="A24345">
            <v>45257</v>
          </cell>
          <cell r="B24345" t="str">
            <v>AA 119</v>
          </cell>
          <cell r="D24345">
            <v>226</v>
          </cell>
        </row>
        <row r="24346">
          <cell r="A24346">
            <v>45257</v>
          </cell>
          <cell r="B24346" t="str">
            <v>AS 861</v>
          </cell>
          <cell r="D24346">
            <v>163</v>
          </cell>
        </row>
        <row r="24347">
          <cell r="A24347">
            <v>45257</v>
          </cell>
          <cell r="B24347" t="str">
            <v>DL 464</v>
          </cell>
          <cell r="D24347">
            <v>125</v>
          </cell>
        </row>
        <row r="24348">
          <cell r="A24348">
            <v>45257</v>
          </cell>
          <cell r="B24348" t="str">
            <v>HA 23</v>
          </cell>
          <cell r="D24348">
            <v>141</v>
          </cell>
        </row>
        <row r="24349">
          <cell r="A24349">
            <v>45257</v>
          </cell>
          <cell r="B24349" t="str">
            <v>HA 29</v>
          </cell>
          <cell r="D24349">
            <v>164</v>
          </cell>
        </row>
        <row r="24350">
          <cell r="A24350">
            <v>45257</v>
          </cell>
          <cell r="B24350" t="str">
            <v>HA 31</v>
          </cell>
          <cell r="D24350">
            <v>183</v>
          </cell>
        </row>
        <row r="24351">
          <cell r="A24351">
            <v>45257</v>
          </cell>
          <cell r="B24351" t="str">
            <v>HA 33</v>
          </cell>
          <cell r="D24351">
            <v>166</v>
          </cell>
        </row>
        <row r="24352">
          <cell r="A24352">
            <v>45257</v>
          </cell>
          <cell r="B24352" t="str">
            <v>HA 39</v>
          </cell>
          <cell r="D24352">
            <v>157</v>
          </cell>
        </row>
        <row r="24353">
          <cell r="A24353">
            <v>45257</v>
          </cell>
          <cell r="B24353" t="str">
            <v>HA 45</v>
          </cell>
          <cell r="D24353">
            <v>141</v>
          </cell>
        </row>
        <row r="24354">
          <cell r="A24354">
            <v>45257</v>
          </cell>
          <cell r="B24354" t="str">
            <v>HA 57</v>
          </cell>
          <cell r="D24354">
            <v>141</v>
          </cell>
        </row>
        <row r="24355">
          <cell r="A24355">
            <v>45257</v>
          </cell>
          <cell r="B24355" t="str">
            <v>HA 71</v>
          </cell>
          <cell r="D24355">
            <v>152</v>
          </cell>
        </row>
        <row r="24356">
          <cell r="A24356">
            <v>45257</v>
          </cell>
          <cell r="B24356" t="str">
            <v>UA 1736</v>
          </cell>
          <cell r="D24356">
            <v>349</v>
          </cell>
        </row>
        <row r="24357">
          <cell r="A24357">
            <v>45257</v>
          </cell>
          <cell r="B24357" t="str">
            <v>WN 1082</v>
          </cell>
          <cell r="D24357">
            <v>105</v>
          </cell>
        </row>
        <row r="24358">
          <cell r="A24358">
            <v>45257</v>
          </cell>
          <cell r="B24358" t="str">
            <v>WN 1940</v>
          </cell>
          <cell r="D24358">
            <v>146</v>
          </cell>
        </row>
        <row r="24359">
          <cell r="A24359">
            <v>45257</v>
          </cell>
          <cell r="B24359" t="str">
            <v>WN 2535</v>
          </cell>
          <cell r="D24359">
            <v>156</v>
          </cell>
        </row>
        <row r="24360">
          <cell r="A24360">
            <v>45257</v>
          </cell>
          <cell r="B24360" t="str">
            <v>WN 3445</v>
          </cell>
          <cell r="D24360">
            <v>158</v>
          </cell>
        </row>
        <row r="24361">
          <cell r="A24361">
            <v>45257</v>
          </cell>
          <cell r="B24361" t="str">
            <v>WN 3648</v>
          </cell>
          <cell r="D24361">
            <v>172</v>
          </cell>
        </row>
        <row r="24362">
          <cell r="A24362">
            <v>45257</v>
          </cell>
          <cell r="B24362" t="str">
            <v>WN 878</v>
          </cell>
          <cell r="D24362">
            <v>105</v>
          </cell>
        </row>
        <row r="24363">
          <cell r="A24363">
            <v>45258</v>
          </cell>
          <cell r="B24363" t="str">
            <v>AA 119</v>
          </cell>
          <cell r="D24363">
            <v>188</v>
          </cell>
        </row>
        <row r="24364">
          <cell r="A24364">
            <v>45258</v>
          </cell>
          <cell r="B24364" t="str">
            <v>AA 1654</v>
          </cell>
          <cell r="D24364">
            <v>51</v>
          </cell>
        </row>
        <row r="24365">
          <cell r="A24365">
            <v>45258</v>
          </cell>
          <cell r="B24365" t="str">
            <v>AA 271</v>
          </cell>
          <cell r="D24365">
            <v>48</v>
          </cell>
        </row>
        <row r="24366">
          <cell r="A24366">
            <v>45258</v>
          </cell>
          <cell r="B24366" t="str">
            <v>AA 432</v>
          </cell>
          <cell r="D24366">
            <v>111</v>
          </cell>
        </row>
        <row r="24367">
          <cell r="A24367">
            <v>45258</v>
          </cell>
          <cell r="B24367" t="str">
            <v>AS 829</v>
          </cell>
          <cell r="D24367">
            <v>69</v>
          </cell>
        </row>
        <row r="24368">
          <cell r="A24368">
            <v>45258</v>
          </cell>
          <cell r="B24368" t="str">
            <v>AS 861</v>
          </cell>
          <cell r="D24368">
            <v>142</v>
          </cell>
        </row>
        <row r="24369">
          <cell r="A24369">
            <v>45258</v>
          </cell>
          <cell r="B24369" t="str">
            <v>AS 879</v>
          </cell>
          <cell r="D24369">
            <v>82</v>
          </cell>
        </row>
        <row r="24370">
          <cell r="A24370">
            <v>45258</v>
          </cell>
          <cell r="B24370" t="str">
            <v>DL 464</v>
          </cell>
          <cell r="D24370">
            <v>91</v>
          </cell>
        </row>
        <row r="24371">
          <cell r="A24371">
            <v>45258</v>
          </cell>
          <cell r="B24371" t="str">
            <v>DL 481</v>
          </cell>
          <cell r="D24371">
            <v>144</v>
          </cell>
        </row>
        <row r="24372">
          <cell r="A24372">
            <v>45258</v>
          </cell>
          <cell r="B24372" t="str">
            <v>HA 23</v>
          </cell>
          <cell r="D24372">
            <v>101</v>
          </cell>
        </row>
        <row r="24373">
          <cell r="A24373">
            <v>45258</v>
          </cell>
          <cell r="B24373" t="str">
            <v>HA 29</v>
          </cell>
          <cell r="D24373">
            <v>168</v>
          </cell>
        </row>
        <row r="24374">
          <cell r="A24374">
            <v>45258</v>
          </cell>
          <cell r="B24374" t="str">
            <v>HA 31</v>
          </cell>
          <cell r="D24374">
            <v>179</v>
          </cell>
        </row>
        <row r="24375">
          <cell r="A24375">
            <v>45258</v>
          </cell>
          <cell r="B24375" t="str">
            <v>HA 33</v>
          </cell>
          <cell r="D24375">
            <v>129</v>
          </cell>
        </row>
        <row r="24376">
          <cell r="A24376">
            <v>45258</v>
          </cell>
          <cell r="B24376" t="str">
            <v>HA 39</v>
          </cell>
          <cell r="D24376">
            <v>118</v>
          </cell>
        </row>
        <row r="24377">
          <cell r="A24377">
            <v>45258</v>
          </cell>
          <cell r="B24377" t="str">
            <v>HA 41</v>
          </cell>
          <cell r="D24377">
            <v>103</v>
          </cell>
        </row>
        <row r="24378">
          <cell r="A24378">
            <v>45258</v>
          </cell>
          <cell r="B24378" t="str">
            <v>HA 57</v>
          </cell>
          <cell r="D24378">
            <v>128</v>
          </cell>
        </row>
        <row r="24379">
          <cell r="A24379">
            <v>45258</v>
          </cell>
          <cell r="B24379" t="str">
            <v>HA 59</v>
          </cell>
          <cell r="D24379">
            <v>166</v>
          </cell>
        </row>
        <row r="24380">
          <cell r="A24380">
            <v>45258</v>
          </cell>
          <cell r="B24380" t="str">
            <v>HA 71</v>
          </cell>
          <cell r="D24380">
            <v>122</v>
          </cell>
        </row>
        <row r="24381">
          <cell r="A24381">
            <v>45258</v>
          </cell>
          <cell r="B24381" t="str">
            <v>UA 1736</v>
          </cell>
          <cell r="D24381">
            <v>271</v>
          </cell>
        </row>
        <row r="24382">
          <cell r="A24382">
            <v>45258</v>
          </cell>
          <cell r="B24382" t="str">
            <v>UA 2025</v>
          </cell>
          <cell r="D24382">
            <v>156</v>
          </cell>
        </row>
        <row r="24383">
          <cell r="A24383">
            <v>45258</v>
          </cell>
          <cell r="B24383" t="str">
            <v>UA 417</v>
          </cell>
          <cell r="D24383">
            <v>111</v>
          </cell>
        </row>
        <row r="24384">
          <cell r="A24384">
            <v>45258</v>
          </cell>
          <cell r="B24384" t="str">
            <v>WN 1082</v>
          </cell>
          <cell r="D24384">
            <v>107</v>
          </cell>
        </row>
        <row r="24385">
          <cell r="A24385">
            <v>45258</v>
          </cell>
          <cell r="B24385" t="str">
            <v>WN 1940</v>
          </cell>
          <cell r="D24385">
            <v>105</v>
          </cell>
        </row>
        <row r="24386">
          <cell r="A24386">
            <v>45258</v>
          </cell>
          <cell r="B24386" t="str">
            <v>WN 2535</v>
          </cell>
          <cell r="D24386">
            <v>159</v>
          </cell>
        </row>
        <row r="24387">
          <cell r="A24387">
            <v>45258</v>
          </cell>
          <cell r="B24387" t="str">
            <v>WN 3445</v>
          </cell>
          <cell r="D24387">
            <v>145</v>
          </cell>
        </row>
        <row r="24388">
          <cell r="A24388">
            <v>45258</v>
          </cell>
          <cell r="B24388" t="str">
            <v>WN 3648</v>
          </cell>
          <cell r="D24388">
            <v>145</v>
          </cell>
        </row>
        <row r="24389">
          <cell r="A24389">
            <v>45258</v>
          </cell>
          <cell r="B24389" t="str">
            <v>WN 3725</v>
          </cell>
          <cell r="D24389">
            <v>94</v>
          </cell>
        </row>
        <row r="24390">
          <cell r="A24390">
            <v>45259</v>
          </cell>
          <cell r="B24390" t="str">
            <v>AA 119</v>
          </cell>
          <cell r="D24390">
            <v>130</v>
          </cell>
        </row>
        <row r="24391">
          <cell r="A24391">
            <v>45259</v>
          </cell>
          <cell r="B24391" t="str">
            <v>AA 1654</v>
          </cell>
          <cell r="D24391">
            <v>69</v>
          </cell>
        </row>
        <row r="24392">
          <cell r="A24392">
            <v>45259</v>
          </cell>
          <cell r="B24392" t="str">
            <v>AA 271</v>
          </cell>
          <cell r="D24392">
            <v>89</v>
          </cell>
        </row>
        <row r="24393">
          <cell r="A24393">
            <v>45259</v>
          </cell>
          <cell r="B24393" t="str">
            <v>AA 432</v>
          </cell>
          <cell r="D24393">
            <v>173</v>
          </cell>
        </row>
        <row r="24394">
          <cell r="A24394">
            <v>45259</v>
          </cell>
          <cell r="B24394" t="str">
            <v>AS 805</v>
          </cell>
          <cell r="D24394">
            <v>131</v>
          </cell>
        </row>
        <row r="24395">
          <cell r="A24395">
            <v>45259</v>
          </cell>
          <cell r="B24395" t="str">
            <v>AS 825</v>
          </cell>
          <cell r="D24395">
            <v>148</v>
          </cell>
        </row>
        <row r="24396">
          <cell r="A24396">
            <v>45259</v>
          </cell>
          <cell r="B24396" t="str">
            <v>AS 829</v>
          </cell>
          <cell r="D24396">
            <v>78</v>
          </cell>
        </row>
        <row r="24397">
          <cell r="A24397">
            <v>45259</v>
          </cell>
          <cell r="B24397" t="str">
            <v>AS 836</v>
          </cell>
          <cell r="D24397">
            <v>120</v>
          </cell>
        </row>
        <row r="24398">
          <cell r="A24398">
            <v>45259</v>
          </cell>
          <cell r="B24398" t="str">
            <v>AS 861</v>
          </cell>
          <cell r="D24398">
            <v>156</v>
          </cell>
        </row>
        <row r="24399">
          <cell r="A24399">
            <v>45259</v>
          </cell>
          <cell r="B24399" t="str">
            <v>AS 879</v>
          </cell>
          <cell r="D24399">
            <v>105</v>
          </cell>
        </row>
        <row r="24400">
          <cell r="A24400">
            <v>45259</v>
          </cell>
          <cell r="B24400" t="str">
            <v>DL 464</v>
          </cell>
          <cell r="D24400">
            <v>120</v>
          </cell>
        </row>
        <row r="24401">
          <cell r="A24401">
            <v>45259</v>
          </cell>
          <cell r="B24401" t="str">
            <v>DL 481</v>
          </cell>
          <cell r="D24401">
            <v>158</v>
          </cell>
        </row>
        <row r="24402">
          <cell r="A24402">
            <v>45259</v>
          </cell>
          <cell r="B24402" t="str">
            <v>HA 23</v>
          </cell>
          <cell r="D24402">
            <v>73</v>
          </cell>
        </row>
        <row r="24403">
          <cell r="A24403">
            <v>45259</v>
          </cell>
          <cell r="B24403" t="str">
            <v>HA 29</v>
          </cell>
          <cell r="D24403">
            <v>157</v>
          </cell>
        </row>
        <row r="24404">
          <cell r="A24404">
            <v>45259</v>
          </cell>
          <cell r="B24404" t="str">
            <v>HA 31</v>
          </cell>
          <cell r="D24404">
            <v>157</v>
          </cell>
        </row>
        <row r="24405">
          <cell r="A24405">
            <v>45259</v>
          </cell>
          <cell r="B24405" t="str">
            <v>HA 33</v>
          </cell>
          <cell r="D24405">
            <v>187</v>
          </cell>
        </row>
        <row r="24406">
          <cell r="A24406">
            <v>45259</v>
          </cell>
          <cell r="B24406" t="str">
            <v>HA 39</v>
          </cell>
          <cell r="D24406">
            <v>127</v>
          </cell>
        </row>
        <row r="24407">
          <cell r="A24407">
            <v>45259</v>
          </cell>
          <cell r="B24407" t="str">
            <v>HA 41</v>
          </cell>
          <cell r="D24407">
            <v>103</v>
          </cell>
        </row>
        <row r="24408">
          <cell r="A24408">
            <v>45259</v>
          </cell>
          <cell r="B24408" t="str">
            <v>HA 57</v>
          </cell>
          <cell r="D24408">
            <v>108</v>
          </cell>
        </row>
        <row r="24409">
          <cell r="A24409">
            <v>45259</v>
          </cell>
          <cell r="B24409" t="str">
            <v>HA 59</v>
          </cell>
          <cell r="D24409">
            <v>163</v>
          </cell>
        </row>
        <row r="24410">
          <cell r="A24410">
            <v>45259</v>
          </cell>
          <cell r="B24410" t="str">
            <v>HA 71</v>
          </cell>
          <cell r="D24410">
            <v>94</v>
          </cell>
        </row>
        <row r="24411">
          <cell r="A24411">
            <v>45259</v>
          </cell>
          <cell r="B24411" t="str">
            <v>UA 1736</v>
          </cell>
          <cell r="D24411">
            <v>320</v>
          </cell>
        </row>
        <row r="24412">
          <cell r="A24412">
            <v>45259</v>
          </cell>
          <cell r="B24412" t="str">
            <v>UA 2025</v>
          </cell>
          <cell r="D24412">
            <v>194</v>
          </cell>
        </row>
        <row r="24413">
          <cell r="A24413">
            <v>45259</v>
          </cell>
          <cell r="B24413" t="str">
            <v>UA 417</v>
          </cell>
          <cell r="D24413">
            <v>92</v>
          </cell>
        </row>
        <row r="24414">
          <cell r="A24414">
            <v>45259</v>
          </cell>
          <cell r="B24414" t="str">
            <v>WN 1082</v>
          </cell>
          <cell r="D24414">
            <v>130</v>
          </cell>
        </row>
        <row r="24415">
          <cell r="A24415">
            <v>45259</v>
          </cell>
          <cell r="B24415" t="str">
            <v>WN 1940</v>
          </cell>
          <cell r="D24415">
            <v>101</v>
          </cell>
        </row>
        <row r="24416">
          <cell r="A24416">
            <v>45259</v>
          </cell>
          <cell r="B24416" t="str">
            <v>WN 2535</v>
          </cell>
          <cell r="D24416">
            <v>174</v>
          </cell>
        </row>
        <row r="24417">
          <cell r="A24417">
            <v>45259</v>
          </cell>
          <cell r="B24417" t="str">
            <v>WN 3445</v>
          </cell>
          <cell r="D24417">
            <v>159</v>
          </cell>
        </row>
        <row r="24418">
          <cell r="A24418">
            <v>45259</v>
          </cell>
          <cell r="B24418" t="str">
            <v>WN 3648</v>
          </cell>
          <cell r="D24418">
            <v>150</v>
          </cell>
        </row>
        <row r="24419">
          <cell r="A24419">
            <v>45259</v>
          </cell>
          <cell r="B24419" t="str">
            <v>WN 3725</v>
          </cell>
          <cell r="D24419">
            <v>146</v>
          </cell>
        </row>
        <row r="24420">
          <cell r="A24420">
            <v>45260</v>
          </cell>
          <cell r="B24420" t="str">
            <v>AA 119</v>
          </cell>
          <cell r="D24420">
            <v>130</v>
          </cell>
        </row>
        <row r="24421">
          <cell r="A24421">
            <v>45260</v>
          </cell>
          <cell r="B24421" t="str">
            <v>AA 1654</v>
          </cell>
          <cell r="D24421">
            <v>89</v>
          </cell>
        </row>
        <row r="24422">
          <cell r="A24422">
            <v>45260</v>
          </cell>
          <cell r="B24422" t="str">
            <v>AA 432</v>
          </cell>
          <cell r="D24422">
            <v>128</v>
          </cell>
        </row>
        <row r="24423">
          <cell r="A24423">
            <v>45260</v>
          </cell>
          <cell r="B24423" t="str">
            <v>AA 271</v>
          </cell>
          <cell r="D24423">
            <v>101</v>
          </cell>
        </row>
        <row r="24424">
          <cell r="A24424">
            <v>45260</v>
          </cell>
          <cell r="B24424" t="str">
            <v>AS 805</v>
          </cell>
          <cell r="D24424">
            <v>85</v>
          </cell>
        </row>
        <row r="24425">
          <cell r="A24425">
            <v>45260</v>
          </cell>
          <cell r="B24425" t="str">
            <v>AS 809</v>
          </cell>
          <cell r="D24425">
            <v>119</v>
          </cell>
        </row>
        <row r="24426">
          <cell r="A24426">
            <v>45260</v>
          </cell>
          <cell r="B24426" t="str">
            <v>AS 825</v>
          </cell>
          <cell r="D24426">
            <v>146</v>
          </cell>
        </row>
        <row r="24427">
          <cell r="A24427">
            <v>45260</v>
          </cell>
          <cell r="B24427" t="str">
            <v>AS 861</v>
          </cell>
          <cell r="D24427">
            <v>152</v>
          </cell>
        </row>
        <row r="24428">
          <cell r="A24428">
            <v>45260</v>
          </cell>
          <cell r="B24428" t="str">
            <v>AS 879</v>
          </cell>
          <cell r="D24428">
            <v>108</v>
          </cell>
        </row>
        <row r="24429">
          <cell r="A24429">
            <v>45260</v>
          </cell>
          <cell r="B24429" t="str">
            <v>DL 464</v>
          </cell>
          <cell r="D24429">
            <v>139</v>
          </cell>
        </row>
        <row r="24430">
          <cell r="A24430">
            <v>45260</v>
          </cell>
          <cell r="B24430" t="str">
            <v>DL 481</v>
          </cell>
          <cell r="D24430">
            <v>173</v>
          </cell>
        </row>
        <row r="24431">
          <cell r="A24431">
            <v>45260</v>
          </cell>
          <cell r="B24431" t="str">
            <v>HA 23</v>
          </cell>
          <cell r="D24431">
            <v>75</v>
          </cell>
        </row>
        <row r="24432">
          <cell r="A24432">
            <v>45260</v>
          </cell>
          <cell r="B24432" t="str">
            <v>HA 29</v>
          </cell>
          <cell r="D24432">
            <v>179</v>
          </cell>
        </row>
        <row r="24433">
          <cell r="A24433">
            <v>45260</v>
          </cell>
          <cell r="B24433" t="str">
            <v>HA 31</v>
          </cell>
          <cell r="D24433">
            <v>73</v>
          </cell>
        </row>
        <row r="24434">
          <cell r="A24434">
            <v>45260</v>
          </cell>
          <cell r="B24434" t="str">
            <v>HA 33</v>
          </cell>
          <cell r="D24434">
            <v>209</v>
          </cell>
        </row>
        <row r="24435">
          <cell r="A24435">
            <v>45260</v>
          </cell>
          <cell r="B24435" t="str">
            <v>HA 45</v>
          </cell>
          <cell r="D24435">
            <v>120</v>
          </cell>
        </row>
        <row r="24436">
          <cell r="A24436">
            <v>45260</v>
          </cell>
          <cell r="B24436" t="str">
            <v>HA 57</v>
          </cell>
          <cell r="D24436">
            <v>112</v>
          </cell>
        </row>
        <row r="24437">
          <cell r="A24437">
            <v>45260</v>
          </cell>
          <cell r="B24437" t="str">
            <v>HA 59</v>
          </cell>
          <cell r="D24437">
            <v>178</v>
          </cell>
        </row>
        <row r="24438">
          <cell r="A24438">
            <v>45260</v>
          </cell>
          <cell r="B24438" t="str">
            <v>HA 71</v>
          </cell>
          <cell r="D24438">
            <v>166</v>
          </cell>
        </row>
        <row r="24439">
          <cell r="A24439">
            <v>45260</v>
          </cell>
          <cell r="B24439" t="str">
            <v>UA 1736</v>
          </cell>
          <cell r="D24439">
            <v>364</v>
          </cell>
        </row>
        <row r="24440">
          <cell r="A24440">
            <v>45260</v>
          </cell>
          <cell r="B24440" t="str">
            <v>UA 2025</v>
          </cell>
          <cell r="D24440">
            <v>170</v>
          </cell>
        </row>
        <row r="24441">
          <cell r="A24441">
            <v>45260</v>
          </cell>
          <cell r="B24441" t="str">
            <v>UA 417</v>
          </cell>
          <cell r="D24441">
            <v>69</v>
          </cell>
        </row>
        <row r="24442">
          <cell r="A24442">
            <v>45260</v>
          </cell>
          <cell r="B24442" t="str">
            <v>WN 1082</v>
          </cell>
          <cell r="D24442">
            <v>154</v>
          </cell>
        </row>
        <row r="24443">
          <cell r="A24443">
            <v>45260</v>
          </cell>
          <cell r="B24443" t="str">
            <v>WN 1940</v>
          </cell>
          <cell r="D24443">
            <v>119</v>
          </cell>
        </row>
        <row r="24444">
          <cell r="A24444">
            <v>45260</v>
          </cell>
          <cell r="B24444" t="str">
            <v>WN 2535</v>
          </cell>
          <cell r="D24444">
            <v>128</v>
          </cell>
        </row>
        <row r="24445">
          <cell r="A24445">
            <v>45260</v>
          </cell>
          <cell r="B24445" t="str">
            <v>WN 3445</v>
          </cell>
          <cell r="D24445">
            <v>149</v>
          </cell>
        </row>
        <row r="24446">
          <cell r="A24446">
            <v>45260</v>
          </cell>
          <cell r="B24446" t="str">
            <v>WN 3648</v>
          </cell>
          <cell r="D24446">
            <v>130</v>
          </cell>
        </row>
        <row r="24447">
          <cell r="A24447">
            <v>45260</v>
          </cell>
          <cell r="B24447" t="str">
            <v>WN 3725</v>
          </cell>
          <cell r="D24447">
            <v>88</v>
          </cell>
        </row>
        <row r="24448">
          <cell r="A24448">
            <v>45261</v>
          </cell>
          <cell r="B24448" t="str">
            <v>AA 119</v>
          </cell>
          <cell r="D24448">
            <v>216</v>
          </cell>
        </row>
        <row r="24449">
          <cell r="A24449">
            <v>45261</v>
          </cell>
          <cell r="B24449" t="str">
            <v>AA 1654</v>
          </cell>
          <cell r="D24449">
            <v>110</v>
          </cell>
        </row>
        <row r="24450">
          <cell r="A24450">
            <v>45261</v>
          </cell>
          <cell r="B24450" t="str">
            <v>AA 271</v>
          </cell>
          <cell r="D24450">
            <v>110</v>
          </cell>
        </row>
        <row r="24451">
          <cell r="A24451">
            <v>45261</v>
          </cell>
          <cell r="B24451" t="str">
            <v>AA 432</v>
          </cell>
          <cell r="D24451">
            <v>171</v>
          </cell>
        </row>
        <row r="24452">
          <cell r="A24452">
            <v>45261</v>
          </cell>
          <cell r="B24452" t="str">
            <v>AS 805</v>
          </cell>
          <cell r="D24452">
            <v>165</v>
          </cell>
        </row>
        <row r="24453">
          <cell r="A24453">
            <v>45261</v>
          </cell>
          <cell r="B24453" t="str">
            <v>AS 809</v>
          </cell>
          <cell r="D24453">
            <v>139</v>
          </cell>
        </row>
        <row r="24454">
          <cell r="A24454">
            <v>45261</v>
          </cell>
          <cell r="B24454" t="str">
            <v>AS 825</v>
          </cell>
          <cell r="D24454">
            <v>154</v>
          </cell>
        </row>
        <row r="24455">
          <cell r="A24455">
            <v>45261</v>
          </cell>
          <cell r="B24455" t="str">
            <v>AS 829</v>
          </cell>
          <cell r="D24455">
            <v>131</v>
          </cell>
        </row>
        <row r="24456">
          <cell r="A24456">
            <v>45261</v>
          </cell>
          <cell r="B24456" t="str">
            <v>AS 836</v>
          </cell>
          <cell r="D24456">
            <v>144</v>
          </cell>
        </row>
        <row r="24457">
          <cell r="A24457">
            <v>45261</v>
          </cell>
          <cell r="B24457" t="str">
            <v>AS 861</v>
          </cell>
          <cell r="D24457">
            <v>168</v>
          </cell>
        </row>
        <row r="24458">
          <cell r="A24458">
            <v>45261</v>
          </cell>
          <cell r="B24458" t="str">
            <v>AS 879</v>
          </cell>
          <cell r="D24458">
            <v>140</v>
          </cell>
        </row>
        <row r="24459">
          <cell r="A24459">
            <v>45261</v>
          </cell>
          <cell r="B24459" t="str">
            <v>DL 464</v>
          </cell>
          <cell r="D24459">
            <v>182</v>
          </cell>
        </row>
        <row r="24460">
          <cell r="A24460">
            <v>45261</v>
          </cell>
          <cell r="B24460" t="str">
            <v>DL 481</v>
          </cell>
          <cell r="D24460">
            <v>179</v>
          </cell>
        </row>
        <row r="24461">
          <cell r="A24461">
            <v>45261</v>
          </cell>
          <cell r="B24461" t="str">
            <v>HA 23</v>
          </cell>
          <cell r="D24461">
            <v>147</v>
          </cell>
        </row>
        <row r="24462">
          <cell r="A24462">
            <v>45261</v>
          </cell>
          <cell r="B24462" t="str">
            <v>HA 29</v>
          </cell>
          <cell r="D24462">
            <v>166</v>
          </cell>
        </row>
        <row r="24463">
          <cell r="A24463">
            <v>45261</v>
          </cell>
          <cell r="B24463" t="str">
            <v>HA 31</v>
          </cell>
          <cell r="D24463">
            <v>106</v>
          </cell>
        </row>
        <row r="24464">
          <cell r="A24464">
            <v>45261</v>
          </cell>
          <cell r="B24464" t="str">
            <v>HA 33</v>
          </cell>
          <cell r="D24464">
            <v>187</v>
          </cell>
        </row>
        <row r="24465">
          <cell r="A24465">
            <v>45261</v>
          </cell>
          <cell r="B24465" t="str">
            <v>HA 39</v>
          </cell>
          <cell r="D24465">
            <v>105</v>
          </cell>
        </row>
        <row r="24466">
          <cell r="A24466">
            <v>45261</v>
          </cell>
          <cell r="B24466" t="str">
            <v>HA 41</v>
          </cell>
          <cell r="D24466">
            <v>111</v>
          </cell>
        </row>
        <row r="24467">
          <cell r="A24467">
            <v>45261</v>
          </cell>
          <cell r="B24467" t="str">
            <v>HA 57</v>
          </cell>
          <cell r="D24467">
            <v>64</v>
          </cell>
        </row>
        <row r="24468">
          <cell r="A24468">
            <v>45261</v>
          </cell>
          <cell r="B24468" t="str">
            <v>HA 59</v>
          </cell>
          <cell r="D24468">
            <v>168</v>
          </cell>
        </row>
        <row r="24469">
          <cell r="A24469">
            <v>45261</v>
          </cell>
          <cell r="B24469" t="str">
            <v>HA 71</v>
          </cell>
          <cell r="D24469">
            <v>118</v>
          </cell>
        </row>
        <row r="24470">
          <cell r="A24470">
            <v>45261</v>
          </cell>
          <cell r="B24470" t="str">
            <v>UA 1736</v>
          </cell>
          <cell r="D24470">
            <v>324</v>
          </cell>
        </row>
        <row r="24471">
          <cell r="A24471">
            <v>45261</v>
          </cell>
          <cell r="B24471" t="str">
            <v>UA 2025</v>
          </cell>
          <cell r="D24471">
            <v>265</v>
          </cell>
        </row>
        <row r="24472">
          <cell r="A24472">
            <v>45261</v>
          </cell>
          <cell r="B24472" t="str">
            <v>UA 417</v>
          </cell>
          <cell r="D24472">
            <v>123</v>
          </cell>
        </row>
        <row r="24473">
          <cell r="A24473">
            <v>45261</v>
          </cell>
          <cell r="B24473" t="str">
            <v>WN 1082</v>
          </cell>
          <cell r="D24473">
            <v>120</v>
          </cell>
        </row>
        <row r="24474">
          <cell r="A24474">
            <v>45261</v>
          </cell>
          <cell r="B24474" t="str">
            <v>WN 1940</v>
          </cell>
          <cell r="D24474">
            <v>79</v>
          </cell>
        </row>
        <row r="24475">
          <cell r="A24475">
            <v>45261</v>
          </cell>
          <cell r="B24475" t="str">
            <v>WN 2535</v>
          </cell>
          <cell r="D24475">
            <v>112</v>
          </cell>
        </row>
        <row r="24476">
          <cell r="A24476">
            <v>45261</v>
          </cell>
          <cell r="B24476" t="str">
            <v>WN 3445</v>
          </cell>
          <cell r="D24476">
            <v>159</v>
          </cell>
        </row>
        <row r="24477">
          <cell r="A24477">
            <v>45261</v>
          </cell>
          <cell r="B24477" t="str">
            <v>WN 3648</v>
          </cell>
          <cell r="D24477">
            <v>152</v>
          </cell>
        </row>
        <row r="24478">
          <cell r="A24478">
            <v>45261</v>
          </cell>
          <cell r="B24478" t="str">
            <v>WN 3725</v>
          </cell>
          <cell r="D24478">
            <v>137</v>
          </cell>
        </row>
        <row r="24479">
          <cell r="A24479">
            <v>45262</v>
          </cell>
          <cell r="B24479" t="str">
            <v>AA 119</v>
          </cell>
          <cell r="D24479">
            <v>119</v>
          </cell>
        </row>
        <row r="24480">
          <cell r="A24480">
            <v>45262</v>
          </cell>
          <cell r="B24480" t="str">
            <v>AA 1654</v>
          </cell>
          <cell r="D24480">
            <v>124</v>
          </cell>
        </row>
        <row r="24481">
          <cell r="A24481">
            <v>45262</v>
          </cell>
          <cell r="B24481" t="str">
            <v>AA 432</v>
          </cell>
          <cell r="D24481">
            <v>187</v>
          </cell>
        </row>
        <row r="24482">
          <cell r="A24482">
            <v>45262</v>
          </cell>
          <cell r="B24482" t="str">
            <v>WN 3648</v>
          </cell>
          <cell r="D24482">
            <v>169</v>
          </cell>
        </row>
        <row r="24483">
          <cell r="A24483">
            <v>45262</v>
          </cell>
          <cell r="B24483" t="str">
            <v>AS 803</v>
          </cell>
          <cell r="D24483">
            <v>115</v>
          </cell>
        </row>
        <row r="24484">
          <cell r="A24484">
            <v>45262</v>
          </cell>
          <cell r="B24484" t="str">
            <v>AS 805</v>
          </cell>
          <cell r="D24484">
            <v>101</v>
          </cell>
        </row>
        <row r="24485">
          <cell r="A24485">
            <v>45262</v>
          </cell>
          <cell r="B24485" t="str">
            <v>AS 809</v>
          </cell>
          <cell r="D24485">
            <v>167</v>
          </cell>
        </row>
        <row r="24486">
          <cell r="A24486">
            <v>45262</v>
          </cell>
          <cell r="B24486" t="str">
            <v>AS 813</v>
          </cell>
          <cell r="D24486">
            <v>116</v>
          </cell>
        </row>
        <row r="24487">
          <cell r="A24487">
            <v>45262</v>
          </cell>
          <cell r="B24487" t="str">
            <v>AS 825</v>
          </cell>
          <cell r="D24487">
            <v>165</v>
          </cell>
        </row>
        <row r="24488">
          <cell r="A24488">
            <v>45262</v>
          </cell>
          <cell r="B24488" t="str">
            <v>AS 829</v>
          </cell>
          <cell r="D24488">
            <v>115</v>
          </cell>
        </row>
        <row r="24489">
          <cell r="A24489">
            <v>45262</v>
          </cell>
          <cell r="B24489" t="str">
            <v>AS 861</v>
          </cell>
          <cell r="D24489">
            <v>163</v>
          </cell>
        </row>
        <row r="24490">
          <cell r="A24490">
            <v>45262</v>
          </cell>
          <cell r="B24490" t="str">
            <v>AS 879</v>
          </cell>
          <cell r="D24490">
            <v>133</v>
          </cell>
        </row>
        <row r="24491">
          <cell r="A24491">
            <v>45262</v>
          </cell>
          <cell r="B24491" t="str">
            <v>DL 464</v>
          </cell>
          <cell r="D24491">
            <v>182</v>
          </cell>
        </row>
        <row r="24492">
          <cell r="A24492">
            <v>45262</v>
          </cell>
          <cell r="B24492" t="str">
            <v>DL 481</v>
          </cell>
          <cell r="D24492">
            <v>176</v>
          </cell>
        </row>
        <row r="24493">
          <cell r="A24493">
            <v>45262</v>
          </cell>
          <cell r="B24493" t="str">
            <v>HA 23</v>
          </cell>
          <cell r="D24493">
            <v>149</v>
          </cell>
        </row>
        <row r="24494">
          <cell r="A24494">
            <v>45262</v>
          </cell>
          <cell r="B24494" t="str">
            <v>HA 29</v>
          </cell>
          <cell r="D24494">
            <v>174</v>
          </cell>
        </row>
        <row r="24495">
          <cell r="A24495">
            <v>45262</v>
          </cell>
          <cell r="B24495" t="str">
            <v>HA 31</v>
          </cell>
          <cell r="D24495">
            <v>98</v>
          </cell>
        </row>
        <row r="24496">
          <cell r="A24496">
            <v>45262</v>
          </cell>
          <cell r="B24496" t="str">
            <v>HA 33</v>
          </cell>
          <cell r="D24496">
            <v>194</v>
          </cell>
        </row>
        <row r="24497">
          <cell r="A24497">
            <v>45262</v>
          </cell>
          <cell r="B24497" t="str">
            <v>HA 39</v>
          </cell>
          <cell r="D24497">
            <v>133</v>
          </cell>
        </row>
        <row r="24498">
          <cell r="A24498">
            <v>45262</v>
          </cell>
          <cell r="B24498" t="str">
            <v>HA 41</v>
          </cell>
          <cell r="D24498">
            <v>114</v>
          </cell>
        </row>
        <row r="24499">
          <cell r="A24499">
            <v>45262</v>
          </cell>
          <cell r="B24499" t="str">
            <v>HA 57</v>
          </cell>
          <cell r="D24499">
            <v>110</v>
          </cell>
        </row>
        <row r="24500">
          <cell r="A24500">
            <v>45262</v>
          </cell>
          <cell r="B24500" t="str">
            <v>HA 59</v>
          </cell>
          <cell r="D24500">
            <v>170</v>
          </cell>
        </row>
        <row r="24501">
          <cell r="A24501">
            <v>45262</v>
          </cell>
          <cell r="B24501" t="str">
            <v>UA 1736</v>
          </cell>
          <cell r="D24501">
            <v>364</v>
          </cell>
        </row>
        <row r="24502">
          <cell r="A24502">
            <v>45262</v>
          </cell>
          <cell r="B24502" t="str">
            <v>UA 1749</v>
          </cell>
          <cell r="D24502">
            <v>130</v>
          </cell>
        </row>
        <row r="24503">
          <cell r="A24503">
            <v>45262</v>
          </cell>
          <cell r="B24503" t="str">
            <v>UA 2025</v>
          </cell>
          <cell r="D24503">
            <v>263</v>
          </cell>
        </row>
        <row r="24504">
          <cell r="A24504">
            <v>45262</v>
          </cell>
          <cell r="B24504" t="str">
            <v>UA 417</v>
          </cell>
          <cell r="D24504">
            <v>125</v>
          </cell>
        </row>
        <row r="24505">
          <cell r="A24505">
            <v>45262</v>
          </cell>
          <cell r="B24505" t="str">
            <v>WN 1082</v>
          </cell>
          <cell r="D24505">
            <v>103</v>
          </cell>
        </row>
        <row r="24506">
          <cell r="A24506">
            <v>45262</v>
          </cell>
          <cell r="B24506" t="str">
            <v>WN 1940</v>
          </cell>
          <cell r="D24506">
            <v>97</v>
          </cell>
        </row>
        <row r="24507">
          <cell r="A24507">
            <v>45262</v>
          </cell>
          <cell r="B24507" t="str">
            <v>WN 2535</v>
          </cell>
          <cell r="D24507">
            <v>165</v>
          </cell>
        </row>
        <row r="24508">
          <cell r="A24508">
            <v>45262</v>
          </cell>
          <cell r="B24508" t="str">
            <v>WN 3445</v>
          </cell>
          <cell r="D24508">
            <v>167</v>
          </cell>
        </row>
        <row r="24509">
          <cell r="A24509">
            <v>45262</v>
          </cell>
          <cell r="B24509" t="str">
            <v>WN 3684</v>
          </cell>
          <cell r="D24509">
            <v>153</v>
          </cell>
        </row>
        <row r="24510">
          <cell r="A24510">
            <v>45262</v>
          </cell>
          <cell r="B24510" t="str">
            <v>WN 3725</v>
          </cell>
          <cell r="D24510">
            <v>143</v>
          </cell>
        </row>
        <row r="24511">
          <cell r="A24511">
            <v>45262</v>
          </cell>
          <cell r="B24511" t="str">
            <v>WN 878</v>
          </cell>
          <cell r="D24511">
            <v>129</v>
          </cell>
        </row>
        <row r="24512">
          <cell r="A24512">
            <v>45263</v>
          </cell>
          <cell r="B24512" t="str">
            <v>AA 119</v>
          </cell>
          <cell r="D24512">
            <v>191</v>
          </cell>
        </row>
        <row r="24513">
          <cell r="A24513">
            <v>45263</v>
          </cell>
          <cell r="B24513" t="str">
            <v>AA 1654</v>
          </cell>
          <cell r="D24513">
            <v>42</v>
          </cell>
        </row>
        <row r="24514">
          <cell r="A24514">
            <v>45263</v>
          </cell>
          <cell r="B24514" t="str">
            <v>AA 271</v>
          </cell>
          <cell r="D24514">
            <v>121</v>
          </cell>
        </row>
        <row r="24515">
          <cell r="A24515">
            <v>45263</v>
          </cell>
          <cell r="B24515" t="str">
            <v>AA 432</v>
          </cell>
          <cell r="D24515">
            <v>134</v>
          </cell>
        </row>
        <row r="24516">
          <cell r="A24516">
            <v>45263</v>
          </cell>
          <cell r="B24516" t="str">
            <v>AS 809</v>
          </cell>
          <cell r="D24516">
            <v>125</v>
          </cell>
        </row>
        <row r="24517">
          <cell r="A24517">
            <v>45263</v>
          </cell>
          <cell r="B24517" t="str">
            <v>AS 836</v>
          </cell>
          <cell r="D24517">
            <v>159</v>
          </cell>
        </row>
        <row r="24518">
          <cell r="A24518">
            <v>45263</v>
          </cell>
          <cell r="B24518" t="str">
            <v>AS 861</v>
          </cell>
          <cell r="D24518">
            <v>157</v>
          </cell>
        </row>
        <row r="24519">
          <cell r="A24519">
            <v>45263</v>
          </cell>
          <cell r="B24519" t="str">
            <v>AS 879</v>
          </cell>
          <cell r="D24519">
            <v>149</v>
          </cell>
        </row>
        <row r="24520">
          <cell r="A24520">
            <v>45263</v>
          </cell>
          <cell r="B24520" t="str">
            <v>DL 481</v>
          </cell>
          <cell r="D24520">
            <v>171</v>
          </cell>
        </row>
        <row r="24521">
          <cell r="A24521">
            <v>45263</v>
          </cell>
          <cell r="B24521" t="str">
            <v>HA 23</v>
          </cell>
          <cell r="D24521">
            <v>112</v>
          </cell>
        </row>
        <row r="24522">
          <cell r="A24522">
            <v>45263</v>
          </cell>
          <cell r="B24522" t="str">
            <v>HA 29</v>
          </cell>
          <cell r="D24522">
            <v>122</v>
          </cell>
        </row>
        <row r="24523">
          <cell r="A24523">
            <v>45263</v>
          </cell>
          <cell r="B24523" t="str">
            <v>HA 33</v>
          </cell>
          <cell r="D24523">
            <v>194</v>
          </cell>
        </row>
        <row r="24524">
          <cell r="A24524">
            <v>45263</v>
          </cell>
          <cell r="B24524" t="str">
            <v>HA 39</v>
          </cell>
          <cell r="D24524">
            <v>87</v>
          </cell>
        </row>
        <row r="24525">
          <cell r="A24525">
            <v>45263</v>
          </cell>
          <cell r="B24525" t="str">
            <v>HA 57</v>
          </cell>
          <cell r="D24525">
            <v>110</v>
          </cell>
        </row>
        <row r="24526">
          <cell r="A24526">
            <v>45263</v>
          </cell>
          <cell r="B24526" t="str">
            <v>HA 59</v>
          </cell>
          <cell r="D24526">
            <v>139</v>
          </cell>
        </row>
        <row r="24527">
          <cell r="A24527">
            <v>45263</v>
          </cell>
          <cell r="B24527" t="str">
            <v>HA 71</v>
          </cell>
          <cell r="D24527">
            <v>150</v>
          </cell>
        </row>
        <row r="24528">
          <cell r="A24528">
            <v>45263</v>
          </cell>
          <cell r="B24528" t="str">
            <v>UA 1630</v>
          </cell>
          <cell r="D24528">
            <v>252</v>
          </cell>
        </row>
        <row r="24529">
          <cell r="A24529">
            <v>45263</v>
          </cell>
          <cell r="B24529" t="str">
            <v>UA 1736</v>
          </cell>
          <cell r="D24529">
            <v>370</v>
          </cell>
        </row>
        <row r="24530">
          <cell r="A24530">
            <v>45263</v>
          </cell>
          <cell r="B24530" t="str">
            <v>UA 417</v>
          </cell>
          <cell r="D24530">
            <v>146</v>
          </cell>
        </row>
        <row r="24531">
          <cell r="A24531">
            <v>45263</v>
          </cell>
          <cell r="B24531" t="str">
            <v>WN 1082</v>
          </cell>
          <cell r="D24531">
            <v>123</v>
          </cell>
        </row>
        <row r="24532">
          <cell r="A24532">
            <v>45263</v>
          </cell>
          <cell r="B24532" t="str">
            <v>WN 1940</v>
          </cell>
          <cell r="D24532">
            <v>110</v>
          </cell>
        </row>
        <row r="24533">
          <cell r="A24533">
            <v>45263</v>
          </cell>
          <cell r="B24533" t="str">
            <v>WN 2535</v>
          </cell>
          <cell r="D24533">
            <v>176</v>
          </cell>
        </row>
        <row r="24534">
          <cell r="A24534">
            <v>45263</v>
          </cell>
          <cell r="B24534" t="str">
            <v>WN 3445</v>
          </cell>
          <cell r="D24534">
            <v>142</v>
          </cell>
        </row>
        <row r="24535">
          <cell r="A24535">
            <v>45263</v>
          </cell>
          <cell r="B24535" t="str">
            <v>WN 3648</v>
          </cell>
          <cell r="D24535">
            <v>135</v>
          </cell>
        </row>
        <row r="24536">
          <cell r="A24536">
            <v>45263</v>
          </cell>
          <cell r="B24536" t="str">
            <v>WN 3725</v>
          </cell>
          <cell r="D24536">
            <v>167</v>
          </cell>
        </row>
        <row r="24537">
          <cell r="A24537">
            <v>45264</v>
          </cell>
          <cell r="B24537" t="str">
            <v>AA 119</v>
          </cell>
          <cell r="D24537">
            <v>153</v>
          </cell>
        </row>
        <row r="24538">
          <cell r="A24538">
            <v>45264</v>
          </cell>
          <cell r="B24538" t="str">
            <v>AA 1654</v>
          </cell>
          <cell r="D24538">
            <v>75</v>
          </cell>
        </row>
        <row r="24539">
          <cell r="A24539">
            <v>45264</v>
          </cell>
          <cell r="B24539" t="str">
            <v>AA 271</v>
          </cell>
          <cell r="D24539">
            <v>114</v>
          </cell>
        </row>
        <row r="24540">
          <cell r="A24540">
            <v>45264</v>
          </cell>
          <cell r="B24540" t="str">
            <v>AA 432</v>
          </cell>
          <cell r="D24540">
            <v>112</v>
          </cell>
        </row>
        <row r="24541">
          <cell r="A24541">
            <v>45264</v>
          </cell>
          <cell r="B24541" t="str">
            <v>AS 825</v>
          </cell>
          <cell r="D24541">
            <v>147</v>
          </cell>
        </row>
        <row r="24542">
          <cell r="A24542">
            <v>45264</v>
          </cell>
          <cell r="B24542" t="str">
            <v>AS 829</v>
          </cell>
          <cell r="D24542">
            <v>144</v>
          </cell>
        </row>
        <row r="24543">
          <cell r="A24543">
            <v>45264</v>
          </cell>
          <cell r="B24543" t="str">
            <v>AS 861</v>
          </cell>
          <cell r="D24543">
            <v>137</v>
          </cell>
        </row>
        <row r="24544">
          <cell r="A24544">
            <v>45264</v>
          </cell>
          <cell r="B24544" t="str">
            <v>DL 464</v>
          </cell>
          <cell r="D24544">
            <v>121</v>
          </cell>
        </row>
        <row r="24545">
          <cell r="A24545">
            <v>45264</v>
          </cell>
          <cell r="B24545" t="str">
            <v>DL 481</v>
          </cell>
          <cell r="D24545">
            <v>113</v>
          </cell>
        </row>
        <row r="24546">
          <cell r="A24546">
            <v>45264</v>
          </cell>
          <cell r="B24546" t="str">
            <v>HA 23</v>
          </cell>
          <cell r="D24546">
            <v>141</v>
          </cell>
        </row>
        <row r="24547">
          <cell r="A24547">
            <v>45264</v>
          </cell>
          <cell r="B24547" t="str">
            <v>HA 29</v>
          </cell>
          <cell r="D24547">
            <v>121</v>
          </cell>
        </row>
        <row r="24548">
          <cell r="A24548">
            <v>45264</v>
          </cell>
          <cell r="B24548" t="str">
            <v>HA 31</v>
          </cell>
          <cell r="D24548">
            <v>180</v>
          </cell>
        </row>
        <row r="24549">
          <cell r="A24549">
            <v>45264</v>
          </cell>
          <cell r="B24549" t="str">
            <v>HA 33</v>
          </cell>
          <cell r="D24549">
            <v>207</v>
          </cell>
        </row>
        <row r="24550">
          <cell r="A24550">
            <v>45264</v>
          </cell>
          <cell r="B24550" t="str">
            <v>HA 39</v>
          </cell>
          <cell r="D24550">
            <v>124</v>
          </cell>
        </row>
        <row r="24551">
          <cell r="A24551">
            <v>45264</v>
          </cell>
          <cell r="B24551" t="str">
            <v>HA 45</v>
          </cell>
          <cell r="D24551">
            <v>104</v>
          </cell>
        </row>
        <row r="24552">
          <cell r="A24552">
            <v>45264</v>
          </cell>
          <cell r="B24552" t="str">
            <v>HA 57</v>
          </cell>
          <cell r="D24552">
            <v>101</v>
          </cell>
        </row>
        <row r="24553">
          <cell r="A24553">
            <v>45264</v>
          </cell>
          <cell r="B24553" t="str">
            <v>HA 59</v>
          </cell>
          <cell r="D24553">
            <v>109</v>
          </cell>
        </row>
        <row r="24554">
          <cell r="A24554">
            <v>45264</v>
          </cell>
          <cell r="B24554" t="str">
            <v>HA 71</v>
          </cell>
          <cell r="D24554">
            <v>127</v>
          </cell>
        </row>
        <row r="24555">
          <cell r="A24555">
            <v>45264</v>
          </cell>
          <cell r="B24555" t="str">
            <v>UA 1736</v>
          </cell>
          <cell r="D24555">
            <v>279</v>
          </cell>
        </row>
        <row r="24556">
          <cell r="A24556">
            <v>45264</v>
          </cell>
          <cell r="B24556" t="str">
            <v>UA 2025</v>
          </cell>
          <cell r="D24556">
            <v>221</v>
          </cell>
        </row>
        <row r="24557">
          <cell r="A24557">
            <v>45264</v>
          </cell>
          <cell r="B24557" t="str">
            <v>UA 417</v>
          </cell>
          <cell r="D24557">
            <v>118</v>
          </cell>
        </row>
        <row r="24558">
          <cell r="A24558">
            <v>45264</v>
          </cell>
          <cell r="B24558" t="str">
            <v>WN 1082</v>
          </cell>
          <cell r="D24558">
            <v>98</v>
          </cell>
        </row>
        <row r="24559">
          <cell r="A24559">
            <v>45264</v>
          </cell>
          <cell r="B24559" t="str">
            <v>WN 1940</v>
          </cell>
          <cell r="D24559">
            <v>137</v>
          </cell>
        </row>
        <row r="24560">
          <cell r="A24560">
            <v>45264</v>
          </cell>
          <cell r="B24560" t="str">
            <v>WN 2535</v>
          </cell>
          <cell r="D24560">
            <v>174</v>
          </cell>
        </row>
        <row r="24561">
          <cell r="A24561">
            <v>45264</v>
          </cell>
          <cell r="B24561" t="str">
            <v>WN 3648</v>
          </cell>
          <cell r="D24561">
            <v>172</v>
          </cell>
        </row>
        <row r="24562">
          <cell r="A24562">
            <v>45264</v>
          </cell>
          <cell r="B24562" t="str">
            <v>WN 3725</v>
          </cell>
          <cell r="D24562">
            <v>134</v>
          </cell>
        </row>
        <row r="24563">
          <cell r="A24563">
            <v>45265</v>
          </cell>
          <cell r="B24563" t="str">
            <v>AA 119</v>
          </cell>
          <cell r="D24563">
            <v>107</v>
          </cell>
        </row>
        <row r="24564">
          <cell r="A24564">
            <v>45265</v>
          </cell>
          <cell r="B24564" t="str">
            <v>AA 271</v>
          </cell>
          <cell r="D24564">
            <v>90</v>
          </cell>
        </row>
        <row r="24565">
          <cell r="A24565">
            <v>45265</v>
          </cell>
          <cell r="B24565" t="str">
            <v>AA 432</v>
          </cell>
          <cell r="D24565">
            <v>160</v>
          </cell>
        </row>
        <row r="24566">
          <cell r="A24566">
            <v>45265</v>
          </cell>
          <cell r="B24566" t="str">
            <v>AS 836</v>
          </cell>
          <cell r="D24566">
            <v>173</v>
          </cell>
        </row>
        <row r="24567">
          <cell r="A24567">
            <v>45265</v>
          </cell>
          <cell r="B24567" t="str">
            <v>AS 861</v>
          </cell>
          <cell r="D24567">
            <v>136</v>
          </cell>
        </row>
        <row r="24568">
          <cell r="A24568">
            <v>45265</v>
          </cell>
          <cell r="B24568" t="str">
            <v>AS 879</v>
          </cell>
          <cell r="D24568">
            <v>144</v>
          </cell>
        </row>
        <row r="24569">
          <cell r="A24569">
            <v>45265</v>
          </cell>
          <cell r="B24569" t="str">
            <v>DL 464</v>
          </cell>
          <cell r="D24569">
            <v>176</v>
          </cell>
        </row>
        <row r="24570">
          <cell r="A24570">
            <v>45265</v>
          </cell>
          <cell r="B24570" t="str">
            <v>HA 23</v>
          </cell>
          <cell r="D24570">
            <v>141</v>
          </cell>
        </row>
        <row r="24571">
          <cell r="A24571">
            <v>45265</v>
          </cell>
          <cell r="B24571" t="str">
            <v>HA 29</v>
          </cell>
          <cell r="D24571">
            <v>164</v>
          </cell>
        </row>
        <row r="24572">
          <cell r="A24572">
            <v>45265</v>
          </cell>
          <cell r="B24572" t="str">
            <v>HA 31</v>
          </cell>
          <cell r="D24572">
            <v>179</v>
          </cell>
        </row>
        <row r="24573">
          <cell r="A24573">
            <v>45265</v>
          </cell>
          <cell r="B24573" t="str">
            <v>HA 33</v>
          </cell>
          <cell r="D24573">
            <v>127</v>
          </cell>
        </row>
        <row r="24574">
          <cell r="A24574">
            <v>45265</v>
          </cell>
          <cell r="B24574" t="str">
            <v>HA 39</v>
          </cell>
          <cell r="D24574">
            <v>120</v>
          </cell>
        </row>
        <row r="24575">
          <cell r="A24575">
            <v>45265</v>
          </cell>
          <cell r="B24575" t="str">
            <v>HA 41</v>
          </cell>
          <cell r="D24575">
            <v>98</v>
          </cell>
        </row>
        <row r="24576">
          <cell r="A24576">
            <v>45265</v>
          </cell>
          <cell r="B24576" t="str">
            <v>HA 57</v>
          </cell>
          <cell r="D24576">
            <v>86</v>
          </cell>
        </row>
        <row r="24577">
          <cell r="A24577">
            <v>45265</v>
          </cell>
          <cell r="B24577" t="str">
            <v>HA 59</v>
          </cell>
          <cell r="D24577">
            <v>109</v>
          </cell>
        </row>
        <row r="24578">
          <cell r="A24578">
            <v>45265</v>
          </cell>
          <cell r="B24578" t="str">
            <v>HA 71</v>
          </cell>
          <cell r="D24578">
            <v>115</v>
          </cell>
        </row>
        <row r="24579">
          <cell r="A24579">
            <v>45265</v>
          </cell>
          <cell r="B24579" t="str">
            <v>UA 1736</v>
          </cell>
          <cell r="D24579">
            <v>250</v>
          </cell>
        </row>
        <row r="24580">
          <cell r="A24580">
            <v>45265</v>
          </cell>
          <cell r="B24580" t="str">
            <v>UA 2025</v>
          </cell>
          <cell r="D24580">
            <v>170</v>
          </cell>
        </row>
        <row r="24581">
          <cell r="A24581">
            <v>45265</v>
          </cell>
          <cell r="B24581" t="str">
            <v>UA 417</v>
          </cell>
          <cell r="D24581">
            <v>88</v>
          </cell>
        </row>
        <row r="24582">
          <cell r="A24582">
            <v>45265</v>
          </cell>
          <cell r="B24582" t="str">
            <v>WN 1082</v>
          </cell>
          <cell r="D24582">
            <v>116</v>
          </cell>
        </row>
        <row r="24583">
          <cell r="A24583">
            <v>45265</v>
          </cell>
          <cell r="B24583" t="str">
            <v>WN 1940</v>
          </cell>
          <cell r="D24583">
            <v>109</v>
          </cell>
        </row>
        <row r="24584">
          <cell r="A24584">
            <v>45265</v>
          </cell>
          <cell r="B24584" t="str">
            <v>WN 2535</v>
          </cell>
          <cell r="D24584">
            <v>177</v>
          </cell>
        </row>
        <row r="24585">
          <cell r="A24585">
            <v>45265</v>
          </cell>
          <cell r="B24585" t="str">
            <v>WN 3445</v>
          </cell>
          <cell r="D24585">
            <v>160</v>
          </cell>
        </row>
        <row r="24586">
          <cell r="A24586">
            <v>45265</v>
          </cell>
          <cell r="B24586" t="str">
            <v>WN 3648</v>
          </cell>
          <cell r="D24586">
            <v>136</v>
          </cell>
        </row>
        <row r="24587">
          <cell r="A24587">
            <v>45265</v>
          </cell>
          <cell r="B24587" t="str">
            <v>WN 3725</v>
          </cell>
          <cell r="D24587">
            <v>135</v>
          </cell>
        </row>
        <row r="24588">
          <cell r="A24588">
            <v>45266</v>
          </cell>
          <cell r="B24588" t="str">
            <v>AA 119</v>
          </cell>
          <cell r="D24588">
            <v>159</v>
          </cell>
        </row>
        <row r="24589">
          <cell r="A24589">
            <v>45266</v>
          </cell>
          <cell r="B24589" t="str">
            <v>AA 271</v>
          </cell>
          <cell r="D24589">
            <v>67</v>
          </cell>
        </row>
        <row r="24590">
          <cell r="A24590">
            <v>45266</v>
          </cell>
          <cell r="B24590" t="str">
            <v>AA 432</v>
          </cell>
          <cell r="D24590">
            <v>180</v>
          </cell>
        </row>
        <row r="24591">
          <cell r="A24591">
            <v>45266</v>
          </cell>
          <cell r="B24591" t="str">
            <v>AS 805</v>
          </cell>
          <cell r="D24591">
            <v>76</v>
          </cell>
        </row>
        <row r="24592">
          <cell r="A24592">
            <v>45266</v>
          </cell>
          <cell r="B24592" t="str">
            <v>AS 809</v>
          </cell>
          <cell r="D24592">
            <v>111</v>
          </cell>
        </row>
        <row r="24593">
          <cell r="A24593">
            <v>45266</v>
          </cell>
          <cell r="B24593" t="str">
            <v>AS 825</v>
          </cell>
          <cell r="D24593">
            <v>146</v>
          </cell>
        </row>
        <row r="24594">
          <cell r="A24594">
            <v>45266</v>
          </cell>
          <cell r="B24594" t="str">
            <v>AS 836</v>
          </cell>
          <cell r="D24594">
            <v>87</v>
          </cell>
        </row>
        <row r="24595">
          <cell r="A24595">
            <v>45266</v>
          </cell>
          <cell r="B24595" t="str">
            <v>AS 861</v>
          </cell>
          <cell r="D24595">
            <v>150</v>
          </cell>
        </row>
        <row r="24596">
          <cell r="A24596">
            <v>45266</v>
          </cell>
          <cell r="B24596" t="str">
            <v>DL 464</v>
          </cell>
          <cell r="D24596">
            <v>186</v>
          </cell>
        </row>
        <row r="24597">
          <cell r="A24597">
            <v>45266</v>
          </cell>
          <cell r="B24597" t="str">
            <v>DL 481</v>
          </cell>
          <cell r="D24597">
            <v>168</v>
          </cell>
        </row>
        <row r="24598">
          <cell r="A24598">
            <v>45266</v>
          </cell>
          <cell r="B24598" t="str">
            <v>HA 29</v>
          </cell>
          <cell r="D24598">
            <v>159</v>
          </cell>
        </row>
        <row r="24599">
          <cell r="A24599">
            <v>45266</v>
          </cell>
          <cell r="B24599" t="str">
            <v>HA 31</v>
          </cell>
          <cell r="D24599">
            <v>151</v>
          </cell>
        </row>
        <row r="24600">
          <cell r="A24600">
            <v>45266</v>
          </cell>
          <cell r="B24600" t="str">
            <v>HA 33</v>
          </cell>
          <cell r="D24600">
            <v>200</v>
          </cell>
        </row>
        <row r="24601">
          <cell r="A24601">
            <v>45266</v>
          </cell>
          <cell r="B24601" t="str">
            <v>HA 39</v>
          </cell>
          <cell r="D24601">
            <v>112</v>
          </cell>
        </row>
        <row r="24602">
          <cell r="A24602">
            <v>45266</v>
          </cell>
          <cell r="B24602" t="str">
            <v>HA 41</v>
          </cell>
          <cell r="D24602">
            <v>136</v>
          </cell>
        </row>
        <row r="24603">
          <cell r="A24603">
            <v>45266</v>
          </cell>
          <cell r="B24603" t="str">
            <v>HA 57</v>
          </cell>
          <cell r="D24603">
            <v>102</v>
          </cell>
        </row>
        <row r="24604">
          <cell r="A24604">
            <v>45266</v>
          </cell>
          <cell r="B24604" t="str">
            <v>HA 59</v>
          </cell>
          <cell r="D24604">
            <v>174</v>
          </cell>
        </row>
        <row r="24605">
          <cell r="A24605">
            <v>45266</v>
          </cell>
          <cell r="B24605" t="str">
            <v>HA 71</v>
          </cell>
          <cell r="D24605">
            <v>130</v>
          </cell>
        </row>
        <row r="24606">
          <cell r="A24606">
            <v>45266</v>
          </cell>
          <cell r="B24606" t="str">
            <v>UA 1736</v>
          </cell>
          <cell r="D24606">
            <v>277</v>
          </cell>
        </row>
        <row r="24607">
          <cell r="A24607">
            <v>45266</v>
          </cell>
          <cell r="B24607" t="str">
            <v>UA 2025</v>
          </cell>
          <cell r="D24607">
            <v>187</v>
          </cell>
        </row>
        <row r="24608">
          <cell r="A24608">
            <v>45266</v>
          </cell>
          <cell r="B24608" t="str">
            <v>UA 417</v>
          </cell>
          <cell r="D24608">
            <v>92</v>
          </cell>
        </row>
        <row r="24609">
          <cell r="A24609">
            <v>45266</v>
          </cell>
          <cell r="B24609" t="str">
            <v>WN 1082</v>
          </cell>
          <cell r="D24609">
            <v>112</v>
          </cell>
        </row>
        <row r="24610">
          <cell r="A24610">
            <v>45266</v>
          </cell>
          <cell r="B24610" t="str">
            <v>WN 1940</v>
          </cell>
          <cell r="D24610">
            <v>121</v>
          </cell>
        </row>
        <row r="24611">
          <cell r="A24611">
            <v>45266</v>
          </cell>
          <cell r="B24611" t="str">
            <v>WN 2535</v>
          </cell>
          <cell r="D24611">
            <v>161</v>
          </cell>
        </row>
        <row r="24612">
          <cell r="A24612">
            <v>45266</v>
          </cell>
          <cell r="B24612" t="str">
            <v>WN 3445</v>
          </cell>
          <cell r="D24612">
            <v>151</v>
          </cell>
        </row>
        <row r="24613">
          <cell r="A24613">
            <v>45266</v>
          </cell>
          <cell r="B24613" t="str">
            <v>WN 3648</v>
          </cell>
          <cell r="D24613">
            <v>163</v>
          </cell>
        </row>
        <row r="24614">
          <cell r="A24614">
            <v>45266</v>
          </cell>
          <cell r="B24614" t="str">
            <v>WN 3725</v>
          </cell>
          <cell r="D24614">
            <v>149</v>
          </cell>
        </row>
        <row r="24615">
          <cell r="A24615">
            <v>45267</v>
          </cell>
          <cell r="B24615" t="str">
            <v>AA 119</v>
          </cell>
          <cell r="D24615">
            <v>201</v>
          </cell>
        </row>
        <row r="24616">
          <cell r="A24616">
            <v>45267</v>
          </cell>
          <cell r="B24616" t="str">
            <v>AA 271</v>
          </cell>
          <cell r="D24616">
            <v>66</v>
          </cell>
        </row>
        <row r="24617">
          <cell r="A24617">
            <v>45267</v>
          </cell>
          <cell r="B24617" t="str">
            <v>AA 432</v>
          </cell>
          <cell r="D24617">
            <v>131</v>
          </cell>
        </row>
        <row r="24618">
          <cell r="A24618">
            <v>45267</v>
          </cell>
          <cell r="B24618" t="str">
            <v>AS 825</v>
          </cell>
          <cell r="D24618">
            <v>113</v>
          </cell>
        </row>
        <row r="24619">
          <cell r="A24619">
            <v>45267</v>
          </cell>
          <cell r="B24619" t="str">
            <v>AS 825</v>
          </cell>
          <cell r="D24619">
            <v>165</v>
          </cell>
        </row>
        <row r="24620">
          <cell r="A24620">
            <v>45267</v>
          </cell>
          <cell r="B24620" t="str">
            <v>AS 861</v>
          </cell>
          <cell r="D24620">
            <v>160</v>
          </cell>
        </row>
        <row r="24621">
          <cell r="A24621">
            <v>45267</v>
          </cell>
          <cell r="B24621" t="str">
            <v>AS 879</v>
          </cell>
          <cell r="D24621">
            <v>156</v>
          </cell>
        </row>
        <row r="24622">
          <cell r="A24622">
            <v>45267</v>
          </cell>
          <cell r="B24622" t="str">
            <v>DL 464</v>
          </cell>
          <cell r="D24622">
            <v>150</v>
          </cell>
        </row>
        <row r="24623">
          <cell r="A24623">
            <v>45267</v>
          </cell>
          <cell r="B24623" t="str">
            <v>DL 481</v>
          </cell>
          <cell r="D24623">
            <v>182</v>
          </cell>
        </row>
        <row r="24624">
          <cell r="A24624">
            <v>45267</v>
          </cell>
          <cell r="B24624" t="str">
            <v>HA 23</v>
          </cell>
          <cell r="D24624">
            <v>160</v>
          </cell>
        </row>
        <row r="24625">
          <cell r="A24625">
            <v>45267</v>
          </cell>
          <cell r="B24625" t="str">
            <v>HA 31</v>
          </cell>
          <cell r="D24625">
            <v>102</v>
          </cell>
        </row>
        <row r="24626">
          <cell r="A24626">
            <v>45267</v>
          </cell>
          <cell r="B24626" t="str">
            <v>HA 33</v>
          </cell>
          <cell r="D24626">
            <v>213</v>
          </cell>
        </row>
        <row r="24627">
          <cell r="A24627">
            <v>45267</v>
          </cell>
          <cell r="B24627" t="str">
            <v>HA 39</v>
          </cell>
          <cell r="D24627">
            <v>85</v>
          </cell>
        </row>
        <row r="24628">
          <cell r="A24628">
            <v>45267</v>
          </cell>
          <cell r="B24628" t="str">
            <v>HA 57</v>
          </cell>
          <cell r="D24628">
            <v>105</v>
          </cell>
        </row>
        <row r="24629">
          <cell r="A24629">
            <v>45267</v>
          </cell>
          <cell r="B24629" t="str">
            <v>HA 59</v>
          </cell>
          <cell r="D24629">
            <v>139</v>
          </cell>
        </row>
        <row r="24630">
          <cell r="A24630">
            <v>45267</v>
          </cell>
          <cell r="B24630" t="str">
            <v>HA 71</v>
          </cell>
          <cell r="D24630">
            <v>132</v>
          </cell>
        </row>
        <row r="24631">
          <cell r="A24631">
            <v>45267</v>
          </cell>
          <cell r="B24631" t="str">
            <v>UA 1736</v>
          </cell>
          <cell r="D24631">
            <v>280</v>
          </cell>
        </row>
        <row r="24632">
          <cell r="A24632">
            <v>45267</v>
          </cell>
          <cell r="B24632" t="str">
            <v>UA 2025</v>
          </cell>
          <cell r="D24632">
            <v>181</v>
          </cell>
        </row>
        <row r="24633">
          <cell r="A24633">
            <v>45267</v>
          </cell>
          <cell r="B24633" t="str">
            <v>UA 417</v>
          </cell>
          <cell r="D24633">
            <v>122</v>
          </cell>
        </row>
        <row r="24634">
          <cell r="A24634">
            <v>45267</v>
          </cell>
          <cell r="B24634" t="str">
            <v>WN 1082</v>
          </cell>
          <cell r="D24634">
            <v>106</v>
          </cell>
        </row>
        <row r="24635">
          <cell r="A24635">
            <v>45267</v>
          </cell>
          <cell r="B24635" t="str">
            <v>WN 1940</v>
          </cell>
          <cell r="D24635">
            <v>100</v>
          </cell>
        </row>
        <row r="24636">
          <cell r="A24636">
            <v>45267</v>
          </cell>
          <cell r="B24636" t="str">
            <v>WN 2535</v>
          </cell>
          <cell r="D24636">
            <v>108</v>
          </cell>
        </row>
        <row r="24637">
          <cell r="A24637">
            <v>45267</v>
          </cell>
          <cell r="B24637" t="str">
            <v>WN 3445</v>
          </cell>
          <cell r="D24637">
            <v>168</v>
          </cell>
        </row>
        <row r="24638">
          <cell r="A24638">
            <v>45267</v>
          </cell>
          <cell r="B24638" t="str">
            <v>WN 3648</v>
          </cell>
          <cell r="D24638">
            <v>161</v>
          </cell>
        </row>
        <row r="24639">
          <cell r="A24639">
            <v>45267</v>
          </cell>
          <cell r="B24639" t="str">
            <v>WN 3725</v>
          </cell>
          <cell r="D24639">
            <v>105</v>
          </cell>
        </row>
        <row r="24640">
          <cell r="A24640">
            <v>45268</v>
          </cell>
          <cell r="B24640" t="str">
            <v>AS 805</v>
          </cell>
          <cell r="D24640">
            <v>65</v>
          </cell>
        </row>
        <row r="24641">
          <cell r="A24641">
            <v>45268</v>
          </cell>
          <cell r="B24641" t="str">
            <v>AS 809</v>
          </cell>
          <cell r="D24641">
            <v>114</v>
          </cell>
        </row>
        <row r="24642">
          <cell r="A24642">
            <v>45268</v>
          </cell>
          <cell r="B24642" t="str">
            <v>AS 825</v>
          </cell>
          <cell r="D24642">
            <v>137</v>
          </cell>
        </row>
        <row r="24643">
          <cell r="A24643">
            <v>45268</v>
          </cell>
          <cell r="B24643" t="str">
            <v>AS 829</v>
          </cell>
          <cell r="D24643">
            <v>121</v>
          </cell>
        </row>
        <row r="24644">
          <cell r="A24644">
            <v>45268</v>
          </cell>
          <cell r="B24644" t="str">
            <v>AS 836</v>
          </cell>
          <cell r="D24644">
            <v>82</v>
          </cell>
        </row>
        <row r="24645">
          <cell r="A24645">
            <v>45268</v>
          </cell>
          <cell r="B24645" t="str">
            <v>AS 861</v>
          </cell>
          <cell r="D24645">
            <v>154</v>
          </cell>
        </row>
        <row r="24646">
          <cell r="A24646">
            <v>45268</v>
          </cell>
          <cell r="B24646" t="str">
            <v>AS 879</v>
          </cell>
          <cell r="D24646">
            <v>84</v>
          </cell>
        </row>
        <row r="24647">
          <cell r="A24647">
            <v>45268</v>
          </cell>
          <cell r="B24647" t="str">
            <v>DL 464</v>
          </cell>
          <cell r="D24647">
            <v>174</v>
          </cell>
        </row>
        <row r="24648">
          <cell r="A24648">
            <v>45268</v>
          </cell>
          <cell r="B24648" t="str">
            <v>DL 481</v>
          </cell>
          <cell r="D24648">
            <v>190</v>
          </cell>
        </row>
        <row r="24649">
          <cell r="A24649">
            <v>45268</v>
          </cell>
          <cell r="B24649" t="str">
            <v>HA 23</v>
          </cell>
          <cell r="D24649">
            <v>154</v>
          </cell>
        </row>
        <row r="24650">
          <cell r="A24650">
            <v>45268</v>
          </cell>
          <cell r="B24650" t="str">
            <v>HA 31</v>
          </cell>
          <cell r="D24650">
            <v>110</v>
          </cell>
        </row>
        <row r="24651">
          <cell r="A24651">
            <v>45268</v>
          </cell>
          <cell r="B24651" t="str">
            <v>HA 41</v>
          </cell>
          <cell r="D24651">
            <v>111</v>
          </cell>
        </row>
        <row r="24652">
          <cell r="A24652">
            <v>45268</v>
          </cell>
          <cell r="B24652" t="str">
            <v>HA 59</v>
          </cell>
          <cell r="D24652">
            <v>115</v>
          </cell>
        </row>
        <row r="24653">
          <cell r="A24653">
            <v>45268</v>
          </cell>
          <cell r="B24653" t="str">
            <v>HA 71</v>
          </cell>
          <cell r="D24653">
            <v>140</v>
          </cell>
        </row>
        <row r="24654">
          <cell r="A24654">
            <v>45268</v>
          </cell>
          <cell r="B24654" t="str">
            <v>UA 1736</v>
          </cell>
          <cell r="D24654">
            <v>303</v>
          </cell>
        </row>
        <row r="24655">
          <cell r="A24655">
            <v>45268</v>
          </cell>
          <cell r="B24655" t="str">
            <v>UA 2025</v>
          </cell>
          <cell r="D24655">
            <v>225</v>
          </cell>
        </row>
        <row r="24656">
          <cell r="A24656">
            <v>45268</v>
          </cell>
          <cell r="B24656" t="str">
            <v>UA 417</v>
          </cell>
          <cell r="D24656">
            <v>82</v>
          </cell>
        </row>
        <row r="24657">
          <cell r="A24657">
            <v>45268</v>
          </cell>
          <cell r="B24657" t="str">
            <v>WN 1082</v>
          </cell>
          <cell r="D24657">
            <v>95</v>
          </cell>
        </row>
        <row r="24658">
          <cell r="A24658">
            <v>45268</v>
          </cell>
          <cell r="B24658" t="str">
            <v>WN 1940</v>
          </cell>
          <cell r="D24658">
            <v>101</v>
          </cell>
        </row>
        <row r="24659">
          <cell r="A24659">
            <v>45268</v>
          </cell>
          <cell r="B24659" t="str">
            <v>WN 2535</v>
          </cell>
          <cell r="D24659">
            <v>131</v>
          </cell>
        </row>
        <row r="24660">
          <cell r="A24660">
            <v>45268</v>
          </cell>
          <cell r="B24660" t="str">
            <v>WN 3648</v>
          </cell>
          <cell r="D24660">
            <v>16</v>
          </cell>
        </row>
        <row r="24661">
          <cell r="A24661">
            <v>45268</v>
          </cell>
          <cell r="B24661" t="str">
            <v>WN 3725</v>
          </cell>
          <cell r="D24661">
            <v>132</v>
          </cell>
        </row>
        <row r="24662">
          <cell r="A24662">
            <v>45269</v>
          </cell>
          <cell r="B24662" t="str">
            <v>AA 119</v>
          </cell>
          <cell r="D24662">
            <v>227</v>
          </cell>
        </row>
        <row r="24663">
          <cell r="A24663">
            <v>45269</v>
          </cell>
          <cell r="B24663" t="str">
            <v>AA 271</v>
          </cell>
          <cell r="D24663">
            <v>147</v>
          </cell>
        </row>
        <row r="24664">
          <cell r="A24664">
            <v>45269</v>
          </cell>
          <cell r="B24664" t="str">
            <v>AA 432</v>
          </cell>
          <cell r="D24664">
            <v>178</v>
          </cell>
        </row>
        <row r="24665">
          <cell r="A24665">
            <v>45269</v>
          </cell>
          <cell r="B24665" t="str">
            <v>AS 803</v>
          </cell>
          <cell r="D24665">
            <v>114</v>
          </cell>
        </row>
        <row r="24666">
          <cell r="A24666">
            <v>45269</v>
          </cell>
          <cell r="B24666" t="str">
            <v>AS 805</v>
          </cell>
          <cell r="D24666">
            <v>69</v>
          </cell>
        </row>
        <row r="24667">
          <cell r="A24667">
            <v>45269</v>
          </cell>
          <cell r="B24667" t="str">
            <v>AS 809</v>
          </cell>
          <cell r="D24667">
            <v>169</v>
          </cell>
        </row>
        <row r="24668">
          <cell r="A24668">
            <v>45269</v>
          </cell>
          <cell r="B24668" t="str">
            <v>AS 813</v>
          </cell>
          <cell r="D24668">
            <v>132</v>
          </cell>
        </row>
        <row r="24669">
          <cell r="A24669">
            <v>45269</v>
          </cell>
          <cell r="B24669" t="str">
            <v>AS 825</v>
          </cell>
          <cell r="D24669">
            <v>152</v>
          </cell>
        </row>
        <row r="24670">
          <cell r="A24670">
            <v>45269</v>
          </cell>
          <cell r="B24670" t="str">
            <v>AS 861</v>
          </cell>
          <cell r="D24670">
            <v>172</v>
          </cell>
        </row>
        <row r="24671">
          <cell r="A24671">
            <v>45269</v>
          </cell>
          <cell r="B24671" t="str">
            <v>AS 879</v>
          </cell>
          <cell r="D24671">
            <v>120</v>
          </cell>
        </row>
        <row r="24672">
          <cell r="A24672">
            <v>45269</v>
          </cell>
          <cell r="B24672" t="str">
            <v>DL 464</v>
          </cell>
          <cell r="D24672">
            <v>182</v>
          </cell>
        </row>
        <row r="24673">
          <cell r="A24673">
            <v>45269</v>
          </cell>
          <cell r="B24673" t="str">
            <v>DL 481</v>
          </cell>
          <cell r="D24673">
            <v>182</v>
          </cell>
        </row>
        <row r="24674">
          <cell r="A24674">
            <v>45269</v>
          </cell>
          <cell r="B24674" t="str">
            <v>HA 23</v>
          </cell>
          <cell r="D24674">
            <v>133</v>
          </cell>
        </row>
        <row r="24675">
          <cell r="A24675">
            <v>45269</v>
          </cell>
          <cell r="B24675" t="str">
            <v>HA 29</v>
          </cell>
          <cell r="D24675">
            <v>158</v>
          </cell>
        </row>
        <row r="24676">
          <cell r="A24676">
            <v>45269</v>
          </cell>
          <cell r="B24676" t="str">
            <v>HA 33</v>
          </cell>
          <cell r="D24676">
            <v>216</v>
          </cell>
        </row>
        <row r="24677">
          <cell r="A24677">
            <v>45269</v>
          </cell>
          <cell r="B24677" t="str">
            <v>HA 39</v>
          </cell>
          <cell r="D24677">
            <v>227</v>
          </cell>
        </row>
        <row r="24678">
          <cell r="A24678">
            <v>45269</v>
          </cell>
          <cell r="B24678" t="str">
            <v>HA 41</v>
          </cell>
          <cell r="D24678">
            <v>104</v>
          </cell>
        </row>
        <row r="24679">
          <cell r="A24679">
            <v>45269</v>
          </cell>
          <cell r="B24679" t="str">
            <v>HA 57</v>
          </cell>
          <cell r="D24679">
            <v>134</v>
          </cell>
        </row>
        <row r="24680">
          <cell r="A24680">
            <v>45269</v>
          </cell>
          <cell r="B24680" t="str">
            <v>HA 59</v>
          </cell>
          <cell r="D24680">
            <v>156</v>
          </cell>
        </row>
        <row r="24681">
          <cell r="A24681">
            <v>45269</v>
          </cell>
          <cell r="B24681" t="str">
            <v>HA 71</v>
          </cell>
          <cell r="D24681">
            <v>139</v>
          </cell>
        </row>
        <row r="24682">
          <cell r="A24682">
            <v>45269</v>
          </cell>
          <cell r="B24682" t="str">
            <v>UA 1736</v>
          </cell>
          <cell r="D24682">
            <v>320</v>
          </cell>
        </row>
        <row r="24683">
          <cell r="A24683">
            <v>45269</v>
          </cell>
          <cell r="B24683" t="str">
            <v>UA 1749</v>
          </cell>
          <cell r="D24683">
            <v>152</v>
          </cell>
        </row>
        <row r="24684">
          <cell r="A24684">
            <v>45269</v>
          </cell>
          <cell r="B24684" t="str">
            <v>UA 2025</v>
          </cell>
          <cell r="D24684">
            <v>240</v>
          </cell>
        </row>
        <row r="24685">
          <cell r="A24685">
            <v>45269</v>
          </cell>
          <cell r="B24685" t="str">
            <v>UA 417</v>
          </cell>
          <cell r="D24685">
            <v>133</v>
          </cell>
        </row>
        <row r="24686">
          <cell r="A24686">
            <v>45269</v>
          </cell>
          <cell r="B24686" t="str">
            <v>WN 1082</v>
          </cell>
          <cell r="D24686">
            <v>92</v>
          </cell>
        </row>
        <row r="24687">
          <cell r="A24687">
            <v>45269</v>
          </cell>
          <cell r="B24687" t="str">
            <v>WN 1940</v>
          </cell>
          <cell r="D24687">
            <v>129</v>
          </cell>
        </row>
        <row r="24688">
          <cell r="A24688">
            <v>45269</v>
          </cell>
          <cell r="B24688" t="str">
            <v>WN 2535</v>
          </cell>
          <cell r="D24688">
            <v>146</v>
          </cell>
        </row>
        <row r="24689">
          <cell r="A24689">
            <v>45269</v>
          </cell>
          <cell r="B24689" t="str">
            <v>WN 3445</v>
          </cell>
          <cell r="D24689">
            <v>142</v>
          </cell>
        </row>
        <row r="24690">
          <cell r="A24690">
            <v>45269</v>
          </cell>
          <cell r="B24690" t="str">
            <v>WN 3648</v>
          </cell>
          <cell r="D24690">
            <v>158</v>
          </cell>
        </row>
        <row r="24691">
          <cell r="A24691">
            <v>45269</v>
          </cell>
          <cell r="B24691" t="str">
            <v>WN 3725</v>
          </cell>
          <cell r="D24691">
            <v>129</v>
          </cell>
        </row>
        <row r="24692">
          <cell r="A24692">
            <v>45269</v>
          </cell>
          <cell r="B24692" t="str">
            <v>WN 878</v>
          </cell>
          <cell r="D24692">
            <v>128</v>
          </cell>
        </row>
        <row r="24693">
          <cell r="A24693">
            <v>45270</v>
          </cell>
          <cell r="B24693" t="str">
            <v>AA 271</v>
          </cell>
          <cell r="D24693">
            <v>118</v>
          </cell>
        </row>
        <row r="24694">
          <cell r="A24694">
            <v>45270</v>
          </cell>
          <cell r="B24694" t="str">
            <v>AS 829</v>
          </cell>
          <cell r="D24694">
            <v>121</v>
          </cell>
        </row>
        <row r="24695">
          <cell r="A24695">
            <v>45270</v>
          </cell>
          <cell r="B24695" t="str">
            <v>DL 464</v>
          </cell>
          <cell r="D24695">
            <v>181</v>
          </cell>
        </row>
        <row r="24696">
          <cell r="A24696">
            <v>45270</v>
          </cell>
          <cell r="B24696" t="str">
            <v>DL 481</v>
          </cell>
          <cell r="D24696">
            <v>174</v>
          </cell>
        </row>
        <row r="24697">
          <cell r="A24697">
            <v>45270</v>
          </cell>
          <cell r="B24697" t="str">
            <v>HA 23</v>
          </cell>
          <cell r="D24697">
            <v>186</v>
          </cell>
        </row>
        <row r="24698">
          <cell r="A24698">
            <v>45270</v>
          </cell>
          <cell r="B24698" t="str">
            <v>HA 29</v>
          </cell>
          <cell r="D24698">
            <v>148</v>
          </cell>
        </row>
        <row r="24699">
          <cell r="A24699">
            <v>45270</v>
          </cell>
          <cell r="B24699" t="str">
            <v>HA 31</v>
          </cell>
          <cell r="D24699">
            <v>180</v>
          </cell>
        </row>
        <row r="24700">
          <cell r="A24700">
            <v>45270</v>
          </cell>
          <cell r="B24700" t="str">
            <v>HA 33</v>
          </cell>
          <cell r="D24700">
            <v>216</v>
          </cell>
        </row>
        <row r="24701">
          <cell r="A24701">
            <v>45270</v>
          </cell>
          <cell r="B24701" t="str">
            <v>HA 39</v>
          </cell>
          <cell r="D24701">
            <v>110</v>
          </cell>
        </row>
        <row r="24702">
          <cell r="A24702">
            <v>45270</v>
          </cell>
          <cell r="B24702" t="str">
            <v>HA 57</v>
          </cell>
          <cell r="D24702">
            <v>95</v>
          </cell>
        </row>
        <row r="24703">
          <cell r="A24703">
            <v>45270</v>
          </cell>
          <cell r="B24703" t="str">
            <v>HA 59</v>
          </cell>
          <cell r="D24703">
            <v>109</v>
          </cell>
        </row>
        <row r="24704">
          <cell r="A24704">
            <v>45270</v>
          </cell>
          <cell r="B24704" t="str">
            <v>HA 71</v>
          </cell>
          <cell r="D24704">
            <v>90</v>
          </cell>
        </row>
        <row r="24705">
          <cell r="A24705">
            <v>45270</v>
          </cell>
          <cell r="B24705" t="str">
            <v>UA 1630</v>
          </cell>
          <cell r="D24705">
            <v>262</v>
          </cell>
        </row>
        <row r="24706">
          <cell r="A24706">
            <v>45270</v>
          </cell>
          <cell r="B24706" t="str">
            <v>UA 1736</v>
          </cell>
          <cell r="D24706">
            <v>291</v>
          </cell>
        </row>
        <row r="24707">
          <cell r="A24707">
            <v>45270</v>
          </cell>
          <cell r="B24707" t="str">
            <v>WN 1082</v>
          </cell>
          <cell r="D24707">
            <v>84</v>
          </cell>
        </row>
        <row r="24708">
          <cell r="A24708">
            <v>45270</v>
          </cell>
          <cell r="B24708" t="str">
            <v>WN 1940</v>
          </cell>
          <cell r="D24708">
            <v>101</v>
          </cell>
        </row>
        <row r="24709">
          <cell r="A24709">
            <v>45270</v>
          </cell>
          <cell r="B24709" t="str">
            <v>WN 2535</v>
          </cell>
          <cell r="D24709">
            <v>155</v>
          </cell>
        </row>
        <row r="24710">
          <cell r="A24710">
            <v>45270</v>
          </cell>
          <cell r="B24710" t="str">
            <v>WN 3445</v>
          </cell>
          <cell r="D24710">
            <v>143</v>
          </cell>
        </row>
        <row r="24711">
          <cell r="A24711">
            <v>45270</v>
          </cell>
          <cell r="B24711" t="str">
            <v>WN 3648</v>
          </cell>
          <cell r="D24711">
            <v>142</v>
          </cell>
        </row>
        <row r="24712">
          <cell r="A24712">
            <v>45270</v>
          </cell>
          <cell r="B24712" t="str">
            <v>WN 3725</v>
          </cell>
          <cell r="D24712">
            <v>134</v>
          </cell>
        </row>
        <row r="24713">
          <cell r="A24713">
            <v>45271</v>
          </cell>
          <cell r="B24713" t="str">
            <v>AA 119</v>
          </cell>
          <cell r="D24713">
            <v>150</v>
          </cell>
        </row>
        <row r="24714">
          <cell r="A24714">
            <v>45271</v>
          </cell>
          <cell r="B24714" t="str">
            <v>AA 271</v>
          </cell>
          <cell r="D24714">
            <v>100</v>
          </cell>
        </row>
        <row r="24715">
          <cell r="A24715">
            <v>45271</v>
          </cell>
          <cell r="B24715" t="str">
            <v>AA 432</v>
          </cell>
          <cell r="D24715">
            <v>159</v>
          </cell>
        </row>
        <row r="24716">
          <cell r="A24716">
            <v>45271</v>
          </cell>
          <cell r="B24716" t="str">
            <v>AS 805</v>
          </cell>
          <cell r="D24716">
            <v>82</v>
          </cell>
        </row>
        <row r="24717">
          <cell r="A24717">
            <v>45271</v>
          </cell>
          <cell r="B24717" t="str">
            <v>AS 825</v>
          </cell>
          <cell r="D24717">
            <v>123</v>
          </cell>
        </row>
        <row r="24718">
          <cell r="A24718">
            <v>45271</v>
          </cell>
          <cell r="B24718" t="str">
            <v>AS 829</v>
          </cell>
          <cell r="D24718">
            <v>107</v>
          </cell>
        </row>
        <row r="24719">
          <cell r="A24719">
            <v>45271</v>
          </cell>
          <cell r="B24719" t="str">
            <v>DL 464</v>
          </cell>
          <cell r="D24719">
            <v>155</v>
          </cell>
        </row>
        <row r="24720">
          <cell r="A24720">
            <v>45271</v>
          </cell>
          <cell r="B24720" t="str">
            <v>DL 481</v>
          </cell>
          <cell r="D24720">
            <v>174</v>
          </cell>
        </row>
        <row r="24721">
          <cell r="A24721">
            <v>45271</v>
          </cell>
          <cell r="B24721" t="str">
            <v>HA 23</v>
          </cell>
          <cell r="D24721">
            <v>76</v>
          </cell>
        </row>
        <row r="24722">
          <cell r="A24722">
            <v>45271</v>
          </cell>
          <cell r="B24722" t="str">
            <v>HA 29</v>
          </cell>
          <cell r="D24722">
            <v>169</v>
          </cell>
        </row>
        <row r="24723">
          <cell r="A24723">
            <v>45271</v>
          </cell>
          <cell r="B24723" t="str">
            <v>HA 31</v>
          </cell>
          <cell r="D24723">
            <v>187</v>
          </cell>
        </row>
        <row r="24724">
          <cell r="A24724">
            <v>45271</v>
          </cell>
          <cell r="B24724" t="str">
            <v>HA 33</v>
          </cell>
          <cell r="D24724">
            <v>195</v>
          </cell>
        </row>
        <row r="24725">
          <cell r="A24725">
            <v>45271</v>
          </cell>
          <cell r="B24725" t="str">
            <v>HA 39</v>
          </cell>
          <cell r="D24725">
            <v>116</v>
          </cell>
        </row>
        <row r="24726">
          <cell r="A24726">
            <v>45271</v>
          </cell>
          <cell r="B24726" t="str">
            <v>HA 45</v>
          </cell>
          <cell r="D24726">
            <v>180</v>
          </cell>
        </row>
        <row r="24727">
          <cell r="A24727">
            <v>45271</v>
          </cell>
          <cell r="B24727" t="str">
            <v>HA 57</v>
          </cell>
          <cell r="D24727">
            <v>128</v>
          </cell>
        </row>
        <row r="24728">
          <cell r="A24728">
            <v>45271</v>
          </cell>
          <cell r="B24728" t="str">
            <v>HA 59</v>
          </cell>
          <cell r="D24728">
            <v>111</v>
          </cell>
        </row>
        <row r="24729">
          <cell r="A24729">
            <v>45271</v>
          </cell>
          <cell r="B24729" t="str">
            <v>HA 71</v>
          </cell>
          <cell r="D24729">
            <v>142</v>
          </cell>
        </row>
        <row r="24730">
          <cell r="A24730">
            <v>45271</v>
          </cell>
          <cell r="B24730" t="str">
            <v>UA 1736</v>
          </cell>
          <cell r="D24730">
            <v>290</v>
          </cell>
        </row>
        <row r="24731">
          <cell r="A24731">
            <v>45271</v>
          </cell>
          <cell r="B24731" t="str">
            <v>UA 2025</v>
          </cell>
          <cell r="D24731">
            <v>230</v>
          </cell>
        </row>
        <row r="24732">
          <cell r="A24732">
            <v>45271</v>
          </cell>
          <cell r="B24732" t="str">
            <v>UA 417</v>
          </cell>
          <cell r="D24732">
            <v>74</v>
          </cell>
        </row>
        <row r="24733">
          <cell r="A24733">
            <v>45271</v>
          </cell>
          <cell r="B24733" t="str">
            <v>WN 1082</v>
          </cell>
          <cell r="D24733">
            <v>79</v>
          </cell>
        </row>
        <row r="24734">
          <cell r="A24734">
            <v>45271</v>
          </cell>
          <cell r="B24734" t="str">
            <v>WN 1940</v>
          </cell>
          <cell r="D24734">
            <v>98</v>
          </cell>
        </row>
        <row r="24735">
          <cell r="A24735">
            <v>45271</v>
          </cell>
          <cell r="B24735" t="str">
            <v>WN 3648</v>
          </cell>
          <cell r="D24735">
            <v>140</v>
          </cell>
        </row>
        <row r="24736">
          <cell r="A24736">
            <v>45271</v>
          </cell>
          <cell r="B24736" t="str">
            <v>WN 3725</v>
          </cell>
          <cell r="D24736">
            <v>139</v>
          </cell>
        </row>
        <row r="24737">
          <cell r="A24737">
            <v>45272</v>
          </cell>
          <cell r="B24737" t="str">
            <v>AA 119</v>
          </cell>
          <cell r="D24737">
            <v>232</v>
          </cell>
        </row>
        <row r="24738">
          <cell r="A24738">
            <v>45272</v>
          </cell>
          <cell r="B24738" t="str">
            <v>AA 271</v>
          </cell>
          <cell r="D24738">
            <v>105</v>
          </cell>
        </row>
        <row r="24739">
          <cell r="A24739">
            <v>45272</v>
          </cell>
          <cell r="B24739" t="str">
            <v>AA 432</v>
          </cell>
          <cell r="D24739">
            <v>177</v>
          </cell>
        </row>
        <row r="24740">
          <cell r="A24740">
            <v>45272</v>
          </cell>
          <cell r="B24740" t="str">
            <v>AS 805</v>
          </cell>
          <cell r="D24740">
            <v>162</v>
          </cell>
        </row>
        <row r="24741">
          <cell r="A24741">
            <v>45272</v>
          </cell>
          <cell r="B24741" t="str">
            <v>AS 809</v>
          </cell>
          <cell r="D24741">
            <v>138</v>
          </cell>
        </row>
        <row r="24742">
          <cell r="A24742">
            <v>45272</v>
          </cell>
          <cell r="B24742" t="str">
            <v>AS 825</v>
          </cell>
          <cell r="D24742">
            <v>144</v>
          </cell>
        </row>
        <row r="24743">
          <cell r="A24743">
            <v>45272</v>
          </cell>
          <cell r="B24743" t="str">
            <v>AS 829</v>
          </cell>
          <cell r="D24743">
            <v>156</v>
          </cell>
        </row>
        <row r="24744">
          <cell r="A24744">
            <v>45272</v>
          </cell>
          <cell r="B24744" t="str">
            <v>AS 861</v>
          </cell>
          <cell r="D24744">
            <v>156</v>
          </cell>
        </row>
        <row r="24745">
          <cell r="A24745">
            <v>45272</v>
          </cell>
          <cell r="B24745" t="str">
            <v>DL 464</v>
          </cell>
          <cell r="D24745">
            <v>171</v>
          </cell>
        </row>
        <row r="24746">
          <cell r="A24746">
            <v>45272</v>
          </cell>
          <cell r="B24746" t="str">
            <v>DL 481</v>
          </cell>
          <cell r="D24746">
            <v>185</v>
          </cell>
        </row>
        <row r="24747">
          <cell r="A24747">
            <v>45272</v>
          </cell>
          <cell r="B24747" t="str">
            <v>HA 23</v>
          </cell>
          <cell r="D24747">
            <v>96</v>
          </cell>
        </row>
        <row r="24748">
          <cell r="A24748">
            <v>45272</v>
          </cell>
          <cell r="B24748" t="str">
            <v>HA 29</v>
          </cell>
          <cell r="D24748">
            <v>157</v>
          </cell>
        </row>
        <row r="24749">
          <cell r="A24749">
            <v>45272</v>
          </cell>
          <cell r="B24749" t="str">
            <v>HA 31</v>
          </cell>
          <cell r="D24749">
            <v>187</v>
          </cell>
        </row>
        <row r="24750">
          <cell r="A24750">
            <v>45272</v>
          </cell>
          <cell r="B24750" t="str">
            <v>HA 33</v>
          </cell>
          <cell r="D24750">
            <v>190</v>
          </cell>
        </row>
        <row r="24751">
          <cell r="A24751">
            <v>45272</v>
          </cell>
          <cell r="B24751" t="str">
            <v>HA 39</v>
          </cell>
          <cell r="D24751">
            <v>142</v>
          </cell>
        </row>
        <row r="24752">
          <cell r="A24752">
            <v>45272</v>
          </cell>
          <cell r="B24752" t="str">
            <v>HA 41</v>
          </cell>
          <cell r="D24752">
            <v>116</v>
          </cell>
        </row>
        <row r="24753">
          <cell r="A24753">
            <v>45272</v>
          </cell>
          <cell r="B24753" t="str">
            <v>HA 45</v>
          </cell>
          <cell r="D24753">
            <v>105</v>
          </cell>
        </row>
        <row r="24754">
          <cell r="A24754">
            <v>45272</v>
          </cell>
          <cell r="B24754" t="str">
            <v>HA 59</v>
          </cell>
          <cell r="D24754">
            <v>105</v>
          </cell>
        </row>
        <row r="24755">
          <cell r="A24755">
            <v>45272</v>
          </cell>
          <cell r="B24755" t="str">
            <v>HA 71</v>
          </cell>
          <cell r="D24755">
            <v>109</v>
          </cell>
        </row>
        <row r="24756">
          <cell r="A24756">
            <v>45272</v>
          </cell>
          <cell r="B24756" t="str">
            <v>UA 1736</v>
          </cell>
          <cell r="D24756">
            <v>275</v>
          </cell>
        </row>
        <row r="24757">
          <cell r="A24757">
            <v>45272</v>
          </cell>
          <cell r="B24757" t="str">
            <v>UA 2025</v>
          </cell>
          <cell r="D24757">
            <v>240</v>
          </cell>
        </row>
        <row r="24758">
          <cell r="A24758">
            <v>45272</v>
          </cell>
          <cell r="B24758" t="str">
            <v>UA 417</v>
          </cell>
          <cell r="D24758">
            <v>123</v>
          </cell>
        </row>
        <row r="24759">
          <cell r="A24759">
            <v>45272</v>
          </cell>
          <cell r="B24759" t="str">
            <v>WN 1082</v>
          </cell>
          <cell r="D24759">
            <v>112</v>
          </cell>
        </row>
        <row r="24760">
          <cell r="A24760">
            <v>45272</v>
          </cell>
          <cell r="B24760" t="str">
            <v>WN 2535</v>
          </cell>
          <cell r="D24760">
            <v>171</v>
          </cell>
        </row>
        <row r="24761">
          <cell r="A24761">
            <v>45272</v>
          </cell>
          <cell r="B24761" t="str">
            <v>WN 3445</v>
          </cell>
          <cell r="D24761">
            <v>153</v>
          </cell>
        </row>
        <row r="24762">
          <cell r="A24762">
            <v>45272</v>
          </cell>
          <cell r="B24762" t="str">
            <v>WN 3648</v>
          </cell>
          <cell r="D24762">
            <v>159</v>
          </cell>
        </row>
        <row r="24763">
          <cell r="A24763">
            <v>45272</v>
          </cell>
          <cell r="B24763" t="str">
            <v>WN 3725</v>
          </cell>
          <cell r="D24763">
            <v>151</v>
          </cell>
        </row>
        <row r="24764">
          <cell r="A24764">
            <v>45273</v>
          </cell>
          <cell r="B24764" t="str">
            <v>AA 119</v>
          </cell>
          <cell r="D24764">
            <v>285</v>
          </cell>
        </row>
        <row r="24765">
          <cell r="A24765">
            <v>45273</v>
          </cell>
          <cell r="B24765" t="str">
            <v>AA 271</v>
          </cell>
          <cell r="D24765">
            <v>112</v>
          </cell>
        </row>
        <row r="24766">
          <cell r="A24766">
            <v>45273</v>
          </cell>
          <cell r="B24766" t="str">
            <v>AA 432</v>
          </cell>
          <cell r="D24766">
            <v>150</v>
          </cell>
        </row>
        <row r="24767">
          <cell r="A24767">
            <v>45273</v>
          </cell>
          <cell r="B24767" t="str">
            <v>AS 805</v>
          </cell>
          <cell r="D24767">
            <v>161</v>
          </cell>
        </row>
        <row r="24768">
          <cell r="A24768">
            <v>45273</v>
          </cell>
          <cell r="B24768" t="str">
            <v>AS 825</v>
          </cell>
          <cell r="D24768">
            <v>162</v>
          </cell>
        </row>
        <row r="24769">
          <cell r="A24769">
            <v>45273</v>
          </cell>
          <cell r="B24769" t="str">
            <v>AS 829</v>
          </cell>
          <cell r="D24769">
            <v>147</v>
          </cell>
        </row>
        <row r="24770">
          <cell r="A24770">
            <v>45273</v>
          </cell>
          <cell r="B24770" t="str">
            <v>AS 861</v>
          </cell>
          <cell r="D24770">
            <v>153</v>
          </cell>
        </row>
        <row r="24771">
          <cell r="A24771">
            <v>45273</v>
          </cell>
          <cell r="B24771" t="str">
            <v>DL 355</v>
          </cell>
          <cell r="D24771">
            <v>165</v>
          </cell>
        </row>
        <row r="24772">
          <cell r="A24772">
            <v>45273</v>
          </cell>
          <cell r="B24772" t="str">
            <v>DL 464</v>
          </cell>
          <cell r="D24772">
            <v>186</v>
          </cell>
        </row>
        <row r="24773">
          <cell r="A24773">
            <v>45273</v>
          </cell>
          <cell r="B24773" t="str">
            <v>DL 481</v>
          </cell>
          <cell r="D24773">
            <v>186</v>
          </cell>
        </row>
        <row r="24774">
          <cell r="A24774">
            <v>45273</v>
          </cell>
          <cell r="B24774" t="str">
            <v>HA 29</v>
          </cell>
          <cell r="D24774">
            <v>169</v>
          </cell>
        </row>
        <row r="24775">
          <cell r="A24775">
            <v>45273</v>
          </cell>
          <cell r="B24775" t="str">
            <v>HA 31</v>
          </cell>
          <cell r="D24775">
            <v>172</v>
          </cell>
        </row>
        <row r="24776">
          <cell r="A24776">
            <v>45273</v>
          </cell>
          <cell r="B24776" t="str">
            <v>HA 33</v>
          </cell>
          <cell r="D24776">
            <v>238</v>
          </cell>
        </row>
        <row r="24777">
          <cell r="A24777">
            <v>45273</v>
          </cell>
          <cell r="B24777" t="str">
            <v>HA 39</v>
          </cell>
          <cell r="D24777">
            <v>171</v>
          </cell>
        </row>
        <row r="24778">
          <cell r="A24778">
            <v>45273</v>
          </cell>
          <cell r="B24778" t="str">
            <v>HA 57</v>
          </cell>
          <cell r="D24778">
            <v>120</v>
          </cell>
        </row>
        <row r="24779">
          <cell r="A24779">
            <v>45273</v>
          </cell>
          <cell r="B24779" t="str">
            <v>HA 59</v>
          </cell>
          <cell r="D24779">
            <v>163</v>
          </cell>
        </row>
        <row r="24780">
          <cell r="A24780">
            <v>45273</v>
          </cell>
          <cell r="B24780" t="str">
            <v>HA 71</v>
          </cell>
          <cell r="D24780">
            <v>110</v>
          </cell>
        </row>
        <row r="24781">
          <cell r="A24781">
            <v>45273</v>
          </cell>
          <cell r="B24781" t="str">
            <v>UA 1736</v>
          </cell>
          <cell r="D24781">
            <v>345</v>
          </cell>
        </row>
        <row r="24782">
          <cell r="A24782">
            <v>45273</v>
          </cell>
          <cell r="B24782" t="str">
            <v>UA 2025</v>
          </cell>
          <cell r="D24782">
            <v>243</v>
          </cell>
        </row>
        <row r="24783">
          <cell r="A24783">
            <v>45273</v>
          </cell>
          <cell r="B24783" t="str">
            <v>UA 417</v>
          </cell>
          <cell r="D24783">
            <v>137</v>
          </cell>
        </row>
        <row r="24784">
          <cell r="A24784">
            <v>45273</v>
          </cell>
          <cell r="B24784" t="str">
            <v>WN 1082</v>
          </cell>
          <cell r="D24784">
            <v>163</v>
          </cell>
        </row>
        <row r="24785">
          <cell r="A24785">
            <v>45273</v>
          </cell>
          <cell r="B24785" t="str">
            <v>WN 1940</v>
          </cell>
          <cell r="D24785">
            <v>148</v>
          </cell>
        </row>
        <row r="24786">
          <cell r="A24786">
            <v>45273</v>
          </cell>
          <cell r="B24786" t="str">
            <v>WN 2535</v>
          </cell>
          <cell r="D24786">
            <v>172</v>
          </cell>
        </row>
        <row r="24787">
          <cell r="A24787">
            <v>45273</v>
          </cell>
          <cell r="B24787" t="str">
            <v>WN 3445</v>
          </cell>
          <cell r="D24787">
            <v>172</v>
          </cell>
        </row>
        <row r="24788">
          <cell r="A24788">
            <v>45273</v>
          </cell>
          <cell r="B24788" t="str">
            <v>WN 3648</v>
          </cell>
          <cell r="D24788">
            <v>155</v>
          </cell>
        </row>
        <row r="24789">
          <cell r="A24789">
            <v>45273</v>
          </cell>
          <cell r="B24789" t="str">
            <v>WN 3725</v>
          </cell>
          <cell r="D24789">
            <v>150</v>
          </cell>
        </row>
        <row r="24790">
          <cell r="A24790">
            <v>45274</v>
          </cell>
          <cell r="B24790" t="str">
            <v>AA 119</v>
          </cell>
          <cell r="D24790">
            <v>226</v>
          </cell>
        </row>
        <row r="24791">
          <cell r="A24791">
            <v>45274</v>
          </cell>
          <cell r="B24791" t="str">
            <v>AA 271</v>
          </cell>
          <cell r="D24791">
            <v>182</v>
          </cell>
        </row>
        <row r="24792">
          <cell r="A24792">
            <v>45274</v>
          </cell>
          <cell r="B24792" t="str">
            <v>AA 432</v>
          </cell>
          <cell r="D24792">
            <v>168</v>
          </cell>
        </row>
        <row r="24793">
          <cell r="A24793">
            <v>45274</v>
          </cell>
          <cell r="B24793" t="str">
            <v>AS 803</v>
          </cell>
          <cell r="D24793">
            <v>145</v>
          </cell>
        </row>
        <row r="24794">
          <cell r="A24794">
            <v>45274</v>
          </cell>
          <cell r="B24794" t="str">
            <v>AS 805</v>
          </cell>
          <cell r="D24794">
            <v>178</v>
          </cell>
        </row>
        <row r="24795">
          <cell r="A24795">
            <v>45274</v>
          </cell>
          <cell r="B24795" t="str">
            <v>AS 809</v>
          </cell>
          <cell r="D24795">
            <v>176</v>
          </cell>
        </row>
        <row r="24796">
          <cell r="A24796">
            <v>45274</v>
          </cell>
          <cell r="B24796" t="str">
            <v>AS 825</v>
          </cell>
          <cell r="D24796">
            <v>177</v>
          </cell>
        </row>
        <row r="24797">
          <cell r="A24797">
            <v>45274</v>
          </cell>
          <cell r="B24797" t="str">
            <v>AS 861</v>
          </cell>
          <cell r="D24797">
            <v>178</v>
          </cell>
        </row>
        <row r="24798">
          <cell r="A24798">
            <v>45274</v>
          </cell>
          <cell r="B24798" t="str">
            <v>AS 865</v>
          </cell>
          <cell r="D24798">
            <v>162</v>
          </cell>
        </row>
        <row r="24799">
          <cell r="A24799">
            <v>45274</v>
          </cell>
          <cell r="B24799" t="str">
            <v>DL 355</v>
          </cell>
          <cell r="D24799">
            <v>187</v>
          </cell>
        </row>
        <row r="24800">
          <cell r="A24800">
            <v>45274</v>
          </cell>
          <cell r="B24800" t="str">
            <v>DL 464</v>
          </cell>
          <cell r="D24800">
            <v>198</v>
          </cell>
        </row>
        <row r="24801">
          <cell r="A24801">
            <v>45274</v>
          </cell>
          <cell r="B24801" t="str">
            <v>DL 481</v>
          </cell>
          <cell r="D24801">
            <v>191</v>
          </cell>
        </row>
        <row r="24802">
          <cell r="A24802">
            <v>45274</v>
          </cell>
          <cell r="B24802" t="str">
            <v>HA 23</v>
          </cell>
          <cell r="D24802">
            <v>171</v>
          </cell>
        </row>
        <row r="24803">
          <cell r="A24803">
            <v>45274</v>
          </cell>
          <cell r="B24803" t="str">
            <v>HA 29</v>
          </cell>
          <cell r="D24803">
            <v>174</v>
          </cell>
        </row>
        <row r="24804">
          <cell r="A24804">
            <v>45274</v>
          </cell>
          <cell r="B24804" t="str">
            <v>HA 31</v>
          </cell>
          <cell r="D24804">
            <v>187</v>
          </cell>
        </row>
        <row r="24805">
          <cell r="A24805">
            <v>45274</v>
          </cell>
          <cell r="B24805" t="str">
            <v>HA 33</v>
          </cell>
          <cell r="D24805">
            <v>273</v>
          </cell>
        </row>
        <row r="24806">
          <cell r="A24806">
            <v>45274</v>
          </cell>
          <cell r="B24806" t="str">
            <v>HA 39</v>
          </cell>
          <cell r="D24806">
            <v>181</v>
          </cell>
        </row>
        <row r="24807">
          <cell r="A24807">
            <v>45274</v>
          </cell>
          <cell r="B24807" t="str">
            <v>HA 41</v>
          </cell>
          <cell r="D24807">
            <v>169</v>
          </cell>
        </row>
        <row r="24808">
          <cell r="A24808">
            <v>45274</v>
          </cell>
          <cell r="B24808" t="str">
            <v>HA 59</v>
          </cell>
          <cell r="D24808">
            <v>165</v>
          </cell>
        </row>
        <row r="24809">
          <cell r="A24809">
            <v>45274</v>
          </cell>
          <cell r="B24809" t="str">
            <v>HA 71</v>
          </cell>
          <cell r="D24809">
            <v>154</v>
          </cell>
        </row>
        <row r="24810">
          <cell r="A24810">
            <v>45274</v>
          </cell>
          <cell r="B24810" t="str">
            <v>UA 1736</v>
          </cell>
          <cell r="D24810">
            <v>335</v>
          </cell>
        </row>
        <row r="24811">
          <cell r="A24811">
            <v>45274</v>
          </cell>
          <cell r="B24811" t="str">
            <v>UA 1749</v>
          </cell>
          <cell r="D24811">
            <v>152</v>
          </cell>
        </row>
        <row r="24812">
          <cell r="A24812">
            <v>45274</v>
          </cell>
          <cell r="B24812" t="str">
            <v>UA 2050</v>
          </cell>
          <cell r="D24812">
            <v>332</v>
          </cell>
        </row>
        <row r="24813">
          <cell r="A24813">
            <v>45274</v>
          </cell>
          <cell r="B24813" t="str">
            <v>UA 417</v>
          </cell>
          <cell r="D24813">
            <v>134</v>
          </cell>
        </row>
        <row r="24814">
          <cell r="A24814">
            <v>45274</v>
          </cell>
          <cell r="B24814" t="str">
            <v>WN 1082</v>
          </cell>
          <cell r="D24814">
            <v>143</v>
          </cell>
        </row>
        <row r="24815">
          <cell r="A24815">
            <v>45274</v>
          </cell>
          <cell r="B24815" t="str">
            <v>WN 1940</v>
          </cell>
          <cell r="D24815">
            <v>165</v>
          </cell>
        </row>
        <row r="24816">
          <cell r="A24816">
            <v>45274</v>
          </cell>
          <cell r="B24816" t="str">
            <v>WN 2535</v>
          </cell>
          <cell r="D24816">
            <v>160</v>
          </cell>
        </row>
        <row r="24817">
          <cell r="A24817">
            <v>45274</v>
          </cell>
          <cell r="B24817" t="str">
            <v>WN 3445</v>
          </cell>
          <cell r="D24817">
            <v>157</v>
          </cell>
        </row>
        <row r="24818">
          <cell r="A24818">
            <v>45274</v>
          </cell>
          <cell r="B24818" t="str">
            <v>WN 3648</v>
          </cell>
          <cell r="D24818">
            <v>150</v>
          </cell>
        </row>
        <row r="24819">
          <cell r="A24819">
            <v>45274</v>
          </cell>
          <cell r="B24819" t="str">
            <v>WN 3725</v>
          </cell>
          <cell r="D24819">
            <v>174</v>
          </cell>
        </row>
        <row r="24820">
          <cell r="A24820">
            <v>45275</v>
          </cell>
          <cell r="B24820" t="str">
            <v>AA 119</v>
          </cell>
          <cell r="D24820">
            <v>230</v>
          </cell>
        </row>
        <row r="24821">
          <cell r="A24821">
            <v>45275</v>
          </cell>
          <cell r="B24821" t="str">
            <v>AA 271</v>
          </cell>
          <cell r="D24821">
            <v>101</v>
          </cell>
        </row>
        <row r="24822">
          <cell r="A24822">
            <v>45275</v>
          </cell>
          <cell r="B24822" t="str">
            <v>AA 432</v>
          </cell>
          <cell r="D24822">
            <v>188</v>
          </cell>
        </row>
        <row r="24823">
          <cell r="A24823">
            <v>45275</v>
          </cell>
          <cell r="B24823" t="str">
            <v>AS 805</v>
          </cell>
          <cell r="D24823">
            <v>174</v>
          </cell>
        </row>
        <row r="24824">
          <cell r="A24824">
            <v>45275</v>
          </cell>
          <cell r="B24824" t="str">
            <v>AS 825</v>
          </cell>
          <cell r="D24824">
            <v>181</v>
          </cell>
        </row>
        <row r="24825">
          <cell r="A24825">
            <v>45275</v>
          </cell>
          <cell r="B24825" t="str">
            <v>AS 829</v>
          </cell>
          <cell r="D24825">
            <v>149</v>
          </cell>
        </row>
        <row r="24826">
          <cell r="A24826">
            <v>45275</v>
          </cell>
          <cell r="B24826" t="str">
            <v>AS 836</v>
          </cell>
          <cell r="D24826">
            <v>161</v>
          </cell>
        </row>
        <row r="24827">
          <cell r="A24827">
            <v>45275</v>
          </cell>
          <cell r="B24827" t="str">
            <v>AS 861</v>
          </cell>
          <cell r="D24827">
            <v>172</v>
          </cell>
        </row>
        <row r="24828">
          <cell r="A24828">
            <v>45275</v>
          </cell>
          <cell r="B24828" t="str">
            <v>AS 879</v>
          </cell>
          <cell r="D24828">
            <v>171</v>
          </cell>
        </row>
        <row r="24829">
          <cell r="A24829">
            <v>45275</v>
          </cell>
          <cell r="B24829" t="str">
            <v>DL 355</v>
          </cell>
          <cell r="D24829">
            <v>185</v>
          </cell>
        </row>
        <row r="24830">
          <cell r="A24830">
            <v>45275</v>
          </cell>
          <cell r="B24830" t="str">
            <v>DL 389</v>
          </cell>
          <cell r="D24830">
            <v>194</v>
          </cell>
        </row>
        <row r="24831">
          <cell r="A24831">
            <v>45275</v>
          </cell>
          <cell r="B24831" t="str">
            <v>DL 448</v>
          </cell>
          <cell r="D24831">
            <v>192</v>
          </cell>
        </row>
        <row r="24832">
          <cell r="A24832">
            <v>45275</v>
          </cell>
          <cell r="B24832" t="str">
            <v>HA 23</v>
          </cell>
          <cell r="D24832">
            <v>180</v>
          </cell>
        </row>
        <row r="24833">
          <cell r="A24833">
            <v>45275</v>
          </cell>
          <cell r="B24833" t="str">
            <v>HA 29</v>
          </cell>
          <cell r="D24833">
            <v>178</v>
          </cell>
        </row>
        <row r="24834">
          <cell r="A24834">
            <v>45275</v>
          </cell>
          <cell r="B24834" t="str">
            <v>HA 31</v>
          </cell>
          <cell r="D24834">
            <v>150</v>
          </cell>
        </row>
        <row r="24835">
          <cell r="A24835">
            <v>45275</v>
          </cell>
          <cell r="B24835" t="str">
            <v>HA 33</v>
          </cell>
          <cell r="D24835">
            <v>268</v>
          </cell>
        </row>
        <row r="24836">
          <cell r="A24836">
            <v>45275</v>
          </cell>
          <cell r="B24836" t="str">
            <v>HA 39</v>
          </cell>
          <cell r="D24836">
            <v>171</v>
          </cell>
        </row>
        <row r="24837">
          <cell r="A24837">
            <v>45275</v>
          </cell>
          <cell r="B24837" t="str">
            <v>HA 41</v>
          </cell>
          <cell r="D24837">
            <v>180</v>
          </cell>
        </row>
        <row r="24838">
          <cell r="A24838">
            <v>45275</v>
          </cell>
          <cell r="B24838" t="str">
            <v>HA 45</v>
          </cell>
          <cell r="D24838">
            <v>153</v>
          </cell>
        </row>
        <row r="24839">
          <cell r="A24839">
            <v>45275</v>
          </cell>
          <cell r="B24839" t="str">
            <v>HA 59</v>
          </cell>
          <cell r="D24839">
            <v>126</v>
          </cell>
        </row>
        <row r="24840">
          <cell r="A24840">
            <v>45275</v>
          </cell>
          <cell r="B24840" t="str">
            <v>UA 1736</v>
          </cell>
          <cell r="D24840">
            <v>355</v>
          </cell>
        </row>
        <row r="24841">
          <cell r="A24841">
            <v>45275</v>
          </cell>
          <cell r="B24841" t="str">
            <v>UA 1749</v>
          </cell>
          <cell r="D24841">
            <v>152</v>
          </cell>
        </row>
        <row r="24842">
          <cell r="A24842">
            <v>45275</v>
          </cell>
          <cell r="B24842" t="str">
            <v>UA 2050</v>
          </cell>
          <cell r="D24842">
            <v>345</v>
          </cell>
        </row>
        <row r="24843">
          <cell r="A24843">
            <v>45275</v>
          </cell>
          <cell r="B24843" t="str">
            <v>UA 417</v>
          </cell>
          <cell r="D24843">
            <v>163</v>
          </cell>
        </row>
        <row r="24844">
          <cell r="A24844">
            <v>45275</v>
          </cell>
          <cell r="B24844" t="str">
            <v>WN 1082</v>
          </cell>
          <cell r="D24844">
            <v>165</v>
          </cell>
        </row>
        <row r="24845">
          <cell r="A24845">
            <v>45275</v>
          </cell>
          <cell r="B24845" t="str">
            <v>WN 1940</v>
          </cell>
          <cell r="D24845">
            <v>168</v>
          </cell>
        </row>
        <row r="24846">
          <cell r="A24846">
            <v>45275</v>
          </cell>
          <cell r="B24846" t="str">
            <v>WN 2535</v>
          </cell>
          <cell r="D24846">
            <v>175</v>
          </cell>
        </row>
        <row r="24847">
          <cell r="A24847">
            <v>45275</v>
          </cell>
          <cell r="B24847" t="str">
            <v>WN 3445</v>
          </cell>
          <cell r="D24847">
            <v>170</v>
          </cell>
        </row>
        <row r="24848">
          <cell r="A24848">
            <v>45275</v>
          </cell>
          <cell r="B24848" t="str">
            <v>WN 3648</v>
          </cell>
          <cell r="D24848">
            <v>168</v>
          </cell>
        </row>
        <row r="24849">
          <cell r="A24849">
            <v>45275</v>
          </cell>
          <cell r="B24849" t="str">
            <v>WN 3725</v>
          </cell>
          <cell r="D24849">
            <v>177</v>
          </cell>
        </row>
        <row r="24850">
          <cell r="A24850">
            <v>45276</v>
          </cell>
          <cell r="B24850" t="str">
            <v>AA 119</v>
          </cell>
          <cell r="D24850">
            <v>243</v>
          </cell>
        </row>
        <row r="24851">
          <cell r="A24851">
            <v>45276</v>
          </cell>
          <cell r="B24851" t="str">
            <v>AA 271</v>
          </cell>
          <cell r="D24851">
            <v>193</v>
          </cell>
        </row>
        <row r="24852">
          <cell r="A24852">
            <v>45276</v>
          </cell>
          <cell r="B24852" t="str">
            <v>AA 432</v>
          </cell>
          <cell r="D24852">
            <v>177</v>
          </cell>
        </row>
        <row r="24853">
          <cell r="A24853">
            <v>45276</v>
          </cell>
          <cell r="B24853" t="str">
            <v>AS 803</v>
          </cell>
          <cell r="D24853">
            <v>170</v>
          </cell>
        </row>
        <row r="24854">
          <cell r="A24854">
            <v>45276</v>
          </cell>
          <cell r="B24854" t="str">
            <v>AS 805</v>
          </cell>
          <cell r="D24854">
            <v>176</v>
          </cell>
        </row>
        <row r="24855">
          <cell r="A24855">
            <v>45276</v>
          </cell>
          <cell r="B24855" t="str">
            <v>AS 809</v>
          </cell>
          <cell r="D24855">
            <v>157</v>
          </cell>
        </row>
        <row r="24856">
          <cell r="A24856">
            <v>45276</v>
          </cell>
          <cell r="B24856" t="str">
            <v>AS 813</v>
          </cell>
          <cell r="D24856">
            <v>167</v>
          </cell>
        </row>
        <row r="24857">
          <cell r="A24857">
            <v>45276</v>
          </cell>
          <cell r="B24857" t="str">
            <v>AS 825</v>
          </cell>
          <cell r="D24857">
            <v>171</v>
          </cell>
        </row>
        <row r="24858">
          <cell r="A24858">
            <v>45276</v>
          </cell>
          <cell r="B24858" t="str">
            <v>AS 829</v>
          </cell>
          <cell r="D24858">
            <v>124</v>
          </cell>
        </row>
        <row r="24859">
          <cell r="A24859">
            <v>45276</v>
          </cell>
          <cell r="B24859" t="str">
            <v>AS 836</v>
          </cell>
          <cell r="D24859">
            <v>98</v>
          </cell>
        </row>
        <row r="24860">
          <cell r="A24860">
            <v>45276</v>
          </cell>
          <cell r="B24860" t="str">
            <v>AS 861</v>
          </cell>
          <cell r="D24860">
            <v>181</v>
          </cell>
        </row>
        <row r="24861">
          <cell r="A24861">
            <v>45276</v>
          </cell>
          <cell r="B24861" t="str">
            <v>AS 879</v>
          </cell>
          <cell r="D24861">
            <v>171</v>
          </cell>
        </row>
        <row r="24862">
          <cell r="A24862">
            <v>45276</v>
          </cell>
          <cell r="B24862" t="str">
            <v>DL 316</v>
          </cell>
          <cell r="D24862">
            <v>176</v>
          </cell>
        </row>
        <row r="24863">
          <cell r="A24863">
            <v>45276</v>
          </cell>
          <cell r="B24863" t="str">
            <v>DL 328</v>
          </cell>
          <cell r="D24863">
            <v>184</v>
          </cell>
        </row>
        <row r="24864">
          <cell r="A24864">
            <v>45276</v>
          </cell>
          <cell r="B24864" t="str">
            <v>DL 355</v>
          </cell>
          <cell r="D24864">
            <v>194</v>
          </cell>
        </row>
        <row r="24865">
          <cell r="A24865">
            <v>45276</v>
          </cell>
          <cell r="B24865" t="str">
            <v>DL 448</v>
          </cell>
          <cell r="D24865">
            <v>172</v>
          </cell>
        </row>
        <row r="24866">
          <cell r="A24866">
            <v>45276</v>
          </cell>
          <cell r="B24866" t="str">
            <v>HA 23</v>
          </cell>
          <cell r="D24866">
            <v>177</v>
          </cell>
        </row>
        <row r="24867">
          <cell r="A24867">
            <v>45276</v>
          </cell>
          <cell r="B24867" t="str">
            <v>HA 29</v>
          </cell>
          <cell r="D24867">
            <v>185</v>
          </cell>
        </row>
        <row r="24868">
          <cell r="A24868">
            <v>45276</v>
          </cell>
          <cell r="B24868" t="str">
            <v>HA 31</v>
          </cell>
          <cell r="D24868">
            <v>176</v>
          </cell>
        </row>
        <row r="24869">
          <cell r="A24869">
            <v>45276</v>
          </cell>
          <cell r="B24869" t="str">
            <v>HA 33</v>
          </cell>
          <cell r="D24869">
            <v>273</v>
          </cell>
        </row>
        <row r="24870">
          <cell r="A24870">
            <v>45276</v>
          </cell>
          <cell r="B24870" t="str">
            <v>HA 39</v>
          </cell>
          <cell r="D24870">
            <v>169</v>
          </cell>
        </row>
        <row r="24871">
          <cell r="A24871">
            <v>45276</v>
          </cell>
          <cell r="B24871" t="str">
            <v>HA 41</v>
          </cell>
          <cell r="D24871">
            <v>189</v>
          </cell>
        </row>
        <row r="24872">
          <cell r="A24872">
            <v>45276</v>
          </cell>
          <cell r="B24872" t="str">
            <v>HA 57</v>
          </cell>
          <cell r="D24872">
            <v>168</v>
          </cell>
        </row>
        <row r="24873">
          <cell r="A24873">
            <v>45276</v>
          </cell>
          <cell r="B24873" t="str">
            <v>HA 59</v>
          </cell>
          <cell r="D24873">
            <v>188</v>
          </cell>
        </row>
        <row r="24874">
          <cell r="A24874">
            <v>45276</v>
          </cell>
          <cell r="B24874" t="str">
            <v>UA 1736</v>
          </cell>
          <cell r="D24874">
            <v>353</v>
          </cell>
        </row>
        <row r="24875">
          <cell r="A24875">
            <v>45276</v>
          </cell>
          <cell r="B24875" t="str">
            <v>UA 1749</v>
          </cell>
          <cell r="D24875">
            <v>166</v>
          </cell>
        </row>
        <row r="24876">
          <cell r="A24876">
            <v>45276</v>
          </cell>
          <cell r="B24876" t="str">
            <v>UA 202</v>
          </cell>
          <cell r="D24876">
            <v>225</v>
          </cell>
        </row>
        <row r="24877">
          <cell r="A24877">
            <v>45276</v>
          </cell>
          <cell r="B24877" t="str">
            <v>UA 2050</v>
          </cell>
          <cell r="D24877">
            <v>346</v>
          </cell>
        </row>
        <row r="24878">
          <cell r="A24878">
            <v>45276</v>
          </cell>
          <cell r="B24878" t="str">
            <v>UA 417</v>
          </cell>
          <cell r="D24878">
            <v>166</v>
          </cell>
        </row>
        <row r="24879">
          <cell r="A24879">
            <v>45276</v>
          </cell>
          <cell r="B24879" t="str">
            <v>WN 1082</v>
          </cell>
          <cell r="D24879">
            <v>173</v>
          </cell>
        </row>
        <row r="24880">
          <cell r="A24880">
            <v>45276</v>
          </cell>
          <cell r="B24880" t="str">
            <v>WN 2535</v>
          </cell>
          <cell r="D24880">
            <v>173</v>
          </cell>
        </row>
        <row r="24881">
          <cell r="A24881">
            <v>45276</v>
          </cell>
          <cell r="B24881" t="str">
            <v>WN 3445</v>
          </cell>
          <cell r="D24881">
            <v>170</v>
          </cell>
        </row>
        <row r="24882">
          <cell r="A24882">
            <v>45276</v>
          </cell>
          <cell r="B24882" t="str">
            <v>WN 3648</v>
          </cell>
          <cell r="D24882">
            <v>169</v>
          </cell>
        </row>
        <row r="24883">
          <cell r="A24883">
            <v>45276</v>
          </cell>
          <cell r="B24883" t="str">
            <v>WN 3725</v>
          </cell>
          <cell r="D24883">
            <v>175</v>
          </cell>
        </row>
        <row r="24884">
          <cell r="A24884">
            <v>45276</v>
          </cell>
          <cell r="B24884" t="str">
            <v>WN 878</v>
          </cell>
          <cell r="D24884">
            <v>149</v>
          </cell>
        </row>
        <row r="24885">
          <cell r="A24885">
            <v>45277</v>
          </cell>
          <cell r="B24885" t="str">
            <v>AA 119</v>
          </cell>
          <cell r="D24885">
            <v>250</v>
          </cell>
        </row>
        <row r="24886">
          <cell r="A24886">
            <v>45277</v>
          </cell>
          <cell r="B24886" t="str">
            <v>AA 271</v>
          </cell>
          <cell r="D24886">
            <v>150</v>
          </cell>
        </row>
        <row r="24887">
          <cell r="A24887">
            <v>45277</v>
          </cell>
          <cell r="B24887" t="str">
            <v>AA 432</v>
          </cell>
          <cell r="D24887">
            <v>188</v>
          </cell>
        </row>
        <row r="24888">
          <cell r="A24888">
            <v>45277</v>
          </cell>
          <cell r="B24888" t="str">
            <v>AS 813</v>
          </cell>
          <cell r="D24888">
            <v>168</v>
          </cell>
        </row>
        <row r="24889">
          <cell r="A24889">
            <v>45277</v>
          </cell>
          <cell r="B24889" t="str">
            <v>AS 829</v>
          </cell>
          <cell r="D24889">
            <v>129</v>
          </cell>
        </row>
        <row r="24890">
          <cell r="A24890">
            <v>45277</v>
          </cell>
          <cell r="B24890" t="str">
            <v>AS 836</v>
          </cell>
          <cell r="D24890">
            <v>152</v>
          </cell>
        </row>
        <row r="24891">
          <cell r="A24891">
            <v>45277</v>
          </cell>
          <cell r="B24891" t="str">
            <v>AS 861</v>
          </cell>
          <cell r="D24891">
            <v>178</v>
          </cell>
        </row>
        <row r="24892">
          <cell r="A24892">
            <v>45277</v>
          </cell>
          <cell r="B24892" t="str">
            <v>AS 879</v>
          </cell>
          <cell r="D24892">
            <v>165</v>
          </cell>
        </row>
        <row r="24893">
          <cell r="A24893">
            <v>45277</v>
          </cell>
          <cell r="B24893" t="str">
            <v>DL 328</v>
          </cell>
          <cell r="D24893">
            <v>190</v>
          </cell>
        </row>
        <row r="24894">
          <cell r="A24894">
            <v>45277</v>
          </cell>
          <cell r="B24894" t="str">
            <v>DL 355</v>
          </cell>
          <cell r="D24894">
            <v>195</v>
          </cell>
        </row>
        <row r="24895">
          <cell r="A24895">
            <v>45277</v>
          </cell>
          <cell r="B24895" t="str">
            <v>DL 448</v>
          </cell>
          <cell r="D24895">
            <v>194</v>
          </cell>
        </row>
        <row r="24896">
          <cell r="A24896">
            <v>45277</v>
          </cell>
          <cell r="B24896" t="str">
            <v>HA 23</v>
          </cell>
          <cell r="D24896">
            <v>187</v>
          </cell>
        </row>
        <row r="24897">
          <cell r="A24897">
            <v>45277</v>
          </cell>
          <cell r="B24897" t="str">
            <v>HA 29</v>
          </cell>
          <cell r="D24897">
            <v>157</v>
          </cell>
        </row>
        <row r="24898">
          <cell r="A24898">
            <v>45277</v>
          </cell>
          <cell r="B24898" t="str">
            <v>HA 31</v>
          </cell>
          <cell r="D24898">
            <v>188</v>
          </cell>
        </row>
        <row r="24899">
          <cell r="A24899">
            <v>45277</v>
          </cell>
          <cell r="B24899" t="str">
            <v>HA 33</v>
          </cell>
          <cell r="D24899">
            <v>272</v>
          </cell>
        </row>
        <row r="24900">
          <cell r="A24900">
            <v>45277</v>
          </cell>
          <cell r="B24900" t="str">
            <v>HA 39</v>
          </cell>
          <cell r="D24900">
            <v>177</v>
          </cell>
        </row>
        <row r="24901">
          <cell r="A24901">
            <v>45277</v>
          </cell>
          <cell r="B24901" t="str">
            <v>HA 57</v>
          </cell>
          <cell r="D24901">
            <v>153</v>
          </cell>
        </row>
        <row r="24902">
          <cell r="A24902">
            <v>45277</v>
          </cell>
          <cell r="B24902" t="str">
            <v>HA 59</v>
          </cell>
          <cell r="D24902">
            <v>160</v>
          </cell>
        </row>
        <row r="24903">
          <cell r="A24903">
            <v>45277</v>
          </cell>
          <cell r="B24903" t="str">
            <v>UA 1630</v>
          </cell>
          <cell r="D24903">
            <v>234</v>
          </cell>
        </row>
        <row r="24904">
          <cell r="A24904">
            <v>45277</v>
          </cell>
          <cell r="B24904" t="str">
            <v>UA 1736</v>
          </cell>
          <cell r="D24904">
            <v>343</v>
          </cell>
        </row>
        <row r="24905">
          <cell r="A24905">
            <v>45277</v>
          </cell>
          <cell r="B24905" t="str">
            <v>UA 1749</v>
          </cell>
          <cell r="D24905">
            <v>148</v>
          </cell>
        </row>
        <row r="24906">
          <cell r="A24906">
            <v>45277</v>
          </cell>
          <cell r="B24906" t="str">
            <v>UA 417</v>
          </cell>
          <cell r="D24906">
            <v>150</v>
          </cell>
        </row>
        <row r="24907">
          <cell r="A24907">
            <v>45277</v>
          </cell>
          <cell r="B24907" t="str">
            <v>WN 1082</v>
          </cell>
          <cell r="D24907">
            <v>173</v>
          </cell>
        </row>
        <row r="24908">
          <cell r="A24908">
            <v>45277</v>
          </cell>
          <cell r="B24908" t="str">
            <v>WN 1940</v>
          </cell>
          <cell r="D24908">
            <v>142</v>
          </cell>
        </row>
        <row r="24909">
          <cell r="A24909">
            <v>45277</v>
          </cell>
          <cell r="B24909" t="str">
            <v>WN 2535</v>
          </cell>
          <cell r="D24909">
            <v>171</v>
          </cell>
        </row>
        <row r="24910">
          <cell r="A24910">
            <v>45277</v>
          </cell>
          <cell r="B24910" t="str">
            <v>WN 3445</v>
          </cell>
          <cell r="D24910">
            <v>164</v>
          </cell>
        </row>
        <row r="24911">
          <cell r="A24911">
            <v>45277</v>
          </cell>
          <cell r="B24911" t="str">
            <v>WN 3648</v>
          </cell>
          <cell r="D24911">
            <v>174</v>
          </cell>
        </row>
        <row r="24912">
          <cell r="A24912">
            <v>45277</v>
          </cell>
          <cell r="B24912" t="str">
            <v>WN 3725</v>
          </cell>
          <cell r="D24912">
            <v>171</v>
          </cell>
        </row>
        <row r="24913">
          <cell r="A24913">
            <v>45278</v>
          </cell>
          <cell r="B24913" t="str">
            <v>AA 119</v>
          </cell>
          <cell r="D24913">
            <v>221</v>
          </cell>
        </row>
        <row r="24914">
          <cell r="A24914">
            <v>45278</v>
          </cell>
          <cell r="B24914" t="str">
            <v>AA 271</v>
          </cell>
          <cell r="D24914">
            <v>121</v>
          </cell>
        </row>
        <row r="24915">
          <cell r="A24915">
            <v>45278</v>
          </cell>
          <cell r="B24915" t="str">
            <v>AA 432</v>
          </cell>
          <cell r="D24915">
            <v>181</v>
          </cell>
        </row>
        <row r="24916">
          <cell r="A24916">
            <v>45278</v>
          </cell>
          <cell r="B24916" t="str">
            <v>AS 805</v>
          </cell>
          <cell r="D24916">
            <v>174</v>
          </cell>
        </row>
        <row r="24917">
          <cell r="A24917">
            <v>45278</v>
          </cell>
          <cell r="B24917" t="str">
            <v>AS 825</v>
          </cell>
          <cell r="D24917">
            <v>178</v>
          </cell>
        </row>
        <row r="24918">
          <cell r="A24918">
            <v>45278</v>
          </cell>
          <cell r="B24918" t="str">
            <v>AS 829</v>
          </cell>
          <cell r="D24918">
            <v>113</v>
          </cell>
        </row>
        <row r="24919">
          <cell r="A24919">
            <v>45278</v>
          </cell>
          <cell r="B24919" t="str">
            <v>AS 861</v>
          </cell>
          <cell r="D24919">
            <v>180</v>
          </cell>
        </row>
        <row r="24920">
          <cell r="A24920">
            <v>45278</v>
          </cell>
          <cell r="B24920" t="str">
            <v>AS 879</v>
          </cell>
          <cell r="D24920">
            <v>153</v>
          </cell>
        </row>
        <row r="24921">
          <cell r="A24921">
            <v>45278</v>
          </cell>
          <cell r="B24921" t="str">
            <v>DL 316</v>
          </cell>
          <cell r="D24921">
            <v>207</v>
          </cell>
        </row>
        <row r="24922">
          <cell r="A24922">
            <v>45278</v>
          </cell>
          <cell r="B24922" t="str">
            <v>DL 355</v>
          </cell>
          <cell r="D24922">
            <v>194</v>
          </cell>
        </row>
        <row r="24923">
          <cell r="A24923">
            <v>45278</v>
          </cell>
          <cell r="B24923" t="str">
            <v>DL 448</v>
          </cell>
          <cell r="D24923">
            <v>310</v>
          </cell>
        </row>
        <row r="24924">
          <cell r="A24924">
            <v>45278</v>
          </cell>
          <cell r="B24924" t="str">
            <v>HA 23</v>
          </cell>
          <cell r="D24924">
            <v>182</v>
          </cell>
        </row>
        <row r="24925">
          <cell r="A24925">
            <v>45278</v>
          </cell>
          <cell r="B24925" t="str">
            <v>HA 29</v>
          </cell>
          <cell r="D24925">
            <v>186</v>
          </cell>
        </row>
        <row r="24926">
          <cell r="A24926">
            <v>45278</v>
          </cell>
          <cell r="B24926" t="str">
            <v>HA 31</v>
          </cell>
          <cell r="D24926">
            <v>187</v>
          </cell>
        </row>
        <row r="24927">
          <cell r="A24927">
            <v>45278</v>
          </cell>
          <cell r="B24927" t="str">
            <v>HA 33</v>
          </cell>
          <cell r="D24927">
            <v>187</v>
          </cell>
        </row>
        <row r="24928">
          <cell r="A24928">
            <v>45278</v>
          </cell>
          <cell r="B24928" t="str">
            <v>HA 41</v>
          </cell>
          <cell r="D24928">
            <v>182</v>
          </cell>
        </row>
        <row r="24929">
          <cell r="A24929">
            <v>45278</v>
          </cell>
          <cell r="B24929" t="str">
            <v>HA 45</v>
          </cell>
          <cell r="D24929">
            <v>183</v>
          </cell>
        </row>
        <row r="24930">
          <cell r="A24930">
            <v>45278</v>
          </cell>
          <cell r="B24930" t="str">
            <v>HA 57</v>
          </cell>
          <cell r="D24930">
            <v>166</v>
          </cell>
        </row>
        <row r="24931">
          <cell r="A24931">
            <v>45278</v>
          </cell>
          <cell r="B24931" t="str">
            <v>HA 59</v>
          </cell>
          <cell r="D24931">
            <v>175</v>
          </cell>
        </row>
        <row r="24932">
          <cell r="A24932">
            <v>45278</v>
          </cell>
          <cell r="B24932" t="str">
            <v>UA 1736</v>
          </cell>
          <cell r="D24932">
            <v>337</v>
          </cell>
        </row>
        <row r="24933">
          <cell r="A24933">
            <v>45278</v>
          </cell>
          <cell r="B24933" t="str">
            <v>UA 1749</v>
          </cell>
          <cell r="D24933">
            <v>137</v>
          </cell>
        </row>
        <row r="24934">
          <cell r="A24934">
            <v>45278</v>
          </cell>
          <cell r="B24934" t="str">
            <v>UA 2025</v>
          </cell>
          <cell r="D24934">
            <v>308</v>
          </cell>
        </row>
        <row r="24935">
          <cell r="A24935">
            <v>45278</v>
          </cell>
          <cell r="B24935" t="str">
            <v>UA 417</v>
          </cell>
          <cell r="D24935">
            <v>153</v>
          </cell>
        </row>
        <row r="24936">
          <cell r="A24936">
            <v>45278</v>
          </cell>
          <cell r="B24936" t="str">
            <v>WN 1082</v>
          </cell>
          <cell r="D24936">
            <v>172</v>
          </cell>
        </row>
        <row r="24937">
          <cell r="A24937">
            <v>45278</v>
          </cell>
          <cell r="B24937" t="str">
            <v>WN 1940</v>
          </cell>
          <cell r="D24937">
            <v>173</v>
          </cell>
        </row>
        <row r="24938">
          <cell r="A24938">
            <v>45278</v>
          </cell>
          <cell r="B24938" t="str">
            <v>WN 2535</v>
          </cell>
          <cell r="D24938">
            <v>168</v>
          </cell>
        </row>
        <row r="24939">
          <cell r="A24939">
            <v>45278</v>
          </cell>
          <cell r="B24939" t="str">
            <v>WN 3445</v>
          </cell>
          <cell r="D24939">
            <v>161</v>
          </cell>
        </row>
        <row r="24940">
          <cell r="A24940">
            <v>45278</v>
          </cell>
          <cell r="B24940" t="str">
            <v>WN 3648</v>
          </cell>
          <cell r="D24940">
            <v>171</v>
          </cell>
        </row>
        <row r="24941">
          <cell r="A24941">
            <v>45279</v>
          </cell>
          <cell r="B24941" t="str">
            <v>AA 119</v>
          </cell>
          <cell r="D24941">
            <v>239</v>
          </cell>
        </row>
        <row r="24942">
          <cell r="A24942">
            <v>45279</v>
          </cell>
          <cell r="B24942" t="str">
            <v>AA 271</v>
          </cell>
          <cell r="D24942">
            <v>189</v>
          </cell>
        </row>
        <row r="24943">
          <cell r="A24943">
            <v>45279</v>
          </cell>
          <cell r="B24943" t="str">
            <v>AA 432</v>
          </cell>
          <cell r="D24943">
            <v>158</v>
          </cell>
        </row>
        <row r="24944">
          <cell r="A24944">
            <v>45279</v>
          </cell>
          <cell r="B24944" t="str">
            <v>AS 805</v>
          </cell>
          <cell r="D24944">
            <v>178</v>
          </cell>
        </row>
        <row r="24945">
          <cell r="A24945">
            <v>45279</v>
          </cell>
          <cell r="B24945" t="str">
            <v>AS 809</v>
          </cell>
          <cell r="D24945">
            <v>170</v>
          </cell>
        </row>
        <row r="24946">
          <cell r="A24946">
            <v>45279</v>
          </cell>
          <cell r="B24946" t="str">
            <v>AS 825</v>
          </cell>
          <cell r="D24946">
            <v>159</v>
          </cell>
        </row>
        <row r="24947">
          <cell r="A24947">
            <v>45279</v>
          </cell>
          <cell r="B24947" t="str">
            <v>AS 861</v>
          </cell>
          <cell r="D24947">
            <v>173</v>
          </cell>
        </row>
        <row r="24948">
          <cell r="A24948">
            <v>45279</v>
          </cell>
          <cell r="B24948" t="str">
            <v>AS 879</v>
          </cell>
          <cell r="D24948">
            <v>168</v>
          </cell>
        </row>
        <row r="24949">
          <cell r="A24949">
            <v>45279</v>
          </cell>
          <cell r="B24949" t="str">
            <v>DL 316</v>
          </cell>
          <cell r="D24949">
            <v>226</v>
          </cell>
        </row>
        <row r="24950">
          <cell r="A24950">
            <v>45279</v>
          </cell>
          <cell r="B24950" t="str">
            <v>DL 328</v>
          </cell>
          <cell r="D24950">
            <v>194</v>
          </cell>
        </row>
        <row r="24951">
          <cell r="A24951">
            <v>45279</v>
          </cell>
          <cell r="B24951" t="str">
            <v>DL 355</v>
          </cell>
          <cell r="D24951">
            <v>197</v>
          </cell>
        </row>
        <row r="24952">
          <cell r="A24952">
            <v>45279</v>
          </cell>
          <cell r="B24952" t="str">
            <v>DL 448</v>
          </cell>
          <cell r="D24952">
            <v>315</v>
          </cell>
        </row>
        <row r="24953">
          <cell r="A24953">
            <v>45279</v>
          </cell>
          <cell r="B24953" t="str">
            <v>HA 23</v>
          </cell>
          <cell r="D24953">
            <v>185</v>
          </cell>
        </row>
        <row r="24954">
          <cell r="A24954">
            <v>45279</v>
          </cell>
          <cell r="B24954" t="str">
            <v>HA 29</v>
          </cell>
          <cell r="D24954">
            <v>189</v>
          </cell>
        </row>
        <row r="24955">
          <cell r="A24955">
            <v>45279</v>
          </cell>
          <cell r="B24955" t="str">
            <v>HA 31</v>
          </cell>
          <cell r="D24955">
            <v>180</v>
          </cell>
        </row>
        <row r="24956">
          <cell r="A24956">
            <v>45279</v>
          </cell>
          <cell r="B24956" t="str">
            <v>HA 33</v>
          </cell>
          <cell r="D24956">
            <v>259</v>
          </cell>
        </row>
        <row r="24957">
          <cell r="A24957">
            <v>45279</v>
          </cell>
          <cell r="B24957" t="str">
            <v>HA 39</v>
          </cell>
          <cell r="D24957">
            <v>185</v>
          </cell>
        </row>
        <row r="24958">
          <cell r="A24958">
            <v>45279</v>
          </cell>
          <cell r="B24958" t="str">
            <v>HA 41</v>
          </cell>
          <cell r="D24958">
            <v>179</v>
          </cell>
        </row>
        <row r="24959">
          <cell r="A24959">
            <v>45279</v>
          </cell>
          <cell r="B24959" t="str">
            <v>HA 59</v>
          </cell>
          <cell r="D24959">
            <v>163</v>
          </cell>
        </row>
        <row r="24960">
          <cell r="A24960">
            <v>45279</v>
          </cell>
          <cell r="B24960" t="str">
            <v>UA 1736</v>
          </cell>
          <cell r="D24960">
            <v>327</v>
          </cell>
        </row>
        <row r="24961">
          <cell r="A24961">
            <v>45279</v>
          </cell>
          <cell r="B24961" t="str">
            <v>UA 1749</v>
          </cell>
          <cell r="D24961">
            <v>163</v>
          </cell>
        </row>
        <row r="24962">
          <cell r="A24962">
            <v>45279</v>
          </cell>
          <cell r="B24962" t="str">
            <v>UA 2050</v>
          </cell>
          <cell r="D24962">
            <v>332</v>
          </cell>
        </row>
        <row r="24963">
          <cell r="A24963">
            <v>45279</v>
          </cell>
          <cell r="B24963" t="str">
            <v>UA 417</v>
          </cell>
          <cell r="D24963">
            <v>164</v>
          </cell>
        </row>
        <row r="24964">
          <cell r="A24964">
            <v>45279</v>
          </cell>
          <cell r="B24964" t="str">
            <v>WN 1082</v>
          </cell>
          <cell r="D24964">
            <v>169</v>
          </cell>
        </row>
        <row r="24965">
          <cell r="A24965">
            <v>45279</v>
          </cell>
          <cell r="B24965" t="str">
            <v>WN 1940</v>
          </cell>
          <cell r="D24965">
            <v>174</v>
          </cell>
        </row>
        <row r="24966">
          <cell r="A24966">
            <v>45279</v>
          </cell>
          <cell r="B24966" t="str">
            <v>WN 2535</v>
          </cell>
          <cell r="D24966">
            <v>175</v>
          </cell>
        </row>
        <row r="24967">
          <cell r="A24967">
            <v>45279</v>
          </cell>
          <cell r="B24967" t="str">
            <v>WN 3445</v>
          </cell>
          <cell r="D24967">
            <v>169</v>
          </cell>
        </row>
        <row r="24968">
          <cell r="A24968">
            <v>45279</v>
          </cell>
          <cell r="B24968" t="str">
            <v>WN 3648</v>
          </cell>
          <cell r="D24968">
            <v>173</v>
          </cell>
        </row>
        <row r="24969">
          <cell r="A24969">
            <v>45279</v>
          </cell>
          <cell r="B24969" t="str">
            <v>WN 3725</v>
          </cell>
          <cell r="D24969">
            <v>175</v>
          </cell>
        </row>
        <row r="24970">
          <cell r="A24970">
            <v>45280</v>
          </cell>
          <cell r="B24970" t="str">
            <v>AA 119</v>
          </cell>
          <cell r="D24970">
            <v>240</v>
          </cell>
        </row>
        <row r="24971">
          <cell r="A24971">
            <v>45280</v>
          </cell>
          <cell r="B24971" t="str">
            <v>AA 205</v>
          </cell>
          <cell r="D24971">
            <v>246</v>
          </cell>
        </row>
        <row r="24972">
          <cell r="A24972">
            <v>45280</v>
          </cell>
          <cell r="B24972" t="str">
            <v>AA 271</v>
          </cell>
          <cell r="D24972">
            <v>196</v>
          </cell>
        </row>
        <row r="24973">
          <cell r="A24973">
            <v>45280</v>
          </cell>
          <cell r="B24973" t="str">
            <v>AA 432</v>
          </cell>
          <cell r="D24973">
            <v>189</v>
          </cell>
        </row>
        <row r="24974">
          <cell r="A24974">
            <v>45280</v>
          </cell>
          <cell r="B24974" t="str">
            <v>AA 510</v>
          </cell>
          <cell r="D24974">
            <v>210</v>
          </cell>
        </row>
        <row r="24975">
          <cell r="A24975">
            <v>45280</v>
          </cell>
          <cell r="B24975" t="str">
            <v>AS 803</v>
          </cell>
          <cell r="D24975">
            <v>178</v>
          </cell>
        </row>
        <row r="24976">
          <cell r="A24976">
            <v>45280</v>
          </cell>
          <cell r="B24976" t="str">
            <v>AS 805</v>
          </cell>
          <cell r="D24976">
            <v>172</v>
          </cell>
        </row>
        <row r="24977">
          <cell r="A24977">
            <v>45280</v>
          </cell>
          <cell r="B24977" t="str">
            <v>AS 809</v>
          </cell>
          <cell r="D24977">
            <v>177</v>
          </cell>
        </row>
        <row r="24978">
          <cell r="A24978">
            <v>45280</v>
          </cell>
          <cell r="B24978" t="str">
            <v>AS 825</v>
          </cell>
          <cell r="D24978">
            <v>175</v>
          </cell>
        </row>
        <row r="24979">
          <cell r="A24979">
            <v>45280</v>
          </cell>
          <cell r="B24979" t="str">
            <v>AS 829</v>
          </cell>
          <cell r="D24979">
            <v>138</v>
          </cell>
        </row>
        <row r="24980">
          <cell r="A24980">
            <v>45280</v>
          </cell>
          <cell r="B24980" t="str">
            <v>AS 836</v>
          </cell>
          <cell r="D24980">
            <v>172</v>
          </cell>
        </row>
        <row r="24981">
          <cell r="A24981">
            <v>45280</v>
          </cell>
          <cell r="B24981" t="str">
            <v>AS 861</v>
          </cell>
          <cell r="D24981">
            <v>159</v>
          </cell>
        </row>
        <row r="24982">
          <cell r="A24982">
            <v>45280</v>
          </cell>
          <cell r="B24982" t="str">
            <v>AS 879</v>
          </cell>
          <cell r="D24982">
            <v>166</v>
          </cell>
        </row>
        <row r="24983">
          <cell r="A24983">
            <v>45280</v>
          </cell>
          <cell r="B24983" t="str">
            <v>DL 316</v>
          </cell>
          <cell r="D24983">
            <v>219</v>
          </cell>
        </row>
        <row r="24984">
          <cell r="A24984">
            <v>45280</v>
          </cell>
          <cell r="B24984" t="str">
            <v>DL 328</v>
          </cell>
          <cell r="D24984">
            <v>188</v>
          </cell>
        </row>
        <row r="24985">
          <cell r="A24985">
            <v>45280</v>
          </cell>
          <cell r="B24985" t="str">
            <v>DL 355</v>
          </cell>
          <cell r="D24985">
            <v>193</v>
          </cell>
        </row>
        <row r="24986">
          <cell r="A24986">
            <v>45280</v>
          </cell>
          <cell r="B24986" t="str">
            <v>DL 448</v>
          </cell>
          <cell r="D24986">
            <v>193</v>
          </cell>
        </row>
        <row r="24987">
          <cell r="A24987">
            <v>45280</v>
          </cell>
          <cell r="B24987" t="str">
            <v>HA 23</v>
          </cell>
          <cell r="D24987">
            <v>181</v>
          </cell>
        </row>
        <row r="24988">
          <cell r="A24988">
            <v>45280</v>
          </cell>
          <cell r="B24988" t="str">
            <v>HA 31</v>
          </cell>
          <cell r="D24988">
            <v>172</v>
          </cell>
        </row>
        <row r="24989">
          <cell r="A24989">
            <v>45280</v>
          </cell>
          <cell r="B24989" t="str">
            <v>HA 33</v>
          </cell>
          <cell r="D24989">
            <v>265</v>
          </cell>
        </row>
        <row r="24990">
          <cell r="A24990">
            <v>45280</v>
          </cell>
          <cell r="B24990" t="str">
            <v>HA 39</v>
          </cell>
          <cell r="D24990">
            <v>186</v>
          </cell>
        </row>
        <row r="24991">
          <cell r="A24991">
            <v>45280</v>
          </cell>
          <cell r="B24991" t="str">
            <v>HA 41</v>
          </cell>
          <cell r="D24991">
            <v>134</v>
          </cell>
        </row>
        <row r="24992">
          <cell r="A24992">
            <v>45280</v>
          </cell>
          <cell r="B24992" t="str">
            <v>HA 57</v>
          </cell>
          <cell r="D24992">
            <v>167</v>
          </cell>
        </row>
        <row r="24993">
          <cell r="A24993">
            <v>45280</v>
          </cell>
          <cell r="B24993" t="str">
            <v>HA 59</v>
          </cell>
          <cell r="D24993">
            <v>171</v>
          </cell>
        </row>
        <row r="24994">
          <cell r="A24994">
            <v>45280</v>
          </cell>
          <cell r="B24994" t="str">
            <v>UA 1736</v>
          </cell>
          <cell r="D24994">
            <v>347</v>
          </cell>
        </row>
        <row r="24995">
          <cell r="A24995">
            <v>45280</v>
          </cell>
          <cell r="B24995" t="str">
            <v>UA 1749</v>
          </cell>
          <cell r="D24995">
            <v>166</v>
          </cell>
        </row>
        <row r="24996">
          <cell r="A24996">
            <v>45280</v>
          </cell>
          <cell r="B24996" t="str">
            <v>UA 2050</v>
          </cell>
          <cell r="D24996">
            <v>345</v>
          </cell>
        </row>
        <row r="24997">
          <cell r="A24997">
            <v>45280</v>
          </cell>
          <cell r="B24997" t="str">
            <v>UA 417</v>
          </cell>
          <cell r="D24997">
            <v>165</v>
          </cell>
        </row>
        <row r="24998">
          <cell r="A24998">
            <v>45280</v>
          </cell>
          <cell r="B24998" t="str">
            <v>WN 1082</v>
          </cell>
          <cell r="D24998">
            <v>169</v>
          </cell>
        </row>
        <row r="24999">
          <cell r="A24999">
            <v>45280</v>
          </cell>
          <cell r="B24999" t="str">
            <v>WN 1940</v>
          </cell>
          <cell r="D24999">
            <v>173</v>
          </cell>
        </row>
        <row r="25000">
          <cell r="A25000">
            <v>45280</v>
          </cell>
          <cell r="B25000" t="str">
            <v>WN 2535</v>
          </cell>
          <cell r="D25000">
            <v>177</v>
          </cell>
        </row>
        <row r="25001">
          <cell r="A25001">
            <v>45280</v>
          </cell>
          <cell r="B25001" t="str">
            <v>WN 3445</v>
          </cell>
          <cell r="D25001">
            <v>173</v>
          </cell>
        </row>
        <row r="25002">
          <cell r="A25002">
            <v>45280</v>
          </cell>
          <cell r="B25002" t="str">
            <v>WN 3648</v>
          </cell>
          <cell r="D25002">
            <v>179</v>
          </cell>
        </row>
        <row r="25003">
          <cell r="A25003">
            <v>45280</v>
          </cell>
          <cell r="B25003" t="str">
            <v>WN 3725</v>
          </cell>
          <cell r="D25003">
            <v>176</v>
          </cell>
        </row>
        <row r="25004">
          <cell r="A25004">
            <v>45281</v>
          </cell>
          <cell r="B25004" t="str">
            <v>AA 119</v>
          </cell>
          <cell r="D25004">
            <v>230</v>
          </cell>
        </row>
        <row r="25005">
          <cell r="A25005">
            <v>45281</v>
          </cell>
          <cell r="B25005" t="str">
            <v>AA 205</v>
          </cell>
          <cell r="D25005">
            <v>198</v>
          </cell>
        </row>
        <row r="25006">
          <cell r="A25006">
            <v>45281</v>
          </cell>
          <cell r="B25006" t="str">
            <v>AA 271</v>
          </cell>
          <cell r="D25006">
            <v>195</v>
          </cell>
        </row>
        <row r="25007">
          <cell r="A25007">
            <v>45281</v>
          </cell>
          <cell r="B25007" t="str">
            <v>AA 432</v>
          </cell>
          <cell r="D25007">
            <v>187</v>
          </cell>
        </row>
        <row r="25008">
          <cell r="A25008">
            <v>45281</v>
          </cell>
          <cell r="B25008" t="str">
            <v>AS 803</v>
          </cell>
          <cell r="D25008">
            <v>174</v>
          </cell>
        </row>
        <row r="25009">
          <cell r="A25009">
            <v>45281</v>
          </cell>
          <cell r="B25009" t="str">
            <v>AS 805</v>
          </cell>
          <cell r="D25009">
            <v>159</v>
          </cell>
        </row>
        <row r="25010">
          <cell r="A25010">
            <v>45281</v>
          </cell>
          <cell r="B25010" t="str">
            <v>AS 809</v>
          </cell>
          <cell r="D25010">
            <v>180</v>
          </cell>
        </row>
        <row r="25011">
          <cell r="A25011">
            <v>45281</v>
          </cell>
          <cell r="B25011" t="str">
            <v>AS 825</v>
          </cell>
          <cell r="D25011">
            <v>176</v>
          </cell>
        </row>
        <row r="25012">
          <cell r="A25012">
            <v>45281</v>
          </cell>
          <cell r="B25012" t="str">
            <v>AS 829</v>
          </cell>
          <cell r="D25012">
            <v>152</v>
          </cell>
        </row>
        <row r="25013">
          <cell r="A25013">
            <v>45281</v>
          </cell>
          <cell r="B25013" t="str">
            <v>AS 861</v>
          </cell>
          <cell r="D25013">
            <v>174</v>
          </cell>
        </row>
        <row r="25014">
          <cell r="A25014">
            <v>45281</v>
          </cell>
          <cell r="B25014" t="str">
            <v>AS 879</v>
          </cell>
          <cell r="D25014">
            <v>169</v>
          </cell>
        </row>
        <row r="25015">
          <cell r="A25015">
            <v>45281</v>
          </cell>
          <cell r="B25015" t="str">
            <v>DL 316</v>
          </cell>
          <cell r="D25015">
            <v>216</v>
          </cell>
        </row>
        <row r="25016">
          <cell r="A25016">
            <v>45281</v>
          </cell>
          <cell r="B25016" t="str">
            <v>DL 328</v>
          </cell>
          <cell r="D25016">
            <v>167</v>
          </cell>
        </row>
        <row r="25017">
          <cell r="A25017">
            <v>45281</v>
          </cell>
          <cell r="B25017" t="str">
            <v>HA 23</v>
          </cell>
          <cell r="D25017">
            <v>183</v>
          </cell>
        </row>
        <row r="25018">
          <cell r="A25018">
            <v>45281</v>
          </cell>
          <cell r="B25018" t="str">
            <v>HA 29</v>
          </cell>
          <cell r="D25018">
            <v>180</v>
          </cell>
        </row>
        <row r="25019">
          <cell r="A25019">
            <v>45281</v>
          </cell>
          <cell r="B25019" t="str">
            <v>HA 31</v>
          </cell>
          <cell r="D25019">
            <v>189</v>
          </cell>
        </row>
        <row r="25020">
          <cell r="A25020">
            <v>45281</v>
          </cell>
          <cell r="B25020" t="str">
            <v>HA 33</v>
          </cell>
          <cell r="D25020">
            <v>277</v>
          </cell>
        </row>
        <row r="25021">
          <cell r="A25021">
            <v>45281</v>
          </cell>
          <cell r="B25021" t="str">
            <v>HA 39</v>
          </cell>
          <cell r="D25021">
            <v>189</v>
          </cell>
        </row>
        <row r="25022">
          <cell r="A25022">
            <v>45281</v>
          </cell>
          <cell r="B25022" t="str">
            <v>HA 41</v>
          </cell>
          <cell r="D25022">
            <v>186</v>
          </cell>
        </row>
        <row r="25023">
          <cell r="A25023">
            <v>45281</v>
          </cell>
          <cell r="B25023" t="str">
            <v>HA 57</v>
          </cell>
          <cell r="D25023">
            <v>177</v>
          </cell>
        </row>
        <row r="25024">
          <cell r="A25024">
            <v>45281</v>
          </cell>
          <cell r="B25024" t="str">
            <v>HA 59</v>
          </cell>
          <cell r="D25024">
            <v>159</v>
          </cell>
        </row>
        <row r="25025">
          <cell r="A25025">
            <v>45281</v>
          </cell>
          <cell r="B25025" t="str">
            <v>UA 1736</v>
          </cell>
          <cell r="D25025">
            <v>350</v>
          </cell>
        </row>
        <row r="25026">
          <cell r="A25026">
            <v>45281</v>
          </cell>
          <cell r="B25026" t="str">
            <v>UA 1749</v>
          </cell>
          <cell r="D25026">
            <v>172</v>
          </cell>
        </row>
        <row r="25027">
          <cell r="A25027">
            <v>45281</v>
          </cell>
          <cell r="B25027" t="str">
            <v>UA 202</v>
          </cell>
          <cell r="D25027">
            <v>240</v>
          </cell>
        </row>
        <row r="25028">
          <cell r="A25028">
            <v>45281</v>
          </cell>
          <cell r="B25028" t="str">
            <v>UA 2025</v>
          </cell>
          <cell r="D25028">
            <v>351</v>
          </cell>
        </row>
        <row r="25029">
          <cell r="A25029">
            <v>45281</v>
          </cell>
          <cell r="B25029" t="str">
            <v>UA 417</v>
          </cell>
          <cell r="D25029">
            <v>165</v>
          </cell>
        </row>
        <row r="25030">
          <cell r="A25030">
            <v>45281</v>
          </cell>
          <cell r="B25030" t="str">
            <v>WN 1940</v>
          </cell>
          <cell r="D25030">
            <v>171</v>
          </cell>
        </row>
        <row r="25031">
          <cell r="A25031">
            <v>45281</v>
          </cell>
          <cell r="B25031" t="str">
            <v>WN 2535</v>
          </cell>
          <cell r="D25031">
            <v>173</v>
          </cell>
        </row>
        <row r="25032">
          <cell r="A25032">
            <v>45281</v>
          </cell>
          <cell r="B25032" t="str">
            <v>WN 3445</v>
          </cell>
          <cell r="D25032">
            <v>172</v>
          </cell>
        </row>
        <row r="25033">
          <cell r="A25033">
            <v>45281</v>
          </cell>
          <cell r="B25033" t="str">
            <v>WN 3648</v>
          </cell>
          <cell r="D25033">
            <v>175</v>
          </cell>
        </row>
        <row r="25034">
          <cell r="A25034">
            <v>45281</v>
          </cell>
          <cell r="B25034" t="str">
            <v>WN 3725</v>
          </cell>
          <cell r="D25034">
            <v>177</v>
          </cell>
        </row>
        <row r="25035">
          <cell r="A25035">
            <v>45281</v>
          </cell>
          <cell r="B25035" t="str">
            <v>WN 878</v>
          </cell>
          <cell r="D25035">
            <v>171</v>
          </cell>
        </row>
        <row r="25036">
          <cell r="A25036">
            <v>45282</v>
          </cell>
          <cell r="B25036" t="str">
            <v>AA 119</v>
          </cell>
          <cell r="D25036">
            <v>233</v>
          </cell>
        </row>
        <row r="25037">
          <cell r="A25037">
            <v>45282</v>
          </cell>
          <cell r="B25037" t="str">
            <v>AA 205</v>
          </cell>
          <cell r="D25037">
            <v>184</v>
          </cell>
        </row>
        <row r="25038">
          <cell r="A25038">
            <v>45282</v>
          </cell>
          <cell r="B25038" t="str">
            <v>AA 271</v>
          </cell>
          <cell r="D25038">
            <v>193</v>
          </cell>
        </row>
        <row r="25039">
          <cell r="A25039">
            <v>45282</v>
          </cell>
          <cell r="B25039" t="str">
            <v>AA 432</v>
          </cell>
          <cell r="D25039">
            <v>188</v>
          </cell>
        </row>
        <row r="25040">
          <cell r="A25040">
            <v>45282</v>
          </cell>
          <cell r="B25040" t="str">
            <v>AA 510</v>
          </cell>
          <cell r="D25040">
            <v>179</v>
          </cell>
        </row>
        <row r="25041">
          <cell r="A25041">
            <v>45282</v>
          </cell>
          <cell r="B25041" t="str">
            <v>AS 805</v>
          </cell>
          <cell r="D25041">
            <v>177</v>
          </cell>
        </row>
        <row r="25042">
          <cell r="A25042">
            <v>45282</v>
          </cell>
          <cell r="B25042" t="str">
            <v>AS 809</v>
          </cell>
          <cell r="D25042">
            <v>152</v>
          </cell>
        </row>
        <row r="25043">
          <cell r="A25043">
            <v>45282</v>
          </cell>
          <cell r="B25043" t="str">
            <v>AS 825</v>
          </cell>
          <cell r="D25043">
            <v>177</v>
          </cell>
        </row>
        <row r="25044">
          <cell r="A25044">
            <v>45282</v>
          </cell>
          <cell r="B25044" t="str">
            <v>AS 829</v>
          </cell>
          <cell r="D25044">
            <v>155</v>
          </cell>
        </row>
        <row r="25045">
          <cell r="A25045">
            <v>45282</v>
          </cell>
          <cell r="B25045" t="str">
            <v>AS 836</v>
          </cell>
          <cell r="D25045">
            <v>172</v>
          </cell>
        </row>
        <row r="25046">
          <cell r="A25046">
            <v>45282</v>
          </cell>
          <cell r="B25046" t="str">
            <v>AS 861</v>
          </cell>
          <cell r="D25046">
            <v>178</v>
          </cell>
        </row>
        <row r="25047">
          <cell r="A25047">
            <v>45282</v>
          </cell>
          <cell r="B25047" t="str">
            <v>AS 879</v>
          </cell>
          <cell r="D25047">
            <v>174</v>
          </cell>
        </row>
        <row r="25048">
          <cell r="A25048">
            <v>45282</v>
          </cell>
          <cell r="B25048" t="str">
            <v>DL 316</v>
          </cell>
          <cell r="D25048">
            <v>180</v>
          </cell>
        </row>
        <row r="25049">
          <cell r="A25049">
            <v>45282</v>
          </cell>
          <cell r="B25049" t="str">
            <v>DL 328</v>
          </cell>
          <cell r="D25049">
            <v>171</v>
          </cell>
        </row>
        <row r="25050">
          <cell r="A25050">
            <v>45282</v>
          </cell>
          <cell r="B25050" t="str">
            <v>DL 355</v>
          </cell>
          <cell r="D25050">
            <v>176</v>
          </cell>
        </row>
        <row r="25051">
          <cell r="A25051">
            <v>45282</v>
          </cell>
          <cell r="B25051" t="str">
            <v>DL 448</v>
          </cell>
          <cell r="D25051">
            <v>193</v>
          </cell>
        </row>
        <row r="25052">
          <cell r="A25052">
            <v>45282</v>
          </cell>
          <cell r="B25052" t="str">
            <v>HA 23</v>
          </cell>
          <cell r="D25052">
            <v>189</v>
          </cell>
        </row>
        <row r="25053">
          <cell r="A25053">
            <v>45282</v>
          </cell>
          <cell r="B25053" t="str">
            <v>HA 29</v>
          </cell>
          <cell r="D25053">
            <v>184</v>
          </cell>
        </row>
        <row r="25054">
          <cell r="A25054">
            <v>45282</v>
          </cell>
          <cell r="B25054" t="str">
            <v>HA 31</v>
          </cell>
          <cell r="D25054">
            <v>196</v>
          </cell>
        </row>
        <row r="25055">
          <cell r="A25055">
            <v>45282</v>
          </cell>
          <cell r="B25055" t="str">
            <v>HA 33</v>
          </cell>
          <cell r="D25055">
            <v>277</v>
          </cell>
        </row>
        <row r="25056">
          <cell r="A25056">
            <v>45282</v>
          </cell>
          <cell r="B25056" t="str">
            <v>HA 39</v>
          </cell>
          <cell r="D25056">
            <v>163</v>
          </cell>
        </row>
        <row r="25057">
          <cell r="A25057">
            <v>45282</v>
          </cell>
          <cell r="B25057" t="str">
            <v>HA 45</v>
          </cell>
          <cell r="D25057">
            <v>186</v>
          </cell>
        </row>
        <row r="25058">
          <cell r="A25058">
            <v>45282</v>
          </cell>
          <cell r="B25058" t="str">
            <v>HA 57</v>
          </cell>
          <cell r="D25058">
            <v>189</v>
          </cell>
        </row>
        <row r="25059">
          <cell r="A25059">
            <v>45282</v>
          </cell>
          <cell r="B25059" t="str">
            <v>HA 59</v>
          </cell>
          <cell r="D25059">
            <v>180</v>
          </cell>
        </row>
        <row r="25060">
          <cell r="A25060">
            <v>45282</v>
          </cell>
          <cell r="B25060" t="str">
            <v>UA 1736</v>
          </cell>
          <cell r="D25060">
            <v>363</v>
          </cell>
        </row>
        <row r="25061">
          <cell r="A25061">
            <v>45282</v>
          </cell>
          <cell r="B25061" t="str">
            <v>UA 1749</v>
          </cell>
          <cell r="D25061">
            <v>171</v>
          </cell>
        </row>
        <row r="25062">
          <cell r="A25062">
            <v>45282</v>
          </cell>
          <cell r="B25062" t="str">
            <v>UA 202</v>
          </cell>
          <cell r="D25062">
            <v>234</v>
          </cell>
        </row>
        <row r="25063">
          <cell r="A25063">
            <v>45282</v>
          </cell>
          <cell r="B25063" t="str">
            <v>UA 2025</v>
          </cell>
          <cell r="D25063">
            <v>335</v>
          </cell>
        </row>
        <row r="25064">
          <cell r="A25064">
            <v>45282</v>
          </cell>
          <cell r="B25064" t="str">
            <v>UA 417</v>
          </cell>
          <cell r="D25064">
            <v>155</v>
          </cell>
        </row>
        <row r="25065">
          <cell r="A25065">
            <v>45282</v>
          </cell>
          <cell r="B25065" t="str">
            <v>WN 1082</v>
          </cell>
          <cell r="D25065">
            <v>174</v>
          </cell>
        </row>
        <row r="25066">
          <cell r="A25066">
            <v>45282</v>
          </cell>
          <cell r="B25066" t="str">
            <v>WN 1940</v>
          </cell>
          <cell r="D25066">
            <v>172</v>
          </cell>
        </row>
        <row r="25067">
          <cell r="A25067">
            <v>45282</v>
          </cell>
          <cell r="B25067" t="str">
            <v>WN 2535</v>
          </cell>
          <cell r="D25067">
            <v>168</v>
          </cell>
        </row>
        <row r="25068">
          <cell r="A25068">
            <v>45282</v>
          </cell>
          <cell r="B25068" t="str">
            <v>WN 3445</v>
          </cell>
          <cell r="D25068">
            <v>173</v>
          </cell>
        </row>
        <row r="25069">
          <cell r="A25069">
            <v>45282</v>
          </cell>
          <cell r="B25069" t="str">
            <v>WN 3648</v>
          </cell>
          <cell r="D25069">
            <v>173</v>
          </cell>
        </row>
        <row r="25070">
          <cell r="A25070">
            <v>45282</v>
          </cell>
          <cell r="B25070" t="str">
            <v>WN 3725</v>
          </cell>
          <cell r="D25070">
            <v>163</v>
          </cell>
        </row>
        <row r="25071">
          <cell r="A25071">
            <v>45282</v>
          </cell>
          <cell r="B25071" t="str">
            <v>WN 878</v>
          </cell>
          <cell r="D25071">
            <v>176</v>
          </cell>
        </row>
        <row r="25072">
          <cell r="A25072">
            <v>45283</v>
          </cell>
          <cell r="B25072" t="str">
            <v>AA 119</v>
          </cell>
          <cell r="D25072">
            <v>199</v>
          </cell>
        </row>
        <row r="25073">
          <cell r="A25073">
            <v>45283</v>
          </cell>
          <cell r="B25073" t="str">
            <v>AA 271</v>
          </cell>
          <cell r="D25073">
            <v>195</v>
          </cell>
        </row>
        <row r="25074">
          <cell r="A25074">
            <v>45283</v>
          </cell>
          <cell r="B25074" t="str">
            <v>AA 432</v>
          </cell>
          <cell r="D25074">
            <v>199</v>
          </cell>
        </row>
        <row r="25075">
          <cell r="A25075">
            <v>45283</v>
          </cell>
          <cell r="B25075" t="str">
            <v>AA 510</v>
          </cell>
          <cell r="D25075">
            <v>178</v>
          </cell>
        </row>
        <row r="25076">
          <cell r="A25076">
            <v>45283</v>
          </cell>
          <cell r="B25076" t="str">
            <v>AS 803</v>
          </cell>
          <cell r="D25076">
            <v>180</v>
          </cell>
        </row>
        <row r="25077">
          <cell r="A25077">
            <v>45283</v>
          </cell>
          <cell r="B25077" t="str">
            <v>AS 805</v>
          </cell>
          <cell r="D25077">
            <v>173</v>
          </cell>
        </row>
        <row r="25078">
          <cell r="A25078">
            <v>45283</v>
          </cell>
          <cell r="B25078" t="str">
            <v>AS 809</v>
          </cell>
          <cell r="D25078">
            <v>169</v>
          </cell>
        </row>
        <row r="25079">
          <cell r="A25079">
            <v>45283</v>
          </cell>
          <cell r="B25079" t="str">
            <v>AS 813</v>
          </cell>
          <cell r="D25079">
            <v>169</v>
          </cell>
        </row>
        <row r="25080">
          <cell r="A25080">
            <v>45283</v>
          </cell>
          <cell r="B25080" t="str">
            <v>AS 825</v>
          </cell>
          <cell r="D25080">
            <v>178</v>
          </cell>
        </row>
        <row r="25081">
          <cell r="A25081">
            <v>45283</v>
          </cell>
          <cell r="B25081" t="str">
            <v>AS 829</v>
          </cell>
          <cell r="D25081">
            <v>170</v>
          </cell>
        </row>
        <row r="25082">
          <cell r="A25082">
            <v>45283</v>
          </cell>
          <cell r="B25082" t="str">
            <v>AS 861</v>
          </cell>
          <cell r="D25082">
            <v>178</v>
          </cell>
        </row>
        <row r="25083">
          <cell r="A25083">
            <v>45283</v>
          </cell>
          <cell r="B25083" t="str">
            <v>DL 316</v>
          </cell>
          <cell r="D25083">
            <v>173</v>
          </cell>
        </row>
        <row r="25084">
          <cell r="A25084">
            <v>45283</v>
          </cell>
          <cell r="B25084" t="str">
            <v>DL 328</v>
          </cell>
          <cell r="D25084">
            <v>183</v>
          </cell>
        </row>
        <row r="25085">
          <cell r="A25085">
            <v>45283</v>
          </cell>
          <cell r="B25085" t="str">
            <v>DL 355</v>
          </cell>
          <cell r="D25085">
            <v>194</v>
          </cell>
        </row>
        <row r="25086">
          <cell r="A25086">
            <v>45283</v>
          </cell>
          <cell r="B25086" t="str">
            <v>DL 448</v>
          </cell>
          <cell r="D25086">
            <v>195</v>
          </cell>
        </row>
        <row r="25087">
          <cell r="A25087">
            <v>45283</v>
          </cell>
          <cell r="B25087" t="str">
            <v>HA 23</v>
          </cell>
          <cell r="D25087">
            <v>177</v>
          </cell>
        </row>
        <row r="25088">
          <cell r="A25088">
            <v>45283</v>
          </cell>
          <cell r="B25088" t="str">
            <v>HA 33</v>
          </cell>
          <cell r="D25088">
            <v>272</v>
          </cell>
        </row>
        <row r="25089">
          <cell r="A25089">
            <v>45283</v>
          </cell>
          <cell r="B25089" t="str">
            <v>HA 39</v>
          </cell>
          <cell r="D25089">
            <v>183</v>
          </cell>
        </row>
        <row r="25090">
          <cell r="A25090">
            <v>45283</v>
          </cell>
          <cell r="B25090" t="str">
            <v>HA 41</v>
          </cell>
          <cell r="D25090">
            <v>175</v>
          </cell>
        </row>
        <row r="25091">
          <cell r="A25091">
            <v>45283</v>
          </cell>
          <cell r="B25091" t="str">
            <v>HA 59</v>
          </cell>
          <cell r="D25091">
            <v>186</v>
          </cell>
        </row>
        <row r="25092">
          <cell r="A25092">
            <v>45283</v>
          </cell>
          <cell r="B25092" t="str">
            <v>UA 1630</v>
          </cell>
          <cell r="D25092">
            <v>330</v>
          </cell>
        </row>
        <row r="25093">
          <cell r="A25093">
            <v>45283</v>
          </cell>
          <cell r="B25093" t="str">
            <v>UA 1736</v>
          </cell>
          <cell r="D25093">
            <v>343</v>
          </cell>
        </row>
        <row r="25094">
          <cell r="A25094">
            <v>45283</v>
          </cell>
          <cell r="B25094" t="str">
            <v>UA 2025</v>
          </cell>
          <cell r="D25094">
            <v>243</v>
          </cell>
        </row>
        <row r="25095">
          <cell r="A25095">
            <v>45283</v>
          </cell>
          <cell r="B25095" t="str">
            <v>UA 2623</v>
          </cell>
          <cell r="D25095">
            <v>179</v>
          </cell>
        </row>
        <row r="25096">
          <cell r="A25096">
            <v>45283</v>
          </cell>
          <cell r="B25096" t="str">
            <v>UA 417</v>
          </cell>
          <cell r="D25096">
            <v>166</v>
          </cell>
        </row>
        <row r="25097">
          <cell r="A25097">
            <v>45283</v>
          </cell>
          <cell r="B25097" t="str">
            <v>UA 42</v>
          </cell>
          <cell r="D25097">
            <v>155</v>
          </cell>
        </row>
        <row r="25098">
          <cell r="A25098">
            <v>45283</v>
          </cell>
          <cell r="B25098" t="str">
            <v>WN 1082</v>
          </cell>
          <cell r="D25098">
            <v>173</v>
          </cell>
        </row>
        <row r="25099">
          <cell r="A25099">
            <v>45283</v>
          </cell>
          <cell r="B25099" t="str">
            <v>WN 1940</v>
          </cell>
          <cell r="D25099">
            <v>172</v>
          </cell>
        </row>
        <row r="25100">
          <cell r="A25100">
            <v>45283</v>
          </cell>
          <cell r="B25100" t="str">
            <v>WN 2535</v>
          </cell>
          <cell r="D25100">
            <v>174</v>
          </cell>
        </row>
        <row r="25101">
          <cell r="A25101">
            <v>45283</v>
          </cell>
          <cell r="B25101" t="str">
            <v>WN 3445</v>
          </cell>
          <cell r="D25101">
            <v>174</v>
          </cell>
        </row>
        <row r="25102">
          <cell r="A25102">
            <v>45283</v>
          </cell>
          <cell r="B25102" t="str">
            <v>WN 3648</v>
          </cell>
          <cell r="D25102">
            <v>172</v>
          </cell>
        </row>
        <row r="25103">
          <cell r="A25103">
            <v>45283</v>
          </cell>
          <cell r="B25103" t="str">
            <v>WN 3725</v>
          </cell>
          <cell r="D25103">
            <v>174</v>
          </cell>
        </row>
        <row r="25104">
          <cell r="A25104">
            <v>45283</v>
          </cell>
          <cell r="B25104" t="str">
            <v>WN 878</v>
          </cell>
          <cell r="D25104">
            <v>178</v>
          </cell>
        </row>
        <row r="25105">
          <cell r="A25105">
            <v>45284</v>
          </cell>
          <cell r="B25105" t="str">
            <v>AA 119</v>
          </cell>
          <cell r="D25105">
            <v>240</v>
          </cell>
        </row>
        <row r="25106">
          <cell r="A25106">
            <v>45284</v>
          </cell>
          <cell r="B25106" t="str">
            <v>AA 205</v>
          </cell>
          <cell r="D25106">
            <v>148</v>
          </cell>
        </row>
        <row r="25107">
          <cell r="A25107">
            <v>45284</v>
          </cell>
          <cell r="B25107" t="str">
            <v>AA 271</v>
          </cell>
          <cell r="D25107">
            <v>204</v>
          </cell>
        </row>
        <row r="25108">
          <cell r="A25108">
            <v>45284</v>
          </cell>
          <cell r="B25108" t="str">
            <v>AA 432</v>
          </cell>
          <cell r="D25108">
            <v>153</v>
          </cell>
        </row>
        <row r="25109">
          <cell r="A25109">
            <v>45284</v>
          </cell>
          <cell r="B25109" t="str">
            <v>AA 510</v>
          </cell>
          <cell r="D25109">
            <v>139</v>
          </cell>
        </row>
        <row r="25110">
          <cell r="A25110">
            <v>45284</v>
          </cell>
          <cell r="B25110" t="str">
            <v>AS 805</v>
          </cell>
          <cell r="D25110">
            <v>178</v>
          </cell>
        </row>
        <row r="25111">
          <cell r="A25111">
            <v>45284</v>
          </cell>
          <cell r="B25111" t="str">
            <v>AS 825</v>
          </cell>
          <cell r="D25111">
            <v>178</v>
          </cell>
        </row>
        <row r="25112">
          <cell r="A25112">
            <v>45284</v>
          </cell>
          <cell r="B25112" t="str">
            <v>AS 829</v>
          </cell>
          <cell r="D25112">
            <v>176</v>
          </cell>
        </row>
        <row r="25113">
          <cell r="A25113">
            <v>45284</v>
          </cell>
          <cell r="B25113" t="str">
            <v>AS 861</v>
          </cell>
          <cell r="D25113">
            <v>175</v>
          </cell>
        </row>
        <row r="25114">
          <cell r="A25114">
            <v>45284</v>
          </cell>
          <cell r="B25114" t="str">
            <v>DL 316</v>
          </cell>
          <cell r="D25114">
            <v>158</v>
          </cell>
        </row>
        <row r="25115">
          <cell r="A25115">
            <v>45284</v>
          </cell>
          <cell r="B25115" t="str">
            <v>DL 328</v>
          </cell>
          <cell r="D25115">
            <v>191</v>
          </cell>
        </row>
        <row r="25116">
          <cell r="A25116">
            <v>45284</v>
          </cell>
          <cell r="B25116" t="str">
            <v>HA 23</v>
          </cell>
          <cell r="D25116">
            <v>188</v>
          </cell>
        </row>
        <row r="25117">
          <cell r="A25117">
            <v>45284</v>
          </cell>
          <cell r="B25117" t="str">
            <v>HA 29</v>
          </cell>
          <cell r="D25117">
            <v>189</v>
          </cell>
        </row>
        <row r="25118">
          <cell r="A25118">
            <v>45284</v>
          </cell>
          <cell r="B25118" t="str">
            <v>HA 31</v>
          </cell>
          <cell r="D25118">
            <v>189</v>
          </cell>
        </row>
        <row r="25119">
          <cell r="A25119">
            <v>45284</v>
          </cell>
          <cell r="B25119" t="str">
            <v>HA 33</v>
          </cell>
          <cell r="D25119">
            <v>267</v>
          </cell>
        </row>
        <row r="25120">
          <cell r="A25120">
            <v>45284</v>
          </cell>
          <cell r="B25120" t="str">
            <v>HA 39</v>
          </cell>
          <cell r="D25120">
            <v>161</v>
          </cell>
        </row>
        <row r="25121">
          <cell r="A25121">
            <v>45284</v>
          </cell>
          <cell r="B25121" t="str">
            <v>HA 57</v>
          </cell>
          <cell r="D25121">
            <v>188</v>
          </cell>
        </row>
        <row r="25122">
          <cell r="A25122">
            <v>45284</v>
          </cell>
          <cell r="B25122" t="str">
            <v>HA 59</v>
          </cell>
          <cell r="D25122">
            <v>173</v>
          </cell>
        </row>
        <row r="25123">
          <cell r="A25123">
            <v>45284</v>
          </cell>
          <cell r="B25123" t="str">
            <v>UA 1736</v>
          </cell>
          <cell r="D25123">
            <v>355</v>
          </cell>
        </row>
        <row r="25124">
          <cell r="A25124">
            <v>45284</v>
          </cell>
          <cell r="B25124" t="str">
            <v>UA 1749</v>
          </cell>
          <cell r="D25124">
            <v>158</v>
          </cell>
        </row>
        <row r="25125">
          <cell r="A25125">
            <v>45284</v>
          </cell>
          <cell r="B25125" t="str">
            <v>UA 202</v>
          </cell>
          <cell r="D25125">
            <v>263</v>
          </cell>
        </row>
        <row r="25126">
          <cell r="A25126">
            <v>45284</v>
          </cell>
          <cell r="B25126" t="str">
            <v>UA 2025</v>
          </cell>
          <cell r="D25126">
            <v>360</v>
          </cell>
        </row>
        <row r="25127">
          <cell r="A25127">
            <v>45284</v>
          </cell>
          <cell r="B25127" t="str">
            <v>UA 417</v>
          </cell>
          <cell r="D25127">
            <v>165</v>
          </cell>
        </row>
        <row r="25128">
          <cell r="A25128">
            <v>45284</v>
          </cell>
          <cell r="B25128" t="str">
            <v>WN 1082</v>
          </cell>
          <cell r="D25128">
            <v>176</v>
          </cell>
        </row>
        <row r="25129">
          <cell r="A25129">
            <v>45284</v>
          </cell>
          <cell r="B25129" t="str">
            <v>WN 1940</v>
          </cell>
          <cell r="D25129">
            <v>171</v>
          </cell>
        </row>
        <row r="25130">
          <cell r="A25130">
            <v>45284</v>
          </cell>
          <cell r="B25130" t="str">
            <v>WN 2535</v>
          </cell>
          <cell r="D25130">
            <v>176</v>
          </cell>
        </row>
        <row r="25131">
          <cell r="A25131">
            <v>45284</v>
          </cell>
          <cell r="B25131" t="str">
            <v>WN 3445</v>
          </cell>
          <cell r="D25131">
            <v>173</v>
          </cell>
        </row>
        <row r="25132">
          <cell r="A25132">
            <v>45284</v>
          </cell>
          <cell r="B25132" t="str">
            <v>WN 3648</v>
          </cell>
          <cell r="D25132">
            <v>176</v>
          </cell>
        </row>
        <row r="25133">
          <cell r="A25133">
            <v>45284</v>
          </cell>
          <cell r="B25133" t="str">
            <v>WN 3725</v>
          </cell>
          <cell r="D25133">
            <v>174</v>
          </cell>
        </row>
        <row r="25134">
          <cell r="A25134">
            <v>45285</v>
          </cell>
          <cell r="B25134" t="str">
            <v>AA 205</v>
          </cell>
          <cell r="D25134">
            <v>195</v>
          </cell>
        </row>
        <row r="25135">
          <cell r="A25135">
            <v>45285</v>
          </cell>
          <cell r="B25135" t="str">
            <v>AA 271</v>
          </cell>
          <cell r="D25135">
            <v>191</v>
          </cell>
        </row>
        <row r="25136">
          <cell r="A25136">
            <v>45285</v>
          </cell>
          <cell r="B25136" t="str">
            <v>AA 432</v>
          </cell>
          <cell r="D25136">
            <v>182</v>
          </cell>
        </row>
        <row r="25137">
          <cell r="A25137">
            <v>45285</v>
          </cell>
          <cell r="B25137" t="str">
            <v>AA 510</v>
          </cell>
          <cell r="D25137">
            <v>166</v>
          </cell>
        </row>
        <row r="25138">
          <cell r="A25138">
            <v>45285</v>
          </cell>
          <cell r="B25138" t="str">
            <v>AS 805</v>
          </cell>
          <cell r="D25138">
            <v>172</v>
          </cell>
        </row>
        <row r="25139">
          <cell r="A25139">
            <v>45285</v>
          </cell>
          <cell r="B25139" t="str">
            <v>AS 825</v>
          </cell>
          <cell r="D25139">
            <v>169</v>
          </cell>
        </row>
        <row r="25140">
          <cell r="A25140">
            <v>45285</v>
          </cell>
          <cell r="B25140" t="str">
            <v>AS 829</v>
          </cell>
          <cell r="D25140">
            <v>176</v>
          </cell>
        </row>
        <row r="25141">
          <cell r="A25141">
            <v>45285</v>
          </cell>
          <cell r="B25141" t="str">
            <v>AS 836</v>
          </cell>
          <cell r="D25141">
            <v>170</v>
          </cell>
        </row>
        <row r="25142">
          <cell r="A25142">
            <v>45285</v>
          </cell>
          <cell r="B25142" t="str">
            <v>AS 879</v>
          </cell>
          <cell r="D25142">
            <v>156</v>
          </cell>
        </row>
        <row r="25143">
          <cell r="A25143">
            <v>45285</v>
          </cell>
          <cell r="B25143" t="str">
            <v>DL 316</v>
          </cell>
          <cell r="D25143">
            <v>210</v>
          </cell>
        </row>
        <row r="25144">
          <cell r="A25144">
            <v>45285</v>
          </cell>
          <cell r="B25144" t="str">
            <v>DL 328</v>
          </cell>
          <cell r="D25144">
            <v>194</v>
          </cell>
        </row>
        <row r="25145">
          <cell r="A25145">
            <v>45285</v>
          </cell>
          <cell r="B25145" t="str">
            <v>HA 23</v>
          </cell>
          <cell r="D25145">
            <v>186</v>
          </cell>
        </row>
        <row r="25146">
          <cell r="A25146">
            <v>45285</v>
          </cell>
          <cell r="B25146" t="str">
            <v>HA 29</v>
          </cell>
          <cell r="D25146">
            <v>187</v>
          </cell>
        </row>
        <row r="25147">
          <cell r="A25147">
            <v>45285</v>
          </cell>
          <cell r="B25147" t="str">
            <v>HA 31</v>
          </cell>
          <cell r="D25147">
            <v>189</v>
          </cell>
        </row>
        <row r="25148">
          <cell r="A25148">
            <v>45285</v>
          </cell>
          <cell r="B25148" t="str">
            <v>HA 39</v>
          </cell>
          <cell r="D25148">
            <v>189</v>
          </cell>
        </row>
        <row r="25149">
          <cell r="A25149">
            <v>45285</v>
          </cell>
          <cell r="B25149" t="str">
            <v>HA 41</v>
          </cell>
          <cell r="D25149">
            <v>185</v>
          </cell>
        </row>
        <row r="25150">
          <cell r="A25150">
            <v>45285</v>
          </cell>
          <cell r="B25150" t="str">
            <v>HA 59</v>
          </cell>
          <cell r="D25150">
            <v>189</v>
          </cell>
        </row>
        <row r="25151">
          <cell r="A25151">
            <v>45285</v>
          </cell>
          <cell r="B25151" t="str">
            <v>UA 1736</v>
          </cell>
          <cell r="D25151">
            <v>345</v>
          </cell>
        </row>
        <row r="25152">
          <cell r="A25152">
            <v>45285</v>
          </cell>
          <cell r="B25152" t="str">
            <v>UA 1749</v>
          </cell>
          <cell r="D25152">
            <v>168</v>
          </cell>
        </row>
        <row r="25153">
          <cell r="A25153">
            <v>45285</v>
          </cell>
          <cell r="B25153" t="str">
            <v>UA 202</v>
          </cell>
          <cell r="D25153">
            <v>242</v>
          </cell>
        </row>
        <row r="25154">
          <cell r="A25154">
            <v>45285</v>
          </cell>
          <cell r="B25154" t="str">
            <v>UA 2025</v>
          </cell>
          <cell r="D25154">
            <v>352</v>
          </cell>
        </row>
        <row r="25155">
          <cell r="A25155">
            <v>45285</v>
          </cell>
          <cell r="B25155" t="str">
            <v>UA 417</v>
          </cell>
          <cell r="D25155">
            <v>155</v>
          </cell>
        </row>
        <row r="25156">
          <cell r="A25156">
            <v>45285</v>
          </cell>
          <cell r="B25156" t="str">
            <v>WN 1082</v>
          </cell>
          <cell r="D25156">
            <v>177</v>
          </cell>
        </row>
        <row r="25157">
          <cell r="A25157">
            <v>45285</v>
          </cell>
          <cell r="B25157" t="str">
            <v>WN 1940</v>
          </cell>
          <cell r="D25157">
            <v>169</v>
          </cell>
        </row>
        <row r="25158">
          <cell r="A25158">
            <v>45285</v>
          </cell>
          <cell r="B25158" t="str">
            <v>WN 2535</v>
          </cell>
          <cell r="D25158">
            <v>177</v>
          </cell>
        </row>
        <row r="25159">
          <cell r="A25159">
            <v>45285</v>
          </cell>
          <cell r="B25159" t="str">
            <v>WN 3648</v>
          </cell>
          <cell r="D25159">
            <v>175</v>
          </cell>
        </row>
        <row r="25160">
          <cell r="A25160">
            <v>45286</v>
          </cell>
          <cell r="B25160" t="str">
            <v>AA 119</v>
          </cell>
          <cell r="D25160">
            <v>247</v>
          </cell>
        </row>
        <row r="25161">
          <cell r="A25161">
            <v>45286</v>
          </cell>
          <cell r="B25161" t="str">
            <v>AA 205</v>
          </cell>
          <cell r="D25161">
            <v>193</v>
          </cell>
        </row>
        <row r="25162">
          <cell r="A25162">
            <v>45286</v>
          </cell>
          <cell r="B25162" t="str">
            <v>AA 271</v>
          </cell>
          <cell r="D25162">
            <v>196</v>
          </cell>
        </row>
        <row r="25163">
          <cell r="A25163">
            <v>45286</v>
          </cell>
          <cell r="B25163" t="str">
            <v>AA 432</v>
          </cell>
          <cell r="D25163">
            <v>192</v>
          </cell>
        </row>
        <row r="25164">
          <cell r="A25164">
            <v>45286</v>
          </cell>
          <cell r="B25164" t="str">
            <v>AS 803</v>
          </cell>
          <cell r="D25164">
            <v>172</v>
          </cell>
        </row>
        <row r="25165">
          <cell r="A25165">
            <v>45286</v>
          </cell>
          <cell r="B25165" t="str">
            <v>AS 803</v>
          </cell>
          <cell r="D25165">
            <v>171</v>
          </cell>
        </row>
        <row r="25166">
          <cell r="A25166">
            <v>45286</v>
          </cell>
          <cell r="B25166" t="str">
            <v>AS 805</v>
          </cell>
          <cell r="D25166">
            <v>167</v>
          </cell>
        </row>
        <row r="25167">
          <cell r="A25167">
            <v>45286</v>
          </cell>
          <cell r="B25167" t="str">
            <v>AS 809</v>
          </cell>
          <cell r="D25167">
            <v>173</v>
          </cell>
        </row>
        <row r="25168">
          <cell r="A25168">
            <v>45286</v>
          </cell>
          <cell r="B25168" t="str">
            <v>AS 813</v>
          </cell>
          <cell r="D25168">
            <v>178</v>
          </cell>
        </row>
        <row r="25169">
          <cell r="A25169">
            <v>45286</v>
          </cell>
          <cell r="B25169" t="str">
            <v>AS 825</v>
          </cell>
          <cell r="D25169">
            <v>174</v>
          </cell>
        </row>
        <row r="25170">
          <cell r="A25170">
            <v>45286</v>
          </cell>
          <cell r="B25170" t="str">
            <v>DL 316</v>
          </cell>
          <cell r="D25170">
            <v>224</v>
          </cell>
        </row>
        <row r="25171">
          <cell r="A25171">
            <v>45286</v>
          </cell>
          <cell r="B25171" t="str">
            <v>DL 328</v>
          </cell>
          <cell r="D25171">
            <v>183</v>
          </cell>
        </row>
        <row r="25172">
          <cell r="A25172">
            <v>45286</v>
          </cell>
          <cell r="B25172" t="str">
            <v>HA 23</v>
          </cell>
          <cell r="D25172">
            <v>189</v>
          </cell>
        </row>
        <row r="25173">
          <cell r="A25173">
            <v>45286</v>
          </cell>
          <cell r="B25173" t="str">
            <v>HA 31</v>
          </cell>
          <cell r="D25173">
            <v>189</v>
          </cell>
        </row>
        <row r="25174">
          <cell r="A25174">
            <v>45286</v>
          </cell>
          <cell r="B25174" t="str">
            <v>HA 33</v>
          </cell>
          <cell r="D25174">
            <v>270</v>
          </cell>
        </row>
        <row r="25175">
          <cell r="A25175">
            <v>45286</v>
          </cell>
          <cell r="B25175" t="str">
            <v>HA 39</v>
          </cell>
          <cell r="D25175">
            <v>189</v>
          </cell>
        </row>
        <row r="25176">
          <cell r="A25176">
            <v>45286</v>
          </cell>
          <cell r="B25176" t="str">
            <v>HA 41</v>
          </cell>
          <cell r="D25176">
            <v>176</v>
          </cell>
        </row>
        <row r="25177">
          <cell r="A25177">
            <v>45286</v>
          </cell>
          <cell r="B25177" t="str">
            <v>HA 45</v>
          </cell>
          <cell r="D25177">
            <v>187</v>
          </cell>
        </row>
        <row r="25178">
          <cell r="A25178">
            <v>45286</v>
          </cell>
          <cell r="B25178" t="str">
            <v>HA 59</v>
          </cell>
          <cell r="D25178">
            <v>189</v>
          </cell>
        </row>
        <row r="25179">
          <cell r="A25179">
            <v>45286</v>
          </cell>
          <cell r="B25179" t="str">
            <v>UA 1736</v>
          </cell>
          <cell r="D25179">
            <v>342</v>
          </cell>
        </row>
        <row r="25180">
          <cell r="A25180">
            <v>45286</v>
          </cell>
          <cell r="B25180" t="str">
            <v>UA 1749</v>
          </cell>
          <cell r="D25180">
            <v>171</v>
          </cell>
        </row>
        <row r="25181">
          <cell r="A25181">
            <v>45286</v>
          </cell>
          <cell r="B25181" t="str">
            <v>UA 202</v>
          </cell>
          <cell r="D25181">
            <v>243</v>
          </cell>
        </row>
        <row r="25182">
          <cell r="A25182">
            <v>45286</v>
          </cell>
          <cell r="B25182" t="str">
            <v>UA 2025</v>
          </cell>
          <cell r="D25182">
            <v>362</v>
          </cell>
        </row>
        <row r="25183">
          <cell r="A25183">
            <v>45286</v>
          </cell>
          <cell r="B25183" t="str">
            <v>UA 417</v>
          </cell>
          <cell r="D25183">
            <v>163</v>
          </cell>
        </row>
        <row r="25184">
          <cell r="A25184">
            <v>45286</v>
          </cell>
          <cell r="B25184" t="str">
            <v>WN 1082</v>
          </cell>
          <cell r="D25184">
            <v>164</v>
          </cell>
        </row>
        <row r="25185">
          <cell r="A25185">
            <v>45286</v>
          </cell>
          <cell r="B25185" t="str">
            <v>WN 1940</v>
          </cell>
          <cell r="D25185">
            <v>174</v>
          </cell>
        </row>
        <row r="25186">
          <cell r="A25186">
            <v>45286</v>
          </cell>
          <cell r="B25186" t="str">
            <v>WN 2535</v>
          </cell>
          <cell r="D25186">
            <v>175</v>
          </cell>
        </row>
        <row r="25187">
          <cell r="A25187">
            <v>45286</v>
          </cell>
          <cell r="B25187" t="str">
            <v>WN 3445</v>
          </cell>
          <cell r="D25187">
            <v>173</v>
          </cell>
        </row>
        <row r="25188">
          <cell r="A25188">
            <v>45286</v>
          </cell>
          <cell r="B25188" t="str">
            <v>WN 3648</v>
          </cell>
          <cell r="D25188">
            <v>174</v>
          </cell>
        </row>
        <row r="25189">
          <cell r="A25189">
            <v>45286</v>
          </cell>
          <cell r="B25189" t="str">
            <v>WN 3725</v>
          </cell>
          <cell r="D25189">
            <v>175</v>
          </cell>
        </row>
        <row r="25190">
          <cell r="A25190">
            <v>45286</v>
          </cell>
          <cell r="B25190" t="str">
            <v>WN 878</v>
          </cell>
          <cell r="D25190">
            <v>172</v>
          </cell>
        </row>
        <row r="25191">
          <cell r="A25191">
            <v>45287</v>
          </cell>
          <cell r="B25191" t="str">
            <v>AA 119</v>
          </cell>
          <cell r="D25191">
            <v>240</v>
          </cell>
        </row>
        <row r="25192">
          <cell r="A25192">
            <v>45287</v>
          </cell>
          <cell r="B25192" t="str">
            <v>AA 271</v>
          </cell>
          <cell r="D25192">
            <v>196</v>
          </cell>
        </row>
        <row r="25193">
          <cell r="A25193">
            <v>45287</v>
          </cell>
          <cell r="B25193" t="str">
            <v>AA 432</v>
          </cell>
          <cell r="D25193">
            <v>176</v>
          </cell>
        </row>
        <row r="25194">
          <cell r="A25194">
            <v>45287</v>
          </cell>
          <cell r="B25194" t="str">
            <v>AA 510</v>
          </cell>
          <cell r="D25194">
            <v>183</v>
          </cell>
        </row>
        <row r="25195">
          <cell r="A25195">
            <v>45287</v>
          </cell>
          <cell r="B25195" t="str">
            <v>AS 813</v>
          </cell>
          <cell r="D25195">
            <v>175</v>
          </cell>
        </row>
        <row r="25196">
          <cell r="A25196">
            <v>45287</v>
          </cell>
          <cell r="B25196" t="str">
            <v>AS 836</v>
          </cell>
          <cell r="D25196">
            <v>172</v>
          </cell>
        </row>
        <row r="25197">
          <cell r="A25197">
            <v>45287</v>
          </cell>
          <cell r="B25197" t="str">
            <v>AS 861</v>
          </cell>
          <cell r="D25197">
            <v>178</v>
          </cell>
        </row>
        <row r="25198">
          <cell r="A25198">
            <v>45287</v>
          </cell>
          <cell r="B25198" t="str">
            <v>AS 879</v>
          </cell>
          <cell r="D25198">
            <v>178</v>
          </cell>
        </row>
        <row r="25199">
          <cell r="A25199">
            <v>45287</v>
          </cell>
          <cell r="B25199" t="str">
            <v>DL 316</v>
          </cell>
          <cell r="D25199">
            <v>216</v>
          </cell>
        </row>
        <row r="25200">
          <cell r="A25200">
            <v>45287</v>
          </cell>
          <cell r="B25200" t="str">
            <v>DL 355</v>
          </cell>
          <cell r="D25200">
            <v>174</v>
          </cell>
        </row>
        <row r="25201">
          <cell r="A25201">
            <v>45287</v>
          </cell>
          <cell r="B25201" t="str">
            <v>HA 23</v>
          </cell>
          <cell r="D25201">
            <v>184</v>
          </cell>
        </row>
        <row r="25202">
          <cell r="A25202">
            <v>45287</v>
          </cell>
          <cell r="B25202" t="str">
            <v>HA 29</v>
          </cell>
          <cell r="D25202">
            <v>171</v>
          </cell>
        </row>
        <row r="25203">
          <cell r="A25203">
            <v>45287</v>
          </cell>
          <cell r="B25203" t="str">
            <v>HA 31</v>
          </cell>
          <cell r="D25203">
            <v>189</v>
          </cell>
        </row>
        <row r="25204">
          <cell r="A25204">
            <v>45287</v>
          </cell>
          <cell r="B25204" t="str">
            <v>HA 33</v>
          </cell>
          <cell r="D25204">
            <v>268</v>
          </cell>
        </row>
        <row r="25205">
          <cell r="A25205">
            <v>45287</v>
          </cell>
          <cell r="B25205" t="str">
            <v>HA 39</v>
          </cell>
          <cell r="D25205">
            <v>176</v>
          </cell>
        </row>
        <row r="25206">
          <cell r="A25206">
            <v>45287</v>
          </cell>
          <cell r="B25206" t="str">
            <v>HA 41</v>
          </cell>
          <cell r="D25206">
            <v>176</v>
          </cell>
        </row>
        <row r="25207">
          <cell r="A25207">
            <v>45287</v>
          </cell>
          <cell r="B25207" t="str">
            <v>HA 45</v>
          </cell>
          <cell r="D25207">
            <v>191</v>
          </cell>
        </row>
        <row r="25208">
          <cell r="A25208">
            <v>45287</v>
          </cell>
          <cell r="B25208" t="str">
            <v>HA 59</v>
          </cell>
          <cell r="D25208">
            <v>179</v>
          </cell>
        </row>
        <row r="25209">
          <cell r="A25209">
            <v>45287</v>
          </cell>
          <cell r="B25209" t="str">
            <v>UA 1736</v>
          </cell>
          <cell r="D25209">
            <v>364</v>
          </cell>
        </row>
        <row r="25210">
          <cell r="A25210">
            <v>45287</v>
          </cell>
          <cell r="B25210" t="str">
            <v>UA 1749</v>
          </cell>
          <cell r="D25210">
            <v>179</v>
          </cell>
        </row>
        <row r="25211">
          <cell r="A25211">
            <v>45287</v>
          </cell>
          <cell r="B25211" t="str">
            <v>UA 202</v>
          </cell>
          <cell r="D25211">
            <v>242</v>
          </cell>
        </row>
        <row r="25212">
          <cell r="A25212">
            <v>45287</v>
          </cell>
          <cell r="B25212" t="str">
            <v>UA 2025</v>
          </cell>
          <cell r="D25212">
            <v>351</v>
          </cell>
        </row>
        <row r="25213">
          <cell r="A25213">
            <v>45287</v>
          </cell>
          <cell r="B25213" t="str">
            <v>UA 417</v>
          </cell>
          <cell r="D25213">
            <v>156</v>
          </cell>
        </row>
        <row r="25214">
          <cell r="A25214">
            <v>45287</v>
          </cell>
          <cell r="B25214" t="str">
            <v>WN 1082</v>
          </cell>
          <cell r="D25214">
            <v>168</v>
          </cell>
        </row>
        <row r="25215">
          <cell r="A25215">
            <v>45287</v>
          </cell>
          <cell r="B25215" t="str">
            <v>WN 1940</v>
          </cell>
          <cell r="D25215">
            <v>174</v>
          </cell>
        </row>
        <row r="25216">
          <cell r="A25216">
            <v>45287</v>
          </cell>
          <cell r="B25216" t="str">
            <v>WN 2535</v>
          </cell>
          <cell r="D25216">
            <v>173</v>
          </cell>
        </row>
        <row r="25217">
          <cell r="A25217">
            <v>45287</v>
          </cell>
          <cell r="B25217" t="str">
            <v>WN 3445</v>
          </cell>
          <cell r="D25217">
            <v>172</v>
          </cell>
        </row>
        <row r="25218">
          <cell r="A25218">
            <v>45287</v>
          </cell>
          <cell r="B25218" t="str">
            <v>WN 3648</v>
          </cell>
          <cell r="D25218">
            <v>174</v>
          </cell>
        </row>
        <row r="25219">
          <cell r="A25219">
            <v>45287</v>
          </cell>
          <cell r="B25219" t="str">
            <v>WN 3725</v>
          </cell>
          <cell r="D25219">
            <v>174</v>
          </cell>
        </row>
        <row r="25220">
          <cell r="A25220">
            <v>45288</v>
          </cell>
          <cell r="B25220" t="str">
            <v>AA 119</v>
          </cell>
          <cell r="D25220">
            <v>234</v>
          </cell>
        </row>
        <row r="25221">
          <cell r="A25221">
            <v>45288</v>
          </cell>
          <cell r="B25221" t="str">
            <v>AA 205</v>
          </cell>
          <cell r="D25221">
            <v>177</v>
          </cell>
        </row>
        <row r="25222">
          <cell r="A25222">
            <v>45288</v>
          </cell>
          <cell r="B25222" t="str">
            <v>AA 271</v>
          </cell>
          <cell r="D25222">
            <v>195</v>
          </cell>
        </row>
        <row r="25223">
          <cell r="A25223">
            <v>45288</v>
          </cell>
          <cell r="B25223" t="str">
            <v>AA 432</v>
          </cell>
          <cell r="D25223">
            <v>186</v>
          </cell>
        </row>
        <row r="25224">
          <cell r="A25224">
            <v>45288</v>
          </cell>
          <cell r="B25224" t="str">
            <v>AA 510</v>
          </cell>
          <cell r="D25224">
            <v>185</v>
          </cell>
        </row>
        <row r="25225">
          <cell r="A25225">
            <v>45288</v>
          </cell>
          <cell r="B25225" t="str">
            <v>AS 803</v>
          </cell>
          <cell r="D25225">
            <v>176</v>
          </cell>
        </row>
        <row r="25226">
          <cell r="A25226">
            <v>45288</v>
          </cell>
          <cell r="B25226" t="str">
            <v>AS 805</v>
          </cell>
          <cell r="D25226">
            <v>145</v>
          </cell>
        </row>
        <row r="25227">
          <cell r="A25227">
            <v>45288</v>
          </cell>
          <cell r="B25227" t="str">
            <v>AS 809</v>
          </cell>
          <cell r="D25227">
            <v>172</v>
          </cell>
        </row>
        <row r="25228">
          <cell r="A25228">
            <v>45288</v>
          </cell>
          <cell r="B25228" t="str">
            <v>AS 813</v>
          </cell>
          <cell r="D25228">
            <v>177</v>
          </cell>
        </row>
        <row r="25229">
          <cell r="A25229">
            <v>45288</v>
          </cell>
          <cell r="B25229" t="str">
            <v>AS 825</v>
          </cell>
          <cell r="D25229">
            <v>180</v>
          </cell>
        </row>
        <row r="25230">
          <cell r="A25230">
            <v>45288</v>
          </cell>
          <cell r="B25230" t="str">
            <v>AS 861</v>
          </cell>
          <cell r="D25230">
            <v>159</v>
          </cell>
        </row>
        <row r="25231">
          <cell r="A25231">
            <v>45288</v>
          </cell>
          <cell r="B25231" t="str">
            <v>AS 879</v>
          </cell>
          <cell r="D25231">
            <v>180</v>
          </cell>
        </row>
        <row r="25232">
          <cell r="A25232">
            <v>45288</v>
          </cell>
          <cell r="B25232" t="str">
            <v>DL 316</v>
          </cell>
          <cell r="D25232">
            <v>178</v>
          </cell>
        </row>
        <row r="25233">
          <cell r="A25233">
            <v>45288</v>
          </cell>
          <cell r="B25233" t="str">
            <v>DL 328</v>
          </cell>
          <cell r="D25233">
            <v>173</v>
          </cell>
        </row>
        <row r="25234">
          <cell r="A25234">
            <v>45288</v>
          </cell>
          <cell r="B25234" t="str">
            <v>DL 355</v>
          </cell>
          <cell r="D25234">
            <v>191</v>
          </cell>
        </row>
        <row r="25235">
          <cell r="A25235">
            <v>45288</v>
          </cell>
          <cell r="B25235" t="str">
            <v>DL 448</v>
          </cell>
          <cell r="D25235">
            <v>193</v>
          </cell>
        </row>
        <row r="25236">
          <cell r="A25236">
            <v>45288</v>
          </cell>
          <cell r="B25236" t="str">
            <v>HA 23</v>
          </cell>
          <cell r="D25236">
            <v>185</v>
          </cell>
        </row>
        <row r="25237">
          <cell r="A25237">
            <v>45288</v>
          </cell>
          <cell r="B25237" t="str">
            <v>HA 29</v>
          </cell>
          <cell r="D25237">
            <v>186</v>
          </cell>
        </row>
        <row r="25238">
          <cell r="A25238">
            <v>45288</v>
          </cell>
          <cell r="B25238" t="str">
            <v>HA 31</v>
          </cell>
          <cell r="D25238">
            <v>177</v>
          </cell>
        </row>
        <row r="25239">
          <cell r="A25239">
            <v>45288</v>
          </cell>
          <cell r="B25239" t="str">
            <v>HA 33</v>
          </cell>
          <cell r="D25239">
            <v>270</v>
          </cell>
        </row>
        <row r="25240">
          <cell r="A25240">
            <v>45288</v>
          </cell>
          <cell r="B25240" t="str">
            <v>HA 39</v>
          </cell>
          <cell r="D25240">
            <v>189</v>
          </cell>
        </row>
        <row r="25241">
          <cell r="A25241">
            <v>45288</v>
          </cell>
          <cell r="B25241" t="str">
            <v>HA 41</v>
          </cell>
          <cell r="D25241">
            <v>176</v>
          </cell>
        </row>
        <row r="25242">
          <cell r="A25242">
            <v>45288</v>
          </cell>
          <cell r="B25242" t="str">
            <v>HA 45</v>
          </cell>
          <cell r="D25242">
            <v>181</v>
          </cell>
        </row>
        <row r="25243">
          <cell r="A25243">
            <v>45288</v>
          </cell>
          <cell r="B25243" t="str">
            <v>UA 1736</v>
          </cell>
          <cell r="D25243">
            <v>364</v>
          </cell>
        </row>
        <row r="25244">
          <cell r="A25244">
            <v>45288</v>
          </cell>
          <cell r="B25244" t="str">
            <v>UA 1749</v>
          </cell>
          <cell r="D25244">
            <v>164</v>
          </cell>
        </row>
        <row r="25245">
          <cell r="A25245">
            <v>45288</v>
          </cell>
          <cell r="B25245" t="str">
            <v>UA 202</v>
          </cell>
          <cell r="D25245">
            <v>237</v>
          </cell>
        </row>
        <row r="25246">
          <cell r="A25246">
            <v>45288</v>
          </cell>
          <cell r="B25246" t="str">
            <v>UA 2025</v>
          </cell>
          <cell r="D25246">
            <v>350</v>
          </cell>
        </row>
        <row r="25247">
          <cell r="A25247">
            <v>45288</v>
          </cell>
          <cell r="B25247" t="str">
            <v>UA 417</v>
          </cell>
          <cell r="D25247">
            <v>157</v>
          </cell>
        </row>
        <row r="25248">
          <cell r="A25248">
            <v>45288</v>
          </cell>
          <cell r="B25248" t="str">
            <v>WN 1082</v>
          </cell>
          <cell r="D25248">
            <v>173</v>
          </cell>
        </row>
        <row r="25249">
          <cell r="A25249">
            <v>45288</v>
          </cell>
          <cell r="B25249" t="str">
            <v>WN 1940</v>
          </cell>
          <cell r="D25249">
            <v>175</v>
          </cell>
        </row>
        <row r="25250">
          <cell r="A25250">
            <v>45288</v>
          </cell>
          <cell r="B25250" t="str">
            <v>WN 2535</v>
          </cell>
          <cell r="D25250">
            <v>165</v>
          </cell>
        </row>
        <row r="25251">
          <cell r="A25251">
            <v>45288</v>
          </cell>
          <cell r="B25251" t="str">
            <v>WN 3648</v>
          </cell>
          <cell r="D25251">
            <v>174</v>
          </cell>
        </row>
        <row r="25252">
          <cell r="A25252">
            <v>45288</v>
          </cell>
          <cell r="B25252" t="str">
            <v>WN 3725</v>
          </cell>
          <cell r="D25252">
            <v>176</v>
          </cell>
        </row>
        <row r="25253">
          <cell r="A25253">
            <v>45288</v>
          </cell>
          <cell r="B25253" t="str">
            <v>WN 878</v>
          </cell>
          <cell r="D25253">
            <v>159</v>
          </cell>
        </row>
        <row r="25254">
          <cell r="A25254">
            <v>45289</v>
          </cell>
          <cell r="B25254" t="str">
            <v>AA 119</v>
          </cell>
          <cell r="D25254">
            <v>223</v>
          </cell>
        </row>
        <row r="25255">
          <cell r="A25255">
            <v>45289</v>
          </cell>
          <cell r="B25255" t="str">
            <v>AA 205</v>
          </cell>
          <cell r="D25255">
            <v>199</v>
          </cell>
        </row>
        <row r="25256">
          <cell r="A25256">
            <v>45289</v>
          </cell>
          <cell r="B25256" t="str">
            <v>AA 432</v>
          </cell>
          <cell r="D25256">
            <v>197</v>
          </cell>
        </row>
        <row r="25257">
          <cell r="A25257">
            <v>45289</v>
          </cell>
          <cell r="B25257" t="str">
            <v>AA 510</v>
          </cell>
          <cell r="D25257">
            <v>174</v>
          </cell>
        </row>
        <row r="25258">
          <cell r="A25258">
            <v>45289</v>
          </cell>
          <cell r="B25258" t="str">
            <v>AS 805</v>
          </cell>
          <cell r="D25258">
            <v>160</v>
          </cell>
        </row>
        <row r="25259">
          <cell r="A25259">
            <v>45289</v>
          </cell>
          <cell r="B25259" t="str">
            <v>AS 809</v>
          </cell>
          <cell r="D25259">
            <v>154</v>
          </cell>
        </row>
        <row r="25260">
          <cell r="A25260">
            <v>45289</v>
          </cell>
          <cell r="B25260" t="str">
            <v>AS 825</v>
          </cell>
          <cell r="D25260">
            <v>172</v>
          </cell>
        </row>
        <row r="25261">
          <cell r="A25261">
            <v>45289</v>
          </cell>
          <cell r="B25261" t="str">
            <v>AS 829</v>
          </cell>
          <cell r="D25261">
            <v>154</v>
          </cell>
        </row>
        <row r="25262">
          <cell r="A25262">
            <v>45289</v>
          </cell>
          <cell r="B25262" t="str">
            <v>AS 836</v>
          </cell>
          <cell r="D25262">
            <v>178</v>
          </cell>
        </row>
        <row r="25263">
          <cell r="A25263">
            <v>45289</v>
          </cell>
          <cell r="B25263" t="str">
            <v>AS 861</v>
          </cell>
          <cell r="D25263">
            <v>178</v>
          </cell>
        </row>
        <row r="25264">
          <cell r="A25264">
            <v>45289</v>
          </cell>
          <cell r="B25264" t="str">
            <v>AS 879</v>
          </cell>
          <cell r="D25264">
            <v>126</v>
          </cell>
        </row>
        <row r="25265">
          <cell r="A25265">
            <v>45289</v>
          </cell>
          <cell r="B25265" t="str">
            <v>DL 316</v>
          </cell>
          <cell r="D25265">
            <v>210</v>
          </cell>
        </row>
        <row r="25266">
          <cell r="A25266">
            <v>45289</v>
          </cell>
          <cell r="B25266" t="str">
            <v>DL 328</v>
          </cell>
          <cell r="D25266">
            <v>180</v>
          </cell>
        </row>
        <row r="25267">
          <cell r="A25267">
            <v>45289</v>
          </cell>
          <cell r="B25267" t="str">
            <v>DL 355</v>
          </cell>
          <cell r="D25267">
            <v>186</v>
          </cell>
        </row>
        <row r="25268">
          <cell r="A25268">
            <v>45289</v>
          </cell>
          <cell r="B25268" t="str">
            <v>DL 448</v>
          </cell>
          <cell r="D25268">
            <v>191</v>
          </cell>
        </row>
        <row r="25269">
          <cell r="A25269">
            <v>45289</v>
          </cell>
          <cell r="B25269" t="str">
            <v>HA 23</v>
          </cell>
          <cell r="D25269">
            <v>185</v>
          </cell>
        </row>
        <row r="25270">
          <cell r="A25270">
            <v>45289</v>
          </cell>
          <cell r="B25270" t="str">
            <v>HA 29</v>
          </cell>
          <cell r="D25270">
            <v>192</v>
          </cell>
        </row>
        <row r="25271">
          <cell r="A25271">
            <v>45289</v>
          </cell>
          <cell r="B25271" t="str">
            <v>HA 31</v>
          </cell>
          <cell r="D25271">
            <v>190</v>
          </cell>
        </row>
        <row r="25272">
          <cell r="A25272">
            <v>45289</v>
          </cell>
          <cell r="B25272" t="str">
            <v>HA 33</v>
          </cell>
          <cell r="D25272">
            <v>224</v>
          </cell>
        </row>
        <row r="25273">
          <cell r="A25273">
            <v>45289</v>
          </cell>
          <cell r="B25273" t="str">
            <v>HA 41</v>
          </cell>
          <cell r="D25273">
            <v>178</v>
          </cell>
        </row>
        <row r="25274">
          <cell r="A25274">
            <v>45289</v>
          </cell>
          <cell r="B25274" t="str">
            <v>HA 45</v>
          </cell>
          <cell r="D25274">
            <v>182</v>
          </cell>
        </row>
        <row r="25275">
          <cell r="A25275">
            <v>45289</v>
          </cell>
          <cell r="B25275" t="str">
            <v>HA 57</v>
          </cell>
          <cell r="D25275">
            <v>186</v>
          </cell>
        </row>
        <row r="25276">
          <cell r="A25276">
            <v>45289</v>
          </cell>
          <cell r="B25276" t="str">
            <v>HA 59</v>
          </cell>
          <cell r="D25276">
            <v>189</v>
          </cell>
        </row>
        <row r="25277">
          <cell r="A25277">
            <v>45289</v>
          </cell>
          <cell r="B25277" t="str">
            <v>UA 1736</v>
          </cell>
          <cell r="D25277">
            <v>339</v>
          </cell>
        </row>
        <row r="25278">
          <cell r="A25278">
            <v>45289</v>
          </cell>
          <cell r="B25278" t="str">
            <v>UA 1749</v>
          </cell>
          <cell r="D25278">
            <v>139</v>
          </cell>
        </row>
        <row r="25279">
          <cell r="A25279">
            <v>45289</v>
          </cell>
          <cell r="B25279" t="str">
            <v>UA 202</v>
          </cell>
          <cell r="D25279">
            <v>216</v>
          </cell>
        </row>
        <row r="25280">
          <cell r="A25280">
            <v>45289</v>
          </cell>
          <cell r="B25280" t="str">
            <v>UA 2025</v>
          </cell>
          <cell r="D25280">
            <v>311</v>
          </cell>
        </row>
        <row r="25281">
          <cell r="A25281">
            <v>45289</v>
          </cell>
          <cell r="B25281" t="str">
            <v>UA 417</v>
          </cell>
          <cell r="D25281">
            <v>157</v>
          </cell>
        </row>
        <row r="25282">
          <cell r="A25282">
            <v>45289</v>
          </cell>
          <cell r="B25282" t="str">
            <v>WN 1082</v>
          </cell>
          <cell r="D25282">
            <v>172</v>
          </cell>
        </row>
        <row r="25283">
          <cell r="A25283">
            <v>45289</v>
          </cell>
          <cell r="B25283" t="str">
            <v>WN 1940</v>
          </cell>
          <cell r="D25283">
            <v>172</v>
          </cell>
        </row>
        <row r="25284">
          <cell r="A25284">
            <v>45289</v>
          </cell>
          <cell r="B25284" t="str">
            <v>WN 3445</v>
          </cell>
          <cell r="D25284">
            <v>165</v>
          </cell>
        </row>
        <row r="25285">
          <cell r="A25285">
            <v>45289</v>
          </cell>
          <cell r="B25285" t="str">
            <v>WN 3648</v>
          </cell>
          <cell r="D25285">
            <v>177</v>
          </cell>
        </row>
        <row r="25286">
          <cell r="A25286">
            <v>45289</v>
          </cell>
          <cell r="B25286" t="str">
            <v>WN 3725</v>
          </cell>
          <cell r="D25286">
            <v>173</v>
          </cell>
        </row>
        <row r="25287">
          <cell r="A25287">
            <v>45289</v>
          </cell>
          <cell r="B25287" t="str">
            <v>WN 878</v>
          </cell>
          <cell r="D25287">
            <v>170</v>
          </cell>
        </row>
        <row r="25288">
          <cell r="A25288">
            <v>45290</v>
          </cell>
          <cell r="B25288" t="str">
            <v>AA 119</v>
          </cell>
          <cell r="D25288">
            <v>231</v>
          </cell>
        </row>
        <row r="25289">
          <cell r="A25289">
            <v>45290</v>
          </cell>
          <cell r="B25289" t="str">
            <v>AA 271</v>
          </cell>
          <cell r="D25289">
            <v>196</v>
          </cell>
        </row>
        <row r="25290">
          <cell r="A25290">
            <v>45290</v>
          </cell>
          <cell r="B25290" t="str">
            <v>AA 432</v>
          </cell>
          <cell r="D25290">
            <v>177</v>
          </cell>
        </row>
        <row r="25291">
          <cell r="A25291">
            <v>45290</v>
          </cell>
          <cell r="B25291" t="str">
            <v>AS 805</v>
          </cell>
          <cell r="D25291">
            <v>64</v>
          </cell>
        </row>
        <row r="25292">
          <cell r="A25292">
            <v>45290</v>
          </cell>
          <cell r="B25292" t="str">
            <v>AS 809</v>
          </cell>
          <cell r="D25292">
            <v>174</v>
          </cell>
        </row>
        <row r="25293">
          <cell r="A25293">
            <v>45290</v>
          </cell>
          <cell r="B25293" t="str">
            <v>AS 813</v>
          </cell>
          <cell r="D25293">
            <v>172</v>
          </cell>
        </row>
        <row r="25294">
          <cell r="A25294">
            <v>45290</v>
          </cell>
          <cell r="B25294" t="str">
            <v>AS 825</v>
          </cell>
          <cell r="D25294">
            <v>156</v>
          </cell>
        </row>
        <row r="25295">
          <cell r="A25295">
            <v>45290</v>
          </cell>
          <cell r="B25295" t="str">
            <v>AS 829</v>
          </cell>
          <cell r="D25295">
            <v>172</v>
          </cell>
        </row>
        <row r="25296">
          <cell r="A25296">
            <v>45290</v>
          </cell>
          <cell r="B25296" t="str">
            <v>AS 861</v>
          </cell>
          <cell r="D25296">
            <v>154</v>
          </cell>
        </row>
        <row r="25297">
          <cell r="A25297">
            <v>45290</v>
          </cell>
          <cell r="B25297" t="str">
            <v>AS 879</v>
          </cell>
          <cell r="D25297">
            <v>174</v>
          </cell>
        </row>
        <row r="25298">
          <cell r="A25298">
            <v>45290</v>
          </cell>
          <cell r="B25298" t="str">
            <v>DL 316</v>
          </cell>
          <cell r="D25298">
            <v>209</v>
          </cell>
        </row>
        <row r="25299">
          <cell r="A25299">
            <v>45290</v>
          </cell>
          <cell r="B25299" t="str">
            <v>DL 355</v>
          </cell>
          <cell r="D25299">
            <v>196</v>
          </cell>
        </row>
        <row r="25300">
          <cell r="A25300">
            <v>45290</v>
          </cell>
          <cell r="B25300" t="str">
            <v>DL 448</v>
          </cell>
          <cell r="D25300">
            <v>178</v>
          </cell>
        </row>
        <row r="25301">
          <cell r="A25301">
            <v>45290</v>
          </cell>
          <cell r="B25301" t="str">
            <v>HA 23</v>
          </cell>
          <cell r="D25301">
            <v>168</v>
          </cell>
        </row>
        <row r="25302">
          <cell r="A25302">
            <v>45290</v>
          </cell>
          <cell r="B25302" t="str">
            <v>HA 29</v>
          </cell>
          <cell r="D25302">
            <v>172</v>
          </cell>
        </row>
        <row r="25303">
          <cell r="A25303">
            <v>45290</v>
          </cell>
          <cell r="B25303" t="str">
            <v>HA 31</v>
          </cell>
          <cell r="D25303">
            <v>190</v>
          </cell>
        </row>
        <row r="25304">
          <cell r="A25304">
            <v>45290</v>
          </cell>
          <cell r="B25304" t="str">
            <v>HA 33</v>
          </cell>
          <cell r="D25304">
            <v>280</v>
          </cell>
        </row>
        <row r="25305">
          <cell r="A25305">
            <v>45290</v>
          </cell>
          <cell r="B25305" t="str">
            <v>HA 41</v>
          </cell>
          <cell r="D25305">
            <v>178</v>
          </cell>
        </row>
        <row r="25306">
          <cell r="A25306">
            <v>45290</v>
          </cell>
          <cell r="B25306" t="str">
            <v>HA 45</v>
          </cell>
          <cell r="D25306">
            <v>189</v>
          </cell>
        </row>
        <row r="25307">
          <cell r="A25307">
            <v>45290</v>
          </cell>
          <cell r="B25307" t="str">
            <v>HA 57</v>
          </cell>
          <cell r="D25307">
            <v>173</v>
          </cell>
        </row>
        <row r="25308">
          <cell r="A25308">
            <v>45290</v>
          </cell>
          <cell r="B25308" t="str">
            <v>HA 59</v>
          </cell>
          <cell r="D25308">
            <v>147</v>
          </cell>
        </row>
        <row r="25309">
          <cell r="A25309">
            <v>45290</v>
          </cell>
          <cell r="B25309" t="str">
            <v>UA 1630</v>
          </cell>
          <cell r="D25309">
            <v>365</v>
          </cell>
        </row>
        <row r="25310">
          <cell r="A25310">
            <v>45290</v>
          </cell>
          <cell r="B25310" t="str">
            <v>UA 1736</v>
          </cell>
          <cell r="D25310">
            <v>358</v>
          </cell>
        </row>
        <row r="25311">
          <cell r="A25311">
            <v>45290</v>
          </cell>
          <cell r="B25311" t="str">
            <v>UA 1749</v>
          </cell>
          <cell r="D25311">
            <v>179</v>
          </cell>
        </row>
        <row r="25312">
          <cell r="A25312">
            <v>45290</v>
          </cell>
          <cell r="B25312" t="str">
            <v>UA 202</v>
          </cell>
          <cell r="D25312">
            <v>202</v>
          </cell>
        </row>
        <row r="25313">
          <cell r="A25313">
            <v>45290</v>
          </cell>
          <cell r="B25313" t="str">
            <v>UA 2623</v>
          </cell>
          <cell r="D25313">
            <v>178</v>
          </cell>
        </row>
        <row r="25314">
          <cell r="A25314">
            <v>45290</v>
          </cell>
          <cell r="B25314" t="str">
            <v>UA 417</v>
          </cell>
          <cell r="D25314">
            <v>165</v>
          </cell>
        </row>
        <row r="25315">
          <cell r="A25315">
            <v>45290</v>
          </cell>
          <cell r="B25315" t="str">
            <v>UA 42</v>
          </cell>
          <cell r="D25315">
            <v>146</v>
          </cell>
        </row>
        <row r="25316">
          <cell r="A25316">
            <v>45290</v>
          </cell>
          <cell r="B25316" t="str">
            <v>WN 1082</v>
          </cell>
          <cell r="D25316">
            <v>170</v>
          </cell>
        </row>
        <row r="25317">
          <cell r="A25317">
            <v>45290</v>
          </cell>
          <cell r="B25317" t="str">
            <v>WN 1940</v>
          </cell>
          <cell r="D25317">
            <v>176</v>
          </cell>
        </row>
        <row r="25318">
          <cell r="A25318">
            <v>45290</v>
          </cell>
          <cell r="B25318" t="str">
            <v>WN 2535</v>
          </cell>
          <cell r="D25318">
            <v>176</v>
          </cell>
        </row>
        <row r="25319">
          <cell r="A25319">
            <v>45290</v>
          </cell>
          <cell r="B25319" t="str">
            <v>WN 3445</v>
          </cell>
          <cell r="D25319">
            <v>168</v>
          </cell>
        </row>
        <row r="25320">
          <cell r="A25320">
            <v>45290</v>
          </cell>
          <cell r="B25320" t="str">
            <v>WN 3648</v>
          </cell>
          <cell r="D25320">
            <v>174</v>
          </cell>
        </row>
        <row r="25321">
          <cell r="A25321">
            <v>45290</v>
          </cell>
          <cell r="B25321" t="str">
            <v>WN 3725</v>
          </cell>
          <cell r="D25321">
            <v>173</v>
          </cell>
        </row>
        <row r="25322">
          <cell r="A25322">
            <v>45290</v>
          </cell>
          <cell r="B25322" t="str">
            <v>WN 878</v>
          </cell>
          <cell r="D25322">
            <v>163</v>
          </cell>
        </row>
        <row r="25323">
          <cell r="A25323">
            <v>45291</v>
          </cell>
          <cell r="B25323" t="str">
            <v>AA 205</v>
          </cell>
          <cell r="D25323">
            <v>196</v>
          </cell>
        </row>
        <row r="25324">
          <cell r="A25324">
            <v>45291</v>
          </cell>
          <cell r="B25324" t="str">
            <v>AA 271</v>
          </cell>
          <cell r="D25324">
            <v>147</v>
          </cell>
        </row>
        <row r="25325">
          <cell r="A25325">
            <v>45291</v>
          </cell>
          <cell r="B25325" t="str">
            <v>AA 432</v>
          </cell>
          <cell r="D25325">
            <v>153</v>
          </cell>
        </row>
        <row r="25326">
          <cell r="A25326">
            <v>45291</v>
          </cell>
          <cell r="B25326" t="str">
            <v>AA 510</v>
          </cell>
          <cell r="D25326">
            <v>138</v>
          </cell>
        </row>
        <row r="25327">
          <cell r="A25327">
            <v>45291</v>
          </cell>
          <cell r="B25327" t="str">
            <v>AS 805</v>
          </cell>
          <cell r="D25327">
            <v>52</v>
          </cell>
        </row>
        <row r="25328">
          <cell r="A25328">
            <v>45291</v>
          </cell>
          <cell r="B25328" t="str">
            <v>AS 809</v>
          </cell>
          <cell r="D25328">
            <v>154</v>
          </cell>
        </row>
        <row r="25329">
          <cell r="A25329">
            <v>45291</v>
          </cell>
          <cell r="B25329" t="str">
            <v>AS 813</v>
          </cell>
          <cell r="D25329">
            <v>132</v>
          </cell>
        </row>
        <row r="25330">
          <cell r="A25330">
            <v>45291</v>
          </cell>
          <cell r="B25330" t="str">
            <v>AS 825</v>
          </cell>
          <cell r="D25330">
            <v>125</v>
          </cell>
        </row>
        <row r="25331">
          <cell r="A25331">
            <v>45291</v>
          </cell>
          <cell r="B25331" t="str">
            <v>AS 861</v>
          </cell>
          <cell r="D25331">
            <v>147</v>
          </cell>
        </row>
        <row r="25332">
          <cell r="A25332">
            <v>45291</v>
          </cell>
          <cell r="B25332" t="str">
            <v>AS 879</v>
          </cell>
          <cell r="D25332">
            <v>167</v>
          </cell>
        </row>
        <row r="25333">
          <cell r="A25333">
            <v>45291</v>
          </cell>
          <cell r="B25333" t="str">
            <v>DL 316</v>
          </cell>
          <cell r="D25333">
            <v>188</v>
          </cell>
        </row>
        <row r="25334">
          <cell r="A25334">
            <v>45291</v>
          </cell>
          <cell r="B25334" t="str">
            <v>DL 328</v>
          </cell>
          <cell r="D25334">
            <v>200</v>
          </cell>
        </row>
        <row r="25335">
          <cell r="A25335">
            <v>45291</v>
          </cell>
          <cell r="B25335" t="str">
            <v>DL 355</v>
          </cell>
          <cell r="D25335">
            <v>173</v>
          </cell>
        </row>
        <row r="25336">
          <cell r="A25336">
            <v>45291</v>
          </cell>
          <cell r="B25336" t="str">
            <v>HA 23</v>
          </cell>
          <cell r="D25336">
            <v>136</v>
          </cell>
        </row>
        <row r="25337">
          <cell r="A25337">
            <v>45291</v>
          </cell>
          <cell r="B25337" t="str">
            <v>HA 29</v>
          </cell>
          <cell r="D25337">
            <v>163</v>
          </cell>
        </row>
        <row r="25338">
          <cell r="A25338">
            <v>45291</v>
          </cell>
          <cell r="B25338" t="str">
            <v>HA 31</v>
          </cell>
          <cell r="D25338">
            <v>185</v>
          </cell>
        </row>
        <row r="25339">
          <cell r="A25339">
            <v>45291</v>
          </cell>
          <cell r="B25339" t="str">
            <v>HA 33</v>
          </cell>
          <cell r="D25339">
            <v>242</v>
          </cell>
        </row>
        <row r="25340">
          <cell r="A25340">
            <v>45291</v>
          </cell>
          <cell r="B25340" t="str">
            <v>HA 41</v>
          </cell>
          <cell r="D25340">
            <v>144</v>
          </cell>
        </row>
        <row r="25341">
          <cell r="A25341">
            <v>45291</v>
          </cell>
          <cell r="B25341" t="str">
            <v>HA 57</v>
          </cell>
          <cell r="D25341">
            <v>160</v>
          </cell>
        </row>
        <row r="25342">
          <cell r="A25342">
            <v>45291</v>
          </cell>
          <cell r="B25342" t="str">
            <v>UA 1749</v>
          </cell>
          <cell r="D25342">
            <v>94</v>
          </cell>
        </row>
        <row r="25343">
          <cell r="A25343">
            <v>45291</v>
          </cell>
          <cell r="B25343" t="str">
            <v>UA 202</v>
          </cell>
          <cell r="D25343">
            <v>218</v>
          </cell>
        </row>
        <row r="25344">
          <cell r="A25344">
            <v>45291</v>
          </cell>
          <cell r="B25344" t="str">
            <v>UA 2025</v>
          </cell>
          <cell r="D25344">
            <v>343</v>
          </cell>
        </row>
        <row r="25345">
          <cell r="A25345">
            <v>45291</v>
          </cell>
          <cell r="B25345" t="str">
            <v>UA 417</v>
          </cell>
          <cell r="D25345">
            <v>159</v>
          </cell>
        </row>
        <row r="25346">
          <cell r="A25346">
            <v>45291</v>
          </cell>
          <cell r="B25346" t="str">
            <v>WN 1082</v>
          </cell>
          <cell r="D25346">
            <v>162</v>
          </cell>
        </row>
        <row r="25347">
          <cell r="A25347">
            <v>45291</v>
          </cell>
          <cell r="B25347" t="str">
            <v>WN 1940</v>
          </cell>
          <cell r="D25347">
            <v>165</v>
          </cell>
        </row>
        <row r="25348">
          <cell r="A25348">
            <v>45291</v>
          </cell>
          <cell r="B25348" t="str">
            <v>WN 2535</v>
          </cell>
          <cell r="D25348">
            <v>174</v>
          </cell>
        </row>
        <row r="25349">
          <cell r="A25349">
            <v>45291</v>
          </cell>
          <cell r="B25349" t="str">
            <v>WN 3445</v>
          </cell>
          <cell r="D25349">
            <v>171</v>
          </cell>
        </row>
        <row r="25350">
          <cell r="A25350">
            <v>45291</v>
          </cell>
          <cell r="B25350" t="str">
            <v>WN 3648</v>
          </cell>
          <cell r="D25350">
            <v>170</v>
          </cell>
        </row>
        <row r="25351">
          <cell r="A25351">
            <v>45291</v>
          </cell>
          <cell r="B25351" t="str">
            <v>WN 3725</v>
          </cell>
          <cell r="D25351">
            <v>164</v>
          </cell>
        </row>
        <row r="25352">
          <cell r="A25352">
            <v>45292</v>
          </cell>
          <cell r="B25352" t="str">
            <v>AA 119</v>
          </cell>
          <cell r="D25352">
            <v>230</v>
          </cell>
        </row>
        <row r="25353">
          <cell r="A25353">
            <v>45292</v>
          </cell>
          <cell r="B25353" t="str">
            <v>AA 205</v>
          </cell>
          <cell r="D25353">
            <v>99</v>
          </cell>
        </row>
        <row r="25354">
          <cell r="A25354">
            <v>45292</v>
          </cell>
          <cell r="B25354" t="str">
            <v>AA 271</v>
          </cell>
          <cell r="D25354">
            <v>181</v>
          </cell>
        </row>
        <row r="25355">
          <cell r="A25355">
            <v>45292</v>
          </cell>
          <cell r="B25355" t="str">
            <v>AA 432</v>
          </cell>
          <cell r="D25355">
            <v>166</v>
          </cell>
        </row>
        <row r="25356">
          <cell r="A25356">
            <v>45292</v>
          </cell>
          <cell r="B25356" t="str">
            <v>AA 510</v>
          </cell>
          <cell r="D25356">
            <v>168</v>
          </cell>
        </row>
        <row r="25357">
          <cell r="A25357">
            <v>45292</v>
          </cell>
          <cell r="B25357" t="str">
            <v>AS 805</v>
          </cell>
          <cell r="D25357">
            <v>68</v>
          </cell>
        </row>
        <row r="25358">
          <cell r="A25358">
            <v>45292</v>
          </cell>
          <cell r="B25358" t="str">
            <v>AS 836</v>
          </cell>
          <cell r="D25358">
            <v>170</v>
          </cell>
        </row>
        <row r="25359">
          <cell r="A25359">
            <v>45292</v>
          </cell>
          <cell r="B25359" t="str">
            <v>AS 861</v>
          </cell>
          <cell r="D25359">
            <v>133</v>
          </cell>
        </row>
        <row r="25360">
          <cell r="A25360">
            <v>45292</v>
          </cell>
          <cell r="B25360" t="str">
            <v>DL 316</v>
          </cell>
          <cell r="D25360">
            <v>202</v>
          </cell>
        </row>
        <row r="25361">
          <cell r="A25361">
            <v>45292</v>
          </cell>
          <cell r="B25361" t="str">
            <v>DL 328</v>
          </cell>
          <cell r="D25361">
            <v>108</v>
          </cell>
        </row>
        <row r="25362">
          <cell r="A25362">
            <v>45292</v>
          </cell>
          <cell r="B25362" t="str">
            <v>DL 355</v>
          </cell>
          <cell r="D25362">
            <v>154</v>
          </cell>
        </row>
        <row r="25363">
          <cell r="A25363">
            <v>45292</v>
          </cell>
          <cell r="B25363" t="str">
            <v>HA 23</v>
          </cell>
          <cell r="D25363">
            <v>150</v>
          </cell>
        </row>
        <row r="25364">
          <cell r="A25364">
            <v>45292</v>
          </cell>
          <cell r="B25364" t="str">
            <v>HA 29</v>
          </cell>
          <cell r="D25364">
            <v>163</v>
          </cell>
        </row>
        <row r="25365">
          <cell r="A25365">
            <v>45292</v>
          </cell>
          <cell r="B25365" t="str">
            <v>HA 31</v>
          </cell>
          <cell r="D25365">
            <v>189</v>
          </cell>
        </row>
        <row r="25366">
          <cell r="A25366">
            <v>45292</v>
          </cell>
          <cell r="B25366" t="str">
            <v>HA 33</v>
          </cell>
          <cell r="D25366">
            <v>226</v>
          </cell>
        </row>
        <row r="25367">
          <cell r="A25367">
            <v>45292</v>
          </cell>
          <cell r="B25367" t="str">
            <v>HA 41</v>
          </cell>
          <cell r="D25367">
            <v>173</v>
          </cell>
        </row>
        <row r="25368">
          <cell r="A25368">
            <v>45292</v>
          </cell>
          <cell r="B25368" t="str">
            <v>HA 57</v>
          </cell>
          <cell r="D25368">
            <v>147</v>
          </cell>
        </row>
        <row r="25369">
          <cell r="A25369">
            <v>45292</v>
          </cell>
          <cell r="B25369" t="str">
            <v>HA 59</v>
          </cell>
          <cell r="D25369">
            <v>189</v>
          </cell>
        </row>
        <row r="25370">
          <cell r="A25370">
            <v>45292</v>
          </cell>
          <cell r="B25370" t="str">
            <v>UA 1749</v>
          </cell>
          <cell r="D25370">
            <v>127</v>
          </cell>
        </row>
        <row r="25371">
          <cell r="A25371">
            <v>45292</v>
          </cell>
          <cell r="B25371" t="str">
            <v>UA 2025</v>
          </cell>
          <cell r="D25371">
            <v>308</v>
          </cell>
        </row>
        <row r="25372">
          <cell r="A25372">
            <v>45292</v>
          </cell>
          <cell r="B25372" t="str">
            <v>UA 417</v>
          </cell>
          <cell r="D25372">
            <v>140</v>
          </cell>
        </row>
        <row r="25373">
          <cell r="A25373">
            <v>45292</v>
          </cell>
          <cell r="B25373" t="str">
            <v>WN 1082</v>
          </cell>
          <cell r="D25373">
            <v>151</v>
          </cell>
        </row>
        <row r="25374">
          <cell r="A25374">
            <v>45292</v>
          </cell>
          <cell r="B25374" t="str">
            <v>WN 2535</v>
          </cell>
          <cell r="D25374">
            <v>119</v>
          </cell>
        </row>
        <row r="25375">
          <cell r="A25375">
            <v>45292</v>
          </cell>
          <cell r="B25375" t="str">
            <v>WN 3445</v>
          </cell>
          <cell r="D25375">
            <v>168</v>
          </cell>
        </row>
        <row r="25376">
          <cell r="A25376">
            <v>45292</v>
          </cell>
          <cell r="B25376" t="str">
            <v>WN 3648</v>
          </cell>
          <cell r="D25376">
            <v>169</v>
          </cell>
        </row>
        <row r="25377">
          <cell r="A25377">
            <v>45292</v>
          </cell>
          <cell r="B25377" t="str">
            <v>WN 3725</v>
          </cell>
          <cell r="D25377">
            <v>171</v>
          </cell>
        </row>
        <row r="25378">
          <cell r="A25378">
            <v>45293</v>
          </cell>
          <cell r="B25378" t="str">
            <v>AA 119</v>
          </cell>
          <cell r="D25378">
            <v>238</v>
          </cell>
        </row>
        <row r="25379">
          <cell r="A25379">
            <v>45293</v>
          </cell>
          <cell r="B25379" t="str">
            <v>AA 271</v>
          </cell>
          <cell r="D25379">
            <v>207</v>
          </cell>
        </row>
        <row r="25380">
          <cell r="A25380">
            <v>45293</v>
          </cell>
          <cell r="B25380" t="str">
            <v>AS 803</v>
          </cell>
          <cell r="D25380">
            <v>151</v>
          </cell>
        </row>
        <row r="25381">
          <cell r="A25381">
            <v>45293</v>
          </cell>
          <cell r="B25381" t="str">
            <v>AS 809</v>
          </cell>
          <cell r="D25381">
            <v>128</v>
          </cell>
        </row>
        <row r="25382">
          <cell r="A25382">
            <v>45293</v>
          </cell>
          <cell r="B25382" t="str">
            <v>AS 813</v>
          </cell>
          <cell r="D25382">
            <v>158</v>
          </cell>
        </row>
        <row r="25383">
          <cell r="A25383">
            <v>45293</v>
          </cell>
          <cell r="B25383" t="str">
            <v>AS 829</v>
          </cell>
          <cell r="D25383">
            <v>146</v>
          </cell>
        </row>
        <row r="25384">
          <cell r="A25384">
            <v>45293</v>
          </cell>
          <cell r="B25384" t="str">
            <v>AS 861</v>
          </cell>
          <cell r="D25384">
            <v>168</v>
          </cell>
        </row>
        <row r="25385">
          <cell r="A25385">
            <v>45293</v>
          </cell>
          <cell r="B25385" t="str">
            <v>AS 879</v>
          </cell>
          <cell r="D25385">
            <v>154</v>
          </cell>
        </row>
        <row r="25386">
          <cell r="A25386">
            <v>45293</v>
          </cell>
          <cell r="B25386" t="str">
            <v>DL 355</v>
          </cell>
          <cell r="D25386">
            <v>183</v>
          </cell>
        </row>
        <row r="25387">
          <cell r="A25387">
            <v>45293</v>
          </cell>
          <cell r="B25387" t="str">
            <v>HA 23</v>
          </cell>
          <cell r="D25387">
            <v>172</v>
          </cell>
        </row>
        <row r="25388">
          <cell r="A25388">
            <v>45293</v>
          </cell>
          <cell r="B25388" t="str">
            <v>HA 29</v>
          </cell>
          <cell r="D25388">
            <v>214</v>
          </cell>
        </row>
        <row r="25389">
          <cell r="A25389">
            <v>45293</v>
          </cell>
          <cell r="B25389" t="str">
            <v>HA 31</v>
          </cell>
          <cell r="D25389">
            <v>251</v>
          </cell>
        </row>
        <row r="25390">
          <cell r="A25390">
            <v>45293</v>
          </cell>
          <cell r="B25390" t="str">
            <v>HA 39</v>
          </cell>
          <cell r="D25390">
            <v>163</v>
          </cell>
        </row>
        <row r="25391">
          <cell r="A25391">
            <v>45293</v>
          </cell>
          <cell r="B25391" t="str">
            <v>HA 41</v>
          </cell>
          <cell r="D25391">
            <v>203</v>
          </cell>
        </row>
        <row r="25392">
          <cell r="A25392">
            <v>45293</v>
          </cell>
          <cell r="B25392" t="str">
            <v>HA 57</v>
          </cell>
          <cell r="D25392">
            <v>172</v>
          </cell>
        </row>
        <row r="25393">
          <cell r="A25393">
            <v>45293</v>
          </cell>
          <cell r="B25393" t="str">
            <v>HA 59</v>
          </cell>
          <cell r="D25393">
            <v>175</v>
          </cell>
        </row>
        <row r="25394">
          <cell r="A25394">
            <v>45293</v>
          </cell>
          <cell r="B25394" t="str">
            <v>UA 202</v>
          </cell>
          <cell r="D25394">
            <v>183</v>
          </cell>
        </row>
        <row r="25395">
          <cell r="A25395">
            <v>45293</v>
          </cell>
          <cell r="B25395" t="str">
            <v>UA 2025</v>
          </cell>
          <cell r="D25395">
            <v>344</v>
          </cell>
        </row>
        <row r="25396">
          <cell r="A25396">
            <v>45293</v>
          </cell>
          <cell r="B25396" t="str">
            <v>UA 417</v>
          </cell>
          <cell r="D25396">
            <v>160</v>
          </cell>
        </row>
        <row r="25397">
          <cell r="A25397">
            <v>45293</v>
          </cell>
          <cell r="B25397" t="str">
            <v>WN 1082</v>
          </cell>
          <cell r="D25397">
            <v>152</v>
          </cell>
        </row>
        <row r="25398">
          <cell r="A25398">
            <v>45293</v>
          </cell>
          <cell r="B25398" t="str">
            <v>WN 2535</v>
          </cell>
          <cell r="D25398">
            <v>170</v>
          </cell>
        </row>
        <row r="25399">
          <cell r="A25399">
            <v>45293</v>
          </cell>
          <cell r="B25399" t="str">
            <v>WN 3445</v>
          </cell>
          <cell r="D25399">
            <v>152</v>
          </cell>
        </row>
        <row r="25400">
          <cell r="A25400">
            <v>45293</v>
          </cell>
          <cell r="B25400" t="str">
            <v>WN 3648</v>
          </cell>
          <cell r="D25400">
            <v>173</v>
          </cell>
        </row>
        <row r="25401">
          <cell r="A25401">
            <v>45293</v>
          </cell>
          <cell r="B25401" t="str">
            <v>WN 878</v>
          </cell>
          <cell r="D25401">
            <v>160</v>
          </cell>
        </row>
        <row r="25402">
          <cell r="A25402">
            <v>45294</v>
          </cell>
          <cell r="B25402" t="str">
            <v>AA 119</v>
          </cell>
          <cell r="D25402">
            <v>227</v>
          </cell>
        </row>
        <row r="25403">
          <cell r="A25403">
            <v>45294</v>
          </cell>
          <cell r="B25403" t="str">
            <v>AA 205</v>
          </cell>
          <cell r="D25403">
            <v>120</v>
          </cell>
        </row>
        <row r="25404">
          <cell r="A25404">
            <v>45294</v>
          </cell>
          <cell r="B25404" t="str">
            <v>AA 271</v>
          </cell>
          <cell r="D25404">
            <v>108</v>
          </cell>
        </row>
        <row r="25405">
          <cell r="A25405">
            <v>45294</v>
          </cell>
          <cell r="B25405" t="str">
            <v>AA 432</v>
          </cell>
          <cell r="D25405">
            <v>158</v>
          </cell>
        </row>
        <row r="25406">
          <cell r="A25406">
            <v>45294</v>
          </cell>
          <cell r="B25406" t="str">
            <v>AA 510</v>
          </cell>
          <cell r="D25406">
            <v>169</v>
          </cell>
        </row>
        <row r="25407">
          <cell r="A25407">
            <v>45294</v>
          </cell>
          <cell r="B25407" t="str">
            <v>AS 803</v>
          </cell>
          <cell r="D25407">
            <v>82</v>
          </cell>
        </row>
        <row r="25408">
          <cell r="A25408">
            <v>45294</v>
          </cell>
          <cell r="B25408" t="str">
            <v>AS 805</v>
          </cell>
          <cell r="D25408">
            <v>76</v>
          </cell>
        </row>
        <row r="25409">
          <cell r="A25409">
            <v>45294</v>
          </cell>
          <cell r="B25409" t="str">
            <v>AS 813</v>
          </cell>
          <cell r="D25409">
            <v>98</v>
          </cell>
        </row>
        <row r="25410">
          <cell r="A25410">
            <v>45294</v>
          </cell>
          <cell r="B25410" t="str">
            <v>AS 825</v>
          </cell>
          <cell r="D25410">
            <v>125</v>
          </cell>
        </row>
        <row r="25411">
          <cell r="A25411">
            <v>45294</v>
          </cell>
          <cell r="B25411" t="str">
            <v>AS 836</v>
          </cell>
          <cell r="D25411">
            <v>143</v>
          </cell>
        </row>
        <row r="25412">
          <cell r="A25412">
            <v>45294</v>
          </cell>
          <cell r="B25412" t="str">
            <v>AS 861</v>
          </cell>
          <cell r="D25412">
            <v>149</v>
          </cell>
        </row>
        <row r="25413">
          <cell r="A25413">
            <v>45294</v>
          </cell>
          <cell r="B25413" t="str">
            <v>DL 316</v>
          </cell>
          <cell r="D25413">
            <v>215</v>
          </cell>
        </row>
        <row r="25414">
          <cell r="A25414">
            <v>45294</v>
          </cell>
          <cell r="B25414" t="str">
            <v>DL 328</v>
          </cell>
          <cell r="D25414">
            <v>171</v>
          </cell>
        </row>
        <row r="25415">
          <cell r="A25415">
            <v>45294</v>
          </cell>
          <cell r="B25415" t="str">
            <v>DL 355</v>
          </cell>
          <cell r="D25415">
            <v>194</v>
          </cell>
        </row>
        <row r="25416">
          <cell r="A25416">
            <v>45294</v>
          </cell>
          <cell r="B25416" t="str">
            <v>DL 448</v>
          </cell>
          <cell r="D25416">
            <v>126</v>
          </cell>
        </row>
        <row r="25417">
          <cell r="A25417">
            <v>45294</v>
          </cell>
          <cell r="B25417" t="str">
            <v>HA 23</v>
          </cell>
          <cell r="D25417">
            <v>143</v>
          </cell>
        </row>
        <row r="25418">
          <cell r="A25418">
            <v>45294</v>
          </cell>
          <cell r="B25418" t="str">
            <v>HA 29</v>
          </cell>
          <cell r="D25418">
            <v>210</v>
          </cell>
        </row>
        <row r="25419">
          <cell r="A25419">
            <v>45294</v>
          </cell>
          <cell r="B25419" t="str">
            <v>HA 31</v>
          </cell>
          <cell r="D25419">
            <v>182</v>
          </cell>
        </row>
        <row r="25420">
          <cell r="A25420">
            <v>45294</v>
          </cell>
          <cell r="B25420" t="str">
            <v>HA 33</v>
          </cell>
          <cell r="D25420">
            <v>252</v>
          </cell>
        </row>
        <row r="25421">
          <cell r="A25421">
            <v>45294</v>
          </cell>
          <cell r="B25421" t="str">
            <v>HA 39</v>
          </cell>
          <cell r="D25421">
            <v>172</v>
          </cell>
        </row>
        <row r="25422">
          <cell r="A25422">
            <v>45294</v>
          </cell>
          <cell r="B25422" t="str">
            <v>HA 41</v>
          </cell>
          <cell r="D25422">
            <v>121</v>
          </cell>
        </row>
        <row r="25423">
          <cell r="A25423">
            <v>45294</v>
          </cell>
          <cell r="B25423" t="str">
            <v>HA 45</v>
          </cell>
          <cell r="D25423">
            <v>189</v>
          </cell>
        </row>
        <row r="25424">
          <cell r="A25424">
            <v>45294</v>
          </cell>
          <cell r="B25424" t="str">
            <v>HA 57</v>
          </cell>
          <cell r="D25424">
            <v>162</v>
          </cell>
        </row>
        <row r="25425">
          <cell r="A25425">
            <v>45294</v>
          </cell>
          <cell r="B25425" t="str">
            <v>HA 59</v>
          </cell>
          <cell r="D25425">
            <v>170</v>
          </cell>
        </row>
        <row r="25426">
          <cell r="A25426">
            <v>45294</v>
          </cell>
          <cell r="B25426" t="str">
            <v>UA 1736</v>
          </cell>
          <cell r="D25426">
            <v>343</v>
          </cell>
        </row>
        <row r="25427">
          <cell r="A25427">
            <v>45294</v>
          </cell>
          <cell r="B25427" t="str">
            <v>UA 202</v>
          </cell>
          <cell r="D25427">
            <v>176</v>
          </cell>
        </row>
        <row r="25428">
          <cell r="A25428">
            <v>45294</v>
          </cell>
          <cell r="B25428" t="str">
            <v>UA 2025</v>
          </cell>
          <cell r="D25428">
            <v>245</v>
          </cell>
        </row>
        <row r="25429">
          <cell r="A25429">
            <v>45294</v>
          </cell>
          <cell r="B25429" t="str">
            <v>UA 417</v>
          </cell>
          <cell r="D25429">
            <v>144</v>
          </cell>
        </row>
        <row r="25430">
          <cell r="A25430">
            <v>45294</v>
          </cell>
          <cell r="B25430" t="str">
            <v>WN 1082</v>
          </cell>
          <cell r="D25430">
            <v>151</v>
          </cell>
        </row>
        <row r="25431">
          <cell r="A25431">
            <v>45294</v>
          </cell>
          <cell r="B25431" t="str">
            <v>WN 1940</v>
          </cell>
          <cell r="D25431">
            <v>171</v>
          </cell>
        </row>
        <row r="25432">
          <cell r="A25432">
            <v>45294</v>
          </cell>
          <cell r="B25432" t="str">
            <v>WN 2535</v>
          </cell>
          <cell r="D25432">
            <v>166</v>
          </cell>
        </row>
        <row r="25433">
          <cell r="A25433">
            <v>45294</v>
          </cell>
          <cell r="B25433" t="str">
            <v>WN 3445</v>
          </cell>
          <cell r="D25433">
            <v>160</v>
          </cell>
        </row>
        <row r="25434">
          <cell r="A25434">
            <v>45294</v>
          </cell>
          <cell r="B25434" t="str">
            <v>WN 3648</v>
          </cell>
          <cell r="D25434">
            <v>167</v>
          </cell>
        </row>
        <row r="25435">
          <cell r="A25435">
            <v>45295</v>
          </cell>
          <cell r="B25435" t="str">
            <v>AA 119</v>
          </cell>
          <cell r="D25435">
            <v>242</v>
          </cell>
        </row>
        <row r="25436">
          <cell r="A25436">
            <v>45295</v>
          </cell>
          <cell r="B25436" t="str">
            <v>AA 205</v>
          </cell>
          <cell r="D25436">
            <v>118</v>
          </cell>
        </row>
        <row r="25437">
          <cell r="A25437">
            <v>45295</v>
          </cell>
          <cell r="B25437" t="str">
            <v>AA 271</v>
          </cell>
          <cell r="D25437">
            <v>147</v>
          </cell>
        </row>
        <row r="25438">
          <cell r="A25438">
            <v>45295</v>
          </cell>
          <cell r="B25438" t="str">
            <v>AA 432</v>
          </cell>
          <cell r="D25438">
            <v>146</v>
          </cell>
        </row>
        <row r="25439">
          <cell r="A25439">
            <v>45295</v>
          </cell>
          <cell r="B25439" t="str">
            <v>AA 510</v>
          </cell>
          <cell r="D25439">
            <v>138</v>
          </cell>
        </row>
        <row r="25440">
          <cell r="A25440">
            <v>45295</v>
          </cell>
          <cell r="B25440" t="str">
            <v>AS 803</v>
          </cell>
          <cell r="D25440">
            <v>51</v>
          </cell>
        </row>
        <row r="25441">
          <cell r="A25441">
            <v>45295</v>
          </cell>
          <cell r="B25441" t="str">
            <v>AS 805</v>
          </cell>
          <cell r="D25441">
            <v>138</v>
          </cell>
        </row>
        <row r="25442">
          <cell r="A25442">
            <v>45295</v>
          </cell>
          <cell r="B25442" t="str">
            <v>AS 809</v>
          </cell>
          <cell r="D25442">
            <v>105</v>
          </cell>
        </row>
        <row r="25443">
          <cell r="A25443">
            <v>45295</v>
          </cell>
          <cell r="B25443" t="str">
            <v>AS 813</v>
          </cell>
          <cell r="D25443">
            <v>66</v>
          </cell>
        </row>
        <row r="25444">
          <cell r="A25444">
            <v>45295</v>
          </cell>
          <cell r="B25444" t="str">
            <v>AS 829</v>
          </cell>
          <cell r="D25444">
            <v>88</v>
          </cell>
        </row>
        <row r="25445">
          <cell r="A25445">
            <v>45295</v>
          </cell>
          <cell r="B25445" t="str">
            <v>AS 861</v>
          </cell>
          <cell r="D25445">
            <v>149</v>
          </cell>
        </row>
        <row r="25446">
          <cell r="A25446">
            <v>45295</v>
          </cell>
          <cell r="B25446" t="str">
            <v>AS 879</v>
          </cell>
          <cell r="D25446">
            <v>78</v>
          </cell>
        </row>
        <row r="25447">
          <cell r="A25447">
            <v>45295</v>
          </cell>
          <cell r="B25447" t="str">
            <v>DL 316</v>
          </cell>
          <cell r="D25447">
            <v>218</v>
          </cell>
        </row>
        <row r="25448">
          <cell r="A25448">
            <v>45295</v>
          </cell>
          <cell r="B25448" t="str">
            <v>DL 328</v>
          </cell>
          <cell r="D25448">
            <v>154</v>
          </cell>
        </row>
        <row r="25449">
          <cell r="A25449">
            <v>45295</v>
          </cell>
          <cell r="B25449" t="str">
            <v>DL 355</v>
          </cell>
          <cell r="D25449">
            <v>129</v>
          </cell>
        </row>
        <row r="25450">
          <cell r="A25450">
            <v>45295</v>
          </cell>
          <cell r="B25450" t="str">
            <v>DL 448</v>
          </cell>
          <cell r="D25450">
            <v>129</v>
          </cell>
        </row>
        <row r="25451">
          <cell r="A25451">
            <v>45295</v>
          </cell>
          <cell r="B25451" t="str">
            <v>HA 23</v>
          </cell>
          <cell r="D25451">
            <v>104</v>
          </cell>
        </row>
        <row r="25452">
          <cell r="A25452">
            <v>45295</v>
          </cell>
          <cell r="B25452" t="str">
            <v>HA 29</v>
          </cell>
          <cell r="D25452">
            <v>213</v>
          </cell>
        </row>
        <row r="25453">
          <cell r="A25453">
            <v>45295</v>
          </cell>
          <cell r="B25453" t="str">
            <v>HA 33</v>
          </cell>
          <cell r="D25453">
            <v>197</v>
          </cell>
        </row>
        <row r="25454">
          <cell r="A25454">
            <v>45295</v>
          </cell>
          <cell r="B25454" t="str">
            <v>HA 39</v>
          </cell>
          <cell r="D25454">
            <v>169</v>
          </cell>
        </row>
        <row r="25455">
          <cell r="A25455">
            <v>45295</v>
          </cell>
          <cell r="B25455" t="str">
            <v>HA 41</v>
          </cell>
          <cell r="D25455">
            <v>89</v>
          </cell>
        </row>
        <row r="25456">
          <cell r="A25456">
            <v>45295</v>
          </cell>
          <cell r="B25456" t="str">
            <v>HA 45</v>
          </cell>
          <cell r="D25456">
            <v>134</v>
          </cell>
        </row>
        <row r="25457">
          <cell r="A25457">
            <v>45295</v>
          </cell>
          <cell r="B25457" t="str">
            <v>HA 57</v>
          </cell>
          <cell r="D25457">
            <v>145</v>
          </cell>
        </row>
        <row r="25458">
          <cell r="A25458">
            <v>45295</v>
          </cell>
          <cell r="B25458" t="str">
            <v>UA 1736</v>
          </cell>
          <cell r="D25458">
            <v>329</v>
          </cell>
        </row>
        <row r="25459">
          <cell r="A25459">
            <v>45295</v>
          </cell>
          <cell r="B25459" t="str">
            <v>UA 1749</v>
          </cell>
          <cell r="D25459">
            <v>133</v>
          </cell>
        </row>
        <row r="25460">
          <cell r="A25460">
            <v>45295</v>
          </cell>
          <cell r="B25460" t="str">
            <v>UA 202</v>
          </cell>
          <cell r="D25460">
            <v>150</v>
          </cell>
        </row>
        <row r="25461">
          <cell r="A25461">
            <v>45295</v>
          </cell>
          <cell r="B25461" t="str">
            <v>UA 2025</v>
          </cell>
          <cell r="D25461">
            <v>214</v>
          </cell>
        </row>
        <row r="25462">
          <cell r="A25462">
            <v>45295</v>
          </cell>
          <cell r="B25462" t="str">
            <v>UA 417</v>
          </cell>
          <cell r="D25462">
            <v>124</v>
          </cell>
        </row>
        <row r="25463">
          <cell r="A25463">
            <v>45295</v>
          </cell>
          <cell r="B25463" t="str">
            <v>WN 1082</v>
          </cell>
          <cell r="D25463">
            <v>150</v>
          </cell>
        </row>
        <row r="25464">
          <cell r="A25464">
            <v>45295</v>
          </cell>
          <cell r="B25464" t="str">
            <v>WN 1940</v>
          </cell>
          <cell r="D25464">
            <v>157</v>
          </cell>
        </row>
        <row r="25465">
          <cell r="A25465">
            <v>45295</v>
          </cell>
          <cell r="B25465" t="str">
            <v>WN 2535</v>
          </cell>
          <cell r="D25465">
            <v>169</v>
          </cell>
        </row>
        <row r="25466">
          <cell r="A25466">
            <v>45295</v>
          </cell>
          <cell r="B25466" t="str">
            <v>WN 3445</v>
          </cell>
          <cell r="D25466">
            <v>154</v>
          </cell>
        </row>
        <row r="25467">
          <cell r="A25467">
            <v>45295</v>
          </cell>
          <cell r="B25467" t="str">
            <v>WN 3648</v>
          </cell>
          <cell r="D25467">
            <v>174</v>
          </cell>
        </row>
        <row r="25468">
          <cell r="A25468">
            <v>45295</v>
          </cell>
          <cell r="B25468" t="str">
            <v>WN 3725</v>
          </cell>
          <cell r="D25468">
            <v>167</v>
          </cell>
        </row>
        <row r="25469">
          <cell r="A25469">
            <v>45296</v>
          </cell>
          <cell r="B25469" t="str">
            <v>AA 119</v>
          </cell>
          <cell r="D25469">
            <v>230</v>
          </cell>
        </row>
        <row r="25470">
          <cell r="A25470">
            <v>45296</v>
          </cell>
          <cell r="B25470" t="str">
            <v>AA 205</v>
          </cell>
          <cell r="D25470">
            <v>65</v>
          </cell>
        </row>
        <row r="25471">
          <cell r="A25471">
            <v>45296</v>
          </cell>
          <cell r="B25471" t="str">
            <v>AA 271</v>
          </cell>
          <cell r="D25471">
            <v>95</v>
          </cell>
        </row>
        <row r="25472">
          <cell r="A25472">
            <v>45296</v>
          </cell>
          <cell r="B25472" t="str">
            <v>AA 432</v>
          </cell>
          <cell r="D25472">
            <v>157</v>
          </cell>
        </row>
        <row r="25473">
          <cell r="A25473">
            <v>45296</v>
          </cell>
          <cell r="B25473" t="str">
            <v>AA 510</v>
          </cell>
          <cell r="D25473">
            <v>153</v>
          </cell>
        </row>
        <row r="25474">
          <cell r="A25474">
            <v>45296</v>
          </cell>
          <cell r="B25474" t="str">
            <v>AS 803</v>
          </cell>
          <cell r="D25474">
            <v>51</v>
          </cell>
        </row>
        <row r="25475">
          <cell r="A25475">
            <v>45296</v>
          </cell>
          <cell r="B25475" t="str">
            <v>AS 805</v>
          </cell>
          <cell r="D25475">
            <v>127</v>
          </cell>
        </row>
        <row r="25476">
          <cell r="A25476">
            <v>45296</v>
          </cell>
          <cell r="B25476" t="str">
            <v>AS 809</v>
          </cell>
          <cell r="D25476">
            <v>125</v>
          </cell>
        </row>
        <row r="25477">
          <cell r="A25477">
            <v>45296</v>
          </cell>
          <cell r="B25477" t="str">
            <v>AS 825</v>
          </cell>
          <cell r="D25477">
            <v>171</v>
          </cell>
        </row>
        <row r="25478">
          <cell r="A25478">
            <v>45296</v>
          </cell>
          <cell r="B25478" t="str">
            <v>AS 829</v>
          </cell>
          <cell r="D25478">
            <v>91</v>
          </cell>
        </row>
        <row r="25479">
          <cell r="A25479">
            <v>45296</v>
          </cell>
          <cell r="B25479" t="str">
            <v>AS 836</v>
          </cell>
          <cell r="D25479">
            <v>162</v>
          </cell>
        </row>
        <row r="25480">
          <cell r="A25480">
            <v>45296</v>
          </cell>
          <cell r="B25480" t="str">
            <v>AS 861</v>
          </cell>
          <cell r="D25480">
            <v>167</v>
          </cell>
        </row>
        <row r="25481">
          <cell r="A25481">
            <v>45296</v>
          </cell>
          <cell r="B25481" t="str">
            <v>AS 879</v>
          </cell>
          <cell r="D25481">
            <v>169</v>
          </cell>
        </row>
        <row r="25482">
          <cell r="A25482">
            <v>45296</v>
          </cell>
          <cell r="B25482" t="str">
            <v>DL 316</v>
          </cell>
          <cell r="D25482">
            <v>210</v>
          </cell>
        </row>
        <row r="25483">
          <cell r="A25483">
            <v>45296</v>
          </cell>
          <cell r="B25483" t="str">
            <v>DL 328</v>
          </cell>
          <cell r="D25483">
            <v>177</v>
          </cell>
        </row>
        <row r="25484">
          <cell r="A25484">
            <v>45296</v>
          </cell>
          <cell r="B25484" t="str">
            <v>DL 355</v>
          </cell>
          <cell r="D25484">
            <v>121</v>
          </cell>
        </row>
        <row r="25485">
          <cell r="A25485">
            <v>45296</v>
          </cell>
          <cell r="B25485" t="str">
            <v>DL 448</v>
          </cell>
          <cell r="D25485">
            <v>157</v>
          </cell>
        </row>
        <row r="25486">
          <cell r="A25486">
            <v>45296</v>
          </cell>
          <cell r="B25486" t="str">
            <v>HA 23</v>
          </cell>
          <cell r="D25486">
            <v>123</v>
          </cell>
        </row>
        <row r="25487">
          <cell r="A25487">
            <v>45296</v>
          </cell>
          <cell r="B25487" t="str">
            <v>HA 31</v>
          </cell>
          <cell r="D25487">
            <v>71</v>
          </cell>
        </row>
        <row r="25488">
          <cell r="A25488">
            <v>45296</v>
          </cell>
          <cell r="B25488" t="str">
            <v>HA 33</v>
          </cell>
          <cell r="D25488">
            <v>243</v>
          </cell>
        </row>
        <row r="25489">
          <cell r="A25489">
            <v>45296</v>
          </cell>
          <cell r="B25489" t="str">
            <v>HA 39</v>
          </cell>
          <cell r="D25489">
            <v>144</v>
          </cell>
        </row>
        <row r="25490">
          <cell r="A25490">
            <v>45296</v>
          </cell>
          <cell r="B25490" t="str">
            <v>HA 41</v>
          </cell>
          <cell r="D25490">
            <v>148</v>
          </cell>
        </row>
        <row r="25491">
          <cell r="A25491">
            <v>45296</v>
          </cell>
          <cell r="B25491" t="str">
            <v>HA 57</v>
          </cell>
          <cell r="D25491">
            <v>126</v>
          </cell>
        </row>
        <row r="25492">
          <cell r="A25492">
            <v>45296</v>
          </cell>
          <cell r="B25492" t="str">
            <v>HA 59</v>
          </cell>
          <cell r="D25492">
            <v>135</v>
          </cell>
        </row>
        <row r="25493">
          <cell r="A25493">
            <v>45296</v>
          </cell>
          <cell r="B25493" t="str">
            <v>UA 1736</v>
          </cell>
          <cell r="D25493">
            <v>360</v>
          </cell>
        </row>
        <row r="25494">
          <cell r="A25494">
            <v>45296</v>
          </cell>
          <cell r="B25494" t="str">
            <v>UA 202</v>
          </cell>
          <cell r="D25494">
            <v>190</v>
          </cell>
        </row>
        <row r="25495">
          <cell r="A25495">
            <v>45296</v>
          </cell>
          <cell r="B25495" t="str">
            <v>UA 2025</v>
          </cell>
          <cell r="D25495">
            <v>160</v>
          </cell>
        </row>
        <row r="25496">
          <cell r="A25496">
            <v>45296</v>
          </cell>
          <cell r="B25496" t="str">
            <v>UA 417</v>
          </cell>
          <cell r="D25496">
            <v>128</v>
          </cell>
        </row>
        <row r="25497">
          <cell r="A25497">
            <v>45296</v>
          </cell>
          <cell r="B25497" t="str">
            <v>WN 1082</v>
          </cell>
          <cell r="D25497">
            <v>145</v>
          </cell>
        </row>
        <row r="25498">
          <cell r="A25498">
            <v>45296</v>
          </cell>
          <cell r="B25498" t="str">
            <v>WN 2535</v>
          </cell>
          <cell r="D25498">
            <v>177</v>
          </cell>
        </row>
        <row r="25499">
          <cell r="A25499">
            <v>45296</v>
          </cell>
          <cell r="B25499" t="str">
            <v>WN 3445</v>
          </cell>
          <cell r="D25499">
            <v>170</v>
          </cell>
        </row>
        <row r="25500">
          <cell r="A25500">
            <v>45296</v>
          </cell>
          <cell r="B25500" t="str">
            <v>WN 3648</v>
          </cell>
          <cell r="D25500">
            <v>160</v>
          </cell>
        </row>
        <row r="25501">
          <cell r="A25501">
            <v>45296</v>
          </cell>
          <cell r="B25501" t="str">
            <v>WN 3725</v>
          </cell>
          <cell r="D25501">
            <v>154</v>
          </cell>
        </row>
        <row r="25502">
          <cell r="A25502">
            <v>45297</v>
          </cell>
          <cell r="B25502" t="str">
            <v>AA 119</v>
          </cell>
          <cell r="D25502">
            <v>233</v>
          </cell>
        </row>
        <row r="25503">
          <cell r="A25503">
            <v>45297</v>
          </cell>
          <cell r="B25503" t="str">
            <v>AA 205</v>
          </cell>
          <cell r="D25503">
            <v>65</v>
          </cell>
        </row>
        <row r="25504">
          <cell r="A25504">
            <v>45297</v>
          </cell>
          <cell r="B25504" t="str">
            <v>AA 432</v>
          </cell>
          <cell r="D25504">
            <v>193</v>
          </cell>
        </row>
        <row r="25505">
          <cell r="A25505">
            <v>45297</v>
          </cell>
          <cell r="B25505" t="str">
            <v>AA 510</v>
          </cell>
          <cell r="D25505">
            <v>175</v>
          </cell>
        </row>
        <row r="25506">
          <cell r="A25506">
            <v>45297</v>
          </cell>
          <cell r="B25506" t="str">
            <v>AS 813</v>
          </cell>
          <cell r="D25506">
            <v>55</v>
          </cell>
        </row>
        <row r="25507">
          <cell r="A25507">
            <v>45297</v>
          </cell>
          <cell r="B25507" t="str">
            <v>AS 825</v>
          </cell>
          <cell r="D25507">
            <v>171</v>
          </cell>
        </row>
        <row r="25508">
          <cell r="A25508">
            <v>45297</v>
          </cell>
          <cell r="B25508" t="str">
            <v>AS 861</v>
          </cell>
          <cell r="D25508">
            <v>178</v>
          </cell>
        </row>
        <row r="25509">
          <cell r="A25509">
            <v>45297</v>
          </cell>
          <cell r="B25509" t="str">
            <v>DL 316</v>
          </cell>
          <cell r="D25509">
            <v>216</v>
          </cell>
        </row>
        <row r="25510">
          <cell r="A25510">
            <v>45297</v>
          </cell>
          <cell r="B25510" t="str">
            <v>DL 328</v>
          </cell>
          <cell r="D25510">
            <v>189</v>
          </cell>
        </row>
        <row r="25511">
          <cell r="A25511">
            <v>45297</v>
          </cell>
          <cell r="B25511" t="str">
            <v>DL 355</v>
          </cell>
          <cell r="D25511">
            <v>194</v>
          </cell>
        </row>
        <row r="25512">
          <cell r="A25512">
            <v>45297</v>
          </cell>
          <cell r="B25512" t="str">
            <v>DL 448</v>
          </cell>
          <cell r="D25512">
            <v>149</v>
          </cell>
        </row>
        <row r="25513">
          <cell r="A25513">
            <v>45297</v>
          </cell>
          <cell r="B25513" t="str">
            <v>HA 23</v>
          </cell>
          <cell r="D25513">
            <v>122</v>
          </cell>
        </row>
        <row r="25514">
          <cell r="A25514">
            <v>45297</v>
          </cell>
          <cell r="B25514" t="str">
            <v>HA 29</v>
          </cell>
          <cell r="D25514">
            <v>269</v>
          </cell>
        </row>
        <row r="25515">
          <cell r="A25515">
            <v>45297</v>
          </cell>
          <cell r="B25515" t="str">
            <v>HA 31</v>
          </cell>
          <cell r="D25515">
            <v>93</v>
          </cell>
        </row>
        <row r="25516">
          <cell r="A25516">
            <v>45297</v>
          </cell>
          <cell r="B25516" t="str">
            <v>HA 33</v>
          </cell>
          <cell r="D25516">
            <v>236</v>
          </cell>
        </row>
        <row r="25517">
          <cell r="A25517">
            <v>45297</v>
          </cell>
          <cell r="B25517" t="str">
            <v>HA 39</v>
          </cell>
          <cell r="D25517">
            <v>186</v>
          </cell>
        </row>
        <row r="25518">
          <cell r="A25518">
            <v>45297</v>
          </cell>
          <cell r="B25518" t="str">
            <v>HA 41</v>
          </cell>
          <cell r="D25518">
            <v>123</v>
          </cell>
        </row>
        <row r="25519">
          <cell r="A25519">
            <v>45297</v>
          </cell>
          <cell r="B25519" t="str">
            <v>HA 45</v>
          </cell>
          <cell r="D25519">
            <v>151</v>
          </cell>
        </row>
        <row r="25520">
          <cell r="A25520">
            <v>45297</v>
          </cell>
          <cell r="B25520" t="str">
            <v>HA 57</v>
          </cell>
          <cell r="D25520">
            <v>165</v>
          </cell>
        </row>
        <row r="25521">
          <cell r="A25521">
            <v>45297</v>
          </cell>
          <cell r="B25521" t="str">
            <v>HA 59</v>
          </cell>
          <cell r="D25521">
            <v>172</v>
          </cell>
        </row>
        <row r="25522">
          <cell r="A25522">
            <v>45297</v>
          </cell>
          <cell r="B25522" t="str">
            <v>UA 1736</v>
          </cell>
          <cell r="D25522">
            <v>344</v>
          </cell>
        </row>
        <row r="25523">
          <cell r="A25523">
            <v>45297</v>
          </cell>
          <cell r="B25523" t="str">
            <v>UA 1749</v>
          </cell>
          <cell r="D25523">
            <v>125</v>
          </cell>
        </row>
        <row r="25524">
          <cell r="A25524">
            <v>45297</v>
          </cell>
          <cell r="B25524" t="str">
            <v>UA 202</v>
          </cell>
          <cell r="D25524">
            <v>238</v>
          </cell>
        </row>
        <row r="25525">
          <cell r="A25525">
            <v>45297</v>
          </cell>
          <cell r="B25525" t="str">
            <v>UA 2025</v>
          </cell>
          <cell r="D25525">
            <v>282</v>
          </cell>
        </row>
        <row r="25526">
          <cell r="A25526">
            <v>45297</v>
          </cell>
          <cell r="B25526" t="str">
            <v>UA 417</v>
          </cell>
          <cell r="D25526">
            <v>162</v>
          </cell>
        </row>
        <row r="25527">
          <cell r="A25527">
            <v>45297</v>
          </cell>
          <cell r="B25527" t="str">
            <v>UA 42</v>
          </cell>
          <cell r="D25527">
            <v>120</v>
          </cell>
        </row>
        <row r="25528">
          <cell r="A25528">
            <v>45297</v>
          </cell>
          <cell r="B25528" t="str">
            <v>WN 1082</v>
          </cell>
          <cell r="D25528">
            <v>139</v>
          </cell>
        </row>
        <row r="25529">
          <cell r="A25529">
            <v>45297</v>
          </cell>
          <cell r="B25529" t="str">
            <v>WN 1940</v>
          </cell>
          <cell r="D25529">
            <v>162</v>
          </cell>
        </row>
        <row r="25530">
          <cell r="A25530">
            <v>45297</v>
          </cell>
          <cell r="B25530" t="str">
            <v>WN 3445</v>
          </cell>
          <cell r="D25530">
            <v>169</v>
          </cell>
        </row>
        <row r="25531">
          <cell r="A25531">
            <v>45297</v>
          </cell>
          <cell r="B25531" t="str">
            <v>WN 3725</v>
          </cell>
          <cell r="D25531">
            <v>158</v>
          </cell>
        </row>
        <row r="25532">
          <cell r="A25532">
            <v>45298</v>
          </cell>
          <cell r="B25532" t="str">
            <v>AA 119</v>
          </cell>
          <cell r="D25532">
            <v>220</v>
          </cell>
        </row>
        <row r="25533">
          <cell r="A25533">
            <v>45298</v>
          </cell>
          <cell r="B25533" t="str">
            <v>AA 205</v>
          </cell>
          <cell r="D25533">
            <v>109</v>
          </cell>
        </row>
        <row r="25534">
          <cell r="A25534">
            <v>45298</v>
          </cell>
          <cell r="B25534" t="str">
            <v>AA 432</v>
          </cell>
          <cell r="D25534">
            <v>172</v>
          </cell>
        </row>
        <row r="25535">
          <cell r="A25535">
            <v>45298</v>
          </cell>
          <cell r="B25535" t="str">
            <v>AA 510</v>
          </cell>
          <cell r="D25535">
            <v>157</v>
          </cell>
        </row>
        <row r="25536">
          <cell r="A25536">
            <v>45298</v>
          </cell>
          <cell r="B25536" t="str">
            <v>AS 825</v>
          </cell>
          <cell r="D25536">
            <v>176</v>
          </cell>
        </row>
        <row r="25537">
          <cell r="A25537">
            <v>45298</v>
          </cell>
          <cell r="B25537" t="str">
            <v>DL 316</v>
          </cell>
          <cell r="D25537">
            <v>216</v>
          </cell>
        </row>
        <row r="25538">
          <cell r="A25538">
            <v>45298</v>
          </cell>
          <cell r="B25538" t="str">
            <v>DL 328</v>
          </cell>
          <cell r="D25538">
            <v>187</v>
          </cell>
        </row>
        <row r="25539">
          <cell r="A25539">
            <v>45298</v>
          </cell>
          <cell r="B25539" t="str">
            <v>DL 355</v>
          </cell>
          <cell r="D25539">
            <v>113</v>
          </cell>
        </row>
        <row r="25540">
          <cell r="A25540">
            <v>45298</v>
          </cell>
          <cell r="B25540" t="str">
            <v>DL 448</v>
          </cell>
          <cell r="D25540">
            <v>190</v>
          </cell>
        </row>
        <row r="25541">
          <cell r="A25541">
            <v>45298</v>
          </cell>
          <cell r="B25541" t="str">
            <v>HA 23</v>
          </cell>
          <cell r="D25541">
            <v>152</v>
          </cell>
        </row>
        <row r="25542">
          <cell r="A25542">
            <v>45298</v>
          </cell>
          <cell r="B25542" t="str">
            <v>HA 29</v>
          </cell>
          <cell r="D25542">
            <v>273</v>
          </cell>
        </row>
        <row r="25543">
          <cell r="A25543">
            <v>45298</v>
          </cell>
          <cell r="B25543" t="str">
            <v>HA 31</v>
          </cell>
          <cell r="D25543">
            <v>122</v>
          </cell>
        </row>
        <row r="25544">
          <cell r="A25544">
            <v>45298</v>
          </cell>
          <cell r="B25544" t="str">
            <v>HA 33</v>
          </cell>
          <cell r="D25544">
            <v>229</v>
          </cell>
        </row>
        <row r="25545">
          <cell r="A25545">
            <v>45298</v>
          </cell>
          <cell r="B25545" t="str">
            <v>HA 39</v>
          </cell>
          <cell r="D25545">
            <v>186</v>
          </cell>
        </row>
        <row r="25546">
          <cell r="A25546">
            <v>45298</v>
          </cell>
          <cell r="B25546" t="str">
            <v>HA 57</v>
          </cell>
          <cell r="D25546">
            <v>189</v>
          </cell>
        </row>
        <row r="25547">
          <cell r="A25547">
            <v>45298</v>
          </cell>
          <cell r="B25547" t="str">
            <v>HA 59</v>
          </cell>
          <cell r="D25547">
            <v>189</v>
          </cell>
        </row>
        <row r="25548">
          <cell r="A25548">
            <v>45298</v>
          </cell>
          <cell r="B25548" t="str">
            <v>UA 1736</v>
          </cell>
          <cell r="D25548">
            <v>363</v>
          </cell>
        </row>
        <row r="25549">
          <cell r="A25549">
            <v>45298</v>
          </cell>
          <cell r="B25549" t="str">
            <v>UA 202</v>
          </cell>
          <cell r="D25549">
            <v>216</v>
          </cell>
        </row>
        <row r="25550">
          <cell r="A25550">
            <v>45298</v>
          </cell>
          <cell r="B25550" t="str">
            <v>UA 2025</v>
          </cell>
          <cell r="D25550">
            <v>196</v>
          </cell>
        </row>
        <row r="25551">
          <cell r="A25551">
            <v>45298</v>
          </cell>
          <cell r="B25551" t="str">
            <v>UA 417</v>
          </cell>
          <cell r="D25551">
            <v>105</v>
          </cell>
        </row>
        <row r="25552">
          <cell r="A25552">
            <v>45298</v>
          </cell>
          <cell r="B25552" t="str">
            <v>WN 1082</v>
          </cell>
          <cell r="D25552">
            <v>151</v>
          </cell>
        </row>
        <row r="25553">
          <cell r="A25553">
            <v>45298</v>
          </cell>
          <cell r="B25553" t="str">
            <v>WN 2535</v>
          </cell>
          <cell r="D25553">
            <v>176</v>
          </cell>
        </row>
        <row r="25554">
          <cell r="A25554">
            <v>45298</v>
          </cell>
          <cell r="B25554" t="str">
            <v>WN 3445</v>
          </cell>
          <cell r="D25554">
            <v>164</v>
          </cell>
        </row>
        <row r="25555">
          <cell r="A25555">
            <v>45298</v>
          </cell>
          <cell r="B25555" t="str">
            <v>WN 3648</v>
          </cell>
          <cell r="D25555">
            <v>175</v>
          </cell>
        </row>
        <row r="25556">
          <cell r="A25556">
            <v>45298</v>
          </cell>
          <cell r="B25556" t="str">
            <v>WN 3725</v>
          </cell>
          <cell r="D25556">
            <v>175</v>
          </cell>
        </row>
        <row r="25557">
          <cell r="A25557">
            <v>45299</v>
          </cell>
          <cell r="B25557" t="str">
            <v>AA 119</v>
          </cell>
          <cell r="D25557">
            <v>230</v>
          </cell>
        </row>
        <row r="25558">
          <cell r="A25558">
            <v>45299</v>
          </cell>
          <cell r="B25558" t="str">
            <v>AA 271</v>
          </cell>
          <cell r="D25558">
            <v>107</v>
          </cell>
        </row>
        <row r="25559">
          <cell r="A25559">
            <v>45299</v>
          </cell>
          <cell r="B25559" t="str">
            <v>AA 432</v>
          </cell>
          <cell r="D25559">
            <v>159</v>
          </cell>
        </row>
        <row r="25560">
          <cell r="A25560">
            <v>45299</v>
          </cell>
          <cell r="B25560" t="str">
            <v>AA 510</v>
          </cell>
          <cell r="D25560">
            <v>108</v>
          </cell>
        </row>
        <row r="25561">
          <cell r="A25561">
            <v>45299</v>
          </cell>
          <cell r="B25561" t="str">
            <v>AS 861</v>
          </cell>
          <cell r="D25561">
            <v>178</v>
          </cell>
        </row>
        <row r="25562">
          <cell r="A25562">
            <v>45299</v>
          </cell>
          <cell r="B25562" t="str">
            <v>DL 448</v>
          </cell>
          <cell r="D25562">
            <v>157</v>
          </cell>
        </row>
        <row r="25563">
          <cell r="A25563">
            <v>45299</v>
          </cell>
          <cell r="B25563" t="str">
            <v>DL 464</v>
          </cell>
          <cell r="D25563">
            <v>182</v>
          </cell>
        </row>
        <row r="25564">
          <cell r="A25564">
            <v>45299</v>
          </cell>
          <cell r="B25564" t="str">
            <v>DL 481</v>
          </cell>
          <cell r="D25564">
            <v>183</v>
          </cell>
        </row>
        <row r="25565">
          <cell r="A25565">
            <v>45299</v>
          </cell>
          <cell r="B25565" t="str">
            <v>HA 23</v>
          </cell>
          <cell r="D25565">
            <v>83</v>
          </cell>
        </row>
        <row r="25566">
          <cell r="A25566">
            <v>45299</v>
          </cell>
          <cell r="B25566" t="str">
            <v>HA 29</v>
          </cell>
          <cell r="D25566">
            <v>269</v>
          </cell>
        </row>
        <row r="25567">
          <cell r="A25567">
            <v>45299</v>
          </cell>
          <cell r="B25567" t="str">
            <v>HA 31</v>
          </cell>
          <cell r="D25567">
            <v>147</v>
          </cell>
        </row>
        <row r="25568">
          <cell r="A25568">
            <v>45299</v>
          </cell>
          <cell r="B25568" t="str">
            <v>HA 33</v>
          </cell>
          <cell r="D25568">
            <v>198</v>
          </cell>
        </row>
        <row r="25569">
          <cell r="A25569">
            <v>45299</v>
          </cell>
          <cell r="B25569" t="str">
            <v>HA 39</v>
          </cell>
          <cell r="D25569">
            <v>182</v>
          </cell>
        </row>
        <row r="25570">
          <cell r="A25570">
            <v>45299</v>
          </cell>
          <cell r="B25570" t="str">
            <v>HA 45</v>
          </cell>
          <cell r="D25570">
            <v>152</v>
          </cell>
        </row>
        <row r="25571">
          <cell r="A25571">
            <v>45299</v>
          </cell>
          <cell r="B25571" t="str">
            <v>UA 1736</v>
          </cell>
          <cell r="D25571">
            <v>276</v>
          </cell>
        </row>
        <row r="25572">
          <cell r="A25572">
            <v>45299</v>
          </cell>
          <cell r="B25572" t="str">
            <v>UA 1749</v>
          </cell>
          <cell r="D25572">
            <v>166</v>
          </cell>
        </row>
        <row r="25573">
          <cell r="A25573">
            <v>45299</v>
          </cell>
          <cell r="B25573" t="str">
            <v>UA 202</v>
          </cell>
          <cell r="D25573">
            <v>121</v>
          </cell>
        </row>
        <row r="25574">
          <cell r="A25574">
            <v>45299</v>
          </cell>
          <cell r="B25574" t="str">
            <v>UA 2025</v>
          </cell>
          <cell r="D25574">
            <v>173</v>
          </cell>
        </row>
        <row r="25575">
          <cell r="A25575">
            <v>45299</v>
          </cell>
          <cell r="B25575" t="str">
            <v>UA 417</v>
          </cell>
          <cell r="D25575">
            <v>115</v>
          </cell>
        </row>
        <row r="25576">
          <cell r="A25576">
            <v>45299</v>
          </cell>
          <cell r="B25576" t="str">
            <v>WN 1209</v>
          </cell>
          <cell r="D25576">
            <v>174</v>
          </cell>
        </row>
        <row r="25577">
          <cell r="A25577">
            <v>45299</v>
          </cell>
          <cell r="B25577" t="str">
            <v>WN 1267</v>
          </cell>
          <cell r="D25577">
            <v>175</v>
          </cell>
        </row>
        <row r="25578">
          <cell r="A25578">
            <v>45299</v>
          </cell>
          <cell r="B25578" t="str">
            <v>WN 1737</v>
          </cell>
          <cell r="D25578">
            <v>125</v>
          </cell>
        </row>
        <row r="25579">
          <cell r="A25579">
            <v>45299</v>
          </cell>
          <cell r="B25579" t="str">
            <v>WN 1909</v>
          </cell>
          <cell r="D25579">
            <v>109</v>
          </cell>
        </row>
        <row r="25580">
          <cell r="A25580">
            <v>45299</v>
          </cell>
          <cell r="B25580" t="str">
            <v>WN 322</v>
          </cell>
          <cell r="D25580">
            <v>170</v>
          </cell>
        </row>
        <row r="25581">
          <cell r="A25581">
            <v>45299</v>
          </cell>
          <cell r="B25581" t="str">
            <v>WN 3611</v>
          </cell>
          <cell r="D25581">
            <v>171</v>
          </cell>
        </row>
        <row r="25582">
          <cell r="A25582">
            <v>45300</v>
          </cell>
          <cell r="B25582" t="str">
            <v>AA 119</v>
          </cell>
          <cell r="D25582">
            <v>191</v>
          </cell>
        </row>
        <row r="25583">
          <cell r="A25583">
            <v>45300</v>
          </cell>
          <cell r="B25583" t="str">
            <v>AA 271</v>
          </cell>
          <cell r="D25583">
            <v>73</v>
          </cell>
        </row>
        <row r="25584">
          <cell r="A25584">
            <v>45300</v>
          </cell>
          <cell r="B25584" t="str">
            <v>AA 432</v>
          </cell>
          <cell r="D25584">
            <v>173</v>
          </cell>
        </row>
        <row r="25585">
          <cell r="A25585">
            <v>45300</v>
          </cell>
          <cell r="B25585" t="str">
            <v>AA 510</v>
          </cell>
          <cell r="D25585">
            <v>115</v>
          </cell>
        </row>
        <row r="25586">
          <cell r="A25586">
            <v>45300</v>
          </cell>
          <cell r="B25586" t="str">
            <v>AS 805</v>
          </cell>
          <cell r="D25586">
            <v>173</v>
          </cell>
        </row>
        <row r="25587">
          <cell r="A25587">
            <v>45300</v>
          </cell>
          <cell r="B25587" t="str">
            <v>AS 825</v>
          </cell>
          <cell r="D25587">
            <v>152</v>
          </cell>
        </row>
        <row r="25588">
          <cell r="A25588">
            <v>45300</v>
          </cell>
          <cell r="B25588" t="str">
            <v>AS 861</v>
          </cell>
          <cell r="D25588">
            <v>178</v>
          </cell>
        </row>
        <row r="25589">
          <cell r="A25589">
            <v>45300</v>
          </cell>
          <cell r="B25589" t="str">
            <v>DL 316</v>
          </cell>
          <cell r="D25589">
            <v>208</v>
          </cell>
        </row>
        <row r="25590">
          <cell r="A25590">
            <v>45300</v>
          </cell>
          <cell r="B25590" t="str">
            <v>DL 464</v>
          </cell>
          <cell r="D25590">
            <v>150</v>
          </cell>
        </row>
        <row r="25591">
          <cell r="A25591">
            <v>45300</v>
          </cell>
          <cell r="B25591" t="str">
            <v>DL 481</v>
          </cell>
          <cell r="D25591">
            <v>190</v>
          </cell>
        </row>
        <row r="25592">
          <cell r="A25592">
            <v>45300</v>
          </cell>
          <cell r="B25592" t="str">
            <v>HA 23</v>
          </cell>
          <cell r="D25592">
            <v>109</v>
          </cell>
        </row>
        <row r="25593">
          <cell r="A25593">
            <v>45300</v>
          </cell>
          <cell r="B25593" t="str">
            <v>HA 29</v>
          </cell>
          <cell r="D25593">
            <v>226</v>
          </cell>
        </row>
        <row r="25594">
          <cell r="A25594">
            <v>45300</v>
          </cell>
          <cell r="B25594" t="str">
            <v>HA 31</v>
          </cell>
          <cell r="D25594">
            <v>181</v>
          </cell>
        </row>
        <row r="25595">
          <cell r="A25595">
            <v>45300</v>
          </cell>
          <cell r="B25595" t="str">
            <v>HA 33</v>
          </cell>
          <cell r="D25595">
            <v>231</v>
          </cell>
        </row>
        <row r="25596">
          <cell r="A25596">
            <v>45300</v>
          </cell>
          <cell r="B25596" t="str">
            <v>HA 39</v>
          </cell>
          <cell r="D25596">
            <v>177</v>
          </cell>
        </row>
        <row r="25597">
          <cell r="A25597">
            <v>45300</v>
          </cell>
          <cell r="B25597" t="str">
            <v>HA 41</v>
          </cell>
          <cell r="D25597">
            <v>143</v>
          </cell>
        </row>
        <row r="25598">
          <cell r="A25598">
            <v>45300</v>
          </cell>
          <cell r="B25598" t="str">
            <v>HA 45</v>
          </cell>
          <cell r="D25598">
            <v>131</v>
          </cell>
        </row>
        <row r="25599">
          <cell r="A25599">
            <v>45300</v>
          </cell>
          <cell r="B25599" t="str">
            <v>HA 57</v>
          </cell>
          <cell r="D25599">
            <v>173</v>
          </cell>
        </row>
        <row r="25600">
          <cell r="A25600">
            <v>45300</v>
          </cell>
          <cell r="B25600" t="str">
            <v>HA 59</v>
          </cell>
          <cell r="D25600">
            <v>133</v>
          </cell>
        </row>
        <row r="25601">
          <cell r="A25601">
            <v>45300</v>
          </cell>
          <cell r="B25601" t="str">
            <v>UA 1630</v>
          </cell>
          <cell r="D25601">
            <v>120</v>
          </cell>
        </row>
        <row r="25602">
          <cell r="A25602">
            <v>45300</v>
          </cell>
          <cell r="B25602" t="str">
            <v>UA 1736</v>
          </cell>
          <cell r="D25602">
            <v>226</v>
          </cell>
        </row>
        <row r="25603">
          <cell r="A25603">
            <v>45300</v>
          </cell>
          <cell r="B25603" t="str">
            <v>UA 1749</v>
          </cell>
          <cell r="D25603">
            <v>100</v>
          </cell>
        </row>
        <row r="25604">
          <cell r="A25604">
            <v>45300</v>
          </cell>
          <cell r="B25604" t="str">
            <v>UA 417</v>
          </cell>
          <cell r="D25604">
            <v>110</v>
          </cell>
        </row>
        <row r="25605">
          <cell r="A25605">
            <v>45300</v>
          </cell>
          <cell r="B25605" t="str">
            <v>WN 1209</v>
          </cell>
          <cell r="D25605">
            <v>167</v>
          </cell>
        </row>
        <row r="25606">
          <cell r="A25606">
            <v>45300</v>
          </cell>
          <cell r="B25606" t="str">
            <v>WN 1267</v>
          </cell>
          <cell r="D25606">
            <v>144</v>
          </cell>
        </row>
        <row r="25607">
          <cell r="A25607">
            <v>45300</v>
          </cell>
          <cell r="B25607" t="str">
            <v>WN 1909</v>
          </cell>
          <cell r="D25607">
            <v>169</v>
          </cell>
        </row>
        <row r="25608">
          <cell r="A25608">
            <v>45300</v>
          </cell>
          <cell r="B25608" t="str">
            <v>WN 322</v>
          </cell>
          <cell r="D25608">
            <v>164</v>
          </cell>
        </row>
        <row r="25609">
          <cell r="A25609">
            <v>45301</v>
          </cell>
          <cell r="B25609" t="str">
            <v>AA 119</v>
          </cell>
          <cell r="D25609">
            <v>211</v>
          </cell>
        </row>
        <row r="25610">
          <cell r="A25610">
            <v>45301</v>
          </cell>
          <cell r="B25610" t="str">
            <v>AA 271</v>
          </cell>
          <cell r="D25610">
            <v>176</v>
          </cell>
        </row>
        <row r="25611">
          <cell r="A25611">
            <v>45301</v>
          </cell>
          <cell r="B25611" t="str">
            <v>AA 432</v>
          </cell>
          <cell r="D25611">
            <v>171</v>
          </cell>
        </row>
        <row r="25612">
          <cell r="A25612">
            <v>45301</v>
          </cell>
          <cell r="B25612" t="str">
            <v>AA 510</v>
          </cell>
          <cell r="D25612">
            <v>194</v>
          </cell>
        </row>
        <row r="25613">
          <cell r="A25613">
            <v>45301</v>
          </cell>
          <cell r="B25613" t="str">
            <v>AS 861</v>
          </cell>
          <cell r="D25613">
            <v>178</v>
          </cell>
        </row>
        <row r="25614">
          <cell r="A25614">
            <v>45301</v>
          </cell>
          <cell r="B25614" t="str">
            <v>HA 23</v>
          </cell>
          <cell r="D25614">
            <v>132</v>
          </cell>
        </row>
        <row r="25615">
          <cell r="A25615">
            <v>45301</v>
          </cell>
          <cell r="B25615" t="str">
            <v>HA 29</v>
          </cell>
          <cell r="D25615">
            <v>278</v>
          </cell>
        </row>
        <row r="25616">
          <cell r="A25616">
            <v>45301</v>
          </cell>
          <cell r="B25616" t="str">
            <v>HA 31</v>
          </cell>
          <cell r="D25616">
            <v>90</v>
          </cell>
        </row>
        <row r="25617">
          <cell r="A25617">
            <v>45301</v>
          </cell>
          <cell r="B25617" t="str">
            <v>HA 33</v>
          </cell>
          <cell r="D25617">
            <v>268</v>
          </cell>
        </row>
        <row r="25618">
          <cell r="A25618">
            <v>45301</v>
          </cell>
          <cell r="B25618" t="str">
            <v>HA 39</v>
          </cell>
          <cell r="D25618">
            <v>185</v>
          </cell>
        </row>
        <row r="25619">
          <cell r="A25619">
            <v>45301</v>
          </cell>
          <cell r="B25619" t="str">
            <v>HA 41</v>
          </cell>
          <cell r="D25619">
            <v>170</v>
          </cell>
        </row>
        <row r="25620">
          <cell r="A25620">
            <v>45301</v>
          </cell>
          <cell r="B25620" t="str">
            <v>HA 45</v>
          </cell>
          <cell r="D25620">
            <v>105</v>
          </cell>
        </row>
        <row r="25621">
          <cell r="A25621">
            <v>45301</v>
          </cell>
          <cell r="B25621" t="str">
            <v>HA 57</v>
          </cell>
          <cell r="D25621">
            <v>177</v>
          </cell>
        </row>
        <row r="25622">
          <cell r="A25622">
            <v>45301</v>
          </cell>
          <cell r="B25622" t="str">
            <v>HA 59</v>
          </cell>
          <cell r="D25622">
            <v>157</v>
          </cell>
        </row>
        <row r="25623">
          <cell r="A25623">
            <v>45301</v>
          </cell>
          <cell r="B25623" t="str">
            <v>UA 417</v>
          </cell>
          <cell r="D25623">
            <v>124</v>
          </cell>
        </row>
        <row r="25624">
          <cell r="A25624">
            <v>45301</v>
          </cell>
          <cell r="B25624" t="str">
            <v>WN 1209</v>
          </cell>
          <cell r="D25624">
            <v>169</v>
          </cell>
        </row>
        <row r="25625">
          <cell r="A25625">
            <v>45301</v>
          </cell>
          <cell r="B25625" t="str">
            <v>WN 1267</v>
          </cell>
          <cell r="D25625">
            <v>172</v>
          </cell>
        </row>
        <row r="25626">
          <cell r="A25626">
            <v>45302</v>
          </cell>
          <cell r="B25626" t="str">
            <v>AA 119</v>
          </cell>
          <cell r="D25626">
            <v>223</v>
          </cell>
        </row>
        <row r="25627">
          <cell r="A25627">
            <v>45302</v>
          </cell>
          <cell r="B25627" t="str">
            <v>AA 432</v>
          </cell>
          <cell r="D25627">
            <v>179</v>
          </cell>
        </row>
        <row r="25628">
          <cell r="A25628">
            <v>45302</v>
          </cell>
          <cell r="B25628" t="str">
            <v>AA 510</v>
          </cell>
          <cell r="D25628">
            <v>167</v>
          </cell>
        </row>
        <row r="25629">
          <cell r="A25629">
            <v>45302</v>
          </cell>
          <cell r="B25629" t="str">
            <v>AA 271</v>
          </cell>
          <cell r="D25629">
            <v>206</v>
          </cell>
        </row>
        <row r="25630">
          <cell r="A25630">
            <v>45302</v>
          </cell>
          <cell r="B25630" t="str">
            <v>AS 809</v>
          </cell>
          <cell r="D25630">
            <v>167</v>
          </cell>
        </row>
        <row r="25631">
          <cell r="A25631">
            <v>45302</v>
          </cell>
          <cell r="B25631" t="str">
            <v>AS 825</v>
          </cell>
          <cell r="D25631">
            <v>177</v>
          </cell>
        </row>
        <row r="25632">
          <cell r="A25632">
            <v>45302</v>
          </cell>
          <cell r="B25632" t="str">
            <v>AS 829</v>
          </cell>
          <cell r="D25632">
            <v>171</v>
          </cell>
        </row>
        <row r="25633">
          <cell r="A25633">
            <v>45302</v>
          </cell>
          <cell r="B25633" t="str">
            <v>AS 861</v>
          </cell>
          <cell r="D25633">
            <v>171</v>
          </cell>
        </row>
        <row r="25634">
          <cell r="A25634">
            <v>45302</v>
          </cell>
          <cell r="B25634" t="str">
            <v>DL 316</v>
          </cell>
          <cell r="D25634">
            <v>220</v>
          </cell>
        </row>
        <row r="25635">
          <cell r="A25635">
            <v>45302</v>
          </cell>
          <cell r="B25635" t="str">
            <v>DL 464</v>
          </cell>
          <cell r="D25635">
            <v>187</v>
          </cell>
        </row>
        <row r="25636">
          <cell r="A25636">
            <v>45302</v>
          </cell>
          <cell r="B25636" t="str">
            <v>DL 481</v>
          </cell>
          <cell r="D25636">
            <v>164</v>
          </cell>
        </row>
        <row r="25637">
          <cell r="A25637">
            <v>45302</v>
          </cell>
          <cell r="B25637" t="str">
            <v>HA 23</v>
          </cell>
          <cell r="D25637">
            <v>170</v>
          </cell>
        </row>
        <row r="25638">
          <cell r="A25638">
            <v>45302</v>
          </cell>
          <cell r="B25638" t="str">
            <v>HA 29</v>
          </cell>
          <cell r="D25638">
            <v>269</v>
          </cell>
        </row>
        <row r="25639">
          <cell r="A25639">
            <v>45302</v>
          </cell>
          <cell r="B25639" t="str">
            <v>HA 31</v>
          </cell>
          <cell r="D25639">
            <v>108</v>
          </cell>
        </row>
        <row r="25640">
          <cell r="A25640">
            <v>45302</v>
          </cell>
          <cell r="B25640" t="str">
            <v>HA 33</v>
          </cell>
          <cell r="D25640">
            <v>263</v>
          </cell>
        </row>
        <row r="25641">
          <cell r="A25641">
            <v>45302</v>
          </cell>
          <cell r="B25641" t="str">
            <v>HA 39</v>
          </cell>
          <cell r="D25641">
            <v>173</v>
          </cell>
        </row>
        <row r="25642">
          <cell r="A25642">
            <v>45302</v>
          </cell>
          <cell r="B25642" t="str">
            <v>HA 41</v>
          </cell>
          <cell r="D25642">
            <v>188</v>
          </cell>
        </row>
        <row r="25643">
          <cell r="A25643">
            <v>45302</v>
          </cell>
          <cell r="B25643" t="str">
            <v>HA 57</v>
          </cell>
          <cell r="D25643">
            <v>179</v>
          </cell>
        </row>
        <row r="25644">
          <cell r="A25644">
            <v>45302</v>
          </cell>
          <cell r="B25644" t="str">
            <v>HA 59</v>
          </cell>
          <cell r="D25644">
            <v>154</v>
          </cell>
        </row>
        <row r="25645">
          <cell r="A25645">
            <v>45302</v>
          </cell>
          <cell r="B25645" t="str">
            <v>UA 1630</v>
          </cell>
          <cell r="D25645">
            <v>248</v>
          </cell>
        </row>
        <row r="25646">
          <cell r="A25646">
            <v>45302</v>
          </cell>
          <cell r="B25646" t="str">
            <v>UA 1736</v>
          </cell>
          <cell r="D25646">
            <v>312</v>
          </cell>
        </row>
        <row r="25647">
          <cell r="A25647">
            <v>45302</v>
          </cell>
          <cell r="B25647" t="str">
            <v>UA 1749</v>
          </cell>
          <cell r="D25647">
            <v>154</v>
          </cell>
        </row>
        <row r="25648">
          <cell r="A25648">
            <v>45302</v>
          </cell>
          <cell r="B25648" t="str">
            <v>UA 202</v>
          </cell>
          <cell r="D25648">
            <v>204</v>
          </cell>
        </row>
        <row r="25649">
          <cell r="A25649">
            <v>45302</v>
          </cell>
          <cell r="B25649" t="str">
            <v>UA 417</v>
          </cell>
          <cell r="D25649">
            <v>121</v>
          </cell>
        </row>
        <row r="25650">
          <cell r="A25650">
            <v>45302</v>
          </cell>
          <cell r="B25650" t="str">
            <v>WN 1209</v>
          </cell>
          <cell r="D25650">
            <v>169</v>
          </cell>
        </row>
        <row r="25651">
          <cell r="A25651">
            <v>45302</v>
          </cell>
          <cell r="B25651" t="str">
            <v>WN 1267</v>
          </cell>
          <cell r="D25651">
            <v>162</v>
          </cell>
        </row>
        <row r="25652">
          <cell r="A25652">
            <v>45302</v>
          </cell>
          <cell r="B25652" t="str">
            <v>WN 1737</v>
          </cell>
          <cell r="D25652">
            <v>154</v>
          </cell>
        </row>
        <row r="25653">
          <cell r="A25653">
            <v>45302</v>
          </cell>
          <cell r="B25653" t="str">
            <v>WN 1909</v>
          </cell>
          <cell r="D25653">
            <v>156</v>
          </cell>
        </row>
        <row r="25654">
          <cell r="A25654">
            <v>45302</v>
          </cell>
          <cell r="B25654" t="str">
            <v>WN 322</v>
          </cell>
          <cell r="D25654">
            <v>174</v>
          </cell>
        </row>
        <row r="25655">
          <cell r="A25655">
            <v>45302</v>
          </cell>
          <cell r="B25655" t="str">
            <v>WN 3611</v>
          </cell>
          <cell r="D25655">
            <v>164</v>
          </cell>
        </row>
        <row r="25656">
          <cell r="A25656">
            <v>45303</v>
          </cell>
          <cell r="B25656" t="str">
            <v>AA 510</v>
          </cell>
          <cell r="D25656">
            <v>185</v>
          </cell>
        </row>
        <row r="25657">
          <cell r="A25657">
            <v>45303</v>
          </cell>
          <cell r="B25657" t="str">
            <v>AA271</v>
          </cell>
          <cell r="D25657">
            <v>196</v>
          </cell>
        </row>
        <row r="25658">
          <cell r="A25658">
            <v>45303</v>
          </cell>
          <cell r="B25658" t="str">
            <v>DL 316</v>
          </cell>
          <cell r="D25658">
            <v>225</v>
          </cell>
        </row>
        <row r="25659">
          <cell r="A25659">
            <v>45303</v>
          </cell>
          <cell r="B25659" t="str">
            <v>DL 464</v>
          </cell>
          <cell r="D25659">
            <v>189</v>
          </cell>
        </row>
        <row r="25660">
          <cell r="A25660">
            <v>45303</v>
          </cell>
          <cell r="B25660" t="str">
            <v>DL 481</v>
          </cell>
          <cell r="D25660">
            <v>192</v>
          </cell>
        </row>
        <row r="25661">
          <cell r="A25661">
            <v>45303</v>
          </cell>
          <cell r="B25661" t="str">
            <v>HA 23</v>
          </cell>
          <cell r="D25661">
            <v>185</v>
          </cell>
        </row>
        <row r="25662">
          <cell r="A25662">
            <v>45303</v>
          </cell>
          <cell r="B25662" t="str">
            <v>HA 29</v>
          </cell>
          <cell r="D25662">
            <v>282</v>
          </cell>
        </row>
        <row r="25663">
          <cell r="A25663">
            <v>45303</v>
          </cell>
          <cell r="B25663" t="str">
            <v>HA 31</v>
          </cell>
          <cell r="D25663">
            <v>93</v>
          </cell>
        </row>
        <row r="25664">
          <cell r="A25664">
            <v>45303</v>
          </cell>
          <cell r="B25664" t="str">
            <v>HA 33</v>
          </cell>
          <cell r="D25664">
            <v>267</v>
          </cell>
        </row>
        <row r="25665">
          <cell r="A25665">
            <v>45303</v>
          </cell>
          <cell r="B25665" t="str">
            <v>HA 39</v>
          </cell>
          <cell r="D25665">
            <v>181</v>
          </cell>
        </row>
        <row r="25666">
          <cell r="A25666">
            <v>45303</v>
          </cell>
          <cell r="B25666" t="str">
            <v>HA 41</v>
          </cell>
          <cell r="D25666">
            <v>176</v>
          </cell>
        </row>
        <row r="25667">
          <cell r="A25667">
            <v>45303</v>
          </cell>
          <cell r="B25667" t="str">
            <v>HA 45</v>
          </cell>
          <cell r="D25667">
            <v>176</v>
          </cell>
        </row>
        <row r="25668">
          <cell r="A25668">
            <v>45303</v>
          </cell>
          <cell r="B25668" t="str">
            <v>HA 59</v>
          </cell>
          <cell r="D25668">
            <v>180</v>
          </cell>
        </row>
        <row r="25669">
          <cell r="A25669">
            <v>45303</v>
          </cell>
          <cell r="B25669" t="str">
            <v>UA 1630</v>
          </cell>
          <cell r="D25669">
            <v>352</v>
          </cell>
        </row>
        <row r="25670">
          <cell r="A25670">
            <v>45303</v>
          </cell>
          <cell r="B25670" t="str">
            <v>UA 1736</v>
          </cell>
          <cell r="D25670">
            <v>286</v>
          </cell>
        </row>
        <row r="25671">
          <cell r="A25671">
            <v>45303</v>
          </cell>
          <cell r="B25671" t="str">
            <v>UA 1749</v>
          </cell>
          <cell r="D25671">
            <v>159</v>
          </cell>
        </row>
        <row r="25672">
          <cell r="A25672">
            <v>45303</v>
          </cell>
          <cell r="B25672" t="str">
            <v>UA 202</v>
          </cell>
          <cell r="D25672">
            <v>121</v>
          </cell>
        </row>
        <row r="25673">
          <cell r="A25673">
            <v>45303</v>
          </cell>
          <cell r="B25673" t="str">
            <v>UA 417</v>
          </cell>
          <cell r="D25673">
            <v>151</v>
          </cell>
        </row>
        <row r="25674">
          <cell r="A25674">
            <v>45303</v>
          </cell>
          <cell r="B25674" t="str">
            <v>WN 1209</v>
          </cell>
          <cell r="D25674">
            <v>175</v>
          </cell>
        </row>
        <row r="25675">
          <cell r="A25675">
            <v>45303</v>
          </cell>
          <cell r="B25675" t="str">
            <v>WN 1267</v>
          </cell>
          <cell r="D25675">
            <v>161</v>
          </cell>
        </row>
        <row r="25676">
          <cell r="A25676">
            <v>45303</v>
          </cell>
          <cell r="B25676" t="str">
            <v>WN 1737</v>
          </cell>
          <cell r="D25676">
            <v>179</v>
          </cell>
        </row>
        <row r="25677">
          <cell r="A25677">
            <v>45303</v>
          </cell>
          <cell r="B25677" t="str">
            <v>WN 1909</v>
          </cell>
          <cell r="D25677">
            <v>175</v>
          </cell>
        </row>
        <row r="25678">
          <cell r="A25678">
            <v>45303</v>
          </cell>
          <cell r="B25678" t="str">
            <v>WN 322</v>
          </cell>
          <cell r="D25678">
            <v>173</v>
          </cell>
        </row>
        <row r="25679">
          <cell r="A25679">
            <v>45303</v>
          </cell>
          <cell r="B25679" t="str">
            <v>WN 3611</v>
          </cell>
          <cell r="D25679">
            <v>173</v>
          </cell>
        </row>
        <row r="25680">
          <cell r="A25680">
            <v>45304</v>
          </cell>
          <cell r="B25680" t="str">
            <v>AA 119</v>
          </cell>
          <cell r="D25680">
            <v>228</v>
          </cell>
        </row>
        <row r="25681">
          <cell r="A25681">
            <v>45304</v>
          </cell>
          <cell r="B25681" t="str">
            <v>AA 432</v>
          </cell>
          <cell r="D25681">
            <v>179</v>
          </cell>
        </row>
        <row r="25682">
          <cell r="A25682">
            <v>45304</v>
          </cell>
          <cell r="B25682" t="str">
            <v>AA 510</v>
          </cell>
          <cell r="D25682">
            <v>181</v>
          </cell>
        </row>
        <row r="25683">
          <cell r="A25683">
            <v>45304</v>
          </cell>
          <cell r="B25683" t="str">
            <v>AS 805</v>
          </cell>
          <cell r="D25683">
            <v>144</v>
          </cell>
        </row>
        <row r="25684">
          <cell r="A25684">
            <v>45304</v>
          </cell>
          <cell r="B25684" t="str">
            <v>AS 825</v>
          </cell>
          <cell r="D25684">
            <v>173</v>
          </cell>
        </row>
        <row r="25685">
          <cell r="A25685">
            <v>45304</v>
          </cell>
          <cell r="B25685" t="str">
            <v>DL 316</v>
          </cell>
          <cell r="D25685">
            <v>227</v>
          </cell>
        </row>
        <row r="25686">
          <cell r="A25686">
            <v>45304</v>
          </cell>
          <cell r="B25686" t="str">
            <v>DL 464</v>
          </cell>
          <cell r="D25686">
            <v>188</v>
          </cell>
        </row>
        <row r="25687">
          <cell r="A25687">
            <v>45304</v>
          </cell>
          <cell r="B25687" t="str">
            <v>DL 481</v>
          </cell>
          <cell r="D25687">
            <v>187</v>
          </cell>
        </row>
        <row r="25688">
          <cell r="A25688">
            <v>45304</v>
          </cell>
          <cell r="B25688" t="str">
            <v>HA 29</v>
          </cell>
          <cell r="D25688">
            <v>277</v>
          </cell>
        </row>
        <row r="25689">
          <cell r="A25689">
            <v>45304</v>
          </cell>
          <cell r="B25689" t="str">
            <v>HA 31</v>
          </cell>
          <cell r="D25689">
            <v>181</v>
          </cell>
        </row>
        <row r="25690">
          <cell r="A25690">
            <v>45304</v>
          </cell>
          <cell r="B25690" t="str">
            <v>HA 33</v>
          </cell>
          <cell r="D25690">
            <v>271</v>
          </cell>
        </row>
        <row r="25691">
          <cell r="A25691">
            <v>45304</v>
          </cell>
          <cell r="B25691" t="str">
            <v>HA 39</v>
          </cell>
          <cell r="D25691">
            <v>157</v>
          </cell>
        </row>
        <row r="25692">
          <cell r="A25692">
            <v>45304</v>
          </cell>
          <cell r="B25692" t="str">
            <v>HA 45</v>
          </cell>
          <cell r="D25692">
            <v>184</v>
          </cell>
        </row>
        <row r="25693">
          <cell r="A25693">
            <v>45304</v>
          </cell>
          <cell r="B25693" t="str">
            <v>HA 57</v>
          </cell>
          <cell r="D25693">
            <v>184</v>
          </cell>
        </row>
        <row r="25694">
          <cell r="A25694">
            <v>45304</v>
          </cell>
          <cell r="B25694" t="str">
            <v>HA 59</v>
          </cell>
          <cell r="D25694">
            <v>185</v>
          </cell>
        </row>
        <row r="25695">
          <cell r="A25695">
            <v>45304</v>
          </cell>
          <cell r="B25695" t="str">
            <v>UA 1219</v>
          </cell>
          <cell r="D25695">
            <v>166</v>
          </cell>
        </row>
        <row r="25696">
          <cell r="A25696">
            <v>45304</v>
          </cell>
          <cell r="B25696" t="str">
            <v>UA 1630</v>
          </cell>
          <cell r="D25696">
            <v>342</v>
          </cell>
        </row>
        <row r="25697">
          <cell r="A25697">
            <v>45304</v>
          </cell>
          <cell r="B25697" t="str">
            <v>UA 1736</v>
          </cell>
          <cell r="D25697">
            <v>313</v>
          </cell>
        </row>
        <row r="25698">
          <cell r="A25698">
            <v>45304</v>
          </cell>
          <cell r="B25698" t="str">
            <v>UA 1749</v>
          </cell>
          <cell r="D25698">
            <v>128</v>
          </cell>
        </row>
        <row r="25699">
          <cell r="A25699">
            <v>45304</v>
          </cell>
          <cell r="B25699" t="str">
            <v>UA 202</v>
          </cell>
          <cell r="D25699">
            <v>233</v>
          </cell>
        </row>
        <row r="25700">
          <cell r="A25700">
            <v>45304</v>
          </cell>
          <cell r="B25700" t="str">
            <v>UA 417</v>
          </cell>
          <cell r="D25700">
            <v>146</v>
          </cell>
        </row>
        <row r="25701">
          <cell r="A25701">
            <v>45304</v>
          </cell>
          <cell r="B25701" t="str">
            <v>WN 1209</v>
          </cell>
          <cell r="D25701">
            <v>161</v>
          </cell>
        </row>
        <row r="25702">
          <cell r="A25702">
            <v>45304</v>
          </cell>
          <cell r="B25702" t="str">
            <v>WN 1267</v>
          </cell>
          <cell r="D25702">
            <v>171</v>
          </cell>
        </row>
        <row r="25703">
          <cell r="A25703">
            <v>45304</v>
          </cell>
          <cell r="B25703" t="str">
            <v>WN 1737</v>
          </cell>
          <cell r="D25703">
            <v>132</v>
          </cell>
        </row>
        <row r="25704">
          <cell r="A25704">
            <v>45304</v>
          </cell>
          <cell r="B25704" t="str">
            <v>WN 322</v>
          </cell>
          <cell r="D25704">
            <v>166</v>
          </cell>
        </row>
        <row r="25705">
          <cell r="A25705">
            <v>45304</v>
          </cell>
          <cell r="B25705" t="str">
            <v>WN 3611</v>
          </cell>
          <cell r="D25705">
            <v>179</v>
          </cell>
        </row>
        <row r="25706">
          <cell r="A25706">
            <v>45305</v>
          </cell>
          <cell r="B25706" t="str">
            <v>AA 119</v>
          </cell>
          <cell r="D25706">
            <v>243</v>
          </cell>
        </row>
        <row r="25707">
          <cell r="A25707">
            <v>45305</v>
          </cell>
          <cell r="B25707" t="str">
            <v>AA 271</v>
          </cell>
          <cell r="D25707">
            <v>132</v>
          </cell>
        </row>
        <row r="25708">
          <cell r="A25708">
            <v>45305</v>
          </cell>
          <cell r="B25708" t="str">
            <v>AA 432</v>
          </cell>
          <cell r="D25708">
            <v>168</v>
          </cell>
        </row>
        <row r="25709">
          <cell r="A25709">
            <v>45305</v>
          </cell>
          <cell r="B25709" t="str">
            <v>AA 510</v>
          </cell>
          <cell r="D25709">
            <v>162</v>
          </cell>
        </row>
        <row r="25710">
          <cell r="A25710">
            <v>45305</v>
          </cell>
          <cell r="B25710" t="str">
            <v>AS 805</v>
          </cell>
          <cell r="D25710">
            <v>168</v>
          </cell>
        </row>
        <row r="25711">
          <cell r="A25711">
            <v>45305</v>
          </cell>
          <cell r="B25711" t="str">
            <v>AS 809</v>
          </cell>
          <cell r="D25711">
            <v>149</v>
          </cell>
        </row>
        <row r="25712">
          <cell r="A25712">
            <v>45305</v>
          </cell>
          <cell r="B25712" t="str">
            <v>AS 825</v>
          </cell>
          <cell r="D25712">
            <v>150</v>
          </cell>
        </row>
        <row r="25713">
          <cell r="A25713">
            <v>45305</v>
          </cell>
          <cell r="B25713" t="str">
            <v>AS 836</v>
          </cell>
          <cell r="D25713">
            <v>170</v>
          </cell>
        </row>
        <row r="25714">
          <cell r="A25714">
            <v>45305</v>
          </cell>
          <cell r="B25714" t="str">
            <v>DL 464</v>
          </cell>
          <cell r="D25714">
            <v>192</v>
          </cell>
        </row>
        <row r="25715">
          <cell r="A25715">
            <v>45305</v>
          </cell>
          <cell r="B25715" t="str">
            <v>DL 481</v>
          </cell>
          <cell r="D25715">
            <v>171</v>
          </cell>
        </row>
        <row r="25716">
          <cell r="A25716">
            <v>45305</v>
          </cell>
          <cell r="B25716" t="str">
            <v>HA 23</v>
          </cell>
          <cell r="D25716">
            <v>112</v>
          </cell>
        </row>
        <row r="25717">
          <cell r="A25717">
            <v>45305</v>
          </cell>
          <cell r="B25717" t="str">
            <v>HA 31</v>
          </cell>
          <cell r="D25717">
            <v>189</v>
          </cell>
        </row>
        <row r="25718">
          <cell r="A25718">
            <v>45305</v>
          </cell>
          <cell r="B25718" t="str">
            <v>HA 33</v>
          </cell>
          <cell r="D25718">
            <v>262</v>
          </cell>
        </row>
        <row r="25719">
          <cell r="A25719">
            <v>45305</v>
          </cell>
          <cell r="B25719" t="str">
            <v>HA 39</v>
          </cell>
          <cell r="D25719">
            <v>133</v>
          </cell>
        </row>
        <row r="25720">
          <cell r="A25720">
            <v>45305</v>
          </cell>
          <cell r="B25720" t="str">
            <v>HA 41</v>
          </cell>
          <cell r="D25720">
            <v>96</v>
          </cell>
        </row>
        <row r="25721">
          <cell r="A25721">
            <v>45305</v>
          </cell>
          <cell r="B25721" t="str">
            <v>HA 45</v>
          </cell>
          <cell r="D25721">
            <v>78</v>
          </cell>
        </row>
        <row r="25722">
          <cell r="A25722">
            <v>45305</v>
          </cell>
          <cell r="B25722" t="str">
            <v>HA 57</v>
          </cell>
          <cell r="D25722">
            <v>187</v>
          </cell>
        </row>
        <row r="25723">
          <cell r="A25723">
            <v>45305</v>
          </cell>
          <cell r="B25723" t="str">
            <v>HA 59</v>
          </cell>
          <cell r="D25723">
            <v>114</v>
          </cell>
        </row>
        <row r="25724">
          <cell r="A25724">
            <v>45305</v>
          </cell>
          <cell r="B25724" t="str">
            <v>UA 1630</v>
          </cell>
          <cell r="D25724">
            <v>152</v>
          </cell>
        </row>
        <row r="25725">
          <cell r="A25725">
            <v>45305</v>
          </cell>
          <cell r="B25725" t="str">
            <v>UA 1736</v>
          </cell>
          <cell r="D25725">
            <v>294</v>
          </cell>
        </row>
        <row r="25726">
          <cell r="A25726">
            <v>45305</v>
          </cell>
          <cell r="B25726" t="str">
            <v>UA 1749</v>
          </cell>
          <cell r="D25726">
            <v>60</v>
          </cell>
        </row>
        <row r="25727">
          <cell r="A25727">
            <v>45305</v>
          </cell>
          <cell r="B25727" t="str">
            <v>UA 202</v>
          </cell>
          <cell r="D25727">
            <v>176</v>
          </cell>
        </row>
        <row r="25728">
          <cell r="A25728">
            <v>45305</v>
          </cell>
          <cell r="B25728" t="str">
            <v>UA 417</v>
          </cell>
          <cell r="D25728">
            <v>107</v>
          </cell>
        </row>
        <row r="25729">
          <cell r="A25729">
            <v>45305</v>
          </cell>
          <cell r="B25729" t="str">
            <v>WN 1209</v>
          </cell>
          <cell r="D25729">
            <v>169</v>
          </cell>
        </row>
        <row r="25730">
          <cell r="A25730">
            <v>45305</v>
          </cell>
          <cell r="B25730" t="str">
            <v>WN 1267</v>
          </cell>
          <cell r="D25730">
            <v>164</v>
          </cell>
        </row>
        <row r="25731">
          <cell r="A25731">
            <v>45305</v>
          </cell>
          <cell r="B25731" t="str">
            <v>WN 1737</v>
          </cell>
          <cell r="D25731">
            <v>157</v>
          </cell>
        </row>
        <row r="25732">
          <cell r="A25732">
            <v>45305</v>
          </cell>
          <cell r="B25732" t="str">
            <v>WN 1909</v>
          </cell>
          <cell r="D25732">
            <v>161</v>
          </cell>
        </row>
        <row r="25733">
          <cell r="A25733">
            <v>45305</v>
          </cell>
          <cell r="B25733" t="str">
            <v>WN 322</v>
          </cell>
          <cell r="D25733">
            <v>163</v>
          </cell>
        </row>
        <row r="25734">
          <cell r="A25734">
            <v>45305</v>
          </cell>
          <cell r="B25734" t="str">
            <v>WN 3611</v>
          </cell>
          <cell r="D25734">
            <v>176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nolulu Domestic"/>
      <sheetName val="Honolulu Domestic Calc"/>
      <sheetName val="Maui Domestic"/>
      <sheetName val="Maui Ex"/>
      <sheetName val="Honolulu Int"/>
      <sheetName val="International Count"/>
      <sheetName val="Total"/>
      <sheetName val="Domestic"/>
      <sheetName val="International"/>
      <sheetName val="data"/>
      <sheetName val="Chart1"/>
      <sheetName val="Chart2"/>
      <sheetName val="Chart3"/>
      <sheetName val="Chart4"/>
      <sheetName val="Chart9"/>
      <sheetName val="Chart10"/>
      <sheetName val="Chart11"/>
      <sheetName val="Chart13"/>
      <sheetName val="Chart12"/>
      <sheetName val="Chart14"/>
      <sheetName val="Hilo Data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025">
          <cell r="F4025">
            <v>13748</v>
          </cell>
        </row>
        <row r="4026">
          <cell r="F4026">
            <v>14708</v>
          </cell>
        </row>
        <row r="4027">
          <cell r="F4027">
            <v>15099</v>
          </cell>
        </row>
        <row r="4028">
          <cell r="F4028">
            <v>14957</v>
          </cell>
        </row>
        <row r="4029">
          <cell r="F4029">
            <v>15315</v>
          </cell>
        </row>
        <row r="4030">
          <cell r="F4030">
            <v>14475</v>
          </cell>
        </row>
        <row r="4031">
          <cell r="F4031">
            <v>14288</v>
          </cell>
        </row>
        <row r="4032">
          <cell r="F4032">
            <v>11898</v>
          </cell>
        </row>
        <row r="4033">
          <cell r="F4033">
            <v>11490</v>
          </cell>
        </row>
        <row r="4034">
          <cell r="F4034">
            <v>11344</v>
          </cell>
        </row>
        <row r="4035">
          <cell r="F4035">
            <v>11371</v>
          </cell>
        </row>
        <row r="4036">
          <cell r="F4036">
            <v>10779</v>
          </cell>
        </row>
        <row r="4037">
          <cell r="F4037">
            <v>11133</v>
          </cell>
        </row>
        <row r="4038">
          <cell r="F4038">
            <v>10076</v>
          </cell>
        </row>
        <row r="4039">
          <cell r="F4039">
            <v>9720</v>
          </cell>
        </row>
        <row r="4040">
          <cell r="F4040">
            <v>10160</v>
          </cell>
        </row>
        <row r="4041">
          <cell r="F4041">
            <v>10863</v>
          </cell>
        </row>
        <row r="4042">
          <cell r="F4042">
            <v>11510</v>
          </cell>
        </row>
        <row r="4043">
          <cell r="F4043">
            <v>11556</v>
          </cell>
        </row>
        <row r="4044">
          <cell r="F4044">
            <v>12144</v>
          </cell>
        </row>
        <row r="4045">
          <cell r="F4045">
            <v>10034</v>
          </cell>
        </row>
        <row r="4046">
          <cell r="F4046">
            <v>10320</v>
          </cell>
        </row>
        <row r="4047">
          <cell r="F4047">
            <v>9918</v>
          </cell>
        </row>
        <row r="4048">
          <cell r="F4048">
            <v>10397</v>
          </cell>
        </row>
        <row r="4049">
          <cell r="F4049">
            <v>10541</v>
          </cell>
        </row>
        <row r="4050">
          <cell r="F4050">
            <v>9972</v>
          </cell>
        </row>
        <row r="4051">
          <cell r="F4051">
            <v>10934</v>
          </cell>
        </row>
        <row r="4052">
          <cell r="F4052">
            <v>9889</v>
          </cell>
        </row>
        <row r="4053">
          <cell r="F4053">
            <v>9335</v>
          </cell>
        </row>
        <row r="4054">
          <cell r="F4054">
            <v>8262</v>
          </cell>
        </row>
        <row r="4055">
          <cell r="F4055">
            <v>8940</v>
          </cell>
        </row>
        <row r="4056">
          <cell r="F4056">
            <v>10299</v>
          </cell>
        </row>
        <row r="4057">
          <cell r="F4057">
            <v>10679</v>
          </cell>
        </row>
        <row r="4058">
          <cell r="F4058">
            <v>12124</v>
          </cell>
        </row>
        <row r="4059">
          <cell r="F4059">
            <v>9857</v>
          </cell>
        </row>
        <row r="4060">
          <cell r="F4060">
            <v>10612</v>
          </cell>
        </row>
        <row r="4061">
          <cell r="F4061">
            <v>11052</v>
          </cell>
        </row>
        <row r="4062">
          <cell r="F4062">
            <v>11268</v>
          </cell>
        </row>
        <row r="4063">
          <cell r="F4063">
            <v>11091</v>
          </cell>
        </row>
        <row r="4064">
          <cell r="F4064">
            <v>10974</v>
          </cell>
        </row>
        <row r="4065">
          <cell r="F4065">
            <v>11513</v>
          </cell>
        </row>
        <row r="4066">
          <cell r="F4066">
            <v>11069</v>
          </cell>
        </row>
        <row r="4067">
          <cell r="F4067">
            <v>10168</v>
          </cell>
        </row>
        <row r="4068">
          <cell r="F4068">
            <v>11154</v>
          </cell>
        </row>
        <row r="4069">
          <cell r="F4069">
            <v>11708</v>
          </cell>
        </row>
        <row r="4070">
          <cell r="F4070">
            <v>12624</v>
          </cell>
        </row>
        <row r="4071">
          <cell r="F4071">
            <v>12872</v>
          </cell>
        </row>
        <row r="4072">
          <cell r="F4072">
            <v>13104</v>
          </cell>
        </row>
        <row r="4073">
          <cell r="F4073">
            <v>13073</v>
          </cell>
        </row>
        <row r="4074">
          <cell r="F4074">
            <v>12182</v>
          </cell>
        </row>
        <row r="4075">
          <cell r="F4075">
            <v>11406</v>
          </cell>
        </row>
        <row r="4076">
          <cell r="F4076">
            <v>12518</v>
          </cell>
        </row>
        <row r="4077">
          <cell r="F4077">
            <v>11925</v>
          </cell>
        </row>
        <row r="4078">
          <cell r="F4078">
            <v>11172</v>
          </cell>
        </row>
        <row r="4079">
          <cell r="F4079">
            <v>11328</v>
          </cell>
        </row>
        <row r="4080">
          <cell r="F4080">
            <v>11031</v>
          </cell>
        </row>
        <row r="4081">
          <cell r="F4081">
            <v>10191</v>
          </cell>
        </row>
        <row r="4082">
          <cell r="F4082">
            <v>9130</v>
          </cell>
        </row>
        <row r="4083">
          <cell r="F4083">
            <v>10694</v>
          </cell>
        </row>
        <row r="4084">
          <cell r="F4084">
            <v>12305</v>
          </cell>
        </row>
        <row r="4085">
          <cell r="F4085">
            <v>12604</v>
          </cell>
        </row>
        <row r="4086">
          <cell r="F4086">
            <v>12805</v>
          </cell>
        </row>
        <row r="4087">
          <cell r="F4087">
            <v>11882</v>
          </cell>
        </row>
        <row r="4088">
          <cell r="F4088">
            <v>10918</v>
          </cell>
        </row>
        <row r="4089">
          <cell r="F4089">
            <v>10439</v>
          </cell>
        </row>
        <row r="4090">
          <cell r="F4090">
            <v>11371</v>
          </cell>
        </row>
        <row r="4091">
          <cell r="F4091">
            <v>12417</v>
          </cell>
        </row>
        <row r="4092">
          <cell r="F4092">
            <v>13242</v>
          </cell>
        </row>
        <row r="4093">
          <cell r="F4093">
            <v>13182</v>
          </cell>
        </row>
        <row r="4094">
          <cell r="F4094">
            <v>12856</v>
          </cell>
        </row>
        <row r="4095">
          <cell r="F4095">
            <v>12015</v>
          </cell>
        </row>
        <row r="4096">
          <cell r="F4096">
            <v>11601</v>
          </cell>
        </row>
        <row r="4097">
          <cell r="F4097">
            <v>11445</v>
          </cell>
        </row>
        <row r="4098">
          <cell r="F4098">
            <v>12919</v>
          </cell>
        </row>
        <row r="4099">
          <cell r="F4099">
            <v>13665</v>
          </cell>
        </row>
        <row r="4100">
          <cell r="F4100">
            <v>13926</v>
          </cell>
        </row>
        <row r="4101">
          <cell r="F4101">
            <v>13983</v>
          </cell>
        </row>
        <row r="4102">
          <cell r="F4102">
            <v>12675</v>
          </cell>
        </row>
        <row r="4103">
          <cell r="F4103">
            <v>12449</v>
          </cell>
        </row>
        <row r="4104">
          <cell r="F4104">
            <v>12660</v>
          </cell>
        </row>
        <row r="4105">
          <cell r="F4105">
            <v>13327</v>
          </cell>
        </row>
        <row r="4106">
          <cell r="F4106">
            <v>14468</v>
          </cell>
        </row>
        <row r="4107">
          <cell r="F4107">
            <v>14138</v>
          </cell>
        </row>
        <row r="4108">
          <cell r="F4108">
            <v>14490</v>
          </cell>
        </row>
        <row r="4109">
          <cell r="F4109">
            <v>13424</v>
          </cell>
        </row>
        <row r="4110">
          <cell r="F4110">
            <v>13444</v>
          </cell>
        </row>
        <row r="4111">
          <cell r="F4111">
            <v>12939</v>
          </cell>
        </row>
        <row r="4112">
          <cell r="F4112">
            <v>13262</v>
          </cell>
        </row>
        <row r="4113">
          <cell r="F4113">
            <v>14055</v>
          </cell>
        </row>
        <row r="4114">
          <cell r="F4114">
            <v>14176</v>
          </cell>
        </row>
        <row r="4115">
          <cell r="F4115">
            <v>13695</v>
          </cell>
        </row>
        <row r="4116">
          <cell r="F4116">
            <v>13012</v>
          </cell>
        </row>
        <row r="4117">
          <cell r="F4117">
            <v>11258</v>
          </cell>
        </row>
        <row r="4118">
          <cell r="F4118">
            <v>11820</v>
          </cell>
        </row>
        <row r="4119">
          <cell r="F4119">
            <v>11602</v>
          </cell>
        </row>
        <row r="4120">
          <cell r="F4120">
            <v>11751</v>
          </cell>
        </row>
        <row r="4121">
          <cell r="F4121">
            <v>12648</v>
          </cell>
        </row>
        <row r="4122">
          <cell r="F4122">
            <v>11980</v>
          </cell>
        </row>
        <row r="4123">
          <cell r="F4123">
            <v>11875</v>
          </cell>
        </row>
        <row r="4124">
          <cell r="F4124">
            <v>10687</v>
          </cell>
        </row>
        <row r="4125">
          <cell r="F4125">
            <v>12191</v>
          </cell>
        </row>
        <row r="4126">
          <cell r="F4126">
            <v>12253</v>
          </cell>
        </row>
        <row r="4127">
          <cell r="F4127">
            <v>12872</v>
          </cell>
        </row>
        <row r="4128">
          <cell r="F4128">
            <v>12562</v>
          </cell>
        </row>
        <row r="4129">
          <cell r="F4129">
            <v>13517</v>
          </cell>
        </row>
        <row r="4130">
          <cell r="F4130">
            <v>12444</v>
          </cell>
        </row>
        <row r="4131">
          <cell r="F4131">
            <v>11678</v>
          </cell>
        </row>
        <row r="4132">
          <cell r="F4132">
            <v>12873</v>
          </cell>
        </row>
        <row r="4133">
          <cell r="F4133">
            <v>12636</v>
          </cell>
        </row>
        <row r="4134">
          <cell r="F4134">
            <v>12789</v>
          </cell>
        </row>
        <row r="4135">
          <cell r="F4135">
            <v>12733</v>
          </cell>
        </row>
        <row r="4136">
          <cell r="F4136">
            <v>12292</v>
          </cell>
        </row>
        <row r="4137">
          <cell r="F4137">
            <v>12415</v>
          </cell>
        </row>
        <row r="4138">
          <cell r="F4138">
            <v>11039</v>
          </cell>
        </row>
        <row r="4139">
          <cell r="F4139">
            <v>10938</v>
          </cell>
        </row>
        <row r="4140">
          <cell r="F4140">
            <v>11686</v>
          </cell>
        </row>
        <row r="4141">
          <cell r="F4141">
            <v>10870</v>
          </cell>
        </row>
        <row r="4142">
          <cell r="F4142">
            <v>10915</v>
          </cell>
        </row>
        <row r="4143">
          <cell r="F4143">
            <v>11678</v>
          </cell>
        </row>
        <row r="4144">
          <cell r="F4144">
            <v>11925</v>
          </cell>
        </row>
        <row r="4145">
          <cell r="F4145">
            <v>11300</v>
          </cell>
        </row>
        <row r="4146">
          <cell r="F4146">
            <v>12662</v>
          </cell>
        </row>
        <row r="4147">
          <cell r="F4147">
            <v>12168</v>
          </cell>
        </row>
        <row r="4148">
          <cell r="F4148">
            <v>12891</v>
          </cell>
        </row>
        <row r="4149">
          <cell r="F4149">
            <v>13338</v>
          </cell>
        </row>
        <row r="4150">
          <cell r="F4150">
            <v>13349</v>
          </cell>
        </row>
        <row r="4151">
          <cell r="F4151">
            <v>12612</v>
          </cell>
        </row>
        <row r="4152">
          <cell r="F4152">
            <v>11527</v>
          </cell>
        </row>
        <row r="4153">
          <cell r="F4153">
            <v>12291</v>
          </cell>
        </row>
        <row r="4154">
          <cell r="F4154">
            <v>12214</v>
          </cell>
        </row>
        <row r="4155">
          <cell r="F4155">
            <v>13265</v>
          </cell>
        </row>
        <row r="4156">
          <cell r="F4156">
            <v>13280</v>
          </cell>
        </row>
        <row r="4157">
          <cell r="F4157">
            <v>12627</v>
          </cell>
        </row>
        <row r="4158">
          <cell r="F4158">
            <v>12821</v>
          </cell>
        </row>
        <row r="4159">
          <cell r="F4159">
            <v>11945</v>
          </cell>
        </row>
        <row r="4160">
          <cell r="F4160">
            <v>12970</v>
          </cell>
        </row>
        <row r="4161">
          <cell r="F4161">
            <v>12522</v>
          </cell>
        </row>
        <row r="4162">
          <cell r="F4162">
            <v>13298</v>
          </cell>
        </row>
        <row r="4163">
          <cell r="F4163">
            <v>13840</v>
          </cell>
        </row>
        <row r="4164">
          <cell r="F4164">
            <v>13733</v>
          </cell>
        </row>
        <row r="4165">
          <cell r="F4165">
            <v>13306</v>
          </cell>
        </row>
        <row r="4166">
          <cell r="F4166">
            <v>12766</v>
          </cell>
        </row>
        <row r="4167">
          <cell r="F4167">
            <v>13634</v>
          </cell>
        </row>
        <row r="4168">
          <cell r="F4168">
            <v>13320</v>
          </cell>
        </row>
        <row r="4169">
          <cell r="F4169">
            <v>14389</v>
          </cell>
        </row>
        <row r="4170">
          <cell r="F4170">
            <v>14378</v>
          </cell>
        </row>
        <row r="4171">
          <cell r="F4171">
            <v>13859</v>
          </cell>
        </row>
        <row r="4172">
          <cell r="F4172">
            <v>13548</v>
          </cell>
        </row>
        <row r="4173">
          <cell r="F4173">
            <v>13063</v>
          </cell>
        </row>
        <row r="4174">
          <cell r="F4174">
            <v>13077</v>
          </cell>
        </row>
        <row r="4175">
          <cell r="F4175">
            <v>13221</v>
          </cell>
        </row>
        <row r="4176">
          <cell r="F4176">
            <v>13745</v>
          </cell>
        </row>
        <row r="4177">
          <cell r="F4177">
            <v>14210</v>
          </cell>
        </row>
        <row r="4178">
          <cell r="F4178">
            <v>13987</v>
          </cell>
        </row>
        <row r="4179">
          <cell r="F4179">
            <v>13786</v>
          </cell>
        </row>
        <row r="4180">
          <cell r="F4180">
            <v>13312</v>
          </cell>
        </row>
        <row r="4181">
          <cell r="F4181">
            <v>13235</v>
          </cell>
        </row>
        <row r="4182">
          <cell r="F4182">
            <v>14088</v>
          </cell>
        </row>
        <row r="4183">
          <cell r="F4183">
            <v>14394</v>
          </cell>
        </row>
        <row r="4184">
          <cell r="F4184">
            <v>14526</v>
          </cell>
        </row>
        <row r="4185">
          <cell r="F4185">
            <v>14819</v>
          </cell>
        </row>
        <row r="4186">
          <cell r="F4186">
            <v>14379</v>
          </cell>
        </row>
        <row r="4187">
          <cell r="F4187">
            <v>14009</v>
          </cell>
        </row>
        <row r="4188">
          <cell r="F4188">
            <v>13945</v>
          </cell>
        </row>
        <row r="4189">
          <cell r="F4189">
            <v>13855</v>
          </cell>
        </row>
        <row r="4190">
          <cell r="F4190">
            <v>14731</v>
          </cell>
        </row>
        <row r="4191">
          <cell r="F4191">
            <v>14436</v>
          </cell>
        </row>
        <row r="4192">
          <cell r="F4192">
            <v>15043</v>
          </cell>
        </row>
        <row r="4193">
          <cell r="F4193">
            <v>14311</v>
          </cell>
        </row>
        <row r="4194">
          <cell r="F4194">
            <v>14047</v>
          </cell>
        </row>
        <row r="4195">
          <cell r="F4195">
            <v>14601</v>
          </cell>
        </row>
        <row r="4196">
          <cell r="F4196">
            <v>14328</v>
          </cell>
        </row>
        <row r="4197">
          <cell r="F4197">
            <v>14730</v>
          </cell>
        </row>
        <row r="4198">
          <cell r="F4198">
            <v>14937</v>
          </cell>
        </row>
        <row r="4199">
          <cell r="F4199">
            <v>15161</v>
          </cell>
        </row>
        <row r="4200">
          <cell r="F4200">
            <v>14389</v>
          </cell>
        </row>
        <row r="4201">
          <cell r="F4201">
            <v>13983</v>
          </cell>
        </row>
        <row r="4202">
          <cell r="F4202">
            <v>14111</v>
          </cell>
        </row>
        <row r="4203">
          <cell r="F4203">
            <v>14470</v>
          </cell>
        </row>
        <row r="4204">
          <cell r="F4204">
            <v>14813</v>
          </cell>
        </row>
        <row r="4205">
          <cell r="F4205">
            <v>15276</v>
          </cell>
        </row>
        <row r="4206">
          <cell r="F4206">
            <v>15042</v>
          </cell>
        </row>
        <row r="4207">
          <cell r="F4207">
            <v>14925</v>
          </cell>
        </row>
        <row r="4208">
          <cell r="F4208">
            <v>14257</v>
          </cell>
        </row>
        <row r="4209">
          <cell r="F4209">
            <v>14543</v>
          </cell>
        </row>
        <row r="4210">
          <cell r="F4210">
            <v>14246</v>
          </cell>
        </row>
        <row r="4211">
          <cell r="F4211">
            <v>14690</v>
          </cell>
        </row>
        <row r="4212">
          <cell r="F4212">
            <v>15103</v>
          </cell>
        </row>
        <row r="4213">
          <cell r="F4213">
            <v>15152</v>
          </cell>
        </row>
        <row r="4214">
          <cell r="F4214">
            <v>14812</v>
          </cell>
        </row>
        <row r="4215">
          <cell r="F4215">
            <v>14292</v>
          </cell>
        </row>
        <row r="4216">
          <cell r="F4216">
            <v>14184</v>
          </cell>
        </row>
        <row r="4217">
          <cell r="F4217">
            <v>14157</v>
          </cell>
        </row>
        <row r="4218">
          <cell r="F4218">
            <v>14616</v>
          </cell>
        </row>
        <row r="4219">
          <cell r="F4219">
            <v>14875</v>
          </cell>
        </row>
        <row r="4220">
          <cell r="F4220">
            <v>15318</v>
          </cell>
        </row>
        <row r="4221">
          <cell r="F4221">
            <v>14871</v>
          </cell>
        </row>
        <row r="4222">
          <cell r="F4222">
            <v>14131</v>
          </cell>
        </row>
        <row r="4223">
          <cell r="F4223">
            <v>14454</v>
          </cell>
        </row>
        <row r="4224">
          <cell r="F4224">
            <v>14249</v>
          </cell>
        </row>
        <row r="4225">
          <cell r="F4225">
            <v>14967</v>
          </cell>
        </row>
        <row r="4226">
          <cell r="F4226">
            <v>14991</v>
          </cell>
        </row>
        <row r="4227">
          <cell r="F4227">
            <v>15455</v>
          </cell>
        </row>
        <row r="4228">
          <cell r="F4228">
            <v>14562</v>
          </cell>
        </row>
        <row r="4229">
          <cell r="F4229">
            <v>14548</v>
          </cell>
        </row>
        <row r="4230">
          <cell r="F4230">
            <v>14185</v>
          </cell>
        </row>
        <row r="4231">
          <cell r="F4231">
            <v>14521</v>
          </cell>
        </row>
        <row r="4232">
          <cell r="F4232">
            <v>14834</v>
          </cell>
        </row>
        <row r="4233">
          <cell r="F4233">
            <v>15042</v>
          </cell>
        </row>
        <row r="4234">
          <cell r="F4234">
            <v>15397</v>
          </cell>
        </row>
        <row r="4235">
          <cell r="F4235">
            <v>14764</v>
          </cell>
        </row>
        <row r="4236">
          <cell r="F4236">
            <v>14608</v>
          </cell>
        </row>
        <row r="4237">
          <cell r="F4237">
            <v>14011</v>
          </cell>
        </row>
        <row r="4238">
          <cell r="F4238">
            <v>14481</v>
          </cell>
        </row>
        <row r="4239">
          <cell r="F4239">
            <v>14877</v>
          </cell>
        </row>
        <row r="4240">
          <cell r="F4240">
            <v>15161</v>
          </cell>
        </row>
        <row r="4241">
          <cell r="F4241">
            <v>15595</v>
          </cell>
        </row>
        <row r="4242">
          <cell r="F4242">
            <v>14535</v>
          </cell>
        </row>
        <row r="4243">
          <cell r="F4243">
            <v>14011</v>
          </cell>
        </row>
        <row r="4244">
          <cell r="F4244">
            <v>13853</v>
          </cell>
        </row>
        <row r="4245">
          <cell r="F4245">
            <v>14174</v>
          </cell>
        </row>
        <row r="4246">
          <cell r="F4246">
            <v>14305</v>
          </cell>
        </row>
        <row r="4247">
          <cell r="F4247">
            <v>14596</v>
          </cell>
        </row>
        <row r="4248">
          <cell r="F4248">
            <v>14496</v>
          </cell>
        </row>
        <row r="4249">
          <cell r="F4249">
            <v>13385</v>
          </cell>
        </row>
        <row r="4250">
          <cell r="F4250">
            <v>12670</v>
          </cell>
        </row>
        <row r="4251">
          <cell r="F4251">
            <v>13062</v>
          </cell>
        </row>
        <row r="4252">
          <cell r="F4252">
            <v>14555</v>
          </cell>
        </row>
        <row r="4253">
          <cell r="F4253">
            <v>14386</v>
          </cell>
        </row>
        <row r="4254">
          <cell r="F4254">
            <v>14411</v>
          </cell>
        </row>
        <row r="4255">
          <cell r="F4255">
            <v>14046</v>
          </cell>
        </row>
        <row r="4256">
          <cell r="F4256">
            <v>14130</v>
          </cell>
        </row>
        <row r="4257">
          <cell r="F4257">
            <v>11951</v>
          </cell>
        </row>
        <row r="4258">
          <cell r="F4258">
            <v>12059</v>
          </cell>
        </row>
        <row r="4259">
          <cell r="F4259">
            <v>13005</v>
          </cell>
        </row>
        <row r="4260">
          <cell r="F4260">
            <v>12641</v>
          </cell>
        </row>
        <row r="4261">
          <cell r="F4261">
            <v>13334</v>
          </cell>
        </row>
        <row r="4262">
          <cell r="F4262">
            <v>12859</v>
          </cell>
        </row>
        <row r="4263">
          <cell r="F4263">
            <v>11737</v>
          </cell>
        </row>
        <row r="4264">
          <cell r="F4264">
            <v>10430</v>
          </cell>
        </row>
        <row r="4265">
          <cell r="F4265">
            <v>11390</v>
          </cell>
        </row>
        <row r="4266">
          <cell r="F4266">
            <v>13685</v>
          </cell>
        </row>
        <row r="4267">
          <cell r="F4267">
            <v>13713</v>
          </cell>
        </row>
        <row r="4268">
          <cell r="F4268">
            <v>13696</v>
          </cell>
        </row>
        <row r="4269">
          <cell r="F4269">
            <v>11515</v>
          </cell>
        </row>
        <row r="4270">
          <cell r="F4270">
            <v>11752</v>
          </cell>
        </row>
        <row r="4271">
          <cell r="F4271">
            <v>10545</v>
          </cell>
        </row>
        <row r="4272">
          <cell r="F4272">
            <v>10046</v>
          </cell>
        </row>
        <row r="4273">
          <cell r="F4273">
            <v>10484</v>
          </cell>
        </row>
        <row r="4274">
          <cell r="F4274">
            <v>10298</v>
          </cell>
        </row>
        <row r="4275">
          <cell r="F4275">
            <v>10805</v>
          </cell>
        </row>
        <row r="4276">
          <cell r="F4276">
            <v>11277</v>
          </cell>
        </row>
        <row r="4277">
          <cell r="F4277">
            <v>11612</v>
          </cell>
        </row>
        <row r="4278">
          <cell r="F4278">
            <v>10515</v>
          </cell>
        </row>
        <row r="4279">
          <cell r="F4279">
            <v>10032</v>
          </cell>
        </row>
        <row r="4280">
          <cell r="F4280">
            <v>10850</v>
          </cell>
        </row>
        <row r="4281">
          <cell r="F4281">
            <v>10863</v>
          </cell>
        </row>
        <row r="4282">
          <cell r="F4282">
            <v>11756</v>
          </cell>
        </row>
        <row r="4283">
          <cell r="F4283">
            <v>11345</v>
          </cell>
        </row>
        <row r="4284">
          <cell r="F4284">
            <v>12072</v>
          </cell>
        </row>
        <row r="4285">
          <cell r="F4285">
            <v>11014</v>
          </cell>
        </row>
        <row r="4286">
          <cell r="F4286">
            <v>11475</v>
          </cell>
        </row>
        <row r="4287">
          <cell r="F4287">
            <v>11512</v>
          </cell>
        </row>
        <row r="4288">
          <cell r="F4288">
            <v>11679</v>
          </cell>
        </row>
        <row r="4289">
          <cell r="F4289">
            <v>11910</v>
          </cell>
        </row>
        <row r="4290">
          <cell r="F4290">
            <v>11486</v>
          </cell>
        </row>
        <row r="4291">
          <cell r="F4291">
            <v>12086</v>
          </cell>
        </row>
        <row r="4292">
          <cell r="F4292">
            <v>10691</v>
          </cell>
        </row>
        <row r="4293">
          <cell r="F4293">
            <v>10355</v>
          </cell>
        </row>
        <row r="4294">
          <cell r="F4294">
            <v>11486</v>
          </cell>
        </row>
        <row r="4295">
          <cell r="F4295">
            <v>11507</v>
          </cell>
        </row>
        <row r="4296">
          <cell r="F4296">
            <v>10931</v>
          </cell>
        </row>
        <row r="4297">
          <cell r="F4297">
            <v>11315</v>
          </cell>
        </row>
        <row r="4298">
          <cell r="F4298">
            <v>12172</v>
          </cell>
        </row>
        <row r="4299">
          <cell r="F4299">
            <v>12198</v>
          </cell>
        </row>
        <row r="4300">
          <cell r="F4300">
            <v>11900</v>
          </cell>
        </row>
        <row r="4301">
          <cell r="F4301">
            <v>11967</v>
          </cell>
        </row>
        <row r="4302">
          <cell r="F4302">
            <v>12366</v>
          </cell>
        </row>
        <row r="4303">
          <cell r="F4303">
            <v>12778</v>
          </cell>
        </row>
        <row r="4304">
          <cell r="F4304">
            <v>12126</v>
          </cell>
        </row>
        <row r="4305">
          <cell r="F4305">
            <v>12390</v>
          </cell>
        </row>
        <row r="4306">
          <cell r="F4306">
            <v>12147</v>
          </cell>
        </row>
        <row r="4307">
          <cell r="F4307">
            <v>12271</v>
          </cell>
        </row>
        <row r="4308">
          <cell r="F4308">
            <v>12240</v>
          </cell>
        </row>
        <row r="4309">
          <cell r="F4309">
            <v>12352</v>
          </cell>
        </row>
        <row r="4310">
          <cell r="F4310">
            <v>13201</v>
          </cell>
        </row>
        <row r="4311">
          <cell r="F4311">
            <v>12842</v>
          </cell>
        </row>
        <row r="4312">
          <cell r="F4312">
            <v>13532</v>
          </cell>
        </row>
        <row r="4313">
          <cell r="F4313">
            <v>12409</v>
          </cell>
        </row>
        <row r="4314">
          <cell r="F4314">
            <v>12276</v>
          </cell>
        </row>
        <row r="4315">
          <cell r="F4315">
            <v>12775</v>
          </cell>
        </row>
        <row r="4316">
          <cell r="F4316">
            <v>12341</v>
          </cell>
        </row>
        <row r="4317">
          <cell r="F4317">
            <v>13012</v>
          </cell>
        </row>
        <row r="4318">
          <cell r="F4318">
            <v>12144</v>
          </cell>
        </row>
        <row r="4319">
          <cell r="F4319">
            <v>12531</v>
          </cell>
        </row>
        <row r="4320">
          <cell r="F4320">
            <v>11160</v>
          </cell>
        </row>
        <row r="4321">
          <cell r="F4321">
            <v>11356</v>
          </cell>
        </row>
        <row r="4322">
          <cell r="F4322">
            <v>12137</v>
          </cell>
        </row>
        <row r="4323">
          <cell r="F4323">
            <v>11520</v>
          </cell>
        </row>
        <row r="4324">
          <cell r="F4324">
            <v>11338</v>
          </cell>
        </row>
        <row r="4325">
          <cell r="F4325">
            <v>10728</v>
          </cell>
        </row>
        <row r="4326">
          <cell r="F4326">
            <v>11425</v>
          </cell>
        </row>
        <row r="4327">
          <cell r="F4327">
            <v>10621</v>
          </cell>
        </row>
        <row r="4328">
          <cell r="F4328">
            <v>11523</v>
          </cell>
        </row>
        <row r="4329">
          <cell r="F4329">
            <v>11468</v>
          </cell>
        </row>
        <row r="4330">
          <cell r="F4330">
            <v>12418</v>
          </cell>
        </row>
        <row r="4331">
          <cell r="F4331">
            <v>12717</v>
          </cell>
        </row>
        <row r="4332">
          <cell r="F4332">
            <v>11896</v>
          </cell>
        </row>
        <row r="4333">
          <cell r="F4333">
            <v>11968</v>
          </cell>
        </row>
        <row r="4334">
          <cell r="F4334">
            <v>11860</v>
          </cell>
        </row>
        <row r="4335">
          <cell r="F4335">
            <v>11699</v>
          </cell>
        </row>
        <row r="4336">
          <cell r="F4336">
            <v>12156</v>
          </cell>
        </row>
        <row r="4337">
          <cell r="F4337">
            <v>12478</v>
          </cell>
        </row>
        <row r="4338">
          <cell r="F4338">
            <v>13097</v>
          </cell>
        </row>
        <row r="4339">
          <cell r="F4339">
            <v>10747</v>
          </cell>
        </row>
        <row r="4340">
          <cell r="F4340">
            <v>11928</v>
          </cell>
        </row>
        <row r="4341">
          <cell r="F4341">
            <v>11524</v>
          </cell>
        </row>
        <row r="4342">
          <cell r="F4342">
            <v>10478</v>
          </cell>
        </row>
        <row r="4343">
          <cell r="F4343">
            <v>11295</v>
          </cell>
        </row>
        <row r="4344">
          <cell r="F4344">
            <v>10633</v>
          </cell>
        </row>
        <row r="4345">
          <cell r="F4345">
            <v>11457</v>
          </cell>
        </row>
        <row r="4346">
          <cell r="F4346">
            <v>11190</v>
          </cell>
        </row>
        <row r="4347">
          <cell r="F4347">
            <v>11680</v>
          </cell>
        </row>
        <row r="4348">
          <cell r="F4348">
            <v>10779</v>
          </cell>
        </row>
        <row r="4349">
          <cell r="F4349">
            <v>11986</v>
          </cell>
        </row>
        <row r="4350">
          <cell r="F4350">
            <v>12333</v>
          </cell>
        </row>
        <row r="4351">
          <cell r="F4351">
            <v>13014</v>
          </cell>
        </row>
        <row r="4352">
          <cell r="F4352">
            <v>13511</v>
          </cell>
        </row>
        <row r="4353">
          <cell r="F4353">
            <v>13055</v>
          </cell>
        </row>
        <row r="4354">
          <cell r="F4354">
            <v>13164</v>
          </cell>
        </row>
        <row r="4355">
          <cell r="F4355">
            <v>11948</v>
          </cell>
        </row>
        <row r="4356">
          <cell r="F4356">
            <v>11953</v>
          </cell>
        </row>
        <row r="4357">
          <cell r="F4357">
            <v>12217</v>
          </cell>
        </row>
        <row r="4358">
          <cell r="F4358">
            <v>11408</v>
          </cell>
        </row>
        <row r="4359">
          <cell r="F4359">
            <v>11451</v>
          </cell>
        </row>
        <row r="4360">
          <cell r="F4360">
            <v>13297</v>
          </cell>
        </row>
        <row r="4361">
          <cell r="F4361">
            <v>12726</v>
          </cell>
        </row>
        <row r="4362">
          <cell r="F4362">
            <v>12344</v>
          </cell>
        </row>
        <row r="4363">
          <cell r="F4363">
            <v>11779</v>
          </cell>
        </row>
        <row r="4364">
          <cell r="F4364">
            <v>12030</v>
          </cell>
        </row>
        <row r="4365">
          <cell r="F4365">
            <v>11440</v>
          </cell>
        </row>
        <row r="4366">
          <cell r="F4366">
            <v>11168</v>
          </cell>
        </row>
        <row r="4367">
          <cell r="F4367">
            <v>10746</v>
          </cell>
        </row>
        <row r="4368">
          <cell r="F4368">
            <v>11193</v>
          </cell>
        </row>
        <row r="4369">
          <cell r="F4369">
            <v>11118</v>
          </cell>
        </row>
        <row r="4370">
          <cell r="F4370">
            <v>11379</v>
          </cell>
        </row>
        <row r="4371">
          <cell r="F4371">
            <v>12027</v>
          </cell>
        </row>
        <row r="4372">
          <cell r="F4372">
            <v>12518</v>
          </cell>
        </row>
        <row r="4373">
          <cell r="F4373">
            <v>13160</v>
          </cell>
        </row>
        <row r="4374">
          <cell r="F4374">
            <v>12695</v>
          </cell>
        </row>
        <row r="4375">
          <cell r="F4375">
            <v>12810</v>
          </cell>
        </row>
        <row r="4376">
          <cell r="F4376">
            <v>12752</v>
          </cell>
        </row>
        <row r="4377">
          <cell r="F4377">
            <v>14174</v>
          </cell>
        </row>
        <row r="4378">
          <cell r="F4378">
            <v>15584</v>
          </cell>
        </row>
        <row r="4379">
          <cell r="F4379">
            <v>16583</v>
          </cell>
        </row>
        <row r="4380">
          <cell r="F4380">
            <v>17162</v>
          </cell>
        </row>
        <row r="4381">
          <cell r="F4381">
            <v>17207</v>
          </cell>
        </row>
        <row r="4382">
          <cell r="F4382">
            <v>17862</v>
          </cell>
        </row>
        <row r="4383">
          <cell r="F4383">
            <v>16816</v>
          </cell>
        </row>
        <row r="4384">
          <cell r="F4384">
            <v>16285</v>
          </cell>
        </row>
        <row r="4385">
          <cell r="F4385">
            <v>16653</v>
          </cell>
        </row>
        <row r="4386">
          <cell r="F4386">
            <v>17295</v>
          </cell>
        </row>
        <row r="4387">
          <cell r="F4387">
            <v>16462</v>
          </cell>
        </row>
        <row r="4388">
          <cell r="F4388">
            <v>16431</v>
          </cell>
        </row>
        <row r="4389">
          <cell r="F4389">
            <v>16646</v>
          </cell>
        </row>
        <row r="4390">
          <cell r="F4390">
            <v>15912</v>
          </cell>
        </row>
        <row r="4391">
          <cell r="A4391">
            <v>43831</v>
          </cell>
        </row>
        <row r="4392">
          <cell r="A4392">
            <v>43832</v>
          </cell>
        </row>
        <row r="4393">
          <cell r="A4393">
            <v>43833</v>
          </cell>
        </row>
        <row r="4394">
          <cell r="A4394">
            <v>43834</v>
          </cell>
        </row>
        <row r="4395">
          <cell r="A4395">
            <v>43835</v>
          </cell>
        </row>
        <row r="4396">
          <cell r="A4396">
            <v>43836</v>
          </cell>
        </row>
        <row r="4397">
          <cell r="A4397">
            <v>43837</v>
          </cell>
        </row>
        <row r="4398">
          <cell r="A4398">
            <v>43838</v>
          </cell>
        </row>
        <row r="4399">
          <cell r="A4399">
            <v>43839</v>
          </cell>
        </row>
        <row r="4400">
          <cell r="A4400">
            <v>43840</v>
          </cell>
        </row>
        <row r="4401">
          <cell r="A4401">
            <v>43841</v>
          </cell>
        </row>
        <row r="4402">
          <cell r="A4402">
            <v>43842</v>
          </cell>
        </row>
        <row r="4403">
          <cell r="A4403">
            <v>43843</v>
          </cell>
        </row>
        <row r="4404">
          <cell r="A4404">
            <v>43844</v>
          </cell>
        </row>
        <row r="4405">
          <cell r="A4405">
            <v>43845</v>
          </cell>
        </row>
        <row r="4406">
          <cell r="A4406">
            <v>43846</v>
          </cell>
        </row>
        <row r="4407">
          <cell r="A4407">
            <v>43847</v>
          </cell>
        </row>
        <row r="4408">
          <cell r="A4408">
            <v>43848</v>
          </cell>
        </row>
        <row r="4409">
          <cell r="A4409">
            <v>43849</v>
          </cell>
        </row>
        <row r="4410">
          <cell r="A4410">
            <v>43850</v>
          </cell>
        </row>
        <row r="4411">
          <cell r="A4411">
            <v>43851</v>
          </cell>
        </row>
        <row r="4412">
          <cell r="A4412">
            <v>43852</v>
          </cell>
        </row>
        <row r="4413">
          <cell r="A4413">
            <v>43853</v>
          </cell>
        </row>
        <row r="4414">
          <cell r="A4414">
            <v>43854</v>
          </cell>
        </row>
        <row r="4415">
          <cell r="A4415">
            <v>43855</v>
          </cell>
        </row>
        <row r="4416">
          <cell r="A4416">
            <v>43856</v>
          </cell>
        </row>
        <row r="4417">
          <cell r="A4417">
            <v>43857</v>
          </cell>
        </row>
        <row r="4418">
          <cell r="A4418">
            <v>43858</v>
          </cell>
        </row>
        <row r="4419">
          <cell r="A4419">
            <v>43859</v>
          </cell>
        </row>
        <row r="4420">
          <cell r="A4420">
            <v>43860</v>
          </cell>
        </row>
        <row r="4421">
          <cell r="A4421">
            <v>43861</v>
          </cell>
        </row>
        <row r="4422">
          <cell r="A4422">
            <v>43862</v>
          </cell>
        </row>
        <row r="4423">
          <cell r="A4423">
            <v>43863</v>
          </cell>
        </row>
        <row r="4424">
          <cell r="A4424">
            <v>43864</v>
          </cell>
        </row>
        <row r="4425">
          <cell r="A4425">
            <v>43865</v>
          </cell>
        </row>
        <row r="4426">
          <cell r="A4426">
            <v>43866</v>
          </cell>
        </row>
        <row r="4427">
          <cell r="A4427">
            <v>43867</v>
          </cell>
        </row>
        <row r="4428">
          <cell r="A4428">
            <v>43868</v>
          </cell>
        </row>
        <row r="4429">
          <cell r="A4429">
            <v>43869</v>
          </cell>
        </row>
        <row r="4430">
          <cell r="A4430">
            <v>43870</v>
          </cell>
        </row>
        <row r="4431">
          <cell r="A4431">
            <v>43871</v>
          </cell>
        </row>
        <row r="4432">
          <cell r="A4432">
            <v>43872</v>
          </cell>
        </row>
        <row r="4433">
          <cell r="A4433">
            <v>43873</v>
          </cell>
        </row>
        <row r="4434">
          <cell r="A4434">
            <v>43874</v>
          </cell>
        </row>
        <row r="4435">
          <cell r="A4435">
            <v>43875</v>
          </cell>
        </row>
        <row r="4436">
          <cell r="A4436">
            <v>43876</v>
          </cell>
        </row>
        <row r="4437">
          <cell r="A4437">
            <v>43877</v>
          </cell>
        </row>
        <row r="4438">
          <cell r="A4438">
            <v>43878</v>
          </cell>
        </row>
        <row r="4439">
          <cell r="A4439">
            <v>43879</v>
          </cell>
        </row>
        <row r="4440">
          <cell r="A4440">
            <v>43880</v>
          </cell>
        </row>
        <row r="4441">
          <cell r="A4441">
            <v>43881</v>
          </cell>
        </row>
        <row r="4442">
          <cell r="A4442">
            <v>43882</v>
          </cell>
        </row>
        <row r="4443">
          <cell r="A4443">
            <v>43883</v>
          </cell>
        </row>
        <row r="4444">
          <cell r="A4444">
            <v>43884</v>
          </cell>
        </row>
        <row r="4445">
          <cell r="A4445">
            <v>43885</v>
          </cell>
        </row>
        <row r="4446">
          <cell r="A4446">
            <v>43886</v>
          </cell>
        </row>
        <row r="4447">
          <cell r="A4447">
            <v>43887</v>
          </cell>
        </row>
        <row r="4448">
          <cell r="A4448">
            <v>43888</v>
          </cell>
        </row>
        <row r="4449">
          <cell r="A4449">
            <v>43889</v>
          </cell>
        </row>
        <row r="4450">
          <cell r="A4450">
            <v>43890</v>
          </cell>
        </row>
        <row r="4451">
          <cell r="A4451">
            <v>43891</v>
          </cell>
        </row>
        <row r="4452">
          <cell r="A4452">
            <v>43892</v>
          </cell>
        </row>
        <row r="4453">
          <cell r="A4453">
            <v>43893</v>
          </cell>
        </row>
        <row r="4454">
          <cell r="A4454">
            <v>43894</v>
          </cell>
        </row>
        <row r="4455">
          <cell r="A4455">
            <v>43895</v>
          </cell>
        </row>
        <row r="4456">
          <cell r="A4456">
            <v>43896</v>
          </cell>
        </row>
        <row r="4457">
          <cell r="A4457">
            <v>43897</v>
          </cell>
        </row>
        <row r="4458">
          <cell r="A4458">
            <v>43898</v>
          </cell>
        </row>
        <row r="4459">
          <cell r="A4459">
            <v>43899</v>
          </cell>
        </row>
        <row r="4460">
          <cell r="A4460">
            <v>43900</v>
          </cell>
        </row>
        <row r="4461">
          <cell r="A4461">
            <v>43901</v>
          </cell>
        </row>
        <row r="4462">
          <cell r="A4462">
            <v>43902</v>
          </cell>
        </row>
        <row r="4463">
          <cell r="A4463">
            <v>43903</v>
          </cell>
        </row>
        <row r="4464">
          <cell r="A4464">
            <v>43904</v>
          </cell>
        </row>
        <row r="4465">
          <cell r="A4465">
            <v>43905</v>
          </cell>
        </row>
        <row r="4466">
          <cell r="A4466">
            <v>43906</v>
          </cell>
        </row>
        <row r="4467">
          <cell r="A4467">
            <v>43907</v>
          </cell>
        </row>
        <row r="4468">
          <cell r="A4468">
            <v>43908</v>
          </cell>
        </row>
        <row r="4469">
          <cell r="A4469">
            <v>43909</v>
          </cell>
        </row>
        <row r="4470">
          <cell r="A4470">
            <v>43910</v>
          </cell>
        </row>
        <row r="4471">
          <cell r="A4471">
            <v>43911</v>
          </cell>
        </row>
        <row r="4472">
          <cell r="A4472">
            <v>43912</v>
          </cell>
        </row>
        <row r="4473">
          <cell r="A4473">
            <v>43913</v>
          </cell>
        </row>
        <row r="4474">
          <cell r="A4474">
            <v>43914</v>
          </cell>
        </row>
        <row r="4475">
          <cell r="A4475">
            <v>43915</v>
          </cell>
        </row>
        <row r="4476">
          <cell r="A4476">
            <v>43916</v>
          </cell>
        </row>
        <row r="4477">
          <cell r="A4477">
            <v>43917</v>
          </cell>
        </row>
        <row r="4478">
          <cell r="A4478">
            <v>43918</v>
          </cell>
        </row>
        <row r="4479">
          <cell r="A4479">
            <v>43919</v>
          </cell>
        </row>
        <row r="4480">
          <cell r="A4480">
            <v>43920</v>
          </cell>
        </row>
        <row r="4481">
          <cell r="A4481">
            <v>43921</v>
          </cell>
        </row>
        <row r="4482">
          <cell r="A4482">
            <v>43922</v>
          </cell>
        </row>
        <row r="4483">
          <cell r="A4483">
            <v>43923</v>
          </cell>
        </row>
        <row r="4484">
          <cell r="A4484">
            <v>43924</v>
          </cell>
        </row>
        <row r="4485">
          <cell r="A4485">
            <v>43925</v>
          </cell>
        </row>
        <row r="4486">
          <cell r="A4486">
            <v>43926</v>
          </cell>
        </row>
        <row r="4487">
          <cell r="A4487">
            <v>43927</v>
          </cell>
        </row>
        <row r="4488">
          <cell r="A4488">
            <v>43928</v>
          </cell>
        </row>
        <row r="4489">
          <cell r="A4489">
            <v>43929</v>
          </cell>
        </row>
        <row r="4490">
          <cell r="A4490">
            <v>43930</v>
          </cell>
        </row>
        <row r="4491">
          <cell r="A4491">
            <v>43931</v>
          </cell>
        </row>
        <row r="4492">
          <cell r="A4492">
            <v>43932</v>
          </cell>
        </row>
        <row r="4493">
          <cell r="A4493">
            <v>43933</v>
          </cell>
        </row>
        <row r="4494">
          <cell r="A4494">
            <v>43934</v>
          </cell>
        </row>
        <row r="4495">
          <cell r="A4495">
            <v>43935</v>
          </cell>
        </row>
        <row r="4496">
          <cell r="A4496">
            <v>43936</v>
          </cell>
        </row>
        <row r="4497">
          <cell r="A4497">
            <v>43937</v>
          </cell>
        </row>
        <row r="4498">
          <cell r="A4498">
            <v>43938</v>
          </cell>
        </row>
        <row r="4499">
          <cell r="A4499">
            <v>43939</v>
          </cell>
        </row>
        <row r="4500">
          <cell r="A4500">
            <v>43940</v>
          </cell>
        </row>
        <row r="4501">
          <cell r="A4501">
            <v>43941</v>
          </cell>
        </row>
        <row r="4502">
          <cell r="A4502">
            <v>43942</v>
          </cell>
        </row>
        <row r="4503">
          <cell r="A4503">
            <v>43943</v>
          </cell>
        </row>
        <row r="4504">
          <cell r="A4504">
            <v>43944</v>
          </cell>
        </row>
        <row r="4505">
          <cell r="A4505">
            <v>43945</v>
          </cell>
        </row>
        <row r="4506">
          <cell r="A4506">
            <v>43946</v>
          </cell>
        </row>
        <row r="4507">
          <cell r="A4507">
            <v>43947</v>
          </cell>
        </row>
        <row r="4508">
          <cell r="A4508">
            <v>43948</v>
          </cell>
        </row>
        <row r="4509">
          <cell r="A4509">
            <v>43949</v>
          </cell>
        </row>
        <row r="4510">
          <cell r="A4510">
            <v>43950</v>
          </cell>
        </row>
        <row r="4511">
          <cell r="A4511">
            <v>43951</v>
          </cell>
        </row>
        <row r="4512">
          <cell r="A4512">
            <v>43952</v>
          </cell>
        </row>
        <row r="4513">
          <cell r="A4513">
            <v>43953</v>
          </cell>
        </row>
        <row r="4514">
          <cell r="A4514">
            <v>43954</v>
          </cell>
        </row>
        <row r="4515">
          <cell r="A4515">
            <v>43955</v>
          </cell>
        </row>
        <row r="4516">
          <cell r="A4516">
            <v>43956</v>
          </cell>
        </row>
        <row r="4517">
          <cell r="A4517">
            <v>43957</v>
          </cell>
        </row>
        <row r="4518">
          <cell r="A4518">
            <v>43958</v>
          </cell>
        </row>
        <row r="4519">
          <cell r="A4519">
            <v>43959</v>
          </cell>
        </row>
        <row r="4520">
          <cell r="A4520">
            <v>43960</v>
          </cell>
        </row>
        <row r="4521">
          <cell r="A4521">
            <v>43961</v>
          </cell>
        </row>
        <row r="4522">
          <cell r="A4522">
            <v>43962</v>
          </cell>
        </row>
        <row r="4523">
          <cell r="A4523">
            <v>43963</v>
          </cell>
        </row>
        <row r="4524">
          <cell r="A4524">
            <v>43964</v>
          </cell>
        </row>
        <row r="4525">
          <cell r="A4525">
            <v>43965</v>
          </cell>
        </row>
        <row r="4526">
          <cell r="A4526">
            <v>43966</v>
          </cell>
        </row>
        <row r="4527">
          <cell r="A4527">
            <v>43967</v>
          </cell>
        </row>
        <row r="4528">
          <cell r="A4528">
            <v>43968</v>
          </cell>
        </row>
        <row r="4529">
          <cell r="A4529">
            <v>43969</v>
          </cell>
        </row>
        <row r="4530">
          <cell r="A4530">
            <v>43970</v>
          </cell>
        </row>
        <row r="4531">
          <cell r="A4531">
            <v>43971</v>
          </cell>
        </row>
        <row r="4532">
          <cell r="A4532">
            <v>43972</v>
          </cell>
        </row>
        <row r="4533">
          <cell r="A4533">
            <v>43973</v>
          </cell>
        </row>
        <row r="4534">
          <cell r="A4534">
            <v>43974</v>
          </cell>
        </row>
        <row r="4535">
          <cell r="A4535">
            <v>43975</v>
          </cell>
        </row>
        <row r="4536">
          <cell r="A4536">
            <v>43976</v>
          </cell>
        </row>
        <row r="4537">
          <cell r="A4537">
            <v>43977</v>
          </cell>
        </row>
        <row r="4538">
          <cell r="A4538">
            <v>43978</v>
          </cell>
        </row>
        <row r="4539">
          <cell r="A4539">
            <v>43979</v>
          </cell>
        </row>
        <row r="4540">
          <cell r="A4540">
            <v>43980</v>
          </cell>
        </row>
        <row r="4541">
          <cell r="A4541">
            <v>43981</v>
          </cell>
        </row>
        <row r="4542">
          <cell r="A4542">
            <v>43982</v>
          </cell>
        </row>
        <row r="4543">
          <cell r="A4543">
            <v>43983</v>
          </cell>
        </row>
        <row r="4544">
          <cell r="A4544">
            <v>43984</v>
          </cell>
        </row>
        <row r="4545">
          <cell r="A4545">
            <v>43985</v>
          </cell>
        </row>
        <row r="4546">
          <cell r="A4546">
            <v>43986</v>
          </cell>
        </row>
        <row r="4547">
          <cell r="A4547">
            <v>43987</v>
          </cell>
        </row>
        <row r="4548">
          <cell r="A4548">
            <v>43988</v>
          </cell>
        </row>
        <row r="4549">
          <cell r="A4549">
            <v>43989</v>
          </cell>
        </row>
        <row r="4550">
          <cell r="A4550">
            <v>43990</v>
          </cell>
        </row>
        <row r="4551">
          <cell r="A4551">
            <v>43991</v>
          </cell>
        </row>
        <row r="4552">
          <cell r="A4552">
            <v>43992</v>
          </cell>
        </row>
        <row r="4553">
          <cell r="A4553">
            <v>43993</v>
          </cell>
        </row>
        <row r="4554">
          <cell r="A4554">
            <v>43994</v>
          </cell>
        </row>
        <row r="4555">
          <cell r="A4555">
            <v>43995</v>
          </cell>
        </row>
        <row r="4556">
          <cell r="A4556">
            <v>43996</v>
          </cell>
        </row>
        <row r="4557">
          <cell r="A4557">
            <v>43997</v>
          </cell>
        </row>
        <row r="4558">
          <cell r="A4558">
            <v>43998</v>
          </cell>
        </row>
        <row r="4559">
          <cell r="A4559">
            <v>43999</v>
          </cell>
        </row>
        <row r="4560">
          <cell r="A4560">
            <v>44000</v>
          </cell>
        </row>
        <row r="4561">
          <cell r="A4561">
            <v>44001</v>
          </cell>
        </row>
        <row r="4562">
          <cell r="A4562">
            <v>44002</v>
          </cell>
        </row>
        <row r="4563">
          <cell r="A4563">
            <v>44003</v>
          </cell>
        </row>
        <row r="4564">
          <cell r="A4564">
            <v>44004</v>
          </cell>
        </row>
        <row r="4565">
          <cell r="A4565">
            <v>44005</v>
          </cell>
        </row>
        <row r="4566">
          <cell r="A4566">
            <v>44006</v>
          </cell>
        </row>
        <row r="4567">
          <cell r="A4567">
            <v>44007</v>
          </cell>
        </row>
        <row r="4568">
          <cell r="A4568">
            <v>44008</v>
          </cell>
        </row>
        <row r="4569">
          <cell r="A4569">
            <v>44009</v>
          </cell>
        </row>
        <row r="4570">
          <cell r="A4570">
            <v>44010</v>
          </cell>
        </row>
        <row r="4571">
          <cell r="A4571">
            <v>44011</v>
          </cell>
        </row>
        <row r="4572">
          <cell r="A4572">
            <v>44012</v>
          </cell>
        </row>
        <row r="4573">
          <cell r="A4573">
            <v>44013</v>
          </cell>
        </row>
        <row r="4574">
          <cell r="A4574">
            <v>44014</v>
          </cell>
        </row>
        <row r="4575">
          <cell r="A4575">
            <v>44015</v>
          </cell>
        </row>
        <row r="4576">
          <cell r="A4576">
            <v>44016</v>
          </cell>
        </row>
        <row r="4577">
          <cell r="A4577">
            <v>44017</v>
          </cell>
        </row>
        <row r="4578">
          <cell r="A4578">
            <v>44018</v>
          </cell>
        </row>
        <row r="4579">
          <cell r="A4579">
            <v>44019</v>
          </cell>
        </row>
        <row r="4580">
          <cell r="A4580">
            <v>44020</v>
          </cell>
        </row>
        <row r="4581">
          <cell r="A4581">
            <v>44021</v>
          </cell>
        </row>
        <row r="4582">
          <cell r="A4582">
            <v>44022</v>
          </cell>
        </row>
        <row r="4583">
          <cell r="A4583">
            <v>44023</v>
          </cell>
        </row>
        <row r="4584">
          <cell r="A4584">
            <v>44024</v>
          </cell>
        </row>
        <row r="4585">
          <cell r="A4585">
            <v>44025</v>
          </cell>
        </row>
        <row r="4586">
          <cell r="A4586">
            <v>44026</v>
          </cell>
        </row>
        <row r="4587">
          <cell r="A4587">
            <v>44027</v>
          </cell>
        </row>
        <row r="4588">
          <cell r="A4588">
            <v>44028</v>
          </cell>
        </row>
        <row r="4589">
          <cell r="A4589">
            <v>44029</v>
          </cell>
        </row>
        <row r="4590">
          <cell r="A4590">
            <v>44030</v>
          </cell>
        </row>
        <row r="4591">
          <cell r="A4591">
            <v>44031</v>
          </cell>
        </row>
        <row r="4592">
          <cell r="A4592">
            <v>44032</v>
          </cell>
        </row>
        <row r="4593">
          <cell r="A4593">
            <v>44033</v>
          </cell>
        </row>
        <row r="4594">
          <cell r="A4594">
            <v>44034</v>
          </cell>
        </row>
        <row r="4595">
          <cell r="A4595">
            <v>44035</v>
          </cell>
        </row>
        <row r="4596">
          <cell r="A4596">
            <v>44036</v>
          </cell>
        </row>
        <row r="4597">
          <cell r="A4597">
            <v>44037</v>
          </cell>
        </row>
        <row r="4598">
          <cell r="A4598">
            <v>44038</v>
          </cell>
        </row>
        <row r="4599">
          <cell r="A4599">
            <v>44039</v>
          </cell>
        </row>
        <row r="4600">
          <cell r="A4600">
            <v>44040</v>
          </cell>
        </row>
        <row r="4601">
          <cell r="A4601">
            <v>44041</v>
          </cell>
        </row>
        <row r="4602">
          <cell r="A4602">
            <v>44042</v>
          </cell>
        </row>
        <row r="4603">
          <cell r="A4603">
            <v>44043</v>
          </cell>
        </row>
        <row r="4604">
          <cell r="A4604">
            <v>44044</v>
          </cell>
        </row>
        <row r="4605">
          <cell r="A4605">
            <v>44045</v>
          </cell>
        </row>
        <row r="4606">
          <cell r="A4606">
            <v>44046</v>
          </cell>
        </row>
        <row r="4607">
          <cell r="A4607">
            <v>44047</v>
          </cell>
        </row>
        <row r="4608">
          <cell r="A4608">
            <v>44048</v>
          </cell>
        </row>
        <row r="4609">
          <cell r="A4609">
            <v>44049</v>
          </cell>
        </row>
        <row r="4610">
          <cell r="A4610">
            <v>44050</v>
          </cell>
        </row>
        <row r="4611">
          <cell r="A4611">
            <v>44051</v>
          </cell>
        </row>
        <row r="4612">
          <cell r="A4612">
            <v>44052</v>
          </cell>
        </row>
        <row r="4613">
          <cell r="A4613">
            <v>44053</v>
          </cell>
        </row>
        <row r="4614">
          <cell r="A4614">
            <v>44054</v>
          </cell>
        </row>
        <row r="4615">
          <cell r="A4615">
            <v>44055</v>
          </cell>
        </row>
        <row r="4616">
          <cell r="A4616">
            <v>44056</v>
          </cell>
        </row>
        <row r="4617">
          <cell r="A4617">
            <v>44057</v>
          </cell>
        </row>
        <row r="4618">
          <cell r="A4618">
            <v>44058</v>
          </cell>
        </row>
        <row r="4619">
          <cell r="A4619">
            <v>44059</v>
          </cell>
        </row>
        <row r="4620">
          <cell r="A4620">
            <v>44060</v>
          </cell>
        </row>
        <row r="4621">
          <cell r="A4621">
            <v>44061</v>
          </cell>
        </row>
        <row r="4622">
          <cell r="A4622">
            <v>44062</v>
          </cell>
        </row>
        <row r="4623">
          <cell r="A4623">
            <v>44063</v>
          </cell>
        </row>
        <row r="4624">
          <cell r="A4624">
            <v>44064</v>
          </cell>
        </row>
        <row r="4625">
          <cell r="A4625">
            <v>44065</v>
          </cell>
        </row>
        <row r="4626">
          <cell r="A4626">
            <v>44066</v>
          </cell>
        </row>
        <row r="4627">
          <cell r="A4627">
            <v>44067</v>
          </cell>
        </row>
        <row r="4628">
          <cell r="A4628">
            <v>44068</v>
          </cell>
        </row>
        <row r="4629">
          <cell r="A4629">
            <v>44069</v>
          </cell>
        </row>
        <row r="4630">
          <cell r="A4630">
            <v>44070</v>
          </cell>
        </row>
        <row r="4631">
          <cell r="A4631">
            <v>44071</v>
          </cell>
        </row>
        <row r="4632">
          <cell r="A4632">
            <v>44072</v>
          </cell>
        </row>
        <row r="4633">
          <cell r="A4633">
            <v>44073</v>
          </cell>
        </row>
        <row r="4634">
          <cell r="A4634">
            <v>44074</v>
          </cell>
        </row>
        <row r="4635">
          <cell r="A4635">
            <v>44075</v>
          </cell>
        </row>
        <row r="4636">
          <cell r="A4636">
            <v>44076</v>
          </cell>
        </row>
        <row r="4637">
          <cell r="A4637">
            <v>44077</v>
          </cell>
        </row>
        <row r="4638">
          <cell r="A4638">
            <v>44078</v>
          </cell>
        </row>
        <row r="4639">
          <cell r="A4639">
            <v>44079</v>
          </cell>
        </row>
        <row r="4640">
          <cell r="A4640">
            <v>44080</v>
          </cell>
        </row>
        <row r="4641">
          <cell r="A4641">
            <v>44081</v>
          </cell>
        </row>
        <row r="4642">
          <cell r="A4642">
            <v>44082</v>
          </cell>
        </row>
        <row r="4643">
          <cell r="A4643">
            <v>44083</v>
          </cell>
        </row>
        <row r="4644">
          <cell r="A4644">
            <v>44084</v>
          </cell>
        </row>
        <row r="4645">
          <cell r="A4645">
            <v>44085</v>
          </cell>
        </row>
        <row r="4646">
          <cell r="A4646">
            <v>44086</v>
          </cell>
        </row>
        <row r="4647">
          <cell r="A4647">
            <v>44087</v>
          </cell>
        </row>
        <row r="4648">
          <cell r="A4648">
            <v>44088</v>
          </cell>
        </row>
        <row r="4649">
          <cell r="A4649">
            <v>44089</v>
          </cell>
        </row>
        <row r="4650">
          <cell r="A4650">
            <v>44090</v>
          </cell>
        </row>
        <row r="4651">
          <cell r="A4651">
            <v>44091</v>
          </cell>
        </row>
        <row r="4652">
          <cell r="A4652">
            <v>44092</v>
          </cell>
        </row>
        <row r="4653">
          <cell r="A4653">
            <v>44093</v>
          </cell>
        </row>
        <row r="4654">
          <cell r="A4654">
            <v>44094</v>
          </cell>
        </row>
        <row r="4655">
          <cell r="A4655">
            <v>44095</v>
          </cell>
        </row>
        <row r="4656">
          <cell r="A4656">
            <v>44096</v>
          </cell>
        </row>
        <row r="4657">
          <cell r="A4657">
            <v>44097</v>
          </cell>
        </row>
        <row r="4658">
          <cell r="A4658">
            <v>44098</v>
          </cell>
        </row>
        <row r="4659">
          <cell r="A4659">
            <v>44099</v>
          </cell>
        </row>
        <row r="4660">
          <cell r="A4660">
            <v>44100</v>
          </cell>
        </row>
        <row r="4661">
          <cell r="A4661">
            <v>44101</v>
          </cell>
        </row>
        <row r="4662">
          <cell r="A4662">
            <v>44102</v>
          </cell>
        </row>
        <row r="4663">
          <cell r="A4663">
            <v>44103</v>
          </cell>
        </row>
        <row r="4664">
          <cell r="A4664">
            <v>44104</v>
          </cell>
        </row>
        <row r="4665">
          <cell r="A4665">
            <v>44105</v>
          </cell>
        </row>
        <row r="4666">
          <cell r="A4666">
            <v>44106</v>
          </cell>
        </row>
        <row r="4667">
          <cell r="A4667">
            <v>44107</v>
          </cell>
        </row>
        <row r="4668">
          <cell r="A4668">
            <v>44108</v>
          </cell>
        </row>
        <row r="4669">
          <cell r="A4669">
            <v>44109</v>
          </cell>
        </row>
        <row r="4670">
          <cell r="A4670">
            <v>44110</v>
          </cell>
        </row>
        <row r="4671">
          <cell r="A4671">
            <v>44111</v>
          </cell>
        </row>
        <row r="4672">
          <cell r="A4672">
            <v>44112</v>
          </cell>
        </row>
        <row r="4673">
          <cell r="A4673">
            <v>44113</v>
          </cell>
        </row>
        <row r="4674">
          <cell r="A4674">
            <v>44114</v>
          </cell>
        </row>
        <row r="4675">
          <cell r="A4675">
            <v>44115</v>
          </cell>
        </row>
        <row r="4676">
          <cell r="A4676">
            <v>44116</v>
          </cell>
        </row>
        <row r="4677">
          <cell r="A4677">
            <v>44117</v>
          </cell>
        </row>
        <row r="4678">
          <cell r="A4678">
            <v>44118</v>
          </cell>
        </row>
        <row r="4679">
          <cell r="A4679">
            <v>44119</v>
          </cell>
        </row>
        <row r="4680">
          <cell r="A4680">
            <v>44120</v>
          </cell>
        </row>
        <row r="4681">
          <cell r="A4681">
            <v>44121</v>
          </cell>
        </row>
        <row r="4682">
          <cell r="A4682">
            <v>44122</v>
          </cell>
        </row>
        <row r="4683">
          <cell r="A4683">
            <v>44123</v>
          </cell>
        </row>
        <row r="4684">
          <cell r="A4684">
            <v>44124</v>
          </cell>
        </row>
        <row r="4685">
          <cell r="A4685">
            <v>44125</v>
          </cell>
        </row>
        <row r="4686">
          <cell r="A4686">
            <v>44126</v>
          </cell>
        </row>
        <row r="4687">
          <cell r="A4687">
            <v>44127</v>
          </cell>
        </row>
        <row r="4688">
          <cell r="A4688">
            <v>44128</v>
          </cell>
        </row>
        <row r="4689">
          <cell r="A4689">
            <v>44129</v>
          </cell>
        </row>
        <row r="4690">
          <cell r="A4690">
            <v>44130</v>
          </cell>
        </row>
        <row r="4691">
          <cell r="A4691">
            <v>44131</v>
          </cell>
        </row>
        <row r="4692">
          <cell r="A4692">
            <v>44132</v>
          </cell>
        </row>
        <row r="4693">
          <cell r="A4693">
            <v>44133</v>
          </cell>
        </row>
        <row r="4694">
          <cell r="A4694">
            <v>44134</v>
          </cell>
        </row>
        <row r="4695">
          <cell r="A4695">
            <v>44135</v>
          </cell>
        </row>
        <row r="4696">
          <cell r="A4696">
            <v>44136</v>
          </cell>
        </row>
        <row r="4697">
          <cell r="A4697">
            <v>44137</v>
          </cell>
        </row>
        <row r="4698">
          <cell r="A4698">
            <v>44138</v>
          </cell>
        </row>
        <row r="4699">
          <cell r="A4699">
            <v>44139</v>
          </cell>
        </row>
        <row r="4700">
          <cell r="A4700">
            <v>44140</v>
          </cell>
        </row>
        <row r="4701">
          <cell r="A4701">
            <v>44141</v>
          </cell>
        </row>
        <row r="4702">
          <cell r="A4702">
            <v>44142</v>
          </cell>
        </row>
        <row r="4703">
          <cell r="A4703">
            <v>44143</v>
          </cell>
        </row>
        <row r="4704">
          <cell r="A4704">
            <v>44144</v>
          </cell>
        </row>
        <row r="4705">
          <cell r="A4705">
            <v>44145</v>
          </cell>
        </row>
        <row r="4706">
          <cell r="A4706">
            <v>44146</v>
          </cell>
        </row>
        <row r="4707">
          <cell r="A4707">
            <v>44147</v>
          </cell>
        </row>
        <row r="4708">
          <cell r="A4708">
            <v>44148</v>
          </cell>
        </row>
        <row r="4709">
          <cell r="A4709">
            <v>44149</v>
          </cell>
        </row>
        <row r="4710">
          <cell r="A4710">
            <v>44150</v>
          </cell>
        </row>
        <row r="4711">
          <cell r="A4711">
            <v>44151</v>
          </cell>
        </row>
        <row r="4712">
          <cell r="A4712">
            <v>44152</v>
          </cell>
        </row>
        <row r="4713">
          <cell r="A4713">
            <v>44153</v>
          </cell>
        </row>
        <row r="4714">
          <cell r="A4714">
            <v>44154</v>
          </cell>
        </row>
        <row r="4715">
          <cell r="A4715">
            <v>44155</v>
          </cell>
        </row>
        <row r="4716">
          <cell r="A4716">
            <v>44156</v>
          </cell>
        </row>
        <row r="4717">
          <cell r="A4717">
            <v>44157</v>
          </cell>
        </row>
        <row r="4718">
          <cell r="A4718">
            <v>44158</v>
          </cell>
        </row>
        <row r="4719">
          <cell r="A4719">
            <v>44159</v>
          </cell>
        </row>
        <row r="4720">
          <cell r="A4720">
            <v>44160</v>
          </cell>
        </row>
        <row r="4721">
          <cell r="A4721">
            <v>44161</v>
          </cell>
        </row>
        <row r="4722">
          <cell r="A4722">
            <v>44162</v>
          </cell>
        </row>
        <row r="4723">
          <cell r="A4723">
            <v>44163</v>
          </cell>
        </row>
        <row r="4724">
          <cell r="A4724">
            <v>44164</v>
          </cell>
        </row>
        <row r="4725">
          <cell r="A4725">
            <v>44165</v>
          </cell>
        </row>
        <row r="4726">
          <cell r="A4726">
            <v>44166</v>
          </cell>
        </row>
        <row r="4727">
          <cell r="A4727">
            <v>44167</v>
          </cell>
        </row>
        <row r="4728">
          <cell r="A4728">
            <v>44168</v>
          </cell>
        </row>
        <row r="4729">
          <cell r="A4729">
            <v>44169</v>
          </cell>
        </row>
        <row r="4730">
          <cell r="A4730">
            <v>44170</v>
          </cell>
        </row>
        <row r="4731">
          <cell r="A4731">
            <v>44171</v>
          </cell>
        </row>
        <row r="4732">
          <cell r="A4732">
            <v>44172</v>
          </cell>
        </row>
        <row r="4733">
          <cell r="A4733">
            <v>44173</v>
          </cell>
        </row>
        <row r="4734">
          <cell r="A4734">
            <v>44174</v>
          </cell>
        </row>
        <row r="4735">
          <cell r="A4735">
            <v>44175</v>
          </cell>
        </row>
        <row r="4736">
          <cell r="A4736">
            <v>44176</v>
          </cell>
        </row>
        <row r="4737">
          <cell r="A4737">
            <v>44177</v>
          </cell>
        </row>
        <row r="4738">
          <cell r="A4738">
            <v>44178</v>
          </cell>
        </row>
        <row r="4739">
          <cell r="A4739">
            <v>44179</v>
          </cell>
        </row>
        <row r="4740">
          <cell r="A4740">
            <v>44180</v>
          </cell>
        </row>
        <row r="4741">
          <cell r="A4741">
            <v>44181</v>
          </cell>
        </row>
        <row r="4742">
          <cell r="A4742">
            <v>44182</v>
          </cell>
        </row>
        <row r="4743">
          <cell r="A4743">
            <v>44183</v>
          </cell>
        </row>
        <row r="4744">
          <cell r="A4744">
            <v>44184</v>
          </cell>
        </row>
        <row r="4745">
          <cell r="A4745">
            <v>44185</v>
          </cell>
        </row>
        <row r="4746">
          <cell r="A4746">
            <v>44186</v>
          </cell>
        </row>
        <row r="4747">
          <cell r="A4747">
            <v>44187</v>
          </cell>
        </row>
        <row r="4748">
          <cell r="A4748">
            <v>44188</v>
          </cell>
        </row>
        <row r="4749">
          <cell r="A4749">
            <v>44189</v>
          </cell>
        </row>
        <row r="4750">
          <cell r="A4750">
            <v>44190</v>
          </cell>
        </row>
        <row r="4751">
          <cell r="A4751">
            <v>44191</v>
          </cell>
        </row>
        <row r="4752">
          <cell r="A4752">
            <v>44192</v>
          </cell>
        </row>
        <row r="4753">
          <cell r="A4753">
            <v>44193</v>
          </cell>
        </row>
        <row r="4754">
          <cell r="A4754">
            <v>44194</v>
          </cell>
        </row>
        <row r="4755">
          <cell r="A4755">
            <v>44195</v>
          </cell>
        </row>
        <row r="4756">
          <cell r="A4756">
            <v>44196</v>
          </cell>
        </row>
        <row r="5488">
          <cell r="F5488">
            <v>16669</v>
          </cell>
        </row>
        <row r="5489">
          <cell r="F5489">
            <v>16898</v>
          </cell>
        </row>
        <row r="5490">
          <cell r="F5490">
            <v>15362.83235607676</v>
          </cell>
        </row>
        <row r="5491">
          <cell r="F5491">
            <v>15864</v>
          </cell>
        </row>
        <row r="5492">
          <cell r="F5492">
            <v>14855</v>
          </cell>
        </row>
        <row r="5493">
          <cell r="F5493">
            <v>14764</v>
          </cell>
        </row>
        <row r="5494">
          <cell r="F5494">
            <v>13838</v>
          </cell>
        </row>
        <row r="5495">
          <cell r="F5495">
            <v>14739</v>
          </cell>
        </row>
        <row r="5496">
          <cell r="F5496">
            <v>14673</v>
          </cell>
        </row>
        <row r="5497">
          <cell r="F5497">
            <v>12656</v>
          </cell>
        </row>
        <row r="5498">
          <cell r="F5498">
            <v>15280</v>
          </cell>
        </row>
        <row r="5499">
          <cell r="F5499">
            <v>14218</v>
          </cell>
        </row>
        <row r="5500">
          <cell r="F5500">
            <v>15174</v>
          </cell>
        </row>
        <row r="5501">
          <cell r="F5501">
            <v>13760</v>
          </cell>
        </row>
        <row r="5502">
          <cell r="F5502">
            <v>13586</v>
          </cell>
        </row>
        <row r="5503">
          <cell r="F5503">
            <v>13689</v>
          </cell>
        </row>
        <row r="5504">
          <cell r="F5504">
            <v>13150</v>
          </cell>
        </row>
        <row r="5505">
          <cell r="F5505">
            <v>14647</v>
          </cell>
        </row>
        <row r="5506">
          <cell r="F5506">
            <v>12332</v>
          </cell>
        </row>
        <row r="5507">
          <cell r="F5507">
            <v>13232</v>
          </cell>
        </row>
        <row r="5508">
          <cell r="F5508">
            <v>12349</v>
          </cell>
        </row>
        <row r="5509">
          <cell r="F5509">
            <v>13359</v>
          </cell>
        </row>
        <row r="5510">
          <cell r="F5510">
            <v>11923</v>
          </cell>
        </row>
        <row r="5511">
          <cell r="F5511">
            <v>12748</v>
          </cell>
        </row>
        <row r="5512">
          <cell r="F5512">
            <v>14608</v>
          </cell>
        </row>
        <row r="5513">
          <cell r="F5513">
            <v>12608.239410681399</v>
          </cell>
        </row>
        <row r="5514">
          <cell r="F5514">
            <v>11951</v>
          </cell>
        </row>
        <row r="5515">
          <cell r="F5515">
            <v>10776</v>
          </cell>
        </row>
        <row r="5516">
          <cell r="F5516">
            <v>11817</v>
          </cell>
        </row>
        <row r="5517">
          <cell r="F5517">
            <v>12764</v>
          </cell>
        </row>
        <row r="5518">
          <cell r="F5518">
            <v>13520</v>
          </cell>
        </row>
        <row r="5519">
          <cell r="F5519">
            <v>14569</v>
          </cell>
        </row>
        <row r="5520">
          <cell r="F5520">
            <v>13737</v>
          </cell>
        </row>
        <row r="5521">
          <cell r="F5521">
            <v>13325</v>
          </cell>
        </row>
        <row r="5522">
          <cell r="F5522">
            <v>12838</v>
          </cell>
        </row>
        <row r="5523">
          <cell r="F5523">
            <v>13289</v>
          </cell>
        </row>
        <row r="5524">
          <cell r="F5524">
            <v>13198</v>
          </cell>
        </row>
        <row r="5525">
          <cell r="F5525">
            <v>13335</v>
          </cell>
        </row>
        <row r="5526">
          <cell r="F5526">
            <v>14844</v>
          </cell>
        </row>
        <row r="5527">
          <cell r="F5527">
            <v>14329</v>
          </cell>
        </row>
        <row r="5528">
          <cell r="F5528">
            <v>14958</v>
          </cell>
        </row>
        <row r="5529">
          <cell r="F5529">
            <v>13356</v>
          </cell>
        </row>
        <row r="5530">
          <cell r="F5530">
            <v>14229</v>
          </cell>
        </row>
        <row r="5531">
          <cell r="F5531">
            <v>15004</v>
          </cell>
        </row>
        <row r="5532">
          <cell r="F5532">
            <v>14559</v>
          </cell>
        </row>
        <row r="5533">
          <cell r="F5533">
            <v>15362</v>
          </cell>
        </row>
        <row r="5534">
          <cell r="F5534">
            <v>14975</v>
          </cell>
        </row>
        <row r="5535">
          <cell r="F5535">
            <v>15729</v>
          </cell>
        </row>
        <row r="5536">
          <cell r="F5536">
            <v>15671</v>
          </cell>
        </row>
        <row r="5537">
          <cell r="F5537">
            <v>14999</v>
          </cell>
        </row>
        <row r="5538">
          <cell r="F5538">
            <v>15226</v>
          </cell>
        </row>
        <row r="5539">
          <cell r="F5539">
            <v>14018</v>
          </cell>
        </row>
        <row r="5540">
          <cell r="F5540">
            <v>14330</v>
          </cell>
        </row>
        <row r="5541">
          <cell r="F5541">
            <v>13320</v>
          </cell>
        </row>
        <row r="5542">
          <cell r="F5542">
            <v>13916</v>
          </cell>
        </row>
        <row r="5543">
          <cell r="F5543">
            <v>13417</v>
          </cell>
        </row>
        <row r="5544">
          <cell r="F5544">
            <v>13347</v>
          </cell>
        </row>
        <row r="5545">
          <cell r="F5545">
            <v>14033</v>
          </cell>
        </row>
        <row r="5546">
          <cell r="F5546">
            <v>13736</v>
          </cell>
        </row>
        <row r="5547">
          <cell r="F5547">
            <v>15236</v>
          </cell>
        </row>
        <row r="5548">
          <cell r="F5548">
            <v>13801</v>
          </cell>
        </row>
        <row r="5549">
          <cell r="F5549">
            <v>14629</v>
          </cell>
        </row>
        <row r="5550">
          <cell r="F5550">
            <v>13626</v>
          </cell>
        </row>
        <row r="5551">
          <cell r="F5551">
            <v>13372</v>
          </cell>
        </row>
        <row r="5552">
          <cell r="F5552">
            <v>13361</v>
          </cell>
        </row>
        <row r="5553">
          <cell r="F5553">
            <v>14313</v>
          </cell>
        </row>
        <row r="5554">
          <cell r="F5554">
            <v>15301</v>
          </cell>
        </row>
        <row r="5555">
          <cell r="F5555">
            <v>15163</v>
          </cell>
        </row>
        <row r="5556">
          <cell r="F5556">
            <v>16062</v>
          </cell>
        </row>
        <row r="5557">
          <cell r="F5557">
            <v>15205</v>
          </cell>
        </row>
        <row r="5558">
          <cell r="F5558">
            <v>16342</v>
          </cell>
        </row>
        <row r="5559">
          <cell r="F5559">
            <v>15035</v>
          </cell>
        </row>
        <row r="5560">
          <cell r="F5560">
            <v>14678</v>
          </cell>
        </row>
        <row r="5561">
          <cell r="F5561">
            <v>14807</v>
          </cell>
        </row>
        <row r="5562">
          <cell r="F5562">
            <v>14967</v>
          </cell>
        </row>
        <row r="5563">
          <cell r="F5563">
            <v>16115</v>
          </cell>
        </row>
        <row r="5564">
          <cell r="F5564">
            <v>15496</v>
          </cell>
        </row>
        <row r="5565">
          <cell r="F5565">
            <v>15662</v>
          </cell>
        </row>
        <row r="5566">
          <cell r="F5566">
            <v>15072</v>
          </cell>
        </row>
        <row r="5567">
          <cell r="F5567">
            <v>15262</v>
          </cell>
        </row>
        <row r="5568">
          <cell r="F5568">
            <v>15092</v>
          </cell>
        </row>
        <row r="5569">
          <cell r="F5569">
            <v>15675</v>
          </cell>
        </row>
        <row r="5570">
          <cell r="F5570">
            <v>15779</v>
          </cell>
        </row>
        <row r="5571">
          <cell r="F5571">
            <v>16115</v>
          </cell>
        </row>
        <row r="5572">
          <cell r="F5572">
            <v>15224</v>
          </cell>
        </row>
        <row r="5573">
          <cell r="F5573">
            <v>15038</v>
          </cell>
        </row>
        <row r="5574">
          <cell r="F5574">
            <v>14586</v>
          </cell>
        </row>
        <row r="5575">
          <cell r="F5575">
            <v>15083</v>
          </cell>
        </row>
        <row r="5576">
          <cell r="F5576">
            <v>15840</v>
          </cell>
        </row>
        <row r="5577">
          <cell r="F5577">
            <v>16046</v>
          </cell>
        </row>
        <row r="5578">
          <cell r="F5578">
            <v>15735</v>
          </cell>
        </row>
        <row r="5579">
          <cell r="F5579">
            <v>15967</v>
          </cell>
        </row>
        <row r="5580">
          <cell r="F5580">
            <v>14872.760394456289</v>
          </cell>
        </row>
        <row r="5581">
          <cell r="F5581">
            <v>14082</v>
          </cell>
        </row>
        <row r="5582">
          <cell r="F5582">
            <v>14831</v>
          </cell>
        </row>
        <row r="5583">
          <cell r="F5583">
            <v>15247</v>
          </cell>
        </row>
        <row r="5584">
          <cell r="F5584">
            <v>15505</v>
          </cell>
        </row>
        <row r="5585">
          <cell r="F5585">
            <v>14766</v>
          </cell>
        </row>
        <row r="5586">
          <cell r="F5586">
            <v>14759</v>
          </cell>
        </row>
        <row r="5587">
          <cell r="F5587">
            <v>13175</v>
          </cell>
        </row>
        <row r="5588">
          <cell r="F5588">
            <v>13548</v>
          </cell>
        </row>
        <row r="5589">
          <cell r="F5589">
            <v>13747</v>
          </cell>
        </row>
        <row r="5590">
          <cell r="F5590">
            <v>13846</v>
          </cell>
        </row>
        <row r="5591">
          <cell r="F5591">
            <v>14406</v>
          </cell>
        </row>
        <row r="5592">
          <cell r="F5592">
            <v>13559</v>
          </cell>
        </row>
        <row r="5593">
          <cell r="F5593">
            <v>13714</v>
          </cell>
        </row>
        <row r="5594">
          <cell r="F5594">
            <v>13323</v>
          </cell>
        </row>
        <row r="5595">
          <cell r="F5595">
            <v>13090</v>
          </cell>
        </row>
        <row r="5596">
          <cell r="F5596">
            <v>14703</v>
          </cell>
        </row>
        <row r="5597">
          <cell r="F5597">
            <v>14597</v>
          </cell>
        </row>
        <row r="5598">
          <cell r="F5598">
            <v>14455</v>
          </cell>
        </row>
        <row r="5599">
          <cell r="F5599">
            <v>14539</v>
          </cell>
        </row>
        <row r="5600">
          <cell r="F5600">
            <v>14336</v>
          </cell>
        </row>
        <row r="5601">
          <cell r="F5601">
            <v>13444</v>
          </cell>
        </row>
        <row r="5602">
          <cell r="F5602">
            <v>13588</v>
          </cell>
        </row>
        <row r="5603">
          <cell r="F5603">
            <v>14492</v>
          </cell>
        </row>
        <row r="5604">
          <cell r="F5604">
            <v>14220</v>
          </cell>
        </row>
        <row r="5605">
          <cell r="F5605">
            <v>13913</v>
          </cell>
        </row>
        <row r="5606">
          <cell r="F5606">
            <v>14316</v>
          </cell>
        </row>
        <row r="5607">
          <cell r="F5607">
            <v>14908</v>
          </cell>
        </row>
        <row r="5608">
          <cell r="F5608">
            <v>13908</v>
          </cell>
        </row>
        <row r="5609">
          <cell r="F5609">
            <v>14256</v>
          </cell>
        </row>
        <row r="5610">
          <cell r="F5610">
            <v>14347</v>
          </cell>
        </row>
        <row r="5611">
          <cell r="F5611">
            <v>14210</v>
          </cell>
        </row>
        <row r="5612">
          <cell r="F5612">
            <v>14095</v>
          </cell>
        </row>
        <row r="5613">
          <cell r="F5613">
            <v>13843</v>
          </cell>
        </row>
        <row r="5614">
          <cell r="F5614">
            <v>14425</v>
          </cell>
        </row>
        <row r="5615">
          <cell r="F5615">
            <v>13775</v>
          </cell>
        </row>
        <row r="5616">
          <cell r="F5616">
            <v>13872</v>
          </cell>
        </row>
        <row r="5617">
          <cell r="F5617">
            <v>14964</v>
          </cell>
        </row>
        <row r="5618">
          <cell r="F5618">
            <v>14872</v>
          </cell>
        </row>
        <row r="5619">
          <cell r="F5619">
            <v>14879</v>
          </cell>
        </row>
        <row r="5620">
          <cell r="F5620">
            <v>14462</v>
          </cell>
        </row>
        <row r="5621">
          <cell r="F5621">
            <v>14639</v>
          </cell>
        </row>
        <row r="5622">
          <cell r="F5622">
            <v>14526.864839319469</v>
          </cell>
        </row>
        <row r="5623">
          <cell r="F5623">
            <v>14708.702667018748</v>
          </cell>
        </row>
        <row r="5624">
          <cell r="F5624">
            <v>15061</v>
          </cell>
        </row>
        <row r="5625">
          <cell r="F5625">
            <v>15034</v>
          </cell>
        </row>
        <row r="5626">
          <cell r="F5626">
            <v>15337</v>
          </cell>
        </row>
        <row r="5627">
          <cell r="F5627">
            <v>14924</v>
          </cell>
        </row>
        <row r="5628">
          <cell r="F5628">
            <v>14710</v>
          </cell>
        </row>
        <row r="5629">
          <cell r="F5629">
            <v>13904</v>
          </cell>
        </row>
        <row r="5630">
          <cell r="F5630">
            <v>14601.494444444445</v>
          </cell>
        </row>
        <row r="5631">
          <cell r="F5631">
            <v>15253</v>
          </cell>
        </row>
        <row r="5632">
          <cell r="F5632">
            <v>15287</v>
          </cell>
        </row>
        <row r="5633">
          <cell r="F5633">
            <v>15671</v>
          </cell>
        </row>
        <row r="5634">
          <cell r="F5634">
            <v>14618</v>
          </cell>
        </row>
        <row r="5635">
          <cell r="F5635">
            <v>15030</v>
          </cell>
        </row>
        <row r="5636">
          <cell r="F5636">
            <v>14053</v>
          </cell>
        </row>
        <row r="5637">
          <cell r="F5637">
            <v>14552</v>
          </cell>
        </row>
        <row r="5638">
          <cell r="F5638">
            <v>15209</v>
          </cell>
        </row>
        <row r="5639">
          <cell r="F5639">
            <v>15639</v>
          </cell>
        </row>
        <row r="5640">
          <cell r="F5640">
            <v>16578</v>
          </cell>
        </row>
        <row r="5641">
          <cell r="F5641">
            <v>15057</v>
          </cell>
        </row>
        <row r="5642">
          <cell r="F5642">
            <v>15702</v>
          </cell>
        </row>
        <row r="5643">
          <cell r="F5643">
            <v>15443</v>
          </cell>
        </row>
        <row r="5644">
          <cell r="F5644">
            <v>15595</v>
          </cell>
        </row>
        <row r="5645">
          <cell r="F5645">
            <v>15449</v>
          </cell>
        </row>
        <row r="5646">
          <cell r="F5646">
            <v>15708</v>
          </cell>
        </row>
        <row r="5647">
          <cell r="F5647">
            <v>15833</v>
          </cell>
        </row>
        <row r="5648">
          <cell r="F5648">
            <v>15586</v>
          </cell>
        </row>
        <row r="5649">
          <cell r="F5649">
            <v>15880</v>
          </cell>
        </row>
        <row r="5650">
          <cell r="F5650">
            <v>16092</v>
          </cell>
        </row>
        <row r="5651">
          <cell r="F5651">
            <v>15900</v>
          </cell>
        </row>
        <row r="5652">
          <cell r="F5652">
            <v>16099</v>
          </cell>
        </row>
        <row r="5653">
          <cell r="F5653">
            <v>16971</v>
          </cell>
        </row>
        <row r="5654">
          <cell r="F5654">
            <v>16987</v>
          </cell>
        </row>
        <row r="5655">
          <cell r="F5655">
            <v>15826</v>
          </cell>
        </row>
        <row r="5656">
          <cell r="F5656">
            <v>16677</v>
          </cell>
        </row>
        <row r="5657">
          <cell r="F5657">
            <v>15785</v>
          </cell>
        </row>
        <row r="5658">
          <cell r="F5658">
            <v>15509</v>
          </cell>
        </row>
        <row r="5659">
          <cell r="F5659">
            <v>15769</v>
          </cell>
        </row>
        <row r="5660">
          <cell r="F5660">
            <v>16417</v>
          </cell>
        </row>
        <row r="5661">
          <cell r="F5661">
            <v>16886</v>
          </cell>
        </row>
        <row r="5662">
          <cell r="F5662">
            <v>15863</v>
          </cell>
        </row>
        <row r="5663">
          <cell r="F5663">
            <v>16138</v>
          </cell>
        </row>
        <row r="5664">
          <cell r="F5664">
            <v>15164.526508226691</v>
          </cell>
        </row>
        <row r="5665">
          <cell r="F5665">
            <v>16742</v>
          </cell>
        </row>
        <row r="5666">
          <cell r="F5666">
            <v>15944</v>
          </cell>
        </row>
        <row r="5667">
          <cell r="F5667">
            <v>16428</v>
          </cell>
        </row>
        <row r="5668">
          <cell r="F5668">
            <v>17358</v>
          </cell>
        </row>
        <row r="5669">
          <cell r="F5669">
            <v>15988</v>
          </cell>
        </row>
        <row r="5670">
          <cell r="F5670">
            <v>16493</v>
          </cell>
        </row>
        <row r="5671">
          <cell r="F5671">
            <v>16295</v>
          </cell>
        </row>
        <row r="5672">
          <cell r="F5672">
            <v>16069</v>
          </cell>
        </row>
        <row r="5673">
          <cell r="F5673">
            <v>16070</v>
          </cell>
        </row>
        <row r="5674">
          <cell r="F5674">
            <v>16724</v>
          </cell>
        </row>
        <row r="5675">
          <cell r="F5675">
            <v>16627</v>
          </cell>
        </row>
        <row r="5676">
          <cell r="F5676">
            <v>15742</v>
          </cell>
        </row>
        <row r="5677">
          <cell r="F5677">
            <v>16206</v>
          </cell>
        </row>
        <row r="5678">
          <cell r="F5678">
            <v>16105</v>
          </cell>
        </row>
        <row r="5679">
          <cell r="F5679">
            <v>16058</v>
          </cell>
        </row>
        <row r="5680">
          <cell r="F5680">
            <v>16049</v>
          </cell>
        </row>
        <row r="5681">
          <cell r="F5681">
            <v>16327</v>
          </cell>
        </row>
        <row r="5682">
          <cell r="F5682">
            <v>16409</v>
          </cell>
        </row>
        <row r="5683">
          <cell r="F5683">
            <v>15576</v>
          </cell>
        </row>
        <row r="5684">
          <cell r="F5684">
            <v>16347</v>
          </cell>
        </row>
        <row r="5685">
          <cell r="F5685">
            <v>15782</v>
          </cell>
        </row>
        <row r="5686">
          <cell r="F5686">
            <v>16833</v>
          </cell>
        </row>
        <row r="5687">
          <cell r="F5687">
            <v>16181</v>
          </cell>
        </row>
        <row r="5688">
          <cell r="F5688">
            <v>16852</v>
          </cell>
        </row>
        <row r="5689">
          <cell r="F5689">
            <v>17394</v>
          </cell>
        </row>
        <row r="5690">
          <cell r="F5690">
            <v>16488</v>
          </cell>
        </row>
        <row r="5691">
          <cell r="F5691">
            <v>16245</v>
          </cell>
        </row>
        <row r="5692">
          <cell r="F5692">
            <v>16488</v>
          </cell>
        </row>
        <row r="5693">
          <cell r="F5693">
            <v>16094</v>
          </cell>
        </row>
        <row r="5694">
          <cell r="F5694">
            <v>16417</v>
          </cell>
        </row>
        <row r="5695">
          <cell r="F5695">
            <v>16443</v>
          </cell>
        </row>
        <row r="5696">
          <cell r="F5696">
            <v>16566</v>
          </cell>
        </row>
        <row r="5697">
          <cell r="F5697">
            <v>16461</v>
          </cell>
        </row>
        <row r="5698">
          <cell r="F5698">
            <v>16628</v>
          </cell>
        </row>
        <row r="5699">
          <cell r="F5699">
            <v>16107.285714285714</v>
          </cell>
        </row>
        <row r="5700">
          <cell r="F5700">
            <v>16257</v>
          </cell>
        </row>
        <row r="5701">
          <cell r="F5701">
            <v>16148</v>
          </cell>
        </row>
        <row r="5702">
          <cell r="F5702">
            <v>15783</v>
          </cell>
        </row>
        <row r="5703">
          <cell r="F5703">
            <v>16450</v>
          </cell>
        </row>
        <row r="5704">
          <cell r="F5704">
            <v>15911</v>
          </cell>
        </row>
        <row r="5705">
          <cell r="F5705">
            <v>16124</v>
          </cell>
        </row>
        <row r="5706">
          <cell r="F5706">
            <v>14921</v>
          </cell>
        </row>
        <row r="5707">
          <cell r="F5707">
            <v>15597</v>
          </cell>
        </row>
        <row r="5708">
          <cell r="F5708">
            <v>15460</v>
          </cell>
        </row>
        <row r="5709">
          <cell r="F5709">
            <v>15253</v>
          </cell>
        </row>
        <row r="5710">
          <cell r="F5710">
            <v>16041</v>
          </cell>
        </row>
        <row r="5711">
          <cell r="F5711">
            <v>15114</v>
          </cell>
        </row>
        <row r="5712">
          <cell r="F5712">
            <v>15351</v>
          </cell>
        </row>
        <row r="5713">
          <cell r="F5713">
            <v>15223</v>
          </cell>
        </row>
        <row r="5714">
          <cell r="F5714">
            <v>15109</v>
          </cell>
        </row>
        <row r="5715">
          <cell r="F5715">
            <v>14916</v>
          </cell>
        </row>
        <row r="5716">
          <cell r="F5716">
            <v>14899</v>
          </cell>
        </row>
        <row r="5717">
          <cell r="F5717">
            <v>15640</v>
          </cell>
        </row>
        <row r="5718">
          <cell r="F5718">
            <v>15298.549912434326</v>
          </cell>
        </row>
        <row r="5719">
          <cell r="F5719">
            <v>14536</v>
          </cell>
        </row>
        <row r="5720">
          <cell r="F5720">
            <v>14463</v>
          </cell>
        </row>
        <row r="5721">
          <cell r="F5721">
            <v>14338</v>
          </cell>
        </row>
        <row r="5722">
          <cell r="F5722">
            <v>14735</v>
          </cell>
        </row>
        <row r="5723">
          <cell r="F5723">
            <v>14174</v>
          </cell>
        </row>
        <row r="5724">
          <cell r="F5724">
            <v>14100</v>
          </cell>
        </row>
        <row r="5725">
          <cell r="F5725">
            <v>13116</v>
          </cell>
        </row>
        <row r="5726">
          <cell r="F5726">
            <v>13631</v>
          </cell>
        </row>
        <row r="5727">
          <cell r="F5727">
            <v>12750</v>
          </cell>
        </row>
        <row r="5728">
          <cell r="F5728">
            <v>14775</v>
          </cell>
        </row>
        <row r="5729">
          <cell r="F5729">
            <v>14460</v>
          </cell>
        </row>
        <row r="5730">
          <cell r="F5730">
            <v>15329</v>
          </cell>
        </row>
        <row r="5731">
          <cell r="F5731">
            <v>15237</v>
          </cell>
        </row>
        <row r="5732">
          <cell r="F5732">
            <v>13554</v>
          </cell>
        </row>
        <row r="5733">
          <cell r="F5733">
            <v>14445</v>
          </cell>
        </row>
        <row r="5734">
          <cell r="F5734">
            <v>13510</v>
          </cell>
        </row>
        <row r="5735">
          <cell r="F5735">
            <v>13416</v>
          </cell>
        </row>
        <row r="5736">
          <cell r="F5736">
            <v>13592</v>
          </cell>
        </row>
        <row r="5737">
          <cell r="F5737">
            <v>13225</v>
          </cell>
        </row>
        <row r="5738">
          <cell r="F5738">
            <v>13525</v>
          </cell>
        </row>
        <row r="5739">
          <cell r="F5739">
            <v>13742</v>
          </cell>
        </row>
        <row r="5740">
          <cell r="F5740">
            <v>13214</v>
          </cell>
        </row>
        <row r="5741">
          <cell r="F5741">
            <v>13258</v>
          </cell>
        </row>
        <row r="5742">
          <cell r="F5742">
            <v>13209</v>
          </cell>
        </row>
        <row r="5743">
          <cell r="F5743">
            <v>13882</v>
          </cell>
        </row>
        <row r="5744">
          <cell r="F5744">
            <v>13910</v>
          </cell>
        </row>
        <row r="5745">
          <cell r="F5745">
            <v>14526</v>
          </cell>
        </row>
        <row r="5746">
          <cell r="F5746">
            <v>13869</v>
          </cell>
        </row>
        <row r="5747">
          <cell r="F5747">
            <v>14065</v>
          </cell>
        </row>
        <row r="5748">
          <cell r="F5748">
            <v>13455</v>
          </cell>
        </row>
        <row r="5749">
          <cell r="F5749">
            <v>13554</v>
          </cell>
        </row>
        <row r="5750">
          <cell r="F5750">
            <v>14224</v>
          </cell>
        </row>
        <row r="5751">
          <cell r="F5751">
            <v>13655</v>
          </cell>
        </row>
        <row r="5752">
          <cell r="F5752">
            <v>14431</v>
          </cell>
        </row>
        <row r="5753">
          <cell r="F5753">
            <v>13643</v>
          </cell>
        </row>
        <row r="5754">
          <cell r="F5754">
            <v>13951</v>
          </cell>
        </row>
        <row r="5755">
          <cell r="F5755">
            <v>13103</v>
          </cell>
        </row>
        <row r="5756">
          <cell r="F5756">
            <v>13759</v>
          </cell>
        </row>
        <row r="5757">
          <cell r="F5757">
            <v>13742</v>
          </cell>
        </row>
        <row r="5758">
          <cell r="F5758">
            <v>14196</v>
          </cell>
        </row>
        <row r="5759">
          <cell r="F5759">
            <v>14779</v>
          </cell>
        </row>
        <row r="5760">
          <cell r="F5760">
            <v>14445</v>
          </cell>
        </row>
        <row r="5761">
          <cell r="F5761">
            <v>14321</v>
          </cell>
        </row>
        <row r="5762">
          <cell r="F5762">
            <v>14175</v>
          </cell>
        </row>
        <row r="5763">
          <cell r="F5763">
            <v>14051</v>
          </cell>
        </row>
        <row r="5764">
          <cell r="F5764">
            <v>15134</v>
          </cell>
        </row>
        <row r="5765">
          <cell r="F5765">
            <v>15062</v>
          </cell>
        </row>
        <row r="5766">
          <cell r="F5766">
            <v>15130</v>
          </cell>
        </row>
        <row r="5767">
          <cell r="F5767">
            <v>14756</v>
          </cell>
        </row>
        <row r="5768">
          <cell r="F5768">
            <v>15457</v>
          </cell>
        </row>
        <row r="5769">
          <cell r="F5769">
            <v>14138</v>
          </cell>
        </row>
        <row r="5770">
          <cell r="F5770">
            <v>14951</v>
          </cell>
        </row>
        <row r="5771">
          <cell r="F5771">
            <v>15423</v>
          </cell>
        </row>
        <row r="5772">
          <cell r="F5772">
            <v>14775</v>
          </cell>
        </row>
        <row r="5773">
          <cell r="F5773">
            <v>16036</v>
          </cell>
        </row>
        <row r="5774">
          <cell r="F5774">
            <v>14968</v>
          </cell>
        </row>
        <row r="5775">
          <cell r="F5775">
            <v>15225</v>
          </cell>
        </row>
        <row r="5776">
          <cell r="F5776">
            <v>15113</v>
          </cell>
        </row>
        <row r="5777">
          <cell r="F5777">
            <v>14259</v>
          </cell>
        </row>
        <row r="5778">
          <cell r="F5778">
            <v>14636</v>
          </cell>
        </row>
        <row r="5779">
          <cell r="F5779">
            <v>14822</v>
          </cell>
        </row>
        <row r="5780">
          <cell r="F5780">
            <v>14840</v>
          </cell>
        </row>
        <row r="5781">
          <cell r="F5781">
            <v>14541</v>
          </cell>
        </row>
        <row r="5782">
          <cell r="F5782">
            <v>14729</v>
          </cell>
        </row>
        <row r="5783">
          <cell r="F5783">
            <v>13271</v>
          </cell>
        </row>
        <row r="5784">
          <cell r="F5784">
            <v>13368</v>
          </cell>
        </row>
        <row r="5785">
          <cell r="F5785">
            <v>13675</v>
          </cell>
        </row>
        <row r="5786">
          <cell r="F5786">
            <v>13310</v>
          </cell>
        </row>
        <row r="5787">
          <cell r="F5787">
            <v>12902</v>
          </cell>
        </row>
        <row r="5788">
          <cell r="F5788">
            <v>12585</v>
          </cell>
        </row>
        <row r="5789">
          <cell r="F5789">
            <v>13202</v>
          </cell>
        </row>
        <row r="5790">
          <cell r="F5790">
            <v>13009</v>
          </cell>
        </row>
        <row r="5791">
          <cell r="F5791">
            <v>15097</v>
          </cell>
        </row>
        <row r="5792">
          <cell r="F5792">
            <v>14814</v>
          </cell>
        </row>
        <row r="5793">
          <cell r="F5793">
            <v>14849</v>
          </cell>
        </row>
        <row r="5794">
          <cell r="F5794">
            <v>15236</v>
          </cell>
        </row>
        <row r="5795">
          <cell r="F5795">
            <v>14578</v>
          </cell>
        </row>
        <row r="5796">
          <cell r="F5796">
            <v>14381</v>
          </cell>
        </row>
        <row r="5797">
          <cell r="F5797">
            <v>13864</v>
          </cell>
        </row>
        <row r="5798">
          <cell r="F5798">
            <v>13742</v>
          </cell>
        </row>
        <row r="5799">
          <cell r="F5799">
            <v>14662</v>
          </cell>
        </row>
        <row r="5800">
          <cell r="F5800">
            <v>14454</v>
          </cell>
        </row>
        <row r="5801">
          <cell r="F5801">
            <v>13457</v>
          </cell>
        </row>
        <row r="5802">
          <cell r="F5802">
            <v>13895</v>
          </cell>
        </row>
        <row r="5803">
          <cell r="F5803">
            <v>13982</v>
          </cell>
        </row>
        <row r="5804">
          <cell r="F5804">
            <v>13660</v>
          </cell>
        </row>
        <row r="5805">
          <cell r="F5805">
            <v>14590</v>
          </cell>
        </row>
        <row r="5806">
          <cell r="F5806">
            <v>14490</v>
          </cell>
        </row>
        <row r="5807">
          <cell r="F5807">
            <v>15410</v>
          </cell>
        </row>
        <row r="5808">
          <cell r="F5808">
            <v>15999</v>
          </cell>
        </row>
        <row r="5809">
          <cell r="F5809">
            <v>14733</v>
          </cell>
        </row>
        <row r="5810">
          <cell r="F5810">
            <v>14808</v>
          </cell>
        </row>
        <row r="5811">
          <cell r="F5811">
            <v>14300</v>
          </cell>
        </row>
        <row r="5812">
          <cell r="F5812">
            <v>13837</v>
          </cell>
        </row>
        <row r="5813">
          <cell r="F5813">
            <v>12696</v>
          </cell>
        </row>
        <row r="5814">
          <cell r="F5814">
            <v>12492</v>
          </cell>
        </row>
        <row r="5815">
          <cell r="F5815">
            <v>13475</v>
          </cell>
        </row>
        <row r="5816">
          <cell r="F5816">
            <v>14582</v>
          </cell>
        </row>
        <row r="5817">
          <cell r="F5817">
            <v>14339</v>
          </cell>
        </row>
        <row r="5818">
          <cell r="F5818">
            <v>12629</v>
          </cell>
        </row>
        <row r="5819">
          <cell r="F5819">
            <v>12654</v>
          </cell>
        </row>
        <row r="5820">
          <cell r="F5820">
            <v>13375</v>
          </cell>
        </row>
        <row r="5821">
          <cell r="F5821">
            <v>13563</v>
          </cell>
        </row>
        <row r="5822">
          <cell r="F5822">
            <v>13599</v>
          </cell>
        </row>
        <row r="5823">
          <cell r="F5823">
            <v>13579</v>
          </cell>
        </row>
        <row r="5824">
          <cell r="F5824">
            <v>14175</v>
          </cell>
        </row>
        <row r="5825">
          <cell r="F5825">
            <v>12311</v>
          </cell>
        </row>
        <row r="5826">
          <cell r="F5826">
            <v>13331</v>
          </cell>
        </row>
        <row r="5827">
          <cell r="F5827">
            <v>14241</v>
          </cell>
        </row>
        <row r="5828">
          <cell r="F5828">
            <v>14567</v>
          </cell>
        </row>
        <row r="5829">
          <cell r="F5829">
            <v>13904</v>
          </cell>
        </row>
        <row r="5830">
          <cell r="F5830">
            <v>13368</v>
          </cell>
        </row>
        <row r="5831">
          <cell r="F5831">
            <v>13595</v>
          </cell>
        </row>
        <row r="5832">
          <cell r="F5832">
            <v>13703</v>
          </cell>
        </row>
        <row r="5833">
          <cell r="F5833">
            <v>14811.85459638401</v>
          </cell>
        </row>
        <row r="5834">
          <cell r="F5834">
            <v>15564</v>
          </cell>
        </row>
        <row r="5835">
          <cell r="F5835">
            <v>15529</v>
          </cell>
        </row>
        <row r="5836">
          <cell r="F5836">
            <v>16215</v>
          </cell>
        </row>
        <row r="5837">
          <cell r="F5837">
            <v>15735</v>
          </cell>
        </row>
        <row r="5838">
          <cell r="F5838">
            <v>16006</v>
          </cell>
        </row>
        <row r="5839">
          <cell r="F5839">
            <v>16054</v>
          </cell>
        </row>
        <row r="5840">
          <cell r="F5840">
            <v>16615</v>
          </cell>
        </row>
        <row r="5841">
          <cell r="F5841">
            <v>16646</v>
          </cell>
        </row>
        <row r="5842">
          <cell r="F5842">
            <v>16674</v>
          </cell>
        </row>
        <row r="5843">
          <cell r="F5843">
            <v>16793</v>
          </cell>
        </row>
        <row r="5844">
          <cell r="F5844">
            <v>16317</v>
          </cell>
        </row>
        <row r="5845">
          <cell r="F5845">
            <v>16969</v>
          </cell>
        </row>
        <row r="5846">
          <cell r="F5846">
            <v>16645</v>
          </cell>
        </row>
        <row r="5847">
          <cell r="F5847">
            <v>16600</v>
          </cell>
        </row>
        <row r="5848">
          <cell r="F5848">
            <v>16656</v>
          </cell>
        </row>
        <row r="5849">
          <cell r="F5849">
            <v>16557</v>
          </cell>
        </row>
        <row r="5850">
          <cell r="F5850">
            <v>16819</v>
          </cell>
        </row>
        <row r="5851">
          <cell r="F5851">
            <v>16236</v>
          </cell>
        </row>
        <row r="5852">
          <cell r="F5852">
            <v>15783</v>
          </cell>
        </row>
        <row r="5853">
          <cell r="F5853">
            <v>16423</v>
          </cell>
        </row>
        <row r="5854">
          <cell r="F5854">
            <v>15514</v>
          </cell>
        </row>
        <row r="5855">
          <cell r="F5855">
            <v>16058</v>
          </cell>
        </row>
        <row r="5856">
          <cell r="F5856">
            <v>15551</v>
          </cell>
        </row>
        <row r="5857">
          <cell r="F5857">
            <v>15417.3427570678</v>
          </cell>
        </row>
        <row r="5858">
          <cell r="F5858">
            <v>15592</v>
          </cell>
        </row>
        <row r="5859">
          <cell r="F5859">
            <v>15095</v>
          </cell>
        </row>
        <row r="5860">
          <cell r="F5860">
            <v>13594</v>
          </cell>
        </row>
        <row r="5861">
          <cell r="F5861">
            <v>13990</v>
          </cell>
        </row>
        <row r="5862">
          <cell r="F5862">
            <v>14708.733102253032</v>
          </cell>
        </row>
        <row r="5863">
          <cell r="F5863">
            <v>13795</v>
          </cell>
        </row>
        <row r="5864">
          <cell r="F5864">
            <v>13520</v>
          </cell>
        </row>
        <row r="5865">
          <cell r="F5865">
            <v>13724</v>
          </cell>
        </row>
        <row r="5866">
          <cell r="F5866">
            <v>13795</v>
          </cell>
        </row>
        <row r="5867">
          <cell r="F5867">
            <v>12367</v>
          </cell>
        </row>
        <row r="5868">
          <cell r="F5868">
            <v>13135</v>
          </cell>
        </row>
        <row r="5869">
          <cell r="F5869">
            <v>13701</v>
          </cell>
        </row>
        <row r="5870">
          <cell r="F5870">
            <v>13987</v>
          </cell>
        </row>
        <row r="5871">
          <cell r="F5871">
            <v>13730</v>
          </cell>
        </row>
        <row r="5872">
          <cell r="F5872">
            <v>13587</v>
          </cell>
        </row>
        <row r="5873">
          <cell r="F5873">
            <v>12209</v>
          </cell>
        </row>
        <row r="5874">
          <cell r="F5874">
            <v>11831</v>
          </cell>
        </row>
        <row r="5875">
          <cell r="F5875">
            <v>11959</v>
          </cell>
        </row>
        <row r="5876">
          <cell r="F5876">
            <v>12971</v>
          </cell>
        </row>
        <row r="5877">
          <cell r="F5877">
            <v>12672</v>
          </cell>
        </row>
        <row r="5878">
          <cell r="F5878">
            <v>13157</v>
          </cell>
        </row>
        <row r="5879">
          <cell r="F5879">
            <v>11694</v>
          </cell>
        </row>
        <row r="5880">
          <cell r="F5880">
            <v>11759</v>
          </cell>
        </row>
        <row r="5881">
          <cell r="F5881">
            <v>11028</v>
          </cell>
        </row>
        <row r="5882">
          <cell r="F5882">
            <v>12623</v>
          </cell>
        </row>
        <row r="5883">
          <cell r="F5883">
            <v>14194</v>
          </cell>
        </row>
        <row r="5884">
          <cell r="F5884">
            <v>13995</v>
          </cell>
        </row>
        <row r="5885">
          <cell r="F5885">
            <v>13342</v>
          </cell>
        </row>
        <row r="5886">
          <cell r="F5886">
            <v>12817</v>
          </cell>
        </row>
        <row r="5887">
          <cell r="F5887">
            <v>12390</v>
          </cell>
        </row>
        <row r="5888">
          <cell r="F5888">
            <v>12077.569620253165</v>
          </cell>
        </row>
        <row r="5889">
          <cell r="F5889">
            <v>12851</v>
          </cell>
        </row>
        <row r="5890">
          <cell r="F5890">
            <v>13938</v>
          </cell>
        </row>
        <row r="5891">
          <cell r="F5891">
            <v>14141</v>
          </cell>
        </row>
        <row r="5892">
          <cell r="F5892">
            <v>14286</v>
          </cell>
        </row>
        <row r="5893">
          <cell r="F5893">
            <v>12862</v>
          </cell>
        </row>
        <row r="5894">
          <cell r="F5894">
            <v>13452</v>
          </cell>
        </row>
        <row r="5895">
          <cell r="F5895">
            <v>14148</v>
          </cell>
        </row>
        <row r="5896">
          <cell r="F5896">
            <v>14864</v>
          </cell>
        </row>
        <row r="5897">
          <cell r="F5897">
            <v>15241</v>
          </cell>
        </row>
        <row r="5898">
          <cell r="F5898">
            <v>15641</v>
          </cell>
        </row>
        <row r="5899">
          <cell r="F5899">
            <v>15527</v>
          </cell>
        </row>
        <row r="5900">
          <cell r="F5900">
            <v>15243</v>
          </cell>
        </row>
        <row r="5901">
          <cell r="F5901">
            <v>15647</v>
          </cell>
        </row>
        <row r="5902">
          <cell r="F5902">
            <v>15051</v>
          </cell>
        </row>
        <row r="5903">
          <cell r="F5903">
            <v>14210</v>
          </cell>
        </row>
        <row r="5904">
          <cell r="F5904">
            <v>14148</v>
          </cell>
        </row>
        <row r="5905">
          <cell r="F5905">
            <v>14675</v>
          </cell>
        </row>
        <row r="5906">
          <cell r="F5906">
            <v>14835</v>
          </cell>
        </row>
        <row r="5907">
          <cell r="F5907">
            <v>13605</v>
          </cell>
        </row>
        <row r="5908">
          <cell r="F5908">
            <v>12963</v>
          </cell>
        </row>
        <row r="5909">
          <cell r="F5909">
            <v>11874</v>
          </cell>
        </row>
        <row r="5910">
          <cell r="F5910">
            <v>13742</v>
          </cell>
        </row>
        <row r="5911">
          <cell r="F5911">
            <v>14146</v>
          </cell>
        </row>
        <row r="5912">
          <cell r="F5912">
            <v>14852</v>
          </cell>
        </row>
        <row r="5913">
          <cell r="F5913">
            <v>14592</v>
          </cell>
        </row>
        <row r="5914">
          <cell r="F5914">
            <v>14140</v>
          </cell>
        </row>
        <row r="5915">
          <cell r="F5915">
            <v>13244</v>
          </cell>
        </row>
        <row r="5916">
          <cell r="F5916">
            <v>13135</v>
          </cell>
        </row>
        <row r="5917">
          <cell r="F5917">
            <v>13622</v>
          </cell>
        </row>
        <row r="5918">
          <cell r="F5918">
            <v>15455</v>
          </cell>
        </row>
        <row r="5919">
          <cell r="F5919">
            <v>15843</v>
          </cell>
        </row>
        <row r="5920">
          <cell r="F5920">
            <v>15873</v>
          </cell>
        </row>
        <row r="5921">
          <cell r="F5921">
            <v>15951</v>
          </cell>
        </row>
        <row r="5922">
          <cell r="F5922">
            <v>15679</v>
          </cell>
        </row>
        <row r="5923">
          <cell r="F5923">
            <v>13219</v>
          </cell>
        </row>
        <row r="5924">
          <cell r="F5924">
            <v>14320</v>
          </cell>
        </row>
        <row r="5925">
          <cell r="F5925">
            <v>14144</v>
          </cell>
        </row>
        <row r="5926">
          <cell r="F5926">
            <v>15156</v>
          </cell>
        </row>
        <row r="5927">
          <cell r="F5927">
            <v>15250</v>
          </cell>
        </row>
        <row r="5928">
          <cell r="F5928">
            <v>15477</v>
          </cell>
        </row>
        <row r="5929">
          <cell r="F5929">
            <v>15562</v>
          </cell>
        </row>
        <row r="5930">
          <cell r="F5930">
            <v>15344</v>
          </cell>
        </row>
        <row r="5931">
          <cell r="F5931">
            <v>16208</v>
          </cell>
        </row>
        <row r="5932">
          <cell r="F5932">
            <v>16097</v>
          </cell>
        </row>
        <row r="5933">
          <cell r="F5933">
            <v>16709</v>
          </cell>
        </row>
        <row r="5934">
          <cell r="F5934">
            <v>16643</v>
          </cell>
        </row>
        <row r="5935">
          <cell r="F5935">
            <v>16703</v>
          </cell>
        </row>
        <row r="5936">
          <cell r="F5936">
            <v>17178</v>
          </cell>
        </row>
        <row r="5937">
          <cell r="F5937">
            <v>16817</v>
          </cell>
        </row>
        <row r="5938">
          <cell r="F5938">
            <v>16573</v>
          </cell>
        </row>
        <row r="5939">
          <cell r="F5939">
            <v>16703</v>
          </cell>
        </row>
        <row r="5940">
          <cell r="F5940">
            <v>17145</v>
          </cell>
        </row>
        <row r="5941">
          <cell r="F5941">
            <v>15807</v>
          </cell>
        </row>
        <row r="5942">
          <cell r="F5942">
            <v>15976</v>
          </cell>
        </row>
        <row r="5943">
          <cell r="F5943">
            <v>16229</v>
          </cell>
        </row>
        <row r="5944">
          <cell r="F5944">
            <v>15450</v>
          </cell>
        </row>
        <row r="5945">
          <cell r="F5945">
            <v>14570</v>
          </cell>
        </row>
        <row r="5946">
          <cell r="F5946">
            <v>13963</v>
          </cell>
        </row>
        <row r="5947">
          <cell r="F5947">
            <v>13925</v>
          </cell>
        </row>
        <row r="5948">
          <cell r="F5948">
            <v>14576</v>
          </cell>
        </row>
        <row r="5949">
          <cell r="F5949">
            <v>14738</v>
          </cell>
        </row>
        <row r="5950">
          <cell r="F5950">
            <v>13652</v>
          </cell>
        </row>
        <row r="5951">
          <cell r="F5951">
            <v>13403</v>
          </cell>
        </row>
        <row r="5952">
          <cell r="F5952">
            <v>13842</v>
          </cell>
        </row>
        <row r="5953">
          <cell r="F5953">
            <v>14446</v>
          </cell>
        </row>
        <row r="5954">
          <cell r="F5954">
            <v>13927</v>
          </cell>
        </row>
        <row r="5955">
          <cell r="F5955">
            <v>13678</v>
          </cell>
        </row>
        <row r="5956">
          <cell r="F5956">
            <v>13864</v>
          </cell>
        </row>
        <row r="5957">
          <cell r="F5957">
            <v>14365</v>
          </cell>
        </row>
        <row r="5958">
          <cell r="F5958">
            <v>13945</v>
          </cell>
        </row>
      </sheetData>
      <sheetData sheetId="8">
        <row r="4237">
          <cell r="G4237">
            <v>2625</v>
          </cell>
        </row>
        <row r="4238">
          <cell r="G4238">
            <v>2569</v>
          </cell>
        </row>
        <row r="4239">
          <cell r="G4239">
            <v>2558</v>
          </cell>
        </row>
        <row r="4240">
          <cell r="G4240">
            <v>3386</v>
          </cell>
        </row>
        <row r="4241">
          <cell r="G4241">
            <v>3286</v>
          </cell>
        </row>
        <row r="4242">
          <cell r="G4242">
            <v>3836</v>
          </cell>
        </row>
        <row r="4243">
          <cell r="G4243">
            <v>3633</v>
          </cell>
        </row>
        <row r="4244">
          <cell r="G4244">
            <v>3531</v>
          </cell>
        </row>
        <row r="4245">
          <cell r="G4245">
            <v>2146</v>
          </cell>
        </row>
        <row r="4246">
          <cell r="G4246">
            <v>2596</v>
          </cell>
        </row>
        <row r="4247">
          <cell r="G4247">
            <v>3266</v>
          </cell>
        </row>
        <row r="4248">
          <cell r="G4248">
            <v>3132</v>
          </cell>
        </row>
        <row r="4249">
          <cell r="G4249">
            <v>3508</v>
          </cell>
        </row>
        <row r="4250">
          <cell r="G4250">
            <v>2840</v>
          </cell>
        </row>
        <row r="4251">
          <cell r="G4251">
            <v>3231</v>
          </cell>
        </row>
        <row r="4252">
          <cell r="G4252">
            <v>2207</v>
          </cell>
        </row>
        <row r="4253">
          <cell r="G4253">
            <v>2571</v>
          </cell>
        </row>
        <row r="4254">
          <cell r="G4254">
            <v>3026</v>
          </cell>
        </row>
        <row r="4255">
          <cell r="G4255">
            <v>2997</v>
          </cell>
        </row>
        <row r="4256">
          <cell r="G4256">
            <v>3267</v>
          </cell>
        </row>
        <row r="4257">
          <cell r="G4257">
            <v>3020</v>
          </cell>
        </row>
        <row r="4258">
          <cell r="G4258">
            <v>2635</v>
          </cell>
        </row>
        <row r="4259">
          <cell r="G4259">
            <v>1851</v>
          </cell>
        </row>
        <row r="4260">
          <cell r="G4260">
            <v>2542</v>
          </cell>
        </row>
        <row r="4261">
          <cell r="G4261">
            <v>2560</v>
          </cell>
        </row>
        <row r="4262">
          <cell r="G4262">
            <v>2572</v>
          </cell>
        </row>
        <row r="4263">
          <cell r="G4263">
            <v>2907</v>
          </cell>
        </row>
        <row r="4264">
          <cell r="G4264">
            <v>2892</v>
          </cell>
        </row>
        <row r="4265">
          <cell r="G4265">
            <v>2282</v>
          </cell>
        </row>
        <row r="4266">
          <cell r="G4266">
            <v>1883</v>
          </cell>
        </row>
        <row r="4267">
          <cell r="G4267">
            <v>2362</v>
          </cell>
        </row>
        <row r="4268">
          <cell r="G4268">
            <v>2859</v>
          </cell>
        </row>
        <row r="4269">
          <cell r="G4269">
            <v>3278</v>
          </cell>
        </row>
        <row r="4270">
          <cell r="G4270">
            <v>3124</v>
          </cell>
        </row>
        <row r="4271">
          <cell r="G4271">
            <v>2929</v>
          </cell>
        </row>
        <row r="4272">
          <cell r="G4272">
            <v>2145</v>
          </cell>
        </row>
        <row r="4273">
          <cell r="G4273">
            <v>2303</v>
          </cell>
        </row>
        <row r="4274">
          <cell r="G4274">
            <v>2403</v>
          </cell>
        </row>
        <row r="4275">
          <cell r="G4275">
            <v>2405</v>
          </cell>
        </row>
        <row r="4276">
          <cell r="G4276">
            <v>2604</v>
          </cell>
        </row>
        <row r="4277">
          <cell r="G4277">
            <v>2549</v>
          </cell>
        </row>
        <row r="4278">
          <cell r="G4278">
            <v>2334</v>
          </cell>
        </row>
        <row r="4279">
          <cell r="G4279">
            <v>2211</v>
          </cell>
        </row>
        <row r="4280">
          <cell r="G4280">
            <v>2085</v>
          </cell>
        </row>
        <row r="4281">
          <cell r="G4281">
            <v>1725</v>
          </cell>
        </row>
        <row r="4282">
          <cell r="G4282">
            <v>2403</v>
          </cell>
        </row>
        <row r="4283">
          <cell r="G4283">
            <v>2591</v>
          </cell>
        </row>
        <row r="4284">
          <cell r="G4284">
            <v>2715</v>
          </cell>
        </row>
        <row r="4285">
          <cell r="G4285">
            <v>2514</v>
          </cell>
        </row>
        <row r="4286">
          <cell r="G4286">
            <v>2135</v>
          </cell>
        </row>
        <row r="4287">
          <cell r="G4287">
            <v>1585</v>
          </cell>
        </row>
        <row r="4288">
          <cell r="G4288">
            <v>2111</v>
          </cell>
        </row>
        <row r="4289">
          <cell r="G4289">
            <v>2170</v>
          </cell>
        </row>
        <row r="4290">
          <cell r="G4290">
            <v>2492</v>
          </cell>
        </row>
        <row r="4291">
          <cell r="G4291">
            <v>2888</v>
          </cell>
        </row>
        <row r="4292">
          <cell r="G4292">
            <v>2475</v>
          </cell>
        </row>
        <row r="4293">
          <cell r="G4293">
            <v>1923</v>
          </cell>
        </row>
        <row r="4294">
          <cell r="G4294">
            <v>1727</v>
          </cell>
        </row>
        <row r="4295">
          <cell r="G4295">
            <v>1598</v>
          </cell>
        </row>
        <row r="4296">
          <cell r="G4296">
            <v>2196</v>
          </cell>
        </row>
        <row r="4297">
          <cell r="G4297">
            <v>2558</v>
          </cell>
        </row>
        <row r="4298">
          <cell r="G4298">
            <v>2447</v>
          </cell>
        </row>
        <row r="4299">
          <cell r="G4299">
            <v>1930</v>
          </cell>
        </row>
        <row r="4300">
          <cell r="G4300">
            <v>1535</v>
          </cell>
        </row>
        <row r="4301">
          <cell r="G4301">
            <v>1638</v>
          </cell>
        </row>
        <row r="4302">
          <cell r="G4302">
            <v>1337</v>
          </cell>
        </row>
        <row r="4303">
          <cell r="G4303">
            <v>2025</v>
          </cell>
        </row>
        <row r="4304">
          <cell r="G4304">
            <v>1968</v>
          </cell>
        </row>
        <row r="4305">
          <cell r="G4305">
            <v>2258</v>
          </cell>
        </row>
        <row r="4306">
          <cell r="G4306">
            <v>2202</v>
          </cell>
        </row>
        <row r="4307">
          <cell r="G4307">
            <v>1459</v>
          </cell>
        </row>
        <row r="4308">
          <cell r="G4308">
            <v>1729</v>
          </cell>
        </row>
        <row r="4309">
          <cell r="G4309">
            <v>1466</v>
          </cell>
        </row>
        <row r="4310">
          <cell r="G4310">
            <v>2003</v>
          </cell>
        </row>
        <row r="4311">
          <cell r="G4311">
            <v>2525</v>
          </cell>
        </row>
        <row r="4312">
          <cell r="G4312">
            <v>2567</v>
          </cell>
        </row>
        <row r="4313">
          <cell r="G4313">
            <v>2167</v>
          </cell>
        </row>
        <row r="4314">
          <cell r="G4314">
            <v>1715</v>
          </cell>
        </row>
        <row r="4315">
          <cell r="G4315">
            <v>1816</v>
          </cell>
        </row>
        <row r="4316">
          <cell r="G4316">
            <v>1627</v>
          </cell>
        </row>
        <row r="4317">
          <cell r="G4317">
            <v>2514</v>
          </cell>
        </row>
        <row r="4318">
          <cell r="G4318">
            <v>2428</v>
          </cell>
        </row>
        <row r="4319">
          <cell r="G4319">
            <v>3326</v>
          </cell>
        </row>
        <row r="4320">
          <cell r="G4320">
            <v>2759</v>
          </cell>
        </row>
        <row r="4321">
          <cell r="G4321">
            <v>2099</v>
          </cell>
        </row>
        <row r="4322">
          <cell r="G4322">
            <v>2224</v>
          </cell>
        </row>
        <row r="4323">
          <cell r="G4323">
            <v>1670</v>
          </cell>
        </row>
        <row r="4324">
          <cell r="G4324">
            <v>2602</v>
          </cell>
        </row>
        <row r="4325">
          <cell r="G4325">
            <v>2534</v>
          </cell>
        </row>
        <row r="4326">
          <cell r="G4326">
            <v>3188</v>
          </cell>
        </row>
        <row r="4327">
          <cell r="G4327">
            <v>2934</v>
          </cell>
        </row>
        <row r="4328">
          <cell r="G4328">
            <v>2595</v>
          </cell>
        </row>
        <row r="4329">
          <cell r="G4329">
            <v>1937</v>
          </cell>
        </row>
        <row r="4330">
          <cell r="G4330">
            <v>1807</v>
          </cell>
        </row>
        <row r="4331">
          <cell r="G4331">
            <v>2525</v>
          </cell>
        </row>
        <row r="4332">
          <cell r="G4332">
            <v>3064</v>
          </cell>
        </row>
        <row r="4333">
          <cell r="G4333">
            <v>2965</v>
          </cell>
        </row>
        <row r="4334">
          <cell r="G4334">
            <v>2806</v>
          </cell>
        </row>
        <row r="4335">
          <cell r="G4335">
            <v>2540</v>
          </cell>
        </row>
        <row r="4336">
          <cell r="G4336">
            <v>1804</v>
          </cell>
        </row>
        <row r="4337">
          <cell r="G4337">
            <v>1821</v>
          </cell>
        </row>
        <row r="4338">
          <cell r="G4338">
            <v>2562</v>
          </cell>
        </row>
        <row r="4339">
          <cell r="G4339">
            <v>3002</v>
          </cell>
        </row>
        <row r="4340">
          <cell r="G4340">
            <v>3260</v>
          </cell>
        </row>
        <row r="4341">
          <cell r="G4341">
            <v>3126</v>
          </cell>
        </row>
        <row r="4342">
          <cell r="G4342">
            <v>2521</v>
          </cell>
        </row>
        <row r="4343">
          <cell r="G4343">
            <v>1749</v>
          </cell>
        </row>
        <row r="4344">
          <cell r="G4344">
            <v>1984</v>
          </cell>
        </row>
        <row r="4345">
          <cell r="G4345">
            <v>3142</v>
          </cell>
        </row>
        <row r="4346">
          <cell r="G4346">
            <v>3114</v>
          </cell>
        </row>
        <row r="4347">
          <cell r="G4347">
            <v>3022</v>
          </cell>
        </row>
        <row r="4348">
          <cell r="G4348">
            <v>2539</v>
          </cell>
        </row>
        <row r="4349">
          <cell r="G4349">
            <v>2386</v>
          </cell>
        </row>
        <row r="4350">
          <cell r="G4350">
            <v>1933</v>
          </cell>
        </row>
        <row r="4351">
          <cell r="G4351">
            <v>1593</v>
          </cell>
        </row>
        <row r="4352">
          <cell r="G4352">
            <v>2465</v>
          </cell>
        </row>
        <row r="4353">
          <cell r="G4353">
            <v>2503</v>
          </cell>
        </row>
        <row r="4354">
          <cell r="G4354">
            <v>2641</v>
          </cell>
        </row>
        <row r="4355">
          <cell r="G4355">
            <v>2669</v>
          </cell>
        </row>
        <row r="4356">
          <cell r="G4356">
            <v>2422</v>
          </cell>
        </row>
        <row r="4357">
          <cell r="G4357">
            <v>2145</v>
          </cell>
        </row>
        <row r="4358">
          <cell r="G4358">
            <v>2049</v>
          </cell>
        </row>
        <row r="4359">
          <cell r="G4359">
            <v>2946</v>
          </cell>
        </row>
        <row r="4360">
          <cell r="G4360">
            <v>3490</v>
          </cell>
        </row>
        <row r="4361">
          <cell r="G4361">
            <v>2789</v>
          </cell>
        </row>
        <row r="4362">
          <cell r="G4362">
            <v>2475</v>
          </cell>
        </row>
        <row r="4363">
          <cell r="G4363">
            <v>2183</v>
          </cell>
        </row>
        <row r="4364">
          <cell r="G4364">
            <v>2101</v>
          </cell>
        </row>
        <row r="4365">
          <cell r="G4365">
            <v>2020</v>
          </cell>
        </row>
        <row r="4366">
          <cell r="G4366">
            <v>2684</v>
          </cell>
        </row>
        <row r="4367">
          <cell r="G4367">
            <v>3365</v>
          </cell>
        </row>
        <row r="4368">
          <cell r="G4368">
            <v>2636</v>
          </cell>
        </row>
        <row r="4369">
          <cell r="G4369">
            <v>2402</v>
          </cell>
        </row>
        <row r="4370">
          <cell r="G4370">
            <v>2472</v>
          </cell>
        </row>
        <row r="4371">
          <cell r="G4371">
            <v>2108</v>
          </cell>
        </row>
        <row r="4372">
          <cell r="G4372">
            <v>1933</v>
          </cell>
        </row>
        <row r="4373">
          <cell r="G4373">
            <v>2811</v>
          </cell>
        </row>
        <row r="4374">
          <cell r="G4374">
            <v>3359</v>
          </cell>
        </row>
        <row r="4375">
          <cell r="G4375">
            <v>2404</v>
          </cell>
        </row>
        <row r="4376">
          <cell r="G4376">
            <v>2548</v>
          </cell>
        </row>
        <row r="4377">
          <cell r="G4377">
            <v>2326</v>
          </cell>
        </row>
        <row r="4378">
          <cell r="G4378">
            <v>1833</v>
          </cell>
        </row>
        <row r="4379">
          <cell r="G4379">
            <v>1717</v>
          </cell>
        </row>
        <row r="4380">
          <cell r="G4380">
            <v>2632</v>
          </cell>
        </row>
        <row r="4381">
          <cell r="G4381">
            <v>2857</v>
          </cell>
        </row>
        <row r="4382">
          <cell r="G4382">
            <v>2566</v>
          </cell>
        </row>
        <row r="4383">
          <cell r="G4383">
            <v>2333</v>
          </cell>
        </row>
        <row r="4384">
          <cell r="G4384">
            <v>2019</v>
          </cell>
        </row>
        <row r="4385">
          <cell r="G4385">
            <v>1773</v>
          </cell>
        </row>
        <row r="4386">
          <cell r="G4386">
            <v>1872</v>
          </cell>
        </row>
        <row r="4387">
          <cell r="G4387">
            <v>2621</v>
          </cell>
        </row>
        <row r="4388">
          <cell r="G4388">
            <v>3262</v>
          </cell>
        </row>
        <row r="4389">
          <cell r="G4389">
            <v>2843</v>
          </cell>
        </row>
        <row r="4390">
          <cell r="G4390">
            <v>2624</v>
          </cell>
        </row>
        <row r="4391">
          <cell r="G4391">
            <v>2106</v>
          </cell>
        </row>
        <row r="4392">
          <cell r="G4392">
            <v>2029</v>
          </cell>
        </row>
        <row r="4393">
          <cell r="G4393">
            <v>2037</v>
          </cell>
        </row>
        <row r="4394">
          <cell r="G4394">
            <v>2577</v>
          </cell>
        </row>
        <row r="4395">
          <cell r="G4395">
            <v>3404</v>
          </cell>
        </row>
        <row r="4396">
          <cell r="G4396">
            <v>2810</v>
          </cell>
        </row>
        <row r="4397">
          <cell r="G4397">
            <v>2280</v>
          </cell>
        </row>
        <row r="4398">
          <cell r="G4398">
            <v>2124</v>
          </cell>
        </row>
        <row r="4399">
          <cell r="G4399">
            <v>1837</v>
          </cell>
        </row>
        <row r="4400">
          <cell r="G4400">
            <v>2151</v>
          </cell>
        </row>
        <row r="4401">
          <cell r="G4401">
            <v>2397</v>
          </cell>
        </row>
        <row r="4402">
          <cell r="G4402">
            <v>3032</v>
          </cell>
        </row>
        <row r="4403">
          <cell r="G4403">
            <v>2855</v>
          </cell>
        </row>
        <row r="4404">
          <cell r="G4404">
            <v>2604</v>
          </cell>
        </row>
        <row r="4405">
          <cell r="G4405">
            <v>2259</v>
          </cell>
        </row>
        <row r="4406">
          <cell r="G4406">
            <v>1940</v>
          </cell>
        </row>
        <row r="4407">
          <cell r="G4407">
            <v>2240</v>
          </cell>
        </row>
        <row r="4408">
          <cell r="G4408">
            <v>2565</v>
          </cell>
        </row>
        <row r="4409">
          <cell r="G4409">
            <v>3256</v>
          </cell>
        </row>
        <row r="4410">
          <cell r="G4410">
            <v>2998</v>
          </cell>
        </row>
        <row r="4411">
          <cell r="G4411">
            <v>3101</v>
          </cell>
        </row>
        <row r="4412">
          <cell r="G4412">
            <v>2429</v>
          </cell>
        </row>
        <row r="4413">
          <cell r="G4413">
            <v>2388</v>
          </cell>
        </row>
        <row r="4414">
          <cell r="G4414">
            <v>3217</v>
          </cell>
        </row>
        <row r="4415">
          <cell r="G4415">
            <v>3081</v>
          </cell>
        </row>
        <row r="4416">
          <cell r="G4416">
            <v>3563</v>
          </cell>
        </row>
        <row r="4417">
          <cell r="G4417">
            <v>3134</v>
          </cell>
        </row>
        <row r="4418">
          <cell r="G4418">
            <v>3527</v>
          </cell>
        </row>
        <row r="4419">
          <cell r="G4419">
            <v>2754</v>
          </cell>
        </row>
        <row r="4420">
          <cell r="G4420">
            <v>2338</v>
          </cell>
        </row>
        <row r="4421">
          <cell r="G4421">
            <v>3040</v>
          </cell>
        </row>
        <row r="4422">
          <cell r="G4422">
            <v>2823</v>
          </cell>
        </row>
        <row r="4423">
          <cell r="G4423">
            <v>3505</v>
          </cell>
        </row>
        <row r="4424">
          <cell r="G4424">
            <v>3203</v>
          </cell>
        </row>
        <row r="4425">
          <cell r="G4425">
            <v>3548</v>
          </cell>
        </row>
        <row r="4426">
          <cell r="G4426">
            <v>2680</v>
          </cell>
        </row>
        <row r="4427">
          <cell r="G4427">
            <v>2300</v>
          </cell>
        </row>
        <row r="4428">
          <cell r="G4428">
            <v>3129</v>
          </cell>
        </row>
        <row r="4429">
          <cell r="G4429">
            <v>2730</v>
          </cell>
        </row>
        <row r="4430">
          <cell r="G4430">
            <v>3367</v>
          </cell>
        </row>
        <row r="4431">
          <cell r="G4431">
            <v>2740</v>
          </cell>
        </row>
        <row r="4432">
          <cell r="G4432">
            <v>3494</v>
          </cell>
        </row>
        <row r="4433">
          <cell r="G4433">
            <v>2662</v>
          </cell>
        </row>
        <row r="4434">
          <cell r="G4434">
            <v>2215</v>
          </cell>
        </row>
        <row r="4435">
          <cell r="G4435">
            <v>2889</v>
          </cell>
        </row>
        <row r="4436">
          <cell r="G4436">
            <v>2545</v>
          </cell>
        </row>
        <row r="4437">
          <cell r="G4437">
            <v>3237</v>
          </cell>
        </row>
        <row r="4438">
          <cell r="G4438">
            <v>2892</v>
          </cell>
        </row>
        <row r="4439">
          <cell r="G4439">
            <v>3126</v>
          </cell>
        </row>
        <row r="4440">
          <cell r="G4440">
            <v>2840</v>
          </cell>
        </row>
        <row r="4441">
          <cell r="G4441">
            <v>1824</v>
          </cell>
        </row>
        <row r="4442">
          <cell r="G4442">
            <v>2884</v>
          </cell>
        </row>
        <row r="4443">
          <cell r="G4443">
            <v>3091</v>
          </cell>
        </row>
        <row r="4444">
          <cell r="G4444">
            <v>3233</v>
          </cell>
        </row>
        <row r="4445">
          <cell r="G4445">
            <v>3319</v>
          </cell>
        </row>
        <row r="4446">
          <cell r="G4446">
            <v>3241</v>
          </cell>
        </row>
        <row r="4447">
          <cell r="G4447">
            <v>2616</v>
          </cell>
        </row>
        <row r="4448">
          <cell r="G4448">
            <v>1448</v>
          </cell>
        </row>
        <row r="4449">
          <cell r="G4449">
            <v>2900</v>
          </cell>
        </row>
        <row r="4450">
          <cell r="G4450">
            <v>3284</v>
          </cell>
        </row>
        <row r="4451">
          <cell r="G4451">
            <v>3377</v>
          </cell>
        </row>
        <row r="4452">
          <cell r="G4452">
            <v>3362</v>
          </cell>
        </row>
        <row r="4453">
          <cell r="G4453">
            <v>3016</v>
          </cell>
        </row>
        <row r="4454">
          <cell r="G4454">
            <v>2757</v>
          </cell>
        </row>
        <row r="4455">
          <cell r="G4455">
            <v>1826</v>
          </cell>
        </row>
        <row r="4456">
          <cell r="G4456">
            <v>2340</v>
          </cell>
        </row>
        <row r="4457">
          <cell r="G4457">
            <v>2875</v>
          </cell>
        </row>
        <row r="4458">
          <cell r="G4458">
            <v>3174</v>
          </cell>
        </row>
        <row r="4459">
          <cell r="G4459">
            <v>2845</v>
          </cell>
        </row>
        <row r="4460">
          <cell r="G4460">
            <v>2976</v>
          </cell>
        </row>
        <row r="4461">
          <cell r="G4461">
            <v>2795</v>
          </cell>
        </row>
        <row r="4462">
          <cell r="G4462">
            <v>1818</v>
          </cell>
        </row>
        <row r="4463">
          <cell r="G4463">
            <v>2513</v>
          </cell>
        </row>
        <row r="4464">
          <cell r="G4464">
            <v>2883</v>
          </cell>
        </row>
        <row r="4465">
          <cell r="G4465">
            <v>3355</v>
          </cell>
        </row>
        <row r="4466">
          <cell r="G4466">
            <v>3021</v>
          </cell>
        </row>
        <row r="4467">
          <cell r="G4467">
            <v>2486</v>
          </cell>
        </row>
        <row r="4468">
          <cell r="G4468">
            <v>2608</v>
          </cell>
        </row>
        <row r="4469">
          <cell r="G4469">
            <v>2009</v>
          </cell>
        </row>
        <row r="4470">
          <cell r="G4470">
            <v>2389</v>
          </cell>
        </row>
        <row r="4471">
          <cell r="G4471">
            <v>2826</v>
          </cell>
        </row>
        <row r="4472">
          <cell r="G4472">
            <v>3229</v>
          </cell>
        </row>
        <row r="4473">
          <cell r="G4473">
            <v>2938</v>
          </cell>
        </row>
        <row r="4474">
          <cell r="G4474">
            <v>2437</v>
          </cell>
        </row>
        <row r="4475">
          <cell r="G4475">
            <v>1910</v>
          </cell>
        </row>
        <row r="4476">
          <cell r="G4476">
            <v>1662</v>
          </cell>
        </row>
        <row r="4477">
          <cell r="G4477">
            <v>1834</v>
          </cell>
        </row>
        <row r="4478">
          <cell r="G4478">
            <v>2109</v>
          </cell>
        </row>
        <row r="4479">
          <cell r="G4479">
            <v>2846</v>
          </cell>
        </row>
        <row r="4480">
          <cell r="G4480">
            <v>2633</v>
          </cell>
        </row>
        <row r="4481">
          <cell r="G4481">
            <v>2923</v>
          </cell>
        </row>
        <row r="4482">
          <cell r="G4482">
            <v>2238</v>
          </cell>
        </row>
        <row r="4483">
          <cell r="G4483">
            <v>2349</v>
          </cell>
        </row>
        <row r="4484">
          <cell r="G4484">
            <v>2101</v>
          </cell>
        </row>
        <row r="4485">
          <cell r="G4485">
            <v>2237</v>
          </cell>
        </row>
        <row r="4486">
          <cell r="G4486">
            <v>3055</v>
          </cell>
        </row>
        <row r="4487">
          <cell r="G4487">
            <v>2571</v>
          </cell>
        </row>
        <row r="4488">
          <cell r="G4488">
            <v>3043</v>
          </cell>
        </row>
        <row r="4489">
          <cell r="G4489">
            <v>2265</v>
          </cell>
        </row>
        <row r="4490">
          <cell r="G4490">
            <v>2464</v>
          </cell>
        </row>
        <row r="4491">
          <cell r="G4491">
            <v>2187</v>
          </cell>
        </row>
        <row r="4492">
          <cell r="G4492">
            <v>2234</v>
          </cell>
        </row>
        <row r="4493">
          <cell r="G4493">
            <v>3066</v>
          </cell>
        </row>
        <row r="4494">
          <cell r="G4494">
            <v>2522</v>
          </cell>
        </row>
        <row r="4495">
          <cell r="G4495">
            <v>2709</v>
          </cell>
        </row>
        <row r="4496">
          <cell r="G4496">
            <v>2351</v>
          </cell>
        </row>
        <row r="4497">
          <cell r="G4497">
            <v>2644</v>
          </cell>
        </row>
        <row r="4498">
          <cell r="G4498">
            <v>2162</v>
          </cell>
        </row>
        <row r="4499">
          <cell r="G4499">
            <v>2314</v>
          </cell>
        </row>
        <row r="4500">
          <cell r="G4500">
            <v>3140</v>
          </cell>
        </row>
        <row r="4501">
          <cell r="G4501">
            <v>2882</v>
          </cell>
        </row>
        <row r="4502">
          <cell r="G4502">
            <v>2834</v>
          </cell>
        </row>
        <row r="4503">
          <cell r="G4503">
            <v>2125</v>
          </cell>
        </row>
        <row r="4504">
          <cell r="G4504">
            <v>2633</v>
          </cell>
        </row>
        <row r="4505">
          <cell r="G4505">
            <v>2213</v>
          </cell>
        </row>
        <row r="4506">
          <cell r="G4506">
            <v>2651</v>
          </cell>
        </row>
        <row r="4507">
          <cell r="G4507">
            <v>3134</v>
          </cell>
        </row>
        <row r="4508">
          <cell r="G4508">
            <v>2935</v>
          </cell>
        </row>
        <row r="4509">
          <cell r="G4509">
            <v>3378</v>
          </cell>
        </row>
        <row r="4510">
          <cell r="G4510">
            <v>2546</v>
          </cell>
        </row>
        <row r="4511">
          <cell r="G4511">
            <v>2508</v>
          </cell>
        </row>
        <row r="4512">
          <cell r="G4512">
            <v>2322</v>
          </cell>
        </row>
        <row r="4513">
          <cell r="G4513">
            <v>2935</v>
          </cell>
        </row>
        <row r="4514">
          <cell r="G4514">
            <v>3073</v>
          </cell>
        </row>
        <row r="4515">
          <cell r="G4515">
            <v>2596</v>
          </cell>
        </row>
        <row r="4516">
          <cell r="G4516">
            <v>2861</v>
          </cell>
        </row>
        <row r="4517">
          <cell r="G4517">
            <v>2251</v>
          </cell>
        </row>
        <row r="4518">
          <cell r="G4518">
            <v>2416</v>
          </cell>
        </row>
        <row r="4519">
          <cell r="G4519">
            <v>2374</v>
          </cell>
        </row>
        <row r="4520">
          <cell r="G4520">
            <v>2410</v>
          </cell>
        </row>
        <row r="4521">
          <cell r="G4521">
            <v>2709</v>
          </cell>
        </row>
        <row r="4522">
          <cell r="G4522">
            <v>2595</v>
          </cell>
        </row>
        <row r="4523">
          <cell r="G4523">
            <v>2881</v>
          </cell>
        </row>
        <row r="4524">
          <cell r="G4524">
            <v>2264</v>
          </cell>
        </row>
        <row r="4525">
          <cell r="G4525">
            <v>2287</v>
          </cell>
        </row>
        <row r="4526">
          <cell r="G4526">
            <v>2206</v>
          </cell>
        </row>
        <row r="4527">
          <cell r="G4527">
            <v>2042</v>
          </cell>
        </row>
        <row r="4528">
          <cell r="G4528">
            <v>2951</v>
          </cell>
        </row>
        <row r="4529">
          <cell r="G4529">
            <v>2336</v>
          </cell>
        </row>
        <row r="4530">
          <cell r="G4530">
            <v>2725</v>
          </cell>
        </row>
        <row r="4531">
          <cell r="G4531">
            <v>1977</v>
          </cell>
        </row>
        <row r="4532">
          <cell r="G4532">
            <v>1781</v>
          </cell>
        </row>
        <row r="4533">
          <cell r="G4533">
            <v>2145</v>
          </cell>
        </row>
        <row r="4534">
          <cell r="G4534">
            <v>1988</v>
          </cell>
        </row>
        <row r="4535">
          <cell r="G4535">
            <v>2892</v>
          </cell>
        </row>
        <row r="4536">
          <cell r="G4536">
            <v>2406</v>
          </cell>
        </row>
        <row r="4537">
          <cell r="G4537">
            <v>2824</v>
          </cell>
        </row>
        <row r="4538">
          <cell r="G4538">
            <v>1929</v>
          </cell>
        </row>
        <row r="4539">
          <cell r="G4539">
            <v>2040</v>
          </cell>
        </row>
        <row r="4540">
          <cell r="G4540">
            <v>2020</v>
          </cell>
        </row>
        <row r="4541">
          <cell r="G4541">
            <v>2178</v>
          </cell>
        </row>
        <row r="4542">
          <cell r="G4542">
            <v>2805</v>
          </cell>
        </row>
        <row r="4543">
          <cell r="G4543">
            <v>2551</v>
          </cell>
        </row>
        <row r="4544">
          <cell r="G4544">
            <v>2756</v>
          </cell>
        </row>
        <row r="4545">
          <cell r="G4545">
            <v>1715</v>
          </cell>
        </row>
        <row r="4546">
          <cell r="G4546">
            <v>2119</v>
          </cell>
        </row>
        <row r="4547">
          <cell r="G4547">
            <v>1585</v>
          </cell>
        </row>
        <row r="4548">
          <cell r="G4548">
            <v>1777</v>
          </cell>
        </row>
        <row r="4549">
          <cell r="G4549">
            <v>2508</v>
          </cell>
        </row>
        <row r="4550">
          <cell r="G4550">
            <v>2405</v>
          </cell>
        </row>
        <row r="4551">
          <cell r="G4551">
            <v>2615</v>
          </cell>
        </row>
        <row r="4552">
          <cell r="G4552">
            <v>1872</v>
          </cell>
        </row>
        <row r="4553">
          <cell r="G4553">
            <v>2150</v>
          </cell>
        </row>
        <row r="4554">
          <cell r="G4554">
            <v>1678</v>
          </cell>
        </row>
        <row r="4555">
          <cell r="G4555">
            <v>2149</v>
          </cell>
        </row>
        <row r="4556">
          <cell r="G4556">
            <v>2590</v>
          </cell>
        </row>
        <row r="4557">
          <cell r="G4557">
            <v>2647</v>
          </cell>
        </row>
        <row r="4558">
          <cell r="G4558">
            <v>2940</v>
          </cell>
        </row>
        <row r="4559">
          <cell r="G4559">
            <v>1939</v>
          </cell>
        </row>
        <row r="4560">
          <cell r="G4560">
            <v>2139</v>
          </cell>
        </row>
        <row r="4561">
          <cell r="G4561">
            <v>1671</v>
          </cell>
        </row>
        <row r="4562">
          <cell r="G4562">
            <v>1859</v>
          </cell>
        </row>
        <row r="4563">
          <cell r="G4563">
            <v>2643</v>
          </cell>
        </row>
        <row r="4564">
          <cell r="G4564">
            <v>2824</v>
          </cell>
        </row>
        <row r="4565">
          <cell r="G4565">
            <v>3017</v>
          </cell>
        </row>
        <row r="4566">
          <cell r="G4566">
            <v>1957</v>
          </cell>
        </row>
        <row r="4567">
          <cell r="G4567">
            <v>2221</v>
          </cell>
        </row>
        <row r="4568">
          <cell r="G4568">
            <v>1724</v>
          </cell>
        </row>
        <row r="4569">
          <cell r="G4569">
            <v>2056</v>
          </cell>
        </row>
        <row r="4570">
          <cell r="G4570">
            <v>2589</v>
          </cell>
        </row>
        <row r="4571">
          <cell r="G4571">
            <v>2308</v>
          </cell>
        </row>
        <row r="4572">
          <cell r="G4572">
            <v>2911</v>
          </cell>
        </row>
        <row r="4573">
          <cell r="G4573">
            <v>2100</v>
          </cell>
        </row>
        <row r="4574">
          <cell r="G4574">
            <v>1660</v>
          </cell>
        </row>
        <row r="4575">
          <cell r="G4575">
            <v>2099</v>
          </cell>
        </row>
        <row r="4576">
          <cell r="G4576">
            <v>2869</v>
          </cell>
        </row>
        <row r="4577">
          <cell r="G4577">
            <v>2834</v>
          </cell>
        </row>
        <row r="4578">
          <cell r="G4578">
            <v>2685</v>
          </cell>
        </row>
        <row r="4579">
          <cell r="G4579">
            <v>2962</v>
          </cell>
        </row>
        <row r="4580">
          <cell r="G4580">
            <v>2389</v>
          </cell>
        </row>
        <row r="4581">
          <cell r="G4581">
            <v>2043</v>
          </cell>
        </row>
        <row r="4582">
          <cell r="G4582">
            <v>2204</v>
          </cell>
        </row>
        <row r="4583">
          <cell r="G4583">
            <v>2564</v>
          </cell>
        </row>
        <row r="4584">
          <cell r="G4584">
            <v>2987</v>
          </cell>
        </row>
        <row r="4585">
          <cell r="G4585">
            <v>2410</v>
          </cell>
        </row>
        <row r="4586">
          <cell r="G4586">
            <v>3223</v>
          </cell>
        </row>
        <row r="4587">
          <cell r="G4587">
            <v>2415</v>
          </cell>
        </row>
        <row r="4588">
          <cell r="G4588">
            <v>2452</v>
          </cell>
        </row>
        <row r="4589">
          <cell r="G4589">
            <v>2743</v>
          </cell>
        </row>
        <row r="4590">
          <cell r="G4590">
            <v>2922</v>
          </cell>
        </row>
        <row r="4591">
          <cell r="G4591">
            <v>3035</v>
          </cell>
        </row>
        <row r="4592">
          <cell r="G4592">
            <v>2868</v>
          </cell>
        </row>
        <row r="4593">
          <cell r="G4593">
            <v>3388</v>
          </cell>
        </row>
        <row r="4594">
          <cell r="G4594">
            <v>2508</v>
          </cell>
        </row>
        <row r="4595">
          <cell r="G4595">
            <v>2344</v>
          </cell>
        </row>
        <row r="4596">
          <cell r="G4596">
            <v>2070</v>
          </cell>
        </row>
        <row r="4597">
          <cell r="G4597">
            <v>2798</v>
          </cell>
        </row>
        <row r="4598">
          <cell r="G4598">
            <v>2751</v>
          </cell>
        </row>
        <row r="4599">
          <cell r="G4599">
            <v>2659</v>
          </cell>
        </row>
        <row r="4600">
          <cell r="G4600">
            <v>3044</v>
          </cell>
        </row>
        <row r="4601">
          <cell r="G4601">
            <v>2506</v>
          </cell>
        </row>
        <row r="4602">
          <cell r="G4602">
            <v>2474</v>
          </cell>
        </row>
        <row r="4603">
          <cell r="A4603">
            <v>43831</v>
          </cell>
        </row>
        <row r="4604">
          <cell r="A4604">
            <v>43832</v>
          </cell>
        </row>
        <row r="4605">
          <cell r="A4605">
            <v>43833</v>
          </cell>
        </row>
        <row r="4606">
          <cell r="A4606">
            <v>43834</v>
          </cell>
        </row>
        <row r="4607">
          <cell r="A4607">
            <v>43835</v>
          </cell>
        </row>
        <row r="4608">
          <cell r="A4608">
            <v>43836</v>
          </cell>
        </row>
        <row r="4609">
          <cell r="A4609">
            <v>43837</v>
          </cell>
        </row>
        <row r="4610">
          <cell r="A4610">
            <v>43838</v>
          </cell>
        </row>
        <row r="4611">
          <cell r="A4611">
            <v>43839</v>
          </cell>
        </row>
        <row r="4612">
          <cell r="A4612">
            <v>43840</v>
          </cell>
        </row>
        <row r="4613">
          <cell r="A4613">
            <v>43841</v>
          </cell>
        </row>
        <row r="4614">
          <cell r="A4614">
            <v>43842</v>
          </cell>
        </row>
        <row r="4615">
          <cell r="A4615">
            <v>43843</v>
          </cell>
        </row>
        <row r="4616">
          <cell r="A4616">
            <v>43844</v>
          </cell>
        </row>
        <row r="4617">
          <cell r="A4617">
            <v>43845</v>
          </cell>
        </row>
        <row r="4618">
          <cell r="A4618">
            <v>43846</v>
          </cell>
        </row>
        <row r="4619">
          <cell r="A4619">
            <v>43847</v>
          </cell>
        </row>
        <row r="4620">
          <cell r="A4620">
            <v>43848</v>
          </cell>
        </row>
        <row r="4621">
          <cell r="A4621">
            <v>43849</v>
          </cell>
        </row>
        <row r="4622">
          <cell r="A4622">
            <v>43850</v>
          </cell>
        </row>
        <row r="4623">
          <cell r="A4623">
            <v>43851</v>
          </cell>
        </row>
        <row r="4624">
          <cell r="A4624">
            <v>43852</v>
          </cell>
        </row>
        <row r="4625">
          <cell r="A4625">
            <v>43853</v>
          </cell>
        </row>
        <row r="4626">
          <cell r="A4626">
            <v>43854</v>
          </cell>
        </row>
        <row r="4627">
          <cell r="A4627">
            <v>43855</v>
          </cell>
        </row>
        <row r="4628">
          <cell r="A4628">
            <v>43856</v>
          </cell>
        </row>
        <row r="4629">
          <cell r="A4629">
            <v>43857</v>
          </cell>
        </row>
        <row r="4630">
          <cell r="A4630">
            <v>43858</v>
          </cell>
        </row>
        <row r="4631">
          <cell r="A4631">
            <v>43859</v>
          </cell>
        </row>
        <row r="4632">
          <cell r="A4632">
            <v>43860</v>
          </cell>
        </row>
        <row r="4633">
          <cell r="A4633">
            <v>43861</v>
          </cell>
        </row>
        <row r="4634">
          <cell r="A4634">
            <v>43862</v>
          </cell>
        </row>
        <row r="4635">
          <cell r="A4635">
            <v>43863</v>
          </cell>
        </row>
        <row r="4636">
          <cell r="A4636">
            <v>43864</v>
          </cell>
        </row>
        <row r="4637">
          <cell r="A4637">
            <v>43865</v>
          </cell>
        </row>
        <row r="4638">
          <cell r="A4638">
            <v>43866</v>
          </cell>
        </row>
        <row r="4639">
          <cell r="A4639">
            <v>43867</v>
          </cell>
        </row>
        <row r="4640">
          <cell r="A4640">
            <v>43868</v>
          </cell>
        </row>
        <row r="4641">
          <cell r="A4641">
            <v>43869</v>
          </cell>
        </row>
        <row r="4642">
          <cell r="A4642">
            <v>43870</v>
          </cell>
        </row>
        <row r="4643">
          <cell r="A4643">
            <v>43871</v>
          </cell>
        </row>
        <row r="4644">
          <cell r="A4644">
            <v>43872</v>
          </cell>
        </row>
        <row r="4645">
          <cell r="A4645">
            <v>43873</v>
          </cell>
        </row>
        <row r="4646">
          <cell r="A4646">
            <v>43874</v>
          </cell>
        </row>
        <row r="4647">
          <cell r="A4647">
            <v>43875</v>
          </cell>
        </row>
        <row r="4648">
          <cell r="A4648">
            <v>43876</v>
          </cell>
        </row>
        <row r="4649">
          <cell r="A4649">
            <v>43877</v>
          </cell>
        </row>
        <row r="4650">
          <cell r="A4650">
            <v>43878</v>
          </cell>
        </row>
        <row r="4651">
          <cell r="A4651">
            <v>43879</v>
          </cell>
        </row>
        <row r="4652">
          <cell r="A4652">
            <v>43880</v>
          </cell>
        </row>
        <row r="4653">
          <cell r="A4653">
            <v>43881</v>
          </cell>
        </row>
        <row r="4654">
          <cell r="A4654">
            <v>43882</v>
          </cell>
        </row>
        <row r="4655">
          <cell r="A4655">
            <v>43883</v>
          </cell>
        </row>
        <row r="4656">
          <cell r="A4656">
            <v>43884</v>
          </cell>
        </row>
        <row r="4657">
          <cell r="A4657">
            <v>43885</v>
          </cell>
        </row>
        <row r="4658">
          <cell r="A4658">
            <v>43886</v>
          </cell>
        </row>
        <row r="4659">
          <cell r="A4659">
            <v>43887</v>
          </cell>
        </row>
        <row r="4660">
          <cell r="A4660">
            <v>43888</v>
          </cell>
        </row>
        <row r="4661">
          <cell r="A4661">
            <v>43889</v>
          </cell>
        </row>
        <row r="4662">
          <cell r="A4662">
            <v>43890</v>
          </cell>
        </row>
        <row r="4663">
          <cell r="A4663">
            <v>43891</v>
          </cell>
        </row>
        <row r="4664">
          <cell r="A4664">
            <v>43892</v>
          </cell>
        </row>
        <row r="4665">
          <cell r="A4665">
            <v>43893</v>
          </cell>
        </row>
        <row r="4666">
          <cell r="A4666">
            <v>43894</v>
          </cell>
        </row>
        <row r="4667">
          <cell r="A4667">
            <v>43895</v>
          </cell>
        </row>
        <row r="4668">
          <cell r="A4668">
            <v>43896</v>
          </cell>
        </row>
        <row r="4669">
          <cell r="A4669">
            <v>43897</v>
          </cell>
        </row>
        <row r="4670">
          <cell r="A4670">
            <v>43898</v>
          </cell>
        </row>
        <row r="4671">
          <cell r="A4671">
            <v>43899</v>
          </cell>
        </row>
        <row r="4672">
          <cell r="A4672">
            <v>43900</v>
          </cell>
        </row>
        <row r="4673">
          <cell r="A4673">
            <v>43901</v>
          </cell>
        </row>
        <row r="4674">
          <cell r="A4674">
            <v>43902</v>
          </cell>
        </row>
        <row r="4675">
          <cell r="A4675">
            <v>43903</v>
          </cell>
        </row>
        <row r="4676">
          <cell r="A4676">
            <v>43904</v>
          </cell>
        </row>
        <row r="4677">
          <cell r="A4677">
            <v>43905</v>
          </cell>
        </row>
        <row r="4678">
          <cell r="A4678">
            <v>43906</v>
          </cell>
        </row>
        <row r="4679">
          <cell r="A4679">
            <v>43907</v>
          </cell>
        </row>
        <row r="4680">
          <cell r="A4680">
            <v>43908</v>
          </cell>
        </row>
        <row r="4681">
          <cell r="A4681">
            <v>43909</v>
          </cell>
        </row>
        <row r="4682">
          <cell r="A4682">
            <v>43910</v>
          </cell>
        </row>
        <row r="4683">
          <cell r="A4683">
            <v>43911</v>
          </cell>
        </row>
        <row r="4684">
          <cell r="A4684">
            <v>43912</v>
          </cell>
        </row>
        <row r="4685">
          <cell r="A4685">
            <v>43913</v>
          </cell>
        </row>
        <row r="4686">
          <cell r="A4686">
            <v>43914</v>
          </cell>
        </row>
        <row r="4687">
          <cell r="A4687">
            <v>43915</v>
          </cell>
        </row>
        <row r="4688">
          <cell r="A4688">
            <v>43916</v>
          </cell>
        </row>
        <row r="4689">
          <cell r="A4689">
            <v>43917</v>
          </cell>
        </row>
        <row r="4690">
          <cell r="A4690">
            <v>43918</v>
          </cell>
        </row>
        <row r="4691">
          <cell r="A4691">
            <v>43919</v>
          </cell>
        </row>
        <row r="4692">
          <cell r="A4692">
            <v>43920</v>
          </cell>
        </row>
        <row r="4693">
          <cell r="A4693">
            <v>43921</v>
          </cell>
        </row>
        <row r="4694">
          <cell r="A4694">
            <v>43922</v>
          </cell>
        </row>
        <row r="4695">
          <cell r="A4695">
            <v>43923</v>
          </cell>
        </row>
        <row r="4696">
          <cell r="A4696">
            <v>43924</v>
          </cell>
        </row>
        <row r="4697">
          <cell r="A4697">
            <v>43925</v>
          </cell>
        </row>
        <row r="4698">
          <cell r="A4698">
            <v>43926</v>
          </cell>
        </row>
        <row r="4699">
          <cell r="A4699">
            <v>43927</v>
          </cell>
        </row>
        <row r="4700">
          <cell r="A4700">
            <v>43928</v>
          </cell>
        </row>
        <row r="4701">
          <cell r="A4701">
            <v>43929</v>
          </cell>
        </row>
        <row r="4702">
          <cell r="A4702">
            <v>43930</v>
          </cell>
        </row>
        <row r="4703">
          <cell r="A4703">
            <v>43931</v>
          </cell>
        </row>
        <row r="4704">
          <cell r="A4704">
            <v>43932</v>
          </cell>
        </row>
        <row r="4705">
          <cell r="A4705">
            <v>43933</v>
          </cell>
        </row>
        <row r="4706">
          <cell r="A4706">
            <v>43934</v>
          </cell>
        </row>
        <row r="4707">
          <cell r="A4707">
            <v>43935</v>
          </cell>
        </row>
        <row r="4708">
          <cell r="A4708">
            <v>43936</v>
          </cell>
        </row>
        <row r="4709">
          <cell r="A4709">
            <v>43937</v>
          </cell>
        </row>
        <row r="4710">
          <cell r="A4710">
            <v>43938</v>
          </cell>
        </row>
        <row r="4711">
          <cell r="A4711">
            <v>43939</v>
          </cell>
        </row>
        <row r="4712">
          <cell r="A4712">
            <v>43940</v>
          </cell>
        </row>
        <row r="4713">
          <cell r="A4713">
            <v>43941</v>
          </cell>
        </row>
        <row r="4714">
          <cell r="A4714">
            <v>43942</v>
          </cell>
        </row>
        <row r="4715">
          <cell r="A4715">
            <v>43943</v>
          </cell>
        </row>
        <row r="4716">
          <cell r="A4716">
            <v>43944</v>
          </cell>
        </row>
        <row r="4717">
          <cell r="A4717">
            <v>43945</v>
          </cell>
        </row>
        <row r="4718">
          <cell r="A4718">
            <v>43946</v>
          </cell>
        </row>
        <row r="4719">
          <cell r="A4719">
            <v>43947</v>
          </cell>
        </row>
        <row r="4720">
          <cell r="A4720">
            <v>43948</v>
          </cell>
        </row>
        <row r="4721">
          <cell r="A4721">
            <v>43949</v>
          </cell>
        </row>
        <row r="4722">
          <cell r="A4722">
            <v>43950</v>
          </cell>
        </row>
        <row r="4723">
          <cell r="A4723">
            <v>43951</v>
          </cell>
        </row>
        <row r="4724">
          <cell r="A4724">
            <v>43952</v>
          </cell>
        </row>
        <row r="4725">
          <cell r="A4725">
            <v>43953</v>
          </cell>
        </row>
        <row r="4726">
          <cell r="A4726">
            <v>43954</v>
          </cell>
        </row>
        <row r="4727">
          <cell r="A4727">
            <v>43955</v>
          </cell>
        </row>
        <row r="4728">
          <cell r="A4728">
            <v>43956</v>
          </cell>
        </row>
        <row r="4729">
          <cell r="A4729">
            <v>43957</v>
          </cell>
        </row>
        <row r="4730">
          <cell r="A4730">
            <v>43958</v>
          </cell>
        </row>
        <row r="4731">
          <cell r="A4731">
            <v>43959</v>
          </cell>
        </row>
        <row r="4732">
          <cell r="A4732">
            <v>43960</v>
          </cell>
        </row>
        <row r="4733">
          <cell r="A4733">
            <v>43961</v>
          </cell>
        </row>
        <row r="4734">
          <cell r="A4734">
            <v>43962</v>
          </cell>
        </row>
        <row r="4735">
          <cell r="A4735">
            <v>43963</v>
          </cell>
        </row>
        <row r="4736">
          <cell r="A4736">
            <v>43964</v>
          </cell>
        </row>
        <row r="4737">
          <cell r="A4737">
            <v>43965</v>
          </cell>
        </row>
        <row r="4738">
          <cell r="A4738">
            <v>43966</v>
          </cell>
        </row>
        <row r="4739">
          <cell r="A4739">
            <v>43967</v>
          </cell>
        </row>
        <row r="4740">
          <cell r="A4740">
            <v>43968</v>
          </cell>
        </row>
        <row r="4741">
          <cell r="A4741">
            <v>43969</v>
          </cell>
        </row>
        <row r="4742">
          <cell r="A4742">
            <v>43970</v>
          </cell>
        </row>
        <row r="4743">
          <cell r="A4743">
            <v>43971</v>
          </cell>
        </row>
        <row r="4744">
          <cell r="A4744">
            <v>43972</v>
          </cell>
        </row>
        <row r="4745">
          <cell r="A4745">
            <v>43973</v>
          </cell>
        </row>
        <row r="4746">
          <cell r="A4746">
            <v>43974</v>
          </cell>
        </row>
        <row r="4747">
          <cell r="A4747">
            <v>43975</v>
          </cell>
        </row>
        <row r="4748">
          <cell r="A4748">
            <v>43976</v>
          </cell>
        </row>
        <row r="4749">
          <cell r="A4749">
            <v>43977</v>
          </cell>
        </row>
        <row r="4750">
          <cell r="A4750">
            <v>43978</v>
          </cell>
        </row>
        <row r="4751">
          <cell r="A4751">
            <v>43979</v>
          </cell>
        </row>
        <row r="4752">
          <cell r="A4752">
            <v>43980</v>
          </cell>
        </row>
        <row r="4753">
          <cell r="A4753">
            <v>43981</v>
          </cell>
        </row>
        <row r="4754">
          <cell r="A4754">
            <v>43982</v>
          </cell>
        </row>
        <row r="4755">
          <cell r="A4755">
            <v>43983</v>
          </cell>
        </row>
        <row r="4756">
          <cell r="A4756">
            <v>43984</v>
          </cell>
        </row>
        <row r="4757">
          <cell r="A4757">
            <v>43985</v>
          </cell>
        </row>
        <row r="4758">
          <cell r="A4758">
            <v>43986</v>
          </cell>
        </row>
        <row r="4759">
          <cell r="A4759">
            <v>43987</v>
          </cell>
        </row>
        <row r="4760">
          <cell r="A4760">
            <v>43988</v>
          </cell>
        </row>
        <row r="4761">
          <cell r="A4761">
            <v>43989</v>
          </cell>
        </row>
        <row r="4762">
          <cell r="A4762">
            <v>43990</v>
          </cell>
        </row>
        <row r="4763">
          <cell r="A4763">
            <v>43991</v>
          </cell>
        </row>
        <row r="4764">
          <cell r="A4764">
            <v>43992</v>
          </cell>
        </row>
        <row r="4765">
          <cell r="A4765">
            <v>43993</v>
          </cell>
        </row>
        <row r="4766">
          <cell r="A4766">
            <v>43994</v>
          </cell>
        </row>
        <row r="4767">
          <cell r="A4767">
            <v>43995</v>
          </cell>
        </row>
        <row r="4768">
          <cell r="A4768">
            <v>43996</v>
          </cell>
        </row>
        <row r="4769">
          <cell r="A4769">
            <v>43997</v>
          </cell>
        </row>
        <row r="4770">
          <cell r="A4770">
            <v>43998</v>
          </cell>
        </row>
        <row r="4771">
          <cell r="A4771">
            <v>43999</v>
          </cell>
        </row>
        <row r="4772">
          <cell r="A4772">
            <v>44000</v>
          </cell>
        </row>
        <row r="4773">
          <cell r="A4773">
            <v>44001</v>
          </cell>
        </row>
        <row r="4774">
          <cell r="A4774">
            <v>44002</v>
          </cell>
        </row>
        <row r="4775">
          <cell r="A4775">
            <v>44003</v>
          </cell>
        </row>
        <row r="4776">
          <cell r="A4776">
            <v>44004</v>
          </cell>
        </row>
        <row r="4777">
          <cell r="A4777">
            <v>44005</v>
          </cell>
        </row>
        <row r="4778">
          <cell r="A4778">
            <v>44006</v>
          </cell>
        </row>
        <row r="4779">
          <cell r="A4779">
            <v>44007</v>
          </cell>
        </row>
        <row r="4780">
          <cell r="A4780">
            <v>44008</v>
          </cell>
        </row>
        <row r="4781">
          <cell r="A4781">
            <v>44009</v>
          </cell>
        </row>
        <row r="4782">
          <cell r="A4782">
            <v>44010</v>
          </cell>
        </row>
        <row r="4783">
          <cell r="A4783">
            <v>44011</v>
          </cell>
        </row>
        <row r="4784">
          <cell r="A4784">
            <v>44012</v>
          </cell>
        </row>
        <row r="4785">
          <cell r="A4785">
            <v>44013</v>
          </cell>
        </row>
        <row r="4786">
          <cell r="A4786">
            <v>44014</v>
          </cell>
        </row>
        <row r="4787">
          <cell r="A4787">
            <v>44015</v>
          </cell>
        </row>
        <row r="4788">
          <cell r="A4788">
            <v>44016</v>
          </cell>
        </row>
        <row r="4789">
          <cell r="A4789">
            <v>44017</v>
          </cell>
        </row>
        <row r="4790">
          <cell r="A4790">
            <v>44018</v>
          </cell>
        </row>
        <row r="4791">
          <cell r="A4791">
            <v>44019</v>
          </cell>
        </row>
        <row r="4792">
          <cell r="A4792">
            <v>44020</v>
          </cell>
        </row>
        <row r="4793">
          <cell r="A4793">
            <v>44021</v>
          </cell>
        </row>
        <row r="4794">
          <cell r="A4794">
            <v>44022</v>
          </cell>
        </row>
        <row r="4795">
          <cell r="A4795">
            <v>44023</v>
          </cell>
        </row>
        <row r="4796">
          <cell r="A4796">
            <v>44024</v>
          </cell>
        </row>
        <row r="4797">
          <cell r="A4797">
            <v>44025</v>
          </cell>
        </row>
        <row r="4798">
          <cell r="A4798">
            <v>44026</v>
          </cell>
        </row>
        <row r="4799">
          <cell r="A4799">
            <v>44027</v>
          </cell>
        </row>
        <row r="4800">
          <cell r="A4800">
            <v>44028</v>
          </cell>
        </row>
        <row r="4801">
          <cell r="A4801">
            <v>44029</v>
          </cell>
        </row>
        <row r="4802">
          <cell r="A4802">
            <v>44030</v>
          </cell>
        </row>
        <row r="4803">
          <cell r="A4803">
            <v>44031</v>
          </cell>
        </row>
        <row r="4804">
          <cell r="A4804">
            <v>44032</v>
          </cell>
        </row>
        <row r="4805">
          <cell r="A4805">
            <v>44033</v>
          </cell>
        </row>
        <row r="4806">
          <cell r="A4806">
            <v>44034</v>
          </cell>
        </row>
        <row r="4807">
          <cell r="A4807">
            <v>44035</v>
          </cell>
        </row>
        <row r="4808">
          <cell r="A4808">
            <v>44036</v>
          </cell>
        </row>
        <row r="4809">
          <cell r="A4809">
            <v>44037</v>
          </cell>
        </row>
        <row r="4810">
          <cell r="A4810">
            <v>44038</v>
          </cell>
        </row>
        <row r="4811">
          <cell r="A4811">
            <v>44039</v>
          </cell>
        </row>
        <row r="4812">
          <cell r="A4812">
            <v>44040</v>
          </cell>
        </row>
        <row r="4813">
          <cell r="A4813">
            <v>44041</v>
          </cell>
        </row>
        <row r="4814">
          <cell r="A4814">
            <v>44042</v>
          </cell>
        </row>
        <row r="4815">
          <cell r="A4815">
            <v>44043</v>
          </cell>
        </row>
        <row r="4816">
          <cell r="A4816">
            <v>44044</v>
          </cell>
        </row>
        <row r="4817">
          <cell r="A4817">
            <v>44045</v>
          </cell>
        </row>
        <row r="4818">
          <cell r="A4818">
            <v>44046</v>
          </cell>
        </row>
        <row r="4819">
          <cell r="A4819">
            <v>44047</v>
          </cell>
        </row>
        <row r="4820">
          <cell r="A4820">
            <v>44048</v>
          </cell>
        </row>
        <row r="4821">
          <cell r="A4821">
            <v>44049</v>
          </cell>
        </row>
        <row r="4822">
          <cell r="A4822">
            <v>44050</v>
          </cell>
        </row>
        <row r="4823">
          <cell r="A4823">
            <v>44051</v>
          </cell>
        </row>
        <row r="4824">
          <cell r="A4824">
            <v>44052</v>
          </cell>
        </row>
        <row r="4825">
          <cell r="A4825">
            <v>44053</v>
          </cell>
        </row>
        <row r="4826">
          <cell r="A4826">
            <v>44054</v>
          </cell>
        </row>
        <row r="4827">
          <cell r="A4827">
            <v>44055</v>
          </cell>
        </row>
        <row r="4828">
          <cell r="A4828">
            <v>44056</v>
          </cell>
        </row>
        <row r="4829">
          <cell r="A4829">
            <v>44057</v>
          </cell>
        </row>
        <row r="4830">
          <cell r="A4830">
            <v>44058</v>
          </cell>
        </row>
        <row r="4831">
          <cell r="A4831">
            <v>44059</v>
          </cell>
        </row>
        <row r="4832">
          <cell r="A4832">
            <v>44060</v>
          </cell>
        </row>
        <row r="4833">
          <cell r="A4833">
            <v>44061</v>
          </cell>
        </row>
        <row r="4834">
          <cell r="A4834">
            <v>44062</v>
          </cell>
        </row>
        <row r="4835">
          <cell r="A4835">
            <v>44063</v>
          </cell>
        </row>
        <row r="4836">
          <cell r="A4836">
            <v>44064</v>
          </cell>
        </row>
        <row r="4837">
          <cell r="A4837">
            <v>44065</v>
          </cell>
        </row>
        <row r="4838">
          <cell r="A4838">
            <v>44066</v>
          </cell>
        </row>
        <row r="4839">
          <cell r="A4839">
            <v>44067</v>
          </cell>
        </row>
        <row r="4840">
          <cell r="A4840">
            <v>44068</v>
          </cell>
        </row>
        <row r="4841">
          <cell r="A4841">
            <v>44069</v>
          </cell>
        </row>
        <row r="4842">
          <cell r="A4842">
            <v>44070</v>
          </cell>
        </row>
        <row r="4843">
          <cell r="A4843">
            <v>44071</v>
          </cell>
        </row>
        <row r="4844">
          <cell r="A4844">
            <v>44072</v>
          </cell>
        </row>
        <row r="4845">
          <cell r="A4845">
            <v>44073</v>
          </cell>
        </row>
        <row r="4846">
          <cell r="A4846">
            <v>44074</v>
          </cell>
        </row>
        <row r="4847">
          <cell r="A4847">
            <v>44075</v>
          </cell>
        </row>
        <row r="4848">
          <cell r="A4848">
            <v>44076</v>
          </cell>
        </row>
        <row r="4849">
          <cell r="A4849">
            <v>44077</v>
          </cell>
        </row>
        <row r="4850">
          <cell r="A4850">
            <v>44078</v>
          </cell>
        </row>
        <row r="4851">
          <cell r="A4851">
            <v>44079</v>
          </cell>
        </row>
        <row r="4852">
          <cell r="A4852">
            <v>44080</v>
          </cell>
        </row>
        <row r="4853">
          <cell r="A4853">
            <v>44081</v>
          </cell>
        </row>
        <row r="4854">
          <cell r="A4854">
            <v>44082</v>
          </cell>
        </row>
        <row r="4855">
          <cell r="A4855">
            <v>44083</v>
          </cell>
        </row>
        <row r="4856">
          <cell r="A4856">
            <v>44084</v>
          </cell>
        </row>
        <row r="4857">
          <cell r="A4857">
            <v>44085</v>
          </cell>
        </row>
        <row r="4858">
          <cell r="A4858">
            <v>44086</v>
          </cell>
        </row>
        <row r="4859">
          <cell r="A4859">
            <v>44087</v>
          </cell>
        </row>
        <row r="4860">
          <cell r="A4860">
            <v>44088</v>
          </cell>
        </row>
        <row r="4861">
          <cell r="A4861">
            <v>44089</v>
          </cell>
        </row>
        <row r="4862">
          <cell r="A4862">
            <v>44090</v>
          </cell>
        </row>
        <row r="4863">
          <cell r="A4863">
            <v>44091</v>
          </cell>
        </row>
        <row r="4864">
          <cell r="A4864">
            <v>44092</v>
          </cell>
        </row>
        <row r="4865">
          <cell r="A4865">
            <v>44093</v>
          </cell>
        </row>
        <row r="4866">
          <cell r="A4866">
            <v>44094</v>
          </cell>
        </row>
        <row r="4867">
          <cell r="A4867">
            <v>44095</v>
          </cell>
        </row>
        <row r="4868">
          <cell r="A4868">
            <v>44096</v>
          </cell>
        </row>
        <row r="4869">
          <cell r="A4869">
            <v>44097</v>
          </cell>
        </row>
        <row r="4870">
          <cell r="A4870">
            <v>44098</v>
          </cell>
        </row>
        <row r="4871">
          <cell r="A4871">
            <v>44099</v>
          </cell>
        </row>
        <row r="4872">
          <cell r="A4872">
            <v>44100</v>
          </cell>
        </row>
        <row r="4873">
          <cell r="A4873">
            <v>44101</v>
          </cell>
        </row>
        <row r="4874">
          <cell r="A4874">
            <v>44102</v>
          </cell>
        </row>
        <row r="4875">
          <cell r="A4875">
            <v>44103</v>
          </cell>
        </row>
        <row r="4876">
          <cell r="A4876">
            <v>44104</v>
          </cell>
        </row>
        <row r="4877">
          <cell r="A4877">
            <v>44105</v>
          </cell>
        </row>
        <row r="4878">
          <cell r="A4878">
            <v>44106</v>
          </cell>
        </row>
        <row r="4879">
          <cell r="A4879">
            <v>44107</v>
          </cell>
        </row>
        <row r="4880">
          <cell r="A4880">
            <v>44108</v>
          </cell>
        </row>
        <row r="4881">
          <cell r="A4881">
            <v>44109</v>
          </cell>
        </row>
        <row r="4882">
          <cell r="A4882">
            <v>44110</v>
          </cell>
        </row>
        <row r="4883">
          <cell r="A4883">
            <v>44111</v>
          </cell>
        </row>
        <row r="4884">
          <cell r="A4884">
            <v>44112</v>
          </cell>
        </row>
        <row r="4885">
          <cell r="A4885">
            <v>44113</v>
          </cell>
        </row>
        <row r="4886">
          <cell r="A4886">
            <v>44114</v>
          </cell>
        </row>
        <row r="4887">
          <cell r="A4887">
            <v>44115</v>
          </cell>
        </row>
        <row r="4888">
          <cell r="A4888">
            <v>44116</v>
          </cell>
        </row>
        <row r="4889">
          <cell r="A4889">
            <v>44117</v>
          </cell>
        </row>
        <row r="4890">
          <cell r="A4890">
            <v>44118</v>
          </cell>
        </row>
        <row r="4891">
          <cell r="A4891">
            <v>44119</v>
          </cell>
        </row>
        <row r="4892">
          <cell r="A4892">
            <v>44120</v>
          </cell>
        </row>
        <row r="4893">
          <cell r="A4893">
            <v>44121</v>
          </cell>
        </row>
        <row r="4894">
          <cell r="A4894">
            <v>44122</v>
          </cell>
        </row>
        <row r="4895">
          <cell r="A4895">
            <v>44123</v>
          </cell>
        </row>
        <row r="4896">
          <cell r="A4896">
            <v>44124</v>
          </cell>
        </row>
        <row r="4897">
          <cell r="A4897">
            <v>44125</v>
          </cell>
        </row>
        <row r="4898">
          <cell r="A4898">
            <v>44126</v>
          </cell>
        </row>
        <row r="4899">
          <cell r="A4899">
            <v>44127</v>
          </cell>
        </row>
        <row r="4900">
          <cell r="A4900">
            <v>44128</v>
          </cell>
        </row>
        <row r="4901">
          <cell r="A4901">
            <v>44129</v>
          </cell>
        </row>
        <row r="4902">
          <cell r="A4902">
            <v>44130</v>
          </cell>
        </row>
        <row r="4903">
          <cell r="A4903">
            <v>44131</v>
          </cell>
        </row>
        <row r="4904">
          <cell r="A4904">
            <v>44132</v>
          </cell>
        </row>
        <row r="4905">
          <cell r="A4905">
            <v>44133</v>
          </cell>
        </row>
        <row r="4906">
          <cell r="A4906">
            <v>44134</v>
          </cell>
        </row>
        <row r="4907">
          <cell r="A4907">
            <v>44135</v>
          </cell>
        </row>
        <row r="4908">
          <cell r="A4908">
            <v>44136</v>
          </cell>
        </row>
        <row r="4909">
          <cell r="A4909">
            <v>44137</v>
          </cell>
        </row>
        <row r="4910">
          <cell r="A4910">
            <v>44138</v>
          </cell>
        </row>
        <row r="4911">
          <cell r="A4911">
            <v>44139</v>
          </cell>
        </row>
        <row r="4912">
          <cell r="A4912">
            <v>44140</v>
          </cell>
        </row>
        <row r="4913">
          <cell r="A4913">
            <v>44141</v>
          </cell>
        </row>
        <row r="4914">
          <cell r="A4914">
            <v>44142</v>
          </cell>
        </row>
        <row r="4915">
          <cell r="A4915">
            <v>44143</v>
          </cell>
        </row>
        <row r="4916">
          <cell r="A4916">
            <v>44144</v>
          </cell>
        </row>
        <row r="4917">
          <cell r="A4917">
            <v>44145</v>
          </cell>
        </row>
        <row r="4918">
          <cell r="A4918">
            <v>44146</v>
          </cell>
        </row>
        <row r="4919">
          <cell r="A4919">
            <v>44147</v>
          </cell>
        </row>
        <row r="4920">
          <cell r="A4920">
            <v>44148</v>
          </cell>
        </row>
        <row r="4921">
          <cell r="A4921">
            <v>44149</v>
          </cell>
        </row>
        <row r="4922">
          <cell r="A4922">
            <v>44150</v>
          </cell>
        </row>
        <row r="4923">
          <cell r="A4923">
            <v>44151</v>
          </cell>
        </row>
        <row r="4924">
          <cell r="A4924">
            <v>44152</v>
          </cell>
        </row>
        <row r="4925">
          <cell r="A4925">
            <v>44153</v>
          </cell>
        </row>
        <row r="4926">
          <cell r="A4926">
            <v>44154</v>
          </cell>
        </row>
        <row r="4927">
          <cell r="A4927">
            <v>44155</v>
          </cell>
        </row>
        <row r="4928">
          <cell r="A4928">
            <v>44156</v>
          </cell>
        </row>
        <row r="4929">
          <cell r="A4929">
            <v>44157</v>
          </cell>
        </row>
        <row r="4930">
          <cell r="A4930">
            <v>44158</v>
          </cell>
        </row>
        <row r="4931">
          <cell r="A4931">
            <v>44159</v>
          </cell>
        </row>
        <row r="4932">
          <cell r="A4932">
            <v>44160</v>
          </cell>
        </row>
        <row r="4933">
          <cell r="A4933">
            <v>44161</v>
          </cell>
        </row>
        <row r="4934">
          <cell r="A4934">
            <v>44162</v>
          </cell>
        </row>
        <row r="4935">
          <cell r="A4935">
            <v>44163</v>
          </cell>
        </row>
        <row r="4936">
          <cell r="A4936">
            <v>44164</v>
          </cell>
        </row>
        <row r="4937">
          <cell r="A4937">
            <v>44165</v>
          </cell>
        </row>
        <row r="4938">
          <cell r="A4938">
            <v>44166</v>
          </cell>
        </row>
        <row r="4939">
          <cell r="A4939">
            <v>44167</v>
          </cell>
        </row>
        <row r="4940">
          <cell r="A4940">
            <v>44168</v>
          </cell>
        </row>
        <row r="4941">
          <cell r="A4941">
            <v>44169</v>
          </cell>
        </row>
        <row r="4942">
          <cell r="A4942">
            <v>44170</v>
          </cell>
        </row>
        <row r="4943">
          <cell r="A4943">
            <v>44171</v>
          </cell>
        </row>
        <row r="4944">
          <cell r="A4944">
            <v>44172</v>
          </cell>
        </row>
        <row r="4945">
          <cell r="A4945">
            <v>44173</v>
          </cell>
        </row>
        <row r="4946">
          <cell r="A4946">
            <v>44174</v>
          </cell>
        </row>
        <row r="4947">
          <cell r="A4947">
            <v>44175</v>
          </cell>
        </row>
        <row r="4948">
          <cell r="A4948">
            <v>44176</v>
          </cell>
        </row>
        <row r="4949">
          <cell r="A4949">
            <v>44177</v>
          </cell>
        </row>
        <row r="4950">
          <cell r="A4950">
            <v>44178</v>
          </cell>
        </row>
        <row r="4951">
          <cell r="A4951">
            <v>44179</v>
          </cell>
        </row>
        <row r="4952">
          <cell r="A4952">
            <v>44180</v>
          </cell>
        </row>
        <row r="4953">
          <cell r="A4953">
            <v>44181</v>
          </cell>
        </row>
        <row r="4954">
          <cell r="A4954">
            <v>44182</v>
          </cell>
        </row>
        <row r="4955">
          <cell r="A4955">
            <v>44183</v>
          </cell>
        </row>
        <row r="4956">
          <cell r="A4956">
            <v>44184</v>
          </cell>
        </row>
        <row r="4957">
          <cell r="A4957">
            <v>44185</v>
          </cell>
        </row>
        <row r="4958">
          <cell r="A4958">
            <v>44186</v>
          </cell>
        </row>
        <row r="4959">
          <cell r="A4959">
            <v>44187</v>
          </cell>
        </row>
        <row r="4960">
          <cell r="A4960">
            <v>44188</v>
          </cell>
        </row>
        <row r="4961">
          <cell r="A4961">
            <v>44189</v>
          </cell>
        </row>
        <row r="4962">
          <cell r="A4962">
            <v>44190</v>
          </cell>
        </row>
        <row r="4963">
          <cell r="A4963">
            <v>44191</v>
          </cell>
        </row>
        <row r="4964">
          <cell r="A4964">
            <v>44192</v>
          </cell>
        </row>
        <row r="4965">
          <cell r="A4965">
            <v>44193</v>
          </cell>
        </row>
        <row r="4966">
          <cell r="A4966">
            <v>44194</v>
          </cell>
        </row>
        <row r="4967">
          <cell r="A4967">
            <v>44195</v>
          </cell>
        </row>
        <row r="4968">
          <cell r="A4968">
            <v>44196</v>
          </cell>
        </row>
        <row r="5700">
          <cell r="G5700">
            <v>2179</v>
          </cell>
        </row>
        <row r="5701">
          <cell r="G5701">
            <v>2881</v>
          </cell>
        </row>
        <row r="5702">
          <cell r="G5702">
            <v>2383</v>
          </cell>
        </row>
        <row r="5703">
          <cell r="G5703">
            <v>2845</v>
          </cell>
        </row>
        <row r="5704">
          <cell r="G5704">
            <v>2693</v>
          </cell>
        </row>
        <row r="5705">
          <cell r="G5705">
            <v>2406</v>
          </cell>
        </row>
        <row r="5706">
          <cell r="G5706">
            <v>2775</v>
          </cell>
        </row>
        <row r="5707">
          <cell r="G5707">
            <v>2389</v>
          </cell>
        </row>
        <row r="5708">
          <cell r="G5708">
            <v>2740</v>
          </cell>
        </row>
        <row r="5709">
          <cell r="G5709">
            <v>2334</v>
          </cell>
        </row>
        <row r="5710">
          <cell r="G5710">
            <v>2469</v>
          </cell>
        </row>
        <row r="5711">
          <cell r="G5711">
            <v>2529</v>
          </cell>
        </row>
        <row r="5712">
          <cell r="G5712">
            <v>2236</v>
          </cell>
        </row>
        <row r="5713">
          <cell r="G5713">
            <v>2546</v>
          </cell>
        </row>
        <row r="5714">
          <cell r="G5714">
            <v>1724</v>
          </cell>
        </row>
        <row r="5715">
          <cell r="G5715">
            <v>2432</v>
          </cell>
        </row>
        <row r="5716">
          <cell r="G5716">
            <v>1647</v>
          </cell>
        </row>
        <row r="5717">
          <cell r="G5717">
            <v>2155</v>
          </cell>
        </row>
        <row r="5718">
          <cell r="G5718">
            <v>2536</v>
          </cell>
        </row>
        <row r="5719">
          <cell r="G5719">
            <v>2458</v>
          </cell>
        </row>
        <row r="5720">
          <cell r="G5720">
            <v>2639</v>
          </cell>
        </row>
        <row r="5721">
          <cell r="G5721">
            <v>1395</v>
          </cell>
        </row>
        <row r="5722">
          <cell r="G5722">
            <v>2141</v>
          </cell>
        </row>
        <row r="5723">
          <cell r="G5723">
            <v>1531</v>
          </cell>
        </row>
        <row r="5724">
          <cell r="G5724">
            <v>1989</v>
          </cell>
        </row>
        <row r="5725">
          <cell r="G5725">
            <v>2262</v>
          </cell>
        </row>
        <row r="5726">
          <cell r="G5726">
            <v>1800</v>
          </cell>
        </row>
        <row r="5727">
          <cell r="G5727">
            <v>2223</v>
          </cell>
        </row>
        <row r="5728">
          <cell r="G5728">
            <v>1475</v>
          </cell>
        </row>
        <row r="5729">
          <cell r="G5729">
            <v>2176</v>
          </cell>
        </row>
        <row r="5730">
          <cell r="G5730">
            <v>1331</v>
          </cell>
        </row>
        <row r="5731">
          <cell r="G5731">
            <v>2000</v>
          </cell>
        </row>
        <row r="5732">
          <cell r="G5732">
            <v>2246</v>
          </cell>
        </row>
        <row r="5733">
          <cell r="G5733">
            <v>1928</v>
          </cell>
        </row>
        <row r="5734">
          <cell r="G5734">
            <v>2388</v>
          </cell>
        </row>
        <row r="5735">
          <cell r="G5735">
            <v>1487</v>
          </cell>
        </row>
        <row r="5736">
          <cell r="G5736">
            <v>1857</v>
          </cell>
        </row>
        <row r="5737">
          <cell r="G5737">
            <v>1112</v>
          </cell>
        </row>
        <row r="5738">
          <cell r="G5738">
            <v>2064</v>
          </cell>
        </row>
        <row r="5739">
          <cell r="G5739">
            <v>2354</v>
          </cell>
        </row>
        <row r="5740">
          <cell r="G5740">
            <v>2103</v>
          </cell>
        </row>
        <row r="5741">
          <cell r="G5741">
            <v>2527</v>
          </cell>
        </row>
        <row r="5742">
          <cell r="G5742">
            <v>1633</v>
          </cell>
        </row>
        <row r="5743">
          <cell r="G5743">
            <v>1720</v>
          </cell>
        </row>
        <row r="5744">
          <cell r="G5744">
            <v>1633</v>
          </cell>
        </row>
        <row r="5745">
          <cell r="G5745">
            <v>2044</v>
          </cell>
        </row>
        <row r="5746">
          <cell r="G5746">
            <v>2233</v>
          </cell>
        </row>
        <row r="5747">
          <cell r="G5747">
            <v>1940</v>
          </cell>
        </row>
        <row r="5748">
          <cell r="G5748">
            <v>2623</v>
          </cell>
        </row>
        <row r="5749">
          <cell r="G5749">
            <v>1475</v>
          </cell>
        </row>
        <row r="5750">
          <cell r="G5750">
            <v>1921</v>
          </cell>
        </row>
        <row r="5751">
          <cell r="G5751">
            <v>1465</v>
          </cell>
        </row>
        <row r="5752">
          <cell r="G5752">
            <v>1897</v>
          </cell>
        </row>
        <row r="5753">
          <cell r="G5753">
            <v>2057</v>
          </cell>
        </row>
        <row r="5754">
          <cell r="G5754">
            <v>2095</v>
          </cell>
        </row>
        <row r="5755">
          <cell r="G5755">
            <v>2306</v>
          </cell>
        </row>
        <row r="5756">
          <cell r="G5756">
            <v>1357</v>
          </cell>
        </row>
        <row r="5757">
          <cell r="G5757">
            <v>2159</v>
          </cell>
        </row>
        <row r="5758">
          <cell r="G5758">
            <v>1372</v>
          </cell>
        </row>
        <row r="5759">
          <cell r="G5759">
            <v>1692</v>
          </cell>
        </row>
        <row r="5760">
          <cell r="G5760">
            <v>2222</v>
          </cell>
        </row>
        <row r="5761">
          <cell r="G5761">
            <v>2005</v>
          </cell>
        </row>
        <row r="5762">
          <cell r="G5762">
            <v>2507</v>
          </cell>
        </row>
        <row r="5763">
          <cell r="G5763">
            <v>1388</v>
          </cell>
        </row>
        <row r="5764">
          <cell r="G5764">
            <v>1763</v>
          </cell>
        </row>
        <row r="5765">
          <cell r="G5765">
            <v>1407</v>
          </cell>
        </row>
        <row r="5766">
          <cell r="G5766">
            <v>1642</v>
          </cell>
        </row>
        <row r="5767">
          <cell r="G5767">
            <v>1849</v>
          </cell>
        </row>
        <row r="5768">
          <cell r="G5768">
            <v>1902</v>
          </cell>
        </row>
        <row r="5769">
          <cell r="G5769">
            <v>2615</v>
          </cell>
        </row>
        <row r="5770">
          <cell r="G5770">
            <v>1420</v>
          </cell>
        </row>
        <row r="5771">
          <cell r="G5771">
            <v>1776</v>
          </cell>
        </row>
        <row r="5772">
          <cell r="G5772">
            <v>1525</v>
          </cell>
        </row>
        <row r="5773">
          <cell r="G5773">
            <v>1761</v>
          </cell>
        </row>
        <row r="5774">
          <cell r="G5774">
            <v>2043</v>
          </cell>
        </row>
        <row r="5775">
          <cell r="G5775">
            <v>2224</v>
          </cell>
        </row>
        <row r="5776">
          <cell r="G5776">
            <v>3006</v>
          </cell>
        </row>
        <row r="5777">
          <cell r="G5777">
            <v>1786</v>
          </cell>
        </row>
        <row r="5778">
          <cell r="G5778">
            <v>2103</v>
          </cell>
        </row>
        <row r="5779">
          <cell r="G5779">
            <v>1599</v>
          </cell>
        </row>
        <row r="5780">
          <cell r="G5780">
            <v>1833</v>
          </cell>
        </row>
        <row r="5781">
          <cell r="G5781">
            <v>2268</v>
          </cell>
        </row>
        <row r="5782">
          <cell r="G5782">
            <v>2344</v>
          </cell>
        </row>
        <row r="5783">
          <cell r="G5783">
            <v>2598</v>
          </cell>
        </row>
        <row r="5784">
          <cell r="G5784">
            <v>1914</v>
          </cell>
        </row>
        <row r="5785">
          <cell r="G5785">
            <v>2079</v>
          </cell>
        </row>
        <row r="5786">
          <cell r="G5786">
            <v>1669</v>
          </cell>
        </row>
        <row r="5787">
          <cell r="G5787">
            <v>1936</v>
          </cell>
        </row>
        <row r="5788">
          <cell r="G5788">
            <v>2485</v>
          </cell>
        </row>
        <row r="5789">
          <cell r="G5789">
            <v>2009</v>
          </cell>
        </row>
        <row r="5790">
          <cell r="G5790">
            <v>2977</v>
          </cell>
        </row>
        <row r="5791">
          <cell r="G5791">
            <v>1597</v>
          </cell>
        </row>
        <row r="5792">
          <cell r="G5792">
            <v>1731</v>
          </cell>
        </row>
        <row r="5793">
          <cell r="G5793">
            <v>1782</v>
          </cell>
        </row>
        <row r="5794">
          <cell r="G5794">
            <v>1830</v>
          </cell>
        </row>
        <row r="5795">
          <cell r="G5795">
            <v>1962</v>
          </cell>
        </row>
        <row r="5796">
          <cell r="G5796">
            <v>2107</v>
          </cell>
        </row>
        <row r="5797">
          <cell r="G5797">
            <v>2632</v>
          </cell>
        </row>
        <row r="5798">
          <cell r="G5798">
            <v>2171</v>
          </cell>
        </row>
        <row r="5799">
          <cell r="G5799">
            <v>1919</v>
          </cell>
        </row>
        <row r="5800">
          <cell r="G5800">
            <v>1865</v>
          </cell>
        </row>
        <row r="5801">
          <cell r="G5801">
            <v>1682</v>
          </cell>
        </row>
        <row r="5802">
          <cell r="G5802">
            <v>2308</v>
          </cell>
        </row>
        <row r="5803">
          <cell r="G5803">
            <v>1874</v>
          </cell>
        </row>
        <row r="5804">
          <cell r="G5804">
            <v>3119</v>
          </cell>
        </row>
        <row r="5805">
          <cell r="G5805">
            <v>1897</v>
          </cell>
        </row>
        <row r="5806">
          <cell r="G5806">
            <v>1949</v>
          </cell>
        </row>
        <row r="5807">
          <cell r="G5807">
            <v>1399</v>
          </cell>
        </row>
        <row r="5808">
          <cell r="G5808">
            <v>1751</v>
          </cell>
        </row>
        <row r="5809">
          <cell r="G5809">
            <v>2423</v>
          </cell>
        </row>
        <row r="5810">
          <cell r="G5810">
            <v>2017</v>
          </cell>
        </row>
        <row r="5811">
          <cell r="G5811">
            <v>2593</v>
          </cell>
        </row>
        <row r="5812">
          <cell r="G5812">
            <v>1771</v>
          </cell>
        </row>
        <row r="5813">
          <cell r="G5813">
            <v>1912</v>
          </cell>
        </row>
        <row r="5814">
          <cell r="G5814">
            <v>1920</v>
          </cell>
        </row>
        <row r="5815">
          <cell r="G5815">
            <v>1727</v>
          </cell>
        </row>
        <row r="5816">
          <cell r="G5816">
            <v>2608</v>
          </cell>
        </row>
        <row r="5817">
          <cell r="G5817">
            <v>2354</v>
          </cell>
        </row>
        <row r="5818">
          <cell r="G5818">
            <v>2496</v>
          </cell>
        </row>
        <row r="5819">
          <cell r="G5819">
            <v>1779</v>
          </cell>
        </row>
        <row r="5820">
          <cell r="G5820">
            <v>2018</v>
          </cell>
        </row>
        <row r="5821">
          <cell r="G5821">
            <v>1781</v>
          </cell>
        </row>
        <row r="5822">
          <cell r="G5822">
            <v>1890</v>
          </cell>
        </row>
        <row r="5823">
          <cell r="G5823">
            <v>2603</v>
          </cell>
        </row>
        <row r="5824">
          <cell r="G5824">
            <v>2228</v>
          </cell>
        </row>
        <row r="5825">
          <cell r="G5825">
            <v>2647</v>
          </cell>
        </row>
        <row r="5826">
          <cell r="G5826">
            <v>1705</v>
          </cell>
        </row>
        <row r="5827">
          <cell r="G5827">
            <v>1896</v>
          </cell>
        </row>
        <row r="5828">
          <cell r="G5828">
            <v>1746</v>
          </cell>
        </row>
        <row r="5829">
          <cell r="G5829">
            <v>1659</v>
          </cell>
        </row>
        <row r="5830">
          <cell r="G5830">
            <v>2480</v>
          </cell>
        </row>
        <row r="5831">
          <cell r="G5831">
            <v>2226</v>
          </cell>
        </row>
        <row r="5832">
          <cell r="G5832">
            <v>3016</v>
          </cell>
        </row>
        <row r="5833">
          <cell r="G5833">
            <v>1734</v>
          </cell>
        </row>
        <row r="5834">
          <cell r="G5834">
            <v>2025</v>
          </cell>
        </row>
        <row r="5835">
          <cell r="G5835">
            <v>1570</v>
          </cell>
        </row>
        <row r="5836">
          <cell r="G5836">
            <v>1899</v>
          </cell>
        </row>
        <row r="5837">
          <cell r="G5837">
            <v>2369</v>
          </cell>
        </row>
        <row r="5838">
          <cell r="G5838">
            <v>2176</v>
          </cell>
        </row>
        <row r="5839">
          <cell r="G5839">
            <v>2945</v>
          </cell>
        </row>
        <row r="5840">
          <cell r="G5840">
            <v>1657</v>
          </cell>
        </row>
        <row r="5841">
          <cell r="G5841">
            <v>1431</v>
          </cell>
        </row>
        <row r="5842">
          <cell r="G5842">
            <v>1327</v>
          </cell>
        </row>
        <row r="5843">
          <cell r="G5843">
            <v>1302</v>
          </cell>
        </row>
        <row r="5844">
          <cell r="G5844">
            <v>1865</v>
          </cell>
        </row>
        <row r="5845">
          <cell r="G5845">
            <v>1693</v>
          </cell>
        </row>
        <row r="5846">
          <cell r="G5846">
            <v>2265</v>
          </cell>
        </row>
        <row r="5847">
          <cell r="G5847">
            <v>1414</v>
          </cell>
        </row>
        <row r="5848">
          <cell r="G5848">
            <v>1490</v>
          </cell>
        </row>
        <row r="5849">
          <cell r="G5849">
            <v>1732</v>
          </cell>
        </row>
        <row r="5850">
          <cell r="G5850">
            <v>1951</v>
          </cell>
        </row>
        <row r="5851">
          <cell r="G5851">
            <v>2594</v>
          </cell>
        </row>
        <row r="5852">
          <cell r="G5852">
            <v>2254</v>
          </cell>
        </row>
        <row r="5853">
          <cell r="G5853">
            <v>2620</v>
          </cell>
        </row>
        <row r="5854">
          <cell r="G5854">
            <v>1780</v>
          </cell>
        </row>
        <row r="5855">
          <cell r="G5855">
            <v>1897</v>
          </cell>
        </row>
        <row r="5856">
          <cell r="G5856">
            <v>1603</v>
          </cell>
        </row>
        <row r="5857">
          <cell r="G5857">
            <v>1980</v>
          </cell>
        </row>
        <row r="5858">
          <cell r="G5858">
            <v>2465</v>
          </cell>
        </row>
        <row r="5859">
          <cell r="G5859">
            <v>1976</v>
          </cell>
        </row>
        <row r="5860">
          <cell r="G5860">
            <v>2765</v>
          </cell>
        </row>
        <row r="5861">
          <cell r="G5861">
            <v>1921</v>
          </cell>
        </row>
        <row r="5862">
          <cell r="G5862">
            <v>1917</v>
          </cell>
        </row>
        <row r="5863">
          <cell r="G5863">
            <v>1725</v>
          </cell>
        </row>
        <row r="5864">
          <cell r="G5864">
            <v>2091</v>
          </cell>
        </row>
        <row r="5865">
          <cell r="G5865">
            <v>2620</v>
          </cell>
        </row>
        <row r="5866">
          <cell r="G5866">
            <v>2436</v>
          </cell>
        </row>
        <row r="5867">
          <cell r="G5867">
            <v>3129</v>
          </cell>
        </row>
        <row r="5868">
          <cell r="G5868">
            <v>1836</v>
          </cell>
        </row>
        <row r="5869">
          <cell r="G5869">
            <v>1882</v>
          </cell>
        </row>
        <row r="5870">
          <cell r="G5870">
            <v>1983</v>
          </cell>
        </row>
        <row r="5871">
          <cell r="G5871">
            <v>2220</v>
          </cell>
        </row>
        <row r="5872">
          <cell r="G5872">
            <v>2656</v>
          </cell>
        </row>
        <row r="5873">
          <cell r="G5873">
            <v>2467</v>
          </cell>
        </row>
        <row r="5874">
          <cell r="G5874">
            <v>3173</v>
          </cell>
        </row>
        <row r="5875">
          <cell r="G5875">
            <v>1878</v>
          </cell>
        </row>
        <row r="5876">
          <cell r="G5876">
            <v>2094</v>
          </cell>
        </row>
        <row r="5877">
          <cell r="G5877">
            <v>1786</v>
          </cell>
        </row>
        <row r="5878">
          <cell r="G5878">
            <v>2279</v>
          </cell>
        </row>
        <row r="5879">
          <cell r="G5879">
            <v>2929</v>
          </cell>
        </row>
        <row r="5880">
          <cell r="G5880">
            <v>2441</v>
          </cell>
        </row>
        <row r="5881">
          <cell r="G5881">
            <v>3317</v>
          </cell>
        </row>
        <row r="5882">
          <cell r="G5882">
            <v>1625</v>
          </cell>
        </row>
        <row r="5883">
          <cell r="G5883">
            <v>2103</v>
          </cell>
        </row>
        <row r="5884">
          <cell r="G5884">
            <v>1693</v>
          </cell>
        </row>
        <row r="5885">
          <cell r="G5885">
            <v>2067</v>
          </cell>
        </row>
        <row r="5886">
          <cell r="G5886">
            <v>2631</v>
          </cell>
        </row>
        <row r="5887">
          <cell r="G5887">
            <v>2341</v>
          </cell>
        </row>
        <row r="5888">
          <cell r="G5888">
            <v>2829</v>
          </cell>
        </row>
        <row r="5889">
          <cell r="G5889">
            <v>1875</v>
          </cell>
        </row>
        <row r="5890">
          <cell r="G5890">
            <v>1770</v>
          </cell>
        </row>
        <row r="5891">
          <cell r="G5891">
            <v>1819</v>
          </cell>
        </row>
        <row r="5892">
          <cell r="G5892">
            <v>1739</v>
          </cell>
        </row>
        <row r="5893">
          <cell r="G5893">
            <v>2561</v>
          </cell>
        </row>
        <row r="5894">
          <cell r="G5894">
            <v>2389</v>
          </cell>
        </row>
        <row r="5895">
          <cell r="G5895">
            <v>2864</v>
          </cell>
        </row>
        <row r="5896">
          <cell r="G5896">
            <v>1576</v>
          </cell>
        </row>
        <row r="5897">
          <cell r="G5897">
            <v>2136</v>
          </cell>
        </row>
        <row r="5898">
          <cell r="G5898">
            <v>1773</v>
          </cell>
        </row>
        <row r="5899">
          <cell r="G5899">
            <v>1996</v>
          </cell>
        </row>
        <row r="5900">
          <cell r="G5900">
            <v>2756</v>
          </cell>
        </row>
        <row r="5901">
          <cell r="G5901">
            <v>2476</v>
          </cell>
        </row>
        <row r="5902">
          <cell r="G5902">
            <v>2830</v>
          </cell>
        </row>
        <row r="5903">
          <cell r="G5903">
            <v>1825</v>
          </cell>
        </row>
        <row r="5904">
          <cell r="G5904">
            <v>1917</v>
          </cell>
        </row>
        <row r="5905">
          <cell r="G5905">
            <v>1789</v>
          </cell>
        </row>
        <row r="5906">
          <cell r="G5906">
            <v>2123</v>
          </cell>
        </row>
        <row r="5907">
          <cell r="G5907">
            <v>2483</v>
          </cell>
        </row>
        <row r="5908">
          <cell r="G5908">
            <v>2614</v>
          </cell>
        </row>
        <row r="5909">
          <cell r="G5909">
            <v>2977</v>
          </cell>
        </row>
        <row r="5910">
          <cell r="G5910">
            <v>1902</v>
          </cell>
        </row>
        <row r="5911">
          <cell r="G5911">
            <v>2062</v>
          </cell>
        </row>
        <row r="5912">
          <cell r="G5912">
            <v>1810</v>
          </cell>
        </row>
        <row r="5913">
          <cell r="G5913">
            <v>2226</v>
          </cell>
        </row>
        <row r="5914">
          <cell r="G5914">
            <v>2350</v>
          </cell>
        </row>
        <row r="5915">
          <cell r="G5915">
            <v>2682</v>
          </cell>
        </row>
        <row r="5916">
          <cell r="G5916">
            <v>3191</v>
          </cell>
        </row>
        <row r="5917">
          <cell r="G5917">
            <v>2084</v>
          </cell>
        </row>
        <row r="5918">
          <cell r="G5918">
            <v>2086</v>
          </cell>
        </row>
        <row r="5919">
          <cell r="G5919">
            <v>1748</v>
          </cell>
        </row>
        <row r="5920">
          <cell r="G5920">
            <v>2066</v>
          </cell>
        </row>
        <row r="5921">
          <cell r="G5921">
            <v>2663</v>
          </cell>
        </row>
        <row r="5922">
          <cell r="G5922">
            <v>2663</v>
          </cell>
        </row>
        <row r="5923">
          <cell r="G5923">
            <v>2916</v>
          </cell>
        </row>
        <row r="5924">
          <cell r="G5924">
            <v>1803</v>
          </cell>
        </row>
        <row r="5925">
          <cell r="G5925">
            <v>1932</v>
          </cell>
        </row>
        <row r="5926">
          <cell r="G5926">
            <v>1813</v>
          </cell>
        </row>
        <row r="5927">
          <cell r="G5927">
            <v>1947</v>
          </cell>
        </row>
        <row r="5928">
          <cell r="G5928">
            <v>2627</v>
          </cell>
        </row>
        <row r="5929">
          <cell r="G5929">
            <v>2483</v>
          </cell>
        </row>
        <row r="5930">
          <cell r="G5930">
            <v>2986</v>
          </cell>
        </row>
        <row r="5931">
          <cell r="G5931">
            <v>1883</v>
          </cell>
        </row>
        <row r="5932">
          <cell r="G5932">
            <v>1944</v>
          </cell>
        </row>
        <row r="5933">
          <cell r="G5933">
            <v>1778</v>
          </cell>
        </row>
        <row r="5934">
          <cell r="G5934">
            <v>2047</v>
          </cell>
        </row>
        <row r="5935">
          <cell r="G5935">
            <v>2538</v>
          </cell>
        </row>
        <row r="5936">
          <cell r="G5936">
            <v>2381</v>
          </cell>
        </row>
        <row r="5937">
          <cell r="G5937">
            <v>2817</v>
          </cell>
        </row>
        <row r="5938">
          <cell r="G5938">
            <v>1871</v>
          </cell>
        </row>
        <row r="5939">
          <cell r="G5939">
            <v>1865</v>
          </cell>
        </row>
        <row r="5940">
          <cell r="G5940">
            <v>1769</v>
          </cell>
        </row>
        <row r="5941">
          <cell r="G5941">
            <v>2222</v>
          </cell>
        </row>
        <row r="5942">
          <cell r="G5942">
            <v>2526</v>
          </cell>
        </row>
        <row r="5943">
          <cell r="G5943">
            <v>2336</v>
          </cell>
        </row>
        <row r="5944">
          <cell r="G5944">
            <v>2986</v>
          </cell>
        </row>
        <row r="5945">
          <cell r="G5945">
            <v>1830</v>
          </cell>
        </row>
        <row r="5946">
          <cell r="G5946">
            <v>1948</v>
          </cell>
        </row>
        <row r="5947">
          <cell r="G5947">
            <v>1653</v>
          </cell>
        </row>
        <row r="5948">
          <cell r="G5948">
            <v>1749</v>
          </cell>
        </row>
        <row r="5949">
          <cell r="G5949">
            <v>2478</v>
          </cell>
        </row>
        <row r="5950">
          <cell r="G5950">
            <v>2274</v>
          </cell>
        </row>
        <row r="5951">
          <cell r="G5951">
            <v>2702</v>
          </cell>
        </row>
        <row r="5952">
          <cell r="G5952">
            <v>1879</v>
          </cell>
        </row>
        <row r="5953">
          <cell r="G5953">
            <v>1810</v>
          </cell>
        </row>
        <row r="5954">
          <cell r="G5954">
            <v>1737</v>
          </cell>
        </row>
        <row r="5955">
          <cell r="G5955">
            <v>1682</v>
          </cell>
        </row>
        <row r="5956">
          <cell r="G5956">
            <v>2483</v>
          </cell>
        </row>
        <row r="5957">
          <cell r="G5957">
            <v>2237</v>
          </cell>
        </row>
        <row r="5958">
          <cell r="G5958">
            <v>2892</v>
          </cell>
        </row>
        <row r="5959">
          <cell r="G5959">
            <v>1783</v>
          </cell>
        </row>
        <row r="5960">
          <cell r="G5960">
            <v>1923</v>
          </cell>
        </row>
        <row r="5961">
          <cell r="G5961">
            <v>1772</v>
          </cell>
        </row>
        <row r="5962">
          <cell r="G5962">
            <v>1609</v>
          </cell>
        </row>
        <row r="5963">
          <cell r="G5963">
            <v>2236</v>
          </cell>
        </row>
        <row r="5964">
          <cell r="G5964">
            <v>2343</v>
          </cell>
        </row>
        <row r="5965">
          <cell r="G5965">
            <v>2740</v>
          </cell>
        </row>
        <row r="5966">
          <cell r="G5966">
            <v>1857</v>
          </cell>
        </row>
        <row r="5967">
          <cell r="G5967">
            <v>1916</v>
          </cell>
        </row>
        <row r="5968">
          <cell r="G5968">
            <v>1988</v>
          </cell>
        </row>
        <row r="5969">
          <cell r="G5969">
            <v>1801</v>
          </cell>
        </row>
        <row r="5970">
          <cell r="G5970">
            <v>2291</v>
          </cell>
        </row>
        <row r="5971">
          <cell r="G5971">
            <v>2301</v>
          </cell>
        </row>
        <row r="5972">
          <cell r="G5972">
            <v>2879</v>
          </cell>
        </row>
        <row r="5973">
          <cell r="G5973">
            <v>1789</v>
          </cell>
        </row>
        <row r="5974">
          <cell r="G5974">
            <v>2027</v>
          </cell>
        </row>
        <row r="5975">
          <cell r="G5975">
            <v>1559</v>
          </cell>
        </row>
        <row r="5976">
          <cell r="G5976">
            <v>1895</v>
          </cell>
        </row>
        <row r="5977">
          <cell r="G5977">
            <v>2373</v>
          </cell>
        </row>
        <row r="5978">
          <cell r="G5978">
            <v>2270</v>
          </cell>
        </row>
        <row r="5979">
          <cell r="G5979">
            <v>3012</v>
          </cell>
        </row>
        <row r="5980">
          <cell r="G5980">
            <v>1742</v>
          </cell>
        </row>
        <row r="5981">
          <cell r="G5981">
            <v>1408</v>
          </cell>
        </row>
        <row r="5982">
          <cell r="G5982">
            <v>1648</v>
          </cell>
        </row>
        <row r="5983">
          <cell r="G5983">
            <v>2023</v>
          </cell>
        </row>
        <row r="5984">
          <cell r="G5984">
            <v>2299</v>
          </cell>
        </row>
        <row r="5985">
          <cell r="G5985">
            <v>2444</v>
          </cell>
        </row>
        <row r="5986">
          <cell r="G5986">
            <v>3001</v>
          </cell>
        </row>
        <row r="5987">
          <cell r="G5987">
            <v>1899</v>
          </cell>
        </row>
        <row r="5988">
          <cell r="G5988">
            <v>1805</v>
          </cell>
        </row>
        <row r="5989">
          <cell r="G5989">
            <v>1564</v>
          </cell>
        </row>
        <row r="5990">
          <cell r="G5990">
            <v>1754</v>
          </cell>
        </row>
        <row r="5991">
          <cell r="G5991">
            <v>2199</v>
          </cell>
        </row>
        <row r="5992">
          <cell r="G5992">
            <v>2220</v>
          </cell>
        </row>
        <row r="5993">
          <cell r="G5993">
            <v>2676</v>
          </cell>
        </row>
        <row r="5994">
          <cell r="G5994">
            <v>1754</v>
          </cell>
        </row>
        <row r="5995">
          <cell r="G5995">
            <v>1701</v>
          </cell>
        </row>
        <row r="5996">
          <cell r="G5996">
            <v>1577</v>
          </cell>
        </row>
        <row r="5997">
          <cell r="G5997">
            <v>1623</v>
          </cell>
        </row>
        <row r="5998">
          <cell r="G5998">
            <v>2360</v>
          </cell>
        </row>
        <row r="5999">
          <cell r="G5999">
            <v>2058</v>
          </cell>
        </row>
        <row r="6000">
          <cell r="G6000">
            <v>2736</v>
          </cell>
        </row>
        <row r="6001">
          <cell r="G6001">
            <v>1712</v>
          </cell>
        </row>
        <row r="6002">
          <cell r="G6002">
            <v>1568</v>
          </cell>
        </row>
        <row r="6003">
          <cell r="G6003">
            <v>1827</v>
          </cell>
        </row>
        <row r="6004">
          <cell r="G6004">
            <v>1526</v>
          </cell>
        </row>
        <row r="6005">
          <cell r="G6005">
            <v>2267</v>
          </cell>
        </row>
        <row r="6006">
          <cell r="G6006">
            <v>2046</v>
          </cell>
        </row>
        <row r="6007">
          <cell r="G6007">
            <v>2322</v>
          </cell>
        </row>
        <row r="6008">
          <cell r="G6008">
            <v>2060</v>
          </cell>
        </row>
        <row r="6009">
          <cell r="G6009">
            <v>1611</v>
          </cell>
        </row>
        <row r="6010">
          <cell r="G6010">
            <v>1622</v>
          </cell>
        </row>
        <row r="6011">
          <cell r="G6011">
            <v>1623</v>
          </cell>
        </row>
        <row r="6012">
          <cell r="G6012">
            <v>2231</v>
          </cell>
        </row>
        <row r="6013">
          <cell r="G6013">
            <v>2096</v>
          </cell>
        </row>
        <row r="6014">
          <cell r="G6014">
            <v>2437</v>
          </cell>
        </row>
        <row r="6015">
          <cell r="G6015">
            <v>1812</v>
          </cell>
        </row>
        <row r="6016">
          <cell r="G6016">
            <v>1649</v>
          </cell>
        </row>
        <row r="6017">
          <cell r="G6017">
            <v>1835</v>
          </cell>
        </row>
        <row r="6018">
          <cell r="G6018">
            <v>1787</v>
          </cell>
        </row>
        <row r="6019">
          <cell r="G6019">
            <v>2368</v>
          </cell>
        </row>
        <row r="6020">
          <cell r="G6020">
            <v>2285</v>
          </cell>
        </row>
        <row r="6021">
          <cell r="G6021">
            <v>2643</v>
          </cell>
        </row>
        <row r="6022">
          <cell r="G6022">
            <v>1879</v>
          </cell>
        </row>
        <row r="6023">
          <cell r="G6023">
            <v>1673</v>
          </cell>
        </row>
        <row r="6024">
          <cell r="G6024">
            <v>1786</v>
          </cell>
        </row>
        <row r="6025">
          <cell r="G6025">
            <v>1487</v>
          </cell>
        </row>
        <row r="6026">
          <cell r="G6026">
            <v>2261</v>
          </cell>
        </row>
        <row r="6027">
          <cell r="G6027">
            <v>2114</v>
          </cell>
        </row>
        <row r="6028">
          <cell r="G6028">
            <v>2825</v>
          </cell>
        </row>
        <row r="6029">
          <cell r="G6029">
            <v>1746</v>
          </cell>
        </row>
        <row r="6030">
          <cell r="G6030">
            <v>1488</v>
          </cell>
        </row>
        <row r="6031">
          <cell r="G6031">
            <v>1626</v>
          </cell>
        </row>
        <row r="6032">
          <cell r="G6032">
            <v>1789</v>
          </cell>
        </row>
        <row r="6033">
          <cell r="G6033">
            <v>2416</v>
          </cell>
        </row>
        <row r="6034">
          <cell r="G6034">
            <v>1760</v>
          </cell>
        </row>
        <row r="6035">
          <cell r="G6035">
            <v>2499</v>
          </cell>
        </row>
        <row r="6036">
          <cell r="G6036">
            <v>1526</v>
          </cell>
        </row>
        <row r="6037">
          <cell r="G6037">
            <v>1309</v>
          </cell>
        </row>
        <row r="6038">
          <cell r="G6038">
            <v>1825</v>
          </cell>
        </row>
        <row r="6039">
          <cell r="G6039">
            <v>1779</v>
          </cell>
        </row>
        <row r="6040">
          <cell r="G6040">
            <v>2246</v>
          </cell>
        </row>
        <row r="6041">
          <cell r="G6041">
            <v>2215</v>
          </cell>
        </row>
        <row r="6042">
          <cell r="G6042">
            <v>2849</v>
          </cell>
        </row>
        <row r="6043">
          <cell r="G6043">
            <v>1793</v>
          </cell>
        </row>
        <row r="6044">
          <cell r="G6044">
            <v>1756</v>
          </cell>
        </row>
        <row r="6045">
          <cell r="G6045">
            <v>1921</v>
          </cell>
        </row>
        <row r="6046">
          <cell r="G6046">
            <v>1976</v>
          </cell>
        </row>
        <row r="6047">
          <cell r="G6047">
            <v>2379</v>
          </cell>
        </row>
        <row r="6048">
          <cell r="G6048">
            <v>2424</v>
          </cell>
        </row>
        <row r="6049">
          <cell r="G6049">
            <v>2952</v>
          </cell>
        </row>
        <row r="6050">
          <cell r="G6050">
            <v>1894</v>
          </cell>
        </row>
        <row r="6051">
          <cell r="G6051">
            <v>2058</v>
          </cell>
        </row>
        <row r="6052">
          <cell r="G6052">
            <v>1958</v>
          </cell>
        </row>
        <row r="6053">
          <cell r="G6053">
            <v>2123</v>
          </cell>
        </row>
        <row r="6054">
          <cell r="G6054">
            <v>2430</v>
          </cell>
        </row>
        <row r="6055">
          <cell r="G6055">
            <v>1957</v>
          </cell>
        </row>
        <row r="6056">
          <cell r="G6056">
            <v>2557</v>
          </cell>
        </row>
        <row r="6057">
          <cell r="G6057">
            <v>1544</v>
          </cell>
        </row>
        <row r="6058">
          <cell r="G6058">
            <v>1710</v>
          </cell>
        </row>
        <row r="6059">
          <cell r="G6059">
            <v>1954</v>
          </cell>
        </row>
        <row r="6060">
          <cell r="G6060">
            <v>2114</v>
          </cell>
        </row>
        <row r="6061">
          <cell r="G6061">
            <v>2497</v>
          </cell>
        </row>
        <row r="6062">
          <cell r="G6062">
            <v>2325</v>
          </cell>
        </row>
        <row r="6063">
          <cell r="G6063">
            <v>3083</v>
          </cell>
        </row>
        <row r="6064">
          <cell r="G6064">
            <v>2323</v>
          </cell>
        </row>
        <row r="6065">
          <cell r="G6065">
            <v>2209</v>
          </cell>
        </row>
        <row r="6066">
          <cell r="G6066">
            <v>2899</v>
          </cell>
        </row>
        <row r="6067">
          <cell r="G6067">
            <v>2597</v>
          </cell>
        </row>
        <row r="6068">
          <cell r="G6068">
            <v>3015</v>
          </cell>
        </row>
        <row r="6069">
          <cell r="G6069">
            <v>2419</v>
          </cell>
        </row>
        <row r="6070">
          <cell r="G6070">
            <v>3598</v>
          </cell>
        </row>
        <row r="6071">
          <cell r="G6071">
            <v>2347</v>
          </cell>
        </row>
        <row r="6072">
          <cell r="G6072">
            <v>2429</v>
          </cell>
        </row>
        <row r="6073">
          <cell r="G6073">
            <v>2371</v>
          </cell>
        </row>
        <row r="6074">
          <cell r="G6074">
            <v>2255</v>
          </cell>
        </row>
        <row r="6075">
          <cell r="G6075">
            <v>2874</v>
          </cell>
        </row>
        <row r="6076">
          <cell r="G6076">
            <v>2373</v>
          </cell>
        </row>
        <row r="6077">
          <cell r="G6077">
            <v>3016</v>
          </cell>
        </row>
        <row r="6078">
          <cell r="G6078">
            <v>2271</v>
          </cell>
        </row>
        <row r="6079">
          <cell r="G6079">
            <v>1764</v>
          </cell>
        </row>
        <row r="6080">
          <cell r="G6080">
            <v>2359</v>
          </cell>
        </row>
        <row r="6081">
          <cell r="G6081">
            <v>1874</v>
          </cell>
        </row>
        <row r="6082">
          <cell r="G6082">
            <v>2681</v>
          </cell>
        </row>
        <row r="6083">
          <cell r="G6083">
            <v>2203</v>
          </cell>
        </row>
        <row r="6084">
          <cell r="G6084">
            <v>2611</v>
          </cell>
        </row>
        <row r="6085">
          <cell r="G6085">
            <v>1773</v>
          </cell>
        </row>
        <row r="6086">
          <cell r="G6086">
            <v>1520</v>
          </cell>
        </row>
        <row r="6087">
          <cell r="G6087">
            <v>1966</v>
          </cell>
        </row>
        <row r="6088">
          <cell r="G6088">
            <v>1856</v>
          </cell>
        </row>
        <row r="6089">
          <cell r="G6089">
            <v>2321</v>
          </cell>
        </row>
        <row r="6090">
          <cell r="G6090">
            <v>1805</v>
          </cell>
        </row>
        <row r="6091">
          <cell r="G6091">
            <v>2452</v>
          </cell>
        </row>
        <row r="6092">
          <cell r="G6092">
            <v>1668</v>
          </cell>
        </row>
        <row r="6093">
          <cell r="G6093">
            <v>1498</v>
          </cell>
        </row>
        <row r="6094">
          <cell r="G6094">
            <v>1913</v>
          </cell>
        </row>
        <row r="6095">
          <cell r="G6095">
            <v>1584</v>
          </cell>
        </row>
        <row r="6096">
          <cell r="G6096">
            <v>2525</v>
          </cell>
        </row>
        <row r="6097">
          <cell r="G6097">
            <v>1889</v>
          </cell>
        </row>
        <row r="6098">
          <cell r="G6098">
            <v>2233</v>
          </cell>
        </row>
        <row r="6099">
          <cell r="G6099">
            <v>1946</v>
          </cell>
        </row>
        <row r="6100">
          <cell r="G6100">
            <v>1440</v>
          </cell>
        </row>
        <row r="6101">
          <cell r="G6101">
            <v>2000</v>
          </cell>
        </row>
        <row r="6102">
          <cell r="G6102">
            <v>1392</v>
          </cell>
        </row>
        <row r="6103">
          <cell r="G6103">
            <v>2662</v>
          </cell>
        </row>
        <row r="6104">
          <cell r="G6104">
            <v>1905</v>
          </cell>
        </row>
        <row r="6105">
          <cell r="G6105">
            <v>2737</v>
          </cell>
        </row>
        <row r="6106">
          <cell r="G6106">
            <v>1742</v>
          </cell>
        </row>
        <row r="6107">
          <cell r="G6107">
            <v>1449</v>
          </cell>
        </row>
        <row r="6108">
          <cell r="G6108">
            <v>1866</v>
          </cell>
        </row>
        <row r="6109">
          <cell r="G6109">
            <v>1566</v>
          </cell>
        </row>
        <row r="6110">
          <cell r="G6110">
            <v>2535</v>
          </cell>
        </row>
        <row r="6111">
          <cell r="G6111">
            <v>1802</v>
          </cell>
        </row>
        <row r="6112">
          <cell r="G6112">
            <v>2673</v>
          </cell>
        </row>
        <row r="6113">
          <cell r="G6113">
            <v>1848</v>
          </cell>
        </row>
        <row r="6114">
          <cell r="G6114">
            <v>1516</v>
          </cell>
        </row>
        <row r="6115">
          <cell r="G6115">
            <v>1939</v>
          </cell>
        </row>
        <row r="6116">
          <cell r="G6116">
            <v>1683</v>
          </cell>
        </row>
        <row r="6117">
          <cell r="G6117">
            <v>2635</v>
          </cell>
        </row>
        <row r="6118">
          <cell r="G6118">
            <v>2071</v>
          </cell>
        </row>
        <row r="6119">
          <cell r="G6119">
            <v>2584</v>
          </cell>
        </row>
        <row r="6120">
          <cell r="G6120">
            <v>1792</v>
          </cell>
        </row>
        <row r="6121">
          <cell r="G6121">
            <v>1596</v>
          </cell>
        </row>
        <row r="6122">
          <cell r="G6122">
            <v>2032</v>
          </cell>
        </row>
        <row r="6123">
          <cell r="G6123">
            <v>2071</v>
          </cell>
        </row>
        <row r="6124">
          <cell r="G6124">
            <v>2475</v>
          </cell>
        </row>
        <row r="6125">
          <cell r="G6125">
            <v>1456</v>
          </cell>
        </row>
        <row r="6126">
          <cell r="G6126">
            <v>2155</v>
          </cell>
        </row>
        <row r="6127">
          <cell r="G6127">
            <v>1548</v>
          </cell>
        </row>
        <row r="6128">
          <cell r="G6128">
            <v>1800</v>
          </cell>
        </row>
        <row r="6129">
          <cell r="G6129">
            <v>1307</v>
          </cell>
        </row>
        <row r="6130">
          <cell r="G6130">
            <v>1518</v>
          </cell>
        </row>
        <row r="6131">
          <cell r="G6131">
            <v>1821</v>
          </cell>
        </row>
        <row r="6132">
          <cell r="G6132">
            <v>1420</v>
          </cell>
        </row>
        <row r="6133">
          <cell r="G6133">
            <v>2194</v>
          </cell>
        </row>
        <row r="6134">
          <cell r="G6134">
            <v>1321</v>
          </cell>
        </row>
        <row r="6135">
          <cell r="G6135">
            <v>1430</v>
          </cell>
        </row>
        <row r="6136">
          <cell r="G6136">
            <v>1480</v>
          </cell>
        </row>
        <row r="6137">
          <cell r="G6137">
            <v>1401</v>
          </cell>
        </row>
        <row r="6138">
          <cell r="G6138">
            <v>2117</v>
          </cell>
        </row>
        <row r="6139">
          <cell r="G6139">
            <v>1652</v>
          </cell>
        </row>
        <row r="6140">
          <cell r="G6140">
            <v>2228</v>
          </cell>
        </row>
        <row r="6141">
          <cell r="G6141">
            <v>1552</v>
          </cell>
        </row>
        <row r="6142">
          <cell r="G6142">
            <v>1640</v>
          </cell>
        </row>
        <row r="6143">
          <cell r="G6143">
            <v>1427</v>
          </cell>
        </row>
        <row r="6144">
          <cell r="G6144">
            <v>1792</v>
          </cell>
        </row>
        <row r="6145">
          <cell r="G6145">
            <v>2453</v>
          </cell>
        </row>
        <row r="6146">
          <cell r="G6146">
            <v>2091</v>
          </cell>
        </row>
        <row r="6147">
          <cell r="G6147">
            <v>2861</v>
          </cell>
        </row>
        <row r="6148">
          <cell r="G6148">
            <v>1961</v>
          </cell>
        </row>
        <row r="6149">
          <cell r="G6149">
            <v>1845</v>
          </cell>
        </row>
        <row r="6150">
          <cell r="G6150">
            <v>1975</v>
          </cell>
        </row>
        <row r="6151">
          <cell r="G6151">
            <v>1909</v>
          </cell>
        </row>
        <row r="6152">
          <cell r="G6152">
            <v>2321</v>
          </cell>
        </row>
        <row r="6153">
          <cell r="G6153">
            <v>2711</v>
          </cell>
        </row>
        <row r="6154">
          <cell r="G6154">
            <v>3067</v>
          </cell>
        </row>
        <row r="6155">
          <cell r="G6155">
            <v>1717</v>
          </cell>
        </row>
        <row r="6156">
          <cell r="G6156">
            <v>1850</v>
          </cell>
        </row>
        <row r="6157">
          <cell r="G6157">
            <v>1549</v>
          </cell>
        </row>
        <row r="6158">
          <cell r="G6158">
            <v>1497</v>
          </cell>
        </row>
        <row r="6159">
          <cell r="G6159">
            <v>2262</v>
          </cell>
        </row>
        <row r="6160">
          <cell r="G6160">
            <v>2095</v>
          </cell>
        </row>
        <row r="6161">
          <cell r="G6161">
            <v>2438</v>
          </cell>
        </row>
        <row r="6162">
          <cell r="G6162">
            <v>1781</v>
          </cell>
        </row>
        <row r="6163">
          <cell r="G6163">
            <v>1736</v>
          </cell>
        </row>
        <row r="6164">
          <cell r="G6164">
            <v>1603</v>
          </cell>
        </row>
        <row r="6165">
          <cell r="G6165">
            <v>1521</v>
          </cell>
        </row>
        <row r="6166">
          <cell r="G6166">
            <v>2269</v>
          </cell>
        </row>
        <row r="6167">
          <cell r="G6167">
            <v>2096</v>
          </cell>
        </row>
        <row r="6168">
          <cell r="G6168">
            <v>2722</v>
          </cell>
        </row>
        <row r="6169">
          <cell r="G6169">
            <v>1780</v>
          </cell>
        </row>
        <row r="6170">
          <cell r="G6170">
            <v>1656</v>
          </cell>
        </row>
        <row r="6171">
          <cell r="G6171">
            <v>1349</v>
          </cell>
        </row>
      </sheetData>
      <sheetData sheetId="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5361"/>
  <sheetViews>
    <sheetView tabSelected="1" zoomScale="90" zoomScaleNormal="90" workbookViewId="0">
      <pane ySplit="4" topLeftCell="A5329" activePane="bottomLeft" state="frozen"/>
      <selection activeCell="E4092" sqref="E4092"/>
      <selection pane="bottomLeft" activeCell="A5348" sqref="A5348"/>
    </sheetView>
  </sheetViews>
  <sheetFormatPr defaultColWidth="9.28515625" defaultRowHeight="12.75" x14ac:dyDescent="0.2"/>
  <cols>
    <col min="1" max="1" width="16.7109375" style="2" customWidth="1"/>
    <col min="2" max="2" width="11.5703125" style="2" hidden="1" customWidth="1"/>
    <col min="3" max="3" width="11.5703125" style="3" hidden="1" customWidth="1"/>
    <col min="4" max="4" width="7.28515625" style="5" customWidth="1"/>
    <col min="5" max="6" width="12.7109375" style="2" customWidth="1"/>
    <col min="7" max="7" width="12.7109375" style="3" customWidth="1"/>
    <col min="8" max="8" width="14.28515625" style="2" customWidth="1"/>
    <col min="9" max="9" width="14.28515625" style="3" customWidth="1"/>
    <col min="10" max="16384" width="9.28515625" style="3"/>
  </cols>
  <sheetData>
    <row r="1" spans="1:9" ht="18.75" x14ac:dyDescent="0.3">
      <c r="A1" s="33" t="s">
        <v>20</v>
      </c>
      <c r="B1" s="33"/>
      <c r="D1" s="33"/>
      <c r="E1" s="33"/>
      <c r="F1" s="33"/>
      <c r="H1" s="84"/>
    </row>
    <row r="2" spans="1:9" ht="13.5" thickBot="1" x14ac:dyDescent="0.25">
      <c r="A2" s="94">
        <f>MAX($A$5:$A$5349)</f>
        <v>45398</v>
      </c>
      <c r="B2" s="94">
        <f>MAX($B$5:$B$5349)-2</f>
        <v>45032</v>
      </c>
      <c r="C2" s="94">
        <f>MAX($C$5:$C$5349)-7</f>
        <v>43571</v>
      </c>
      <c r="D2" s="34"/>
      <c r="E2" s="84"/>
      <c r="F2" s="84"/>
      <c r="H2" s="84"/>
    </row>
    <row r="3" spans="1:9" ht="16.5" thickTop="1" x14ac:dyDescent="0.25">
      <c r="A3" s="95"/>
      <c r="B3" s="95"/>
      <c r="C3" s="95"/>
      <c r="D3" s="165" t="s">
        <v>37</v>
      </c>
      <c r="E3" s="80"/>
      <c r="F3" s="76"/>
      <c r="G3" s="76"/>
      <c r="H3" s="76" t="s">
        <v>0</v>
      </c>
      <c r="I3" s="76" t="s">
        <v>0</v>
      </c>
    </row>
    <row r="4" spans="1:9" ht="16.5" customHeight="1" x14ac:dyDescent="0.25">
      <c r="A4" s="35"/>
      <c r="B4" s="36"/>
      <c r="C4" s="36"/>
      <c r="D4" s="166"/>
      <c r="E4" s="103">
        <f>YEAR(MAX($A$5:$A$5349))</f>
        <v>2024</v>
      </c>
      <c r="F4" s="104" t="str">
        <f>E4-1&amp;"**"</f>
        <v>2023**</v>
      </c>
      <c r="G4" s="102" t="str">
        <f>E4-5&amp;"**"</f>
        <v>2019**</v>
      </c>
      <c r="H4" s="105" t="s">
        <v>45</v>
      </c>
      <c r="I4" s="105" t="s">
        <v>39</v>
      </c>
    </row>
    <row r="5" spans="1:9" ht="12" customHeight="1" x14ac:dyDescent="0.2">
      <c r="A5" s="6">
        <v>40056</v>
      </c>
      <c r="B5" s="6">
        <v>39692</v>
      </c>
      <c r="D5" s="6" t="s">
        <v>3</v>
      </c>
      <c r="E5" s="96">
        <v>17578</v>
      </c>
      <c r="F5" s="97">
        <v>18153.5</v>
      </c>
      <c r="H5" s="98">
        <v>-3.1701875671358182E-2</v>
      </c>
    </row>
    <row r="6" spans="1:9" ht="12" customHeight="1" x14ac:dyDescent="0.2">
      <c r="A6" s="6">
        <v>40057</v>
      </c>
      <c r="B6" s="6">
        <v>39693</v>
      </c>
      <c r="D6" s="6" t="s">
        <v>4</v>
      </c>
      <c r="E6" s="96">
        <v>17055</v>
      </c>
      <c r="F6" s="97">
        <v>15966</v>
      </c>
      <c r="H6" s="98">
        <v>6.8207440811724807E-2</v>
      </c>
    </row>
    <row r="7" spans="1:9" ht="12" customHeight="1" x14ac:dyDescent="0.2">
      <c r="A7" s="6">
        <v>40058</v>
      </c>
      <c r="B7" s="6">
        <v>39694</v>
      </c>
      <c r="D7" s="6" t="s">
        <v>5</v>
      </c>
      <c r="E7" s="96">
        <v>18208</v>
      </c>
      <c r="F7" s="97">
        <v>16098</v>
      </c>
      <c r="H7" s="98">
        <v>0.13107218287986089</v>
      </c>
    </row>
    <row r="8" spans="1:9" ht="12" customHeight="1" x14ac:dyDescent="0.2">
      <c r="A8" s="6">
        <v>40059</v>
      </c>
      <c r="B8" s="6">
        <v>39695</v>
      </c>
      <c r="D8" s="6" t="s">
        <v>6</v>
      </c>
      <c r="E8" s="96">
        <v>19658</v>
      </c>
      <c r="F8" s="97">
        <v>16136</v>
      </c>
      <c r="H8" s="98">
        <v>0.21826970748636598</v>
      </c>
    </row>
    <row r="9" spans="1:9" ht="12" customHeight="1" x14ac:dyDescent="0.2">
      <c r="A9" s="6">
        <v>40060</v>
      </c>
      <c r="B9" s="6">
        <v>39696</v>
      </c>
      <c r="D9" s="6" t="s">
        <v>7</v>
      </c>
      <c r="E9" s="96">
        <v>20293</v>
      </c>
      <c r="F9" s="97">
        <v>17086</v>
      </c>
      <c r="H9" s="98">
        <v>0.18769753014163637</v>
      </c>
    </row>
    <row r="10" spans="1:9" ht="12" customHeight="1" x14ac:dyDescent="0.2">
      <c r="A10" s="6">
        <v>40061</v>
      </c>
      <c r="B10" s="6">
        <v>39697</v>
      </c>
      <c r="D10" s="6" t="s">
        <v>1</v>
      </c>
      <c r="E10" s="96">
        <v>21208</v>
      </c>
      <c r="F10" s="97">
        <v>19404</v>
      </c>
      <c r="H10" s="98">
        <v>9.2970521541950069E-2</v>
      </c>
    </row>
    <row r="11" spans="1:9" ht="12" customHeight="1" x14ac:dyDescent="0.2">
      <c r="A11" s="6">
        <v>40062</v>
      </c>
      <c r="B11" s="6">
        <v>39698</v>
      </c>
      <c r="D11" s="6" t="s">
        <v>2</v>
      </c>
      <c r="E11" s="96">
        <v>18449</v>
      </c>
      <c r="F11" s="97">
        <v>18734</v>
      </c>
      <c r="H11" s="98">
        <v>-1.5212981744421872E-2</v>
      </c>
    </row>
    <row r="12" spans="1:9" ht="12" customHeight="1" x14ac:dyDescent="0.2">
      <c r="A12" s="6">
        <v>40063</v>
      </c>
      <c r="B12" s="6">
        <v>39699</v>
      </c>
      <c r="D12" s="6" t="s">
        <v>3</v>
      </c>
      <c r="E12" s="96">
        <v>17883</v>
      </c>
      <c r="F12" s="97">
        <v>17610</v>
      </c>
      <c r="H12" s="98">
        <v>1.55025553662691E-2</v>
      </c>
    </row>
    <row r="13" spans="1:9" ht="12" customHeight="1" x14ac:dyDescent="0.2">
      <c r="A13" s="6">
        <v>40064</v>
      </c>
      <c r="B13" s="6">
        <v>39700</v>
      </c>
      <c r="D13" s="6" t="s">
        <v>4</v>
      </c>
      <c r="E13" s="96">
        <v>16621</v>
      </c>
      <c r="F13" s="97">
        <v>16076</v>
      </c>
      <c r="H13" s="98">
        <v>3.3901468026872328E-2</v>
      </c>
    </row>
    <row r="14" spans="1:9" ht="12" customHeight="1" x14ac:dyDescent="0.2">
      <c r="A14" s="6">
        <v>40065</v>
      </c>
      <c r="B14" s="6">
        <v>39701</v>
      </c>
      <c r="D14" s="6" t="s">
        <v>5</v>
      </c>
      <c r="E14" s="96">
        <v>17016</v>
      </c>
      <c r="F14" s="97">
        <v>16798</v>
      </c>
      <c r="H14" s="98">
        <v>1.2977735444695826E-2</v>
      </c>
    </row>
    <row r="15" spans="1:9" ht="12" customHeight="1" x14ac:dyDescent="0.2">
      <c r="A15" s="6">
        <v>40066</v>
      </c>
      <c r="B15" s="6">
        <v>39702</v>
      </c>
      <c r="D15" s="6" t="s">
        <v>6</v>
      </c>
      <c r="E15" s="96">
        <v>18413</v>
      </c>
      <c r="F15" s="97">
        <v>17407</v>
      </c>
      <c r="H15" s="98">
        <v>5.7792841960131014E-2</v>
      </c>
    </row>
    <row r="16" spans="1:9" ht="12" customHeight="1" x14ac:dyDescent="0.2">
      <c r="A16" s="6">
        <v>40067</v>
      </c>
      <c r="B16" s="6">
        <v>39703</v>
      </c>
      <c r="D16" s="6" t="s">
        <v>7</v>
      </c>
      <c r="E16" s="96">
        <v>19041</v>
      </c>
      <c r="F16" s="97">
        <v>18920</v>
      </c>
      <c r="H16" s="98">
        <v>6.3953488372092693E-3</v>
      </c>
    </row>
    <row r="17" spans="1:8" ht="12" customHeight="1" x14ac:dyDescent="0.2">
      <c r="A17" s="6">
        <v>40068</v>
      </c>
      <c r="B17" s="6">
        <v>39704</v>
      </c>
      <c r="D17" s="6" t="s">
        <v>1</v>
      </c>
      <c r="E17" s="96">
        <v>20167</v>
      </c>
      <c r="F17" s="97">
        <v>19403</v>
      </c>
      <c r="H17" s="98">
        <v>3.9375354326650625E-2</v>
      </c>
    </row>
    <row r="18" spans="1:8" ht="12" customHeight="1" x14ac:dyDescent="0.2">
      <c r="A18" s="6">
        <v>40069</v>
      </c>
      <c r="B18" s="6">
        <v>39705</v>
      </c>
      <c r="D18" s="6" t="s">
        <v>2</v>
      </c>
      <c r="E18" s="96">
        <v>18687</v>
      </c>
      <c r="F18" s="97">
        <v>18803</v>
      </c>
      <c r="H18" s="98">
        <v>-6.1692283146306259E-3</v>
      </c>
    </row>
    <row r="19" spans="1:8" ht="12" customHeight="1" x14ac:dyDescent="0.2">
      <c r="A19" s="6">
        <v>40070</v>
      </c>
      <c r="B19" s="6">
        <v>39706</v>
      </c>
      <c r="D19" s="6" t="s">
        <v>3</v>
      </c>
      <c r="E19" s="96">
        <v>18439</v>
      </c>
      <c r="F19" s="97">
        <v>18603</v>
      </c>
      <c r="H19" s="98">
        <v>-8.8157824006880325E-3</v>
      </c>
    </row>
    <row r="20" spans="1:8" ht="12" customHeight="1" x14ac:dyDescent="0.2">
      <c r="A20" s="6">
        <v>40071</v>
      </c>
      <c r="B20" s="6">
        <v>39707</v>
      </c>
      <c r="D20" s="6" t="s">
        <v>4</v>
      </c>
      <c r="E20" s="96">
        <v>16696</v>
      </c>
      <c r="F20" s="97">
        <v>16359</v>
      </c>
      <c r="H20" s="98">
        <v>2.0600281190781722E-2</v>
      </c>
    </row>
    <row r="21" spans="1:8" ht="12" customHeight="1" x14ac:dyDescent="0.2">
      <c r="A21" s="6">
        <v>40072</v>
      </c>
      <c r="B21" s="6">
        <v>39708</v>
      </c>
      <c r="D21" s="6" t="s">
        <v>5</v>
      </c>
      <c r="E21" s="96">
        <v>17602</v>
      </c>
      <c r="F21" s="97">
        <v>16721</v>
      </c>
      <c r="H21" s="98">
        <v>5.2688236349500706E-2</v>
      </c>
    </row>
    <row r="22" spans="1:8" ht="12" customHeight="1" x14ac:dyDescent="0.2">
      <c r="A22" s="6">
        <v>40073</v>
      </c>
      <c r="B22" s="6">
        <v>39709</v>
      </c>
      <c r="D22" s="6" t="s">
        <v>6</v>
      </c>
      <c r="E22" s="96">
        <v>19440</v>
      </c>
      <c r="F22" s="97">
        <v>18100</v>
      </c>
      <c r="H22" s="98">
        <v>7.4033149171270685E-2</v>
      </c>
    </row>
    <row r="23" spans="1:8" ht="12" customHeight="1" x14ac:dyDescent="0.2">
      <c r="A23" s="6">
        <v>40074</v>
      </c>
      <c r="B23" s="6">
        <v>39710</v>
      </c>
      <c r="D23" s="6" t="s">
        <v>7</v>
      </c>
      <c r="E23" s="96">
        <v>21871</v>
      </c>
      <c r="F23" s="97">
        <v>19109</v>
      </c>
      <c r="H23" s="98">
        <v>0.14453922235595784</v>
      </c>
    </row>
    <row r="24" spans="1:8" ht="12" customHeight="1" x14ac:dyDescent="0.2">
      <c r="A24" s="6">
        <v>40075</v>
      </c>
      <c r="B24" s="6">
        <v>39711</v>
      </c>
      <c r="D24" s="6" t="s">
        <v>1</v>
      </c>
      <c r="E24" s="96">
        <v>21719</v>
      </c>
      <c r="F24" s="97">
        <v>20225</v>
      </c>
      <c r="H24" s="98">
        <v>7.3868974042027302E-2</v>
      </c>
    </row>
    <row r="25" spans="1:8" ht="12" customHeight="1" x14ac:dyDescent="0.2">
      <c r="A25" s="6">
        <v>40076</v>
      </c>
      <c r="B25" s="6">
        <v>39712</v>
      </c>
      <c r="D25" s="6" t="s">
        <v>2</v>
      </c>
      <c r="E25" s="96">
        <v>19651</v>
      </c>
      <c r="F25" s="97">
        <v>18971</v>
      </c>
      <c r="H25" s="98">
        <v>3.5844183227030646E-2</v>
      </c>
    </row>
    <row r="26" spans="1:8" ht="12" customHeight="1" x14ac:dyDescent="0.2">
      <c r="A26" s="6">
        <v>40077</v>
      </c>
      <c r="B26" s="6">
        <v>39713</v>
      </c>
      <c r="D26" s="6" t="s">
        <v>3</v>
      </c>
      <c r="E26" s="96">
        <v>19373</v>
      </c>
      <c r="F26" s="97">
        <v>17531</v>
      </c>
      <c r="H26" s="98">
        <v>0.10507101705550159</v>
      </c>
    </row>
    <row r="27" spans="1:8" ht="12" customHeight="1" x14ac:dyDescent="0.2">
      <c r="A27" s="6">
        <v>40078</v>
      </c>
      <c r="B27" s="6">
        <v>39714</v>
      </c>
      <c r="D27" s="6" t="s">
        <v>4</v>
      </c>
      <c r="E27" s="96">
        <v>16645</v>
      </c>
      <c r="F27" s="97">
        <v>16284</v>
      </c>
      <c r="H27" s="98">
        <v>2.2169000245639836E-2</v>
      </c>
    </row>
    <row r="28" spans="1:8" ht="12" customHeight="1" x14ac:dyDescent="0.2">
      <c r="A28" s="6">
        <v>40079</v>
      </c>
      <c r="B28" s="6">
        <v>39715</v>
      </c>
      <c r="D28" s="6" t="s">
        <v>5</v>
      </c>
      <c r="E28" s="96">
        <v>17327</v>
      </c>
      <c r="F28" s="97">
        <v>16572</v>
      </c>
      <c r="H28" s="98">
        <v>4.5558773835385091E-2</v>
      </c>
    </row>
    <row r="29" spans="1:8" ht="12" customHeight="1" x14ac:dyDescent="0.2">
      <c r="A29" s="6">
        <v>40080</v>
      </c>
      <c r="B29" s="6">
        <v>39716</v>
      </c>
      <c r="D29" s="6" t="s">
        <v>6</v>
      </c>
      <c r="E29" s="96">
        <v>19092</v>
      </c>
      <c r="F29" s="97">
        <v>17201</v>
      </c>
      <c r="H29" s="98">
        <v>0.10993546886808914</v>
      </c>
    </row>
    <row r="30" spans="1:8" ht="12" customHeight="1" x14ac:dyDescent="0.2">
      <c r="A30" s="6">
        <v>40081</v>
      </c>
      <c r="B30" s="6">
        <v>39717</v>
      </c>
      <c r="D30" s="6" t="s">
        <v>7</v>
      </c>
      <c r="E30" s="96">
        <v>20052</v>
      </c>
      <c r="F30" s="97">
        <v>17951</v>
      </c>
      <c r="H30" s="98">
        <v>0.1170408333797559</v>
      </c>
    </row>
    <row r="31" spans="1:8" ht="12" customHeight="1" x14ac:dyDescent="0.2">
      <c r="A31" s="6">
        <v>40082</v>
      </c>
      <c r="B31" s="6">
        <v>39718</v>
      </c>
      <c r="D31" s="6" t="s">
        <v>1</v>
      </c>
      <c r="E31" s="96">
        <v>20719</v>
      </c>
      <c r="F31" s="97">
        <v>18518</v>
      </c>
      <c r="H31" s="98">
        <v>0.11885732800518412</v>
      </c>
    </row>
    <row r="32" spans="1:8" ht="12" customHeight="1" x14ac:dyDescent="0.2">
      <c r="A32" s="6">
        <v>40083</v>
      </c>
      <c r="B32" s="6">
        <v>39719</v>
      </c>
      <c r="D32" s="6" t="s">
        <v>2</v>
      </c>
      <c r="E32" s="96">
        <v>19733</v>
      </c>
      <c r="F32" s="97">
        <v>17683</v>
      </c>
      <c r="H32" s="98">
        <v>0.11593055477011815</v>
      </c>
    </row>
    <row r="33" spans="1:8" ht="12" customHeight="1" x14ac:dyDescent="0.2">
      <c r="A33" s="6">
        <v>40084</v>
      </c>
      <c r="B33" s="6">
        <v>39720</v>
      </c>
      <c r="D33" s="6" t="s">
        <v>3</v>
      </c>
      <c r="E33" s="96">
        <v>18831</v>
      </c>
      <c r="F33" s="97">
        <v>16694</v>
      </c>
      <c r="H33" s="98">
        <v>0.12801006349586674</v>
      </c>
    </row>
    <row r="34" spans="1:8" ht="12" customHeight="1" x14ac:dyDescent="0.2">
      <c r="A34" s="6">
        <v>40085</v>
      </c>
      <c r="B34" s="6">
        <v>39721</v>
      </c>
      <c r="D34" s="6" t="s">
        <v>4</v>
      </c>
      <c r="E34" s="96">
        <v>16975</v>
      </c>
      <c r="F34" s="97">
        <v>15555</v>
      </c>
      <c r="H34" s="98">
        <v>9.1288974606235973E-2</v>
      </c>
    </row>
    <row r="35" spans="1:8" ht="12" customHeight="1" x14ac:dyDescent="0.2">
      <c r="A35" s="6">
        <v>40086</v>
      </c>
      <c r="B35" s="6">
        <v>39722</v>
      </c>
      <c r="D35" s="6" t="s">
        <v>5</v>
      </c>
      <c r="E35" s="96">
        <v>18096</v>
      </c>
      <c r="F35" s="97">
        <v>18139</v>
      </c>
      <c r="H35" s="98">
        <v>-2.3705827223110543E-3</v>
      </c>
    </row>
    <row r="36" spans="1:8" ht="12" customHeight="1" x14ac:dyDescent="0.2">
      <c r="A36" s="6">
        <v>40087</v>
      </c>
      <c r="B36" s="6">
        <v>39723</v>
      </c>
      <c r="D36" s="6" t="s">
        <v>6</v>
      </c>
      <c r="E36" s="96">
        <v>20250</v>
      </c>
      <c r="F36" s="97">
        <v>18533</v>
      </c>
      <c r="H36" s="98">
        <v>9.2645551178978103E-2</v>
      </c>
    </row>
    <row r="37" spans="1:8" ht="12" customHeight="1" x14ac:dyDescent="0.2">
      <c r="A37" s="6">
        <v>40088</v>
      </c>
      <c r="B37" s="6">
        <v>39724</v>
      </c>
      <c r="D37" s="6" t="s">
        <v>7</v>
      </c>
      <c r="E37" s="96">
        <v>20208</v>
      </c>
      <c r="F37" s="97">
        <v>19965</v>
      </c>
      <c r="H37" s="98">
        <v>1.2171299774605515E-2</v>
      </c>
    </row>
    <row r="38" spans="1:8" ht="12" customHeight="1" x14ac:dyDescent="0.2">
      <c r="A38" s="6">
        <v>40089</v>
      </c>
      <c r="B38" s="6">
        <v>39725</v>
      </c>
      <c r="D38" s="6" t="s">
        <v>1</v>
      </c>
      <c r="E38" s="96">
        <v>21688</v>
      </c>
      <c r="F38" s="97">
        <v>22224</v>
      </c>
      <c r="H38" s="98">
        <v>-2.4118070554355664E-2</v>
      </c>
    </row>
    <row r="39" spans="1:8" ht="12" customHeight="1" x14ac:dyDescent="0.2">
      <c r="A39" s="6">
        <v>40090</v>
      </c>
      <c r="B39" s="6">
        <v>39726</v>
      </c>
      <c r="D39" s="6" t="s">
        <v>2</v>
      </c>
      <c r="E39" s="96">
        <v>19757</v>
      </c>
      <c r="F39" s="97">
        <v>19653</v>
      </c>
      <c r="H39" s="98">
        <v>5.2918129547652182E-3</v>
      </c>
    </row>
    <row r="40" spans="1:8" ht="12" customHeight="1" x14ac:dyDescent="0.2">
      <c r="A40" s="6">
        <v>40091</v>
      </c>
      <c r="B40" s="6">
        <v>39727</v>
      </c>
      <c r="D40" s="6" t="s">
        <v>3</v>
      </c>
      <c r="E40" s="96">
        <v>18848</v>
      </c>
      <c r="F40" s="97">
        <v>19387</v>
      </c>
      <c r="H40" s="98">
        <v>-2.780213545159127E-2</v>
      </c>
    </row>
    <row r="41" spans="1:8" ht="12" customHeight="1" x14ac:dyDescent="0.2">
      <c r="A41" s="6">
        <v>40092</v>
      </c>
      <c r="B41" s="6">
        <v>39728</v>
      </c>
      <c r="D41" s="6" t="s">
        <v>4</v>
      </c>
      <c r="E41" s="96">
        <v>17069</v>
      </c>
      <c r="F41" s="97">
        <v>17831</v>
      </c>
      <c r="H41" s="98">
        <v>-4.2734563400818826E-2</v>
      </c>
    </row>
    <row r="42" spans="1:8" ht="12" customHeight="1" x14ac:dyDescent="0.2">
      <c r="A42" s="6">
        <v>40093</v>
      </c>
      <c r="B42" s="6">
        <v>39729</v>
      </c>
      <c r="D42" s="6" t="s">
        <v>5</v>
      </c>
      <c r="E42" s="96">
        <v>18173</v>
      </c>
      <c r="F42" s="97">
        <v>18837</v>
      </c>
      <c r="H42" s="98">
        <v>-3.5249774380209153E-2</v>
      </c>
    </row>
    <row r="43" spans="1:8" ht="12" customHeight="1" x14ac:dyDescent="0.2">
      <c r="A43" s="6">
        <v>40094</v>
      </c>
      <c r="B43" s="6">
        <v>39730</v>
      </c>
      <c r="D43" s="6" t="s">
        <v>6</v>
      </c>
      <c r="E43" s="96">
        <v>19926</v>
      </c>
      <c r="F43" s="97">
        <v>20233</v>
      </c>
      <c r="H43" s="98">
        <v>-1.5173231848959579E-2</v>
      </c>
    </row>
    <row r="44" spans="1:8" ht="12" customHeight="1" x14ac:dyDescent="0.2">
      <c r="A44" s="6">
        <v>40095</v>
      </c>
      <c r="B44" s="6">
        <v>39731</v>
      </c>
      <c r="D44" s="6" t="s">
        <v>7</v>
      </c>
      <c r="E44" s="96">
        <v>21064</v>
      </c>
      <c r="F44" s="97">
        <v>21051</v>
      </c>
      <c r="H44" s="98">
        <v>6.1754785995904449E-4</v>
      </c>
    </row>
    <row r="45" spans="1:8" ht="12" customHeight="1" x14ac:dyDescent="0.2">
      <c r="A45" s="6">
        <v>40096</v>
      </c>
      <c r="B45" s="6">
        <v>39732</v>
      </c>
      <c r="D45" s="6" t="s">
        <v>1</v>
      </c>
      <c r="E45" s="96">
        <v>22855</v>
      </c>
      <c r="F45" s="97">
        <v>24040</v>
      </c>
      <c r="H45" s="98">
        <v>-4.929284525790345E-2</v>
      </c>
    </row>
    <row r="46" spans="1:8" ht="12" customHeight="1" x14ac:dyDescent="0.2">
      <c r="A46" s="6">
        <v>40097</v>
      </c>
      <c r="B46" s="6">
        <v>39733</v>
      </c>
      <c r="D46" s="6" t="s">
        <v>2</v>
      </c>
      <c r="E46" s="96">
        <v>20926</v>
      </c>
      <c r="F46" s="97">
        <v>20856</v>
      </c>
      <c r="H46" s="98">
        <v>3.3563482930571986E-3</v>
      </c>
    </row>
    <row r="47" spans="1:8" ht="12" customHeight="1" x14ac:dyDescent="0.2">
      <c r="A47" s="6">
        <v>40098</v>
      </c>
      <c r="B47" s="6">
        <v>39734</v>
      </c>
      <c r="D47" s="6" t="s">
        <v>3</v>
      </c>
      <c r="E47" s="96">
        <v>20513</v>
      </c>
      <c r="F47" s="97">
        <v>20312</v>
      </c>
      <c r="H47" s="98">
        <v>9.895628200078832E-3</v>
      </c>
    </row>
    <row r="48" spans="1:8" ht="12" customHeight="1" x14ac:dyDescent="0.2">
      <c r="A48" s="6">
        <v>40099</v>
      </c>
      <c r="B48" s="6">
        <v>39735</v>
      </c>
      <c r="D48" s="6" t="s">
        <v>4</v>
      </c>
      <c r="E48" s="96">
        <v>17957</v>
      </c>
      <c r="F48" s="97">
        <v>18751</v>
      </c>
      <c r="H48" s="98">
        <v>-4.2344408298224057E-2</v>
      </c>
    </row>
    <row r="49" spans="1:8" ht="12" customHeight="1" x14ac:dyDescent="0.2">
      <c r="A49" s="6">
        <v>40100</v>
      </c>
      <c r="B49" s="6">
        <v>39736</v>
      </c>
      <c r="D49" s="6" t="s">
        <v>5</v>
      </c>
      <c r="E49" s="96">
        <v>18549</v>
      </c>
      <c r="F49" s="97">
        <v>18793</v>
      </c>
      <c r="H49" s="98">
        <v>-1.2983557707657134E-2</v>
      </c>
    </row>
    <row r="50" spans="1:8" ht="12" customHeight="1" x14ac:dyDescent="0.2">
      <c r="A50" s="6">
        <v>40101</v>
      </c>
      <c r="B50" s="6">
        <v>39737</v>
      </c>
      <c r="D50" s="6" t="s">
        <v>6</v>
      </c>
      <c r="E50" s="96">
        <v>20164</v>
      </c>
      <c r="F50" s="97">
        <v>19578</v>
      </c>
      <c r="H50" s="98">
        <v>2.9931555827970246E-2</v>
      </c>
    </row>
    <row r="51" spans="1:8" ht="12" customHeight="1" x14ac:dyDescent="0.2">
      <c r="A51" s="6">
        <v>40102</v>
      </c>
      <c r="B51" s="6">
        <v>39738</v>
      </c>
      <c r="D51" s="6" t="s">
        <v>7</v>
      </c>
      <c r="E51" s="96">
        <v>20658</v>
      </c>
      <c r="F51" s="97">
        <v>19985</v>
      </c>
      <c r="H51" s="98">
        <v>3.3675256442331714E-2</v>
      </c>
    </row>
    <row r="52" spans="1:8" ht="12" customHeight="1" x14ac:dyDescent="0.2">
      <c r="A52" s="6">
        <v>40103</v>
      </c>
      <c r="B52" s="6">
        <v>39739</v>
      </c>
      <c r="D52" s="6" t="s">
        <v>1</v>
      </c>
      <c r="E52" s="96">
        <v>22709</v>
      </c>
      <c r="F52" s="97">
        <v>22706</v>
      </c>
      <c r="H52" s="98">
        <v>1.3212366775294804E-4</v>
      </c>
    </row>
    <row r="53" spans="1:8" ht="12" customHeight="1" x14ac:dyDescent="0.2">
      <c r="A53" s="6">
        <v>40104</v>
      </c>
      <c r="B53" s="6">
        <v>39740</v>
      </c>
      <c r="D53" s="6" t="s">
        <v>2</v>
      </c>
      <c r="E53" s="96">
        <v>20414</v>
      </c>
      <c r="F53" s="97">
        <v>20822</v>
      </c>
      <c r="H53" s="98">
        <v>-1.9594659494765132E-2</v>
      </c>
    </row>
    <row r="54" spans="1:8" ht="12" customHeight="1" x14ac:dyDescent="0.2">
      <c r="A54" s="6">
        <v>40105</v>
      </c>
      <c r="B54" s="6">
        <v>39741</v>
      </c>
      <c r="D54" s="6" t="s">
        <v>3</v>
      </c>
      <c r="E54" s="96">
        <v>19322</v>
      </c>
      <c r="F54" s="97">
        <v>18521</v>
      </c>
      <c r="H54" s="98">
        <v>4.3248204740564677E-2</v>
      </c>
    </row>
    <row r="55" spans="1:8" ht="12" customHeight="1" x14ac:dyDescent="0.2">
      <c r="A55" s="6">
        <v>40106</v>
      </c>
      <c r="B55" s="6">
        <v>39742</v>
      </c>
      <c r="D55" s="6" t="s">
        <v>4</v>
      </c>
      <c r="E55" s="96">
        <v>17117</v>
      </c>
      <c r="F55" s="97">
        <v>17117</v>
      </c>
      <c r="H55" s="98">
        <v>0</v>
      </c>
    </row>
    <row r="56" spans="1:8" ht="12" customHeight="1" x14ac:dyDescent="0.2">
      <c r="A56" s="6">
        <v>40107</v>
      </c>
      <c r="B56" s="6">
        <v>39743</v>
      </c>
      <c r="D56" s="6" t="s">
        <v>5</v>
      </c>
      <c r="E56" s="96">
        <v>16718</v>
      </c>
      <c r="F56" s="97">
        <v>17308</v>
      </c>
      <c r="H56" s="98">
        <v>-3.4088282874971121E-2</v>
      </c>
    </row>
    <row r="57" spans="1:8" ht="12" customHeight="1" x14ac:dyDescent="0.2">
      <c r="A57" s="6">
        <v>40108</v>
      </c>
      <c r="B57" s="6">
        <v>39744</v>
      </c>
      <c r="D57" s="6" t="s">
        <v>6</v>
      </c>
      <c r="E57" s="96">
        <v>19288</v>
      </c>
      <c r="F57" s="97">
        <v>18040</v>
      </c>
      <c r="H57" s="98">
        <v>6.917960088691788E-2</v>
      </c>
    </row>
    <row r="58" spans="1:8" ht="12" customHeight="1" x14ac:dyDescent="0.2">
      <c r="A58" s="6">
        <v>40109</v>
      </c>
      <c r="B58" s="6">
        <v>39745</v>
      </c>
      <c r="D58" s="6" t="s">
        <v>7</v>
      </c>
      <c r="E58" s="96">
        <v>18902</v>
      </c>
      <c r="F58" s="97">
        <v>18554</v>
      </c>
      <c r="H58" s="98">
        <v>1.8756063382558974E-2</v>
      </c>
    </row>
    <row r="59" spans="1:8" ht="12" customHeight="1" x14ac:dyDescent="0.2">
      <c r="A59" s="6">
        <v>40110</v>
      </c>
      <c r="B59" s="6">
        <v>39746</v>
      </c>
      <c r="D59" s="6" t="s">
        <v>1</v>
      </c>
      <c r="E59" s="96">
        <v>21307</v>
      </c>
      <c r="F59" s="97">
        <v>20978</v>
      </c>
      <c r="H59" s="98">
        <v>1.5683096577366662E-2</v>
      </c>
    </row>
    <row r="60" spans="1:8" ht="12" customHeight="1" x14ac:dyDescent="0.2">
      <c r="A60" s="6">
        <v>40111</v>
      </c>
      <c r="B60" s="6">
        <v>39747</v>
      </c>
      <c r="D60" s="6" t="s">
        <v>2</v>
      </c>
      <c r="E60" s="96">
        <v>18670</v>
      </c>
      <c r="F60" s="97">
        <v>18221</v>
      </c>
      <c r="H60" s="98">
        <v>2.4641896712584321E-2</v>
      </c>
    </row>
    <row r="61" spans="1:8" ht="12" customHeight="1" x14ac:dyDescent="0.2">
      <c r="A61" s="6">
        <v>40112</v>
      </c>
      <c r="B61" s="6">
        <v>39748</v>
      </c>
      <c r="D61" s="6" t="s">
        <v>3</v>
      </c>
      <c r="E61" s="96">
        <v>17111</v>
      </c>
      <c r="F61" s="97">
        <v>17389</v>
      </c>
      <c r="H61" s="98">
        <v>-1.5987118293173896E-2</v>
      </c>
    </row>
    <row r="62" spans="1:8" ht="12" customHeight="1" x14ac:dyDescent="0.2">
      <c r="A62" s="6">
        <v>40113</v>
      </c>
      <c r="B62" s="6">
        <v>39749</v>
      </c>
      <c r="D62" s="6" t="s">
        <v>4</v>
      </c>
      <c r="E62" s="96">
        <v>15700</v>
      </c>
      <c r="F62" s="97">
        <v>14964</v>
      </c>
      <c r="H62" s="98">
        <v>4.9184709970596208E-2</v>
      </c>
    </row>
    <row r="63" spans="1:8" ht="12" customHeight="1" x14ac:dyDescent="0.2">
      <c r="A63" s="6">
        <v>40114</v>
      </c>
      <c r="B63" s="6">
        <v>39750</v>
      </c>
      <c r="D63" s="6" t="s">
        <v>5</v>
      </c>
      <c r="E63" s="96">
        <v>15979</v>
      </c>
      <c r="F63" s="97">
        <v>14883</v>
      </c>
      <c r="H63" s="98">
        <v>7.3641066989182269E-2</v>
      </c>
    </row>
    <row r="64" spans="1:8" ht="12" customHeight="1" x14ac:dyDescent="0.2">
      <c r="A64" s="6">
        <v>40115</v>
      </c>
      <c r="B64" s="6">
        <v>39751</v>
      </c>
      <c r="D64" s="6" t="s">
        <v>6</v>
      </c>
      <c r="E64" s="96">
        <v>16381</v>
      </c>
      <c r="F64" s="97">
        <v>16458</v>
      </c>
      <c r="H64" s="98">
        <v>-4.6785757686231833E-3</v>
      </c>
    </row>
    <row r="65" spans="1:8" ht="12" customHeight="1" x14ac:dyDescent="0.2">
      <c r="A65" s="6">
        <v>40116</v>
      </c>
      <c r="B65" s="6">
        <v>39752</v>
      </c>
      <c r="D65" s="6" t="s">
        <v>7</v>
      </c>
      <c r="E65" s="96">
        <v>19073</v>
      </c>
      <c r="F65" s="97">
        <v>17956</v>
      </c>
      <c r="H65" s="98">
        <v>6.2207618623301375E-2</v>
      </c>
    </row>
    <row r="66" spans="1:8" ht="12" customHeight="1" x14ac:dyDescent="0.2">
      <c r="A66" s="6">
        <v>40117</v>
      </c>
      <c r="B66" s="6">
        <v>39753</v>
      </c>
      <c r="D66" s="6" t="s">
        <v>1</v>
      </c>
      <c r="E66" s="96">
        <v>20693</v>
      </c>
      <c r="F66" s="97">
        <v>21337</v>
      </c>
      <c r="H66" s="98">
        <v>-3.0182312415053647E-2</v>
      </c>
    </row>
    <row r="67" spans="1:8" ht="12" customHeight="1" x14ac:dyDescent="0.2">
      <c r="A67" s="6">
        <v>40118</v>
      </c>
      <c r="B67" s="6">
        <v>39754</v>
      </c>
      <c r="D67" s="6" t="s">
        <v>2</v>
      </c>
      <c r="E67" s="96">
        <v>19008</v>
      </c>
      <c r="F67" s="97">
        <v>20139</v>
      </c>
      <c r="H67" s="98">
        <v>-5.6159690153433584E-2</v>
      </c>
    </row>
    <row r="68" spans="1:8" ht="12" customHeight="1" x14ac:dyDescent="0.2">
      <c r="A68" s="6">
        <v>40119</v>
      </c>
      <c r="B68" s="6">
        <v>39755</v>
      </c>
      <c r="D68" s="6" t="s">
        <v>3</v>
      </c>
      <c r="E68" s="96">
        <v>18001</v>
      </c>
      <c r="F68" s="97">
        <v>18273</v>
      </c>
      <c r="H68" s="98">
        <v>-1.4885349969900985E-2</v>
      </c>
    </row>
    <row r="69" spans="1:8" ht="12" customHeight="1" x14ac:dyDescent="0.2">
      <c r="A69" s="6">
        <v>40120</v>
      </c>
      <c r="B69" s="6">
        <v>39756</v>
      </c>
      <c r="D69" s="6" t="s">
        <v>4</v>
      </c>
      <c r="E69" s="96">
        <v>16126</v>
      </c>
      <c r="F69" s="97">
        <v>16551</v>
      </c>
      <c r="H69" s="98">
        <v>-2.5678206754878863E-2</v>
      </c>
    </row>
    <row r="70" spans="1:8" ht="12" customHeight="1" x14ac:dyDescent="0.2">
      <c r="A70" s="6">
        <v>40121</v>
      </c>
      <c r="B70" s="6">
        <v>39757</v>
      </c>
      <c r="D70" s="6" t="s">
        <v>5</v>
      </c>
      <c r="E70" s="96">
        <v>17030</v>
      </c>
      <c r="F70" s="97">
        <v>17297</v>
      </c>
      <c r="H70" s="98">
        <v>-1.5436202809735788E-2</v>
      </c>
    </row>
    <row r="71" spans="1:8" ht="12" customHeight="1" x14ac:dyDescent="0.2">
      <c r="A71" s="6">
        <v>40122</v>
      </c>
      <c r="B71" s="6">
        <v>39758</v>
      </c>
      <c r="D71" s="6" t="s">
        <v>6</v>
      </c>
      <c r="E71" s="96">
        <v>17637</v>
      </c>
      <c r="F71" s="97">
        <v>19165</v>
      </c>
      <c r="H71" s="98">
        <v>-7.9728672058439809E-2</v>
      </c>
    </row>
    <row r="72" spans="1:8" ht="12" customHeight="1" x14ac:dyDescent="0.2">
      <c r="A72" s="6">
        <v>40123</v>
      </c>
      <c r="B72" s="6">
        <v>39759</v>
      </c>
      <c r="D72" s="6" t="s">
        <v>7</v>
      </c>
      <c r="E72" s="96">
        <v>18928</v>
      </c>
      <c r="F72" s="97">
        <v>19001</v>
      </c>
      <c r="H72" s="98">
        <v>-3.8419030577337976E-3</v>
      </c>
    </row>
    <row r="73" spans="1:8" ht="12" customHeight="1" x14ac:dyDescent="0.2">
      <c r="A73" s="6">
        <v>40124</v>
      </c>
      <c r="B73" s="6">
        <v>39760</v>
      </c>
      <c r="D73" s="6" t="s">
        <v>1</v>
      </c>
      <c r="E73" s="96">
        <v>21369</v>
      </c>
      <c r="F73" s="97">
        <v>21714</v>
      </c>
      <c r="H73" s="98">
        <v>-1.5888366952196753E-2</v>
      </c>
    </row>
    <row r="74" spans="1:8" ht="12" customHeight="1" x14ac:dyDescent="0.2">
      <c r="A74" s="6">
        <v>40125</v>
      </c>
      <c r="B74" s="6">
        <v>39761</v>
      </c>
      <c r="D74" s="6" t="s">
        <v>2</v>
      </c>
      <c r="E74" s="96">
        <v>18540.519100439138</v>
      </c>
      <c r="F74" s="97">
        <v>18838</v>
      </c>
      <c r="H74" s="98">
        <v>-1.5791533048140072E-2</v>
      </c>
    </row>
    <row r="75" spans="1:8" ht="12" customHeight="1" x14ac:dyDescent="0.2">
      <c r="A75" s="6">
        <v>40126</v>
      </c>
      <c r="B75" s="6">
        <v>39762</v>
      </c>
      <c r="D75" s="6" t="s">
        <v>3</v>
      </c>
      <c r="E75" s="96">
        <v>17851</v>
      </c>
      <c r="F75" s="97">
        <v>17880</v>
      </c>
      <c r="H75" s="98">
        <v>-1.6219239373601591E-3</v>
      </c>
    </row>
    <row r="76" spans="1:8" ht="12" customHeight="1" x14ac:dyDescent="0.2">
      <c r="A76" s="6">
        <v>40127</v>
      </c>
      <c r="B76" s="6">
        <v>39763</v>
      </c>
      <c r="D76" s="6" t="s">
        <v>4</v>
      </c>
      <c r="E76" s="96">
        <v>15888</v>
      </c>
      <c r="F76" s="97">
        <v>16055</v>
      </c>
      <c r="H76" s="98">
        <v>-1.0401744004982838E-2</v>
      </c>
    </row>
    <row r="77" spans="1:8" ht="12" customHeight="1" x14ac:dyDescent="0.2">
      <c r="A77" s="6">
        <v>40128</v>
      </c>
      <c r="B77" s="6">
        <v>39764</v>
      </c>
      <c r="D77" s="6" t="s">
        <v>5</v>
      </c>
      <c r="E77" s="96">
        <v>16359</v>
      </c>
      <c r="F77" s="97">
        <v>16519</v>
      </c>
      <c r="H77" s="98">
        <v>-9.6858163327078195E-3</v>
      </c>
    </row>
    <row r="78" spans="1:8" ht="12" customHeight="1" x14ac:dyDescent="0.2">
      <c r="A78" s="6">
        <v>40129</v>
      </c>
      <c r="B78" s="6">
        <v>39765</v>
      </c>
      <c r="D78" s="6" t="s">
        <v>6</v>
      </c>
      <c r="E78" s="96">
        <v>17468</v>
      </c>
      <c r="F78" s="97">
        <v>15778</v>
      </c>
      <c r="H78" s="98">
        <v>0.10711116744834581</v>
      </c>
    </row>
    <row r="79" spans="1:8" ht="12" customHeight="1" x14ac:dyDescent="0.2">
      <c r="A79" s="6">
        <v>40130</v>
      </c>
      <c r="B79" s="6">
        <v>39766</v>
      </c>
      <c r="D79" s="6" t="s">
        <v>7</v>
      </c>
      <c r="E79" s="96">
        <v>18200</v>
      </c>
      <c r="F79" s="97">
        <v>17014</v>
      </c>
      <c r="H79" s="98">
        <v>6.9707299870694683E-2</v>
      </c>
    </row>
    <row r="80" spans="1:8" ht="12" customHeight="1" x14ac:dyDescent="0.2">
      <c r="A80" s="6">
        <v>40131</v>
      </c>
      <c r="B80" s="6">
        <v>39767</v>
      </c>
      <c r="D80" s="6" t="s">
        <v>1</v>
      </c>
      <c r="E80" s="96">
        <v>20936</v>
      </c>
      <c r="F80" s="97">
        <v>20566</v>
      </c>
      <c r="H80" s="98">
        <v>1.7990858698823331E-2</v>
      </c>
    </row>
    <row r="81" spans="1:8" ht="12" customHeight="1" x14ac:dyDescent="0.2">
      <c r="A81" s="6">
        <v>40132</v>
      </c>
      <c r="B81" s="6">
        <v>39768</v>
      </c>
      <c r="D81" s="6" t="s">
        <v>2</v>
      </c>
      <c r="E81" s="96">
        <v>18689</v>
      </c>
      <c r="F81" s="97">
        <v>18181</v>
      </c>
      <c r="H81" s="98">
        <v>2.7941257356581151E-2</v>
      </c>
    </row>
    <row r="82" spans="1:8" ht="12" customHeight="1" x14ac:dyDescent="0.2">
      <c r="A82" s="6">
        <v>40133</v>
      </c>
      <c r="B82" s="6">
        <v>39769</v>
      </c>
      <c r="D82" s="6" t="s">
        <v>3</v>
      </c>
      <c r="E82" s="96">
        <v>17124</v>
      </c>
      <c r="F82" s="97">
        <v>17155</v>
      </c>
      <c r="H82" s="98">
        <v>-1.807053337219422E-3</v>
      </c>
    </row>
    <row r="83" spans="1:8" ht="12" customHeight="1" x14ac:dyDescent="0.2">
      <c r="A83" s="6">
        <v>40134</v>
      </c>
      <c r="B83" s="6">
        <v>39770</v>
      </c>
      <c r="D83" s="6" t="s">
        <v>4</v>
      </c>
      <c r="E83" s="96">
        <v>18062</v>
      </c>
      <c r="F83" s="97">
        <v>15238</v>
      </c>
      <c r="H83" s="98">
        <v>0.18532615828848931</v>
      </c>
    </row>
    <row r="84" spans="1:8" ht="12" customHeight="1" x14ac:dyDescent="0.2">
      <c r="A84" s="6">
        <v>40135</v>
      </c>
      <c r="B84" s="6">
        <v>39771</v>
      </c>
      <c r="D84" s="6" t="s">
        <v>5</v>
      </c>
      <c r="E84" s="96">
        <v>18407</v>
      </c>
      <c r="F84" s="97">
        <v>16787</v>
      </c>
      <c r="H84" s="98">
        <v>9.6503246559837885E-2</v>
      </c>
    </row>
    <row r="85" spans="1:8" ht="12" customHeight="1" x14ac:dyDescent="0.2">
      <c r="A85" s="6">
        <v>40136</v>
      </c>
      <c r="B85" s="6">
        <v>39772</v>
      </c>
      <c r="D85" s="6" t="s">
        <v>6</v>
      </c>
      <c r="E85" s="96">
        <v>19260</v>
      </c>
      <c r="F85" s="97">
        <v>20841</v>
      </c>
      <c r="H85" s="98">
        <v>-7.5860083489275976E-2</v>
      </c>
    </row>
    <row r="86" spans="1:8" ht="12" customHeight="1" x14ac:dyDescent="0.2">
      <c r="A86" s="6">
        <v>40137</v>
      </c>
      <c r="B86" s="6">
        <v>39773</v>
      </c>
      <c r="D86" s="6" t="s">
        <v>7</v>
      </c>
      <c r="E86" s="96">
        <v>20468</v>
      </c>
      <c r="F86" s="97">
        <v>21296</v>
      </c>
      <c r="H86" s="98">
        <v>-3.8880540946656605E-2</v>
      </c>
    </row>
    <row r="87" spans="1:8" ht="12" customHeight="1" x14ac:dyDescent="0.2">
      <c r="A87" s="6">
        <v>40138</v>
      </c>
      <c r="B87" s="6">
        <v>39774</v>
      </c>
      <c r="D87" s="6" t="s">
        <v>1</v>
      </c>
      <c r="E87" s="96">
        <v>23154</v>
      </c>
      <c r="F87" s="97">
        <v>22858</v>
      </c>
      <c r="H87" s="98">
        <v>1.2949514393210348E-2</v>
      </c>
    </row>
    <row r="88" spans="1:8" ht="12" customHeight="1" x14ac:dyDescent="0.2">
      <c r="A88" s="6">
        <v>40139</v>
      </c>
      <c r="B88" s="6">
        <v>39775</v>
      </c>
      <c r="D88" s="6" t="s">
        <v>2</v>
      </c>
      <c r="E88" s="96">
        <v>20454</v>
      </c>
      <c r="F88" s="97">
        <v>21033</v>
      </c>
      <c r="H88" s="98">
        <v>-2.7528170018542242E-2</v>
      </c>
    </row>
    <row r="89" spans="1:8" ht="12" customHeight="1" x14ac:dyDescent="0.2">
      <c r="A89" s="6">
        <v>40140</v>
      </c>
      <c r="B89" s="6">
        <v>39776</v>
      </c>
      <c r="D89" s="6" t="s">
        <v>3</v>
      </c>
      <c r="E89" s="96">
        <v>19432</v>
      </c>
      <c r="F89" s="97">
        <v>17854</v>
      </c>
      <c r="H89" s="98">
        <v>8.838355550576904E-2</v>
      </c>
    </row>
    <row r="90" spans="1:8" ht="12" customHeight="1" x14ac:dyDescent="0.2">
      <c r="A90" s="6">
        <v>40141</v>
      </c>
      <c r="B90" s="6">
        <v>39777</v>
      </c>
      <c r="D90" s="6" t="s">
        <v>4</v>
      </c>
      <c r="E90" s="96">
        <v>17899</v>
      </c>
      <c r="F90" s="97">
        <v>16813</v>
      </c>
      <c r="H90" s="98">
        <v>6.4592874561351321E-2</v>
      </c>
    </row>
    <row r="91" spans="1:8" ht="12" customHeight="1" x14ac:dyDescent="0.2">
      <c r="A91" s="6">
        <v>40142</v>
      </c>
      <c r="B91" s="6">
        <v>39778</v>
      </c>
      <c r="D91" s="6" t="s">
        <v>5</v>
      </c>
      <c r="E91" s="96">
        <v>17893</v>
      </c>
      <c r="F91" s="97">
        <v>16662</v>
      </c>
      <c r="H91" s="98">
        <v>7.3880686592245892E-2</v>
      </c>
    </row>
    <row r="92" spans="1:8" ht="12" customHeight="1" x14ac:dyDescent="0.2">
      <c r="A92" s="6">
        <v>40143</v>
      </c>
      <c r="B92" s="6">
        <v>39779</v>
      </c>
      <c r="D92" s="6" t="s">
        <v>6</v>
      </c>
      <c r="E92" s="96">
        <v>17179</v>
      </c>
      <c r="F92" s="97">
        <v>16771</v>
      </c>
      <c r="H92" s="98">
        <v>2.4327708544511273E-2</v>
      </c>
    </row>
    <row r="93" spans="1:8" ht="12" customHeight="1" x14ac:dyDescent="0.2">
      <c r="A93" s="6">
        <v>40144</v>
      </c>
      <c r="B93" s="6">
        <v>39780</v>
      </c>
      <c r="D93" s="6" t="s">
        <v>7</v>
      </c>
      <c r="E93" s="96">
        <v>17333</v>
      </c>
      <c r="F93" s="97">
        <v>16671</v>
      </c>
      <c r="H93" s="98">
        <v>3.9709675484373985E-2</v>
      </c>
    </row>
    <row r="94" spans="1:8" ht="12" customHeight="1" x14ac:dyDescent="0.2">
      <c r="A94" s="6">
        <v>40145</v>
      </c>
      <c r="B94" s="6">
        <v>39781</v>
      </c>
      <c r="D94" s="6" t="s">
        <v>1</v>
      </c>
      <c r="E94" s="96">
        <v>19513</v>
      </c>
      <c r="F94" s="97">
        <v>17736</v>
      </c>
      <c r="H94" s="98">
        <v>0.10019170049616588</v>
      </c>
    </row>
    <row r="95" spans="1:8" ht="12" customHeight="1" x14ac:dyDescent="0.2">
      <c r="A95" s="6">
        <v>40146</v>
      </c>
      <c r="B95" s="6">
        <v>39782</v>
      </c>
      <c r="D95" s="6" t="s">
        <v>2</v>
      </c>
      <c r="E95" s="96">
        <v>18909</v>
      </c>
      <c r="F95" s="97">
        <v>19333</v>
      </c>
      <c r="H95" s="98">
        <v>-2.1931412610562306E-2</v>
      </c>
    </row>
    <row r="96" spans="1:8" ht="12" customHeight="1" x14ac:dyDescent="0.2">
      <c r="A96" s="6">
        <v>40147</v>
      </c>
      <c r="B96" s="6">
        <v>39783</v>
      </c>
      <c r="D96" s="6" t="s">
        <v>3</v>
      </c>
      <c r="E96" s="96">
        <v>18798</v>
      </c>
      <c r="F96" s="97">
        <v>18466</v>
      </c>
      <c r="H96" s="98">
        <v>1.7978988411133878E-2</v>
      </c>
    </row>
    <row r="97" spans="1:8" ht="12" customHeight="1" x14ac:dyDescent="0.2">
      <c r="A97" s="6">
        <v>40148</v>
      </c>
      <c r="B97" s="6">
        <v>39784</v>
      </c>
      <c r="D97" s="6" t="s">
        <v>4</v>
      </c>
      <c r="E97" s="96">
        <v>17923</v>
      </c>
      <c r="F97" s="97">
        <v>16621</v>
      </c>
      <c r="H97" s="98">
        <v>7.8334636905120103E-2</v>
      </c>
    </row>
    <row r="98" spans="1:8" ht="12" customHeight="1" x14ac:dyDescent="0.2">
      <c r="A98" s="6">
        <v>40149</v>
      </c>
      <c r="B98" s="6">
        <v>39785</v>
      </c>
      <c r="D98" s="6" t="s">
        <v>5</v>
      </c>
      <c r="E98" s="96">
        <v>16876</v>
      </c>
      <c r="F98" s="97">
        <v>17564</v>
      </c>
      <c r="H98" s="98">
        <v>-3.9171031655659272E-2</v>
      </c>
    </row>
    <row r="99" spans="1:8" ht="12" customHeight="1" x14ac:dyDescent="0.2">
      <c r="A99" s="6">
        <v>40150</v>
      </c>
      <c r="B99" s="6">
        <v>39786</v>
      </c>
      <c r="D99" s="6" t="s">
        <v>6</v>
      </c>
      <c r="E99" s="96">
        <v>17783</v>
      </c>
      <c r="F99" s="97">
        <v>17493</v>
      </c>
      <c r="H99" s="98">
        <v>1.6578059795346656E-2</v>
      </c>
    </row>
    <row r="100" spans="1:8" ht="12" customHeight="1" x14ac:dyDescent="0.2">
      <c r="A100" s="6">
        <v>40151</v>
      </c>
      <c r="B100" s="6">
        <v>39787</v>
      </c>
      <c r="D100" s="6" t="s">
        <v>7</v>
      </c>
      <c r="E100" s="96">
        <v>17899</v>
      </c>
      <c r="F100" s="97">
        <v>17299</v>
      </c>
      <c r="H100" s="98">
        <v>3.4684085785305463E-2</v>
      </c>
    </row>
    <row r="101" spans="1:8" ht="12" customHeight="1" x14ac:dyDescent="0.2">
      <c r="A101" s="6">
        <v>40152</v>
      </c>
      <c r="B101" s="6">
        <v>39788</v>
      </c>
      <c r="D101" s="6" t="s">
        <v>1</v>
      </c>
      <c r="E101" s="96">
        <v>20285</v>
      </c>
      <c r="F101" s="97">
        <v>18372</v>
      </c>
      <c r="H101" s="98">
        <v>0.10412584367515776</v>
      </c>
    </row>
    <row r="102" spans="1:8" ht="12" customHeight="1" x14ac:dyDescent="0.2">
      <c r="A102" s="6">
        <v>40153</v>
      </c>
      <c r="B102" s="6">
        <v>39789</v>
      </c>
      <c r="D102" s="6" t="s">
        <v>2</v>
      </c>
      <c r="E102" s="96">
        <v>18229</v>
      </c>
      <c r="F102" s="97">
        <v>16171</v>
      </c>
      <c r="H102" s="98">
        <v>0.12726485684249589</v>
      </c>
    </row>
    <row r="103" spans="1:8" ht="12" customHeight="1" x14ac:dyDescent="0.2">
      <c r="A103" s="6">
        <v>40154</v>
      </c>
      <c r="B103" s="6">
        <v>39790</v>
      </c>
      <c r="D103" s="6" t="s">
        <v>3</v>
      </c>
      <c r="E103" s="96">
        <v>15350</v>
      </c>
      <c r="F103" s="97">
        <v>15016</v>
      </c>
      <c r="H103" s="98">
        <v>2.2242940863079319E-2</v>
      </c>
    </row>
    <row r="104" spans="1:8" ht="12" customHeight="1" x14ac:dyDescent="0.2">
      <c r="A104" s="6">
        <v>40155</v>
      </c>
      <c r="B104" s="6">
        <v>39791</v>
      </c>
      <c r="D104" s="6" t="s">
        <v>4</v>
      </c>
      <c r="E104" s="96">
        <v>13956</v>
      </c>
      <c r="F104" s="97">
        <v>13109</v>
      </c>
      <c r="H104" s="98">
        <v>6.4612098558242348E-2</v>
      </c>
    </row>
    <row r="105" spans="1:8" ht="12" customHeight="1" x14ac:dyDescent="0.2">
      <c r="A105" s="6">
        <v>40156</v>
      </c>
      <c r="B105" s="6">
        <v>39792</v>
      </c>
      <c r="D105" s="6" t="s">
        <v>5</v>
      </c>
      <c r="E105" s="96">
        <v>15352</v>
      </c>
      <c r="F105" s="97">
        <v>15865</v>
      </c>
      <c r="H105" s="98">
        <v>-3.2335329341317331E-2</v>
      </c>
    </row>
    <row r="106" spans="1:8" ht="12" customHeight="1" x14ac:dyDescent="0.2">
      <c r="A106" s="6">
        <v>40157</v>
      </c>
      <c r="B106" s="6">
        <v>39793</v>
      </c>
      <c r="D106" s="6" t="s">
        <v>6</v>
      </c>
      <c r="E106" s="96">
        <v>18120</v>
      </c>
      <c r="F106" s="97">
        <v>18271</v>
      </c>
      <c r="H106" s="98">
        <v>-8.2644628099173278E-3</v>
      </c>
    </row>
    <row r="107" spans="1:8" ht="12" customHeight="1" x14ac:dyDescent="0.2">
      <c r="A107" s="6">
        <v>40158</v>
      </c>
      <c r="B107" s="6">
        <v>39794</v>
      </c>
      <c r="D107" s="6" t="s">
        <v>7</v>
      </c>
      <c r="E107" s="96">
        <v>20183</v>
      </c>
      <c r="F107" s="97">
        <v>20694</v>
      </c>
      <c r="H107" s="98">
        <v>-2.4693147772301138E-2</v>
      </c>
    </row>
    <row r="108" spans="1:8" ht="12" customHeight="1" x14ac:dyDescent="0.2">
      <c r="A108" s="6">
        <v>40159</v>
      </c>
      <c r="B108" s="6">
        <v>39795</v>
      </c>
      <c r="D108" s="6" t="s">
        <v>1</v>
      </c>
      <c r="E108" s="96">
        <v>21376</v>
      </c>
      <c r="F108" s="97">
        <v>22416</v>
      </c>
      <c r="H108" s="98">
        <v>-4.6395431834403977E-2</v>
      </c>
    </row>
    <row r="109" spans="1:8" ht="12" customHeight="1" x14ac:dyDescent="0.2">
      <c r="A109" s="6">
        <v>40160</v>
      </c>
      <c r="B109" s="6">
        <v>39796</v>
      </c>
      <c r="D109" s="6" t="s">
        <v>2</v>
      </c>
      <c r="E109" s="96">
        <v>18842</v>
      </c>
      <c r="F109" s="97">
        <v>18229</v>
      </c>
      <c r="H109" s="98">
        <v>3.3627736025015009E-2</v>
      </c>
    </row>
    <row r="110" spans="1:8" ht="12" customHeight="1" x14ac:dyDescent="0.2">
      <c r="A110" s="6">
        <v>40161</v>
      </c>
      <c r="B110" s="6">
        <v>39797</v>
      </c>
      <c r="D110" s="6" t="s">
        <v>3</v>
      </c>
      <c r="E110" s="96">
        <v>18074</v>
      </c>
      <c r="F110" s="97">
        <v>17610</v>
      </c>
      <c r="H110" s="98">
        <v>2.634866553094839E-2</v>
      </c>
    </row>
    <row r="111" spans="1:8" ht="12" customHeight="1" x14ac:dyDescent="0.2">
      <c r="A111" s="6">
        <v>40162</v>
      </c>
      <c r="B111" s="6">
        <v>39798</v>
      </c>
      <c r="D111" s="6" t="s">
        <v>4</v>
      </c>
      <c r="E111" s="96">
        <v>18269</v>
      </c>
      <c r="F111" s="97">
        <v>18393</v>
      </c>
      <c r="H111" s="98">
        <v>-6.7416952101342353E-3</v>
      </c>
    </row>
    <row r="112" spans="1:8" ht="12" customHeight="1" x14ac:dyDescent="0.2">
      <c r="A112" s="6">
        <v>40163</v>
      </c>
      <c r="B112" s="6">
        <v>39799</v>
      </c>
      <c r="D112" s="6" t="s">
        <v>5</v>
      </c>
      <c r="E112" s="96">
        <v>19784</v>
      </c>
      <c r="F112" s="97">
        <v>19978</v>
      </c>
      <c r="H112" s="98">
        <v>-9.7106817499249543E-3</v>
      </c>
    </row>
    <row r="113" spans="1:9" ht="12" customHeight="1" x14ac:dyDescent="0.2">
      <c r="A113" s="6">
        <v>40164</v>
      </c>
      <c r="B113" s="6">
        <v>39800</v>
      </c>
      <c r="D113" s="6" t="s">
        <v>6</v>
      </c>
      <c r="E113" s="96">
        <v>24142</v>
      </c>
      <c r="F113" s="97">
        <v>22238</v>
      </c>
      <c r="H113" s="98">
        <v>8.5619210360643905E-2</v>
      </c>
    </row>
    <row r="114" spans="1:9" ht="12" customHeight="1" x14ac:dyDescent="0.2">
      <c r="A114" s="6">
        <v>40165</v>
      </c>
      <c r="B114" s="6">
        <v>39801</v>
      </c>
      <c r="D114" s="6" t="s">
        <v>7</v>
      </c>
      <c r="E114" s="96">
        <v>23830</v>
      </c>
      <c r="F114" s="97">
        <v>23894</v>
      </c>
      <c r="H114" s="98">
        <v>-2.6784966937306587E-3</v>
      </c>
    </row>
    <row r="115" spans="1:9" ht="12" customHeight="1" x14ac:dyDescent="0.2">
      <c r="A115" s="6">
        <v>40166</v>
      </c>
      <c r="B115" s="6">
        <v>39802</v>
      </c>
      <c r="D115" s="6" t="s">
        <v>1</v>
      </c>
      <c r="E115" s="96">
        <v>25569</v>
      </c>
      <c r="F115" s="97">
        <v>23690</v>
      </c>
      <c r="H115" s="98">
        <v>7.9316167159138917E-2</v>
      </c>
    </row>
    <row r="116" spans="1:9" ht="12" customHeight="1" x14ac:dyDescent="0.2">
      <c r="A116" s="6">
        <v>40167</v>
      </c>
      <c r="B116" s="6">
        <v>39803</v>
      </c>
      <c r="D116" s="6" t="s">
        <v>2</v>
      </c>
      <c r="E116" s="96">
        <v>22739</v>
      </c>
      <c r="F116" s="97">
        <v>21180</v>
      </c>
      <c r="H116" s="98">
        <v>7.3607176581680811E-2</v>
      </c>
    </row>
    <row r="117" spans="1:9" ht="12" customHeight="1" x14ac:dyDescent="0.2">
      <c r="A117" s="6">
        <v>40168</v>
      </c>
      <c r="B117" s="6">
        <v>39804</v>
      </c>
      <c r="D117" s="6" t="s">
        <v>3</v>
      </c>
      <c r="E117" s="96">
        <v>23511</v>
      </c>
      <c r="F117" s="97">
        <v>21882</v>
      </c>
      <c r="H117" s="98">
        <v>7.4444749108856678E-2</v>
      </c>
    </row>
    <row r="118" spans="1:9" ht="12" customHeight="1" x14ac:dyDescent="0.2">
      <c r="A118" s="6">
        <v>40169</v>
      </c>
      <c r="B118" s="6">
        <v>39805</v>
      </c>
      <c r="D118" s="6" t="s">
        <v>4</v>
      </c>
      <c r="E118" s="96">
        <v>24515</v>
      </c>
      <c r="F118" s="97">
        <v>23719</v>
      </c>
      <c r="H118" s="98">
        <v>3.3559593574771229E-2</v>
      </c>
    </row>
    <row r="119" spans="1:9" ht="12" customHeight="1" x14ac:dyDescent="0.2">
      <c r="A119" s="6">
        <v>40170</v>
      </c>
      <c r="B119" s="6">
        <v>39806</v>
      </c>
      <c r="D119" s="6" t="s">
        <v>5</v>
      </c>
      <c r="E119" s="96">
        <v>24841</v>
      </c>
      <c r="F119" s="97">
        <v>22422.5</v>
      </c>
      <c r="H119" s="98">
        <v>0.10786040807224895</v>
      </c>
    </row>
    <row r="120" spans="1:9" ht="12" customHeight="1" x14ac:dyDescent="0.2">
      <c r="A120" s="6">
        <v>40171</v>
      </c>
      <c r="B120" s="6">
        <v>39807</v>
      </c>
      <c r="D120" s="6" t="s">
        <v>6</v>
      </c>
      <c r="E120" s="96">
        <v>23786</v>
      </c>
      <c r="F120" s="97">
        <v>23330</v>
      </c>
      <c r="H120" s="98">
        <v>1.9545649378482688E-2</v>
      </c>
    </row>
    <row r="121" spans="1:9" ht="12" customHeight="1" x14ac:dyDescent="0.2">
      <c r="A121" s="6">
        <v>40172</v>
      </c>
      <c r="B121" s="6">
        <v>39808</v>
      </c>
      <c r="D121" s="6" t="s">
        <v>7</v>
      </c>
      <c r="E121" s="96">
        <v>23150</v>
      </c>
      <c r="F121" s="97">
        <v>25480</v>
      </c>
      <c r="H121" s="98">
        <v>-9.1444270015698548E-2</v>
      </c>
    </row>
    <row r="122" spans="1:9" ht="12" customHeight="1" x14ac:dyDescent="0.2">
      <c r="A122" s="6">
        <v>40173</v>
      </c>
      <c r="B122" s="6">
        <v>39809</v>
      </c>
      <c r="C122" s="6"/>
      <c r="D122" s="6" t="s">
        <v>1</v>
      </c>
      <c r="E122" s="96">
        <v>25114</v>
      </c>
      <c r="F122" s="97">
        <v>24754</v>
      </c>
      <c r="H122" s="98">
        <v>1.4543104144784769E-2</v>
      </c>
      <c r="I122" s="98">
        <v>-0.19573432396080193</v>
      </c>
    </row>
    <row r="123" spans="1:9" ht="12" customHeight="1" x14ac:dyDescent="0.2">
      <c r="A123" s="6">
        <v>40174</v>
      </c>
      <c r="B123" s="6">
        <v>39810</v>
      </c>
      <c r="C123" s="6"/>
      <c r="D123" s="6" t="s">
        <v>2</v>
      </c>
      <c r="E123" s="96">
        <v>23433</v>
      </c>
      <c r="F123" s="97">
        <v>24653.5</v>
      </c>
      <c r="H123" s="98">
        <v>-4.9506155312633138E-2</v>
      </c>
      <c r="I123" s="98">
        <v>-0.12946727097109745</v>
      </c>
    </row>
    <row r="124" spans="1:9" ht="12" customHeight="1" x14ac:dyDescent="0.2">
      <c r="A124" s="6">
        <v>40175</v>
      </c>
      <c r="B124" s="6">
        <v>39811</v>
      </c>
      <c r="C124" s="6"/>
      <c r="D124" s="6" t="s">
        <v>3</v>
      </c>
      <c r="E124" s="96">
        <v>23607</v>
      </c>
      <c r="F124" s="97">
        <v>22217</v>
      </c>
      <c r="H124" s="98">
        <v>6.25647027051357E-2</v>
      </c>
      <c r="I124" s="98">
        <v>-5.8469269732381424E-2</v>
      </c>
    </row>
    <row r="125" spans="1:9" ht="12" customHeight="1" x14ac:dyDescent="0.2">
      <c r="A125" s="6">
        <v>40176</v>
      </c>
      <c r="B125" s="6">
        <v>39812</v>
      </c>
      <c r="C125" s="6"/>
      <c r="D125" s="6" t="s">
        <v>4</v>
      </c>
      <c r="E125" s="96">
        <v>24648</v>
      </c>
      <c r="F125" s="97">
        <v>21223</v>
      </c>
      <c r="H125" s="98">
        <v>0.16138152004900341</v>
      </c>
      <c r="I125" s="98">
        <v>1.7503302509907614E-2</v>
      </c>
    </row>
    <row r="126" spans="1:9" ht="12" customHeight="1" x14ac:dyDescent="0.2">
      <c r="A126" s="6">
        <v>40177</v>
      </c>
      <c r="B126" s="6">
        <v>39813</v>
      </c>
      <c r="C126" s="6"/>
      <c r="D126" s="6" t="s">
        <v>5</v>
      </c>
      <c r="E126" s="96">
        <v>22405</v>
      </c>
      <c r="F126" s="97">
        <v>19573</v>
      </c>
      <c r="H126" s="98">
        <v>0.14468911255300676</v>
      </c>
      <c r="I126" s="98">
        <v>-0.18426418116944587</v>
      </c>
    </row>
    <row r="127" spans="1:9" ht="12" customHeight="1" x14ac:dyDescent="0.2">
      <c r="A127" s="6">
        <v>40178</v>
      </c>
      <c r="B127" s="6">
        <v>39814</v>
      </c>
      <c r="C127" s="6"/>
      <c r="D127" s="6" t="s">
        <v>6</v>
      </c>
      <c r="E127" s="96">
        <v>18997</v>
      </c>
      <c r="F127" s="97">
        <v>20708</v>
      </c>
      <c r="H127" s="98">
        <v>-8.2625072435773661E-2</v>
      </c>
      <c r="I127" s="98">
        <v>-0.34195850219959123</v>
      </c>
    </row>
    <row r="128" spans="1:9" ht="12" customHeight="1" x14ac:dyDescent="0.2">
      <c r="A128" s="6">
        <v>40179</v>
      </c>
      <c r="B128" s="6">
        <v>39815</v>
      </c>
      <c r="C128" s="6"/>
      <c r="D128" s="6" t="s">
        <v>7</v>
      </c>
      <c r="E128" s="96">
        <v>20634</v>
      </c>
      <c r="F128" s="97">
        <v>21034</v>
      </c>
      <c r="H128" s="98">
        <v>-1.9016829894456633E-2</v>
      </c>
      <c r="I128" s="98">
        <v>-0.24055944055944056</v>
      </c>
    </row>
    <row r="129" spans="1:9" ht="12" customHeight="1" x14ac:dyDescent="0.2">
      <c r="A129" s="6">
        <v>40180</v>
      </c>
      <c r="B129" s="6">
        <v>39816</v>
      </c>
      <c r="C129" s="6"/>
      <c r="D129" s="6" t="s">
        <v>1</v>
      </c>
      <c r="E129" s="96">
        <v>23415</v>
      </c>
      <c r="F129" s="97">
        <v>23703</v>
      </c>
      <c r="H129" s="98">
        <v>-1.2150360713833686E-2</v>
      </c>
      <c r="I129" s="98">
        <v>-0.1279979144942649</v>
      </c>
    </row>
    <row r="130" spans="1:9" ht="12" customHeight="1" x14ac:dyDescent="0.2">
      <c r="A130" s="6">
        <v>40181</v>
      </c>
      <c r="B130" s="6">
        <v>39817</v>
      </c>
      <c r="C130" s="6"/>
      <c r="D130" s="6" t="s">
        <v>2</v>
      </c>
      <c r="E130" s="96">
        <v>23412</v>
      </c>
      <c r="F130" s="97">
        <v>22628</v>
      </c>
      <c r="H130" s="98">
        <v>3.4647339579282344E-2</v>
      </c>
      <c r="I130" s="98">
        <v>-5.2184122100319863E-2</v>
      </c>
    </row>
    <row r="131" spans="1:9" ht="12" customHeight="1" x14ac:dyDescent="0.2">
      <c r="A131" s="6">
        <v>40182</v>
      </c>
      <c r="B131" s="6">
        <v>39818</v>
      </c>
      <c r="C131" s="6"/>
      <c r="D131" s="6" t="s">
        <v>3</v>
      </c>
      <c r="E131" s="96">
        <v>23495</v>
      </c>
      <c r="F131" s="97">
        <v>21263</v>
      </c>
      <c r="H131" s="98">
        <v>0.10497107651789483</v>
      </c>
      <c r="I131" s="98">
        <v>3.3201407211961298E-2</v>
      </c>
    </row>
    <row r="132" spans="1:9" ht="12" customHeight="1" x14ac:dyDescent="0.2">
      <c r="A132" s="6">
        <v>40183</v>
      </c>
      <c r="B132" s="6">
        <v>39819</v>
      </c>
      <c r="C132" s="6"/>
      <c r="D132" s="6" t="s">
        <v>4</v>
      </c>
      <c r="E132" s="96">
        <v>20109</v>
      </c>
      <c r="F132" s="97">
        <v>18956</v>
      </c>
      <c r="H132" s="98">
        <v>6.0825068579869246E-2</v>
      </c>
      <c r="I132" s="98">
        <v>-7.7526492040919326E-2</v>
      </c>
    </row>
    <row r="133" spans="1:9" ht="12" customHeight="1" x14ac:dyDescent="0.2">
      <c r="A133" s="6">
        <v>40184</v>
      </c>
      <c r="B133" s="6">
        <v>39820</v>
      </c>
      <c r="C133" s="6"/>
      <c r="D133" s="6" t="s">
        <v>5</v>
      </c>
      <c r="E133" s="96">
        <v>20132</v>
      </c>
      <c r="F133" s="97">
        <v>17762</v>
      </c>
      <c r="H133" s="98">
        <v>0.13343091994144807</v>
      </c>
      <c r="I133" s="98">
        <v>-6.8308034061458689E-2</v>
      </c>
    </row>
    <row r="134" spans="1:9" ht="12" customHeight="1" x14ac:dyDescent="0.2">
      <c r="A134" s="6">
        <v>40185</v>
      </c>
      <c r="B134" s="6">
        <v>39821</v>
      </c>
      <c r="C134" s="6"/>
      <c r="D134" s="6" t="s">
        <v>6</v>
      </c>
      <c r="E134" s="96">
        <v>19348</v>
      </c>
      <c r="F134" s="97">
        <v>18747</v>
      </c>
      <c r="H134" s="98">
        <v>3.2058462687363232E-2</v>
      </c>
      <c r="I134" s="98">
        <v>-0.13897912865471052</v>
      </c>
    </row>
    <row r="135" spans="1:9" ht="12" customHeight="1" x14ac:dyDescent="0.2">
      <c r="A135" s="6">
        <v>40186</v>
      </c>
      <c r="B135" s="6">
        <v>39822</v>
      </c>
      <c r="C135" s="6"/>
      <c r="D135" s="6" t="s">
        <v>7</v>
      </c>
      <c r="E135" s="96">
        <v>20613</v>
      </c>
      <c r="F135" s="97">
        <v>19617</v>
      </c>
      <c r="H135" s="98">
        <v>5.0772289340877741E-2</v>
      </c>
      <c r="I135" s="98">
        <v>-0.12210391822827937</v>
      </c>
    </row>
    <row r="136" spans="1:9" ht="12" customHeight="1" x14ac:dyDescent="0.2">
      <c r="A136" s="6">
        <v>40187</v>
      </c>
      <c r="B136" s="6">
        <v>39823</v>
      </c>
      <c r="C136" s="6"/>
      <c r="D136" s="6" t="s">
        <v>1</v>
      </c>
      <c r="E136" s="96">
        <v>22627</v>
      </c>
      <c r="F136" s="97">
        <v>21375</v>
      </c>
      <c r="H136" s="98">
        <v>5.8573099415204721E-2</v>
      </c>
      <c r="I136" s="98">
        <v>-8.8613203367301718E-2</v>
      </c>
    </row>
    <row r="137" spans="1:9" ht="12" customHeight="1" x14ac:dyDescent="0.2">
      <c r="A137" s="6">
        <v>40188</v>
      </c>
      <c r="B137" s="6">
        <v>39824</v>
      </c>
      <c r="C137" s="6"/>
      <c r="D137" s="6" t="s">
        <v>2</v>
      </c>
      <c r="E137" s="96">
        <v>20634</v>
      </c>
      <c r="F137" s="97">
        <v>19897</v>
      </c>
      <c r="H137" s="98">
        <v>3.7040759913554711E-2</v>
      </c>
      <c r="I137" s="98">
        <v>-6.3793103448275823E-2</v>
      </c>
    </row>
    <row r="138" spans="1:9" ht="12" customHeight="1" x14ac:dyDescent="0.2">
      <c r="A138" s="6">
        <v>40189</v>
      </c>
      <c r="B138" s="6">
        <v>39825</v>
      </c>
      <c r="C138" s="6"/>
      <c r="D138" s="6" t="s">
        <v>3</v>
      </c>
      <c r="E138" s="96">
        <v>18244</v>
      </c>
      <c r="F138" s="97">
        <v>19144</v>
      </c>
      <c r="H138" s="98">
        <v>-4.7012118679481851E-2</v>
      </c>
      <c r="I138" s="98">
        <v>-0.1014135841993794</v>
      </c>
    </row>
    <row r="139" spans="1:9" ht="12" customHeight="1" x14ac:dyDescent="0.2">
      <c r="A139" s="6">
        <v>40190</v>
      </c>
      <c r="B139" s="6">
        <v>39826</v>
      </c>
      <c r="C139" s="6"/>
      <c r="D139" s="6" t="s">
        <v>4</v>
      </c>
      <c r="E139" s="96">
        <v>17347</v>
      </c>
      <c r="F139" s="97">
        <v>15991</v>
      </c>
      <c r="H139" s="98">
        <v>8.4797698705521896E-2</v>
      </c>
      <c r="I139" s="98">
        <v>-5.8354141786993829E-2</v>
      </c>
    </row>
    <row r="140" spans="1:9" ht="12" customHeight="1" x14ac:dyDescent="0.2">
      <c r="A140" s="6">
        <v>40191</v>
      </c>
      <c r="B140" s="6">
        <v>39827</v>
      </c>
      <c r="C140" s="6"/>
      <c r="D140" s="6" t="s">
        <v>5</v>
      </c>
      <c r="E140" s="96">
        <v>17345</v>
      </c>
      <c r="F140" s="97">
        <v>17685</v>
      </c>
      <c r="H140" s="98">
        <v>-1.9225332202431389E-2</v>
      </c>
      <c r="I140" s="98">
        <v>-0.11160622823191968</v>
      </c>
    </row>
    <row r="141" spans="1:9" ht="12" customHeight="1" x14ac:dyDescent="0.2">
      <c r="A141" s="6">
        <v>40192</v>
      </c>
      <c r="B141" s="6">
        <v>39828</v>
      </c>
      <c r="C141" s="6"/>
      <c r="D141" s="6" t="s">
        <v>6</v>
      </c>
      <c r="E141" s="96">
        <v>19042</v>
      </c>
      <c r="F141" s="97">
        <v>19513</v>
      </c>
      <c r="H141" s="98">
        <v>-2.413775431763443E-2</v>
      </c>
      <c r="I141" s="98">
        <v>-0.12719438969610852</v>
      </c>
    </row>
    <row r="142" spans="1:9" ht="12" customHeight="1" x14ac:dyDescent="0.2">
      <c r="A142" s="6">
        <v>40193</v>
      </c>
      <c r="B142" s="6">
        <v>39829</v>
      </c>
      <c r="C142" s="6"/>
      <c r="D142" s="6" t="s">
        <v>7</v>
      </c>
      <c r="E142" s="96">
        <v>19205</v>
      </c>
      <c r="F142" s="97">
        <v>19492</v>
      </c>
      <c r="H142" s="98">
        <v>-1.4723989328955467E-2</v>
      </c>
      <c r="I142" s="98">
        <v>-0.14244250948872517</v>
      </c>
    </row>
    <row r="143" spans="1:9" ht="12" customHeight="1" x14ac:dyDescent="0.2">
      <c r="A143" s="6">
        <v>40194</v>
      </c>
      <c r="B143" s="6">
        <v>39830</v>
      </c>
      <c r="C143" s="6"/>
      <c r="D143" s="6" t="s">
        <v>1</v>
      </c>
      <c r="E143" s="96">
        <v>22917</v>
      </c>
      <c r="F143" s="97">
        <v>22155</v>
      </c>
      <c r="H143" s="98">
        <v>3.4394041976980372E-2</v>
      </c>
      <c r="I143" s="98">
        <v>-4.7624984415908234E-2</v>
      </c>
    </row>
    <row r="144" spans="1:9" ht="12" customHeight="1" x14ac:dyDescent="0.2">
      <c r="A144" s="6">
        <v>40195</v>
      </c>
      <c r="B144" s="6">
        <v>39831</v>
      </c>
      <c r="C144" s="6"/>
      <c r="D144" s="6" t="s">
        <v>2</v>
      </c>
      <c r="E144" s="96">
        <v>18282</v>
      </c>
      <c r="F144" s="97">
        <v>18727</v>
      </c>
      <c r="H144" s="98">
        <v>-2.376248197789288E-2</v>
      </c>
      <c r="I144" s="98">
        <v>-0.12492820218265366</v>
      </c>
    </row>
    <row r="145" spans="1:9" ht="12" customHeight="1" x14ac:dyDescent="0.2">
      <c r="A145" s="6">
        <v>40196</v>
      </c>
      <c r="B145" s="6">
        <v>39832</v>
      </c>
      <c r="C145" s="6"/>
      <c r="D145" s="6" t="s">
        <v>3</v>
      </c>
      <c r="E145" s="96">
        <v>18329</v>
      </c>
      <c r="F145" s="97">
        <v>17502</v>
      </c>
      <c r="H145" s="98">
        <v>4.7251742657981932E-2</v>
      </c>
      <c r="I145" s="98">
        <v>-6.8032745207708301E-2</v>
      </c>
    </row>
    <row r="146" spans="1:9" ht="12" customHeight="1" x14ac:dyDescent="0.2">
      <c r="A146" s="6">
        <v>40197</v>
      </c>
      <c r="B146" s="6">
        <v>39833</v>
      </c>
      <c r="C146" s="6"/>
      <c r="D146" s="6" t="s">
        <v>4</v>
      </c>
      <c r="E146" s="96">
        <v>15729</v>
      </c>
      <c r="F146" s="97">
        <v>15233</v>
      </c>
      <c r="H146" s="98">
        <v>3.2560887546773554E-2</v>
      </c>
      <c r="I146" s="98">
        <v>-8.5842148087876269E-2</v>
      </c>
    </row>
    <row r="147" spans="1:9" ht="12" customHeight="1" x14ac:dyDescent="0.2">
      <c r="A147" s="6">
        <v>40198</v>
      </c>
      <c r="B147" s="6">
        <v>39834</v>
      </c>
      <c r="C147" s="6"/>
      <c r="D147" s="6" t="s">
        <v>5</v>
      </c>
      <c r="E147" s="96">
        <v>16013</v>
      </c>
      <c r="F147" s="97">
        <v>15261</v>
      </c>
      <c r="H147" s="98">
        <v>4.9275932114540399E-2</v>
      </c>
      <c r="I147" s="98">
        <v>-7.6794465263764766E-2</v>
      </c>
    </row>
    <row r="148" spans="1:9" ht="12" customHeight="1" x14ac:dyDescent="0.2">
      <c r="A148" s="6">
        <v>40199</v>
      </c>
      <c r="B148" s="6">
        <v>39835</v>
      </c>
      <c r="C148" s="6"/>
      <c r="D148" s="6" t="s">
        <v>6</v>
      </c>
      <c r="E148" s="96">
        <v>17539</v>
      </c>
      <c r="F148" s="97">
        <v>18019</v>
      </c>
      <c r="H148" s="98">
        <v>-2.6638548199123147E-2</v>
      </c>
      <c r="I148" s="98">
        <v>-9.2653905845835438E-2</v>
      </c>
    </row>
    <row r="149" spans="1:9" ht="12" customHeight="1" x14ac:dyDescent="0.2">
      <c r="A149" s="6">
        <v>40200</v>
      </c>
      <c r="B149" s="6">
        <v>39836</v>
      </c>
      <c r="C149" s="6"/>
      <c r="D149" s="6" t="s">
        <v>7</v>
      </c>
      <c r="E149" s="96">
        <v>17368</v>
      </c>
      <c r="F149" s="97">
        <v>18135</v>
      </c>
      <c r="H149" s="98">
        <v>-4.2293906810035864E-2</v>
      </c>
      <c r="I149" s="98">
        <v>-9.1013764588894097E-2</v>
      </c>
    </row>
    <row r="150" spans="1:9" ht="12" customHeight="1" x14ac:dyDescent="0.2">
      <c r="A150" s="6">
        <v>40201</v>
      </c>
      <c r="B150" s="6">
        <v>39837</v>
      </c>
      <c r="C150" s="6"/>
      <c r="D150" s="6" t="s">
        <v>1</v>
      </c>
      <c r="E150" s="96">
        <v>20641</v>
      </c>
      <c r="F150" s="97">
        <v>20511</v>
      </c>
      <c r="H150" s="98">
        <v>6.3380625030471371E-3</v>
      </c>
      <c r="I150" s="98">
        <v>-5.4076348471655766E-2</v>
      </c>
    </row>
    <row r="151" spans="1:9" ht="12" customHeight="1" x14ac:dyDescent="0.2">
      <c r="A151" s="6">
        <v>40202</v>
      </c>
      <c r="B151" s="6">
        <v>39838</v>
      </c>
      <c r="C151" s="6"/>
      <c r="D151" s="6" t="s">
        <v>2</v>
      </c>
      <c r="E151" s="96">
        <v>16904</v>
      </c>
      <c r="F151" s="97">
        <v>18074</v>
      </c>
      <c r="H151" s="98">
        <v>-6.4733871860130576E-2</v>
      </c>
      <c r="I151" s="98">
        <v>-7.0391553013638308E-2</v>
      </c>
    </row>
    <row r="152" spans="1:9" ht="12" customHeight="1" x14ac:dyDescent="0.2">
      <c r="A152" s="6">
        <v>40203</v>
      </c>
      <c r="B152" s="6">
        <v>39839</v>
      </c>
      <c r="C152" s="6"/>
      <c r="D152" s="6" t="s">
        <v>3</v>
      </c>
      <c r="E152" s="9">
        <v>15688</v>
      </c>
      <c r="F152" s="9">
        <v>16204</v>
      </c>
      <c r="H152" s="98">
        <v>-3.1843989138484297E-2</v>
      </c>
      <c r="I152" s="98">
        <v>-0.1097996935822505</v>
      </c>
    </row>
    <row r="153" spans="1:9" ht="12" customHeight="1" x14ac:dyDescent="0.2">
      <c r="A153" s="6">
        <v>40204</v>
      </c>
      <c r="B153" s="6">
        <v>39840</v>
      </c>
      <c r="C153" s="6"/>
      <c r="D153" s="6" t="s">
        <v>4</v>
      </c>
      <c r="E153" s="9">
        <v>13918</v>
      </c>
      <c r="F153" s="9">
        <v>14644</v>
      </c>
      <c r="H153" s="98">
        <v>-4.957661841027039E-2</v>
      </c>
      <c r="I153" s="98">
        <v>-8.8837970540098232E-2</v>
      </c>
    </row>
    <row r="154" spans="1:9" ht="12" customHeight="1" x14ac:dyDescent="0.2">
      <c r="A154" s="6">
        <v>40205</v>
      </c>
      <c r="B154" s="6">
        <v>39841</v>
      </c>
      <c r="C154" s="6"/>
      <c r="D154" s="6" t="s">
        <v>5</v>
      </c>
      <c r="E154" s="9">
        <v>15339</v>
      </c>
      <c r="F154" s="9">
        <v>15731</v>
      </c>
      <c r="H154" s="98">
        <v>-2.4918949844256577E-2</v>
      </c>
      <c r="I154" s="98">
        <v>-0.13397696476964771</v>
      </c>
    </row>
    <row r="155" spans="1:9" ht="12" customHeight="1" x14ac:dyDescent="0.2">
      <c r="A155" s="6">
        <v>40206</v>
      </c>
      <c r="B155" s="6">
        <v>39842</v>
      </c>
      <c r="C155" s="6"/>
      <c r="D155" s="6" t="s">
        <v>6</v>
      </c>
      <c r="E155" s="9">
        <v>17736</v>
      </c>
      <c r="F155" s="9">
        <v>18037</v>
      </c>
      <c r="H155" s="98">
        <v>-1.6687919277041607E-2</v>
      </c>
      <c r="I155" s="98">
        <v>-0.17136983741356759</v>
      </c>
    </row>
    <row r="156" spans="1:9" ht="12" customHeight="1" x14ac:dyDescent="0.2">
      <c r="A156" s="6">
        <v>40207</v>
      </c>
      <c r="B156" s="6">
        <v>39843</v>
      </c>
      <c r="C156" s="6"/>
      <c r="D156" s="6" t="s">
        <v>7</v>
      </c>
      <c r="E156" s="9">
        <v>17113</v>
      </c>
      <c r="F156" s="9">
        <v>17791</v>
      </c>
      <c r="H156" s="98">
        <v>-3.8109156314990678E-2</v>
      </c>
      <c r="I156" s="98">
        <v>-0.24100767286113456</v>
      </c>
    </row>
    <row r="157" spans="1:9" ht="12" customHeight="1" x14ac:dyDescent="0.2">
      <c r="A157" s="6">
        <v>40208</v>
      </c>
      <c r="B157" s="6">
        <v>39844</v>
      </c>
      <c r="C157" s="6"/>
      <c r="D157" s="6" t="s">
        <v>1</v>
      </c>
      <c r="E157" s="9">
        <v>20595</v>
      </c>
      <c r="F157" s="9">
        <v>21563</v>
      </c>
      <c r="G157" s="97"/>
      <c r="H157" s="98">
        <v>-4.4891712655938387E-2</v>
      </c>
      <c r="I157" s="98">
        <v>-0.19424882629107976</v>
      </c>
    </row>
    <row r="158" spans="1:9" ht="12" customHeight="1" x14ac:dyDescent="0.2">
      <c r="A158" s="6">
        <v>40209</v>
      </c>
      <c r="B158" s="6">
        <v>39845</v>
      </c>
      <c r="C158" s="6"/>
      <c r="D158" s="6" t="s">
        <v>2</v>
      </c>
      <c r="E158" s="9">
        <v>17412</v>
      </c>
      <c r="F158" s="9">
        <v>19226</v>
      </c>
      <c r="G158" s="97"/>
      <c r="H158" s="98">
        <v>-9.4351399146988424E-2</v>
      </c>
      <c r="I158" s="98">
        <v>-0.12198073722959002</v>
      </c>
    </row>
    <row r="159" spans="1:9" ht="12" customHeight="1" x14ac:dyDescent="0.2">
      <c r="A159" s="6">
        <v>40210</v>
      </c>
      <c r="B159" s="6">
        <v>39846</v>
      </c>
      <c r="C159" s="6"/>
      <c r="D159" s="6" t="s">
        <v>3</v>
      </c>
      <c r="E159" s="9">
        <v>16244</v>
      </c>
      <c r="F159" s="9">
        <v>18489</v>
      </c>
      <c r="G159" s="97"/>
      <c r="H159" s="98">
        <v>-0.12142354913732489</v>
      </c>
      <c r="I159" s="98">
        <v>-0.19022931206380855</v>
      </c>
    </row>
    <row r="160" spans="1:9" ht="12" customHeight="1" x14ac:dyDescent="0.2">
      <c r="A160" s="6">
        <v>40211</v>
      </c>
      <c r="B160" s="6">
        <v>39847</v>
      </c>
      <c r="C160" s="6"/>
      <c r="D160" s="6" t="s">
        <v>4</v>
      </c>
      <c r="E160" s="9">
        <v>15515</v>
      </c>
      <c r="F160" s="9">
        <v>16707</v>
      </c>
      <c r="G160" s="97"/>
      <c r="H160" s="98">
        <v>-7.1347339438558643E-2</v>
      </c>
      <c r="I160" s="98">
        <v>-0.1978595801881915</v>
      </c>
    </row>
    <row r="161" spans="1:9" ht="12" customHeight="1" x14ac:dyDescent="0.2">
      <c r="A161" s="6">
        <v>40212</v>
      </c>
      <c r="B161" s="6">
        <v>39848</v>
      </c>
      <c r="C161" s="6"/>
      <c r="D161" s="6" t="s">
        <v>5</v>
      </c>
      <c r="E161" s="9">
        <v>17280</v>
      </c>
      <c r="F161" s="9">
        <v>19483</v>
      </c>
      <c r="G161" s="97"/>
      <c r="H161" s="98">
        <v>-0.11307293537956165</v>
      </c>
      <c r="I161" s="98">
        <v>-0.17379870906048289</v>
      </c>
    </row>
    <row r="162" spans="1:9" ht="12" customHeight="1" x14ac:dyDescent="0.2">
      <c r="A162" s="6">
        <v>40213</v>
      </c>
      <c r="B162" s="6">
        <v>39849</v>
      </c>
      <c r="C162" s="6"/>
      <c r="D162" s="6" t="s">
        <v>6</v>
      </c>
      <c r="E162" s="9">
        <v>18272</v>
      </c>
      <c r="F162" s="9">
        <v>20117</v>
      </c>
      <c r="G162" s="97"/>
      <c r="H162" s="98">
        <v>-9.1713476164438035E-2</v>
      </c>
      <c r="I162" s="98">
        <v>-0.21163222159899897</v>
      </c>
    </row>
    <row r="163" spans="1:9" ht="12" customHeight="1" x14ac:dyDescent="0.2">
      <c r="A163" s="6">
        <v>40214</v>
      </c>
      <c r="B163" s="6">
        <v>39850</v>
      </c>
      <c r="C163" s="6"/>
      <c r="D163" s="6" t="s">
        <v>7</v>
      </c>
      <c r="E163" s="9">
        <v>19898</v>
      </c>
      <c r="F163" s="9">
        <v>20357</v>
      </c>
      <c r="G163" s="97"/>
      <c r="H163" s="98">
        <v>-2.2547526649309813E-2</v>
      </c>
      <c r="I163" s="98">
        <v>-0.1798697551726981</v>
      </c>
    </row>
    <row r="164" spans="1:9" ht="12" customHeight="1" x14ac:dyDescent="0.2">
      <c r="A164" s="6">
        <v>40215</v>
      </c>
      <c r="B164" s="6">
        <v>39851</v>
      </c>
      <c r="C164" s="6"/>
      <c r="D164" s="6" t="s">
        <v>1</v>
      </c>
      <c r="E164" s="9">
        <v>22548</v>
      </c>
      <c r="F164" s="9">
        <v>22754</v>
      </c>
      <c r="G164" s="97"/>
      <c r="H164" s="98">
        <v>-9.0533532565703068E-3</v>
      </c>
      <c r="I164" s="98">
        <v>-0.13032745786246003</v>
      </c>
    </row>
    <row r="165" spans="1:9" ht="12" customHeight="1" x14ac:dyDescent="0.2">
      <c r="A165" s="6">
        <v>40216</v>
      </c>
      <c r="B165" s="6">
        <v>39852</v>
      </c>
      <c r="C165" s="6"/>
      <c r="D165" s="6" t="s">
        <v>2</v>
      </c>
      <c r="E165" s="9">
        <v>18403</v>
      </c>
      <c r="F165" s="9">
        <v>20117</v>
      </c>
      <c r="G165" s="97"/>
      <c r="H165" s="98">
        <v>-8.5201570810757077E-2</v>
      </c>
      <c r="I165" s="98">
        <v>-0.16762404450676194</v>
      </c>
    </row>
    <row r="166" spans="1:9" ht="12" customHeight="1" x14ac:dyDescent="0.2">
      <c r="A166" s="6">
        <v>40217</v>
      </c>
      <c r="B166" s="6">
        <v>39853</v>
      </c>
      <c r="C166" s="6"/>
      <c r="D166" s="6" t="s">
        <v>3</v>
      </c>
      <c r="E166" s="9">
        <v>18843</v>
      </c>
      <c r="F166" s="9">
        <v>18998</v>
      </c>
      <c r="G166" s="97"/>
      <c r="H166" s="98">
        <v>-8.1587535530055488E-3</v>
      </c>
      <c r="I166" s="98">
        <v>-4.5924050632911384E-2</v>
      </c>
    </row>
    <row r="167" spans="1:9" ht="12" customHeight="1" x14ac:dyDescent="0.2">
      <c r="A167" s="6">
        <v>40218</v>
      </c>
      <c r="B167" s="6">
        <v>39854</v>
      </c>
      <c r="C167" s="6"/>
      <c r="D167" s="6" t="s">
        <v>4</v>
      </c>
      <c r="E167" s="9">
        <v>19795</v>
      </c>
      <c r="F167" s="9">
        <v>18636</v>
      </c>
      <c r="G167" s="97"/>
      <c r="H167" s="98">
        <v>6.219145739429055E-2</v>
      </c>
      <c r="I167" s="98">
        <v>-8.3658952008817122E-3</v>
      </c>
    </row>
    <row r="168" spans="1:9" ht="12" customHeight="1" x14ac:dyDescent="0.2">
      <c r="A168" s="6">
        <v>40219</v>
      </c>
      <c r="B168" s="6">
        <v>39855</v>
      </c>
      <c r="C168" s="6"/>
      <c r="D168" s="6" t="s">
        <v>5</v>
      </c>
      <c r="E168" s="9">
        <v>19764</v>
      </c>
      <c r="F168" s="9">
        <v>20027</v>
      </c>
      <c r="G168" s="97"/>
      <c r="H168" s="98">
        <v>-1.3132271433564657E-2</v>
      </c>
      <c r="I168" s="98">
        <v>-0.14140492636517654</v>
      </c>
    </row>
    <row r="169" spans="1:9" ht="12" customHeight="1" x14ac:dyDescent="0.2">
      <c r="A169" s="6">
        <v>40220</v>
      </c>
      <c r="B169" s="6">
        <v>39856</v>
      </c>
      <c r="C169" s="6"/>
      <c r="D169" s="6" t="s">
        <v>6</v>
      </c>
      <c r="E169" s="9">
        <v>22274</v>
      </c>
      <c r="F169" s="9">
        <v>21939</v>
      </c>
      <c r="G169" s="97"/>
      <c r="H169" s="98">
        <v>1.526961119467618E-2</v>
      </c>
      <c r="I169" s="98">
        <v>-9.4405594405594373E-2</v>
      </c>
    </row>
    <row r="170" spans="1:9" ht="12" customHeight="1" x14ac:dyDescent="0.2">
      <c r="A170" s="6">
        <v>40221</v>
      </c>
      <c r="B170" s="6">
        <v>39857</v>
      </c>
      <c r="C170" s="6"/>
      <c r="D170" s="6" t="s">
        <v>7</v>
      </c>
      <c r="E170" s="9">
        <v>22529.087842870402</v>
      </c>
      <c r="F170" s="9">
        <v>21332</v>
      </c>
      <c r="G170" s="97"/>
      <c r="H170" s="98">
        <v>5.6116999947046775E-2</v>
      </c>
      <c r="I170" s="98">
        <v>-0.12498202342523779</v>
      </c>
    </row>
    <row r="171" spans="1:9" ht="12" customHeight="1" x14ac:dyDescent="0.2">
      <c r="A171" s="6">
        <v>40222</v>
      </c>
      <c r="B171" s="6">
        <v>39858</v>
      </c>
      <c r="C171" s="6"/>
      <c r="D171" s="6" t="s">
        <v>1</v>
      </c>
      <c r="E171" s="9">
        <v>25323</v>
      </c>
      <c r="F171" s="9">
        <v>23506</v>
      </c>
      <c r="G171" s="97"/>
      <c r="H171" s="98">
        <v>7.7299412915851295E-2</v>
      </c>
      <c r="I171" s="98">
        <v>-3.472592818479836E-2</v>
      </c>
    </row>
    <row r="172" spans="1:9" ht="12" customHeight="1" x14ac:dyDescent="0.2">
      <c r="A172" s="6">
        <v>40223</v>
      </c>
      <c r="B172" s="6">
        <v>39859</v>
      </c>
      <c r="C172" s="6"/>
      <c r="D172" s="6" t="s">
        <v>2</v>
      </c>
      <c r="E172" s="9">
        <v>22813</v>
      </c>
      <c r="F172" s="9">
        <v>21481</v>
      </c>
      <c r="G172" s="97"/>
      <c r="H172" s="98">
        <v>6.2008286392626122E-2</v>
      </c>
      <c r="I172" s="98">
        <v>-8.6273881523611151E-2</v>
      </c>
    </row>
    <row r="173" spans="1:9" ht="12" customHeight="1" x14ac:dyDescent="0.2">
      <c r="A173" s="6">
        <v>40224</v>
      </c>
      <c r="B173" s="6">
        <v>39860</v>
      </c>
      <c r="C173" s="6"/>
      <c r="D173" s="6" t="s">
        <v>3</v>
      </c>
      <c r="E173" s="9">
        <v>22269</v>
      </c>
      <c r="F173" s="9">
        <v>21271</v>
      </c>
      <c r="G173" s="97"/>
      <c r="H173" s="98">
        <v>4.6918339523294605E-2</v>
      </c>
      <c r="I173" s="98">
        <v>-4.3181232276359838E-2</v>
      </c>
    </row>
    <row r="174" spans="1:9" ht="12" customHeight="1" x14ac:dyDescent="0.2">
      <c r="A174" s="6">
        <v>40225</v>
      </c>
      <c r="B174" s="6">
        <v>39861</v>
      </c>
      <c r="C174" s="6"/>
      <c r="D174" s="6" t="s">
        <v>4</v>
      </c>
      <c r="E174" s="9">
        <v>20401</v>
      </c>
      <c r="F174" s="9">
        <v>18636</v>
      </c>
      <c r="G174" s="97"/>
      <c r="H174" s="98">
        <v>9.4709165056879208E-2</v>
      </c>
      <c r="I174" s="98">
        <v>1.0650946200336797E-2</v>
      </c>
    </row>
    <row r="175" spans="1:9" ht="12" customHeight="1" x14ac:dyDescent="0.2">
      <c r="A175" s="6">
        <v>40226</v>
      </c>
      <c r="B175" s="6">
        <v>39862</v>
      </c>
      <c r="C175" s="6"/>
      <c r="D175" s="6" t="s">
        <v>5</v>
      </c>
      <c r="E175" s="9">
        <v>19390</v>
      </c>
      <c r="F175" s="9">
        <v>19126</v>
      </c>
      <c r="G175" s="97"/>
      <c r="H175" s="98">
        <v>1.3803199832688406E-2</v>
      </c>
      <c r="I175" s="98">
        <v>-7.1982387288216709E-2</v>
      </c>
    </row>
    <row r="176" spans="1:9" ht="12" customHeight="1" x14ac:dyDescent="0.2">
      <c r="A176" s="6">
        <v>40227</v>
      </c>
      <c r="B176" s="6">
        <v>39863</v>
      </c>
      <c r="C176" s="6"/>
      <c r="D176" s="6" t="s">
        <v>6</v>
      </c>
      <c r="E176" s="9">
        <v>21491</v>
      </c>
      <c r="F176" s="9">
        <v>20007</v>
      </c>
      <c r="G176" s="97"/>
      <c r="H176" s="98">
        <v>7.4174039086319699E-2</v>
      </c>
      <c r="I176" s="98">
        <v>4.6937035683838779E-2</v>
      </c>
    </row>
    <row r="177" spans="1:9" ht="12" customHeight="1" x14ac:dyDescent="0.2">
      <c r="A177" s="6">
        <v>40228</v>
      </c>
      <c r="B177" s="6">
        <v>39864</v>
      </c>
      <c r="C177" s="6"/>
      <c r="D177" s="6" t="s">
        <v>7</v>
      </c>
      <c r="E177" s="9">
        <v>20738</v>
      </c>
      <c r="F177" s="9">
        <v>19884</v>
      </c>
      <c r="G177" s="97"/>
      <c r="H177" s="98">
        <v>4.294910480788583E-2</v>
      </c>
      <c r="I177" s="98">
        <v>-5.9330490791980384E-2</v>
      </c>
    </row>
    <row r="178" spans="1:9" ht="12" customHeight="1" x14ac:dyDescent="0.2">
      <c r="A178" s="6">
        <v>40229</v>
      </c>
      <c r="B178" s="6">
        <v>39865</v>
      </c>
      <c r="C178" s="6"/>
      <c r="D178" s="6" t="s">
        <v>1</v>
      </c>
      <c r="E178" s="9">
        <v>22494</v>
      </c>
      <c r="F178" s="9">
        <v>21157</v>
      </c>
      <c r="G178" s="97"/>
      <c r="H178" s="98">
        <v>6.3194214680720284E-2</v>
      </c>
      <c r="I178" s="98">
        <v>-2.2382545960276445E-2</v>
      </c>
    </row>
    <row r="179" spans="1:9" ht="12" customHeight="1" x14ac:dyDescent="0.2">
      <c r="A179" s="6">
        <v>40230</v>
      </c>
      <c r="B179" s="6">
        <v>39866</v>
      </c>
      <c r="C179" s="6"/>
      <c r="D179" s="6" t="s">
        <v>2</v>
      </c>
      <c r="E179" s="9">
        <v>20098</v>
      </c>
      <c r="F179" s="9">
        <v>19866</v>
      </c>
      <c r="G179" s="97"/>
      <c r="H179" s="98">
        <v>1.1678244236383861E-2</v>
      </c>
      <c r="I179" s="98">
        <v>-5.2472773560888197E-2</v>
      </c>
    </row>
    <row r="180" spans="1:9" ht="12" customHeight="1" x14ac:dyDescent="0.2">
      <c r="A180" s="6">
        <v>40231</v>
      </c>
      <c r="B180" s="6">
        <v>39867</v>
      </c>
      <c r="C180" s="6"/>
      <c r="D180" s="6" t="s">
        <v>3</v>
      </c>
      <c r="E180" s="9">
        <v>18580</v>
      </c>
      <c r="F180" s="9">
        <v>17152</v>
      </c>
      <c r="G180" s="97"/>
      <c r="H180" s="98">
        <v>8.3255597014925353E-2</v>
      </c>
      <c r="I180" s="98">
        <v>4.5876723895299731E-2</v>
      </c>
    </row>
    <row r="181" spans="1:9" ht="12" customHeight="1" x14ac:dyDescent="0.2">
      <c r="A181" s="6">
        <v>40232</v>
      </c>
      <c r="B181" s="6">
        <v>39868</v>
      </c>
      <c r="C181" s="6"/>
      <c r="D181" s="6" t="s">
        <v>4</v>
      </c>
      <c r="E181" s="9">
        <v>16405</v>
      </c>
      <c r="F181" s="9">
        <v>15868</v>
      </c>
      <c r="G181" s="97"/>
      <c r="H181" s="98">
        <v>3.3841693975296128E-2</v>
      </c>
      <c r="I181" s="98">
        <v>-1.5247013626268124E-2</v>
      </c>
    </row>
    <row r="182" spans="1:9" ht="12" customHeight="1" x14ac:dyDescent="0.2">
      <c r="A182" s="6">
        <v>40233</v>
      </c>
      <c r="B182" s="6">
        <v>39869</v>
      </c>
      <c r="C182" s="6"/>
      <c r="D182" s="6" t="s">
        <v>5</v>
      </c>
      <c r="E182" s="9">
        <v>16856</v>
      </c>
      <c r="F182" s="9">
        <v>16892</v>
      </c>
      <c r="G182" s="97"/>
      <c r="H182" s="98">
        <v>-2.1311863604073222E-3</v>
      </c>
      <c r="I182" s="98">
        <v>-0.10772325445979569</v>
      </c>
    </row>
    <row r="183" spans="1:9" ht="12" customHeight="1" x14ac:dyDescent="0.2">
      <c r="A183" s="6">
        <v>40234</v>
      </c>
      <c r="B183" s="6">
        <v>39870</v>
      </c>
      <c r="C183" s="6"/>
      <c r="D183" s="6" t="s">
        <v>6</v>
      </c>
      <c r="E183" s="9">
        <v>19796</v>
      </c>
      <c r="F183" s="9">
        <v>18188</v>
      </c>
      <c r="G183" s="97"/>
      <c r="H183" s="98">
        <v>8.8409940620189031E-2</v>
      </c>
      <c r="I183" s="98">
        <v>-3.4105879482800638E-2</v>
      </c>
    </row>
    <row r="184" spans="1:9" ht="12" customHeight="1" x14ac:dyDescent="0.2">
      <c r="A184" s="6">
        <v>40235</v>
      </c>
      <c r="B184" s="6">
        <v>39871</v>
      </c>
      <c r="C184" s="6"/>
      <c r="D184" s="6" t="s">
        <v>7</v>
      </c>
      <c r="E184" s="9">
        <v>19291</v>
      </c>
      <c r="F184" s="9">
        <v>19419</v>
      </c>
      <c r="G184" s="97"/>
      <c r="H184" s="98">
        <v>-6.591482568618412E-3</v>
      </c>
      <c r="I184" s="98">
        <v>-0.11501055142673644</v>
      </c>
    </row>
    <row r="185" spans="1:9" ht="12" customHeight="1" x14ac:dyDescent="0.2">
      <c r="A185" s="6">
        <v>40236</v>
      </c>
      <c r="B185" s="6">
        <v>39872</v>
      </c>
      <c r="C185" s="6"/>
      <c r="D185" s="6" t="s">
        <v>1</v>
      </c>
      <c r="E185" s="9">
        <v>21676</v>
      </c>
      <c r="F185" s="9">
        <v>21329</v>
      </c>
      <c r="G185" s="97"/>
      <c r="H185" s="98">
        <v>1.6268929626330308E-2</v>
      </c>
      <c r="I185" s="98">
        <v>-0.14570606550269971</v>
      </c>
    </row>
    <row r="186" spans="1:9" ht="12" customHeight="1" x14ac:dyDescent="0.2">
      <c r="A186" s="6">
        <v>40237</v>
      </c>
      <c r="B186" s="6">
        <v>39873</v>
      </c>
      <c r="C186" s="6"/>
      <c r="D186" s="6" t="s">
        <v>2</v>
      </c>
      <c r="E186" s="9">
        <v>20364</v>
      </c>
      <c r="F186" s="9">
        <v>19667</v>
      </c>
      <c r="G186" s="97"/>
      <c r="H186" s="98">
        <v>3.5440077286825744E-2</v>
      </c>
      <c r="I186" s="98">
        <v>-4.8144339534448966E-2</v>
      </c>
    </row>
    <row r="187" spans="1:9" ht="12" customHeight="1" x14ac:dyDescent="0.2">
      <c r="A187" s="6">
        <v>40238</v>
      </c>
      <c r="B187" s="6">
        <v>39874</v>
      </c>
      <c r="C187" s="6"/>
      <c r="D187" s="6" t="s">
        <v>3</v>
      </c>
      <c r="E187" s="9">
        <v>18756</v>
      </c>
      <c r="F187" s="9">
        <v>17230</v>
      </c>
      <c r="G187" s="97"/>
      <c r="H187" s="98">
        <v>8.8566453859547201E-2</v>
      </c>
      <c r="I187" s="98">
        <v>-3.9483791673068036E-2</v>
      </c>
    </row>
    <row r="188" spans="1:9" ht="12" customHeight="1" x14ac:dyDescent="0.2">
      <c r="A188" s="6">
        <v>40239</v>
      </c>
      <c r="B188" s="6">
        <v>39875</v>
      </c>
      <c r="C188" s="6"/>
      <c r="D188" s="6" t="s">
        <v>4</v>
      </c>
      <c r="E188" s="9">
        <v>16961</v>
      </c>
      <c r="F188" s="9">
        <v>17222</v>
      </c>
      <c r="G188" s="97"/>
      <c r="H188" s="98">
        <v>-1.5155034258506617E-2</v>
      </c>
      <c r="I188" s="98">
        <v>-6.1476316954404586E-2</v>
      </c>
    </row>
    <row r="189" spans="1:9" ht="12" customHeight="1" x14ac:dyDescent="0.2">
      <c r="A189" s="6">
        <v>40240</v>
      </c>
      <c r="B189" s="6">
        <v>39876</v>
      </c>
      <c r="C189" s="6"/>
      <c r="D189" s="6" t="s">
        <v>5</v>
      </c>
      <c r="E189" s="9">
        <v>18315</v>
      </c>
      <c r="F189" s="9">
        <v>18731</v>
      </c>
      <c r="G189" s="97"/>
      <c r="H189" s="98">
        <v>-2.2209171960920426E-2</v>
      </c>
      <c r="I189" s="98">
        <v>-0.12166698638020335</v>
      </c>
    </row>
    <row r="190" spans="1:9" ht="12" customHeight="1" x14ac:dyDescent="0.2">
      <c r="A190" s="6">
        <v>40241</v>
      </c>
      <c r="B190" s="6">
        <v>39877</v>
      </c>
      <c r="C190" s="6"/>
      <c r="D190" s="6" t="s">
        <v>6</v>
      </c>
      <c r="E190" s="9">
        <v>19490</v>
      </c>
      <c r="F190" s="9">
        <v>20094</v>
      </c>
      <c r="G190" s="97"/>
      <c r="H190" s="98">
        <v>-3.0058723997213099E-2</v>
      </c>
      <c r="I190" s="98">
        <v>-9.0060226901349294E-2</v>
      </c>
    </row>
    <row r="191" spans="1:9" ht="12" customHeight="1" x14ac:dyDescent="0.2">
      <c r="A191" s="6">
        <v>40242</v>
      </c>
      <c r="B191" s="6">
        <v>39878</v>
      </c>
      <c r="C191" s="6"/>
      <c r="D191" s="6" t="s">
        <v>7</v>
      </c>
      <c r="E191" s="9">
        <v>20179</v>
      </c>
      <c r="F191" s="9">
        <v>19801</v>
      </c>
      <c r="G191" s="97"/>
      <c r="H191" s="98">
        <v>1.9089944952275228E-2</v>
      </c>
      <c r="I191" s="98">
        <v>-9.7782348207100078E-2</v>
      </c>
    </row>
    <row r="192" spans="1:9" ht="12" customHeight="1" x14ac:dyDescent="0.2">
      <c r="A192" s="6">
        <v>40243</v>
      </c>
      <c r="B192" s="6">
        <v>39879</v>
      </c>
      <c r="C192" s="6"/>
      <c r="D192" s="6" t="s">
        <v>1</v>
      </c>
      <c r="E192" s="9">
        <v>21817</v>
      </c>
      <c r="F192" s="9">
        <v>22061</v>
      </c>
      <c r="G192" s="97"/>
      <c r="H192" s="98">
        <v>-1.1060242056117109E-2</v>
      </c>
      <c r="I192" s="98">
        <v>-0.10365653245686113</v>
      </c>
    </row>
    <row r="193" spans="1:9" ht="12" customHeight="1" x14ac:dyDescent="0.2">
      <c r="A193" s="6">
        <v>40244</v>
      </c>
      <c r="B193" s="6">
        <v>39880</v>
      </c>
      <c r="C193" s="6"/>
      <c r="D193" s="6" t="s">
        <v>2</v>
      </c>
      <c r="E193" s="9">
        <v>20810</v>
      </c>
      <c r="F193" s="9">
        <v>20234</v>
      </c>
      <c r="G193" s="97"/>
      <c r="H193" s="98">
        <v>2.8466936838983825E-2</v>
      </c>
      <c r="I193" s="98">
        <v>-7.5850430766497889E-2</v>
      </c>
    </row>
    <row r="194" spans="1:9" ht="12" customHeight="1" x14ac:dyDescent="0.2">
      <c r="A194" s="6">
        <v>40245</v>
      </c>
      <c r="B194" s="6">
        <v>39881</v>
      </c>
      <c r="C194" s="6"/>
      <c r="D194" s="6" t="s">
        <v>3</v>
      </c>
      <c r="E194" s="9">
        <v>18945</v>
      </c>
      <c r="F194" s="9">
        <v>17553</v>
      </c>
      <c r="G194" s="97"/>
      <c r="H194" s="98">
        <v>7.9302683301999632E-2</v>
      </c>
      <c r="I194" s="98">
        <v>2.5931414055884172E-3</v>
      </c>
    </row>
    <row r="195" spans="1:9" ht="12" customHeight="1" x14ac:dyDescent="0.2">
      <c r="A195" s="6">
        <v>40246</v>
      </c>
      <c r="B195" s="6">
        <v>39882</v>
      </c>
      <c r="C195" s="6"/>
      <c r="D195" s="6" t="s">
        <v>4</v>
      </c>
      <c r="E195" s="9">
        <v>17103</v>
      </c>
      <c r="F195" s="9">
        <v>17024</v>
      </c>
      <c r="G195" s="97"/>
      <c r="H195" s="98">
        <v>4.6405075187969658E-3</v>
      </c>
      <c r="I195" s="98">
        <v>2.0830846365047062E-2</v>
      </c>
    </row>
    <row r="196" spans="1:9" ht="12" customHeight="1" x14ac:dyDescent="0.2">
      <c r="A196" s="6">
        <v>40247</v>
      </c>
      <c r="B196" s="6">
        <v>39883</v>
      </c>
      <c r="C196" s="6"/>
      <c r="D196" s="6" t="s">
        <v>5</v>
      </c>
      <c r="E196" s="9">
        <v>19119</v>
      </c>
      <c r="F196" s="9">
        <v>18829</v>
      </c>
      <c r="G196" s="97"/>
      <c r="H196" s="98">
        <v>1.5401773859472057E-2</v>
      </c>
      <c r="I196" s="98">
        <v>-0.12770325759649603</v>
      </c>
    </row>
    <row r="197" spans="1:9" ht="12" customHeight="1" x14ac:dyDescent="0.2">
      <c r="A197" s="6">
        <v>40248</v>
      </c>
      <c r="B197" s="6">
        <v>39884</v>
      </c>
      <c r="C197" s="6"/>
      <c r="D197" s="6" t="s">
        <v>6</v>
      </c>
      <c r="E197" s="9">
        <v>22364</v>
      </c>
      <c r="F197" s="9">
        <v>20104</v>
      </c>
      <c r="G197" s="97"/>
      <c r="H197" s="98">
        <v>0.11241543971348977</v>
      </c>
      <c r="I197" s="98">
        <v>-0.11250446446287554</v>
      </c>
    </row>
    <row r="198" spans="1:9" ht="12" customHeight="1" x14ac:dyDescent="0.2">
      <c r="A198" s="6">
        <v>40249</v>
      </c>
      <c r="B198" s="6">
        <v>39885</v>
      </c>
      <c r="C198" s="6"/>
      <c r="D198" s="6" t="s">
        <v>7</v>
      </c>
      <c r="E198" s="9">
        <v>21851</v>
      </c>
      <c r="F198" s="9">
        <v>21739</v>
      </c>
      <c r="G198" s="97"/>
      <c r="H198" s="98">
        <v>5.1520309121855234E-3</v>
      </c>
      <c r="I198" s="98">
        <v>-0.17306236754465643</v>
      </c>
    </row>
    <row r="199" spans="1:9" ht="12" customHeight="1" x14ac:dyDescent="0.2">
      <c r="A199" s="6">
        <v>40250</v>
      </c>
      <c r="B199" s="6">
        <v>39886</v>
      </c>
      <c r="C199" s="6"/>
      <c r="D199" s="6" t="s">
        <v>1</v>
      </c>
      <c r="E199" s="9">
        <v>22798</v>
      </c>
      <c r="F199" s="9">
        <v>22346</v>
      </c>
      <c r="G199" s="97"/>
      <c r="H199" s="98">
        <v>2.0227333751006826E-2</v>
      </c>
      <c r="I199" s="98">
        <v>-0.16168413311270458</v>
      </c>
    </row>
    <row r="200" spans="1:9" ht="12" customHeight="1" x14ac:dyDescent="0.2">
      <c r="A200" s="6">
        <v>40251</v>
      </c>
      <c r="B200" s="6">
        <v>39887</v>
      </c>
      <c r="C200" s="6"/>
      <c r="D200" s="6" t="s">
        <v>2</v>
      </c>
      <c r="E200" s="9">
        <v>22118</v>
      </c>
      <c r="F200" s="9">
        <v>20820</v>
      </c>
      <c r="G200" s="97"/>
      <c r="H200" s="98">
        <v>6.23439000960615E-2</v>
      </c>
      <c r="I200" s="98">
        <v>-0.15120116662829075</v>
      </c>
    </row>
    <row r="201" spans="1:9" ht="12" customHeight="1" x14ac:dyDescent="0.2">
      <c r="A201" s="6">
        <v>40252</v>
      </c>
      <c r="B201" s="6">
        <v>39888</v>
      </c>
      <c r="C201" s="6"/>
      <c r="D201" s="6" t="s">
        <v>3</v>
      </c>
      <c r="E201" s="9">
        <v>21025</v>
      </c>
      <c r="F201" s="9">
        <v>19061</v>
      </c>
      <c r="G201" s="97"/>
      <c r="H201" s="98">
        <v>0.10303761607470752</v>
      </c>
      <c r="I201" s="98">
        <v>-8.4516241400330872E-2</v>
      </c>
    </row>
    <row r="202" spans="1:9" ht="12" customHeight="1" x14ac:dyDescent="0.2">
      <c r="A202" s="6">
        <v>40253</v>
      </c>
      <c r="B202" s="6">
        <v>39889</v>
      </c>
      <c r="C202" s="6"/>
      <c r="D202" s="6" t="s">
        <v>4</v>
      </c>
      <c r="E202" s="9">
        <v>17634</v>
      </c>
      <c r="F202" s="9">
        <v>16738</v>
      </c>
      <c r="G202" s="97"/>
      <c r="H202" s="98">
        <v>5.3530887800214977E-2</v>
      </c>
      <c r="I202" s="98">
        <v>-0.2524481749968206</v>
      </c>
    </row>
    <row r="203" spans="1:9" ht="12" customHeight="1" x14ac:dyDescent="0.2">
      <c r="A203" s="6">
        <v>40254</v>
      </c>
      <c r="B203" s="6">
        <v>39890</v>
      </c>
      <c r="C203" s="6"/>
      <c r="D203" s="6" t="s">
        <v>5</v>
      </c>
      <c r="E203" s="9">
        <v>19538</v>
      </c>
      <c r="F203" s="9">
        <v>19339</v>
      </c>
      <c r="G203" s="97"/>
      <c r="H203" s="98">
        <v>1.029008738817927E-2</v>
      </c>
      <c r="I203" s="98">
        <v>-0.22954375172522579</v>
      </c>
    </row>
    <row r="204" spans="1:9" ht="12" customHeight="1" x14ac:dyDescent="0.2">
      <c r="A204" s="6">
        <v>40255</v>
      </c>
      <c r="B204" s="6">
        <v>39891</v>
      </c>
      <c r="C204" s="6"/>
      <c r="D204" s="6" t="s">
        <v>6</v>
      </c>
      <c r="E204" s="9">
        <v>21983</v>
      </c>
      <c r="F204" s="9">
        <v>21425</v>
      </c>
      <c r="G204" s="97"/>
      <c r="H204" s="98">
        <v>2.6044340723453852E-2</v>
      </c>
      <c r="I204" s="98">
        <v>-0.16146628013426911</v>
      </c>
    </row>
    <row r="205" spans="1:9" ht="12" customHeight="1" x14ac:dyDescent="0.2">
      <c r="A205" s="6">
        <v>40256</v>
      </c>
      <c r="B205" s="6">
        <v>39892</v>
      </c>
      <c r="C205" s="6"/>
      <c r="D205" s="6" t="s">
        <v>7</v>
      </c>
      <c r="E205" s="9">
        <v>23729</v>
      </c>
      <c r="F205" s="9">
        <v>22020</v>
      </c>
      <c r="G205" s="97"/>
      <c r="H205" s="98">
        <v>7.7611262488646693E-2</v>
      </c>
      <c r="I205" s="98">
        <v>-8.4952953879376847E-2</v>
      </c>
    </row>
    <row r="206" spans="1:9" ht="12" customHeight="1" x14ac:dyDescent="0.2">
      <c r="A206" s="6">
        <v>40257</v>
      </c>
      <c r="B206" s="6">
        <v>39893</v>
      </c>
      <c r="C206" s="6"/>
      <c r="D206" s="6" t="s">
        <v>1</v>
      </c>
      <c r="E206" s="9">
        <v>24156</v>
      </c>
      <c r="F206" s="9">
        <v>22898</v>
      </c>
      <c r="G206" s="97"/>
      <c r="H206" s="98">
        <v>5.4939296008384986E-2</v>
      </c>
      <c r="I206" s="98">
        <v>-0.1068219633943428</v>
      </c>
    </row>
    <row r="207" spans="1:9" ht="12" customHeight="1" x14ac:dyDescent="0.2">
      <c r="A207" s="6">
        <v>40258</v>
      </c>
      <c r="B207" s="6">
        <v>39894</v>
      </c>
      <c r="C207" s="6"/>
      <c r="D207" s="6" t="s">
        <v>2</v>
      </c>
      <c r="E207" s="9">
        <v>23578</v>
      </c>
      <c r="F207" s="9">
        <v>20744</v>
      </c>
      <c r="G207" s="97"/>
      <c r="H207" s="98">
        <v>0.1366178172001542</v>
      </c>
      <c r="I207" s="98">
        <v>-7.2608558842038984E-2</v>
      </c>
    </row>
    <row r="208" spans="1:9" ht="12" customHeight="1" x14ac:dyDescent="0.2">
      <c r="A208" s="6">
        <v>40259</v>
      </c>
      <c r="B208" s="6">
        <v>39895</v>
      </c>
      <c r="C208" s="6"/>
      <c r="D208" s="6" t="s">
        <v>3</v>
      </c>
      <c r="E208" s="9">
        <v>22181</v>
      </c>
      <c r="F208" s="9">
        <v>17901</v>
      </c>
      <c r="G208" s="97"/>
      <c r="H208" s="98">
        <v>0.23909278811239587</v>
      </c>
      <c r="I208" s="98">
        <v>-0.11682261596655386</v>
      </c>
    </row>
    <row r="209" spans="1:9" ht="12" customHeight="1" x14ac:dyDescent="0.2">
      <c r="A209" s="6">
        <v>40260</v>
      </c>
      <c r="B209" s="6">
        <v>39896</v>
      </c>
      <c r="C209" s="6"/>
      <c r="D209" s="6" t="s">
        <v>4</v>
      </c>
      <c r="E209" s="9">
        <v>20263</v>
      </c>
      <c r="F209" s="9">
        <v>18446</v>
      </c>
      <c r="G209" s="97"/>
      <c r="H209" s="98">
        <v>9.8503740648379079E-2</v>
      </c>
      <c r="I209" s="98">
        <v>-0.16832211459530455</v>
      </c>
    </row>
    <row r="210" spans="1:9" ht="12" customHeight="1" x14ac:dyDescent="0.2">
      <c r="A210" s="6">
        <v>40261</v>
      </c>
      <c r="B210" s="6">
        <v>39897</v>
      </c>
      <c r="C210" s="6"/>
      <c r="D210" s="6" t="s">
        <v>5</v>
      </c>
      <c r="E210" s="9">
        <v>22169</v>
      </c>
      <c r="F210" s="9">
        <v>19268</v>
      </c>
      <c r="G210" s="97"/>
      <c r="H210" s="98">
        <v>0.15056051484326338</v>
      </c>
      <c r="I210" s="98">
        <v>-5.1958604173794054E-2</v>
      </c>
    </row>
    <row r="211" spans="1:9" ht="12" customHeight="1" x14ac:dyDescent="0.2">
      <c r="A211" s="6">
        <v>40262</v>
      </c>
      <c r="B211" s="6">
        <v>39898</v>
      </c>
      <c r="C211" s="6"/>
      <c r="D211" s="6" t="s">
        <v>6</v>
      </c>
      <c r="E211" s="9">
        <v>23441</v>
      </c>
      <c r="F211" s="9">
        <v>20800</v>
      </c>
      <c r="G211" s="97"/>
      <c r="H211" s="98">
        <v>0.12697115384615376</v>
      </c>
      <c r="I211" s="98">
        <v>-4.3341631636942379E-2</v>
      </c>
    </row>
    <row r="212" spans="1:9" ht="12" customHeight="1" x14ac:dyDescent="0.2">
      <c r="A212" s="6">
        <v>40263</v>
      </c>
      <c r="B212" s="6">
        <v>39899</v>
      </c>
      <c r="C212" s="6"/>
      <c r="D212" s="6" t="s">
        <v>7</v>
      </c>
      <c r="E212" s="9">
        <v>24150</v>
      </c>
      <c r="F212" s="9">
        <v>22190</v>
      </c>
      <c r="G212" s="97"/>
      <c r="H212" s="98">
        <v>8.8328075709779075E-2</v>
      </c>
      <c r="I212" s="98">
        <v>-1.5932521087160256E-2</v>
      </c>
    </row>
    <row r="213" spans="1:9" ht="12" customHeight="1" x14ac:dyDescent="0.2">
      <c r="A213" s="6">
        <v>40264</v>
      </c>
      <c r="B213" s="6">
        <v>39900</v>
      </c>
      <c r="C213" s="6"/>
      <c r="D213" s="6" t="s">
        <v>1</v>
      </c>
      <c r="E213" s="9">
        <v>25623</v>
      </c>
      <c r="F213" s="9">
        <v>23146</v>
      </c>
      <c r="G213" s="97"/>
      <c r="H213" s="98">
        <v>0.10701633111552744</v>
      </c>
      <c r="I213" s="98">
        <v>-4.0480826842420603E-2</v>
      </c>
    </row>
    <row r="214" spans="1:9" ht="12" customHeight="1" x14ac:dyDescent="0.2">
      <c r="A214" s="6">
        <v>40265</v>
      </c>
      <c r="B214" s="6">
        <v>39901</v>
      </c>
      <c r="C214" s="6"/>
      <c r="D214" s="6" t="s">
        <v>2</v>
      </c>
      <c r="E214" s="9">
        <v>24511</v>
      </c>
      <c r="F214" s="9">
        <v>22341</v>
      </c>
      <c r="G214" s="97"/>
      <c r="H214" s="98">
        <v>9.7130835683272965E-2</v>
      </c>
      <c r="I214" s="98">
        <v>5.30655563719451E-4</v>
      </c>
    </row>
    <row r="215" spans="1:9" ht="12" customHeight="1" x14ac:dyDescent="0.2">
      <c r="A215" s="6">
        <v>40266</v>
      </c>
      <c r="B215" s="6">
        <v>39902</v>
      </c>
      <c r="C215" s="6"/>
      <c r="D215" s="6" t="s">
        <v>3</v>
      </c>
      <c r="E215" s="9">
        <v>23741</v>
      </c>
      <c r="F215" s="9">
        <v>19932</v>
      </c>
      <c r="G215" s="97"/>
      <c r="H215" s="98">
        <v>0.19109973911298406</v>
      </c>
      <c r="I215" s="98">
        <v>3.8584365020342126E-2</v>
      </c>
    </row>
    <row r="216" spans="1:9" ht="12" customHeight="1" x14ac:dyDescent="0.2">
      <c r="A216" s="6">
        <v>40267</v>
      </c>
      <c r="B216" s="6">
        <v>39903</v>
      </c>
      <c r="C216" s="6"/>
      <c r="D216" s="6" t="s">
        <v>4</v>
      </c>
      <c r="E216" s="9">
        <v>21803</v>
      </c>
      <c r="F216" s="9">
        <v>19417</v>
      </c>
      <c r="G216" s="97"/>
      <c r="H216" s="98">
        <v>0.12288201060925985</v>
      </c>
      <c r="I216" s="98">
        <v>-2.114573044805601E-2</v>
      </c>
    </row>
    <row r="217" spans="1:9" ht="12" customHeight="1" x14ac:dyDescent="0.2">
      <c r="A217" s="6">
        <v>40268</v>
      </c>
      <c r="B217" s="6">
        <v>39904</v>
      </c>
      <c r="C217" s="6"/>
      <c r="D217" s="6" t="s">
        <v>5</v>
      </c>
      <c r="E217" s="9">
        <v>20651</v>
      </c>
      <c r="F217" s="9">
        <v>21420</v>
      </c>
      <c r="G217" s="97"/>
      <c r="H217" s="98">
        <v>-3.5901027077497649E-2</v>
      </c>
      <c r="I217" s="98">
        <v>-2.363954422958725E-2</v>
      </c>
    </row>
    <row r="218" spans="1:9" ht="12" customHeight="1" x14ac:dyDescent="0.2">
      <c r="A218" s="6">
        <v>40269</v>
      </c>
      <c r="B218" s="6">
        <v>39905</v>
      </c>
      <c r="C218" s="6"/>
      <c r="D218" s="6" t="s">
        <v>6</v>
      </c>
      <c r="E218" s="9">
        <v>23504</v>
      </c>
      <c r="F218" s="9">
        <v>22034</v>
      </c>
      <c r="G218" s="97"/>
      <c r="H218" s="98">
        <v>6.6715076699646048E-2</v>
      </c>
      <c r="I218" s="98">
        <v>4.6110023144027013E-2</v>
      </c>
    </row>
    <row r="219" spans="1:9" ht="12" customHeight="1" x14ac:dyDescent="0.2">
      <c r="A219" s="6">
        <v>40270</v>
      </c>
      <c r="B219" s="6">
        <v>39906</v>
      </c>
      <c r="C219" s="6"/>
      <c r="D219" s="6" t="s">
        <v>7</v>
      </c>
      <c r="E219" s="9">
        <v>23219</v>
      </c>
      <c r="F219" s="9">
        <v>20795</v>
      </c>
      <c r="G219" s="97"/>
      <c r="H219" s="98">
        <v>0.11656648232748257</v>
      </c>
      <c r="I219" s="98">
        <v>0.14115102963581849</v>
      </c>
    </row>
    <row r="220" spans="1:9" ht="12" customHeight="1" x14ac:dyDescent="0.2">
      <c r="A220" s="6">
        <v>40271</v>
      </c>
      <c r="B220" s="6">
        <v>39907</v>
      </c>
      <c r="C220" s="6"/>
      <c r="D220" s="6" t="s">
        <v>1</v>
      </c>
      <c r="E220" s="9">
        <v>23453</v>
      </c>
      <c r="F220" s="9">
        <v>22950</v>
      </c>
      <c r="G220" s="97"/>
      <c r="H220" s="98">
        <v>2.1917211328976061E-2</v>
      </c>
      <c r="I220" s="98">
        <v>3.0448154657293447E-2</v>
      </c>
    </row>
    <row r="221" spans="1:9" ht="12" customHeight="1" x14ac:dyDescent="0.2">
      <c r="A221" s="6">
        <v>40272</v>
      </c>
      <c r="B221" s="6">
        <v>39908</v>
      </c>
      <c r="C221" s="6"/>
      <c r="D221" s="6" t="s">
        <v>2</v>
      </c>
      <c r="E221" s="9">
        <v>21490</v>
      </c>
      <c r="F221" s="9">
        <v>21631</v>
      </c>
      <c r="G221" s="97"/>
      <c r="H221" s="98">
        <v>-6.5184226341824525E-3</v>
      </c>
      <c r="I221" s="98">
        <v>6.6516769720816882E-3</v>
      </c>
    </row>
    <row r="222" spans="1:9" ht="12" customHeight="1" x14ac:dyDescent="0.2">
      <c r="A222" s="6">
        <v>40273</v>
      </c>
      <c r="B222" s="6">
        <v>39909</v>
      </c>
      <c r="C222" s="6"/>
      <c r="D222" s="6" t="s">
        <v>3</v>
      </c>
      <c r="E222" s="9">
        <v>20431</v>
      </c>
      <c r="F222" s="9">
        <v>20812</v>
      </c>
      <c r="G222" s="97"/>
      <c r="H222" s="98">
        <v>-1.8306746108014638E-2</v>
      </c>
      <c r="I222" s="98">
        <v>-1.9860877908371322E-2</v>
      </c>
    </row>
    <row r="223" spans="1:9" ht="12" customHeight="1" x14ac:dyDescent="0.2">
      <c r="A223" s="6">
        <v>40274</v>
      </c>
      <c r="B223" s="6">
        <v>39910</v>
      </c>
      <c r="C223" s="6"/>
      <c r="D223" s="6" t="s">
        <v>4</v>
      </c>
      <c r="E223" s="9">
        <v>18682</v>
      </c>
      <c r="F223" s="9">
        <v>20333</v>
      </c>
      <c r="G223" s="97"/>
      <c r="H223" s="98">
        <v>-8.1198052427088996E-2</v>
      </c>
      <c r="I223" s="98">
        <v>4.462089018116755E-2</v>
      </c>
    </row>
    <row r="224" spans="1:9" ht="12" customHeight="1" x14ac:dyDescent="0.2">
      <c r="A224" s="6">
        <v>40275</v>
      </c>
      <c r="B224" s="6">
        <v>39911</v>
      </c>
      <c r="C224" s="6"/>
      <c r="D224" s="6" t="s">
        <v>5</v>
      </c>
      <c r="E224" s="9">
        <v>17211</v>
      </c>
      <c r="F224" s="9">
        <v>19760</v>
      </c>
      <c r="G224" s="97"/>
      <c r="H224" s="98">
        <v>-0.12899797570850202</v>
      </c>
      <c r="I224" s="98">
        <v>-3.5474108944182903E-2</v>
      </c>
    </row>
    <row r="225" spans="1:9" ht="12" customHeight="1" x14ac:dyDescent="0.2">
      <c r="A225" s="6">
        <v>40276</v>
      </c>
      <c r="B225" s="6">
        <v>39912</v>
      </c>
      <c r="C225" s="6"/>
      <c r="D225" s="6" t="s">
        <v>6</v>
      </c>
      <c r="E225" s="9">
        <v>18926</v>
      </c>
      <c r="F225" s="9">
        <v>21147</v>
      </c>
      <c r="G225" s="97"/>
      <c r="H225" s="98">
        <v>-0.10502671773774053</v>
      </c>
      <c r="I225" s="98">
        <v>-0.1070114183259413</v>
      </c>
    </row>
    <row r="226" spans="1:9" ht="12" customHeight="1" x14ac:dyDescent="0.2">
      <c r="A226" s="6">
        <v>40277</v>
      </c>
      <c r="B226" s="6">
        <v>39913</v>
      </c>
      <c r="C226" s="6"/>
      <c r="D226" s="6" t="s">
        <v>7</v>
      </c>
      <c r="E226" s="9">
        <v>20943</v>
      </c>
      <c r="F226" s="9">
        <v>20663</v>
      </c>
      <c r="G226" s="97"/>
      <c r="H226" s="98">
        <v>1.3550791269418827E-2</v>
      </c>
      <c r="I226" s="98">
        <v>4.9827059000451257E-2</v>
      </c>
    </row>
    <row r="227" spans="1:9" ht="12" customHeight="1" x14ac:dyDescent="0.2">
      <c r="A227" s="6">
        <v>40278</v>
      </c>
      <c r="B227" s="6">
        <v>39914</v>
      </c>
      <c r="C227" s="6"/>
      <c r="D227" s="6" t="s">
        <v>1</v>
      </c>
      <c r="E227" s="9">
        <v>21858</v>
      </c>
      <c r="F227" s="9">
        <v>22326</v>
      </c>
      <c r="G227" s="97"/>
      <c r="H227" s="98">
        <v>-2.0962106960494498E-2</v>
      </c>
      <c r="I227" s="98">
        <v>-2.4805924868385842E-2</v>
      </c>
    </row>
    <row r="228" spans="1:9" ht="12" customHeight="1" x14ac:dyDescent="0.2">
      <c r="A228" s="6">
        <v>40279</v>
      </c>
      <c r="B228" s="6">
        <v>39915</v>
      </c>
      <c r="C228" s="6"/>
      <c r="D228" s="6" t="s">
        <v>2</v>
      </c>
      <c r="E228" s="9">
        <v>19144</v>
      </c>
      <c r="F228" s="9">
        <v>20338</v>
      </c>
      <c r="G228" s="97"/>
      <c r="H228" s="98">
        <v>-5.8707837545481367E-2</v>
      </c>
      <c r="I228" s="98">
        <v>-6.0924163641714935E-2</v>
      </c>
    </row>
    <row r="229" spans="1:9" ht="12" customHeight="1" x14ac:dyDescent="0.2">
      <c r="A229" s="6">
        <v>40280</v>
      </c>
      <c r="B229" s="6">
        <v>39916</v>
      </c>
      <c r="C229" s="6"/>
      <c r="D229" s="6" t="s">
        <v>3</v>
      </c>
      <c r="E229" s="9">
        <v>18336</v>
      </c>
      <c r="F229" s="9">
        <v>20052</v>
      </c>
      <c r="G229" s="97"/>
      <c r="H229" s="98">
        <v>-8.5577498503889848E-2</v>
      </c>
      <c r="I229" s="98">
        <v>-5.396759880301305E-2</v>
      </c>
    </row>
    <row r="230" spans="1:9" ht="12" customHeight="1" x14ac:dyDescent="0.2">
      <c r="A230" s="6">
        <v>40281</v>
      </c>
      <c r="B230" s="6">
        <v>39917</v>
      </c>
      <c r="C230" s="6"/>
      <c r="D230" s="6" t="s">
        <v>4</v>
      </c>
      <c r="E230" s="9">
        <v>16278</v>
      </c>
      <c r="F230" s="9">
        <v>17217</v>
      </c>
      <c r="G230" s="97"/>
      <c r="H230" s="98">
        <v>-5.4539118313295054E-2</v>
      </c>
      <c r="I230" s="98">
        <v>-8.5094424460431695E-2</v>
      </c>
    </row>
    <row r="231" spans="1:9" ht="12" customHeight="1" x14ac:dyDescent="0.2">
      <c r="A231" s="6">
        <v>40282</v>
      </c>
      <c r="B231" s="6">
        <v>39918</v>
      </c>
      <c r="C231" s="6"/>
      <c r="D231" s="6" t="s">
        <v>5</v>
      </c>
      <c r="E231" s="9">
        <v>16763</v>
      </c>
      <c r="F231" s="9">
        <v>18600</v>
      </c>
      <c r="G231" s="97"/>
      <c r="H231" s="98">
        <v>-9.8763440860215046E-2</v>
      </c>
      <c r="I231" s="98">
        <v>-0.15012167917258168</v>
      </c>
    </row>
    <row r="232" spans="1:9" ht="12" customHeight="1" x14ac:dyDescent="0.2">
      <c r="A232" s="6">
        <v>40283</v>
      </c>
      <c r="B232" s="6">
        <v>39919</v>
      </c>
      <c r="C232" s="6"/>
      <c r="D232" s="6" t="s">
        <v>6</v>
      </c>
      <c r="E232" s="9">
        <v>19899</v>
      </c>
      <c r="F232" s="9">
        <v>19912</v>
      </c>
      <c r="G232" s="97"/>
      <c r="H232" s="98">
        <v>-6.5287263961433251E-4</v>
      </c>
      <c r="I232" s="98">
        <v>-4.7575743071842203E-2</v>
      </c>
    </row>
    <row r="233" spans="1:9" ht="12" customHeight="1" x14ac:dyDescent="0.2">
      <c r="A233" s="6">
        <v>40284</v>
      </c>
      <c r="B233" s="6">
        <v>39920</v>
      </c>
      <c r="C233" s="6"/>
      <c r="D233" s="6" t="s">
        <v>7</v>
      </c>
      <c r="E233" s="9">
        <v>19844</v>
      </c>
      <c r="F233" s="9">
        <v>19698</v>
      </c>
      <c r="G233" s="97"/>
      <c r="H233" s="98">
        <v>7.4119199918774026E-3</v>
      </c>
      <c r="I233" s="98">
        <v>-3.0581338544211079E-2</v>
      </c>
    </row>
    <row r="234" spans="1:9" ht="12" customHeight="1" x14ac:dyDescent="0.2">
      <c r="A234" s="6">
        <v>40285</v>
      </c>
      <c r="B234" s="6">
        <v>39921</v>
      </c>
      <c r="C234" s="6"/>
      <c r="D234" s="6" t="s">
        <v>1</v>
      </c>
      <c r="E234" s="9">
        <v>20482</v>
      </c>
      <c r="F234" s="9">
        <v>21303</v>
      </c>
      <c r="G234" s="97"/>
      <c r="H234" s="98">
        <v>-3.8539172886447925E-2</v>
      </c>
      <c r="I234" s="98">
        <v>-8.2388781864611849E-2</v>
      </c>
    </row>
    <row r="235" spans="1:9" ht="12" customHeight="1" x14ac:dyDescent="0.2">
      <c r="A235" s="6">
        <v>40286</v>
      </c>
      <c r="B235" s="6">
        <v>39922</v>
      </c>
      <c r="C235" s="6"/>
      <c r="D235" s="6" t="s">
        <v>2</v>
      </c>
      <c r="E235" s="9">
        <v>20074</v>
      </c>
      <c r="F235" s="9">
        <v>19818</v>
      </c>
      <c r="G235" s="97"/>
      <c r="H235" s="98">
        <v>1.2917549702290865E-2</v>
      </c>
      <c r="I235" s="98">
        <v>-3.1084081475045822E-2</v>
      </c>
    </row>
    <row r="236" spans="1:9" ht="12" customHeight="1" x14ac:dyDescent="0.2">
      <c r="A236" s="6">
        <v>40287</v>
      </c>
      <c r="B236" s="6">
        <v>39923</v>
      </c>
      <c r="C236" s="6"/>
      <c r="D236" s="6" t="s">
        <v>3</v>
      </c>
      <c r="E236" s="9">
        <v>18385</v>
      </c>
      <c r="F236" s="9">
        <v>19010</v>
      </c>
      <c r="G236" s="97"/>
      <c r="H236" s="98">
        <v>-3.2877432930036865E-2</v>
      </c>
      <c r="I236" s="98">
        <v>2.0028850421659916E-2</v>
      </c>
    </row>
    <row r="237" spans="1:9" ht="12" customHeight="1" x14ac:dyDescent="0.2">
      <c r="A237" s="6">
        <v>40288</v>
      </c>
      <c r="B237" s="6">
        <v>39924</v>
      </c>
      <c r="C237" s="6"/>
      <c r="D237" s="6" t="s">
        <v>4</v>
      </c>
      <c r="E237" s="9">
        <v>16892</v>
      </c>
      <c r="F237" s="9">
        <v>16740</v>
      </c>
      <c r="G237" s="97"/>
      <c r="H237" s="98">
        <v>9.0800477897252652E-3</v>
      </c>
      <c r="I237" s="98">
        <v>2.3736055067646866E-3</v>
      </c>
    </row>
    <row r="238" spans="1:9" ht="12" customHeight="1" x14ac:dyDescent="0.2">
      <c r="A238" s="6">
        <v>40289</v>
      </c>
      <c r="B238" s="6">
        <v>39925</v>
      </c>
      <c r="C238" s="6"/>
      <c r="D238" s="6" t="s">
        <v>5</v>
      </c>
      <c r="E238" s="9">
        <v>17479</v>
      </c>
      <c r="F238" s="9">
        <v>18136</v>
      </c>
      <c r="G238" s="97"/>
      <c r="H238" s="98">
        <v>-3.6226290251433646E-2</v>
      </c>
      <c r="I238" s="98">
        <v>-3.580097087378642E-2</v>
      </c>
    </row>
    <row r="239" spans="1:9" ht="12" customHeight="1" x14ac:dyDescent="0.2">
      <c r="A239" s="6">
        <v>40290</v>
      </c>
      <c r="B239" s="6">
        <v>39926</v>
      </c>
      <c r="C239" s="6"/>
      <c r="D239" s="6" t="s">
        <v>6</v>
      </c>
      <c r="E239" s="9">
        <v>20305</v>
      </c>
      <c r="F239" s="9">
        <v>20344</v>
      </c>
      <c r="G239" s="97"/>
      <c r="H239" s="98">
        <v>-1.9170271333071032E-3</v>
      </c>
      <c r="I239" s="98">
        <v>3.0658342216131063E-2</v>
      </c>
    </row>
    <row r="240" spans="1:9" ht="12" customHeight="1" x14ac:dyDescent="0.2">
      <c r="A240" s="6">
        <v>40291</v>
      </c>
      <c r="B240" s="6">
        <v>39927</v>
      </c>
      <c r="C240" s="6"/>
      <c r="D240" s="6" t="s">
        <v>7</v>
      </c>
      <c r="E240" s="9">
        <v>20328</v>
      </c>
      <c r="F240" s="9">
        <v>20290</v>
      </c>
      <c r="G240" s="97"/>
      <c r="H240" s="98">
        <v>1.8728437654016439E-3</v>
      </c>
      <c r="I240" s="98">
        <v>2.1764262377481858E-2</v>
      </c>
    </row>
    <row r="241" spans="1:9" ht="12" customHeight="1" x14ac:dyDescent="0.2">
      <c r="A241" s="6">
        <v>40292</v>
      </c>
      <c r="B241" s="6">
        <v>39928</v>
      </c>
      <c r="C241" s="6"/>
      <c r="D241" s="6" t="s">
        <v>1</v>
      </c>
      <c r="E241" s="9">
        <v>21034</v>
      </c>
      <c r="F241" s="9">
        <v>22048</v>
      </c>
      <c r="G241" s="97"/>
      <c r="H241" s="98">
        <v>-4.599056603773588E-2</v>
      </c>
      <c r="I241" s="98">
        <v>1.8349068022270654E-2</v>
      </c>
    </row>
    <row r="242" spans="1:9" ht="12" customHeight="1" x14ac:dyDescent="0.2">
      <c r="A242" s="6">
        <v>40293</v>
      </c>
      <c r="B242" s="6">
        <v>39929</v>
      </c>
      <c r="C242" s="6"/>
      <c r="D242" s="6" t="s">
        <v>2</v>
      </c>
      <c r="E242" s="9">
        <v>18116</v>
      </c>
      <c r="F242" s="9">
        <v>19261</v>
      </c>
      <c r="G242" s="97"/>
      <c r="H242" s="98">
        <v>-5.9446550023363298E-2</v>
      </c>
      <c r="I242" s="98">
        <v>-8.7004103967168733E-3</v>
      </c>
    </row>
    <row r="243" spans="1:9" ht="12" customHeight="1" x14ac:dyDescent="0.2">
      <c r="A243" s="6">
        <v>40294</v>
      </c>
      <c r="B243" s="6">
        <v>39930</v>
      </c>
      <c r="C243" s="6"/>
      <c r="D243" s="6" t="s">
        <v>3</v>
      </c>
      <c r="E243" s="9">
        <v>18135</v>
      </c>
      <c r="F243" s="9">
        <v>18092</v>
      </c>
      <c r="G243" s="97"/>
      <c r="H243" s="98">
        <v>2.376741101039137E-3</v>
      </c>
      <c r="I243" s="98">
        <v>1.9278327338129397E-2</v>
      </c>
    </row>
    <row r="244" spans="1:9" ht="12" customHeight="1" x14ac:dyDescent="0.2">
      <c r="A244" s="6">
        <v>40295</v>
      </c>
      <c r="B244" s="6">
        <v>39931</v>
      </c>
      <c r="C244" s="6"/>
      <c r="D244" s="6" t="s">
        <v>4</v>
      </c>
      <c r="E244" s="9">
        <v>16788</v>
      </c>
      <c r="F244" s="9">
        <v>17629</v>
      </c>
      <c r="G244" s="97"/>
      <c r="H244" s="98">
        <v>-4.7705485279936455E-2</v>
      </c>
      <c r="I244" s="98">
        <v>6.052615808713302E-3</v>
      </c>
    </row>
    <row r="245" spans="1:9" ht="12" customHeight="1" x14ac:dyDescent="0.2">
      <c r="A245" s="6">
        <v>40296</v>
      </c>
      <c r="B245" s="6">
        <v>39932</v>
      </c>
      <c r="C245" s="6"/>
      <c r="D245" s="6" t="s">
        <v>5</v>
      </c>
      <c r="E245" s="9">
        <v>16561</v>
      </c>
      <c r="F245" s="9">
        <v>17809</v>
      </c>
      <c r="G245" s="97"/>
      <c r="H245" s="98">
        <v>-7.0076927396260369E-2</v>
      </c>
      <c r="I245" s="98">
        <v>-0.13537642267933592</v>
      </c>
    </row>
    <row r="246" spans="1:9" ht="12" customHeight="1" x14ac:dyDescent="0.2">
      <c r="A246" s="6">
        <v>40297</v>
      </c>
      <c r="B246" s="6">
        <v>39933</v>
      </c>
      <c r="C246" s="6"/>
      <c r="D246" s="6" t="s">
        <v>6</v>
      </c>
      <c r="E246" s="9">
        <v>19281</v>
      </c>
      <c r="F246" s="9">
        <v>19073</v>
      </c>
      <c r="G246" s="97"/>
      <c r="H246" s="98">
        <v>1.0905468463272783E-2</v>
      </c>
      <c r="I246" s="98">
        <v>-4.7663736046626548E-2</v>
      </c>
    </row>
    <row r="247" spans="1:9" ht="12" customHeight="1" x14ac:dyDescent="0.2">
      <c r="A247" s="6">
        <v>40298</v>
      </c>
      <c r="B247" s="6">
        <v>39934</v>
      </c>
      <c r="C247" s="6"/>
      <c r="D247" s="6" t="s">
        <v>7</v>
      </c>
      <c r="E247" s="9">
        <v>20897</v>
      </c>
      <c r="F247" s="9">
        <v>21734</v>
      </c>
      <c r="G247" s="97"/>
      <c r="H247" s="98">
        <v>-3.8511088616913547E-2</v>
      </c>
      <c r="I247" s="98">
        <v>-5.7334897149043718E-2</v>
      </c>
    </row>
    <row r="248" spans="1:9" ht="12" customHeight="1" x14ac:dyDescent="0.2">
      <c r="A248" s="6">
        <v>40299</v>
      </c>
      <c r="B248" s="6">
        <v>39935</v>
      </c>
      <c r="C248" s="6"/>
      <c r="D248" s="6" t="s">
        <v>1</v>
      </c>
      <c r="E248" s="9">
        <v>22485</v>
      </c>
      <c r="F248" s="9">
        <v>22413</v>
      </c>
      <c r="G248" s="97"/>
      <c r="H248" s="98">
        <v>3.2124213626021358E-3</v>
      </c>
      <c r="I248" s="98">
        <v>9.6542433767399238E-3</v>
      </c>
    </row>
    <row r="249" spans="1:9" ht="12" customHeight="1" x14ac:dyDescent="0.2">
      <c r="A249" s="6">
        <v>40300</v>
      </c>
      <c r="B249" s="6">
        <v>39936</v>
      </c>
      <c r="C249" s="6"/>
      <c r="D249" s="6" t="s">
        <v>2</v>
      </c>
      <c r="E249" s="9">
        <v>19569</v>
      </c>
      <c r="F249" s="9">
        <v>19224</v>
      </c>
      <c r="G249" s="97"/>
      <c r="H249" s="98">
        <v>1.794631710362049E-2</v>
      </c>
      <c r="I249" s="98">
        <v>-4.7412744000389417E-2</v>
      </c>
    </row>
    <row r="250" spans="1:9" ht="12" customHeight="1" x14ac:dyDescent="0.2">
      <c r="A250" s="6">
        <v>40301</v>
      </c>
      <c r="B250" s="6">
        <v>39937</v>
      </c>
      <c r="C250" s="6"/>
      <c r="D250" s="6" t="s">
        <v>3</v>
      </c>
      <c r="E250" s="9">
        <v>18626</v>
      </c>
      <c r="F250" s="9">
        <v>18094</v>
      </c>
      <c r="G250" s="97"/>
      <c r="H250" s="98">
        <v>2.9402011716591181E-2</v>
      </c>
      <c r="I250" s="98">
        <v>-3.4371921820726792E-2</v>
      </c>
    </row>
    <row r="251" spans="1:9" ht="12" customHeight="1" x14ac:dyDescent="0.2">
      <c r="A251" s="6">
        <v>40302</v>
      </c>
      <c r="B251" s="6">
        <v>39938</v>
      </c>
      <c r="C251" s="6"/>
      <c r="D251" s="6" t="s">
        <v>4</v>
      </c>
      <c r="E251" s="9">
        <v>16762</v>
      </c>
      <c r="F251" s="9">
        <v>16606</v>
      </c>
      <c r="G251" s="97"/>
      <c r="H251" s="98">
        <v>9.3941948693243571E-3</v>
      </c>
      <c r="I251" s="98">
        <v>-6.2251734155451821E-3</v>
      </c>
    </row>
    <row r="252" spans="1:9" ht="12" customHeight="1" x14ac:dyDescent="0.2">
      <c r="A252" s="6">
        <v>40303</v>
      </c>
      <c r="B252" s="6">
        <v>39939</v>
      </c>
      <c r="C252" s="6"/>
      <c r="D252" s="6" t="s">
        <v>5</v>
      </c>
      <c r="E252" s="9">
        <v>16421</v>
      </c>
      <c r="F252" s="9">
        <v>16935</v>
      </c>
      <c r="G252" s="97"/>
      <c r="H252" s="98">
        <v>-3.0351343371715411E-2</v>
      </c>
      <c r="I252" s="98">
        <v>-6.4437101185050083E-2</v>
      </c>
    </row>
    <row r="253" spans="1:9" ht="12" customHeight="1" x14ac:dyDescent="0.2">
      <c r="A253" s="6">
        <v>40304</v>
      </c>
      <c r="B253" s="6">
        <v>39940</v>
      </c>
      <c r="C253" s="6"/>
      <c r="D253" s="6" t="s">
        <v>6</v>
      </c>
      <c r="E253" s="9">
        <v>18572</v>
      </c>
      <c r="F253" s="9">
        <v>18702</v>
      </c>
      <c r="G253" s="97"/>
      <c r="H253" s="98">
        <v>-6.9511282215806158E-3</v>
      </c>
      <c r="I253" s="98">
        <v>-2.6344071928490864E-2</v>
      </c>
    </row>
    <row r="254" spans="1:9" ht="12" customHeight="1" x14ac:dyDescent="0.2">
      <c r="A254" s="6">
        <v>40305</v>
      </c>
      <c r="B254" s="6">
        <v>39941</v>
      </c>
      <c r="C254" s="6"/>
      <c r="D254" s="6" t="s">
        <v>7</v>
      </c>
      <c r="E254" s="9">
        <v>18697</v>
      </c>
      <c r="F254" s="9">
        <v>19280</v>
      </c>
      <c r="G254" s="97"/>
      <c r="H254" s="98">
        <v>-3.0238589211618261E-2</v>
      </c>
      <c r="I254" s="98">
        <v>-3.1945738842290572E-2</v>
      </c>
    </row>
    <row r="255" spans="1:9" ht="12" customHeight="1" x14ac:dyDescent="0.2">
      <c r="A255" s="6">
        <v>40306</v>
      </c>
      <c r="B255" s="6">
        <v>39942</v>
      </c>
      <c r="C255" s="6"/>
      <c r="D255" s="6" t="s">
        <v>1</v>
      </c>
      <c r="E255" s="9">
        <v>21621</v>
      </c>
      <c r="F255" s="9">
        <v>20366</v>
      </c>
      <c r="G255" s="97"/>
      <c r="H255" s="98">
        <v>6.1622311695963772E-2</v>
      </c>
      <c r="I255" s="98">
        <v>2.6491952713288747E-2</v>
      </c>
    </row>
    <row r="256" spans="1:9" ht="12" customHeight="1" x14ac:dyDescent="0.2">
      <c r="A256" s="6">
        <v>40307</v>
      </c>
      <c r="B256" s="6">
        <v>39943</v>
      </c>
      <c r="C256" s="6"/>
      <c r="D256" s="6" t="s">
        <v>2</v>
      </c>
      <c r="E256" s="9">
        <v>18622</v>
      </c>
      <c r="F256" s="9">
        <v>19468</v>
      </c>
      <c r="G256" s="97"/>
      <c r="H256" s="98">
        <v>-4.3455927676186556E-2</v>
      </c>
      <c r="I256" s="98">
        <v>-6.0206913954075181E-2</v>
      </c>
    </row>
    <row r="257" spans="1:9" ht="12" customHeight="1" x14ac:dyDescent="0.2">
      <c r="A257" s="6">
        <v>40308</v>
      </c>
      <c r="B257" s="6">
        <v>39944</v>
      </c>
      <c r="C257" s="6"/>
      <c r="D257" s="6" t="s">
        <v>3</v>
      </c>
      <c r="E257" s="9">
        <v>19149</v>
      </c>
      <c r="F257" s="9">
        <v>18797</v>
      </c>
      <c r="G257" s="97"/>
      <c r="H257" s="98">
        <v>1.8726392509442968E-2</v>
      </c>
      <c r="I257" s="98">
        <v>-3.1558185404339301E-2</v>
      </c>
    </row>
    <row r="258" spans="1:9" ht="12" customHeight="1" x14ac:dyDescent="0.2">
      <c r="A258" s="6">
        <v>40309</v>
      </c>
      <c r="B258" s="6">
        <v>39945</v>
      </c>
      <c r="C258" s="6"/>
      <c r="D258" s="6" t="s">
        <v>4</v>
      </c>
      <c r="E258" s="9">
        <v>18245</v>
      </c>
      <c r="F258" s="9">
        <v>17368</v>
      </c>
      <c r="G258" s="97"/>
      <c r="H258" s="98">
        <v>5.0495163519115538E-2</v>
      </c>
      <c r="I258" s="98">
        <v>-4.2569448234459628E-3</v>
      </c>
    </row>
    <row r="259" spans="1:9" ht="12" customHeight="1" x14ac:dyDescent="0.2">
      <c r="A259" s="6">
        <v>40310</v>
      </c>
      <c r="B259" s="6">
        <v>39946</v>
      </c>
      <c r="C259" s="6"/>
      <c r="D259" s="6" t="s">
        <v>5</v>
      </c>
      <c r="E259" s="9">
        <v>18928</v>
      </c>
      <c r="F259" s="9">
        <v>18925</v>
      </c>
      <c r="G259" s="97"/>
      <c r="H259" s="98">
        <v>1.5852047556141891E-4</v>
      </c>
      <c r="I259" s="98">
        <v>-6.2088102670828982E-2</v>
      </c>
    </row>
    <row r="260" spans="1:9" ht="12" customHeight="1" x14ac:dyDescent="0.2">
      <c r="A260" s="6">
        <v>40311</v>
      </c>
      <c r="B260" s="6">
        <v>39947</v>
      </c>
      <c r="C260" s="6"/>
      <c r="D260" s="6" t="s">
        <v>6</v>
      </c>
      <c r="E260" s="9">
        <v>20589</v>
      </c>
      <c r="F260" s="9">
        <v>19741</v>
      </c>
      <c r="G260" s="97"/>
      <c r="H260" s="98">
        <v>4.2956283876196766E-2</v>
      </c>
      <c r="I260" s="98">
        <v>6.1574549186336203E-3</v>
      </c>
    </row>
    <row r="261" spans="1:9" ht="12" customHeight="1" x14ac:dyDescent="0.2">
      <c r="A261" s="6">
        <v>40312</v>
      </c>
      <c r="B261" s="6">
        <v>39948</v>
      </c>
      <c r="C261" s="6"/>
      <c r="D261" s="6" t="s">
        <v>7</v>
      </c>
      <c r="E261" s="9">
        <v>20851</v>
      </c>
      <c r="F261" s="9">
        <v>19731</v>
      </c>
      <c r="G261" s="97"/>
      <c r="H261" s="98">
        <v>5.6763468653387994E-2</v>
      </c>
      <c r="I261" s="98">
        <v>5.5960700901448446E-2</v>
      </c>
    </row>
    <row r="262" spans="1:9" ht="12" customHeight="1" x14ac:dyDescent="0.2">
      <c r="A262" s="6">
        <v>40313</v>
      </c>
      <c r="B262" s="6">
        <v>39949</v>
      </c>
      <c r="C262" s="6"/>
      <c r="D262" s="6" t="s">
        <v>1</v>
      </c>
      <c r="E262" s="9">
        <v>23543</v>
      </c>
      <c r="F262" s="9">
        <v>21625</v>
      </c>
      <c r="G262" s="97"/>
      <c r="H262" s="98">
        <v>8.8693641618497132E-2</v>
      </c>
      <c r="I262" s="98">
        <v>5.107370864770755E-2</v>
      </c>
    </row>
    <row r="263" spans="1:9" ht="12" customHeight="1" x14ac:dyDescent="0.2">
      <c r="A263" s="6">
        <v>40314</v>
      </c>
      <c r="B263" s="6">
        <v>39950</v>
      </c>
      <c r="C263" s="6"/>
      <c r="D263" s="6" t="s">
        <v>2</v>
      </c>
      <c r="E263" s="9">
        <v>21549</v>
      </c>
      <c r="F263" s="9">
        <v>20205</v>
      </c>
      <c r="G263" s="97"/>
      <c r="H263" s="98">
        <v>6.6518188567186387E-2</v>
      </c>
      <c r="I263" s="98">
        <v>3.4716220109478613E-2</v>
      </c>
    </row>
    <row r="264" spans="1:9" ht="12" customHeight="1" x14ac:dyDescent="0.2">
      <c r="A264" s="6">
        <v>40315</v>
      </c>
      <c r="B264" s="6">
        <v>39951</v>
      </c>
      <c r="C264" s="6"/>
      <c r="D264" s="6" t="s">
        <v>3</v>
      </c>
      <c r="E264" s="9">
        <v>20174</v>
      </c>
      <c r="F264" s="9">
        <v>19619</v>
      </c>
      <c r="G264" s="97"/>
      <c r="H264" s="98">
        <v>2.8288903613843619E-2</v>
      </c>
      <c r="I264" s="98">
        <v>-1.8917473131352391E-2</v>
      </c>
    </row>
    <row r="265" spans="1:9" ht="12" customHeight="1" x14ac:dyDescent="0.2">
      <c r="A265" s="6">
        <v>40316</v>
      </c>
      <c r="B265" s="6">
        <v>39952</v>
      </c>
      <c r="C265" s="6"/>
      <c r="D265" s="6" t="s">
        <v>4</v>
      </c>
      <c r="E265" s="9">
        <v>19800.489818131471</v>
      </c>
      <c r="F265" s="9">
        <v>19091</v>
      </c>
      <c r="G265" s="97"/>
      <c r="H265" s="98">
        <v>3.7163575408908356E-2</v>
      </c>
      <c r="I265" s="98">
        <v>8.9421563379092905E-3</v>
      </c>
    </row>
    <row r="266" spans="1:9" ht="12" customHeight="1" x14ac:dyDescent="0.2">
      <c r="A266" s="6">
        <v>40317</v>
      </c>
      <c r="B266" s="6">
        <v>39953</v>
      </c>
      <c r="C266" s="6"/>
      <c r="D266" s="6" t="s">
        <v>5</v>
      </c>
      <c r="E266" s="9">
        <v>20474.475353527858</v>
      </c>
      <c r="F266" s="9">
        <v>19235</v>
      </c>
      <c r="G266" s="97"/>
      <c r="H266" s="98">
        <v>6.4438541904229707E-2</v>
      </c>
      <c r="I266" s="98">
        <v>-1.7211868698807642E-4</v>
      </c>
    </row>
    <row r="267" spans="1:9" ht="12" customHeight="1" x14ac:dyDescent="0.2">
      <c r="A267" s="6">
        <v>40318</v>
      </c>
      <c r="B267" s="6">
        <v>39954</v>
      </c>
      <c r="C267" s="6"/>
      <c r="D267" s="6" t="s">
        <v>6</v>
      </c>
      <c r="E267" s="9">
        <v>22288</v>
      </c>
      <c r="F267" s="9">
        <v>20669</v>
      </c>
      <c r="G267" s="97"/>
      <c r="H267" s="98">
        <v>7.8329865982872837E-2</v>
      </c>
      <c r="I267" s="98">
        <v>6.1030181852804066E-2</v>
      </c>
    </row>
    <row r="268" spans="1:9" ht="12" customHeight="1" x14ac:dyDescent="0.2">
      <c r="A268" s="6">
        <v>40319</v>
      </c>
      <c r="B268" s="6">
        <v>39955</v>
      </c>
      <c r="C268" s="6"/>
      <c r="D268" s="6" t="s">
        <v>7</v>
      </c>
      <c r="E268" s="9">
        <v>21720</v>
      </c>
      <c r="F268" s="9">
        <v>20438</v>
      </c>
      <c r="G268" s="97"/>
      <c r="H268" s="98">
        <v>6.2726294157941176E-2</v>
      </c>
      <c r="I268" s="98">
        <v>-1.2951601908657073E-2</v>
      </c>
    </row>
    <row r="269" spans="1:9" ht="12" customHeight="1" x14ac:dyDescent="0.2">
      <c r="A269" s="6">
        <v>40320</v>
      </c>
      <c r="B269" s="6">
        <v>39956</v>
      </c>
      <c r="C269" s="6"/>
      <c r="D269" s="6" t="s">
        <v>1</v>
      </c>
      <c r="E269" s="9">
        <v>25252</v>
      </c>
      <c r="F269" s="9">
        <v>22268</v>
      </c>
      <c r="G269" s="97"/>
      <c r="H269" s="98">
        <v>0.13400395185917002</v>
      </c>
      <c r="I269" s="98">
        <v>0.10265927252085061</v>
      </c>
    </row>
    <row r="270" spans="1:9" ht="12" customHeight="1" x14ac:dyDescent="0.2">
      <c r="A270" s="6">
        <v>40321</v>
      </c>
      <c r="B270" s="6">
        <v>39957</v>
      </c>
      <c r="C270" s="6"/>
      <c r="D270" s="6" t="s">
        <v>2</v>
      </c>
      <c r="E270" s="9">
        <v>20699</v>
      </c>
      <c r="F270" s="9">
        <v>20494</v>
      </c>
      <c r="G270" s="97"/>
      <c r="H270" s="98">
        <v>1.0002927686151963E-2</v>
      </c>
      <c r="I270" s="98">
        <v>1.3961007151954474E-2</v>
      </c>
    </row>
    <row r="271" spans="1:9" ht="12" customHeight="1" x14ac:dyDescent="0.2">
      <c r="A271" s="6">
        <v>40322</v>
      </c>
      <c r="B271" s="6">
        <v>39958</v>
      </c>
      <c r="C271" s="6"/>
      <c r="D271" s="6" t="s">
        <v>3</v>
      </c>
      <c r="E271" s="9">
        <v>19667</v>
      </c>
      <c r="F271" s="9">
        <v>19526</v>
      </c>
      <c r="G271" s="97"/>
      <c r="H271" s="98">
        <v>7.2211410427123202E-3</v>
      </c>
      <c r="I271" s="98">
        <v>-3.0609227129337557E-2</v>
      </c>
    </row>
    <row r="272" spans="1:9" ht="12" customHeight="1" x14ac:dyDescent="0.2">
      <c r="A272" s="6">
        <v>40323</v>
      </c>
      <c r="B272" s="6">
        <v>39959</v>
      </c>
      <c r="C272" s="6"/>
      <c r="D272" s="6" t="s">
        <v>4</v>
      </c>
      <c r="E272" s="9">
        <v>19179</v>
      </c>
      <c r="F272" s="9">
        <v>18987</v>
      </c>
      <c r="G272" s="97"/>
      <c r="H272" s="98">
        <v>1.0112182019276439E-2</v>
      </c>
      <c r="I272" s="98">
        <v>-3.7440401505646204E-2</v>
      </c>
    </row>
    <row r="273" spans="1:9" ht="12" customHeight="1" x14ac:dyDescent="0.2">
      <c r="A273" s="6">
        <v>40324</v>
      </c>
      <c r="B273" s="6">
        <v>39960</v>
      </c>
      <c r="C273" s="6"/>
      <c r="D273" s="6" t="s">
        <v>5</v>
      </c>
      <c r="E273" s="9">
        <v>20335</v>
      </c>
      <c r="F273" s="9">
        <v>19233</v>
      </c>
      <c r="G273" s="97"/>
      <c r="H273" s="98">
        <v>5.7297353506993165E-2</v>
      </c>
      <c r="I273" s="98">
        <v>-4.4063647490819591E-3</v>
      </c>
    </row>
    <row r="274" spans="1:9" ht="12" customHeight="1" x14ac:dyDescent="0.2">
      <c r="A274" s="6">
        <v>40325</v>
      </c>
      <c r="B274" s="6">
        <v>39961</v>
      </c>
      <c r="C274" s="6"/>
      <c r="D274" s="6" t="s">
        <v>6</v>
      </c>
      <c r="E274" s="9">
        <v>21795</v>
      </c>
      <c r="F274" s="9">
        <v>19955</v>
      </c>
      <c r="G274" s="97"/>
      <c r="H274" s="98">
        <v>9.2207466800300786E-2</v>
      </c>
      <c r="I274" s="98">
        <v>8.4166542307118286E-2</v>
      </c>
    </row>
    <row r="275" spans="1:9" ht="12" customHeight="1" x14ac:dyDescent="0.2">
      <c r="A275" s="6">
        <v>40326</v>
      </c>
      <c r="B275" s="6">
        <v>39962</v>
      </c>
      <c r="C275" s="6"/>
      <c r="D275" s="6" t="s">
        <v>7</v>
      </c>
      <c r="E275" s="9">
        <v>22490</v>
      </c>
      <c r="F275" s="9">
        <v>20076</v>
      </c>
      <c r="G275" s="97"/>
      <c r="H275" s="98">
        <v>0.12024307631002196</v>
      </c>
      <c r="I275" s="98">
        <v>0.15874079035499</v>
      </c>
    </row>
    <row r="276" spans="1:9" ht="12" customHeight="1" x14ac:dyDescent="0.2">
      <c r="A276" s="6">
        <v>40327</v>
      </c>
      <c r="B276" s="6">
        <v>39963</v>
      </c>
      <c r="C276" s="6"/>
      <c r="D276" s="6" t="s">
        <v>1</v>
      </c>
      <c r="E276" s="9">
        <v>24084</v>
      </c>
      <c r="F276" s="9">
        <v>22003</v>
      </c>
      <c r="G276" s="97"/>
      <c r="H276" s="98">
        <v>9.4578012089260532E-2</v>
      </c>
      <c r="I276" s="98">
        <v>9.3683302302347782E-2</v>
      </c>
    </row>
    <row r="277" spans="1:9" ht="12" customHeight="1" x14ac:dyDescent="0.2">
      <c r="A277" s="6">
        <v>40328</v>
      </c>
      <c r="B277" s="6">
        <v>39964</v>
      </c>
      <c r="C277" s="6"/>
      <c r="D277" s="6" t="s">
        <v>2</v>
      </c>
      <c r="E277" s="9">
        <v>20348</v>
      </c>
      <c r="F277" s="9">
        <v>20570</v>
      </c>
      <c r="G277" s="97"/>
      <c r="H277" s="98">
        <v>-1.0792416140009697E-2</v>
      </c>
      <c r="I277" s="98">
        <v>2.1332128695477515E-2</v>
      </c>
    </row>
    <row r="278" spans="1:9" ht="12" customHeight="1" x14ac:dyDescent="0.2">
      <c r="A278" s="6">
        <v>40329</v>
      </c>
      <c r="B278" s="6">
        <v>39965</v>
      </c>
      <c r="C278" s="6"/>
      <c r="D278" s="6" t="s">
        <v>3</v>
      </c>
      <c r="E278" s="9">
        <v>20701</v>
      </c>
      <c r="F278" s="9">
        <v>18523</v>
      </c>
      <c r="G278" s="97"/>
      <c r="H278" s="98">
        <v>0.11758354478216271</v>
      </c>
      <c r="I278" s="98">
        <v>6.6841888270459782E-2</v>
      </c>
    </row>
    <row r="279" spans="1:9" ht="12" customHeight="1" x14ac:dyDescent="0.2">
      <c r="A279" s="6">
        <v>40330</v>
      </c>
      <c r="B279" s="6">
        <v>39966</v>
      </c>
      <c r="C279" s="6"/>
      <c r="D279" s="6" t="s">
        <v>4</v>
      </c>
      <c r="E279" s="9">
        <v>20838</v>
      </c>
      <c r="F279" s="9">
        <v>17829</v>
      </c>
      <c r="G279" s="97"/>
      <c r="H279" s="98">
        <v>0.16876998149082945</v>
      </c>
      <c r="I279" s="98">
        <v>8.7181092502738977E-2</v>
      </c>
    </row>
    <row r="280" spans="1:9" ht="12" customHeight="1" x14ac:dyDescent="0.2">
      <c r="A280" s="6">
        <v>40331</v>
      </c>
      <c r="B280" s="6">
        <v>39967</v>
      </c>
      <c r="C280" s="6"/>
      <c r="D280" s="6" t="s">
        <v>5</v>
      </c>
      <c r="E280" s="9">
        <v>20879</v>
      </c>
      <c r="F280" s="9">
        <v>18504</v>
      </c>
      <c r="G280" s="97"/>
      <c r="H280" s="98">
        <v>0.12835062689148291</v>
      </c>
      <c r="I280" s="98">
        <v>7.2973945218151037E-2</v>
      </c>
    </row>
    <row r="281" spans="1:9" ht="12" customHeight="1" x14ac:dyDescent="0.2">
      <c r="A281" s="6">
        <v>40332</v>
      </c>
      <c r="B281" s="6">
        <v>39968</v>
      </c>
      <c r="C281" s="6"/>
      <c r="D281" s="6" t="s">
        <v>6</v>
      </c>
      <c r="E281" s="9">
        <v>21349</v>
      </c>
      <c r="F281" s="9">
        <v>20940</v>
      </c>
      <c r="G281" s="97"/>
      <c r="H281" s="98">
        <v>1.9531996179560585E-2</v>
      </c>
      <c r="I281" s="98">
        <v>-1.7081031307550676E-2</v>
      </c>
    </row>
    <row r="282" spans="1:9" ht="12" customHeight="1" x14ac:dyDescent="0.2">
      <c r="A282" s="6">
        <v>40333</v>
      </c>
      <c r="B282" s="6">
        <v>39969</v>
      </c>
      <c r="C282" s="6"/>
      <c r="D282" s="6" t="s">
        <v>7</v>
      </c>
      <c r="E282" s="9">
        <v>22607</v>
      </c>
      <c r="F282" s="9">
        <v>21576</v>
      </c>
      <c r="G282" s="97"/>
      <c r="H282" s="98">
        <v>4.7784575454208333E-2</v>
      </c>
      <c r="I282" s="98">
        <v>2.6424517593643504E-2</v>
      </c>
    </row>
    <row r="283" spans="1:9" ht="12" customHeight="1" x14ac:dyDescent="0.2">
      <c r="A283" s="6">
        <v>40334</v>
      </c>
      <c r="B283" s="6">
        <v>39970</v>
      </c>
      <c r="C283" s="6"/>
      <c r="D283" s="6" t="s">
        <v>1</v>
      </c>
      <c r="E283" s="9">
        <v>24944</v>
      </c>
      <c r="F283" s="9">
        <v>22579</v>
      </c>
      <c r="G283" s="97"/>
      <c r="H283" s="98">
        <v>0.10474334558660692</v>
      </c>
      <c r="I283" s="98">
        <v>0.13433378808549334</v>
      </c>
    </row>
    <row r="284" spans="1:9" ht="12" customHeight="1" x14ac:dyDescent="0.2">
      <c r="A284" s="6">
        <v>40335</v>
      </c>
      <c r="B284" s="6">
        <v>39971</v>
      </c>
      <c r="C284" s="6"/>
      <c r="D284" s="6" t="s">
        <v>2</v>
      </c>
      <c r="E284" s="9">
        <v>22977</v>
      </c>
      <c r="F284" s="9">
        <v>20417</v>
      </c>
      <c r="G284" s="97"/>
      <c r="H284" s="98">
        <v>0.12538570798844106</v>
      </c>
      <c r="I284" s="98">
        <v>5.4232622161046073E-2</v>
      </c>
    </row>
    <row r="285" spans="1:9" ht="12" customHeight="1" x14ac:dyDescent="0.2">
      <c r="A285" s="6">
        <v>40336</v>
      </c>
      <c r="B285" s="6">
        <v>39972</v>
      </c>
      <c r="C285" s="6"/>
      <c r="D285" s="6" t="s">
        <v>3</v>
      </c>
      <c r="E285" s="9">
        <v>22705</v>
      </c>
      <c r="F285" s="9">
        <v>20214</v>
      </c>
      <c r="G285" s="97"/>
      <c r="H285" s="98">
        <v>0.12323142376570684</v>
      </c>
      <c r="I285" s="98">
        <v>9.6859903381642409E-2</v>
      </c>
    </row>
    <row r="286" spans="1:9" ht="12" customHeight="1" x14ac:dyDescent="0.2">
      <c r="A286" s="6">
        <v>40337</v>
      </c>
      <c r="B286" s="6">
        <v>39973</v>
      </c>
      <c r="C286" s="6"/>
      <c r="D286" s="6" t="s">
        <v>4</v>
      </c>
      <c r="E286" s="9">
        <v>22223</v>
      </c>
      <c r="F286" s="9">
        <v>19300</v>
      </c>
      <c r="G286" s="97"/>
      <c r="H286" s="98">
        <v>0.15145077720207256</v>
      </c>
      <c r="I286" s="98">
        <v>0.11312579829196823</v>
      </c>
    </row>
    <row r="287" spans="1:9" ht="12" customHeight="1" x14ac:dyDescent="0.2">
      <c r="A287" s="6">
        <v>40338</v>
      </c>
      <c r="B287" s="6">
        <v>39974</v>
      </c>
      <c r="C287" s="6"/>
      <c r="D287" s="6" t="s">
        <v>5</v>
      </c>
      <c r="E287" s="9">
        <v>24316</v>
      </c>
      <c r="F287" s="9">
        <v>19526</v>
      </c>
      <c r="G287" s="97"/>
      <c r="H287" s="98">
        <v>0.24531394038717602</v>
      </c>
      <c r="I287" s="98">
        <v>0.14057882639898689</v>
      </c>
    </row>
    <row r="288" spans="1:9" ht="12" customHeight="1" x14ac:dyDescent="0.2">
      <c r="A288" s="6">
        <v>40339</v>
      </c>
      <c r="B288" s="6">
        <v>39975</v>
      </c>
      <c r="C288" s="6"/>
      <c r="D288" s="6" t="s">
        <v>6</v>
      </c>
      <c r="E288" s="9">
        <v>24403</v>
      </c>
      <c r="F288" s="9">
        <v>21948</v>
      </c>
      <c r="G288" s="97"/>
      <c r="H288" s="98">
        <v>0.11185529433205765</v>
      </c>
      <c r="I288" s="98">
        <v>9.1075739962442892E-2</v>
      </c>
    </row>
    <row r="289" spans="1:9" ht="12" customHeight="1" x14ac:dyDescent="0.2">
      <c r="A289" s="6">
        <v>40340</v>
      </c>
      <c r="B289" s="6">
        <v>39976</v>
      </c>
      <c r="C289" s="6"/>
      <c r="D289" s="6" t="s">
        <v>7</v>
      </c>
      <c r="E289" s="9">
        <v>25214</v>
      </c>
      <c r="F289" s="9">
        <v>22428</v>
      </c>
      <c r="G289" s="97"/>
      <c r="H289" s="98">
        <v>0.12421972534332082</v>
      </c>
      <c r="I289" s="98">
        <v>4.8094109822504949E-2</v>
      </c>
    </row>
    <row r="290" spans="1:9" ht="12" customHeight="1" x14ac:dyDescent="0.2">
      <c r="A290" s="6">
        <v>40341</v>
      </c>
      <c r="B290" s="6">
        <v>39977</v>
      </c>
      <c r="C290" s="6"/>
      <c r="D290" s="6" t="s">
        <v>1</v>
      </c>
      <c r="E290" s="9">
        <v>26085</v>
      </c>
      <c r="F290" s="9">
        <v>24121</v>
      </c>
      <c r="G290" s="97"/>
      <c r="H290" s="98">
        <v>8.1422826582645769E-2</v>
      </c>
      <c r="I290" s="98">
        <v>2.7858775317203932E-2</v>
      </c>
    </row>
    <row r="291" spans="1:9" ht="12" customHeight="1" x14ac:dyDescent="0.2">
      <c r="A291" s="6">
        <v>40342</v>
      </c>
      <c r="B291" s="6">
        <v>39978</v>
      </c>
      <c r="C291" s="6"/>
      <c r="D291" s="6" t="s">
        <v>2</v>
      </c>
      <c r="E291" s="9">
        <v>25075</v>
      </c>
      <c r="F291" s="9">
        <v>22823</v>
      </c>
      <c r="G291" s="97"/>
      <c r="H291" s="98">
        <v>9.8672391885378685E-2</v>
      </c>
      <c r="I291" s="98">
        <v>5.2289227411977057E-2</v>
      </c>
    </row>
    <row r="292" spans="1:9" ht="12" customHeight="1" x14ac:dyDescent="0.2">
      <c r="A292" s="6">
        <v>40343</v>
      </c>
      <c r="B292" s="6">
        <v>39979</v>
      </c>
      <c r="C292" s="6"/>
      <c r="D292" s="6" t="s">
        <v>3</v>
      </c>
      <c r="E292" s="9">
        <v>25317</v>
      </c>
      <c r="F292" s="9">
        <v>21968</v>
      </c>
      <c r="G292" s="97"/>
      <c r="H292" s="98">
        <v>0.1524490167516388</v>
      </c>
      <c r="I292" s="98">
        <v>0.11337349927437446</v>
      </c>
    </row>
    <row r="293" spans="1:9" ht="12" customHeight="1" x14ac:dyDescent="0.2">
      <c r="A293" s="6">
        <v>40344</v>
      </c>
      <c r="B293" s="6">
        <v>39980</v>
      </c>
      <c r="C293" s="6"/>
      <c r="D293" s="6" t="s">
        <v>4</v>
      </c>
      <c r="E293" s="9">
        <v>24417</v>
      </c>
      <c r="F293" s="9">
        <v>21301</v>
      </c>
      <c r="G293" s="97"/>
      <c r="H293" s="98">
        <v>0.14628421200882591</v>
      </c>
      <c r="I293" s="98">
        <v>0.11041884578652961</v>
      </c>
    </row>
    <row r="294" spans="1:9" ht="12" customHeight="1" x14ac:dyDescent="0.2">
      <c r="A294" s="6">
        <v>40345</v>
      </c>
      <c r="B294" s="6">
        <v>39981</v>
      </c>
      <c r="C294" s="6"/>
      <c r="D294" s="6" t="s">
        <v>5</v>
      </c>
      <c r="E294" s="9">
        <v>24932</v>
      </c>
      <c r="F294" s="9">
        <v>20958</v>
      </c>
      <c r="G294" s="97"/>
      <c r="H294" s="98">
        <v>0.18961732989789093</v>
      </c>
      <c r="I294" s="98">
        <v>0.12053932584269655</v>
      </c>
    </row>
    <row r="295" spans="1:9" ht="12" customHeight="1" x14ac:dyDescent="0.2">
      <c r="A295" s="6">
        <v>40346</v>
      </c>
      <c r="B295" s="6">
        <v>39982</v>
      </c>
      <c r="C295" s="6"/>
      <c r="D295" s="6" t="s">
        <v>6</v>
      </c>
      <c r="E295" s="9">
        <v>24459</v>
      </c>
      <c r="F295" s="9">
        <v>23153</v>
      </c>
      <c r="G295" s="97"/>
      <c r="H295" s="98">
        <v>5.6407377013777849E-2</v>
      </c>
      <c r="I295" s="98">
        <v>5.2679147837314311E-2</v>
      </c>
    </row>
    <row r="296" spans="1:9" ht="12" customHeight="1" x14ac:dyDescent="0.2">
      <c r="A296" s="6">
        <v>40347</v>
      </c>
      <c r="B296" s="6">
        <v>39983</v>
      </c>
      <c r="C296" s="6"/>
      <c r="D296" s="6" t="s">
        <v>7</v>
      </c>
      <c r="E296" s="9">
        <v>26013.212553337442</v>
      </c>
      <c r="F296" s="9">
        <v>22508</v>
      </c>
      <c r="G296" s="97"/>
      <c r="H296" s="98">
        <v>0.15573185326716898</v>
      </c>
      <c r="I296" s="98">
        <v>8.0148343368244834E-2</v>
      </c>
    </row>
    <row r="297" spans="1:9" ht="12" customHeight="1" x14ac:dyDescent="0.2">
      <c r="A297" s="6">
        <v>40348</v>
      </c>
      <c r="B297" s="6">
        <v>39984</v>
      </c>
      <c r="C297" s="6"/>
      <c r="D297" s="6" t="s">
        <v>1</v>
      </c>
      <c r="E297" s="9">
        <v>26837.532380105891</v>
      </c>
      <c r="F297" s="9">
        <v>23796</v>
      </c>
      <c r="G297" s="97"/>
      <c r="H297" s="98">
        <v>0.12781695999772613</v>
      </c>
      <c r="I297" s="98">
        <v>8.8964592416550747E-2</v>
      </c>
    </row>
    <row r="298" spans="1:9" ht="12" customHeight="1" x14ac:dyDescent="0.2">
      <c r="A298" s="6">
        <v>40349</v>
      </c>
      <c r="B298" s="6">
        <v>39985</v>
      </c>
      <c r="C298" s="6"/>
      <c r="D298" s="6" t="s">
        <v>2</v>
      </c>
      <c r="E298" s="9">
        <v>25950</v>
      </c>
      <c r="F298" s="9">
        <v>22952</v>
      </c>
      <c r="G298" s="97"/>
      <c r="H298" s="98">
        <v>0.13062042523527362</v>
      </c>
      <c r="I298" s="98">
        <v>7.3067857585907392E-2</v>
      </c>
    </row>
    <row r="299" spans="1:9" ht="12" customHeight="1" x14ac:dyDescent="0.2">
      <c r="A299" s="6">
        <v>40350</v>
      </c>
      <c r="B299" s="6">
        <v>39986</v>
      </c>
      <c r="C299" s="6"/>
      <c r="D299" s="6" t="s">
        <v>3</v>
      </c>
      <c r="E299" s="9">
        <v>25547</v>
      </c>
      <c r="F299" s="9">
        <v>22364</v>
      </c>
      <c r="G299" s="97"/>
      <c r="H299" s="98">
        <v>0.14232695403326767</v>
      </c>
      <c r="I299" s="98">
        <v>0.11378994637485285</v>
      </c>
    </row>
    <row r="300" spans="1:9" ht="12" customHeight="1" x14ac:dyDescent="0.2">
      <c r="A300" s="6">
        <v>40351</v>
      </c>
      <c r="B300" s="6">
        <v>39987</v>
      </c>
      <c r="C300" s="6"/>
      <c r="D300" s="6" t="s">
        <v>4</v>
      </c>
      <c r="E300" s="9">
        <v>25615</v>
      </c>
      <c r="F300" s="9">
        <v>21926</v>
      </c>
      <c r="G300" s="97"/>
      <c r="H300" s="98">
        <v>0.1682477424062756</v>
      </c>
      <c r="I300" s="98">
        <v>0.13491360212671699</v>
      </c>
    </row>
    <row r="301" spans="1:9" ht="12" customHeight="1" x14ac:dyDescent="0.2">
      <c r="A301" s="6">
        <v>40352</v>
      </c>
      <c r="B301" s="6">
        <v>39988</v>
      </c>
      <c r="C301" s="6"/>
      <c r="D301" s="6" t="s">
        <v>5</v>
      </c>
      <c r="E301" s="9">
        <v>25556</v>
      </c>
      <c r="F301" s="9">
        <v>21636</v>
      </c>
      <c r="G301" s="97"/>
      <c r="H301" s="98">
        <v>0.18117951562211121</v>
      </c>
      <c r="I301" s="98">
        <v>0.14298492776957827</v>
      </c>
    </row>
    <row r="302" spans="1:9" ht="12" customHeight="1" x14ac:dyDescent="0.2">
      <c r="A302" s="6">
        <v>40353</v>
      </c>
      <c r="B302" s="6">
        <v>39989</v>
      </c>
      <c r="C302" s="6"/>
      <c r="D302" s="6" t="s">
        <v>6</v>
      </c>
      <c r="E302" s="9">
        <v>25474</v>
      </c>
      <c r="F302" s="9">
        <v>22777</v>
      </c>
      <c r="G302" s="97"/>
      <c r="H302" s="98">
        <v>0.11840892128023883</v>
      </c>
      <c r="I302" s="98">
        <v>0.11026847977684806</v>
      </c>
    </row>
    <row r="303" spans="1:9" ht="12" customHeight="1" x14ac:dyDescent="0.2">
      <c r="A303" s="6">
        <v>40354</v>
      </c>
      <c r="B303" s="6">
        <v>39990</v>
      </c>
      <c r="C303" s="6"/>
      <c r="D303" s="6" t="s">
        <v>7</v>
      </c>
      <c r="E303" s="9">
        <v>25977</v>
      </c>
      <c r="F303" s="9">
        <v>22530</v>
      </c>
      <c r="G303" s="97"/>
      <c r="H303" s="98">
        <v>0.15299600532623159</v>
      </c>
      <c r="I303" s="98">
        <v>0.1442100162974056</v>
      </c>
    </row>
    <row r="304" spans="1:9" ht="12" customHeight="1" x14ac:dyDescent="0.2">
      <c r="A304" s="6">
        <v>40355</v>
      </c>
      <c r="B304" s="6">
        <v>39991</v>
      </c>
      <c r="C304" s="6"/>
      <c r="D304" s="6" t="s">
        <v>1</v>
      </c>
      <c r="E304" s="9">
        <v>27138</v>
      </c>
      <c r="F304" s="9">
        <v>24046</v>
      </c>
      <c r="G304" s="97"/>
      <c r="H304" s="98">
        <v>0.12858687515595113</v>
      </c>
      <c r="I304" s="98">
        <v>0.1040234327325984</v>
      </c>
    </row>
    <row r="305" spans="1:9" ht="12" customHeight="1" x14ac:dyDescent="0.2">
      <c r="A305" s="6">
        <v>40356</v>
      </c>
      <c r="B305" s="6">
        <v>39992</v>
      </c>
      <c r="C305" s="6"/>
      <c r="D305" s="6" t="s">
        <v>2</v>
      </c>
      <c r="E305" s="9">
        <v>24989</v>
      </c>
      <c r="F305" s="9">
        <v>22523</v>
      </c>
      <c r="G305" s="97"/>
      <c r="H305" s="98">
        <v>0.10948807885272838</v>
      </c>
      <c r="I305" s="98">
        <v>3.1793220199017203E-2</v>
      </c>
    </row>
    <row r="306" spans="1:9" ht="12" customHeight="1" x14ac:dyDescent="0.2">
      <c r="A306" s="6">
        <v>40357</v>
      </c>
      <c r="B306" s="6">
        <v>39993</v>
      </c>
      <c r="C306" s="6"/>
      <c r="D306" s="6" t="s">
        <v>3</v>
      </c>
      <c r="E306" s="9">
        <v>25139</v>
      </c>
      <c r="F306" s="9">
        <v>22013</v>
      </c>
      <c r="G306" s="97"/>
      <c r="H306" s="98">
        <v>0.14200699586607923</v>
      </c>
      <c r="I306" s="98">
        <v>0.1048167355190297</v>
      </c>
    </row>
    <row r="307" spans="1:9" ht="12" customHeight="1" x14ac:dyDescent="0.2">
      <c r="A307" s="6">
        <v>40358</v>
      </c>
      <c r="B307" s="6">
        <v>39994</v>
      </c>
      <c r="C307" s="6"/>
      <c r="D307" s="6" t="s">
        <v>4</v>
      </c>
      <c r="E307" s="9">
        <v>25679</v>
      </c>
      <c r="F307" s="9">
        <v>22444</v>
      </c>
      <c r="G307" s="97"/>
      <c r="H307" s="98">
        <v>0.14413651755480306</v>
      </c>
      <c r="I307" s="98">
        <v>8.9385711861530659E-2</v>
      </c>
    </row>
    <row r="308" spans="1:9" ht="12" customHeight="1" x14ac:dyDescent="0.2">
      <c r="A308" s="6">
        <v>40359</v>
      </c>
      <c r="B308" s="6">
        <v>39995</v>
      </c>
      <c r="C308" s="6"/>
      <c r="D308" s="6" t="s">
        <v>5</v>
      </c>
      <c r="E308" s="9">
        <v>26193</v>
      </c>
      <c r="F308" s="9">
        <v>22413</v>
      </c>
      <c r="G308" s="97"/>
      <c r="H308" s="98">
        <v>0.16865212153660813</v>
      </c>
      <c r="I308" s="98">
        <v>0.12925199396421649</v>
      </c>
    </row>
    <row r="309" spans="1:9" ht="12" customHeight="1" x14ac:dyDescent="0.2">
      <c r="A309" s="6">
        <v>40360</v>
      </c>
      <c r="B309" s="6">
        <v>39996</v>
      </c>
      <c r="C309" s="6"/>
      <c r="D309" s="6" t="s">
        <v>6</v>
      </c>
      <c r="E309" s="9">
        <v>25539</v>
      </c>
      <c r="F309" s="9">
        <v>23175</v>
      </c>
      <c r="G309" s="97"/>
      <c r="H309" s="98">
        <v>0.10200647249190942</v>
      </c>
      <c r="I309" s="98">
        <v>0.10467580777715302</v>
      </c>
    </row>
    <row r="310" spans="1:9" ht="12" customHeight="1" x14ac:dyDescent="0.2">
      <c r="A310" s="6">
        <v>40361</v>
      </c>
      <c r="B310" s="6">
        <v>39997</v>
      </c>
      <c r="C310" s="6"/>
      <c r="D310" s="6" t="s">
        <v>7</v>
      </c>
      <c r="E310" s="9">
        <v>26904</v>
      </c>
      <c r="F310" s="9">
        <v>23756</v>
      </c>
      <c r="G310" s="97"/>
      <c r="H310" s="98">
        <v>0.13251389122747947</v>
      </c>
      <c r="I310" s="98">
        <v>0.2404444649361428</v>
      </c>
    </row>
    <row r="311" spans="1:9" ht="12" customHeight="1" x14ac:dyDescent="0.2">
      <c r="A311" s="6">
        <v>40362</v>
      </c>
      <c r="B311" s="6">
        <v>39998</v>
      </c>
      <c r="C311" s="6"/>
      <c r="D311" s="6" t="s">
        <v>1</v>
      </c>
      <c r="E311" s="9">
        <v>27284</v>
      </c>
      <c r="F311" s="9">
        <v>23443</v>
      </c>
      <c r="G311" s="97"/>
      <c r="H311" s="98">
        <v>0.16384421789020176</v>
      </c>
      <c r="I311" s="98">
        <v>0.22168987596829814</v>
      </c>
    </row>
    <row r="312" spans="1:9" ht="12" customHeight="1" x14ac:dyDescent="0.2">
      <c r="A312" s="6">
        <v>40363</v>
      </c>
      <c r="B312" s="6">
        <v>39999</v>
      </c>
      <c r="C312" s="6"/>
      <c r="D312" s="6" t="s">
        <v>2</v>
      </c>
      <c r="E312" s="9">
        <v>23943</v>
      </c>
      <c r="F312" s="9">
        <v>21608</v>
      </c>
      <c r="G312" s="97"/>
      <c r="H312" s="98">
        <v>0.10806182895223992</v>
      </c>
      <c r="I312" s="98">
        <v>0.10290662858722199</v>
      </c>
    </row>
    <row r="313" spans="1:9" ht="12" customHeight="1" x14ac:dyDescent="0.2">
      <c r="A313" s="6">
        <v>40364</v>
      </c>
      <c r="B313" s="6">
        <v>40000</v>
      </c>
      <c r="C313" s="6"/>
      <c r="D313" s="6" t="s">
        <v>3</v>
      </c>
      <c r="E313" s="9">
        <v>24574</v>
      </c>
      <c r="F313" s="9">
        <v>21574</v>
      </c>
      <c r="G313" s="97"/>
      <c r="H313" s="98">
        <v>0.13905627143784183</v>
      </c>
      <c r="I313" s="98">
        <v>9.7053571428571406E-2</v>
      </c>
    </row>
    <row r="314" spans="1:9" ht="12" customHeight="1" x14ac:dyDescent="0.2">
      <c r="A314" s="6">
        <v>40365</v>
      </c>
      <c r="B314" s="6">
        <v>40001</v>
      </c>
      <c r="C314" s="6"/>
      <c r="D314" s="6" t="s">
        <v>4</v>
      </c>
      <c r="E314" s="9">
        <v>25612</v>
      </c>
      <c r="F314" s="9">
        <v>21922</v>
      </c>
      <c r="G314" s="97"/>
      <c r="H314" s="98">
        <v>0.16832405802390293</v>
      </c>
      <c r="I314" s="98">
        <v>0.13805820928682522</v>
      </c>
    </row>
    <row r="315" spans="1:9" ht="12" customHeight="1" x14ac:dyDescent="0.2">
      <c r="A315" s="6">
        <v>40366</v>
      </c>
      <c r="B315" s="6">
        <v>40002</v>
      </c>
      <c r="C315" s="6"/>
      <c r="D315" s="6" t="s">
        <v>5</v>
      </c>
      <c r="E315" s="9">
        <v>23925</v>
      </c>
      <c r="F315" s="9">
        <v>22876</v>
      </c>
      <c r="G315" s="97"/>
      <c r="H315" s="98">
        <v>4.5855918866934742E-2</v>
      </c>
      <c r="I315" s="98">
        <v>7.4508218808946314E-2</v>
      </c>
    </row>
    <row r="316" spans="1:9" ht="12" customHeight="1" x14ac:dyDescent="0.2">
      <c r="A316" s="6">
        <v>40367</v>
      </c>
      <c r="B316" s="6">
        <v>40003</v>
      </c>
      <c r="C316" s="6"/>
      <c r="D316" s="6" t="s">
        <v>6</v>
      </c>
      <c r="E316" s="9">
        <v>24600</v>
      </c>
      <c r="F316" s="9">
        <v>23520</v>
      </c>
      <c r="G316" s="97"/>
      <c r="H316" s="98">
        <v>4.5918367346938771E-2</v>
      </c>
      <c r="I316" s="98">
        <v>0.12113754443532954</v>
      </c>
    </row>
    <row r="317" spans="1:9" ht="12" customHeight="1" x14ac:dyDescent="0.2">
      <c r="A317" s="6">
        <v>40368</v>
      </c>
      <c r="B317" s="6">
        <v>40004</v>
      </c>
      <c r="C317" s="6"/>
      <c r="D317" s="6" t="s">
        <v>7</v>
      </c>
      <c r="E317" s="9">
        <v>25457</v>
      </c>
      <c r="F317" s="9">
        <v>24323</v>
      </c>
      <c r="G317" s="97"/>
      <c r="H317" s="98">
        <v>4.6622538338198405E-2</v>
      </c>
      <c r="I317" s="98">
        <v>7.8549336948692927E-2</v>
      </c>
    </row>
    <row r="318" spans="1:9" ht="12" customHeight="1" x14ac:dyDescent="0.2">
      <c r="A318" s="6">
        <v>40369</v>
      </c>
      <c r="B318" s="6">
        <v>40005</v>
      </c>
      <c r="C318" s="6"/>
      <c r="D318" s="6" t="s">
        <v>1</v>
      </c>
      <c r="E318" s="9">
        <v>27107</v>
      </c>
      <c r="F318" s="9">
        <v>24670</v>
      </c>
      <c r="G318" s="97"/>
      <c r="H318" s="98">
        <v>9.8783948115119591E-2</v>
      </c>
      <c r="I318" s="98">
        <v>0.11887563462252859</v>
      </c>
    </row>
    <row r="319" spans="1:9" ht="12" customHeight="1" x14ac:dyDescent="0.2">
      <c r="A319" s="6">
        <v>40370</v>
      </c>
      <c r="B319" s="6">
        <v>40006</v>
      </c>
      <c r="C319" s="6"/>
      <c r="D319" s="6" t="s">
        <v>2</v>
      </c>
      <c r="E319" s="9">
        <v>24958</v>
      </c>
      <c r="F319" s="9">
        <v>24098</v>
      </c>
      <c r="G319" s="97"/>
      <c r="H319" s="98">
        <v>3.568760893020162E-2</v>
      </c>
      <c r="I319" s="98">
        <v>8.1509728300905637E-2</v>
      </c>
    </row>
    <row r="320" spans="1:9" ht="12" customHeight="1" x14ac:dyDescent="0.2">
      <c r="A320" s="6">
        <v>40371</v>
      </c>
      <c r="B320" s="6">
        <v>40007</v>
      </c>
      <c r="C320" s="6"/>
      <c r="D320" s="6" t="s">
        <v>3</v>
      </c>
      <c r="E320" s="9">
        <v>24747</v>
      </c>
      <c r="F320" s="9">
        <v>22795</v>
      </c>
      <c r="G320" s="97"/>
      <c r="H320" s="98">
        <v>8.5632814213643327E-2</v>
      </c>
      <c r="I320" s="98">
        <v>0.11498085154314031</v>
      </c>
    </row>
    <row r="321" spans="1:9" ht="12" customHeight="1" x14ac:dyDescent="0.2">
      <c r="A321" s="6">
        <v>40372</v>
      </c>
      <c r="B321" s="6">
        <v>40008</v>
      </c>
      <c r="C321" s="6"/>
      <c r="D321" s="6" t="s">
        <v>4</v>
      </c>
      <c r="E321" s="9">
        <v>24573</v>
      </c>
      <c r="F321" s="9">
        <v>23543</v>
      </c>
      <c r="G321" s="97"/>
      <c r="H321" s="98">
        <v>4.3749734528309991E-2</v>
      </c>
      <c r="I321" s="98">
        <v>9.8578326180257525E-2</v>
      </c>
    </row>
    <row r="322" spans="1:9" ht="12" customHeight="1" x14ac:dyDescent="0.2">
      <c r="A322" s="6">
        <v>40373</v>
      </c>
      <c r="B322" s="6">
        <v>40009</v>
      </c>
      <c r="C322" s="6"/>
      <c r="D322" s="6" t="s">
        <v>5</v>
      </c>
      <c r="E322" s="9">
        <v>24610</v>
      </c>
      <c r="F322" s="9">
        <v>22489</v>
      </c>
      <c r="G322" s="97"/>
      <c r="H322" s="98">
        <v>9.4312775134510307E-2</v>
      </c>
      <c r="I322" s="98">
        <v>0.10985839271218545</v>
      </c>
    </row>
    <row r="323" spans="1:9" ht="12" customHeight="1" x14ac:dyDescent="0.2">
      <c r="A323" s="6">
        <v>40374</v>
      </c>
      <c r="B323" s="6">
        <v>40010</v>
      </c>
      <c r="C323" s="6"/>
      <c r="D323" s="6" t="s">
        <v>6</v>
      </c>
      <c r="E323" s="9">
        <v>25227</v>
      </c>
      <c r="F323" s="9">
        <v>23743</v>
      </c>
      <c r="G323" s="97"/>
      <c r="H323" s="98">
        <v>6.2502632354799248E-2</v>
      </c>
      <c r="I323" s="98">
        <v>0.11063661178128026</v>
      </c>
    </row>
    <row r="324" spans="1:9" ht="12" customHeight="1" x14ac:dyDescent="0.2">
      <c r="A324" s="6">
        <v>40375</v>
      </c>
      <c r="B324" s="6">
        <v>40011</v>
      </c>
      <c r="C324" s="6"/>
      <c r="D324" s="6" t="s">
        <v>7</v>
      </c>
      <c r="E324" s="9">
        <v>26100</v>
      </c>
      <c r="F324" s="9">
        <v>24646</v>
      </c>
      <c r="G324" s="97"/>
      <c r="H324" s="98">
        <v>5.8995374502961884E-2</v>
      </c>
      <c r="I324" s="98">
        <v>9.4752736881842159E-2</v>
      </c>
    </row>
    <row r="325" spans="1:9" ht="12" customHeight="1" x14ac:dyDescent="0.2">
      <c r="A325" s="6">
        <v>40376</v>
      </c>
      <c r="B325" s="6">
        <v>40012</v>
      </c>
      <c r="C325" s="6"/>
      <c r="D325" s="6" t="s">
        <v>1</v>
      </c>
      <c r="E325" s="9">
        <v>26747</v>
      </c>
      <c r="F325" s="9">
        <v>25132</v>
      </c>
      <c r="G325" s="97"/>
      <c r="H325" s="98">
        <v>6.4260703485595982E-2</v>
      </c>
      <c r="I325" s="98">
        <v>3.6866180803225346E-2</v>
      </c>
    </row>
    <row r="326" spans="1:9" ht="12" customHeight="1" x14ac:dyDescent="0.2">
      <c r="A326" s="6">
        <v>40377</v>
      </c>
      <c r="B326" s="6">
        <v>40013</v>
      </c>
      <c r="C326" s="6"/>
      <c r="D326" s="6" t="s">
        <v>2</v>
      </c>
      <c r="E326" s="9">
        <v>24959</v>
      </c>
      <c r="F326" s="9">
        <v>24203</v>
      </c>
      <c r="G326" s="97"/>
      <c r="H326" s="98">
        <v>3.1235797215221295E-2</v>
      </c>
      <c r="I326" s="98">
        <v>8.3948579866238271E-2</v>
      </c>
    </row>
    <row r="327" spans="1:9" ht="12" customHeight="1" x14ac:dyDescent="0.2">
      <c r="A327" s="6">
        <v>40378</v>
      </c>
      <c r="B327" s="6">
        <v>40014</v>
      </c>
      <c r="C327" s="6"/>
      <c r="D327" s="6" t="s">
        <v>3</v>
      </c>
      <c r="E327" s="9">
        <v>24137</v>
      </c>
      <c r="F327" s="9">
        <v>23050</v>
      </c>
      <c r="G327" s="97"/>
      <c r="H327" s="98">
        <v>4.7158351409978261E-2</v>
      </c>
      <c r="I327" s="98">
        <v>1.2755423152771339E-2</v>
      </c>
    </row>
    <row r="328" spans="1:9" ht="12" customHeight="1" x14ac:dyDescent="0.2">
      <c r="A328" s="6">
        <v>40379</v>
      </c>
      <c r="B328" s="6">
        <v>40015</v>
      </c>
      <c r="C328" s="6"/>
      <c r="D328" s="6" t="s">
        <v>4</v>
      </c>
      <c r="E328" s="9">
        <v>25279</v>
      </c>
      <c r="F328" s="9">
        <v>21844</v>
      </c>
      <c r="G328" s="97"/>
      <c r="H328" s="98">
        <v>0.15725141915400109</v>
      </c>
      <c r="I328" s="98">
        <v>0.19223694760175447</v>
      </c>
    </row>
    <row r="329" spans="1:9" ht="12" customHeight="1" x14ac:dyDescent="0.2">
      <c r="A329" s="6">
        <v>40380</v>
      </c>
      <c r="B329" s="6">
        <v>40016</v>
      </c>
      <c r="C329" s="6"/>
      <c r="D329" s="6" t="s">
        <v>5</v>
      </c>
      <c r="E329" s="9">
        <v>24506</v>
      </c>
      <c r="F329" s="9">
        <v>23234</v>
      </c>
      <c r="G329" s="97"/>
      <c r="H329" s="98">
        <v>5.4747353017130074E-2</v>
      </c>
      <c r="I329" s="98">
        <v>1.8410007064788347E-2</v>
      </c>
    </row>
    <row r="330" spans="1:9" ht="12" customHeight="1" x14ac:dyDescent="0.2">
      <c r="A330" s="6">
        <v>40381</v>
      </c>
      <c r="B330" s="6">
        <v>40017</v>
      </c>
      <c r="C330" s="6"/>
      <c r="D330" s="6" t="s">
        <v>6</v>
      </c>
      <c r="E330" s="9">
        <v>24705</v>
      </c>
      <c r="F330" s="9">
        <v>23692</v>
      </c>
      <c r="G330" s="97"/>
      <c r="H330" s="98">
        <v>4.2757048792841479E-2</v>
      </c>
      <c r="I330" s="98">
        <v>9.0921133975095048E-2</v>
      </c>
    </row>
    <row r="331" spans="1:9" ht="12" customHeight="1" x14ac:dyDescent="0.2">
      <c r="A331" s="6">
        <v>40382</v>
      </c>
      <c r="B331" s="6">
        <v>40018</v>
      </c>
      <c r="C331" s="6"/>
      <c r="D331" s="6" t="s">
        <v>7</v>
      </c>
      <c r="E331" s="9">
        <v>25951.731565494218</v>
      </c>
      <c r="F331" s="9">
        <v>24105</v>
      </c>
      <c r="G331" s="97"/>
      <c r="H331" s="98">
        <v>7.6611971188310202E-2</v>
      </c>
      <c r="I331" s="98">
        <v>0.1038123246775644</v>
      </c>
    </row>
    <row r="332" spans="1:9" ht="12" customHeight="1" x14ac:dyDescent="0.2">
      <c r="A332" s="6">
        <v>40383</v>
      </c>
      <c r="B332" s="6">
        <v>40019</v>
      </c>
      <c r="C332" s="6"/>
      <c r="D332" s="6" t="s">
        <v>1</v>
      </c>
      <c r="E332" s="9">
        <v>26918</v>
      </c>
      <c r="F332" s="9">
        <v>25132</v>
      </c>
      <c r="G332" s="97"/>
      <c r="H332" s="98">
        <v>7.1064777972306148E-2</v>
      </c>
      <c r="I332" s="98">
        <v>0.11794999584683108</v>
      </c>
    </row>
    <row r="333" spans="1:9" ht="12" customHeight="1" x14ac:dyDescent="0.2">
      <c r="A333" s="6">
        <v>40384</v>
      </c>
      <c r="B333" s="6">
        <v>40020</v>
      </c>
      <c r="C333" s="6"/>
      <c r="D333" s="6" t="s">
        <v>2</v>
      </c>
      <c r="E333" s="9">
        <v>26051</v>
      </c>
      <c r="F333" s="9">
        <v>24020</v>
      </c>
      <c r="G333" s="97"/>
      <c r="H333" s="98">
        <v>8.4554537885095815E-2</v>
      </c>
      <c r="I333" s="98">
        <v>0.15356684231501583</v>
      </c>
    </row>
    <row r="334" spans="1:9" ht="12" customHeight="1" x14ac:dyDescent="0.2">
      <c r="A334" s="6">
        <v>40385</v>
      </c>
      <c r="B334" s="6">
        <v>40021</v>
      </c>
      <c r="C334" s="6"/>
      <c r="D334" s="6" t="s">
        <v>3</v>
      </c>
      <c r="E334" s="9">
        <v>24847</v>
      </c>
      <c r="F334" s="9">
        <v>22308</v>
      </c>
      <c r="G334" s="97"/>
      <c r="H334" s="98">
        <v>0.11381567150797922</v>
      </c>
      <c r="I334" s="98">
        <v>8.025738011390815E-2</v>
      </c>
    </row>
    <row r="335" spans="1:9" ht="12" customHeight="1" x14ac:dyDescent="0.2">
      <c r="A335" s="6">
        <v>40386</v>
      </c>
      <c r="B335" s="6">
        <v>40022</v>
      </c>
      <c r="C335" s="6"/>
      <c r="D335" s="6" t="s">
        <v>4</v>
      </c>
      <c r="E335" s="9">
        <v>25330</v>
      </c>
      <c r="F335" s="9">
        <v>23011</v>
      </c>
      <c r="G335" s="97"/>
      <c r="H335" s="98">
        <v>0.10077788883577421</v>
      </c>
      <c r="I335" s="98">
        <v>0.17393520878713442</v>
      </c>
    </row>
    <row r="336" spans="1:9" ht="12" customHeight="1" x14ac:dyDescent="0.2">
      <c r="A336" s="6">
        <v>40387</v>
      </c>
      <c r="B336" s="6">
        <v>40023</v>
      </c>
      <c r="C336" s="6"/>
      <c r="D336" s="6" t="s">
        <v>5</v>
      </c>
      <c r="E336" s="9">
        <v>25357</v>
      </c>
      <c r="F336" s="9">
        <v>22317</v>
      </c>
      <c r="G336" s="97"/>
      <c r="H336" s="98">
        <v>0.13621902585472956</v>
      </c>
      <c r="I336" s="98">
        <v>0.1669658060656265</v>
      </c>
    </row>
    <row r="337" spans="1:9" ht="12" customHeight="1" x14ac:dyDescent="0.2">
      <c r="A337" s="6">
        <v>40388</v>
      </c>
      <c r="B337" s="6">
        <v>40024</v>
      </c>
      <c r="C337" s="6"/>
      <c r="D337" s="6" t="s">
        <v>6</v>
      </c>
      <c r="E337" s="9">
        <v>25486</v>
      </c>
      <c r="F337" s="9">
        <v>24335</v>
      </c>
      <c r="G337" s="97"/>
      <c r="H337" s="98">
        <v>4.7298130265050364E-2</v>
      </c>
      <c r="I337" s="98">
        <v>6.8326626425218029E-2</v>
      </c>
    </row>
    <row r="338" spans="1:9" ht="12" customHeight="1" x14ac:dyDescent="0.2">
      <c r="A338" s="6">
        <v>40389</v>
      </c>
      <c r="B338" s="6">
        <v>40025</v>
      </c>
      <c r="C338" s="6"/>
      <c r="D338" s="6" t="s">
        <v>7</v>
      </c>
      <c r="E338" s="9">
        <v>26648.5</v>
      </c>
      <c r="F338" s="9">
        <v>24710</v>
      </c>
      <c r="G338" s="97"/>
      <c r="H338" s="98">
        <v>7.8450020234722695E-2</v>
      </c>
      <c r="I338" s="98">
        <v>8.419789250986609E-2</v>
      </c>
    </row>
    <row r="339" spans="1:9" ht="12" customHeight="1" x14ac:dyDescent="0.2">
      <c r="A339" s="6">
        <v>40390</v>
      </c>
      <c r="B339" s="6">
        <v>40026</v>
      </c>
      <c r="C339" s="6"/>
      <c r="D339" s="6" t="s">
        <v>1</v>
      </c>
      <c r="E339" s="9">
        <v>27765</v>
      </c>
      <c r="F339" s="9">
        <v>25531</v>
      </c>
      <c r="G339" s="97"/>
      <c r="H339" s="98">
        <v>8.7501468802632099E-2</v>
      </c>
      <c r="I339" s="98">
        <v>7.9174440298507509E-2</v>
      </c>
    </row>
    <row r="340" spans="1:9" ht="12" customHeight="1" x14ac:dyDescent="0.2">
      <c r="A340" s="6">
        <v>40391</v>
      </c>
      <c r="B340" s="6">
        <v>40027</v>
      </c>
      <c r="C340" s="6"/>
      <c r="D340" s="6" t="s">
        <v>2</v>
      </c>
      <c r="E340" s="9">
        <v>26179</v>
      </c>
      <c r="F340" s="9">
        <v>25117</v>
      </c>
      <c r="G340" s="97"/>
      <c r="H340" s="98">
        <v>4.2282119679898145E-2</v>
      </c>
      <c r="I340" s="98">
        <v>6.7093302898137308E-2</v>
      </c>
    </row>
    <row r="341" spans="1:9" ht="12" customHeight="1" x14ac:dyDescent="0.2">
      <c r="A341" s="6">
        <v>40392</v>
      </c>
      <c r="B341" s="6">
        <v>40028</v>
      </c>
      <c r="C341" s="6"/>
      <c r="D341" s="6" t="s">
        <v>3</v>
      </c>
      <c r="E341" s="9">
        <v>26223</v>
      </c>
      <c r="F341" s="9">
        <v>24252</v>
      </c>
      <c r="G341" s="97"/>
      <c r="H341" s="98">
        <v>8.1271647699158844E-2</v>
      </c>
      <c r="I341" s="98">
        <v>9.2397417204749033E-2</v>
      </c>
    </row>
    <row r="342" spans="1:9" ht="12" customHeight="1" x14ac:dyDescent="0.2">
      <c r="A342" s="6">
        <v>40393</v>
      </c>
      <c r="B342" s="6">
        <v>40029</v>
      </c>
      <c r="C342" s="6"/>
      <c r="D342" s="6" t="s">
        <v>4</v>
      </c>
      <c r="E342" s="9">
        <v>25441</v>
      </c>
      <c r="F342" s="9">
        <v>23688</v>
      </c>
      <c r="G342" s="97"/>
      <c r="H342" s="98">
        <v>7.4003714961161871E-2</v>
      </c>
      <c r="I342" s="98">
        <v>6.2609639963244534E-2</v>
      </c>
    </row>
    <row r="343" spans="1:9" ht="12" customHeight="1" x14ac:dyDescent="0.2">
      <c r="A343" s="6">
        <v>40394</v>
      </c>
      <c r="B343" s="6">
        <v>40030</v>
      </c>
      <c r="C343" s="6"/>
      <c r="D343" s="6" t="s">
        <v>5</v>
      </c>
      <c r="E343" s="9">
        <v>25234</v>
      </c>
      <c r="F343" s="9">
        <v>24056</v>
      </c>
      <c r="G343" s="97"/>
      <c r="H343" s="98">
        <v>4.8969072164948502E-2</v>
      </c>
      <c r="I343" s="98">
        <v>5.1110092889573799E-2</v>
      </c>
    </row>
    <row r="344" spans="1:9" ht="12" customHeight="1" x14ac:dyDescent="0.2">
      <c r="A344" s="6">
        <v>40395</v>
      </c>
      <c r="B344" s="6">
        <v>40031</v>
      </c>
      <c r="C344" s="6"/>
      <c r="D344" s="6" t="s">
        <v>6</v>
      </c>
      <c r="E344" s="9">
        <v>25102</v>
      </c>
      <c r="F344" s="9">
        <v>24245</v>
      </c>
      <c r="G344" s="97"/>
      <c r="H344" s="98">
        <v>3.5347494328727525E-2</v>
      </c>
      <c r="I344" s="98">
        <v>7.8310924008763161E-2</v>
      </c>
    </row>
    <row r="345" spans="1:9" ht="12" customHeight="1" x14ac:dyDescent="0.2">
      <c r="A345" s="6">
        <v>40396</v>
      </c>
      <c r="B345" s="6">
        <v>40032</v>
      </c>
      <c r="C345" s="6"/>
      <c r="D345" s="6" t="s">
        <v>7</v>
      </c>
      <c r="E345" s="9">
        <v>26116</v>
      </c>
      <c r="F345" s="9">
        <v>24132</v>
      </c>
      <c r="G345" s="97"/>
      <c r="H345" s="98">
        <v>8.2214486988231306E-2</v>
      </c>
      <c r="I345" s="98">
        <v>0.11165027880645306</v>
      </c>
    </row>
    <row r="346" spans="1:9" ht="12" customHeight="1" x14ac:dyDescent="0.2">
      <c r="A346" s="6">
        <v>40397</v>
      </c>
      <c r="B346" s="6">
        <v>40033</v>
      </c>
      <c r="C346" s="6"/>
      <c r="D346" s="6" t="s">
        <v>1</v>
      </c>
      <c r="E346" s="9">
        <v>27868</v>
      </c>
      <c r="F346" s="9">
        <v>25186</v>
      </c>
      <c r="G346" s="97"/>
      <c r="H346" s="98">
        <v>0.10648773127928224</v>
      </c>
      <c r="I346" s="98">
        <v>0.10403296093811898</v>
      </c>
    </row>
    <row r="347" spans="1:9" ht="12" customHeight="1" x14ac:dyDescent="0.2">
      <c r="A347" s="6">
        <v>40398</v>
      </c>
      <c r="B347" s="6">
        <v>40034</v>
      </c>
      <c r="C347" s="6"/>
      <c r="D347" s="6" t="s">
        <v>2</v>
      </c>
      <c r="E347" s="9">
        <v>25504</v>
      </c>
      <c r="F347" s="9">
        <v>24557</v>
      </c>
      <c r="G347" s="97"/>
      <c r="H347" s="98">
        <v>3.856334242782089E-2</v>
      </c>
      <c r="I347" s="98">
        <v>7.3129681056972151E-2</v>
      </c>
    </row>
    <row r="348" spans="1:9" ht="12" customHeight="1" x14ac:dyDescent="0.2">
      <c r="A348" s="6">
        <v>40399</v>
      </c>
      <c r="B348" s="6">
        <v>40035</v>
      </c>
      <c r="C348" s="6"/>
      <c r="D348" s="6" t="s">
        <v>3</v>
      </c>
      <c r="E348" s="9">
        <v>25313</v>
      </c>
      <c r="F348" s="9">
        <v>23161</v>
      </c>
      <c r="G348" s="97"/>
      <c r="H348" s="98">
        <v>9.2914813695436305E-2</v>
      </c>
      <c r="I348" s="98">
        <v>0.13623305503187</v>
      </c>
    </row>
    <row r="349" spans="1:9" ht="12" customHeight="1" x14ac:dyDescent="0.2">
      <c r="A349" s="6">
        <v>40400</v>
      </c>
      <c r="B349" s="6">
        <v>40036</v>
      </c>
      <c r="C349" s="6"/>
      <c r="D349" s="6" t="s">
        <v>4</v>
      </c>
      <c r="E349" s="9">
        <v>25433</v>
      </c>
      <c r="F349" s="9">
        <v>22716</v>
      </c>
      <c r="G349" s="97"/>
      <c r="H349" s="98">
        <v>0.11960732523331563</v>
      </c>
      <c r="I349" s="98">
        <v>0.16510147052086666</v>
      </c>
    </row>
    <row r="350" spans="1:9" ht="12" customHeight="1" x14ac:dyDescent="0.2">
      <c r="A350" s="6">
        <v>40401</v>
      </c>
      <c r="B350" s="6">
        <v>40037</v>
      </c>
      <c r="C350" s="6"/>
      <c r="D350" s="6" t="s">
        <v>5</v>
      </c>
      <c r="E350" s="9">
        <v>25235</v>
      </c>
      <c r="F350" s="9">
        <v>22459</v>
      </c>
      <c r="G350" s="97"/>
      <c r="H350" s="98">
        <v>0.12360300992920426</v>
      </c>
      <c r="I350" s="98">
        <v>0.1979018323364663</v>
      </c>
    </row>
    <row r="351" spans="1:9" ht="12" customHeight="1" x14ac:dyDescent="0.2">
      <c r="A351" s="6">
        <v>40402</v>
      </c>
      <c r="B351" s="6">
        <v>40038</v>
      </c>
      <c r="C351" s="6"/>
      <c r="D351" s="6" t="s">
        <v>6</v>
      </c>
      <c r="E351" s="9">
        <v>24482</v>
      </c>
      <c r="F351" s="9">
        <v>23278</v>
      </c>
      <c r="G351" s="97"/>
      <c r="H351" s="98">
        <v>5.1722656585617255E-2</v>
      </c>
      <c r="I351" s="98">
        <v>8.1312662868247898E-2</v>
      </c>
    </row>
    <row r="352" spans="1:9" ht="12" customHeight="1" x14ac:dyDescent="0.2">
      <c r="A352" s="6">
        <v>40403</v>
      </c>
      <c r="B352" s="6">
        <v>40039</v>
      </c>
      <c r="C352" s="6"/>
      <c r="D352" s="6" t="s">
        <v>7</v>
      </c>
      <c r="E352" s="9">
        <v>25448</v>
      </c>
      <c r="F352" s="9">
        <v>23850</v>
      </c>
      <c r="G352" s="97"/>
      <c r="H352" s="98">
        <v>6.70020964360587E-2</v>
      </c>
      <c r="I352" s="98">
        <v>7.0142977291841824E-2</v>
      </c>
    </row>
    <row r="353" spans="1:9" ht="12" customHeight="1" x14ac:dyDescent="0.2">
      <c r="A353" s="6">
        <v>40404</v>
      </c>
      <c r="B353" s="6">
        <v>40040</v>
      </c>
      <c r="C353" s="6"/>
      <c r="D353" s="6" t="s">
        <v>1</v>
      </c>
      <c r="E353" s="9">
        <v>26325</v>
      </c>
      <c r="F353" s="9">
        <v>25040</v>
      </c>
      <c r="G353" s="97"/>
      <c r="H353" s="98">
        <v>5.1317891373801938E-2</v>
      </c>
      <c r="I353" s="98">
        <v>2.864176305095345E-2</v>
      </c>
    </row>
    <row r="354" spans="1:9" ht="12" customHeight="1" x14ac:dyDescent="0.2">
      <c r="A354" s="6">
        <v>40405</v>
      </c>
      <c r="B354" s="6">
        <v>40041</v>
      </c>
      <c r="C354" s="6"/>
      <c r="D354" s="6" t="s">
        <v>2</v>
      </c>
      <c r="E354" s="9">
        <v>25360</v>
      </c>
      <c r="F354" s="9">
        <v>22632</v>
      </c>
      <c r="G354" s="97"/>
      <c r="H354" s="98">
        <v>0.12053729232944499</v>
      </c>
      <c r="I354" s="98">
        <v>5.7680276932059904E-2</v>
      </c>
    </row>
    <row r="355" spans="1:9" ht="12" customHeight="1" x14ac:dyDescent="0.2">
      <c r="A355" s="6">
        <v>40406</v>
      </c>
      <c r="B355" s="6">
        <v>40042</v>
      </c>
      <c r="C355" s="6"/>
      <c r="D355" s="6" t="s">
        <v>3</v>
      </c>
      <c r="E355" s="9">
        <v>24566</v>
      </c>
      <c r="F355" s="9">
        <v>21867</v>
      </c>
      <c r="G355" s="97"/>
      <c r="H355" s="98">
        <v>0.12342799652444314</v>
      </c>
      <c r="I355" s="98">
        <v>9.1434156744268691E-2</v>
      </c>
    </row>
    <row r="356" spans="1:9" ht="12" customHeight="1" x14ac:dyDescent="0.2">
      <c r="A356" s="6">
        <v>40407</v>
      </c>
      <c r="B356" s="6">
        <v>40043</v>
      </c>
      <c r="C356" s="6"/>
      <c r="D356" s="6" t="s">
        <v>4</v>
      </c>
      <c r="E356" s="9">
        <v>23148</v>
      </c>
      <c r="F356" s="9">
        <v>21232</v>
      </c>
      <c r="G356" s="97"/>
      <c r="H356" s="98">
        <v>9.0241145440844051E-2</v>
      </c>
      <c r="I356" s="98">
        <v>0.1646206480177097</v>
      </c>
    </row>
    <row r="357" spans="1:9" ht="12" customHeight="1" x14ac:dyDescent="0.2">
      <c r="A357" s="6">
        <v>40408</v>
      </c>
      <c r="B357" s="6">
        <v>40044</v>
      </c>
      <c r="C357" s="6"/>
      <c r="D357" s="6" t="s">
        <v>5</v>
      </c>
      <c r="E357" s="9">
        <v>22449</v>
      </c>
      <c r="F357" s="9">
        <v>21541</v>
      </c>
      <c r="G357" s="97"/>
      <c r="H357" s="98">
        <v>4.2152174922241326E-2</v>
      </c>
      <c r="I357" s="98">
        <v>6.8135319027454067E-2</v>
      </c>
    </row>
    <row r="358" spans="1:9" ht="12" customHeight="1" x14ac:dyDescent="0.2">
      <c r="A358" s="6">
        <v>40409</v>
      </c>
      <c r="B358" s="6">
        <v>40045</v>
      </c>
      <c r="C358" s="6"/>
      <c r="D358" s="6" t="s">
        <v>6</v>
      </c>
      <c r="E358" s="9">
        <v>23221.292097073601</v>
      </c>
      <c r="F358" s="9">
        <v>22120</v>
      </c>
      <c r="G358" s="97"/>
      <c r="H358" s="98">
        <v>4.9787165328824656E-2</v>
      </c>
      <c r="I358" s="98">
        <v>0.12196415408385763</v>
      </c>
    </row>
    <row r="359" spans="1:9" ht="12" customHeight="1" x14ac:dyDescent="0.2">
      <c r="A359" s="6">
        <v>40410</v>
      </c>
      <c r="B359" s="6">
        <v>40046</v>
      </c>
      <c r="C359" s="6"/>
      <c r="D359" s="6" t="s">
        <v>7</v>
      </c>
      <c r="E359" s="9">
        <v>23327.544585850152</v>
      </c>
      <c r="F359" s="9">
        <v>22651</v>
      </c>
      <c r="G359" s="97"/>
      <c r="H359" s="98">
        <v>2.9868199454776923E-2</v>
      </c>
      <c r="I359" s="98">
        <v>8.4901152723009465E-2</v>
      </c>
    </row>
    <row r="360" spans="1:9" ht="12" customHeight="1" x14ac:dyDescent="0.2">
      <c r="A360" s="6">
        <v>40411</v>
      </c>
      <c r="B360" s="6">
        <v>40047</v>
      </c>
      <c r="C360" s="6"/>
      <c r="D360" s="6" t="s">
        <v>1</v>
      </c>
      <c r="E360" s="9">
        <v>25869</v>
      </c>
      <c r="F360" s="9">
        <v>23242</v>
      </c>
      <c r="G360" s="97"/>
      <c r="H360" s="98">
        <v>0.11302813871439632</v>
      </c>
      <c r="I360" s="98">
        <v>0.13915187811000052</v>
      </c>
    </row>
    <row r="361" spans="1:9" ht="12" customHeight="1" x14ac:dyDescent="0.2">
      <c r="A361" s="6">
        <v>40412</v>
      </c>
      <c r="B361" s="6">
        <v>40048</v>
      </c>
      <c r="C361" s="6"/>
      <c r="D361" s="6" t="s">
        <v>2</v>
      </c>
      <c r="E361" s="9">
        <v>23417</v>
      </c>
      <c r="F361" s="9">
        <v>23084</v>
      </c>
      <c r="G361" s="97"/>
      <c r="H361" s="98">
        <v>1.4425576156645192E-2</v>
      </c>
      <c r="I361" s="98">
        <v>7.9970483789143509E-2</v>
      </c>
    </row>
    <row r="362" spans="1:9" ht="12" customHeight="1" x14ac:dyDescent="0.2">
      <c r="A362" s="6">
        <v>40413</v>
      </c>
      <c r="B362" s="6">
        <v>40049</v>
      </c>
      <c r="C362" s="6"/>
      <c r="D362" s="6" t="s">
        <v>3</v>
      </c>
      <c r="E362" s="9">
        <v>23164</v>
      </c>
      <c r="F362" s="9">
        <v>20686</v>
      </c>
      <c r="G362" s="97"/>
      <c r="H362" s="98">
        <v>0.11979116310548199</v>
      </c>
      <c r="I362" s="98">
        <v>0.11338620523912524</v>
      </c>
    </row>
    <row r="363" spans="1:9" ht="12" customHeight="1" x14ac:dyDescent="0.2">
      <c r="A363" s="6">
        <v>40414</v>
      </c>
      <c r="B363" s="6">
        <v>40050</v>
      </c>
      <c r="C363" s="6"/>
      <c r="D363" s="6" t="s">
        <v>4</v>
      </c>
      <c r="E363" s="9">
        <v>20452</v>
      </c>
      <c r="F363" s="9">
        <v>17787</v>
      </c>
      <c r="G363" s="97"/>
      <c r="H363" s="98">
        <v>0.14982852645190303</v>
      </c>
      <c r="I363" s="98">
        <v>0.21485001485001476</v>
      </c>
    </row>
    <row r="364" spans="1:9" ht="12" customHeight="1" x14ac:dyDescent="0.2">
      <c r="A364" s="6">
        <v>40415</v>
      </c>
      <c r="B364" s="6">
        <v>40051</v>
      </c>
      <c r="C364" s="6"/>
      <c r="D364" s="6" t="s">
        <v>5</v>
      </c>
      <c r="E364" s="9">
        <v>19487</v>
      </c>
      <c r="F364" s="9">
        <v>17583</v>
      </c>
      <c r="G364" s="97"/>
      <c r="H364" s="98">
        <v>0.10828641301256892</v>
      </c>
      <c r="I364" s="98">
        <v>0.17207987489474319</v>
      </c>
    </row>
    <row r="365" spans="1:9" ht="12" customHeight="1" x14ac:dyDescent="0.2">
      <c r="A365" s="6">
        <v>40416</v>
      </c>
      <c r="B365" s="6">
        <v>40052</v>
      </c>
      <c r="C365" s="6"/>
      <c r="D365" s="6" t="s">
        <v>6</v>
      </c>
      <c r="E365" s="9">
        <v>20034</v>
      </c>
      <c r="F365" s="9">
        <v>18383</v>
      </c>
      <c r="G365" s="97"/>
      <c r="H365" s="98">
        <v>8.981123864439966E-2</v>
      </c>
      <c r="I365" s="98">
        <v>6.1572700296735894E-2</v>
      </c>
    </row>
    <row r="366" spans="1:9" ht="12" customHeight="1" x14ac:dyDescent="0.2">
      <c r="A366" s="6">
        <v>40417</v>
      </c>
      <c r="B366" s="6">
        <v>40053</v>
      </c>
      <c r="C366" s="6"/>
      <c r="D366" s="6" t="s">
        <v>7</v>
      </c>
      <c r="E366" s="9">
        <v>21295</v>
      </c>
      <c r="F366" s="9">
        <v>19801</v>
      </c>
      <c r="G366" s="97"/>
      <c r="H366" s="98">
        <v>7.5450734811373099E-2</v>
      </c>
      <c r="I366" s="98">
        <v>6.3102191603015223E-2</v>
      </c>
    </row>
    <row r="367" spans="1:9" ht="12" customHeight="1" x14ac:dyDescent="0.2">
      <c r="A367" s="6">
        <v>40418</v>
      </c>
      <c r="B367" s="6">
        <v>40054</v>
      </c>
      <c r="C367" s="6"/>
      <c r="D367" s="6" t="s">
        <v>1</v>
      </c>
      <c r="E367" s="9">
        <v>23057</v>
      </c>
      <c r="F367" s="9">
        <v>21104</v>
      </c>
      <c r="G367" s="97"/>
      <c r="H367" s="98">
        <v>9.2541698256254801E-2</v>
      </c>
      <c r="I367" s="98">
        <v>0.14963103310729964</v>
      </c>
    </row>
    <row r="368" spans="1:9" ht="12" customHeight="1" x14ac:dyDescent="0.2">
      <c r="A368" s="6">
        <v>40419</v>
      </c>
      <c r="B368" s="6">
        <v>40055</v>
      </c>
      <c r="C368" s="6"/>
      <c r="D368" s="6" t="s">
        <v>2</v>
      </c>
      <c r="E368" s="9">
        <v>21297</v>
      </c>
      <c r="F368" s="9">
        <v>18776</v>
      </c>
      <c r="G368" s="97"/>
      <c r="H368" s="98">
        <v>0.13426714955262042</v>
      </c>
      <c r="I368" s="98">
        <v>0.32741211667913239</v>
      </c>
    </row>
    <row r="369" spans="1:9" ht="12" customHeight="1" x14ac:dyDescent="0.2">
      <c r="A369" s="6">
        <v>40420</v>
      </c>
      <c r="B369" s="6">
        <v>40056</v>
      </c>
      <c r="C369" s="6"/>
      <c r="D369" s="6" t="s">
        <v>3</v>
      </c>
      <c r="E369" s="9">
        <v>19877</v>
      </c>
      <c r="F369" s="9">
        <v>17578</v>
      </c>
      <c r="G369" s="97"/>
      <c r="H369" s="98">
        <v>0.13078848560700873</v>
      </c>
      <c r="I369" s="98">
        <v>9.4940369625692078E-2</v>
      </c>
    </row>
    <row r="370" spans="1:9" ht="12" customHeight="1" x14ac:dyDescent="0.2">
      <c r="A370" s="6">
        <v>40421</v>
      </c>
      <c r="B370" s="6">
        <v>40057</v>
      </c>
      <c r="C370" s="6"/>
      <c r="D370" s="6" t="s">
        <v>4</v>
      </c>
      <c r="E370" s="9">
        <v>20228</v>
      </c>
      <c r="F370" s="9">
        <v>17055</v>
      </c>
      <c r="G370" s="97"/>
      <c r="H370" s="98">
        <v>0.18604514805042505</v>
      </c>
      <c r="I370" s="98">
        <v>0.26694225228610802</v>
      </c>
    </row>
    <row r="371" spans="1:9" ht="12" customHeight="1" x14ac:dyDescent="0.2">
      <c r="A371" s="6">
        <v>40422</v>
      </c>
      <c r="B371" s="6">
        <v>40058</v>
      </c>
      <c r="C371" s="6"/>
      <c r="D371" s="6" t="s">
        <v>5</v>
      </c>
      <c r="E371" s="9">
        <v>21721</v>
      </c>
      <c r="F371" s="9">
        <v>18208</v>
      </c>
      <c r="G371" s="97"/>
      <c r="H371" s="98">
        <v>0.19293717047451664</v>
      </c>
      <c r="I371" s="98">
        <v>0.34929804944713627</v>
      </c>
    </row>
    <row r="372" spans="1:9" ht="12" customHeight="1" x14ac:dyDescent="0.2">
      <c r="A372" s="6">
        <v>40423</v>
      </c>
      <c r="B372" s="6">
        <v>40059</v>
      </c>
      <c r="C372" s="6"/>
      <c r="D372" s="6" t="s">
        <v>6</v>
      </c>
      <c r="E372" s="9">
        <v>22399</v>
      </c>
      <c r="F372" s="9">
        <v>19658</v>
      </c>
      <c r="G372" s="97"/>
      <c r="H372" s="98">
        <v>0.13943432699155567</v>
      </c>
      <c r="I372" s="98">
        <v>0.38813832424392669</v>
      </c>
    </row>
    <row r="373" spans="1:9" ht="12" customHeight="1" x14ac:dyDescent="0.2">
      <c r="A373" s="6">
        <v>40424</v>
      </c>
      <c r="B373" s="6">
        <v>40060</v>
      </c>
      <c r="C373" s="6"/>
      <c r="D373" s="6" t="s">
        <v>7</v>
      </c>
      <c r="E373" s="9">
        <v>23166</v>
      </c>
      <c r="F373" s="9">
        <v>20293</v>
      </c>
      <c r="G373" s="97"/>
      <c r="H373" s="98">
        <v>0.1415759128763614</v>
      </c>
      <c r="I373" s="98">
        <v>0.35584689219243826</v>
      </c>
    </row>
    <row r="374" spans="1:9" ht="12" customHeight="1" x14ac:dyDescent="0.2">
      <c r="A374" s="6">
        <v>40425</v>
      </c>
      <c r="B374" s="6">
        <v>40061</v>
      </c>
      <c r="C374" s="6"/>
      <c r="D374" s="6" t="s">
        <v>1</v>
      </c>
      <c r="E374" s="9">
        <v>23866</v>
      </c>
      <c r="F374" s="9">
        <v>21208</v>
      </c>
      <c r="G374" s="97"/>
      <c r="H374" s="98">
        <v>0.12533006412674452</v>
      </c>
      <c r="I374" s="98">
        <v>0.22995258709544419</v>
      </c>
    </row>
    <row r="375" spans="1:9" ht="12" customHeight="1" x14ac:dyDescent="0.2">
      <c r="A375" s="6">
        <v>40426</v>
      </c>
      <c r="B375" s="6">
        <v>40062</v>
      </c>
      <c r="C375" s="6"/>
      <c r="D375" s="6" t="s">
        <v>2</v>
      </c>
      <c r="E375" s="9">
        <v>20844</v>
      </c>
      <c r="F375" s="9">
        <v>18449</v>
      </c>
      <c r="G375" s="97"/>
      <c r="H375" s="98">
        <v>0.12981733427286035</v>
      </c>
      <c r="I375" s="98">
        <v>0.11262944379203588</v>
      </c>
    </row>
    <row r="376" spans="1:9" ht="12" customHeight="1" x14ac:dyDescent="0.2">
      <c r="A376" s="6">
        <v>40427</v>
      </c>
      <c r="B376" s="6">
        <v>40063</v>
      </c>
      <c r="C376" s="6"/>
      <c r="D376" s="6" t="s">
        <v>3</v>
      </c>
      <c r="E376" s="9">
        <v>19921</v>
      </c>
      <c r="F376" s="9">
        <v>17883</v>
      </c>
      <c r="G376" s="97"/>
      <c r="H376" s="98">
        <v>0.11396298160263929</v>
      </c>
      <c r="I376" s="98">
        <v>0.13123225440090858</v>
      </c>
    </row>
    <row r="377" spans="1:9" ht="12" customHeight="1" x14ac:dyDescent="0.2">
      <c r="A377" s="6">
        <v>40428</v>
      </c>
      <c r="B377" s="6">
        <v>40064</v>
      </c>
      <c r="C377" s="6"/>
      <c r="D377" s="6" t="s">
        <v>4</v>
      </c>
      <c r="E377" s="9">
        <v>19099</v>
      </c>
      <c r="F377" s="9">
        <v>16621</v>
      </c>
      <c r="G377" s="97"/>
      <c r="H377" s="98">
        <v>0.14908850249684136</v>
      </c>
      <c r="I377" s="98">
        <v>0.18804428962428466</v>
      </c>
    </row>
    <row r="378" spans="1:9" ht="12" customHeight="1" x14ac:dyDescent="0.2">
      <c r="A378" s="6">
        <v>40429</v>
      </c>
      <c r="B378" s="6">
        <v>40065</v>
      </c>
      <c r="C378" s="6"/>
      <c r="D378" s="6" t="s">
        <v>5</v>
      </c>
      <c r="E378" s="9">
        <v>19324</v>
      </c>
      <c r="F378" s="9">
        <v>17016</v>
      </c>
      <c r="G378" s="97"/>
      <c r="H378" s="98">
        <v>0.13563704748472016</v>
      </c>
      <c r="I378" s="98">
        <v>0.15037504464817242</v>
      </c>
    </row>
    <row r="379" spans="1:9" ht="12" customHeight="1" x14ac:dyDescent="0.2">
      <c r="A379" s="6">
        <v>40430</v>
      </c>
      <c r="B379" s="6">
        <v>40066</v>
      </c>
      <c r="C379" s="6"/>
      <c r="D379" s="6" t="s">
        <v>6</v>
      </c>
      <c r="E379" s="9">
        <v>19829</v>
      </c>
      <c r="F379" s="9">
        <v>18413</v>
      </c>
      <c r="G379" s="97"/>
      <c r="H379" s="98">
        <v>7.69021886710477E-2</v>
      </c>
      <c r="I379" s="98">
        <v>0.13913942666743262</v>
      </c>
    </row>
    <row r="380" spans="1:9" ht="12" customHeight="1" x14ac:dyDescent="0.2">
      <c r="A380" s="6">
        <v>40431</v>
      </c>
      <c r="B380" s="6">
        <v>40067</v>
      </c>
      <c r="C380" s="6"/>
      <c r="D380" s="6" t="s">
        <v>7</v>
      </c>
      <c r="E380" s="9">
        <v>20808</v>
      </c>
      <c r="F380" s="9">
        <v>19041</v>
      </c>
      <c r="G380" s="97"/>
      <c r="H380" s="98">
        <v>9.2799747912399644E-2</v>
      </c>
      <c r="I380" s="98">
        <v>9.9788583509513806E-2</v>
      </c>
    </row>
    <row r="381" spans="1:9" ht="12" customHeight="1" x14ac:dyDescent="0.2">
      <c r="A381" s="6">
        <v>40432</v>
      </c>
      <c r="B381" s="6">
        <v>40068</v>
      </c>
      <c r="C381" s="6"/>
      <c r="D381" s="6" t="s">
        <v>1</v>
      </c>
      <c r="E381" s="9">
        <v>21403</v>
      </c>
      <c r="F381" s="9">
        <v>20167</v>
      </c>
      <c r="G381" s="97"/>
      <c r="H381" s="98">
        <v>6.1288243169534296E-2</v>
      </c>
      <c r="I381" s="98">
        <v>0.10307684378704329</v>
      </c>
    </row>
    <row r="382" spans="1:9" ht="12" customHeight="1" x14ac:dyDescent="0.2">
      <c r="A382" s="6">
        <v>40433</v>
      </c>
      <c r="B382" s="6">
        <v>40069</v>
      </c>
      <c r="C382" s="6"/>
      <c r="D382" s="6" t="s">
        <v>2</v>
      </c>
      <c r="E382" s="9">
        <v>20587</v>
      </c>
      <c r="F382" s="9">
        <v>18687</v>
      </c>
      <c r="G382" s="97"/>
      <c r="H382" s="98">
        <v>0.10167496120297526</v>
      </c>
      <c r="I382" s="98">
        <v>9.4878476838802239E-2</v>
      </c>
    </row>
    <row r="383" spans="1:9" ht="12" customHeight="1" x14ac:dyDescent="0.2">
      <c r="A383" s="6">
        <v>40434</v>
      </c>
      <c r="B383" s="6">
        <v>40070</v>
      </c>
      <c r="C383" s="6"/>
      <c r="D383" s="6" t="s">
        <v>3</v>
      </c>
      <c r="E383" s="9">
        <v>19903</v>
      </c>
      <c r="F383" s="9">
        <v>18439</v>
      </c>
      <c r="G383" s="97"/>
      <c r="H383" s="98">
        <v>7.9396930419220135E-2</v>
      </c>
      <c r="I383" s="98">
        <v>6.9881201956673689E-2</v>
      </c>
    </row>
    <row r="384" spans="1:9" ht="12" customHeight="1" x14ac:dyDescent="0.2">
      <c r="A384" s="6">
        <v>40435</v>
      </c>
      <c r="B384" s="6">
        <v>40071</v>
      </c>
      <c r="C384" s="6"/>
      <c r="D384" s="6" t="s">
        <v>4</v>
      </c>
      <c r="E384" s="9">
        <v>18324</v>
      </c>
      <c r="F384" s="9">
        <v>16696</v>
      </c>
      <c r="G384" s="97"/>
      <c r="H384" s="98">
        <v>9.7508385241974027E-2</v>
      </c>
      <c r="I384" s="98">
        <v>0.12011736658719974</v>
      </c>
    </row>
    <row r="385" spans="1:9" ht="12" customHeight="1" x14ac:dyDescent="0.2">
      <c r="A385" s="6">
        <v>40436</v>
      </c>
      <c r="B385" s="6">
        <v>40072</v>
      </c>
      <c r="C385" s="6"/>
      <c r="D385" s="6" t="s">
        <v>5</v>
      </c>
      <c r="E385" s="9">
        <v>19303</v>
      </c>
      <c r="F385" s="9">
        <v>17602</v>
      </c>
      <c r="G385" s="97"/>
      <c r="H385" s="98">
        <v>9.6636745824338233E-2</v>
      </c>
      <c r="I385" s="98">
        <v>0.15441660187787809</v>
      </c>
    </row>
    <row r="386" spans="1:9" ht="12" customHeight="1" x14ac:dyDescent="0.2">
      <c r="A386" s="6">
        <v>40437</v>
      </c>
      <c r="B386" s="6">
        <v>40073</v>
      </c>
      <c r="C386" s="6"/>
      <c r="D386" s="6" t="s">
        <v>6</v>
      </c>
      <c r="E386" s="9">
        <v>20324</v>
      </c>
      <c r="F386" s="9">
        <v>19440</v>
      </c>
      <c r="G386" s="97"/>
      <c r="H386" s="98">
        <v>4.5473251028806505E-2</v>
      </c>
      <c r="I386" s="98">
        <v>0.12287292817679552</v>
      </c>
    </row>
    <row r="387" spans="1:9" ht="12" customHeight="1" x14ac:dyDescent="0.2">
      <c r="A387" s="6">
        <v>40438</v>
      </c>
      <c r="B387" s="6">
        <v>40074</v>
      </c>
      <c r="C387" s="6"/>
      <c r="D387" s="6" t="s">
        <v>7</v>
      </c>
      <c r="E387" s="9">
        <v>21592</v>
      </c>
      <c r="F387" s="9">
        <v>21871</v>
      </c>
      <c r="G387" s="97"/>
      <c r="H387" s="98">
        <v>-1.2756618353070293E-2</v>
      </c>
      <c r="I387" s="98">
        <v>0.12993877230624307</v>
      </c>
    </row>
    <row r="388" spans="1:9" ht="12" customHeight="1" x14ac:dyDescent="0.2">
      <c r="A388" s="6">
        <v>40439</v>
      </c>
      <c r="B388" s="6">
        <v>40075</v>
      </c>
      <c r="C388" s="6"/>
      <c r="D388" s="6" t="s">
        <v>1</v>
      </c>
      <c r="E388" s="9">
        <v>22709</v>
      </c>
      <c r="F388" s="9">
        <v>21719</v>
      </c>
      <c r="G388" s="97"/>
      <c r="H388" s="98">
        <v>4.5582209125650364E-2</v>
      </c>
      <c r="I388" s="98">
        <v>0.12281829419035839</v>
      </c>
    </row>
    <row r="389" spans="1:9" ht="12" customHeight="1" x14ac:dyDescent="0.2">
      <c r="A389" s="6">
        <v>40440</v>
      </c>
      <c r="B389" s="6">
        <v>40076</v>
      </c>
      <c r="C389" s="6"/>
      <c r="D389" s="6" t="s">
        <v>2</v>
      </c>
      <c r="E389" s="9">
        <v>21235</v>
      </c>
      <c r="F389" s="9">
        <v>19651</v>
      </c>
      <c r="G389" s="97"/>
      <c r="H389" s="98">
        <v>8.0606584906620427E-2</v>
      </c>
      <c r="I389" s="98">
        <v>0.11934004533234943</v>
      </c>
    </row>
    <row r="390" spans="1:9" ht="12" customHeight="1" x14ac:dyDescent="0.2">
      <c r="A390" s="6">
        <v>40441</v>
      </c>
      <c r="B390" s="6">
        <v>40077</v>
      </c>
      <c r="C390" s="6"/>
      <c r="D390" s="6" t="s">
        <v>3</v>
      </c>
      <c r="E390" s="9">
        <v>20136</v>
      </c>
      <c r="F390" s="9">
        <v>19373</v>
      </c>
      <c r="G390" s="97"/>
      <c r="H390" s="98">
        <v>3.9384710679812196E-2</v>
      </c>
      <c r="I390" s="98">
        <v>0.14859391934287824</v>
      </c>
    </row>
    <row r="391" spans="1:9" ht="12" customHeight="1" x14ac:dyDescent="0.2">
      <c r="A391" s="6">
        <v>40442</v>
      </c>
      <c r="B391" s="6">
        <v>40078</v>
      </c>
      <c r="C391" s="6"/>
      <c r="D391" s="6" t="s">
        <v>4</v>
      </c>
      <c r="E391" s="9">
        <v>19161</v>
      </c>
      <c r="F391" s="9">
        <v>16645</v>
      </c>
      <c r="G391" s="97"/>
      <c r="H391" s="98">
        <v>0.15115650345449083</v>
      </c>
      <c r="I391" s="98">
        <v>0.17667649226234339</v>
      </c>
    </row>
    <row r="392" spans="1:9" ht="12" customHeight="1" x14ac:dyDescent="0.2">
      <c r="A392" s="6">
        <v>40443</v>
      </c>
      <c r="B392" s="6">
        <v>40079</v>
      </c>
      <c r="C392" s="6"/>
      <c r="D392" s="6" t="s">
        <v>5</v>
      </c>
      <c r="E392" s="9">
        <v>19724</v>
      </c>
      <c r="F392" s="9">
        <v>17327</v>
      </c>
      <c r="G392" s="97"/>
      <c r="H392" s="98">
        <v>0.13833900848386915</v>
      </c>
      <c r="I392" s="98">
        <v>0.19020033791938218</v>
      </c>
    </row>
    <row r="393" spans="1:9" ht="12" customHeight="1" x14ac:dyDescent="0.2">
      <c r="A393" s="6">
        <v>40444</v>
      </c>
      <c r="B393" s="6">
        <v>40080</v>
      </c>
      <c r="C393" s="6"/>
      <c r="D393" s="6" t="s">
        <v>6</v>
      </c>
      <c r="E393" s="9">
        <v>20265</v>
      </c>
      <c r="F393" s="9">
        <v>19092</v>
      </c>
      <c r="G393" s="97"/>
      <c r="H393" s="98">
        <v>6.1439346323067356E-2</v>
      </c>
      <c r="I393" s="98">
        <v>0.17812917853613164</v>
      </c>
    </row>
    <row r="394" spans="1:9" ht="12" customHeight="1" x14ac:dyDescent="0.2">
      <c r="A394" s="6">
        <v>40445</v>
      </c>
      <c r="B394" s="6">
        <v>40081</v>
      </c>
      <c r="C394" s="6"/>
      <c r="D394" s="6" t="s">
        <v>7</v>
      </c>
      <c r="E394" s="9">
        <v>21287</v>
      </c>
      <c r="F394" s="9">
        <v>20052</v>
      </c>
      <c r="G394" s="97"/>
      <c r="H394" s="98">
        <v>6.1589866347496525E-2</v>
      </c>
      <c r="I394" s="98">
        <v>0.1858392290123112</v>
      </c>
    </row>
    <row r="395" spans="1:9" ht="12" customHeight="1" x14ac:dyDescent="0.2">
      <c r="A395" s="6">
        <v>40446</v>
      </c>
      <c r="B395" s="6">
        <v>40082</v>
      </c>
      <c r="C395" s="6"/>
      <c r="D395" s="6" t="s">
        <v>1</v>
      </c>
      <c r="E395" s="9">
        <v>22174</v>
      </c>
      <c r="F395" s="9">
        <v>20719</v>
      </c>
      <c r="G395" s="97"/>
      <c r="H395" s="98">
        <v>7.0225396978618626E-2</v>
      </c>
      <c r="I395" s="98">
        <v>0.19742952802678482</v>
      </c>
    </row>
    <row r="396" spans="1:9" ht="12" customHeight="1" x14ac:dyDescent="0.2">
      <c r="A396" s="6">
        <v>40447</v>
      </c>
      <c r="B396" s="6">
        <v>40083</v>
      </c>
      <c r="C396" s="6"/>
      <c r="D396" s="6" t="s">
        <v>2</v>
      </c>
      <c r="E396" s="9">
        <v>21115</v>
      </c>
      <c r="F396" s="9">
        <v>19733</v>
      </c>
      <c r="G396" s="97"/>
      <c r="H396" s="98">
        <v>7.0034966806871823E-2</v>
      </c>
      <c r="I396" s="98">
        <v>0.19408471413221728</v>
      </c>
    </row>
    <row r="397" spans="1:9" ht="12" customHeight="1" x14ac:dyDescent="0.2">
      <c r="A397" s="6">
        <v>40448</v>
      </c>
      <c r="B397" s="6">
        <v>40084</v>
      </c>
      <c r="C397" s="6"/>
      <c r="D397" s="6" t="s">
        <v>3</v>
      </c>
      <c r="E397" s="9">
        <v>19303</v>
      </c>
      <c r="F397" s="9">
        <v>18831</v>
      </c>
      <c r="G397" s="97"/>
      <c r="H397" s="98">
        <v>2.5065052307365443E-2</v>
      </c>
      <c r="I397" s="98">
        <v>0.15628369474062542</v>
      </c>
    </row>
    <row r="398" spans="1:9" ht="12" customHeight="1" x14ac:dyDescent="0.2">
      <c r="A398" s="6">
        <v>40449</v>
      </c>
      <c r="B398" s="6">
        <v>40085</v>
      </c>
      <c r="C398" s="6"/>
      <c r="D398" s="6" t="s">
        <v>4</v>
      </c>
      <c r="E398" s="9">
        <v>17963</v>
      </c>
      <c r="F398" s="9">
        <v>16975</v>
      </c>
      <c r="G398" s="97"/>
      <c r="H398" s="98">
        <v>5.8203240058910088E-2</v>
      </c>
      <c r="I398" s="98">
        <v>0.15480552876888454</v>
      </c>
    </row>
    <row r="399" spans="1:9" ht="12" customHeight="1" x14ac:dyDescent="0.2">
      <c r="A399" s="6">
        <v>40450</v>
      </c>
      <c r="B399" s="6">
        <v>40086</v>
      </c>
      <c r="C399" s="6"/>
      <c r="D399" s="6" t="s">
        <v>5</v>
      </c>
      <c r="E399" s="9">
        <v>18388</v>
      </c>
      <c r="F399" s="9">
        <v>18096</v>
      </c>
      <c r="G399" s="97"/>
      <c r="H399" s="98">
        <v>1.6136162687886868E-2</v>
      </c>
      <c r="I399" s="98">
        <v>1.3727327857103511E-2</v>
      </c>
    </row>
    <row r="400" spans="1:9" ht="12" customHeight="1" x14ac:dyDescent="0.2">
      <c r="A400" s="6">
        <v>40451</v>
      </c>
      <c r="B400" s="6">
        <v>40087</v>
      </c>
      <c r="C400" s="6"/>
      <c r="D400" s="6" t="s">
        <v>6</v>
      </c>
      <c r="E400" s="9">
        <v>20374</v>
      </c>
      <c r="F400" s="9">
        <v>20250</v>
      </c>
      <c r="G400" s="97"/>
      <c r="H400" s="98">
        <v>6.1234567901233827E-3</v>
      </c>
      <c r="I400" s="98">
        <v>9.9336318998543227E-2</v>
      </c>
    </row>
    <row r="401" spans="1:9" ht="12" customHeight="1" x14ac:dyDescent="0.2">
      <c r="A401" s="6">
        <v>40452</v>
      </c>
      <c r="B401" s="6">
        <v>40088</v>
      </c>
      <c r="C401" s="6"/>
      <c r="D401" s="6" t="s">
        <v>7</v>
      </c>
      <c r="E401" s="9">
        <v>21247</v>
      </c>
      <c r="F401" s="9">
        <v>20208</v>
      </c>
      <c r="G401" s="97"/>
      <c r="H401" s="98">
        <v>5.1415281076801156E-2</v>
      </c>
      <c r="I401" s="98">
        <v>6.4212371650388178E-2</v>
      </c>
    </row>
    <row r="402" spans="1:9" ht="12" customHeight="1" x14ac:dyDescent="0.2">
      <c r="A402" s="6">
        <v>40453</v>
      </c>
      <c r="B402" s="6">
        <v>40089</v>
      </c>
      <c r="C402" s="6"/>
      <c r="D402" s="6" t="s">
        <v>1</v>
      </c>
      <c r="E402" s="9">
        <v>24559</v>
      </c>
      <c r="F402" s="9">
        <v>21688</v>
      </c>
      <c r="G402" s="97"/>
      <c r="H402" s="98">
        <v>0.13237735153080044</v>
      </c>
      <c r="I402" s="98">
        <v>0.10506659467242629</v>
      </c>
    </row>
    <row r="403" spans="1:9" ht="12" customHeight="1" x14ac:dyDescent="0.2">
      <c r="A403" s="6">
        <v>40454</v>
      </c>
      <c r="B403" s="6">
        <v>40090</v>
      </c>
      <c r="C403" s="6"/>
      <c r="D403" s="6" t="s">
        <v>2</v>
      </c>
      <c r="E403" s="9">
        <v>22069</v>
      </c>
      <c r="F403" s="9">
        <v>19757</v>
      </c>
      <c r="G403" s="97"/>
      <c r="H403" s="98">
        <v>0.11702181505289255</v>
      </c>
      <c r="I403" s="98">
        <v>0.12293288556454485</v>
      </c>
    </row>
    <row r="404" spans="1:9" ht="12" customHeight="1" x14ac:dyDescent="0.2">
      <c r="A404" s="6">
        <v>40455</v>
      </c>
      <c r="B404" s="6">
        <v>40091</v>
      </c>
      <c r="C404" s="6"/>
      <c r="D404" s="6" t="s">
        <v>3</v>
      </c>
      <c r="E404" s="9">
        <v>21430</v>
      </c>
      <c r="F404" s="9">
        <v>18848</v>
      </c>
      <c r="G404" s="97"/>
      <c r="H404" s="98">
        <v>0.13699066213921895</v>
      </c>
      <c r="I404" s="98">
        <v>0.10537989374322998</v>
      </c>
    </row>
    <row r="405" spans="1:9" ht="12" customHeight="1" x14ac:dyDescent="0.2">
      <c r="A405" s="6">
        <v>40456</v>
      </c>
      <c r="B405" s="6">
        <v>40092</v>
      </c>
      <c r="C405" s="6"/>
      <c r="D405" s="6" t="s">
        <v>4</v>
      </c>
      <c r="E405" s="9">
        <v>19460</v>
      </c>
      <c r="F405" s="9">
        <v>17069</v>
      </c>
      <c r="G405" s="97"/>
      <c r="H405" s="98">
        <v>0.14007850489190932</v>
      </c>
      <c r="I405" s="98">
        <v>9.1357747742695228E-2</v>
      </c>
    </row>
    <row r="406" spans="1:9" ht="12" customHeight="1" x14ac:dyDescent="0.2">
      <c r="A406" s="6">
        <v>40457</v>
      </c>
      <c r="B406" s="6">
        <v>40093</v>
      </c>
      <c r="C406" s="6"/>
      <c r="D406" s="6" t="s">
        <v>5</v>
      </c>
      <c r="E406" s="9">
        <v>21445</v>
      </c>
      <c r="F406" s="9">
        <v>18173</v>
      </c>
      <c r="G406" s="97"/>
      <c r="H406" s="98">
        <v>0.18004732295163151</v>
      </c>
      <c r="I406" s="98">
        <v>0.13845092105961676</v>
      </c>
    </row>
    <row r="407" spans="1:9" ht="12" customHeight="1" x14ac:dyDescent="0.2">
      <c r="A407" s="6">
        <v>40458</v>
      </c>
      <c r="B407" s="6">
        <v>40094</v>
      </c>
      <c r="C407" s="6"/>
      <c r="D407" s="6" t="s">
        <v>6</v>
      </c>
      <c r="E407" s="9">
        <v>21953</v>
      </c>
      <c r="F407" s="9">
        <v>19926</v>
      </c>
      <c r="G407" s="97"/>
      <c r="H407" s="98">
        <v>0.10172638763424668</v>
      </c>
      <c r="I407" s="98">
        <v>8.5009637720555586E-2</v>
      </c>
    </row>
    <row r="408" spans="1:9" ht="12" customHeight="1" x14ac:dyDescent="0.2">
      <c r="A408" s="6">
        <v>40459</v>
      </c>
      <c r="B408" s="6">
        <v>40095</v>
      </c>
      <c r="C408" s="6"/>
      <c r="D408" s="6" t="s">
        <v>7</v>
      </c>
      <c r="E408" s="9">
        <v>23185</v>
      </c>
      <c r="F408" s="9">
        <v>21064</v>
      </c>
      <c r="G408" s="97"/>
      <c r="H408" s="98">
        <v>0.10069312571211553</v>
      </c>
      <c r="I408" s="98">
        <v>0.10137285639637073</v>
      </c>
    </row>
    <row r="409" spans="1:9" ht="12" customHeight="1" x14ac:dyDescent="0.2">
      <c r="A409" s="6">
        <v>40460</v>
      </c>
      <c r="B409" s="6">
        <v>40096</v>
      </c>
      <c r="C409" s="6"/>
      <c r="D409" s="6" t="s">
        <v>1</v>
      </c>
      <c r="E409" s="9">
        <v>24642</v>
      </c>
      <c r="F409" s="9">
        <v>22855</v>
      </c>
      <c r="G409" s="97"/>
      <c r="H409" s="98">
        <v>7.8188580179391787E-2</v>
      </c>
      <c r="I409" s="98">
        <v>2.5041597337770449E-2</v>
      </c>
    </row>
    <row r="410" spans="1:9" ht="12" customHeight="1" x14ac:dyDescent="0.2">
      <c r="A410" s="6">
        <v>40461</v>
      </c>
      <c r="B410" s="6">
        <v>40097</v>
      </c>
      <c r="C410" s="6"/>
      <c r="D410" s="6" t="s">
        <v>2</v>
      </c>
      <c r="E410" s="9">
        <v>23258</v>
      </c>
      <c r="F410" s="9">
        <v>20926</v>
      </c>
      <c r="G410" s="97"/>
      <c r="H410" s="98">
        <v>0.11144031348561589</v>
      </c>
      <c r="I410" s="98">
        <v>0.11517069428461824</v>
      </c>
    </row>
    <row r="411" spans="1:9" ht="12" customHeight="1" x14ac:dyDescent="0.2">
      <c r="A411" s="6">
        <v>40462</v>
      </c>
      <c r="B411" s="6">
        <v>40098</v>
      </c>
      <c r="C411" s="6"/>
      <c r="D411" s="6" t="s">
        <v>3</v>
      </c>
      <c r="E411" s="9">
        <v>22693</v>
      </c>
      <c r="F411" s="9">
        <v>20513</v>
      </c>
      <c r="G411" s="97"/>
      <c r="H411" s="98">
        <v>0.1062740701018865</v>
      </c>
      <c r="I411" s="98">
        <v>0.11722134698700271</v>
      </c>
    </row>
    <row r="412" spans="1:9" ht="12" customHeight="1" x14ac:dyDescent="0.2">
      <c r="A412" s="6">
        <v>40463</v>
      </c>
      <c r="B412" s="6">
        <v>40099</v>
      </c>
      <c r="C412" s="6"/>
      <c r="D412" s="6" t="s">
        <v>4</v>
      </c>
      <c r="E412" s="9">
        <v>21615</v>
      </c>
      <c r="F412" s="9">
        <v>17957</v>
      </c>
      <c r="G412" s="97"/>
      <c r="H412" s="98">
        <v>0.20370886005457489</v>
      </c>
      <c r="I412" s="98">
        <v>0.15273852061223403</v>
      </c>
    </row>
    <row r="413" spans="1:9" ht="12" customHeight="1" x14ac:dyDescent="0.2">
      <c r="A413" s="6">
        <v>40464</v>
      </c>
      <c r="B413" s="6">
        <v>40100</v>
      </c>
      <c r="C413" s="6"/>
      <c r="D413" s="6" t="s">
        <v>5</v>
      </c>
      <c r="E413" s="9">
        <v>20743</v>
      </c>
      <c r="F413" s="9">
        <v>18549</v>
      </c>
      <c r="G413" s="97"/>
      <c r="H413" s="98">
        <v>0.11828130896544287</v>
      </c>
      <c r="I413" s="98">
        <v>0.10376203905709569</v>
      </c>
    </row>
    <row r="414" spans="1:9" ht="12" customHeight="1" x14ac:dyDescent="0.2">
      <c r="A414" s="6">
        <v>40465</v>
      </c>
      <c r="B414" s="6">
        <v>40101</v>
      </c>
      <c r="C414" s="6"/>
      <c r="D414" s="6" t="s">
        <v>6</v>
      </c>
      <c r="E414" s="9">
        <v>21149</v>
      </c>
      <c r="F414" s="9">
        <v>20164</v>
      </c>
      <c r="G414" s="97"/>
      <c r="H414" s="98">
        <v>4.8849434635984901E-2</v>
      </c>
      <c r="I414" s="98">
        <v>8.0243130043926802E-2</v>
      </c>
    </row>
    <row r="415" spans="1:9" ht="12" customHeight="1" x14ac:dyDescent="0.2">
      <c r="A415" s="6">
        <v>40466</v>
      </c>
      <c r="B415" s="6">
        <v>40102</v>
      </c>
      <c r="C415" s="6"/>
      <c r="D415" s="6" t="s">
        <v>7</v>
      </c>
      <c r="E415" s="9">
        <v>22659</v>
      </c>
      <c r="F415" s="9">
        <v>20658</v>
      </c>
      <c r="G415" s="97"/>
      <c r="H415" s="98">
        <v>9.6863200697066443E-2</v>
      </c>
      <c r="I415" s="98">
        <v>0.13380035026269699</v>
      </c>
    </row>
    <row r="416" spans="1:9" ht="12" customHeight="1" x14ac:dyDescent="0.2">
      <c r="A416" s="6">
        <v>40467</v>
      </c>
      <c r="B416" s="6">
        <v>40103</v>
      </c>
      <c r="C416" s="6"/>
      <c r="D416" s="6" t="s">
        <v>1</v>
      </c>
      <c r="E416" s="9">
        <v>24647</v>
      </c>
      <c r="F416" s="9">
        <v>22709</v>
      </c>
      <c r="G416" s="97"/>
      <c r="H416" s="98">
        <v>8.5340613853538194E-2</v>
      </c>
      <c r="I416" s="98">
        <v>8.5484013036201789E-2</v>
      </c>
    </row>
    <row r="417" spans="1:9" ht="12" customHeight="1" x14ac:dyDescent="0.2">
      <c r="A417" s="6">
        <v>40468</v>
      </c>
      <c r="B417" s="6">
        <v>40104</v>
      </c>
      <c r="C417" s="6"/>
      <c r="D417" s="6" t="s">
        <v>2</v>
      </c>
      <c r="E417" s="9">
        <v>21781</v>
      </c>
      <c r="F417" s="9">
        <v>20414</v>
      </c>
      <c r="G417" s="97"/>
      <c r="H417" s="98">
        <v>6.6963848339374854E-2</v>
      </c>
      <c r="I417" s="98">
        <v>4.6057055037940664E-2</v>
      </c>
    </row>
    <row r="418" spans="1:9" ht="12" customHeight="1" x14ac:dyDescent="0.2">
      <c r="A418" s="6">
        <v>40469</v>
      </c>
      <c r="B418" s="6">
        <v>40105</v>
      </c>
      <c r="C418" s="6"/>
      <c r="D418" s="6" t="s">
        <v>3</v>
      </c>
      <c r="E418" s="9">
        <v>21177</v>
      </c>
      <c r="F418" s="9">
        <v>19322</v>
      </c>
      <c r="G418" s="97"/>
      <c r="H418" s="98">
        <v>9.6004554393955166E-2</v>
      </c>
      <c r="I418" s="98">
        <v>0.14340478375897625</v>
      </c>
    </row>
    <row r="419" spans="1:9" ht="12" customHeight="1" x14ac:dyDescent="0.2">
      <c r="A419" s="6">
        <v>40470</v>
      </c>
      <c r="B419" s="6">
        <v>40106</v>
      </c>
      <c r="C419" s="6"/>
      <c r="D419" s="6" t="s">
        <v>4</v>
      </c>
      <c r="E419" s="9">
        <v>20079</v>
      </c>
      <c r="F419" s="9">
        <v>17117</v>
      </c>
      <c r="G419" s="97"/>
      <c r="H419" s="98">
        <v>0.1730443418823393</v>
      </c>
      <c r="I419" s="98">
        <v>0.1730443418823393</v>
      </c>
    </row>
    <row r="420" spans="1:9" ht="12" customHeight="1" x14ac:dyDescent="0.2">
      <c r="A420" s="6">
        <v>40471</v>
      </c>
      <c r="B420" s="6">
        <v>40107</v>
      </c>
      <c r="C420" s="6"/>
      <c r="D420" s="6" t="s">
        <v>5</v>
      </c>
      <c r="E420" s="9">
        <v>19428</v>
      </c>
      <c r="F420" s="9">
        <v>16718</v>
      </c>
      <c r="G420" s="97"/>
      <c r="H420" s="98">
        <v>0.16210072975236267</v>
      </c>
      <c r="I420" s="98">
        <v>0.12248671134735378</v>
      </c>
    </row>
    <row r="421" spans="1:9" ht="12" customHeight="1" x14ac:dyDescent="0.2">
      <c r="A421" s="6">
        <v>40472</v>
      </c>
      <c r="B421" s="6">
        <v>40108</v>
      </c>
      <c r="C421" s="6"/>
      <c r="D421" s="6" t="s">
        <v>6</v>
      </c>
      <c r="E421" s="9">
        <v>21369</v>
      </c>
      <c r="F421" s="9">
        <v>19288</v>
      </c>
      <c r="G421" s="97"/>
      <c r="H421" s="98">
        <v>0.10789091663210293</v>
      </c>
      <c r="I421" s="98">
        <v>0.18453436807095347</v>
      </c>
    </row>
    <row r="422" spans="1:9" ht="12" customHeight="1" x14ac:dyDescent="0.2">
      <c r="A422" s="6">
        <v>40473</v>
      </c>
      <c r="B422" s="6">
        <v>40109</v>
      </c>
      <c r="C422" s="6"/>
      <c r="D422" s="6" t="s">
        <v>7</v>
      </c>
      <c r="E422" s="9">
        <v>21793</v>
      </c>
      <c r="F422" s="9">
        <v>18902</v>
      </c>
      <c r="G422" s="97"/>
      <c r="H422" s="98">
        <v>0.15294677811871749</v>
      </c>
      <c r="I422" s="98">
        <v>0.1745715209658294</v>
      </c>
    </row>
    <row r="423" spans="1:9" ht="12" customHeight="1" x14ac:dyDescent="0.2">
      <c r="A423" s="6">
        <v>40474</v>
      </c>
      <c r="B423" s="6">
        <v>40110</v>
      </c>
      <c r="C423" s="6"/>
      <c r="D423" s="6" t="s">
        <v>1</v>
      </c>
      <c r="E423" s="9">
        <v>24023</v>
      </c>
      <c r="F423" s="9">
        <v>21307</v>
      </c>
      <c r="G423" s="97"/>
      <c r="H423" s="98">
        <v>0.12746984559065089</v>
      </c>
      <c r="I423" s="98">
        <v>0.145152064067118</v>
      </c>
    </row>
    <row r="424" spans="1:9" ht="12" customHeight="1" x14ac:dyDescent="0.2">
      <c r="A424" s="6">
        <v>40475</v>
      </c>
      <c r="B424" s="6">
        <v>40111</v>
      </c>
      <c r="C424" s="6"/>
      <c r="D424" s="6" t="s">
        <v>2</v>
      </c>
      <c r="E424" s="9">
        <v>21275</v>
      </c>
      <c r="F424" s="9">
        <v>18670</v>
      </c>
      <c r="G424" s="97"/>
      <c r="H424" s="98">
        <v>0.13952865559721483</v>
      </c>
      <c r="I424" s="98">
        <v>0.16760880302947156</v>
      </c>
    </row>
    <row r="425" spans="1:9" ht="12" customHeight="1" x14ac:dyDescent="0.2">
      <c r="A425" s="6">
        <v>40476</v>
      </c>
      <c r="B425" s="6">
        <v>40112</v>
      </c>
      <c r="C425" s="6"/>
      <c r="D425" s="6" t="s">
        <v>3</v>
      </c>
      <c r="E425" s="9">
        <v>20093</v>
      </c>
      <c r="F425" s="9">
        <v>17111</v>
      </c>
      <c r="G425" s="97"/>
      <c r="H425" s="98">
        <v>0.17427385892116187</v>
      </c>
      <c r="I425" s="98">
        <v>0.15550060383000752</v>
      </c>
    </row>
    <row r="426" spans="1:9" ht="12" customHeight="1" x14ac:dyDescent="0.2">
      <c r="A426" s="6">
        <v>40477</v>
      </c>
      <c r="B426" s="6">
        <v>40113</v>
      </c>
      <c r="C426" s="6"/>
      <c r="D426" s="6" t="s">
        <v>4</v>
      </c>
      <c r="E426" s="9">
        <v>17616</v>
      </c>
      <c r="F426" s="9">
        <v>15700</v>
      </c>
      <c r="G426" s="97"/>
      <c r="H426" s="98">
        <v>0.12203821656050962</v>
      </c>
      <c r="I426" s="98">
        <v>0.17722534081796315</v>
      </c>
    </row>
    <row r="427" spans="1:9" ht="12" customHeight="1" x14ac:dyDescent="0.2">
      <c r="A427" s="6">
        <v>40478</v>
      </c>
      <c r="B427" s="6">
        <v>40114</v>
      </c>
      <c r="C427" s="6"/>
      <c r="D427" s="6" t="s">
        <v>5</v>
      </c>
      <c r="E427" s="9">
        <v>18245</v>
      </c>
      <c r="F427" s="9">
        <v>15979</v>
      </c>
      <c r="G427" s="97"/>
      <c r="H427" s="98">
        <v>0.14181112710432453</v>
      </c>
      <c r="I427" s="98">
        <v>0.22589531680440778</v>
      </c>
    </row>
    <row r="428" spans="1:9" ht="12" customHeight="1" x14ac:dyDescent="0.2">
      <c r="A428" s="6">
        <v>40479</v>
      </c>
      <c r="B428" s="6">
        <v>40115</v>
      </c>
      <c r="C428" s="6"/>
      <c r="D428" s="6" t="s">
        <v>6</v>
      </c>
      <c r="E428" s="9">
        <v>18540</v>
      </c>
      <c r="F428" s="9">
        <v>16381</v>
      </c>
      <c r="G428" s="97"/>
      <c r="H428" s="98">
        <v>0.13179903546792016</v>
      </c>
      <c r="I428" s="98">
        <v>0.12650382792562898</v>
      </c>
    </row>
    <row r="429" spans="1:9" ht="12" customHeight="1" x14ac:dyDescent="0.2">
      <c r="A429" s="6">
        <v>40480</v>
      </c>
      <c r="B429" s="6">
        <v>40116</v>
      </c>
      <c r="C429" s="6"/>
      <c r="D429" s="6" t="s">
        <v>7</v>
      </c>
      <c r="E429" s="9">
        <v>20797</v>
      </c>
      <c r="F429" s="9">
        <v>19073</v>
      </c>
      <c r="G429" s="97"/>
      <c r="H429" s="98">
        <v>9.0389555916740916E-2</v>
      </c>
      <c r="I429" s="98">
        <v>0.15822009356204059</v>
      </c>
    </row>
    <row r="430" spans="1:9" ht="12" customHeight="1" x14ac:dyDescent="0.2">
      <c r="A430" s="6">
        <v>40481</v>
      </c>
      <c r="B430" s="6">
        <v>40117</v>
      </c>
      <c r="C430" s="6"/>
      <c r="D430" s="6" t="s">
        <v>1</v>
      </c>
      <c r="E430" s="9">
        <v>22312</v>
      </c>
      <c r="F430" s="9">
        <v>20693</v>
      </c>
      <c r="G430" s="97"/>
      <c r="H430" s="98">
        <v>7.8239018025419327E-2</v>
      </c>
      <c r="I430" s="98">
        <v>4.5695271125275383E-2</v>
      </c>
    </row>
    <row r="431" spans="1:9" ht="12" customHeight="1" x14ac:dyDescent="0.2">
      <c r="A431" s="6">
        <v>40482</v>
      </c>
      <c r="B431" s="6">
        <v>40118</v>
      </c>
      <c r="C431" s="6"/>
      <c r="D431" s="6" t="s">
        <v>2</v>
      </c>
      <c r="E431" s="9">
        <v>19312</v>
      </c>
      <c r="F431" s="9">
        <v>19008</v>
      </c>
      <c r="G431" s="97"/>
      <c r="H431" s="98">
        <v>1.5993265993266004E-2</v>
      </c>
      <c r="I431" s="98">
        <v>-4.106460102289089E-2</v>
      </c>
    </row>
    <row r="432" spans="1:9" ht="12" customHeight="1" x14ac:dyDescent="0.2">
      <c r="A432" s="6">
        <v>40483</v>
      </c>
      <c r="B432" s="6">
        <v>40119</v>
      </c>
      <c r="C432" s="6"/>
      <c r="D432" s="6" t="s">
        <v>3</v>
      </c>
      <c r="E432" s="9">
        <v>20093</v>
      </c>
      <c r="F432" s="9">
        <v>18001</v>
      </c>
      <c r="G432" s="97"/>
      <c r="H432" s="98">
        <v>0.1162157657907894</v>
      </c>
      <c r="I432" s="98">
        <v>9.9600503475072433E-2</v>
      </c>
    </row>
    <row r="433" spans="1:9" ht="12" customHeight="1" x14ac:dyDescent="0.2">
      <c r="A433" s="6">
        <v>40484</v>
      </c>
      <c r="B433" s="6">
        <v>40120</v>
      </c>
      <c r="C433" s="6"/>
      <c r="D433" s="6" t="s">
        <v>4</v>
      </c>
      <c r="E433" s="9">
        <v>19382</v>
      </c>
      <c r="F433" s="9">
        <v>16126</v>
      </c>
      <c r="G433" s="97"/>
      <c r="H433" s="98">
        <v>0.20190995907230569</v>
      </c>
      <c r="I433" s="98">
        <v>0.17104706664249902</v>
      </c>
    </row>
    <row r="434" spans="1:9" ht="12" customHeight="1" x14ac:dyDescent="0.2">
      <c r="A434" s="6">
        <v>40485</v>
      </c>
      <c r="B434" s="6">
        <v>40121</v>
      </c>
      <c r="C434" s="6"/>
      <c r="D434" s="6" t="s">
        <v>5</v>
      </c>
      <c r="E434" s="9">
        <v>19029</v>
      </c>
      <c r="F434" s="9">
        <v>17030</v>
      </c>
      <c r="G434" s="97"/>
      <c r="H434" s="98">
        <v>0.1173810921902525</v>
      </c>
      <c r="I434" s="98">
        <v>0.10013297103543972</v>
      </c>
    </row>
    <row r="435" spans="1:9" ht="12" customHeight="1" x14ac:dyDescent="0.2">
      <c r="A435" s="6">
        <v>40486</v>
      </c>
      <c r="B435" s="6">
        <v>40122</v>
      </c>
      <c r="C435" s="6"/>
      <c r="D435" s="6" t="s">
        <v>6</v>
      </c>
      <c r="E435" s="9">
        <v>20960</v>
      </c>
      <c r="F435" s="9">
        <v>17637</v>
      </c>
      <c r="G435" s="97"/>
      <c r="H435" s="98">
        <v>0.18841072744797871</v>
      </c>
      <c r="I435" s="98">
        <v>9.3660318288546929E-2</v>
      </c>
    </row>
    <row r="436" spans="1:9" ht="12" customHeight="1" x14ac:dyDescent="0.2">
      <c r="A436" s="6">
        <v>40487</v>
      </c>
      <c r="B436" s="6">
        <v>40123</v>
      </c>
      <c r="C436" s="6"/>
      <c r="D436" s="6" t="s">
        <v>7</v>
      </c>
      <c r="E436" s="9">
        <v>21758</v>
      </c>
      <c r="F436" s="9">
        <v>18928</v>
      </c>
      <c r="G436" s="97"/>
      <c r="H436" s="98">
        <v>0.14951394759087067</v>
      </c>
      <c r="I436" s="98">
        <v>0.14509762644071356</v>
      </c>
    </row>
    <row r="437" spans="1:9" ht="12" customHeight="1" x14ac:dyDescent="0.2">
      <c r="A437" s="6">
        <v>40488</v>
      </c>
      <c r="B437" s="6">
        <v>40124</v>
      </c>
      <c r="C437" s="6"/>
      <c r="D437" s="6" t="s">
        <v>1</v>
      </c>
      <c r="E437" s="9">
        <v>23811</v>
      </c>
      <c r="F437" s="9">
        <v>21369</v>
      </c>
      <c r="G437" s="97"/>
      <c r="H437" s="98">
        <v>0.11427769198371474</v>
      </c>
      <c r="I437" s="98">
        <v>9.657363912683059E-2</v>
      </c>
    </row>
    <row r="438" spans="1:9" ht="12" customHeight="1" x14ac:dyDescent="0.2">
      <c r="A438" s="6">
        <v>40489</v>
      </c>
      <c r="B438" s="6">
        <v>40125</v>
      </c>
      <c r="C438" s="6"/>
      <c r="D438" s="6" t="s">
        <v>2</v>
      </c>
      <c r="E438" s="9">
        <v>19851</v>
      </c>
      <c r="F438" s="9">
        <v>18540.519100439138</v>
      </c>
      <c r="G438" s="97"/>
      <c r="H438" s="98">
        <v>7.0681996143777015E-2</v>
      </c>
      <c r="I438" s="98">
        <v>5.3774286017624018E-2</v>
      </c>
    </row>
    <row r="439" spans="1:9" ht="12" customHeight="1" x14ac:dyDescent="0.2">
      <c r="A439" s="6">
        <v>40490</v>
      </c>
      <c r="B439" s="6">
        <v>40126</v>
      </c>
      <c r="C439" s="6"/>
      <c r="D439" s="6" t="s">
        <v>3</v>
      </c>
      <c r="E439" s="9">
        <v>19757</v>
      </c>
      <c r="F439" s="9">
        <v>17851</v>
      </c>
      <c r="G439" s="97"/>
      <c r="H439" s="98">
        <v>0.10677272981905772</v>
      </c>
      <c r="I439" s="98">
        <v>0.10497762863534676</v>
      </c>
    </row>
    <row r="440" spans="1:9" ht="12" customHeight="1" x14ac:dyDescent="0.2">
      <c r="A440" s="6">
        <v>40491</v>
      </c>
      <c r="B440" s="6">
        <v>40127</v>
      </c>
      <c r="C440" s="6"/>
      <c r="D440" s="6" t="s">
        <v>4</v>
      </c>
      <c r="E440" s="9">
        <v>18446</v>
      </c>
      <c r="F440" s="9">
        <v>15888</v>
      </c>
      <c r="G440" s="97"/>
      <c r="H440" s="98">
        <v>0.16100201409869075</v>
      </c>
      <c r="I440" s="98">
        <v>0.14892556835876669</v>
      </c>
    </row>
    <row r="441" spans="1:9" ht="12" customHeight="1" x14ac:dyDescent="0.2">
      <c r="A441" s="6">
        <v>40492</v>
      </c>
      <c r="B441" s="6">
        <v>40128</v>
      </c>
      <c r="C441" s="6"/>
      <c r="D441" s="6" t="s">
        <v>5</v>
      </c>
      <c r="E441" s="9">
        <v>19343</v>
      </c>
      <c r="F441" s="9">
        <v>16359</v>
      </c>
      <c r="G441" s="97"/>
      <c r="H441" s="98">
        <v>0.18240723760621069</v>
      </c>
      <c r="I441" s="98">
        <v>0.1709546582722925</v>
      </c>
    </row>
    <row r="442" spans="1:9" ht="12" customHeight="1" x14ac:dyDescent="0.2">
      <c r="A442" s="6">
        <v>40493</v>
      </c>
      <c r="B442" s="6">
        <v>40129</v>
      </c>
      <c r="C442" s="6"/>
      <c r="D442" s="6" t="s">
        <v>6</v>
      </c>
      <c r="E442" s="9">
        <v>21112</v>
      </c>
      <c r="F442" s="9">
        <v>17468</v>
      </c>
      <c r="G442" s="97"/>
      <c r="H442" s="98">
        <v>0.2086100297687199</v>
      </c>
      <c r="I442" s="98">
        <v>0.3380656610470274</v>
      </c>
    </row>
    <row r="443" spans="1:9" ht="12" customHeight="1" x14ac:dyDescent="0.2">
      <c r="A443" s="6">
        <v>40494</v>
      </c>
      <c r="B443" s="6">
        <v>40130</v>
      </c>
      <c r="C443" s="6"/>
      <c r="D443" s="6" t="s">
        <v>7</v>
      </c>
      <c r="E443" s="9">
        <v>21029</v>
      </c>
      <c r="F443" s="9">
        <v>18200</v>
      </c>
      <c r="G443" s="97"/>
      <c r="H443" s="98">
        <v>0.15543956043956042</v>
      </c>
      <c r="I443" s="98">
        <v>0.2359821323615845</v>
      </c>
    </row>
    <row r="444" spans="1:9" ht="12" customHeight="1" x14ac:dyDescent="0.2">
      <c r="A444" s="6">
        <v>40495</v>
      </c>
      <c r="B444" s="6">
        <v>40131</v>
      </c>
      <c r="C444" s="6"/>
      <c r="D444" s="6" t="s">
        <v>1</v>
      </c>
      <c r="E444" s="9">
        <v>22864</v>
      </c>
      <c r="F444" s="9">
        <v>20936</v>
      </c>
      <c r="G444" s="97"/>
      <c r="H444" s="98">
        <v>9.2090179594956023E-2</v>
      </c>
      <c r="I444" s="98">
        <v>0.11173781970242147</v>
      </c>
    </row>
    <row r="445" spans="1:9" ht="12" customHeight="1" x14ac:dyDescent="0.2">
      <c r="A445" s="6">
        <v>40496</v>
      </c>
      <c r="B445" s="6">
        <v>40132</v>
      </c>
      <c r="C445" s="6"/>
      <c r="D445" s="6" t="s">
        <v>2</v>
      </c>
      <c r="E445" s="9">
        <v>20000</v>
      </c>
      <c r="F445" s="9">
        <v>18689</v>
      </c>
      <c r="G445" s="97"/>
      <c r="H445" s="98">
        <v>7.0148215527850555E-2</v>
      </c>
      <c r="I445" s="98">
        <v>0.10004950222760023</v>
      </c>
    </row>
    <row r="446" spans="1:9" ht="12" customHeight="1" x14ac:dyDescent="0.2">
      <c r="A446" s="6">
        <v>40497</v>
      </c>
      <c r="B446" s="6">
        <v>40133</v>
      </c>
      <c r="C446" s="6"/>
      <c r="D446" s="6" t="s">
        <v>3</v>
      </c>
      <c r="E446" s="9">
        <v>18752</v>
      </c>
      <c r="F446" s="9">
        <v>17124</v>
      </c>
      <c r="G446" s="97"/>
      <c r="H446" s="98">
        <v>9.5071245036206564E-2</v>
      </c>
      <c r="I446" s="98">
        <v>9.3092392888370679E-2</v>
      </c>
    </row>
    <row r="447" spans="1:9" ht="12" customHeight="1" x14ac:dyDescent="0.2">
      <c r="A447" s="6">
        <v>40498</v>
      </c>
      <c r="B447" s="6">
        <v>40134</v>
      </c>
      <c r="C447" s="6"/>
      <c r="D447" s="6" t="s">
        <v>4</v>
      </c>
      <c r="E447" s="9">
        <v>17660</v>
      </c>
      <c r="F447" s="9">
        <v>18062</v>
      </c>
      <c r="G447" s="97"/>
      <c r="H447" s="98">
        <v>-2.2256671464954025E-2</v>
      </c>
      <c r="I447" s="98">
        <v>0.15894474340464626</v>
      </c>
    </row>
    <row r="448" spans="1:9" ht="12" customHeight="1" x14ac:dyDescent="0.2">
      <c r="A448" s="6">
        <v>40499</v>
      </c>
      <c r="B448" s="6">
        <v>40135</v>
      </c>
      <c r="C448" s="6"/>
      <c r="D448" s="6" t="s">
        <v>5</v>
      </c>
      <c r="E448" s="9">
        <v>18922</v>
      </c>
      <c r="F448" s="9">
        <v>18407</v>
      </c>
      <c r="G448" s="97"/>
      <c r="H448" s="98">
        <v>2.797848644537404E-2</v>
      </c>
      <c r="I448" s="98">
        <v>0.12718174778102109</v>
      </c>
    </row>
    <row r="449" spans="1:9" ht="12" customHeight="1" x14ac:dyDescent="0.2">
      <c r="A449" s="6">
        <v>40500</v>
      </c>
      <c r="B449" s="6">
        <v>40136</v>
      </c>
      <c r="C449" s="6"/>
      <c r="D449" s="6" t="s">
        <v>6</v>
      </c>
      <c r="E449" s="9">
        <v>21191</v>
      </c>
      <c r="F449" s="9">
        <v>19260</v>
      </c>
      <c r="G449" s="97"/>
      <c r="H449" s="98">
        <v>0.1002596053997924</v>
      </c>
      <c r="I449" s="98">
        <v>1.6793819874286298E-2</v>
      </c>
    </row>
    <row r="450" spans="1:9" ht="12" customHeight="1" x14ac:dyDescent="0.2">
      <c r="A450" s="6">
        <v>40501</v>
      </c>
      <c r="B450" s="6">
        <v>40137</v>
      </c>
      <c r="C450" s="6"/>
      <c r="D450" s="6" t="s">
        <v>7</v>
      </c>
      <c r="E450" s="9">
        <v>23267.119538304927</v>
      </c>
      <c r="F450" s="9">
        <v>20468</v>
      </c>
      <c r="G450" s="97"/>
      <c r="H450" s="98">
        <v>0.13675588911007064</v>
      </c>
      <c r="I450" s="98">
        <v>9.2558205217173617E-2</v>
      </c>
    </row>
    <row r="451" spans="1:9" ht="12" customHeight="1" x14ac:dyDescent="0.2">
      <c r="A451" s="6">
        <v>40502</v>
      </c>
      <c r="B451" s="6">
        <v>40138</v>
      </c>
      <c r="C451" s="6"/>
      <c r="D451" s="6" t="s">
        <v>1</v>
      </c>
      <c r="E451" s="9">
        <v>25700</v>
      </c>
      <c r="F451" s="9">
        <v>23154</v>
      </c>
      <c r="G451" s="97"/>
      <c r="H451" s="98">
        <v>0.10995940226310785</v>
      </c>
      <c r="I451" s="98">
        <v>0.12433283751859303</v>
      </c>
    </row>
    <row r="452" spans="1:9" ht="12" customHeight="1" x14ac:dyDescent="0.2">
      <c r="A452" s="6">
        <v>40503</v>
      </c>
      <c r="B452" s="6">
        <v>40139</v>
      </c>
      <c r="C452" s="6"/>
      <c r="D452" s="6" t="s">
        <v>2</v>
      </c>
      <c r="E452" s="9">
        <v>22337</v>
      </c>
      <c r="F452" s="9">
        <v>20454</v>
      </c>
      <c r="G452" s="97"/>
      <c r="H452" s="98">
        <v>9.2060232717317003E-2</v>
      </c>
      <c r="I452" s="98">
        <v>6.1997812960585819E-2</v>
      </c>
    </row>
    <row r="453" spans="1:9" ht="12" customHeight="1" x14ac:dyDescent="0.2">
      <c r="A453" s="6">
        <v>40504</v>
      </c>
      <c r="B453" s="6">
        <v>40140</v>
      </c>
      <c r="C453" s="6"/>
      <c r="D453" s="6" t="s">
        <v>3</v>
      </c>
      <c r="E453" s="9">
        <v>20017</v>
      </c>
      <c r="F453" s="9">
        <v>19432</v>
      </c>
      <c r="G453" s="97"/>
      <c r="H453" s="98">
        <v>3.010498147385765E-2</v>
      </c>
      <c r="I453" s="98">
        <v>0.12114932228072139</v>
      </c>
    </row>
    <row r="454" spans="1:9" ht="12" customHeight="1" x14ac:dyDescent="0.2">
      <c r="A454" s="6">
        <v>40505</v>
      </c>
      <c r="B454" s="6">
        <v>40141</v>
      </c>
      <c r="C454" s="6"/>
      <c r="D454" s="6" t="s">
        <v>4</v>
      </c>
      <c r="E454" s="9">
        <v>19687.53250132229</v>
      </c>
      <c r="F454" s="9">
        <v>17899</v>
      </c>
      <c r="G454" s="97"/>
      <c r="H454" s="98">
        <v>9.9923599157622833E-2</v>
      </c>
      <c r="I454" s="98">
        <v>0.17097082622508109</v>
      </c>
    </row>
    <row r="455" spans="1:9" ht="12" customHeight="1" x14ac:dyDescent="0.2">
      <c r="A455" s="6">
        <v>40506</v>
      </c>
      <c r="B455" s="6">
        <v>40142</v>
      </c>
      <c r="C455" s="6"/>
      <c r="D455" s="6" t="s">
        <v>5</v>
      </c>
      <c r="E455" s="9">
        <v>19397</v>
      </c>
      <c r="F455" s="9">
        <v>17893</v>
      </c>
      <c r="G455" s="97"/>
      <c r="H455" s="98">
        <v>8.405521712401498E-2</v>
      </c>
      <c r="I455" s="98">
        <v>0.16414596086904343</v>
      </c>
    </row>
    <row r="456" spans="1:9" ht="12" customHeight="1" x14ac:dyDescent="0.2">
      <c r="A456" s="6">
        <v>40507</v>
      </c>
      <c r="B456" s="6">
        <v>40143</v>
      </c>
      <c r="C456" s="6"/>
      <c r="D456" s="6" t="s">
        <v>6</v>
      </c>
      <c r="E456" s="9">
        <v>19164</v>
      </c>
      <c r="F456" s="9">
        <v>17179</v>
      </c>
      <c r="G456" s="97"/>
      <c r="H456" s="98">
        <v>0.11554805285523018</v>
      </c>
      <c r="I456" s="98">
        <v>0.14268678075248942</v>
      </c>
    </row>
    <row r="457" spans="1:9" ht="12" customHeight="1" x14ac:dyDescent="0.2">
      <c r="A457" s="6">
        <v>40508</v>
      </c>
      <c r="B457" s="6">
        <v>40144</v>
      </c>
      <c r="C457" s="6"/>
      <c r="D457" s="6" t="s">
        <v>7</v>
      </c>
      <c r="E457" s="9">
        <v>18207</v>
      </c>
      <c r="F457" s="9">
        <v>17333</v>
      </c>
      <c r="G457" s="97"/>
      <c r="H457" s="98">
        <v>5.0424046616281082E-2</v>
      </c>
      <c r="I457" s="98">
        <v>9.213604462839653E-2</v>
      </c>
    </row>
    <row r="458" spans="1:9" ht="12" customHeight="1" x14ac:dyDescent="0.2">
      <c r="A458" s="6">
        <v>40509</v>
      </c>
      <c r="B458" s="6">
        <v>40145</v>
      </c>
      <c r="C458" s="6"/>
      <c r="D458" s="6" t="s">
        <v>1</v>
      </c>
      <c r="E458" s="9">
        <v>19224</v>
      </c>
      <c r="F458" s="9">
        <v>19513</v>
      </c>
      <c r="G458" s="97"/>
      <c r="H458" s="98">
        <v>-1.4810639061138775E-2</v>
      </c>
      <c r="I458" s="98">
        <v>8.3897158322056908E-2</v>
      </c>
    </row>
    <row r="459" spans="1:9" ht="12" customHeight="1" x14ac:dyDescent="0.2">
      <c r="A459" s="6">
        <v>40510</v>
      </c>
      <c r="B459" s="6">
        <v>40146</v>
      </c>
      <c r="C459" s="6"/>
      <c r="D459" s="6" t="s">
        <v>2</v>
      </c>
      <c r="E459" s="9">
        <v>19573</v>
      </c>
      <c r="F459" s="9">
        <v>18909</v>
      </c>
      <c r="G459" s="97"/>
      <c r="H459" s="98">
        <v>3.5115553440160818E-2</v>
      </c>
      <c r="I459" s="98">
        <v>1.2414007138054073E-2</v>
      </c>
    </row>
    <row r="460" spans="1:9" ht="12" customHeight="1" x14ac:dyDescent="0.2">
      <c r="A460" s="6">
        <v>40511</v>
      </c>
      <c r="B460" s="6">
        <v>40147</v>
      </c>
      <c r="C460" s="6"/>
      <c r="D460" s="6" t="s">
        <v>3</v>
      </c>
      <c r="E460" s="9">
        <v>19069</v>
      </c>
      <c r="F460" s="9">
        <v>18798</v>
      </c>
      <c r="G460" s="97"/>
      <c r="H460" s="98">
        <v>1.4416427279497768E-2</v>
      </c>
      <c r="I460" s="98">
        <v>3.2654608469619761E-2</v>
      </c>
    </row>
    <row r="461" spans="1:9" ht="12" customHeight="1" x14ac:dyDescent="0.2">
      <c r="A461" s="6">
        <v>40512</v>
      </c>
      <c r="B461" s="6">
        <v>40148</v>
      </c>
      <c r="C461" s="6"/>
      <c r="D461" s="6" t="s">
        <v>4</v>
      </c>
      <c r="E461" s="9">
        <v>18234</v>
      </c>
      <c r="F461" s="9">
        <v>17923</v>
      </c>
      <c r="G461" s="97"/>
      <c r="H461" s="98">
        <v>1.735200580259999E-2</v>
      </c>
      <c r="I461" s="98">
        <v>9.7045905781842245E-2</v>
      </c>
    </row>
    <row r="462" spans="1:9" ht="12" customHeight="1" x14ac:dyDescent="0.2">
      <c r="A462" s="6">
        <v>40513</v>
      </c>
      <c r="B462" s="6">
        <v>40149</v>
      </c>
      <c r="C462" s="6"/>
      <c r="D462" s="6" t="s">
        <v>5</v>
      </c>
      <c r="E462" s="9">
        <v>19234</v>
      </c>
      <c r="F462" s="9">
        <v>16876</v>
      </c>
      <c r="G462" s="97"/>
      <c r="H462" s="98">
        <v>0.13972505333017304</v>
      </c>
      <c r="I462" s="98">
        <v>9.508084718742893E-2</v>
      </c>
    </row>
    <row r="463" spans="1:9" ht="12" customHeight="1" x14ac:dyDescent="0.2">
      <c r="A463" s="6">
        <v>40514</v>
      </c>
      <c r="B463" s="6">
        <v>40150</v>
      </c>
      <c r="C463" s="6"/>
      <c r="D463" s="6" t="s">
        <v>6</v>
      </c>
      <c r="E463" s="9">
        <v>19595</v>
      </c>
      <c r="F463" s="9">
        <v>17783</v>
      </c>
      <c r="G463" s="97"/>
      <c r="H463" s="98">
        <v>0.10189506832367989</v>
      </c>
      <c r="I463" s="98">
        <v>0.1201623506545475</v>
      </c>
    </row>
    <row r="464" spans="1:9" ht="12" customHeight="1" x14ac:dyDescent="0.2">
      <c r="A464" s="6">
        <v>40515</v>
      </c>
      <c r="B464" s="6">
        <v>40151</v>
      </c>
      <c r="C464" s="6"/>
      <c r="D464" s="6" t="s">
        <v>7</v>
      </c>
      <c r="E464" s="9">
        <v>19853</v>
      </c>
      <c r="F464" s="9">
        <v>17899</v>
      </c>
      <c r="G464" s="97"/>
      <c r="H464" s="98">
        <v>0.10916810995027659</v>
      </c>
      <c r="I464" s="98">
        <v>0.14763859182611716</v>
      </c>
    </row>
    <row r="465" spans="1:9" ht="12" customHeight="1" x14ac:dyDescent="0.2">
      <c r="A465" s="6">
        <v>40516</v>
      </c>
      <c r="B465" s="6">
        <v>40152</v>
      </c>
      <c r="C465" s="6"/>
      <c r="D465" s="6" t="s">
        <v>1</v>
      </c>
      <c r="E465" s="9">
        <v>22309</v>
      </c>
      <c r="F465" s="9">
        <v>20285</v>
      </c>
      <c r="G465" s="97"/>
      <c r="H465" s="98">
        <v>9.9778161202859206E-2</v>
      </c>
      <c r="I465" s="98">
        <v>0.21429349009362064</v>
      </c>
    </row>
    <row r="466" spans="1:9" ht="12" customHeight="1" x14ac:dyDescent="0.2">
      <c r="A466" s="6">
        <v>40517</v>
      </c>
      <c r="B466" s="6">
        <v>40153</v>
      </c>
      <c r="C466" s="6"/>
      <c r="D466" s="6" t="s">
        <v>2</v>
      </c>
      <c r="E466" s="9">
        <v>18681</v>
      </c>
      <c r="F466" s="9">
        <v>18229</v>
      </c>
      <c r="G466" s="97"/>
      <c r="H466" s="98">
        <v>2.4795655274562511E-2</v>
      </c>
      <c r="I466" s="98">
        <v>0.15521612763589143</v>
      </c>
    </row>
    <row r="467" spans="1:9" ht="12" customHeight="1" x14ac:dyDescent="0.2">
      <c r="A467" s="6">
        <v>40518</v>
      </c>
      <c r="B467" s="6">
        <v>40154</v>
      </c>
      <c r="C467" s="6"/>
      <c r="D467" s="6" t="s">
        <v>3</v>
      </c>
      <c r="E467" s="9">
        <v>18189</v>
      </c>
      <c r="F467" s="9">
        <v>15350</v>
      </c>
      <c r="G467" s="97"/>
      <c r="H467" s="98">
        <v>0.18495114006514668</v>
      </c>
      <c r="I467" s="98">
        <v>0.2113079381992542</v>
      </c>
    </row>
    <row r="468" spans="1:9" ht="12" customHeight="1" x14ac:dyDescent="0.2">
      <c r="A468" s="6">
        <v>40519</v>
      </c>
      <c r="B468" s="6">
        <v>40155</v>
      </c>
      <c r="C468" s="6"/>
      <c r="D468" s="6" t="s">
        <v>4</v>
      </c>
      <c r="E468" s="9">
        <v>16408</v>
      </c>
      <c r="F468" s="9">
        <v>13956</v>
      </c>
      <c r="G468" s="97"/>
      <c r="H468" s="98">
        <v>0.17569504155918603</v>
      </c>
      <c r="I468" s="98">
        <v>0.25165916545884515</v>
      </c>
    </row>
    <row r="469" spans="1:9" ht="12" customHeight="1" x14ac:dyDescent="0.2">
      <c r="A469" s="6">
        <v>40520</v>
      </c>
      <c r="B469" s="6">
        <v>40156</v>
      </c>
      <c r="C469" s="6"/>
      <c r="D469" s="6" t="s">
        <v>5</v>
      </c>
      <c r="E469" s="9">
        <v>17277</v>
      </c>
      <c r="F469" s="9">
        <v>15352</v>
      </c>
      <c r="G469" s="97"/>
      <c r="H469" s="98">
        <v>0.12539082855653993</v>
      </c>
      <c r="I469" s="98">
        <v>8.9000945477466065E-2</v>
      </c>
    </row>
    <row r="470" spans="1:9" ht="12" customHeight="1" x14ac:dyDescent="0.2">
      <c r="A470" s="6">
        <v>40521</v>
      </c>
      <c r="B470" s="6">
        <v>40157</v>
      </c>
      <c r="C470" s="6"/>
      <c r="D470" s="6" t="s">
        <v>6</v>
      </c>
      <c r="E470" s="9">
        <v>20395</v>
      </c>
      <c r="F470" s="9">
        <v>18120</v>
      </c>
      <c r="G470" s="97"/>
      <c r="H470" s="98">
        <v>0.12555187637969101</v>
      </c>
      <c r="I470" s="98">
        <v>0.11624979475671826</v>
      </c>
    </row>
    <row r="471" spans="1:9" ht="12" customHeight="1" x14ac:dyDescent="0.2">
      <c r="A471" s="6">
        <v>40522</v>
      </c>
      <c r="B471" s="6">
        <v>40158</v>
      </c>
      <c r="C471" s="6"/>
      <c r="D471" s="6" t="s">
        <v>7</v>
      </c>
      <c r="E471" s="9">
        <v>20947</v>
      </c>
      <c r="F471" s="9">
        <v>20183</v>
      </c>
      <c r="G471" s="97"/>
      <c r="H471" s="98">
        <v>3.785363920130802E-2</v>
      </c>
      <c r="I471" s="98">
        <v>1.2225765922489584E-2</v>
      </c>
    </row>
    <row r="472" spans="1:9" ht="12" customHeight="1" x14ac:dyDescent="0.2">
      <c r="A472" s="6">
        <v>40523</v>
      </c>
      <c r="B472" s="6">
        <v>40159</v>
      </c>
      <c r="C472" s="6"/>
      <c r="D472" s="6" t="s">
        <v>1</v>
      </c>
      <c r="E472" s="9">
        <v>22553</v>
      </c>
      <c r="F472" s="9">
        <v>21376</v>
      </c>
      <c r="G472" s="97"/>
      <c r="H472" s="98">
        <v>5.5061751497005984E-2</v>
      </c>
      <c r="I472" s="98">
        <v>6.1117059243398497E-3</v>
      </c>
    </row>
    <row r="473" spans="1:9" ht="12" customHeight="1" x14ac:dyDescent="0.2">
      <c r="A473" s="6">
        <v>40524</v>
      </c>
      <c r="B473" s="6">
        <v>40160</v>
      </c>
      <c r="C473" s="6"/>
      <c r="D473" s="6" t="s">
        <v>2</v>
      </c>
      <c r="E473" s="9">
        <v>19475</v>
      </c>
      <c r="F473" s="9">
        <v>18842</v>
      </c>
      <c r="G473" s="97"/>
      <c r="H473" s="98">
        <v>3.3595159749495895E-2</v>
      </c>
      <c r="I473" s="98">
        <v>6.8352624938285089E-2</v>
      </c>
    </row>
    <row r="474" spans="1:9" ht="12" customHeight="1" x14ac:dyDescent="0.2">
      <c r="A474" s="6">
        <v>40525</v>
      </c>
      <c r="B474" s="6">
        <v>40161</v>
      </c>
      <c r="C474" s="6"/>
      <c r="D474" s="6" t="s">
        <v>3</v>
      </c>
      <c r="E474" s="9">
        <v>21788</v>
      </c>
      <c r="F474" s="9">
        <v>18074</v>
      </c>
      <c r="G474" s="97"/>
      <c r="H474" s="98">
        <v>0.20548854708420938</v>
      </c>
      <c r="I474" s="98">
        <v>0.23725156161271999</v>
      </c>
    </row>
    <row r="475" spans="1:9" ht="12" customHeight="1" x14ac:dyDescent="0.2">
      <c r="A475" s="6">
        <v>40526</v>
      </c>
      <c r="B475" s="6">
        <v>40162</v>
      </c>
      <c r="C475" s="6"/>
      <c r="D475" s="6" t="s">
        <v>4</v>
      </c>
      <c r="E475" s="9">
        <v>21494</v>
      </c>
      <c r="F475" s="9">
        <v>18269</v>
      </c>
      <c r="G475" s="97"/>
      <c r="H475" s="98">
        <v>0.17652854562373421</v>
      </c>
      <c r="I475" s="98">
        <v>0.16859674876311637</v>
      </c>
    </row>
    <row r="476" spans="1:9" ht="12" customHeight="1" x14ac:dyDescent="0.2">
      <c r="A476" s="6">
        <v>40527</v>
      </c>
      <c r="B476" s="6">
        <v>40163</v>
      </c>
      <c r="C476" s="6"/>
      <c r="D476" s="6" t="s">
        <v>5</v>
      </c>
      <c r="E476" s="9">
        <v>20990</v>
      </c>
      <c r="F476" s="9">
        <v>19784</v>
      </c>
      <c r="G476" s="97"/>
      <c r="H476" s="98">
        <v>6.0958350181965271E-2</v>
      </c>
      <c r="I476" s="98">
        <v>5.0655721293422662E-2</v>
      </c>
    </row>
    <row r="477" spans="1:9" ht="12" customHeight="1" x14ac:dyDescent="0.2">
      <c r="A477" s="6">
        <v>40528</v>
      </c>
      <c r="B477" s="6">
        <v>40164</v>
      </c>
      <c r="C477" s="6"/>
      <c r="D477" s="6" t="s">
        <v>6</v>
      </c>
      <c r="E477" s="9">
        <v>23906</v>
      </c>
      <c r="F477" s="9">
        <v>24142</v>
      </c>
      <c r="G477" s="97"/>
      <c r="H477" s="98">
        <v>-9.7754949879876873E-3</v>
      </c>
      <c r="I477" s="98">
        <v>7.5006745210900228E-2</v>
      </c>
    </row>
    <row r="478" spans="1:9" ht="12" customHeight="1" x14ac:dyDescent="0.2">
      <c r="A478" s="6">
        <v>40529</v>
      </c>
      <c r="B478" s="6">
        <v>40165</v>
      </c>
      <c r="C478" s="6"/>
      <c r="D478" s="6" t="s">
        <v>7</v>
      </c>
      <c r="E478" s="9">
        <v>24447</v>
      </c>
      <c r="F478" s="9">
        <v>23830</v>
      </c>
      <c r="G478" s="97"/>
      <c r="H478" s="98">
        <v>2.5891733109525861E-2</v>
      </c>
      <c r="I478" s="98">
        <v>2.314388549426627E-2</v>
      </c>
    </row>
    <row r="479" spans="1:9" ht="12" customHeight="1" x14ac:dyDescent="0.2">
      <c r="A479" s="6">
        <v>40530</v>
      </c>
      <c r="B479" s="6">
        <v>40166</v>
      </c>
      <c r="C479" s="6"/>
      <c r="D479" s="6" t="s">
        <v>1</v>
      </c>
      <c r="E479" s="9">
        <v>26598</v>
      </c>
      <c r="F479" s="9">
        <v>25569</v>
      </c>
      <c r="G479" s="97"/>
      <c r="H479" s="98">
        <v>4.0244045523876615E-2</v>
      </c>
      <c r="I479" s="98">
        <v>0.12275221612494724</v>
      </c>
    </row>
    <row r="480" spans="1:9" ht="12" customHeight="1" x14ac:dyDescent="0.2">
      <c r="A480" s="6">
        <v>40531</v>
      </c>
      <c r="B480" s="6">
        <v>40167</v>
      </c>
      <c r="C480" s="6"/>
      <c r="D480" s="6" t="s">
        <v>2</v>
      </c>
      <c r="E480" s="9">
        <v>25703</v>
      </c>
      <c r="F480" s="9">
        <v>22739</v>
      </c>
      <c r="G480" s="97"/>
      <c r="H480" s="98">
        <v>0.13034874005013419</v>
      </c>
      <c r="I480" s="98">
        <v>0.21355051935788483</v>
      </c>
    </row>
    <row r="481" spans="1:9" ht="12" customHeight="1" x14ac:dyDescent="0.2">
      <c r="A481" s="6">
        <v>40532</v>
      </c>
      <c r="B481" s="6">
        <v>40168</v>
      </c>
      <c r="C481" s="6"/>
      <c r="D481" s="6" t="s">
        <v>3</v>
      </c>
      <c r="E481" s="9">
        <v>24467</v>
      </c>
      <c r="F481" s="9">
        <v>23511</v>
      </c>
      <c r="G481" s="97"/>
      <c r="H481" s="98">
        <v>4.0661817872485129E-2</v>
      </c>
      <c r="I481" s="98">
        <v>0.11813362581116893</v>
      </c>
    </row>
    <row r="482" spans="1:9" ht="12" customHeight="1" x14ac:dyDescent="0.2">
      <c r="A482" s="6">
        <v>40533</v>
      </c>
      <c r="B482" s="6">
        <v>40169</v>
      </c>
      <c r="C482" s="6"/>
      <c r="D482" s="6" t="s">
        <v>4</v>
      </c>
      <c r="E482" s="9">
        <v>24494</v>
      </c>
      <c r="F482" s="9">
        <v>24515</v>
      </c>
      <c r="G482" s="97"/>
      <c r="H482" s="98">
        <v>-8.5661839689987751E-4</v>
      </c>
      <c r="I482" s="98">
        <v>3.2674227412622825E-2</v>
      </c>
    </row>
    <row r="483" spans="1:9" ht="12" customHeight="1" x14ac:dyDescent="0.2">
      <c r="A483" s="6">
        <v>40534</v>
      </c>
      <c r="B483" s="6">
        <v>40170</v>
      </c>
      <c r="C483" s="6"/>
      <c r="D483" s="6" t="s">
        <v>5</v>
      </c>
      <c r="E483" s="9">
        <v>24718</v>
      </c>
      <c r="F483" s="9">
        <v>24841</v>
      </c>
      <c r="G483" s="97"/>
      <c r="H483" s="98">
        <v>-4.9514914858500569E-3</v>
      </c>
      <c r="I483" s="98">
        <v>0.10237484669416874</v>
      </c>
    </row>
    <row r="484" spans="1:9" ht="12" customHeight="1" x14ac:dyDescent="0.2">
      <c r="A484" s="6">
        <v>40535</v>
      </c>
      <c r="B484" s="6">
        <v>40171</v>
      </c>
      <c r="C484" s="6"/>
      <c r="D484" s="6" t="s">
        <v>6</v>
      </c>
      <c r="E484" s="9">
        <v>25064</v>
      </c>
      <c r="F484" s="9">
        <v>23786</v>
      </c>
      <c r="G484" s="97"/>
      <c r="H484" s="98">
        <v>5.3729084335323307E-2</v>
      </c>
      <c r="I484" s="98">
        <v>7.4324903557651201E-2</v>
      </c>
    </row>
    <row r="485" spans="1:9" ht="12" customHeight="1" x14ac:dyDescent="0.2">
      <c r="A485" s="6">
        <v>40536</v>
      </c>
      <c r="B485" s="6">
        <v>40172</v>
      </c>
      <c r="C485" s="6"/>
      <c r="D485" s="6" t="s">
        <v>7</v>
      </c>
      <c r="E485" s="9">
        <v>23907</v>
      </c>
      <c r="F485" s="9">
        <v>23150</v>
      </c>
      <c r="G485" s="97"/>
      <c r="H485" s="98">
        <v>3.2699784017278688E-2</v>
      </c>
      <c r="I485" s="98">
        <v>-6.1734693877551039E-2</v>
      </c>
    </row>
    <row r="486" spans="1:9" ht="12" customHeight="1" x14ac:dyDescent="0.2">
      <c r="A486" s="6">
        <v>40537</v>
      </c>
      <c r="B486" s="6">
        <v>40173</v>
      </c>
      <c r="C486" s="6"/>
      <c r="D486" s="6" t="s">
        <v>1</v>
      </c>
      <c r="E486" s="9">
        <v>24751</v>
      </c>
      <c r="F486" s="9">
        <v>25114</v>
      </c>
      <c r="G486" s="97"/>
      <c r="H486" s="98">
        <v>-1.4454089352552324E-2</v>
      </c>
      <c r="I486" s="98">
        <v>-1.2119253453990453E-4</v>
      </c>
    </row>
    <row r="487" spans="1:9" ht="12" customHeight="1" x14ac:dyDescent="0.2">
      <c r="A487" s="6">
        <v>40538</v>
      </c>
      <c r="B487" s="6">
        <v>40174</v>
      </c>
      <c r="C487" s="6"/>
      <c r="D487" s="6" t="s">
        <v>2</v>
      </c>
      <c r="E487" s="9">
        <v>24868</v>
      </c>
      <c r="F487" s="9">
        <v>23433</v>
      </c>
      <c r="G487" s="97"/>
      <c r="H487" s="98">
        <v>6.1238424444159945E-2</v>
      </c>
      <c r="I487" s="98">
        <v>8.7005901798933305E-3</v>
      </c>
    </row>
    <row r="488" spans="1:9" ht="12" customHeight="1" x14ac:dyDescent="0.2">
      <c r="A488" s="6">
        <v>40539</v>
      </c>
      <c r="B488" s="6">
        <v>40175</v>
      </c>
      <c r="C488" s="6"/>
      <c r="D488" s="6" t="s">
        <v>3</v>
      </c>
      <c r="E488" s="9">
        <v>23327</v>
      </c>
      <c r="F488" s="9">
        <v>23607</v>
      </c>
      <c r="G488" s="97"/>
      <c r="H488" s="98">
        <v>-1.1860888719447571E-2</v>
      </c>
      <c r="I488" s="98">
        <v>4.9961741009137084E-2</v>
      </c>
    </row>
    <row r="489" spans="1:9" ht="12" customHeight="1" x14ac:dyDescent="0.2">
      <c r="A489" s="6">
        <v>40540</v>
      </c>
      <c r="B489" s="6">
        <v>40176</v>
      </c>
      <c r="C489" s="6"/>
      <c r="D489" s="6" t="s">
        <v>4</v>
      </c>
      <c r="E489" s="9">
        <v>23911</v>
      </c>
      <c r="F489" s="9">
        <v>24648</v>
      </c>
      <c r="G489" s="97"/>
      <c r="H489" s="98">
        <v>-2.9901006166829003E-2</v>
      </c>
      <c r="I489" s="98">
        <v>0.12665504405597705</v>
      </c>
    </row>
    <row r="490" spans="1:9" ht="12" customHeight="1" x14ac:dyDescent="0.2">
      <c r="A490" s="6">
        <v>40541</v>
      </c>
      <c r="B490" s="6">
        <v>40177</v>
      </c>
      <c r="C490" s="6"/>
      <c r="D490" s="6" t="s">
        <v>5</v>
      </c>
      <c r="E490" s="9">
        <v>25113</v>
      </c>
      <c r="F490" s="9">
        <v>22405</v>
      </c>
      <c r="G490" s="97"/>
      <c r="H490" s="98">
        <v>0.12086587815219807</v>
      </c>
      <c r="I490" s="98">
        <v>0.28304296735298617</v>
      </c>
    </row>
    <row r="491" spans="1:9" ht="12" customHeight="1" x14ac:dyDescent="0.2">
      <c r="A491" s="6">
        <v>40542</v>
      </c>
      <c r="B491" s="6">
        <v>40178</v>
      </c>
      <c r="C491" s="6"/>
      <c r="D491" s="6" t="s">
        <v>6</v>
      </c>
      <c r="E491" s="9">
        <v>23570.948590115378</v>
      </c>
      <c r="F491" s="9">
        <v>18997</v>
      </c>
      <c r="G491" s="97"/>
      <c r="H491" s="98">
        <v>0.24077215297759524</v>
      </c>
      <c r="I491" s="98">
        <v>0.13825326396153081</v>
      </c>
    </row>
    <row r="492" spans="1:9" ht="12" customHeight="1" x14ac:dyDescent="0.2">
      <c r="A492" s="6">
        <v>40543</v>
      </c>
      <c r="B492" s="6">
        <v>40179</v>
      </c>
      <c r="C492" s="6"/>
      <c r="D492" s="6" t="s">
        <v>7</v>
      </c>
      <c r="E492" s="9">
        <v>20794.020570813111</v>
      </c>
      <c r="F492" s="9">
        <v>20634</v>
      </c>
      <c r="G492" s="97"/>
      <c r="H492" s="98">
        <v>7.7551890478391172E-3</v>
      </c>
      <c r="I492" s="98">
        <v>-1.1409119957539682E-2</v>
      </c>
    </row>
    <row r="493" spans="1:9" ht="12" customHeight="1" x14ac:dyDescent="0.2">
      <c r="A493" s="6">
        <v>40544</v>
      </c>
      <c r="B493" s="6">
        <v>40180</v>
      </c>
      <c r="C493" s="6"/>
      <c r="D493" s="6" t="s">
        <v>1</v>
      </c>
      <c r="E493" s="9">
        <v>23390</v>
      </c>
      <c r="F493" s="9">
        <v>23415</v>
      </c>
      <c r="G493" s="97"/>
      <c r="H493" s="98">
        <v>-1.0676916506512368E-3</v>
      </c>
      <c r="I493" s="98">
        <v>-1.3205079525798413E-2</v>
      </c>
    </row>
    <row r="494" spans="1:9" ht="12" customHeight="1" x14ac:dyDescent="0.2">
      <c r="A494" s="6">
        <v>40545</v>
      </c>
      <c r="B494" s="6">
        <v>40181</v>
      </c>
      <c r="C494" s="6"/>
      <c r="D494" s="6" t="s">
        <v>2</v>
      </c>
      <c r="E494" s="9">
        <v>25126</v>
      </c>
      <c r="F494" s="9">
        <v>23412</v>
      </c>
      <c r="G494" s="97"/>
      <c r="H494" s="98">
        <v>7.3210319494276366E-2</v>
      </c>
      <c r="I494" s="98">
        <v>0.11039420187378468</v>
      </c>
    </row>
    <row r="495" spans="1:9" ht="12" customHeight="1" x14ac:dyDescent="0.2">
      <c r="A495" s="6">
        <v>40546</v>
      </c>
      <c r="B495" s="6">
        <v>40182</v>
      </c>
      <c r="C495" s="6"/>
      <c r="D495" s="6" t="s">
        <v>3</v>
      </c>
      <c r="E495" s="9">
        <v>25585</v>
      </c>
      <c r="F495" s="9">
        <v>23495</v>
      </c>
      <c r="G495" s="97"/>
      <c r="H495" s="98">
        <v>8.8955096829112623E-2</v>
      </c>
      <c r="I495" s="98">
        <v>0.20326388562291298</v>
      </c>
    </row>
    <row r="496" spans="1:9" ht="12" customHeight="1" x14ac:dyDescent="0.2">
      <c r="A496" s="6">
        <v>40547</v>
      </c>
      <c r="B496" s="6">
        <v>40183</v>
      </c>
      <c r="C496" s="6"/>
      <c r="D496" s="6" t="s">
        <v>4</v>
      </c>
      <c r="E496" s="9">
        <v>22071</v>
      </c>
      <c r="F496" s="9">
        <v>20109</v>
      </c>
      <c r="G496" s="97"/>
      <c r="H496" s="98">
        <v>9.7568253021035334E-2</v>
      </c>
      <c r="I496" s="98">
        <v>0.16432791728212703</v>
      </c>
    </row>
    <row r="497" spans="1:9" ht="12" customHeight="1" x14ac:dyDescent="0.2">
      <c r="A497" s="6">
        <v>40548</v>
      </c>
      <c r="B497" s="6">
        <v>40184</v>
      </c>
      <c r="C497" s="6"/>
      <c r="D497" s="6" t="s">
        <v>5</v>
      </c>
      <c r="E497" s="9">
        <v>21999</v>
      </c>
      <c r="F497" s="9">
        <v>20132</v>
      </c>
      <c r="G497" s="97"/>
      <c r="H497" s="98">
        <v>9.2737929664216123E-2</v>
      </c>
      <c r="I497" s="98">
        <v>0.23854295687422589</v>
      </c>
    </row>
    <row r="498" spans="1:9" ht="12" customHeight="1" x14ac:dyDescent="0.2">
      <c r="A498" s="6">
        <v>40549</v>
      </c>
      <c r="B498" s="6">
        <v>40185</v>
      </c>
      <c r="C498" s="6"/>
      <c r="D498" s="6" t="s">
        <v>6</v>
      </c>
      <c r="E498" s="9">
        <v>21088</v>
      </c>
      <c r="F498" s="9">
        <v>19348</v>
      </c>
      <c r="G498" s="97"/>
      <c r="H498" s="98">
        <v>8.9931775894149357E-2</v>
      </c>
      <c r="I498" s="98">
        <v>0.12487331306342342</v>
      </c>
    </row>
    <row r="499" spans="1:9" ht="12" customHeight="1" x14ac:dyDescent="0.2">
      <c r="A499" s="6">
        <v>40550</v>
      </c>
      <c r="B499" s="6">
        <v>40186</v>
      </c>
      <c r="C499" s="6"/>
      <c r="D499" s="6" t="s">
        <v>7</v>
      </c>
      <c r="E499" s="9">
        <v>21873</v>
      </c>
      <c r="F499" s="9">
        <v>20613</v>
      </c>
      <c r="G499" s="97"/>
      <c r="H499" s="98">
        <v>6.112647358463108E-2</v>
      </c>
      <c r="I499" s="98">
        <v>0.11500229392873518</v>
      </c>
    </row>
    <row r="500" spans="1:9" ht="12" customHeight="1" x14ac:dyDescent="0.2">
      <c r="A500" s="6">
        <v>40551</v>
      </c>
      <c r="B500" s="6">
        <v>40187</v>
      </c>
      <c r="C500" s="6"/>
      <c r="D500" s="6" t="s">
        <v>1</v>
      </c>
      <c r="E500" s="9">
        <v>23044</v>
      </c>
      <c r="F500" s="9">
        <v>22627</v>
      </c>
      <c r="G500" s="97"/>
      <c r="H500" s="98">
        <v>1.8429310116232722E-2</v>
      </c>
      <c r="I500" s="98">
        <v>7.8081871345029308E-2</v>
      </c>
    </row>
    <row r="501" spans="1:9" ht="12" customHeight="1" x14ac:dyDescent="0.2">
      <c r="A501" s="6">
        <v>40552</v>
      </c>
      <c r="B501" s="6">
        <v>40188</v>
      </c>
      <c r="C501" s="6"/>
      <c r="D501" s="6" t="s">
        <v>2</v>
      </c>
      <c r="E501" s="9">
        <v>20896</v>
      </c>
      <c r="F501" s="9">
        <v>20634</v>
      </c>
      <c r="G501" s="97"/>
      <c r="H501" s="98">
        <v>1.2697489580304255E-2</v>
      </c>
      <c r="I501" s="98">
        <v>5.0208574156908048E-2</v>
      </c>
    </row>
    <row r="502" spans="1:9" ht="12" customHeight="1" x14ac:dyDescent="0.2">
      <c r="A502" s="6">
        <v>40553</v>
      </c>
      <c r="B502" s="6">
        <v>40189</v>
      </c>
      <c r="C502" s="6"/>
      <c r="D502" s="6" t="s">
        <v>3</v>
      </c>
      <c r="E502" s="9">
        <v>20112</v>
      </c>
      <c r="F502" s="9">
        <v>18244</v>
      </c>
      <c r="G502" s="97"/>
      <c r="H502" s="98">
        <v>0.10238982679237019</v>
      </c>
      <c r="I502" s="98">
        <v>5.0564145424153883E-2</v>
      </c>
    </row>
    <row r="503" spans="1:9" ht="12" customHeight="1" x14ac:dyDescent="0.2">
      <c r="A503" s="6">
        <v>40554</v>
      </c>
      <c r="B503" s="6">
        <v>40190</v>
      </c>
      <c r="C503" s="6"/>
      <c r="D503" s="6" t="s">
        <v>4</v>
      </c>
      <c r="E503" s="9">
        <v>20273</v>
      </c>
      <c r="F503" s="9">
        <v>17347</v>
      </c>
      <c r="G503" s="97"/>
      <c r="H503" s="98">
        <v>0.16867469879518082</v>
      </c>
      <c r="I503" s="98">
        <v>0.26777562378838105</v>
      </c>
    </row>
    <row r="504" spans="1:9" ht="12" customHeight="1" x14ac:dyDescent="0.2">
      <c r="A504" s="6">
        <v>40555</v>
      </c>
      <c r="B504" s="6">
        <v>40191</v>
      </c>
      <c r="C504" s="6"/>
      <c r="D504" s="6" t="s">
        <v>5</v>
      </c>
      <c r="E504" s="9">
        <v>19289</v>
      </c>
      <c r="F504" s="9">
        <v>17345</v>
      </c>
      <c r="G504" s="97"/>
      <c r="H504" s="98">
        <v>0.11207840876333242</v>
      </c>
      <c r="I504" s="98">
        <v>9.0698331919705888E-2</v>
      </c>
    </row>
    <row r="505" spans="1:9" ht="12" customHeight="1" x14ac:dyDescent="0.2">
      <c r="A505" s="6">
        <v>40556</v>
      </c>
      <c r="B505" s="6">
        <v>40192</v>
      </c>
      <c r="C505" s="6"/>
      <c r="D505" s="6" t="s">
        <v>6</v>
      </c>
      <c r="E505" s="9">
        <v>21001</v>
      </c>
      <c r="F505" s="9">
        <v>19042</v>
      </c>
      <c r="G505" s="97"/>
      <c r="H505" s="98">
        <v>0.10287784896544472</v>
      </c>
      <c r="I505" s="98">
        <v>7.6256854404755714E-2</v>
      </c>
    </row>
    <row r="506" spans="1:9" ht="12" customHeight="1" x14ac:dyDescent="0.2">
      <c r="A506" s="6">
        <v>40557</v>
      </c>
      <c r="B506" s="6">
        <v>40193</v>
      </c>
      <c r="C506" s="6"/>
      <c r="D506" s="6" t="s">
        <v>7</v>
      </c>
      <c r="E506" s="9">
        <v>21990</v>
      </c>
      <c r="F506" s="9">
        <v>19205</v>
      </c>
      <c r="G506" s="97"/>
      <c r="H506" s="98">
        <v>0.14501431918771157</v>
      </c>
      <c r="I506" s="98">
        <v>0.12815514057049038</v>
      </c>
    </row>
    <row r="507" spans="1:9" ht="12" customHeight="1" x14ac:dyDescent="0.2">
      <c r="A507" s="6">
        <v>40558</v>
      </c>
      <c r="B507" s="6">
        <v>40194</v>
      </c>
      <c r="C507" s="6"/>
      <c r="D507" s="6" t="s">
        <v>1</v>
      </c>
      <c r="E507" s="9">
        <v>24266</v>
      </c>
      <c r="F507" s="9">
        <v>22917</v>
      </c>
      <c r="G507" s="97"/>
      <c r="H507" s="98">
        <v>5.8864598333115081E-2</v>
      </c>
      <c r="I507" s="98">
        <v>9.5283231776122745E-2</v>
      </c>
    </row>
    <row r="508" spans="1:9" ht="12" customHeight="1" x14ac:dyDescent="0.2">
      <c r="A508" s="6">
        <v>40559</v>
      </c>
      <c r="B508" s="6">
        <v>40195</v>
      </c>
      <c r="C508" s="6"/>
      <c r="D508" s="6" t="s">
        <v>2</v>
      </c>
      <c r="E508" s="9">
        <v>21121</v>
      </c>
      <c r="F508" s="9">
        <v>18282</v>
      </c>
      <c r="G508" s="97"/>
      <c r="H508" s="98">
        <v>0.1552893556503665</v>
      </c>
      <c r="I508" s="98">
        <v>0.12783681315747319</v>
      </c>
    </row>
    <row r="509" spans="1:9" ht="12" customHeight="1" x14ac:dyDescent="0.2">
      <c r="A509" s="6">
        <v>40560</v>
      </c>
      <c r="B509" s="6">
        <v>40196</v>
      </c>
      <c r="C509" s="6"/>
      <c r="D509" s="6" t="s">
        <v>3</v>
      </c>
      <c r="E509" s="9">
        <v>19746</v>
      </c>
      <c r="F509" s="9">
        <v>18329</v>
      </c>
      <c r="G509" s="97"/>
      <c r="H509" s="98">
        <v>7.7309182170331114E-2</v>
      </c>
      <c r="I509" s="98">
        <v>0.12821391840932472</v>
      </c>
    </row>
    <row r="510" spans="1:9" ht="12" customHeight="1" x14ac:dyDescent="0.2">
      <c r="A510" s="6">
        <v>40561</v>
      </c>
      <c r="B510" s="6">
        <v>40197</v>
      </c>
      <c r="C510" s="6"/>
      <c r="D510" s="6" t="s">
        <v>4</v>
      </c>
      <c r="E510" s="9">
        <v>18918</v>
      </c>
      <c r="F510" s="9">
        <v>15729</v>
      </c>
      <c r="G510" s="97"/>
      <c r="H510" s="98">
        <v>0.20274651916841502</v>
      </c>
      <c r="I510" s="98">
        <v>0.24190901332633108</v>
      </c>
    </row>
    <row r="511" spans="1:9" ht="12" customHeight="1" x14ac:dyDescent="0.2">
      <c r="A511" s="6">
        <v>40562</v>
      </c>
      <c r="B511" s="6">
        <v>40198</v>
      </c>
      <c r="C511" s="6"/>
      <c r="D511" s="6" t="s">
        <v>5</v>
      </c>
      <c r="E511" s="9">
        <v>18489</v>
      </c>
      <c r="F511" s="9">
        <v>16013</v>
      </c>
      <c r="G511" s="97"/>
      <c r="H511" s="98">
        <v>0.15462436770124266</v>
      </c>
      <c r="I511" s="98">
        <v>0.21151955966188329</v>
      </c>
    </row>
    <row r="512" spans="1:9" ht="12" customHeight="1" x14ac:dyDescent="0.2">
      <c r="A512" s="6">
        <v>40563</v>
      </c>
      <c r="B512" s="6">
        <v>40199</v>
      </c>
      <c r="C512" s="6"/>
      <c r="D512" s="6" t="s">
        <v>6</v>
      </c>
      <c r="E512" s="9">
        <v>19412</v>
      </c>
      <c r="F512" s="9">
        <v>17539</v>
      </c>
      <c r="G512" s="97"/>
      <c r="H512" s="98">
        <v>0.10679058099093441</v>
      </c>
      <c r="I512" s="98">
        <v>7.7307286752871907E-2</v>
      </c>
    </row>
    <row r="513" spans="1:9" ht="12" customHeight="1" x14ac:dyDescent="0.2">
      <c r="A513" s="6">
        <v>40564</v>
      </c>
      <c r="B513" s="6">
        <v>40200</v>
      </c>
      <c r="C513" s="6"/>
      <c r="D513" s="6" t="s">
        <v>7</v>
      </c>
      <c r="E513" s="9">
        <v>20246</v>
      </c>
      <c r="F513" s="9">
        <v>17368</v>
      </c>
      <c r="G513" s="97"/>
      <c r="H513" s="98">
        <v>0.16570704744357445</v>
      </c>
      <c r="I513" s="98">
        <v>0.11640474221119379</v>
      </c>
    </row>
    <row r="514" spans="1:9" ht="12" customHeight="1" x14ac:dyDescent="0.2">
      <c r="A514" s="6">
        <v>40565</v>
      </c>
      <c r="B514" s="6">
        <v>40201</v>
      </c>
      <c r="C514" s="6"/>
      <c r="D514" s="6" t="s">
        <v>1</v>
      </c>
      <c r="E514" s="9">
        <v>22273</v>
      </c>
      <c r="F514" s="9">
        <v>20641</v>
      </c>
      <c r="G514" s="97"/>
      <c r="H514" s="98">
        <v>7.9065936727871655E-2</v>
      </c>
      <c r="I514" s="98">
        <v>8.5905124079762141E-2</v>
      </c>
    </row>
    <row r="515" spans="1:9" ht="12" customHeight="1" x14ac:dyDescent="0.2">
      <c r="A515" s="6">
        <v>40566</v>
      </c>
      <c r="B515" s="6">
        <v>40202</v>
      </c>
      <c r="C515" s="6"/>
      <c r="D515" s="6" t="s">
        <v>2</v>
      </c>
      <c r="E515" s="9">
        <v>19623</v>
      </c>
      <c r="F515" s="9">
        <v>16904</v>
      </c>
      <c r="G515" s="97"/>
      <c r="H515" s="98">
        <v>0.16084950307619494</v>
      </c>
      <c r="I515" s="98">
        <v>8.5703220095164401E-2</v>
      </c>
    </row>
    <row r="516" spans="1:9" ht="12" customHeight="1" x14ac:dyDescent="0.2">
      <c r="A516" s="6">
        <v>40567</v>
      </c>
      <c r="B516" s="6">
        <v>40203</v>
      </c>
      <c r="C516" s="6"/>
      <c r="D516" s="6" t="s">
        <v>3</v>
      </c>
      <c r="E516" s="9">
        <v>18377</v>
      </c>
      <c r="F516" s="9">
        <v>15688</v>
      </c>
      <c r="G516" s="97"/>
      <c r="H516" s="98">
        <v>0.17140489546149928</v>
      </c>
      <c r="I516" s="98">
        <v>0.13410269069365599</v>
      </c>
    </row>
    <row r="517" spans="1:9" ht="12" customHeight="1" x14ac:dyDescent="0.2">
      <c r="A517" s="6">
        <v>40568</v>
      </c>
      <c r="B517" s="6">
        <v>40204</v>
      </c>
      <c r="C517" s="6"/>
      <c r="D517" s="6" t="s">
        <v>4</v>
      </c>
      <c r="E517" s="9">
        <v>17422</v>
      </c>
      <c r="F517" s="9">
        <v>13918</v>
      </c>
      <c r="G517" s="97"/>
      <c r="H517" s="98">
        <v>0.2517603103894237</v>
      </c>
      <c r="I517" s="98">
        <v>0.18970226714012561</v>
      </c>
    </row>
    <row r="518" spans="1:9" ht="12" customHeight="1" x14ac:dyDescent="0.2">
      <c r="A518" s="6">
        <v>40569</v>
      </c>
      <c r="B518" s="6">
        <v>40205</v>
      </c>
      <c r="C518" s="6"/>
      <c r="D518" s="6" t="s">
        <v>5</v>
      </c>
      <c r="E518" s="9">
        <v>19074</v>
      </c>
      <c r="F518" s="9">
        <v>15339</v>
      </c>
      <c r="G518" s="97"/>
      <c r="H518" s="98">
        <v>0.24349696851163705</v>
      </c>
      <c r="I518" s="98">
        <v>0.21251032992181051</v>
      </c>
    </row>
    <row r="519" spans="1:9" ht="12" customHeight="1" x14ac:dyDescent="0.2">
      <c r="A519" s="6">
        <v>40570</v>
      </c>
      <c r="B519" s="6">
        <v>40206</v>
      </c>
      <c r="C519" s="6"/>
      <c r="D519" s="6" t="s">
        <v>6</v>
      </c>
      <c r="E519" s="9">
        <v>20442</v>
      </c>
      <c r="F519" s="9">
        <v>17736</v>
      </c>
      <c r="G519" s="97"/>
      <c r="H519" s="98">
        <v>0.15257104194857907</v>
      </c>
      <c r="I519" s="98">
        <v>0.13333702943948555</v>
      </c>
    </row>
    <row r="520" spans="1:9" ht="12" customHeight="1" x14ac:dyDescent="0.2">
      <c r="A520" s="6">
        <v>40571</v>
      </c>
      <c r="B520" s="6">
        <v>40207</v>
      </c>
      <c r="C520" s="6"/>
      <c r="D520" s="6" t="s">
        <v>7</v>
      </c>
      <c r="E520" s="9">
        <v>20535</v>
      </c>
      <c r="F520" s="9">
        <v>17113</v>
      </c>
      <c r="G520" s="97"/>
      <c r="H520" s="98">
        <v>0.19996493893531242</v>
      </c>
      <c r="I520" s="98">
        <v>0.15423528750491822</v>
      </c>
    </row>
    <row r="521" spans="1:9" ht="12" customHeight="1" x14ac:dyDescent="0.2">
      <c r="A521" s="6">
        <v>40572</v>
      </c>
      <c r="B521" s="6">
        <v>40208</v>
      </c>
      <c r="C521" s="6"/>
      <c r="D521" s="6" t="s">
        <v>1</v>
      </c>
      <c r="E521" s="9">
        <v>22649</v>
      </c>
      <c r="F521" s="9">
        <v>20595</v>
      </c>
      <c r="G521" s="97"/>
      <c r="H521" s="98">
        <v>9.9732944889536324E-2</v>
      </c>
      <c r="I521" s="98">
        <v>5.0364049529286303E-2</v>
      </c>
    </row>
    <row r="522" spans="1:9" ht="12" customHeight="1" x14ac:dyDescent="0.2">
      <c r="A522" s="6">
        <v>40573</v>
      </c>
      <c r="B522" s="6">
        <v>40209</v>
      </c>
      <c r="C522" s="6"/>
      <c r="D522" s="6" t="s">
        <v>2</v>
      </c>
      <c r="E522" s="9">
        <v>19031</v>
      </c>
      <c r="F522" s="9">
        <v>17412</v>
      </c>
      <c r="G522" s="97"/>
      <c r="H522" s="98">
        <v>9.2981851596600107E-2</v>
      </c>
      <c r="I522" s="98">
        <v>-1.0142515343805281E-2</v>
      </c>
    </row>
    <row r="523" spans="1:9" ht="12" customHeight="1" x14ac:dyDescent="0.2">
      <c r="A523" s="6">
        <v>40574</v>
      </c>
      <c r="B523" s="6">
        <v>40210</v>
      </c>
      <c r="C523" s="6"/>
      <c r="D523" s="6" t="s">
        <v>3</v>
      </c>
      <c r="E523" s="9">
        <v>18259</v>
      </c>
      <c r="F523" s="9">
        <v>16244</v>
      </c>
      <c r="G523" s="97"/>
      <c r="H523" s="98">
        <v>0.12404580152671763</v>
      </c>
      <c r="I523" s="98">
        <v>-1.2439829087565579E-2</v>
      </c>
    </row>
    <row r="524" spans="1:9" ht="12" customHeight="1" x14ac:dyDescent="0.2">
      <c r="A524" s="6">
        <v>40575</v>
      </c>
      <c r="B524" s="6">
        <v>40211</v>
      </c>
      <c r="C524" s="6"/>
      <c r="D524" s="6" t="s">
        <v>4</v>
      </c>
      <c r="E524" s="9">
        <v>19245</v>
      </c>
      <c r="F524" s="9">
        <v>15515</v>
      </c>
      <c r="G524" s="97"/>
      <c r="H524" s="98">
        <v>0.24041250402835956</v>
      </c>
      <c r="I524" s="98">
        <v>0.15191237205961583</v>
      </c>
    </row>
    <row r="525" spans="1:9" ht="12" customHeight="1" x14ac:dyDescent="0.2">
      <c r="A525" s="6">
        <v>40576</v>
      </c>
      <c r="B525" s="6">
        <v>40212</v>
      </c>
      <c r="C525" s="6"/>
      <c r="D525" s="6" t="s">
        <v>5</v>
      </c>
      <c r="E525" s="9">
        <v>18016</v>
      </c>
      <c r="F525" s="9">
        <v>17280</v>
      </c>
      <c r="G525" s="97"/>
      <c r="H525" s="98">
        <v>4.2592592592592515E-2</v>
      </c>
      <c r="I525" s="98">
        <v>-7.5296412256839251E-2</v>
      </c>
    </row>
    <row r="526" spans="1:9" ht="12" customHeight="1" x14ac:dyDescent="0.2">
      <c r="A526" s="6">
        <v>40577</v>
      </c>
      <c r="B526" s="6">
        <v>40213</v>
      </c>
      <c r="C526" s="6"/>
      <c r="D526" s="6" t="s">
        <v>6</v>
      </c>
      <c r="E526" s="9">
        <v>20733</v>
      </c>
      <c r="F526" s="9">
        <v>18272</v>
      </c>
      <c r="G526" s="97"/>
      <c r="H526" s="98">
        <v>0.13468695271453601</v>
      </c>
      <c r="I526" s="98">
        <v>3.0620867922652506E-2</v>
      </c>
    </row>
    <row r="527" spans="1:9" ht="12" customHeight="1" x14ac:dyDescent="0.2">
      <c r="A527" s="6">
        <v>40578</v>
      </c>
      <c r="B527" s="6">
        <v>40214</v>
      </c>
      <c r="C527" s="6"/>
      <c r="D527" s="6" t="s">
        <v>7</v>
      </c>
      <c r="E527" s="9">
        <v>20704</v>
      </c>
      <c r="F527" s="9">
        <v>19898</v>
      </c>
      <c r="G527" s="97"/>
      <c r="H527" s="98">
        <v>4.0506583576238819E-2</v>
      </c>
      <c r="I527" s="98">
        <v>1.7045733654271311E-2</v>
      </c>
    </row>
    <row r="528" spans="1:9" ht="12" customHeight="1" x14ac:dyDescent="0.2">
      <c r="A528" s="6">
        <v>40579</v>
      </c>
      <c r="B528" s="6">
        <v>40215</v>
      </c>
      <c r="C528" s="6"/>
      <c r="D528" s="6" t="s">
        <v>1</v>
      </c>
      <c r="E528" s="9">
        <v>24312</v>
      </c>
      <c r="F528" s="9">
        <v>22548</v>
      </c>
      <c r="G528" s="97"/>
      <c r="H528" s="98">
        <v>7.8233102714209579E-2</v>
      </c>
      <c r="I528" s="98">
        <v>6.8471477542410231E-2</v>
      </c>
    </row>
    <row r="529" spans="1:9" ht="12" customHeight="1" x14ac:dyDescent="0.2">
      <c r="A529" s="6">
        <v>40580</v>
      </c>
      <c r="B529" s="6">
        <v>40216</v>
      </c>
      <c r="C529" s="6"/>
      <c r="D529" s="6" t="s">
        <v>2</v>
      </c>
      <c r="E529" s="9">
        <v>20069</v>
      </c>
      <c r="F529" s="9">
        <v>18403</v>
      </c>
      <c r="G529" s="97"/>
      <c r="H529" s="98">
        <v>9.0528718143780829E-2</v>
      </c>
      <c r="I529" s="98">
        <v>-2.3860416563106224E-3</v>
      </c>
    </row>
    <row r="530" spans="1:9" ht="12" customHeight="1" x14ac:dyDescent="0.2">
      <c r="A530" s="6">
        <v>40581</v>
      </c>
      <c r="B530" s="6">
        <v>40217</v>
      </c>
      <c r="C530" s="6"/>
      <c r="D530" s="6" t="s">
        <v>3</v>
      </c>
      <c r="E530" s="9">
        <v>19554</v>
      </c>
      <c r="F530" s="9">
        <v>18843</v>
      </c>
      <c r="G530" s="97"/>
      <c r="H530" s="98">
        <v>3.7732845088361833E-2</v>
      </c>
      <c r="I530" s="98">
        <v>2.9266238551426405E-2</v>
      </c>
    </row>
    <row r="531" spans="1:9" ht="12" customHeight="1" x14ac:dyDescent="0.2">
      <c r="A531" s="6">
        <v>40582</v>
      </c>
      <c r="B531" s="6">
        <v>40218</v>
      </c>
      <c r="C531" s="6"/>
      <c r="D531" s="6" t="s">
        <v>4</v>
      </c>
      <c r="E531" s="9">
        <v>19710</v>
      </c>
      <c r="F531" s="9">
        <v>19795</v>
      </c>
      <c r="G531" s="97"/>
      <c r="H531" s="98">
        <v>-4.2940136398080808E-3</v>
      </c>
      <c r="I531" s="98">
        <v>5.7630392788152074E-2</v>
      </c>
    </row>
    <row r="532" spans="1:9" ht="12" customHeight="1" x14ac:dyDescent="0.2">
      <c r="A532" s="6">
        <v>40583</v>
      </c>
      <c r="B532" s="6">
        <v>40219</v>
      </c>
      <c r="C532" s="6"/>
      <c r="D532" s="6" t="s">
        <v>5</v>
      </c>
      <c r="E532" s="9">
        <v>20906</v>
      </c>
      <c r="F532" s="9">
        <v>19764</v>
      </c>
      <c r="G532" s="97"/>
      <c r="H532" s="98">
        <v>5.7781825541388443E-2</v>
      </c>
      <c r="I532" s="98">
        <v>4.3890747490887394E-2</v>
      </c>
    </row>
    <row r="533" spans="1:9" ht="12" customHeight="1" x14ac:dyDescent="0.2">
      <c r="A533" s="6">
        <v>40584</v>
      </c>
      <c r="B533" s="6">
        <v>40220</v>
      </c>
      <c r="C533" s="6"/>
      <c r="D533" s="6" t="s">
        <v>6</v>
      </c>
      <c r="E533" s="9">
        <v>21750</v>
      </c>
      <c r="F533" s="9">
        <v>22274</v>
      </c>
      <c r="G533" s="97"/>
      <c r="H533" s="98">
        <v>-2.3525186315883961E-2</v>
      </c>
      <c r="I533" s="98">
        <v>-8.6147955695337064E-3</v>
      </c>
    </row>
    <row r="534" spans="1:9" ht="12" customHeight="1" x14ac:dyDescent="0.2">
      <c r="A534" s="6">
        <v>40585</v>
      </c>
      <c r="B534" s="6">
        <v>40221</v>
      </c>
      <c r="C534" s="6"/>
      <c r="D534" s="6" t="s">
        <v>7</v>
      </c>
      <c r="E534" s="9">
        <v>22828</v>
      </c>
      <c r="F534" s="9">
        <v>22529.087842870402</v>
      </c>
      <c r="G534" s="97"/>
      <c r="H534" s="98">
        <v>1.3267832200503094E-2</v>
      </c>
      <c r="I534" s="98">
        <v>7.0129383086442898E-2</v>
      </c>
    </row>
    <row r="535" spans="1:9" ht="12" customHeight="1" x14ac:dyDescent="0.2">
      <c r="A535" s="6">
        <v>40586</v>
      </c>
      <c r="B535" s="6">
        <v>40222</v>
      </c>
      <c r="C535" s="6"/>
      <c r="D535" s="6" t="s">
        <v>1</v>
      </c>
      <c r="E535" s="9">
        <v>23941</v>
      </c>
      <c r="F535" s="9">
        <v>25323</v>
      </c>
      <c r="G535" s="97"/>
      <c r="H535" s="98">
        <v>-5.4574892390317098E-2</v>
      </c>
      <c r="I535" s="98">
        <v>1.8505913383816797E-2</v>
      </c>
    </row>
    <row r="536" spans="1:9" ht="12" customHeight="1" x14ac:dyDescent="0.2">
      <c r="A536" s="6">
        <v>40587</v>
      </c>
      <c r="B536" s="6">
        <v>40223</v>
      </c>
      <c r="C536" s="6"/>
      <c r="D536" s="6" t="s">
        <v>2</v>
      </c>
      <c r="E536" s="9">
        <v>22323</v>
      </c>
      <c r="F536" s="9">
        <v>22813</v>
      </c>
      <c r="G536" s="97"/>
      <c r="H536" s="98">
        <v>-2.1478981282602061E-2</v>
      </c>
      <c r="I536" s="98">
        <v>3.9197430287230661E-2</v>
      </c>
    </row>
    <row r="537" spans="1:9" ht="12" customHeight="1" x14ac:dyDescent="0.2">
      <c r="A537" s="6">
        <v>40588</v>
      </c>
      <c r="B537" s="6">
        <v>40224</v>
      </c>
      <c r="C537" s="6"/>
      <c r="D537" s="6" t="s">
        <v>3</v>
      </c>
      <c r="E537" s="9">
        <v>20865.865654509933</v>
      </c>
      <c r="F537" s="9">
        <v>22269</v>
      </c>
      <c r="G537" s="97"/>
      <c r="H537" s="98">
        <v>-6.3008412838028938E-2</v>
      </c>
      <c r="I537" s="98">
        <v>-1.9046323421092914E-2</v>
      </c>
    </row>
    <row r="538" spans="1:9" ht="12" customHeight="1" x14ac:dyDescent="0.2">
      <c r="A538" s="6">
        <v>40589</v>
      </c>
      <c r="B538" s="6">
        <v>40225</v>
      </c>
      <c r="C538" s="6"/>
      <c r="D538" s="6" t="s">
        <v>4</v>
      </c>
      <c r="E538" s="9">
        <v>20555.75716872888</v>
      </c>
      <c r="F538" s="9">
        <v>20401</v>
      </c>
      <c r="G538" s="97"/>
      <c r="H538" s="98">
        <v>7.5857638708338726E-3</v>
      </c>
      <c r="I538" s="98">
        <v>0.10301337029023827</v>
      </c>
    </row>
    <row r="539" spans="1:9" ht="12" customHeight="1" x14ac:dyDescent="0.2">
      <c r="A539" s="6">
        <v>40590</v>
      </c>
      <c r="B539" s="6">
        <v>40226</v>
      </c>
      <c r="C539" s="6"/>
      <c r="D539" s="6" t="s">
        <v>5</v>
      </c>
      <c r="E539" s="9">
        <v>21768.511287370628</v>
      </c>
      <c r="F539" s="9">
        <v>19390</v>
      </c>
      <c r="G539" s="97"/>
      <c r="H539" s="98">
        <v>0.12266690497012012</v>
      </c>
      <c r="I539" s="98">
        <v>0.13816330060496851</v>
      </c>
    </row>
    <row r="540" spans="1:9" ht="12" customHeight="1" x14ac:dyDescent="0.2">
      <c r="A540" s="6">
        <v>40591</v>
      </c>
      <c r="B540" s="6">
        <v>40227</v>
      </c>
      <c r="C540" s="6"/>
      <c r="D540" s="6" t="s">
        <v>6</v>
      </c>
      <c r="E540" s="9">
        <v>23163</v>
      </c>
      <c r="F540" s="9">
        <v>21491</v>
      </c>
      <c r="G540" s="97"/>
      <c r="H540" s="98">
        <v>7.7800009306221218E-2</v>
      </c>
      <c r="I540" s="98">
        <v>0.1577447893237367</v>
      </c>
    </row>
    <row r="541" spans="1:9" ht="12" customHeight="1" x14ac:dyDescent="0.2">
      <c r="A541" s="6">
        <v>40592</v>
      </c>
      <c r="B541" s="6">
        <v>40228</v>
      </c>
      <c r="C541" s="6"/>
      <c r="D541" s="6" t="s">
        <v>7</v>
      </c>
      <c r="E541" s="9">
        <v>24465</v>
      </c>
      <c r="F541" s="9">
        <v>20738</v>
      </c>
      <c r="G541" s="97"/>
      <c r="H541" s="98">
        <v>0.17971839135885803</v>
      </c>
      <c r="I541" s="98">
        <v>0.23038624019312004</v>
      </c>
    </row>
    <row r="542" spans="1:9" ht="12" customHeight="1" x14ac:dyDescent="0.2">
      <c r="A542" s="6">
        <v>40593</v>
      </c>
      <c r="B542" s="6">
        <v>40229</v>
      </c>
      <c r="C542" s="6"/>
      <c r="D542" s="6" t="s">
        <v>1</v>
      </c>
      <c r="E542" s="9">
        <v>25294</v>
      </c>
      <c r="F542" s="9">
        <v>22494</v>
      </c>
      <c r="G542" s="97"/>
      <c r="H542" s="98">
        <v>0.12447763848137283</v>
      </c>
      <c r="I542" s="98">
        <v>0.19553811977123403</v>
      </c>
    </row>
    <row r="543" spans="1:9" ht="12" customHeight="1" x14ac:dyDescent="0.2">
      <c r="A543" s="6">
        <v>40594</v>
      </c>
      <c r="B543" s="6">
        <v>40230</v>
      </c>
      <c r="C543" s="6"/>
      <c r="D543" s="6" t="s">
        <v>2</v>
      </c>
      <c r="E543" s="9">
        <v>23911</v>
      </c>
      <c r="F543" s="9">
        <v>20098</v>
      </c>
      <c r="G543" s="97"/>
      <c r="H543" s="98">
        <v>0.18972037018608812</v>
      </c>
      <c r="I543" s="98">
        <v>0.20361421524212231</v>
      </c>
    </row>
    <row r="544" spans="1:9" ht="12" customHeight="1" x14ac:dyDescent="0.2">
      <c r="A544" s="6">
        <v>40595</v>
      </c>
      <c r="B544" s="6">
        <v>40231</v>
      </c>
      <c r="C544" s="6"/>
      <c r="D544" s="6" t="s">
        <v>3</v>
      </c>
      <c r="E544" s="9">
        <v>23243.13636363636</v>
      </c>
      <c r="F544" s="9">
        <v>18580</v>
      </c>
      <c r="G544" s="97"/>
      <c r="H544" s="98">
        <v>0.25097612290830784</v>
      </c>
      <c r="I544" s="98">
        <v>0.35512688687245575</v>
      </c>
    </row>
    <row r="545" spans="1:9" ht="12" customHeight="1" x14ac:dyDescent="0.2">
      <c r="A545" s="6">
        <v>40596</v>
      </c>
      <c r="B545" s="6">
        <v>40232</v>
      </c>
      <c r="C545" s="6"/>
      <c r="D545" s="6" t="s">
        <v>4</v>
      </c>
      <c r="E545" s="9">
        <v>20866</v>
      </c>
      <c r="F545" s="9">
        <v>16405</v>
      </c>
      <c r="G545" s="97"/>
      <c r="H545" s="98">
        <v>0.27192928985065534</v>
      </c>
      <c r="I545" s="98">
        <v>0.31497353163599695</v>
      </c>
    </row>
    <row r="546" spans="1:9" ht="12" customHeight="1" x14ac:dyDescent="0.2">
      <c r="A546" s="6">
        <v>40597</v>
      </c>
      <c r="B546" s="6">
        <v>40233</v>
      </c>
      <c r="C546" s="6"/>
      <c r="D546" s="6" t="s">
        <v>5</v>
      </c>
      <c r="E546" s="9">
        <v>20203</v>
      </c>
      <c r="F546" s="9">
        <v>16856</v>
      </c>
      <c r="G546" s="97"/>
      <c r="H546" s="98">
        <v>0.19856430944470804</v>
      </c>
      <c r="I546" s="98">
        <v>0.19600994553634865</v>
      </c>
    </row>
    <row r="547" spans="1:9" ht="12" customHeight="1" x14ac:dyDescent="0.2">
      <c r="A547" s="6">
        <v>40598</v>
      </c>
      <c r="B547" s="6">
        <v>40234</v>
      </c>
      <c r="C547" s="6"/>
      <c r="D547" s="6" t="s">
        <v>6</v>
      </c>
      <c r="E547" s="9">
        <v>20552</v>
      </c>
      <c r="F547" s="9">
        <v>19796</v>
      </c>
      <c r="G547" s="97"/>
      <c r="H547" s="98">
        <v>3.8189533239038287E-2</v>
      </c>
      <c r="I547" s="98">
        <v>0.12997580822520338</v>
      </c>
    </row>
    <row r="548" spans="1:9" ht="12" customHeight="1" x14ac:dyDescent="0.2">
      <c r="A548" s="6">
        <v>40599</v>
      </c>
      <c r="B548" s="6">
        <v>40235</v>
      </c>
      <c r="C548" s="6"/>
      <c r="D548" s="6" t="s">
        <v>7</v>
      </c>
      <c r="E548" s="9">
        <v>20794</v>
      </c>
      <c r="F548" s="9">
        <v>19291</v>
      </c>
      <c r="G548" s="97"/>
      <c r="H548" s="98">
        <v>7.7911979679643251E-2</v>
      </c>
      <c r="I548" s="98">
        <v>7.0806941655080058E-2</v>
      </c>
    </row>
    <row r="549" spans="1:9" ht="12" customHeight="1" x14ac:dyDescent="0.2">
      <c r="A549" s="6">
        <v>40600</v>
      </c>
      <c r="B549" s="6">
        <v>40236</v>
      </c>
      <c r="C549" s="6"/>
      <c r="D549" s="6" t="s">
        <v>1</v>
      </c>
      <c r="E549" s="9">
        <v>23216</v>
      </c>
      <c r="F549" s="9">
        <v>21676</v>
      </c>
      <c r="G549" s="97"/>
      <c r="H549" s="98">
        <v>7.1046318508950046E-2</v>
      </c>
      <c r="I549" s="98">
        <v>8.8471095691312396E-2</v>
      </c>
    </row>
    <row r="550" spans="1:9" ht="12" customHeight="1" x14ac:dyDescent="0.2">
      <c r="A550" s="6">
        <v>40601</v>
      </c>
      <c r="B550" s="6">
        <v>40237</v>
      </c>
      <c r="C550" s="6"/>
      <c r="D550" s="6" t="s">
        <v>2</v>
      </c>
      <c r="E550" s="9">
        <v>20996</v>
      </c>
      <c r="F550" s="9">
        <v>20364</v>
      </c>
      <c r="G550" s="97"/>
      <c r="H550" s="98">
        <v>3.1035160086426927E-2</v>
      </c>
      <c r="I550" s="98">
        <v>6.7575125845324546E-2</v>
      </c>
    </row>
    <row r="551" spans="1:9" ht="12" customHeight="1" x14ac:dyDescent="0.2">
      <c r="A551" s="6">
        <v>40602</v>
      </c>
      <c r="B551" s="6">
        <v>40238</v>
      </c>
      <c r="C551" s="6"/>
      <c r="D551" s="6" t="s">
        <v>3</v>
      </c>
      <c r="E551" s="9">
        <v>19890</v>
      </c>
      <c r="F551" s="9">
        <v>18756</v>
      </c>
      <c r="G551" s="97"/>
      <c r="H551" s="98">
        <v>6.0460652591170838E-2</v>
      </c>
      <c r="I551" s="98">
        <v>0.15438189204875208</v>
      </c>
    </row>
    <row r="552" spans="1:9" ht="12" customHeight="1" x14ac:dyDescent="0.2">
      <c r="A552" s="6">
        <v>40603</v>
      </c>
      <c r="B552" s="6">
        <v>40239</v>
      </c>
      <c r="C552" s="6"/>
      <c r="D552" s="6" t="s">
        <v>4</v>
      </c>
      <c r="E552" s="9">
        <v>20143</v>
      </c>
      <c r="F552" s="9">
        <v>16961</v>
      </c>
      <c r="G552" s="97"/>
      <c r="H552" s="98">
        <v>0.18760686280290084</v>
      </c>
      <c r="I552" s="98">
        <v>0.16960864011148535</v>
      </c>
    </row>
    <row r="553" spans="1:9" ht="12" customHeight="1" x14ac:dyDescent="0.2">
      <c r="A553" s="6">
        <v>40604</v>
      </c>
      <c r="B553" s="6">
        <v>40240</v>
      </c>
      <c r="C553" s="6"/>
      <c r="D553" s="6" t="s">
        <v>5</v>
      </c>
      <c r="E553" s="9">
        <v>19423</v>
      </c>
      <c r="F553" s="9">
        <v>18315</v>
      </c>
      <c r="G553" s="97"/>
      <c r="H553" s="98">
        <v>6.0496860496860538E-2</v>
      </c>
      <c r="I553" s="98">
        <v>3.6944103358069524E-2</v>
      </c>
    </row>
    <row r="554" spans="1:9" ht="12" customHeight="1" x14ac:dyDescent="0.2">
      <c r="A554" s="6">
        <v>40605</v>
      </c>
      <c r="B554" s="6">
        <v>40241</v>
      </c>
      <c r="C554" s="6"/>
      <c r="D554" s="6" t="s">
        <v>6</v>
      </c>
      <c r="E554" s="9">
        <v>21246</v>
      </c>
      <c r="F554" s="9">
        <v>19490</v>
      </c>
      <c r="G554" s="97"/>
      <c r="H554" s="98">
        <v>9.0097485890200169E-2</v>
      </c>
      <c r="I554" s="98">
        <v>5.7330546431770602E-2</v>
      </c>
    </row>
    <row r="555" spans="1:9" ht="12" customHeight="1" x14ac:dyDescent="0.2">
      <c r="A555" s="6">
        <v>40606</v>
      </c>
      <c r="B555" s="6">
        <v>40242</v>
      </c>
      <c r="C555" s="6"/>
      <c r="D555" s="6" t="s">
        <v>7</v>
      </c>
      <c r="E555" s="9">
        <v>21775</v>
      </c>
      <c r="F555" s="9">
        <v>20179</v>
      </c>
      <c r="G555" s="97"/>
      <c r="H555" s="98">
        <v>7.9092125476980968E-2</v>
      </c>
      <c r="I555" s="98">
        <v>9.9691934750770095E-2</v>
      </c>
    </row>
    <row r="556" spans="1:9" ht="12" customHeight="1" x14ac:dyDescent="0.2">
      <c r="A556" s="6">
        <v>40607</v>
      </c>
      <c r="B556" s="6">
        <v>40243</v>
      </c>
      <c r="C556" s="6"/>
      <c r="D556" s="6" t="s">
        <v>1</v>
      </c>
      <c r="E556" s="9">
        <v>23482</v>
      </c>
      <c r="F556" s="9">
        <v>21817</v>
      </c>
      <c r="G556" s="97"/>
      <c r="H556" s="98">
        <v>7.6316633817665069E-2</v>
      </c>
      <c r="I556" s="98">
        <v>6.4412311318616577E-2</v>
      </c>
    </row>
    <row r="557" spans="1:9" ht="12" customHeight="1" x14ac:dyDescent="0.2">
      <c r="A557" s="6">
        <v>40608</v>
      </c>
      <c r="B557" s="6">
        <v>40244</v>
      </c>
      <c r="C557" s="6"/>
      <c r="D557" s="6" t="s">
        <v>2</v>
      </c>
      <c r="E557" s="9">
        <v>20682</v>
      </c>
      <c r="F557" s="9">
        <v>20810</v>
      </c>
      <c r="G557" s="97"/>
      <c r="H557" s="98">
        <v>-6.1508889956751744E-3</v>
      </c>
      <c r="I557" s="98">
        <v>2.2140950874765197E-2</v>
      </c>
    </row>
    <row r="558" spans="1:9" ht="12" customHeight="1" x14ac:dyDescent="0.2">
      <c r="A558" s="6">
        <v>40609</v>
      </c>
      <c r="B558" s="6">
        <v>40245</v>
      </c>
      <c r="C558" s="6"/>
      <c r="D558" s="6" t="s">
        <v>3</v>
      </c>
      <c r="E558" s="9">
        <v>19358</v>
      </c>
      <c r="F558" s="9">
        <v>18945</v>
      </c>
      <c r="G558" s="97"/>
      <c r="H558" s="98">
        <v>2.1799947215624282E-2</v>
      </c>
      <c r="I558" s="98">
        <v>0.10283142482766472</v>
      </c>
    </row>
    <row r="559" spans="1:9" ht="12" customHeight="1" x14ac:dyDescent="0.2">
      <c r="A559" s="6">
        <v>40610</v>
      </c>
      <c r="B559" s="6">
        <v>40246</v>
      </c>
      <c r="C559" s="6"/>
      <c r="D559" s="6" t="s">
        <v>4</v>
      </c>
      <c r="E559" s="9">
        <v>18446</v>
      </c>
      <c r="F559" s="9">
        <v>17103</v>
      </c>
      <c r="G559" s="97"/>
      <c r="H559" s="98">
        <v>7.8524235514237262E-2</v>
      </c>
      <c r="I559" s="98">
        <v>8.3529135338345828E-2</v>
      </c>
    </row>
    <row r="560" spans="1:9" ht="12" customHeight="1" x14ac:dyDescent="0.2">
      <c r="A560" s="6">
        <v>40611</v>
      </c>
      <c r="B560" s="6">
        <v>40247</v>
      </c>
      <c r="C560" s="6"/>
      <c r="D560" s="6" t="s">
        <v>5</v>
      </c>
      <c r="E560" s="9">
        <v>20354</v>
      </c>
      <c r="F560" s="9">
        <v>19119</v>
      </c>
      <c r="G560" s="97"/>
      <c r="H560" s="98">
        <v>6.4595428631204488E-2</v>
      </c>
      <c r="I560" s="98">
        <v>8.0992086674810171E-2</v>
      </c>
    </row>
    <row r="561" spans="1:9" ht="12" customHeight="1" x14ac:dyDescent="0.2">
      <c r="A561" s="6">
        <v>40612</v>
      </c>
      <c r="B561" s="6">
        <v>40248</v>
      </c>
      <c r="C561" s="6"/>
      <c r="D561" s="6" t="s">
        <v>6</v>
      </c>
      <c r="E561" s="9">
        <v>23193</v>
      </c>
      <c r="F561" s="9">
        <v>22364</v>
      </c>
      <c r="G561" s="97"/>
      <c r="H561" s="98">
        <v>3.7068502951171478E-2</v>
      </c>
      <c r="I561" s="98">
        <v>0.15365101472343823</v>
      </c>
    </row>
    <row r="562" spans="1:9" ht="12" customHeight="1" x14ac:dyDescent="0.2">
      <c r="A562" s="6">
        <v>40613</v>
      </c>
      <c r="B562" s="6">
        <v>40249</v>
      </c>
      <c r="C562" s="6"/>
      <c r="D562" s="6" t="s">
        <v>7</v>
      </c>
      <c r="E562" s="9">
        <v>19811</v>
      </c>
      <c r="F562" s="9">
        <v>21851</v>
      </c>
      <c r="G562" s="97"/>
      <c r="H562" s="98">
        <v>-9.3359571644318295E-2</v>
      </c>
      <c r="I562" s="98">
        <v>-8.8688532131192765E-2</v>
      </c>
    </row>
    <row r="563" spans="1:9" ht="12" customHeight="1" x14ac:dyDescent="0.2">
      <c r="A563" s="6">
        <v>40614</v>
      </c>
      <c r="B563" s="6">
        <v>40250</v>
      </c>
      <c r="C563" s="6"/>
      <c r="D563" s="6" t="s">
        <v>1</v>
      </c>
      <c r="E563" s="9">
        <v>24489</v>
      </c>
      <c r="F563" s="9">
        <v>22798</v>
      </c>
      <c r="G563" s="97"/>
      <c r="H563" s="98">
        <v>7.4173173085358313E-2</v>
      </c>
      <c r="I563" s="98">
        <v>9.5900832363734034E-2</v>
      </c>
    </row>
    <row r="564" spans="1:9" ht="12" customHeight="1" x14ac:dyDescent="0.2">
      <c r="A564" s="6">
        <v>40615</v>
      </c>
      <c r="B564" s="6">
        <v>40251</v>
      </c>
      <c r="C564" s="6"/>
      <c r="D564" s="6" t="s">
        <v>2</v>
      </c>
      <c r="E564" s="9">
        <v>22773</v>
      </c>
      <c r="F564" s="9">
        <v>22118</v>
      </c>
      <c r="G564" s="97"/>
      <c r="H564" s="98">
        <v>2.9613889140067018E-2</v>
      </c>
      <c r="I564" s="98">
        <v>9.3804034582132489E-2</v>
      </c>
    </row>
    <row r="565" spans="1:9" ht="12" customHeight="1" x14ac:dyDescent="0.2">
      <c r="A565" s="6">
        <v>40616</v>
      </c>
      <c r="B565" s="6">
        <v>40252</v>
      </c>
      <c r="C565" s="6"/>
      <c r="D565" s="6" t="s">
        <v>3</v>
      </c>
      <c r="E565" s="9">
        <v>20474</v>
      </c>
      <c r="F565" s="9">
        <v>21025</v>
      </c>
      <c r="G565" s="97"/>
      <c r="H565" s="98">
        <v>-2.6206896551724146E-2</v>
      </c>
      <c r="I565" s="98">
        <v>7.4130423377577248E-2</v>
      </c>
    </row>
    <row r="566" spans="1:9" ht="12" customHeight="1" x14ac:dyDescent="0.2">
      <c r="A566" s="6">
        <v>40617</v>
      </c>
      <c r="B566" s="6">
        <v>40253</v>
      </c>
      <c r="C566" s="6"/>
      <c r="D566" s="6" t="s">
        <v>4</v>
      </c>
      <c r="E566" s="9">
        <v>20499</v>
      </c>
      <c r="F566" s="9">
        <v>17634</v>
      </c>
      <c r="G566" s="97"/>
      <c r="H566" s="98">
        <v>0.16247022796869692</v>
      </c>
      <c r="I566" s="98">
        <v>0.22469829131317964</v>
      </c>
    </row>
    <row r="567" spans="1:9" ht="12" customHeight="1" x14ac:dyDescent="0.2">
      <c r="A567" s="6">
        <v>40618</v>
      </c>
      <c r="B567" s="6">
        <v>40254</v>
      </c>
      <c r="C567" s="6"/>
      <c r="D567" s="6" t="s">
        <v>5</v>
      </c>
      <c r="E567" s="9">
        <v>20963</v>
      </c>
      <c r="F567" s="9">
        <v>19538</v>
      </c>
      <c r="G567" s="97"/>
      <c r="H567" s="98">
        <v>7.2934793735285108E-2</v>
      </c>
      <c r="I567" s="98">
        <v>8.3975386524639317E-2</v>
      </c>
    </row>
    <row r="568" spans="1:9" ht="12" customHeight="1" x14ac:dyDescent="0.2">
      <c r="A568" s="6">
        <v>40619</v>
      </c>
      <c r="B568" s="6">
        <v>40255</v>
      </c>
      <c r="C568" s="6"/>
      <c r="D568" s="6" t="s">
        <v>6</v>
      </c>
      <c r="E568" s="9">
        <v>22345</v>
      </c>
      <c r="F568" s="9">
        <v>21983</v>
      </c>
      <c r="G568" s="97"/>
      <c r="H568" s="98">
        <v>1.6467270163307957E-2</v>
      </c>
      <c r="I568" s="98">
        <v>4.2940490081680327E-2</v>
      </c>
    </row>
    <row r="569" spans="1:9" ht="12" customHeight="1" x14ac:dyDescent="0.2">
      <c r="A569" s="6">
        <v>40620</v>
      </c>
      <c r="B569" s="6">
        <v>40256</v>
      </c>
      <c r="C569" s="6"/>
      <c r="D569" s="6" t="s">
        <v>7</v>
      </c>
      <c r="E569" s="9">
        <v>23883</v>
      </c>
      <c r="F569" s="9">
        <v>23729</v>
      </c>
      <c r="G569" s="97"/>
      <c r="H569" s="98">
        <v>6.4899490075434052E-3</v>
      </c>
      <c r="I569" s="98">
        <v>8.4604904632152644E-2</v>
      </c>
    </row>
    <row r="570" spans="1:9" ht="12" customHeight="1" x14ac:dyDescent="0.2">
      <c r="A570" s="6">
        <v>40621</v>
      </c>
      <c r="B570" s="6">
        <v>40257</v>
      </c>
      <c r="C570" s="6"/>
      <c r="D570" s="6" t="s">
        <v>1</v>
      </c>
      <c r="E570" s="9">
        <v>25496</v>
      </c>
      <c r="F570" s="9">
        <v>24156</v>
      </c>
      <c r="G570" s="97"/>
      <c r="H570" s="98">
        <v>5.5472760390793185E-2</v>
      </c>
      <c r="I570" s="98">
        <v>0.11345969080269014</v>
      </c>
    </row>
    <row r="571" spans="1:9" ht="12" customHeight="1" x14ac:dyDescent="0.2">
      <c r="A571" s="6">
        <v>40622</v>
      </c>
      <c r="B571" s="6">
        <v>40258</v>
      </c>
      <c r="C571" s="6"/>
      <c r="D571" s="6" t="s">
        <v>2</v>
      </c>
      <c r="E571" s="9">
        <v>23094</v>
      </c>
      <c r="F571" s="9">
        <v>23578</v>
      </c>
      <c r="G571" s="97"/>
      <c r="H571" s="98">
        <v>-2.0527610484349812E-2</v>
      </c>
      <c r="I571" s="98">
        <v>0.11328576937909762</v>
      </c>
    </row>
    <row r="572" spans="1:9" ht="12" customHeight="1" x14ac:dyDescent="0.2">
      <c r="A572" s="6">
        <v>40623</v>
      </c>
      <c r="B572" s="6">
        <v>40259</v>
      </c>
      <c r="C572" s="6"/>
      <c r="D572" s="6" t="s">
        <v>3</v>
      </c>
      <c r="E572" s="9">
        <v>21809</v>
      </c>
      <c r="F572" s="9">
        <v>22181</v>
      </c>
      <c r="G572" s="97"/>
      <c r="H572" s="98">
        <v>-1.6771110409810164E-2</v>
      </c>
      <c r="I572" s="98">
        <v>0.21831182615496347</v>
      </c>
    </row>
    <row r="573" spans="1:9" ht="12" customHeight="1" x14ac:dyDescent="0.2">
      <c r="A573" s="6">
        <v>40624</v>
      </c>
      <c r="B573" s="6">
        <v>40260</v>
      </c>
      <c r="C573" s="6"/>
      <c r="D573" s="6" t="s">
        <v>4</v>
      </c>
      <c r="E573" s="9">
        <v>20450</v>
      </c>
      <c r="F573" s="9">
        <v>20263</v>
      </c>
      <c r="G573" s="97"/>
      <c r="H573" s="98">
        <v>9.2286433400778911E-3</v>
      </c>
      <c r="I573" s="98">
        <v>0.10864143987856445</v>
      </c>
    </row>
    <row r="574" spans="1:9" ht="12" customHeight="1" x14ac:dyDescent="0.2">
      <c r="A574" s="6">
        <v>40625</v>
      </c>
      <c r="B574" s="6">
        <v>40261</v>
      </c>
      <c r="C574" s="6"/>
      <c r="D574" s="6" t="s">
        <v>5</v>
      </c>
      <c r="E574" s="9">
        <v>19522</v>
      </c>
      <c r="F574" s="9">
        <v>22169</v>
      </c>
      <c r="G574" s="97"/>
      <c r="H574" s="98">
        <v>-0.11940096531192201</v>
      </c>
      <c r="I574" s="98">
        <v>1.3182478721195823E-2</v>
      </c>
    </row>
    <row r="575" spans="1:9" ht="12" customHeight="1" x14ac:dyDescent="0.2">
      <c r="A575" s="6">
        <v>40626</v>
      </c>
      <c r="B575" s="6">
        <v>40262</v>
      </c>
      <c r="C575" s="6"/>
      <c r="D575" s="6" t="s">
        <v>6</v>
      </c>
      <c r="E575" s="9">
        <v>21186</v>
      </c>
      <c r="F575" s="9">
        <v>23441</v>
      </c>
      <c r="G575" s="97"/>
      <c r="H575" s="98">
        <v>-9.6198967620835241E-2</v>
      </c>
      <c r="I575" s="98">
        <v>1.855769230769222E-2</v>
      </c>
    </row>
    <row r="576" spans="1:9" ht="12" customHeight="1" x14ac:dyDescent="0.2">
      <c r="A576" s="6">
        <v>40627</v>
      </c>
      <c r="B576" s="6">
        <v>40263</v>
      </c>
      <c r="C576" s="6"/>
      <c r="D576" s="6" t="s">
        <v>7</v>
      </c>
      <c r="E576" s="9">
        <v>23058</v>
      </c>
      <c r="F576" s="9">
        <v>24150</v>
      </c>
      <c r="G576" s="97"/>
      <c r="H576" s="98">
        <v>-4.5217391304347876E-2</v>
      </c>
      <c r="I576" s="98">
        <v>3.9116719242902276E-2</v>
      </c>
    </row>
    <row r="577" spans="1:9" ht="12" customHeight="1" x14ac:dyDescent="0.2">
      <c r="A577" s="6">
        <v>40628</v>
      </c>
      <c r="B577" s="6">
        <v>40264</v>
      </c>
      <c r="C577" s="6"/>
      <c r="D577" s="6" t="s">
        <v>1</v>
      </c>
      <c r="E577" s="9">
        <v>24692</v>
      </c>
      <c r="F577" s="9">
        <v>25623</v>
      </c>
      <c r="G577" s="97"/>
      <c r="H577" s="98">
        <v>-3.6334543183858203E-2</v>
      </c>
      <c r="I577" s="98">
        <v>6.6793398427374084E-2</v>
      </c>
    </row>
    <row r="578" spans="1:9" ht="12" customHeight="1" x14ac:dyDescent="0.2">
      <c r="A578" s="6">
        <v>40629</v>
      </c>
      <c r="B578" s="6">
        <v>40265</v>
      </c>
      <c r="C578" s="6"/>
      <c r="D578" s="6" t="s">
        <v>2</v>
      </c>
      <c r="E578" s="9">
        <v>22666</v>
      </c>
      <c r="F578" s="9">
        <v>24511</v>
      </c>
      <c r="G578" s="97"/>
      <c r="H578" s="98">
        <v>-7.5272326710456583E-2</v>
      </c>
      <c r="I578" s="98">
        <v>1.4547244975605444E-2</v>
      </c>
    </row>
    <row r="579" spans="1:9" ht="12" customHeight="1" x14ac:dyDescent="0.2">
      <c r="A579" s="6">
        <v>40630</v>
      </c>
      <c r="B579" s="6">
        <v>40266</v>
      </c>
      <c r="C579" s="6"/>
      <c r="D579" s="6" t="s">
        <v>3</v>
      </c>
      <c r="E579" s="9">
        <v>21999</v>
      </c>
      <c r="F579" s="9">
        <v>23741</v>
      </c>
      <c r="G579" s="97"/>
      <c r="H579" s="98">
        <v>-7.3375173750052647E-2</v>
      </c>
      <c r="I579" s="98">
        <v>0.10370258880192651</v>
      </c>
    </row>
    <row r="580" spans="1:9" ht="12" customHeight="1" x14ac:dyDescent="0.2">
      <c r="A580" s="6">
        <v>40631</v>
      </c>
      <c r="B580" s="6">
        <v>40267</v>
      </c>
      <c r="C580" s="6"/>
      <c r="D580" s="6" t="s">
        <v>4</v>
      </c>
      <c r="E580" s="9">
        <v>20434</v>
      </c>
      <c r="F580" s="9">
        <v>21803</v>
      </c>
      <c r="G580" s="97"/>
      <c r="H580" s="98">
        <v>-6.278952437737928E-2</v>
      </c>
      <c r="I580" s="98">
        <v>5.2376783231189217E-2</v>
      </c>
    </row>
    <row r="581" spans="1:9" ht="12" customHeight="1" x14ac:dyDescent="0.2">
      <c r="A581" s="6">
        <v>40632</v>
      </c>
      <c r="B581" s="6">
        <v>40268</v>
      </c>
      <c r="C581" s="6"/>
      <c r="D581" s="6" t="s">
        <v>5</v>
      </c>
      <c r="E581" s="9">
        <v>20582</v>
      </c>
      <c r="F581" s="9">
        <v>20651</v>
      </c>
      <c r="G581" s="97"/>
      <c r="H581" s="98">
        <v>-3.3412425548399183E-3</v>
      </c>
      <c r="I581" s="98">
        <v>-3.91223155929038E-2</v>
      </c>
    </row>
    <row r="582" spans="1:9" ht="12" customHeight="1" x14ac:dyDescent="0.2">
      <c r="A582" s="6">
        <v>40633</v>
      </c>
      <c r="B582" s="6">
        <v>40269</v>
      </c>
      <c r="C582" s="6"/>
      <c r="D582" s="6" t="s">
        <v>6</v>
      </c>
      <c r="E582" s="9">
        <v>21542</v>
      </c>
      <c r="F582" s="9">
        <v>23504</v>
      </c>
      <c r="G582" s="97"/>
      <c r="H582" s="98">
        <v>-8.3475153165418647E-2</v>
      </c>
      <c r="I582" s="98">
        <v>-2.2329127711718244E-2</v>
      </c>
    </row>
    <row r="583" spans="1:9" ht="12" customHeight="1" x14ac:dyDescent="0.2">
      <c r="A583" s="6">
        <v>40634</v>
      </c>
      <c r="B583" s="6">
        <v>40270</v>
      </c>
      <c r="C583" s="6"/>
      <c r="D583" s="6" t="s">
        <v>7</v>
      </c>
      <c r="E583" s="9">
        <v>22564</v>
      </c>
      <c r="F583" s="9">
        <v>23219</v>
      </c>
      <c r="G583" s="97"/>
      <c r="H583" s="98">
        <v>-2.820965588526636E-2</v>
      </c>
      <c r="I583" s="98">
        <v>8.5068526088001972E-2</v>
      </c>
    </row>
    <row r="584" spans="1:9" ht="12" customHeight="1" x14ac:dyDescent="0.2">
      <c r="A584" s="6">
        <v>40635</v>
      </c>
      <c r="B584" s="6">
        <v>40271</v>
      </c>
      <c r="C584" s="6"/>
      <c r="D584" s="6" t="s">
        <v>1</v>
      </c>
      <c r="E584" s="9">
        <v>24005</v>
      </c>
      <c r="F584" s="9">
        <v>23453</v>
      </c>
      <c r="G584" s="97"/>
      <c r="H584" s="98">
        <v>2.3536434571270304E-2</v>
      </c>
      <c r="I584" s="98">
        <v>4.5969498910675366E-2</v>
      </c>
    </row>
    <row r="585" spans="1:9" ht="12" customHeight="1" x14ac:dyDescent="0.2">
      <c r="A585" s="6">
        <v>40636</v>
      </c>
      <c r="B585" s="6">
        <v>40272</v>
      </c>
      <c r="C585" s="6"/>
      <c r="D585" s="6" t="s">
        <v>2</v>
      </c>
      <c r="E585" s="9">
        <v>21028</v>
      </c>
      <c r="F585" s="9">
        <v>21490</v>
      </c>
      <c r="G585" s="97"/>
      <c r="H585" s="98">
        <v>-2.1498371335504918E-2</v>
      </c>
      <c r="I585" s="98">
        <v>-2.7876658499375928E-2</v>
      </c>
    </row>
    <row r="586" spans="1:9" ht="12" customHeight="1" x14ac:dyDescent="0.2">
      <c r="A586" s="6">
        <v>40637</v>
      </c>
      <c r="B586" s="6">
        <v>40273</v>
      </c>
      <c r="C586" s="6"/>
      <c r="D586" s="6" t="s">
        <v>3</v>
      </c>
      <c r="E586" s="9">
        <v>19361</v>
      </c>
      <c r="F586" s="9">
        <v>20431</v>
      </c>
      <c r="G586" s="97"/>
      <c r="H586" s="98">
        <v>-5.2371396407420057E-2</v>
      </c>
      <c r="I586" s="98">
        <v>-6.9719392658081913E-2</v>
      </c>
    </row>
    <row r="587" spans="1:9" ht="12" customHeight="1" x14ac:dyDescent="0.2">
      <c r="A587" s="6">
        <v>40638</v>
      </c>
      <c r="B587" s="6">
        <v>40274</v>
      </c>
      <c r="C587" s="6"/>
      <c r="D587" s="6" t="s">
        <v>4</v>
      </c>
      <c r="E587" s="9">
        <v>17537</v>
      </c>
      <c r="F587" s="9">
        <v>18682</v>
      </c>
      <c r="G587" s="97"/>
      <c r="H587" s="98">
        <v>-6.1288941226849358E-2</v>
      </c>
      <c r="I587" s="98">
        <v>-0.1375104509909999</v>
      </c>
    </row>
    <row r="588" spans="1:9" ht="12" customHeight="1" x14ac:dyDescent="0.2">
      <c r="A588" s="6">
        <v>40639</v>
      </c>
      <c r="B588" s="6">
        <v>40275</v>
      </c>
      <c r="C588" s="6"/>
      <c r="D588" s="6" t="s">
        <v>5</v>
      </c>
      <c r="E588" s="9">
        <v>17818</v>
      </c>
      <c r="F588" s="9">
        <v>17211</v>
      </c>
      <c r="G588" s="97"/>
      <c r="H588" s="98">
        <v>3.5268142467026919E-2</v>
      </c>
      <c r="I588" s="98">
        <v>-9.8279352226720684E-2</v>
      </c>
    </row>
    <row r="589" spans="1:9" ht="12" customHeight="1" x14ac:dyDescent="0.2">
      <c r="A589" s="6">
        <v>40640</v>
      </c>
      <c r="B589" s="6">
        <v>40276</v>
      </c>
      <c r="C589" s="6"/>
      <c r="D589" s="6" t="s">
        <v>6</v>
      </c>
      <c r="E589" s="9">
        <v>19461</v>
      </c>
      <c r="F589" s="9">
        <v>18926</v>
      </c>
      <c r="G589" s="97"/>
      <c r="H589" s="98">
        <v>2.8267991123322345E-2</v>
      </c>
      <c r="I589" s="98">
        <v>-7.972762093914032E-2</v>
      </c>
    </row>
    <row r="590" spans="1:9" ht="12" customHeight="1" x14ac:dyDescent="0.2">
      <c r="A590" s="6">
        <v>40641</v>
      </c>
      <c r="B590" s="6">
        <v>40277</v>
      </c>
      <c r="C590" s="6"/>
      <c r="D590" s="6" t="s">
        <v>7</v>
      </c>
      <c r="E590" s="9">
        <v>21125</v>
      </c>
      <c r="F590" s="9">
        <v>20943</v>
      </c>
      <c r="G590" s="97"/>
      <c r="H590" s="98">
        <v>8.6902545003104681E-3</v>
      </c>
      <c r="I590" s="98">
        <v>2.2358805594540954E-2</v>
      </c>
    </row>
    <row r="591" spans="1:9" ht="12" customHeight="1" x14ac:dyDescent="0.2">
      <c r="A591" s="6">
        <v>40642</v>
      </c>
      <c r="B591" s="6">
        <v>40278</v>
      </c>
      <c r="C591" s="6"/>
      <c r="D591" s="6" t="s">
        <v>1</v>
      </c>
      <c r="E591" s="9">
        <v>23265</v>
      </c>
      <c r="F591" s="9">
        <v>21858</v>
      </c>
      <c r="G591" s="97"/>
      <c r="H591" s="98">
        <v>6.4370024704913487E-2</v>
      </c>
      <c r="I591" s="98">
        <v>4.205858640150506E-2</v>
      </c>
    </row>
    <row r="592" spans="1:9" ht="12" customHeight="1" x14ac:dyDescent="0.2">
      <c r="A592" s="6">
        <v>40643</v>
      </c>
      <c r="B592" s="6">
        <v>40279</v>
      </c>
      <c r="C592" s="6"/>
      <c r="D592" s="6" t="s">
        <v>2</v>
      </c>
      <c r="E592" s="9">
        <v>21215</v>
      </c>
      <c r="F592" s="9">
        <v>19144</v>
      </c>
      <c r="G592" s="97"/>
      <c r="H592" s="98">
        <v>0.10818010865022987</v>
      </c>
      <c r="I592" s="98">
        <v>4.3121250860458149E-2</v>
      </c>
    </row>
    <row r="593" spans="1:9" ht="12" customHeight="1" x14ac:dyDescent="0.2">
      <c r="A593" s="6">
        <v>40644</v>
      </c>
      <c r="B593" s="6">
        <v>40280</v>
      </c>
      <c r="C593" s="6"/>
      <c r="D593" s="6" t="s">
        <v>3</v>
      </c>
      <c r="E593" s="9">
        <v>18938</v>
      </c>
      <c r="F593" s="9">
        <v>18336</v>
      </c>
      <c r="G593" s="97"/>
      <c r="H593" s="98">
        <v>3.2831588132635314E-2</v>
      </c>
      <c r="I593" s="98">
        <v>-5.555555555555558E-2</v>
      </c>
    </row>
    <row r="594" spans="1:9" ht="12" customHeight="1" x14ac:dyDescent="0.2">
      <c r="A594" s="6">
        <v>40645</v>
      </c>
      <c r="B594" s="6">
        <v>40281</v>
      </c>
      <c r="C594" s="6"/>
      <c r="D594" s="6" t="s">
        <v>4</v>
      </c>
      <c r="E594" s="9">
        <v>18968</v>
      </c>
      <c r="F594" s="9">
        <v>16278</v>
      </c>
      <c r="G594" s="97"/>
      <c r="H594" s="98">
        <v>0.16525371667280986</v>
      </c>
      <c r="I594" s="98">
        <v>0.1017018063541848</v>
      </c>
    </row>
    <row r="595" spans="1:9" ht="12" customHeight="1" x14ac:dyDescent="0.2">
      <c r="A595" s="6">
        <v>40646</v>
      </c>
      <c r="B595" s="6">
        <v>40282</v>
      </c>
      <c r="C595" s="6"/>
      <c r="D595" s="6" t="s">
        <v>5</v>
      </c>
      <c r="E595" s="9">
        <v>19317</v>
      </c>
      <c r="F595" s="9">
        <v>16763</v>
      </c>
      <c r="G595" s="97"/>
      <c r="H595" s="98">
        <v>0.15235936288253882</v>
      </c>
      <c r="I595" s="98">
        <v>3.8548387096774217E-2</v>
      </c>
    </row>
    <row r="596" spans="1:9" ht="12" customHeight="1" x14ac:dyDescent="0.2">
      <c r="A596" s="6">
        <v>40647</v>
      </c>
      <c r="B596" s="6">
        <v>40283</v>
      </c>
      <c r="C596" s="6"/>
      <c r="D596" s="6" t="s">
        <v>6</v>
      </c>
      <c r="E596" s="9">
        <v>21204</v>
      </c>
      <c r="F596" s="9">
        <v>19899</v>
      </c>
      <c r="G596" s="97"/>
      <c r="H596" s="98">
        <v>6.5581184984170093E-2</v>
      </c>
      <c r="I596" s="98">
        <v>6.4885496183206159E-2</v>
      </c>
    </row>
    <row r="597" spans="1:9" ht="12" customHeight="1" x14ac:dyDescent="0.2">
      <c r="A597" s="6">
        <v>40648</v>
      </c>
      <c r="B597" s="6">
        <v>40284</v>
      </c>
      <c r="C597" s="6"/>
      <c r="D597" s="6" t="s">
        <v>7</v>
      </c>
      <c r="E597" s="9">
        <v>21129</v>
      </c>
      <c r="F597" s="9">
        <v>19844</v>
      </c>
      <c r="G597" s="97"/>
      <c r="H597" s="98">
        <v>6.4755089699657375E-2</v>
      </c>
      <c r="I597" s="98">
        <v>7.2646969235455439E-2</v>
      </c>
    </row>
    <row r="598" spans="1:9" ht="12" customHeight="1" x14ac:dyDescent="0.2">
      <c r="A598" s="6">
        <v>40649</v>
      </c>
      <c r="B598" s="6">
        <v>40285</v>
      </c>
      <c r="C598" s="6"/>
      <c r="D598" s="6" t="s">
        <v>1</v>
      </c>
      <c r="E598" s="9">
        <v>23406</v>
      </c>
      <c r="F598" s="9">
        <v>20482</v>
      </c>
      <c r="G598" s="97"/>
      <c r="H598" s="98">
        <v>0.1427594961429548</v>
      </c>
      <c r="I598" s="98">
        <v>9.8718490353471244E-2</v>
      </c>
    </row>
    <row r="599" spans="1:9" ht="12" customHeight="1" x14ac:dyDescent="0.2">
      <c r="A599" s="6">
        <v>40650</v>
      </c>
      <c r="B599" s="6">
        <v>40286</v>
      </c>
      <c r="C599" s="6"/>
      <c r="D599" s="6" t="s">
        <v>2</v>
      </c>
      <c r="E599" s="9">
        <v>21687</v>
      </c>
      <c r="F599" s="9">
        <v>20074</v>
      </c>
      <c r="G599" s="97"/>
      <c r="H599" s="98">
        <v>8.0352695028395038E-2</v>
      </c>
      <c r="I599" s="98">
        <v>9.4308204662428174E-2</v>
      </c>
    </row>
    <row r="600" spans="1:9" ht="12" customHeight="1" x14ac:dyDescent="0.2">
      <c r="A600" s="6">
        <v>40651</v>
      </c>
      <c r="B600" s="6">
        <v>40287</v>
      </c>
      <c r="C600" s="6"/>
      <c r="D600" s="6" t="s">
        <v>3</v>
      </c>
      <c r="E600" s="9">
        <v>20572</v>
      </c>
      <c r="F600" s="9">
        <v>18385</v>
      </c>
      <c r="G600" s="97"/>
      <c r="H600" s="98">
        <v>0.11895567038346488</v>
      </c>
      <c r="I600" s="98">
        <v>8.2167280378748098E-2</v>
      </c>
    </row>
    <row r="601" spans="1:9" ht="12" customHeight="1" x14ac:dyDescent="0.2">
      <c r="A601" s="6">
        <v>40652</v>
      </c>
      <c r="B601" s="6">
        <v>40288</v>
      </c>
      <c r="C601" s="6"/>
      <c r="D601" s="6" t="s">
        <v>4</v>
      </c>
      <c r="E601" s="9">
        <v>19354</v>
      </c>
      <c r="F601" s="9">
        <v>16892</v>
      </c>
      <c r="G601" s="97"/>
      <c r="H601" s="98">
        <v>0.14574946720340987</v>
      </c>
      <c r="I601" s="98">
        <v>0.15615292712066897</v>
      </c>
    </row>
    <row r="602" spans="1:9" ht="12" customHeight="1" x14ac:dyDescent="0.2">
      <c r="A602" s="6">
        <v>40653</v>
      </c>
      <c r="B602" s="6">
        <v>40289</v>
      </c>
      <c r="C602" s="6"/>
      <c r="D602" s="6" t="s">
        <v>5</v>
      </c>
      <c r="E602" s="9">
        <v>18466</v>
      </c>
      <c r="F602" s="9">
        <v>17479</v>
      </c>
      <c r="G602" s="97"/>
      <c r="H602" s="98">
        <v>5.6467761313576226E-2</v>
      </c>
      <c r="I602" s="98">
        <v>1.8195853550948327E-2</v>
      </c>
    </row>
    <row r="603" spans="1:9" ht="12" customHeight="1" x14ac:dyDescent="0.2">
      <c r="A603" s="6">
        <v>40654</v>
      </c>
      <c r="B603" s="6">
        <v>40290</v>
      </c>
      <c r="C603" s="6"/>
      <c r="D603" s="6" t="s">
        <v>6</v>
      </c>
      <c r="E603" s="9">
        <v>19872</v>
      </c>
      <c r="F603" s="9">
        <v>20305</v>
      </c>
      <c r="G603" s="97"/>
      <c r="H603" s="98">
        <v>-2.1324796848066985E-2</v>
      </c>
      <c r="I603" s="98">
        <v>-2.3200943767204052E-2</v>
      </c>
    </row>
    <row r="604" spans="1:9" ht="12" customHeight="1" x14ac:dyDescent="0.2">
      <c r="A604" s="6">
        <v>40655</v>
      </c>
      <c r="B604" s="6">
        <v>40291</v>
      </c>
      <c r="C604" s="6"/>
      <c r="D604" s="6" t="s">
        <v>7</v>
      </c>
      <c r="E604" s="9">
        <v>19451</v>
      </c>
      <c r="F604" s="9">
        <v>20328</v>
      </c>
      <c r="G604" s="97"/>
      <c r="H604" s="98">
        <v>-4.3142463597009018E-2</v>
      </c>
      <c r="I604" s="98">
        <v>-4.1350418925579113E-2</v>
      </c>
    </row>
    <row r="605" spans="1:9" ht="12" customHeight="1" x14ac:dyDescent="0.2">
      <c r="A605" s="6">
        <v>40656</v>
      </c>
      <c r="B605" s="6">
        <v>40292</v>
      </c>
      <c r="C605" s="6"/>
      <c r="D605" s="6" t="s">
        <v>1</v>
      </c>
      <c r="E605" s="9">
        <v>19659</v>
      </c>
      <c r="F605" s="9">
        <v>21034</v>
      </c>
      <c r="G605" s="97"/>
      <c r="H605" s="98">
        <v>-6.5370352762194495E-2</v>
      </c>
      <c r="I605" s="98">
        <v>-0.10835449927431062</v>
      </c>
    </row>
    <row r="606" spans="1:9" ht="12" customHeight="1" x14ac:dyDescent="0.2">
      <c r="A606" s="6">
        <v>40657</v>
      </c>
      <c r="B606" s="6">
        <v>40293</v>
      </c>
      <c r="C606" s="6"/>
      <c r="D606" s="6" t="s">
        <v>2</v>
      </c>
      <c r="E606" s="9">
        <v>17377</v>
      </c>
      <c r="F606" s="9">
        <v>18116</v>
      </c>
      <c r="G606" s="97"/>
      <c r="H606" s="98">
        <v>-4.079266946345772E-2</v>
      </c>
      <c r="I606" s="98">
        <v>-9.7814236020975054E-2</v>
      </c>
    </row>
    <row r="607" spans="1:9" ht="12" customHeight="1" x14ac:dyDescent="0.2">
      <c r="A607" s="6">
        <v>40658</v>
      </c>
      <c r="B607" s="6">
        <v>40294</v>
      </c>
      <c r="C607" s="6"/>
      <c r="D607" s="6" t="s">
        <v>3</v>
      </c>
      <c r="E607" s="9">
        <v>18998</v>
      </c>
      <c r="F607" s="9">
        <v>18135</v>
      </c>
      <c r="G607" s="97"/>
      <c r="H607" s="98">
        <v>4.7587537910118494E-2</v>
      </c>
      <c r="I607" s="98">
        <v>5.0077382268405968E-2</v>
      </c>
    </row>
    <row r="608" spans="1:9" ht="12" customHeight="1" x14ac:dyDescent="0.2">
      <c r="A608" s="6">
        <v>40659</v>
      </c>
      <c r="B608" s="6">
        <v>40295</v>
      </c>
      <c r="C608" s="6"/>
      <c r="D608" s="6" t="s">
        <v>4</v>
      </c>
      <c r="E608" s="9">
        <v>18129</v>
      </c>
      <c r="F608" s="9">
        <v>16788</v>
      </c>
      <c r="G608" s="97"/>
      <c r="H608" s="98">
        <v>7.9878484631879854E-2</v>
      </c>
      <c r="I608" s="98">
        <v>2.836235747915361E-2</v>
      </c>
    </row>
    <row r="609" spans="1:9" ht="12" customHeight="1" x14ac:dyDescent="0.2">
      <c r="A609" s="6">
        <v>40660</v>
      </c>
      <c r="B609" s="6">
        <v>40296</v>
      </c>
      <c r="C609" s="6"/>
      <c r="D609" s="6" t="s">
        <v>5</v>
      </c>
      <c r="E609" s="9">
        <v>17940</v>
      </c>
      <c r="F609" s="9">
        <v>16561</v>
      </c>
      <c r="G609" s="97"/>
      <c r="H609" s="98">
        <v>8.3267918603949109E-2</v>
      </c>
      <c r="I609" s="98">
        <v>7.3558313212420678E-3</v>
      </c>
    </row>
    <row r="610" spans="1:9" ht="12" customHeight="1" x14ac:dyDescent="0.2">
      <c r="A610" s="6">
        <v>40661</v>
      </c>
      <c r="B610" s="6">
        <v>40297</v>
      </c>
      <c r="C610" s="6"/>
      <c r="D610" s="6" t="s">
        <v>6</v>
      </c>
      <c r="E610" s="9">
        <v>19485</v>
      </c>
      <c r="F610" s="9">
        <v>19281</v>
      </c>
      <c r="G610" s="97"/>
      <c r="H610" s="98">
        <v>1.0580364088999428E-2</v>
      </c>
      <c r="I610" s="98">
        <v>2.1601216379174781E-2</v>
      </c>
    </row>
    <row r="611" spans="1:9" ht="12" customHeight="1" x14ac:dyDescent="0.2">
      <c r="A611" s="6">
        <v>40662</v>
      </c>
      <c r="B611" s="6">
        <v>40298</v>
      </c>
      <c r="C611" s="6"/>
      <c r="D611" s="6" t="s">
        <v>7</v>
      </c>
      <c r="E611" s="9">
        <v>20102</v>
      </c>
      <c r="F611" s="9">
        <v>20897</v>
      </c>
      <c r="G611" s="97"/>
      <c r="H611" s="98">
        <v>-3.8043738335646227E-2</v>
      </c>
      <c r="I611" s="98">
        <v>-7.5089721174197099E-2</v>
      </c>
    </row>
    <row r="612" spans="1:9" ht="12" customHeight="1" x14ac:dyDescent="0.2">
      <c r="A612" s="6">
        <v>40663</v>
      </c>
      <c r="B612" s="6">
        <v>40299</v>
      </c>
      <c r="C612" s="6"/>
      <c r="D612" s="6" t="s">
        <v>1</v>
      </c>
      <c r="E612" s="9">
        <v>21293</v>
      </c>
      <c r="F612" s="9">
        <v>22485</v>
      </c>
      <c r="G612" s="97"/>
      <c r="H612" s="98">
        <v>-5.3013119857682867E-2</v>
      </c>
      <c r="I612" s="98">
        <v>-4.9970998973809855E-2</v>
      </c>
    </row>
    <row r="613" spans="1:9" ht="12" customHeight="1" x14ac:dyDescent="0.2">
      <c r="A613" s="6">
        <v>40664</v>
      </c>
      <c r="B613" s="6">
        <v>40300</v>
      </c>
      <c r="C613" s="6"/>
      <c r="D613" s="6" t="s">
        <v>2</v>
      </c>
      <c r="E613" s="9">
        <v>20382</v>
      </c>
      <c r="F613" s="9">
        <v>19569</v>
      </c>
      <c r="G613" s="97"/>
      <c r="H613" s="98">
        <v>4.1545301241759924E-2</v>
      </c>
      <c r="I613" s="98">
        <v>6.0237203495630443E-2</v>
      </c>
    </row>
    <row r="614" spans="1:9" ht="12" customHeight="1" x14ac:dyDescent="0.2">
      <c r="A614" s="6">
        <v>40665</v>
      </c>
      <c r="B614" s="6">
        <v>40301</v>
      </c>
      <c r="C614" s="6"/>
      <c r="D614" s="6" t="s">
        <v>3</v>
      </c>
      <c r="E614" s="9">
        <v>19832</v>
      </c>
      <c r="F614" s="9">
        <v>18626</v>
      </c>
      <c r="G614" s="97"/>
      <c r="H614" s="98">
        <v>6.4748201438848962E-2</v>
      </c>
      <c r="I614" s="98">
        <v>9.6053940532773385E-2</v>
      </c>
    </row>
    <row r="615" spans="1:9" ht="12" customHeight="1" x14ac:dyDescent="0.2">
      <c r="A615" s="6">
        <v>40666</v>
      </c>
      <c r="B615" s="6">
        <v>40302</v>
      </c>
      <c r="C615" s="6"/>
      <c r="D615" s="6" t="s">
        <v>4</v>
      </c>
      <c r="E615" s="9">
        <v>18538</v>
      </c>
      <c r="F615" s="9">
        <v>16762</v>
      </c>
      <c r="G615" s="97"/>
      <c r="H615" s="98">
        <v>0.10595394344350306</v>
      </c>
      <c r="I615" s="98">
        <v>0.11634349030470914</v>
      </c>
    </row>
    <row r="616" spans="1:9" ht="12" customHeight="1" x14ac:dyDescent="0.2">
      <c r="A616" s="6">
        <v>40667</v>
      </c>
      <c r="B616" s="6">
        <v>40303</v>
      </c>
      <c r="C616" s="6"/>
      <c r="D616" s="6" t="s">
        <v>5</v>
      </c>
      <c r="E616" s="9">
        <v>17706</v>
      </c>
      <c r="F616" s="9">
        <v>16421</v>
      </c>
      <c r="G616" s="97"/>
      <c r="H616" s="98">
        <v>7.8253455940563876E-2</v>
      </c>
      <c r="I616" s="98">
        <v>4.5527015057573061E-2</v>
      </c>
    </row>
    <row r="617" spans="1:9" ht="12" customHeight="1" x14ac:dyDescent="0.2">
      <c r="A617" s="6">
        <v>40668</v>
      </c>
      <c r="B617" s="6">
        <v>40304</v>
      </c>
      <c r="C617" s="6"/>
      <c r="D617" s="6" t="s">
        <v>6</v>
      </c>
      <c r="E617" s="9">
        <v>18752</v>
      </c>
      <c r="F617" s="9">
        <v>18572</v>
      </c>
      <c r="G617" s="97"/>
      <c r="H617" s="98">
        <v>9.6920094766315135E-3</v>
      </c>
      <c r="I617" s="98">
        <v>2.6735108544539976E-3</v>
      </c>
    </row>
    <row r="618" spans="1:9" ht="12" customHeight="1" x14ac:dyDescent="0.2">
      <c r="A618" s="6">
        <v>40669</v>
      </c>
      <c r="B618" s="6">
        <v>40305</v>
      </c>
      <c r="C618" s="6"/>
      <c r="D618" s="6" t="s">
        <v>7</v>
      </c>
      <c r="E618" s="9">
        <v>19116</v>
      </c>
      <c r="F618" s="9">
        <v>18697</v>
      </c>
      <c r="G618" s="97"/>
      <c r="H618" s="98">
        <v>2.2410012301438798E-2</v>
      </c>
      <c r="I618" s="98">
        <v>-8.5062240663900113E-3</v>
      </c>
    </row>
    <row r="619" spans="1:9" ht="12" customHeight="1" x14ac:dyDescent="0.2">
      <c r="A619" s="6">
        <v>40670</v>
      </c>
      <c r="B619" s="6">
        <v>40306</v>
      </c>
      <c r="C619" s="6"/>
      <c r="D619" s="6" t="s">
        <v>1</v>
      </c>
      <c r="E619" s="9">
        <v>20257</v>
      </c>
      <c r="F619" s="9">
        <v>21621</v>
      </c>
      <c r="G619" s="97"/>
      <c r="H619" s="98">
        <v>-6.3086813745895198E-2</v>
      </c>
      <c r="I619" s="98">
        <v>-5.3520573504860502E-3</v>
      </c>
    </row>
    <row r="620" spans="1:9" ht="12" customHeight="1" x14ac:dyDescent="0.2">
      <c r="A620" s="6">
        <v>40671</v>
      </c>
      <c r="B620" s="6">
        <v>40307</v>
      </c>
      <c r="C620" s="6"/>
      <c r="D620" s="6" t="s">
        <v>2</v>
      </c>
      <c r="E620" s="9">
        <v>18469</v>
      </c>
      <c r="F620" s="9">
        <v>18622</v>
      </c>
      <c r="G620" s="97"/>
      <c r="H620" s="98">
        <v>-8.2160884974761261E-3</v>
      </c>
      <c r="I620" s="98">
        <v>-5.1314978426135194E-2</v>
      </c>
    </row>
    <row r="621" spans="1:9" ht="12" customHeight="1" x14ac:dyDescent="0.2">
      <c r="A621" s="6">
        <v>40672</v>
      </c>
      <c r="B621" s="6">
        <v>40308</v>
      </c>
      <c r="C621" s="6"/>
      <c r="D621" s="6" t="s">
        <v>3</v>
      </c>
      <c r="E621" s="9">
        <v>19398</v>
      </c>
      <c r="F621" s="9">
        <v>19149</v>
      </c>
      <c r="G621" s="97"/>
      <c r="H621" s="98">
        <v>1.3003289989033329E-2</v>
      </c>
      <c r="I621" s="98">
        <v>3.1973187210725174E-2</v>
      </c>
    </row>
    <row r="622" spans="1:9" ht="12" customHeight="1" x14ac:dyDescent="0.2">
      <c r="A622" s="6">
        <v>40673</v>
      </c>
      <c r="B622" s="6">
        <v>40309</v>
      </c>
      <c r="C622" s="6"/>
      <c r="D622" s="6" t="s">
        <v>4</v>
      </c>
      <c r="E622" s="9">
        <v>19055</v>
      </c>
      <c r="F622" s="9">
        <v>18245</v>
      </c>
      <c r="G622" s="97"/>
      <c r="H622" s="98">
        <v>4.4395724856124863E-2</v>
      </c>
      <c r="I622" s="98">
        <v>9.7132657761400232E-2</v>
      </c>
    </row>
    <row r="623" spans="1:9" ht="12" customHeight="1" x14ac:dyDescent="0.2">
      <c r="A623" s="6">
        <v>40674</v>
      </c>
      <c r="B623" s="6">
        <v>40310</v>
      </c>
      <c r="C623" s="6"/>
      <c r="D623" s="6" t="s">
        <v>5</v>
      </c>
      <c r="E623" s="9">
        <v>18931</v>
      </c>
      <c r="F623" s="9">
        <v>18928</v>
      </c>
      <c r="G623" s="97"/>
      <c r="H623" s="98">
        <v>1.5849535080314503E-4</v>
      </c>
      <c r="I623" s="98">
        <v>3.1704095112283781E-4</v>
      </c>
    </row>
    <row r="624" spans="1:9" ht="12" customHeight="1" x14ac:dyDescent="0.2">
      <c r="A624" s="6">
        <v>40675</v>
      </c>
      <c r="B624" s="6">
        <v>40311</v>
      </c>
      <c r="C624" s="6"/>
      <c r="D624" s="6" t="s">
        <v>6</v>
      </c>
      <c r="E624" s="9">
        <v>21495</v>
      </c>
      <c r="F624" s="9">
        <v>20589</v>
      </c>
      <c r="G624" s="97"/>
      <c r="H624" s="98">
        <v>4.4004079848462663E-2</v>
      </c>
      <c r="I624" s="98">
        <v>8.885061547034101E-2</v>
      </c>
    </row>
    <row r="625" spans="1:9" ht="12" customHeight="1" x14ac:dyDescent="0.2">
      <c r="A625" s="6">
        <v>40676</v>
      </c>
      <c r="B625" s="6">
        <v>40312</v>
      </c>
      <c r="C625" s="6"/>
      <c r="D625" s="6" t="s">
        <v>7</v>
      </c>
      <c r="E625" s="9">
        <v>21660</v>
      </c>
      <c r="F625" s="9">
        <v>20851</v>
      </c>
      <c r="G625" s="97"/>
      <c r="H625" s="98">
        <v>3.8799098364586726E-2</v>
      </c>
      <c r="I625" s="98">
        <v>9.7764938421772918E-2</v>
      </c>
    </row>
    <row r="626" spans="1:9" ht="12" customHeight="1" x14ac:dyDescent="0.2">
      <c r="A626" s="6">
        <v>40677</v>
      </c>
      <c r="B626" s="6">
        <v>40313</v>
      </c>
      <c r="C626" s="6"/>
      <c r="D626" s="6" t="s">
        <v>1</v>
      </c>
      <c r="E626" s="9">
        <v>23239</v>
      </c>
      <c r="F626" s="9">
        <v>23543</v>
      </c>
      <c r="G626" s="97"/>
      <c r="H626" s="98">
        <v>-1.2912543006413757E-2</v>
      </c>
      <c r="I626" s="98">
        <v>7.4635838150288958E-2</v>
      </c>
    </row>
    <row r="627" spans="1:9" ht="12" customHeight="1" x14ac:dyDescent="0.2">
      <c r="A627" s="6">
        <v>40678</v>
      </c>
      <c r="B627" s="6">
        <v>40314</v>
      </c>
      <c r="C627" s="6"/>
      <c r="D627" s="6" t="s">
        <v>2</v>
      </c>
      <c r="E627" s="9">
        <v>21684</v>
      </c>
      <c r="F627" s="9">
        <v>21549</v>
      </c>
      <c r="G627" s="97"/>
      <c r="H627" s="98">
        <v>6.2647918696923099E-3</v>
      </c>
      <c r="I627" s="98">
        <v>7.3199703043800968E-2</v>
      </c>
    </row>
    <row r="628" spans="1:9" ht="12" customHeight="1" x14ac:dyDescent="0.2">
      <c r="A628" s="6">
        <v>40679</v>
      </c>
      <c r="B628" s="6">
        <v>40315</v>
      </c>
      <c r="C628" s="6"/>
      <c r="D628" s="6" t="s">
        <v>3</v>
      </c>
      <c r="E628" s="9">
        <v>20248</v>
      </c>
      <c r="F628" s="9">
        <v>20174</v>
      </c>
      <c r="G628" s="97"/>
      <c r="H628" s="98">
        <v>3.668087637553219E-3</v>
      </c>
      <c r="I628" s="98">
        <v>3.2060757429022813E-2</v>
      </c>
    </row>
    <row r="629" spans="1:9" ht="12" customHeight="1" x14ac:dyDescent="0.2">
      <c r="A629" s="6">
        <v>40680</v>
      </c>
      <c r="B629" s="6">
        <v>40316</v>
      </c>
      <c r="C629" s="6"/>
      <c r="D629" s="6" t="s">
        <v>4</v>
      </c>
      <c r="E629" s="9">
        <v>19412</v>
      </c>
      <c r="F629" s="9">
        <v>19800.489818131471</v>
      </c>
      <c r="G629" s="97"/>
      <c r="H629" s="98">
        <v>-1.9620212514931179E-2</v>
      </c>
      <c r="I629" s="98">
        <v>1.6814205646639824E-2</v>
      </c>
    </row>
    <row r="630" spans="1:9" ht="12" customHeight="1" x14ac:dyDescent="0.2">
      <c r="A630" s="6">
        <v>40681</v>
      </c>
      <c r="B630" s="6">
        <v>40317</v>
      </c>
      <c r="C630" s="6"/>
      <c r="D630" s="6" t="s">
        <v>5</v>
      </c>
      <c r="E630" s="9">
        <v>19940</v>
      </c>
      <c r="F630" s="9">
        <v>20474.475353527858</v>
      </c>
      <c r="G630" s="97"/>
      <c r="H630" s="98">
        <v>-2.6104471264791873E-2</v>
      </c>
      <c r="I630" s="98">
        <v>3.6651936573953714E-2</v>
      </c>
    </row>
    <row r="631" spans="1:9" ht="12" customHeight="1" x14ac:dyDescent="0.2">
      <c r="A631" s="6">
        <v>40682</v>
      </c>
      <c r="B631" s="6">
        <v>40318</v>
      </c>
      <c r="C631" s="6"/>
      <c r="D631" s="6" t="s">
        <v>6</v>
      </c>
      <c r="E631" s="9">
        <v>21510</v>
      </c>
      <c r="F631" s="9">
        <v>22288</v>
      </c>
      <c r="G631" s="97"/>
      <c r="H631" s="98">
        <v>-3.4906676238334544E-2</v>
      </c>
      <c r="I631" s="98">
        <v>4.0688954472882122E-2</v>
      </c>
    </row>
    <row r="632" spans="1:9" ht="12" customHeight="1" x14ac:dyDescent="0.2">
      <c r="A632" s="6">
        <v>40683</v>
      </c>
      <c r="B632" s="6">
        <v>40319</v>
      </c>
      <c r="C632" s="6"/>
      <c r="D632" s="6" t="s">
        <v>7</v>
      </c>
      <c r="E632" s="9">
        <v>21708</v>
      </c>
      <c r="F632" s="9">
        <v>21720</v>
      </c>
      <c r="G632" s="97"/>
      <c r="H632" s="98">
        <v>-5.5248618784531356E-4</v>
      </c>
      <c r="I632" s="98">
        <v>6.2139152558958743E-2</v>
      </c>
    </row>
    <row r="633" spans="1:9" ht="12" customHeight="1" x14ac:dyDescent="0.2">
      <c r="A633" s="6">
        <v>40684</v>
      </c>
      <c r="B633" s="6">
        <v>40320</v>
      </c>
      <c r="C633" s="6"/>
      <c r="D633" s="6" t="s">
        <v>1</v>
      </c>
      <c r="E633" s="9">
        <v>22989</v>
      </c>
      <c r="F633" s="9">
        <v>25252</v>
      </c>
      <c r="G633" s="97"/>
      <c r="H633" s="98">
        <v>-8.9616664026611725E-2</v>
      </c>
      <c r="I633" s="98">
        <v>3.2378300700556917E-2</v>
      </c>
    </row>
    <row r="634" spans="1:9" ht="12" customHeight="1" x14ac:dyDescent="0.2">
      <c r="A634" s="6">
        <v>40685</v>
      </c>
      <c r="B634" s="6">
        <v>40321</v>
      </c>
      <c r="C634" s="6"/>
      <c r="D634" s="6" t="s">
        <v>2</v>
      </c>
      <c r="E634" s="9">
        <v>20855</v>
      </c>
      <c r="F634" s="9">
        <v>20699</v>
      </c>
      <c r="G634" s="97"/>
      <c r="H634" s="98">
        <v>7.5365959708197927E-3</v>
      </c>
      <c r="I634" s="98">
        <v>1.7614911681467671E-2</v>
      </c>
    </row>
    <row r="635" spans="1:9" ht="12" customHeight="1" x14ac:dyDescent="0.2">
      <c r="A635" s="6">
        <v>40686</v>
      </c>
      <c r="B635" s="6">
        <v>40322</v>
      </c>
      <c r="C635" s="6"/>
      <c r="D635" s="6" t="s">
        <v>3</v>
      </c>
      <c r="E635" s="9">
        <v>20131</v>
      </c>
      <c r="F635" s="9">
        <v>19667</v>
      </c>
      <c r="G635" s="97"/>
      <c r="H635" s="98">
        <v>2.3592820460670128E-2</v>
      </c>
      <c r="I635" s="98">
        <v>3.0984328587524423E-2</v>
      </c>
    </row>
    <row r="636" spans="1:9" ht="12" customHeight="1" x14ac:dyDescent="0.2">
      <c r="A636" s="6">
        <v>40687</v>
      </c>
      <c r="B636" s="6">
        <v>40323</v>
      </c>
      <c r="C636" s="6"/>
      <c r="D636" s="6" t="s">
        <v>4</v>
      </c>
      <c r="E636" s="9">
        <v>19113</v>
      </c>
      <c r="F636" s="9">
        <v>19179</v>
      </c>
      <c r="G636" s="97"/>
      <c r="H636" s="98">
        <v>-3.4412638823713149E-3</v>
      </c>
      <c r="I636" s="98">
        <v>6.6361194501500798E-3</v>
      </c>
    </row>
    <row r="637" spans="1:9" ht="12" customHeight="1" x14ac:dyDescent="0.2">
      <c r="A637" s="6">
        <v>40688</v>
      </c>
      <c r="B637" s="6">
        <v>40324</v>
      </c>
      <c r="C637" s="6"/>
      <c r="D637" s="6" t="s">
        <v>5</v>
      </c>
      <c r="E637" s="9">
        <v>19699</v>
      </c>
      <c r="F637" s="9">
        <v>20335</v>
      </c>
      <c r="G637" s="97"/>
      <c r="H637" s="98">
        <v>-3.1276124907794411E-2</v>
      </c>
      <c r="I637" s="98">
        <v>2.4229189414028074E-2</v>
      </c>
    </row>
    <row r="638" spans="1:9" ht="12" customHeight="1" x14ac:dyDescent="0.2">
      <c r="A638" s="6">
        <v>40689</v>
      </c>
      <c r="B638" s="6">
        <v>40325</v>
      </c>
      <c r="C638" s="6"/>
      <c r="D638" s="6" t="s">
        <v>6</v>
      </c>
      <c r="E638" s="9">
        <v>22126</v>
      </c>
      <c r="F638" s="9">
        <v>21795</v>
      </c>
      <c r="G638" s="97"/>
      <c r="H638" s="98">
        <v>1.5186969488414803E-2</v>
      </c>
      <c r="I638" s="98">
        <v>0.10879478827361555</v>
      </c>
    </row>
    <row r="639" spans="1:9" ht="12" customHeight="1" x14ac:dyDescent="0.2">
      <c r="A639" s="6">
        <v>40690</v>
      </c>
      <c r="B639" s="6">
        <v>40326</v>
      </c>
      <c r="C639" s="6"/>
      <c r="D639" s="6" t="s">
        <v>7</v>
      </c>
      <c r="E639" s="9">
        <v>22387</v>
      </c>
      <c r="F639" s="9">
        <v>22490</v>
      </c>
      <c r="G639" s="97"/>
      <c r="H639" s="98">
        <v>-4.5798132503335198E-3</v>
      </c>
      <c r="I639" s="98">
        <v>0.11511257222554283</v>
      </c>
    </row>
    <row r="640" spans="1:9" ht="12" customHeight="1" x14ac:dyDescent="0.2">
      <c r="A640" s="6">
        <v>40691</v>
      </c>
      <c r="B640" s="6">
        <v>40327</v>
      </c>
      <c r="C640" s="6"/>
      <c r="D640" s="6" t="s">
        <v>1</v>
      </c>
      <c r="E640" s="9">
        <v>23086</v>
      </c>
      <c r="F640" s="9">
        <v>24084</v>
      </c>
      <c r="G640" s="97"/>
      <c r="H640" s="98">
        <v>-4.1438299285832869E-2</v>
      </c>
      <c r="I640" s="98">
        <v>4.9220560832613725E-2</v>
      </c>
    </row>
    <row r="641" spans="1:9" ht="12" customHeight="1" x14ac:dyDescent="0.2">
      <c r="A641" s="6">
        <v>40692</v>
      </c>
      <c r="B641" s="6">
        <v>40328</v>
      </c>
      <c r="C641" s="6"/>
      <c r="D641" s="6" t="s">
        <v>2</v>
      </c>
      <c r="E641" s="9">
        <v>21297</v>
      </c>
      <c r="F641" s="9">
        <v>20348</v>
      </c>
      <c r="G641" s="97"/>
      <c r="H641" s="98">
        <v>4.6638490269313992E-2</v>
      </c>
      <c r="I641" s="98">
        <v>3.5342732134175936E-2</v>
      </c>
    </row>
    <row r="642" spans="1:9" ht="12" customHeight="1" x14ac:dyDescent="0.2">
      <c r="A642" s="6">
        <v>40693</v>
      </c>
      <c r="B642" s="6">
        <v>40329</v>
      </c>
      <c r="C642" s="6"/>
      <c r="D642" s="6" t="s">
        <v>3</v>
      </c>
      <c r="E642" s="9">
        <v>21182</v>
      </c>
      <c r="F642" s="9">
        <v>20701</v>
      </c>
      <c r="G642" s="97"/>
      <c r="H642" s="98">
        <v>2.3235592483454859E-2</v>
      </c>
      <c r="I642" s="98">
        <v>0.14355126059493606</v>
      </c>
    </row>
    <row r="643" spans="1:9" ht="12" customHeight="1" x14ac:dyDescent="0.2">
      <c r="A643" s="6">
        <v>40694</v>
      </c>
      <c r="B643" s="6">
        <v>40330</v>
      </c>
      <c r="C643" s="6"/>
      <c r="D643" s="6" t="s">
        <v>4</v>
      </c>
      <c r="E643" s="9">
        <v>20433</v>
      </c>
      <c r="F643" s="9">
        <v>20838</v>
      </c>
      <c r="G643" s="97"/>
      <c r="H643" s="98">
        <v>-1.9435646415203012E-2</v>
      </c>
      <c r="I643" s="98">
        <v>0.14605418138987036</v>
      </c>
    </row>
    <row r="644" spans="1:9" ht="12" customHeight="1" x14ac:dyDescent="0.2">
      <c r="A644" s="6">
        <v>40695</v>
      </c>
      <c r="B644" s="6">
        <v>40331</v>
      </c>
      <c r="C644" s="6"/>
      <c r="D644" s="6" t="s">
        <v>5</v>
      </c>
      <c r="E644" s="9">
        <v>20270</v>
      </c>
      <c r="F644" s="9">
        <v>20879</v>
      </c>
      <c r="G644" s="97"/>
      <c r="H644" s="98">
        <v>-2.9168063604578798E-2</v>
      </c>
      <c r="I644" s="98">
        <v>9.5438824038045933E-2</v>
      </c>
    </row>
    <row r="645" spans="1:9" ht="12" customHeight="1" x14ac:dyDescent="0.2">
      <c r="A645" s="6">
        <v>40696</v>
      </c>
      <c r="B645" s="6">
        <v>40332</v>
      </c>
      <c r="C645" s="6"/>
      <c r="D645" s="6" t="s">
        <v>6</v>
      </c>
      <c r="E645" s="9">
        <v>21765</v>
      </c>
      <c r="F645" s="9">
        <v>21349</v>
      </c>
      <c r="G645" s="97"/>
      <c r="H645" s="98">
        <v>1.9485690196262118E-2</v>
      </c>
      <c r="I645" s="98">
        <v>3.9398280802292351E-2</v>
      </c>
    </row>
    <row r="646" spans="1:9" ht="12" customHeight="1" x14ac:dyDescent="0.2">
      <c r="A646" s="6">
        <v>40697</v>
      </c>
      <c r="B646" s="6">
        <v>40333</v>
      </c>
      <c r="C646" s="6"/>
      <c r="D646" s="6" t="s">
        <v>7</v>
      </c>
      <c r="E646" s="9">
        <v>22150</v>
      </c>
      <c r="F646" s="9">
        <v>22607</v>
      </c>
      <c r="G646" s="97"/>
      <c r="H646" s="98">
        <v>-2.0214977661786149E-2</v>
      </c>
      <c r="I646" s="98">
        <v>2.6603633667037441E-2</v>
      </c>
    </row>
    <row r="647" spans="1:9" ht="12" customHeight="1" x14ac:dyDescent="0.2">
      <c r="A647" s="6">
        <v>40698</v>
      </c>
      <c r="B647" s="6">
        <v>40334</v>
      </c>
      <c r="C647" s="6"/>
      <c r="D647" s="6" t="s">
        <v>1</v>
      </c>
      <c r="E647" s="9">
        <v>23461</v>
      </c>
      <c r="F647" s="9">
        <v>24944</v>
      </c>
      <c r="G647" s="97"/>
      <c r="H647" s="98">
        <v>-5.9453175112251455E-2</v>
      </c>
      <c r="I647" s="98">
        <v>3.9062846007351881E-2</v>
      </c>
    </row>
    <row r="648" spans="1:9" ht="12" customHeight="1" x14ac:dyDescent="0.2">
      <c r="A648" s="6">
        <v>40699</v>
      </c>
      <c r="B648" s="6">
        <v>40335</v>
      </c>
      <c r="C648" s="6"/>
      <c r="D648" s="6" t="s">
        <v>2</v>
      </c>
      <c r="E648" s="9">
        <v>22888</v>
      </c>
      <c r="F648" s="9">
        <v>22977</v>
      </c>
      <c r="G648" s="97"/>
      <c r="H648" s="98">
        <v>-3.8734386560473899E-3</v>
      </c>
      <c r="I648" s="98">
        <v>0.1210265954841554</v>
      </c>
    </row>
    <row r="649" spans="1:9" ht="12" customHeight="1" x14ac:dyDescent="0.2">
      <c r="A649" s="6">
        <v>40700</v>
      </c>
      <c r="B649" s="6">
        <v>40336</v>
      </c>
      <c r="C649" s="6"/>
      <c r="D649" s="6" t="s">
        <v>3</v>
      </c>
      <c r="E649" s="9">
        <v>21634</v>
      </c>
      <c r="F649" s="9">
        <v>22705</v>
      </c>
      <c r="G649" s="97"/>
      <c r="H649" s="98">
        <v>-4.7170226822285888E-2</v>
      </c>
      <c r="I649" s="98">
        <v>7.0248342732759372E-2</v>
      </c>
    </row>
    <row r="650" spans="1:9" ht="12" customHeight="1" x14ac:dyDescent="0.2">
      <c r="A650" s="6">
        <v>40701</v>
      </c>
      <c r="B650" s="6">
        <v>40337</v>
      </c>
      <c r="C650" s="6"/>
      <c r="D650" s="6" t="s">
        <v>4</v>
      </c>
      <c r="E650" s="9">
        <v>21796</v>
      </c>
      <c r="F650" s="9">
        <v>22223</v>
      </c>
      <c r="G650" s="97"/>
      <c r="H650" s="98">
        <v>-1.9214327498537576E-2</v>
      </c>
      <c r="I650" s="98">
        <v>0.12932642487046642</v>
      </c>
    </row>
    <row r="651" spans="1:9" ht="12" customHeight="1" x14ac:dyDescent="0.2">
      <c r="A651" s="6">
        <v>40702</v>
      </c>
      <c r="B651" s="6">
        <v>40338</v>
      </c>
      <c r="C651" s="6"/>
      <c r="D651" s="6" t="s">
        <v>5</v>
      </c>
      <c r="E651" s="9">
        <v>21770</v>
      </c>
      <c r="F651" s="9">
        <v>24316</v>
      </c>
      <c r="G651" s="97"/>
      <c r="H651" s="98">
        <v>-0.1047047211712453</v>
      </c>
      <c r="I651" s="98">
        <v>0.11492369148827208</v>
      </c>
    </row>
    <row r="652" spans="1:9" ht="12" customHeight="1" x14ac:dyDescent="0.2">
      <c r="A652" s="6">
        <v>40703</v>
      </c>
      <c r="B652" s="6">
        <v>40339</v>
      </c>
      <c r="C652" s="6"/>
      <c r="D652" s="6" t="s">
        <v>6</v>
      </c>
      <c r="E652" s="9">
        <v>24305</v>
      </c>
      <c r="F652" s="9">
        <v>24403</v>
      </c>
      <c r="G652" s="97"/>
      <c r="H652" s="98">
        <v>-4.0158996844650297E-3</v>
      </c>
      <c r="I652" s="98">
        <v>0.1073901950063787</v>
      </c>
    </row>
    <row r="653" spans="1:9" ht="12" customHeight="1" x14ac:dyDescent="0.2">
      <c r="A653" s="6">
        <v>40704</v>
      </c>
      <c r="B653" s="6">
        <v>40340</v>
      </c>
      <c r="C653" s="6"/>
      <c r="D653" s="6" t="s">
        <v>7</v>
      </c>
      <c r="E653" s="9">
        <v>24574</v>
      </c>
      <c r="F653" s="9">
        <v>25214</v>
      </c>
      <c r="G653" s="97"/>
      <c r="H653" s="98">
        <v>-2.5382723883556779E-2</v>
      </c>
      <c r="I653" s="98">
        <v>9.5683966470483384E-2</v>
      </c>
    </row>
    <row r="654" spans="1:9" ht="12" customHeight="1" x14ac:dyDescent="0.2">
      <c r="A654" s="6">
        <v>40705</v>
      </c>
      <c r="B654" s="6">
        <v>40341</v>
      </c>
      <c r="C654" s="6"/>
      <c r="D654" s="6" t="s">
        <v>1</v>
      </c>
      <c r="E654" s="9">
        <v>25657</v>
      </c>
      <c r="F654" s="9">
        <v>26085</v>
      </c>
      <c r="G654" s="97"/>
      <c r="H654" s="98">
        <v>-1.6407897258961079E-2</v>
      </c>
      <c r="I654" s="98">
        <v>6.3678951950582485E-2</v>
      </c>
    </row>
    <row r="655" spans="1:9" ht="12" customHeight="1" x14ac:dyDescent="0.2">
      <c r="A655" s="6">
        <v>40706</v>
      </c>
      <c r="B655" s="6">
        <v>40342</v>
      </c>
      <c r="C655" s="6"/>
      <c r="D655" s="6" t="s">
        <v>2</v>
      </c>
      <c r="E655" s="9">
        <v>25420</v>
      </c>
      <c r="F655" s="9">
        <v>25075</v>
      </c>
      <c r="G655" s="97"/>
      <c r="H655" s="98">
        <v>1.3758723828514396E-2</v>
      </c>
      <c r="I655" s="98">
        <v>0.1137887219033431</v>
      </c>
    </row>
    <row r="656" spans="1:9" ht="12" customHeight="1" x14ac:dyDescent="0.2">
      <c r="A656" s="6">
        <v>40707</v>
      </c>
      <c r="B656" s="6">
        <v>40343</v>
      </c>
      <c r="C656" s="6"/>
      <c r="D656" s="6" t="s">
        <v>3</v>
      </c>
      <c r="E656" s="9">
        <v>24849</v>
      </c>
      <c r="F656" s="9">
        <v>25317</v>
      </c>
      <c r="G656" s="97"/>
      <c r="H656" s="98">
        <v>-1.8485602559545011E-2</v>
      </c>
      <c r="I656" s="98">
        <v>0.1311453022578295</v>
      </c>
    </row>
    <row r="657" spans="1:9" ht="12" customHeight="1" x14ac:dyDescent="0.2">
      <c r="A657" s="6">
        <v>40708</v>
      </c>
      <c r="B657" s="6">
        <v>40344</v>
      </c>
      <c r="C657" s="6"/>
      <c r="D657" s="6" t="s">
        <v>4</v>
      </c>
      <c r="E657" s="9">
        <v>23542</v>
      </c>
      <c r="F657" s="9">
        <v>24417</v>
      </c>
      <c r="G657" s="97"/>
      <c r="H657" s="98">
        <v>-3.5835688249989728E-2</v>
      </c>
      <c r="I657" s="98">
        <v>0.10520632834139243</v>
      </c>
    </row>
    <row r="658" spans="1:9" ht="12" customHeight="1" x14ac:dyDescent="0.2">
      <c r="A658" s="6">
        <v>40709</v>
      </c>
      <c r="B658" s="6">
        <v>40345</v>
      </c>
      <c r="C658" s="6"/>
      <c r="D658" s="6" t="s">
        <v>5</v>
      </c>
      <c r="E658" s="9">
        <v>24511</v>
      </c>
      <c r="F658" s="9">
        <v>24932</v>
      </c>
      <c r="G658" s="97"/>
      <c r="H658" s="98">
        <v>-1.6885929728862492E-2</v>
      </c>
      <c r="I658" s="98">
        <v>0.16952953526099823</v>
      </c>
    </row>
    <row r="659" spans="1:9" ht="12" customHeight="1" x14ac:dyDescent="0.2">
      <c r="A659" s="6">
        <v>40710</v>
      </c>
      <c r="B659" s="6">
        <v>40346</v>
      </c>
      <c r="C659" s="6"/>
      <c r="D659" s="6" t="s">
        <v>6</v>
      </c>
      <c r="E659" s="9">
        <v>24459</v>
      </c>
      <c r="F659" s="9">
        <v>24459</v>
      </c>
      <c r="G659" s="97"/>
      <c r="H659" s="98">
        <v>0</v>
      </c>
      <c r="I659" s="98">
        <v>5.6407377013777849E-2</v>
      </c>
    </row>
    <row r="660" spans="1:9" ht="12" customHeight="1" x14ac:dyDescent="0.2">
      <c r="A660" s="6">
        <v>40711</v>
      </c>
      <c r="B660" s="6">
        <v>40347</v>
      </c>
      <c r="C660" s="6"/>
      <c r="D660" s="6" t="s">
        <v>7</v>
      </c>
      <c r="E660" s="9">
        <v>25534</v>
      </c>
      <c r="F660" s="9">
        <v>26013.212553337442</v>
      </c>
      <c r="G660" s="97"/>
      <c r="H660" s="98">
        <v>-1.8421890504868088E-2</v>
      </c>
      <c r="I660" s="98">
        <v>0.1344410876132931</v>
      </c>
    </row>
    <row r="661" spans="1:9" ht="12" customHeight="1" x14ac:dyDescent="0.2">
      <c r="A661" s="6">
        <v>40712</v>
      </c>
      <c r="B661" s="6">
        <v>40348</v>
      </c>
      <c r="C661" s="6"/>
      <c r="D661" s="6" t="s">
        <v>1</v>
      </c>
      <c r="E661" s="9">
        <v>26376</v>
      </c>
      <c r="F661" s="9">
        <v>26837.532380105891</v>
      </c>
      <c r="G661" s="97"/>
      <c r="H661" s="98">
        <v>-1.7197273339780494E-2</v>
      </c>
      <c r="I661" s="98">
        <v>0.10842158345940489</v>
      </c>
    </row>
    <row r="662" spans="1:9" ht="12" customHeight="1" x14ac:dyDescent="0.2">
      <c r="A662" s="6">
        <v>40713</v>
      </c>
      <c r="B662" s="6">
        <v>40349</v>
      </c>
      <c r="C662" s="6"/>
      <c r="D662" s="6" t="s">
        <v>2</v>
      </c>
      <c r="E662" s="9">
        <v>25445</v>
      </c>
      <c r="F662" s="9">
        <v>25950</v>
      </c>
      <c r="G662" s="97"/>
      <c r="H662" s="98">
        <v>-1.9460500963391136E-2</v>
      </c>
      <c r="I662" s="98">
        <v>0.10861798536075296</v>
      </c>
    </row>
    <row r="663" spans="1:9" ht="12" customHeight="1" x14ac:dyDescent="0.2">
      <c r="A663" s="6">
        <v>40714</v>
      </c>
      <c r="B663" s="6">
        <v>40350</v>
      </c>
      <c r="C663" s="6"/>
      <c r="D663" s="6" t="s">
        <v>3</v>
      </c>
      <c r="E663" s="9">
        <v>25146</v>
      </c>
      <c r="F663" s="9">
        <v>25547</v>
      </c>
      <c r="G663" s="97"/>
      <c r="H663" s="98">
        <v>-1.5696559282890377E-2</v>
      </c>
      <c r="I663" s="98">
        <v>0.12439635127884108</v>
      </c>
    </row>
    <row r="664" spans="1:9" ht="12" customHeight="1" x14ac:dyDescent="0.2">
      <c r="A664" s="6">
        <v>40715</v>
      </c>
      <c r="B664" s="6">
        <v>40351</v>
      </c>
      <c r="C664" s="6"/>
      <c r="D664" s="6" t="s">
        <v>4</v>
      </c>
      <c r="E664" s="9">
        <v>24117</v>
      </c>
      <c r="F664" s="9">
        <v>25615</v>
      </c>
      <c r="G664" s="97"/>
      <c r="H664" s="98">
        <v>-5.8481358578957643E-2</v>
      </c>
      <c r="I664" s="98">
        <v>9.9927027273556401E-2</v>
      </c>
    </row>
    <row r="665" spans="1:9" ht="12" customHeight="1" x14ac:dyDescent="0.2">
      <c r="A665" s="6">
        <v>40716</v>
      </c>
      <c r="B665" s="6">
        <v>40352</v>
      </c>
      <c r="C665" s="6"/>
      <c r="D665" s="6" t="s">
        <v>5</v>
      </c>
      <c r="E665" s="9">
        <v>24823</v>
      </c>
      <c r="F665" s="9">
        <v>25556</v>
      </c>
      <c r="G665" s="97"/>
      <c r="H665" s="98">
        <v>-2.8682109876350004E-2</v>
      </c>
      <c r="I665" s="98">
        <v>0.14730079497134407</v>
      </c>
    </row>
    <row r="666" spans="1:9" ht="12" customHeight="1" x14ac:dyDescent="0.2">
      <c r="A666" s="6">
        <v>40717</v>
      </c>
      <c r="B666" s="6">
        <v>40353</v>
      </c>
      <c r="C666" s="6"/>
      <c r="D666" s="6" t="s">
        <v>6</v>
      </c>
      <c r="E666" s="9">
        <v>25057</v>
      </c>
      <c r="F666" s="9">
        <v>25474</v>
      </c>
      <c r="G666" s="97"/>
      <c r="H666" s="98">
        <v>-1.6369631781424143E-2</v>
      </c>
      <c r="I666" s="98">
        <v>0.10010097905782156</v>
      </c>
    </row>
    <row r="667" spans="1:9" ht="12" customHeight="1" x14ac:dyDescent="0.2">
      <c r="A667" s="6">
        <v>40718</v>
      </c>
      <c r="B667" s="6">
        <v>40354</v>
      </c>
      <c r="C667" s="6"/>
      <c r="D667" s="6" t="s">
        <v>7</v>
      </c>
      <c r="E667" s="9">
        <v>25632.959082309346</v>
      </c>
      <c r="F667" s="9">
        <v>25977</v>
      </c>
      <c r="G667" s="97"/>
      <c r="H667" s="98">
        <v>-1.324405888634772E-2</v>
      </c>
      <c r="I667" s="98">
        <v>0.13772565833596739</v>
      </c>
    </row>
    <row r="668" spans="1:9" ht="12" customHeight="1" x14ac:dyDescent="0.2">
      <c r="A668" s="6">
        <v>40719</v>
      </c>
      <c r="B668" s="6">
        <v>40355</v>
      </c>
      <c r="C668" s="6"/>
      <c r="D668" s="6" t="s">
        <v>1</v>
      </c>
      <c r="E668" s="9">
        <v>25562</v>
      </c>
      <c r="F668" s="9">
        <v>27138</v>
      </c>
      <c r="G668" s="97"/>
      <c r="H668" s="98">
        <v>-5.807355000368486E-2</v>
      </c>
      <c r="I668" s="98">
        <v>6.304582882807952E-2</v>
      </c>
    </row>
    <row r="669" spans="1:9" ht="12" customHeight="1" x14ac:dyDescent="0.2">
      <c r="A669" s="6">
        <v>40720</v>
      </c>
      <c r="B669" s="6">
        <v>40356</v>
      </c>
      <c r="C669" s="6"/>
      <c r="D669" s="6" t="s">
        <v>2</v>
      </c>
      <c r="E669" s="9">
        <v>25392</v>
      </c>
      <c r="F669" s="9">
        <v>24989</v>
      </c>
      <c r="G669" s="97"/>
      <c r="H669" s="98">
        <v>1.6127095922205736E-2</v>
      </c>
      <c r="I669" s="98">
        <v>0.12738089952493015</v>
      </c>
    </row>
    <row r="670" spans="1:9" ht="12" customHeight="1" x14ac:dyDescent="0.2">
      <c r="A670" s="6">
        <v>40721</v>
      </c>
      <c r="B670" s="6">
        <v>40357</v>
      </c>
      <c r="C670" s="6"/>
      <c r="D670" s="6" t="s">
        <v>3</v>
      </c>
      <c r="E670" s="9">
        <v>24390</v>
      </c>
      <c r="F670" s="9">
        <v>25139</v>
      </c>
      <c r="G670" s="97"/>
      <c r="H670" s="98">
        <v>-2.979434345041565E-2</v>
      </c>
      <c r="I670" s="98">
        <v>0.10798164720846781</v>
      </c>
    </row>
    <row r="671" spans="1:9" ht="12" customHeight="1" x14ac:dyDescent="0.2">
      <c r="A671" s="6">
        <v>40722</v>
      </c>
      <c r="B671" s="6">
        <v>40358</v>
      </c>
      <c r="C671" s="6"/>
      <c r="D671" s="6" t="s">
        <v>4</v>
      </c>
      <c r="E671" s="9">
        <v>24823</v>
      </c>
      <c r="F671" s="9">
        <v>25679</v>
      </c>
      <c r="G671" s="97"/>
      <c r="H671" s="98">
        <v>-3.3334631410880444E-2</v>
      </c>
      <c r="I671" s="98">
        <v>0.10599714845838526</v>
      </c>
    </row>
    <row r="672" spans="1:9" ht="12" customHeight="1" x14ac:dyDescent="0.2">
      <c r="A672" s="6">
        <v>40723</v>
      </c>
      <c r="B672" s="6">
        <v>40359</v>
      </c>
      <c r="C672" s="6"/>
      <c r="D672" s="6" t="s">
        <v>5</v>
      </c>
      <c r="E672" s="9">
        <v>24553</v>
      </c>
      <c r="F672" s="9">
        <v>26193</v>
      </c>
      <c r="G672" s="97"/>
      <c r="H672" s="98">
        <v>-6.261214828389261E-2</v>
      </c>
      <c r="I672" s="98">
        <v>9.5480301610672447E-2</v>
      </c>
    </row>
    <row r="673" spans="1:9" ht="12" customHeight="1" x14ac:dyDescent="0.2">
      <c r="A673" s="6">
        <v>40724</v>
      </c>
      <c r="B673" s="6">
        <v>40360</v>
      </c>
      <c r="C673" s="6"/>
      <c r="D673" s="6" t="s">
        <v>6</v>
      </c>
      <c r="E673" s="9">
        <v>25615</v>
      </c>
      <c r="F673" s="9">
        <v>25539</v>
      </c>
      <c r="G673" s="97"/>
      <c r="H673" s="98">
        <v>2.9758408708249195E-3</v>
      </c>
      <c r="I673" s="98">
        <v>0.10528586839266452</v>
      </c>
    </row>
    <row r="674" spans="1:9" ht="12" customHeight="1" x14ac:dyDescent="0.2">
      <c r="A674" s="6">
        <v>40725</v>
      </c>
      <c r="B674" s="6">
        <v>40361</v>
      </c>
      <c r="C674" s="6"/>
      <c r="D674" s="6" t="s">
        <v>7</v>
      </c>
      <c r="E674" s="9">
        <v>25578</v>
      </c>
      <c r="F674" s="9">
        <v>26904</v>
      </c>
      <c r="G674" s="97"/>
      <c r="H674" s="98">
        <v>-4.9286351471900081E-2</v>
      </c>
      <c r="I674" s="98">
        <v>7.6696413537632679E-2</v>
      </c>
    </row>
    <row r="675" spans="1:9" ht="12" customHeight="1" x14ac:dyDescent="0.2">
      <c r="A675" s="6">
        <v>40726</v>
      </c>
      <c r="B675" s="6">
        <v>40362</v>
      </c>
      <c r="C675" s="6"/>
      <c r="D675" s="6" t="s">
        <v>1</v>
      </c>
      <c r="E675" s="9">
        <v>26531</v>
      </c>
      <c r="F675" s="9">
        <v>27284</v>
      </c>
      <c r="G675" s="97"/>
      <c r="H675" s="98">
        <v>-2.7598592581732917E-2</v>
      </c>
      <c r="I675" s="98">
        <v>0.13172375549204451</v>
      </c>
    </row>
    <row r="676" spans="1:9" ht="12" customHeight="1" x14ac:dyDescent="0.2">
      <c r="A676" s="6">
        <v>40727</v>
      </c>
      <c r="B676" s="6">
        <v>40363</v>
      </c>
      <c r="C676" s="6"/>
      <c r="D676" s="6" t="s">
        <v>2</v>
      </c>
      <c r="E676" s="9">
        <v>24712</v>
      </c>
      <c r="F676" s="9">
        <v>23943</v>
      </c>
      <c r="G676" s="97"/>
      <c r="H676" s="98">
        <v>3.2117946790293672E-2</v>
      </c>
      <c r="I676" s="98">
        <v>0.14365049981488331</v>
      </c>
    </row>
    <row r="677" spans="1:9" ht="12" customHeight="1" x14ac:dyDescent="0.2">
      <c r="A677" s="6">
        <v>40728</v>
      </c>
      <c r="B677" s="6">
        <v>40364</v>
      </c>
      <c r="C677" s="6"/>
      <c r="D677" s="6" t="s">
        <v>3</v>
      </c>
      <c r="E677" s="9">
        <v>24268</v>
      </c>
      <c r="F677" s="9">
        <v>24574</v>
      </c>
      <c r="G677" s="97"/>
      <c r="H677" s="98">
        <v>-1.245218523642877E-2</v>
      </c>
      <c r="I677" s="98">
        <v>0.12487253175118207</v>
      </c>
    </row>
    <row r="678" spans="1:9" ht="12" customHeight="1" x14ac:dyDescent="0.2">
      <c r="A678" s="6">
        <v>40729</v>
      </c>
      <c r="B678" s="6">
        <v>40365</v>
      </c>
      <c r="C678" s="6"/>
      <c r="D678" s="6" t="s">
        <v>4</v>
      </c>
      <c r="E678" s="9">
        <v>24136</v>
      </c>
      <c r="F678" s="9">
        <v>25612</v>
      </c>
      <c r="G678" s="97"/>
      <c r="H678" s="98">
        <v>-5.7629236295486441E-2</v>
      </c>
      <c r="I678" s="98">
        <v>0.10099443481434167</v>
      </c>
    </row>
    <row r="679" spans="1:9" ht="12" customHeight="1" x14ac:dyDescent="0.2">
      <c r="A679" s="6">
        <v>40730</v>
      </c>
      <c r="B679" s="6">
        <v>40366</v>
      </c>
      <c r="C679" s="6"/>
      <c r="D679" s="6" t="s">
        <v>5</v>
      </c>
      <c r="E679" s="9">
        <v>24223</v>
      </c>
      <c r="F679" s="9">
        <v>23925</v>
      </c>
      <c r="G679" s="97"/>
      <c r="H679" s="98">
        <v>1.2455590386624804E-2</v>
      </c>
      <c r="I679" s="98">
        <v>5.8882671795768449E-2</v>
      </c>
    </row>
    <row r="680" spans="1:9" ht="12" customHeight="1" x14ac:dyDescent="0.2">
      <c r="A680" s="6">
        <v>40731</v>
      </c>
      <c r="B680" s="6">
        <v>40367</v>
      </c>
      <c r="C680" s="6"/>
      <c r="D680" s="6" t="s">
        <v>6</v>
      </c>
      <c r="E680" s="9">
        <v>24275</v>
      </c>
      <c r="F680" s="9">
        <v>24600</v>
      </c>
      <c r="G680" s="97"/>
      <c r="H680" s="98">
        <v>-1.3211382113821113E-2</v>
      </c>
      <c r="I680" s="98">
        <v>3.210034013605445E-2</v>
      </c>
    </row>
    <row r="681" spans="1:9" ht="12" customHeight="1" x14ac:dyDescent="0.2">
      <c r="A681" s="6">
        <v>40732</v>
      </c>
      <c r="B681" s="6">
        <v>40368</v>
      </c>
      <c r="C681" s="6"/>
      <c r="D681" s="6" t="s">
        <v>7</v>
      </c>
      <c r="E681" s="9">
        <v>24724</v>
      </c>
      <c r="F681" s="9">
        <v>25457</v>
      </c>
      <c r="G681" s="97"/>
      <c r="H681" s="98">
        <v>-2.8793652040696061E-2</v>
      </c>
      <c r="I681" s="98">
        <v>1.6486453151338232E-2</v>
      </c>
    </row>
    <row r="682" spans="1:9" ht="12" customHeight="1" x14ac:dyDescent="0.2">
      <c r="A682" s="6">
        <v>40733</v>
      </c>
      <c r="B682" s="6">
        <v>40369</v>
      </c>
      <c r="C682" s="6"/>
      <c r="D682" s="6" t="s">
        <v>1</v>
      </c>
      <c r="E682" s="9">
        <v>25833</v>
      </c>
      <c r="F682" s="9">
        <v>27107</v>
      </c>
      <c r="G682" s="97"/>
      <c r="H682" s="98">
        <v>-4.699893016563983E-2</v>
      </c>
      <c r="I682" s="98">
        <v>4.7142278070531063E-2</v>
      </c>
    </row>
    <row r="683" spans="1:9" ht="12" customHeight="1" x14ac:dyDescent="0.2">
      <c r="A683" s="6">
        <v>40734</v>
      </c>
      <c r="B683" s="6">
        <v>40370</v>
      </c>
      <c r="C683" s="6"/>
      <c r="D683" s="6" t="s">
        <v>2</v>
      </c>
      <c r="E683" s="9">
        <v>25185</v>
      </c>
      <c r="F683" s="9">
        <v>24958</v>
      </c>
      <c r="G683" s="97"/>
      <c r="H683" s="98">
        <v>9.0952800705184078E-3</v>
      </c>
      <c r="I683" s="98">
        <v>4.5107477798987494E-2</v>
      </c>
    </row>
    <row r="684" spans="1:9" ht="12" customHeight="1" x14ac:dyDescent="0.2">
      <c r="A684" s="6">
        <v>40735</v>
      </c>
      <c r="B684" s="6">
        <v>40371</v>
      </c>
      <c r="C684" s="6"/>
      <c r="D684" s="6" t="s">
        <v>3</v>
      </c>
      <c r="E684" s="9">
        <v>24280</v>
      </c>
      <c r="F684" s="9">
        <v>24747</v>
      </c>
      <c r="G684" s="97"/>
      <c r="H684" s="98">
        <v>-1.8870974259506235E-2</v>
      </c>
      <c r="I684" s="98">
        <v>6.5145865321342367E-2</v>
      </c>
    </row>
    <row r="685" spans="1:9" ht="12" customHeight="1" x14ac:dyDescent="0.2">
      <c r="A685" s="6">
        <v>40736</v>
      </c>
      <c r="B685" s="6">
        <v>40372</v>
      </c>
      <c r="C685" s="6"/>
      <c r="D685" s="6" t="s">
        <v>4</v>
      </c>
      <c r="E685" s="9">
        <v>23985</v>
      </c>
      <c r="F685" s="9">
        <v>24573</v>
      </c>
      <c r="G685" s="97"/>
      <c r="H685" s="98">
        <v>-2.3928702234159438E-2</v>
      </c>
      <c r="I685" s="98">
        <v>1.8774157923798995E-2</v>
      </c>
    </row>
    <row r="686" spans="1:9" ht="12" customHeight="1" x14ac:dyDescent="0.2">
      <c r="A686" s="6">
        <v>40737</v>
      </c>
      <c r="B686" s="6">
        <v>40373</v>
      </c>
      <c r="C686" s="6"/>
      <c r="D686" s="6" t="s">
        <v>5</v>
      </c>
      <c r="E686" s="9">
        <v>25143</v>
      </c>
      <c r="F686" s="9">
        <v>24610</v>
      </c>
      <c r="G686" s="97"/>
      <c r="H686" s="98">
        <v>2.1657862657456395E-2</v>
      </c>
      <c r="I686" s="98">
        <v>0.11801325092267323</v>
      </c>
    </row>
    <row r="687" spans="1:9" ht="12" customHeight="1" x14ac:dyDescent="0.2">
      <c r="A687" s="6">
        <v>40738</v>
      </c>
      <c r="B687" s="6">
        <v>40374</v>
      </c>
      <c r="C687" s="6"/>
      <c r="D687" s="6" t="s">
        <v>6</v>
      </c>
      <c r="E687" s="9">
        <v>24043</v>
      </c>
      <c r="F687" s="9">
        <v>25227</v>
      </c>
      <c r="G687" s="97"/>
      <c r="H687" s="98">
        <v>-4.69338407262061E-2</v>
      </c>
      <c r="I687" s="98">
        <v>1.2635303036684586E-2</v>
      </c>
    </row>
    <row r="688" spans="1:9" ht="12" customHeight="1" x14ac:dyDescent="0.2">
      <c r="A688" s="6">
        <v>40739</v>
      </c>
      <c r="B688" s="6">
        <v>40375</v>
      </c>
      <c r="C688" s="6"/>
      <c r="D688" s="6" t="s">
        <v>7</v>
      </c>
      <c r="E688" s="9">
        <v>25329</v>
      </c>
      <c r="F688" s="9">
        <v>26100</v>
      </c>
      <c r="G688" s="97"/>
      <c r="H688" s="98">
        <v>-2.9540229885057445E-2</v>
      </c>
      <c r="I688" s="98">
        <v>2.7712407692931817E-2</v>
      </c>
    </row>
    <row r="689" spans="1:9" ht="12" customHeight="1" x14ac:dyDescent="0.2">
      <c r="A689" s="6">
        <v>40740</v>
      </c>
      <c r="B689" s="6">
        <v>40376</v>
      </c>
      <c r="C689" s="6"/>
      <c r="D689" s="6" t="s">
        <v>1</v>
      </c>
      <c r="E689" s="9">
        <v>25863</v>
      </c>
      <c r="F689" s="9">
        <v>26747</v>
      </c>
      <c r="G689" s="97"/>
      <c r="H689" s="98">
        <v>-3.3050435562866909E-2</v>
      </c>
      <c r="I689" s="98">
        <v>2.9086423682953999E-2</v>
      </c>
    </row>
    <row r="690" spans="1:9" ht="12" customHeight="1" x14ac:dyDescent="0.2">
      <c r="A690" s="6">
        <v>40741</v>
      </c>
      <c r="B690" s="6">
        <v>40377</v>
      </c>
      <c r="C690" s="6"/>
      <c r="D690" s="6" t="s">
        <v>2</v>
      </c>
      <c r="E690" s="9">
        <v>25475</v>
      </c>
      <c r="F690" s="9">
        <v>24959</v>
      </c>
      <c r="G690" s="97"/>
      <c r="H690" s="98">
        <v>2.0673905204535492E-2</v>
      </c>
      <c r="I690" s="98">
        <v>5.2555468330372168E-2</v>
      </c>
    </row>
    <row r="691" spans="1:9" ht="12" customHeight="1" x14ac:dyDescent="0.2">
      <c r="A691" s="6">
        <v>40742</v>
      </c>
      <c r="B691" s="6">
        <v>40378</v>
      </c>
      <c r="C691" s="6"/>
      <c r="D691" s="6" t="s">
        <v>3</v>
      </c>
      <c r="E691" s="9">
        <v>23986</v>
      </c>
      <c r="F691" s="9">
        <v>24137</v>
      </c>
      <c r="G691" s="97"/>
      <c r="H691" s="98">
        <v>-6.2559555868583194E-3</v>
      </c>
      <c r="I691" s="98">
        <v>4.060737527114977E-2</v>
      </c>
    </row>
    <row r="692" spans="1:9" ht="12" customHeight="1" x14ac:dyDescent="0.2">
      <c r="A692" s="6">
        <v>40743</v>
      </c>
      <c r="B692" s="6">
        <v>40379</v>
      </c>
      <c r="C692" s="6"/>
      <c r="D692" s="6" t="s">
        <v>4</v>
      </c>
      <c r="E692" s="9">
        <v>23263</v>
      </c>
      <c r="F692" s="9">
        <v>25279</v>
      </c>
      <c r="G692" s="97"/>
      <c r="H692" s="98">
        <v>-7.9749990110368318E-2</v>
      </c>
      <c r="I692" s="98">
        <v>6.4960629921259949E-2</v>
      </c>
    </row>
    <row r="693" spans="1:9" ht="12" customHeight="1" x14ac:dyDescent="0.2">
      <c r="A693" s="6">
        <v>40744</v>
      </c>
      <c r="B693" s="6">
        <v>40380</v>
      </c>
      <c r="C693" s="6"/>
      <c r="D693" s="6" t="s">
        <v>5</v>
      </c>
      <c r="E693" s="9">
        <v>25341</v>
      </c>
      <c r="F693" s="9">
        <v>24506</v>
      </c>
      <c r="G693" s="97"/>
      <c r="H693" s="98">
        <v>3.4073288174324645E-2</v>
      </c>
      <c r="I693" s="98">
        <v>9.0686063527588789E-2</v>
      </c>
    </row>
    <row r="694" spans="1:9" ht="12" customHeight="1" x14ac:dyDescent="0.2">
      <c r="A694" s="6">
        <v>40745</v>
      </c>
      <c r="B694" s="6">
        <v>40381</v>
      </c>
      <c r="C694" s="6"/>
      <c r="D694" s="6" t="s">
        <v>6</v>
      </c>
      <c r="E694" s="9">
        <v>25421</v>
      </c>
      <c r="F694" s="9">
        <v>24705</v>
      </c>
      <c r="G694" s="97"/>
      <c r="H694" s="98">
        <v>2.8981987451932811E-2</v>
      </c>
      <c r="I694" s="98">
        <v>7.2978220496370039E-2</v>
      </c>
    </row>
    <row r="695" spans="1:9" ht="12" customHeight="1" x14ac:dyDescent="0.2">
      <c r="A695" s="6">
        <v>40746</v>
      </c>
      <c r="B695" s="6">
        <v>40382</v>
      </c>
      <c r="C695" s="6"/>
      <c r="D695" s="6" t="s">
        <v>7</v>
      </c>
      <c r="E695" s="9">
        <v>25552</v>
      </c>
      <c r="F695" s="9">
        <v>25951.731565494218</v>
      </c>
      <c r="G695" s="97"/>
      <c r="H695" s="98">
        <v>-1.5402886103588753E-2</v>
      </c>
      <c r="I695" s="98">
        <v>6.0029039618336499E-2</v>
      </c>
    </row>
    <row r="696" spans="1:9" ht="12" customHeight="1" x14ac:dyDescent="0.2">
      <c r="A696" s="6">
        <v>40747</v>
      </c>
      <c r="B696" s="6">
        <v>40383</v>
      </c>
      <c r="C696" s="6"/>
      <c r="D696" s="6" t="s">
        <v>1</v>
      </c>
      <c r="E696" s="9">
        <v>26500</v>
      </c>
      <c r="F696" s="9">
        <v>26918</v>
      </c>
      <c r="G696" s="97"/>
      <c r="H696" s="98">
        <v>-1.5528642544022642E-2</v>
      </c>
      <c r="I696" s="98">
        <v>5.4432595893681324E-2</v>
      </c>
    </row>
    <row r="697" spans="1:9" ht="12" customHeight="1" x14ac:dyDescent="0.2">
      <c r="A697" s="6">
        <v>40748</v>
      </c>
      <c r="B697" s="6">
        <v>40384</v>
      </c>
      <c r="C697" s="6"/>
      <c r="D697" s="6" t="s">
        <v>2</v>
      </c>
      <c r="E697" s="9">
        <v>25954</v>
      </c>
      <c r="F697" s="9">
        <v>26051</v>
      </c>
      <c r="G697" s="97"/>
      <c r="H697" s="98">
        <v>-3.7234655099612768E-3</v>
      </c>
      <c r="I697" s="98">
        <v>8.0516236469608593E-2</v>
      </c>
    </row>
    <row r="698" spans="1:9" ht="12" customHeight="1" x14ac:dyDescent="0.2">
      <c r="A698" s="6">
        <v>40749</v>
      </c>
      <c r="B698" s="6">
        <v>40385</v>
      </c>
      <c r="C698" s="6"/>
      <c r="D698" s="6" t="s">
        <v>3</v>
      </c>
      <c r="E698" s="9">
        <v>24776</v>
      </c>
      <c r="F698" s="9">
        <v>24847</v>
      </c>
      <c r="G698" s="97"/>
      <c r="H698" s="98">
        <v>-2.857487825492E-3</v>
      </c>
      <c r="I698" s="98">
        <v>0.11063295678680296</v>
      </c>
    </row>
    <row r="699" spans="1:9" ht="12" customHeight="1" x14ac:dyDescent="0.2">
      <c r="A699" s="6">
        <v>40750</v>
      </c>
      <c r="B699" s="6">
        <v>40386</v>
      </c>
      <c r="C699" s="6"/>
      <c r="D699" s="6" t="s">
        <v>4</v>
      </c>
      <c r="E699" s="9">
        <v>25189</v>
      </c>
      <c r="F699" s="9">
        <v>25330</v>
      </c>
      <c r="G699" s="97"/>
      <c r="H699" s="98">
        <v>-5.5665219107777775E-3</v>
      </c>
      <c r="I699" s="98">
        <v>9.4650384598670145E-2</v>
      </c>
    </row>
    <row r="700" spans="1:9" ht="12" customHeight="1" x14ac:dyDescent="0.2">
      <c r="A700" s="6">
        <v>40751</v>
      </c>
      <c r="B700" s="6">
        <v>40387</v>
      </c>
      <c r="C700" s="6"/>
      <c r="D700" s="6" t="s">
        <v>5</v>
      </c>
      <c r="E700" s="9">
        <v>24958</v>
      </c>
      <c r="F700" s="9">
        <v>25357</v>
      </c>
      <c r="G700" s="97"/>
      <c r="H700" s="98">
        <v>-1.5735299917182588E-2</v>
      </c>
      <c r="I700" s="98">
        <v>0.11834027871129638</v>
      </c>
    </row>
    <row r="701" spans="1:9" ht="12" customHeight="1" x14ac:dyDescent="0.2">
      <c r="A701" s="6">
        <v>40752</v>
      </c>
      <c r="B701" s="6">
        <v>40388</v>
      </c>
      <c r="C701" s="6"/>
      <c r="D701" s="6" t="s">
        <v>6</v>
      </c>
      <c r="E701" s="9">
        <v>25635</v>
      </c>
      <c r="F701" s="9">
        <v>25486</v>
      </c>
      <c r="G701" s="97"/>
      <c r="H701" s="98">
        <v>5.8463470140468488E-3</v>
      </c>
      <c r="I701" s="98">
        <v>5.3420998561742428E-2</v>
      </c>
    </row>
    <row r="702" spans="1:9" ht="12" customHeight="1" x14ac:dyDescent="0.2">
      <c r="A702" s="6">
        <v>40753</v>
      </c>
      <c r="B702" s="6">
        <v>40389</v>
      </c>
      <c r="C702" s="6"/>
      <c r="D702" s="6" t="s">
        <v>7</v>
      </c>
      <c r="E702" s="9">
        <v>26597</v>
      </c>
      <c r="F702" s="9">
        <v>26648.5</v>
      </c>
      <c r="G702" s="97"/>
      <c r="H702" s="98">
        <v>-1.9325665609696285E-3</v>
      </c>
      <c r="I702" s="98">
        <v>7.6365843787940202E-2</v>
      </c>
    </row>
    <row r="703" spans="1:9" ht="12" customHeight="1" x14ac:dyDescent="0.2">
      <c r="A703" s="6">
        <v>40754</v>
      </c>
      <c r="B703" s="6">
        <v>40390</v>
      </c>
      <c r="C703" s="6"/>
      <c r="D703" s="6" t="s">
        <v>1</v>
      </c>
      <c r="E703" s="9">
        <v>28196</v>
      </c>
      <c r="F703" s="9">
        <v>27765</v>
      </c>
      <c r="G703" s="97"/>
      <c r="H703" s="98">
        <v>1.5523140644696509E-2</v>
      </c>
      <c r="I703" s="98">
        <v>0.10438290705416953</v>
      </c>
    </row>
    <row r="704" spans="1:9" ht="12" customHeight="1" x14ac:dyDescent="0.2">
      <c r="A704" s="6">
        <v>40755</v>
      </c>
      <c r="B704" s="6">
        <v>40391</v>
      </c>
      <c r="C704" s="6"/>
      <c r="D704" s="6" t="s">
        <v>2</v>
      </c>
      <c r="E704" s="9">
        <v>26926</v>
      </c>
      <c r="F704" s="9">
        <v>26179</v>
      </c>
      <c r="G704" s="97"/>
      <c r="H704" s="98">
        <v>2.8534321402650997E-2</v>
      </c>
      <c r="I704" s="98">
        <v>7.2022932675080531E-2</v>
      </c>
    </row>
    <row r="705" spans="1:9" ht="12" customHeight="1" x14ac:dyDescent="0.2">
      <c r="A705" s="6">
        <v>40756</v>
      </c>
      <c r="B705" s="6">
        <v>40392</v>
      </c>
      <c r="C705" s="6"/>
      <c r="D705" s="6" t="s">
        <v>3</v>
      </c>
      <c r="E705" s="9">
        <v>25599</v>
      </c>
      <c r="F705" s="9">
        <v>26223</v>
      </c>
      <c r="G705" s="97"/>
      <c r="H705" s="98">
        <v>-2.3795904358768993E-2</v>
      </c>
      <c r="I705" s="98">
        <v>5.5541810984661044E-2</v>
      </c>
    </row>
    <row r="706" spans="1:9" ht="12" customHeight="1" x14ac:dyDescent="0.2">
      <c r="A706" s="6">
        <v>40757</v>
      </c>
      <c r="B706" s="6">
        <v>40393</v>
      </c>
      <c r="C706" s="6"/>
      <c r="D706" s="6" t="s">
        <v>4</v>
      </c>
      <c r="E706" s="9">
        <v>25073</v>
      </c>
      <c r="F706" s="9">
        <v>25441</v>
      </c>
      <c r="G706" s="97"/>
      <c r="H706" s="98">
        <v>-1.4464840218544883E-2</v>
      </c>
      <c r="I706" s="98">
        <v>5.8468422830124878E-2</v>
      </c>
    </row>
    <row r="707" spans="1:9" ht="12" customHeight="1" x14ac:dyDescent="0.2">
      <c r="A707" s="6">
        <v>40758</v>
      </c>
      <c r="B707" s="6">
        <v>40394</v>
      </c>
      <c r="C707" s="6"/>
      <c r="D707" s="6" t="s">
        <v>5</v>
      </c>
      <c r="E707" s="9">
        <v>25646</v>
      </c>
      <c r="F707" s="9">
        <v>25234</v>
      </c>
      <c r="G707" s="97"/>
      <c r="H707" s="98">
        <v>1.6327177617500244E-2</v>
      </c>
      <c r="I707" s="98">
        <v>6.6095776521450045E-2</v>
      </c>
    </row>
    <row r="708" spans="1:9" ht="12" customHeight="1" x14ac:dyDescent="0.2">
      <c r="A708" s="6">
        <v>40759</v>
      </c>
      <c r="B708" s="6">
        <v>40395</v>
      </c>
      <c r="C708" s="6"/>
      <c r="D708" s="6" t="s">
        <v>6</v>
      </c>
      <c r="E708" s="9">
        <v>25553</v>
      </c>
      <c r="F708" s="9">
        <v>25102</v>
      </c>
      <c r="G708" s="97"/>
      <c r="H708" s="98">
        <v>1.7966695880806238E-2</v>
      </c>
      <c r="I708" s="98">
        <v>5.3949267890286645E-2</v>
      </c>
    </row>
    <row r="709" spans="1:9" ht="12" customHeight="1" x14ac:dyDescent="0.2">
      <c r="A709" s="6">
        <v>40760</v>
      </c>
      <c r="B709" s="6">
        <v>40396</v>
      </c>
      <c r="C709" s="6"/>
      <c r="D709" s="6" t="s">
        <v>7</v>
      </c>
      <c r="E709" s="9">
        <v>25706</v>
      </c>
      <c r="F709" s="9">
        <v>26116</v>
      </c>
      <c r="G709" s="97"/>
      <c r="H709" s="98">
        <v>-1.569918823709604E-2</v>
      </c>
      <c r="I709" s="98">
        <v>6.5224598044090865E-2</v>
      </c>
    </row>
    <row r="710" spans="1:9" ht="12" customHeight="1" x14ac:dyDescent="0.2">
      <c r="A710" s="6">
        <v>40761</v>
      </c>
      <c r="B710" s="6">
        <v>40397</v>
      </c>
      <c r="C710" s="6"/>
      <c r="D710" s="6" t="s">
        <v>1</v>
      </c>
      <c r="E710" s="9">
        <v>27309</v>
      </c>
      <c r="F710" s="9">
        <v>27868</v>
      </c>
      <c r="G710" s="97"/>
      <c r="H710" s="98">
        <v>-2.0058848858906297E-2</v>
      </c>
      <c r="I710" s="98">
        <v>8.4292861113316908E-2</v>
      </c>
    </row>
    <row r="711" spans="1:9" ht="12" customHeight="1" x14ac:dyDescent="0.2">
      <c r="A711" s="6">
        <v>40762</v>
      </c>
      <c r="B711" s="6">
        <v>40398</v>
      </c>
      <c r="C711" s="6"/>
      <c r="D711" s="6" t="s">
        <v>2</v>
      </c>
      <c r="E711" s="9">
        <v>25812</v>
      </c>
      <c r="F711" s="9">
        <v>25504</v>
      </c>
      <c r="G711" s="97"/>
      <c r="H711" s="98">
        <v>1.2076537013801847E-2</v>
      </c>
      <c r="I711" s="98">
        <v>5.1105591073828283E-2</v>
      </c>
    </row>
    <row r="712" spans="1:9" ht="12" customHeight="1" x14ac:dyDescent="0.2">
      <c r="A712" s="6">
        <v>40763</v>
      </c>
      <c r="B712" s="6">
        <v>40399</v>
      </c>
      <c r="C712" s="6"/>
      <c r="D712" s="6" t="s">
        <v>3</v>
      </c>
      <c r="E712" s="9">
        <v>25198</v>
      </c>
      <c r="F712" s="9">
        <v>25313</v>
      </c>
      <c r="G712" s="97"/>
      <c r="H712" s="98">
        <v>-4.5431201358985263E-3</v>
      </c>
      <c r="I712" s="98">
        <v>8.7949570398514698E-2</v>
      </c>
    </row>
    <row r="713" spans="1:9" ht="12" customHeight="1" x14ac:dyDescent="0.2">
      <c r="A713" s="6">
        <v>40764</v>
      </c>
      <c r="B713" s="6">
        <v>40400</v>
      </c>
      <c r="C713" s="6"/>
      <c r="D713" s="6" t="s">
        <v>4</v>
      </c>
      <c r="E713" s="9">
        <v>25790</v>
      </c>
      <c r="F713" s="9">
        <v>25433</v>
      </c>
      <c r="G713" s="97"/>
      <c r="H713" s="98">
        <v>1.4036881217316166E-2</v>
      </c>
      <c r="I713" s="98">
        <v>0.13532312026765281</v>
      </c>
    </row>
    <row r="714" spans="1:9" ht="12" customHeight="1" x14ac:dyDescent="0.2">
      <c r="A714" s="6">
        <v>40765</v>
      </c>
      <c r="B714" s="6">
        <v>40401</v>
      </c>
      <c r="C714" s="6"/>
      <c r="D714" s="6" t="s">
        <v>5</v>
      </c>
      <c r="E714" s="9">
        <v>24990</v>
      </c>
      <c r="F714" s="9">
        <v>25235</v>
      </c>
      <c r="G714" s="97"/>
      <c r="H714" s="98">
        <v>-9.7087378640776656E-3</v>
      </c>
      <c r="I714" s="98">
        <v>0.11269424284251306</v>
      </c>
    </row>
    <row r="715" spans="1:9" ht="12" customHeight="1" x14ac:dyDescent="0.2">
      <c r="A715" s="6">
        <v>40766</v>
      </c>
      <c r="B715" s="6">
        <v>40402</v>
      </c>
      <c r="C715" s="6"/>
      <c r="D715" s="6" t="s">
        <v>6</v>
      </c>
      <c r="E715" s="9">
        <v>25851</v>
      </c>
      <c r="F715" s="9">
        <v>24482</v>
      </c>
      <c r="G715" s="97"/>
      <c r="H715" s="98">
        <v>5.591863409852138E-2</v>
      </c>
      <c r="I715" s="98">
        <v>0.11053355099235329</v>
      </c>
    </row>
    <row r="716" spans="1:9" ht="12" customHeight="1" x14ac:dyDescent="0.2">
      <c r="A716" s="6">
        <v>40767</v>
      </c>
      <c r="B716" s="6">
        <v>40403</v>
      </c>
      <c r="C716" s="6"/>
      <c r="D716" s="6" t="s">
        <v>7</v>
      </c>
      <c r="E716" s="9">
        <v>26089</v>
      </c>
      <c r="F716" s="9">
        <v>25448</v>
      </c>
      <c r="G716" s="97"/>
      <c r="H716" s="98">
        <v>2.5188619930839318E-2</v>
      </c>
      <c r="I716" s="98">
        <v>9.3878406708595374E-2</v>
      </c>
    </row>
    <row r="717" spans="1:9" ht="12" customHeight="1" x14ac:dyDescent="0.2">
      <c r="A717" s="6">
        <v>40768</v>
      </c>
      <c r="B717" s="6">
        <v>40404</v>
      </c>
      <c r="C717" s="6"/>
      <c r="D717" s="6" t="s">
        <v>1</v>
      </c>
      <c r="E717" s="9">
        <v>27720</v>
      </c>
      <c r="F717" s="9">
        <v>26325</v>
      </c>
      <c r="G717" s="97"/>
      <c r="H717" s="98">
        <v>5.2991452991453025E-2</v>
      </c>
      <c r="I717" s="98">
        <v>0.10702875399361012</v>
      </c>
    </row>
    <row r="718" spans="1:9" ht="12" customHeight="1" x14ac:dyDescent="0.2">
      <c r="A718" s="6">
        <v>40769</v>
      </c>
      <c r="B718" s="6">
        <v>40405</v>
      </c>
      <c r="C718" s="6"/>
      <c r="D718" s="6" t="s">
        <v>2</v>
      </c>
      <c r="E718" s="9">
        <v>25950</v>
      </c>
      <c r="F718" s="9">
        <v>25360</v>
      </c>
      <c r="G718" s="97"/>
      <c r="H718" s="98">
        <v>2.3264984227129304E-2</v>
      </c>
      <c r="I718" s="98">
        <v>0.14660657476139982</v>
      </c>
    </row>
    <row r="719" spans="1:9" ht="12" customHeight="1" x14ac:dyDescent="0.2">
      <c r="A719" s="6">
        <v>40770</v>
      </c>
      <c r="B719" s="6">
        <v>40406</v>
      </c>
      <c r="C719" s="6"/>
      <c r="D719" s="6" t="s">
        <v>3</v>
      </c>
      <c r="E719" s="9">
        <v>24712</v>
      </c>
      <c r="F719" s="9">
        <v>24566</v>
      </c>
      <c r="G719" s="97"/>
      <c r="H719" s="98">
        <v>5.9431734918180545E-3</v>
      </c>
      <c r="I719" s="98">
        <v>0.13010472401335349</v>
      </c>
    </row>
    <row r="720" spans="1:9" ht="12" customHeight="1" x14ac:dyDescent="0.2">
      <c r="A720" s="6">
        <v>40771</v>
      </c>
      <c r="B720" s="6">
        <v>40407</v>
      </c>
      <c r="C720" s="6"/>
      <c r="D720" s="6" t="s">
        <v>4</v>
      </c>
      <c r="E720" s="9">
        <v>24389</v>
      </c>
      <c r="F720" s="9">
        <v>23148</v>
      </c>
      <c r="G720" s="97"/>
      <c r="H720" s="98">
        <v>5.3611543113875948E-2</v>
      </c>
      <c r="I720" s="98">
        <v>0.14869065561416739</v>
      </c>
    </row>
    <row r="721" spans="1:9" ht="12" customHeight="1" x14ac:dyDescent="0.2">
      <c r="A721" s="6">
        <v>40772</v>
      </c>
      <c r="B721" s="6">
        <v>40408</v>
      </c>
      <c r="C721" s="6"/>
      <c r="D721" s="6" t="s">
        <v>5</v>
      </c>
      <c r="E721" s="9">
        <v>23077</v>
      </c>
      <c r="F721" s="9">
        <v>22449</v>
      </c>
      <c r="G721" s="97"/>
      <c r="H721" s="98">
        <v>2.7974520023163585E-2</v>
      </c>
      <c r="I721" s="98">
        <v>7.1305881806787097E-2</v>
      </c>
    </row>
    <row r="722" spans="1:9" ht="12" customHeight="1" x14ac:dyDescent="0.2">
      <c r="A722" s="6">
        <v>40773</v>
      </c>
      <c r="B722" s="6">
        <v>40409</v>
      </c>
      <c r="C722" s="6"/>
      <c r="D722" s="6" t="s">
        <v>6</v>
      </c>
      <c r="E722" s="9">
        <v>23554</v>
      </c>
      <c r="F722" s="9">
        <v>23221.292097073601</v>
      </c>
      <c r="G722" s="97"/>
      <c r="H722" s="98">
        <v>1.4327708446866705E-2</v>
      </c>
      <c r="I722" s="98">
        <v>6.4828209764918654E-2</v>
      </c>
    </row>
    <row r="723" spans="1:9" ht="12" customHeight="1" x14ac:dyDescent="0.2">
      <c r="A723" s="6">
        <v>40774</v>
      </c>
      <c r="B723" s="6">
        <v>40410</v>
      </c>
      <c r="C723" s="6"/>
      <c r="D723" s="6" t="s">
        <v>7</v>
      </c>
      <c r="E723" s="9">
        <v>23278</v>
      </c>
      <c r="F723" s="9">
        <v>23327.544585850152</v>
      </c>
      <c r="G723" s="97"/>
      <c r="H723" s="98">
        <v>-2.1238663018225967E-3</v>
      </c>
      <c r="I723" s="98">
        <v>2.7680897090636147E-2</v>
      </c>
    </row>
    <row r="724" spans="1:9" ht="12" customHeight="1" x14ac:dyDescent="0.2">
      <c r="A724" s="6">
        <v>40775</v>
      </c>
      <c r="B724" s="6">
        <v>40411</v>
      </c>
      <c r="C724" s="6"/>
      <c r="D724" s="6" t="s">
        <v>1</v>
      </c>
      <c r="E724" s="9">
        <v>25380.342282981564</v>
      </c>
      <c r="F724" s="9">
        <v>25869</v>
      </c>
      <c r="G724" s="97"/>
      <c r="H724" s="98">
        <v>-1.8889702617744586E-2</v>
      </c>
      <c r="I724" s="98">
        <v>9.2003368168899646E-2</v>
      </c>
    </row>
    <row r="725" spans="1:9" ht="12" customHeight="1" x14ac:dyDescent="0.2">
      <c r="A725" s="6">
        <v>40776</v>
      </c>
      <c r="B725" s="6">
        <v>40412</v>
      </c>
      <c r="C725" s="6"/>
      <c r="D725" s="6" t="s">
        <v>2</v>
      </c>
      <c r="E725" s="9">
        <v>23910</v>
      </c>
      <c r="F725" s="9">
        <v>23417</v>
      </c>
      <c r="G725" s="97"/>
      <c r="H725" s="98">
        <v>2.1053081094930981E-2</v>
      </c>
      <c r="I725" s="98">
        <v>3.5782360076243247E-2</v>
      </c>
    </row>
    <row r="726" spans="1:9" ht="12" customHeight="1" x14ac:dyDescent="0.2">
      <c r="A726" s="6">
        <v>40777</v>
      </c>
      <c r="B726" s="6">
        <v>40413</v>
      </c>
      <c r="C726" s="6"/>
      <c r="D726" s="6" t="s">
        <v>3</v>
      </c>
      <c r="E726" s="9">
        <v>22825</v>
      </c>
      <c r="F726" s="9">
        <v>23164</v>
      </c>
      <c r="G726" s="97"/>
      <c r="H726" s="98">
        <v>-1.4634778103954416E-2</v>
      </c>
      <c r="I726" s="98">
        <v>0.10340326791066423</v>
      </c>
    </row>
    <row r="727" spans="1:9" ht="12" customHeight="1" x14ac:dyDescent="0.2">
      <c r="A727" s="6">
        <v>40778</v>
      </c>
      <c r="B727" s="6">
        <v>40414</v>
      </c>
      <c r="C727" s="6"/>
      <c r="D727" s="6" t="s">
        <v>4</v>
      </c>
      <c r="E727" s="9">
        <v>21389</v>
      </c>
      <c r="F727" s="9">
        <v>20452</v>
      </c>
      <c r="G727" s="97"/>
      <c r="H727" s="98">
        <v>4.5814590260121246E-2</v>
      </c>
      <c r="I727" s="98">
        <v>0.20250744926069597</v>
      </c>
    </row>
    <row r="728" spans="1:9" ht="12" customHeight="1" x14ac:dyDescent="0.2">
      <c r="A728" s="6">
        <v>40779</v>
      </c>
      <c r="B728" s="6">
        <v>40415</v>
      </c>
      <c r="C728" s="6"/>
      <c r="D728" s="6" t="s">
        <v>5</v>
      </c>
      <c r="E728" s="9">
        <v>20375</v>
      </c>
      <c r="F728" s="9">
        <v>19487</v>
      </c>
      <c r="G728" s="97"/>
      <c r="H728" s="98">
        <v>4.5568840765638718E-2</v>
      </c>
      <c r="I728" s="98">
        <v>0.15878974008985947</v>
      </c>
    </row>
    <row r="729" spans="1:9" ht="12" customHeight="1" x14ac:dyDescent="0.2">
      <c r="A729" s="6">
        <v>40780</v>
      </c>
      <c r="B729" s="6">
        <v>40416</v>
      </c>
      <c r="C729" s="6"/>
      <c r="D729" s="6" t="s">
        <v>6</v>
      </c>
      <c r="E729" s="9">
        <v>21886</v>
      </c>
      <c r="F729" s="9">
        <v>20034</v>
      </c>
      <c r="G729" s="97"/>
      <c r="H729" s="98">
        <v>9.2442847159828201E-2</v>
      </c>
      <c r="I729" s="98">
        <v>0.1905564924114671</v>
      </c>
    </row>
    <row r="730" spans="1:9" ht="12" customHeight="1" x14ac:dyDescent="0.2">
      <c r="A730" s="6">
        <v>40781</v>
      </c>
      <c r="B730" s="6">
        <v>40417</v>
      </c>
      <c r="C730" s="6"/>
      <c r="D730" s="6" t="s">
        <v>7</v>
      </c>
      <c r="E730" s="9">
        <v>21602</v>
      </c>
      <c r="F730" s="9">
        <v>21295</v>
      </c>
      <c r="G730" s="97"/>
      <c r="H730" s="98">
        <v>1.4416529701807956E-2</v>
      </c>
      <c r="I730" s="98">
        <v>9.095500227261244E-2</v>
      </c>
    </row>
    <row r="731" spans="1:9" ht="12" customHeight="1" x14ac:dyDescent="0.2">
      <c r="A731" s="6">
        <v>40782</v>
      </c>
      <c r="B731" s="6">
        <v>40418</v>
      </c>
      <c r="C731" s="6"/>
      <c r="D731" s="6" t="s">
        <v>1</v>
      </c>
      <c r="E731" s="9">
        <v>22680</v>
      </c>
      <c r="F731" s="9">
        <v>23057</v>
      </c>
      <c r="G731" s="97"/>
      <c r="H731" s="98">
        <v>-1.6350782842520672E-2</v>
      </c>
      <c r="I731" s="98">
        <v>7.4677786201667873E-2</v>
      </c>
    </row>
    <row r="732" spans="1:9" ht="12" customHeight="1" x14ac:dyDescent="0.2">
      <c r="A732" s="6">
        <v>40783</v>
      </c>
      <c r="B732" s="6">
        <v>40419</v>
      </c>
      <c r="C732" s="6"/>
      <c r="D732" s="6" t="s">
        <v>2</v>
      </c>
      <c r="E732" s="9">
        <v>20815</v>
      </c>
      <c r="F732" s="9">
        <v>21297</v>
      </c>
      <c r="G732" s="97"/>
      <c r="H732" s="98">
        <v>-2.2632295628492227E-2</v>
      </c>
      <c r="I732" s="98">
        <v>0.1085960801022583</v>
      </c>
    </row>
    <row r="733" spans="1:9" ht="12" customHeight="1" x14ac:dyDescent="0.2">
      <c r="A733" s="6">
        <v>40784</v>
      </c>
      <c r="B733" s="6">
        <v>40420</v>
      </c>
      <c r="C733" s="6"/>
      <c r="D733" s="6" t="s">
        <v>3</v>
      </c>
      <c r="E733" s="9">
        <v>19320</v>
      </c>
      <c r="F733" s="9">
        <v>19877</v>
      </c>
      <c r="G733" s="97"/>
      <c r="H733" s="98">
        <v>-2.8022337374855377E-2</v>
      </c>
      <c r="I733" s="98">
        <v>9.9101149163727476E-2</v>
      </c>
    </row>
    <row r="734" spans="1:9" ht="12" customHeight="1" x14ac:dyDescent="0.2">
      <c r="A734" s="6">
        <v>40785</v>
      </c>
      <c r="B734" s="6">
        <v>40421</v>
      </c>
      <c r="C734" s="6"/>
      <c r="D734" s="6" t="s">
        <v>4</v>
      </c>
      <c r="E734" s="9">
        <v>18477</v>
      </c>
      <c r="F734" s="9">
        <v>20228</v>
      </c>
      <c r="G734" s="97"/>
      <c r="H734" s="98">
        <v>-8.656317975084038E-2</v>
      </c>
      <c r="I734" s="98">
        <v>8.337730870712412E-2</v>
      </c>
    </row>
    <row r="735" spans="1:9" ht="12" customHeight="1" x14ac:dyDescent="0.2">
      <c r="A735" s="6">
        <v>40786</v>
      </c>
      <c r="B735" s="6">
        <v>40422</v>
      </c>
      <c r="C735" s="6"/>
      <c r="D735" s="6" t="s">
        <v>5</v>
      </c>
      <c r="E735" s="9">
        <v>20138</v>
      </c>
      <c r="F735" s="9">
        <v>21721</v>
      </c>
      <c r="G735" s="97"/>
      <c r="H735" s="98">
        <v>-7.2878780903273377E-2</v>
      </c>
      <c r="I735" s="98">
        <v>0.10599736379613356</v>
      </c>
    </row>
    <row r="736" spans="1:9" ht="12" customHeight="1" x14ac:dyDescent="0.2">
      <c r="A736" s="6">
        <v>40787</v>
      </c>
      <c r="B736" s="6">
        <v>40423</v>
      </c>
      <c r="C736" s="6"/>
      <c r="D736" s="6" t="s">
        <v>6</v>
      </c>
      <c r="E736" s="9">
        <v>22678</v>
      </c>
      <c r="F736" s="9">
        <v>22399</v>
      </c>
      <c r="G736" s="97"/>
      <c r="H736" s="98">
        <v>1.2455913210411174E-2</v>
      </c>
      <c r="I736" s="98">
        <v>0.15362702207752577</v>
      </c>
    </row>
    <row r="737" spans="1:9" ht="12" customHeight="1" x14ac:dyDescent="0.2">
      <c r="A737" s="6">
        <v>40788</v>
      </c>
      <c r="B737" s="6">
        <v>40424</v>
      </c>
      <c r="C737" s="6"/>
      <c r="D737" s="6" t="s">
        <v>7</v>
      </c>
      <c r="E737" s="9">
        <v>23002</v>
      </c>
      <c r="F737" s="9">
        <v>23166</v>
      </c>
      <c r="G737" s="97"/>
      <c r="H737" s="98">
        <v>-7.0793404126737736E-3</v>
      </c>
      <c r="I737" s="98">
        <v>0.13349430838220067</v>
      </c>
    </row>
    <row r="738" spans="1:9" ht="12" customHeight="1" x14ac:dyDescent="0.2">
      <c r="A738" s="6">
        <v>40789</v>
      </c>
      <c r="B738" s="6">
        <v>40425</v>
      </c>
      <c r="C738" s="6"/>
      <c r="D738" s="6" t="s">
        <v>1</v>
      </c>
      <c r="E738" s="9">
        <v>23909</v>
      </c>
      <c r="F738" s="9">
        <v>23866</v>
      </c>
      <c r="G738" s="97"/>
      <c r="H738" s="98">
        <v>1.8017263052041432E-3</v>
      </c>
      <c r="I738" s="98">
        <v>0.12735760090531878</v>
      </c>
    </row>
    <row r="739" spans="1:9" ht="12" customHeight="1" x14ac:dyDescent="0.2">
      <c r="A739" s="6">
        <v>40790</v>
      </c>
      <c r="B739" s="6">
        <v>40426</v>
      </c>
      <c r="C739" s="6"/>
      <c r="D739" s="6" t="s">
        <v>2</v>
      </c>
      <c r="E739" s="9">
        <v>20975</v>
      </c>
      <c r="F739" s="9">
        <v>20844</v>
      </c>
      <c r="G739" s="97"/>
      <c r="H739" s="98">
        <v>6.2847821915179569E-3</v>
      </c>
      <c r="I739" s="98">
        <v>0.13691799013496664</v>
      </c>
    </row>
    <row r="740" spans="1:9" ht="12" customHeight="1" x14ac:dyDescent="0.2">
      <c r="A740" s="6">
        <v>40791</v>
      </c>
      <c r="B740" s="6">
        <v>40427</v>
      </c>
      <c r="C740" s="6"/>
      <c r="D740" s="6" t="s">
        <v>3</v>
      </c>
      <c r="E740" s="9">
        <v>21202</v>
      </c>
      <c r="F740" s="9">
        <v>19921</v>
      </c>
      <c r="G740" s="97"/>
      <c r="H740" s="98">
        <v>6.4304000803172556E-2</v>
      </c>
      <c r="I740" s="98">
        <v>0.18559525806632005</v>
      </c>
    </row>
    <row r="741" spans="1:9" ht="12" customHeight="1" x14ac:dyDescent="0.2">
      <c r="A741" s="6">
        <v>40792</v>
      </c>
      <c r="B741" s="6">
        <v>40428</v>
      </c>
      <c r="C741" s="6"/>
      <c r="D741" s="6" t="s">
        <v>4</v>
      </c>
      <c r="E741" s="9">
        <v>20736</v>
      </c>
      <c r="F741" s="9">
        <v>19099</v>
      </c>
      <c r="G741" s="97"/>
      <c r="H741" s="98">
        <v>8.5711293785014853E-2</v>
      </c>
      <c r="I741" s="98">
        <v>0.24757836471933103</v>
      </c>
    </row>
    <row r="742" spans="1:9" ht="12" customHeight="1" x14ac:dyDescent="0.2">
      <c r="A742" s="6">
        <v>40793</v>
      </c>
      <c r="B742" s="6">
        <v>40429</v>
      </c>
      <c r="C742" s="6"/>
      <c r="D742" s="6" t="s">
        <v>5</v>
      </c>
      <c r="E742" s="9">
        <v>19689</v>
      </c>
      <c r="F742" s="9">
        <v>19324</v>
      </c>
      <c r="G742" s="97"/>
      <c r="H742" s="98">
        <v>1.8888428896708831E-2</v>
      </c>
      <c r="I742" s="98">
        <v>0.15708744710860367</v>
      </c>
    </row>
    <row r="743" spans="1:9" ht="12" customHeight="1" x14ac:dyDescent="0.2">
      <c r="A743" s="6">
        <v>40794</v>
      </c>
      <c r="B743" s="6">
        <v>40430</v>
      </c>
      <c r="C743" s="6"/>
      <c r="D743" s="6" t="s">
        <v>6</v>
      </c>
      <c r="E743" s="9">
        <v>21859</v>
      </c>
      <c r="F743" s="9">
        <v>19829</v>
      </c>
      <c r="G743" s="97"/>
      <c r="H743" s="98">
        <v>0.1023753088910182</v>
      </c>
      <c r="I743" s="98">
        <v>0.18715038288165964</v>
      </c>
    </row>
    <row r="744" spans="1:9" ht="12" customHeight="1" x14ac:dyDescent="0.2">
      <c r="A744" s="6">
        <v>40795</v>
      </c>
      <c r="B744" s="6">
        <v>40431</v>
      </c>
      <c r="C744" s="6"/>
      <c r="D744" s="6" t="s">
        <v>7</v>
      </c>
      <c r="E744" s="9">
        <v>21405</v>
      </c>
      <c r="F744" s="9">
        <v>20808</v>
      </c>
      <c r="G744" s="97"/>
      <c r="H744" s="98">
        <v>2.8690888119953906E-2</v>
      </c>
      <c r="I744" s="98">
        <v>0.124153143217268</v>
      </c>
    </row>
    <row r="745" spans="1:9" ht="12" customHeight="1" x14ac:dyDescent="0.2">
      <c r="A745" s="6">
        <v>40796</v>
      </c>
      <c r="B745" s="6">
        <v>40432</v>
      </c>
      <c r="C745" s="6"/>
      <c r="D745" s="6" t="s">
        <v>1</v>
      </c>
      <c r="E745" s="9">
        <v>22170</v>
      </c>
      <c r="F745" s="9">
        <v>21403</v>
      </c>
      <c r="G745" s="97"/>
      <c r="H745" s="98">
        <v>3.5836097743306983E-2</v>
      </c>
      <c r="I745" s="98">
        <v>9.93206723855804E-2</v>
      </c>
    </row>
    <row r="746" spans="1:9" ht="12" customHeight="1" x14ac:dyDescent="0.2">
      <c r="A746" s="6">
        <v>40797</v>
      </c>
      <c r="B746" s="6">
        <v>40433</v>
      </c>
      <c r="C746" s="6"/>
      <c r="D746" s="6" t="s">
        <v>2</v>
      </c>
      <c r="E746" s="9">
        <v>21065</v>
      </c>
      <c r="F746" s="9">
        <v>20587</v>
      </c>
      <c r="G746" s="97"/>
      <c r="H746" s="98">
        <v>2.3218535969301124E-2</v>
      </c>
      <c r="I746" s="98">
        <v>0.12725424091614501</v>
      </c>
    </row>
    <row r="747" spans="1:9" ht="12" customHeight="1" x14ac:dyDescent="0.2">
      <c r="A747" s="6">
        <v>40798</v>
      </c>
      <c r="B747" s="6">
        <v>40434</v>
      </c>
      <c r="C747" s="6"/>
      <c r="D747" s="6" t="s">
        <v>3</v>
      </c>
      <c r="E747" s="9">
        <v>20745</v>
      </c>
      <c r="F747" s="9">
        <v>19903</v>
      </c>
      <c r="G747" s="97"/>
      <c r="H747" s="98">
        <v>4.2305180123599406E-2</v>
      </c>
      <c r="I747" s="98">
        <v>0.1250610119854656</v>
      </c>
    </row>
    <row r="748" spans="1:9" ht="12" customHeight="1" x14ac:dyDescent="0.2">
      <c r="A748" s="6">
        <v>40799</v>
      </c>
      <c r="B748" s="6">
        <v>40435</v>
      </c>
      <c r="C748" s="6"/>
      <c r="D748" s="6" t="s">
        <v>4</v>
      </c>
      <c r="E748" s="9">
        <v>19633</v>
      </c>
      <c r="F748" s="9">
        <v>18324</v>
      </c>
      <c r="G748" s="97"/>
      <c r="H748" s="98">
        <v>7.1436367605326456E-2</v>
      </c>
      <c r="I748" s="98">
        <v>0.17591039770004802</v>
      </c>
    </row>
    <row r="749" spans="1:9" ht="12" customHeight="1" x14ac:dyDescent="0.2">
      <c r="A749" s="6">
        <v>40800</v>
      </c>
      <c r="B749" s="6">
        <v>40436</v>
      </c>
      <c r="C749" s="6"/>
      <c r="D749" s="6" t="s">
        <v>5</v>
      </c>
      <c r="E749" s="9">
        <v>19958</v>
      </c>
      <c r="F749" s="9">
        <v>19303</v>
      </c>
      <c r="G749" s="97"/>
      <c r="H749" s="98">
        <v>3.3932549344661389E-2</v>
      </c>
      <c r="I749" s="98">
        <v>0.13384842631519156</v>
      </c>
    </row>
    <row r="750" spans="1:9" ht="12" customHeight="1" x14ac:dyDescent="0.2">
      <c r="A750" s="6">
        <v>40801</v>
      </c>
      <c r="B750" s="6">
        <v>40437</v>
      </c>
      <c r="C750" s="6"/>
      <c r="D750" s="6" t="s">
        <v>6</v>
      </c>
      <c r="E750" s="9">
        <v>22295</v>
      </c>
      <c r="F750" s="9">
        <v>20324</v>
      </c>
      <c r="G750" s="97"/>
      <c r="H750" s="98">
        <v>9.6978941153316178E-2</v>
      </c>
      <c r="I750" s="98">
        <v>0.14686213991769548</v>
      </c>
    </row>
    <row r="751" spans="1:9" ht="12" customHeight="1" x14ac:dyDescent="0.2">
      <c r="A751" s="6">
        <v>40802</v>
      </c>
      <c r="B751" s="6">
        <v>40438</v>
      </c>
      <c r="C751" s="6"/>
      <c r="D751" s="6" t="s">
        <v>7</v>
      </c>
      <c r="E751" s="9">
        <v>22398</v>
      </c>
      <c r="F751" s="9">
        <v>21592</v>
      </c>
      <c r="G751" s="97"/>
      <c r="H751" s="98">
        <v>3.7328640237124899E-2</v>
      </c>
      <c r="I751" s="98">
        <v>2.4095834666910454E-2</v>
      </c>
    </row>
    <row r="752" spans="1:9" ht="12" customHeight="1" x14ac:dyDescent="0.2">
      <c r="A752" s="6">
        <v>40803</v>
      </c>
      <c r="B752" s="6">
        <v>40439</v>
      </c>
      <c r="C752" s="6"/>
      <c r="D752" s="6" t="s">
        <v>1</v>
      </c>
      <c r="E752" s="9">
        <v>23279</v>
      </c>
      <c r="F752" s="9">
        <v>22709</v>
      </c>
      <c r="G752" s="97"/>
      <c r="H752" s="98">
        <v>2.5100180545158279E-2</v>
      </c>
      <c r="I752" s="98">
        <v>7.182651134950957E-2</v>
      </c>
    </row>
    <row r="753" spans="1:9" ht="12" customHeight="1" x14ac:dyDescent="0.2">
      <c r="A753" s="6">
        <v>40804</v>
      </c>
      <c r="B753" s="6">
        <v>40440</v>
      </c>
      <c r="C753" s="6"/>
      <c r="D753" s="6" t="s">
        <v>2</v>
      </c>
      <c r="E753" s="9">
        <v>23345</v>
      </c>
      <c r="F753" s="9">
        <v>21235</v>
      </c>
      <c r="G753" s="97"/>
      <c r="H753" s="98">
        <v>9.9364257122674937E-2</v>
      </c>
      <c r="I753" s="98">
        <v>0.18798025545773744</v>
      </c>
    </row>
    <row r="754" spans="1:9" ht="12" customHeight="1" x14ac:dyDescent="0.2">
      <c r="A754" s="6">
        <v>40805</v>
      </c>
      <c r="B754" s="6">
        <v>40441</v>
      </c>
      <c r="C754" s="6"/>
      <c r="D754" s="6" t="s">
        <v>3</v>
      </c>
      <c r="E754" s="9">
        <v>21177</v>
      </c>
      <c r="F754" s="9">
        <v>20136</v>
      </c>
      <c r="G754" s="97"/>
      <c r="H754" s="98">
        <v>5.1698450536352691E-2</v>
      </c>
      <c r="I754" s="98">
        <v>9.3119289733133659E-2</v>
      </c>
    </row>
    <row r="755" spans="1:9" ht="12" customHeight="1" x14ac:dyDescent="0.2">
      <c r="A755" s="6">
        <v>40806</v>
      </c>
      <c r="B755" s="6">
        <v>40442</v>
      </c>
      <c r="C755" s="6"/>
      <c r="D755" s="6" t="s">
        <v>4</v>
      </c>
      <c r="E755" s="9">
        <v>19780</v>
      </c>
      <c r="F755" s="9">
        <v>19161</v>
      </c>
      <c r="G755" s="97"/>
      <c r="H755" s="98">
        <v>3.2305203277490646E-2</v>
      </c>
      <c r="I755" s="98">
        <v>0.18834484830279363</v>
      </c>
    </row>
    <row r="756" spans="1:9" ht="12" customHeight="1" x14ac:dyDescent="0.2">
      <c r="A756" s="6">
        <v>40807</v>
      </c>
      <c r="B756" s="6">
        <v>40443</v>
      </c>
      <c r="C756" s="6"/>
      <c r="D756" s="6" t="s">
        <v>5</v>
      </c>
      <c r="E756" s="9">
        <v>18410</v>
      </c>
      <c r="F756" s="9">
        <v>19724</v>
      </c>
      <c r="G756" s="97"/>
      <c r="H756" s="98">
        <v>-6.661934698844052E-2</v>
      </c>
      <c r="I756" s="98">
        <v>6.2503607087204927E-2</v>
      </c>
    </row>
    <row r="757" spans="1:9" ht="12" customHeight="1" x14ac:dyDescent="0.2">
      <c r="A757" s="6">
        <v>40808</v>
      </c>
      <c r="B757" s="6">
        <v>40444</v>
      </c>
      <c r="C757" s="6"/>
      <c r="D757" s="6" t="s">
        <v>6</v>
      </c>
      <c r="E757" s="9">
        <v>22639</v>
      </c>
      <c r="F757" s="9">
        <v>20265</v>
      </c>
      <c r="G757" s="97"/>
      <c r="H757" s="98">
        <v>0.11714779175919077</v>
      </c>
      <c r="I757" s="98">
        <v>0.18578462183113342</v>
      </c>
    </row>
    <row r="758" spans="1:9" ht="12" customHeight="1" x14ac:dyDescent="0.2">
      <c r="A758" s="6">
        <v>40809</v>
      </c>
      <c r="B758" s="6">
        <v>40445</v>
      </c>
      <c r="C758" s="6"/>
      <c r="D758" s="6" t="s">
        <v>7</v>
      </c>
      <c r="E758" s="9">
        <v>21758</v>
      </c>
      <c r="F758" s="9">
        <v>21287</v>
      </c>
      <c r="G758" s="97"/>
      <c r="H758" s="98">
        <v>2.2126180297834308E-2</v>
      </c>
      <c r="I758" s="98">
        <v>8.5078795132655038E-2</v>
      </c>
    </row>
    <row r="759" spans="1:9" ht="12" customHeight="1" x14ac:dyDescent="0.2">
      <c r="A759" s="6">
        <v>40810</v>
      </c>
      <c r="B759" s="6">
        <v>40446</v>
      </c>
      <c r="C759" s="6"/>
      <c r="D759" s="6" t="s">
        <v>1</v>
      </c>
      <c r="E759" s="9">
        <v>22866</v>
      </c>
      <c r="F759" s="9">
        <v>22174</v>
      </c>
      <c r="G759" s="97"/>
      <c r="H759" s="98">
        <v>3.1207720754036217E-2</v>
      </c>
      <c r="I759" s="98">
        <v>0.10362469231140503</v>
      </c>
    </row>
    <row r="760" spans="1:9" ht="12" customHeight="1" x14ac:dyDescent="0.2">
      <c r="A760" s="6">
        <v>40811</v>
      </c>
      <c r="B760" s="6">
        <v>40447</v>
      </c>
      <c r="C760" s="6"/>
      <c r="D760" s="6" t="s">
        <v>2</v>
      </c>
      <c r="E760" s="9">
        <v>22229</v>
      </c>
      <c r="F760" s="9">
        <v>21115</v>
      </c>
      <c r="G760" s="97"/>
      <c r="H760" s="98">
        <v>5.275870234430502E-2</v>
      </c>
      <c r="I760" s="98">
        <v>0.12648862311863374</v>
      </c>
    </row>
    <row r="761" spans="1:9" ht="12" customHeight="1" x14ac:dyDescent="0.2">
      <c r="A761" s="6">
        <v>40812</v>
      </c>
      <c r="B761" s="6">
        <v>40448</v>
      </c>
      <c r="C761" s="6"/>
      <c r="D761" s="6" t="s">
        <v>3</v>
      </c>
      <c r="E761" s="9">
        <v>20698</v>
      </c>
      <c r="F761" s="9">
        <v>19303</v>
      </c>
      <c r="G761" s="97"/>
      <c r="H761" s="98">
        <v>7.2268559291301937E-2</v>
      </c>
      <c r="I761" s="98">
        <v>9.9145026817481829E-2</v>
      </c>
    </row>
    <row r="762" spans="1:9" ht="12" customHeight="1" x14ac:dyDescent="0.2">
      <c r="A762" s="6">
        <v>40813</v>
      </c>
      <c r="B762" s="6">
        <v>40449</v>
      </c>
      <c r="C762" s="6"/>
      <c r="D762" s="6" t="s">
        <v>4</v>
      </c>
      <c r="E762" s="9">
        <v>19057</v>
      </c>
      <c r="F762" s="9">
        <v>17963</v>
      </c>
      <c r="G762" s="97"/>
      <c r="H762" s="98">
        <v>6.0902967210376913E-2</v>
      </c>
      <c r="I762" s="98">
        <v>0.12265095729013265</v>
      </c>
    </row>
    <row r="763" spans="1:9" ht="12" customHeight="1" x14ac:dyDescent="0.2">
      <c r="A763" s="6">
        <v>40814</v>
      </c>
      <c r="B763" s="6">
        <v>40450</v>
      </c>
      <c r="C763" s="6"/>
      <c r="D763" s="6" t="s">
        <v>5</v>
      </c>
      <c r="E763" s="9">
        <v>19440</v>
      </c>
      <c r="F763" s="9">
        <v>18388</v>
      </c>
      <c r="G763" s="97"/>
      <c r="H763" s="98">
        <v>5.7211224711768649E-2</v>
      </c>
      <c r="I763" s="98">
        <v>7.4270557029177731E-2</v>
      </c>
    </row>
    <row r="764" spans="1:9" ht="12" customHeight="1" x14ac:dyDescent="0.2">
      <c r="A764" s="6">
        <v>40815</v>
      </c>
      <c r="B764" s="6">
        <v>40451</v>
      </c>
      <c r="C764" s="6"/>
      <c r="D764" s="6" t="s">
        <v>6</v>
      </c>
      <c r="E764" s="9">
        <v>21571</v>
      </c>
      <c r="F764" s="9">
        <v>20374</v>
      </c>
      <c r="G764" s="97"/>
      <c r="H764" s="98">
        <v>5.8751349759497362E-2</v>
      </c>
      <c r="I764" s="98">
        <v>6.5234567901234497E-2</v>
      </c>
    </row>
    <row r="765" spans="1:9" ht="12" customHeight="1" x14ac:dyDescent="0.2">
      <c r="A765" s="6">
        <v>40816</v>
      </c>
      <c r="B765" s="6">
        <v>40452</v>
      </c>
      <c r="C765" s="6"/>
      <c r="D765" s="6" t="s">
        <v>7</v>
      </c>
      <c r="E765" s="9">
        <v>21391</v>
      </c>
      <c r="F765" s="9">
        <v>21247</v>
      </c>
      <c r="G765" s="97"/>
      <c r="H765" s="98">
        <v>6.7774274015155456E-3</v>
      </c>
      <c r="I765" s="98">
        <v>5.8541171813143222E-2</v>
      </c>
    </row>
    <row r="766" spans="1:9" ht="12" customHeight="1" x14ac:dyDescent="0.2">
      <c r="A766" s="6">
        <v>40817</v>
      </c>
      <c r="B766" s="6">
        <v>40453</v>
      </c>
      <c r="C766" s="6"/>
      <c r="D766" s="6" t="s">
        <v>1</v>
      </c>
      <c r="E766" s="9">
        <v>23771</v>
      </c>
      <c r="F766" s="9">
        <v>24559</v>
      </c>
      <c r="G766" s="97"/>
      <c r="H766" s="98">
        <v>-3.2085996986847998E-2</v>
      </c>
      <c r="I766" s="98">
        <v>9.6043895241608279E-2</v>
      </c>
    </row>
    <row r="767" spans="1:9" ht="12" customHeight="1" x14ac:dyDescent="0.2">
      <c r="A767" s="6">
        <v>40818</v>
      </c>
      <c r="B767" s="6">
        <v>40454</v>
      </c>
      <c r="C767" s="6"/>
      <c r="D767" s="6" t="s">
        <v>2</v>
      </c>
      <c r="E767" s="9">
        <v>22721</v>
      </c>
      <c r="F767" s="9">
        <v>22069</v>
      </c>
      <c r="G767" s="97"/>
      <c r="H767" s="98">
        <v>2.9543703837962676E-2</v>
      </c>
      <c r="I767" s="98">
        <v>0.15002277673735898</v>
      </c>
    </row>
    <row r="768" spans="1:9" ht="12" customHeight="1" x14ac:dyDescent="0.2">
      <c r="A768" s="6">
        <v>40819</v>
      </c>
      <c r="B768" s="6">
        <v>40455</v>
      </c>
      <c r="C768" s="6"/>
      <c r="D768" s="6" t="s">
        <v>3</v>
      </c>
      <c r="E768" s="9">
        <v>21351</v>
      </c>
      <c r="F768" s="9">
        <v>21430</v>
      </c>
      <c r="G768" s="97"/>
      <c r="H768" s="98">
        <v>-3.6864209052729358E-3</v>
      </c>
      <c r="I768" s="98">
        <v>0.13279923599320886</v>
      </c>
    </row>
    <row r="769" spans="1:9" ht="12" customHeight="1" x14ac:dyDescent="0.2">
      <c r="A769" s="6">
        <v>40820</v>
      </c>
      <c r="B769" s="6">
        <v>40456</v>
      </c>
      <c r="C769" s="6"/>
      <c r="D769" s="6" t="s">
        <v>4</v>
      </c>
      <c r="E769" s="9">
        <v>19343</v>
      </c>
      <c r="F769" s="9">
        <v>19460</v>
      </c>
      <c r="G769" s="97"/>
      <c r="H769" s="98">
        <v>-6.0123329907502132E-3</v>
      </c>
      <c r="I769" s="98">
        <v>0.13322397328490254</v>
      </c>
    </row>
    <row r="770" spans="1:9" ht="12" customHeight="1" x14ac:dyDescent="0.2">
      <c r="A770" s="6">
        <v>40821</v>
      </c>
      <c r="B770" s="6">
        <v>40457</v>
      </c>
      <c r="C770" s="6"/>
      <c r="D770" s="6" t="s">
        <v>5</v>
      </c>
      <c r="E770" s="9">
        <v>20681</v>
      </c>
      <c r="F770" s="9">
        <v>21445</v>
      </c>
      <c r="G770" s="97"/>
      <c r="H770" s="98">
        <v>-3.5626020051294005E-2</v>
      </c>
      <c r="I770" s="98">
        <v>0.13800693336268099</v>
      </c>
    </row>
    <row r="771" spans="1:9" ht="12" customHeight="1" x14ac:dyDescent="0.2">
      <c r="A771" s="6">
        <v>40822</v>
      </c>
      <c r="B771" s="6">
        <v>40458</v>
      </c>
      <c r="C771" s="6"/>
      <c r="D771" s="6" t="s">
        <v>6</v>
      </c>
      <c r="E771" s="9">
        <v>21730</v>
      </c>
      <c r="F771" s="9">
        <v>21953</v>
      </c>
      <c r="G771" s="97"/>
      <c r="H771" s="98">
        <v>-1.0158064956953483E-2</v>
      </c>
      <c r="I771" s="98">
        <v>9.0534979423868345E-2</v>
      </c>
    </row>
    <row r="772" spans="1:9" ht="12" customHeight="1" x14ac:dyDescent="0.2">
      <c r="A772" s="6">
        <v>40823</v>
      </c>
      <c r="B772" s="6">
        <v>40459</v>
      </c>
      <c r="C772" s="6"/>
      <c r="D772" s="6" t="s">
        <v>7</v>
      </c>
      <c r="E772" s="9">
        <v>22671</v>
      </c>
      <c r="F772" s="9">
        <v>23185</v>
      </c>
      <c r="G772" s="97"/>
      <c r="H772" s="98">
        <v>-2.2169506146215268E-2</v>
      </c>
      <c r="I772" s="98">
        <v>7.6291302696543939E-2</v>
      </c>
    </row>
    <row r="773" spans="1:9" ht="12" customHeight="1" x14ac:dyDescent="0.2">
      <c r="A773" s="6">
        <v>40824</v>
      </c>
      <c r="B773" s="6">
        <v>40460</v>
      </c>
      <c r="C773" s="6"/>
      <c r="D773" s="6" t="s">
        <v>1</v>
      </c>
      <c r="E773" s="9">
        <v>24361</v>
      </c>
      <c r="F773" s="9">
        <v>24642</v>
      </c>
      <c r="G773" s="97"/>
      <c r="H773" s="98">
        <v>-1.1403295187078943E-2</v>
      </c>
      <c r="I773" s="98">
        <v>6.5893677532268713E-2</v>
      </c>
    </row>
    <row r="774" spans="1:9" ht="12" customHeight="1" x14ac:dyDescent="0.2">
      <c r="A774" s="6">
        <v>40825</v>
      </c>
      <c r="B774" s="6">
        <v>40461</v>
      </c>
      <c r="C774" s="6"/>
      <c r="D774" s="6" t="s">
        <v>2</v>
      </c>
      <c r="E774" s="9">
        <v>23237</v>
      </c>
      <c r="F774" s="9">
        <v>23258</v>
      </c>
      <c r="G774" s="97"/>
      <c r="H774" s="98">
        <v>-9.0291512597817647E-4</v>
      </c>
      <c r="I774" s="98">
        <v>0.11043677721494793</v>
      </c>
    </row>
    <row r="775" spans="1:9" ht="12" customHeight="1" x14ac:dyDescent="0.2">
      <c r="A775" s="6">
        <v>40826</v>
      </c>
      <c r="B775" s="6">
        <v>40462</v>
      </c>
      <c r="C775" s="6"/>
      <c r="D775" s="6" t="s">
        <v>3</v>
      </c>
      <c r="E775" s="9">
        <v>22313</v>
      </c>
      <c r="F775" s="9">
        <v>22693</v>
      </c>
      <c r="G775" s="97"/>
      <c r="H775" s="98">
        <v>-1.6745251839774378E-2</v>
      </c>
      <c r="I775" s="98">
        <v>8.7749232194218374E-2</v>
      </c>
    </row>
    <row r="776" spans="1:9" ht="12" customHeight="1" x14ac:dyDescent="0.2">
      <c r="A776" s="6">
        <v>40827</v>
      </c>
      <c r="B776" s="6">
        <v>40463</v>
      </c>
      <c r="C776" s="6"/>
      <c r="D776" s="6" t="s">
        <v>4</v>
      </c>
      <c r="E776" s="9">
        <v>20604</v>
      </c>
      <c r="F776" s="9">
        <v>21615</v>
      </c>
      <c r="G776" s="97"/>
      <c r="H776" s="98">
        <v>-4.6773074253990243E-2</v>
      </c>
      <c r="I776" s="98">
        <v>0.14740769616305616</v>
      </c>
    </row>
    <row r="777" spans="1:9" ht="12" customHeight="1" x14ac:dyDescent="0.2">
      <c r="A777" s="6">
        <v>40828</v>
      </c>
      <c r="B777" s="6">
        <v>40464</v>
      </c>
      <c r="C777" s="6"/>
      <c r="D777" s="6" t="s">
        <v>5</v>
      </c>
      <c r="E777" s="9">
        <v>20290</v>
      </c>
      <c r="F777" s="9">
        <v>20743</v>
      </c>
      <c r="G777" s="97"/>
      <c r="H777" s="98">
        <v>-2.1838692570987805E-2</v>
      </c>
      <c r="I777" s="98">
        <v>9.3859507251064844E-2</v>
      </c>
    </row>
    <row r="778" spans="1:9" ht="12" customHeight="1" x14ac:dyDescent="0.2">
      <c r="A778" s="6">
        <v>40829</v>
      </c>
      <c r="B778" s="6">
        <v>40465</v>
      </c>
      <c r="C778" s="6"/>
      <c r="D778" s="6" t="s">
        <v>6</v>
      </c>
      <c r="E778" s="9">
        <v>22407</v>
      </c>
      <c r="F778" s="9">
        <v>21149</v>
      </c>
      <c r="G778" s="97"/>
      <c r="H778" s="98">
        <v>5.94827178590005E-2</v>
      </c>
      <c r="I778" s="98">
        <v>0.11123784963300931</v>
      </c>
    </row>
    <row r="779" spans="1:9" ht="12" customHeight="1" x14ac:dyDescent="0.2">
      <c r="A779" s="6">
        <v>40830</v>
      </c>
      <c r="B779" s="6">
        <v>40466</v>
      </c>
      <c r="C779" s="6"/>
      <c r="D779" s="6" t="s">
        <v>7</v>
      </c>
      <c r="E779" s="9">
        <v>22438</v>
      </c>
      <c r="F779" s="9">
        <v>22659</v>
      </c>
      <c r="G779" s="97"/>
      <c r="H779" s="98">
        <v>-9.7532989099253786E-3</v>
      </c>
      <c r="I779" s="98">
        <v>8.6165166037370566E-2</v>
      </c>
    </row>
    <row r="780" spans="1:9" ht="12" customHeight="1" x14ac:dyDescent="0.2">
      <c r="A780" s="6">
        <v>40831</v>
      </c>
      <c r="B780" s="6">
        <v>40467</v>
      </c>
      <c r="C780" s="6"/>
      <c r="D780" s="6" t="s">
        <v>1</v>
      </c>
      <c r="E780" s="9">
        <v>24931</v>
      </c>
      <c r="F780" s="9">
        <v>24647</v>
      </c>
      <c r="G780" s="97"/>
      <c r="H780" s="98">
        <v>1.1522700531504837E-2</v>
      </c>
      <c r="I780" s="98">
        <v>9.7846668721652152E-2</v>
      </c>
    </row>
    <row r="781" spans="1:9" ht="12" customHeight="1" x14ac:dyDescent="0.2">
      <c r="A781" s="6">
        <v>40832</v>
      </c>
      <c r="B781" s="6">
        <v>40468</v>
      </c>
      <c r="C781" s="6"/>
      <c r="D781" s="6" t="s">
        <v>2</v>
      </c>
      <c r="E781" s="9">
        <v>23597</v>
      </c>
      <c r="F781" s="9">
        <v>21781</v>
      </c>
      <c r="G781" s="97"/>
      <c r="H781" s="98">
        <v>8.3375418943115509E-2</v>
      </c>
      <c r="I781" s="98">
        <v>0.15592240619182918</v>
      </c>
    </row>
    <row r="782" spans="1:9" ht="12" customHeight="1" x14ac:dyDescent="0.2">
      <c r="A782" s="6">
        <v>40833</v>
      </c>
      <c r="B782" s="6">
        <v>40469</v>
      </c>
      <c r="C782" s="6"/>
      <c r="D782" s="6" t="s">
        <v>3</v>
      </c>
      <c r="E782" s="9">
        <v>22418</v>
      </c>
      <c r="F782" s="9">
        <v>21177</v>
      </c>
      <c r="G782" s="97"/>
      <c r="H782" s="98">
        <v>5.8601312744959166E-2</v>
      </c>
      <c r="I782" s="98">
        <v>0.16023186005589474</v>
      </c>
    </row>
    <row r="783" spans="1:9" ht="12" customHeight="1" x14ac:dyDescent="0.2">
      <c r="A783" s="6">
        <v>40834</v>
      </c>
      <c r="B783" s="6">
        <v>40470</v>
      </c>
      <c r="C783" s="6"/>
      <c r="D783" s="6" t="s">
        <v>4</v>
      </c>
      <c r="E783" s="9">
        <v>20132</v>
      </c>
      <c r="F783" s="9">
        <v>20079</v>
      </c>
      <c r="G783" s="97"/>
      <c r="H783" s="98">
        <v>2.6395736839484041E-3</v>
      </c>
      <c r="I783" s="98">
        <v>0.17614067885727636</v>
      </c>
    </row>
    <row r="784" spans="1:9" ht="12" customHeight="1" x14ac:dyDescent="0.2">
      <c r="A784" s="6">
        <v>40835</v>
      </c>
      <c r="B784" s="6">
        <v>40471</v>
      </c>
      <c r="C784" s="6"/>
      <c r="D784" s="6" t="s">
        <v>5</v>
      </c>
      <c r="E784" s="9">
        <v>20995</v>
      </c>
      <c r="F784" s="9">
        <v>19428</v>
      </c>
      <c r="G784" s="97"/>
      <c r="H784" s="98">
        <v>8.0656784023059425E-2</v>
      </c>
      <c r="I784" s="98">
        <v>0.2558320373250389</v>
      </c>
    </row>
    <row r="785" spans="1:9" ht="12" customHeight="1" x14ac:dyDescent="0.2">
      <c r="A785" s="6">
        <v>40836</v>
      </c>
      <c r="B785" s="6">
        <v>40472</v>
      </c>
      <c r="C785" s="6"/>
      <c r="D785" s="6" t="s">
        <v>6</v>
      </c>
      <c r="E785" s="9">
        <v>22456</v>
      </c>
      <c r="F785" s="9">
        <v>21369</v>
      </c>
      <c r="G785" s="97"/>
      <c r="H785" s="98">
        <v>5.0868079928868992E-2</v>
      </c>
      <c r="I785" s="98">
        <v>0.1642472003318125</v>
      </c>
    </row>
    <row r="786" spans="1:9" ht="12" customHeight="1" x14ac:dyDescent="0.2">
      <c r="A786" s="6">
        <v>40837</v>
      </c>
      <c r="B786" s="6">
        <v>40473</v>
      </c>
      <c r="C786" s="6"/>
      <c r="D786" s="6" t="s">
        <v>7</v>
      </c>
      <c r="E786" s="9">
        <v>21426.049982527358</v>
      </c>
      <c r="F786" s="9">
        <v>21793</v>
      </c>
      <c r="G786" s="97"/>
      <c r="H786" s="98">
        <v>-1.6837976298473945E-2</v>
      </c>
      <c r="I786" s="98">
        <v>0.13353348759535288</v>
      </c>
    </row>
    <row r="787" spans="1:9" ht="12" customHeight="1" x14ac:dyDescent="0.2">
      <c r="A787" s="6">
        <v>40838</v>
      </c>
      <c r="B787" s="6">
        <v>40474</v>
      </c>
      <c r="C787" s="6"/>
      <c r="D787" s="6" t="s">
        <v>1</v>
      </c>
      <c r="E787" s="9">
        <v>24004.551534700699</v>
      </c>
      <c r="F787" s="9">
        <v>24023</v>
      </c>
      <c r="G787" s="97"/>
      <c r="H787" s="98">
        <v>-7.6795010195651603E-4</v>
      </c>
      <c r="I787" s="98">
        <v>0.1266040050077768</v>
      </c>
    </row>
    <row r="788" spans="1:9" ht="12" customHeight="1" x14ac:dyDescent="0.2">
      <c r="A788" s="6">
        <v>40839</v>
      </c>
      <c r="B788" s="6">
        <v>40475</v>
      </c>
      <c r="C788" s="6"/>
      <c r="D788" s="6" t="s">
        <v>2</v>
      </c>
      <c r="E788" s="9">
        <v>22591</v>
      </c>
      <c r="F788" s="9">
        <v>21275</v>
      </c>
      <c r="G788" s="97"/>
      <c r="H788" s="98">
        <v>6.1856639247943601E-2</v>
      </c>
      <c r="I788" s="98">
        <v>0.21001606855918586</v>
      </c>
    </row>
    <row r="789" spans="1:9" ht="12" customHeight="1" x14ac:dyDescent="0.2">
      <c r="A789" s="6">
        <v>40840</v>
      </c>
      <c r="B789" s="6">
        <v>40476</v>
      </c>
      <c r="C789" s="6"/>
      <c r="D789" s="6" t="s">
        <v>3</v>
      </c>
      <c r="E789" s="9">
        <v>21099</v>
      </c>
      <c r="F789" s="9">
        <v>20093</v>
      </c>
      <c r="G789" s="97"/>
      <c r="H789" s="98">
        <v>5.0067187577763406E-2</v>
      </c>
      <c r="I789" s="98">
        <v>0.23306644848343172</v>
      </c>
    </row>
    <row r="790" spans="1:9" ht="12" customHeight="1" x14ac:dyDescent="0.2">
      <c r="A790" s="6">
        <v>40841</v>
      </c>
      <c r="B790" s="6">
        <v>40477</v>
      </c>
      <c r="C790" s="6"/>
      <c r="D790" s="6" t="s">
        <v>4</v>
      </c>
      <c r="E790" s="9">
        <v>17821</v>
      </c>
      <c r="F790" s="9">
        <v>17616</v>
      </c>
      <c r="G790" s="97"/>
      <c r="H790" s="98">
        <v>1.1637148047229706E-2</v>
      </c>
      <c r="I790" s="98">
        <v>0.13509554140127378</v>
      </c>
    </row>
    <row r="791" spans="1:9" ht="12" customHeight="1" x14ac:dyDescent="0.2">
      <c r="A791" s="6">
        <v>40842</v>
      </c>
      <c r="B791" s="6">
        <v>40478</v>
      </c>
      <c r="C791" s="6"/>
      <c r="D791" s="6" t="s">
        <v>5</v>
      </c>
      <c r="E791" s="9">
        <v>18807</v>
      </c>
      <c r="F791" s="9">
        <v>18245</v>
      </c>
      <c r="G791" s="97"/>
      <c r="H791" s="98">
        <v>3.0802959714990363E-2</v>
      </c>
      <c r="I791" s="98">
        <v>0.17698228925464665</v>
      </c>
    </row>
    <row r="792" spans="1:9" ht="12" customHeight="1" x14ac:dyDescent="0.2">
      <c r="A792" s="6">
        <v>40843</v>
      </c>
      <c r="B792" s="6">
        <v>40479</v>
      </c>
      <c r="C792" s="6"/>
      <c r="D792" s="6" t="s">
        <v>6</v>
      </c>
      <c r="E792" s="9">
        <v>20542</v>
      </c>
      <c r="F792" s="9">
        <v>18540</v>
      </c>
      <c r="G792" s="97"/>
      <c r="H792" s="98">
        <v>0.10798274002157493</v>
      </c>
      <c r="I792" s="98">
        <v>0.25401379647152189</v>
      </c>
    </row>
    <row r="793" spans="1:9" ht="12" customHeight="1" x14ac:dyDescent="0.2">
      <c r="A793" s="6">
        <v>40844</v>
      </c>
      <c r="B793" s="6">
        <v>40480</v>
      </c>
      <c r="C793" s="6"/>
      <c r="D793" s="6" t="s">
        <v>7</v>
      </c>
      <c r="E793" s="9">
        <v>19986</v>
      </c>
      <c r="F793" s="9">
        <v>20797</v>
      </c>
      <c r="G793" s="97"/>
      <c r="H793" s="98">
        <v>-3.89960090397653E-2</v>
      </c>
      <c r="I793" s="98">
        <v>4.7868714937346013E-2</v>
      </c>
    </row>
    <row r="794" spans="1:9" ht="12" customHeight="1" x14ac:dyDescent="0.2">
      <c r="A794" s="6">
        <v>40845</v>
      </c>
      <c r="B794" s="6">
        <v>40481</v>
      </c>
      <c r="C794" s="6"/>
      <c r="D794" s="6" t="s">
        <v>1</v>
      </c>
      <c r="E794" s="9">
        <v>21550</v>
      </c>
      <c r="F794" s="9">
        <v>22312</v>
      </c>
      <c r="G794" s="97"/>
      <c r="H794" s="98">
        <v>-3.4152025815704534E-2</v>
      </c>
      <c r="I794" s="98">
        <v>4.1414971246315213E-2</v>
      </c>
    </row>
    <row r="795" spans="1:9" ht="12" customHeight="1" x14ac:dyDescent="0.2">
      <c r="A795" s="6">
        <v>40846</v>
      </c>
      <c r="B795" s="6">
        <v>40482</v>
      </c>
      <c r="C795" s="6"/>
      <c r="D795" s="6" t="s">
        <v>2</v>
      </c>
      <c r="E795" s="9">
        <v>19735</v>
      </c>
      <c r="F795" s="9">
        <v>19312</v>
      </c>
      <c r="G795" s="97"/>
      <c r="H795" s="98">
        <v>2.1903479701739892E-2</v>
      </c>
      <c r="I795" s="98">
        <v>3.8247053872053849E-2</v>
      </c>
    </row>
    <row r="796" spans="1:9" ht="12" customHeight="1" x14ac:dyDescent="0.2">
      <c r="A796" s="6">
        <v>40847</v>
      </c>
      <c r="B796" s="6">
        <v>40483</v>
      </c>
      <c r="C796" s="6"/>
      <c r="D796" s="6" t="s">
        <v>3</v>
      </c>
      <c r="E796" s="9">
        <v>19375</v>
      </c>
      <c r="F796" s="9">
        <v>20093</v>
      </c>
      <c r="G796" s="97"/>
      <c r="H796" s="98">
        <v>-3.5733837654904677E-2</v>
      </c>
      <c r="I796" s="98">
        <v>7.6329092828176126E-2</v>
      </c>
    </row>
    <row r="797" spans="1:9" ht="12" customHeight="1" x14ac:dyDescent="0.2">
      <c r="A797" s="6">
        <v>40848</v>
      </c>
      <c r="B797" s="6">
        <v>40484</v>
      </c>
      <c r="C797" s="6"/>
      <c r="D797" s="6" t="s">
        <v>4</v>
      </c>
      <c r="E797" s="9">
        <v>19891</v>
      </c>
      <c r="F797" s="9">
        <v>19382</v>
      </c>
      <c r="G797" s="97"/>
      <c r="H797" s="98">
        <v>2.6261479723454828E-2</v>
      </c>
      <c r="I797" s="98">
        <v>0.23347389309190136</v>
      </c>
    </row>
    <row r="798" spans="1:9" ht="12" customHeight="1" x14ac:dyDescent="0.2">
      <c r="A798" s="6">
        <v>40849</v>
      </c>
      <c r="B798" s="6">
        <v>40485</v>
      </c>
      <c r="C798" s="6"/>
      <c r="D798" s="6" t="s">
        <v>5</v>
      </c>
      <c r="E798" s="9">
        <v>21107</v>
      </c>
      <c r="F798" s="9">
        <v>19029</v>
      </c>
      <c r="G798" s="97"/>
      <c r="H798" s="98">
        <v>0.10920174470544963</v>
      </c>
      <c r="I798" s="98">
        <v>0.23940105695830893</v>
      </c>
    </row>
    <row r="799" spans="1:9" ht="12" customHeight="1" x14ac:dyDescent="0.2">
      <c r="A799" s="6">
        <v>40850</v>
      </c>
      <c r="B799" s="6">
        <v>40486</v>
      </c>
      <c r="C799" s="6"/>
      <c r="D799" s="6" t="s">
        <v>6</v>
      </c>
      <c r="E799" s="9">
        <v>21693</v>
      </c>
      <c r="F799" s="9">
        <v>20960</v>
      </c>
      <c r="G799" s="97"/>
      <c r="H799" s="98">
        <v>3.4971374045801529E-2</v>
      </c>
      <c r="I799" s="98">
        <v>0.22997108351760498</v>
      </c>
    </row>
    <row r="800" spans="1:9" ht="12" customHeight="1" x14ac:dyDescent="0.2">
      <c r="A800" s="6">
        <v>40851</v>
      </c>
      <c r="B800" s="6">
        <v>40487</v>
      </c>
      <c r="C800" s="6"/>
      <c r="D800" s="6" t="s">
        <v>7</v>
      </c>
      <c r="E800" s="9">
        <v>20003</v>
      </c>
      <c r="F800" s="9">
        <v>21758</v>
      </c>
      <c r="G800" s="97"/>
      <c r="H800" s="98">
        <v>-8.0659987131170174E-2</v>
      </c>
      <c r="I800" s="98">
        <v>5.6794167371090554E-2</v>
      </c>
    </row>
    <row r="801" spans="1:9" ht="12" customHeight="1" x14ac:dyDescent="0.2">
      <c r="A801" s="6">
        <v>40852</v>
      </c>
      <c r="B801" s="6">
        <v>40488</v>
      </c>
      <c r="C801" s="6"/>
      <c r="D801" s="6" t="s">
        <v>1</v>
      </c>
      <c r="E801" s="9">
        <v>22699</v>
      </c>
      <c r="F801" s="9">
        <v>23811</v>
      </c>
      <c r="G801" s="97"/>
      <c r="H801" s="98">
        <v>-4.67011045315191E-2</v>
      </c>
      <c r="I801" s="98">
        <v>6.2239693013243391E-2</v>
      </c>
    </row>
    <row r="802" spans="1:9" ht="12" customHeight="1" x14ac:dyDescent="0.2">
      <c r="A802" s="6">
        <v>40853</v>
      </c>
      <c r="B802" s="6">
        <v>40489</v>
      </c>
      <c r="C802" s="6"/>
      <c r="D802" s="6" t="s">
        <v>2</v>
      </c>
      <c r="E802" s="9">
        <v>21285</v>
      </c>
      <c r="F802" s="9">
        <v>19851</v>
      </c>
      <c r="G802" s="97"/>
      <c r="H802" s="98">
        <v>7.2238174399274602E-2</v>
      </c>
      <c r="I802" s="98">
        <v>0.14802610890737444</v>
      </c>
    </row>
    <row r="803" spans="1:9" ht="12" customHeight="1" x14ac:dyDescent="0.2">
      <c r="A803" s="6">
        <v>40854</v>
      </c>
      <c r="B803" s="6">
        <v>40490</v>
      </c>
      <c r="C803" s="6"/>
      <c r="D803" s="6" t="s">
        <v>3</v>
      </c>
      <c r="E803" s="9">
        <v>20486</v>
      </c>
      <c r="F803" s="9">
        <v>19757</v>
      </c>
      <c r="G803" s="97"/>
      <c r="H803" s="98">
        <v>3.6898314521435438E-2</v>
      </c>
      <c r="I803" s="98">
        <v>0.14761077810766898</v>
      </c>
    </row>
    <row r="804" spans="1:9" ht="12" customHeight="1" x14ac:dyDescent="0.2">
      <c r="A804" s="6">
        <v>40855</v>
      </c>
      <c r="B804" s="6">
        <v>40491</v>
      </c>
      <c r="C804" s="6"/>
      <c r="D804" s="6" t="s">
        <v>4</v>
      </c>
      <c r="E804" s="9">
        <v>18673</v>
      </c>
      <c r="F804" s="9">
        <v>18446</v>
      </c>
      <c r="G804" s="97"/>
      <c r="H804" s="98">
        <v>1.2306191044128889E-2</v>
      </c>
      <c r="I804" s="98">
        <v>0.17528952668680775</v>
      </c>
    </row>
    <row r="805" spans="1:9" ht="12" customHeight="1" x14ac:dyDescent="0.2">
      <c r="A805" s="6">
        <v>40856</v>
      </c>
      <c r="B805" s="6">
        <v>40492</v>
      </c>
      <c r="C805" s="6"/>
      <c r="D805" s="6" t="s">
        <v>5</v>
      </c>
      <c r="E805" s="9">
        <v>18970</v>
      </c>
      <c r="F805" s="9">
        <v>19343</v>
      </c>
      <c r="G805" s="97"/>
      <c r="H805" s="98">
        <v>-1.9283461717417127E-2</v>
      </c>
      <c r="I805" s="98">
        <v>0.15960633290543425</v>
      </c>
    </row>
    <row r="806" spans="1:9" ht="12" customHeight="1" x14ac:dyDescent="0.2">
      <c r="A806" s="6">
        <v>40857</v>
      </c>
      <c r="B806" s="6">
        <v>40493</v>
      </c>
      <c r="C806" s="6"/>
      <c r="D806" s="6" t="s">
        <v>6</v>
      </c>
      <c r="E806" s="9">
        <v>21472</v>
      </c>
      <c r="F806" s="9">
        <v>21112</v>
      </c>
      <c r="G806" s="97"/>
      <c r="H806" s="98">
        <v>1.7051913603637781E-2</v>
      </c>
      <c r="I806" s="98">
        <v>0.22921914357682627</v>
      </c>
    </row>
    <row r="807" spans="1:9" ht="12" customHeight="1" x14ac:dyDescent="0.2">
      <c r="A807" s="6">
        <v>40858</v>
      </c>
      <c r="B807" s="6">
        <v>40494</v>
      </c>
      <c r="C807" s="6"/>
      <c r="D807" s="6" t="s">
        <v>7</v>
      </c>
      <c r="E807" s="9">
        <v>19918</v>
      </c>
      <c r="F807" s="9">
        <v>21029</v>
      </c>
      <c r="G807" s="97"/>
      <c r="H807" s="98">
        <v>-5.2831803699652902E-2</v>
      </c>
      <c r="I807" s="98">
        <v>9.439560439560446E-2</v>
      </c>
    </row>
    <row r="808" spans="1:9" ht="12" customHeight="1" x14ac:dyDescent="0.2">
      <c r="A808" s="6">
        <v>40859</v>
      </c>
      <c r="B808" s="6">
        <v>40495</v>
      </c>
      <c r="C808" s="6"/>
      <c r="D808" s="6" t="s">
        <v>1</v>
      </c>
      <c r="E808" s="9">
        <v>20728</v>
      </c>
      <c r="F808" s="9">
        <v>22864</v>
      </c>
      <c r="G808" s="97"/>
      <c r="H808" s="98">
        <v>-9.3421973407977643E-2</v>
      </c>
      <c r="I808" s="98">
        <v>-9.9350401222774165E-3</v>
      </c>
    </row>
    <row r="809" spans="1:9" ht="12" customHeight="1" x14ac:dyDescent="0.2">
      <c r="A809" s="6">
        <v>40860</v>
      </c>
      <c r="B809" s="6">
        <v>40496</v>
      </c>
      <c r="C809" s="6"/>
      <c r="D809" s="6" t="s">
        <v>2</v>
      </c>
      <c r="E809" s="9">
        <v>21334</v>
      </c>
      <c r="F809" s="9">
        <v>20000</v>
      </c>
      <c r="G809" s="97"/>
      <c r="H809" s="98">
        <v>6.6699999999999982E-2</v>
      </c>
      <c r="I809" s="98">
        <v>0.14152710150355818</v>
      </c>
    </row>
    <row r="810" spans="1:9" ht="12" customHeight="1" x14ac:dyDescent="0.2">
      <c r="A810" s="6">
        <v>40861</v>
      </c>
      <c r="B810" s="6">
        <v>40497</v>
      </c>
      <c r="C810" s="6"/>
      <c r="D810" s="6" t="s">
        <v>3</v>
      </c>
      <c r="E810" s="9">
        <v>20736</v>
      </c>
      <c r="F810" s="9">
        <v>18752</v>
      </c>
      <c r="G810" s="97"/>
      <c r="H810" s="98">
        <v>0.10580204778156999</v>
      </c>
      <c r="I810" s="98">
        <v>0.21093202522775045</v>
      </c>
    </row>
    <row r="811" spans="1:9" ht="12" customHeight="1" x14ac:dyDescent="0.2">
      <c r="A811" s="6">
        <v>40862</v>
      </c>
      <c r="B811" s="6">
        <v>40498</v>
      </c>
      <c r="C811" s="6"/>
      <c r="D811" s="6" t="s">
        <v>4</v>
      </c>
      <c r="E811" s="9">
        <v>19567</v>
      </c>
      <c r="F811" s="9">
        <v>17660</v>
      </c>
      <c r="G811" s="97"/>
      <c r="H811" s="98">
        <v>0.10798414496036246</v>
      </c>
      <c r="I811" s="98">
        <v>8.3324105857601527E-2</v>
      </c>
    </row>
    <row r="812" spans="1:9" ht="12" customHeight="1" x14ac:dyDescent="0.2">
      <c r="A812" s="6">
        <v>40863</v>
      </c>
      <c r="B812" s="6">
        <v>40499</v>
      </c>
      <c r="C812" s="6"/>
      <c r="D812" s="6" t="s">
        <v>5</v>
      </c>
      <c r="E812" s="9">
        <v>20886</v>
      </c>
      <c r="F812" s="9">
        <v>18922</v>
      </c>
      <c r="G812" s="97"/>
      <c r="H812" s="98">
        <v>0.10379452489166052</v>
      </c>
      <c r="I812" s="98">
        <v>0.13467702504481993</v>
      </c>
    </row>
    <row r="813" spans="1:9" ht="12" customHeight="1" x14ac:dyDescent="0.2">
      <c r="A813" s="6">
        <v>40864</v>
      </c>
      <c r="B813" s="6">
        <v>40500</v>
      </c>
      <c r="C813" s="6"/>
      <c r="D813" s="6" t="s">
        <v>6</v>
      </c>
      <c r="E813" s="9">
        <v>23712</v>
      </c>
      <c r="F813" s="9">
        <v>21191</v>
      </c>
      <c r="G813" s="97"/>
      <c r="H813" s="98">
        <v>0.11896559860318057</v>
      </c>
      <c r="I813" s="98">
        <v>0.23115264797507784</v>
      </c>
    </row>
    <row r="814" spans="1:9" ht="12" customHeight="1" x14ac:dyDescent="0.2">
      <c r="A814" s="6">
        <v>40865</v>
      </c>
      <c r="B814" s="6">
        <v>40501</v>
      </c>
      <c r="C814" s="6"/>
      <c r="D814" s="6" t="s">
        <v>7</v>
      </c>
      <c r="E814" s="9">
        <v>24604</v>
      </c>
      <c r="F814" s="9">
        <v>23267.119538304927</v>
      </c>
      <c r="G814" s="97"/>
      <c r="H814" s="98">
        <v>5.7457927247683172E-2</v>
      </c>
      <c r="I814" s="98">
        <v>0.20207152628493263</v>
      </c>
    </row>
    <row r="815" spans="1:9" ht="12" customHeight="1" x14ac:dyDescent="0.2">
      <c r="A815" s="6">
        <v>40866</v>
      </c>
      <c r="B815" s="6">
        <v>40502</v>
      </c>
      <c r="C815" s="6"/>
      <c r="D815" s="6" t="s">
        <v>1</v>
      </c>
      <c r="E815" s="9">
        <v>25933</v>
      </c>
      <c r="F815" s="9">
        <v>25700</v>
      </c>
      <c r="G815" s="97"/>
      <c r="H815" s="98">
        <v>9.0661478599221024E-3</v>
      </c>
      <c r="I815" s="98">
        <v>0.120022458322536</v>
      </c>
    </row>
    <row r="816" spans="1:9" ht="12" customHeight="1" x14ac:dyDescent="0.2">
      <c r="A816" s="6">
        <v>40867</v>
      </c>
      <c r="B816" s="6">
        <v>40503</v>
      </c>
      <c r="C816" s="6"/>
      <c r="D816" s="6" t="s">
        <v>2</v>
      </c>
      <c r="E816" s="9">
        <v>23604</v>
      </c>
      <c r="F816" s="9">
        <v>22337</v>
      </c>
      <c r="G816" s="97"/>
      <c r="H816" s="98">
        <v>5.6722030711375826E-2</v>
      </c>
      <c r="I816" s="98">
        <v>0.15400410677618059</v>
      </c>
    </row>
    <row r="817" spans="1:9" ht="12" customHeight="1" x14ac:dyDescent="0.2">
      <c r="A817" s="6">
        <v>40868</v>
      </c>
      <c r="B817" s="6">
        <v>40504</v>
      </c>
      <c r="C817" s="6"/>
      <c r="D817" s="6" t="s">
        <v>3</v>
      </c>
      <c r="E817" s="9">
        <v>21843</v>
      </c>
      <c r="F817" s="9">
        <v>20017</v>
      </c>
      <c r="G817" s="97"/>
      <c r="H817" s="98">
        <v>9.1222460908227943E-2</v>
      </c>
      <c r="I817" s="98">
        <v>0.12407369287772751</v>
      </c>
    </row>
    <row r="818" spans="1:9" ht="12" customHeight="1" x14ac:dyDescent="0.2">
      <c r="A818" s="6">
        <v>40869</v>
      </c>
      <c r="B818" s="6">
        <v>40505</v>
      </c>
      <c r="C818" s="6"/>
      <c r="D818" s="6" t="s">
        <v>4</v>
      </c>
      <c r="E818" s="9">
        <v>21485</v>
      </c>
      <c r="F818" s="9">
        <v>19687.53250132229</v>
      </c>
      <c r="G818" s="97"/>
      <c r="H818" s="98">
        <v>9.1299785717533943E-2</v>
      </c>
      <c r="I818" s="98">
        <v>0.2003463880663725</v>
      </c>
    </row>
    <row r="819" spans="1:9" ht="12" customHeight="1" x14ac:dyDescent="0.2">
      <c r="A819" s="6">
        <v>40870</v>
      </c>
      <c r="B819" s="6">
        <v>40506</v>
      </c>
      <c r="C819" s="6"/>
      <c r="D819" s="6" t="s">
        <v>5</v>
      </c>
      <c r="E819" s="9">
        <v>21125</v>
      </c>
      <c r="F819" s="9">
        <v>19397</v>
      </c>
      <c r="G819" s="97"/>
      <c r="H819" s="98">
        <v>8.9085941124916301E-2</v>
      </c>
      <c r="I819" s="98">
        <v>0.18062929637288327</v>
      </c>
    </row>
    <row r="820" spans="1:9" ht="12" customHeight="1" x14ac:dyDescent="0.2">
      <c r="A820" s="6">
        <v>40871</v>
      </c>
      <c r="B820" s="6">
        <v>40507</v>
      </c>
      <c r="C820" s="6"/>
      <c r="D820" s="6" t="s">
        <v>6</v>
      </c>
      <c r="E820" s="9">
        <v>21661.959887239092</v>
      </c>
      <c r="F820" s="9">
        <v>19164</v>
      </c>
      <c r="G820" s="97"/>
      <c r="H820" s="98">
        <v>0.13034647710494118</v>
      </c>
      <c r="I820" s="98">
        <v>0.26095581158618608</v>
      </c>
    </row>
    <row r="821" spans="1:9" ht="12" customHeight="1" x14ac:dyDescent="0.2">
      <c r="A821" s="6">
        <v>40872</v>
      </c>
      <c r="B821" s="6">
        <v>40508</v>
      </c>
      <c r="C821" s="6"/>
      <c r="D821" s="6" t="s">
        <v>7</v>
      </c>
      <c r="E821" s="9">
        <v>19922.375313113163</v>
      </c>
      <c r="F821" s="9">
        <v>18207</v>
      </c>
      <c r="G821" s="97"/>
      <c r="H821" s="98">
        <v>9.4215154232611731E-2</v>
      </c>
      <c r="I821" s="98">
        <v>0.14938991017787817</v>
      </c>
    </row>
    <row r="822" spans="1:9" ht="12" customHeight="1" x14ac:dyDescent="0.2">
      <c r="A822" s="6">
        <v>40873</v>
      </c>
      <c r="B822" s="6">
        <v>40509</v>
      </c>
      <c r="C822" s="6"/>
      <c r="D822" s="6" t="s">
        <v>1</v>
      </c>
      <c r="E822" s="9">
        <v>20215</v>
      </c>
      <c r="F822" s="9">
        <v>19224</v>
      </c>
      <c r="G822" s="97"/>
      <c r="H822" s="98">
        <v>5.1550145651269252E-2</v>
      </c>
      <c r="I822" s="98">
        <v>3.5976015989340526E-2</v>
      </c>
    </row>
    <row r="823" spans="1:9" ht="12" customHeight="1" x14ac:dyDescent="0.2">
      <c r="A823" s="6">
        <v>40874</v>
      </c>
      <c r="B823" s="6">
        <v>40510</v>
      </c>
      <c r="C823" s="6"/>
      <c r="D823" s="6" t="s">
        <v>2</v>
      </c>
      <c r="E823" s="9">
        <v>21306</v>
      </c>
      <c r="F823" s="9">
        <v>19573</v>
      </c>
      <c r="G823" s="97"/>
      <c r="H823" s="98">
        <v>8.8540336177387324E-2</v>
      </c>
      <c r="I823" s="98">
        <v>0.12676503252419491</v>
      </c>
    </row>
    <row r="824" spans="1:9" ht="12" customHeight="1" x14ac:dyDescent="0.2">
      <c r="A824" s="6">
        <v>40875</v>
      </c>
      <c r="B824" s="6">
        <v>40511</v>
      </c>
      <c r="C824" s="6"/>
      <c r="D824" s="6" t="s">
        <v>3</v>
      </c>
      <c r="E824" s="9">
        <v>20794</v>
      </c>
      <c r="F824" s="9">
        <v>19069</v>
      </c>
      <c r="G824" s="97"/>
      <c r="H824" s="98">
        <v>9.0460957575121848E-2</v>
      </c>
      <c r="I824" s="98">
        <v>0.10618150867113529</v>
      </c>
    </row>
    <row r="825" spans="1:9" ht="12" customHeight="1" x14ac:dyDescent="0.2">
      <c r="A825" s="6">
        <v>40876</v>
      </c>
      <c r="B825" s="6">
        <v>40512</v>
      </c>
      <c r="C825" s="6"/>
      <c r="D825" s="6" t="s">
        <v>4</v>
      </c>
      <c r="E825" s="9">
        <v>18916</v>
      </c>
      <c r="F825" s="9">
        <v>18234</v>
      </c>
      <c r="G825" s="97"/>
      <c r="H825" s="98">
        <v>3.7402654381923917E-2</v>
      </c>
      <c r="I825" s="98">
        <v>5.5403671260391585E-2</v>
      </c>
    </row>
    <row r="826" spans="1:9" ht="12" customHeight="1" x14ac:dyDescent="0.2">
      <c r="A826" s="6">
        <v>40877</v>
      </c>
      <c r="B826" s="6">
        <v>40513</v>
      </c>
      <c r="C826" s="6"/>
      <c r="D826" s="6" t="s">
        <v>5</v>
      </c>
      <c r="E826" s="9">
        <v>19846</v>
      </c>
      <c r="F826" s="9">
        <v>19234</v>
      </c>
      <c r="G826" s="97"/>
      <c r="H826" s="98">
        <v>3.1818654466049701E-2</v>
      </c>
      <c r="I826" s="98">
        <v>0.17598957098838586</v>
      </c>
    </row>
    <row r="827" spans="1:9" ht="12" customHeight="1" x14ac:dyDescent="0.2">
      <c r="A827" s="6">
        <v>40878</v>
      </c>
      <c r="B827" s="6">
        <v>40514</v>
      </c>
      <c r="C827" s="6"/>
      <c r="D827" s="6" t="s">
        <v>6</v>
      </c>
      <c r="E827" s="9">
        <v>21238</v>
      </c>
      <c r="F827" s="9">
        <v>19595</v>
      </c>
      <c r="G827" s="97"/>
      <c r="H827" s="98">
        <v>8.3847920387853936E-2</v>
      </c>
      <c r="I827" s="98">
        <v>0.19428667828825286</v>
      </c>
    </row>
    <row r="828" spans="1:9" ht="12" customHeight="1" x14ac:dyDescent="0.2">
      <c r="A828" s="6">
        <v>40879</v>
      </c>
      <c r="B828" s="6">
        <v>40515</v>
      </c>
      <c r="C828" s="6"/>
      <c r="D828" s="6" t="s">
        <v>7</v>
      </c>
      <c r="E828" s="9">
        <v>22075</v>
      </c>
      <c r="F828" s="9">
        <v>19853</v>
      </c>
      <c r="G828" s="97"/>
      <c r="H828" s="98">
        <v>0.11192263134035163</v>
      </c>
      <c r="I828" s="98">
        <v>0.23330912341471599</v>
      </c>
    </row>
    <row r="829" spans="1:9" ht="12" customHeight="1" x14ac:dyDescent="0.2">
      <c r="A829" s="6">
        <v>40880</v>
      </c>
      <c r="B829" s="6">
        <v>40516</v>
      </c>
      <c r="C829" s="6"/>
      <c r="D829" s="6" t="s">
        <v>1</v>
      </c>
      <c r="E829" s="9">
        <v>23346</v>
      </c>
      <c r="F829" s="9">
        <v>22309</v>
      </c>
      <c r="G829" s="97"/>
      <c r="H829" s="98">
        <v>4.6483482002779075E-2</v>
      </c>
      <c r="I829" s="98">
        <v>0.15089967956618189</v>
      </c>
    </row>
    <row r="830" spans="1:9" ht="12" customHeight="1" x14ac:dyDescent="0.2">
      <c r="A830" s="6">
        <v>40881</v>
      </c>
      <c r="B830" s="6">
        <v>40517</v>
      </c>
      <c r="C830" s="6"/>
      <c r="D830" s="6" t="s">
        <v>2</v>
      </c>
      <c r="E830" s="9">
        <v>22124</v>
      </c>
      <c r="F830" s="9">
        <v>18681</v>
      </c>
      <c r="G830" s="97"/>
      <c r="H830" s="98">
        <v>0.18430490873079597</v>
      </c>
      <c r="I830" s="98">
        <v>0.21367052498765693</v>
      </c>
    </row>
    <row r="831" spans="1:9" ht="12" customHeight="1" x14ac:dyDescent="0.2">
      <c r="A831" s="6">
        <v>40882</v>
      </c>
      <c r="B831" s="6">
        <v>40518</v>
      </c>
      <c r="C831" s="6"/>
      <c r="D831" s="6" t="s">
        <v>3</v>
      </c>
      <c r="E831" s="9">
        <v>19549</v>
      </c>
      <c r="F831" s="9">
        <v>18189</v>
      </c>
      <c r="G831" s="97"/>
      <c r="H831" s="98">
        <v>7.4770465666061936E-2</v>
      </c>
      <c r="I831" s="98">
        <v>0.2735504885993485</v>
      </c>
    </row>
    <row r="832" spans="1:9" ht="12" customHeight="1" x14ac:dyDescent="0.2">
      <c r="A832" s="6">
        <v>40883</v>
      </c>
      <c r="B832" s="6">
        <v>40519</v>
      </c>
      <c r="C832" s="6"/>
      <c r="D832" s="6" t="s">
        <v>4</v>
      </c>
      <c r="E832" s="9">
        <v>18194</v>
      </c>
      <c r="F832" s="9">
        <v>16408</v>
      </c>
      <c r="G832" s="97"/>
      <c r="H832" s="98">
        <v>0.10884934178449535</v>
      </c>
      <c r="I832" s="98">
        <v>0.30366867297219824</v>
      </c>
    </row>
    <row r="833" spans="1:9" ht="12" customHeight="1" x14ac:dyDescent="0.2">
      <c r="A833" s="6">
        <v>40884</v>
      </c>
      <c r="B833" s="6">
        <v>40520</v>
      </c>
      <c r="C833" s="6"/>
      <c r="D833" s="6" t="s">
        <v>5</v>
      </c>
      <c r="E833" s="9">
        <v>19029</v>
      </c>
      <c r="F833" s="9">
        <v>17277</v>
      </c>
      <c r="G833" s="97"/>
      <c r="H833" s="98">
        <v>0.10140649418301795</v>
      </c>
      <c r="I833" s="98">
        <v>0.2395127670661803</v>
      </c>
    </row>
    <row r="834" spans="1:9" ht="12" customHeight="1" x14ac:dyDescent="0.2">
      <c r="A834" s="6">
        <v>40885</v>
      </c>
      <c r="B834" s="6">
        <v>40521</v>
      </c>
      <c r="C834" s="6"/>
      <c r="D834" s="6" t="s">
        <v>6</v>
      </c>
      <c r="E834" s="9">
        <v>20599</v>
      </c>
      <c r="F834" s="9">
        <v>20395</v>
      </c>
      <c r="G834" s="97"/>
      <c r="H834" s="98">
        <v>1.000245158127E-2</v>
      </c>
      <c r="I834" s="98">
        <v>0.13681015452538636</v>
      </c>
    </row>
    <row r="835" spans="1:9" ht="12" customHeight="1" x14ac:dyDescent="0.2">
      <c r="A835" s="6">
        <v>40886</v>
      </c>
      <c r="B835" s="6">
        <v>40522</v>
      </c>
      <c r="C835" s="6"/>
      <c r="D835" s="6" t="s">
        <v>7</v>
      </c>
      <c r="E835" s="9">
        <v>22173.232215923115</v>
      </c>
      <c r="F835" s="9">
        <v>20947</v>
      </c>
      <c r="G835" s="97"/>
      <c r="H835" s="98">
        <v>5.8539753469380562E-2</v>
      </c>
      <c r="I835" s="98">
        <v>9.8609335377451979E-2</v>
      </c>
    </row>
    <row r="836" spans="1:9" ht="12" customHeight="1" x14ac:dyDescent="0.2">
      <c r="A836" s="6">
        <v>40887</v>
      </c>
      <c r="B836" s="6">
        <v>40523</v>
      </c>
      <c r="C836" s="6"/>
      <c r="D836" s="6" t="s">
        <v>1</v>
      </c>
      <c r="E836" s="9">
        <v>21496.989712898379</v>
      </c>
      <c r="F836" s="9">
        <v>22553</v>
      </c>
      <c r="G836" s="97"/>
      <c r="H836" s="98">
        <v>-4.6823495193615949E-2</v>
      </c>
      <c r="I836" s="98">
        <v>5.660072646817893E-3</v>
      </c>
    </row>
    <row r="837" spans="1:9" ht="12" customHeight="1" x14ac:dyDescent="0.2">
      <c r="A837" s="6">
        <v>40888</v>
      </c>
      <c r="B837" s="6">
        <v>40524</v>
      </c>
      <c r="C837" s="6"/>
      <c r="D837" s="6" t="s">
        <v>2</v>
      </c>
      <c r="E837" s="9">
        <v>20234.516153769633</v>
      </c>
      <c r="F837" s="9">
        <v>19475</v>
      </c>
      <c r="G837" s="97"/>
      <c r="H837" s="98">
        <v>3.8999545764807797E-2</v>
      </c>
      <c r="I837" s="98">
        <v>7.3904901484430185E-2</v>
      </c>
    </row>
    <row r="838" spans="1:9" ht="12" customHeight="1" x14ac:dyDescent="0.2">
      <c r="A838" s="6">
        <v>40889</v>
      </c>
      <c r="B838" s="6">
        <v>40525</v>
      </c>
      <c r="C838" s="6"/>
      <c r="D838" s="6" t="s">
        <v>3</v>
      </c>
      <c r="E838" s="9">
        <v>20104</v>
      </c>
      <c r="F838" s="9">
        <v>21788</v>
      </c>
      <c r="G838" s="97"/>
      <c r="H838" s="98">
        <v>-7.7290251514595232E-2</v>
      </c>
      <c r="I838" s="98">
        <v>0.112316034082107</v>
      </c>
    </row>
    <row r="839" spans="1:9" ht="12" customHeight="1" x14ac:dyDescent="0.2">
      <c r="A839" s="6">
        <v>40890</v>
      </c>
      <c r="B839" s="6">
        <v>40526</v>
      </c>
      <c r="C839" s="6"/>
      <c r="D839" s="6" t="s">
        <v>4</v>
      </c>
      <c r="E839" s="9">
        <v>19812</v>
      </c>
      <c r="F839" s="9">
        <v>21494</v>
      </c>
      <c r="G839" s="97"/>
      <c r="H839" s="98">
        <v>-7.8254396575788587E-2</v>
      </c>
      <c r="I839" s="98">
        <v>8.446001423175864E-2</v>
      </c>
    </row>
    <row r="840" spans="1:9" ht="12" customHeight="1" x14ac:dyDescent="0.2">
      <c r="A840" s="6">
        <v>40891</v>
      </c>
      <c r="B840" s="6">
        <v>40527</v>
      </c>
      <c r="C840" s="6"/>
      <c r="D840" s="6" t="s">
        <v>5</v>
      </c>
      <c r="E840" s="9">
        <v>20315</v>
      </c>
      <c r="F840" s="9">
        <v>20990</v>
      </c>
      <c r="G840" s="97"/>
      <c r="H840" s="98">
        <v>-3.2158170557408328E-2</v>
      </c>
      <c r="I840" s="98">
        <v>2.6839870602507032E-2</v>
      </c>
    </row>
    <row r="841" spans="1:9" ht="12" customHeight="1" x14ac:dyDescent="0.2">
      <c r="A841" s="6">
        <v>40892</v>
      </c>
      <c r="B841" s="6">
        <v>40528</v>
      </c>
      <c r="C841" s="6"/>
      <c r="D841" s="6" t="s">
        <v>6</v>
      </c>
      <c r="E841" s="9">
        <v>23532</v>
      </c>
      <c r="F841" s="9">
        <v>23906</v>
      </c>
      <c r="G841" s="97"/>
      <c r="H841" s="98">
        <v>-1.5644608048188791E-2</v>
      </c>
      <c r="I841" s="98">
        <v>-2.5267169248612387E-2</v>
      </c>
    </row>
    <row r="842" spans="1:9" ht="12" customHeight="1" x14ac:dyDescent="0.2">
      <c r="A842" s="6">
        <v>40893</v>
      </c>
      <c r="B842" s="6">
        <v>40529</v>
      </c>
      <c r="C842" s="6"/>
      <c r="D842" s="6" t="s">
        <v>7</v>
      </c>
      <c r="E842" s="9">
        <v>25084</v>
      </c>
      <c r="F842" s="9">
        <v>24447</v>
      </c>
      <c r="G842" s="97"/>
      <c r="H842" s="98">
        <v>2.605636683437651E-2</v>
      </c>
      <c r="I842" s="98">
        <v>5.2622744439781766E-2</v>
      </c>
    </row>
    <row r="843" spans="1:9" ht="12" customHeight="1" x14ac:dyDescent="0.2">
      <c r="A843" s="6">
        <v>40894</v>
      </c>
      <c r="B843" s="6">
        <v>40530</v>
      </c>
      <c r="C843" s="6"/>
      <c r="D843" s="6" t="s">
        <v>1</v>
      </c>
      <c r="E843" s="9">
        <v>26614</v>
      </c>
      <c r="F843" s="9">
        <v>26598</v>
      </c>
      <c r="G843" s="97"/>
      <c r="H843" s="98">
        <v>6.0154898864572814E-4</v>
      </c>
      <c r="I843" s="98">
        <v>4.0869803277406191E-2</v>
      </c>
    </row>
    <row r="844" spans="1:9" ht="12" customHeight="1" x14ac:dyDescent="0.2">
      <c r="A844" s="6">
        <v>40895</v>
      </c>
      <c r="B844" s="6">
        <v>40531</v>
      </c>
      <c r="C844" s="6"/>
      <c r="D844" s="6" t="s">
        <v>2</v>
      </c>
      <c r="E844" s="9">
        <v>25226</v>
      </c>
      <c r="F844" s="9">
        <v>25703</v>
      </c>
      <c r="G844" s="97"/>
      <c r="H844" s="98">
        <v>-1.8558144963622958E-2</v>
      </c>
      <c r="I844" s="98">
        <v>0.10937156427283523</v>
      </c>
    </row>
    <row r="845" spans="1:9" ht="12" customHeight="1" x14ac:dyDescent="0.2">
      <c r="A845" s="6">
        <v>40896</v>
      </c>
      <c r="B845" s="6">
        <v>40532</v>
      </c>
      <c r="C845" s="6"/>
      <c r="D845" s="6" t="s">
        <v>3</v>
      </c>
      <c r="E845" s="9">
        <v>23642</v>
      </c>
      <c r="F845" s="9">
        <v>24467</v>
      </c>
      <c r="G845" s="97"/>
      <c r="H845" s="98">
        <v>-3.3718886663669401E-2</v>
      </c>
      <c r="I845" s="98">
        <v>5.5718599804346347E-3</v>
      </c>
    </row>
    <row r="846" spans="1:9" ht="12" customHeight="1" x14ac:dyDescent="0.2">
      <c r="A846" s="6">
        <v>40897</v>
      </c>
      <c r="B846" s="6">
        <v>40533</v>
      </c>
      <c r="C846" s="6"/>
      <c r="D846" s="6" t="s">
        <v>4</v>
      </c>
      <c r="E846" s="9">
        <v>25571</v>
      </c>
      <c r="F846" s="9">
        <v>24494</v>
      </c>
      <c r="G846" s="97"/>
      <c r="H846" s="98">
        <v>4.3969951824936793E-2</v>
      </c>
      <c r="I846" s="98">
        <v>4.3075667958392794E-2</v>
      </c>
    </row>
    <row r="847" spans="1:9" ht="12" customHeight="1" x14ac:dyDescent="0.2">
      <c r="A847" s="6">
        <v>40898</v>
      </c>
      <c r="B847" s="6">
        <v>40534</v>
      </c>
      <c r="C847" s="6"/>
      <c r="D847" s="6" t="s">
        <v>5</v>
      </c>
      <c r="E847" s="9">
        <v>25593</v>
      </c>
      <c r="F847" s="9">
        <v>24718</v>
      </c>
      <c r="G847" s="97"/>
      <c r="H847" s="98">
        <v>3.5399304150821154E-2</v>
      </c>
      <c r="I847" s="98">
        <v>3.0272533311863414E-2</v>
      </c>
    </row>
    <row r="848" spans="1:9" ht="12" customHeight="1" x14ac:dyDescent="0.2">
      <c r="A848" s="6">
        <v>40899</v>
      </c>
      <c r="B848" s="6">
        <v>40535</v>
      </c>
      <c r="C848" s="6"/>
      <c r="D848" s="6" t="s">
        <v>6</v>
      </c>
      <c r="E848" s="9">
        <v>26412</v>
      </c>
      <c r="F848" s="9">
        <v>25064</v>
      </c>
      <c r="G848" s="97"/>
      <c r="H848" s="98">
        <v>5.3782317267794477E-2</v>
      </c>
      <c r="I848" s="98">
        <v>0.11040107626334827</v>
      </c>
    </row>
    <row r="849" spans="1:9" ht="12" customHeight="1" x14ac:dyDescent="0.2">
      <c r="A849" s="6">
        <v>40900</v>
      </c>
      <c r="B849" s="6">
        <v>40536</v>
      </c>
      <c r="C849" s="6">
        <v>7</v>
      </c>
      <c r="D849" s="6" t="s">
        <v>7</v>
      </c>
      <c r="E849" s="9">
        <v>28843</v>
      </c>
      <c r="F849" s="9">
        <v>23907</v>
      </c>
      <c r="G849" s="97"/>
      <c r="H849" s="98">
        <v>0.206466725226921</v>
      </c>
      <c r="I849" s="98">
        <v>0.24591792656587463</v>
      </c>
    </row>
    <row r="850" spans="1:9" ht="12" customHeight="1" x14ac:dyDescent="0.2">
      <c r="A850" s="6">
        <v>40901</v>
      </c>
      <c r="B850" s="6">
        <v>40537</v>
      </c>
      <c r="C850" s="6">
        <v>39081</v>
      </c>
      <c r="D850" s="6" t="s">
        <v>1</v>
      </c>
      <c r="E850" s="9">
        <v>26150</v>
      </c>
      <c r="F850" s="9">
        <v>24751</v>
      </c>
      <c r="G850" s="97">
        <v>31226</v>
      </c>
      <c r="H850" s="98">
        <v>5.6522968768938586E-2</v>
      </c>
      <c r="I850" s="98">
        <v>4.1251891375328587E-2</v>
      </c>
    </row>
    <row r="851" spans="1:9" ht="12" customHeight="1" x14ac:dyDescent="0.2">
      <c r="A851" s="6">
        <v>40902</v>
      </c>
      <c r="B851" s="6">
        <v>40538</v>
      </c>
      <c r="C851" s="6">
        <v>39082</v>
      </c>
      <c r="D851" s="6" t="s">
        <v>2</v>
      </c>
      <c r="E851" s="9">
        <v>24697</v>
      </c>
      <c r="F851" s="9">
        <v>24868</v>
      </c>
      <c r="G851" s="97">
        <v>26918</v>
      </c>
      <c r="H851" s="98">
        <v>-6.8763069004342814E-3</v>
      </c>
      <c r="I851" s="98">
        <v>5.3941023343148542E-2</v>
      </c>
    </row>
    <row r="852" spans="1:9" ht="12" customHeight="1" x14ac:dyDescent="0.2">
      <c r="A852" s="6">
        <v>40903</v>
      </c>
      <c r="B852" s="6">
        <v>40539</v>
      </c>
      <c r="C852" s="6">
        <v>39083</v>
      </c>
      <c r="D852" s="6" t="s">
        <v>3</v>
      </c>
      <c r="E852" s="9">
        <v>24878</v>
      </c>
      <c r="F852" s="9">
        <v>23327</v>
      </c>
      <c r="G852" s="97">
        <v>25073</v>
      </c>
      <c r="H852" s="98">
        <v>6.6489475714836876E-2</v>
      </c>
      <c r="I852" s="98">
        <v>5.3839962722921131E-2</v>
      </c>
    </row>
    <row r="853" spans="1:9" ht="12" customHeight="1" x14ac:dyDescent="0.2">
      <c r="A853" s="6">
        <v>40904</v>
      </c>
      <c r="B853" s="6">
        <v>40540</v>
      </c>
      <c r="C853" s="6">
        <v>39084</v>
      </c>
      <c r="D853" s="6" t="s">
        <v>4</v>
      </c>
      <c r="E853" s="9">
        <v>24299</v>
      </c>
      <c r="F853" s="9">
        <v>23911</v>
      </c>
      <c r="G853" s="97">
        <v>24224</v>
      </c>
      <c r="H853" s="98">
        <v>1.6226841202793718E-2</v>
      </c>
      <c r="I853" s="98">
        <v>-1.4159363842908168E-2</v>
      </c>
    </row>
    <row r="854" spans="1:9" ht="12" customHeight="1" x14ac:dyDescent="0.2">
      <c r="A854" s="6">
        <v>40905</v>
      </c>
      <c r="B854" s="6">
        <v>40541</v>
      </c>
      <c r="C854" s="6">
        <v>39085</v>
      </c>
      <c r="D854" s="6" t="s">
        <v>5</v>
      </c>
      <c r="E854" s="9">
        <v>26430</v>
      </c>
      <c r="F854" s="9">
        <v>25113</v>
      </c>
      <c r="G854" s="97">
        <v>27466</v>
      </c>
      <c r="H854" s="98">
        <v>5.2442957830605597E-2</v>
      </c>
      <c r="I854" s="98">
        <v>0.17964740013389879</v>
      </c>
    </row>
    <row r="855" spans="1:9" ht="12" customHeight="1" x14ac:dyDescent="0.2">
      <c r="A855" s="6">
        <v>40906</v>
      </c>
      <c r="B855" s="6">
        <v>40542</v>
      </c>
      <c r="C855" s="6">
        <v>39086</v>
      </c>
      <c r="D855" s="6" t="s">
        <v>6</v>
      </c>
      <c r="E855" s="9">
        <v>27547</v>
      </c>
      <c r="F855" s="9">
        <v>23570.948590115378</v>
      </c>
      <c r="G855" s="97">
        <v>28869</v>
      </c>
      <c r="H855" s="98">
        <v>0.16868440379832661</v>
      </c>
      <c r="I855" s="98">
        <v>0.4500710638521872</v>
      </c>
    </row>
    <row r="856" spans="1:9" ht="12.75" customHeight="1" x14ac:dyDescent="0.2">
      <c r="A856" s="6">
        <v>40907</v>
      </c>
      <c r="B856" s="6">
        <v>40543</v>
      </c>
      <c r="C856" s="6">
        <v>39087</v>
      </c>
      <c r="D856" s="6" t="s">
        <v>7</v>
      </c>
      <c r="E856" s="9">
        <v>26403</v>
      </c>
      <c r="F856" s="9">
        <v>20794.020570813111</v>
      </c>
      <c r="G856" s="97">
        <v>27170</v>
      </c>
      <c r="H856" s="98">
        <v>0.26974001540903347</v>
      </c>
      <c r="I856" s="98">
        <v>0.27958708927013665</v>
      </c>
    </row>
    <row r="857" spans="1:9" ht="12" customHeight="1" x14ac:dyDescent="0.2">
      <c r="A857" s="6">
        <v>40908</v>
      </c>
      <c r="B857" s="6">
        <v>40544</v>
      </c>
      <c r="C857" s="6">
        <v>39088</v>
      </c>
      <c r="D857" s="6" t="s">
        <v>1</v>
      </c>
      <c r="E857" s="9">
        <v>23363</v>
      </c>
      <c r="F857" s="9">
        <v>23390</v>
      </c>
      <c r="G857" s="97">
        <v>26852</v>
      </c>
      <c r="H857" s="98">
        <v>-1.1543394613082736E-3</v>
      </c>
      <c r="I857" s="98">
        <v>-2.2207986333546703E-3</v>
      </c>
    </row>
    <row r="858" spans="1:9" ht="12" customHeight="1" x14ac:dyDescent="0.2">
      <c r="A858" s="6">
        <v>40909</v>
      </c>
      <c r="B858" s="6">
        <v>40545</v>
      </c>
      <c r="C858" s="6">
        <v>39089</v>
      </c>
      <c r="D858" s="6" t="s">
        <v>2</v>
      </c>
      <c r="E858" s="9">
        <v>24509</v>
      </c>
      <c r="F858" s="9">
        <v>25126</v>
      </c>
      <c r="G858" s="97">
        <v>24701</v>
      </c>
      <c r="H858" s="98">
        <v>-2.4556236567698786E-2</v>
      </c>
      <c r="I858" s="98">
        <v>4.6856313001879313E-2</v>
      </c>
    </row>
    <row r="859" spans="1:9" ht="12" customHeight="1" x14ac:dyDescent="0.2">
      <c r="A859" s="6">
        <v>40910</v>
      </c>
      <c r="B859" s="6">
        <v>40546</v>
      </c>
      <c r="C859" s="6">
        <v>39090</v>
      </c>
      <c r="D859" s="6" t="s">
        <v>3</v>
      </c>
      <c r="E859" s="9">
        <v>26258</v>
      </c>
      <c r="F859" s="9">
        <v>25585</v>
      </c>
      <c r="G859" s="97">
        <v>22740</v>
      </c>
      <c r="H859" s="98">
        <v>2.6304475278483563E-2</v>
      </c>
      <c r="I859" s="98">
        <v>0.11759948925303254</v>
      </c>
    </row>
    <row r="860" spans="1:9" ht="12" customHeight="1" x14ac:dyDescent="0.2">
      <c r="A860" s="6">
        <v>40911</v>
      </c>
      <c r="B860" s="6">
        <v>40547</v>
      </c>
      <c r="C860" s="6">
        <v>39091</v>
      </c>
      <c r="D860" s="6" t="s">
        <v>4</v>
      </c>
      <c r="E860" s="9">
        <v>25032</v>
      </c>
      <c r="F860" s="9">
        <v>22071</v>
      </c>
      <c r="G860" s="97">
        <v>21799</v>
      </c>
      <c r="H860" s="98">
        <v>0.13415794481446253</v>
      </c>
      <c r="I860" s="98">
        <v>0.24481575413993739</v>
      </c>
    </row>
    <row r="861" spans="1:9" ht="12" customHeight="1" x14ac:dyDescent="0.2">
      <c r="A861" s="6">
        <v>40912</v>
      </c>
      <c r="B861" s="6">
        <v>40548</v>
      </c>
      <c r="C861" s="6">
        <v>39092</v>
      </c>
      <c r="D861" s="6" t="s">
        <v>5</v>
      </c>
      <c r="E861" s="9">
        <v>22526</v>
      </c>
      <c r="F861" s="9">
        <v>21999</v>
      </c>
      <c r="G861" s="97">
        <v>21608</v>
      </c>
      <c r="H861" s="98">
        <v>2.3955634347015753E-2</v>
      </c>
      <c r="I861" s="98">
        <v>0.11891515994436719</v>
      </c>
    </row>
    <row r="862" spans="1:9" ht="12" customHeight="1" x14ac:dyDescent="0.2">
      <c r="A862" s="6">
        <v>40913</v>
      </c>
      <c r="B862" s="6">
        <v>40549</v>
      </c>
      <c r="C862" s="6">
        <v>39093</v>
      </c>
      <c r="D862" s="6" t="s">
        <v>6</v>
      </c>
      <c r="E862" s="9">
        <v>24268</v>
      </c>
      <c r="F862" s="9">
        <v>21088</v>
      </c>
      <c r="G862" s="97">
        <v>22471</v>
      </c>
      <c r="H862" s="98">
        <v>0.1507966616084977</v>
      </c>
      <c r="I862" s="98">
        <v>0.25428984908000829</v>
      </c>
    </row>
    <row r="863" spans="1:9" ht="12" customHeight="1" x14ac:dyDescent="0.2">
      <c r="A863" s="6">
        <v>40914</v>
      </c>
      <c r="B863" s="6">
        <v>40550</v>
      </c>
      <c r="C863" s="6">
        <v>39094</v>
      </c>
      <c r="D863" s="6" t="s">
        <v>7</v>
      </c>
      <c r="E863" s="9">
        <v>23752</v>
      </c>
      <c r="F863" s="9">
        <v>21873</v>
      </c>
      <c r="G863" s="97">
        <v>23480</v>
      </c>
      <c r="H863" s="98">
        <v>8.5904997028299679E-2</v>
      </c>
      <c r="I863" s="98">
        <v>0.15228254014456888</v>
      </c>
    </row>
    <row r="864" spans="1:9" ht="12" customHeight="1" x14ac:dyDescent="0.2">
      <c r="A864" s="6">
        <v>40915</v>
      </c>
      <c r="B864" s="6">
        <v>40551</v>
      </c>
      <c r="C864" s="6">
        <v>39095</v>
      </c>
      <c r="D864" s="6" t="s">
        <v>1</v>
      </c>
      <c r="E864" s="9">
        <v>25932</v>
      </c>
      <c r="F864" s="9">
        <v>23044</v>
      </c>
      <c r="G864" s="97">
        <v>24827</v>
      </c>
      <c r="H864" s="98">
        <v>0.12532546432910951</v>
      </c>
      <c r="I864" s="98">
        <v>0.14606443629292443</v>
      </c>
    </row>
    <row r="865" spans="1:9" ht="12" customHeight="1" x14ac:dyDescent="0.2">
      <c r="A865" s="6">
        <v>40916</v>
      </c>
      <c r="B865" s="6">
        <v>40552</v>
      </c>
      <c r="C865" s="6">
        <v>39096</v>
      </c>
      <c r="D865" s="6" t="s">
        <v>2</v>
      </c>
      <c r="E865" s="9">
        <v>23069</v>
      </c>
      <c r="F865" s="9">
        <v>20896</v>
      </c>
      <c r="G865" s="97">
        <v>22040</v>
      </c>
      <c r="H865" s="98">
        <v>0.10399119448698313</v>
      </c>
      <c r="I865" s="98">
        <v>0.11800911117572932</v>
      </c>
    </row>
    <row r="866" spans="1:9" ht="12" customHeight="1" x14ac:dyDescent="0.2">
      <c r="A866" s="6">
        <v>40917</v>
      </c>
      <c r="B866" s="6">
        <v>40553</v>
      </c>
      <c r="C866" s="6">
        <v>39097</v>
      </c>
      <c r="D866" s="6" t="s">
        <v>3</v>
      </c>
      <c r="E866" s="9">
        <v>22150</v>
      </c>
      <c r="F866" s="9">
        <v>20112</v>
      </c>
      <c r="G866" s="97">
        <v>20303</v>
      </c>
      <c r="H866" s="98">
        <v>0.10133253778838514</v>
      </c>
      <c r="I866" s="98">
        <v>0.21409778557333925</v>
      </c>
    </row>
    <row r="867" spans="1:9" ht="12" customHeight="1" x14ac:dyDescent="0.2">
      <c r="A867" s="6">
        <v>40918</v>
      </c>
      <c r="B867" s="6">
        <v>40554</v>
      </c>
      <c r="C867" s="6">
        <v>39098</v>
      </c>
      <c r="D867" s="6" t="s">
        <v>4</v>
      </c>
      <c r="E867" s="9">
        <v>20465</v>
      </c>
      <c r="F867" s="9">
        <v>20273</v>
      </c>
      <c r="G867" s="97">
        <v>18422</v>
      </c>
      <c r="H867" s="98">
        <v>9.4707246090859343E-3</v>
      </c>
      <c r="I867" s="98">
        <v>0.17974289502507634</v>
      </c>
    </row>
    <row r="868" spans="1:9" ht="12" customHeight="1" x14ac:dyDescent="0.2">
      <c r="A868" s="6">
        <v>40919</v>
      </c>
      <c r="B868" s="6">
        <v>40555</v>
      </c>
      <c r="C868" s="6">
        <v>39099</v>
      </c>
      <c r="D868" s="6" t="s">
        <v>5</v>
      </c>
      <c r="E868" s="9">
        <v>20377</v>
      </c>
      <c r="F868" s="9">
        <v>19289</v>
      </c>
      <c r="G868" s="97">
        <v>19524</v>
      </c>
      <c r="H868" s="98">
        <v>5.6405205039141482E-2</v>
      </c>
      <c r="I868" s="98">
        <v>0.17480541942923034</v>
      </c>
    </row>
    <row r="869" spans="1:9" ht="12" customHeight="1" x14ac:dyDescent="0.2">
      <c r="A869" s="6">
        <v>40920</v>
      </c>
      <c r="B869" s="6">
        <v>40556</v>
      </c>
      <c r="C869" s="6">
        <v>39100</v>
      </c>
      <c r="D869" s="6" t="s">
        <v>6</v>
      </c>
      <c r="E869" s="9">
        <v>23388</v>
      </c>
      <c r="F869" s="9">
        <v>21001</v>
      </c>
      <c r="G869" s="97">
        <v>21817</v>
      </c>
      <c r="H869" s="98">
        <v>0.11366125422598916</v>
      </c>
      <c r="I869" s="98">
        <v>0.22823232853691833</v>
      </c>
    </row>
    <row r="870" spans="1:9" ht="12" customHeight="1" x14ac:dyDescent="0.2">
      <c r="A870" s="6">
        <v>40921</v>
      </c>
      <c r="B870" s="6">
        <v>40557</v>
      </c>
      <c r="C870" s="6">
        <v>39101</v>
      </c>
      <c r="D870" s="6" t="s">
        <v>7</v>
      </c>
      <c r="E870" s="9">
        <v>23076</v>
      </c>
      <c r="F870" s="9">
        <v>21990</v>
      </c>
      <c r="G870" s="97">
        <v>22395</v>
      </c>
      <c r="H870" s="98">
        <v>4.9386084583901813E-2</v>
      </c>
      <c r="I870" s="98">
        <v>0.20156209320489449</v>
      </c>
    </row>
    <row r="871" spans="1:9" ht="12" customHeight="1" x14ac:dyDescent="0.2">
      <c r="A871" s="6">
        <v>40922</v>
      </c>
      <c r="B871" s="6">
        <v>40558</v>
      </c>
      <c r="C871" s="6">
        <v>39102</v>
      </c>
      <c r="D871" s="6" t="s">
        <v>1</v>
      </c>
      <c r="E871" s="9">
        <v>24389</v>
      </c>
      <c r="F871" s="9">
        <v>24266</v>
      </c>
      <c r="G871" s="97">
        <v>24063</v>
      </c>
      <c r="H871" s="98">
        <v>5.0688205719937596E-3</v>
      </c>
      <c r="I871" s="98">
        <v>6.423179299210191E-2</v>
      </c>
    </row>
    <row r="872" spans="1:9" ht="12" customHeight="1" x14ac:dyDescent="0.2">
      <c r="A872" s="6">
        <v>40923</v>
      </c>
      <c r="B872" s="6">
        <v>40559</v>
      </c>
      <c r="C872" s="6">
        <v>39103</v>
      </c>
      <c r="D872" s="6" t="s">
        <v>2</v>
      </c>
      <c r="E872" s="9">
        <v>22295</v>
      </c>
      <c r="F872" s="9">
        <v>21121</v>
      </c>
      <c r="G872" s="97">
        <v>20892</v>
      </c>
      <c r="H872" s="98">
        <v>5.5584489370768431E-2</v>
      </c>
      <c r="I872" s="98">
        <v>0.2195055245596762</v>
      </c>
    </row>
    <row r="873" spans="1:9" ht="12" customHeight="1" x14ac:dyDescent="0.2">
      <c r="A873" s="6">
        <v>40924</v>
      </c>
      <c r="B873" s="6">
        <v>40560</v>
      </c>
      <c r="C873" s="6">
        <v>39104</v>
      </c>
      <c r="D873" s="6" t="s">
        <v>3</v>
      </c>
      <c r="E873" s="9">
        <v>21704</v>
      </c>
      <c r="F873" s="9">
        <v>19746</v>
      </c>
      <c r="G873" s="97">
        <v>19667</v>
      </c>
      <c r="H873" s="98">
        <v>9.9159323407272293E-2</v>
      </c>
      <c r="I873" s="98">
        <v>0.18413443177478306</v>
      </c>
    </row>
    <row r="874" spans="1:9" ht="12" customHeight="1" x14ac:dyDescent="0.2">
      <c r="A874" s="6">
        <v>40925</v>
      </c>
      <c r="B874" s="6">
        <v>40561</v>
      </c>
      <c r="C874" s="6">
        <v>39105</v>
      </c>
      <c r="D874" s="6" t="s">
        <v>4</v>
      </c>
      <c r="E874" s="9">
        <v>19716</v>
      </c>
      <c r="F874" s="9">
        <v>18918</v>
      </c>
      <c r="G874" s="97">
        <v>17206</v>
      </c>
      <c r="H874" s="98">
        <v>4.2182048842372311E-2</v>
      </c>
      <c r="I874" s="98">
        <v>0.25348083158497037</v>
      </c>
    </row>
    <row r="875" spans="1:9" ht="12" customHeight="1" x14ac:dyDescent="0.2">
      <c r="A875" s="6">
        <v>40926</v>
      </c>
      <c r="B875" s="6">
        <v>40562</v>
      </c>
      <c r="C875" s="6">
        <v>39106</v>
      </c>
      <c r="D875" s="6" t="s">
        <v>5</v>
      </c>
      <c r="E875" s="9">
        <v>20324</v>
      </c>
      <c r="F875" s="9">
        <v>18489</v>
      </c>
      <c r="G875" s="97">
        <v>17345</v>
      </c>
      <c r="H875" s="98">
        <v>9.9248201633403754E-2</v>
      </c>
      <c r="I875" s="98">
        <v>0.26921875975769693</v>
      </c>
    </row>
    <row r="876" spans="1:9" ht="12" customHeight="1" x14ac:dyDescent="0.2">
      <c r="A876" s="6">
        <v>40927</v>
      </c>
      <c r="B876" s="6">
        <v>40563</v>
      </c>
      <c r="C876" s="6">
        <v>39107</v>
      </c>
      <c r="D876" s="6" t="s">
        <v>6</v>
      </c>
      <c r="E876" s="9">
        <v>22555</v>
      </c>
      <c r="F876" s="9">
        <v>19412</v>
      </c>
      <c r="G876" s="97">
        <v>19330</v>
      </c>
      <c r="H876" s="98">
        <v>0.16191015866474356</v>
      </c>
      <c r="I876" s="98">
        <v>0.28599121956782025</v>
      </c>
    </row>
    <row r="877" spans="1:9" ht="12" customHeight="1" x14ac:dyDescent="0.2">
      <c r="A877" s="6">
        <v>40928</v>
      </c>
      <c r="B877" s="6">
        <v>40564</v>
      </c>
      <c r="C877" s="6">
        <v>39108</v>
      </c>
      <c r="D877" s="6" t="s">
        <v>7</v>
      </c>
      <c r="E877" s="9">
        <v>21948</v>
      </c>
      <c r="F877" s="9">
        <v>20246</v>
      </c>
      <c r="G877" s="97">
        <v>19107</v>
      </c>
      <c r="H877" s="98">
        <v>8.406598834337653E-2</v>
      </c>
      <c r="I877" s="98">
        <v>0.26370336250575765</v>
      </c>
    </row>
    <row r="878" spans="1:9" ht="12" customHeight="1" x14ac:dyDescent="0.2">
      <c r="A878" s="6">
        <v>40929</v>
      </c>
      <c r="B878" s="6">
        <v>40565</v>
      </c>
      <c r="C878" s="6">
        <v>39109</v>
      </c>
      <c r="D878" s="6" t="s">
        <v>1</v>
      </c>
      <c r="E878" s="9">
        <v>23911</v>
      </c>
      <c r="F878" s="9">
        <v>22273</v>
      </c>
      <c r="G878" s="97">
        <v>21821</v>
      </c>
      <c r="H878" s="98">
        <v>7.3541956629102456E-2</v>
      </c>
      <c r="I878" s="98">
        <v>0.15842255704665464</v>
      </c>
    </row>
    <row r="879" spans="1:9" ht="12" customHeight="1" x14ac:dyDescent="0.2">
      <c r="A879" s="6">
        <v>40930</v>
      </c>
      <c r="B879" s="6">
        <v>40566</v>
      </c>
      <c r="C879" s="6">
        <v>39110</v>
      </c>
      <c r="D879" s="6" t="s">
        <v>2</v>
      </c>
      <c r="E879" s="9">
        <v>21457</v>
      </c>
      <c r="F879" s="9">
        <v>19623</v>
      </c>
      <c r="G879" s="97">
        <v>18184</v>
      </c>
      <c r="H879" s="98">
        <v>9.3461754064108504E-2</v>
      </c>
      <c r="I879" s="98">
        <v>0.26934453383814483</v>
      </c>
    </row>
    <row r="880" spans="1:9" ht="12" customHeight="1" x14ac:dyDescent="0.2">
      <c r="A880" s="6">
        <v>40931</v>
      </c>
      <c r="B880" s="6">
        <v>40567</v>
      </c>
      <c r="C880" s="6">
        <v>39111</v>
      </c>
      <c r="D880" s="6" t="s">
        <v>3</v>
      </c>
      <c r="E880" s="9">
        <v>20219</v>
      </c>
      <c r="F880" s="9">
        <v>18377</v>
      </c>
      <c r="G880" s="97">
        <v>17623</v>
      </c>
      <c r="H880" s="98">
        <v>0.10023398813734552</v>
      </c>
      <c r="I880" s="98">
        <v>0.28881947985721568</v>
      </c>
    </row>
    <row r="881" spans="1:9" ht="12" customHeight="1" x14ac:dyDescent="0.2">
      <c r="A881" s="6">
        <v>40932</v>
      </c>
      <c r="B881" s="6">
        <v>40568</v>
      </c>
      <c r="C881" s="6">
        <v>39112</v>
      </c>
      <c r="D881" s="6" t="s">
        <v>4</v>
      </c>
      <c r="E881" s="9">
        <v>19525</v>
      </c>
      <c r="F881" s="9">
        <v>17422</v>
      </c>
      <c r="G881" s="97">
        <v>15275</v>
      </c>
      <c r="H881" s="98">
        <v>0.12070944782458959</v>
      </c>
      <c r="I881" s="98">
        <v>0.40285960626526807</v>
      </c>
    </row>
    <row r="882" spans="1:9" ht="12" customHeight="1" x14ac:dyDescent="0.2">
      <c r="A882" s="6">
        <v>40933</v>
      </c>
      <c r="B882" s="6">
        <v>40569</v>
      </c>
      <c r="C882" s="6">
        <v>39113</v>
      </c>
      <c r="D882" s="6" t="s">
        <v>5</v>
      </c>
      <c r="E882" s="9">
        <v>21035</v>
      </c>
      <c r="F882" s="9">
        <v>19074</v>
      </c>
      <c r="G882" s="97">
        <v>17712</v>
      </c>
      <c r="H882" s="98">
        <v>0.10281010800041934</v>
      </c>
      <c r="I882" s="98">
        <v>0.37134102614251252</v>
      </c>
    </row>
    <row r="883" spans="1:9" ht="12" customHeight="1" x14ac:dyDescent="0.2">
      <c r="A883" s="6">
        <v>40934</v>
      </c>
      <c r="B883" s="6">
        <v>40570</v>
      </c>
      <c r="C883" s="6">
        <v>39114</v>
      </c>
      <c r="D883" s="6" t="s">
        <v>6</v>
      </c>
      <c r="E883" s="9">
        <v>22771</v>
      </c>
      <c r="F883" s="9">
        <v>20442</v>
      </c>
      <c r="G883" s="97">
        <v>21404</v>
      </c>
      <c r="H883" s="98">
        <v>0.1139321005772429</v>
      </c>
      <c r="I883" s="98">
        <v>0.28388588182228247</v>
      </c>
    </row>
    <row r="884" spans="1:9" ht="12" customHeight="1" x14ac:dyDescent="0.2">
      <c r="A884" s="6">
        <v>40935</v>
      </c>
      <c r="B884" s="6">
        <v>40571</v>
      </c>
      <c r="C884" s="6">
        <v>39115</v>
      </c>
      <c r="D884" s="6" t="s">
        <v>7</v>
      </c>
      <c r="E884" s="9">
        <v>21906</v>
      </c>
      <c r="F884" s="9">
        <v>20535</v>
      </c>
      <c r="G884" s="97">
        <v>22547</v>
      </c>
      <c r="H884" s="98">
        <v>6.6764061358655979E-2</v>
      </c>
      <c r="I884" s="98">
        <v>0.28007947174662529</v>
      </c>
    </row>
    <row r="885" spans="1:9" ht="12" customHeight="1" x14ac:dyDescent="0.2">
      <c r="A885" s="6">
        <v>40936</v>
      </c>
      <c r="B885" s="6">
        <v>40572</v>
      </c>
      <c r="C885" s="6">
        <v>39116</v>
      </c>
      <c r="D885" s="6" t="s">
        <v>1</v>
      </c>
      <c r="E885" s="9">
        <v>21794</v>
      </c>
      <c r="F885" s="9">
        <v>22649</v>
      </c>
      <c r="G885" s="97">
        <v>25560</v>
      </c>
      <c r="H885" s="98">
        <v>-3.7750011038014897E-2</v>
      </c>
      <c r="I885" s="98">
        <v>5.8218014081087732E-2</v>
      </c>
    </row>
    <row r="886" spans="1:9" ht="12" customHeight="1" x14ac:dyDescent="0.2">
      <c r="A886" s="6">
        <v>40937</v>
      </c>
      <c r="B886" s="6">
        <v>40573</v>
      </c>
      <c r="C886" s="6">
        <v>39117</v>
      </c>
      <c r="D886" s="6" t="s">
        <v>2</v>
      </c>
      <c r="E886" s="9">
        <v>20511</v>
      </c>
      <c r="F886" s="9">
        <v>19031</v>
      </c>
      <c r="G886" s="97">
        <v>19831</v>
      </c>
      <c r="H886" s="98">
        <v>7.7767852451263719E-2</v>
      </c>
      <c r="I886" s="98">
        <v>0.17798070296347346</v>
      </c>
    </row>
    <row r="887" spans="1:9" ht="12" customHeight="1" x14ac:dyDescent="0.2">
      <c r="A887" s="6">
        <v>40938</v>
      </c>
      <c r="B887" s="6">
        <v>40574</v>
      </c>
      <c r="C887" s="6">
        <v>39118</v>
      </c>
      <c r="D887" s="6" t="s">
        <v>3</v>
      </c>
      <c r="E887" s="9">
        <v>19063</v>
      </c>
      <c r="F887" s="9">
        <v>18259</v>
      </c>
      <c r="G887" s="97">
        <v>20060</v>
      </c>
      <c r="H887" s="98">
        <v>4.4033079577194822E-2</v>
      </c>
      <c r="I887" s="98">
        <v>0.17354099975375514</v>
      </c>
    </row>
    <row r="888" spans="1:9" ht="12" customHeight="1" x14ac:dyDescent="0.2">
      <c r="A888" s="6">
        <v>40939</v>
      </c>
      <c r="B888" s="6">
        <v>40575</v>
      </c>
      <c r="C888" s="6">
        <v>39119</v>
      </c>
      <c r="D888" s="6" t="s">
        <v>4</v>
      </c>
      <c r="E888" s="9">
        <v>19698</v>
      </c>
      <c r="F888" s="9">
        <v>19245</v>
      </c>
      <c r="G888" s="97">
        <v>19342</v>
      </c>
      <c r="H888" s="98">
        <v>2.3538581449727092E-2</v>
      </c>
      <c r="I888" s="98">
        <v>0.26961005478569122</v>
      </c>
    </row>
    <row r="889" spans="1:9" ht="12" customHeight="1" x14ac:dyDescent="0.2">
      <c r="A889" s="6">
        <v>40940</v>
      </c>
      <c r="B889" s="6">
        <v>40576</v>
      </c>
      <c r="C889" s="6">
        <v>39120</v>
      </c>
      <c r="D889" s="6" t="s">
        <v>5</v>
      </c>
      <c r="E889" s="9">
        <v>20355</v>
      </c>
      <c r="F889" s="9">
        <v>18016</v>
      </c>
      <c r="G889" s="97">
        <v>20915</v>
      </c>
      <c r="H889" s="98">
        <v>0.12982904085257552</v>
      </c>
      <c r="I889" s="98">
        <v>0.17795138888888884</v>
      </c>
    </row>
    <row r="890" spans="1:9" ht="12" customHeight="1" x14ac:dyDescent="0.2">
      <c r="A890" s="6">
        <v>40941</v>
      </c>
      <c r="B890" s="6">
        <v>40577</v>
      </c>
      <c r="C890" s="6">
        <v>39121</v>
      </c>
      <c r="D890" s="6" t="s">
        <v>6</v>
      </c>
      <c r="E890" s="9">
        <v>22985</v>
      </c>
      <c r="F890" s="9">
        <v>20733</v>
      </c>
      <c r="G890" s="97">
        <v>23177</v>
      </c>
      <c r="H890" s="98">
        <v>0.10861910963198773</v>
      </c>
      <c r="I890" s="98">
        <v>0.25793563922942209</v>
      </c>
    </row>
    <row r="891" spans="1:9" ht="12" customHeight="1" x14ac:dyDescent="0.2">
      <c r="A891" s="6">
        <v>40942</v>
      </c>
      <c r="B891" s="6">
        <v>40578</v>
      </c>
      <c r="C891" s="6">
        <v>39122</v>
      </c>
      <c r="D891" s="6" t="s">
        <v>7</v>
      </c>
      <c r="E891" s="9">
        <v>22096</v>
      </c>
      <c r="F891" s="9">
        <v>20704</v>
      </c>
      <c r="G891" s="97">
        <v>24262</v>
      </c>
      <c r="H891" s="98">
        <v>6.7233384853168543E-2</v>
      </c>
      <c r="I891" s="98">
        <v>0.1104633631520755</v>
      </c>
    </row>
    <row r="892" spans="1:9" ht="12" customHeight="1" x14ac:dyDescent="0.2">
      <c r="A892" s="6">
        <v>40943</v>
      </c>
      <c r="B892" s="6">
        <v>40579</v>
      </c>
      <c r="C892" s="6">
        <v>39123</v>
      </c>
      <c r="D892" s="6" t="s">
        <v>1</v>
      </c>
      <c r="E892" s="9">
        <v>23569</v>
      </c>
      <c r="F892" s="9">
        <v>24312</v>
      </c>
      <c r="G892" s="97">
        <v>25927</v>
      </c>
      <c r="H892" s="98">
        <v>-3.0561039815728885E-2</v>
      </c>
      <c r="I892" s="98">
        <v>4.5281177931523864E-2</v>
      </c>
    </row>
    <row r="893" spans="1:9" ht="12" customHeight="1" x14ac:dyDescent="0.2">
      <c r="A893" s="6">
        <v>40944</v>
      </c>
      <c r="B893" s="6">
        <v>40580</v>
      </c>
      <c r="C893" s="6">
        <v>39124</v>
      </c>
      <c r="D893" s="6" t="s">
        <v>2</v>
      </c>
      <c r="E893" s="9">
        <v>20848</v>
      </c>
      <c r="F893" s="9">
        <v>20069</v>
      </c>
      <c r="G893" s="97">
        <v>22109</v>
      </c>
      <c r="H893" s="98">
        <v>3.8816084508445758E-2</v>
      </c>
      <c r="I893" s="98">
        <v>0.13285877302613702</v>
      </c>
    </row>
    <row r="894" spans="1:9" ht="12" customHeight="1" x14ac:dyDescent="0.2">
      <c r="A894" s="6">
        <v>40945</v>
      </c>
      <c r="B894" s="6">
        <v>40581</v>
      </c>
      <c r="C894" s="6">
        <v>39125</v>
      </c>
      <c r="D894" s="6" t="s">
        <v>3</v>
      </c>
      <c r="E894" s="9">
        <v>20313</v>
      </c>
      <c r="F894" s="9">
        <v>19554</v>
      </c>
      <c r="G894" s="97">
        <v>19750</v>
      </c>
      <c r="H894" s="98">
        <v>3.8815587603559409E-2</v>
      </c>
      <c r="I894" s="98">
        <v>7.8013055245979901E-2</v>
      </c>
    </row>
    <row r="895" spans="1:9" ht="12" customHeight="1" x14ac:dyDescent="0.2">
      <c r="A895" s="6">
        <v>40946</v>
      </c>
      <c r="B895" s="6">
        <v>40582</v>
      </c>
      <c r="C895" s="6">
        <v>39126</v>
      </c>
      <c r="D895" s="6" t="s">
        <v>4</v>
      </c>
      <c r="E895" s="9">
        <v>20143</v>
      </c>
      <c r="F895" s="9">
        <v>19710</v>
      </c>
      <c r="G895" s="97">
        <v>19962</v>
      </c>
      <c r="H895" s="98">
        <v>2.1968543886352165E-2</v>
      </c>
      <c r="I895" s="98">
        <v>1.7580197019449351E-2</v>
      </c>
    </row>
    <row r="896" spans="1:9" ht="12" customHeight="1" x14ac:dyDescent="0.2">
      <c r="A896" s="6">
        <v>40947</v>
      </c>
      <c r="B896" s="6">
        <v>40583</v>
      </c>
      <c r="C896" s="6">
        <v>39127</v>
      </c>
      <c r="D896" s="6" t="s">
        <v>5</v>
      </c>
      <c r="E896" s="9">
        <v>20778</v>
      </c>
      <c r="F896" s="9">
        <v>20906</v>
      </c>
      <c r="G896" s="97">
        <v>23019</v>
      </c>
      <c r="H896" s="98">
        <v>-6.1226442169711737E-3</v>
      </c>
      <c r="I896" s="98">
        <v>5.1305403764420054E-2</v>
      </c>
    </row>
    <row r="897" spans="1:9" ht="12" customHeight="1" x14ac:dyDescent="0.2">
      <c r="A897" s="6">
        <v>40948</v>
      </c>
      <c r="B897" s="6">
        <v>40584</v>
      </c>
      <c r="C897" s="6">
        <v>39128</v>
      </c>
      <c r="D897" s="6" t="s">
        <v>6</v>
      </c>
      <c r="E897" s="9">
        <v>22749</v>
      </c>
      <c r="F897" s="9">
        <v>21750</v>
      </c>
      <c r="G897" s="97">
        <v>24596</v>
      </c>
      <c r="H897" s="98">
        <v>4.5931034482758593E-2</v>
      </c>
      <c r="I897" s="98">
        <v>2.1325312022986376E-2</v>
      </c>
    </row>
    <row r="898" spans="1:9" ht="12" customHeight="1" x14ac:dyDescent="0.2">
      <c r="A898" s="6">
        <v>40949</v>
      </c>
      <c r="B898" s="6">
        <v>40585</v>
      </c>
      <c r="C898" s="6">
        <v>39129</v>
      </c>
      <c r="D898" s="6" t="s">
        <v>7</v>
      </c>
      <c r="E898" s="9">
        <v>22035</v>
      </c>
      <c r="F898" s="9">
        <v>22828</v>
      </c>
      <c r="G898" s="97">
        <v>25747</v>
      </c>
      <c r="H898" s="98">
        <v>-3.4738041002277953E-2</v>
      </c>
      <c r="I898" s="98">
        <v>-2.1931107300767305E-2</v>
      </c>
    </row>
    <row r="899" spans="1:9" ht="12" customHeight="1" x14ac:dyDescent="0.2">
      <c r="A899" s="6">
        <v>40950</v>
      </c>
      <c r="B899" s="6">
        <v>40586</v>
      </c>
      <c r="C899" s="6">
        <v>39130</v>
      </c>
      <c r="D899" s="6" t="s">
        <v>1</v>
      </c>
      <c r="E899" s="9">
        <v>24571</v>
      </c>
      <c r="F899" s="9">
        <v>23941</v>
      </c>
      <c r="G899" s="97">
        <v>26234</v>
      </c>
      <c r="H899" s="98">
        <v>2.6314690280272446E-2</v>
      </c>
      <c r="I899" s="98">
        <v>-2.9696323500375099E-2</v>
      </c>
    </row>
    <row r="900" spans="1:9" ht="12" customHeight="1" x14ac:dyDescent="0.2">
      <c r="A900" s="6">
        <v>40951</v>
      </c>
      <c r="B900" s="6">
        <v>40587</v>
      </c>
      <c r="C900" s="6">
        <v>39131</v>
      </c>
      <c r="D900" s="6" t="s">
        <v>2</v>
      </c>
      <c r="E900" s="9">
        <v>23113</v>
      </c>
      <c r="F900" s="9">
        <v>22323</v>
      </c>
      <c r="G900" s="97">
        <v>24967</v>
      </c>
      <c r="H900" s="98">
        <v>3.5389508578596018E-2</v>
      </c>
      <c r="I900" s="98">
        <v>1.3150396703633938E-2</v>
      </c>
    </row>
    <row r="901" spans="1:9" ht="12" customHeight="1" x14ac:dyDescent="0.2">
      <c r="A901" s="6">
        <v>40952</v>
      </c>
      <c r="B901" s="6">
        <v>40588</v>
      </c>
      <c r="C901" s="6">
        <v>39132</v>
      </c>
      <c r="D901" s="6" t="s">
        <v>3</v>
      </c>
      <c r="E901" s="9">
        <v>21936</v>
      </c>
      <c r="F901" s="9">
        <v>20865.865654509933</v>
      </c>
      <c r="G901" s="97">
        <v>23274</v>
      </c>
      <c r="H901" s="98">
        <v>5.128636229184047E-2</v>
      </c>
      <c r="I901" s="98">
        <v>-1.4953522834433519E-2</v>
      </c>
    </row>
    <row r="902" spans="1:9" ht="12" customHeight="1" x14ac:dyDescent="0.2">
      <c r="A902" s="6">
        <v>40953</v>
      </c>
      <c r="B902" s="6">
        <v>40589</v>
      </c>
      <c r="C902" s="6">
        <v>39133</v>
      </c>
      <c r="D902" s="6" t="s">
        <v>4</v>
      </c>
      <c r="E902" s="9">
        <v>21138</v>
      </c>
      <c r="F902" s="9">
        <v>20555.75716872888</v>
      </c>
      <c r="G902" s="97">
        <v>20186</v>
      </c>
      <c r="H902" s="98">
        <v>2.8325049108717693E-2</v>
      </c>
      <c r="I902" s="98">
        <v>3.6125680113719971E-2</v>
      </c>
    </row>
    <row r="903" spans="1:9" ht="12" customHeight="1" x14ac:dyDescent="0.2">
      <c r="A903" s="6">
        <v>40954</v>
      </c>
      <c r="B903" s="6">
        <v>40590</v>
      </c>
      <c r="C903" s="6">
        <v>39134</v>
      </c>
      <c r="D903" s="6" t="s">
        <v>5</v>
      </c>
      <c r="E903" s="9">
        <v>21914</v>
      </c>
      <c r="F903" s="9">
        <v>21768.511287370628</v>
      </c>
      <c r="G903" s="97">
        <v>20894</v>
      </c>
      <c r="H903" s="98">
        <v>6.6834479725665918E-3</v>
      </c>
      <c r="I903" s="98">
        <v>0.13017019082001036</v>
      </c>
    </row>
    <row r="904" spans="1:9" ht="12" customHeight="1" x14ac:dyDescent="0.2">
      <c r="A904" s="6">
        <v>40955</v>
      </c>
      <c r="B904" s="6">
        <v>40591</v>
      </c>
      <c r="C904" s="6">
        <v>39135</v>
      </c>
      <c r="D904" s="6" t="s">
        <v>6</v>
      </c>
      <c r="E904" s="9">
        <v>24509</v>
      </c>
      <c r="F904" s="9">
        <v>23163</v>
      </c>
      <c r="G904" s="97">
        <v>20527.5</v>
      </c>
      <c r="H904" s="98">
        <v>5.8109916677459683E-2</v>
      </c>
      <c r="I904" s="98">
        <v>0.14043087804197096</v>
      </c>
    </row>
    <row r="905" spans="1:9" ht="12" customHeight="1" x14ac:dyDescent="0.2">
      <c r="A905" s="6">
        <v>40956</v>
      </c>
      <c r="B905" s="6">
        <v>40592</v>
      </c>
      <c r="C905" s="6">
        <v>39136</v>
      </c>
      <c r="D905" s="6" t="s">
        <v>7</v>
      </c>
      <c r="E905" s="9">
        <v>24234</v>
      </c>
      <c r="F905" s="9">
        <v>24465</v>
      </c>
      <c r="G905" s="97">
        <v>22046</v>
      </c>
      <c r="H905" s="98">
        <v>-9.442060085836923E-3</v>
      </c>
      <c r="I905" s="98">
        <v>0.16857941942328103</v>
      </c>
    </row>
    <row r="906" spans="1:9" ht="12" customHeight="1" x14ac:dyDescent="0.2">
      <c r="A906" s="6">
        <v>40957</v>
      </c>
      <c r="B906" s="6">
        <v>40593</v>
      </c>
      <c r="C906" s="6">
        <v>39137</v>
      </c>
      <c r="D906" s="6" t="s">
        <v>1</v>
      </c>
      <c r="E906" s="9">
        <v>25885</v>
      </c>
      <c r="F906" s="9">
        <v>25294</v>
      </c>
      <c r="G906" s="97">
        <v>23009</v>
      </c>
      <c r="H906" s="98">
        <v>2.3365224954534636E-2</v>
      </c>
      <c r="I906" s="98">
        <v>0.15075131146083409</v>
      </c>
    </row>
    <row r="907" spans="1:9" ht="12" customHeight="1" x14ac:dyDescent="0.2">
      <c r="A907" s="6">
        <v>40958</v>
      </c>
      <c r="B907" s="6">
        <v>40594</v>
      </c>
      <c r="C907" s="6">
        <v>39138</v>
      </c>
      <c r="D907" s="6" t="s">
        <v>2</v>
      </c>
      <c r="E907" s="9">
        <v>24363</v>
      </c>
      <c r="F907" s="9">
        <v>23911</v>
      </c>
      <c r="G907" s="97">
        <v>21211</v>
      </c>
      <c r="H907" s="98">
        <v>1.8903433566141103E-2</v>
      </c>
      <c r="I907" s="98">
        <v>0.2122101701661856</v>
      </c>
    </row>
    <row r="908" spans="1:9" ht="12" customHeight="1" x14ac:dyDescent="0.2">
      <c r="A908" s="6">
        <v>40959</v>
      </c>
      <c r="B908" s="6">
        <v>40595</v>
      </c>
      <c r="C908" s="6">
        <v>39139</v>
      </c>
      <c r="D908" s="6" t="s">
        <v>3</v>
      </c>
      <c r="E908" s="9">
        <v>22904</v>
      </c>
      <c r="F908" s="9">
        <v>23243.13636363636</v>
      </c>
      <c r="G908" s="97">
        <v>17765</v>
      </c>
      <c r="H908" s="98">
        <v>-1.4590817621624175E-2</v>
      </c>
      <c r="I908" s="98">
        <v>0.23272335844994618</v>
      </c>
    </row>
    <row r="909" spans="1:9" ht="12" customHeight="1" x14ac:dyDescent="0.2">
      <c r="A909" s="6">
        <v>40960</v>
      </c>
      <c r="B909" s="6">
        <v>40596</v>
      </c>
      <c r="C909" s="6">
        <v>39140</v>
      </c>
      <c r="D909" s="6" t="s">
        <v>4</v>
      </c>
      <c r="E909" s="9">
        <v>21941</v>
      </c>
      <c r="F909" s="9">
        <v>20866</v>
      </c>
      <c r="G909" s="97">
        <v>16659</v>
      </c>
      <c r="H909" s="98">
        <v>5.1519217866385469E-2</v>
      </c>
      <c r="I909" s="98">
        <v>0.33745809204510824</v>
      </c>
    </row>
    <row r="910" spans="1:9" ht="12" customHeight="1" x14ac:dyDescent="0.2">
      <c r="A910" s="6">
        <v>40961</v>
      </c>
      <c r="B910" s="6">
        <v>40597</v>
      </c>
      <c r="C910" s="6">
        <v>39141</v>
      </c>
      <c r="D910" s="6" t="s">
        <v>5</v>
      </c>
      <c r="E910" s="9">
        <v>21166</v>
      </c>
      <c r="F910" s="9">
        <v>20203</v>
      </c>
      <c r="G910" s="97">
        <v>18891</v>
      </c>
      <c r="H910" s="98">
        <v>4.7666188189872782E-2</v>
      </c>
      <c r="I910" s="98">
        <v>0.25569530137636454</v>
      </c>
    </row>
    <row r="911" spans="1:9" ht="12" customHeight="1" x14ac:dyDescent="0.2">
      <c r="A911" s="6">
        <v>40962</v>
      </c>
      <c r="B911" s="6">
        <v>40598</v>
      </c>
      <c r="C911" s="6">
        <v>39142</v>
      </c>
      <c r="D911" s="6" t="s">
        <v>6</v>
      </c>
      <c r="E911" s="9">
        <v>23233</v>
      </c>
      <c r="F911" s="9">
        <v>20552</v>
      </c>
      <c r="G911" s="97">
        <v>20495</v>
      </c>
      <c r="H911" s="98">
        <v>0.13044959128065403</v>
      </c>
      <c r="I911" s="98">
        <v>0.17362093352192365</v>
      </c>
    </row>
    <row r="912" spans="1:9" ht="12" customHeight="1" x14ac:dyDescent="0.2">
      <c r="A912" s="6">
        <v>40963</v>
      </c>
      <c r="B912" s="6">
        <v>40599</v>
      </c>
      <c r="C912" s="6">
        <v>39143</v>
      </c>
      <c r="D912" s="6" t="s">
        <v>7</v>
      </c>
      <c r="E912" s="9">
        <v>20945</v>
      </c>
      <c r="F912" s="9">
        <v>20794</v>
      </c>
      <c r="G912" s="97">
        <v>21798</v>
      </c>
      <c r="H912" s="98">
        <v>7.2617101086851488E-3</v>
      </c>
      <c r="I912" s="98">
        <v>8.5739463998755872E-2</v>
      </c>
    </row>
    <row r="913" spans="1:9" ht="12" customHeight="1" x14ac:dyDescent="0.2">
      <c r="A913" s="6">
        <v>40964</v>
      </c>
      <c r="B913" s="6">
        <v>40600</v>
      </c>
      <c r="C913" s="6">
        <v>39144</v>
      </c>
      <c r="D913" s="6" t="s">
        <v>1</v>
      </c>
      <c r="E913" s="9">
        <v>23607</v>
      </c>
      <c r="F913" s="9">
        <v>23216</v>
      </c>
      <c r="G913" s="97">
        <v>25373</v>
      </c>
      <c r="H913" s="98">
        <v>1.6841833218470104E-2</v>
      </c>
      <c r="I913" s="98">
        <v>8.9084701974533997E-2</v>
      </c>
    </row>
    <row r="914" spans="1:9" ht="12" customHeight="1" x14ac:dyDescent="0.2">
      <c r="A914" s="6">
        <v>40965</v>
      </c>
      <c r="B914" s="6">
        <v>40601</v>
      </c>
      <c r="C914" s="6">
        <v>39145</v>
      </c>
      <c r="D914" s="6" t="s">
        <v>2</v>
      </c>
      <c r="E914" s="9">
        <v>20401</v>
      </c>
      <c r="F914" s="9">
        <v>20996</v>
      </c>
      <c r="G914" s="97">
        <v>21394</v>
      </c>
      <c r="H914" s="98">
        <v>-2.8338731186892785E-2</v>
      </c>
      <c r="I914" s="98">
        <v>1.8169318405028001E-3</v>
      </c>
    </row>
    <row r="915" spans="1:9" ht="12" customHeight="1" x14ac:dyDescent="0.2">
      <c r="A915" s="6">
        <v>40966</v>
      </c>
      <c r="B915" s="6">
        <v>40602</v>
      </c>
      <c r="C915" s="6">
        <v>39146</v>
      </c>
      <c r="D915" s="6" t="s">
        <v>3</v>
      </c>
      <c r="E915" s="9">
        <v>20478</v>
      </c>
      <c r="F915" s="9">
        <v>19890</v>
      </c>
      <c r="G915" s="97">
        <v>19527</v>
      </c>
      <c r="H915" s="98">
        <v>2.9562594268476516E-2</v>
      </c>
      <c r="I915" s="98">
        <v>9.1810620601407544E-2</v>
      </c>
    </row>
    <row r="916" spans="1:9" ht="12" customHeight="1" x14ac:dyDescent="0.2">
      <c r="A916" s="6">
        <v>40967</v>
      </c>
      <c r="B916" s="6">
        <v>40603</v>
      </c>
      <c r="C916" s="6">
        <v>39147</v>
      </c>
      <c r="D916" s="6" t="s">
        <v>4</v>
      </c>
      <c r="E916" s="9">
        <v>18747</v>
      </c>
      <c r="F916" s="9">
        <v>20143</v>
      </c>
      <c r="G916" s="97">
        <v>18072</v>
      </c>
      <c r="H916" s="98">
        <v>-6.9304473017921864E-2</v>
      </c>
      <c r="I916" s="98">
        <v>0.10530039502387822</v>
      </c>
    </row>
    <row r="917" spans="1:9" ht="12" customHeight="1" x14ac:dyDescent="0.2">
      <c r="A917" s="6">
        <v>40968</v>
      </c>
      <c r="B917" s="6">
        <v>40604</v>
      </c>
      <c r="C917" s="6">
        <v>39148</v>
      </c>
      <c r="D917" s="6" t="s">
        <v>5</v>
      </c>
      <c r="E917" s="9">
        <v>20444</v>
      </c>
      <c r="F917" s="9">
        <v>19423</v>
      </c>
      <c r="G917" s="97">
        <v>20852</v>
      </c>
      <c r="H917" s="98">
        <v>5.2566544817999272E-2</v>
      </c>
      <c r="I917" s="98">
        <v>0.11624351624351625</v>
      </c>
    </row>
    <row r="918" spans="1:9" ht="12" customHeight="1" x14ac:dyDescent="0.2">
      <c r="A918" s="6">
        <v>40969</v>
      </c>
      <c r="B918" s="6">
        <v>40605</v>
      </c>
      <c r="C918" s="6">
        <v>39149</v>
      </c>
      <c r="D918" s="6" t="s">
        <v>6</v>
      </c>
      <c r="E918" s="9">
        <v>22996</v>
      </c>
      <c r="F918" s="9">
        <v>21246</v>
      </c>
      <c r="G918" s="97">
        <v>21419</v>
      </c>
      <c r="H918" s="98">
        <v>8.2368445825096392E-2</v>
      </c>
      <c r="I918" s="98">
        <v>0.17988712160082088</v>
      </c>
    </row>
    <row r="919" spans="1:9" ht="12" customHeight="1" x14ac:dyDescent="0.2">
      <c r="A919" s="6">
        <v>40970</v>
      </c>
      <c r="B919" s="6">
        <v>40606</v>
      </c>
      <c r="C919" s="6">
        <v>39150</v>
      </c>
      <c r="D919" s="6" t="s">
        <v>7</v>
      </c>
      <c r="E919" s="9">
        <v>21971</v>
      </c>
      <c r="F919" s="9">
        <v>21775</v>
      </c>
      <c r="G919" s="97">
        <v>22366</v>
      </c>
      <c r="H919" s="98">
        <v>9.0011481056258003E-3</v>
      </c>
      <c r="I919" s="98">
        <v>8.8805193518013859E-2</v>
      </c>
    </row>
    <row r="920" spans="1:9" ht="12" customHeight="1" x14ac:dyDescent="0.2">
      <c r="A920" s="6">
        <v>40971</v>
      </c>
      <c r="B920" s="6">
        <v>40607</v>
      </c>
      <c r="C920" s="6">
        <v>39151</v>
      </c>
      <c r="D920" s="6" t="s">
        <v>1</v>
      </c>
      <c r="E920" s="9">
        <v>22717</v>
      </c>
      <c r="F920" s="9">
        <v>23482</v>
      </c>
      <c r="G920" s="97">
        <v>24340</v>
      </c>
      <c r="H920" s="98">
        <v>-3.2578144962098654E-2</v>
      </c>
      <c r="I920" s="98">
        <v>4.1252234496035101E-2</v>
      </c>
    </row>
    <row r="921" spans="1:9" ht="12" customHeight="1" x14ac:dyDescent="0.2">
      <c r="A921" s="6">
        <v>40972</v>
      </c>
      <c r="B921" s="6">
        <v>40608</v>
      </c>
      <c r="C921" s="6">
        <v>39152</v>
      </c>
      <c r="D921" s="6" t="s">
        <v>2</v>
      </c>
      <c r="E921" s="9">
        <v>22095</v>
      </c>
      <c r="F921" s="9">
        <v>20682</v>
      </c>
      <c r="G921" s="97">
        <v>22518</v>
      </c>
      <c r="H921" s="98">
        <v>6.8320278503046117E-2</v>
      </c>
      <c r="I921" s="98">
        <v>6.1749159058145153E-2</v>
      </c>
    </row>
    <row r="922" spans="1:9" ht="12" customHeight="1" x14ac:dyDescent="0.2">
      <c r="A922" s="6">
        <v>40973</v>
      </c>
      <c r="B922" s="6">
        <v>40609</v>
      </c>
      <c r="C922" s="6">
        <v>39153</v>
      </c>
      <c r="D922" s="6" t="s">
        <v>3</v>
      </c>
      <c r="E922" s="9">
        <v>21475</v>
      </c>
      <c r="F922" s="9">
        <v>19358</v>
      </c>
      <c r="G922" s="97">
        <v>18896</v>
      </c>
      <c r="H922" s="98">
        <v>0.10936047112304981</v>
      </c>
      <c r="I922" s="98">
        <v>0.13354447083663246</v>
      </c>
    </row>
    <row r="923" spans="1:9" ht="12" customHeight="1" x14ac:dyDescent="0.2">
      <c r="A923" s="6">
        <v>40974</v>
      </c>
      <c r="B923" s="6">
        <v>40610</v>
      </c>
      <c r="C923" s="6">
        <v>39154</v>
      </c>
      <c r="D923" s="6" t="s">
        <v>4</v>
      </c>
      <c r="E923" s="9">
        <v>20484</v>
      </c>
      <c r="F923" s="9">
        <v>18446</v>
      </c>
      <c r="G923" s="97">
        <v>16754</v>
      </c>
      <c r="H923" s="98">
        <v>0.1104846579204164</v>
      </c>
      <c r="I923" s="98">
        <v>0.19768461673390636</v>
      </c>
    </row>
    <row r="924" spans="1:9" ht="12" customHeight="1" x14ac:dyDescent="0.2">
      <c r="A924" s="6">
        <v>40975</v>
      </c>
      <c r="B924" s="6">
        <v>40611</v>
      </c>
      <c r="C924" s="6">
        <v>39155</v>
      </c>
      <c r="D924" s="6" t="s">
        <v>5</v>
      </c>
      <c r="E924" s="9">
        <v>22054</v>
      </c>
      <c r="F924" s="9">
        <v>20354</v>
      </c>
      <c r="G924" s="97">
        <v>21918</v>
      </c>
      <c r="H924" s="98">
        <v>8.3521666502898606E-2</v>
      </c>
      <c r="I924" s="98">
        <v>0.15351221298185047</v>
      </c>
    </row>
    <row r="925" spans="1:9" ht="12" customHeight="1" x14ac:dyDescent="0.2">
      <c r="A925" s="6">
        <v>40976</v>
      </c>
      <c r="B925" s="6">
        <v>40612</v>
      </c>
      <c r="C925" s="6">
        <v>39156</v>
      </c>
      <c r="D925" s="6" t="s">
        <v>6</v>
      </c>
      <c r="E925" s="9">
        <v>23888</v>
      </c>
      <c r="F925" s="9">
        <v>23193</v>
      </c>
      <c r="G925" s="97">
        <v>25199</v>
      </c>
      <c r="H925" s="98">
        <v>2.9965937998533976E-2</v>
      </c>
      <c r="I925" s="98">
        <v>6.8145233410838779E-2</v>
      </c>
    </row>
    <row r="926" spans="1:9" ht="12" customHeight="1" x14ac:dyDescent="0.2">
      <c r="A926" s="6">
        <v>40977</v>
      </c>
      <c r="B926" s="6">
        <v>40613</v>
      </c>
      <c r="C926" s="6">
        <v>39157</v>
      </c>
      <c r="D926" s="6" t="s">
        <v>7</v>
      </c>
      <c r="E926" s="9">
        <v>23422</v>
      </c>
      <c r="F926" s="9">
        <v>19811</v>
      </c>
      <c r="G926" s="97">
        <v>26424</v>
      </c>
      <c r="H926" s="98">
        <v>0.18227247488768872</v>
      </c>
      <c r="I926" s="98">
        <v>7.1896023065305847E-2</v>
      </c>
    </row>
    <row r="927" spans="1:9" ht="12" customHeight="1" x14ac:dyDescent="0.2">
      <c r="A927" s="6">
        <v>40978</v>
      </c>
      <c r="B927" s="6">
        <v>40614</v>
      </c>
      <c r="C927" s="6">
        <v>39158</v>
      </c>
      <c r="D927" s="6" t="s">
        <v>1</v>
      </c>
      <c r="E927" s="9">
        <v>25212</v>
      </c>
      <c r="F927" s="9">
        <v>24489</v>
      </c>
      <c r="G927" s="97">
        <v>27195</v>
      </c>
      <c r="H927" s="98">
        <v>2.9523459512434069E-2</v>
      </c>
      <c r="I927" s="98">
        <v>0.10588648127028688</v>
      </c>
    </row>
    <row r="928" spans="1:9" ht="12" customHeight="1" x14ac:dyDescent="0.2">
      <c r="A928" s="6">
        <v>40979</v>
      </c>
      <c r="B928" s="6">
        <v>40615</v>
      </c>
      <c r="C928" s="6">
        <v>39159</v>
      </c>
      <c r="D928" s="6" t="s">
        <v>2</v>
      </c>
      <c r="E928" s="9">
        <v>25212</v>
      </c>
      <c r="F928" s="9">
        <v>22773</v>
      </c>
      <c r="G928" s="97">
        <v>26058</v>
      </c>
      <c r="H928" s="98">
        <v>0.10710051376630214</v>
      </c>
      <c r="I928" s="98">
        <v>0.13988606564788864</v>
      </c>
    </row>
    <row r="929" spans="1:9" ht="12" customHeight="1" x14ac:dyDescent="0.2">
      <c r="A929" s="6">
        <v>40980</v>
      </c>
      <c r="B929" s="6">
        <v>40616</v>
      </c>
      <c r="C929" s="6">
        <v>39160</v>
      </c>
      <c r="D929" s="6" t="s">
        <v>3</v>
      </c>
      <c r="E929" s="9">
        <v>23317</v>
      </c>
      <c r="F929" s="9">
        <v>20474</v>
      </c>
      <c r="G929" s="97">
        <v>22966</v>
      </c>
      <c r="H929" s="98">
        <v>0.13885904073459021</v>
      </c>
      <c r="I929" s="98">
        <v>0.10901307966706297</v>
      </c>
    </row>
    <row r="930" spans="1:9" ht="12" customHeight="1" x14ac:dyDescent="0.2">
      <c r="A930" s="6">
        <v>40981</v>
      </c>
      <c r="B930" s="6">
        <v>40617</v>
      </c>
      <c r="C930" s="6">
        <v>39161</v>
      </c>
      <c r="D930" s="6" t="s">
        <v>4</v>
      </c>
      <c r="E930" s="9">
        <v>21409</v>
      </c>
      <c r="F930" s="9">
        <v>20499</v>
      </c>
      <c r="G930" s="97">
        <v>23589</v>
      </c>
      <c r="H930" s="98">
        <v>4.4392409385823672E-2</v>
      </c>
      <c r="I930" s="98">
        <v>0.21407508222751503</v>
      </c>
    </row>
    <row r="931" spans="1:9" ht="12" customHeight="1" x14ac:dyDescent="0.2">
      <c r="A931" s="6">
        <v>40982</v>
      </c>
      <c r="B931" s="6">
        <v>40618</v>
      </c>
      <c r="C931" s="6">
        <v>39162</v>
      </c>
      <c r="D931" s="6" t="s">
        <v>5</v>
      </c>
      <c r="E931" s="9">
        <v>22304</v>
      </c>
      <c r="F931" s="9">
        <v>20963</v>
      </c>
      <c r="G931" s="97">
        <v>25359</v>
      </c>
      <c r="H931" s="98">
        <v>6.3969851643371545E-2</v>
      </c>
      <c r="I931" s="98">
        <v>0.14157027331354288</v>
      </c>
    </row>
    <row r="932" spans="1:9" ht="12" customHeight="1" x14ac:dyDescent="0.2">
      <c r="A932" s="6">
        <v>40983</v>
      </c>
      <c r="B932" s="6">
        <v>40619</v>
      </c>
      <c r="C932" s="6">
        <v>39163</v>
      </c>
      <c r="D932" s="6" t="s">
        <v>6</v>
      </c>
      <c r="E932" s="9">
        <v>24550</v>
      </c>
      <c r="F932" s="9">
        <v>22345</v>
      </c>
      <c r="G932" s="97">
        <v>26216</v>
      </c>
      <c r="H932" s="98">
        <v>9.8679794137390919E-2</v>
      </c>
      <c r="I932" s="98">
        <v>0.11677205113041889</v>
      </c>
    </row>
    <row r="933" spans="1:9" ht="12" customHeight="1" x14ac:dyDescent="0.2">
      <c r="A933" s="6">
        <v>40984</v>
      </c>
      <c r="B933" s="6">
        <v>40620</v>
      </c>
      <c r="C933" s="6">
        <v>39164</v>
      </c>
      <c r="D933" s="6" t="s">
        <v>7</v>
      </c>
      <c r="E933" s="9">
        <v>25137</v>
      </c>
      <c r="F933" s="9">
        <v>23883</v>
      </c>
      <c r="G933" s="97">
        <v>25932</v>
      </c>
      <c r="H933" s="98">
        <v>5.2505966587112152E-2</v>
      </c>
      <c r="I933" s="98">
        <v>5.9336676640397767E-2</v>
      </c>
    </row>
    <row r="934" spans="1:9" ht="12" customHeight="1" x14ac:dyDescent="0.2">
      <c r="A934" s="6">
        <v>40985</v>
      </c>
      <c r="B934" s="6">
        <v>40621</v>
      </c>
      <c r="C934" s="6">
        <v>39165</v>
      </c>
      <c r="D934" s="6" t="s">
        <v>1</v>
      </c>
      <c r="E934" s="9">
        <v>25935</v>
      </c>
      <c r="F934" s="9">
        <v>25496</v>
      </c>
      <c r="G934" s="97">
        <v>27045</v>
      </c>
      <c r="H934" s="98">
        <v>1.7218387197991847E-2</v>
      </c>
      <c r="I934" s="98">
        <v>7.3646299056135067E-2</v>
      </c>
    </row>
    <row r="935" spans="1:9" ht="12" customHeight="1" x14ac:dyDescent="0.2">
      <c r="A935" s="6">
        <v>40986</v>
      </c>
      <c r="B935" s="6">
        <v>40622</v>
      </c>
      <c r="C935" s="6">
        <v>39166</v>
      </c>
      <c r="D935" s="6" t="s">
        <v>2</v>
      </c>
      <c r="E935" s="9">
        <v>24588</v>
      </c>
      <c r="F935" s="9">
        <v>23094</v>
      </c>
      <c r="G935" s="97">
        <v>25424</v>
      </c>
      <c r="H935" s="98">
        <v>6.4692127825409118E-2</v>
      </c>
      <c r="I935" s="98">
        <v>4.283654253965552E-2</v>
      </c>
    </row>
    <row r="936" spans="1:9" ht="12" customHeight="1" x14ac:dyDescent="0.2">
      <c r="A936" s="6">
        <v>40987</v>
      </c>
      <c r="B936" s="6">
        <v>40623</v>
      </c>
      <c r="C936" s="6">
        <v>39167</v>
      </c>
      <c r="D936" s="6" t="s">
        <v>3</v>
      </c>
      <c r="E936" s="9">
        <v>23436</v>
      </c>
      <c r="F936" s="9">
        <v>21809</v>
      </c>
      <c r="G936" s="97">
        <v>25115</v>
      </c>
      <c r="H936" s="98">
        <v>7.4602228437800955E-2</v>
      </c>
      <c r="I936" s="98">
        <v>5.6579955818042427E-2</v>
      </c>
    </row>
    <row r="937" spans="1:9" ht="12" customHeight="1" x14ac:dyDescent="0.2">
      <c r="A937" s="6">
        <v>40988</v>
      </c>
      <c r="B937" s="6">
        <v>40624</v>
      </c>
      <c r="C937" s="6">
        <v>39168</v>
      </c>
      <c r="D937" s="6" t="s">
        <v>4</v>
      </c>
      <c r="E937" s="9">
        <v>22093</v>
      </c>
      <c r="F937" s="9">
        <v>20450</v>
      </c>
      <c r="G937" s="97">
        <v>24364</v>
      </c>
      <c r="H937" s="98">
        <v>8.0342298288508474E-2</v>
      </c>
      <c r="I937" s="98">
        <v>9.0312392044613388E-2</v>
      </c>
    </row>
    <row r="938" spans="1:9" ht="12" customHeight="1" x14ac:dyDescent="0.2">
      <c r="A938" s="6">
        <v>40989</v>
      </c>
      <c r="B938" s="6">
        <v>40625</v>
      </c>
      <c r="C938" s="6">
        <v>39169</v>
      </c>
      <c r="D938" s="6" t="s">
        <v>5</v>
      </c>
      <c r="E938" s="9">
        <v>21924</v>
      </c>
      <c r="F938" s="9">
        <v>19522</v>
      </c>
      <c r="G938" s="97">
        <v>23384</v>
      </c>
      <c r="H938" s="98">
        <v>0.12304067206228875</v>
      </c>
      <c r="I938" s="98">
        <v>-1.1051468266498277E-2</v>
      </c>
    </row>
    <row r="939" spans="1:9" ht="12" customHeight="1" x14ac:dyDescent="0.2">
      <c r="A939" s="6">
        <v>40990</v>
      </c>
      <c r="B939" s="6">
        <v>40626</v>
      </c>
      <c r="C939" s="6">
        <v>39170</v>
      </c>
      <c r="D939" s="6" t="s">
        <v>6</v>
      </c>
      <c r="E939" s="9">
        <v>25481</v>
      </c>
      <c r="F939" s="9">
        <v>21186</v>
      </c>
      <c r="G939" s="97">
        <v>24503</v>
      </c>
      <c r="H939" s="98">
        <v>0.20272821674690844</v>
      </c>
      <c r="I939" s="98">
        <v>8.7027003967407479E-2</v>
      </c>
    </row>
    <row r="940" spans="1:9" ht="12" customHeight="1" x14ac:dyDescent="0.2">
      <c r="A940" s="6">
        <v>40991</v>
      </c>
      <c r="B940" s="6">
        <v>40627</v>
      </c>
      <c r="C940" s="6">
        <v>39171</v>
      </c>
      <c r="D940" s="6" t="s">
        <v>7</v>
      </c>
      <c r="E940" s="9">
        <v>25779</v>
      </c>
      <c r="F940" s="9">
        <v>23058</v>
      </c>
      <c r="G940" s="97">
        <v>24541</v>
      </c>
      <c r="H940" s="98">
        <v>0.11800676554774925</v>
      </c>
      <c r="I940" s="98">
        <v>6.7453416149068302E-2</v>
      </c>
    </row>
    <row r="941" spans="1:9" ht="12" customHeight="1" x14ac:dyDescent="0.2">
      <c r="A941" s="6">
        <v>40992</v>
      </c>
      <c r="B941" s="6">
        <v>40628</v>
      </c>
      <c r="C941" s="6">
        <v>39172</v>
      </c>
      <c r="D941" s="6" t="s">
        <v>1</v>
      </c>
      <c r="E941" s="9">
        <v>27450</v>
      </c>
      <c r="F941" s="9">
        <v>24692</v>
      </c>
      <c r="G941" s="97">
        <v>26704</v>
      </c>
      <c r="H941" s="98">
        <v>0.11169609590150653</v>
      </c>
      <c r="I941" s="98">
        <v>7.1303126097646663E-2</v>
      </c>
    </row>
    <row r="942" spans="1:9" ht="12" customHeight="1" x14ac:dyDescent="0.2">
      <c r="A942" s="6">
        <v>40993</v>
      </c>
      <c r="B942" s="6">
        <v>40629</v>
      </c>
      <c r="C942" s="6">
        <v>39173</v>
      </c>
      <c r="D942" s="6" t="s">
        <v>2</v>
      </c>
      <c r="E942" s="9">
        <v>25428</v>
      </c>
      <c r="F942" s="9">
        <v>22666</v>
      </c>
      <c r="G942" s="97">
        <v>24498</v>
      </c>
      <c r="H942" s="98">
        <v>0.12185652519191748</v>
      </c>
      <c r="I942" s="98">
        <v>3.741177430541387E-2</v>
      </c>
    </row>
    <row r="943" spans="1:9" ht="12" customHeight="1" x14ac:dyDescent="0.2">
      <c r="A943" s="6">
        <v>40994</v>
      </c>
      <c r="B943" s="6">
        <v>40630</v>
      </c>
      <c r="C943" s="6">
        <v>39174</v>
      </c>
      <c r="D943" s="6" t="s">
        <v>3</v>
      </c>
      <c r="E943" s="9">
        <v>24164</v>
      </c>
      <c r="F943" s="9">
        <v>21999</v>
      </c>
      <c r="G943" s="97">
        <v>22859</v>
      </c>
      <c r="H943" s="98">
        <v>9.8413564252920693E-2</v>
      </c>
      <c r="I943" s="98">
        <v>1.7817278126447844E-2</v>
      </c>
    </row>
    <row r="944" spans="1:9" ht="12" customHeight="1" x14ac:dyDescent="0.2">
      <c r="A944" s="6">
        <v>40995</v>
      </c>
      <c r="B944" s="6">
        <v>40631</v>
      </c>
      <c r="C944" s="6">
        <v>39175</v>
      </c>
      <c r="D944" s="6" t="s">
        <v>4</v>
      </c>
      <c r="E944" s="9">
        <v>22952</v>
      </c>
      <c r="F944" s="9">
        <v>20434</v>
      </c>
      <c r="G944" s="97">
        <v>22274</v>
      </c>
      <c r="H944" s="98">
        <v>0.12322599588920435</v>
      </c>
      <c r="I944" s="98">
        <v>5.2699169839012905E-2</v>
      </c>
    </row>
    <row r="945" spans="1:9" ht="12" customHeight="1" x14ac:dyDescent="0.2">
      <c r="A945" s="6">
        <v>40996</v>
      </c>
      <c r="B945" s="6">
        <v>40632</v>
      </c>
      <c r="C945" s="6">
        <v>39176</v>
      </c>
      <c r="D945" s="6" t="s">
        <v>5</v>
      </c>
      <c r="E945" s="9">
        <v>23305</v>
      </c>
      <c r="F945" s="9">
        <v>20582</v>
      </c>
      <c r="G945" s="97">
        <v>21151</v>
      </c>
      <c r="H945" s="98">
        <v>0.13230006802060057</v>
      </c>
      <c r="I945" s="98">
        <v>0.12851677884848201</v>
      </c>
    </row>
    <row r="946" spans="1:9" ht="12" customHeight="1" x14ac:dyDescent="0.2">
      <c r="A946" s="6">
        <v>40997</v>
      </c>
      <c r="B946" s="6">
        <v>40633</v>
      </c>
      <c r="C946" s="6">
        <v>39177</v>
      </c>
      <c r="D946" s="6" t="s">
        <v>6</v>
      </c>
      <c r="E946" s="9">
        <v>24646</v>
      </c>
      <c r="F946" s="9">
        <v>21542</v>
      </c>
      <c r="G946" s="97">
        <v>22468</v>
      </c>
      <c r="H946" s="98">
        <v>0.14409061368489473</v>
      </c>
      <c r="I946" s="98">
        <v>4.858747447243017E-2</v>
      </c>
    </row>
    <row r="947" spans="1:9" ht="12" customHeight="1" x14ac:dyDescent="0.2">
      <c r="A947" s="6">
        <v>40998</v>
      </c>
      <c r="B947" s="6">
        <v>40634</v>
      </c>
      <c r="C947" s="6">
        <v>39178</v>
      </c>
      <c r="D947" s="6" t="s">
        <v>7</v>
      </c>
      <c r="E947" s="9">
        <v>23876</v>
      </c>
      <c r="F947" s="9">
        <v>22564</v>
      </c>
      <c r="G947" s="97">
        <v>20347</v>
      </c>
      <c r="H947" s="98">
        <v>5.8145718844176519E-2</v>
      </c>
      <c r="I947" s="98">
        <v>2.8295792239114492E-2</v>
      </c>
    </row>
    <row r="948" spans="1:9" ht="12" customHeight="1" x14ac:dyDescent="0.2">
      <c r="A948" s="6">
        <v>40999</v>
      </c>
      <c r="B948" s="6">
        <v>40635</v>
      </c>
      <c r="C948" s="6">
        <v>39179</v>
      </c>
      <c r="D948" s="6" t="s">
        <v>1</v>
      </c>
      <c r="E948" s="9">
        <v>25807</v>
      </c>
      <c r="F948" s="9">
        <v>24005</v>
      </c>
      <c r="G948" s="97">
        <v>22760</v>
      </c>
      <c r="H948" s="98">
        <v>7.5067694230368742E-2</v>
      </c>
      <c r="I948" s="98">
        <v>0.10037095467530799</v>
      </c>
    </row>
    <row r="949" spans="1:9" ht="12" customHeight="1" x14ac:dyDescent="0.2">
      <c r="A949" s="6">
        <v>41000</v>
      </c>
      <c r="B949" s="6">
        <v>40636</v>
      </c>
      <c r="C949" s="6">
        <v>39180</v>
      </c>
      <c r="D949" s="6" t="s">
        <v>2</v>
      </c>
      <c r="E949" s="9">
        <v>25542</v>
      </c>
      <c r="F949" s="9">
        <v>21028</v>
      </c>
      <c r="G949" s="97">
        <v>21348</v>
      </c>
      <c r="H949" s="98">
        <v>0.21466615940650557</v>
      </c>
      <c r="I949" s="98">
        <v>0.18855281526291301</v>
      </c>
    </row>
    <row r="950" spans="1:9" ht="12" customHeight="1" x14ac:dyDescent="0.2">
      <c r="A950" s="6">
        <v>41001</v>
      </c>
      <c r="B950" s="6">
        <v>40637</v>
      </c>
      <c r="C950" s="6">
        <v>39181</v>
      </c>
      <c r="D950" s="6" t="s">
        <v>3</v>
      </c>
      <c r="E950" s="9">
        <v>23064</v>
      </c>
      <c r="F950" s="9">
        <v>19361</v>
      </c>
      <c r="G950" s="97">
        <v>20845</v>
      </c>
      <c r="H950" s="98">
        <v>0.19126078198440166</v>
      </c>
      <c r="I950" s="98">
        <v>0.12887279134648333</v>
      </c>
    </row>
    <row r="951" spans="1:9" ht="12" customHeight="1" x14ac:dyDescent="0.2">
      <c r="A951" s="6">
        <v>41002</v>
      </c>
      <c r="B951" s="6">
        <v>40638</v>
      </c>
      <c r="C951" s="6">
        <v>39182</v>
      </c>
      <c r="D951" s="6" t="s">
        <v>4</v>
      </c>
      <c r="E951" s="9">
        <v>22272</v>
      </c>
      <c r="F951" s="9">
        <v>17537</v>
      </c>
      <c r="G951" s="97">
        <v>17884</v>
      </c>
      <c r="H951" s="98">
        <v>0.27000057022295709</v>
      </c>
      <c r="I951" s="98">
        <v>0.19216357991649713</v>
      </c>
    </row>
    <row r="952" spans="1:9" ht="12" customHeight="1" x14ac:dyDescent="0.2">
      <c r="A952" s="6">
        <v>41003</v>
      </c>
      <c r="B952" s="6">
        <v>40639</v>
      </c>
      <c r="C952" s="6">
        <v>39183</v>
      </c>
      <c r="D952" s="6" t="s">
        <v>5</v>
      </c>
      <c r="E952" s="9">
        <v>22155</v>
      </c>
      <c r="F952" s="9">
        <v>17818</v>
      </c>
      <c r="G952" s="97">
        <v>17844</v>
      </c>
      <c r="H952" s="98">
        <v>0.24340554495454025</v>
      </c>
      <c r="I952" s="98">
        <v>0.28725814885828838</v>
      </c>
    </row>
    <row r="953" spans="1:9" ht="12" customHeight="1" x14ac:dyDescent="0.2">
      <c r="A953" s="6">
        <v>41004</v>
      </c>
      <c r="B953" s="6">
        <v>40640</v>
      </c>
      <c r="C953" s="6">
        <v>39184</v>
      </c>
      <c r="D953" s="6" t="s">
        <v>6</v>
      </c>
      <c r="E953" s="9">
        <v>23119</v>
      </c>
      <c r="F953" s="9">
        <v>19461</v>
      </c>
      <c r="G953" s="97">
        <v>21194</v>
      </c>
      <c r="H953" s="98">
        <v>0.1879656749396228</v>
      </c>
      <c r="I953" s="98">
        <v>0.22154707809362773</v>
      </c>
    </row>
    <row r="954" spans="1:9" ht="12" customHeight="1" x14ac:dyDescent="0.2">
      <c r="A954" s="6">
        <v>41005</v>
      </c>
      <c r="B954" s="6">
        <v>40641</v>
      </c>
      <c r="C954" s="6">
        <v>39185</v>
      </c>
      <c r="D954" s="6" t="s">
        <v>7</v>
      </c>
      <c r="E954" s="9">
        <v>23202</v>
      </c>
      <c r="F954" s="9">
        <v>21125</v>
      </c>
      <c r="G954" s="97">
        <v>19949</v>
      </c>
      <c r="H954" s="98">
        <v>9.8319526627218989E-2</v>
      </c>
      <c r="I954" s="98">
        <v>0.10786420283626996</v>
      </c>
    </row>
    <row r="955" spans="1:9" ht="12" customHeight="1" x14ac:dyDescent="0.2">
      <c r="A955" s="6">
        <v>41006</v>
      </c>
      <c r="B955" s="6">
        <v>40642</v>
      </c>
      <c r="C955" s="6">
        <v>39186</v>
      </c>
      <c r="D955" s="6" t="s">
        <v>1</v>
      </c>
      <c r="E955" s="9">
        <v>24015</v>
      </c>
      <c r="F955" s="9">
        <v>23265</v>
      </c>
      <c r="G955" s="97">
        <v>22414</v>
      </c>
      <c r="H955" s="98">
        <v>3.2237266279819377E-2</v>
      </c>
      <c r="I955" s="98">
        <v>9.8682404611583951E-2</v>
      </c>
    </row>
    <row r="956" spans="1:9" ht="12" customHeight="1" x14ac:dyDescent="0.2">
      <c r="A956" s="6">
        <v>41007</v>
      </c>
      <c r="B956" s="6">
        <v>40643</v>
      </c>
      <c r="C956" s="6">
        <v>39187</v>
      </c>
      <c r="D956" s="6" t="s">
        <v>2</v>
      </c>
      <c r="E956" s="9">
        <v>22991</v>
      </c>
      <c r="F956" s="9">
        <v>21215</v>
      </c>
      <c r="G956" s="97">
        <v>20386</v>
      </c>
      <c r="H956" s="98">
        <v>8.3714353052085855E-2</v>
      </c>
      <c r="I956" s="98">
        <v>0.20095068951107398</v>
      </c>
    </row>
    <row r="957" spans="1:9" ht="12" customHeight="1" x14ac:dyDescent="0.2">
      <c r="A957" s="6">
        <v>41008</v>
      </c>
      <c r="B957" s="6">
        <v>40644</v>
      </c>
      <c r="C957" s="6">
        <v>39188</v>
      </c>
      <c r="D957" s="6" t="s">
        <v>3</v>
      </c>
      <c r="E957" s="9">
        <v>21519</v>
      </c>
      <c r="F957" s="9">
        <v>18938</v>
      </c>
      <c r="G957" s="97">
        <v>19382</v>
      </c>
      <c r="H957" s="98">
        <v>0.13628683071074033</v>
      </c>
      <c r="I957" s="98">
        <v>0.17359293193717273</v>
      </c>
    </row>
    <row r="958" spans="1:9" ht="12" customHeight="1" x14ac:dyDescent="0.2">
      <c r="A958" s="6">
        <v>41009</v>
      </c>
      <c r="B958" s="6">
        <v>40645</v>
      </c>
      <c r="C958" s="6">
        <v>39189</v>
      </c>
      <c r="D958" s="6" t="s">
        <v>4</v>
      </c>
      <c r="E958" s="9">
        <v>20928</v>
      </c>
      <c r="F958" s="9">
        <v>18968</v>
      </c>
      <c r="G958" s="97">
        <v>17792</v>
      </c>
      <c r="H958" s="98">
        <v>0.10333192745676922</v>
      </c>
      <c r="I958" s="98">
        <v>0.2856616291927756</v>
      </c>
    </row>
    <row r="959" spans="1:9" ht="12" customHeight="1" x14ac:dyDescent="0.2">
      <c r="A959" s="6">
        <v>41010</v>
      </c>
      <c r="B959" s="6">
        <v>40646</v>
      </c>
      <c r="C959" s="6">
        <v>39190</v>
      </c>
      <c r="D959" s="6" t="s">
        <v>5</v>
      </c>
      <c r="E959" s="9">
        <v>20291</v>
      </c>
      <c r="F959" s="9">
        <v>19317</v>
      </c>
      <c r="G959" s="97">
        <v>19724</v>
      </c>
      <c r="H959" s="98">
        <v>5.042190816379355E-2</v>
      </c>
      <c r="I959" s="98">
        <v>0.21046352084949005</v>
      </c>
    </row>
    <row r="960" spans="1:9" ht="12" customHeight="1" x14ac:dyDescent="0.2">
      <c r="A960" s="6">
        <v>41011</v>
      </c>
      <c r="B960" s="6">
        <v>40647</v>
      </c>
      <c r="C960" s="6">
        <v>39191</v>
      </c>
      <c r="D960" s="6" t="s">
        <v>6</v>
      </c>
      <c r="E960" s="9">
        <v>21873</v>
      </c>
      <c r="F960" s="9">
        <v>21204</v>
      </c>
      <c r="G960" s="97">
        <v>20893</v>
      </c>
      <c r="H960" s="98">
        <v>3.1550650820599824E-2</v>
      </c>
      <c r="I960" s="98">
        <v>9.9200964872606656E-2</v>
      </c>
    </row>
    <row r="961" spans="1:9" ht="12" customHeight="1" x14ac:dyDescent="0.2">
      <c r="A961" s="6">
        <v>41012</v>
      </c>
      <c r="B961" s="6">
        <v>40648</v>
      </c>
      <c r="C961" s="6">
        <v>39192</v>
      </c>
      <c r="D961" s="6" t="s">
        <v>7</v>
      </c>
      <c r="E961" s="9">
        <v>20254</v>
      </c>
      <c r="F961" s="9">
        <v>21129</v>
      </c>
      <c r="G961" s="97">
        <v>20470</v>
      </c>
      <c r="H961" s="98">
        <v>-4.1412276965308359E-2</v>
      </c>
      <c r="I961" s="98">
        <v>2.0661157024793431E-2</v>
      </c>
    </row>
    <row r="962" spans="1:9" ht="12" customHeight="1" x14ac:dyDescent="0.2">
      <c r="A962" s="6">
        <v>41013</v>
      </c>
      <c r="B962" s="6">
        <v>40649</v>
      </c>
      <c r="C962" s="6">
        <v>39193</v>
      </c>
      <c r="D962" s="6" t="s">
        <v>1</v>
      </c>
      <c r="E962" s="9">
        <v>21571</v>
      </c>
      <c r="F962" s="9">
        <v>23406</v>
      </c>
      <c r="G962" s="97">
        <v>22321</v>
      </c>
      <c r="H962" s="98">
        <v>-7.8398701187729625E-2</v>
      </c>
      <c r="I962" s="98">
        <v>5.3168635875402881E-2</v>
      </c>
    </row>
    <row r="963" spans="1:9" ht="12" customHeight="1" x14ac:dyDescent="0.2">
      <c r="A963" s="6">
        <v>41014</v>
      </c>
      <c r="B963" s="6">
        <v>40650</v>
      </c>
      <c r="C963" s="6">
        <v>39194</v>
      </c>
      <c r="D963" s="6" t="s">
        <v>2</v>
      </c>
      <c r="E963" s="9">
        <v>21935</v>
      </c>
      <c r="F963" s="9">
        <v>21687</v>
      </c>
      <c r="G963" s="97">
        <v>20718</v>
      </c>
      <c r="H963" s="98">
        <v>1.1435422142297202E-2</v>
      </c>
      <c r="I963" s="98">
        <v>9.2706984158613226E-2</v>
      </c>
    </row>
    <row r="964" spans="1:9" ht="12" customHeight="1" x14ac:dyDescent="0.2">
      <c r="A964" s="6">
        <v>41015</v>
      </c>
      <c r="B964" s="6">
        <v>40651</v>
      </c>
      <c r="C964" s="6">
        <v>39195</v>
      </c>
      <c r="D964" s="6" t="s">
        <v>3</v>
      </c>
      <c r="E964" s="9">
        <v>20978</v>
      </c>
      <c r="F964" s="9">
        <v>20572</v>
      </c>
      <c r="G964" s="97">
        <v>18024</v>
      </c>
      <c r="H964" s="98">
        <v>1.9735562901030512E-2</v>
      </c>
      <c r="I964" s="98">
        <v>0.14103889039978235</v>
      </c>
    </row>
    <row r="965" spans="1:9" ht="12" customHeight="1" x14ac:dyDescent="0.2">
      <c r="A965" s="6">
        <v>41016</v>
      </c>
      <c r="B965" s="6">
        <v>40652</v>
      </c>
      <c r="C965" s="6">
        <v>39196</v>
      </c>
      <c r="D965" s="6" t="s">
        <v>4</v>
      </c>
      <c r="E965" s="9">
        <v>20012</v>
      </c>
      <c r="F965" s="9">
        <v>19354</v>
      </c>
      <c r="G965" s="97">
        <v>16852</v>
      </c>
      <c r="H965" s="98">
        <v>3.3998139919396486E-2</v>
      </c>
      <c r="I965" s="98">
        <v>0.18470281790196541</v>
      </c>
    </row>
    <row r="966" spans="1:9" ht="12" customHeight="1" x14ac:dyDescent="0.2">
      <c r="A966" s="6">
        <v>41017</v>
      </c>
      <c r="B966" s="6">
        <v>40653</v>
      </c>
      <c r="C966" s="6">
        <v>39197</v>
      </c>
      <c r="D966" s="6" t="s">
        <v>5</v>
      </c>
      <c r="E966" s="9">
        <v>20198</v>
      </c>
      <c r="F966" s="9">
        <v>18466</v>
      </c>
      <c r="G966" s="97">
        <v>18128</v>
      </c>
      <c r="H966" s="98">
        <v>9.3793999783385651E-2</v>
      </c>
      <c r="I966" s="98">
        <v>0.15555809828937583</v>
      </c>
    </row>
    <row r="967" spans="1:9" ht="12" customHeight="1" x14ac:dyDescent="0.2">
      <c r="A967" s="6">
        <v>41018</v>
      </c>
      <c r="B967" s="6">
        <v>40654</v>
      </c>
      <c r="C967" s="6">
        <v>39198</v>
      </c>
      <c r="D967" s="6" t="s">
        <v>6</v>
      </c>
      <c r="E967" s="9">
        <v>21825.800578236591</v>
      </c>
      <c r="F967" s="9">
        <v>19872</v>
      </c>
      <c r="G967" s="97">
        <v>19701</v>
      </c>
      <c r="H967" s="98">
        <v>9.831927225425674E-2</v>
      </c>
      <c r="I967" s="98">
        <v>7.4897836899117998E-2</v>
      </c>
    </row>
    <row r="968" spans="1:9" ht="12" customHeight="1" x14ac:dyDescent="0.2">
      <c r="A968" s="6">
        <v>41019</v>
      </c>
      <c r="B968" s="6">
        <v>40655</v>
      </c>
      <c r="C968" s="6">
        <v>39199</v>
      </c>
      <c r="D968" s="6" t="s">
        <v>7</v>
      </c>
      <c r="E968" s="9">
        <v>21034.77393146071</v>
      </c>
      <c r="F968" s="9">
        <v>19451</v>
      </c>
      <c r="G968" s="97">
        <v>19895</v>
      </c>
      <c r="H968" s="98">
        <v>8.1423779315238809E-2</v>
      </c>
      <c r="I968" s="98">
        <v>3.4768493283191093E-2</v>
      </c>
    </row>
    <row r="969" spans="1:9" ht="12" customHeight="1" x14ac:dyDescent="0.2">
      <c r="A969" s="6">
        <v>41020</v>
      </c>
      <c r="B969" s="6">
        <v>40656</v>
      </c>
      <c r="C969" s="6">
        <v>39200</v>
      </c>
      <c r="D969" s="6" t="s">
        <v>1</v>
      </c>
      <c r="E969" s="9">
        <v>22381.434684588807</v>
      </c>
      <c r="F969" s="9">
        <v>19659</v>
      </c>
      <c r="G969" s="97">
        <v>20655</v>
      </c>
      <c r="H969" s="98">
        <v>0.13848286711372948</v>
      </c>
      <c r="I969" s="98">
        <v>6.4059840476790253E-2</v>
      </c>
    </row>
    <row r="970" spans="1:9" ht="12" customHeight="1" x14ac:dyDescent="0.2">
      <c r="A970" s="6">
        <v>41021</v>
      </c>
      <c r="B970" s="6">
        <v>40657</v>
      </c>
      <c r="C970" s="6">
        <v>39201</v>
      </c>
      <c r="D970" s="6" t="s">
        <v>2</v>
      </c>
      <c r="E970" s="9">
        <v>21559.128514981694</v>
      </c>
      <c r="F970" s="9">
        <v>17377</v>
      </c>
      <c r="G970" s="97">
        <v>18275</v>
      </c>
      <c r="H970" s="98">
        <v>0.24067034096689266</v>
      </c>
      <c r="I970" s="98">
        <v>0.19006008583471479</v>
      </c>
    </row>
    <row r="971" spans="1:9" ht="12" customHeight="1" x14ac:dyDescent="0.2">
      <c r="A971" s="6">
        <v>41022</v>
      </c>
      <c r="B971" s="6">
        <v>40658</v>
      </c>
      <c r="C971" s="6">
        <v>39202</v>
      </c>
      <c r="D971" s="6" t="s">
        <v>3</v>
      </c>
      <c r="E971" s="9">
        <v>19533.20452443017</v>
      </c>
      <c r="F971" s="9">
        <v>18998</v>
      </c>
      <c r="G971" s="97">
        <v>17792</v>
      </c>
      <c r="H971" s="98">
        <v>2.8171624614705237E-2</v>
      </c>
      <c r="I971" s="98">
        <v>7.7099780779165794E-2</v>
      </c>
    </row>
    <row r="972" spans="1:9" ht="12" customHeight="1" x14ac:dyDescent="0.2">
      <c r="A972" s="6">
        <v>41023</v>
      </c>
      <c r="B972" s="6">
        <v>40659</v>
      </c>
      <c r="C972" s="6">
        <v>39203</v>
      </c>
      <c r="D972" s="6" t="s">
        <v>4</v>
      </c>
      <c r="E972" s="9">
        <v>20235.125024272565</v>
      </c>
      <c r="F972" s="9">
        <v>18129</v>
      </c>
      <c r="G972" s="97">
        <v>16687</v>
      </c>
      <c r="H972" s="98">
        <v>0.11617436285909677</v>
      </c>
      <c r="I972" s="98">
        <v>0.2053326795492354</v>
      </c>
    </row>
    <row r="973" spans="1:9" ht="12" customHeight="1" x14ac:dyDescent="0.2">
      <c r="A973" s="6">
        <v>41024</v>
      </c>
      <c r="B973" s="6">
        <v>40660</v>
      </c>
      <c r="C973" s="6">
        <v>39204</v>
      </c>
      <c r="D973" s="6" t="s">
        <v>5</v>
      </c>
      <c r="E973" s="9">
        <v>21229</v>
      </c>
      <c r="F973" s="9">
        <v>17940</v>
      </c>
      <c r="G973" s="97">
        <v>19154</v>
      </c>
      <c r="H973" s="98">
        <v>0.18333333333333335</v>
      </c>
      <c r="I973" s="98">
        <v>0.28186703701467297</v>
      </c>
    </row>
    <row r="974" spans="1:9" ht="12" customHeight="1" x14ac:dyDescent="0.2">
      <c r="A974" s="6">
        <v>41025</v>
      </c>
      <c r="B974" s="6">
        <v>40661</v>
      </c>
      <c r="C974" s="6">
        <v>39205</v>
      </c>
      <c r="D974" s="6" t="s">
        <v>6</v>
      </c>
      <c r="E974" s="9">
        <v>22712</v>
      </c>
      <c r="F974" s="9">
        <v>19485</v>
      </c>
      <c r="G974" s="97">
        <v>20246</v>
      </c>
      <c r="H974" s="98">
        <v>0.16561457531434431</v>
      </c>
      <c r="I974" s="98">
        <v>0.17794720190861479</v>
      </c>
    </row>
    <row r="975" spans="1:9" ht="12" customHeight="1" x14ac:dyDescent="0.2">
      <c r="A975" s="6">
        <v>41026</v>
      </c>
      <c r="B975" s="6">
        <v>40662</v>
      </c>
      <c r="C975" s="6">
        <v>39206</v>
      </c>
      <c r="D975" s="6" t="s">
        <v>7</v>
      </c>
      <c r="E975" s="9">
        <v>22902</v>
      </c>
      <c r="F975" s="9">
        <v>20102</v>
      </c>
      <c r="G975" s="97">
        <v>22168</v>
      </c>
      <c r="H975" s="98">
        <v>0.13928962292309222</v>
      </c>
      <c r="I975" s="98">
        <v>9.5946786620088931E-2</v>
      </c>
    </row>
    <row r="976" spans="1:9" ht="12" customHeight="1" x14ac:dyDescent="0.2">
      <c r="A976" s="6">
        <v>41027</v>
      </c>
      <c r="B976" s="6">
        <v>40663</v>
      </c>
      <c r="C976" s="6">
        <v>39207</v>
      </c>
      <c r="D976" s="6" t="s">
        <v>1</v>
      </c>
      <c r="E976" s="9">
        <v>23821</v>
      </c>
      <c r="F976" s="9">
        <v>21293</v>
      </c>
      <c r="G976" s="97">
        <v>22270</v>
      </c>
      <c r="H976" s="98">
        <v>0.11872446343868881</v>
      </c>
      <c r="I976" s="98">
        <v>5.941738937069152E-2</v>
      </c>
    </row>
    <row r="977" spans="1:9" ht="12" customHeight="1" x14ac:dyDescent="0.2">
      <c r="A977" s="6">
        <v>41028</v>
      </c>
      <c r="B977" s="6">
        <v>40664</v>
      </c>
      <c r="C977" s="6">
        <v>39208</v>
      </c>
      <c r="D977" s="6" t="s">
        <v>2</v>
      </c>
      <c r="E977" s="9">
        <v>21693</v>
      </c>
      <c r="F977" s="9">
        <v>20382</v>
      </c>
      <c r="G977" s="97">
        <v>20543</v>
      </c>
      <c r="H977" s="98">
        <v>6.4321460111863349E-2</v>
      </c>
      <c r="I977" s="98">
        <v>0.10853901579028058</v>
      </c>
    </row>
    <row r="978" spans="1:9" ht="12" customHeight="1" x14ac:dyDescent="0.2">
      <c r="A978" s="6">
        <v>41029</v>
      </c>
      <c r="B978" s="6">
        <v>40665</v>
      </c>
      <c r="C978" s="6">
        <v>39209</v>
      </c>
      <c r="D978" s="6" t="s">
        <v>3</v>
      </c>
      <c r="E978" s="9">
        <v>21178</v>
      </c>
      <c r="F978" s="9">
        <v>19832</v>
      </c>
      <c r="G978" s="97">
        <v>19289</v>
      </c>
      <c r="H978" s="98">
        <v>6.7870108914884986E-2</v>
      </c>
      <c r="I978" s="98">
        <v>0.13701277783743149</v>
      </c>
    </row>
    <row r="979" spans="1:9" ht="12" customHeight="1" x14ac:dyDescent="0.2">
      <c r="A979" s="6">
        <v>41030</v>
      </c>
      <c r="B979" s="6">
        <v>40666</v>
      </c>
      <c r="C979" s="6">
        <v>39210</v>
      </c>
      <c r="D979" s="6" t="s">
        <v>4</v>
      </c>
      <c r="E979" s="9">
        <v>21596</v>
      </c>
      <c r="F979" s="9">
        <v>18538</v>
      </c>
      <c r="G979" s="97">
        <v>16867</v>
      </c>
      <c r="H979" s="98">
        <v>0.1649584636961916</v>
      </c>
      <c r="I979" s="98">
        <v>0.28839040687268813</v>
      </c>
    </row>
    <row r="980" spans="1:9" ht="12" customHeight="1" x14ac:dyDescent="0.2">
      <c r="A980" s="6">
        <v>41031</v>
      </c>
      <c r="B980" s="6">
        <v>40667</v>
      </c>
      <c r="C980" s="6">
        <v>39211</v>
      </c>
      <c r="D980" s="6" t="s">
        <v>5</v>
      </c>
      <c r="E980" s="9">
        <v>22099</v>
      </c>
      <c r="F980" s="9">
        <v>17706</v>
      </c>
      <c r="G980" s="97">
        <v>17552</v>
      </c>
      <c r="H980" s="98">
        <v>0.24810798599344852</v>
      </c>
      <c r="I980" s="98">
        <v>0.34577674928445279</v>
      </c>
    </row>
    <row r="981" spans="1:9" ht="12" customHeight="1" x14ac:dyDescent="0.2">
      <c r="A981" s="6">
        <v>41032</v>
      </c>
      <c r="B981" s="6">
        <v>40668</v>
      </c>
      <c r="C981" s="6">
        <v>39212</v>
      </c>
      <c r="D981" s="6" t="s">
        <v>6</v>
      </c>
      <c r="E981" s="9">
        <v>23547</v>
      </c>
      <c r="F981" s="9">
        <v>18752</v>
      </c>
      <c r="G981" s="97">
        <v>19074.5</v>
      </c>
      <c r="H981" s="98">
        <v>0.25570605802047774</v>
      </c>
      <c r="I981" s="98">
        <v>0.26787637303467582</v>
      </c>
    </row>
    <row r="982" spans="1:9" ht="12" customHeight="1" x14ac:dyDescent="0.2">
      <c r="A982" s="6">
        <v>41033</v>
      </c>
      <c r="B982" s="6">
        <v>40669</v>
      </c>
      <c r="C982" s="6">
        <v>39213</v>
      </c>
      <c r="D982" s="6" t="s">
        <v>7</v>
      </c>
      <c r="E982" s="9">
        <v>22282</v>
      </c>
      <c r="F982" s="9">
        <v>19116</v>
      </c>
      <c r="G982" s="97">
        <v>19314</v>
      </c>
      <c r="H982" s="98">
        <v>0.16562042268256949</v>
      </c>
      <c r="I982" s="98">
        <v>0.19174199069369413</v>
      </c>
    </row>
    <row r="983" spans="1:9" ht="12" customHeight="1" x14ac:dyDescent="0.2">
      <c r="A983" s="6">
        <v>41034</v>
      </c>
      <c r="B983" s="6">
        <v>40670</v>
      </c>
      <c r="C983" s="6">
        <v>39214</v>
      </c>
      <c r="D983" s="6" t="s">
        <v>1</v>
      </c>
      <c r="E983" s="9">
        <v>22043</v>
      </c>
      <c r="F983" s="9">
        <v>20257</v>
      </c>
      <c r="G983" s="97">
        <v>21063</v>
      </c>
      <c r="H983" s="98">
        <v>8.816705336426911E-2</v>
      </c>
      <c r="I983" s="98">
        <v>1.9518061144257803E-2</v>
      </c>
    </row>
    <row r="984" spans="1:9" ht="12" customHeight="1" x14ac:dyDescent="0.2">
      <c r="A984" s="6">
        <v>41035</v>
      </c>
      <c r="B984" s="6">
        <v>40671</v>
      </c>
      <c r="C984" s="6">
        <v>39215</v>
      </c>
      <c r="D984" s="6" t="s">
        <v>2</v>
      </c>
      <c r="E984" s="9">
        <v>21154</v>
      </c>
      <c r="F984" s="9">
        <v>18469</v>
      </c>
      <c r="G984" s="97">
        <v>19815</v>
      </c>
      <c r="H984" s="98">
        <v>0.14537874275813523</v>
      </c>
      <c r="I984" s="98">
        <v>0.13596820964450651</v>
      </c>
    </row>
    <row r="985" spans="1:9" ht="12" customHeight="1" x14ac:dyDescent="0.2">
      <c r="A985" s="6">
        <v>41036</v>
      </c>
      <c r="B985" s="6">
        <v>40672</v>
      </c>
      <c r="C985" s="6">
        <v>39216</v>
      </c>
      <c r="D985" s="6" t="s">
        <v>3</v>
      </c>
      <c r="E985" s="9">
        <v>20832</v>
      </c>
      <c r="F985" s="9">
        <v>19398</v>
      </c>
      <c r="G985" s="97">
        <v>19773</v>
      </c>
      <c r="H985" s="98">
        <v>7.3925146922363183E-2</v>
      </c>
      <c r="I985" s="98">
        <v>8.7889707034309872E-2</v>
      </c>
    </row>
    <row r="986" spans="1:9" ht="12" customHeight="1" x14ac:dyDescent="0.2">
      <c r="A986" s="6">
        <v>41037</v>
      </c>
      <c r="B986" s="6">
        <v>40673</v>
      </c>
      <c r="C986" s="6">
        <v>39217</v>
      </c>
      <c r="D986" s="6" t="s">
        <v>4</v>
      </c>
      <c r="E986" s="9">
        <v>20315</v>
      </c>
      <c r="F986" s="9">
        <v>19055</v>
      </c>
      <c r="G986" s="97">
        <v>18323</v>
      </c>
      <c r="H986" s="98">
        <v>6.6124376803988527E-2</v>
      </c>
      <c r="I986" s="98">
        <v>0.11345574129898606</v>
      </c>
    </row>
    <row r="987" spans="1:9" ht="12" customHeight="1" x14ac:dyDescent="0.2">
      <c r="A987" s="6">
        <v>41038</v>
      </c>
      <c r="B987" s="6">
        <v>40674</v>
      </c>
      <c r="C987" s="6">
        <v>39218</v>
      </c>
      <c r="D987" s="6" t="s">
        <v>5</v>
      </c>
      <c r="E987" s="9">
        <v>20004</v>
      </c>
      <c r="F987" s="9">
        <v>18931</v>
      </c>
      <c r="G987" s="97">
        <v>20181</v>
      </c>
      <c r="H987" s="98">
        <v>5.6679520363425162E-2</v>
      </c>
      <c r="I987" s="98">
        <v>5.684699915469138E-2</v>
      </c>
    </row>
    <row r="988" spans="1:9" ht="12" customHeight="1" x14ac:dyDescent="0.2">
      <c r="A988" s="6">
        <v>41039</v>
      </c>
      <c r="B988" s="6">
        <v>40675</v>
      </c>
      <c r="C988" s="6">
        <v>39219</v>
      </c>
      <c r="D988" s="6" t="s">
        <v>6</v>
      </c>
      <c r="E988" s="9">
        <v>22710</v>
      </c>
      <c r="F988" s="9">
        <v>21495</v>
      </c>
      <c r="G988" s="97">
        <v>20463</v>
      </c>
      <c r="H988" s="98">
        <v>5.6524773203070477E-2</v>
      </c>
      <c r="I988" s="98">
        <v>0.10301617368497751</v>
      </c>
    </row>
    <row r="989" spans="1:9" ht="12" customHeight="1" x14ac:dyDescent="0.2">
      <c r="A989" s="6">
        <v>41040</v>
      </c>
      <c r="B989" s="6">
        <v>40676</v>
      </c>
      <c r="C989" s="6">
        <v>39220</v>
      </c>
      <c r="D989" s="6" t="s">
        <v>7</v>
      </c>
      <c r="E989" s="9">
        <v>21829</v>
      </c>
      <c r="F989" s="9">
        <v>21660</v>
      </c>
      <c r="G989" s="97">
        <v>19746</v>
      </c>
      <c r="H989" s="98">
        <v>7.8024007386887639E-3</v>
      </c>
      <c r="I989" s="98">
        <v>4.6904225217015982E-2</v>
      </c>
    </row>
    <row r="990" spans="1:9" ht="12" customHeight="1" x14ac:dyDescent="0.2">
      <c r="A990" s="6">
        <v>41041</v>
      </c>
      <c r="B990" s="6">
        <v>40677</v>
      </c>
      <c r="C990" s="6">
        <v>39221</v>
      </c>
      <c r="D990" s="6" t="s">
        <v>1</v>
      </c>
      <c r="E990" s="9">
        <v>23236</v>
      </c>
      <c r="F990" s="9">
        <v>23239</v>
      </c>
      <c r="G990" s="97">
        <v>22399</v>
      </c>
      <c r="H990" s="98">
        <v>-1.2909333448085647E-4</v>
      </c>
      <c r="I990" s="98">
        <v>-1.3039969417661279E-2</v>
      </c>
    </row>
    <row r="991" spans="1:9" ht="12" customHeight="1" x14ac:dyDescent="0.2">
      <c r="A991" s="6">
        <v>41042</v>
      </c>
      <c r="B991" s="6">
        <v>40678</v>
      </c>
      <c r="C991" s="6">
        <v>39222</v>
      </c>
      <c r="D991" s="6" t="s">
        <v>2</v>
      </c>
      <c r="E991" s="9">
        <v>23194</v>
      </c>
      <c r="F991" s="9">
        <v>21684</v>
      </c>
      <c r="G991" s="97">
        <v>20826</v>
      </c>
      <c r="H991" s="98">
        <v>6.9636598413576722E-2</v>
      </c>
      <c r="I991" s="98">
        <v>7.6337649078843661E-2</v>
      </c>
    </row>
    <row r="992" spans="1:9" ht="12" customHeight="1" x14ac:dyDescent="0.2">
      <c r="A992" s="6">
        <v>41043</v>
      </c>
      <c r="B992" s="6">
        <v>40679</v>
      </c>
      <c r="C992" s="6">
        <v>39223</v>
      </c>
      <c r="D992" s="6" t="s">
        <v>3</v>
      </c>
      <c r="E992" s="9">
        <v>24132</v>
      </c>
      <c r="F992" s="9">
        <v>20248</v>
      </c>
      <c r="G992" s="97">
        <v>20563</v>
      </c>
      <c r="H992" s="98">
        <v>0.19182141446068757</v>
      </c>
      <c r="I992" s="98">
        <v>0.19619311985724197</v>
      </c>
    </row>
    <row r="993" spans="1:9" ht="12" customHeight="1" x14ac:dyDescent="0.2">
      <c r="A993" s="6">
        <v>41044</v>
      </c>
      <c r="B993" s="6">
        <v>40680</v>
      </c>
      <c r="C993" s="6">
        <v>39224</v>
      </c>
      <c r="D993" s="6" t="s">
        <v>4</v>
      </c>
      <c r="E993" s="9">
        <v>22229</v>
      </c>
      <c r="F993" s="9">
        <v>19412</v>
      </c>
      <c r="G993" s="97">
        <v>19625</v>
      </c>
      <c r="H993" s="98">
        <v>0.14511642283123849</v>
      </c>
      <c r="I993" s="98">
        <v>0.12264899526095174</v>
      </c>
    </row>
    <row r="994" spans="1:9" ht="12" customHeight="1" x14ac:dyDescent="0.2">
      <c r="A994" s="6">
        <v>41045</v>
      </c>
      <c r="B994" s="6">
        <v>40681</v>
      </c>
      <c r="C994" s="6">
        <v>39225</v>
      </c>
      <c r="D994" s="6" t="s">
        <v>5</v>
      </c>
      <c r="E994" s="9">
        <v>22862</v>
      </c>
      <c r="F994" s="9">
        <v>19940</v>
      </c>
      <c r="G994" s="97">
        <v>20478</v>
      </c>
      <c r="H994" s="98">
        <v>0.14653961885656974</v>
      </c>
      <c r="I994" s="98">
        <v>0.11660980832218293</v>
      </c>
    </row>
    <row r="995" spans="1:9" ht="12" customHeight="1" x14ac:dyDescent="0.2">
      <c r="A995" s="6">
        <v>41046</v>
      </c>
      <c r="B995" s="6">
        <v>40682</v>
      </c>
      <c r="C995" s="6">
        <v>39226</v>
      </c>
      <c r="D995" s="6" t="s">
        <v>6</v>
      </c>
      <c r="E995" s="9">
        <v>24630</v>
      </c>
      <c r="F995" s="9">
        <v>21510</v>
      </c>
      <c r="G995" s="97">
        <v>21006</v>
      </c>
      <c r="H995" s="98">
        <v>0.14504881450488138</v>
      </c>
      <c r="I995" s="98">
        <v>0.10507896625987079</v>
      </c>
    </row>
    <row r="996" spans="1:9" ht="12" customHeight="1" x14ac:dyDescent="0.2">
      <c r="A996" s="6">
        <v>41047</v>
      </c>
      <c r="B996" s="6">
        <v>40683</v>
      </c>
      <c r="C996" s="6">
        <v>39227</v>
      </c>
      <c r="D996" s="6" t="s">
        <v>7</v>
      </c>
      <c r="E996" s="9">
        <v>22862</v>
      </c>
      <c r="F996" s="9">
        <v>21708</v>
      </c>
      <c r="G996" s="97">
        <v>22005</v>
      </c>
      <c r="H996" s="98">
        <v>5.3160125299428707E-2</v>
      </c>
      <c r="I996" s="98">
        <v>5.2578268876611434E-2</v>
      </c>
    </row>
    <row r="997" spans="1:9" ht="12" customHeight="1" x14ac:dyDescent="0.2">
      <c r="A997" s="6">
        <v>41048</v>
      </c>
      <c r="B997" s="6">
        <v>40684</v>
      </c>
      <c r="C997" s="6">
        <v>39228</v>
      </c>
      <c r="D997" s="6" t="s">
        <v>1</v>
      </c>
      <c r="E997" s="9">
        <v>23745</v>
      </c>
      <c r="F997" s="9">
        <v>22989</v>
      </c>
      <c r="G997" s="97">
        <v>22901</v>
      </c>
      <c r="H997" s="98">
        <v>3.288529296620113E-2</v>
      </c>
      <c r="I997" s="98">
        <v>-5.9678441311579289E-2</v>
      </c>
    </row>
    <row r="998" spans="1:9" ht="12" customHeight="1" x14ac:dyDescent="0.2">
      <c r="A998" s="6">
        <v>41049</v>
      </c>
      <c r="B998" s="6">
        <v>40685</v>
      </c>
      <c r="C998" s="6">
        <v>39229</v>
      </c>
      <c r="D998" s="6" t="s">
        <v>2</v>
      </c>
      <c r="E998" s="9">
        <v>23603</v>
      </c>
      <c r="F998" s="9">
        <v>20855</v>
      </c>
      <c r="G998" s="97">
        <v>20414</v>
      </c>
      <c r="H998" s="98">
        <v>0.13176696235914642</v>
      </c>
      <c r="I998" s="98">
        <v>0.14029663268756942</v>
      </c>
    </row>
    <row r="999" spans="1:9" ht="12" customHeight="1" x14ac:dyDescent="0.2">
      <c r="A999" s="6">
        <v>41050</v>
      </c>
      <c r="B999" s="6">
        <v>40686</v>
      </c>
      <c r="C999" s="6">
        <v>39230</v>
      </c>
      <c r="D999" s="6" t="s">
        <v>3</v>
      </c>
      <c r="E999" s="9">
        <v>22835</v>
      </c>
      <c r="F999" s="9">
        <v>20131</v>
      </c>
      <c r="G999" s="97">
        <v>20288</v>
      </c>
      <c r="H999" s="98">
        <v>0.13432020267249523</v>
      </c>
      <c r="I999" s="98">
        <v>0.16108201555905821</v>
      </c>
    </row>
    <row r="1000" spans="1:9" ht="12" customHeight="1" x14ac:dyDescent="0.2">
      <c r="A1000" s="6">
        <v>41051</v>
      </c>
      <c r="B1000" s="6">
        <v>40687</v>
      </c>
      <c r="C1000" s="6">
        <v>39231</v>
      </c>
      <c r="D1000" s="6" t="s">
        <v>4</v>
      </c>
      <c r="E1000" s="9">
        <v>21943</v>
      </c>
      <c r="F1000" s="9">
        <v>19113</v>
      </c>
      <c r="G1000" s="97">
        <v>19925</v>
      </c>
      <c r="H1000" s="98">
        <v>0.14806676084340498</v>
      </c>
      <c r="I1000" s="98">
        <v>0.14411596016476347</v>
      </c>
    </row>
    <row r="1001" spans="1:9" ht="12" customHeight="1" x14ac:dyDescent="0.2">
      <c r="A1001" s="6">
        <v>41052</v>
      </c>
      <c r="B1001" s="6">
        <v>40688</v>
      </c>
      <c r="C1001" s="6">
        <v>39232</v>
      </c>
      <c r="D1001" s="6" t="s">
        <v>5</v>
      </c>
      <c r="E1001" s="9">
        <v>24402</v>
      </c>
      <c r="F1001" s="9">
        <v>19699</v>
      </c>
      <c r="G1001" s="97">
        <v>20425</v>
      </c>
      <c r="H1001" s="98">
        <v>0.23874308340524908</v>
      </c>
      <c r="I1001" s="98">
        <v>0.19999999999999996</v>
      </c>
    </row>
    <row r="1002" spans="1:9" ht="12" customHeight="1" x14ac:dyDescent="0.2">
      <c r="A1002" s="6">
        <v>41053</v>
      </c>
      <c r="B1002" s="6">
        <v>40689</v>
      </c>
      <c r="C1002" s="6">
        <v>39233</v>
      </c>
      <c r="D1002" s="6" t="s">
        <v>6</v>
      </c>
      <c r="E1002" s="9">
        <v>24852</v>
      </c>
      <c r="F1002" s="9">
        <v>22126</v>
      </c>
      <c r="G1002" s="97">
        <v>20103</v>
      </c>
      <c r="H1002" s="98">
        <v>0.12320347102955798</v>
      </c>
      <c r="I1002" s="98">
        <v>0.14026152787336543</v>
      </c>
    </row>
    <row r="1003" spans="1:9" ht="12" customHeight="1" x14ac:dyDescent="0.2">
      <c r="A1003" s="6">
        <v>41054</v>
      </c>
      <c r="B1003" s="6">
        <v>40690</v>
      </c>
      <c r="C1003" s="6">
        <v>39234</v>
      </c>
      <c r="D1003" s="6" t="s">
        <v>7</v>
      </c>
      <c r="E1003" s="9">
        <v>24325</v>
      </c>
      <c r="F1003" s="9">
        <v>22387</v>
      </c>
      <c r="G1003" s="97">
        <v>19409</v>
      </c>
      <c r="H1003" s="98">
        <v>8.6568097556617651E-2</v>
      </c>
      <c r="I1003" s="98">
        <v>8.1591818586038256E-2</v>
      </c>
    </row>
    <row r="1004" spans="1:9" ht="12" customHeight="1" x14ac:dyDescent="0.2">
      <c r="A1004" s="6">
        <v>41055</v>
      </c>
      <c r="B1004" s="6">
        <v>40691</v>
      </c>
      <c r="C1004" s="6">
        <v>39235</v>
      </c>
      <c r="D1004" s="6" t="s">
        <v>1</v>
      </c>
      <c r="E1004" s="9">
        <v>24950</v>
      </c>
      <c r="F1004" s="9">
        <v>23086</v>
      </c>
      <c r="G1004" s="97">
        <v>22021</v>
      </c>
      <c r="H1004" s="98">
        <v>8.0741574980507602E-2</v>
      </c>
      <c r="I1004" s="98">
        <v>3.5957482145823061E-2</v>
      </c>
    </row>
    <row r="1005" spans="1:9" ht="12" customHeight="1" x14ac:dyDescent="0.2">
      <c r="A1005" s="6">
        <v>41056</v>
      </c>
      <c r="B1005" s="6">
        <v>40692</v>
      </c>
      <c r="C1005" s="6">
        <v>39236</v>
      </c>
      <c r="D1005" s="6" t="s">
        <v>2</v>
      </c>
      <c r="E1005" s="9">
        <v>24695</v>
      </c>
      <c r="F1005" s="9">
        <v>21297</v>
      </c>
      <c r="G1005" s="97">
        <v>19923</v>
      </c>
      <c r="H1005" s="98">
        <v>0.15955298868385226</v>
      </c>
      <c r="I1005" s="98">
        <v>0.21363278946333786</v>
      </c>
    </row>
    <row r="1006" spans="1:9" ht="12" customHeight="1" x14ac:dyDescent="0.2">
      <c r="A1006" s="6">
        <v>41057</v>
      </c>
      <c r="B1006" s="6">
        <v>40693</v>
      </c>
      <c r="C1006" s="6">
        <v>39237</v>
      </c>
      <c r="D1006" s="6" t="s">
        <v>3</v>
      </c>
      <c r="E1006" s="9">
        <v>23380</v>
      </c>
      <c r="F1006" s="9">
        <v>21182</v>
      </c>
      <c r="G1006" s="97">
        <v>19404</v>
      </c>
      <c r="H1006" s="98">
        <v>0.10376734963648371</v>
      </c>
      <c r="I1006" s="98">
        <v>0.12941403796918016</v>
      </c>
    </row>
    <row r="1007" spans="1:9" ht="12" customHeight="1" x14ac:dyDescent="0.2">
      <c r="A1007" s="6">
        <v>41058</v>
      </c>
      <c r="B1007" s="6">
        <v>40694</v>
      </c>
      <c r="C1007" s="6">
        <v>39238</v>
      </c>
      <c r="D1007" s="6" t="s">
        <v>4</v>
      </c>
      <c r="E1007" s="9">
        <v>22186</v>
      </c>
      <c r="F1007" s="9">
        <v>20433</v>
      </c>
      <c r="G1007" s="97">
        <v>19167</v>
      </c>
      <c r="H1007" s="98">
        <v>8.57925904174619E-2</v>
      </c>
      <c r="I1007" s="98">
        <v>6.4689509549860746E-2</v>
      </c>
    </row>
    <row r="1008" spans="1:9" ht="12" customHeight="1" x14ac:dyDescent="0.2">
      <c r="A1008" s="6">
        <v>41059</v>
      </c>
      <c r="B1008" s="6">
        <v>40695</v>
      </c>
      <c r="C1008" s="6">
        <v>39239</v>
      </c>
      <c r="D1008" s="6" t="s">
        <v>5</v>
      </c>
      <c r="E1008" s="9">
        <v>23133</v>
      </c>
      <c r="F1008" s="9">
        <v>20270</v>
      </c>
      <c r="G1008" s="97">
        <v>19459</v>
      </c>
      <c r="H1008" s="98">
        <v>0.14124321657622096</v>
      </c>
      <c r="I1008" s="98">
        <v>0.10795536184683185</v>
      </c>
    </row>
    <row r="1009" spans="1:9" ht="12" customHeight="1" x14ac:dyDescent="0.2">
      <c r="A1009" s="6">
        <v>41060</v>
      </c>
      <c r="B1009" s="6">
        <v>40696</v>
      </c>
      <c r="C1009" s="6">
        <v>39240</v>
      </c>
      <c r="D1009" s="6" t="s">
        <v>6</v>
      </c>
      <c r="E1009" s="9">
        <v>24884</v>
      </c>
      <c r="F1009" s="9">
        <v>21765</v>
      </c>
      <c r="G1009" s="97">
        <v>21720</v>
      </c>
      <c r="H1009" s="98">
        <v>0.14330346887204226</v>
      </c>
      <c r="I1009" s="98">
        <v>0.16558152606679477</v>
      </c>
    </row>
    <row r="1010" spans="1:9" ht="12" customHeight="1" x14ac:dyDescent="0.2">
      <c r="A1010" s="6">
        <v>41061</v>
      </c>
      <c r="B1010" s="6">
        <v>40697</v>
      </c>
      <c r="C1010" s="6">
        <v>39241</v>
      </c>
      <c r="D1010" s="6" t="s">
        <v>7</v>
      </c>
      <c r="E1010" s="9">
        <v>23929</v>
      </c>
      <c r="F1010" s="9">
        <v>22150</v>
      </c>
      <c r="G1010" s="97">
        <v>22025</v>
      </c>
      <c r="H1010" s="98">
        <v>8.031602708803609E-2</v>
      </c>
      <c r="I1010" s="98">
        <v>5.8477462732781982E-2</v>
      </c>
    </row>
    <row r="1011" spans="1:9" ht="12" customHeight="1" x14ac:dyDescent="0.2">
      <c r="A1011" s="6">
        <v>41062</v>
      </c>
      <c r="B1011" s="6">
        <v>40698</v>
      </c>
      <c r="C1011" s="6">
        <v>39242</v>
      </c>
      <c r="D1011" s="6" t="s">
        <v>1</v>
      </c>
      <c r="E1011" s="9">
        <v>25275</v>
      </c>
      <c r="F1011" s="9">
        <v>23461</v>
      </c>
      <c r="G1011" s="97">
        <v>21990</v>
      </c>
      <c r="H1011" s="98">
        <v>7.7319807339840674E-2</v>
      </c>
      <c r="I1011" s="98">
        <v>1.3269724182167986E-2</v>
      </c>
    </row>
    <row r="1012" spans="1:9" ht="12" customHeight="1" x14ac:dyDescent="0.2">
      <c r="A1012" s="6">
        <v>41063</v>
      </c>
      <c r="B1012" s="6">
        <v>40699</v>
      </c>
      <c r="C1012" s="6">
        <v>39243</v>
      </c>
      <c r="D1012" s="6" t="s">
        <v>2</v>
      </c>
      <c r="E1012" s="9">
        <v>23975</v>
      </c>
      <c r="F1012" s="9">
        <v>22888</v>
      </c>
      <c r="G1012" s="97">
        <v>21795</v>
      </c>
      <c r="H1012" s="98">
        <v>4.7492135616917119E-2</v>
      </c>
      <c r="I1012" s="98">
        <v>4.3434739086912977E-2</v>
      </c>
    </row>
    <row r="1013" spans="1:9" ht="12" customHeight="1" x14ac:dyDescent="0.2">
      <c r="A1013" s="6">
        <v>41064</v>
      </c>
      <c r="B1013" s="6">
        <v>40700</v>
      </c>
      <c r="C1013" s="6">
        <v>39244</v>
      </c>
      <c r="D1013" s="6" t="s">
        <v>3</v>
      </c>
      <c r="E1013" s="9">
        <v>24303</v>
      </c>
      <c r="F1013" s="9">
        <v>21634</v>
      </c>
      <c r="G1013" s="97">
        <v>20700</v>
      </c>
      <c r="H1013" s="98">
        <v>0.12337062031986679</v>
      </c>
      <c r="I1013" s="98">
        <v>7.0380973353886711E-2</v>
      </c>
    </row>
    <row r="1014" spans="1:9" ht="12" customHeight="1" x14ac:dyDescent="0.2">
      <c r="A1014" s="6">
        <v>41065</v>
      </c>
      <c r="B1014" s="6">
        <v>40701</v>
      </c>
      <c r="C1014" s="6">
        <v>39245</v>
      </c>
      <c r="D1014" s="6" t="s">
        <v>4</v>
      </c>
      <c r="E1014" s="9">
        <v>23951</v>
      </c>
      <c r="F1014" s="9">
        <v>21796</v>
      </c>
      <c r="G1014" s="97">
        <v>19964.5</v>
      </c>
      <c r="H1014" s="98">
        <v>9.8871352541750834E-2</v>
      </c>
      <c r="I1014" s="98">
        <v>7.7757278495252713E-2</v>
      </c>
    </row>
    <row r="1015" spans="1:9" ht="12" customHeight="1" x14ac:dyDescent="0.2">
      <c r="A1015" s="6">
        <v>41066</v>
      </c>
      <c r="B1015" s="6">
        <v>40702</v>
      </c>
      <c r="C1015" s="6">
        <v>39246</v>
      </c>
      <c r="D1015" s="6" t="s">
        <v>5</v>
      </c>
      <c r="E1015" s="9">
        <v>24242</v>
      </c>
      <c r="F1015" s="9">
        <v>21770</v>
      </c>
      <c r="G1015" s="97">
        <v>21319</v>
      </c>
      <c r="H1015" s="98">
        <v>0.11355075792374825</v>
      </c>
      <c r="I1015" s="98">
        <v>-3.0432636946866598E-3</v>
      </c>
    </row>
    <row r="1016" spans="1:9" ht="12" customHeight="1" x14ac:dyDescent="0.2">
      <c r="A1016" s="6">
        <v>41067</v>
      </c>
      <c r="B1016" s="6">
        <v>40703</v>
      </c>
      <c r="C1016" s="6">
        <v>39247</v>
      </c>
      <c r="D1016" s="6" t="s">
        <v>6</v>
      </c>
      <c r="E1016" s="9">
        <v>27097</v>
      </c>
      <c r="F1016" s="9">
        <v>24305</v>
      </c>
      <c r="G1016" s="97">
        <v>22366</v>
      </c>
      <c r="H1016" s="98">
        <v>0.11487348282246446</v>
      </c>
      <c r="I1016" s="98">
        <v>0.11039626275457937</v>
      </c>
    </row>
    <row r="1017" spans="1:9" ht="12" customHeight="1" x14ac:dyDescent="0.2">
      <c r="A1017" s="6">
        <v>41068</v>
      </c>
      <c r="B1017" s="6">
        <v>40704</v>
      </c>
      <c r="C1017" s="6">
        <v>39248</v>
      </c>
      <c r="D1017" s="6" t="s">
        <v>7</v>
      </c>
      <c r="E1017" s="9">
        <v>27020</v>
      </c>
      <c r="F1017" s="9">
        <v>24574</v>
      </c>
      <c r="G1017" s="97">
        <v>24057</v>
      </c>
      <c r="H1017" s="98">
        <v>9.9536095059819418E-2</v>
      </c>
      <c r="I1017" s="98">
        <v>7.1626873958911652E-2</v>
      </c>
    </row>
    <row r="1018" spans="1:9" ht="12" customHeight="1" x14ac:dyDescent="0.2">
      <c r="A1018" s="6">
        <v>41069</v>
      </c>
      <c r="B1018" s="6">
        <v>40705</v>
      </c>
      <c r="C1018" s="6">
        <v>39249</v>
      </c>
      <c r="D1018" s="6" t="s">
        <v>1</v>
      </c>
      <c r="E1018" s="9">
        <v>27396</v>
      </c>
      <c r="F1018" s="9">
        <v>25657</v>
      </c>
      <c r="G1018" s="97">
        <v>25378</v>
      </c>
      <c r="H1018" s="98">
        <v>6.7778773823907734E-2</v>
      </c>
      <c r="I1018" s="98">
        <v>5.0258769407705683E-2</v>
      </c>
    </row>
    <row r="1019" spans="1:9" ht="12" customHeight="1" x14ac:dyDescent="0.2">
      <c r="A1019" s="6">
        <v>41070</v>
      </c>
      <c r="B1019" s="6">
        <v>40706</v>
      </c>
      <c r="C1019" s="6">
        <v>39250</v>
      </c>
      <c r="D1019" s="6" t="s">
        <v>2</v>
      </c>
      <c r="E1019" s="9">
        <v>26664</v>
      </c>
      <c r="F1019" s="9">
        <v>25420</v>
      </c>
      <c r="G1019" s="97">
        <v>23829</v>
      </c>
      <c r="H1019" s="98">
        <v>4.8937844217151749E-2</v>
      </c>
      <c r="I1019" s="98">
        <v>6.3369890329012968E-2</v>
      </c>
    </row>
    <row r="1020" spans="1:9" ht="12" customHeight="1" x14ac:dyDescent="0.2">
      <c r="A1020" s="6">
        <v>41071</v>
      </c>
      <c r="B1020" s="6">
        <v>40707</v>
      </c>
      <c r="C1020" s="6">
        <v>39251</v>
      </c>
      <c r="D1020" s="6" t="s">
        <v>3</v>
      </c>
      <c r="E1020" s="9">
        <v>25311</v>
      </c>
      <c r="F1020" s="9">
        <v>24849</v>
      </c>
      <c r="G1020" s="97">
        <v>22739</v>
      </c>
      <c r="H1020" s="98">
        <v>1.8592297476759612E-2</v>
      </c>
      <c r="I1020" s="98">
        <v>-2.3699490460959982E-4</v>
      </c>
    </row>
    <row r="1021" spans="1:9" ht="12" customHeight="1" x14ac:dyDescent="0.2">
      <c r="A1021" s="6">
        <v>41072</v>
      </c>
      <c r="B1021" s="6">
        <v>40708</v>
      </c>
      <c r="C1021" s="6">
        <v>39252</v>
      </c>
      <c r="D1021" s="6" t="s">
        <v>4</v>
      </c>
      <c r="E1021" s="9">
        <v>25026</v>
      </c>
      <c r="F1021" s="9">
        <v>23542</v>
      </c>
      <c r="G1021" s="97">
        <v>21989</v>
      </c>
      <c r="H1021" s="98">
        <v>6.3036275592557978E-2</v>
      </c>
      <c r="I1021" s="98">
        <v>2.4941639021992978E-2</v>
      </c>
    </row>
    <row r="1022" spans="1:9" ht="12" customHeight="1" x14ac:dyDescent="0.2">
      <c r="A1022" s="6">
        <v>41073</v>
      </c>
      <c r="B1022" s="6">
        <v>40709</v>
      </c>
      <c r="C1022" s="6">
        <v>39253</v>
      </c>
      <c r="D1022" s="6" t="s">
        <v>5</v>
      </c>
      <c r="E1022" s="9">
        <v>25396</v>
      </c>
      <c r="F1022" s="9">
        <v>24511</v>
      </c>
      <c r="G1022" s="97">
        <v>22250</v>
      </c>
      <c r="H1022" s="98">
        <v>3.6106238015584768E-2</v>
      </c>
      <c r="I1022" s="98">
        <v>1.8610620888817486E-2</v>
      </c>
    </row>
    <row r="1023" spans="1:9" ht="12" customHeight="1" x14ac:dyDescent="0.2">
      <c r="A1023" s="6">
        <v>41074</v>
      </c>
      <c r="B1023" s="6">
        <v>40710</v>
      </c>
      <c r="C1023" s="6">
        <v>39254</v>
      </c>
      <c r="D1023" s="6" t="s">
        <v>6</v>
      </c>
      <c r="E1023" s="9">
        <v>26947</v>
      </c>
      <c r="F1023" s="9">
        <v>24459</v>
      </c>
      <c r="G1023" s="97">
        <v>23235</v>
      </c>
      <c r="H1023" s="98">
        <v>0.10172124780244496</v>
      </c>
      <c r="I1023" s="98">
        <v>0.10172124780244496</v>
      </c>
    </row>
    <row r="1024" spans="1:9" ht="12.75" customHeight="1" x14ac:dyDescent="0.2">
      <c r="A1024" s="6">
        <v>41075</v>
      </c>
      <c r="B1024" s="6">
        <v>40711</v>
      </c>
      <c r="C1024" s="6">
        <v>39255</v>
      </c>
      <c r="D1024" s="6" t="s">
        <v>7</v>
      </c>
      <c r="E1024" s="9">
        <v>26147</v>
      </c>
      <c r="F1024" s="9">
        <v>25534</v>
      </c>
      <c r="G1024" s="97">
        <v>24083</v>
      </c>
      <c r="H1024" s="98">
        <v>2.4007206078170196E-2</v>
      </c>
      <c r="I1024" s="98">
        <v>5.143057451602262E-3</v>
      </c>
    </row>
    <row r="1025" spans="1:9" ht="12.75" customHeight="1" x14ac:dyDescent="0.2">
      <c r="A1025" s="6">
        <v>41076</v>
      </c>
      <c r="B1025" s="6">
        <v>40712</v>
      </c>
      <c r="C1025" s="6">
        <v>39256</v>
      </c>
      <c r="D1025" s="6" t="s">
        <v>1</v>
      </c>
      <c r="E1025" s="9">
        <v>27767</v>
      </c>
      <c r="F1025" s="9">
        <v>26376</v>
      </c>
      <c r="G1025" s="97">
        <v>24645</v>
      </c>
      <c r="H1025" s="98">
        <v>5.2737336973005755E-2</v>
      </c>
      <c r="I1025" s="98">
        <v>3.4633125234088347E-2</v>
      </c>
    </row>
    <row r="1026" spans="1:9" ht="12.75" customHeight="1" x14ac:dyDescent="0.2">
      <c r="A1026" s="6">
        <v>41077</v>
      </c>
      <c r="B1026" s="6">
        <v>40713</v>
      </c>
      <c r="C1026" s="6">
        <v>39257</v>
      </c>
      <c r="D1026" s="6" t="s">
        <v>2</v>
      </c>
      <c r="E1026" s="9">
        <v>27336</v>
      </c>
      <c r="F1026" s="9">
        <v>25445</v>
      </c>
      <c r="G1026" s="97">
        <v>24183</v>
      </c>
      <c r="H1026" s="98">
        <v>7.4317154647278505E-2</v>
      </c>
      <c r="I1026" s="98">
        <v>5.3410404624277374E-2</v>
      </c>
    </row>
    <row r="1027" spans="1:9" ht="12.75" customHeight="1" x14ac:dyDescent="0.2">
      <c r="A1027" s="6">
        <v>41078</v>
      </c>
      <c r="B1027" s="6">
        <v>40714</v>
      </c>
      <c r="C1027" s="6">
        <v>39258</v>
      </c>
      <c r="D1027" s="6" t="s">
        <v>3</v>
      </c>
      <c r="E1027" s="9">
        <v>26574</v>
      </c>
      <c r="F1027" s="9">
        <v>25146</v>
      </c>
      <c r="G1027" s="97">
        <v>22937</v>
      </c>
      <c r="H1027" s="98">
        <v>5.6788356000954332E-2</v>
      </c>
      <c r="I1027" s="98">
        <v>4.0200414921517158E-2</v>
      </c>
    </row>
    <row r="1028" spans="1:9" ht="12.75" customHeight="1" x14ac:dyDescent="0.2">
      <c r="A1028" s="6">
        <v>41079</v>
      </c>
      <c r="B1028" s="6">
        <v>40715</v>
      </c>
      <c r="C1028" s="6">
        <v>39259</v>
      </c>
      <c r="D1028" s="6" t="s">
        <v>4</v>
      </c>
      <c r="E1028" s="9">
        <v>25335</v>
      </c>
      <c r="F1028" s="9">
        <v>24117</v>
      </c>
      <c r="G1028" s="97">
        <v>22570</v>
      </c>
      <c r="H1028" s="98">
        <v>5.0503794004229441E-2</v>
      </c>
      <c r="I1028" s="98">
        <v>-1.0931095061487373E-2</v>
      </c>
    </row>
    <row r="1029" spans="1:9" ht="12.75" customHeight="1" x14ac:dyDescent="0.2">
      <c r="A1029" s="6">
        <v>41080</v>
      </c>
      <c r="B1029" s="6">
        <v>40716</v>
      </c>
      <c r="C1029" s="6">
        <v>39260</v>
      </c>
      <c r="D1029" s="6" t="s">
        <v>5</v>
      </c>
      <c r="E1029" s="9">
        <v>26073</v>
      </c>
      <c r="F1029" s="9">
        <v>24823</v>
      </c>
      <c r="G1029" s="97">
        <v>22359</v>
      </c>
      <c r="H1029" s="98">
        <v>5.0356524191274232E-2</v>
      </c>
      <c r="I1029" s="98">
        <v>2.0230082955078998E-2</v>
      </c>
    </row>
    <row r="1030" spans="1:9" ht="12" customHeight="1" x14ac:dyDescent="0.2">
      <c r="A1030" s="6">
        <v>41081</v>
      </c>
      <c r="B1030" s="6">
        <v>40717</v>
      </c>
      <c r="C1030" s="6">
        <v>39261</v>
      </c>
      <c r="D1030" s="6" t="s">
        <v>6</v>
      </c>
      <c r="E1030" s="9">
        <v>27257</v>
      </c>
      <c r="F1030" s="9">
        <v>25057</v>
      </c>
      <c r="G1030" s="97">
        <v>22944</v>
      </c>
      <c r="H1030" s="98">
        <v>8.7799816418565602E-2</v>
      </c>
      <c r="I1030" s="98">
        <v>6.999293397189299E-2</v>
      </c>
    </row>
    <row r="1031" spans="1:9" ht="12" customHeight="1" x14ac:dyDescent="0.2">
      <c r="A1031" s="6">
        <v>41082</v>
      </c>
      <c r="B1031" s="6">
        <v>40718</v>
      </c>
      <c r="C1031" s="6">
        <v>39262</v>
      </c>
      <c r="D1031" s="6" t="s">
        <v>7</v>
      </c>
      <c r="E1031" s="9">
        <v>26409</v>
      </c>
      <c r="F1031" s="9">
        <v>25632.959082309346</v>
      </c>
      <c r="G1031" s="97">
        <v>22703</v>
      </c>
      <c r="H1031" s="98">
        <v>3.0275120215295104E-2</v>
      </c>
      <c r="I1031" s="98">
        <v>1.663009585402464E-2</v>
      </c>
    </row>
    <row r="1032" spans="1:9" ht="12" customHeight="1" x14ac:dyDescent="0.2">
      <c r="A1032" s="6">
        <v>41083</v>
      </c>
      <c r="B1032" s="6">
        <v>40719</v>
      </c>
      <c r="C1032" s="6">
        <v>39263</v>
      </c>
      <c r="D1032" s="6" t="s">
        <v>1</v>
      </c>
      <c r="E1032" s="9">
        <v>29740</v>
      </c>
      <c r="F1032" s="9">
        <v>25562</v>
      </c>
      <c r="G1032" s="97">
        <v>24581</v>
      </c>
      <c r="H1032" s="98">
        <v>0.16344573976997112</v>
      </c>
      <c r="I1032" s="98">
        <v>9.5880315424865525E-2</v>
      </c>
    </row>
    <row r="1033" spans="1:9" ht="12" customHeight="1" x14ac:dyDescent="0.2">
      <c r="A1033" s="6">
        <v>41084</v>
      </c>
      <c r="B1033" s="6">
        <v>40720</v>
      </c>
      <c r="C1033" s="6">
        <v>39264</v>
      </c>
      <c r="D1033" s="6" t="s">
        <v>2</v>
      </c>
      <c r="E1033" s="9">
        <v>26991</v>
      </c>
      <c r="F1033" s="9">
        <v>25392</v>
      </c>
      <c r="G1033" s="97">
        <v>24219</v>
      </c>
      <c r="H1033" s="98">
        <v>6.2972589792060552E-2</v>
      </c>
      <c r="I1033" s="98">
        <v>8.0115250710312447E-2</v>
      </c>
    </row>
    <row r="1034" spans="1:9" ht="12" customHeight="1" x14ac:dyDescent="0.2">
      <c r="A1034" s="6">
        <v>41085</v>
      </c>
      <c r="B1034" s="6">
        <v>40721</v>
      </c>
      <c r="C1034" s="6">
        <v>39265</v>
      </c>
      <c r="D1034" s="6" t="s">
        <v>3</v>
      </c>
      <c r="E1034" s="9">
        <v>26395</v>
      </c>
      <c r="F1034" s="9">
        <v>24390</v>
      </c>
      <c r="G1034" s="97">
        <v>22754</v>
      </c>
      <c r="H1034" s="98">
        <v>8.220582205822069E-2</v>
      </c>
      <c r="I1034" s="98">
        <v>4.9962210111778482E-2</v>
      </c>
    </row>
    <row r="1035" spans="1:9" ht="12" customHeight="1" x14ac:dyDescent="0.2">
      <c r="A1035" s="6">
        <v>41086</v>
      </c>
      <c r="B1035" s="6">
        <v>40722</v>
      </c>
      <c r="C1035" s="6">
        <v>39266</v>
      </c>
      <c r="D1035" s="6" t="s">
        <v>4</v>
      </c>
      <c r="E1035" s="9">
        <v>26284</v>
      </c>
      <c r="F1035" s="9">
        <v>24823</v>
      </c>
      <c r="G1035" s="97">
        <v>23572</v>
      </c>
      <c r="H1035" s="98">
        <v>5.8856705474761295E-2</v>
      </c>
      <c r="I1035" s="98">
        <v>2.3560107480820935E-2</v>
      </c>
    </row>
    <row r="1036" spans="1:9" ht="12" customHeight="1" x14ac:dyDescent="0.2">
      <c r="A1036" s="6">
        <v>41087</v>
      </c>
      <c r="B1036" s="6">
        <v>40723</v>
      </c>
      <c r="C1036" s="6">
        <v>39267</v>
      </c>
      <c r="D1036" s="6" t="s">
        <v>5</v>
      </c>
      <c r="E1036" s="9">
        <v>26123</v>
      </c>
      <c r="F1036" s="9">
        <v>24553</v>
      </c>
      <c r="G1036" s="97">
        <v>23195</v>
      </c>
      <c r="H1036" s="98">
        <v>6.3943306316947002E-2</v>
      </c>
      <c r="I1036" s="98">
        <v>-2.6724697438247347E-3</v>
      </c>
    </row>
    <row r="1037" spans="1:9" ht="12" customHeight="1" x14ac:dyDescent="0.2">
      <c r="A1037" s="6">
        <v>41088</v>
      </c>
      <c r="B1037" s="6">
        <v>40724</v>
      </c>
      <c r="C1037" s="6">
        <v>39268</v>
      </c>
      <c r="D1037" s="6" t="s">
        <v>6</v>
      </c>
      <c r="E1037" s="9">
        <v>27434</v>
      </c>
      <c r="F1037" s="9">
        <v>25615</v>
      </c>
      <c r="G1037" s="97">
        <v>23119</v>
      </c>
      <c r="H1037" s="98">
        <v>7.1013078274448471E-2</v>
      </c>
      <c r="I1037" s="98">
        <v>7.4200242765965818E-2</v>
      </c>
    </row>
    <row r="1038" spans="1:9" ht="12" customHeight="1" x14ac:dyDescent="0.2">
      <c r="A1038" s="6">
        <v>41089</v>
      </c>
      <c r="B1038" s="6">
        <v>40725</v>
      </c>
      <c r="C1038" s="6">
        <v>39269</v>
      </c>
      <c r="D1038" s="6" t="s">
        <v>7</v>
      </c>
      <c r="E1038" s="9">
        <v>29900</v>
      </c>
      <c r="F1038" s="9">
        <v>25578</v>
      </c>
      <c r="G1038" s="97">
        <v>21689</v>
      </c>
      <c r="H1038" s="98">
        <v>0.16897333646102108</v>
      </c>
      <c r="I1038" s="98">
        <v>0.11135890573892349</v>
      </c>
    </row>
    <row r="1039" spans="1:9" ht="12" customHeight="1" x14ac:dyDescent="0.2">
      <c r="A1039" s="6">
        <v>41090</v>
      </c>
      <c r="B1039" s="6">
        <v>40726</v>
      </c>
      <c r="C1039" s="6">
        <v>39270</v>
      </c>
      <c r="D1039" s="6" t="s">
        <v>1</v>
      </c>
      <c r="E1039" s="9">
        <v>29227</v>
      </c>
      <c r="F1039" s="9">
        <v>26531</v>
      </c>
      <c r="G1039" s="97">
        <v>22333</v>
      </c>
      <c r="H1039" s="98">
        <v>0.10161697636726852</v>
      </c>
      <c r="I1039" s="98">
        <v>7.121389825538782E-2</v>
      </c>
    </row>
    <row r="1040" spans="1:9" ht="12" customHeight="1" x14ac:dyDescent="0.2">
      <c r="A1040" s="6">
        <v>41091</v>
      </c>
      <c r="B1040" s="6">
        <v>40727</v>
      </c>
      <c r="C1040" s="6">
        <v>39271</v>
      </c>
      <c r="D1040" s="6" t="s">
        <v>2</v>
      </c>
      <c r="E1040" s="9">
        <v>29125</v>
      </c>
      <c r="F1040" s="9">
        <v>24712</v>
      </c>
      <c r="G1040" s="97">
        <v>21709</v>
      </c>
      <c r="H1040" s="98">
        <v>0.17857720945289746</v>
      </c>
      <c r="I1040" s="98">
        <v>0.21643068955435818</v>
      </c>
    </row>
    <row r="1041" spans="1:9" ht="12" customHeight="1" x14ac:dyDescent="0.2">
      <c r="A1041" s="6">
        <v>41092</v>
      </c>
      <c r="B1041" s="6">
        <v>40728</v>
      </c>
      <c r="C1041" s="6">
        <v>39272</v>
      </c>
      <c r="D1041" s="6" t="s">
        <v>3</v>
      </c>
      <c r="E1041" s="9">
        <v>27315</v>
      </c>
      <c r="F1041" s="9">
        <v>24268</v>
      </c>
      <c r="G1041" s="97">
        <v>22400</v>
      </c>
      <c r="H1041" s="98">
        <v>0.12555628811603747</v>
      </c>
      <c r="I1041" s="98">
        <v>0.11154065272238944</v>
      </c>
    </row>
    <row r="1042" spans="1:9" ht="12" customHeight="1" x14ac:dyDescent="0.2">
      <c r="A1042" s="6">
        <v>41093</v>
      </c>
      <c r="B1042" s="6">
        <v>40729</v>
      </c>
      <c r="C1042" s="6">
        <v>39273</v>
      </c>
      <c r="D1042" s="6" t="s">
        <v>4</v>
      </c>
      <c r="E1042" s="9">
        <v>26903</v>
      </c>
      <c r="F1042" s="9">
        <v>24136</v>
      </c>
      <c r="G1042" s="97">
        <v>22505</v>
      </c>
      <c r="H1042" s="98">
        <v>0.11464202850513749</v>
      </c>
      <c r="I1042" s="98">
        <v>5.0406059659534597E-2</v>
      </c>
    </row>
    <row r="1043" spans="1:9" ht="12" customHeight="1" x14ac:dyDescent="0.2">
      <c r="A1043" s="6">
        <v>41094</v>
      </c>
      <c r="B1043" s="6">
        <v>40730</v>
      </c>
      <c r="C1043" s="6">
        <v>39274</v>
      </c>
      <c r="D1043" s="6" t="s">
        <v>5</v>
      </c>
      <c r="E1043" s="9">
        <v>26307</v>
      </c>
      <c r="F1043" s="9">
        <v>24223</v>
      </c>
      <c r="G1043" s="97">
        <v>22266</v>
      </c>
      <c r="H1043" s="98">
        <v>8.6033934690170399E-2</v>
      </c>
      <c r="I1043" s="98">
        <v>9.9561128526645781E-2</v>
      </c>
    </row>
    <row r="1044" spans="1:9" ht="12" customHeight="1" x14ac:dyDescent="0.2">
      <c r="A1044" s="6">
        <v>41095</v>
      </c>
      <c r="B1044" s="6">
        <v>40731</v>
      </c>
      <c r="C1044" s="6">
        <v>39275</v>
      </c>
      <c r="D1044" s="6" t="s">
        <v>6</v>
      </c>
      <c r="E1044" s="9">
        <v>25802</v>
      </c>
      <c r="F1044" s="9">
        <v>24275</v>
      </c>
      <c r="G1044" s="97">
        <v>21942</v>
      </c>
      <c r="H1044" s="98">
        <v>6.2904222451081404E-2</v>
      </c>
      <c r="I1044" s="98">
        <v>4.8861788617886148E-2</v>
      </c>
    </row>
    <row r="1045" spans="1:9" ht="12" customHeight="1" x14ac:dyDescent="0.2">
      <c r="A1045" s="6">
        <v>41096</v>
      </c>
      <c r="B1045" s="6">
        <v>40732</v>
      </c>
      <c r="C1045" s="6">
        <v>39276</v>
      </c>
      <c r="D1045" s="6" t="s">
        <v>7</v>
      </c>
      <c r="E1045" s="9">
        <v>26287</v>
      </c>
      <c r="F1045" s="9">
        <v>24724</v>
      </c>
      <c r="G1045" s="97">
        <v>23603</v>
      </c>
      <c r="H1045" s="98">
        <v>6.3217925901957628E-2</v>
      </c>
      <c r="I1045" s="98">
        <v>3.2603998900106124E-2</v>
      </c>
    </row>
    <row r="1046" spans="1:9" ht="12" customHeight="1" x14ac:dyDescent="0.2">
      <c r="A1046" s="6">
        <v>41097</v>
      </c>
      <c r="B1046" s="6">
        <v>40733</v>
      </c>
      <c r="C1046" s="6">
        <v>39277</v>
      </c>
      <c r="D1046" s="6" t="s">
        <v>1</v>
      </c>
      <c r="E1046" s="9">
        <v>27513</v>
      </c>
      <c r="F1046" s="9">
        <v>25833</v>
      </c>
      <c r="G1046" s="97">
        <v>24227</v>
      </c>
      <c r="H1046" s="98">
        <v>6.5033097201254275E-2</v>
      </c>
      <c r="I1046" s="98">
        <v>1.4977681041797419E-2</v>
      </c>
    </row>
    <row r="1047" spans="1:9" ht="12" customHeight="1" x14ac:dyDescent="0.2">
      <c r="A1047" s="6">
        <v>41098</v>
      </c>
      <c r="B1047" s="6">
        <v>40734</v>
      </c>
      <c r="C1047" s="6">
        <v>39278</v>
      </c>
      <c r="D1047" s="6" t="s">
        <v>2</v>
      </c>
      <c r="E1047" s="9">
        <v>26876</v>
      </c>
      <c r="F1047" s="9">
        <v>25185</v>
      </c>
      <c r="G1047" s="97">
        <v>23077</v>
      </c>
      <c r="H1047" s="98">
        <v>6.7143140758388009E-2</v>
      </c>
      <c r="I1047" s="98">
        <v>7.6849106498918074E-2</v>
      </c>
    </row>
    <row r="1048" spans="1:9" ht="12" customHeight="1" x14ac:dyDescent="0.2">
      <c r="A1048" s="6">
        <v>41099</v>
      </c>
      <c r="B1048" s="6">
        <v>40735</v>
      </c>
      <c r="C1048" s="6">
        <v>39279</v>
      </c>
      <c r="D1048" s="6" t="s">
        <v>3</v>
      </c>
      <c r="E1048" s="9">
        <v>25780</v>
      </c>
      <c r="F1048" s="9">
        <v>24280</v>
      </c>
      <c r="G1048" s="97">
        <v>22195</v>
      </c>
      <c r="H1048" s="98">
        <v>6.1779242174629267E-2</v>
      </c>
      <c r="I1048" s="98">
        <v>4.1742433426273928E-2</v>
      </c>
    </row>
    <row r="1049" spans="1:9" ht="12" customHeight="1" x14ac:dyDescent="0.2">
      <c r="A1049" s="6">
        <v>41100</v>
      </c>
      <c r="B1049" s="6">
        <v>40736</v>
      </c>
      <c r="C1049" s="6">
        <v>39280</v>
      </c>
      <c r="D1049" s="6" t="s">
        <v>4</v>
      </c>
      <c r="E1049" s="9">
        <v>26435</v>
      </c>
      <c r="F1049" s="9">
        <v>23985</v>
      </c>
      <c r="G1049" s="97">
        <v>22368</v>
      </c>
      <c r="H1049" s="98">
        <v>0.10214717531790707</v>
      </c>
      <c r="I1049" s="98">
        <v>7.5774223741504887E-2</v>
      </c>
    </row>
    <row r="1050" spans="1:9" ht="12" customHeight="1" x14ac:dyDescent="0.2">
      <c r="A1050" s="6">
        <v>41101</v>
      </c>
      <c r="B1050" s="6">
        <v>40737</v>
      </c>
      <c r="C1050" s="6">
        <v>39281</v>
      </c>
      <c r="D1050" s="6" t="s">
        <v>5</v>
      </c>
      <c r="E1050" s="9">
        <v>25846</v>
      </c>
      <c r="F1050" s="9">
        <v>25143</v>
      </c>
      <c r="G1050" s="97">
        <v>22174</v>
      </c>
      <c r="H1050" s="98">
        <v>2.7960068408702243E-2</v>
      </c>
      <c r="I1050" s="98">
        <v>5.0223486387647398E-2</v>
      </c>
    </row>
    <row r="1051" spans="1:9" ht="12" customHeight="1" x14ac:dyDescent="0.2">
      <c r="A1051" s="6">
        <v>41102</v>
      </c>
      <c r="B1051" s="6">
        <v>40738</v>
      </c>
      <c r="C1051" s="6">
        <v>39282</v>
      </c>
      <c r="D1051" s="6" t="s">
        <v>6</v>
      </c>
      <c r="E1051" s="9">
        <v>25924</v>
      </c>
      <c r="F1051" s="9">
        <v>24043</v>
      </c>
      <c r="G1051" s="97">
        <v>22714</v>
      </c>
      <c r="H1051" s="98">
        <v>7.8234829264234973E-2</v>
      </c>
      <c r="I1051" s="98">
        <v>2.7629127522099228E-2</v>
      </c>
    </row>
    <row r="1052" spans="1:9" ht="12" customHeight="1" x14ac:dyDescent="0.2">
      <c r="A1052" s="6">
        <v>41103</v>
      </c>
      <c r="B1052" s="6">
        <v>40739</v>
      </c>
      <c r="C1052" s="6">
        <v>39283</v>
      </c>
      <c r="D1052" s="6" t="s">
        <v>7</v>
      </c>
      <c r="E1052" s="9">
        <v>26579</v>
      </c>
      <c r="F1052" s="9">
        <v>25329</v>
      </c>
      <c r="G1052" s="97">
        <v>23841</v>
      </c>
      <c r="H1052" s="98">
        <v>4.9350546804058482E-2</v>
      </c>
      <c r="I1052" s="98">
        <v>1.8352490421456036E-2</v>
      </c>
    </row>
    <row r="1053" spans="1:9" ht="12" customHeight="1" x14ac:dyDescent="0.2">
      <c r="A1053" s="6">
        <v>41104</v>
      </c>
      <c r="B1053" s="6">
        <v>40740</v>
      </c>
      <c r="C1053" s="6">
        <v>39284</v>
      </c>
      <c r="D1053" s="6" t="s">
        <v>1</v>
      </c>
      <c r="E1053" s="9">
        <v>28491.329945797919</v>
      </c>
      <c r="F1053" s="9">
        <v>25863</v>
      </c>
      <c r="G1053" s="97">
        <v>25796</v>
      </c>
      <c r="H1053" s="98">
        <v>0.10162509940060782</v>
      </c>
      <c r="I1053" s="98">
        <v>6.5215910038431302E-2</v>
      </c>
    </row>
    <row r="1054" spans="1:9" ht="12" customHeight="1" x14ac:dyDescent="0.2">
      <c r="A1054" s="6">
        <v>41105</v>
      </c>
      <c r="B1054" s="6">
        <v>40741</v>
      </c>
      <c r="C1054" s="6">
        <v>39285</v>
      </c>
      <c r="D1054" s="6" t="s">
        <v>2</v>
      </c>
      <c r="E1054" s="9">
        <v>28231.24095738761</v>
      </c>
      <c r="F1054" s="9">
        <v>25475</v>
      </c>
      <c r="G1054" s="97">
        <v>23026</v>
      </c>
      <c r="H1054" s="98">
        <v>0.10819395318498959</v>
      </c>
      <c r="I1054" s="98">
        <v>0.13110464992137549</v>
      </c>
    </row>
    <row r="1055" spans="1:9" ht="12" customHeight="1" x14ac:dyDescent="0.2">
      <c r="A1055" s="6">
        <v>41106</v>
      </c>
      <c r="B1055" s="6">
        <v>40742</v>
      </c>
      <c r="C1055" s="6">
        <v>39286</v>
      </c>
      <c r="D1055" s="6" t="s">
        <v>3</v>
      </c>
      <c r="E1055" s="9">
        <v>25248</v>
      </c>
      <c r="F1055" s="9">
        <v>23986</v>
      </c>
      <c r="G1055" s="97">
        <v>23833</v>
      </c>
      <c r="H1055" s="98">
        <v>5.2614024847827956E-2</v>
      </c>
      <c r="I1055" s="98">
        <v>4.6028918258275597E-2</v>
      </c>
    </row>
    <row r="1056" spans="1:9" ht="12" customHeight="1" x14ac:dyDescent="0.2">
      <c r="A1056" s="6">
        <v>41107</v>
      </c>
      <c r="B1056" s="6">
        <v>40743</v>
      </c>
      <c r="C1056" s="6">
        <v>39287</v>
      </c>
      <c r="D1056" s="6" t="s">
        <v>4</v>
      </c>
      <c r="E1056" s="9">
        <v>27185</v>
      </c>
      <c r="F1056" s="9">
        <v>23263</v>
      </c>
      <c r="G1056" s="97">
        <v>21203</v>
      </c>
      <c r="H1056" s="98">
        <v>0.16859390448351452</v>
      </c>
      <c r="I1056" s="98">
        <v>7.5398552157917687E-2</v>
      </c>
    </row>
    <row r="1057" spans="1:9" ht="12" customHeight="1" x14ac:dyDescent="0.2">
      <c r="A1057" s="6">
        <v>41108</v>
      </c>
      <c r="B1057" s="6">
        <v>40744</v>
      </c>
      <c r="C1057" s="6">
        <v>39288</v>
      </c>
      <c r="D1057" s="6" t="s">
        <v>5</v>
      </c>
      <c r="E1057" s="9">
        <v>27011</v>
      </c>
      <c r="F1057" s="9">
        <v>25341</v>
      </c>
      <c r="G1057" s="97">
        <v>24063</v>
      </c>
      <c r="H1057" s="98">
        <v>6.5901108874945713E-2</v>
      </c>
      <c r="I1057" s="98">
        <v>0.10221986452297394</v>
      </c>
    </row>
    <row r="1058" spans="1:9" ht="12" customHeight="1" x14ac:dyDescent="0.2">
      <c r="A1058" s="6">
        <v>41109</v>
      </c>
      <c r="B1058" s="6">
        <v>40745</v>
      </c>
      <c r="C1058" s="6">
        <v>39289</v>
      </c>
      <c r="D1058" s="6" t="s">
        <v>6</v>
      </c>
      <c r="E1058" s="9">
        <v>26262</v>
      </c>
      <c r="F1058" s="9">
        <v>25421</v>
      </c>
      <c r="G1058" s="97">
        <v>22646</v>
      </c>
      <c r="H1058" s="98">
        <v>3.3082884229574061E-2</v>
      </c>
      <c r="I1058" s="98">
        <v>6.3023679417121947E-2</v>
      </c>
    </row>
    <row r="1059" spans="1:9" ht="12" customHeight="1" x14ac:dyDescent="0.2">
      <c r="A1059" s="6">
        <v>41110</v>
      </c>
      <c r="B1059" s="6">
        <v>40746</v>
      </c>
      <c r="C1059" s="6">
        <v>39290</v>
      </c>
      <c r="D1059" s="6" t="s">
        <v>7</v>
      </c>
      <c r="E1059" s="9">
        <v>28039</v>
      </c>
      <c r="F1059" s="9">
        <v>25552</v>
      </c>
      <c r="G1059" s="97">
        <v>23511</v>
      </c>
      <c r="H1059" s="98">
        <v>9.7330932999373898E-2</v>
      </c>
      <c r="I1059" s="98">
        <v>8.0428869620439603E-2</v>
      </c>
    </row>
    <row r="1060" spans="1:9" ht="12" customHeight="1" x14ac:dyDescent="0.2">
      <c r="A1060" s="6">
        <v>41111</v>
      </c>
      <c r="B1060" s="6">
        <v>40747</v>
      </c>
      <c r="C1060" s="6">
        <v>39291</v>
      </c>
      <c r="D1060" s="6" t="s">
        <v>1</v>
      </c>
      <c r="E1060" s="9">
        <v>28952</v>
      </c>
      <c r="F1060" s="9">
        <v>26500</v>
      </c>
      <c r="G1060" s="97">
        <v>24078</v>
      </c>
      <c r="H1060" s="98">
        <v>9.2528301886792397E-2</v>
      </c>
      <c r="I1060" s="98">
        <v>7.5562820417564458E-2</v>
      </c>
    </row>
    <row r="1061" spans="1:9" ht="12" customHeight="1" x14ac:dyDescent="0.2">
      <c r="A1061" s="6">
        <v>41112</v>
      </c>
      <c r="B1061" s="6">
        <v>40748</v>
      </c>
      <c r="C1061" s="6">
        <v>39292</v>
      </c>
      <c r="D1061" s="6" t="s">
        <v>2</v>
      </c>
      <c r="E1061" s="9">
        <v>28115.221049084015</v>
      </c>
      <c r="F1061" s="9">
        <v>25954</v>
      </c>
      <c r="G1061" s="97">
        <v>22583</v>
      </c>
      <c r="H1061" s="98">
        <v>8.3271212494567814E-2</v>
      </c>
      <c r="I1061" s="98">
        <v>7.9237689496910457E-2</v>
      </c>
    </row>
    <row r="1062" spans="1:9" ht="12" customHeight="1" x14ac:dyDescent="0.2">
      <c r="A1062" s="6">
        <v>41113</v>
      </c>
      <c r="B1062" s="6">
        <v>40749</v>
      </c>
      <c r="C1062" s="6">
        <v>39293</v>
      </c>
      <c r="D1062" s="6" t="s">
        <v>3</v>
      </c>
      <c r="E1062" s="9">
        <v>26672.993892885901</v>
      </c>
      <c r="F1062" s="9">
        <v>24776</v>
      </c>
      <c r="G1062" s="97">
        <v>23001</v>
      </c>
      <c r="H1062" s="98">
        <v>7.656578515038337E-2</v>
      </c>
      <c r="I1062" s="98">
        <v>7.3489511525975049E-2</v>
      </c>
    </row>
    <row r="1063" spans="1:9" ht="12" customHeight="1" x14ac:dyDescent="0.2">
      <c r="A1063" s="6">
        <v>41114</v>
      </c>
      <c r="B1063" s="6">
        <v>40750</v>
      </c>
      <c r="C1063" s="6">
        <v>39294</v>
      </c>
      <c r="D1063" s="6" t="s">
        <v>4</v>
      </c>
      <c r="E1063" s="9">
        <v>26828</v>
      </c>
      <c r="F1063" s="9">
        <v>25189</v>
      </c>
      <c r="G1063" s="97">
        <v>21577</v>
      </c>
      <c r="H1063" s="98">
        <v>6.5068085275318488E-2</v>
      </c>
      <c r="I1063" s="98">
        <v>5.9139360442163502E-2</v>
      </c>
    </row>
    <row r="1064" spans="1:9" ht="12" customHeight="1" x14ac:dyDescent="0.2">
      <c r="A1064" s="6">
        <v>41115</v>
      </c>
      <c r="B1064" s="6">
        <v>40751</v>
      </c>
      <c r="C1064" s="6">
        <v>39295</v>
      </c>
      <c r="D1064" s="6" t="s">
        <v>5</v>
      </c>
      <c r="E1064" s="9">
        <v>26915</v>
      </c>
      <c r="F1064" s="9">
        <v>24958</v>
      </c>
      <c r="G1064" s="97">
        <v>21729</v>
      </c>
      <c r="H1064" s="98">
        <v>7.8411731709271626E-2</v>
      </c>
      <c r="I1064" s="98">
        <v>6.1442599676617915E-2</v>
      </c>
    </row>
    <row r="1065" spans="1:9" ht="12" customHeight="1" x14ac:dyDescent="0.2">
      <c r="A1065" s="6">
        <v>41116</v>
      </c>
      <c r="B1065" s="6">
        <v>40752</v>
      </c>
      <c r="C1065" s="6">
        <v>39296</v>
      </c>
      <c r="D1065" s="6" t="s">
        <v>6</v>
      </c>
      <c r="E1065" s="9">
        <v>26357</v>
      </c>
      <c r="F1065" s="9">
        <v>25635</v>
      </c>
      <c r="G1065" s="97">
        <v>23856</v>
      </c>
      <c r="H1065" s="98">
        <v>2.8164618685390996E-2</v>
      </c>
      <c r="I1065" s="98">
        <v>3.4175625833791079E-2</v>
      </c>
    </row>
    <row r="1066" spans="1:9" ht="12" customHeight="1" x14ac:dyDescent="0.2">
      <c r="A1066" s="6">
        <v>41117</v>
      </c>
      <c r="B1066" s="6">
        <v>40753</v>
      </c>
      <c r="C1066" s="6">
        <v>39297</v>
      </c>
      <c r="D1066" s="6" t="s">
        <v>7</v>
      </c>
      <c r="E1066" s="9">
        <v>29066</v>
      </c>
      <c r="F1066" s="9">
        <v>26597</v>
      </c>
      <c r="G1066" s="97">
        <v>24579</v>
      </c>
      <c r="H1066" s="98">
        <v>9.2830018423130323E-2</v>
      </c>
      <c r="I1066" s="98">
        <v>9.0718051672701971E-2</v>
      </c>
    </row>
    <row r="1067" spans="1:9" ht="12" customHeight="1" x14ac:dyDescent="0.2">
      <c r="A1067" s="6">
        <v>41118</v>
      </c>
      <c r="B1067" s="6">
        <v>40754</v>
      </c>
      <c r="C1067" s="6">
        <v>39298</v>
      </c>
      <c r="D1067" s="6" t="s">
        <v>1</v>
      </c>
      <c r="E1067" s="9">
        <v>29224</v>
      </c>
      <c r="F1067" s="9">
        <v>28196</v>
      </c>
      <c r="G1067" s="97">
        <v>25728</v>
      </c>
      <c r="H1067" s="98">
        <v>3.645907220882405E-2</v>
      </c>
      <c r="I1067" s="98">
        <v>5.2548172159193163E-2</v>
      </c>
    </row>
    <row r="1068" spans="1:9" ht="12" customHeight="1" x14ac:dyDescent="0.2">
      <c r="A1068" s="6">
        <v>41119</v>
      </c>
      <c r="B1068" s="6">
        <v>40755</v>
      </c>
      <c r="C1068" s="6">
        <v>39299</v>
      </c>
      <c r="D1068" s="6" t="s">
        <v>2</v>
      </c>
      <c r="E1068" s="9">
        <v>28742.79894675998</v>
      </c>
      <c r="F1068" s="9">
        <v>26926</v>
      </c>
      <c r="G1068" s="97">
        <v>24533</v>
      </c>
      <c r="H1068" s="98">
        <v>6.7473778012329344E-2</v>
      </c>
      <c r="I1068" s="98">
        <v>9.7933417883035334E-2</v>
      </c>
    </row>
    <row r="1069" spans="1:9" ht="12" customHeight="1" x14ac:dyDescent="0.2">
      <c r="A1069" s="6">
        <v>41120</v>
      </c>
      <c r="B1069" s="6">
        <v>40756</v>
      </c>
      <c r="C1069" s="6">
        <v>39300</v>
      </c>
      <c r="D1069" s="6" t="s">
        <v>3</v>
      </c>
      <c r="E1069" s="9">
        <v>27817</v>
      </c>
      <c r="F1069" s="9">
        <v>25599</v>
      </c>
      <c r="G1069" s="97">
        <v>24005</v>
      </c>
      <c r="H1069" s="98">
        <v>8.6644009531622324E-2</v>
      </c>
      <c r="I1069" s="98">
        <v>6.0786332608778526E-2</v>
      </c>
    </row>
    <row r="1070" spans="1:9" ht="12" customHeight="1" x14ac:dyDescent="0.2">
      <c r="A1070" s="6">
        <v>41121</v>
      </c>
      <c r="B1070" s="6">
        <v>40757</v>
      </c>
      <c r="C1070" s="6">
        <v>39301</v>
      </c>
      <c r="D1070" s="6" t="s">
        <v>4</v>
      </c>
      <c r="E1070" s="9">
        <v>28237</v>
      </c>
      <c r="F1070" s="9">
        <v>25073</v>
      </c>
      <c r="G1070" s="97">
        <v>23942</v>
      </c>
      <c r="H1070" s="98">
        <v>0.12619152075938267</v>
      </c>
      <c r="I1070" s="98">
        <v>0.10990134035611798</v>
      </c>
    </row>
    <row r="1071" spans="1:9" ht="12" customHeight="1" x14ac:dyDescent="0.2">
      <c r="A1071" s="6">
        <v>41122</v>
      </c>
      <c r="B1071" s="6">
        <v>40758</v>
      </c>
      <c r="C1071" s="6">
        <v>39302</v>
      </c>
      <c r="D1071" s="6" t="s">
        <v>5</v>
      </c>
      <c r="E1071" s="9">
        <v>28844</v>
      </c>
      <c r="F1071" s="9">
        <v>25646</v>
      </c>
      <c r="G1071" s="97">
        <v>24007</v>
      </c>
      <c r="H1071" s="98">
        <v>0.12469780862512669</v>
      </c>
      <c r="I1071" s="98">
        <v>0.14306094951256232</v>
      </c>
    </row>
    <row r="1072" spans="1:9" ht="12" customHeight="1" x14ac:dyDescent="0.2">
      <c r="A1072" s="6">
        <v>41123</v>
      </c>
      <c r="B1072" s="6">
        <v>40759</v>
      </c>
      <c r="C1072" s="6">
        <v>39303</v>
      </c>
      <c r="D1072" s="6" t="s">
        <v>6</v>
      </c>
      <c r="E1072" s="9">
        <v>29687</v>
      </c>
      <c r="F1072" s="9">
        <v>25553</v>
      </c>
      <c r="G1072" s="97">
        <v>23279</v>
      </c>
      <c r="H1072" s="98">
        <v>0.16178139553085735</v>
      </c>
      <c r="I1072" s="98">
        <v>0.18265476854433915</v>
      </c>
    </row>
    <row r="1073" spans="1:9" ht="12" customHeight="1" x14ac:dyDescent="0.2">
      <c r="A1073" s="6">
        <v>41124</v>
      </c>
      <c r="B1073" s="6">
        <v>40760</v>
      </c>
      <c r="C1073" s="6">
        <v>39304</v>
      </c>
      <c r="D1073" s="6" t="s">
        <v>7</v>
      </c>
      <c r="E1073" s="9">
        <v>29050</v>
      </c>
      <c r="F1073" s="9">
        <v>25706</v>
      </c>
      <c r="G1073" s="97">
        <v>23493</v>
      </c>
      <c r="H1073" s="98">
        <v>0.13008636116081851</v>
      </c>
      <c r="I1073" s="98">
        <v>0.11234492265277995</v>
      </c>
    </row>
    <row r="1074" spans="1:9" ht="12" customHeight="1" x14ac:dyDescent="0.2">
      <c r="A1074" s="6">
        <v>41125</v>
      </c>
      <c r="B1074" s="6">
        <v>40761</v>
      </c>
      <c r="C1074" s="6">
        <v>39305</v>
      </c>
      <c r="D1074" s="6" t="s">
        <v>1</v>
      </c>
      <c r="E1074" s="9">
        <v>29517</v>
      </c>
      <c r="F1074" s="9">
        <v>27309</v>
      </c>
      <c r="G1074" s="97">
        <v>25242</v>
      </c>
      <c r="H1074" s="98">
        <v>8.0852466219927477E-2</v>
      </c>
      <c r="I1074" s="98">
        <v>5.9171809961245936E-2</v>
      </c>
    </row>
    <row r="1075" spans="1:9" ht="12" customHeight="1" x14ac:dyDescent="0.2">
      <c r="A1075" s="6">
        <v>41126</v>
      </c>
      <c r="B1075" s="6">
        <v>40762</v>
      </c>
      <c r="C1075" s="6">
        <v>39306</v>
      </c>
      <c r="D1075" s="6" t="s">
        <v>2</v>
      </c>
      <c r="E1075" s="9">
        <v>28898</v>
      </c>
      <c r="F1075" s="9">
        <v>25812</v>
      </c>
      <c r="G1075" s="97">
        <v>23766</v>
      </c>
      <c r="H1075" s="98">
        <v>0.11955679528901286</v>
      </c>
      <c r="I1075" s="98">
        <v>0.13307716436637396</v>
      </c>
    </row>
    <row r="1076" spans="1:9" ht="12" customHeight="1" x14ac:dyDescent="0.2">
      <c r="A1076" s="6">
        <v>41127</v>
      </c>
      <c r="B1076" s="6">
        <v>40763</v>
      </c>
      <c r="C1076" s="6">
        <v>39307</v>
      </c>
      <c r="D1076" s="6" t="s">
        <v>3</v>
      </c>
      <c r="E1076" s="9">
        <v>28238</v>
      </c>
      <c r="F1076" s="9">
        <v>25198</v>
      </c>
      <c r="G1076" s="97">
        <v>22278</v>
      </c>
      <c r="H1076" s="98">
        <v>0.12064449559488843</v>
      </c>
      <c r="I1076" s="98">
        <v>0.11555327302176743</v>
      </c>
    </row>
    <row r="1077" spans="1:9" ht="12" customHeight="1" x14ac:dyDescent="0.2">
      <c r="A1077" s="6">
        <v>41128</v>
      </c>
      <c r="B1077" s="6">
        <v>40764</v>
      </c>
      <c r="C1077" s="6">
        <v>39308</v>
      </c>
      <c r="D1077" s="6" t="s">
        <v>4</v>
      </c>
      <c r="E1077" s="9">
        <v>27180</v>
      </c>
      <c r="F1077" s="9">
        <v>25790</v>
      </c>
      <c r="G1077" s="97">
        <v>21829</v>
      </c>
      <c r="H1077" s="98">
        <v>5.3896859247770434E-2</v>
      </c>
      <c r="I1077" s="98">
        <v>6.8690284276333946E-2</v>
      </c>
    </row>
    <row r="1078" spans="1:9" ht="12" customHeight="1" x14ac:dyDescent="0.2">
      <c r="A1078" s="6">
        <v>41129</v>
      </c>
      <c r="B1078" s="6">
        <v>40765</v>
      </c>
      <c r="C1078" s="6">
        <v>39309</v>
      </c>
      <c r="D1078" s="6" t="s">
        <v>5</v>
      </c>
      <c r="E1078" s="9">
        <v>27839</v>
      </c>
      <c r="F1078" s="9">
        <v>24990</v>
      </c>
      <c r="G1078" s="97">
        <v>21066</v>
      </c>
      <c r="H1078" s="98">
        <v>0.1140056022408964</v>
      </c>
      <c r="I1078" s="98">
        <v>0.10319001386962556</v>
      </c>
    </row>
    <row r="1079" spans="1:9" ht="12" customHeight="1" x14ac:dyDescent="0.2">
      <c r="A1079" s="6">
        <v>41130</v>
      </c>
      <c r="B1079" s="6">
        <v>40766</v>
      </c>
      <c r="C1079" s="6">
        <v>39310</v>
      </c>
      <c r="D1079" s="6" t="s">
        <v>6</v>
      </c>
      <c r="E1079" s="9">
        <v>27701</v>
      </c>
      <c r="F1079" s="9">
        <v>25851</v>
      </c>
      <c r="G1079" s="97">
        <v>22641</v>
      </c>
      <c r="H1079" s="98">
        <v>7.156396270937293E-2</v>
      </c>
      <c r="I1079" s="98">
        <v>0.13148435585327989</v>
      </c>
    </row>
    <row r="1080" spans="1:9" ht="12" customHeight="1" x14ac:dyDescent="0.2">
      <c r="A1080" s="6">
        <v>41131</v>
      </c>
      <c r="B1080" s="6">
        <v>40767</v>
      </c>
      <c r="C1080" s="6">
        <v>39311</v>
      </c>
      <c r="D1080" s="6" t="s">
        <v>7</v>
      </c>
      <c r="E1080" s="9">
        <v>25714</v>
      </c>
      <c r="F1080" s="9">
        <v>26089</v>
      </c>
      <c r="G1080" s="97">
        <v>23780</v>
      </c>
      <c r="H1080" s="98">
        <v>-1.4373874046533008E-2</v>
      </c>
      <c r="I1080" s="98">
        <v>1.045268783401454E-2</v>
      </c>
    </row>
    <row r="1081" spans="1:9" ht="12" customHeight="1" x14ac:dyDescent="0.2">
      <c r="A1081" s="6">
        <v>41132</v>
      </c>
      <c r="B1081" s="6">
        <v>40768</v>
      </c>
      <c r="C1081" s="6">
        <v>39312</v>
      </c>
      <c r="D1081" s="6" t="s">
        <v>1</v>
      </c>
      <c r="E1081" s="9">
        <v>29534</v>
      </c>
      <c r="F1081" s="9">
        <v>27720</v>
      </c>
      <c r="G1081" s="97">
        <v>25592</v>
      </c>
      <c r="H1081" s="98">
        <v>6.5440115440115409E-2</v>
      </c>
      <c r="I1081" s="98">
        <v>0.12189933523266849</v>
      </c>
    </row>
    <row r="1082" spans="1:9" ht="12" customHeight="1" x14ac:dyDescent="0.2">
      <c r="A1082" s="6">
        <v>41133</v>
      </c>
      <c r="B1082" s="6">
        <v>40769</v>
      </c>
      <c r="C1082" s="6">
        <v>39313</v>
      </c>
      <c r="D1082" s="6" t="s">
        <v>2</v>
      </c>
      <c r="E1082" s="9">
        <v>28499</v>
      </c>
      <c r="F1082" s="9">
        <v>25950</v>
      </c>
      <c r="G1082" s="97">
        <v>23977</v>
      </c>
      <c r="H1082" s="98">
        <v>9.8227360308285272E-2</v>
      </c>
      <c r="I1082" s="98">
        <v>0.12377760252365921</v>
      </c>
    </row>
    <row r="1083" spans="1:9" ht="12" customHeight="1" x14ac:dyDescent="0.2">
      <c r="A1083" s="6">
        <v>41134</v>
      </c>
      <c r="B1083" s="6">
        <v>40770</v>
      </c>
      <c r="C1083" s="6">
        <v>39314</v>
      </c>
      <c r="D1083" s="6" t="s">
        <v>3</v>
      </c>
      <c r="E1083" s="9">
        <v>28341</v>
      </c>
      <c r="F1083" s="9">
        <v>24712</v>
      </c>
      <c r="G1083" s="97">
        <v>22508</v>
      </c>
      <c r="H1083" s="98">
        <v>0.14685173195208812</v>
      </c>
      <c r="I1083" s="98">
        <v>0.1536676707644713</v>
      </c>
    </row>
    <row r="1084" spans="1:9" ht="12" customHeight="1" x14ac:dyDescent="0.2">
      <c r="A1084" s="6">
        <v>41135</v>
      </c>
      <c r="B1084" s="6">
        <v>40771</v>
      </c>
      <c r="C1084" s="6">
        <v>39315</v>
      </c>
      <c r="D1084" s="6" t="s">
        <v>4</v>
      </c>
      <c r="E1084" s="9">
        <v>27411</v>
      </c>
      <c r="F1084" s="9">
        <v>24389</v>
      </c>
      <c r="G1084" s="97">
        <v>19876</v>
      </c>
      <c r="H1084" s="98">
        <v>0.12390831932428559</v>
      </c>
      <c r="I1084" s="98">
        <v>0.18416277864178321</v>
      </c>
    </row>
    <row r="1085" spans="1:9" ht="12" customHeight="1" x14ac:dyDescent="0.2">
      <c r="A1085" s="6">
        <v>41136</v>
      </c>
      <c r="B1085" s="6">
        <v>40772</v>
      </c>
      <c r="C1085" s="6">
        <v>39316</v>
      </c>
      <c r="D1085" s="6" t="s">
        <v>5</v>
      </c>
      <c r="E1085" s="9">
        <v>27597</v>
      </c>
      <c r="F1085" s="9">
        <v>23077</v>
      </c>
      <c r="G1085" s="97">
        <v>21017</v>
      </c>
      <c r="H1085" s="98">
        <v>0.19586601377995416</v>
      </c>
      <c r="I1085" s="98">
        <v>0.22931979152746229</v>
      </c>
    </row>
    <row r="1086" spans="1:9" ht="12" customHeight="1" x14ac:dyDescent="0.2">
      <c r="A1086" s="6">
        <v>41137</v>
      </c>
      <c r="B1086" s="6">
        <v>40773</v>
      </c>
      <c r="C1086" s="6">
        <v>39317</v>
      </c>
      <c r="D1086" s="6" t="s">
        <v>6</v>
      </c>
      <c r="E1086" s="9">
        <v>27101</v>
      </c>
      <c r="F1086" s="9">
        <v>23554</v>
      </c>
      <c r="G1086" s="97">
        <v>20697</v>
      </c>
      <c r="H1086" s="98">
        <v>0.15059013331069027</v>
      </c>
      <c r="I1086" s="98">
        <v>0.16707545328260731</v>
      </c>
    </row>
    <row r="1087" spans="1:9" ht="12" customHeight="1" x14ac:dyDescent="0.2">
      <c r="A1087" s="6">
        <v>41138</v>
      </c>
      <c r="B1087" s="6">
        <v>40774</v>
      </c>
      <c r="C1087" s="6">
        <v>39318</v>
      </c>
      <c r="D1087" s="6" t="s">
        <v>7</v>
      </c>
      <c r="E1087" s="9">
        <v>27988</v>
      </c>
      <c r="F1087" s="9">
        <v>23278</v>
      </c>
      <c r="G1087" s="97">
        <v>21502</v>
      </c>
      <c r="H1087" s="98">
        <v>0.20233697053011435</v>
      </c>
      <c r="I1087" s="98">
        <v>0.19978336755496984</v>
      </c>
    </row>
    <row r="1088" spans="1:9" ht="12" customHeight="1" x14ac:dyDescent="0.2">
      <c r="A1088" s="6">
        <v>41139</v>
      </c>
      <c r="B1088" s="6">
        <v>40775</v>
      </c>
      <c r="C1088" s="6">
        <v>39319</v>
      </c>
      <c r="D1088" s="6" t="s">
        <v>1</v>
      </c>
      <c r="E1088" s="9">
        <v>28599</v>
      </c>
      <c r="F1088" s="9">
        <v>25380.342282981564</v>
      </c>
      <c r="G1088" s="97">
        <v>22709</v>
      </c>
      <c r="H1088" s="98">
        <v>0.12681695467821408</v>
      </c>
      <c r="I1088" s="98">
        <v>0.10553171749971013</v>
      </c>
    </row>
    <row r="1089" spans="1:9" ht="12" customHeight="1" x14ac:dyDescent="0.2">
      <c r="A1089" s="6">
        <v>41140</v>
      </c>
      <c r="B1089" s="6">
        <v>40776</v>
      </c>
      <c r="C1089" s="6">
        <v>39320</v>
      </c>
      <c r="D1089" s="6" t="s">
        <v>2</v>
      </c>
      <c r="E1089" s="9">
        <v>26939</v>
      </c>
      <c r="F1089" s="9">
        <v>23910</v>
      </c>
      <c r="G1089" s="97">
        <v>21683</v>
      </c>
      <c r="H1089" s="98">
        <v>0.12668339606859047</v>
      </c>
      <c r="I1089" s="98">
        <v>0.15040355297433483</v>
      </c>
    </row>
    <row r="1090" spans="1:9" ht="12" customHeight="1" x14ac:dyDescent="0.2">
      <c r="A1090" s="6">
        <v>41141</v>
      </c>
      <c r="B1090" s="6">
        <v>40777</v>
      </c>
      <c r="C1090" s="6">
        <v>39321</v>
      </c>
      <c r="D1090" s="6" t="s">
        <v>3</v>
      </c>
      <c r="E1090" s="9">
        <v>25767</v>
      </c>
      <c r="F1090" s="9">
        <v>22825</v>
      </c>
      <c r="G1090" s="97">
        <v>20805</v>
      </c>
      <c r="H1090" s="98">
        <v>0.12889375684556414</v>
      </c>
      <c r="I1090" s="98">
        <v>0.11237264721118967</v>
      </c>
    </row>
    <row r="1091" spans="1:9" ht="12" customHeight="1" x14ac:dyDescent="0.2">
      <c r="A1091" s="6">
        <v>41142</v>
      </c>
      <c r="B1091" s="6">
        <v>40778</v>
      </c>
      <c r="C1091" s="6">
        <v>39322</v>
      </c>
      <c r="D1091" s="6" t="s">
        <v>4</v>
      </c>
      <c r="E1091" s="9">
        <v>23816</v>
      </c>
      <c r="F1091" s="9">
        <v>21389</v>
      </c>
      <c r="G1091" s="97">
        <v>16835</v>
      </c>
      <c r="H1091" s="98">
        <v>0.11346954041797175</v>
      </c>
      <c r="I1091" s="98">
        <v>0.16448269117934666</v>
      </c>
    </row>
    <row r="1092" spans="1:9" ht="12" customHeight="1" x14ac:dyDescent="0.2">
      <c r="A1092" s="6">
        <v>41143</v>
      </c>
      <c r="B1092" s="6">
        <v>40779</v>
      </c>
      <c r="C1092" s="6">
        <v>39323</v>
      </c>
      <c r="D1092" s="6" t="s">
        <v>5</v>
      </c>
      <c r="E1092" s="9">
        <v>24505</v>
      </c>
      <c r="F1092" s="9">
        <v>20375</v>
      </c>
      <c r="G1092" s="97">
        <v>16626</v>
      </c>
      <c r="H1092" s="98">
        <v>0.20269938650306751</v>
      </c>
      <c r="I1092" s="98">
        <v>0.25750500333555704</v>
      </c>
    </row>
    <row r="1093" spans="1:9" ht="12" customHeight="1" x14ac:dyDescent="0.2">
      <c r="A1093" s="6">
        <v>41144</v>
      </c>
      <c r="B1093" s="6">
        <v>40780</v>
      </c>
      <c r="C1093" s="6">
        <v>39324</v>
      </c>
      <c r="D1093" s="6" t="s">
        <v>6</v>
      </c>
      <c r="E1093" s="9">
        <v>24270</v>
      </c>
      <c r="F1093" s="9">
        <v>21886</v>
      </c>
      <c r="G1093" s="97">
        <v>18872</v>
      </c>
      <c r="H1093" s="98">
        <v>0.10892808187882674</v>
      </c>
      <c r="I1093" s="98">
        <v>0.21144055106319248</v>
      </c>
    </row>
    <row r="1094" spans="1:9" ht="12" customHeight="1" x14ac:dyDescent="0.2">
      <c r="A1094" s="6">
        <v>41145</v>
      </c>
      <c r="B1094" s="6">
        <v>40781</v>
      </c>
      <c r="C1094" s="6">
        <v>39325</v>
      </c>
      <c r="D1094" s="6" t="s">
        <v>7</v>
      </c>
      <c r="E1094" s="9">
        <v>24936</v>
      </c>
      <c r="F1094" s="9">
        <v>21602</v>
      </c>
      <c r="G1094" s="97">
        <v>20031</v>
      </c>
      <c r="H1094" s="98">
        <v>0.15433756133691334</v>
      </c>
      <c r="I1094" s="98">
        <v>0.17097910307583941</v>
      </c>
    </row>
    <row r="1095" spans="1:9" ht="12" customHeight="1" x14ac:dyDescent="0.2">
      <c r="A1095" s="6">
        <v>41146</v>
      </c>
      <c r="B1095" s="6">
        <v>40782</v>
      </c>
      <c r="C1095" s="6">
        <v>39326</v>
      </c>
      <c r="D1095" s="6" t="s">
        <v>1</v>
      </c>
      <c r="E1095" s="9">
        <v>25737</v>
      </c>
      <c r="F1095" s="9">
        <v>22680</v>
      </c>
      <c r="G1095" s="97">
        <v>20056</v>
      </c>
      <c r="H1095" s="98">
        <v>0.13478835978835968</v>
      </c>
      <c r="I1095" s="98">
        <v>0.11623368174524007</v>
      </c>
    </row>
    <row r="1096" spans="1:9" ht="12" customHeight="1" x14ac:dyDescent="0.2">
      <c r="A1096" s="6">
        <v>41147</v>
      </c>
      <c r="B1096" s="6">
        <v>40783</v>
      </c>
      <c r="C1096" s="6">
        <v>39327</v>
      </c>
      <c r="D1096" s="6" t="s">
        <v>2</v>
      </c>
      <c r="E1096" s="9">
        <v>24296</v>
      </c>
      <c r="F1096" s="9">
        <v>20815</v>
      </c>
      <c r="G1096" s="97">
        <v>16044</v>
      </c>
      <c r="H1096" s="98">
        <v>0.16723516694691321</v>
      </c>
      <c r="I1096" s="98">
        <v>0.14081795558059818</v>
      </c>
    </row>
    <row r="1097" spans="1:9" ht="12" customHeight="1" x14ac:dyDescent="0.2">
      <c r="A1097" s="6">
        <v>41148</v>
      </c>
      <c r="B1097" s="6">
        <v>40784</v>
      </c>
      <c r="C1097" s="6">
        <v>39328</v>
      </c>
      <c r="D1097" s="6" t="s">
        <v>3</v>
      </c>
      <c r="E1097" s="9">
        <v>22968</v>
      </c>
      <c r="F1097" s="9">
        <v>19320</v>
      </c>
      <c r="G1097" s="97">
        <v>18153.5</v>
      </c>
      <c r="H1097" s="98">
        <v>0.18881987577639747</v>
      </c>
      <c r="I1097" s="98">
        <v>0.15550636413945762</v>
      </c>
    </row>
    <row r="1098" spans="1:9" ht="12" customHeight="1" x14ac:dyDescent="0.2">
      <c r="A1098" s="6">
        <v>41149</v>
      </c>
      <c r="B1098" s="6">
        <v>40785</v>
      </c>
      <c r="C1098" s="6">
        <v>39329</v>
      </c>
      <c r="D1098" s="6" t="s">
        <v>4</v>
      </c>
      <c r="E1098" s="9">
        <v>19686</v>
      </c>
      <c r="F1098" s="9">
        <v>18477</v>
      </c>
      <c r="G1098" s="97">
        <v>15966</v>
      </c>
      <c r="H1098" s="98">
        <v>6.5432700113654763E-2</v>
      </c>
      <c r="I1098" s="98">
        <v>-2.6794542218706696E-2</v>
      </c>
    </row>
    <row r="1099" spans="1:9" ht="12" customHeight="1" x14ac:dyDescent="0.2">
      <c r="A1099" s="6">
        <v>41150</v>
      </c>
      <c r="B1099" s="6">
        <v>40786</v>
      </c>
      <c r="C1099" s="6">
        <v>39330</v>
      </c>
      <c r="D1099" s="6" t="s">
        <v>5</v>
      </c>
      <c r="E1099" s="9">
        <v>21250</v>
      </c>
      <c r="F1099" s="9">
        <v>20138</v>
      </c>
      <c r="G1099" s="97">
        <v>16098</v>
      </c>
      <c r="H1099" s="98">
        <v>5.5218988976065253E-2</v>
      </c>
      <c r="I1099" s="98">
        <v>-2.1684084526495062E-2</v>
      </c>
    </row>
    <row r="1100" spans="1:9" ht="12" customHeight="1" x14ac:dyDescent="0.2">
      <c r="A1100" s="6">
        <v>41151</v>
      </c>
      <c r="B1100" s="6">
        <v>40787</v>
      </c>
      <c r="C1100" s="6">
        <v>39331</v>
      </c>
      <c r="D1100" s="6" t="s">
        <v>6</v>
      </c>
      <c r="E1100" s="9">
        <v>22954</v>
      </c>
      <c r="F1100" s="9">
        <v>22678</v>
      </c>
      <c r="G1100" s="97">
        <v>16136</v>
      </c>
      <c r="H1100" s="98">
        <v>1.2170385395537497E-2</v>
      </c>
      <c r="I1100" s="98">
        <v>2.4777891870172875E-2</v>
      </c>
    </row>
    <row r="1101" spans="1:9" ht="12" customHeight="1" x14ac:dyDescent="0.2">
      <c r="A1101" s="6">
        <v>41152</v>
      </c>
      <c r="B1101" s="6">
        <v>40788</v>
      </c>
      <c r="C1101" s="6">
        <v>39332</v>
      </c>
      <c r="D1101" s="6" t="s">
        <v>7</v>
      </c>
      <c r="E1101" s="9">
        <v>25031</v>
      </c>
      <c r="F1101" s="9">
        <v>23002</v>
      </c>
      <c r="G1101" s="97">
        <v>17086</v>
      </c>
      <c r="H1101" s="98">
        <v>8.8209720893835275E-2</v>
      </c>
      <c r="I1101" s="98">
        <v>8.0505913839247212E-2</v>
      </c>
    </row>
    <row r="1102" spans="1:9" ht="12" customHeight="1" x14ac:dyDescent="0.2">
      <c r="A1102" s="6">
        <v>41153</v>
      </c>
      <c r="B1102" s="6">
        <v>40789</v>
      </c>
      <c r="C1102" s="6">
        <v>39333</v>
      </c>
      <c r="D1102" s="6" t="s">
        <v>1</v>
      </c>
      <c r="E1102" s="9">
        <v>24716</v>
      </c>
      <c r="F1102" s="9">
        <v>23909</v>
      </c>
      <c r="G1102" s="97">
        <v>19404</v>
      </c>
      <c r="H1102" s="98">
        <v>3.3752980049353898E-2</v>
      </c>
      <c r="I1102" s="98">
        <v>3.5615519986591737E-2</v>
      </c>
    </row>
    <row r="1103" spans="1:9" ht="12" customHeight="1" x14ac:dyDescent="0.2">
      <c r="A1103" s="6">
        <v>41154</v>
      </c>
      <c r="B1103" s="6">
        <v>40790</v>
      </c>
      <c r="C1103" s="6">
        <v>39334</v>
      </c>
      <c r="D1103" s="6" t="s">
        <v>2</v>
      </c>
      <c r="E1103" s="9">
        <v>22172</v>
      </c>
      <c r="F1103" s="9">
        <v>20975</v>
      </c>
      <c r="G1103" s="97">
        <v>18734</v>
      </c>
      <c r="H1103" s="98">
        <v>5.7067938021454045E-2</v>
      </c>
      <c r="I1103" s="98">
        <v>6.3711379773556009E-2</v>
      </c>
    </row>
    <row r="1104" spans="1:9" ht="12" customHeight="1" x14ac:dyDescent="0.2">
      <c r="A1104" s="6">
        <v>41155</v>
      </c>
      <c r="B1104" s="6">
        <v>40791</v>
      </c>
      <c r="C1104" s="6">
        <v>39335</v>
      </c>
      <c r="D1104" s="6" t="s">
        <v>3</v>
      </c>
      <c r="E1104" s="9">
        <v>22019</v>
      </c>
      <c r="F1104" s="9">
        <v>21202</v>
      </c>
      <c r="G1104" s="97">
        <v>17610</v>
      </c>
      <c r="H1104" s="98">
        <v>3.8534100556551376E-2</v>
      </c>
      <c r="I1104" s="98">
        <v>0.10531599819286175</v>
      </c>
    </row>
    <row r="1105" spans="1:9" ht="12" customHeight="1" x14ac:dyDescent="0.2">
      <c r="A1105" s="6">
        <v>41156</v>
      </c>
      <c r="B1105" s="6">
        <v>40792</v>
      </c>
      <c r="C1105" s="6">
        <v>39336</v>
      </c>
      <c r="D1105" s="6" t="s">
        <v>4</v>
      </c>
      <c r="E1105" s="9">
        <v>21126</v>
      </c>
      <c r="F1105" s="9">
        <v>20736</v>
      </c>
      <c r="G1105" s="97">
        <v>16076</v>
      </c>
      <c r="H1105" s="98">
        <v>1.8807870370370461E-2</v>
      </c>
      <c r="I1105" s="98">
        <v>0.10613121105817069</v>
      </c>
    </row>
    <row r="1106" spans="1:9" ht="12" customHeight="1" x14ac:dyDescent="0.2">
      <c r="A1106" s="6">
        <v>41157</v>
      </c>
      <c r="B1106" s="6">
        <v>40793</v>
      </c>
      <c r="C1106" s="6">
        <v>39337</v>
      </c>
      <c r="D1106" s="6" t="s">
        <v>5</v>
      </c>
      <c r="E1106" s="9">
        <v>20880</v>
      </c>
      <c r="F1106" s="9">
        <v>19689</v>
      </c>
      <c r="G1106" s="97">
        <v>16798</v>
      </c>
      <c r="H1106" s="98">
        <v>6.0490629285387731E-2</v>
      </c>
      <c r="I1106" s="98">
        <v>8.0521631132270732E-2</v>
      </c>
    </row>
    <row r="1107" spans="1:9" ht="12" customHeight="1" x14ac:dyDescent="0.2">
      <c r="A1107" s="6">
        <v>41158</v>
      </c>
      <c r="B1107" s="6">
        <v>40794</v>
      </c>
      <c r="C1107" s="6">
        <v>39338</v>
      </c>
      <c r="D1107" s="6" t="s">
        <v>6</v>
      </c>
      <c r="E1107" s="9">
        <v>22271</v>
      </c>
      <c r="F1107" s="9">
        <v>21859</v>
      </c>
      <c r="G1107" s="97">
        <v>17407</v>
      </c>
      <c r="H1107" s="98">
        <v>1.8848071732467275E-2</v>
      </c>
      <c r="I1107" s="98">
        <v>0.12315295778909685</v>
      </c>
    </row>
    <row r="1108" spans="1:9" ht="12" customHeight="1" x14ac:dyDescent="0.2">
      <c r="A1108" s="6">
        <v>41159</v>
      </c>
      <c r="B1108" s="6">
        <v>40795</v>
      </c>
      <c r="C1108" s="6">
        <v>39339</v>
      </c>
      <c r="D1108" s="6" t="s">
        <v>7</v>
      </c>
      <c r="E1108" s="9">
        <v>22439</v>
      </c>
      <c r="F1108" s="9">
        <v>21405</v>
      </c>
      <c r="G1108" s="97">
        <v>18920</v>
      </c>
      <c r="H1108" s="98">
        <v>4.8306470450829142E-2</v>
      </c>
      <c r="I1108" s="98">
        <v>7.8383314109957691E-2</v>
      </c>
    </row>
    <row r="1109" spans="1:9" ht="12" customHeight="1" x14ac:dyDescent="0.2">
      <c r="A1109" s="6">
        <v>41160</v>
      </c>
      <c r="B1109" s="6">
        <v>40796</v>
      </c>
      <c r="C1109" s="6">
        <v>39340</v>
      </c>
      <c r="D1109" s="6" t="s">
        <v>1</v>
      </c>
      <c r="E1109" s="9">
        <v>23130.092961847571</v>
      </c>
      <c r="F1109" s="9">
        <v>22170</v>
      </c>
      <c r="G1109" s="97">
        <v>19403</v>
      </c>
      <c r="H1109" s="98">
        <v>4.3305952270977555E-2</v>
      </c>
      <c r="I1109" s="98">
        <v>8.0693966352734181E-2</v>
      </c>
    </row>
    <row r="1110" spans="1:9" ht="12" customHeight="1" x14ac:dyDescent="0.2">
      <c r="A1110" s="6">
        <v>41161</v>
      </c>
      <c r="B1110" s="6">
        <v>40797</v>
      </c>
      <c r="C1110" s="6">
        <v>39341</v>
      </c>
      <c r="D1110" s="6" t="s">
        <v>2</v>
      </c>
      <c r="E1110" s="9">
        <v>23538</v>
      </c>
      <c r="F1110" s="9">
        <v>21065</v>
      </c>
      <c r="G1110" s="97">
        <v>18803</v>
      </c>
      <c r="H1110" s="98">
        <v>0.11739852836458575</v>
      </c>
      <c r="I1110" s="98">
        <v>0.14334288628746306</v>
      </c>
    </row>
    <row r="1111" spans="1:9" ht="12" customHeight="1" x14ac:dyDescent="0.2">
      <c r="A1111" s="6">
        <v>41162</v>
      </c>
      <c r="B1111" s="6">
        <v>40798</v>
      </c>
      <c r="C1111" s="6">
        <v>39342</v>
      </c>
      <c r="D1111" s="6" t="s">
        <v>3</v>
      </c>
      <c r="E1111" s="9">
        <v>22492</v>
      </c>
      <c r="F1111" s="9">
        <v>20745</v>
      </c>
      <c r="G1111" s="97">
        <v>18603</v>
      </c>
      <c r="H1111" s="98">
        <v>8.4213063388768328E-2</v>
      </c>
      <c r="I1111" s="98">
        <v>0.13008089232778985</v>
      </c>
    </row>
    <row r="1112" spans="1:9" ht="12" customHeight="1" x14ac:dyDescent="0.2">
      <c r="A1112" s="6">
        <v>41163</v>
      </c>
      <c r="B1112" s="6">
        <v>40799</v>
      </c>
      <c r="C1112" s="6">
        <v>39343</v>
      </c>
      <c r="D1112" s="6" t="s">
        <v>4</v>
      </c>
      <c r="E1112" s="9">
        <v>20433.788147790558</v>
      </c>
      <c r="F1112" s="9">
        <v>19633</v>
      </c>
      <c r="G1112" s="97">
        <v>16359</v>
      </c>
      <c r="H1112" s="98">
        <v>4.0787864706899546E-2</v>
      </c>
      <c r="I1112" s="98">
        <v>0.11513796920926422</v>
      </c>
    </row>
    <row r="1113" spans="1:9" ht="12" customHeight="1" x14ac:dyDescent="0.2">
      <c r="A1113" s="6">
        <v>41164</v>
      </c>
      <c r="B1113" s="6">
        <v>40800</v>
      </c>
      <c r="C1113" s="6">
        <v>39344</v>
      </c>
      <c r="D1113" s="6" t="s">
        <v>5</v>
      </c>
      <c r="E1113" s="9">
        <v>21126</v>
      </c>
      <c r="F1113" s="9">
        <v>19958</v>
      </c>
      <c r="G1113" s="97">
        <v>16721</v>
      </c>
      <c r="H1113" s="98">
        <v>5.8522898085980657E-2</v>
      </c>
      <c r="I1113" s="98">
        <v>9.4441278557737096E-2</v>
      </c>
    </row>
    <row r="1114" spans="1:9" ht="12" customHeight="1" x14ac:dyDescent="0.2">
      <c r="A1114" s="6">
        <v>41165</v>
      </c>
      <c r="B1114" s="6">
        <v>40801</v>
      </c>
      <c r="C1114" s="6">
        <v>39345</v>
      </c>
      <c r="D1114" s="6" t="s">
        <v>6</v>
      </c>
      <c r="E1114" s="9">
        <v>22792</v>
      </c>
      <c r="F1114" s="9">
        <v>22295</v>
      </c>
      <c r="G1114" s="97">
        <v>18100</v>
      </c>
      <c r="H1114" s="98">
        <v>2.2291993720565229E-2</v>
      </c>
      <c r="I1114" s="98">
        <v>0.1214327888210982</v>
      </c>
    </row>
    <row r="1115" spans="1:9" ht="12" customHeight="1" x14ac:dyDescent="0.2">
      <c r="A1115" s="6">
        <v>41166</v>
      </c>
      <c r="B1115" s="6">
        <v>40802</v>
      </c>
      <c r="C1115" s="6">
        <v>39346</v>
      </c>
      <c r="D1115" s="6" t="s">
        <v>7</v>
      </c>
      <c r="E1115" s="9">
        <v>24735</v>
      </c>
      <c r="F1115" s="9">
        <v>22398</v>
      </c>
      <c r="G1115" s="97">
        <v>19109</v>
      </c>
      <c r="H1115" s="98">
        <v>0.10433967318510584</v>
      </c>
      <c r="I1115" s="98">
        <v>0.14556317154501675</v>
      </c>
    </row>
    <row r="1116" spans="1:9" ht="12" customHeight="1" x14ac:dyDescent="0.2">
      <c r="A1116" s="6">
        <v>41167</v>
      </c>
      <c r="B1116" s="6">
        <v>40803</v>
      </c>
      <c r="C1116" s="6">
        <v>39347</v>
      </c>
      <c r="D1116" s="6" t="s">
        <v>1</v>
      </c>
      <c r="E1116" s="9">
        <v>24728</v>
      </c>
      <c r="F1116" s="9">
        <v>23279</v>
      </c>
      <c r="G1116" s="97">
        <v>20225</v>
      </c>
      <c r="H1116" s="98">
        <v>6.2244941793032416E-2</v>
      </c>
      <c r="I1116" s="98">
        <v>8.8907481615218664E-2</v>
      </c>
    </row>
    <row r="1117" spans="1:9" ht="12" customHeight="1" x14ac:dyDescent="0.2">
      <c r="A1117" s="6">
        <v>41168</v>
      </c>
      <c r="B1117" s="6">
        <v>40804</v>
      </c>
      <c r="C1117" s="6">
        <v>39348</v>
      </c>
      <c r="D1117" s="6" t="s">
        <v>2</v>
      </c>
      <c r="E1117" s="9">
        <v>23564</v>
      </c>
      <c r="F1117" s="9">
        <v>23345</v>
      </c>
      <c r="G1117" s="97">
        <v>18971</v>
      </c>
      <c r="H1117" s="98">
        <v>9.3810237738274349E-3</v>
      </c>
      <c r="I1117" s="98">
        <v>0.10967741935483866</v>
      </c>
    </row>
    <row r="1118" spans="1:9" ht="12" customHeight="1" x14ac:dyDescent="0.2">
      <c r="A1118" s="6">
        <v>41169</v>
      </c>
      <c r="B1118" s="6">
        <v>40805</v>
      </c>
      <c r="C1118" s="6">
        <v>39349</v>
      </c>
      <c r="D1118" s="6" t="s">
        <v>3</v>
      </c>
      <c r="E1118" s="9">
        <v>21766</v>
      </c>
      <c r="F1118" s="9">
        <v>21177</v>
      </c>
      <c r="G1118" s="97">
        <v>17531</v>
      </c>
      <c r="H1118" s="98">
        <v>2.7813193559049987E-2</v>
      </c>
      <c r="I1118" s="98">
        <v>8.094954310687319E-2</v>
      </c>
    </row>
    <row r="1119" spans="1:9" ht="12" customHeight="1" x14ac:dyDescent="0.2">
      <c r="A1119" s="6">
        <v>41170</v>
      </c>
      <c r="B1119" s="6">
        <v>40806</v>
      </c>
      <c r="C1119" s="6">
        <v>39350</v>
      </c>
      <c r="D1119" s="6" t="s">
        <v>4</v>
      </c>
      <c r="E1119" s="9">
        <v>20343</v>
      </c>
      <c r="F1119" s="9">
        <v>19780</v>
      </c>
      <c r="G1119" s="97">
        <v>16284</v>
      </c>
      <c r="H1119" s="98">
        <v>2.8463094034378189E-2</v>
      </c>
      <c r="I1119" s="98">
        <v>6.1687803350555903E-2</v>
      </c>
    </row>
    <row r="1120" spans="1:9" ht="12" customHeight="1" x14ac:dyDescent="0.2">
      <c r="A1120" s="6">
        <v>41171</v>
      </c>
      <c r="B1120" s="6">
        <v>40807</v>
      </c>
      <c r="C1120" s="6">
        <v>39351</v>
      </c>
      <c r="D1120" s="6" t="s">
        <v>5</v>
      </c>
      <c r="E1120" s="9">
        <v>21027</v>
      </c>
      <c r="F1120" s="9">
        <v>18410</v>
      </c>
      <c r="G1120" s="97">
        <v>16572</v>
      </c>
      <c r="H1120" s="98">
        <v>0.1421510048886474</v>
      </c>
      <c r="I1120" s="98">
        <v>6.606165078077475E-2</v>
      </c>
    </row>
    <row r="1121" spans="1:9" ht="12" customHeight="1" x14ac:dyDescent="0.2">
      <c r="A1121" s="6">
        <v>41172</v>
      </c>
      <c r="B1121" s="6">
        <v>40808</v>
      </c>
      <c r="C1121" s="6">
        <v>39352</v>
      </c>
      <c r="D1121" s="6" t="s">
        <v>6</v>
      </c>
      <c r="E1121" s="9">
        <v>22525</v>
      </c>
      <c r="F1121" s="9">
        <v>22639</v>
      </c>
      <c r="G1121" s="97">
        <v>17201</v>
      </c>
      <c r="H1121" s="98">
        <v>-5.0355581076902967E-3</v>
      </c>
      <c r="I1121" s="98">
        <v>0.11152232913890936</v>
      </c>
    </row>
    <row r="1122" spans="1:9" ht="12" customHeight="1" x14ac:dyDescent="0.2">
      <c r="A1122" s="6">
        <v>41173</v>
      </c>
      <c r="B1122" s="6">
        <v>40809</v>
      </c>
      <c r="C1122" s="6">
        <v>39353</v>
      </c>
      <c r="D1122" s="6" t="s">
        <v>7</v>
      </c>
      <c r="E1122" s="9">
        <v>23127</v>
      </c>
      <c r="F1122" s="9">
        <v>21758</v>
      </c>
      <c r="G1122" s="97">
        <v>17951</v>
      </c>
      <c r="H1122" s="98">
        <v>6.2919385972975528E-2</v>
      </c>
      <c r="I1122" s="98">
        <v>8.6437731949077001E-2</v>
      </c>
    </row>
    <row r="1123" spans="1:9" ht="12" customHeight="1" x14ac:dyDescent="0.2">
      <c r="A1123" s="6">
        <v>41174</v>
      </c>
      <c r="B1123" s="6">
        <v>40810</v>
      </c>
      <c r="C1123" s="6">
        <v>39354</v>
      </c>
      <c r="D1123" s="6" t="s">
        <v>1</v>
      </c>
      <c r="E1123" s="9">
        <v>23890</v>
      </c>
      <c r="F1123" s="9">
        <v>22866</v>
      </c>
      <c r="G1123" s="97">
        <v>18518</v>
      </c>
      <c r="H1123" s="98">
        <v>4.4782646724394359E-2</v>
      </c>
      <c r="I1123" s="98">
        <v>7.7387931812032074E-2</v>
      </c>
    </row>
    <row r="1124" spans="1:9" ht="12" customHeight="1" x14ac:dyDescent="0.2">
      <c r="A1124" s="6">
        <v>41175</v>
      </c>
      <c r="B1124" s="6">
        <v>40811</v>
      </c>
      <c r="C1124" s="6">
        <v>39355</v>
      </c>
      <c r="D1124" s="6" t="s">
        <v>2</v>
      </c>
      <c r="E1124" s="9">
        <v>23758</v>
      </c>
      <c r="F1124" s="9">
        <v>22229</v>
      </c>
      <c r="G1124" s="97">
        <v>17683</v>
      </c>
      <c r="H1124" s="98">
        <v>6.8784020873633445E-2</v>
      </c>
      <c r="I1124" s="98">
        <v>0.12517167890125513</v>
      </c>
    </row>
    <row r="1125" spans="1:9" ht="12" customHeight="1" x14ac:dyDescent="0.2">
      <c r="A1125" s="6">
        <v>41176</v>
      </c>
      <c r="B1125" s="6">
        <v>40812</v>
      </c>
      <c r="C1125" s="6">
        <v>39356</v>
      </c>
      <c r="D1125" s="6" t="s">
        <v>3</v>
      </c>
      <c r="E1125" s="9">
        <v>21523</v>
      </c>
      <c r="F1125" s="9">
        <v>20698</v>
      </c>
      <c r="G1125" s="97">
        <v>16694</v>
      </c>
      <c r="H1125" s="98">
        <v>3.9858923567494431E-2</v>
      </c>
      <c r="I1125" s="98">
        <v>0.1150080298399212</v>
      </c>
    </row>
    <row r="1126" spans="1:9" ht="12" customHeight="1" x14ac:dyDescent="0.2">
      <c r="A1126" s="6">
        <v>41177</v>
      </c>
      <c r="B1126" s="6">
        <v>40813</v>
      </c>
      <c r="C1126" s="6">
        <v>39357</v>
      </c>
      <c r="D1126" s="6" t="s">
        <v>4</v>
      </c>
      <c r="E1126" s="9">
        <v>20045</v>
      </c>
      <c r="F1126" s="9">
        <v>19057</v>
      </c>
      <c r="G1126" s="97">
        <v>15555</v>
      </c>
      <c r="H1126" s="98">
        <v>5.1844466600199368E-2</v>
      </c>
      <c r="I1126" s="98">
        <v>0.11590491565996763</v>
      </c>
    </row>
    <row r="1127" spans="1:9" ht="12" customHeight="1" x14ac:dyDescent="0.2">
      <c r="A1127" s="6">
        <v>41178</v>
      </c>
      <c r="B1127" s="6">
        <v>40814</v>
      </c>
      <c r="C1127" s="6">
        <v>39358</v>
      </c>
      <c r="D1127" s="6" t="s">
        <v>5</v>
      </c>
      <c r="E1127" s="9">
        <v>20486</v>
      </c>
      <c r="F1127" s="9">
        <v>19440</v>
      </c>
      <c r="G1127" s="97">
        <v>18139</v>
      </c>
      <c r="H1127" s="98">
        <v>5.3806584362139809E-2</v>
      </c>
      <c r="I1127" s="98">
        <v>0.11409614966282366</v>
      </c>
    </row>
    <row r="1128" spans="1:9" ht="12" customHeight="1" x14ac:dyDescent="0.2">
      <c r="A1128" s="6">
        <v>41179</v>
      </c>
      <c r="B1128" s="6">
        <v>40815</v>
      </c>
      <c r="C1128" s="6">
        <v>39359</v>
      </c>
      <c r="D1128" s="6" t="s">
        <v>6</v>
      </c>
      <c r="E1128" s="9">
        <v>22547</v>
      </c>
      <c r="F1128" s="9">
        <v>21571</v>
      </c>
      <c r="G1128" s="97">
        <v>18533</v>
      </c>
      <c r="H1128" s="98">
        <v>4.5245932038384895E-2</v>
      </c>
      <c r="I1128" s="98">
        <v>0.10665554137626376</v>
      </c>
    </row>
    <row r="1129" spans="1:9" ht="12" customHeight="1" x14ac:dyDescent="0.2">
      <c r="A1129" s="6">
        <v>41180</v>
      </c>
      <c r="B1129" s="6">
        <v>40816</v>
      </c>
      <c r="C1129" s="6">
        <v>39360</v>
      </c>
      <c r="D1129" s="6" t="s">
        <v>7</v>
      </c>
      <c r="E1129" s="9">
        <v>23867</v>
      </c>
      <c r="F1129" s="9">
        <v>21391</v>
      </c>
      <c r="G1129" s="97">
        <v>19965</v>
      </c>
      <c r="H1129" s="98">
        <v>0.11574961432378106</v>
      </c>
      <c r="I1129" s="98">
        <v>0.12331152633312947</v>
      </c>
    </row>
    <row r="1130" spans="1:9" ht="12" customHeight="1" x14ac:dyDescent="0.2">
      <c r="A1130" s="6">
        <v>41181</v>
      </c>
      <c r="B1130" s="6">
        <v>40817</v>
      </c>
      <c r="C1130" s="6">
        <v>39361</v>
      </c>
      <c r="D1130" s="6" t="s">
        <v>1</v>
      </c>
      <c r="E1130" s="9">
        <v>24461</v>
      </c>
      <c r="F1130" s="9">
        <v>23771</v>
      </c>
      <c r="G1130" s="97">
        <v>22224</v>
      </c>
      <c r="H1130" s="98">
        <v>2.9026965630389867E-2</v>
      </c>
      <c r="I1130" s="98">
        <v>-3.9903904882120367E-3</v>
      </c>
    </row>
    <row r="1131" spans="1:9" ht="12" customHeight="1" x14ac:dyDescent="0.2">
      <c r="A1131" s="6">
        <v>41182</v>
      </c>
      <c r="B1131" s="6">
        <v>40818</v>
      </c>
      <c r="C1131" s="6">
        <v>39362</v>
      </c>
      <c r="D1131" s="6" t="s">
        <v>2</v>
      </c>
      <c r="E1131" s="9">
        <v>24239</v>
      </c>
      <c r="F1131" s="9">
        <v>22721</v>
      </c>
      <c r="G1131" s="97">
        <v>19653</v>
      </c>
      <c r="H1131" s="98">
        <v>6.681043968135203E-2</v>
      </c>
      <c r="I1131" s="98">
        <v>9.8327971362544675E-2</v>
      </c>
    </row>
    <row r="1132" spans="1:9" ht="12" customHeight="1" x14ac:dyDescent="0.2">
      <c r="A1132" s="6">
        <v>41183</v>
      </c>
      <c r="B1132" s="6">
        <v>40819</v>
      </c>
      <c r="C1132" s="6">
        <v>39363</v>
      </c>
      <c r="D1132" s="6" t="s">
        <v>3</v>
      </c>
      <c r="E1132" s="9">
        <v>22727</v>
      </c>
      <c r="F1132" s="9">
        <v>21351</v>
      </c>
      <c r="G1132" s="97">
        <v>19387</v>
      </c>
      <c r="H1132" s="98">
        <v>6.444663013441998E-2</v>
      </c>
      <c r="I1132" s="98">
        <v>6.0522631824545092E-2</v>
      </c>
    </row>
    <row r="1133" spans="1:9" ht="12" customHeight="1" x14ac:dyDescent="0.2">
      <c r="A1133" s="6">
        <v>41184</v>
      </c>
      <c r="B1133" s="6">
        <v>40820</v>
      </c>
      <c r="C1133" s="6">
        <v>39364</v>
      </c>
      <c r="D1133" s="6" t="s">
        <v>4</v>
      </c>
      <c r="E1133" s="9">
        <v>22572</v>
      </c>
      <c r="F1133" s="9">
        <v>19343</v>
      </c>
      <c r="G1133" s="97">
        <v>17831</v>
      </c>
      <c r="H1133" s="98">
        <v>0.16693377449206426</v>
      </c>
      <c r="I1133" s="98">
        <v>0.1599177800616649</v>
      </c>
    </row>
    <row r="1134" spans="1:9" ht="12" customHeight="1" x14ac:dyDescent="0.2">
      <c r="A1134" s="6">
        <v>41185</v>
      </c>
      <c r="B1134" s="6">
        <v>40821</v>
      </c>
      <c r="C1134" s="6">
        <v>39365</v>
      </c>
      <c r="D1134" s="6" t="s">
        <v>5</v>
      </c>
      <c r="E1134" s="9">
        <v>22284</v>
      </c>
      <c r="F1134" s="9">
        <v>20681</v>
      </c>
      <c r="G1134" s="97">
        <v>18837</v>
      </c>
      <c r="H1134" s="98">
        <v>7.7510758667375779E-2</v>
      </c>
      <c r="I1134" s="98">
        <v>3.9123338773606964E-2</v>
      </c>
    </row>
    <row r="1135" spans="1:9" ht="12" customHeight="1" x14ac:dyDescent="0.2">
      <c r="A1135" s="6">
        <v>41186</v>
      </c>
      <c r="B1135" s="6">
        <v>40822</v>
      </c>
      <c r="C1135" s="6">
        <v>39366</v>
      </c>
      <c r="D1135" s="6" t="s">
        <v>6</v>
      </c>
      <c r="E1135" s="9">
        <v>24419</v>
      </c>
      <c r="F1135" s="9">
        <v>21730</v>
      </c>
      <c r="G1135" s="97">
        <v>20233</v>
      </c>
      <c r="H1135" s="98">
        <v>0.12374597330878978</v>
      </c>
      <c r="I1135" s="98">
        <v>0.11233088871680419</v>
      </c>
    </row>
    <row r="1136" spans="1:9" ht="12" customHeight="1" x14ac:dyDescent="0.2">
      <c r="A1136" s="6">
        <v>41187</v>
      </c>
      <c r="B1136" s="6">
        <v>40823</v>
      </c>
      <c r="C1136" s="6">
        <v>39367</v>
      </c>
      <c r="D1136" s="6" t="s">
        <v>7</v>
      </c>
      <c r="E1136" s="9">
        <v>26240</v>
      </c>
      <c r="F1136" s="9">
        <v>22671</v>
      </c>
      <c r="G1136" s="97">
        <v>21051</v>
      </c>
      <c r="H1136" s="98">
        <v>0.15742578624674697</v>
      </c>
      <c r="I1136" s="98">
        <v>0.1317662281647618</v>
      </c>
    </row>
    <row r="1137" spans="1:9" ht="12" customHeight="1" x14ac:dyDescent="0.2">
      <c r="A1137" s="6">
        <v>41188</v>
      </c>
      <c r="B1137" s="6">
        <v>40824</v>
      </c>
      <c r="C1137" s="6">
        <v>39368</v>
      </c>
      <c r="D1137" s="6" t="s">
        <v>1</v>
      </c>
      <c r="E1137" s="9">
        <v>27145</v>
      </c>
      <c r="F1137" s="9">
        <v>24361</v>
      </c>
      <c r="G1137" s="97">
        <v>24040</v>
      </c>
      <c r="H1137" s="98">
        <v>0.11428102294651277</v>
      </c>
      <c r="I1137" s="98">
        <v>0.10157454752049344</v>
      </c>
    </row>
    <row r="1138" spans="1:9" ht="12" customHeight="1" x14ac:dyDescent="0.2">
      <c r="A1138" s="6">
        <v>41189</v>
      </c>
      <c r="B1138" s="6">
        <v>40825</v>
      </c>
      <c r="C1138" s="6">
        <v>39369</v>
      </c>
      <c r="D1138" s="6" t="s">
        <v>2</v>
      </c>
      <c r="E1138" s="9">
        <v>26013</v>
      </c>
      <c r="F1138" s="9">
        <v>23237</v>
      </c>
      <c r="G1138" s="97">
        <v>20856</v>
      </c>
      <c r="H1138" s="98">
        <v>0.11946464689934166</v>
      </c>
      <c r="I1138" s="98">
        <v>0.11845386533665825</v>
      </c>
    </row>
    <row r="1139" spans="1:9" ht="12" customHeight="1" x14ac:dyDescent="0.2">
      <c r="A1139" s="6">
        <v>41190</v>
      </c>
      <c r="B1139" s="6">
        <v>40826</v>
      </c>
      <c r="C1139" s="6">
        <v>39370</v>
      </c>
      <c r="D1139" s="6" t="s">
        <v>3</v>
      </c>
      <c r="E1139" s="9">
        <v>25209</v>
      </c>
      <c r="F1139" s="9">
        <v>22313</v>
      </c>
      <c r="G1139" s="97">
        <v>20312</v>
      </c>
      <c r="H1139" s="98">
        <v>0.12978980863173928</v>
      </c>
      <c r="I1139" s="98">
        <v>0.11087119376019028</v>
      </c>
    </row>
    <row r="1140" spans="1:9" ht="12" customHeight="1" x14ac:dyDescent="0.2">
      <c r="A1140" s="6">
        <v>41191</v>
      </c>
      <c r="B1140" s="6">
        <v>40827</v>
      </c>
      <c r="C1140" s="6">
        <v>39371</v>
      </c>
      <c r="D1140" s="6" t="s">
        <v>4</v>
      </c>
      <c r="E1140" s="9">
        <v>23452</v>
      </c>
      <c r="F1140" s="9">
        <v>20604</v>
      </c>
      <c r="G1140" s="97">
        <v>18751</v>
      </c>
      <c r="H1140" s="98">
        <v>0.13822558726460876</v>
      </c>
      <c r="I1140" s="98">
        <v>8.4987277353689494E-2</v>
      </c>
    </row>
    <row r="1141" spans="1:9" ht="12" customHeight="1" x14ac:dyDescent="0.2">
      <c r="A1141" s="6">
        <v>41192</v>
      </c>
      <c r="B1141" s="6">
        <v>40828</v>
      </c>
      <c r="C1141" s="6">
        <v>39372</v>
      </c>
      <c r="D1141" s="6" t="s">
        <v>5</v>
      </c>
      <c r="E1141" s="9">
        <v>23651</v>
      </c>
      <c r="F1141" s="9">
        <v>20290</v>
      </c>
      <c r="G1141" s="97">
        <v>18793</v>
      </c>
      <c r="H1141" s="98">
        <v>0.16564810251355344</v>
      </c>
      <c r="I1141" s="98">
        <v>0.14019187195680471</v>
      </c>
    </row>
    <row r="1142" spans="1:9" ht="12" customHeight="1" x14ac:dyDescent="0.2">
      <c r="A1142" s="6">
        <v>41193</v>
      </c>
      <c r="B1142" s="6">
        <v>40829</v>
      </c>
      <c r="C1142" s="6">
        <v>39373</v>
      </c>
      <c r="D1142" s="6" t="s">
        <v>6</v>
      </c>
      <c r="E1142" s="9">
        <v>24609</v>
      </c>
      <c r="F1142" s="9">
        <v>22407</v>
      </c>
      <c r="G1142" s="97">
        <v>19578</v>
      </c>
      <c r="H1142" s="98">
        <v>9.8272861159458991E-2</v>
      </c>
      <c r="I1142" s="98">
        <v>0.16360111589200432</v>
      </c>
    </row>
    <row r="1143" spans="1:9" ht="12" customHeight="1" x14ac:dyDescent="0.2">
      <c r="A1143" s="6">
        <v>41194</v>
      </c>
      <c r="B1143" s="6">
        <v>40830</v>
      </c>
      <c r="C1143" s="6">
        <v>39374</v>
      </c>
      <c r="D1143" s="6" t="s">
        <v>7</v>
      </c>
      <c r="E1143" s="9">
        <v>25076</v>
      </c>
      <c r="F1143" s="9">
        <v>22438</v>
      </c>
      <c r="G1143" s="97">
        <v>19985</v>
      </c>
      <c r="H1143" s="98">
        <v>0.11756841073179425</v>
      </c>
      <c r="I1143" s="98">
        <v>0.10666843196963671</v>
      </c>
    </row>
    <row r="1144" spans="1:9" ht="12" customHeight="1" x14ac:dyDescent="0.2">
      <c r="A1144" s="6">
        <v>41195</v>
      </c>
      <c r="B1144" s="6">
        <v>40831</v>
      </c>
      <c r="C1144" s="6">
        <v>39375</v>
      </c>
      <c r="D1144" s="6" t="s">
        <v>1</v>
      </c>
      <c r="E1144" s="9">
        <v>25702</v>
      </c>
      <c r="F1144" s="9">
        <v>24931</v>
      </c>
      <c r="G1144" s="97">
        <v>22706</v>
      </c>
      <c r="H1144" s="98">
        <v>3.0925353976976488E-2</v>
      </c>
      <c r="I1144" s="98">
        <v>4.2804398101188745E-2</v>
      </c>
    </row>
    <row r="1145" spans="1:9" ht="12" customHeight="1" x14ac:dyDescent="0.2">
      <c r="A1145" s="6">
        <v>41196</v>
      </c>
      <c r="B1145" s="6">
        <v>40832</v>
      </c>
      <c r="C1145" s="6">
        <v>39376</v>
      </c>
      <c r="D1145" s="6" t="s">
        <v>2</v>
      </c>
      <c r="E1145" s="9">
        <v>25374</v>
      </c>
      <c r="F1145" s="9">
        <v>23597</v>
      </c>
      <c r="G1145" s="97">
        <v>20822</v>
      </c>
      <c r="H1145" s="98">
        <v>7.5306182989363091E-2</v>
      </c>
      <c r="I1145" s="98">
        <v>0.16496028648822358</v>
      </c>
    </row>
    <row r="1146" spans="1:9" ht="12" customHeight="1" x14ac:dyDescent="0.2">
      <c r="A1146" s="6">
        <v>41197</v>
      </c>
      <c r="B1146" s="6">
        <v>40833</v>
      </c>
      <c r="C1146" s="6">
        <v>39377</v>
      </c>
      <c r="D1146" s="6" t="s">
        <v>3</v>
      </c>
      <c r="E1146" s="9">
        <v>23560</v>
      </c>
      <c r="F1146" s="9">
        <v>22418</v>
      </c>
      <c r="G1146" s="97">
        <v>18521</v>
      </c>
      <c r="H1146" s="98">
        <v>5.0941207957891033E-2</v>
      </c>
      <c r="I1146" s="98">
        <v>0.11252774236199659</v>
      </c>
    </row>
    <row r="1147" spans="1:9" ht="12" customHeight="1" x14ac:dyDescent="0.2">
      <c r="A1147" s="6">
        <v>41198</v>
      </c>
      <c r="B1147" s="6">
        <v>40834</v>
      </c>
      <c r="C1147" s="6">
        <v>39378</v>
      </c>
      <c r="D1147" s="6" t="s">
        <v>4</v>
      </c>
      <c r="E1147" s="9">
        <v>22710</v>
      </c>
      <c r="F1147" s="9">
        <v>20132</v>
      </c>
      <c r="G1147" s="97">
        <v>17117</v>
      </c>
      <c r="H1147" s="98">
        <v>0.12805483806874629</v>
      </c>
      <c r="I1147" s="98">
        <v>0.13103242193336317</v>
      </c>
    </row>
    <row r="1148" spans="1:9" ht="12" customHeight="1" x14ac:dyDescent="0.2">
      <c r="A1148" s="6">
        <v>41199</v>
      </c>
      <c r="B1148" s="6">
        <v>40835</v>
      </c>
      <c r="C1148" s="6">
        <v>39379</v>
      </c>
      <c r="D1148" s="6" t="s">
        <v>5</v>
      </c>
      <c r="E1148" s="9">
        <v>22506</v>
      </c>
      <c r="F1148" s="9">
        <v>20995</v>
      </c>
      <c r="G1148" s="97">
        <v>17308</v>
      </c>
      <c r="H1148" s="98">
        <v>7.196951655155992E-2</v>
      </c>
      <c r="I1148" s="98">
        <v>0.15843113032736267</v>
      </c>
    </row>
    <row r="1149" spans="1:9" ht="12" customHeight="1" x14ac:dyDescent="0.2">
      <c r="A1149" s="6">
        <v>41200</v>
      </c>
      <c r="B1149" s="6">
        <v>40836</v>
      </c>
      <c r="C1149" s="6">
        <v>39380</v>
      </c>
      <c r="D1149" s="6" t="s">
        <v>6</v>
      </c>
      <c r="E1149" s="9">
        <v>23253</v>
      </c>
      <c r="F1149" s="9">
        <v>22456</v>
      </c>
      <c r="G1149" s="97">
        <v>18040</v>
      </c>
      <c r="H1149" s="98">
        <v>3.5491628072675363E-2</v>
      </c>
      <c r="I1149" s="98">
        <v>8.8165098975151013E-2</v>
      </c>
    </row>
    <row r="1150" spans="1:9" ht="12" customHeight="1" x14ac:dyDescent="0.2">
      <c r="A1150" s="6">
        <v>41201</v>
      </c>
      <c r="B1150" s="6">
        <v>40837</v>
      </c>
      <c r="C1150" s="6">
        <v>39381</v>
      </c>
      <c r="D1150" s="6" t="s">
        <v>7</v>
      </c>
      <c r="E1150" s="9">
        <v>24105</v>
      </c>
      <c r="F1150" s="9">
        <v>21426.049982527358</v>
      </c>
      <c r="G1150" s="97">
        <v>18554</v>
      </c>
      <c r="H1150" s="98">
        <v>0.1250323797273547</v>
      </c>
      <c r="I1150" s="98">
        <v>0.10608911118248976</v>
      </c>
    </row>
    <row r="1151" spans="1:9" ht="12" customHeight="1" x14ac:dyDescent="0.2">
      <c r="A1151" s="6">
        <v>41202</v>
      </c>
      <c r="B1151" s="6">
        <v>40838</v>
      </c>
      <c r="C1151" s="6">
        <v>39382</v>
      </c>
      <c r="D1151" s="6" t="s">
        <v>1</v>
      </c>
      <c r="E1151" s="9">
        <v>25405</v>
      </c>
      <c r="F1151" s="9">
        <v>24004.551534700699</v>
      </c>
      <c r="G1151" s="97">
        <v>20978</v>
      </c>
      <c r="H1151" s="98">
        <v>5.8340955184054577E-2</v>
      </c>
      <c r="I1151" s="98">
        <v>5.752820213961618E-2</v>
      </c>
    </row>
    <row r="1152" spans="1:9" ht="12" customHeight="1" x14ac:dyDescent="0.2">
      <c r="A1152" s="6">
        <v>41203</v>
      </c>
      <c r="B1152" s="6">
        <v>40839</v>
      </c>
      <c r="C1152" s="6">
        <v>39383</v>
      </c>
      <c r="D1152" s="6" t="s">
        <v>2</v>
      </c>
      <c r="E1152" s="9">
        <v>25150</v>
      </c>
      <c r="F1152" s="9">
        <v>22591</v>
      </c>
      <c r="G1152" s="97">
        <v>18221</v>
      </c>
      <c r="H1152" s="98">
        <v>0.11327519808773401</v>
      </c>
      <c r="I1152" s="98">
        <v>0.18213866039952986</v>
      </c>
    </row>
    <row r="1153" spans="1:9" ht="12" customHeight="1" x14ac:dyDescent="0.2">
      <c r="A1153" s="6">
        <v>41204</v>
      </c>
      <c r="B1153" s="6">
        <v>40840</v>
      </c>
      <c r="C1153" s="6">
        <v>39384</v>
      </c>
      <c r="D1153" s="6" t="s">
        <v>3</v>
      </c>
      <c r="E1153" s="9">
        <v>22971</v>
      </c>
      <c r="F1153" s="9">
        <v>21099</v>
      </c>
      <c r="G1153" s="97">
        <v>17389</v>
      </c>
      <c r="H1153" s="98">
        <v>8.8724584103512028E-2</v>
      </c>
      <c r="I1153" s="98">
        <v>0.14323396207634498</v>
      </c>
    </row>
    <row r="1154" spans="1:9" ht="12" customHeight="1" x14ac:dyDescent="0.2">
      <c r="A1154" s="6">
        <v>41205</v>
      </c>
      <c r="B1154" s="6">
        <v>40841</v>
      </c>
      <c r="C1154" s="6">
        <v>39385</v>
      </c>
      <c r="D1154" s="6" t="s">
        <v>4</v>
      </c>
      <c r="E1154" s="9">
        <v>21501</v>
      </c>
      <c r="F1154" s="9">
        <v>17821</v>
      </c>
      <c r="G1154" s="97">
        <v>14964</v>
      </c>
      <c r="H1154" s="98">
        <v>0.20649795185455355</v>
      </c>
      <c r="I1154" s="98">
        <v>0.22053814713896447</v>
      </c>
    </row>
    <row r="1155" spans="1:9" ht="12" customHeight="1" x14ac:dyDescent="0.2">
      <c r="A1155" s="6">
        <v>41206</v>
      </c>
      <c r="B1155" s="6">
        <v>40842</v>
      </c>
      <c r="C1155" s="6">
        <v>39386</v>
      </c>
      <c r="D1155" s="6" t="s">
        <v>5</v>
      </c>
      <c r="E1155" s="9">
        <v>21804</v>
      </c>
      <c r="F1155" s="9">
        <v>18807</v>
      </c>
      <c r="G1155" s="97">
        <v>14883</v>
      </c>
      <c r="H1155" s="98">
        <v>0.15935555910033505</v>
      </c>
      <c r="I1155" s="98">
        <v>0.19506714168265282</v>
      </c>
    </row>
    <row r="1156" spans="1:9" ht="12" customHeight="1" x14ac:dyDescent="0.2">
      <c r="A1156" s="6">
        <v>41207</v>
      </c>
      <c r="B1156" s="6">
        <v>40843</v>
      </c>
      <c r="C1156" s="6">
        <v>39387</v>
      </c>
      <c r="D1156" s="6" t="s">
        <v>6</v>
      </c>
      <c r="E1156" s="9">
        <v>23330</v>
      </c>
      <c r="F1156" s="9">
        <v>20542</v>
      </c>
      <c r="G1156" s="97">
        <v>16458</v>
      </c>
      <c r="H1156" s="98">
        <v>0.13572193554668477</v>
      </c>
      <c r="I1156" s="98">
        <v>0.25836030204962235</v>
      </c>
    </row>
    <row r="1157" spans="1:9" ht="12" customHeight="1" x14ac:dyDescent="0.2">
      <c r="A1157" s="6">
        <v>41208</v>
      </c>
      <c r="B1157" s="6">
        <v>40844</v>
      </c>
      <c r="C1157" s="6">
        <v>39388</v>
      </c>
      <c r="D1157" s="6" t="s">
        <v>7</v>
      </c>
      <c r="E1157" s="9">
        <v>23425</v>
      </c>
      <c r="F1157" s="9">
        <v>19986</v>
      </c>
      <c r="G1157" s="97">
        <v>17956</v>
      </c>
      <c r="H1157" s="98">
        <v>0.1720704493145202</v>
      </c>
      <c r="I1157" s="98">
        <v>0.12636437947780932</v>
      </c>
    </row>
    <row r="1158" spans="1:9" ht="12" customHeight="1" x14ac:dyDescent="0.2">
      <c r="A1158" s="6">
        <v>41209</v>
      </c>
      <c r="B1158" s="6">
        <v>40845</v>
      </c>
      <c r="C1158" s="6">
        <v>39389</v>
      </c>
      <c r="D1158" s="6" t="s">
        <v>1</v>
      </c>
      <c r="E1158" s="9">
        <v>24054</v>
      </c>
      <c r="F1158" s="9">
        <v>21550</v>
      </c>
      <c r="G1158" s="97">
        <v>21337</v>
      </c>
      <c r="H1158" s="98">
        <v>0.11619489559164742</v>
      </c>
      <c r="I1158" s="98">
        <v>7.8074578702043818E-2</v>
      </c>
    </row>
    <row r="1159" spans="1:9" ht="12" customHeight="1" x14ac:dyDescent="0.2">
      <c r="A1159" s="6">
        <v>41210</v>
      </c>
      <c r="B1159" s="6">
        <v>40846</v>
      </c>
      <c r="C1159" s="6">
        <v>39390</v>
      </c>
      <c r="D1159" s="6" t="s">
        <v>2</v>
      </c>
      <c r="E1159" s="9">
        <v>23043.092782746302</v>
      </c>
      <c r="F1159" s="9">
        <v>19735</v>
      </c>
      <c r="G1159" s="97">
        <v>20139</v>
      </c>
      <c r="H1159" s="98">
        <v>0.16762567938922235</v>
      </c>
      <c r="I1159" s="98">
        <v>0.19320074475695437</v>
      </c>
    </row>
    <row r="1160" spans="1:9" ht="12" customHeight="1" x14ac:dyDescent="0.2">
      <c r="A1160" s="6">
        <v>41211</v>
      </c>
      <c r="B1160" s="6">
        <v>40847</v>
      </c>
      <c r="C1160" s="6">
        <v>39391</v>
      </c>
      <c r="D1160" s="6" t="s">
        <v>3</v>
      </c>
      <c r="E1160" s="9">
        <v>19812.105671793925</v>
      </c>
      <c r="F1160" s="9">
        <v>19375</v>
      </c>
      <c r="G1160" s="97">
        <v>18273</v>
      </c>
      <c r="H1160" s="98">
        <v>2.2560292737750842E-2</v>
      </c>
      <c r="I1160" s="98">
        <v>-1.3979710755291697E-2</v>
      </c>
    </row>
    <row r="1161" spans="1:9" ht="12" customHeight="1" x14ac:dyDescent="0.2">
      <c r="A1161" s="6">
        <v>41212</v>
      </c>
      <c r="B1161" s="6">
        <v>40848</v>
      </c>
      <c r="C1161" s="6">
        <v>39392</v>
      </c>
      <c r="D1161" s="6" t="s">
        <v>4</v>
      </c>
      <c r="E1161" s="9">
        <v>18868</v>
      </c>
      <c r="F1161" s="9">
        <v>19891</v>
      </c>
      <c r="G1161" s="97">
        <v>16551</v>
      </c>
      <c r="H1161" s="98">
        <v>-5.1430295108340407E-2</v>
      </c>
      <c r="I1161" s="98">
        <v>-2.6519451037044672E-2</v>
      </c>
    </row>
    <row r="1162" spans="1:9" ht="12" customHeight="1" x14ac:dyDescent="0.2">
      <c r="A1162" s="6">
        <v>41213</v>
      </c>
      <c r="B1162" s="6">
        <v>40849</v>
      </c>
      <c r="C1162" s="6">
        <v>39393</v>
      </c>
      <c r="D1162" s="6" t="s">
        <v>5</v>
      </c>
      <c r="E1162" s="9">
        <v>20438</v>
      </c>
      <c r="F1162" s="9">
        <v>21107</v>
      </c>
      <c r="G1162" s="97">
        <v>17297</v>
      </c>
      <c r="H1162" s="98">
        <v>-3.1695645994219923E-2</v>
      </c>
      <c r="I1162" s="98">
        <v>7.404487886909461E-2</v>
      </c>
    </row>
    <row r="1163" spans="1:9" ht="12" customHeight="1" x14ac:dyDescent="0.2">
      <c r="A1163" s="6">
        <v>41214</v>
      </c>
      <c r="B1163" s="6">
        <v>40850</v>
      </c>
      <c r="C1163" s="6">
        <v>39394</v>
      </c>
      <c r="D1163" s="6" t="s">
        <v>6</v>
      </c>
      <c r="E1163" s="9">
        <v>24165</v>
      </c>
      <c r="F1163" s="9">
        <v>21693</v>
      </c>
      <c r="G1163" s="97">
        <v>19165</v>
      </c>
      <c r="H1163" s="98">
        <v>0.11395380998478766</v>
      </c>
      <c r="I1163" s="98">
        <v>0.15291030534351147</v>
      </c>
    </row>
    <row r="1164" spans="1:9" ht="12" customHeight="1" x14ac:dyDescent="0.2">
      <c r="A1164" s="6">
        <v>41215</v>
      </c>
      <c r="B1164" s="6">
        <v>40851</v>
      </c>
      <c r="C1164" s="6">
        <v>39395</v>
      </c>
      <c r="D1164" s="6" t="s">
        <v>7</v>
      </c>
      <c r="E1164" s="9">
        <v>24395</v>
      </c>
      <c r="F1164" s="9">
        <v>20003</v>
      </c>
      <c r="G1164" s="97">
        <v>19001</v>
      </c>
      <c r="H1164" s="98">
        <v>0.21956706494025902</v>
      </c>
      <c r="I1164" s="98">
        <v>0.12119680117657872</v>
      </c>
    </row>
    <row r="1165" spans="1:9" ht="12" customHeight="1" x14ac:dyDescent="0.2">
      <c r="A1165" s="6">
        <v>41216</v>
      </c>
      <c r="B1165" s="6">
        <v>40852</v>
      </c>
      <c r="C1165" s="6">
        <v>39396</v>
      </c>
      <c r="D1165" s="6" t="s">
        <v>1</v>
      </c>
      <c r="E1165" s="9">
        <v>25740</v>
      </c>
      <c r="F1165" s="9">
        <v>22699</v>
      </c>
      <c r="G1165" s="97">
        <v>21714</v>
      </c>
      <c r="H1165" s="98">
        <v>0.13397065950041842</v>
      </c>
      <c r="I1165" s="98">
        <v>8.1012977195413782E-2</v>
      </c>
    </row>
    <row r="1166" spans="1:9" ht="12" customHeight="1" x14ac:dyDescent="0.2">
      <c r="A1166" s="6">
        <v>41217</v>
      </c>
      <c r="B1166" s="6">
        <v>40853</v>
      </c>
      <c r="C1166" s="6">
        <v>39397</v>
      </c>
      <c r="D1166" s="6" t="s">
        <v>2</v>
      </c>
      <c r="E1166" s="9">
        <v>24689</v>
      </c>
      <c r="F1166" s="9">
        <v>21285</v>
      </c>
      <c r="G1166" s="97">
        <v>18838</v>
      </c>
      <c r="H1166" s="98">
        <v>0.15992482969227151</v>
      </c>
      <c r="I1166" s="98">
        <v>0.24371568182963066</v>
      </c>
    </row>
    <row r="1167" spans="1:9" ht="12" customHeight="1" x14ac:dyDescent="0.2">
      <c r="A1167" s="6">
        <v>41218</v>
      </c>
      <c r="B1167" s="6">
        <v>40854</v>
      </c>
      <c r="C1167" s="6">
        <v>39398</v>
      </c>
      <c r="D1167" s="6" t="s">
        <v>3</v>
      </c>
      <c r="E1167" s="9">
        <v>22657</v>
      </c>
      <c r="F1167" s="9">
        <v>20486</v>
      </c>
      <c r="G1167" s="97">
        <v>17880</v>
      </c>
      <c r="H1167" s="98">
        <v>0.10597481206677739</v>
      </c>
      <c r="I1167" s="98">
        <v>0.1467834185352026</v>
      </c>
    </row>
    <row r="1168" spans="1:9" ht="12" customHeight="1" x14ac:dyDescent="0.2">
      <c r="A1168" s="6">
        <v>41219</v>
      </c>
      <c r="B1168" s="6">
        <v>40855</v>
      </c>
      <c r="C1168" s="6">
        <v>39399</v>
      </c>
      <c r="D1168" s="6" t="s">
        <v>4</v>
      </c>
      <c r="E1168" s="9">
        <v>21641</v>
      </c>
      <c r="F1168" s="9">
        <v>18673</v>
      </c>
      <c r="G1168" s="97">
        <v>16055</v>
      </c>
      <c r="H1168" s="98">
        <v>0.1589460718684732</v>
      </c>
      <c r="I1168" s="98">
        <v>0.1732082836387292</v>
      </c>
    </row>
    <row r="1169" spans="1:9" ht="12" customHeight="1" x14ac:dyDescent="0.2">
      <c r="A1169" s="6">
        <v>41220</v>
      </c>
      <c r="B1169" s="6">
        <v>40856</v>
      </c>
      <c r="C1169" s="6">
        <v>39400</v>
      </c>
      <c r="D1169" s="6" t="s">
        <v>5</v>
      </c>
      <c r="E1169" s="9">
        <v>23040</v>
      </c>
      <c r="F1169" s="9">
        <v>18970</v>
      </c>
      <c r="G1169" s="97">
        <v>16519</v>
      </c>
      <c r="H1169" s="98">
        <v>0.2145492883500264</v>
      </c>
      <c r="I1169" s="98">
        <v>0.19112857364421232</v>
      </c>
    </row>
    <row r="1170" spans="1:9" ht="12" customHeight="1" x14ac:dyDescent="0.2">
      <c r="A1170" s="6">
        <v>41221</v>
      </c>
      <c r="B1170" s="6">
        <v>40857</v>
      </c>
      <c r="C1170" s="6">
        <v>39401</v>
      </c>
      <c r="D1170" s="6" t="s">
        <v>6</v>
      </c>
      <c r="E1170" s="9">
        <v>23585</v>
      </c>
      <c r="F1170" s="9">
        <v>21472</v>
      </c>
      <c r="G1170" s="97">
        <v>15778</v>
      </c>
      <c r="H1170" s="98">
        <v>9.8407228017883819E-2</v>
      </c>
      <c r="I1170" s="98">
        <v>0.11713717317165595</v>
      </c>
    </row>
    <row r="1171" spans="1:9" ht="12" customHeight="1" x14ac:dyDescent="0.2">
      <c r="A1171" s="6">
        <v>41222</v>
      </c>
      <c r="B1171" s="6">
        <v>40858</v>
      </c>
      <c r="C1171" s="6">
        <v>39402</v>
      </c>
      <c r="D1171" s="6" t="s">
        <v>7</v>
      </c>
      <c r="E1171" s="9">
        <v>24517</v>
      </c>
      <c r="F1171" s="9">
        <v>19918</v>
      </c>
      <c r="G1171" s="97">
        <v>17014</v>
      </c>
      <c r="H1171" s="98">
        <v>0.23089667637312994</v>
      </c>
      <c r="I1171" s="98">
        <v>0.16586618479242943</v>
      </c>
    </row>
    <row r="1172" spans="1:9" ht="12" customHeight="1" x14ac:dyDescent="0.2">
      <c r="A1172" s="6">
        <v>41223</v>
      </c>
      <c r="B1172" s="6">
        <v>40859</v>
      </c>
      <c r="C1172" s="6">
        <v>39403</v>
      </c>
      <c r="D1172" s="6" t="s">
        <v>1</v>
      </c>
      <c r="E1172" s="9">
        <v>25792</v>
      </c>
      <c r="F1172" s="9">
        <v>20728</v>
      </c>
      <c r="G1172" s="97">
        <v>20566</v>
      </c>
      <c r="H1172" s="98">
        <v>0.24430721729062133</v>
      </c>
      <c r="I1172" s="98">
        <v>0.12806158152554237</v>
      </c>
    </row>
    <row r="1173" spans="1:9" ht="12" customHeight="1" x14ac:dyDescent="0.2">
      <c r="A1173" s="6">
        <v>41224</v>
      </c>
      <c r="B1173" s="6">
        <v>40860</v>
      </c>
      <c r="C1173" s="6">
        <v>39404</v>
      </c>
      <c r="D1173" s="6" t="s">
        <v>2</v>
      </c>
      <c r="E1173" s="9">
        <v>24613</v>
      </c>
      <c r="F1173" s="9">
        <v>21334</v>
      </c>
      <c r="G1173" s="97">
        <v>18181</v>
      </c>
      <c r="H1173" s="98">
        <v>0.15369832192743971</v>
      </c>
      <c r="I1173" s="98">
        <v>0.23065000000000002</v>
      </c>
    </row>
    <row r="1174" spans="1:9" ht="12" customHeight="1" x14ac:dyDescent="0.2">
      <c r="A1174" s="6">
        <v>41225</v>
      </c>
      <c r="B1174" s="6">
        <v>40861</v>
      </c>
      <c r="C1174" s="6">
        <v>39405</v>
      </c>
      <c r="D1174" s="6" t="s">
        <v>3</v>
      </c>
      <c r="E1174" s="9">
        <v>22623</v>
      </c>
      <c r="F1174" s="9">
        <v>20736</v>
      </c>
      <c r="G1174" s="97">
        <v>17155</v>
      </c>
      <c r="H1174" s="98">
        <v>9.100115740740744E-2</v>
      </c>
      <c r="I1174" s="98">
        <v>0.20643131399317416</v>
      </c>
    </row>
    <row r="1175" spans="1:9" ht="12" customHeight="1" x14ac:dyDescent="0.2">
      <c r="A1175" s="6">
        <v>41226</v>
      </c>
      <c r="B1175" s="6">
        <v>40862</v>
      </c>
      <c r="C1175" s="6">
        <v>39406</v>
      </c>
      <c r="D1175" s="6" t="s">
        <v>4</v>
      </c>
      <c r="E1175" s="9">
        <v>22438</v>
      </c>
      <c r="F1175" s="9">
        <v>19567</v>
      </c>
      <c r="G1175" s="97">
        <v>15238</v>
      </c>
      <c r="H1175" s="98">
        <v>0.1467266315735678</v>
      </c>
      <c r="I1175" s="98">
        <v>0.27055492638731593</v>
      </c>
    </row>
    <row r="1176" spans="1:9" ht="12" customHeight="1" x14ac:dyDescent="0.2">
      <c r="A1176" s="6">
        <v>41227</v>
      </c>
      <c r="B1176" s="6">
        <v>40863</v>
      </c>
      <c r="C1176" s="6">
        <v>39407</v>
      </c>
      <c r="D1176" s="6" t="s">
        <v>5</v>
      </c>
      <c r="E1176" s="9">
        <v>22846.247445549907</v>
      </c>
      <c r="F1176" s="9">
        <v>20886</v>
      </c>
      <c r="G1176" s="97">
        <v>16787</v>
      </c>
      <c r="H1176" s="98">
        <v>9.3854612924921366E-2</v>
      </c>
      <c r="I1176" s="98">
        <v>0.20739073277401476</v>
      </c>
    </row>
    <row r="1177" spans="1:9" ht="12" customHeight="1" x14ac:dyDescent="0.2">
      <c r="A1177" s="6">
        <v>41228</v>
      </c>
      <c r="B1177" s="6">
        <v>40864</v>
      </c>
      <c r="C1177" s="6">
        <v>39408</v>
      </c>
      <c r="D1177" s="6" t="s">
        <v>6</v>
      </c>
      <c r="E1177" s="9">
        <v>25008</v>
      </c>
      <c r="F1177" s="9">
        <v>23712</v>
      </c>
      <c r="G1177" s="97">
        <v>20841</v>
      </c>
      <c r="H1177" s="98">
        <v>5.4655870445344146E-2</v>
      </c>
      <c r="I1177" s="98">
        <v>0.18012363739323289</v>
      </c>
    </row>
    <row r="1178" spans="1:9" ht="12" customHeight="1" x14ac:dyDescent="0.2">
      <c r="A1178" s="6">
        <v>41229</v>
      </c>
      <c r="B1178" s="6">
        <v>40865</v>
      </c>
      <c r="C1178" s="6">
        <v>39409</v>
      </c>
      <c r="D1178" s="6" t="s">
        <v>7</v>
      </c>
      <c r="E1178" s="9">
        <v>26739</v>
      </c>
      <c r="F1178" s="9">
        <v>24604</v>
      </c>
      <c r="G1178" s="97">
        <v>21296</v>
      </c>
      <c r="H1178" s="98">
        <v>8.6774508210047063E-2</v>
      </c>
      <c r="I1178" s="98">
        <v>0.14921831883741676</v>
      </c>
    </row>
    <row r="1179" spans="1:9" ht="12" customHeight="1" x14ac:dyDescent="0.2">
      <c r="A1179" s="6">
        <v>41230</v>
      </c>
      <c r="B1179" s="6">
        <v>40866</v>
      </c>
      <c r="C1179" s="6">
        <v>39410</v>
      </c>
      <c r="D1179" s="6" t="s">
        <v>1</v>
      </c>
      <c r="E1179" s="9">
        <v>27240</v>
      </c>
      <c r="F1179" s="9">
        <v>25933</v>
      </c>
      <c r="G1179" s="97">
        <v>22858</v>
      </c>
      <c r="H1179" s="98">
        <v>5.0399105386958798E-2</v>
      </c>
      <c r="I1179" s="98">
        <v>5.9922178988326857E-2</v>
      </c>
    </row>
    <row r="1180" spans="1:9" ht="12" customHeight="1" x14ac:dyDescent="0.2">
      <c r="A1180" s="6">
        <v>41231</v>
      </c>
      <c r="B1180" s="6">
        <v>40867</v>
      </c>
      <c r="C1180" s="6">
        <v>39411</v>
      </c>
      <c r="D1180" s="6" t="s">
        <v>2</v>
      </c>
      <c r="E1180" s="9">
        <v>26173</v>
      </c>
      <c r="F1180" s="9">
        <v>23604</v>
      </c>
      <c r="G1180" s="97">
        <v>21033</v>
      </c>
      <c r="H1180" s="98">
        <v>0.10883748517200464</v>
      </c>
      <c r="I1180" s="98">
        <v>0.17173299905985595</v>
      </c>
    </row>
    <row r="1181" spans="1:9" ht="12" customHeight="1" x14ac:dyDescent="0.2">
      <c r="A1181" s="6">
        <v>41232</v>
      </c>
      <c r="B1181" s="6">
        <v>40868</v>
      </c>
      <c r="C1181" s="6">
        <v>39412</v>
      </c>
      <c r="D1181" s="6" t="s">
        <v>3</v>
      </c>
      <c r="E1181" s="9">
        <v>23292</v>
      </c>
      <c r="F1181" s="9">
        <v>21843</v>
      </c>
      <c r="G1181" s="97">
        <v>17854</v>
      </c>
      <c r="H1181" s="98">
        <v>6.633704161516274E-2</v>
      </c>
      <c r="I1181" s="98">
        <v>0.16361093070889754</v>
      </c>
    </row>
    <row r="1182" spans="1:9" ht="12" customHeight="1" x14ac:dyDescent="0.2">
      <c r="A1182" s="6">
        <v>41233</v>
      </c>
      <c r="B1182" s="6">
        <v>40869</v>
      </c>
      <c r="C1182" s="6">
        <v>39413</v>
      </c>
      <c r="D1182" s="6" t="s">
        <v>4</v>
      </c>
      <c r="E1182" s="9">
        <v>23717</v>
      </c>
      <c r="F1182" s="9">
        <v>21485</v>
      </c>
      <c r="G1182" s="97">
        <v>16813</v>
      </c>
      <c r="H1182" s="98">
        <v>0.10388643239469397</v>
      </c>
      <c r="I1182" s="98">
        <v>0.20467102712882257</v>
      </c>
    </row>
    <row r="1183" spans="1:9" ht="12" customHeight="1" x14ac:dyDescent="0.2">
      <c r="A1183" s="6">
        <v>41234</v>
      </c>
      <c r="B1183" s="6">
        <v>40870</v>
      </c>
      <c r="C1183" s="6">
        <v>39414</v>
      </c>
      <c r="D1183" s="6" t="s">
        <v>5</v>
      </c>
      <c r="E1183" s="9">
        <v>24329</v>
      </c>
      <c r="F1183" s="9">
        <v>21125</v>
      </c>
      <c r="G1183" s="97">
        <v>16662</v>
      </c>
      <c r="H1183" s="98">
        <v>0.15166863905325445</v>
      </c>
      <c r="I1183" s="98">
        <v>0.25426612362736511</v>
      </c>
    </row>
    <row r="1184" spans="1:9" ht="12" customHeight="1" x14ac:dyDescent="0.2">
      <c r="A1184" s="6">
        <v>41235</v>
      </c>
      <c r="B1184" s="6">
        <v>40871</v>
      </c>
      <c r="C1184" s="6">
        <v>39415</v>
      </c>
      <c r="D1184" s="6" t="s">
        <v>6</v>
      </c>
      <c r="E1184" s="9">
        <v>23571</v>
      </c>
      <c r="F1184" s="9">
        <v>21661.959887239092</v>
      </c>
      <c r="G1184" s="97">
        <v>16771</v>
      </c>
      <c r="H1184" s="98">
        <v>8.812868838731025E-2</v>
      </c>
      <c r="I1184" s="98">
        <v>0.22996242955541635</v>
      </c>
    </row>
    <row r="1185" spans="1:9" ht="12" customHeight="1" x14ac:dyDescent="0.2">
      <c r="A1185" s="6">
        <v>41236</v>
      </c>
      <c r="B1185" s="6">
        <v>40872</v>
      </c>
      <c r="C1185" s="6">
        <v>39416</v>
      </c>
      <c r="D1185" s="6" t="s">
        <v>7</v>
      </c>
      <c r="E1185" s="9">
        <v>24031</v>
      </c>
      <c r="F1185" s="9">
        <v>19922.375313113163</v>
      </c>
      <c r="G1185" s="97">
        <v>16671</v>
      </c>
      <c r="H1185" s="98">
        <v>0.20623166777620572</v>
      </c>
      <c r="I1185" s="98">
        <v>0.3198769703960016</v>
      </c>
    </row>
    <row r="1186" spans="1:9" ht="12" customHeight="1" x14ac:dyDescent="0.2">
      <c r="A1186" s="6">
        <v>41237</v>
      </c>
      <c r="B1186" s="6">
        <v>40873</v>
      </c>
      <c r="C1186" s="6">
        <v>39417</v>
      </c>
      <c r="D1186" s="6" t="s">
        <v>1</v>
      </c>
      <c r="E1186" s="9">
        <v>23782.407476989611</v>
      </c>
      <c r="F1186" s="9">
        <v>20215</v>
      </c>
      <c r="G1186" s="97">
        <v>17736</v>
      </c>
      <c r="H1186" s="98">
        <v>0.1764732860247149</v>
      </c>
      <c r="I1186" s="98">
        <v>0.2371206552741163</v>
      </c>
    </row>
    <row r="1187" spans="1:9" ht="12" customHeight="1" x14ac:dyDescent="0.2">
      <c r="A1187" s="6">
        <v>41238</v>
      </c>
      <c r="B1187" s="6">
        <v>40874</v>
      </c>
      <c r="C1187" s="6">
        <v>39418</v>
      </c>
      <c r="D1187" s="6" t="s">
        <v>2</v>
      </c>
      <c r="E1187" s="9">
        <v>23819.840740640204</v>
      </c>
      <c r="F1187" s="9">
        <v>21306</v>
      </c>
      <c r="G1187" s="97">
        <v>19333</v>
      </c>
      <c r="H1187" s="98">
        <v>0.11798745614569617</v>
      </c>
      <c r="I1187" s="98">
        <v>0.21697444135493815</v>
      </c>
    </row>
    <row r="1188" spans="1:9" ht="12" customHeight="1" x14ac:dyDescent="0.2">
      <c r="A1188" s="6">
        <v>41239</v>
      </c>
      <c r="B1188" s="6">
        <v>40875</v>
      </c>
      <c r="C1188" s="6">
        <v>39419</v>
      </c>
      <c r="D1188" s="6" t="s">
        <v>3</v>
      </c>
      <c r="E1188" s="9">
        <v>22417.073312026609</v>
      </c>
      <c r="F1188" s="9">
        <v>20794</v>
      </c>
      <c r="G1188" s="97">
        <v>18466</v>
      </c>
      <c r="H1188" s="98">
        <v>7.8054886603184048E-2</v>
      </c>
      <c r="I1188" s="98">
        <v>0.17557676396384747</v>
      </c>
    </row>
    <row r="1189" spans="1:9" ht="12" customHeight="1" x14ac:dyDescent="0.2">
      <c r="A1189" s="6">
        <v>41240</v>
      </c>
      <c r="B1189" s="6">
        <v>40876</v>
      </c>
      <c r="C1189" s="6">
        <v>39420</v>
      </c>
      <c r="D1189" s="6" t="s">
        <v>4</v>
      </c>
      <c r="E1189" s="9">
        <v>20818</v>
      </c>
      <c r="F1189" s="9">
        <v>18916</v>
      </c>
      <c r="G1189" s="97">
        <v>16621</v>
      </c>
      <c r="H1189" s="98">
        <v>0.1005497991118629</v>
      </c>
      <c r="I1189" s="98">
        <v>0.14171328287813978</v>
      </c>
    </row>
    <row r="1190" spans="1:9" ht="12" customHeight="1" x14ac:dyDescent="0.2">
      <c r="A1190" s="6">
        <v>41241</v>
      </c>
      <c r="B1190" s="6">
        <v>40877</v>
      </c>
      <c r="C1190" s="6">
        <v>39421</v>
      </c>
      <c r="D1190" s="6" t="s">
        <v>5</v>
      </c>
      <c r="E1190" s="9">
        <v>20965</v>
      </c>
      <c r="F1190" s="9">
        <v>19846</v>
      </c>
      <c r="G1190" s="97">
        <v>17564</v>
      </c>
      <c r="H1190" s="98">
        <v>5.6384158016728803E-2</v>
      </c>
      <c r="I1190" s="98">
        <v>8.9996880524072065E-2</v>
      </c>
    </row>
    <row r="1191" spans="1:9" ht="12" customHeight="1" x14ac:dyDescent="0.2">
      <c r="A1191" s="6">
        <v>41242</v>
      </c>
      <c r="B1191" s="6">
        <v>40878</v>
      </c>
      <c r="C1191" s="6">
        <v>39422</v>
      </c>
      <c r="D1191" s="6" t="s">
        <v>6</v>
      </c>
      <c r="E1191" s="9">
        <v>21049</v>
      </c>
      <c r="F1191" s="9">
        <v>21238</v>
      </c>
      <c r="G1191" s="97">
        <v>17493</v>
      </c>
      <c r="H1191" s="98">
        <v>-8.8991430454845588E-3</v>
      </c>
      <c r="I1191" s="98">
        <v>7.4202602704771525E-2</v>
      </c>
    </row>
    <row r="1192" spans="1:9" ht="12" customHeight="1" x14ac:dyDescent="0.2">
      <c r="A1192" s="6">
        <v>41243</v>
      </c>
      <c r="B1192" s="6">
        <v>40879</v>
      </c>
      <c r="C1192" s="6">
        <v>39423</v>
      </c>
      <c r="D1192" s="6" t="s">
        <v>7</v>
      </c>
      <c r="E1192" s="9">
        <v>22902.856812144244</v>
      </c>
      <c r="F1192" s="9">
        <v>22075</v>
      </c>
      <c r="G1192" s="97">
        <v>17299</v>
      </c>
      <c r="H1192" s="98">
        <v>3.7502007345152633E-2</v>
      </c>
      <c r="I1192" s="98">
        <v>0.15362196202811895</v>
      </c>
    </row>
    <row r="1193" spans="1:9" ht="12" customHeight="1" x14ac:dyDescent="0.2">
      <c r="A1193" s="6">
        <v>41244</v>
      </c>
      <c r="B1193" s="6">
        <v>40880</v>
      </c>
      <c r="C1193" s="6">
        <v>39424</v>
      </c>
      <c r="D1193" s="6" t="s">
        <v>1</v>
      </c>
      <c r="E1193" s="9">
        <v>24697</v>
      </c>
      <c r="F1193" s="9">
        <v>23346</v>
      </c>
      <c r="G1193" s="97">
        <v>18372</v>
      </c>
      <c r="H1193" s="98">
        <v>5.7868585624946567E-2</v>
      </c>
      <c r="I1193" s="98">
        <v>0.10704200098614902</v>
      </c>
    </row>
    <row r="1194" spans="1:9" ht="12" customHeight="1" x14ac:dyDescent="0.2">
      <c r="A1194" s="6">
        <v>41245</v>
      </c>
      <c r="B1194" s="6">
        <v>40881</v>
      </c>
      <c r="C1194" s="6">
        <v>39425</v>
      </c>
      <c r="D1194" s="6" t="s">
        <v>2</v>
      </c>
      <c r="E1194" s="9">
        <v>23847</v>
      </c>
      <c r="F1194" s="9">
        <v>22124</v>
      </c>
      <c r="G1194" s="97">
        <v>16171</v>
      </c>
      <c r="H1194" s="98">
        <v>7.7879226179714323E-2</v>
      </c>
      <c r="I1194" s="98">
        <v>0.2765376585835877</v>
      </c>
    </row>
    <row r="1195" spans="1:9" ht="12" customHeight="1" x14ac:dyDescent="0.2">
      <c r="A1195" s="6">
        <v>41246</v>
      </c>
      <c r="B1195" s="6">
        <v>40882</v>
      </c>
      <c r="C1195" s="6">
        <v>39426</v>
      </c>
      <c r="D1195" s="6" t="s">
        <v>3</v>
      </c>
      <c r="E1195" s="9">
        <v>22009</v>
      </c>
      <c r="F1195" s="9">
        <v>19549</v>
      </c>
      <c r="G1195" s="97">
        <v>15016</v>
      </c>
      <c r="H1195" s="98">
        <v>0.12583763875390042</v>
      </c>
      <c r="I1195" s="98">
        <v>0.21001704326790915</v>
      </c>
    </row>
    <row r="1196" spans="1:9" ht="12" customHeight="1" x14ac:dyDescent="0.2">
      <c r="A1196" s="6">
        <v>41247</v>
      </c>
      <c r="B1196" s="6">
        <v>40883</v>
      </c>
      <c r="C1196" s="6">
        <v>39427</v>
      </c>
      <c r="D1196" s="6" t="s">
        <v>4</v>
      </c>
      <c r="E1196" s="9">
        <v>19760</v>
      </c>
      <c r="F1196" s="9">
        <v>18194</v>
      </c>
      <c r="G1196" s="97">
        <v>13109</v>
      </c>
      <c r="H1196" s="98">
        <v>8.6072331537869529E-2</v>
      </c>
      <c r="I1196" s="98">
        <v>0.20429058995611893</v>
      </c>
    </row>
    <row r="1197" spans="1:9" ht="12" customHeight="1" x14ac:dyDescent="0.2">
      <c r="A1197" s="6">
        <v>41248</v>
      </c>
      <c r="B1197" s="6">
        <v>40884</v>
      </c>
      <c r="C1197" s="6">
        <v>39428</v>
      </c>
      <c r="D1197" s="6" t="s">
        <v>5</v>
      </c>
      <c r="E1197" s="9">
        <v>21434</v>
      </c>
      <c r="F1197" s="9">
        <v>19029</v>
      </c>
      <c r="G1197" s="97">
        <v>15865</v>
      </c>
      <c r="H1197" s="98">
        <v>0.12638604235640338</v>
      </c>
      <c r="I1197" s="98">
        <v>0.24060890200845053</v>
      </c>
    </row>
    <row r="1198" spans="1:9" ht="12" customHeight="1" x14ac:dyDescent="0.2">
      <c r="A1198" s="6">
        <v>41249</v>
      </c>
      <c r="B1198" s="6">
        <v>40885</v>
      </c>
      <c r="C1198" s="6">
        <v>39429</v>
      </c>
      <c r="D1198" s="6" t="s">
        <v>6</v>
      </c>
      <c r="E1198" s="9">
        <v>22816</v>
      </c>
      <c r="F1198" s="9">
        <v>20599</v>
      </c>
      <c r="G1198" s="97">
        <v>18271</v>
      </c>
      <c r="H1198" s="98">
        <v>0.10762658381474832</v>
      </c>
      <c r="I1198" s="98">
        <v>0.11870556508948282</v>
      </c>
    </row>
    <row r="1199" spans="1:9" ht="12" customHeight="1" x14ac:dyDescent="0.2">
      <c r="A1199" s="6">
        <v>41250</v>
      </c>
      <c r="B1199" s="6">
        <v>40886</v>
      </c>
      <c r="C1199" s="6">
        <v>39430</v>
      </c>
      <c r="D1199" s="6" t="s">
        <v>7</v>
      </c>
      <c r="E1199" s="9">
        <v>24846.07521651547</v>
      </c>
      <c r="F1199" s="9">
        <v>22173.232215923115</v>
      </c>
      <c r="G1199" s="97">
        <v>20694</v>
      </c>
      <c r="H1199" s="98">
        <v>0.12054367962975299</v>
      </c>
      <c r="I1199" s="98">
        <v>0.18614003038695137</v>
      </c>
    </row>
    <row r="1200" spans="1:9" ht="12" customHeight="1" x14ac:dyDescent="0.2">
      <c r="A1200" s="6">
        <v>41251</v>
      </c>
      <c r="B1200" s="6">
        <v>40887</v>
      </c>
      <c r="C1200" s="6">
        <v>39431</v>
      </c>
      <c r="D1200" s="6" t="s">
        <v>1</v>
      </c>
      <c r="E1200" s="9">
        <v>25068</v>
      </c>
      <c r="F1200" s="9">
        <v>21496.989712898379</v>
      </c>
      <c r="G1200" s="97">
        <v>22416</v>
      </c>
      <c r="H1200" s="98">
        <v>0.16611676029034816</v>
      </c>
      <c r="I1200" s="98">
        <v>0.11151509776969815</v>
      </c>
    </row>
    <row r="1201" spans="1:9" ht="12" customHeight="1" x14ac:dyDescent="0.2">
      <c r="A1201" s="6">
        <v>41252</v>
      </c>
      <c r="B1201" s="6">
        <v>40888</v>
      </c>
      <c r="C1201" s="6">
        <v>39432</v>
      </c>
      <c r="D1201" s="6" t="s">
        <v>2</v>
      </c>
      <c r="E1201" s="9">
        <v>21440</v>
      </c>
      <c r="F1201" s="9">
        <v>20234.516153769633</v>
      </c>
      <c r="G1201" s="97">
        <v>18229</v>
      </c>
      <c r="H1201" s="98">
        <v>5.9575620047914501E-2</v>
      </c>
      <c r="I1201" s="98">
        <v>0.1008985879332478</v>
      </c>
    </row>
    <row r="1202" spans="1:9" ht="12" customHeight="1" x14ac:dyDescent="0.2">
      <c r="A1202" s="6">
        <v>41253</v>
      </c>
      <c r="B1202" s="6">
        <v>40889</v>
      </c>
      <c r="C1202" s="6">
        <v>39433</v>
      </c>
      <c r="D1202" s="6" t="s">
        <v>3</v>
      </c>
      <c r="E1202" s="9">
        <v>20841</v>
      </c>
      <c r="F1202" s="9">
        <v>20104</v>
      </c>
      <c r="G1202" s="97">
        <v>17610</v>
      </c>
      <c r="H1202" s="98">
        <v>3.6659371269399221E-2</v>
      </c>
      <c r="I1202" s="98">
        <v>-4.3464292270974814E-2</v>
      </c>
    </row>
    <row r="1203" spans="1:9" ht="12" customHeight="1" x14ac:dyDescent="0.2">
      <c r="A1203" s="6">
        <v>41254</v>
      </c>
      <c r="B1203" s="6">
        <v>40890</v>
      </c>
      <c r="C1203" s="6">
        <v>39434</v>
      </c>
      <c r="D1203" s="6" t="s">
        <v>4</v>
      </c>
      <c r="E1203" s="9">
        <v>20583</v>
      </c>
      <c r="F1203" s="9">
        <v>19812</v>
      </c>
      <c r="G1203" s="97">
        <v>18393</v>
      </c>
      <c r="H1203" s="98">
        <v>3.8915808600847868E-2</v>
      </c>
      <c r="I1203" s="98">
        <v>-4.2383921094258814E-2</v>
      </c>
    </row>
    <row r="1204" spans="1:9" ht="12" customHeight="1" x14ac:dyDescent="0.2">
      <c r="A1204" s="6">
        <v>41255</v>
      </c>
      <c r="B1204" s="6">
        <v>40891</v>
      </c>
      <c r="C1204" s="6">
        <v>39435</v>
      </c>
      <c r="D1204" s="6" t="s">
        <v>5</v>
      </c>
      <c r="E1204" s="9">
        <v>22208.382047982443</v>
      </c>
      <c r="F1204" s="9">
        <v>20315</v>
      </c>
      <c r="G1204" s="97">
        <v>19978</v>
      </c>
      <c r="H1204" s="98">
        <v>9.3201183754981098E-2</v>
      </c>
      <c r="I1204" s="98">
        <v>5.8045833634227773E-2</v>
      </c>
    </row>
    <row r="1205" spans="1:9" ht="12" customHeight="1" x14ac:dyDescent="0.2">
      <c r="A1205" s="6">
        <v>41256</v>
      </c>
      <c r="B1205" s="6">
        <v>40892</v>
      </c>
      <c r="C1205" s="6">
        <v>39436</v>
      </c>
      <c r="D1205" s="6" t="s">
        <v>6</v>
      </c>
      <c r="E1205" s="9">
        <v>24181</v>
      </c>
      <c r="F1205" s="9">
        <v>23532</v>
      </c>
      <c r="G1205" s="97">
        <v>22238</v>
      </c>
      <c r="H1205" s="98">
        <v>2.7579466258711438E-2</v>
      </c>
      <c r="I1205" s="98">
        <v>1.1503388270726944E-2</v>
      </c>
    </row>
    <row r="1206" spans="1:9" ht="12" customHeight="1" x14ac:dyDescent="0.2">
      <c r="A1206" s="6">
        <v>41257</v>
      </c>
      <c r="B1206" s="6">
        <v>40893</v>
      </c>
      <c r="C1206" s="6">
        <v>39437</v>
      </c>
      <c r="D1206" s="6" t="s">
        <v>7</v>
      </c>
      <c r="E1206" s="9">
        <v>25404</v>
      </c>
      <c r="F1206" s="9">
        <v>25084</v>
      </c>
      <c r="G1206" s="97">
        <v>23894</v>
      </c>
      <c r="H1206" s="98">
        <v>1.2757136022962801E-2</v>
      </c>
      <c r="I1206" s="98">
        <v>3.9145907473309594E-2</v>
      </c>
    </row>
    <row r="1207" spans="1:9" ht="12" customHeight="1" x14ac:dyDescent="0.2">
      <c r="A1207" s="6">
        <v>41258</v>
      </c>
      <c r="B1207" s="6">
        <v>40894</v>
      </c>
      <c r="C1207" s="6">
        <v>39438</v>
      </c>
      <c r="D1207" s="6" t="s">
        <v>1</v>
      </c>
      <c r="E1207" s="9">
        <v>26803</v>
      </c>
      <c r="F1207" s="9">
        <v>26614</v>
      </c>
      <c r="G1207" s="97">
        <v>23690</v>
      </c>
      <c r="H1207" s="98">
        <v>7.1015255128878962E-3</v>
      </c>
      <c r="I1207" s="98">
        <v>7.7073464170238637E-3</v>
      </c>
    </row>
    <row r="1208" spans="1:9" ht="12" customHeight="1" x14ac:dyDescent="0.2">
      <c r="A1208" s="6">
        <v>41259</v>
      </c>
      <c r="B1208" s="6">
        <v>40895</v>
      </c>
      <c r="C1208" s="6">
        <v>39439</v>
      </c>
      <c r="D1208" s="6" t="s">
        <v>2</v>
      </c>
      <c r="E1208" s="9">
        <v>23592</v>
      </c>
      <c r="F1208" s="9">
        <v>25226</v>
      </c>
      <c r="G1208" s="97">
        <v>21180</v>
      </c>
      <c r="H1208" s="98">
        <v>-6.4774439070799938E-2</v>
      </c>
      <c r="I1208" s="98">
        <v>-8.2130490604209627E-2</v>
      </c>
    </row>
    <row r="1209" spans="1:9" ht="12" customHeight="1" x14ac:dyDescent="0.2">
      <c r="A1209" s="6">
        <v>41260</v>
      </c>
      <c r="B1209" s="6">
        <v>40896</v>
      </c>
      <c r="C1209" s="6">
        <v>39440</v>
      </c>
      <c r="D1209" s="6" t="s">
        <v>3</v>
      </c>
      <c r="E1209" s="9">
        <v>23770</v>
      </c>
      <c r="F1209" s="9">
        <v>23642</v>
      </c>
      <c r="G1209" s="97">
        <v>21882</v>
      </c>
      <c r="H1209" s="98">
        <v>5.4140935623043784E-3</v>
      </c>
      <c r="I1209" s="98">
        <v>-2.8487350308578852E-2</v>
      </c>
    </row>
    <row r="1210" spans="1:9" ht="12" customHeight="1" x14ac:dyDescent="0.2">
      <c r="A1210" s="6">
        <v>41261</v>
      </c>
      <c r="B1210" s="6">
        <v>40897</v>
      </c>
      <c r="C1210" s="6">
        <v>39441</v>
      </c>
      <c r="D1210" s="6" t="s">
        <v>4</v>
      </c>
      <c r="E1210" s="9">
        <v>23622.2</v>
      </c>
      <c r="F1210" s="9">
        <v>25571</v>
      </c>
      <c r="G1210" s="97">
        <v>23719</v>
      </c>
      <c r="H1210" s="98">
        <v>-7.6211333150834948E-2</v>
      </c>
      <c r="I1210" s="98">
        <v>-3.5592389973054583E-2</v>
      </c>
    </row>
    <row r="1211" spans="1:9" ht="12" customHeight="1" x14ac:dyDescent="0.2">
      <c r="A1211" s="6">
        <v>41262</v>
      </c>
      <c r="B1211" s="6">
        <v>40898</v>
      </c>
      <c r="C1211" s="6">
        <v>39442</v>
      </c>
      <c r="D1211" s="6" t="s">
        <v>5</v>
      </c>
      <c r="E1211" s="9">
        <v>28196</v>
      </c>
      <c r="F1211" s="9">
        <v>25593</v>
      </c>
      <c r="G1211" s="97">
        <v>22422.5</v>
      </c>
      <c r="H1211" s="98">
        <v>0.1017074981440238</v>
      </c>
      <c r="I1211" s="98">
        <v>0.14070717695606438</v>
      </c>
    </row>
    <row r="1212" spans="1:9" ht="12" customHeight="1" x14ac:dyDescent="0.2">
      <c r="A1212" s="6">
        <v>41263</v>
      </c>
      <c r="B1212" s="6">
        <v>40899</v>
      </c>
      <c r="C1212" s="6">
        <v>39443</v>
      </c>
      <c r="D1212" s="6" t="s">
        <v>6</v>
      </c>
      <c r="E1212" s="9">
        <v>27606</v>
      </c>
      <c r="F1212" s="9">
        <v>26412</v>
      </c>
      <c r="G1212" s="97">
        <v>23330</v>
      </c>
      <c r="H1212" s="98">
        <v>4.5206724216265259E-2</v>
      </c>
      <c r="I1212" s="98">
        <v>0.10142036386849673</v>
      </c>
    </row>
    <row r="1213" spans="1:9" ht="12" customHeight="1" x14ac:dyDescent="0.2">
      <c r="A1213" s="6">
        <v>41264</v>
      </c>
      <c r="B1213" s="6">
        <v>40900</v>
      </c>
      <c r="C1213" s="6">
        <v>39444</v>
      </c>
      <c r="D1213" s="6" t="s">
        <v>7</v>
      </c>
      <c r="E1213" s="9">
        <v>29621</v>
      </c>
      <c r="F1213" s="9">
        <v>28843</v>
      </c>
      <c r="G1213" s="97">
        <v>25480</v>
      </c>
      <c r="H1213" s="98">
        <v>2.69736157819922E-2</v>
      </c>
      <c r="I1213" s="98">
        <v>0.23900949512695036</v>
      </c>
    </row>
    <row r="1214" spans="1:9" ht="12" customHeight="1" x14ac:dyDescent="0.2">
      <c r="A1214" s="6">
        <v>41265</v>
      </c>
      <c r="B1214" s="6">
        <v>40901</v>
      </c>
      <c r="C1214" s="6">
        <v>39445</v>
      </c>
      <c r="D1214" s="6" t="s">
        <v>1</v>
      </c>
      <c r="E1214" s="9">
        <v>29073</v>
      </c>
      <c r="F1214" s="9">
        <v>26150</v>
      </c>
      <c r="G1214" s="97">
        <v>24754</v>
      </c>
      <c r="H1214" s="98">
        <v>0.11177820267686434</v>
      </c>
      <c r="I1214" s="98">
        <v>0.17461920730475544</v>
      </c>
    </row>
    <row r="1215" spans="1:9" ht="12" customHeight="1" x14ac:dyDescent="0.2">
      <c r="A1215" s="6">
        <v>41266</v>
      </c>
      <c r="B1215" s="6">
        <v>40902</v>
      </c>
      <c r="C1215" s="6">
        <v>39446</v>
      </c>
      <c r="D1215" s="6" t="s">
        <v>2</v>
      </c>
      <c r="E1215" s="9">
        <v>29268</v>
      </c>
      <c r="F1215" s="9">
        <v>24697</v>
      </c>
      <c r="G1215" s="97">
        <v>24653.5</v>
      </c>
      <c r="H1215" s="98">
        <v>0.18508320848686077</v>
      </c>
      <c r="I1215" s="98">
        <v>0.17693421264275377</v>
      </c>
    </row>
    <row r="1216" spans="1:9" ht="12" customHeight="1" x14ac:dyDescent="0.2">
      <c r="A1216" s="6">
        <v>41267</v>
      </c>
      <c r="B1216" s="6">
        <v>40903</v>
      </c>
      <c r="C1216" s="6">
        <v>39447</v>
      </c>
      <c r="D1216" s="6" t="s">
        <v>3</v>
      </c>
      <c r="E1216" s="9">
        <v>26398</v>
      </c>
      <c r="F1216" s="9">
        <v>24878</v>
      </c>
      <c r="G1216" s="97">
        <v>22217</v>
      </c>
      <c r="H1216" s="98">
        <v>6.1098159015998021E-2</v>
      </c>
      <c r="I1216" s="98">
        <v>0.13165001929095044</v>
      </c>
    </row>
    <row r="1217" spans="1:9" ht="12" customHeight="1" x14ac:dyDescent="0.2">
      <c r="A1217" s="6">
        <v>41268</v>
      </c>
      <c r="B1217" s="6">
        <v>40904</v>
      </c>
      <c r="C1217" s="6">
        <v>39448</v>
      </c>
      <c r="D1217" s="6" t="s">
        <v>4</v>
      </c>
      <c r="E1217" s="9">
        <v>27166</v>
      </c>
      <c r="F1217" s="9">
        <v>24299</v>
      </c>
      <c r="G1217" s="97">
        <v>21223</v>
      </c>
      <c r="H1217" s="98">
        <v>0.11798839458413934</v>
      </c>
      <c r="I1217" s="98">
        <v>0.13612981472962238</v>
      </c>
    </row>
    <row r="1218" spans="1:9" ht="12" customHeight="1" x14ac:dyDescent="0.2">
      <c r="A1218" s="6">
        <v>41269</v>
      </c>
      <c r="B1218" s="6">
        <v>40905</v>
      </c>
      <c r="C1218" s="6">
        <v>39449</v>
      </c>
      <c r="D1218" s="6" t="s">
        <v>5</v>
      </c>
      <c r="E1218" s="9">
        <v>27455</v>
      </c>
      <c r="F1218" s="9">
        <v>26430</v>
      </c>
      <c r="G1218" s="97">
        <v>19573</v>
      </c>
      <c r="H1218" s="98">
        <v>3.8781687476352689E-2</v>
      </c>
      <c r="I1218" s="98">
        <v>9.3258471707880375E-2</v>
      </c>
    </row>
    <row r="1219" spans="1:9" ht="12" customHeight="1" x14ac:dyDescent="0.2">
      <c r="A1219" s="6">
        <v>41270</v>
      </c>
      <c r="B1219" s="6">
        <v>40906</v>
      </c>
      <c r="C1219" s="6">
        <v>39450</v>
      </c>
      <c r="D1219" s="6" t="s">
        <v>6</v>
      </c>
      <c r="E1219" s="9">
        <v>28394</v>
      </c>
      <c r="F1219" s="9">
        <v>27547</v>
      </c>
      <c r="G1219" s="97">
        <v>20708</v>
      </c>
      <c r="H1219" s="98">
        <v>3.074744981304689E-2</v>
      </c>
      <c r="I1219" s="98">
        <v>0.20461846885140633</v>
      </c>
    </row>
    <row r="1220" spans="1:9" ht="12" customHeight="1" x14ac:dyDescent="0.2">
      <c r="A1220" s="6">
        <v>41271</v>
      </c>
      <c r="B1220" s="6">
        <v>40907</v>
      </c>
      <c r="C1220" s="6">
        <v>39451</v>
      </c>
      <c r="D1220" s="6" t="s">
        <v>7</v>
      </c>
      <c r="E1220" s="9">
        <v>29959</v>
      </c>
      <c r="F1220" s="9">
        <v>26403</v>
      </c>
      <c r="G1220" s="97">
        <v>21034</v>
      </c>
      <c r="H1220" s="98">
        <v>0.13468166496231482</v>
      </c>
      <c r="I1220" s="98">
        <v>0.44075071475359762</v>
      </c>
    </row>
    <row r="1221" spans="1:9" ht="12" customHeight="1" x14ac:dyDescent="0.2">
      <c r="A1221" s="6">
        <v>41272</v>
      </c>
      <c r="B1221" s="6">
        <v>40908</v>
      </c>
      <c r="C1221" s="6">
        <v>39452</v>
      </c>
      <c r="D1221" s="6" t="s">
        <v>1</v>
      </c>
      <c r="E1221" s="9">
        <v>30165.931157250976</v>
      </c>
      <c r="F1221" s="9">
        <v>23363</v>
      </c>
      <c r="G1221" s="97">
        <v>23703</v>
      </c>
      <c r="H1221" s="98">
        <v>0.29118397283101372</v>
      </c>
      <c r="I1221" s="98">
        <v>0.28969350821936612</v>
      </c>
    </row>
    <row r="1222" spans="1:9" ht="12" customHeight="1" x14ac:dyDescent="0.2">
      <c r="A1222" s="6">
        <v>41273</v>
      </c>
      <c r="B1222" s="6">
        <v>40909</v>
      </c>
      <c r="C1222" s="6">
        <v>39453</v>
      </c>
      <c r="D1222" s="6" t="s">
        <v>2</v>
      </c>
      <c r="E1222" s="9">
        <v>29748.659100656263</v>
      </c>
      <c r="F1222" s="9">
        <v>24509</v>
      </c>
      <c r="G1222" s="97">
        <v>22628</v>
      </c>
      <c r="H1222" s="98">
        <v>0.21378510345816903</v>
      </c>
      <c r="I1222" s="98">
        <v>0.18397910931530137</v>
      </c>
    </row>
    <row r="1223" spans="1:9" ht="12" customHeight="1" x14ac:dyDescent="0.2">
      <c r="A1223" s="6">
        <v>41274</v>
      </c>
      <c r="B1223" s="6">
        <v>40910</v>
      </c>
      <c r="C1223" s="6">
        <v>39454</v>
      </c>
      <c r="D1223" s="6" t="s">
        <v>3</v>
      </c>
      <c r="E1223" s="9">
        <v>27399</v>
      </c>
      <c r="F1223" s="9">
        <v>26258</v>
      </c>
      <c r="G1223" s="97">
        <v>21263</v>
      </c>
      <c r="H1223" s="98">
        <v>4.3453423718485817E-2</v>
      </c>
      <c r="I1223" s="98">
        <v>7.0900918506937582E-2</v>
      </c>
    </row>
    <row r="1224" spans="1:9" ht="12" customHeight="1" x14ac:dyDescent="0.2">
      <c r="A1224" s="6">
        <v>41275</v>
      </c>
      <c r="B1224" s="6">
        <v>40911</v>
      </c>
      <c r="C1224" s="6">
        <v>39455</v>
      </c>
      <c r="D1224" s="6" t="s">
        <v>4</v>
      </c>
      <c r="E1224" s="9">
        <v>25908</v>
      </c>
      <c r="F1224" s="9">
        <v>25032</v>
      </c>
      <c r="G1224" s="97">
        <v>18956</v>
      </c>
      <c r="H1224" s="98">
        <v>3.4995206136145818E-2</v>
      </c>
      <c r="I1224" s="98">
        <v>0.17384803588419184</v>
      </c>
    </row>
    <row r="1225" spans="1:9" ht="12" customHeight="1" x14ac:dyDescent="0.2">
      <c r="A1225" s="6">
        <v>41276</v>
      </c>
      <c r="B1225" s="6">
        <v>40912</v>
      </c>
      <c r="C1225" s="6">
        <v>39456</v>
      </c>
      <c r="D1225" s="6" t="s">
        <v>5</v>
      </c>
      <c r="E1225" s="9">
        <v>27511.154106506347</v>
      </c>
      <c r="F1225" s="9">
        <v>22526</v>
      </c>
      <c r="G1225" s="97">
        <v>17762</v>
      </c>
      <c r="H1225" s="98">
        <v>0.22130667257863568</v>
      </c>
      <c r="I1225" s="98">
        <v>0.25056384865249992</v>
      </c>
    </row>
    <row r="1226" spans="1:9" ht="12" customHeight="1" x14ac:dyDescent="0.2">
      <c r="A1226" s="6">
        <v>41277</v>
      </c>
      <c r="B1226" s="6">
        <v>40913</v>
      </c>
      <c r="C1226" s="6">
        <v>39457</v>
      </c>
      <c r="D1226" s="6" t="s">
        <v>6</v>
      </c>
      <c r="E1226" s="9">
        <v>26985.431830690046</v>
      </c>
      <c r="F1226" s="9">
        <v>24268</v>
      </c>
      <c r="G1226" s="97">
        <v>18747</v>
      </c>
      <c r="H1226" s="98">
        <v>0.11197592841149029</v>
      </c>
      <c r="I1226" s="98">
        <v>0.27965818620495275</v>
      </c>
    </row>
    <row r="1227" spans="1:9" ht="12" customHeight="1" x14ac:dyDescent="0.2">
      <c r="A1227" s="6">
        <v>41278</v>
      </c>
      <c r="B1227" s="6">
        <v>40914</v>
      </c>
      <c r="C1227" s="6">
        <v>39458</v>
      </c>
      <c r="D1227" s="6" t="s">
        <v>7</v>
      </c>
      <c r="E1227" s="9">
        <v>27446</v>
      </c>
      <c r="F1227" s="9">
        <v>23752</v>
      </c>
      <c r="G1227" s="97">
        <v>19617</v>
      </c>
      <c r="H1227" s="98">
        <v>0.15552374536881097</v>
      </c>
      <c r="I1227" s="98">
        <v>0.25478900928084847</v>
      </c>
    </row>
    <row r="1228" spans="1:9" ht="12" customHeight="1" x14ac:dyDescent="0.2">
      <c r="A1228" s="6">
        <v>41279</v>
      </c>
      <c r="B1228" s="6">
        <v>40915</v>
      </c>
      <c r="C1228" s="6">
        <v>39459</v>
      </c>
      <c r="D1228" s="6" t="s">
        <v>1</v>
      </c>
      <c r="E1228" s="9">
        <v>27350</v>
      </c>
      <c r="F1228" s="9">
        <v>25932</v>
      </c>
      <c r="G1228" s="97">
        <v>21375</v>
      </c>
      <c r="H1228" s="98">
        <v>5.4681474625944748E-2</v>
      </c>
      <c r="I1228" s="98">
        <v>0.18685992015275121</v>
      </c>
    </row>
    <row r="1229" spans="1:9" ht="12" customHeight="1" x14ac:dyDescent="0.2">
      <c r="A1229" s="6">
        <v>41280</v>
      </c>
      <c r="B1229" s="6">
        <v>40916</v>
      </c>
      <c r="C1229" s="6">
        <v>39460</v>
      </c>
      <c r="D1229" s="6" t="s">
        <v>2</v>
      </c>
      <c r="E1229" s="9">
        <v>26727</v>
      </c>
      <c r="F1229" s="9">
        <v>23069</v>
      </c>
      <c r="G1229" s="97">
        <v>19897</v>
      </c>
      <c r="H1229" s="98">
        <v>0.15856777493606145</v>
      </c>
      <c r="I1229" s="98">
        <v>0.27904862174578859</v>
      </c>
    </row>
    <row r="1230" spans="1:9" ht="12" customHeight="1" x14ac:dyDescent="0.2">
      <c r="A1230" s="6">
        <v>41281</v>
      </c>
      <c r="B1230" s="6">
        <v>40917</v>
      </c>
      <c r="C1230" s="6">
        <v>39461</v>
      </c>
      <c r="D1230" s="6" t="s">
        <v>3</v>
      </c>
      <c r="E1230" s="9">
        <v>22710</v>
      </c>
      <c r="F1230" s="9">
        <v>22150</v>
      </c>
      <c r="G1230" s="97">
        <v>19144</v>
      </c>
      <c r="H1230" s="98">
        <v>2.5282167042889325E-2</v>
      </c>
      <c r="I1230" s="98">
        <v>0.12917661097852018</v>
      </c>
    </row>
    <row r="1231" spans="1:9" ht="12" customHeight="1" x14ac:dyDescent="0.2">
      <c r="A1231" s="6">
        <v>41282</v>
      </c>
      <c r="B1231" s="6">
        <v>40918</v>
      </c>
      <c r="C1231" s="6">
        <v>39462</v>
      </c>
      <c r="D1231" s="6" t="s">
        <v>4</v>
      </c>
      <c r="E1231" s="9">
        <v>22348</v>
      </c>
      <c r="F1231" s="9">
        <v>20465</v>
      </c>
      <c r="G1231" s="97">
        <v>15991</v>
      </c>
      <c r="H1231" s="98">
        <v>9.2010750061079838E-2</v>
      </c>
      <c r="I1231" s="98">
        <v>0.10235288314506974</v>
      </c>
    </row>
    <row r="1232" spans="1:9" ht="12" customHeight="1" x14ac:dyDescent="0.2">
      <c r="A1232" s="6">
        <v>41283</v>
      </c>
      <c r="B1232" s="6">
        <v>40919</v>
      </c>
      <c r="C1232" s="6">
        <v>39463</v>
      </c>
      <c r="D1232" s="6" t="s">
        <v>5</v>
      </c>
      <c r="E1232" s="9">
        <v>22244</v>
      </c>
      <c r="F1232" s="9">
        <v>20377</v>
      </c>
      <c r="G1232" s="97">
        <v>17685</v>
      </c>
      <c r="H1232" s="98">
        <v>9.1622908180791995E-2</v>
      </c>
      <c r="I1232" s="98">
        <v>0.15319612214215361</v>
      </c>
    </row>
    <row r="1233" spans="1:9" ht="12" customHeight="1" x14ac:dyDescent="0.2">
      <c r="A1233" s="6">
        <v>41284</v>
      </c>
      <c r="B1233" s="6">
        <v>40920</v>
      </c>
      <c r="C1233" s="6">
        <v>39464</v>
      </c>
      <c r="D1233" s="6" t="s">
        <v>6</v>
      </c>
      <c r="E1233" s="9">
        <v>24475</v>
      </c>
      <c r="F1233" s="9">
        <v>23388</v>
      </c>
      <c r="G1233" s="97">
        <v>19513</v>
      </c>
      <c r="H1233" s="98">
        <v>4.6476825722592707E-2</v>
      </c>
      <c r="I1233" s="98">
        <v>0.1654206942526546</v>
      </c>
    </row>
    <row r="1234" spans="1:9" ht="12" customHeight="1" x14ac:dyDescent="0.2">
      <c r="A1234" s="6">
        <v>41285</v>
      </c>
      <c r="B1234" s="6">
        <v>40921</v>
      </c>
      <c r="C1234" s="6">
        <v>39465</v>
      </c>
      <c r="D1234" s="6" t="s">
        <v>7</v>
      </c>
      <c r="E1234" s="9">
        <v>24488</v>
      </c>
      <c r="F1234" s="9">
        <v>23076</v>
      </c>
      <c r="G1234" s="97">
        <v>19492</v>
      </c>
      <c r="H1234" s="98">
        <v>6.1189114231235964E-2</v>
      </c>
      <c r="I1234" s="98">
        <v>0.11359708958617554</v>
      </c>
    </row>
    <row r="1235" spans="1:9" ht="12" customHeight="1" x14ac:dyDescent="0.2">
      <c r="A1235" s="6">
        <v>41286</v>
      </c>
      <c r="B1235" s="6">
        <v>40922</v>
      </c>
      <c r="C1235" s="6">
        <v>39466</v>
      </c>
      <c r="D1235" s="6" t="s">
        <v>1</v>
      </c>
      <c r="E1235" s="9">
        <v>25062</v>
      </c>
      <c r="F1235" s="9">
        <v>24389</v>
      </c>
      <c r="G1235" s="97">
        <v>22155</v>
      </c>
      <c r="H1235" s="98">
        <v>2.7594407314773139E-2</v>
      </c>
      <c r="I1235" s="98">
        <v>3.280309898623579E-2</v>
      </c>
    </row>
    <row r="1236" spans="1:9" ht="12" customHeight="1" x14ac:dyDescent="0.2">
      <c r="A1236" s="6">
        <v>41287</v>
      </c>
      <c r="B1236" s="6">
        <v>40923</v>
      </c>
      <c r="C1236" s="6">
        <v>39467</v>
      </c>
      <c r="D1236" s="6" t="s">
        <v>2</v>
      </c>
      <c r="E1236" s="9">
        <v>22511</v>
      </c>
      <c r="F1236" s="9">
        <v>22295</v>
      </c>
      <c r="G1236" s="97">
        <v>18727</v>
      </c>
      <c r="H1236" s="98">
        <v>9.6882709127608102E-3</v>
      </c>
      <c r="I1236" s="98">
        <v>6.5811277875100549E-2</v>
      </c>
    </row>
    <row r="1237" spans="1:9" ht="12" customHeight="1" x14ac:dyDescent="0.2">
      <c r="A1237" s="6">
        <v>41288</v>
      </c>
      <c r="B1237" s="6">
        <v>40924</v>
      </c>
      <c r="C1237" s="6">
        <v>39468</v>
      </c>
      <c r="D1237" s="6" t="s">
        <v>3</v>
      </c>
      <c r="E1237" s="9">
        <v>21152</v>
      </c>
      <c r="F1237" s="9">
        <v>21704</v>
      </c>
      <c r="G1237" s="97">
        <v>17502</v>
      </c>
      <c r="H1237" s="98">
        <v>-2.5433099889421329E-2</v>
      </c>
      <c r="I1237" s="98">
        <v>7.1204294540666568E-2</v>
      </c>
    </row>
    <row r="1238" spans="1:9" ht="12" customHeight="1" x14ac:dyDescent="0.2">
      <c r="A1238" s="6">
        <v>41289</v>
      </c>
      <c r="B1238" s="6">
        <v>40925</v>
      </c>
      <c r="C1238" s="6">
        <v>39469</v>
      </c>
      <c r="D1238" s="6" t="s">
        <v>4</v>
      </c>
      <c r="E1238" s="9">
        <v>21596.848116611298</v>
      </c>
      <c r="F1238" s="9">
        <v>19716</v>
      </c>
      <c r="G1238" s="97">
        <v>15233</v>
      </c>
      <c r="H1238" s="98">
        <v>9.5397043853281405E-2</v>
      </c>
      <c r="I1238" s="98">
        <v>0.14160313545889092</v>
      </c>
    </row>
    <row r="1239" spans="1:9" ht="12" customHeight="1" x14ac:dyDescent="0.2">
      <c r="A1239" s="6">
        <v>41290</v>
      </c>
      <c r="B1239" s="6">
        <v>40926</v>
      </c>
      <c r="C1239" s="6">
        <v>39470</v>
      </c>
      <c r="D1239" s="6" t="s">
        <v>5</v>
      </c>
      <c r="E1239" s="9">
        <v>22635</v>
      </c>
      <c r="F1239" s="9">
        <v>20324</v>
      </c>
      <c r="G1239" s="97">
        <v>15261</v>
      </c>
      <c r="H1239" s="98">
        <v>0.11370793150954528</v>
      </c>
      <c r="I1239" s="98">
        <v>0.2242414408567257</v>
      </c>
    </row>
    <row r="1240" spans="1:9" ht="12" customHeight="1" x14ac:dyDescent="0.2">
      <c r="A1240" s="6">
        <v>41291</v>
      </c>
      <c r="B1240" s="6">
        <v>40927</v>
      </c>
      <c r="C1240" s="6">
        <v>39471</v>
      </c>
      <c r="D1240" s="6" t="s">
        <v>6</v>
      </c>
      <c r="E1240" s="9">
        <v>24168</v>
      </c>
      <c r="F1240" s="9">
        <v>22555</v>
      </c>
      <c r="G1240" s="97">
        <v>18019</v>
      </c>
      <c r="H1240" s="98">
        <v>7.1514076701396645E-2</v>
      </c>
      <c r="I1240" s="98">
        <v>0.24500309087162586</v>
      </c>
    </row>
    <row r="1241" spans="1:9" ht="12" customHeight="1" x14ac:dyDescent="0.2">
      <c r="A1241" s="6">
        <v>41292</v>
      </c>
      <c r="B1241" s="6">
        <v>40928</v>
      </c>
      <c r="C1241" s="6">
        <v>39472</v>
      </c>
      <c r="D1241" s="6" t="s">
        <v>7</v>
      </c>
      <c r="E1241" s="9">
        <v>24472</v>
      </c>
      <c r="F1241" s="9">
        <v>21948</v>
      </c>
      <c r="G1241" s="97">
        <v>18135</v>
      </c>
      <c r="H1241" s="98">
        <v>0.11499908875523968</v>
      </c>
      <c r="I1241" s="98">
        <v>0.20873258915341308</v>
      </c>
    </row>
    <row r="1242" spans="1:9" ht="12" customHeight="1" x14ac:dyDescent="0.2">
      <c r="A1242" s="6">
        <v>41293</v>
      </c>
      <c r="B1242" s="6">
        <v>40929</v>
      </c>
      <c r="C1242" s="6">
        <v>39473</v>
      </c>
      <c r="D1242" s="6" t="s">
        <v>1</v>
      </c>
      <c r="E1242" s="9">
        <v>26165</v>
      </c>
      <c r="F1242" s="9">
        <v>23911</v>
      </c>
      <c r="G1242" s="97">
        <v>20511</v>
      </c>
      <c r="H1242" s="98">
        <v>9.4266237296641631E-2</v>
      </c>
      <c r="I1242" s="98">
        <v>0.1747407174606026</v>
      </c>
    </row>
    <row r="1243" spans="1:9" ht="12" customHeight="1" x14ac:dyDescent="0.2">
      <c r="A1243" s="6">
        <v>41294</v>
      </c>
      <c r="B1243" s="6">
        <v>40930</v>
      </c>
      <c r="C1243" s="6">
        <v>39474</v>
      </c>
      <c r="D1243" s="6" t="s">
        <v>2</v>
      </c>
      <c r="E1243" s="9">
        <v>23575</v>
      </c>
      <c r="F1243" s="9">
        <v>21457</v>
      </c>
      <c r="G1243" s="97">
        <v>18074</v>
      </c>
      <c r="H1243" s="98">
        <v>9.8709045998974787E-2</v>
      </c>
      <c r="I1243" s="98">
        <v>0.20139632064414204</v>
      </c>
    </row>
    <row r="1244" spans="1:9" ht="12" customHeight="1" x14ac:dyDescent="0.2">
      <c r="A1244" s="6">
        <v>41295</v>
      </c>
      <c r="B1244" s="6">
        <v>40931</v>
      </c>
      <c r="C1244" s="6">
        <v>39475</v>
      </c>
      <c r="D1244" s="6" t="s">
        <v>3</v>
      </c>
      <c r="E1244" s="9">
        <v>21643</v>
      </c>
      <c r="F1244" s="9">
        <v>20219</v>
      </c>
      <c r="G1244" s="97">
        <v>16204</v>
      </c>
      <c r="H1244" s="98">
        <v>7.0428804589742322E-2</v>
      </c>
      <c r="I1244" s="98">
        <v>0.17772215269086367</v>
      </c>
    </row>
    <row r="1245" spans="1:9" ht="12" customHeight="1" x14ac:dyDescent="0.2">
      <c r="A1245" s="6">
        <v>41296</v>
      </c>
      <c r="B1245" s="6">
        <v>40932</v>
      </c>
      <c r="C1245" s="6">
        <v>39476</v>
      </c>
      <c r="D1245" s="6" t="s">
        <v>4</v>
      </c>
      <c r="E1245" s="9">
        <v>20056</v>
      </c>
      <c r="F1245" s="9">
        <v>19525</v>
      </c>
      <c r="G1245" s="97">
        <v>14644</v>
      </c>
      <c r="H1245" s="98">
        <v>2.7195902688860407E-2</v>
      </c>
      <c r="I1245" s="98">
        <v>0.15118815291011356</v>
      </c>
    </row>
    <row r="1246" spans="1:9" ht="12" customHeight="1" x14ac:dyDescent="0.2">
      <c r="A1246" s="6">
        <v>41297</v>
      </c>
      <c r="B1246" s="6">
        <v>40933</v>
      </c>
      <c r="C1246" s="6">
        <v>39477</v>
      </c>
      <c r="D1246" s="6" t="s">
        <v>5</v>
      </c>
      <c r="E1246" s="9">
        <v>21232</v>
      </c>
      <c r="F1246" s="9">
        <v>21035</v>
      </c>
      <c r="G1246" s="97">
        <v>15731</v>
      </c>
      <c r="H1246" s="98">
        <v>9.3653434751603815E-3</v>
      </c>
      <c r="I1246" s="98">
        <v>0.1131383034497222</v>
      </c>
    </row>
    <row r="1247" spans="1:9" ht="12" customHeight="1" x14ac:dyDescent="0.2">
      <c r="A1247" s="6">
        <v>41298</v>
      </c>
      <c r="B1247" s="6">
        <v>40934</v>
      </c>
      <c r="C1247" s="6">
        <v>39478</v>
      </c>
      <c r="D1247" s="6" t="s">
        <v>6</v>
      </c>
      <c r="E1247" s="9">
        <v>22549</v>
      </c>
      <c r="F1247" s="9">
        <v>22771</v>
      </c>
      <c r="G1247" s="97">
        <v>18037</v>
      </c>
      <c r="H1247" s="98">
        <v>-9.749242457511742E-3</v>
      </c>
      <c r="I1247" s="98">
        <v>0.10307210644750997</v>
      </c>
    </row>
    <row r="1248" spans="1:9" ht="12" customHeight="1" x14ac:dyDescent="0.2">
      <c r="A1248" s="6">
        <v>41299</v>
      </c>
      <c r="B1248" s="6">
        <v>40935</v>
      </c>
      <c r="C1248" s="6">
        <v>39479</v>
      </c>
      <c r="D1248" s="6" t="s">
        <v>7</v>
      </c>
      <c r="E1248" s="9">
        <v>23750</v>
      </c>
      <c r="F1248" s="9">
        <v>21906</v>
      </c>
      <c r="G1248" s="97">
        <v>17791</v>
      </c>
      <c r="H1248" s="98">
        <v>8.4177850817127808E-2</v>
      </c>
      <c r="I1248" s="98">
        <v>0.15656196737277828</v>
      </c>
    </row>
    <row r="1249" spans="1:9" ht="12" customHeight="1" x14ac:dyDescent="0.2">
      <c r="A1249" s="6">
        <v>41300</v>
      </c>
      <c r="B1249" s="6">
        <v>40936</v>
      </c>
      <c r="C1249" s="6">
        <v>39480</v>
      </c>
      <c r="D1249" s="6" t="s">
        <v>1</v>
      </c>
      <c r="E1249" s="9">
        <v>22384</v>
      </c>
      <c r="F1249" s="9">
        <v>21794</v>
      </c>
      <c r="G1249" s="97">
        <v>21563</v>
      </c>
      <c r="H1249" s="98">
        <v>2.7071671102138151E-2</v>
      </c>
      <c r="I1249" s="98">
        <v>-1.1700295818799944E-2</v>
      </c>
    </row>
    <row r="1250" spans="1:9" ht="12" customHeight="1" x14ac:dyDescent="0.2">
      <c r="A1250" s="6">
        <v>41301</v>
      </c>
      <c r="B1250" s="6">
        <v>40937</v>
      </c>
      <c r="C1250" s="6">
        <v>39481</v>
      </c>
      <c r="D1250" s="6" t="s">
        <v>2</v>
      </c>
      <c r="E1250" s="9">
        <v>21205</v>
      </c>
      <c r="F1250" s="9">
        <v>20511</v>
      </c>
      <c r="G1250" s="97">
        <v>19226</v>
      </c>
      <c r="H1250" s="98">
        <v>3.3835502900882553E-2</v>
      </c>
      <c r="I1250" s="98">
        <v>0.11423466974935637</v>
      </c>
    </row>
    <row r="1251" spans="1:9" ht="12" customHeight="1" x14ac:dyDescent="0.2">
      <c r="A1251" s="6">
        <v>41302</v>
      </c>
      <c r="B1251" s="6">
        <v>40938</v>
      </c>
      <c r="C1251" s="6">
        <v>39482</v>
      </c>
      <c r="D1251" s="6" t="s">
        <v>3</v>
      </c>
      <c r="E1251" s="9">
        <v>19631</v>
      </c>
      <c r="F1251" s="9">
        <v>19063</v>
      </c>
      <c r="G1251" s="97">
        <v>18489</v>
      </c>
      <c r="H1251" s="98">
        <v>2.9795939778628711E-2</v>
      </c>
      <c r="I1251" s="98">
        <v>7.5141026343173323E-2</v>
      </c>
    </row>
    <row r="1252" spans="1:9" ht="12" customHeight="1" x14ac:dyDescent="0.2">
      <c r="A1252" s="6">
        <v>41303</v>
      </c>
      <c r="B1252" s="6">
        <v>40939</v>
      </c>
      <c r="C1252" s="6">
        <v>39483</v>
      </c>
      <c r="D1252" s="6" t="s">
        <v>4</v>
      </c>
      <c r="E1252" s="9">
        <v>18758</v>
      </c>
      <c r="F1252" s="9">
        <v>19698</v>
      </c>
      <c r="G1252" s="97">
        <v>16707</v>
      </c>
      <c r="H1252" s="98">
        <v>-4.7720580769621268E-2</v>
      </c>
      <c r="I1252" s="98">
        <v>-2.5305274097168096E-2</v>
      </c>
    </row>
    <row r="1253" spans="1:9" ht="12" customHeight="1" x14ac:dyDescent="0.2">
      <c r="A1253" s="6">
        <v>41304</v>
      </c>
      <c r="B1253" s="6">
        <v>40940</v>
      </c>
      <c r="C1253" s="6">
        <v>39484</v>
      </c>
      <c r="D1253" s="6" t="s">
        <v>5</v>
      </c>
      <c r="E1253" s="9">
        <v>20770.372219766447</v>
      </c>
      <c r="F1253" s="9">
        <v>20355</v>
      </c>
      <c r="G1253" s="97">
        <v>19483</v>
      </c>
      <c r="H1253" s="98">
        <v>2.0406397433871071E-2</v>
      </c>
      <c r="I1253" s="98">
        <v>0.15288478129254246</v>
      </c>
    </row>
    <row r="1254" spans="1:9" ht="12" customHeight="1" x14ac:dyDescent="0.2">
      <c r="A1254" s="6">
        <v>41305</v>
      </c>
      <c r="B1254" s="6">
        <v>40941</v>
      </c>
      <c r="C1254" s="6">
        <v>39485</v>
      </c>
      <c r="D1254" s="6" t="s">
        <v>6</v>
      </c>
      <c r="E1254" s="9">
        <v>22577</v>
      </c>
      <c r="F1254" s="9">
        <v>22985</v>
      </c>
      <c r="G1254" s="97">
        <v>20117</v>
      </c>
      <c r="H1254" s="98">
        <v>-1.775070698281489E-2</v>
      </c>
      <c r="I1254" s="98">
        <v>8.894033666136103E-2</v>
      </c>
    </row>
    <row r="1255" spans="1:9" ht="12" customHeight="1" x14ac:dyDescent="0.2">
      <c r="A1255" s="6">
        <v>41306</v>
      </c>
      <c r="B1255" s="6">
        <v>40942</v>
      </c>
      <c r="C1255" s="6">
        <v>39486</v>
      </c>
      <c r="D1255" s="6" t="s">
        <v>7</v>
      </c>
      <c r="E1255" s="9">
        <v>25006</v>
      </c>
      <c r="F1255" s="9">
        <v>22096</v>
      </c>
      <c r="G1255" s="97">
        <v>20357</v>
      </c>
      <c r="H1255" s="98">
        <v>0.13169804489500359</v>
      </c>
      <c r="I1255" s="98">
        <v>0.20778593508500776</v>
      </c>
    </row>
    <row r="1256" spans="1:9" ht="12" customHeight="1" x14ac:dyDescent="0.2">
      <c r="A1256" s="6">
        <v>41307</v>
      </c>
      <c r="B1256" s="6">
        <v>40943</v>
      </c>
      <c r="C1256" s="6">
        <v>39487</v>
      </c>
      <c r="D1256" s="6" t="s">
        <v>1</v>
      </c>
      <c r="E1256" s="9">
        <v>25840</v>
      </c>
      <c r="F1256" s="9">
        <v>23569</v>
      </c>
      <c r="G1256" s="97">
        <v>22754</v>
      </c>
      <c r="H1256" s="98">
        <v>9.6355382069667872E-2</v>
      </c>
      <c r="I1256" s="98">
        <v>6.2849621586048121E-2</v>
      </c>
    </row>
    <row r="1257" spans="1:9" ht="12" customHeight="1" x14ac:dyDescent="0.2">
      <c r="A1257" s="6">
        <v>41308</v>
      </c>
      <c r="B1257" s="6">
        <v>40944</v>
      </c>
      <c r="C1257" s="6">
        <v>39488</v>
      </c>
      <c r="D1257" s="6" t="s">
        <v>2</v>
      </c>
      <c r="E1257" s="9">
        <v>22597</v>
      </c>
      <c r="F1257" s="9">
        <v>20848</v>
      </c>
      <c r="G1257" s="97">
        <v>20117</v>
      </c>
      <c r="H1257" s="98">
        <v>8.3892939370683095E-2</v>
      </c>
      <c r="I1257" s="98">
        <v>0.12596541930340321</v>
      </c>
    </row>
    <row r="1258" spans="1:9" ht="12" customHeight="1" x14ac:dyDescent="0.2">
      <c r="A1258" s="6">
        <v>41309</v>
      </c>
      <c r="B1258" s="6">
        <v>40945</v>
      </c>
      <c r="C1258" s="6">
        <v>39489</v>
      </c>
      <c r="D1258" s="6" t="s">
        <v>3</v>
      </c>
      <c r="E1258" s="9">
        <v>22486</v>
      </c>
      <c r="F1258" s="9">
        <v>20313</v>
      </c>
      <c r="G1258" s="97">
        <v>18998</v>
      </c>
      <c r="H1258" s="98">
        <v>0.10697582828730368</v>
      </c>
      <c r="I1258" s="98">
        <v>0.14994374552521217</v>
      </c>
    </row>
    <row r="1259" spans="1:9" ht="12" customHeight="1" x14ac:dyDescent="0.2">
      <c r="A1259" s="6">
        <v>41310</v>
      </c>
      <c r="B1259" s="6">
        <v>40946</v>
      </c>
      <c r="C1259" s="6">
        <v>39490</v>
      </c>
      <c r="D1259" s="6" t="s">
        <v>4</v>
      </c>
      <c r="E1259" s="9">
        <v>23368</v>
      </c>
      <c r="F1259" s="9">
        <v>20143</v>
      </c>
      <c r="G1259" s="97">
        <v>18636</v>
      </c>
      <c r="H1259" s="98">
        <v>0.16010524748051425</v>
      </c>
      <c r="I1259" s="98">
        <v>0.18559107052257739</v>
      </c>
    </row>
    <row r="1260" spans="1:9" ht="12" customHeight="1" x14ac:dyDescent="0.2">
      <c r="A1260" s="6">
        <v>41311</v>
      </c>
      <c r="B1260" s="6">
        <v>40947</v>
      </c>
      <c r="C1260" s="6">
        <v>39491</v>
      </c>
      <c r="D1260" s="6" t="s">
        <v>5</v>
      </c>
      <c r="E1260" s="9">
        <v>22973</v>
      </c>
      <c r="F1260" s="9">
        <v>20778</v>
      </c>
      <c r="G1260" s="97">
        <v>20027</v>
      </c>
      <c r="H1260" s="98">
        <v>0.10564058138415633</v>
      </c>
      <c r="I1260" s="98">
        <v>9.8871137472495985E-2</v>
      </c>
    </row>
    <row r="1261" spans="1:9" ht="12" customHeight="1" x14ac:dyDescent="0.2">
      <c r="A1261" s="6">
        <v>41312</v>
      </c>
      <c r="B1261" s="6">
        <v>40948</v>
      </c>
      <c r="C1261" s="6">
        <v>39492</v>
      </c>
      <c r="D1261" s="6" t="s">
        <v>6</v>
      </c>
      <c r="E1261" s="9">
        <v>24736</v>
      </c>
      <c r="F1261" s="9">
        <v>22749</v>
      </c>
      <c r="G1261" s="97">
        <v>21939</v>
      </c>
      <c r="H1261" s="98">
        <v>8.7344498659281733E-2</v>
      </c>
      <c r="I1261" s="98">
        <v>0.13728735632183908</v>
      </c>
    </row>
    <row r="1262" spans="1:9" ht="12" customHeight="1" x14ac:dyDescent="0.2">
      <c r="A1262" s="6">
        <v>41313</v>
      </c>
      <c r="B1262" s="6">
        <v>40949</v>
      </c>
      <c r="C1262" s="6">
        <v>39493</v>
      </c>
      <c r="D1262" s="6" t="s">
        <v>7</v>
      </c>
      <c r="E1262" s="9">
        <v>25687</v>
      </c>
      <c r="F1262" s="9">
        <v>22035</v>
      </c>
      <c r="G1262" s="97">
        <v>21332</v>
      </c>
      <c r="H1262" s="98">
        <v>0.16573632856818699</v>
      </c>
      <c r="I1262" s="98">
        <v>0.12524093218854038</v>
      </c>
    </row>
    <row r="1263" spans="1:9" ht="12" customHeight="1" x14ac:dyDescent="0.2">
      <c r="A1263" s="6">
        <v>41314</v>
      </c>
      <c r="B1263" s="6">
        <v>40950</v>
      </c>
      <c r="C1263" s="6">
        <v>39494</v>
      </c>
      <c r="D1263" s="6" t="s">
        <v>1</v>
      </c>
      <c r="E1263" s="9">
        <v>27089</v>
      </c>
      <c r="F1263" s="9">
        <v>24571</v>
      </c>
      <c r="G1263" s="97">
        <v>23506</v>
      </c>
      <c r="H1263" s="98">
        <v>0.10247853160229536</v>
      </c>
      <c r="I1263" s="98">
        <v>0.13148991270205923</v>
      </c>
    </row>
    <row r="1264" spans="1:9" ht="12" customHeight="1" x14ac:dyDescent="0.2">
      <c r="A1264" s="6">
        <v>41315</v>
      </c>
      <c r="B1264" s="6">
        <v>40951</v>
      </c>
      <c r="C1264" s="6">
        <v>39495</v>
      </c>
      <c r="D1264" s="6" t="s">
        <v>2</v>
      </c>
      <c r="E1264" s="9">
        <v>25328</v>
      </c>
      <c r="F1264" s="9">
        <v>23113</v>
      </c>
      <c r="G1264" s="97">
        <v>21481</v>
      </c>
      <c r="H1264" s="98">
        <v>9.5833513607060938E-2</v>
      </c>
      <c r="I1264" s="98">
        <v>0.13461452313757105</v>
      </c>
    </row>
    <row r="1265" spans="1:9" ht="12" customHeight="1" x14ac:dyDescent="0.2">
      <c r="A1265" s="6">
        <v>41316</v>
      </c>
      <c r="B1265" s="6">
        <v>40952</v>
      </c>
      <c r="C1265" s="6">
        <v>39496</v>
      </c>
      <c r="D1265" s="6" t="s">
        <v>3</v>
      </c>
      <c r="E1265" s="9">
        <v>23474</v>
      </c>
      <c r="F1265" s="9">
        <v>21936</v>
      </c>
      <c r="G1265" s="97">
        <v>21271</v>
      </c>
      <c r="H1265" s="98">
        <v>7.011305616338448E-2</v>
      </c>
      <c r="I1265" s="98">
        <v>0.12499526205500833</v>
      </c>
    </row>
    <row r="1266" spans="1:9" ht="12" customHeight="1" x14ac:dyDescent="0.2">
      <c r="A1266" s="6">
        <v>41317</v>
      </c>
      <c r="B1266" s="6">
        <v>40953</v>
      </c>
      <c r="C1266" s="6">
        <v>39497</v>
      </c>
      <c r="D1266" s="6" t="s">
        <v>4</v>
      </c>
      <c r="E1266" s="9">
        <v>23592</v>
      </c>
      <c r="F1266" s="9">
        <v>21138</v>
      </c>
      <c r="G1266" s="97">
        <v>18636</v>
      </c>
      <c r="H1266" s="98">
        <v>0.11609423786545547</v>
      </c>
      <c r="I1266" s="98">
        <v>0.14770766196295138</v>
      </c>
    </row>
    <row r="1267" spans="1:9" ht="12" customHeight="1" x14ac:dyDescent="0.2">
      <c r="A1267" s="6">
        <v>41318</v>
      </c>
      <c r="B1267" s="6">
        <v>40954</v>
      </c>
      <c r="C1267" s="6">
        <v>39498</v>
      </c>
      <c r="D1267" s="6" t="s">
        <v>5</v>
      </c>
      <c r="E1267" s="9">
        <v>24003</v>
      </c>
      <c r="F1267" s="9">
        <v>21914</v>
      </c>
      <c r="G1267" s="97">
        <v>19126</v>
      </c>
      <c r="H1267" s="98">
        <v>9.5327188098932147E-2</v>
      </c>
      <c r="I1267" s="98">
        <v>0.10264775037352925</v>
      </c>
    </row>
    <row r="1268" spans="1:9" ht="12" customHeight="1" x14ac:dyDescent="0.2">
      <c r="A1268" s="6">
        <v>41319</v>
      </c>
      <c r="B1268" s="6">
        <v>40955</v>
      </c>
      <c r="C1268" s="6">
        <v>39499</v>
      </c>
      <c r="D1268" s="6" t="s">
        <v>6</v>
      </c>
      <c r="E1268" s="9">
        <v>26079</v>
      </c>
      <c r="F1268" s="9">
        <v>24509</v>
      </c>
      <c r="G1268" s="97">
        <v>20007</v>
      </c>
      <c r="H1268" s="98">
        <v>6.4058101105716192E-2</v>
      </c>
      <c r="I1268" s="98">
        <v>0.12589042870094547</v>
      </c>
    </row>
    <row r="1269" spans="1:9" ht="12" customHeight="1" x14ac:dyDescent="0.2">
      <c r="A1269" s="6">
        <v>41320</v>
      </c>
      <c r="B1269" s="6">
        <v>40956</v>
      </c>
      <c r="C1269" s="6">
        <v>39500</v>
      </c>
      <c r="D1269" s="6" t="s">
        <v>7</v>
      </c>
      <c r="E1269" s="9">
        <v>27112.043145763117</v>
      </c>
      <c r="F1269" s="9">
        <v>24234</v>
      </c>
      <c r="G1269" s="97">
        <v>19884</v>
      </c>
      <c r="H1269" s="98">
        <v>0.11876054905352462</v>
      </c>
      <c r="I1269" s="98">
        <v>0.10819714472769748</v>
      </c>
    </row>
    <row r="1270" spans="1:9" ht="12" customHeight="1" x14ac:dyDescent="0.2">
      <c r="A1270" s="6">
        <v>41321</v>
      </c>
      <c r="B1270" s="6">
        <v>40957</v>
      </c>
      <c r="C1270" s="6">
        <v>39501</v>
      </c>
      <c r="D1270" s="6" t="s">
        <v>1</v>
      </c>
      <c r="E1270" s="9">
        <v>27469.011078466407</v>
      </c>
      <c r="F1270" s="9">
        <v>25885</v>
      </c>
      <c r="G1270" s="97">
        <v>21157</v>
      </c>
      <c r="H1270" s="98">
        <v>6.1194169537044818E-2</v>
      </c>
      <c r="I1270" s="98">
        <v>8.598921002871851E-2</v>
      </c>
    </row>
    <row r="1271" spans="1:9" ht="12" customHeight="1" x14ac:dyDescent="0.2">
      <c r="A1271" s="6">
        <v>41322</v>
      </c>
      <c r="B1271" s="6">
        <v>40958</v>
      </c>
      <c r="C1271" s="6">
        <v>39502</v>
      </c>
      <c r="D1271" s="6" t="s">
        <v>2</v>
      </c>
      <c r="E1271" s="9">
        <v>26367.426741631458</v>
      </c>
      <c r="F1271" s="9">
        <v>24363</v>
      </c>
      <c r="G1271" s="97">
        <v>19866</v>
      </c>
      <c r="H1271" s="98">
        <v>8.2273395789987269E-2</v>
      </c>
      <c r="I1271" s="98">
        <v>0.10273207902770509</v>
      </c>
    </row>
    <row r="1272" spans="1:9" ht="12" customHeight="1" x14ac:dyDescent="0.2">
      <c r="A1272" s="6">
        <v>41323</v>
      </c>
      <c r="B1272" s="6">
        <v>40959</v>
      </c>
      <c r="C1272" s="6">
        <v>39503</v>
      </c>
      <c r="D1272" s="6" t="s">
        <v>3</v>
      </c>
      <c r="E1272" s="9">
        <v>25208</v>
      </c>
      <c r="F1272" s="9">
        <v>22904</v>
      </c>
      <c r="G1272" s="97">
        <v>17152</v>
      </c>
      <c r="H1272" s="98">
        <v>0.10059378274537201</v>
      </c>
      <c r="I1272" s="98">
        <v>8.4535219585840649E-2</v>
      </c>
    </row>
    <row r="1273" spans="1:9" ht="12" customHeight="1" x14ac:dyDescent="0.2">
      <c r="A1273" s="6">
        <v>41324</v>
      </c>
      <c r="B1273" s="6">
        <v>40960</v>
      </c>
      <c r="C1273" s="6">
        <v>39504</v>
      </c>
      <c r="D1273" s="6" t="s">
        <v>4</v>
      </c>
      <c r="E1273" s="9">
        <v>24290</v>
      </c>
      <c r="F1273" s="9">
        <v>21941</v>
      </c>
      <c r="G1273" s="97">
        <v>15868</v>
      </c>
      <c r="H1273" s="98">
        <v>0.10705984230436161</v>
      </c>
      <c r="I1273" s="98">
        <v>0.16409469951116651</v>
      </c>
    </row>
    <row r="1274" spans="1:9" ht="12" customHeight="1" x14ac:dyDescent="0.2">
      <c r="A1274" s="6">
        <v>41325</v>
      </c>
      <c r="B1274" s="6">
        <v>40961</v>
      </c>
      <c r="C1274" s="6">
        <v>39505</v>
      </c>
      <c r="D1274" s="6" t="s">
        <v>5</v>
      </c>
      <c r="E1274" s="9">
        <v>23763</v>
      </c>
      <c r="F1274" s="9">
        <v>21166</v>
      </c>
      <c r="G1274" s="97">
        <v>16892</v>
      </c>
      <c r="H1274" s="98">
        <v>0.12269677785127087</v>
      </c>
      <c r="I1274" s="98">
        <v>0.17621145374449343</v>
      </c>
    </row>
    <row r="1275" spans="1:9" ht="12" customHeight="1" x14ac:dyDescent="0.2">
      <c r="A1275" s="6">
        <v>41326</v>
      </c>
      <c r="B1275" s="6">
        <v>40962</v>
      </c>
      <c r="C1275" s="6">
        <v>39506</v>
      </c>
      <c r="D1275" s="6" t="s">
        <v>6</v>
      </c>
      <c r="E1275" s="9">
        <v>24337</v>
      </c>
      <c r="F1275" s="9">
        <v>23233</v>
      </c>
      <c r="G1275" s="97">
        <v>18188</v>
      </c>
      <c r="H1275" s="98">
        <v>4.7518615762062621E-2</v>
      </c>
      <c r="I1275" s="98">
        <v>0.18416699104709999</v>
      </c>
    </row>
    <row r="1276" spans="1:9" ht="12" customHeight="1" x14ac:dyDescent="0.2">
      <c r="A1276" s="6">
        <v>41327</v>
      </c>
      <c r="B1276" s="6">
        <v>40963</v>
      </c>
      <c r="C1276" s="6">
        <v>39507</v>
      </c>
      <c r="D1276" s="6" t="s">
        <v>7</v>
      </c>
      <c r="E1276" s="9">
        <v>25328</v>
      </c>
      <c r="F1276" s="9">
        <v>20945</v>
      </c>
      <c r="G1276" s="97">
        <v>19419</v>
      </c>
      <c r="H1276" s="98">
        <v>0.20926235378371927</v>
      </c>
      <c r="I1276" s="98">
        <v>0.21804366644224293</v>
      </c>
    </row>
    <row r="1277" spans="1:9" ht="12" customHeight="1" x14ac:dyDescent="0.2">
      <c r="A1277" s="6">
        <v>41328</v>
      </c>
      <c r="B1277" s="6">
        <v>40964</v>
      </c>
      <c r="C1277" s="6">
        <v>39508</v>
      </c>
      <c r="D1277" s="6" t="s">
        <v>1</v>
      </c>
      <c r="E1277" s="9">
        <v>26634</v>
      </c>
      <c r="F1277" s="9">
        <v>23607</v>
      </c>
      <c r="G1277" s="97">
        <v>21329</v>
      </c>
      <c r="H1277" s="98">
        <v>0.12822467912059987</v>
      </c>
      <c r="I1277" s="98">
        <v>0.14722605099931085</v>
      </c>
    </row>
    <row r="1278" spans="1:9" ht="12" customHeight="1" x14ac:dyDescent="0.2">
      <c r="A1278" s="6">
        <v>41329</v>
      </c>
      <c r="B1278" s="6">
        <v>40965</v>
      </c>
      <c r="C1278" s="6">
        <v>39509</v>
      </c>
      <c r="D1278" s="6" t="s">
        <v>2</v>
      </c>
      <c r="E1278" s="9">
        <v>24522</v>
      </c>
      <c r="F1278" s="9">
        <v>20401</v>
      </c>
      <c r="G1278" s="97">
        <v>19667</v>
      </c>
      <c r="H1278" s="98">
        <v>0.20199990196558981</v>
      </c>
      <c r="I1278" s="98">
        <v>0.1679367498571156</v>
      </c>
    </row>
    <row r="1279" spans="1:9" ht="12" customHeight="1" x14ac:dyDescent="0.2">
      <c r="A1279" s="6">
        <v>41330</v>
      </c>
      <c r="B1279" s="6">
        <v>40966</v>
      </c>
      <c r="C1279" s="6">
        <v>39510</v>
      </c>
      <c r="D1279" s="6" t="s">
        <v>3</v>
      </c>
      <c r="E1279" s="9">
        <v>21959</v>
      </c>
      <c r="F1279" s="9">
        <v>20478</v>
      </c>
      <c r="G1279" s="97">
        <v>17230</v>
      </c>
      <c r="H1279" s="98">
        <v>7.2321515773024814E-2</v>
      </c>
      <c r="I1279" s="98">
        <v>0.10402212166918057</v>
      </c>
    </row>
    <row r="1280" spans="1:9" ht="12" customHeight="1" x14ac:dyDescent="0.2">
      <c r="A1280" s="6">
        <v>41331</v>
      </c>
      <c r="B1280" s="6">
        <v>40967</v>
      </c>
      <c r="C1280" s="6">
        <v>39511</v>
      </c>
      <c r="D1280" s="6" t="s">
        <v>4</v>
      </c>
      <c r="E1280" s="9">
        <v>20749</v>
      </c>
      <c r="F1280" s="9">
        <v>18747</v>
      </c>
      <c r="G1280" s="97">
        <v>17222</v>
      </c>
      <c r="H1280" s="98">
        <v>0.10679041980050141</v>
      </c>
      <c r="I1280" s="98">
        <v>3.0084893014943104E-2</v>
      </c>
    </row>
    <row r="1281" spans="1:9" ht="12" customHeight="1" x14ac:dyDescent="0.2">
      <c r="A1281" s="6">
        <v>41332</v>
      </c>
      <c r="B1281" s="6">
        <v>40968</v>
      </c>
      <c r="C1281" s="6">
        <v>39512</v>
      </c>
      <c r="D1281" s="6" t="s">
        <v>5</v>
      </c>
      <c r="E1281" s="9">
        <v>22537</v>
      </c>
      <c r="F1281" s="9">
        <v>20444</v>
      </c>
      <c r="G1281" s="97">
        <v>18731</v>
      </c>
      <c r="H1281" s="98">
        <v>0.10237722559186069</v>
      </c>
      <c r="I1281" s="98">
        <v>0.16032538742727698</v>
      </c>
    </row>
    <row r="1282" spans="1:9" ht="12" customHeight="1" x14ac:dyDescent="0.2">
      <c r="A1282" s="6">
        <v>41333</v>
      </c>
      <c r="B1282" s="6">
        <v>40969</v>
      </c>
      <c r="C1282" s="6">
        <v>39513</v>
      </c>
      <c r="D1282" s="6" t="s">
        <v>6</v>
      </c>
      <c r="E1282" s="9">
        <v>25565</v>
      </c>
      <c r="F1282" s="9">
        <v>22996</v>
      </c>
      <c r="G1282" s="97">
        <v>20094</v>
      </c>
      <c r="H1282" s="98">
        <v>0.11171508088363202</v>
      </c>
      <c r="I1282" s="98">
        <v>0.20328532429633817</v>
      </c>
    </row>
    <row r="1283" spans="1:9" ht="12" customHeight="1" x14ac:dyDescent="0.2">
      <c r="A1283" s="6">
        <v>41334</v>
      </c>
      <c r="B1283" s="6">
        <v>40970</v>
      </c>
      <c r="C1283" s="6">
        <v>39514</v>
      </c>
      <c r="D1283" s="6" t="s">
        <v>7</v>
      </c>
      <c r="E1283" s="9">
        <v>26527</v>
      </c>
      <c r="F1283" s="9">
        <v>21971</v>
      </c>
      <c r="G1283" s="97">
        <v>19801</v>
      </c>
      <c r="H1283" s="98">
        <v>0.20736425287879467</v>
      </c>
      <c r="I1283" s="98">
        <v>0.21823191733639491</v>
      </c>
    </row>
    <row r="1284" spans="1:9" ht="12" customHeight="1" x14ac:dyDescent="0.2">
      <c r="A1284" s="6">
        <v>41335</v>
      </c>
      <c r="B1284" s="6">
        <v>40971</v>
      </c>
      <c r="C1284" s="6">
        <v>39515</v>
      </c>
      <c r="D1284" s="6" t="s">
        <v>1</v>
      </c>
      <c r="E1284" s="9">
        <v>26935</v>
      </c>
      <c r="F1284" s="9">
        <v>22717</v>
      </c>
      <c r="G1284" s="97">
        <v>22061</v>
      </c>
      <c r="H1284" s="98">
        <v>0.18567592551833423</v>
      </c>
      <c r="I1284" s="98">
        <v>0.14704880333872761</v>
      </c>
    </row>
    <row r="1285" spans="1:9" ht="12" customHeight="1" x14ac:dyDescent="0.2">
      <c r="A1285" s="6">
        <v>41336</v>
      </c>
      <c r="B1285" s="6">
        <v>40972</v>
      </c>
      <c r="C1285" s="6">
        <v>39516</v>
      </c>
      <c r="D1285" s="6" t="s">
        <v>2</v>
      </c>
      <c r="E1285" s="9">
        <v>24354</v>
      </c>
      <c r="F1285" s="9">
        <v>22095</v>
      </c>
      <c r="G1285" s="97">
        <v>20234</v>
      </c>
      <c r="H1285" s="98">
        <v>0.10224032586558041</v>
      </c>
      <c r="I1285" s="98">
        <v>0.17754569190600522</v>
      </c>
    </row>
    <row r="1286" spans="1:9" ht="12" customHeight="1" x14ac:dyDescent="0.2">
      <c r="A1286" s="6">
        <v>41337</v>
      </c>
      <c r="B1286" s="6">
        <v>40973</v>
      </c>
      <c r="C1286" s="6">
        <v>39517</v>
      </c>
      <c r="D1286" s="6" t="s">
        <v>3</v>
      </c>
      <c r="E1286" s="9">
        <v>22173</v>
      </c>
      <c r="F1286" s="9">
        <v>21475</v>
      </c>
      <c r="G1286" s="97">
        <v>17553</v>
      </c>
      <c r="H1286" s="98">
        <v>3.2502910360884707E-2</v>
      </c>
      <c r="I1286" s="98">
        <v>0.14541791507387125</v>
      </c>
    </row>
    <row r="1287" spans="1:9" ht="12" customHeight="1" x14ac:dyDescent="0.2">
      <c r="A1287" s="6">
        <v>41338</v>
      </c>
      <c r="B1287" s="6">
        <v>40974</v>
      </c>
      <c r="C1287" s="6">
        <v>39518</v>
      </c>
      <c r="D1287" s="6" t="s">
        <v>4</v>
      </c>
      <c r="E1287" s="9">
        <v>21473</v>
      </c>
      <c r="F1287" s="9">
        <v>20484</v>
      </c>
      <c r="G1287" s="97">
        <v>17024</v>
      </c>
      <c r="H1287" s="98">
        <v>4.8281585627807155E-2</v>
      </c>
      <c r="I1287" s="98">
        <v>0.16410061802016696</v>
      </c>
    </row>
    <row r="1288" spans="1:9" ht="12" customHeight="1" x14ac:dyDescent="0.2">
      <c r="A1288" s="6">
        <v>41339</v>
      </c>
      <c r="B1288" s="6">
        <v>40975</v>
      </c>
      <c r="C1288" s="6">
        <v>39519</v>
      </c>
      <c r="D1288" s="6" t="s">
        <v>5</v>
      </c>
      <c r="E1288" s="9">
        <v>23490</v>
      </c>
      <c r="F1288" s="9">
        <v>22054</v>
      </c>
      <c r="G1288" s="97">
        <v>18829</v>
      </c>
      <c r="H1288" s="98">
        <v>6.5112904688491957E-2</v>
      </c>
      <c r="I1288" s="98">
        <v>0.15407290950181785</v>
      </c>
    </row>
    <row r="1289" spans="1:9" ht="12" customHeight="1" x14ac:dyDescent="0.2">
      <c r="A1289" s="6">
        <v>41340</v>
      </c>
      <c r="B1289" s="6">
        <v>40976</v>
      </c>
      <c r="C1289" s="6">
        <v>39520</v>
      </c>
      <c r="D1289" s="6" t="s">
        <v>6</v>
      </c>
      <c r="E1289" s="9">
        <v>24805</v>
      </c>
      <c r="F1289" s="9">
        <v>23888</v>
      </c>
      <c r="G1289" s="97">
        <v>20104</v>
      </c>
      <c r="H1289" s="98">
        <v>3.8387474882786377E-2</v>
      </c>
      <c r="I1289" s="98">
        <v>6.950372957357831E-2</v>
      </c>
    </row>
    <row r="1290" spans="1:9" ht="12" customHeight="1" x14ac:dyDescent="0.2">
      <c r="A1290" s="6">
        <v>41341</v>
      </c>
      <c r="B1290" s="6">
        <v>40977</v>
      </c>
      <c r="C1290" s="6">
        <v>39521</v>
      </c>
      <c r="D1290" s="6" t="s">
        <v>7</v>
      </c>
      <c r="E1290" s="9">
        <v>26050</v>
      </c>
      <c r="F1290" s="9">
        <v>23422</v>
      </c>
      <c r="G1290" s="97">
        <v>21739</v>
      </c>
      <c r="H1290" s="98">
        <v>0.11220220305695494</v>
      </c>
      <c r="I1290" s="98">
        <v>0.31492605118368577</v>
      </c>
    </row>
    <row r="1291" spans="1:9" ht="12" customHeight="1" x14ac:dyDescent="0.2">
      <c r="A1291" s="6">
        <v>41342</v>
      </c>
      <c r="B1291" s="6">
        <v>40978</v>
      </c>
      <c r="C1291" s="6">
        <v>39522</v>
      </c>
      <c r="D1291" s="6" t="s">
        <v>1</v>
      </c>
      <c r="E1291" s="9">
        <v>27931.150189215714</v>
      </c>
      <c r="F1291" s="9">
        <v>25212</v>
      </c>
      <c r="G1291" s="97">
        <v>22346</v>
      </c>
      <c r="H1291" s="98">
        <v>0.1078514274637361</v>
      </c>
      <c r="I1291" s="98">
        <v>0.14055903422825411</v>
      </c>
    </row>
    <row r="1292" spans="1:9" ht="12" customHeight="1" x14ac:dyDescent="0.2">
      <c r="A1292" s="6">
        <v>41343</v>
      </c>
      <c r="B1292" s="6">
        <v>40979</v>
      </c>
      <c r="C1292" s="6">
        <v>39523</v>
      </c>
      <c r="D1292" s="6" t="s">
        <v>2</v>
      </c>
      <c r="E1292" s="9">
        <v>27248</v>
      </c>
      <c r="F1292" s="9">
        <v>25212</v>
      </c>
      <c r="G1292" s="97">
        <v>20820</v>
      </c>
      <c r="H1292" s="98">
        <v>8.0755195938442048E-2</v>
      </c>
      <c r="I1292" s="98">
        <v>0.19650463267904983</v>
      </c>
    </row>
    <row r="1293" spans="1:9" ht="12" customHeight="1" x14ac:dyDescent="0.2">
      <c r="A1293" s="6">
        <v>41344</v>
      </c>
      <c r="B1293" s="6">
        <v>40980</v>
      </c>
      <c r="C1293" s="6">
        <v>39524</v>
      </c>
      <c r="D1293" s="6" t="s">
        <v>3</v>
      </c>
      <c r="E1293" s="9">
        <v>24188</v>
      </c>
      <c r="F1293" s="9">
        <v>23317</v>
      </c>
      <c r="G1293" s="97">
        <v>19061</v>
      </c>
      <c r="H1293" s="98">
        <v>3.7354719732384023E-2</v>
      </c>
      <c r="I1293" s="98">
        <v>0.18140080101592271</v>
      </c>
    </row>
    <row r="1294" spans="1:9" ht="12" customHeight="1" x14ac:dyDescent="0.2">
      <c r="A1294" s="6">
        <v>41345</v>
      </c>
      <c r="B1294" s="6">
        <v>40981</v>
      </c>
      <c r="C1294" s="6">
        <v>39525</v>
      </c>
      <c r="D1294" s="6" t="s">
        <v>4</v>
      </c>
      <c r="E1294" s="9">
        <v>21598</v>
      </c>
      <c r="F1294" s="9">
        <v>21409</v>
      </c>
      <c r="G1294" s="97">
        <v>16738</v>
      </c>
      <c r="H1294" s="98">
        <v>8.8280629641739328E-3</v>
      </c>
      <c r="I1294" s="98">
        <v>5.3612371335187037E-2</v>
      </c>
    </row>
    <row r="1295" spans="1:9" ht="12" customHeight="1" x14ac:dyDescent="0.2">
      <c r="A1295" s="6">
        <v>41346</v>
      </c>
      <c r="B1295" s="6">
        <v>40982</v>
      </c>
      <c r="C1295" s="6">
        <v>39526</v>
      </c>
      <c r="D1295" s="6" t="s">
        <v>5</v>
      </c>
      <c r="E1295" s="9">
        <v>24758</v>
      </c>
      <c r="F1295" s="9">
        <v>22304</v>
      </c>
      <c r="G1295" s="97">
        <v>19339</v>
      </c>
      <c r="H1295" s="98">
        <v>0.11002510760401729</v>
      </c>
      <c r="I1295" s="98">
        <v>0.18103324905786389</v>
      </c>
    </row>
    <row r="1296" spans="1:9" ht="12" customHeight="1" x14ac:dyDescent="0.2">
      <c r="A1296" s="6">
        <v>41347</v>
      </c>
      <c r="B1296" s="6">
        <v>40983</v>
      </c>
      <c r="C1296" s="6">
        <v>39527</v>
      </c>
      <c r="D1296" s="6" t="s">
        <v>6</v>
      </c>
      <c r="E1296" s="9">
        <v>25428</v>
      </c>
      <c r="F1296" s="9">
        <v>24550</v>
      </c>
      <c r="G1296" s="97">
        <v>21425</v>
      </c>
      <c r="H1296" s="98">
        <v>3.576374745417521E-2</v>
      </c>
      <c r="I1296" s="98">
        <v>0.13797270082792568</v>
      </c>
    </row>
    <row r="1297" spans="1:9" ht="12" customHeight="1" x14ac:dyDescent="0.2">
      <c r="A1297" s="6">
        <v>41348</v>
      </c>
      <c r="B1297" s="6">
        <v>40984</v>
      </c>
      <c r="C1297" s="6">
        <v>39528</v>
      </c>
      <c r="D1297" s="6" t="s">
        <v>7</v>
      </c>
      <c r="E1297" s="9">
        <v>26863</v>
      </c>
      <c r="F1297" s="9">
        <v>25137</v>
      </c>
      <c r="G1297" s="97">
        <v>22020</v>
      </c>
      <c r="H1297" s="98">
        <v>6.8663722799061189E-2</v>
      </c>
      <c r="I1297" s="98">
        <v>0.12477494452120763</v>
      </c>
    </row>
    <row r="1298" spans="1:9" ht="12" customHeight="1" x14ac:dyDescent="0.2">
      <c r="A1298" s="6">
        <v>41349</v>
      </c>
      <c r="B1298" s="6">
        <v>40985</v>
      </c>
      <c r="C1298" s="6">
        <v>39529</v>
      </c>
      <c r="D1298" s="6" t="s">
        <v>1</v>
      </c>
      <c r="E1298" s="9">
        <v>27418</v>
      </c>
      <c r="F1298" s="9">
        <v>25935</v>
      </c>
      <c r="G1298" s="97">
        <v>22898</v>
      </c>
      <c r="H1298" s="98">
        <v>5.718141507615182E-2</v>
      </c>
      <c r="I1298" s="98">
        <v>7.538437401945397E-2</v>
      </c>
    </row>
    <row r="1299" spans="1:9" ht="12" customHeight="1" x14ac:dyDescent="0.2">
      <c r="A1299" s="6">
        <v>41350</v>
      </c>
      <c r="B1299" s="6">
        <v>40986</v>
      </c>
      <c r="C1299" s="6">
        <v>39530</v>
      </c>
      <c r="D1299" s="6" t="s">
        <v>2</v>
      </c>
      <c r="E1299" s="9">
        <v>25817</v>
      </c>
      <c r="F1299" s="9">
        <v>24588</v>
      </c>
      <c r="G1299" s="97">
        <v>20744</v>
      </c>
      <c r="H1299" s="98">
        <v>4.9983731901740658E-2</v>
      </c>
      <c r="I1299" s="98">
        <v>0.11790941370052832</v>
      </c>
    </row>
    <row r="1300" spans="1:9" ht="12" customHeight="1" x14ac:dyDescent="0.2">
      <c r="A1300" s="6">
        <v>41351</v>
      </c>
      <c r="B1300" s="6">
        <v>40987</v>
      </c>
      <c r="C1300" s="6">
        <v>39531</v>
      </c>
      <c r="D1300" s="6" t="s">
        <v>3</v>
      </c>
      <c r="E1300" s="9">
        <v>23112</v>
      </c>
      <c r="F1300" s="9">
        <v>23436</v>
      </c>
      <c r="G1300" s="97">
        <v>17901</v>
      </c>
      <c r="H1300" s="98">
        <v>-1.3824884792626779E-2</v>
      </c>
      <c r="I1300" s="98">
        <v>5.9745976431748282E-2</v>
      </c>
    </row>
    <row r="1301" spans="1:9" ht="12" customHeight="1" x14ac:dyDescent="0.2">
      <c r="A1301" s="6">
        <v>41352</v>
      </c>
      <c r="B1301" s="6">
        <v>40988</v>
      </c>
      <c r="C1301" s="6">
        <v>39532</v>
      </c>
      <c r="D1301" s="6" t="s">
        <v>4</v>
      </c>
      <c r="E1301" s="9">
        <v>25118</v>
      </c>
      <c r="F1301" s="9">
        <v>22093</v>
      </c>
      <c r="G1301" s="97">
        <v>18446</v>
      </c>
      <c r="H1301" s="98">
        <v>0.13692119675915437</v>
      </c>
      <c r="I1301" s="98">
        <v>0.22826405867970667</v>
      </c>
    </row>
    <row r="1302" spans="1:9" ht="12" customHeight="1" x14ac:dyDescent="0.2">
      <c r="A1302" s="6">
        <v>41353</v>
      </c>
      <c r="B1302" s="6">
        <v>40989</v>
      </c>
      <c r="C1302" s="6">
        <v>39533</v>
      </c>
      <c r="D1302" s="6" t="s">
        <v>5</v>
      </c>
      <c r="E1302" s="9">
        <v>26324</v>
      </c>
      <c r="F1302" s="9">
        <v>21924</v>
      </c>
      <c r="G1302" s="97">
        <v>19268</v>
      </c>
      <c r="H1302" s="98">
        <v>0.20069330414157993</v>
      </c>
      <c r="I1302" s="98">
        <v>0.34842741522385001</v>
      </c>
    </row>
    <row r="1303" spans="1:9" ht="12" customHeight="1" x14ac:dyDescent="0.2">
      <c r="A1303" s="6">
        <v>41354</v>
      </c>
      <c r="B1303" s="6">
        <v>40990</v>
      </c>
      <c r="C1303" s="6">
        <v>39534</v>
      </c>
      <c r="D1303" s="6" t="s">
        <v>6</v>
      </c>
      <c r="E1303" s="9">
        <v>26585</v>
      </c>
      <c r="F1303" s="9">
        <v>25481</v>
      </c>
      <c r="G1303" s="97">
        <v>20800</v>
      </c>
      <c r="H1303" s="98">
        <v>4.3326400062791981E-2</v>
      </c>
      <c r="I1303" s="98">
        <v>0.25483810063249313</v>
      </c>
    </row>
    <row r="1304" spans="1:9" ht="12" customHeight="1" x14ac:dyDescent="0.2">
      <c r="A1304" s="6">
        <v>41355</v>
      </c>
      <c r="B1304" s="6">
        <v>40991</v>
      </c>
      <c r="C1304" s="6">
        <v>39535</v>
      </c>
      <c r="D1304" s="6" t="s">
        <v>7</v>
      </c>
      <c r="E1304" s="9">
        <v>28163</v>
      </c>
      <c r="F1304" s="9">
        <v>25779</v>
      </c>
      <c r="G1304" s="97">
        <v>22190</v>
      </c>
      <c r="H1304" s="98">
        <v>9.2478373870204411E-2</v>
      </c>
      <c r="I1304" s="98">
        <v>0.221398213201492</v>
      </c>
    </row>
    <row r="1305" spans="1:9" ht="12" customHeight="1" x14ac:dyDescent="0.2">
      <c r="A1305" s="6">
        <v>41356</v>
      </c>
      <c r="B1305" s="6">
        <v>40992</v>
      </c>
      <c r="C1305" s="6">
        <v>39536</v>
      </c>
      <c r="D1305" s="6" t="s">
        <v>1</v>
      </c>
      <c r="E1305" s="9">
        <v>29045</v>
      </c>
      <c r="F1305" s="9">
        <v>27450</v>
      </c>
      <c r="G1305" s="97">
        <v>23146</v>
      </c>
      <c r="H1305" s="98">
        <v>5.8105646630236762E-2</v>
      </c>
      <c r="I1305" s="98">
        <v>0.17629191641017328</v>
      </c>
    </row>
    <row r="1306" spans="1:9" ht="12" customHeight="1" x14ac:dyDescent="0.2">
      <c r="A1306" s="6">
        <v>41357</v>
      </c>
      <c r="B1306" s="6">
        <v>40993</v>
      </c>
      <c r="C1306" s="6">
        <v>39537</v>
      </c>
      <c r="D1306" s="6" t="s">
        <v>2</v>
      </c>
      <c r="E1306" s="9">
        <v>28272</v>
      </c>
      <c r="F1306" s="9">
        <v>25428</v>
      </c>
      <c r="G1306" s="97">
        <v>22341</v>
      </c>
      <c r="H1306" s="98">
        <v>0.11184521000471914</v>
      </c>
      <c r="I1306" s="98">
        <v>0.24733080384717199</v>
      </c>
    </row>
    <row r="1307" spans="1:9" ht="12" customHeight="1" x14ac:dyDescent="0.2">
      <c r="A1307" s="6">
        <v>41358</v>
      </c>
      <c r="B1307" s="6">
        <v>40994</v>
      </c>
      <c r="C1307" s="6">
        <v>39538</v>
      </c>
      <c r="D1307" s="6" t="s">
        <v>3</v>
      </c>
      <c r="E1307" s="9">
        <v>26894</v>
      </c>
      <c r="F1307" s="9">
        <v>24164</v>
      </c>
      <c r="G1307" s="97">
        <v>19932</v>
      </c>
      <c r="H1307" s="98">
        <v>0.11297798377752022</v>
      </c>
      <c r="I1307" s="98">
        <v>0.22251011409609522</v>
      </c>
    </row>
    <row r="1308" spans="1:9" ht="12" customHeight="1" x14ac:dyDescent="0.2">
      <c r="A1308" s="6">
        <v>41359</v>
      </c>
      <c r="B1308" s="6">
        <v>40995</v>
      </c>
      <c r="C1308" s="6">
        <v>39539</v>
      </c>
      <c r="D1308" s="6" t="s">
        <v>4</v>
      </c>
      <c r="E1308" s="9">
        <v>25630</v>
      </c>
      <c r="F1308" s="9">
        <v>22952</v>
      </c>
      <c r="G1308" s="97">
        <v>19417</v>
      </c>
      <c r="H1308" s="98">
        <v>0.11667828511676537</v>
      </c>
      <c r="I1308" s="98">
        <v>0.2542820788881277</v>
      </c>
    </row>
    <row r="1309" spans="1:9" ht="12" customHeight="1" x14ac:dyDescent="0.2">
      <c r="A1309" s="6">
        <v>41360</v>
      </c>
      <c r="B1309" s="6">
        <v>40996</v>
      </c>
      <c r="C1309" s="6">
        <v>39540</v>
      </c>
      <c r="D1309" s="6" t="s">
        <v>5</v>
      </c>
      <c r="E1309" s="9">
        <v>26627.129310657405</v>
      </c>
      <c r="F1309" s="9">
        <v>23305</v>
      </c>
      <c r="G1309" s="97">
        <v>21420</v>
      </c>
      <c r="H1309" s="98">
        <v>0.14255006696663397</v>
      </c>
      <c r="I1309" s="98">
        <v>0.29370951854326144</v>
      </c>
    </row>
    <row r="1310" spans="1:9" ht="12" customHeight="1" x14ac:dyDescent="0.2">
      <c r="A1310" s="6">
        <v>41361</v>
      </c>
      <c r="B1310" s="6">
        <v>40997</v>
      </c>
      <c r="C1310" s="6">
        <v>39541</v>
      </c>
      <c r="D1310" s="6" t="s">
        <v>6</v>
      </c>
      <c r="E1310" s="9">
        <v>26559.944458560127</v>
      </c>
      <c r="F1310" s="9">
        <v>24646</v>
      </c>
      <c r="G1310" s="97">
        <v>22034</v>
      </c>
      <c r="H1310" s="98">
        <v>7.7657407228764352E-2</v>
      </c>
      <c r="I1310" s="98">
        <v>0.23293772437842941</v>
      </c>
    </row>
    <row r="1311" spans="1:9" ht="12" customHeight="1" x14ac:dyDescent="0.2">
      <c r="A1311" s="6">
        <v>41362</v>
      </c>
      <c r="B1311" s="6">
        <v>40998</v>
      </c>
      <c r="C1311" s="6">
        <v>39542</v>
      </c>
      <c r="D1311" s="6" t="s">
        <v>7</v>
      </c>
      <c r="E1311" s="9">
        <v>28284.909231386377</v>
      </c>
      <c r="F1311" s="9">
        <v>23876</v>
      </c>
      <c r="G1311" s="97">
        <v>20795</v>
      </c>
      <c r="H1311" s="98">
        <v>0.1846586208488179</v>
      </c>
      <c r="I1311" s="98">
        <v>0.25354144794302336</v>
      </c>
    </row>
    <row r="1312" spans="1:9" ht="12.75" customHeight="1" x14ac:dyDescent="0.2">
      <c r="A1312" s="6">
        <v>41363</v>
      </c>
      <c r="B1312" s="6">
        <v>40999</v>
      </c>
      <c r="C1312" s="6">
        <v>39543</v>
      </c>
      <c r="D1312" s="6" t="s">
        <v>1</v>
      </c>
      <c r="E1312" s="9">
        <v>29158</v>
      </c>
      <c r="F1312" s="9">
        <v>25807</v>
      </c>
      <c r="G1312" s="97">
        <v>22950</v>
      </c>
      <c r="H1312" s="98">
        <v>0.12984849071957227</v>
      </c>
      <c r="I1312" s="98">
        <v>0.21466361174755266</v>
      </c>
    </row>
    <row r="1313" spans="1:9" ht="12.75" customHeight="1" x14ac:dyDescent="0.2">
      <c r="A1313" s="6">
        <v>41364</v>
      </c>
      <c r="B1313" s="6">
        <v>41000</v>
      </c>
      <c r="C1313" s="6">
        <v>39544</v>
      </c>
      <c r="D1313" s="6" t="s">
        <v>2</v>
      </c>
      <c r="E1313" s="9">
        <v>27197</v>
      </c>
      <c r="F1313" s="9">
        <v>25542</v>
      </c>
      <c r="G1313" s="97">
        <v>21631</v>
      </c>
      <c r="H1313" s="98">
        <v>6.479523921384378E-2</v>
      </c>
      <c r="I1313" s="98">
        <v>0.29337074377021111</v>
      </c>
    </row>
    <row r="1314" spans="1:9" ht="12.75" customHeight="1" x14ac:dyDescent="0.2">
      <c r="A1314" s="6">
        <v>41365</v>
      </c>
      <c r="B1314" s="6">
        <v>41001</v>
      </c>
      <c r="C1314" s="6">
        <v>39545</v>
      </c>
      <c r="D1314" s="6" t="s">
        <v>3</v>
      </c>
      <c r="E1314" s="9">
        <v>27207</v>
      </c>
      <c r="F1314" s="9">
        <v>23064</v>
      </c>
      <c r="G1314" s="97">
        <v>20812</v>
      </c>
      <c r="H1314" s="98">
        <v>0.17963059313215402</v>
      </c>
      <c r="I1314" s="98">
        <v>0.40524766282733338</v>
      </c>
    </row>
    <row r="1315" spans="1:9" ht="12.75" customHeight="1" x14ac:dyDescent="0.2">
      <c r="A1315" s="6">
        <v>41366</v>
      </c>
      <c r="B1315" s="6">
        <v>41002</v>
      </c>
      <c r="C1315" s="6">
        <v>39546</v>
      </c>
      <c r="D1315" s="6" t="s">
        <v>4</v>
      </c>
      <c r="E1315" s="9">
        <v>23640</v>
      </c>
      <c r="F1315" s="9">
        <v>22272</v>
      </c>
      <c r="G1315" s="97">
        <v>20333</v>
      </c>
      <c r="H1315" s="98">
        <v>6.1422413793103425E-2</v>
      </c>
      <c r="I1315" s="98">
        <v>0.34800707076466897</v>
      </c>
    </row>
    <row r="1316" spans="1:9" ht="12.75" customHeight="1" x14ac:dyDescent="0.2">
      <c r="A1316" s="6">
        <v>41367</v>
      </c>
      <c r="B1316" s="6">
        <v>41003</v>
      </c>
      <c r="C1316" s="6">
        <v>39547</v>
      </c>
      <c r="D1316" s="6" t="s">
        <v>5</v>
      </c>
      <c r="E1316" s="9">
        <v>23147</v>
      </c>
      <c r="F1316" s="9">
        <v>22155</v>
      </c>
      <c r="G1316" s="97">
        <v>19760</v>
      </c>
      <c r="H1316" s="98">
        <v>4.4775445723312934E-2</v>
      </c>
      <c r="I1316" s="98">
        <v>0.29907958244471877</v>
      </c>
    </row>
    <row r="1317" spans="1:9" ht="12.75" customHeight="1" x14ac:dyDescent="0.2">
      <c r="A1317" s="6">
        <v>41368</v>
      </c>
      <c r="B1317" s="6">
        <v>41004</v>
      </c>
      <c r="C1317" s="6">
        <v>39548</v>
      </c>
      <c r="D1317" s="6" t="s">
        <v>6</v>
      </c>
      <c r="E1317" s="9">
        <v>23306</v>
      </c>
      <c r="F1317" s="9">
        <v>23119</v>
      </c>
      <c r="G1317" s="97">
        <v>21147</v>
      </c>
      <c r="H1317" s="98">
        <v>8.088585146416305E-3</v>
      </c>
      <c r="I1317" s="98">
        <v>0.19757463645239204</v>
      </c>
    </row>
    <row r="1318" spans="1:9" ht="12.75" customHeight="1" x14ac:dyDescent="0.2">
      <c r="A1318" s="6">
        <v>41369</v>
      </c>
      <c r="B1318" s="6">
        <v>41005</v>
      </c>
      <c r="C1318" s="6">
        <v>39549</v>
      </c>
      <c r="D1318" s="6" t="s">
        <v>7</v>
      </c>
      <c r="E1318" s="9">
        <v>24050.690825871228</v>
      </c>
      <c r="F1318" s="9">
        <v>23202</v>
      </c>
      <c r="G1318" s="97">
        <v>20663</v>
      </c>
      <c r="H1318" s="98">
        <v>3.6578347809293588E-2</v>
      </c>
      <c r="I1318" s="98">
        <v>0.13849424027792789</v>
      </c>
    </row>
    <row r="1319" spans="1:9" ht="12.75" customHeight="1" x14ac:dyDescent="0.2">
      <c r="A1319" s="6">
        <v>41370</v>
      </c>
      <c r="B1319" s="6">
        <v>41006</v>
      </c>
      <c r="C1319" s="6">
        <v>39550</v>
      </c>
      <c r="D1319" s="6" t="s">
        <v>1</v>
      </c>
      <c r="E1319" s="9">
        <v>26014.701210915613</v>
      </c>
      <c r="F1319" s="9">
        <v>24015</v>
      </c>
      <c r="G1319" s="97">
        <v>22326</v>
      </c>
      <c r="H1319" s="98">
        <v>8.3268840762673824E-2</v>
      </c>
      <c r="I1319" s="98">
        <v>0.11819046683497159</v>
      </c>
    </row>
    <row r="1320" spans="1:9" ht="12.75" customHeight="1" x14ac:dyDescent="0.2">
      <c r="A1320" s="6">
        <v>41371</v>
      </c>
      <c r="B1320" s="6">
        <v>41007</v>
      </c>
      <c r="C1320" s="6">
        <v>39551</v>
      </c>
      <c r="D1320" s="6" t="s">
        <v>2</v>
      </c>
      <c r="E1320" s="9">
        <v>23840.701397058532</v>
      </c>
      <c r="F1320" s="9">
        <v>22991</v>
      </c>
      <c r="G1320" s="97">
        <v>20338</v>
      </c>
      <c r="H1320" s="98">
        <v>3.6958000828956283E-2</v>
      </c>
      <c r="I1320" s="98">
        <v>0.12376626901053656</v>
      </c>
    </row>
    <row r="1321" spans="1:9" ht="12.75" customHeight="1" x14ac:dyDescent="0.2">
      <c r="A1321" s="6">
        <v>41372</v>
      </c>
      <c r="B1321" s="6">
        <v>41008</v>
      </c>
      <c r="C1321" s="6">
        <v>39552</v>
      </c>
      <c r="D1321" s="6" t="s">
        <v>3</v>
      </c>
      <c r="E1321" s="9">
        <v>22327</v>
      </c>
      <c r="F1321" s="9">
        <v>21519</v>
      </c>
      <c r="G1321" s="97">
        <v>20052</v>
      </c>
      <c r="H1321" s="98">
        <v>3.7548213206933356E-2</v>
      </c>
      <c r="I1321" s="98">
        <v>0.17895237089449778</v>
      </c>
    </row>
    <row r="1322" spans="1:9" ht="12.75" customHeight="1" x14ac:dyDescent="0.2">
      <c r="A1322" s="6">
        <v>41373</v>
      </c>
      <c r="B1322" s="6">
        <v>41009</v>
      </c>
      <c r="C1322" s="6">
        <v>39553</v>
      </c>
      <c r="D1322" s="6" t="s">
        <v>4</v>
      </c>
      <c r="E1322" s="9">
        <v>21837</v>
      </c>
      <c r="F1322" s="9">
        <v>20928</v>
      </c>
      <c r="G1322" s="97">
        <v>17217</v>
      </c>
      <c r="H1322" s="98">
        <v>4.343463302752304E-2</v>
      </c>
      <c r="I1322" s="98">
        <v>0.15125474483340362</v>
      </c>
    </row>
    <row r="1323" spans="1:9" ht="12.75" customHeight="1" x14ac:dyDescent="0.2">
      <c r="A1323" s="6">
        <v>41374</v>
      </c>
      <c r="B1323" s="6">
        <v>41010</v>
      </c>
      <c r="C1323" s="6">
        <v>39554</v>
      </c>
      <c r="D1323" s="6" t="s">
        <v>5</v>
      </c>
      <c r="E1323" s="9">
        <v>22633</v>
      </c>
      <c r="F1323" s="9">
        <v>20291</v>
      </c>
      <c r="G1323" s="97">
        <v>18600</v>
      </c>
      <c r="H1323" s="98">
        <v>0.11542062983588774</v>
      </c>
      <c r="I1323" s="98">
        <v>0.17166226639747362</v>
      </c>
    </row>
    <row r="1324" spans="1:9" ht="12.75" customHeight="1" x14ac:dyDescent="0.2">
      <c r="A1324" s="6">
        <v>41375</v>
      </c>
      <c r="B1324" s="6">
        <v>41011</v>
      </c>
      <c r="C1324" s="6">
        <v>39555</v>
      </c>
      <c r="D1324" s="6" t="s">
        <v>6</v>
      </c>
      <c r="E1324" s="9">
        <v>23557</v>
      </c>
      <c r="F1324" s="9">
        <v>21873</v>
      </c>
      <c r="G1324" s="97">
        <v>19912</v>
      </c>
      <c r="H1324" s="98">
        <v>7.6989896219082921E-2</v>
      </c>
      <c r="I1324" s="98">
        <v>0.11096962837200519</v>
      </c>
    </row>
    <row r="1325" spans="1:9" ht="12.75" customHeight="1" x14ac:dyDescent="0.2">
      <c r="A1325" s="6">
        <v>41376</v>
      </c>
      <c r="B1325" s="6">
        <v>41012</v>
      </c>
      <c r="C1325" s="6">
        <v>39556</v>
      </c>
      <c r="D1325" s="6" t="s">
        <v>7</v>
      </c>
      <c r="E1325" s="9">
        <v>23670</v>
      </c>
      <c r="F1325" s="9">
        <v>20254</v>
      </c>
      <c r="G1325" s="97">
        <v>19698</v>
      </c>
      <c r="H1325" s="98">
        <v>0.16865804285573227</v>
      </c>
      <c r="I1325" s="98">
        <v>0.12026125230725548</v>
      </c>
    </row>
    <row r="1326" spans="1:9" ht="12.75" customHeight="1" x14ac:dyDescent="0.2">
      <c r="A1326" s="6">
        <v>41377</v>
      </c>
      <c r="B1326" s="6">
        <v>41013</v>
      </c>
      <c r="C1326" s="6">
        <v>39557</v>
      </c>
      <c r="D1326" s="6" t="s">
        <v>1</v>
      </c>
      <c r="E1326" s="9">
        <v>25627</v>
      </c>
      <c r="F1326" s="9">
        <v>21571</v>
      </c>
      <c r="G1326" s="97">
        <v>21303</v>
      </c>
      <c r="H1326" s="98">
        <v>0.18803022576607487</v>
      </c>
      <c r="I1326" s="98">
        <v>9.4890199094249228E-2</v>
      </c>
    </row>
    <row r="1327" spans="1:9" ht="12.75" customHeight="1" x14ac:dyDescent="0.2">
      <c r="A1327" s="6">
        <v>41378</v>
      </c>
      <c r="B1327" s="6">
        <v>41014</v>
      </c>
      <c r="C1327" s="6">
        <v>39558</v>
      </c>
      <c r="D1327" s="6" t="s">
        <v>2</v>
      </c>
      <c r="E1327" s="9">
        <v>24366</v>
      </c>
      <c r="F1327" s="9">
        <v>21935</v>
      </c>
      <c r="G1327" s="97">
        <v>19818</v>
      </c>
      <c r="H1327" s="98">
        <v>0.11082744472304529</v>
      </c>
      <c r="I1327" s="98">
        <v>0.12353022548070269</v>
      </c>
    </row>
    <row r="1328" spans="1:9" ht="12.75" customHeight="1" x14ac:dyDescent="0.2">
      <c r="A1328" s="6">
        <v>41379</v>
      </c>
      <c r="B1328" s="6">
        <v>41015</v>
      </c>
      <c r="C1328" s="6">
        <v>39559</v>
      </c>
      <c r="D1328" s="6" t="s">
        <v>3</v>
      </c>
      <c r="E1328" s="9">
        <v>22641</v>
      </c>
      <c r="F1328" s="9">
        <v>20978</v>
      </c>
      <c r="G1328" s="97">
        <v>19010</v>
      </c>
      <c r="H1328" s="98">
        <v>7.9273524644866145E-2</v>
      </c>
      <c r="I1328" s="98">
        <v>0.10057359517791165</v>
      </c>
    </row>
    <row r="1329" spans="1:9" ht="12.75" customHeight="1" x14ac:dyDescent="0.2">
      <c r="A1329" s="6">
        <v>41380</v>
      </c>
      <c r="B1329" s="6">
        <v>41016</v>
      </c>
      <c r="C1329" s="6">
        <v>39560</v>
      </c>
      <c r="D1329" s="6" t="s">
        <v>4</v>
      </c>
      <c r="E1329" s="9">
        <v>21348</v>
      </c>
      <c r="F1329" s="9">
        <v>20012</v>
      </c>
      <c r="G1329" s="97">
        <v>16740</v>
      </c>
      <c r="H1329" s="98">
        <v>6.6759944033579766E-2</v>
      </c>
      <c r="I1329" s="98">
        <v>0.10302779787124106</v>
      </c>
    </row>
    <row r="1330" spans="1:9" ht="12.75" customHeight="1" x14ac:dyDescent="0.2">
      <c r="A1330" s="6">
        <v>41381</v>
      </c>
      <c r="B1330" s="6">
        <v>41017</v>
      </c>
      <c r="C1330" s="6">
        <v>39561</v>
      </c>
      <c r="D1330" s="6" t="s">
        <v>5</v>
      </c>
      <c r="E1330" s="9">
        <v>22126</v>
      </c>
      <c r="F1330" s="9">
        <v>20198</v>
      </c>
      <c r="G1330" s="97">
        <v>18136</v>
      </c>
      <c r="H1330" s="98">
        <v>9.5454995544113297E-2</v>
      </c>
      <c r="I1330" s="98">
        <v>0.19820210115888659</v>
      </c>
    </row>
    <row r="1331" spans="1:9" ht="12.75" customHeight="1" x14ac:dyDescent="0.2">
      <c r="A1331" s="6">
        <v>41382</v>
      </c>
      <c r="B1331" s="6">
        <v>41018</v>
      </c>
      <c r="C1331" s="6">
        <v>39562</v>
      </c>
      <c r="D1331" s="6" t="s">
        <v>6</v>
      </c>
      <c r="E1331" s="9">
        <v>23839.461745863719</v>
      </c>
      <c r="F1331" s="9">
        <v>21825.800578236591</v>
      </c>
      <c r="G1331" s="97">
        <v>20344</v>
      </c>
      <c r="H1331" s="98">
        <v>9.2260586749566054E-2</v>
      </c>
      <c r="I1331" s="98">
        <v>0.19965085275079097</v>
      </c>
    </row>
    <row r="1332" spans="1:9" ht="12.75" customHeight="1" x14ac:dyDescent="0.2">
      <c r="A1332" s="6">
        <v>41383</v>
      </c>
      <c r="B1332" s="6">
        <v>41019</v>
      </c>
      <c r="C1332" s="6">
        <v>39563</v>
      </c>
      <c r="D1332" s="6" t="s">
        <v>7</v>
      </c>
      <c r="E1332" s="9">
        <v>23621.891344664033</v>
      </c>
      <c r="F1332" s="9">
        <v>21034.77393146071</v>
      </c>
      <c r="G1332" s="97">
        <v>20290</v>
      </c>
      <c r="H1332" s="98">
        <v>0.12299240398937195</v>
      </c>
      <c r="I1332" s="98">
        <v>0.21443068966449186</v>
      </c>
    </row>
    <row r="1333" spans="1:9" ht="12.75" customHeight="1" x14ac:dyDescent="0.2">
      <c r="A1333" s="6">
        <v>41384</v>
      </c>
      <c r="B1333" s="6">
        <v>41020</v>
      </c>
      <c r="C1333" s="6">
        <v>39564</v>
      </c>
      <c r="D1333" s="6" t="s">
        <v>1</v>
      </c>
      <c r="E1333" s="9">
        <v>25434</v>
      </c>
      <c r="F1333" s="9">
        <v>22381.434684588807</v>
      </c>
      <c r="G1333" s="97">
        <v>22048</v>
      </c>
      <c r="H1333" s="98">
        <v>0.13638827708900614</v>
      </c>
      <c r="I1333" s="98">
        <v>0.29375858385472298</v>
      </c>
    </row>
    <row r="1334" spans="1:9" ht="12.75" customHeight="1" x14ac:dyDescent="0.2">
      <c r="A1334" s="6">
        <v>41385</v>
      </c>
      <c r="B1334" s="6">
        <v>41021</v>
      </c>
      <c r="C1334" s="6">
        <v>39565</v>
      </c>
      <c r="D1334" s="6" t="s">
        <v>2</v>
      </c>
      <c r="E1334" s="9">
        <v>23705</v>
      </c>
      <c r="F1334" s="9">
        <v>21559.128514981694</v>
      </c>
      <c r="G1334" s="97">
        <v>19261</v>
      </c>
      <c r="H1334" s="98">
        <v>9.9534240613070812E-2</v>
      </c>
      <c r="I1334" s="98">
        <v>0.3641595212061921</v>
      </c>
    </row>
    <row r="1335" spans="1:9" ht="12.75" customHeight="1" x14ac:dyDescent="0.2">
      <c r="A1335" s="6">
        <v>41386</v>
      </c>
      <c r="B1335" s="6">
        <v>41022</v>
      </c>
      <c r="C1335" s="6">
        <v>39566</v>
      </c>
      <c r="D1335" s="6" t="s">
        <v>3</v>
      </c>
      <c r="E1335" s="9">
        <v>22050.799999999999</v>
      </c>
      <c r="F1335" s="9">
        <v>19533.20452443017</v>
      </c>
      <c r="G1335" s="97">
        <v>18092</v>
      </c>
      <c r="H1335" s="98">
        <v>0.12888799031521292</v>
      </c>
      <c r="I1335" s="98">
        <v>0.16069059901042215</v>
      </c>
    </row>
    <row r="1336" spans="1:9" ht="12.75" customHeight="1" x14ac:dyDescent="0.2">
      <c r="A1336" s="6">
        <v>41387</v>
      </c>
      <c r="B1336" s="6">
        <v>41023</v>
      </c>
      <c r="C1336" s="6">
        <v>39567</v>
      </c>
      <c r="D1336" s="6" t="s">
        <v>4</v>
      </c>
      <c r="E1336" s="9">
        <v>21795</v>
      </c>
      <c r="F1336" s="9">
        <v>20235.125024272565</v>
      </c>
      <c r="G1336" s="97">
        <v>17629</v>
      </c>
      <c r="H1336" s="98">
        <v>7.708748890141881E-2</v>
      </c>
      <c r="I1336" s="98">
        <v>0.20221744166804578</v>
      </c>
    </row>
    <row r="1337" spans="1:9" ht="12.75" customHeight="1" x14ac:dyDescent="0.2">
      <c r="A1337" s="6">
        <v>41388</v>
      </c>
      <c r="B1337" s="6">
        <v>41024</v>
      </c>
      <c r="C1337" s="6">
        <v>39568</v>
      </c>
      <c r="D1337" s="6" t="s">
        <v>5</v>
      </c>
      <c r="E1337" s="9">
        <v>22148</v>
      </c>
      <c r="F1337" s="9">
        <v>21229</v>
      </c>
      <c r="G1337" s="97">
        <v>17809</v>
      </c>
      <c r="H1337" s="98">
        <v>4.3289839370672212E-2</v>
      </c>
      <c r="I1337" s="98">
        <v>0.23455964325529544</v>
      </c>
    </row>
    <row r="1338" spans="1:9" ht="12.75" customHeight="1" x14ac:dyDescent="0.2">
      <c r="A1338" s="6">
        <v>41389</v>
      </c>
      <c r="B1338" s="6">
        <v>41025</v>
      </c>
      <c r="C1338" s="6">
        <v>39569</v>
      </c>
      <c r="D1338" s="6" t="s">
        <v>6</v>
      </c>
      <c r="E1338" s="9">
        <v>23104</v>
      </c>
      <c r="F1338" s="9">
        <v>22712</v>
      </c>
      <c r="G1338" s="97">
        <v>19073</v>
      </c>
      <c r="H1338" s="98">
        <v>1.7259598450158453E-2</v>
      </c>
      <c r="I1338" s="98">
        <v>0.18573261483192205</v>
      </c>
    </row>
    <row r="1339" spans="1:9" ht="12.75" customHeight="1" x14ac:dyDescent="0.2">
      <c r="A1339" s="6">
        <v>41390</v>
      </c>
      <c r="B1339" s="6">
        <v>41026</v>
      </c>
      <c r="C1339" s="6">
        <v>39570</v>
      </c>
      <c r="D1339" s="6" t="s">
        <v>7</v>
      </c>
      <c r="E1339" s="9">
        <v>23249</v>
      </c>
      <c r="F1339" s="9">
        <v>22902</v>
      </c>
      <c r="G1339" s="97">
        <v>21734</v>
      </c>
      <c r="H1339" s="98">
        <v>1.5151515151515138E-2</v>
      </c>
      <c r="I1339" s="98">
        <v>0.15655158690677551</v>
      </c>
    </row>
    <row r="1340" spans="1:9" ht="12.75" customHeight="1" x14ac:dyDescent="0.2">
      <c r="A1340" s="6">
        <v>41391</v>
      </c>
      <c r="B1340" s="6">
        <v>41027</v>
      </c>
      <c r="C1340" s="6">
        <v>39571</v>
      </c>
      <c r="D1340" s="6" t="s">
        <v>1</v>
      </c>
      <c r="E1340" s="9">
        <v>24537</v>
      </c>
      <c r="F1340" s="9">
        <v>23821</v>
      </c>
      <c r="G1340" s="97">
        <v>22413</v>
      </c>
      <c r="H1340" s="98">
        <v>3.0057512279081378E-2</v>
      </c>
      <c r="I1340" s="98">
        <v>0.15235053773540597</v>
      </c>
    </row>
    <row r="1341" spans="1:9" ht="13.15" customHeight="1" x14ac:dyDescent="0.2">
      <c r="A1341" s="6">
        <v>41392</v>
      </c>
      <c r="B1341" s="6">
        <v>41028</v>
      </c>
      <c r="C1341" s="6">
        <v>39572</v>
      </c>
      <c r="D1341" s="6" t="s">
        <v>2</v>
      </c>
      <c r="E1341" s="9">
        <v>23329</v>
      </c>
      <c r="F1341" s="9">
        <v>21693</v>
      </c>
      <c r="G1341" s="97">
        <v>19224</v>
      </c>
      <c r="H1341" s="98">
        <v>7.541603282164755E-2</v>
      </c>
      <c r="I1341" s="98">
        <v>0.14458836228044358</v>
      </c>
    </row>
    <row r="1342" spans="1:9" ht="13.15" customHeight="1" x14ac:dyDescent="0.2">
      <c r="A1342" s="6">
        <v>41393</v>
      </c>
      <c r="B1342" s="6">
        <v>41029</v>
      </c>
      <c r="C1342" s="6">
        <v>39573</v>
      </c>
      <c r="D1342" s="6" t="s">
        <v>3</v>
      </c>
      <c r="E1342" s="9">
        <v>21237</v>
      </c>
      <c r="F1342" s="9">
        <v>21178</v>
      </c>
      <c r="G1342" s="97">
        <v>18094</v>
      </c>
      <c r="H1342" s="98">
        <v>2.7859099065068449E-3</v>
      </c>
      <c r="I1342" s="98">
        <v>7.0845098830173425E-2</v>
      </c>
    </row>
    <row r="1343" spans="1:9" ht="13.15" customHeight="1" x14ac:dyDescent="0.2">
      <c r="A1343" s="6">
        <v>41394</v>
      </c>
      <c r="B1343" s="6">
        <v>41030</v>
      </c>
      <c r="C1343" s="6">
        <v>39574</v>
      </c>
      <c r="D1343" s="6" t="s">
        <v>4</v>
      </c>
      <c r="E1343" s="9">
        <v>22052</v>
      </c>
      <c r="F1343" s="9">
        <v>21596</v>
      </c>
      <c r="G1343" s="97">
        <v>16606</v>
      </c>
      <c r="H1343" s="98">
        <v>2.1115021300240677E-2</v>
      </c>
      <c r="I1343" s="98">
        <v>0.18955658647103246</v>
      </c>
    </row>
    <row r="1344" spans="1:9" ht="13.15" customHeight="1" x14ac:dyDescent="0.2">
      <c r="A1344" s="6">
        <v>41395</v>
      </c>
      <c r="B1344" s="6">
        <v>41031</v>
      </c>
      <c r="C1344" s="6">
        <v>39575</v>
      </c>
      <c r="D1344" s="6" t="s">
        <v>5</v>
      </c>
      <c r="E1344" s="9">
        <v>22077.064522662768</v>
      </c>
      <c r="F1344" s="9">
        <v>22099</v>
      </c>
      <c r="G1344" s="97">
        <v>16935</v>
      </c>
      <c r="H1344" s="98">
        <v>-9.9260044966886785E-4</v>
      </c>
      <c r="I1344" s="98">
        <v>0.24686911344531604</v>
      </c>
    </row>
    <row r="1345" spans="1:9" ht="13.15" customHeight="1" x14ac:dyDescent="0.2">
      <c r="A1345" s="6">
        <v>41396</v>
      </c>
      <c r="B1345" s="6">
        <v>41032</v>
      </c>
      <c r="C1345" s="6">
        <v>39576</v>
      </c>
      <c r="D1345" s="6" t="s">
        <v>6</v>
      </c>
      <c r="E1345" s="9">
        <v>24230.332603012455</v>
      </c>
      <c r="F1345" s="9">
        <v>23547</v>
      </c>
      <c r="G1345" s="97">
        <v>18702</v>
      </c>
      <c r="H1345" s="98">
        <v>2.9019943220472078E-2</v>
      </c>
      <c r="I1345" s="98">
        <v>0.29214657652583487</v>
      </c>
    </row>
    <row r="1346" spans="1:9" ht="13.15" customHeight="1" x14ac:dyDescent="0.2">
      <c r="A1346" s="6">
        <v>41397</v>
      </c>
      <c r="B1346" s="6">
        <v>41033</v>
      </c>
      <c r="C1346" s="6">
        <v>39577</v>
      </c>
      <c r="D1346" s="6" t="s">
        <v>7</v>
      </c>
      <c r="E1346" s="9">
        <v>24520</v>
      </c>
      <c r="F1346" s="9">
        <v>22282</v>
      </c>
      <c r="G1346" s="97">
        <v>19280</v>
      </c>
      <c r="H1346" s="98">
        <v>0.1004398168925591</v>
      </c>
      <c r="I1346" s="98">
        <v>0.28269512450303402</v>
      </c>
    </row>
    <row r="1347" spans="1:9" ht="13.15" customHeight="1" x14ac:dyDescent="0.2">
      <c r="A1347" s="6">
        <v>41398</v>
      </c>
      <c r="B1347" s="6">
        <v>41034</v>
      </c>
      <c r="C1347" s="6">
        <v>39578</v>
      </c>
      <c r="D1347" s="6" t="s">
        <v>1</v>
      </c>
      <c r="E1347" s="9">
        <v>24120</v>
      </c>
      <c r="F1347" s="9">
        <v>22043</v>
      </c>
      <c r="G1347" s="97">
        <v>20366</v>
      </c>
      <c r="H1347" s="98">
        <v>9.4224924012157985E-2</v>
      </c>
      <c r="I1347" s="98">
        <v>0.19069951128005136</v>
      </c>
    </row>
    <row r="1348" spans="1:9" ht="13.15" customHeight="1" x14ac:dyDescent="0.2">
      <c r="A1348" s="6">
        <v>41399</v>
      </c>
      <c r="B1348" s="6">
        <v>41035</v>
      </c>
      <c r="C1348" s="6">
        <v>39579</v>
      </c>
      <c r="D1348" s="6" t="s">
        <v>2</v>
      </c>
      <c r="E1348" s="9">
        <v>23207</v>
      </c>
      <c r="F1348" s="9">
        <v>21154</v>
      </c>
      <c r="G1348" s="97">
        <v>19468</v>
      </c>
      <c r="H1348" s="98">
        <v>9.7050203271249025E-2</v>
      </c>
      <c r="I1348" s="98">
        <v>0.25653798256537974</v>
      </c>
    </row>
    <row r="1349" spans="1:9" ht="13.15" customHeight="1" x14ac:dyDescent="0.2">
      <c r="A1349" s="6">
        <v>41400</v>
      </c>
      <c r="B1349" s="6">
        <v>41036</v>
      </c>
      <c r="C1349" s="6">
        <v>39580</v>
      </c>
      <c r="D1349" s="6" t="s">
        <v>3</v>
      </c>
      <c r="E1349" s="9">
        <v>21376</v>
      </c>
      <c r="F1349" s="9">
        <v>20832</v>
      </c>
      <c r="G1349" s="97">
        <v>18797</v>
      </c>
      <c r="H1349" s="98">
        <v>2.611367127496167E-2</v>
      </c>
      <c r="I1349" s="98">
        <v>0.10196927518300858</v>
      </c>
    </row>
    <row r="1350" spans="1:9" ht="13.15" customHeight="1" x14ac:dyDescent="0.2">
      <c r="A1350" s="6">
        <v>41401</v>
      </c>
      <c r="B1350" s="6">
        <v>41037</v>
      </c>
      <c r="C1350" s="6">
        <v>39581</v>
      </c>
      <c r="D1350" s="6" t="s">
        <v>4</v>
      </c>
      <c r="E1350" s="9">
        <v>21318</v>
      </c>
      <c r="F1350" s="9">
        <v>20315</v>
      </c>
      <c r="G1350" s="97">
        <v>17368</v>
      </c>
      <c r="H1350" s="98">
        <v>4.93723849372385E-2</v>
      </c>
      <c r="I1350" s="98">
        <v>0.11876147992652841</v>
      </c>
    </row>
    <row r="1351" spans="1:9" ht="13.15" customHeight="1" x14ac:dyDescent="0.2">
      <c r="A1351" s="6">
        <v>41402</v>
      </c>
      <c r="B1351" s="6">
        <v>41038</v>
      </c>
      <c r="C1351" s="6">
        <v>39582</v>
      </c>
      <c r="D1351" s="6" t="s">
        <v>5</v>
      </c>
      <c r="E1351" s="9">
        <v>21813</v>
      </c>
      <c r="F1351" s="9">
        <v>20004</v>
      </c>
      <c r="G1351" s="97">
        <v>18925</v>
      </c>
      <c r="H1351" s="98">
        <v>9.0431913617276649E-2</v>
      </c>
      <c r="I1351" s="98">
        <v>0.15223707147007559</v>
      </c>
    </row>
    <row r="1352" spans="1:9" ht="12.75" customHeight="1" x14ac:dyDescent="0.2">
      <c r="A1352" s="6">
        <v>41403</v>
      </c>
      <c r="B1352" s="6">
        <v>41039</v>
      </c>
      <c r="C1352" s="6">
        <v>39583</v>
      </c>
      <c r="D1352" s="6" t="s">
        <v>6</v>
      </c>
      <c r="E1352" s="9">
        <v>22374</v>
      </c>
      <c r="F1352" s="9">
        <v>22710</v>
      </c>
      <c r="G1352" s="97">
        <v>19741</v>
      </c>
      <c r="H1352" s="98">
        <v>-1.4795244385733208E-2</v>
      </c>
      <c r="I1352" s="98">
        <v>4.0893230983949813E-2</v>
      </c>
    </row>
    <row r="1353" spans="1:9" ht="12.75" customHeight="1" x14ac:dyDescent="0.2">
      <c r="A1353" s="6">
        <v>41404</v>
      </c>
      <c r="B1353" s="6">
        <v>41040</v>
      </c>
      <c r="C1353" s="6">
        <v>39584</v>
      </c>
      <c r="D1353" s="6" t="s">
        <v>7</v>
      </c>
      <c r="E1353" s="9">
        <v>23113</v>
      </c>
      <c r="F1353" s="9">
        <v>21829</v>
      </c>
      <c r="G1353" s="97">
        <v>19731</v>
      </c>
      <c r="H1353" s="98">
        <v>5.8820834669476296E-2</v>
      </c>
      <c r="I1353" s="98">
        <v>6.708217913204062E-2</v>
      </c>
    </row>
    <row r="1354" spans="1:9" ht="12.75" customHeight="1" x14ac:dyDescent="0.2">
      <c r="A1354" s="6">
        <v>41405</v>
      </c>
      <c r="B1354" s="6">
        <v>41041</v>
      </c>
      <c r="C1354" s="6">
        <v>39585</v>
      </c>
      <c r="D1354" s="6" t="s">
        <v>1</v>
      </c>
      <c r="E1354" s="9">
        <v>24647</v>
      </c>
      <c r="F1354" s="9">
        <v>23236</v>
      </c>
      <c r="G1354" s="97">
        <v>21625</v>
      </c>
      <c r="H1354" s="98">
        <v>6.0724737476329782E-2</v>
      </c>
      <c r="I1354" s="98">
        <v>6.0587804983002647E-2</v>
      </c>
    </row>
    <row r="1355" spans="1:9" ht="12.75" customHeight="1" x14ac:dyDescent="0.2">
      <c r="A1355" s="6">
        <v>41406</v>
      </c>
      <c r="B1355" s="6">
        <v>41042</v>
      </c>
      <c r="C1355" s="6">
        <v>39586</v>
      </c>
      <c r="D1355" s="6" t="s">
        <v>2</v>
      </c>
      <c r="E1355" s="9">
        <v>23990</v>
      </c>
      <c r="F1355" s="9">
        <v>23194</v>
      </c>
      <c r="G1355" s="97">
        <v>20205</v>
      </c>
      <c r="H1355" s="98">
        <v>3.4319220488057356E-2</v>
      </c>
      <c r="I1355" s="98">
        <v>0.10634569267662797</v>
      </c>
    </row>
    <row r="1356" spans="1:9" ht="12.75" customHeight="1" x14ac:dyDescent="0.2">
      <c r="A1356" s="6">
        <v>41407</v>
      </c>
      <c r="B1356" s="6">
        <v>41043</v>
      </c>
      <c r="C1356" s="6">
        <v>39587</v>
      </c>
      <c r="D1356" s="6" t="s">
        <v>3</v>
      </c>
      <c r="E1356" s="9">
        <v>23212</v>
      </c>
      <c r="F1356" s="9">
        <v>24132</v>
      </c>
      <c r="G1356" s="97">
        <v>19619</v>
      </c>
      <c r="H1356" s="98">
        <v>-3.812365324051048E-2</v>
      </c>
      <c r="I1356" s="98">
        <v>0.14638482813117348</v>
      </c>
    </row>
    <row r="1357" spans="1:9" ht="12.75" customHeight="1" x14ac:dyDescent="0.2">
      <c r="A1357" s="6">
        <v>41408</v>
      </c>
      <c r="B1357" s="6">
        <v>41044</v>
      </c>
      <c r="C1357" s="6">
        <v>39588</v>
      </c>
      <c r="D1357" s="6" t="s">
        <v>4</v>
      </c>
      <c r="E1357" s="9">
        <v>22602</v>
      </c>
      <c r="F1357" s="9">
        <v>22229</v>
      </c>
      <c r="G1357" s="97">
        <v>19091</v>
      </c>
      <c r="H1357" s="98">
        <v>1.6779882135948609E-2</v>
      </c>
      <c r="I1357" s="98">
        <v>0.16433134143828565</v>
      </c>
    </row>
    <row r="1358" spans="1:9" ht="12.75" customHeight="1" x14ac:dyDescent="0.2">
      <c r="A1358" s="6">
        <v>41409</v>
      </c>
      <c r="B1358" s="6">
        <v>41045</v>
      </c>
      <c r="C1358" s="6">
        <v>39589</v>
      </c>
      <c r="D1358" s="6" t="s">
        <v>5</v>
      </c>
      <c r="E1358" s="9">
        <v>23512</v>
      </c>
      <c r="F1358" s="9">
        <v>22862</v>
      </c>
      <c r="G1358" s="97">
        <v>19235</v>
      </c>
      <c r="H1358" s="98">
        <v>2.843145831510796E-2</v>
      </c>
      <c r="I1358" s="98">
        <v>0.1791374122367102</v>
      </c>
    </row>
    <row r="1359" spans="1:9" ht="12.75" customHeight="1" x14ac:dyDescent="0.2">
      <c r="A1359" s="6">
        <v>41410</v>
      </c>
      <c r="B1359" s="6">
        <v>41046</v>
      </c>
      <c r="C1359" s="6">
        <v>39590</v>
      </c>
      <c r="D1359" s="6" t="s">
        <v>6</v>
      </c>
      <c r="E1359" s="9">
        <v>23744</v>
      </c>
      <c r="F1359" s="9">
        <v>24630</v>
      </c>
      <c r="G1359" s="97">
        <v>20669</v>
      </c>
      <c r="H1359" s="98">
        <v>-3.5972391392610659E-2</v>
      </c>
      <c r="I1359" s="98">
        <v>0.10385867038586705</v>
      </c>
    </row>
    <row r="1360" spans="1:9" ht="12.75" customHeight="1" x14ac:dyDescent="0.2">
      <c r="A1360" s="6">
        <v>41411</v>
      </c>
      <c r="B1360" s="6">
        <v>41047</v>
      </c>
      <c r="C1360" s="6">
        <v>39591</v>
      </c>
      <c r="D1360" s="6" t="s">
        <v>7</v>
      </c>
      <c r="E1360" s="9">
        <v>25229</v>
      </c>
      <c r="F1360" s="9">
        <v>22862</v>
      </c>
      <c r="G1360" s="97">
        <v>20438</v>
      </c>
      <c r="H1360" s="98">
        <v>0.1035342489720934</v>
      </c>
      <c r="I1360" s="98">
        <v>0.16219826791966097</v>
      </c>
    </row>
    <row r="1361" spans="1:9" ht="12.75" customHeight="1" x14ac:dyDescent="0.2">
      <c r="A1361" s="6">
        <v>41412</v>
      </c>
      <c r="B1361" s="6">
        <v>41048</v>
      </c>
      <c r="C1361" s="6">
        <v>39592</v>
      </c>
      <c r="D1361" s="6" t="s">
        <v>1</v>
      </c>
      <c r="E1361" s="9">
        <v>25181</v>
      </c>
      <c r="F1361" s="9">
        <v>23745</v>
      </c>
      <c r="G1361" s="97">
        <v>22268</v>
      </c>
      <c r="H1361" s="98">
        <v>6.0475889660981164E-2</v>
      </c>
      <c r="I1361" s="98">
        <v>9.5349949976075488E-2</v>
      </c>
    </row>
    <row r="1362" spans="1:9" ht="12.75" customHeight="1" x14ac:dyDescent="0.2">
      <c r="A1362" s="6">
        <v>41413</v>
      </c>
      <c r="B1362" s="6">
        <v>41049</v>
      </c>
      <c r="C1362" s="6">
        <v>39593</v>
      </c>
      <c r="D1362" s="6" t="s">
        <v>2</v>
      </c>
      <c r="E1362" s="9">
        <v>23951</v>
      </c>
      <c r="F1362" s="9">
        <v>23603</v>
      </c>
      <c r="G1362" s="97">
        <v>20494</v>
      </c>
      <c r="H1362" s="98">
        <v>1.4743888488751411E-2</v>
      </c>
      <c r="I1362" s="98">
        <v>0.1484536082474226</v>
      </c>
    </row>
    <row r="1363" spans="1:9" ht="12.75" customHeight="1" x14ac:dyDescent="0.2">
      <c r="A1363" s="6">
        <v>41414</v>
      </c>
      <c r="B1363" s="6">
        <v>41050</v>
      </c>
      <c r="C1363" s="6">
        <v>39594</v>
      </c>
      <c r="D1363" s="6" t="s">
        <v>3</v>
      </c>
      <c r="E1363" s="9">
        <v>23556</v>
      </c>
      <c r="F1363" s="9">
        <v>22835</v>
      </c>
      <c r="G1363" s="97">
        <v>19526</v>
      </c>
      <c r="H1363" s="98">
        <v>3.1574337639588279E-2</v>
      </c>
      <c r="I1363" s="98">
        <v>0.17013561174308278</v>
      </c>
    </row>
    <row r="1364" spans="1:9" ht="12.75" customHeight="1" x14ac:dyDescent="0.2">
      <c r="A1364" s="6">
        <v>41415</v>
      </c>
      <c r="B1364" s="6">
        <v>41051</v>
      </c>
      <c r="C1364" s="6">
        <v>39595</v>
      </c>
      <c r="D1364" s="6" t="s">
        <v>4</v>
      </c>
      <c r="E1364" s="9">
        <v>22511</v>
      </c>
      <c r="F1364" s="9">
        <v>21943</v>
      </c>
      <c r="G1364" s="97">
        <v>18987</v>
      </c>
      <c r="H1364" s="98">
        <v>2.5885248142915707E-2</v>
      </c>
      <c r="I1364" s="98">
        <v>0.17778475383246994</v>
      </c>
    </row>
    <row r="1365" spans="1:9" ht="12.75" customHeight="1" x14ac:dyDescent="0.2">
      <c r="A1365" s="6">
        <v>41416</v>
      </c>
      <c r="B1365" s="6">
        <v>41052</v>
      </c>
      <c r="C1365" s="6">
        <v>39596</v>
      </c>
      <c r="D1365" s="6" t="s">
        <v>5</v>
      </c>
      <c r="E1365" s="9">
        <v>23459</v>
      </c>
      <c r="F1365" s="9">
        <v>24402</v>
      </c>
      <c r="G1365" s="97">
        <v>19233</v>
      </c>
      <c r="H1365" s="98">
        <v>-3.8644373412015431E-2</v>
      </c>
      <c r="I1365" s="98">
        <v>0.19087263312858527</v>
      </c>
    </row>
    <row r="1366" spans="1:9" ht="12.75" customHeight="1" x14ac:dyDescent="0.2">
      <c r="A1366" s="6">
        <v>41417</v>
      </c>
      <c r="B1366" s="6">
        <v>41053</v>
      </c>
      <c r="C1366" s="6">
        <v>39597</v>
      </c>
      <c r="D1366" s="6" t="s">
        <v>6</v>
      </c>
      <c r="E1366" s="9">
        <v>24271</v>
      </c>
      <c r="F1366" s="9">
        <v>24852</v>
      </c>
      <c r="G1366" s="97">
        <v>19955</v>
      </c>
      <c r="H1366" s="98">
        <v>-2.3378400128762244E-2</v>
      </c>
      <c r="I1366" s="98">
        <v>9.6944770857814389E-2</v>
      </c>
    </row>
    <row r="1367" spans="1:9" ht="12.75" customHeight="1" x14ac:dyDescent="0.2">
      <c r="A1367" s="6">
        <v>41418</v>
      </c>
      <c r="B1367" s="6">
        <v>41054</v>
      </c>
      <c r="C1367" s="6">
        <v>39598</v>
      </c>
      <c r="D1367" s="6" t="s">
        <v>7</v>
      </c>
      <c r="E1367" s="9">
        <v>25401.44181788983</v>
      </c>
      <c r="F1367" s="9">
        <v>24325</v>
      </c>
      <c r="G1367" s="97">
        <v>20076</v>
      </c>
      <c r="H1367" s="98">
        <v>4.4252489944083484E-2</v>
      </c>
      <c r="I1367" s="98">
        <v>0.13465144136730389</v>
      </c>
    </row>
    <row r="1368" spans="1:9" ht="12.75" customHeight="1" x14ac:dyDescent="0.2">
      <c r="A1368" s="6">
        <v>41419</v>
      </c>
      <c r="B1368" s="6">
        <v>41055</v>
      </c>
      <c r="C1368" s="6">
        <v>39599</v>
      </c>
      <c r="D1368" s="6" t="s">
        <v>1</v>
      </c>
      <c r="E1368" s="9">
        <v>25801.52031271729</v>
      </c>
      <c r="F1368" s="9">
        <v>24950</v>
      </c>
      <c r="G1368" s="97">
        <v>22003</v>
      </c>
      <c r="H1368" s="98">
        <v>3.4129070649991489E-2</v>
      </c>
      <c r="I1368" s="98">
        <v>0.11762628054740065</v>
      </c>
    </row>
    <row r="1369" spans="1:9" ht="12.75" customHeight="1" x14ac:dyDescent="0.2">
      <c r="A1369" s="6">
        <v>41420</v>
      </c>
      <c r="B1369" s="6">
        <v>41056</v>
      </c>
      <c r="C1369" s="6">
        <v>39600</v>
      </c>
      <c r="D1369" s="6" t="s">
        <v>2</v>
      </c>
      <c r="E1369" s="9">
        <v>25521.421919538174</v>
      </c>
      <c r="F1369" s="9">
        <v>24695</v>
      </c>
      <c r="G1369" s="97">
        <v>20570</v>
      </c>
      <c r="H1369" s="98">
        <v>3.3465151631430379E-2</v>
      </c>
      <c r="I1369" s="98">
        <v>0.1983576052748357</v>
      </c>
    </row>
    <row r="1370" spans="1:9" ht="12.75" customHeight="1" x14ac:dyDescent="0.2">
      <c r="A1370" s="6">
        <v>41421</v>
      </c>
      <c r="B1370" s="6">
        <v>41057</v>
      </c>
      <c r="C1370" s="6">
        <v>39601</v>
      </c>
      <c r="D1370" s="6" t="s">
        <v>3</v>
      </c>
      <c r="E1370" s="9">
        <v>24772</v>
      </c>
      <c r="F1370" s="9">
        <v>23380</v>
      </c>
      <c r="G1370" s="97">
        <v>18523</v>
      </c>
      <c r="H1370" s="98">
        <v>5.9538066723695549E-2</v>
      </c>
      <c r="I1370" s="98">
        <v>0.16948352374657727</v>
      </c>
    </row>
    <row r="1371" spans="1:9" ht="12.75" customHeight="1" x14ac:dyDescent="0.2">
      <c r="A1371" s="6">
        <v>41422</v>
      </c>
      <c r="B1371" s="6">
        <v>41058</v>
      </c>
      <c r="C1371" s="6">
        <v>39602</v>
      </c>
      <c r="D1371" s="6" t="s">
        <v>4</v>
      </c>
      <c r="E1371" s="9">
        <v>23083</v>
      </c>
      <c r="F1371" s="9">
        <v>22186</v>
      </c>
      <c r="G1371" s="97">
        <v>17829</v>
      </c>
      <c r="H1371" s="98">
        <v>4.0430902370864441E-2</v>
      </c>
      <c r="I1371" s="98">
        <v>0.12969216463563837</v>
      </c>
    </row>
    <row r="1372" spans="1:9" ht="12.75" customHeight="1" x14ac:dyDescent="0.2">
      <c r="A1372" s="6">
        <v>41423</v>
      </c>
      <c r="B1372" s="6">
        <v>41059</v>
      </c>
      <c r="C1372" s="6">
        <v>39603</v>
      </c>
      <c r="D1372" s="6" t="s">
        <v>5</v>
      </c>
      <c r="E1372" s="9">
        <v>24102</v>
      </c>
      <c r="F1372" s="9">
        <v>23133</v>
      </c>
      <c r="G1372" s="97">
        <v>18504</v>
      </c>
      <c r="H1372" s="98">
        <v>4.188821164570089E-2</v>
      </c>
      <c r="I1372" s="98">
        <v>0.18904785397138624</v>
      </c>
    </row>
    <row r="1373" spans="1:9" ht="12.75" customHeight="1" x14ac:dyDescent="0.2">
      <c r="A1373" s="6">
        <v>41424</v>
      </c>
      <c r="B1373" s="6">
        <v>41060</v>
      </c>
      <c r="C1373" s="6">
        <v>39604</v>
      </c>
      <c r="D1373" s="6" t="s">
        <v>6</v>
      </c>
      <c r="E1373" s="9">
        <v>24275</v>
      </c>
      <c r="F1373" s="9">
        <v>24884</v>
      </c>
      <c r="G1373" s="97">
        <v>20940</v>
      </c>
      <c r="H1373" s="98">
        <v>-2.4473557305899396E-2</v>
      </c>
      <c r="I1373" s="98">
        <v>0.11532276590856871</v>
      </c>
    </row>
    <row r="1374" spans="1:9" ht="12.75" customHeight="1" x14ac:dyDescent="0.2">
      <c r="A1374" s="6">
        <v>41425</v>
      </c>
      <c r="B1374" s="6">
        <v>41061</v>
      </c>
      <c r="C1374" s="6">
        <v>39605</v>
      </c>
      <c r="D1374" s="6" t="s">
        <v>7</v>
      </c>
      <c r="E1374" s="9">
        <v>25636</v>
      </c>
      <c r="F1374" s="9">
        <v>23929</v>
      </c>
      <c r="G1374" s="97">
        <v>21576</v>
      </c>
      <c r="H1374" s="98">
        <v>7.13360357724937E-2</v>
      </c>
      <c r="I1374" s="98">
        <v>0.15738148984198652</v>
      </c>
    </row>
    <row r="1375" spans="1:9" ht="12.75" customHeight="1" x14ac:dyDescent="0.2">
      <c r="A1375" s="6">
        <v>41426</v>
      </c>
      <c r="B1375" s="6">
        <v>41062</v>
      </c>
      <c r="C1375" s="6">
        <v>39606</v>
      </c>
      <c r="D1375" s="6" t="s">
        <v>1</v>
      </c>
      <c r="E1375" s="9">
        <v>26158</v>
      </c>
      <c r="F1375" s="9">
        <v>25275</v>
      </c>
      <c r="G1375" s="97">
        <v>22579</v>
      </c>
      <c r="H1375" s="98">
        <v>3.4935707220573597E-2</v>
      </c>
      <c r="I1375" s="98">
        <v>0.11495673671199014</v>
      </c>
    </row>
    <row r="1376" spans="1:9" ht="12.75" customHeight="1" x14ac:dyDescent="0.2">
      <c r="A1376" s="6">
        <v>41427</v>
      </c>
      <c r="B1376" s="6">
        <v>41063</v>
      </c>
      <c r="C1376" s="6">
        <v>39607</v>
      </c>
      <c r="D1376" s="6" t="s">
        <v>2</v>
      </c>
      <c r="E1376" s="9">
        <v>26453</v>
      </c>
      <c r="F1376" s="9">
        <v>23975</v>
      </c>
      <c r="G1376" s="97">
        <v>20417</v>
      </c>
      <c r="H1376" s="98">
        <v>0.10335766423357673</v>
      </c>
      <c r="I1376" s="98">
        <v>0.15575847605732251</v>
      </c>
    </row>
    <row r="1377" spans="1:9" ht="12.75" customHeight="1" x14ac:dyDescent="0.2">
      <c r="A1377" s="6">
        <v>41428</v>
      </c>
      <c r="B1377" s="6">
        <v>41064</v>
      </c>
      <c r="C1377" s="6">
        <v>39608</v>
      </c>
      <c r="D1377" s="6" t="s">
        <v>3</v>
      </c>
      <c r="E1377" s="9">
        <v>24774</v>
      </c>
      <c r="F1377" s="9">
        <v>24303</v>
      </c>
      <c r="G1377" s="97">
        <v>20214</v>
      </c>
      <c r="H1377" s="98">
        <v>1.9380323416862133E-2</v>
      </c>
      <c r="I1377" s="98">
        <v>0.14514190625866696</v>
      </c>
    </row>
    <row r="1378" spans="1:9" ht="12.75" customHeight="1" x14ac:dyDescent="0.2">
      <c r="A1378" s="6">
        <v>41429</v>
      </c>
      <c r="B1378" s="6">
        <v>41065</v>
      </c>
      <c r="C1378" s="6">
        <v>39609</v>
      </c>
      <c r="D1378" s="6" t="s">
        <v>4</v>
      </c>
      <c r="E1378" s="9">
        <v>23695.411366552627</v>
      </c>
      <c r="F1378" s="9">
        <v>23951</v>
      </c>
      <c r="G1378" s="97">
        <v>19300</v>
      </c>
      <c r="H1378" s="98">
        <v>-1.0671313659027737E-2</v>
      </c>
      <c r="I1378" s="98">
        <v>8.714495166785774E-2</v>
      </c>
    </row>
    <row r="1379" spans="1:9" ht="12.75" customHeight="1" x14ac:dyDescent="0.2">
      <c r="A1379" s="6">
        <v>41430</v>
      </c>
      <c r="B1379" s="6">
        <v>41066</v>
      </c>
      <c r="C1379" s="6">
        <v>39610</v>
      </c>
      <c r="D1379" s="6" t="s">
        <v>5</v>
      </c>
      <c r="E1379" s="9">
        <v>25371</v>
      </c>
      <c r="F1379" s="9">
        <v>24242</v>
      </c>
      <c r="G1379" s="97">
        <v>19526</v>
      </c>
      <c r="H1379" s="98">
        <v>4.6572065011137642E-2</v>
      </c>
      <c r="I1379" s="98">
        <v>0.16541111621497473</v>
      </c>
    </row>
    <row r="1380" spans="1:9" ht="12.75" customHeight="1" x14ac:dyDescent="0.2">
      <c r="A1380" s="6">
        <v>41431</v>
      </c>
      <c r="B1380" s="6">
        <v>41067</v>
      </c>
      <c r="C1380" s="6">
        <v>39611</v>
      </c>
      <c r="D1380" s="6" t="s">
        <v>6</v>
      </c>
      <c r="E1380" s="9">
        <v>26478</v>
      </c>
      <c r="F1380" s="9">
        <v>27097</v>
      </c>
      <c r="G1380" s="97">
        <v>21948</v>
      </c>
      <c r="H1380" s="98">
        <v>-2.2843857253570521E-2</v>
      </c>
      <c r="I1380" s="98">
        <v>8.9405472125077212E-2</v>
      </c>
    </row>
    <row r="1381" spans="1:9" ht="12.75" customHeight="1" x14ac:dyDescent="0.2">
      <c r="A1381" s="6">
        <v>41432</v>
      </c>
      <c r="B1381" s="6">
        <v>41068</v>
      </c>
      <c r="C1381" s="6">
        <v>39612</v>
      </c>
      <c r="D1381" s="6" t="s">
        <v>7</v>
      </c>
      <c r="E1381" s="9">
        <v>27679</v>
      </c>
      <c r="F1381" s="9">
        <v>27020</v>
      </c>
      <c r="G1381" s="97">
        <v>22428</v>
      </c>
      <c r="H1381" s="98">
        <v>2.4389341228719497E-2</v>
      </c>
      <c r="I1381" s="98">
        <v>0.12635305607552705</v>
      </c>
    </row>
    <row r="1382" spans="1:9" ht="12.75" customHeight="1" x14ac:dyDescent="0.2">
      <c r="A1382" s="6">
        <v>41433</v>
      </c>
      <c r="B1382" s="6">
        <v>41069</v>
      </c>
      <c r="C1382" s="6">
        <v>39613</v>
      </c>
      <c r="D1382" s="6" t="s">
        <v>1</v>
      </c>
      <c r="E1382" s="9">
        <v>28322</v>
      </c>
      <c r="F1382" s="9">
        <v>27396</v>
      </c>
      <c r="G1382" s="97">
        <v>24121</v>
      </c>
      <c r="H1382" s="98">
        <v>3.3800554825522022E-2</v>
      </c>
      <c r="I1382" s="98">
        <v>0.10387028881007132</v>
      </c>
    </row>
    <row r="1383" spans="1:9" ht="12.75" customHeight="1" x14ac:dyDescent="0.2">
      <c r="A1383" s="6">
        <v>41434</v>
      </c>
      <c r="B1383" s="6">
        <v>41070</v>
      </c>
      <c r="C1383" s="6">
        <v>39614</v>
      </c>
      <c r="D1383" s="6" t="s">
        <v>2</v>
      </c>
      <c r="E1383" s="9">
        <v>28640</v>
      </c>
      <c r="F1383" s="9">
        <v>26664</v>
      </c>
      <c r="G1383" s="97">
        <v>22823</v>
      </c>
      <c r="H1383" s="98">
        <v>7.4107410741074187E-2</v>
      </c>
      <c r="I1383" s="98">
        <v>0.12667191188040916</v>
      </c>
    </row>
    <row r="1384" spans="1:9" ht="12.75" customHeight="1" x14ac:dyDescent="0.2">
      <c r="A1384" s="6">
        <v>41435</v>
      </c>
      <c r="B1384" s="6">
        <v>41071</v>
      </c>
      <c r="C1384" s="6">
        <v>39615</v>
      </c>
      <c r="D1384" s="6" t="s">
        <v>3</v>
      </c>
      <c r="E1384" s="9">
        <v>26994</v>
      </c>
      <c r="F1384" s="9">
        <v>25311</v>
      </c>
      <c r="G1384" s="97">
        <v>21968</v>
      </c>
      <c r="H1384" s="98">
        <v>6.6492829204693571E-2</v>
      </c>
      <c r="I1384" s="98">
        <v>8.6321381142098197E-2</v>
      </c>
    </row>
    <row r="1385" spans="1:9" ht="12.75" customHeight="1" x14ac:dyDescent="0.2">
      <c r="A1385" s="6">
        <v>41436</v>
      </c>
      <c r="B1385" s="6">
        <v>41072</v>
      </c>
      <c r="C1385" s="6">
        <v>39616</v>
      </c>
      <c r="D1385" s="6" t="s">
        <v>4</v>
      </c>
      <c r="E1385" s="9">
        <v>24997</v>
      </c>
      <c r="F1385" s="9">
        <v>25026</v>
      </c>
      <c r="G1385" s="97">
        <v>21301</v>
      </c>
      <c r="H1385" s="98">
        <v>-1.1587948533524628E-3</v>
      </c>
      <c r="I1385" s="98">
        <v>6.1804434627474203E-2</v>
      </c>
    </row>
    <row r="1386" spans="1:9" ht="12.75" customHeight="1" x14ac:dyDescent="0.2">
      <c r="A1386" s="6">
        <v>41437</v>
      </c>
      <c r="B1386" s="6">
        <v>41073</v>
      </c>
      <c r="C1386" s="6">
        <v>39617</v>
      </c>
      <c r="D1386" s="6" t="s">
        <v>5</v>
      </c>
      <c r="E1386" s="9">
        <v>28378</v>
      </c>
      <c r="F1386" s="9">
        <v>25396</v>
      </c>
      <c r="G1386" s="97">
        <v>20958</v>
      </c>
      <c r="H1386" s="98">
        <v>0.11742006615214984</v>
      </c>
      <c r="I1386" s="98">
        <v>0.15776590102402999</v>
      </c>
    </row>
    <row r="1387" spans="1:9" ht="12.75" customHeight="1" x14ac:dyDescent="0.2">
      <c r="A1387" s="6">
        <v>41438</v>
      </c>
      <c r="B1387" s="6">
        <v>41074</v>
      </c>
      <c r="C1387" s="6">
        <v>39618</v>
      </c>
      <c r="D1387" s="6" t="s">
        <v>6</v>
      </c>
      <c r="E1387" s="9">
        <v>27423</v>
      </c>
      <c r="F1387" s="9">
        <v>26947</v>
      </c>
      <c r="G1387" s="97">
        <v>23153</v>
      </c>
      <c r="H1387" s="98">
        <v>1.7664304004156417E-2</v>
      </c>
      <c r="I1387" s="98">
        <v>0.12118238685146565</v>
      </c>
    </row>
    <row r="1388" spans="1:9" ht="12.75" customHeight="1" x14ac:dyDescent="0.2">
      <c r="A1388" s="6">
        <v>41439</v>
      </c>
      <c r="B1388" s="6">
        <v>41075</v>
      </c>
      <c r="C1388" s="6">
        <v>39619</v>
      </c>
      <c r="D1388" s="6" t="s">
        <v>7</v>
      </c>
      <c r="E1388" s="9">
        <v>29218</v>
      </c>
      <c r="F1388" s="9">
        <v>26147</v>
      </c>
      <c r="G1388" s="97">
        <v>22508</v>
      </c>
      <c r="H1388" s="98">
        <v>0.11745133284889286</v>
      </c>
      <c r="I1388" s="98">
        <v>0.14427821727892232</v>
      </c>
    </row>
    <row r="1389" spans="1:9" ht="12.75" customHeight="1" x14ac:dyDescent="0.2">
      <c r="A1389" s="6">
        <v>41440</v>
      </c>
      <c r="B1389" s="6">
        <v>41076</v>
      </c>
      <c r="C1389" s="6">
        <v>39620</v>
      </c>
      <c r="D1389" s="6" t="s">
        <v>1</v>
      </c>
      <c r="E1389" s="9">
        <v>29741</v>
      </c>
      <c r="F1389" s="9">
        <v>27767</v>
      </c>
      <c r="G1389" s="97">
        <v>23796</v>
      </c>
      <c r="H1389" s="98">
        <v>7.1091583534411251E-2</v>
      </c>
      <c r="I1389" s="98">
        <v>0.12757810130421587</v>
      </c>
    </row>
    <row r="1390" spans="1:9" ht="12.75" customHeight="1" x14ac:dyDescent="0.2">
      <c r="A1390" s="6">
        <v>41441</v>
      </c>
      <c r="B1390" s="6">
        <v>41077</v>
      </c>
      <c r="C1390" s="6">
        <v>39621</v>
      </c>
      <c r="D1390" s="6" t="s">
        <v>2</v>
      </c>
      <c r="E1390" s="9">
        <v>29702.687462281938</v>
      </c>
      <c r="F1390" s="9">
        <v>27336</v>
      </c>
      <c r="G1390" s="97">
        <v>22952</v>
      </c>
      <c r="H1390" s="98">
        <v>8.657768006591815E-2</v>
      </c>
      <c r="I1390" s="98">
        <v>0.16732904155165795</v>
      </c>
    </row>
    <row r="1391" spans="1:9" ht="12.75" customHeight="1" x14ac:dyDescent="0.2">
      <c r="A1391" s="6">
        <v>41442</v>
      </c>
      <c r="B1391" s="6">
        <v>41078</v>
      </c>
      <c r="C1391" s="6">
        <v>39622</v>
      </c>
      <c r="D1391" s="6" t="s">
        <v>3</v>
      </c>
      <c r="E1391" s="9">
        <v>28353</v>
      </c>
      <c r="F1391" s="9">
        <v>26574</v>
      </c>
      <c r="G1391" s="97">
        <v>22364</v>
      </c>
      <c r="H1391" s="98">
        <v>6.6945134341837909E-2</v>
      </c>
      <c r="I1391" s="98">
        <v>0.12753519446432837</v>
      </c>
    </row>
    <row r="1392" spans="1:9" ht="12.75" customHeight="1" x14ac:dyDescent="0.2">
      <c r="A1392" s="6">
        <v>41443</v>
      </c>
      <c r="B1392" s="6">
        <v>41079</v>
      </c>
      <c r="C1392" s="6">
        <v>39623</v>
      </c>
      <c r="D1392" s="6" t="s">
        <v>4</v>
      </c>
      <c r="E1392" s="9">
        <v>25936</v>
      </c>
      <c r="F1392" s="9">
        <v>25335</v>
      </c>
      <c r="G1392" s="97">
        <v>21926</v>
      </c>
      <c r="H1392" s="98">
        <v>2.3722123544503759E-2</v>
      </c>
      <c r="I1392" s="98">
        <v>7.5423974789567527E-2</v>
      </c>
    </row>
    <row r="1393" spans="1:9" ht="12.75" customHeight="1" x14ac:dyDescent="0.2">
      <c r="A1393" s="6">
        <v>41444</v>
      </c>
      <c r="B1393" s="6">
        <v>41080</v>
      </c>
      <c r="C1393" s="6">
        <v>39624</v>
      </c>
      <c r="D1393" s="6" t="s">
        <v>5</v>
      </c>
      <c r="E1393" s="9">
        <v>28618</v>
      </c>
      <c r="F1393" s="9">
        <v>26073</v>
      </c>
      <c r="G1393" s="97">
        <v>21636</v>
      </c>
      <c r="H1393" s="98">
        <v>9.7610554980247732E-2</v>
      </c>
      <c r="I1393" s="98">
        <v>0.1528824074447086</v>
      </c>
    </row>
    <row r="1394" spans="1:9" ht="12.75" customHeight="1" x14ac:dyDescent="0.2">
      <c r="A1394" s="6">
        <v>41445</v>
      </c>
      <c r="B1394" s="6">
        <v>41081</v>
      </c>
      <c r="C1394" s="6">
        <v>39625</v>
      </c>
      <c r="D1394" s="6" t="s">
        <v>6</v>
      </c>
      <c r="E1394" s="9">
        <v>28297</v>
      </c>
      <c r="F1394" s="9">
        <v>27257</v>
      </c>
      <c r="G1394" s="97">
        <v>22777</v>
      </c>
      <c r="H1394" s="98">
        <v>3.8155336243900662E-2</v>
      </c>
      <c r="I1394" s="98">
        <v>0.12930518418006942</v>
      </c>
    </row>
    <row r="1395" spans="1:9" ht="12.75" customHeight="1" x14ac:dyDescent="0.2">
      <c r="A1395" s="6">
        <v>41446</v>
      </c>
      <c r="B1395" s="6">
        <v>41082</v>
      </c>
      <c r="C1395" s="6">
        <v>39626</v>
      </c>
      <c r="D1395" s="6" t="s">
        <v>7</v>
      </c>
      <c r="E1395" s="9">
        <v>28290</v>
      </c>
      <c r="F1395" s="9">
        <v>26409</v>
      </c>
      <c r="G1395" s="97">
        <v>22530</v>
      </c>
      <c r="H1395" s="98">
        <v>7.1225718505055102E-2</v>
      </c>
      <c r="I1395" s="98">
        <v>0.10365720591051142</v>
      </c>
    </row>
    <row r="1396" spans="1:9" ht="12.75" customHeight="1" x14ac:dyDescent="0.2">
      <c r="A1396" s="6">
        <v>41447</v>
      </c>
      <c r="B1396" s="6">
        <v>41083</v>
      </c>
      <c r="C1396" s="6">
        <v>39627</v>
      </c>
      <c r="D1396" s="6" t="s">
        <v>1</v>
      </c>
      <c r="E1396" s="9">
        <v>29491</v>
      </c>
      <c r="F1396" s="9">
        <v>29740</v>
      </c>
      <c r="G1396" s="97">
        <v>24046</v>
      </c>
      <c r="H1396" s="98">
        <v>-8.3725622057834181E-3</v>
      </c>
      <c r="I1396" s="98">
        <v>0.15370471794069318</v>
      </c>
    </row>
    <row r="1397" spans="1:9" ht="12.75" customHeight="1" x14ac:dyDescent="0.2">
      <c r="A1397" s="6">
        <v>41448</v>
      </c>
      <c r="B1397" s="6">
        <v>41084</v>
      </c>
      <c r="C1397" s="6">
        <v>39628</v>
      </c>
      <c r="D1397" s="6" t="s">
        <v>2</v>
      </c>
      <c r="E1397" s="9">
        <v>29073</v>
      </c>
      <c r="F1397" s="9">
        <v>26991</v>
      </c>
      <c r="G1397" s="97">
        <v>22523</v>
      </c>
      <c r="H1397" s="98">
        <v>7.7136823385572928E-2</v>
      </c>
      <c r="I1397" s="98">
        <v>0.14496691871455569</v>
      </c>
    </row>
    <row r="1398" spans="1:9" ht="12.75" customHeight="1" x14ac:dyDescent="0.2">
      <c r="A1398" s="6">
        <v>41449</v>
      </c>
      <c r="B1398" s="6">
        <v>41085</v>
      </c>
      <c r="C1398" s="6">
        <v>39629</v>
      </c>
      <c r="D1398" s="6" t="s">
        <v>3</v>
      </c>
      <c r="E1398" s="9">
        <v>27323</v>
      </c>
      <c r="F1398" s="9">
        <v>26395</v>
      </c>
      <c r="G1398" s="97">
        <v>22013</v>
      </c>
      <c r="H1398" s="98">
        <v>3.5158173896571387E-2</v>
      </c>
      <c r="I1398" s="98">
        <v>0.12025420254202546</v>
      </c>
    </row>
    <row r="1399" spans="1:9" ht="12.75" customHeight="1" x14ac:dyDescent="0.2">
      <c r="A1399" s="6">
        <v>41450</v>
      </c>
      <c r="B1399" s="6">
        <v>41086</v>
      </c>
      <c r="C1399" s="6">
        <v>39630</v>
      </c>
      <c r="D1399" s="6" t="s">
        <v>4</v>
      </c>
      <c r="E1399" s="9">
        <v>26614</v>
      </c>
      <c r="F1399" s="9">
        <v>26284</v>
      </c>
      <c r="G1399" s="97">
        <v>22444</v>
      </c>
      <c r="H1399" s="98">
        <v>1.2555166641302629E-2</v>
      </c>
      <c r="I1399" s="98">
        <v>7.2150827861257705E-2</v>
      </c>
    </row>
    <row r="1400" spans="1:9" ht="12.75" customHeight="1" x14ac:dyDescent="0.2">
      <c r="A1400" s="6">
        <v>41451</v>
      </c>
      <c r="B1400" s="6">
        <v>41087</v>
      </c>
      <c r="C1400" s="6">
        <v>39631</v>
      </c>
      <c r="D1400" s="6" t="s">
        <v>5</v>
      </c>
      <c r="E1400" s="9">
        <v>28314</v>
      </c>
      <c r="F1400" s="9">
        <v>26123</v>
      </c>
      <c r="G1400" s="97">
        <v>22413</v>
      </c>
      <c r="H1400" s="98">
        <v>8.3872449565516982E-2</v>
      </c>
      <c r="I1400" s="98">
        <v>0.15317883761658457</v>
      </c>
    </row>
    <row r="1401" spans="1:9" ht="12.75" customHeight="1" x14ac:dyDescent="0.2">
      <c r="A1401" s="6">
        <v>41452</v>
      </c>
      <c r="B1401" s="6">
        <v>41088</v>
      </c>
      <c r="C1401" s="6">
        <v>39632</v>
      </c>
      <c r="D1401" s="6" t="s">
        <v>6</v>
      </c>
      <c r="E1401" s="9">
        <v>28662</v>
      </c>
      <c r="F1401" s="9">
        <v>27434</v>
      </c>
      <c r="G1401" s="97">
        <v>23175</v>
      </c>
      <c r="H1401" s="98">
        <v>4.4761974192607745E-2</v>
      </c>
      <c r="I1401" s="98">
        <v>0.1189537380441148</v>
      </c>
    </row>
    <row r="1402" spans="1:9" ht="12.75" customHeight="1" x14ac:dyDescent="0.2">
      <c r="A1402" s="6">
        <v>41453</v>
      </c>
      <c r="B1402" s="6">
        <v>41089</v>
      </c>
      <c r="C1402" s="6">
        <v>39633</v>
      </c>
      <c r="D1402" s="6" t="s">
        <v>7</v>
      </c>
      <c r="E1402" s="9">
        <v>29522</v>
      </c>
      <c r="F1402" s="9">
        <v>29900</v>
      </c>
      <c r="G1402" s="97">
        <v>23756</v>
      </c>
      <c r="H1402" s="98">
        <v>-1.2642140468227425E-2</v>
      </c>
      <c r="I1402" s="98">
        <v>0.1541950113378685</v>
      </c>
    </row>
    <row r="1403" spans="1:9" ht="12.75" customHeight="1" x14ac:dyDescent="0.2">
      <c r="A1403" s="6">
        <v>41454</v>
      </c>
      <c r="B1403" s="6">
        <v>41090</v>
      </c>
      <c r="C1403" s="6">
        <v>39634</v>
      </c>
      <c r="D1403" s="6" t="s">
        <v>1</v>
      </c>
      <c r="E1403" s="9">
        <v>30587</v>
      </c>
      <c r="F1403" s="9">
        <v>29227</v>
      </c>
      <c r="G1403" s="97">
        <v>23443</v>
      </c>
      <c r="H1403" s="98">
        <v>4.6532316009169516E-2</v>
      </c>
      <c r="I1403" s="98">
        <v>0.15287776563265609</v>
      </c>
    </row>
    <row r="1404" spans="1:9" ht="12.75" customHeight="1" x14ac:dyDescent="0.2">
      <c r="A1404" s="6">
        <v>41455</v>
      </c>
      <c r="B1404" s="6">
        <v>41091</v>
      </c>
      <c r="C1404" s="6">
        <v>39635</v>
      </c>
      <c r="D1404" s="6" t="s">
        <v>2</v>
      </c>
      <c r="E1404" s="9">
        <v>29796</v>
      </c>
      <c r="F1404" s="9">
        <v>29125</v>
      </c>
      <c r="G1404" s="97">
        <v>21608</v>
      </c>
      <c r="H1404" s="98">
        <v>2.3038626609442003E-2</v>
      </c>
      <c r="I1404" s="98">
        <v>0.20573000971188082</v>
      </c>
    </row>
    <row r="1405" spans="1:9" ht="12.75" customHeight="1" x14ac:dyDescent="0.2">
      <c r="A1405" s="6">
        <v>41456</v>
      </c>
      <c r="B1405" s="6">
        <v>41092</v>
      </c>
      <c r="C1405" s="6">
        <v>39636</v>
      </c>
      <c r="D1405" s="6" t="s">
        <v>3</v>
      </c>
      <c r="E1405" s="9">
        <v>26790</v>
      </c>
      <c r="F1405" s="9">
        <v>27315</v>
      </c>
      <c r="G1405" s="97">
        <v>21574</v>
      </c>
      <c r="H1405" s="98">
        <v>-1.9220208676551387E-2</v>
      </c>
      <c r="I1405" s="98">
        <v>0.10392286138124285</v>
      </c>
    </row>
    <row r="1406" spans="1:9" ht="12.75" customHeight="1" x14ac:dyDescent="0.2">
      <c r="A1406" s="6">
        <v>41457</v>
      </c>
      <c r="B1406" s="6">
        <v>41093</v>
      </c>
      <c r="C1406" s="6">
        <v>39637</v>
      </c>
      <c r="D1406" s="6" t="s">
        <v>4</v>
      </c>
      <c r="E1406" s="9">
        <v>27497</v>
      </c>
      <c r="F1406" s="9">
        <v>26903</v>
      </c>
      <c r="G1406" s="97">
        <v>21922</v>
      </c>
      <c r="H1406" s="98">
        <v>2.2079322008697888E-2</v>
      </c>
      <c r="I1406" s="98">
        <v>0.13925256877693082</v>
      </c>
    </row>
    <row r="1407" spans="1:9" ht="12.75" customHeight="1" x14ac:dyDescent="0.2">
      <c r="A1407" s="6">
        <v>41458</v>
      </c>
      <c r="B1407" s="6">
        <v>41094</v>
      </c>
      <c r="C1407" s="6">
        <v>39638</v>
      </c>
      <c r="D1407" s="6" t="s">
        <v>5</v>
      </c>
      <c r="E1407" s="9">
        <v>28483</v>
      </c>
      <c r="F1407" s="9">
        <v>26307</v>
      </c>
      <c r="G1407" s="97">
        <v>22876</v>
      </c>
      <c r="H1407" s="98">
        <v>8.2715627019424476E-2</v>
      </c>
      <c r="I1407" s="98">
        <v>0.17586591256244066</v>
      </c>
    </row>
    <row r="1408" spans="1:9" ht="12.75" customHeight="1" x14ac:dyDescent="0.2">
      <c r="A1408" s="6">
        <v>41459</v>
      </c>
      <c r="B1408" s="6">
        <v>41095</v>
      </c>
      <c r="C1408" s="6">
        <v>39639</v>
      </c>
      <c r="D1408" s="6" t="s">
        <v>6</v>
      </c>
      <c r="E1408" s="9">
        <v>26234</v>
      </c>
      <c r="F1408" s="9">
        <v>25802</v>
      </c>
      <c r="G1408" s="97">
        <v>23520</v>
      </c>
      <c r="H1408" s="98">
        <v>1.6742888148205459E-2</v>
      </c>
      <c r="I1408" s="98">
        <v>8.0700308959835265E-2</v>
      </c>
    </row>
    <row r="1409" spans="1:9" ht="12.75" customHeight="1" x14ac:dyDescent="0.2">
      <c r="A1409" s="6">
        <v>41460</v>
      </c>
      <c r="B1409" s="6">
        <v>41096</v>
      </c>
      <c r="C1409" s="6">
        <v>39640</v>
      </c>
      <c r="D1409" s="6" t="s">
        <v>7</v>
      </c>
      <c r="E1409" s="9">
        <v>27202</v>
      </c>
      <c r="F1409" s="9">
        <v>26287</v>
      </c>
      <c r="G1409" s="97">
        <v>24323</v>
      </c>
      <c r="H1409" s="98">
        <v>3.4808080039563372E-2</v>
      </c>
      <c r="I1409" s="98">
        <v>0.10022650056625149</v>
      </c>
    </row>
    <row r="1410" spans="1:9" ht="12.75" customHeight="1" x14ac:dyDescent="0.2">
      <c r="A1410" s="6">
        <v>41461</v>
      </c>
      <c r="B1410" s="6">
        <v>41097</v>
      </c>
      <c r="C1410" s="6">
        <v>39641</v>
      </c>
      <c r="D1410" s="6" t="s">
        <v>1</v>
      </c>
      <c r="E1410" s="9">
        <v>28399</v>
      </c>
      <c r="F1410" s="9">
        <v>27513</v>
      </c>
      <c r="G1410" s="97">
        <v>24670</v>
      </c>
      <c r="H1410" s="98">
        <v>3.2202958601388332E-2</v>
      </c>
      <c r="I1410" s="98">
        <v>9.9330313939534731E-2</v>
      </c>
    </row>
    <row r="1411" spans="1:9" ht="12.75" customHeight="1" x14ac:dyDescent="0.2">
      <c r="A1411" s="6">
        <v>41462</v>
      </c>
      <c r="B1411" s="6">
        <v>41098</v>
      </c>
      <c r="C1411" s="6">
        <v>39642</v>
      </c>
      <c r="D1411" s="6" t="s">
        <v>2</v>
      </c>
      <c r="E1411" s="9">
        <v>28483</v>
      </c>
      <c r="F1411" s="9">
        <v>26876</v>
      </c>
      <c r="G1411" s="97">
        <v>24098</v>
      </c>
      <c r="H1411" s="98">
        <v>5.9793123976782159E-2</v>
      </c>
      <c r="I1411" s="98">
        <v>0.13095096287472696</v>
      </c>
    </row>
    <row r="1412" spans="1:9" ht="12.75" customHeight="1" x14ac:dyDescent="0.2">
      <c r="A1412" s="6">
        <v>41463</v>
      </c>
      <c r="B1412" s="6">
        <v>41099</v>
      </c>
      <c r="C1412" s="6">
        <v>39643</v>
      </c>
      <c r="D1412" s="6" t="s">
        <v>3</v>
      </c>
      <c r="E1412" s="9">
        <v>29005</v>
      </c>
      <c r="F1412" s="9">
        <v>25780</v>
      </c>
      <c r="G1412" s="97">
        <v>22795</v>
      </c>
      <c r="H1412" s="98">
        <v>0.12509697439875866</v>
      </c>
      <c r="I1412" s="98">
        <v>0.19460461285008246</v>
      </c>
    </row>
    <row r="1413" spans="1:9" ht="12.75" customHeight="1" x14ac:dyDescent="0.2">
      <c r="A1413" s="6">
        <v>41464</v>
      </c>
      <c r="B1413" s="6">
        <v>41100</v>
      </c>
      <c r="C1413" s="6">
        <v>39644</v>
      </c>
      <c r="D1413" s="6" t="s">
        <v>4</v>
      </c>
      <c r="E1413" s="9">
        <v>26702</v>
      </c>
      <c r="F1413" s="9">
        <v>26435</v>
      </c>
      <c r="G1413" s="97">
        <v>23543</v>
      </c>
      <c r="H1413" s="98">
        <v>1.0100245886135895E-2</v>
      </c>
      <c r="I1413" s="98">
        <v>0.11327913279132784</v>
      </c>
    </row>
    <row r="1414" spans="1:9" ht="12.75" customHeight="1" x14ac:dyDescent="0.2">
      <c r="A1414" s="6">
        <v>41465</v>
      </c>
      <c r="B1414" s="6">
        <v>41101</v>
      </c>
      <c r="C1414" s="6">
        <v>39645</v>
      </c>
      <c r="D1414" s="6" t="s">
        <v>5</v>
      </c>
      <c r="E1414" s="9">
        <v>29123</v>
      </c>
      <c r="F1414" s="9">
        <v>25846</v>
      </c>
      <c r="G1414" s="97">
        <v>22489</v>
      </c>
      <c r="H1414" s="98">
        <v>0.12678944517526891</v>
      </c>
      <c r="I1414" s="98">
        <v>0.15829455514457313</v>
      </c>
    </row>
    <row r="1415" spans="1:9" ht="12.75" customHeight="1" x14ac:dyDescent="0.2">
      <c r="A1415" s="6">
        <v>41466</v>
      </c>
      <c r="B1415" s="6">
        <v>41102</v>
      </c>
      <c r="C1415" s="6">
        <v>39646</v>
      </c>
      <c r="D1415" s="6" t="s">
        <v>6</v>
      </c>
      <c r="E1415" s="9">
        <v>28287</v>
      </c>
      <c r="F1415" s="9">
        <v>25924</v>
      </c>
      <c r="G1415" s="97">
        <v>23743</v>
      </c>
      <c r="H1415" s="98">
        <v>9.115105693565817E-2</v>
      </c>
      <c r="I1415" s="98">
        <v>0.1765170735765087</v>
      </c>
    </row>
    <row r="1416" spans="1:9" ht="12.75" customHeight="1" x14ac:dyDescent="0.2">
      <c r="A1416" s="6">
        <v>41467</v>
      </c>
      <c r="B1416" s="6">
        <v>41103</v>
      </c>
      <c r="C1416" s="6">
        <v>39647</v>
      </c>
      <c r="D1416" s="6" t="s">
        <v>7</v>
      </c>
      <c r="E1416" s="9">
        <v>28310</v>
      </c>
      <c r="F1416" s="9">
        <v>26579</v>
      </c>
      <c r="G1416" s="97">
        <v>24646</v>
      </c>
      <c r="H1416" s="98">
        <v>6.5126603709695585E-2</v>
      </c>
      <c r="I1416" s="98">
        <v>0.11769118401831902</v>
      </c>
    </row>
    <row r="1417" spans="1:9" ht="12.75" customHeight="1" x14ac:dyDescent="0.2">
      <c r="A1417" s="6">
        <v>41468</v>
      </c>
      <c r="B1417" s="6">
        <v>41104</v>
      </c>
      <c r="C1417" s="6">
        <v>39648</v>
      </c>
      <c r="D1417" s="6" t="s">
        <v>1</v>
      </c>
      <c r="E1417" s="9">
        <v>29268</v>
      </c>
      <c r="F1417" s="9">
        <v>28491.329945797919</v>
      </c>
      <c r="G1417" s="97">
        <v>25132</v>
      </c>
      <c r="H1417" s="98">
        <v>2.725987364154725E-2</v>
      </c>
      <c r="I1417" s="98">
        <v>0.13165526041062514</v>
      </c>
    </row>
    <row r="1418" spans="1:9" ht="12.75" customHeight="1" x14ac:dyDescent="0.2">
      <c r="A1418" s="6">
        <v>41469</v>
      </c>
      <c r="B1418" s="6">
        <v>41105</v>
      </c>
      <c r="C1418" s="6">
        <v>39649</v>
      </c>
      <c r="D1418" s="6" t="s">
        <v>2</v>
      </c>
      <c r="E1418" s="9">
        <v>29238</v>
      </c>
      <c r="F1418" s="9">
        <v>28231.24095738761</v>
      </c>
      <c r="G1418" s="97">
        <v>24203</v>
      </c>
      <c r="H1418" s="98">
        <v>3.5661168566128554E-2</v>
      </c>
      <c r="I1418" s="98">
        <v>0.14771344455348379</v>
      </c>
    </row>
    <row r="1419" spans="1:9" ht="12.75" customHeight="1" x14ac:dyDescent="0.2">
      <c r="A1419" s="6">
        <v>41470</v>
      </c>
      <c r="B1419" s="6">
        <v>41106</v>
      </c>
      <c r="C1419" s="6">
        <v>39650</v>
      </c>
      <c r="D1419" s="6" t="s">
        <v>3</v>
      </c>
      <c r="E1419" s="9">
        <v>28339</v>
      </c>
      <c r="F1419" s="9">
        <v>25248</v>
      </c>
      <c r="G1419" s="97">
        <v>23050</v>
      </c>
      <c r="H1419" s="98">
        <v>0.12242553865652717</v>
      </c>
      <c r="I1419" s="98">
        <v>0.18148086383723849</v>
      </c>
    </row>
    <row r="1420" spans="1:9" ht="12.75" customHeight="1" x14ac:dyDescent="0.2">
      <c r="A1420" s="6">
        <v>41471</v>
      </c>
      <c r="B1420" s="6">
        <v>41107</v>
      </c>
      <c r="C1420" s="6">
        <v>39651</v>
      </c>
      <c r="D1420" s="6" t="s">
        <v>4</v>
      </c>
      <c r="E1420" s="9">
        <v>26220</v>
      </c>
      <c r="F1420" s="9">
        <v>27185</v>
      </c>
      <c r="G1420" s="97">
        <v>21844</v>
      </c>
      <c r="H1420" s="98">
        <v>-3.5497517013058699E-2</v>
      </c>
      <c r="I1420" s="98">
        <v>0.12711172247775426</v>
      </c>
    </row>
    <row r="1421" spans="1:9" ht="12.75" customHeight="1" x14ac:dyDescent="0.2">
      <c r="A1421" s="6">
        <v>41472</v>
      </c>
      <c r="B1421" s="6">
        <v>41108</v>
      </c>
      <c r="C1421" s="6">
        <v>39652</v>
      </c>
      <c r="D1421" s="6" t="s">
        <v>5</v>
      </c>
      <c r="E1421" s="9">
        <v>28265</v>
      </c>
      <c r="F1421" s="9">
        <v>27011</v>
      </c>
      <c r="G1421" s="97">
        <v>23234</v>
      </c>
      <c r="H1421" s="98">
        <v>4.6425530339491372E-2</v>
      </c>
      <c r="I1421" s="98">
        <v>0.11538613314391699</v>
      </c>
    </row>
    <row r="1422" spans="1:9" ht="12.75" customHeight="1" x14ac:dyDescent="0.2">
      <c r="A1422" s="6">
        <v>41473</v>
      </c>
      <c r="B1422" s="6">
        <v>41109</v>
      </c>
      <c r="C1422" s="6">
        <v>39653</v>
      </c>
      <c r="D1422" s="6" t="s">
        <v>6</v>
      </c>
      <c r="E1422" s="9">
        <v>28032</v>
      </c>
      <c r="F1422" s="9">
        <v>26262</v>
      </c>
      <c r="G1422" s="97">
        <v>23692</v>
      </c>
      <c r="H1422" s="98">
        <v>6.7397761023532121E-2</v>
      </c>
      <c r="I1422" s="98">
        <v>0.1027103575783801</v>
      </c>
    </row>
    <row r="1423" spans="1:9" ht="12.75" customHeight="1" x14ac:dyDescent="0.2">
      <c r="A1423" s="6">
        <v>41474</v>
      </c>
      <c r="B1423" s="6">
        <v>41110</v>
      </c>
      <c r="C1423" s="6">
        <v>39654</v>
      </c>
      <c r="D1423" s="6" t="s">
        <v>7</v>
      </c>
      <c r="E1423" s="9">
        <v>28375</v>
      </c>
      <c r="F1423" s="9">
        <v>28039</v>
      </c>
      <c r="G1423" s="97">
        <v>24105</v>
      </c>
      <c r="H1423" s="98">
        <v>1.1983308962516537E-2</v>
      </c>
      <c r="I1423" s="98">
        <v>0.11048058860363175</v>
      </c>
    </row>
    <row r="1424" spans="1:9" ht="12.75" customHeight="1" x14ac:dyDescent="0.2">
      <c r="A1424" s="6">
        <v>41475</v>
      </c>
      <c r="B1424" s="6">
        <v>41111</v>
      </c>
      <c r="C1424" s="6">
        <v>39655</v>
      </c>
      <c r="D1424" s="6" t="s">
        <v>1</v>
      </c>
      <c r="E1424" s="9">
        <v>30437</v>
      </c>
      <c r="F1424" s="9">
        <v>28952</v>
      </c>
      <c r="G1424" s="97">
        <v>25132</v>
      </c>
      <c r="H1424" s="98">
        <v>5.1291793313069878E-2</v>
      </c>
      <c r="I1424" s="98">
        <v>0.14856603773584909</v>
      </c>
    </row>
    <row r="1425" spans="1:9" ht="12.75" customHeight="1" x14ac:dyDescent="0.2">
      <c r="A1425" s="6">
        <v>41476</v>
      </c>
      <c r="B1425" s="6">
        <v>41112</v>
      </c>
      <c r="C1425" s="6">
        <v>39656</v>
      </c>
      <c r="D1425" s="6" t="s">
        <v>2</v>
      </c>
      <c r="E1425" s="9">
        <v>27963</v>
      </c>
      <c r="F1425" s="9">
        <v>28115.221049084015</v>
      </c>
      <c r="G1425" s="97">
        <v>24020</v>
      </c>
      <c r="H1425" s="98">
        <v>-5.4141864585829369E-3</v>
      </c>
      <c r="I1425" s="98">
        <v>7.7406180164907079E-2</v>
      </c>
    </row>
    <row r="1426" spans="1:9" ht="12.75" customHeight="1" x14ac:dyDescent="0.2">
      <c r="A1426" s="6">
        <v>41477</v>
      </c>
      <c r="B1426" s="6">
        <v>41113</v>
      </c>
      <c r="C1426" s="6">
        <v>39657</v>
      </c>
      <c r="D1426" s="6" t="s">
        <v>3</v>
      </c>
      <c r="E1426" s="9">
        <v>27081</v>
      </c>
      <c r="F1426" s="9">
        <v>26672.993892885901</v>
      </c>
      <c r="G1426" s="97">
        <v>22308</v>
      </c>
      <c r="H1426" s="98">
        <v>1.5296599577556913E-2</v>
      </c>
      <c r="I1426" s="98">
        <v>9.303358088472713E-2</v>
      </c>
    </row>
    <row r="1427" spans="1:9" ht="12.75" customHeight="1" x14ac:dyDescent="0.2">
      <c r="A1427" s="6">
        <v>41478</v>
      </c>
      <c r="B1427" s="6">
        <v>41114</v>
      </c>
      <c r="C1427" s="6">
        <v>39658</v>
      </c>
      <c r="D1427" s="6" t="s">
        <v>4</v>
      </c>
      <c r="E1427" s="9">
        <v>26918</v>
      </c>
      <c r="F1427" s="9">
        <v>26828</v>
      </c>
      <c r="G1427" s="97">
        <v>23011</v>
      </c>
      <c r="H1427" s="98">
        <v>3.3547040405546014E-3</v>
      </c>
      <c r="I1427" s="98">
        <v>6.8641073484457582E-2</v>
      </c>
    </row>
    <row r="1428" spans="1:9" ht="12.75" customHeight="1" x14ac:dyDescent="0.2">
      <c r="A1428" s="6">
        <v>41479</v>
      </c>
      <c r="B1428" s="6">
        <v>41115</v>
      </c>
      <c r="C1428" s="6">
        <v>39659</v>
      </c>
      <c r="D1428" s="6" t="s">
        <v>5</v>
      </c>
      <c r="E1428" s="9">
        <v>28598</v>
      </c>
      <c r="F1428" s="9">
        <v>26915</v>
      </c>
      <c r="G1428" s="97">
        <v>22317</v>
      </c>
      <c r="H1428" s="98">
        <v>6.2530187627716893E-2</v>
      </c>
      <c r="I1428" s="98">
        <v>0.14584501963298346</v>
      </c>
    </row>
    <row r="1429" spans="1:9" ht="12.75" customHeight="1" x14ac:dyDescent="0.2">
      <c r="A1429" s="6">
        <v>41480</v>
      </c>
      <c r="B1429" s="6">
        <v>41116</v>
      </c>
      <c r="C1429" s="6">
        <v>39660</v>
      </c>
      <c r="D1429" s="6" t="s">
        <v>6</v>
      </c>
      <c r="E1429" s="9">
        <v>27165</v>
      </c>
      <c r="F1429" s="9">
        <v>26357</v>
      </c>
      <c r="G1429" s="97">
        <v>24335</v>
      </c>
      <c r="H1429" s="98">
        <v>3.0655992715407754E-2</v>
      </c>
      <c r="I1429" s="98">
        <v>5.9684025746050251E-2</v>
      </c>
    </row>
    <row r="1430" spans="1:9" ht="12.75" customHeight="1" x14ac:dyDescent="0.2">
      <c r="A1430" s="6">
        <v>41481</v>
      </c>
      <c r="B1430" s="6">
        <v>41117</v>
      </c>
      <c r="C1430" s="6">
        <v>39661</v>
      </c>
      <c r="D1430" s="6" t="s">
        <v>7</v>
      </c>
      <c r="E1430" s="9">
        <v>28650</v>
      </c>
      <c r="F1430" s="9">
        <v>29066</v>
      </c>
      <c r="G1430" s="97">
        <v>24710</v>
      </c>
      <c r="H1430" s="98">
        <v>-1.4312254868230956E-2</v>
      </c>
      <c r="I1430" s="98">
        <v>7.7189156671805037E-2</v>
      </c>
    </row>
    <row r="1431" spans="1:9" ht="12.75" customHeight="1" x14ac:dyDescent="0.2">
      <c r="A1431" s="6">
        <v>41482</v>
      </c>
      <c r="B1431" s="6">
        <v>41118</v>
      </c>
      <c r="C1431" s="6">
        <v>39662</v>
      </c>
      <c r="D1431" s="6" t="s">
        <v>1</v>
      </c>
      <c r="E1431" s="9">
        <v>30219</v>
      </c>
      <c r="F1431" s="9">
        <v>29224</v>
      </c>
      <c r="G1431" s="97">
        <v>25531</v>
      </c>
      <c r="H1431" s="98">
        <v>3.4047358335614453E-2</v>
      </c>
      <c r="I1431" s="98">
        <v>7.1747765640516326E-2</v>
      </c>
    </row>
    <row r="1432" spans="1:9" ht="12.75" customHeight="1" x14ac:dyDescent="0.2">
      <c r="A1432" s="6">
        <v>41483</v>
      </c>
      <c r="B1432" s="6">
        <v>41119</v>
      </c>
      <c r="C1432" s="6">
        <v>39663</v>
      </c>
      <c r="D1432" s="6" t="s">
        <v>2</v>
      </c>
      <c r="E1432" s="9">
        <v>29058</v>
      </c>
      <c r="F1432" s="9">
        <v>28742.79894675998</v>
      </c>
      <c r="G1432" s="97">
        <v>25117</v>
      </c>
      <c r="H1432" s="98">
        <v>1.096626163039538E-2</v>
      </c>
      <c r="I1432" s="98">
        <v>7.9179974745599013E-2</v>
      </c>
    </row>
    <row r="1433" spans="1:9" ht="12.75" customHeight="1" x14ac:dyDescent="0.2">
      <c r="A1433" s="6">
        <v>41484</v>
      </c>
      <c r="B1433" s="6">
        <v>41120</v>
      </c>
      <c r="C1433" s="6">
        <v>39664</v>
      </c>
      <c r="D1433" s="6" t="s">
        <v>3</v>
      </c>
      <c r="E1433" s="9">
        <v>21125</v>
      </c>
      <c r="F1433" s="9">
        <v>27817</v>
      </c>
      <c r="G1433" s="97">
        <v>24252</v>
      </c>
      <c r="H1433" s="98">
        <v>-0.24057231189560346</v>
      </c>
      <c r="I1433" s="98">
        <v>-0.17477245204890812</v>
      </c>
    </row>
    <row r="1434" spans="1:9" ht="12.75" customHeight="1" x14ac:dyDescent="0.2">
      <c r="A1434" s="6">
        <v>41485</v>
      </c>
      <c r="B1434" s="6">
        <v>41121</v>
      </c>
      <c r="C1434" s="6">
        <v>39665</v>
      </c>
      <c r="D1434" s="6" t="s">
        <v>4</v>
      </c>
      <c r="E1434" s="9">
        <v>29798</v>
      </c>
      <c r="F1434" s="9">
        <v>28237</v>
      </c>
      <c r="G1434" s="97">
        <v>23688</v>
      </c>
      <c r="H1434" s="98">
        <v>5.5282076707865668E-2</v>
      </c>
      <c r="I1434" s="98">
        <v>0.18844972679775052</v>
      </c>
    </row>
    <row r="1435" spans="1:9" ht="12.75" customHeight="1" x14ac:dyDescent="0.2">
      <c r="A1435" s="6">
        <v>41486</v>
      </c>
      <c r="B1435" s="6">
        <v>41122</v>
      </c>
      <c r="C1435" s="6">
        <v>39666</v>
      </c>
      <c r="D1435" s="6" t="s">
        <v>5</v>
      </c>
      <c r="E1435" s="9">
        <v>30500</v>
      </c>
      <c r="F1435" s="9">
        <v>28844</v>
      </c>
      <c r="G1435" s="97">
        <v>24056</v>
      </c>
      <c r="H1435" s="98">
        <v>5.7412286784079836E-2</v>
      </c>
      <c r="I1435" s="98">
        <v>0.18926928175933866</v>
      </c>
    </row>
    <row r="1436" spans="1:9" ht="12.75" customHeight="1" x14ac:dyDescent="0.2">
      <c r="A1436" s="6">
        <v>41487</v>
      </c>
      <c r="B1436" s="6">
        <v>41123</v>
      </c>
      <c r="C1436" s="6">
        <v>39667</v>
      </c>
      <c r="D1436" s="6" t="s">
        <v>6</v>
      </c>
      <c r="E1436" s="9">
        <v>28998</v>
      </c>
      <c r="F1436" s="9">
        <v>29687</v>
      </c>
      <c r="G1436" s="97">
        <v>24245</v>
      </c>
      <c r="H1436" s="98">
        <v>-2.3208811937885265E-2</v>
      </c>
      <c r="I1436" s="98">
        <v>0.13481782960904787</v>
      </c>
    </row>
    <row r="1437" spans="1:9" ht="12.75" customHeight="1" x14ac:dyDescent="0.2">
      <c r="A1437" s="6">
        <v>41488</v>
      </c>
      <c r="B1437" s="6">
        <v>41124</v>
      </c>
      <c r="C1437" s="6">
        <v>39668</v>
      </c>
      <c r="D1437" s="6" t="s">
        <v>7</v>
      </c>
      <c r="E1437" s="9">
        <v>30659</v>
      </c>
      <c r="F1437" s="9">
        <v>29050</v>
      </c>
      <c r="G1437" s="97">
        <v>24132</v>
      </c>
      <c r="H1437" s="98">
        <v>5.5387263339070625E-2</v>
      </c>
      <c r="I1437" s="98">
        <v>0.19267875204232476</v>
      </c>
    </row>
    <row r="1438" spans="1:9" ht="12.75" customHeight="1" x14ac:dyDescent="0.2">
      <c r="A1438" s="6">
        <v>41489</v>
      </c>
      <c r="B1438" s="6">
        <v>41125</v>
      </c>
      <c r="C1438" s="6">
        <v>39669</v>
      </c>
      <c r="D1438" s="6" t="s">
        <v>1</v>
      </c>
      <c r="E1438" s="9">
        <v>30977</v>
      </c>
      <c r="F1438" s="9">
        <v>29517</v>
      </c>
      <c r="G1438" s="97">
        <v>25186</v>
      </c>
      <c r="H1438" s="98">
        <v>4.9463021309753774E-2</v>
      </c>
      <c r="I1438" s="98">
        <v>0.13431469478926372</v>
      </c>
    </row>
    <row r="1439" spans="1:9" ht="12.75" customHeight="1" x14ac:dyDescent="0.2">
      <c r="A1439" s="6">
        <v>41490</v>
      </c>
      <c r="B1439" s="6">
        <v>41126</v>
      </c>
      <c r="C1439" s="6">
        <v>39670</v>
      </c>
      <c r="D1439" s="6" t="s">
        <v>2</v>
      </c>
      <c r="E1439" s="9">
        <v>30114</v>
      </c>
      <c r="F1439" s="9">
        <v>28898</v>
      </c>
      <c r="G1439" s="97">
        <v>24557</v>
      </c>
      <c r="H1439" s="98">
        <v>4.2079036611530229E-2</v>
      </c>
      <c r="I1439" s="98">
        <v>0.16666666666666674</v>
      </c>
    </row>
    <row r="1440" spans="1:9" ht="12.75" customHeight="1" x14ac:dyDescent="0.2">
      <c r="A1440" s="6">
        <v>41491</v>
      </c>
      <c r="B1440" s="6">
        <v>41127</v>
      </c>
      <c r="C1440" s="6">
        <v>39671</v>
      </c>
      <c r="D1440" s="6" t="s">
        <v>3</v>
      </c>
      <c r="E1440" s="9">
        <v>27867</v>
      </c>
      <c r="F1440" s="9">
        <v>28238</v>
      </c>
      <c r="G1440" s="97">
        <v>23161</v>
      </c>
      <c r="H1440" s="98">
        <v>-1.313832424392658E-2</v>
      </c>
      <c r="I1440" s="98">
        <v>0.10592110484959116</v>
      </c>
    </row>
    <row r="1441" spans="1:9" ht="12.75" customHeight="1" x14ac:dyDescent="0.2">
      <c r="A1441" s="6">
        <v>41492</v>
      </c>
      <c r="B1441" s="6">
        <v>41128</v>
      </c>
      <c r="C1441" s="6">
        <v>39672</v>
      </c>
      <c r="D1441" s="6" t="s">
        <v>4</v>
      </c>
      <c r="E1441" s="9">
        <v>28554</v>
      </c>
      <c r="F1441" s="9">
        <v>27180</v>
      </c>
      <c r="G1441" s="97">
        <v>22716</v>
      </c>
      <c r="H1441" s="98">
        <v>5.0551876379691052E-2</v>
      </c>
      <c r="I1441" s="98">
        <v>0.1071733229934082</v>
      </c>
    </row>
    <row r="1442" spans="1:9" ht="12.75" customHeight="1" x14ac:dyDescent="0.2">
      <c r="A1442" s="6">
        <v>41493</v>
      </c>
      <c r="B1442" s="6">
        <v>41129</v>
      </c>
      <c r="C1442" s="6">
        <v>39673</v>
      </c>
      <c r="D1442" s="6" t="s">
        <v>5</v>
      </c>
      <c r="E1442" s="9">
        <v>28562</v>
      </c>
      <c r="F1442" s="9">
        <v>27839</v>
      </c>
      <c r="G1442" s="97">
        <v>22459</v>
      </c>
      <c r="H1442" s="98">
        <v>2.5970760443981389E-2</v>
      </c>
      <c r="I1442" s="98">
        <v>0.14293717486994795</v>
      </c>
    </row>
    <row r="1443" spans="1:9" ht="12.75" customHeight="1" x14ac:dyDescent="0.2">
      <c r="A1443" s="6">
        <v>41494</v>
      </c>
      <c r="B1443" s="6">
        <v>41130</v>
      </c>
      <c r="C1443" s="6">
        <v>39674</v>
      </c>
      <c r="D1443" s="6" t="s">
        <v>6</v>
      </c>
      <c r="E1443" s="9">
        <v>28336</v>
      </c>
      <c r="F1443" s="9">
        <v>27701</v>
      </c>
      <c r="G1443" s="97">
        <v>23278</v>
      </c>
      <c r="H1443" s="98">
        <v>2.292336016750296E-2</v>
      </c>
      <c r="I1443" s="98">
        <v>9.6127809369076722E-2</v>
      </c>
    </row>
    <row r="1444" spans="1:9" ht="12.75" customHeight="1" x14ac:dyDescent="0.2">
      <c r="A1444" s="6">
        <v>41495</v>
      </c>
      <c r="B1444" s="6">
        <v>41131</v>
      </c>
      <c r="C1444" s="6">
        <v>39675</v>
      </c>
      <c r="D1444" s="6" t="s">
        <v>7</v>
      </c>
      <c r="E1444" s="9">
        <v>29108</v>
      </c>
      <c r="F1444" s="9">
        <v>25714</v>
      </c>
      <c r="G1444" s="97">
        <v>23850</v>
      </c>
      <c r="H1444" s="98">
        <v>0.13199035544839388</v>
      </c>
      <c r="I1444" s="98">
        <v>0.11571926865728854</v>
      </c>
    </row>
    <row r="1445" spans="1:9" ht="12.75" customHeight="1" x14ac:dyDescent="0.2">
      <c r="A1445" s="6">
        <v>41496</v>
      </c>
      <c r="B1445" s="6">
        <v>41132</v>
      </c>
      <c r="C1445" s="6">
        <v>39676</v>
      </c>
      <c r="D1445" s="6" t="s">
        <v>1</v>
      </c>
      <c r="E1445" s="9">
        <v>29297</v>
      </c>
      <c r="F1445" s="9">
        <v>29534</v>
      </c>
      <c r="G1445" s="97">
        <v>25040</v>
      </c>
      <c r="H1445" s="98">
        <v>-8.0246495564434417E-3</v>
      </c>
      <c r="I1445" s="98">
        <v>5.6890331890331991E-2</v>
      </c>
    </row>
    <row r="1446" spans="1:9" ht="12.75" customHeight="1" x14ac:dyDescent="0.2">
      <c r="A1446" s="6">
        <v>41497</v>
      </c>
      <c r="B1446" s="6">
        <v>41133</v>
      </c>
      <c r="C1446" s="6">
        <v>39677</v>
      </c>
      <c r="D1446" s="6" t="s">
        <v>2</v>
      </c>
      <c r="E1446" s="9">
        <v>28629</v>
      </c>
      <c r="F1446" s="9">
        <v>28499</v>
      </c>
      <c r="G1446" s="97">
        <v>22632</v>
      </c>
      <c r="H1446" s="98">
        <v>4.561563563633797E-3</v>
      </c>
      <c r="I1446" s="98">
        <v>0.10323699421965316</v>
      </c>
    </row>
    <row r="1447" spans="1:9" ht="12.75" customHeight="1" x14ac:dyDescent="0.2">
      <c r="A1447" s="6">
        <v>41498</v>
      </c>
      <c r="B1447" s="6">
        <v>41134</v>
      </c>
      <c r="C1447" s="6">
        <v>39678</v>
      </c>
      <c r="D1447" s="6" t="s">
        <v>3</v>
      </c>
      <c r="E1447" s="9">
        <v>29317</v>
      </c>
      <c r="F1447" s="9">
        <v>28341</v>
      </c>
      <c r="G1447" s="97">
        <v>21867</v>
      </c>
      <c r="H1447" s="98">
        <v>3.4437740376133563E-2</v>
      </c>
      <c r="I1447" s="98">
        <v>0.18634671414697324</v>
      </c>
    </row>
    <row r="1448" spans="1:9" ht="12.75" customHeight="1" x14ac:dyDescent="0.2">
      <c r="A1448" s="6">
        <v>41499</v>
      </c>
      <c r="B1448" s="6">
        <v>41135</v>
      </c>
      <c r="C1448" s="6">
        <v>39679</v>
      </c>
      <c r="D1448" s="6" t="s">
        <v>4</v>
      </c>
      <c r="E1448" s="9">
        <v>27155</v>
      </c>
      <c r="F1448" s="9">
        <v>27411</v>
      </c>
      <c r="G1448" s="97">
        <v>21232</v>
      </c>
      <c r="H1448" s="98">
        <v>-9.3393163328591156E-3</v>
      </c>
      <c r="I1448" s="98">
        <v>0.11341178400098406</v>
      </c>
    </row>
    <row r="1449" spans="1:9" ht="12.75" customHeight="1" x14ac:dyDescent="0.2">
      <c r="A1449" s="6">
        <v>41500</v>
      </c>
      <c r="B1449" s="6">
        <v>41136</v>
      </c>
      <c r="C1449" s="6">
        <v>39680</v>
      </c>
      <c r="D1449" s="6" t="s">
        <v>5</v>
      </c>
      <c r="E1449" s="9">
        <v>27460</v>
      </c>
      <c r="F1449" s="9">
        <v>27597</v>
      </c>
      <c r="G1449" s="97">
        <v>21541</v>
      </c>
      <c r="H1449" s="98">
        <v>-4.9643077146066528E-3</v>
      </c>
      <c r="I1449" s="98">
        <v>0.18992936690211026</v>
      </c>
    </row>
    <row r="1450" spans="1:9" ht="12.75" customHeight="1" x14ac:dyDescent="0.2">
      <c r="A1450" s="6">
        <v>41501</v>
      </c>
      <c r="B1450" s="6">
        <v>41137</v>
      </c>
      <c r="C1450" s="6">
        <v>39681</v>
      </c>
      <c r="D1450" s="6" t="s">
        <v>6</v>
      </c>
      <c r="E1450" s="9">
        <v>27758</v>
      </c>
      <c r="F1450" s="9">
        <v>27101</v>
      </c>
      <c r="G1450" s="97">
        <v>22120</v>
      </c>
      <c r="H1450" s="98">
        <v>2.4242647872772194E-2</v>
      </c>
      <c r="I1450" s="98">
        <v>0.17848348475842735</v>
      </c>
    </row>
    <row r="1451" spans="1:9" ht="12.75" customHeight="1" x14ac:dyDescent="0.2">
      <c r="A1451" s="6">
        <v>41502</v>
      </c>
      <c r="B1451" s="6">
        <v>41138</v>
      </c>
      <c r="C1451" s="6">
        <v>39682</v>
      </c>
      <c r="D1451" s="6" t="s">
        <v>7</v>
      </c>
      <c r="E1451" s="9">
        <v>28325</v>
      </c>
      <c r="F1451" s="9">
        <v>27988</v>
      </c>
      <c r="G1451" s="97">
        <v>22651</v>
      </c>
      <c r="H1451" s="98">
        <v>1.2040874660568912E-2</v>
      </c>
      <c r="I1451" s="98">
        <v>0.2168141592920354</v>
      </c>
    </row>
    <row r="1452" spans="1:9" ht="12.75" customHeight="1" x14ac:dyDescent="0.2">
      <c r="A1452" s="6">
        <v>41503</v>
      </c>
      <c r="B1452" s="6">
        <v>41139</v>
      </c>
      <c r="C1452" s="6">
        <v>39683</v>
      </c>
      <c r="D1452" s="6" t="s">
        <v>1</v>
      </c>
      <c r="E1452" s="9">
        <v>28783</v>
      </c>
      <c r="F1452" s="9">
        <v>28599</v>
      </c>
      <c r="G1452" s="97">
        <v>23242</v>
      </c>
      <c r="H1452" s="98">
        <v>6.4337913913072864E-3</v>
      </c>
      <c r="I1452" s="98">
        <v>0.13406665990080202</v>
      </c>
    </row>
    <row r="1453" spans="1:9" ht="12.75" customHeight="1" x14ac:dyDescent="0.2">
      <c r="A1453" s="6">
        <v>41504</v>
      </c>
      <c r="B1453" s="6">
        <v>41140</v>
      </c>
      <c r="C1453" s="6">
        <v>39684</v>
      </c>
      <c r="D1453" s="6" t="s">
        <v>2</v>
      </c>
      <c r="E1453" s="9">
        <v>27830</v>
      </c>
      <c r="F1453" s="9">
        <v>26939</v>
      </c>
      <c r="G1453" s="97">
        <v>23084</v>
      </c>
      <c r="H1453" s="98">
        <v>3.307472437729686E-2</v>
      </c>
      <c r="I1453" s="98">
        <v>0.16394813885403603</v>
      </c>
    </row>
    <row r="1454" spans="1:9" ht="12.75" customHeight="1" x14ac:dyDescent="0.2">
      <c r="A1454" s="6">
        <v>41505</v>
      </c>
      <c r="B1454" s="6">
        <v>41141</v>
      </c>
      <c r="C1454" s="6">
        <v>39685</v>
      </c>
      <c r="D1454" s="6" t="s">
        <v>3</v>
      </c>
      <c r="E1454" s="9">
        <v>26723</v>
      </c>
      <c r="F1454" s="9">
        <v>25767</v>
      </c>
      <c r="G1454" s="97">
        <v>20686</v>
      </c>
      <c r="H1454" s="98">
        <v>3.7101719253308518E-2</v>
      </c>
      <c r="I1454" s="98">
        <v>0.17077765607886097</v>
      </c>
    </row>
    <row r="1455" spans="1:9" ht="12.75" customHeight="1" x14ac:dyDescent="0.2">
      <c r="A1455" s="6">
        <v>41506</v>
      </c>
      <c r="B1455" s="6">
        <v>41142</v>
      </c>
      <c r="C1455" s="6">
        <v>39686</v>
      </c>
      <c r="D1455" s="6" t="s">
        <v>4</v>
      </c>
      <c r="E1455" s="9">
        <v>23011</v>
      </c>
      <c r="F1455" s="9">
        <v>23816</v>
      </c>
      <c r="G1455" s="97">
        <v>17787</v>
      </c>
      <c r="H1455" s="98">
        <v>-3.380080618071879E-2</v>
      </c>
      <c r="I1455" s="98">
        <v>7.5833372294169976E-2</v>
      </c>
    </row>
    <row r="1456" spans="1:9" ht="12.75" customHeight="1" x14ac:dyDescent="0.2">
      <c r="A1456" s="6">
        <v>41507</v>
      </c>
      <c r="B1456" s="6">
        <v>41143</v>
      </c>
      <c r="C1456" s="6">
        <v>39687</v>
      </c>
      <c r="D1456" s="6" t="s">
        <v>5</v>
      </c>
      <c r="E1456" s="9">
        <v>24426</v>
      </c>
      <c r="F1456" s="9">
        <v>24505</v>
      </c>
      <c r="G1456" s="97">
        <v>17583</v>
      </c>
      <c r="H1456" s="98">
        <v>-3.2238318710466896E-3</v>
      </c>
      <c r="I1456" s="98">
        <v>0.19882208588957062</v>
      </c>
    </row>
    <row r="1457" spans="1:9" ht="12.75" customHeight="1" x14ac:dyDescent="0.2">
      <c r="A1457" s="6">
        <v>41508</v>
      </c>
      <c r="B1457" s="6">
        <v>41144</v>
      </c>
      <c r="C1457" s="6">
        <v>39688</v>
      </c>
      <c r="D1457" s="6" t="s">
        <v>6</v>
      </c>
      <c r="E1457" s="9">
        <v>23735</v>
      </c>
      <c r="F1457" s="9">
        <v>24270</v>
      </c>
      <c r="G1457" s="97">
        <v>18383</v>
      </c>
      <c r="H1457" s="98">
        <v>-2.2043675319324274E-2</v>
      </c>
      <c r="I1457" s="98">
        <v>8.4483231289408822E-2</v>
      </c>
    </row>
    <row r="1458" spans="1:9" ht="12.75" customHeight="1" x14ac:dyDescent="0.2">
      <c r="A1458" s="6">
        <v>41509</v>
      </c>
      <c r="B1458" s="6">
        <v>41145</v>
      </c>
      <c r="C1458" s="6">
        <v>39689</v>
      </c>
      <c r="D1458" s="6" t="s">
        <v>7</v>
      </c>
      <c r="E1458" s="9">
        <v>26250</v>
      </c>
      <c r="F1458" s="9">
        <v>24936</v>
      </c>
      <c r="G1458" s="97">
        <v>19801</v>
      </c>
      <c r="H1458" s="98">
        <v>5.2694898941289647E-2</v>
      </c>
      <c r="I1458" s="98">
        <v>0.21516526247569678</v>
      </c>
    </row>
    <row r="1459" spans="1:9" ht="12.75" customHeight="1" x14ac:dyDescent="0.2">
      <c r="A1459" s="6">
        <v>41510</v>
      </c>
      <c r="B1459" s="6">
        <v>41146</v>
      </c>
      <c r="C1459" s="6">
        <v>39690</v>
      </c>
      <c r="D1459" s="6" t="s">
        <v>1</v>
      </c>
      <c r="E1459" s="9">
        <v>26066</v>
      </c>
      <c r="F1459" s="9">
        <v>25737</v>
      </c>
      <c r="G1459" s="97">
        <v>21104</v>
      </c>
      <c r="H1459" s="98">
        <v>1.2783152659595176E-2</v>
      </c>
      <c r="I1459" s="98">
        <v>0.14929453262786585</v>
      </c>
    </row>
    <row r="1460" spans="1:9" ht="12.75" customHeight="1" x14ac:dyDescent="0.2">
      <c r="A1460" s="6">
        <v>41511</v>
      </c>
      <c r="B1460" s="6">
        <v>41147</v>
      </c>
      <c r="C1460" s="6">
        <v>39691</v>
      </c>
      <c r="D1460" s="6" t="s">
        <v>2</v>
      </c>
      <c r="E1460" s="9">
        <v>24453</v>
      </c>
      <c r="F1460" s="9">
        <v>24296</v>
      </c>
      <c r="G1460" s="97">
        <v>18776</v>
      </c>
      <c r="H1460" s="98">
        <v>6.4619690484031267E-3</v>
      </c>
      <c r="I1460" s="98">
        <v>0.17477780446793179</v>
      </c>
    </row>
    <row r="1461" spans="1:9" ht="12.75" customHeight="1" x14ac:dyDescent="0.2">
      <c r="A1461" s="6">
        <v>41512</v>
      </c>
      <c r="B1461" s="6">
        <v>41148</v>
      </c>
      <c r="C1461" s="6">
        <v>39692</v>
      </c>
      <c r="D1461" s="6" t="s">
        <v>3</v>
      </c>
      <c r="E1461" s="9">
        <v>22924</v>
      </c>
      <c r="F1461" s="9">
        <v>22968</v>
      </c>
      <c r="G1461" s="97">
        <v>17578</v>
      </c>
      <c r="H1461" s="98">
        <v>-1.9157088122605526E-3</v>
      </c>
      <c r="I1461" s="98">
        <v>0.18654244306418222</v>
      </c>
    </row>
    <row r="1462" spans="1:9" ht="12.75" customHeight="1" x14ac:dyDescent="0.2">
      <c r="A1462" s="6">
        <v>41513</v>
      </c>
      <c r="B1462" s="6">
        <v>41149</v>
      </c>
      <c r="C1462" s="6">
        <v>39693</v>
      </c>
      <c r="D1462" s="6" t="s">
        <v>4</v>
      </c>
      <c r="E1462" s="9">
        <v>21003</v>
      </c>
      <c r="F1462" s="9">
        <v>19686</v>
      </c>
      <c r="G1462" s="97">
        <v>17055</v>
      </c>
      <c r="H1462" s="98">
        <v>6.6900335263639032E-2</v>
      </c>
      <c r="I1462" s="98">
        <v>0.13671050495210268</v>
      </c>
    </row>
    <row r="1463" spans="1:9" ht="12.75" customHeight="1" x14ac:dyDescent="0.2">
      <c r="A1463" s="6">
        <v>41514</v>
      </c>
      <c r="B1463" s="6">
        <v>41150</v>
      </c>
      <c r="C1463" s="6">
        <v>39694</v>
      </c>
      <c r="D1463" s="6" t="s">
        <v>5</v>
      </c>
      <c r="E1463" s="9">
        <v>21967</v>
      </c>
      <c r="F1463" s="9">
        <v>21250</v>
      </c>
      <c r="G1463" s="97">
        <v>18208</v>
      </c>
      <c r="H1463" s="98">
        <v>3.3741176470588163E-2</v>
      </c>
      <c r="I1463" s="98">
        <v>9.0823319098222166E-2</v>
      </c>
    </row>
    <row r="1464" spans="1:9" ht="12.75" customHeight="1" x14ac:dyDescent="0.2">
      <c r="A1464" s="6">
        <v>41515</v>
      </c>
      <c r="B1464" s="6">
        <v>41151</v>
      </c>
      <c r="C1464" s="6">
        <v>39695</v>
      </c>
      <c r="D1464" s="6" t="s">
        <v>6</v>
      </c>
      <c r="E1464" s="9">
        <v>22369</v>
      </c>
      <c r="F1464" s="9">
        <v>22954</v>
      </c>
      <c r="G1464" s="97">
        <v>19658</v>
      </c>
      <c r="H1464" s="98">
        <v>-2.5485754116929549E-2</v>
      </c>
      <c r="I1464" s="98">
        <v>-1.3625540171090966E-2</v>
      </c>
    </row>
    <row r="1465" spans="1:9" ht="12.75" customHeight="1" x14ac:dyDescent="0.2">
      <c r="A1465" s="6">
        <v>41516</v>
      </c>
      <c r="B1465" s="6">
        <v>41152</v>
      </c>
      <c r="C1465" s="6">
        <v>39696</v>
      </c>
      <c r="D1465" s="6" t="s">
        <v>7</v>
      </c>
      <c r="E1465" s="9">
        <v>25360</v>
      </c>
      <c r="F1465" s="9">
        <v>25031</v>
      </c>
      <c r="G1465" s="97">
        <v>20293</v>
      </c>
      <c r="H1465" s="98">
        <v>1.3143701809755992E-2</v>
      </c>
      <c r="I1465" s="98">
        <v>0.10251282497174152</v>
      </c>
    </row>
    <row r="1466" spans="1:9" ht="12.75" customHeight="1" x14ac:dyDescent="0.2">
      <c r="A1466" s="6">
        <v>41517</v>
      </c>
      <c r="B1466" s="6">
        <v>41153</v>
      </c>
      <c r="C1466" s="6">
        <v>39697</v>
      </c>
      <c r="D1466" s="6" t="s">
        <v>1</v>
      </c>
      <c r="E1466" s="9">
        <v>25998</v>
      </c>
      <c r="F1466" s="9">
        <v>24716</v>
      </c>
      <c r="G1466" s="97">
        <v>21208</v>
      </c>
      <c r="H1466" s="98">
        <v>5.1869234503965078E-2</v>
      </c>
      <c r="I1466" s="98">
        <v>8.7372955790706364E-2</v>
      </c>
    </row>
    <row r="1467" spans="1:9" ht="12.75" customHeight="1" x14ac:dyDescent="0.2">
      <c r="A1467" s="6">
        <v>41518</v>
      </c>
      <c r="B1467" s="6">
        <v>41154</v>
      </c>
      <c r="C1467" s="6">
        <v>39698</v>
      </c>
      <c r="D1467" s="6" t="s">
        <v>2</v>
      </c>
      <c r="E1467" s="9">
        <v>23290</v>
      </c>
      <c r="F1467" s="9">
        <v>22172</v>
      </c>
      <c r="G1467" s="97">
        <v>18449</v>
      </c>
      <c r="H1467" s="98">
        <v>5.0423958145408676E-2</v>
      </c>
      <c r="I1467" s="98">
        <v>0.11036948748510134</v>
      </c>
    </row>
    <row r="1468" spans="1:9" ht="12.75" customHeight="1" x14ac:dyDescent="0.2">
      <c r="A1468" s="6">
        <v>41519</v>
      </c>
      <c r="B1468" s="6">
        <v>41155</v>
      </c>
      <c r="C1468" s="6">
        <v>39699</v>
      </c>
      <c r="D1468" s="6" t="s">
        <v>3</v>
      </c>
      <c r="E1468" s="9">
        <v>22669</v>
      </c>
      <c r="F1468" s="9">
        <v>22019</v>
      </c>
      <c r="G1468" s="97">
        <v>17883</v>
      </c>
      <c r="H1468" s="98">
        <v>2.9519960034515735E-2</v>
      </c>
      <c r="I1468" s="98">
        <v>6.9191585699462266E-2</v>
      </c>
    </row>
    <row r="1469" spans="1:9" ht="12.75" customHeight="1" x14ac:dyDescent="0.2">
      <c r="A1469" s="6">
        <v>41520</v>
      </c>
      <c r="B1469" s="6">
        <v>41156</v>
      </c>
      <c r="C1469" s="6">
        <v>39700</v>
      </c>
      <c r="D1469" s="6" t="s">
        <v>4</v>
      </c>
      <c r="E1469" s="9">
        <v>21674</v>
      </c>
      <c r="F1469" s="9">
        <v>21126</v>
      </c>
      <c r="G1469" s="97">
        <v>16621</v>
      </c>
      <c r="H1469" s="98">
        <v>2.5939600492284498E-2</v>
      </c>
      <c r="I1469" s="98">
        <v>4.5235339506172867E-2</v>
      </c>
    </row>
    <row r="1470" spans="1:9" ht="12.75" customHeight="1" x14ac:dyDescent="0.2">
      <c r="A1470" s="6">
        <v>41521</v>
      </c>
      <c r="B1470" s="6">
        <v>41157</v>
      </c>
      <c r="C1470" s="6">
        <v>39701</v>
      </c>
      <c r="D1470" s="6" t="s">
        <v>5</v>
      </c>
      <c r="E1470" s="9">
        <v>20230</v>
      </c>
      <c r="F1470" s="9">
        <v>20880</v>
      </c>
      <c r="G1470" s="97">
        <v>17016</v>
      </c>
      <c r="H1470" s="98">
        <v>-3.1130268199233702E-2</v>
      </c>
      <c r="I1470" s="98">
        <v>2.7477271572959427E-2</v>
      </c>
    </row>
    <row r="1471" spans="1:9" ht="12.75" customHeight="1" x14ac:dyDescent="0.2">
      <c r="A1471" s="6">
        <v>41522</v>
      </c>
      <c r="B1471" s="6">
        <v>41158</v>
      </c>
      <c r="C1471" s="6">
        <v>39702</v>
      </c>
      <c r="D1471" s="6" t="s">
        <v>6</v>
      </c>
      <c r="E1471" s="9">
        <v>20863</v>
      </c>
      <c r="F1471" s="9">
        <v>22271</v>
      </c>
      <c r="G1471" s="97">
        <v>18413</v>
      </c>
      <c r="H1471" s="98">
        <v>-6.3221229401463797E-2</v>
      </c>
      <c r="I1471" s="98">
        <v>-4.556475593577014E-2</v>
      </c>
    </row>
    <row r="1472" spans="1:9" ht="12.75" customHeight="1" x14ac:dyDescent="0.2">
      <c r="A1472" s="6">
        <v>41523</v>
      </c>
      <c r="B1472" s="6">
        <v>41159</v>
      </c>
      <c r="C1472" s="6">
        <v>39703</v>
      </c>
      <c r="D1472" s="6" t="s">
        <v>7</v>
      </c>
      <c r="E1472" s="9">
        <v>21380</v>
      </c>
      <c r="F1472" s="9">
        <v>22439</v>
      </c>
      <c r="G1472" s="97">
        <v>19041</v>
      </c>
      <c r="H1472" s="98">
        <v>-4.7194616515887522E-2</v>
      </c>
      <c r="I1472" s="98">
        <v>-1.1679514132212354E-3</v>
      </c>
    </row>
    <row r="1473" spans="1:9" ht="12.75" customHeight="1" x14ac:dyDescent="0.2">
      <c r="A1473" s="6">
        <v>41524</v>
      </c>
      <c r="B1473" s="6">
        <v>41160</v>
      </c>
      <c r="C1473" s="6">
        <v>39704</v>
      </c>
      <c r="D1473" s="6" t="s">
        <v>1</v>
      </c>
      <c r="E1473" s="9">
        <v>23003</v>
      </c>
      <c r="F1473" s="9">
        <v>23130.092961847571</v>
      </c>
      <c r="G1473" s="97">
        <v>20167</v>
      </c>
      <c r="H1473" s="98">
        <v>-5.494701731515228E-3</v>
      </c>
      <c r="I1473" s="98">
        <v>3.7573297248534088E-2</v>
      </c>
    </row>
    <row r="1474" spans="1:9" ht="12.75" customHeight="1" x14ac:dyDescent="0.2">
      <c r="A1474" s="6">
        <v>41525</v>
      </c>
      <c r="B1474" s="6">
        <v>41161</v>
      </c>
      <c r="C1474" s="6">
        <v>39705</v>
      </c>
      <c r="D1474" s="6" t="s">
        <v>2</v>
      </c>
      <c r="E1474" s="9">
        <v>22662</v>
      </c>
      <c r="F1474" s="9">
        <v>23538</v>
      </c>
      <c r="G1474" s="97">
        <v>18687</v>
      </c>
      <c r="H1474" s="98">
        <v>-3.7216416008157061E-2</v>
      </c>
      <c r="I1474" s="98">
        <v>7.5812959886066844E-2</v>
      </c>
    </row>
    <row r="1475" spans="1:9" ht="12.75" customHeight="1" x14ac:dyDescent="0.2">
      <c r="A1475" s="6">
        <v>41526</v>
      </c>
      <c r="B1475" s="6">
        <v>41162</v>
      </c>
      <c r="C1475" s="6">
        <v>39706</v>
      </c>
      <c r="D1475" s="6" t="s">
        <v>3</v>
      </c>
      <c r="E1475" s="9">
        <v>22086</v>
      </c>
      <c r="F1475" s="9">
        <v>22492</v>
      </c>
      <c r="G1475" s="97">
        <v>18439</v>
      </c>
      <c r="H1475" s="98">
        <v>-1.8050862528899203E-2</v>
      </c>
      <c r="I1475" s="98">
        <v>6.4642082429501091E-2</v>
      </c>
    </row>
    <row r="1476" spans="1:9" ht="12.75" customHeight="1" x14ac:dyDescent="0.2">
      <c r="A1476" s="6">
        <v>41527</v>
      </c>
      <c r="B1476" s="6">
        <v>41163</v>
      </c>
      <c r="C1476" s="6">
        <v>39707</v>
      </c>
      <c r="D1476" s="6" t="s">
        <v>4</v>
      </c>
      <c r="E1476" s="9">
        <v>21090</v>
      </c>
      <c r="F1476" s="9">
        <v>20433.788147790558</v>
      </c>
      <c r="G1476" s="97">
        <v>16696</v>
      </c>
      <c r="H1476" s="98">
        <v>3.2114057729447421E-2</v>
      </c>
      <c r="I1476" s="98">
        <v>7.4211786278205016E-2</v>
      </c>
    </row>
    <row r="1477" spans="1:9" ht="12.75" customHeight="1" x14ac:dyDescent="0.2">
      <c r="A1477" s="6">
        <v>41528</v>
      </c>
      <c r="B1477" s="6">
        <v>41164</v>
      </c>
      <c r="C1477" s="6">
        <v>39708</v>
      </c>
      <c r="D1477" s="6" t="s">
        <v>5</v>
      </c>
      <c r="E1477" s="9">
        <v>20074</v>
      </c>
      <c r="F1477" s="9">
        <v>21126</v>
      </c>
      <c r="G1477" s="97">
        <v>17602</v>
      </c>
      <c r="H1477" s="98">
        <v>-4.9796459339202848E-2</v>
      </c>
      <c r="I1477" s="98">
        <v>5.8122056318268278E-3</v>
      </c>
    </row>
    <row r="1478" spans="1:9" ht="12.75" customHeight="1" x14ac:dyDescent="0.2">
      <c r="A1478" s="6">
        <v>41529</v>
      </c>
      <c r="B1478" s="6">
        <v>41165</v>
      </c>
      <c r="C1478" s="6">
        <v>39709</v>
      </c>
      <c r="D1478" s="6" t="s">
        <v>6</v>
      </c>
      <c r="E1478" s="9">
        <v>22520</v>
      </c>
      <c r="F1478" s="9">
        <v>22792</v>
      </c>
      <c r="G1478" s="97">
        <v>19440</v>
      </c>
      <c r="H1478" s="98">
        <v>-1.193401193401189E-2</v>
      </c>
      <c r="I1478" s="98">
        <v>1.0091948867459122E-2</v>
      </c>
    </row>
    <row r="1479" spans="1:9" ht="12.75" customHeight="1" x14ac:dyDescent="0.2">
      <c r="A1479" s="6">
        <v>41530</v>
      </c>
      <c r="B1479" s="6">
        <v>41166</v>
      </c>
      <c r="C1479" s="6">
        <v>39710</v>
      </c>
      <c r="D1479" s="6" t="s">
        <v>7</v>
      </c>
      <c r="E1479" s="9">
        <v>23377</v>
      </c>
      <c r="F1479" s="9">
        <v>24735</v>
      </c>
      <c r="G1479" s="97">
        <v>21871</v>
      </c>
      <c r="H1479" s="98">
        <v>-5.4901960784313752E-2</v>
      </c>
      <c r="I1479" s="98">
        <v>4.3709259755335239E-2</v>
      </c>
    </row>
    <row r="1480" spans="1:9" ht="12.75" customHeight="1" x14ac:dyDescent="0.2">
      <c r="A1480" s="6">
        <v>41531</v>
      </c>
      <c r="B1480" s="6">
        <v>41167</v>
      </c>
      <c r="C1480" s="6">
        <v>39711</v>
      </c>
      <c r="D1480" s="6" t="s">
        <v>1</v>
      </c>
      <c r="E1480" s="9">
        <v>26133</v>
      </c>
      <c r="F1480" s="9">
        <v>24728</v>
      </c>
      <c r="G1480" s="97">
        <v>21719</v>
      </c>
      <c r="H1480" s="98">
        <v>5.6818181818181879E-2</v>
      </c>
      <c r="I1480" s="98">
        <v>0.12259976803127293</v>
      </c>
    </row>
    <row r="1481" spans="1:9" ht="12.75" customHeight="1" x14ac:dyDescent="0.2">
      <c r="A1481" s="6">
        <v>41532</v>
      </c>
      <c r="B1481" s="6">
        <v>41168</v>
      </c>
      <c r="C1481" s="6">
        <v>39712</v>
      </c>
      <c r="D1481" s="6" t="s">
        <v>2</v>
      </c>
      <c r="E1481" s="9">
        <v>23687</v>
      </c>
      <c r="F1481" s="9">
        <v>23564</v>
      </c>
      <c r="G1481" s="97">
        <v>19651</v>
      </c>
      <c r="H1481" s="98">
        <v>5.2198268545238236E-3</v>
      </c>
      <c r="I1481" s="98">
        <v>1.4649817948168664E-2</v>
      </c>
    </row>
    <row r="1482" spans="1:9" ht="12.75" customHeight="1" x14ac:dyDescent="0.2">
      <c r="A1482" s="6">
        <v>41533</v>
      </c>
      <c r="B1482" s="6">
        <v>41169</v>
      </c>
      <c r="C1482" s="6">
        <v>39713</v>
      </c>
      <c r="D1482" s="6" t="s">
        <v>3</v>
      </c>
      <c r="E1482" s="9">
        <v>22802</v>
      </c>
      <c r="F1482" s="9">
        <v>21766</v>
      </c>
      <c r="G1482" s="97">
        <v>19373</v>
      </c>
      <c r="H1482" s="98">
        <v>4.7597169898005998E-2</v>
      </c>
      <c r="I1482" s="98">
        <v>7.6734192756292119E-2</v>
      </c>
    </row>
    <row r="1483" spans="1:9" ht="12.75" customHeight="1" x14ac:dyDescent="0.2">
      <c r="A1483" s="6">
        <v>41534</v>
      </c>
      <c r="B1483" s="6">
        <v>41170</v>
      </c>
      <c r="C1483" s="6">
        <v>39714</v>
      </c>
      <c r="D1483" s="6" t="s">
        <v>4</v>
      </c>
      <c r="E1483" s="9">
        <v>21058</v>
      </c>
      <c r="F1483" s="9">
        <v>20343</v>
      </c>
      <c r="G1483" s="97">
        <v>16645</v>
      </c>
      <c r="H1483" s="98">
        <v>3.5147225089711354E-2</v>
      </c>
      <c r="I1483" s="98">
        <v>6.4610717896865566E-2</v>
      </c>
    </row>
    <row r="1484" spans="1:9" ht="12.75" customHeight="1" x14ac:dyDescent="0.2">
      <c r="A1484" s="6">
        <v>41535</v>
      </c>
      <c r="B1484" s="6">
        <v>41171</v>
      </c>
      <c r="C1484" s="6">
        <v>39715</v>
      </c>
      <c r="D1484" s="6" t="s">
        <v>5</v>
      </c>
      <c r="E1484" s="9">
        <v>21310</v>
      </c>
      <c r="F1484" s="9">
        <v>21027</v>
      </c>
      <c r="G1484" s="97">
        <v>17327</v>
      </c>
      <c r="H1484" s="98">
        <v>1.3458886193941089E-2</v>
      </c>
      <c r="I1484" s="98">
        <v>0.15752308527973935</v>
      </c>
    </row>
    <row r="1485" spans="1:9" ht="12.75" customHeight="1" x14ac:dyDescent="0.2">
      <c r="A1485" s="6">
        <v>41536</v>
      </c>
      <c r="B1485" s="6">
        <v>41172</v>
      </c>
      <c r="C1485" s="6">
        <v>39716</v>
      </c>
      <c r="D1485" s="6" t="s">
        <v>6</v>
      </c>
      <c r="E1485" s="9">
        <v>22681</v>
      </c>
      <c r="F1485" s="9">
        <v>22525</v>
      </c>
      <c r="G1485" s="97">
        <v>19092</v>
      </c>
      <c r="H1485" s="98">
        <v>6.9256381798001865E-3</v>
      </c>
      <c r="I1485" s="98">
        <v>1.855205618622735E-3</v>
      </c>
    </row>
    <row r="1486" spans="1:9" ht="12.75" customHeight="1" x14ac:dyDescent="0.2">
      <c r="A1486" s="6">
        <v>41537</v>
      </c>
      <c r="B1486" s="6">
        <v>41173</v>
      </c>
      <c r="C1486" s="6">
        <v>39717</v>
      </c>
      <c r="D1486" s="6" t="s">
        <v>7</v>
      </c>
      <c r="E1486" s="9">
        <v>23070</v>
      </c>
      <c r="F1486" s="9">
        <v>23127</v>
      </c>
      <c r="G1486" s="97">
        <v>20052</v>
      </c>
      <c r="H1486" s="98">
        <v>-2.4646517057984596E-3</v>
      </c>
      <c r="I1486" s="98">
        <v>6.0299659895211022E-2</v>
      </c>
    </row>
    <row r="1487" spans="1:9" ht="12.75" customHeight="1" x14ac:dyDescent="0.2">
      <c r="A1487" s="6">
        <v>41538</v>
      </c>
      <c r="B1487" s="6">
        <v>41174</v>
      </c>
      <c r="C1487" s="6">
        <v>39718</v>
      </c>
      <c r="D1487" s="6" t="s">
        <v>1</v>
      </c>
      <c r="E1487" s="9">
        <v>23996</v>
      </c>
      <c r="F1487" s="9">
        <v>23890</v>
      </c>
      <c r="G1487" s="97">
        <v>20719</v>
      </c>
      <c r="H1487" s="98">
        <v>4.43700293009619E-3</v>
      </c>
      <c r="I1487" s="98">
        <v>4.9418350389224264E-2</v>
      </c>
    </row>
    <row r="1488" spans="1:9" ht="12.75" customHeight="1" x14ac:dyDescent="0.2">
      <c r="A1488" s="6">
        <v>41539</v>
      </c>
      <c r="B1488" s="6">
        <v>41175</v>
      </c>
      <c r="C1488" s="6">
        <v>39719</v>
      </c>
      <c r="D1488" s="6" t="s">
        <v>2</v>
      </c>
      <c r="E1488" s="9">
        <v>23739</v>
      </c>
      <c r="F1488" s="9">
        <v>23758</v>
      </c>
      <c r="G1488" s="97">
        <v>19733</v>
      </c>
      <c r="H1488" s="98">
        <v>-7.9973061705529425E-4</v>
      </c>
      <c r="I1488" s="98">
        <v>6.792928156912148E-2</v>
      </c>
    </row>
    <row r="1489" spans="1:9" ht="12.75" customHeight="1" x14ac:dyDescent="0.2">
      <c r="A1489" s="6">
        <v>41540</v>
      </c>
      <c r="B1489" s="6">
        <v>41176</v>
      </c>
      <c r="C1489" s="6">
        <v>39720</v>
      </c>
      <c r="D1489" s="6" t="s">
        <v>3</v>
      </c>
      <c r="E1489" s="9">
        <v>23301</v>
      </c>
      <c r="F1489" s="9">
        <v>21523</v>
      </c>
      <c r="G1489" s="97">
        <v>18831</v>
      </c>
      <c r="H1489" s="98">
        <v>8.2609301677275537E-2</v>
      </c>
      <c r="I1489" s="98">
        <v>0.12576094308628849</v>
      </c>
    </row>
    <row r="1490" spans="1:9" ht="12.75" customHeight="1" x14ac:dyDescent="0.2">
      <c r="A1490" s="6">
        <v>41541</v>
      </c>
      <c r="B1490" s="6">
        <v>41177</v>
      </c>
      <c r="C1490" s="6">
        <v>39721</v>
      </c>
      <c r="D1490" s="6" t="s">
        <v>4</v>
      </c>
      <c r="E1490" s="9">
        <v>21543</v>
      </c>
      <c r="F1490" s="9">
        <v>20045</v>
      </c>
      <c r="G1490" s="97">
        <v>16975</v>
      </c>
      <c r="H1490" s="98">
        <v>7.4731853330007425E-2</v>
      </c>
      <c r="I1490" s="98">
        <v>0.13045075300414544</v>
      </c>
    </row>
    <row r="1491" spans="1:9" ht="12.75" customHeight="1" x14ac:dyDescent="0.2">
      <c r="A1491" s="6">
        <v>41542</v>
      </c>
      <c r="B1491" s="6">
        <v>41178</v>
      </c>
      <c r="C1491" s="6">
        <v>39722</v>
      </c>
      <c r="D1491" s="6" t="s">
        <v>5</v>
      </c>
      <c r="E1491" s="9">
        <v>20899</v>
      </c>
      <c r="F1491" s="9">
        <v>20486</v>
      </c>
      <c r="G1491" s="97">
        <v>18096</v>
      </c>
      <c r="H1491" s="98">
        <v>2.0160109342965971E-2</v>
      </c>
      <c r="I1491" s="98">
        <v>7.5051440329218178E-2</v>
      </c>
    </row>
    <row r="1492" spans="1:9" ht="12.75" customHeight="1" x14ac:dyDescent="0.2">
      <c r="A1492" s="6">
        <v>41543</v>
      </c>
      <c r="B1492" s="6">
        <v>41179</v>
      </c>
      <c r="C1492" s="6">
        <v>39723</v>
      </c>
      <c r="D1492" s="6" t="s">
        <v>6</v>
      </c>
      <c r="E1492" s="9">
        <v>22682</v>
      </c>
      <c r="F1492" s="9">
        <v>22547</v>
      </c>
      <c r="G1492" s="97">
        <v>20250</v>
      </c>
      <c r="H1492" s="98">
        <v>5.9874927928327271E-3</v>
      </c>
      <c r="I1492" s="98">
        <v>5.1504334523202466E-2</v>
      </c>
    </row>
    <row r="1493" spans="1:9" ht="12.75" customHeight="1" x14ac:dyDescent="0.2">
      <c r="A1493" s="6">
        <v>41544</v>
      </c>
      <c r="B1493" s="6">
        <v>41180</v>
      </c>
      <c r="C1493" s="6">
        <v>39724</v>
      </c>
      <c r="D1493" s="6" t="s">
        <v>7</v>
      </c>
      <c r="E1493" s="9">
        <v>23087</v>
      </c>
      <c r="F1493" s="9">
        <v>23867</v>
      </c>
      <c r="G1493" s="97">
        <v>20208</v>
      </c>
      <c r="H1493" s="98">
        <v>-3.2681107805756948E-2</v>
      </c>
      <c r="I1493" s="98">
        <v>7.928568089383381E-2</v>
      </c>
    </row>
    <row r="1494" spans="1:9" ht="12.75" customHeight="1" x14ac:dyDescent="0.2">
      <c r="A1494" s="6">
        <v>41545</v>
      </c>
      <c r="B1494" s="6">
        <v>41181</v>
      </c>
      <c r="C1494" s="6">
        <v>39725</v>
      </c>
      <c r="D1494" s="6" t="s">
        <v>1</v>
      </c>
      <c r="E1494" s="9">
        <v>24391</v>
      </c>
      <c r="F1494" s="9">
        <v>24461</v>
      </c>
      <c r="G1494" s="97">
        <v>21688</v>
      </c>
      <c r="H1494" s="98">
        <v>-2.8616982134826996E-3</v>
      </c>
      <c r="I1494" s="98">
        <v>2.6082201001220051E-2</v>
      </c>
    </row>
    <row r="1495" spans="1:9" ht="12.75" customHeight="1" x14ac:dyDescent="0.2">
      <c r="A1495" s="6">
        <v>41546</v>
      </c>
      <c r="B1495" s="6">
        <v>41182</v>
      </c>
      <c r="C1495" s="6">
        <v>39726</v>
      </c>
      <c r="D1495" s="6" t="s">
        <v>2</v>
      </c>
      <c r="E1495" s="9">
        <v>23284</v>
      </c>
      <c r="F1495" s="9">
        <v>24239</v>
      </c>
      <c r="G1495" s="97">
        <v>19757</v>
      </c>
      <c r="H1495" s="98">
        <v>-3.9399315153265446E-2</v>
      </c>
      <c r="I1495" s="98">
        <v>2.4778838959552907E-2</v>
      </c>
    </row>
    <row r="1496" spans="1:9" ht="12.75" customHeight="1" x14ac:dyDescent="0.2">
      <c r="A1496" s="6">
        <v>41547</v>
      </c>
      <c r="B1496" s="6">
        <v>41183</v>
      </c>
      <c r="C1496" s="6">
        <v>39727</v>
      </c>
      <c r="D1496" s="6" t="s">
        <v>3</v>
      </c>
      <c r="E1496" s="9">
        <v>22719</v>
      </c>
      <c r="F1496" s="9">
        <v>22727</v>
      </c>
      <c r="G1496" s="97">
        <v>18848</v>
      </c>
      <c r="H1496" s="98">
        <v>-3.5200422405068377E-4</v>
      </c>
      <c r="I1496" s="98">
        <v>6.4071940424336171E-2</v>
      </c>
    </row>
    <row r="1497" spans="1:9" ht="12.75" customHeight="1" x14ac:dyDescent="0.2">
      <c r="A1497" s="6">
        <v>41548</v>
      </c>
      <c r="B1497" s="6">
        <v>41184</v>
      </c>
      <c r="C1497" s="6">
        <v>39728</v>
      </c>
      <c r="D1497" s="6" t="s">
        <v>4</v>
      </c>
      <c r="E1497" s="9">
        <v>22750</v>
      </c>
      <c r="F1497" s="9">
        <v>22572</v>
      </c>
      <c r="G1497" s="97">
        <v>17069</v>
      </c>
      <c r="H1497" s="98">
        <v>7.8858763069289406E-3</v>
      </c>
      <c r="I1497" s="98">
        <v>0.17613606989608654</v>
      </c>
    </row>
    <row r="1498" spans="1:9" ht="12.75" customHeight="1" x14ac:dyDescent="0.2">
      <c r="A1498" s="6">
        <v>41549</v>
      </c>
      <c r="B1498" s="6">
        <v>41185</v>
      </c>
      <c r="C1498" s="6">
        <v>39729</v>
      </c>
      <c r="D1498" s="6" t="s">
        <v>5</v>
      </c>
      <c r="E1498" s="9">
        <v>22184</v>
      </c>
      <c r="F1498" s="9">
        <v>22284</v>
      </c>
      <c r="G1498" s="97">
        <v>18173</v>
      </c>
      <c r="H1498" s="98">
        <v>-4.4875246813858016E-3</v>
      </c>
      <c r="I1498" s="98">
        <v>7.2675402543397327E-2</v>
      </c>
    </row>
    <row r="1499" spans="1:9" ht="12.75" customHeight="1" x14ac:dyDescent="0.2">
      <c r="A1499" s="6">
        <v>41550</v>
      </c>
      <c r="B1499" s="6">
        <v>41186</v>
      </c>
      <c r="C1499" s="6">
        <v>39730</v>
      </c>
      <c r="D1499" s="6" t="s">
        <v>6</v>
      </c>
      <c r="E1499" s="9">
        <v>23698</v>
      </c>
      <c r="F1499" s="9">
        <v>24419</v>
      </c>
      <c r="G1499" s="97">
        <v>19926</v>
      </c>
      <c r="H1499" s="98">
        <v>-2.9526188623612781E-2</v>
      </c>
      <c r="I1499" s="98">
        <v>9.0566037735849036E-2</v>
      </c>
    </row>
    <row r="1500" spans="1:9" ht="12.75" customHeight="1" x14ac:dyDescent="0.2">
      <c r="A1500" s="6">
        <v>41551</v>
      </c>
      <c r="B1500" s="6">
        <v>41187</v>
      </c>
      <c r="C1500" s="6">
        <v>39731</v>
      </c>
      <c r="D1500" s="6" t="s">
        <v>7</v>
      </c>
      <c r="E1500" s="9">
        <v>24208</v>
      </c>
      <c r="F1500" s="9">
        <v>26240</v>
      </c>
      <c r="G1500" s="97">
        <v>21064</v>
      </c>
      <c r="H1500" s="98">
        <v>-7.743902439024386E-2</v>
      </c>
      <c r="I1500" s="98">
        <v>6.7795862555687814E-2</v>
      </c>
    </row>
    <row r="1501" spans="1:9" ht="12.75" customHeight="1" x14ac:dyDescent="0.2">
      <c r="A1501" s="6">
        <v>41552</v>
      </c>
      <c r="B1501" s="6">
        <v>41188</v>
      </c>
      <c r="C1501" s="6">
        <v>39732</v>
      </c>
      <c r="D1501" s="6" t="s">
        <v>1</v>
      </c>
      <c r="E1501" s="9">
        <v>26313</v>
      </c>
      <c r="F1501" s="9">
        <v>27145</v>
      </c>
      <c r="G1501" s="97">
        <v>22855</v>
      </c>
      <c r="H1501" s="98">
        <v>-3.065021182538219E-2</v>
      </c>
      <c r="I1501" s="98">
        <v>8.0128073560198576E-2</v>
      </c>
    </row>
    <row r="1502" spans="1:9" ht="12.75" customHeight="1" x14ac:dyDescent="0.2">
      <c r="A1502" s="6">
        <v>41553</v>
      </c>
      <c r="B1502" s="6">
        <v>41189</v>
      </c>
      <c r="C1502" s="6">
        <v>39733</v>
      </c>
      <c r="D1502" s="6" t="s">
        <v>2</v>
      </c>
      <c r="E1502" s="9">
        <v>24567</v>
      </c>
      <c r="F1502" s="9">
        <v>26013</v>
      </c>
      <c r="G1502" s="97">
        <v>20926</v>
      </c>
      <c r="H1502" s="98">
        <v>-5.5587590819974664E-2</v>
      </c>
      <c r="I1502" s="98">
        <v>5.7236304170073637E-2</v>
      </c>
    </row>
    <row r="1503" spans="1:9" ht="12.75" customHeight="1" x14ac:dyDescent="0.2">
      <c r="A1503" s="6">
        <v>41554</v>
      </c>
      <c r="B1503" s="6">
        <v>41190</v>
      </c>
      <c r="C1503" s="6">
        <v>39734</v>
      </c>
      <c r="D1503" s="6" t="s">
        <v>3</v>
      </c>
      <c r="E1503" s="9">
        <v>23432</v>
      </c>
      <c r="F1503" s="9">
        <v>25209</v>
      </c>
      <c r="G1503" s="97">
        <v>20513</v>
      </c>
      <c r="H1503" s="98">
        <v>-7.0490697766670607E-2</v>
      </c>
      <c r="I1503" s="98">
        <v>5.0150136691614833E-2</v>
      </c>
    </row>
    <row r="1504" spans="1:9" ht="12.75" customHeight="1" x14ac:dyDescent="0.2">
      <c r="A1504" s="6">
        <v>41555</v>
      </c>
      <c r="B1504" s="6">
        <v>41191</v>
      </c>
      <c r="C1504" s="6">
        <v>39735</v>
      </c>
      <c r="D1504" s="6" t="s">
        <v>4</v>
      </c>
      <c r="E1504" s="9">
        <v>22554</v>
      </c>
      <c r="F1504" s="9">
        <v>23452</v>
      </c>
      <c r="G1504" s="97">
        <v>17957</v>
      </c>
      <c r="H1504" s="98">
        <v>-3.8290977315367569E-2</v>
      </c>
      <c r="I1504" s="98">
        <v>9.4641817122888661E-2</v>
      </c>
    </row>
    <row r="1505" spans="1:9" ht="12.75" customHeight="1" x14ac:dyDescent="0.2">
      <c r="A1505" s="6">
        <v>41556</v>
      </c>
      <c r="B1505" s="6">
        <v>41192</v>
      </c>
      <c r="C1505" s="6">
        <v>39736</v>
      </c>
      <c r="D1505" s="6" t="s">
        <v>5</v>
      </c>
      <c r="E1505" s="9">
        <v>23345</v>
      </c>
      <c r="F1505" s="9">
        <v>23651</v>
      </c>
      <c r="G1505" s="97">
        <v>18549</v>
      </c>
      <c r="H1505" s="98">
        <v>-1.2938142150437648E-2</v>
      </c>
      <c r="I1505" s="98">
        <v>0.15056678166584514</v>
      </c>
    </row>
    <row r="1506" spans="1:9" ht="12.75" customHeight="1" x14ac:dyDescent="0.2">
      <c r="A1506" s="6">
        <v>41557</v>
      </c>
      <c r="B1506" s="6">
        <v>41193</v>
      </c>
      <c r="C1506" s="6">
        <v>39737</v>
      </c>
      <c r="D1506" s="6" t="s">
        <v>6</v>
      </c>
      <c r="E1506" s="9">
        <v>23510.113868265296</v>
      </c>
      <c r="F1506" s="9">
        <v>24609</v>
      </c>
      <c r="G1506" s="97">
        <v>20164</v>
      </c>
      <c r="H1506" s="98">
        <v>-4.4653831189186977E-2</v>
      </c>
      <c r="I1506" s="98">
        <v>4.9230770217579156E-2</v>
      </c>
    </row>
    <row r="1507" spans="1:9" ht="12.75" customHeight="1" x14ac:dyDescent="0.2">
      <c r="A1507" s="6">
        <v>41558</v>
      </c>
      <c r="B1507" s="6">
        <v>41194</v>
      </c>
      <c r="C1507" s="6">
        <v>39738</v>
      </c>
      <c r="D1507" s="6" t="s">
        <v>7</v>
      </c>
      <c r="E1507" s="9">
        <v>25155</v>
      </c>
      <c r="F1507" s="9">
        <v>25076</v>
      </c>
      <c r="G1507" s="97">
        <v>20658</v>
      </c>
      <c r="H1507" s="98">
        <v>3.150422714946588E-3</v>
      </c>
      <c r="I1507" s="98">
        <v>0.12108922363847041</v>
      </c>
    </row>
    <row r="1508" spans="1:9" ht="12.75" customHeight="1" x14ac:dyDescent="0.2">
      <c r="A1508" s="6">
        <v>41559</v>
      </c>
      <c r="B1508" s="6">
        <v>41195</v>
      </c>
      <c r="C1508" s="6">
        <v>39739</v>
      </c>
      <c r="D1508" s="6" t="s">
        <v>1</v>
      </c>
      <c r="E1508" s="9">
        <v>25656</v>
      </c>
      <c r="F1508" s="9">
        <v>25702</v>
      </c>
      <c r="G1508" s="97">
        <v>22709</v>
      </c>
      <c r="H1508" s="98">
        <v>-1.7897439887946121E-3</v>
      </c>
      <c r="I1508" s="98">
        <v>2.908026152180021E-2</v>
      </c>
    </row>
    <row r="1509" spans="1:9" ht="12.75" customHeight="1" x14ac:dyDescent="0.2">
      <c r="A1509" s="6">
        <v>41560</v>
      </c>
      <c r="B1509" s="6">
        <v>41196</v>
      </c>
      <c r="C1509" s="6">
        <v>39740</v>
      </c>
      <c r="D1509" s="6" t="s">
        <v>2</v>
      </c>
      <c r="E1509" s="9">
        <v>25775</v>
      </c>
      <c r="F1509" s="9">
        <v>25374</v>
      </c>
      <c r="G1509" s="97">
        <v>20414</v>
      </c>
      <c r="H1509" s="98">
        <v>1.5803578466146551E-2</v>
      </c>
      <c r="I1509" s="98">
        <v>9.2299868627367943E-2</v>
      </c>
    </row>
    <row r="1510" spans="1:9" ht="12.75" customHeight="1" x14ac:dyDescent="0.2">
      <c r="A1510" s="6">
        <v>41561</v>
      </c>
      <c r="B1510" s="6">
        <v>41197</v>
      </c>
      <c r="C1510" s="6">
        <v>39741</v>
      </c>
      <c r="D1510" s="6" t="s">
        <v>3</v>
      </c>
      <c r="E1510" s="9">
        <v>24113</v>
      </c>
      <c r="F1510" s="9">
        <v>23560</v>
      </c>
      <c r="G1510" s="97">
        <v>19322</v>
      </c>
      <c r="H1510" s="98">
        <v>2.3471986417657131E-2</v>
      </c>
      <c r="I1510" s="98">
        <v>7.5608885716834662E-2</v>
      </c>
    </row>
    <row r="1511" spans="1:9" ht="12.75" customHeight="1" x14ac:dyDescent="0.2">
      <c r="A1511" s="6">
        <v>41562</v>
      </c>
      <c r="B1511" s="6">
        <v>41198</v>
      </c>
      <c r="C1511" s="6">
        <v>39742</v>
      </c>
      <c r="D1511" s="6" t="s">
        <v>4</v>
      </c>
      <c r="E1511" s="9">
        <v>23464</v>
      </c>
      <c r="F1511" s="9">
        <v>22710</v>
      </c>
      <c r="G1511" s="97">
        <v>17117</v>
      </c>
      <c r="H1511" s="98">
        <v>3.3201232937032144E-2</v>
      </c>
      <c r="I1511" s="98">
        <v>0.16550764951321284</v>
      </c>
    </row>
    <row r="1512" spans="1:9" ht="12.75" customHeight="1" x14ac:dyDescent="0.2">
      <c r="A1512" s="6">
        <v>41563</v>
      </c>
      <c r="B1512" s="6">
        <v>41199</v>
      </c>
      <c r="C1512" s="6">
        <v>39743</v>
      </c>
      <c r="D1512" s="6" t="s">
        <v>5</v>
      </c>
      <c r="E1512" s="9">
        <v>22497</v>
      </c>
      <c r="F1512" s="9">
        <v>22506</v>
      </c>
      <c r="G1512" s="97">
        <v>16718</v>
      </c>
      <c r="H1512" s="98">
        <v>-3.9989336177015389E-4</v>
      </c>
      <c r="I1512" s="98">
        <v>7.1540843057871006E-2</v>
      </c>
    </row>
    <row r="1513" spans="1:9" ht="12.75" customHeight="1" x14ac:dyDescent="0.2">
      <c r="A1513" s="6">
        <v>41564</v>
      </c>
      <c r="B1513" s="6">
        <v>41200</v>
      </c>
      <c r="C1513" s="6">
        <v>39744</v>
      </c>
      <c r="D1513" s="6" t="s">
        <v>6</v>
      </c>
      <c r="E1513" s="9">
        <v>23182</v>
      </c>
      <c r="F1513" s="9">
        <v>23253</v>
      </c>
      <c r="G1513" s="97">
        <v>19288</v>
      </c>
      <c r="H1513" s="98">
        <v>-3.0533694577044024E-3</v>
      </c>
      <c r="I1513" s="98">
        <v>3.2329889561809821E-2</v>
      </c>
    </row>
    <row r="1514" spans="1:9" ht="12.75" customHeight="1" x14ac:dyDescent="0.2">
      <c r="A1514" s="6">
        <v>41565</v>
      </c>
      <c r="B1514" s="6">
        <v>41201</v>
      </c>
      <c r="C1514" s="6">
        <v>39745</v>
      </c>
      <c r="D1514" s="6" t="s">
        <v>7</v>
      </c>
      <c r="E1514" s="9">
        <v>24414</v>
      </c>
      <c r="F1514" s="9">
        <v>24105</v>
      </c>
      <c r="G1514" s="97">
        <v>18902</v>
      </c>
      <c r="H1514" s="98">
        <v>1.2818917237087835E-2</v>
      </c>
      <c r="I1514" s="98">
        <v>0.13945407669212351</v>
      </c>
    </row>
    <row r="1515" spans="1:9" ht="12.75" customHeight="1" x14ac:dyDescent="0.2">
      <c r="A1515" s="6">
        <v>41566</v>
      </c>
      <c r="B1515" s="6">
        <v>41202</v>
      </c>
      <c r="C1515" s="6">
        <v>39746</v>
      </c>
      <c r="D1515" s="6" t="s">
        <v>1</v>
      </c>
      <c r="E1515" s="9">
        <v>25753</v>
      </c>
      <c r="F1515" s="9">
        <v>25405</v>
      </c>
      <c r="G1515" s="97">
        <v>21307</v>
      </c>
      <c r="H1515" s="98">
        <v>1.369809092698282E-2</v>
      </c>
      <c r="I1515" s="98">
        <v>7.2838205819915736E-2</v>
      </c>
    </row>
    <row r="1516" spans="1:9" ht="12.75" customHeight="1" x14ac:dyDescent="0.2">
      <c r="A1516" s="6">
        <v>41567</v>
      </c>
      <c r="B1516" s="6">
        <v>41203</v>
      </c>
      <c r="C1516" s="6">
        <v>39747</v>
      </c>
      <c r="D1516" s="6" t="s">
        <v>2</v>
      </c>
      <c r="E1516" s="9">
        <v>24119</v>
      </c>
      <c r="F1516" s="9">
        <v>25150</v>
      </c>
      <c r="G1516" s="97">
        <v>18670</v>
      </c>
      <c r="H1516" s="98">
        <v>-4.0994035785288263E-2</v>
      </c>
      <c r="I1516" s="98">
        <v>6.763755477845157E-2</v>
      </c>
    </row>
    <row r="1517" spans="1:9" ht="12.75" customHeight="1" x14ac:dyDescent="0.2">
      <c r="A1517" s="6">
        <v>41568</v>
      </c>
      <c r="B1517" s="6">
        <v>41204</v>
      </c>
      <c r="C1517" s="6">
        <v>39748</v>
      </c>
      <c r="D1517" s="6" t="s">
        <v>3</v>
      </c>
      <c r="E1517" s="9">
        <v>23222</v>
      </c>
      <c r="F1517" s="9">
        <v>22971</v>
      </c>
      <c r="G1517" s="97">
        <v>17111</v>
      </c>
      <c r="H1517" s="98">
        <v>1.0926820774019408E-2</v>
      </c>
      <c r="I1517" s="98">
        <v>0.10062088250627998</v>
      </c>
    </row>
    <row r="1518" spans="1:9" ht="12.75" customHeight="1" x14ac:dyDescent="0.2">
      <c r="A1518" s="6">
        <v>41569</v>
      </c>
      <c r="B1518" s="6">
        <v>41205</v>
      </c>
      <c r="C1518" s="6">
        <v>39749</v>
      </c>
      <c r="D1518" s="6" t="s">
        <v>4</v>
      </c>
      <c r="E1518" s="9">
        <v>21820</v>
      </c>
      <c r="F1518" s="9">
        <v>21501</v>
      </c>
      <c r="G1518" s="97">
        <v>15700</v>
      </c>
      <c r="H1518" s="98">
        <v>1.4836519231663736E-2</v>
      </c>
      <c r="I1518" s="98">
        <v>0.22439818192020655</v>
      </c>
    </row>
    <row r="1519" spans="1:9" ht="12.75" customHeight="1" x14ac:dyDescent="0.2">
      <c r="A1519" s="6">
        <v>41570</v>
      </c>
      <c r="B1519" s="6">
        <v>41206</v>
      </c>
      <c r="C1519" s="6">
        <v>39750</v>
      </c>
      <c r="D1519" s="6" t="s">
        <v>5</v>
      </c>
      <c r="E1519" s="9">
        <v>21579</v>
      </c>
      <c r="F1519" s="9">
        <v>21804</v>
      </c>
      <c r="G1519" s="97">
        <v>15979</v>
      </c>
      <c r="H1519" s="98">
        <v>-1.0319207484865145E-2</v>
      </c>
      <c r="I1519" s="98">
        <v>0.1473919285372467</v>
      </c>
    </row>
    <row r="1520" spans="1:9" ht="12.75" customHeight="1" x14ac:dyDescent="0.2">
      <c r="A1520" s="6">
        <v>41571</v>
      </c>
      <c r="B1520" s="6">
        <v>41207</v>
      </c>
      <c r="C1520" s="6">
        <v>39751</v>
      </c>
      <c r="D1520" s="6" t="s">
        <v>6</v>
      </c>
      <c r="E1520" s="9">
        <v>22131</v>
      </c>
      <c r="F1520" s="9">
        <v>23330</v>
      </c>
      <c r="G1520" s="97">
        <v>16381</v>
      </c>
      <c r="H1520" s="98">
        <v>-5.1393056150878746E-2</v>
      </c>
      <c r="I1520" s="98">
        <v>7.7353714341349411E-2</v>
      </c>
    </row>
    <row r="1521" spans="1:9" ht="12.75" customHeight="1" x14ac:dyDescent="0.2">
      <c r="A1521" s="6">
        <v>41572</v>
      </c>
      <c r="B1521" s="6">
        <v>41208</v>
      </c>
      <c r="C1521" s="6">
        <v>39752</v>
      </c>
      <c r="D1521" s="6" t="s">
        <v>7</v>
      </c>
      <c r="E1521" s="9">
        <v>22215</v>
      </c>
      <c r="F1521" s="9">
        <v>23425</v>
      </c>
      <c r="G1521" s="97">
        <v>19073</v>
      </c>
      <c r="H1521" s="98">
        <v>-5.1654215581643514E-2</v>
      </c>
      <c r="I1521" s="98">
        <v>0.11152806964875417</v>
      </c>
    </row>
    <row r="1522" spans="1:9" ht="12.75" customHeight="1" x14ac:dyDescent="0.2">
      <c r="A1522" s="6">
        <v>41573</v>
      </c>
      <c r="B1522" s="6">
        <v>41209</v>
      </c>
      <c r="C1522" s="6">
        <v>39753</v>
      </c>
      <c r="D1522" s="6" t="s">
        <v>1</v>
      </c>
      <c r="E1522" s="9">
        <v>22840</v>
      </c>
      <c r="F1522" s="9">
        <v>24054</v>
      </c>
      <c r="G1522" s="97">
        <v>20693</v>
      </c>
      <c r="H1522" s="98">
        <v>-5.0469776336576011E-2</v>
      </c>
      <c r="I1522" s="98">
        <v>5.9860788863109082E-2</v>
      </c>
    </row>
    <row r="1523" spans="1:9" ht="12.75" customHeight="1" x14ac:dyDescent="0.2">
      <c r="A1523" s="6">
        <v>41574</v>
      </c>
      <c r="B1523" s="6">
        <v>41210</v>
      </c>
      <c r="C1523" s="6">
        <v>39754</v>
      </c>
      <c r="D1523" s="6" t="s">
        <v>2</v>
      </c>
      <c r="E1523" s="9">
        <v>22371</v>
      </c>
      <c r="F1523" s="9">
        <v>23043.092782746302</v>
      </c>
      <c r="G1523" s="97">
        <v>19008</v>
      </c>
      <c r="H1523" s="98">
        <v>-2.9166778482510702E-2</v>
      </c>
      <c r="I1523" s="98">
        <v>0.13356979984798589</v>
      </c>
    </row>
    <row r="1524" spans="1:9" ht="12.75" customHeight="1" x14ac:dyDescent="0.2">
      <c r="A1524" s="6">
        <v>41575</v>
      </c>
      <c r="B1524" s="6">
        <v>41211</v>
      </c>
      <c r="C1524" s="6">
        <v>39755</v>
      </c>
      <c r="D1524" s="6" t="s">
        <v>3</v>
      </c>
      <c r="E1524" s="9">
        <v>20020</v>
      </c>
      <c r="F1524" s="9">
        <v>19812.105671793925</v>
      </c>
      <c r="G1524" s="97">
        <v>18001</v>
      </c>
      <c r="H1524" s="98">
        <v>1.0493297968930726E-2</v>
      </c>
      <c r="I1524" s="98">
        <v>3.3290322580645126E-2</v>
      </c>
    </row>
    <row r="1525" spans="1:9" ht="12.75" customHeight="1" x14ac:dyDescent="0.2">
      <c r="A1525" s="6">
        <v>41576</v>
      </c>
      <c r="B1525" s="6">
        <v>41212</v>
      </c>
      <c r="C1525" s="6">
        <v>39756</v>
      </c>
      <c r="D1525" s="6" t="s">
        <v>4</v>
      </c>
      <c r="E1525" s="9">
        <v>19056</v>
      </c>
      <c r="F1525" s="9">
        <v>18868</v>
      </c>
      <c r="G1525" s="97">
        <v>16126</v>
      </c>
      <c r="H1525" s="98">
        <v>9.9639601441594561E-3</v>
      </c>
      <c r="I1525" s="98">
        <v>-4.1978784374842926E-2</v>
      </c>
    </row>
    <row r="1526" spans="1:9" ht="12.75" customHeight="1" x14ac:dyDescent="0.2">
      <c r="A1526" s="6">
        <v>41577</v>
      </c>
      <c r="B1526" s="6">
        <v>41213</v>
      </c>
      <c r="C1526" s="6">
        <v>39757</v>
      </c>
      <c r="D1526" s="6" t="s">
        <v>5</v>
      </c>
      <c r="E1526" s="9">
        <v>20742</v>
      </c>
      <c r="F1526" s="9">
        <v>20438</v>
      </c>
      <c r="G1526" s="97">
        <v>17030</v>
      </c>
      <c r="H1526" s="98">
        <v>1.4874253840884588E-2</v>
      </c>
      <c r="I1526" s="98">
        <v>-1.7292841237504186E-2</v>
      </c>
    </row>
    <row r="1527" spans="1:9" ht="12.75" customHeight="1" x14ac:dyDescent="0.2">
      <c r="A1527" s="6">
        <v>41578</v>
      </c>
      <c r="B1527" s="6">
        <v>41214</v>
      </c>
      <c r="C1527" s="6">
        <v>39758</v>
      </c>
      <c r="D1527" s="6" t="s">
        <v>6</v>
      </c>
      <c r="E1527" s="9">
        <v>20950</v>
      </c>
      <c r="F1527" s="9">
        <v>24165</v>
      </c>
      <c r="G1527" s="97">
        <v>17637</v>
      </c>
      <c r="H1527" s="98">
        <v>-0.13304365818332298</v>
      </c>
      <c r="I1527" s="98">
        <v>-3.4250679942838702E-2</v>
      </c>
    </row>
    <row r="1528" spans="1:9" ht="12.75" customHeight="1" x14ac:dyDescent="0.2">
      <c r="A1528" s="6">
        <v>41579</v>
      </c>
      <c r="B1528" s="6">
        <v>41215</v>
      </c>
      <c r="C1528" s="6">
        <v>39759</v>
      </c>
      <c r="D1528" s="6" t="s">
        <v>7</v>
      </c>
      <c r="E1528" s="9">
        <v>23283</v>
      </c>
      <c r="F1528" s="9">
        <v>24395</v>
      </c>
      <c r="G1528" s="97">
        <v>18928</v>
      </c>
      <c r="H1528" s="98">
        <v>-4.558311129329784E-2</v>
      </c>
      <c r="I1528" s="98">
        <v>0.16397540368944652</v>
      </c>
    </row>
    <row r="1529" spans="1:9" ht="12.75" customHeight="1" x14ac:dyDescent="0.2">
      <c r="A1529" s="6">
        <v>41580</v>
      </c>
      <c r="B1529" s="6">
        <v>41216</v>
      </c>
      <c r="C1529" s="6">
        <v>39760</v>
      </c>
      <c r="D1529" s="6" t="s">
        <v>1</v>
      </c>
      <c r="E1529" s="9">
        <v>25314</v>
      </c>
      <c r="F1529" s="9">
        <v>25740</v>
      </c>
      <c r="G1529" s="97">
        <v>21369</v>
      </c>
      <c r="H1529" s="98">
        <v>-1.6550116550116512E-2</v>
      </c>
      <c r="I1529" s="98">
        <v>0.11520331292127417</v>
      </c>
    </row>
    <row r="1530" spans="1:9" ht="12.75" customHeight="1" x14ac:dyDescent="0.2">
      <c r="A1530" s="6">
        <v>41581</v>
      </c>
      <c r="B1530" s="6">
        <v>41217</v>
      </c>
      <c r="C1530" s="6">
        <v>39761</v>
      </c>
      <c r="D1530" s="6" t="s">
        <v>2</v>
      </c>
      <c r="E1530" s="9">
        <v>25569</v>
      </c>
      <c r="F1530" s="9">
        <v>24689</v>
      </c>
      <c r="G1530" s="97">
        <v>18540.519100439138</v>
      </c>
      <c r="H1530" s="98">
        <v>3.5643403945076813E-2</v>
      </c>
      <c r="I1530" s="98">
        <v>0.20126849894291765</v>
      </c>
    </row>
    <row r="1531" spans="1:9" ht="12.75" customHeight="1" x14ac:dyDescent="0.2">
      <c r="A1531" s="6">
        <v>41582</v>
      </c>
      <c r="B1531" s="6">
        <v>41218</v>
      </c>
      <c r="C1531" s="6">
        <v>39762</v>
      </c>
      <c r="D1531" s="6" t="s">
        <v>3</v>
      </c>
      <c r="E1531" s="9">
        <v>23210</v>
      </c>
      <c r="F1531" s="9">
        <v>22657</v>
      </c>
      <c r="G1531" s="97">
        <v>17851</v>
      </c>
      <c r="H1531" s="98">
        <v>2.4407467890718015E-2</v>
      </c>
      <c r="I1531" s="98">
        <v>0.13296885678024006</v>
      </c>
    </row>
    <row r="1532" spans="1:9" ht="12.75" customHeight="1" x14ac:dyDescent="0.2">
      <c r="A1532" s="6">
        <v>41583</v>
      </c>
      <c r="B1532" s="6">
        <v>41219</v>
      </c>
      <c r="C1532" s="6">
        <v>39763</v>
      </c>
      <c r="D1532" s="6" t="s">
        <v>4</v>
      </c>
      <c r="E1532" s="9">
        <v>20788</v>
      </c>
      <c r="F1532" s="9">
        <v>21641</v>
      </c>
      <c r="G1532" s="97">
        <v>15888</v>
      </c>
      <c r="H1532" s="98">
        <v>-3.941592347858236E-2</v>
      </c>
      <c r="I1532" s="98">
        <v>0.11326514218390193</v>
      </c>
    </row>
    <row r="1533" spans="1:9" ht="12.75" customHeight="1" x14ac:dyDescent="0.2">
      <c r="A1533" s="6">
        <v>41584</v>
      </c>
      <c r="B1533" s="6">
        <v>41220</v>
      </c>
      <c r="C1533" s="6">
        <v>39764</v>
      </c>
      <c r="D1533" s="6" t="s">
        <v>5</v>
      </c>
      <c r="E1533" s="9">
        <v>22753</v>
      </c>
      <c r="F1533" s="9">
        <v>23040</v>
      </c>
      <c r="G1533" s="97">
        <v>16359</v>
      </c>
      <c r="H1533" s="98">
        <v>-1.2456597222222254E-2</v>
      </c>
      <c r="I1533" s="98">
        <v>0.19942013705851336</v>
      </c>
    </row>
    <row r="1534" spans="1:9" ht="12.75" customHeight="1" x14ac:dyDescent="0.2">
      <c r="A1534" s="6">
        <v>41585</v>
      </c>
      <c r="B1534" s="6">
        <v>41221</v>
      </c>
      <c r="C1534" s="6">
        <v>39765</v>
      </c>
      <c r="D1534" s="6" t="s">
        <v>6</v>
      </c>
      <c r="E1534" s="9">
        <v>23525</v>
      </c>
      <c r="F1534" s="9">
        <v>23585</v>
      </c>
      <c r="G1534" s="97">
        <v>17468</v>
      </c>
      <c r="H1534" s="98">
        <v>-2.5439898240406933E-3</v>
      </c>
      <c r="I1534" s="98">
        <v>9.5612891207153439E-2</v>
      </c>
    </row>
    <row r="1535" spans="1:9" ht="12.75" customHeight="1" x14ac:dyDescent="0.2">
      <c r="A1535" s="6">
        <v>41586</v>
      </c>
      <c r="B1535" s="6">
        <v>41222</v>
      </c>
      <c r="C1535" s="6">
        <v>39766</v>
      </c>
      <c r="D1535" s="6" t="s">
        <v>7</v>
      </c>
      <c r="E1535" s="9">
        <v>23127</v>
      </c>
      <c r="F1535" s="9">
        <v>24517</v>
      </c>
      <c r="G1535" s="97">
        <v>18200</v>
      </c>
      <c r="H1535" s="98">
        <v>-5.6695354243993967E-2</v>
      </c>
      <c r="I1535" s="98">
        <v>0.16111055326840051</v>
      </c>
    </row>
    <row r="1536" spans="1:9" ht="12.75" customHeight="1" x14ac:dyDescent="0.2">
      <c r="A1536" s="6">
        <v>41587</v>
      </c>
      <c r="B1536" s="6">
        <v>41223</v>
      </c>
      <c r="C1536" s="6">
        <v>39767</v>
      </c>
      <c r="D1536" s="6" t="s">
        <v>1</v>
      </c>
      <c r="E1536" s="9">
        <v>25916.156090319528</v>
      </c>
      <c r="F1536" s="9">
        <v>25792</v>
      </c>
      <c r="G1536" s="97">
        <v>20936</v>
      </c>
      <c r="H1536" s="98">
        <v>4.8137441966318306E-3</v>
      </c>
      <c r="I1536" s="98">
        <v>0.25029699393668126</v>
      </c>
    </row>
    <row r="1537" spans="1:9" ht="12.75" customHeight="1" x14ac:dyDescent="0.2">
      <c r="A1537" s="6">
        <v>41588</v>
      </c>
      <c r="B1537" s="6">
        <v>41224</v>
      </c>
      <c r="C1537" s="6">
        <v>39768</v>
      </c>
      <c r="D1537" s="6" t="s">
        <v>2</v>
      </c>
      <c r="E1537" s="9">
        <v>24107.433311188506</v>
      </c>
      <c r="F1537" s="9">
        <v>24613</v>
      </c>
      <c r="G1537" s="97">
        <v>18689</v>
      </c>
      <c r="H1537" s="98">
        <v>-2.054063660713823E-2</v>
      </c>
      <c r="I1537" s="98">
        <v>0.13000062394246292</v>
      </c>
    </row>
    <row r="1538" spans="1:9" ht="12.75" customHeight="1" x14ac:dyDescent="0.2">
      <c r="A1538" s="6">
        <v>41589</v>
      </c>
      <c r="B1538" s="6">
        <v>41225</v>
      </c>
      <c r="C1538" s="6">
        <v>39769</v>
      </c>
      <c r="D1538" s="6" t="s">
        <v>3</v>
      </c>
      <c r="E1538" s="9">
        <v>23361</v>
      </c>
      <c r="F1538" s="9">
        <v>22623</v>
      </c>
      <c r="G1538" s="97">
        <v>17124</v>
      </c>
      <c r="H1538" s="98">
        <v>3.2621668213764776E-2</v>
      </c>
      <c r="I1538" s="98">
        <v>0.12659143518518512</v>
      </c>
    </row>
    <row r="1539" spans="1:9" ht="12.75" customHeight="1" x14ac:dyDescent="0.2">
      <c r="A1539" s="6">
        <v>41590</v>
      </c>
      <c r="B1539" s="6">
        <v>41226</v>
      </c>
      <c r="C1539" s="6">
        <v>39770</v>
      </c>
      <c r="D1539" s="6" t="s">
        <v>4</v>
      </c>
      <c r="E1539" s="9">
        <v>19437</v>
      </c>
      <c r="F1539" s="9">
        <v>22438</v>
      </c>
      <c r="G1539" s="97">
        <v>18062</v>
      </c>
      <c r="H1539" s="98">
        <v>-0.13374632320171143</v>
      </c>
      <c r="I1539" s="98">
        <v>-6.64383911688049E-3</v>
      </c>
    </row>
    <row r="1540" spans="1:9" ht="12.75" customHeight="1" x14ac:dyDescent="0.2">
      <c r="A1540" s="6">
        <v>41591</v>
      </c>
      <c r="B1540" s="6">
        <v>41227</v>
      </c>
      <c r="C1540" s="6">
        <v>39771</v>
      </c>
      <c r="D1540" s="6" t="s">
        <v>5</v>
      </c>
      <c r="E1540" s="9">
        <v>20903</v>
      </c>
      <c r="F1540" s="9">
        <v>22846.247445549907</v>
      </c>
      <c r="G1540" s="97">
        <v>18407</v>
      </c>
      <c r="H1540" s="98">
        <v>-8.5057620520888721E-2</v>
      </c>
      <c r="I1540" s="98">
        <v>8.1394235372966861E-4</v>
      </c>
    </row>
    <row r="1541" spans="1:9" ht="12.75" customHeight="1" x14ac:dyDescent="0.2">
      <c r="A1541" s="6">
        <v>41592</v>
      </c>
      <c r="B1541" s="6">
        <v>41228</v>
      </c>
      <c r="C1541" s="6">
        <v>39772</v>
      </c>
      <c r="D1541" s="6" t="s">
        <v>6</v>
      </c>
      <c r="E1541" s="9">
        <v>20465</v>
      </c>
      <c r="F1541" s="9">
        <v>25008</v>
      </c>
      <c r="G1541" s="97">
        <v>19260</v>
      </c>
      <c r="H1541" s="98">
        <v>-0.18166186820217534</v>
      </c>
      <c r="I1541" s="98">
        <v>-0.13693488529014841</v>
      </c>
    </row>
    <row r="1542" spans="1:9" ht="12.75" customHeight="1" x14ac:dyDescent="0.2">
      <c r="A1542" s="6">
        <v>41593</v>
      </c>
      <c r="B1542" s="6">
        <v>41229</v>
      </c>
      <c r="C1542" s="6">
        <v>39773</v>
      </c>
      <c r="D1542" s="6" t="s">
        <v>7</v>
      </c>
      <c r="E1542" s="9">
        <v>21620</v>
      </c>
      <c r="F1542" s="9">
        <v>26739</v>
      </c>
      <c r="G1542" s="97">
        <v>20468</v>
      </c>
      <c r="H1542" s="98">
        <v>-0.19144321029208278</v>
      </c>
      <c r="I1542" s="98">
        <v>-0.12128109250528374</v>
      </c>
    </row>
    <row r="1543" spans="1:9" ht="12.75" customHeight="1" x14ac:dyDescent="0.2">
      <c r="A1543" s="6">
        <v>41594</v>
      </c>
      <c r="B1543" s="6">
        <v>41230</v>
      </c>
      <c r="C1543" s="6">
        <v>39774</v>
      </c>
      <c r="D1543" s="6" t="s">
        <v>1</v>
      </c>
      <c r="E1543" s="9">
        <v>23158</v>
      </c>
      <c r="F1543" s="9">
        <v>27240</v>
      </c>
      <c r="G1543" s="97">
        <v>23154</v>
      </c>
      <c r="H1543" s="98">
        <v>-0.14985315712187963</v>
      </c>
      <c r="I1543" s="98">
        <v>-0.107006516793275</v>
      </c>
    </row>
    <row r="1544" spans="1:9" ht="12.75" customHeight="1" x14ac:dyDescent="0.2">
      <c r="A1544" s="6">
        <v>41595</v>
      </c>
      <c r="B1544" s="6">
        <v>41231</v>
      </c>
      <c r="C1544" s="6">
        <v>39775</v>
      </c>
      <c r="D1544" s="6" t="s">
        <v>2</v>
      </c>
      <c r="E1544" s="9">
        <v>22868</v>
      </c>
      <c r="F1544" s="9">
        <v>26173</v>
      </c>
      <c r="G1544" s="97">
        <v>20454</v>
      </c>
      <c r="H1544" s="98">
        <v>-0.12627516906735947</v>
      </c>
      <c r="I1544" s="98">
        <v>-3.1181155736315858E-2</v>
      </c>
    </row>
    <row r="1545" spans="1:9" ht="12.75" customHeight="1" x14ac:dyDescent="0.2">
      <c r="A1545" s="6">
        <v>41596</v>
      </c>
      <c r="B1545" s="6">
        <v>41232</v>
      </c>
      <c r="C1545" s="6">
        <v>39776</v>
      </c>
      <c r="D1545" s="6" t="s">
        <v>3</v>
      </c>
      <c r="E1545" s="9">
        <v>19830</v>
      </c>
      <c r="F1545" s="9">
        <v>23292</v>
      </c>
      <c r="G1545" s="97">
        <v>19432</v>
      </c>
      <c r="H1545" s="98">
        <v>-0.14863472436888203</v>
      </c>
      <c r="I1545" s="98">
        <v>-9.2157670649636092E-2</v>
      </c>
    </row>
    <row r="1546" spans="1:9" ht="12.75" customHeight="1" x14ac:dyDescent="0.2">
      <c r="A1546" s="6">
        <v>41597</v>
      </c>
      <c r="B1546" s="6">
        <v>41233</v>
      </c>
      <c r="C1546" s="6">
        <v>39777</v>
      </c>
      <c r="D1546" s="6" t="s">
        <v>4</v>
      </c>
      <c r="E1546" s="9">
        <v>19503</v>
      </c>
      <c r="F1546" s="9">
        <v>23717</v>
      </c>
      <c r="G1546" s="97">
        <v>17899</v>
      </c>
      <c r="H1546" s="98">
        <v>-0.17767845848969099</v>
      </c>
      <c r="I1546" s="98">
        <v>-9.225040726087963E-2</v>
      </c>
    </row>
    <row r="1547" spans="1:9" ht="12.75" customHeight="1" x14ac:dyDescent="0.2">
      <c r="A1547" s="6">
        <v>41598</v>
      </c>
      <c r="B1547" s="6">
        <v>41234</v>
      </c>
      <c r="C1547" s="6">
        <v>39778</v>
      </c>
      <c r="D1547" s="6" t="s">
        <v>5</v>
      </c>
      <c r="E1547" s="9">
        <v>21618</v>
      </c>
      <c r="F1547" s="9">
        <v>24329</v>
      </c>
      <c r="G1547" s="97">
        <v>17893</v>
      </c>
      <c r="H1547" s="98">
        <v>-0.11143080274569439</v>
      </c>
      <c r="I1547" s="98">
        <v>2.3337278106508874E-2</v>
      </c>
    </row>
    <row r="1548" spans="1:9" ht="12.75" customHeight="1" x14ac:dyDescent="0.2">
      <c r="A1548" s="6">
        <v>41599</v>
      </c>
      <c r="B1548" s="6">
        <v>41235</v>
      </c>
      <c r="C1548" s="6">
        <v>39779</v>
      </c>
      <c r="D1548" s="6" t="s">
        <v>6</v>
      </c>
      <c r="E1548" s="9">
        <v>23503.29680322596</v>
      </c>
      <c r="F1548" s="9">
        <v>23571</v>
      </c>
      <c r="G1548" s="97">
        <v>17179</v>
      </c>
      <c r="H1548" s="98">
        <v>-2.8723090566391551E-3</v>
      </c>
      <c r="I1548" s="98">
        <v>8.5003246500866547E-2</v>
      </c>
    </row>
    <row r="1549" spans="1:9" ht="12.75" customHeight="1" x14ac:dyDescent="0.2">
      <c r="A1549" s="6">
        <v>41600</v>
      </c>
      <c r="B1549" s="6">
        <v>41236</v>
      </c>
      <c r="C1549" s="6">
        <v>39780</v>
      </c>
      <c r="D1549" s="6" t="s">
        <v>7</v>
      </c>
      <c r="E1549" s="9">
        <v>24377</v>
      </c>
      <c r="F1549" s="9">
        <v>24031</v>
      </c>
      <c r="G1549" s="97">
        <v>17333</v>
      </c>
      <c r="H1549" s="98">
        <v>1.4398069160667548E-2</v>
      </c>
      <c r="I1549" s="98">
        <v>0.22359907475263485</v>
      </c>
    </row>
    <row r="1550" spans="1:9" ht="12.75" customHeight="1" x14ac:dyDescent="0.2">
      <c r="A1550" s="6">
        <v>41601</v>
      </c>
      <c r="B1550" s="6">
        <v>41237</v>
      </c>
      <c r="C1550" s="6">
        <v>39781</v>
      </c>
      <c r="D1550" s="6" t="s">
        <v>1</v>
      </c>
      <c r="E1550" s="9">
        <v>26285</v>
      </c>
      <c r="F1550" s="9">
        <v>23782.407476989611</v>
      </c>
      <c r="G1550" s="97">
        <v>19513</v>
      </c>
      <c r="H1550" s="98">
        <v>0.10522872948971806</v>
      </c>
      <c r="I1550" s="98">
        <v>0.30027207519168941</v>
      </c>
    </row>
    <row r="1551" spans="1:9" ht="12.75" customHeight="1" x14ac:dyDescent="0.2">
      <c r="A1551" s="6">
        <v>41602</v>
      </c>
      <c r="B1551" s="6">
        <v>41238</v>
      </c>
      <c r="C1551" s="6">
        <v>39782</v>
      </c>
      <c r="D1551" s="6" t="s">
        <v>2</v>
      </c>
      <c r="E1551" s="9">
        <v>25574</v>
      </c>
      <c r="F1551" s="9">
        <v>23819.840740640204</v>
      </c>
      <c r="G1551" s="97">
        <v>18909</v>
      </c>
      <c r="H1551" s="98">
        <v>7.3642778659176233E-2</v>
      </c>
      <c r="I1551" s="98">
        <v>0.20031915892236918</v>
      </c>
    </row>
    <row r="1552" spans="1:9" ht="12.75" customHeight="1" x14ac:dyDescent="0.2">
      <c r="A1552" s="6">
        <v>41603</v>
      </c>
      <c r="B1552" s="6">
        <v>41239</v>
      </c>
      <c r="C1552" s="6">
        <v>39783</v>
      </c>
      <c r="D1552" s="6" t="s">
        <v>3</v>
      </c>
      <c r="E1552" s="9">
        <v>21886</v>
      </c>
      <c r="F1552" s="9">
        <v>22417.073312026609</v>
      </c>
      <c r="G1552" s="97">
        <v>18798</v>
      </c>
      <c r="H1552" s="98">
        <v>-2.3690573012565941E-2</v>
      </c>
      <c r="I1552" s="98">
        <v>5.2515148600557948E-2</v>
      </c>
    </row>
    <row r="1553" spans="1:9" ht="12.75" customHeight="1" x14ac:dyDescent="0.2">
      <c r="A1553" s="6">
        <v>41604</v>
      </c>
      <c r="B1553" s="6">
        <v>41240</v>
      </c>
      <c r="C1553" s="6">
        <v>39784</v>
      </c>
      <c r="D1553" s="6" t="s">
        <v>4</v>
      </c>
      <c r="E1553" s="9">
        <v>19307</v>
      </c>
      <c r="F1553" s="9">
        <v>20818</v>
      </c>
      <c r="G1553" s="97">
        <v>17923</v>
      </c>
      <c r="H1553" s="98">
        <v>-7.2581419925064838E-2</v>
      </c>
      <c r="I1553" s="98">
        <v>2.0670331994079083E-2</v>
      </c>
    </row>
    <row r="1554" spans="1:9" ht="12.75" customHeight="1" x14ac:dyDescent="0.2">
      <c r="A1554" s="6">
        <v>41605</v>
      </c>
      <c r="B1554" s="6">
        <v>41241</v>
      </c>
      <c r="C1554" s="6">
        <v>39785</v>
      </c>
      <c r="D1554" s="6" t="s">
        <v>5</v>
      </c>
      <c r="E1554" s="9">
        <v>22344</v>
      </c>
      <c r="F1554" s="9">
        <v>20965</v>
      </c>
      <c r="G1554" s="97">
        <v>16876</v>
      </c>
      <c r="H1554" s="98">
        <v>6.5776293823038401E-2</v>
      </c>
      <c r="I1554" s="98">
        <v>0.1258691927844402</v>
      </c>
    </row>
    <row r="1555" spans="1:9" ht="12.75" customHeight="1" x14ac:dyDescent="0.2">
      <c r="A1555" s="6">
        <v>41606</v>
      </c>
      <c r="B1555" s="6">
        <v>41242</v>
      </c>
      <c r="C1555" s="6">
        <v>39786</v>
      </c>
      <c r="D1555" s="6" t="s">
        <v>6</v>
      </c>
      <c r="E1555" s="9">
        <v>22347</v>
      </c>
      <c r="F1555" s="9">
        <v>21049</v>
      </c>
      <c r="G1555" s="97">
        <v>17783</v>
      </c>
      <c r="H1555" s="98">
        <v>6.1665637322438016E-2</v>
      </c>
      <c r="I1555" s="98">
        <v>5.2217722949430279E-2</v>
      </c>
    </row>
    <row r="1556" spans="1:9" ht="12.75" customHeight="1" x14ac:dyDescent="0.2">
      <c r="A1556" s="6">
        <v>41607</v>
      </c>
      <c r="B1556" s="6">
        <v>41243</v>
      </c>
      <c r="C1556" s="6">
        <v>39787</v>
      </c>
      <c r="D1556" s="6" t="s">
        <v>7</v>
      </c>
      <c r="E1556" s="9">
        <v>21006</v>
      </c>
      <c r="F1556" s="9">
        <v>22902.856812144244</v>
      </c>
      <c r="G1556" s="97">
        <v>17899</v>
      </c>
      <c r="H1556" s="98">
        <v>-8.2821843043547116E-2</v>
      </c>
      <c r="I1556" s="98">
        <v>-4.8425821064552621E-2</v>
      </c>
    </row>
    <row r="1557" spans="1:9" ht="12.75" customHeight="1" x14ac:dyDescent="0.2">
      <c r="A1557" s="6">
        <v>41608</v>
      </c>
      <c r="B1557" s="6">
        <v>41244</v>
      </c>
      <c r="C1557" s="6">
        <v>39788</v>
      </c>
      <c r="D1557" s="6" t="s">
        <v>1</v>
      </c>
      <c r="E1557" s="9">
        <v>22533</v>
      </c>
      <c r="F1557" s="9">
        <v>24697</v>
      </c>
      <c r="G1557" s="97">
        <v>20285</v>
      </c>
      <c r="H1557" s="98">
        <v>-8.7621978377940613E-2</v>
      </c>
      <c r="I1557" s="98">
        <v>-3.4823952711385275E-2</v>
      </c>
    </row>
    <row r="1558" spans="1:9" ht="12.75" customHeight="1" x14ac:dyDescent="0.2">
      <c r="A1558" s="6">
        <v>41609</v>
      </c>
      <c r="B1558" s="6">
        <v>41245</v>
      </c>
      <c r="C1558" s="6">
        <v>39789</v>
      </c>
      <c r="D1558" s="6" t="s">
        <v>2</v>
      </c>
      <c r="E1558" s="9">
        <v>26033</v>
      </c>
      <c r="F1558" s="9">
        <v>23847</v>
      </c>
      <c r="G1558" s="97">
        <v>18229</v>
      </c>
      <c r="H1558" s="98">
        <v>9.16677150165639E-2</v>
      </c>
      <c r="I1558" s="98">
        <v>0.17668595190743086</v>
      </c>
    </row>
    <row r="1559" spans="1:9" ht="12.75" customHeight="1" x14ac:dyDescent="0.2">
      <c r="A1559" s="6">
        <v>41610</v>
      </c>
      <c r="B1559" s="6">
        <v>41246</v>
      </c>
      <c r="C1559" s="6">
        <v>39790</v>
      </c>
      <c r="D1559" s="6" t="s">
        <v>3</v>
      </c>
      <c r="E1559" s="9">
        <v>23369</v>
      </c>
      <c r="F1559" s="9">
        <v>22009</v>
      </c>
      <c r="G1559" s="97">
        <v>15350</v>
      </c>
      <c r="H1559" s="98">
        <v>6.1792902903357705E-2</v>
      </c>
      <c r="I1559" s="98">
        <v>0.19540641465036579</v>
      </c>
    </row>
    <row r="1560" spans="1:9" ht="12.75" customHeight="1" x14ac:dyDescent="0.2">
      <c r="A1560" s="6">
        <v>41611</v>
      </c>
      <c r="B1560" s="6">
        <v>41247</v>
      </c>
      <c r="C1560" s="6">
        <v>39791</v>
      </c>
      <c r="D1560" s="6" t="s">
        <v>4</v>
      </c>
      <c r="E1560" s="9">
        <v>21340</v>
      </c>
      <c r="F1560" s="9">
        <v>19760</v>
      </c>
      <c r="G1560" s="97">
        <v>13956</v>
      </c>
      <c r="H1560" s="98">
        <v>7.9959514170040435E-2</v>
      </c>
      <c r="I1560" s="98">
        <v>0.17291414752116085</v>
      </c>
    </row>
    <row r="1561" spans="1:9" ht="12.75" customHeight="1" x14ac:dyDescent="0.2">
      <c r="A1561" s="6">
        <v>41612</v>
      </c>
      <c r="B1561" s="6">
        <v>41248</v>
      </c>
      <c r="C1561" s="6">
        <v>39792</v>
      </c>
      <c r="D1561" s="6" t="s">
        <v>5</v>
      </c>
      <c r="E1561" s="9">
        <v>22195</v>
      </c>
      <c r="F1561" s="9">
        <v>21434</v>
      </c>
      <c r="G1561" s="97">
        <v>15352</v>
      </c>
      <c r="H1561" s="98">
        <v>3.5504338900811838E-2</v>
      </c>
      <c r="I1561" s="98">
        <v>0.16637763413736928</v>
      </c>
    </row>
    <row r="1562" spans="1:9" ht="12.75" customHeight="1" x14ac:dyDescent="0.2">
      <c r="A1562" s="6">
        <v>41613</v>
      </c>
      <c r="B1562" s="6">
        <v>41249</v>
      </c>
      <c r="C1562" s="6">
        <v>39793</v>
      </c>
      <c r="D1562" s="6" t="s">
        <v>6</v>
      </c>
      <c r="E1562" s="9">
        <v>22733</v>
      </c>
      <c r="F1562" s="9">
        <v>22816</v>
      </c>
      <c r="G1562" s="97">
        <v>18120</v>
      </c>
      <c r="H1562" s="98">
        <v>-3.6377980364656892E-3</v>
      </c>
      <c r="I1562" s="98">
        <v>0.10359726200300989</v>
      </c>
    </row>
    <row r="1563" spans="1:9" ht="12.75" customHeight="1" x14ac:dyDescent="0.2">
      <c r="A1563" s="6">
        <v>41614</v>
      </c>
      <c r="B1563" s="6">
        <v>41250</v>
      </c>
      <c r="C1563" s="6">
        <v>39794</v>
      </c>
      <c r="D1563" s="6" t="s">
        <v>7</v>
      </c>
      <c r="E1563" s="9">
        <v>22108</v>
      </c>
      <c r="F1563" s="9">
        <v>24846.07521651547</v>
      </c>
      <c r="G1563" s="97">
        <v>20183</v>
      </c>
      <c r="H1563" s="98">
        <v>-0.11020151845533499</v>
      </c>
      <c r="I1563" s="98">
        <v>-2.9419353609740906E-3</v>
      </c>
    </row>
    <row r="1564" spans="1:9" ht="12.75" customHeight="1" x14ac:dyDescent="0.2">
      <c r="A1564" s="6">
        <v>41615</v>
      </c>
      <c r="B1564" s="6">
        <v>41251</v>
      </c>
      <c r="C1564" s="6">
        <v>39795</v>
      </c>
      <c r="D1564" s="6" t="s">
        <v>1</v>
      </c>
      <c r="E1564" s="9">
        <v>23008</v>
      </c>
      <c r="F1564" s="9">
        <v>25068</v>
      </c>
      <c r="G1564" s="97">
        <v>21376</v>
      </c>
      <c r="H1564" s="98">
        <v>-8.2176479974469419E-2</v>
      </c>
      <c r="I1564" s="98">
        <v>7.0289389690455284E-2</v>
      </c>
    </row>
    <row r="1565" spans="1:9" ht="12.75" customHeight="1" x14ac:dyDescent="0.2">
      <c r="A1565" s="6">
        <v>41616</v>
      </c>
      <c r="B1565" s="6">
        <v>41252</v>
      </c>
      <c r="C1565" s="6">
        <v>39796</v>
      </c>
      <c r="D1565" s="6" t="s">
        <v>2</v>
      </c>
      <c r="E1565" s="9">
        <v>21714</v>
      </c>
      <c r="F1565" s="9">
        <v>21440</v>
      </c>
      <c r="G1565" s="97">
        <v>18842</v>
      </c>
      <c r="H1565" s="98">
        <v>1.2779850746268639E-2</v>
      </c>
      <c r="I1565" s="98">
        <v>7.3116838326511946E-2</v>
      </c>
    </row>
    <row r="1566" spans="1:9" ht="12.75" customHeight="1" x14ac:dyDescent="0.2">
      <c r="A1566" s="6">
        <v>41617</v>
      </c>
      <c r="B1566" s="6">
        <v>41253</v>
      </c>
      <c r="C1566" s="6">
        <v>39797</v>
      </c>
      <c r="D1566" s="6" t="s">
        <v>3</v>
      </c>
      <c r="E1566" s="9">
        <v>19935</v>
      </c>
      <c r="F1566" s="9">
        <v>20841</v>
      </c>
      <c r="G1566" s="97">
        <v>18074</v>
      </c>
      <c r="H1566" s="98">
        <v>-4.3472002303152402E-2</v>
      </c>
      <c r="I1566" s="98">
        <v>-8.4062873060087862E-3</v>
      </c>
    </row>
    <row r="1567" spans="1:9" ht="12.75" customHeight="1" x14ac:dyDescent="0.2">
      <c r="A1567" s="6">
        <v>41618</v>
      </c>
      <c r="B1567" s="6">
        <v>41254</v>
      </c>
      <c r="C1567" s="6">
        <v>39798</v>
      </c>
      <c r="D1567" s="6" t="s">
        <v>4</v>
      </c>
      <c r="E1567" s="9">
        <v>19638</v>
      </c>
      <c r="F1567" s="9">
        <v>20583</v>
      </c>
      <c r="G1567" s="97">
        <v>18269</v>
      </c>
      <c r="H1567" s="98">
        <v>-4.5911674682990844E-2</v>
      </c>
      <c r="I1567" s="98">
        <v>-8.7825560266505676E-3</v>
      </c>
    </row>
    <row r="1568" spans="1:9" ht="12.75" customHeight="1" x14ac:dyDescent="0.2">
      <c r="A1568" s="6">
        <v>41619</v>
      </c>
      <c r="B1568" s="6">
        <v>41255</v>
      </c>
      <c r="C1568" s="6">
        <v>39799</v>
      </c>
      <c r="D1568" s="6" t="s">
        <v>5</v>
      </c>
      <c r="E1568" s="9">
        <v>22086</v>
      </c>
      <c r="F1568" s="9">
        <v>22208.382047982443</v>
      </c>
      <c r="G1568" s="97">
        <v>19784</v>
      </c>
      <c r="H1568" s="98">
        <v>-5.5106242191812482E-3</v>
      </c>
      <c r="I1568" s="98">
        <v>8.7176962835343375E-2</v>
      </c>
    </row>
    <row r="1569" spans="1:9" ht="12.75" customHeight="1" x14ac:dyDescent="0.2">
      <c r="A1569" s="6">
        <v>41620</v>
      </c>
      <c r="B1569" s="6">
        <v>41256</v>
      </c>
      <c r="C1569" s="6">
        <v>39800</v>
      </c>
      <c r="D1569" s="6" t="s">
        <v>6</v>
      </c>
      <c r="E1569" s="9">
        <v>22971</v>
      </c>
      <c r="F1569" s="9">
        <v>24181</v>
      </c>
      <c r="G1569" s="97">
        <v>24142</v>
      </c>
      <c r="H1569" s="98">
        <v>-5.0039287043546543E-2</v>
      </c>
      <c r="I1569" s="98">
        <v>-2.3839877613462512E-2</v>
      </c>
    </row>
    <row r="1570" spans="1:9" ht="12.75" customHeight="1" x14ac:dyDescent="0.2">
      <c r="A1570" s="6">
        <v>41621</v>
      </c>
      <c r="B1570" s="6">
        <v>41257</v>
      </c>
      <c r="C1570" s="6">
        <v>39801</v>
      </c>
      <c r="D1570" s="6" t="s">
        <v>7</v>
      </c>
      <c r="E1570" s="9">
        <v>24112</v>
      </c>
      <c r="F1570" s="9">
        <v>25404</v>
      </c>
      <c r="G1570" s="97">
        <v>23830</v>
      </c>
      <c r="H1570" s="98">
        <v>-5.0858132577546789E-2</v>
      </c>
      <c r="I1570" s="98">
        <v>-3.8749800669749646E-2</v>
      </c>
    </row>
    <row r="1571" spans="1:9" ht="12.75" customHeight="1" x14ac:dyDescent="0.2">
      <c r="A1571" s="6">
        <v>41622</v>
      </c>
      <c r="B1571" s="6">
        <v>41258</v>
      </c>
      <c r="C1571" s="6">
        <v>39802</v>
      </c>
      <c r="D1571" s="6" t="s">
        <v>1</v>
      </c>
      <c r="E1571" s="9">
        <v>25095</v>
      </c>
      <c r="F1571" s="9">
        <v>26803</v>
      </c>
      <c r="G1571" s="97">
        <v>25569</v>
      </c>
      <c r="H1571" s="98">
        <v>-6.3724209976495194E-2</v>
      </c>
      <c r="I1571" s="98">
        <v>-5.7075223566543931E-2</v>
      </c>
    </row>
    <row r="1572" spans="1:9" ht="12.75" customHeight="1" x14ac:dyDescent="0.2">
      <c r="A1572" s="6">
        <v>41623</v>
      </c>
      <c r="B1572" s="6">
        <v>41259</v>
      </c>
      <c r="C1572" s="6">
        <v>39803</v>
      </c>
      <c r="D1572" s="6" t="s">
        <v>2</v>
      </c>
      <c r="E1572" s="9">
        <v>25497</v>
      </c>
      <c r="F1572" s="9">
        <v>23592</v>
      </c>
      <c r="G1572" s="97">
        <v>22739</v>
      </c>
      <c r="H1572" s="98">
        <v>8.0747711088504648E-2</v>
      </c>
      <c r="I1572" s="98">
        <v>1.0742884325695812E-2</v>
      </c>
    </row>
    <row r="1573" spans="1:9" ht="12.75" customHeight="1" x14ac:dyDescent="0.2">
      <c r="A1573" s="6">
        <v>41624</v>
      </c>
      <c r="B1573" s="6">
        <v>41260</v>
      </c>
      <c r="C1573" s="6">
        <v>39804</v>
      </c>
      <c r="D1573" s="6" t="s">
        <v>3</v>
      </c>
      <c r="E1573" s="9">
        <v>22280</v>
      </c>
      <c r="F1573" s="9">
        <v>23770</v>
      </c>
      <c r="G1573" s="97">
        <v>23511</v>
      </c>
      <c r="H1573" s="98">
        <v>-6.2684055532183369E-2</v>
      </c>
      <c r="I1573" s="98">
        <v>-5.7609339311395003E-2</v>
      </c>
    </row>
    <row r="1574" spans="1:9" ht="12.75" customHeight="1" x14ac:dyDescent="0.2">
      <c r="A1574" s="6">
        <v>41625</v>
      </c>
      <c r="B1574" s="6">
        <v>41261</v>
      </c>
      <c r="C1574" s="6">
        <v>39805</v>
      </c>
      <c r="D1574" s="6" t="s">
        <v>4</v>
      </c>
      <c r="E1574" s="9">
        <v>22555</v>
      </c>
      <c r="F1574" s="9">
        <v>23622.2</v>
      </c>
      <c r="G1574" s="97">
        <v>24515</v>
      </c>
      <c r="H1574" s="98">
        <v>-4.517784118329371E-2</v>
      </c>
      <c r="I1574" s="98">
        <v>-0.11794611082867312</v>
      </c>
    </row>
    <row r="1575" spans="1:9" ht="12.75" customHeight="1" x14ac:dyDescent="0.2">
      <c r="A1575" s="6">
        <v>41626</v>
      </c>
      <c r="B1575" s="6">
        <v>41262</v>
      </c>
      <c r="C1575" s="6">
        <v>39806</v>
      </c>
      <c r="D1575" s="6" t="s">
        <v>5</v>
      </c>
      <c r="E1575" s="9">
        <v>23605</v>
      </c>
      <c r="F1575" s="9">
        <v>28196</v>
      </c>
      <c r="G1575" s="97">
        <v>24841</v>
      </c>
      <c r="H1575" s="98">
        <v>-0.16282451411547738</v>
      </c>
      <c r="I1575" s="98">
        <v>-7.7677489938655087E-2</v>
      </c>
    </row>
    <row r="1576" spans="1:9" ht="12.75" customHeight="1" x14ac:dyDescent="0.2">
      <c r="A1576" s="6">
        <v>41627</v>
      </c>
      <c r="B1576" s="6">
        <v>41263</v>
      </c>
      <c r="C1576" s="6">
        <v>39807</v>
      </c>
      <c r="D1576" s="6" t="s">
        <v>6</v>
      </c>
      <c r="E1576" s="9">
        <v>28881</v>
      </c>
      <c r="F1576" s="9">
        <v>27606</v>
      </c>
      <c r="G1576" s="97">
        <v>23786</v>
      </c>
      <c r="H1576" s="98">
        <v>4.6185611823516659E-2</v>
      </c>
      <c r="I1576" s="98">
        <v>9.348023625624724E-2</v>
      </c>
    </row>
    <row r="1577" spans="1:9" ht="12.75" customHeight="1" x14ac:dyDescent="0.2">
      <c r="A1577" s="6">
        <v>41628</v>
      </c>
      <c r="B1577" s="6">
        <v>41264</v>
      </c>
      <c r="C1577" s="6">
        <v>39808</v>
      </c>
      <c r="D1577" s="6" t="s">
        <v>7</v>
      </c>
      <c r="E1577" s="9">
        <v>29413</v>
      </c>
      <c r="F1577" s="9">
        <v>29621</v>
      </c>
      <c r="G1577" s="97">
        <v>23150</v>
      </c>
      <c r="H1577" s="98">
        <v>-7.0220451706559661E-3</v>
      </c>
      <c r="I1577" s="98">
        <v>1.9762160662899042E-2</v>
      </c>
    </row>
    <row r="1578" spans="1:9" ht="12.75" customHeight="1" x14ac:dyDescent="0.2">
      <c r="A1578" s="6">
        <v>41629</v>
      </c>
      <c r="B1578" s="6">
        <v>41265</v>
      </c>
      <c r="C1578" s="6">
        <v>39809</v>
      </c>
      <c r="D1578" s="6" t="s">
        <v>1</v>
      </c>
      <c r="E1578" s="9">
        <v>29068</v>
      </c>
      <c r="F1578" s="9">
        <v>29073</v>
      </c>
      <c r="G1578" s="97">
        <v>25114</v>
      </c>
      <c r="H1578" s="98">
        <v>-1.7198087572667387E-4</v>
      </c>
      <c r="I1578" s="98">
        <v>0.11158699808795403</v>
      </c>
    </row>
    <row r="1579" spans="1:9" ht="12.75" customHeight="1" x14ac:dyDescent="0.2">
      <c r="A1579" s="6">
        <v>41630</v>
      </c>
      <c r="B1579" s="6">
        <v>41266</v>
      </c>
      <c r="C1579" s="6">
        <v>39810</v>
      </c>
      <c r="D1579" s="6" t="s">
        <v>2</v>
      </c>
      <c r="E1579" s="9">
        <v>29576</v>
      </c>
      <c r="F1579" s="9">
        <v>29268</v>
      </c>
      <c r="G1579" s="97">
        <v>23433</v>
      </c>
      <c r="H1579" s="98">
        <v>1.052343856771909E-2</v>
      </c>
      <c r="I1579" s="98">
        <v>0.19755435882900763</v>
      </c>
    </row>
    <row r="1580" spans="1:9" ht="12.75" customHeight="1" x14ac:dyDescent="0.2">
      <c r="A1580" s="6">
        <v>41631</v>
      </c>
      <c r="B1580" s="6">
        <v>41267</v>
      </c>
      <c r="C1580" s="6">
        <v>39811</v>
      </c>
      <c r="D1580" s="6" t="s">
        <v>3</v>
      </c>
      <c r="E1580" s="9">
        <v>27321</v>
      </c>
      <c r="F1580" s="9">
        <v>26398</v>
      </c>
      <c r="G1580" s="97">
        <v>23607</v>
      </c>
      <c r="H1580" s="98">
        <v>3.4964770058337757E-2</v>
      </c>
      <c r="I1580" s="98">
        <v>9.8199212155317905E-2</v>
      </c>
    </row>
    <row r="1581" spans="1:9" ht="12.75" customHeight="1" x14ac:dyDescent="0.2">
      <c r="A1581" s="6">
        <v>41632</v>
      </c>
      <c r="B1581" s="6">
        <v>41268</v>
      </c>
      <c r="C1581" s="6">
        <v>39812</v>
      </c>
      <c r="D1581" s="6" t="s">
        <v>4</v>
      </c>
      <c r="E1581" s="9">
        <v>27603</v>
      </c>
      <c r="F1581" s="9">
        <v>27166</v>
      </c>
      <c r="G1581" s="97">
        <v>24648</v>
      </c>
      <c r="H1581" s="98">
        <v>1.6086284325995681E-2</v>
      </c>
      <c r="I1581" s="98">
        <v>0.13597267377258326</v>
      </c>
    </row>
    <row r="1582" spans="1:9" ht="12.75" customHeight="1" x14ac:dyDescent="0.2">
      <c r="A1582" s="6">
        <v>41633</v>
      </c>
      <c r="B1582" s="6">
        <v>41269</v>
      </c>
      <c r="C1582" s="6">
        <v>39813</v>
      </c>
      <c r="D1582" s="6" t="s">
        <v>5</v>
      </c>
      <c r="E1582" s="9">
        <v>28214</v>
      </c>
      <c r="F1582" s="9">
        <v>27455</v>
      </c>
      <c r="G1582" s="97">
        <v>22405</v>
      </c>
      <c r="H1582" s="98">
        <v>2.7645237661628075E-2</v>
      </c>
      <c r="I1582" s="98">
        <v>6.749905410518342E-2</v>
      </c>
    </row>
    <row r="1583" spans="1:9" ht="12.75" customHeight="1" x14ac:dyDescent="0.2">
      <c r="A1583" s="6">
        <v>41634</v>
      </c>
      <c r="B1583" s="6">
        <v>41270</v>
      </c>
      <c r="C1583" s="6">
        <v>39814</v>
      </c>
      <c r="D1583" s="6" t="s">
        <v>6</v>
      </c>
      <c r="E1583" s="9">
        <v>29558</v>
      </c>
      <c r="F1583" s="9">
        <v>28394</v>
      </c>
      <c r="G1583" s="97">
        <v>18997</v>
      </c>
      <c r="H1583" s="98">
        <v>4.0994576318940545E-2</v>
      </c>
      <c r="I1583" s="98">
        <v>7.3002504809961177E-2</v>
      </c>
    </row>
    <row r="1584" spans="1:9" ht="12.75" customHeight="1" x14ac:dyDescent="0.2">
      <c r="A1584" s="6">
        <v>41635</v>
      </c>
      <c r="B1584" s="6">
        <v>41271</v>
      </c>
      <c r="C1584" s="6">
        <v>39815</v>
      </c>
      <c r="D1584" s="6" t="s">
        <v>7</v>
      </c>
      <c r="E1584" s="9">
        <v>29558</v>
      </c>
      <c r="F1584" s="9">
        <v>29959</v>
      </c>
      <c r="G1584" s="97">
        <v>20634</v>
      </c>
      <c r="H1584" s="98">
        <v>-1.3384959444574296E-2</v>
      </c>
      <c r="I1584" s="98">
        <v>0.1194939968942923</v>
      </c>
    </row>
    <row r="1585" spans="1:9" ht="12.75" customHeight="1" x14ac:dyDescent="0.2">
      <c r="A1585" s="6">
        <v>41636</v>
      </c>
      <c r="B1585" s="6">
        <v>41272</v>
      </c>
      <c r="C1585" s="6">
        <v>39816</v>
      </c>
      <c r="D1585" s="6" t="s">
        <v>1</v>
      </c>
      <c r="E1585" s="9">
        <v>31934</v>
      </c>
      <c r="F1585" s="9">
        <v>30165.931157250976</v>
      </c>
      <c r="G1585" s="97">
        <v>23415</v>
      </c>
      <c r="H1585" s="98">
        <v>5.8611445923294037E-2</v>
      </c>
      <c r="I1585" s="98">
        <v>0.36686213243162258</v>
      </c>
    </row>
    <row r="1586" spans="1:9" ht="12.75" customHeight="1" x14ac:dyDescent="0.2">
      <c r="A1586" s="6">
        <v>41637</v>
      </c>
      <c r="B1586" s="6">
        <v>41273</v>
      </c>
      <c r="C1586" s="6">
        <v>39817</v>
      </c>
      <c r="D1586" s="6" t="s">
        <v>2</v>
      </c>
      <c r="E1586" s="9">
        <v>31371</v>
      </c>
      <c r="F1586" s="9">
        <v>29748.659100656263</v>
      </c>
      <c r="G1586" s="97">
        <v>23412</v>
      </c>
      <c r="H1586" s="98">
        <v>5.4534925216442653E-2</v>
      </c>
      <c r="I1586" s="98">
        <v>0.27997878330409232</v>
      </c>
    </row>
    <row r="1587" spans="1:9" ht="12.75" customHeight="1" x14ac:dyDescent="0.2">
      <c r="A1587" s="6">
        <v>41638</v>
      </c>
      <c r="B1587" s="6">
        <v>41274</v>
      </c>
      <c r="C1587" s="6">
        <v>39818</v>
      </c>
      <c r="D1587" s="6" t="s">
        <v>3</v>
      </c>
      <c r="E1587" s="9">
        <v>28965</v>
      </c>
      <c r="F1587" s="9">
        <v>27399</v>
      </c>
      <c r="G1587" s="97">
        <v>23495</v>
      </c>
      <c r="H1587" s="98">
        <v>5.7155370633964697E-2</v>
      </c>
      <c r="I1587" s="98">
        <v>0.10309239089039535</v>
      </c>
    </row>
    <row r="1588" spans="1:9" ht="12.75" customHeight="1" x14ac:dyDescent="0.2">
      <c r="A1588" s="6">
        <v>41639</v>
      </c>
      <c r="B1588" s="6">
        <v>41275</v>
      </c>
      <c r="C1588" s="6">
        <v>39819</v>
      </c>
      <c r="D1588" s="6" t="s">
        <v>4</v>
      </c>
      <c r="E1588" s="9">
        <v>25423</v>
      </c>
      <c r="F1588" s="9">
        <v>25908</v>
      </c>
      <c r="G1588" s="97">
        <v>20109</v>
      </c>
      <c r="H1588" s="98">
        <v>-1.8720086459780738E-2</v>
      </c>
      <c r="I1588" s="98">
        <v>1.5620006391818375E-2</v>
      </c>
    </row>
    <row r="1589" spans="1:9" ht="12.75" customHeight="1" x14ac:dyDescent="0.2">
      <c r="A1589" s="6">
        <v>41640</v>
      </c>
      <c r="B1589" s="6">
        <v>41276</v>
      </c>
      <c r="C1589" s="6">
        <v>39820</v>
      </c>
      <c r="D1589" s="6" t="s">
        <v>5</v>
      </c>
      <c r="E1589" s="9">
        <v>27463</v>
      </c>
      <c r="F1589" s="9">
        <v>27511.154106506347</v>
      </c>
      <c r="G1589" s="97">
        <v>20132</v>
      </c>
      <c r="H1589" s="98">
        <v>-1.7503484702939831E-3</v>
      </c>
      <c r="I1589" s="98">
        <v>0.21916896031252775</v>
      </c>
    </row>
    <row r="1590" spans="1:9" ht="12.75" customHeight="1" x14ac:dyDescent="0.2">
      <c r="A1590" s="6">
        <v>41641</v>
      </c>
      <c r="B1590" s="6">
        <v>41277</v>
      </c>
      <c r="C1590" s="6">
        <v>39821</v>
      </c>
      <c r="D1590" s="6" t="s">
        <v>6</v>
      </c>
      <c r="E1590" s="9">
        <v>27966</v>
      </c>
      <c r="F1590" s="9">
        <v>26985.431830690046</v>
      </c>
      <c r="G1590" s="97">
        <v>19348</v>
      </c>
      <c r="H1590" s="98">
        <v>3.6336945632819972E-2</v>
      </c>
      <c r="I1590" s="98">
        <v>0.15238173726718318</v>
      </c>
    </row>
    <row r="1591" spans="1:9" ht="12.75" customHeight="1" x14ac:dyDescent="0.2">
      <c r="A1591" s="6">
        <v>41642</v>
      </c>
      <c r="B1591" s="6">
        <v>41278</v>
      </c>
      <c r="C1591" s="6">
        <v>39822</v>
      </c>
      <c r="D1591" s="6" t="s">
        <v>7</v>
      </c>
      <c r="E1591" s="9">
        <v>28549</v>
      </c>
      <c r="F1591" s="9">
        <v>27446</v>
      </c>
      <c r="G1591" s="97">
        <v>20613</v>
      </c>
      <c r="H1591" s="98">
        <v>4.0188005538147609E-2</v>
      </c>
      <c r="I1591" s="98">
        <v>0.20196194004715395</v>
      </c>
    </row>
    <row r="1592" spans="1:9" ht="12.75" customHeight="1" x14ac:dyDescent="0.2">
      <c r="A1592" s="6">
        <v>41643</v>
      </c>
      <c r="B1592" s="6">
        <v>41279</v>
      </c>
      <c r="C1592" s="6">
        <v>39823</v>
      </c>
      <c r="D1592" s="6" t="s">
        <v>1</v>
      </c>
      <c r="E1592" s="9">
        <v>28606</v>
      </c>
      <c r="F1592" s="9">
        <v>27350</v>
      </c>
      <c r="G1592" s="97">
        <v>22627</v>
      </c>
      <c r="H1592" s="98">
        <v>4.5923217550274176E-2</v>
      </c>
      <c r="I1592" s="98">
        <v>0.10311584143143615</v>
      </c>
    </row>
    <row r="1593" spans="1:9" ht="12.75" customHeight="1" x14ac:dyDescent="0.2">
      <c r="A1593" s="6">
        <v>41644</v>
      </c>
      <c r="B1593" s="6">
        <v>41280</v>
      </c>
      <c r="C1593" s="6">
        <v>39824</v>
      </c>
      <c r="D1593" s="6" t="s">
        <v>2</v>
      </c>
      <c r="E1593" s="9">
        <v>27640</v>
      </c>
      <c r="F1593" s="9">
        <v>26727</v>
      </c>
      <c r="G1593" s="97">
        <v>20634</v>
      </c>
      <c r="H1593" s="98">
        <v>3.4160212519175337E-2</v>
      </c>
      <c r="I1593" s="98">
        <v>0.19814469634574539</v>
      </c>
    </row>
    <row r="1594" spans="1:9" ht="12.75" customHeight="1" x14ac:dyDescent="0.2">
      <c r="A1594" s="6">
        <v>41645</v>
      </c>
      <c r="B1594" s="6">
        <v>41281</v>
      </c>
      <c r="C1594" s="6">
        <v>39825</v>
      </c>
      <c r="D1594" s="6" t="s">
        <v>3</v>
      </c>
      <c r="E1594" s="9">
        <v>26205</v>
      </c>
      <c r="F1594" s="9">
        <v>22710</v>
      </c>
      <c r="G1594" s="97">
        <v>18244</v>
      </c>
      <c r="H1594" s="98">
        <v>0.15389696169088518</v>
      </c>
      <c r="I1594" s="98">
        <v>0.18306997742663667</v>
      </c>
    </row>
    <row r="1595" spans="1:9" ht="12.75" customHeight="1" x14ac:dyDescent="0.2">
      <c r="A1595" s="6">
        <v>41646</v>
      </c>
      <c r="B1595" s="6">
        <v>41282</v>
      </c>
      <c r="C1595" s="6">
        <v>39826</v>
      </c>
      <c r="D1595" s="6" t="s">
        <v>4</v>
      </c>
      <c r="E1595" s="9">
        <v>22368</v>
      </c>
      <c r="F1595" s="9">
        <v>22348</v>
      </c>
      <c r="G1595" s="97">
        <v>17347</v>
      </c>
      <c r="H1595" s="98">
        <v>8.9493466976908742E-4</v>
      </c>
      <c r="I1595" s="98">
        <v>9.2988028341070228E-2</v>
      </c>
    </row>
    <row r="1596" spans="1:9" ht="12.75" customHeight="1" x14ac:dyDescent="0.2">
      <c r="A1596" s="6">
        <v>41647</v>
      </c>
      <c r="B1596" s="6">
        <v>41283</v>
      </c>
      <c r="C1596" s="6">
        <v>39827</v>
      </c>
      <c r="D1596" s="6" t="s">
        <v>5</v>
      </c>
      <c r="E1596" s="9">
        <v>23282</v>
      </c>
      <c r="F1596" s="9">
        <v>22244</v>
      </c>
      <c r="G1596" s="97">
        <v>17345</v>
      </c>
      <c r="H1596" s="98">
        <v>4.6664269016363891E-2</v>
      </c>
      <c r="I1596" s="98">
        <v>0.1425626932325661</v>
      </c>
    </row>
    <row r="1597" spans="1:9" ht="12.75" customHeight="1" x14ac:dyDescent="0.2">
      <c r="A1597" s="6">
        <v>41648</v>
      </c>
      <c r="B1597" s="6">
        <v>41284</v>
      </c>
      <c r="C1597" s="6">
        <v>39828</v>
      </c>
      <c r="D1597" s="6" t="s">
        <v>6</v>
      </c>
      <c r="E1597" s="9">
        <v>24271</v>
      </c>
      <c r="F1597" s="9">
        <v>24475</v>
      </c>
      <c r="G1597" s="97">
        <v>19042</v>
      </c>
      <c r="H1597" s="98">
        <v>-8.3350357507661066E-3</v>
      </c>
      <c r="I1597" s="98">
        <v>3.7754403967846795E-2</v>
      </c>
    </row>
    <row r="1598" spans="1:9" ht="12.75" customHeight="1" x14ac:dyDescent="0.2">
      <c r="A1598" s="6">
        <v>41649</v>
      </c>
      <c r="B1598" s="6">
        <v>41285</v>
      </c>
      <c r="C1598" s="6">
        <v>39829</v>
      </c>
      <c r="D1598" s="6" t="s">
        <v>7</v>
      </c>
      <c r="E1598" s="9">
        <v>25628</v>
      </c>
      <c r="F1598" s="9">
        <v>24488</v>
      </c>
      <c r="G1598" s="97">
        <v>19205</v>
      </c>
      <c r="H1598" s="98">
        <v>4.6553413917020503E-2</v>
      </c>
      <c r="I1598" s="98">
        <v>0.11059109031027914</v>
      </c>
    </row>
    <row r="1599" spans="1:9" ht="12.75" customHeight="1" x14ac:dyDescent="0.2">
      <c r="A1599" s="6">
        <v>41650</v>
      </c>
      <c r="B1599" s="6">
        <v>41286</v>
      </c>
      <c r="C1599" s="6">
        <v>39830</v>
      </c>
      <c r="D1599" s="6" t="s">
        <v>1</v>
      </c>
      <c r="E1599" s="9">
        <v>26131</v>
      </c>
      <c r="F1599" s="9">
        <v>25062</v>
      </c>
      <c r="G1599" s="97">
        <v>22917</v>
      </c>
      <c r="H1599" s="98">
        <v>4.2654217540499584E-2</v>
      </c>
      <c r="I1599" s="98">
        <v>7.1425642707778181E-2</v>
      </c>
    </row>
    <row r="1600" spans="1:9" ht="12.75" customHeight="1" x14ac:dyDescent="0.2">
      <c r="A1600" s="6">
        <v>41651</v>
      </c>
      <c r="B1600" s="6">
        <v>41287</v>
      </c>
      <c r="C1600" s="6">
        <v>39831</v>
      </c>
      <c r="D1600" s="6" t="s">
        <v>2</v>
      </c>
      <c r="E1600" s="9">
        <v>24143</v>
      </c>
      <c r="F1600" s="9">
        <v>22511</v>
      </c>
      <c r="G1600" s="97">
        <v>18282</v>
      </c>
      <c r="H1600" s="98">
        <v>7.2497889920483338E-2</v>
      </c>
      <c r="I1600" s="98">
        <v>8.2888540031397229E-2</v>
      </c>
    </row>
    <row r="1601" spans="1:9" ht="12.75" customHeight="1" x14ac:dyDescent="0.2">
      <c r="A1601" s="6">
        <v>41652</v>
      </c>
      <c r="B1601" s="6">
        <v>41288</v>
      </c>
      <c r="C1601" s="6">
        <v>39832</v>
      </c>
      <c r="D1601" s="6" t="s">
        <v>3</v>
      </c>
      <c r="E1601" s="9">
        <v>22550</v>
      </c>
      <c r="F1601" s="9">
        <v>21152</v>
      </c>
      <c r="G1601" s="97">
        <v>18329</v>
      </c>
      <c r="H1601" s="98">
        <v>6.6093040847201134E-2</v>
      </c>
      <c r="I1601" s="98">
        <v>3.8978990047917383E-2</v>
      </c>
    </row>
    <row r="1602" spans="1:9" ht="12.75" customHeight="1" x14ac:dyDescent="0.2">
      <c r="A1602" s="6">
        <v>41653</v>
      </c>
      <c r="B1602" s="6">
        <v>41289</v>
      </c>
      <c r="C1602" s="6">
        <v>39833</v>
      </c>
      <c r="D1602" s="6" t="s">
        <v>4</v>
      </c>
      <c r="E1602" s="9">
        <v>21289</v>
      </c>
      <c r="F1602" s="9">
        <v>21596.848116611298</v>
      </c>
      <c r="G1602" s="97">
        <v>15729</v>
      </c>
      <c r="H1602" s="98">
        <v>-1.4254307616976547E-2</v>
      </c>
      <c r="I1602" s="98">
        <v>7.9782917427470013E-2</v>
      </c>
    </row>
    <row r="1603" spans="1:9" ht="12.75" customHeight="1" x14ac:dyDescent="0.2">
      <c r="A1603" s="6">
        <v>41654</v>
      </c>
      <c r="B1603" s="6">
        <v>41290</v>
      </c>
      <c r="C1603" s="6">
        <v>39834</v>
      </c>
      <c r="D1603" s="6" t="s">
        <v>5</v>
      </c>
      <c r="E1603" s="9">
        <v>21824</v>
      </c>
      <c r="F1603" s="9">
        <v>22635</v>
      </c>
      <c r="G1603" s="97">
        <v>16013</v>
      </c>
      <c r="H1603" s="98">
        <v>-3.5829467638612722E-2</v>
      </c>
      <c r="I1603" s="98">
        <v>7.380436921865785E-2</v>
      </c>
    </row>
    <row r="1604" spans="1:9" ht="12.75" customHeight="1" x14ac:dyDescent="0.2">
      <c r="A1604" s="6">
        <v>41655</v>
      </c>
      <c r="B1604" s="6">
        <v>41291</v>
      </c>
      <c r="C1604" s="6">
        <v>39835</v>
      </c>
      <c r="D1604" s="6" t="s">
        <v>6</v>
      </c>
      <c r="E1604" s="9">
        <v>23699</v>
      </c>
      <c r="F1604" s="9">
        <v>24168</v>
      </c>
      <c r="G1604" s="97">
        <v>17539</v>
      </c>
      <c r="H1604" s="98">
        <v>-1.9405825885468353E-2</v>
      </c>
      <c r="I1604" s="98">
        <v>5.0720461095100866E-2</v>
      </c>
    </row>
    <row r="1605" spans="1:9" ht="12.75" customHeight="1" x14ac:dyDescent="0.2">
      <c r="A1605" s="6">
        <v>41656</v>
      </c>
      <c r="B1605" s="6">
        <v>41292</v>
      </c>
      <c r="C1605" s="6">
        <v>39836</v>
      </c>
      <c r="D1605" s="6" t="s">
        <v>7</v>
      </c>
      <c r="E1605" s="9">
        <v>24675</v>
      </c>
      <c r="F1605" s="9">
        <v>24472</v>
      </c>
      <c r="G1605" s="97">
        <v>17368</v>
      </c>
      <c r="H1605" s="98">
        <v>8.295194508009196E-3</v>
      </c>
      <c r="I1605" s="98">
        <v>0.12424822307271732</v>
      </c>
    </row>
    <row r="1606" spans="1:9" ht="12.75" customHeight="1" x14ac:dyDescent="0.2">
      <c r="A1606" s="6">
        <v>41657</v>
      </c>
      <c r="B1606" s="6">
        <v>41293</v>
      </c>
      <c r="C1606" s="6">
        <v>39837</v>
      </c>
      <c r="D1606" s="6" t="s">
        <v>1</v>
      </c>
      <c r="E1606" s="9">
        <v>25508</v>
      </c>
      <c r="F1606" s="9">
        <v>26165</v>
      </c>
      <c r="G1606" s="97">
        <v>20641</v>
      </c>
      <c r="H1606" s="98">
        <v>-2.5109879610166308E-2</v>
      </c>
      <c r="I1606" s="98">
        <v>6.6789343816653357E-2</v>
      </c>
    </row>
    <row r="1607" spans="1:9" ht="12.75" customHeight="1" x14ac:dyDescent="0.2">
      <c r="A1607" s="6">
        <v>41658</v>
      </c>
      <c r="B1607" s="6">
        <v>41294</v>
      </c>
      <c r="C1607" s="6">
        <v>39838</v>
      </c>
      <c r="D1607" s="6" t="s">
        <v>2</v>
      </c>
      <c r="E1607" s="9">
        <v>23939</v>
      </c>
      <c r="F1607" s="9">
        <v>23575</v>
      </c>
      <c r="G1607" s="97">
        <v>16904</v>
      </c>
      <c r="H1607" s="98">
        <v>1.5440084835630863E-2</v>
      </c>
      <c r="I1607" s="98">
        <v>0.11567320687887395</v>
      </c>
    </row>
    <row r="1608" spans="1:9" ht="12.75" customHeight="1" x14ac:dyDescent="0.2">
      <c r="A1608" s="6">
        <v>41659</v>
      </c>
      <c r="B1608" s="6">
        <v>41295</v>
      </c>
      <c r="C1608" s="6">
        <v>39839</v>
      </c>
      <c r="D1608" s="6" t="s">
        <v>3</v>
      </c>
      <c r="E1608" s="9">
        <v>21561</v>
      </c>
      <c r="F1608" s="9">
        <v>21643</v>
      </c>
      <c r="G1608" s="97">
        <v>15688</v>
      </c>
      <c r="H1608" s="98">
        <v>-3.7887538696114165E-3</v>
      </c>
      <c r="I1608" s="98">
        <v>6.6373213314209423E-2</v>
      </c>
    </row>
    <row r="1609" spans="1:9" ht="12.75" customHeight="1" x14ac:dyDescent="0.2">
      <c r="A1609" s="6">
        <v>41660</v>
      </c>
      <c r="B1609" s="6">
        <v>41296</v>
      </c>
      <c r="C1609" s="6">
        <v>39840</v>
      </c>
      <c r="D1609" s="6" t="s">
        <v>4</v>
      </c>
      <c r="E1609" s="9">
        <v>19917</v>
      </c>
      <c r="F1609" s="9">
        <v>20056</v>
      </c>
      <c r="G1609" s="97">
        <v>13918</v>
      </c>
      <c r="H1609" s="98">
        <v>-6.93059433585963E-3</v>
      </c>
      <c r="I1609" s="98">
        <v>2.0076824583866948E-2</v>
      </c>
    </row>
    <row r="1610" spans="1:9" ht="12.75" customHeight="1" x14ac:dyDescent="0.2">
      <c r="A1610" s="6">
        <v>41661</v>
      </c>
      <c r="B1610" s="6">
        <v>41297</v>
      </c>
      <c r="C1610" s="6">
        <v>39841</v>
      </c>
      <c r="D1610" s="6" t="s">
        <v>5</v>
      </c>
      <c r="E1610" s="9">
        <v>21453</v>
      </c>
      <c r="F1610" s="9">
        <v>21232</v>
      </c>
      <c r="G1610" s="97">
        <v>15339</v>
      </c>
      <c r="H1610" s="98">
        <v>1.0408816880180805E-2</v>
      </c>
      <c r="I1610" s="98">
        <v>1.9871642500594255E-2</v>
      </c>
    </row>
    <row r="1611" spans="1:9" ht="12.75" customHeight="1" x14ac:dyDescent="0.2">
      <c r="A1611" s="6">
        <v>41662</v>
      </c>
      <c r="B1611" s="6">
        <v>41298</v>
      </c>
      <c r="C1611" s="6">
        <v>39842</v>
      </c>
      <c r="D1611" s="6" t="s">
        <v>6</v>
      </c>
      <c r="E1611" s="9">
        <v>22625</v>
      </c>
      <c r="F1611" s="9">
        <v>22549</v>
      </c>
      <c r="G1611" s="97">
        <v>17736</v>
      </c>
      <c r="H1611" s="98">
        <v>3.370437713424046E-3</v>
      </c>
      <c r="I1611" s="98">
        <v>-6.4116639585437563E-3</v>
      </c>
    </row>
    <row r="1612" spans="1:9" ht="12.75" customHeight="1" x14ac:dyDescent="0.2">
      <c r="A1612" s="6">
        <v>41663</v>
      </c>
      <c r="B1612" s="6">
        <v>41299</v>
      </c>
      <c r="C1612" s="6">
        <v>39843</v>
      </c>
      <c r="D1612" s="6" t="s">
        <v>7</v>
      </c>
      <c r="E1612" s="9">
        <v>22444</v>
      </c>
      <c r="F1612" s="9">
        <v>23750</v>
      </c>
      <c r="G1612" s="97">
        <v>17113</v>
      </c>
      <c r="H1612" s="98">
        <v>-5.4989473684210477E-2</v>
      </c>
      <c r="I1612" s="98">
        <v>2.455948142061537E-2</v>
      </c>
    </row>
    <row r="1613" spans="1:9" ht="12.75" customHeight="1" x14ac:dyDescent="0.2">
      <c r="A1613" s="6">
        <v>41664</v>
      </c>
      <c r="B1613" s="6">
        <v>41300</v>
      </c>
      <c r="C1613" s="6">
        <v>39844</v>
      </c>
      <c r="D1613" s="6" t="s">
        <v>1</v>
      </c>
      <c r="E1613" s="9">
        <v>23394</v>
      </c>
      <c r="F1613" s="9">
        <v>22384</v>
      </c>
      <c r="G1613" s="97">
        <v>20595</v>
      </c>
      <c r="H1613" s="98">
        <v>4.5121515368120146E-2</v>
      </c>
      <c r="I1613" s="98">
        <v>7.3414701293934126E-2</v>
      </c>
    </row>
    <row r="1614" spans="1:9" ht="12.75" customHeight="1" x14ac:dyDescent="0.2">
      <c r="A1614" s="6">
        <v>41665</v>
      </c>
      <c r="B1614" s="6">
        <v>41301</v>
      </c>
      <c r="C1614" s="6">
        <v>39845</v>
      </c>
      <c r="D1614" s="6" t="s">
        <v>2</v>
      </c>
      <c r="E1614" s="9">
        <v>22270</v>
      </c>
      <c r="F1614" s="9">
        <v>21205</v>
      </c>
      <c r="G1614" s="97">
        <v>17412</v>
      </c>
      <c r="H1614" s="98">
        <v>5.0224003772695092E-2</v>
      </c>
      <c r="I1614" s="98">
        <v>8.5758861098922612E-2</v>
      </c>
    </row>
    <row r="1615" spans="1:9" ht="12.75" customHeight="1" x14ac:dyDescent="0.2">
      <c r="A1615" s="6">
        <v>41666</v>
      </c>
      <c r="B1615" s="6">
        <v>41302</v>
      </c>
      <c r="C1615" s="6">
        <v>39846</v>
      </c>
      <c r="D1615" s="6" t="s">
        <v>3</v>
      </c>
      <c r="E1615" s="9">
        <v>20197</v>
      </c>
      <c r="F1615" s="9">
        <v>19631</v>
      </c>
      <c r="G1615" s="97">
        <v>16244</v>
      </c>
      <c r="H1615" s="98">
        <v>2.8831949467678752E-2</v>
      </c>
      <c r="I1615" s="98">
        <v>5.9486964276346921E-2</v>
      </c>
    </row>
    <row r="1616" spans="1:9" ht="12.75" customHeight="1" x14ac:dyDescent="0.2">
      <c r="A1616" s="6">
        <v>41667</v>
      </c>
      <c r="B1616" s="6">
        <v>41303</v>
      </c>
      <c r="C1616" s="6">
        <v>39847</v>
      </c>
      <c r="D1616" s="6" t="s">
        <v>4</v>
      </c>
      <c r="E1616" s="9">
        <v>19243</v>
      </c>
      <c r="F1616" s="9">
        <v>18758</v>
      </c>
      <c r="G1616" s="97">
        <v>15515</v>
      </c>
      <c r="H1616" s="98">
        <v>2.5855634929096816E-2</v>
      </c>
      <c r="I1616" s="98">
        <v>-2.3098791755508219E-2</v>
      </c>
    </row>
    <row r="1617" spans="1:9" ht="12.75" customHeight="1" x14ac:dyDescent="0.2">
      <c r="A1617" s="6">
        <v>41668</v>
      </c>
      <c r="B1617" s="6">
        <v>41304</v>
      </c>
      <c r="C1617" s="6">
        <v>39848</v>
      </c>
      <c r="D1617" s="6" t="s">
        <v>5</v>
      </c>
      <c r="E1617" s="9">
        <v>20887</v>
      </c>
      <c r="F1617" s="9">
        <v>20770.372219766447</v>
      </c>
      <c r="G1617" s="97">
        <v>17280</v>
      </c>
      <c r="H1617" s="98">
        <v>5.6151030419455683E-3</v>
      </c>
      <c r="I1617" s="98">
        <v>2.6136084500122836E-2</v>
      </c>
    </row>
    <row r="1618" spans="1:9" ht="12.75" customHeight="1" x14ac:dyDescent="0.2">
      <c r="A1618" s="6">
        <v>41669</v>
      </c>
      <c r="B1618" s="6">
        <v>41305</v>
      </c>
      <c r="C1618" s="6">
        <v>39849</v>
      </c>
      <c r="D1618" s="6" t="s">
        <v>6</v>
      </c>
      <c r="E1618" s="9">
        <v>22144</v>
      </c>
      <c r="F1618" s="9">
        <v>22577</v>
      </c>
      <c r="G1618" s="97">
        <v>18272</v>
      </c>
      <c r="H1618" s="98">
        <v>-1.9178810293661641E-2</v>
      </c>
      <c r="I1618" s="98">
        <v>-3.6589079834674743E-2</v>
      </c>
    </row>
    <row r="1619" spans="1:9" ht="12.75" customHeight="1" x14ac:dyDescent="0.2">
      <c r="A1619" s="6">
        <v>41670</v>
      </c>
      <c r="B1619" s="6">
        <v>41306</v>
      </c>
      <c r="C1619" s="6">
        <v>39850</v>
      </c>
      <c r="D1619" s="6" t="s">
        <v>7</v>
      </c>
      <c r="E1619" s="9">
        <v>23210</v>
      </c>
      <c r="F1619" s="9">
        <v>25006</v>
      </c>
      <c r="G1619" s="97">
        <v>19898</v>
      </c>
      <c r="H1619" s="98">
        <v>-7.1822762536991158E-2</v>
      </c>
      <c r="I1619" s="98">
        <v>5.0416364952932557E-2</v>
      </c>
    </row>
    <row r="1620" spans="1:9" ht="12.75" customHeight="1" x14ac:dyDescent="0.2">
      <c r="A1620" s="6">
        <v>41671</v>
      </c>
      <c r="B1620" s="6">
        <v>41307</v>
      </c>
      <c r="C1620" s="6">
        <v>39851</v>
      </c>
      <c r="D1620" s="6" t="s">
        <v>1</v>
      </c>
      <c r="E1620" s="9">
        <v>25633</v>
      </c>
      <c r="F1620" s="9">
        <v>25840</v>
      </c>
      <c r="G1620" s="97">
        <v>22548</v>
      </c>
      <c r="H1620" s="98">
        <v>-8.0108359133126417E-3</v>
      </c>
      <c r="I1620" s="98">
        <v>8.7572659001230457E-2</v>
      </c>
    </row>
    <row r="1621" spans="1:9" ht="12.75" customHeight="1" x14ac:dyDescent="0.2">
      <c r="A1621" s="6">
        <v>41672</v>
      </c>
      <c r="B1621" s="6">
        <v>41308</v>
      </c>
      <c r="C1621" s="6">
        <v>39852</v>
      </c>
      <c r="D1621" s="6" t="s">
        <v>2</v>
      </c>
      <c r="E1621" s="9">
        <v>23625</v>
      </c>
      <c r="F1621" s="9">
        <v>22597</v>
      </c>
      <c r="G1621" s="97">
        <v>18403</v>
      </c>
      <c r="H1621" s="98">
        <v>4.5492764526264606E-2</v>
      </c>
      <c r="I1621" s="98">
        <v>0.1332022256331542</v>
      </c>
    </row>
    <row r="1622" spans="1:9" ht="12.75" customHeight="1" x14ac:dyDescent="0.2">
      <c r="A1622" s="6">
        <v>41673</v>
      </c>
      <c r="B1622" s="6">
        <v>41309</v>
      </c>
      <c r="C1622" s="6">
        <v>39853</v>
      </c>
      <c r="D1622" s="6" t="s">
        <v>3</v>
      </c>
      <c r="E1622" s="9">
        <v>22589</v>
      </c>
      <c r="F1622" s="9">
        <v>22486</v>
      </c>
      <c r="G1622" s="97">
        <v>18843</v>
      </c>
      <c r="H1622" s="98">
        <v>4.5806279462776711E-3</v>
      </c>
      <c r="I1622" s="98">
        <v>0.11204647270221035</v>
      </c>
    </row>
    <row r="1623" spans="1:9" ht="12.75" customHeight="1" x14ac:dyDescent="0.2">
      <c r="A1623" s="6">
        <v>41674</v>
      </c>
      <c r="B1623" s="6">
        <v>41310</v>
      </c>
      <c r="C1623" s="6">
        <v>39854</v>
      </c>
      <c r="D1623" s="6" t="s">
        <v>4</v>
      </c>
      <c r="E1623" s="9">
        <v>21026</v>
      </c>
      <c r="F1623" s="9">
        <v>23368</v>
      </c>
      <c r="G1623" s="97">
        <v>19795</v>
      </c>
      <c r="H1623" s="98">
        <v>-0.10022252653200958</v>
      </c>
      <c r="I1623" s="98">
        <v>4.3836568534974862E-2</v>
      </c>
    </row>
    <row r="1624" spans="1:9" ht="12.75" customHeight="1" x14ac:dyDescent="0.2">
      <c r="A1624" s="6">
        <v>41675</v>
      </c>
      <c r="B1624" s="6">
        <v>41311</v>
      </c>
      <c r="C1624" s="6">
        <v>39855</v>
      </c>
      <c r="D1624" s="6" t="s">
        <v>5</v>
      </c>
      <c r="E1624" s="9">
        <v>21898</v>
      </c>
      <c r="F1624" s="9">
        <v>22973</v>
      </c>
      <c r="G1624" s="97">
        <v>19764</v>
      </c>
      <c r="H1624" s="98">
        <v>-4.6794062595220454E-2</v>
      </c>
      <c r="I1624" s="98">
        <v>5.3903166811050118E-2</v>
      </c>
    </row>
    <row r="1625" spans="1:9" ht="12.75" customHeight="1" x14ac:dyDescent="0.2">
      <c r="A1625" s="6">
        <v>41676</v>
      </c>
      <c r="B1625" s="6">
        <v>41312</v>
      </c>
      <c r="C1625" s="6">
        <v>39856</v>
      </c>
      <c r="D1625" s="6" t="s">
        <v>6</v>
      </c>
      <c r="E1625" s="9">
        <v>22937</v>
      </c>
      <c r="F1625" s="9">
        <v>24736</v>
      </c>
      <c r="G1625" s="97">
        <v>22274</v>
      </c>
      <c r="H1625" s="98">
        <v>-7.2728007761966418E-2</v>
      </c>
      <c r="I1625" s="98">
        <v>8.2640995208580481E-3</v>
      </c>
    </row>
    <row r="1626" spans="1:9" ht="12.75" customHeight="1" x14ac:dyDescent="0.2">
      <c r="A1626" s="6">
        <v>41677</v>
      </c>
      <c r="B1626" s="6">
        <v>41313</v>
      </c>
      <c r="C1626" s="6">
        <v>39857</v>
      </c>
      <c r="D1626" s="6" t="s">
        <v>7</v>
      </c>
      <c r="E1626" s="9">
        <v>25647</v>
      </c>
      <c r="F1626" s="9">
        <v>25687</v>
      </c>
      <c r="G1626" s="97">
        <v>22529.087842870402</v>
      </c>
      <c r="H1626" s="98">
        <v>-1.5572079261882976E-3</v>
      </c>
      <c r="I1626" s="98">
        <v>0.16392103471749486</v>
      </c>
    </row>
    <row r="1627" spans="1:9" ht="12.75" customHeight="1" x14ac:dyDescent="0.2">
      <c r="A1627" s="6">
        <v>41678</v>
      </c>
      <c r="B1627" s="6">
        <v>41314</v>
      </c>
      <c r="C1627" s="6">
        <v>39858</v>
      </c>
      <c r="D1627" s="6" t="s">
        <v>1</v>
      </c>
      <c r="E1627" s="9">
        <v>25788</v>
      </c>
      <c r="F1627" s="9">
        <v>27089</v>
      </c>
      <c r="G1627" s="97">
        <v>25323</v>
      </c>
      <c r="H1627" s="98">
        <v>-4.8026874377053441E-2</v>
      </c>
      <c r="I1627" s="98">
        <v>4.9529933661633718E-2</v>
      </c>
    </row>
    <row r="1628" spans="1:9" ht="12.75" customHeight="1" x14ac:dyDescent="0.2">
      <c r="A1628" s="6">
        <v>41679</v>
      </c>
      <c r="B1628" s="6">
        <v>41315</v>
      </c>
      <c r="C1628" s="6">
        <v>39859</v>
      </c>
      <c r="D1628" s="6" t="s">
        <v>2</v>
      </c>
      <c r="E1628" s="9">
        <v>24674</v>
      </c>
      <c r="F1628" s="9">
        <v>25328</v>
      </c>
      <c r="G1628" s="97">
        <v>22813</v>
      </c>
      <c r="H1628" s="98">
        <v>-2.5821225521162394E-2</v>
      </c>
      <c r="I1628" s="98">
        <v>6.7537749318565377E-2</v>
      </c>
    </row>
    <row r="1629" spans="1:9" ht="12.75" customHeight="1" x14ac:dyDescent="0.2">
      <c r="A1629" s="6">
        <v>41680</v>
      </c>
      <c r="B1629" s="6">
        <v>41316</v>
      </c>
      <c r="C1629" s="6">
        <v>39860</v>
      </c>
      <c r="D1629" s="6" t="s">
        <v>3</v>
      </c>
      <c r="E1629" s="9">
        <v>24240</v>
      </c>
      <c r="F1629" s="9">
        <v>23474</v>
      </c>
      <c r="G1629" s="97">
        <v>22269</v>
      </c>
      <c r="H1629" s="98">
        <v>3.2631848002044883E-2</v>
      </c>
      <c r="I1629" s="98">
        <v>0.10503282275711157</v>
      </c>
    </row>
    <row r="1630" spans="1:9" ht="12.75" customHeight="1" x14ac:dyDescent="0.2">
      <c r="A1630" s="6">
        <v>41681</v>
      </c>
      <c r="B1630" s="6">
        <v>41317</v>
      </c>
      <c r="C1630" s="6">
        <v>39861</v>
      </c>
      <c r="D1630" s="6" t="s">
        <v>4</v>
      </c>
      <c r="E1630" s="9">
        <v>23266</v>
      </c>
      <c r="F1630" s="9">
        <v>23592</v>
      </c>
      <c r="G1630" s="97">
        <v>20401</v>
      </c>
      <c r="H1630" s="98">
        <v>-1.3818243472363489E-2</v>
      </c>
      <c r="I1630" s="98">
        <v>0.10067177594852872</v>
      </c>
    </row>
    <row r="1631" spans="1:9" ht="12.75" customHeight="1" x14ac:dyDescent="0.2">
      <c r="A1631" s="6">
        <v>41682</v>
      </c>
      <c r="B1631" s="6">
        <v>41318</v>
      </c>
      <c r="C1631" s="6">
        <v>39862</v>
      </c>
      <c r="D1631" s="6" t="s">
        <v>5</v>
      </c>
      <c r="E1631" s="9">
        <v>23347</v>
      </c>
      <c r="F1631" s="9">
        <v>24003</v>
      </c>
      <c r="G1631" s="97">
        <v>19390</v>
      </c>
      <c r="H1631" s="98">
        <v>-2.7329917093696587E-2</v>
      </c>
      <c r="I1631" s="98">
        <v>6.5391986857716633E-2</v>
      </c>
    </row>
    <row r="1632" spans="1:9" ht="12.75" customHeight="1" x14ac:dyDescent="0.2">
      <c r="A1632" s="6">
        <v>41683</v>
      </c>
      <c r="B1632" s="6">
        <v>41319</v>
      </c>
      <c r="C1632" s="6">
        <v>39863</v>
      </c>
      <c r="D1632" s="6" t="s">
        <v>6</v>
      </c>
      <c r="E1632" s="9">
        <v>25327</v>
      </c>
      <c r="F1632" s="9">
        <v>26079</v>
      </c>
      <c r="G1632" s="97">
        <v>21491</v>
      </c>
      <c r="H1632" s="98">
        <v>-2.8835461482418778E-2</v>
      </c>
      <c r="I1632" s="98">
        <v>3.3375494716226584E-2</v>
      </c>
    </row>
    <row r="1633" spans="1:9" ht="12.75" customHeight="1" x14ac:dyDescent="0.2">
      <c r="A1633" s="6">
        <v>41684</v>
      </c>
      <c r="B1633" s="6">
        <v>41320</v>
      </c>
      <c r="C1633" s="6">
        <v>39864</v>
      </c>
      <c r="D1633" s="6" t="s">
        <v>7</v>
      </c>
      <c r="E1633" s="9">
        <v>25234</v>
      </c>
      <c r="F1633" s="9">
        <v>27112.043145763117</v>
      </c>
      <c r="G1633" s="97">
        <v>20738</v>
      </c>
      <c r="H1633" s="98">
        <v>-6.9269701868876044E-2</v>
      </c>
      <c r="I1633" s="98">
        <v>4.1264339357926838E-2</v>
      </c>
    </row>
    <row r="1634" spans="1:9" ht="12.75" customHeight="1" x14ac:dyDescent="0.2">
      <c r="A1634" s="6">
        <v>41685</v>
      </c>
      <c r="B1634" s="6">
        <v>41321</v>
      </c>
      <c r="C1634" s="6">
        <v>39865</v>
      </c>
      <c r="D1634" s="6" t="s">
        <v>1</v>
      </c>
      <c r="E1634" s="9">
        <v>28905</v>
      </c>
      <c r="F1634" s="9">
        <v>27469.011078466407</v>
      </c>
      <c r="G1634" s="97">
        <v>22494</v>
      </c>
      <c r="H1634" s="98">
        <v>5.2276687989663229E-2</v>
      </c>
      <c r="I1634" s="98">
        <v>0.11666988603438289</v>
      </c>
    </row>
    <row r="1635" spans="1:9" ht="12.75" customHeight="1" x14ac:dyDescent="0.2">
      <c r="A1635" s="6">
        <v>41686</v>
      </c>
      <c r="B1635" s="6">
        <v>41322</v>
      </c>
      <c r="C1635" s="6">
        <v>39866</v>
      </c>
      <c r="D1635" s="6" t="s">
        <v>2</v>
      </c>
      <c r="E1635" s="9">
        <v>26836</v>
      </c>
      <c r="F1635" s="9">
        <v>26367.426741631458</v>
      </c>
      <c r="G1635" s="97">
        <v>20098</v>
      </c>
      <c r="H1635" s="98">
        <v>1.7770913444075775E-2</v>
      </c>
      <c r="I1635" s="98">
        <v>0.10150638262939693</v>
      </c>
    </row>
    <row r="1636" spans="1:9" ht="12.75" customHeight="1" x14ac:dyDescent="0.2">
      <c r="A1636" s="6">
        <v>41687</v>
      </c>
      <c r="B1636" s="6">
        <v>41323</v>
      </c>
      <c r="C1636" s="6">
        <v>39867</v>
      </c>
      <c r="D1636" s="6" t="s">
        <v>3</v>
      </c>
      <c r="E1636" s="9">
        <v>26326</v>
      </c>
      <c r="F1636" s="9">
        <v>25208</v>
      </c>
      <c r="G1636" s="97">
        <v>18580</v>
      </c>
      <c r="H1636" s="98">
        <v>4.4350999682640335E-2</v>
      </c>
      <c r="I1636" s="98">
        <v>0.14940621725462799</v>
      </c>
    </row>
    <row r="1637" spans="1:9" ht="12.75" customHeight="1" x14ac:dyDescent="0.2">
      <c r="A1637" s="6">
        <v>41688</v>
      </c>
      <c r="B1637" s="6">
        <v>41324</v>
      </c>
      <c r="C1637" s="6">
        <v>39868</v>
      </c>
      <c r="D1637" s="6" t="s">
        <v>4</v>
      </c>
      <c r="E1637" s="9">
        <v>22507</v>
      </c>
      <c r="F1637" s="9">
        <v>24290</v>
      </c>
      <c r="G1637" s="97">
        <v>16405</v>
      </c>
      <c r="H1637" s="98">
        <v>-7.3404693289419565E-2</v>
      </c>
      <c r="I1637" s="98">
        <v>2.5796454126976842E-2</v>
      </c>
    </row>
    <row r="1638" spans="1:9" ht="12.75" customHeight="1" x14ac:dyDescent="0.2">
      <c r="A1638" s="6">
        <v>41689</v>
      </c>
      <c r="B1638" s="6">
        <v>41325</v>
      </c>
      <c r="C1638" s="6">
        <v>39869</v>
      </c>
      <c r="D1638" s="6" t="s">
        <v>5</v>
      </c>
      <c r="E1638" s="9">
        <v>23496</v>
      </c>
      <c r="F1638" s="9">
        <v>23763</v>
      </c>
      <c r="G1638" s="97">
        <v>16856</v>
      </c>
      <c r="H1638" s="98">
        <v>-1.1235955056179803E-2</v>
      </c>
      <c r="I1638" s="98">
        <v>0.11008220731361629</v>
      </c>
    </row>
    <row r="1639" spans="1:9" ht="12.75" customHeight="1" x14ac:dyDescent="0.2">
      <c r="A1639" s="6">
        <v>41690</v>
      </c>
      <c r="B1639" s="6">
        <v>41326</v>
      </c>
      <c r="C1639" s="6">
        <v>39870</v>
      </c>
      <c r="D1639" s="6" t="s">
        <v>6</v>
      </c>
      <c r="E1639" s="9">
        <v>23840</v>
      </c>
      <c r="F1639" s="9">
        <v>24337</v>
      </c>
      <c r="G1639" s="97">
        <v>19796</v>
      </c>
      <c r="H1639" s="98">
        <v>-2.0421580309816334E-2</v>
      </c>
      <c r="I1639" s="98">
        <v>2.6126630224249991E-2</v>
      </c>
    </row>
    <row r="1640" spans="1:9" ht="12.75" customHeight="1" x14ac:dyDescent="0.2">
      <c r="A1640" s="6">
        <v>41691</v>
      </c>
      <c r="B1640" s="6">
        <v>41327</v>
      </c>
      <c r="C1640" s="6">
        <v>39871</v>
      </c>
      <c r="D1640" s="6" t="s">
        <v>7</v>
      </c>
      <c r="E1640" s="9">
        <v>23687</v>
      </c>
      <c r="F1640" s="9">
        <v>25328</v>
      </c>
      <c r="G1640" s="97">
        <v>19291</v>
      </c>
      <c r="H1640" s="98">
        <v>-6.4789955780164221E-2</v>
      </c>
      <c r="I1640" s="98">
        <v>0.13091429935545484</v>
      </c>
    </row>
    <row r="1641" spans="1:9" ht="12.75" customHeight="1" x14ac:dyDescent="0.2">
      <c r="A1641" s="6">
        <v>41692</v>
      </c>
      <c r="B1641" s="6">
        <v>41328</v>
      </c>
      <c r="C1641" s="6">
        <v>39872</v>
      </c>
      <c r="D1641" s="6" t="s">
        <v>1</v>
      </c>
      <c r="E1641" s="9">
        <v>27551</v>
      </c>
      <c r="F1641" s="9">
        <v>26634</v>
      </c>
      <c r="G1641" s="97">
        <v>21676</v>
      </c>
      <c r="H1641" s="98">
        <v>3.4429676353533001E-2</v>
      </c>
      <c r="I1641" s="98">
        <v>0.16706908967679079</v>
      </c>
    </row>
    <row r="1642" spans="1:9" ht="12.75" customHeight="1" x14ac:dyDescent="0.2">
      <c r="A1642" s="6">
        <v>41693</v>
      </c>
      <c r="B1642" s="6">
        <v>41329</v>
      </c>
      <c r="C1642" s="6">
        <v>39873</v>
      </c>
      <c r="D1642" s="6" t="s">
        <v>2</v>
      </c>
      <c r="E1642" s="9">
        <v>24675</v>
      </c>
      <c r="F1642" s="9">
        <v>24522</v>
      </c>
      <c r="G1642" s="97">
        <v>20364</v>
      </c>
      <c r="H1642" s="98">
        <v>6.2392953266454665E-3</v>
      </c>
      <c r="I1642" s="98">
        <v>0.20949953433655222</v>
      </c>
    </row>
    <row r="1643" spans="1:9" ht="12.75" customHeight="1" x14ac:dyDescent="0.2">
      <c r="A1643" s="6">
        <v>41694</v>
      </c>
      <c r="B1643" s="6">
        <v>41330</v>
      </c>
      <c r="C1643" s="6">
        <v>39874</v>
      </c>
      <c r="D1643" s="6" t="s">
        <v>3</v>
      </c>
      <c r="E1643" s="9">
        <v>22745</v>
      </c>
      <c r="F1643" s="9">
        <v>21959</v>
      </c>
      <c r="G1643" s="97">
        <v>18756</v>
      </c>
      <c r="H1643" s="98">
        <v>3.5793979689421107E-2</v>
      </c>
      <c r="I1643" s="98">
        <v>0.1107041703291336</v>
      </c>
    </row>
    <row r="1644" spans="1:9" ht="12.75" customHeight="1" x14ac:dyDescent="0.2">
      <c r="A1644" s="6">
        <v>41695</v>
      </c>
      <c r="B1644" s="6">
        <v>41331</v>
      </c>
      <c r="C1644" s="6">
        <v>39875</v>
      </c>
      <c r="D1644" s="6" t="s">
        <v>4</v>
      </c>
      <c r="E1644" s="9">
        <v>19184</v>
      </c>
      <c r="F1644" s="9">
        <v>20749</v>
      </c>
      <c r="G1644" s="97">
        <v>16961</v>
      </c>
      <c r="H1644" s="98">
        <v>-7.5425321702250692E-2</v>
      </c>
      <c r="I1644" s="98">
        <v>2.3310396330079586E-2</v>
      </c>
    </row>
    <row r="1645" spans="1:9" ht="12.75" customHeight="1" x14ac:dyDescent="0.2">
      <c r="A1645" s="6">
        <v>41696</v>
      </c>
      <c r="B1645" s="6">
        <v>41332</v>
      </c>
      <c r="C1645" s="6">
        <v>39876</v>
      </c>
      <c r="D1645" s="6" t="s">
        <v>5</v>
      </c>
      <c r="E1645" s="9">
        <v>21144</v>
      </c>
      <c r="F1645" s="9">
        <v>22537</v>
      </c>
      <c r="G1645" s="97">
        <v>18315</v>
      </c>
      <c r="H1645" s="98">
        <v>-6.1809468873408213E-2</v>
      </c>
      <c r="I1645" s="98">
        <v>3.4239874779886437E-2</v>
      </c>
    </row>
    <row r="1646" spans="1:9" ht="12.75" customHeight="1" x14ac:dyDescent="0.2">
      <c r="A1646" s="6">
        <v>41697</v>
      </c>
      <c r="B1646" s="6">
        <v>41333</v>
      </c>
      <c r="C1646" s="6">
        <v>39877</v>
      </c>
      <c r="D1646" s="6" t="s">
        <v>6</v>
      </c>
      <c r="E1646" s="9">
        <v>23013</v>
      </c>
      <c r="F1646" s="9">
        <v>25565</v>
      </c>
      <c r="G1646" s="97">
        <v>19490</v>
      </c>
      <c r="H1646" s="98">
        <v>-9.9823978095051835E-2</v>
      </c>
      <c r="I1646" s="98">
        <v>7.3925900156557312E-4</v>
      </c>
    </row>
    <row r="1647" spans="1:9" ht="12.75" customHeight="1" x14ac:dyDescent="0.2">
      <c r="A1647" s="6">
        <v>41698</v>
      </c>
      <c r="B1647" s="6">
        <v>41334</v>
      </c>
      <c r="C1647" s="6">
        <v>39878</v>
      </c>
      <c r="D1647" s="6" t="s">
        <v>7</v>
      </c>
      <c r="E1647" s="9">
        <v>23918</v>
      </c>
      <c r="F1647" s="9">
        <v>26527</v>
      </c>
      <c r="G1647" s="97">
        <v>20179</v>
      </c>
      <c r="H1647" s="98">
        <v>-9.8352621856975908E-2</v>
      </c>
      <c r="I1647" s="98">
        <v>8.8616813071776379E-2</v>
      </c>
    </row>
    <row r="1648" spans="1:9" ht="12.75" customHeight="1" x14ac:dyDescent="0.2">
      <c r="A1648" s="6">
        <v>41699</v>
      </c>
      <c r="B1648" s="6">
        <v>41335</v>
      </c>
      <c r="C1648" s="6">
        <v>39879</v>
      </c>
      <c r="D1648" s="6" t="s">
        <v>1</v>
      </c>
      <c r="E1648" s="9">
        <v>26108</v>
      </c>
      <c r="F1648" s="9">
        <v>26935</v>
      </c>
      <c r="G1648" s="97">
        <v>21817</v>
      </c>
      <c r="H1648" s="98">
        <v>-3.0703545572674962E-2</v>
      </c>
      <c r="I1648" s="98">
        <v>0.14927147070475866</v>
      </c>
    </row>
    <row r="1649" spans="1:9" ht="12.75" customHeight="1" x14ac:dyDescent="0.2">
      <c r="A1649" s="6">
        <v>41700</v>
      </c>
      <c r="B1649" s="6">
        <v>41336</v>
      </c>
      <c r="C1649" s="6">
        <v>39880</v>
      </c>
      <c r="D1649" s="6" t="s">
        <v>2</v>
      </c>
      <c r="E1649" s="9">
        <v>23681</v>
      </c>
      <c r="F1649" s="9">
        <v>24354</v>
      </c>
      <c r="G1649" s="97">
        <v>20810</v>
      </c>
      <c r="H1649" s="98">
        <v>-2.7634064219430043E-2</v>
      </c>
      <c r="I1649" s="98">
        <v>7.1780945915365546E-2</v>
      </c>
    </row>
    <row r="1650" spans="1:9" ht="12.75" customHeight="1" x14ac:dyDescent="0.2">
      <c r="A1650" s="6">
        <v>41701</v>
      </c>
      <c r="B1650" s="6">
        <v>41337</v>
      </c>
      <c r="C1650" s="6">
        <v>39881</v>
      </c>
      <c r="D1650" s="6" t="s">
        <v>3</v>
      </c>
      <c r="E1650" s="9">
        <v>22009</v>
      </c>
      <c r="F1650" s="9">
        <v>22173</v>
      </c>
      <c r="G1650" s="97">
        <v>18945</v>
      </c>
      <c r="H1650" s="98">
        <v>-7.3963829883191279E-3</v>
      </c>
      <c r="I1650" s="98">
        <v>2.4866123399301499E-2</v>
      </c>
    </row>
    <row r="1651" spans="1:9" ht="12.75" customHeight="1" x14ac:dyDescent="0.2">
      <c r="A1651" s="6">
        <v>41702</v>
      </c>
      <c r="B1651" s="6">
        <v>41338</v>
      </c>
      <c r="C1651" s="6">
        <v>39882</v>
      </c>
      <c r="D1651" s="6" t="s">
        <v>4</v>
      </c>
      <c r="E1651" s="9">
        <v>19634</v>
      </c>
      <c r="F1651" s="9">
        <v>21473</v>
      </c>
      <c r="G1651" s="97">
        <v>17103</v>
      </c>
      <c r="H1651" s="98">
        <v>-8.5642434685418878E-2</v>
      </c>
      <c r="I1651" s="98">
        <v>-4.1495801601249771E-2</v>
      </c>
    </row>
    <row r="1652" spans="1:9" ht="12.75" customHeight="1" x14ac:dyDescent="0.2">
      <c r="A1652" s="6">
        <v>41703</v>
      </c>
      <c r="B1652" s="6">
        <v>41339</v>
      </c>
      <c r="C1652" s="6">
        <v>39883</v>
      </c>
      <c r="D1652" s="6" t="s">
        <v>5</v>
      </c>
      <c r="E1652" s="9">
        <v>22854</v>
      </c>
      <c r="F1652" s="9">
        <v>23490</v>
      </c>
      <c r="G1652" s="97">
        <v>19119</v>
      </c>
      <c r="H1652" s="98">
        <v>-2.7075351213282195E-2</v>
      </c>
      <c r="I1652" s="98">
        <v>3.6274598712251693E-2</v>
      </c>
    </row>
    <row r="1653" spans="1:9" ht="12.75" customHeight="1" x14ac:dyDescent="0.2">
      <c r="A1653" s="6">
        <v>41704</v>
      </c>
      <c r="B1653" s="6">
        <v>41340</v>
      </c>
      <c r="C1653" s="6">
        <v>39884</v>
      </c>
      <c r="D1653" s="6" t="s">
        <v>6</v>
      </c>
      <c r="E1653" s="9">
        <v>25094</v>
      </c>
      <c r="F1653" s="9">
        <v>24805</v>
      </c>
      <c r="G1653" s="97">
        <v>22364</v>
      </c>
      <c r="H1653" s="98">
        <v>1.1650876839346846E-2</v>
      </c>
      <c r="I1653" s="98">
        <v>5.0485599464166198E-2</v>
      </c>
    </row>
    <row r="1654" spans="1:9" ht="12.75" customHeight="1" x14ac:dyDescent="0.2">
      <c r="A1654" s="6">
        <v>41705</v>
      </c>
      <c r="B1654" s="6">
        <v>41341</v>
      </c>
      <c r="C1654" s="6">
        <v>39885</v>
      </c>
      <c r="D1654" s="6" t="s">
        <v>7</v>
      </c>
      <c r="E1654" s="9">
        <v>25835</v>
      </c>
      <c r="F1654" s="9">
        <v>26050</v>
      </c>
      <c r="G1654" s="97">
        <v>21851</v>
      </c>
      <c r="H1654" s="98">
        <v>-8.2533589251440054E-3</v>
      </c>
      <c r="I1654" s="98">
        <v>0.10302279907779011</v>
      </c>
    </row>
    <row r="1655" spans="1:9" ht="12.75" customHeight="1" x14ac:dyDescent="0.2">
      <c r="A1655" s="6">
        <v>41706</v>
      </c>
      <c r="B1655" s="6">
        <v>41342</v>
      </c>
      <c r="C1655" s="6">
        <v>39886</v>
      </c>
      <c r="D1655" s="6" t="s">
        <v>1</v>
      </c>
      <c r="E1655" s="9">
        <v>27358</v>
      </c>
      <c r="F1655" s="9">
        <v>27931.150189215714</v>
      </c>
      <c r="G1655" s="97">
        <v>22798</v>
      </c>
      <c r="H1655" s="98">
        <v>-2.0520106953454742E-2</v>
      </c>
      <c r="I1655" s="98">
        <v>8.5118197683642816E-2</v>
      </c>
    </row>
    <row r="1656" spans="1:9" ht="12.75" customHeight="1" x14ac:dyDescent="0.2">
      <c r="A1656" s="6">
        <v>41707</v>
      </c>
      <c r="B1656" s="6">
        <v>41343</v>
      </c>
      <c r="C1656" s="6">
        <v>39887</v>
      </c>
      <c r="D1656" s="6" t="s">
        <v>2</v>
      </c>
      <c r="E1656" s="9">
        <v>25656</v>
      </c>
      <c r="F1656" s="9">
        <v>27248</v>
      </c>
      <c r="G1656" s="97">
        <v>22118</v>
      </c>
      <c r="H1656" s="98">
        <v>-5.8426306517909588E-2</v>
      </c>
      <c r="I1656" s="98">
        <v>1.7610661589719134E-2</v>
      </c>
    </row>
    <row r="1657" spans="1:9" ht="12.75" customHeight="1" x14ac:dyDescent="0.2">
      <c r="A1657" s="6">
        <v>41708</v>
      </c>
      <c r="B1657" s="6">
        <v>41344</v>
      </c>
      <c r="C1657" s="6">
        <v>39888</v>
      </c>
      <c r="D1657" s="6" t="s">
        <v>3</v>
      </c>
      <c r="E1657" s="9">
        <v>24070</v>
      </c>
      <c r="F1657" s="9">
        <v>24188</v>
      </c>
      <c r="G1657" s="97">
        <v>21025</v>
      </c>
      <c r="H1657" s="98">
        <v>-4.8784521250206936E-3</v>
      </c>
      <c r="I1657" s="98">
        <v>3.2294034395505378E-2</v>
      </c>
    </row>
    <row r="1658" spans="1:9" ht="12.75" customHeight="1" x14ac:dyDescent="0.2">
      <c r="A1658" s="6">
        <v>41709</v>
      </c>
      <c r="B1658" s="6">
        <v>41345</v>
      </c>
      <c r="C1658" s="6">
        <v>39889</v>
      </c>
      <c r="D1658" s="6" t="s">
        <v>4</v>
      </c>
      <c r="E1658" s="9">
        <v>20799</v>
      </c>
      <c r="F1658" s="9">
        <v>21598</v>
      </c>
      <c r="G1658" s="97">
        <v>17634</v>
      </c>
      <c r="H1658" s="98">
        <v>-3.69941661264932E-2</v>
      </c>
      <c r="I1658" s="98">
        <v>-2.8492689990191056E-2</v>
      </c>
    </row>
    <row r="1659" spans="1:9" ht="12.75" customHeight="1" x14ac:dyDescent="0.2">
      <c r="A1659" s="6">
        <v>41710</v>
      </c>
      <c r="B1659" s="6">
        <v>41346</v>
      </c>
      <c r="C1659" s="6">
        <v>39890</v>
      </c>
      <c r="D1659" s="6" t="s">
        <v>5</v>
      </c>
      <c r="E1659" s="9">
        <v>23867</v>
      </c>
      <c r="F1659" s="9">
        <v>24758</v>
      </c>
      <c r="G1659" s="97">
        <v>19538</v>
      </c>
      <c r="H1659" s="98">
        <v>-3.5988367396397103E-2</v>
      </c>
      <c r="I1659" s="98">
        <v>7.0077116212338586E-2</v>
      </c>
    </row>
    <row r="1660" spans="1:9" ht="12.75" customHeight="1" x14ac:dyDescent="0.2">
      <c r="A1660" s="6">
        <v>41711</v>
      </c>
      <c r="B1660" s="6">
        <v>41347</v>
      </c>
      <c r="C1660" s="6">
        <v>39891</v>
      </c>
      <c r="D1660" s="6" t="s">
        <v>6</v>
      </c>
      <c r="E1660" s="9">
        <v>25075</v>
      </c>
      <c r="F1660" s="9">
        <v>25428</v>
      </c>
      <c r="G1660" s="97">
        <v>21983</v>
      </c>
      <c r="H1660" s="98">
        <v>-1.3882334434481725E-2</v>
      </c>
      <c r="I1660" s="98">
        <v>2.1384928716904339E-2</v>
      </c>
    </row>
    <row r="1661" spans="1:9" ht="12.75" customHeight="1" x14ac:dyDescent="0.2">
      <c r="A1661" s="6">
        <v>41712</v>
      </c>
      <c r="B1661" s="6">
        <v>41348</v>
      </c>
      <c r="C1661" s="6">
        <v>39892</v>
      </c>
      <c r="D1661" s="6" t="s">
        <v>7</v>
      </c>
      <c r="E1661" s="9">
        <v>25734</v>
      </c>
      <c r="F1661" s="9">
        <v>26863</v>
      </c>
      <c r="G1661" s="97">
        <v>23729</v>
      </c>
      <c r="H1661" s="98">
        <v>-4.2028068346796732E-2</v>
      </c>
      <c r="I1661" s="98">
        <v>2.3749850817520013E-2</v>
      </c>
    </row>
    <row r="1662" spans="1:9" ht="12.75" customHeight="1" x14ac:dyDescent="0.2">
      <c r="A1662" s="6">
        <v>41713</v>
      </c>
      <c r="B1662" s="6">
        <v>41349</v>
      </c>
      <c r="C1662" s="6">
        <v>39893</v>
      </c>
      <c r="D1662" s="6" t="s">
        <v>1</v>
      </c>
      <c r="E1662" s="9">
        <v>26819</v>
      </c>
      <c r="F1662" s="9">
        <v>27418</v>
      </c>
      <c r="G1662" s="97">
        <v>24156</v>
      </c>
      <c r="H1662" s="98">
        <v>-2.1846961849879665E-2</v>
      </c>
      <c r="I1662" s="98">
        <v>3.4085213032581496E-2</v>
      </c>
    </row>
    <row r="1663" spans="1:9" ht="12.75" customHeight="1" x14ac:dyDescent="0.2">
      <c r="A1663" s="6">
        <v>41714</v>
      </c>
      <c r="B1663" s="6">
        <v>41350</v>
      </c>
      <c r="C1663" s="6">
        <v>39894</v>
      </c>
      <c r="D1663" s="6" t="s">
        <v>2</v>
      </c>
      <c r="E1663" s="9">
        <v>25644</v>
      </c>
      <c r="F1663" s="9">
        <v>25817</v>
      </c>
      <c r="G1663" s="97">
        <v>23578</v>
      </c>
      <c r="H1663" s="98">
        <v>-6.7010109617693381E-3</v>
      </c>
      <c r="I1663" s="98">
        <v>4.2947779404587605E-2</v>
      </c>
    </row>
    <row r="1664" spans="1:9" ht="12.75" customHeight="1" x14ac:dyDescent="0.2">
      <c r="A1664" s="6">
        <v>41715</v>
      </c>
      <c r="B1664" s="6">
        <v>41351</v>
      </c>
      <c r="C1664" s="6">
        <v>39895</v>
      </c>
      <c r="D1664" s="6" t="s">
        <v>3</v>
      </c>
      <c r="E1664" s="9">
        <v>24227</v>
      </c>
      <c r="F1664" s="9">
        <v>23112</v>
      </c>
      <c r="G1664" s="97">
        <v>22181</v>
      </c>
      <c r="H1664" s="98">
        <v>4.8243336794738578E-2</v>
      </c>
      <c r="I1664" s="98">
        <v>3.3751493428912704E-2</v>
      </c>
    </row>
    <row r="1665" spans="1:9" ht="12.75" customHeight="1" x14ac:dyDescent="0.2">
      <c r="A1665" s="6">
        <v>41716</v>
      </c>
      <c r="B1665" s="6">
        <v>41352</v>
      </c>
      <c r="C1665" s="6">
        <v>39896</v>
      </c>
      <c r="D1665" s="6" t="s">
        <v>4</v>
      </c>
      <c r="E1665" s="9">
        <v>23066</v>
      </c>
      <c r="F1665" s="9">
        <v>25118</v>
      </c>
      <c r="G1665" s="97">
        <v>20263</v>
      </c>
      <c r="H1665" s="98">
        <v>-8.1694402420574908E-2</v>
      </c>
      <c r="I1665" s="98">
        <v>4.4041098990630578E-2</v>
      </c>
    </row>
    <row r="1666" spans="1:9" ht="12.75" customHeight="1" x14ac:dyDescent="0.2">
      <c r="A1666" s="6">
        <v>41717</v>
      </c>
      <c r="B1666" s="6">
        <v>41353</v>
      </c>
      <c r="C1666" s="6">
        <v>39897</v>
      </c>
      <c r="D1666" s="6" t="s">
        <v>5</v>
      </c>
      <c r="E1666" s="9">
        <v>25052</v>
      </c>
      <c r="F1666" s="9">
        <v>26324</v>
      </c>
      <c r="G1666" s="97">
        <v>22169</v>
      </c>
      <c r="H1666" s="98">
        <v>-4.832092387175202E-2</v>
      </c>
      <c r="I1666" s="98">
        <v>0.1426746943988324</v>
      </c>
    </row>
    <row r="1667" spans="1:9" ht="12.75" customHeight="1" x14ac:dyDescent="0.2">
      <c r="A1667" s="6">
        <v>41718</v>
      </c>
      <c r="B1667" s="6">
        <v>41354</v>
      </c>
      <c r="C1667" s="6">
        <v>39898</v>
      </c>
      <c r="D1667" s="6" t="s">
        <v>6</v>
      </c>
      <c r="E1667" s="9">
        <v>26566</v>
      </c>
      <c r="F1667" s="9">
        <v>26585</v>
      </c>
      <c r="G1667" s="97">
        <v>23441</v>
      </c>
      <c r="H1667" s="98">
        <v>-7.1468873424862522E-4</v>
      </c>
      <c r="I1667" s="98">
        <v>4.2580746438522832E-2</v>
      </c>
    </row>
    <row r="1668" spans="1:9" ht="12.75" customHeight="1" x14ac:dyDescent="0.2">
      <c r="A1668" s="6">
        <v>41719</v>
      </c>
      <c r="B1668" s="6">
        <v>41355</v>
      </c>
      <c r="C1668" s="6">
        <v>39899</v>
      </c>
      <c r="D1668" s="6" t="s">
        <v>7</v>
      </c>
      <c r="E1668" s="9">
        <v>28645</v>
      </c>
      <c r="F1668" s="9">
        <v>28163</v>
      </c>
      <c r="G1668" s="97">
        <v>24150</v>
      </c>
      <c r="H1668" s="98">
        <v>1.7114653978624439E-2</v>
      </c>
      <c r="I1668" s="98">
        <v>0.11117576321812317</v>
      </c>
    </row>
    <row r="1669" spans="1:9" ht="12.75" customHeight="1" x14ac:dyDescent="0.2">
      <c r="A1669" s="6">
        <v>41720</v>
      </c>
      <c r="B1669" s="6">
        <v>41356</v>
      </c>
      <c r="C1669" s="6">
        <v>39900</v>
      </c>
      <c r="D1669" s="6" t="s">
        <v>1</v>
      </c>
      <c r="E1669" s="9">
        <v>29026</v>
      </c>
      <c r="F1669" s="9">
        <v>29045</v>
      </c>
      <c r="G1669" s="97">
        <v>25623</v>
      </c>
      <c r="H1669" s="98">
        <v>-6.5415734205542808E-4</v>
      </c>
      <c r="I1669" s="98">
        <v>5.7413479052823346E-2</v>
      </c>
    </row>
    <row r="1670" spans="1:9" ht="12.75" customHeight="1" x14ac:dyDescent="0.2">
      <c r="A1670" s="6">
        <v>41721</v>
      </c>
      <c r="B1670" s="6">
        <v>41357</v>
      </c>
      <c r="C1670" s="6">
        <v>39901</v>
      </c>
      <c r="D1670" s="6" t="s">
        <v>2</v>
      </c>
      <c r="E1670" s="9">
        <v>26660</v>
      </c>
      <c r="F1670" s="9">
        <v>28272</v>
      </c>
      <c r="G1670" s="97">
        <v>24511</v>
      </c>
      <c r="H1670" s="98">
        <v>-5.7017543859649078E-2</v>
      </c>
      <c r="I1670" s="98">
        <v>4.8450526978134345E-2</v>
      </c>
    </row>
    <row r="1671" spans="1:9" ht="12.75" customHeight="1" x14ac:dyDescent="0.2">
      <c r="A1671" s="6">
        <v>41722</v>
      </c>
      <c r="B1671" s="6">
        <v>41358</v>
      </c>
      <c r="C1671" s="6">
        <v>39902</v>
      </c>
      <c r="D1671" s="6" t="s">
        <v>3</v>
      </c>
      <c r="E1671" s="9">
        <v>25668</v>
      </c>
      <c r="F1671" s="9">
        <v>26894</v>
      </c>
      <c r="G1671" s="97">
        <v>23741</v>
      </c>
      <c r="H1671" s="98">
        <v>-4.5586376143377683E-2</v>
      </c>
      <c r="I1671" s="98">
        <v>6.2241350769740134E-2</v>
      </c>
    </row>
    <row r="1672" spans="1:9" ht="12.75" customHeight="1" x14ac:dyDescent="0.2">
      <c r="A1672" s="6">
        <v>41723</v>
      </c>
      <c r="B1672" s="6">
        <v>41359</v>
      </c>
      <c r="C1672" s="6">
        <v>39903</v>
      </c>
      <c r="D1672" s="6" t="s">
        <v>4</v>
      </c>
      <c r="E1672" s="9">
        <v>23766</v>
      </c>
      <c r="F1672" s="9">
        <v>25630</v>
      </c>
      <c r="G1672" s="97">
        <v>21803</v>
      </c>
      <c r="H1672" s="98">
        <v>-7.2727272727272751E-2</v>
      </c>
      <c r="I1672" s="98">
        <v>3.5465318926455103E-2</v>
      </c>
    </row>
    <row r="1673" spans="1:9" ht="12.75" customHeight="1" x14ac:dyDescent="0.2">
      <c r="A1673" s="6">
        <v>41724</v>
      </c>
      <c r="B1673" s="6">
        <v>41360</v>
      </c>
      <c r="C1673" s="6">
        <v>39904</v>
      </c>
      <c r="D1673" s="6" t="s">
        <v>5</v>
      </c>
      <c r="E1673" s="9">
        <v>24898</v>
      </c>
      <c r="F1673" s="9">
        <v>26627.129310657405</v>
      </c>
      <c r="G1673" s="97">
        <v>20651</v>
      </c>
      <c r="H1673" s="98">
        <v>-6.4938630465332547E-2</v>
      </c>
      <c r="I1673" s="98">
        <v>6.8354430379746756E-2</v>
      </c>
    </row>
    <row r="1674" spans="1:9" ht="12.75" customHeight="1" x14ac:dyDescent="0.2">
      <c r="A1674" s="6">
        <v>41725</v>
      </c>
      <c r="B1674" s="6">
        <v>41361</v>
      </c>
      <c r="C1674" s="6">
        <v>39905</v>
      </c>
      <c r="D1674" s="6" t="s">
        <v>6</v>
      </c>
      <c r="E1674" s="9">
        <v>25932</v>
      </c>
      <c r="F1674" s="9">
        <v>26559.944458560127</v>
      </c>
      <c r="G1674" s="97">
        <v>23504</v>
      </c>
      <c r="H1674" s="98">
        <v>-2.3642536585114837E-2</v>
      </c>
      <c r="I1674" s="98">
        <v>5.2178852552138277E-2</v>
      </c>
    </row>
    <row r="1675" spans="1:9" ht="12.75" customHeight="1" x14ac:dyDescent="0.2">
      <c r="A1675" s="6">
        <v>41726</v>
      </c>
      <c r="B1675" s="6">
        <v>41362</v>
      </c>
      <c r="C1675" s="6">
        <v>39906</v>
      </c>
      <c r="D1675" s="6" t="s">
        <v>7</v>
      </c>
      <c r="E1675" s="9">
        <v>26785</v>
      </c>
      <c r="F1675" s="9">
        <v>28284.909231386377</v>
      </c>
      <c r="G1675" s="97">
        <v>23219</v>
      </c>
      <c r="H1675" s="98">
        <v>-5.3028603313388101E-2</v>
      </c>
      <c r="I1675" s="98">
        <v>0.12183782878204052</v>
      </c>
    </row>
    <row r="1676" spans="1:9" ht="12.75" customHeight="1" x14ac:dyDescent="0.2">
      <c r="A1676" s="6">
        <v>41727</v>
      </c>
      <c r="B1676" s="6">
        <v>41363</v>
      </c>
      <c r="C1676" s="6">
        <v>39907</v>
      </c>
      <c r="D1676" s="6" t="s">
        <v>1</v>
      </c>
      <c r="E1676" s="9">
        <v>27523</v>
      </c>
      <c r="F1676" s="9">
        <v>29158</v>
      </c>
      <c r="G1676" s="97">
        <v>23453</v>
      </c>
      <c r="H1676" s="98">
        <v>-5.6073804787708292E-2</v>
      </c>
      <c r="I1676" s="98">
        <v>6.6493587011275945E-2</v>
      </c>
    </row>
    <row r="1677" spans="1:9" ht="12.75" customHeight="1" x14ac:dyDescent="0.2">
      <c r="A1677" s="6">
        <v>41728</v>
      </c>
      <c r="B1677" s="6">
        <v>41364</v>
      </c>
      <c r="C1677" s="6">
        <v>39908</v>
      </c>
      <c r="D1677" s="6" t="s">
        <v>2</v>
      </c>
      <c r="E1677" s="9">
        <v>26238</v>
      </c>
      <c r="F1677" s="9">
        <v>27197</v>
      </c>
      <c r="G1677" s="97">
        <v>21490</v>
      </c>
      <c r="H1677" s="98">
        <v>-3.5261242048755359E-2</v>
      </c>
      <c r="I1677" s="98">
        <v>2.7249236551562195E-2</v>
      </c>
    </row>
    <row r="1678" spans="1:9" ht="12.75" customHeight="1" x14ac:dyDescent="0.2">
      <c r="A1678" s="6">
        <v>41729</v>
      </c>
      <c r="B1678" s="6">
        <v>41365</v>
      </c>
      <c r="C1678" s="6">
        <v>39909</v>
      </c>
      <c r="D1678" s="6" t="s">
        <v>3</v>
      </c>
      <c r="E1678" s="9">
        <v>23229</v>
      </c>
      <c r="F1678" s="9">
        <v>27207</v>
      </c>
      <c r="G1678" s="97">
        <v>20431</v>
      </c>
      <c r="H1678" s="98">
        <v>-0.14621237181607671</v>
      </c>
      <c r="I1678" s="98">
        <v>7.1540062434962692E-3</v>
      </c>
    </row>
    <row r="1679" spans="1:9" ht="12.75" customHeight="1" x14ac:dyDescent="0.2">
      <c r="A1679" s="6">
        <v>41730</v>
      </c>
      <c r="B1679" s="6">
        <v>41366</v>
      </c>
      <c r="C1679" s="6">
        <v>39910</v>
      </c>
      <c r="D1679" s="6" t="s">
        <v>4</v>
      </c>
      <c r="E1679" s="9">
        <v>22996</v>
      </c>
      <c r="F1679" s="9">
        <v>23640</v>
      </c>
      <c r="G1679" s="97">
        <v>18682</v>
      </c>
      <c r="H1679" s="98">
        <v>-2.7241962774957718E-2</v>
      </c>
      <c r="I1679" s="98">
        <v>3.2507183908045967E-2</v>
      </c>
    </row>
    <row r="1680" spans="1:9" ht="12.75" customHeight="1" x14ac:dyDescent="0.2">
      <c r="A1680" s="6">
        <v>41731</v>
      </c>
      <c r="B1680" s="6">
        <v>41367</v>
      </c>
      <c r="C1680" s="6">
        <v>39911</v>
      </c>
      <c r="D1680" s="6" t="s">
        <v>5</v>
      </c>
      <c r="E1680" s="9">
        <v>22262</v>
      </c>
      <c r="F1680" s="9">
        <v>23147</v>
      </c>
      <c r="G1680" s="97">
        <v>17211</v>
      </c>
      <c r="H1680" s="98">
        <v>-3.8233896401261513E-2</v>
      </c>
      <c r="I1680" s="98">
        <v>4.8296095689459584E-3</v>
      </c>
    </row>
    <row r="1681" spans="1:9" ht="12.75" customHeight="1" x14ac:dyDescent="0.2">
      <c r="A1681" s="6">
        <v>41732</v>
      </c>
      <c r="B1681" s="6">
        <v>41368</v>
      </c>
      <c r="C1681" s="6">
        <v>39912</v>
      </c>
      <c r="D1681" s="6" t="s">
        <v>6</v>
      </c>
      <c r="E1681" s="9">
        <v>23448</v>
      </c>
      <c r="F1681" s="9">
        <v>23306</v>
      </c>
      <c r="G1681" s="97">
        <v>18926</v>
      </c>
      <c r="H1681" s="98">
        <v>6.0928516261906651E-3</v>
      </c>
      <c r="I1681" s="98">
        <v>1.4230719321769891E-2</v>
      </c>
    </row>
    <row r="1682" spans="1:9" ht="12.75" customHeight="1" x14ac:dyDescent="0.2">
      <c r="A1682" s="6">
        <v>41733</v>
      </c>
      <c r="B1682" s="6">
        <v>41369</v>
      </c>
      <c r="C1682" s="6">
        <v>39913</v>
      </c>
      <c r="D1682" s="6" t="s">
        <v>7</v>
      </c>
      <c r="E1682" s="9">
        <v>23757</v>
      </c>
      <c r="F1682" s="9">
        <v>24050.690825871228</v>
      </c>
      <c r="G1682" s="97">
        <v>20943</v>
      </c>
      <c r="H1682" s="98">
        <v>-1.2211325986333232E-2</v>
      </c>
      <c r="I1682" s="98">
        <v>2.3920351693819564E-2</v>
      </c>
    </row>
    <row r="1683" spans="1:9" ht="12.75" customHeight="1" x14ac:dyDescent="0.2">
      <c r="A1683" s="6">
        <v>41734</v>
      </c>
      <c r="B1683" s="6">
        <v>41370</v>
      </c>
      <c r="C1683" s="6">
        <v>39914</v>
      </c>
      <c r="D1683" s="6" t="s">
        <v>1</v>
      </c>
      <c r="E1683" s="9">
        <v>25114</v>
      </c>
      <c r="F1683" s="9">
        <v>26014.701210915613</v>
      </c>
      <c r="G1683" s="97">
        <v>21858</v>
      </c>
      <c r="H1683" s="98">
        <v>-3.4622777467752885E-2</v>
      </c>
      <c r="I1683" s="98">
        <v>4.5763064751197069E-2</v>
      </c>
    </row>
    <row r="1684" spans="1:9" ht="12.75" customHeight="1" x14ac:dyDescent="0.2">
      <c r="A1684" s="6">
        <v>41735</v>
      </c>
      <c r="B1684" s="6">
        <v>41371</v>
      </c>
      <c r="C1684" s="6">
        <v>39915</v>
      </c>
      <c r="D1684" s="6" t="s">
        <v>2</v>
      </c>
      <c r="E1684" s="9">
        <v>24652</v>
      </c>
      <c r="F1684" s="9">
        <v>23840.701397058532</v>
      </c>
      <c r="G1684" s="97">
        <v>19144</v>
      </c>
      <c r="H1684" s="98">
        <v>3.4029980470354992E-2</v>
      </c>
      <c r="I1684" s="98">
        <v>7.2245661345744061E-2</v>
      </c>
    </row>
    <row r="1685" spans="1:9" ht="12.75" customHeight="1" x14ac:dyDescent="0.2">
      <c r="A1685" s="6">
        <v>41736</v>
      </c>
      <c r="B1685" s="6">
        <v>41372</v>
      </c>
      <c r="C1685" s="6">
        <v>39916</v>
      </c>
      <c r="D1685" s="6" t="s">
        <v>3</v>
      </c>
      <c r="E1685" s="9">
        <v>22480</v>
      </c>
      <c r="F1685" s="9">
        <v>22327</v>
      </c>
      <c r="G1685" s="97">
        <v>18336</v>
      </c>
      <c r="H1685" s="98">
        <v>6.8526895686835676E-3</v>
      </c>
      <c r="I1685" s="98">
        <v>4.465820902458284E-2</v>
      </c>
    </row>
    <row r="1686" spans="1:9" ht="12.75" customHeight="1" x14ac:dyDescent="0.2">
      <c r="A1686" s="6">
        <v>41737</v>
      </c>
      <c r="B1686" s="6">
        <v>41373</v>
      </c>
      <c r="C1686" s="6">
        <v>39917</v>
      </c>
      <c r="D1686" s="6" t="s">
        <v>4</v>
      </c>
      <c r="E1686" s="9">
        <v>20353</v>
      </c>
      <c r="F1686" s="9">
        <v>21837</v>
      </c>
      <c r="G1686" s="97">
        <v>16278</v>
      </c>
      <c r="H1686" s="98">
        <v>-6.7958052846086914E-2</v>
      </c>
      <c r="I1686" s="98">
        <v>-2.7475152905198752E-2</v>
      </c>
    </row>
    <row r="1687" spans="1:9" ht="12.75" customHeight="1" x14ac:dyDescent="0.2">
      <c r="A1687" s="6">
        <v>41738</v>
      </c>
      <c r="B1687" s="6">
        <v>41374</v>
      </c>
      <c r="C1687" s="6">
        <v>39918</v>
      </c>
      <c r="D1687" s="6" t="s">
        <v>5</v>
      </c>
      <c r="E1687" s="9">
        <v>22260</v>
      </c>
      <c r="F1687" s="9">
        <v>22633</v>
      </c>
      <c r="G1687" s="97">
        <v>16763</v>
      </c>
      <c r="H1687" s="98">
        <v>-1.6480360535501282E-2</v>
      </c>
      <c r="I1687" s="98">
        <v>9.7038095707456584E-2</v>
      </c>
    </row>
    <row r="1688" spans="1:9" ht="12.75" customHeight="1" x14ac:dyDescent="0.2">
      <c r="A1688" s="6">
        <v>41739</v>
      </c>
      <c r="B1688" s="6">
        <v>41375</v>
      </c>
      <c r="C1688" s="6">
        <v>39919</v>
      </c>
      <c r="D1688" s="6" t="s">
        <v>6</v>
      </c>
      <c r="E1688" s="9">
        <v>23991</v>
      </c>
      <c r="F1688" s="9">
        <v>23557</v>
      </c>
      <c r="G1688" s="97">
        <v>19899</v>
      </c>
      <c r="H1688" s="98">
        <v>1.842339856518227E-2</v>
      </c>
      <c r="I1688" s="98">
        <v>9.6831710327801357E-2</v>
      </c>
    </row>
    <row r="1689" spans="1:9" ht="12.75" customHeight="1" x14ac:dyDescent="0.2">
      <c r="A1689" s="6">
        <v>41740</v>
      </c>
      <c r="B1689" s="6">
        <v>41376</v>
      </c>
      <c r="C1689" s="6">
        <v>39920</v>
      </c>
      <c r="D1689" s="6" t="s">
        <v>7</v>
      </c>
      <c r="E1689" s="9">
        <v>25124</v>
      </c>
      <c r="F1689" s="9">
        <v>23670</v>
      </c>
      <c r="G1689" s="97">
        <v>19844</v>
      </c>
      <c r="H1689" s="98">
        <v>6.1427967891846125E-2</v>
      </c>
      <c r="I1689" s="98">
        <v>0.24044633158882189</v>
      </c>
    </row>
    <row r="1690" spans="1:9" ht="12.75" customHeight="1" x14ac:dyDescent="0.2">
      <c r="A1690" s="6">
        <v>41741</v>
      </c>
      <c r="B1690" s="6">
        <v>41377</v>
      </c>
      <c r="C1690" s="6">
        <v>39921</v>
      </c>
      <c r="D1690" s="6" t="s">
        <v>1</v>
      </c>
      <c r="E1690" s="9">
        <v>26963</v>
      </c>
      <c r="F1690" s="9">
        <v>25627</v>
      </c>
      <c r="G1690" s="97">
        <v>20482</v>
      </c>
      <c r="H1690" s="98">
        <v>5.2132516486518066E-2</v>
      </c>
      <c r="I1690" s="98">
        <v>0.24996523109730662</v>
      </c>
    </row>
    <row r="1691" spans="1:9" ht="12.75" customHeight="1" x14ac:dyDescent="0.2">
      <c r="A1691" s="6">
        <v>41742</v>
      </c>
      <c r="B1691" s="6">
        <v>41378</v>
      </c>
      <c r="C1691" s="6">
        <v>39922</v>
      </c>
      <c r="D1691" s="6" t="s">
        <v>2</v>
      </c>
      <c r="E1691" s="9">
        <v>26586</v>
      </c>
      <c r="F1691" s="9">
        <v>24366</v>
      </c>
      <c r="G1691" s="97">
        <v>20074</v>
      </c>
      <c r="H1691" s="98">
        <v>9.1110563900517194E-2</v>
      </c>
      <c r="I1691" s="98">
        <v>0.21203555960793263</v>
      </c>
    </row>
    <row r="1692" spans="1:9" ht="12.75" customHeight="1" x14ac:dyDescent="0.2">
      <c r="A1692" s="6">
        <v>41743</v>
      </c>
      <c r="B1692" s="6">
        <v>41379</v>
      </c>
      <c r="C1692" s="6">
        <v>39923</v>
      </c>
      <c r="D1692" s="6" t="s">
        <v>3</v>
      </c>
      <c r="E1692" s="9">
        <v>23466</v>
      </c>
      <c r="F1692" s="9">
        <v>22641</v>
      </c>
      <c r="G1692" s="97">
        <v>18385</v>
      </c>
      <c r="H1692" s="98">
        <v>3.6438319862196922E-2</v>
      </c>
      <c r="I1692" s="98">
        <v>0.11860043855467639</v>
      </c>
    </row>
    <row r="1693" spans="1:9" ht="12.75" customHeight="1" x14ac:dyDescent="0.2">
      <c r="A1693" s="6">
        <v>41744</v>
      </c>
      <c r="B1693" s="6">
        <v>41380</v>
      </c>
      <c r="C1693" s="6">
        <v>39924</v>
      </c>
      <c r="D1693" s="6" t="s">
        <v>4</v>
      </c>
      <c r="E1693" s="9">
        <v>20755</v>
      </c>
      <c r="F1693" s="9">
        <v>21348</v>
      </c>
      <c r="G1693" s="97">
        <v>16892</v>
      </c>
      <c r="H1693" s="98">
        <v>-2.777777777777779E-2</v>
      </c>
      <c r="I1693" s="98">
        <v>3.7127723365980358E-2</v>
      </c>
    </row>
    <row r="1694" spans="1:9" ht="12.75" customHeight="1" x14ac:dyDescent="0.2">
      <c r="A1694" s="6">
        <v>41745</v>
      </c>
      <c r="B1694" s="6">
        <v>41381</v>
      </c>
      <c r="C1694" s="6">
        <v>39925</v>
      </c>
      <c r="D1694" s="6" t="s">
        <v>5</v>
      </c>
      <c r="E1694" s="9">
        <v>21827</v>
      </c>
      <c r="F1694" s="9">
        <v>22126</v>
      </c>
      <c r="G1694" s="97">
        <v>17479</v>
      </c>
      <c r="H1694" s="98">
        <v>-1.3513513513513487E-2</v>
      </c>
      <c r="I1694" s="98">
        <v>8.0651549658381949E-2</v>
      </c>
    </row>
    <row r="1695" spans="1:9" ht="12.75" customHeight="1" x14ac:dyDescent="0.2">
      <c r="A1695" s="6">
        <v>41746</v>
      </c>
      <c r="B1695" s="6">
        <v>41382</v>
      </c>
      <c r="C1695" s="6">
        <v>39926</v>
      </c>
      <c r="D1695" s="6" t="s">
        <v>6</v>
      </c>
      <c r="E1695" s="9">
        <v>23589</v>
      </c>
      <c r="F1695" s="9">
        <v>23839.461745863719</v>
      </c>
      <c r="G1695" s="97">
        <v>20305</v>
      </c>
      <c r="H1695" s="98">
        <v>-1.0506182921985463E-2</v>
      </c>
      <c r="I1695" s="98">
        <v>8.0785097226700131E-2</v>
      </c>
    </row>
    <row r="1696" spans="1:9" ht="12.75" customHeight="1" x14ac:dyDescent="0.2">
      <c r="A1696" s="6">
        <v>41747</v>
      </c>
      <c r="B1696" s="6">
        <v>41383</v>
      </c>
      <c r="C1696" s="6">
        <v>39927</v>
      </c>
      <c r="D1696" s="6" t="s">
        <v>7</v>
      </c>
      <c r="E1696" s="9">
        <v>23836</v>
      </c>
      <c r="F1696" s="9">
        <v>23621.891344664033</v>
      </c>
      <c r="G1696" s="97">
        <v>20328</v>
      </c>
      <c r="H1696" s="98">
        <v>9.0639928959088678E-3</v>
      </c>
      <c r="I1696" s="98">
        <v>0.13317119916129116</v>
      </c>
    </row>
    <row r="1697" spans="1:9" ht="12.75" customHeight="1" x14ac:dyDescent="0.2">
      <c r="A1697" s="6">
        <v>41748</v>
      </c>
      <c r="B1697" s="6">
        <v>41384</v>
      </c>
      <c r="C1697" s="6">
        <v>39928</v>
      </c>
      <c r="D1697" s="6" t="s">
        <v>1</v>
      </c>
      <c r="E1697" s="9">
        <v>23210</v>
      </c>
      <c r="F1697" s="9">
        <v>25434</v>
      </c>
      <c r="G1697" s="97">
        <v>21034</v>
      </c>
      <c r="H1697" s="98">
        <v>-8.7442006762601276E-2</v>
      </c>
      <c r="I1697" s="98">
        <v>3.7020205678848672E-2</v>
      </c>
    </row>
    <row r="1698" spans="1:9" ht="12.75" customHeight="1" x14ac:dyDescent="0.2">
      <c r="A1698" s="6">
        <v>41749</v>
      </c>
      <c r="B1698" s="6">
        <v>41385</v>
      </c>
      <c r="C1698" s="6">
        <v>39929</v>
      </c>
      <c r="D1698" s="6" t="s">
        <v>2</v>
      </c>
      <c r="E1698" s="9">
        <v>22143</v>
      </c>
      <c r="F1698" s="9">
        <v>23705</v>
      </c>
      <c r="G1698" s="97">
        <v>18116</v>
      </c>
      <c r="H1698" s="98">
        <v>-6.5893271461716973E-2</v>
      </c>
      <c r="I1698" s="98">
        <v>2.7082332414900989E-2</v>
      </c>
    </row>
    <row r="1699" spans="1:9" ht="12.75" customHeight="1" x14ac:dyDescent="0.2">
      <c r="A1699" s="6">
        <v>41750</v>
      </c>
      <c r="B1699" s="6">
        <v>41386</v>
      </c>
      <c r="C1699" s="6">
        <v>39930</v>
      </c>
      <c r="D1699" s="6" t="s">
        <v>3</v>
      </c>
      <c r="E1699" s="9">
        <v>21902</v>
      </c>
      <c r="F1699" s="9">
        <v>22050.799999999999</v>
      </c>
      <c r="G1699" s="97">
        <v>18135</v>
      </c>
      <c r="H1699" s="98">
        <v>-6.7480544923539387E-3</v>
      </c>
      <c r="I1699" s="98">
        <v>0.12127019264080197</v>
      </c>
    </row>
    <row r="1700" spans="1:9" ht="12.75" customHeight="1" x14ac:dyDescent="0.2">
      <c r="A1700" s="6">
        <v>41751</v>
      </c>
      <c r="B1700" s="6">
        <v>41387</v>
      </c>
      <c r="C1700" s="6">
        <v>39931</v>
      </c>
      <c r="D1700" s="6" t="s">
        <v>4</v>
      </c>
      <c r="E1700" s="9">
        <v>20801</v>
      </c>
      <c r="F1700" s="9">
        <v>21795</v>
      </c>
      <c r="G1700" s="97">
        <v>16788</v>
      </c>
      <c r="H1700" s="98">
        <v>-4.5606790548290865E-2</v>
      </c>
      <c r="I1700" s="98">
        <v>2.7964985392907371E-2</v>
      </c>
    </row>
    <row r="1701" spans="1:9" ht="12.75" customHeight="1" x14ac:dyDescent="0.2">
      <c r="A1701" s="6">
        <v>41752</v>
      </c>
      <c r="B1701" s="6">
        <v>41388</v>
      </c>
      <c r="C1701" s="6">
        <v>39932</v>
      </c>
      <c r="D1701" s="6" t="s">
        <v>5</v>
      </c>
      <c r="E1701" s="9">
        <v>21771</v>
      </c>
      <c r="F1701" s="9">
        <v>22148</v>
      </c>
      <c r="G1701" s="97">
        <v>16561</v>
      </c>
      <c r="H1701" s="98">
        <v>-1.7021852988983177E-2</v>
      </c>
      <c r="I1701" s="98">
        <v>2.5531113100004665E-2</v>
      </c>
    </row>
    <row r="1702" spans="1:9" ht="12.75" customHeight="1" x14ac:dyDescent="0.2">
      <c r="A1702" s="6">
        <v>41753</v>
      </c>
      <c r="B1702" s="6">
        <v>41389</v>
      </c>
      <c r="C1702" s="6">
        <v>39933</v>
      </c>
      <c r="D1702" s="6" t="s">
        <v>6</v>
      </c>
      <c r="E1702" s="9">
        <v>23223</v>
      </c>
      <c r="F1702" s="9">
        <v>23104</v>
      </c>
      <c r="G1702" s="97">
        <v>19281</v>
      </c>
      <c r="H1702" s="98">
        <v>5.1506232686979736E-3</v>
      </c>
      <c r="I1702" s="98">
        <v>2.249911940824223E-2</v>
      </c>
    </row>
    <row r="1703" spans="1:9" ht="12.75" customHeight="1" x14ac:dyDescent="0.2">
      <c r="A1703" s="6">
        <v>41754</v>
      </c>
      <c r="B1703" s="6">
        <v>41390</v>
      </c>
      <c r="C1703" s="6">
        <v>39934</v>
      </c>
      <c r="D1703" s="6" t="s">
        <v>7</v>
      </c>
      <c r="E1703" s="9">
        <v>23282</v>
      </c>
      <c r="F1703" s="9">
        <v>23249</v>
      </c>
      <c r="G1703" s="97">
        <v>20897</v>
      </c>
      <c r="H1703" s="98">
        <v>1.4194158888554131E-3</v>
      </c>
      <c r="I1703" s="98">
        <v>1.6592437341716781E-2</v>
      </c>
    </row>
    <row r="1704" spans="1:9" ht="12.75" customHeight="1" x14ac:dyDescent="0.2">
      <c r="A1704" s="6">
        <v>41755</v>
      </c>
      <c r="B1704" s="6">
        <v>41391</v>
      </c>
      <c r="C1704" s="6">
        <v>39935</v>
      </c>
      <c r="D1704" s="6" t="s">
        <v>1</v>
      </c>
      <c r="E1704" s="9">
        <v>24741</v>
      </c>
      <c r="F1704" s="9">
        <v>24537</v>
      </c>
      <c r="G1704" s="97">
        <v>22485</v>
      </c>
      <c r="H1704" s="98">
        <v>8.3139748135467872E-3</v>
      </c>
      <c r="I1704" s="98">
        <v>3.8621384492674604E-2</v>
      </c>
    </row>
    <row r="1705" spans="1:9" ht="12.75" customHeight="1" x14ac:dyDescent="0.2">
      <c r="A1705" s="6">
        <v>41756</v>
      </c>
      <c r="B1705" s="6">
        <v>41392</v>
      </c>
      <c r="C1705" s="6">
        <v>39936</v>
      </c>
      <c r="D1705" s="6" t="s">
        <v>2</v>
      </c>
      <c r="E1705" s="9">
        <v>22990</v>
      </c>
      <c r="F1705" s="9">
        <v>23329</v>
      </c>
      <c r="G1705" s="97">
        <v>19569</v>
      </c>
      <c r="H1705" s="98">
        <v>-1.4531270093017246E-2</v>
      </c>
      <c r="I1705" s="98">
        <v>5.9788871986355074E-2</v>
      </c>
    </row>
    <row r="1706" spans="1:9" ht="12.75" customHeight="1" x14ac:dyDescent="0.2">
      <c r="A1706" s="6">
        <v>41757</v>
      </c>
      <c r="B1706" s="6">
        <v>41393</v>
      </c>
      <c r="C1706" s="6">
        <v>39937</v>
      </c>
      <c r="D1706" s="6" t="s">
        <v>3</v>
      </c>
      <c r="E1706" s="9">
        <v>21509</v>
      </c>
      <c r="F1706" s="9">
        <v>21237</v>
      </c>
      <c r="G1706" s="97">
        <v>18626</v>
      </c>
      <c r="H1706" s="98">
        <v>1.2807835381645205E-2</v>
      </c>
      <c r="I1706" s="98">
        <v>1.5629426763622556E-2</v>
      </c>
    </row>
    <row r="1707" spans="1:9" ht="12.75" customHeight="1" x14ac:dyDescent="0.2">
      <c r="A1707" s="6">
        <v>41758</v>
      </c>
      <c r="B1707" s="6">
        <v>41394</v>
      </c>
      <c r="C1707" s="6">
        <v>39938</v>
      </c>
      <c r="D1707" s="6" t="s">
        <v>4</v>
      </c>
      <c r="E1707" s="9">
        <v>20071</v>
      </c>
      <c r="F1707" s="9">
        <v>22052</v>
      </c>
      <c r="G1707" s="97">
        <v>16762</v>
      </c>
      <c r="H1707" s="98">
        <v>-8.9833121712316388E-2</v>
      </c>
      <c r="I1707" s="98">
        <v>-7.0614928690498235E-2</v>
      </c>
    </row>
    <row r="1708" spans="1:9" ht="12.75" customHeight="1" x14ac:dyDescent="0.2">
      <c r="A1708" s="6">
        <v>41759</v>
      </c>
      <c r="B1708" s="6">
        <v>41395</v>
      </c>
      <c r="C1708" s="6">
        <v>39939</v>
      </c>
      <c r="D1708" s="6" t="s">
        <v>5</v>
      </c>
      <c r="E1708" s="9">
        <v>20790</v>
      </c>
      <c r="F1708" s="9">
        <v>22077.064522662768</v>
      </c>
      <c r="G1708" s="97">
        <v>16421</v>
      </c>
      <c r="H1708" s="98">
        <v>-5.8298716359756808E-2</v>
      </c>
      <c r="I1708" s="98">
        <v>-5.9233449477351874E-2</v>
      </c>
    </row>
    <row r="1709" spans="1:9" ht="12.75" customHeight="1" x14ac:dyDescent="0.2">
      <c r="A1709" s="6">
        <v>41760</v>
      </c>
      <c r="B1709" s="6">
        <v>41396</v>
      </c>
      <c r="C1709" s="6">
        <v>39940</v>
      </c>
      <c r="D1709" s="6" t="s">
        <v>6</v>
      </c>
      <c r="E1709" s="9">
        <v>24215</v>
      </c>
      <c r="F1709" s="9">
        <v>24230.332603012455</v>
      </c>
      <c r="G1709" s="97">
        <v>18572</v>
      </c>
      <c r="H1709" s="98">
        <v>-6.3278549509260262E-4</v>
      </c>
      <c r="I1709" s="98">
        <v>2.8368794326241176E-2</v>
      </c>
    </row>
    <row r="1710" spans="1:9" ht="12.75" customHeight="1" x14ac:dyDescent="0.2">
      <c r="A1710" s="6">
        <v>41761</v>
      </c>
      <c r="B1710" s="6">
        <v>41397</v>
      </c>
      <c r="C1710" s="6">
        <v>39941</v>
      </c>
      <c r="D1710" s="6" t="s">
        <v>7</v>
      </c>
      <c r="E1710" s="9">
        <v>23878</v>
      </c>
      <c r="F1710" s="9">
        <v>24520</v>
      </c>
      <c r="G1710" s="97">
        <v>18697</v>
      </c>
      <c r="H1710" s="98">
        <v>-2.6182707993474663E-2</v>
      </c>
      <c r="I1710" s="98">
        <v>7.1627322502468393E-2</v>
      </c>
    </row>
    <row r="1711" spans="1:9" ht="12.75" customHeight="1" x14ac:dyDescent="0.2">
      <c r="A1711" s="6">
        <v>41762</v>
      </c>
      <c r="B1711" s="6">
        <v>41398</v>
      </c>
      <c r="C1711" s="6">
        <v>39942</v>
      </c>
      <c r="D1711" s="6" t="s">
        <v>1</v>
      </c>
      <c r="E1711" s="9">
        <v>25250</v>
      </c>
      <c r="F1711" s="9">
        <v>24120</v>
      </c>
      <c r="G1711" s="97">
        <v>21621</v>
      </c>
      <c r="H1711" s="98">
        <v>4.6849087893864105E-2</v>
      </c>
      <c r="I1711" s="98">
        <v>0.14548836365286033</v>
      </c>
    </row>
    <row r="1712" spans="1:9" ht="12.75" customHeight="1" x14ac:dyDescent="0.2">
      <c r="A1712" s="6">
        <v>41763</v>
      </c>
      <c r="B1712" s="6">
        <v>41399</v>
      </c>
      <c r="C1712" s="6">
        <v>39943</v>
      </c>
      <c r="D1712" s="6" t="s">
        <v>2</v>
      </c>
      <c r="E1712" s="9">
        <v>23108</v>
      </c>
      <c r="F1712" s="9">
        <v>23207</v>
      </c>
      <c r="G1712" s="97">
        <v>18622</v>
      </c>
      <c r="H1712" s="98">
        <v>-4.2659542379454019E-3</v>
      </c>
      <c r="I1712" s="98">
        <v>9.2370237307364933E-2</v>
      </c>
    </row>
    <row r="1713" spans="1:9" ht="12.75" customHeight="1" x14ac:dyDescent="0.2">
      <c r="A1713" s="6">
        <v>41764</v>
      </c>
      <c r="B1713" s="6">
        <v>41400</v>
      </c>
      <c r="C1713" s="6">
        <v>39944</v>
      </c>
      <c r="D1713" s="6" t="s">
        <v>3</v>
      </c>
      <c r="E1713" s="9">
        <v>21275</v>
      </c>
      <c r="F1713" s="9">
        <v>21376</v>
      </c>
      <c r="G1713" s="97">
        <v>19149</v>
      </c>
      <c r="H1713" s="98">
        <v>-4.7249251497005762E-3</v>
      </c>
      <c r="I1713" s="98">
        <v>2.1265360983102832E-2</v>
      </c>
    </row>
    <row r="1714" spans="1:9" ht="12.75" customHeight="1" x14ac:dyDescent="0.2">
      <c r="A1714" s="6">
        <v>41765</v>
      </c>
      <c r="B1714" s="6">
        <v>41401</v>
      </c>
      <c r="C1714" s="6">
        <v>39945</v>
      </c>
      <c r="D1714" s="6" t="s">
        <v>4</v>
      </c>
      <c r="E1714" s="9">
        <v>19611</v>
      </c>
      <c r="F1714" s="9">
        <v>21318</v>
      </c>
      <c r="G1714" s="97">
        <v>18245</v>
      </c>
      <c r="H1714" s="98">
        <v>-8.0073177596397427E-2</v>
      </c>
      <c r="I1714" s="98">
        <v>-3.4654196406596061E-2</v>
      </c>
    </row>
    <row r="1715" spans="1:9" ht="12.75" customHeight="1" x14ac:dyDescent="0.2">
      <c r="A1715" s="6">
        <v>41766</v>
      </c>
      <c r="B1715" s="6">
        <v>41402</v>
      </c>
      <c r="C1715" s="6">
        <v>39946</v>
      </c>
      <c r="D1715" s="6" t="s">
        <v>5</v>
      </c>
      <c r="E1715" s="9">
        <v>19673</v>
      </c>
      <c r="F1715" s="9">
        <v>21813</v>
      </c>
      <c r="G1715" s="97">
        <v>18928</v>
      </c>
      <c r="H1715" s="98">
        <v>-9.8106633658827325E-2</v>
      </c>
      <c r="I1715" s="98">
        <v>-1.6546690661867647E-2</v>
      </c>
    </row>
    <row r="1716" spans="1:9" ht="12.75" customHeight="1" x14ac:dyDescent="0.2">
      <c r="A1716" s="6">
        <v>41767</v>
      </c>
      <c r="B1716" s="6">
        <v>41403</v>
      </c>
      <c r="C1716" s="6">
        <v>39947</v>
      </c>
      <c r="D1716" s="6" t="s">
        <v>6</v>
      </c>
      <c r="E1716" s="9">
        <v>20950</v>
      </c>
      <c r="F1716" s="9">
        <v>22374</v>
      </c>
      <c r="G1716" s="97">
        <v>20589</v>
      </c>
      <c r="H1716" s="98">
        <v>-6.3645302583355656E-2</v>
      </c>
      <c r="I1716" s="98">
        <v>-7.7498899163364166E-2</v>
      </c>
    </row>
    <row r="1717" spans="1:9" ht="12.75" customHeight="1" x14ac:dyDescent="0.2">
      <c r="A1717" s="6">
        <v>41768</v>
      </c>
      <c r="B1717" s="6">
        <v>41404</v>
      </c>
      <c r="C1717" s="6">
        <v>39948</v>
      </c>
      <c r="D1717" s="6" t="s">
        <v>7</v>
      </c>
      <c r="E1717" s="9">
        <v>21902</v>
      </c>
      <c r="F1717" s="9">
        <v>23113</v>
      </c>
      <c r="G1717" s="97">
        <v>20851</v>
      </c>
      <c r="H1717" s="98">
        <v>-5.2394756197810755E-2</v>
      </c>
      <c r="I1717" s="98">
        <v>3.3441751798066743E-3</v>
      </c>
    </row>
    <row r="1718" spans="1:9" ht="12.75" customHeight="1" x14ac:dyDescent="0.2">
      <c r="A1718" s="6">
        <v>41769</v>
      </c>
      <c r="B1718" s="6">
        <v>41405</v>
      </c>
      <c r="C1718" s="6">
        <v>39949</v>
      </c>
      <c r="D1718" s="6" t="s">
        <v>1</v>
      </c>
      <c r="E1718" s="9">
        <v>24346</v>
      </c>
      <c r="F1718" s="9">
        <v>24647</v>
      </c>
      <c r="G1718" s="97">
        <v>23543</v>
      </c>
      <c r="H1718" s="98">
        <v>-1.2212439647827367E-2</v>
      </c>
      <c r="I1718" s="98">
        <v>4.7770700636942776E-2</v>
      </c>
    </row>
    <row r="1719" spans="1:9" ht="12.75" customHeight="1" x14ac:dyDescent="0.2">
      <c r="A1719" s="6">
        <v>41770</v>
      </c>
      <c r="B1719" s="6">
        <v>41406</v>
      </c>
      <c r="C1719" s="6">
        <v>39950</v>
      </c>
      <c r="D1719" s="6" t="s">
        <v>2</v>
      </c>
      <c r="E1719" s="9">
        <v>23318</v>
      </c>
      <c r="F1719" s="9">
        <v>23990</v>
      </c>
      <c r="G1719" s="97">
        <v>21549</v>
      </c>
      <c r="H1719" s="98">
        <v>-2.8011671529804105E-2</v>
      </c>
      <c r="I1719" s="98">
        <v>5.3462102267827216E-3</v>
      </c>
    </row>
    <row r="1720" spans="1:9" ht="12.75" customHeight="1" x14ac:dyDescent="0.2">
      <c r="A1720" s="6">
        <v>41771</v>
      </c>
      <c r="B1720" s="6">
        <v>41407</v>
      </c>
      <c r="C1720" s="6">
        <v>39951</v>
      </c>
      <c r="D1720" s="6" t="s">
        <v>3</v>
      </c>
      <c r="E1720" s="9">
        <v>22707</v>
      </c>
      <c r="F1720" s="9">
        <v>23212</v>
      </c>
      <c r="G1720" s="97">
        <v>20174</v>
      </c>
      <c r="H1720" s="98">
        <v>-2.1755988281923155E-2</v>
      </c>
      <c r="I1720" s="98">
        <v>-5.905022376926905E-2</v>
      </c>
    </row>
    <row r="1721" spans="1:9" ht="12.75" customHeight="1" x14ac:dyDescent="0.2">
      <c r="A1721" s="6">
        <v>41772</v>
      </c>
      <c r="B1721" s="6">
        <v>41408</v>
      </c>
      <c r="C1721" s="6">
        <v>39952</v>
      </c>
      <c r="D1721" s="6" t="s">
        <v>4</v>
      </c>
      <c r="E1721" s="9">
        <v>21659</v>
      </c>
      <c r="F1721" s="9">
        <v>22602</v>
      </c>
      <c r="G1721" s="97">
        <v>19800.489818131471</v>
      </c>
      <c r="H1721" s="98">
        <v>-4.1721971506946343E-2</v>
      </c>
      <c r="I1721" s="98">
        <v>-2.5642179135363707E-2</v>
      </c>
    </row>
    <row r="1722" spans="1:9" ht="12.75" customHeight="1" x14ac:dyDescent="0.2">
      <c r="A1722" s="6">
        <v>41773</v>
      </c>
      <c r="B1722" s="6">
        <v>41409</v>
      </c>
      <c r="C1722" s="6">
        <v>39953</v>
      </c>
      <c r="D1722" s="6" t="s">
        <v>5</v>
      </c>
      <c r="E1722" s="9">
        <v>22822</v>
      </c>
      <c r="F1722" s="9">
        <v>23512</v>
      </c>
      <c r="G1722" s="97">
        <v>20474.475353527858</v>
      </c>
      <c r="H1722" s="98">
        <v>-2.9346716570261999E-2</v>
      </c>
      <c r="I1722" s="98">
        <v>-1.7496282040067035E-3</v>
      </c>
    </row>
    <row r="1723" spans="1:9" ht="12.75" customHeight="1" x14ac:dyDescent="0.2">
      <c r="A1723" s="6">
        <v>41774</v>
      </c>
      <c r="B1723" s="6">
        <v>41410</v>
      </c>
      <c r="C1723" s="6">
        <v>39954</v>
      </c>
      <c r="D1723" s="6" t="s">
        <v>6</v>
      </c>
      <c r="E1723" s="9">
        <v>23958</v>
      </c>
      <c r="F1723" s="9">
        <v>23744</v>
      </c>
      <c r="G1723" s="97">
        <v>22288</v>
      </c>
      <c r="H1723" s="98">
        <v>9.0128032345013764E-3</v>
      </c>
      <c r="I1723" s="98">
        <v>-2.7283800243605327E-2</v>
      </c>
    </row>
    <row r="1724" spans="1:9" ht="12.75" customHeight="1" x14ac:dyDescent="0.2">
      <c r="A1724" s="6">
        <v>41775</v>
      </c>
      <c r="B1724" s="6">
        <v>41411</v>
      </c>
      <c r="C1724" s="6">
        <v>39955</v>
      </c>
      <c r="D1724" s="6" t="s">
        <v>7</v>
      </c>
      <c r="E1724" s="9">
        <v>24251</v>
      </c>
      <c r="F1724" s="9">
        <v>25229</v>
      </c>
      <c r="G1724" s="97">
        <v>21720</v>
      </c>
      <c r="H1724" s="98">
        <v>-3.8764913393317224E-2</v>
      </c>
      <c r="I1724" s="98">
        <v>6.0755839384130983E-2</v>
      </c>
    </row>
    <row r="1725" spans="1:9" ht="12.75" customHeight="1" x14ac:dyDescent="0.2">
      <c r="A1725" s="6">
        <v>41776</v>
      </c>
      <c r="B1725" s="6">
        <v>41412</v>
      </c>
      <c r="C1725" s="6">
        <v>39956</v>
      </c>
      <c r="D1725" s="6" t="s">
        <v>1</v>
      </c>
      <c r="E1725" s="9">
        <v>27072</v>
      </c>
      <c r="F1725" s="9">
        <v>25181</v>
      </c>
      <c r="G1725" s="97">
        <v>25252</v>
      </c>
      <c r="H1725" s="98">
        <v>7.5096302767959866E-2</v>
      </c>
      <c r="I1725" s="98">
        <v>0.14011370814908397</v>
      </c>
    </row>
    <row r="1726" spans="1:9" ht="12.75" customHeight="1" x14ac:dyDescent="0.2">
      <c r="A1726" s="6">
        <v>41777</v>
      </c>
      <c r="B1726" s="6">
        <v>41413</v>
      </c>
      <c r="C1726" s="6">
        <v>39957</v>
      </c>
      <c r="D1726" s="6" t="s">
        <v>2</v>
      </c>
      <c r="E1726" s="9">
        <v>25433</v>
      </c>
      <c r="F1726" s="9">
        <v>23951</v>
      </c>
      <c r="G1726" s="97">
        <v>20699</v>
      </c>
      <c r="H1726" s="98">
        <v>6.1876330842135951E-2</v>
      </c>
      <c r="I1726" s="98">
        <v>7.7532517052917083E-2</v>
      </c>
    </row>
    <row r="1727" spans="1:9" ht="12.75" customHeight="1" x14ac:dyDescent="0.2">
      <c r="A1727" s="6">
        <v>41778</v>
      </c>
      <c r="B1727" s="6">
        <v>41414</v>
      </c>
      <c r="C1727" s="6">
        <v>39958</v>
      </c>
      <c r="D1727" s="6" t="s">
        <v>3</v>
      </c>
      <c r="E1727" s="9">
        <v>24469</v>
      </c>
      <c r="F1727" s="9">
        <v>23556</v>
      </c>
      <c r="G1727" s="97">
        <v>19667</v>
      </c>
      <c r="H1727" s="98">
        <v>3.8758702665987466E-2</v>
      </c>
      <c r="I1727" s="98">
        <v>7.1556820670024113E-2</v>
      </c>
    </row>
    <row r="1728" spans="1:9" ht="12.75" customHeight="1" x14ac:dyDescent="0.2">
      <c r="A1728" s="6">
        <v>41779</v>
      </c>
      <c r="B1728" s="6">
        <v>41415</v>
      </c>
      <c r="C1728" s="6">
        <v>39959</v>
      </c>
      <c r="D1728" s="6" t="s">
        <v>4</v>
      </c>
      <c r="E1728" s="9">
        <v>23751</v>
      </c>
      <c r="F1728" s="9">
        <v>22511</v>
      </c>
      <c r="G1728" s="97">
        <v>19179</v>
      </c>
      <c r="H1728" s="98">
        <v>5.5084181067033944E-2</v>
      </c>
      <c r="I1728" s="98">
        <v>8.2395296905619198E-2</v>
      </c>
    </row>
    <row r="1729" spans="1:9" ht="12.75" customHeight="1" x14ac:dyDescent="0.2">
      <c r="A1729" s="6">
        <v>41780</v>
      </c>
      <c r="B1729" s="6">
        <v>41416</v>
      </c>
      <c r="C1729" s="6">
        <v>39960</v>
      </c>
      <c r="D1729" s="6" t="s">
        <v>5</v>
      </c>
      <c r="E1729" s="9">
        <v>24591</v>
      </c>
      <c r="F1729" s="9">
        <v>23459</v>
      </c>
      <c r="G1729" s="97">
        <v>20335</v>
      </c>
      <c r="H1729" s="98">
        <v>4.825440129587788E-2</v>
      </c>
      <c r="I1729" s="98">
        <v>7.7452667814112974E-3</v>
      </c>
    </row>
    <row r="1730" spans="1:9" ht="12.75" customHeight="1" x14ac:dyDescent="0.2">
      <c r="A1730" s="6">
        <v>41781</v>
      </c>
      <c r="B1730" s="6">
        <v>41417</v>
      </c>
      <c r="C1730" s="6">
        <v>39961</v>
      </c>
      <c r="D1730" s="6" t="s">
        <v>6</v>
      </c>
      <c r="E1730" s="9">
        <v>26080</v>
      </c>
      <c r="F1730" s="9">
        <v>24271</v>
      </c>
      <c r="G1730" s="97">
        <v>21795</v>
      </c>
      <c r="H1730" s="98">
        <v>7.4533393762102884E-2</v>
      </c>
      <c r="I1730" s="98">
        <v>4.9412522131015546E-2</v>
      </c>
    </row>
    <row r="1731" spans="1:9" ht="12.75" customHeight="1" x14ac:dyDescent="0.2">
      <c r="A1731" s="6">
        <v>41782</v>
      </c>
      <c r="B1731" s="6">
        <v>41418</v>
      </c>
      <c r="C1731" s="6">
        <v>39962</v>
      </c>
      <c r="D1731" s="6" t="s">
        <v>7</v>
      </c>
      <c r="E1731" s="9">
        <v>25907</v>
      </c>
      <c r="F1731" s="9">
        <v>25401.44181788983</v>
      </c>
      <c r="G1731" s="97">
        <v>22490</v>
      </c>
      <c r="H1731" s="98">
        <v>1.9902735668890781E-2</v>
      </c>
      <c r="I1731" s="98">
        <v>6.5035971223021516E-2</v>
      </c>
    </row>
    <row r="1732" spans="1:9" ht="12.75" customHeight="1" x14ac:dyDescent="0.2">
      <c r="A1732" s="6">
        <v>41783</v>
      </c>
      <c r="B1732" s="6">
        <v>41419</v>
      </c>
      <c r="C1732" s="6">
        <v>39963</v>
      </c>
      <c r="D1732" s="6" t="s">
        <v>1</v>
      </c>
      <c r="E1732" s="9">
        <v>28016</v>
      </c>
      <c r="F1732" s="9">
        <v>25801.52031271729</v>
      </c>
      <c r="G1732" s="97">
        <v>24084</v>
      </c>
      <c r="H1732" s="98">
        <v>8.5827488475212821E-2</v>
      </c>
      <c r="I1732" s="98">
        <v>0.12288577154308622</v>
      </c>
    </row>
    <row r="1733" spans="1:9" ht="12.75" customHeight="1" x14ac:dyDescent="0.2">
      <c r="A1733" s="6">
        <v>41784</v>
      </c>
      <c r="B1733" s="6">
        <v>41420</v>
      </c>
      <c r="C1733" s="6">
        <v>39964</v>
      </c>
      <c r="D1733" s="6" t="s">
        <v>2</v>
      </c>
      <c r="E1733" s="9">
        <v>25653</v>
      </c>
      <c r="F1733" s="9">
        <v>25521.421919538174</v>
      </c>
      <c r="G1733" s="97">
        <v>20348</v>
      </c>
      <c r="H1733" s="98">
        <v>5.1555936372453814E-3</v>
      </c>
      <c r="I1733" s="98">
        <v>3.8793277991496344E-2</v>
      </c>
    </row>
    <row r="1734" spans="1:9" ht="12.75" customHeight="1" x14ac:dyDescent="0.2">
      <c r="A1734" s="6">
        <v>41785</v>
      </c>
      <c r="B1734" s="6">
        <v>41421</v>
      </c>
      <c r="C1734" s="6">
        <v>39965</v>
      </c>
      <c r="D1734" s="6" t="s">
        <v>3</v>
      </c>
      <c r="E1734" s="9">
        <v>23331</v>
      </c>
      <c r="F1734" s="9">
        <v>24772</v>
      </c>
      <c r="G1734" s="97">
        <v>20701</v>
      </c>
      <c r="H1734" s="98">
        <v>-5.8170515097690889E-2</v>
      </c>
      <c r="I1734" s="98">
        <v>-2.0958083832335328E-3</v>
      </c>
    </row>
    <row r="1735" spans="1:9" ht="12.75" customHeight="1" x14ac:dyDescent="0.2">
      <c r="A1735" s="6">
        <v>41786</v>
      </c>
      <c r="B1735" s="6">
        <v>41422</v>
      </c>
      <c r="C1735" s="6">
        <v>39966</v>
      </c>
      <c r="D1735" s="6" t="s">
        <v>4</v>
      </c>
      <c r="E1735" s="9">
        <v>21944</v>
      </c>
      <c r="F1735" s="9">
        <v>23083</v>
      </c>
      <c r="G1735" s="97">
        <v>20838</v>
      </c>
      <c r="H1735" s="98">
        <v>-4.9343672832820706E-2</v>
      </c>
      <c r="I1735" s="98">
        <v>-1.0907779680879859E-2</v>
      </c>
    </row>
    <row r="1736" spans="1:9" ht="12.75" customHeight="1" x14ac:dyDescent="0.2">
      <c r="A1736" s="6">
        <v>41787</v>
      </c>
      <c r="B1736" s="6">
        <v>41423</v>
      </c>
      <c r="C1736" s="6">
        <v>39967</v>
      </c>
      <c r="D1736" s="6" t="s">
        <v>5</v>
      </c>
      <c r="E1736" s="9">
        <v>23181</v>
      </c>
      <c r="F1736" s="9">
        <v>24102</v>
      </c>
      <c r="G1736" s="97">
        <v>20879</v>
      </c>
      <c r="H1736" s="98">
        <v>-3.8212596465023618E-2</v>
      </c>
      <c r="I1736" s="98">
        <v>2.0749578524186241E-3</v>
      </c>
    </row>
    <row r="1737" spans="1:9" ht="12.75" customHeight="1" x14ac:dyDescent="0.2">
      <c r="A1737" s="6">
        <v>41788</v>
      </c>
      <c r="B1737" s="6">
        <v>41424</v>
      </c>
      <c r="C1737" s="6">
        <v>39968</v>
      </c>
      <c r="D1737" s="6" t="s">
        <v>6</v>
      </c>
      <c r="E1737" s="9">
        <v>24787</v>
      </c>
      <c r="F1737" s="9">
        <v>24275</v>
      </c>
      <c r="G1737" s="97">
        <v>21349</v>
      </c>
      <c r="H1737" s="98">
        <v>2.1091658084449127E-2</v>
      </c>
      <c r="I1737" s="98">
        <v>-3.898087124256544E-3</v>
      </c>
    </row>
    <row r="1738" spans="1:9" ht="12.75" customHeight="1" x14ac:dyDescent="0.2">
      <c r="A1738" s="6">
        <v>41789</v>
      </c>
      <c r="B1738" s="6">
        <v>41425</v>
      </c>
      <c r="C1738" s="6">
        <v>39969</v>
      </c>
      <c r="D1738" s="6" t="s">
        <v>7</v>
      </c>
      <c r="E1738" s="9">
        <v>24460</v>
      </c>
      <c r="F1738" s="9">
        <v>25636</v>
      </c>
      <c r="G1738" s="97">
        <v>22607</v>
      </c>
      <c r="H1738" s="98">
        <v>-4.5872991106256866E-2</v>
      </c>
      <c r="I1738" s="98">
        <v>2.2190647331689517E-2</v>
      </c>
    </row>
    <row r="1739" spans="1:9" ht="12.75" customHeight="1" x14ac:dyDescent="0.2">
      <c r="A1739" s="6">
        <v>41790</v>
      </c>
      <c r="B1739" s="6">
        <v>41426</v>
      </c>
      <c r="C1739" s="6">
        <v>39970</v>
      </c>
      <c r="D1739" s="6" t="s">
        <v>1</v>
      </c>
      <c r="E1739" s="9">
        <v>27469</v>
      </c>
      <c r="F1739" s="9">
        <v>26158</v>
      </c>
      <c r="G1739" s="97">
        <v>24944</v>
      </c>
      <c r="H1739" s="98">
        <v>5.0118510589494569E-2</v>
      </c>
      <c r="I1739" s="98">
        <v>8.6805143422354014E-2</v>
      </c>
    </row>
    <row r="1740" spans="1:9" ht="12.75" customHeight="1" x14ac:dyDescent="0.2">
      <c r="A1740" s="6">
        <v>41791</v>
      </c>
      <c r="B1740" s="6">
        <v>41427</v>
      </c>
      <c r="C1740" s="6">
        <v>39971</v>
      </c>
      <c r="D1740" s="6" t="s">
        <v>2</v>
      </c>
      <c r="E1740" s="9">
        <v>25686</v>
      </c>
      <c r="F1740" s="9">
        <v>26453</v>
      </c>
      <c r="G1740" s="97">
        <v>22977</v>
      </c>
      <c r="H1740" s="98">
        <v>-2.8994821003288873E-2</v>
      </c>
      <c r="I1740" s="98">
        <v>7.1366006256517123E-2</v>
      </c>
    </row>
    <row r="1741" spans="1:9" ht="12.75" customHeight="1" x14ac:dyDescent="0.2">
      <c r="A1741" s="6">
        <v>41792</v>
      </c>
      <c r="B1741" s="6">
        <v>41428</v>
      </c>
      <c r="C1741" s="6">
        <v>39972</v>
      </c>
      <c r="D1741" s="6" t="s">
        <v>3</v>
      </c>
      <c r="E1741" s="9">
        <v>24344</v>
      </c>
      <c r="F1741" s="9">
        <v>24774</v>
      </c>
      <c r="G1741" s="97">
        <v>22705</v>
      </c>
      <c r="H1741" s="98">
        <v>-1.7356906434164876E-2</v>
      </c>
      <c r="I1741" s="98">
        <v>1.6870345224868633E-3</v>
      </c>
    </row>
    <row r="1742" spans="1:9" ht="12.75" customHeight="1" x14ac:dyDescent="0.2">
      <c r="A1742" s="6">
        <v>41793</v>
      </c>
      <c r="B1742" s="6">
        <v>41429</v>
      </c>
      <c r="C1742" s="6">
        <v>39973</v>
      </c>
      <c r="D1742" s="6" t="s">
        <v>4</v>
      </c>
      <c r="E1742" s="9">
        <v>23154</v>
      </c>
      <c r="F1742" s="9">
        <v>23695.411366552627</v>
      </c>
      <c r="G1742" s="97">
        <v>22223</v>
      </c>
      <c r="H1742" s="98">
        <v>-2.2848785284937501E-2</v>
      </c>
      <c r="I1742" s="98">
        <v>-3.3276272389461847E-2</v>
      </c>
    </row>
    <row r="1743" spans="1:9" ht="12.75" customHeight="1" x14ac:dyDescent="0.2">
      <c r="A1743" s="6">
        <v>41794</v>
      </c>
      <c r="B1743" s="6">
        <v>41430</v>
      </c>
      <c r="C1743" s="6">
        <v>39974</v>
      </c>
      <c r="D1743" s="6" t="s">
        <v>5</v>
      </c>
      <c r="E1743" s="9">
        <v>24771</v>
      </c>
      <c r="F1743" s="9">
        <v>25371</v>
      </c>
      <c r="G1743" s="97">
        <v>24316</v>
      </c>
      <c r="H1743" s="98">
        <v>-2.3649048125812921E-2</v>
      </c>
      <c r="I1743" s="98">
        <v>2.182163187855779E-2</v>
      </c>
    </row>
    <row r="1744" spans="1:9" ht="12.75" customHeight="1" x14ac:dyDescent="0.2">
      <c r="A1744" s="6">
        <v>41795</v>
      </c>
      <c r="B1744" s="6">
        <v>41431</v>
      </c>
      <c r="C1744" s="6">
        <v>39975</v>
      </c>
      <c r="D1744" s="6" t="s">
        <v>6</v>
      </c>
      <c r="E1744" s="9">
        <v>27532</v>
      </c>
      <c r="F1744" s="9">
        <v>26478</v>
      </c>
      <c r="G1744" s="97">
        <v>24403</v>
      </c>
      <c r="H1744" s="98">
        <v>3.9806631920839886E-2</v>
      </c>
      <c r="I1744" s="98">
        <v>1.6053437649924396E-2</v>
      </c>
    </row>
    <row r="1745" spans="1:9" ht="12.75" customHeight="1" x14ac:dyDescent="0.2">
      <c r="A1745" s="6">
        <v>41796</v>
      </c>
      <c r="B1745" s="6">
        <v>41432</v>
      </c>
      <c r="C1745" s="6">
        <v>39976</v>
      </c>
      <c r="D1745" s="6" t="s">
        <v>7</v>
      </c>
      <c r="E1745" s="9">
        <v>25253</v>
      </c>
      <c r="F1745" s="9">
        <v>27679</v>
      </c>
      <c r="G1745" s="97">
        <v>25214</v>
      </c>
      <c r="H1745" s="98">
        <v>-8.7647675132772163E-2</v>
      </c>
      <c r="I1745" s="98">
        <v>-6.539600296076975E-2</v>
      </c>
    </row>
    <row r="1746" spans="1:9" ht="12.75" customHeight="1" x14ac:dyDescent="0.2">
      <c r="A1746" s="6">
        <v>41797</v>
      </c>
      <c r="B1746" s="6">
        <v>41433</v>
      </c>
      <c r="C1746" s="6">
        <v>39977</v>
      </c>
      <c r="D1746" s="6" t="s">
        <v>1</v>
      </c>
      <c r="E1746" s="9">
        <v>27312</v>
      </c>
      <c r="F1746" s="9">
        <v>28322</v>
      </c>
      <c r="G1746" s="97">
        <v>26085</v>
      </c>
      <c r="H1746" s="98">
        <v>-3.5661323352870533E-2</v>
      </c>
      <c r="I1746" s="98">
        <v>-3.0661410424879243E-3</v>
      </c>
    </row>
    <row r="1747" spans="1:9" ht="12.75" customHeight="1" x14ac:dyDescent="0.2">
      <c r="A1747" s="6">
        <v>41798</v>
      </c>
      <c r="B1747" s="6">
        <v>41434</v>
      </c>
      <c r="C1747" s="6">
        <v>39978</v>
      </c>
      <c r="D1747" s="6" t="s">
        <v>2</v>
      </c>
      <c r="E1747" s="9">
        <v>27674</v>
      </c>
      <c r="F1747" s="9">
        <v>28640</v>
      </c>
      <c r="G1747" s="97">
        <v>25075</v>
      </c>
      <c r="H1747" s="98">
        <v>-3.3729050279329598E-2</v>
      </c>
      <c r="I1747" s="98">
        <v>3.7878787878787845E-2</v>
      </c>
    </row>
    <row r="1748" spans="1:9" ht="12.75" customHeight="1" x14ac:dyDescent="0.2">
      <c r="A1748" s="6">
        <v>41799</v>
      </c>
      <c r="B1748" s="6">
        <v>41435</v>
      </c>
      <c r="C1748" s="6">
        <v>39979</v>
      </c>
      <c r="D1748" s="6" t="s">
        <v>3</v>
      </c>
      <c r="E1748" s="9">
        <v>26160</v>
      </c>
      <c r="F1748" s="9">
        <v>26994</v>
      </c>
      <c r="G1748" s="97">
        <v>25317</v>
      </c>
      <c r="H1748" s="98">
        <v>-3.0895754612136006E-2</v>
      </c>
      <c r="I1748" s="98">
        <v>3.3542728457982784E-2</v>
      </c>
    </row>
    <row r="1749" spans="1:9" ht="12.75" customHeight="1" x14ac:dyDescent="0.2">
      <c r="A1749" s="6">
        <v>41800</v>
      </c>
      <c r="B1749" s="6">
        <v>41436</v>
      </c>
      <c r="C1749" s="6">
        <v>39980</v>
      </c>
      <c r="D1749" s="6" t="s">
        <v>4</v>
      </c>
      <c r="E1749" s="9">
        <v>26073</v>
      </c>
      <c r="F1749" s="9">
        <v>24997</v>
      </c>
      <c r="G1749" s="97">
        <v>24417</v>
      </c>
      <c r="H1749" s="98">
        <v>4.3045165419850484E-2</v>
      </c>
      <c r="I1749" s="98">
        <v>4.1836490050347619E-2</v>
      </c>
    </row>
    <row r="1750" spans="1:9" ht="12.75" customHeight="1" x14ac:dyDescent="0.2">
      <c r="A1750" s="6">
        <v>41801</v>
      </c>
      <c r="B1750" s="6">
        <v>41437</v>
      </c>
      <c r="C1750" s="6">
        <v>39981</v>
      </c>
      <c r="D1750" s="6" t="s">
        <v>5</v>
      </c>
      <c r="E1750" s="9">
        <v>26642</v>
      </c>
      <c r="F1750" s="9">
        <v>28378</v>
      </c>
      <c r="G1750" s="97">
        <v>24932</v>
      </c>
      <c r="H1750" s="98">
        <v>-6.1174148988653143E-2</v>
      </c>
      <c r="I1750" s="98">
        <v>4.9062844542447692E-2</v>
      </c>
    </row>
    <row r="1751" spans="1:9" ht="12.75" customHeight="1" x14ac:dyDescent="0.2">
      <c r="A1751" s="6">
        <v>41802</v>
      </c>
      <c r="B1751" s="6">
        <v>41438</v>
      </c>
      <c r="C1751" s="6">
        <v>39982</v>
      </c>
      <c r="D1751" s="6" t="s">
        <v>6</v>
      </c>
      <c r="E1751" s="9">
        <v>28511</v>
      </c>
      <c r="F1751" s="9">
        <v>27423</v>
      </c>
      <c r="G1751" s="97">
        <v>24459</v>
      </c>
      <c r="H1751" s="98">
        <v>3.9674725595303162E-2</v>
      </c>
      <c r="I1751" s="98">
        <v>5.8039856013656355E-2</v>
      </c>
    </row>
    <row r="1752" spans="1:9" ht="12.75" customHeight="1" x14ac:dyDescent="0.2">
      <c r="A1752" s="6">
        <v>41803</v>
      </c>
      <c r="B1752" s="6">
        <v>41439</v>
      </c>
      <c r="C1752" s="6">
        <v>39983</v>
      </c>
      <c r="D1752" s="6" t="s">
        <v>7</v>
      </c>
      <c r="E1752" s="9">
        <v>28939</v>
      </c>
      <c r="F1752" s="9">
        <v>29218</v>
      </c>
      <c r="G1752" s="97">
        <v>26013.212553337442</v>
      </c>
      <c r="H1752" s="98">
        <v>-9.548908207269502E-3</v>
      </c>
      <c r="I1752" s="98">
        <v>0.10678089264542767</v>
      </c>
    </row>
    <row r="1753" spans="1:9" ht="12.75" customHeight="1" x14ac:dyDescent="0.2">
      <c r="A1753" s="6">
        <v>41804</v>
      </c>
      <c r="B1753" s="6">
        <v>41440</v>
      </c>
      <c r="C1753" s="6">
        <v>39984</v>
      </c>
      <c r="D1753" s="6" t="s">
        <v>1</v>
      </c>
      <c r="E1753" s="9">
        <v>30640</v>
      </c>
      <c r="F1753" s="9">
        <v>29741</v>
      </c>
      <c r="G1753" s="97">
        <v>26837.532380105891</v>
      </c>
      <c r="H1753" s="98">
        <v>3.0227631888638529E-2</v>
      </c>
      <c r="I1753" s="98">
        <v>0.10346814564050844</v>
      </c>
    </row>
    <row r="1754" spans="1:9" ht="12.75" customHeight="1" x14ac:dyDescent="0.2">
      <c r="A1754" s="6">
        <v>41805</v>
      </c>
      <c r="B1754" s="6">
        <v>41441</v>
      </c>
      <c r="C1754" s="6">
        <v>39985</v>
      </c>
      <c r="D1754" s="6" t="s">
        <v>2</v>
      </c>
      <c r="E1754" s="9">
        <v>29169</v>
      </c>
      <c r="F1754" s="9">
        <v>29702.687462281938</v>
      </c>
      <c r="G1754" s="97">
        <v>25950</v>
      </c>
      <c r="H1754" s="98">
        <v>-1.7967648986632723E-2</v>
      </c>
      <c r="I1754" s="98">
        <v>6.7054433713783945E-2</v>
      </c>
    </row>
    <row r="1755" spans="1:9" ht="12.75" customHeight="1" x14ac:dyDescent="0.2">
      <c r="A1755" s="6">
        <v>41806</v>
      </c>
      <c r="B1755" s="6">
        <v>41442</v>
      </c>
      <c r="C1755" s="6">
        <v>39986</v>
      </c>
      <c r="D1755" s="6" t="s">
        <v>3</v>
      </c>
      <c r="E1755" s="9">
        <v>28985</v>
      </c>
      <c r="F1755" s="9">
        <v>28353</v>
      </c>
      <c r="G1755" s="97">
        <v>25547</v>
      </c>
      <c r="H1755" s="98">
        <v>2.2290410185870968E-2</v>
      </c>
      <c r="I1755" s="98">
        <v>9.072777903213658E-2</v>
      </c>
    </row>
    <row r="1756" spans="1:9" ht="12.75" customHeight="1" x14ac:dyDescent="0.2">
      <c r="A1756" s="6">
        <v>41807</v>
      </c>
      <c r="B1756" s="6">
        <v>41443</v>
      </c>
      <c r="C1756" s="6">
        <v>39987</v>
      </c>
      <c r="D1756" s="6" t="s">
        <v>4</v>
      </c>
      <c r="E1756" s="9">
        <v>28854</v>
      </c>
      <c r="F1756" s="9">
        <v>25936</v>
      </c>
      <c r="G1756" s="97">
        <v>25615</v>
      </c>
      <c r="H1756" s="98">
        <v>0.11250771128932757</v>
      </c>
      <c r="I1756" s="98">
        <v>0.13889875666074603</v>
      </c>
    </row>
    <row r="1757" spans="1:9" ht="12.75" customHeight="1" x14ac:dyDescent="0.2">
      <c r="A1757" s="6">
        <v>41808</v>
      </c>
      <c r="B1757" s="6">
        <v>41444</v>
      </c>
      <c r="C1757" s="6">
        <v>39988</v>
      </c>
      <c r="D1757" s="6" t="s">
        <v>5</v>
      </c>
      <c r="E1757" s="9">
        <v>28402</v>
      </c>
      <c r="F1757" s="9">
        <v>28618</v>
      </c>
      <c r="G1757" s="97">
        <v>25556</v>
      </c>
      <c r="H1757" s="98">
        <v>-7.547697253476815E-3</v>
      </c>
      <c r="I1757" s="98">
        <v>8.9326122809036068E-2</v>
      </c>
    </row>
    <row r="1758" spans="1:9" ht="12.75" customHeight="1" x14ac:dyDescent="0.2">
      <c r="A1758" s="6">
        <v>41809</v>
      </c>
      <c r="B1758" s="6">
        <v>41445</v>
      </c>
      <c r="C1758" s="6">
        <v>39989</v>
      </c>
      <c r="D1758" s="6" t="s">
        <v>6</v>
      </c>
      <c r="E1758" s="9">
        <v>28553</v>
      </c>
      <c r="F1758" s="9">
        <v>28297</v>
      </c>
      <c r="G1758" s="97">
        <v>25474</v>
      </c>
      <c r="H1758" s="98">
        <v>9.0468954306111016E-3</v>
      </c>
      <c r="I1758" s="98">
        <v>4.7547419011630065E-2</v>
      </c>
    </row>
    <row r="1759" spans="1:9" ht="12.75" customHeight="1" x14ac:dyDescent="0.2">
      <c r="A1759" s="6">
        <v>41810</v>
      </c>
      <c r="B1759" s="6">
        <v>41446</v>
      </c>
      <c r="C1759" s="6">
        <v>39990</v>
      </c>
      <c r="D1759" s="6" t="s">
        <v>7</v>
      </c>
      <c r="E1759" s="9">
        <v>28398</v>
      </c>
      <c r="F1759" s="9">
        <v>28290</v>
      </c>
      <c r="G1759" s="97">
        <v>25977</v>
      </c>
      <c r="H1759" s="98">
        <v>3.8176033934251841E-3</v>
      </c>
      <c r="I1759" s="98">
        <v>7.5315233443144392E-2</v>
      </c>
    </row>
    <row r="1760" spans="1:9" ht="12.75" customHeight="1" x14ac:dyDescent="0.2">
      <c r="A1760" s="6">
        <v>41811</v>
      </c>
      <c r="B1760" s="6">
        <v>41447</v>
      </c>
      <c r="C1760" s="6">
        <v>39991</v>
      </c>
      <c r="D1760" s="6" t="s">
        <v>1</v>
      </c>
      <c r="E1760" s="9">
        <v>29863</v>
      </c>
      <c r="F1760" s="9">
        <v>29491</v>
      </c>
      <c r="G1760" s="97">
        <v>27138</v>
      </c>
      <c r="H1760" s="98">
        <v>1.2614017835949953E-2</v>
      </c>
      <c r="I1760" s="98">
        <v>4.135843981170062E-3</v>
      </c>
    </row>
    <row r="1761" spans="1:9" ht="12.75" customHeight="1" x14ac:dyDescent="0.2">
      <c r="A1761" s="6">
        <v>41812</v>
      </c>
      <c r="B1761" s="6">
        <v>41448</v>
      </c>
      <c r="C1761" s="6">
        <v>39992</v>
      </c>
      <c r="D1761" s="6" t="s">
        <v>2</v>
      </c>
      <c r="E1761" s="9">
        <v>29291</v>
      </c>
      <c r="F1761" s="9">
        <v>29073</v>
      </c>
      <c r="G1761" s="97">
        <v>24989</v>
      </c>
      <c r="H1761" s="98">
        <v>7.498366181680538E-3</v>
      </c>
      <c r="I1761" s="98">
        <v>8.5213589715090299E-2</v>
      </c>
    </row>
    <row r="1762" spans="1:9" ht="12.75" customHeight="1" x14ac:dyDescent="0.2">
      <c r="A1762" s="6">
        <v>41813</v>
      </c>
      <c r="B1762" s="6">
        <v>41449</v>
      </c>
      <c r="C1762" s="6">
        <v>39993</v>
      </c>
      <c r="D1762" s="6" t="s">
        <v>3</v>
      </c>
      <c r="E1762" s="9">
        <v>27759</v>
      </c>
      <c r="F1762" s="9">
        <v>27323</v>
      </c>
      <c r="G1762" s="97">
        <v>25139</v>
      </c>
      <c r="H1762" s="98">
        <v>1.5957252131903576E-2</v>
      </c>
      <c r="I1762" s="98">
        <v>5.1676453873839678E-2</v>
      </c>
    </row>
    <row r="1763" spans="1:9" ht="12.75" customHeight="1" x14ac:dyDescent="0.2">
      <c r="A1763" s="6">
        <v>41814</v>
      </c>
      <c r="B1763" s="6">
        <v>41450</v>
      </c>
      <c r="C1763" s="6">
        <v>39994</v>
      </c>
      <c r="D1763" s="6" t="s">
        <v>4</v>
      </c>
      <c r="E1763" s="9">
        <v>28029</v>
      </c>
      <c r="F1763" s="9">
        <v>26614</v>
      </c>
      <c r="G1763" s="97">
        <v>25679</v>
      </c>
      <c r="H1763" s="98">
        <v>5.3167505824002426E-2</v>
      </c>
      <c r="I1763" s="98">
        <v>6.6390199360827795E-2</v>
      </c>
    </row>
    <row r="1764" spans="1:9" ht="12.75" customHeight="1" x14ac:dyDescent="0.2">
      <c r="A1764" s="6">
        <v>41815</v>
      </c>
      <c r="B1764" s="6">
        <v>41451</v>
      </c>
      <c r="C1764" s="6">
        <v>39995</v>
      </c>
      <c r="D1764" s="6" t="s">
        <v>5</v>
      </c>
      <c r="E1764" s="9">
        <v>27947</v>
      </c>
      <c r="F1764" s="9">
        <v>28314</v>
      </c>
      <c r="G1764" s="97">
        <v>26193</v>
      </c>
      <c r="H1764" s="98">
        <v>-1.2961785689058369E-2</v>
      </c>
      <c r="I1764" s="98">
        <v>6.9823527159973864E-2</v>
      </c>
    </row>
    <row r="1765" spans="1:9" ht="12.75" customHeight="1" x14ac:dyDescent="0.2">
      <c r="A1765" s="6">
        <v>41816</v>
      </c>
      <c r="B1765" s="6">
        <v>41452</v>
      </c>
      <c r="C1765" s="6">
        <v>39996</v>
      </c>
      <c r="D1765" s="6" t="s">
        <v>6</v>
      </c>
      <c r="E1765" s="9">
        <v>29494</v>
      </c>
      <c r="F1765" s="9">
        <v>28662</v>
      </c>
      <c r="G1765" s="97">
        <v>25539</v>
      </c>
      <c r="H1765" s="98">
        <v>2.9027981299281302E-2</v>
      </c>
      <c r="I1765" s="98">
        <v>7.5089305241671012E-2</v>
      </c>
    </row>
    <row r="1766" spans="1:9" ht="12.75" customHeight="1" x14ac:dyDescent="0.2">
      <c r="A1766" s="6">
        <v>41817</v>
      </c>
      <c r="B1766" s="6">
        <v>41453</v>
      </c>
      <c r="C1766" s="6">
        <v>39997</v>
      </c>
      <c r="D1766" s="6" t="s">
        <v>7</v>
      </c>
      <c r="E1766" s="9">
        <v>29943</v>
      </c>
      <c r="F1766" s="9">
        <v>29522</v>
      </c>
      <c r="G1766" s="97">
        <v>26904</v>
      </c>
      <c r="H1766" s="98">
        <v>1.4260551453153525E-2</v>
      </c>
      <c r="I1766" s="98">
        <v>1.4381270903010002E-3</v>
      </c>
    </row>
    <row r="1767" spans="1:9" ht="12.75" customHeight="1" x14ac:dyDescent="0.2">
      <c r="A1767" s="6">
        <v>41818</v>
      </c>
      <c r="B1767" s="6">
        <v>41454</v>
      </c>
      <c r="C1767" s="6">
        <v>39998</v>
      </c>
      <c r="D1767" s="6" t="s">
        <v>1</v>
      </c>
      <c r="E1767" s="9">
        <v>30350</v>
      </c>
      <c r="F1767" s="9">
        <v>30587</v>
      </c>
      <c r="G1767" s="97">
        <v>27284</v>
      </c>
      <c r="H1767" s="98">
        <v>-7.7483898388204242E-3</v>
      </c>
      <c r="I1767" s="98">
        <v>3.8423375645807001E-2</v>
      </c>
    </row>
    <row r="1768" spans="1:9" ht="12.75" customHeight="1" x14ac:dyDescent="0.2">
      <c r="A1768" s="6">
        <v>41819</v>
      </c>
      <c r="B1768" s="6">
        <v>41455</v>
      </c>
      <c r="C1768" s="6">
        <v>39999</v>
      </c>
      <c r="D1768" s="6" t="s">
        <v>2</v>
      </c>
      <c r="E1768" s="9">
        <v>29306</v>
      </c>
      <c r="F1768" s="9">
        <v>29796</v>
      </c>
      <c r="G1768" s="97">
        <v>23943</v>
      </c>
      <c r="H1768" s="98">
        <v>-1.6445160424218064E-2</v>
      </c>
      <c r="I1768" s="98">
        <v>6.2145922746781324E-3</v>
      </c>
    </row>
    <row r="1769" spans="1:9" ht="12.75" customHeight="1" x14ac:dyDescent="0.2">
      <c r="A1769" s="6">
        <v>41820</v>
      </c>
      <c r="B1769" s="6">
        <v>41456</v>
      </c>
      <c r="C1769" s="6">
        <v>40000</v>
      </c>
      <c r="D1769" s="6" t="s">
        <v>3</v>
      </c>
      <c r="E1769" s="9">
        <v>27785</v>
      </c>
      <c r="F1769" s="9">
        <v>26790</v>
      </c>
      <c r="G1769" s="97">
        <v>24574</v>
      </c>
      <c r="H1769" s="98">
        <v>3.7140724150802606E-2</v>
      </c>
      <c r="I1769" s="98">
        <v>1.7206663005674638E-2</v>
      </c>
    </row>
    <row r="1770" spans="1:9" ht="12.75" customHeight="1" x14ac:dyDescent="0.2">
      <c r="A1770" s="6">
        <v>41821</v>
      </c>
      <c r="B1770" s="6">
        <v>41457</v>
      </c>
      <c r="C1770" s="6">
        <v>40001</v>
      </c>
      <c r="D1770" s="6" t="s">
        <v>4</v>
      </c>
      <c r="E1770" s="9">
        <v>28368</v>
      </c>
      <c r="F1770" s="9">
        <v>27497</v>
      </c>
      <c r="G1770" s="97">
        <v>25612</v>
      </c>
      <c r="H1770" s="98">
        <v>3.1676182856311685E-2</v>
      </c>
      <c r="I1770" s="98">
        <v>5.4454893506300506E-2</v>
      </c>
    </row>
    <row r="1771" spans="1:9" ht="12.75" customHeight="1" x14ac:dyDescent="0.2">
      <c r="A1771" s="6">
        <v>41822</v>
      </c>
      <c r="B1771" s="6">
        <v>41458</v>
      </c>
      <c r="C1771" s="6">
        <v>40002</v>
      </c>
      <c r="D1771" s="6" t="s">
        <v>5</v>
      </c>
      <c r="E1771" s="9">
        <v>28860</v>
      </c>
      <c r="F1771" s="9">
        <v>28483</v>
      </c>
      <c r="G1771" s="97">
        <v>23925</v>
      </c>
      <c r="H1771" s="98">
        <v>1.3235965312642595E-2</v>
      </c>
      <c r="I1771" s="98">
        <v>9.704641350210963E-2</v>
      </c>
    </row>
    <row r="1772" spans="1:9" ht="12.75" customHeight="1" x14ac:dyDescent="0.2">
      <c r="A1772" s="6">
        <v>41823</v>
      </c>
      <c r="B1772" s="6">
        <v>41459</v>
      </c>
      <c r="C1772" s="6">
        <v>40003</v>
      </c>
      <c r="D1772" s="6" t="s">
        <v>6</v>
      </c>
      <c r="E1772" s="9">
        <v>29957</v>
      </c>
      <c r="F1772" s="9">
        <v>26234</v>
      </c>
      <c r="G1772" s="97">
        <v>24600</v>
      </c>
      <c r="H1772" s="98">
        <v>0.1419150720439124</v>
      </c>
      <c r="I1772" s="98">
        <v>0.16103402836989389</v>
      </c>
    </row>
    <row r="1773" spans="1:9" ht="12.75" customHeight="1" x14ac:dyDescent="0.2">
      <c r="A1773" s="6">
        <v>41824</v>
      </c>
      <c r="B1773" s="6">
        <v>41460</v>
      </c>
      <c r="C1773" s="6">
        <v>40004</v>
      </c>
      <c r="D1773" s="6" t="s">
        <v>7</v>
      </c>
      <c r="E1773" s="9">
        <v>28232</v>
      </c>
      <c r="F1773" s="9">
        <v>27202</v>
      </c>
      <c r="G1773" s="97">
        <v>25457</v>
      </c>
      <c r="H1773" s="98">
        <v>3.786486287772961E-2</v>
      </c>
      <c r="I1773" s="98">
        <v>7.3990946095027876E-2</v>
      </c>
    </row>
    <row r="1774" spans="1:9" ht="12.75" customHeight="1" x14ac:dyDescent="0.2">
      <c r="A1774" s="6">
        <v>41825</v>
      </c>
      <c r="B1774" s="6">
        <v>41461</v>
      </c>
      <c r="C1774" s="6">
        <v>40005</v>
      </c>
      <c r="D1774" s="6" t="s">
        <v>1</v>
      </c>
      <c r="E1774" s="9">
        <v>28482</v>
      </c>
      <c r="F1774" s="9">
        <v>28399</v>
      </c>
      <c r="G1774" s="97">
        <v>27107</v>
      </c>
      <c r="H1774" s="98">
        <v>2.9226381210605279E-3</v>
      </c>
      <c r="I1774" s="98">
        <v>3.5219714316868433E-2</v>
      </c>
    </row>
    <row r="1775" spans="1:9" ht="12.75" customHeight="1" x14ac:dyDescent="0.2">
      <c r="A1775" s="6">
        <v>41826</v>
      </c>
      <c r="B1775" s="6">
        <v>41462</v>
      </c>
      <c r="C1775" s="6">
        <v>40006</v>
      </c>
      <c r="D1775" s="6" t="s">
        <v>2</v>
      </c>
      <c r="E1775" s="9">
        <v>28964</v>
      </c>
      <c r="F1775" s="9">
        <v>28483</v>
      </c>
      <c r="G1775" s="97">
        <v>24958</v>
      </c>
      <c r="H1775" s="98">
        <v>1.6887266088543962E-2</v>
      </c>
      <c r="I1775" s="98">
        <v>7.7690132460187522E-2</v>
      </c>
    </row>
    <row r="1776" spans="1:9" ht="12.75" customHeight="1" x14ac:dyDescent="0.2">
      <c r="A1776" s="6">
        <v>41827</v>
      </c>
      <c r="B1776" s="6">
        <v>41463</v>
      </c>
      <c r="C1776" s="6">
        <v>40007</v>
      </c>
      <c r="D1776" s="6" t="s">
        <v>3</v>
      </c>
      <c r="E1776" s="9">
        <v>27845</v>
      </c>
      <c r="F1776" s="9">
        <v>29005</v>
      </c>
      <c r="G1776" s="97">
        <v>24747</v>
      </c>
      <c r="H1776" s="98">
        <v>-3.9993104637131571E-2</v>
      </c>
      <c r="I1776" s="98">
        <v>8.010085337470918E-2</v>
      </c>
    </row>
    <row r="1777" spans="1:9" ht="12.75" customHeight="1" x14ac:dyDescent="0.2">
      <c r="A1777" s="6">
        <v>41828</v>
      </c>
      <c r="B1777" s="6">
        <v>41464</v>
      </c>
      <c r="C1777" s="6">
        <v>40008</v>
      </c>
      <c r="D1777" s="6" t="s">
        <v>4</v>
      </c>
      <c r="E1777" s="9">
        <v>26747</v>
      </c>
      <c r="F1777" s="9">
        <v>26702</v>
      </c>
      <c r="G1777" s="97">
        <v>24573</v>
      </c>
      <c r="H1777" s="98">
        <v>1.6852670211968679E-3</v>
      </c>
      <c r="I1777" s="98">
        <v>1.1802534518630559E-2</v>
      </c>
    </row>
    <row r="1778" spans="1:9" ht="12.75" customHeight="1" x14ac:dyDescent="0.2">
      <c r="A1778" s="6">
        <v>41829</v>
      </c>
      <c r="B1778" s="6">
        <v>41465</v>
      </c>
      <c r="C1778" s="6">
        <v>40009</v>
      </c>
      <c r="D1778" s="6" t="s">
        <v>5</v>
      </c>
      <c r="E1778" s="9">
        <v>27569</v>
      </c>
      <c r="F1778" s="9">
        <v>29123</v>
      </c>
      <c r="G1778" s="97">
        <v>24610</v>
      </c>
      <c r="H1778" s="98">
        <v>-5.3359887374240245E-2</v>
      </c>
      <c r="I1778" s="98">
        <v>6.6664087286233853E-2</v>
      </c>
    </row>
    <row r="1779" spans="1:9" ht="12.75" customHeight="1" x14ac:dyDescent="0.2">
      <c r="A1779" s="6">
        <v>41830</v>
      </c>
      <c r="B1779" s="6">
        <v>41466</v>
      </c>
      <c r="C1779" s="6">
        <v>40010</v>
      </c>
      <c r="D1779" s="6" t="s">
        <v>6</v>
      </c>
      <c r="E1779" s="9">
        <v>28864</v>
      </c>
      <c r="F1779" s="9">
        <v>28287</v>
      </c>
      <c r="G1779" s="97">
        <v>25227</v>
      </c>
      <c r="H1779" s="98">
        <v>2.0398062714320986E-2</v>
      </c>
      <c r="I1779" s="98">
        <v>0.11340842462582934</v>
      </c>
    </row>
    <row r="1780" spans="1:9" ht="12.75" customHeight="1" x14ac:dyDescent="0.2">
      <c r="A1780" s="6">
        <v>41831</v>
      </c>
      <c r="B1780" s="6">
        <v>41467</v>
      </c>
      <c r="C1780" s="6">
        <v>40011</v>
      </c>
      <c r="D1780" s="6" t="s">
        <v>7</v>
      </c>
      <c r="E1780" s="9">
        <v>28787</v>
      </c>
      <c r="F1780" s="9">
        <v>28310</v>
      </c>
      <c r="G1780" s="97">
        <v>26100</v>
      </c>
      <c r="H1780" s="98">
        <v>1.684916990462737E-2</v>
      </c>
      <c r="I1780" s="98">
        <v>8.3073102825538925E-2</v>
      </c>
    </row>
    <row r="1781" spans="1:9" ht="12.75" customHeight="1" x14ac:dyDescent="0.2">
      <c r="A1781" s="6">
        <v>41832</v>
      </c>
      <c r="B1781" s="6">
        <v>41468</v>
      </c>
      <c r="C1781" s="6">
        <v>40012</v>
      </c>
      <c r="D1781" s="6" t="s">
        <v>1</v>
      </c>
      <c r="E1781" s="9">
        <v>30222</v>
      </c>
      <c r="F1781" s="9">
        <v>29268</v>
      </c>
      <c r="G1781" s="97">
        <v>26747</v>
      </c>
      <c r="H1781" s="98">
        <v>3.2595325953259424E-2</v>
      </c>
      <c r="I1781" s="98">
        <v>6.074374406159766E-2</v>
      </c>
    </row>
    <row r="1782" spans="1:9" ht="12.75" customHeight="1" x14ac:dyDescent="0.2">
      <c r="A1782" s="6">
        <v>41833</v>
      </c>
      <c r="B1782" s="6">
        <v>41469</v>
      </c>
      <c r="C1782" s="6">
        <v>40013</v>
      </c>
      <c r="D1782" s="6" t="s">
        <v>2</v>
      </c>
      <c r="E1782" s="9">
        <v>29041</v>
      </c>
      <c r="F1782" s="9">
        <v>29238</v>
      </c>
      <c r="G1782" s="97">
        <v>24959</v>
      </c>
      <c r="H1782" s="98">
        <v>-6.737806963540649E-3</v>
      </c>
      <c r="I1782" s="98">
        <v>2.8683083532694997E-2</v>
      </c>
    </row>
    <row r="1783" spans="1:9" ht="12.75" customHeight="1" x14ac:dyDescent="0.2">
      <c r="A1783" s="6">
        <v>41834</v>
      </c>
      <c r="B1783" s="6">
        <v>41470</v>
      </c>
      <c r="C1783" s="6">
        <v>40014</v>
      </c>
      <c r="D1783" s="6" t="s">
        <v>3</v>
      </c>
      <c r="E1783" s="9">
        <v>28197</v>
      </c>
      <c r="F1783" s="9">
        <v>28339</v>
      </c>
      <c r="G1783" s="97">
        <v>24137</v>
      </c>
      <c r="H1783" s="98">
        <v>-5.0107625533716282E-3</v>
      </c>
      <c r="I1783" s="98">
        <v>0.11680133079847899</v>
      </c>
    </row>
    <row r="1784" spans="1:9" ht="12.75" customHeight="1" x14ac:dyDescent="0.2">
      <c r="A1784" s="6">
        <v>41835</v>
      </c>
      <c r="B1784" s="6">
        <v>41471</v>
      </c>
      <c r="C1784" s="6">
        <v>40015</v>
      </c>
      <c r="D1784" s="6" t="s">
        <v>4</v>
      </c>
      <c r="E1784" s="9">
        <v>27460</v>
      </c>
      <c r="F1784" s="9">
        <v>26220</v>
      </c>
      <c r="G1784" s="97">
        <v>25279</v>
      </c>
      <c r="H1784" s="98">
        <v>4.7292143401983289E-2</v>
      </c>
      <c r="I1784" s="98">
        <v>1.0115872723928554E-2</v>
      </c>
    </row>
    <row r="1785" spans="1:9" ht="12.75" customHeight="1" x14ac:dyDescent="0.2">
      <c r="A1785" s="6">
        <v>41836</v>
      </c>
      <c r="B1785" s="6">
        <v>41472</v>
      </c>
      <c r="C1785" s="6">
        <v>40016</v>
      </c>
      <c r="D1785" s="6" t="s">
        <v>5</v>
      </c>
      <c r="E1785" s="9">
        <v>27733</v>
      </c>
      <c r="F1785" s="9">
        <v>28265</v>
      </c>
      <c r="G1785" s="97">
        <v>24506</v>
      </c>
      <c r="H1785" s="98">
        <v>-1.8821864496727403E-2</v>
      </c>
      <c r="I1785" s="98">
        <v>2.6729850801525235E-2</v>
      </c>
    </row>
    <row r="1786" spans="1:9" ht="12.75" customHeight="1" x14ac:dyDescent="0.2">
      <c r="A1786" s="6">
        <v>41837</v>
      </c>
      <c r="B1786" s="6">
        <v>41473</v>
      </c>
      <c r="C1786" s="6">
        <v>40017</v>
      </c>
      <c r="D1786" s="6" t="s">
        <v>6</v>
      </c>
      <c r="E1786" s="9">
        <v>29044</v>
      </c>
      <c r="F1786" s="9">
        <v>28032</v>
      </c>
      <c r="G1786" s="97">
        <v>24705</v>
      </c>
      <c r="H1786" s="98">
        <v>3.6101598173515992E-2</v>
      </c>
      <c r="I1786" s="98">
        <v>0.10593252608331438</v>
      </c>
    </row>
    <row r="1787" spans="1:9" ht="12.75" customHeight="1" x14ac:dyDescent="0.2">
      <c r="A1787" s="6">
        <v>41838</v>
      </c>
      <c r="B1787" s="6">
        <v>41474</v>
      </c>
      <c r="C1787" s="6">
        <v>40018</v>
      </c>
      <c r="D1787" s="6" t="s">
        <v>7</v>
      </c>
      <c r="E1787" s="9">
        <v>29020</v>
      </c>
      <c r="F1787" s="9">
        <v>28375</v>
      </c>
      <c r="G1787" s="97">
        <v>25951.731565494218</v>
      </c>
      <c r="H1787" s="98">
        <v>2.2731277533039718E-2</v>
      </c>
      <c r="I1787" s="98">
        <v>3.4986982417347212E-2</v>
      </c>
    </row>
    <row r="1788" spans="1:9" ht="12.75" customHeight="1" x14ac:dyDescent="0.2">
      <c r="A1788" s="6">
        <v>41839</v>
      </c>
      <c r="B1788" s="6">
        <v>41475</v>
      </c>
      <c r="C1788" s="6">
        <v>40019</v>
      </c>
      <c r="D1788" s="6" t="s">
        <v>1</v>
      </c>
      <c r="E1788" s="9">
        <v>31136</v>
      </c>
      <c r="F1788" s="9">
        <v>30437</v>
      </c>
      <c r="G1788" s="97">
        <v>26918</v>
      </c>
      <c r="H1788" s="98">
        <v>2.2965469658639215E-2</v>
      </c>
      <c r="I1788" s="98">
        <v>7.5435203094777581E-2</v>
      </c>
    </row>
    <row r="1789" spans="1:9" ht="12.75" customHeight="1" x14ac:dyDescent="0.2">
      <c r="A1789" s="6">
        <v>41840</v>
      </c>
      <c r="B1789" s="6">
        <v>41476</v>
      </c>
      <c r="C1789" s="6">
        <v>40020</v>
      </c>
      <c r="D1789" s="6" t="s">
        <v>2</v>
      </c>
      <c r="E1789" s="9">
        <v>29813</v>
      </c>
      <c r="F1789" s="9">
        <v>27963</v>
      </c>
      <c r="G1789" s="97">
        <v>26051</v>
      </c>
      <c r="H1789" s="98">
        <v>6.6158852769731435E-2</v>
      </c>
      <c r="I1789" s="98">
        <v>6.0386469946367205E-2</v>
      </c>
    </row>
    <row r="1790" spans="1:9" ht="12.75" customHeight="1" x14ac:dyDescent="0.2">
      <c r="A1790" s="6">
        <v>41841</v>
      </c>
      <c r="B1790" s="6">
        <v>41477</v>
      </c>
      <c r="C1790" s="6">
        <v>40021</v>
      </c>
      <c r="D1790" s="6" t="s">
        <v>3</v>
      </c>
      <c r="E1790" s="9">
        <v>28300</v>
      </c>
      <c r="F1790" s="9">
        <v>27081</v>
      </c>
      <c r="G1790" s="97">
        <v>24847</v>
      </c>
      <c r="H1790" s="98">
        <v>4.501310882168319E-2</v>
      </c>
      <c r="I1790" s="98">
        <v>6.0998255900626352E-2</v>
      </c>
    </row>
    <row r="1791" spans="1:9" ht="12.75" customHeight="1" x14ac:dyDescent="0.2">
      <c r="A1791" s="6">
        <v>41842</v>
      </c>
      <c r="B1791" s="6">
        <v>41478</v>
      </c>
      <c r="C1791" s="6">
        <v>40022</v>
      </c>
      <c r="D1791" s="6" t="s">
        <v>4</v>
      </c>
      <c r="E1791" s="9">
        <v>28229</v>
      </c>
      <c r="F1791" s="9">
        <v>26918</v>
      </c>
      <c r="G1791" s="97">
        <v>25330</v>
      </c>
      <c r="H1791" s="98">
        <v>4.870346979716178E-2</v>
      </c>
      <c r="I1791" s="98">
        <v>5.2221559564634035E-2</v>
      </c>
    </row>
    <row r="1792" spans="1:9" ht="12.75" customHeight="1" x14ac:dyDescent="0.2">
      <c r="A1792" s="6">
        <v>41843</v>
      </c>
      <c r="B1792" s="6">
        <v>41479</v>
      </c>
      <c r="C1792" s="6">
        <v>40023</v>
      </c>
      <c r="D1792" s="6" t="s">
        <v>5</v>
      </c>
      <c r="E1792" s="9">
        <v>28249</v>
      </c>
      <c r="F1792" s="9">
        <v>28598</v>
      </c>
      <c r="G1792" s="97">
        <v>25357</v>
      </c>
      <c r="H1792" s="98">
        <v>-1.2203650604937444E-2</v>
      </c>
      <c r="I1792" s="98">
        <v>4.9563440460709707E-2</v>
      </c>
    </row>
    <row r="1793" spans="1:9" ht="12.75" customHeight="1" x14ac:dyDescent="0.2">
      <c r="A1793" s="6">
        <v>41844</v>
      </c>
      <c r="B1793" s="6">
        <v>41480</v>
      </c>
      <c r="C1793" s="6">
        <v>40024</v>
      </c>
      <c r="D1793" s="6" t="s">
        <v>6</v>
      </c>
      <c r="E1793" s="9">
        <v>29692</v>
      </c>
      <c r="F1793" s="9">
        <v>27165</v>
      </c>
      <c r="G1793" s="97">
        <v>25486</v>
      </c>
      <c r="H1793" s="98">
        <v>9.3024111908706075E-2</v>
      </c>
      <c r="I1793" s="98">
        <v>0.12653185112114418</v>
      </c>
    </row>
    <row r="1794" spans="1:9" ht="12.75" customHeight="1" x14ac:dyDescent="0.2">
      <c r="A1794" s="6">
        <v>41845</v>
      </c>
      <c r="B1794" s="6">
        <v>41481</v>
      </c>
      <c r="C1794" s="6">
        <v>40025</v>
      </c>
      <c r="D1794" s="6" t="s">
        <v>7</v>
      </c>
      <c r="E1794" s="9">
        <v>30279</v>
      </c>
      <c r="F1794" s="9">
        <v>28650</v>
      </c>
      <c r="G1794" s="97">
        <v>26648.5</v>
      </c>
      <c r="H1794" s="98">
        <v>5.6858638743455536E-2</v>
      </c>
      <c r="I1794" s="98">
        <v>4.173260854606764E-2</v>
      </c>
    </row>
    <row r="1795" spans="1:9" ht="12.75" customHeight="1" x14ac:dyDescent="0.2">
      <c r="A1795" s="6">
        <v>41846</v>
      </c>
      <c r="B1795" s="6">
        <v>41482</v>
      </c>
      <c r="C1795" s="6">
        <v>40026</v>
      </c>
      <c r="D1795" s="6" t="s">
        <v>1</v>
      </c>
      <c r="E1795" s="9">
        <v>31367</v>
      </c>
      <c r="F1795" s="9">
        <v>30219</v>
      </c>
      <c r="G1795" s="97">
        <v>27765</v>
      </c>
      <c r="H1795" s="98">
        <v>3.7989344452165952E-2</v>
      </c>
      <c r="I1795" s="98">
        <v>7.3330139611278433E-2</v>
      </c>
    </row>
    <row r="1796" spans="1:9" ht="12.75" customHeight="1" x14ac:dyDescent="0.2">
      <c r="A1796" s="6">
        <v>41847</v>
      </c>
      <c r="B1796" s="6">
        <v>41483</v>
      </c>
      <c r="C1796" s="6">
        <v>40027</v>
      </c>
      <c r="D1796" s="6" t="s">
        <v>2</v>
      </c>
      <c r="E1796" s="9">
        <v>30679</v>
      </c>
      <c r="F1796" s="9">
        <v>29058</v>
      </c>
      <c r="G1796" s="97">
        <v>26179</v>
      </c>
      <c r="H1796" s="98">
        <v>5.5784981760616636E-2</v>
      </c>
      <c r="I1796" s="98">
        <v>6.7362996096045791E-2</v>
      </c>
    </row>
    <row r="1797" spans="1:9" ht="12.75" customHeight="1" x14ac:dyDescent="0.2">
      <c r="A1797" s="6">
        <v>41848</v>
      </c>
      <c r="B1797" s="6">
        <v>41484</v>
      </c>
      <c r="C1797" s="6">
        <v>40028</v>
      </c>
      <c r="D1797" s="6" t="s">
        <v>3</v>
      </c>
      <c r="E1797" s="9">
        <v>28826</v>
      </c>
      <c r="F1797" s="9">
        <v>21125</v>
      </c>
      <c r="G1797" s="97">
        <v>26223</v>
      </c>
      <c r="H1797" s="98">
        <v>0.36454437869822476</v>
      </c>
      <c r="I1797" s="98">
        <v>3.6272782830643058E-2</v>
      </c>
    </row>
    <row r="1798" spans="1:9" ht="12.75" customHeight="1" x14ac:dyDescent="0.2">
      <c r="A1798" s="6">
        <v>41849</v>
      </c>
      <c r="B1798" s="6">
        <v>41485</v>
      </c>
      <c r="C1798" s="6">
        <v>40029</v>
      </c>
      <c r="D1798" s="6" t="s">
        <v>4</v>
      </c>
      <c r="E1798" s="9">
        <v>28192</v>
      </c>
      <c r="F1798" s="9">
        <v>29798</v>
      </c>
      <c r="G1798" s="97">
        <v>25441</v>
      </c>
      <c r="H1798" s="98">
        <v>-5.3896234646620633E-2</v>
      </c>
      <c r="I1798" s="98">
        <v>-1.5936537167545728E-3</v>
      </c>
    </row>
    <row r="1799" spans="1:9" ht="12.75" customHeight="1" x14ac:dyDescent="0.2">
      <c r="A1799" s="6">
        <v>41850</v>
      </c>
      <c r="B1799" s="6">
        <v>41486</v>
      </c>
      <c r="C1799" s="6">
        <v>40030</v>
      </c>
      <c r="D1799" s="6" t="s">
        <v>5</v>
      </c>
      <c r="E1799" s="9">
        <v>28787</v>
      </c>
      <c r="F1799" s="9">
        <v>30500</v>
      </c>
      <c r="G1799" s="97">
        <v>25234</v>
      </c>
      <c r="H1799" s="98">
        <v>-5.6163934426229467E-2</v>
      </c>
      <c r="I1799" s="98">
        <v>-1.9761475523505379E-3</v>
      </c>
    </row>
    <row r="1800" spans="1:9" ht="12.75" customHeight="1" x14ac:dyDescent="0.2">
      <c r="A1800" s="6">
        <v>41851</v>
      </c>
      <c r="B1800" s="6">
        <v>41487</v>
      </c>
      <c r="C1800" s="6">
        <v>40031</v>
      </c>
      <c r="D1800" s="6" t="s">
        <v>6</v>
      </c>
      <c r="E1800" s="9">
        <v>30229</v>
      </c>
      <c r="F1800" s="9">
        <v>28998</v>
      </c>
      <c r="G1800" s="97">
        <v>25102</v>
      </c>
      <c r="H1800" s="98">
        <v>4.245120353127807E-2</v>
      </c>
      <c r="I1800" s="98">
        <v>1.825714959409841E-2</v>
      </c>
    </row>
    <row r="1801" spans="1:9" ht="12.75" customHeight="1" x14ac:dyDescent="0.2">
      <c r="A1801" s="6">
        <v>41852</v>
      </c>
      <c r="B1801" s="6">
        <v>41488</v>
      </c>
      <c r="C1801" s="6">
        <v>40032</v>
      </c>
      <c r="D1801" s="6" t="s">
        <v>7</v>
      </c>
      <c r="E1801" s="9">
        <v>31580</v>
      </c>
      <c r="F1801" s="9">
        <v>30659</v>
      </c>
      <c r="G1801" s="97">
        <v>26116</v>
      </c>
      <c r="H1801" s="98">
        <v>3.0040118725333409E-2</v>
      </c>
      <c r="I1801" s="98">
        <v>8.7091222030980964E-2</v>
      </c>
    </row>
    <row r="1802" spans="1:9" ht="12.75" customHeight="1" x14ac:dyDescent="0.2">
      <c r="A1802" s="6">
        <v>41853</v>
      </c>
      <c r="B1802" s="6">
        <v>41489</v>
      </c>
      <c r="C1802" s="6">
        <v>40033</v>
      </c>
      <c r="D1802" s="6" t="s">
        <v>1</v>
      </c>
      <c r="E1802" s="9">
        <v>32276</v>
      </c>
      <c r="F1802" s="9">
        <v>30977</v>
      </c>
      <c r="G1802" s="97">
        <v>27868</v>
      </c>
      <c r="H1802" s="98">
        <v>4.1934338380088532E-2</v>
      </c>
      <c r="I1802" s="98">
        <v>9.347155876274682E-2</v>
      </c>
    </row>
    <row r="1803" spans="1:9" ht="12.75" customHeight="1" x14ac:dyDescent="0.2">
      <c r="A1803" s="6">
        <v>41854</v>
      </c>
      <c r="B1803" s="6">
        <v>41490</v>
      </c>
      <c r="C1803" s="6">
        <v>40034</v>
      </c>
      <c r="D1803" s="6" t="s">
        <v>2</v>
      </c>
      <c r="E1803" s="9">
        <v>32056</v>
      </c>
      <c r="F1803" s="9">
        <v>30114</v>
      </c>
      <c r="G1803" s="97">
        <v>25504</v>
      </c>
      <c r="H1803" s="98">
        <v>6.4488277877399192E-2</v>
      </c>
      <c r="I1803" s="98">
        <v>0.10928091909474702</v>
      </c>
    </row>
    <row r="1804" spans="1:9" ht="12.75" customHeight="1" x14ac:dyDescent="0.2">
      <c r="A1804" s="6">
        <v>41855</v>
      </c>
      <c r="B1804" s="6">
        <v>41491</v>
      </c>
      <c r="C1804" s="6">
        <v>40035</v>
      </c>
      <c r="D1804" s="6" t="s">
        <v>3</v>
      </c>
      <c r="E1804" s="9">
        <v>30283</v>
      </c>
      <c r="F1804" s="9">
        <v>27867</v>
      </c>
      <c r="G1804" s="97">
        <v>25313</v>
      </c>
      <c r="H1804" s="98">
        <v>8.6697527541536479E-2</v>
      </c>
      <c r="I1804" s="98">
        <v>7.2420143069622522E-2</v>
      </c>
    </row>
    <row r="1805" spans="1:9" ht="12.75" customHeight="1" x14ac:dyDescent="0.2">
      <c r="A1805" s="6">
        <v>41856</v>
      </c>
      <c r="B1805" s="6">
        <v>41492</v>
      </c>
      <c r="C1805" s="6">
        <v>40036</v>
      </c>
      <c r="D1805" s="6" t="s">
        <v>4</v>
      </c>
      <c r="E1805" s="9">
        <v>28329</v>
      </c>
      <c r="F1805" s="9">
        <v>28554</v>
      </c>
      <c r="G1805" s="97">
        <v>25433</v>
      </c>
      <c r="H1805" s="98">
        <v>-7.879806682076107E-3</v>
      </c>
      <c r="I1805" s="98">
        <v>4.2273730684326605E-2</v>
      </c>
    </row>
    <row r="1806" spans="1:9" ht="12.75" customHeight="1" x14ac:dyDescent="0.2">
      <c r="A1806" s="6">
        <v>41857</v>
      </c>
      <c r="B1806" s="6">
        <v>41493</v>
      </c>
      <c r="C1806" s="6">
        <v>40037</v>
      </c>
      <c r="D1806" s="6" t="s">
        <v>5</v>
      </c>
      <c r="E1806" s="9">
        <v>27392</v>
      </c>
      <c r="F1806" s="9">
        <v>28562</v>
      </c>
      <c r="G1806" s="97">
        <v>25235</v>
      </c>
      <c r="H1806" s="98">
        <v>-4.096351796092712E-2</v>
      </c>
      <c r="I1806" s="98">
        <v>-1.6056611228851603E-2</v>
      </c>
    </row>
    <row r="1807" spans="1:9" ht="12.75" customHeight="1" x14ac:dyDescent="0.2">
      <c r="A1807" s="6">
        <v>41858</v>
      </c>
      <c r="B1807" s="6">
        <v>41494</v>
      </c>
      <c r="C1807" s="6">
        <v>40038</v>
      </c>
      <c r="D1807" s="6" t="s">
        <v>6</v>
      </c>
      <c r="E1807" s="9">
        <v>21704</v>
      </c>
      <c r="F1807" s="9">
        <v>28336</v>
      </c>
      <c r="G1807" s="97">
        <v>24482</v>
      </c>
      <c r="H1807" s="98">
        <v>-0.23404856013551667</v>
      </c>
      <c r="I1807" s="98">
        <v>-0.21649037940868565</v>
      </c>
    </row>
    <row r="1808" spans="1:9" ht="12.75" customHeight="1" x14ac:dyDescent="0.2">
      <c r="A1808" s="6">
        <v>41859</v>
      </c>
      <c r="B1808" s="6">
        <v>41495</v>
      </c>
      <c r="C1808" s="6">
        <v>40039</v>
      </c>
      <c r="D1808" s="6" t="s">
        <v>7</v>
      </c>
      <c r="E1808" s="9">
        <v>21583</v>
      </c>
      <c r="F1808" s="9">
        <v>29108</v>
      </c>
      <c r="G1808" s="97">
        <v>25448</v>
      </c>
      <c r="H1808" s="98">
        <v>-0.25851999450322938</v>
      </c>
      <c r="I1808" s="98">
        <v>-0.16065178501983357</v>
      </c>
    </row>
    <row r="1809" spans="1:9" ht="12.75" customHeight="1" x14ac:dyDescent="0.2">
      <c r="A1809" s="6">
        <v>41860</v>
      </c>
      <c r="B1809" s="6">
        <v>41496</v>
      </c>
      <c r="C1809" s="6">
        <v>40040</v>
      </c>
      <c r="D1809" s="6" t="s">
        <v>1</v>
      </c>
      <c r="E1809" s="9">
        <v>29463</v>
      </c>
      <c r="F1809" s="9">
        <v>29297</v>
      </c>
      <c r="G1809" s="97">
        <v>26325</v>
      </c>
      <c r="H1809" s="98">
        <v>5.666109157934196E-3</v>
      </c>
      <c r="I1809" s="98">
        <v>-2.4040089388501773E-3</v>
      </c>
    </row>
    <row r="1810" spans="1:9" ht="12.75" customHeight="1" x14ac:dyDescent="0.2">
      <c r="A1810" s="6">
        <v>41861</v>
      </c>
      <c r="B1810" s="6">
        <v>41497</v>
      </c>
      <c r="C1810" s="6">
        <v>40041</v>
      </c>
      <c r="D1810" s="6" t="s">
        <v>2</v>
      </c>
      <c r="E1810" s="9">
        <v>28003</v>
      </c>
      <c r="F1810" s="9">
        <v>28629</v>
      </c>
      <c r="G1810" s="97">
        <v>25360</v>
      </c>
      <c r="H1810" s="98">
        <v>-2.1865940130636807E-2</v>
      </c>
      <c r="I1810" s="98">
        <v>-1.7404119442787414E-2</v>
      </c>
    </row>
    <row r="1811" spans="1:9" ht="12.75" customHeight="1" x14ac:dyDescent="0.2">
      <c r="A1811" s="6">
        <v>41862</v>
      </c>
      <c r="B1811" s="6">
        <v>41498</v>
      </c>
      <c r="C1811" s="6">
        <v>40042</v>
      </c>
      <c r="D1811" s="6" t="s">
        <v>3</v>
      </c>
      <c r="E1811" s="9">
        <v>29091</v>
      </c>
      <c r="F1811" s="9">
        <v>29317</v>
      </c>
      <c r="G1811" s="97">
        <v>24566</v>
      </c>
      <c r="H1811" s="98">
        <v>-7.7088378756352549E-3</v>
      </c>
      <c r="I1811" s="98">
        <v>2.6463427543135465E-2</v>
      </c>
    </row>
    <row r="1812" spans="1:9" ht="12.75" customHeight="1" x14ac:dyDescent="0.2">
      <c r="A1812" s="6">
        <v>41863</v>
      </c>
      <c r="B1812" s="6">
        <v>41499</v>
      </c>
      <c r="C1812" s="6">
        <v>40043</v>
      </c>
      <c r="D1812" s="6" t="s">
        <v>4</v>
      </c>
      <c r="E1812" s="9">
        <v>30916</v>
      </c>
      <c r="F1812" s="9">
        <v>27155</v>
      </c>
      <c r="G1812" s="97">
        <v>23148</v>
      </c>
      <c r="H1812" s="98">
        <v>0.13850119683299567</v>
      </c>
      <c r="I1812" s="98">
        <v>0.12786837401043383</v>
      </c>
    </row>
    <row r="1813" spans="1:9" ht="12.75" customHeight="1" x14ac:dyDescent="0.2">
      <c r="A1813" s="6">
        <v>41864</v>
      </c>
      <c r="B1813" s="6">
        <v>41500</v>
      </c>
      <c r="C1813" s="6">
        <v>40044</v>
      </c>
      <c r="D1813" s="6" t="s">
        <v>5</v>
      </c>
      <c r="E1813" s="9">
        <v>30127</v>
      </c>
      <c r="F1813" s="9">
        <v>27460</v>
      </c>
      <c r="G1813" s="97">
        <v>22449</v>
      </c>
      <c r="H1813" s="98">
        <v>9.7123088128186374E-2</v>
      </c>
      <c r="I1813" s="98">
        <v>9.1676631517918716E-2</v>
      </c>
    </row>
    <row r="1814" spans="1:9" ht="12.75" customHeight="1" x14ac:dyDescent="0.2">
      <c r="A1814" s="6">
        <v>41865</v>
      </c>
      <c r="B1814" s="6">
        <v>41501</v>
      </c>
      <c r="C1814" s="6">
        <v>40045</v>
      </c>
      <c r="D1814" s="6" t="s">
        <v>6</v>
      </c>
      <c r="E1814" s="9">
        <v>28227</v>
      </c>
      <c r="F1814" s="9">
        <v>27758</v>
      </c>
      <c r="G1814" s="97">
        <v>23221.292097073601</v>
      </c>
      <c r="H1814" s="98">
        <v>1.6896029973340942E-2</v>
      </c>
      <c r="I1814" s="98">
        <v>4.1548282351204779E-2</v>
      </c>
    </row>
    <row r="1815" spans="1:9" ht="12.75" customHeight="1" x14ac:dyDescent="0.2">
      <c r="A1815" s="6">
        <v>41866</v>
      </c>
      <c r="B1815" s="6">
        <v>41502</v>
      </c>
      <c r="C1815" s="6">
        <v>40046</v>
      </c>
      <c r="D1815" s="6" t="s">
        <v>7</v>
      </c>
      <c r="E1815" s="9">
        <v>29412</v>
      </c>
      <c r="F1815" s="9">
        <v>28325</v>
      </c>
      <c r="G1815" s="97">
        <v>23327.544585850152</v>
      </c>
      <c r="H1815" s="98">
        <v>3.8375992939099657E-2</v>
      </c>
      <c r="I1815" s="98">
        <v>5.0878948120623102E-2</v>
      </c>
    </row>
    <row r="1816" spans="1:9" ht="12.75" customHeight="1" x14ac:dyDescent="0.2">
      <c r="A1816" s="6">
        <v>41867</v>
      </c>
      <c r="B1816" s="6">
        <v>41503</v>
      </c>
      <c r="C1816" s="6">
        <v>40047</v>
      </c>
      <c r="D1816" s="6" t="s">
        <v>1</v>
      </c>
      <c r="E1816" s="9">
        <v>30414</v>
      </c>
      <c r="F1816" s="9">
        <v>28783</v>
      </c>
      <c r="G1816" s="97">
        <v>25869</v>
      </c>
      <c r="H1816" s="98">
        <v>5.6665392766563683E-2</v>
      </c>
      <c r="I1816" s="98">
        <v>6.3463757474037541E-2</v>
      </c>
    </row>
    <row r="1817" spans="1:9" ht="12.75" customHeight="1" x14ac:dyDescent="0.2">
      <c r="A1817" s="6">
        <v>41868</v>
      </c>
      <c r="B1817" s="6">
        <v>41504</v>
      </c>
      <c r="C1817" s="6">
        <v>40048</v>
      </c>
      <c r="D1817" s="6" t="s">
        <v>2</v>
      </c>
      <c r="E1817" s="9">
        <v>29085</v>
      </c>
      <c r="F1817" s="9">
        <v>27830</v>
      </c>
      <c r="G1817" s="97">
        <v>23417</v>
      </c>
      <c r="H1817" s="98">
        <v>4.5095220984548989E-2</v>
      </c>
      <c r="I1817" s="98">
        <v>7.9661457366643207E-2</v>
      </c>
    </row>
    <row r="1818" spans="1:9" ht="12.75" customHeight="1" x14ac:dyDescent="0.2">
      <c r="A1818" s="6">
        <v>41869</v>
      </c>
      <c r="B1818" s="6">
        <v>41505</v>
      </c>
      <c r="C1818" s="6">
        <v>40049</v>
      </c>
      <c r="D1818" s="6" t="s">
        <v>3</v>
      </c>
      <c r="E1818" s="9">
        <v>28045</v>
      </c>
      <c r="F1818" s="9">
        <v>26723</v>
      </c>
      <c r="G1818" s="97">
        <v>23164</v>
      </c>
      <c r="H1818" s="98">
        <v>4.9470493582307373E-2</v>
      </c>
      <c r="I1818" s="98">
        <v>8.8407653199829239E-2</v>
      </c>
    </row>
    <row r="1819" spans="1:9" ht="12.75" customHeight="1" x14ac:dyDescent="0.2">
      <c r="A1819" s="6">
        <v>41870</v>
      </c>
      <c r="B1819" s="6">
        <v>41506</v>
      </c>
      <c r="C1819" s="6">
        <v>40050</v>
      </c>
      <c r="D1819" s="6" t="s">
        <v>4</v>
      </c>
      <c r="E1819" s="9">
        <v>24357</v>
      </c>
      <c r="F1819" s="9">
        <v>23011</v>
      </c>
      <c r="G1819" s="97">
        <v>20452</v>
      </c>
      <c r="H1819" s="98">
        <v>5.8493763852070835E-2</v>
      </c>
      <c r="I1819" s="98">
        <v>2.271582129660743E-2</v>
      </c>
    </row>
    <row r="1820" spans="1:9" ht="12.75" customHeight="1" x14ac:dyDescent="0.2">
      <c r="A1820" s="6">
        <v>41871</v>
      </c>
      <c r="B1820" s="6">
        <v>41507</v>
      </c>
      <c r="C1820" s="6">
        <v>40051</v>
      </c>
      <c r="D1820" s="6" t="s">
        <v>5</v>
      </c>
      <c r="E1820" s="9">
        <v>25198</v>
      </c>
      <c r="F1820" s="9">
        <v>24426</v>
      </c>
      <c r="G1820" s="97">
        <v>19487</v>
      </c>
      <c r="H1820" s="98">
        <v>3.1605666093506901E-2</v>
      </c>
      <c r="I1820" s="98">
        <v>2.827994286880231E-2</v>
      </c>
    </row>
    <row r="1821" spans="1:9" ht="12.75" customHeight="1" x14ac:dyDescent="0.2">
      <c r="A1821" s="6">
        <v>41872</v>
      </c>
      <c r="B1821" s="6">
        <v>41508</v>
      </c>
      <c r="C1821" s="6">
        <v>40052</v>
      </c>
      <c r="D1821" s="6" t="s">
        <v>6</v>
      </c>
      <c r="E1821" s="9">
        <v>25815</v>
      </c>
      <c r="F1821" s="9">
        <v>23735</v>
      </c>
      <c r="G1821" s="97">
        <v>20034</v>
      </c>
      <c r="H1821" s="98">
        <v>8.7634295344428015E-2</v>
      </c>
      <c r="I1821" s="98">
        <v>6.3658838071693369E-2</v>
      </c>
    </row>
    <row r="1822" spans="1:9" ht="12.75" customHeight="1" x14ac:dyDescent="0.2">
      <c r="A1822" s="6">
        <v>41873</v>
      </c>
      <c r="B1822" s="6">
        <v>41509</v>
      </c>
      <c r="C1822" s="6">
        <v>40053</v>
      </c>
      <c r="D1822" s="6" t="s">
        <v>7</v>
      </c>
      <c r="E1822" s="9">
        <v>25943</v>
      </c>
      <c r="F1822" s="9">
        <v>26250</v>
      </c>
      <c r="G1822" s="97">
        <v>21295</v>
      </c>
      <c r="H1822" s="98">
        <v>-1.1695238095238092E-2</v>
      </c>
      <c r="I1822" s="98">
        <v>4.0383381456528644E-2</v>
      </c>
    </row>
    <row r="1823" spans="1:9" ht="12.75" customHeight="1" x14ac:dyDescent="0.2">
      <c r="A1823" s="6">
        <v>41874</v>
      </c>
      <c r="B1823" s="6">
        <v>41510</v>
      </c>
      <c r="C1823" s="6">
        <v>40054</v>
      </c>
      <c r="D1823" s="6" t="s">
        <v>1</v>
      </c>
      <c r="E1823" s="9">
        <v>28035</v>
      </c>
      <c r="F1823" s="9">
        <v>26066</v>
      </c>
      <c r="G1823" s="97">
        <v>23057</v>
      </c>
      <c r="H1823" s="98">
        <v>7.5539016343128873E-2</v>
      </c>
      <c r="I1823" s="98">
        <v>8.9287795780393919E-2</v>
      </c>
    </row>
    <row r="1824" spans="1:9" ht="12.75" customHeight="1" x14ac:dyDescent="0.2">
      <c r="A1824" s="6">
        <v>41875</v>
      </c>
      <c r="B1824" s="6">
        <v>41511</v>
      </c>
      <c r="C1824" s="6">
        <v>40055</v>
      </c>
      <c r="D1824" s="6" t="s">
        <v>2</v>
      </c>
      <c r="E1824" s="9">
        <v>25859</v>
      </c>
      <c r="F1824" s="9">
        <v>24453</v>
      </c>
      <c r="G1824" s="97">
        <v>21297</v>
      </c>
      <c r="H1824" s="98">
        <v>5.7498057498057475E-2</v>
      </c>
      <c r="I1824" s="98">
        <v>6.4331577214356228E-2</v>
      </c>
    </row>
    <row r="1825" spans="1:9" ht="12.75" customHeight="1" x14ac:dyDescent="0.2">
      <c r="A1825" s="6">
        <v>41876</v>
      </c>
      <c r="B1825" s="6">
        <v>41512</v>
      </c>
      <c r="C1825" s="6">
        <v>40056</v>
      </c>
      <c r="D1825" s="6" t="s">
        <v>3</v>
      </c>
      <c r="E1825" s="9">
        <v>22831</v>
      </c>
      <c r="F1825" s="9">
        <v>22924</v>
      </c>
      <c r="G1825" s="97">
        <v>19877</v>
      </c>
      <c r="H1825" s="98">
        <v>-4.0568836154248888E-3</v>
      </c>
      <c r="I1825" s="98">
        <v>-5.9648206199930387E-3</v>
      </c>
    </row>
    <row r="1826" spans="1:9" ht="12.75" customHeight="1" x14ac:dyDescent="0.2">
      <c r="A1826" s="6">
        <v>41877</v>
      </c>
      <c r="B1826" s="6">
        <v>41513</v>
      </c>
      <c r="C1826" s="6">
        <v>40057</v>
      </c>
      <c r="D1826" s="6" t="s">
        <v>4</v>
      </c>
      <c r="E1826" s="9">
        <v>20256</v>
      </c>
      <c r="F1826" s="9">
        <v>21003</v>
      </c>
      <c r="G1826" s="97">
        <v>20228</v>
      </c>
      <c r="H1826" s="98">
        <v>-3.5566347664619302E-2</v>
      </c>
      <c r="I1826" s="98">
        <v>2.895458701615361E-2</v>
      </c>
    </row>
    <row r="1827" spans="1:9" ht="12.75" customHeight="1" x14ac:dyDescent="0.2">
      <c r="A1827" s="6">
        <v>41878</v>
      </c>
      <c r="B1827" s="6">
        <v>41514</v>
      </c>
      <c r="C1827" s="6">
        <v>40058</v>
      </c>
      <c r="D1827" s="6" t="s">
        <v>5</v>
      </c>
      <c r="E1827" s="9">
        <v>22878</v>
      </c>
      <c r="F1827" s="9">
        <v>21967</v>
      </c>
      <c r="G1827" s="97">
        <v>21721</v>
      </c>
      <c r="H1827" s="98">
        <v>4.1471297855874667E-2</v>
      </c>
      <c r="I1827" s="98">
        <v>7.6611764705882379E-2</v>
      </c>
    </row>
    <row r="1828" spans="1:9" ht="12.75" customHeight="1" x14ac:dyDescent="0.2">
      <c r="A1828" s="6">
        <v>41879</v>
      </c>
      <c r="B1828" s="6">
        <v>41515</v>
      </c>
      <c r="C1828" s="6">
        <v>40059</v>
      </c>
      <c r="D1828" s="6" t="s">
        <v>6</v>
      </c>
      <c r="E1828" s="9">
        <v>24951</v>
      </c>
      <c r="F1828" s="9">
        <v>22369</v>
      </c>
      <c r="G1828" s="97">
        <v>22399</v>
      </c>
      <c r="H1828" s="98">
        <v>0.11542760069739377</v>
      </c>
      <c r="I1828" s="98">
        <v>8.7000087130783221E-2</v>
      </c>
    </row>
    <row r="1829" spans="1:9" ht="12.75" customHeight="1" x14ac:dyDescent="0.2">
      <c r="A1829" s="6">
        <v>41880</v>
      </c>
      <c r="B1829" s="6">
        <v>41516</v>
      </c>
      <c r="C1829" s="6">
        <v>40060</v>
      </c>
      <c r="D1829" s="6" t="s">
        <v>7</v>
      </c>
      <c r="E1829" s="9">
        <v>24119</v>
      </c>
      <c r="F1829" s="9">
        <v>25360</v>
      </c>
      <c r="G1829" s="97">
        <v>23166</v>
      </c>
      <c r="H1829" s="98">
        <v>-4.8935331230283929E-2</v>
      </c>
      <c r="I1829" s="98">
        <v>-3.6434820822180525E-2</v>
      </c>
    </row>
    <row r="1830" spans="1:9" ht="12.75" customHeight="1" x14ac:dyDescent="0.2">
      <c r="A1830" s="6">
        <v>41881</v>
      </c>
      <c r="B1830" s="6">
        <v>41517</v>
      </c>
      <c r="C1830" s="6">
        <v>40061</v>
      </c>
      <c r="D1830" s="6" t="s">
        <v>1</v>
      </c>
      <c r="E1830" s="9">
        <v>26175</v>
      </c>
      <c r="F1830" s="9">
        <v>25998</v>
      </c>
      <c r="G1830" s="97">
        <v>23866</v>
      </c>
      <c r="H1830" s="98">
        <v>6.8082160166167416E-3</v>
      </c>
      <c r="I1830" s="98">
        <v>5.9030587473701157E-2</v>
      </c>
    </row>
    <row r="1831" spans="1:9" ht="12.75" customHeight="1" x14ac:dyDescent="0.2">
      <c r="A1831" s="6">
        <v>41882</v>
      </c>
      <c r="B1831" s="6">
        <v>41518</v>
      </c>
      <c r="C1831" s="6">
        <v>40062</v>
      </c>
      <c r="D1831" s="6" t="s">
        <v>2</v>
      </c>
      <c r="E1831" s="9">
        <v>21753</v>
      </c>
      <c r="F1831" s="9">
        <v>23290</v>
      </c>
      <c r="G1831" s="97">
        <v>20844</v>
      </c>
      <c r="H1831" s="98">
        <v>-6.59939888364105E-2</v>
      </c>
      <c r="I1831" s="98">
        <v>-1.8897708821937531E-2</v>
      </c>
    </row>
    <row r="1832" spans="1:9" ht="12.75" customHeight="1" x14ac:dyDescent="0.2">
      <c r="A1832" s="6">
        <v>41883</v>
      </c>
      <c r="B1832" s="6">
        <v>41519</v>
      </c>
      <c r="C1832" s="6">
        <v>40063</v>
      </c>
      <c r="D1832" s="6" t="s">
        <v>3</v>
      </c>
      <c r="E1832" s="9">
        <v>23065</v>
      </c>
      <c r="F1832" s="9">
        <v>22669</v>
      </c>
      <c r="G1832" s="97">
        <v>19921</v>
      </c>
      <c r="H1832" s="98">
        <v>1.7468789977502341E-2</v>
      </c>
      <c r="I1832" s="98">
        <v>4.7504427994005116E-2</v>
      </c>
    </row>
    <row r="1833" spans="1:9" ht="12.75" customHeight="1" x14ac:dyDescent="0.2">
      <c r="A1833" s="6">
        <v>41884</v>
      </c>
      <c r="B1833" s="6">
        <v>41520</v>
      </c>
      <c r="C1833" s="6">
        <v>40064</v>
      </c>
      <c r="D1833" s="6" t="s">
        <v>4</v>
      </c>
      <c r="E1833" s="9">
        <v>21510</v>
      </c>
      <c r="F1833" s="9">
        <v>21674</v>
      </c>
      <c r="G1833" s="97">
        <v>19099</v>
      </c>
      <c r="H1833" s="98">
        <v>-7.566669742548715E-3</v>
      </c>
      <c r="I1833" s="98">
        <v>1.8176654359556954E-2</v>
      </c>
    </row>
    <row r="1834" spans="1:9" ht="12.75" customHeight="1" x14ac:dyDescent="0.2">
      <c r="A1834" s="6">
        <v>41885</v>
      </c>
      <c r="B1834" s="6">
        <v>41521</v>
      </c>
      <c r="C1834" s="6">
        <v>40065</v>
      </c>
      <c r="D1834" s="6" t="s">
        <v>5</v>
      </c>
      <c r="E1834" s="9">
        <v>21595</v>
      </c>
      <c r="F1834" s="9">
        <v>20230</v>
      </c>
      <c r="G1834" s="97">
        <v>19324</v>
      </c>
      <c r="H1834" s="98">
        <v>6.7474048442906609E-2</v>
      </c>
      <c r="I1834" s="98">
        <v>3.4243295019157127E-2</v>
      </c>
    </row>
    <row r="1835" spans="1:9" ht="12.75" customHeight="1" x14ac:dyDescent="0.2">
      <c r="A1835" s="6">
        <v>41886</v>
      </c>
      <c r="B1835" s="6">
        <v>41522</v>
      </c>
      <c r="C1835" s="6">
        <v>40066</v>
      </c>
      <c r="D1835" s="6" t="s">
        <v>6</v>
      </c>
      <c r="E1835" s="9">
        <v>23181</v>
      </c>
      <c r="F1835" s="9">
        <v>20863</v>
      </c>
      <c r="G1835" s="97">
        <v>19829</v>
      </c>
      <c r="H1835" s="98">
        <v>0.11110578536164506</v>
      </c>
      <c r="I1835" s="98">
        <v>4.0860311616002898E-2</v>
      </c>
    </row>
    <row r="1836" spans="1:9" ht="12.75" customHeight="1" x14ac:dyDescent="0.2">
      <c r="A1836" s="6">
        <v>41887</v>
      </c>
      <c r="B1836" s="6">
        <v>41523</v>
      </c>
      <c r="C1836" s="6">
        <v>40067</v>
      </c>
      <c r="D1836" s="6" t="s">
        <v>7</v>
      </c>
      <c r="E1836" s="9">
        <v>23156</v>
      </c>
      <c r="F1836" s="9">
        <v>21380</v>
      </c>
      <c r="G1836" s="97">
        <v>20808</v>
      </c>
      <c r="H1836" s="98">
        <v>8.3068288119737987E-2</v>
      </c>
      <c r="I1836" s="98">
        <v>3.195329560140836E-2</v>
      </c>
    </row>
    <row r="1837" spans="1:9" ht="12.75" customHeight="1" x14ac:dyDescent="0.2">
      <c r="A1837" s="6">
        <v>41888</v>
      </c>
      <c r="B1837" s="6">
        <v>41524</v>
      </c>
      <c r="C1837" s="6">
        <v>40068</v>
      </c>
      <c r="D1837" s="6" t="s">
        <v>1</v>
      </c>
      <c r="E1837" s="9">
        <v>25012</v>
      </c>
      <c r="F1837" s="9">
        <v>23003</v>
      </c>
      <c r="G1837" s="97">
        <v>21403</v>
      </c>
      <c r="H1837" s="98">
        <v>8.7336434378124661E-2</v>
      </c>
      <c r="I1837" s="98">
        <v>8.1361844989407572E-2</v>
      </c>
    </row>
    <row r="1838" spans="1:9" ht="12.75" customHeight="1" x14ac:dyDescent="0.2">
      <c r="A1838" s="6">
        <v>41889</v>
      </c>
      <c r="B1838" s="6">
        <v>41525</v>
      </c>
      <c r="C1838" s="6">
        <v>40069</v>
      </c>
      <c r="D1838" s="6" t="s">
        <v>2</v>
      </c>
      <c r="E1838" s="9">
        <v>25088</v>
      </c>
      <c r="F1838" s="9">
        <v>22662</v>
      </c>
      <c r="G1838" s="97">
        <v>20587</v>
      </c>
      <c r="H1838" s="98">
        <v>0.10705145176948205</v>
      </c>
      <c r="I1838" s="98">
        <v>6.585096439799476E-2</v>
      </c>
    </row>
    <row r="1839" spans="1:9" ht="12.75" customHeight="1" x14ac:dyDescent="0.2">
      <c r="A1839" s="6">
        <v>41890</v>
      </c>
      <c r="B1839" s="6">
        <v>41526</v>
      </c>
      <c r="C1839" s="6">
        <v>40070</v>
      </c>
      <c r="D1839" s="6" t="s">
        <v>3</v>
      </c>
      <c r="E1839" s="9">
        <v>22522</v>
      </c>
      <c r="F1839" s="9">
        <v>22086</v>
      </c>
      <c r="G1839" s="97">
        <v>19903</v>
      </c>
      <c r="H1839" s="98">
        <v>1.9741012406049085E-2</v>
      </c>
      <c r="I1839" s="98">
        <v>1.3338075760269685E-3</v>
      </c>
    </row>
    <row r="1840" spans="1:9" ht="12.75" customHeight="1" x14ac:dyDescent="0.2">
      <c r="A1840" s="6">
        <v>41891</v>
      </c>
      <c r="B1840" s="6">
        <v>41527</v>
      </c>
      <c r="C1840" s="6">
        <v>40071</v>
      </c>
      <c r="D1840" s="6" t="s">
        <v>4</v>
      </c>
      <c r="E1840" s="9">
        <v>21610</v>
      </c>
      <c r="F1840" s="9">
        <v>21090</v>
      </c>
      <c r="G1840" s="97">
        <v>18324</v>
      </c>
      <c r="H1840" s="98">
        <v>2.4656235182551001E-2</v>
      </c>
      <c r="I1840" s="98">
        <v>5.7562104672041592E-2</v>
      </c>
    </row>
    <row r="1841" spans="1:9" ht="12.75" customHeight="1" x14ac:dyDescent="0.2">
      <c r="A1841" s="6">
        <v>41892</v>
      </c>
      <c r="B1841" s="6">
        <v>41528</v>
      </c>
      <c r="C1841" s="6">
        <v>40072</v>
      </c>
      <c r="D1841" s="6" t="s">
        <v>5</v>
      </c>
      <c r="E1841" s="9">
        <v>21719</v>
      </c>
      <c r="F1841" s="9">
        <v>20074</v>
      </c>
      <c r="G1841" s="97">
        <v>19303</v>
      </c>
      <c r="H1841" s="98">
        <v>8.1946796851648962E-2</v>
      </c>
      <c r="I1841" s="98">
        <v>2.8069677175045049E-2</v>
      </c>
    </row>
    <row r="1842" spans="1:9" ht="12.75" customHeight="1" x14ac:dyDescent="0.2">
      <c r="A1842" s="6">
        <v>41893</v>
      </c>
      <c r="B1842" s="6">
        <v>41529</v>
      </c>
      <c r="C1842" s="6">
        <v>40073</v>
      </c>
      <c r="D1842" s="6" t="s">
        <v>6</v>
      </c>
      <c r="E1842" s="9">
        <v>21752</v>
      </c>
      <c r="F1842" s="9">
        <v>22520</v>
      </c>
      <c r="G1842" s="97">
        <v>20324</v>
      </c>
      <c r="H1842" s="98">
        <v>-3.4103019538188284E-2</v>
      </c>
      <c r="I1842" s="98">
        <v>-4.5630045630045579E-2</v>
      </c>
    </row>
    <row r="1843" spans="1:9" ht="12.75" customHeight="1" x14ac:dyDescent="0.2">
      <c r="A1843" s="6">
        <v>41894</v>
      </c>
      <c r="B1843" s="6">
        <v>41530</v>
      </c>
      <c r="C1843" s="6">
        <v>40074</v>
      </c>
      <c r="D1843" s="6" t="s">
        <v>7</v>
      </c>
      <c r="E1843" s="9">
        <v>23415</v>
      </c>
      <c r="F1843" s="9">
        <v>23377</v>
      </c>
      <c r="G1843" s="97">
        <v>21592</v>
      </c>
      <c r="H1843" s="98">
        <v>1.6255293664713122E-3</v>
      </c>
      <c r="I1843" s="98">
        <v>-5.3365676167374199E-2</v>
      </c>
    </row>
    <row r="1844" spans="1:9" ht="12.75" customHeight="1" x14ac:dyDescent="0.2">
      <c r="A1844" s="6">
        <v>41895</v>
      </c>
      <c r="B1844" s="6">
        <v>41531</v>
      </c>
      <c r="C1844" s="6">
        <v>40075</v>
      </c>
      <c r="D1844" s="6" t="s">
        <v>1</v>
      </c>
      <c r="E1844" s="9">
        <v>24780</v>
      </c>
      <c r="F1844" s="9">
        <v>26133</v>
      </c>
      <c r="G1844" s="97">
        <v>22709</v>
      </c>
      <c r="H1844" s="98">
        <v>-5.1773619561473971E-2</v>
      </c>
      <c r="I1844" s="98">
        <v>2.1028793270785329E-3</v>
      </c>
    </row>
    <row r="1845" spans="1:9" ht="12.75" customHeight="1" x14ac:dyDescent="0.2">
      <c r="A1845" s="6">
        <v>41896</v>
      </c>
      <c r="B1845" s="6">
        <v>41532</v>
      </c>
      <c r="C1845" s="6">
        <v>40076</v>
      </c>
      <c r="D1845" s="6" t="s">
        <v>2</v>
      </c>
      <c r="E1845" s="9">
        <v>24261</v>
      </c>
      <c r="F1845" s="9">
        <v>23687</v>
      </c>
      <c r="G1845" s="97">
        <v>21235</v>
      </c>
      <c r="H1845" s="98">
        <v>2.4232701481825547E-2</v>
      </c>
      <c r="I1845" s="98">
        <v>2.9579018842301741E-2</v>
      </c>
    </row>
    <row r="1846" spans="1:9" ht="12.75" customHeight="1" x14ac:dyDescent="0.2">
      <c r="A1846" s="6">
        <v>41897</v>
      </c>
      <c r="B1846" s="6">
        <v>41533</v>
      </c>
      <c r="C1846" s="6">
        <v>40077</v>
      </c>
      <c r="D1846" s="6" t="s">
        <v>3</v>
      </c>
      <c r="E1846" s="9">
        <v>21921</v>
      </c>
      <c r="F1846" s="9">
        <v>22802</v>
      </c>
      <c r="G1846" s="97">
        <v>20136</v>
      </c>
      <c r="H1846" s="98">
        <v>-3.8636961670028946E-2</v>
      </c>
      <c r="I1846" s="98">
        <v>7.1211981990260131E-3</v>
      </c>
    </row>
    <row r="1847" spans="1:9" ht="12.75" customHeight="1" x14ac:dyDescent="0.2">
      <c r="A1847" s="6">
        <v>41898</v>
      </c>
      <c r="B1847" s="6">
        <v>41534</v>
      </c>
      <c r="C1847" s="6">
        <v>40078</v>
      </c>
      <c r="D1847" s="6" t="s">
        <v>4</v>
      </c>
      <c r="E1847" s="9">
        <v>21630</v>
      </c>
      <c r="F1847" s="9">
        <v>21058</v>
      </c>
      <c r="G1847" s="97">
        <v>19161</v>
      </c>
      <c r="H1847" s="98">
        <v>2.7163073416278882E-2</v>
      </c>
      <c r="I1847" s="98">
        <v>6.3265005161480703E-2</v>
      </c>
    </row>
    <row r="1848" spans="1:9" ht="12.75" customHeight="1" x14ac:dyDescent="0.2">
      <c r="A1848" s="6">
        <v>41899</v>
      </c>
      <c r="B1848" s="6">
        <v>41535</v>
      </c>
      <c r="C1848" s="6">
        <v>40079</v>
      </c>
      <c r="D1848" s="6" t="s">
        <v>5</v>
      </c>
      <c r="E1848" s="9">
        <v>22291</v>
      </c>
      <c r="F1848" s="9">
        <v>21310</v>
      </c>
      <c r="G1848" s="97">
        <v>19724</v>
      </c>
      <c r="H1848" s="98">
        <v>4.6034725480994743E-2</v>
      </c>
      <c r="I1848" s="98">
        <v>6.0113187806154045E-2</v>
      </c>
    </row>
    <row r="1849" spans="1:9" ht="12.75" customHeight="1" x14ac:dyDescent="0.2">
      <c r="A1849" s="6">
        <v>41900</v>
      </c>
      <c r="B1849" s="6">
        <v>41536</v>
      </c>
      <c r="C1849" s="6">
        <v>40080</v>
      </c>
      <c r="D1849" s="6" t="s">
        <v>6</v>
      </c>
      <c r="E1849" s="9">
        <v>26204</v>
      </c>
      <c r="F1849" s="9">
        <v>22681</v>
      </c>
      <c r="G1849" s="97">
        <v>20265</v>
      </c>
      <c r="H1849" s="98">
        <v>0.15532824831356651</v>
      </c>
      <c r="I1849" s="98">
        <v>0.16332963374028853</v>
      </c>
    </row>
    <row r="1850" spans="1:9" ht="12.75" customHeight="1" x14ac:dyDescent="0.2">
      <c r="A1850" s="6">
        <v>41901</v>
      </c>
      <c r="B1850" s="6">
        <v>41537</v>
      </c>
      <c r="C1850" s="6">
        <v>40081</v>
      </c>
      <c r="D1850" s="6" t="s">
        <v>7</v>
      </c>
      <c r="E1850" s="9">
        <v>25571</v>
      </c>
      <c r="F1850" s="9">
        <v>23070</v>
      </c>
      <c r="G1850" s="97">
        <v>21287</v>
      </c>
      <c r="H1850" s="98">
        <v>0.10840918942349376</v>
      </c>
      <c r="I1850" s="98">
        <v>0.10567734682405838</v>
      </c>
    </row>
    <row r="1851" spans="1:9" ht="12.75" customHeight="1" x14ac:dyDescent="0.2">
      <c r="A1851" s="6">
        <v>41902</v>
      </c>
      <c r="B1851" s="6">
        <v>41538</v>
      </c>
      <c r="C1851" s="6">
        <v>40082</v>
      </c>
      <c r="D1851" s="6" t="s">
        <v>1</v>
      </c>
      <c r="E1851" s="9">
        <v>26483</v>
      </c>
      <c r="F1851" s="9">
        <v>23996</v>
      </c>
      <c r="G1851" s="97">
        <v>22174</v>
      </c>
      <c r="H1851" s="98">
        <v>0.10364227371228529</v>
      </c>
      <c r="I1851" s="98">
        <v>0.10853913771452484</v>
      </c>
    </row>
    <row r="1852" spans="1:9" ht="12.75" customHeight="1" x14ac:dyDescent="0.2">
      <c r="A1852" s="6">
        <v>41903</v>
      </c>
      <c r="B1852" s="6">
        <v>41539</v>
      </c>
      <c r="C1852" s="6">
        <v>40083</v>
      </c>
      <c r="D1852" s="6" t="s">
        <v>2</v>
      </c>
      <c r="E1852" s="9">
        <v>25647</v>
      </c>
      <c r="F1852" s="9">
        <v>23739</v>
      </c>
      <c r="G1852" s="97">
        <v>21115</v>
      </c>
      <c r="H1852" s="98">
        <v>8.0374067989384512E-2</v>
      </c>
      <c r="I1852" s="98">
        <v>7.951005976934078E-2</v>
      </c>
    </row>
    <row r="1853" spans="1:9" ht="12.75" customHeight="1" x14ac:dyDescent="0.2">
      <c r="A1853" s="6">
        <v>41904</v>
      </c>
      <c r="B1853" s="6">
        <v>41540</v>
      </c>
      <c r="C1853" s="6">
        <v>40084</v>
      </c>
      <c r="D1853" s="6" t="s">
        <v>3</v>
      </c>
      <c r="E1853" s="9">
        <v>24693</v>
      </c>
      <c r="F1853" s="9">
        <v>23301</v>
      </c>
      <c r="G1853" s="97">
        <v>19303</v>
      </c>
      <c r="H1853" s="98">
        <v>5.9739925325093424E-2</v>
      </c>
      <c r="I1853" s="98">
        <v>0.14728430051572738</v>
      </c>
    </row>
    <row r="1854" spans="1:9" ht="12.75" customHeight="1" x14ac:dyDescent="0.2">
      <c r="A1854" s="6">
        <v>41905</v>
      </c>
      <c r="B1854" s="6">
        <v>41541</v>
      </c>
      <c r="C1854" s="6">
        <v>40085</v>
      </c>
      <c r="D1854" s="6" t="s">
        <v>4</v>
      </c>
      <c r="E1854" s="9">
        <v>22199</v>
      </c>
      <c r="F1854" s="9">
        <v>21543</v>
      </c>
      <c r="G1854" s="97">
        <v>17963</v>
      </c>
      <c r="H1854" s="98">
        <v>3.0450726454068544E-2</v>
      </c>
      <c r="I1854" s="98">
        <v>0.10745821900723374</v>
      </c>
    </row>
    <row r="1855" spans="1:9" ht="12.75" customHeight="1" x14ac:dyDescent="0.2">
      <c r="A1855" s="6">
        <v>41906</v>
      </c>
      <c r="B1855" s="6">
        <v>41542</v>
      </c>
      <c r="C1855" s="6">
        <v>40086</v>
      </c>
      <c r="D1855" s="6" t="s">
        <v>5</v>
      </c>
      <c r="E1855" s="9">
        <v>21051</v>
      </c>
      <c r="F1855" s="9">
        <v>20899</v>
      </c>
      <c r="G1855" s="97">
        <v>18388</v>
      </c>
      <c r="H1855" s="98">
        <v>7.2730752667591325E-3</v>
      </c>
      <c r="I1855" s="98">
        <v>2.7579810602362587E-2</v>
      </c>
    </row>
    <row r="1856" spans="1:9" ht="12.75" customHeight="1" x14ac:dyDescent="0.2">
      <c r="A1856" s="6">
        <v>41907</v>
      </c>
      <c r="B1856" s="6">
        <v>41543</v>
      </c>
      <c r="C1856" s="6">
        <v>40087</v>
      </c>
      <c r="D1856" s="6" t="s">
        <v>6</v>
      </c>
      <c r="E1856" s="9">
        <v>23808</v>
      </c>
      <c r="F1856" s="9">
        <v>22682</v>
      </c>
      <c r="G1856" s="97">
        <v>20374</v>
      </c>
      <c r="H1856" s="98">
        <v>4.9642888634159332E-2</v>
      </c>
      <c r="I1856" s="98">
        <v>5.5927617864904411E-2</v>
      </c>
    </row>
    <row r="1857" spans="1:9" ht="12.75" customHeight="1" x14ac:dyDescent="0.2">
      <c r="A1857" s="6">
        <v>41908</v>
      </c>
      <c r="B1857" s="6">
        <v>41544</v>
      </c>
      <c r="C1857" s="6">
        <v>40088</v>
      </c>
      <c r="D1857" s="6" t="s">
        <v>7</v>
      </c>
      <c r="E1857" s="9">
        <v>22875</v>
      </c>
      <c r="F1857" s="9">
        <v>23087</v>
      </c>
      <c r="G1857" s="97">
        <v>21247</v>
      </c>
      <c r="H1857" s="98">
        <v>-9.1826569064841213E-3</v>
      </c>
      <c r="I1857" s="98">
        <v>-4.1563665311937004E-2</v>
      </c>
    </row>
    <row r="1858" spans="1:9" ht="12.75" customHeight="1" x14ac:dyDescent="0.2">
      <c r="A1858" s="6">
        <v>41909</v>
      </c>
      <c r="B1858" s="6">
        <v>41545</v>
      </c>
      <c r="C1858" s="6">
        <v>40089</v>
      </c>
      <c r="D1858" s="6" t="s">
        <v>1</v>
      </c>
      <c r="E1858" s="9">
        <v>25437</v>
      </c>
      <c r="F1858" s="9">
        <v>24391</v>
      </c>
      <c r="G1858" s="97">
        <v>24559</v>
      </c>
      <c r="H1858" s="98">
        <v>4.2884670575212169E-2</v>
      </c>
      <c r="I1858" s="98">
        <v>3.9900249376558561E-2</v>
      </c>
    </row>
    <row r="1859" spans="1:9" ht="12.75" customHeight="1" x14ac:dyDescent="0.2">
      <c r="A1859" s="6">
        <v>41910</v>
      </c>
      <c r="B1859" s="6">
        <v>41546</v>
      </c>
      <c r="C1859" s="6">
        <v>40090</v>
      </c>
      <c r="D1859" s="6" t="s">
        <v>2</v>
      </c>
      <c r="E1859" s="9">
        <v>24229</v>
      </c>
      <c r="F1859" s="9">
        <v>23284</v>
      </c>
      <c r="G1859" s="97">
        <v>22069</v>
      </c>
      <c r="H1859" s="98">
        <v>4.0585809998282096E-2</v>
      </c>
      <c r="I1859" s="98">
        <v>-4.1255827385622279E-4</v>
      </c>
    </row>
    <row r="1860" spans="1:9" ht="12.75" customHeight="1" x14ac:dyDescent="0.2">
      <c r="A1860" s="6">
        <v>41911</v>
      </c>
      <c r="B1860" s="6">
        <v>41547</v>
      </c>
      <c r="C1860" s="6">
        <v>40091</v>
      </c>
      <c r="D1860" s="6" t="s">
        <v>3</v>
      </c>
      <c r="E1860" s="9">
        <v>23497</v>
      </c>
      <c r="F1860" s="9">
        <v>22719</v>
      </c>
      <c r="G1860" s="97">
        <v>21430</v>
      </c>
      <c r="H1860" s="98">
        <v>3.4244464985254686E-2</v>
      </c>
      <c r="I1860" s="98">
        <v>3.3880406564878784E-2</v>
      </c>
    </row>
    <row r="1861" spans="1:9" ht="12.75" customHeight="1" x14ac:dyDescent="0.2">
      <c r="A1861" s="6">
        <v>41912</v>
      </c>
      <c r="B1861" s="6">
        <v>41548</v>
      </c>
      <c r="C1861" s="6">
        <v>40092</v>
      </c>
      <c r="D1861" s="6" t="s">
        <v>4</v>
      </c>
      <c r="E1861" s="9">
        <v>22435</v>
      </c>
      <c r="F1861" s="9">
        <v>22750</v>
      </c>
      <c r="G1861" s="97">
        <v>19460</v>
      </c>
      <c r="H1861" s="98">
        <v>-1.3846153846153841E-2</v>
      </c>
      <c r="I1861" s="98">
        <v>-6.0694665957823357E-3</v>
      </c>
    </row>
    <row r="1862" spans="1:9" ht="12.75" customHeight="1" x14ac:dyDescent="0.2">
      <c r="A1862" s="6">
        <v>41913</v>
      </c>
      <c r="B1862" s="6">
        <v>41549</v>
      </c>
      <c r="C1862" s="6">
        <v>40093</v>
      </c>
      <c r="D1862" s="6" t="s">
        <v>5</v>
      </c>
      <c r="E1862" s="9">
        <v>23919</v>
      </c>
      <c r="F1862" s="9">
        <v>22184</v>
      </c>
      <c r="G1862" s="97">
        <v>21445</v>
      </c>
      <c r="H1862" s="98">
        <v>7.8209520375045027E-2</v>
      </c>
      <c r="I1862" s="98">
        <v>7.3371028540657024E-2</v>
      </c>
    </row>
    <row r="1863" spans="1:9" ht="12.75" customHeight="1" x14ac:dyDescent="0.2">
      <c r="A1863" s="6">
        <v>41914</v>
      </c>
      <c r="B1863" s="6">
        <v>41550</v>
      </c>
      <c r="C1863" s="6">
        <v>40094</v>
      </c>
      <c r="D1863" s="6" t="s">
        <v>6</v>
      </c>
      <c r="E1863" s="9">
        <v>26315</v>
      </c>
      <c r="F1863" s="9">
        <v>23698</v>
      </c>
      <c r="G1863" s="97">
        <v>21953</v>
      </c>
      <c r="H1863" s="98">
        <v>0.11043126002194281</v>
      </c>
      <c r="I1863" s="98">
        <v>7.764445718497881E-2</v>
      </c>
    </row>
    <row r="1864" spans="1:9" ht="12.75" customHeight="1" x14ac:dyDescent="0.2">
      <c r="A1864" s="6">
        <v>41915</v>
      </c>
      <c r="B1864" s="6">
        <v>41551</v>
      </c>
      <c r="C1864" s="6">
        <v>40095</v>
      </c>
      <c r="D1864" s="6" t="s">
        <v>7</v>
      </c>
      <c r="E1864" s="9">
        <v>26867</v>
      </c>
      <c r="F1864" s="9">
        <v>24208</v>
      </c>
      <c r="G1864" s="97">
        <v>23185</v>
      </c>
      <c r="H1864" s="98">
        <v>0.1098397224058163</v>
      </c>
      <c r="I1864" s="98">
        <v>2.389481707317076E-2</v>
      </c>
    </row>
    <row r="1865" spans="1:9" ht="12.75" customHeight="1" x14ac:dyDescent="0.2">
      <c r="A1865" s="6">
        <v>41916</v>
      </c>
      <c r="B1865" s="6">
        <v>41552</v>
      </c>
      <c r="C1865" s="6">
        <v>40096</v>
      </c>
      <c r="D1865" s="6" t="s">
        <v>1</v>
      </c>
      <c r="E1865" s="9">
        <v>29233</v>
      </c>
      <c r="F1865" s="9">
        <v>26313</v>
      </c>
      <c r="G1865" s="97">
        <v>24642</v>
      </c>
      <c r="H1865" s="98">
        <v>0.11097176300687872</v>
      </c>
      <c r="I1865" s="98">
        <v>7.6920243138699496E-2</v>
      </c>
    </row>
    <row r="1866" spans="1:9" ht="12.75" customHeight="1" x14ac:dyDescent="0.2">
      <c r="A1866" s="6">
        <v>41917</v>
      </c>
      <c r="B1866" s="6">
        <v>41553</v>
      </c>
      <c r="C1866" s="6">
        <v>40097</v>
      </c>
      <c r="D1866" s="6" t="s">
        <v>2</v>
      </c>
      <c r="E1866" s="9">
        <v>27352</v>
      </c>
      <c r="F1866" s="9">
        <v>24567</v>
      </c>
      <c r="G1866" s="97">
        <v>23258</v>
      </c>
      <c r="H1866" s="98">
        <v>0.11336345504131562</v>
      </c>
      <c r="I1866" s="98">
        <v>5.1474262868565823E-2</v>
      </c>
    </row>
    <row r="1867" spans="1:9" ht="12.75" customHeight="1" x14ac:dyDescent="0.2">
      <c r="A1867" s="6">
        <v>41918</v>
      </c>
      <c r="B1867" s="6">
        <v>41554</v>
      </c>
      <c r="C1867" s="6">
        <v>40098</v>
      </c>
      <c r="D1867" s="6" t="s">
        <v>3</v>
      </c>
      <c r="E1867" s="9">
        <v>24892</v>
      </c>
      <c r="F1867" s="9">
        <v>23432</v>
      </c>
      <c r="G1867" s="97">
        <v>22693</v>
      </c>
      <c r="H1867" s="98">
        <v>6.2307954933424448E-2</v>
      </c>
      <c r="I1867" s="98">
        <v>-1.2574874052917573E-2</v>
      </c>
    </row>
    <row r="1868" spans="1:9" ht="12.75" customHeight="1" x14ac:dyDescent="0.2">
      <c r="A1868" s="6">
        <v>41919</v>
      </c>
      <c r="B1868" s="6">
        <v>41555</v>
      </c>
      <c r="C1868" s="6">
        <v>40099</v>
      </c>
      <c r="D1868" s="6" t="s">
        <v>4</v>
      </c>
      <c r="E1868" s="9">
        <v>22973</v>
      </c>
      <c r="F1868" s="9">
        <v>22554</v>
      </c>
      <c r="G1868" s="97">
        <v>21615</v>
      </c>
      <c r="H1868" s="98">
        <v>1.8577635896071643E-2</v>
      </c>
      <c r="I1868" s="98">
        <v>-2.0424697253965562E-2</v>
      </c>
    </row>
    <row r="1869" spans="1:9" ht="12.75" customHeight="1" x14ac:dyDescent="0.2">
      <c r="A1869" s="6">
        <v>41920</v>
      </c>
      <c r="B1869" s="6">
        <v>41556</v>
      </c>
      <c r="C1869" s="6">
        <v>40100</v>
      </c>
      <c r="D1869" s="6" t="s">
        <v>5</v>
      </c>
      <c r="E1869" s="9">
        <v>24310</v>
      </c>
      <c r="F1869" s="9">
        <v>23345</v>
      </c>
      <c r="G1869" s="97">
        <v>20743</v>
      </c>
      <c r="H1869" s="98">
        <v>4.133647461983303E-2</v>
      </c>
      <c r="I1869" s="98">
        <v>2.7863515284765938E-2</v>
      </c>
    </row>
    <row r="1870" spans="1:9" ht="12.75" customHeight="1" x14ac:dyDescent="0.2">
      <c r="A1870" s="6">
        <v>41921</v>
      </c>
      <c r="B1870" s="6">
        <v>41557</v>
      </c>
      <c r="C1870" s="6">
        <v>40101</v>
      </c>
      <c r="D1870" s="6" t="s">
        <v>6</v>
      </c>
      <c r="E1870" s="9">
        <v>26656</v>
      </c>
      <c r="F1870" s="9">
        <v>23510.113868265296</v>
      </c>
      <c r="G1870" s="97">
        <v>21149</v>
      </c>
      <c r="H1870" s="98">
        <v>0.13380990621151856</v>
      </c>
      <c r="I1870" s="98">
        <v>8.3180950058921566E-2</v>
      </c>
    </row>
    <row r="1871" spans="1:9" ht="12.75" customHeight="1" x14ac:dyDescent="0.2">
      <c r="A1871" s="6">
        <v>41922</v>
      </c>
      <c r="B1871" s="6">
        <v>41558</v>
      </c>
      <c r="C1871" s="6">
        <v>40102</v>
      </c>
      <c r="D1871" s="6" t="s">
        <v>7</v>
      </c>
      <c r="E1871" s="9">
        <v>26687</v>
      </c>
      <c r="F1871" s="9">
        <v>25155</v>
      </c>
      <c r="G1871" s="97">
        <v>22659</v>
      </c>
      <c r="H1871" s="98">
        <v>6.0902405088451683E-2</v>
      </c>
      <c r="I1871" s="98">
        <v>6.4244696123783696E-2</v>
      </c>
    </row>
    <row r="1872" spans="1:9" ht="12.75" customHeight="1" x14ac:dyDescent="0.2">
      <c r="A1872" s="6">
        <v>41923</v>
      </c>
      <c r="B1872" s="6">
        <v>41559</v>
      </c>
      <c r="C1872" s="6">
        <v>40103</v>
      </c>
      <c r="D1872" s="6" t="s">
        <v>1</v>
      </c>
      <c r="E1872" s="9">
        <v>28668</v>
      </c>
      <c r="F1872" s="9">
        <v>25656</v>
      </c>
      <c r="G1872" s="97">
        <v>24647</v>
      </c>
      <c r="H1872" s="98">
        <v>0.11739943872778302</v>
      </c>
      <c r="I1872" s="98">
        <v>0.11539957979923732</v>
      </c>
    </row>
    <row r="1873" spans="1:9" ht="12.75" customHeight="1" x14ac:dyDescent="0.2">
      <c r="A1873" s="6">
        <v>41924</v>
      </c>
      <c r="B1873" s="6">
        <v>41560</v>
      </c>
      <c r="C1873" s="6">
        <v>40104</v>
      </c>
      <c r="D1873" s="6" t="s">
        <v>2</v>
      </c>
      <c r="E1873" s="9">
        <v>27217</v>
      </c>
      <c r="F1873" s="9">
        <v>25775</v>
      </c>
      <c r="G1873" s="97">
        <v>21781</v>
      </c>
      <c r="H1873" s="98">
        <v>5.5945683802133939E-2</v>
      </c>
      <c r="I1873" s="98">
        <v>7.263340427208953E-2</v>
      </c>
    </row>
    <row r="1874" spans="1:9" ht="12.75" customHeight="1" x14ac:dyDescent="0.2">
      <c r="A1874" s="6">
        <v>41925</v>
      </c>
      <c r="B1874" s="6">
        <v>41561</v>
      </c>
      <c r="C1874" s="6">
        <v>40105</v>
      </c>
      <c r="D1874" s="6" t="s">
        <v>3</v>
      </c>
      <c r="E1874" s="9">
        <v>25481</v>
      </c>
      <c r="F1874" s="9">
        <v>24113</v>
      </c>
      <c r="G1874" s="97">
        <v>21177</v>
      </c>
      <c r="H1874" s="98">
        <v>5.6732882677393848E-2</v>
      </c>
      <c r="I1874" s="98">
        <v>8.1536502546689205E-2</v>
      </c>
    </row>
    <row r="1875" spans="1:9" ht="12.75" customHeight="1" x14ac:dyDescent="0.2">
      <c r="A1875" s="6">
        <v>41926</v>
      </c>
      <c r="B1875" s="6">
        <v>41562</v>
      </c>
      <c r="C1875" s="6">
        <v>40106</v>
      </c>
      <c r="D1875" s="6" t="s">
        <v>4</v>
      </c>
      <c r="E1875" s="9">
        <v>24003</v>
      </c>
      <c r="F1875" s="9">
        <v>23464</v>
      </c>
      <c r="G1875" s="97">
        <v>20079</v>
      </c>
      <c r="H1875" s="98">
        <v>2.2971360381861539E-2</v>
      </c>
      <c r="I1875" s="98">
        <v>5.6935270805812399E-2</v>
      </c>
    </row>
    <row r="1876" spans="1:9" ht="12.75" customHeight="1" x14ac:dyDescent="0.2">
      <c r="A1876" s="6">
        <v>41927</v>
      </c>
      <c r="B1876" s="6">
        <v>41563</v>
      </c>
      <c r="C1876" s="6">
        <v>40107</v>
      </c>
      <c r="D1876" s="6" t="s">
        <v>5</v>
      </c>
      <c r="E1876" s="9">
        <v>24303</v>
      </c>
      <c r="F1876" s="9">
        <v>22497</v>
      </c>
      <c r="G1876" s="97">
        <v>19428</v>
      </c>
      <c r="H1876" s="98">
        <v>8.0277370316042207E-2</v>
      </c>
      <c r="I1876" s="98">
        <v>7.9845374566782201E-2</v>
      </c>
    </row>
    <row r="1877" spans="1:9" ht="12.75" customHeight="1" x14ac:dyDescent="0.2">
      <c r="A1877" s="6">
        <v>41928</v>
      </c>
      <c r="B1877" s="6">
        <v>41564</v>
      </c>
      <c r="C1877" s="6">
        <v>40108</v>
      </c>
      <c r="D1877" s="6" t="s">
        <v>6</v>
      </c>
      <c r="E1877" s="9">
        <v>24861</v>
      </c>
      <c r="F1877" s="9">
        <v>23182</v>
      </c>
      <c r="G1877" s="97">
        <v>21369</v>
      </c>
      <c r="H1877" s="98">
        <v>7.2426882926408531E-2</v>
      </c>
      <c r="I1877" s="98">
        <v>6.9152367436459805E-2</v>
      </c>
    </row>
    <row r="1878" spans="1:9" ht="12.75" customHeight="1" x14ac:dyDescent="0.2">
      <c r="A1878" s="6">
        <v>41929</v>
      </c>
      <c r="B1878" s="6">
        <v>41565</v>
      </c>
      <c r="C1878" s="6">
        <v>40109</v>
      </c>
      <c r="D1878" s="6" t="s">
        <v>7</v>
      </c>
      <c r="E1878" s="9">
        <v>24392</v>
      </c>
      <c r="F1878" s="9">
        <v>24414</v>
      </c>
      <c r="G1878" s="97">
        <v>21793</v>
      </c>
      <c r="H1878" s="98">
        <v>-9.0112230687311445E-4</v>
      </c>
      <c r="I1878" s="98">
        <v>1.1906243517942228E-2</v>
      </c>
    </row>
    <row r="1879" spans="1:9" ht="12.75" customHeight="1" x14ac:dyDescent="0.2">
      <c r="A1879" s="6">
        <v>41930</v>
      </c>
      <c r="B1879" s="6">
        <v>41566</v>
      </c>
      <c r="C1879" s="6">
        <v>40110</v>
      </c>
      <c r="D1879" s="6" t="s">
        <v>1</v>
      </c>
      <c r="E1879" s="9">
        <v>25226</v>
      </c>
      <c r="F1879" s="9">
        <v>25753</v>
      </c>
      <c r="G1879" s="97">
        <v>24023</v>
      </c>
      <c r="H1879" s="98">
        <v>-2.0463635304624694E-2</v>
      </c>
      <c r="I1879" s="98">
        <v>-7.0458571147411497E-3</v>
      </c>
    </row>
    <row r="1880" spans="1:9" ht="12.75" customHeight="1" x14ac:dyDescent="0.2">
      <c r="A1880" s="6">
        <v>41931</v>
      </c>
      <c r="B1880" s="6">
        <v>41567</v>
      </c>
      <c r="C1880" s="6">
        <v>40111</v>
      </c>
      <c r="D1880" s="6" t="s">
        <v>2</v>
      </c>
      <c r="E1880" s="9">
        <v>25127</v>
      </c>
      <c r="F1880" s="9">
        <v>24119</v>
      </c>
      <c r="G1880" s="97">
        <v>21275</v>
      </c>
      <c r="H1880" s="98">
        <v>4.1792777478336651E-2</v>
      </c>
      <c r="I1880" s="98">
        <v>-9.1451292246524929E-4</v>
      </c>
    </row>
    <row r="1881" spans="1:9" ht="12.75" customHeight="1" x14ac:dyDescent="0.2">
      <c r="A1881" s="6">
        <v>41932</v>
      </c>
      <c r="B1881" s="6">
        <v>41568</v>
      </c>
      <c r="C1881" s="6">
        <v>40112</v>
      </c>
      <c r="D1881" s="6" t="s">
        <v>3</v>
      </c>
      <c r="E1881" s="9">
        <v>24671</v>
      </c>
      <c r="F1881" s="9">
        <v>23222</v>
      </c>
      <c r="G1881" s="97">
        <v>20093</v>
      </c>
      <c r="H1881" s="98">
        <v>6.2397726294031619E-2</v>
      </c>
      <c r="I1881" s="98">
        <v>7.4006355839972171E-2</v>
      </c>
    </row>
    <row r="1882" spans="1:9" ht="12.75" customHeight="1" x14ac:dyDescent="0.2">
      <c r="A1882" s="6">
        <v>41933</v>
      </c>
      <c r="B1882" s="6">
        <v>41569</v>
      </c>
      <c r="C1882" s="6">
        <v>40113</v>
      </c>
      <c r="D1882" s="6" t="s">
        <v>4</v>
      </c>
      <c r="E1882" s="9">
        <v>21258</v>
      </c>
      <c r="F1882" s="9">
        <v>21820</v>
      </c>
      <c r="G1882" s="97">
        <v>17616</v>
      </c>
      <c r="H1882" s="98">
        <v>-2.575618698441795E-2</v>
      </c>
      <c r="I1882" s="98">
        <v>-1.1301799916282995E-2</v>
      </c>
    </row>
    <row r="1883" spans="1:9" ht="12.75" customHeight="1" x14ac:dyDescent="0.2">
      <c r="A1883" s="6">
        <v>41934</v>
      </c>
      <c r="B1883" s="6">
        <v>41570</v>
      </c>
      <c r="C1883" s="6">
        <v>40114</v>
      </c>
      <c r="D1883" s="6" t="s">
        <v>5</v>
      </c>
      <c r="E1883" s="9">
        <v>22674</v>
      </c>
      <c r="F1883" s="9">
        <v>21579</v>
      </c>
      <c r="G1883" s="97">
        <v>18245</v>
      </c>
      <c r="H1883" s="98">
        <v>5.0743778673710604E-2</v>
      </c>
      <c r="I1883" s="98">
        <v>3.9900935608145227E-2</v>
      </c>
    </row>
    <row r="1884" spans="1:9" ht="12.75" customHeight="1" x14ac:dyDescent="0.2">
      <c r="A1884" s="6">
        <v>41935</v>
      </c>
      <c r="B1884" s="6">
        <v>41571</v>
      </c>
      <c r="C1884" s="6">
        <v>40115</v>
      </c>
      <c r="D1884" s="6" t="s">
        <v>6</v>
      </c>
      <c r="E1884" s="9">
        <v>23907</v>
      </c>
      <c r="F1884" s="9">
        <v>22131</v>
      </c>
      <c r="G1884" s="97">
        <v>18540</v>
      </c>
      <c r="H1884" s="98">
        <v>8.0249423885048188E-2</v>
      </c>
      <c r="I1884" s="98">
        <v>2.4732104586369541E-2</v>
      </c>
    </row>
    <row r="1885" spans="1:9" ht="12.75" customHeight="1" x14ac:dyDescent="0.2">
      <c r="A1885" s="6">
        <v>41936</v>
      </c>
      <c r="B1885" s="6">
        <v>41572</v>
      </c>
      <c r="C1885" s="6">
        <v>40116</v>
      </c>
      <c r="D1885" s="6" t="s">
        <v>7</v>
      </c>
      <c r="E1885" s="9">
        <v>23051</v>
      </c>
      <c r="F1885" s="9">
        <v>22215</v>
      </c>
      <c r="G1885" s="97">
        <v>20797</v>
      </c>
      <c r="H1885" s="98">
        <v>3.7632230474904382E-2</v>
      </c>
      <c r="I1885" s="98">
        <v>-1.5965848452508036E-2</v>
      </c>
    </row>
    <row r="1886" spans="1:9" ht="12.75" customHeight="1" x14ac:dyDescent="0.2">
      <c r="A1886" s="6">
        <v>41937</v>
      </c>
      <c r="B1886" s="6">
        <v>41573</v>
      </c>
      <c r="C1886" s="6">
        <v>40117</v>
      </c>
      <c r="D1886" s="6" t="s">
        <v>1</v>
      </c>
      <c r="E1886" s="9">
        <v>25663</v>
      </c>
      <c r="F1886" s="9">
        <v>22840</v>
      </c>
      <c r="G1886" s="97">
        <v>22312</v>
      </c>
      <c r="H1886" s="98">
        <v>0.12359894921190895</v>
      </c>
      <c r="I1886" s="98">
        <v>6.6891161553171985E-2</v>
      </c>
    </row>
    <row r="1887" spans="1:9" ht="12.75" customHeight="1" x14ac:dyDescent="0.2">
      <c r="A1887" s="6">
        <v>41938</v>
      </c>
      <c r="B1887" s="6">
        <v>41574</v>
      </c>
      <c r="C1887" s="6">
        <v>40118</v>
      </c>
      <c r="D1887" s="6" t="s">
        <v>2</v>
      </c>
      <c r="E1887" s="9">
        <v>23239</v>
      </c>
      <c r="F1887" s="9">
        <v>22371</v>
      </c>
      <c r="G1887" s="97">
        <v>19312</v>
      </c>
      <c r="H1887" s="98">
        <v>3.8800232443788829E-2</v>
      </c>
      <c r="I1887" s="98">
        <v>8.5017761765202593E-3</v>
      </c>
    </row>
    <row r="1888" spans="1:9" ht="12.75" customHeight="1" x14ac:dyDescent="0.2">
      <c r="A1888" s="6">
        <v>41939</v>
      </c>
      <c r="B1888" s="6">
        <v>41575</v>
      </c>
      <c r="C1888" s="6">
        <v>40119</v>
      </c>
      <c r="D1888" s="6" t="s">
        <v>3</v>
      </c>
      <c r="E1888" s="9">
        <v>20486</v>
      </c>
      <c r="F1888" s="9">
        <v>20020</v>
      </c>
      <c r="G1888" s="97">
        <v>20093</v>
      </c>
      <c r="H1888" s="98">
        <v>2.3276723276723255E-2</v>
      </c>
      <c r="I1888" s="98">
        <v>3.4014270838736982E-2</v>
      </c>
    </row>
    <row r="1889" spans="1:9" ht="12.75" customHeight="1" x14ac:dyDescent="0.2">
      <c r="A1889" s="6">
        <v>41940</v>
      </c>
      <c r="B1889" s="6">
        <v>41576</v>
      </c>
      <c r="C1889" s="6">
        <v>40120</v>
      </c>
      <c r="D1889" s="6" t="s">
        <v>4</v>
      </c>
      <c r="E1889" s="9">
        <v>18800</v>
      </c>
      <c r="F1889" s="9">
        <v>19056</v>
      </c>
      <c r="G1889" s="97">
        <v>19382</v>
      </c>
      <c r="H1889" s="98">
        <v>-1.3434089000839644E-2</v>
      </c>
      <c r="I1889" s="98">
        <v>-3.6039855840576118E-3</v>
      </c>
    </row>
    <row r="1890" spans="1:9" ht="12.75" customHeight="1" x14ac:dyDescent="0.2">
      <c r="A1890" s="6">
        <v>41941</v>
      </c>
      <c r="B1890" s="6">
        <v>41577</v>
      </c>
      <c r="C1890" s="6">
        <v>40121</v>
      </c>
      <c r="D1890" s="6" t="s">
        <v>5</v>
      </c>
      <c r="E1890" s="9">
        <v>19871</v>
      </c>
      <c r="F1890" s="9">
        <v>20742</v>
      </c>
      <c r="G1890" s="97">
        <v>19029</v>
      </c>
      <c r="H1890" s="98">
        <v>-4.1992093337190228E-2</v>
      </c>
      <c r="I1890" s="98">
        <v>-2.7742440551913106E-2</v>
      </c>
    </row>
    <row r="1891" spans="1:9" ht="12.75" customHeight="1" x14ac:dyDescent="0.2">
      <c r="A1891" s="6">
        <v>41942</v>
      </c>
      <c r="B1891" s="6">
        <v>41578</v>
      </c>
      <c r="C1891" s="6">
        <v>40122</v>
      </c>
      <c r="D1891" s="6" t="s">
        <v>6</v>
      </c>
      <c r="E1891" s="9">
        <v>21589</v>
      </c>
      <c r="F1891" s="9">
        <v>20950</v>
      </c>
      <c r="G1891" s="97">
        <v>20960</v>
      </c>
      <c r="H1891" s="98">
        <v>3.0501193317422404E-2</v>
      </c>
      <c r="I1891" s="98">
        <v>-0.10660045520380712</v>
      </c>
    </row>
    <row r="1892" spans="1:9" ht="12.75" customHeight="1" x14ac:dyDescent="0.2">
      <c r="A1892" s="6">
        <v>41943</v>
      </c>
      <c r="B1892" s="6">
        <v>41579</v>
      </c>
      <c r="C1892" s="6">
        <v>40123</v>
      </c>
      <c r="D1892" s="6" t="s">
        <v>7</v>
      </c>
      <c r="E1892" s="9">
        <v>22610</v>
      </c>
      <c r="F1892" s="9">
        <v>23283</v>
      </c>
      <c r="G1892" s="97">
        <v>21758</v>
      </c>
      <c r="H1892" s="98">
        <v>-2.8905209809732435E-2</v>
      </c>
      <c r="I1892" s="98">
        <v>-7.3170731707317027E-2</v>
      </c>
    </row>
    <row r="1893" spans="1:9" ht="12.75" customHeight="1" x14ac:dyDescent="0.2">
      <c r="A1893" s="6">
        <v>41944</v>
      </c>
      <c r="B1893" s="6">
        <v>41580</v>
      </c>
      <c r="C1893" s="6">
        <v>40124</v>
      </c>
      <c r="D1893" s="6" t="s">
        <v>1</v>
      </c>
      <c r="E1893" s="9">
        <v>26509</v>
      </c>
      <c r="F1893" s="9">
        <v>25314</v>
      </c>
      <c r="G1893" s="97">
        <v>23811</v>
      </c>
      <c r="H1893" s="98">
        <v>4.7207079086671433E-2</v>
      </c>
      <c r="I1893" s="98">
        <v>2.987567987567985E-2</v>
      </c>
    </row>
    <row r="1894" spans="1:9" ht="12.75" customHeight="1" x14ac:dyDescent="0.2">
      <c r="A1894" s="6">
        <v>41945</v>
      </c>
      <c r="B1894" s="6">
        <v>41581</v>
      </c>
      <c r="C1894" s="6">
        <v>40125</v>
      </c>
      <c r="D1894" s="6" t="s">
        <v>2</v>
      </c>
      <c r="E1894" s="9">
        <v>26187</v>
      </c>
      <c r="F1894" s="9">
        <v>25569</v>
      </c>
      <c r="G1894" s="97">
        <v>19851</v>
      </c>
      <c r="H1894" s="98">
        <v>2.4169893230083339E-2</v>
      </c>
      <c r="I1894" s="98">
        <v>6.0674794442869384E-2</v>
      </c>
    </row>
    <row r="1895" spans="1:9" ht="12.75" customHeight="1" x14ac:dyDescent="0.2">
      <c r="A1895" s="6">
        <v>41946</v>
      </c>
      <c r="B1895" s="6">
        <v>41582</v>
      </c>
      <c r="C1895" s="6">
        <v>40126</v>
      </c>
      <c r="D1895" s="6" t="s">
        <v>3</v>
      </c>
      <c r="E1895" s="9">
        <v>23507</v>
      </c>
      <c r="F1895" s="9">
        <v>23210</v>
      </c>
      <c r="G1895" s="97">
        <v>19757</v>
      </c>
      <c r="H1895" s="98">
        <v>1.2796208530805764E-2</v>
      </c>
      <c r="I1895" s="98">
        <v>3.7515999470362438E-2</v>
      </c>
    </row>
    <row r="1896" spans="1:9" ht="12.75" customHeight="1" x14ac:dyDescent="0.2">
      <c r="A1896" s="6">
        <v>41947</v>
      </c>
      <c r="B1896" s="6">
        <v>41583</v>
      </c>
      <c r="C1896" s="6">
        <v>40127</v>
      </c>
      <c r="D1896" s="6" t="s">
        <v>4</v>
      </c>
      <c r="E1896" s="9">
        <v>21346</v>
      </c>
      <c r="F1896" s="9">
        <v>20788</v>
      </c>
      <c r="G1896" s="97">
        <v>18446</v>
      </c>
      <c r="H1896" s="98">
        <v>2.6842409082162844E-2</v>
      </c>
      <c r="I1896" s="98">
        <v>-1.3631532738782814E-2</v>
      </c>
    </row>
    <row r="1897" spans="1:9" ht="12.75" customHeight="1" x14ac:dyDescent="0.2">
      <c r="A1897" s="6">
        <v>41948</v>
      </c>
      <c r="B1897" s="6">
        <v>41584</v>
      </c>
      <c r="C1897" s="6">
        <v>40128</v>
      </c>
      <c r="D1897" s="6" t="s">
        <v>5</v>
      </c>
      <c r="E1897" s="9">
        <v>22369</v>
      </c>
      <c r="F1897" s="9">
        <v>22753</v>
      </c>
      <c r="G1897" s="97">
        <v>19343</v>
      </c>
      <c r="H1897" s="98">
        <v>-1.6876895354458799E-2</v>
      </c>
      <c r="I1897" s="98">
        <v>-2.9123263888888862E-2</v>
      </c>
    </row>
    <row r="1898" spans="1:9" ht="12.75" customHeight="1" x14ac:dyDescent="0.2">
      <c r="A1898" s="6">
        <v>41949</v>
      </c>
      <c r="B1898" s="6">
        <v>41585</v>
      </c>
      <c r="C1898" s="6">
        <v>40129</v>
      </c>
      <c r="D1898" s="6" t="s">
        <v>6</v>
      </c>
      <c r="E1898" s="9">
        <v>24219</v>
      </c>
      <c r="F1898" s="9">
        <v>23525</v>
      </c>
      <c r="G1898" s="97">
        <v>21112</v>
      </c>
      <c r="H1898" s="98">
        <v>2.9500531349628156E-2</v>
      </c>
      <c r="I1898" s="98">
        <v>2.6881492474030155E-2</v>
      </c>
    </row>
    <row r="1899" spans="1:9" ht="12.75" customHeight="1" x14ac:dyDescent="0.2">
      <c r="A1899" s="6">
        <v>41950</v>
      </c>
      <c r="B1899" s="6">
        <v>41586</v>
      </c>
      <c r="C1899" s="6">
        <v>40130</v>
      </c>
      <c r="D1899" s="6" t="s">
        <v>7</v>
      </c>
      <c r="E1899" s="9">
        <v>24876</v>
      </c>
      <c r="F1899" s="9">
        <v>23127</v>
      </c>
      <c r="G1899" s="97">
        <v>21029</v>
      </c>
      <c r="H1899" s="98">
        <v>7.562589181476187E-2</v>
      </c>
      <c r="I1899" s="98">
        <v>1.4642900844312079E-2</v>
      </c>
    </row>
    <row r="1900" spans="1:9" ht="12.75" customHeight="1" x14ac:dyDescent="0.2">
      <c r="A1900" s="6">
        <v>41951</v>
      </c>
      <c r="B1900" s="6">
        <v>41587</v>
      </c>
      <c r="C1900" s="6">
        <v>40131</v>
      </c>
      <c r="D1900" s="6" t="s">
        <v>1</v>
      </c>
      <c r="E1900" s="9">
        <v>26784</v>
      </c>
      <c r="F1900" s="9">
        <v>25916.156090319528</v>
      </c>
      <c r="G1900" s="97">
        <v>22864</v>
      </c>
      <c r="H1900" s="98">
        <v>3.3486598346451402E-2</v>
      </c>
      <c r="I1900" s="98">
        <v>3.8461538461538547E-2</v>
      </c>
    </row>
    <row r="1901" spans="1:9" ht="12.75" customHeight="1" x14ac:dyDescent="0.2">
      <c r="A1901" s="6">
        <v>41952</v>
      </c>
      <c r="B1901" s="6">
        <v>41588</v>
      </c>
      <c r="C1901" s="6">
        <v>40132</v>
      </c>
      <c r="D1901" s="6" t="s">
        <v>2</v>
      </c>
      <c r="E1901" s="9">
        <v>25257</v>
      </c>
      <c r="F1901" s="9">
        <v>24107.433311188506</v>
      </c>
      <c r="G1901" s="97">
        <v>20000</v>
      </c>
      <c r="H1901" s="98">
        <v>4.7685154780785721E-2</v>
      </c>
      <c r="I1901" s="98">
        <v>2.6165034737740234E-2</v>
      </c>
    </row>
    <row r="1902" spans="1:9" ht="12.75" customHeight="1" x14ac:dyDescent="0.2">
      <c r="A1902" s="6">
        <v>41953</v>
      </c>
      <c r="B1902" s="6">
        <v>41589</v>
      </c>
      <c r="C1902" s="6">
        <v>40133</v>
      </c>
      <c r="D1902" s="6" t="s">
        <v>3</v>
      </c>
      <c r="E1902" s="9">
        <v>22172</v>
      </c>
      <c r="F1902" s="9">
        <v>23361</v>
      </c>
      <c r="G1902" s="97">
        <v>18752</v>
      </c>
      <c r="H1902" s="98">
        <v>-5.0896793801635254E-2</v>
      </c>
      <c r="I1902" s="98">
        <v>-1.9935463908411832E-2</v>
      </c>
    </row>
    <row r="1903" spans="1:9" ht="12.75" customHeight="1" x14ac:dyDescent="0.2">
      <c r="A1903" s="6">
        <v>41954</v>
      </c>
      <c r="B1903" s="6">
        <v>41590</v>
      </c>
      <c r="C1903" s="6">
        <v>40134</v>
      </c>
      <c r="D1903" s="6" t="s">
        <v>4</v>
      </c>
      <c r="E1903" s="9">
        <v>21405</v>
      </c>
      <c r="F1903" s="9">
        <v>19437</v>
      </c>
      <c r="G1903" s="97">
        <v>17660</v>
      </c>
      <c r="H1903" s="98">
        <v>0.1012501929310079</v>
      </c>
      <c r="I1903" s="98">
        <v>-4.6037971298689695E-2</v>
      </c>
    </row>
    <row r="1904" spans="1:9" ht="12.75" customHeight="1" x14ac:dyDescent="0.2">
      <c r="A1904" s="6">
        <v>41955</v>
      </c>
      <c r="B1904" s="6">
        <v>41591</v>
      </c>
      <c r="C1904" s="6">
        <v>40135</v>
      </c>
      <c r="D1904" s="6" t="s">
        <v>5</v>
      </c>
      <c r="E1904" s="9">
        <v>21004</v>
      </c>
      <c r="F1904" s="9">
        <v>20903</v>
      </c>
      <c r="G1904" s="97">
        <v>18922</v>
      </c>
      <c r="H1904" s="98">
        <v>4.8318423192843518E-3</v>
      </c>
      <c r="I1904" s="98">
        <v>-8.063676321201485E-2</v>
      </c>
    </row>
    <row r="1905" spans="1:9" ht="12.75" customHeight="1" x14ac:dyDescent="0.2">
      <c r="A1905" s="6">
        <v>41956</v>
      </c>
      <c r="B1905" s="6">
        <v>41592</v>
      </c>
      <c r="C1905" s="6">
        <v>40136</v>
      </c>
      <c r="D1905" s="6" t="s">
        <v>6</v>
      </c>
      <c r="E1905" s="9">
        <v>21093</v>
      </c>
      <c r="F1905" s="9">
        <v>20465</v>
      </c>
      <c r="G1905" s="97">
        <v>21191</v>
      </c>
      <c r="H1905" s="98">
        <v>3.0686537991693186E-2</v>
      </c>
      <c r="I1905" s="98">
        <v>-0.15654990403071012</v>
      </c>
    </row>
    <row r="1906" spans="1:9" ht="13.9" customHeight="1" x14ac:dyDescent="0.2">
      <c r="A1906" s="6">
        <v>41957</v>
      </c>
      <c r="B1906" s="6">
        <v>41593</v>
      </c>
      <c r="C1906" s="6">
        <v>40137</v>
      </c>
      <c r="D1906" s="6" t="s">
        <v>7</v>
      </c>
      <c r="E1906" s="9">
        <v>21518</v>
      </c>
      <c r="F1906" s="9">
        <v>21620</v>
      </c>
      <c r="G1906" s="97">
        <v>23267.119538304927</v>
      </c>
      <c r="H1906" s="98">
        <v>-4.7178538390378888E-3</v>
      </c>
      <c r="I1906" s="98">
        <v>-0.1952578630464864</v>
      </c>
    </row>
    <row r="1907" spans="1:9" ht="13.9" customHeight="1" x14ac:dyDescent="0.2">
      <c r="A1907" s="6">
        <v>41958</v>
      </c>
      <c r="B1907" s="6">
        <v>41594</v>
      </c>
      <c r="C1907" s="6">
        <v>40138</v>
      </c>
      <c r="D1907" s="6" t="s">
        <v>1</v>
      </c>
      <c r="E1907" s="9">
        <v>24647</v>
      </c>
      <c r="F1907" s="9">
        <v>23158</v>
      </c>
      <c r="G1907" s="97">
        <v>25700</v>
      </c>
      <c r="H1907" s="98">
        <v>6.4297435011658965E-2</v>
      </c>
      <c r="I1907" s="98">
        <v>-9.519089574155648E-2</v>
      </c>
    </row>
    <row r="1908" spans="1:9" ht="13.9" customHeight="1" x14ac:dyDescent="0.2">
      <c r="A1908" s="6">
        <v>41959</v>
      </c>
      <c r="B1908" s="6">
        <v>41595</v>
      </c>
      <c r="C1908" s="6">
        <v>40139</v>
      </c>
      <c r="D1908" s="6" t="s">
        <v>2</v>
      </c>
      <c r="E1908" s="9">
        <v>23271</v>
      </c>
      <c r="F1908" s="9">
        <v>22868</v>
      </c>
      <c r="G1908" s="97">
        <v>22337</v>
      </c>
      <c r="H1908" s="98">
        <v>1.7622879132412006E-2</v>
      </c>
      <c r="I1908" s="98">
        <v>-0.11087762197684636</v>
      </c>
    </row>
    <row r="1909" spans="1:9" ht="13.9" customHeight="1" x14ac:dyDescent="0.2">
      <c r="A1909" s="6">
        <v>41960</v>
      </c>
      <c r="B1909" s="6">
        <v>41596</v>
      </c>
      <c r="C1909" s="6">
        <v>40140</v>
      </c>
      <c r="D1909" s="6" t="s">
        <v>3</v>
      </c>
      <c r="E1909" s="9">
        <v>20084</v>
      </c>
      <c r="F1909" s="9">
        <v>19830</v>
      </c>
      <c r="G1909" s="97">
        <v>20017</v>
      </c>
      <c r="H1909" s="98">
        <v>1.2808875441250533E-2</v>
      </c>
      <c r="I1909" s="98">
        <v>-0.13772969259831702</v>
      </c>
    </row>
    <row r="1910" spans="1:9" ht="13.9" customHeight="1" x14ac:dyDescent="0.2">
      <c r="A1910" s="6">
        <v>41961</v>
      </c>
      <c r="B1910" s="6">
        <v>41597</v>
      </c>
      <c r="C1910" s="6">
        <v>40141</v>
      </c>
      <c r="D1910" s="6" t="s">
        <v>4</v>
      </c>
      <c r="E1910" s="9">
        <v>20213</v>
      </c>
      <c r="F1910" s="9">
        <v>19503</v>
      </c>
      <c r="G1910" s="97">
        <v>19687.53250132229</v>
      </c>
      <c r="H1910" s="98">
        <v>2.756656645281863E-2</v>
      </c>
      <c r="I1910" s="98">
        <v>-0.14774212590125224</v>
      </c>
    </row>
    <row r="1911" spans="1:9" ht="13.9" customHeight="1" x14ac:dyDescent="0.2">
      <c r="A1911" s="6">
        <v>41962</v>
      </c>
      <c r="B1911" s="6">
        <v>41598</v>
      </c>
      <c r="C1911" s="6">
        <v>40142</v>
      </c>
      <c r="D1911" s="6" t="s">
        <v>5</v>
      </c>
      <c r="E1911" s="9">
        <v>23102</v>
      </c>
      <c r="F1911" s="9">
        <v>21617.4</v>
      </c>
      <c r="G1911" s="97">
        <v>19397</v>
      </c>
      <c r="H1911" s="98">
        <v>4.9490287454343918E-2</v>
      </c>
      <c r="I1911" s="98">
        <v>-5.043363886719554E-2</v>
      </c>
    </row>
    <row r="1912" spans="1:9" ht="12.75" customHeight="1" x14ac:dyDescent="0.2">
      <c r="A1912" s="6">
        <v>41963</v>
      </c>
      <c r="B1912" s="6">
        <v>41599</v>
      </c>
      <c r="C1912" s="6">
        <v>40143</v>
      </c>
      <c r="D1912" s="6" t="s">
        <v>6</v>
      </c>
      <c r="E1912" s="9">
        <v>24229</v>
      </c>
      <c r="F1912" s="9">
        <v>23503.218464947029</v>
      </c>
      <c r="G1912" s="97">
        <v>19164</v>
      </c>
      <c r="H1912" s="98">
        <v>2.2827538555589166E-2</v>
      </c>
      <c r="I1912" s="98">
        <v>2.7915659072589305E-2</v>
      </c>
    </row>
    <row r="1913" spans="1:9" ht="12.75" customHeight="1" x14ac:dyDescent="0.2">
      <c r="A1913" s="6">
        <v>41964</v>
      </c>
      <c r="B1913" s="6">
        <v>41600</v>
      </c>
      <c r="C1913" s="6">
        <v>40144</v>
      </c>
      <c r="D1913" s="6" t="s">
        <v>7</v>
      </c>
      <c r="E1913" s="9">
        <v>26354</v>
      </c>
      <c r="F1913" s="9">
        <v>24377</v>
      </c>
      <c r="G1913" s="97">
        <v>18207</v>
      </c>
      <c r="H1913" s="98">
        <v>3.0287129001671742E-2</v>
      </c>
      <c r="I1913" s="98">
        <v>9.6666805376388831E-2</v>
      </c>
    </row>
    <row r="1914" spans="1:9" ht="12.75" customHeight="1" x14ac:dyDescent="0.2">
      <c r="A1914" s="6">
        <v>41965</v>
      </c>
      <c r="B1914" s="6">
        <v>41601</v>
      </c>
      <c r="C1914" s="6">
        <v>40145</v>
      </c>
      <c r="D1914" s="6" t="s">
        <v>1</v>
      </c>
      <c r="E1914" s="9">
        <v>28002</v>
      </c>
      <c r="F1914" s="9">
        <v>26285</v>
      </c>
      <c r="G1914" s="97">
        <v>19224</v>
      </c>
      <c r="H1914" s="98">
        <v>4.6254873157939302E-2</v>
      </c>
      <c r="I1914" s="98">
        <v>0.17742495275522496</v>
      </c>
    </row>
    <row r="1915" spans="1:9" ht="12.75" customHeight="1" x14ac:dyDescent="0.2">
      <c r="A1915" s="6">
        <v>41966</v>
      </c>
      <c r="B1915" s="6">
        <v>41602</v>
      </c>
      <c r="C1915" s="6">
        <v>40146</v>
      </c>
      <c r="D1915" s="6" t="s">
        <v>2</v>
      </c>
      <c r="E1915" s="9">
        <v>25936</v>
      </c>
      <c r="F1915" s="9">
        <v>25574</v>
      </c>
      <c r="G1915" s="97">
        <v>19573</v>
      </c>
      <c r="H1915" s="98">
        <v>-2.817790797544184E-3</v>
      </c>
      <c r="I1915" s="98">
        <v>8.8840193450551164E-2</v>
      </c>
    </row>
    <row r="1916" spans="1:9" ht="12.75" customHeight="1" x14ac:dyDescent="0.2">
      <c r="A1916" s="6">
        <v>41967</v>
      </c>
      <c r="B1916" s="6">
        <v>41603</v>
      </c>
      <c r="C1916" s="6">
        <v>40147</v>
      </c>
      <c r="D1916" s="6" t="s">
        <v>3</v>
      </c>
      <c r="E1916" s="9">
        <v>22859</v>
      </c>
      <c r="F1916" s="9">
        <v>21886</v>
      </c>
      <c r="G1916" s="97">
        <v>19069</v>
      </c>
      <c r="H1916" s="98">
        <v>5.1826363109399809E-2</v>
      </c>
      <c r="I1916" s="98">
        <v>1.9713844078669274E-2</v>
      </c>
    </row>
    <row r="1917" spans="1:9" ht="12.75" customHeight="1" x14ac:dyDescent="0.2">
      <c r="A1917" s="6">
        <v>41968</v>
      </c>
      <c r="B1917" s="6">
        <v>41604</v>
      </c>
      <c r="C1917" s="6">
        <v>40148</v>
      </c>
      <c r="D1917" s="6" t="s">
        <v>4</v>
      </c>
      <c r="E1917" s="9">
        <v>22510</v>
      </c>
      <c r="F1917" s="9">
        <v>19307</v>
      </c>
      <c r="G1917" s="97">
        <v>18234</v>
      </c>
      <c r="H1917" s="98">
        <v>0.1658983788263324</v>
      </c>
      <c r="I1917" s="98">
        <v>8.1275819002786021E-2</v>
      </c>
    </row>
    <row r="1918" spans="1:9" ht="12.75" customHeight="1" x14ac:dyDescent="0.2">
      <c r="A1918" s="6">
        <v>41969</v>
      </c>
      <c r="B1918" s="6">
        <v>41605</v>
      </c>
      <c r="C1918" s="6">
        <v>40149</v>
      </c>
      <c r="D1918" s="6" t="s">
        <v>5</v>
      </c>
      <c r="E1918" s="9">
        <v>23234</v>
      </c>
      <c r="F1918" s="9">
        <v>22344</v>
      </c>
      <c r="G1918" s="97">
        <v>19234</v>
      </c>
      <c r="H1918" s="98">
        <v>3.9831722162549266E-2</v>
      </c>
      <c r="I1918" s="98">
        <v>0.10822799904602909</v>
      </c>
    </row>
    <row r="1919" spans="1:9" ht="12.75" customHeight="1" x14ac:dyDescent="0.2">
      <c r="A1919" s="6">
        <v>41970</v>
      </c>
      <c r="B1919" s="6">
        <v>41606</v>
      </c>
      <c r="C1919" s="6">
        <v>40150</v>
      </c>
      <c r="D1919" s="6" t="s">
        <v>6</v>
      </c>
      <c r="E1919" s="9">
        <v>22300</v>
      </c>
      <c r="F1919" s="9">
        <v>22347</v>
      </c>
      <c r="G1919" s="97">
        <v>19595</v>
      </c>
      <c r="H1919" s="98">
        <v>-2.103190584865966E-3</v>
      </c>
      <c r="I1919" s="98">
        <v>5.9432752149745749E-2</v>
      </c>
    </row>
    <row r="1920" spans="1:9" ht="12.75" customHeight="1" x14ac:dyDescent="0.2">
      <c r="A1920" s="6">
        <v>41971</v>
      </c>
      <c r="B1920" s="6">
        <v>41607</v>
      </c>
      <c r="C1920" s="6">
        <v>40151</v>
      </c>
      <c r="D1920" s="6" t="s">
        <v>7</v>
      </c>
      <c r="E1920" s="9">
        <v>21236</v>
      </c>
      <c r="F1920" s="9">
        <v>21006</v>
      </c>
      <c r="G1920" s="97">
        <v>19853</v>
      </c>
      <c r="H1920" s="98">
        <v>1.094925259449675E-2</v>
      </c>
      <c r="I1920" s="98">
        <v>-7.2779427728875801E-2</v>
      </c>
    </row>
    <row r="1921" spans="1:9" ht="12.75" customHeight="1" x14ac:dyDescent="0.2">
      <c r="A1921" s="6">
        <v>41972</v>
      </c>
      <c r="B1921" s="6">
        <v>41608</v>
      </c>
      <c r="C1921" s="6">
        <v>40152</v>
      </c>
      <c r="D1921" s="6" t="s">
        <v>1</v>
      </c>
      <c r="E1921" s="9">
        <v>23288</v>
      </c>
      <c r="F1921" s="9">
        <v>22533</v>
      </c>
      <c r="G1921" s="97">
        <v>22309</v>
      </c>
      <c r="H1921" s="98">
        <v>3.3506412816757702E-2</v>
      </c>
      <c r="I1921" s="98">
        <v>-5.7051463740535269E-2</v>
      </c>
    </row>
    <row r="1922" spans="1:9" ht="12.75" customHeight="1" x14ac:dyDescent="0.2">
      <c r="A1922" s="6">
        <v>41973</v>
      </c>
      <c r="B1922" s="6">
        <v>41609</v>
      </c>
      <c r="C1922" s="6">
        <v>40153</v>
      </c>
      <c r="D1922" s="6" t="s">
        <v>2</v>
      </c>
      <c r="E1922" s="9">
        <v>26240</v>
      </c>
      <c r="F1922" s="9">
        <v>26033</v>
      </c>
      <c r="G1922" s="97">
        <v>18681</v>
      </c>
      <c r="H1922" s="98">
        <v>7.951446241309057E-3</v>
      </c>
      <c r="I1922" s="98">
        <v>0.10034805216589082</v>
      </c>
    </row>
    <row r="1923" spans="1:9" ht="12.75" customHeight="1" x14ac:dyDescent="0.2">
      <c r="A1923" s="6">
        <v>41974</v>
      </c>
      <c r="B1923" s="6">
        <v>41610</v>
      </c>
      <c r="C1923" s="6">
        <v>40154</v>
      </c>
      <c r="D1923" s="6" t="s">
        <v>3</v>
      </c>
      <c r="E1923" s="9">
        <v>23947</v>
      </c>
      <c r="F1923" s="9">
        <v>23369</v>
      </c>
      <c r="G1923" s="97">
        <v>18189</v>
      </c>
      <c r="H1923" s="98">
        <v>2.4733621464333E-2</v>
      </c>
      <c r="I1923" s="98">
        <v>8.8054886637284779E-2</v>
      </c>
    </row>
    <row r="1924" spans="1:9" ht="12.75" customHeight="1" x14ac:dyDescent="0.2">
      <c r="A1924" s="6">
        <v>41975</v>
      </c>
      <c r="B1924" s="6">
        <v>41611</v>
      </c>
      <c r="C1924" s="6">
        <v>40155</v>
      </c>
      <c r="D1924" s="6" t="s">
        <v>4</v>
      </c>
      <c r="E1924" s="9">
        <v>21747</v>
      </c>
      <c r="F1924" s="9">
        <v>21340</v>
      </c>
      <c r="G1924" s="97">
        <v>16408</v>
      </c>
      <c r="H1924" s="98">
        <v>1.907216494845354E-2</v>
      </c>
      <c r="I1924" s="98">
        <v>0.1005566801619433</v>
      </c>
    </row>
    <row r="1925" spans="1:9" ht="12.75" customHeight="1" x14ac:dyDescent="0.2">
      <c r="A1925" s="6">
        <v>41976</v>
      </c>
      <c r="B1925" s="6">
        <v>41612</v>
      </c>
      <c r="C1925" s="6">
        <v>40156</v>
      </c>
      <c r="D1925" s="6" t="s">
        <v>5</v>
      </c>
      <c r="E1925" s="9">
        <v>22034</v>
      </c>
      <c r="F1925" s="9">
        <v>22195</v>
      </c>
      <c r="G1925" s="97">
        <v>17277</v>
      </c>
      <c r="H1925" s="98">
        <v>-7.2538860103626979E-3</v>
      </c>
      <c r="I1925" s="98">
        <v>2.7992908463189359E-2</v>
      </c>
    </row>
    <row r="1926" spans="1:9" ht="12.75" customHeight="1" x14ac:dyDescent="0.2">
      <c r="A1926" s="6">
        <v>41977</v>
      </c>
      <c r="B1926" s="6">
        <v>41613</v>
      </c>
      <c r="C1926" s="6">
        <v>40157</v>
      </c>
      <c r="D1926" s="6" t="s">
        <v>6</v>
      </c>
      <c r="E1926" s="9">
        <v>21411</v>
      </c>
      <c r="F1926" s="9">
        <v>22733</v>
      </c>
      <c r="G1926" s="97">
        <v>20395</v>
      </c>
      <c r="H1926" s="98">
        <v>-5.8153345356970032E-2</v>
      </c>
      <c r="I1926" s="98">
        <v>-6.1579593267882204E-2</v>
      </c>
    </row>
    <row r="1927" spans="1:9" ht="12.75" customHeight="1" x14ac:dyDescent="0.2">
      <c r="A1927" s="6">
        <v>41978</v>
      </c>
      <c r="B1927" s="6">
        <v>41614</v>
      </c>
      <c r="C1927" s="6">
        <v>40158</v>
      </c>
      <c r="D1927" s="6" t="s">
        <v>7</v>
      </c>
      <c r="E1927" s="9">
        <v>22305</v>
      </c>
      <c r="F1927" s="9">
        <v>22108</v>
      </c>
      <c r="G1927" s="97">
        <v>20947</v>
      </c>
      <c r="H1927" s="98">
        <v>8.9108015198118284E-3</v>
      </c>
      <c r="I1927" s="98">
        <v>-0.10227270079366046</v>
      </c>
    </row>
    <row r="1928" spans="1:9" ht="12.75" customHeight="1" x14ac:dyDescent="0.2">
      <c r="A1928" s="6">
        <v>41979</v>
      </c>
      <c r="B1928" s="6">
        <v>41615</v>
      </c>
      <c r="C1928" s="6">
        <v>40159</v>
      </c>
      <c r="D1928" s="6" t="s">
        <v>1</v>
      </c>
      <c r="E1928" s="9">
        <v>23534</v>
      </c>
      <c r="F1928" s="9">
        <v>23008</v>
      </c>
      <c r="G1928" s="97">
        <v>22553</v>
      </c>
      <c r="H1928" s="98">
        <v>2.286161335187753E-2</v>
      </c>
      <c r="I1928" s="98">
        <v>-6.1193553534386491E-2</v>
      </c>
    </row>
    <row r="1929" spans="1:9" ht="12.75" customHeight="1" x14ac:dyDescent="0.2">
      <c r="A1929" s="6">
        <v>41980</v>
      </c>
      <c r="B1929" s="6">
        <v>41616</v>
      </c>
      <c r="C1929" s="6">
        <v>40160</v>
      </c>
      <c r="D1929" s="6" t="s">
        <v>2</v>
      </c>
      <c r="E1929" s="9">
        <v>22803</v>
      </c>
      <c r="F1929" s="9">
        <v>21714</v>
      </c>
      <c r="G1929" s="97">
        <v>19475</v>
      </c>
      <c r="H1929" s="98">
        <v>5.0151975683890626E-2</v>
      </c>
      <c r="I1929" s="98">
        <v>6.357276119402977E-2</v>
      </c>
    </row>
    <row r="1930" spans="1:9" ht="12.75" customHeight="1" x14ac:dyDescent="0.2">
      <c r="A1930" s="6">
        <v>41981</v>
      </c>
      <c r="B1930" s="6">
        <v>41617</v>
      </c>
      <c r="C1930" s="6">
        <v>40161</v>
      </c>
      <c r="D1930" s="6" t="s">
        <v>3</v>
      </c>
      <c r="E1930" s="9">
        <v>20147</v>
      </c>
      <c r="F1930" s="9">
        <v>19935</v>
      </c>
      <c r="G1930" s="97">
        <v>21788</v>
      </c>
      <c r="H1930" s="98">
        <v>1.0634562327564545E-2</v>
      </c>
      <c r="I1930" s="98">
        <v>-3.3299745693584737E-2</v>
      </c>
    </row>
    <row r="1931" spans="1:9" ht="12.75" customHeight="1" x14ac:dyDescent="0.2">
      <c r="A1931" s="6">
        <v>41982</v>
      </c>
      <c r="B1931" s="6">
        <v>41618</v>
      </c>
      <c r="C1931" s="6">
        <v>40162</v>
      </c>
      <c r="D1931" s="6" t="s">
        <v>4</v>
      </c>
      <c r="E1931" s="9">
        <v>19525</v>
      </c>
      <c r="F1931" s="9">
        <v>19638</v>
      </c>
      <c r="G1931" s="97">
        <v>21494</v>
      </c>
      <c r="H1931" s="98">
        <v>-5.7541501171198828E-3</v>
      </c>
      <c r="I1931" s="98">
        <v>-5.1401642131856384E-2</v>
      </c>
    </row>
    <row r="1932" spans="1:9" ht="12.75" customHeight="1" x14ac:dyDescent="0.2">
      <c r="A1932" s="6">
        <v>41983</v>
      </c>
      <c r="B1932" s="6">
        <v>41619</v>
      </c>
      <c r="C1932" s="6">
        <v>40163</v>
      </c>
      <c r="D1932" s="6" t="s">
        <v>5</v>
      </c>
      <c r="E1932" s="9">
        <v>21505</v>
      </c>
      <c r="F1932" s="9">
        <v>22086</v>
      </c>
      <c r="G1932" s="97">
        <v>20990</v>
      </c>
      <c r="H1932" s="98">
        <v>-2.6306257357602059E-2</v>
      </c>
      <c r="I1932" s="98">
        <v>-3.1671917677872585E-2</v>
      </c>
    </row>
    <row r="1933" spans="1:9" ht="12.75" customHeight="1" x14ac:dyDescent="0.2">
      <c r="A1933" s="6">
        <v>41984</v>
      </c>
      <c r="B1933" s="6">
        <v>41620</v>
      </c>
      <c r="C1933" s="6">
        <v>40164</v>
      </c>
      <c r="D1933" s="6" t="s">
        <v>6</v>
      </c>
      <c r="E1933" s="9">
        <v>23158</v>
      </c>
      <c r="F1933" s="9">
        <v>22971</v>
      </c>
      <c r="G1933" s="97">
        <v>23906</v>
      </c>
      <c r="H1933" s="98">
        <v>8.1406991423969011E-3</v>
      </c>
      <c r="I1933" s="98">
        <v>-4.2305942682271169E-2</v>
      </c>
    </row>
    <row r="1934" spans="1:9" ht="12.75" customHeight="1" x14ac:dyDescent="0.2">
      <c r="A1934" s="6">
        <v>41985</v>
      </c>
      <c r="B1934" s="6">
        <v>41621</v>
      </c>
      <c r="C1934" s="6">
        <v>40165</v>
      </c>
      <c r="D1934" s="6" t="s">
        <v>7</v>
      </c>
      <c r="E1934" s="9">
        <v>25479</v>
      </c>
      <c r="F1934" s="9">
        <v>24112</v>
      </c>
      <c r="G1934" s="97">
        <v>24447</v>
      </c>
      <c r="H1934" s="98">
        <v>5.669376244193769E-2</v>
      </c>
      <c r="I1934" s="98">
        <v>2.9522909777988104E-3</v>
      </c>
    </row>
    <row r="1935" spans="1:9" ht="12.75" customHeight="1" x14ac:dyDescent="0.2">
      <c r="A1935" s="6">
        <v>41986</v>
      </c>
      <c r="B1935" s="6">
        <v>41622</v>
      </c>
      <c r="C1935" s="6">
        <v>40166</v>
      </c>
      <c r="D1935" s="6" t="s">
        <v>1</v>
      </c>
      <c r="E1935" s="9">
        <v>27061</v>
      </c>
      <c r="F1935" s="9">
        <v>25095</v>
      </c>
      <c r="G1935" s="97">
        <v>26598</v>
      </c>
      <c r="H1935" s="98">
        <v>7.834229926280134E-2</v>
      </c>
      <c r="I1935" s="98">
        <v>9.6257881580419369E-3</v>
      </c>
    </row>
    <row r="1936" spans="1:9" ht="12.75" customHeight="1" x14ac:dyDescent="0.2">
      <c r="A1936" s="6">
        <v>41987</v>
      </c>
      <c r="B1936" s="6">
        <v>41623</v>
      </c>
      <c r="C1936" s="6">
        <v>40167</v>
      </c>
      <c r="D1936" s="6" t="s">
        <v>2</v>
      </c>
      <c r="E1936" s="9">
        <v>24727</v>
      </c>
      <c r="F1936" s="9">
        <v>25497</v>
      </c>
      <c r="G1936" s="97">
        <v>25703</v>
      </c>
      <c r="H1936" s="98">
        <v>-3.0199631329176024E-2</v>
      </c>
      <c r="I1936" s="98">
        <v>4.8109528653780931E-2</v>
      </c>
    </row>
    <row r="1937" spans="1:9" ht="12.75" customHeight="1" x14ac:dyDescent="0.2">
      <c r="A1937" s="6">
        <v>41988</v>
      </c>
      <c r="B1937" s="6">
        <v>41624</v>
      </c>
      <c r="C1937" s="6">
        <v>40168</v>
      </c>
      <c r="D1937" s="6" t="s">
        <v>3</v>
      </c>
      <c r="E1937" s="9">
        <v>24179</v>
      </c>
      <c r="F1937" s="9">
        <v>22280</v>
      </c>
      <c r="G1937" s="97">
        <v>24467</v>
      </c>
      <c r="H1937" s="98">
        <v>8.5233393177737815E-2</v>
      </c>
      <c r="I1937" s="98">
        <v>1.7206562894404698E-2</v>
      </c>
    </row>
    <row r="1938" spans="1:9" ht="12.75" customHeight="1" x14ac:dyDescent="0.2">
      <c r="A1938" s="6">
        <v>41989</v>
      </c>
      <c r="B1938" s="6">
        <v>41625</v>
      </c>
      <c r="C1938" s="6">
        <v>40169</v>
      </c>
      <c r="D1938" s="6" t="s">
        <v>4</v>
      </c>
      <c r="E1938" s="9">
        <v>23628</v>
      </c>
      <c r="F1938" s="9">
        <v>22555</v>
      </c>
      <c r="G1938" s="97">
        <v>24494</v>
      </c>
      <c r="H1938" s="98">
        <v>4.7572600310352486E-2</v>
      </c>
      <c r="I1938" s="98">
        <v>2.4553174556141144E-4</v>
      </c>
    </row>
    <row r="1939" spans="1:9" ht="12.75" customHeight="1" x14ac:dyDescent="0.2">
      <c r="A1939" s="6">
        <v>41990</v>
      </c>
      <c r="B1939" s="6">
        <v>41626</v>
      </c>
      <c r="C1939" s="6">
        <v>40170</v>
      </c>
      <c r="D1939" s="6" t="s">
        <v>5</v>
      </c>
      <c r="E1939" s="9">
        <v>24792</v>
      </c>
      <c r="F1939" s="9">
        <v>23605</v>
      </c>
      <c r="G1939" s="97">
        <v>24718</v>
      </c>
      <c r="H1939" s="98">
        <v>5.0285956365176965E-2</v>
      </c>
      <c r="I1939" s="98">
        <v>-0.12072634416229255</v>
      </c>
    </row>
    <row r="1940" spans="1:9" ht="12.75" customHeight="1" x14ac:dyDescent="0.2">
      <c r="A1940" s="6">
        <v>41991</v>
      </c>
      <c r="B1940" s="6">
        <v>41627</v>
      </c>
      <c r="C1940" s="6">
        <v>40171</v>
      </c>
      <c r="D1940" s="6" t="s">
        <v>6</v>
      </c>
      <c r="E1940" s="9">
        <v>30129</v>
      </c>
      <c r="F1940" s="9">
        <v>28881</v>
      </c>
      <c r="G1940" s="97">
        <v>25064</v>
      </c>
      <c r="H1940" s="98">
        <v>4.3211800145424251E-2</v>
      </c>
      <c r="I1940" s="98">
        <v>9.1393175396652815E-2</v>
      </c>
    </row>
    <row r="1941" spans="1:9" ht="12.75" customHeight="1" x14ac:dyDescent="0.2">
      <c r="A1941" s="6">
        <v>41992</v>
      </c>
      <c r="B1941" s="6">
        <v>41628</v>
      </c>
      <c r="C1941" s="6">
        <v>40172</v>
      </c>
      <c r="D1941" s="6" t="s">
        <v>7</v>
      </c>
      <c r="E1941" s="9">
        <v>32064</v>
      </c>
      <c r="F1941" s="9">
        <v>29413</v>
      </c>
      <c r="G1941" s="97">
        <v>23907</v>
      </c>
      <c r="H1941" s="98">
        <v>9.0130214530989683E-2</v>
      </c>
      <c r="I1941" s="98">
        <v>8.2475270922656163E-2</v>
      </c>
    </row>
    <row r="1942" spans="1:9" ht="12.75" customHeight="1" x14ac:dyDescent="0.2">
      <c r="A1942" s="6">
        <v>41993</v>
      </c>
      <c r="B1942" s="6">
        <v>41629</v>
      </c>
      <c r="C1942" s="6">
        <v>40173</v>
      </c>
      <c r="D1942" s="6" t="s">
        <v>1</v>
      </c>
      <c r="E1942" s="9">
        <v>32576</v>
      </c>
      <c r="F1942" s="9">
        <v>29068</v>
      </c>
      <c r="G1942" s="97">
        <v>24751</v>
      </c>
      <c r="H1942" s="98">
        <v>0.12068253749827984</v>
      </c>
      <c r="I1942" s="98">
        <v>0.12048980153406941</v>
      </c>
    </row>
    <row r="1943" spans="1:9" ht="12.75" customHeight="1" x14ac:dyDescent="0.2">
      <c r="A1943" s="6">
        <v>41994</v>
      </c>
      <c r="B1943" s="6">
        <v>41630</v>
      </c>
      <c r="C1943" s="6">
        <v>40174</v>
      </c>
      <c r="D1943" s="6" t="s">
        <v>2</v>
      </c>
      <c r="E1943" s="9">
        <v>32817</v>
      </c>
      <c r="F1943" s="9">
        <v>29576</v>
      </c>
      <c r="G1943" s="97">
        <v>24868</v>
      </c>
      <c r="H1943" s="98">
        <v>0.10958209358939675</v>
      </c>
      <c r="I1943" s="98">
        <v>0.12125871258712584</v>
      </c>
    </row>
    <row r="1944" spans="1:9" ht="12.75" customHeight="1" x14ac:dyDescent="0.2">
      <c r="A1944" s="6">
        <v>41995</v>
      </c>
      <c r="B1944" s="6">
        <v>41631</v>
      </c>
      <c r="C1944" s="6">
        <v>40175</v>
      </c>
      <c r="D1944" s="6" t="s">
        <v>3</v>
      </c>
      <c r="E1944" s="9">
        <v>30941</v>
      </c>
      <c r="F1944" s="9">
        <v>27321</v>
      </c>
      <c r="G1944" s="97">
        <v>23327</v>
      </c>
      <c r="H1944" s="98">
        <v>0.13249881043885647</v>
      </c>
      <c r="I1944" s="98">
        <v>0.17209637093719232</v>
      </c>
    </row>
    <row r="1945" spans="1:9" ht="12.75" customHeight="1" x14ac:dyDescent="0.2">
      <c r="A1945" s="6">
        <v>41996</v>
      </c>
      <c r="B1945" s="6">
        <v>41632</v>
      </c>
      <c r="C1945" s="6">
        <v>40176</v>
      </c>
      <c r="D1945" s="6" t="s">
        <v>4</v>
      </c>
      <c r="E1945" s="9">
        <v>29779</v>
      </c>
      <c r="F1945" s="9">
        <v>27603</v>
      </c>
      <c r="G1945" s="97">
        <v>23911</v>
      </c>
      <c r="H1945" s="98">
        <v>7.8832011013295622E-2</v>
      </c>
      <c r="I1945" s="98">
        <v>9.6186409482441393E-2</v>
      </c>
    </row>
    <row r="1946" spans="1:9" ht="12.75" customHeight="1" x14ac:dyDescent="0.2">
      <c r="A1946" s="6">
        <v>41997</v>
      </c>
      <c r="B1946" s="6">
        <v>41633</v>
      </c>
      <c r="C1946" s="6">
        <v>40177</v>
      </c>
      <c r="D1946" s="6" t="s">
        <v>5</v>
      </c>
      <c r="E1946" s="9">
        <v>29484</v>
      </c>
      <c r="F1946" s="9">
        <v>28214</v>
      </c>
      <c r="G1946" s="97">
        <v>25113</v>
      </c>
      <c r="H1946" s="98">
        <v>4.5013114056851267E-2</v>
      </c>
      <c r="I1946" s="98">
        <v>7.3902749954470881E-2</v>
      </c>
    </row>
    <row r="1947" spans="1:9" ht="12.75" customHeight="1" x14ac:dyDescent="0.2">
      <c r="A1947" s="6">
        <v>41998</v>
      </c>
      <c r="B1947" s="6">
        <v>41634</v>
      </c>
      <c r="C1947" s="6">
        <v>40178</v>
      </c>
      <c r="D1947" s="6" t="s">
        <v>6</v>
      </c>
      <c r="E1947" s="9">
        <v>30578</v>
      </c>
      <c r="F1947" s="9">
        <v>29558</v>
      </c>
      <c r="G1947" s="97">
        <v>23570.948590115378</v>
      </c>
      <c r="H1947" s="98">
        <v>3.4508424115298642E-2</v>
      </c>
      <c r="I1947" s="98">
        <v>7.6917658660280441E-2</v>
      </c>
    </row>
    <row r="1948" spans="1:9" ht="12.75" customHeight="1" x14ac:dyDescent="0.2">
      <c r="A1948" s="6">
        <v>41999</v>
      </c>
      <c r="B1948" s="6">
        <v>41635</v>
      </c>
      <c r="C1948" s="6">
        <v>40179</v>
      </c>
      <c r="D1948" s="6" t="s">
        <v>7</v>
      </c>
      <c r="E1948" s="9">
        <v>32394</v>
      </c>
      <c r="F1948" s="9">
        <v>29558</v>
      </c>
      <c r="G1948" s="97">
        <v>20794.020570813111</v>
      </c>
      <c r="H1948" s="98">
        <v>9.5946951755869758E-2</v>
      </c>
      <c r="I1948" s="98">
        <v>8.1277746253212824E-2</v>
      </c>
    </row>
    <row r="1949" spans="1:9" ht="12.75" customHeight="1" x14ac:dyDescent="0.2">
      <c r="A1949" s="6">
        <v>42000</v>
      </c>
      <c r="B1949" s="6">
        <v>41636</v>
      </c>
      <c r="C1949" s="6">
        <v>40180</v>
      </c>
      <c r="D1949" s="6" t="s">
        <v>1</v>
      </c>
      <c r="E1949" s="9">
        <v>32796</v>
      </c>
      <c r="F1949" s="9">
        <v>31934</v>
      </c>
      <c r="G1949" s="97">
        <v>23390</v>
      </c>
      <c r="H1949" s="98">
        <v>2.6993173420179151E-2</v>
      </c>
      <c r="I1949" s="98">
        <v>8.7186728267687919E-2</v>
      </c>
    </row>
    <row r="1950" spans="1:9" ht="12.75" customHeight="1" x14ac:dyDescent="0.2">
      <c r="A1950" s="6">
        <v>42001</v>
      </c>
      <c r="B1950" s="6">
        <v>41637</v>
      </c>
      <c r="C1950" s="6">
        <v>40181</v>
      </c>
      <c r="D1950" s="6" t="s">
        <v>2</v>
      </c>
      <c r="E1950" s="9">
        <v>32849</v>
      </c>
      <c r="F1950" s="9">
        <v>31371</v>
      </c>
      <c r="G1950" s="97">
        <v>25126</v>
      </c>
      <c r="H1950" s="98">
        <v>4.7113576232826526E-2</v>
      </c>
      <c r="I1950" s="98">
        <v>0.10421783680580554</v>
      </c>
    </row>
    <row r="1951" spans="1:9" ht="12.75" customHeight="1" x14ac:dyDescent="0.2">
      <c r="A1951" s="6">
        <v>42002</v>
      </c>
      <c r="B1951" s="6">
        <v>41638</v>
      </c>
      <c r="C1951" s="6">
        <v>40182</v>
      </c>
      <c r="D1951" s="6" t="s">
        <v>3</v>
      </c>
      <c r="E1951" s="9">
        <v>30853</v>
      </c>
      <c r="F1951" s="9">
        <v>28965</v>
      </c>
      <c r="G1951" s="97">
        <v>25585</v>
      </c>
      <c r="H1951" s="98">
        <v>6.5182116347315633E-2</v>
      </c>
      <c r="I1951" s="98">
        <v>0.12606299499981755</v>
      </c>
    </row>
    <row r="1952" spans="1:9" ht="12.75" customHeight="1" x14ac:dyDescent="0.2">
      <c r="A1952" s="6">
        <v>42003</v>
      </c>
      <c r="B1952" s="6">
        <v>41639</v>
      </c>
      <c r="C1952" s="6">
        <v>40183</v>
      </c>
      <c r="D1952" s="6" t="s">
        <v>4</v>
      </c>
      <c r="E1952" s="9">
        <v>27399</v>
      </c>
      <c r="F1952" s="9">
        <v>25423</v>
      </c>
      <c r="G1952" s="97">
        <v>22071</v>
      </c>
      <c r="H1952" s="98">
        <v>7.7724894780317078E-2</v>
      </c>
      <c r="I1952" s="98">
        <v>5.7549791570171482E-2</v>
      </c>
    </row>
    <row r="1953" spans="1:9" ht="12.75" customHeight="1" x14ac:dyDescent="0.2">
      <c r="A1953" s="6">
        <v>42004</v>
      </c>
      <c r="B1953" s="6">
        <v>41640</v>
      </c>
      <c r="C1953" s="6">
        <v>40184</v>
      </c>
      <c r="D1953" s="6" t="s">
        <v>5</v>
      </c>
      <c r="E1953" s="9">
        <v>26700</v>
      </c>
      <c r="F1953" s="9">
        <v>27463</v>
      </c>
      <c r="G1953" s="97">
        <v>21999</v>
      </c>
      <c r="H1953" s="98">
        <v>-2.7782835087208246E-2</v>
      </c>
      <c r="I1953" s="98">
        <v>-2.9484553914606915E-2</v>
      </c>
    </row>
    <row r="1954" spans="1:9" ht="12.75" customHeight="1" x14ac:dyDescent="0.2">
      <c r="A1954" s="6">
        <v>42005</v>
      </c>
      <c r="B1954" s="6">
        <v>41641</v>
      </c>
      <c r="C1954" s="6">
        <v>40185</v>
      </c>
      <c r="D1954" s="6" t="s">
        <v>6</v>
      </c>
      <c r="E1954" s="9">
        <v>27866</v>
      </c>
      <c r="F1954" s="9">
        <v>27966</v>
      </c>
      <c r="G1954" s="97">
        <v>21088</v>
      </c>
      <c r="H1954" s="98">
        <v>-3.5757705785597338E-3</v>
      </c>
      <c r="I1954" s="98">
        <v>3.2631242473151856E-2</v>
      </c>
    </row>
    <row r="1955" spans="1:9" ht="12.75" customHeight="1" x14ac:dyDescent="0.2">
      <c r="A1955" s="6">
        <v>42006</v>
      </c>
      <c r="B1955" s="6">
        <v>41642</v>
      </c>
      <c r="C1955" s="6">
        <v>40186</v>
      </c>
      <c r="D1955" s="6" t="s">
        <v>7</v>
      </c>
      <c r="E1955" s="9">
        <v>29179</v>
      </c>
      <c r="F1955" s="9">
        <v>28549</v>
      </c>
      <c r="G1955" s="97">
        <v>21873</v>
      </c>
      <c r="H1955" s="98">
        <v>2.2067322848436044E-2</v>
      </c>
      <c r="I1955" s="98">
        <v>6.3142170079428794E-2</v>
      </c>
    </row>
    <row r="1956" spans="1:9" ht="12.75" customHeight="1" x14ac:dyDescent="0.2">
      <c r="A1956" s="6">
        <v>42007</v>
      </c>
      <c r="B1956" s="6">
        <v>41643</v>
      </c>
      <c r="C1956" s="6">
        <v>40187</v>
      </c>
      <c r="D1956" s="6" t="s">
        <v>1</v>
      </c>
      <c r="E1956" s="9">
        <v>31046</v>
      </c>
      <c r="F1956" s="9">
        <v>28606</v>
      </c>
      <c r="G1956" s="97">
        <v>23044</v>
      </c>
      <c r="H1956" s="98">
        <v>8.5296790883031548E-2</v>
      </c>
      <c r="I1956" s="98">
        <v>0.1351371115173674</v>
      </c>
    </row>
    <row r="1957" spans="1:9" ht="12.75" customHeight="1" x14ac:dyDescent="0.2">
      <c r="A1957" s="6">
        <v>42008</v>
      </c>
      <c r="B1957" s="6">
        <v>41644</v>
      </c>
      <c r="C1957" s="6">
        <v>40188</v>
      </c>
      <c r="D1957" s="6" t="s">
        <v>2</v>
      </c>
      <c r="E1957" s="9">
        <v>31952</v>
      </c>
      <c r="F1957" s="9">
        <v>27640</v>
      </c>
      <c r="G1957" s="97">
        <v>20896</v>
      </c>
      <c r="H1957" s="98">
        <v>0.15600578871201165</v>
      </c>
      <c r="I1957" s="98">
        <v>0.19549519212781075</v>
      </c>
    </row>
    <row r="1958" spans="1:9" ht="12.75" customHeight="1" x14ac:dyDescent="0.2">
      <c r="A1958" s="6">
        <v>42009</v>
      </c>
      <c r="B1958" s="6">
        <v>41645</v>
      </c>
      <c r="C1958" s="6">
        <v>40189</v>
      </c>
      <c r="D1958" s="6" t="s">
        <v>3</v>
      </c>
      <c r="E1958" s="9">
        <v>28451</v>
      </c>
      <c r="F1958" s="9">
        <v>26205</v>
      </c>
      <c r="G1958" s="97">
        <v>20112</v>
      </c>
      <c r="H1958" s="98">
        <v>8.570883419194808E-2</v>
      </c>
      <c r="I1958" s="98">
        <v>0.2527961250550419</v>
      </c>
    </row>
    <row r="1959" spans="1:9" ht="12.75" customHeight="1" x14ac:dyDescent="0.2">
      <c r="A1959" s="6">
        <v>42010</v>
      </c>
      <c r="B1959" s="6">
        <v>41646</v>
      </c>
      <c r="C1959" s="6">
        <v>40190</v>
      </c>
      <c r="D1959" s="6" t="s">
        <v>4</v>
      </c>
      <c r="E1959" s="9">
        <v>25024</v>
      </c>
      <c r="F1959" s="9">
        <v>22368</v>
      </c>
      <c r="G1959" s="97">
        <v>20273</v>
      </c>
      <c r="H1959" s="98">
        <v>0.11874105865522178</v>
      </c>
      <c r="I1959" s="98">
        <v>0.11974225881510647</v>
      </c>
    </row>
    <row r="1960" spans="1:9" ht="12.75" customHeight="1" x14ac:dyDescent="0.2">
      <c r="A1960" s="6">
        <v>42011</v>
      </c>
      <c r="B1960" s="6">
        <v>41647</v>
      </c>
      <c r="C1960" s="6">
        <v>40191</v>
      </c>
      <c r="D1960" s="6" t="s">
        <v>5</v>
      </c>
      <c r="E1960" s="9">
        <v>24336</v>
      </c>
      <c r="F1960" s="9">
        <v>23282</v>
      </c>
      <c r="G1960" s="97">
        <v>19289</v>
      </c>
      <c r="H1960" s="98">
        <v>4.5271024826045947E-2</v>
      </c>
      <c r="I1960" s="98">
        <v>9.4047833123539037E-2</v>
      </c>
    </row>
    <row r="1961" spans="1:9" ht="12.75" customHeight="1" x14ac:dyDescent="0.2">
      <c r="A1961" s="6">
        <v>42012</v>
      </c>
      <c r="B1961" s="6">
        <v>41648</v>
      </c>
      <c r="C1961" s="6">
        <v>40192</v>
      </c>
      <c r="D1961" s="6" t="s">
        <v>6</v>
      </c>
      <c r="E1961" s="9">
        <v>25408</v>
      </c>
      <c r="F1961" s="9">
        <v>24271</v>
      </c>
      <c r="G1961" s="97">
        <v>21001</v>
      </c>
      <c r="H1961" s="98">
        <v>4.6846030241852521E-2</v>
      </c>
      <c r="I1961" s="98">
        <v>3.8120531154238968E-2</v>
      </c>
    </row>
    <row r="1962" spans="1:9" ht="12.75" customHeight="1" x14ac:dyDescent="0.2">
      <c r="A1962" s="6">
        <v>42013</v>
      </c>
      <c r="B1962" s="6">
        <v>41649</v>
      </c>
      <c r="C1962" s="6">
        <v>40193</v>
      </c>
      <c r="D1962" s="6" t="s">
        <v>7</v>
      </c>
      <c r="E1962" s="9">
        <v>25641</v>
      </c>
      <c r="F1962" s="9">
        <v>25628</v>
      </c>
      <c r="G1962" s="97">
        <v>21990</v>
      </c>
      <c r="H1962" s="98">
        <v>5.0725768690496054E-4</v>
      </c>
      <c r="I1962" s="98">
        <v>4.708428618098659E-2</v>
      </c>
    </row>
    <row r="1963" spans="1:9" ht="12.75" customHeight="1" x14ac:dyDescent="0.2">
      <c r="A1963" s="6">
        <v>42014</v>
      </c>
      <c r="B1963" s="6">
        <v>41650</v>
      </c>
      <c r="C1963" s="6">
        <v>40194</v>
      </c>
      <c r="D1963" s="6" t="s">
        <v>1</v>
      </c>
      <c r="E1963" s="9">
        <v>27784</v>
      </c>
      <c r="F1963" s="9">
        <v>26131</v>
      </c>
      <c r="G1963" s="97">
        <v>24266</v>
      </c>
      <c r="H1963" s="98">
        <v>6.3258199073896959E-2</v>
      </c>
      <c r="I1963" s="98">
        <v>0.10861064559891465</v>
      </c>
    </row>
    <row r="1964" spans="1:9" ht="12.75" customHeight="1" x14ac:dyDescent="0.2">
      <c r="A1964" s="6">
        <v>42015</v>
      </c>
      <c r="B1964" s="6">
        <v>41651</v>
      </c>
      <c r="C1964" s="6">
        <v>40195</v>
      </c>
      <c r="D1964" s="6" t="s">
        <v>2</v>
      </c>
      <c r="E1964" s="9">
        <v>26184</v>
      </c>
      <c r="F1964" s="9">
        <v>24143</v>
      </c>
      <c r="G1964" s="97">
        <v>21121</v>
      </c>
      <c r="H1964" s="98">
        <v>8.4537961313838395E-2</v>
      </c>
      <c r="I1964" s="98">
        <v>0.16316467504775445</v>
      </c>
    </row>
    <row r="1965" spans="1:9" ht="12.75" customHeight="1" x14ac:dyDescent="0.2">
      <c r="A1965" s="6">
        <v>42016</v>
      </c>
      <c r="B1965" s="6">
        <v>41652</v>
      </c>
      <c r="C1965" s="6">
        <v>40196</v>
      </c>
      <c r="D1965" s="6" t="s">
        <v>3</v>
      </c>
      <c r="E1965" s="9">
        <v>22352</v>
      </c>
      <c r="F1965" s="9">
        <v>22550</v>
      </c>
      <c r="G1965" s="97">
        <v>19746</v>
      </c>
      <c r="H1965" s="98">
        <v>-8.7804878048780566E-3</v>
      </c>
      <c r="I1965" s="98">
        <v>5.6732223903177115E-2</v>
      </c>
    </row>
    <row r="1966" spans="1:9" ht="12.75" customHeight="1" x14ac:dyDescent="0.2">
      <c r="A1966" s="6">
        <v>42017</v>
      </c>
      <c r="B1966" s="6">
        <v>41653</v>
      </c>
      <c r="C1966" s="6">
        <v>40197</v>
      </c>
      <c r="D1966" s="6" t="s">
        <v>4</v>
      </c>
      <c r="E1966" s="9">
        <v>20763</v>
      </c>
      <c r="F1966" s="9">
        <v>21289</v>
      </c>
      <c r="G1966" s="97">
        <v>18918</v>
      </c>
      <c r="H1966" s="98">
        <v>-2.4707595471839872E-2</v>
      </c>
      <c r="I1966" s="98">
        <v>-3.8609713422484981E-2</v>
      </c>
    </row>
    <row r="1967" spans="1:9" ht="12.75" customHeight="1" x14ac:dyDescent="0.2">
      <c r="A1967" s="6">
        <v>42018</v>
      </c>
      <c r="B1967" s="6">
        <v>41654</v>
      </c>
      <c r="C1967" s="6">
        <v>40198</v>
      </c>
      <c r="D1967" s="6" t="s">
        <v>5</v>
      </c>
      <c r="E1967" s="9">
        <v>21795</v>
      </c>
      <c r="F1967" s="9">
        <v>21824</v>
      </c>
      <c r="G1967" s="97">
        <v>18489</v>
      </c>
      <c r="H1967" s="98">
        <v>-1.3288123167155552E-3</v>
      </c>
      <c r="I1967" s="98">
        <v>-3.711066931742879E-2</v>
      </c>
    </row>
    <row r="1968" spans="1:9" ht="12.75" customHeight="1" x14ac:dyDescent="0.2">
      <c r="A1968" s="6">
        <v>42019</v>
      </c>
      <c r="B1968" s="6">
        <v>41655</v>
      </c>
      <c r="C1968" s="6">
        <v>40199</v>
      </c>
      <c r="D1968" s="6" t="s">
        <v>6</v>
      </c>
      <c r="E1968" s="9">
        <v>24682</v>
      </c>
      <c r="F1968" s="9">
        <v>23699</v>
      </c>
      <c r="G1968" s="97">
        <v>19412</v>
      </c>
      <c r="H1968" s="98">
        <v>4.1478543398455692E-2</v>
      </c>
      <c r="I1968" s="98">
        <v>2.1267792121814066E-2</v>
      </c>
    </row>
    <row r="1969" spans="1:9" ht="12.75" customHeight="1" x14ac:dyDescent="0.2">
      <c r="A1969" s="6">
        <v>42020</v>
      </c>
      <c r="B1969" s="6">
        <v>41656</v>
      </c>
      <c r="C1969" s="6">
        <v>40200</v>
      </c>
      <c r="D1969" s="6" t="s">
        <v>7</v>
      </c>
      <c r="E1969" s="9">
        <v>25193</v>
      </c>
      <c r="F1969" s="9">
        <v>24675</v>
      </c>
      <c r="G1969" s="97">
        <v>20246</v>
      </c>
      <c r="H1969" s="98">
        <v>2.0992907801418381E-2</v>
      </c>
      <c r="I1969" s="98">
        <v>2.9462242562928953E-2</v>
      </c>
    </row>
    <row r="1970" spans="1:9" ht="12.75" customHeight="1" x14ac:dyDescent="0.2">
      <c r="A1970" s="6">
        <v>42021</v>
      </c>
      <c r="B1970" s="6">
        <v>41657</v>
      </c>
      <c r="C1970" s="6">
        <v>40201</v>
      </c>
      <c r="D1970" s="6" t="s">
        <v>1</v>
      </c>
      <c r="E1970" s="9">
        <v>27420</v>
      </c>
      <c r="F1970" s="9">
        <v>25508</v>
      </c>
      <c r="G1970" s="97">
        <v>22273</v>
      </c>
      <c r="H1970" s="98">
        <v>7.4956876274110185E-2</v>
      </c>
      <c r="I1970" s="98">
        <v>4.7964838524746867E-2</v>
      </c>
    </row>
    <row r="1971" spans="1:9" ht="12.75" customHeight="1" x14ac:dyDescent="0.2">
      <c r="A1971" s="6">
        <v>42022</v>
      </c>
      <c r="B1971" s="6">
        <v>41658</v>
      </c>
      <c r="C1971" s="6">
        <v>40202</v>
      </c>
      <c r="D1971" s="6" t="s">
        <v>2</v>
      </c>
      <c r="E1971" s="9">
        <v>24062</v>
      </c>
      <c r="F1971" s="9">
        <v>23939</v>
      </c>
      <c r="G1971" s="97">
        <v>19623</v>
      </c>
      <c r="H1971" s="98">
        <v>5.1380592338861053E-3</v>
      </c>
      <c r="I1971" s="98">
        <v>2.0657476139978703E-2</v>
      </c>
    </row>
    <row r="1972" spans="1:9" ht="12.75" customHeight="1" x14ac:dyDescent="0.2">
      <c r="A1972" s="6">
        <v>42023</v>
      </c>
      <c r="B1972" s="6">
        <v>41659</v>
      </c>
      <c r="C1972" s="6">
        <v>40203</v>
      </c>
      <c r="D1972" s="6" t="s">
        <v>3</v>
      </c>
      <c r="E1972" s="9">
        <v>21980</v>
      </c>
      <c r="F1972" s="9">
        <v>21561</v>
      </c>
      <c r="G1972" s="97">
        <v>18377</v>
      </c>
      <c r="H1972" s="98">
        <v>1.9433235935253368E-2</v>
      </c>
      <c r="I1972" s="98">
        <v>1.5570854317793259E-2</v>
      </c>
    </row>
    <row r="1973" spans="1:9" ht="12.75" customHeight="1" x14ac:dyDescent="0.2">
      <c r="A1973" s="6">
        <v>42024</v>
      </c>
      <c r="B1973" s="6">
        <v>41660</v>
      </c>
      <c r="C1973" s="6">
        <v>40204</v>
      </c>
      <c r="D1973" s="6" t="s">
        <v>4</v>
      </c>
      <c r="E1973" s="9">
        <v>18853</v>
      </c>
      <c r="F1973" s="9">
        <v>19917</v>
      </c>
      <c r="G1973" s="97">
        <v>17422</v>
      </c>
      <c r="H1973" s="98">
        <v>-5.3421700055229171E-2</v>
      </c>
      <c r="I1973" s="98">
        <v>-5.9982050259274056E-2</v>
      </c>
    </row>
    <row r="1974" spans="1:9" ht="12.75" customHeight="1" x14ac:dyDescent="0.2">
      <c r="A1974" s="6">
        <v>42025</v>
      </c>
      <c r="B1974" s="6">
        <v>41661</v>
      </c>
      <c r="C1974" s="6">
        <v>40205</v>
      </c>
      <c r="D1974" s="6" t="s">
        <v>5</v>
      </c>
      <c r="E1974" s="9">
        <v>19796</v>
      </c>
      <c r="F1974" s="9">
        <v>21453</v>
      </c>
      <c r="G1974" s="97">
        <v>19074</v>
      </c>
      <c r="H1974" s="98">
        <v>-7.723861464597026E-2</v>
      </c>
      <c r="I1974" s="98">
        <v>-6.7633760361718198E-2</v>
      </c>
    </row>
    <row r="1975" spans="1:9" ht="12.75" customHeight="1" x14ac:dyDescent="0.2">
      <c r="A1975" s="6">
        <v>42026</v>
      </c>
      <c r="B1975" s="6">
        <v>41662</v>
      </c>
      <c r="C1975" s="6">
        <v>40206</v>
      </c>
      <c r="D1975" s="6" t="s">
        <v>6</v>
      </c>
      <c r="E1975" s="9">
        <v>21043</v>
      </c>
      <c r="F1975" s="9">
        <v>22625</v>
      </c>
      <c r="G1975" s="97">
        <v>20442</v>
      </c>
      <c r="H1975" s="98">
        <v>-6.9922651933701618E-2</v>
      </c>
      <c r="I1975" s="98">
        <v>-6.6787884163377553E-2</v>
      </c>
    </row>
    <row r="1976" spans="1:9" ht="12.75" customHeight="1" x14ac:dyDescent="0.2">
      <c r="A1976" s="6">
        <v>42027</v>
      </c>
      <c r="B1976" s="6">
        <v>41663</v>
      </c>
      <c r="C1976" s="6">
        <v>40207</v>
      </c>
      <c r="D1976" s="6" t="s">
        <v>7</v>
      </c>
      <c r="E1976" s="9">
        <v>20667</v>
      </c>
      <c r="F1976" s="9">
        <v>22444</v>
      </c>
      <c r="G1976" s="97">
        <v>20535</v>
      </c>
      <c r="H1976" s="98">
        <v>-7.9174835145250366E-2</v>
      </c>
      <c r="I1976" s="98">
        <v>-0.12981052631578949</v>
      </c>
    </row>
    <row r="1977" spans="1:9" ht="12.75" customHeight="1" x14ac:dyDescent="0.2">
      <c r="A1977" s="6">
        <v>42028</v>
      </c>
      <c r="B1977" s="6">
        <v>41664</v>
      </c>
      <c r="C1977" s="6">
        <v>40208</v>
      </c>
      <c r="D1977" s="6" t="s">
        <v>1</v>
      </c>
      <c r="E1977" s="9">
        <v>23894</v>
      </c>
      <c r="F1977" s="9">
        <v>23394</v>
      </c>
      <c r="G1977" s="97">
        <v>22649</v>
      </c>
      <c r="H1977" s="98">
        <v>2.1373001624348076E-2</v>
      </c>
      <c r="I1977" s="98">
        <v>6.7458899213724166E-2</v>
      </c>
    </row>
    <row r="1978" spans="1:9" ht="12.75" customHeight="1" x14ac:dyDescent="0.2">
      <c r="A1978" s="6">
        <v>42029</v>
      </c>
      <c r="B1978" s="6">
        <v>41665</v>
      </c>
      <c r="C1978" s="6">
        <v>40209</v>
      </c>
      <c r="D1978" s="6" t="s">
        <v>2</v>
      </c>
      <c r="E1978" s="9">
        <v>22943</v>
      </c>
      <c r="F1978" s="9">
        <v>22270</v>
      </c>
      <c r="G1978" s="97">
        <v>19031</v>
      </c>
      <c r="H1978" s="98">
        <v>3.0220026942074485E-2</v>
      </c>
      <c r="I1978" s="98">
        <v>8.1961801461919448E-2</v>
      </c>
    </row>
    <row r="1979" spans="1:9" ht="12.75" customHeight="1" x14ac:dyDescent="0.2">
      <c r="A1979" s="6">
        <v>42030</v>
      </c>
      <c r="B1979" s="6">
        <v>41666</v>
      </c>
      <c r="C1979" s="6">
        <v>40210</v>
      </c>
      <c r="D1979" s="6" t="s">
        <v>3</v>
      </c>
      <c r="E1979" s="9">
        <v>19616</v>
      </c>
      <c r="F1979" s="9">
        <v>20197</v>
      </c>
      <c r="G1979" s="97">
        <v>18259</v>
      </c>
      <c r="H1979" s="98">
        <v>-2.8766648512155268E-2</v>
      </c>
      <c r="I1979" s="98">
        <v>-7.640976007334821E-4</v>
      </c>
    </row>
    <row r="1980" spans="1:9" ht="12.75" customHeight="1" x14ac:dyDescent="0.2">
      <c r="A1980" s="6">
        <v>42031</v>
      </c>
      <c r="B1980" s="6">
        <v>41667</v>
      </c>
      <c r="C1980" s="6">
        <v>40211</v>
      </c>
      <c r="D1980" s="6" t="s">
        <v>4</v>
      </c>
      <c r="E1980" s="9">
        <v>16268</v>
      </c>
      <c r="F1980" s="9">
        <v>19243</v>
      </c>
      <c r="G1980" s="97">
        <v>19245</v>
      </c>
      <c r="H1980" s="98">
        <v>-0.15460167333575847</v>
      </c>
      <c r="I1980" s="98">
        <v>-0.13274336283185839</v>
      </c>
    </row>
    <row r="1981" spans="1:9" ht="12.75" customHeight="1" x14ac:dyDescent="0.2">
      <c r="A1981" s="6">
        <v>42032</v>
      </c>
      <c r="B1981" s="6">
        <v>41668</v>
      </c>
      <c r="C1981" s="6">
        <v>40212</v>
      </c>
      <c r="D1981" s="6" t="s">
        <v>5</v>
      </c>
      <c r="E1981" s="9">
        <v>19900</v>
      </c>
      <c r="F1981" s="9">
        <v>20887</v>
      </c>
      <c r="G1981" s="97">
        <v>18016</v>
      </c>
      <c r="H1981" s="98">
        <v>-4.725427299277063E-2</v>
      </c>
      <c r="I1981" s="98">
        <v>-4.1904507562851578E-2</v>
      </c>
    </row>
    <row r="1982" spans="1:9" ht="12.75" customHeight="1" x14ac:dyDescent="0.2">
      <c r="A1982" s="6">
        <v>42033</v>
      </c>
      <c r="B1982" s="6">
        <v>41669</v>
      </c>
      <c r="C1982" s="6">
        <v>40213</v>
      </c>
      <c r="D1982" s="6" t="s">
        <v>6</v>
      </c>
      <c r="E1982" s="9">
        <v>20360</v>
      </c>
      <c r="F1982" s="9">
        <v>22144</v>
      </c>
      <c r="G1982" s="97">
        <v>20733</v>
      </c>
      <c r="H1982" s="98">
        <v>-8.0563583815028927E-2</v>
      </c>
      <c r="I1982" s="98">
        <v>-9.8197280418124588E-2</v>
      </c>
    </row>
    <row r="1983" spans="1:9" ht="12.75" customHeight="1" x14ac:dyDescent="0.2">
      <c r="A1983" s="6">
        <v>42034</v>
      </c>
      <c r="B1983" s="6">
        <v>41670</v>
      </c>
      <c r="C1983" s="6">
        <v>40214</v>
      </c>
      <c r="D1983" s="6" t="s">
        <v>7</v>
      </c>
      <c r="E1983" s="9">
        <v>21032</v>
      </c>
      <c r="F1983" s="9">
        <v>23210</v>
      </c>
      <c r="G1983" s="97">
        <v>20704</v>
      </c>
      <c r="H1983" s="98">
        <v>-9.3838862559241676E-2</v>
      </c>
      <c r="I1983" s="98">
        <v>-0.15892185875389908</v>
      </c>
    </row>
    <row r="1984" spans="1:9" ht="12.75" customHeight="1" x14ac:dyDescent="0.2">
      <c r="A1984" s="6">
        <v>42035</v>
      </c>
      <c r="B1984" s="6">
        <v>41671</v>
      </c>
      <c r="C1984" s="6">
        <v>40215</v>
      </c>
      <c r="D1984" s="6" t="s">
        <v>1</v>
      </c>
      <c r="E1984" s="9">
        <v>25532</v>
      </c>
      <c r="F1984" s="9">
        <v>25633</v>
      </c>
      <c r="G1984" s="97">
        <v>24312</v>
      </c>
      <c r="H1984" s="98">
        <v>-3.940233293020734E-3</v>
      </c>
      <c r="I1984" s="98">
        <v>-1.1919504643962853E-2</v>
      </c>
    </row>
    <row r="1985" spans="1:9" ht="12.75" customHeight="1" x14ac:dyDescent="0.2">
      <c r="A1985" s="6">
        <v>42036</v>
      </c>
      <c r="B1985" s="6">
        <v>41672</v>
      </c>
      <c r="C1985" s="6">
        <v>40216</v>
      </c>
      <c r="D1985" s="6" t="s">
        <v>2</v>
      </c>
      <c r="E1985" s="9">
        <v>22540</v>
      </c>
      <c r="F1985" s="9">
        <v>23625</v>
      </c>
      <c r="G1985" s="97">
        <v>20069</v>
      </c>
      <c r="H1985" s="98">
        <v>-4.5925925925925926E-2</v>
      </c>
      <c r="I1985" s="98">
        <v>-2.5224587334602422E-3</v>
      </c>
    </row>
    <row r="1986" spans="1:9" ht="12.75" customHeight="1" x14ac:dyDescent="0.2">
      <c r="A1986" s="6">
        <v>42037</v>
      </c>
      <c r="B1986" s="6">
        <v>41673</v>
      </c>
      <c r="C1986" s="6">
        <v>40217</v>
      </c>
      <c r="D1986" s="6" t="s">
        <v>3</v>
      </c>
      <c r="E1986" s="9">
        <v>21340</v>
      </c>
      <c r="F1986" s="9">
        <v>22589</v>
      </c>
      <c r="G1986" s="97">
        <v>19554</v>
      </c>
      <c r="H1986" s="98">
        <v>-5.5292398955243738E-2</v>
      </c>
      <c r="I1986" s="98">
        <v>-5.0965044916837177E-2</v>
      </c>
    </row>
    <row r="1987" spans="1:9" ht="12.75" customHeight="1" x14ac:dyDescent="0.2">
      <c r="A1987" s="6">
        <v>42038</v>
      </c>
      <c r="B1987" s="6">
        <v>41674</v>
      </c>
      <c r="C1987" s="6">
        <v>40218</v>
      </c>
      <c r="D1987" s="6" t="s">
        <v>4</v>
      </c>
      <c r="E1987" s="9">
        <v>22097</v>
      </c>
      <c r="F1987" s="9">
        <v>21026</v>
      </c>
      <c r="G1987" s="97">
        <v>19710</v>
      </c>
      <c r="H1987" s="98">
        <v>5.0936935223057089E-2</v>
      </c>
      <c r="I1987" s="98">
        <v>-5.4390619650804495E-2</v>
      </c>
    </row>
    <row r="1988" spans="1:9" ht="12.75" customHeight="1" x14ac:dyDescent="0.2">
      <c r="A1988" s="6">
        <v>42039</v>
      </c>
      <c r="B1988" s="6">
        <v>41675</v>
      </c>
      <c r="C1988" s="6">
        <v>40219</v>
      </c>
      <c r="D1988" s="6" t="s">
        <v>5</v>
      </c>
      <c r="E1988" s="9">
        <v>21998</v>
      </c>
      <c r="F1988" s="9">
        <v>21898</v>
      </c>
      <c r="G1988" s="97">
        <v>20906</v>
      </c>
      <c r="H1988" s="98">
        <v>4.5666270892319449E-3</v>
      </c>
      <c r="I1988" s="98">
        <v>-4.2441126539851104E-2</v>
      </c>
    </row>
    <row r="1989" spans="1:9" ht="12.75" customHeight="1" x14ac:dyDescent="0.2">
      <c r="A1989" s="6">
        <v>42040</v>
      </c>
      <c r="B1989" s="6">
        <v>41676</v>
      </c>
      <c r="C1989" s="6">
        <v>40220</v>
      </c>
      <c r="D1989" s="6" t="s">
        <v>6</v>
      </c>
      <c r="E1989" s="9">
        <v>24496</v>
      </c>
      <c r="F1989" s="9">
        <v>22937</v>
      </c>
      <c r="G1989" s="97">
        <v>21750</v>
      </c>
      <c r="H1989" s="98">
        <v>6.7968784060687959E-2</v>
      </c>
      <c r="I1989" s="98">
        <v>-9.7024579560155422E-3</v>
      </c>
    </row>
    <row r="1990" spans="1:9" ht="12.75" customHeight="1" x14ac:dyDescent="0.2">
      <c r="A1990" s="6">
        <v>42041</v>
      </c>
      <c r="B1990" s="6">
        <v>41677</v>
      </c>
      <c r="C1990" s="6">
        <v>40221</v>
      </c>
      <c r="D1990" s="6" t="s">
        <v>7</v>
      </c>
      <c r="E1990" s="9">
        <v>24716</v>
      </c>
      <c r="F1990" s="9">
        <v>25647</v>
      </c>
      <c r="G1990" s="97">
        <v>22828</v>
      </c>
      <c r="H1990" s="98">
        <v>-3.6300541973720124E-2</v>
      </c>
      <c r="I1990" s="98">
        <v>-3.7801222408222035E-2</v>
      </c>
    </row>
    <row r="1991" spans="1:9" ht="12.75" customHeight="1" x14ac:dyDescent="0.2">
      <c r="A1991" s="6">
        <v>42042</v>
      </c>
      <c r="B1991" s="6">
        <v>41678</v>
      </c>
      <c r="C1991" s="6">
        <v>40222</v>
      </c>
      <c r="D1991" s="6" t="s">
        <v>1</v>
      </c>
      <c r="E1991" s="9">
        <v>26453</v>
      </c>
      <c r="F1991" s="9">
        <v>25788</v>
      </c>
      <c r="G1991" s="97">
        <v>23941</v>
      </c>
      <c r="H1991" s="98">
        <v>2.5787187839305004E-2</v>
      </c>
      <c r="I1991" s="98">
        <v>-2.3478164568644044E-2</v>
      </c>
    </row>
    <row r="1992" spans="1:9" ht="12.75" customHeight="1" x14ac:dyDescent="0.2">
      <c r="A1992" s="6">
        <v>42043</v>
      </c>
      <c r="B1992" s="6">
        <v>41679</v>
      </c>
      <c r="C1992" s="6">
        <v>40223</v>
      </c>
      <c r="D1992" s="6" t="s">
        <v>2</v>
      </c>
      <c r="E1992" s="9">
        <v>24679</v>
      </c>
      <c r="F1992" s="9">
        <v>24674</v>
      </c>
      <c r="G1992" s="97">
        <v>22323</v>
      </c>
      <c r="H1992" s="98">
        <v>2.0264245764778366E-4</v>
      </c>
      <c r="I1992" s="98">
        <v>-2.5623815540113726E-2</v>
      </c>
    </row>
    <row r="1993" spans="1:9" ht="12.75" customHeight="1" x14ac:dyDescent="0.2">
      <c r="A1993" s="6">
        <v>42044</v>
      </c>
      <c r="B1993" s="6">
        <v>41680</v>
      </c>
      <c r="C1993" s="6">
        <v>40224</v>
      </c>
      <c r="D1993" s="6" t="s">
        <v>3</v>
      </c>
      <c r="E1993" s="9">
        <v>22339</v>
      </c>
      <c r="F1993" s="9">
        <v>24240</v>
      </c>
      <c r="G1993" s="97">
        <v>20865.865654509933</v>
      </c>
      <c r="H1993" s="98">
        <v>-7.8424092409240975E-2</v>
      </c>
      <c r="I1993" s="98">
        <v>-4.8351367470392814E-2</v>
      </c>
    </row>
    <row r="1994" spans="1:9" ht="12.75" customHeight="1" x14ac:dyDescent="0.2">
      <c r="A1994" s="6">
        <v>42045</v>
      </c>
      <c r="B1994" s="6">
        <v>41681</v>
      </c>
      <c r="C1994" s="6">
        <v>40225</v>
      </c>
      <c r="D1994" s="6" t="s">
        <v>4</v>
      </c>
      <c r="E1994" s="9">
        <v>24065</v>
      </c>
      <c r="F1994" s="9">
        <v>23266</v>
      </c>
      <c r="G1994" s="97">
        <v>20555.75716872888</v>
      </c>
      <c r="H1994" s="98">
        <v>3.4341958222298574E-2</v>
      </c>
      <c r="I1994" s="98">
        <v>2.0049169209901629E-2</v>
      </c>
    </row>
    <row r="1995" spans="1:9" ht="12.75" customHeight="1" x14ac:dyDescent="0.2">
      <c r="A1995" s="6">
        <v>42046</v>
      </c>
      <c r="B1995" s="6">
        <v>41682</v>
      </c>
      <c r="C1995" s="6">
        <v>40226</v>
      </c>
      <c r="D1995" s="6" t="s">
        <v>5</v>
      </c>
      <c r="E1995" s="9">
        <v>24189</v>
      </c>
      <c r="F1995" s="9">
        <v>23347</v>
      </c>
      <c r="G1995" s="97">
        <v>21768.511287370628</v>
      </c>
      <c r="H1995" s="98">
        <v>3.606459073970969E-2</v>
      </c>
      <c r="I1995" s="98">
        <v>7.7490313710786296E-3</v>
      </c>
    </row>
    <row r="1996" spans="1:9" ht="12.75" customHeight="1" x14ac:dyDescent="0.2">
      <c r="A1996" s="6">
        <v>42047</v>
      </c>
      <c r="B1996" s="6">
        <v>41683</v>
      </c>
      <c r="C1996" s="6">
        <v>40227</v>
      </c>
      <c r="D1996" s="6" t="s">
        <v>6</v>
      </c>
      <c r="E1996" s="9">
        <v>27229</v>
      </c>
      <c r="F1996" s="9">
        <v>25327</v>
      </c>
      <c r="G1996" s="97">
        <v>23163</v>
      </c>
      <c r="H1996" s="98">
        <v>7.5097721798870865E-2</v>
      </c>
      <c r="I1996" s="98">
        <v>4.4096782852103278E-2</v>
      </c>
    </row>
    <row r="1997" spans="1:9" ht="12.75" customHeight="1" x14ac:dyDescent="0.2">
      <c r="A1997" s="6">
        <v>42048</v>
      </c>
      <c r="B1997" s="6">
        <v>41684</v>
      </c>
      <c r="C1997" s="6">
        <v>40228</v>
      </c>
      <c r="D1997" s="6" t="s">
        <v>7</v>
      </c>
      <c r="E1997" s="9">
        <v>27854</v>
      </c>
      <c r="F1997" s="9">
        <v>25234</v>
      </c>
      <c r="G1997" s="97">
        <v>24465</v>
      </c>
      <c r="H1997" s="98">
        <v>0.10382816834429742</v>
      </c>
      <c r="I1997" s="98">
        <v>2.7366320208620287E-2</v>
      </c>
    </row>
    <row r="1998" spans="1:9" ht="12.75" customHeight="1" x14ac:dyDescent="0.2">
      <c r="A1998" s="6">
        <v>42049</v>
      </c>
      <c r="B1998" s="6">
        <v>41685</v>
      </c>
      <c r="C1998" s="6">
        <v>40229</v>
      </c>
      <c r="D1998" s="6" t="s">
        <v>1</v>
      </c>
      <c r="E1998" s="9">
        <v>29637</v>
      </c>
      <c r="F1998" s="9">
        <v>28905</v>
      </c>
      <c r="G1998" s="97">
        <v>25294</v>
      </c>
      <c r="H1998" s="98">
        <v>2.5324338349766551E-2</v>
      </c>
      <c r="I1998" s="98">
        <v>7.8924898873885097E-2</v>
      </c>
    </row>
    <row r="1999" spans="1:9" ht="12.75" customHeight="1" x14ac:dyDescent="0.2">
      <c r="A1999" s="6">
        <v>42050</v>
      </c>
      <c r="B1999" s="6">
        <v>41686</v>
      </c>
      <c r="C1999" s="6">
        <v>40230</v>
      </c>
      <c r="D1999" s="6" t="s">
        <v>2</v>
      </c>
      <c r="E1999" s="9">
        <v>27780</v>
      </c>
      <c r="F1999" s="9">
        <v>26836</v>
      </c>
      <c r="G1999" s="97">
        <v>23911</v>
      </c>
      <c r="H1999" s="98">
        <v>3.517662840959912E-2</v>
      </c>
      <c r="I1999" s="98">
        <v>5.3572662672396243E-2</v>
      </c>
    </row>
    <row r="2000" spans="1:9" ht="12.75" customHeight="1" x14ac:dyDescent="0.2">
      <c r="A2000" s="6">
        <v>42051</v>
      </c>
      <c r="B2000" s="6">
        <v>41687</v>
      </c>
      <c r="C2000" s="6">
        <v>40231</v>
      </c>
      <c r="D2000" s="6" t="s">
        <v>3</v>
      </c>
      <c r="E2000" s="9">
        <v>26256</v>
      </c>
      <c r="F2000" s="9">
        <v>26326</v>
      </c>
      <c r="G2000" s="97">
        <v>23243.13636363636</v>
      </c>
      <c r="H2000" s="98">
        <v>-2.6589683202917769E-3</v>
      </c>
      <c r="I2000" s="98">
        <v>4.1574103459219192E-2</v>
      </c>
    </row>
    <row r="2001" spans="1:9" ht="12.75" customHeight="1" x14ac:dyDescent="0.2">
      <c r="A2001" s="6">
        <v>42052</v>
      </c>
      <c r="B2001" s="6">
        <v>41688</v>
      </c>
      <c r="C2001" s="6">
        <v>40232</v>
      </c>
      <c r="D2001" s="6" t="s">
        <v>4</v>
      </c>
      <c r="E2001" s="9">
        <v>24644</v>
      </c>
      <c r="F2001" s="9">
        <v>22507</v>
      </c>
      <c r="G2001" s="97">
        <v>20866</v>
      </c>
      <c r="H2001" s="98">
        <v>9.4948238325854195E-2</v>
      </c>
      <c r="I2001" s="98">
        <v>1.4573898723754697E-2</v>
      </c>
    </row>
    <row r="2002" spans="1:9" ht="12.75" customHeight="1" x14ac:dyDescent="0.2">
      <c r="A2002" s="6">
        <v>42053</v>
      </c>
      <c r="B2002" s="6">
        <v>41689</v>
      </c>
      <c r="C2002" s="6">
        <v>40233</v>
      </c>
      <c r="D2002" s="6" t="s">
        <v>5</v>
      </c>
      <c r="E2002" s="9">
        <v>24225</v>
      </c>
      <c r="F2002" s="9">
        <v>23496</v>
      </c>
      <c r="G2002" s="97">
        <v>20203</v>
      </c>
      <c r="H2002" s="98">
        <v>3.1026557711951064E-2</v>
      </c>
      <c r="I2002" s="98">
        <v>1.9441989647771774E-2</v>
      </c>
    </row>
    <row r="2003" spans="1:9" ht="12.75" customHeight="1" x14ac:dyDescent="0.2">
      <c r="A2003" s="6">
        <v>42054</v>
      </c>
      <c r="B2003" s="6">
        <v>41690</v>
      </c>
      <c r="C2003" s="6">
        <v>40234</v>
      </c>
      <c r="D2003" s="6" t="s">
        <v>6</v>
      </c>
      <c r="E2003" s="9">
        <v>25265</v>
      </c>
      <c r="F2003" s="9">
        <v>23840</v>
      </c>
      <c r="G2003" s="97">
        <v>20552</v>
      </c>
      <c r="H2003" s="98">
        <v>5.9773489932885893E-2</v>
      </c>
      <c r="I2003" s="98">
        <v>3.8131240498007202E-2</v>
      </c>
    </row>
    <row r="2004" spans="1:9" ht="12.75" customHeight="1" x14ac:dyDescent="0.2">
      <c r="A2004" s="6">
        <v>42055</v>
      </c>
      <c r="B2004" s="6">
        <v>41691</v>
      </c>
      <c r="C2004" s="6">
        <v>40235</v>
      </c>
      <c r="D2004" s="6" t="s">
        <v>7</v>
      </c>
      <c r="E2004" s="9">
        <v>25184</v>
      </c>
      <c r="F2004" s="9">
        <v>23687</v>
      </c>
      <c r="G2004" s="97">
        <v>20794</v>
      </c>
      <c r="H2004" s="98">
        <v>6.319922320260063E-2</v>
      </c>
      <c r="I2004" s="98">
        <v>-5.6854074542008748E-3</v>
      </c>
    </row>
    <row r="2005" spans="1:9" ht="12.75" customHeight="1" x14ac:dyDescent="0.2">
      <c r="A2005" s="6">
        <v>42056</v>
      </c>
      <c r="B2005" s="6">
        <v>41692</v>
      </c>
      <c r="C2005" s="6">
        <v>40236</v>
      </c>
      <c r="D2005" s="6" t="s">
        <v>1</v>
      </c>
      <c r="E2005" s="9">
        <v>27170</v>
      </c>
      <c r="F2005" s="9">
        <v>27551</v>
      </c>
      <c r="G2005" s="97">
        <v>23216</v>
      </c>
      <c r="H2005" s="98">
        <v>-1.3828899132517836E-2</v>
      </c>
      <c r="I2005" s="98">
        <v>2.0124652699556878E-2</v>
      </c>
    </row>
    <row r="2006" spans="1:9" ht="12.75" customHeight="1" x14ac:dyDescent="0.2">
      <c r="A2006" s="6">
        <v>42057</v>
      </c>
      <c r="B2006" s="6">
        <v>41693</v>
      </c>
      <c r="C2006" s="6">
        <v>40237</v>
      </c>
      <c r="D2006" s="6" t="s">
        <v>2</v>
      </c>
      <c r="E2006" s="9">
        <v>24999</v>
      </c>
      <c r="F2006" s="9">
        <v>24675</v>
      </c>
      <c r="G2006" s="97">
        <v>20996</v>
      </c>
      <c r="H2006" s="98">
        <v>1.3130699088145903E-2</v>
      </c>
      <c r="I2006" s="98">
        <v>1.9451920724247618E-2</v>
      </c>
    </row>
    <row r="2007" spans="1:9" ht="12.75" customHeight="1" x14ac:dyDescent="0.2">
      <c r="A2007" s="6">
        <v>42058</v>
      </c>
      <c r="B2007" s="6">
        <v>41694</v>
      </c>
      <c r="C2007" s="6">
        <v>40238</v>
      </c>
      <c r="D2007" s="6" t="s">
        <v>3</v>
      </c>
      <c r="E2007" s="9">
        <v>22710</v>
      </c>
      <c r="F2007" s="9">
        <v>22745</v>
      </c>
      <c r="G2007" s="97">
        <v>19890</v>
      </c>
      <c r="H2007" s="98">
        <v>-1.5387997362057426E-3</v>
      </c>
      <c r="I2007" s="98">
        <v>3.4200100186711602E-2</v>
      </c>
    </row>
    <row r="2008" spans="1:9" ht="12.75" customHeight="1" x14ac:dyDescent="0.2">
      <c r="A2008" s="6">
        <v>42059</v>
      </c>
      <c r="B2008" s="6">
        <v>41695</v>
      </c>
      <c r="C2008" s="6">
        <v>40239</v>
      </c>
      <c r="D2008" s="6" t="s">
        <v>4</v>
      </c>
      <c r="E2008" s="9">
        <v>21839</v>
      </c>
      <c r="F2008" s="9">
        <v>19184</v>
      </c>
      <c r="G2008" s="97">
        <v>20143</v>
      </c>
      <c r="H2008" s="98">
        <v>0.13839658048373638</v>
      </c>
      <c r="I2008" s="98">
        <v>5.2532652176008554E-2</v>
      </c>
    </row>
    <row r="2009" spans="1:9" ht="12.75" customHeight="1" x14ac:dyDescent="0.2">
      <c r="A2009" s="6">
        <v>42060</v>
      </c>
      <c r="B2009" s="6">
        <v>41696</v>
      </c>
      <c r="C2009" s="6">
        <v>40240</v>
      </c>
      <c r="D2009" s="6" t="s">
        <v>5</v>
      </c>
      <c r="E2009" s="9">
        <v>23097</v>
      </c>
      <c r="F2009" s="9">
        <v>21144</v>
      </c>
      <c r="G2009" s="97">
        <v>19423</v>
      </c>
      <c r="H2009" s="98">
        <v>9.2366628830873987E-2</v>
      </c>
      <c r="I2009" s="98">
        <v>2.4848027687802254E-2</v>
      </c>
    </row>
    <row r="2010" spans="1:9" ht="12.75" customHeight="1" x14ac:dyDescent="0.2">
      <c r="A2010" s="6">
        <v>42061</v>
      </c>
      <c r="B2010" s="6">
        <v>41697</v>
      </c>
      <c r="C2010" s="6">
        <v>40241</v>
      </c>
      <c r="D2010" s="6" t="s">
        <v>6</v>
      </c>
      <c r="E2010" s="9">
        <v>23814</v>
      </c>
      <c r="F2010" s="9">
        <v>23013</v>
      </c>
      <c r="G2010" s="97">
        <v>21246</v>
      </c>
      <c r="H2010" s="98">
        <v>3.4806413766132138E-2</v>
      </c>
      <c r="I2010" s="98">
        <v>-6.8492079014277341E-2</v>
      </c>
    </row>
    <row r="2011" spans="1:9" ht="12.75" customHeight="1" x14ac:dyDescent="0.2">
      <c r="A2011" s="6">
        <v>42062</v>
      </c>
      <c r="B2011" s="6">
        <v>41698</v>
      </c>
      <c r="C2011" s="6">
        <v>40242</v>
      </c>
      <c r="D2011" s="6" t="s">
        <v>7</v>
      </c>
      <c r="E2011" s="9">
        <v>23918</v>
      </c>
      <c r="F2011" s="9">
        <v>23918</v>
      </c>
      <c r="G2011" s="97">
        <v>21775</v>
      </c>
      <c r="H2011" s="98">
        <v>0</v>
      </c>
      <c r="I2011" s="98">
        <v>-9.8352621856975908E-2</v>
      </c>
    </row>
    <row r="2012" spans="1:9" ht="12.75" customHeight="1" x14ac:dyDescent="0.2">
      <c r="A2012" s="6">
        <v>42063</v>
      </c>
      <c r="B2012" s="6">
        <v>41699</v>
      </c>
      <c r="C2012" s="6">
        <v>40243</v>
      </c>
      <c r="D2012" s="6" t="s">
        <v>1</v>
      </c>
      <c r="E2012" s="9">
        <v>27208</v>
      </c>
      <c r="F2012" s="9">
        <v>26108</v>
      </c>
      <c r="G2012" s="97">
        <v>23482</v>
      </c>
      <c r="H2012" s="98">
        <v>4.213267963842493E-2</v>
      </c>
      <c r="I2012" s="98">
        <v>1.0135511416372811E-2</v>
      </c>
    </row>
    <row r="2013" spans="1:9" ht="12.75" customHeight="1" x14ac:dyDescent="0.2">
      <c r="A2013" s="6">
        <v>42064</v>
      </c>
      <c r="B2013" s="6">
        <v>41700</v>
      </c>
      <c r="C2013" s="6">
        <v>40244</v>
      </c>
      <c r="D2013" s="6" t="s">
        <v>2</v>
      </c>
      <c r="E2013" s="9">
        <v>25923</v>
      </c>
      <c r="F2013" s="9">
        <v>23681</v>
      </c>
      <c r="G2013" s="97">
        <v>20682</v>
      </c>
      <c r="H2013" s="98">
        <v>9.4675055952029075E-2</v>
      </c>
      <c r="I2013" s="98">
        <v>6.4424735156442425E-2</v>
      </c>
    </row>
    <row r="2014" spans="1:9" ht="12.75" customHeight="1" x14ac:dyDescent="0.2">
      <c r="A2014" s="6">
        <v>42065</v>
      </c>
      <c r="B2014" s="6">
        <v>41701</v>
      </c>
      <c r="C2014" s="6">
        <v>40245</v>
      </c>
      <c r="D2014" s="6" t="s">
        <v>3</v>
      </c>
      <c r="E2014" s="9">
        <v>23303</v>
      </c>
      <c r="F2014" s="9">
        <v>22009</v>
      </c>
      <c r="G2014" s="97">
        <v>19358</v>
      </c>
      <c r="H2014" s="98">
        <v>5.879412967422426E-2</v>
      </c>
      <c r="I2014" s="98">
        <v>5.0962882785369645E-2</v>
      </c>
    </row>
    <row r="2015" spans="1:9" ht="12.75" customHeight="1" x14ac:dyDescent="0.2">
      <c r="A2015" s="6">
        <v>42066</v>
      </c>
      <c r="B2015" s="6">
        <v>41702</v>
      </c>
      <c r="C2015" s="6">
        <v>40246</v>
      </c>
      <c r="D2015" s="6" t="s">
        <v>4</v>
      </c>
      <c r="E2015" s="9">
        <v>22137</v>
      </c>
      <c r="F2015" s="9">
        <v>19634</v>
      </c>
      <c r="G2015" s="97">
        <v>18446</v>
      </c>
      <c r="H2015" s="98">
        <v>0.1274829377610267</v>
      </c>
      <c r="I2015" s="98">
        <v>3.0922553904903838E-2</v>
      </c>
    </row>
    <row r="2016" spans="1:9" ht="12.75" customHeight="1" x14ac:dyDescent="0.2">
      <c r="A2016" s="6">
        <v>42067</v>
      </c>
      <c r="B2016" s="6">
        <v>41703</v>
      </c>
      <c r="C2016" s="6">
        <v>40247</v>
      </c>
      <c r="D2016" s="6" t="s">
        <v>5</v>
      </c>
      <c r="E2016" s="9">
        <v>23095</v>
      </c>
      <c r="F2016" s="9">
        <v>22854</v>
      </c>
      <c r="G2016" s="97">
        <v>20354</v>
      </c>
      <c r="H2016" s="98">
        <v>1.0545199964995255E-2</v>
      </c>
      <c r="I2016" s="98">
        <v>-1.6815666240953542E-2</v>
      </c>
    </row>
    <row r="2017" spans="1:9" ht="12.75" customHeight="1" x14ac:dyDescent="0.2">
      <c r="A2017" s="6">
        <v>42068</v>
      </c>
      <c r="B2017" s="6">
        <v>41704</v>
      </c>
      <c r="C2017" s="6">
        <v>40248</v>
      </c>
      <c r="D2017" s="6" t="s">
        <v>6</v>
      </c>
      <c r="E2017" s="9">
        <v>25331</v>
      </c>
      <c r="F2017" s="9">
        <v>25094</v>
      </c>
      <c r="G2017" s="97">
        <v>23193</v>
      </c>
      <c r="H2017" s="98">
        <v>9.4444887224036655E-3</v>
      </c>
      <c r="I2017" s="98">
        <v>2.1205402136665885E-2</v>
      </c>
    </row>
    <row r="2018" spans="1:9" ht="12.75" customHeight="1" x14ac:dyDescent="0.2">
      <c r="A2018" s="6">
        <v>42069</v>
      </c>
      <c r="B2018" s="6">
        <v>41705</v>
      </c>
      <c r="C2018" s="6">
        <v>40249</v>
      </c>
      <c r="D2018" s="6" t="s">
        <v>7</v>
      </c>
      <c r="E2018" s="9">
        <v>28358</v>
      </c>
      <c r="F2018" s="9">
        <v>25835</v>
      </c>
      <c r="G2018" s="97">
        <v>19811</v>
      </c>
      <c r="H2018" s="98">
        <v>9.765821559899357E-2</v>
      </c>
      <c r="I2018" s="98">
        <v>8.8598848368522054E-2</v>
      </c>
    </row>
    <row r="2019" spans="1:9" ht="12.75" customHeight="1" x14ac:dyDescent="0.2">
      <c r="A2019" s="6">
        <v>42070</v>
      </c>
      <c r="B2019" s="6">
        <v>41706</v>
      </c>
      <c r="C2019" s="6">
        <v>40250</v>
      </c>
      <c r="D2019" s="6" t="s">
        <v>1</v>
      </c>
      <c r="E2019" s="9">
        <v>29355</v>
      </c>
      <c r="F2019" s="9">
        <v>27358</v>
      </c>
      <c r="G2019" s="97">
        <v>24489</v>
      </c>
      <c r="H2019" s="98">
        <v>7.299510198113901E-2</v>
      </c>
      <c r="I2019" s="98">
        <v>5.0977127727952931E-2</v>
      </c>
    </row>
    <row r="2020" spans="1:9" ht="12.75" customHeight="1" x14ac:dyDescent="0.2">
      <c r="A2020" s="6">
        <v>42071</v>
      </c>
      <c r="B2020" s="6">
        <v>41707</v>
      </c>
      <c r="C2020" s="6">
        <v>40251</v>
      </c>
      <c r="D2020" s="6" t="s">
        <v>2</v>
      </c>
      <c r="E2020" s="9">
        <v>28857</v>
      </c>
      <c r="F2020" s="9">
        <v>25656</v>
      </c>
      <c r="G2020" s="97">
        <v>22773</v>
      </c>
      <c r="H2020" s="98">
        <v>0.12476613657623958</v>
      </c>
      <c r="I2020" s="98">
        <v>5.9050205519671106E-2</v>
      </c>
    </row>
    <row r="2021" spans="1:9" ht="12.75" customHeight="1" x14ac:dyDescent="0.2">
      <c r="A2021" s="6">
        <v>42072</v>
      </c>
      <c r="B2021" s="6">
        <v>41708</v>
      </c>
      <c r="C2021" s="6">
        <v>40252</v>
      </c>
      <c r="D2021" s="6" t="s">
        <v>3</v>
      </c>
      <c r="E2021" s="9">
        <v>24082</v>
      </c>
      <c r="F2021" s="9">
        <v>24070</v>
      </c>
      <c r="G2021" s="97">
        <v>20474</v>
      </c>
      <c r="H2021" s="98">
        <v>4.9854590776909902E-4</v>
      </c>
      <c r="I2021" s="98">
        <v>-4.3823383495948942E-3</v>
      </c>
    </row>
    <row r="2022" spans="1:9" ht="12.75" customHeight="1" x14ac:dyDescent="0.2">
      <c r="A2022" s="6">
        <v>42073</v>
      </c>
      <c r="B2022" s="6">
        <v>41709</v>
      </c>
      <c r="C2022" s="6">
        <v>40253</v>
      </c>
      <c r="D2022" s="6" t="s">
        <v>4</v>
      </c>
      <c r="E2022" s="9">
        <v>21974</v>
      </c>
      <c r="F2022" s="9">
        <v>20799</v>
      </c>
      <c r="G2022" s="97">
        <v>20499</v>
      </c>
      <c r="H2022" s="98">
        <v>5.6493100629837922E-2</v>
      </c>
      <c r="I2022" s="98">
        <v>1.7409019353643806E-2</v>
      </c>
    </row>
    <row r="2023" spans="1:9" ht="12.75" customHeight="1" x14ac:dyDescent="0.2">
      <c r="A2023" s="6">
        <v>42074</v>
      </c>
      <c r="B2023" s="6">
        <v>41710</v>
      </c>
      <c r="C2023" s="6">
        <v>40254</v>
      </c>
      <c r="D2023" s="6" t="s">
        <v>5</v>
      </c>
      <c r="E2023" s="9">
        <v>23731</v>
      </c>
      <c r="F2023" s="9">
        <v>23867</v>
      </c>
      <c r="G2023" s="97">
        <v>20963</v>
      </c>
      <c r="H2023" s="98">
        <v>-5.6982444379268804E-3</v>
      </c>
      <c r="I2023" s="98">
        <v>-4.1481541319977389E-2</v>
      </c>
    </row>
    <row r="2024" spans="1:9" ht="12.75" customHeight="1" x14ac:dyDescent="0.2">
      <c r="A2024" s="6">
        <v>42075</v>
      </c>
      <c r="B2024" s="6">
        <v>41711</v>
      </c>
      <c r="C2024" s="6">
        <v>40255</v>
      </c>
      <c r="D2024" s="6" t="s">
        <v>6</v>
      </c>
      <c r="E2024" s="9">
        <v>27349</v>
      </c>
      <c r="F2024" s="9">
        <v>25075</v>
      </c>
      <c r="G2024" s="97">
        <v>22345</v>
      </c>
      <c r="H2024" s="98">
        <v>9.0687936191425678E-2</v>
      </c>
      <c r="I2024" s="98">
        <v>7.5546641497561851E-2</v>
      </c>
    </row>
    <row r="2025" spans="1:9" ht="12.75" customHeight="1" x14ac:dyDescent="0.2">
      <c r="A2025" s="6">
        <v>42076</v>
      </c>
      <c r="B2025" s="6">
        <v>41712</v>
      </c>
      <c r="C2025" s="6">
        <v>40256</v>
      </c>
      <c r="D2025" s="6" t="s">
        <v>7</v>
      </c>
      <c r="E2025" s="9">
        <v>27549</v>
      </c>
      <c r="F2025" s="9">
        <v>25734</v>
      </c>
      <c r="G2025" s="97">
        <v>23883</v>
      </c>
      <c r="H2025" s="98">
        <v>7.0529260899976576E-2</v>
      </c>
      <c r="I2025" s="98">
        <v>2.5536983955626757E-2</v>
      </c>
    </row>
    <row r="2026" spans="1:9" ht="12.75" customHeight="1" x14ac:dyDescent="0.2">
      <c r="A2026" s="6">
        <v>42077</v>
      </c>
      <c r="B2026" s="6">
        <v>41713</v>
      </c>
      <c r="C2026" s="6">
        <v>40257</v>
      </c>
      <c r="D2026" s="6" t="s">
        <v>1</v>
      </c>
      <c r="E2026" s="9">
        <v>30300</v>
      </c>
      <c r="F2026" s="9">
        <v>26819</v>
      </c>
      <c r="G2026" s="97">
        <v>25496</v>
      </c>
      <c r="H2026" s="98">
        <v>0.12979604012080981</v>
      </c>
      <c r="I2026" s="98">
        <v>0.10511342913414534</v>
      </c>
    </row>
    <row r="2027" spans="1:9" ht="12.75" customHeight="1" x14ac:dyDescent="0.2">
      <c r="A2027" s="6">
        <v>42078</v>
      </c>
      <c r="B2027" s="6">
        <v>41714</v>
      </c>
      <c r="C2027" s="6">
        <v>40258</v>
      </c>
      <c r="D2027" s="6" t="s">
        <v>2</v>
      </c>
      <c r="E2027" s="9">
        <v>27963</v>
      </c>
      <c r="F2027" s="9">
        <v>25644</v>
      </c>
      <c r="G2027" s="97">
        <v>23094</v>
      </c>
      <c r="H2027" s="98">
        <v>9.0430510060832914E-2</v>
      </c>
      <c r="I2027" s="98">
        <v>8.3123523259867493E-2</v>
      </c>
    </row>
    <row r="2028" spans="1:9" ht="12.75" customHeight="1" x14ac:dyDescent="0.2">
      <c r="A2028" s="6">
        <v>42079</v>
      </c>
      <c r="B2028" s="6">
        <v>41715</v>
      </c>
      <c r="C2028" s="6">
        <v>40259</v>
      </c>
      <c r="D2028" s="6" t="s">
        <v>3</v>
      </c>
      <c r="E2028" s="9">
        <v>22558</v>
      </c>
      <c r="F2028" s="9">
        <v>24227</v>
      </c>
      <c r="G2028" s="97">
        <v>21809</v>
      </c>
      <c r="H2028" s="98">
        <v>-6.8890081314236129E-2</v>
      </c>
      <c r="I2028" s="98">
        <v>-2.3970231914157147E-2</v>
      </c>
    </row>
    <row r="2029" spans="1:9" ht="12.75" customHeight="1" x14ac:dyDescent="0.2">
      <c r="A2029" s="6">
        <v>42080</v>
      </c>
      <c r="B2029" s="6">
        <v>41716</v>
      </c>
      <c r="C2029" s="6">
        <v>40260</v>
      </c>
      <c r="D2029" s="6" t="s">
        <v>4</v>
      </c>
      <c r="E2029" s="9">
        <v>21388</v>
      </c>
      <c r="F2029" s="9">
        <v>23066</v>
      </c>
      <c r="G2029" s="97">
        <v>20450</v>
      </c>
      <c r="H2029" s="98">
        <v>-7.2747767276510888E-2</v>
      </c>
      <c r="I2029" s="98">
        <v>-0.14849908432200021</v>
      </c>
    </row>
    <row r="2030" spans="1:9" ht="12.75" customHeight="1" x14ac:dyDescent="0.2">
      <c r="A2030" s="6">
        <v>42081</v>
      </c>
      <c r="B2030" s="6">
        <v>41717</v>
      </c>
      <c r="C2030" s="6">
        <v>40261</v>
      </c>
      <c r="D2030" s="6" t="s">
        <v>5</v>
      </c>
      <c r="E2030" s="9">
        <v>23986</v>
      </c>
      <c r="F2030" s="9">
        <v>25052</v>
      </c>
      <c r="G2030" s="97">
        <v>19522</v>
      </c>
      <c r="H2030" s="98">
        <v>-4.2551492894778886E-2</v>
      </c>
      <c r="I2030" s="98">
        <v>-8.8816289317732888E-2</v>
      </c>
    </row>
    <row r="2031" spans="1:9" ht="12.75" customHeight="1" x14ac:dyDescent="0.2">
      <c r="A2031" s="6">
        <v>42082</v>
      </c>
      <c r="B2031" s="6">
        <v>41718</v>
      </c>
      <c r="C2031" s="6">
        <v>40262</v>
      </c>
      <c r="D2031" s="6" t="s">
        <v>6</v>
      </c>
      <c r="E2031" s="9">
        <v>28073</v>
      </c>
      <c r="F2031" s="9">
        <v>26566</v>
      </c>
      <c r="G2031" s="97">
        <v>21186</v>
      </c>
      <c r="H2031" s="98">
        <v>5.67266430776181E-2</v>
      </c>
      <c r="I2031" s="98">
        <v>5.5971412450630087E-2</v>
      </c>
    </row>
    <row r="2032" spans="1:9" ht="12.75" customHeight="1" x14ac:dyDescent="0.2">
      <c r="A2032" s="6">
        <v>42083</v>
      </c>
      <c r="B2032" s="6">
        <v>41719</v>
      </c>
      <c r="C2032" s="6">
        <v>40263</v>
      </c>
      <c r="D2032" s="6" t="s">
        <v>7</v>
      </c>
      <c r="E2032" s="9">
        <v>28821</v>
      </c>
      <c r="F2032" s="9">
        <v>28645</v>
      </c>
      <c r="G2032" s="97">
        <v>23058</v>
      </c>
      <c r="H2032" s="98">
        <v>6.1441787397451542E-3</v>
      </c>
      <c r="I2032" s="98">
        <v>2.3363988211483111E-2</v>
      </c>
    </row>
    <row r="2033" spans="1:9" ht="12.75" customHeight="1" x14ac:dyDescent="0.2">
      <c r="A2033" s="6">
        <v>42084</v>
      </c>
      <c r="B2033" s="6">
        <v>41720</v>
      </c>
      <c r="C2033" s="6">
        <v>40264</v>
      </c>
      <c r="D2033" s="6" t="s">
        <v>1</v>
      </c>
      <c r="E2033" s="9">
        <v>30769</v>
      </c>
      <c r="F2033" s="9">
        <v>29026</v>
      </c>
      <c r="G2033" s="97">
        <v>24692</v>
      </c>
      <c r="H2033" s="98">
        <v>6.0049610693860611E-2</v>
      </c>
      <c r="I2033" s="98">
        <v>5.9356171458082363E-2</v>
      </c>
    </row>
    <row r="2034" spans="1:9" ht="12.75" customHeight="1" x14ac:dyDescent="0.2">
      <c r="A2034" s="6">
        <v>42085</v>
      </c>
      <c r="B2034" s="6">
        <v>41721</v>
      </c>
      <c r="C2034" s="6">
        <v>40265</v>
      </c>
      <c r="D2034" s="6" t="s">
        <v>2</v>
      </c>
      <c r="E2034" s="9">
        <v>29467</v>
      </c>
      <c r="F2034" s="9">
        <v>26660</v>
      </c>
      <c r="G2034" s="97">
        <v>22666</v>
      </c>
      <c r="H2034" s="98">
        <v>0.10528882220555147</v>
      </c>
      <c r="I2034" s="98">
        <v>4.2267968307866388E-2</v>
      </c>
    </row>
    <row r="2035" spans="1:9" ht="12.75" customHeight="1" x14ac:dyDescent="0.2">
      <c r="A2035" s="6">
        <v>42086</v>
      </c>
      <c r="B2035" s="6">
        <v>41722</v>
      </c>
      <c r="C2035" s="6">
        <v>40266</v>
      </c>
      <c r="D2035" s="6" t="s">
        <v>3</v>
      </c>
      <c r="E2035" s="9">
        <v>26942</v>
      </c>
      <c r="F2035" s="9">
        <v>25668</v>
      </c>
      <c r="G2035" s="97">
        <v>21999</v>
      </c>
      <c r="H2035" s="98">
        <v>4.9633785257908736E-2</v>
      </c>
      <c r="I2035" s="98">
        <v>1.7847847103442671E-3</v>
      </c>
    </row>
    <row r="2036" spans="1:9" ht="12.75" customHeight="1" x14ac:dyDescent="0.2">
      <c r="A2036" s="6">
        <v>42087</v>
      </c>
      <c r="B2036" s="6">
        <v>41723</v>
      </c>
      <c r="C2036" s="6">
        <v>40267</v>
      </c>
      <c r="D2036" s="6" t="s">
        <v>4</v>
      </c>
      <c r="E2036" s="9">
        <v>24940</v>
      </c>
      <c r="F2036" s="9">
        <v>23766</v>
      </c>
      <c r="G2036" s="97">
        <v>20434</v>
      </c>
      <c r="H2036" s="98">
        <v>4.9398300092569292E-2</v>
      </c>
      <c r="I2036" s="98">
        <v>-2.6921576277799453E-2</v>
      </c>
    </row>
    <row r="2037" spans="1:9" ht="12.75" customHeight="1" x14ac:dyDescent="0.2">
      <c r="A2037" s="6">
        <v>42088</v>
      </c>
      <c r="B2037" s="6">
        <v>41724</v>
      </c>
      <c r="C2037" s="6">
        <v>40268</v>
      </c>
      <c r="D2037" s="6" t="s">
        <v>5</v>
      </c>
      <c r="E2037" s="9">
        <v>25690</v>
      </c>
      <c r="F2037" s="9">
        <v>24898</v>
      </c>
      <c r="G2037" s="97">
        <v>20582</v>
      </c>
      <c r="H2037" s="98">
        <v>3.1809783918387069E-2</v>
      </c>
      <c r="I2037" s="98">
        <v>-3.5194530350003639E-2</v>
      </c>
    </row>
    <row r="2038" spans="1:9" ht="12.75" customHeight="1" x14ac:dyDescent="0.2">
      <c r="A2038" s="6">
        <v>42089</v>
      </c>
      <c r="B2038" s="6">
        <v>41725</v>
      </c>
      <c r="C2038" s="6">
        <v>40269</v>
      </c>
      <c r="D2038" s="6" t="s">
        <v>6</v>
      </c>
      <c r="E2038" s="9">
        <v>29245</v>
      </c>
      <c r="F2038" s="9">
        <v>25932</v>
      </c>
      <c r="G2038" s="97">
        <v>21542</v>
      </c>
      <c r="H2038" s="98">
        <v>0.12775721116766925</v>
      </c>
      <c r="I2038" s="98">
        <v>0.10109417004351062</v>
      </c>
    </row>
    <row r="2039" spans="1:9" ht="12.75" customHeight="1" x14ac:dyDescent="0.2">
      <c r="A2039" s="6">
        <v>42090</v>
      </c>
      <c r="B2039" s="6">
        <v>41726</v>
      </c>
      <c r="C2039" s="6">
        <v>40270</v>
      </c>
      <c r="D2039" s="6" t="s">
        <v>7</v>
      </c>
      <c r="E2039" s="9">
        <v>30254</v>
      </c>
      <c r="F2039" s="9">
        <v>26785</v>
      </c>
      <c r="G2039" s="97">
        <v>22564</v>
      </c>
      <c r="H2039" s="98">
        <v>0.12951278700765356</v>
      </c>
      <c r="I2039" s="98">
        <v>6.9616301488025334E-2</v>
      </c>
    </row>
    <row r="2040" spans="1:9" ht="12.75" customHeight="1" x14ac:dyDescent="0.2">
      <c r="A2040" s="6">
        <v>42091</v>
      </c>
      <c r="B2040" s="6">
        <v>41727</v>
      </c>
      <c r="C2040" s="6">
        <v>40271</v>
      </c>
      <c r="D2040" s="6" t="s">
        <v>1</v>
      </c>
      <c r="E2040" s="9">
        <v>31644</v>
      </c>
      <c r="F2040" s="9">
        <v>27523</v>
      </c>
      <c r="G2040" s="97">
        <v>24005</v>
      </c>
      <c r="H2040" s="98">
        <v>0.14972931729825967</v>
      </c>
      <c r="I2040" s="98">
        <v>8.5259620001371772E-2</v>
      </c>
    </row>
    <row r="2041" spans="1:9" ht="12.75" customHeight="1" x14ac:dyDescent="0.2">
      <c r="A2041" s="6">
        <v>42092</v>
      </c>
      <c r="B2041" s="6">
        <v>41728</v>
      </c>
      <c r="C2041" s="6">
        <v>40272</v>
      </c>
      <c r="D2041" s="6" t="s">
        <v>2</v>
      </c>
      <c r="E2041" s="9">
        <v>30510</v>
      </c>
      <c r="F2041" s="9">
        <v>26238</v>
      </c>
      <c r="G2041" s="97">
        <v>21028</v>
      </c>
      <c r="H2041" s="98">
        <v>0.1628172879030414</v>
      </c>
      <c r="I2041" s="98">
        <v>0.12181490605581491</v>
      </c>
    </row>
    <row r="2042" spans="1:9" ht="12.75" customHeight="1" x14ac:dyDescent="0.2">
      <c r="A2042" s="6">
        <v>42093</v>
      </c>
      <c r="B2042" s="6">
        <v>41729</v>
      </c>
      <c r="C2042" s="6">
        <v>40273</v>
      </c>
      <c r="D2042" s="6" t="s">
        <v>3</v>
      </c>
      <c r="E2042" s="9">
        <v>26698</v>
      </c>
      <c r="F2042" s="9">
        <v>23229</v>
      </c>
      <c r="G2042" s="97">
        <v>19361</v>
      </c>
      <c r="H2042" s="98">
        <v>0.1493391880838606</v>
      </c>
      <c r="I2042" s="98">
        <v>-1.8708420627044475E-2</v>
      </c>
    </row>
    <row r="2043" spans="1:9" ht="12.75" customHeight="1" x14ac:dyDescent="0.2">
      <c r="A2043" s="6">
        <v>42094</v>
      </c>
      <c r="B2043" s="6">
        <v>41730</v>
      </c>
      <c r="C2043" s="6">
        <v>40274</v>
      </c>
      <c r="D2043" s="6" t="s">
        <v>4</v>
      </c>
      <c r="E2043" s="9">
        <v>25141</v>
      </c>
      <c r="F2043" s="9">
        <v>22996</v>
      </c>
      <c r="G2043" s="97">
        <v>17537</v>
      </c>
      <c r="H2043" s="98">
        <v>9.3277091668116263E-2</v>
      </c>
      <c r="I2043" s="98">
        <v>6.3494077834179263E-2</v>
      </c>
    </row>
    <row r="2044" spans="1:9" ht="12.75" customHeight="1" x14ac:dyDescent="0.2">
      <c r="A2044" s="6">
        <v>42095</v>
      </c>
      <c r="B2044" s="6">
        <v>41731</v>
      </c>
      <c r="C2044" s="6">
        <v>40275</v>
      </c>
      <c r="D2044" s="6" t="s">
        <v>5</v>
      </c>
      <c r="E2044" s="9">
        <v>27361.200000000001</v>
      </c>
      <c r="F2044" s="9">
        <v>22262</v>
      </c>
      <c r="G2044" s="97">
        <v>17818</v>
      </c>
      <c r="H2044" s="98">
        <v>0.22905399335190024</v>
      </c>
      <c r="I2044" s="98">
        <v>0.18206247029852674</v>
      </c>
    </row>
    <row r="2045" spans="1:9" ht="12.75" customHeight="1" x14ac:dyDescent="0.2">
      <c r="A2045" s="6">
        <v>42096</v>
      </c>
      <c r="B2045" s="6">
        <v>41732</v>
      </c>
      <c r="C2045" s="6">
        <v>40276</v>
      </c>
      <c r="D2045" s="6" t="s">
        <v>6</v>
      </c>
      <c r="E2045" s="9">
        <v>29323</v>
      </c>
      <c r="F2045" s="9">
        <v>23448</v>
      </c>
      <c r="G2045" s="97">
        <v>19461</v>
      </c>
      <c r="H2045" s="98">
        <v>0.25055441828727387</v>
      </c>
      <c r="I2045" s="98">
        <v>0.25817386080837545</v>
      </c>
    </row>
    <row r="2046" spans="1:9" ht="12.75" customHeight="1" x14ac:dyDescent="0.2">
      <c r="A2046" s="6">
        <v>42097</v>
      </c>
      <c r="B2046" s="6">
        <v>41733</v>
      </c>
      <c r="C2046" s="6">
        <v>40277</v>
      </c>
      <c r="D2046" s="6" t="s">
        <v>7</v>
      </c>
      <c r="E2046" s="9">
        <v>28598</v>
      </c>
      <c r="F2046" s="9">
        <v>23757</v>
      </c>
      <c r="G2046" s="97">
        <v>21125</v>
      </c>
      <c r="H2046" s="98">
        <v>0.20377151997306053</v>
      </c>
      <c r="I2046" s="98">
        <v>0.18907187352960575</v>
      </c>
    </row>
    <row r="2047" spans="1:9" ht="12.75" customHeight="1" x14ac:dyDescent="0.2">
      <c r="A2047" s="6">
        <v>42098</v>
      </c>
      <c r="B2047" s="6">
        <v>41734</v>
      </c>
      <c r="C2047" s="6">
        <v>40278</v>
      </c>
      <c r="D2047" s="6" t="s">
        <v>1</v>
      </c>
      <c r="E2047" s="9">
        <v>29167</v>
      </c>
      <c r="F2047" s="9">
        <v>25114</v>
      </c>
      <c r="G2047" s="97">
        <v>23265</v>
      </c>
      <c r="H2047" s="98">
        <v>0.16138408855618369</v>
      </c>
      <c r="I2047" s="98">
        <v>0.12117374570351402</v>
      </c>
    </row>
    <row r="2048" spans="1:9" ht="12.75" customHeight="1" x14ac:dyDescent="0.2">
      <c r="A2048" s="6">
        <v>42099</v>
      </c>
      <c r="B2048" s="6">
        <v>41735</v>
      </c>
      <c r="C2048" s="6">
        <v>40279</v>
      </c>
      <c r="D2048" s="6" t="s">
        <v>2</v>
      </c>
      <c r="E2048" s="9">
        <v>27791.200000000001</v>
      </c>
      <c r="F2048" s="9">
        <v>24652</v>
      </c>
      <c r="G2048" s="97">
        <v>21215</v>
      </c>
      <c r="H2048" s="98">
        <v>0.12734058088593225</v>
      </c>
      <c r="I2048" s="98">
        <v>0.16570395883691913</v>
      </c>
    </row>
    <row r="2049" spans="1:9" ht="12.75" customHeight="1" x14ac:dyDescent="0.2">
      <c r="A2049" s="6">
        <v>42100</v>
      </c>
      <c r="B2049" s="6">
        <v>41736</v>
      </c>
      <c r="C2049" s="6">
        <v>40280</v>
      </c>
      <c r="D2049" s="6" t="s">
        <v>3</v>
      </c>
      <c r="E2049" s="9">
        <v>26163</v>
      </c>
      <c r="F2049" s="9">
        <v>22480</v>
      </c>
      <c r="G2049" s="97">
        <v>18938</v>
      </c>
      <c r="H2049" s="98">
        <v>0.16383451957295381</v>
      </c>
      <c r="I2049" s="98">
        <v>0.17180991624490538</v>
      </c>
    </row>
    <row r="2050" spans="1:9" ht="12.75" customHeight="1" x14ac:dyDescent="0.2">
      <c r="A2050" s="6">
        <v>42101</v>
      </c>
      <c r="B2050" s="6">
        <v>41737</v>
      </c>
      <c r="C2050" s="6">
        <v>40281</v>
      </c>
      <c r="D2050" s="6" t="s">
        <v>4</v>
      </c>
      <c r="E2050" s="9">
        <v>22825</v>
      </c>
      <c r="F2050" s="9">
        <v>20353</v>
      </c>
      <c r="G2050" s="97">
        <v>18968</v>
      </c>
      <c r="H2050" s="98">
        <v>0.12145629636908573</v>
      </c>
      <c r="I2050" s="98">
        <v>4.5244310115858388E-2</v>
      </c>
    </row>
    <row r="2051" spans="1:9" ht="12.75" customHeight="1" x14ac:dyDescent="0.2">
      <c r="A2051" s="6">
        <v>42102</v>
      </c>
      <c r="B2051" s="6">
        <v>41738</v>
      </c>
      <c r="C2051" s="6">
        <v>40282</v>
      </c>
      <c r="D2051" s="6" t="s">
        <v>5</v>
      </c>
      <c r="E2051" s="9">
        <v>22449</v>
      </c>
      <c r="F2051" s="9">
        <v>22260</v>
      </c>
      <c r="G2051" s="97">
        <v>19317</v>
      </c>
      <c r="H2051" s="98">
        <v>8.4905660377359027E-3</v>
      </c>
      <c r="I2051" s="98">
        <v>-8.1297220872177389E-3</v>
      </c>
    </row>
    <row r="2052" spans="1:9" ht="12.75" customHeight="1" x14ac:dyDescent="0.2">
      <c r="A2052" s="6">
        <v>42103</v>
      </c>
      <c r="B2052" s="6">
        <v>41739</v>
      </c>
      <c r="C2052" s="6">
        <v>40283</v>
      </c>
      <c r="D2052" s="6" t="s">
        <v>6</v>
      </c>
      <c r="E2052" s="9">
        <v>22303</v>
      </c>
      <c r="F2052" s="9">
        <v>23991</v>
      </c>
      <c r="G2052" s="97">
        <v>21204</v>
      </c>
      <c r="H2052" s="98">
        <v>-7.0359718227668733E-2</v>
      </c>
      <c r="I2052" s="98">
        <v>-5.3232584794328686E-2</v>
      </c>
    </row>
    <row r="2053" spans="1:9" ht="12.75" customHeight="1" x14ac:dyDescent="0.2">
      <c r="A2053" s="6">
        <v>42104</v>
      </c>
      <c r="B2053" s="6">
        <v>41740</v>
      </c>
      <c r="C2053" s="6">
        <v>40284</v>
      </c>
      <c r="D2053" s="6" t="s">
        <v>7</v>
      </c>
      <c r="E2053" s="9">
        <v>23327</v>
      </c>
      <c r="F2053" s="9">
        <v>25124</v>
      </c>
      <c r="G2053" s="97">
        <v>21129</v>
      </c>
      <c r="H2053" s="98">
        <v>-7.1525234835217333E-2</v>
      </c>
      <c r="I2053" s="98">
        <v>-1.4490916772285645E-2</v>
      </c>
    </row>
    <row r="2054" spans="1:9" ht="12.75" customHeight="1" x14ac:dyDescent="0.2">
      <c r="A2054" s="6">
        <v>42105</v>
      </c>
      <c r="B2054" s="6">
        <v>41741</v>
      </c>
      <c r="C2054" s="6">
        <v>40285</v>
      </c>
      <c r="D2054" s="6" t="s">
        <v>1</v>
      </c>
      <c r="E2054" s="9">
        <v>25868</v>
      </c>
      <c r="F2054" s="9">
        <v>26963</v>
      </c>
      <c r="G2054" s="97">
        <v>23406</v>
      </c>
      <c r="H2054" s="98">
        <v>-4.0611207951637418E-2</v>
      </c>
      <c r="I2054" s="98">
        <v>9.404144066804454E-3</v>
      </c>
    </row>
    <row r="2055" spans="1:9" ht="12.75" customHeight="1" x14ac:dyDescent="0.2">
      <c r="A2055" s="6">
        <v>42106</v>
      </c>
      <c r="B2055" s="6">
        <v>41742</v>
      </c>
      <c r="C2055" s="6">
        <v>40286</v>
      </c>
      <c r="D2055" s="6" t="s">
        <v>2</v>
      </c>
      <c r="E2055" s="9">
        <v>25143</v>
      </c>
      <c r="F2055" s="9">
        <v>26586</v>
      </c>
      <c r="G2055" s="97">
        <v>21687</v>
      </c>
      <c r="H2055" s="98">
        <v>-5.4276686978108724E-2</v>
      </c>
      <c r="I2055" s="98">
        <v>3.1888697365181073E-2</v>
      </c>
    </row>
    <row r="2056" spans="1:9" ht="12.75" customHeight="1" x14ac:dyDescent="0.2">
      <c r="A2056" s="6">
        <v>42107</v>
      </c>
      <c r="B2056" s="6">
        <v>41743</v>
      </c>
      <c r="C2056" s="6">
        <v>40287</v>
      </c>
      <c r="D2056" s="6" t="s">
        <v>3</v>
      </c>
      <c r="E2056" s="9">
        <v>22730</v>
      </c>
      <c r="F2056" s="9">
        <v>23466</v>
      </c>
      <c r="G2056" s="97">
        <v>20572</v>
      </c>
      <c r="H2056" s="98">
        <v>-3.1364527401346654E-2</v>
      </c>
      <c r="I2056" s="98">
        <v>3.930921779073282E-3</v>
      </c>
    </row>
    <row r="2057" spans="1:9" ht="12.75" customHeight="1" x14ac:dyDescent="0.2">
      <c r="A2057" s="6">
        <v>42108</v>
      </c>
      <c r="B2057" s="6">
        <v>41744</v>
      </c>
      <c r="C2057" s="6">
        <v>40288</v>
      </c>
      <c r="D2057" s="6" t="s">
        <v>4</v>
      </c>
      <c r="E2057" s="9">
        <v>19624</v>
      </c>
      <c r="F2057" s="9">
        <v>20755</v>
      </c>
      <c r="G2057" s="97">
        <v>19354</v>
      </c>
      <c r="H2057" s="98">
        <v>-5.4492893278727972E-2</v>
      </c>
      <c r="I2057" s="98">
        <v>-8.0756979576541155E-2</v>
      </c>
    </row>
    <row r="2058" spans="1:9" ht="12.75" customHeight="1" x14ac:dyDescent="0.2">
      <c r="A2058" s="6">
        <v>42109</v>
      </c>
      <c r="B2058" s="6">
        <v>41745</v>
      </c>
      <c r="C2058" s="6">
        <v>40289</v>
      </c>
      <c r="D2058" s="6" t="s">
        <v>5</v>
      </c>
      <c r="E2058" s="9">
        <v>22054</v>
      </c>
      <c r="F2058" s="9">
        <v>21827</v>
      </c>
      <c r="G2058" s="97">
        <v>18466</v>
      </c>
      <c r="H2058" s="98">
        <v>1.0399963348146857E-2</v>
      </c>
      <c r="I2058" s="98">
        <v>-3.2540902106119596E-3</v>
      </c>
    </row>
    <row r="2059" spans="1:9" ht="12.75" customHeight="1" x14ac:dyDescent="0.2">
      <c r="A2059" s="6">
        <v>42110</v>
      </c>
      <c r="B2059" s="6">
        <v>41746</v>
      </c>
      <c r="C2059" s="6">
        <v>40290</v>
      </c>
      <c r="D2059" s="6" t="s">
        <v>6</v>
      </c>
      <c r="E2059" s="9">
        <v>23550</v>
      </c>
      <c r="F2059" s="9">
        <v>23589</v>
      </c>
      <c r="G2059" s="97">
        <v>19872</v>
      </c>
      <c r="H2059" s="98">
        <v>-1.6533129848658179E-3</v>
      </c>
      <c r="I2059" s="98">
        <v>-1.2142125898204958E-2</v>
      </c>
    </row>
    <row r="2060" spans="1:9" ht="12.75" customHeight="1" x14ac:dyDescent="0.2">
      <c r="A2060" s="6">
        <v>42111</v>
      </c>
      <c r="B2060" s="6">
        <v>41747</v>
      </c>
      <c r="C2060" s="6">
        <v>40291</v>
      </c>
      <c r="D2060" s="6" t="s">
        <v>7</v>
      </c>
      <c r="E2060" s="9">
        <v>23851</v>
      </c>
      <c r="F2060" s="9">
        <v>23836</v>
      </c>
      <c r="G2060" s="97">
        <v>19451</v>
      </c>
      <c r="H2060" s="98">
        <v>6.2930021815743586E-4</v>
      </c>
      <c r="I2060" s="98">
        <v>9.6989970867731312E-3</v>
      </c>
    </row>
    <row r="2061" spans="1:9" ht="12.75" customHeight="1" x14ac:dyDescent="0.2">
      <c r="A2061" s="6">
        <v>42112</v>
      </c>
      <c r="B2061" s="6">
        <v>41748</v>
      </c>
      <c r="C2061" s="6">
        <v>40292</v>
      </c>
      <c r="D2061" s="6" t="s">
        <v>1</v>
      </c>
      <c r="E2061" s="9">
        <v>25077</v>
      </c>
      <c r="F2061" s="9">
        <v>23210</v>
      </c>
      <c r="G2061" s="97">
        <v>19659</v>
      </c>
      <c r="H2061" s="98">
        <v>8.0439465747522698E-2</v>
      </c>
      <c r="I2061" s="98">
        <v>-1.4036329322953511E-2</v>
      </c>
    </row>
    <row r="2062" spans="1:9" ht="12.75" customHeight="1" x14ac:dyDescent="0.2">
      <c r="A2062" s="6">
        <v>42113</v>
      </c>
      <c r="B2062" s="6">
        <v>41749</v>
      </c>
      <c r="C2062" s="6">
        <v>40293</v>
      </c>
      <c r="D2062" s="6" t="s">
        <v>2</v>
      </c>
      <c r="E2062" s="9">
        <v>26484</v>
      </c>
      <c r="F2062" s="9">
        <v>22143</v>
      </c>
      <c r="G2062" s="97">
        <v>17377</v>
      </c>
      <c r="H2062" s="98">
        <v>0.1960438964909903</v>
      </c>
      <c r="I2062" s="98">
        <v>0.11723265133937977</v>
      </c>
    </row>
    <row r="2063" spans="1:9" ht="12.75" customHeight="1" x14ac:dyDescent="0.2">
      <c r="A2063" s="6">
        <v>42114</v>
      </c>
      <c r="B2063" s="6">
        <v>41750</v>
      </c>
      <c r="C2063" s="6">
        <v>40294</v>
      </c>
      <c r="D2063" s="6" t="s">
        <v>3</v>
      </c>
      <c r="E2063" s="9">
        <v>22094</v>
      </c>
      <c r="F2063" s="9">
        <v>21902</v>
      </c>
      <c r="G2063" s="97">
        <v>18998</v>
      </c>
      <c r="H2063" s="98">
        <v>8.7663227102547925E-3</v>
      </c>
      <c r="I2063" s="98">
        <v>1.9591125945543908E-3</v>
      </c>
    </row>
    <row r="2064" spans="1:9" ht="12.75" customHeight="1" x14ac:dyDescent="0.2">
      <c r="A2064" s="6">
        <v>42115</v>
      </c>
      <c r="B2064" s="6">
        <v>41751</v>
      </c>
      <c r="C2064" s="6">
        <v>40295</v>
      </c>
      <c r="D2064" s="6" t="s">
        <v>4</v>
      </c>
      <c r="E2064" s="9">
        <v>20039</v>
      </c>
      <c r="F2064" s="9">
        <v>20801</v>
      </c>
      <c r="G2064" s="97">
        <v>18129</v>
      </c>
      <c r="H2064" s="98">
        <v>-3.6632854189702413E-2</v>
      </c>
      <c r="I2064" s="98">
        <v>-8.0568937829777476E-2</v>
      </c>
    </row>
    <row r="2065" spans="1:9" ht="12.75" customHeight="1" x14ac:dyDescent="0.2">
      <c r="A2065" s="6">
        <v>42116</v>
      </c>
      <c r="B2065" s="6">
        <v>41752</v>
      </c>
      <c r="C2065" s="6">
        <v>40296</v>
      </c>
      <c r="D2065" s="6" t="s">
        <v>5</v>
      </c>
      <c r="E2065" s="9">
        <v>21297</v>
      </c>
      <c r="F2065" s="9">
        <v>21771</v>
      </c>
      <c r="G2065" s="97">
        <v>17940</v>
      </c>
      <c r="H2065" s="98">
        <v>-2.1772082127600956E-2</v>
      </c>
      <c r="I2065" s="98">
        <v>-3.8423333935344028E-2</v>
      </c>
    </row>
    <row r="2066" spans="1:9" ht="12.75" customHeight="1" x14ac:dyDescent="0.2">
      <c r="A2066" s="6">
        <v>42117</v>
      </c>
      <c r="B2066" s="6">
        <v>41753</v>
      </c>
      <c r="C2066" s="6">
        <v>40297</v>
      </c>
      <c r="D2066" s="6" t="s">
        <v>6</v>
      </c>
      <c r="E2066" s="9">
        <v>23541</v>
      </c>
      <c r="F2066" s="9">
        <v>23223</v>
      </c>
      <c r="G2066" s="97">
        <v>19485</v>
      </c>
      <c r="H2066" s="98">
        <v>1.3693321276320836E-2</v>
      </c>
      <c r="I2066" s="98">
        <v>1.891447368421062E-2</v>
      </c>
    </row>
    <row r="2067" spans="1:9" ht="12.75" customHeight="1" x14ac:dyDescent="0.2">
      <c r="A2067" s="6">
        <v>42118</v>
      </c>
      <c r="B2067" s="6">
        <v>41754</v>
      </c>
      <c r="C2067" s="6">
        <v>40298</v>
      </c>
      <c r="D2067" s="6" t="s">
        <v>7</v>
      </c>
      <c r="E2067" s="9">
        <v>22786</v>
      </c>
      <c r="F2067" s="9">
        <v>23282</v>
      </c>
      <c r="G2067" s="97">
        <v>20102</v>
      </c>
      <c r="H2067" s="98">
        <v>-2.1304011682845125E-2</v>
      </c>
      <c r="I2067" s="98">
        <v>-1.9914835046668689E-2</v>
      </c>
    </row>
    <row r="2068" spans="1:9" ht="12.75" customHeight="1" x14ac:dyDescent="0.2">
      <c r="A2068" s="6">
        <v>42119</v>
      </c>
      <c r="B2068" s="6">
        <v>41755</v>
      </c>
      <c r="C2068" s="6">
        <v>40299</v>
      </c>
      <c r="D2068" s="6" t="s">
        <v>1</v>
      </c>
      <c r="E2068" s="9">
        <v>24653</v>
      </c>
      <c r="F2068" s="9">
        <v>24741</v>
      </c>
      <c r="G2068" s="97">
        <v>21293</v>
      </c>
      <c r="H2068" s="98">
        <v>-3.5568489551756066E-3</v>
      </c>
      <c r="I2068" s="98">
        <v>4.727554305742343E-3</v>
      </c>
    </row>
    <row r="2069" spans="1:9" ht="12.75" customHeight="1" x14ac:dyDescent="0.2">
      <c r="A2069" s="6">
        <v>42120</v>
      </c>
      <c r="B2069" s="6">
        <v>41756</v>
      </c>
      <c r="C2069" s="6">
        <v>40300</v>
      </c>
      <c r="D2069" s="6" t="s">
        <v>2</v>
      </c>
      <c r="E2069" s="9">
        <v>22344</v>
      </c>
      <c r="F2069" s="9">
        <v>22990</v>
      </c>
      <c r="G2069" s="97">
        <v>20382</v>
      </c>
      <c r="H2069" s="98">
        <v>-2.8099173553719048E-2</v>
      </c>
      <c r="I2069" s="98">
        <v>-4.2222126966436679E-2</v>
      </c>
    </row>
    <row r="2070" spans="1:9" ht="12.75" customHeight="1" x14ac:dyDescent="0.2">
      <c r="A2070" s="6">
        <v>42121</v>
      </c>
      <c r="B2070" s="6">
        <v>41757</v>
      </c>
      <c r="C2070" s="6">
        <v>40301</v>
      </c>
      <c r="D2070" s="6" t="s">
        <v>3</v>
      </c>
      <c r="E2070" s="9">
        <v>20317</v>
      </c>
      <c r="F2070" s="9">
        <v>21509</v>
      </c>
      <c r="G2070" s="97">
        <v>19832</v>
      </c>
      <c r="H2070" s="98">
        <v>-5.5418661955460524E-2</v>
      </c>
      <c r="I2070" s="98">
        <v>-4.332061967321188E-2</v>
      </c>
    </row>
    <row r="2071" spans="1:9" ht="12.75" customHeight="1" x14ac:dyDescent="0.2">
      <c r="A2071" s="6">
        <v>42122</v>
      </c>
      <c r="B2071" s="6">
        <v>41758</v>
      </c>
      <c r="C2071" s="6">
        <v>40302</v>
      </c>
      <c r="D2071" s="6" t="s">
        <v>4</v>
      </c>
      <c r="E2071" s="9">
        <v>20156</v>
      </c>
      <c r="F2071" s="9">
        <v>20071</v>
      </c>
      <c r="G2071" s="97">
        <v>18538</v>
      </c>
      <c r="H2071" s="98">
        <v>4.2349658711573479E-3</v>
      </c>
      <c r="I2071" s="98">
        <v>-8.5978596045710121E-2</v>
      </c>
    </row>
    <row r="2072" spans="1:9" ht="12.75" customHeight="1" x14ac:dyDescent="0.2">
      <c r="A2072" s="6">
        <v>42123</v>
      </c>
      <c r="B2072" s="6">
        <v>41759</v>
      </c>
      <c r="C2072" s="6">
        <v>40303</v>
      </c>
      <c r="D2072" s="6" t="s">
        <v>5</v>
      </c>
      <c r="E2072" s="9">
        <v>21551</v>
      </c>
      <c r="F2072" s="9">
        <v>20790</v>
      </c>
      <c r="G2072" s="97">
        <v>17706</v>
      </c>
      <c r="H2072" s="98">
        <v>3.6604136604136528E-2</v>
      </c>
      <c r="I2072" s="98">
        <v>-2.3828553933098573E-2</v>
      </c>
    </row>
    <row r="2073" spans="1:9" ht="12.75" customHeight="1" x14ac:dyDescent="0.2">
      <c r="A2073" s="6">
        <v>42124</v>
      </c>
      <c r="B2073" s="6">
        <v>41760</v>
      </c>
      <c r="C2073" s="6">
        <v>40304</v>
      </c>
      <c r="D2073" s="6" t="s">
        <v>6</v>
      </c>
      <c r="E2073" s="9">
        <v>24146</v>
      </c>
      <c r="F2073" s="9">
        <v>24215</v>
      </c>
      <c r="G2073" s="97">
        <v>18752</v>
      </c>
      <c r="H2073" s="98">
        <v>-2.8494734668593757E-3</v>
      </c>
      <c r="I2073" s="98">
        <v>-3.4804558564734966E-3</v>
      </c>
    </row>
    <row r="2074" spans="1:9" ht="12.75" customHeight="1" x14ac:dyDescent="0.2">
      <c r="A2074" s="6">
        <v>42125</v>
      </c>
      <c r="B2074" s="6">
        <v>41761</v>
      </c>
      <c r="C2074" s="6">
        <v>40305</v>
      </c>
      <c r="D2074" s="6" t="s">
        <v>7</v>
      </c>
      <c r="E2074" s="9">
        <v>25647</v>
      </c>
      <c r="F2074" s="9">
        <v>23878</v>
      </c>
      <c r="G2074" s="97">
        <v>19116</v>
      </c>
      <c r="H2074" s="98">
        <v>7.4084931736326354E-2</v>
      </c>
      <c r="I2074" s="98">
        <v>4.5962479608482765E-2</v>
      </c>
    </row>
    <row r="2075" spans="1:9" ht="12.75" customHeight="1" x14ac:dyDescent="0.2">
      <c r="A2075" s="6">
        <v>42126</v>
      </c>
      <c r="B2075" s="6">
        <v>41762</v>
      </c>
      <c r="C2075" s="6">
        <v>40306</v>
      </c>
      <c r="D2075" s="6" t="s">
        <v>1</v>
      </c>
      <c r="E2075" s="9">
        <v>25078</v>
      </c>
      <c r="F2075" s="9">
        <v>25250</v>
      </c>
      <c r="G2075" s="97">
        <v>20257</v>
      </c>
      <c r="H2075" s="98">
        <v>-6.8118811881188179E-3</v>
      </c>
      <c r="I2075" s="98">
        <v>3.9718076285240489E-2</v>
      </c>
    </row>
    <row r="2076" spans="1:9" ht="12.75" customHeight="1" x14ac:dyDescent="0.2">
      <c r="A2076" s="6">
        <v>42127</v>
      </c>
      <c r="B2076" s="6">
        <v>41763</v>
      </c>
      <c r="C2076" s="6">
        <v>40307</v>
      </c>
      <c r="D2076" s="6" t="s">
        <v>2</v>
      </c>
      <c r="E2076" s="9">
        <v>25783</v>
      </c>
      <c r="F2076" s="9">
        <v>23108</v>
      </c>
      <c r="G2076" s="97">
        <v>18469</v>
      </c>
      <c r="H2076" s="98">
        <v>0.11576077548900821</v>
      </c>
      <c r="I2076" s="98">
        <v>0.11100099108027761</v>
      </c>
    </row>
    <row r="2077" spans="1:9" ht="12.75" customHeight="1" x14ac:dyDescent="0.2">
      <c r="A2077" s="6">
        <v>42128</v>
      </c>
      <c r="B2077" s="6">
        <v>41764</v>
      </c>
      <c r="C2077" s="6">
        <v>40308</v>
      </c>
      <c r="D2077" s="6" t="s">
        <v>3</v>
      </c>
      <c r="E2077" s="9">
        <v>23131</v>
      </c>
      <c r="F2077" s="9">
        <v>21275</v>
      </c>
      <c r="G2077" s="97">
        <v>19398</v>
      </c>
      <c r="H2077" s="98">
        <v>8.7238542890716753E-2</v>
      </c>
      <c r="I2077" s="98">
        <v>8.2101422155688608E-2</v>
      </c>
    </row>
    <row r="2078" spans="1:9" ht="12.75" customHeight="1" x14ac:dyDescent="0.2">
      <c r="A2078" s="6">
        <v>42129</v>
      </c>
      <c r="B2078" s="6">
        <v>41765</v>
      </c>
      <c r="C2078" s="6">
        <v>40309</v>
      </c>
      <c r="D2078" s="6" t="s">
        <v>4</v>
      </c>
      <c r="E2078" s="9">
        <v>22604</v>
      </c>
      <c r="F2078" s="9">
        <v>19611</v>
      </c>
      <c r="G2078" s="97">
        <v>19055</v>
      </c>
      <c r="H2078" s="98">
        <v>0.15261842843302231</v>
      </c>
      <c r="I2078" s="98">
        <v>6.0324608312224415E-2</v>
      </c>
    </row>
    <row r="2079" spans="1:9" ht="12.75" customHeight="1" x14ac:dyDescent="0.2">
      <c r="A2079" s="6">
        <v>42130</v>
      </c>
      <c r="B2079" s="6">
        <v>41766</v>
      </c>
      <c r="C2079" s="6">
        <v>40310</v>
      </c>
      <c r="D2079" s="6" t="s">
        <v>5</v>
      </c>
      <c r="E2079" s="9">
        <v>21197</v>
      </c>
      <c r="F2079" s="9">
        <v>19673</v>
      </c>
      <c r="G2079" s="97">
        <v>18931</v>
      </c>
      <c r="H2079" s="98">
        <v>7.7466578559447052E-2</v>
      </c>
      <c r="I2079" s="98">
        <v>-2.8240040342914829E-2</v>
      </c>
    </row>
    <row r="2080" spans="1:9" ht="12.75" customHeight="1" x14ac:dyDescent="0.2">
      <c r="A2080" s="6">
        <v>42131</v>
      </c>
      <c r="B2080" s="6">
        <v>41767</v>
      </c>
      <c r="C2080" s="6">
        <v>40311</v>
      </c>
      <c r="D2080" s="6" t="s">
        <v>6</v>
      </c>
      <c r="E2080" s="9">
        <v>23428</v>
      </c>
      <c r="F2080" s="9">
        <v>20950</v>
      </c>
      <c r="G2080" s="97">
        <v>21495</v>
      </c>
      <c r="H2080" s="98">
        <v>0.11828162291169453</v>
      </c>
      <c r="I2080" s="98">
        <v>4.7108250648073557E-2</v>
      </c>
    </row>
    <row r="2081" spans="1:9" ht="12.75" customHeight="1" x14ac:dyDescent="0.2">
      <c r="A2081" s="6">
        <v>42132</v>
      </c>
      <c r="B2081" s="6">
        <v>41768</v>
      </c>
      <c r="C2081" s="6">
        <v>40312</v>
      </c>
      <c r="D2081" s="6" t="s">
        <v>7</v>
      </c>
      <c r="E2081" s="9">
        <v>23273</v>
      </c>
      <c r="F2081" s="9">
        <v>21902</v>
      </c>
      <c r="G2081" s="97">
        <v>21660</v>
      </c>
      <c r="H2081" s="98">
        <v>6.259702310291293E-2</v>
      </c>
      <c r="I2081" s="98">
        <v>6.9225111409163542E-3</v>
      </c>
    </row>
    <row r="2082" spans="1:9" ht="12.75" customHeight="1" x14ac:dyDescent="0.2">
      <c r="A2082" s="6">
        <v>42133</v>
      </c>
      <c r="B2082" s="6">
        <v>41769</v>
      </c>
      <c r="C2082" s="6">
        <v>40313</v>
      </c>
      <c r="D2082" s="6" t="s">
        <v>1</v>
      </c>
      <c r="E2082" s="9">
        <v>25226</v>
      </c>
      <c r="F2082" s="9">
        <v>24346</v>
      </c>
      <c r="G2082" s="97">
        <v>23239</v>
      </c>
      <c r="H2082" s="98">
        <v>3.6145568060461652E-2</v>
      </c>
      <c r="I2082" s="98">
        <v>2.3491702844159468E-2</v>
      </c>
    </row>
    <row r="2083" spans="1:9" ht="12.75" customHeight="1" x14ac:dyDescent="0.2">
      <c r="A2083" s="6">
        <v>42134</v>
      </c>
      <c r="B2083" s="6">
        <v>41770</v>
      </c>
      <c r="C2083" s="6">
        <v>40314</v>
      </c>
      <c r="D2083" s="6" t="s">
        <v>2</v>
      </c>
      <c r="E2083" s="9">
        <v>25412</v>
      </c>
      <c r="F2083" s="9">
        <v>23318</v>
      </c>
      <c r="G2083" s="97">
        <v>21684</v>
      </c>
      <c r="H2083" s="98">
        <v>8.9801869800154366E-2</v>
      </c>
      <c r="I2083" s="98">
        <v>5.9274697790746123E-2</v>
      </c>
    </row>
    <row r="2084" spans="1:9" ht="12.75" customHeight="1" x14ac:dyDescent="0.2">
      <c r="A2084" s="6">
        <v>42135</v>
      </c>
      <c r="B2084" s="6">
        <v>41771</v>
      </c>
      <c r="C2084" s="6">
        <v>40315</v>
      </c>
      <c r="D2084" s="6" t="s">
        <v>3</v>
      </c>
      <c r="E2084" s="9">
        <v>23743</v>
      </c>
      <c r="F2084" s="9">
        <v>22707</v>
      </c>
      <c r="G2084" s="97">
        <v>20248</v>
      </c>
      <c r="H2084" s="98">
        <v>4.5624697229929012E-2</v>
      </c>
      <c r="I2084" s="98">
        <v>2.2876098569705405E-2</v>
      </c>
    </row>
    <row r="2085" spans="1:9" ht="12.75" customHeight="1" x14ac:dyDescent="0.2">
      <c r="A2085" s="6">
        <v>42136</v>
      </c>
      <c r="B2085" s="6">
        <v>41772</v>
      </c>
      <c r="C2085" s="6">
        <v>40316</v>
      </c>
      <c r="D2085" s="6" t="s">
        <v>4</v>
      </c>
      <c r="E2085" s="9">
        <v>23435</v>
      </c>
      <c r="F2085" s="9">
        <v>21659</v>
      </c>
      <c r="G2085" s="97">
        <v>19412</v>
      </c>
      <c r="H2085" s="98">
        <v>8.1998245533034808E-2</v>
      </c>
      <c r="I2085" s="98">
        <v>3.6855145562339597E-2</v>
      </c>
    </row>
    <row r="2086" spans="1:9" ht="12.75" customHeight="1" x14ac:dyDescent="0.2">
      <c r="A2086" s="6">
        <v>42137</v>
      </c>
      <c r="B2086" s="6">
        <v>41773</v>
      </c>
      <c r="C2086" s="6">
        <v>40317</v>
      </c>
      <c r="D2086" s="6" t="s">
        <v>5</v>
      </c>
      <c r="E2086" s="9">
        <v>23699</v>
      </c>
      <c r="F2086" s="9">
        <v>22822</v>
      </c>
      <c r="G2086" s="97">
        <v>19940</v>
      </c>
      <c r="H2086" s="98">
        <v>3.8427832792919059E-2</v>
      </c>
      <c r="I2086" s="98">
        <v>7.9533855052738023E-3</v>
      </c>
    </row>
    <row r="2087" spans="1:9" ht="12.75" customHeight="1" x14ac:dyDescent="0.2">
      <c r="A2087" s="6">
        <v>42138</v>
      </c>
      <c r="B2087" s="6">
        <v>41774</v>
      </c>
      <c r="C2087" s="6">
        <v>40318</v>
      </c>
      <c r="D2087" s="6" t="s">
        <v>6</v>
      </c>
      <c r="E2087" s="9">
        <v>26291</v>
      </c>
      <c r="F2087" s="9">
        <v>23958</v>
      </c>
      <c r="G2087" s="97">
        <v>21510</v>
      </c>
      <c r="H2087" s="98">
        <v>9.7378746139076711E-2</v>
      </c>
      <c r="I2087" s="98">
        <v>0.10726920485175206</v>
      </c>
    </row>
    <row r="2088" spans="1:9" ht="12.75" customHeight="1" x14ac:dyDescent="0.2">
      <c r="A2088" s="6">
        <v>42139</v>
      </c>
      <c r="B2088" s="6">
        <v>41775</v>
      </c>
      <c r="C2088" s="6">
        <v>40319</v>
      </c>
      <c r="D2088" s="6" t="s">
        <v>7</v>
      </c>
      <c r="E2088" s="9">
        <v>26214</v>
      </c>
      <c r="F2088" s="9">
        <v>24251</v>
      </c>
      <c r="G2088" s="97">
        <v>21708</v>
      </c>
      <c r="H2088" s="98">
        <v>8.0945115665333356E-2</v>
      </c>
      <c r="I2088" s="98">
        <v>3.904237187363746E-2</v>
      </c>
    </row>
    <row r="2089" spans="1:9" ht="12.75" customHeight="1" x14ac:dyDescent="0.2">
      <c r="A2089" s="6">
        <v>42140</v>
      </c>
      <c r="B2089" s="6">
        <v>41776</v>
      </c>
      <c r="C2089" s="6">
        <v>40320</v>
      </c>
      <c r="D2089" s="6" t="s">
        <v>1</v>
      </c>
      <c r="E2089" s="9">
        <v>27455</v>
      </c>
      <c r="F2089" s="9">
        <v>27072</v>
      </c>
      <c r="G2089" s="97">
        <v>22989</v>
      </c>
      <c r="H2089" s="98">
        <v>1.4147458628841703E-2</v>
      </c>
      <c r="I2089" s="98">
        <v>9.0306183233390236E-2</v>
      </c>
    </row>
    <row r="2090" spans="1:9" ht="12.75" customHeight="1" x14ac:dyDescent="0.2">
      <c r="A2090" s="6">
        <v>42141</v>
      </c>
      <c r="B2090" s="6">
        <v>41777</v>
      </c>
      <c r="C2090" s="6">
        <v>40321</v>
      </c>
      <c r="D2090" s="6" t="s">
        <v>2</v>
      </c>
      <c r="E2090" s="9">
        <v>27396</v>
      </c>
      <c r="F2090" s="9">
        <v>25433</v>
      </c>
      <c r="G2090" s="97">
        <v>20855</v>
      </c>
      <c r="H2090" s="98">
        <v>7.7183187197735315E-2</v>
      </c>
      <c r="I2090" s="98">
        <v>0.14383533046636887</v>
      </c>
    </row>
    <row r="2091" spans="1:9" ht="12.75" customHeight="1" x14ac:dyDescent="0.2">
      <c r="A2091" s="6">
        <v>42142</v>
      </c>
      <c r="B2091" s="6">
        <v>41778</v>
      </c>
      <c r="C2091" s="6">
        <v>40322</v>
      </c>
      <c r="D2091" s="6" t="s">
        <v>3</v>
      </c>
      <c r="E2091" s="9">
        <v>25330</v>
      </c>
      <c r="F2091" s="9">
        <v>24469</v>
      </c>
      <c r="G2091" s="97">
        <v>20131</v>
      </c>
      <c r="H2091" s="98">
        <v>3.5187379950140985E-2</v>
      </c>
      <c r="I2091" s="98">
        <v>7.5309899813211123E-2</v>
      </c>
    </row>
    <row r="2092" spans="1:9" ht="12.75" customHeight="1" x14ac:dyDescent="0.2">
      <c r="A2092" s="6">
        <v>42143</v>
      </c>
      <c r="B2092" s="6">
        <v>41779</v>
      </c>
      <c r="C2092" s="6">
        <v>40323</v>
      </c>
      <c r="D2092" s="6" t="s">
        <v>4</v>
      </c>
      <c r="E2092" s="9">
        <v>24440</v>
      </c>
      <c r="F2092" s="9">
        <v>23751</v>
      </c>
      <c r="G2092" s="97">
        <v>19113</v>
      </c>
      <c r="H2092" s="98">
        <v>2.9009304871373764E-2</v>
      </c>
      <c r="I2092" s="98">
        <v>8.5691439740571251E-2</v>
      </c>
    </row>
    <row r="2093" spans="1:9" ht="12.75" customHeight="1" x14ac:dyDescent="0.2">
      <c r="A2093" s="6">
        <v>42144</v>
      </c>
      <c r="B2093" s="6">
        <v>41780</v>
      </c>
      <c r="C2093" s="6">
        <v>40324</v>
      </c>
      <c r="D2093" s="6" t="s">
        <v>5</v>
      </c>
      <c r="E2093" s="9">
        <v>25197</v>
      </c>
      <c r="F2093" s="9">
        <v>24591</v>
      </c>
      <c r="G2093" s="97">
        <v>19699</v>
      </c>
      <c r="H2093" s="98">
        <v>2.4643162132487406E-2</v>
      </c>
      <c r="I2093" s="98">
        <v>7.4086704463105946E-2</v>
      </c>
    </row>
    <row r="2094" spans="1:9" ht="12.75" customHeight="1" x14ac:dyDescent="0.2">
      <c r="A2094" s="6">
        <v>42145</v>
      </c>
      <c r="B2094" s="6">
        <v>41781</v>
      </c>
      <c r="C2094" s="6">
        <v>40325</v>
      </c>
      <c r="D2094" s="6" t="s">
        <v>6</v>
      </c>
      <c r="E2094" s="9">
        <v>29481</v>
      </c>
      <c r="F2094" s="9">
        <v>26080</v>
      </c>
      <c r="G2094" s="97">
        <v>22126</v>
      </c>
      <c r="H2094" s="98">
        <v>0.13040644171779148</v>
      </c>
      <c r="I2094" s="98">
        <v>0.21465947014956122</v>
      </c>
    </row>
    <row r="2095" spans="1:9" ht="12.75" customHeight="1" x14ac:dyDescent="0.2">
      <c r="A2095" s="6">
        <v>42146</v>
      </c>
      <c r="B2095" s="6">
        <v>41782</v>
      </c>
      <c r="C2095" s="6">
        <v>40326</v>
      </c>
      <c r="D2095" s="6" t="s">
        <v>7</v>
      </c>
      <c r="E2095" s="9">
        <v>29141</v>
      </c>
      <c r="F2095" s="9">
        <v>25907</v>
      </c>
      <c r="G2095" s="97">
        <v>22387</v>
      </c>
      <c r="H2095" s="98">
        <v>0.12483112672250751</v>
      </c>
      <c r="I2095" s="98">
        <v>0.14721834330980599</v>
      </c>
    </row>
    <row r="2096" spans="1:9" ht="12.75" customHeight="1" x14ac:dyDescent="0.2">
      <c r="A2096" s="6">
        <v>42147</v>
      </c>
      <c r="B2096" s="6">
        <v>41783</v>
      </c>
      <c r="C2096" s="6">
        <v>40327</v>
      </c>
      <c r="D2096" s="6" t="s">
        <v>1</v>
      </c>
      <c r="E2096" s="9">
        <v>30624</v>
      </c>
      <c r="F2096" s="9">
        <v>28016</v>
      </c>
      <c r="G2096" s="97">
        <v>23086</v>
      </c>
      <c r="H2096" s="98">
        <v>9.30896630496858E-2</v>
      </c>
      <c r="I2096" s="98">
        <v>0.18690680350745703</v>
      </c>
    </row>
    <row r="2097" spans="1:9" ht="12.75" customHeight="1" x14ac:dyDescent="0.2">
      <c r="A2097" s="6">
        <v>42148</v>
      </c>
      <c r="B2097" s="6">
        <v>41784</v>
      </c>
      <c r="C2097" s="6">
        <v>40328</v>
      </c>
      <c r="D2097" s="6" t="s">
        <v>2</v>
      </c>
      <c r="E2097" s="9">
        <v>28954</v>
      </c>
      <c r="F2097" s="9">
        <v>25653</v>
      </c>
      <c r="G2097" s="97">
        <v>21297</v>
      </c>
      <c r="H2097" s="98">
        <v>0.12867890695045414</v>
      </c>
      <c r="I2097" s="98">
        <v>0.13449791674162093</v>
      </c>
    </row>
    <row r="2098" spans="1:9" ht="12.75" customHeight="1" x14ac:dyDescent="0.2">
      <c r="A2098" s="6">
        <v>42149</v>
      </c>
      <c r="B2098" s="6">
        <v>41785</v>
      </c>
      <c r="C2098" s="6">
        <v>40329</v>
      </c>
      <c r="D2098" s="6" t="s">
        <v>3</v>
      </c>
      <c r="E2098" s="9">
        <v>26332</v>
      </c>
      <c r="F2098" s="9">
        <v>23331</v>
      </c>
      <c r="G2098" s="97">
        <v>21182</v>
      </c>
      <c r="H2098" s="98">
        <v>0.12862714842912859</v>
      </c>
      <c r="I2098" s="98">
        <v>6.2974325851768098E-2</v>
      </c>
    </row>
    <row r="2099" spans="1:9" ht="12.75" customHeight="1" x14ac:dyDescent="0.2">
      <c r="A2099" s="6">
        <v>42150</v>
      </c>
      <c r="B2099" s="6">
        <v>41786</v>
      </c>
      <c r="C2099" s="6">
        <v>40330</v>
      </c>
      <c r="D2099" s="6" t="s">
        <v>4</v>
      </c>
      <c r="E2099" s="9">
        <v>24466</v>
      </c>
      <c r="F2099" s="9">
        <v>21944</v>
      </c>
      <c r="G2099" s="97">
        <v>20433</v>
      </c>
      <c r="H2099" s="98">
        <v>0.11492890995260674</v>
      </c>
      <c r="I2099" s="98">
        <v>5.9914222588051791E-2</v>
      </c>
    </row>
    <row r="2100" spans="1:9" ht="12.75" customHeight="1" x14ac:dyDescent="0.2">
      <c r="A2100" s="6">
        <v>42151</v>
      </c>
      <c r="B2100" s="6">
        <v>41787</v>
      </c>
      <c r="C2100" s="6">
        <v>40331</v>
      </c>
      <c r="D2100" s="6" t="s">
        <v>5</v>
      </c>
      <c r="E2100" s="9">
        <v>25886</v>
      </c>
      <c r="F2100" s="9">
        <v>23181</v>
      </c>
      <c r="G2100" s="97">
        <v>20270</v>
      </c>
      <c r="H2100" s="98">
        <v>0.11669039299426265</v>
      </c>
      <c r="I2100" s="98">
        <v>7.4018753630404222E-2</v>
      </c>
    </row>
    <row r="2101" spans="1:9" ht="12.75" customHeight="1" x14ac:dyDescent="0.2">
      <c r="A2101" s="6">
        <v>42152</v>
      </c>
      <c r="B2101" s="6">
        <v>41788</v>
      </c>
      <c r="C2101" s="6">
        <v>40332</v>
      </c>
      <c r="D2101" s="6" t="s">
        <v>6</v>
      </c>
      <c r="E2101" s="9">
        <v>27164</v>
      </c>
      <c r="F2101" s="9">
        <v>24787</v>
      </c>
      <c r="G2101" s="97">
        <v>21765</v>
      </c>
      <c r="H2101" s="98">
        <v>9.5897042804695909E-2</v>
      </c>
      <c r="I2101" s="98">
        <v>0.11901132852729135</v>
      </c>
    </row>
    <row r="2102" spans="1:9" ht="12.75" customHeight="1" x14ac:dyDescent="0.2">
      <c r="A2102" s="6">
        <v>42153</v>
      </c>
      <c r="B2102" s="6">
        <v>41789</v>
      </c>
      <c r="C2102" s="6">
        <v>40333</v>
      </c>
      <c r="D2102" s="6" t="s">
        <v>7</v>
      </c>
      <c r="E2102" s="9">
        <v>26410</v>
      </c>
      <c r="F2102" s="9">
        <v>24460</v>
      </c>
      <c r="G2102" s="97">
        <v>22150</v>
      </c>
      <c r="H2102" s="98">
        <v>7.9721995094031106E-2</v>
      </c>
      <c r="I2102" s="98">
        <v>3.0191917615852715E-2</v>
      </c>
    </row>
    <row r="2103" spans="1:9" ht="12.75" customHeight="1" x14ac:dyDescent="0.2">
      <c r="A2103" s="6">
        <v>42154</v>
      </c>
      <c r="B2103" s="6">
        <v>41790</v>
      </c>
      <c r="C2103" s="6">
        <v>40334</v>
      </c>
      <c r="D2103" s="6" t="s">
        <v>1</v>
      </c>
      <c r="E2103" s="9">
        <v>27438</v>
      </c>
      <c r="F2103" s="9">
        <v>27469</v>
      </c>
      <c r="G2103" s="97">
        <v>23461</v>
      </c>
      <c r="H2103" s="98">
        <v>-1.1285449051657848E-3</v>
      </c>
      <c r="I2103" s="98">
        <v>4.8933404694548432E-2</v>
      </c>
    </row>
    <row r="2104" spans="1:9" ht="12.75" customHeight="1" x14ac:dyDescent="0.2">
      <c r="A2104" s="6">
        <v>42155</v>
      </c>
      <c r="B2104" s="6">
        <v>41791</v>
      </c>
      <c r="C2104" s="6">
        <v>40335</v>
      </c>
      <c r="D2104" s="6" t="s">
        <v>2</v>
      </c>
      <c r="E2104" s="9">
        <v>27895</v>
      </c>
      <c r="F2104" s="9">
        <v>25686</v>
      </c>
      <c r="G2104" s="97">
        <v>22888</v>
      </c>
      <c r="H2104" s="98">
        <v>8.6000155726855043E-2</v>
      </c>
      <c r="I2104" s="98">
        <v>5.4511775602011037E-2</v>
      </c>
    </row>
    <row r="2105" spans="1:9" ht="12.75" customHeight="1" x14ac:dyDescent="0.2">
      <c r="A2105" s="6">
        <v>42156</v>
      </c>
      <c r="B2105" s="6">
        <v>41792</v>
      </c>
      <c r="C2105" s="6">
        <v>40336</v>
      </c>
      <c r="D2105" s="6" t="s">
        <v>3</v>
      </c>
      <c r="E2105" s="9">
        <v>26177</v>
      </c>
      <c r="F2105" s="9">
        <v>24344</v>
      </c>
      <c r="G2105" s="97">
        <v>21634</v>
      </c>
      <c r="H2105" s="98">
        <v>7.5295760762405628E-2</v>
      </c>
      <c r="I2105" s="98">
        <v>5.6631952853798406E-2</v>
      </c>
    </row>
    <row r="2106" spans="1:9" ht="12.75" customHeight="1" x14ac:dyDescent="0.2">
      <c r="A2106" s="6">
        <v>42157</v>
      </c>
      <c r="B2106" s="6">
        <v>41793</v>
      </c>
      <c r="C2106" s="6">
        <v>40337</v>
      </c>
      <c r="D2106" s="6" t="s">
        <v>4</v>
      </c>
      <c r="E2106" s="9">
        <v>25452</v>
      </c>
      <c r="F2106" s="9">
        <v>23154</v>
      </c>
      <c r="G2106" s="97">
        <v>21796</v>
      </c>
      <c r="H2106" s="98">
        <v>9.9248509976678001E-2</v>
      </c>
      <c r="I2106" s="98">
        <v>7.4132016797433309E-2</v>
      </c>
    </row>
    <row r="2107" spans="1:9" ht="12.75" customHeight="1" x14ac:dyDescent="0.2">
      <c r="A2107" s="6">
        <v>42158</v>
      </c>
      <c r="B2107" s="6">
        <v>41794</v>
      </c>
      <c r="C2107" s="6">
        <v>40338</v>
      </c>
      <c r="D2107" s="6" t="s">
        <v>5</v>
      </c>
      <c r="E2107" s="9">
        <v>26477</v>
      </c>
      <c r="F2107" s="9">
        <v>24771</v>
      </c>
      <c r="G2107" s="97">
        <v>21770</v>
      </c>
      <c r="H2107" s="98">
        <v>6.8870857050583378E-2</v>
      </c>
      <c r="I2107" s="98">
        <v>4.3593078711915201E-2</v>
      </c>
    </row>
    <row r="2108" spans="1:9" ht="12.75" customHeight="1" x14ac:dyDescent="0.2">
      <c r="A2108" s="6">
        <v>42159</v>
      </c>
      <c r="B2108" s="6">
        <v>41795</v>
      </c>
      <c r="C2108" s="6">
        <v>40339</v>
      </c>
      <c r="D2108" s="6" t="s">
        <v>6</v>
      </c>
      <c r="E2108" s="9">
        <v>29438</v>
      </c>
      <c r="F2108" s="9">
        <v>27532</v>
      </c>
      <c r="G2108" s="97">
        <v>24305</v>
      </c>
      <c r="H2108" s="98">
        <v>6.9228534069446512E-2</v>
      </c>
      <c r="I2108" s="98">
        <v>0.11179092076440811</v>
      </c>
    </row>
    <row r="2109" spans="1:9" ht="12.75" customHeight="1" x14ac:dyDescent="0.2">
      <c r="A2109" s="6">
        <v>42160</v>
      </c>
      <c r="B2109" s="6">
        <v>41796</v>
      </c>
      <c r="C2109" s="6">
        <v>40340</v>
      </c>
      <c r="D2109" s="6" t="s">
        <v>7</v>
      </c>
      <c r="E2109" s="9">
        <v>29344</v>
      </c>
      <c r="F2109" s="9">
        <v>25253</v>
      </c>
      <c r="G2109" s="97">
        <v>24574</v>
      </c>
      <c r="H2109" s="98">
        <v>0.1620005543895775</v>
      </c>
      <c r="I2109" s="98">
        <v>6.0153907294338671E-2</v>
      </c>
    </row>
    <row r="2110" spans="1:9" ht="12.75" customHeight="1" x14ac:dyDescent="0.2">
      <c r="A2110" s="6">
        <v>42161</v>
      </c>
      <c r="B2110" s="6">
        <v>41797</v>
      </c>
      <c r="C2110" s="6">
        <v>40341</v>
      </c>
      <c r="D2110" s="6" t="s">
        <v>1</v>
      </c>
      <c r="E2110" s="9">
        <v>31004</v>
      </c>
      <c r="F2110" s="9">
        <v>27312</v>
      </c>
      <c r="G2110" s="97">
        <v>25657</v>
      </c>
      <c r="H2110" s="98">
        <v>0.13517867603983591</v>
      </c>
      <c r="I2110" s="98">
        <v>9.4696702210295802E-2</v>
      </c>
    </row>
    <row r="2111" spans="1:9" ht="12.75" customHeight="1" x14ac:dyDescent="0.2">
      <c r="A2111" s="6">
        <v>42162</v>
      </c>
      <c r="B2111" s="6">
        <v>41798</v>
      </c>
      <c r="C2111" s="6">
        <v>40342</v>
      </c>
      <c r="D2111" s="6" t="s">
        <v>2</v>
      </c>
      <c r="E2111" s="9">
        <v>29062</v>
      </c>
      <c r="F2111" s="9">
        <v>27674</v>
      </c>
      <c r="G2111" s="97">
        <v>25420</v>
      </c>
      <c r="H2111" s="98">
        <v>5.015538050155377E-2</v>
      </c>
      <c r="I2111" s="98">
        <v>1.4734636871508444E-2</v>
      </c>
    </row>
    <row r="2112" spans="1:9" ht="12.75" customHeight="1" x14ac:dyDescent="0.2">
      <c r="A2112" s="6">
        <v>42163</v>
      </c>
      <c r="B2112" s="6">
        <v>41799</v>
      </c>
      <c r="C2112" s="6">
        <v>40343</v>
      </c>
      <c r="D2112" s="6" t="s">
        <v>3</v>
      </c>
      <c r="E2112" s="9">
        <v>27247</v>
      </c>
      <c r="F2112" s="9">
        <v>26160</v>
      </c>
      <c r="G2112" s="97">
        <v>24849</v>
      </c>
      <c r="H2112" s="98">
        <v>4.1551987767584064E-2</v>
      </c>
      <c r="I2112" s="98">
        <v>9.3724531377343823E-3</v>
      </c>
    </row>
    <row r="2113" spans="1:9" ht="12.75" customHeight="1" x14ac:dyDescent="0.2">
      <c r="A2113" s="6">
        <v>42164</v>
      </c>
      <c r="B2113" s="6">
        <v>41800</v>
      </c>
      <c r="C2113" s="6">
        <v>40344</v>
      </c>
      <c r="D2113" s="6" t="s">
        <v>4</v>
      </c>
      <c r="E2113" s="9">
        <v>27048</v>
      </c>
      <c r="F2113" s="9">
        <v>26073</v>
      </c>
      <c r="G2113" s="97">
        <v>23542</v>
      </c>
      <c r="H2113" s="98">
        <v>3.739500632838566E-2</v>
      </c>
      <c r="I2113" s="98">
        <v>8.2049845981517766E-2</v>
      </c>
    </row>
    <row r="2114" spans="1:9" ht="12.75" customHeight="1" x14ac:dyDescent="0.2">
      <c r="A2114" s="6">
        <v>42165</v>
      </c>
      <c r="B2114" s="6">
        <v>41801</v>
      </c>
      <c r="C2114" s="6">
        <v>40345</v>
      </c>
      <c r="D2114" s="6" t="s">
        <v>5</v>
      </c>
      <c r="E2114" s="9">
        <v>29745</v>
      </c>
      <c r="F2114" s="9">
        <v>26642</v>
      </c>
      <c r="G2114" s="97">
        <v>24511</v>
      </c>
      <c r="H2114" s="98">
        <v>0.11647023496734477</v>
      </c>
      <c r="I2114" s="98">
        <v>4.8171118472055907E-2</v>
      </c>
    </row>
    <row r="2115" spans="1:9" ht="12.75" customHeight="1" x14ac:dyDescent="0.2">
      <c r="A2115" s="6">
        <v>42166</v>
      </c>
      <c r="B2115" s="6">
        <v>41802</v>
      </c>
      <c r="C2115" s="6">
        <v>40346</v>
      </c>
      <c r="D2115" s="6" t="s">
        <v>6</v>
      </c>
      <c r="E2115" s="9">
        <v>30827</v>
      </c>
      <c r="F2115" s="9">
        <v>28511</v>
      </c>
      <c r="G2115" s="97">
        <v>24459</v>
      </c>
      <c r="H2115" s="98">
        <v>8.1231805268142221E-2</v>
      </c>
      <c r="I2115" s="98">
        <v>0.12412938044707</v>
      </c>
    </row>
    <row r="2116" spans="1:9" ht="12.75" customHeight="1" x14ac:dyDescent="0.2">
      <c r="A2116" s="6">
        <v>42167</v>
      </c>
      <c r="B2116" s="6">
        <v>41803</v>
      </c>
      <c r="C2116" s="6">
        <v>40347</v>
      </c>
      <c r="D2116" s="6" t="s">
        <v>7</v>
      </c>
      <c r="E2116" s="9">
        <v>31160</v>
      </c>
      <c r="F2116" s="9">
        <v>28939</v>
      </c>
      <c r="G2116" s="97">
        <v>25534</v>
      </c>
      <c r="H2116" s="98">
        <v>7.6747641590932725E-2</v>
      </c>
      <c r="I2116" s="98">
        <v>6.6465877198987E-2</v>
      </c>
    </row>
    <row r="2117" spans="1:9" ht="12.75" customHeight="1" x14ac:dyDescent="0.2">
      <c r="A2117" s="6">
        <v>42168</v>
      </c>
      <c r="B2117" s="6">
        <v>41804</v>
      </c>
      <c r="C2117" s="6">
        <v>40348</v>
      </c>
      <c r="D2117" s="6" t="s">
        <v>1</v>
      </c>
      <c r="E2117" s="9">
        <v>32018</v>
      </c>
      <c r="F2117" s="9">
        <v>30640</v>
      </c>
      <c r="G2117" s="97">
        <v>26376</v>
      </c>
      <c r="H2117" s="98">
        <v>4.4973890339425671E-2</v>
      </c>
      <c r="I2117" s="98">
        <v>7.6560976429844274E-2</v>
      </c>
    </row>
    <row r="2118" spans="1:9" ht="12.75" customHeight="1" x14ac:dyDescent="0.2">
      <c r="A2118" s="6">
        <v>42169</v>
      </c>
      <c r="B2118" s="6">
        <v>41805</v>
      </c>
      <c r="C2118" s="6">
        <v>40349</v>
      </c>
      <c r="D2118" s="6" t="s">
        <v>2</v>
      </c>
      <c r="E2118" s="9">
        <v>32224</v>
      </c>
      <c r="F2118" s="9">
        <v>29169</v>
      </c>
      <c r="G2118" s="97">
        <v>25445</v>
      </c>
      <c r="H2118" s="98">
        <v>0.10473447838458627</v>
      </c>
      <c r="I2118" s="98">
        <v>8.4884997053541467E-2</v>
      </c>
    </row>
    <row r="2119" spans="1:9" ht="12.75" customHeight="1" x14ac:dyDescent="0.2">
      <c r="A2119" s="6">
        <v>42170</v>
      </c>
      <c r="B2119" s="6">
        <v>41806</v>
      </c>
      <c r="C2119" s="6">
        <v>40350</v>
      </c>
      <c r="D2119" s="6" t="s">
        <v>3</v>
      </c>
      <c r="E2119" s="9">
        <v>30452</v>
      </c>
      <c r="F2119" s="9">
        <v>28985</v>
      </c>
      <c r="G2119" s="97">
        <v>25146</v>
      </c>
      <c r="H2119" s="98">
        <v>5.0612385716749975E-2</v>
      </c>
      <c r="I2119" s="98">
        <v>7.403096674073284E-2</v>
      </c>
    </row>
    <row r="2120" spans="1:9" ht="12.75" customHeight="1" x14ac:dyDescent="0.2">
      <c r="A2120" s="6">
        <v>42171</v>
      </c>
      <c r="B2120" s="6">
        <v>41807</v>
      </c>
      <c r="C2120" s="6">
        <v>40351</v>
      </c>
      <c r="D2120" s="6" t="s">
        <v>4</v>
      </c>
      <c r="E2120" s="9">
        <v>28772</v>
      </c>
      <c r="F2120" s="9">
        <v>28854</v>
      </c>
      <c r="G2120" s="97">
        <v>24117</v>
      </c>
      <c r="H2120" s="98">
        <v>-2.8418936715880472E-3</v>
      </c>
      <c r="I2120" s="98">
        <v>0.10934608266502166</v>
      </c>
    </row>
    <row r="2121" spans="1:9" ht="12.75" customHeight="1" x14ac:dyDescent="0.2">
      <c r="A2121" s="6">
        <v>42172</v>
      </c>
      <c r="B2121" s="6">
        <v>41808</v>
      </c>
      <c r="C2121" s="6">
        <v>40352</v>
      </c>
      <c r="D2121" s="6" t="s">
        <v>5</v>
      </c>
      <c r="E2121" s="9">
        <v>29593</v>
      </c>
      <c r="F2121" s="9">
        <v>28402</v>
      </c>
      <c r="G2121" s="97">
        <v>24823</v>
      </c>
      <c r="H2121" s="98">
        <v>4.1933666643194201E-2</v>
      </c>
      <c r="I2121" s="98">
        <v>3.4069466769166334E-2</v>
      </c>
    </row>
    <row r="2122" spans="1:9" ht="12.75" customHeight="1" x14ac:dyDescent="0.2">
      <c r="A2122" s="6">
        <v>42173</v>
      </c>
      <c r="B2122" s="6">
        <v>41809</v>
      </c>
      <c r="C2122" s="6">
        <v>40353</v>
      </c>
      <c r="D2122" s="6" t="s">
        <v>6</v>
      </c>
      <c r="E2122" s="9">
        <v>31097</v>
      </c>
      <c r="F2122" s="9">
        <v>28553</v>
      </c>
      <c r="G2122" s="97">
        <v>25057</v>
      </c>
      <c r="H2122" s="98">
        <v>8.9097467866773972E-2</v>
      </c>
      <c r="I2122" s="98">
        <v>9.8950418772308035E-2</v>
      </c>
    </row>
    <row r="2123" spans="1:9" ht="12.75" customHeight="1" x14ac:dyDescent="0.2">
      <c r="A2123" s="6">
        <v>42174</v>
      </c>
      <c r="B2123" s="6">
        <v>41810</v>
      </c>
      <c r="C2123" s="6">
        <v>40354</v>
      </c>
      <c r="D2123" s="6" t="s">
        <v>7</v>
      </c>
      <c r="E2123" s="9">
        <v>30862</v>
      </c>
      <c r="F2123" s="9">
        <v>28398</v>
      </c>
      <c r="G2123" s="97">
        <v>25632.959082309346</v>
      </c>
      <c r="H2123" s="98">
        <v>8.6766673709416153E-2</v>
      </c>
      <c r="I2123" s="98">
        <v>9.091551785083074E-2</v>
      </c>
    </row>
    <row r="2124" spans="1:9" ht="12.75" customHeight="1" x14ac:dyDescent="0.2">
      <c r="A2124" s="6">
        <v>42175</v>
      </c>
      <c r="B2124" s="6">
        <v>41811</v>
      </c>
      <c r="C2124" s="6">
        <v>40355</v>
      </c>
      <c r="D2124" s="6" t="s">
        <v>1</v>
      </c>
      <c r="E2124" s="9">
        <v>32925</v>
      </c>
      <c r="F2124" s="9">
        <v>29863</v>
      </c>
      <c r="G2124" s="97">
        <v>25562</v>
      </c>
      <c r="H2124" s="98">
        <v>0.10253490941968324</v>
      </c>
      <c r="I2124" s="98">
        <v>0.11644230443186054</v>
      </c>
    </row>
    <row r="2125" spans="1:9" ht="12.75" customHeight="1" x14ac:dyDescent="0.2">
      <c r="A2125" s="6">
        <v>42176</v>
      </c>
      <c r="B2125" s="6">
        <v>41812</v>
      </c>
      <c r="C2125" s="6">
        <v>40356</v>
      </c>
      <c r="D2125" s="6" t="s">
        <v>2</v>
      </c>
      <c r="E2125" s="9">
        <v>31109</v>
      </c>
      <c r="F2125" s="9">
        <v>29291</v>
      </c>
      <c r="G2125" s="97">
        <v>25392</v>
      </c>
      <c r="H2125" s="98">
        <v>6.2066846471612536E-2</v>
      </c>
      <c r="I2125" s="98">
        <v>7.0030612595879393E-2</v>
      </c>
    </row>
    <row r="2126" spans="1:9" ht="12.75" customHeight="1" x14ac:dyDescent="0.2">
      <c r="A2126" s="6">
        <v>42177</v>
      </c>
      <c r="B2126" s="6">
        <v>41813</v>
      </c>
      <c r="C2126" s="6">
        <v>40357</v>
      </c>
      <c r="D2126" s="6" t="s">
        <v>3</v>
      </c>
      <c r="E2126" s="9">
        <v>29798</v>
      </c>
      <c r="F2126" s="9">
        <v>27759</v>
      </c>
      <c r="G2126" s="97">
        <v>24390</v>
      </c>
      <c r="H2126" s="98">
        <v>7.3453654670557311E-2</v>
      </c>
      <c r="I2126" s="98">
        <v>9.058302529004858E-2</v>
      </c>
    </row>
    <row r="2127" spans="1:9" ht="12.75" customHeight="1" x14ac:dyDescent="0.2">
      <c r="A2127" s="6">
        <v>42178</v>
      </c>
      <c r="B2127" s="6">
        <v>41814</v>
      </c>
      <c r="C2127" s="6">
        <v>40358</v>
      </c>
      <c r="D2127" s="6" t="s">
        <v>4</v>
      </c>
      <c r="E2127" s="9">
        <v>29629</v>
      </c>
      <c r="F2127" s="9">
        <v>28029</v>
      </c>
      <c r="G2127" s="97">
        <v>24823</v>
      </c>
      <c r="H2127" s="98">
        <v>5.7083734703343048E-2</v>
      </c>
      <c r="I2127" s="98">
        <v>0.11328624032464107</v>
      </c>
    </row>
    <row r="2128" spans="1:9" ht="12.75" customHeight="1" x14ac:dyDescent="0.2">
      <c r="A2128" s="6">
        <v>42179</v>
      </c>
      <c r="B2128" s="6">
        <v>41815</v>
      </c>
      <c r="C2128" s="6">
        <v>40359</v>
      </c>
      <c r="D2128" s="6" t="s">
        <v>5</v>
      </c>
      <c r="E2128" s="9">
        <v>29140</v>
      </c>
      <c r="F2128" s="9">
        <v>27947</v>
      </c>
      <c r="G2128" s="97">
        <v>24553</v>
      </c>
      <c r="H2128" s="98">
        <v>4.268794503882356E-2</v>
      </c>
      <c r="I2128" s="98">
        <v>2.9172847354665521E-2</v>
      </c>
    </row>
    <row r="2129" spans="1:9" ht="12.75" customHeight="1" x14ac:dyDescent="0.2">
      <c r="A2129" s="6">
        <v>42180</v>
      </c>
      <c r="B2129" s="6">
        <v>41816</v>
      </c>
      <c r="C2129" s="6">
        <v>40360</v>
      </c>
      <c r="D2129" s="6" t="s">
        <v>6</v>
      </c>
      <c r="E2129" s="9">
        <v>29739</v>
      </c>
      <c r="F2129" s="9">
        <v>29494</v>
      </c>
      <c r="G2129" s="97">
        <v>25615</v>
      </c>
      <c r="H2129" s="98">
        <v>8.3067742591713678E-3</v>
      </c>
      <c r="I2129" s="98">
        <v>3.7575884446305219E-2</v>
      </c>
    </row>
    <row r="2130" spans="1:9" ht="12.75" customHeight="1" x14ac:dyDescent="0.2">
      <c r="A2130" s="6">
        <v>42181</v>
      </c>
      <c r="B2130" s="6">
        <v>41817</v>
      </c>
      <c r="C2130" s="6">
        <v>40361</v>
      </c>
      <c r="D2130" s="6" t="s">
        <v>7</v>
      </c>
      <c r="E2130" s="9">
        <v>30478</v>
      </c>
      <c r="F2130" s="9">
        <v>29943</v>
      </c>
      <c r="G2130" s="97">
        <v>25578</v>
      </c>
      <c r="H2130" s="98">
        <v>1.7867281167551763E-2</v>
      </c>
      <c r="I2130" s="98">
        <v>3.2382629903123128E-2</v>
      </c>
    </row>
    <row r="2131" spans="1:9" ht="12.75" customHeight="1" x14ac:dyDescent="0.2">
      <c r="A2131" s="6">
        <v>42182</v>
      </c>
      <c r="B2131" s="6">
        <v>41818</v>
      </c>
      <c r="C2131" s="6">
        <v>40362</v>
      </c>
      <c r="D2131" s="6" t="s">
        <v>1</v>
      </c>
      <c r="E2131" s="9">
        <v>30431</v>
      </c>
      <c r="F2131" s="9">
        <v>30350</v>
      </c>
      <c r="G2131" s="97">
        <v>26531</v>
      </c>
      <c r="H2131" s="98">
        <v>2.6688632619440433E-3</v>
      </c>
      <c r="I2131" s="98">
        <v>-5.1002059698564972E-3</v>
      </c>
    </row>
    <row r="2132" spans="1:9" ht="12.75" customHeight="1" x14ac:dyDescent="0.2">
      <c r="A2132" s="6">
        <v>42183</v>
      </c>
      <c r="B2132" s="6">
        <v>41819</v>
      </c>
      <c r="C2132" s="6">
        <v>40363</v>
      </c>
      <c r="D2132" s="6" t="s">
        <v>2</v>
      </c>
      <c r="E2132" s="9">
        <v>30493</v>
      </c>
      <c r="F2132" s="9">
        <v>29306</v>
      </c>
      <c r="G2132" s="97">
        <v>24712</v>
      </c>
      <c r="H2132" s="98">
        <v>4.0503651129461637E-2</v>
      </c>
      <c r="I2132" s="98">
        <v>2.3392401664652951E-2</v>
      </c>
    </row>
    <row r="2133" spans="1:9" ht="12.75" customHeight="1" x14ac:dyDescent="0.2">
      <c r="A2133" s="6">
        <v>42184</v>
      </c>
      <c r="B2133" s="6">
        <v>41820</v>
      </c>
      <c r="C2133" s="6">
        <v>40364</v>
      </c>
      <c r="D2133" s="6" t="s">
        <v>3</v>
      </c>
      <c r="E2133" s="9">
        <v>28901</v>
      </c>
      <c r="F2133" s="9">
        <v>27785</v>
      </c>
      <c r="G2133" s="97">
        <v>24268</v>
      </c>
      <c r="H2133" s="98">
        <v>4.016555695519175E-2</v>
      </c>
      <c r="I2133" s="98">
        <v>7.8798058977230356E-2</v>
      </c>
    </row>
    <row r="2134" spans="1:9" ht="12.75" customHeight="1" x14ac:dyDescent="0.2">
      <c r="A2134" s="6">
        <v>42185</v>
      </c>
      <c r="B2134" s="6">
        <v>41821</v>
      </c>
      <c r="C2134" s="6">
        <v>40365</v>
      </c>
      <c r="D2134" s="6" t="s">
        <v>4</v>
      </c>
      <c r="E2134" s="9">
        <v>30273</v>
      </c>
      <c r="F2134" s="9">
        <v>28368</v>
      </c>
      <c r="G2134" s="97">
        <v>24136</v>
      </c>
      <c r="H2134" s="98">
        <v>6.7153130287648022E-2</v>
      </c>
      <c r="I2134" s="98">
        <v>0.1009564679783248</v>
      </c>
    </row>
    <row r="2135" spans="1:9" ht="12.75" customHeight="1" x14ac:dyDescent="0.2">
      <c r="A2135" s="6">
        <v>42186</v>
      </c>
      <c r="B2135" s="6">
        <v>41822</v>
      </c>
      <c r="C2135" s="6">
        <v>40366</v>
      </c>
      <c r="D2135" s="6" t="s">
        <v>5</v>
      </c>
      <c r="E2135" s="9">
        <v>31251</v>
      </c>
      <c r="F2135" s="9">
        <v>28860</v>
      </c>
      <c r="G2135" s="97">
        <v>24223</v>
      </c>
      <c r="H2135" s="98">
        <v>8.284823284823295E-2</v>
      </c>
      <c r="I2135" s="98">
        <v>9.7180774497068523E-2</v>
      </c>
    </row>
    <row r="2136" spans="1:9" ht="12.75" customHeight="1" x14ac:dyDescent="0.2">
      <c r="A2136" s="6">
        <v>42187</v>
      </c>
      <c r="B2136" s="6">
        <v>41823</v>
      </c>
      <c r="C2136" s="6">
        <v>40367</v>
      </c>
      <c r="D2136" s="6" t="s">
        <v>6</v>
      </c>
      <c r="E2136" s="9">
        <v>31798</v>
      </c>
      <c r="F2136" s="9">
        <v>29957</v>
      </c>
      <c r="G2136" s="97">
        <v>24275</v>
      </c>
      <c r="H2136" s="98">
        <v>6.1454751810928965E-2</v>
      </c>
      <c r="I2136" s="98">
        <v>0.21209117938553024</v>
      </c>
    </row>
    <row r="2137" spans="1:9" ht="12.75" customHeight="1" x14ac:dyDescent="0.2">
      <c r="A2137" s="6">
        <v>42188</v>
      </c>
      <c r="B2137" s="6">
        <v>41824</v>
      </c>
      <c r="C2137" s="6">
        <v>40368</v>
      </c>
      <c r="D2137" s="6" t="s">
        <v>7</v>
      </c>
      <c r="E2137" s="9">
        <v>29936</v>
      </c>
      <c r="F2137" s="9">
        <v>28232</v>
      </c>
      <c r="G2137" s="97">
        <v>24724</v>
      </c>
      <c r="H2137" s="98">
        <v>6.0357041654859778E-2</v>
      </c>
      <c r="I2137" s="98">
        <v>0.10050731563855608</v>
      </c>
    </row>
    <row r="2138" spans="1:9" ht="12.75" customHeight="1" x14ac:dyDescent="0.2">
      <c r="A2138" s="6">
        <v>42189</v>
      </c>
      <c r="B2138" s="6">
        <v>41825</v>
      </c>
      <c r="C2138" s="6">
        <v>40369</v>
      </c>
      <c r="D2138" s="6" t="s">
        <v>1</v>
      </c>
      <c r="E2138" s="9">
        <v>26605</v>
      </c>
      <c r="F2138" s="9">
        <v>28482</v>
      </c>
      <c r="G2138" s="97">
        <v>25833</v>
      </c>
      <c r="H2138" s="98">
        <v>-6.5901270978161675E-2</v>
      </c>
      <c r="I2138" s="98">
        <v>-6.3171238423888165E-2</v>
      </c>
    </row>
    <row r="2139" spans="1:9" ht="12.75" customHeight="1" x14ac:dyDescent="0.2">
      <c r="A2139" s="6">
        <v>42190</v>
      </c>
      <c r="B2139" s="6">
        <v>41826</v>
      </c>
      <c r="C2139" s="6">
        <v>40370</v>
      </c>
      <c r="D2139" s="6" t="s">
        <v>2</v>
      </c>
      <c r="E2139" s="9">
        <v>29128</v>
      </c>
      <c r="F2139" s="9">
        <v>28964</v>
      </c>
      <c r="G2139" s="97">
        <v>25185</v>
      </c>
      <c r="H2139" s="98">
        <v>5.6622013534042281E-3</v>
      </c>
      <c r="I2139" s="98">
        <v>2.2645086542850024E-2</v>
      </c>
    </row>
    <row r="2140" spans="1:9" ht="12.75" customHeight="1" x14ac:dyDescent="0.2">
      <c r="A2140" s="6">
        <v>42191</v>
      </c>
      <c r="B2140" s="6">
        <v>41827</v>
      </c>
      <c r="C2140" s="6">
        <v>40371</v>
      </c>
      <c r="D2140" s="6" t="s">
        <v>3</v>
      </c>
      <c r="E2140" s="9">
        <v>29367</v>
      </c>
      <c r="F2140" s="9">
        <v>27845</v>
      </c>
      <c r="G2140" s="97">
        <v>24280</v>
      </c>
      <c r="H2140" s="98">
        <v>5.4659723469204557E-2</v>
      </c>
      <c r="I2140" s="98">
        <v>1.2480606791932525E-2</v>
      </c>
    </row>
    <row r="2141" spans="1:9" ht="12.75" customHeight="1" x14ac:dyDescent="0.2">
      <c r="A2141" s="6">
        <v>42192</v>
      </c>
      <c r="B2141" s="6">
        <v>41828</v>
      </c>
      <c r="C2141" s="6">
        <v>40372</v>
      </c>
      <c r="D2141" s="6" t="s">
        <v>4</v>
      </c>
      <c r="E2141" s="9">
        <v>29286</v>
      </c>
      <c r="F2141" s="9">
        <v>26747</v>
      </c>
      <c r="G2141" s="97">
        <v>23985</v>
      </c>
      <c r="H2141" s="98">
        <v>9.4926533816876768E-2</v>
      </c>
      <c r="I2141" s="98">
        <v>9.6771777394951686E-2</v>
      </c>
    </row>
    <row r="2142" spans="1:9" ht="12.75" customHeight="1" x14ac:dyDescent="0.2">
      <c r="A2142" s="6">
        <v>42193</v>
      </c>
      <c r="B2142" s="6">
        <v>41829</v>
      </c>
      <c r="C2142" s="6">
        <v>40373</v>
      </c>
      <c r="D2142" s="6" t="s">
        <v>5</v>
      </c>
      <c r="E2142" s="9">
        <v>28828</v>
      </c>
      <c r="F2142" s="9">
        <v>27569</v>
      </c>
      <c r="G2142" s="97">
        <v>25143</v>
      </c>
      <c r="H2142" s="98">
        <v>4.5667234937792456E-2</v>
      </c>
      <c r="I2142" s="98">
        <v>-1.0129450949421415E-2</v>
      </c>
    </row>
    <row r="2143" spans="1:9" ht="12.75" customHeight="1" x14ac:dyDescent="0.2">
      <c r="A2143" s="6">
        <v>42194</v>
      </c>
      <c r="B2143" s="6">
        <v>41830</v>
      </c>
      <c r="C2143" s="6">
        <v>40374</v>
      </c>
      <c r="D2143" s="6" t="s">
        <v>6</v>
      </c>
      <c r="E2143" s="9">
        <v>29576</v>
      </c>
      <c r="F2143" s="9">
        <v>28864</v>
      </c>
      <c r="G2143" s="97">
        <v>24043</v>
      </c>
      <c r="H2143" s="98">
        <v>2.4667405764966732E-2</v>
      </c>
      <c r="I2143" s="98">
        <v>4.5568635769081212E-2</v>
      </c>
    </row>
    <row r="2144" spans="1:9" ht="12.75" customHeight="1" x14ac:dyDescent="0.2">
      <c r="A2144" s="6">
        <v>42195</v>
      </c>
      <c r="B2144" s="6">
        <v>41831</v>
      </c>
      <c r="C2144" s="6">
        <v>40375</v>
      </c>
      <c r="D2144" s="6" t="s">
        <v>7</v>
      </c>
      <c r="E2144" s="9">
        <v>29076</v>
      </c>
      <c r="F2144" s="9">
        <v>28787</v>
      </c>
      <c r="G2144" s="97">
        <v>25329</v>
      </c>
      <c r="H2144" s="98">
        <v>1.0039253829853712E-2</v>
      </c>
      <c r="I2144" s="98">
        <v>2.7057576827975938E-2</v>
      </c>
    </row>
    <row r="2145" spans="1:9" ht="12.75" customHeight="1" x14ac:dyDescent="0.2">
      <c r="A2145" s="6">
        <v>42196</v>
      </c>
      <c r="B2145" s="6">
        <v>41832</v>
      </c>
      <c r="C2145" s="6">
        <v>40376</v>
      </c>
      <c r="D2145" s="6" t="s">
        <v>1</v>
      </c>
      <c r="E2145" s="9">
        <v>30927</v>
      </c>
      <c r="F2145" s="9">
        <v>30222</v>
      </c>
      <c r="G2145" s="97">
        <v>25863</v>
      </c>
      <c r="H2145" s="98">
        <v>2.3327377407186711E-2</v>
      </c>
      <c r="I2145" s="98">
        <v>5.6683066830668372E-2</v>
      </c>
    </row>
    <row r="2146" spans="1:9" ht="12.75" customHeight="1" x14ac:dyDescent="0.2">
      <c r="A2146" s="6">
        <v>42197</v>
      </c>
      <c r="B2146" s="6">
        <v>41833</v>
      </c>
      <c r="C2146" s="6">
        <v>40377</v>
      </c>
      <c r="D2146" s="6" t="s">
        <v>2</v>
      </c>
      <c r="E2146" s="9">
        <v>29826</v>
      </c>
      <c r="F2146" s="9">
        <v>29041</v>
      </c>
      <c r="G2146" s="97">
        <v>25475</v>
      </c>
      <c r="H2146" s="98">
        <v>2.703074962983365E-2</v>
      </c>
      <c r="I2146" s="98">
        <v>2.0110814693207413E-2</v>
      </c>
    </row>
    <row r="2147" spans="1:9" ht="12.75" customHeight="1" x14ac:dyDescent="0.2">
      <c r="A2147" s="6">
        <v>42198</v>
      </c>
      <c r="B2147" s="6">
        <v>41834</v>
      </c>
      <c r="C2147" s="6">
        <v>40378</v>
      </c>
      <c r="D2147" s="6" t="s">
        <v>3</v>
      </c>
      <c r="E2147" s="9">
        <v>30169</v>
      </c>
      <c r="F2147" s="9">
        <v>28197</v>
      </c>
      <c r="G2147" s="97">
        <v>23986</v>
      </c>
      <c r="H2147" s="98">
        <v>6.9936518069298126E-2</v>
      </c>
      <c r="I2147" s="98">
        <v>6.457532023007162E-2</v>
      </c>
    </row>
    <row r="2148" spans="1:9" ht="12.75" customHeight="1" x14ac:dyDescent="0.2">
      <c r="A2148" s="6">
        <v>42199</v>
      </c>
      <c r="B2148" s="6">
        <v>41835</v>
      </c>
      <c r="C2148" s="6">
        <v>40379</v>
      </c>
      <c r="D2148" s="6" t="s">
        <v>4</v>
      </c>
      <c r="E2148" s="9">
        <v>29890</v>
      </c>
      <c r="F2148" s="9">
        <v>27460</v>
      </c>
      <c r="G2148" s="97">
        <v>23263</v>
      </c>
      <c r="H2148" s="98">
        <v>8.8492352512745898E-2</v>
      </c>
      <c r="I2148" s="98">
        <v>0.1399694889397407</v>
      </c>
    </row>
    <row r="2149" spans="1:9" ht="12.75" customHeight="1" x14ac:dyDescent="0.2">
      <c r="A2149" s="6">
        <v>42200</v>
      </c>
      <c r="B2149" s="6">
        <v>41836</v>
      </c>
      <c r="C2149" s="6">
        <v>40380</v>
      </c>
      <c r="D2149" s="6" t="s">
        <v>5</v>
      </c>
      <c r="E2149" s="9">
        <v>29376</v>
      </c>
      <c r="F2149" s="9">
        <v>27733</v>
      </c>
      <c r="G2149" s="97">
        <v>25341</v>
      </c>
      <c r="H2149" s="98">
        <v>5.9243500522842885E-2</v>
      </c>
      <c r="I2149" s="98">
        <v>3.9306562886962659E-2</v>
      </c>
    </row>
    <row r="2150" spans="1:9" ht="12.75" customHeight="1" x14ac:dyDescent="0.2">
      <c r="A2150" s="6">
        <v>42201</v>
      </c>
      <c r="B2150" s="6">
        <v>41837</v>
      </c>
      <c r="C2150" s="6">
        <v>40381</v>
      </c>
      <c r="D2150" s="6" t="s">
        <v>6</v>
      </c>
      <c r="E2150" s="9">
        <v>30436</v>
      </c>
      <c r="F2150" s="9">
        <v>29044</v>
      </c>
      <c r="G2150" s="97">
        <v>25421</v>
      </c>
      <c r="H2150" s="98">
        <v>4.7927282743423838E-2</v>
      </c>
      <c r="I2150" s="98">
        <v>8.5759132420091255E-2</v>
      </c>
    </row>
    <row r="2151" spans="1:9" ht="12.75" customHeight="1" x14ac:dyDescent="0.2">
      <c r="A2151" s="6">
        <v>42202</v>
      </c>
      <c r="B2151" s="6">
        <v>41838</v>
      </c>
      <c r="C2151" s="6">
        <v>40382</v>
      </c>
      <c r="D2151" s="6" t="s">
        <v>7</v>
      </c>
      <c r="E2151" s="9">
        <v>29139</v>
      </c>
      <c r="F2151" s="9">
        <v>29020</v>
      </c>
      <c r="G2151" s="97">
        <v>25552</v>
      </c>
      <c r="H2151" s="98">
        <v>4.1006202618882881E-3</v>
      </c>
      <c r="I2151" s="98">
        <v>2.6925110132158592E-2</v>
      </c>
    </row>
    <row r="2152" spans="1:9" ht="12.75" customHeight="1" x14ac:dyDescent="0.2">
      <c r="A2152" s="6">
        <v>42203</v>
      </c>
      <c r="B2152" s="6">
        <v>41839</v>
      </c>
      <c r="C2152" s="6">
        <v>40383</v>
      </c>
      <c r="D2152" s="6" t="s">
        <v>1</v>
      </c>
      <c r="E2152" s="9">
        <v>31386</v>
      </c>
      <c r="F2152" s="9">
        <v>31136</v>
      </c>
      <c r="G2152" s="97">
        <v>26500</v>
      </c>
      <c r="H2152" s="98">
        <v>8.0292908530319451E-3</v>
      </c>
      <c r="I2152" s="98">
        <v>3.1179156947136688E-2</v>
      </c>
    </row>
    <row r="2153" spans="1:9" ht="12.75" customHeight="1" x14ac:dyDescent="0.2">
      <c r="A2153" s="6">
        <v>42204</v>
      </c>
      <c r="B2153" s="6">
        <v>41840</v>
      </c>
      <c r="C2153" s="6">
        <v>40384</v>
      </c>
      <c r="D2153" s="6" t="s">
        <v>2</v>
      </c>
      <c r="E2153" s="9">
        <v>31770</v>
      </c>
      <c r="F2153" s="9">
        <v>29813</v>
      </c>
      <c r="G2153" s="97">
        <v>25954</v>
      </c>
      <c r="H2153" s="98">
        <v>6.5642504947506231E-2</v>
      </c>
      <c r="I2153" s="98">
        <v>0.13614419053749605</v>
      </c>
    </row>
    <row r="2154" spans="1:9" ht="12.75" customHeight="1" x14ac:dyDescent="0.2">
      <c r="A2154" s="6">
        <v>42205</v>
      </c>
      <c r="B2154" s="6">
        <v>41841</v>
      </c>
      <c r="C2154" s="6">
        <v>40385</v>
      </c>
      <c r="D2154" s="6" t="s">
        <v>3</v>
      </c>
      <c r="E2154" s="9">
        <v>30081</v>
      </c>
      <c r="F2154" s="9">
        <v>28300</v>
      </c>
      <c r="G2154" s="97">
        <v>24776</v>
      </c>
      <c r="H2154" s="98">
        <v>6.2932862190812733E-2</v>
      </c>
      <c r="I2154" s="98">
        <v>0.1107787747867508</v>
      </c>
    </row>
    <row r="2155" spans="1:9" ht="12.75" customHeight="1" x14ac:dyDescent="0.2">
      <c r="A2155" s="6">
        <v>42206</v>
      </c>
      <c r="B2155" s="6">
        <v>41842</v>
      </c>
      <c r="C2155" s="6">
        <v>40386</v>
      </c>
      <c r="D2155" s="6" t="s">
        <v>4</v>
      </c>
      <c r="E2155" s="9">
        <v>29445</v>
      </c>
      <c r="F2155" s="9">
        <v>28229</v>
      </c>
      <c r="G2155" s="97">
        <v>25189</v>
      </c>
      <c r="H2155" s="98">
        <v>4.3076269084983521E-2</v>
      </c>
      <c r="I2155" s="98">
        <v>9.3877702652500172E-2</v>
      </c>
    </row>
    <row r="2156" spans="1:9" ht="12.75" customHeight="1" x14ac:dyDescent="0.2">
      <c r="A2156" s="6">
        <v>42207</v>
      </c>
      <c r="B2156" s="6">
        <v>41843</v>
      </c>
      <c r="C2156" s="6">
        <v>40387</v>
      </c>
      <c r="D2156" s="6" t="s">
        <v>5</v>
      </c>
      <c r="E2156" s="9">
        <v>29927</v>
      </c>
      <c r="F2156" s="9">
        <v>28249</v>
      </c>
      <c r="G2156" s="97">
        <v>24958</v>
      </c>
      <c r="H2156" s="98">
        <v>5.9400332755141783E-2</v>
      </c>
      <c r="I2156" s="98">
        <v>4.6471781243443644E-2</v>
      </c>
    </row>
    <row r="2157" spans="1:9" ht="12.75" customHeight="1" x14ac:dyDescent="0.2">
      <c r="A2157" s="6">
        <v>42208</v>
      </c>
      <c r="B2157" s="6">
        <v>41844</v>
      </c>
      <c r="C2157" s="6">
        <v>40388</v>
      </c>
      <c r="D2157" s="6" t="s">
        <v>6</v>
      </c>
      <c r="E2157" s="9">
        <v>30704</v>
      </c>
      <c r="F2157" s="9">
        <v>29692</v>
      </c>
      <c r="G2157" s="97">
        <v>25635</v>
      </c>
      <c r="H2157" s="98">
        <v>3.4083254748753955E-2</v>
      </c>
      <c r="I2157" s="98">
        <v>0.13027793116142106</v>
      </c>
    </row>
    <row r="2158" spans="1:9" ht="12.75" customHeight="1" x14ac:dyDescent="0.2">
      <c r="A2158" s="6">
        <v>42209</v>
      </c>
      <c r="B2158" s="6">
        <v>41845</v>
      </c>
      <c r="C2158" s="6">
        <v>40389</v>
      </c>
      <c r="D2158" s="6" t="s">
        <v>7</v>
      </c>
      <c r="E2158" s="9">
        <v>30930</v>
      </c>
      <c r="F2158" s="9">
        <v>30279</v>
      </c>
      <c r="G2158" s="97">
        <v>26597</v>
      </c>
      <c r="H2158" s="98">
        <v>2.1500049539284749E-2</v>
      </c>
      <c r="I2158" s="98">
        <v>7.9581151832460728E-2</v>
      </c>
    </row>
    <row r="2159" spans="1:9" ht="12.75" customHeight="1" x14ac:dyDescent="0.2">
      <c r="A2159" s="6">
        <v>42210</v>
      </c>
      <c r="B2159" s="6">
        <v>41846</v>
      </c>
      <c r="C2159" s="6">
        <v>40390</v>
      </c>
      <c r="D2159" s="6" t="s">
        <v>1</v>
      </c>
      <c r="E2159" s="9">
        <v>32917</v>
      </c>
      <c r="F2159" s="9">
        <v>31367</v>
      </c>
      <c r="G2159" s="97">
        <v>28196</v>
      </c>
      <c r="H2159" s="98">
        <v>4.9414990276405169E-2</v>
      </c>
      <c r="I2159" s="98">
        <v>8.9281577815281787E-2</v>
      </c>
    </row>
    <row r="2160" spans="1:9" ht="12.75" customHeight="1" x14ac:dyDescent="0.2">
      <c r="A2160" s="6">
        <v>42211</v>
      </c>
      <c r="B2160" s="6">
        <v>41847</v>
      </c>
      <c r="C2160" s="6">
        <v>40391</v>
      </c>
      <c r="D2160" s="6" t="s">
        <v>2</v>
      </c>
      <c r="E2160" s="9">
        <v>31039</v>
      </c>
      <c r="F2160" s="9">
        <v>30679</v>
      </c>
      <c r="G2160" s="97">
        <v>26926</v>
      </c>
      <c r="H2160" s="98">
        <v>1.173441116072893E-2</v>
      </c>
      <c r="I2160" s="98">
        <v>6.8173996833918338E-2</v>
      </c>
    </row>
    <row r="2161" spans="1:9" ht="12.75" customHeight="1" x14ac:dyDescent="0.2">
      <c r="A2161" s="6">
        <v>42212</v>
      </c>
      <c r="B2161" s="6">
        <v>41848</v>
      </c>
      <c r="C2161" s="6">
        <v>40392</v>
      </c>
      <c r="D2161" s="6" t="s">
        <v>3</v>
      </c>
      <c r="E2161" s="9">
        <v>30751</v>
      </c>
      <c r="F2161" s="9">
        <v>28826</v>
      </c>
      <c r="G2161" s="97">
        <v>25599</v>
      </c>
      <c r="H2161" s="98">
        <v>6.6779990286546909E-2</v>
      </c>
      <c r="I2161" s="98">
        <v>0.4556686390532545</v>
      </c>
    </row>
    <row r="2162" spans="1:9" ht="12.75" customHeight="1" x14ac:dyDescent="0.2">
      <c r="A2162" s="6">
        <v>42213</v>
      </c>
      <c r="B2162" s="6">
        <v>41849</v>
      </c>
      <c r="C2162" s="6">
        <v>40393</v>
      </c>
      <c r="D2162" s="6" t="s">
        <v>4</v>
      </c>
      <c r="E2162" s="9">
        <v>29278</v>
      </c>
      <c r="F2162" s="9">
        <v>28192</v>
      </c>
      <c r="G2162" s="97">
        <v>25073</v>
      </c>
      <c r="H2162" s="98">
        <v>3.8521566401816143E-2</v>
      </c>
      <c r="I2162" s="98">
        <v>-1.7450835626552141E-2</v>
      </c>
    </row>
    <row r="2163" spans="1:9" ht="12.75" customHeight="1" x14ac:dyDescent="0.2">
      <c r="A2163" s="6">
        <v>42214</v>
      </c>
      <c r="B2163" s="6">
        <v>41850</v>
      </c>
      <c r="C2163" s="6">
        <v>40394</v>
      </c>
      <c r="D2163" s="6" t="s">
        <v>5</v>
      </c>
      <c r="E2163" s="9">
        <v>29030</v>
      </c>
      <c r="F2163" s="9">
        <v>28787</v>
      </c>
      <c r="G2163" s="97">
        <v>25646</v>
      </c>
      <c r="H2163" s="98">
        <v>8.4413103136833367E-3</v>
      </c>
      <c r="I2163" s="98">
        <v>-4.8196721311475454E-2</v>
      </c>
    </row>
    <row r="2164" spans="1:9" ht="12.75" customHeight="1" x14ac:dyDescent="0.2">
      <c r="A2164" s="6">
        <v>42215</v>
      </c>
      <c r="B2164" s="6">
        <v>41851</v>
      </c>
      <c r="C2164" s="6">
        <v>40395</v>
      </c>
      <c r="D2164" s="6" t="s">
        <v>6</v>
      </c>
      <c r="E2164" s="9">
        <v>29503</v>
      </c>
      <c r="F2164" s="9">
        <v>30229</v>
      </c>
      <c r="G2164" s="97">
        <v>25553</v>
      </c>
      <c r="H2164" s="98">
        <v>-2.4016672731483002E-2</v>
      </c>
      <c r="I2164" s="98">
        <v>1.7414994137526785E-2</v>
      </c>
    </row>
    <row r="2165" spans="1:9" ht="12.75" customHeight="1" x14ac:dyDescent="0.2">
      <c r="A2165" s="6">
        <v>42216</v>
      </c>
      <c r="B2165" s="6">
        <v>41852</v>
      </c>
      <c r="C2165" s="6">
        <v>40396</v>
      </c>
      <c r="D2165" s="6" t="s">
        <v>7</v>
      </c>
      <c r="E2165" s="9">
        <v>30459</v>
      </c>
      <c r="F2165" s="9">
        <v>31580</v>
      </c>
      <c r="G2165" s="97">
        <v>25706</v>
      </c>
      <c r="H2165" s="98">
        <v>-3.5497150094996877E-2</v>
      </c>
      <c r="I2165" s="98">
        <v>-6.523369972928017E-3</v>
      </c>
    </row>
    <row r="2166" spans="1:9" ht="12.75" customHeight="1" x14ac:dyDescent="0.2">
      <c r="A2166" s="6">
        <v>42217</v>
      </c>
      <c r="B2166" s="6">
        <v>41853</v>
      </c>
      <c r="C2166" s="6">
        <v>40397</v>
      </c>
      <c r="D2166" s="6" t="s">
        <v>1</v>
      </c>
      <c r="E2166" s="9">
        <v>34895</v>
      </c>
      <c r="F2166" s="9">
        <v>32276</v>
      </c>
      <c r="G2166" s="97">
        <v>27309</v>
      </c>
      <c r="H2166" s="98">
        <v>8.1143884000495659E-2</v>
      </c>
      <c r="I2166" s="98">
        <v>0.12648093746973554</v>
      </c>
    </row>
    <row r="2167" spans="1:9" ht="12.75" customHeight="1" x14ac:dyDescent="0.2">
      <c r="A2167" s="6">
        <v>42218</v>
      </c>
      <c r="B2167" s="6">
        <v>41854</v>
      </c>
      <c r="C2167" s="6">
        <v>40398</v>
      </c>
      <c r="D2167" s="6" t="s">
        <v>2</v>
      </c>
      <c r="E2167" s="9">
        <v>33200</v>
      </c>
      <c r="F2167" s="9">
        <v>32056</v>
      </c>
      <c r="G2167" s="97">
        <v>25812</v>
      </c>
      <c r="H2167" s="98">
        <v>3.5687546793112146E-2</v>
      </c>
      <c r="I2167" s="98">
        <v>0.1024772531048681</v>
      </c>
    </row>
    <row r="2168" spans="1:9" ht="12.75" customHeight="1" x14ac:dyDescent="0.2">
      <c r="A2168" s="6">
        <v>42219</v>
      </c>
      <c r="B2168" s="6">
        <v>41855</v>
      </c>
      <c r="C2168" s="6">
        <v>40399</v>
      </c>
      <c r="D2168" s="6" t="s">
        <v>3</v>
      </c>
      <c r="E2168" s="9">
        <v>30928</v>
      </c>
      <c r="F2168" s="9">
        <v>30283</v>
      </c>
      <c r="G2168" s="97">
        <v>25198</v>
      </c>
      <c r="H2168" s="98">
        <v>2.1299078691014772E-2</v>
      </c>
      <c r="I2168" s="98">
        <v>0.10984318369397505</v>
      </c>
    </row>
    <row r="2169" spans="1:9" ht="12.75" customHeight="1" x14ac:dyDescent="0.2">
      <c r="A2169" s="6">
        <v>42220</v>
      </c>
      <c r="B2169" s="6">
        <v>41856</v>
      </c>
      <c r="C2169" s="6">
        <v>40400</v>
      </c>
      <c r="D2169" s="6" t="s">
        <v>4</v>
      </c>
      <c r="E2169" s="9">
        <v>30971.065021561484</v>
      </c>
      <c r="F2169" s="9">
        <v>28329</v>
      </c>
      <c r="G2169" s="97">
        <v>25790</v>
      </c>
      <c r="H2169" s="98">
        <v>9.3263617549560029E-2</v>
      </c>
      <c r="I2169" s="98">
        <v>8.4648911590722298E-2</v>
      </c>
    </row>
    <row r="2170" spans="1:9" ht="12.75" customHeight="1" x14ac:dyDescent="0.2">
      <c r="A2170" s="6">
        <v>42221</v>
      </c>
      <c r="B2170" s="6">
        <v>41857</v>
      </c>
      <c r="C2170" s="6">
        <v>40401</v>
      </c>
      <c r="D2170" s="6" t="s">
        <v>5</v>
      </c>
      <c r="E2170" s="9">
        <v>29925</v>
      </c>
      <c r="F2170" s="9">
        <v>27392</v>
      </c>
      <c r="G2170" s="97">
        <v>24990</v>
      </c>
      <c r="H2170" s="98">
        <v>9.2472254672897103E-2</v>
      </c>
      <c r="I2170" s="98">
        <v>4.7720747846789369E-2</v>
      </c>
    </row>
    <row r="2171" spans="1:9" ht="12.75" customHeight="1" x14ac:dyDescent="0.2">
      <c r="A2171" s="6">
        <v>42222</v>
      </c>
      <c r="B2171" s="6">
        <v>41858</v>
      </c>
      <c r="C2171" s="6">
        <v>40402</v>
      </c>
      <c r="D2171" s="6" t="s">
        <v>6</v>
      </c>
      <c r="E2171" s="9">
        <v>30685</v>
      </c>
      <c r="F2171" s="9">
        <v>21704</v>
      </c>
      <c r="G2171" s="97">
        <v>25851</v>
      </c>
      <c r="H2171" s="98">
        <v>0.41379469222263188</v>
      </c>
      <c r="I2171" s="98">
        <v>8.2898080180688893E-2</v>
      </c>
    </row>
    <row r="2172" spans="1:9" ht="12.75" customHeight="1" x14ac:dyDescent="0.2">
      <c r="A2172" s="6">
        <v>42223</v>
      </c>
      <c r="B2172" s="6">
        <v>41859</v>
      </c>
      <c r="C2172" s="6">
        <v>40403</v>
      </c>
      <c r="D2172" s="6" t="s">
        <v>7</v>
      </c>
      <c r="E2172" s="9">
        <v>29391</v>
      </c>
      <c r="F2172" s="9">
        <v>21583</v>
      </c>
      <c r="G2172" s="97">
        <v>26089</v>
      </c>
      <c r="H2172" s="98">
        <v>0.36176620488347311</v>
      </c>
      <c r="I2172" s="98">
        <v>9.7224130823141408E-3</v>
      </c>
    </row>
    <row r="2173" spans="1:9" ht="12.75" customHeight="1" x14ac:dyDescent="0.2">
      <c r="A2173" s="6">
        <v>42224</v>
      </c>
      <c r="B2173" s="6">
        <v>41860</v>
      </c>
      <c r="C2173" s="6">
        <v>40404</v>
      </c>
      <c r="D2173" s="6" t="s">
        <v>1</v>
      </c>
      <c r="E2173" s="9">
        <v>31500</v>
      </c>
      <c r="F2173" s="9">
        <v>29463</v>
      </c>
      <c r="G2173" s="97">
        <v>27720</v>
      </c>
      <c r="H2173" s="98">
        <v>6.9137562366357708E-2</v>
      </c>
      <c r="I2173" s="98">
        <v>7.5195412499573289E-2</v>
      </c>
    </row>
    <row r="2174" spans="1:9" ht="12.75" customHeight="1" x14ac:dyDescent="0.2">
      <c r="A2174" s="6">
        <v>42225</v>
      </c>
      <c r="B2174" s="6">
        <v>41861</v>
      </c>
      <c r="C2174" s="6">
        <v>40405</v>
      </c>
      <c r="D2174" s="6" t="s">
        <v>2</v>
      </c>
      <c r="E2174" s="9">
        <v>29850</v>
      </c>
      <c r="F2174" s="9">
        <v>28003</v>
      </c>
      <c r="G2174" s="97">
        <v>25950</v>
      </c>
      <c r="H2174" s="98">
        <v>6.5957218869406864E-2</v>
      </c>
      <c r="I2174" s="98">
        <v>4.2649062139788363E-2</v>
      </c>
    </row>
    <row r="2175" spans="1:9" ht="12.75" customHeight="1" x14ac:dyDescent="0.2">
      <c r="A2175" s="6">
        <v>42226</v>
      </c>
      <c r="B2175" s="6">
        <v>41862</v>
      </c>
      <c r="C2175" s="6">
        <v>40406</v>
      </c>
      <c r="D2175" s="6" t="s">
        <v>3</v>
      </c>
      <c r="E2175" s="9">
        <v>28440</v>
      </c>
      <c r="F2175" s="9">
        <v>29091</v>
      </c>
      <c r="G2175" s="97">
        <v>24712</v>
      </c>
      <c r="H2175" s="98">
        <v>-2.2378055068577929E-2</v>
      </c>
      <c r="I2175" s="98">
        <v>-2.9914384145717454E-2</v>
      </c>
    </row>
    <row r="2176" spans="1:9" ht="12.75" customHeight="1" x14ac:dyDescent="0.2">
      <c r="A2176" s="6">
        <v>42227</v>
      </c>
      <c r="B2176" s="6">
        <v>41863</v>
      </c>
      <c r="C2176" s="6">
        <v>40407</v>
      </c>
      <c r="D2176" s="6" t="s">
        <v>4</v>
      </c>
      <c r="E2176" s="9">
        <v>28701</v>
      </c>
      <c r="F2176" s="9">
        <v>30916</v>
      </c>
      <c r="G2176" s="97">
        <v>24389</v>
      </c>
      <c r="H2176" s="98">
        <v>-7.164574977358007E-2</v>
      </c>
      <c r="I2176" s="98">
        <v>5.6932424967777617E-2</v>
      </c>
    </row>
    <row r="2177" spans="1:9" ht="12.75" customHeight="1" x14ac:dyDescent="0.2">
      <c r="A2177" s="6">
        <v>42228</v>
      </c>
      <c r="B2177" s="6">
        <v>41864</v>
      </c>
      <c r="C2177" s="6">
        <v>40408</v>
      </c>
      <c r="D2177" s="6" t="s">
        <v>5</v>
      </c>
      <c r="E2177" s="9">
        <v>30081</v>
      </c>
      <c r="F2177" s="9">
        <v>30127</v>
      </c>
      <c r="G2177" s="97">
        <v>23077</v>
      </c>
      <c r="H2177" s="98">
        <v>-1.5268695854216974E-3</v>
      </c>
      <c r="I2177" s="98">
        <v>9.5447924253459604E-2</v>
      </c>
    </row>
    <row r="2178" spans="1:9" ht="12.75" customHeight="1" x14ac:dyDescent="0.2">
      <c r="A2178" s="6">
        <v>42229</v>
      </c>
      <c r="B2178" s="6">
        <v>41865</v>
      </c>
      <c r="C2178" s="6">
        <v>40409</v>
      </c>
      <c r="D2178" s="6" t="s">
        <v>6</v>
      </c>
      <c r="E2178" s="9">
        <v>30208</v>
      </c>
      <c r="F2178" s="9">
        <v>28227</v>
      </c>
      <c r="G2178" s="97">
        <v>23554</v>
      </c>
      <c r="H2178" s="98">
        <v>7.0181032344917904E-2</v>
      </c>
      <c r="I2178" s="98">
        <v>8.8262843144318648E-2</v>
      </c>
    </row>
    <row r="2179" spans="1:9" ht="12.75" customHeight="1" x14ac:dyDescent="0.2">
      <c r="A2179" s="6">
        <v>42230</v>
      </c>
      <c r="B2179" s="6">
        <v>41866</v>
      </c>
      <c r="C2179" s="6">
        <v>40410</v>
      </c>
      <c r="D2179" s="6" t="s">
        <v>7</v>
      </c>
      <c r="E2179" s="9">
        <v>28745</v>
      </c>
      <c r="F2179" s="9">
        <v>29412</v>
      </c>
      <c r="G2179" s="97">
        <v>23278</v>
      </c>
      <c r="H2179" s="98">
        <v>-2.2677818577451325E-2</v>
      </c>
      <c r="I2179" s="98">
        <v>1.4827890556045942E-2</v>
      </c>
    </row>
    <row r="2180" spans="1:9" ht="12.75" customHeight="1" x14ac:dyDescent="0.2">
      <c r="A2180" s="6">
        <v>42231</v>
      </c>
      <c r="B2180" s="6">
        <v>41867</v>
      </c>
      <c r="C2180" s="6">
        <v>40411</v>
      </c>
      <c r="D2180" s="6" t="s">
        <v>1</v>
      </c>
      <c r="E2180" s="9">
        <v>31146</v>
      </c>
      <c r="F2180" s="9">
        <v>30414</v>
      </c>
      <c r="G2180" s="97">
        <v>25380.342282981564</v>
      </c>
      <c r="H2180" s="98">
        <v>2.4067863483921981E-2</v>
      </c>
      <c r="I2180" s="98">
        <v>8.2097071187853921E-2</v>
      </c>
    </row>
    <row r="2181" spans="1:9" ht="12.75" customHeight="1" x14ac:dyDescent="0.2">
      <c r="A2181" s="6">
        <v>42232</v>
      </c>
      <c r="B2181" s="6">
        <v>41868</v>
      </c>
      <c r="C2181" s="6">
        <v>40412</v>
      </c>
      <c r="D2181" s="6" t="s">
        <v>2</v>
      </c>
      <c r="E2181" s="9">
        <v>30216</v>
      </c>
      <c r="F2181" s="9">
        <v>29085</v>
      </c>
      <c r="G2181" s="97">
        <v>23910</v>
      </c>
      <c r="H2181" s="98">
        <v>3.8886023723568863E-2</v>
      </c>
      <c r="I2181" s="98">
        <v>8.5734818541142621E-2</v>
      </c>
    </row>
    <row r="2182" spans="1:9" ht="12.75" customHeight="1" x14ac:dyDescent="0.2">
      <c r="A2182" s="6">
        <v>42233</v>
      </c>
      <c r="B2182" s="6">
        <v>41869</v>
      </c>
      <c r="C2182" s="6">
        <v>40413</v>
      </c>
      <c r="D2182" s="6" t="s">
        <v>3</v>
      </c>
      <c r="E2182" s="9">
        <v>29264</v>
      </c>
      <c r="F2182" s="9">
        <v>28045</v>
      </c>
      <c r="G2182" s="97">
        <v>22825</v>
      </c>
      <c r="H2182" s="98">
        <v>4.3465858441789962E-2</v>
      </c>
      <c r="I2182" s="98">
        <v>9.508662949519131E-2</v>
      </c>
    </row>
    <row r="2183" spans="1:9" ht="12.75" customHeight="1" x14ac:dyDescent="0.2">
      <c r="A2183" s="6">
        <v>42234</v>
      </c>
      <c r="B2183" s="6">
        <v>41870</v>
      </c>
      <c r="C2183" s="6">
        <v>40414</v>
      </c>
      <c r="D2183" s="6" t="s">
        <v>4</v>
      </c>
      <c r="E2183" s="9">
        <v>26431</v>
      </c>
      <c r="F2183" s="9">
        <v>24357</v>
      </c>
      <c r="G2183" s="97">
        <v>21389</v>
      </c>
      <c r="H2183" s="98">
        <v>8.5150059531140965E-2</v>
      </c>
      <c r="I2183" s="98">
        <v>0.14862457085741609</v>
      </c>
    </row>
    <row r="2184" spans="1:9" ht="12.75" customHeight="1" x14ac:dyDescent="0.2">
      <c r="A2184" s="6">
        <v>42235</v>
      </c>
      <c r="B2184" s="6">
        <v>41871</v>
      </c>
      <c r="C2184" s="6">
        <v>40415</v>
      </c>
      <c r="D2184" s="6" t="s">
        <v>5</v>
      </c>
      <c r="E2184" s="9">
        <v>24859</v>
      </c>
      <c r="F2184" s="9">
        <v>25198</v>
      </c>
      <c r="G2184" s="97">
        <v>20375</v>
      </c>
      <c r="H2184" s="98">
        <v>-1.3453448686403635E-2</v>
      </c>
      <c r="I2184" s="98">
        <v>1.7727012200114522E-2</v>
      </c>
    </row>
    <row r="2185" spans="1:9" ht="12.75" customHeight="1" x14ac:dyDescent="0.2">
      <c r="A2185" s="6">
        <v>42236</v>
      </c>
      <c r="B2185" s="6">
        <v>41872</v>
      </c>
      <c r="C2185" s="6">
        <v>40416</v>
      </c>
      <c r="D2185" s="6" t="s">
        <v>6</v>
      </c>
      <c r="E2185" s="9">
        <v>26108</v>
      </c>
      <c r="F2185" s="9">
        <v>25815</v>
      </c>
      <c r="G2185" s="97">
        <v>21886</v>
      </c>
      <c r="H2185" s="98">
        <v>1.1349990315707936E-2</v>
      </c>
      <c r="I2185" s="98">
        <v>9.9978934063619018E-2</v>
      </c>
    </row>
    <row r="2186" spans="1:9" ht="12.75" customHeight="1" x14ac:dyDescent="0.2">
      <c r="A2186" s="6">
        <v>42237</v>
      </c>
      <c r="B2186" s="6">
        <v>41873</v>
      </c>
      <c r="C2186" s="6">
        <v>40417</v>
      </c>
      <c r="D2186" s="6" t="s">
        <v>7</v>
      </c>
      <c r="E2186" s="9">
        <v>25446</v>
      </c>
      <c r="F2186" s="9">
        <v>25943</v>
      </c>
      <c r="G2186" s="97">
        <v>21602</v>
      </c>
      <c r="H2186" s="98">
        <v>-1.915738349458429E-2</v>
      </c>
      <c r="I2186" s="98">
        <v>-3.0628571428571449E-2</v>
      </c>
    </row>
    <row r="2187" spans="1:9" ht="12.75" customHeight="1" x14ac:dyDescent="0.2">
      <c r="A2187" s="6">
        <v>42238</v>
      </c>
      <c r="B2187" s="6">
        <v>41874</v>
      </c>
      <c r="C2187" s="6">
        <v>40418</v>
      </c>
      <c r="D2187" s="6" t="s">
        <v>1</v>
      </c>
      <c r="E2187" s="9">
        <v>28025</v>
      </c>
      <c r="F2187" s="9">
        <v>28035</v>
      </c>
      <c r="G2187" s="97">
        <v>22680</v>
      </c>
      <c r="H2187" s="98">
        <v>-3.5669698591045407E-4</v>
      </c>
      <c r="I2187" s="98">
        <v>7.5155374817770237E-2</v>
      </c>
    </row>
    <row r="2188" spans="1:9" ht="12.75" customHeight="1" x14ac:dyDescent="0.2">
      <c r="A2188" s="6">
        <v>42239</v>
      </c>
      <c r="B2188" s="6">
        <v>41875</v>
      </c>
      <c r="C2188" s="6">
        <v>40419</v>
      </c>
      <c r="D2188" s="6" t="s">
        <v>2</v>
      </c>
      <c r="E2188" s="9">
        <v>26733</v>
      </c>
      <c r="F2188" s="9">
        <v>25859</v>
      </c>
      <c r="G2188" s="97">
        <v>20815</v>
      </c>
      <c r="H2188" s="98">
        <v>3.3798677443056535E-2</v>
      </c>
      <c r="I2188" s="98">
        <v>9.3240093240093191E-2</v>
      </c>
    </row>
    <row r="2189" spans="1:9" ht="12.75" customHeight="1" x14ac:dyDescent="0.2">
      <c r="A2189" s="6">
        <v>42240</v>
      </c>
      <c r="B2189" s="6">
        <v>41876</v>
      </c>
      <c r="C2189" s="6">
        <v>40420</v>
      </c>
      <c r="D2189" s="6" t="s">
        <v>3</v>
      </c>
      <c r="E2189" s="9">
        <v>24347</v>
      </c>
      <c r="F2189" s="9">
        <v>22831</v>
      </c>
      <c r="G2189" s="97">
        <v>19320</v>
      </c>
      <c r="H2189" s="98">
        <v>6.6400946082081358E-2</v>
      </c>
      <c r="I2189" s="98">
        <v>6.2074681556447464E-2</v>
      </c>
    </row>
    <row r="2190" spans="1:9" ht="12.75" customHeight="1" x14ac:dyDescent="0.2">
      <c r="A2190" s="6">
        <v>42241</v>
      </c>
      <c r="B2190" s="6">
        <v>41877</v>
      </c>
      <c r="C2190" s="6">
        <v>40421</v>
      </c>
      <c r="D2190" s="6" t="s">
        <v>4</v>
      </c>
      <c r="E2190" s="9">
        <v>21385</v>
      </c>
      <c r="F2190" s="9">
        <v>20256</v>
      </c>
      <c r="G2190" s="97">
        <v>18477</v>
      </c>
      <c r="H2190" s="98">
        <v>5.5736571879936747E-2</v>
      </c>
      <c r="I2190" s="98">
        <v>1.8187877922201556E-2</v>
      </c>
    </row>
    <row r="2191" spans="1:9" ht="12.75" customHeight="1" x14ac:dyDescent="0.2">
      <c r="A2191" s="6">
        <v>42242</v>
      </c>
      <c r="B2191" s="6">
        <v>41878</v>
      </c>
      <c r="C2191" s="6">
        <v>40422</v>
      </c>
      <c r="D2191" s="6" t="s">
        <v>5</v>
      </c>
      <c r="E2191" s="9">
        <v>21094</v>
      </c>
      <c r="F2191" s="9">
        <v>22878</v>
      </c>
      <c r="G2191" s="97">
        <v>20138</v>
      </c>
      <c r="H2191" s="98">
        <v>-7.7978844304572026E-2</v>
      </c>
      <c r="I2191" s="98">
        <v>-3.9741430327309146E-2</v>
      </c>
    </row>
    <row r="2192" spans="1:9" ht="12.75" customHeight="1" x14ac:dyDescent="0.2">
      <c r="A2192" s="6">
        <v>42243</v>
      </c>
      <c r="B2192" s="6">
        <v>41879</v>
      </c>
      <c r="C2192" s="6">
        <v>40423</v>
      </c>
      <c r="D2192" s="6" t="s">
        <v>6</v>
      </c>
      <c r="E2192" s="9">
        <v>22674</v>
      </c>
      <c r="F2192" s="9">
        <v>24951</v>
      </c>
      <c r="G2192" s="97">
        <v>22678</v>
      </c>
      <c r="H2192" s="98">
        <v>-9.1258867380064945E-2</v>
      </c>
      <c r="I2192" s="98">
        <v>1.3634941213286345E-2</v>
      </c>
    </row>
    <row r="2193" spans="1:9" ht="12.75" customHeight="1" x14ac:dyDescent="0.2">
      <c r="A2193" s="6">
        <v>42244</v>
      </c>
      <c r="B2193" s="6">
        <v>41880</v>
      </c>
      <c r="C2193" s="6">
        <v>40424</v>
      </c>
      <c r="D2193" s="6" t="s">
        <v>7</v>
      </c>
      <c r="E2193" s="9">
        <v>21204</v>
      </c>
      <c r="F2193" s="9">
        <v>24119</v>
      </c>
      <c r="G2193" s="97">
        <v>23002</v>
      </c>
      <c r="H2193" s="98">
        <v>-0.12085907375927696</v>
      </c>
      <c r="I2193" s="98">
        <v>-0.16388012618296532</v>
      </c>
    </row>
    <row r="2194" spans="1:9" ht="12.75" customHeight="1" x14ac:dyDescent="0.2">
      <c r="A2194" s="6">
        <v>42245</v>
      </c>
      <c r="B2194" s="6">
        <v>41881</v>
      </c>
      <c r="C2194" s="6">
        <v>40425</v>
      </c>
      <c r="D2194" s="6" t="s">
        <v>1</v>
      </c>
      <c r="E2194" s="9">
        <v>24850</v>
      </c>
      <c r="F2194" s="9">
        <v>26175</v>
      </c>
      <c r="G2194" s="97">
        <v>23909</v>
      </c>
      <c r="H2194" s="98">
        <v>-5.0620821394460336E-2</v>
      </c>
      <c r="I2194" s="98">
        <v>-4.41572428648358E-2</v>
      </c>
    </row>
    <row r="2195" spans="1:9" ht="12.75" customHeight="1" x14ac:dyDescent="0.2">
      <c r="A2195" s="6">
        <v>42246</v>
      </c>
      <c r="B2195" s="6">
        <v>41882</v>
      </c>
      <c r="C2195" s="6">
        <v>40426</v>
      </c>
      <c r="D2195" s="6" t="s">
        <v>2</v>
      </c>
      <c r="E2195" s="9">
        <v>23243</v>
      </c>
      <c r="F2195" s="9">
        <v>21753</v>
      </c>
      <c r="G2195" s="97">
        <v>20975</v>
      </c>
      <c r="H2195" s="98">
        <v>6.8496299361007651E-2</v>
      </c>
      <c r="I2195" s="98">
        <v>-2.0180334907685671E-3</v>
      </c>
    </row>
    <row r="2196" spans="1:9" ht="12.75" customHeight="1" x14ac:dyDescent="0.2">
      <c r="A2196" s="6">
        <v>42247</v>
      </c>
      <c r="B2196" s="6">
        <v>41883</v>
      </c>
      <c r="C2196" s="6">
        <v>40427</v>
      </c>
      <c r="D2196" s="6" t="s">
        <v>3</v>
      </c>
      <c r="E2196" s="9">
        <v>19978</v>
      </c>
      <c r="F2196" s="9">
        <v>23065</v>
      </c>
      <c r="G2196" s="97">
        <v>21202</v>
      </c>
      <c r="H2196" s="98">
        <v>-0.13383915022761761</v>
      </c>
      <c r="I2196" s="98">
        <v>-0.1187083682562089</v>
      </c>
    </row>
    <row r="2197" spans="1:9" ht="12.75" customHeight="1" x14ac:dyDescent="0.2">
      <c r="A2197" s="6">
        <v>42248</v>
      </c>
      <c r="B2197" s="6">
        <v>41884</v>
      </c>
      <c r="C2197" s="6">
        <v>40428</v>
      </c>
      <c r="D2197" s="6" t="s">
        <v>4</v>
      </c>
      <c r="E2197" s="9">
        <v>22606</v>
      </c>
      <c r="F2197" s="9">
        <v>21510</v>
      </c>
      <c r="G2197" s="97">
        <v>20736</v>
      </c>
      <c r="H2197" s="98">
        <v>5.0953045095304406E-2</v>
      </c>
      <c r="I2197" s="98">
        <v>4.3000830488142405E-2</v>
      </c>
    </row>
    <row r="2198" spans="1:9" ht="12.75" customHeight="1" x14ac:dyDescent="0.2">
      <c r="A2198" s="6">
        <v>42249</v>
      </c>
      <c r="B2198" s="6">
        <v>41885</v>
      </c>
      <c r="C2198" s="6">
        <v>40429</v>
      </c>
      <c r="D2198" s="6" t="s">
        <v>5</v>
      </c>
      <c r="E2198" s="9">
        <v>22960</v>
      </c>
      <c r="F2198" s="9">
        <v>21595</v>
      </c>
      <c r="G2198" s="97">
        <v>19689</v>
      </c>
      <c r="H2198" s="98">
        <v>6.3209076175040568E-2</v>
      </c>
      <c r="I2198" s="98">
        <v>0.13494809688581322</v>
      </c>
    </row>
    <row r="2199" spans="1:9" ht="12.75" customHeight="1" x14ac:dyDescent="0.2">
      <c r="A2199" s="6">
        <v>42250</v>
      </c>
      <c r="B2199" s="6">
        <v>41886</v>
      </c>
      <c r="C2199" s="6">
        <v>40430</v>
      </c>
      <c r="D2199" s="6" t="s">
        <v>6</v>
      </c>
      <c r="E2199" s="9">
        <v>26264</v>
      </c>
      <c r="F2199" s="9">
        <v>23181</v>
      </c>
      <c r="G2199" s="97">
        <v>21859</v>
      </c>
      <c r="H2199" s="98">
        <v>0.13299685086924629</v>
      </c>
      <c r="I2199" s="98">
        <v>0.25887935579734456</v>
      </c>
    </row>
    <row r="2200" spans="1:9" ht="12.75" customHeight="1" x14ac:dyDescent="0.2">
      <c r="A2200" s="6">
        <v>42251</v>
      </c>
      <c r="B2200" s="6">
        <v>41887</v>
      </c>
      <c r="C2200" s="6">
        <v>40431</v>
      </c>
      <c r="D2200" s="6" t="s">
        <v>7</v>
      </c>
      <c r="E2200" s="9">
        <v>26044</v>
      </c>
      <c r="F2200" s="9">
        <v>23156</v>
      </c>
      <c r="G2200" s="97">
        <v>21405</v>
      </c>
      <c r="H2200" s="98">
        <v>0.12471929521506309</v>
      </c>
      <c r="I2200" s="98">
        <v>0.21814780168381676</v>
      </c>
    </row>
    <row r="2201" spans="1:9" ht="12.75" customHeight="1" x14ac:dyDescent="0.2">
      <c r="A2201" s="6">
        <v>42252</v>
      </c>
      <c r="B2201" s="6">
        <v>41888</v>
      </c>
      <c r="C2201" s="6">
        <v>40432</v>
      </c>
      <c r="D2201" s="6" t="s">
        <v>1</v>
      </c>
      <c r="E2201" s="9">
        <v>26852</v>
      </c>
      <c r="F2201" s="9">
        <v>25012</v>
      </c>
      <c r="G2201" s="97">
        <v>22170</v>
      </c>
      <c r="H2201" s="98">
        <v>7.3564688949304236E-2</v>
      </c>
      <c r="I2201" s="98">
        <v>0.16732600095639705</v>
      </c>
    </row>
    <row r="2202" spans="1:9" ht="12.75" customHeight="1" x14ac:dyDescent="0.2">
      <c r="A2202" s="6">
        <v>42253</v>
      </c>
      <c r="B2202" s="6">
        <v>41889</v>
      </c>
      <c r="C2202" s="6">
        <v>40433</v>
      </c>
      <c r="D2202" s="6" t="s">
        <v>2</v>
      </c>
      <c r="E2202" s="9">
        <v>22996</v>
      </c>
      <c r="F2202" s="9">
        <v>25088</v>
      </c>
      <c r="G2202" s="97">
        <v>21065</v>
      </c>
      <c r="H2202" s="98">
        <v>-8.338647959183676E-2</v>
      </c>
      <c r="I2202" s="98">
        <v>1.4738328479392715E-2</v>
      </c>
    </row>
    <row r="2203" spans="1:9" ht="12.75" customHeight="1" x14ac:dyDescent="0.2">
      <c r="A2203" s="6">
        <v>42254</v>
      </c>
      <c r="B2203" s="6">
        <v>41890</v>
      </c>
      <c r="C2203" s="6">
        <v>40434</v>
      </c>
      <c r="D2203" s="6" t="s">
        <v>3</v>
      </c>
      <c r="E2203" s="9">
        <v>23226</v>
      </c>
      <c r="F2203" s="9">
        <v>22522</v>
      </c>
      <c r="G2203" s="97">
        <v>20745</v>
      </c>
      <c r="H2203" s="98">
        <v>3.1258325193144421E-2</v>
      </c>
      <c r="I2203" s="98">
        <v>5.1616408584623796E-2</v>
      </c>
    </row>
    <row r="2204" spans="1:9" ht="12.75" customHeight="1" x14ac:dyDescent="0.2">
      <c r="A2204" s="6">
        <v>42255</v>
      </c>
      <c r="B2204" s="6">
        <v>41891</v>
      </c>
      <c r="C2204" s="6">
        <v>40435</v>
      </c>
      <c r="D2204" s="6" t="s">
        <v>4</v>
      </c>
      <c r="E2204" s="9">
        <v>22615</v>
      </c>
      <c r="F2204" s="9">
        <v>21610</v>
      </c>
      <c r="G2204" s="97">
        <v>19633</v>
      </c>
      <c r="H2204" s="98">
        <v>4.6506247107820364E-2</v>
      </c>
      <c r="I2204" s="98">
        <v>7.230915125651971E-2</v>
      </c>
    </row>
    <row r="2205" spans="1:9" ht="12.75" customHeight="1" x14ac:dyDescent="0.2">
      <c r="A2205" s="6">
        <v>42256</v>
      </c>
      <c r="B2205" s="6">
        <v>41892</v>
      </c>
      <c r="C2205" s="6">
        <v>40436</v>
      </c>
      <c r="D2205" s="6" t="s">
        <v>5</v>
      </c>
      <c r="E2205" s="9">
        <v>21632</v>
      </c>
      <c r="F2205" s="9">
        <v>21719</v>
      </c>
      <c r="G2205" s="97">
        <v>19958</v>
      </c>
      <c r="H2205" s="98">
        <v>-4.0057092867995525E-3</v>
      </c>
      <c r="I2205" s="98">
        <v>7.7612832519677211E-2</v>
      </c>
    </row>
    <row r="2206" spans="1:9" ht="12.75" customHeight="1" x14ac:dyDescent="0.2">
      <c r="A2206" s="6">
        <v>42257</v>
      </c>
      <c r="B2206" s="6">
        <v>41893</v>
      </c>
      <c r="C2206" s="6">
        <v>40437</v>
      </c>
      <c r="D2206" s="6" t="s">
        <v>6</v>
      </c>
      <c r="E2206" s="9">
        <v>23729</v>
      </c>
      <c r="F2206" s="9">
        <v>21752</v>
      </c>
      <c r="G2206" s="97">
        <v>22295</v>
      </c>
      <c r="H2206" s="98">
        <v>9.0888194189040039E-2</v>
      </c>
      <c r="I2206" s="98">
        <v>5.3685612788632264E-2</v>
      </c>
    </row>
    <row r="2207" spans="1:9" ht="12.75" customHeight="1" x14ac:dyDescent="0.2">
      <c r="A2207" s="6">
        <v>42258</v>
      </c>
      <c r="B2207" s="6">
        <v>41894</v>
      </c>
      <c r="C2207" s="6">
        <v>40438</v>
      </c>
      <c r="D2207" s="6" t="s">
        <v>7</v>
      </c>
      <c r="E2207" s="9">
        <v>21264</v>
      </c>
      <c r="F2207" s="9">
        <v>23415</v>
      </c>
      <c r="G2207" s="97">
        <v>22398</v>
      </c>
      <c r="H2207" s="98">
        <v>-9.1864189622037129E-2</v>
      </c>
      <c r="I2207" s="98">
        <v>-9.0387988193523561E-2</v>
      </c>
    </row>
    <row r="2208" spans="1:9" ht="12.75" customHeight="1" x14ac:dyDescent="0.2">
      <c r="A2208" s="6">
        <v>42259</v>
      </c>
      <c r="B2208" s="6">
        <v>41895</v>
      </c>
      <c r="C2208" s="6">
        <v>40439</v>
      </c>
      <c r="D2208" s="6" t="s">
        <v>1</v>
      </c>
      <c r="E2208" s="9">
        <v>25234</v>
      </c>
      <c r="F2208" s="9">
        <v>24780</v>
      </c>
      <c r="G2208" s="97">
        <v>23279</v>
      </c>
      <c r="H2208" s="98">
        <v>1.8321226795803058E-2</v>
      </c>
      <c r="I2208" s="98">
        <v>-3.4400948991696323E-2</v>
      </c>
    </row>
    <row r="2209" spans="1:9" ht="12.75" customHeight="1" x14ac:dyDescent="0.2">
      <c r="A2209" s="6">
        <v>42260</v>
      </c>
      <c r="B2209" s="6">
        <v>41896</v>
      </c>
      <c r="C2209" s="6">
        <v>40440</v>
      </c>
      <c r="D2209" s="6" t="s">
        <v>2</v>
      </c>
      <c r="E2209" s="9">
        <v>25132</v>
      </c>
      <c r="F2209" s="9">
        <v>24261</v>
      </c>
      <c r="G2209" s="97">
        <v>23345</v>
      </c>
      <c r="H2209" s="98">
        <v>3.5901240674333312E-2</v>
      </c>
      <c r="I2209" s="98">
        <v>6.1003926204246994E-2</v>
      </c>
    </row>
    <row r="2210" spans="1:9" ht="12.75" customHeight="1" x14ac:dyDescent="0.2">
      <c r="A2210" s="6">
        <v>42261</v>
      </c>
      <c r="B2210" s="6">
        <v>41897</v>
      </c>
      <c r="C2210" s="6">
        <v>40441</v>
      </c>
      <c r="D2210" s="6" t="s">
        <v>3</v>
      </c>
      <c r="E2210" s="9">
        <v>23837</v>
      </c>
      <c r="F2210" s="9">
        <v>21921</v>
      </c>
      <c r="G2210" s="97">
        <v>21177</v>
      </c>
      <c r="H2210" s="98">
        <v>8.740477168012406E-2</v>
      </c>
      <c r="I2210" s="98">
        <v>4.5390755196912602E-2</v>
      </c>
    </row>
    <row r="2211" spans="1:9" ht="12.75" customHeight="1" x14ac:dyDescent="0.2">
      <c r="A2211" s="6">
        <v>42262</v>
      </c>
      <c r="B2211" s="6">
        <v>41898</v>
      </c>
      <c r="C2211" s="6">
        <v>40442</v>
      </c>
      <c r="D2211" s="6" t="s">
        <v>4</v>
      </c>
      <c r="E2211" s="9">
        <v>22565</v>
      </c>
      <c r="F2211" s="9">
        <v>21630</v>
      </c>
      <c r="G2211" s="97">
        <v>19780</v>
      </c>
      <c r="H2211" s="98">
        <v>4.3226999537679056E-2</v>
      </c>
      <c r="I2211" s="98">
        <v>7.1564251115965538E-2</v>
      </c>
    </row>
    <row r="2212" spans="1:9" ht="12.75" customHeight="1" x14ac:dyDescent="0.2">
      <c r="A2212" s="6">
        <v>42263</v>
      </c>
      <c r="B2212" s="6">
        <v>41899</v>
      </c>
      <c r="C2212" s="6">
        <v>40443</v>
      </c>
      <c r="D2212" s="6" t="s">
        <v>5</v>
      </c>
      <c r="E2212" s="9">
        <v>23056</v>
      </c>
      <c r="F2212" s="9">
        <v>22291</v>
      </c>
      <c r="G2212" s="97">
        <v>18410</v>
      </c>
      <c r="H2212" s="98">
        <v>3.4318783365483885E-2</v>
      </c>
      <c r="I2212" s="98">
        <v>8.1933364617550408E-2</v>
      </c>
    </row>
    <row r="2213" spans="1:9" ht="12.75" customHeight="1" x14ac:dyDescent="0.2">
      <c r="A2213" s="6">
        <v>42264</v>
      </c>
      <c r="B2213" s="6">
        <v>41900</v>
      </c>
      <c r="C2213" s="6">
        <v>40444</v>
      </c>
      <c r="D2213" s="6" t="s">
        <v>6</v>
      </c>
      <c r="E2213" s="9">
        <v>24333</v>
      </c>
      <c r="F2213" s="9">
        <v>26204</v>
      </c>
      <c r="G2213" s="97">
        <v>22639</v>
      </c>
      <c r="H2213" s="98">
        <v>-7.1401312776675274E-2</v>
      </c>
      <c r="I2213" s="98">
        <v>7.2836294696001058E-2</v>
      </c>
    </row>
    <row r="2214" spans="1:9" ht="12.75" customHeight="1" x14ac:dyDescent="0.2">
      <c r="A2214" s="6">
        <v>42265</v>
      </c>
      <c r="B2214" s="6">
        <v>41901</v>
      </c>
      <c r="C2214" s="6">
        <v>40445</v>
      </c>
      <c r="D2214" s="6" t="s">
        <v>7</v>
      </c>
      <c r="E2214" s="9">
        <v>25451</v>
      </c>
      <c r="F2214" s="9">
        <v>25571</v>
      </c>
      <c r="G2214" s="97">
        <v>21758</v>
      </c>
      <c r="H2214" s="98">
        <v>-4.6928160807164776E-3</v>
      </c>
      <c r="I2214" s="98">
        <v>0.10320762895535318</v>
      </c>
    </row>
    <row r="2215" spans="1:9" ht="12.75" customHeight="1" x14ac:dyDescent="0.2">
      <c r="A2215" s="6">
        <v>42266</v>
      </c>
      <c r="B2215" s="6">
        <v>41902</v>
      </c>
      <c r="C2215" s="6">
        <v>40446</v>
      </c>
      <c r="D2215" s="6" t="s">
        <v>1</v>
      </c>
      <c r="E2215" s="9">
        <v>26961</v>
      </c>
      <c r="F2215" s="9">
        <v>26483</v>
      </c>
      <c r="G2215" s="97">
        <v>22866</v>
      </c>
      <c r="H2215" s="98">
        <v>1.8049314654684068E-2</v>
      </c>
      <c r="I2215" s="98">
        <v>0.12356226037672946</v>
      </c>
    </row>
    <row r="2216" spans="1:9" ht="12.75" customHeight="1" x14ac:dyDescent="0.2">
      <c r="A2216" s="6">
        <v>42267</v>
      </c>
      <c r="B2216" s="6">
        <v>41903</v>
      </c>
      <c r="C2216" s="6">
        <v>40447</v>
      </c>
      <c r="D2216" s="6" t="s">
        <v>2</v>
      </c>
      <c r="E2216" s="9">
        <v>26665</v>
      </c>
      <c r="F2216" s="9">
        <v>25647</v>
      </c>
      <c r="G2216" s="97">
        <v>22229</v>
      </c>
      <c r="H2216" s="98">
        <v>3.969275158887986E-2</v>
      </c>
      <c r="I2216" s="98">
        <v>0.12325708749315467</v>
      </c>
    </row>
    <row r="2217" spans="1:9" ht="12.75" customHeight="1" x14ac:dyDescent="0.2">
      <c r="A2217" s="6">
        <v>42268</v>
      </c>
      <c r="B2217" s="6">
        <v>41904</v>
      </c>
      <c r="C2217" s="6">
        <v>40448</v>
      </c>
      <c r="D2217" s="6" t="s">
        <v>3</v>
      </c>
      <c r="E2217" s="9">
        <v>24727</v>
      </c>
      <c r="F2217" s="9">
        <v>24693</v>
      </c>
      <c r="G2217" s="97">
        <v>20698</v>
      </c>
      <c r="H2217" s="98">
        <v>1.3769084355890193E-3</v>
      </c>
      <c r="I2217" s="98">
        <v>6.1199090167803893E-2</v>
      </c>
    </row>
    <row r="2218" spans="1:9" ht="12.75" customHeight="1" x14ac:dyDescent="0.2">
      <c r="A2218" s="6">
        <v>42269</v>
      </c>
      <c r="B2218" s="6">
        <v>41905</v>
      </c>
      <c r="C2218" s="6">
        <v>40449</v>
      </c>
      <c r="D2218" s="6" t="s">
        <v>4</v>
      </c>
      <c r="E2218" s="9">
        <v>22659</v>
      </c>
      <c r="F2218" s="9">
        <v>22199</v>
      </c>
      <c r="G2218" s="97">
        <v>19057</v>
      </c>
      <c r="H2218" s="98">
        <v>2.0721654128564415E-2</v>
      </c>
      <c r="I2218" s="98">
        <v>5.1803370004177784E-2</v>
      </c>
    </row>
    <row r="2219" spans="1:9" ht="12.75" customHeight="1" x14ac:dyDescent="0.2">
      <c r="A2219" s="6">
        <v>42270</v>
      </c>
      <c r="B2219" s="6">
        <v>41906</v>
      </c>
      <c r="C2219" s="6">
        <v>40450</v>
      </c>
      <c r="D2219" s="6" t="s">
        <v>5</v>
      </c>
      <c r="E2219" s="9">
        <v>22338</v>
      </c>
      <c r="F2219" s="9">
        <v>21051</v>
      </c>
      <c r="G2219" s="97">
        <v>19440</v>
      </c>
      <c r="H2219" s="98">
        <v>6.1137238135955618E-2</v>
      </c>
      <c r="I2219" s="98">
        <v>6.8854969137279287E-2</v>
      </c>
    </row>
    <row r="2220" spans="1:9" ht="12.75" customHeight="1" x14ac:dyDescent="0.2">
      <c r="A2220" s="6">
        <v>42271</v>
      </c>
      <c r="B2220" s="6">
        <v>41907</v>
      </c>
      <c r="C2220" s="6">
        <v>40451</v>
      </c>
      <c r="D2220" s="6" t="s">
        <v>6</v>
      </c>
      <c r="E2220" s="9">
        <v>25782</v>
      </c>
      <c r="F2220" s="9">
        <v>23808</v>
      </c>
      <c r="G2220" s="97">
        <v>21571</v>
      </c>
      <c r="H2220" s="98">
        <v>8.2913306451612989E-2</v>
      </c>
      <c r="I2220" s="98">
        <v>0.13667225112423953</v>
      </c>
    </row>
    <row r="2221" spans="1:9" ht="12.75" customHeight="1" x14ac:dyDescent="0.2">
      <c r="A2221" s="6">
        <v>42272</v>
      </c>
      <c r="B2221" s="6">
        <v>41908</v>
      </c>
      <c r="C2221" s="6">
        <v>40452</v>
      </c>
      <c r="D2221" s="6" t="s">
        <v>7</v>
      </c>
      <c r="E2221" s="9">
        <v>24303</v>
      </c>
      <c r="F2221" s="9">
        <v>22875</v>
      </c>
      <c r="G2221" s="97">
        <v>21391</v>
      </c>
      <c r="H2221" s="98">
        <v>6.2426229508196762E-2</v>
      </c>
      <c r="I2221" s="98">
        <v>5.2670333954173421E-2</v>
      </c>
    </row>
    <row r="2222" spans="1:9" ht="12.75" customHeight="1" x14ac:dyDescent="0.2">
      <c r="A2222" s="6">
        <v>42273</v>
      </c>
      <c r="B2222" s="6">
        <v>41909</v>
      </c>
      <c r="C2222" s="6">
        <v>40453</v>
      </c>
      <c r="D2222" s="6" t="s">
        <v>1</v>
      </c>
      <c r="E2222" s="9">
        <v>25372</v>
      </c>
      <c r="F2222" s="9">
        <v>25437</v>
      </c>
      <c r="G2222" s="97">
        <v>23771</v>
      </c>
      <c r="H2222" s="98">
        <v>-2.5553327829539452E-3</v>
      </c>
      <c r="I2222" s="98">
        <v>4.0219753187651142E-2</v>
      </c>
    </row>
    <row r="2223" spans="1:9" ht="12.75" customHeight="1" x14ac:dyDescent="0.2">
      <c r="A2223" s="6">
        <v>42274</v>
      </c>
      <c r="B2223" s="6">
        <v>41910</v>
      </c>
      <c r="C2223" s="6">
        <v>40454</v>
      </c>
      <c r="D2223" s="6" t="s">
        <v>2</v>
      </c>
      <c r="E2223" s="9">
        <v>25842</v>
      </c>
      <c r="F2223" s="9">
        <v>24229</v>
      </c>
      <c r="G2223" s="97">
        <v>22721</v>
      </c>
      <c r="H2223" s="98">
        <v>6.6573114862354954E-2</v>
      </c>
      <c r="I2223" s="98">
        <v>0.10986084865143453</v>
      </c>
    </row>
    <row r="2224" spans="1:9" ht="12.75" customHeight="1" x14ac:dyDescent="0.2">
      <c r="A2224" s="6">
        <v>42275</v>
      </c>
      <c r="B2224" s="6">
        <v>41911</v>
      </c>
      <c r="C2224" s="6">
        <v>40455</v>
      </c>
      <c r="D2224" s="6" t="s">
        <v>3</v>
      </c>
      <c r="E2224" s="9">
        <v>23243</v>
      </c>
      <c r="F2224" s="9">
        <v>23497</v>
      </c>
      <c r="G2224" s="97">
        <v>21351</v>
      </c>
      <c r="H2224" s="98">
        <v>-1.0809890624335017E-2</v>
      </c>
      <c r="I2224" s="98">
        <v>2.30643954399401E-2</v>
      </c>
    </row>
    <row r="2225" spans="1:9" ht="12.75" customHeight="1" x14ac:dyDescent="0.2">
      <c r="A2225" s="6">
        <v>42276</v>
      </c>
      <c r="B2225" s="6">
        <v>41912</v>
      </c>
      <c r="C2225" s="6">
        <v>40456</v>
      </c>
      <c r="D2225" s="6" t="s">
        <v>4</v>
      </c>
      <c r="E2225" s="9">
        <v>20209</v>
      </c>
      <c r="F2225" s="9">
        <v>22435</v>
      </c>
      <c r="G2225" s="97">
        <v>19343</v>
      </c>
      <c r="H2225" s="98">
        <v>-9.9219968798751945E-2</v>
      </c>
      <c r="I2225" s="98">
        <v>-0.11169230769230765</v>
      </c>
    </row>
    <row r="2226" spans="1:9" ht="12.75" customHeight="1" x14ac:dyDescent="0.2">
      <c r="A2226" s="6">
        <v>42277</v>
      </c>
      <c r="B2226" s="6">
        <v>41913</v>
      </c>
      <c r="C2226" s="6">
        <v>40457</v>
      </c>
      <c r="D2226" s="6" t="s">
        <v>5</v>
      </c>
      <c r="E2226" s="9">
        <v>23258</v>
      </c>
      <c r="F2226" s="9">
        <v>23919</v>
      </c>
      <c r="G2226" s="97">
        <v>20681</v>
      </c>
      <c r="H2226" s="98">
        <v>-2.7634934570843317E-2</v>
      </c>
      <c r="I2226" s="98">
        <v>4.8413270825820476E-2</v>
      </c>
    </row>
    <row r="2227" spans="1:9" ht="12.75" customHeight="1" x14ac:dyDescent="0.2">
      <c r="A2227" s="6">
        <v>42278</v>
      </c>
      <c r="B2227" s="6">
        <v>41914</v>
      </c>
      <c r="C2227" s="6">
        <v>40458</v>
      </c>
      <c r="D2227" s="6" t="s">
        <v>6</v>
      </c>
      <c r="E2227" s="9">
        <v>26755</v>
      </c>
      <c r="F2227" s="9">
        <v>26315</v>
      </c>
      <c r="G2227" s="97">
        <v>21730</v>
      </c>
      <c r="H2227" s="98">
        <v>1.6720501615048455E-2</v>
      </c>
      <c r="I2227" s="98">
        <v>0.12899822769853997</v>
      </c>
    </row>
    <row r="2228" spans="1:9" ht="12.75" customHeight="1" x14ac:dyDescent="0.2">
      <c r="A2228" s="6">
        <v>42279</v>
      </c>
      <c r="B2228" s="6">
        <v>41915</v>
      </c>
      <c r="C2228" s="6">
        <v>40459</v>
      </c>
      <c r="D2228" s="6" t="s">
        <v>7</v>
      </c>
      <c r="E2228" s="9">
        <v>25392</v>
      </c>
      <c r="F2228" s="9">
        <v>26867</v>
      </c>
      <c r="G2228" s="97">
        <v>22671</v>
      </c>
      <c r="H2228" s="98">
        <v>-5.4900063274649247E-2</v>
      </c>
      <c r="I2228" s="98">
        <v>4.8909451421017769E-2</v>
      </c>
    </row>
    <row r="2229" spans="1:9" ht="12.75" customHeight="1" x14ac:dyDescent="0.2">
      <c r="A2229" s="6">
        <v>42280</v>
      </c>
      <c r="B2229" s="6">
        <v>41916</v>
      </c>
      <c r="C2229" s="6">
        <v>40460</v>
      </c>
      <c r="D2229" s="6" t="s">
        <v>1</v>
      </c>
      <c r="E2229" s="9">
        <v>27858</v>
      </c>
      <c r="F2229" s="9">
        <v>29233</v>
      </c>
      <c r="G2229" s="97">
        <v>24361</v>
      </c>
      <c r="H2229" s="98">
        <v>-4.7035884103581616E-2</v>
      </c>
      <c r="I2229" s="98">
        <v>5.8716223919735411E-2</v>
      </c>
    </row>
    <row r="2230" spans="1:9" ht="12.75" customHeight="1" x14ac:dyDescent="0.2">
      <c r="A2230" s="6">
        <v>42281</v>
      </c>
      <c r="B2230" s="6">
        <v>41917</v>
      </c>
      <c r="C2230" s="6">
        <v>40461</v>
      </c>
      <c r="D2230" s="6" t="s">
        <v>2</v>
      </c>
      <c r="E2230" s="9">
        <v>26653</v>
      </c>
      <c r="F2230" s="9">
        <v>27352</v>
      </c>
      <c r="G2230" s="97">
        <v>23237</v>
      </c>
      <c r="H2230" s="98">
        <v>-2.5555718046212372E-2</v>
      </c>
      <c r="I2230" s="98">
        <v>8.4910652501323014E-2</v>
      </c>
    </row>
    <row r="2231" spans="1:9" ht="12.75" customHeight="1" x14ac:dyDescent="0.2">
      <c r="A2231" s="6">
        <v>42282</v>
      </c>
      <c r="B2231" s="6">
        <v>41918</v>
      </c>
      <c r="C2231" s="6">
        <v>40462</v>
      </c>
      <c r="D2231" s="6" t="s">
        <v>3</v>
      </c>
      <c r="E2231" s="9">
        <v>25717</v>
      </c>
      <c r="F2231" s="9">
        <v>24892</v>
      </c>
      <c r="G2231" s="97">
        <v>22313</v>
      </c>
      <c r="H2231" s="98">
        <v>3.3143178531255035E-2</v>
      </c>
      <c r="I2231" s="98">
        <v>9.7516217138955197E-2</v>
      </c>
    </row>
    <row r="2232" spans="1:9" ht="12.75" customHeight="1" x14ac:dyDescent="0.2">
      <c r="A2232" s="6">
        <v>42283</v>
      </c>
      <c r="B2232" s="6">
        <v>41919</v>
      </c>
      <c r="C2232" s="6">
        <v>40463</v>
      </c>
      <c r="D2232" s="6" t="s">
        <v>4</v>
      </c>
      <c r="E2232" s="9">
        <v>23437</v>
      </c>
      <c r="F2232" s="9">
        <v>22973</v>
      </c>
      <c r="G2232" s="97">
        <v>20604</v>
      </c>
      <c r="H2232" s="98">
        <v>2.0197623296913658E-2</v>
      </c>
      <c r="I2232" s="98">
        <v>3.9150483284561499E-2</v>
      </c>
    </row>
    <row r="2233" spans="1:9" ht="12.75" customHeight="1" x14ac:dyDescent="0.2">
      <c r="A2233" s="6">
        <v>42284</v>
      </c>
      <c r="B2233" s="6">
        <v>41920</v>
      </c>
      <c r="C2233" s="6">
        <v>40464</v>
      </c>
      <c r="D2233" s="6" t="s">
        <v>5</v>
      </c>
      <c r="E2233" s="9">
        <v>25020</v>
      </c>
      <c r="F2233" s="9">
        <v>24310</v>
      </c>
      <c r="G2233" s="97">
        <v>20290</v>
      </c>
      <c r="H2233" s="98">
        <v>2.9206088029617439E-2</v>
      </c>
      <c r="I2233" s="98">
        <v>7.1749839366031187E-2</v>
      </c>
    </row>
    <row r="2234" spans="1:9" ht="12.75" customHeight="1" x14ac:dyDescent="0.2">
      <c r="A2234" s="6">
        <v>42285</v>
      </c>
      <c r="B2234" s="6">
        <v>41921</v>
      </c>
      <c r="C2234" s="6">
        <v>40465</v>
      </c>
      <c r="D2234" s="6" t="s">
        <v>6</v>
      </c>
      <c r="E2234" s="9">
        <v>27538</v>
      </c>
      <c r="F2234" s="9">
        <v>26656</v>
      </c>
      <c r="G2234" s="97">
        <v>22407</v>
      </c>
      <c r="H2234" s="98">
        <v>3.3088235294117752E-2</v>
      </c>
      <c r="I2234" s="98">
        <v>0.17132567516704689</v>
      </c>
    </row>
    <row r="2235" spans="1:9" ht="12.75" customHeight="1" x14ac:dyDescent="0.2">
      <c r="A2235" s="6">
        <v>42286</v>
      </c>
      <c r="B2235" s="6">
        <v>41922</v>
      </c>
      <c r="C2235" s="6">
        <v>40466</v>
      </c>
      <c r="D2235" s="6" t="s">
        <v>7</v>
      </c>
      <c r="E2235" s="9">
        <v>27391</v>
      </c>
      <c r="F2235" s="9">
        <v>26687</v>
      </c>
      <c r="G2235" s="97">
        <v>22438</v>
      </c>
      <c r="H2235" s="98">
        <v>2.6379885337430187E-2</v>
      </c>
      <c r="I2235" s="98">
        <v>8.8888888888888795E-2</v>
      </c>
    </row>
    <row r="2236" spans="1:9" ht="12.75" customHeight="1" x14ac:dyDescent="0.2">
      <c r="A2236" s="6">
        <v>42287</v>
      </c>
      <c r="B2236" s="6">
        <v>41923</v>
      </c>
      <c r="C2236" s="6">
        <v>40467</v>
      </c>
      <c r="D2236" s="6" t="s">
        <v>1</v>
      </c>
      <c r="E2236" s="9">
        <v>29521</v>
      </c>
      <c r="F2236" s="9">
        <v>28668</v>
      </c>
      <c r="G2236" s="97">
        <v>24931</v>
      </c>
      <c r="H2236" s="98">
        <v>2.9754430026510459E-2</v>
      </c>
      <c r="I2236" s="98">
        <v>0.15064702213907077</v>
      </c>
    </row>
    <row r="2237" spans="1:9" ht="12.75" customHeight="1" x14ac:dyDescent="0.2">
      <c r="A2237" s="6">
        <v>42288</v>
      </c>
      <c r="B2237" s="6">
        <v>41924</v>
      </c>
      <c r="C2237" s="6">
        <v>40468</v>
      </c>
      <c r="D2237" s="6" t="s">
        <v>2</v>
      </c>
      <c r="E2237" s="9">
        <v>28700</v>
      </c>
      <c r="F2237" s="9">
        <v>27217</v>
      </c>
      <c r="G2237" s="97">
        <v>23597</v>
      </c>
      <c r="H2237" s="98">
        <v>5.4488003821141273E-2</v>
      </c>
      <c r="I2237" s="98">
        <v>0.11348205625606211</v>
      </c>
    </row>
    <row r="2238" spans="1:9" ht="12.75" customHeight="1" x14ac:dyDescent="0.2">
      <c r="A2238" s="6">
        <v>42289</v>
      </c>
      <c r="B2238" s="6">
        <v>41925</v>
      </c>
      <c r="C2238" s="6">
        <v>40469</v>
      </c>
      <c r="D2238" s="6" t="s">
        <v>3</v>
      </c>
      <c r="E2238" s="9">
        <v>27061</v>
      </c>
      <c r="F2238" s="9">
        <v>25481</v>
      </c>
      <c r="G2238" s="97">
        <v>22418</v>
      </c>
      <c r="H2238" s="98">
        <v>6.2006985597111486E-2</v>
      </c>
      <c r="I2238" s="98">
        <v>0.12225770331356522</v>
      </c>
    </row>
    <row r="2239" spans="1:9" ht="12.75" customHeight="1" x14ac:dyDescent="0.2">
      <c r="A2239" s="6">
        <v>42290</v>
      </c>
      <c r="B2239" s="6">
        <v>41926</v>
      </c>
      <c r="C2239" s="6">
        <v>40470</v>
      </c>
      <c r="D2239" s="6" t="s">
        <v>4</v>
      </c>
      <c r="E2239" s="9">
        <v>24385</v>
      </c>
      <c r="F2239" s="9">
        <v>24003</v>
      </c>
      <c r="G2239" s="97">
        <v>20132</v>
      </c>
      <c r="H2239" s="98">
        <v>1.5914677332000249E-2</v>
      </c>
      <c r="I2239" s="98">
        <v>3.9251619502216117E-2</v>
      </c>
    </row>
    <row r="2240" spans="1:9" ht="12.75" customHeight="1" x14ac:dyDescent="0.2">
      <c r="A2240" s="6">
        <v>42291</v>
      </c>
      <c r="B2240" s="6">
        <v>41927</v>
      </c>
      <c r="C2240" s="6">
        <v>40471</v>
      </c>
      <c r="D2240" s="6" t="s">
        <v>5</v>
      </c>
      <c r="E2240" s="9">
        <v>24930</v>
      </c>
      <c r="F2240" s="9">
        <v>24303</v>
      </c>
      <c r="G2240" s="97">
        <v>20995</v>
      </c>
      <c r="H2240" s="98">
        <v>2.5799284039007553E-2</v>
      </c>
      <c r="I2240" s="98">
        <v>0.1081477530337378</v>
      </c>
    </row>
    <row r="2241" spans="1:9" ht="12.75" customHeight="1" x14ac:dyDescent="0.2">
      <c r="A2241" s="6">
        <v>42292</v>
      </c>
      <c r="B2241" s="6">
        <v>41928</v>
      </c>
      <c r="C2241" s="6">
        <v>40472</v>
      </c>
      <c r="D2241" s="6" t="s">
        <v>6</v>
      </c>
      <c r="E2241" s="9">
        <v>26285</v>
      </c>
      <c r="F2241" s="9">
        <v>24861</v>
      </c>
      <c r="G2241" s="97">
        <v>22456</v>
      </c>
      <c r="H2241" s="98">
        <v>5.7278468283657125E-2</v>
      </c>
      <c r="I2241" s="98">
        <v>0.13385385212664991</v>
      </c>
    </row>
    <row r="2242" spans="1:9" ht="12.75" customHeight="1" x14ac:dyDescent="0.2">
      <c r="A2242" s="6">
        <v>42293</v>
      </c>
      <c r="B2242" s="6">
        <v>41929</v>
      </c>
      <c r="C2242" s="6">
        <v>40473</v>
      </c>
      <c r="D2242" s="6" t="s">
        <v>7</v>
      </c>
      <c r="E2242" s="9">
        <v>25987</v>
      </c>
      <c r="F2242" s="9">
        <v>24392</v>
      </c>
      <c r="G2242" s="97">
        <v>21426.049982527358</v>
      </c>
      <c r="H2242" s="98">
        <v>6.5390291898983266E-2</v>
      </c>
      <c r="I2242" s="98">
        <v>6.4430244941427128E-2</v>
      </c>
    </row>
    <row r="2243" spans="1:9" ht="12.75" customHeight="1" x14ac:dyDescent="0.2">
      <c r="A2243" s="6">
        <v>42294</v>
      </c>
      <c r="B2243" s="6">
        <v>41930</v>
      </c>
      <c r="C2243" s="6">
        <v>40474</v>
      </c>
      <c r="D2243" s="6" t="s">
        <v>1</v>
      </c>
      <c r="E2243" s="9">
        <v>28770</v>
      </c>
      <c r="F2243" s="9">
        <v>25226</v>
      </c>
      <c r="G2243" s="97">
        <v>24004.551534700699</v>
      </c>
      <c r="H2243" s="98">
        <v>0.14048997066518676</v>
      </c>
      <c r="I2243" s="98">
        <v>0.11715139983691225</v>
      </c>
    </row>
    <row r="2244" spans="1:9" ht="12.75" customHeight="1" x14ac:dyDescent="0.2">
      <c r="A2244" s="6">
        <v>42295</v>
      </c>
      <c r="B2244" s="6">
        <v>41931</v>
      </c>
      <c r="C2244" s="6">
        <v>40475</v>
      </c>
      <c r="D2244" s="6" t="s">
        <v>2</v>
      </c>
      <c r="E2244" s="9">
        <v>26981</v>
      </c>
      <c r="F2244" s="9">
        <v>25127</v>
      </c>
      <c r="G2244" s="97">
        <v>22591</v>
      </c>
      <c r="H2244" s="98">
        <v>7.3785171329645349E-2</v>
      </c>
      <c r="I2244" s="98">
        <v>0.1186616360545627</v>
      </c>
    </row>
    <row r="2245" spans="1:9" ht="12.75" customHeight="1" x14ac:dyDescent="0.2">
      <c r="A2245" s="6">
        <v>42296</v>
      </c>
      <c r="B2245" s="6">
        <v>41932</v>
      </c>
      <c r="C2245" s="6">
        <v>40476</v>
      </c>
      <c r="D2245" s="6" t="s">
        <v>3</v>
      </c>
      <c r="E2245" s="9">
        <v>25347</v>
      </c>
      <c r="F2245" s="9">
        <v>24671</v>
      </c>
      <c r="G2245" s="97">
        <v>21099</v>
      </c>
      <c r="H2245" s="98">
        <v>2.7400591787929196E-2</v>
      </c>
      <c r="I2245" s="98">
        <v>9.1508052708638266E-2</v>
      </c>
    </row>
    <row r="2246" spans="1:9" ht="12.75" customHeight="1" x14ac:dyDescent="0.2">
      <c r="A2246" s="6">
        <v>42297</v>
      </c>
      <c r="B2246" s="6">
        <v>41933</v>
      </c>
      <c r="C2246" s="6">
        <v>40477</v>
      </c>
      <c r="D2246" s="6" t="s">
        <v>4</v>
      </c>
      <c r="E2246" s="9">
        <v>22676</v>
      </c>
      <c r="F2246" s="9">
        <v>21258</v>
      </c>
      <c r="G2246" s="97">
        <v>17821</v>
      </c>
      <c r="H2246" s="98">
        <v>6.670429955781354E-2</v>
      </c>
      <c r="I2246" s="98">
        <v>3.9230064161319911E-2</v>
      </c>
    </row>
    <row r="2247" spans="1:9" ht="12.75" customHeight="1" x14ac:dyDescent="0.2">
      <c r="A2247" s="6">
        <v>42298</v>
      </c>
      <c r="B2247" s="6">
        <v>41934</v>
      </c>
      <c r="C2247" s="6">
        <v>40478</v>
      </c>
      <c r="D2247" s="6" t="s">
        <v>5</v>
      </c>
      <c r="E2247" s="9">
        <v>23572</v>
      </c>
      <c r="F2247" s="9">
        <v>22674</v>
      </c>
      <c r="G2247" s="97">
        <v>18807</v>
      </c>
      <c r="H2247" s="98">
        <v>3.9604833730263689E-2</v>
      </c>
      <c r="I2247" s="98">
        <v>9.2358311321191877E-2</v>
      </c>
    </row>
    <row r="2248" spans="1:9" ht="12.75" customHeight="1" x14ac:dyDescent="0.2">
      <c r="A2248" s="6">
        <v>42299</v>
      </c>
      <c r="B2248" s="6">
        <v>41935</v>
      </c>
      <c r="C2248" s="6">
        <v>40479</v>
      </c>
      <c r="D2248" s="6" t="s">
        <v>6</v>
      </c>
      <c r="E2248" s="9">
        <v>24864</v>
      </c>
      <c r="F2248" s="9">
        <v>23907</v>
      </c>
      <c r="G2248" s="97">
        <v>20542</v>
      </c>
      <c r="H2248" s="98">
        <v>4.0030116702221008E-2</v>
      </c>
      <c r="I2248" s="98">
        <v>0.12349193439067374</v>
      </c>
    </row>
    <row r="2249" spans="1:9" ht="12.75" customHeight="1" x14ac:dyDescent="0.2">
      <c r="A2249" s="6">
        <v>42300</v>
      </c>
      <c r="B2249" s="6">
        <v>41936</v>
      </c>
      <c r="C2249" s="6">
        <v>40480</v>
      </c>
      <c r="D2249" s="6" t="s">
        <v>7</v>
      </c>
      <c r="E2249" s="9">
        <v>23617</v>
      </c>
      <c r="F2249" s="9">
        <v>23051</v>
      </c>
      <c r="G2249" s="97">
        <v>19986</v>
      </c>
      <c r="H2249" s="98">
        <v>2.455424927335037E-2</v>
      </c>
      <c r="I2249" s="98">
        <v>6.3110510916047691E-2</v>
      </c>
    </row>
    <row r="2250" spans="1:9" ht="12.75" customHeight="1" x14ac:dyDescent="0.2">
      <c r="A2250" s="6">
        <v>42301</v>
      </c>
      <c r="B2250" s="6">
        <v>41937</v>
      </c>
      <c r="C2250" s="6">
        <v>40481</v>
      </c>
      <c r="D2250" s="6" t="s">
        <v>1</v>
      </c>
      <c r="E2250" s="9">
        <v>26394</v>
      </c>
      <c r="F2250" s="9">
        <v>25663</v>
      </c>
      <c r="G2250" s="97">
        <v>21550</v>
      </c>
      <c r="H2250" s="98">
        <v>2.8484588707477609E-2</v>
      </c>
      <c r="I2250" s="98">
        <v>0.15560420315236434</v>
      </c>
    </row>
    <row r="2251" spans="1:9" ht="12.75" customHeight="1" x14ac:dyDescent="0.2">
      <c r="A2251" s="6">
        <v>42302</v>
      </c>
      <c r="B2251" s="6">
        <v>41938</v>
      </c>
      <c r="C2251" s="6">
        <v>40482</v>
      </c>
      <c r="D2251" s="6" t="s">
        <v>2</v>
      </c>
      <c r="E2251" s="9">
        <v>25322</v>
      </c>
      <c r="F2251" s="9">
        <v>23239</v>
      </c>
      <c r="G2251" s="97">
        <v>19735</v>
      </c>
      <c r="H2251" s="98">
        <v>8.9633805241189357E-2</v>
      </c>
      <c r="I2251" s="98">
        <v>0.13191185016315776</v>
      </c>
    </row>
    <row r="2252" spans="1:9" ht="12.75" customHeight="1" x14ac:dyDescent="0.2">
      <c r="A2252" s="6">
        <v>42303</v>
      </c>
      <c r="B2252" s="6">
        <v>41939</v>
      </c>
      <c r="C2252" s="6">
        <v>40483</v>
      </c>
      <c r="D2252" s="6" t="s">
        <v>3</v>
      </c>
      <c r="E2252" s="9">
        <v>22729</v>
      </c>
      <c r="F2252" s="9">
        <v>20486</v>
      </c>
      <c r="G2252" s="97">
        <v>19375</v>
      </c>
      <c r="H2252" s="98">
        <v>0.10948940740017576</v>
      </c>
      <c r="I2252" s="98">
        <v>0.13531468531468538</v>
      </c>
    </row>
    <row r="2253" spans="1:9" ht="12.75" customHeight="1" x14ac:dyDescent="0.2">
      <c r="A2253" s="6">
        <v>42304</v>
      </c>
      <c r="B2253" s="6">
        <v>41940</v>
      </c>
      <c r="C2253" s="6">
        <v>40484</v>
      </c>
      <c r="D2253" s="6" t="s">
        <v>4</v>
      </c>
      <c r="E2253" s="9">
        <v>21502</v>
      </c>
      <c r="F2253" s="9">
        <v>18800</v>
      </c>
      <c r="G2253" s="97">
        <v>19891</v>
      </c>
      <c r="H2253" s="98">
        <v>0.14372340425531904</v>
      </c>
      <c r="I2253" s="98">
        <v>0.12835852225020994</v>
      </c>
    </row>
    <row r="2254" spans="1:9" ht="12.75" customHeight="1" x14ac:dyDescent="0.2">
      <c r="A2254" s="6">
        <v>42305</v>
      </c>
      <c r="B2254" s="6">
        <v>41941</v>
      </c>
      <c r="C2254" s="6">
        <v>40485</v>
      </c>
      <c r="D2254" s="6" t="s">
        <v>5</v>
      </c>
      <c r="E2254" s="9">
        <v>21299</v>
      </c>
      <c r="F2254" s="9">
        <v>19871</v>
      </c>
      <c r="G2254" s="97">
        <v>21107</v>
      </c>
      <c r="H2254" s="98">
        <v>7.1863519702078493E-2</v>
      </c>
      <c r="I2254" s="98">
        <v>2.6853726738019557E-2</v>
      </c>
    </row>
    <row r="2255" spans="1:9" ht="12.75" customHeight="1" x14ac:dyDescent="0.2">
      <c r="A2255" s="6">
        <v>42306</v>
      </c>
      <c r="B2255" s="6">
        <v>41942</v>
      </c>
      <c r="C2255" s="6">
        <v>40486</v>
      </c>
      <c r="D2255" s="6" t="s">
        <v>6</v>
      </c>
      <c r="E2255" s="9">
        <v>24016</v>
      </c>
      <c r="F2255" s="9">
        <v>21589</v>
      </c>
      <c r="G2255" s="97">
        <v>21693</v>
      </c>
      <c r="H2255" s="98">
        <v>0.11241836120246429</v>
      </c>
      <c r="I2255" s="98">
        <v>0.14634844868735075</v>
      </c>
    </row>
    <row r="2256" spans="1:9" ht="12.75" customHeight="1" x14ac:dyDescent="0.2">
      <c r="A2256" s="6">
        <v>42307</v>
      </c>
      <c r="B2256" s="6">
        <v>41943</v>
      </c>
      <c r="C2256" s="6">
        <v>40487</v>
      </c>
      <c r="D2256" s="6" t="s">
        <v>7</v>
      </c>
      <c r="E2256" s="9">
        <v>22932</v>
      </c>
      <c r="F2256" s="9">
        <v>22610</v>
      </c>
      <c r="G2256" s="97">
        <v>20003</v>
      </c>
      <c r="H2256" s="98">
        <v>1.4241486068111486E-2</v>
      </c>
      <c r="I2256" s="98">
        <v>-1.5075376884422065E-2</v>
      </c>
    </row>
    <row r="2257" spans="1:9" ht="12.75" customHeight="1" x14ac:dyDescent="0.2">
      <c r="A2257" s="6">
        <v>42308</v>
      </c>
      <c r="B2257" s="6">
        <v>41944</v>
      </c>
      <c r="C2257" s="6">
        <v>40488</v>
      </c>
      <c r="D2257" s="6" t="s">
        <v>1</v>
      </c>
      <c r="E2257" s="9">
        <v>24078</v>
      </c>
      <c r="F2257" s="9">
        <v>26509</v>
      </c>
      <c r="G2257" s="97">
        <v>22699</v>
      </c>
      <c r="H2257" s="98">
        <v>-9.1704704062771092E-2</v>
      </c>
      <c r="I2257" s="98">
        <v>-4.8826736193410714E-2</v>
      </c>
    </row>
    <row r="2258" spans="1:9" ht="12.75" customHeight="1" x14ac:dyDescent="0.2">
      <c r="A2258" s="6">
        <v>42309</v>
      </c>
      <c r="B2258" s="6">
        <v>41945</v>
      </c>
      <c r="C2258" s="6">
        <v>40489</v>
      </c>
      <c r="D2258" s="6" t="s">
        <v>2</v>
      </c>
      <c r="E2258" s="9">
        <v>27151</v>
      </c>
      <c r="F2258" s="9">
        <v>26187</v>
      </c>
      <c r="G2258" s="97">
        <v>21285</v>
      </c>
      <c r="H2258" s="98">
        <v>3.6812158704700781E-2</v>
      </c>
      <c r="I2258" s="98">
        <v>6.187179788024566E-2</v>
      </c>
    </row>
    <row r="2259" spans="1:9" ht="12.75" customHeight="1" x14ac:dyDescent="0.2">
      <c r="A2259" s="6">
        <v>42310</v>
      </c>
      <c r="B2259" s="6">
        <v>41946</v>
      </c>
      <c r="C2259" s="6">
        <v>40490</v>
      </c>
      <c r="D2259" s="6" t="s">
        <v>3</v>
      </c>
      <c r="E2259" s="9">
        <v>25223</v>
      </c>
      <c r="F2259" s="9">
        <v>23507</v>
      </c>
      <c r="G2259" s="97">
        <v>20486</v>
      </c>
      <c r="H2259" s="98">
        <v>7.2999532054281779E-2</v>
      </c>
      <c r="I2259" s="98">
        <v>8.6729857819905165E-2</v>
      </c>
    </row>
    <row r="2260" spans="1:9" ht="12.75" customHeight="1" x14ac:dyDescent="0.2">
      <c r="A2260" s="6">
        <v>42311</v>
      </c>
      <c r="B2260" s="6">
        <v>41947</v>
      </c>
      <c r="C2260" s="6">
        <v>40491</v>
      </c>
      <c r="D2260" s="6" t="s">
        <v>4</v>
      </c>
      <c r="E2260" s="9">
        <v>22981</v>
      </c>
      <c r="F2260" s="9">
        <v>21346</v>
      </c>
      <c r="G2260" s="97">
        <v>18673</v>
      </c>
      <c r="H2260" s="98">
        <v>7.6595146631687427E-2</v>
      </c>
      <c r="I2260" s="98">
        <v>0.10549355397344629</v>
      </c>
    </row>
    <row r="2261" spans="1:9" ht="12.75" customHeight="1" x14ac:dyDescent="0.2">
      <c r="A2261" s="6">
        <v>42312</v>
      </c>
      <c r="B2261" s="6">
        <v>41948</v>
      </c>
      <c r="C2261" s="6">
        <v>40492</v>
      </c>
      <c r="D2261" s="6" t="s">
        <v>5</v>
      </c>
      <c r="E2261" s="9">
        <v>22226</v>
      </c>
      <c r="F2261" s="9">
        <v>22369</v>
      </c>
      <c r="G2261" s="97">
        <v>18970</v>
      </c>
      <c r="H2261" s="98">
        <v>-6.3927757163931842E-3</v>
      </c>
      <c r="I2261" s="98">
        <v>-2.3161780864061843E-2</v>
      </c>
    </row>
    <row r="2262" spans="1:9" ht="12.75" customHeight="1" x14ac:dyDescent="0.2">
      <c r="A2262" s="6">
        <v>42313</v>
      </c>
      <c r="B2262" s="6">
        <v>41949</v>
      </c>
      <c r="C2262" s="6">
        <v>40493</v>
      </c>
      <c r="D2262" s="6" t="s">
        <v>6</v>
      </c>
      <c r="E2262" s="9">
        <v>25909</v>
      </c>
      <c r="F2262" s="9">
        <v>24219</v>
      </c>
      <c r="G2262" s="97">
        <v>21472</v>
      </c>
      <c r="H2262" s="98">
        <v>6.9779924852388708E-2</v>
      </c>
      <c r="I2262" s="98">
        <v>0.10133900106269933</v>
      </c>
    </row>
    <row r="2263" spans="1:9" ht="12.75" customHeight="1" x14ac:dyDescent="0.2">
      <c r="A2263" s="6">
        <v>42314</v>
      </c>
      <c r="B2263" s="6">
        <v>41950</v>
      </c>
      <c r="C2263" s="6">
        <v>40494</v>
      </c>
      <c r="D2263" s="6" t="s">
        <v>7</v>
      </c>
      <c r="E2263" s="9">
        <v>26282</v>
      </c>
      <c r="F2263" s="9">
        <v>24876</v>
      </c>
      <c r="G2263" s="97">
        <v>19918</v>
      </c>
      <c r="H2263" s="98">
        <v>5.6520340890818366E-2</v>
      </c>
      <c r="I2263" s="98">
        <v>0.13642063389112291</v>
      </c>
    </row>
    <row r="2264" spans="1:9" ht="12.75" customHeight="1" x14ac:dyDescent="0.2">
      <c r="A2264" s="6">
        <v>42315</v>
      </c>
      <c r="B2264" s="6">
        <v>41951</v>
      </c>
      <c r="C2264" s="6">
        <v>40495</v>
      </c>
      <c r="D2264" s="6" t="s">
        <v>1</v>
      </c>
      <c r="E2264" s="9">
        <v>28024</v>
      </c>
      <c r="F2264" s="9">
        <v>26784</v>
      </c>
      <c r="G2264" s="97">
        <v>20728</v>
      </c>
      <c r="H2264" s="98">
        <v>4.629629629629628E-2</v>
      </c>
      <c r="I2264" s="98">
        <v>8.133320012175016E-2</v>
      </c>
    </row>
    <row r="2265" spans="1:9" ht="12.75" customHeight="1" x14ac:dyDescent="0.2">
      <c r="A2265" s="6">
        <v>42316</v>
      </c>
      <c r="B2265" s="6">
        <v>41952</v>
      </c>
      <c r="C2265" s="6">
        <v>40496</v>
      </c>
      <c r="D2265" s="6" t="s">
        <v>2</v>
      </c>
      <c r="E2265" s="9">
        <v>26384</v>
      </c>
      <c r="F2265" s="9">
        <v>25257</v>
      </c>
      <c r="G2265" s="97">
        <v>21334</v>
      </c>
      <c r="H2265" s="98">
        <v>4.462129310686147E-2</v>
      </c>
      <c r="I2265" s="98">
        <v>9.443422115596678E-2</v>
      </c>
    </row>
    <row r="2266" spans="1:9" ht="12.75" customHeight="1" x14ac:dyDescent="0.2">
      <c r="A2266" s="6">
        <v>42317</v>
      </c>
      <c r="B2266" s="6">
        <v>41953</v>
      </c>
      <c r="C2266" s="6">
        <v>40497</v>
      </c>
      <c r="D2266" s="6" t="s">
        <v>3</v>
      </c>
      <c r="E2266" s="9">
        <v>23613</v>
      </c>
      <c r="F2266" s="9">
        <v>22172</v>
      </c>
      <c r="G2266" s="97">
        <v>20736</v>
      </c>
      <c r="H2266" s="98">
        <v>6.4991881652534778E-2</v>
      </c>
      <c r="I2266" s="98">
        <v>1.0787209451650126E-2</v>
      </c>
    </row>
    <row r="2267" spans="1:9" ht="12.75" customHeight="1" x14ac:dyDescent="0.2">
      <c r="A2267" s="6">
        <v>42318</v>
      </c>
      <c r="B2267" s="6">
        <v>41954</v>
      </c>
      <c r="C2267" s="6">
        <v>40498</v>
      </c>
      <c r="D2267" s="6" t="s">
        <v>4</v>
      </c>
      <c r="E2267" s="9">
        <v>22229</v>
      </c>
      <c r="F2267" s="9">
        <v>21405</v>
      </c>
      <c r="G2267" s="97">
        <v>19567</v>
      </c>
      <c r="H2267" s="98">
        <v>3.8495678579770987E-2</v>
      </c>
      <c r="I2267" s="98">
        <v>0.14364356639399078</v>
      </c>
    </row>
    <row r="2268" spans="1:9" ht="12.75" customHeight="1" x14ac:dyDescent="0.2">
      <c r="A2268" s="6">
        <v>42319</v>
      </c>
      <c r="B2268" s="6">
        <v>41955</v>
      </c>
      <c r="C2268" s="6">
        <v>40499</v>
      </c>
      <c r="D2268" s="6" t="s">
        <v>5</v>
      </c>
      <c r="E2268" s="9">
        <v>22601</v>
      </c>
      <c r="F2268" s="9">
        <v>21004</v>
      </c>
      <c r="G2268" s="97">
        <v>20886</v>
      </c>
      <c r="H2268" s="98">
        <v>7.6033136545419877E-2</v>
      </c>
      <c r="I2268" s="98">
        <v>8.123235899153225E-2</v>
      </c>
    </row>
    <row r="2269" spans="1:9" ht="12.75" customHeight="1" x14ac:dyDescent="0.2">
      <c r="A2269" s="6">
        <v>42320</v>
      </c>
      <c r="B2269" s="6">
        <v>41956</v>
      </c>
      <c r="C2269" s="6">
        <v>40500</v>
      </c>
      <c r="D2269" s="6" t="s">
        <v>6</v>
      </c>
      <c r="E2269" s="9">
        <v>23693</v>
      </c>
      <c r="F2269" s="9">
        <v>21093</v>
      </c>
      <c r="G2269" s="97">
        <v>23712</v>
      </c>
      <c r="H2269" s="98">
        <v>0.12326364196652917</v>
      </c>
      <c r="I2269" s="98">
        <v>0.15773271439042258</v>
      </c>
    </row>
    <row r="2270" spans="1:9" ht="12.75" customHeight="1" x14ac:dyDescent="0.2">
      <c r="A2270" s="6">
        <v>42321</v>
      </c>
      <c r="B2270" s="6">
        <v>41957</v>
      </c>
      <c r="C2270" s="6">
        <v>40501</v>
      </c>
      <c r="D2270" s="6" t="s">
        <v>7</v>
      </c>
      <c r="E2270" s="9">
        <v>22084</v>
      </c>
      <c r="F2270" s="9">
        <v>21518</v>
      </c>
      <c r="G2270" s="97">
        <v>24604</v>
      </c>
      <c r="H2270" s="98">
        <v>2.6303559810391342E-2</v>
      </c>
      <c r="I2270" s="98">
        <v>2.1461609620721633E-2</v>
      </c>
    </row>
    <row r="2271" spans="1:9" ht="12.75" customHeight="1" x14ac:dyDescent="0.2">
      <c r="A2271" s="6">
        <v>42322</v>
      </c>
      <c r="B2271" s="6">
        <v>41958</v>
      </c>
      <c r="C2271" s="6">
        <v>40502</v>
      </c>
      <c r="D2271" s="6" t="s">
        <v>1</v>
      </c>
      <c r="E2271" s="9">
        <v>25403</v>
      </c>
      <c r="F2271" s="9">
        <v>24647</v>
      </c>
      <c r="G2271" s="97">
        <v>25933</v>
      </c>
      <c r="H2271" s="98">
        <v>3.0673104231752291E-2</v>
      </c>
      <c r="I2271" s="98">
        <v>9.6942741169358415E-2</v>
      </c>
    </row>
    <row r="2272" spans="1:9" ht="12.75" customHeight="1" x14ac:dyDescent="0.2">
      <c r="A2272" s="6">
        <v>42323</v>
      </c>
      <c r="B2272" s="6">
        <v>41959</v>
      </c>
      <c r="C2272" s="6">
        <v>40503</v>
      </c>
      <c r="D2272" s="6" t="s">
        <v>2</v>
      </c>
      <c r="E2272" s="9">
        <v>25019</v>
      </c>
      <c r="F2272" s="9">
        <v>23271</v>
      </c>
      <c r="G2272" s="97">
        <v>23604</v>
      </c>
      <c r="H2272" s="98">
        <v>7.5114949937690634E-2</v>
      </c>
      <c r="I2272" s="98">
        <v>9.4061570753891877E-2</v>
      </c>
    </row>
    <row r="2273" spans="1:9" ht="12.75" customHeight="1" x14ac:dyDescent="0.2">
      <c r="A2273" s="6">
        <v>42324</v>
      </c>
      <c r="B2273" s="6">
        <v>41960</v>
      </c>
      <c r="C2273" s="6">
        <v>40504</v>
      </c>
      <c r="D2273" s="6" t="s">
        <v>3</v>
      </c>
      <c r="E2273" s="9">
        <v>22094</v>
      </c>
      <c r="F2273" s="9">
        <v>20084</v>
      </c>
      <c r="G2273" s="97">
        <v>21843</v>
      </c>
      <c r="H2273" s="98">
        <v>0.10007966540529778</v>
      </c>
      <c r="I2273" s="98">
        <v>0.11417044881492688</v>
      </c>
    </row>
    <row r="2274" spans="1:9" ht="12.75" customHeight="1" x14ac:dyDescent="0.2">
      <c r="A2274" s="6">
        <v>42325</v>
      </c>
      <c r="B2274" s="6">
        <v>41961</v>
      </c>
      <c r="C2274" s="6">
        <v>40505</v>
      </c>
      <c r="D2274" s="6" t="s">
        <v>4</v>
      </c>
      <c r="E2274" s="9">
        <v>21694</v>
      </c>
      <c r="F2274" s="9">
        <v>20213</v>
      </c>
      <c r="G2274" s="97">
        <v>21485</v>
      </c>
      <c r="H2274" s="98">
        <v>7.3269677930045018E-2</v>
      </c>
      <c r="I2274" s="98">
        <v>0.11234169102189417</v>
      </c>
    </row>
    <row r="2275" spans="1:9" ht="12.75" customHeight="1" x14ac:dyDescent="0.2">
      <c r="A2275" s="6">
        <v>42326</v>
      </c>
      <c r="B2275" s="6">
        <v>41962</v>
      </c>
      <c r="C2275" s="6">
        <v>40506</v>
      </c>
      <c r="D2275" s="6" t="s">
        <v>5</v>
      </c>
      <c r="E2275" s="9">
        <v>24278</v>
      </c>
      <c r="F2275" s="9">
        <v>23102</v>
      </c>
      <c r="G2275" s="97">
        <v>21125</v>
      </c>
      <c r="H2275" s="98">
        <v>5.0904683577179366E-2</v>
      </c>
      <c r="I2275" s="98">
        <v>0.12304561013969839</v>
      </c>
    </row>
    <row r="2276" spans="1:9" ht="12.75" customHeight="1" x14ac:dyDescent="0.2">
      <c r="A2276" s="6">
        <v>42327</v>
      </c>
      <c r="B2276" s="6">
        <v>41963</v>
      </c>
      <c r="C2276" s="6">
        <v>40507</v>
      </c>
      <c r="D2276" s="6" t="s">
        <v>6</v>
      </c>
      <c r="E2276" s="9">
        <v>27744</v>
      </c>
      <c r="F2276" s="9">
        <v>24229</v>
      </c>
      <c r="G2276" s="97">
        <v>21661.959887239092</v>
      </c>
      <c r="H2276" s="98">
        <v>0.14507408477444383</v>
      </c>
      <c r="I2276" s="98">
        <v>0.18043014272755054</v>
      </c>
    </row>
    <row r="2277" spans="1:9" ht="12.75" customHeight="1" x14ac:dyDescent="0.2">
      <c r="A2277" s="6">
        <v>42328</v>
      </c>
      <c r="B2277" s="6">
        <v>41964</v>
      </c>
      <c r="C2277" s="6">
        <v>40508</v>
      </c>
      <c r="D2277" s="6" t="s">
        <v>7</v>
      </c>
      <c r="E2277" s="9">
        <v>28097</v>
      </c>
      <c r="F2277" s="9">
        <v>26354</v>
      </c>
      <c r="G2277" s="97">
        <v>19922.375313113163</v>
      </c>
      <c r="H2277" s="98">
        <v>6.6137967670941711E-2</v>
      </c>
      <c r="I2277" s="98">
        <v>0.15260286335480155</v>
      </c>
    </row>
    <row r="2278" spans="1:9" ht="12.75" customHeight="1" x14ac:dyDescent="0.2">
      <c r="A2278" s="6">
        <v>42329</v>
      </c>
      <c r="B2278" s="6">
        <v>41965</v>
      </c>
      <c r="C2278" s="6">
        <v>40509</v>
      </c>
      <c r="D2278" s="6" t="s">
        <v>1</v>
      </c>
      <c r="E2278" s="9">
        <v>28458</v>
      </c>
      <c r="F2278" s="9">
        <v>28002</v>
      </c>
      <c r="G2278" s="97">
        <v>20215</v>
      </c>
      <c r="H2278" s="98">
        <v>1.6284551103492584E-2</v>
      </c>
      <c r="I2278" s="98">
        <v>8.2670724747955004E-2</v>
      </c>
    </row>
    <row r="2279" spans="1:9" ht="12.75" customHeight="1" x14ac:dyDescent="0.2">
      <c r="A2279" s="6">
        <v>42330</v>
      </c>
      <c r="B2279" s="6">
        <v>41966</v>
      </c>
      <c r="C2279" s="6">
        <v>40510</v>
      </c>
      <c r="D2279" s="6" t="s">
        <v>2</v>
      </c>
      <c r="E2279" s="9">
        <v>28444</v>
      </c>
      <c r="F2279" s="9">
        <v>25936</v>
      </c>
      <c r="G2279" s="97">
        <v>21306</v>
      </c>
      <c r="H2279" s="98">
        <v>9.6699568167797567E-2</v>
      </c>
      <c r="I2279" s="98">
        <v>0.11222335184171417</v>
      </c>
    </row>
    <row r="2280" spans="1:9" ht="12.75" customHeight="1" x14ac:dyDescent="0.2">
      <c r="A2280" s="6">
        <v>42331</v>
      </c>
      <c r="B2280" s="6">
        <v>41967</v>
      </c>
      <c r="C2280" s="6">
        <v>40511</v>
      </c>
      <c r="D2280" s="6" t="s">
        <v>3</v>
      </c>
      <c r="E2280" s="9">
        <v>24816</v>
      </c>
      <c r="F2280" s="9">
        <v>22859</v>
      </c>
      <c r="G2280" s="97">
        <v>20794</v>
      </c>
      <c r="H2280" s="98">
        <v>8.5611794041734024E-2</v>
      </c>
      <c r="I2280" s="98">
        <v>0.13387553687288678</v>
      </c>
    </row>
    <row r="2281" spans="1:9" ht="12.75" customHeight="1" x14ac:dyDescent="0.2">
      <c r="A2281" s="6">
        <v>42332</v>
      </c>
      <c r="B2281" s="6">
        <v>41968</v>
      </c>
      <c r="C2281" s="6">
        <v>40512</v>
      </c>
      <c r="D2281" s="6" t="s">
        <v>4</v>
      </c>
      <c r="E2281" s="9">
        <v>24129</v>
      </c>
      <c r="F2281" s="9">
        <v>22510</v>
      </c>
      <c r="G2281" s="97">
        <v>18916</v>
      </c>
      <c r="H2281" s="98">
        <v>7.1923589515770825E-2</v>
      </c>
      <c r="I2281" s="98">
        <v>0.24975397524214005</v>
      </c>
    </row>
    <row r="2282" spans="1:9" ht="12.75" customHeight="1" x14ac:dyDescent="0.2">
      <c r="A2282" s="6">
        <v>42333</v>
      </c>
      <c r="B2282" s="6">
        <v>41969</v>
      </c>
      <c r="C2282" s="6">
        <v>40513</v>
      </c>
      <c r="D2282" s="6" t="s">
        <v>5</v>
      </c>
      <c r="E2282" s="9">
        <v>23837</v>
      </c>
      <c r="F2282" s="9">
        <v>23234</v>
      </c>
      <c r="G2282" s="97">
        <v>19846</v>
      </c>
      <c r="H2282" s="98">
        <v>2.5953344236894216E-2</v>
      </c>
      <c r="I2282" s="98">
        <v>6.6818832796276428E-2</v>
      </c>
    </row>
    <row r="2283" spans="1:9" ht="12.75" customHeight="1" x14ac:dyDescent="0.2">
      <c r="A2283" s="6">
        <v>42334</v>
      </c>
      <c r="B2283" s="6">
        <v>41970</v>
      </c>
      <c r="C2283" s="6">
        <v>40514</v>
      </c>
      <c r="D2283" s="6" t="s">
        <v>6</v>
      </c>
      <c r="E2283" s="9">
        <v>23938</v>
      </c>
      <c r="F2283" s="9">
        <v>22300</v>
      </c>
      <c r="G2283" s="97">
        <v>21238</v>
      </c>
      <c r="H2283" s="98">
        <v>7.345291479820637E-2</v>
      </c>
      <c r="I2283" s="98">
        <v>7.1195238734505839E-2</v>
      </c>
    </row>
    <row r="2284" spans="1:9" ht="12.75" customHeight="1" x14ac:dyDescent="0.2">
      <c r="A2284" s="6">
        <v>42335</v>
      </c>
      <c r="B2284" s="6">
        <v>41971</v>
      </c>
      <c r="C2284" s="6">
        <v>40515</v>
      </c>
      <c r="D2284" s="6" t="s">
        <v>7</v>
      </c>
      <c r="E2284" s="9">
        <v>21507</v>
      </c>
      <c r="F2284" s="9">
        <v>21236</v>
      </c>
      <c r="G2284" s="97">
        <v>22075</v>
      </c>
      <c r="H2284" s="98">
        <v>1.2761348653230309E-2</v>
      </c>
      <c r="I2284" s="98">
        <v>2.3850328477577731E-2</v>
      </c>
    </row>
    <row r="2285" spans="1:9" ht="12.75" customHeight="1" x14ac:dyDescent="0.2">
      <c r="A2285" s="6">
        <v>42336</v>
      </c>
      <c r="B2285" s="6">
        <v>41972</v>
      </c>
      <c r="C2285" s="6">
        <v>40516</v>
      </c>
      <c r="D2285" s="6" t="s">
        <v>1</v>
      </c>
      <c r="E2285" s="9">
        <v>22800</v>
      </c>
      <c r="F2285" s="9">
        <v>23288</v>
      </c>
      <c r="G2285" s="97">
        <v>23346</v>
      </c>
      <c r="H2285" s="98">
        <v>-2.0954998282377235E-2</v>
      </c>
      <c r="I2285" s="98">
        <v>1.1849287711356737E-2</v>
      </c>
    </row>
    <row r="2286" spans="1:9" ht="12.75" customHeight="1" x14ac:dyDescent="0.2">
      <c r="A2286" s="6">
        <v>42337</v>
      </c>
      <c r="B2286" s="6">
        <v>41973</v>
      </c>
      <c r="C2286" s="6">
        <v>40517</v>
      </c>
      <c r="D2286" s="6" t="s">
        <v>2</v>
      </c>
      <c r="E2286" s="9">
        <v>26448</v>
      </c>
      <c r="F2286" s="9">
        <v>26240</v>
      </c>
      <c r="G2286" s="97">
        <v>22124</v>
      </c>
      <c r="H2286" s="98">
        <v>7.9268292682925789E-3</v>
      </c>
      <c r="I2286" s="98">
        <v>1.5941305266392591E-2</v>
      </c>
    </row>
    <row r="2287" spans="1:9" ht="12.75" customHeight="1" x14ac:dyDescent="0.2">
      <c r="A2287" s="6">
        <v>42338</v>
      </c>
      <c r="B2287" s="6">
        <v>41974</v>
      </c>
      <c r="C2287" s="6">
        <v>40518</v>
      </c>
      <c r="D2287" s="6" t="s">
        <v>3</v>
      </c>
      <c r="E2287" s="9">
        <v>24813</v>
      </c>
      <c r="F2287" s="9">
        <v>23947</v>
      </c>
      <c r="G2287" s="97">
        <v>19549</v>
      </c>
      <c r="H2287" s="98">
        <v>3.6163193719463749E-2</v>
      </c>
      <c r="I2287" s="98">
        <v>6.1791261928195507E-2</v>
      </c>
    </row>
    <row r="2288" spans="1:9" ht="12.75" customHeight="1" x14ac:dyDescent="0.2">
      <c r="A2288" s="6">
        <v>42339</v>
      </c>
      <c r="B2288" s="6">
        <v>41975</v>
      </c>
      <c r="C2288" s="6">
        <v>40519</v>
      </c>
      <c r="D2288" s="6" t="s">
        <v>4</v>
      </c>
      <c r="E2288" s="9">
        <v>23944</v>
      </c>
      <c r="F2288" s="9">
        <v>21747</v>
      </c>
      <c r="G2288" s="97">
        <v>18194</v>
      </c>
      <c r="H2288" s="98">
        <v>0.10102542879477627</v>
      </c>
      <c r="I2288" s="98">
        <v>0.12202436738519218</v>
      </c>
    </row>
    <row r="2289" spans="1:9" ht="12.75" customHeight="1" x14ac:dyDescent="0.2">
      <c r="A2289" s="6">
        <v>42340</v>
      </c>
      <c r="B2289" s="6">
        <v>41976</v>
      </c>
      <c r="C2289" s="6">
        <v>40520</v>
      </c>
      <c r="D2289" s="6" t="s">
        <v>5</v>
      </c>
      <c r="E2289" s="9">
        <v>23423</v>
      </c>
      <c r="F2289" s="9">
        <v>22034</v>
      </c>
      <c r="G2289" s="97">
        <v>19029</v>
      </c>
      <c r="H2289" s="98">
        <v>6.3038939820277751E-2</v>
      </c>
      <c r="I2289" s="98">
        <v>5.5327776526244543E-2</v>
      </c>
    </row>
    <row r="2290" spans="1:9" ht="12.75" customHeight="1" x14ac:dyDescent="0.2">
      <c r="A2290" s="6">
        <v>42341</v>
      </c>
      <c r="B2290" s="6">
        <v>41977</v>
      </c>
      <c r="C2290" s="6">
        <v>40521</v>
      </c>
      <c r="D2290" s="6" t="s">
        <v>6</v>
      </c>
      <c r="E2290" s="9">
        <v>24297</v>
      </c>
      <c r="F2290" s="9">
        <v>21411</v>
      </c>
      <c r="G2290" s="97">
        <v>20599</v>
      </c>
      <c r="H2290" s="98">
        <v>0.13479052823315119</v>
      </c>
      <c r="I2290" s="98">
        <v>6.8798662736990313E-2</v>
      </c>
    </row>
    <row r="2291" spans="1:9" ht="12.75" customHeight="1" x14ac:dyDescent="0.2">
      <c r="A2291" s="6">
        <v>42342</v>
      </c>
      <c r="B2291" s="6">
        <v>41978</v>
      </c>
      <c r="C2291" s="6">
        <v>40522</v>
      </c>
      <c r="D2291" s="6" t="s">
        <v>7</v>
      </c>
      <c r="E2291" s="9">
        <v>23321</v>
      </c>
      <c r="F2291" s="9">
        <v>22305</v>
      </c>
      <c r="G2291" s="97">
        <v>22173.232215923115</v>
      </c>
      <c r="H2291" s="98">
        <v>4.5550325039228845E-2</v>
      </c>
      <c r="I2291" s="98">
        <v>5.4867016464628104E-2</v>
      </c>
    </row>
    <row r="2292" spans="1:9" ht="12.75" customHeight="1" x14ac:dyDescent="0.2">
      <c r="A2292" s="6">
        <v>42343</v>
      </c>
      <c r="B2292" s="6">
        <v>41979</v>
      </c>
      <c r="C2292" s="6">
        <v>40523</v>
      </c>
      <c r="D2292" s="6" t="s">
        <v>1</v>
      </c>
      <c r="E2292" s="9">
        <v>25995</v>
      </c>
      <c r="F2292" s="9">
        <v>23534</v>
      </c>
      <c r="G2292" s="97">
        <v>21496.989712898379</v>
      </c>
      <c r="H2292" s="98">
        <v>0.10457210843885445</v>
      </c>
      <c r="I2292" s="98">
        <v>0.12982440890125169</v>
      </c>
    </row>
    <row r="2293" spans="1:9" ht="12.75" customHeight="1" x14ac:dyDescent="0.2">
      <c r="A2293" s="6">
        <v>42344</v>
      </c>
      <c r="B2293" s="6">
        <v>41980</v>
      </c>
      <c r="C2293" s="6">
        <v>40524</v>
      </c>
      <c r="D2293" s="6" t="s">
        <v>2</v>
      </c>
      <c r="E2293" s="9">
        <v>24009</v>
      </c>
      <c r="F2293" s="9">
        <v>22803</v>
      </c>
      <c r="G2293" s="97">
        <v>20234.516153769633</v>
      </c>
      <c r="H2293" s="98">
        <v>5.288777792395738E-2</v>
      </c>
      <c r="I2293" s="98">
        <v>0.10569218016026527</v>
      </c>
    </row>
    <row r="2294" spans="1:9" ht="12.75" customHeight="1" x14ac:dyDescent="0.2">
      <c r="A2294" s="6">
        <v>42345</v>
      </c>
      <c r="B2294" s="6">
        <v>41981</v>
      </c>
      <c r="C2294" s="6">
        <v>40525</v>
      </c>
      <c r="D2294" s="6" t="s">
        <v>3</v>
      </c>
      <c r="E2294" s="9">
        <v>21406</v>
      </c>
      <c r="F2294" s="9">
        <v>20147</v>
      </c>
      <c r="G2294" s="97">
        <v>20104</v>
      </c>
      <c r="H2294" s="98">
        <v>6.2490693403484343E-2</v>
      </c>
      <c r="I2294" s="98">
        <v>7.378981690494113E-2</v>
      </c>
    </row>
    <row r="2295" spans="1:9" ht="12.75" customHeight="1" x14ac:dyDescent="0.2">
      <c r="A2295" s="6">
        <v>42346</v>
      </c>
      <c r="B2295" s="6">
        <v>41982</v>
      </c>
      <c r="C2295" s="6">
        <v>40526</v>
      </c>
      <c r="D2295" s="6" t="s">
        <v>4</v>
      </c>
      <c r="E2295" s="9">
        <v>20068</v>
      </c>
      <c r="F2295" s="9">
        <v>19525</v>
      </c>
      <c r="G2295" s="97">
        <v>19812</v>
      </c>
      <c r="H2295" s="98">
        <v>2.7810499359795182E-2</v>
      </c>
      <c r="I2295" s="98">
        <v>2.1896323454526856E-2</v>
      </c>
    </row>
    <row r="2296" spans="1:9" ht="12.75" customHeight="1" x14ac:dyDescent="0.2">
      <c r="A2296" s="6">
        <v>42347</v>
      </c>
      <c r="B2296" s="6">
        <v>41983</v>
      </c>
      <c r="C2296" s="6">
        <v>40527</v>
      </c>
      <c r="D2296" s="6" t="s">
        <v>5</v>
      </c>
      <c r="E2296" s="9">
        <v>20680</v>
      </c>
      <c r="F2296" s="9">
        <v>21505</v>
      </c>
      <c r="G2296" s="97">
        <v>20315</v>
      </c>
      <c r="H2296" s="98">
        <v>-3.8363171355498715E-2</v>
      </c>
      <c r="I2296" s="98">
        <v>-6.3660237254369312E-2</v>
      </c>
    </row>
    <row r="2297" spans="1:9" ht="12.75" customHeight="1" x14ac:dyDescent="0.2">
      <c r="A2297" s="6">
        <v>42348</v>
      </c>
      <c r="B2297" s="6">
        <v>41984</v>
      </c>
      <c r="C2297" s="6">
        <v>40528</v>
      </c>
      <c r="D2297" s="6" t="s">
        <v>6</v>
      </c>
      <c r="E2297" s="9">
        <v>24292</v>
      </c>
      <c r="F2297" s="9">
        <v>23158</v>
      </c>
      <c r="G2297" s="97">
        <v>23532</v>
      </c>
      <c r="H2297" s="98">
        <v>4.8967959236548841E-2</v>
      </c>
      <c r="I2297" s="98">
        <v>5.750729180270775E-2</v>
      </c>
    </row>
    <row r="2298" spans="1:9" ht="12.75" customHeight="1" x14ac:dyDescent="0.2">
      <c r="A2298" s="6">
        <v>42349</v>
      </c>
      <c r="B2298" s="6">
        <v>41985</v>
      </c>
      <c r="C2298" s="6">
        <v>40529</v>
      </c>
      <c r="D2298" s="6" t="s">
        <v>7</v>
      </c>
      <c r="E2298" s="9">
        <v>26610</v>
      </c>
      <c r="F2298" s="9">
        <v>25479</v>
      </c>
      <c r="G2298" s="97">
        <v>25084</v>
      </c>
      <c r="H2298" s="98">
        <v>4.438949723301544E-2</v>
      </c>
      <c r="I2298" s="98">
        <v>0.10359986728599857</v>
      </c>
    </row>
    <row r="2299" spans="1:9" ht="12.75" customHeight="1" x14ac:dyDescent="0.2">
      <c r="A2299" s="6">
        <v>42350</v>
      </c>
      <c r="B2299" s="6">
        <v>41986</v>
      </c>
      <c r="C2299" s="6">
        <v>40530</v>
      </c>
      <c r="D2299" s="6" t="s">
        <v>1</v>
      </c>
      <c r="E2299" s="9">
        <v>26837</v>
      </c>
      <c r="F2299" s="9">
        <v>27061</v>
      </c>
      <c r="G2299" s="97">
        <v>26614</v>
      </c>
      <c r="H2299" s="98">
        <v>-8.2775950630058492E-3</v>
      </c>
      <c r="I2299" s="98">
        <v>6.9416218370193183E-2</v>
      </c>
    </row>
    <row r="2300" spans="1:9" ht="12.75" customHeight="1" x14ac:dyDescent="0.2">
      <c r="A2300" s="6">
        <v>42351</v>
      </c>
      <c r="B2300" s="6">
        <v>41987</v>
      </c>
      <c r="C2300" s="6">
        <v>40531</v>
      </c>
      <c r="D2300" s="6" t="s">
        <v>2</v>
      </c>
      <c r="E2300" s="9">
        <v>25515</v>
      </c>
      <c r="F2300" s="9">
        <v>24727</v>
      </c>
      <c r="G2300" s="97">
        <v>25226</v>
      </c>
      <c r="H2300" s="98">
        <v>3.1867998544101495E-2</v>
      </c>
      <c r="I2300" s="98">
        <v>7.0596540769507499E-4</v>
      </c>
    </row>
    <row r="2301" spans="1:9" ht="12.75" customHeight="1" x14ac:dyDescent="0.2">
      <c r="A2301" s="6">
        <v>42352</v>
      </c>
      <c r="B2301" s="6">
        <v>41988</v>
      </c>
      <c r="C2301" s="6">
        <v>40532</v>
      </c>
      <c r="D2301" s="6" t="s">
        <v>3</v>
      </c>
      <c r="E2301" s="9">
        <v>25728</v>
      </c>
      <c r="F2301" s="9">
        <v>24179</v>
      </c>
      <c r="G2301" s="97">
        <v>23642</v>
      </c>
      <c r="H2301" s="98">
        <v>6.4063857066049001E-2</v>
      </c>
      <c r="I2301" s="98">
        <v>0.15475763016157984</v>
      </c>
    </row>
    <row r="2302" spans="1:9" ht="12.75" customHeight="1" x14ac:dyDescent="0.2">
      <c r="A2302" s="6">
        <v>42353</v>
      </c>
      <c r="B2302" s="6">
        <v>41989</v>
      </c>
      <c r="C2302" s="6">
        <v>40533</v>
      </c>
      <c r="D2302" s="6" t="s">
        <v>4</v>
      </c>
      <c r="E2302" s="9">
        <v>25183</v>
      </c>
      <c r="F2302" s="9">
        <v>23628</v>
      </c>
      <c r="G2302" s="97">
        <v>25571</v>
      </c>
      <c r="H2302" s="98">
        <v>6.581174877264262E-2</v>
      </c>
      <c r="I2302" s="98">
        <v>0.11651518510308145</v>
      </c>
    </row>
    <row r="2303" spans="1:9" ht="12.75" customHeight="1" x14ac:dyDescent="0.2">
      <c r="A2303" s="6">
        <v>42354</v>
      </c>
      <c r="B2303" s="6">
        <v>41990</v>
      </c>
      <c r="C2303" s="6">
        <v>40534</v>
      </c>
      <c r="D2303" s="6" t="s">
        <v>5</v>
      </c>
      <c r="E2303" s="9">
        <v>26134</v>
      </c>
      <c r="F2303" s="9">
        <v>24792</v>
      </c>
      <c r="G2303" s="97">
        <v>25593</v>
      </c>
      <c r="H2303" s="98">
        <v>5.4130364633752759E-2</v>
      </c>
      <c r="I2303" s="98">
        <v>0.10713831815293373</v>
      </c>
    </row>
    <row r="2304" spans="1:9" ht="12.75" customHeight="1" x14ac:dyDescent="0.2">
      <c r="A2304" s="6">
        <v>42355</v>
      </c>
      <c r="B2304" s="6">
        <v>41991</v>
      </c>
      <c r="C2304" s="6">
        <v>40535</v>
      </c>
      <c r="D2304" s="6" t="s">
        <v>6</v>
      </c>
      <c r="E2304" s="9">
        <v>31997</v>
      </c>
      <c r="F2304" s="9">
        <v>30129</v>
      </c>
      <c r="G2304" s="97">
        <v>26412</v>
      </c>
      <c r="H2304" s="98">
        <v>6.2000066381227459E-2</v>
      </c>
      <c r="I2304" s="98">
        <v>0.1078910010041203</v>
      </c>
    </row>
    <row r="2305" spans="1:9" ht="12.75" customHeight="1" x14ac:dyDescent="0.2">
      <c r="A2305" s="6">
        <v>42356</v>
      </c>
      <c r="B2305" s="6">
        <v>41992</v>
      </c>
      <c r="C2305" s="6">
        <v>40536</v>
      </c>
      <c r="D2305" s="6" t="s">
        <v>7</v>
      </c>
      <c r="E2305" s="9">
        <v>30733</v>
      </c>
      <c r="F2305" s="9">
        <v>32064</v>
      </c>
      <c r="G2305" s="97">
        <v>28843</v>
      </c>
      <c r="H2305" s="98">
        <v>-4.1510728542914155E-2</v>
      </c>
      <c r="I2305" s="98">
        <v>4.4878115119165063E-2</v>
      </c>
    </row>
    <row r="2306" spans="1:9" ht="12.75" customHeight="1" x14ac:dyDescent="0.2">
      <c r="A2306" s="6">
        <v>42357</v>
      </c>
      <c r="B2306" s="6">
        <v>41993</v>
      </c>
      <c r="C2306" s="6">
        <v>40537</v>
      </c>
      <c r="D2306" s="6" t="s">
        <v>1</v>
      </c>
      <c r="E2306" s="9">
        <v>35725</v>
      </c>
      <c r="F2306" s="9">
        <v>32576</v>
      </c>
      <c r="G2306" s="97">
        <v>26150</v>
      </c>
      <c r="H2306" s="98">
        <v>9.6666257367387098E-2</v>
      </c>
      <c r="I2306" s="98">
        <v>0.22901472409522494</v>
      </c>
    </row>
    <row r="2307" spans="1:9" ht="12.75" customHeight="1" x14ac:dyDescent="0.2">
      <c r="A2307" s="6">
        <v>42358</v>
      </c>
      <c r="B2307" s="6">
        <v>41994</v>
      </c>
      <c r="C2307" s="6">
        <v>40538</v>
      </c>
      <c r="D2307" s="6" t="s">
        <v>2</v>
      </c>
      <c r="E2307" s="9">
        <v>34146</v>
      </c>
      <c r="F2307" s="9">
        <v>32817</v>
      </c>
      <c r="G2307" s="97">
        <v>24697</v>
      </c>
      <c r="H2307" s="98">
        <v>4.049730322698597E-2</v>
      </c>
      <c r="I2307" s="98">
        <v>0.15451717608872051</v>
      </c>
    </row>
    <row r="2308" spans="1:9" ht="12.75" customHeight="1" x14ac:dyDescent="0.2">
      <c r="A2308" s="6">
        <v>42359</v>
      </c>
      <c r="B2308" s="6">
        <v>41995</v>
      </c>
      <c r="C2308" s="6">
        <v>40539</v>
      </c>
      <c r="D2308" s="6" t="s">
        <v>3</v>
      </c>
      <c r="E2308" s="9">
        <v>32939</v>
      </c>
      <c r="F2308" s="9">
        <v>30941</v>
      </c>
      <c r="G2308" s="97">
        <v>24878</v>
      </c>
      <c r="H2308" s="98">
        <v>6.4574512782392235E-2</v>
      </c>
      <c r="I2308" s="98">
        <v>0.20562936934958453</v>
      </c>
    </row>
    <row r="2309" spans="1:9" ht="12.75" customHeight="1" x14ac:dyDescent="0.2">
      <c r="A2309" s="6">
        <v>42360</v>
      </c>
      <c r="B2309" s="6">
        <v>41996</v>
      </c>
      <c r="C2309" s="6">
        <v>40540</v>
      </c>
      <c r="D2309" s="6" t="s">
        <v>4</v>
      </c>
      <c r="E2309" s="9">
        <v>32346</v>
      </c>
      <c r="F2309" s="9">
        <v>29779</v>
      </c>
      <c r="G2309" s="97">
        <v>24299</v>
      </c>
      <c r="H2309" s="98">
        <v>8.6201685751704282E-2</v>
      </c>
      <c r="I2309" s="98">
        <v>0.1718291490055428</v>
      </c>
    </row>
    <row r="2310" spans="1:9" ht="12.75" customHeight="1" x14ac:dyDescent="0.2">
      <c r="A2310" s="6">
        <v>42361</v>
      </c>
      <c r="B2310" s="6">
        <v>41997</v>
      </c>
      <c r="C2310" s="6">
        <v>40541</v>
      </c>
      <c r="D2310" s="6" t="s">
        <v>5</v>
      </c>
      <c r="E2310" s="9">
        <v>32740</v>
      </c>
      <c r="F2310" s="9">
        <v>29484</v>
      </c>
      <c r="G2310" s="97">
        <v>26430</v>
      </c>
      <c r="H2310" s="98">
        <v>0.11043277709944377</v>
      </c>
      <c r="I2310" s="98">
        <v>0.16041681434748711</v>
      </c>
    </row>
    <row r="2311" spans="1:9" ht="12.75" customHeight="1" x14ac:dyDescent="0.2">
      <c r="A2311" s="6">
        <v>42362</v>
      </c>
      <c r="B2311" s="6">
        <v>41998</v>
      </c>
      <c r="C2311" s="6">
        <v>40542</v>
      </c>
      <c r="D2311" s="6" t="s">
        <v>6</v>
      </c>
      <c r="E2311" s="9">
        <v>30605</v>
      </c>
      <c r="F2311" s="9">
        <v>30578</v>
      </c>
      <c r="G2311" s="97">
        <v>27547</v>
      </c>
      <c r="H2311" s="98">
        <v>8.8298776898421139E-4</v>
      </c>
      <c r="I2311" s="98">
        <v>3.5421882400703764E-2</v>
      </c>
    </row>
    <row r="2312" spans="1:9" ht="12.75" customHeight="1" x14ac:dyDescent="0.2">
      <c r="A2312" s="6">
        <v>42363</v>
      </c>
      <c r="B2312" s="6">
        <v>41999</v>
      </c>
      <c r="C2312" s="6">
        <v>40543</v>
      </c>
      <c r="D2312" s="6" t="s">
        <v>7</v>
      </c>
      <c r="E2312" s="9">
        <v>31130</v>
      </c>
      <c r="F2312" s="9">
        <v>32394</v>
      </c>
      <c r="G2312" s="97">
        <v>26403</v>
      </c>
      <c r="H2312" s="98">
        <v>-3.9019571525591212E-2</v>
      </c>
      <c r="I2312" s="98">
        <v>5.3183571283577979E-2</v>
      </c>
    </row>
    <row r="2313" spans="1:9" ht="12.75" customHeight="1" x14ac:dyDescent="0.2">
      <c r="A2313" s="6">
        <v>42364</v>
      </c>
      <c r="B2313" s="6">
        <v>42000</v>
      </c>
      <c r="C2313" s="6">
        <v>40544</v>
      </c>
      <c r="D2313" s="6" t="s">
        <v>1</v>
      </c>
      <c r="E2313" s="9">
        <v>33760</v>
      </c>
      <c r="F2313" s="9">
        <v>32796</v>
      </c>
      <c r="G2313" s="97">
        <v>23363</v>
      </c>
      <c r="H2313" s="98">
        <v>2.9393828515672737E-2</v>
      </c>
      <c r="I2313" s="98">
        <v>5.7180434646458389E-2</v>
      </c>
    </row>
    <row r="2314" spans="1:9" ht="12.75" customHeight="1" x14ac:dyDescent="0.2">
      <c r="A2314" s="6">
        <v>42365</v>
      </c>
      <c r="B2314" s="6">
        <v>42001</v>
      </c>
      <c r="C2314" s="6">
        <v>40545</v>
      </c>
      <c r="D2314" s="6" t="s">
        <v>2</v>
      </c>
      <c r="E2314" s="9">
        <v>33035</v>
      </c>
      <c r="F2314" s="9">
        <v>32849</v>
      </c>
      <c r="G2314" s="97">
        <v>24509</v>
      </c>
      <c r="H2314" s="98">
        <v>5.6622728241346731E-3</v>
      </c>
      <c r="I2314" s="98">
        <v>5.3042618979312062E-2</v>
      </c>
    </row>
    <row r="2315" spans="1:9" ht="12.75" customHeight="1" x14ac:dyDescent="0.2">
      <c r="A2315" s="6">
        <v>42366</v>
      </c>
      <c r="B2315" s="6">
        <v>42002</v>
      </c>
      <c r="C2315" s="6">
        <v>40546</v>
      </c>
      <c r="D2315" s="6" t="s">
        <v>3</v>
      </c>
      <c r="E2315" s="9">
        <v>31277</v>
      </c>
      <c r="F2315" s="9">
        <v>30853</v>
      </c>
      <c r="G2315" s="97">
        <v>26258</v>
      </c>
      <c r="H2315" s="98">
        <v>1.374258581013188E-2</v>
      </c>
      <c r="I2315" s="98">
        <v>7.982047298463657E-2</v>
      </c>
    </row>
    <row r="2316" spans="1:9" ht="12.75" customHeight="1" x14ac:dyDescent="0.2">
      <c r="A2316" s="6">
        <v>42367</v>
      </c>
      <c r="B2316" s="6">
        <v>42003</v>
      </c>
      <c r="C2316" s="6">
        <v>40547</v>
      </c>
      <c r="D2316" s="6" t="s">
        <v>4</v>
      </c>
      <c r="E2316" s="9">
        <v>31509</v>
      </c>
      <c r="F2316" s="9">
        <v>27399</v>
      </c>
      <c r="G2316" s="97">
        <v>25032</v>
      </c>
      <c r="H2316" s="98">
        <v>0.15000547465235958</v>
      </c>
      <c r="I2316" s="98">
        <v>0.23938952916650269</v>
      </c>
    </row>
    <row r="2317" spans="1:9" ht="12.75" customHeight="1" x14ac:dyDescent="0.2">
      <c r="A2317" s="6">
        <v>42368</v>
      </c>
      <c r="B2317" s="6">
        <v>42004</v>
      </c>
      <c r="C2317" s="6">
        <v>40548</v>
      </c>
      <c r="D2317" s="6" t="s">
        <v>5</v>
      </c>
      <c r="E2317" s="9">
        <v>29582</v>
      </c>
      <c r="F2317" s="9">
        <v>26700</v>
      </c>
      <c r="G2317" s="97">
        <v>22526</v>
      </c>
      <c r="H2317" s="98">
        <v>0.10794007490636703</v>
      </c>
      <c r="I2317" s="98">
        <v>7.7158358518734316E-2</v>
      </c>
    </row>
    <row r="2318" spans="1:9" ht="12.75" customHeight="1" x14ac:dyDescent="0.2">
      <c r="A2318" s="6">
        <v>42369</v>
      </c>
      <c r="B2318" s="6">
        <v>42005</v>
      </c>
      <c r="C2318" s="6">
        <v>40549</v>
      </c>
      <c r="D2318" s="6" t="s">
        <v>6</v>
      </c>
      <c r="E2318" s="9">
        <v>27652</v>
      </c>
      <c r="F2318" s="9">
        <v>27866</v>
      </c>
      <c r="G2318" s="97">
        <v>24268</v>
      </c>
      <c r="H2318" s="98">
        <v>-7.679609560037326E-3</v>
      </c>
      <c r="I2318" s="98">
        <v>-1.1227919616677351E-2</v>
      </c>
    </row>
    <row r="2319" spans="1:9" ht="12.75" customHeight="1" x14ac:dyDescent="0.2">
      <c r="A2319" s="6">
        <v>42370</v>
      </c>
      <c r="B2319" s="6">
        <v>42006</v>
      </c>
      <c r="C2319" s="6">
        <v>40550</v>
      </c>
      <c r="D2319" s="6" t="s">
        <v>7</v>
      </c>
      <c r="E2319" s="9">
        <v>27666</v>
      </c>
      <c r="F2319" s="9">
        <v>29179</v>
      </c>
      <c r="G2319" s="97">
        <v>23752</v>
      </c>
      <c r="H2319" s="98">
        <v>-5.1852359573665963E-2</v>
      </c>
      <c r="I2319" s="98">
        <v>-3.0929279484395278E-2</v>
      </c>
    </row>
    <row r="2320" spans="1:9" ht="12.75" customHeight="1" x14ac:dyDescent="0.2">
      <c r="A2320" s="6">
        <v>42371</v>
      </c>
      <c r="B2320" s="6">
        <v>42007</v>
      </c>
      <c r="C2320" s="6">
        <v>40551</v>
      </c>
      <c r="D2320" s="6" t="s">
        <v>1</v>
      </c>
      <c r="E2320" s="9">
        <v>32325</v>
      </c>
      <c r="F2320" s="9">
        <v>31046</v>
      </c>
      <c r="G2320" s="97">
        <v>25932</v>
      </c>
      <c r="H2320" s="98">
        <v>4.1196933582426043E-2</v>
      </c>
      <c r="I2320" s="98">
        <v>0.13000769069425999</v>
      </c>
    </row>
    <row r="2321" spans="1:9" ht="12.75" customHeight="1" x14ac:dyDescent="0.2">
      <c r="A2321" s="6">
        <v>42372</v>
      </c>
      <c r="B2321" s="6">
        <v>42008</v>
      </c>
      <c r="C2321" s="6">
        <v>40552</v>
      </c>
      <c r="D2321" s="6" t="s">
        <v>2</v>
      </c>
      <c r="E2321" s="9">
        <v>33844</v>
      </c>
      <c r="F2321" s="9">
        <v>31952</v>
      </c>
      <c r="G2321" s="97">
        <v>23069</v>
      </c>
      <c r="H2321" s="98">
        <v>5.92138207310966E-2</v>
      </c>
      <c r="I2321" s="98">
        <v>0.22445730824891452</v>
      </c>
    </row>
    <row r="2322" spans="1:9" ht="12.75" customHeight="1" x14ac:dyDescent="0.2">
      <c r="A2322" s="6">
        <v>42373</v>
      </c>
      <c r="B2322" s="6">
        <v>42009</v>
      </c>
      <c r="C2322" s="6">
        <v>40553</v>
      </c>
      <c r="D2322" s="6" t="s">
        <v>3</v>
      </c>
      <c r="E2322" s="9">
        <v>32852</v>
      </c>
      <c r="F2322" s="9">
        <v>28451</v>
      </c>
      <c r="G2322" s="97">
        <v>22150</v>
      </c>
      <c r="H2322" s="98">
        <v>0.15468700572914829</v>
      </c>
      <c r="I2322" s="98">
        <v>0.25365388284678492</v>
      </c>
    </row>
    <row r="2323" spans="1:9" ht="12.75" customHeight="1" x14ac:dyDescent="0.2">
      <c r="A2323" s="6">
        <v>42374</v>
      </c>
      <c r="B2323" s="6">
        <v>42010</v>
      </c>
      <c r="C2323" s="6">
        <v>40554</v>
      </c>
      <c r="D2323" s="6" t="s">
        <v>4</v>
      </c>
      <c r="E2323" s="9">
        <v>26036</v>
      </c>
      <c r="F2323" s="9">
        <v>25024</v>
      </c>
      <c r="G2323" s="97">
        <v>20465</v>
      </c>
      <c r="H2323" s="98">
        <v>4.0441176470588314E-2</v>
      </c>
      <c r="I2323" s="98">
        <v>0.16398426323319026</v>
      </c>
    </row>
    <row r="2324" spans="1:9" ht="12.75" customHeight="1" x14ac:dyDescent="0.2">
      <c r="A2324" s="6">
        <v>42375</v>
      </c>
      <c r="B2324" s="6">
        <v>42011</v>
      </c>
      <c r="C2324" s="6">
        <v>40555</v>
      </c>
      <c r="D2324" s="6" t="s">
        <v>5</v>
      </c>
      <c r="E2324" s="9">
        <v>25267</v>
      </c>
      <c r="F2324" s="9">
        <v>24336</v>
      </c>
      <c r="G2324" s="97">
        <v>20377</v>
      </c>
      <c r="H2324" s="98">
        <v>3.8256081525312347E-2</v>
      </c>
      <c r="I2324" s="98">
        <v>8.5258998367837791E-2</v>
      </c>
    </row>
    <row r="2325" spans="1:9" ht="12.75" customHeight="1" x14ac:dyDescent="0.2">
      <c r="A2325" s="6">
        <v>42376</v>
      </c>
      <c r="B2325" s="6">
        <v>42012</v>
      </c>
      <c r="C2325" s="6">
        <v>40556</v>
      </c>
      <c r="D2325" s="6" t="s">
        <v>6</v>
      </c>
      <c r="E2325" s="9">
        <v>27157</v>
      </c>
      <c r="F2325" s="9">
        <v>25408</v>
      </c>
      <c r="G2325" s="97">
        <v>23388</v>
      </c>
      <c r="H2325" s="98">
        <v>6.8836586901763308E-2</v>
      </c>
      <c r="I2325" s="98">
        <v>0.11890733797536157</v>
      </c>
    </row>
    <row r="2326" spans="1:9" ht="12.75" customHeight="1" x14ac:dyDescent="0.2">
      <c r="A2326" s="6">
        <v>42377</v>
      </c>
      <c r="B2326" s="6">
        <v>42013</v>
      </c>
      <c r="C2326" s="6">
        <v>40557</v>
      </c>
      <c r="D2326" s="6" t="s">
        <v>7</v>
      </c>
      <c r="E2326" s="9">
        <v>26480</v>
      </c>
      <c r="F2326" s="9">
        <v>25641</v>
      </c>
      <c r="G2326" s="97">
        <v>23076</v>
      </c>
      <c r="H2326" s="98">
        <v>3.2721032721032772E-2</v>
      </c>
      <c r="I2326" s="98">
        <v>3.324488840330897E-2</v>
      </c>
    </row>
    <row r="2327" spans="1:9" ht="12.75" customHeight="1" x14ac:dyDescent="0.2">
      <c r="A2327" s="6">
        <v>42378</v>
      </c>
      <c r="B2327" s="6">
        <v>42014</v>
      </c>
      <c r="C2327" s="6">
        <v>40558</v>
      </c>
      <c r="D2327" s="6" t="s">
        <v>1</v>
      </c>
      <c r="E2327" s="9">
        <v>28810</v>
      </c>
      <c r="F2327" s="9">
        <v>27784</v>
      </c>
      <c r="G2327" s="97">
        <v>24389</v>
      </c>
      <c r="H2327" s="98">
        <v>3.6927728188885789E-2</v>
      </c>
      <c r="I2327" s="98">
        <v>0.10252190884390178</v>
      </c>
    </row>
    <row r="2328" spans="1:9" ht="12.75" customHeight="1" x14ac:dyDescent="0.2">
      <c r="A2328" s="6">
        <v>42379</v>
      </c>
      <c r="B2328" s="6">
        <v>42015</v>
      </c>
      <c r="C2328" s="6">
        <v>40559</v>
      </c>
      <c r="D2328" s="6" t="s">
        <v>2</v>
      </c>
      <c r="E2328" s="9">
        <v>26962</v>
      </c>
      <c r="F2328" s="9">
        <v>26184</v>
      </c>
      <c r="G2328" s="97">
        <v>22295</v>
      </c>
      <c r="H2328" s="98">
        <v>2.9712801710968462E-2</v>
      </c>
      <c r="I2328" s="98">
        <v>0.1167626227063745</v>
      </c>
    </row>
    <row r="2329" spans="1:9" ht="12.75" customHeight="1" x14ac:dyDescent="0.2">
      <c r="A2329" s="6">
        <v>42380</v>
      </c>
      <c r="B2329" s="6">
        <v>42016</v>
      </c>
      <c r="C2329" s="6">
        <v>40560</v>
      </c>
      <c r="D2329" s="6" t="s">
        <v>3</v>
      </c>
      <c r="E2329" s="9">
        <v>23613</v>
      </c>
      <c r="F2329" s="9">
        <v>22352</v>
      </c>
      <c r="G2329" s="97">
        <v>21704</v>
      </c>
      <c r="H2329" s="98">
        <v>5.6415533285611996E-2</v>
      </c>
      <c r="I2329" s="98">
        <v>4.713968957871395E-2</v>
      </c>
    </row>
    <row r="2330" spans="1:9" ht="12.75" customHeight="1" x14ac:dyDescent="0.2">
      <c r="A2330" s="6">
        <v>42381</v>
      </c>
      <c r="B2330" s="6">
        <v>42017</v>
      </c>
      <c r="C2330" s="6">
        <v>40561</v>
      </c>
      <c r="D2330" s="6" t="s">
        <v>4</v>
      </c>
      <c r="E2330" s="9">
        <v>22922</v>
      </c>
      <c r="F2330" s="9">
        <v>20763</v>
      </c>
      <c r="G2330" s="97">
        <v>19716</v>
      </c>
      <c r="H2330" s="98">
        <v>0.10398304676588155</v>
      </c>
      <c r="I2330" s="98">
        <v>7.6706280238620916E-2</v>
      </c>
    </row>
    <row r="2331" spans="1:9" ht="12.75" customHeight="1" x14ac:dyDescent="0.2">
      <c r="A2331" s="6">
        <v>42382</v>
      </c>
      <c r="B2331" s="6">
        <v>42018</v>
      </c>
      <c r="C2331" s="6">
        <v>40562</v>
      </c>
      <c r="D2331" s="6" t="s">
        <v>5</v>
      </c>
      <c r="E2331" s="9">
        <v>24192</v>
      </c>
      <c r="F2331" s="9">
        <v>21795</v>
      </c>
      <c r="G2331" s="97">
        <v>20324</v>
      </c>
      <c r="H2331" s="98">
        <v>0.10997935306262896</v>
      </c>
      <c r="I2331" s="98">
        <v>0.10850439882697938</v>
      </c>
    </row>
    <row r="2332" spans="1:9" ht="12.75" customHeight="1" x14ac:dyDescent="0.2">
      <c r="A2332" s="6">
        <v>42383</v>
      </c>
      <c r="B2332" s="6">
        <v>42019</v>
      </c>
      <c r="C2332" s="6">
        <v>40563</v>
      </c>
      <c r="D2332" s="6" t="s">
        <v>6</v>
      </c>
      <c r="E2332" s="9">
        <v>26237</v>
      </c>
      <c r="F2332" s="9">
        <v>24682</v>
      </c>
      <c r="G2332" s="97">
        <v>22555</v>
      </c>
      <c r="H2332" s="98">
        <v>6.3001377522080793E-2</v>
      </c>
      <c r="I2332" s="98">
        <v>0.10709312629224854</v>
      </c>
    </row>
    <row r="2333" spans="1:9" ht="12.75" customHeight="1" x14ac:dyDescent="0.2">
      <c r="A2333" s="6">
        <v>42384</v>
      </c>
      <c r="B2333" s="6">
        <v>42020</v>
      </c>
      <c r="C2333" s="6">
        <v>40564</v>
      </c>
      <c r="D2333" s="6" t="s">
        <v>7</v>
      </c>
      <c r="E2333" s="9">
        <v>26120</v>
      </c>
      <c r="F2333" s="9">
        <v>25193</v>
      </c>
      <c r="G2333" s="97">
        <v>21948</v>
      </c>
      <c r="H2333" s="98">
        <v>3.6795935378875155E-2</v>
      </c>
      <c r="I2333" s="98">
        <v>5.856129685916911E-2</v>
      </c>
    </row>
    <row r="2334" spans="1:9" ht="12.75" customHeight="1" x14ac:dyDescent="0.2">
      <c r="A2334" s="6">
        <v>42385</v>
      </c>
      <c r="B2334" s="6">
        <v>42021</v>
      </c>
      <c r="C2334" s="6">
        <v>40565</v>
      </c>
      <c r="D2334" s="6" t="s">
        <v>1</v>
      </c>
      <c r="E2334" s="9">
        <v>28497</v>
      </c>
      <c r="F2334" s="9">
        <v>27420</v>
      </c>
      <c r="G2334" s="97">
        <v>23911</v>
      </c>
      <c r="H2334" s="98">
        <v>3.9277899343544753E-2</v>
      </c>
      <c r="I2334" s="98">
        <v>0.11717892425905596</v>
      </c>
    </row>
    <row r="2335" spans="1:9" ht="12.75" customHeight="1" x14ac:dyDescent="0.2">
      <c r="A2335" s="6">
        <v>42386</v>
      </c>
      <c r="B2335" s="6">
        <v>42022</v>
      </c>
      <c r="C2335" s="6">
        <v>40566</v>
      </c>
      <c r="D2335" s="6" t="s">
        <v>2</v>
      </c>
      <c r="E2335" s="9">
        <v>24578</v>
      </c>
      <c r="F2335" s="9">
        <v>24062</v>
      </c>
      <c r="G2335" s="97">
        <v>21457</v>
      </c>
      <c r="H2335" s="98">
        <v>2.1444601446263922E-2</v>
      </c>
      <c r="I2335" s="98">
        <v>2.6692844312627972E-2</v>
      </c>
    </row>
    <row r="2336" spans="1:9" ht="12.75" customHeight="1" x14ac:dyDescent="0.2">
      <c r="A2336" s="6">
        <v>42387</v>
      </c>
      <c r="B2336" s="6">
        <v>42023</v>
      </c>
      <c r="C2336" s="6">
        <v>40567</v>
      </c>
      <c r="D2336" s="6" t="s">
        <v>3</v>
      </c>
      <c r="E2336" s="9">
        <v>23775</v>
      </c>
      <c r="F2336" s="9">
        <v>21980</v>
      </c>
      <c r="G2336" s="97">
        <v>20219</v>
      </c>
      <c r="H2336" s="98">
        <v>8.1665150136487785E-2</v>
      </c>
      <c r="I2336" s="98">
        <v>0.10268540420203154</v>
      </c>
    </row>
    <row r="2337" spans="1:9" ht="12.75" customHeight="1" x14ac:dyDescent="0.2">
      <c r="A2337" s="6">
        <v>42388</v>
      </c>
      <c r="B2337" s="6">
        <v>42024</v>
      </c>
      <c r="C2337" s="6">
        <v>40568</v>
      </c>
      <c r="D2337" s="6" t="s">
        <v>4</v>
      </c>
      <c r="E2337" s="9">
        <v>20540</v>
      </c>
      <c r="F2337" s="9">
        <v>18853</v>
      </c>
      <c r="G2337" s="97">
        <v>19525</v>
      </c>
      <c r="H2337" s="98">
        <v>8.9481780088049634E-2</v>
      </c>
      <c r="I2337" s="98">
        <v>3.1279811216548659E-2</v>
      </c>
    </row>
    <row r="2338" spans="1:9" ht="12.75" customHeight="1" x14ac:dyDescent="0.2">
      <c r="A2338" s="6">
        <v>42389</v>
      </c>
      <c r="B2338" s="6">
        <v>42025</v>
      </c>
      <c r="C2338" s="6">
        <v>40569</v>
      </c>
      <c r="D2338" s="6" t="s">
        <v>5</v>
      </c>
      <c r="E2338" s="9">
        <v>22500</v>
      </c>
      <c r="F2338" s="9">
        <v>19796</v>
      </c>
      <c r="G2338" s="97">
        <v>21035</v>
      </c>
      <c r="H2338" s="98">
        <v>0.13659325116185084</v>
      </c>
      <c r="I2338" s="98">
        <v>4.8804363026150099E-2</v>
      </c>
    </row>
    <row r="2339" spans="1:9" ht="12.75" customHeight="1" x14ac:dyDescent="0.2">
      <c r="A2339" s="6">
        <v>42390</v>
      </c>
      <c r="B2339" s="6">
        <v>42026</v>
      </c>
      <c r="C2339" s="6">
        <v>40570</v>
      </c>
      <c r="D2339" s="6" t="s">
        <v>6</v>
      </c>
      <c r="E2339" s="9">
        <v>22817</v>
      </c>
      <c r="F2339" s="9">
        <v>21043</v>
      </c>
      <c r="G2339" s="97">
        <v>22771</v>
      </c>
      <c r="H2339" s="98">
        <v>8.4303568882763802E-2</v>
      </c>
      <c r="I2339" s="98">
        <v>8.4861878453039719E-3</v>
      </c>
    </row>
    <row r="2340" spans="1:9" ht="12.75" customHeight="1" x14ac:dyDescent="0.2">
      <c r="A2340" s="6">
        <v>42391</v>
      </c>
      <c r="B2340" s="6">
        <v>42027</v>
      </c>
      <c r="C2340" s="6">
        <v>40571</v>
      </c>
      <c r="D2340" s="6" t="s">
        <v>7</v>
      </c>
      <c r="E2340" s="9">
        <v>22703</v>
      </c>
      <c r="F2340" s="9">
        <v>20667</v>
      </c>
      <c r="G2340" s="97">
        <v>21906</v>
      </c>
      <c r="H2340" s="98">
        <v>9.8514540088063152E-2</v>
      </c>
      <c r="I2340" s="98">
        <v>1.1539832471930245E-2</v>
      </c>
    </row>
    <row r="2341" spans="1:9" ht="12.75" customHeight="1" x14ac:dyDescent="0.2">
      <c r="A2341" s="6">
        <v>42392</v>
      </c>
      <c r="B2341" s="6">
        <v>42028</v>
      </c>
      <c r="C2341" s="6">
        <v>40572</v>
      </c>
      <c r="D2341" s="6" t="s">
        <v>1</v>
      </c>
      <c r="E2341" s="9">
        <v>24725</v>
      </c>
      <c r="F2341" s="9">
        <v>23894</v>
      </c>
      <c r="G2341" s="97">
        <v>21794</v>
      </c>
      <c r="H2341" s="98">
        <v>3.4778605507658877E-2</v>
      </c>
      <c r="I2341" s="98">
        <v>5.6894930324014714E-2</v>
      </c>
    </row>
    <row r="2342" spans="1:9" ht="12.75" customHeight="1" x14ac:dyDescent="0.2">
      <c r="A2342" s="6">
        <v>42393</v>
      </c>
      <c r="B2342" s="6">
        <v>42029</v>
      </c>
      <c r="C2342" s="6">
        <v>40573</v>
      </c>
      <c r="D2342" s="6" t="s">
        <v>2</v>
      </c>
      <c r="E2342" s="9">
        <v>23868.031711567186</v>
      </c>
      <c r="F2342" s="9">
        <v>22943</v>
      </c>
      <c r="G2342" s="97">
        <v>20511</v>
      </c>
      <c r="H2342" s="98">
        <v>4.0318690300622739E-2</v>
      </c>
      <c r="I2342" s="98">
        <v>7.1757149149851207E-2</v>
      </c>
    </row>
    <row r="2343" spans="1:9" ht="12.75" customHeight="1" x14ac:dyDescent="0.2">
      <c r="A2343" s="6">
        <v>42394</v>
      </c>
      <c r="B2343" s="6">
        <v>42030</v>
      </c>
      <c r="C2343" s="6">
        <v>40574</v>
      </c>
      <c r="D2343" s="6" t="s">
        <v>3</v>
      </c>
      <c r="E2343" s="9">
        <v>21385</v>
      </c>
      <c r="F2343" s="9">
        <v>19616</v>
      </c>
      <c r="G2343" s="97">
        <v>19063</v>
      </c>
      <c r="H2343" s="98">
        <v>9.0181484502446896E-2</v>
      </c>
      <c r="I2343" s="98">
        <v>5.8820616923305424E-2</v>
      </c>
    </row>
    <row r="2344" spans="1:9" ht="12.75" customHeight="1" x14ac:dyDescent="0.2">
      <c r="A2344" s="6">
        <v>42395</v>
      </c>
      <c r="B2344" s="6">
        <v>42031</v>
      </c>
      <c r="C2344" s="6">
        <v>40575</v>
      </c>
      <c r="D2344" s="6" t="s">
        <v>4</v>
      </c>
      <c r="E2344" s="9">
        <v>20562</v>
      </c>
      <c r="F2344" s="9">
        <v>16268</v>
      </c>
      <c r="G2344" s="97">
        <v>19698</v>
      </c>
      <c r="H2344" s="98">
        <v>0.26395377428079669</v>
      </c>
      <c r="I2344" s="98">
        <v>6.8544405757937854E-2</v>
      </c>
    </row>
    <row r="2345" spans="1:9" ht="12.75" customHeight="1" x14ac:dyDescent="0.2">
      <c r="A2345" s="6">
        <v>42396</v>
      </c>
      <c r="B2345" s="6">
        <v>42032</v>
      </c>
      <c r="C2345" s="6">
        <v>40576</v>
      </c>
      <c r="D2345" s="6" t="s">
        <v>5</v>
      </c>
      <c r="E2345" s="9">
        <v>22140</v>
      </c>
      <c r="F2345" s="9">
        <v>19900</v>
      </c>
      <c r="G2345" s="97">
        <v>20355</v>
      </c>
      <c r="H2345" s="98">
        <v>0.11256281407035185</v>
      </c>
      <c r="I2345" s="98">
        <v>5.9989467132666174E-2</v>
      </c>
    </row>
    <row r="2346" spans="1:9" ht="12.75" customHeight="1" x14ac:dyDescent="0.2">
      <c r="A2346" s="6">
        <v>42397</v>
      </c>
      <c r="B2346" s="6">
        <v>42033</v>
      </c>
      <c r="C2346" s="6">
        <v>40577</v>
      </c>
      <c r="D2346" s="6" t="s">
        <v>6</v>
      </c>
      <c r="E2346" s="9">
        <v>24432</v>
      </c>
      <c r="F2346" s="9">
        <v>20360</v>
      </c>
      <c r="G2346" s="97">
        <v>22985</v>
      </c>
      <c r="H2346" s="98">
        <v>0.19999999999999996</v>
      </c>
      <c r="I2346" s="98">
        <v>0.10332369942196529</v>
      </c>
    </row>
    <row r="2347" spans="1:9" ht="12.75" customHeight="1" x14ac:dyDescent="0.2">
      <c r="A2347" s="6">
        <v>42398</v>
      </c>
      <c r="B2347" s="6">
        <v>42034</v>
      </c>
      <c r="C2347" s="6">
        <v>40578</v>
      </c>
      <c r="D2347" s="6" t="s">
        <v>7</v>
      </c>
      <c r="E2347" s="9">
        <v>22924</v>
      </c>
      <c r="F2347" s="9">
        <v>21032</v>
      </c>
      <c r="G2347" s="97">
        <v>22096</v>
      </c>
      <c r="H2347" s="98">
        <v>8.9958158995815829E-2</v>
      </c>
      <c r="I2347" s="98">
        <v>-1.2322274881516604E-2</v>
      </c>
    </row>
    <row r="2348" spans="1:9" ht="12.75" customHeight="1" x14ac:dyDescent="0.2">
      <c r="A2348" s="6">
        <v>42399</v>
      </c>
      <c r="B2348" s="6">
        <v>42035</v>
      </c>
      <c r="C2348" s="6">
        <v>40579</v>
      </c>
      <c r="D2348" s="6" t="s">
        <v>1</v>
      </c>
      <c r="E2348" s="9">
        <v>24133</v>
      </c>
      <c r="F2348" s="9">
        <v>25532</v>
      </c>
      <c r="G2348" s="97">
        <v>23569</v>
      </c>
      <c r="H2348" s="98">
        <v>-5.479398402005331E-2</v>
      </c>
      <c r="I2348" s="98">
        <v>-5.8518316232980871E-2</v>
      </c>
    </row>
    <row r="2349" spans="1:9" ht="12.75" customHeight="1" x14ac:dyDescent="0.2">
      <c r="A2349" s="6">
        <v>42400</v>
      </c>
      <c r="B2349" s="6">
        <v>42036</v>
      </c>
      <c r="C2349" s="6">
        <v>40580</v>
      </c>
      <c r="D2349" s="6" t="s">
        <v>2</v>
      </c>
      <c r="E2349" s="9">
        <v>22775</v>
      </c>
      <c r="F2349" s="9">
        <v>22540</v>
      </c>
      <c r="G2349" s="97">
        <v>20848</v>
      </c>
      <c r="H2349" s="98">
        <v>1.0425909494232499E-2</v>
      </c>
      <c r="I2349" s="98">
        <v>-3.5978835978835999E-2</v>
      </c>
    </row>
    <row r="2350" spans="1:9" ht="12.75" customHeight="1" x14ac:dyDescent="0.2">
      <c r="A2350" s="6">
        <v>42401</v>
      </c>
      <c r="B2350" s="6">
        <v>42037</v>
      </c>
      <c r="C2350" s="6">
        <v>40581</v>
      </c>
      <c r="D2350" s="6" t="s">
        <v>3</v>
      </c>
      <c r="E2350" s="9">
        <v>23501</v>
      </c>
      <c r="F2350" s="9">
        <v>21340</v>
      </c>
      <c r="G2350" s="97">
        <v>20313</v>
      </c>
      <c r="H2350" s="98">
        <v>0.10126522961574502</v>
      </c>
      <c r="I2350" s="98">
        <v>4.0373633184293212E-2</v>
      </c>
    </row>
    <row r="2351" spans="1:9" ht="12.75" customHeight="1" x14ac:dyDescent="0.2">
      <c r="A2351" s="6">
        <v>42402</v>
      </c>
      <c r="B2351" s="6">
        <v>42038</v>
      </c>
      <c r="C2351" s="6">
        <v>40582</v>
      </c>
      <c r="D2351" s="6" t="s">
        <v>4</v>
      </c>
      <c r="E2351" s="9">
        <v>21145</v>
      </c>
      <c r="F2351" s="9">
        <v>22097</v>
      </c>
      <c r="G2351" s="97">
        <v>20143</v>
      </c>
      <c r="H2351" s="98">
        <v>-4.3082771416934396E-2</v>
      </c>
      <c r="I2351" s="98">
        <v>5.6596594692286395E-3</v>
      </c>
    </row>
    <row r="2352" spans="1:9" ht="12.75" customHeight="1" x14ac:dyDescent="0.2">
      <c r="A2352" s="6">
        <v>42403</v>
      </c>
      <c r="B2352" s="6">
        <v>42039</v>
      </c>
      <c r="C2352" s="6">
        <v>40583</v>
      </c>
      <c r="D2352" s="6" t="s">
        <v>5</v>
      </c>
      <c r="E2352" s="9">
        <v>23150</v>
      </c>
      <c r="F2352" s="9">
        <v>21998</v>
      </c>
      <c r="G2352" s="97">
        <v>20778</v>
      </c>
      <c r="H2352" s="98">
        <v>5.2368397127011468E-2</v>
      </c>
      <c r="I2352" s="98">
        <v>5.7174171157183373E-2</v>
      </c>
    </row>
    <row r="2353" spans="1:9" ht="12.75" customHeight="1" x14ac:dyDescent="0.2">
      <c r="A2353" s="6">
        <v>42404</v>
      </c>
      <c r="B2353" s="6">
        <v>42040</v>
      </c>
      <c r="C2353" s="6">
        <v>40584</v>
      </c>
      <c r="D2353" s="6" t="s">
        <v>6</v>
      </c>
      <c r="E2353" s="9">
        <v>24228</v>
      </c>
      <c r="F2353" s="9">
        <v>24496</v>
      </c>
      <c r="G2353" s="97">
        <v>22749</v>
      </c>
      <c r="H2353" s="98">
        <v>-1.0940561724363196E-2</v>
      </c>
      <c r="I2353" s="98">
        <v>5.628460565897897E-2</v>
      </c>
    </row>
    <row r="2354" spans="1:9" ht="12.75" customHeight="1" x14ac:dyDescent="0.2">
      <c r="A2354" s="6">
        <v>42405</v>
      </c>
      <c r="B2354" s="6">
        <v>42041</v>
      </c>
      <c r="C2354" s="6">
        <v>40585</v>
      </c>
      <c r="D2354" s="6" t="s">
        <v>7</v>
      </c>
      <c r="E2354" s="9">
        <v>24548</v>
      </c>
      <c r="F2354" s="9">
        <v>24716</v>
      </c>
      <c r="G2354" s="97">
        <v>22035</v>
      </c>
      <c r="H2354" s="98">
        <v>-6.797216378054749E-3</v>
      </c>
      <c r="I2354" s="98">
        <v>-4.2851015713338825E-2</v>
      </c>
    </row>
    <row r="2355" spans="1:9" ht="12.75" customHeight="1" x14ac:dyDescent="0.2">
      <c r="A2355" s="6">
        <v>42406</v>
      </c>
      <c r="B2355" s="6">
        <v>42042</v>
      </c>
      <c r="C2355" s="6">
        <v>40586</v>
      </c>
      <c r="D2355" s="6" t="s">
        <v>1</v>
      </c>
      <c r="E2355" s="9">
        <v>27655</v>
      </c>
      <c r="F2355" s="9">
        <v>26453</v>
      </c>
      <c r="G2355" s="97">
        <v>24571</v>
      </c>
      <c r="H2355" s="98">
        <v>4.543908063357649E-2</v>
      </c>
      <c r="I2355" s="98">
        <v>7.2398014580425052E-2</v>
      </c>
    </row>
    <row r="2356" spans="1:9" ht="12.75" customHeight="1" x14ac:dyDescent="0.2">
      <c r="A2356" s="6">
        <v>42407</v>
      </c>
      <c r="B2356" s="6">
        <v>42043</v>
      </c>
      <c r="C2356" s="6">
        <v>40587</v>
      </c>
      <c r="D2356" s="6" t="s">
        <v>2</v>
      </c>
      <c r="E2356" s="9">
        <v>23351</v>
      </c>
      <c r="F2356" s="9">
        <v>24679</v>
      </c>
      <c r="G2356" s="97">
        <v>23113</v>
      </c>
      <c r="H2356" s="98">
        <v>-5.381093237165202E-2</v>
      </c>
      <c r="I2356" s="98">
        <v>-5.3619194293588412E-2</v>
      </c>
    </row>
    <row r="2357" spans="1:9" ht="12.75" customHeight="1" x14ac:dyDescent="0.2">
      <c r="A2357" s="6">
        <v>42408</v>
      </c>
      <c r="B2357" s="6">
        <v>42044</v>
      </c>
      <c r="C2357" s="6">
        <v>40588</v>
      </c>
      <c r="D2357" s="6" t="s">
        <v>3</v>
      </c>
      <c r="E2357" s="9">
        <v>23471</v>
      </c>
      <c r="F2357" s="9">
        <v>22339</v>
      </c>
      <c r="G2357" s="97">
        <v>21936</v>
      </c>
      <c r="H2357" s="98">
        <v>5.0673709655759014E-2</v>
      </c>
      <c r="I2357" s="98">
        <v>-3.1724422442244271E-2</v>
      </c>
    </row>
    <row r="2358" spans="1:9" ht="12.75" customHeight="1" x14ac:dyDescent="0.2">
      <c r="A2358" s="6">
        <v>42409</v>
      </c>
      <c r="B2358" s="6">
        <v>42045</v>
      </c>
      <c r="C2358" s="6">
        <v>40589</v>
      </c>
      <c r="D2358" s="6" t="s">
        <v>4</v>
      </c>
      <c r="E2358" s="9">
        <v>24696</v>
      </c>
      <c r="F2358" s="9">
        <v>24065</v>
      </c>
      <c r="G2358" s="97">
        <v>21138</v>
      </c>
      <c r="H2358" s="98">
        <v>2.6220652399750577E-2</v>
      </c>
      <c r="I2358" s="98">
        <v>6.1463079171322876E-2</v>
      </c>
    </row>
    <row r="2359" spans="1:9" ht="12.75" customHeight="1" x14ac:dyDescent="0.2">
      <c r="A2359" s="6">
        <v>42410</v>
      </c>
      <c r="B2359" s="6">
        <v>42046</v>
      </c>
      <c r="C2359" s="6">
        <v>40590</v>
      </c>
      <c r="D2359" s="6" t="s">
        <v>5</v>
      </c>
      <c r="E2359" s="9">
        <v>25355</v>
      </c>
      <c r="F2359" s="9">
        <v>24189</v>
      </c>
      <c r="G2359" s="97">
        <v>21914</v>
      </c>
      <c r="H2359" s="98">
        <v>4.8203728967712633E-2</v>
      </c>
      <c r="I2359" s="98">
        <v>8.600676746477065E-2</v>
      </c>
    </row>
    <row r="2360" spans="1:9" ht="12.75" customHeight="1" x14ac:dyDescent="0.2">
      <c r="A2360" s="6">
        <v>42411</v>
      </c>
      <c r="B2360" s="6">
        <v>42047</v>
      </c>
      <c r="C2360" s="6">
        <v>40591</v>
      </c>
      <c r="D2360" s="6" t="s">
        <v>6</v>
      </c>
      <c r="E2360" s="9">
        <v>27962</v>
      </c>
      <c r="F2360" s="9">
        <v>27229</v>
      </c>
      <c r="G2360" s="97">
        <v>24509</v>
      </c>
      <c r="H2360" s="98">
        <v>2.691982812442606E-2</v>
      </c>
      <c r="I2360" s="98">
        <v>0.10403916768665855</v>
      </c>
    </row>
    <row r="2361" spans="1:9" ht="12.75" customHeight="1" x14ac:dyDescent="0.2">
      <c r="A2361" s="6">
        <v>42412</v>
      </c>
      <c r="B2361" s="6">
        <v>42048</v>
      </c>
      <c r="C2361" s="6">
        <v>40592</v>
      </c>
      <c r="D2361" s="6" t="s">
        <v>7</v>
      </c>
      <c r="E2361" s="9">
        <v>29047</v>
      </c>
      <c r="F2361" s="9">
        <v>27854</v>
      </c>
      <c r="G2361" s="97">
        <v>24234</v>
      </c>
      <c r="H2361" s="98">
        <v>4.2830473181589612E-2</v>
      </c>
      <c r="I2361" s="98">
        <v>0.151105651105651</v>
      </c>
    </row>
    <row r="2362" spans="1:9" ht="12.75" customHeight="1" x14ac:dyDescent="0.2">
      <c r="A2362" s="6">
        <v>42413</v>
      </c>
      <c r="B2362" s="6">
        <v>42049</v>
      </c>
      <c r="C2362" s="6">
        <v>40593</v>
      </c>
      <c r="D2362" s="6" t="s">
        <v>1</v>
      </c>
      <c r="E2362" s="9">
        <v>30922</v>
      </c>
      <c r="F2362" s="9">
        <v>29637</v>
      </c>
      <c r="G2362" s="97">
        <v>25885</v>
      </c>
      <c r="H2362" s="98">
        <v>4.3357964706279395E-2</v>
      </c>
      <c r="I2362" s="98">
        <v>6.9780314824424927E-2</v>
      </c>
    </row>
    <row r="2363" spans="1:9" ht="12.75" customHeight="1" x14ac:dyDescent="0.2">
      <c r="A2363" s="6">
        <v>42414</v>
      </c>
      <c r="B2363" s="6">
        <v>42050</v>
      </c>
      <c r="C2363" s="6">
        <v>40594</v>
      </c>
      <c r="D2363" s="6" t="s">
        <v>2</v>
      </c>
      <c r="E2363" s="9">
        <v>28147</v>
      </c>
      <c r="F2363" s="9">
        <v>27780</v>
      </c>
      <c r="G2363" s="97">
        <v>24363</v>
      </c>
      <c r="H2363" s="98">
        <v>1.3210943124549956E-2</v>
      </c>
      <c r="I2363" s="98">
        <v>4.8852287971381747E-2</v>
      </c>
    </row>
    <row r="2364" spans="1:9" ht="12.75" customHeight="1" x14ac:dyDescent="0.2">
      <c r="A2364" s="6">
        <v>42415</v>
      </c>
      <c r="B2364" s="6">
        <v>42051</v>
      </c>
      <c r="C2364" s="6">
        <v>40595</v>
      </c>
      <c r="D2364" s="6" t="s">
        <v>3</v>
      </c>
      <c r="E2364" s="9">
        <v>26583</v>
      </c>
      <c r="F2364" s="9">
        <v>26256</v>
      </c>
      <c r="G2364" s="97">
        <v>22904</v>
      </c>
      <c r="H2364" s="98">
        <v>1.2454296160877565E-2</v>
      </c>
      <c r="I2364" s="98">
        <v>9.7622122616425333E-3</v>
      </c>
    </row>
    <row r="2365" spans="1:9" ht="12.75" customHeight="1" x14ac:dyDescent="0.2">
      <c r="A2365" s="6">
        <v>42416</v>
      </c>
      <c r="B2365" s="6">
        <v>42052</v>
      </c>
      <c r="C2365" s="6">
        <v>40596</v>
      </c>
      <c r="D2365" s="6" t="s">
        <v>4</v>
      </c>
      <c r="E2365" s="9">
        <v>24479</v>
      </c>
      <c r="F2365" s="9">
        <v>24644</v>
      </c>
      <c r="G2365" s="97">
        <v>21941</v>
      </c>
      <c r="H2365" s="98">
        <v>-6.6953416653140474E-3</v>
      </c>
      <c r="I2365" s="98">
        <v>8.7617185764428784E-2</v>
      </c>
    </row>
    <row r="2366" spans="1:9" ht="12.75" customHeight="1" x14ac:dyDescent="0.2">
      <c r="A2366" s="6">
        <v>42417</v>
      </c>
      <c r="B2366" s="6">
        <v>42053</v>
      </c>
      <c r="C2366" s="6">
        <v>40597</v>
      </c>
      <c r="D2366" s="6" t="s">
        <v>5</v>
      </c>
      <c r="E2366" s="9">
        <v>25461</v>
      </c>
      <c r="F2366" s="9">
        <v>24225</v>
      </c>
      <c r="G2366" s="97">
        <v>21166</v>
      </c>
      <c r="H2366" s="98">
        <v>5.1021671826625425E-2</v>
      </c>
      <c r="I2366" s="98">
        <v>8.3631256384065322E-2</v>
      </c>
    </row>
    <row r="2367" spans="1:9" ht="12.75" customHeight="1" x14ac:dyDescent="0.2">
      <c r="A2367" s="6">
        <v>42418</v>
      </c>
      <c r="B2367" s="6">
        <v>42054</v>
      </c>
      <c r="C2367" s="6">
        <v>40598</v>
      </c>
      <c r="D2367" s="6" t="s">
        <v>6</v>
      </c>
      <c r="E2367" s="9">
        <v>26075</v>
      </c>
      <c r="F2367" s="9">
        <v>25265</v>
      </c>
      <c r="G2367" s="97">
        <v>23233</v>
      </c>
      <c r="H2367" s="98">
        <v>3.206016227983377E-2</v>
      </c>
      <c r="I2367" s="98">
        <v>9.375E-2</v>
      </c>
    </row>
    <row r="2368" spans="1:9" ht="12.75" customHeight="1" x14ac:dyDescent="0.2">
      <c r="A2368" s="6">
        <v>42419</v>
      </c>
      <c r="B2368" s="6">
        <v>42055</v>
      </c>
      <c r="C2368" s="6">
        <v>40599</v>
      </c>
      <c r="D2368" s="6" t="s">
        <v>7</v>
      </c>
      <c r="E2368" s="9">
        <v>25149</v>
      </c>
      <c r="F2368" s="9">
        <v>25184</v>
      </c>
      <c r="G2368" s="97">
        <v>20945</v>
      </c>
      <c r="H2368" s="98">
        <v>-1.3897712833544906E-3</v>
      </c>
      <c r="I2368" s="98">
        <v>6.1721619453708687E-2</v>
      </c>
    </row>
    <row r="2369" spans="1:9" ht="12.75" customHeight="1" x14ac:dyDescent="0.2">
      <c r="A2369" s="6">
        <v>42420</v>
      </c>
      <c r="B2369" s="6">
        <v>42056</v>
      </c>
      <c r="C2369" s="6">
        <v>40600</v>
      </c>
      <c r="D2369" s="6" t="s">
        <v>1</v>
      </c>
      <c r="E2369" s="9">
        <v>28746</v>
      </c>
      <c r="F2369" s="9">
        <v>27170</v>
      </c>
      <c r="G2369" s="97">
        <v>23607</v>
      </c>
      <c r="H2369" s="98">
        <v>5.8005152741994914E-2</v>
      </c>
      <c r="I2369" s="98">
        <v>4.3374106203041718E-2</v>
      </c>
    </row>
    <row r="2370" spans="1:9" ht="12.75" customHeight="1" x14ac:dyDescent="0.2">
      <c r="A2370" s="6">
        <v>42421</v>
      </c>
      <c r="B2370" s="6">
        <v>42057</v>
      </c>
      <c r="C2370" s="6">
        <v>40601</v>
      </c>
      <c r="D2370" s="6" t="s">
        <v>2</v>
      </c>
      <c r="E2370" s="9">
        <v>25482</v>
      </c>
      <c r="F2370" s="9">
        <v>24999</v>
      </c>
      <c r="G2370" s="97">
        <v>20401</v>
      </c>
      <c r="H2370" s="98">
        <v>1.9320772830913269E-2</v>
      </c>
      <c r="I2370" s="98">
        <v>3.2705167173252336E-2</v>
      </c>
    </row>
    <row r="2371" spans="1:9" ht="12.75" customHeight="1" x14ac:dyDescent="0.2">
      <c r="A2371" s="6">
        <v>42422</v>
      </c>
      <c r="B2371" s="6">
        <v>42058</v>
      </c>
      <c r="C2371" s="6">
        <v>40602</v>
      </c>
      <c r="D2371" s="6" t="s">
        <v>3</v>
      </c>
      <c r="E2371" s="9">
        <v>23717</v>
      </c>
      <c r="F2371" s="9">
        <v>22710</v>
      </c>
      <c r="G2371" s="97">
        <v>20478</v>
      </c>
      <c r="H2371" s="98">
        <v>4.4341699691765823E-2</v>
      </c>
      <c r="I2371" s="98">
        <v>4.2734666959771461E-2</v>
      </c>
    </row>
    <row r="2372" spans="1:9" ht="12.75" customHeight="1" x14ac:dyDescent="0.2">
      <c r="A2372" s="6">
        <v>42423</v>
      </c>
      <c r="B2372" s="6">
        <v>42059</v>
      </c>
      <c r="C2372" s="6">
        <v>40603</v>
      </c>
      <c r="D2372" s="6" t="s">
        <v>4</v>
      </c>
      <c r="E2372" s="9">
        <v>21791</v>
      </c>
      <c r="F2372" s="9">
        <v>21839</v>
      </c>
      <c r="G2372" s="97">
        <v>18747</v>
      </c>
      <c r="H2372" s="98">
        <v>-2.1979028343788176E-3</v>
      </c>
      <c r="I2372" s="98">
        <v>0.13589449541284404</v>
      </c>
    </row>
    <row r="2373" spans="1:9" ht="12.75" customHeight="1" x14ac:dyDescent="0.2">
      <c r="A2373" s="6">
        <v>42424</v>
      </c>
      <c r="B2373" s="6">
        <v>42060</v>
      </c>
      <c r="C2373" s="6">
        <v>40604</v>
      </c>
      <c r="D2373" s="6" t="s">
        <v>5</v>
      </c>
      <c r="E2373" s="9">
        <v>22878</v>
      </c>
      <c r="F2373" s="9">
        <v>23097</v>
      </c>
      <c r="G2373" s="97">
        <v>20444</v>
      </c>
      <c r="H2373" s="98">
        <v>-9.4817508767371939E-3</v>
      </c>
      <c r="I2373" s="98">
        <v>8.2009080590238259E-2</v>
      </c>
    </row>
    <row r="2374" spans="1:9" ht="12.75" customHeight="1" x14ac:dyDescent="0.2">
      <c r="A2374" s="6">
        <v>42425</v>
      </c>
      <c r="B2374" s="6">
        <v>42061</v>
      </c>
      <c r="C2374" s="6">
        <v>40605</v>
      </c>
      <c r="D2374" s="6" t="s">
        <v>6</v>
      </c>
      <c r="E2374" s="9">
        <v>24506</v>
      </c>
      <c r="F2374" s="9">
        <v>23814</v>
      </c>
      <c r="G2374" s="97">
        <v>22996</v>
      </c>
      <c r="H2374" s="98">
        <v>2.9058536995044904E-2</v>
      </c>
      <c r="I2374" s="98">
        <v>6.4876374223265199E-2</v>
      </c>
    </row>
    <row r="2375" spans="1:9" ht="12.75" customHeight="1" x14ac:dyDescent="0.2">
      <c r="A2375" s="6">
        <v>42426</v>
      </c>
      <c r="B2375" s="6">
        <v>42062</v>
      </c>
      <c r="C2375" s="6">
        <v>40606</v>
      </c>
      <c r="D2375" s="6" t="s">
        <v>7</v>
      </c>
      <c r="E2375" s="9">
        <v>23855</v>
      </c>
      <c r="F2375" s="9">
        <v>23918</v>
      </c>
      <c r="G2375" s="97">
        <v>21971</v>
      </c>
      <c r="H2375" s="98">
        <v>-2.6339994982857995E-3</v>
      </c>
      <c r="I2375" s="98">
        <v>-2.6339994982857995E-3</v>
      </c>
    </row>
    <row r="2376" spans="1:9" ht="12.75" customHeight="1" x14ac:dyDescent="0.2">
      <c r="A2376" s="6">
        <v>42427</v>
      </c>
      <c r="B2376" s="6">
        <v>42063</v>
      </c>
      <c r="C2376" s="6">
        <v>40607</v>
      </c>
      <c r="D2376" s="6" t="s">
        <v>1</v>
      </c>
      <c r="E2376" s="9">
        <v>26142</v>
      </c>
      <c r="F2376" s="9">
        <v>27208</v>
      </c>
      <c r="G2376" s="97">
        <v>22717</v>
      </c>
      <c r="H2376" s="98">
        <v>-3.9179653043222573E-2</v>
      </c>
      <c r="I2376" s="98">
        <v>1.3022828251876284E-3</v>
      </c>
    </row>
    <row r="2377" spans="1:9" ht="12.75" customHeight="1" x14ac:dyDescent="0.2">
      <c r="A2377" s="6">
        <v>42428</v>
      </c>
      <c r="B2377" s="6">
        <v>42064</v>
      </c>
      <c r="C2377" s="6">
        <v>40608</v>
      </c>
      <c r="D2377" s="6" t="s">
        <v>2</v>
      </c>
      <c r="E2377" s="9">
        <v>24492</v>
      </c>
      <c r="F2377" s="9">
        <v>25923</v>
      </c>
      <c r="G2377" s="97">
        <v>22095</v>
      </c>
      <c r="H2377" s="98">
        <v>-5.5201944219419041E-2</v>
      </c>
      <c r="I2377" s="98">
        <v>3.4246864574975611E-2</v>
      </c>
    </row>
    <row r="2378" spans="1:9" ht="12.75" customHeight="1" x14ac:dyDescent="0.2">
      <c r="A2378" s="6">
        <v>42429</v>
      </c>
      <c r="B2378" s="6">
        <v>42065</v>
      </c>
      <c r="C2378" s="6">
        <v>40609</v>
      </c>
      <c r="D2378" s="6" t="s">
        <v>3</v>
      </c>
      <c r="E2378" s="9">
        <v>22489</v>
      </c>
      <c r="F2378" s="9">
        <v>23303</v>
      </c>
      <c r="G2378" s="97">
        <v>21475</v>
      </c>
      <c r="H2378" s="98">
        <v>-3.4931124747886511E-2</v>
      </c>
      <c r="I2378" s="98">
        <v>2.1809259848244E-2</v>
      </c>
    </row>
    <row r="2379" spans="1:9" ht="12.75" customHeight="1" x14ac:dyDescent="0.2">
      <c r="A2379" s="6">
        <v>42430</v>
      </c>
      <c r="B2379" s="6">
        <v>42066</v>
      </c>
      <c r="C2379" s="6">
        <v>40610</v>
      </c>
      <c r="D2379" s="6" t="s">
        <v>4</v>
      </c>
      <c r="E2379" s="9">
        <v>22878</v>
      </c>
      <c r="F2379" s="9">
        <v>22137</v>
      </c>
      <c r="G2379" s="97">
        <v>20484</v>
      </c>
      <c r="H2379" s="98">
        <v>3.3473370375389555E-2</v>
      </c>
      <c r="I2379" s="98">
        <v>0.16522359172863399</v>
      </c>
    </row>
    <row r="2380" spans="1:9" ht="12.75" customHeight="1" x14ac:dyDescent="0.2">
      <c r="A2380" s="6">
        <v>42431</v>
      </c>
      <c r="B2380" s="6">
        <v>42067</v>
      </c>
      <c r="C2380" s="6">
        <v>40611</v>
      </c>
      <c r="D2380" s="6" t="s">
        <v>5</v>
      </c>
      <c r="E2380" s="9">
        <v>23937</v>
      </c>
      <c r="F2380" s="9">
        <v>23095</v>
      </c>
      <c r="G2380" s="97">
        <v>22054</v>
      </c>
      <c r="H2380" s="98">
        <v>3.6458107815544594E-2</v>
      </c>
      <c r="I2380" s="98">
        <v>4.7387765817799909E-2</v>
      </c>
    </row>
    <row r="2381" spans="1:9" ht="12.75" customHeight="1" x14ac:dyDescent="0.2">
      <c r="A2381" s="6">
        <v>42432</v>
      </c>
      <c r="B2381" s="6">
        <v>42068</v>
      </c>
      <c r="C2381" s="6">
        <v>40612</v>
      </c>
      <c r="D2381" s="6" t="s">
        <v>6</v>
      </c>
      <c r="E2381" s="9">
        <v>25226</v>
      </c>
      <c r="F2381" s="9">
        <v>25331</v>
      </c>
      <c r="G2381" s="97">
        <v>23888</v>
      </c>
      <c r="H2381" s="98">
        <v>-4.1451186293474107E-3</v>
      </c>
      <c r="I2381" s="98">
        <v>5.2602215669084185E-3</v>
      </c>
    </row>
    <row r="2382" spans="1:9" ht="12.75" customHeight="1" x14ac:dyDescent="0.2">
      <c r="A2382" s="6">
        <v>42433</v>
      </c>
      <c r="B2382" s="6">
        <v>42069</v>
      </c>
      <c r="C2382" s="6">
        <v>40613</v>
      </c>
      <c r="D2382" s="6" t="s">
        <v>7</v>
      </c>
      <c r="E2382" s="9">
        <v>24824</v>
      </c>
      <c r="F2382" s="9">
        <v>28358</v>
      </c>
      <c r="G2382" s="97">
        <v>23422</v>
      </c>
      <c r="H2382" s="98">
        <v>-0.12462091825939769</v>
      </c>
      <c r="I2382" s="98">
        <v>-3.9132959163924896E-2</v>
      </c>
    </row>
    <row r="2383" spans="1:9" ht="12.75" customHeight="1" x14ac:dyDescent="0.2">
      <c r="A2383" s="6">
        <v>42434</v>
      </c>
      <c r="B2383" s="6">
        <v>42070</v>
      </c>
      <c r="C2383" s="6">
        <v>40614</v>
      </c>
      <c r="D2383" s="6" t="s">
        <v>1</v>
      </c>
      <c r="E2383" s="9">
        <v>27975</v>
      </c>
      <c r="F2383" s="9">
        <v>29355</v>
      </c>
      <c r="G2383" s="97">
        <v>25212</v>
      </c>
      <c r="H2383" s="98">
        <v>-4.7010730710270843E-2</v>
      </c>
      <c r="I2383" s="98">
        <v>2.2552818188463997E-2</v>
      </c>
    </row>
    <row r="2384" spans="1:9" ht="12.75" customHeight="1" x14ac:dyDescent="0.2">
      <c r="A2384" s="6">
        <v>42435</v>
      </c>
      <c r="B2384" s="6">
        <v>42071</v>
      </c>
      <c r="C2384" s="6">
        <v>40615</v>
      </c>
      <c r="D2384" s="6" t="s">
        <v>2</v>
      </c>
      <c r="E2384" s="9">
        <v>25741</v>
      </c>
      <c r="F2384" s="9">
        <v>28857</v>
      </c>
      <c r="G2384" s="97">
        <v>25212</v>
      </c>
      <c r="H2384" s="98">
        <v>-0.1079807325778841</v>
      </c>
      <c r="I2384" s="98">
        <v>3.3130651699406766E-3</v>
      </c>
    </row>
    <row r="2385" spans="1:9" ht="12.75" customHeight="1" x14ac:dyDescent="0.2">
      <c r="A2385" s="6">
        <v>42436</v>
      </c>
      <c r="B2385" s="6">
        <v>42072</v>
      </c>
      <c r="C2385" s="6">
        <v>40616</v>
      </c>
      <c r="D2385" s="6" t="s">
        <v>3</v>
      </c>
      <c r="E2385" s="9">
        <v>23043</v>
      </c>
      <c r="F2385" s="9">
        <v>24082</v>
      </c>
      <c r="G2385" s="97">
        <v>23317</v>
      </c>
      <c r="H2385" s="98">
        <v>-4.3144257121501495E-2</v>
      </c>
      <c r="I2385" s="98">
        <v>-4.2667220606564138E-2</v>
      </c>
    </row>
    <row r="2386" spans="1:9" ht="12.75" customHeight="1" x14ac:dyDescent="0.2">
      <c r="A2386" s="6">
        <v>42437</v>
      </c>
      <c r="B2386" s="6">
        <v>42073</v>
      </c>
      <c r="C2386" s="6">
        <v>40617</v>
      </c>
      <c r="D2386" s="6" t="s">
        <v>4</v>
      </c>
      <c r="E2386" s="9">
        <v>20715</v>
      </c>
      <c r="F2386" s="9">
        <v>21974</v>
      </c>
      <c r="G2386" s="97">
        <v>21409</v>
      </c>
      <c r="H2386" s="98">
        <v>-5.7294984982251718E-2</v>
      </c>
      <c r="I2386" s="98">
        <v>-4.0386557046011573E-3</v>
      </c>
    </row>
    <row r="2387" spans="1:9" ht="12.75" customHeight="1" x14ac:dyDescent="0.2">
      <c r="A2387" s="6">
        <v>42438</v>
      </c>
      <c r="B2387" s="6">
        <v>42074</v>
      </c>
      <c r="C2387" s="6">
        <v>40618</v>
      </c>
      <c r="D2387" s="6" t="s">
        <v>5</v>
      </c>
      <c r="E2387" s="9">
        <v>23334</v>
      </c>
      <c r="F2387" s="9">
        <v>23731</v>
      </c>
      <c r="G2387" s="97">
        <v>22304</v>
      </c>
      <c r="H2387" s="98">
        <v>-1.6729172811933757E-2</v>
      </c>
      <c r="I2387" s="98">
        <v>-2.2332090333933907E-2</v>
      </c>
    </row>
    <row r="2388" spans="1:9" ht="12.75" customHeight="1" x14ac:dyDescent="0.2">
      <c r="A2388" s="6">
        <v>42439</v>
      </c>
      <c r="B2388" s="6">
        <v>42075</v>
      </c>
      <c r="C2388" s="6">
        <v>40619</v>
      </c>
      <c r="D2388" s="6" t="s">
        <v>6</v>
      </c>
      <c r="E2388" s="9">
        <v>25486</v>
      </c>
      <c r="F2388" s="9">
        <v>27349</v>
      </c>
      <c r="G2388" s="97">
        <v>24550</v>
      </c>
      <c r="H2388" s="98">
        <v>-6.8119492486014122E-2</v>
      </c>
      <c r="I2388" s="98">
        <v>1.6390827517447581E-2</v>
      </c>
    </row>
    <row r="2389" spans="1:9" ht="12.75" customHeight="1" x14ac:dyDescent="0.2">
      <c r="A2389" s="6">
        <v>42440</v>
      </c>
      <c r="B2389" s="6">
        <v>42076</v>
      </c>
      <c r="C2389" s="6">
        <v>40620</v>
      </c>
      <c r="D2389" s="6" t="s">
        <v>7</v>
      </c>
      <c r="E2389" s="9">
        <v>26958</v>
      </c>
      <c r="F2389" s="9">
        <v>27549</v>
      </c>
      <c r="G2389" s="97">
        <v>25137</v>
      </c>
      <c r="H2389" s="98">
        <v>-2.1452684307960324E-2</v>
      </c>
      <c r="I2389" s="98">
        <v>4.7563534623455306E-2</v>
      </c>
    </row>
    <row r="2390" spans="1:9" ht="12.75" customHeight="1" x14ac:dyDescent="0.2">
      <c r="A2390" s="6">
        <v>42441</v>
      </c>
      <c r="B2390" s="6">
        <v>42077</v>
      </c>
      <c r="C2390" s="6">
        <v>40621</v>
      </c>
      <c r="D2390" s="6" t="s">
        <v>1</v>
      </c>
      <c r="E2390" s="9">
        <v>29904</v>
      </c>
      <c r="F2390" s="9">
        <v>30300</v>
      </c>
      <c r="G2390" s="97">
        <v>25935</v>
      </c>
      <c r="H2390" s="98">
        <v>-1.3069306930693081E-2</v>
      </c>
      <c r="I2390" s="98">
        <v>0.11503038890338946</v>
      </c>
    </row>
    <row r="2391" spans="1:9" ht="12.75" customHeight="1" x14ac:dyDescent="0.2">
      <c r="A2391" s="6">
        <v>42442</v>
      </c>
      <c r="B2391" s="6">
        <v>42078</v>
      </c>
      <c r="C2391" s="6">
        <v>40622</v>
      </c>
      <c r="D2391" s="6" t="s">
        <v>2</v>
      </c>
      <c r="E2391" s="9">
        <v>27741</v>
      </c>
      <c r="F2391" s="9">
        <v>27963</v>
      </c>
      <c r="G2391" s="97">
        <v>24588</v>
      </c>
      <c r="H2391" s="98">
        <v>-7.9390623323677412E-3</v>
      </c>
      <c r="I2391" s="98">
        <v>8.1773514272344361E-2</v>
      </c>
    </row>
    <row r="2392" spans="1:9" ht="12.75" customHeight="1" x14ac:dyDescent="0.2">
      <c r="A2392" s="6">
        <v>42443</v>
      </c>
      <c r="B2392" s="6">
        <v>42079</v>
      </c>
      <c r="C2392" s="6">
        <v>40623</v>
      </c>
      <c r="D2392" s="6" t="s">
        <v>3</v>
      </c>
      <c r="E2392" s="9">
        <v>24088</v>
      </c>
      <c r="F2392" s="9">
        <v>22558</v>
      </c>
      <c r="G2392" s="97">
        <v>23436</v>
      </c>
      <c r="H2392" s="98">
        <v>6.7825161805124656E-2</v>
      </c>
      <c r="I2392" s="98">
        <v>-5.7374004210178908E-3</v>
      </c>
    </row>
    <row r="2393" spans="1:9" ht="12.75" customHeight="1" x14ac:dyDescent="0.2">
      <c r="A2393" s="6">
        <v>42444</v>
      </c>
      <c r="B2393" s="6">
        <v>42080</v>
      </c>
      <c r="C2393" s="6">
        <v>40624</v>
      </c>
      <c r="D2393" s="6" t="s">
        <v>4</v>
      </c>
      <c r="E2393" s="9">
        <v>23316</v>
      </c>
      <c r="F2393" s="9">
        <v>21388</v>
      </c>
      <c r="G2393" s="97">
        <v>22093</v>
      </c>
      <c r="H2393" s="98">
        <v>9.0144005984664322E-2</v>
      </c>
      <c r="I2393" s="98">
        <v>1.083846353940876E-2</v>
      </c>
    </row>
    <row r="2394" spans="1:9" ht="12.75" customHeight="1" x14ac:dyDescent="0.2">
      <c r="A2394" s="6">
        <v>42445</v>
      </c>
      <c r="B2394" s="6">
        <v>42081</v>
      </c>
      <c r="C2394" s="6">
        <v>40625</v>
      </c>
      <c r="D2394" s="6" t="s">
        <v>5</v>
      </c>
      <c r="E2394" s="9">
        <v>26213</v>
      </c>
      <c r="F2394" s="9">
        <v>23986</v>
      </c>
      <c r="G2394" s="97">
        <v>21924</v>
      </c>
      <c r="H2394" s="98">
        <v>9.2845826732260495E-2</v>
      </c>
      <c r="I2394" s="98">
        <v>4.6343605300974033E-2</v>
      </c>
    </row>
    <row r="2395" spans="1:9" ht="12.75" customHeight="1" x14ac:dyDescent="0.2">
      <c r="A2395" s="6">
        <v>42446</v>
      </c>
      <c r="B2395" s="6">
        <v>42082</v>
      </c>
      <c r="C2395" s="6">
        <v>40626</v>
      </c>
      <c r="D2395" s="6" t="s">
        <v>6</v>
      </c>
      <c r="E2395" s="9">
        <v>29454</v>
      </c>
      <c r="F2395" s="9">
        <v>28073</v>
      </c>
      <c r="G2395" s="97">
        <v>25481</v>
      </c>
      <c r="H2395" s="98">
        <v>4.9193174936771999E-2</v>
      </c>
      <c r="I2395" s="98">
        <v>0.10871038169088298</v>
      </c>
    </row>
    <row r="2396" spans="1:9" ht="12.75" customHeight="1" x14ac:dyDescent="0.2">
      <c r="A2396" s="6">
        <v>42447</v>
      </c>
      <c r="B2396" s="6">
        <v>42083</v>
      </c>
      <c r="C2396" s="6">
        <v>40627</v>
      </c>
      <c r="D2396" s="6" t="s">
        <v>7</v>
      </c>
      <c r="E2396" s="9">
        <v>28956</v>
      </c>
      <c r="F2396" s="9">
        <v>28821</v>
      </c>
      <c r="G2396" s="97">
        <v>25779</v>
      </c>
      <c r="H2396" s="98">
        <v>4.6840845217028804E-3</v>
      </c>
      <c r="I2396" s="98">
        <v>1.0857043113981391E-2</v>
      </c>
    </row>
    <row r="2397" spans="1:9" ht="12.75" customHeight="1" x14ac:dyDescent="0.2">
      <c r="A2397" s="6">
        <v>42448</v>
      </c>
      <c r="B2397" s="6">
        <v>42084</v>
      </c>
      <c r="C2397" s="6">
        <v>40628</v>
      </c>
      <c r="D2397" s="6" t="s">
        <v>1</v>
      </c>
      <c r="E2397" s="9">
        <v>32483</v>
      </c>
      <c r="F2397" s="9">
        <v>30769</v>
      </c>
      <c r="G2397" s="97">
        <v>27450</v>
      </c>
      <c r="H2397" s="98">
        <v>5.5705417790633538E-2</v>
      </c>
      <c r="I2397" s="98">
        <v>0.11910011713636059</v>
      </c>
    </row>
    <row r="2398" spans="1:9" ht="12.75" customHeight="1" x14ac:dyDescent="0.2">
      <c r="A2398" s="6">
        <v>42449</v>
      </c>
      <c r="B2398" s="6">
        <v>42085</v>
      </c>
      <c r="C2398" s="6">
        <v>40629</v>
      </c>
      <c r="D2398" s="6" t="s">
        <v>2</v>
      </c>
      <c r="E2398" s="9">
        <v>29613</v>
      </c>
      <c r="F2398" s="9">
        <v>29467</v>
      </c>
      <c r="G2398" s="97">
        <v>25428</v>
      </c>
      <c r="H2398" s="98">
        <v>4.9546950826349079E-3</v>
      </c>
      <c r="I2398" s="98">
        <v>0.11076519129782447</v>
      </c>
    </row>
    <row r="2399" spans="1:9" ht="12.75" customHeight="1" x14ac:dyDescent="0.2">
      <c r="A2399" s="6">
        <v>42450</v>
      </c>
      <c r="B2399" s="6">
        <v>42086</v>
      </c>
      <c r="C2399" s="6">
        <v>40630</v>
      </c>
      <c r="D2399" s="6" t="s">
        <v>3</v>
      </c>
      <c r="E2399" s="9">
        <v>27739</v>
      </c>
      <c r="F2399" s="9">
        <v>26942</v>
      </c>
      <c r="G2399" s="97">
        <v>24164</v>
      </c>
      <c r="H2399" s="98">
        <v>2.958206517704709E-2</v>
      </c>
      <c r="I2399" s="98">
        <v>8.06841203054387E-2</v>
      </c>
    </row>
    <row r="2400" spans="1:9" ht="12.75" customHeight="1" x14ac:dyDescent="0.2">
      <c r="A2400" s="6">
        <v>42451</v>
      </c>
      <c r="B2400" s="6">
        <v>42087</v>
      </c>
      <c r="C2400" s="6">
        <v>40631</v>
      </c>
      <c r="D2400" s="6" t="s">
        <v>4</v>
      </c>
      <c r="E2400" s="9">
        <v>26302</v>
      </c>
      <c r="F2400" s="9">
        <v>24940</v>
      </c>
      <c r="G2400" s="97">
        <v>22952</v>
      </c>
      <c r="H2400" s="98">
        <v>5.461106655974346E-2</v>
      </c>
      <c r="I2400" s="98">
        <v>0.10670706050660606</v>
      </c>
    </row>
    <row r="2401" spans="1:9" ht="12.75" customHeight="1" x14ac:dyDescent="0.2">
      <c r="A2401" s="6">
        <v>42452</v>
      </c>
      <c r="B2401" s="6">
        <v>42088</v>
      </c>
      <c r="C2401" s="6">
        <v>40632</v>
      </c>
      <c r="D2401" s="6" t="s">
        <v>5</v>
      </c>
      <c r="E2401" s="9">
        <v>26599</v>
      </c>
      <c r="F2401" s="9">
        <v>25690</v>
      </c>
      <c r="G2401" s="97">
        <v>23305</v>
      </c>
      <c r="H2401" s="98">
        <v>3.5383417672246065E-2</v>
      </c>
      <c r="I2401" s="98">
        <v>6.8318740461081218E-2</v>
      </c>
    </row>
    <row r="2402" spans="1:9" ht="12.75" customHeight="1" x14ac:dyDescent="0.2">
      <c r="A2402" s="6">
        <v>42453</v>
      </c>
      <c r="B2402" s="6">
        <v>42089</v>
      </c>
      <c r="C2402" s="6">
        <v>40633</v>
      </c>
      <c r="D2402" s="6" t="s">
        <v>6</v>
      </c>
      <c r="E2402" s="9">
        <v>30512</v>
      </c>
      <c r="F2402" s="9">
        <v>29245</v>
      </c>
      <c r="G2402" s="97">
        <v>24646</v>
      </c>
      <c r="H2402" s="98">
        <v>4.3323645067532945E-2</v>
      </c>
      <c r="I2402" s="98">
        <v>0.17661576430664816</v>
      </c>
    </row>
    <row r="2403" spans="1:9" ht="12.75" customHeight="1" x14ac:dyDescent="0.2">
      <c r="A2403" s="6">
        <v>42454</v>
      </c>
      <c r="B2403" s="6">
        <v>42090</v>
      </c>
      <c r="C2403" s="6">
        <v>40634</v>
      </c>
      <c r="D2403" s="6" t="s">
        <v>7</v>
      </c>
      <c r="E2403" s="9">
        <v>29877</v>
      </c>
      <c r="F2403" s="9">
        <v>30254</v>
      </c>
      <c r="G2403" s="97">
        <v>23876</v>
      </c>
      <c r="H2403" s="98">
        <v>-1.2461162160375516E-2</v>
      </c>
      <c r="I2403" s="98">
        <v>0.11543774500653359</v>
      </c>
    </row>
    <row r="2404" spans="1:9" ht="12.75" customHeight="1" x14ac:dyDescent="0.2">
      <c r="A2404" s="6">
        <v>42455</v>
      </c>
      <c r="B2404" s="6">
        <v>42091</v>
      </c>
      <c r="C2404" s="6">
        <v>40635</v>
      </c>
      <c r="D2404" s="6" t="s">
        <v>1</v>
      </c>
      <c r="E2404" s="9">
        <v>32294</v>
      </c>
      <c r="F2404" s="9">
        <v>31644</v>
      </c>
      <c r="G2404" s="97">
        <v>25807</v>
      </c>
      <c r="H2404" s="98">
        <v>2.0541018834534297E-2</v>
      </c>
      <c r="I2404" s="98">
        <v>0.1733459288594994</v>
      </c>
    </row>
    <row r="2405" spans="1:9" ht="12.75" customHeight="1" x14ac:dyDescent="0.2">
      <c r="A2405" s="6">
        <v>42456</v>
      </c>
      <c r="B2405" s="6">
        <v>42092</v>
      </c>
      <c r="C2405" s="6">
        <v>40636</v>
      </c>
      <c r="D2405" s="6" t="s">
        <v>2</v>
      </c>
      <c r="E2405" s="9">
        <v>31388</v>
      </c>
      <c r="F2405" s="9">
        <v>30510</v>
      </c>
      <c r="G2405" s="97">
        <v>25542</v>
      </c>
      <c r="H2405" s="98">
        <v>2.8777450016387984E-2</v>
      </c>
      <c r="I2405" s="98">
        <v>0.19628020428386317</v>
      </c>
    </row>
    <row r="2406" spans="1:9" ht="12.75" customHeight="1" x14ac:dyDescent="0.2">
      <c r="A2406" s="6">
        <v>42457</v>
      </c>
      <c r="B2406" s="6">
        <v>42093</v>
      </c>
      <c r="C2406" s="6">
        <v>40637</v>
      </c>
      <c r="D2406" s="6" t="s">
        <v>3</v>
      </c>
      <c r="E2406" s="9">
        <v>28002</v>
      </c>
      <c r="F2406" s="9">
        <v>26698</v>
      </c>
      <c r="G2406" s="97">
        <v>23064</v>
      </c>
      <c r="H2406" s="98">
        <v>4.884260993332834E-2</v>
      </c>
      <c r="I2406" s="98">
        <v>0.20547591372852891</v>
      </c>
    </row>
    <row r="2407" spans="1:9" ht="12.75" customHeight="1" x14ac:dyDescent="0.2">
      <c r="A2407" s="6">
        <v>42458</v>
      </c>
      <c r="B2407" s="6">
        <v>42094</v>
      </c>
      <c r="C2407" s="6">
        <v>40638</v>
      </c>
      <c r="D2407" s="6" t="s">
        <v>4</v>
      </c>
      <c r="E2407" s="9">
        <v>26774</v>
      </c>
      <c r="F2407" s="9">
        <v>25141</v>
      </c>
      <c r="G2407" s="97">
        <v>22272</v>
      </c>
      <c r="H2407" s="98">
        <v>6.4953661349986147E-2</v>
      </c>
      <c r="I2407" s="98">
        <v>0.16428944164202464</v>
      </c>
    </row>
    <row r="2408" spans="1:9" ht="12.75" customHeight="1" x14ac:dyDescent="0.2">
      <c r="A2408" s="6">
        <v>42459</v>
      </c>
      <c r="B2408" s="6">
        <v>42095</v>
      </c>
      <c r="C2408" s="6">
        <v>40639</v>
      </c>
      <c r="D2408" s="6" t="s">
        <v>5</v>
      </c>
      <c r="E2408" s="9">
        <v>26232</v>
      </c>
      <c r="F2408" s="9">
        <v>27361.200000000001</v>
      </c>
      <c r="G2408" s="97">
        <v>22155</v>
      </c>
      <c r="H2408" s="98">
        <v>-4.1270119731590782E-2</v>
      </c>
      <c r="I2408" s="98">
        <v>0.17833078788967738</v>
      </c>
    </row>
    <row r="2409" spans="1:9" ht="12.75" customHeight="1" x14ac:dyDescent="0.2">
      <c r="A2409" s="6">
        <v>42460</v>
      </c>
      <c r="B2409" s="6">
        <v>42096</v>
      </c>
      <c r="C2409" s="6">
        <v>40640</v>
      </c>
      <c r="D2409" s="6" t="s">
        <v>6</v>
      </c>
      <c r="E2409" s="9">
        <v>27491</v>
      </c>
      <c r="F2409" s="9">
        <v>29323</v>
      </c>
      <c r="G2409" s="97">
        <v>23119</v>
      </c>
      <c r="H2409" s="98">
        <v>-6.2476554240698423E-2</v>
      </c>
      <c r="I2409" s="98">
        <v>0.17242408734220405</v>
      </c>
    </row>
    <row r="2410" spans="1:9" ht="12.75" customHeight="1" x14ac:dyDescent="0.2">
      <c r="A2410" s="6">
        <v>42461</v>
      </c>
      <c r="B2410" s="6">
        <v>42097</v>
      </c>
      <c r="C2410" s="6">
        <v>40641</v>
      </c>
      <c r="D2410" s="6" t="s">
        <v>7</v>
      </c>
      <c r="E2410" s="9">
        <v>28671</v>
      </c>
      <c r="F2410" s="9">
        <v>28598</v>
      </c>
      <c r="G2410" s="97">
        <v>23202</v>
      </c>
      <c r="H2410" s="98">
        <v>2.552626057766183E-3</v>
      </c>
      <c r="I2410" s="98">
        <v>0.20684429852254071</v>
      </c>
    </row>
    <row r="2411" spans="1:9" ht="12.75" customHeight="1" x14ac:dyDescent="0.2">
      <c r="A2411" s="6">
        <v>42462</v>
      </c>
      <c r="B2411" s="6">
        <v>42098</v>
      </c>
      <c r="C2411" s="6">
        <v>40642</v>
      </c>
      <c r="D2411" s="6" t="s">
        <v>1</v>
      </c>
      <c r="E2411" s="9">
        <v>30779</v>
      </c>
      <c r="F2411" s="9">
        <v>29167</v>
      </c>
      <c r="G2411" s="97">
        <v>24015</v>
      </c>
      <c r="H2411" s="98">
        <v>5.5267939794973797E-2</v>
      </c>
      <c r="I2411" s="98">
        <v>0.22557139444134755</v>
      </c>
    </row>
    <row r="2412" spans="1:9" ht="12.75" customHeight="1" x14ac:dyDescent="0.2">
      <c r="A2412" s="6">
        <v>42463</v>
      </c>
      <c r="B2412" s="6">
        <v>42099</v>
      </c>
      <c r="C2412" s="6">
        <v>40643</v>
      </c>
      <c r="D2412" s="6" t="s">
        <v>2</v>
      </c>
      <c r="E2412" s="9">
        <v>27696</v>
      </c>
      <c r="F2412" s="9">
        <v>27791.200000000001</v>
      </c>
      <c r="G2412" s="97">
        <v>22991</v>
      </c>
      <c r="H2412" s="98">
        <v>-3.4255447767639335E-3</v>
      </c>
      <c r="I2412" s="98">
        <v>0.12347882524744436</v>
      </c>
    </row>
    <row r="2413" spans="1:9" ht="12.75" customHeight="1" x14ac:dyDescent="0.2">
      <c r="A2413" s="6">
        <v>42464</v>
      </c>
      <c r="B2413" s="6">
        <v>42100</v>
      </c>
      <c r="C2413" s="6">
        <v>40644</v>
      </c>
      <c r="D2413" s="6" t="s">
        <v>3</v>
      </c>
      <c r="E2413" s="9">
        <v>27045</v>
      </c>
      <c r="F2413" s="9">
        <v>26163</v>
      </c>
      <c r="G2413" s="97">
        <v>21519</v>
      </c>
      <c r="H2413" s="98">
        <v>3.3711730306157595E-2</v>
      </c>
      <c r="I2413" s="98">
        <v>0.20306939501779353</v>
      </c>
    </row>
    <row r="2414" spans="1:9" ht="12.75" customHeight="1" x14ac:dyDescent="0.2">
      <c r="A2414" s="6">
        <v>42465</v>
      </c>
      <c r="B2414" s="6">
        <v>42101</v>
      </c>
      <c r="C2414" s="6">
        <v>40645</v>
      </c>
      <c r="D2414" s="6" t="s">
        <v>4</v>
      </c>
      <c r="E2414" s="9">
        <v>21556</v>
      </c>
      <c r="F2414" s="9">
        <v>22825</v>
      </c>
      <c r="G2414" s="97">
        <v>20928</v>
      </c>
      <c r="H2414" s="98">
        <v>-5.5596933187294639E-2</v>
      </c>
      <c r="I2414" s="98">
        <v>5.9106765587382704E-2</v>
      </c>
    </row>
    <row r="2415" spans="1:9" ht="12.75" customHeight="1" x14ac:dyDescent="0.2">
      <c r="A2415" s="6">
        <v>42466</v>
      </c>
      <c r="B2415" s="6">
        <v>42102</v>
      </c>
      <c r="C2415" s="6">
        <v>40646</v>
      </c>
      <c r="D2415" s="6" t="s">
        <v>5</v>
      </c>
      <c r="E2415" s="9">
        <v>22019</v>
      </c>
      <c r="F2415" s="9">
        <v>22449</v>
      </c>
      <c r="G2415" s="97">
        <v>20291</v>
      </c>
      <c r="H2415" s="98">
        <v>-1.9154528041338104E-2</v>
      </c>
      <c r="I2415" s="98">
        <v>-1.0826594788858945E-2</v>
      </c>
    </row>
    <row r="2416" spans="1:9" ht="12.75" customHeight="1" x14ac:dyDescent="0.2">
      <c r="A2416" s="6">
        <v>42467</v>
      </c>
      <c r="B2416" s="6">
        <v>42103</v>
      </c>
      <c r="C2416" s="6">
        <v>40647</v>
      </c>
      <c r="D2416" s="6" t="s">
        <v>6</v>
      </c>
      <c r="E2416" s="9">
        <v>24883</v>
      </c>
      <c r="F2416" s="9">
        <v>22303</v>
      </c>
      <c r="G2416" s="97">
        <v>21873</v>
      </c>
      <c r="H2416" s="98">
        <v>0.11567950499932755</v>
      </c>
      <c r="I2416" s="98">
        <v>3.7180609395189856E-2</v>
      </c>
    </row>
    <row r="2417" spans="1:9" ht="12.75" customHeight="1" x14ac:dyDescent="0.2">
      <c r="A2417" s="6">
        <v>42468</v>
      </c>
      <c r="B2417" s="6">
        <v>42104</v>
      </c>
      <c r="C2417" s="6">
        <v>40648</v>
      </c>
      <c r="D2417" s="6" t="s">
        <v>7</v>
      </c>
      <c r="E2417" s="9">
        <v>25732</v>
      </c>
      <c r="F2417" s="9">
        <v>23327</v>
      </c>
      <c r="G2417" s="97">
        <v>20254</v>
      </c>
      <c r="H2417" s="98">
        <v>0.10309941269773226</v>
      </c>
      <c r="I2417" s="98">
        <v>2.4199968157936569E-2</v>
      </c>
    </row>
    <row r="2418" spans="1:9" ht="12.75" customHeight="1" x14ac:dyDescent="0.2">
      <c r="A2418" s="6">
        <v>42469</v>
      </c>
      <c r="B2418" s="6">
        <v>42105</v>
      </c>
      <c r="C2418" s="6">
        <v>40649</v>
      </c>
      <c r="D2418" s="6" t="s">
        <v>1</v>
      </c>
      <c r="E2418" s="9">
        <v>28999</v>
      </c>
      <c r="F2418" s="9">
        <v>25868</v>
      </c>
      <c r="G2418" s="97">
        <v>21571</v>
      </c>
      <c r="H2418" s="98">
        <v>0.1210375753827122</v>
      </c>
      <c r="I2418" s="98">
        <v>7.5510885287245477E-2</v>
      </c>
    </row>
    <row r="2419" spans="1:9" ht="12.75" customHeight="1" x14ac:dyDescent="0.2">
      <c r="A2419" s="6">
        <v>42470</v>
      </c>
      <c r="B2419" s="6">
        <v>42106</v>
      </c>
      <c r="C2419" s="6">
        <v>40650</v>
      </c>
      <c r="D2419" s="6" t="s">
        <v>2</v>
      </c>
      <c r="E2419" s="9">
        <v>26873</v>
      </c>
      <c r="F2419" s="9">
        <v>25143</v>
      </c>
      <c r="G2419" s="97">
        <v>21935</v>
      </c>
      <c r="H2419" s="98">
        <v>6.8806427236208778E-2</v>
      </c>
      <c r="I2419" s="98">
        <v>1.0795155344918372E-2</v>
      </c>
    </row>
    <row r="2420" spans="1:9" ht="12.75" customHeight="1" x14ac:dyDescent="0.2">
      <c r="A2420" s="6">
        <v>42471</v>
      </c>
      <c r="B2420" s="6">
        <v>42107</v>
      </c>
      <c r="C2420" s="6">
        <v>40651</v>
      </c>
      <c r="D2420" s="6" t="s">
        <v>3</v>
      </c>
      <c r="E2420" s="9">
        <v>23816</v>
      </c>
      <c r="F2420" s="9">
        <v>22730</v>
      </c>
      <c r="G2420" s="97">
        <v>20978</v>
      </c>
      <c r="H2420" s="98">
        <v>4.7778266608007103E-2</v>
      </c>
      <c r="I2420" s="98">
        <v>1.4915196454444724E-2</v>
      </c>
    </row>
    <row r="2421" spans="1:9" ht="12.75" customHeight="1" x14ac:dyDescent="0.2">
      <c r="A2421" s="6">
        <v>42472</v>
      </c>
      <c r="B2421" s="6">
        <v>42108</v>
      </c>
      <c r="C2421" s="6">
        <v>40652</v>
      </c>
      <c r="D2421" s="6" t="s">
        <v>4</v>
      </c>
      <c r="E2421" s="9">
        <v>21163</v>
      </c>
      <c r="F2421" s="9">
        <v>19624</v>
      </c>
      <c r="G2421" s="97">
        <v>20012</v>
      </c>
      <c r="H2421" s="98">
        <v>7.8424378312270671E-2</v>
      </c>
      <c r="I2421" s="98">
        <v>1.9657913755721568E-2</v>
      </c>
    </row>
    <row r="2422" spans="1:9" ht="12.75" customHeight="1" x14ac:dyDescent="0.2">
      <c r="A2422" s="6">
        <v>42473</v>
      </c>
      <c r="B2422" s="6">
        <v>42109</v>
      </c>
      <c r="C2422" s="6">
        <v>40653</v>
      </c>
      <c r="D2422" s="6" t="s">
        <v>5</v>
      </c>
      <c r="E2422" s="9">
        <v>21643</v>
      </c>
      <c r="F2422" s="9">
        <v>22054</v>
      </c>
      <c r="G2422" s="97">
        <v>20198</v>
      </c>
      <c r="H2422" s="98">
        <v>-1.8636075088419357E-2</v>
      </c>
      <c r="I2422" s="98">
        <v>-8.4299262381454243E-3</v>
      </c>
    </row>
    <row r="2423" spans="1:9" ht="12.75" customHeight="1" x14ac:dyDescent="0.2">
      <c r="A2423" s="6">
        <v>42474</v>
      </c>
      <c r="B2423" s="6">
        <v>42110</v>
      </c>
      <c r="C2423" s="6">
        <v>40654</v>
      </c>
      <c r="D2423" s="6" t="s">
        <v>6</v>
      </c>
      <c r="E2423" s="9">
        <v>24351</v>
      </c>
      <c r="F2423" s="9">
        <v>23550</v>
      </c>
      <c r="G2423" s="97">
        <v>21825.800578236591</v>
      </c>
      <c r="H2423" s="98">
        <v>3.4012738853503199E-2</v>
      </c>
      <c r="I2423" s="98">
        <v>3.23031921658401E-2</v>
      </c>
    </row>
    <row r="2424" spans="1:9" ht="12.75" customHeight="1" x14ac:dyDescent="0.2">
      <c r="A2424" s="6">
        <v>42475</v>
      </c>
      <c r="B2424" s="6">
        <v>42111</v>
      </c>
      <c r="C2424" s="6">
        <v>40655</v>
      </c>
      <c r="D2424" s="6" t="s">
        <v>7</v>
      </c>
      <c r="E2424" s="9">
        <v>24342</v>
      </c>
      <c r="F2424" s="9">
        <v>23851</v>
      </c>
      <c r="G2424" s="97">
        <v>21034.77393146071</v>
      </c>
      <c r="H2424" s="98">
        <v>2.0586138945956067E-2</v>
      </c>
      <c r="I2424" s="98">
        <v>2.1228394025843311E-2</v>
      </c>
    </row>
    <row r="2425" spans="1:9" ht="12.75" customHeight="1" x14ac:dyDescent="0.2">
      <c r="A2425" s="6">
        <v>42476</v>
      </c>
      <c r="B2425" s="6">
        <v>42112</v>
      </c>
      <c r="C2425" s="6">
        <v>40656</v>
      </c>
      <c r="D2425" s="6" t="s">
        <v>1</v>
      </c>
      <c r="E2425" s="9">
        <v>27141</v>
      </c>
      <c r="F2425" s="9">
        <v>25077</v>
      </c>
      <c r="G2425" s="97">
        <v>22381.434684588807</v>
      </c>
      <c r="H2425" s="98">
        <v>8.2306495992343631E-2</v>
      </c>
      <c r="I2425" s="98">
        <v>0.169366652305041</v>
      </c>
    </row>
    <row r="2426" spans="1:9" ht="12.75" customHeight="1" x14ac:dyDescent="0.2">
      <c r="A2426" s="6">
        <v>42477</v>
      </c>
      <c r="B2426" s="6">
        <v>42113</v>
      </c>
      <c r="C2426" s="6">
        <v>40657</v>
      </c>
      <c r="D2426" s="6" t="s">
        <v>2</v>
      </c>
      <c r="E2426" s="9">
        <v>26307</v>
      </c>
      <c r="F2426" s="9">
        <v>26484</v>
      </c>
      <c r="G2426" s="97">
        <v>21559.128514981694</v>
      </c>
      <c r="H2426" s="98">
        <v>-6.6832804712279037E-3</v>
      </c>
      <c r="I2426" s="98">
        <v>0.18805039967484083</v>
      </c>
    </row>
    <row r="2427" spans="1:9" ht="12.75" customHeight="1" x14ac:dyDescent="0.2">
      <c r="A2427" s="6">
        <v>42478</v>
      </c>
      <c r="B2427" s="6">
        <v>42114</v>
      </c>
      <c r="C2427" s="6">
        <v>40658</v>
      </c>
      <c r="D2427" s="6" t="s">
        <v>3</v>
      </c>
      <c r="E2427" s="9">
        <v>23702</v>
      </c>
      <c r="F2427" s="9">
        <v>22094</v>
      </c>
      <c r="G2427" s="97">
        <v>19533.20452443017</v>
      </c>
      <c r="H2427" s="98">
        <v>7.2779940255272901E-2</v>
      </c>
      <c r="I2427" s="98">
        <v>8.2184275408638374E-2</v>
      </c>
    </row>
    <row r="2428" spans="1:9" ht="12.75" customHeight="1" x14ac:dyDescent="0.2">
      <c r="A2428" s="6">
        <v>42479</v>
      </c>
      <c r="B2428" s="6">
        <v>42115</v>
      </c>
      <c r="C2428" s="6">
        <v>40659</v>
      </c>
      <c r="D2428" s="6" t="s">
        <v>4</v>
      </c>
      <c r="E2428" s="9">
        <v>21149</v>
      </c>
      <c r="F2428" s="9">
        <v>20039</v>
      </c>
      <c r="G2428" s="97">
        <v>20235.125024272565</v>
      </c>
      <c r="H2428" s="98">
        <v>5.5391985628025386E-2</v>
      </c>
      <c r="I2428" s="98">
        <v>1.6729964905533468E-2</v>
      </c>
    </row>
    <row r="2429" spans="1:9" ht="12.75" customHeight="1" x14ac:dyDescent="0.2">
      <c r="A2429" s="6">
        <v>42480</v>
      </c>
      <c r="B2429" s="6">
        <v>42116</v>
      </c>
      <c r="C2429" s="6">
        <v>40660</v>
      </c>
      <c r="D2429" s="6" t="s">
        <v>5</v>
      </c>
      <c r="E2429" s="9">
        <v>22298</v>
      </c>
      <c r="F2429" s="9">
        <v>21297</v>
      </c>
      <c r="G2429" s="97">
        <v>21229</v>
      </c>
      <c r="H2429" s="98">
        <v>4.7001925153777435E-2</v>
      </c>
      <c r="I2429" s="98">
        <v>2.4206513251573192E-2</v>
      </c>
    </row>
    <row r="2430" spans="1:9" ht="12.75" customHeight="1" x14ac:dyDescent="0.2">
      <c r="A2430" s="6">
        <v>42481</v>
      </c>
      <c r="B2430" s="6">
        <v>42117</v>
      </c>
      <c r="C2430" s="6">
        <v>40661</v>
      </c>
      <c r="D2430" s="6" t="s">
        <v>6</v>
      </c>
      <c r="E2430" s="9">
        <v>24208</v>
      </c>
      <c r="F2430" s="9">
        <v>23541</v>
      </c>
      <c r="G2430" s="97">
        <v>22712</v>
      </c>
      <c r="H2430" s="98">
        <v>2.8333545728728593E-2</v>
      </c>
      <c r="I2430" s="98">
        <v>4.2414847349610207E-2</v>
      </c>
    </row>
    <row r="2431" spans="1:9" ht="12.75" customHeight="1" x14ac:dyDescent="0.2">
      <c r="A2431" s="6">
        <v>42482</v>
      </c>
      <c r="B2431" s="6">
        <v>42118</v>
      </c>
      <c r="C2431" s="6">
        <v>40662</v>
      </c>
      <c r="D2431" s="6" t="s">
        <v>7</v>
      </c>
      <c r="E2431" s="9">
        <v>24874</v>
      </c>
      <c r="F2431" s="9">
        <v>22786</v>
      </c>
      <c r="G2431" s="97">
        <v>22902</v>
      </c>
      <c r="H2431" s="98">
        <v>9.1635214605459536E-2</v>
      </c>
      <c r="I2431" s="98">
        <v>6.8379005240099655E-2</v>
      </c>
    </row>
    <row r="2432" spans="1:9" ht="12.75" customHeight="1" x14ac:dyDescent="0.2">
      <c r="A2432" s="6">
        <v>42483</v>
      </c>
      <c r="B2432" s="6">
        <v>42119</v>
      </c>
      <c r="C2432" s="6">
        <v>40663</v>
      </c>
      <c r="D2432" s="6" t="s">
        <v>1</v>
      </c>
      <c r="E2432" s="9">
        <v>25006</v>
      </c>
      <c r="F2432" s="9">
        <v>24653</v>
      </c>
      <c r="G2432" s="97">
        <v>23821</v>
      </c>
      <c r="H2432" s="98">
        <v>1.4318744169066644E-2</v>
      </c>
      <c r="I2432" s="98">
        <v>1.0710965603653921E-2</v>
      </c>
    </row>
    <row r="2433" spans="1:9" ht="12.75" customHeight="1" x14ac:dyDescent="0.2">
      <c r="A2433" s="6">
        <v>42484</v>
      </c>
      <c r="B2433" s="6">
        <v>42120</v>
      </c>
      <c r="C2433" s="6">
        <v>40664</v>
      </c>
      <c r="D2433" s="6" t="s">
        <v>2</v>
      </c>
      <c r="E2433" s="9">
        <v>24145</v>
      </c>
      <c r="F2433" s="9">
        <v>22344</v>
      </c>
      <c r="G2433" s="97">
        <v>21693</v>
      </c>
      <c r="H2433" s="98">
        <v>8.060329394915855E-2</v>
      </c>
      <c r="I2433" s="98">
        <v>5.0239234449760861E-2</v>
      </c>
    </row>
    <row r="2434" spans="1:9" ht="12.75" customHeight="1" x14ac:dyDescent="0.2">
      <c r="A2434" s="6">
        <v>42485</v>
      </c>
      <c r="B2434" s="6">
        <v>42121</v>
      </c>
      <c r="C2434" s="6">
        <v>40665</v>
      </c>
      <c r="D2434" s="6" t="s">
        <v>3</v>
      </c>
      <c r="E2434" s="9">
        <v>22541</v>
      </c>
      <c r="F2434" s="9">
        <v>20317</v>
      </c>
      <c r="G2434" s="97">
        <v>21178</v>
      </c>
      <c r="H2434" s="98">
        <v>0.10946498006595462</v>
      </c>
      <c r="I2434" s="98">
        <v>4.7979915384257721E-2</v>
      </c>
    </row>
    <row r="2435" spans="1:9" ht="12.75" customHeight="1" x14ac:dyDescent="0.2">
      <c r="A2435" s="6">
        <v>42486</v>
      </c>
      <c r="B2435" s="6">
        <v>42122</v>
      </c>
      <c r="C2435" s="6">
        <v>40666</v>
      </c>
      <c r="D2435" s="6" t="s">
        <v>4</v>
      </c>
      <c r="E2435" s="9">
        <v>21217</v>
      </c>
      <c r="F2435" s="9">
        <v>20156</v>
      </c>
      <c r="G2435" s="97">
        <v>21596</v>
      </c>
      <c r="H2435" s="98">
        <v>5.2639412581861444E-2</v>
      </c>
      <c r="I2435" s="98">
        <v>5.7097304568780816E-2</v>
      </c>
    </row>
    <row r="2436" spans="1:9" ht="12.75" customHeight="1" x14ac:dyDescent="0.2">
      <c r="A2436" s="6">
        <v>42487</v>
      </c>
      <c r="B2436" s="6">
        <v>42123</v>
      </c>
      <c r="C2436" s="6">
        <v>40667</v>
      </c>
      <c r="D2436" s="6" t="s">
        <v>5</v>
      </c>
      <c r="E2436" s="9">
        <v>21773</v>
      </c>
      <c r="F2436" s="9">
        <v>21551</v>
      </c>
      <c r="G2436" s="97">
        <v>22099</v>
      </c>
      <c r="H2436" s="98">
        <v>1.030114611850963E-2</v>
      </c>
      <c r="I2436" s="98">
        <v>4.728234728234737E-2</v>
      </c>
    </row>
    <row r="2437" spans="1:9" ht="12.75" customHeight="1" x14ac:dyDescent="0.2">
      <c r="A2437" s="6">
        <v>42488</v>
      </c>
      <c r="B2437" s="6">
        <v>42124</v>
      </c>
      <c r="C2437" s="6">
        <v>40668</v>
      </c>
      <c r="D2437" s="6" t="s">
        <v>6</v>
      </c>
      <c r="E2437" s="9">
        <v>24749</v>
      </c>
      <c r="F2437" s="9">
        <v>24146</v>
      </c>
      <c r="G2437" s="97">
        <v>23547</v>
      </c>
      <c r="H2437" s="98">
        <v>2.4973080427399985E-2</v>
      </c>
      <c r="I2437" s="98">
        <v>2.2052446830477024E-2</v>
      </c>
    </row>
    <row r="2438" spans="1:9" ht="12.75" customHeight="1" x14ac:dyDescent="0.2">
      <c r="A2438" s="6">
        <v>42489</v>
      </c>
      <c r="B2438" s="6">
        <v>42125</v>
      </c>
      <c r="C2438" s="6">
        <v>40669</v>
      </c>
      <c r="D2438" s="6" t="s">
        <v>7</v>
      </c>
      <c r="E2438" s="9">
        <v>23609</v>
      </c>
      <c r="F2438" s="9">
        <v>25647</v>
      </c>
      <c r="G2438" s="97">
        <v>22282</v>
      </c>
      <c r="H2438" s="98">
        <v>-7.9463485007993162E-2</v>
      </c>
      <c r="I2438" s="98">
        <v>-1.1265600134014564E-2</v>
      </c>
    </row>
    <row r="2439" spans="1:9" ht="12.75" customHeight="1" x14ac:dyDescent="0.2">
      <c r="A2439" s="6">
        <v>42490</v>
      </c>
      <c r="B2439" s="6">
        <v>42126</v>
      </c>
      <c r="C2439" s="6">
        <v>40670</v>
      </c>
      <c r="D2439" s="6" t="s">
        <v>1</v>
      </c>
      <c r="E2439" s="9">
        <v>27160</v>
      </c>
      <c r="F2439" s="9">
        <v>25078</v>
      </c>
      <c r="G2439" s="97">
        <v>22043</v>
      </c>
      <c r="H2439" s="98">
        <v>8.3020974559374849E-2</v>
      </c>
      <c r="I2439" s="98">
        <v>7.5643564356435711E-2</v>
      </c>
    </row>
    <row r="2440" spans="1:9" ht="12.75" customHeight="1" x14ac:dyDescent="0.2">
      <c r="A2440" s="6">
        <v>42491</v>
      </c>
      <c r="B2440" s="6">
        <v>42127</v>
      </c>
      <c r="C2440" s="6">
        <v>40671</v>
      </c>
      <c r="D2440" s="6" t="s">
        <v>2</v>
      </c>
      <c r="E2440" s="9">
        <v>26373</v>
      </c>
      <c r="F2440" s="9">
        <v>25783</v>
      </c>
      <c r="G2440" s="97">
        <v>21154</v>
      </c>
      <c r="H2440" s="98">
        <v>2.2883295194507935E-2</v>
      </c>
      <c r="I2440" s="98">
        <v>0.14129305868097619</v>
      </c>
    </row>
    <row r="2441" spans="1:9" ht="12.75" customHeight="1" x14ac:dyDescent="0.2">
      <c r="A2441" s="6">
        <v>42492</v>
      </c>
      <c r="B2441" s="6">
        <v>42128</v>
      </c>
      <c r="C2441" s="6">
        <v>40672</v>
      </c>
      <c r="D2441" s="6" t="s">
        <v>3</v>
      </c>
      <c r="E2441" s="9">
        <v>23636</v>
      </c>
      <c r="F2441" s="9">
        <v>23131</v>
      </c>
      <c r="G2441" s="97">
        <v>20832</v>
      </c>
      <c r="H2441" s="98">
        <v>2.1832173273961253E-2</v>
      </c>
      <c r="I2441" s="98">
        <v>0.11097532314923608</v>
      </c>
    </row>
    <row r="2442" spans="1:9" ht="12.75" customHeight="1" x14ac:dyDescent="0.2">
      <c r="A2442" s="6">
        <v>42493</v>
      </c>
      <c r="B2442" s="6">
        <v>42129</v>
      </c>
      <c r="C2442" s="6">
        <v>40673</v>
      </c>
      <c r="D2442" s="6" t="s">
        <v>4</v>
      </c>
      <c r="E2442" s="9">
        <v>22202</v>
      </c>
      <c r="F2442" s="9">
        <v>22604</v>
      </c>
      <c r="G2442" s="97">
        <v>20315</v>
      </c>
      <c r="H2442" s="98">
        <v>-1.7784462926915601E-2</v>
      </c>
      <c r="I2442" s="98">
        <v>0.1321197287236755</v>
      </c>
    </row>
    <row r="2443" spans="1:9" ht="12.75" customHeight="1" x14ac:dyDescent="0.2">
      <c r="A2443" s="6">
        <v>42494</v>
      </c>
      <c r="B2443" s="6">
        <v>42130</v>
      </c>
      <c r="C2443" s="6">
        <v>40674</v>
      </c>
      <c r="D2443" s="6" t="s">
        <v>5</v>
      </c>
      <c r="E2443" s="9">
        <v>21364</v>
      </c>
      <c r="F2443" s="9">
        <v>21197</v>
      </c>
      <c r="G2443" s="97">
        <v>20004</v>
      </c>
      <c r="H2443" s="98">
        <v>7.8784733688730402E-3</v>
      </c>
      <c r="I2443" s="98">
        <v>8.5955370304478196E-2</v>
      </c>
    </row>
    <row r="2444" spans="1:9" ht="12.75" customHeight="1" x14ac:dyDescent="0.2">
      <c r="A2444" s="6">
        <v>42495</v>
      </c>
      <c r="B2444" s="6">
        <v>42131</v>
      </c>
      <c r="C2444" s="6">
        <v>40675</v>
      </c>
      <c r="D2444" s="6" t="s">
        <v>6</v>
      </c>
      <c r="E2444" s="9">
        <v>24445</v>
      </c>
      <c r="F2444" s="9">
        <v>23428</v>
      </c>
      <c r="G2444" s="97">
        <v>22710</v>
      </c>
      <c r="H2444" s="98">
        <v>4.3409595355984321E-2</v>
      </c>
      <c r="I2444" s="98">
        <v>0.1668257756563245</v>
      </c>
    </row>
    <row r="2445" spans="1:9" ht="12.75" customHeight="1" x14ac:dyDescent="0.2">
      <c r="A2445" s="6">
        <v>42496</v>
      </c>
      <c r="B2445" s="6">
        <v>42132</v>
      </c>
      <c r="C2445" s="6">
        <v>40676</v>
      </c>
      <c r="D2445" s="6" t="s">
        <v>7</v>
      </c>
      <c r="E2445" s="9">
        <v>23235</v>
      </c>
      <c r="F2445" s="9">
        <v>23273</v>
      </c>
      <c r="G2445" s="97">
        <v>21829</v>
      </c>
      <c r="H2445" s="98">
        <v>-1.6327933657027671E-3</v>
      </c>
      <c r="I2445" s="98">
        <v>6.0862021733175009E-2</v>
      </c>
    </row>
    <row r="2446" spans="1:9" ht="12.75" customHeight="1" x14ac:dyDescent="0.2">
      <c r="A2446" s="6">
        <v>42497</v>
      </c>
      <c r="B2446" s="6">
        <v>42133</v>
      </c>
      <c r="C2446" s="6">
        <v>40677</v>
      </c>
      <c r="D2446" s="6" t="s">
        <v>1</v>
      </c>
      <c r="E2446" s="9">
        <v>26156</v>
      </c>
      <c r="F2446" s="9">
        <v>25226</v>
      </c>
      <c r="G2446" s="97">
        <v>23236</v>
      </c>
      <c r="H2446" s="98">
        <v>3.6866724807738116E-2</v>
      </c>
      <c r="I2446" s="98">
        <v>7.4344861578904187E-2</v>
      </c>
    </row>
    <row r="2447" spans="1:9" ht="12.75" customHeight="1" x14ac:dyDescent="0.2">
      <c r="A2447" s="6">
        <v>42498</v>
      </c>
      <c r="B2447" s="6">
        <v>42134</v>
      </c>
      <c r="C2447" s="6">
        <v>40678</v>
      </c>
      <c r="D2447" s="6" t="s">
        <v>2</v>
      </c>
      <c r="E2447" s="9">
        <v>25352</v>
      </c>
      <c r="F2447" s="9">
        <v>25412</v>
      </c>
      <c r="G2447" s="97">
        <v>23194</v>
      </c>
      <c r="H2447" s="98">
        <v>-2.3610892491736646E-3</v>
      </c>
      <c r="I2447" s="98">
        <v>8.7228750321640014E-2</v>
      </c>
    </row>
    <row r="2448" spans="1:9" ht="12.75" customHeight="1" x14ac:dyDescent="0.2">
      <c r="A2448" s="6">
        <v>42499</v>
      </c>
      <c r="B2448" s="6">
        <v>42135</v>
      </c>
      <c r="C2448" s="6">
        <v>40679</v>
      </c>
      <c r="D2448" s="6" t="s">
        <v>3</v>
      </c>
      <c r="E2448" s="9">
        <v>24984</v>
      </c>
      <c r="F2448" s="9">
        <v>23743</v>
      </c>
      <c r="G2448" s="97">
        <v>24132</v>
      </c>
      <c r="H2448" s="98">
        <v>5.2268036895084968E-2</v>
      </c>
      <c r="I2448" s="98">
        <v>0.10027744748315492</v>
      </c>
    </row>
    <row r="2449" spans="1:9" ht="12.75" customHeight="1" x14ac:dyDescent="0.2">
      <c r="A2449" s="6">
        <v>42500</v>
      </c>
      <c r="B2449" s="6">
        <v>42136</v>
      </c>
      <c r="C2449" s="6">
        <v>40680</v>
      </c>
      <c r="D2449" s="6" t="s">
        <v>4</v>
      </c>
      <c r="E2449" s="9">
        <v>23356</v>
      </c>
      <c r="F2449" s="9">
        <v>23435</v>
      </c>
      <c r="G2449" s="97">
        <v>22229</v>
      </c>
      <c r="H2449" s="98">
        <v>-3.3710262427992799E-3</v>
      </c>
      <c r="I2449" s="98">
        <v>7.8350801052680108E-2</v>
      </c>
    </row>
    <row r="2450" spans="1:9" ht="12.75" customHeight="1" x14ac:dyDescent="0.2">
      <c r="A2450" s="6">
        <v>42501</v>
      </c>
      <c r="B2450" s="6">
        <v>42137</v>
      </c>
      <c r="C2450" s="6">
        <v>40681</v>
      </c>
      <c r="D2450" s="6" t="s">
        <v>5</v>
      </c>
      <c r="E2450" s="9">
        <v>23488</v>
      </c>
      <c r="F2450" s="9">
        <v>23699</v>
      </c>
      <c r="G2450" s="97">
        <v>22862</v>
      </c>
      <c r="H2450" s="98">
        <v>-8.9033292543989617E-3</v>
      </c>
      <c r="I2450" s="98">
        <v>2.9182367890631777E-2</v>
      </c>
    </row>
    <row r="2451" spans="1:9" ht="12.75" customHeight="1" x14ac:dyDescent="0.2">
      <c r="A2451" s="6">
        <v>42502</v>
      </c>
      <c r="B2451" s="6">
        <v>42138</v>
      </c>
      <c r="C2451" s="6">
        <v>40682</v>
      </c>
      <c r="D2451" s="6" t="s">
        <v>6</v>
      </c>
      <c r="E2451" s="9">
        <v>26586</v>
      </c>
      <c r="F2451" s="9">
        <v>26291</v>
      </c>
      <c r="G2451" s="97">
        <v>24630</v>
      </c>
      <c r="H2451" s="98">
        <v>1.1220569776729583E-2</v>
      </c>
      <c r="I2451" s="98">
        <v>0.10969196093163025</v>
      </c>
    </row>
    <row r="2452" spans="1:9" ht="12.75" customHeight="1" x14ac:dyDescent="0.2">
      <c r="A2452" s="6">
        <v>42503</v>
      </c>
      <c r="B2452" s="6">
        <v>42139</v>
      </c>
      <c r="C2452" s="6">
        <v>40683</v>
      </c>
      <c r="D2452" s="6" t="s">
        <v>7</v>
      </c>
      <c r="E2452" s="9">
        <v>26034</v>
      </c>
      <c r="F2452" s="9">
        <v>26214</v>
      </c>
      <c r="G2452" s="97">
        <v>22862</v>
      </c>
      <c r="H2452" s="98">
        <v>-6.8665598535133654E-3</v>
      </c>
      <c r="I2452" s="98">
        <v>7.3522741330254382E-2</v>
      </c>
    </row>
    <row r="2453" spans="1:9" ht="12.75" customHeight="1" x14ac:dyDescent="0.2">
      <c r="A2453" s="6">
        <v>42504</v>
      </c>
      <c r="B2453" s="6">
        <v>42140</v>
      </c>
      <c r="C2453" s="6">
        <v>40684</v>
      </c>
      <c r="D2453" s="6" t="s">
        <v>1</v>
      </c>
      <c r="E2453" s="9">
        <v>29287</v>
      </c>
      <c r="F2453" s="9">
        <v>27455</v>
      </c>
      <c r="G2453" s="97">
        <v>23745</v>
      </c>
      <c r="H2453" s="98">
        <v>6.6727372063376533E-2</v>
      </c>
      <c r="I2453" s="98">
        <v>8.1818853427896077E-2</v>
      </c>
    </row>
    <row r="2454" spans="1:9" ht="12.75" customHeight="1" x14ac:dyDescent="0.2">
      <c r="A2454" s="6">
        <v>42505</v>
      </c>
      <c r="B2454" s="6">
        <v>42141</v>
      </c>
      <c r="C2454" s="6">
        <v>40685</v>
      </c>
      <c r="D2454" s="6" t="s">
        <v>2</v>
      </c>
      <c r="E2454" s="9">
        <v>27982</v>
      </c>
      <c r="F2454" s="9">
        <v>27396</v>
      </c>
      <c r="G2454" s="97">
        <v>23603</v>
      </c>
      <c r="H2454" s="98">
        <v>2.1389983939261281E-2</v>
      </c>
      <c r="I2454" s="98">
        <v>0.10022411827153688</v>
      </c>
    </row>
    <row r="2455" spans="1:9" ht="12.75" customHeight="1" x14ac:dyDescent="0.2">
      <c r="A2455" s="6">
        <v>42506</v>
      </c>
      <c r="B2455" s="6">
        <v>42142</v>
      </c>
      <c r="C2455" s="6">
        <v>40686</v>
      </c>
      <c r="D2455" s="6" t="s">
        <v>3</v>
      </c>
      <c r="E2455" s="9">
        <v>26069</v>
      </c>
      <c r="F2455" s="9">
        <v>25330</v>
      </c>
      <c r="G2455" s="97">
        <v>22835</v>
      </c>
      <c r="H2455" s="98">
        <v>2.9174891433083383E-2</v>
      </c>
      <c r="I2455" s="98">
        <v>6.5388859373084252E-2</v>
      </c>
    </row>
    <row r="2456" spans="1:9" ht="12.75" customHeight="1" x14ac:dyDescent="0.2">
      <c r="A2456" s="6">
        <v>42507</v>
      </c>
      <c r="B2456" s="6">
        <v>42143</v>
      </c>
      <c r="C2456" s="6">
        <v>40687</v>
      </c>
      <c r="D2456" s="6" t="s">
        <v>4</v>
      </c>
      <c r="E2456" s="9">
        <v>25692</v>
      </c>
      <c r="F2456" s="9">
        <v>24440</v>
      </c>
      <c r="G2456" s="97">
        <v>21943</v>
      </c>
      <c r="H2456" s="98">
        <v>5.1227495908346965E-2</v>
      </c>
      <c r="I2456" s="98">
        <v>8.1722874826323011E-2</v>
      </c>
    </row>
    <row r="2457" spans="1:9" ht="12.75" customHeight="1" x14ac:dyDescent="0.2">
      <c r="A2457" s="6">
        <v>42508</v>
      </c>
      <c r="B2457" s="6">
        <v>42144</v>
      </c>
      <c r="C2457" s="6">
        <v>40688</v>
      </c>
      <c r="D2457" s="6" t="s">
        <v>5</v>
      </c>
      <c r="E2457" s="9">
        <v>25229</v>
      </c>
      <c r="F2457" s="9">
        <v>25197</v>
      </c>
      <c r="G2457" s="97">
        <v>24402</v>
      </c>
      <c r="H2457" s="98">
        <v>1.2699924594197221E-3</v>
      </c>
      <c r="I2457" s="98">
        <v>2.5944451221991738E-2</v>
      </c>
    </row>
    <row r="2458" spans="1:9" ht="12.75" customHeight="1" x14ac:dyDescent="0.2">
      <c r="A2458" s="6">
        <v>42509</v>
      </c>
      <c r="B2458" s="6">
        <v>42145</v>
      </c>
      <c r="C2458" s="6">
        <v>40689</v>
      </c>
      <c r="D2458" s="6" t="s">
        <v>6</v>
      </c>
      <c r="E2458" s="9">
        <v>28540</v>
      </c>
      <c r="F2458" s="9">
        <v>29481</v>
      </c>
      <c r="G2458" s="97">
        <v>24852</v>
      </c>
      <c r="H2458" s="98">
        <v>-3.1918862996506259E-2</v>
      </c>
      <c r="I2458" s="98">
        <v>9.4325153374233084E-2</v>
      </c>
    </row>
    <row r="2459" spans="1:9" ht="12.75" customHeight="1" x14ac:dyDescent="0.2">
      <c r="A2459" s="6">
        <v>42510</v>
      </c>
      <c r="B2459" s="6">
        <v>42146</v>
      </c>
      <c r="C2459" s="6">
        <v>40690</v>
      </c>
      <c r="D2459" s="6" t="s">
        <v>7</v>
      </c>
      <c r="E2459" s="9">
        <v>27670</v>
      </c>
      <c r="F2459" s="9">
        <v>29141</v>
      </c>
      <c r="G2459" s="97">
        <v>24325</v>
      </c>
      <c r="H2459" s="98">
        <v>-5.0478706976424981E-2</v>
      </c>
      <c r="I2459" s="98">
        <v>6.8051105878720097E-2</v>
      </c>
    </row>
    <row r="2460" spans="1:9" ht="12.75" customHeight="1" x14ac:dyDescent="0.2">
      <c r="A2460" s="6">
        <v>42511</v>
      </c>
      <c r="B2460" s="6">
        <v>42147</v>
      </c>
      <c r="C2460" s="6">
        <v>40691</v>
      </c>
      <c r="D2460" s="6" t="s">
        <v>1</v>
      </c>
      <c r="E2460" s="9">
        <v>30918</v>
      </c>
      <c r="F2460" s="9">
        <v>30624</v>
      </c>
      <c r="G2460" s="97">
        <v>24950</v>
      </c>
      <c r="H2460" s="98">
        <v>9.6003134796238676E-3</v>
      </c>
      <c r="I2460" s="98">
        <v>0.10358366647629924</v>
      </c>
    </row>
    <row r="2461" spans="1:9" ht="12.75" customHeight="1" x14ac:dyDescent="0.2">
      <c r="A2461" s="6">
        <v>42512</v>
      </c>
      <c r="B2461" s="6">
        <v>42148</v>
      </c>
      <c r="C2461" s="6">
        <v>40692</v>
      </c>
      <c r="D2461" s="6" t="s">
        <v>2</v>
      </c>
      <c r="E2461" s="9">
        <v>29254</v>
      </c>
      <c r="F2461" s="9">
        <v>28954</v>
      </c>
      <c r="G2461" s="97">
        <v>24695</v>
      </c>
      <c r="H2461" s="98">
        <v>1.0361262692546891E-2</v>
      </c>
      <c r="I2461" s="98">
        <v>0.14037344560090448</v>
      </c>
    </row>
    <row r="2462" spans="1:9" ht="12.75" customHeight="1" x14ac:dyDescent="0.2">
      <c r="A2462" s="6">
        <v>42513</v>
      </c>
      <c r="B2462" s="6">
        <v>42149</v>
      </c>
      <c r="C2462" s="6">
        <v>40693</v>
      </c>
      <c r="D2462" s="6" t="s">
        <v>3</v>
      </c>
      <c r="E2462" s="9">
        <v>25861</v>
      </c>
      <c r="F2462" s="9">
        <v>26332</v>
      </c>
      <c r="G2462" s="97">
        <v>23380</v>
      </c>
      <c r="H2462" s="98">
        <v>-1.7886981619322451E-2</v>
      </c>
      <c r="I2462" s="98">
        <v>0.10843941537010848</v>
      </c>
    </row>
    <row r="2463" spans="1:9" ht="12.75" customHeight="1" x14ac:dyDescent="0.2">
      <c r="A2463" s="6">
        <v>42514</v>
      </c>
      <c r="B2463" s="6">
        <v>42150</v>
      </c>
      <c r="C2463" s="6">
        <v>40694</v>
      </c>
      <c r="D2463" s="6" t="s">
        <v>4</v>
      </c>
      <c r="E2463" s="9">
        <v>26418</v>
      </c>
      <c r="F2463" s="9">
        <v>24466</v>
      </c>
      <c r="G2463" s="97">
        <v>22186</v>
      </c>
      <c r="H2463" s="98">
        <v>7.9784190304913016E-2</v>
      </c>
      <c r="I2463" s="98">
        <v>0.20388261028071453</v>
      </c>
    </row>
    <row r="2464" spans="1:9" ht="12.75" customHeight="1" x14ac:dyDescent="0.2">
      <c r="A2464" s="6">
        <v>42515</v>
      </c>
      <c r="B2464" s="6">
        <v>42151</v>
      </c>
      <c r="C2464" s="6">
        <v>40695</v>
      </c>
      <c r="D2464" s="6" t="s">
        <v>5</v>
      </c>
      <c r="E2464" s="9">
        <v>25900</v>
      </c>
      <c r="F2464" s="9">
        <v>25886</v>
      </c>
      <c r="G2464" s="97">
        <v>23133</v>
      </c>
      <c r="H2464" s="98">
        <v>5.4083288263928608E-4</v>
      </c>
      <c r="I2464" s="98">
        <v>0.11729433587852123</v>
      </c>
    </row>
    <row r="2465" spans="1:9" ht="12.75" customHeight="1" x14ac:dyDescent="0.2">
      <c r="A2465" s="6">
        <v>42516</v>
      </c>
      <c r="B2465" s="6">
        <v>42152</v>
      </c>
      <c r="C2465" s="6">
        <v>40696</v>
      </c>
      <c r="D2465" s="6" t="s">
        <v>6</v>
      </c>
      <c r="E2465" s="9">
        <v>29595</v>
      </c>
      <c r="F2465" s="9">
        <v>27164</v>
      </c>
      <c r="G2465" s="97">
        <v>24884</v>
      </c>
      <c r="H2465" s="98">
        <v>8.949344720954211E-2</v>
      </c>
      <c r="I2465" s="98">
        <v>0.19397264695203131</v>
      </c>
    </row>
    <row r="2466" spans="1:9" ht="12.75" customHeight="1" x14ac:dyDescent="0.2">
      <c r="A2466" s="6">
        <v>42517</v>
      </c>
      <c r="B2466" s="6">
        <v>42153</v>
      </c>
      <c r="C2466" s="6">
        <v>40697</v>
      </c>
      <c r="D2466" s="6" t="s">
        <v>7</v>
      </c>
      <c r="E2466" s="9">
        <v>28260</v>
      </c>
      <c r="F2466" s="9">
        <v>26410</v>
      </c>
      <c r="G2466" s="97">
        <v>23929</v>
      </c>
      <c r="H2466" s="98">
        <v>7.0049223778871683E-2</v>
      </c>
      <c r="I2466" s="98">
        <v>0.15535568274734257</v>
      </c>
    </row>
    <row r="2467" spans="1:9" ht="12.75" customHeight="1" x14ac:dyDescent="0.2">
      <c r="A2467" s="6">
        <v>42518</v>
      </c>
      <c r="B2467" s="6">
        <v>42154</v>
      </c>
      <c r="C2467" s="6">
        <v>40698</v>
      </c>
      <c r="D2467" s="6" t="s">
        <v>1</v>
      </c>
      <c r="E2467" s="9">
        <v>30350</v>
      </c>
      <c r="F2467" s="9">
        <v>27438</v>
      </c>
      <c r="G2467" s="97">
        <v>25275</v>
      </c>
      <c r="H2467" s="98">
        <v>0.10613018441577382</v>
      </c>
      <c r="I2467" s="98">
        <v>0.10488186683170109</v>
      </c>
    </row>
    <row r="2468" spans="1:9" ht="12.75" customHeight="1" x14ac:dyDescent="0.2">
      <c r="A2468" s="6">
        <v>42519</v>
      </c>
      <c r="B2468" s="6">
        <v>42155</v>
      </c>
      <c r="C2468" s="6">
        <v>40699</v>
      </c>
      <c r="D2468" s="6" t="s">
        <v>2</v>
      </c>
      <c r="E2468" s="9">
        <v>28279</v>
      </c>
      <c r="F2468" s="9">
        <v>27895</v>
      </c>
      <c r="G2468" s="97">
        <v>23975</v>
      </c>
      <c r="H2468" s="98">
        <v>1.3765907868793725E-2</v>
      </c>
      <c r="I2468" s="98">
        <v>0.10094993381608663</v>
      </c>
    </row>
    <row r="2469" spans="1:9" ht="12.75" customHeight="1" x14ac:dyDescent="0.2">
      <c r="A2469" s="6">
        <v>42520</v>
      </c>
      <c r="B2469" s="6">
        <v>42156</v>
      </c>
      <c r="C2469" s="6">
        <v>40700</v>
      </c>
      <c r="D2469" s="6" t="s">
        <v>3</v>
      </c>
      <c r="E2469" s="9">
        <v>26735</v>
      </c>
      <c r="F2469" s="9">
        <v>26177</v>
      </c>
      <c r="G2469" s="97">
        <v>24303</v>
      </c>
      <c r="H2469" s="98">
        <v>2.1316422813920655E-2</v>
      </c>
      <c r="I2469" s="98">
        <v>9.8217219848833359E-2</v>
      </c>
    </row>
    <row r="2470" spans="1:9" ht="12.75" customHeight="1" x14ac:dyDescent="0.2">
      <c r="A2470" s="6">
        <v>42521</v>
      </c>
      <c r="B2470" s="6">
        <v>42157</v>
      </c>
      <c r="C2470" s="6">
        <v>40701</v>
      </c>
      <c r="D2470" s="6" t="s">
        <v>4</v>
      </c>
      <c r="E2470" s="9">
        <v>26958</v>
      </c>
      <c r="F2470" s="9">
        <v>25452</v>
      </c>
      <c r="G2470" s="97">
        <v>23951</v>
      </c>
      <c r="H2470" s="98">
        <v>5.9170202734559085E-2</v>
      </c>
      <c r="I2470" s="98">
        <v>0.16429126716765996</v>
      </c>
    </row>
    <row r="2471" spans="1:9" ht="12.75" customHeight="1" x14ac:dyDescent="0.2">
      <c r="A2471" s="6">
        <v>42522</v>
      </c>
      <c r="B2471" s="6">
        <v>42158</v>
      </c>
      <c r="C2471" s="6">
        <v>40702</v>
      </c>
      <c r="D2471" s="6" t="s">
        <v>5</v>
      </c>
      <c r="E2471" s="9">
        <v>27315</v>
      </c>
      <c r="F2471" s="9">
        <v>26477</v>
      </c>
      <c r="G2471" s="97">
        <v>24242</v>
      </c>
      <c r="H2471" s="98">
        <v>3.165011141745655E-2</v>
      </c>
      <c r="I2471" s="98">
        <v>0.10270073876710661</v>
      </c>
    </row>
    <row r="2472" spans="1:9" ht="12.75" customHeight="1" x14ac:dyDescent="0.2">
      <c r="A2472" s="6">
        <v>42523</v>
      </c>
      <c r="B2472" s="6">
        <v>42159</v>
      </c>
      <c r="C2472" s="6">
        <v>40703</v>
      </c>
      <c r="D2472" s="6" t="s">
        <v>6</v>
      </c>
      <c r="E2472" s="9">
        <v>30155</v>
      </c>
      <c r="F2472" s="9">
        <v>29438</v>
      </c>
      <c r="G2472" s="97">
        <v>27097</v>
      </c>
      <c r="H2472" s="98">
        <v>2.4356274203410466E-2</v>
      </c>
      <c r="I2472" s="98">
        <v>9.527095743135261E-2</v>
      </c>
    </row>
    <row r="2473" spans="1:9" ht="12.75" customHeight="1" x14ac:dyDescent="0.2">
      <c r="A2473" s="6">
        <v>42524</v>
      </c>
      <c r="B2473" s="6">
        <v>42160</v>
      </c>
      <c r="C2473" s="6">
        <v>40704</v>
      </c>
      <c r="D2473" s="6" t="s">
        <v>7</v>
      </c>
      <c r="E2473" s="9">
        <v>28971</v>
      </c>
      <c r="F2473" s="9">
        <v>29344</v>
      </c>
      <c r="G2473" s="97">
        <v>27020</v>
      </c>
      <c r="H2473" s="98">
        <v>-1.2711286804798272E-2</v>
      </c>
      <c r="I2473" s="98">
        <v>0.14723003207539698</v>
      </c>
    </row>
    <row r="2474" spans="1:9" ht="12.75" customHeight="1" x14ac:dyDescent="0.2">
      <c r="A2474" s="6">
        <v>42525</v>
      </c>
      <c r="B2474" s="6">
        <v>42161</v>
      </c>
      <c r="C2474" s="6">
        <v>40705</v>
      </c>
      <c r="D2474" s="6" t="s">
        <v>1</v>
      </c>
      <c r="E2474" s="9">
        <v>31616</v>
      </c>
      <c r="F2474" s="9">
        <v>31004</v>
      </c>
      <c r="G2474" s="97">
        <v>27396</v>
      </c>
      <c r="H2474" s="98">
        <v>1.9739388466004426E-2</v>
      </c>
      <c r="I2474" s="98">
        <v>0.15758640890451092</v>
      </c>
    </row>
    <row r="2475" spans="1:9" ht="12.75" customHeight="1" x14ac:dyDescent="0.2">
      <c r="A2475" s="6">
        <v>42526</v>
      </c>
      <c r="B2475" s="6">
        <v>42162</v>
      </c>
      <c r="C2475" s="6">
        <v>40706</v>
      </c>
      <c r="D2475" s="6" t="s">
        <v>2</v>
      </c>
      <c r="E2475" s="9">
        <v>29845</v>
      </c>
      <c r="F2475" s="9">
        <v>29062</v>
      </c>
      <c r="G2475" s="97">
        <v>26664</v>
      </c>
      <c r="H2475" s="98">
        <v>2.6942399009015183E-2</v>
      </c>
      <c r="I2475" s="98">
        <v>7.8449085784490835E-2</v>
      </c>
    </row>
    <row r="2476" spans="1:9" ht="12.75" customHeight="1" x14ac:dyDescent="0.2">
      <c r="A2476" s="6">
        <v>42527</v>
      </c>
      <c r="B2476" s="6">
        <v>42163</v>
      </c>
      <c r="C2476" s="6">
        <v>40707</v>
      </c>
      <c r="D2476" s="6" t="s">
        <v>3</v>
      </c>
      <c r="E2476" s="9">
        <v>29025</v>
      </c>
      <c r="F2476" s="9">
        <v>27247</v>
      </c>
      <c r="G2476" s="97">
        <v>25311</v>
      </c>
      <c r="H2476" s="98">
        <v>6.5254890446654779E-2</v>
      </c>
      <c r="I2476" s="98">
        <v>0.10951834862385312</v>
      </c>
    </row>
    <row r="2477" spans="1:9" ht="12.75" customHeight="1" x14ac:dyDescent="0.2">
      <c r="A2477" s="6">
        <v>42528</v>
      </c>
      <c r="B2477" s="6">
        <v>42164</v>
      </c>
      <c r="C2477" s="6">
        <v>40708</v>
      </c>
      <c r="D2477" s="6" t="s">
        <v>4</v>
      </c>
      <c r="E2477" s="9">
        <v>27912</v>
      </c>
      <c r="F2477" s="9">
        <v>27048</v>
      </c>
      <c r="G2477" s="97">
        <v>25026</v>
      </c>
      <c r="H2477" s="98">
        <v>3.1943212067435667E-2</v>
      </c>
      <c r="I2477" s="98">
        <v>7.0532735013232095E-2</v>
      </c>
    </row>
    <row r="2478" spans="1:9" ht="12.75" customHeight="1" x14ac:dyDescent="0.2">
      <c r="A2478" s="6">
        <v>42529</v>
      </c>
      <c r="B2478" s="6">
        <v>42165</v>
      </c>
      <c r="C2478" s="6">
        <v>40709</v>
      </c>
      <c r="D2478" s="6" t="s">
        <v>5</v>
      </c>
      <c r="E2478" s="9">
        <v>27171</v>
      </c>
      <c r="F2478" s="9">
        <v>29745</v>
      </c>
      <c r="G2478" s="97">
        <v>25396</v>
      </c>
      <c r="H2478" s="98">
        <v>-8.6535552193645948E-2</v>
      </c>
      <c r="I2478" s="98">
        <v>1.9855866676675937E-2</v>
      </c>
    </row>
    <row r="2479" spans="1:9" ht="12.75" customHeight="1" x14ac:dyDescent="0.2">
      <c r="A2479" s="6">
        <v>42530</v>
      </c>
      <c r="B2479" s="6">
        <v>42166</v>
      </c>
      <c r="C2479" s="6">
        <v>40710</v>
      </c>
      <c r="D2479" s="6" t="s">
        <v>6</v>
      </c>
      <c r="E2479" s="9">
        <v>32001</v>
      </c>
      <c r="F2479" s="9">
        <v>30827</v>
      </c>
      <c r="G2479" s="97">
        <v>26947</v>
      </c>
      <c r="H2479" s="98">
        <v>3.8083498232069246E-2</v>
      </c>
      <c r="I2479" s="98">
        <v>0.12240889481252859</v>
      </c>
    </row>
    <row r="2480" spans="1:9" ht="12.75" customHeight="1" x14ac:dyDescent="0.2">
      <c r="A2480" s="6">
        <v>42531</v>
      </c>
      <c r="B2480" s="6">
        <v>42167</v>
      </c>
      <c r="C2480" s="6">
        <v>40711</v>
      </c>
      <c r="D2480" s="6" t="s">
        <v>7</v>
      </c>
      <c r="E2480" s="9">
        <v>31156</v>
      </c>
      <c r="F2480" s="9">
        <v>31160</v>
      </c>
      <c r="G2480" s="97">
        <v>26147</v>
      </c>
      <c r="H2480" s="98">
        <v>-1.2836970474972009E-4</v>
      </c>
      <c r="I2480" s="98">
        <v>7.6609419814091639E-2</v>
      </c>
    </row>
    <row r="2481" spans="1:9" ht="12.75" customHeight="1" x14ac:dyDescent="0.2">
      <c r="A2481" s="6">
        <v>42532</v>
      </c>
      <c r="B2481" s="6">
        <v>42168</v>
      </c>
      <c r="C2481" s="6">
        <v>40712</v>
      </c>
      <c r="D2481" s="6" t="s">
        <v>1</v>
      </c>
      <c r="E2481" s="9">
        <v>32981</v>
      </c>
      <c r="F2481" s="9">
        <v>32018</v>
      </c>
      <c r="G2481" s="97">
        <v>27767</v>
      </c>
      <c r="H2481" s="98">
        <v>3.0076831782122504E-2</v>
      </c>
      <c r="I2481" s="98">
        <v>7.6403394255874613E-2</v>
      </c>
    </row>
    <row r="2482" spans="1:9" ht="12.75" customHeight="1" x14ac:dyDescent="0.2">
      <c r="A2482" s="6">
        <v>42533</v>
      </c>
      <c r="B2482" s="6">
        <v>42169</v>
      </c>
      <c r="C2482" s="6">
        <v>40713</v>
      </c>
      <c r="D2482" s="6" t="s">
        <v>2</v>
      </c>
      <c r="E2482" s="9">
        <v>32551</v>
      </c>
      <c r="F2482" s="9">
        <v>32224</v>
      </c>
      <c r="G2482" s="97">
        <v>27336</v>
      </c>
      <c r="H2482" s="98">
        <v>1.0147715988083394E-2</v>
      </c>
      <c r="I2482" s="98">
        <v>0.11594501011347669</v>
      </c>
    </row>
    <row r="2483" spans="1:9" ht="12.75" customHeight="1" x14ac:dyDescent="0.2">
      <c r="A2483" s="6">
        <v>42534</v>
      </c>
      <c r="B2483" s="6">
        <v>42170</v>
      </c>
      <c r="C2483" s="6">
        <v>40714</v>
      </c>
      <c r="D2483" s="6" t="s">
        <v>3</v>
      </c>
      <c r="E2483" s="9">
        <v>30551</v>
      </c>
      <c r="F2483" s="9">
        <v>30452</v>
      </c>
      <c r="G2483" s="97">
        <v>26574</v>
      </c>
      <c r="H2483" s="98">
        <v>3.2510179955338447E-3</v>
      </c>
      <c r="I2483" s="98">
        <v>5.4027945489045992E-2</v>
      </c>
    </row>
    <row r="2484" spans="1:9" ht="12.75" customHeight="1" x14ac:dyDescent="0.2">
      <c r="A2484" s="6">
        <v>42535</v>
      </c>
      <c r="B2484" s="6">
        <v>42171</v>
      </c>
      <c r="C2484" s="6">
        <v>40715</v>
      </c>
      <c r="D2484" s="6" t="s">
        <v>4</v>
      </c>
      <c r="E2484" s="9">
        <v>29575</v>
      </c>
      <c r="F2484" s="9">
        <v>28772</v>
      </c>
      <c r="G2484" s="97">
        <v>25335</v>
      </c>
      <c r="H2484" s="98">
        <v>2.7909078270540899E-2</v>
      </c>
      <c r="I2484" s="98">
        <v>2.4987869966035969E-2</v>
      </c>
    </row>
    <row r="2485" spans="1:9" ht="12.75" customHeight="1" x14ac:dyDescent="0.2">
      <c r="A2485" s="6">
        <v>42536</v>
      </c>
      <c r="B2485" s="6">
        <v>42172</v>
      </c>
      <c r="C2485" s="6">
        <v>40716</v>
      </c>
      <c r="D2485" s="6" t="s">
        <v>5</v>
      </c>
      <c r="E2485" s="9">
        <v>29545</v>
      </c>
      <c r="F2485" s="9">
        <v>29593</v>
      </c>
      <c r="G2485" s="97">
        <v>26073</v>
      </c>
      <c r="H2485" s="98">
        <v>-1.6220052039334076E-3</v>
      </c>
      <c r="I2485" s="98">
        <v>4.0243644813745538E-2</v>
      </c>
    </row>
    <row r="2486" spans="1:9" ht="12.75" customHeight="1" x14ac:dyDescent="0.2">
      <c r="A2486" s="6">
        <v>42537</v>
      </c>
      <c r="B2486" s="6">
        <v>42173</v>
      </c>
      <c r="C2486" s="6">
        <v>40717</v>
      </c>
      <c r="D2486" s="6" t="s">
        <v>6</v>
      </c>
      <c r="E2486" s="9">
        <v>31385</v>
      </c>
      <c r="F2486" s="9">
        <v>31097</v>
      </c>
      <c r="G2486" s="97">
        <v>27257</v>
      </c>
      <c r="H2486" s="98">
        <v>9.2613435379618192E-3</v>
      </c>
      <c r="I2486" s="98">
        <v>9.9183973663012681E-2</v>
      </c>
    </row>
    <row r="2487" spans="1:9" ht="12.75" customHeight="1" x14ac:dyDescent="0.2">
      <c r="A2487" s="6">
        <v>42538</v>
      </c>
      <c r="B2487" s="6">
        <v>42174</v>
      </c>
      <c r="C2487" s="6">
        <v>40718</v>
      </c>
      <c r="D2487" s="6" t="s">
        <v>7</v>
      </c>
      <c r="E2487" s="9">
        <v>31259</v>
      </c>
      <c r="F2487" s="9">
        <v>30862</v>
      </c>
      <c r="G2487" s="97">
        <v>26409</v>
      </c>
      <c r="H2487" s="98">
        <v>1.286371589657187E-2</v>
      </c>
      <c r="I2487" s="98">
        <v>0.10074653144587642</v>
      </c>
    </row>
    <row r="2488" spans="1:9" ht="12.75" customHeight="1" x14ac:dyDescent="0.2">
      <c r="A2488" s="6">
        <v>42539</v>
      </c>
      <c r="B2488" s="6">
        <v>42175</v>
      </c>
      <c r="C2488" s="6">
        <v>40719</v>
      </c>
      <c r="D2488" s="6" t="s">
        <v>1</v>
      </c>
      <c r="E2488" s="9">
        <v>33383</v>
      </c>
      <c r="F2488" s="9">
        <v>32925</v>
      </c>
      <c r="G2488" s="97">
        <v>29740</v>
      </c>
      <c r="H2488" s="98">
        <v>1.3910402429764712E-2</v>
      </c>
      <c r="I2488" s="98">
        <v>0.11787161370257504</v>
      </c>
    </row>
    <row r="2489" spans="1:9" ht="12.75" customHeight="1" x14ac:dyDescent="0.2">
      <c r="A2489" s="6">
        <v>42540</v>
      </c>
      <c r="B2489" s="6">
        <v>42176</v>
      </c>
      <c r="C2489" s="6">
        <v>40720</v>
      </c>
      <c r="D2489" s="6" t="s">
        <v>2</v>
      </c>
      <c r="E2489" s="9">
        <v>32862</v>
      </c>
      <c r="F2489" s="9">
        <v>31109</v>
      </c>
      <c r="G2489" s="97">
        <v>26991</v>
      </c>
      <c r="H2489" s="98">
        <v>5.635025233855151E-2</v>
      </c>
      <c r="I2489" s="98">
        <v>0.12191458127069743</v>
      </c>
    </row>
    <row r="2490" spans="1:9" ht="12.75" customHeight="1" x14ac:dyDescent="0.2">
      <c r="A2490" s="6">
        <v>42541</v>
      </c>
      <c r="B2490" s="6">
        <v>42177</v>
      </c>
      <c r="C2490" s="6">
        <v>40721</v>
      </c>
      <c r="D2490" s="6" t="s">
        <v>3</v>
      </c>
      <c r="E2490" s="9">
        <v>31879</v>
      </c>
      <c r="F2490" s="9">
        <v>29798</v>
      </c>
      <c r="G2490" s="97">
        <v>26395</v>
      </c>
      <c r="H2490" s="98">
        <v>6.9836901805490292E-2</v>
      </c>
      <c r="I2490" s="98">
        <v>0.14842033214452965</v>
      </c>
    </row>
    <row r="2491" spans="1:9" ht="12.75" customHeight="1" x14ac:dyDescent="0.2">
      <c r="A2491" s="6">
        <v>42542</v>
      </c>
      <c r="B2491" s="6">
        <v>42178</v>
      </c>
      <c r="C2491" s="6">
        <v>40722</v>
      </c>
      <c r="D2491" s="6" t="s">
        <v>4</v>
      </c>
      <c r="E2491" s="9">
        <v>30246</v>
      </c>
      <c r="F2491" s="9">
        <v>29629</v>
      </c>
      <c r="G2491" s="97">
        <v>26284</v>
      </c>
      <c r="H2491" s="98">
        <v>2.0824192514090845E-2</v>
      </c>
      <c r="I2491" s="98">
        <v>7.909664989831966E-2</v>
      </c>
    </row>
    <row r="2492" spans="1:9" ht="12.75" customHeight="1" x14ac:dyDescent="0.2">
      <c r="A2492" s="6">
        <v>42543</v>
      </c>
      <c r="B2492" s="6">
        <v>42179</v>
      </c>
      <c r="C2492" s="6">
        <v>40723</v>
      </c>
      <c r="D2492" s="6" t="s">
        <v>5</v>
      </c>
      <c r="E2492" s="9">
        <v>29620</v>
      </c>
      <c r="F2492" s="9">
        <v>29140</v>
      </c>
      <c r="G2492" s="97">
        <v>26123</v>
      </c>
      <c r="H2492" s="98">
        <v>1.6472203157172238E-2</v>
      </c>
      <c r="I2492" s="98">
        <v>5.9863312699037552E-2</v>
      </c>
    </row>
    <row r="2493" spans="1:9" ht="12.75" customHeight="1" x14ac:dyDescent="0.2">
      <c r="A2493" s="6">
        <v>42544</v>
      </c>
      <c r="B2493" s="6">
        <v>42180</v>
      </c>
      <c r="C2493" s="6">
        <v>40724</v>
      </c>
      <c r="D2493" s="6" t="s">
        <v>6</v>
      </c>
      <c r="E2493" s="9">
        <v>31946</v>
      </c>
      <c r="F2493" s="9">
        <v>29739</v>
      </c>
      <c r="G2493" s="97">
        <v>27434</v>
      </c>
      <c r="H2493" s="98">
        <v>7.4212313796697904E-2</v>
      </c>
      <c r="I2493" s="98">
        <v>8.3135552993829354E-2</v>
      </c>
    </row>
    <row r="2494" spans="1:9" ht="12.75" customHeight="1" x14ac:dyDescent="0.2">
      <c r="A2494" s="6">
        <v>42545</v>
      </c>
      <c r="B2494" s="6">
        <v>42181</v>
      </c>
      <c r="C2494" s="6">
        <v>40725</v>
      </c>
      <c r="D2494" s="6" t="s">
        <v>7</v>
      </c>
      <c r="E2494" s="9">
        <v>31165</v>
      </c>
      <c r="F2494" s="9">
        <v>30478</v>
      </c>
      <c r="G2494" s="97">
        <v>29900</v>
      </c>
      <c r="H2494" s="98">
        <v>2.254084913708243E-2</v>
      </c>
      <c r="I2494" s="98">
        <v>4.0810873993921692E-2</v>
      </c>
    </row>
    <row r="2495" spans="1:9" ht="12.75" customHeight="1" x14ac:dyDescent="0.2">
      <c r="A2495" s="6">
        <v>42546</v>
      </c>
      <c r="B2495" s="6">
        <v>42182</v>
      </c>
      <c r="C2495" s="6">
        <v>40726</v>
      </c>
      <c r="D2495" s="6" t="s">
        <v>1</v>
      </c>
      <c r="E2495" s="9">
        <v>33902</v>
      </c>
      <c r="F2495" s="9">
        <v>30431</v>
      </c>
      <c r="G2495" s="97">
        <v>29227</v>
      </c>
      <c r="H2495" s="98">
        <v>0.11406131904965333</v>
      </c>
      <c r="I2495" s="98">
        <v>0.11703459637561786</v>
      </c>
    </row>
    <row r="2496" spans="1:9" ht="12.75" customHeight="1" x14ac:dyDescent="0.2">
      <c r="A2496" s="6">
        <v>42547</v>
      </c>
      <c r="B2496" s="6">
        <v>42183</v>
      </c>
      <c r="C2496" s="6">
        <v>40727</v>
      </c>
      <c r="D2496" s="6" t="s">
        <v>2</v>
      </c>
      <c r="E2496" s="9">
        <v>32174</v>
      </c>
      <c r="F2496" s="9">
        <v>30493</v>
      </c>
      <c r="G2496" s="97">
        <v>29125</v>
      </c>
      <c r="H2496" s="98">
        <v>5.5127406289968262E-2</v>
      </c>
      <c r="I2496" s="98">
        <v>9.7863918651470705E-2</v>
      </c>
    </row>
    <row r="2497" spans="1:9" ht="12.75" customHeight="1" x14ac:dyDescent="0.2">
      <c r="A2497" s="6">
        <v>42548</v>
      </c>
      <c r="B2497" s="6">
        <v>42184</v>
      </c>
      <c r="C2497" s="6">
        <v>40728</v>
      </c>
      <c r="D2497" s="6" t="s">
        <v>3</v>
      </c>
      <c r="E2497" s="9">
        <v>30300</v>
      </c>
      <c r="F2497" s="9">
        <v>28901</v>
      </c>
      <c r="G2497" s="97">
        <v>27315</v>
      </c>
      <c r="H2497" s="98">
        <v>4.8406629528390033E-2</v>
      </c>
      <c r="I2497" s="98">
        <v>9.0516465718913031E-2</v>
      </c>
    </row>
    <row r="2498" spans="1:9" ht="12.75" customHeight="1" x14ac:dyDescent="0.2">
      <c r="A2498" s="6">
        <v>42549</v>
      </c>
      <c r="B2498" s="6">
        <v>42185</v>
      </c>
      <c r="C2498" s="6">
        <v>40729</v>
      </c>
      <c r="D2498" s="6" t="s">
        <v>4</v>
      </c>
      <c r="E2498" s="9">
        <v>29297</v>
      </c>
      <c r="F2498" s="9">
        <v>30273</v>
      </c>
      <c r="G2498" s="97">
        <v>26903</v>
      </c>
      <c r="H2498" s="98">
        <v>-3.2239949790242139E-2</v>
      </c>
      <c r="I2498" s="98">
        <v>3.2748166948674662E-2</v>
      </c>
    </row>
    <row r="2499" spans="1:9" ht="12.75" customHeight="1" x14ac:dyDescent="0.2">
      <c r="A2499" s="6">
        <v>42550</v>
      </c>
      <c r="B2499" s="6">
        <v>42186</v>
      </c>
      <c r="C2499" s="6">
        <v>40730</v>
      </c>
      <c r="D2499" s="6" t="s">
        <v>5</v>
      </c>
      <c r="E2499" s="9">
        <v>29900</v>
      </c>
      <c r="F2499" s="9">
        <v>31251</v>
      </c>
      <c r="G2499" s="97">
        <v>26307</v>
      </c>
      <c r="H2499" s="98">
        <v>-4.323061662026817E-2</v>
      </c>
      <c r="I2499" s="98">
        <v>3.6036036036036112E-2</v>
      </c>
    </row>
    <row r="2500" spans="1:9" ht="12.75" customHeight="1" x14ac:dyDescent="0.2">
      <c r="A2500" s="6">
        <v>42551</v>
      </c>
      <c r="B2500" s="6">
        <v>42187</v>
      </c>
      <c r="C2500" s="6">
        <v>40731</v>
      </c>
      <c r="D2500" s="6" t="s">
        <v>6</v>
      </c>
      <c r="E2500" s="9">
        <v>33356</v>
      </c>
      <c r="F2500" s="9">
        <v>31798</v>
      </c>
      <c r="G2500" s="97">
        <v>25802</v>
      </c>
      <c r="H2500" s="98">
        <v>4.8996792251084997E-2</v>
      </c>
      <c r="I2500" s="98">
        <v>0.11346262976933597</v>
      </c>
    </row>
    <row r="2501" spans="1:9" ht="12.75" customHeight="1" x14ac:dyDescent="0.2">
      <c r="A2501" s="6">
        <v>42552</v>
      </c>
      <c r="B2501" s="6">
        <v>42188</v>
      </c>
      <c r="C2501" s="6">
        <v>40732</v>
      </c>
      <c r="D2501" s="6" t="s">
        <v>7</v>
      </c>
      <c r="E2501" s="9">
        <v>33032</v>
      </c>
      <c r="F2501" s="9">
        <v>29936</v>
      </c>
      <c r="G2501" s="97">
        <v>26287</v>
      </c>
      <c r="H2501" s="98">
        <v>0.10342063067878149</v>
      </c>
      <c r="I2501" s="98">
        <v>0.17001983564749223</v>
      </c>
    </row>
    <row r="2502" spans="1:9" ht="12.75" customHeight="1" x14ac:dyDescent="0.2">
      <c r="A2502" s="6">
        <v>42553</v>
      </c>
      <c r="B2502" s="6">
        <v>42189</v>
      </c>
      <c r="C2502" s="6">
        <v>40733</v>
      </c>
      <c r="D2502" s="6" t="s">
        <v>1</v>
      </c>
      <c r="E2502" s="9">
        <v>34309</v>
      </c>
      <c r="F2502" s="9">
        <v>26605</v>
      </c>
      <c r="G2502" s="97">
        <v>27513</v>
      </c>
      <c r="H2502" s="98">
        <v>0.28956962976884038</v>
      </c>
      <c r="I2502" s="98">
        <v>0.2045853521522365</v>
      </c>
    </row>
    <row r="2503" spans="1:9" ht="12.75" customHeight="1" x14ac:dyDescent="0.2">
      <c r="A2503" s="6">
        <v>42554</v>
      </c>
      <c r="B2503" s="6">
        <v>42190</v>
      </c>
      <c r="C2503" s="6">
        <v>40734</v>
      </c>
      <c r="D2503" s="6" t="s">
        <v>2</v>
      </c>
      <c r="E2503" s="9">
        <v>32452</v>
      </c>
      <c r="F2503" s="9">
        <v>29128</v>
      </c>
      <c r="G2503" s="97">
        <v>26876</v>
      </c>
      <c r="H2503" s="98">
        <v>0.11411700082394938</v>
      </c>
      <c r="I2503" s="98">
        <v>0.12042535561386547</v>
      </c>
    </row>
    <row r="2504" spans="1:9" ht="12.75" customHeight="1" x14ac:dyDescent="0.2">
      <c r="A2504" s="6">
        <v>42555</v>
      </c>
      <c r="B2504" s="6">
        <v>42191</v>
      </c>
      <c r="C2504" s="6">
        <v>40735</v>
      </c>
      <c r="D2504" s="6" t="s">
        <v>3</v>
      </c>
      <c r="E2504" s="9">
        <v>27197</v>
      </c>
      <c r="F2504" s="9">
        <v>29367</v>
      </c>
      <c r="G2504" s="97">
        <v>25780</v>
      </c>
      <c r="H2504" s="98">
        <v>-7.3892464330711394E-2</v>
      </c>
      <c r="I2504" s="98">
        <v>-2.3271682528281601E-2</v>
      </c>
    </row>
    <row r="2505" spans="1:9" ht="12.75" customHeight="1" x14ac:dyDescent="0.2">
      <c r="A2505" s="6">
        <v>42556</v>
      </c>
      <c r="B2505" s="6">
        <v>42192</v>
      </c>
      <c r="C2505" s="6">
        <v>40736</v>
      </c>
      <c r="D2505" s="6" t="s">
        <v>4</v>
      </c>
      <c r="E2505" s="9">
        <v>29463</v>
      </c>
      <c r="F2505" s="9">
        <v>29286</v>
      </c>
      <c r="G2505" s="97">
        <v>26435</v>
      </c>
      <c r="H2505" s="98">
        <v>6.0438434746978853E-3</v>
      </c>
      <c r="I2505" s="98">
        <v>0.10154409840355938</v>
      </c>
    </row>
    <row r="2506" spans="1:9" ht="12.75" customHeight="1" x14ac:dyDescent="0.2">
      <c r="A2506" s="6">
        <v>42557</v>
      </c>
      <c r="B2506" s="6">
        <v>42193</v>
      </c>
      <c r="C2506" s="6">
        <v>40737</v>
      </c>
      <c r="D2506" s="6" t="s">
        <v>5</v>
      </c>
      <c r="E2506" s="9">
        <v>30013</v>
      </c>
      <c r="F2506" s="9">
        <v>28828</v>
      </c>
      <c r="G2506" s="97">
        <v>25846</v>
      </c>
      <c r="H2506" s="98">
        <v>4.110586929374227E-2</v>
      </c>
      <c r="I2506" s="98">
        <v>8.8650295621894193E-2</v>
      </c>
    </row>
    <row r="2507" spans="1:9" ht="12.75" customHeight="1" x14ac:dyDescent="0.2">
      <c r="A2507" s="6">
        <v>42558</v>
      </c>
      <c r="B2507" s="6">
        <v>42194</v>
      </c>
      <c r="C2507" s="6">
        <v>40738</v>
      </c>
      <c r="D2507" s="6" t="s">
        <v>6</v>
      </c>
      <c r="E2507" s="9">
        <v>31465</v>
      </c>
      <c r="F2507" s="9">
        <v>29576</v>
      </c>
      <c r="G2507" s="97">
        <v>25924</v>
      </c>
      <c r="H2507" s="98">
        <v>6.3869353529889095E-2</v>
      </c>
      <c r="I2507" s="98">
        <v>9.0112250554323703E-2</v>
      </c>
    </row>
    <row r="2508" spans="1:9" ht="12.75" customHeight="1" x14ac:dyDescent="0.2">
      <c r="A2508" s="6">
        <v>42559</v>
      </c>
      <c r="B2508" s="6">
        <v>42195</v>
      </c>
      <c r="C2508" s="6">
        <v>40739</v>
      </c>
      <c r="D2508" s="6" t="s">
        <v>7</v>
      </c>
      <c r="E2508" s="9">
        <v>30086</v>
      </c>
      <c r="F2508" s="9">
        <v>29076</v>
      </c>
      <c r="G2508" s="97">
        <v>26579</v>
      </c>
      <c r="H2508" s="98">
        <v>3.4736552483147554E-2</v>
      </c>
      <c r="I2508" s="98">
        <v>4.5124535380553832E-2</v>
      </c>
    </row>
    <row r="2509" spans="1:9" ht="12.75" customHeight="1" x14ac:dyDescent="0.2">
      <c r="A2509" s="6">
        <v>42560</v>
      </c>
      <c r="B2509" s="6">
        <v>42196</v>
      </c>
      <c r="C2509" s="6">
        <v>40740</v>
      </c>
      <c r="D2509" s="6" t="s">
        <v>1</v>
      </c>
      <c r="E2509" s="9">
        <v>32632</v>
      </c>
      <c r="F2509" s="9">
        <v>30927</v>
      </c>
      <c r="G2509" s="97">
        <v>28491.329945797919</v>
      </c>
      <c r="H2509" s="98">
        <v>5.5129821838522997E-2</v>
      </c>
      <c r="I2509" s="98">
        <v>7.9743233406127878E-2</v>
      </c>
    </row>
    <row r="2510" spans="1:9" ht="12.75" customHeight="1" x14ac:dyDescent="0.2">
      <c r="A2510" s="6">
        <v>42561</v>
      </c>
      <c r="B2510" s="6">
        <v>42197</v>
      </c>
      <c r="C2510" s="6">
        <v>40741</v>
      </c>
      <c r="D2510" s="6" t="s">
        <v>2</v>
      </c>
      <c r="E2510" s="9">
        <v>31487</v>
      </c>
      <c r="F2510" s="9">
        <v>29826</v>
      </c>
      <c r="G2510" s="97">
        <v>28231.24095738761</v>
      </c>
      <c r="H2510" s="98">
        <v>5.5689666733722332E-2</v>
      </c>
      <c r="I2510" s="98">
        <v>8.4225749802004035E-2</v>
      </c>
    </row>
    <row r="2511" spans="1:9" ht="12.75" customHeight="1" x14ac:dyDescent="0.2">
      <c r="A2511" s="6">
        <v>42562</v>
      </c>
      <c r="B2511" s="6">
        <v>42198</v>
      </c>
      <c r="C2511" s="6">
        <v>40742</v>
      </c>
      <c r="D2511" s="6" t="s">
        <v>3</v>
      </c>
      <c r="E2511" s="9">
        <v>30884</v>
      </c>
      <c r="F2511" s="9">
        <v>30169</v>
      </c>
      <c r="G2511" s="97">
        <v>25248</v>
      </c>
      <c r="H2511" s="98">
        <v>2.3699824322980456E-2</v>
      </c>
      <c r="I2511" s="98">
        <v>9.5293825584282121E-2</v>
      </c>
    </row>
    <row r="2512" spans="1:9" ht="12.75" customHeight="1" x14ac:dyDescent="0.2">
      <c r="A2512" s="6">
        <v>42563</v>
      </c>
      <c r="B2512" s="6">
        <v>42199</v>
      </c>
      <c r="C2512" s="6">
        <v>40743</v>
      </c>
      <c r="D2512" s="6" t="s">
        <v>4</v>
      </c>
      <c r="E2512" s="9">
        <v>29429</v>
      </c>
      <c r="F2512" s="9">
        <v>29890</v>
      </c>
      <c r="G2512" s="97">
        <v>27185</v>
      </c>
      <c r="H2512" s="98">
        <v>-1.5423218467714994E-2</v>
      </c>
      <c r="I2512" s="98">
        <v>7.1704297159504771E-2</v>
      </c>
    </row>
    <row r="2513" spans="1:9" ht="12.75" customHeight="1" x14ac:dyDescent="0.2">
      <c r="A2513" s="6">
        <v>42564</v>
      </c>
      <c r="B2513" s="6">
        <v>42200</v>
      </c>
      <c r="C2513" s="6">
        <v>40744</v>
      </c>
      <c r="D2513" s="6" t="s">
        <v>5</v>
      </c>
      <c r="E2513" s="9">
        <v>29501</v>
      </c>
      <c r="F2513" s="9">
        <v>29376</v>
      </c>
      <c r="G2513" s="97">
        <v>27011</v>
      </c>
      <c r="H2513" s="98">
        <v>4.2551742919390012E-3</v>
      </c>
      <c r="I2513" s="98">
        <v>6.3750766235171064E-2</v>
      </c>
    </row>
    <row r="2514" spans="1:9" ht="12.75" customHeight="1" x14ac:dyDescent="0.2">
      <c r="A2514" s="6">
        <v>42565</v>
      </c>
      <c r="B2514" s="6">
        <v>42201</v>
      </c>
      <c r="C2514" s="6">
        <v>40745</v>
      </c>
      <c r="D2514" s="6" t="s">
        <v>6</v>
      </c>
      <c r="E2514" s="9">
        <v>30608</v>
      </c>
      <c r="F2514" s="9">
        <v>30436</v>
      </c>
      <c r="G2514" s="97">
        <v>26262</v>
      </c>
      <c r="H2514" s="98">
        <v>5.6512025233277363E-3</v>
      </c>
      <c r="I2514" s="98">
        <v>5.384933204792719E-2</v>
      </c>
    </row>
    <row r="2515" spans="1:9" ht="12.75" customHeight="1" x14ac:dyDescent="0.2">
      <c r="A2515" s="6">
        <v>42566</v>
      </c>
      <c r="B2515" s="6">
        <v>42202</v>
      </c>
      <c r="C2515" s="6">
        <v>40746</v>
      </c>
      <c r="D2515" s="6" t="s">
        <v>7</v>
      </c>
      <c r="E2515" s="9">
        <v>30278</v>
      </c>
      <c r="F2515" s="9">
        <v>29139</v>
      </c>
      <c r="G2515" s="97">
        <v>28039</v>
      </c>
      <c r="H2515" s="98">
        <v>3.9088506812176016E-2</v>
      </c>
      <c r="I2515" s="98">
        <v>4.3349414197105363E-2</v>
      </c>
    </row>
    <row r="2516" spans="1:9" ht="12.75" customHeight="1" x14ac:dyDescent="0.2">
      <c r="A2516" s="6">
        <v>42567</v>
      </c>
      <c r="B2516" s="6">
        <v>42203</v>
      </c>
      <c r="C2516" s="6">
        <v>40747</v>
      </c>
      <c r="D2516" s="6" t="s">
        <v>1</v>
      </c>
      <c r="E2516" s="9">
        <v>33146</v>
      </c>
      <c r="F2516" s="9">
        <v>31386</v>
      </c>
      <c r="G2516" s="97">
        <v>28952</v>
      </c>
      <c r="H2516" s="98">
        <v>5.6075957433250556E-2</v>
      </c>
      <c r="I2516" s="98">
        <v>6.4555498458376048E-2</v>
      </c>
    </row>
    <row r="2517" spans="1:9" ht="12.75" customHeight="1" x14ac:dyDescent="0.2">
      <c r="A2517" s="6">
        <v>42568</v>
      </c>
      <c r="B2517" s="6">
        <v>42204</v>
      </c>
      <c r="C2517" s="6">
        <v>40748</v>
      </c>
      <c r="D2517" s="6" t="s">
        <v>2</v>
      </c>
      <c r="E2517" s="9">
        <v>31516</v>
      </c>
      <c r="F2517" s="9">
        <v>31770</v>
      </c>
      <c r="G2517" s="97">
        <v>28115.221049084015</v>
      </c>
      <c r="H2517" s="98">
        <v>-7.9949638023292247E-3</v>
      </c>
      <c r="I2517" s="98">
        <v>5.7122731694227324E-2</v>
      </c>
    </row>
    <row r="2518" spans="1:9" ht="12.75" customHeight="1" x14ac:dyDescent="0.2">
      <c r="A2518" s="6">
        <v>42569</v>
      </c>
      <c r="B2518" s="6">
        <v>42205</v>
      </c>
      <c r="C2518" s="6">
        <v>40749</v>
      </c>
      <c r="D2518" s="6" t="s">
        <v>3</v>
      </c>
      <c r="E2518" s="9">
        <v>30941</v>
      </c>
      <c r="F2518" s="9">
        <v>30081</v>
      </c>
      <c r="G2518" s="97">
        <v>26672.993892885901</v>
      </c>
      <c r="H2518" s="98">
        <v>2.8589475083939941E-2</v>
      </c>
      <c r="I2518" s="98">
        <v>9.3321554770318116E-2</v>
      </c>
    </row>
    <row r="2519" spans="1:9" ht="12.75" customHeight="1" x14ac:dyDescent="0.2">
      <c r="A2519" s="6">
        <v>42570</v>
      </c>
      <c r="B2519" s="6">
        <v>42206</v>
      </c>
      <c r="C2519" s="6">
        <v>40750</v>
      </c>
      <c r="D2519" s="6" t="s">
        <v>4</v>
      </c>
      <c r="E2519" s="9">
        <v>28434</v>
      </c>
      <c r="F2519" s="9">
        <v>29445</v>
      </c>
      <c r="G2519" s="97">
        <v>26828</v>
      </c>
      <c r="H2519" s="98">
        <v>-3.4335201222618461E-2</v>
      </c>
      <c r="I2519" s="98">
        <v>7.2620354954124888E-3</v>
      </c>
    </row>
    <row r="2520" spans="1:9" ht="12.75" customHeight="1" x14ac:dyDescent="0.2">
      <c r="A2520" s="6">
        <v>42571</v>
      </c>
      <c r="B2520" s="6">
        <v>42207</v>
      </c>
      <c r="C2520" s="6">
        <v>40751</v>
      </c>
      <c r="D2520" s="6" t="s">
        <v>5</v>
      </c>
      <c r="E2520" s="9">
        <v>29136</v>
      </c>
      <c r="F2520" s="9">
        <v>29927</v>
      </c>
      <c r="G2520" s="97">
        <v>26915</v>
      </c>
      <c r="H2520" s="98">
        <v>-2.6430982056337093E-2</v>
      </c>
      <c r="I2520" s="98">
        <v>3.1399341569612993E-2</v>
      </c>
    </row>
    <row r="2521" spans="1:9" ht="12.75" customHeight="1" x14ac:dyDescent="0.2">
      <c r="A2521" s="6">
        <v>42572</v>
      </c>
      <c r="B2521" s="6">
        <v>42208</v>
      </c>
      <c r="C2521" s="6">
        <v>40752</v>
      </c>
      <c r="D2521" s="6" t="s">
        <v>6</v>
      </c>
      <c r="E2521" s="9">
        <v>30734</v>
      </c>
      <c r="F2521" s="9">
        <v>30704</v>
      </c>
      <c r="G2521" s="97">
        <v>26357</v>
      </c>
      <c r="H2521" s="98">
        <v>9.7707139134972643E-4</v>
      </c>
      <c r="I2521" s="98">
        <v>3.5093627913242553E-2</v>
      </c>
    </row>
    <row r="2522" spans="1:9" ht="12.75" customHeight="1" x14ac:dyDescent="0.2">
      <c r="A2522" s="6">
        <v>42573</v>
      </c>
      <c r="B2522" s="6">
        <v>42209</v>
      </c>
      <c r="C2522" s="6">
        <v>40753</v>
      </c>
      <c r="D2522" s="6" t="s">
        <v>7</v>
      </c>
      <c r="E2522" s="9">
        <v>30517</v>
      </c>
      <c r="F2522" s="9">
        <v>30930</v>
      </c>
      <c r="G2522" s="97">
        <v>29066</v>
      </c>
      <c r="H2522" s="98">
        <v>-1.3352731975428411E-2</v>
      </c>
      <c r="I2522" s="98">
        <v>7.8602331648998103E-3</v>
      </c>
    </row>
    <row r="2523" spans="1:9" ht="12.75" customHeight="1" x14ac:dyDescent="0.2">
      <c r="A2523" s="6">
        <v>42574</v>
      </c>
      <c r="B2523" s="6">
        <v>42210</v>
      </c>
      <c r="C2523" s="6">
        <v>40754</v>
      </c>
      <c r="D2523" s="6" t="s">
        <v>1</v>
      </c>
      <c r="E2523" s="9">
        <v>33425</v>
      </c>
      <c r="F2523" s="9">
        <v>32917</v>
      </c>
      <c r="G2523" s="97">
        <v>29224</v>
      </c>
      <c r="H2523" s="98">
        <v>1.5432755111340679E-2</v>
      </c>
      <c r="I2523" s="98">
        <v>6.5610354831510787E-2</v>
      </c>
    </row>
    <row r="2524" spans="1:9" ht="12.75" customHeight="1" x14ac:dyDescent="0.2">
      <c r="A2524" s="6">
        <v>42575</v>
      </c>
      <c r="B2524" s="6">
        <v>42211</v>
      </c>
      <c r="C2524" s="6">
        <v>40755</v>
      </c>
      <c r="D2524" s="6" t="s">
        <v>2</v>
      </c>
      <c r="E2524" s="9">
        <v>32048</v>
      </c>
      <c r="F2524" s="9">
        <v>31039</v>
      </c>
      <c r="G2524" s="97">
        <v>28742.79894675998</v>
      </c>
      <c r="H2524" s="98">
        <v>3.2507490576371589E-2</v>
      </c>
      <c r="I2524" s="98">
        <v>4.4623357997327195E-2</v>
      </c>
    </row>
    <row r="2525" spans="1:9" ht="12.75" customHeight="1" x14ac:dyDescent="0.2">
      <c r="A2525" s="6">
        <v>42576</v>
      </c>
      <c r="B2525" s="6">
        <v>42212</v>
      </c>
      <c r="C2525" s="6">
        <v>40756</v>
      </c>
      <c r="D2525" s="6" t="s">
        <v>3</v>
      </c>
      <c r="E2525" s="9">
        <v>31964</v>
      </c>
      <c r="F2525" s="9">
        <v>30751</v>
      </c>
      <c r="G2525" s="97">
        <v>27817</v>
      </c>
      <c r="H2525" s="98">
        <v>3.9445871678969846E-2</v>
      </c>
      <c r="I2525" s="98">
        <v>0.10886005689308265</v>
      </c>
    </row>
    <row r="2526" spans="1:9" ht="12.75" customHeight="1" x14ac:dyDescent="0.2">
      <c r="A2526" s="6">
        <v>42577</v>
      </c>
      <c r="B2526" s="6">
        <v>42213</v>
      </c>
      <c r="C2526" s="6">
        <v>40757</v>
      </c>
      <c r="D2526" s="6" t="s">
        <v>4</v>
      </c>
      <c r="E2526" s="9">
        <v>28563</v>
      </c>
      <c r="F2526" s="9">
        <v>29278</v>
      </c>
      <c r="G2526" s="97">
        <v>28237</v>
      </c>
      <c r="H2526" s="98">
        <v>-2.4421067012774134E-2</v>
      </c>
      <c r="I2526" s="98">
        <v>1.3159761634506273E-2</v>
      </c>
    </row>
    <row r="2527" spans="1:9" ht="12.75" customHeight="1" x14ac:dyDescent="0.2">
      <c r="A2527" s="6">
        <v>42578</v>
      </c>
      <c r="B2527" s="6">
        <v>42214</v>
      </c>
      <c r="C2527" s="6">
        <v>40758</v>
      </c>
      <c r="D2527" s="6" t="s">
        <v>5</v>
      </c>
      <c r="E2527" s="9">
        <v>29838</v>
      </c>
      <c r="F2527" s="9">
        <v>29030</v>
      </c>
      <c r="G2527" s="97">
        <v>28844</v>
      </c>
      <c r="H2527" s="98">
        <v>2.7833275921460565E-2</v>
      </c>
      <c r="I2527" s="98">
        <v>3.65095355542433E-2</v>
      </c>
    </row>
    <row r="2528" spans="1:9" ht="12.75" customHeight="1" x14ac:dyDescent="0.2">
      <c r="A2528" s="6">
        <v>42579</v>
      </c>
      <c r="B2528" s="6">
        <v>42215</v>
      </c>
      <c r="C2528" s="6">
        <v>40759</v>
      </c>
      <c r="D2528" s="6" t="s">
        <v>6</v>
      </c>
      <c r="E2528" s="9">
        <v>31794</v>
      </c>
      <c r="F2528" s="9">
        <v>29503</v>
      </c>
      <c r="G2528" s="97">
        <v>29687</v>
      </c>
      <c r="H2528" s="98">
        <v>7.7653120021692779E-2</v>
      </c>
      <c r="I2528" s="98">
        <v>5.177147772007018E-2</v>
      </c>
    </row>
    <row r="2529" spans="1:9" ht="12.75" customHeight="1" x14ac:dyDescent="0.2">
      <c r="A2529" s="6">
        <v>42580</v>
      </c>
      <c r="B2529" s="6">
        <v>42216</v>
      </c>
      <c r="C2529" s="6">
        <v>40760</v>
      </c>
      <c r="D2529" s="6" t="s">
        <v>7</v>
      </c>
      <c r="E2529" s="9">
        <v>30518</v>
      </c>
      <c r="F2529" s="9">
        <v>30459</v>
      </c>
      <c r="G2529" s="97">
        <v>29050</v>
      </c>
      <c r="H2529" s="98">
        <v>1.9370301060441797E-3</v>
      </c>
      <c r="I2529" s="98">
        <v>-3.3628879037365444E-2</v>
      </c>
    </row>
    <row r="2530" spans="1:9" ht="12.75" customHeight="1" x14ac:dyDescent="0.2">
      <c r="A2530" s="6">
        <v>42581</v>
      </c>
      <c r="B2530" s="6">
        <v>42217</v>
      </c>
      <c r="C2530" s="6">
        <v>40761</v>
      </c>
      <c r="D2530" s="6" t="s">
        <v>1</v>
      </c>
      <c r="E2530" s="9">
        <v>34429</v>
      </c>
      <c r="F2530" s="9">
        <v>34895</v>
      </c>
      <c r="G2530" s="97">
        <v>29517</v>
      </c>
      <c r="H2530" s="98">
        <v>-1.3354348760567403E-2</v>
      </c>
      <c r="I2530" s="98">
        <v>6.6705911513198712E-2</v>
      </c>
    </row>
    <row r="2531" spans="1:9" ht="12.75" customHeight="1" x14ac:dyDescent="0.2">
      <c r="A2531" s="6">
        <v>42582</v>
      </c>
      <c r="B2531" s="6">
        <v>42218</v>
      </c>
      <c r="C2531" s="6">
        <v>40762</v>
      </c>
      <c r="D2531" s="6" t="s">
        <v>2</v>
      </c>
      <c r="E2531" s="9">
        <v>33570</v>
      </c>
      <c r="F2531" s="9">
        <v>33200</v>
      </c>
      <c r="G2531" s="97">
        <v>28898</v>
      </c>
      <c r="H2531" s="98">
        <v>1.1144578313253106E-2</v>
      </c>
      <c r="I2531" s="98">
        <v>4.7229847766408817E-2</v>
      </c>
    </row>
    <row r="2532" spans="1:9" ht="12.75" customHeight="1" x14ac:dyDescent="0.2">
      <c r="A2532" s="6">
        <v>42583</v>
      </c>
      <c r="B2532" s="6">
        <v>42219</v>
      </c>
      <c r="C2532" s="6">
        <v>40763</v>
      </c>
      <c r="D2532" s="6" t="s">
        <v>3</v>
      </c>
      <c r="E2532" s="9">
        <v>32837</v>
      </c>
      <c r="F2532" s="9">
        <v>30928</v>
      </c>
      <c r="G2532" s="97">
        <v>28238</v>
      </c>
      <c r="H2532" s="98">
        <v>6.172400413864465E-2</v>
      </c>
      <c r="I2532" s="98">
        <v>8.4337747250932793E-2</v>
      </c>
    </row>
    <row r="2533" spans="1:9" ht="12.75" customHeight="1" x14ac:dyDescent="0.2">
      <c r="A2533" s="6">
        <v>42584</v>
      </c>
      <c r="B2533" s="6">
        <v>42220</v>
      </c>
      <c r="C2533" s="6">
        <v>40764</v>
      </c>
      <c r="D2533" s="6" t="s">
        <v>4</v>
      </c>
      <c r="E2533" s="9">
        <v>31551</v>
      </c>
      <c r="F2533" s="9">
        <v>30971.065021561484</v>
      </c>
      <c r="G2533" s="97">
        <v>27180</v>
      </c>
      <c r="H2533" s="98">
        <v>1.8725057663815381E-2</v>
      </c>
      <c r="I2533" s="98">
        <v>0.113735041829927</v>
      </c>
    </row>
    <row r="2534" spans="1:9" ht="12.75" customHeight="1" x14ac:dyDescent="0.2">
      <c r="A2534" s="6">
        <v>42585</v>
      </c>
      <c r="B2534" s="6">
        <v>42221</v>
      </c>
      <c r="C2534" s="6">
        <v>40765</v>
      </c>
      <c r="D2534" s="6" t="s">
        <v>5</v>
      </c>
      <c r="E2534" s="9">
        <v>31080</v>
      </c>
      <c r="F2534" s="9">
        <v>29925</v>
      </c>
      <c r="G2534" s="97">
        <v>27839</v>
      </c>
      <c r="H2534" s="98">
        <v>3.8596491228070073E-2</v>
      </c>
      <c r="I2534" s="98">
        <v>0.13463785046728982</v>
      </c>
    </row>
    <row r="2535" spans="1:9" ht="12.75" customHeight="1" x14ac:dyDescent="0.2">
      <c r="A2535" s="6">
        <v>42586</v>
      </c>
      <c r="B2535" s="6">
        <v>42222</v>
      </c>
      <c r="C2535" s="6">
        <v>40766</v>
      </c>
      <c r="D2535" s="6" t="s">
        <v>6</v>
      </c>
      <c r="E2535" s="9">
        <v>31434</v>
      </c>
      <c r="F2535" s="9">
        <v>30685</v>
      </c>
      <c r="G2535" s="97">
        <v>27701</v>
      </c>
      <c r="H2535" s="98">
        <v>2.4409320514909627E-2</v>
      </c>
      <c r="I2535" s="98">
        <v>0.44830446000737201</v>
      </c>
    </row>
    <row r="2536" spans="1:9" ht="12.75" customHeight="1" x14ac:dyDescent="0.2">
      <c r="A2536" s="6">
        <v>42587</v>
      </c>
      <c r="B2536" s="6">
        <v>42223</v>
      </c>
      <c r="C2536" s="6">
        <v>40767</v>
      </c>
      <c r="D2536" s="6" t="s">
        <v>7</v>
      </c>
      <c r="E2536" s="9">
        <v>30581</v>
      </c>
      <c r="F2536" s="9">
        <v>29391</v>
      </c>
      <c r="G2536" s="97">
        <v>25714</v>
      </c>
      <c r="H2536" s="98">
        <v>4.0488584940968408E-2</v>
      </c>
      <c r="I2536" s="98">
        <v>0.41690219153963759</v>
      </c>
    </row>
    <row r="2537" spans="1:9" ht="12.75" customHeight="1" x14ac:dyDescent="0.2">
      <c r="A2537" s="6">
        <v>42588</v>
      </c>
      <c r="B2537" s="6">
        <v>42224</v>
      </c>
      <c r="C2537" s="6">
        <v>40768</v>
      </c>
      <c r="D2537" s="6" t="s">
        <v>1</v>
      </c>
      <c r="E2537" s="9">
        <v>34149</v>
      </c>
      <c r="F2537" s="9">
        <v>31500</v>
      </c>
      <c r="G2537" s="97">
        <v>29534</v>
      </c>
      <c r="H2537" s="98">
        <v>8.4095238095238001E-2</v>
      </c>
      <c r="I2537" s="98">
        <v>0.15904694023011912</v>
      </c>
    </row>
    <row r="2538" spans="1:9" ht="12.75" customHeight="1" x14ac:dyDescent="0.2">
      <c r="A2538" s="6">
        <v>42589</v>
      </c>
      <c r="B2538" s="6">
        <v>42225</v>
      </c>
      <c r="C2538" s="6">
        <v>40769</v>
      </c>
      <c r="D2538" s="6" t="s">
        <v>2</v>
      </c>
      <c r="E2538" s="9">
        <v>31532</v>
      </c>
      <c r="F2538" s="9">
        <v>29850</v>
      </c>
      <c r="G2538" s="97">
        <v>28499</v>
      </c>
      <c r="H2538" s="98">
        <v>5.6348408710217734E-2</v>
      </c>
      <c r="I2538" s="98">
        <v>0.12602221190586715</v>
      </c>
    </row>
    <row r="2539" spans="1:9" ht="12.75" customHeight="1" x14ac:dyDescent="0.2">
      <c r="A2539" s="6">
        <v>42590</v>
      </c>
      <c r="B2539" s="6">
        <v>42226</v>
      </c>
      <c r="C2539" s="6">
        <v>40770</v>
      </c>
      <c r="D2539" s="6" t="s">
        <v>3</v>
      </c>
      <c r="E2539" s="9">
        <v>28652</v>
      </c>
      <c r="F2539" s="9">
        <v>28440</v>
      </c>
      <c r="G2539" s="97">
        <v>28341</v>
      </c>
      <c r="H2539" s="98">
        <v>7.4542897327707358E-3</v>
      </c>
      <c r="I2539" s="98">
        <v>-1.509057784194423E-2</v>
      </c>
    </row>
    <row r="2540" spans="1:9" ht="12.75" customHeight="1" x14ac:dyDescent="0.2">
      <c r="A2540" s="6">
        <v>42591</v>
      </c>
      <c r="B2540" s="6">
        <v>42227</v>
      </c>
      <c r="C2540" s="6">
        <v>40771</v>
      </c>
      <c r="D2540" s="6" t="s">
        <v>4</v>
      </c>
      <c r="E2540" s="9">
        <v>29302</v>
      </c>
      <c r="F2540" s="9">
        <v>28701</v>
      </c>
      <c r="G2540" s="97">
        <v>27411</v>
      </c>
      <c r="H2540" s="98">
        <v>2.0940036932511008E-2</v>
      </c>
      <c r="I2540" s="98">
        <v>-5.2205977487385202E-2</v>
      </c>
    </row>
    <row r="2541" spans="1:9" ht="12.75" customHeight="1" x14ac:dyDescent="0.2">
      <c r="A2541" s="6">
        <v>42592</v>
      </c>
      <c r="B2541" s="6">
        <v>42228</v>
      </c>
      <c r="C2541" s="6">
        <v>40772</v>
      </c>
      <c r="D2541" s="6" t="s">
        <v>5</v>
      </c>
      <c r="E2541" s="9">
        <v>29373</v>
      </c>
      <c r="F2541" s="9">
        <v>30081</v>
      </c>
      <c r="G2541" s="97">
        <v>27597</v>
      </c>
      <c r="H2541" s="98">
        <v>-2.3536451580732032E-2</v>
      </c>
      <c r="I2541" s="98">
        <v>-2.5027384074086334E-2</v>
      </c>
    </row>
    <row r="2542" spans="1:9" ht="12.75" customHeight="1" x14ac:dyDescent="0.2">
      <c r="A2542" s="6">
        <v>42593</v>
      </c>
      <c r="B2542" s="6">
        <v>42229</v>
      </c>
      <c r="C2542" s="6">
        <v>40773</v>
      </c>
      <c r="D2542" s="6" t="s">
        <v>6</v>
      </c>
      <c r="E2542" s="9">
        <v>29309</v>
      </c>
      <c r="F2542" s="9">
        <v>30208</v>
      </c>
      <c r="G2542" s="97">
        <v>27101</v>
      </c>
      <c r="H2542" s="98">
        <v>-2.9760328389830559E-2</v>
      </c>
      <c r="I2542" s="98">
        <v>3.8332093385765376E-2</v>
      </c>
    </row>
    <row r="2543" spans="1:9" ht="12.75" customHeight="1" x14ac:dyDescent="0.2">
      <c r="A2543" s="6">
        <v>42594</v>
      </c>
      <c r="B2543" s="6">
        <v>42230</v>
      </c>
      <c r="C2543" s="6">
        <v>40774</v>
      </c>
      <c r="D2543" s="6" t="s">
        <v>7</v>
      </c>
      <c r="E2543" s="9">
        <v>29340</v>
      </c>
      <c r="F2543" s="9">
        <v>28745</v>
      </c>
      <c r="G2543" s="97">
        <v>27988</v>
      </c>
      <c r="H2543" s="98">
        <v>2.0699252043833605E-2</v>
      </c>
      <c r="I2543" s="98">
        <v>-2.4479804161566809E-3</v>
      </c>
    </row>
    <row r="2544" spans="1:9" ht="12.75" customHeight="1" x14ac:dyDescent="0.2">
      <c r="A2544" s="6">
        <v>42595</v>
      </c>
      <c r="B2544" s="6">
        <v>42231</v>
      </c>
      <c r="C2544" s="6">
        <v>40775</v>
      </c>
      <c r="D2544" s="6" t="s">
        <v>1</v>
      </c>
      <c r="E2544" s="9">
        <v>31674</v>
      </c>
      <c r="F2544" s="9">
        <v>31146</v>
      </c>
      <c r="G2544" s="97">
        <v>28599</v>
      </c>
      <c r="H2544" s="98">
        <v>1.6952417645925699E-2</v>
      </c>
      <c r="I2544" s="98">
        <v>4.1428289603472113E-2</v>
      </c>
    </row>
    <row r="2545" spans="1:9" ht="12.75" customHeight="1" x14ac:dyDescent="0.2">
      <c r="A2545" s="6">
        <v>42596</v>
      </c>
      <c r="B2545" s="6">
        <v>42232</v>
      </c>
      <c r="C2545" s="6">
        <v>40776</v>
      </c>
      <c r="D2545" s="6" t="s">
        <v>2</v>
      </c>
      <c r="E2545" s="9">
        <v>31214</v>
      </c>
      <c r="F2545" s="9">
        <v>30216</v>
      </c>
      <c r="G2545" s="97">
        <v>26939</v>
      </c>
      <c r="H2545" s="98">
        <v>3.3028858882711232E-2</v>
      </c>
      <c r="I2545" s="98">
        <v>7.3199243596355545E-2</v>
      </c>
    </row>
    <row r="2546" spans="1:9" ht="12.75" customHeight="1" x14ac:dyDescent="0.2">
      <c r="A2546" s="6">
        <v>42597</v>
      </c>
      <c r="B2546" s="6">
        <v>42233</v>
      </c>
      <c r="C2546" s="6">
        <v>40777</v>
      </c>
      <c r="D2546" s="6" t="s">
        <v>3</v>
      </c>
      <c r="E2546" s="9">
        <v>29622</v>
      </c>
      <c r="F2546" s="9">
        <v>29264</v>
      </c>
      <c r="G2546" s="97">
        <v>25767</v>
      </c>
      <c r="H2546" s="98">
        <v>1.2233460907599802E-2</v>
      </c>
      <c r="I2546" s="98">
        <v>5.6231057229452652E-2</v>
      </c>
    </row>
    <row r="2547" spans="1:9" ht="12.75" customHeight="1" x14ac:dyDescent="0.2">
      <c r="A2547" s="6">
        <v>42598</v>
      </c>
      <c r="B2547" s="6">
        <v>42234</v>
      </c>
      <c r="C2547" s="6">
        <v>40778</v>
      </c>
      <c r="D2547" s="6" t="s">
        <v>4</v>
      </c>
      <c r="E2547" s="9">
        <v>28503</v>
      </c>
      <c r="F2547" s="9">
        <v>26431</v>
      </c>
      <c r="G2547" s="97">
        <v>23816</v>
      </c>
      <c r="H2547" s="98">
        <v>7.8392796337633852E-2</v>
      </c>
      <c r="I2547" s="98">
        <v>0.17021800714373692</v>
      </c>
    </row>
    <row r="2548" spans="1:9" ht="12.75" customHeight="1" x14ac:dyDescent="0.2">
      <c r="A2548" s="6">
        <v>42599</v>
      </c>
      <c r="B2548" s="6">
        <v>42235</v>
      </c>
      <c r="C2548" s="6">
        <v>40779</v>
      </c>
      <c r="D2548" s="6" t="s">
        <v>5</v>
      </c>
      <c r="E2548" s="9">
        <v>27929</v>
      </c>
      <c r="F2548" s="9">
        <v>24859</v>
      </c>
      <c r="G2548" s="97">
        <v>24505</v>
      </c>
      <c r="H2548" s="98">
        <v>0.12349652037491454</v>
      </c>
      <c r="I2548" s="98">
        <v>0.10838161758869758</v>
      </c>
    </row>
    <row r="2549" spans="1:9" ht="12.75" customHeight="1" x14ac:dyDescent="0.2">
      <c r="A2549" s="6">
        <v>42600</v>
      </c>
      <c r="B2549" s="6">
        <v>42236</v>
      </c>
      <c r="C2549" s="6">
        <v>40780</v>
      </c>
      <c r="D2549" s="6" t="s">
        <v>6</v>
      </c>
      <c r="E2549" s="9">
        <v>29426</v>
      </c>
      <c r="F2549" s="9">
        <v>26108</v>
      </c>
      <c r="G2549" s="97">
        <v>24270</v>
      </c>
      <c r="H2549" s="98">
        <v>0.12708748276390369</v>
      </c>
      <c r="I2549" s="98">
        <v>0.1398799147782297</v>
      </c>
    </row>
    <row r="2550" spans="1:9" ht="12.75" customHeight="1" x14ac:dyDescent="0.2">
      <c r="A2550" s="6">
        <v>42601</v>
      </c>
      <c r="B2550" s="6">
        <v>42237</v>
      </c>
      <c r="C2550" s="6">
        <v>40781</v>
      </c>
      <c r="D2550" s="6" t="s">
        <v>7</v>
      </c>
      <c r="E2550" s="9">
        <v>27350</v>
      </c>
      <c r="F2550" s="9">
        <v>25446</v>
      </c>
      <c r="G2550" s="97">
        <v>24936</v>
      </c>
      <c r="H2550" s="98">
        <v>7.4825119861667844E-2</v>
      </c>
      <c r="I2550" s="98">
        <v>5.423428285086529E-2</v>
      </c>
    </row>
    <row r="2551" spans="1:9" ht="12.75" customHeight="1" x14ac:dyDescent="0.2">
      <c r="A2551" s="6">
        <v>42602</v>
      </c>
      <c r="B2551" s="6">
        <v>42238</v>
      </c>
      <c r="C2551" s="6">
        <v>40782</v>
      </c>
      <c r="D2551" s="6" t="s">
        <v>1</v>
      </c>
      <c r="E2551" s="9">
        <v>30657</v>
      </c>
      <c r="F2551" s="9">
        <v>28025</v>
      </c>
      <c r="G2551" s="97">
        <v>25737</v>
      </c>
      <c r="H2551" s="98">
        <v>9.3916146297948311E-2</v>
      </c>
      <c r="I2551" s="98">
        <v>9.3525949705725031E-2</v>
      </c>
    </row>
    <row r="2552" spans="1:9" ht="12.75" customHeight="1" x14ac:dyDescent="0.2">
      <c r="A2552" s="6">
        <v>42603</v>
      </c>
      <c r="B2552" s="6">
        <v>42239</v>
      </c>
      <c r="C2552" s="6">
        <v>40783</v>
      </c>
      <c r="D2552" s="6" t="s">
        <v>2</v>
      </c>
      <c r="E2552" s="9">
        <v>29546</v>
      </c>
      <c r="F2552" s="9">
        <v>26733</v>
      </c>
      <c r="G2552" s="97">
        <v>24296</v>
      </c>
      <c r="H2552" s="98">
        <v>0.10522575094452558</v>
      </c>
      <c r="I2552" s="98">
        <v>0.14258091960245944</v>
      </c>
    </row>
    <row r="2553" spans="1:9" ht="12.75" customHeight="1" x14ac:dyDescent="0.2">
      <c r="A2553" s="6">
        <v>42604</v>
      </c>
      <c r="B2553" s="6">
        <v>42240</v>
      </c>
      <c r="C2553" s="6">
        <v>40784</v>
      </c>
      <c r="D2553" s="6" t="s">
        <v>3</v>
      </c>
      <c r="E2553" s="9">
        <v>27595</v>
      </c>
      <c r="F2553" s="9">
        <v>24347</v>
      </c>
      <c r="G2553" s="97">
        <v>22968</v>
      </c>
      <c r="H2553" s="98">
        <v>0.13340452622499699</v>
      </c>
      <c r="I2553" s="98">
        <v>0.20866365906004991</v>
      </c>
    </row>
    <row r="2554" spans="1:9" ht="12.75" customHeight="1" x14ac:dyDescent="0.2">
      <c r="A2554" s="6">
        <v>42605</v>
      </c>
      <c r="B2554" s="6">
        <v>42241</v>
      </c>
      <c r="C2554" s="6">
        <v>40785</v>
      </c>
      <c r="D2554" s="6" t="s">
        <v>4</v>
      </c>
      <c r="E2554" s="9">
        <v>26103</v>
      </c>
      <c r="F2554" s="9">
        <v>21385</v>
      </c>
      <c r="G2554" s="97">
        <v>19686</v>
      </c>
      <c r="H2554" s="98">
        <v>0.22062193126022911</v>
      </c>
      <c r="I2554" s="98">
        <v>0.2886552132701421</v>
      </c>
    </row>
    <row r="2555" spans="1:9" ht="12.75" customHeight="1" x14ac:dyDescent="0.2">
      <c r="A2555" s="6">
        <v>42606</v>
      </c>
      <c r="B2555" s="6">
        <v>42242</v>
      </c>
      <c r="C2555" s="6">
        <v>40786</v>
      </c>
      <c r="D2555" s="6" t="s">
        <v>5</v>
      </c>
      <c r="E2555" s="9">
        <v>24093</v>
      </c>
      <c r="F2555" s="9">
        <v>21094</v>
      </c>
      <c r="G2555" s="97">
        <v>21250</v>
      </c>
      <c r="H2555" s="98">
        <v>0.14217312979994312</v>
      </c>
      <c r="I2555" s="98">
        <v>5.3107789142407658E-2</v>
      </c>
    </row>
    <row r="2556" spans="1:9" ht="12.75" customHeight="1" x14ac:dyDescent="0.2">
      <c r="A2556" s="6">
        <v>42607</v>
      </c>
      <c r="B2556" s="6">
        <v>42243</v>
      </c>
      <c r="C2556" s="6">
        <v>40787</v>
      </c>
      <c r="D2556" s="6" t="s">
        <v>6</v>
      </c>
      <c r="E2556" s="9">
        <v>25486</v>
      </c>
      <c r="F2556" s="9">
        <v>22674</v>
      </c>
      <c r="G2556" s="97">
        <v>22954</v>
      </c>
      <c r="H2556" s="98">
        <v>0.1240186998324071</v>
      </c>
      <c r="I2556" s="98">
        <v>2.1442026371688572E-2</v>
      </c>
    </row>
    <row r="2557" spans="1:9" ht="12.75" customHeight="1" x14ac:dyDescent="0.2">
      <c r="A2557" s="6">
        <v>42608</v>
      </c>
      <c r="B2557" s="6">
        <v>42244</v>
      </c>
      <c r="C2557" s="6">
        <v>40788</v>
      </c>
      <c r="D2557" s="6" t="s">
        <v>7</v>
      </c>
      <c r="E2557" s="9">
        <v>24401</v>
      </c>
      <c r="F2557" s="9">
        <v>21204</v>
      </c>
      <c r="G2557" s="97">
        <v>25031</v>
      </c>
      <c r="H2557" s="98">
        <v>0.15077343897377848</v>
      </c>
      <c r="I2557" s="98">
        <v>1.1692027032629948E-2</v>
      </c>
    </row>
    <row r="2558" spans="1:9" ht="12.75" customHeight="1" x14ac:dyDescent="0.2">
      <c r="A2558" s="6">
        <v>42609</v>
      </c>
      <c r="B2558" s="6">
        <v>42245</v>
      </c>
      <c r="C2558" s="6">
        <v>40789</v>
      </c>
      <c r="D2558" s="6" t="s">
        <v>1</v>
      </c>
      <c r="E2558" s="9">
        <v>27742</v>
      </c>
      <c r="F2558" s="9">
        <v>24850</v>
      </c>
      <c r="G2558" s="97">
        <v>24716</v>
      </c>
      <c r="H2558" s="98">
        <v>0.11637826961770625</v>
      </c>
      <c r="I2558" s="98">
        <v>5.986628462273158E-2</v>
      </c>
    </row>
    <row r="2559" spans="1:9" ht="12.75" customHeight="1" x14ac:dyDescent="0.2">
      <c r="A2559" s="6">
        <v>42610</v>
      </c>
      <c r="B2559" s="6">
        <v>42246</v>
      </c>
      <c r="C2559" s="6">
        <v>40790</v>
      </c>
      <c r="D2559" s="6" t="s">
        <v>2</v>
      </c>
      <c r="E2559" s="9">
        <v>25239</v>
      </c>
      <c r="F2559" s="9">
        <v>23243</v>
      </c>
      <c r="G2559" s="97">
        <v>22172</v>
      </c>
      <c r="H2559" s="98">
        <v>8.587531729983211E-2</v>
      </c>
      <c r="I2559" s="98">
        <v>0.16025375810233067</v>
      </c>
    </row>
    <row r="2560" spans="1:9" ht="12.75" customHeight="1" x14ac:dyDescent="0.2">
      <c r="A2560" s="6">
        <v>42611</v>
      </c>
      <c r="B2560" s="6">
        <v>42247</v>
      </c>
      <c r="C2560" s="6">
        <v>40791</v>
      </c>
      <c r="D2560" s="6" t="s">
        <v>3</v>
      </c>
      <c r="E2560" s="9">
        <v>22613</v>
      </c>
      <c r="F2560" s="9">
        <v>19978</v>
      </c>
      <c r="G2560" s="97">
        <v>22019</v>
      </c>
      <c r="H2560" s="98">
        <v>0.13189508459305244</v>
      </c>
      <c r="I2560" s="98">
        <v>-1.9596791675699166E-2</v>
      </c>
    </row>
    <row r="2561" spans="1:9" ht="12.75" customHeight="1" x14ac:dyDescent="0.2">
      <c r="A2561" s="6">
        <v>42612</v>
      </c>
      <c r="B2561" s="6">
        <v>42248</v>
      </c>
      <c r="C2561" s="6">
        <v>40792</v>
      </c>
      <c r="D2561" s="6" t="s">
        <v>4</v>
      </c>
      <c r="E2561" s="9">
        <v>20820</v>
      </c>
      <c r="F2561" s="9">
        <v>22606</v>
      </c>
      <c r="G2561" s="97">
        <v>21126</v>
      </c>
      <c r="H2561" s="98">
        <v>-7.9005573741484536E-2</v>
      </c>
      <c r="I2561" s="98">
        <v>-3.2078103207810349E-2</v>
      </c>
    </row>
    <row r="2562" spans="1:9" ht="12.75" customHeight="1" x14ac:dyDescent="0.2">
      <c r="A2562" s="6">
        <v>42613</v>
      </c>
      <c r="B2562" s="6">
        <v>42249</v>
      </c>
      <c r="C2562" s="6">
        <v>40793</v>
      </c>
      <c r="D2562" s="6" t="s">
        <v>5</v>
      </c>
      <c r="E2562" s="9">
        <v>24106</v>
      </c>
      <c r="F2562" s="9">
        <v>22960</v>
      </c>
      <c r="G2562" s="97">
        <v>20880</v>
      </c>
      <c r="H2562" s="98">
        <v>4.9912891986062746E-2</v>
      </c>
      <c r="I2562" s="98">
        <v>0.11627691595276679</v>
      </c>
    </row>
    <row r="2563" spans="1:9" ht="12.75" customHeight="1" x14ac:dyDescent="0.2">
      <c r="A2563" s="6">
        <v>42614</v>
      </c>
      <c r="B2563" s="6">
        <v>42250</v>
      </c>
      <c r="C2563" s="6">
        <v>40794</v>
      </c>
      <c r="D2563" s="6" t="s">
        <v>6</v>
      </c>
      <c r="E2563" s="9">
        <v>28671</v>
      </c>
      <c r="F2563" s="9">
        <v>26264</v>
      </c>
      <c r="G2563" s="97">
        <v>22271</v>
      </c>
      <c r="H2563" s="98">
        <v>9.1646360036552021E-2</v>
      </c>
      <c r="I2563" s="98">
        <v>0.2368318881842888</v>
      </c>
    </row>
    <row r="2564" spans="1:9" ht="12.75" customHeight="1" x14ac:dyDescent="0.2">
      <c r="A2564" s="6">
        <v>42615</v>
      </c>
      <c r="B2564" s="6">
        <v>42251</v>
      </c>
      <c r="C2564" s="6">
        <v>40795</v>
      </c>
      <c r="D2564" s="6" t="s">
        <v>7</v>
      </c>
      <c r="E2564" s="9">
        <v>26987</v>
      </c>
      <c r="F2564" s="9">
        <v>26044</v>
      </c>
      <c r="G2564" s="97">
        <v>22439</v>
      </c>
      <c r="H2564" s="98">
        <v>3.6207955767163291E-2</v>
      </c>
      <c r="I2564" s="98">
        <v>0.1654430817066852</v>
      </c>
    </row>
    <row r="2565" spans="1:9" ht="12.75" customHeight="1" x14ac:dyDescent="0.2">
      <c r="A2565" s="6">
        <v>42616</v>
      </c>
      <c r="B2565" s="6">
        <v>42252</v>
      </c>
      <c r="C2565" s="6">
        <v>40796</v>
      </c>
      <c r="D2565" s="6" t="s">
        <v>1</v>
      </c>
      <c r="E2565" s="9">
        <v>26913</v>
      </c>
      <c r="F2565" s="9">
        <v>26852</v>
      </c>
      <c r="G2565" s="97">
        <v>23130.092961847571</v>
      </c>
      <c r="H2565" s="98">
        <v>2.271711604349802E-3</v>
      </c>
      <c r="I2565" s="98">
        <v>7.600351831121066E-2</v>
      </c>
    </row>
    <row r="2566" spans="1:9" ht="12.75" customHeight="1" x14ac:dyDescent="0.2">
      <c r="A2566" s="6">
        <v>42617</v>
      </c>
      <c r="B2566" s="6">
        <v>42253</v>
      </c>
      <c r="C2566" s="6">
        <v>40797</v>
      </c>
      <c r="D2566" s="6" t="s">
        <v>2</v>
      </c>
      <c r="E2566" s="9">
        <v>25347</v>
      </c>
      <c r="F2566" s="9">
        <v>22996</v>
      </c>
      <c r="G2566" s="97">
        <v>23538</v>
      </c>
      <c r="H2566" s="98">
        <v>0.10223517133414517</v>
      </c>
      <c r="I2566" s="98">
        <v>1.0323660714285809E-2</v>
      </c>
    </row>
    <row r="2567" spans="1:9" ht="12.75" customHeight="1" x14ac:dyDescent="0.2">
      <c r="A2567" s="6">
        <v>42618</v>
      </c>
      <c r="B2567" s="6">
        <v>42254</v>
      </c>
      <c r="C2567" s="6">
        <v>40798</v>
      </c>
      <c r="D2567" s="6" t="s">
        <v>3</v>
      </c>
      <c r="E2567" s="9">
        <v>24651</v>
      </c>
      <c r="F2567" s="9">
        <v>23226</v>
      </c>
      <c r="G2567" s="97">
        <v>22492</v>
      </c>
      <c r="H2567" s="98">
        <v>6.1353655386205075E-2</v>
      </c>
      <c r="I2567" s="98">
        <v>9.4529793091199688E-2</v>
      </c>
    </row>
    <row r="2568" spans="1:9" ht="12.75" customHeight="1" x14ac:dyDescent="0.2">
      <c r="A2568" s="6">
        <v>42619</v>
      </c>
      <c r="B2568" s="6">
        <v>42255</v>
      </c>
      <c r="C2568" s="6">
        <v>40799</v>
      </c>
      <c r="D2568" s="6" t="s">
        <v>4</v>
      </c>
      <c r="E2568" s="9">
        <v>23409</v>
      </c>
      <c r="F2568" s="9">
        <v>22615</v>
      </c>
      <c r="G2568" s="97">
        <v>20433.788147790558</v>
      </c>
      <c r="H2568" s="98">
        <v>3.5109440636745592E-2</v>
      </c>
      <c r="I2568" s="98">
        <v>8.3248496066635758E-2</v>
      </c>
    </row>
    <row r="2569" spans="1:9" ht="12.75" customHeight="1" x14ac:dyDescent="0.2">
      <c r="A2569" s="6">
        <v>42620</v>
      </c>
      <c r="B2569" s="6">
        <v>42256</v>
      </c>
      <c r="C2569" s="6">
        <v>40800</v>
      </c>
      <c r="D2569" s="6" t="s">
        <v>5</v>
      </c>
      <c r="E2569" s="9">
        <v>23164</v>
      </c>
      <c r="F2569" s="9">
        <v>21632</v>
      </c>
      <c r="G2569" s="97">
        <v>21126</v>
      </c>
      <c r="H2569" s="98">
        <v>7.0821005917159674E-2</v>
      </c>
      <c r="I2569" s="98">
        <v>6.6531608269257303E-2</v>
      </c>
    </row>
    <row r="2570" spans="1:9" ht="12.75" customHeight="1" x14ac:dyDescent="0.2">
      <c r="A2570" s="6">
        <v>42621</v>
      </c>
      <c r="B2570" s="6">
        <v>42257</v>
      </c>
      <c r="C2570" s="6">
        <v>40801</v>
      </c>
      <c r="D2570" s="6" t="s">
        <v>6</v>
      </c>
      <c r="E2570" s="9">
        <v>25700</v>
      </c>
      <c r="F2570" s="9">
        <v>23729</v>
      </c>
      <c r="G2570" s="97">
        <v>22792</v>
      </c>
      <c r="H2570" s="98">
        <v>8.3062918791352303E-2</v>
      </c>
      <c r="I2570" s="98">
        <v>0.18150055167340939</v>
      </c>
    </row>
    <row r="2571" spans="1:9" ht="12.75" customHeight="1" x14ac:dyDescent="0.2">
      <c r="A2571" s="6">
        <v>42622</v>
      </c>
      <c r="B2571" s="6">
        <v>42258</v>
      </c>
      <c r="C2571" s="6">
        <v>40802</v>
      </c>
      <c r="D2571" s="6" t="s">
        <v>7</v>
      </c>
      <c r="E2571" s="9">
        <v>24262</v>
      </c>
      <c r="F2571" s="9">
        <v>21264</v>
      </c>
      <c r="G2571" s="97">
        <v>24735</v>
      </c>
      <c r="H2571" s="98">
        <v>0.14098946576373206</v>
      </c>
      <c r="I2571" s="98">
        <v>3.6173393124065756E-2</v>
      </c>
    </row>
    <row r="2572" spans="1:9" ht="12.75" customHeight="1" x14ac:dyDescent="0.2">
      <c r="A2572" s="6">
        <v>42623</v>
      </c>
      <c r="B2572" s="6">
        <v>42259</v>
      </c>
      <c r="C2572" s="6">
        <v>40803</v>
      </c>
      <c r="D2572" s="6" t="s">
        <v>1</v>
      </c>
      <c r="E2572" s="9">
        <v>28951</v>
      </c>
      <c r="F2572" s="9">
        <v>25234</v>
      </c>
      <c r="G2572" s="97">
        <v>24728</v>
      </c>
      <c r="H2572" s="98">
        <v>0.14730126020448608</v>
      </c>
      <c r="I2572" s="98">
        <v>0.16832122679580297</v>
      </c>
    </row>
    <row r="2573" spans="1:9" ht="12.75" customHeight="1" x14ac:dyDescent="0.2">
      <c r="A2573" s="6">
        <v>42624</v>
      </c>
      <c r="B2573" s="6">
        <v>42260</v>
      </c>
      <c r="C2573" s="6">
        <v>40804</v>
      </c>
      <c r="D2573" s="6" t="s">
        <v>2</v>
      </c>
      <c r="E2573" s="9">
        <v>26400</v>
      </c>
      <c r="F2573" s="9">
        <v>25132</v>
      </c>
      <c r="G2573" s="97">
        <v>23564</v>
      </c>
      <c r="H2573" s="98">
        <v>5.0453604965780663E-2</v>
      </c>
      <c r="I2573" s="98">
        <v>8.8166192654878239E-2</v>
      </c>
    </row>
    <row r="2574" spans="1:9" ht="12.75" customHeight="1" x14ac:dyDescent="0.2">
      <c r="A2574" s="6">
        <v>42625</v>
      </c>
      <c r="B2574" s="6">
        <v>42261</v>
      </c>
      <c r="C2574" s="6">
        <v>40805</v>
      </c>
      <c r="D2574" s="6" t="s">
        <v>3</v>
      </c>
      <c r="E2574" s="9">
        <v>24350</v>
      </c>
      <c r="F2574" s="9">
        <v>23837</v>
      </c>
      <c r="G2574" s="97">
        <v>21766</v>
      </c>
      <c r="H2574" s="98">
        <v>2.152116457607911E-2</v>
      </c>
      <c r="I2574" s="98">
        <v>0.1108069887322658</v>
      </c>
    </row>
    <row r="2575" spans="1:9" ht="12.75" customHeight="1" x14ac:dyDescent="0.2">
      <c r="A2575" s="6">
        <v>42626</v>
      </c>
      <c r="B2575" s="6">
        <v>42262</v>
      </c>
      <c r="C2575" s="6">
        <v>40806</v>
      </c>
      <c r="D2575" s="6" t="s">
        <v>4</v>
      </c>
      <c r="E2575" s="9">
        <v>22839</v>
      </c>
      <c r="F2575" s="9">
        <v>22565</v>
      </c>
      <c r="G2575" s="97">
        <v>20343</v>
      </c>
      <c r="H2575" s="98">
        <v>1.2142698869931356E-2</v>
      </c>
      <c r="I2575" s="98">
        <v>5.5894590846047087E-2</v>
      </c>
    </row>
    <row r="2576" spans="1:9" ht="12.75" customHeight="1" x14ac:dyDescent="0.2">
      <c r="A2576" s="6">
        <v>42627</v>
      </c>
      <c r="B2576" s="6">
        <v>42263</v>
      </c>
      <c r="C2576" s="6">
        <v>40807</v>
      </c>
      <c r="D2576" s="6" t="s">
        <v>5</v>
      </c>
      <c r="E2576" s="9">
        <v>24614</v>
      </c>
      <c r="F2576" s="9">
        <v>23056</v>
      </c>
      <c r="G2576" s="97">
        <v>21027</v>
      </c>
      <c r="H2576" s="98">
        <v>6.7574600971547438E-2</v>
      </c>
      <c r="I2576" s="98">
        <v>0.10421246242878301</v>
      </c>
    </row>
    <row r="2577" spans="1:9" ht="12" customHeight="1" x14ac:dyDescent="0.2">
      <c r="A2577" s="6">
        <v>42628</v>
      </c>
      <c r="B2577" s="6">
        <v>42264</v>
      </c>
      <c r="C2577" s="6">
        <v>40808</v>
      </c>
      <c r="D2577" s="6" t="s">
        <v>6</v>
      </c>
      <c r="E2577" s="9">
        <v>26456</v>
      </c>
      <c r="F2577" s="9">
        <v>24333</v>
      </c>
      <c r="G2577" s="97">
        <v>22525</v>
      </c>
      <c r="H2577" s="98">
        <v>8.7247770517404399E-2</v>
      </c>
      <c r="I2577" s="98">
        <v>9.6168523889481605E-3</v>
      </c>
    </row>
    <row r="2578" spans="1:9" ht="12" customHeight="1" x14ac:dyDescent="0.2">
      <c r="A2578" s="6">
        <v>42629</v>
      </c>
      <c r="B2578" s="6">
        <v>42265</v>
      </c>
      <c r="C2578" s="6">
        <v>40809</v>
      </c>
      <c r="D2578" s="6" t="s">
        <v>7</v>
      </c>
      <c r="E2578" s="9">
        <v>27149</v>
      </c>
      <c r="F2578" s="9">
        <v>25451</v>
      </c>
      <c r="G2578" s="97">
        <v>23127</v>
      </c>
      <c r="H2578" s="98">
        <v>6.671643550351658E-2</v>
      </c>
      <c r="I2578" s="98">
        <v>6.1710531461421247E-2</v>
      </c>
    </row>
    <row r="2579" spans="1:9" ht="12" customHeight="1" x14ac:dyDescent="0.2">
      <c r="A2579" s="6">
        <v>42630</v>
      </c>
      <c r="B2579" s="6">
        <v>42266</v>
      </c>
      <c r="C2579" s="6">
        <v>40810</v>
      </c>
      <c r="D2579" s="6" t="s">
        <v>1</v>
      </c>
      <c r="E2579" s="9">
        <v>28739</v>
      </c>
      <c r="F2579" s="9">
        <v>26961</v>
      </c>
      <c r="G2579" s="97">
        <v>23890</v>
      </c>
      <c r="H2579" s="98">
        <v>6.5947108786766018E-2</v>
      </c>
      <c r="I2579" s="98">
        <v>8.5186723558509314E-2</v>
      </c>
    </row>
    <row r="2580" spans="1:9" ht="12" customHeight="1" x14ac:dyDescent="0.2">
      <c r="A2580" s="6">
        <v>42631</v>
      </c>
      <c r="B2580" s="6">
        <v>42267</v>
      </c>
      <c r="C2580" s="6">
        <v>40811</v>
      </c>
      <c r="D2580" s="6" t="s">
        <v>2</v>
      </c>
      <c r="E2580" s="9">
        <v>27219</v>
      </c>
      <c r="F2580" s="9">
        <v>26665</v>
      </c>
      <c r="G2580" s="97">
        <v>23758</v>
      </c>
      <c r="H2580" s="98">
        <v>2.0776298518657477E-2</v>
      </c>
      <c r="I2580" s="98">
        <v>6.1293718563574684E-2</v>
      </c>
    </row>
    <row r="2581" spans="1:9" ht="12" customHeight="1" x14ac:dyDescent="0.2">
      <c r="A2581" s="6">
        <v>42632</v>
      </c>
      <c r="B2581" s="6">
        <v>42268</v>
      </c>
      <c r="C2581" s="6">
        <v>40812</v>
      </c>
      <c r="D2581" s="6" t="s">
        <v>3</v>
      </c>
      <c r="E2581" s="9">
        <v>23690</v>
      </c>
      <c r="F2581" s="9">
        <v>24727</v>
      </c>
      <c r="G2581" s="97">
        <v>21523</v>
      </c>
      <c r="H2581" s="98">
        <v>-4.1937962551057528E-2</v>
      </c>
      <c r="I2581" s="98">
        <v>-4.0618798849876514E-2</v>
      </c>
    </row>
    <row r="2582" spans="1:9" ht="12" customHeight="1" x14ac:dyDescent="0.2">
      <c r="A2582" s="6">
        <v>42633</v>
      </c>
      <c r="B2582" s="6">
        <v>42269</v>
      </c>
      <c r="C2582" s="6">
        <v>40813</v>
      </c>
      <c r="D2582" s="6" t="s">
        <v>4</v>
      </c>
      <c r="E2582" s="9">
        <v>21568</v>
      </c>
      <c r="F2582" s="9">
        <v>22659</v>
      </c>
      <c r="G2582" s="97">
        <v>20045</v>
      </c>
      <c r="H2582" s="98">
        <v>-4.8148638510084329E-2</v>
      </c>
      <c r="I2582" s="98">
        <v>-2.8424703815487229E-2</v>
      </c>
    </row>
    <row r="2583" spans="1:9" ht="12" customHeight="1" x14ac:dyDescent="0.2">
      <c r="A2583" s="6">
        <v>42634</v>
      </c>
      <c r="B2583" s="6">
        <v>42270</v>
      </c>
      <c r="C2583" s="6">
        <v>40814</v>
      </c>
      <c r="D2583" s="6" t="s">
        <v>5</v>
      </c>
      <c r="E2583" s="9">
        <v>23219</v>
      </c>
      <c r="F2583" s="9">
        <v>22338</v>
      </c>
      <c r="G2583" s="97">
        <v>20486</v>
      </c>
      <c r="H2583" s="98">
        <v>3.9439520100277514E-2</v>
      </c>
      <c r="I2583" s="98">
        <v>0.10298798156857147</v>
      </c>
    </row>
    <row r="2584" spans="1:9" ht="12" customHeight="1" x14ac:dyDescent="0.2">
      <c r="A2584" s="6">
        <v>42635</v>
      </c>
      <c r="B2584" s="6">
        <v>42271</v>
      </c>
      <c r="C2584" s="6">
        <v>40815</v>
      </c>
      <c r="D2584" s="6" t="s">
        <v>6</v>
      </c>
      <c r="E2584" s="9">
        <v>26583</v>
      </c>
      <c r="F2584" s="9">
        <v>25782</v>
      </c>
      <c r="G2584" s="97">
        <v>22547</v>
      </c>
      <c r="H2584" s="98">
        <v>3.1068187107284206E-2</v>
      </c>
      <c r="I2584" s="98">
        <v>0.11655745967741926</v>
      </c>
    </row>
    <row r="2585" spans="1:9" ht="12" customHeight="1" x14ac:dyDescent="0.2">
      <c r="A2585" s="6">
        <v>42636</v>
      </c>
      <c r="B2585" s="6">
        <v>42272</v>
      </c>
      <c r="C2585" s="6">
        <v>40816</v>
      </c>
      <c r="D2585" s="6" t="s">
        <v>7</v>
      </c>
      <c r="E2585" s="9">
        <v>23793</v>
      </c>
      <c r="F2585" s="9">
        <v>24303</v>
      </c>
      <c r="G2585" s="97">
        <v>23867</v>
      </c>
      <c r="H2585" s="98">
        <v>-2.0985063572398488E-2</v>
      </c>
      <c r="I2585" s="98">
        <v>4.0131147540983569E-2</v>
      </c>
    </row>
    <row r="2586" spans="1:9" ht="12" customHeight="1" x14ac:dyDescent="0.2">
      <c r="A2586" s="6">
        <v>42637</v>
      </c>
      <c r="B2586" s="6">
        <v>42273</v>
      </c>
      <c r="C2586" s="6">
        <v>40817</v>
      </c>
      <c r="D2586" s="6" t="s">
        <v>1</v>
      </c>
      <c r="E2586" s="9">
        <v>28147</v>
      </c>
      <c r="F2586" s="9">
        <v>25372</v>
      </c>
      <c r="G2586" s="97">
        <v>24461</v>
      </c>
      <c r="H2586" s="98">
        <v>0.10937253665457991</v>
      </c>
      <c r="I2586" s="98">
        <v>0.1065377206431577</v>
      </c>
    </row>
    <row r="2587" spans="1:9" ht="12" customHeight="1" x14ac:dyDescent="0.2">
      <c r="A2587" s="6">
        <v>42638</v>
      </c>
      <c r="B2587" s="6">
        <v>42274</v>
      </c>
      <c r="C2587" s="6">
        <v>40818</v>
      </c>
      <c r="D2587" s="6" t="s">
        <v>2</v>
      </c>
      <c r="E2587" s="9">
        <v>26484</v>
      </c>
      <c r="F2587" s="9">
        <v>25842</v>
      </c>
      <c r="G2587" s="97">
        <v>24239</v>
      </c>
      <c r="H2587" s="98">
        <v>2.4843278384026002E-2</v>
      </c>
      <c r="I2587" s="98">
        <v>9.3070287671798368E-2</v>
      </c>
    </row>
    <row r="2588" spans="1:9" ht="12" customHeight="1" x14ac:dyDescent="0.2">
      <c r="A2588" s="6">
        <v>42639</v>
      </c>
      <c r="B2588" s="6">
        <v>42275</v>
      </c>
      <c r="C2588" s="6">
        <v>40819</v>
      </c>
      <c r="D2588" s="6" t="s">
        <v>3</v>
      </c>
      <c r="E2588" s="9">
        <v>23960</v>
      </c>
      <c r="F2588" s="9">
        <v>23243</v>
      </c>
      <c r="G2588" s="97">
        <v>22727</v>
      </c>
      <c r="H2588" s="98">
        <v>3.0847997246482795E-2</v>
      </c>
      <c r="I2588" s="98">
        <v>1.9704643145933565E-2</v>
      </c>
    </row>
    <row r="2589" spans="1:9" ht="12" customHeight="1" x14ac:dyDescent="0.2">
      <c r="A2589" s="6">
        <v>42640</v>
      </c>
      <c r="B2589" s="6">
        <v>42276</v>
      </c>
      <c r="C2589" s="6">
        <v>40820</v>
      </c>
      <c r="D2589" s="6" t="s">
        <v>4</v>
      </c>
      <c r="E2589" s="9">
        <v>22796</v>
      </c>
      <c r="F2589" s="9">
        <v>20209</v>
      </c>
      <c r="G2589" s="97">
        <v>22572</v>
      </c>
      <c r="H2589" s="98">
        <v>0.12801227176010688</v>
      </c>
      <c r="I2589" s="98">
        <v>1.6090929351459726E-2</v>
      </c>
    </row>
    <row r="2590" spans="1:9" ht="12" customHeight="1" x14ac:dyDescent="0.2">
      <c r="A2590" s="6">
        <v>42641</v>
      </c>
      <c r="B2590" s="6">
        <v>42277</v>
      </c>
      <c r="C2590" s="6">
        <v>40821</v>
      </c>
      <c r="D2590" s="6" t="s">
        <v>5</v>
      </c>
      <c r="E2590" s="9">
        <v>22950</v>
      </c>
      <c r="F2590" s="9">
        <v>23258</v>
      </c>
      <c r="G2590" s="97">
        <v>22284</v>
      </c>
      <c r="H2590" s="98">
        <v>-1.3242755181013033E-2</v>
      </c>
      <c r="I2590" s="98">
        <v>-4.051172707889128E-2</v>
      </c>
    </row>
    <row r="2591" spans="1:9" ht="12" customHeight="1" x14ac:dyDescent="0.2">
      <c r="A2591" s="6">
        <v>42642</v>
      </c>
      <c r="B2591" s="6">
        <v>42278</v>
      </c>
      <c r="C2591" s="6">
        <v>40822</v>
      </c>
      <c r="D2591" s="6" t="s">
        <v>6</v>
      </c>
      <c r="E2591" s="9">
        <v>26217</v>
      </c>
      <c r="F2591" s="9">
        <v>26755</v>
      </c>
      <c r="G2591" s="97">
        <v>24419</v>
      </c>
      <c r="H2591" s="98">
        <v>-2.0108390954961641E-2</v>
      </c>
      <c r="I2591" s="98">
        <v>-3.7241117233517418E-3</v>
      </c>
    </row>
    <row r="2592" spans="1:9" ht="12" customHeight="1" x14ac:dyDescent="0.2">
      <c r="A2592" s="6">
        <v>42643</v>
      </c>
      <c r="B2592" s="6">
        <v>42279</v>
      </c>
      <c r="C2592" s="6">
        <v>40823</v>
      </c>
      <c r="D2592" s="6" t="s">
        <v>7</v>
      </c>
      <c r="E2592" s="9">
        <v>26241</v>
      </c>
      <c r="F2592" s="9">
        <v>25392</v>
      </c>
      <c r="G2592" s="97">
        <v>26240</v>
      </c>
      <c r="H2592" s="98">
        <v>3.3435727788279745E-2</v>
      </c>
      <c r="I2592" s="98">
        <v>-2.3299959057579978E-2</v>
      </c>
    </row>
    <row r="2593" spans="1:9" ht="12" customHeight="1" x14ac:dyDescent="0.2">
      <c r="A2593" s="6">
        <v>42644</v>
      </c>
      <c r="B2593" s="6">
        <v>42280</v>
      </c>
      <c r="C2593" s="6">
        <v>40824</v>
      </c>
      <c r="D2593" s="6" t="s">
        <v>1</v>
      </c>
      <c r="E2593" s="9">
        <v>30268</v>
      </c>
      <c r="F2593" s="9">
        <v>27858</v>
      </c>
      <c r="G2593" s="97">
        <v>27145</v>
      </c>
      <c r="H2593" s="98">
        <v>8.6510158661784686E-2</v>
      </c>
      <c r="I2593" s="98">
        <v>3.5405192761605031E-2</v>
      </c>
    </row>
    <row r="2594" spans="1:9" ht="12" customHeight="1" x14ac:dyDescent="0.2">
      <c r="A2594" s="6">
        <v>42645</v>
      </c>
      <c r="B2594" s="6">
        <v>42281</v>
      </c>
      <c r="C2594" s="6">
        <v>40825</v>
      </c>
      <c r="D2594" s="6" t="s">
        <v>2</v>
      </c>
      <c r="E2594" s="9">
        <v>28236</v>
      </c>
      <c r="F2594" s="9">
        <v>26653</v>
      </c>
      <c r="G2594" s="97">
        <v>26013</v>
      </c>
      <c r="H2594" s="98">
        <v>5.9392938881176693E-2</v>
      </c>
      <c r="I2594" s="98">
        <v>3.2319391634981098E-2</v>
      </c>
    </row>
    <row r="2595" spans="1:9" ht="12" customHeight="1" x14ac:dyDescent="0.2">
      <c r="A2595" s="6">
        <v>42646</v>
      </c>
      <c r="B2595" s="6">
        <v>42282</v>
      </c>
      <c r="C2595" s="6">
        <v>40826</v>
      </c>
      <c r="D2595" s="6" t="s">
        <v>3</v>
      </c>
      <c r="E2595" s="9">
        <v>25561</v>
      </c>
      <c r="F2595" s="9">
        <v>25717</v>
      </c>
      <c r="G2595" s="97">
        <v>25209</v>
      </c>
      <c r="H2595" s="98">
        <v>-6.0660263638837586E-3</v>
      </c>
      <c r="I2595" s="98">
        <v>2.6876104772617815E-2</v>
      </c>
    </row>
    <row r="2596" spans="1:9" ht="12" customHeight="1" x14ac:dyDescent="0.2">
      <c r="A2596" s="6">
        <v>42647</v>
      </c>
      <c r="B2596" s="6">
        <v>42283</v>
      </c>
      <c r="C2596" s="6">
        <v>40827</v>
      </c>
      <c r="D2596" s="6" t="s">
        <v>4</v>
      </c>
      <c r="E2596" s="9">
        <v>24048</v>
      </c>
      <c r="F2596" s="9">
        <v>23437</v>
      </c>
      <c r="G2596" s="97">
        <v>23452</v>
      </c>
      <c r="H2596" s="98">
        <v>2.6069889490975884E-2</v>
      </c>
      <c r="I2596" s="98">
        <v>4.6794062595220565E-2</v>
      </c>
    </row>
    <row r="2597" spans="1:9" ht="12" customHeight="1" x14ac:dyDescent="0.2">
      <c r="A2597" s="6">
        <v>42648</v>
      </c>
      <c r="B2597" s="6">
        <v>42284</v>
      </c>
      <c r="C2597" s="6">
        <v>40828</v>
      </c>
      <c r="D2597" s="6" t="s">
        <v>5</v>
      </c>
      <c r="E2597" s="9">
        <v>25019</v>
      </c>
      <c r="F2597" s="9">
        <v>25020</v>
      </c>
      <c r="G2597" s="97">
        <v>23651</v>
      </c>
      <c r="H2597" s="98">
        <v>-3.9968025579484312E-5</v>
      </c>
      <c r="I2597" s="98">
        <v>2.9164952694364477E-2</v>
      </c>
    </row>
    <row r="2598" spans="1:9" ht="12" customHeight="1" x14ac:dyDescent="0.2">
      <c r="A2598" s="6">
        <v>42649</v>
      </c>
      <c r="B2598" s="6">
        <v>42285</v>
      </c>
      <c r="C2598" s="6">
        <v>40829</v>
      </c>
      <c r="D2598" s="6" t="s">
        <v>6</v>
      </c>
      <c r="E2598" s="9">
        <v>27751</v>
      </c>
      <c r="F2598" s="9">
        <v>27538</v>
      </c>
      <c r="G2598" s="97">
        <v>24609</v>
      </c>
      <c r="H2598" s="98">
        <v>7.7347665044664726E-3</v>
      </c>
      <c r="I2598" s="98">
        <v>4.1078931572628985E-2</v>
      </c>
    </row>
    <row r="2599" spans="1:9" ht="12" customHeight="1" x14ac:dyDescent="0.2">
      <c r="A2599" s="6">
        <v>42650</v>
      </c>
      <c r="B2599" s="6">
        <v>42286</v>
      </c>
      <c r="C2599" s="6">
        <v>40830</v>
      </c>
      <c r="D2599" s="6" t="s">
        <v>7</v>
      </c>
      <c r="E2599" s="9">
        <v>27306</v>
      </c>
      <c r="F2599" s="9">
        <v>27391</v>
      </c>
      <c r="G2599" s="97">
        <v>25076</v>
      </c>
      <c r="H2599" s="98">
        <v>-3.1032090832755488E-3</v>
      </c>
      <c r="I2599" s="98">
        <v>2.319481395435985E-2</v>
      </c>
    </row>
    <row r="2600" spans="1:9" ht="12" customHeight="1" x14ac:dyDescent="0.2">
      <c r="A2600" s="6">
        <v>42651</v>
      </c>
      <c r="B2600" s="6">
        <v>42287</v>
      </c>
      <c r="C2600" s="6">
        <v>40831</v>
      </c>
      <c r="D2600" s="6" t="s">
        <v>1</v>
      </c>
      <c r="E2600" s="9">
        <v>28571</v>
      </c>
      <c r="F2600" s="9">
        <v>29521</v>
      </c>
      <c r="G2600" s="97">
        <v>25702</v>
      </c>
      <c r="H2600" s="98">
        <v>-3.2180481690999629E-2</v>
      </c>
      <c r="I2600" s="98">
        <v>-3.3835635551834331E-3</v>
      </c>
    </row>
    <row r="2601" spans="1:9" ht="12" customHeight="1" x14ac:dyDescent="0.2">
      <c r="A2601" s="6">
        <v>42652</v>
      </c>
      <c r="B2601" s="6">
        <v>42288</v>
      </c>
      <c r="C2601" s="6">
        <v>40832</v>
      </c>
      <c r="D2601" s="6" t="s">
        <v>2</v>
      </c>
      <c r="E2601" s="9">
        <v>28283</v>
      </c>
      <c r="F2601" s="9">
        <v>28700</v>
      </c>
      <c r="G2601" s="97">
        <v>25374</v>
      </c>
      <c r="H2601" s="98">
        <v>-1.4529616724738625E-2</v>
      </c>
      <c r="I2601" s="98">
        <v>3.9166697284785279E-2</v>
      </c>
    </row>
    <row r="2602" spans="1:9" ht="12" customHeight="1" x14ac:dyDescent="0.2">
      <c r="A2602" s="6">
        <v>42653</v>
      </c>
      <c r="B2602" s="6">
        <v>42289</v>
      </c>
      <c r="C2602" s="6">
        <v>40833</v>
      </c>
      <c r="D2602" s="6" t="s">
        <v>3</v>
      </c>
      <c r="E2602" s="9">
        <v>26222</v>
      </c>
      <c r="F2602" s="9">
        <v>27061</v>
      </c>
      <c r="G2602" s="97">
        <v>23560</v>
      </c>
      <c r="H2602" s="98">
        <v>-3.1004027936883283E-2</v>
      </c>
      <c r="I2602" s="98">
        <v>2.9080491346493487E-2</v>
      </c>
    </row>
    <row r="2603" spans="1:9" ht="12" customHeight="1" x14ac:dyDescent="0.2">
      <c r="A2603" s="6">
        <v>42654</v>
      </c>
      <c r="B2603" s="6">
        <v>42290</v>
      </c>
      <c r="C2603" s="6">
        <v>40834</v>
      </c>
      <c r="D2603" s="6" t="s">
        <v>4</v>
      </c>
      <c r="E2603" s="9">
        <v>23958</v>
      </c>
      <c r="F2603" s="9">
        <v>24385</v>
      </c>
      <c r="G2603" s="97">
        <v>22710</v>
      </c>
      <c r="H2603" s="98">
        <v>-1.7510764814435142E-2</v>
      </c>
      <c r="I2603" s="98">
        <v>-1.8747656542932312E-3</v>
      </c>
    </row>
    <row r="2604" spans="1:9" ht="12" customHeight="1" x14ac:dyDescent="0.2">
      <c r="A2604" s="6">
        <v>42655</v>
      </c>
      <c r="B2604" s="6">
        <v>42291</v>
      </c>
      <c r="C2604" s="6">
        <v>40835</v>
      </c>
      <c r="D2604" s="6" t="s">
        <v>5</v>
      </c>
      <c r="E2604" s="9">
        <v>25550</v>
      </c>
      <c r="F2604" s="9">
        <v>24930</v>
      </c>
      <c r="G2604" s="97">
        <v>22506</v>
      </c>
      <c r="H2604" s="98">
        <v>2.486963497793826E-2</v>
      </c>
      <c r="I2604" s="98">
        <v>5.1310537793687994E-2</v>
      </c>
    </row>
    <row r="2605" spans="1:9" ht="12" customHeight="1" x14ac:dyDescent="0.2">
      <c r="A2605" s="6">
        <v>42656</v>
      </c>
      <c r="B2605" s="6">
        <v>42292</v>
      </c>
      <c r="C2605" s="6">
        <v>40836</v>
      </c>
      <c r="D2605" s="6" t="s">
        <v>6</v>
      </c>
      <c r="E2605" s="9">
        <v>28020</v>
      </c>
      <c r="F2605" s="9">
        <v>26285</v>
      </c>
      <c r="G2605" s="97">
        <v>23253</v>
      </c>
      <c r="H2605" s="98">
        <v>6.6007228457295009E-2</v>
      </c>
      <c r="I2605" s="98">
        <v>0.12706648968263545</v>
      </c>
    </row>
    <row r="2606" spans="1:9" ht="12.75" customHeight="1" x14ac:dyDescent="0.2">
      <c r="A2606" s="6">
        <v>42657</v>
      </c>
      <c r="B2606" s="6">
        <v>42293</v>
      </c>
      <c r="C2606" s="6">
        <v>40837</v>
      </c>
      <c r="D2606" s="6" t="s">
        <v>7</v>
      </c>
      <c r="E2606" s="9">
        <v>26767</v>
      </c>
      <c r="F2606" s="9">
        <v>25987</v>
      </c>
      <c r="G2606" s="97">
        <v>24105</v>
      </c>
      <c r="H2606" s="98">
        <v>3.0015007503751967E-2</v>
      </c>
      <c r="I2606" s="98">
        <v>9.736798950475567E-2</v>
      </c>
    </row>
    <row r="2607" spans="1:9" ht="12.75" customHeight="1" x14ac:dyDescent="0.2">
      <c r="A2607" s="6">
        <v>42658</v>
      </c>
      <c r="B2607" s="6">
        <v>42294</v>
      </c>
      <c r="C2607" s="6">
        <v>40838</v>
      </c>
      <c r="D2607" s="6" t="s">
        <v>1</v>
      </c>
      <c r="E2607" s="9">
        <v>31786</v>
      </c>
      <c r="F2607" s="9">
        <v>28770</v>
      </c>
      <c r="G2607" s="97">
        <v>25405</v>
      </c>
      <c r="H2607" s="98">
        <v>0.10483142161974279</v>
      </c>
      <c r="I2607" s="98">
        <v>0.26004915563307707</v>
      </c>
    </row>
    <row r="2608" spans="1:9" ht="12.75" customHeight="1" x14ac:dyDescent="0.2">
      <c r="A2608" s="6">
        <v>42659</v>
      </c>
      <c r="B2608" s="6">
        <v>42295</v>
      </c>
      <c r="C2608" s="6">
        <v>40839</v>
      </c>
      <c r="D2608" s="6" t="s">
        <v>2</v>
      </c>
      <c r="E2608" s="9">
        <v>29717</v>
      </c>
      <c r="F2608" s="9">
        <v>26981</v>
      </c>
      <c r="G2608" s="97">
        <v>25150</v>
      </c>
      <c r="H2608" s="98">
        <v>0.10140469219080095</v>
      </c>
      <c r="I2608" s="98">
        <v>0.18267202610737443</v>
      </c>
    </row>
    <row r="2609" spans="1:9" ht="12.75" customHeight="1" x14ac:dyDescent="0.2">
      <c r="A2609" s="6">
        <v>42660</v>
      </c>
      <c r="B2609" s="6">
        <v>42296</v>
      </c>
      <c r="C2609" s="6">
        <v>40840</v>
      </c>
      <c r="D2609" s="6" t="s">
        <v>3</v>
      </c>
      <c r="E2609" s="9">
        <v>26946</v>
      </c>
      <c r="F2609" s="9">
        <v>25347</v>
      </c>
      <c r="G2609" s="97">
        <v>22971</v>
      </c>
      <c r="H2609" s="98">
        <v>6.3084388685051396E-2</v>
      </c>
      <c r="I2609" s="98">
        <v>9.2213530055530679E-2</v>
      </c>
    </row>
    <row r="2610" spans="1:9" ht="12.75" customHeight="1" x14ac:dyDescent="0.2">
      <c r="A2610" s="6">
        <v>42661</v>
      </c>
      <c r="B2610" s="6">
        <v>42297</v>
      </c>
      <c r="C2610" s="6">
        <v>40841</v>
      </c>
      <c r="D2610" s="6" t="s">
        <v>4</v>
      </c>
      <c r="E2610" s="9">
        <v>25200</v>
      </c>
      <c r="F2610" s="9">
        <v>22676</v>
      </c>
      <c r="G2610" s="97">
        <v>21501</v>
      </c>
      <c r="H2610" s="98">
        <v>0.11130710883753747</v>
      </c>
      <c r="I2610" s="98">
        <v>0.18543607112616423</v>
      </c>
    </row>
    <row r="2611" spans="1:9" ht="12.75" customHeight="1" x14ac:dyDescent="0.2">
      <c r="A2611" s="6">
        <v>42662</v>
      </c>
      <c r="B2611" s="6">
        <v>42298</v>
      </c>
      <c r="C2611" s="6">
        <v>40842</v>
      </c>
      <c r="D2611" s="6" t="s">
        <v>5</v>
      </c>
      <c r="E2611" s="9">
        <v>25453</v>
      </c>
      <c r="F2611" s="9">
        <v>23572</v>
      </c>
      <c r="G2611" s="97">
        <v>21804</v>
      </c>
      <c r="H2611" s="98">
        <v>7.9798065501442306E-2</v>
      </c>
      <c r="I2611" s="98">
        <v>0.12256328834788754</v>
      </c>
    </row>
    <row r="2612" spans="1:9" ht="12.75" customHeight="1" x14ac:dyDescent="0.2">
      <c r="A2612" s="6">
        <v>42663</v>
      </c>
      <c r="B2612" s="6">
        <v>42299</v>
      </c>
      <c r="C2612" s="6">
        <v>40843</v>
      </c>
      <c r="D2612" s="6" t="s">
        <v>6</v>
      </c>
      <c r="E2612" s="9">
        <v>27811</v>
      </c>
      <c r="F2612" s="9">
        <v>24864</v>
      </c>
      <c r="G2612" s="97">
        <v>23330</v>
      </c>
      <c r="H2612" s="98">
        <v>0.11852477477477485</v>
      </c>
      <c r="I2612" s="98">
        <v>0.16329945204333463</v>
      </c>
    </row>
    <row r="2613" spans="1:9" ht="12.75" customHeight="1" x14ac:dyDescent="0.2">
      <c r="A2613" s="6">
        <v>42664</v>
      </c>
      <c r="B2613" s="6">
        <v>42300</v>
      </c>
      <c r="C2613" s="6">
        <v>40844</v>
      </c>
      <c r="D2613" s="6" t="s">
        <v>7</v>
      </c>
      <c r="E2613" s="9">
        <v>26351</v>
      </c>
      <c r="F2613" s="9">
        <v>23617</v>
      </c>
      <c r="G2613" s="97">
        <v>23425</v>
      </c>
      <c r="H2613" s="98">
        <v>0.11576406825591734</v>
      </c>
      <c r="I2613" s="98">
        <v>0.14316081731812069</v>
      </c>
    </row>
    <row r="2614" spans="1:9" ht="12.75" customHeight="1" x14ac:dyDescent="0.2">
      <c r="A2614" s="6">
        <v>42665</v>
      </c>
      <c r="B2614" s="6">
        <v>42301</v>
      </c>
      <c r="C2614" s="6">
        <v>40845</v>
      </c>
      <c r="D2614" s="6" t="s">
        <v>1</v>
      </c>
      <c r="E2614" s="9">
        <v>29259</v>
      </c>
      <c r="F2614" s="9">
        <v>26394</v>
      </c>
      <c r="G2614" s="97">
        <v>24054</v>
      </c>
      <c r="H2614" s="98">
        <v>0.10854739713571271</v>
      </c>
      <c r="I2614" s="98">
        <v>0.14012391380586831</v>
      </c>
    </row>
    <row r="2615" spans="1:9" ht="12.75" customHeight="1" x14ac:dyDescent="0.2">
      <c r="A2615" s="6">
        <v>42666</v>
      </c>
      <c r="B2615" s="6">
        <v>42302</v>
      </c>
      <c r="C2615" s="6">
        <v>40846</v>
      </c>
      <c r="D2615" s="6" t="s">
        <v>2</v>
      </c>
      <c r="E2615" s="9">
        <v>26497</v>
      </c>
      <c r="F2615" s="9">
        <v>25322</v>
      </c>
      <c r="G2615" s="97">
        <v>23043.092782746302</v>
      </c>
      <c r="H2615" s="98">
        <v>4.6402337888002521E-2</v>
      </c>
      <c r="I2615" s="98">
        <v>0.14019536124618104</v>
      </c>
    </row>
    <row r="2616" spans="1:9" ht="12.75" customHeight="1" x14ac:dyDescent="0.2">
      <c r="A2616" s="6">
        <v>42667</v>
      </c>
      <c r="B2616" s="6">
        <v>42303</v>
      </c>
      <c r="C2616" s="6">
        <v>40847</v>
      </c>
      <c r="D2616" s="6" t="s">
        <v>3</v>
      </c>
      <c r="E2616" s="9">
        <v>24312</v>
      </c>
      <c r="F2616" s="9">
        <v>22729</v>
      </c>
      <c r="G2616" s="97">
        <v>19812.105671793925</v>
      </c>
      <c r="H2616" s="98">
        <v>6.9646706850279294E-2</v>
      </c>
      <c r="I2616" s="98">
        <v>0.18676169091086603</v>
      </c>
    </row>
    <row r="2617" spans="1:9" ht="12.75" customHeight="1" x14ac:dyDescent="0.2">
      <c r="A2617" s="6">
        <v>42668</v>
      </c>
      <c r="B2617" s="6">
        <v>42304</v>
      </c>
      <c r="C2617" s="6">
        <v>40848</v>
      </c>
      <c r="D2617" s="6" t="s">
        <v>4</v>
      </c>
      <c r="E2617" s="9">
        <v>22247</v>
      </c>
      <c r="F2617" s="9">
        <v>21502</v>
      </c>
      <c r="G2617" s="97">
        <v>18868</v>
      </c>
      <c r="H2617" s="98">
        <v>3.4647939726537125E-2</v>
      </c>
      <c r="I2617" s="98">
        <v>0.18335106382978728</v>
      </c>
    </row>
    <row r="2618" spans="1:9" ht="12.75" customHeight="1" x14ac:dyDescent="0.2">
      <c r="A2618" s="6">
        <v>42669</v>
      </c>
      <c r="B2618" s="6">
        <v>42305</v>
      </c>
      <c r="C2618" s="6">
        <v>40849</v>
      </c>
      <c r="D2618" s="6" t="s">
        <v>5</v>
      </c>
      <c r="E2618" s="9">
        <v>23587</v>
      </c>
      <c r="F2618" s="9">
        <v>21299</v>
      </c>
      <c r="G2618" s="97">
        <v>20438</v>
      </c>
      <c r="H2618" s="98">
        <v>0.10742288370346031</v>
      </c>
      <c r="I2618" s="98">
        <v>0.18700618992501639</v>
      </c>
    </row>
    <row r="2619" spans="1:9" ht="12.75" customHeight="1" x14ac:dyDescent="0.2">
      <c r="A2619" s="6">
        <v>42670</v>
      </c>
      <c r="B2619" s="6">
        <v>42306</v>
      </c>
      <c r="C2619" s="6">
        <v>40850</v>
      </c>
      <c r="D2619" s="6" t="s">
        <v>6</v>
      </c>
      <c r="E2619" s="9">
        <v>25258</v>
      </c>
      <c r="F2619" s="9">
        <v>24016</v>
      </c>
      <c r="G2619" s="97">
        <v>24165</v>
      </c>
      <c r="H2619" s="98">
        <v>5.1715522984676854E-2</v>
      </c>
      <c r="I2619" s="98">
        <v>0.16994765852980676</v>
      </c>
    </row>
    <row r="2620" spans="1:9" ht="12.75" customHeight="1" x14ac:dyDescent="0.2">
      <c r="A2620" s="6">
        <v>42671</v>
      </c>
      <c r="B2620" s="6">
        <v>42307</v>
      </c>
      <c r="C2620" s="6">
        <v>40851</v>
      </c>
      <c r="D2620" s="6" t="s">
        <v>7</v>
      </c>
      <c r="E2620" s="9">
        <v>24139</v>
      </c>
      <c r="F2620" s="9">
        <v>22932</v>
      </c>
      <c r="G2620" s="97">
        <v>24395</v>
      </c>
      <c r="H2620" s="98">
        <v>5.2633874062445463E-2</v>
      </c>
      <c r="I2620" s="98">
        <v>6.7624944714727908E-2</v>
      </c>
    </row>
    <row r="2621" spans="1:9" ht="12.75" customHeight="1" x14ac:dyDescent="0.2">
      <c r="A2621" s="6">
        <v>42672</v>
      </c>
      <c r="B2621" s="6">
        <v>42308</v>
      </c>
      <c r="C2621" s="6">
        <v>40852</v>
      </c>
      <c r="D2621" s="6" t="s">
        <v>1</v>
      </c>
      <c r="E2621" s="9">
        <v>25793</v>
      </c>
      <c r="F2621" s="9">
        <v>24078</v>
      </c>
      <c r="G2621" s="97">
        <v>25740</v>
      </c>
      <c r="H2621" s="98">
        <v>7.1226846083561668E-2</v>
      </c>
      <c r="I2621" s="98">
        <v>-2.7009694820626984E-2</v>
      </c>
    </row>
    <row r="2622" spans="1:9" ht="12.75" customHeight="1" x14ac:dyDescent="0.2">
      <c r="A2622" s="6">
        <v>42673</v>
      </c>
      <c r="B2622" s="6">
        <v>42309</v>
      </c>
      <c r="C2622" s="6">
        <v>40853</v>
      </c>
      <c r="D2622" s="6" t="s">
        <v>2</v>
      </c>
      <c r="E2622" s="9">
        <v>24064</v>
      </c>
      <c r="F2622" s="9">
        <v>27151</v>
      </c>
      <c r="G2622" s="97">
        <v>24689</v>
      </c>
      <c r="H2622" s="98">
        <v>-0.11369746970645644</v>
      </c>
      <c r="I2622" s="98">
        <v>-8.1070760300912648E-2</v>
      </c>
    </row>
    <row r="2623" spans="1:9" ht="12.75" customHeight="1" x14ac:dyDescent="0.2">
      <c r="A2623" s="6">
        <v>42674</v>
      </c>
      <c r="B2623" s="6">
        <v>42310</v>
      </c>
      <c r="C2623" s="6">
        <v>40854</v>
      </c>
      <c r="D2623" s="6" t="s">
        <v>3</v>
      </c>
      <c r="E2623" s="9">
        <v>21695</v>
      </c>
      <c r="F2623" s="9">
        <v>25223</v>
      </c>
      <c r="G2623" s="97">
        <v>22657</v>
      </c>
      <c r="H2623" s="98">
        <v>-0.13987233873845295</v>
      </c>
      <c r="I2623" s="98">
        <v>-7.7083421959416309E-2</v>
      </c>
    </row>
    <row r="2624" spans="1:9" ht="12.75" customHeight="1" x14ac:dyDescent="0.2">
      <c r="A2624" s="6">
        <v>42675</v>
      </c>
      <c r="B2624" s="6">
        <v>42311</v>
      </c>
      <c r="C2624" s="6">
        <v>40855</v>
      </c>
      <c r="D2624" s="6" t="s">
        <v>4</v>
      </c>
      <c r="E2624" s="9">
        <v>23673</v>
      </c>
      <c r="F2624" s="9">
        <v>22981</v>
      </c>
      <c r="G2624" s="97">
        <v>21641</v>
      </c>
      <c r="H2624" s="98">
        <v>3.0111831512988907E-2</v>
      </c>
      <c r="I2624" s="98">
        <v>0.10901339829476253</v>
      </c>
    </row>
    <row r="2625" spans="1:9" ht="12.75" customHeight="1" x14ac:dyDescent="0.2">
      <c r="A2625" s="6">
        <v>42676</v>
      </c>
      <c r="B2625" s="6">
        <v>42312</v>
      </c>
      <c r="C2625" s="6">
        <v>40856</v>
      </c>
      <c r="D2625" s="6" t="s">
        <v>5</v>
      </c>
      <c r="E2625" s="9">
        <v>24911</v>
      </c>
      <c r="F2625" s="9">
        <v>22226</v>
      </c>
      <c r="G2625" s="97">
        <v>23040</v>
      </c>
      <c r="H2625" s="98">
        <v>0.12080446324124905</v>
      </c>
      <c r="I2625" s="98">
        <v>0.11363941168581526</v>
      </c>
    </row>
    <row r="2626" spans="1:9" ht="12.75" customHeight="1" x14ac:dyDescent="0.2">
      <c r="A2626" s="6">
        <v>42677</v>
      </c>
      <c r="B2626" s="6">
        <v>42313</v>
      </c>
      <c r="C2626" s="6">
        <v>40857</v>
      </c>
      <c r="D2626" s="6" t="s">
        <v>6</v>
      </c>
      <c r="E2626" s="9">
        <v>26861</v>
      </c>
      <c r="F2626" s="9">
        <v>25909</v>
      </c>
      <c r="G2626" s="97">
        <v>23585</v>
      </c>
      <c r="H2626" s="98">
        <v>3.6743988575398401E-2</v>
      </c>
      <c r="I2626" s="98">
        <v>0.10908790618935549</v>
      </c>
    </row>
    <row r="2627" spans="1:9" ht="12.75" customHeight="1" x14ac:dyDescent="0.2">
      <c r="A2627" s="6">
        <v>42678</v>
      </c>
      <c r="B2627" s="6">
        <v>42314</v>
      </c>
      <c r="C2627" s="6">
        <v>40858</v>
      </c>
      <c r="D2627" s="6" t="s">
        <v>7</v>
      </c>
      <c r="E2627" s="9">
        <v>25876</v>
      </c>
      <c r="F2627" s="9">
        <v>26282</v>
      </c>
      <c r="G2627" s="97">
        <v>24517</v>
      </c>
      <c r="H2627" s="98">
        <v>-1.544783502016589E-2</v>
      </c>
      <c r="I2627" s="98">
        <v>4.0199388969287764E-2</v>
      </c>
    </row>
    <row r="2628" spans="1:9" ht="12.75" customHeight="1" x14ac:dyDescent="0.2">
      <c r="A2628" s="6">
        <v>42679</v>
      </c>
      <c r="B2628" s="6">
        <v>42315</v>
      </c>
      <c r="C2628" s="6">
        <v>40859</v>
      </c>
      <c r="D2628" s="6" t="s">
        <v>1</v>
      </c>
      <c r="E2628" s="9">
        <v>27773</v>
      </c>
      <c r="F2628" s="9">
        <v>28024</v>
      </c>
      <c r="G2628" s="97">
        <v>25792</v>
      </c>
      <c r="H2628" s="98">
        <v>-8.9566086211818607E-3</v>
      </c>
      <c r="I2628" s="98">
        <v>3.6925029868578152E-2</v>
      </c>
    </row>
    <row r="2629" spans="1:9" ht="12.75" customHeight="1" x14ac:dyDescent="0.2">
      <c r="A2629" s="6">
        <v>42680</v>
      </c>
      <c r="B2629" s="6">
        <v>42316</v>
      </c>
      <c r="C2629" s="6">
        <v>40860</v>
      </c>
      <c r="D2629" s="6" t="s">
        <v>2</v>
      </c>
      <c r="E2629" s="9">
        <v>26813</v>
      </c>
      <c r="F2629" s="9">
        <v>26384</v>
      </c>
      <c r="G2629" s="97">
        <v>24613</v>
      </c>
      <c r="H2629" s="98">
        <v>1.6259854457246758E-2</v>
      </c>
      <c r="I2629" s="98">
        <v>6.1606683295720055E-2</v>
      </c>
    </row>
    <row r="2630" spans="1:9" ht="12.75" customHeight="1" x14ac:dyDescent="0.2">
      <c r="A2630" s="6">
        <v>42681</v>
      </c>
      <c r="B2630" s="6">
        <v>42317</v>
      </c>
      <c r="C2630" s="6">
        <v>40861</v>
      </c>
      <c r="D2630" s="6" t="s">
        <v>3</v>
      </c>
      <c r="E2630" s="9">
        <v>25064</v>
      </c>
      <c r="F2630" s="9">
        <v>23613</v>
      </c>
      <c r="G2630" s="97">
        <v>22623</v>
      </c>
      <c r="H2630" s="98">
        <v>6.1449201710922052E-2</v>
      </c>
      <c r="I2630" s="98">
        <v>0.13043478260869557</v>
      </c>
    </row>
    <row r="2631" spans="1:9" ht="12.75" customHeight="1" x14ac:dyDescent="0.2">
      <c r="A2631" s="6">
        <v>42682</v>
      </c>
      <c r="B2631" s="6">
        <v>42318</v>
      </c>
      <c r="C2631" s="6">
        <v>40862</v>
      </c>
      <c r="D2631" s="6" t="s">
        <v>4</v>
      </c>
      <c r="E2631" s="9">
        <v>23102</v>
      </c>
      <c r="F2631" s="9">
        <v>22229</v>
      </c>
      <c r="G2631" s="97">
        <v>22438</v>
      </c>
      <c r="H2631" s="98">
        <v>3.927302172837277E-2</v>
      </c>
      <c r="I2631" s="98">
        <v>7.9280541929455772E-2</v>
      </c>
    </row>
    <row r="2632" spans="1:9" ht="12.75" customHeight="1" x14ac:dyDescent="0.2">
      <c r="A2632" s="6">
        <v>42683</v>
      </c>
      <c r="B2632" s="6">
        <v>42319</v>
      </c>
      <c r="C2632" s="6">
        <v>40863</v>
      </c>
      <c r="D2632" s="6" t="s">
        <v>5</v>
      </c>
      <c r="E2632" s="9">
        <v>24910</v>
      </c>
      <c r="F2632" s="9">
        <v>22601</v>
      </c>
      <c r="G2632" s="97">
        <v>22846.247445549907</v>
      </c>
      <c r="H2632" s="98">
        <v>0.10216362107871335</v>
      </c>
      <c r="I2632" s="98">
        <v>0.18596457817558565</v>
      </c>
    </row>
    <row r="2633" spans="1:9" ht="12.75" customHeight="1" x14ac:dyDescent="0.2">
      <c r="A2633" s="6">
        <v>42684</v>
      </c>
      <c r="B2633" s="6">
        <v>42320</v>
      </c>
      <c r="C2633" s="6">
        <v>40864</v>
      </c>
      <c r="D2633" s="6" t="s">
        <v>6</v>
      </c>
      <c r="E2633" s="9">
        <v>26906</v>
      </c>
      <c r="F2633" s="9">
        <v>23693</v>
      </c>
      <c r="G2633" s="97">
        <v>25008</v>
      </c>
      <c r="H2633" s="98">
        <v>0.13560967374329969</v>
      </c>
      <c r="I2633" s="98">
        <v>0.27558905798132072</v>
      </c>
    </row>
    <row r="2634" spans="1:9" ht="12.75" customHeight="1" x14ac:dyDescent="0.2">
      <c r="A2634" s="6">
        <v>42685</v>
      </c>
      <c r="B2634" s="6">
        <v>42321</v>
      </c>
      <c r="C2634" s="6">
        <v>40865</v>
      </c>
      <c r="D2634" s="6" t="s">
        <v>7</v>
      </c>
      <c r="E2634" s="9">
        <v>26282</v>
      </c>
      <c r="F2634" s="9">
        <v>22084</v>
      </c>
      <c r="G2634" s="97">
        <v>26739</v>
      </c>
      <c r="H2634" s="98">
        <v>0.1900923745698242</v>
      </c>
      <c r="I2634" s="98">
        <v>0.22139604052421236</v>
      </c>
    </row>
    <row r="2635" spans="1:9" ht="12.75" customHeight="1" x14ac:dyDescent="0.2">
      <c r="A2635" s="6">
        <v>42686</v>
      </c>
      <c r="B2635" s="6">
        <v>42322</v>
      </c>
      <c r="C2635" s="6">
        <v>40866</v>
      </c>
      <c r="D2635" s="6" t="s">
        <v>1</v>
      </c>
      <c r="E2635" s="9">
        <v>26279</v>
      </c>
      <c r="F2635" s="9">
        <v>25403</v>
      </c>
      <c r="G2635" s="97">
        <v>27240</v>
      </c>
      <c r="H2635" s="98">
        <v>3.4484116049285474E-2</v>
      </c>
      <c r="I2635" s="98">
        <v>6.6214955166957523E-2</v>
      </c>
    </row>
    <row r="2636" spans="1:9" ht="12.75" customHeight="1" x14ac:dyDescent="0.2">
      <c r="A2636" s="6">
        <v>42687</v>
      </c>
      <c r="B2636" s="6">
        <v>42323</v>
      </c>
      <c r="C2636" s="6">
        <v>40867</v>
      </c>
      <c r="D2636" s="6" t="s">
        <v>2</v>
      </c>
      <c r="E2636" s="9">
        <v>25789</v>
      </c>
      <c r="F2636" s="9">
        <v>25019</v>
      </c>
      <c r="G2636" s="97">
        <v>26173</v>
      </c>
      <c r="H2636" s="98">
        <v>3.0776609776569819E-2</v>
      </c>
      <c r="I2636" s="98">
        <v>0.10820334321687941</v>
      </c>
    </row>
    <row r="2637" spans="1:9" ht="12.75" customHeight="1" x14ac:dyDescent="0.2">
      <c r="A2637" s="6">
        <v>42688</v>
      </c>
      <c r="B2637" s="6">
        <v>42324</v>
      </c>
      <c r="C2637" s="6">
        <v>40868</v>
      </c>
      <c r="D2637" s="6" t="s">
        <v>3</v>
      </c>
      <c r="E2637" s="9">
        <v>23741</v>
      </c>
      <c r="F2637" s="9">
        <v>22094</v>
      </c>
      <c r="G2637" s="97">
        <v>23292</v>
      </c>
      <c r="H2637" s="98">
        <v>7.454512537340463E-2</v>
      </c>
      <c r="I2637" s="98">
        <v>0.18208524198366849</v>
      </c>
    </row>
    <row r="2638" spans="1:9" ht="12.75" customHeight="1" x14ac:dyDescent="0.2">
      <c r="A2638" s="6">
        <v>42689</v>
      </c>
      <c r="B2638" s="6">
        <v>42325</v>
      </c>
      <c r="C2638" s="6">
        <v>40869</v>
      </c>
      <c r="D2638" s="6" t="s">
        <v>4</v>
      </c>
      <c r="E2638" s="9">
        <v>23712</v>
      </c>
      <c r="F2638" s="9">
        <v>21694</v>
      </c>
      <c r="G2638" s="97">
        <v>23717</v>
      </c>
      <c r="H2638" s="98">
        <v>9.3021111828155201E-2</v>
      </c>
      <c r="I2638" s="98">
        <v>0.173106416662544</v>
      </c>
    </row>
    <row r="2639" spans="1:9" ht="12.75" customHeight="1" x14ac:dyDescent="0.2">
      <c r="A2639" s="6">
        <v>42690</v>
      </c>
      <c r="B2639" s="6">
        <v>42326</v>
      </c>
      <c r="C2639" s="6">
        <v>40870</v>
      </c>
      <c r="D2639" s="6" t="s">
        <v>5</v>
      </c>
      <c r="E2639" s="9">
        <v>25946</v>
      </c>
      <c r="F2639" s="9">
        <v>24278</v>
      </c>
      <c r="G2639" s="97">
        <v>24329</v>
      </c>
      <c r="H2639" s="98">
        <v>6.8704176620808965E-2</v>
      </c>
      <c r="I2639" s="98">
        <v>0.12310622456930131</v>
      </c>
    </row>
    <row r="2640" spans="1:9" ht="12.75" customHeight="1" x14ac:dyDescent="0.2">
      <c r="A2640" s="6">
        <v>42691</v>
      </c>
      <c r="B2640" s="6">
        <v>42327</v>
      </c>
      <c r="C2640" s="6">
        <v>40871</v>
      </c>
      <c r="D2640" s="6" t="s">
        <v>6</v>
      </c>
      <c r="E2640" s="9">
        <v>28222</v>
      </c>
      <c r="F2640" s="9">
        <v>27744</v>
      </c>
      <c r="G2640" s="97">
        <v>23571</v>
      </c>
      <c r="H2640" s="98">
        <v>1.7228950403690879E-2</v>
      </c>
      <c r="I2640" s="98">
        <v>0.16480250938957441</v>
      </c>
    </row>
    <row r="2641" spans="1:9" ht="12.75" customHeight="1" x14ac:dyDescent="0.2">
      <c r="A2641" s="6">
        <v>42692</v>
      </c>
      <c r="B2641" s="6">
        <v>42328</v>
      </c>
      <c r="C2641" s="6">
        <v>40872</v>
      </c>
      <c r="D2641" s="6" t="s">
        <v>7</v>
      </c>
      <c r="E2641" s="9">
        <v>28376</v>
      </c>
      <c r="F2641" s="9">
        <v>28097</v>
      </c>
      <c r="G2641" s="97">
        <v>24031</v>
      </c>
      <c r="H2641" s="98">
        <v>9.9298857529273032E-3</v>
      </c>
      <c r="I2641" s="98">
        <v>7.6724595886772384E-2</v>
      </c>
    </row>
    <row r="2642" spans="1:9" ht="12.75" customHeight="1" x14ac:dyDescent="0.2">
      <c r="A2642" s="6">
        <v>42693</v>
      </c>
      <c r="B2642" s="6">
        <v>42329</v>
      </c>
      <c r="C2642" s="6">
        <v>40873</v>
      </c>
      <c r="D2642" s="6" t="s">
        <v>1</v>
      </c>
      <c r="E2642" s="9">
        <v>30718</v>
      </c>
      <c r="F2642" s="9">
        <v>28458</v>
      </c>
      <c r="G2642" s="97">
        <v>23782.407476989611</v>
      </c>
      <c r="H2642" s="98">
        <v>7.9415278656265409E-2</v>
      </c>
      <c r="I2642" s="98">
        <v>9.6993071923433982E-2</v>
      </c>
    </row>
    <row r="2643" spans="1:9" ht="12.75" customHeight="1" x14ac:dyDescent="0.2">
      <c r="A2643" s="6">
        <v>42694</v>
      </c>
      <c r="B2643" s="6">
        <v>42330</v>
      </c>
      <c r="C2643" s="6">
        <v>40874</v>
      </c>
      <c r="D2643" s="6" t="s">
        <v>2</v>
      </c>
      <c r="E2643" s="9">
        <v>28202</v>
      </c>
      <c r="F2643" s="9">
        <v>28444</v>
      </c>
      <c r="G2643" s="97">
        <v>23819.840740640204</v>
      </c>
      <c r="H2643" s="98">
        <v>-8.5079454366474572E-3</v>
      </c>
      <c r="I2643" s="98">
        <v>8.7368908081431274E-2</v>
      </c>
    </row>
    <row r="2644" spans="1:9" ht="12.75" customHeight="1" x14ac:dyDescent="0.2">
      <c r="A2644" s="6">
        <v>42695</v>
      </c>
      <c r="B2644" s="6">
        <v>42331</v>
      </c>
      <c r="C2644" s="6">
        <v>40875</v>
      </c>
      <c r="D2644" s="6" t="s">
        <v>3</v>
      </c>
      <c r="E2644" s="9">
        <v>25432</v>
      </c>
      <c r="F2644" s="9">
        <v>24816</v>
      </c>
      <c r="G2644" s="97">
        <v>22417.073312026609</v>
      </c>
      <c r="H2644" s="98">
        <v>2.4822695035461084E-2</v>
      </c>
      <c r="I2644" s="98">
        <v>0.11255960453213176</v>
      </c>
    </row>
    <row r="2645" spans="1:9" ht="12.75" customHeight="1" x14ac:dyDescent="0.2">
      <c r="A2645" s="6">
        <v>42696</v>
      </c>
      <c r="B2645" s="6">
        <v>42332</v>
      </c>
      <c r="C2645" s="6">
        <v>40876</v>
      </c>
      <c r="D2645" s="6" t="s">
        <v>4</v>
      </c>
      <c r="E2645" s="9">
        <v>25224</v>
      </c>
      <c r="F2645" s="9">
        <v>24129</v>
      </c>
      <c r="G2645" s="97">
        <v>20818</v>
      </c>
      <c r="H2645" s="98">
        <v>4.5381076712669444E-2</v>
      </c>
      <c r="I2645" s="98">
        <v>0.12056863616170599</v>
      </c>
    </row>
    <row r="2646" spans="1:9" ht="12.75" customHeight="1" x14ac:dyDescent="0.2">
      <c r="A2646" s="6">
        <v>42697</v>
      </c>
      <c r="B2646" s="6">
        <v>42333</v>
      </c>
      <c r="C2646" s="6">
        <v>40877</v>
      </c>
      <c r="D2646" s="6" t="s">
        <v>5</v>
      </c>
      <c r="E2646" s="9">
        <v>25858</v>
      </c>
      <c r="F2646" s="9">
        <v>23837</v>
      </c>
      <c r="G2646" s="97">
        <v>20965</v>
      </c>
      <c r="H2646" s="98">
        <v>8.4784159080421251E-2</v>
      </c>
      <c r="I2646" s="98">
        <v>0.11293793578376521</v>
      </c>
    </row>
    <row r="2647" spans="1:9" ht="12.75" customHeight="1" x14ac:dyDescent="0.2">
      <c r="A2647" s="6">
        <v>42698</v>
      </c>
      <c r="B2647" s="6">
        <v>42334</v>
      </c>
      <c r="C2647" s="6">
        <v>40878</v>
      </c>
      <c r="D2647" s="6" t="s">
        <v>6</v>
      </c>
      <c r="E2647" s="9">
        <v>25543</v>
      </c>
      <c r="F2647" s="9">
        <v>23938</v>
      </c>
      <c r="G2647" s="97">
        <v>21049</v>
      </c>
      <c r="H2647" s="98">
        <v>6.7048207870331611E-2</v>
      </c>
      <c r="I2647" s="98">
        <v>0.14542600896860991</v>
      </c>
    </row>
    <row r="2648" spans="1:9" ht="12.75" customHeight="1" x14ac:dyDescent="0.2">
      <c r="A2648" s="6">
        <v>42699</v>
      </c>
      <c r="B2648" s="6">
        <v>42335</v>
      </c>
      <c r="C2648" s="6">
        <v>40879</v>
      </c>
      <c r="D2648" s="6" t="s">
        <v>7</v>
      </c>
      <c r="E2648" s="9">
        <v>23514</v>
      </c>
      <c r="F2648" s="9">
        <v>21507</v>
      </c>
      <c r="G2648" s="97">
        <v>22902.856812144244</v>
      </c>
      <c r="H2648" s="98">
        <v>9.3318454456688515E-2</v>
      </c>
      <c r="I2648" s="98">
        <v>0.10727067244302124</v>
      </c>
    </row>
    <row r="2649" spans="1:9" ht="12.75" customHeight="1" x14ac:dyDescent="0.2">
      <c r="A2649" s="6">
        <v>42700</v>
      </c>
      <c r="B2649" s="6">
        <v>42336</v>
      </c>
      <c r="C2649" s="6">
        <v>40880</v>
      </c>
      <c r="D2649" s="6" t="s">
        <v>1</v>
      </c>
      <c r="E2649" s="9">
        <v>25107</v>
      </c>
      <c r="F2649" s="9">
        <v>22800</v>
      </c>
      <c r="G2649" s="97">
        <v>24697</v>
      </c>
      <c r="H2649" s="98">
        <v>0.10118421052631588</v>
      </c>
      <c r="I2649" s="98">
        <v>7.8108897286155887E-2</v>
      </c>
    </row>
    <row r="2650" spans="1:9" ht="12.75" customHeight="1" x14ac:dyDescent="0.2">
      <c r="A2650" s="6">
        <v>42701</v>
      </c>
      <c r="B2650" s="6">
        <v>42337</v>
      </c>
      <c r="C2650" s="6">
        <v>40881</v>
      </c>
      <c r="D2650" s="6" t="s">
        <v>2</v>
      </c>
      <c r="E2650" s="9">
        <v>27155</v>
      </c>
      <c r="F2650" s="9">
        <v>26448</v>
      </c>
      <c r="G2650" s="97">
        <v>23847</v>
      </c>
      <c r="H2650" s="98">
        <v>2.6731699939503972E-2</v>
      </c>
      <c r="I2650" s="98">
        <v>3.4870426829268331E-2</v>
      </c>
    </row>
    <row r="2651" spans="1:9" ht="12.75" customHeight="1" x14ac:dyDescent="0.2">
      <c r="A2651" s="6">
        <v>42702</v>
      </c>
      <c r="B2651" s="6">
        <v>42338</v>
      </c>
      <c r="C2651" s="6">
        <v>40882</v>
      </c>
      <c r="D2651" s="6" t="s">
        <v>3</v>
      </c>
      <c r="E2651" s="9">
        <v>24573</v>
      </c>
      <c r="F2651" s="9">
        <v>24813</v>
      </c>
      <c r="G2651" s="97">
        <v>22009</v>
      </c>
      <c r="H2651" s="98">
        <v>-9.6723491718051502E-3</v>
      </c>
      <c r="I2651" s="98">
        <v>2.6141061510836394E-2</v>
      </c>
    </row>
    <row r="2652" spans="1:9" ht="12.75" customHeight="1" x14ac:dyDescent="0.2">
      <c r="A2652" s="6">
        <v>42703</v>
      </c>
      <c r="B2652" s="6">
        <v>42339</v>
      </c>
      <c r="C2652" s="6">
        <v>40883</v>
      </c>
      <c r="D2652" s="6" t="s">
        <v>4</v>
      </c>
      <c r="E2652" s="9">
        <v>22534</v>
      </c>
      <c r="F2652" s="9">
        <v>23944</v>
      </c>
      <c r="G2652" s="97">
        <v>19760</v>
      </c>
      <c r="H2652" s="98">
        <v>-5.8887403942532557E-2</v>
      </c>
      <c r="I2652" s="98">
        <v>3.6188899618338155E-2</v>
      </c>
    </row>
    <row r="2653" spans="1:9" ht="12.75" customHeight="1" x14ac:dyDescent="0.2">
      <c r="A2653" s="6">
        <v>42704</v>
      </c>
      <c r="B2653" s="6">
        <v>42340</v>
      </c>
      <c r="C2653" s="6">
        <v>40884</v>
      </c>
      <c r="D2653" s="6" t="s">
        <v>5</v>
      </c>
      <c r="E2653" s="9">
        <v>23370</v>
      </c>
      <c r="F2653" s="9">
        <v>23423</v>
      </c>
      <c r="G2653" s="97">
        <v>21434</v>
      </c>
      <c r="H2653" s="98">
        <v>-2.2627332109464993E-3</v>
      </c>
      <c r="I2653" s="98">
        <v>6.0633566306617093E-2</v>
      </c>
    </row>
    <row r="2654" spans="1:9" ht="12.75" customHeight="1" x14ac:dyDescent="0.2">
      <c r="A2654" s="6">
        <v>42705</v>
      </c>
      <c r="B2654" s="6">
        <v>42341</v>
      </c>
      <c r="C2654" s="6">
        <v>40885</v>
      </c>
      <c r="D2654" s="6" t="s">
        <v>6</v>
      </c>
      <c r="E2654" s="9">
        <v>25690</v>
      </c>
      <c r="F2654" s="9">
        <v>24297</v>
      </c>
      <c r="G2654" s="97">
        <v>22816</v>
      </c>
      <c r="H2654" s="98">
        <v>5.7332180927686549E-2</v>
      </c>
      <c r="I2654" s="98">
        <v>0.19985054411283909</v>
      </c>
    </row>
    <row r="2655" spans="1:9" ht="12.75" customHeight="1" x14ac:dyDescent="0.2">
      <c r="A2655" s="6">
        <v>42706</v>
      </c>
      <c r="B2655" s="6">
        <v>42342</v>
      </c>
      <c r="C2655" s="6">
        <v>40886</v>
      </c>
      <c r="D2655" s="6" t="s">
        <v>7</v>
      </c>
      <c r="E2655" s="9">
        <v>24666</v>
      </c>
      <c r="F2655" s="9">
        <v>23321</v>
      </c>
      <c r="G2655" s="97">
        <v>24846.07521651547</v>
      </c>
      <c r="H2655" s="98">
        <v>5.767334162342963E-2</v>
      </c>
      <c r="I2655" s="98">
        <v>0.10585070611970404</v>
      </c>
    </row>
    <row r="2656" spans="1:9" ht="12.75" customHeight="1" x14ac:dyDescent="0.2">
      <c r="A2656" s="6">
        <v>42707</v>
      </c>
      <c r="B2656" s="6">
        <v>42343</v>
      </c>
      <c r="C2656" s="6">
        <v>40887</v>
      </c>
      <c r="D2656" s="6" t="s">
        <v>1</v>
      </c>
      <c r="E2656" s="9">
        <v>28159</v>
      </c>
      <c r="F2656" s="9">
        <v>25995</v>
      </c>
      <c r="G2656" s="97">
        <v>25068</v>
      </c>
      <c r="H2656" s="98">
        <v>8.3246778226581997E-2</v>
      </c>
      <c r="I2656" s="98">
        <v>0.19652417778533193</v>
      </c>
    </row>
    <row r="2657" spans="1:9" ht="12.75" customHeight="1" x14ac:dyDescent="0.2">
      <c r="A2657" s="6">
        <v>42708</v>
      </c>
      <c r="B2657" s="6">
        <v>42344</v>
      </c>
      <c r="C2657" s="6">
        <v>40888</v>
      </c>
      <c r="D2657" s="6" t="s">
        <v>2</v>
      </c>
      <c r="E2657" s="9">
        <v>25489</v>
      </c>
      <c r="F2657" s="9">
        <v>24009</v>
      </c>
      <c r="G2657" s="97">
        <v>21440</v>
      </c>
      <c r="H2657" s="98">
        <v>6.1643550335291009E-2</v>
      </c>
      <c r="I2657" s="98">
        <v>0.11779151865982551</v>
      </c>
    </row>
    <row r="2658" spans="1:9" ht="12.75" customHeight="1" x14ac:dyDescent="0.2">
      <c r="A2658" s="6">
        <v>42709</v>
      </c>
      <c r="B2658" s="6">
        <v>42345</v>
      </c>
      <c r="C2658" s="6">
        <v>40889</v>
      </c>
      <c r="D2658" s="6" t="s">
        <v>3</v>
      </c>
      <c r="E2658" s="9">
        <v>23652</v>
      </c>
      <c r="F2658" s="9">
        <v>21406</v>
      </c>
      <c r="G2658" s="97">
        <v>20841</v>
      </c>
      <c r="H2658" s="98">
        <v>0.10492385312529207</v>
      </c>
      <c r="I2658" s="98">
        <v>0.17397131086514128</v>
      </c>
    </row>
    <row r="2659" spans="1:9" ht="12.75" customHeight="1" x14ac:dyDescent="0.2">
      <c r="A2659" s="6">
        <v>42710</v>
      </c>
      <c r="B2659" s="6">
        <v>42346</v>
      </c>
      <c r="C2659" s="6">
        <v>40890</v>
      </c>
      <c r="D2659" s="6" t="s">
        <v>4</v>
      </c>
      <c r="E2659" s="9">
        <v>19907</v>
      </c>
      <c r="F2659" s="9">
        <v>20068</v>
      </c>
      <c r="G2659" s="97">
        <v>20583</v>
      </c>
      <c r="H2659" s="98">
        <v>-8.0227227426749037E-3</v>
      </c>
      <c r="I2659" s="98">
        <v>1.9564660691421265E-2</v>
      </c>
    </row>
    <row r="2660" spans="1:9" ht="12.75" customHeight="1" x14ac:dyDescent="0.2">
      <c r="A2660" s="6">
        <v>42711</v>
      </c>
      <c r="B2660" s="6">
        <v>42347</v>
      </c>
      <c r="C2660" s="6">
        <v>40891</v>
      </c>
      <c r="D2660" s="6" t="s">
        <v>5</v>
      </c>
      <c r="E2660" s="9">
        <v>21208</v>
      </c>
      <c r="F2660" s="9">
        <v>20680</v>
      </c>
      <c r="G2660" s="97">
        <v>22208.382047982443</v>
      </c>
      <c r="H2660" s="98">
        <v>2.5531914893617058E-2</v>
      </c>
      <c r="I2660" s="98">
        <v>-1.3810741687979577E-2</v>
      </c>
    </row>
    <row r="2661" spans="1:9" ht="12.75" customHeight="1" x14ac:dyDescent="0.2">
      <c r="A2661" s="6">
        <v>42712</v>
      </c>
      <c r="B2661" s="6">
        <v>42348</v>
      </c>
      <c r="C2661" s="6">
        <v>40892</v>
      </c>
      <c r="D2661" s="6" t="s">
        <v>6</v>
      </c>
      <c r="E2661" s="9">
        <v>24837</v>
      </c>
      <c r="F2661" s="9">
        <v>24292</v>
      </c>
      <c r="G2661" s="97">
        <v>24181</v>
      </c>
      <c r="H2661" s="98">
        <v>2.2435369669026928E-2</v>
      </c>
      <c r="I2661" s="98">
        <v>7.2501943172985639E-2</v>
      </c>
    </row>
    <row r="2662" spans="1:9" ht="12.75" customHeight="1" x14ac:dyDescent="0.2">
      <c r="A2662" s="6">
        <v>42713</v>
      </c>
      <c r="B2662" s="6">
        <v>42349</v>
      </c>
      <c r="C2662" s="6">
        <v>40893</v>
      </c>
      <c r="D2662" s="6" t="s">
        <v>7</v>
      </c>
      <c r="E2662" s="9">
        <v>24122</v>
      </c>
      <c r="F2662" s="9">
        <v>26610</v>
      </c>
      <c r="G2662" s="97">
        <v>25404</v>
      </c>
      <c r="H2662" s="98">
        <v>-9.3498684704998114E-2</v>
      </c>
      <c r="I2662" s="98">
        <v>-5.3259547077985747E-2</v>
      </c>
    </row>
    <row r="2663" spans="1:9" ht="12.75" customHeight="1" x14ac:dyDescent="0.2">
      <c r="A2663" s="6">
        <v>42714</v>
      </c>
      <c r="B2663" s="6">
        <v>42350</v>
      </c>
      <c r="C2663" s="6">
        <v>40894</v>
      </c>
      <c r="D2663" s="6" t="s">
        <v>1</v>
      </c>
      <c r="E2663" s="9">
        <v>27793</v>
      </c>
      <c r="F2663" s="9">
        <v>26837</v>
      </c>
      <c r="G2663" s="97">
        <v>26803</v>
      </c>
      <c r="H2663" s="98">
        <v>3.5622461526996219E-2</v>
      </c>
      <c r="I2663" s="98">
        <v>2.7049998152322452E-2</v>
      </c>
    </row>
    <row r="2664" spans="1:9" ht="12.75" customHeight="1" x14ac:dyDescent="0.2">
      <c r="A2664" s="6">
        <v>42715</v>
      </c>
      <c r="B2664" s="6">
        <v>42351</v>
      </c>
      <c r="C2664" s="6">
        <v>40895</v>
      </c>
      <c r="D2664" s="6" t="s">
        <v>2</v>
      </c>
      <c r="E2664" s="9">
        <v>24253</v>
      </c>
      <c r="F2664" s="9">
        <v>25515</v>
      </c>
      <c r="G2664" s="97">
        <v>23592</v>
      </c>
      <c r="H2664" s="98">
        <v>-4.9461101312953115E-2</v>
      </c>
      <c r="I2664" s="98">
        <v>-1.9169329073482455E-2</v>
      </c>
    </row>
    <row r="2665" spans="1:9" ht="12.75" customHeight="1" x14ac:dyDescent="0.2">
      <c r="A2665" s="6">
        <v>42716</v>
      </c>
      <c r="B2665" s="6">
        <v>42352</v>
      </c>
      <c r="C2665" s="6">
        <v>40896</v>
      </c>
      <c r="D2665" s="6" t="s">
        <v>3</v>
      </c>
      <c r="E2665" s="9">
        <v>22957</v>
      </c>
      <c r="F2665" s="9">
        <v>25728</v>
      </c>
      <c r="G2665" s="97">
        <v>23770</v>
      </c>
      <c r="H2665" s="98">
        <v>-0.10770366915422891</v>
      </c>
      <c r="I2665" s="98">
        <v>-5.0539724554365395E-2</v>
      </c>
    </row>
    <row r="2666" spans="1:9" ht="12.75" customHeight="1" x14ac:dyDescent="0.2">
      <c r="A2666" s="6">
        <v>42717</v>
      </c>
      <c r="B2666" s="6">
        <v>42353</v>
      </c>
      <c r="C2666" s="6">
        <v>40897</v>
      </c>
      <c r="D2666" s="6" t="s">
        <v>4</v>
      </c>
      <c r="E2666" s="9">
        <v>22547</v>
      </c>
      <c r="F2666" s="9">
        <v>25183</v>
      </c>
      <c r="G2666" s="97">
        <v>23622.2</v>
      </c>
      <c r="H2666" s="98">
        <v>-0.10467378787277126</v>
      </c>
      <c r="I2666" s="98">
        <v>-4.5750804130692435E-2</v>
      </c>
    </row>
    <row r="2667" spans="1:9" ht="12.75" customHeight="1" x14ac:dyDescent="0.2">
      <c r="A2667" s="6">
        <v>42718</v>
      </c>
      <c r="B2667" s="6">
        <v>42354</v>
      </c>
      <c r="C2667" s="6">
        <v>40898</v>
      </c>
      <c r="D2667" s="6" t="s">
        <v>5</v>
      </c>
      <c r="E2667" s="9">
        <v>24752</v>
      </c>
      <c r="F2667" s="9">
        <v>26134</v>
      </c>
      <c r="G2667" s="97">
        <v>28196</v>
      </c>
      <c r="H2667" s="98">
        <v>-5.2881304048366107E-2</v>
      </c>
      <c r="I2667" s="98">
        <v>-1.6134236850596784E-3</v>
      </c>
    </row>
    <row r="2668" spans="1:9" ht="12.75" customHeight="1" x14ac:dyDescent="0.2">
      <c r="A2668" s="6">
        <v>42719</v>
      </c>
      <c r="B2668" s="6">
        <v>42355</v>
      </c>
      <c r="C2668" s="6">
        <v>40899</v>
      </c>
      <c r="D2668" s="6" t="s">
        <v>6</v>
      </c>
      <c r="E2668" s="9">
        <v>28515</v>
      </c>
      <c r="F2668" s="9">
        <v>31997</v>
      </c>
      <c r="G2668" s="97">
        <v>27606</v>
      </c>
      <c r="H2668" s="98">
        <v>-0.10882270212832457</v>
      </c>
      <c r="I2668" s="98">
        <v>-5.3569650502837796E-2</v>
      </c>
    </row>
    <row r="2669" spans="1:9" ht="12.75" customHeight="1" x14ac:dyDescent="0.2">
      <c r="A2669" s="6">
        <v>42720</v>
      </c>
      <c r="B2669" s="6">
        <v>42356</v>
      </c>
      <c r="C2669" s="6">
        <v>40900</v>
      </c>
      <c r="D2669" s="6" t="s">
        <v>7</v>
      </c>
      <c r="E2669" s="9">
        <v>30870</v>
      </c>
      <c r="F2669" s="9">
        <v>30733</v>
      </c>
      <c r="G2669" s="97">
        <v>29621</v>
      </c>
      <c r="H2669" s="98">
        <v>4.4577489994468422E-3</v>
      </c>
      <c r="I2669" s="98">
        <v>-3.7238023952095856E-2</v>
      </c>
    </row>
    <row r="2670" spans="1:9" ht="12.75" customHeight="1" x14ac:dyDescent="0.2">
      <c r="A2670" s="6">
        <v>42721</v>
      </c>
      <c r="B2670" s="6">
        <v>42357</v>
      </c>
      <c r="C2670" s="6">
        <v>40901</v>
      </c>
      <c r="D2670" s="6" t="s">
        <v>1</v>
      </c>
      <c r="E2670" s="9">
        <v>33050</v>
      </c>
      <c r="F2670" s="9">
        <v>35725</v>
      </c>
      <c r="G2670" s="97">
        <v>29073</v>
      </c>
      <c r="H2670" s="98">
        <v>-7.4877536738978345E-2</v>
      </c>
      <c r="I2670" s="98">
        <v>1.4550589390962765E-2</v>
      </c>
    </row>
    <row r="2671" spans="1:9" ht="12.75" customHeight="1" x14ac:dyDescent="0.2">
      <c r="A2671" s="6">
        <v>42722</v>
      </c>
      <c r="B2671" s="6">
        <v>42358</v>
      </c>
      <c r="C2671" s="6">
        <v>40902</v>
      </c>
      <c r="D2671" s="6" t="s">
        <v>2</v>
      </c>
      <c r="E2671" s="9">
        <v>32931</v>
      </c>
      <c r="F2671" s="9">
        <v>34146</v>
      </c>
      <c r="G2671" s="97">
        <v>29268</v>
      </c>
      <c r="H2671" s="98">
        <v>-3.5582498682129704E-2</v>
      </c>
      <c r="I2671" s="98">
        <v>3.4738093061523756E-3</v>
      </c>
    </row>
    <row r="2672" spans="1:9" ht="12.75" customHeight="1" x14ac:dyDescent="0.2">
      <c r="A2672" s="6">
        <v>42723</v>
      </c>
      <c r="B2672" s="6">
        <v>42359</v>
      </c>
      <c r="C2672" s="6">
        <v>40903</v>
      </c>
      <c r="D2672" s="6" t="s">
        <v>3</v>
      </c>
      <c r="E2672" s="9">
        <v>31940</v>
      </c>
      <c r="F2672" s="9">
        <v>32939</v>
      </c>
      <c r="G2672" s="97">
        <v>26398</v>
      </c>
      <c r="H2672" s="98">
        <v>-3.0328789580740145E-2</v>
      </c>
      <c r="I2672" s="98">
        <v>3.2287256391196228E-2</v>
      </c>
    </row>
    <row r="2673" spans="1:9" ht="12.75" customHeight="1" x14ac:dyDescent="0.2">
      <c r="A2673" s="6">
        <v>42724</v>
      </c>
      <c r="B2673" s="6">
        <v>42360</v>
      </c>
      <c r="C2673" s="6">
        <v>40904</v>
      </c>
      <c r="D2673" s="6" t="s">
        <v>4</v>
      </c>
      <c r="E2673" s="9">
        <v>32497</v>
      </c>
      <c r="F2673" s="9">
        <v>32346</v>
      </c>
      <c r="G2673" s="97">
        <v>27166</v>
      </c>
      <c r="H2673" s="98">
        <v>4.6682742843009439E-3</v>
      </c>
      <c r="I2673" s="98">
        <v>9.1272373148863384E-2</v>
      </c>
    </row>
    <row r="2674" spans="1:9" ht="12.75" customHeight="1" x14ac:dyDescent="0.2">
      <c r="A2674" s="6">
        <v>42725</v>
      </c>
      <c r="B2674" s="6">
        <v>42361</v>
      </c>
      <c r="C2674" s="6">
        <v>40905</v>
      </c>
      <c r="D2674" s="6" t="s">
        <v>5</v>
      </c>
      <c r="E2674" s="9">
        <v>32510</v>
      </c>
      <c r="F2674" s="9">
        <v>32740</v>
      </c>
      <c r="G2674" s="97">
        <v>27455</v>
      </c>
      <c r="H2674" s="98">
        <v>-7.0250458155162177E-3</v>
      </c>
      <c r="I2674" s="98">
        <v>0.10263193596526921</v>
      </c>
    </row>
    <row r="2675" spans="1:9" ht="12.75" customHeight="1" x14ac:dyDescent="0.2">
      <c r="A2675" s="6">
        <v>42726</v>
      </c>
      <c r="B2675" s="6">
        <v>42362</v>
      </c>
      <c r="C2675" s="6">
        <v>40906</v>
      </c>
      <c r="D2675" s="6" t="s">
        <v>6</v>
      </c>
      <c r="E2675" s="9">
        <v>33108</v>
      </c>
      <c r="F2675" s="9">
        <v>30605</v>
      </c>
      <c r="G2675" s="97">
        <v>28394</v>
      </c>
      <c r="H2675" s="98">
        <v>8.1784022218591712E-2</v>
      </c>
      <c r="I2675" s="98">
        <v>8.2739224278893353E-2</v>
      </c>
    </row>
    <row r="2676" spans="1:9" ht="12.75" customHeight="1" x14ac:dyDescent="0.2">
      <c r="A2676" s="6">
        <v>42727</v>
      </c>
      <c r="B2676" s="6">
        <v>42363</v>
      </c>
      <c r="C2676" s="6">
        <v>40907</v>
      </c>
      <c r="D2676" s="6" t="s">
        <v>7</v>
      </c>
      <c r="E2676" s="9">
        <v>34666</v>
      </c>
      <c r="F2676" s="9">
        <v>31130</v>
      </c>
      <c r="G2676" s="97">
        <v>29959</v>
      </c>
      <c r="H2676" s="98">
        <v>0.11358817860584636</v>
      </c>
      <c r="I2676" s="98">
        <v>7.0136445020682947E-2</v>
      </c>
    </row>
    <row r="2677" spans="1:9" ht="12.75" customHeight="1" x14ac:dyDescent="0.2">
      <c r="A2677" s="6">
        <v>42728</v>
      </c>
      <c r="B2677" s="6">
        <v>42364</v>
      </c>
      <c r="C2677" s="6">
        <v>40908</v>
      </c>
      <c r="D2677" s="6" t="s">
        <v>1</v>
      </c>
      <c r="E2677" s="9">
        <v>32394</v>
      </c>
      <c r="F2677" s="9">
        <v>33760</v>
      </c>
      <c r="G2677" s="97">
        <v>30165.931157250976</v>
      </c>
      <c r="H2677" s="98">
        <v>-4.0462085308056839E-2</v>
      </c>
      <c r="I2677" s="98">
        <v>-1.2257592389315786E-2</v>
      </c>
    </row>
    <row r="2678" spans="1:9" ht="12.75" customHeight="1" x14ac:dyDescent="0.2">
      <c r="A2678" s="6">
        <v>42729</v>
      </c>
      <c r="B2678" s="6">
        <v>42365</v>
      </c>
      <c r="C2678" s="6">
        <v>40909</v>
      </c>
      <c r="D2678" s="6" t="s">
        <v>2</v>
      </c>
      <c r="E2678" s="9">
        <v>31328</v>
      </c>
      <c r="F2678" s="9">
        <v>33035</v>
      </c>
      <c r="G2678" s="97">
        <v>29748.659100656263</v>
      </c>
      <c r="H2678" s="98">
        <v>-5.1672468593915499E-2</v>
      </c>
      <c r="I2678" s="98">
        <v>-4.630277938445615E-2</v>
      </c>
    </row>
    <row r="2679" spans="1:9" ht="12.75" customHeight="1" x14ac:dyDescent="0.2">
      <c r="A2679" s="6">
        <v>42730</v>
      </c>
      <c r="B2679" s="6">
        <v>42366</v>
      </c>
      <c r="C2679" s="6">
        <v>40910</v>
      </c>
      <c r="D2679" s="6" t="s">
        <v>3</v>
      </c>
      <c r="E2679" s="9">
        <v>33770</v>
      </c>
      <c r="F2679" s="9">
        <v>31277</v>
      </c>
      <c r="G2679" s="97">
        <v>27399</v>
      </c>
      <c r="H2679" s="98">
        <v>7.970713303705601E-2</v>
      </c>
      <c r="I2679" s="98">
        <v>9.4545100962629247E-2</v>
      </c>
    </row>
    <row r="2680" spans="1:9" ht="12.75" customHeight="1" x14ac:dyDescent="0.2">
      <c r="A2680" s="6">
        <v>42731</v>
      </c>
      <c r="B2680" s="6">
        <v>42367</v>
      </c>
      <c r="C2680" s="6">
        <v>40911</v>
      </c>
      <c r="D2680" s="6" t="s">
        <v>4</v>
      </c>
      <c r="E2680" s="9">
        <v>32733</v>
      </c>
      <c r="F2680" s="9">
        <v>31509</v>
      </c>
      <c r="G2680" s="97">
        <v>25908</v>
      </c>
      <c r="H2680" s="98">
        <v>3.8846043987432077E-2</v>
      </c>
      <c r="I2680" s="98">
        <v>0.19467863790649287</v>
      </c>
    </row>
    <row r="2681" spans="1:9" ht="12.75" customHeight="1" x14ac:dyDescent="0.2">
      <c r="A2681" s="6">
        <v>42732</v>
      </c>
      <c r="B2681" s="6">
        <v>42368</v>
      </c>
      <c r="C2681" s="6">
        <v>40912</v>
      </c>
      <c r="D2681" s="6" t="s">
        <v>5</v>
      </c>
      <c r="E2681" s="9">
        <v>34204</v>
      </c>
      <c r="F2681" s="9">
        <v>29582</v>
      </c>
      <c r="G2681" s="97">
        <v>27511.154106506347</v>
      </c>
      <c r="H2681" s="98">
        <v>0.15624366168616044</v>
      </c>
      <c r="I2681" s="98">
        <v>0.28104868913857683</v>
      </c>
    </row>
    <row r="2682" spans="1:9" ht="12.75" customHeight="1" x14ac:dyDescent="0.2">
      <c r="A2682" s="6">
        <v>42733</v>
      </c>
      <c r="B2682" s="6">
        <v>42369</v>
      </c>
      <c r="C2682" s="6">
        <v>40913</v>
      </c>
      <c r="D2682" s="6" t="s">
        <v>6</v>
      </c>
      <c r="E2682" s="9">
        <v>33926</v>
      </c>
      <c r="F2682" s="9">
        <v>27652</v>
      </c>
      <c r="G2682" s="97">
        <v>26985.431830690046</v>
      </c>
      <c r="H2682" s="98">
        <v>0.22689136409662947</v>
      </c>
      <c r="I2682" s="98">
        <v>0.21746931744778575</v>
      </c>
    </row>
    <row r="2683" spans="1:9" ht="12.75" customHeight="1" x14ac:dyDescent="0.2">
      <c r="A2683" s="6">
        <v>42734</v>
      </c>
      <c r="B2683" s="6">
        <v>42370</v>
      </c>
      <c r="C2683" s="6">
        <v>40914</v>
      </c>
      <c r="D2683" s="6" t="s">
        <v>7</v>
      </c>
      <c r="E2683" s="9">
        <v>32180</v>
      </c>
      <c r="F2683" s="9">
        <v>27666</v>
      </c>
      <c r="G2683" s="97">
        <v>27446</v>
      </c>
      <c r="H2683" s="98">
        <v>0.16316055808573693</v>
      </c>
      <c r="I2683" s="98">
        <v>0.1028479385859693</v>
      </c>
    </row>
    <row r="2684" spans="1:9" ht="12.75" customHeight="1" x14ac:dyDescent="0.2">
      <c r="A2684" s="6">
        <v>42735</v>
      </c>
      <c r="B2684" s="6">
        <v>42371</v>
      </c>
      <c r="C2684" s="6">
        <v>40915</v>
      </c>
      <c r="D2684" s="6" t="s">
        <v>1</v>
      </c>
      <c r="E2684" s="9">
        <v>28648</v>
      </c>
      <c r="F2684" s="9">
        <v>32325</v>
      </c>
      <c r="G2684" s="97">
        <v>27350</v>
      </c>
      <c r="H2684" s="98">
        <v>-0.1137509667440062</v>
      </c>
      <c r="I2684" s="98">
        <v>-7.7240224183469652E-2</v>
      </c>
    </row>
    <row r="2685" spans="1:9" ht="12.75" customHeight="1" x14ac:dyDescent="0.2">
      <c r="A2685" s="6">
        <v>42736</v>
      </c>
      <c r="B2685" s="6">
        <v>42372</v>
      </c>
      <c r="C2685" s="6">
        <v>40916</v>
      </c>
      <c r="D2685" s="6" t="s">
        <v>2</v>
      </c>
      <c r="E2685" s="9">
        <v>32054</v>
      </c>
      <c r="F2685" s="9">
        <v>33844</v>
      </c>
      <c r="G2685" s="97">
        <v>26727</v>
      </c>
      <c r="H2685" s="98">
        <v>-5.2889729346413006E-2</v>
      </c>
      <c r="I2685" s="98">
        <v>3.1922884326489598E-3</v>
      </c>
    </row>
    <row r="2686" spans="1:9" ht="12.75" customHeight="1" x14ac:dyDescent="0.2">
      <c r="A2686" s="6">
        <v>42737</v>
      </c>
      <c r="B2686" s="6">
        <v>42373</v>
      </c>
      <c r="C2686" s="6">
        <v>40917</v>
      </c>
      <c r="D2686" s="6" t="s">
        <v>3</v>
      </c>
      <c r="E2686" s="9">
        <v>32195</v>
      </c>
      <c r="F2686" s="9">
        <v>32852</v>
      </c>
      <c r="G2686" s="97">
        <v>22710</v>
      </c>
      <c r="H2686" s="98">
        <v>-1.9998782418117589E-2</v>
      </c>
      <c r="I2686" s="98">
        <v>0.13159467154054338</v>
      </c>
    </row>
    <row r="2687" spans="1:9" ht="12.75" customHeight="1" x14ac:dyDescent="0.2">
      <c r="A2687" s="6">
        <v>42738</v>
      </c>
      <c r="B2687" s="6">
        <v>42374</v>
      </c>
      <c r="C2687" s="6">
        <v>40918</v>
      </c>
      <c r="D2687" s="6" t="s">
        <v>4</v>
      </c>
      <c r="E2687" s="9">
        <v>30311</v>
      </c>
      <c r="F2687" s="9">
        <v>26036</v>
      </c>
      <c r="G2687" s="97">
        <v>22348</v>
      </c>
      <c r="H2687" s="98">
        <v>0.1641957289906284</v>
      </c>
      <c r="I2687" s="98">
        <v>0.21127717391304346</v>
      </c>
    </row>
    <row r="2688" spans="1:9" ht="12.75" customHeight="1" x14ac:dyDescent="0.2">
      <c r="A2688" s="6">
        <v>42739</v>
      </c>
      <c r="B2688" s="6">
        <v>42375</v>
      </c>
      <c r="C2688" s="6">
        <v>40919</v>
      </c>
      <c r="D2688" s="6" t="s">
        <v>5</v>
      </c>
      <c r="E2688" s="9">
        <v>29768</v>
      </c>
      <c r="F2688" s="9">
        <v>25267</v>
      </c>
      <c r="G2688" s="97">
        <v>22244</v>
      </c>
      <c r="H2688" s="98">
        <v>0.17813749158982062</v>
      </c>
      <c r="I2688" s="98">
        <v>0.22320841551610782</v>
      </c>
    </row>
    <row r="2689" spans="1:9" ht="12.75" customHeight="1" x14ac:dyDescent="0.2">
      <c r="A2689" s="6">
        <v>42740</v>
      </c>
      <c r="B2689" s="6">
        <v>42376</v>
      </c>
      <c r="C2689" s="6">
        <v>40920</v>
      </c>
      <c r="D2689" s="6" t="s">
        <v>6</v>
      </c>
      <c r="E2689" s="9">
        <v>29633</v>
      </c>
      <c r="F2689" s="9">
        <v>27157</v>
      </c>
      <c r="G2689" s="97">
        <v>24475</v>
      </c>
      <c r="H2689" s="98">
        <v>9.1173546415288964E-2</v>
      </c>
      <c r="I2689" s="98">
        <v>0.16628620906801017</v>
      </c>
    </row>
    <row r="2690" spans="1:9" ht="12.75" customHeight="1" x14ac:dyDescent="0.2">
      <c r="A2690" s="6">
        <v>42741</v>
      </c>
      <c r="B2690" s="6">
        <v>42377</v>
      </c>
      <c r="C2690" s="6">
        <v>40921</v>
      </c>
      <c r="D2690" s="6" t="s">
        <v>7</v>
      </c>
      <c r="E2690" s="9">
        <v>29972</v>
      </c>
      <c r="F2690" s="9">
        <v>26480</v>
      </c>
      <c r="G2690" s="97">
        <v>24488</v>
      </c>
      <c r="H2690" s="98">
        <v>0.1318731117824774</v>
      </c>
      <c r="I2690" s="98">
        <v>0.16890916890916885</v>
      </c>
    </row>
    <row r="2691" spans="1:9" ht="12.75" customHeight="1" x14ac:dyDescent="0.2">
      <c r="A2691" s="6">
        <v>42742</v>
      </c>
      <c r="B2691" s="6">
        <v>42378</v>
      </c>
      <c r="C2691" s="6">
        <v>40922</v>
      </c>
      <c r="D2691" s="6" t="s">
        <v>1</v>
      </c>
      <c r="E2691" s="9">
        <v>31493</v>
      </c>
      <c r="F2691" s="9">
        <v>28810</v>
      </c>
      <c r="G2691" s="97">
        <v>25062</v>
      </c>
      <c r="H2691" s="98">
        <v>9.312738632419304E-2</v>
      </c>
      <c r="I2691" s="98">
        <v>0.13349409732219986</v>
      </c>
    </row>
    <row r="2692" spans="1:9" ht="12.75" customHeight="1" x14ac:dyDescent="0.2">
      <c r="A2692" s="6">
        <v>42743</v>
      </c>
      <c r="B2692" s="6">
        <v>42379</v>
      </c>
      <c r="C2692" s="6">
        <v>40923</v>
      </c>
      <c r="D2692" s="6" t="s">
        <v>2</v>
      </c>
      <c r="E2692" s="9">
        <v>27551</v>
      </c>
      <c r="F2692" s="9">
        <v>26962</v>
      </c>
      <c r="G2692" s="97">
        <v>22511</v>
      </c>
      <c r="H2692" s="98">
        <v>2.1845560418366494E-2</v>
      </c>
      <c r="I2692" s="98">
        <v>5.2207454934311004E-2</v>
      </c>
    </row>
    <row r="2693" spans="1:9" ht="12.75" customHeight="1" x14ac:dyDescent="0.2">
      <c r="A2693" s="6">
        <v>42744</v>
      </c>
      <c r="B2693" s="6">
        <v>42380</v>
      </c>
      <c r="C2693" s="6">
        <v>40924</v>
      </c>
      <c r="D2693" s="6" t="s">
        <v>3</v>
      </c>
      <c r="E2693" s="9">
        <v>26464</v>
      </c>
      <c r="F2693" s="9">
        <v>23613</v>
      </c>
      <c r="G2693" s="97">
        <v>21152</v>
      </c>
      <c r="H2693" s="98">
        <v>0.12073857620802109</v>
      </c>
      <c r="I2693" s="98">
        <v>0.18396564065855414</v>
      </c>
    </row>
    <row r="2694" spans="1:9" ht="12.75" customHeight="1" x14ac:dyDescent="0.2">
      <c r="A2694" s="6">
        <v>42745</v>
      </c>
      <c r="B2694" s="6">
        <v>42381</v>
      </c>
      <c r="C2694" s="6">
        <v>40925</v>
      </c>
      <c r="D2694" s="6" t="s">
        <v>4</v>
      </c>
      <c r="E2694" s="9">
        <v>23970</v>
      </c>
      <c r="F2694" s="9">
        <v>22922</v>
      </c>
      <c r="G2694" s="97">
        <v>21596.848116611298</v>
      </c>
      <c r="H2694" s="98">
        <v>4.5720268737457381E-2</v>
      </c>
      <c r="I2694" s="98">
        <v>0.1544574483456147</v>
      </c>
    </row>
    <row r="2695" spans="1:9" ht="12.75" customHeight="1" x14ac:dyDescent="0.2">
      <c r="A2695" s="6">
        <v>42746</v>
      </c>
      <c r="B2695" s="6">
        <v>42382</v>
      </c>
      <c r="C2695" s="6">
        <v>40926</v>
      </c>
      <c r="D2695" s="6" t="s">
        <v>5</v>
      </c>
      <c r="E2695" s="9">
        <v>26261</v>
      </c>
      <c r="F2695" s="9">
        <v>24192</v>
      </c>
      <c r="G2695" s="97">
        <v>22635</v>
      </c>
      <c r="H2695" s="98">
        <v>8.5524140211640232E-2</v>
      </c>
      <c r="I2695" s="98">
        <v>0.20490938288598293</v>
      </c>
    </row>
    <row r="2696" spans="1:9" ht="12.75" customHeight="1" x14ac:dyDescent="0.2">
      <c r="A2696" s="6">
        <v>42747</v>
      </c>
      <c r="B2696" s="6">
        <v>42383</v>
      </c>
      <c r="C2696" s="6">
        <v>40927</v>
      </c>
      <c r="D2696" s="6" t="s">
        <v>6</v>
      </c>
      <c r="E2696" s="9">
        <v>26567</v>
      </c>
      <c r="F2696" s="9">
        <v>26237</v>
      </c>
      <c r="G2696" s="97">
        <v>24168</v>
      </c>
      <c r="H2696" s="98">
        <v>1.257765750657458E-2</v>
      </c>
      <c r="I2696" s="98">
        <v>7.6371444777570741E-2</v>
      </c>
    </row>
    <row r="2697" spans="1:9" ht="12.75" customHeight="1" x14ac:dyDescent="0.2">
      <c r="A2697" s="6">
        <v>42748</v>
      </c>
      <c r="B2697" s="6">
        <v>42384</v>
      </c>
      <c r="C2697" s="6">
        <v>40928</v>
      </c>
      <c r="D2697" s="6" t="s">
        <v>7</v>
      </c>
      <c r="E2697" s="9">
        <v>28518</v>
      </c>
      <c r="F2697" s="9">
        <v>26120</v>
      </c>
      <c r="G2697" s="97">
        <v>24472</v>
      </c>
      <c r="H2697" s="98">
        <v>9.1807044410413541E-2</v>
      </c>
      <c r="I2697" s="98">
        <v>0.13198110586273959</v>
      </c>
    </row>
    <row r="2698" spans="1:9" ht="12.75" customHeight="1" x14ac:dyDescent="0.2">
      <c r="A2698" s="6">
        <v>42749</v>
      </c>
      <c r="B2698" s="6">
        <v>42385</v>
      </c>
      <c r="C2698" s="6">
        <v>40929</v>
      </c>
      <c r="D2698" s="6" t="s">
        <v>1</v>
      </c>
      <c r="E2698" s="9">
        <v>29535</v>
      </c>
      <c r="F2698" s="9">
        <v>28497</v>
      </c>
      <c r="G2698" s="97">
        <v>26165</v>
      </c>
      <c r="H2698" s="98">
        <v>3.6424886830192627E-2</v>
      </c>
      <c r="I2698" s="98">
        <v>7.7133479212253775E-2</v>
      </c>
    </row>
    <row r="2699" spans="1:9" ht="12.75" customHeight="1" x14ac:dyDescent="0.2">
      <c r="A2699" s="6">
        <v>42750</v>
      </c>
      <c r="B2699" s="6">
        <v>42386</v>
      </c>
      <c r="C2699" s="6">
        <v>40930</v>
      </c>
      <c r="D2699" s="6" t="s">
        <v>2</v>
      </c>
      <c r="E2699" s="9">
        <v>26444</v>
      </c>
      <c r="F2699" s="9">
        <v>24578</v>
      </c>
      <c r="G2699" s="97">
        <v>23575</v>
      </c>
      <c r="H2699" s="98">
        <v>7.5921555862966894E-2</v>
      </c>
      <c r="I2699" s="98">
        <v>9.8994264815892352E-2</v>
      </c>
    </row>
    <row r="2700" spans="1:9" ht="12.75" customHeight="1" x14ac:dyDescent="0.2">
      <c r="A2700" s="6">
        <v>42751</v>
      </c>
      <c r="B2700" s="6">
        <v>42387</v>
      </c>
      <c r="C2700" s="6">
        <v>40931</v>
      </c>
      <c r="D2700" s="6" t="s">
        <v>3</v>
      </c>
      <c r="E2700" s="9">
        <v>23783</v>
      </c>
      <c r="F2700" s="9">
        <v>23775</v>
      </c>
      <c r="G2700" s="97">
        <v>21643</v>
      </c>
      <c r="H2700" s="98">
        <v>3.3648790746587665E-4</v>
      </c>
      <c r="I2700" s="98">
        <v>8.2029117379435856E-2</v>
      </c>
    </row>
    <row r="2701" spans="1:9" ht="12.75" customHeight="1" x14ac:dyDescent="0.2">
      <c r="A2701" s="6">
        <v>42752</v>
      </c>
      <c r="B2701" s="6">
        <v>42388</v>
      </c>
      <c r="C2701" s="6">
        <v>40932</v>
      </c>
      <c r="D2701" s="6" t="s">
        <v>4</v>
      </c>
      <c r="E2701" s="9">
        <v>22038</v>
      </c>
      <c r="F2701" s="9">
        <v>20540</v>
      </c>
      <c r="G2701" s="97">
        <v>20056</v>
      </c>
      <c r="H2701" s="98">
        <v>7.2930866601752742E-2</v>
      </c>
      <c r="I2701" s="98">
        <v>0.16893863045669133</v>
      </c>
    </row>
    <row r="2702" spans="1:9" ht="12.75" customHeight="1" x14ac:dyDescent="0.2">
      <c r="A2702" s="6">
        <v>42753</v>
      </c>
      <c r="B2702" s="6">
        <v>42389</v>
      </c>
      <c r="C2702" s="6">
        <v>40933</v>
      </c>
      <c r="D2702" s="6" t="s">
        <v>5</v>
      </c>
      <c r="E2702" s="9">
        <v>23938</v>
      </c>
      <c r="F2702" s="9">
        <v>22500</v>
      </c>
      <c r="G2702" s="97">
        <v>21232</v>
      </c>
      <c r="H2702" s="98">
        <v>6.391111111111103E-2</v>
      </c>
      <c r="I2702" s="98">
        <v>0.20923418872499489</v>
      </c>
    </row>
    <row r="2703" spans="1:9" ht="12.75" customHeight="1" x14ac:dyDescent="0.2">
      <c r="A2703" s="6">
        <v>42754</v>
      </c>
      <c r="B2703" s="6">
        <v>42390</v>
      </c>
      <c r="C2703" s="6">
        <v>40934</v>
      </c>
      <c r="D2703" s="6" t="s">
        <v>6</v>
      </c>
      <c r="E2703" s="9">
        <v>25259</v>
      </c>
      <c r="F2703" s="9">
        <v>22817</v>
      </c>
      <c r="G2703" s="97">
        <v>22549</v>
      </c>
      <c r="H2703" s="98">
        <v>0.10702546347021968</v>
      </c>
      <c r="I2703" s="98">
        <v>0.20035166088485479</v>
      </c>
    </row>
    <row r="2704" spans="1:9" ht="12.75" customHeight="1" x14ac:dyDescent="0.2">
      <c r="A2704" s="6">
        <v>42755</v>
      </c>
      <c r="B2704" s="6">
        <v>42391</v>
      </c>
      <c r="C2704" s="6">
        <v>40935</v>
      </c>
      <c r="D2704" s="6" t="s">
        <v>7</v>
      </c>
      <c r="E2704" s="9">
        <v>26412</v>
      </c>
      <c r="F2704" s="9">
        <v>22703</v>
      </c>
      <c r="G2704" s="97">
        <v>23750</v>
      </c>
      <c r="H2704" s="98">
        <v>0.1633704796722899</v>
      </c>
      <c r="I2704" s="98">
        <v>0.27797938742923511</v>
      </c>
    </row>
    <row r="2705" spans="1:9" ht="12.75" customHeight="1" x14ac:dyDescent="0.2">
      <c r="A2705" s="6">
        <v>42756</v>
      </c>
      <c r="B2705" s="6">
        <v>42392</v>
      </c>
      <c r="C2705" s="6">
        <v>40936</v>
      </c>
      <c r="D2705" s="6" t="s">
        <v>1</v>
      </c>
      <c r="E2705" s="9">
        <v>29059</v>
      </c>
      <c r="F2705" s="9">
        <v>24725</v>
      </c>
      <c r="G2705" s="97">
        <v>22384</v>
      </c>
      <c r="H2705" s="98">
        <v>0.175288169868554</v>
      </c>
      <c r="I2705" s="98">
        <v>0.21616305348623088</v>
      </c>
    </row>
    <row r="2706" spans="1:9" ht="12.75" customHeight="1" x14ac:dyDescent="0.2">
      <c r="A2706" s="6">
        <v>42757</v>
      </c>
      <c r="B2706" s="6">
        <v>42393</v>
      </c>
      <c r="C2706" s="6">
        <v>40937</v>
      </c>
      <c r="D2706" s="6" t="s">
        <v>2</v>
      </c>
      <c r="E2706" s="9">
        <v>24526</v>
      </c>
      <c r="F2706" s="9">
        <v>23868.031711567186</v>
      </c>
      <c r="G2706" s="97">
        <v>21205</v>
      </c>
      <c r="H2706" s="98">
        <v>2.7566927025404642E-2</v>
      </c>
      <c r="I2706" s="98">
        <v>6.8997079719304466E-2</v>
      </c>
    </row>
    <row r="2707" spans="1:9" ht="12.75" customHeight="1" x14ac:dyDescent="0.2">
      <c r="A2707" s="6">
        <v>42758</v>
      </c>
      <c r="B2707" s="6">
        <v>42394</v>
      </c>
      <c r="C2707" s="6">
        <v>40938</v>
      </c>
      <c r="D2707" s="6" t="s">
        <v>3</v>
      </c>
      <c r="E2707" s="9">
        <v>21804</v>
      </c>
      <c r="F2707" s="9">
        <v>21385</v>
      </c>
      <c r="G2707" s="97">
        <v>19631</v>
      </c>
      <c r="H2707" s="98">
        <v>1.9593172784662105E-2</v>
      </c>
      <c r="I2707" s="98">
        <v>0.11154159869494285</v>
      </c>
    </row>
    <row r="2708" spans="1:9" ht="12.75" customHeight="1" x14ac:dyDescent="0.2">
      <c r="A2708" s="6">
        <v>42759</v>
      </c>
      <c r="B2708" s="6">
        <v>42395</v>
      </c>
      <c r="C2708" s="6">
        <v>40939</v>
      </c>
      <c r="D2708" s="6" t="s">
        <v>4</v>
      </c>
      <c r="E2708" s="9">
        <v>20820</v>
      </c>
      <c r="F2708" s="9">
        <v>20562</v>
      </c>
      <c r="G2708" s="97">
        <v>18758</v>
      </c>
      <c r="H2708" s="98">
        <v>1.2547417566384667E-2</v>
      </c>
      <c r="I2708" s="98">
        <v>0.27981313007130559</v>
      </c>
    </row>
    <row r="2709" spans="1:9" ht="12.75" customHeight="1" x14ac:dyDescent="0.2">
      <c r="A2709" s="6">
        <v>42760</v>
      </c>
      <c r="B2709" s="6">
        <v>42396</v>
      </c>
      <c r="C2709" s="6">
        <v>40940</v>
      </c>
      <c r="D2709" s="6" t="s">
        <v>5</v>
      </c>
      <c r="E2709" s="9">
        <v>23613</v>
      </c>
      <c r="F2709" s="9">
        <v>22140</v>
      </c>
      <c r="G2709" s="97">
        <v>20770.372219766447</v>
      </c>
      <c r="H2709" s="98">
        <v>6.6531165311653151E-2</v>
      </c>
      <c r="I2709" s="98">
        <v>0.18658291457286436</v>
      </c>
    </row>
    <row r="2710" spans="1:9" ht="12.75" customHeight="1" x14ac:dyDescent="0.2">
      <c r="A2710" s="6">
        <v>42761</v>
      </c>
      <c r="B2710" s="6">
        <v>42397</v>
      </c>
      <c r="C2710" s="6">
        <v>40941</v>
      </c>
      <c r="D2710" s="6" t="s">
        <v>6</v>
      </c>
      <c r="E2710" s="9">
        <v>24376</v>
      </c>
      <c r="F2710" s="9">
        <v>24432</v>
      </c>
      <c r="G2710" s="97">
        <v>22577</v>
      </c>
      <c r="H2710" s="98">
        <v>-2.2920759659462719E-3</v>
      </c>
      <c r="I2710" s="98">
        <v>0.19724950884086434</v>
      </c>
    </row>
    <row r="2711" spans="1:9" ht="12.75" customHeight="1" x14ac:dyDescent="0.2">
      <c r="A2711" s="6">
        <v>42762</v>
      </c>
      <c r="B2711" s="6">
        <v>42398</v>
      </c>
      <c r="C2711" s="6">
        <v>40942</v>
      </c>
      <c r="D2711" s="6" t="s">
        <v>7</v>
      </c>
      <c r="E2711" s="9">
        <v>23685</v>
      </c>
      <c r="F2711" s="9">
        <v>22924</v>
      </c>
      <c r="G2711" s="97">
        <v>25006</v>
      </c>
      <c r="H2711" s="98">
        <v>3.3196649799337008E-2</v>
      </c>
      <c r="I2711" s="98">
        <v>0.12614111829593</v>
      </c>
    </row>
    <row r="2712" spans="1:9" ht="12.75" customHeight="1" x14ac:dyDescent="0.2">
      <c r="A2712" s="6">
        <v>42763</v>
      </c>
      <c r="B2712" s="6">
        <v>42399</v>
      </c>
      <c r="C2712" s="6">
        <v>40943</v>
      </c>
      <c r="D2712" s="6" t="s">
        <v>1</v>
      </c>
      <c r="E2712" s="9">
        <v>26888</v>
      </c>
      <c r="F2712" s="9">
        <v>24133</v>
      </c>
      <c r="G2712" s="97">
        <v>25840</v>
      </c>
      <c r="H2712" s="98">
        <v>0.11415903534579197</v>
      </c>
      <c r="I2712" s="98">
        <v>5.3109822967256859E-2</v>
      </c>
    </row>
    <row r="2713" spans="1:9" ht="12.75" customHeight="1" x14ac:dyDescent="0.2">
      <c r="A2713" s="6">
        <v>42764</v>
      </c>
      <c r="B2713" s="6">
        <v>42400</v>
      </c>
      <c r="C2713" s="6">
        <v>40944</v>
      </c>
      <c r="D2713" s="6" t="s">
        <v>2</v>
      </c>
      <c r="E2713" s="9">
        <v>22927</v>
      </c>
      <c r="F2713" s="9">
        <v>22775</v>
      </c>
      <c r="G2713" s="97">
        <v>22597</v>
      </c>
      <c r="H2713" s="98">
        <v>6.6739846322723118E-3</v>
      </c>
      <c r="I2713" s="98">
        <v>1.7169476486246671E-2</v>
      </c>
    </row>
    <row r="2714" spans="1:9" ht="12.75" customHeight="1" x14ac:dyDescent="0.2">
      <c r="A2714" s="6">
        <v>42765</v>
      </c>
      <c r="B2714" s="6">
        <v>42401</v>
      </c>
      <c r="C2714" s="6">
        <v>40945</v>
      </c>
      <c r="D2714" s="6" t="s">
        <v>3</v>
      </c>
      <c r="E2714" s="9">
        <v>21061</v>
      </c>
      <c r="F2714" s="9">
        <v>23501</v>
      </c>
      <c r="G2714" s="97">
        <v>22486</v>
      </c>
      <c r="H2714" s="98">
        <v>-0.10382536913322837</v>
      </c>
      <c r="I2714" s="98">
        <v>-1.307403936269913E-2</v>
      </c>
    </row>
    <row r="2715" spans="1:9" ht="12.75" customHeight="1" x14ac:dyDescent="0.2">
      <c r="A2715" s="6">
        <v>42766</v>
      </c>
      <c r="B2715" s="6">
        <v>42402</v>
      </c>
      <c r="C2715" s="6">
        <v>40946</v>
      </c>
      <c r="D2715" s="6" t="s">
        <v>4</v>
      </c>
      <c r="E2715" s="9">
        <v>21551</v>
      </c>
      <c r="F2715" s="9">
        <v>21145</v>
      </c>
      <c r="G2715" s="97">
        <v>23368</v>
      </c>
      <c r="H2715" s="98">
        <v>1.9200756680066267E-2</v>
      </c>
      <c r="I2715" s="98">
        <v>-2.4709236547947655E-2</v>
      </c>
    </row>
    <row r="2716" spans="1:9" ht="12.75" customHeight="1" x14ac:dyDescent="0.2">
      <c r="A2716" s="6">
        <v>42767</v>
      </c>
      <c r="B2716" s="6">
        <v>42403</v>
      </c>
      <c r="C2716" s="6">
        <v>40947</v>
      </c>
      <c r="D2716" s="6" t="s">
        <v>5</v>
      </c>
      <c r="E2716" s="9">
        <v>25463</v>
      </c>
      <c r="F2716" s="9">
        <v>23150</v>
      </c>
      <c r="G2716" s="97">
        <v>22973</v>
      </c>
      <c r="H2716" s="98">
        <v>9.9913606911447017E-2</v>
      </c>
      <c r="I2716" s="98">
        <v>0.15751431948358952</v>
      </c>
    </row>
    <row r="2717" spans="1:9" ht="12.75" customHeight="1" x14ac:dyDescent="0.2">
      <c r="A2717" s="6">
        <v>42768</v>
      </c>
      <c r="B2717" s="6">
        <v>42404</v>
      </c>
      <c r="C2717" s="6">
        <v>40948</v>
      </c>
      <c r="D2717" s="6" t="s">
        <v>6</v>
      </c>
      <c r="E2717" s="9">
        <v>25928</v>
      </c>
      <c r="F2717" s="9">
        <v>24228</v>
      </c>
      <c r="G2717" s="97">
        <v>24736</v>
      </c>
      <c r="H2717" s="98">
        <v>7.0166749215783364E-2</v>
      </c>
      <c r="I2717" s="98">
        <v>5.8458523840626997E-2</v>
      </c>
    </row>
    <row r="2718" spans="1:9" ht="12.75" customHeight="1" x14ac:dyDescent="0.2">
      <c r="A2718" s="6">
        <v>42769</v>
      </c>
      <c r="B2718" s="6">
        <v>42405</v>
      </c>
      <c r="C2718" s="6">
        <v>40949</v>
      </c>
      <c r="D2718" s="6" t="s">
        <v>7</v>
      </c>
      <c r="E2718" s="9">
        <v>25945</v>
      </c>
      <c r="F2718" s="9">
        <v>24548</v>
      </c>
      <c r="G2718" s="97">
        <v>25687</v>
      </c>
      <c r="H2718" s="98">
        <v>5.6908913149747331E-2</v>
      </c>
      <c r="I2718" s="98">
        <v>4.9724874575173938E-2</v>
      </c>
    </row>
    <row r="2719" spans="1:9" ht="12.75" customHeight="1" x14ac:dyDescent="0.2">
      <c r="A2719" s="6">
        <v>42770</v>
      </c>
      <c r="B2719" s="6">
        <v>42406</v>
      </c>
      <c r="C2719" s="6">
        <v>40950</v>
      </c>
      <c r="D2719" s="6" t="s">
        <v>1</v>
      </c>
      <c r="E2719" s="9">
        <v>27272</v>
      </c>
      <c r="F2719" s="9">
        <v>27655</v>
      </c>
      <c r="G2719" s="97">
        <v>27089</v>
      </c>
      <c r="H2719" s="98">
        <v>-1.3849213523775106E-2</v>
      </c>
      <c r="I2719" s="98">
        <v>3.0960571579782936E-2</v>
      </c>
    </row>
    <row r="2720" spans="1:9" ht="12.75" customHeight="1" x14ac:dyDescent="0.2">
      <c r="A2720" s="6">
        <v>42771</v>
      </c>
      <c r="B2720" s="6">
        <v>42407</v>
      </c>
      <c r="C2720" s="6">
        <v>40951</v>
      </c>
      <c r="D2720" s="6" t="s">
        <v>2</v>
      </c>
      <c r="E2720" s="9">
        <v>23475</v>
      </c>
      <c r="F2720" s="9">
        <v>23351</v>
      </c>
      <c r="G2720" s="97">
        <v>25328</v>
      </c>
      <c r="H2720" s="98">
        <v>5.3102650850069821E-3</v>
      </c>
      <c r="I2720" s="98">
        <v>-4.8786417602009857E-2</v>
      </c>
    </row>
    <row r="2721" spans="1:9" ht="12.75" customHeight="1" x14ac:dyDescent="0.2">
      <c r="A2721" s="6">
        <v>42772</v>
      </c>
      <c r="B2721" s="6">
        <v>42408</v>
      </c>
      <c r="C2721" s="6">
        <v>40952</v>
      </c>
      <c r="D2721" s="6" t="s">
        <v>3</v>
      </c>
      <c r="E2721" s="9">
        <v>22609</v>
      </c>
      <c r="F2721" s="9">
        <v>23471</v>
      </c>
      <c r="G2721" s="97">
        <v>23474</v>
      </c>
      <c r="H2721" s="98">
        <v>-3.6726172723786754E-2</v>
      </c>
      <c r="I2721" s="98">
        <v>1.208648551859981E-2</v>
      </c>
    </row>
    <row r="2722" spans="1:9" ht="12.75" customHeight="1" x14ac:dyDescent="0.2">
      <c r="A2722" s="6">
        <v>42773</v>
      </c>
      <c r="B2722" s="6">
        <v>42409</v>
      </c>
      <c r="C2722" s="6">
        <v>40953</v>
      </c>
      <c r="D2722" s="6" t="s">
        <v>4</v>
      </c>
      <c r="E2722" s="9">
        <v>21829</v>
      </c>
      <c r="F2722" s="9">
        <v>24696</v>
      </c>
      <c r="G2722" s="97">
        <v>23592</v>
      </c>
      <c r="H2722" s="98">
        <v>-0.11609167476514415</v>
      </c>
      <c r="I2722" s="98">
        <v>-9.2915021815915266E-2</v>
      </c>
    </row>
    <row r="2723" spans="1:9" ht="12.75" customHeight="1" x14ac:dyDescent="0.2">
      <c r="A2723" s="6">
        <v>42774</v>
      </c>
      <c r="B2723" s="6">
        <v>42410</v>
      </c>
      <c r="C2723" s="6">
        <v>40954</v>
      </c>
      <c r="D2723" s="6" t="s">
        <v>5</v>
      </c>
      <c r="E2723" s="9">
        <v>25582</v>
      </c>
      <c r="F2723" s="9">
        <v>25355</v>
      </c>
      <c r="G2723" s="97">
        <v>24003</v>
      </c>
      <c r="H2723" s="98">
        <v>8.9528692565568058E-3</v>
      </c>
      <c r="I2723" s="98">
        <v>5.7588159907395964E-2</v>
      </c>
    </row>
    <row r="2724" spans="1:9" ht="12.75" customHeight="1" x14ac:dyDescent="0.2">
      <c r="A2724" s="6">
        <v>42775</v>
      </c>
      <c r="B2724" s="6">
        <v>42411</v>
      </c>
      <c r="C2724" s="6">
        <v>40955</v>
      </c>
      <c r="D2724" s="6" t="s">
        <v>6</v>
      </c>
      <c r="E2724" s="9">
        <v>25316</v>
      </c>
      <c r="F2724" s="9">
        <v>27962</v>
      </c>
      <c r="G2724" s="97">
        <v>26079</v>
      </c>
      <c r="H2724" s="98">
        <v>-9.4628424290107982E-2</v>
      </c>
      <c r="I2724" s="98">
        <v>-7.0255977083256815E-2</v>
      </c>
    </row>
    <row r="2725" spans="1:9" ht="12.75" customHeight="1" x14ac:dyDescent="0.2">
      <c r="A2725" s="6">
        <v>42776</v>
      </c>
      <c r="B2725" s="6">
        <v>42412</v>
      </c>
      <c r="C2725" s="6">
        <v>40956</v>
      </c>
      <c r="D2725" s="6" t="s">
        <v>7</v>
      </c>
      <c r="E2725" s="9">
        <v>27877</v>
      </c>
      <c r="F2725" s="9">
        <v>29047</v>
      </c>
      <c r="G2725" s="97">
        <v>27112.043145763117</v>
      </c>
      <c r="H2725" s="98">
        <v>-4.0279546941164313E-2</v>
      </c>
      <c r="I2725" s="98">
        <v>8.2573418539522159E-4</v>
      </c>
    </row>
    <row r="2726" spans="1:9" ht="12.75" customHeight="1" x14ac:dyDescent="0.2">
      <c r="A2726" s="6">
        <v>42777</v>
      </c>
      <c r="B2726" s="6">
        <v>42413</v>
      </c>
      <c r="C2726" s="6">
        <v>40957</v>
      </c>
      <c r="D2726" s="6" t="s">
        <v>1</v>
      </c>
      <c r="E2726" s="9">
        <v>29314</v>
      </c>
      <c r="F2726" s="9">
        <v>30922</v>
      </c>
      <c r="G2726" s="97">
        <v>27469.011078466407</v>
      </c>
      <c r="H2726" s="98">
        <v>-5.2001811008343557E-2</v>
      </c>
      <c r="I2726" s="98">
        <v>-1.0898538988426631E-2</v>
      </c>
    </row>
    <row r="2727" spans="1:9" ht="12.75" customHeight="1" x14ac:dyDescent="0.2">
      <c r="A2727" s="6">
        <v>42778</v>
      </c>
      <c r="B2727" s="6">
        <v>42414</v>
      </c>
      <c r="C2727" s="6">
        <v>40958</v>
      </c>
      <c r="D2727" s="6" t="s">
        <v>2</v>
      </c>
      <c r="E2727" s="9">
        <v>27713</v>
      </c>
      <c r="F2727" s="9">
        <v>28147</v>
      </c>
      <c r="G2727" s="97">
        <v>26367.426741631458</v>
      </c>
      <c r="H2727" s="98">
        <v>-1.541904998756527E-2</v>
      </c>
      <c r="I2727" s="98">
        <v>-2.4118070554355331E-3</v>
      </c>
    </row>
    <row r="2728" spans="1:9" ht="12.75" customHeight="1" x14ac:dyDescent="0.2">
      <c r="A2728" s="6">
        <v>42779</v>
      </c>
      <c r="B2728" s="6">
        <v>42415</v>
      </c>
      <c r="C2728" s="6">
        <v>40959</v>
      </c>
      <c r="D2728" s="6" t="s">
        <v>3</v>
      </c>
      <c r="E2728" s="9">
        <v>24529</v>
      </c>
      <c r="F2728" s="9">
        <v>26583</v>
      </c>
      <c r="G2728" s="97">
        <v>25208</v>
      </c>
      <c r="H2728" s="98">
        <v>-7.7267426550803098E-2</v>
      </c>
      <c r="I2728" s="98">
        <v>-6.5775441803778145E-2</v>
      </c>
    </row>
    <row r="2729" spans="1:9" ht="12.75" customHeight="1" x14ac:dyDescent="0.2">
      <c r="A2729" s="6">
        <v>42780</v>
      </c>
      <c r="B2729" s="6">
        <v>42416</v>
      </c>
      <c r="C2729" s="6">
        <v>40960</v>
      </c>
      <c r="D2729" s="6" t="s">
        <v>4</v>
      </c>
      <c r="E2729" s="9">
        <v>23039</v>
      </c>
      <c r="F2729" s="9">
        <v>24479</v>
      </c>
      <c r="G2729" s="97">
        <v>24290</v>
      </c>
      <c r="H2729" s="98">
        <v>-5.882593243188039E-2</v>
      </c>
      <c r="I2729" s="98">
        <v>-6.5127414380782289E-2</v>
      </c>
    </row>
    <row r="2730" spans="1:9" ht="12.75" customHeight="1" x14ac:dyDescent="0.2">
      <c r="A2730" s="6">
        <v>42781</v>
      </c>
      <c r="B2730" s="6">
        <v>42417</v>
      </c>
      <c r="C2730" s="6">
        <v>40961</v>
      </c>
      <c r="D2730" s="6" t="s">
        <v>5</v>
      </c>
      <c r="E2730" s="9">
        <v>27623</v>
      </c>
      <c r="F2730" s="9">
        <v>25461</v>
      </c>
      <c r="G2730" s="97">
        <v>23763</v>
      </c>
      <c r="H2730" s="98">
        <v>8.4914182475158029E-2</v>
      </c>
      <c r="I2730" s="98">
        <v>0.14026831785345717</v>
      </c>
    </row>
    <row r="2731" spans="1:9" ht="12.75" customHeight="1" x14ac:dyDescent="0.2">
      <c r="A2731" s="6">
        <v>42782</v>
      </c>
      <c r="B2731" s="6">
        <v>42418</v>
      </c>
      <c r="C2731" s="6">
        <v>40962</v>
      </c>
      <c r="D2731" s="6" t="s">
        <v>6</v>
      </c>
      <c r="E2731" s="9">
        <v>28594</v>
      </c>
      <c r="F2731" s="9">
        <v>26075</v>
      </c>
      <c r="G2731" s="97">
        <v>24337</v>
      </c>
      <c r="H2731" s="98">
        <v>9.660594439117931E-2</v>
      </c>
      <c r="I2731" s="98">
        <v>0.1317633089253909</v>
      </c>
    </row>
    <row r="2732" spans="1:9" ht="12.75" customHeight="1" x14ac:dyDescent="0.2">
      <c r="A2732" s="6">
        <v>42783</v>
      </c>
      <c r="B2732" s="6">
        <v>42419</v>
      </c>
      <c r="C2732" s="6">
        <v>40963</v>
      </c>
      <c r="D2732" s="6" t="s">
        <v>7</v>
      </c>
      <c r="E2732" s="9">
        <v>26804</v>
      </c>
      <c r="F2732" s="9">
        <v>25149</v>
      </c>
      <c r="G2732" s="97">
        <v>25328</v>
      </c>
      <c r="H2732" s="98">
        <v>6.5807785597836954E-2</v>
      </c>
      <c r="I2732" s="98">
        <v>6.4326556543837343E-2</v>
      </c>
    </row>
    <row r="2733" spans="1:9" ht="12.75" customHeight="1" x14ac:dyDescent="0.2">
      <c r="A2733" s="6">
        <v>42784</v>
      </c>
      <c r="B2733" s="6">
        <v>42420</v>
      </c>
      <c r="C2733" s="6">
        <v>40964</v>
      </c>
      <c r="D2733" s="6" t="s">
        <v>1</v>
      </c>
      <c r="E2733" s="9">
        <v>31791</v>
      </c>
      <c r="F2733" s="9">
        <v>28746</v>
      </c>
      <c r="G2733" s="97">
        <v>26634</v>
      </c>
      <c r="H2733" s="98">
        <v>0.10592778125652269</v>
      </c>
      <c r="I2733" s="98">
        <v>0.17007729112992265</v>
      </c>
    </row>
    <row r="2734" spans="1:9" ht="12.75" customHeight="1" x14ac:dyDescent="0.2">
      <c r="A2734" s="6">
        <v>42785</v>
      </c>
      <c r="B2734" s="6">
        <v>42421</v>
      </c>
      <c r="C2734" s="6">
        <v>40965</v>
      </c>
      <c r="D2734" s="6" t="s">
        <v>2</v>
      </c>
      <c r="E2734" s="9">
        <v>29678</v>
      </c>
      <c r="F2734" s="9">
        <v>25482</v>
      </c>
      <c r="G2734" s="97">
        <v>24522</v>
      </c>
      <c r="H2734" s="98">
        <v>0.16466525390471709</v>
      </c>
      <c r="I2734" s="98">
        <v>0.18716748669946792</v>
      </c>
    </row>
    <row r="2735" spans="1:9" ht="12.75" customHeight="1" x14ac:dyDescent="0.2">
      <c r="A2735" s="6">
        <v>42786</v>
      </c>
      <c r="B2735" s="6">
        <v>42422</v>
      </c>
      <c r="C2735" s="6">
        <v>40966</v>
      </c>
      <c r="D2735" s="6" t="s">
        <v>3</v>
      </c>
      <c r="E2735" s="9">
        <v>25299</v>
      </c>
      <c r="F2735" s="9">
        <v>23717</v>
      </c>
      <c r="G2735" s="97">
        <v>21959</v>
      </c>
      <c r="H2735" s="98">
        <v>6.6703208668887237E-2</v>
      </c>
      <c r="I2735" s="98">
        <v>0.11400264200792609</v>
      </c>
    </row>
    <row r="2736" spans="1:9" ht="12.75" customHeight="1" x14ac:dyDescent="0.2">
      <c r="A2736" s="6">
        <v>42787</v>
      </c>
      <c r="B2736" s="6">
        <v>42423</v>
      </c>
      <c r="C2736" s="6">
        <v>40967</v>
      </c>
      <c r="D2736" s="6" t="s">
        <v>4</v>
      </c>
      <c r="E2736" s="9">
        <v>24979</v>
      </c>
      <c r="F2736" s="9">
        <v>21791</v>
      </c>
      <c r="G2736" s="97">
        <v>20749</v>
      </c>
      <c r="H2736" s="98">
        <v>0.14629893075122746</v>
      </c>
      <c r="I2736" s="98">
        <v>0.143779477082284</v>
      </c>
    </row>
    <row r="2737" spans="1:9" ht="12.75" customHeight="1" x14ac:dyDescent="0.2">
      <c r="A2737" s="6">
        <v>42788</v>
      </c>
      <c r="B2737" s="6">
        <v>42424</v>
      </c>
      <c r="C2737" s="6">
        <v>40968</v>
      </c>
      <c r="D2737" s="6" t="s">
        <v>5</v>
      </c>
      <c r="E2737" s="9">
        <v>26440</v>
      </c>
      <c r="F2737" s="9">
        <v>22878</v>
      </c>
      <c r="G2737" s="97">
        <v>22537</v>
      </c>
      <c r="H2737" s="98">
        <v>0.15569542792202107</v>
      </c>
      <c r="I2737" s="98">
        <v>0.14473741178508037</v>
      </c>
    </row>
    <row r="2738" spans="1:9" ht="12.75" customHeight="1" x14ac:dyDescent="0.2">
      <c r="A2738" s="6">
        <v>42789</v>
      </c>
      <c r="B2738" s="6">
        <v>42425</v>
      </c>
      <c r="C2738" s="6">
        <v>40969</v>
      </c>
      <c r="D2738" s="6" t="s">
        <v>6</v>
      </c>
      <c r="E2738" s="9">
        <v>26527</v>
      </c>
      <c r="F2738" s="9">
        <v>24506</v>
      </c>
      <c r="G2738" s="97">
        <v>25565</v>
      </c>
      <c r="H2738" s="98">
        <v>8.2469599281808526E-2</v>
      </c>
      <c r="I2738" s="98">
        <v>0.11392458217855039</v>
      </c>
    </row>
    <row r="2739" spans="1:9" ht="12.75" customHeight="1" x14ac:dyDescent="0.2">
      <c r="A2739" s="6">
        <v>42790</v>
      </c>
      <c r="B2739" s="6">
        <v>42426</v>
      </c>
      <c r="C2739" s="6">
        <v>40970</v>
      </c>
      <c r="D2739" s="6" t="s">
        <v>7</v>
      </c>
      <c r="E2739" s="9">
        <v>26487</v>
      </c>
      <c r="F2739" s="9">
        <v>23855</v>
      </c>
      <c r="G2739" s="97">
        <v>26527</v>
      </c>
      <c r="H2739" s="98">
        <v>0.11033326346677841</v>
      </c>
      <c r="I2739" s="98">
        <v>0.10740864620787693</v>
      </c>
    </row>
    <row r="2740" spans="1:9" ht="12.75" customHeight="1" x14ac:dyDescent="0.2">
      <c r="A2740" s="6">
        <v>42791</v>
      </c>
      <c r="B2740" s="6">
        <v>42427</v>
      </c>
      <c r="C2740" s="6">
        <v>40971</v>
      </c>
      <c r="D2740" s="6" t="s">
        <v>1</v>
      </c>
      <c r="E2740" s="9">
        <v>28030</v>
      </c>
      <c r="F2740" s="9">
        <v>26142</v>
      </c>
      <c r="G2740" s="97">
        <v>26935</v>
      </c>
      <c r="H2740" s="98">
        <v>7.2220947134878699E-2</v>
      </c>
      <c r="I2740" s="98">
        <v>3.0211702440458676E-2</v>
      </c>
    </row>
    <row r="2741" spans="1:9" ht="12.75" customHeight="1" x14ac:dyDescent="0.2">
      <c r="A2741" s="6">
        <v>42792</v>
      </c>
      <c r="B2741" s="6">
        <v>42428</v>
      </c>
      <c r="C2741" s="6">
        <v>40972</v>
      </c>
      <c r="D2741" s="6" t="s">
        <v>2</v>
      </c>
      <c r="E2741" s="9">
        <v>26545</v>
      </c>
      <c r="F2741" s="9">
        <v>24492</v>
      </c>
      <c r="G2741" s="97">
        <v>24354</v>
      </c>
      <c r="H2741" s="98">
        <v>8.3823289237301868E-2</v>
      </c>
      <c r="I2741" s="98">
        <v>2.3994136481117145E-2</v>
      </c>
    </row>
    <row r="2742" spans="1:9" ht="12.75" customHeight="1" x14ac:dyDescent="0.2">
      <c r="A2742" s="6">
        <v>42793</v>
      </c>
      <c r="B2742" s="6">
        <v>42429</v>
      </c>
      <c r="C2742" s="6">
        <v>40973</v>
      </c>
      <c r="D2742" s="6" t="s">
        <v>3</v>
      </c>
      <c r="E2742" s="9">
        <v>22187</v>
      </c>
      <c r="F2742" s="9">
        <v>22489</v>
      </c>
      <c r="G2742" s="97">
        <v>22173</v>
      </c>
      <c r="H2742" s="98">
        <v>-1.342878740717679E-2</v>
      </c>
      <c r="I2742" s="98">
        <v>-4.7890829506930466E-2</v>
      </c>
    </row>
    <row r="2743" spans="1:9" ht="12.75" customHeight="1" x14ac:dyDescent="0.2">
      <c r="A2743" s="6">
        <v>42794</v>
      </c>
      <c r="B2743" s="6">
        <v>42430</v>
      </c>
      <c r="C2743" s="6">
        <v>40974</v>
      </c>
      <c r="D2743" s="6" t="s">
        <v>4</v>
      </c>
      <c r="E2743" s="9">
        <v>22021</v>
      </c>
      <c r="F2743" s="9">
        <v>22878</v>
      </c>
      <c r="G2743" s="97">
        <v>21473</v>
      </c>
      <c r="H2743" s="98">
        <v>-3.7459568144068589E-2</v>
      </c>
      <c r="I2743" s="98">
        <v>-5.2400957672674719E-3</v>
      </c>
    </row>
    <row r="2744" spans="1:9" ht="12.75" customHeight="1" x14ac:dyDescent="0.2">
      <c r="A2744" s="6">
        <v>42795</v>
      </c>
      <c r="B2744" s="6">
        <v>42431</v>
      </c>
      <c r="C2744" s="6">
        <v>40975</v>
      </c>
      <c r="D2744" s="6" t="s">
        <v>5</v>
      </c>
      <c r="E2744" s="9">
        <v>26703</v>
      </c>
      <c r="F2744" s="9">
        <v>23937</v>
      </c>
      <c r="G2744" s="97">
        <v>23490</v>
      </c>
      <c r="H2744" s="98">
        <v>0.11555332748464719</v>
      </c>
      <c r="I2744" s="98">
        <v>0.15622429097207191</v>
      </c>
    </row>
    <row r="2745" spans="1:9" ht="12.75" customHeight="1" x14ac:dyDescent="0.2">
      <c r="A2745" s="6">
        <v>42796</v>
      </c>
      <c r="B2745" s="6">
        <v>42432</v>
      </c>
      <c r="C2745" s="6">
        <v>40976</v>
      </c>
      <c r="D2745" s="6" t="s">
        <v>6</v>
      </c>
      <c r="E2745" s="9">
        <v>27346</v>
      </c>
      <c r="F2745" s="9">
        <v>25226</v>
      </c>
      <c r="G2745" s="97">
        <v>24805</v>
      </c>
      <c r="H2745" s="98">
        <v>8.4040275905811423E-2</v>
      </c>
      <c r="I2745" s="98">
        <v>7.9546800363191394E-2</v>
      </c>
    </row>
    <row r="2746" spans="1:9" ht="12.75" customHeight="1" x14ac:dyDescent="0.2">
      <c r="A2746" s="6">
        <v>42797</v>
      </c>
      <c r="B2746" s="6">
        <v>42433</v>
      </c>
      <c r="C2746" s="6">
        <v>40977</v>
      </c>
      <c r="D2746" s="6" t="s">
        <v>7</v>
      </c>
      <c r="E2746" s="9">
        <v>27006</v>
      </c>
      <c r="F2746" s="9">
        <v>24824</v>
      </c>
      <c r="G2746" s="97">
        <v>26050</v>
      </c>
      <c r="H2746" s="98">
        <v>8.7898807605542917E-2</v>
      </c>
      <c r="I2746" s="98">
        <v>-4.7676140771563569E-2</v>
      </c>
    </row>
    <row r="2747" spans="1:9" ht="12.75" customHeight="1" x14ac:dyDescent="0.2">
      <c r="A2747" s="6">
        <v>42798</v>
      </c>
      <c r="B2747" s="6">
        <v>42434</v>
      </c>
      <c r="C2747" s="6">
        <v>40978</v>
      </c>
      <c r="D2747" s="6" t="s">
        <v>1</v>
      </c>
      <c r="E2747" s="9">
        <v>28515</v>
      </c>
      <c r="F2747" s="9">
        <v>27975</v>
      </c>
      <c r="G2747" s="97">
        <v>27931.150189215714</v>
      </c>
      <c r="H2747" s="98">
        <v>1.93029490616623E-2</v>
      </c>
      <c r="I2747" s="98">
        <v>-2.8615227388860465E-2</v>
      </c>
    </row>
    <row r="2748" spans="1:9" ht="12.75" customHeight="1" x14ac:dyDescent="0.2">
      <c r="A2748" s="6">
        <v>42799</v>
      </c>
      <c r="B2748" s="6">
        <v>42435</v>
      </c>
      <c r="C2748" s="6">
        <v>40979</v>
      </c>
      <c r="D2748" s="6" t="s">
        <v>2</v>
      </c>
      <c r="E2748" s="9">
        <v>26730</v>
      </c>
      <c r="F2748" s="9">
        <v>25741</v>
      </c>
      <c r="G2748" s="97">
        <v>27248</v>
      </c>
      <c r="H2748" s="98">
        <v>3.8421195757740501E-2</v>
      </c>
      <c r="I2748" s="98">
        <v>-7.3708285684582542E-2</v>
      </c>
    </row>
    <row r="2749" spans="1:9" ht="12.75" customHeight="1" x14ac:dyDescent="0.2">
      <c r="A2749" s="6">
        <v>42800</v>
      </c>
      <c r="B2749" s="6">
        <v>42436</v>
      </c>
      <c r="C2749" s="6">
        <v>40980</v>
      </c>
      <c r="D2749" s="6" t="s">
        <v>3</v>
      </c>
      <c r="E2749" s="9">
        <v>23434</v>
      </c>
      <c r="F2749" s="9">
        <v>23043</v>
      </c>
      <c r="G2749" s="97">
        <v>24188</v>
      </c>
      <c r="H2749" s="98">
        <v>1.6968276700082496E-2</v>
      </c>
      <c r="I2749" s="98">
        <v>-2.6908064114276264E-2</v>
      </c>
    </row>
    <row r="2750" spans="1:9" ht="12.75" customHeight="1" x14ac:dyDescent="0.2">
      <c r="A2750" s="6">
        <v>42801</v>
      </c>
      <c r="B2750" s="6">
        <v>42437</v>
      </c>
      <c r="C2750" s="6">
        <v>40981</v>
      </c>
      <c r="D2750" s="6" t="s">
        <v>4</v>
      </c>
      <c r="E2750" s="9">
        <v>22413</v>
      </c>
      <c r="F2750" s="9">
        <v>20715</v>
      </c>
      <c r="G2750" s="97">
        <v>21598</v>
      </c>
      <c r="H2750" s="98">
        <v>8.1969587255611875E-2</v>
      </c>
      <c r="I2750" s="98">
        <v>1.9978156002548486E-2</v>
      </c>
    </row>
    <row r="2751" spans="1:9" ht="12.75" customHeight="1" x14ac:dyDescent="0.2">
      <c r="A2751" s="6">
        <v>42802</v>
      </c>
      <c r="B2751" s="6">
        <v>42438</v>
      </c>
      <c r="C2751" s="6">
        <v>40982</v>
      </c>
      <c r="D2751" s="6" t="s">
        <v>5</v>
      </c>
      <c r="E2751" s="9">
        <v>26584</v>
      </c>
      <c r="F2751" s="9">
        <v>23334</v>
      </c>
      <c r="G2751" s="97">
        <v>24758</v>
      </c>
      <c r="H2751" s="98">
        <v>0.139281734807577</v>
      </c>
      <c r="I2751" s="98">
        <v>0.12022249378450134</v>
      </c>
    </row>
    <row r="2752" spans="1:9" ht="12.75" customHeight="1" x14ac:dyDescent="0.2">
      <c r="A2752" s="6">
        <v>42803</v>
      </c>
      <c r="B2752" s="6">
        <v>42439</v>
      </c>
      <c r="C2752" s="6">
        <v>40983</v>
      </c>
      <c r="D2752" s="6" t="s">
        <v>6</v>
      </c>
      <c r="E2752" s="9">
        <v>28682</v>
      </c>
      <c r="F2752" s="9">
        <v>25486</v>
      </c>
      <c r="G2752" s="97">
        <v>25428</v>
      </c>
      <c r="H2752" s="98">
        <v>0.12540218158989247</v>
      </c>
      <c r="I2752" s="98">
        <v>4.874035613733585E-2</v>
      </c>
    </row>
    <row r="2753" spans="1:9" ht="12.75" customHeight="1" x14ac:dyDescent="0.2">
      <c r="A2753" s="6">
        <v>42804</v>
      </c>
      <c r="B2753" s="6">
        <v>42440</v>
      </c>
      <c r="C2753" s="6">
        <v>40984</v>
      </c>
      <c r="D2753" s="6" t="s">
        <v>7</v>
      </c>
      <c r="E2753" s="9">
        <v>30046</v>
      </c>
      <c r="F2753" s="9">
        <v>26958</v>
      </c>
      <c r="G2753" s="97">
        <v>26863</v>
      </c>
      <c r="H2753" s="98">
        <v>0.11454855701461542</v>
      </c>
      <c r="I2753" s="98">
        <v>9.0638498675088108E-2</v>
      </c>
    </row>
    <row r="2754" spans="1:9" ht="12.75" customHeight="1" x14ac:dyDescent="0.2">
      <c r="A2754" s="6">
        <v>42805</v>
      </c>
      <c r="B2754" s="6">
        <v>42441</v>
      </c>
      <c r="C2754" s="6">
        <v>40985</v>
      </c>
      <c r="D2754" s="6" t="s">
        <v>1</v>
      </c>
      <c r="E2754" s="9">
        <v>32140</v>
      </c>
      <c r="F2754" s="9">
        <v>29904</v>
      </c>
      <c r="G2754" s="97">
        <v>27418</v>
      </c>
      <c r="H2754" s="98">
        <v>7.477260567148214E-2</v>
      </c>
      <c r="I2754" s="98">
        <v>6.0726072607260706E-2</v>
      </c>
    </row>
    <row r="2755" spans="1:9" ht="12.75" customHeight="1" x14ac:dyDescent="0.2">
      <c r="A2755" s="6">
        <v>42806</v>
      </c>
      <c r="B2755" s="6">
        <v>42442</v>
      </c>
      <c r="C2755" s="6">
        <v>40986</v>
      </c>
      <c r="D2755" s="6" t="s">
        <v>2</v>
      </c>
      <c r="E2755" s="9">
        <v>30482</v>
      </c>
      <c r="F2755" s="9">
        <v>27741</v>
      </c>
      <c r="G2755" s="97">
        <v>25817</v>
      </c>
      <c r="H2755" s="98">
        <v>9.8806820229984549E-2</v>
      </c>
      <c r="I2755" s="98">
        <v>9.008332439294775E-2</v>
      </c>
    </row>
    <row r="2756" spans="1:9" ht="12.75" customHeight="1" x14ac:dyDescent="0.2">
      <c r="A2756" s="6">
        <v>42807</v>
      </c>
      <c r="B2756" s="6">
        <v>42443</v>
      </c>
      <c r="C2756" s="6">
        <v>40987</v>
      </c>
      <c r="D2756" s="6" t="s">
        <v>3</v>
      </c>
      <c r="E2756" s="9">
        <v>25513</v>
      </c>
      <c r="F2756" s="9">
        <v>24088</v>
      </c>
      <c r="G2756" s="97">
        <v>23112</v>
      </c>
      <c r="H2756" s="98">
        <v>5.9158087014280936E-2</v>
      </c>
      <c r="I2756" s="98">
        <v>0.13099565564323079</v>
      </c>
    </row>
    <row r="2757" spans="1:9" ht="12.75" customHeight="1" x14ac:dyDescent="0.2">
      <c r="A2757" s="6">
        <v>42808</v>
      </c>
      <c r="B2757" s="6">
        <v>42444</v>
      </c>
      <c r="C2757" s="6">
        <v>40988</v>
      </c>
      <c r="D2757" s="6" t="s">
        <v>4</v>
      </c>
      <c r="E2757" s="9">
        <v>23153</v>
      </c>
      <c r="F2757" s="9">
        <v>23316</v>
      </c>
      <c r="G2757" s="97">
        <v>25118</v>
      </c>
      <c r="H2757" s="98">
        <v>-6.9909075313089319E-3</v>
      </c>
      <c r="I2757" s="98">
        <v>8.2522910043014708E-2</v>
      </c>
    </row>
    <row r="2758" spans="1:9" ht="12.75" customHeight="1" x14ac:dyDescent="0.2">
      <c r="A2758" s="6">
        <v>42809</v>
      </c>
      <c r="B2758" s="6">
        <v>42445</v>
      </c>
      <c r="C2758" s="6">
        <v>40989</v>
      </c>
      <c r="D2758" s="6" t="s">
        <v>5</v>
      </c>
      <c r="E2758" s="9">
        <v>26691</v>
      </c>
      <c r="F2758" s="9">
        <v>26213</v>
      </c>
      <c r="G2758" s="97">
        <v>26324</v>
      </c>
      <c r="H2758" s="98">
        <v>1.8235226795864756E-2</v>
      </c>
      <c r="I2758" s="98">
        <v>0.11277411823563743</v>
      </c>
    </row>
    <row r="2759" spans="1:9" ht="12.75" customHeight="1" x14ac:dyDescent="0.2">
      <c r="A2759" s="6">
        <v>42810</v>
      </c>
      <c r="B2759" s="6">
        <v>42446</v>
      </c>
      <c r="C2759" s="6">
        <v>40990</v>
      </c>
      <c r="D2759" s="6" t="s">
        <v>6</v>
      </c>
      <c r="E2759" s="9">
        <v>27415</v>
      </c>
      <c r="F2759" s="9">
        <v>29454</v>
      </c>
      <c r="G2759" s="97">
        <v>26585</v>
      </c>
      <c r="H2759" s="98">
        <v>-6.922659061587555E-2</v>
      </c>
      <c r="I2759" s="98">
        <v>-2.3438891461546651E-2</v>
      </c>
    </row>
    <row r="2760" spans="1:9" ht="12.75" customHeight="1" x14ac:dyDescent="0.2">
      <c r="A2760" s="6">
        <v>42811</v>
      </c>
      <c r="B2760" s="6">
        <v>42447</v>
      </c>
      <c r="C2760" s="6">
        <v>40991</v>
      </c>
      <c r="D2760" s="6" t="s">
        <v>7</v>
      </c>
      <c r="E2760" s="9">
        <v>28974</v>
      </c>
      <c r="F2760" s="9">
        <v>28956</v>
      </c>
      <c r="G2760" s="97">
        <v>28163</v>
      </c>
      <c r="H2760" s="98">
        <v>6.2163282221305849E-4</v>
      </c>
      <c r="I2760" s="98">
        <v>5.308629124596731E-3</v>
      </c>
    </row>
    <row r="2761" spans="1:9" ht="12.75" customHeight="1" x14ac:dyDescent="0.2">
      <c r="A2761" s="6">
        <v>42812</v>
      </c>
      <c r="B2761" s="6">
        <v>42448</v>
      </c>
      <c r="C2761" s="6">
        <v>40992</v>
      </c>
      <c r="D2761" s="6" t="s">
        <v>1</v>
      </c>
      <c r="E2761" s="9">
        <v>30205</v>
      </c>
      <c r="F2761" s="9">
        <v>32483</v>
      </c>
      <c r="G2761" s="97">
        <v>29045</v>
      </c>
      <c r="H2761" s="98">
        <v>-7.0128990548902537E-2</v>
      </c>
      <c r="I2761" s="98">
        <v>-1.8330137476031072E-2</v>
      </c>
    </row>
    <row r="2762" spans="1:9" ht="12.75" customHeight="1" x14ac:dyDescent="0.2">
      <c r="A2762" s="6">
        <v>42813</v>
      </c>
      <c r="B2762" s="6">
        <v>42449</v>
      </c>
      <c r="C2762" s="6">
        <v>40993</v>
      </c>
      <c r="D2762" s="6" t="s">
        <v>2</v>
      </c>
      <c r="E2762" s="9">
        <v>29298</v>
      </c>
      <c r="F2762" s="9">
        <v>29613</v>
      </c>
      <c r="G2762" s="97">
        <v>28272</v>
      </c>
      <c r="H2762" s="98">
        <v>-1.0637220139803505E-2</v>
      </c>
      <c r="I2762" s="98">
        <v>-5.7352292394882154E-3</v>
      </c>
    </row>
    <row r="2763" spans="1:9" ht="12.75" customHeight="1" x14ac:dyDescent="0.2">
      <c r="A2763" s="6">
        <v>42814</v>
      </c>
      <c r="B2763" s="6">
        <v>42450</v>
      </c>
      <c r="C2763" s="6">
        <v>40994</v>
      </c>
      <c r="D2763" s="6" t="s">
        <v>3</v>
      </c>
      <c r="E2763" s="9">
        <v>26233</v>
      </c>
      <c r="F2763" s="9">
        <v>27739</v>
      </c>
      <c r="G2763" s="97">
        <v>26894</v>
      </c>
      <c r="H2763" s="98">
        <v>-5.4291791340711604E-2</v>
      </c>
      <c r="I2763" s="98">
        <v>-2.6315789473684181E-2</v>
      </c>
    </row>
    <row r="2764" spans="1:9" ht="12.75" customHeight="1" x14ac:dyDescent="0.2">
      <c r="A2764" s="6">
        <v>42815</v>
      </c>
      <c r="B2764" s="6">
        <v>42451</v>
      </c>
      <c r="C2764" s="6">
        <v>40995</v>
      </c>
      <c r="D2764" s="6" t="s">
        <v>4</v>
      </c>
      <c r="E2764" s="9">
        <v>25420</v>
      </c>
      <c r="F2764" s="9">
        <v>26302</v>
      </c>
      <c r="G2764" s="97">
        <v>25630</v>
      </c>
      <c r="H2764" s="98">
        <v>-3.3533571591513933E-2</v>
      </c>
      <c r="I2764" s="98">
        <v>1.9246190858059453E-2</v>
      </c>
    </row>
    <row r="2765" spans="1:9" ht="12.75" customHeight="1" x14ac:dyDescent="0.2">
      <c r="A2765" s="6">
        <v>42816</v>
      </c>
      <c r="B2765" s="6">
        <v>42452</v>
      </c>
      <c r="C2765" s="6">
        <v>40996</v>
      </c>
      <c r="D2765" s="6" t="s">
        <v>5</v>
      </c>
      <c r="E2765" s="9">
        <v>27834</v>
      </c>
      <c r="F2765" s="9">
        <v>26599</v>
      </c>
      <c r="G2765" s="97">
        <v>26627.129310657405</v>
      </c>
      <c r="H2765" s="98">
        <v>4.643031692920796E-2</v>
      </c>
      <c r="I2765" s="98">
        <v>8.345659789801485E-2</v>
      </c>
    </row>
    <row r="2766" spans="1:9" ht="12.75" customHeight="1" x14ac:dyDescent="0.2">
      <c r="A2766" s="6">
        <v>42817</v>
      </c>
      <c r="B2766" s="6">
        <v>42453</v>
      </c>
      <c r="C2766" s="6">
        <v>40997</v>
      </c>
      <c r="D2766" s="6" t="s">
        <v>6</v>
      </c>
      <c r="E2766" s="9">
        <v>30258</v>
      </c>
      <c r="F2766" s="9">
        <v>30512</v>
      </c>
      <c r="G2766" s="97">
        <v>26559.944458560127</v>
      </c>
      <c r="H2766" s="98">
        <v>-8.3245936025170275E-3</v>
      </c>
      <c r="I2766" s="98">
        <v>3.4638399726448998E-2</v>
      </c>
    </row>
    <row r="2767" spans="1:9" ht="12.75" customHeight="1" x14ac:dyDescent="0.2">
      <c r="A2767" s="6">
        <v>42818</v>
      </c>
      <c r="B2767" s="6">
        <v>42454</v>
      </c>
      <c r="C2767" s="6">
        <v>40998</v>
      </c>
      <c r="D2767" s="6" t="s">
        <v>7</v>
      </c>
      <c r="E2767" s="9">
        <v>31619</v>
      </c>
      <c r="F2767" s="9">
        <v>29877</v>
      </c>
      <c r="G2767" s="97">
        <v>28284.909231386377</v>
      </c>
      <c r="H2767" s="98">
        <v>5.8305720119155247E-2</v>
      </c>
      <c r="I2767" s="98">
        <v>4.5118000925497448E-2</v>
      </c>
    </row>
    <row r="2768" spans="1:9" ht="12.75" customHeight="1" x14ac:dyDescent="0.2">
      <c r="A2768" s="6">
        <v>42819</v>
      </c>
      <c r="B2768" s="6">
        <v>42455</v>
      </c>
      <c r="C2768" s="6">
        <v>40999</v>
      </c>
      <c r="D2768" s="6" t="s">
        <v>1</v>
      </c>
      <c r="E2768" s="9">
        <v>34328</v>
      </c>
      <c r="F2768" s="9">
        <v>32294</v>
      </c>
      <c r="G2768" s="97">
        <v>29158</v>
      </c>
      <c r="H2768" s="98">
        <v>6.2983836006688554E-2</v>
      </c>
      <c r="I2768" s="98">
        <v>8.4818607002907331E-2</v>
      </c>
    </row>
    <row r="2769" spans="1:9" ht="12.75" customHeight="1" x14ac:dyDescent="0.2">
      <c r="A2769" s="6">
        <v>42820</v>
      </c>
      <c r="B2769" s="6">
        <v>42456</v>
      </c>
      <c r="C2769" s="6">
        <v>41000</v>
      </c>
      <c r="D2769" s="6" t="s">
        <v>2</v>
      </c>
      <c r="E2769" s="9">
        <v>31060</v>
      </c>
      <c r="F2769" s="9">
        <v>31388</v>
      </c>
      <c r="G2769" s="97">
        <v>27197</v>
      </c>
      <c r="H2769" s="98">
        <v>-1.0449853447177304E-2</v>
      </c>
      <c r="I2769" s="98">
        <v>1.8026876433956174E-2</v>
      </c>
    </row>
    <row r="2770" spans="1:9" ht="12.75" customHeight="1" x14ac:dyDescent="0.2">
      <c r="A2770" s="6">
        <v>42821</v>
      </c>
      <c r="B2770" s="6">
        <v>42457</v>
      </c>
      <c r="C2770" s="6">
        <v>41001</v>
      </c>
      <c r="D2770" s="6" t="s">
        <v>3</v>
      </c>
      <c r="E2770" s="9">
        <v>28624</v>
      </c>
      <c r="F2770" s="9">
        <v>28002</v>
      </c>
      <c r="G2770" s="97">
        <v>27207</v>
      </c>
      <c r="H2770" s="98">
        <v>2.2212699092921895E-2</v>
      </c>
      <c r="I2770" s="98">
        <v>7.2140235223612237E-2</v>
      </c>
    </row>
    <row r="2771" spans="1:9" ht="12.75" customHeight="1" x14ac:dyDescent="0.2">
      <c r="A2771" s="6">
        <v>42822</v>
      </c>
      <c r="B2771" s="6">
        <v>42458</v>
      </c>
      <c r="C2771" s="6">
        <v>41002</v>
      </c>
      <c r="D2771" s="6" t="s">
        <v>4</v>
      </c>
      <c r="E2771" s="9">
        <v>26693</v>
      </c>
      <c r="F2771" s="9">
        <v>26774</v>
      </c>
      <c r="G2771" s="97">
        <v>23640</v>
      </c>
      <c r="H2771" s="98">
        <v>-3.025323074624664E-3</v>
      </c>
      <c r="I2771" s="98">
        <v>6.1731832464897884E-2</v>
      </c>
    </row>
    <row r="2772" spans="1:9" ht="12.75" customHeight="1" x14ac:dyDescent="0.2">
      <c r="A2772" s="6">
        <v>42823</v>
      </c>
      <c r="B2772" s="6">
        <v>42459</v>
      </c>
      <c r="C2772" s="6">
        <v>41003</v>
      </c>
      <c r="D2772" s="6" t="s">
        <v>5</v>
      </c>
      <c r="E2772" s="9">
        <v>27131</v>
      </c>
      <c r="F2772" s="9">
        <v>26232</v>
      </c>
      <c r="G2772" s="97">
        <v>23147</v>
      </c>
      <c r="H2772" s="98">
        <v>3.4271119243671766E-2</v>
      </c>
      <c r="I2772" s="98">
        <v>-8.4133736824408833E-3</v>
      </c>
    </row>
    <row r="2773" spans="1:9" ht="12.75" customHeight="1" x14ac:dyDescent="0.2">
      <c r="A2773" s="6">
        <v>42824</v>
      </c>
      <c r="B2773" s="6">
        <v>42460</v>
      </c>
      <c r="C2773" s="6">
        <v>41004</v>
      </c>
      <c r="D2773" s="6" t="s">
        <v>6</v>
      </c>
      <c r="E2773" s="9">
        <v>28779</v>
      </c>
      <c r="F2773" s="9">
        <v>27491</v>
      </c>
      <c r="G2773" s="97">
        <v>23306</v>
      </c>
      <c r="H2773" s="98">
        <v>4.6851696918991603E-2</v>
      </c>
      <c r="I2773" s="98">
        <v>-1.855198990553486E-2</v>
      </c>
    </row>
    <row r="2774" spans="1:9" ht="12.75" customHeight="1" x14ac:dyDescent="0.2">
      <c r="A2774" s="6">
        <v>42825</v>
      </c>
      <c r="B2774" s="6">
        <v>42461</v>
      </c>
      <c r="C2774" s="6">
        <v>41005</v>
      </c>
      <c r="D2774" s="6" t="s">
        <v>7</v>
      </c>
      <c r="E2774" s="9">
        <v>29386</v>
      </c>
      <c r="F2774" s="9">
        <v>28671</v>
      </c>
      <c r="G2774" s="97">
        <v>24050.690825871228</v>
      </c>
      <c r="H2774" s="98">
        <v>2.493809075372333E-2</v>
      </c>
      <c r="I2774" s="98">
        <v>2.755437443177855E-2</v>
      </c>
    </row>
    <row r="2775" spans="1:9" ht="12.75" customHeight="1" x14ac:dyDescent="0.2">
      <c r="A2775" s="6">
        <v>42826</v>
      </c>
      <c r="B2775" s="6">
        <v>42462</v>
      </c>
      <c r="C2775" s="6">
        <v>41006</v>
      </c>
      <c r="D2775" s="6" t="s">
        <v>1</v>
      </c>
      <c r="E2775" s="9">
        <v>32472</v>
      </c>
      <c r="F2775" s="9">
        <v>30779</v>
      </c>
      <c r="G2775" s="97">
        <v>26014.701210915613</v>
      </c>
      <c r="H2775" s="98">
        <v>5.5005035901101396E-2</v>
      </c>
      <c r="I2775" s="98">
        <v>0.11331299070867762</v>
      </c>
    </row>
    <row r="2776" spans="1:9" ht="12.75" customHeight="1" x14ac:dyDescent="0.2">
      <c r="A2776" s="6">
        <v>42827</v>
      </c>
      <c r="B2776" s="6">
        <v>42463</v>
      </c>
      <c r="C2776" s="6">
        <v>41007</v>
      </c>
      <c r="D2776" s="6" t="s">
        <v>2</v>
      </c>
      <c r="E2776" s="9">
        <v>30396</v>
      </c>
      <c r="F2776" s="9">
        <v>27696</v>
      </c>
      <c r="G2776" s="97">
        <v>23840.701397058532</v>
      </c>
      <c r="H2776" s="98">
        <v>9.7487001733102208E-2</v>
      </c>
      <c r="I2776" s="98">
        <v>9.3727510866749242E-2</v>
      </c>
    </row>
    <row r="2777" spans="1:9" ht="12.75" customHeight="1" x14ac:dyDescent="0.2">
      <c r="A2777" s="6">
        <v>42828</v>
      </c>
      <c r="B2777" s="6">
        <v>42464</v>
      </c>
      <c r="C2777" s="6">
        <v>41008</v>
      </c>
      <c r="D2777" s="6" t="s">
        <v>3</v>
      </c>
      <c r="E2777" s="9">
        <v>25943</v>
      </c>
      <c r="F2777" s="9">
        <v>27045</v>
      </c>
      <c r="G2777" s="97">
        <v>22327</v>
      </c>
      <c r="H2777" s="98">
        <v>-4.0746903309299309E-2</v>
      </c>
      <c r="I2777" s="98">
        <v>-8.4088216183159092E-3</v>
      </c>
    </row>
    <row r="2778" spans="1:9" ht="12.75" customHeight="1" x14ac:dyDescent="0.2">
      <c r="A2778" s="6">
        <v>42829</v>
      </c>
      <c r="B2778" s="6">
        <v>42465</v>
      </c>
      <c r="C2778" s="6">
        <v>41009</v>
      </c>
      <c r="D2778" s="6" t="s">
        <v>4</v>
      </c>
      <c r="E2778" s="9">
        <v>24057</v>
      </c>
      <c r="F2778" s="9">
        <v>21556</v>
      </c>
      <c r="G2778" s="97">
        <v>21837</v>
      </c>
      <c r="H2778" s="98">
        <v>0.11602338096121723</v>
      </c>
      <c r="I2778" s="98">
        <v>5.397590361445781E-2</v>
      </c>
    </row>
    <row r="2779" spans="1:9" ht="12.75" customHeight="1" x14ac:dyDescent="0.2">
      <c r="A2779" s="6">
        <v>42830</v>
      </c>
      <c r="B2779" s="6">
        <v>42466</v>
      </c>
      <c r="C2779" s="6">
        <v>41010</v>
      </c>
      <c r="D2779" s="6" t="s">
        <v>5</v>
      </c>
      <c r="E2779" s="9">
        <v>24482</v>
      </c>
      <c r="F2779" s="9">
        <v>22019</v>
      </c>
      <c r="G2779" s="97">
        <v>22633</v>
      </c>
      <c r="H2779" s="98">
        <v>0.11185794086924927</v>
      </c>
      <c r="I2779" s="98">
        <v>9.0560826762884794E-2</v>
      </c>
    </row>
    <row r="2780" spans="1:9" ht="12.75" customHeight="1" x14ac:dyDescent="0.2">
      <c r="A2780" s="6">
        <v>42831</v>
      </c>
      <c r="B2780" s="6">
        <v>42467</v>
      </c>
      <c r="C2780" s="6">
        <v>41011</v>
      </c>
      <c r="D2780" s="6" t="s">
        <v>6</v>
      </c>
      <c r="E2780" s="9">
        <v>26281</v>
      </c>
      <c r="F2780" s="9">
        <v>24883</v>
      </c>
      <c r="G2780" s="97">
        <v>23557</v>
      </c>
      <c r="H2780" s="98">
        <v>5.618293614114056E-2</v>
      </c>
      <c r="I2780" s="98">
        <v>0.17836165538268389</v>
      </c>
    </row>
    <row r="2781" spans="1:9" ht="12.75" customHeight="1" x14ac:dyDescent="0.2">
      <c r="A2781" s="6">
        <v>42832</v>
      </c>
      <c r="B2781" s="6">
        <v>42468</v>
      </c>
      <c r="C2781" s="6">
        <v>41012</v>
      </c>
      <c r="D2781" s="6" t="s">
        <v>7</v>
      </c>
      <c r="E2781" s="9">
        <v>28335</v>
      </c>
      <c r="F2781" s="9">
        <v>25732</v>
      </c>
      <c r="G2781" s="97">
        <v>23670</v>
      </c>
      <c r="H2781" s="98">
        <v>0.10115809109280272</v>
      </c>
      <c r="I2781" s="98">
        <v>0.21468684357182655</v>
      </c>
    </row>
    <row r="2782" spans="1:9" ht="12.75" customHeight="1" x14ac:dyDescent="0.2">
      <c r="A2782" s="6">
        <v>42833</v>
      </c>
      <c r="B2782" s="6">
        <v>42469</v>
      </c>
      <c r="C2782" s="6">
        <v>41013</v>
      </c>
      <c r="D2782" s="6" t="s">
        <v>1</v>
      </c>
      <c r="E2782" s="9">
        <v>31513</v>
      </c>
      <c r="F2782" s="9">
        <v>28999</v>
      </c>
      <c r="G2782" s="97">
        <v>25627</v>
      </c>
      <c r="H2782" s="98">
        <v>8.6692644573950872E-2</v>
      </c>
      <c r="I2782" s="98">
        <v>0.21822328745940922</v>
      </c>
    </row>
    <row r="2783" spans="1:9" ht="12.75" customHeight="1" x14ac:dyDescent="0.2">
      <c r="A2783" s="6">
        <v>42834</v>
      </c>
      <c r="B2783" s="6">
        <v>42470</v>
      </c>
      <c r="C2783" s="6">
        <v>41014</v>
      </c>
      <c r="D2783" s="6" t="s">
        <v>2</v>
      </c>
      <c r="E2783" s="9">
        <v>29801</v>
      </c>
      <c r="F2783" s="9">
        <v>26873</v>
      </c>
      <c r="G2783" s="97">
        <v>24366</v>
      </c>
      <c r="H2783" s="98">
        <v>0.10895694563316338</v>
      </c>
      <c r="I2783" s="98">
        <v>0.18526031102096008</v>
      </c>
    </row>
    <row r="2784" spans="1:9" ht="12.75" customHeight="1" x14ac:dyDescent="0.2">
      <c r="A2784" s="6">
        <v>42835</v>
      </c>
      <c r="B2784" s="6">
        <v>42471</v>
      </c>
      <c r="C2784" s="6">
        <v>41015</v>
      </c>
      <c r="D2784" s="6" t="s">
        <v>3</v>
      </c>
      <c r="E2784" s="9">
        <v>26108</v>
      </c>
      <c r="F2784" s="9">
        <v>23816</v>
      </c>
      <c r="G2784" s="97">
        <v>22641</v>
      </c>
      <c r="H2784" s="98">
        <v>9.6237823312059101E-2</v>
      </c>
      <c r="I2784" s="98">
        <v>0.14861416630004398</v>
      </c>
    </row>
    <row r="2785" spans="1:9" ht="12.75" customHeight="1" x14ac:dyDescent="0.2">
      <c r="A2785" s="6">
        <v>42836</v>
      </c>
      <c r="B2785" s="6">
        <v>42472</v>
      </c>
      <c r="C2785" s="6">
        <v>41016</v>
      </c>
      <c r="D2785" s="6" t="s">
        <v>4</v>
      </c>
      <c r="E2785" s="9">
        <v>24126</v>
      </c>
      <c r="F2785" s="9">
        <v>21163</v>
      </c>
      <c r="G2785" s="97">
        <v>21348</v>
      </c>
      <c r="H2785" s="98">
        <v>0.14000850541038612</v>
      </c>
      <c r="I2785" s="98">
        <v>0.22941296371789655</v>
      </c>
    </row>
    <row r="2786" spans="1:9" ht="12.75" customHeight="1" x14ac:dyDescent="0.2">
      <c r="A2786" s="6">
        <v>42837</v>
      </c>
      <c r="B2786" s="6">
        <v>42473</v>
      </c>
      <c r="C2786" s="6">
        <v>41017</v>
      </c>
      <c r="D2786" s="6" t="s">
        <v>5</v>
      </c>
      <c r="E2786" s="9">
        <v>25264</v>
      </c>
      <c r="F2786" s="9">
        <v>21643</v>
      </c>
      <c r="G2786" s="97">
        <v>22126</v>
      </c>
      <c r="H2786" s="98">
        <v>0.16730582636418245</v>
      </c>
      <c r="I2786" s="98">
        <v>0.14555182733291017</v>
      </c>
    </row>
    <row r="2787" spans="1:9" ht="12.75" customHeight="1" x14ac:dyDescent="0.2">
      <c r="A2787" s="6">
        <v>42838</v>
      </c>
      <c r="B2787" s="6">
        <v>42474</v>
      </c>
      <c r="C2787" s="6">
        <v>41018</v>
      </c>
      <c r="D2787" s="6" t="s">
        <v>6</v>
      </c>
      <c r="E2787" s="9">
        <v>26018</v>
      </c>
      <c r="F2787" s="9">
        <v>24351</v>
      </c>
      <c r="G2787" s="97">
        <v>23839.461745863719</v>
      </c>
      <c r="H2787" s="98">
        <v>6.8457147550408548E-2</v>
      </c>
      <c r="I2787" s="98">
        <v>0.10479830148619951</v>
      </c>
    </row>
    <row r="2788" spans="1:9" ht="12.75" customHeight="1" x14ac:dyDescent="0.2">
      <c r="A2788" s="6">
        <v>42839</v>
      </c>
      <c r="B2788" s="6">
        <v>42475</v>
      </c>
      <c r="C2788" s="6">
        <v>41019</v>
      </c>
      <c r="D2788" s="6" t="s">
        <v>7</v>
      </c>
      <c r="E2788" s="9">
        <v>26929</v>
      </c>
      <c r="F2788" s="9">
        <v>24342</v>
      </c>
      <c r="G2788" s="97">
        <v>23621.891344664033</v>
      </c>
      <c r="H2788" s="98">
        <v>0.10627721633390852</v>
      </c>
      <c r="I2788" s="98">
        <v>0.12905119282210387</v>
      </c>
    </row>
    <row r="2789" spans="1:9" ht="12.75" customHeight="1" x14ac:dyDescent="0.2">
      <c r="A2789" s="6">
        <v>42840</v>
      </c>
      <c r="B2789" s="6">
        <v>42476</v>
      </c>
      <c r="C2789" s="6">
        <v>41020</v>
      </c>
      <c r="D2789" s="6" t="s">
        <v>1</v>
      </c>
      <c r="E2789" s="9">
        <v>27084</v>
      </c>
      <c r="F2789" s="9">
        <v>27141</v>
      </c>
      <c r="G2789" s="97">
        <v>25434</v>
      </c>
      <c r="H2789" s="98">
        <v>-2.1001436940422114E-3</v>
      </c>
      <c r="I2789" s="98">
        <v>8.0033496829764239E-2</v>
      </c>
    </row>
    <row r="2790" spans="1:9" ht="12.75" customHeight="1" x14ac:dyDescent="0.2">
      <c r="A2790" s="6">
        <v>42841</v>
      </c>
      <c r="B2790" s="6">
        <v>42477</v>
      </c>
      <c r="C2790" s="6">
        <v>41021</v>
      </c>
      <c r="D2790" s="6" t="s">
        <v>2</v>
      </c>
      <c r="E2790" s="9">
        <v>26180</v>
      </c>
      <c r="F2790" s="9">
        <v>26307</v>
      </c>
      <c r="G2790" s="97">
        <v>23705</v>
      </c>
      <c r="H2790" s="98">
        <v>-4.8276124225491435E-3</v>
      </c>
      <c r="I2790" s="98">
        <v>-1.1478628605950725E-2</v>
      </c>
    </row>
    <row r="2791" spans="1:9" ht="12.75" customHeight="1" x14ac:dyDescent="0.2">
      <c r="A2791" s="6">
        <v>42842</v>
      </c>
      <c r="B2791" s="6">
        <v>42478</v>
      </c>
      <c r="C2791" s="6">
        <v>41022</v>
      </c>
      <c r="D2791" s="6" t="s">
        <v>3</v>
      </c>
      <c r="E2791" s="9">
        <v>24153</v>
      </c>
      <c r="F2791" s="9">
        <v>23702</v>
      </c>
      <c r="G2791" s="97">
        <v>22050.799999999999</v>
      </c>
      <c r="H2791" s="98">
        <v>1.9027930132478277E-2</v>
      </c>
      <c r="I2791" s="98">
        <v>9.3192722005974504E-2</v>
      </c>
    </row>
    <row r="2792" spans="1:9" ht="12.75" customHeight="1" x14ac:dyDescent="0.2">
      <c r="A2792" s="6">
        <v>42843</v>
      </c>
      <c r="B2792" s="6">
        <v>42479</v>
      </c>
      <c r="C2792" s="6">
        <v>41023</v>
      </c>
      <c r="D2792" s="6" t="s">
        <v>4</v>
      </c>
      <c r="E2792" s="9">
        <v>24148</v>
      </c>
      <c r="F2792" s="9">
        <v>21149</v>
      </c>
      <c r="G2792" s="97">
        <v>21795</v>
      </c>
      <c r="H2792" s="98">
        <v>0.1418033949595725</v>
      </c>
      <c r="I2792" s="98">
        <v>0.20505015220320377</v>
      </c>
    </row>
    <row r="2793" spans="1:9" ht="12.75" customHeight="1" x14ac:dyDescent="0.2">
      <c r="A2793" s="6">
        <v>42844</v>
      </c>
      <c r="B2793" s="6">
        <v>42480</v>
      </c>
      <c r="C2793" s="6">
        <v>41024</v>
      </c>
      <c r="D2793" s="6" t="s">
        <v>5</v>
      </c>
      <c r="E2793" s="9">
        <v>25822</v>
      </c>
      <c r="F2793" s="9">
        <v>22298</v>
      </c>
      <c r="G2793" s="97">
        <v>22148</v>
      </c>
      <c r="H2793" s="98">
        <v>0.1580410799174814</v>
      </c>
      <c r="I2793" s="98">
        <v>0.21247124008076246</v>
      </c>
    </row>
    <row r="2794" spans="1:9" ht="12.75" customHeight="1" x14ac:dyDescent="0.2">
      <c r="A2794" s="6">
        <v>42845</v>
      </c>
      <c r="B2794" s="6">
        <v>42481</v>
      </c>
      <c r="C2794" s="6">
        <v>41025</v>
      </c>
      <c r="D2794" s="6" t="s">
        <v>6</v>
      </c>
      <c r="E2794" s="9">
        <v>27041</v>
      </c>
      <c r="F2794" s="9">
        <v>24208</v>
      </c>
      <c r="G2794" s="97">
        <v>23104</v>
      </c>
      <c r="H2794" s="98">
        <v>0.11702742894910778</v>
      </c>
      <c r="I2794" s="98">
        <v>0.14867677668748147</v>
      </c>
    </row>
    <row r="2795" spans="1:9" ht="12.75" customHeight="1" x14ac:dyDescent="0.2">
      <c r="A2795" s="6">
        <v>42846</v>
      </c>
      <c r="B2795" s="6">
        <v>42482</v>
      </c>
      <c r="C2795" s="6">
        <v>41026</v>
      </c>
      <c r="D2795" s="6" t="s">
        <v>7</v>
      </c>
      <c r="E2795" s="9">
        <v>26564</v>
      </c>
      <c r="F2795" s="9">
        <v>24874</v>
      </c>
      <c r="G2795" s="97">
        <v>23249</v>
      </c>
      <c r="H2795" s="98">
        <v>6.7942429846425956E-2</v>
      </c>
      <c r="I2795" s="98">
        <v>0.16580356359167903</v>
      </c>
    </row>
    <row r="2796" spans="1:9" ht="12.75" customHeight="1" x14ac:dyDescent="0.2">
      <c r="A2796" s="6">
        <v>42847</v>
      </c>
      <c r="B2796" s="6">
        <v>42483</v>
      </c>
      <c r="C2796" s="6">
        <v>41027</v>
      </c>
      <c r="D2796" s="6" t="s">
        <v>1</v>
      </c>
      <c r="E2796" s="9">
        <v>27987</v>
      </c>
      <c r="F2796" s="9">
        <v>25006</v>
      </c>
      <c r="G2796" s="97">
        <v>24537</v>
      </c>
      <c r="H2796" s="98">
        <v>0.11921138926657604</v>
      </c>
      <c r="I2796" s="98">
        <v>0.13523709082058977</v>
      </c>
    </row>
    <row r="2797" spans="1:9" ht="12.75" customHeight="1" x14ac:dyDescent="0.2">
      <c r="A2797" s="6">
        <v>42848</v>
      </c>
      <c r="B2797" s="6">
        <v>42484</v>
      </c>
      <c r="C2797" s="6">
        <v>41028</v>
      </c>
      <c r="D2797" s="6" t="s">
        <v>2</v>
      </c>
      <c r="E2797" s="9">
        <v>26154</v>
      </c>
      <c r="F2797" s="9">
        <v>24145</v>
      </c>
      <c r="G2797" s="97">
        <v>23329</v>
      </c>
      <c r="H2797" s="98">
        <v>8.3205632636156546E-2</v>
      </c>
      <c r="I2797" s="98">
        <v>0.17051557465091305</v>
      </c>
    </row>
    <row r="2798" spans="1:9" ht="12.75" customHeight="1" x14ac:dyDescent="0.2">
      <c r="A2798" s="6">
        <v>42849</v>
      </c>
      <c r="B2798" s="6">
        <v>42485</v>
      </c>
      <c r="C2798" s="6">
        <v>41029</v>
      </c>
      <c r="D2798" s="6" t="s">
        <v>3</v>
      </c>
      <c r="E2798" s="9">
        <v>23124</v>
      </c>
      <c r="F2798" s="9">
        <v>22541</v>
      </c>
      <c r="G2798" s="97">
        <v>21237</v>
      </c>
      <c r="H2798" s="98">
        <v>2.5863981189831797E-2</v>
      </c>
      <c r="I2798" s="98">
        <v>0.13816016144115761</v>
      </c>
    </row>
    <row r="2799" spans="1:9" ht="12.75" customHeight="1" x14ac:dyDescent="0.2">
      <c r="A2799" s="6">
        <v>42850</v>
      </c>
      <c r="B2799" s="6">
        <v>42486</v>
      </c>
      <c r="C2799" s="6">
        <v>41030</v>
      </c>
      <c r="D2799" s="6" t="s">
        <v>4</v>
      </c>
      <c r="E2799" s="9">
        <v>22645</v>
      </c>
      <c r="F2799" s="9">
        <v>21217</v>
      </c>
      <c r="G2799" s="97">
        <v>22052</v>
      </c>
      <c r="H2799" s="98">
        <v>6.7304519960409204E-2</v>
      </c>
      <c r="I2799" s="98">
        <v>0.1234868029370908</v>
      </c>
    </row>
    <row r="2800" spans="1:9" ht="12.75" customHeight="1" x14ac:dyDescent="0.2">
      <c r="A2800" s="6">
        <v>42851</v>
      </c>
      <c r="B2800" s="6">
        <v>42487</v>
      </c>
      <c r="C2800" s="6">
        <v>41031</v>
      </c>
      <c r="D2800" s="6" t="s">
        <v>5</v>
      </c>
      <c r="E2800" s="9">
        <v>24580</v>
      </c>
      <c r="F2800" s="9">
        <v>21773</v>
      </c>
      <c r="G2800" s="97">
        <v>22077.064522662768</v>
      </c>
      <c r="H2800" s="98">
        <v>0.12892114086253614</v>
      </c>
      <c r="I2800" s="98">
        <v>0.14055032249083577</v>
      </c>
    </row>
    <row r="2801" spans="1:9" ht="12.75" customHeight="1" x14ac:dyDescent="0.2">
      <c r="A2801" s="6">
        <v>42852</v>
      </c>
      <c r="B2801" s="6">
        <v>42488</v>
      </c>
      <c r="C2801" s="6">
        <v>41032</v>
      </c>
      <c r="D2801" s="6" t="s">
        <v>6</v>
      </c>
      <c r="E2801" s="9">
        <v>26946</v>
      </c>
      <c r="F2801" s="9">
        <v>24749</v>
      </c>
      <c r="G2801" s="97">
        <v>24230.332603012455</v>
      </c>
      <c r="H2801" s="98">
        <v>8.8771263485393437E-2</v>
      </c>
      <c r="I2801" s="98">
        <v>0.11596123581545603</v>
      </c>
    </row>
    <row r="2802" spans="1:9" ht="12.75" customHeight="1" x14ac:dyDescent="0.2">
      <c r="A2802" s="6">
        <v>42853</v>
      </c>
      <c r="B2802" s="6">
        <v>42489</v>
      </c>
      <c r="C2802" s="6">
        <v>41033</v>
      </c>
      <c r="D2802" s="6" t="s">
        <v>7</v>
      </c>
      <c r="E2802" s="9">
        <v>26781</v>
      </c>
      <c r="F2802" s="9">
        <v>23609</v>
      </c>
      <c r="G2802" s="97">
        <v>24520</v>
      </c>
      <c r="H2802" s="98">
        <v>0.13435554237790681</v>
      </c>
      <c r="I2802" s="98">
        <v>4.4215697742425952E-2</v>
      </c>
    </row>
    <row r="2803" spans="1:9" ht="12.75" customHeight="1" x14ac:dyDescent="0.2">
      <c r="A2803" s="6">
        <v>42854</v>
      </c>
      <c r="B2803" s="6">
        <v>42490</v>
      </c>
      <c r="C2803" s="6">
        <v>41034</v>
      </c>
      <c r="D2803" s="6" t="s">
        <v>1</v>
      </c>
      <c r="E2803" s="9">
        <v>28875</v>
      </c>
      <c r="F2803" s="9">
        <v>27160</v>
      </c>
      <c r="G2803" s="97">
        <v>24120</v>
      </c>
      <c r="H2803" s="98">
        <v>6.3144329896907214E-2</v>
      </c>
      <c r="I2803" s="98">
        <v>0.15140760826222177</v>
      </c>
    </row>
    <row r="2804" spans="1:9" ht="12.75" customHeight="1" x14ac:dyDescent="0.2">
      <c r="A2804" s="6">
        <v>42855</v>
      </c>
      <c r="B2804" s="6">
        <v>42491</v>
      </c>
      <c r="C2804" s="6">
        <v>41035</v>
      </c>
      <c r="D2804" s="6" t="s">
        <v>2</v>
      </c>
      <c r="E2804" s="9">
        <v>27226</v>
      </c>
      <c r="F2804" s="9">
        <v>26373</v>
      </c>
      <c r="G2804" s="97">
        <v>23207</v>
      </c>
      <c r="H2804" s="98">
        <v>3.2343684829181374E-2</v>
      </c>
      <c r="I2804" s="98">
        <v>5.5967110111313723E-2</v>
      </c>
    </row>
    <row r="2805" spans="1:9" ht="12.75" customHeight="1" x14ac:dyDescent="0.2">
      <c r="A2805" s="6">
        <v>42856</v>
      </c>
      <c r="B2805" s="6">
        <v>42492</v>
      </c>
      <c r="C2805" s="6">
        <v>41036</v>
      </c>
      <c r="D2805" s="6" t="s">
        <v>3</v>
      </c>
      <c r="E2805" s="9">
        <v>25379</v>
      </c>
      <c r="F2805" s="9">
        <v>23636</v>
      </c>
      <c r="G2805" s="97">
        <v>21376</v>
      </c>
      <c r="H2805" s="98">
        <v>7.3743442206803289E-2</v>
      </c>
      <c r="I2805" s="98">
        <v>9.7185595088841836E-2</v>
      </c>
    </row>
    <row r="2806" spans="1:9" ht="12.75" customHeight="1" x14ac:dyDescent="0.2">
      <c r="A2806" s="6">
        <v>42857</v>
      </c>
      <c r="B2806" s="6">
        <v>42493</v>
      </c>
      <c r="C2806" s="6">
        <v>41037</v>
      </c>
      <c r="D2806" s="6" t="s">
        <v>4</v>
      </c>
      <c r="E2806" s="9">
        <v>25758</v>
      </c>
      <c r="F2806" s="9">
        <v>22202</v>
      </c>
      <c r="G2806" s="97">
        <v>21318</v>
      </c>
      <c r="H2806" s="98">
        <v>0.16016575083325835</v>
      </c>
      <c r="I2806" s="98">
        <v>0.13953282604848694</v>
      </c>
    </row>
    <row r="2807" spans="1:9" ht="12.75" customHeight="1" x14ac:dyDescent="0.2">
      <c r="A2807" s="6">
        <v>42858</v>
      </c>
      <c r="B2807" s="6">
        <v>42494</v>
      </c>
      <c r="C2807" s="6">
        <v>41038</v>
      </c>
      <c r="D2807" s="6" t="s">
        <v>5</v>
      </c>
      <c r="E2807" s="9">
        <v>24898</v>
      </c>
      <c r="F2807" s="9">
        <v>21364</v>
      </c>
      <c r="G2807" s="97">
        <v>21813</v>
      </c>
      <c r="H2807" s="98">
        <v>0.16541846096236656</v>
      </c>
      <c r="I2807" s="98">
        <v>0.17460017927065152</v>
      </c>
    </row>
    <row r="2808" spans="1:9" ht="12.75" customHeight="1" x14ac:dyDescent="0.2">
      <c r="A2808" s="6">
        <v>42859</v>
      </c>
      <c r="B2808" s="6">
        <v>42495</v>
      </c>
      <c r="C2808" s="6">
        <v>41039</v>
      </c>
      <c r="D2808" s="6" t="s">
        <v>6</v>
      </c>
      <c r="E2808" s="9">
        <v>26298</v>
      </c>
      <c r="F2808" s="9">
        <v>24445</v>
      </c>
      <c r="G2808" s="97">
        <v>22374</v>
      </c>
      <c r="H2808" s="98">
        <v>7.5802822663121328E-2</v>
      </c>
      <c r="I2808" s="98">
        <v>0.12250298787775304</v>
      </c>
    </row>
    <row r="2809" spans="1:9" ht="12.75" customHeight="1" x14ac:dyDescent="0.2">
      <c r="A2809" s="6">
        <v>42860</v>
      </c>
      <c r="B2809" s="6">
        <v>42496</v>
      </c>
      <c r="C2809" s="6">
        <v>41040</v>
      </c>
      <c r="D2809" s="6" t="s">
        <v>7</v>
      </c>
      <c r="E2809" s="9">
        <v>25599</v>
      </c>
      <c r="F2809" s="9">
        <v>23235</v>
      </c>
      <c r="G2809" s="97">
        <v>23113</v>
      </c>
      <c r="H2809" s="98">
        <v>0.10174306003873457</v>
      </c>
      <c r="I2809" s="98">
        <v>9.9944141279594279E-2</v>
      </c>
    </row>
    <row r="2810" spans="1:9" ht="12.75" customHeight="1" x14ac:dyDescent="0.2">
      <c r="A2810" s="6">
        <v>42861</v>
      </c>
      <c r="B2810" s="6">
        <v>42497</v>
      </c>
      <c r="C2810" s="6">
        <v>41041</v>
      </c>
      <c r="D2810" s="6" t="s">
        <v>1</v>
      </c>
      <c r="E2810" s="9">
        <v>26944</v>
      </c>
      <c r="F2810" s="9">
        <v>26156</v>
      </c>
      <c r="G2810" s="97">
        <v>24647</v>
      </c>
      <c r="H2810" s="98">
        <v>3.0126930723352263E-2</v>
      </c>
      <c r="I2810" s="98">
        <v>6.8104336795369758E-2</v>
      </c>
    </row>
    <row r="2811" spans="1:9" ht="12.75" customHeight="1" x14ac:dyDescent="0.2">
      <c r="A2811" s="6">
        <v>42862</v>
      </c>
      <c r="B2811" s="6">
        <v>42498</v>
      </c>
      <c r="C2811" s="6">
        <v>41042</v>
      </c>
      <c r="D2811" s="6" t="s">
        <v>2</v>
      </c>
      <c r="E2811" s="9">
        <v>26539</v>
      </c>
      <c r="F2811" s="9">
        <v>25352</v>
      </c>
      <c r="G2811" s="97">
        <v>23990</v>
      </c>
      <c r="H2811" s="98">
        <v>4.6820763647838382E-2</v>
      </c>
      <c r="I2811" s="98">
        <v>4.4349126396977745E-2</v>
      </c>
    </row>
    <row r="2812" spans="1:9" ht="12.75" customHeight="1" x14ac:dyDescent="0.2">
      <c r="A2812" s="6">
        <v>42863</v>
      </c>
      <c r="B2812" s="6">
        <v>42499</v>
      </c>
      <c r="C2812" s="6">
        <v>41043</v>
      </c>
      <c r="D2812" s="6" t="s">
        <v>3</v>
      </c>
      <c r="E2812" s="9">
        <v>24301</v>
      </c>
      <c r="F2812" s="9">
        <v>24984</v>
      </c>
      <c r="G2812" s="97">
        <v>23212</v>
      </c>
      <c r="H2812" s="98">
        <v>-2.7337495997438399E-2</v>
      </c>
      <c r="I2812" s="98">
        <v>2.3501663648233251E-2</v>
      </c>
    </row>
    <row r="2813" spans="1:9" ht="12.75" customHeight="1" x14ac:dyDescent="0.2">
      <c r="A2813" s="6">
        <v>42864</v>
      </c>
      <c r="B2813" s="6">
        <v>42500</v>
      </c>
      <c r="C2813" s="6">
        <v>41044</v>
      </c>
      <c r="D2813" s="6" t="s">
        <v>4</v>
      </c>
      <c r="E2813" s="9">
        <v>24156</v>
      </c>
      <c r="F2813" s="9">
        <v>23356</v>
      </c>
      <c r="G2813" s="97">
        <v>22602</v>
      </c>
      <c r="H2813" s="98">
        <v>3.425244048638465E-2</v>
      </c>
      <c r="I2813" s="98">
        <v>3.0765948367825979E-2</v>
      </c>
    </row>
    <row r="2814" spans="1:9" ht="12.75" customHeight="1" x14ac:dyDescent="0.2">
      <c r="A2814" s="6">
        <v>42865</v>
      </c>
      <c r="B2814" s="6">
        <v>42501</v>
      </c>
      <c r="C2814" s="6">
        <v>41045</v>
      </c>
      <c r="D2814" s="6" t="s">
        <v>5</v>
      </c>
      <c r="E2814" s="9">
        <v>25318</v>
      </c>
      <c r="F2814" s="9">
        <v>23488</v>
      </c>
      <c r="G2814" s="97">
        <v>23512</v>
      </c>
      <c r="H2814" s="98">
        <v>7.7912125340599436E-2</v>
      </c>
      <c r="I2814" s="98">
        <v>6.8315118781383077E-2</v>
      </c>
    </row>
    <row r="2815" spans="1:9" ht="12.75" customHeight="1" x14ac:dyDescent="0.2">
      <c r="A2815" s="6">
        <v>42866</v>
      </c>
      <c r="B2815" s="6">
        <v>42502</v>
      </c>
      <c r="C2815" s="6">
        <v>41046</v>
      </c>
      <c r="D2815" s="6" t="s">
        <v>6</v>
      </c>
      <c r="E2815" s="9">
        <v>27273</v>
      </c>
      <c r="F2815" s="9">
        <v>26586</v>
      </c>
      <c r="G2815" s="97">
        <v>23744</v>
      </c>
      <c r="H2815" s="98">
        <v>2.5840668020762791E-2</v>
      </c>
      <c r="I2815" s="98">
        <v>3.7351184816096783E-2</v>
      </c>
    </row>
    <row r="2816" spans="1:9" ht="12.75" customHeight="1" x14ac:dyDescent="0.2">
      <c r="A2816" s="6">
        <v>42867</v>
      </c>
      <c r="B2816" s="6">
        <v>42503</v>
      </c>
      <c r="C2816" s="6">
        <v>41047</v>
      </c>
      <c r="D2816" s="6" t="s">
        <v>7</v>
      </c>
      <c r="E2816" s="9">
        <v>27369</v>
      </c>
      <c r="F2816" s="9">
        <v>26034</v>
      </c>
      <c r="G2816" s="97">
        <v>25229</v>
      </c>
      <c r="H2816" s="98">
        <v>5.1279096566029025E-2</v>
      </c>
      <c r="I2816" s="98">
        <v>4.4060425726710983E-2</v>
      </c>
    </row>
    <row r="2817" spans="1:9" ht="12.75" customHeight="1" x14ac:dyDescent="0.2">
      <c r="A2817" s="6">
        <v>42868</v>
      </c>
      <c r="B2817" s="6">
        <v>42504</v>
      </c>
      <c r="C2817" s="6">
        <v>41048</v>
      </c>
      <c r="D2817" s="6" t="s">
        <v>1</v>
      </c>
      <c r="E2817" s="9">
        <v>28983</v>
      </c>
      <c r="F2817" s="9">
        <v>29287</v>
      </c>
      <c r="G2817" s="97">
        <v>25181</v>
      </c>
      <c r="H2817" s="98">
        <v>-1.0380032096151903E-2</v>
      </c>
      <c r="I2817" s="98">
        <v>5.5654707703514772E-2</v>
      </c>
    </row>
    <row r="2818" spans="1:9" ht="12.75" customHeight="1" x14ac:dyDescent="0.2">
      <c r="A2818" s="6">
        <v>42869</v>
      </c>
      <c r="B2818" s="6">
        <v>42505</v>
      </c>
      <c r="C2818" s="6">
        <v>41049</v>
      </c>
      <c r="D2818" s="6" t="s">
        <v>2</v>
      </c>
      <c r="E2818" s="9">
        <v>28354</v>
      </c>
      <c r="F2818" s="9">
        <v>27982</v>
      </c>
      <c r="G2818" s="97">
        <v>23951</v>
      </c>
      <c r="H2818" s="98">
        <v>1.3294260596097507E-2</v>
      </c>
      <c r="I2818" s="98">
        <v>3.4968608555993486E-2</v>
      </c>
    </row>
    <row r="2819" spans="1:9" ht="12.75" customHeight="1" x14ac:dyDescent="0.2">
      <c r="A2819" s="6">
        <v>42870</v>
      </c>
      <c r="B2819" s="6">
        <v>42506</v>
      </c>
      <c r="C2819" s="6">
        <v>41050</v>
      </c>
      <c r="D2819" s="6" t="s">
        <v>3</v>
      </c>
      <c r="E2819" s="9">
        <v>27148</v>
      </c>
      <c r="F2819" s="9">
        <v>26069</v>
      </c>
      <c r="G2819" s="97">
        <v>23556</v>
      </c>
      <c r="H2819" s="98">
        <v>4.1390156891326857E-2</v>
      </c>
      <c r="I2819" s="98">
        <v>7.1772601658112833E-2</v>
      </c>
    </row>
    <row r="2820" spans="1:9" ht="12.75" customHeight="1" x14ac:dyDescent="0.2">
      <c r="A2820" s="6">
        <v>42871</v>
      </c>
      <c r="B2820" s="6">
        <v>42507</v>
      </c>
      <c r="C2820" s="6">
        <v>41051</v>
      </c>
      <c r="D2820" s="6" t="s">
        <v>4</v>
      </c>
      <c r="E2820" s="9">
        <v>25629</v>
      </c>
      <c r="F2820" s="9">
        <v>25692</v>
      </c>
      <c r="G2820" s="97">
        <v>22511</v>
      </c>
      <c r="H2820" s="98">
        <v>-2.4521251751518092E-3</v>
      </c>
      <c r="I2820" s="98">
        <v>4.8649754500818432E-2</v>
      </c>
    </row>
    <row r="2821" spans="1:9" ht="12.75" customHeight="1" x14ac:dyDescent="0.2">
      <c r="A2821" s="6">
        <v>42872</v>
      </c>
      <c r="B2821" s="6">
        <v>42508</v>
      </c>
      <c r="C2821" s="6">
        <v>41052</v>
      </c>
      <c r="D2821" s="6" t="s">
        <v>5</v>
      </c>
      <c r="E2821" s="9">
        <v>26415</v>
      </c>
      <c r="F2821" s="9">
        <v>25229</v>
      </c>
      <c r="G2821" s="97">
        <v>23459</v>
      </c>
      <c r="H2821" s="98">
        <v>4.7009393951405132E-2</v>
      </c>
      <c r="I2821" s="98">
        <v>4.8339087986664975E-2</v>
      </c>
    </row>
    <row r="2822" spans="1:9" ht="12.75" customHeight="1" x14ac:dyDescent="0.2">
      <c r="A2822" s="6">
        <v>42873</v>
      </c>
      <c r="B2822" s="6">
        <v>42509</v>
      </c>
      <c r="C2822" s="6">
        <v>41053</v>
      </c>
      <c r="D2822" s="6" t="s">
        <v>6</v>
      </c>
      <c r="E2822" s="9">
        <v>27161</v>
      </c>
      <c r="F2822" s="9">
        <v>28540</v>
      </c>
      <c r="G2822" s="97">
        <v>24271</v>
      </c>
      <c r="H2822" s="98">
        <v>-4.8318149964961421E-2</v>
      </c>
      <c r="I2822" s="98">
        <v>-7.8694752552491476E-2</v>
      </c>
    </row>
    <row r="2823" spans="1:9" ht="12.75" customHeight="1" x14ac:dyDescent="0.2">
      <c r="A2823" s="6">
        <v>42874</v>
      </c>
      <c r="B2823" s="6">
        <v>42510</v>
      </c>
      <c r="C2823" s="6">
        <v>41054</v>
      </c>
      <c r="D2823" s="6" t="s">
        <v>7</v>
      </c>
      <c r="E2823" s="9">
        <v>28197</v>
      </c>
      <c r="F2823" s="9">
        <v>27670</v>
      </c>
      <c r="G2823" s="97">
        <v>25401.44181788983</v>
      </c>
      <c r="H2823" s="98">
        <v>1.9045898084568025E-2</v>
      </c>
      <c r="I2823" s="98">
        <v>-3.239422120037061E-2</v>
      </c>
    </row>
    <row r="2824" spans="1:9" ht="12.75" customHeight="1" x14ac:dyDescent="0.2">
      <c r="A2824" s="6">
        <v>42875</v>
      </c>
      <c r="B2824" s="6">
        <v>42511</v>
      </c>
      <c r="C2824" s="6">
        <v>41055</v>
      </c>
      <c r="D2824" s="6" t="s">
        <v>1</v>
      </c>
      <c r="E2824" s="9">
        <v>30727</v>
      </c>
      <c r="F2824" s="9">
        <v>30918</v>
      </c>
      <c r="G2824" s="97">
        <v>25801.52031271729</v>
      </c>
      <c r="H2824" s="98">
        <v>-6.1776311533734418E-3</v>
      </c>
      <c r="I2824" s="98">
        <v>3.3633751306165749E-3</v>
      </c>
    </row>
    <row r="2825" spans="1:9" ht="12.75" customHeight="1" x14ac:dyDescent="0.2">
      <c r="A2825" s="6">
        <v>42876</v>
      </c>
      <c r="B2825" s="6">
        <v>42512</v>
      </c>
      <c r="C2825" s="6">
        <v>41056</v>
      </c>
      <c r="D2825" s="6" t="s">
        <v>2</v>
      </c>
      <c r="E2825" s="9">
        <v>28842</v>
      </c>
      <c r="F2825" s="9">
        <v>29254</v>
      </c>
      <c r="G2825" s="97">
        <v>25521.421919538174</v>
      </c>
      <c r="H2825" s="98">
        <v>-1.4083544130717218E-2</v>
      </c>
      <c r="I2825" s="98">
        <v>-3.8682047385507623E-3</v>
      </c>
    </row>
    <row r="2826" spans="1:9" ht="12.75" customHeight="1" x14ac:dyDescent="0.2">
      <c r="A2826" s="6">
        <v>42877</v>
      </c>
      <c r="B2826" s="6">
        <v>42513</v>
      </c>
      <c r="C2826" s="6">
        <v>41057</v>
      </c>
      <c r="D2826" s="6" t="s">
        <v>3</v>
      </c>
      <c r="E2826" s="9">
        <v>27561</v>
      </c>
      <c r="F2826" s="9">
        <v>25861</v>
      </c>
      <c r="G2826" s="97">
        <v>24772</v>
      </c>
      <c r="H2826" s="98">
        <v>6.5736050423417458E-2</v>
      </c>
      <c r="I2826" s="98">
        <v>4.6673249278444517E-2</v>
      </c>
    </row>
    <row r="2827" spans="1:9" ht="12.75" customHeight="1" x14ac:dyDescent="0.2">
      <c r="A2827" s="6">
        <v>42878</v>
      </c>
      <c r="B2827" s="6">
        <v>42514</v>
      </c>
      <c r="C2827" s="6">
        <v>41058</v>
      </c>
      <c r="D2827" s="6" t="s">
        <v>4</v>
      </c>
      <c r="E2827" s="9">
        <v>26291</v>
      </c>
      <c r="F2827" s="9">
        <v>26418</v>
      </c>
      <c r="G2827" s="97">
        <v>23083</v>
      </c>
      <c r="H2827" s="98">
        <v>-4.8073283367401354E-3</v>
      </c>
      <c r="I2827" s="98">
        <v>7.4593313169296183E-2</v>
      </c>
    </row>
    <row r="2828" spans="1:9" ht="12.75" customHeight="1" x14ac:dyDescent="0.2">
      <c r="A2828" s="6">
        <v>42879</v>
      </c>
      <c r="B2828" s="6">
        <v>42515</v>
      </c>
      <c r="C2828" s="6">
        <v>41059</v>
      </c>
      <c r="D2828" s="6" t="s">
        <v>5</v>
      </c>
      <c r="E2828" s="9">
        <v>28409</v>
      </c>
      <c r="F2828" s="9">
        <v>25900</v>
      </c>
      <c r="G2828" s="97">
        <v>24102</v>
      </c>
      <c r="H2828" s="98">
        <v>9.6872586872586819E-2</v>
      </c>
      <c r="I2828" s="98">
        <v>9.7465811635633059E-2</v>
      </c>
    </row>
    <row r="2829" spans="1:9" ht="12.75" customHeight="1" x14ac:dyDescent="0.2">
      <c r="A2829" s="6">
        <v>42880</v>
      </c>
      <c r="B2829" s="6">
        <v>42516</v>
      </c>
      <c r="C2829" s="6">
        <v>41060</v>
      </c>
      <c r="D2829" s="6" t="s">
        <v>6</v>
      </c>
      <c r="E2829" s="9">
        <v>29089</v>
      </c>
      <c r="F2829" s="9">
        <v>29595</v>
      </c>
      <c r="G2829" s="97">
        <v>24275</v>
      </c>
      <c r="H2829" s="98">
        <v>-1.7097482682885579E-2</v>
      </c>
      <c r="I2829" s="98">
        <v>7.0865851862759621E-2</v>
      </c>
    </row>
    <row r="2830" spans="1:9" ht="12.75" customHeight="1" x14ac:dyDescent="0.2">
      <c r="A2830" s="6">
        <v>42881</v>
      </c>
      <c r="B2830" s="6">
        <v>42517</v>
      </c>
      <c r="C2830" s="6">
        <v>41061</v>
      </c>
      <c r="D2830" s="6" t="s">
        <v>7</v>
      </c>
      <c r="E2830" s="9">
        <v>28768</v>
      </c>
      <c r="F2830" s="9">
        <v>28260</v>
      </c>
      <c r="G2830" s="97">
        <v>25636</v>
      </c>
      <c r="H2830" s="98">
        <v>1.7975937721160573E-2</v>
      </c>
      <c r="I2830" s="98">
        <v>8.9284361984096838E-2</v>
      </c>
    </row>
    <row r="2831" spans="1:9" ht="12.75" customHeight="1" x14ac:dyDescent="0.2">
      <c r="A2831" s="6">
        <v>42882</v>
      </c>
      <c r="B2831" s="6">
        <v>42518</v>
      </c>
      <c r="C2831" s="6">
        <v>41062</v>
      </c>
      <c r="D2831" s="6" t="s">
        <v>1</v>
      </c>
      <c r="E2831" s="9">
        <v>31389</v>
      </c>
      <c r="F2831" s="9">
        <v>30350</v>
      </c>
      <c r="G2831" s="97">
        <v>26158</v>
      </c>
      <c r="H2831" s="98">
        <v>3.4233937397034619E-2</v>
      </c>
      <c r="I2831" s="98">
        <v>0.14399737590203365</v>
      </c>
    </row>
    <row r="2832" spans="1:9" ht="12.75" customHeight="1" x14ac:dyDescent="0.2">
      <c r="A2832" s="6">
        <v>42883</v>
      </c>
      <c r="B2832" s="6">
        <v>42519</v>
      </c>
      <c r="C2832" s="6">
        <v>41063</v>
      </c>
      <c r="D2832" s="6" t="s">
        <v>2</v>
      </c>
      <c r="E2832" s="9">
        <v>29153</v>
      </c>
      <c r="F2832" s="9">
        <v>28279</v>
      </c>
      <c r="G2832" s="97">
        <v>26453</v>
      </c>
      <c r="H2832" s="98">
        <v>3.0906326249160232E-2</v>
      </c>
      <c r="I2832" s="98">
        <v>4.5097687757662763E-2</v>
      </c>
    </row>
    <row r="2833" spans="1:9" ht="12.75" customHeight="1" x14ac:dyDescent="0.2">
      <c r="A2833" s="6">
        <v>42884</v>
      </c>
      <c r="B2833" s="6">
        <v>42520</v>
      </c>
      <c r="C2833" s="6">
        <v>41064</v>
      </c>
      <c r="D2833" s="6" t="s">
        <v>3</v>
      </c>
      <c r="E2833" s="9">
        <v>27199</v>
      </c>
      <c r="F2833" s="9">
        <v>26735</v>
      </c>
      <c r="G2833" s="97">
        <v>24774</v>
      </c>
      <c r="H2833" s="98">
        <v>1.7355526463437521E-2</v>
      </c>
      <c r="I2833" s="98">
        <v>3.90419070176109E-2</v>
      </c>
    </row>
    <row r="2834" spans="1:9" ht="12.75" customHeight="1" x14ac:dyDescent="0.2">
      <c r="A2834" s="6">
        <v>42885</v>
      </c>
      <c r="B2834" s="6">
        <v>42521</v>
      </c>
      <c r="C2834" s="6">
        <v>41065</v>
      </c>
      <c r="D2834" s="6" t="s">
        <v>4</v>
      </c>
      <c r="E2834" s="9">
        <v>25872</v>
      </c>
      <c r="F2834" s="9">
        <v>26958</v>
      </c>
      <c r="G2834" s="97">
        <v>23695.411366552627</v>
      </c>
      <c r="H2834" s="98">
        <v>-4.0284887602937913E-2</v>
      </c>
      <c r="I2834" s="98">
        <v>1.650165016501659E-2</v>
      </c>
    </row>
    <row r="2835" spans="1:9" ht="12.75" customHeight="1" x14ac:dyDescent="0.2">
      <c r="A2835" s="6">
        <v>42886</v>
      </c>
      <c r="B2835" s="6">
        <v>42522</v>
      </c>
      <c r="C2835" s="6">
        <v>41066</v>
      </c>
      <c r="D2835" s="6" t="s">
        <v>5</v>
      </c>
      <c r="E2835" s="9">
        <v>28581</v>
      </c>
      <c r="F2835" s="9">
        <v>27315</v>
      </c>
      <c r="G2835" s="97">
        <v>25371</v>
      </c>
      <c r="H2835" s="98">
        <v>4.6348160351455281E-2</v>
      </c>
      <c r="I2835" s="98">
        <v>7.946519620802972E-2</v>
      </c>
    </row>
    <row r="2836" spans="1:9" ht="12.75" customHeight="1" x14ac:dyDescent="0.2">
      <c r="A2836" s="6">
        <v>42887</v>
      </c>
      <c r="B2836" s="6">
        <v>42523</v>
      </c>
      <c r="C2836" s="6">
        <v>41067</v>
      </c>
      <c r="D2836" s="6" t="s">
        <v>6</v>
      </c>
      <c r="E2836" s="9">
        <v>29867</v>
      </c>
      <c r="F2836" s="9">
        <v>30155</v>
      </c>
      <c r="G2836" s="97">
        <v>26478</v>
      </c>
      <c r="H2836" s="98">
        <v>-9.5506549494279724E-3</v>
      </c>
      <c r="I2836" s="98">
        <v>1.4573000883212117E-2</v>
      </c>
    </row>
    <row r="2837" spans="1:9" ht="12.75" customHeight="1" x14ac:dyDescent="0.2">
      <c r="A2837" s="6">
        <v>42888</v>
      </c>
      <c r="B2837" s="6">
        <v>42524</v>
      </c>
      <c r="C2837" s="6">
        <v>41068</v>
      </c>
      <c r="D2837" s="6" t="s">
        <v>7</v>
      </c>
      <c r="E2837" s="9">
        <v>29156</v>
      </c>
      <c r="F2837" s="9">
        <v>28971</v>
      </c>
      <c r="G2837" s="97">
        <v>27679</v>
      </c>
      <c r="H2837" s="98">
        <v>6.3856960408683605E-3</v>
      </c>
      <c r="I2837" s="98">
        <v>-6.4067611777535172E-3</v>
      </c>
    </row>
    <row r="2838" spans="1:9" ht="12.75" customHeight="1" x14ac:dyDescent="0.2">
      <c r="A2838" s="6">
        <v>42889</v>
      </c>
      <c r="B2838" s="6">
        <v>42525</v>
      </c>
      <c r="C2838" s="6">
        <v>41069</v>
      </c>
      <c r="D2838" s="6" t="s">
        <v>1</v>
      </c>
      <c r="E2838" s="9">
        <v>31607</v>
      </c>
      <c r="F2838" s="9">
        <v>31616</v>
      </c>
      <c r="G2838" s="97">
        <v>28322</v>
      </c>
      <c r="H2838" s="98">
        <v>-2.846659919027994E-4</v>
      </c>
      <c r="I2838" s="98">
        <v>1.9449103341504292E-2</v>
      </c>
    </row>
    <row r="2839" spans="1:9" ht="12.75" customHeight="1" x14ac:dyDescent="0.2">
      <c r="A2839" s="6">
        <v>42890</v>
      </c>
      <c r="B2839" s="6">
        <v>42526</v>
      </c>
      <c r="C2839" s="6">
        <v>41070</v>
      </c>
      <c r="D2839" s="6" t="s">
        <v>2</v>
      </c>
      <c r="E2839" s="9">
        <v>31949</v>
      </c>
      <c r="F2839" s="9">
        <v>29845</v>
      </c>
      <c r="G2839" s="97">
        <v>28640</v>
      </c>
      <c r="H2839" s="98">
        <v>7.0497570782375618E-2</v>
      </c>
      <c r="I2839" s="98">
        <v>9.9339343472575781E-2</v>
      </c>
    </row>
    <row r="2840" spans="1:9" ht="12.75" customHeight="1" x14ac:dyDescent="0.2">
      <c r="A2840" s="6">
        <v>42891</v>
      </c>
      <c r="B2840" s="6">
        <v>42527</v>
      </c>
      <c r="C2840" s="6">
        <v>41071</v>
      </c>
      <c r="D2840" s="6" t="s">
        <v>3</v>
      </c>
      <c r="E2840" s="9">
        <v>29228</v>
      </c>
      <c r="F2840" s="9">
        <v>29025</v>
      </c>
      <c r="G2840" s="97">
        <v>26994</v>
      </c>
      <c r="H2840" s="98">
        <v>6.9939707149009323E-3</v>
      </c>
      <c r="I2840" s="98">
        <v>7.270525195434363E-2</v>
      </c>
    </row>
    <row r="2841" spans="1:9" ht="12.75" customHeight="1" x14ac:dyDescent="0.2">
      <c r="A2841" s="6">
        <v>42892</v>
      </c>
      <c r="B2841" s="6">
        <v>42528</v>
      </c>
      <c r="C2841" s="6">
        <v>41072</v>
      </c>
      <c r="D2841" s="6" t="s">
        <v>4</v>
      </c>
      <c r="E2841" s="9">
        <v>27885</v>
      </c>
      <c r="F2841" s="9">
        <v>27912</v>
      </c>
      <c r="G2841" s="97">
        <v>24997</v>
      </c>
      <c r="H2841" s="98">
        <v>-9.6732588134140762E-4</v>
      </c>
      <c r="I2841" s="98">
        <v>3.0944986690328413E-2</v>
      </c>
    </row>
    <row r="2842" spans="1:9" ht="12.75" customHeight="1" x14ac:dyDescent="0.2">
      <c r="A2842" s="6">
        <v>42893</v>
      </c>
      <c r="B2842" s="6">
        <v>42529</v>
      </c>
      <c r="C2842" s="6">
        <v>41073</v>
      </c>
      <c r="D2842" s="6" t="s">
        <v>5</v>
      </c>
      <c r="E2842" s="9">
        <v>28903</v>
      </c>
      <c r="F2842" s="9">
        <v>27171</v>
      </c>
      <c r="G2842" s="97">
        <v>28378</v>
      </c>
      <c r="H2842" s="98">
        <v>6.3744433403260858E-2</v>
      </c>
      <c r="I2842" s="98">
        <v>-2.8307278534207447E-2</v>
      </c>
    </row>
    <row r="2843" spans="1:9" ht="12.75" customHeight="1" x14ac:dyDescent="0.2">
      <c r="A2843" s="6">
        <v>42894</v>
      </c>
      <c r="B2843" s="6">
        <v>42530</v>
      </c>
      <c r="C2843" s="6">
        <v>41074</v>
      </c>
      <c r="D2843" s="6" t="s">
        <v>6</v>
      </c>
      <c r="E2843" s="9">
        <v>31206</v>
      </c>
      <c r="F2843" s="9">
        <v>32001</v>
      </c>
      <c r="G2843" s="97">
        <v>27423</v>
      </c>
      <c r="H2843" s="98">
        <v>-2.484297365707322E-2</v>
      </c>
      <c r="I2843" s="98">
        <v>1.2294417231647481E-2</v>
      </c>
    </row>
    <row r="2844" spans="1:9" ht="12.75" customHeight="1" x14ac:dyDescent="0.2">
      <c r="A2844" s="6">
        <v>42895</v>
      </c>
      <c r="B2844" s="6">
        <v>42531</v>
      </c>
      <c r="C2844" s="6">
        <v>41075</v>
      </c>
      <c r="D2844" s="6" t="s">
        <v>7</v>
      </c>
      <c r="E2844" s="9">
        <v>31161</v>
      </c>
      <c r="F2844" s="9">
        <v>31156</v>
      </c>
      <c r="G2844" s="97">
        <v>29218</v>
      </c>
      <c r="H2844" s="98">
        <v>1.6048273205804264E-4</v>
      </c>
      <c r="I2844" s="98">
        <v>3.2092426187402268E-5</v>
      </c>
    </row>
    <row r="2845" spans="1:9" ht="12.75" customHeight="1" x14ac:dyDescent="0.2">
      <c r="A2845" s="6">
        <v>42896</v>
      </c>
      <c r="B2845" s="6">
        <v>42532</v>
      </c>
      <c r="C2845" s="6">
        <v>41076</v>
      </c>
      <c r="D2845" s="6" t="s">
        <v>1</v>
      </c>
      <c r="E2845" s="9">
        <v>32461</v>
      </c>
      <c r="F2845" s="9">
        <v>32981</v>
      </c>
      <c r="G2845" s="97">
        <v>29741</v>
      </c>
      <c r="H2845" s="98">
        <v>-1.5766653527788721E-2</v>
      </c>
      <c r="I2845" s="98">
        <v>1.3835967268411409E-2</v>
      </c>
    </row>
    <row r="2846" spans="1:9" ht="12.75" customHeight="1" x14ac:dyDescent="0.2">
      <c r="A2846" s="6">
        <v>42897</v>
      </c>
      <c r="B2846" s="6">
        <v>42533</v>
      </c>
      <c r="C2846" s="6">
        <v>41077</v>
      </c>
      <c r="D2846" s="6" t="s">
        <v>2</v>
      </c>
      <c r="E2846" s="9">
        <v>33243</v>
      </c>
      <c r="F2846" s="9">
        <v>32551</v>
      </c>
      <c r="G2846" s="97">
        <v>29702.687462281938</v>
      </c>
      <c r="H2846" s="98">
        <v>2.1258947497772684E-2</v>
      </c>
      <c r="I2846" s="98">
        <v>3.1622393247269009E-2</v>
      </c>
    </row>
    <row r="2847" spans="1:9" ht="12.75" customHeight="1" x14ac:dyDescent="0.2">
      <c r="A2847" s="6">
        <v>42898</v>
      </c>
      <c r="B2847" s="6">
        <v>42534</v>
      </c>
      <c r="C2847" s="6">
        <v>41078</v>
      </c>
      <c r="D2847" s="6" t="s">
        <v>3</v>
      </c>
      <c r="E2847" s="9">
        <v>31353</v>
      </c>
      <c r="F2847" s="9">
        <v>30551</v>
      </c>
      <c r="G2847" s="97">
        <v>28353</v>
      </c>
      <c r="H2847" s="98">
        <v>2.6251186540538818E-2</v>
      </c>
      <c r="I2847" s="98">
        <v>2.9587547615920196E-2</v>
      </c>
    </row>
    <row r="2848" spans="1:9" ht="12.75" customHeight="1" x14ac:dyDescent="0.2">
      <c r="A2848" s="6">
        <v>42899</v>
      </c>
      <c r="B2848" s="6">
        <v>42535</v>
      </c>
      <c r="C2848" s="6">
        <v>41079</v>
      </c>
      <c r="D2848" s="6" t="s">
        <v>4</v>
      </c>
      <c r="E2848" s="9">
        <v>30363</v>
      </c>
      <c r="F2848" s="9">
        <v>29575</v>
      </c>
      <c r="G2848" s="97">
        <v>25936</v>
      </c>
      <c r="H2848" s="98">
        <v>2.6644125105663496E-2</v>
      </c>
      <c r="I2848" s="98">
        <v>5.529681634922845E-2</v>
      </c>
    </row>
    <row r="2849" spans="1:9" ht="12.75" customHeight="1" x14ac:dyDescent="0.2">
      <c r="A2849" s="6">
        <v>42900</v>
      </c>
      <c r="B2849" s="6">
        <v>42536</v>
      </c>
      <c r="C2849" s="6">
        <v>41080</v>
      </c>
      <c r="D2849" s="6" t="s">
        <v>5</v>
      </c>
      <c r="E2849" s="9">
        <v>30773</v>
      </c>
      <c r="F2849" s="9">
        <v>29545</v>
      </c>
      <c r="G2849" s="97">
        <v>28618</v>
      </c>
      <c r="H2849" s="98">
        <v>4.156371636486722E-2</v>
      </c>
      <c r="I2849" s="98">
        <v>3.9874294596695226E-2</v>
      </c>
    </row>
    <row r="2850" spans="1:9" ht="12.75" customHeight="1" x14ac:dyDescent="0.2">
      <c r="A2850" s="6">
        <v>42901</v>
      </c>
      <c r="B2850" s="6">
        <v>42537</v>
      </c>
      <c r="C2850" s="6">
        <v>41081</v>
      </c>
      <c r="D2850" s="6" t="s">
        <v>6</v>
      </c>
      <c r="E2850" s="9">
        <v>31937</v>
      </c>
      <c r="F2850" s="9">
        <v>31385</v>
      </c>
      <c r="G2850" s="97">
        <v>28297</v>
      </c>
      <c r="H2850" s="98">
        <v>1.7588019754659845E-2</v>
      </c>
      <c r="I2850" s="98">
        <v>2.7012251985722102E-2</v>
      </c>
    </row>
    <row r="2851" spans="1:9" ht="12.75" customHeight="1" x14ac:dyDescent="0.2">
      <c r="A2851" s="6">
        <v>42902</v>
      </c>
      <c r="B2851" s="6">
        <v>42538</v>
      </c>
      <c r="C2851" s="6">
        <v>41082</v>
      </c>
      <c r="D2851" s="6" t="s">
        <v>7</v>
      </c>
      <c r="E2851" s="9">
        <v>33028</v>
      </c>
      <c r="F2851" s="9">
        <v>31259</v>
      </c>
      <c r="G2851" s="97">
        <v>28290</v>
      </c>
      <c r="H2851" s="98">
        <v>5.65917015899422E-2</v>
      </c>
      <c r="I2851" s="98">
        <v>7.0183397057870467E-2</v>
      </c>
    </row>
    <row r="2852" spans="1:9" ht="12.75" customHeight="1" x14ac:dyDescent="0.2">
      <c r="A2852" s="6">
        <v>42903</v>
      </c>
      <c r="B2852" s="6">
        <v>42539</v>
      </c>
      <c r="C2852" s="6">
        <v>41083</v>
      </c>
      <c r="D2852" s="6" t="s">
        <v>1</v>
      </c>
      <c r="E2852" s="9">
        <v>34175</v>
      </c>
      <c r="F2852" s="9">
        <v>33383</v>
      </c>
      <c r="G2852" s="97">
        <v>29491</v>
      </c>
      <c r="H2852" s="98">
        <v>2.3724650271096159E-2</v>
      </c>
      <c r="I2852" s="98">
        <v>3.796507213363709E-2</v>
      </c>
    </row>
    <row r="2853" spans="1:9" ht="12.75" customHeight="1" x14ac:dyDescent="0.2">
      <c r="A2853" s="6">
        <v>42904</v>
      </c>
      <c r="B2853" s="6">
        <v>42540</v>
      </c>
      <c r="C2853" s="6">
        <v>41084</v>
      </c>
      <c r="D2853" s="6" t="s">
        <v>2</v>
      </c>
      <c r="E2853" s="9">
        <v>33971</v>
      </c>
      <c r="F2853" s="9">
        <v>32862</v>
      </c>
      <c r="G2853" s="97">
        <v>29073</v>
      </c>
      <c r="H2853" s="98">
        <v>3.3747185198709673E-2</v>
      </c>
      <c r="I2853" s="98">
        <v>9.1999099938924411E-2</v>
      </c>
    </row>
    <row r="2854" spans="1:9" ht="12.75" customHeight="1" x14ac:dyDescent="0.2">
      <c r="A2854" s="6">
        <v>42905</v>
      </c>
      <c r="B2854" s="6">
        <v>42541</v>
      </c>
      <c r="C2854" s="6">
        <v>41085</v>
      </c>
      <c r="D2854" s="6" t="s">
        <v>3</v>
      </c>
      <c r="E2854" s="9">
        <v>31330</v>
      </c>
      <c r="F2854" s="9">
        <v>31879</v>
      </c>
      <c r="G2854" s="97">
        <v>27323</v>
      </c>
      <c r="H2854" s="98">
        <v>-1.7221368298880102E-2</v>
      </c>
      <c r="I2854" s="98">
        <v>5.1412846499765186E-2</v>
      </c>
    </row>
    <row r="2855" spans="1:9" ht="12.75" customHeight="1" x14ac:dyDescent="0.2">
      <c r="A2855" s="6">
        <v>42906</v>
      </c>
      <c r="B2855" s="6">
        <v>42542</v>
      </c>
      <c r="C2855" s="6">
        <v>41086</v>
      </c>
      <c r="D2855" s="6" t="s">
        <v>4</v>
      </c>
      <c r="E2855" s="9">
        <v>31534</v>
      </c>
      <c r="F2855" s="9">
        <v>30246</v>
      </c>
      <c r="G2855" s="97">
        <v>26614</v>
      </c>
      <c r="H2855" s="98">
        <v>4.2584143357799364E-2</v>
      </c>
      <c r="I2855" s="98">
        <v>6.4295116271220865E-2</v>
      </c>
    </row>
    <row r="2856" spans="1:9" ht="12.75" customHeight="1" x14ac:dyDescent="0.2">
      <c r="A2856" s="6">
        <v>42907</v>
      </c>
      <c r="B2856" s="6">
        <v>42543</v>
      </c>
      <c r="C2856" s="6">
        <v>41087</v>
      </c>
      <c r="D2856" s="6" t="s">
        <v>5</v>
      </c>
      <c r="E2856" s="9">
        <v>31603</v>
      </c>
      <c r="F2856" s="9">
        <v>29620</v>
      </c>
      <c r="G2856" s="97">
        <v>28314</v>
      </c>
      <c r="H2856" s="98">
        <v>6.6948008102633461E-2</v>
      </c>
      <c r="I2856" s="98">
        <v>8.4522992450240197E-2</v>
      </c>
    </row>
    <row r="2857" spans="1:9" ht="12.75" customHeight="1" x14ac:dyDescent="0.2">
      <c r="A2857" s="6">
        <v>42908</v>
      </c>
      <c r="B2857" s="6">
        <v>42544</v>
      </c>
      <c r="C2857" s="6">
        <v>41088</v>
      </c>
      <c r="D2857" s="6" t="s">
        <v>6</v>
      </c>
      <c r="E2857" s="9">
        <v>32284</v>
      </c>
      <c r="F2857" s="9">
        <v>31946</v>
      </c>
      <c r="G2857" s="97">
        <v>28662</v>
      </c>
      <c r="H2857" s="98">
        <v>1.0580354347962118E-2</v>
      </c>
      <c r="I2857" s="98">
        <v>8.5577860721611332E-2</v>
      </c>
    </row>
    <row r="2858" spans="1:9" ht="12.75" customHeight="1" x14ac:dyDescent="0.2">
      <c r="A2858" s="6">
        <v>42909</v>
      </c>
      <c r="B2858" s="6">
        <v>42545</v>
      </c>
      <c r="C2858" s="6">
        <v>41089</v>
      </c>
      <c r="D2858" s="6" t="s">
        <v>7</v>
      </c>
      <c r="E2858" s="9">
        <v>33237</v>
      </c>
      <c r="F2858" s="9">
        <v>31165</v>
      </c>
      <c r="G2858" s="97">
        <v>29522</v>
      </c>
      <c r="H2858" s="98">
        <v>6.6484838761431186E-2</v>
      </c>
      <c r="I2858" s="98">
        <v>9.0524312618938341E-2</v>
      </c>
    </row>
    <row r="2859" spans="1:9" ht="12.75" customHeight="1" x14ac:dyDescent="0.2">
      <c r="A2859" s="6">
        <v>42910</v>
      </c>
      <c r="B2859" s="6">
        <v>42546</v>
      </c>
      <c r="C2859" s="6">
        <v>41090</v>
      </c>
      <c r="D2859" s="6" t="s">
        <v>1</v>
      </c>
      <c r="E2859" s="9">
        <v>34529</v>
      </c>
      <c r="F2859" s="9">
        <v>33902</v>
      </c>
      <c r="G2859" s="97">
        <v>30587</v>
      </c>
      <c r="H2859" s="98">
        <v>1.8494484101232889E-2</v>
      </c>
      <c r="I2859" s="98">
        <v>0.1346653084026157</v>
      </c>
    </row>
    <row r="2860" spans="1:9" ht="12.75" customHeight="1" x14ac:dyDescent="0.2">
      <c r="A2860" s="6">
        <v>42911</v>
      </c>
      <c r="B2860" s="6">
        <v>42547</v>
      </c>
      <c r="C2860" s="6">
        <v>41091</v>
      </c>
      <c r="D2860" s="6" t="s">
        <v>2</v>
      </c>
      <c r="E2860" s="9">
        <v>32686</v>
      </c>
      <c r="F2860" s="9">
        <v>32174</v>
      </c>
      <c r="G2860" s="97">
        <v>29796</v>
      </c>
      <c r="H2860" s="98">
        <v>1.591347050413372E-2</v>
      </c>
      <c r="I2860" s="98">
        <v>7.1918145148066825E-2</v>
      </c>
    </row>
    <row r="2861" spans="1:9" ht="12.75" customHeight="1" x14ac:dyDescent="0.2">
      <c r="A2861" s="6">
        <v>42912</v>
      </c>
      <c r="B2861" s="6">
        <v>42548</v>
      </c>
      <c r="C2861" s="6">
        <v>41092</v>
      </c>
      <c r="D2861" s="6" t="s">
        <v>3</v>
      </c>
      <c r="E2861" s="9">
        <v>31242</v>
      </c>
      <c r="F2861" s="9">
        <v>30300</v>
      </c>
      <c r="G2861" s="97">
        <v>26790</v>
      </c>
      <c r="H2861" s="98">
        <v>3.1089108910891117E-2</v>
      </c>
      <c r="I2861" s="98">
        <v>8.1000657416698374E-2</v>
      </c>
    </row>
    <row r="2862" spans="1:9" ht="12.75" customHeight="1" x14ac:dyDescent="0.2">
      <c r="A2862" s="6">
        <v>42913</v>
      </c>
      <c r="B2862" s="6">
        <v>42549</v>
      </c>
      <c r="C2862" s="6">
        <v>41093</v>
      </c>
      <c r="D2862" s="6" t="s">
        <v>4</v>
      </c>
      <c r="E2862" s="9">
        <v>30738</v>
      </c>
      <c r="F2862" s="9">
        <v>29297</v>
      </c>
      <c r="G2862" s="97">
        <v>27497</v>
      </c>
      <c r="H2862" s="98">
        <v>4.9185923473393123E-2</v>
      </c>
      <c r="I2862" s="98">
        <v>1.5360221979982214E-2</v>
      </c>
    </row>
    <row r="2863" spans="1:9" ht="12.75" customHeight="1" x14ac:dyDescent="0.2">
      <c r="A2863" s="6">
        <v>42914</v>
      </c>
      <c r="B2863" s="6">
        <v>42550</v>
      </c>
      <c r="C2863" s="6">
        <v>41094</v>
      </c>
      <c r="D2863" s="6" t="s">
        <v>5</v>
      </c>
      <c r="E2863" s="9">
        <v>32779</v>
      </c>
      <c r="F2863" s="9">
        <v>29900</v>
      </c>
      <c r="G2863" s="97">
        <v>28483</v>
      </c>
      <c r="H2863" s="98">
        <v>9.6287625418060241E-2</v>
      </c>
      <c r="I2863" s="98">
        <v>4.8894435378067813E-2</v>
      </c>
    </row>
    <row r="2864" spans="1:9" ht="12.75" customHeight="1" x14ac:dyDescent="0.2">
      <c r="A2864" s="6">
        <v>42915</v>
      </c>
      <c r="B2864" s="6">
        <v>42551</v>
      </c>
      <c r="C2864" s="6">
        <v>41095</v>
      </c>
      <c r="D2864" s="6" t="s">
        <v>6</v>
      </c>
      <c r="E2864" s="9">
        <v>33046</v>
      </c>
      <c r="F2864" s="9">
        <v>33356</v>
      </c>
      <c r="G2864" s="97">
        <v>26234</v>
      </c>
      <c r="H2864" s="98">
        <v>-9.2936802973977439E-3</v>
      </c>
      <c r="I2864" s="98">
        <v>3.9247751430907529E-2</v>
      </c>
    </row>
    <row r="2865" spans="1:9" ht="12.75" customHeight="1" x14ac:dyDescent="0.2">
      <c r="A2865" s="6">
        <v>42916</v>
      </c>
      <c r="B2865" s="6">
        <v>42552</v>
      </c>
      <c r="C2865" s="6">
        <v>41096</v>
      </c>
      <c r="D2865" s="6" t="s">
        <v>7</v>
      </c>
      <c r="E2865" s="9">
        <v>34318</v>
      </c>
      <c r="F2865" s="9">
        <v>33032</v>
      </c>
      <c r="G2865" s="97">
        <v>27202</v>
      </c>
      <c r="H2865" s="98">
        <v>3.8931944780818517E-2</v>
      </c>
      <c r="I2865" s="98">
        <v>0.14637894174238375</v>
      </c>
    </row>
    <row r="2866" spans="1:9" ht="12.75" customHeight="1" x14ac:dyDescent="0.2">
      <c r="A2866" s="6">
        <v>42917</v>
      </c>
      <c r="B2866" s="6">
        <v>42553</v>
      </c>
      <c r="C2866" s="6">
        <v>41097</v>
      </c>
      <c r="D2866" s="6" t="s">
        <v>1</v>
      </c>
      <c r="E2866" s="9">
        <v>36075</v>
      </c>
      <c r="F2866" s="9">
        <v>34309</v>
      </c>
      <c r="G2866" s="97">
        <v>28399</v>
      </c>
      <c r="H2866" s="98">
        <v>5.1473374333265376E-2</v>
      </c>
      <c r="I2866" s="98">
        <v>0.35594813005074233</v>
      </c>
    </row>
    <row r="2867" spans="1:9" ht="12.75" customHeight="1" x14ac:dyDescent="0.2">
      <c r="A2867" s="6">
        <v>42918</v>
      </c>
      <c r="B2867" s="6">
        <v>42554</v>
      </c>
      <c r="C2867" s="6">
        <v>41098</v>
      </c>
      <c r="D2867" s="6" t="s">
        <v>2</v>
      </c>
      <c r="E2867" s="9">
        <v>33516</v>
      </c>
      <c r="F2867" s="9">
        <v>32452</v>
      </c>
      <c r="G2867" s="97">
        <v>28483</v>
      </c>
      <c r="H2867" s="98">
        <v>3.2786885245901676E-2</v>
      </c>
      <c r="I2867" s="98">
        <v>0.15064542708047246</v>
      </c>
    </row>
    <row r="2868" spans="1:9" ht="12.75" customHeight="1" x14ac:dyDescent="0.2">
      <c r="A2868" s="6">
        <v>42919</v>
      </c>
      <c r="B2868" s="6">
        <v>42555</v>
      </c>
      <c r="C2868" s="6">
        <v>41099</v>
      </c>
      <c r="D2868" s="6" t="s">
        <v>3</v>
      </c>
      <c r="E2868" s="9">
        <v>31490</v>
      </c>
      <c r="F2868" s="9">
        <v>27197</v>
      </c>
      <c r="G2868" s="97">
        <v>29005</v>
      </c>
      <c r="H2868" s="98">
        <v>0.15784829209103934</v>
      </c>
      <c r="I2868" s="98">
        <v>7.2292028467327185E-2</v>
      </c>
    </row>
    <row r="2869" spans="1:9" ht="12.75" customHeight="1" x14ac:dyDescent="0.2">
      <c r="A2869" s="6">
        <v>42920</v>
      </c>
      <c r="B2869" s="6">
        <v>42556</v>
      </c>
      <c r="C2869" s="6">
        <v>41100</v>
      </c>
      <c r="D2869" s="6" t="s">
        <v>4</v>
      </c>
      <c r="E2869" s="9">
        <v>30329</v>
      </c>
      <c r="F2869" s="9">
        <v>29463</v>
      </c>
      <c r="G2869" s="97">
        <v>26702</v>
      </c>
      <c r="H2869" s="98">
        <v>2.9392797746325972E-2</v>
      </c>
      <c r="I2869" s="98">
        <v>3.5614286689885866E-2</v>
      </c>
    </row>
    <row r="2870" spans="1:9" ht="12.75" customHeight="1" x14ac:dyDescent="0.2">
      <c r="A2870" s="6">
        <v>42921</v>
      </c>
      <c r="B2870" s="6">
        <v>42557</v>
      </c>
      <c r="C2870" s="6">
        <v>41101</v>
      </c>
      <c r="D2870" s="6" t="s">
        <v>5</v>
      </c>
      <c r="E2870" s="9">
        <v>31804</v>
      </c>
      <c r="F2870" s="9">
        <v>30013</v>
      </c>
      <c r="G2870" s="97">
        <v>29123</v>
      </c>
      <c r="H2870" s="98">
        <v>5.9674141205477538E-2</v>
      </c>
      <c r="I2870" s="98">
        <v>0.10323296794782855</v>
      </c>
    </row>
    <row r="2871" spans="1:9" ht="12.75" customHeight="1" x14ac:dyDescent="0.2">
      <c r="A2871" s="6">
        <v>42922</v>
      </c>
      <c r="B2871" s="6">
        <v>42558</v>
      </c>
      <c r="C2871" s="6">
        <v>41102</v>
      </c>
      <c r="D2871" s="6" t="s">
        <v>6</v>
      </c>
      <c r="E2871" s="9">
        <v>31955</v>
      </c>
      <c r="F2871" s="9">
        <v>31465</v>
      </c>
      <c r="G2871" s="97">
        <v>28287</v>
      </c>
      <c r="H2871" s="98">
        <v>1.5572858731924377E-2</v>
      </c>
      <c r="I2871" s="98">
        <v>8.0436840681633814E-2</v>
      </c>
    </row>
    <row r="2872" spans="1:9" ht="12.75" customHeight="1" x14ac:dyDescent="0.2">
      <c r="A2872" s="6">
        <v>42923</v>
      </c>
      <c r="B2872" s="6">
        <v>42559</v>
      </c>
      <c r="C2872" s="6">
        <v>41103</v>
      </c>
      <c r="D2872" s="6" t="s">
        <v>7</v>
      </c>
      <c r="E2872" s="9">
        <v>32126</v>
      </c>
      <c r="F2872" s="9">
        <v>30086</v>
      </c>
      <c r="G2872" s="97">
        <v>28310</v>
      </c>
      <c r="H2872" s="98">
        <v>6.780562387821587E-2</v>
      </c>
      <c r="I2872" s="98">
        <v>0.1048975099738616</v>
      </c>
    </row>
    <row r="2873" spans="1:9" ht="12.75" customHeight="1" x14ac:dyDescent="0.2">
      <c r="A2873" s="6">
        <v>42924</v>
      </c>
      <c r="B2873" s="6">
        <v>42560</v>
      </c>
      <c r="C2873" s="6">
        <v>41104</v>
      </c>
      <c r="D2873" s="6" t="s">
        <v>1</v>
      </c>
      <c r="E2873" s="9">
        <v>33143</v>
      </c>
      <c r="F2873" s="9">
        <v>32632</v>
      </c>
      <c r="G2873" s="97">
        <v>29268</v>
      </c>
      <c r="H2873" s="98">
        <v>1.5659475361608166E-2</v>
      </c>
      <c r="I2873" s="98">
        <v>7.1652601286901429E-2</v>
      </c>
    </row>
    <row r="2874" spans="1:9" ht="12.75" customHeight="1" x14ac:dyDescent="0.2">
      <c r="A2874" s="6">
        <v>42925</v>
      </c>
      <c r="B2874" s="6">
        <v>42561</v>
      </c>
      <c r="C2874" s="6">
        <v>41105</v>
      </c>
      <c r="D2874" s="6" t="s">
        <v>2</v>
      </c>
      <c r="E2874" s="9">
        <v>32600</v>
      </c>
      <c r="F2874" s="9">
        <v>31487</v>
      </c>
      <c r="G2874" s="97">
        <v>29238</v>
      </c>
      <c r="H2874" s="98">
        <v>3.5347921364372592E-2</v>
      </c>
      <c r="I2874" s="98">
        <v>9.3006102058606599E-2</v>
      </c>
    </row>
    <row r="2875" spans="1:9" ht="12.75" customHeight="1" x14ac:dyDescent="0.2">
      <c r="A2875" s="6">
        <v>42926</v>
      </c>
      <c r="B2875" s="6">
        <v>42562</v>
      </c>
      <c r="C2875" s="6">
        <v>41106</v>
      </c>
      <c r="D2875" s="6" t="s">
        <v>3</v>
      </c>
      <c r="E2875" s="9">
        <v>31705</v>
      </c>
      <c r="F2875" s="9">
        <v>30884</v>
      </c>
      <c r="G2875" s="97">
        <v>28339</v>
      </c>
      <c r="H2875" s="98">
        <v>2.6583344126408504E-2</v>
      </c>
      <c r="I2875" s="98">
        <v>5.0913189035102224E-2</v>
      </c>
    </row>
    <row r="2876" spans="1:9" ht="12.75" customHeight="1" x14ac:dyDescent="0.2">
      <c r="A2876" s="6">
        <v>42927</v>
      </c>
      <c r="B2876" s="6">
        <v>42563</v>
      </c>
      <c r="C2876" s="6">
        <v>41107</v>
      </c>
      <c r="D2876" s="6" t="s">
        <v>4</v>
      </c>
      <c r="E2876" s="9">
        <v>30243</v>
      </c>
      <c r="F2876" s="9">
        <v>29429</v>
      </c>
      <c r="G2876" s="97">
        <v>26220</v>
      </c>
      <c r="H2876" s="98">
        <v>2.7659791362261821E-2</v>
      </c>
      <c r="I2876" s="98">
        <v>1.1809969889595262E-2</v>
      </c>
    </row>
    <row r="2877" spans="1:9" ht="12.75" customHeight="1" x14ac:dyDescent="0.2">
      <c r="A2877" s="6">
        <v>42928</v>
      </c>
      <c r="B2877" s="6">
        <v>42564</v>
      </c>
      <c r="C2877" s="6">
        <v>41108</v>
      </c>
      <c r="D2877" s="6" t="s">
        <v>5</v>
      </c>
      <c r="E2877" s="9">
        <v>31666</v>
      </c>
      <c r="F2877" s="9">
        <v>29501</v>
      </c>
      <c r="G2877" s="97">
        <v>28265</v>
      </c>
      <c r="H2877" s="98">
        <v>7.3387342801938926E-2</v>
      </c>
      <c r="I2877" s="98">
        <v>7.7954793028322422E-2</v>
      </c>
    </row>
    <row r="2878" spans="1:9" ht="12.75" customHeight="1" x14ac:dyDescent="0.2">
      <c r="A2878" s="6">
        <v>42929</v>
      </c>
      <c r="B2878" s="6">
        <v>42565</v>
      </c>
      <c r="C2878" s="6">
        <v>41109</v>
      </c>
      <c r="D2878" s="6" t="s">
        <v>6</v>
      </c>
      <c r="E2878" s="9">
        <v>31074</v>
      </c>
      <c r="F2878" s="9">
        <v>30608</v>
      </c>
      <c r="G2878" s="97">
        <v>28032</v>
      </c>
      <c r="H2878" s="98">
        <v>1.5224777835859848E-2</v>
      </c>
      <c r="I2878" s="98">
        <v>2.0962018662110671E-2</v>
      </c>
    </row>
    <row r="2879" spans="1:9" ht="12.75" customHeight="1" x14ac:dyDescent="0.2">
      <c r="A2879" s="6">
        <v>42930</v>
      </c>
      <c r="B2879" s="6">
        <v>42566</v>
      </c>
      <c r="C2879" s="6">
        <v>41110</v>
      </c>
      <c r="D2879" s="6" t="s">
        <v>7</v>
      </c>
      <c r="E2879" s="9">
        <v>32905</v>
      </c>
      <c r="F2879" s="9">
        <v>30278</v>
      </c>
      <c r="G2879" s="97">
        <v>28375</v>
      </c>
      <c r="H2879" s="98">
        <v>8.6762665962084595E-2</v>
      </c>
      <c r="I2879" s="98">
        <v>0.12924259583376241</v>
      </c>
    </row>
    <row r="2880" spans="1:9" ht="12.75" customHeight="1" x14ac:dyDescent="0.2">
      <c r="A2880" s="6">
        <v>42931</v>
      </c>
      <c r="B2880" s="6">
        <v>42567</v>
      </c>
      <c r="C2880" s="6">
        <v>41111</v>
      </c>
      <c r="D2880" s="6" t="s">
        <v>1</v>
      </c>
      <c r="E2880" s="9">
        <v>33972</v>
      </c>
      <c r="F2880" s="9">
        <v>33146</v>
      </c>
      <c r="G2880" s="97">
        <v>30437</v>
      </c>
      <c r="H2880" s="98">
        <v>2.4920050684848816E-2</v>
      </c>
      <c r="I2880" s="98">
        <v>8.2393423819537404E-2</v>
      </c>
    </row>
    <row r="2881" spans="1:9" ht="12.75" customHeight="1" x14ac:dyDescent="0.2">
      <c r="A2881" s="6">
        <v>42932</v>
      </c>
      <c r="B2881" s="6">
        <v>42568</v>
      </c>
      <c r="C2881" s="6">
        <v>41112</v>
      </c>
      <c r="D2881" s="6" t="s">
        <v>2</v>
      </c>
      <c r="E2881" s="9">
        <v>32319</v>
      </c>
      <c r="F2881" s="9">
        <v>31516</v>
      </c>
      <c r="G2881" s="97">
        <v>27963</v>
      </c>
      <c r="H2881" s="98">
        <v>2.547912171595379E-2</v>
      </c>
      <c r="I2881" s="98">
        <v>1.7280453257790374E-2</v>
      </c>
    </row>
    <row r="2882" spans="1:9" ht="12.75" customHeight="1" x14ac:dyDescent="0.2">
      <c r="A2882" s="6">
        <v>42933</v>
      </c>
      <c r="B2882" s="6">
        <v>42569</v>
      </c>
      <c r="C2882" s="6">
        <v>41113</v>
      </c>
      <c r="D2882" s="6" t="s">
        <v>3</v>
      </c>
      <c r="E2882" s="9">
        <v>30405</v>
      </c>
      <c r="F2882" s="9">
        <v>30941</v>
      </c>
      <c r="G2882" s="97">
        <v>27081</v>
      </c>
      <c r="H2882" s="98">
        <v>-1.7323292718399497E-2</v>
      </c>
      <c r="I2882" s="98">
        <v>1.0770918519996009E-2</v>
      </c>
    </row>
    <row r="2883" spans="1:9" ht="12.75" customHeight="1" x14ac:dyDescent="0.2">
      <c r="A2883" s="6">
        <v>42934</v>
      </c>
      <c r="B2883" s="6">
        <v>42570</v>
      </c>
      <c r="C2883" s="6">
        <v>41114</v>
      </c>
      <c r="D2883" s="6" t="s">
        <v>4</v>
      </c>
      <c r="E2883" s="9">
        <v>29475</v>
      </c>
      <c r="F2883" s="9">
        <v>28434</v>
      </c>
      <c r="G2883" s="97">
        <v>26918</v>
      </c>
      <c r="H2883" s="98">
        <v>3.6611099388056623E-2</v>
      </c>
      <c r="I2883" s="98">
        <v>1.0188487009679115E-3</v>
      </c>
    </row>
    <row r="2884" spans="1:9" ht="12.75" customHeight="1" x14ac:dyDescent="0.2">
      <c r="A2884" s="6">
        <v>42935</v>
      </c>
      <c r="B2884" s="6">
        <v>42571</v>
      </c>
      <c r="C2884" s="6">
        <v>41115</v>
      </c>
      <c r="D2884" s="6" t="s">
        <v>5</v>
      </c>
      <c r="E2884" s="9">
        <v>31605</v>
      </c>
      <c r="F2884" s="9">
        <v>29136</v>
      </c>
      <c r="G2884" s="97">
        <v>28598</v>
      </c>
      <c r="H2884" s="98">
        <v>8.474052718286651E-2</v>
      </c>
      <c r="I2884" s="98">
        <v>5.6069769773114508E-2</v>
      </c>
    </row>
    <row r="2885" spans="1:9" ht="12.75" customHeight="1" x14ac:dyDescent="0.2">
      <c r="A2885" s="6">
        <v>42936</v>
      </c>
      <c r="B2885" s="6">
        <v>42572</v>
      </c>
      <c r="C2885" s="6">
        <v>41116</v>
      </c>
      <c r="D2885" s="6" t="s">
        <v>6</v>
      </c>
      <c r="E2885" s="9">
        <v>33231</v>
      </c>
      <c r="F2885" s="9">
        <v>30734</v>
      </c>
      <c r="G2885" s="97">
        <v>27165</v>
      </c>
      <c r="H2885" s="98">
        <v>8.1245526127415868E-2</v>
      </c>
      <c r="I2885" s="98">
        <v>8.230198019801982E-2</v>
      </c>
    </row>
    <row r="2886" spans="1:9" ht="12.75" customHeight="1" x14ac:dyDescent="0.2">
      <c r="A2886" s="6">
        <v>42937</v>
      </c>
      <c r="B2886" s="6">
        <v>42573</v>
      </c>
      <c r="C2886" s="6">
        <v>41117</v>
      </c>
      <c r="D2886" s="6" t="s">
        <v>7</v>
      </c>
      <c r="E2886" s="9">
        <v>32879</v>
      </c>
      <c r="F2886" s="9">
        <v>30517</v>
      </c>
      <c r="G2886" s="97">
        <v>28650</v>
      </c>
      <c r="H2886" s="98">
        <v>7.7399482255791963E-2</v>
      </c>
      <c r="I2886" s="98">
        <v>6.3013255738765039E-2</v>
      </c>
    </row>
    <row r="2887" spans="1:9" ht="12.75" customHeight="1" x14ac:dyDescent="0.2">
      <c r="A2887" s="6">
        <v>42938</v>
      </c>
      <c r="B2887" s="6">
        <v>42574</v>
      </c>
      <c r="C2887" s="6">
        <v>41118</v>
      </c>
      <c r="D2887" s="6" t="s">
        <v>1</v>
      </c>
      <c r="E2887" s="9">
        <v>35092</v>
      </c>
      <c r="F2887" s="9">
        <v>33425</v>
      </c>
      <c r="G2887" s="97">
        <v>30219</v>
      </c>
      <c r="H2887" s="98">
        <v>4.9872849663425534E-2</v>
      </c>
      <c r="I2887" s="98">
        <v>6.6075280250326607E-2</v>
      </c>
    </row>
    <row r="2888" spans="1:9" ht="12.75" customHeight="1" x14ac:dyDescent="0.2">
      <c r="A2888" s="6">
        <v>42939</v>
      </c>
      <c r="B2888" s="6">
        <v>42575</v>
      </c>
      <c r="C2888" s="6">
        <v>41119</v>
      </c>
      <c r="D2888" s="6" t="s">
        <v>2</v>
      </c>
      <c r="E2888" s="9">
        <v>33074</v>
      </c>
      <c r="F2888" s="9">
        <v>32048</v>
      </c>
      <c r="G2888" s="97">
        <v>29058</v>
      </c>
      <c r="H2888" s="98">
        <v>3.2014478282576198E-2</v>
      </c>
      <c r="I2888" s="98">
        <v>6.556267921002612E-2</v>
      </c>
    </row>
    <row r="2889" spans="1:9" ht="12.75" customHeight="1" x14ac:dyDescent="0.2">
      <c r="A2889" s="6">
        <v>42940</v>
      </c>
      <c r="B2889" s="6">
        <v>42576</v>
      </c>
      <c r="C2889" s="6">
        <v>41120</v>
      </c>
      <c r="D2889" s="6" t="s">
        <v>3</v>
      </c>
      <c r="E2889" s="9">
        <v>32617</v>
      </c>
      <c r="F2889" s="9">
        <v>31964</v>
      </c>
      <c r="G2889" s="97">
        <v>21125</v>
      </c>
      <c r="H2889" s="98">
        <v>2.0429232886997939E-2</v>
      </c>
      <c r="I2889" s="98">
        <v>6.0680953464927967E-2</v>
      </c>
    </row>
    <row r="2890" spans="1:9" ht="12.75" customHeight="1" x14ac:dyDescent="0.2">
      <c r="A2890" s="6">
        <v>42941</v>
      </c>
      <c r="B2890" s="6">
        <v>42577</v>
      </c>
      <c r="C2890" s="6">
        <v>41121</v>
      </c>
      <c r="D2890" s="6" t="s">
        <v>4</v>
      </c>
      <c r="E2890" s="9">
        <v>31680</v>
      </c>
      <c r="F2890" s="9">
        <v>28563</v>
      </c>
      <c r="G2890" s="97">
        <v>29798</v>
      </c>
      <c r="H2890" s="98">
        <v>0.10912719252179404</v>
      </c>
      <c r="I2890" s="98">
        <v>8.2041123027529306E-2</v>
      </c>
    </row>
    <row r="2891" spans="1:9" ht="12.75" customHeight="1" x14ac:dyDescent="0.2">
      <c r="A2891" s="6">
        <v>42942</v>
      </c>
      <c r="B2891" s="6">
        <v>42578</v>
      </c>
      <c r="C2891" s="6">
        <v>41122</v>
      </c>
      <c r="D2891" s="6" t="s">
        <v>5</v>
      </c>
      <c r="E2891" s="9">
        <v>32013</v>
      </c>
      <c r="F2891" s="9">
        <v>29838</v>
      </c>
      <c r="G2891" s="97">
        <v>30500</v>
      </c>
      <c r="H2891" s="98">
        <v>7.2893625578121846E-2</v>
      </c>
      <c r="I2891" s="98">
        <v>0.102755769893214</v>
      </c>
    </row>
    <row r="2892" spans="1:9" ht="12.75" customHeight="1" x14ac:dyDescent="0.2">
      <c r="A2892" s="6">
        <v>42943</v>
      </c>
      <c r="B2892" s="6">
        <v>42579</v>
      </c>
      <c r="C2892" s="6">
        <v>41123</v>
      </c>
      <c r="D2892" s="6" t="s">
        <v>6</v>
      </c>
      <c r="E2892" s="9">
        <v>32454</v>
      </c>
      <c r="F2892" s="9">
        <v>31794</v>
      </c>
      <c r="G2892" s="97">
        <v>28998</v>
      </c>
      <c r="H2892" s="98">
        <v>2.0758633704472507E-2</v>
      </c>
      <c r="I2892" s="98">
        <v>0.10002372640070512</v>
      </c>
    </row>
    <row r="2893" spans="1:9" ht="12.75" customHeight="1" x14ac:dyDescent="0.2">
      <c r="A2893" s="6">
        <v>42944</v>
      </c>
      <c r="B2893" s="6">
        <v>42580</v>
      </c>
      <c r="C2893" s="6">
        <v>41124</v>
      </c>
      <c r="D2893" s="6" t="s">
        <v>7</v>
      </c>
      <c r="E2893" s="9">
        <v>32377</v>
      </c>
      <c r="F2893" s="9">
        <v>30518</v>
      </c>
      <c r="G2893" s="97">
        <v>30659</v>
      </c>
      <c r="H2893" s="98">
        <v>6.0914869912838343E-2</v>
      </c>
      <c r="I2893" s="98">
        <v>6.2969893955809431E-2</v>
      </c>
    </row>
    <row r="2894" spans="1:9" ht="12.75" customHeight="1" x14ac:dyDescent="0.2">
      <c r="A2894" s="6">
        <v>42945</v>
      </c>
      <c r="B2894" s="6">
        <v>42581</v>
      </c>
      <c r="C2894" s="6">
        <v>41125</v>
      </c>
      <c r="D2894" s="6" t="s">
        <v>1</v>
      </c>
      <c r="E2894" s="9">
        <v>34754</v>
      </c>
      <c r="F2894" s="9">
        <v>34429</v>
      </c>
      <c r="G2894" s="97">
        <v>30977</v>
      </c>
      <c r="H2894" s="98">
        <v>9.439716518051533E-3</v>
      </c>
      <c r="I2894" s="98">
        <v>-4.0406935090987472E-3</v>
      </c>
    </row>
    <row r="2895" spans="1:9" ht="12.75" customHeight="1" x14ac:dyDescent="0.2">
      <c r="A2895" s="6">
        <v>42946</v>
      </c>
      <c r="B2895" s="6">
        <v>42582</v>
      </c>
      <c r="C2895" s="6">
        <v>41126</v>
      </c>
      <c r="D2895" s="6" t="s">
        <v>2</v>
      </c>
      <c r="E2895" s="9">
        <v>34067</v>
      </c>
      <c r="F2895" s="9">
        <v>33570</v>
      </c>
      <c r="G2895" s="97">
        <v>30114</v>
      </c>
      <c r="H2895" s="98">
        <v>1.4804885314268601E-2</v>
      </c>
      <c r="I2895" s="98">
        <v>2.6114457831325266E-2</v>
      </c>
    </row>
    <row r="2896" spans="1:9" ht="12.75" customHeight="1" x14ac:dyDescent="0.2">
      <c r="A2896" s="6">
        <v>42947</v>
      </c>
      <c r="B2896" s="6">
        <v>42583</v>
      </c>
      <c r="C2896" s="6">
        <v>41127</v>
      </c>
      <c r="D2896" s="6" t="s">
        <v>3</v>
      </c>
      <c r="E2896" s="9">
        <v>32597</v>
      </c>
      <c r="F2896" s="9">
        <v>32837</v>
      </c>
      <c r="G2896" s="97">
        <v>27867</v>
      </c>
      <c r="H2896" s="98">
        <v>-7.3088284557054628E-3</v>
      </c>
      <c r="I2896" s="98">
        <v>5.3964045525090487E-2</v>
      </c>
    </row>
    <row r="2897" spans="1:9" ht="12.75" customHeight="1" x14ac:dyDescent="0.2">
      <c r="A2897" s="6">
        <v>42948</v>
      </c>
      <c r="B2897" s="6">
        <v>42584</v>
      </c>
      <c r="C2897" s="6">
        <v>41128</v>
      </c>
      <c r="D2897" s="6" t="s">
        <v>4</v>
      </c>
      <c r="E2897" s="9">
        <v>32554</v>
      </c>
      <c r="F2897" s="9">
        <v>31551</v>
      </c>
      <c r="G2897" s="97">
        <v>28554</v>
      </c>
      <c r="H2897" s="98">
        <v>3.178980064023329E-2</v>
      </c>
      <c r="I2897" s="98">
        <v>5.1110124154158276E-2</v>
      </c>
    </row>
    <row r="2898" spans="1:9" ht="12.75" customHeight="1" x14ac:dyDescent="0.2">
      <c r="A2898" s="6">
        <v>42949</v>
      </c>
      <c r="B2898" s="6">
        <v>42585</v>
      </c>
      <c r="C2898" s="6">
        <v>41129</v>
      </c>
      <c r="D2898" s="6" t="s">
        <v>5</v>
      </c>
      <c r="E2898" s="9">
        <v>33571</v>
      </c>
      <c r="F2898" s="9">
        <v>31080</v>
      </c>
      <c r="G2898" s="97">
        <v>28562</v>
      </c>
      <c r="H2898" s="98">
        <v>8.0148005148005241E-2</v>
      </c>
      <c r="I2898" s="98">
        <v>0.12183792815371763</v>
      </c>
    </row>
    <row r="2899" spans="1:9" ht="12.75" customHeight="1" x14ac:dyDescent="0.2">
      <c r="A2899" s="6">
        <v>42950</v>
      </c>
      <c r="B2899" s="6">
        <v>42586</v>
      </c>
      <c r="C2899" s="6">
        <v>41130</v>
      </c>
      <c r="D2899" s="6" t="s">
        <v>6</v>
      </c>
      <c r="E2899" s="9">
        <v>33135</v>
      </c>
      <c r="F2899" s="9">
        <v>31434</v>
      </c>
      <c r="G2899" s="97">
        <v>28336</v>
      </c>
      <c r="H2899" s="98">
        <v>5.4113380416110024E-2</v>
      </c>
      <c r="I2899" s="98">
        <v>7.9843571777741484E-2</v>
      </c>
    </row>
    <row r="2900" spans="1:9" ht="12.75" customHeight="1" x14ac:dyDescent="0.2">
      <c r="A2900" s="6">
        <v>42951</v>
      </c>
      <c r="B2900" s="6">
        <v>42587</v>
      </c>
      <c r="C2900" s="6">
        <v>41131</v>
      </c>
      <c r="D2900" s="6" t="s">
        <v>7</v>
      </c>
      <c r="E2900" s="9">
        <v>33030</v>
      </c>
      <c r="F2900" s="9">
        <v>30581</v>
      </c>
      <c r="G2900" s="97">
        <v>29108</v>
      </c>
      <c r="H2900" s="98">
        <v>8.0082404107125305E-2</v>
      </c>
      <c r="I2900" s="98">
        <v>0.12381341226906195</v>
      </c>
    </row>
    <row r="2901" spans="1:9" ht="12.75" customHeight="1" x14ac:dyDescent="0.2">
      <c r="A2901" s="6">
        <v>42952</v>
      </c>
      <c r="B2901" s="6">
        <v>42588</v>
      </c>
      <c r="C2901" s="6">
        <v>41132</v>
      </c>
      <c r="D2901" s="6" t="s">
        <v>1</v>
      </c>
      <c r="E2901" s="9">
        <v>34641</v>
      </c>
      <c r="F2901" s="9">
        <v>34149</v>
      </c>
      <c r="G2901" s="97">
        <v>29297</v>
      </c>
      <c r="H2901" s="98">
        <v>1.4407449705701403E-2</v>
      </c>
      <c r="I2901" s="98">
        <v>9.9714285714285644E-2</v>
      </c>
    </row>
    <row r="2902" spans="1:9" ht="12.75" customHeight="1" x14ac:dyDescent="0.2">
      <c r="A2902" s="6">
        <v>42953</v>
      </c>
      <c r="B2902" s="6">
        <v>42589</v>
      </c>
      <c r="C2902" s="6">
        <v>41133</v>
      </c>
      <c r="D2902" s="6" t="s">
        <v>2</v>
      </c>
      <c r="E2902" s="9">
        <v>33667</v>
      </c>
      <c r="F2902" s="9">
        <v>31532</v>
      </c>
      <c r="G2902" s="97">
        <v>28629</v>
      </c>
      <c r="H2902" s="98">
        <v>6.7708994037802839E-2</v>
      </c>
      <c r="I2902" s="98">
        <v>0.12787269681742042</v>
      </c>
    </row>
    <row r="2903" spans="1:9" ht="12.75" customHeight="1" x14ac:dyDescent="0.2">
      <c r="A2903" s="6">
        <v>42954</v>
      </c>
      <c r="B2903" s="6">
        <v>42590</v>
      </c>
      <c r="C2903" s="6">
        <v>41134</v>
      </c>
      <c r="D2903" s="6" t="s">
        <v>3</v>
      </c>
      <c r="E2903" s="9">
        <v>31401</v>
      </c>
      <c r="F2903" s="9">
        <v>28652</v>
      </c>
      <c r="G2903" s="97">
        <v>29317</v>
      </c>
      <c r="H2903" s="98">
        <v>9.5944436688538248E-2</v>
      </c>
      <c r="I2903" s="98">
        <v>0.10411392405063302</v>
      </c>
    </row>
    <row r="2904" spans="1:9" ht="12.75" customHeight="1" x14ac:dyDescent="0.2">
      <c r="A2904" s="6">
        <v>42955</v>
      </c>
      <c r="B2904" s="6">
        <v>42591</v>
      </c>
      <c r="C2904" s="6">
        <v>41135</v>
      </c>
      <c r="D2904" s="6" t="s">
        <v>4</v>
      </c>
      <c r="E2904" s="9">
        <v>30963</v>
      </c>
      <c r="F2904" s="9">
        <v>29302</v>
      </c>
      <c r="G2904" s="97">
        <v>27155</v>
      </c>
      <c r="H2904" s="98">
        <v>5.6685550474370405E-2</v>
      </c>
      <c r="I2904" s="98">
        <v>7.8812584927354434E-2</v>
      </c>
    </row>
    <row r="2905" spans="1:9" ht="12.75" customHeight="1" x14ac:dyDescent="0.2">
      <c r="A2905" s="6">
        <v>42956</v>
      </c>
      <c r="B2905" s="6">
        <v>42592</v>
      </c>
      <c r="C2905" s="6">
        <v>41136</v>
      </c>
      <c r="D2905" s="6" t="s">
        <v>5</v>
      </c>
      <c r="E2905" s="9">
        <v>31850</v>
      </c>
      <c r="F2905" s="9">
        <v>29373</v>
      </c>
      <c r="G2905" s="97">
        <v>27460</v>
      </c>
      <c r="H2905" s="98">
        <v>8.4329145814183049E-2</v>
      </c>
      <c r="I2905" s="98">
        <v>5.8807885376151114E-2</v>
      </c>
    </row>
    <row r="2906" spans="1:9" ht="12.75" customHeight="1" x14ac:dyDescent="0.2">
      <c r="A2906" s="6">
        <v>42957</v>
      </c>
      <c r="B2906" s="6">
        <v>42593</v>
      </c>
      <c r="C2906" s="6">
        <v>41137</v>
      </c>
      <c r="D2906" s="6" t="s">
        <v>6</v>
      </c>
      <c r="E2906" s="9">
        <v>31988</v>
      </c>
      <c r="F2906" s="9">
        <v>29309</v>
      </c>
      <c r="G2906" s="97">
        <v>27758</v>
      </c>
      <c r="H2906" s="98">
        <v>9.1405370364052052E-2</v>
      </c>
      <c r="I2906" s="98">
        <v>5.8924788135593209E-2</v>
      </c>
    </row>
    <row r="2907" spans="1:9" ht="12.75" customHeight="1" x14ac:dyDescent="0.2">
      <c r="A2907" s="6">
        <v>42958</v>
      </c>
      <c r="B2907" s="6">
        <v>42594</v>
      </c>
      <c r="C2907" s="6">
        <v>41138</v>
      </c>
      <c r="D2907" s="6" t="s">
        <v>7</v>
      </c>
      <c r="E2907" s="9">
        <v>30503</v>
      </c>
      <c r="F2907" s="9">
        <v>29340</v>
      </c>
      <c r="G2907" s="97">
        <v>28325</v>
      </c>
      <c r="H2907" s="98">
        <v>3.9638718473074208E-2</v>
      </c>
      <c r="I2907" s="98">
        <v>6.1158462341276643E-2</v>
      </c>
    </row>
    <row r="2908" spans="1:9" ht="12.75" customHeight="1" x14ac:dyDescent="0.2">
      <c r="A2908" s="6">
        <v>42959</v>
      </c>
      <c r="B2908" s="6">
        <v>42595</v>
      </c>
      <c r="C2908" s="6">
        <v>41139</v>
      </c>
      <c r="D2908" s="6" t="s">
        <v>1</v>
      </c>
      <c r="E2908" s="9">
        <v>33286</v>
      </c>
      <c r="F2908" s="9">
        <v>31674</v>
      </c>
      <c r="G2908" s="97">
        <v>28783</v>
      </c>
      <c r="H2908" s="98">
        <v>5.0893477299993606E-2</v>
      </c>
      <c r="I2908" s="98">
        <v>6.8708662428562217E-2</v>
      </c>
    </row>
    <row r="2909" spans="1:9" ht="12.75" customHeight="1" x14ac:dyDescent="0.2">
      <c r="A2909" s="6">
        <v>42960</v>
      </c>
      <c r="B2909" s="6">
        <v>42596</v>
      </c>
      <c r="C2909" s="6">
        <v>41140</v>
      </c>
      <c r="D2909" s="6" t="s">
        <v>2</v>
      </c>
      <c r="E2909" s="9">
        <v>31770</v>
      </c>
      <c r="F2909" s="9">
        <v>31214</v>
      </c>
      <c r="G2909" s="97">
        <v>27830</v>
      </c>
      <c r="H2909" s="98">
        <v>1.7812520023066547E-2</v>
      </c>
      <c r="I2909" s="98">
        <v>5.1429706115964979E-2</v>
      </c>
    </row>
    <row r="2910" spans="1:9" ht="12.75" customHeight="1" x14ac:dyDescent="0.2">
      <c r="A2910" s="6">
        <v>42961</v>
      </c>
      <c r="B2910" s="6">
        <v>42597</v>
      </c>
      <c r="C2910" s="6">
        <v>41141</v>
      </c>
      <c r="D2910" s="6" t="s">
        <v>3</v>
      </c>
      <c r="E2910" s="9">
        <v>30187</v>
      </c>
      <c r="F2910" s="9">
        <v>29622</v>
      </c>
      <c r="G2910" s="97">
        <v>26723</v>
      </c>
      <c r="H2910" s="98">
        <v>1.9073661467827963E-2</v>
      </c>
      <c r="I2910" s="98">
        <v>3.1540459267359156E-2</v>
      </c>
    </row>
    <row r="2911" spans="1:9" ht="12.75" customHeight="1" x14ac:dyDescent="0.2">
      <c r="A2911" s="6">
        <v>42962</v>
      </c>
      <c r="B2911" s="6">
        <v>42598</v>
      </c>
      <c r="C2911" s="6">
        <v>41142</v>
      </c>
      <c r="D2911" s="6" t="s">
        <v>4</v>
      </c>
      <c r="E2911" s="9">
        <v>29254</v>
      </c>
      <c r="F2911" s="9">
        <v>28503</v>
      </c>
      <c r="G2911" s="97">
        <v>23011</v>
      </c>
      <c r="H2911" s="98">
        <v>2.6348103708381476E-2</v>
      </c>
      <c r="I2911" s="98">
        <v>0.10680640157390942</v>
      </c>
    </row>
    <row r="2912" spans="1:9" ht="12.75" customHeight="1" x14ac:dyDescent="0.2">
      <c r="A2912" s="6">
        <v>42963</v>
      </c>
      <c r="B2912" s="6">
        <v>42599</v>
      </c>
      <c r="C2912" s="6">
        <v>41143</v>
      </c>
      <c r="D2912" s="6" t="s">
        <v>5</v>
      </c>
      <c r="E2912" s="9">
        <v>30968</v>
      </c>
      <c r="F2912" s="9">
        <v>27929</v>
      </c>
      <c r="G2912" s="97">
        <v>24426</v>
      </c>
      <c r="H2912" s="98">
        <v>0.10881162948906153</v>
      </c>
      <c r="I2912" s="98">
        <v>0.24574600748219955</v>
      </c>
    </row>
    <row r="2913" spans="1:9" ht="12.75" customHeight="1" x14ac:dyDescent="0.2">
      <c r="A2913" s="6">
        <v>42964</v>
      </c>
      <c r="B2913" s="6">
        <v>42600</v>
      </c>
      <c r="C2913" s="6">
        <v>41144</v>
      </c>
      <c r="D2913" s="6" t="s">
        <v>6</v>
      </c>
      <c r="E2913" s="9">
        <v>30384</v>
      </c>
      <c r="F2913" s="9">
        <v>29426</v>
      </c>
      <c r="G2913" s="97">
        <v>23735</v>
      </c>
      <c r="H2913" s="98">
        <v>3.2556242778495115E-2</v>
      </c>
      <c r="I2913" s="98">
        <v>0.16378121648536847</v>
      </c>
    </row>
    <row r="2914" spans="1:9" ht="12.75" customHeight="1" x14ac:dyDescent="0.2">
      <c r="A2914" s="6">
        <v>42965</v>
      </c>
      <c r="B2914" s="6">
        <v>42601</v>
      </c>
      <c r="C2914" s="6">
        <v>41145</v>
      </c>
      <c r="D2914" s="6" t="s">
        <v>7</v>
      </c>
      <c r="E2914" s="9">
        <v>29784</v>
      </c>
      <c r="F2914" s="9">
        <v>27350</v>
      </c>
      <c r="G2914" s="97">
        <v>26250</v>
      </c>
      <c r="H2914" s="98">
        <v>8.8994515539305263E-2</v>
      </c>
      <c r="I2914" s="98">
        <v>0.1704786606932327</v>
      </c>
    </row>
    <row r="2915" spans="1:9" ht="12.75" customHeight="1" x14ac:dyDescent="0.2">
      <c r="A2915" s="6">
        <v>42966</v>
      </c>
      <c r="B2915" s="6">
        <v>42602</v>
      </c>
      <c r="C2915" s="6">
        <v>41146</v>
      </c>
      <c r="D2915" s="6" t="s">
        <v>1</v>
      </c>
      <c r="E2915" s="9">
        <v>32359</v>
      </c>
      <c r="F2915" s="9">
        <v>30657</v>
      </c>
      <c r="G2915" s="97">
        <v>26066</v>
      </c>
      <c r="H2915" s="98">
        <v>5.5517500081547544E-2</v>
      </c>
      <c r="I2915" s="98">
        <v>0.15464763603925058</v>
      </c>
    </row>
    <row r="2916" spans="1:9" ht="12.75" customHeight="1" x14ac:dyDescent="0.2">
      <c r="A2916" s="6">
        <v>42967</v>
      </c>
      <c r="B2916" s="6">
        <v>42603</v>
      </c>
      <c r="C2916" s="6">
        <v>41147</v>
      </c>
      <c r="D2916" s="6" t="s">
        <v>2</v>
      </c>
      <c r="E2916" s="9">
        <v>30455</v>
      </c>
      <c r="F2916" s="9">
        <v>29546</v>
      </c>
      <c r="G2916" s="97">
        <v>24453</v>
      </c>
      <c r="H2916" s="98">
        <v>3.0765585866107115E-2</v>
      </c>
      <c r="I2916" s="98">
        <v>0.13922866868664197</v>
      </c>
    </row>
    <row r="2917" spans="1:9" ht="12.75" customHeight="1" x14ac:dyDescent="0.2">
      <c r="A2917" s="6">
        <v>42968</v>
      </c>
      <c r="B2917" s="6">
        <v>42604</v>
      </c>
      <c r="C2917" s="6">
        <v>41148</v>
      </c>
      <c r="D2917" s="6" t="s">
        <v>3</v>
      </c>
      <c r="E2917" s="9">
        <v>29545</v>
      </c>
      <c r="F2917" s="9">
        <v>27595</v>
      </c>
      <c r="G2917" s="97">
        <v>22924</v>
      </c>
      <c r="H2917" s="98">
        <v>7.0664975539046937E-2</v>
      </c>
      <c r="I2917" s="98">
        <v>0.21349652934653141</v>
      </c>
    </row>
    <row r="2918" spans="1:9" ht="12.75" customHeight="1" x14ac:dyDescent="0.2">
      <c r="A2918" s="6">
        <v>42969</v>
      </c>
      <c r="B2918" s="6">
        <v>42605</v>
      </c>
      <c r="C2918" s="6">
        <v>41149</v>
      </c>
      <c r="D2918" s="6" t="s">
        <v>4</v>
      </c>
      <c r="E2918" s="9">
        <v>26021</v>
      </c>
      <c r="F2918" s="9">
        <v>26103</v>
      </c>
      <c r="G2918" s="97">
        <v>21003</v>
      </c>
      <c r="H2918" s="98">
        <v>-3.1414013714898825E-3</v>
      </c>
      <c r="I2918" s="98">
        <v>0.21678746785129754</v>
      </c>
    </row>
    <row r="2919" spans="1:9" ht="12.75" customHeight="1" x14ac:dyDescent="0.2">
      <c r="A2919" s="6">
        <v>42970</v>
      </c>
      <c r="B2919" s="6">
        <v>42606</v>
      </c>
      <c r="C2919" s="6">
        <v>41150</v>
      </c>
      <c r="D2919" s="6" t="s">
        <v>5</v>
      </c>
      <c r="E2919" s="9">
        <v>26657</v>
      </c>
      <c r="F2919" s="9">
        <v>24093</v>
      </c>
      <c r="G2919" s="97">
        <v>21967</v>
      </c>
      <c r="H2919" s="98">
        <v>0.10642095214377623</v>
      </c>
      <c r="I2919" s="98">
        <v>0.26372428178628993</v>
      </c>
    </row>
    <row r="2920" spans="1:9" ht="12.75" customHeight="1" x14ac:dyDescent="0.2">
      <c r="A2920" s="6">
        <v>42971</v>
      </c>
      <c r="B2920" s="6">
        <v>42607</v>
      </c>
      <c r="C2920" s="6">
        <v>41151</v>
      </c>
      <c r="D2920" s="6" t="s">
        <v>6</v>
      </c>
      <c r="E2920" s="9">
        <v>27939</v>
      </c>
      <c r="F2920" s="9">
        <v>25486</v>
      </c>
      <c r="G2920" s="97">
        <v>22369</v>
      </c>
      <c r="H2920" s="98">
        <v>9.6248920976222285E-2</v>
      </c>
      <c r="I2920" s="98">
        <v>0.23220428684837269</v>
      </c>
    </row>
    <row r="2921" spans="1:9" ht="12.75" customHeight="1" x14ac:dyDescent="0.2">
      <c r="A2921" s="6">
        <v>42972</v>
      </c>
      <c r="B2921" s="6">
        <v>42608</v>
      </c>
      <c r="C2921" s="6">
        <v>41152</v>
      </c>
      <c r="D2921" s="6" t="s">
        <v>7</v>
      </c>
      <c r="E2921" s="9">
        <v>27303</v>
      </c>
      <c r="F2921" s="9">
        <v>24401</v>
      </c>
      <c r="G2921" s="97">
        <v>25360</v>
      </c>
      <c r="H2921" s="98">
        <v>0.11892955206753819</v>
      </c>
      <c r="I2921" s="98">
        <v>0.2876344086021505</v>
      </c>
    </row>
    <row r="2922" spans="1:9" ht="12.75" customHeight="1" x14ac:dyDescent="0.2">
      <c r="A2922" s="6">
        <v>42973</v>
      </c>
      <c r="B2922" s="6">
        <v>42609</v>
      </c>
      <c r="C2922" s="6">
        <v>41153</v>
      </c>
      <c r="D2922" s="6" t="s">
        <v>1</v>
      </c>
      <c r="E2922" s="9">
        <v>29670</v>
      </c>
      <c r="F2922" s="9">
        <v>27742</v>
      </c>
      <c r="G2922" s="97">
        <v>25998</v>
      </c>
      <c r="H2922" s="98">
        <v>6.9497512796481864E-2</v>
      </c>
      <c r="I2922" s="98">
        <v>0.19396378269617709</v>
      </c>
    </row>
    <row r="2923" spans="1:9" ht="12.75" customHeight="1" x14ac:dyDescent="0.2">
      <c r="A2923" s="6">
        <v>42974</v>
      </c>
      <c r="B2923" s="6">
        <v>42610</v>
      </c>
      <c r="C2923" s="6">
        <v>41154</v>
      </c>
      <c r="D2923" s="6" t="s">
        <v>2</v>
      </c>
      <c r="E2923" s="9">
        <v>27608</v>
      </c>
      <c r="F2923" s="9">
        <v>25239</v>
      </c>
      <c r="G2923" s="97">
        <v>23290</v>
      </c>
      <c r="H2923" s="98">
        <v>9.38626728475771E-2</v>
      </c>
      <c r="I2923" s="98">
        <v>0.18779847696080543</v>
      </c>
    </row>
    <row r="2924" spans="1:9" ht="12.75" customHeight="1" x14ac:dyDescent="0.2">
      <c r="A2924" s="6">
        <v>42975</v>
      </c>
      <c r="B2924" s="6">
        <v>42611</v>
      </c>
      <c r="C2924" s="6">
        <v>41155</v>
      </c>
      <c r="D2924" s="6" t="s">
        <v>3</v>
      </c>
      <c r="E2924" s="9">
        <v>24337</v>
      </c>
      <c r="F2924" s="9">
        <v>22613</v>
      </c>
      <c r="G2924" s="97">
        <v>22669</v>
      </c>
      <c r="H2924" s="98">
        <v>7.6239331358068263E-2</v>
      </c>
      <c r="I2924" s="98">
        <v>0.21819000900991092</v>
      </c>
    </row>
    <row r="2925" spans="1:9" ht="12.75" customHeight="1" x14ac:dyDescent="0.2">
      <c r="A2925" s="6">
        <v>42976</v>
      </c>
      <c r="B2925" s="6">
        <v>42612</v>
      </c>
      <c r="C2925" s="6">
        <v>41156</v>
      </c>
      <c r="D2925" s="6" t="s">
        <v>4</v>
      </c>
      <c r="E2925" s="9">
        <v>20962</v>
      </c>
      <c r="F2925" s="9">
        <v>20820</v>
      </c>
      <c r="G2925" s="97">
        <v>21674</v>
      </c>
      <c r="H2925" s="98">
        <v>6.8203650336216004E-3</v>
      </c>
      <c r="I2925" s="98">
        <v>-7.272405556047068E-2</v>
      </c>
    </row>
    <row r="2926" spans="1:9" ht="12.75" customHeight="1" x14ac:dyDescent="0.2">
      <c r="A2926" s="6">
        <v>42977</v>
      </c>
      <c r="B2926" s="6">
        <v>42613</v>
      </c>
      <c r="C2926" s="6">
        <v>41157</v>
      </c>
      <c r="D2926" s="6" t="s">
        <v>5</v>
      </c>
      <c r="E2926" s="9">
        <v>26116</v>
      </c>
      <c r="F2926" s="9">
        <v>24106</v>
      </c>
      <c r="G2926" s="97">
        <v>20230</v>
      </c>
      <c r="H2926" s="98">
        <v>8.3381730689454869E-2</v>
      </c>
      <c r="I2926" s="98">
        <v>0.13745644599303142</v>
      </c>
    </row>
    <row r="2927" spans="1:9" ht="12.75" customHeight="1" x14ac:dyDescent="0.2">
      <c r="A2927" s="6">
        <v>42978</v>
      </c>
      <c r="B2927" s="6">
        <v>42614</v>
      </c>
      <c r="C2927" s="6">
        <v>41158</v>
      </c>
      <c r="D2927" s="6" t="s">
        <v>6</v>
      </c>
      <c r="E2927" s="9">
        <v>28802</v>
      </c>
      <c r="F2927" s="9">
        <v>28671</v>
      </c>
      <c r="G2927" s="97">
        <v>20863</v>
      </c>
      <c r="H2927" s="98">
        <v>4.5690767674653188E-3</v>
      </c>
      <c r="I2927" s="98">
        <v>9.6634176058483012E-2</v>
      </c>
    </row>
    <row r="2928" spans="1:9" ht="12.75" customHeight="1" x14ac:dyDescent="0.2">
      <c r="A2928" s="6">
        <v>42979</v>
      </c>
      <c r="B2928" s="6">
        <v>42615</v>
      </c>
      <c r="C2928" s="6">
        <v>41159</v>
      </c>
      <c r="D2928" s="6" t="s">
        <v>7</v>
      </c>
      <c r="E2928" s="9">
        <v>30490</v>
      </c>
      <c r="F2928" s="9">
        <v>26987</v>
      </c>
      <c r="G2928" s="97">
        <v>21380</v>
      </c>
      <c r="H2928" s="98">
        <v>0.12980323859636123</v>
      </c>
      <c r="I2928" s="98">
        <v>0.17071110428505598</v>
      </c>
    </row>
    <row r="2929" spans="1:9" ht="12.75" customHeight="1" x14ac:dyDescent="0.2">
      <c r="A2929" s="6">
        <v>42980</v>
      </c>
      <c r="B2929" s="6">
        <v>42616</v>
      </c>
      <c r="C2929" s="6">
        <v>41160</v>
      </c>
      <c r="D2929" s="6" t="s">
        <v>1</v>
      </c>
      <c r="E2929" s="9">
        <v>31474</v>
      </c>
      <c r="F2929" s="9">
        <v>26913</v>
      </c>
      <c r="G2929" s="97">
        <v>23003</v>
      </c>
      <c r="H2929" s="98">
        <v>0.16947200237803295</v>
      </c>
      <c r="I2929" s="98">
        <v>0.17212870549679726</v>
      </c>
    </row>
    <row r="2930" spans="1:9" ht="12.75" customHeight="1" x14ac:dyDescent="0.2">
      <c r="A2930" s="6">
        <v>42981</v>
      </c>
      <c r="B2930" s="6">
        <v>42617</v>
      </c>
      <c r="C2930" s="6">
        <v>41161</v>
      </c>
      <c r="D2930" s="6" t="s">
        <v>2</v>
      </c>
      <c r="E2930" s="9">
        <v>25842</v>
      </c>
      <c r="F2930" s="9">
        <v>25347</v>
      </c>
      <c r="G2930" s="97">
        <v>22662</v>
      </c>
      <c r="H2930" s="98">
        <v>1.9528938335897639E-2</v>
      </c>
      <c r="I2930" s="98">
        <v>0.12376065402678726</v>
      </c>
    </row>
    <row r="2931" spans="1:9" ht="12.75" customHeight="1" x14ac:dyDescent="0.2">
      <c r="A2931" s="6">
        <v>42982</v>
      </c>
      <c r="B2931" s="6">
        <v>42618</v>
      </c>
      <c r="C2931" s="6">
        <v>41162</v>
      </c>
      <c r="D2931" s="6" t="s">
        <v>3</v>
      </c>
      <c r="E2931" s="9">
        <v>26026</v>
      </c>
      <c r="F2931" s="9">
        <v>24651</v>
      </c>
      <c r="G2931" s="97">
        <v>22086</v>
      </c>
      <c r="H2931" s="98">
        <v>5.5778670236501515E-2</v>
      </c>
      <c r="I2931" s="98">
        <v>0.12055455093429779</v>
      </c>
    </row>
    <row r="2932" spans="1:9" ht="12.75" customHeight="1" x14ac:dyDescent="0.2">
      <c r="A2932" s="6">
        <v>42983</v>
      </c>
      <c r="B2932" s="6">
        <v>42619</v>
      </c>
      <c r="C2932" s="6">
        <v>41163</v>
      </c>
      <c r="D2932" s="6" t="s">
        <v>4</v>
      </c>
      <c r="E2932" s="9">
        <v>23772</v>
      </c>
      <c r="F2932" s="9">
        <v>23409</v>
      </c>
      <c r="G2932" s="97">
        <v>21090</v>
      </c>
      <c r="H2932" s="98">
        <v>1.5506856337306196E-2</v>
      </c>
      <c r="I2932" s="98">
        <v>5.1160734026088894E-2</v>
      </c>
    </row>
    <row r="2933" spans="1:9" ht="12.75" customHeight="1" x14ac:dyDescent="0.2">
      <c r="A2933" s="6">
        <v>42984</v>
      </c>
      <c r="B2933" s="6">
        <v>42620</v>
      </c>
      <c r="C2933" s="6">
        <v>41164</v>
      </c>
      <c r="D2933" s="6" t="s">
        <v>5</v>
      </c>
      <c r="E2933" s="9">
        <v>25040</v>
      </c>
      <c r="F2933" s="9">
        <v>23164</v>
      </c>
      <c r="G2933" s="97">
        <v>20074</v>
      </c>
      <c r="H2933" s="98">
        <v>8.0987739595924646E-2</v>
      </c>
      <c r="I2933" s="98">
        <v>0.15754437869822491</v>
      </c>
    </row>
    <row r="2934" spans="1:9" ht="12.75" customHeight="1" x14ac:dyDescent="0.2">
      <c r="A2934" s="6">
        <v>42985</v>
      </c>
      <c r="B2934" s="6">
        <v>42621</v>
      </c>
      <c r="C2934" s="6">
        <v>41165</v>
      </c>
      <c r="D2934" s="6" t="s">
        <v>6</v>
      </c>
      <c r="E2934" s="9">
        <v>25182</v>
      </c>
      <c r="F2934" s="9">
        <v>25700</v>
      </c>
      <c r="G2934" s="97">
        <v>22520</v>
      </c>
      <c r="H2934" s="98">
        <v>-2.0155642023346299E-2</v>
      </c>
      <c r="I2934" s="98">
        <v>6.1233090311433314E-2</v>
      </c>
    </row>
    <row r="2935" spans="1:9" ht="12.75" customHeight="1" x14ac:dyDescent="0.2">
      <c r="A2935" s="6">
        <v>42986</v>
      </c>
      <c r="B2935" s="6">
        <v>42622</v>
      </c>
      <c r="C2935" s="6">
        <v>41166</v>
      </c>
      <c r="D2935" s="6" t="s">
        <v>7</v>
      </c>
      <c r="E2935" s="9">
        <v>25484</v>
      </c>
      <c r="F2935" s="9">
        <v>24262</v>
      </c>
      <c r="G2935" s="97">
        <v>23377</v>
      </c>
      <c r="H2935" s="98">
        <v>5.0366828785755491E-2</v>
      </c>
      <c r="I2935" s="98">
        <v>0.19845748683220465</v>
      </c>
    </row>
    <row r="2936" spans="1:9" ht="12.75" customHeight="1" x14ac:dyDescent="0.2">
      <c r="A2936" s="6">
        <v>42987</v>
      </c>
      <c r="B2936" s="6">
        <v>42623</v>
      </c>
      <c r="C2936" s="6">
        <v>41167</v>
      </c>
      <c r="D2936" s="6" t="s">
        <v>1</v>
      </c>
      <c r="E2936" s="9">
        <v>28353</v>
      </c>
      <c r="F2936" s="9">
        <v>28951</v>
      </c>
      <c r="G2936" s="97">
        <v>26133</v>
      </c>
      <c r="H2936" s="98">
        <v>-2.0655590480466945E-2</v>
      </c>
      <c r="I2936" s="98">
        <v>0.12360307521597846</v>
      </c>
    </row>
    <row r="2937" spans="1:9" ht="12.75" customHeight="1" x14ac:dyDescent="0.2">
      <c r="A2937" s="6">
        <v>42988</v>
      </c>
      <c r="B2937" s="6">
        <v>42624</v>
      </c>
      <c r="C2937" s="6">
        <v>41168</v>
      </c>
      <c r="D2937" s="6" t="s">
        <v>2</v>
      </c>
      <c r="E2937" s="9">
        <v>27560</v>
      </c>
      <c r="F2937" s="9">
        <v>26400</v>
      </c>
      <c r="G2937" s="97">
        <v>23687</v>
      </c>
      <c r="H2937" s="98">
        <v>4.3939393939393945E-2</v>
      </c>
      <c r="I2937" s="98">
        <v>9.6609899729428683E-2</v>
      </c>
    </row>
    <row r="2938" spans="1:9" ht="12.75" customHeight="1" x14ac:dyDescent="0.2">
      <c r="A2938" s="6">
        <v>42989</v>
      </c>
      <c r="B2938" s="6">
        <v>42625</v>
      </c>
      <c r="C2938" s="6">
        <v>41169</v>
      </c>
      <c r="D2938" s="6" t="s">
        <v>3</v>
      </c>
      <c r="E2938" s="9">
        <v>25936</v>
      </c>
      <c r="F2938" s="9">
        <v>24350</v>
      </c>
      <c r="G2938" s="97">
        <v>22802</v>
      </c>
      <c r="H2938" s="98">
        <v>6.5133470225872792E-2</v>
      </c>
      <c r="I2938" s="98">
        <v>8.8056382934094124E-2</v>
      </c>
    </row>
    <row r="2939" spans="1:9" ht="12.75" customHeight="1" x14ac:dyDescent="0.2">
      <c r="A2939" s="6">
        <v>42990</v>
      </c>
      <c r="B2939" s="6">
        <v>42626</v>
      </c>
      <c r="C2939" s="6">
        <v>41170</v>
      </c>
      <c r="D2939" s="6" t="s">
        <v>4</v>
      </c>
      <c r="E2939" s="9">
        <v>22627</v>
      </c>
      <c r="F2939" s="9">
        <v>22839</v>
      </c>
      <c r="G2939" s="97">
        <v>21058</v>
      </c>
      <c r="H2939" s="98">
        <v>-9.2823678795043163E-3</v>
      </c>
      <c r="I2939" s="98">
        <v>2.7476179924661448E-3</v>
      </c>
    </row>
    <row r="2940" spans="1:9" ht="12.75" customHeight="1" x14ac:dyDescent="0.2">
      <c r="A2940" s="6">
        <v>42991</v>
      </c>
      <c r="B2940" s="6">
        <v>42627</v>
      </c>
      <c r="C2940" s="6">
        <v>41171</v>
      </c>
      <c r="D2940" s="6" t="s">
        <v>5</v>
      </c>
      <c r="E2940" s="9">
        <v>26093</v>
      </c>
      <c r="F2940" s="9">
        <v>24614</v>
      </c>
      <c r="G2940" s="97">
        <v>21310</v>
      </c>
      <c r="H2940" s="98">
        <v>6.0087754936215099E-2</v>
      </c>
      <c r="I2940" s="98">
        <v>0.13172276197085364</v>
      </c>
    </row>
    <row r="2941" spans="1:9" ht="12.75" customHeight="1" x14ac:dyDescent="0.2">
      <c r="A2941" s="6">
        <v>42992</v>
      </c>
      <c r="B2941" s="6">
        <v>42628</v>
      </c>
      <c r="C2941" s="6">
        <v>41172</v>
      </c>
      <c r="D2941" s="6" t="s">
        <v>6</v>
      </c>
      <c r="E2941" s="9">
        <v>26588</v>
      </c>
      <c r="F2941" s="9">
        <v>26456</v>
      </c>
      <c r="G2941" s="97">
        <v>22681</v>
      </c>
      <c r="H2941" s="98">
        <v>4.9894163894768084E-3</v>
      </c>
      <c r="I2941" s="98">
        <v>9.2672502363046139E-2</v>
      </c>
    </row>
    <row r="2942" spans="1:9" ht="12.75" customHeight="1" x14ac:dyDescent="0.2">
      <c r="A2942" s="6">
        <v>42993</v>
      </c>
      <c r="B2942" s="6">
        <v>42629</v>
      </c>
      <c r="C2942" s="6">
        <v>41173</v>
      </c>
      <c r="D2942" s="6" t="s">
        <v>7</v>
      </c>
      <c r="E2942" s="9">
        <v>26707</v>
      </c>
      <c r="F2942" s="9">
        <v>27149</v>
      </c>
      <c r="G2942" s="97">
        <v>23070</v>
      </c>
      <c r="H2942" s="98">
        <v>-1.6280525986224204E-2</v>
      </c>
      <c r="I2942" s="98">
        <v>4.93497308553692E-2</v>
      </c>
    </row>
    <row r="2943" spans="1:9" ht="12.75" customHeight="1" x14ac:dyDescent="0.2">
      <c r="A2943" s="6">
        <v>42994</v>
      </c>
      <c r="B2943" s="6">
        <v>42630</v>
      </c>
      <c r="C2943" s="6">
        <v>41174</v>
      </c>
      <c r="D2943" s="6" t="s">
        <v>1</v>
      </c>
      <c r="E2943" s="9">
        <v>29580</v>
      </c>
      <c r="F2943" s="9">
        <v>28739</v>
      </c>
      <c r="G2943" s="97">
        <v>23996</v>
      </c>
      <c r="H2943" s="98">
        <v>2.9263370332996974E-2</v>
      </c>
      <c r="I2943" s="98">
        <v>9.7140313786580723E-2</v>
      </c>
    </row>
    <row r="2944" spans="1:9" ht="12.75" customHeight="1" x14ac:dyDescent="0.2">
      <c r="A2944" s="6">
        <v>42995</v>
      </c>
      <c r="B2944" s="6">
        <v>42631</v>
      </c>
      <c r="C2944" s="6">
        <v>41175</v>
      </c>
      <c r="D2944" s="6" t="s">
        <v>2</v>
      </c>
      <c r="E2944" s="9">
        <v>27699</v>
      </c>
      <c r="F2944" s="9">
        <v>27219</v>
      </c>
      <c r="G2944" s="97">
        <v>23739</v>
      </c>
      <c r="H2944" s="98">
        <v>1.7634740438664087E-2</v>
      </c>
      <c r="I2944" s="98">
        <v>3.8777423588974402E-2</v>
      </c>
    </row>
    <row r="2945" spans="1:9" ht="12.75" customHeight="1" x14ac:dyDescent="0.2">
      <c r="A2945" s="6">
        <v>42996</v>
      </c>
      <c r="B2945" s="6">
        <v>42632</v>
      </c>
      <c r="C2945" s="6">
        <v>41176</v>
      </c>
      <c r="D2945" s="6" t="s">
        <v>3</v>
      </c>
      <c r="E2945" s="9">
        <v>26634</v>
      </c>
      <c r="F2945" s="9">
        <v>23690</v>
      </c>
      <c r="G2945" s="97">
        <v>23301</v>
      </c>
      <c r="H2945" s="98">
        <v>0.12427184466019425</v>
      </c>
      <c r="I2945" s="98">
        <v>7.7122174141626587E-2</v>
      </c>
    </row>
    <row r="2946" spans="1:9" ht="12.75" customHeight="1" x14ac:dyDescent="0.2">
      <c r="A2946" s="6">
        <v>42997</v>
      </c>
      <c r="B2946" s="6">
        <v>42633</v>
      </c>
      <c r="C2946" s="6">
        <v>41177</v>
      </c>
      <c r="D2946" s="6" t="s">
        <v>4</v>
      </c>
      <c r="E2946" s="9">
        <v>23270</v>
      </c>
      <c r="F2946" s="9">
        <v>21568</v>
      </c>
      <c r="G2946" s="97">
        <v>21543</v>
      </c>
      <c r="H2946" s="98">
        <v>7.8913204747774524E-2</v>
      </c>
      <c r="I2946" s="98">
        <v>2.6965002868617249E-2</v>
      </c>
    </row>
    <row r="2947" spans="1:9" ht="12.75" customHeight="1" x14ac:dyDescent="0.2">
      <c r="A2947" s="6">
        <v>42998</v>
      </c>
      <c r="B2947" s="6">
        <v>42634</v>
      </c>
      <c r="C2947" s="6">
        <v>41178</v>
      </c>
      <c r="D2947" s="6" t="s">
        <v>5</v>
      </c>
      <c r="E2947" s="9">
        <v>25635</v>
      </c>
      <c r="F2947" s="9">
        <v>23219</v>
      </c>
      <c r="G2947" s="97">
        <v>20899</v>
      </c>
      <c r="H2947" s="98">
        <v>0.1040527154485551</v>
      </c>
      <c r="I2947" s="98">
        <v>0.14759602471125444</v>
      </c>
    </row>
    <row r="2948" spans="1:9" ht="12.75" customHeight="1" x14ac:dyDescent="0.2">
      <c r="A2948" s="6">
        <v>42999</v>
      </c>
      <c r="B2948" s="6">
        <v>42635</v>
      </c>
      <c r="C2948" s="6">
        <v>41179</v>
      </c>
      <c r="D2948" s="6" t="s">
        <v>6</v>
      </c>
      <c r="E2948" s="9">
        <v>26339</v>
      </c>
      <c r="F2948" s="9">
        <v>26583</v>
      </c>
      <c r="G2948" s="97">
        <v>22682</v>
      </c>
      <c r="H2948" s="98">
        <v>-9.1787984802317313E-3</v>
      </c>
      <c r="I2948" s="98">
        <v>2.1604219998448526E-2</v>
      </c>
    </row>
    <row r="2949" spans="1:9" ht="12.75" customHeight="1" x14ac:dyDescent="0.2">
      <c r="A2949" s="6">
        <v>43000</v>
      </c>
      <c r="B2949" s="6">
        <v>42636</v>
      </c>
      <c r="C2949" s="6">
        <v>41180</v>
      </c>
      <c r="D2949" s="6" t="s">
        <v>7</v>
      </c>
      <c r="E2949" s="9">
        <v>25672</v>
      </c>
      <c r="F2949" s="9">
        <v>23793</v>
      </c>
      <c r="G2949" s="97">
        <v>23087</v>
      </c>
      <c r="H2949" s="98">
        <v>7.8972807128147027E-2</v>
      </c>
      <c r="I2949" s="98">
        <v>5.633049417767344E-2</v>
      </c>
    </row>
    <row r="2950" spans="1:9" ht="12.75" customHeight="1" x14ac:dyDescent="0.2">
      <c r="A2950" s="6">
        <v>43001</v>
      </c>
      <c r="B2950" s="6">
        <v>42637</v>
      </c>
      <c r="C2950" s="6">
        <v>41181</v>
      </c>
      <c r="D2950" s="6" t="s">
        <v>1</v>
      </c>
      <c r="E2950" s="9">
        <v>29325</v>
      </c>
      <c r="F2950" s="9">
        <v>28147</v>
      </c>
      <c r="G2950" s="97">
        <v>24391</v>
      </c>
      <c r="H2950" s="98">
        <v>4.1851707109105796E-2</v>
      </c>
      <c r="I2950" s="98">
        <v>0.15580167113353305</v>
      </c>
    </row>
    <row r="2951" spans="1:9" ht="12.75" customHeight="1" x14ac:dyDescent="0.2">
      <c r="A2951" s="6">
        <v>43002</v>
      </c>
      <c r="B2951" s="6">
        <v>42638</v>
      </c>
      <c r="C2951" s="6">
        <v>41182</v>
      </c>
      <c r="D2951" s="6" t="s">
        <v>2</v>
      </c>
      <c r="E2951" s="9">
        <v>27782</v>
      </c>
      <c r="F2951" s="9">
        <v>26484</v>
      </c>
      <c r="G2951" s="97">
        <v>23284</v>
      </c>
      <c r="H2951" s="98">
        <v>4.9010723455671368E-2</v>
      </c>
      <c r="I2951" s="98">
        <v>7.507158888630916E-2</v>
      </c>
    </row>
    <row r="2952" spans="1:9" ht="12.75" customHeight="1" x14ac:dyDescent="0.2">
      <c r="A2952" s="6">
        <v>43003</v>
      </c>
      <c r="B2952" s="6">
        <v>42639</v>
      </c>
      <c r="C2952" s="6">
        <v>41183</v>
      </c>
      <c r="D2952" s="6" t="s">
        <v>3</v>
      </c>
      <c r="E2952" s="9">
        <v>25656</v>
      </c>
      <c r="F2952" s="9">
        <v>23960</v>
      </c>
      <c r="G2952" s="97">
        <v>22719</v>
      </c>
      <c r="H2952" s="98">
        <v>7.0784641068447396E-2</v>
      </c>
      <c r="I2952" s="98">
        <v>0.10381620272770298</v>
      </c>
    </row>
    <row r="2953" spans="1:9" ht="12.75" customHeight="1" x14ac:dyDescent="0.2">
      <c r="A2953" s="6">
        <v>43004</v>
      </c>
      <c r="B2953" s="6">
        <v>42640</v>
      </c>
      <c r="C2953" s="6">
        <v>41184</v>
      </c>
      <c r="D2953" s="6" t="s">
        <v>4</v>
      </c>
      <c r="E2953" s="9">
        <v>22522</v>
      </c>
      <c r="F2953" s="9">
        <v>22796</v>
      </c>
      <c r="G2953" s="97">
        <v>22750</v>
      </c>
      <c r="H2953" s="98">
        <v>-1.2019652570626427E-2</v>
      </c>
      <c r="I2953" s="98">
        <v>0.11445395615814746</v>
      </c>
    </row>
    <row r="2954" spans="1:9" ht="12.75" customHeight="1" x14ac:dyDescent="0.2">
      <c r="A2954" s="6">
        <v>43005</v>
      </c>
      <c r="B2954" s="6">
        <v>42641</v>
      </c>
      <c r="C2954" s="6">
        <v>41185</v>
      </c>
      <c r="D2954" s="6" t="s">
        <v>5</v>
      </c>
      <c r="E2954" s="9">
        <v>24743</v>
      </c>
      <c r="F2954" s="9">
        <v>22950</v>
      </c>
      <c r="G2954" s="97">
        <v>22184</v>
      </c>
      <c r="H2954" s="98">
        <v>7.8126361655773469E-2</v>
      </c>
      <c r="I2954" s="98">
        <v>6.384899819416967E-2</v>
      </c>
    </row>
    <row r="2955" spans="1:9" ht="12.75" customHeight="1" x14ac:dyDescent="0.2">
      <c r="A2955" s="6">
        <v>43006</v>
      </c>
      <c r="B2955" s="6">
        <v>42642</v>
      </c>
      <c r="C2955" s="6">
        <v>41186</v>
      </c>
      <c r="D2955" s="6" t="s">
        <v>6</v>
      </c>
      <c r="E2955" s="9">
        <v>27158</v>
      </c>
      <c r="F2955" s="9">
        <v>26217</v>
      </c>
      <c r="G2955" s="97">
        <v>23698</v>
      </c>
      <c r="H2955" s="98">
        <v>3.5892741351031709E-2</v>
      </c>
      <c r="I2955" s="98">
        <v>1.5062605120538253E-2</v>
      </c>
    </row>
    <row r="2956" spans="1:9" ht="12.75" customHeight="1" x14ac:dyDescent="0.2">
      <c r="A2956" s="6">
        <v>43007</v>
      </c>
      <c r="B2956" s="6">
        <v>42643</v>
      </c>
      <c r="C2956" s="6">
        <v>41187</v>
      </c>
      <c r="D2956" s="6" t="s">
        <v>7</v>
      </c>
      <c r="E2956" s="9">
        <v>27143</v>
      </c>
      <c r="F2956" s="9">
        <v>26241</v>
      </c>
      <c r="G2956" s="97">
        <v>24208</v>
      </c>
      <c r="H2956" s="98">
        <v>3.4373690027056814E-2</v>
      </c>
      <c r="I2956" s="98">
        <v>6.8958727158159983E-2</v>
      </c>
    </row>
    <row r="2957" spans="1:9" ht="12.75" customHeight="1" x14ac:dyDescent="0.2">
      <c r="A2957" s="6">
        <v>43008</v>
      </c>
      <c r="B2957" s="6">
        <v>42644</v>
      </c>
      <c r="C2957" s="6">
        <v>41188</v>
      </c>
      <c r="D2957" s="6" t="s">
        <v>1</v>
      </c>
      <c r="E2957" s="9">
        <v>31299</v>
      </c>
      <c r="F2957" s="9">
        <v>30268</v>
      </c>
      <c r="G2957" s="97">
        <v>26313</v>
      </c>
      <c r="H2957" s="98">
        <v>3.4062376106779535E-2</v>
      </c>
      <c r="I2957" s="98">
        <v>0.12351927632995907</v>
      </c>
    </row>
    <row r="2958" spans="1:9" ht="12.75" customHeight="1" x14ac:dyDescent="0.2">
      <c r="A2958" s="6">
        <v>43009</v>
      </c>
      <c r="B2958" s="6">
        <v>42645</v>
      </c>
      <c r="C2958" s="6">
        <v>41189</v>
      </c>
      <c r="D2958" s="6" t="s">
        <v>2</v>
      </c>
      <c r="E2958" s="9">
        <v>29471</v>
      </c>
      <c r="F2958" s="9">
        <v>28236</v>
      </c>
      <c r="G2958" s="97">
        <v>24567</v>
      </c>
      <c r="H2958" s="98">
        <v>4.3738489871086639E-2</v>
      </c>
      <c r="I2958" s="98">
        <v>0.10572918620793148</v>
      </c>
    </row>
    <row r="2959" spans="1:9" ht="12.75" customHeight="1" x14ac:dyDescent="0.2">
      <c r="A2959" s="6">
        <v>43010</v>
      </c>
      <c r="B2959" s="6">
        <v>42646</v>
      </c>
      <c r="C2959" s="6">
        <v>41190</v>
      </c>
      <c r="D2959" s="6" t="s">
        <v>3</v>
      </c>
      <c r="E2959" s="9">
        <v>27384</v>
      </c>
      <c r="F2959" s="9">
        <v>25561</v>
      </c>
      <c r="G2959" s="97">
        <v>23432</v>
      </c>
      <c r="H2959" s="98">
        <v>7.131958843550712E-2</v>
      </c>
      <c r="I2959" s="98">
        <v>6.4820935567912352E-2</v>
      </c>
    </row>
    <row r="2960" spans="1:9" ht="12.75" customHeight="1" x14ac:dyDescent="0.2">
      <c r="A2960" s="6">
        <v>43011</v>
      </c>
      <c r="B2960" s="6">
        <v>42647</v>
      </c>
      <c r="C2960" s="6">
        <v>41191</v>
      </c>
      <c r="D2960" s="6" t="s">
        <v>4</v>
      </c>
      <c r="E2960" s="9">
        <v>24614</v>
      </c>
      <c r="F2960" s="9">
        <v>24048</v>
      </c>
      <c r="G2960" s="97">
        <v>22554</v>
      </c>
      <c r="H2960" s="98">
        <v>2.3536260811710008E-2</v>
      </c>
      <c r="I2960" s="98">
        <v>5.021973802107782E-2</v>
      </c>
    </row>
    <row r="2961" spans="1:9" ht="12.75" customHeight="1" x14ac:dyDescent="0.2">
      <c r="A2961" s="6">
        <v>43012</v>
      </c>
      <c r="B2961" s="6">
        <v>42648</v>
      </c>
      <c r="C2961" s="6">
        <v>41192</v>
      </c>
      <c r="D2961" s="6" t="s">
        <v>5</v>
      </c>
      <c r="E2961" s="9">
        <v>26343</v>
      </c>
      <c r="F2961" s="9">
        <v>25019</v>
      </c>
      <c r="G2961" s="97">
        <v>23345</v>
      </c>
      <c r="H2961" s="98">
        <v>5.2919780966465435E-2</v>
      </c>
      <c r="I2961" s="98">
        <v>5.287769784172669E-2</v>
      </c>
    </row>
    <row r="2962" spans="1:9" ht="12.75" customHeight="1" x14ac:dyDescent="0.2">
      <c r="A2962" s="6">
        <v>43013</v>
      </c>
      <c r="B2962" s="6">
        <v>42649</v>
      </c>
      <c r="C2962" s="6">
        <v>41193</v>
      </c>
      <c r="D2962" s="6" t="s">
        <v>6</v>
      </c>
      <c r="E2962" s="9">
        <v>28343</v>
      </c>
      <c r="F2962" s="9">
        <v>27751</v>
      </c>
      <c r="G2962" s="97">
        <v>23510.113868265296</v>
      </c>
      <c r="H2962" s="98">
        <v>2.1332564592266845E-2</v>
      </c>
      <c r="I2962" s="98">
        <v>2.9232333502796193E-2</v>
      </c>
    </row>
    <row r="2963" spans="1:9" ht="12.75" customHeight="1" x14ac:dyDescent="0.2">
      <c r="A2963" s="6">
        <v>43014</v>
      </c>
      <c r="B2963" s="6">
        <v>42650</v>
      </c>
      <c r="C2963" s="6">
        <v>41194</v>
      </c>
      <c r="D2963" s="6" t="s">
        <v>7</v>
      </c>
      <c r="E2963" s="9">
        <v>28847</v>
      </c>
      <c r="F2963" s="9">
        <v>27306</v>
      </c>
      <c r="G2963" s="97">
        <v>25155</v>
      </c>
      <c r="H2963" s="98">
        <v>5.6434483263751556E-2</v>
      </c>
      <c r="I2963" s="98">
        <v>5.3156146179401897E-2</v>
      </c>
    </row>
    <row r="2964" spans="1:9" ht="12.75" customHeight="1" x14ac:dyDescent="0.2">
      <c r="A2964" s="6">
        <v>43015</v>
      </c>
      <c r="B2964" s="6">
        <v>42651</v>
      </c>
      <c r="C2964" s="6">
        <v>41195</v>
      </c>
      <c r="D2964" s="6" t="s">
        <v>1</v>
      </c>
      <c r="E2964" s="9">
        <v>31119</v>
      </c>
      <c r="F2964" s="9">
        <v>28571</v>
      </c>
      <c r="G2964" s="97">
        <v>25656</v>
      </c>
      <c r="H2964" s="98">
        <v>8.9181337720065867E-2</v>
      </c>
      <c r="I2964" s="98">
        <v>5.4130957623386822E-2</v>
      </c>
    </row>
    <row r="2965" spans="1:9" ht="12.75" customHeight="1" x14ac:dyDescent="0.2">
      <c r="A2965" s="6">
        <v>43016</v>
      </c>
      <c r="B2965" s="6">
        <v>42652</v>
      </c>
      <c r="C2965" s="6">
        <v>41196</v>
      </c>
      <c r="D2965" s="6" t="s">
        <v>2</v>
      </c>
      <c r="E2965" s="9">
        <v>29221</v>
      </c>
      <c r="F2965" s="9">
        <v>28283</v>
      </c>
      <c r="G2965" s="97">
        <v>25775</v>
      </c>
      <c r="H2965" s="98">
        <v>3.3164798642294047E-2</v>
      </c>
      <c r="I2965" s="98">
        <v>1.8153310104529696E-2</v>
      </c>
    </row>
    <row r="2966" spans="1:9" ht="12.75" customHeight="1" x14ac:dyDescent="0.2">
      <c r="A2966" s="6">
        <v>43017</v>
      </c>
      <c r="B2966" s="6">
        <v>42653</v>
      </c>
      <c r="C2966" s="6">
        <v>41197</v>
      </c>
      <c r="D2966" s="6" t="s">
        <v>3</v>
      </c>
      <c r="E2966" s="9">
        <v>27456</v>
      </c>
      <c r="F2966" s="9">
        <v>26222</v>
      </c>
      <c r="G2966" s="97">
        <v>24113</v>
      </c>
      <c r="H2966" s="98">
        <v>4.7059720845091801E-2</v>
      </c>
      <c r="I2966" s="98">
        <v>1.4596652008425304E-2</v>
      </c>
    </row>
    <row r="2967" spans="1:9" ht="12.75" customHeight="1" x14ac:dyDescent="0.2">
      <c r="A2967" s="6">
        <v>43018</v>
      </c>
      <c r="B2967" s="6">
        <v>42654</v>
      </c>
      <c r="C2967" s="6">
        <v>41198</v>
      </c>
      <c r="D2967" s="6" t="s">
        <v>4</v>
      </c>
      <c r="E2967" s="9">
        <v>25497</v>
      </c>
      <c r="F2967" s="9">
        <v>23958</v>
      </c>
      <c r="G2967" s="97">
        <v>23464</v>
      </c>
      <c r="H2967" s="98">
        <v>6.4237415477084836E-2</v>
      </c>
      <c r="I2967" s="98">
        <v>4.5601804387943368E-2</v>
      </c>
    </row>
    <row r="2968" spans="1:9" ht="12.75" customHeight="1" x14ac:dyDescent="0.2">
      <c r="A2968" s="6">
        <v>43019</v>
      </c>
      <c r="B2968" s="6">
        <v>42655</v>
      </c>
      <c r="C2968" s="6">
        <v>41199</v>
      </c>
      <c r="D2968" s="6" t="s">
        <v>5</v>
      </c>
      <c r="E2968" s="9">
        <v>25758</v>
      </c>
      <c r="F2968" s="9">
        <v>25550</v>
      </c>
      <c r="G2968" s="97">
        <v>22497</v>
      </c>
      <c r="H2968" s="98">
        <v>8.1409001956946891E-3</v>
      </c>
      <c r="I2968" s="98">
        <v>3.3212996389891725E-2</v>
      </c>
    </row>
    <row r="2969" spans="1:9" ht="12.75" customHeight="1" x14ac:dyDescent="0.2">
      <c r="A2969" s="6">
        <v>43020</v>
      </c>
      <c r="B2969" s="6">
        <v>42656</v>
      </c>
      <c r="C2969" s="6">
        <v>41200</v>
      </c>
      <c r="D2969" s="6" t="s">
        <v>6</v>
      </c>
      <c r="E2969" s="9">
        <v>29389</v>
      </c>
      <c r="F2969" s="9">
        <v>28020</v>
      </c>
      <c r="G2969" s="97">
        <v>23182</v>
      </c>
      <c r="H2969" s="98">
        <v>4.8857958600999396E-2</v>
      </c>
      <c r="I2969" s="98">
        <v>0.1180901654936275</v>
      </c>
    </row>
    <row r="2970" spans="1:9" ht="12.75" customHeight="1" x14ac:dyDescent="0.2">
      <c r="A2970" s="6">
        <v>43021</v>
      </c>
      <c r="B2970" s="6">
        <v>42657</v>
      </c>
      <c r="C2970" s="6">
        <v>41201</v>
      </c>
      <c r="D2970" s="6" t="s">
        <v>7</v>
      </c>
      <c r="E2970" s="9">
        <v>28593</v>
      </c>
      <c r="F2970" s="9">
        <v>26767</v>
      </c>
      <c r="G2970" s="97">
        <v>24414</v>
      </c>
      <c r="H2970" s="98">
        <v>6.8218328538872441E-2</v>
      </c>
      <c r="I2970" s="98">
        <v>0.1002809096856121</v>
      </c>
    </row>
    <row r="2971" spans="1:9" ht="12.75" customHeight="1" x14ac:dyDescent="0.2">
      <c r="A2971" s="6">
        <v>43022</v>
      </c>
      <c r="B2971" s="6">
        <v>42658</v>
      </c>
      <c r="C2971" s="6">
        <v>41202</v>
      </c>
      <c r="D2971" s="6" t="s">
        <v>1</v>
      </c>
      <c r="E2971" s="9">
        <v>32376</v>
      </c>
      <c r="F2971" s="9">
        <v>31786</v>
      </c>
      <c r="G2971" s="97">
        <v>25753</v>
      </c>
      <c r="H2971" s="98">
        <v>1.8561630906688498E-2</v>
      </c>
      <c r="I2971" s="98">
        <v>0.12533889468196047</v>
      </c>
    </row>
    <row r="2972" spans="1:9" ht="12.75" customHeight="1" x14ac:dyDescent="0.2">
      <c r="A2972" s="6">
        <v>43023</v>
      </c>
      <c r="B2972" s="6">
        <v>42659</v>
      </c>
      <c r="C2972" s="6">
        <v>41203</v>
      </c>
      <c r="D2972" s="6" t="s">
        <v>2</v>
      </c>
      <c r="E2972" s="9">
        <v>30067</v>
      </c>
      <c r="F2972" s="9">
        <v>29717</v>
      </c>
      <c r="G2972" s="97">
        <v>24119</v>
      </c>
      <c r="H2972" s="98">
        <v>1.1777770299828294E-2</v>
      </c>
      <c r="I2972" s="98">
        <v>0.11437678366257731</v>
      </c>
    </row>
    <row r="2973" spans="1:9" ht="12.75" customHeight="1" x14ac:dyDescent="0.2">
      <c r="A2973" s="6">
        <v>43024</v>
      </c>
      <c r="B2973" s="6">
        <v>42660</v>
      </c>
      <c r="C2973" s="6">
        <v>41204</v>
      </c>
      <c r="D2973" s="6" t="s">
        <v>3</v>
      </c>
      <c r="E2973" s="9">
        <v>28554</v>
      </c>
      <c r="F2973" s="9">
        <v>26946</v>
      </c>
      <c r="G2973" s="97">
        <v>23222</v>
      </c>
      <c r="H2973" s="98">
        <v>5.9674905366288167E-2</v>
      </c>
      <c r="I2973" s="98">
        <v>0.12652384897621016</v>
      </c>
    </row>
    <row r="2974" spans="1:9" ht="12.75" customHeight="1" x14ac:dyDescent="0.2">
      <c r="A2974" s="6">
        <v>43025</v>
      </c>
      <c r="B2974" s="6">
        <v>42661</v>
      </c>
      <c r="C2974" s="6">
        <v>41205</v>
      </c>
      <c r="D2974" s="6" t="s">
        <v>4</v>
      </c>
      <c r="E2974" s="9">
        <v>25292</v>
      </c>
      <c r="F2974" s="9">
        <v>25200</v>
      </c>
      <c r="G2974" s="97">
        <v>21820</v>
      </c>
      <c r="H2974" s="98">
        <v>3.6507936507936822E-3</v>
      </c>
      <c r="I2974" s="98">
        <v>0.11536426177456338</v>
      </c>
    </row>
    <row r="2975" spans="1:9" ht="12.75" customHeight="1" x14ac:dyDescent="0.2">
      <c r="A2975" s="6">
        <v>43026</v>
      </c>
      <c r="B2975" s="6">
        <v>42662</v>
      </c>
      <c r="C2975" s="6">
        <v>41206</v>
      </c>
      <c r="D2975" s="6" t="s">
        <v>5</v>
      </c>
      <c r="E2975" s="9">
        <v>27131</v>
      </c>
      <c r="F2975" s="9">
        <v>25453</v>
      </c>
      <c r="G2975" s="97">
        <v>21579</v>
      </c>
      <c r="H2975" s="98">
        <v>6.5925431186893535E-2</v>
      </c>
      <c r="I2975" s="98">
        <v>0.15098421856439836</v>
      </c>
    </row>
    <row r="2976" spans="1:9" ht="12.75" customHeight="1" x14ac:dyDescent="0.2">
      <c r="A2976" s="6">
        <v>43027</v>
      </c>
      <c r="B2976" s="6">
        <v>42663</v>
      </c>
      <c r="C2976" s="6">
        <v>41207</v>
      </c>
      <c r="D2976" s="6" t="s">
        <v>6</v>
      </c>
      <c r="E2976" s="9">
        <v>27644</v>
      </c>
      <c r="F2976" s="9">
        <v>27811</v>
      </c>
      <c r="G2976" s="97">
        <v>22131</v>
      </c>
      <c r="H2976" s="98">
        <v>-6.0048182373880765E-3</v>
      </c>
      <c r="I2976" s="98">
        <v>0.11180823680823671</v>
      </c>
    </row>
    <row r="2977" spans="1:9" ht="12.75" customHeight="1" x14ac:dyDescent="0.2">
      <c r="A2977" s="6">
        <v>43028</v>
      </c>
      <c r="B2977" s="6">
        <v>42664</v>
      </c>
      <c r="C2977" s="6">
        <v>41208</v>
      </c>
      <c r="D2977" s="6" t="s">
        <v>7</v>
      </c>
      <c r="E2977" s="9">
        <v>28511</v>
      </c>
      <c r="F2977" s="9">
        <v>26351</v>
      </c>
      <c r="G2977" s="97">
        <v>22215</v>
      </c>
      <c r="H2977" s="98">
        <v>8.1970323706880288E-2</v>
      </c>
      <c r="I2977" s="98">
        <v>0.20722361011136048</v>
      </c>
    </row>
    <row r="2978" spans="1:9" ht="12.75" customHeight="1" x14ac:dyDescent="0.2">
      <c r="A2978" s="6">
        <v>43029</v>
      </c>
      <c r="B2978" s="6">
        <v>42665</v>
      </c>
      <c r="C2978" s="6">
        <v>41209</v>
      </c>
      <c r="D2978" s="6" t="s">
        <v>1</v>
      </c>
      <c r="E2978" s="9">
        <v>31694</v>
      </c>
      <c r="F2978" s="9">
        <v>29259</v>
      </c>
      <c r="G2978" s="97">
        <v>22840</v>
      </c>
      <c r="H2978" s="98">
        <v>8.3222256399740235E-2</v>
      </c>
      <c r="I2978" s="98">
        <v>0.20080321285140568</v>
      </c>
    </row>
    <row r="2979" spans="1:9" ht="12.75" customHeight="1" x14ac:dyDescent="0.2">
      <c r="A2979" s="6">
        <v>43030</v>
      </c>
      <c r="B2979" s="6">
        <v>42666</v>
      </c>
      <c r="C2979" s="6">
        <v>41210</v>
      </c>
      <c r="D2979" s="6" t="s">
        <v>2</v>
      </c>
      <c r="E2979" s="9">
        <v>28055</v>
      </c>
      <c r="F2979" s="9">
        <v>26497</v>
      </c>
      <c r="G2979" s="97">
        <v>22371</v>
      </c>
      <c r="H2979" s="98">
        <v>5.8799109333132149E-2</v>
      </c>
      <c r="I2979" s="98">
        <v>0.10792986335992416</v>
      </c>
    </row>
    <row r="2980" spans="1:9" ht="12.75" customHeight="1" x14ac:dyDescent="0.2">
      <c r="A2980" s="6">
        <v>43031</v>
      </c>
      <c r="B2980" s="6">
        <v>42667</v>
      </c>
      <c r="C2980" s="6">
        <v>41211</v>
      </c>
      <c r="D2980" s="6" t="s">
        <v>3</v>
      </c>
      <c r="E2980" s="9">
        <v>27261</v>
      </c>
      <c r="F2980" s="9">
        <v>24312</v>
      </c>
      <c r="G2980" s="97">
        <v>20020</v>
      </c>
      <c r="H2980" s="98">
        <v>0.12129812438302068</v>
      </c>
      <c r="I2980" s="98">
        <v>0.19939284614369313</v>
      </c>
    </row>
    <row r="2981" spans="1:9" ht="12.75" customHeight="1" x14ac:dyDescent="0.2">
      <c r="A2981" s="6">
        <v>43032</v>
      </c>
      <c r="B2981" s="6">
        <v>42668</v>
      </c>
      <c r="C2981" s="6">
        <v>41212</v>
      </c>
      <c r="D2981" s="6" t="s">
        <v>4</v>
      </c>
      <c r="E2981" s="9">
        <v>23105</v>
      </c>
      <c r="F2981" s="9">
        <v>22247</v>
      </c>
      <c r="G2981" s="97">
        <v>19056</v>
      </c>
      <c r="H2981" s="98">
        <v>3.8566997797455871E-2</v>
      </c>
      <c r="I2981" s="98">
        <v>7.455120453911257E-2</v>
      </c>
    </row>
    <row r="2982" spans="1:9" ht="12.75" customHeight="1" x14ac:dyDescent="0.2">
      <c r="A2982" s="6">
        <v>43033</v>
      </c>
      <c r="B2982" s="6">
        <v>42669</v>
      </c>
      <c r="C2982" s="6">
        <v>41213</v>
      </c>
      <c r="D2982" s="6" t="s">
        <v>5</v>
      </c>
      <c r="E2982" s="9">
        <v>25405</v>
      </c>
      <c r="F2982" s="9">
        <v>23587</v>
      </c>
      <c r="G2982" s="97">
        <v>20742</v>
      </c>
      <c r="H2982" s="98">
        <v>7.7076355619621006E-2</v>
      </c>
      <c r="I2982" s="98">
        <v>0.1927790037090944</v>
      </c>
    </row>
    <row r="2983" spans="1:9" ht="12.75" customHeight="1" x14ac:dyDescent="0.2">
      <c r="A2983" s="6">
        <v>43034</v>
      </c>
      <c r="B2983" s="6">
        <v>42670</v>
      </c>
      <c r="C2983" s="6">
        <v>41214</v>
      </c>
      <c r="D2983" s="6" t="s">
        <v>6</v>
      </c>
      <c r="E2983" s="9">
        <v>27115</v>
      </c>
      <c r="F2983" s="9">
        <v>25258</v>
      </c>
      <c r="G2983" s="97">
        <v>20950</v>
      </c>
      <c r="H2983" s="98">
        <v>7.3521260590703852E-2</v>
      </c>
      <c r="I2983" s="98">
        <v>0.12903897401732189</v>
      </c>
    </row>
    <row r="2984" spans="1:9" ht="12.75" customHeight="1" x14ac:dyDescent="0.2">
      <c r="A2984" s="6">
        <v>43035</v>
      </c>
      <c r="B2984" s="6">
        <v>42671</v>
      </c>
      <c r="C2984" s="6">
        <v>41215</v>
      </c>
      <c r="D2984" s="6" t="s">
        <v>7</v>
      </c>
      <c r="E2984" s="9">
        <v>26217</v>
      </c>
      <c r="F2984" s="9">
        <v>24139</v>
      </c>
      <c r="G2984" s="97">
        <v>23283</v>
      </c>
      <c r="H2984" s="98">
        <v>8.6084759103525421E-2</v>
      </c>
      <c r="I2984" s="98">
        <v>0.14324960753532179</v>
      </c>
    </row>
    <row r="2985" spans="1:9" ht="12.75" customHeight="1" x14ac:dyDescent="0.2">
      <c r="A2985" s="6">
        <v>43036</v>
      </c>
      <c r="B2985" s="6">
        <v>42672</v>
      </c>
      <c r="C2985" s="6">
        <v>41216</v>
      </c>
      <c r="D2985" s="6" t="s">
        <v>1</v>
      </c>
      <c r="E2985" s="9">
        <v>28355</v>
      </c>
      <c r="F2985" s="9">
        <v>25793</v>
      </c>
      <c r="G2985" s="97">
        <v>25314</v>
      </c>
      <c r="H2985" s="98">
        <v>9.9329275384794302E-2</v>
      </c>
      <c r="I2985" s="98">
        <v>0.17763103247778056</v>
      </c>
    </row>
    <row r="2986" spans="1:9" ht="12.75" customHeight="1" x14ac:dyDescent="0.2">
      <c r="A2986" s="6">
        <v>43037</v>
      </c>
      <c r="B2986" s="6">
        <v>42673</v>
      </c>
      <c r="C2986" s="6">
        <v>41217</v>
      </c>
      <c r="D2986" s="6" t="s">
        <v>2</v>
      </c>
      <c r="E2986" s="9">
        <v>25611</v>
      </c>
      <c r="F2986" s="9">
        <v>24064</v>
      </c>
      <c r="G2986" s="97">
        <v>25569</v>
      </c>
      <c r="H2986" s="98">
        <v>6.4286901595744572E-2</v>
      </c>
      <c r="I2986" s="98">
        <v>-5.6719826157415887E-2</v>
      </c>
    </row>
    <row r="2987" spans="1:9" ht="12.75" customHeight="1" x14ac:dyDescent="0.2">
      <c r="A2987" s="6">
        <v>43038</v>
      </c>
      <c r="B2987" s="6">
        <v>42674</v>
      </c>
      <c r="C2987" s="6">
        <v>41218</v>
      </c>
      <c r="D2987" s="6" t="s">
        <v>3</v>
      </c>
      <c r="E2987" s="9">
        <v>23745</v>
      </c>
      <c r="F2987" s="9">
        <v>21695</v>
      </c>
      <c r="G2987" s="97">
        <v>23210</v>
      </c>
      <c r="H2987" s="98">
        <v>9.4491818391334359E-2</v>
      </c>
      <c r="I2987" s="98">
        <v>-5.8597311977163669E-2</v>
      </c>
    </row>
    <row r="2988" spans="1:9" ht="12.75" customHeight="1" x14ac:dyDescent="0.2">
      <c r="A2988" s="6">
        <v>43039</v>
      </c>
      <c r="B2988" s="6">
        <v>42675</v>
      </c>
      <c r="C2988" s="6">
        <v>41219</v>
      </c>
      <c r="D2988" s="6" t="s">
        <v>4</v>
      </c>
      <c r="E2988" s="9">
        <v>21751</v>
      </c>
      <c r="F2988" s="9">
        <v>23673</v>
      </c>
      <c r="G2988" s="97">
        <v>20788</v>
      </c>
      <c r="H2988" s="98">
        <v>-8.1189540827102613E-2</v>
      </c>
      <c r="I2988" s="98">
        <v>-5.352247508811625E-2</v>
      </c>
    </row>
    <row r="2989" spans="1:9" ht="12.75" customHeight="1" x14ac:dyDescent="0.2">
      <c r="A2989" s="6">
        <v>43040</v>
      </c>
      <c r="B2989" s="6">
        <v>42676</v>
      </c>
      <c r="C2989" s="6">
        <v>41220</v>
      </c>
      <c r="D2989" s="6" t="s">
        <v>5</v>
      </c>
      <c r="E2989" s="9">
        <v>25487</v>
      </c>
      <c r="F2989" s="9">
        <v>24911</v>
      </c>
      <c r="G2989" s="97">
        <v>22753</v>
      </c>
      <c r="H2989" s="98">
        <v>2.3122315442976937E-2</v>
      </c>
      <c r="I2989" s="98">
        <v>0.14672005759020967</v>
      </c>
    </row>
    <row r="2990" spans="1:9" ht="12.75" customHeight="1" x14ac:dyDescent="0.2">
      <c r="A2990" s="6">
        <v>43041</v>
      </c>
      <c r="B2990" s="6">
        <v>42677</v>
      </c>
      <c r="C2990" s="6">
        <v>41221</v>
      </c>
      <c r="D2990" s="6" t="s">
        <v>6</v>
      </c>
      <c r="E2990" s="9">
        <v>28475</v>
      </c>
      <c r="F2990" s="9">
        <v>26861</v>
      </c>
      <c r="G2990" s="97">
        <v>23525</v>
      </c>
      <c r="H2990" s="98">
        <v>6.0087115148356407E-2</v>
      </c>
      <c r="I2990" s="98">
        <v>9.9038943996294648E-2</v>
      </c>
    </row>
    <row r="2991" spans="1:9" ht="12.75" customHeight="1" x14ac:dyDescent="0.2">
      <c r="A2991" s="6">
        <v>43042</v>
      </c>
      <c r="B2991" s="6">
        <v>42678</v>
      </c>
      <c r="C2991" s="6">
        <v>41222</v>
      </c>
      <c r="D2991" s="6" t="s">
        <v>7</v>
      </c>
      <c r="E2991" s="9">
        <v>26807</v>
      </c>
      <c r="F2991" s="9">
        <v>25876</v>
      </c>
      <c r="G2991" s="97">
        <v>23127</v>
      </c>
      <c r="H2991" s="98">
        <v>3.5979285824702334E-2</v>
      </c>
      <c r="I2991" s="98">
        <v>1.9975648732973195E-2</v>
      </c>
    </row>
    <row r="2992" spans="1:9" ht="12.75" customHeight="1" x14ac:dyDescent="0.2">
      <c r="A2992" s="6">
        <v>43043</v>
      </c>
      <c r="B2992" s="6">
        <v>42679</v>
      </c>
      <c r="C2992" s="6">
        <v>41223</v>
      </c>
      <c r="D2992" s="6" t="s">
        <v>1</v>
      </c>
      <c r="E2992" s="9">
        <v>30960</v>
      </c>
      <c r="F2992" s="9">
        <v>27773</v>
      </c>
      <c r="G2992" s="97">
        <v>25916.156090319528</v>
      </c>
      <c r="H2992" s="98">
        <v>0.11475173729881538</v>
      </c>
      <c r="I2992" s="98">
        <v>0.10476734227804729</v>
      </c>
    </row>
    <row r="2993" spans="1:9" ht="12.75" customHeight="1" x14ac:dyDescent="0.2">
      <c r="A2993" s="6">
        <v>43044</v>
      </c>
      <c r="B2993" s="6">
        <v>42680</v>
      </c>
      <c r="C2993" s="6">
        <v>41224</v>
      </c>
      <c r="D2993" s="6" t="s">
        <v>2</v>
      </c>
      <c r="E2993" s="9">
        <v>29207</v>
      </c>
      <c r="F2993" s="9">
        <v>26813</v>
      </c>
      <c r="G2993" s="97">
        <v>24107.433311188506</v>
      </c>
      <c r="H2993" s="98">
        <v>8.928504829746764E-2</v>
      </c>
      <c r="I2993" s="98">
        <v>0.1069966646452396</v>
      </c>
    </row>
    <row r="2994" spans="1:9" ht="12.75" customHeight="1" x14ac:dyDescent="0.2">
      <c r="A2994" s="6">
        <v>43045</v>
      </c>
      <c r="B2994" s="6">
        <v>42681</v>
      </c>
      <c r="C2994" s="6">
        <v>41225</v>
      </c>
      <c r="D2994" s="6" t="s">
        <v>3</v>
      </c>
      <c r="E2994" s="9">
        <v>26755</v>
      </c>
      <c r="F2994" s="9">
        <v>25064</v>
      </c>
      <c r="G2994" s="97">
        <v>23361</v>
      </c>
      <c r="H2994" s="98">
        <v>6.746728375359079E-2</v>
      </c>
      <c r="I2994" s="98">
        <v>0.13306229619277521</v>
      </c>
    </row>
    <row r="2995" spans="1:9" ht="12.75" customHeight="1" x14ac:dyDescent="0.2">
      <c r="A2995" s="6">
        <v>43046</v>
      </c>
      <c r="B2995" s="6">
        <v>42682</v>
      </c>
      <c r="C2995" s="6">
        <v>41226</v>
      </c>
      <c r="D2995" s="6" t="s">
        <v>4</v>
      </c>
      <c r="E2995" s="9">
        <v>23527</v>
      </c>
      <c r="F2995" s="9">
        <v>23102</v>
      </c>
      <c r="G2995" s="97">
        <v>19437</v>
      </c>
      <c r="H2995" s="98">
        <v>1.8396675612501134E-2</v>
      </c>
      <c r="I2995" s="98">
        <v>5.8392190381933551E-2</v>
      </c>
    </row>
    <row r="2996" spans="1:9" ht="12.75" customHeight="1" x14ac:dyDescent="0.2">
      <c r="A2996" s="6">
        <v>43047</v>
      </c>
      <c r="B2996" s="6">
        <v>42683</v>
      </c>
      <c r="C2996" s="6">
        <v>41227</v>
      </c>
      <c r="D2996" s="6" t="s">
        <v>5</v>
      </c>
      <c r="E2996" s="9">
        <v>26060</v>
      </c>
      <c r="F2996" s="9">
        <v>24910</v>
      </c>
      <c r="G2996" s="97">
        <v>20903</v>
      </c>
      <c r="H2996" s="98">
        <v>4.6166198313930096E-2</v>
      </c>
      <c r="I2996" s="98">
        <v>0.15304632538383256</v>
      </c>
    </row>
    <row r="2997" spans="1:9" ht="12.75" customHeight="1" x14ac:dyDescent="0.2">
      <c r="A2997" s="6">
        <v>43048</v>
      </c>
      <c r="B2997" s="6">
        <v>42684</v>
      </c>
      <c r="C2997" s="6">
        <v>41228</v>
      </c>
      <c r="D2997" s="6" t="s">
        <v>6</v>
      </c>
      <c r="E2997" s="9">
        <v>28485</v>
      </c>
      <c r="F2997" s="9">
        <v>26906</v>
      </c>
      <c r="G2997" s="97">
        <v>20465</v>
      </c>
      <c r="H2997" s="98">
        <v>5.8685794989965068E-2</v>
      </c>
      <c r="I2997" s="98">
        <v>0.20225383024522015</v>
      </c>
    </row>
    <row r="2998" spans="1:9" ht="12.75" customHeight="1" x14ac:dyDescent="0.2">
      <c r="A2998" s="6">
        <v>43049</v>
      </c>
      <c r="B2998" s="6">
        <v>42685</v>
      </c>
      <c r="C2998" s="6">
        <v>41229</v>
      </c>
      <c r="D2998" s="6" t="s">
        <v>7</v>
      </c>
      <c r="E2998" s="9">
        <v>28299</v>
      </c>
      <c r="F2998" s="9">
        <v>26282</v>
      </c>
      <c r="G2998" s="97">
        <v>21620</v>
      </c>
      <c r="H2998" s="98">
        <v>7.6744539989346272E-2</v>
      </c>
      <c r="I2998" s="98">
        <v>0.28142546640101429</v>
      </c>
    </row>
    <row r="2999" spans="1:9" ht="12.75" customHeight="1" x14ac:dyDescent="0.2">
      <c r="A2999" s="6">
        <v>43050</v>
      </c>
      <c r="B2999" s="6">
        <v>42686</v>
      </c>
      <c r="C2999" s="6">
        <v>41230</v>
      </c>
      <c r="D2999" s="6" t="s">
        <v>1</v>
      </c>
      <c r="E2999" s="9">
        <v>28846</v>
      </c>
      <c r="F2999" s="9">
        <v>26279</v>
      </c>
      <c r="G2999" s="97">
        <v>23158</v>
      </c>
      <c r="H2999" s="98">
        <v>9.7682560219186421E-2</v>
      </c>
      <c r="I2999" s="98">
        <v>0.13553517301106166</v>
      </c>
    </row>
    <row r="3000" spans="1:9" ht="12.75" customHeight="1" x14ac:dyDescent="0.2">
      <c r="A3000" s="6">
        <v>43051</v>
      </c>
      <c r="B3000" s="6">
        <v>42687</v>
      </c>
      <c r="C3000" s="6">
        <v>41231</v>
      </c>
      <c r="D3000" s="6" t="s">
        <v>2</v>
      </c>
      <c r="E3000" s="9">
        <v>28435</v>
      </c>
      <c r="F3000" s="9">
        <v>25789</v>
      </c>
      <c r="G3000" s="97">
        <v>22868</v>
      </c>
      <c r="H3000" s="98">
        <v>0.10260188452440966</v>
      </c>
      <c r="I3000" s="98">
        <v>0.13653623246332791</v>
      </c>
    </row>
    <row r="3001" spans="1:9" ht="12.75" customHeight="1" x14ac:dyDescent="0.2">
      <c r="A3001" s="6">
        <v>43052</v>
      </c>
      <c r="B3001" s="6">
        <v>42688</v>
      </c>
      <c r="C3001" s="6">
        <v>41232</v>
      </c>
      <c r="D3001" s="6" t="s">
        <v>3</v>
      </c>
      <c r="E3001" s="9">
        <v>24975</v>
      </c>
      <c r="F3001" s="9">
        <v>23741</v>
      </c>
      <c r="G3001" s="97">
        <v>19830</v>
      </c>
      <c r="H3001" s="98">
        <v>5.1977591508361121E-2</v>
      </c>
      <c r="I3001" s="98">
        <v>0.13039739295736408</v>
      </c>
    </row>
    <row r="3002" spans="1:9" ht="12.75" customHeight="1" x14ac:dyDescent="0.2">
      <c r="A3002" s="6">
        <v>43053</v>
      </c>
      <c r="B3002" s="6">
        <v>42689</v>
      </c>
      <c r="C3002" s="6">
        <v>41233</v>
      </c>
      <c r="D3002" s="6" t="s">
        <v>4</v>
      </c>
      <c r="E3002" s="9">
        <v>23657</v>
      </c>
      <c r="F3002" s="9">
        <v>23712</v>
      </c>
      <c r="G3002" s="97">
        <v>19503</v>
      </c>
      <c r="H3002" s="98">
        <v>-2.3195006747638303E-3</v>
      </c>
      <c r="I3002" s="98">
        <v>9.0485848621738807E-2</v>
      </c>
    </row>
    <row r="3003" spans="1:9" ht="12.75" customHeight="1" x14ac:dyDescent="0.2">
      <c r="A3003" s="6">
        <v>43054</v>
      </c>
      <c r="B3003" s="6">
        <v>42690</v>
      </c>
      <c r="C3003" s="6">
        <v>41234</v>
      </c>
      <c r="D3003" s="6" t="s">
        <v>5</v>
      </c>
      <c r="E3003" s="9">
        <v>26379</v>
      </c>
      <c r="F3003" s="9">
        <v>25946</v>
      </c>
      <c r="G3003" s="97">
        <v>21618</v>
      </c>
      <c r="H3003" s="98">
        <v>1.6688506898943967E-2</v>
      </c>
      <c r="I3003" s="98">
        <v>8.6539253645275593E-2</v>
      </c>
    </row>
    <row r="3004" spans="1:9" ht="12.75" customHeight="1" x14ac:dyDescent="0.2">
      <c r="A3004" s="6">
        <v>43055</v>
      </c>
      <c r="B3004" s="6">
        <v>42691</v>
      </c>
      <c r="C3004" s="6">
        <v>41235</v>
      </c>
      <c r="D3004" s="6" t="s">
        <v>6</v>
      </c>
      <c r="E3004" s="9">
        <v>28198</v>
      </c>
      <c r="F3004" s="9">
        <v>28222</v>
      </c>
      <c r="G3004" s="97">
        <v>23503.29680322596</v>
      </c>
      <c r="H3004" s="98">
        <v>-8.5040039685346791E-4</v>
      </c>
      <c r="I3004" s="98">
        <v>1.6363898500576735E-2</v>
      </c>
    </row>
    <row r="3005" spans="1:9" ht="12.75" customHeight="1" x14ac:dyDescent="0.2">
      <c r="A3005" s="6">
        <v>43056</v>
      </c>
      <c r="B3005" s="6">
        <v>42692</v>
      </c>
      <c r="C3005" s="6">
        <v>41236</v>
      </c>
      <c r="D3005" s="6" t="s">
        <v>7</v>
      </c>
      <c r="E3005" s="9">
        <v>28839</v>
      </c>
      <c r="F3005" s="9">
        <v>28376</v>
      </c>
      <c r="G3005" s="97">
        <v>24377</v>
      </c>
      <c r="H3005" s="98">
        <v>1.6316605582182175E-2</v>
      </c>
      <c r="I3005" s="98">
        <v>2.6408513364416075E-2</v>
      </c>
    </row>
    <row r="3006" spans="1:9" ht="12.75" customHeight="1" x14ac:dyDescent="0.2">
      <c r="A3006" s="6">
        <v>43057</v>
      </c>
      <c r="B3006" s="6">
        <v>42693</v>
      </c>
      <c r="C3006" s="6">
        <v>41237</v>
      </c>
      <c r="D3006" s="6" t="s">
        <v>1</v>
      </c>
      <c r="E3006" s="9">
        <v>31131</v>
      </c>
      <c r="F3006" s="9">
        <v>30718</v>
      </c>
      <c r="G3006" s="97">
        <v>26285</v>
      </c>
      <c r="H3006" s="98">
        <v>1.3444885734748446E-2</v>
      </c>
      <c r="I3006" s="98">
        <v>9.3927893738140478E-2</v>
      </c>
    </row>
    <row r="3007" spans="1:9" ht="12.75" customHeight="1" x14ac:dyDescent="0.2">
      <c r="A3007" s="6">
        <v>43058</v>
      </c>
      <c r="B3007" s="6">
        <v>42694</v>
      </c>
      <c r="C3007" s="6">
        <v>41238</v>
      </c>
      <c r="D3007" s="6" t="s">
        <v>2</v>
      </c>
      <c r="E3007" s="9">
        <v>30227</v>
      </c>
      <c r="F3007" s="9">
        <v>28202</v>
      </c>
      <c r="G3007" s="97">
        <v>25574</v>
      </c>
      <c r="H3007" s="98">
        <v>7.180341819729108E-2</v>
      </c>
      <c r="I3007" s="98">
        <v>6.2684573196456261E-2</v>
      </c>
    </row>
    <row r="3008" spans="1:9" ht="12.75" customHeight="1" x14ac:dyDescent="0.2">
      <c r="A3008" s="6">
        <v>43059</v>
      </c>
      <c r="B3008" s="6">
        <v>42695</v>
      </c>
      <c r="C3008" s="6">
        <v>41239</v>
      </c>
      <c r="D3008" s="6" t="s">
        <v>3</v>
      </c>
      <c r="E3008" s="9">
        <v>28651</v>
      </c>
      <c r="F3008" s="9">
        <v>25432</v>
      </c>
      <c r="G3008" s="97">
        <v>21886</v>
      </c>
      <c r="H3008" s="98">
        <v>0.12657282164202588</v>
      </c>
      <c r="I3008" s="98">
        <v>0.15453739522888466</v>
      </c>
    </row>
    <row r="3009" spans="1:9" ht="12.75" customHeight="1" x14ac:dyDescent="0.2">
      <c r="A3009" s="6">
        <v>43060</v>
      </c>
      <c r="B3009" s="6">
        <v>42696</v>
      </c>
      <c r="C3009" s="6">
        <v>41240</v>
      </c>
      <c r="D3009" s="6" t="s">
        <v>4</v>
      </c>
      <c r="E3009" s="9">
        <v>25639</v>
      </c>
      <c r="F3009" s="9">
        <v>25224</v>
      </c>
      <c r="G3009" s="97">
        <v>19307</v>
      </c>
      <c r="H3009" s="98">
        <v>1.6452584839835138E-2</v>
      </c>
      <c r="I3009" s="98">
        <v>6.2580297567242704E-2</v>
      </c>
    </row>
    <row r="3010" spans="1:9" ht="12.75" customHeight="1" x14ac:dyDescent="0.2">
      <c r="A3010" s="6">
        <v>43061</v>
      </c>
      <c r="B3010" s="6">
        <v>42697</v>
      </c>
      <c r="C3010" s="6">
        <v>41241</v>
      </c>
      <c r="D3010" s="6" t="s">
        <v>5</v>
      </c>
      <c r="E3010" s="9">
        <v>28649</v>
      </c>
      <c r="F3010" s="9">
        <v>25858</v>
      </c>
      <c r="G3010" s="97">
        <v>22344</v>
      </c>
      <c r="H3010" s="98">
        <v>0.1079356485420373</v>
      </c>
      <c r="I3010" s="98">
        <v>0.20187104081889506</v>
      </c>
    </row>
    <row r="3011" spans="1:9" ht="12.75" customHeight="1" x14ac:dyDescent="0.2">
      <c r="A3011" s="6">
        <v>43062</v>
      </c>
      <c r="B3011" s="6">
        <v>42698</v>
      </c>
      <c r="C3011" s="6">
        <v>41242</v>
      </c>
      <c r="D3011" s="6" t="s">
        <v>6</v>
      </c>
      <c r="E3011" s="9">
        <v>27778</v>
      </c>
      <c r="F3011" s="9">
        <v>25543</v>
      </c>
      <c r="G3011" s="97">
        <v>22347</v>
      </c>
      <c r="H3011" s="98">
        <v>8.7499510629135191E-2</v>
      </c>
      <c r="I3011" s="98">
        <v>0.16041440387668149</v>
      </c>
    </row>
    <row r="3012" spans="1:9" ht="12.75" customHeight="1" x14ac:dyDescent="0.2">
      <c r="A3012" s="6">
        <v>43063</v>
      </c>
      <c r="B3012" s="6">
        <v>42699</v>
      </c>
      <c r="C3012" s="6">
        <v>41243</v>
      </c>
      <c r="D3012" s="6" t="s">
        <v>7</v>
      </c>
      <c r="E3012" s="9">
        <v>26513</v>
      </c>
      <c r="F3012" s="9">
        <v>23514</v>
      </c>
      <c r="G3012" s="97">
        <v>21006</v>
      </c>
      <c r="H3012" s="98">
        <v>0.12754103938079453</v>
      </c>
      <c r="I3012" s="98">
        <v>0.23276142651229836</v>
      </c>
    </row>
    <row r="3013" spans="1:9" ht="12.75" customHeight="1" x14ac:dyDescent="0.2">
      <c r="A3013" s="6">
        <v>43064</v>
      </c>
      <c r="B3013" s="6">
        <v>42700</v>
      </c>
      <c r="C3013" s="6">
        <v>41244</v>
      </c>
      <c r="D3013" s="6" t="s">
        <v>1</v>
      </c>
      <c r="E3013" s="9">
        <v>26984</v>
      </c>
      <c r="F3013" s="9">
        <v>25107</v>
      </c>
      <c r="G3013" s="97">
        <v>22533</v>
      </c>
      <c r="H3013" s="98">
        <v>7.4760027084080027E-2</v>
      </c>
      <c r="I3013" s="98">
        <v>0.18350877192982451</v>
      </c>
    </row>
    <row r="3014" spans="1:9" ht="12.75" customHeight="1" x14ac:dyDescent="0.2">
      <c r="A3014" s="6">
        <v>43065</v>
      </c>
      <c r="B3014" s="6">
        <v>42701</v>
      </c>
      <c r="C3014" s="6">
        <v>41245</v>
      </c>
      <c r="D3014" s="6" t="s">
        <v>2</v>
      </c>
      <c r="E3014" s="9">
        <v>27485</v>
      </c>
      <c r="F3014" s="9">
        <v>27155</v>
      </c>
      <c r="G3014" s="97">
        <v>26033</v>
      </c>
      <c r="H3014" s="98">
        <v>1.2152458110845199E-2</v>
      </c>
      <c r="I3014" s="98">
        <v>3.9209013914095481E-2</v>
      </c>
    </row>
    <row r="3015" spans="1:9" ht="12.75" customHeight="1" x14ac:dyDescent="0.2">
      <c r="A3015" s="6">
        <v>43066</v>
      </c>
      <c r="B3015" s="6">
        <v>42702</v>
      </c>
      <c r="C3015" s="6">
        <v>41246</v>
      </c>
      <c r="D3015" s="6" t="s">
        <v>3</v>
      </c>
      <c r="E3015" s="9">
        <v>26412</v>
      </c>
      <c r="F3015" s="9">
        <v>24573</v>
      </c>
      <c r="G3015" s="97">
        <v>23369</v>
      </c>
      <c r="H3015" s="98">
        <v>7.4838237089488446E-2</v>
      </c>
      <c r="I3015" s="98">
        <v>6.4442026357151461E-2</v>
      </c>
    </row>
    <row r="3016" spans="1:9" ht="12.75" customHeight="1" x14ac:dyDescent="0.2">
      <c r="A3016" s="6">
        <v>43067</v>
      </c>
      <c r="B3016" s="6">
        <v>42703</v>
      </c>
      <c r="C3016" s="6">
        <v>41247</v>
      </c>
      <c r="D3016" s="6" t="s">
        <v>4</v>
      </c>
      <c r="E3016" s="9">
        <v>23365</v>
      </c>
      <c r="F3016" s="9">
        <v>22534</v>
      </c>
      <c r="G3016" s="97">
        <v>21340</v>
      </c>
      <c r="H3016" s="98">
        <v>3.687760717138544E-2</v>
      </c>
      <c r="I3016" s="98">
        <v>-2.4181423321082529E-2</v>
      </c>
    </row>
    <row r="3017" spans="1:9" ht="12.75" customHeight="1" x14ac:dyDescent="0.2">
      <c r="A3017" s="6">
        <v>43068</v>
      </c>
      <c r="B3017" s="6">
        <v>42704</v>
      </c>
      <c r="C3017" s="6">
        <v>41248</v>
      </c>
      <c r="D3017" s="6" t="s">
        <v>5</v>
      </c>
      <c r="E3017" s="9">
        <v>21411</v>
      </c>
      <c r="F3017" s="9">
        <v>23370</v>
      </c>
      <c r="G3017" s="97">
        <v>22195</v>
      </c>
      <c r="H3017" s="98">
        <v>-8.3825417201540464E-2</v>
      </c>
      <c r="I3017" s="98">
        <v>-8.5898475857063561E-2</v>
      </c>
    </row>
    <row r="3018" spans="1:9" ht="12.75" customHeight="1" x14ac:dyDescent="0.2">
      <c r="A3018" s="6">
        <v>43069</v>
      </c>
      <c r="B3018" s="6">
        <v>42705</v>
      </c>
      <c r="C3018" s="6">
        <v>41249</v>
      </c>
      <c r="D3018" s="6" t="s">
        <v>6</v>
      </c>
      <c r="E3018" s="9">
        <v>27221</v>
      </c>
      <c r="F3018" s="9">
        <v>25690</v>
      </c>
      <c r="G3018" s="97">
        <v>22733</v>
      </c>
      <c r="H3018" s="98">
        <v>5.9595173219151532E-2</v>
      </c>
      <c r="I3018" s="98">
        <v>0.12034407540025516</v>
      </c>
    </row>
    <row r="3019" spans="1:9" ht="12.75" customHeight="1" x14ac:dyDescent="0.2">
      <c r="A3019" s="6">
        <v>43070</v>
      </c>
      <c r="B3019" s="6">
        <v>42706</v>
      </c>
      <c r="C3019" s="6">
        <v>41250</v>
      </c>
      <c r="D3019" s="6" t="s">
        <v>7</v>
      </c>
      <c r="E3019" s="9">
        <v>27539</v>
      </c>
      <c r="F3019" s="9">
        <v>24666</v>
      </c>
      <c r="G3019" s="97">
        <v>22108</v>
      </c>
      <c r="H3019" s="98">
        <v>0.1164761209762426</v>
      </c>
      <c r="I3019" s="98">
        <v>0.1808670297157069</v>
      </c>
    </row>
    <row r="3020" spans="1:9" ht="12.75" customHeight="1" x14ac:dyDescent="0.2">
      <c r="A3020" s="6">
        <v>43071</v>
      </c>
      <c r="B3020" s="6">
        <v>42707</v>
      </c>
      <c r="C3020" s="6">
        <v>41251</v>
      </c>
      <c r="D3020" s="6" t="s">
        <v>1</v>
      </c>
      <c r="E3020" s="9">
        <v>27739</v>
      </c>
      <c r="F3020" s="9">
        <v>28159</v>
      </c>
      <c r="G3020" s="97">
        <v>23008</v>
      </c>
      <c r="H3020" s="98">
        <v>-1.4915302389999607E-2</v>
      </c>
      <c r="I3020" s="98">
        <v>6.708982496633964E-2</v>
      </c>
    </row>
    <row r="3021" spans="1:9" ht="12.75" customHeight="1" x14ac:dyDescent="0.2">
      <c r="A3021" s="6">
        <v>43072</v>
      </c>
      <c r="B3021" s="6">
        <v>42708</v>
      </c>
      <c r="C3021" s="6">
        <v>41252</v>
      </c>
      <c r="D3021" s="6" t="s">
        <v>2</v>
      </c>
      <c r="E3021" s="9">
        <v>25686</v>
      </c>
      <c r="F3021" s="9">
        <v>25489</v>
      </c>
      <c r="G3021" s="97">
        <v>21714</v>
      </c>
      <c r="H3021" s="98">
        <v>7.7288241986739337E-3</v>
      </c>
      <c r="I3021" s="98">
        <v>6.9848806697488497E-2</v>
      </c>
    </row>
    <row r="3022" spans="1:9" ht="12.75" customHeight="1" x14ac:dyDescent="0.2">
      <c r="A3022" s="6">
        <v>43073</v>
      </c>
      <c r="B3022" s="6">
        <v>42709</v>
      </c>
      <c r="C3022" s="6">
        <v>41253</v>
      </c>
      <c r="D3022" s="6" t="s">
        <v>3</v>
      </c>
      <c r="E3022" s="9">
        <v>24981</v>
      </c>
      <c r="F3022" s="9">
        <v>23652</v>
      </c>
      <c r="G3022" s="97">
        <v>19935</v>
      </c>
      <c r="H3022" s="98">
        <v>5.6189751395230747E-2</v>
      </c>
      <c r="I3022" s="98">
        <v>0.16700924974306264</v>
      </c>
    </row>
    <row r="3023" spans="1:9" ht="12.75" customHeight="1" x14ac:dyDescent="0.2">
      <c r="A3023" s="6">
        <v>43074</v>
      </c>
      <c r="B3023" s="6">
        <v>42710</v>
      </c>
      <c r="C3023" s="6">
        <v>41254</v>
      </c>
      <c r="D3023" s="6" t="s">
        <v>4</v>
      </c>
      <c r="E3023" s="9">
        <v>21571</v>
      </c>
      <c r="F3023" s="9">
        <v>19907</v>
      </c>
      <c r="G3023" s="97">
        <v>19638</v>
      </c>
      <c r="H3023" s="98">
        <v>8.3588687396393135E-2</v>
      </c>
      <c r="I3023" s="98">
        <v>7.4895355790312923E-2</v>
      </c>
    </row>
    <row r="3024" spans="1:9" ht="12.75" customHeight="1" x14ac:dyDescent="0.2">
      <c r="A3024" s="6">
        <v>43075</v>
      </c>
      <c r="B3024" s="6">
        <v>42711</v>
      </c>
      <c r="C3024" s="6">
        <v>41255</v>
      </c>
      <c r="D3024" s="6" t="s">
        <v>5</v>
      </c>
      <c r="E3024" s="9">
        <v>24029</v>
      </c>
      <c r="F3024" s="9">
        <v>21208</v>
      </c>
      <c r="G3024" s="97">
        <v>22086</v>
      </c>
      <c r="H3024" s="98">
        <v>0.13301584307808367</v>
      </c>
      <c r="I3024" s="98">
        <v>0.16194390715667306</v>
      </c>
    </row>
    <row r="3025" spans="1:9" ht="12.75" customHeight="1" x14ac:dyDescent="0.2">
      <c r="A3025" s="6">
        <v>43076</v>
      </c>
      <c r="B3025" s="6">
        <v>42712</v>
      </c>
      <c r="C3025" s="6">
        <v>41256</v>
      </c>
      <c r="D3025" s="6" t="s">
        <v>6</v>
      </c>
      <c r="E3025" s="9">
        <v>25647</v>
      </c>
      <c r="F3025" s="9">
        <v>24837</v>
      </c>
      <c r="G3025" s="97">
        <v>22971</v>
      </c>
      <c r="H3025" s="98">
        <v>3.2612634376132377E-2</v>
      </c>
      <c r="I3025" s="98">
        <v>5.5779680553268651E-2</v>
      </c>
    </row>
    <row r="3026" spans="1:9" ht="12.75" customHeight="1" x14ac:dyDescent="0.2">
      <c r="A3026" s="6">
        <v>43077</v>
      </c>
      <c r="B3026" s="6">
        <v>42713</v>
      </c>
      <c r="C3026" s="6">
        <v>41257</v>
      </c>
      <c r="D3026" s="6" t="s">
        <v>7</v>
      </c>
      <c r="E3026" s="9">
        <v>28004</v>
      </c>
      <c r="F3026" s="9">
        <v>24122</v>
      </c>
      <c r="G3026" s="97">
        <v>24112</v>
      </c>
      <c r="H3026" s="98">
        <v>0.1609319293590914</v>
      </c>
      <c r="I3026" s="98">
        <v>5.2386320931980368E-2</v>
      </c>
    </row>
    <row r="3027" spans="1:9" ht="12.75" customHeight="1" x14ac:dyDescent="0.2">
      <c r="A3027" s="6">
        <v>43078</v>
      </c>
      <c r="B3027" s="6">
        <v>42714</v>
      </c>
      <c r="C3027" s="6">
        <v>41258</v>
      </c>
      <c r="D3027" s="6" t="s">
        <v>1</v>
      </c>
      <c r="E3027" s="9">
        <v>27816</v>
      </c>
      <c r="F3027" s="9">
        <v>27793</v>
      </c>
      <c r="G3027" s="97">
        <v>25095</v>
      </c>
      <c r="H3027" s="98">
        <v>8.2754650451555278E-4</v>
      </c>
      <c r="I3027" s="98">
        <v>3.6479487275030698E-2</v>
      </c>
    </row>
    <row r="3028" spans="1:9" ht="12.75" customHeight="1" x14ac:dyDescent="0.2">
      <c r="A3028" s="6">
        <v>43079</v>
      </c>
      <c r="B3028" s="6">
        <v>42715</v>
      </c>
      <c r="C3028" s="6">
        <v>41259</v>
      </c>
      <c r="D3028" s="6" t="s">
        <v>2</v>
      </c>
      <c r="E3028" s="9">
        <v>26255</v>
      </c>
      <c r="F3028" s="9">
        <v>24253</v>
      </c>
      <c r="G3028" s="97">
        <v>25497</v>
      </c>
      <c r="H3028" s="98">
        <v>8.2546489094132758E-2</v>
      </c>
      <c r="I3028" s="98">
        <v>2.9002547521066013E-2</v>
      </c>
    </row>
    <row r="3029" spans="1:9" ht="12.75" customHeight="1" x14ac:dyDescent="0.2">
      <c r="A3029" s="6">
        <v>43080</v>
      </c>
      <c r="B3029" s="6">
        <v>42716</v>
      </c>
      <c r="C3029" s="6">
        <v>41260</v>
      </c>
      <c r="D3029" s="6" t="s">
        <v>3</v>
      </c>
      <c r="E3029" s="9">
        <v>24882</v>
      </c>
      <c r="F3029" s="9">
        <v>22957</v>
      </c>
      <c r="G3029" s="97">
        <v>22280</v>
      </c>
      <c r="H3029" s="98">
        <v>8.3852419741255346E-2</v>
      </c>
      <c r="I3029" s="98">
        <v>-3.2882462686567138E-2</v>
      </c>
    </row>
    <row r="3030" spans="1:9" ht="12.75" customHeight="1" x14ac:dyDescent="0.2">
      <c r="A3030" s="6">
        <v>43081</v>
      </c>
      <c r="B3030" s="6">
        <v>42717</v>
      </c>
      <c r="C3030" s="6">
        <v>41261</v>
      </c>
      <c r="D3030" s="6" t="s">
        <v>4</v>
      </c>
      <c r="E3030" s="9">
        <v>23913</v>
      </c>
      <c r="F3030" s="9">
        <v>22547</v>
      </c>
      <c r="G3030" s="97">
        <v>22555</v>
      </c>
      <c r="H3030" s="98">
        <v>6.0584556703774384E-2</v>
      </c>
      <c r="I3030" s="98">
        <v>-5.0430846205773761E-2</v>
      </c>
    </row>
    <row r="3031" spans="1:9" ht="12.75" customHeight="1" x14ac:dyDescent="0.2">
      <c r="A3031" s="6">
        <v>43082</v>
      </c>
      <c r="B3031" s="6">
        <v>42718</v>
      </c>
      <c r="C3031" s="6">
        <v>41262</v>
      </c>
      <c r="D3031" s="6" t="s">
        <v>5</v>
      </c>
      <c r="E3031" s="9">
        <v>25502</v>
      </c>
      <c r="F3031" s="9">
        <v>24752</v>
      </c>
      <c r="G3031" s="97">
        <v>23605</v>
      </c>
      <c r="H3031" s="98">
        <v>3.0300581771169899E-2</v>
      </c>
      <c r="I3031" s="98">
        <v>-2.4183056554679783E-2</v>
      </c>
    </row>
    <row r="3032" spans="1:9" ht="12.75" customHeight="1" x14ac:dyDescent="0.2">
      <c r="A3032" s="6">
        <v>43083</v>
      </c>
      <c r="B3032" s="6">
        <v>42719</v>
      </c>
      <c r="C3032" s="6">
        <v>41263</v>
      </c>
      <c r="D3032" s="6" t="s">
        <v>6</v>
      </c>
      <c r="E3032" s="9">
        <v>27549</v>
      </c>
      <c r="F3032" s="9">
        <v>28515</v>
      </c>
      <c r="G3032" s="97">
        <v>28881</v>
      </c>
      <c r="H3032" s="98">
        <v>-3.3876906891109893E-2</v>
      </c>
      <c r="I3032" s="98">
        <v>-0.1390130324717942</v>
      </c>
    </row>
    <row r="3033" spans="1:9" ht="12.75" customHeight="1" x14ac:dyDescent="0.2">
      <c r="A3033" s="6">
        <v>43084</v>
      </c>
      <c r="B3033" s="6">
        <v>42720</v>
      </c>
      <c r="C3033" s="6">
        <v>41264</v>
      </c>
      <c r="D3033" s="6" t="s">
        <v>7</v>
      </c>
      <c r="E3033" s="9">
        <v>31334</v>
      </c>
      <c r="F3033" s="9">
        <v>30870</v>
      </c>
      <c r="G3033" s="97">
        <v>29413</v>
      </c>
      <c r="H3033" s="98">
        <v>1.5030774214447762E-2</v>
      </c>
      <c r="I3033" s="98">
        <v>1.9555526632609954E-2</v>
      </c>
    </row>
    <row r="3034" spans="1:9" ht="12.75" customHeight="1" x14ac:dyDescent="0.2">
      <c r="A3034" s="6">
        <v>43085</v>
      </c>
      <c r="B3034" s="6">
        <v>42721</v>
      </c>
      <c r="C3034" s="6">
        <v>41265</v>
      </c>
      <c r="D3034" s="6" t="s">
        <v>1</v>
      </c>
      <c r="E3034" s="9">
        <v>32347</v>
      </c>
      <c r="F3034" s="9">
        <v>33050</v>
      </c>
      <c r="G3034" s="97">
        <v>29068</v>
      </c>
      <c r="H3034" s="98">
        <v>-2.1270801815431173E-2</v>
      </c>
      <c r="I3034" s="98">
        <v>-9.4555633310007048E-2</v>
      </c>
    </row>
    <row r="3035" spans="1:9" ht="12.75" customHeight="1" x14ac:dyDescent="0.2">
      <c r="A3035" s="6">
        <v>43086</v>
      </c>
      <c r="B3035" s="6">
        <v>42722</v>
      </c>
      <c r="C3035" s="6">
        <v>41266</v>
      </c>
      <c r="D3035" s="6" t="s">
        <v>2</v>
      </c>
      <c r="E3035" s="9">
        <v>32126</v>
      </c>
      <c r="F3035" s="9">
        <v>32931</v>
      </c>
      <c r="G3035" s="97">
        <v>29576</v>
      </c>
      <c r="H3035" s="98">
        <v>-2.4445051774923288E-2</v>
      </c>
      <c r="I3035" s="98">
        <v>-5.9157734434487241E-2</v>
      </c>
    </row>
    <row r="3036" spans="1:9" ht="12.75" customHeight="1" x14ac:dyDescent="0.2">
      <c r="A3036" s="6">
        <v>43087</v>
      </c>
      <c r="B3036" s="6">
        <v>42723</v>
      </c>
      <c r="C3036" s="6">
        <v>41267</v>
      </c>
      <c r="D3036" s="6" t="s">
        <v>3</v>
      </c>
      <c r="E3036" s="9">
        <v>29890</v>
      </c>
      <c r="F3036" s="9">
        <v>31940</v>
      </c>
      <c r="G3036" s="97">
        <v>27321</v>
      </c>
      <c r="H3036" s="98">
        <v>-6.4182842830306841E-2</v>
      </c>
      <c r="I3036" s="98">
        <v>-9.256504447615288E-2</v>
      </c>
    </row>
    <row r="3037" spans="1:9" ht="12.75" customHeight="1" x14ac:dyDescent="0.2">
      <c r="A3037" s="6">
        <v>43088</v>
      </c>
      <c r="B3037" s="6">
        <v>42724</v>
      </c>
      <c r="C3037" s="6">
        <v>41268</v>
      </c>
      <c r="D3037" s="6" t="s">
        <v>4</v>
      </c>
      <c r="E3037" s="9">
        <v>29092</v>
      </c>
      <c r="F3037" s="9">
        <v>32497</v>
      </c>
      <c r="G3037" s="97">
        <v>27603</v>
      </c>
      <c r="H3037" s="98">
        <v>-0.10477890266793854</v>
      </c>
      <c r="I3037" s="98">
        <v>-0.10059976504049961</v>
      </c>
    </row>
    <row r="3038" spans="1:9" ht="12.75" customHeight="1" x14ac:dyDescent="0.2">
      <c r="A3038" s="6">
        <v>43089</v>
      </c>
      <c r="B3038" s="6">
        <v>42725</v>
      </c>
      <c r="C3038" s="6">
        <v>41269</v>
      </c>
      <c r="D3038" s="6" t="s">
        <v>5</v>
      </c>
      <c r="E3038" s="9">
        <v>33461</v>
      </c>
      <c r="F3038" s="9">
        <v>32510</v>
      </c>
      <c r="G3038" s="97">
        <v>28214</v>
      </c>
      <c r="H3038" s="98">
        <v>2.9252537680713564E-2</v>
      </c>
      <c r="I3038" s="98">
        <v>2.2021991447770395E-2</v>
      </c>
    </row>
    <row r="3039" spans="1:9" ht="12.75" customHeight="1" x14ac:dyDescent="0.2">
      <c r="A3039" s="6">
        <v>43090</v>
      </c>
      <c r="B3039" s="6">
        <v>42726</v>
      </c>
      <c r="C3039" s="6">
        <v>41270</v>
      </c>
      <c r="D3039" s="6" t="s">
        <v>6</v>
      </c>
      <c r="E3039" s="9">
        <v>37094</v>
      </c>
      <c r="F3039" s="9">
        <v>33108</v>
      </c>
      <c r="G3039" s="97">
        <v>29558</v>
      </c>
      <c r="H3039" s="98">
        <v>0.12039386251057138</v>
      </c>
      <c r="I3039" s="98">
        <v>0.2120241790557098</v>
      </c>
    </row>
    <row r="3040" spans="1:9" ht="12.75" customHeight="1" x14ac:dyDescent="0.2">
      <c r="A3040" s="6">
        <v>43091</v>
      </c>
      <c r="B3040" s="6">
        <v>42727</v>
      </c>
      <c r="C3040" s="6">
        <v>41271</v>
      </c>
      <c r="D3040" s="6" t="s">
        <v>7</v>
      </c>
      <c r="E3040" s="9">
        <v>38333</v>
      </c>
      <c r="F3040" s="9">
        <v>34666</v>
      </c>
      <c r="G3040" s="97">
        <v>29558</v>
      </c>
      <c r="H3040" s="98">
        <v>0.1057808804015461</v>
      </c>
      <c r="I3040" s="98">
        <v>0.2313845165435271</v>
      </c>
    </row>
    <row r="3041" spans="1:9" ht="12.75" customHeight="1" x14ac:dyDescent="0.2">
      <c r="A3041" s="6">
        <v>43092</v>
      </c>
      <c r="B3041" s="6">
        <v>42728</v>
      </c>
      <c r="C3041" s="6">
        <v>41272</v>
      </c>
      <c r="D3041" s="6" t="s">
        <v>1</v>
      </c>
      <c r="E3041" s="9">
        <v>38809</v>
      </c>
      <c r="F3041" s="9">
        <v>32394</v>
      </c>
      <c r="G3041" s="97">
        <v>31934</v>
      </c>
      <c r="H3041" s="98">
        <v>0.19803049947521156</v>
      </c>
      <c r="I3041" s="98">
        <v>0.14955568720379153</v>
      </c>
    </row>
    <row r="3042" spans="1:9" ht="12.75" customHeight="1" x14ac:dyDescent="0.2">
      <c r="A3042" s="6">
        <v>43093</v>
      </c>
      <c r="B3042" s="6">
        <v>42729</v>
      </c>
      <c r="C3042" s="6">
        <v>41273</v>
      </c>
      <c r="D3042" s="6" t="s">
        <v>2</v>
      </c>
      <c r="E3042" s="9">
        <v>36681</v>
      </c>
      <c r="F3042" s="9">
        <v>31328</v>
      </c>
      <c r="G3042" s="97">
        <v>31371</v>
      </c>
      <c r="H3042" s="98">
        <v>0.17086950970377934</v>
      </c>
      <c r="I3042" s="98">
        <v>0.1103677917360375</v>
      </c>
    </row>
    <row r="3043" spans="1:9" ht="12.75" customHeight="1" x14ac:dyDescent="0.2">
      <c r="A3043" s="6">
        <v>43094</v>
      </c>
      <c r="B3043" s="6">
        <v>42730</v>
      </c>
      <c r="C3043" s="6">
        <v>41274</v>
      </c>
      <c r="D3043" s="6" t="s">
        <v>3</v>
      </c>
      <c r="E3043" s="9">
        <v>36634</v>
      </c>
      <c r="F3043" s="9">
        <v>33770</v>
      </c>
      <c r="G3043" s="97">
        <v>28965</v>
      </c>
      <c r="H3043" s="98">
        <v>8.4809002072845807E-2</v>
      </c>
      <c r="I3043" s="98">
        <v>0.17127601752086208</v>
      </c>
    </row>
    <row r="3044" spans="1:9" ht="12.75" customHeight="1" x14ac:dyDescent="0.2">
      <c r="A3044" s="19">
        <v>43095</v>
      </c>
      <c r="B3044" s="19">
        <v>42731</v>
      </c>
      <c r="C3044" s="6">
        <v>41275</v>
      </c>
      <c r="D3044" s="19" t="s">
        <v>4</v>
      </c>
      <c r="E3044" s="9">
        <v>35955</v>
      </c>
      <c r="F3044" s="9">
        <v>32733</v>
      </c>
      <c r="G3044" s="97">
        <v>25423</v>
      </c>
      <c r="H3044" s="98">
        <v>9.8432774264503697E-2</v>
      </c>
      <c r="I3044" s="98">
        <v>0.14110254213081985</v>
      </c>
    </row>
    <row r="3045" spans="1:9" ht="12" customHeight="1" x14ac:dyDescent="0.2">
      <c r="A3045" s="19">
        <v>43096</v>
      </c>
      <c r="B3045" s="19">
        <v>42732</v>
      </c>
      <c r="C3045" s="6">
        <v>41276</v>
      </c>
      <c r="D3045" s="19" t="s">
        <v>5</v>
      </c>
      <c r="E3045" s="9">
        <v>35966</v>
      </c>
      <c r="F3045" s="9">
        <v>34204</v>
      </c>
      <c r="G3045" s="97">
        <v>27463</v>
      </c>
      <c r="H3045" s="98">
        <v>5.1514442755233203E-2</v>
      </c>
      <c r="I3045" s="98">
        <v>0.21580690960719351</v>
      </c>
    </row>
    <row r="3046" spans="1:9" ht="12" customHeight="1" x14ac:dyDescent="0.2">
      <c r="A3046" s="19">
        <v>43097</v>
      </c>
      <c r="B3046" s="19">
        <v>42733</v>
      </c>
      <c r="C3046" s="6">
        <v>41277</v>
      </c>
      <c r="D3046" s="19" t="s">
        <v>6</v>
      </c>
      <c r="E3046" s="9">
        <v>37157</v>
      </c>
      <c r="F3046" s="9">
        <v>33926</v>
      </c>
      <c r="G3046" s="97">
        <v>27966</v>
      </c>
      <c r="H3046" s="98">
        <v>9.5236691622944125E-2</v>
      </c>
      <c r="I3046" s="98">
        <v>0.34373643859395342</v>
      </c>
    </row>
    <row r="3047" spans="1:9" ht="12" customHeight="1" x14ac:dyDescent="0.2">
      <c r="A3047" s="19">
        <v>43098</v>
      </c>
      <c r="B3047" s="19">
        <v>42734</v>
      </c>
      <c r="C3047" s="6">
        <v>41278</v>
      </c>
      <c r="D3047" s="19" t="s">
        <v>7</v>
      </c>
      <c r="E3047" s="9">
        <v>36289</v>
      </c>
      <c r="F3047" s="9">
        <v>32180</v>
      </c>
      <c r="G3047" s="97">
        <v>28549</v>
      </c>
      <c r="H3047" s="98">
        <v>0.12768800497203237</v>
      </c>
      <c r="I3047" s="98">
        <v>0.31168220920986056</v>
      </c>
    </row>
    <row r="3048" spans="1:9" ht="12" customHeight="1" x14ac:dyDescent="0.2">
      <c r="A3048" s="19">
        <v>43099</v>
      </c>
      <c r="B3048" s="19">
        <v>42735</v>
      </c>
      <c r="C3048" s="6">
        <v>41279</v>
      </c>
      <c r="D3048" s="19" t="s">
        <v>1</v>
      </c>
      <c r="E3048" s="9">
        <v>36333</v>
      </c>
      <c r="F3048" s="9">
        <v>28648</v>
      </c>
      <c r="G3048" s="97">
        <v>28606</v>
      </c>
      <c r="H3048" s="98">
        <v>0.26825607372242399</v>
      </c>
      <c r="I3048" s="98">
        <v>0.12399071925754068</v>
      </c>
    </row>
    <row r="3049" spans="1:9" ht="12.75" customHeight="1" x14ac:dyDescent="0.2">
      <c r="A3049" s="19">
        <v>43100</v>
      </c>
      <c r="B3049" s="19">
        <v>42736</v>
      </c>
      <c r="C3049" s="6">
        <v>41280</v>
      </c>
      <c r="D3049" s="19" t="s">
        <v>2</v>
      </c>
      <c r="E3049" s="9">
        <v>32708</v>
      </c>
      <c r="F3049" s="9">
        <v>32054</v>
      </c>
      <c r="G3049" s="97">
        <v>27640</v>
      </c>
      <c r="H3049" s="98">
        <v>2.040306981967932E-2</v>
      </c>
      <c r="I3049" s="98">
        <v>-3.3565772367332491E-2</v>
      </c>
    </row>
    <row r="3050" spans="1:9" ht="12.75" customHeight="1" x14ac:dyDescent="0.2">
      <c r="A3050" s="19">
        <v>43101</v>
      </c>
      <c r="B3050" s="19">
        <v>42737</v>
      </c>
      <c r="C3050" s="6">
        <v>41281</v>
      </c>
      <c r="D3050" s="19" t="s">
        <v>3</v>
      </c>
      <c r="E3050" s="9">
        <v>33927</v>
      </c>
      <c r="F3050" s="9">
        <v>32195</v>
      </c>
      <c r="G3050" s="97">
        <v>26205</v>
      </c>
      <c r="H3050" s="98">
        <v>5.3797173474142035E-2</v>
      </c>
      <c r="I3050" s="98">
        <v>3.2722513089005201E-2</v>
      </c>
    </row>
    <row r="3051" spans="1:9" ht="12.75" customHeight="1" x14ac:dyDescent="0.2">
      <c r="A3051" s="19">
        <v>43102</v>
      </c>
      <c r="B3051" s="19">
        <v>42738</v>
      </c>
      <c r="C3051" s="6">
        <v>41282</v>
      </c>
      <c r="D3051" s="19" t="s">
        <v>4</v>
      </c>
      <c r="E3051" s="9">
        <v>35308</v>
      </c>
      <c r="F3051" s="9">
        <v>30311</v>
      </c>
      <c r="G3051" s="97">
        <v>22368</v>
      </c>
      <c r="H3051" s="98">
        <v>0.16485764244003831</v>
      </c>
      <c r="I3051" s="98">
        <v>0.35612229221078517</v>
      </c>
    </row>
    <row r="3052" spans="1:9" ht="12.75" customHeight="1" x14ac:dyDescent="0.2">
      <c r="A3052" s="19">
        <v>43103</v>
      </c>
      <c r="B3052" s="19">
        <v>42739</v>
      </c>
      <c r="C3052" s="6">
        <v>41283</v>
      </c>
      <c r="D3052" s="19" t="s">
        <v>5</v>
      </c>
      <c r="E3052" s="9">
        <v>33273</v>
      </c>
      <c r="F3052" s="9">
        <v>29768</v>
      </c>
      <c r="G3052" s="97">
        <v>23282</v>
      </c>
      <c r="H3052" s="98">
        <v>0.11774388605213648</v>
      </c>
      <c r="I3052" s="98">
        <v>0.31685597815332245</v>
      </c>
    </row>
    <row r="3053" spans="1:9" ht="12.75" customHeight="1" x14ac:dyDescent="0.2">
      <c r="A3053" s="19">
        <v>43104</v>
      </c>
      <c r="B3053" s="19">
        <v>42740</v>
      </c>
      <c r="C3053" s="6">
        <v>41284</v>
      </c>
      <c r="D3053" s="19" t="s">
        <v>6</v>
      </c>
      <c r="E3053" s="9">
        <v>32908.714144113539</v>
      </c>
      <c r="F3053" s="9">
        <v>29633</v>
      </c>
      <c r="G3053" s="97">
        <v>24271</v>
      </c>
      <c r="H3053" s="98">
        <v>0.11054277812282054</v>
      </c>
      <c r="I3053" s="98">
        <v>0.21179490165016523</v>
      </c>
    </row>
    <row r="3054" spans="1:9" ht="12.75" customHeight="1" x14ac:dyDescent="0.2">
      <c r="A3054" s="19">
        <v>43105</v>
      </c>
      <c r="B3054" s="19">
        <v>42741</v>
      </c>
      <c r="C3054" s="6">
        <v>41285</v>
      </c>
      <c r="D3054" s="19" t="s">
        <v>7</v>
      </c>
      <c r="E3054" s="9">
        <v>34234.964105205851</v>
      </c>
      <c r="F3054" s="9">
        <v>29972</v>
      </c>
      <c r="G3054" s="97">
        <v>25628</v>
      </c>
      <c r="H3054" s="98">
        <v>0.14223155295628764</v>
      </c>
      <c r="I3054" s="98">
        <v>0.29286118222076474</v>
      </c>
    </row>
    <row r="3055" spans="1:9" ht="12.75" customHeight="1" x14ac:dyDescent="0.2">
      <c r="A3055" s="19">
        <v>43106</v>
      </c>
      <c r="B3055" s="19">
        <v>42742</v>
      </c>
      <c r="C3055" s="6">
        <v>41286</v>
      </c>
      <c r="D3055" s="19" t="s">
        <v>1</v>
      </c>
      <c r="E3055" s="9">
        <v>34192.667453345159</v>
      </c>
      <c r="F3055" s="9">
        <v>31493</v>
      </c>
      <c r="G3055" s="97">
        <v>26131</v>
      </c>
      <c r="H3055" s="98">
        <v>8.5722778183887183E-2</v>
      </c>
      <c r="I3055" s="98">
        <v>0.18683330278879406</v>
      </c>
    </row>
    <row r="3056" spans="1:9" ht="12.75" customHeight="1" x14ac:dyDescent="0.2">
      <c r="A3056" s="19">
        <v>43107</v>
      </c>
      <c r="B3056" s="19">
        <v>42743</v>
      </c>
      <c r="C3056" s="6">
        <v>41287</v>
      </c>
      <c r="D3056" s="19" t="s">
        <v>2</v>
      </c>
      <c r="E3056" s="9">
        <v>33967.402960091888</v>
      </c>
      <c r="F3056" s="9">
        <v>27551</v>
      </c>
      <c r="G3056" s="97">
        <v>24143</v>
      </c>
      <c r="H3056" s="98">
        <v>0.23289183550839843</v>
      </c>
      <c r="I3056" s="98">
        <v>0.25982504859030819</v>
      </c>
    </row>
    <row r="3057" spans="1:9" ht="12.75" customHeight="1" x14ac:dyDescent="0.2">
      <c r="A3057" s="19">
        <v>43108</v>
      </c>
      <c r="B3057" s="19">
        <v>42744</v>
      </c>
      <c r="C3057" s="6">
        <v>41288</v>
      </c>
      <c r="D3057" s="19" t="s">
        <v>3</v>
      </c>
      <c r="E3057" s="9">
        <v>28414.990865150306</v>
      </c>
      <c r="F3057" s="9">
        <v>26464</v>
      </c>
      <c r="G3057" s="97">
        <v>22550</v>
      </c>
      <c r="H3057" s="98">
        <v>7.3722448048303635E-2</v>
      </c>
      <c r="I3057" s="98">
        <v>0.20336216766824666</v>
      </c>
    </row>
    <row r="3058" spans="1:9" ht="12.75" customHeight="1" x14ac:dyDescent="0.2">
      <c r="A3058" s="19">
        <v>43109</v>
      </c>
      <c r="B3058" s="19">
        <v>42745</v>
      </c>
      <c r="C3058" s="6">
        <v>41289</v>
      </c>
      <c r="D3058" s="19" t="s">
        <v>4</v>
      </c>
      <c r="E3058" s="9">
        <v>25259.433143609866</v>
      </c>
      <c r="F3058" s="9">
        <v>23970</v>
      </c>
      <c r="G3058" s="97">
        <v>21289</v>
      </c>
      <c r="H3058" s="98">
        <v>5.3793623012510006E-2</v>
      </c>
      <c r="I3058" s="98">
        <v>0.10197335065046098</v>
      </c>
    </row>
    <row r="3059" spans="1:9" ht="12.75" customHeight="1" x14ac:dyDescent="0.2">
      <c r="A3059" s="19">
        <v>43110</v>
      </c>
      <c r="B3059" s="19">
        <v>42746</v>
      </c>
      <c r="C3059" s="6">
        <v>41290</v>
      </c>
      <c r="D3059" s="19" t="s">
        <v>5</v>
      </c>
      <c r="E3059" s="9">
        <v>27400.385178014672</v>
      </c>
      <c r="F3059" s="9">
        <v>26261</v>
      </c>
      <c r="G3059" s="97">
        <v>21824</v>
      </c>
      <c r="H3059" s="98">
        <v>4.3386968432834738E-2</v>
      </c>
      <c r="I3059" s="98">
        <v>0.13262174181608266</v>
      </c>
    </row>
    <row r="3060" spans="1:9" ht="12.75" customHeight="1" x14ac:dyDescent="0.2">
      <c r="A3060" s="19">
        <v>43111</v>
      </c>
      <c r="B3060" s="19">
        <v>42747</v>
      </c>
      <c r="C3060" s="6">
        <v>41291</v>
      </c>
      <c r="D3060" s="19" t="s">
        <v>6</v>
      </c>
      <c r="E3060" s="9">
        <v>28671.813682956366</v>
      </c>
      <c r="F3060" s="9">
        <v>26567</v>
      </c>
      <c r="G3060" s="97">
        <v>23699</v>
      </c>
      <c r="H3060" s="98">
        <v>7.9226622612879272E-2</v>
      </c>
      <c r="I3060" s="98">
        <v>9.2800765444081446E-2</v>
      </c>
    </row>
    <row r="3061" spans="1:9" ht="12" customHeight="1" x14ac:dyDescent="0.2">
      <c r="A3061" s="19">
        <v>43112</v>
      </c>
      <c r="B3061" s="19">
        <v>42748</v>
      </c>
      <c r="C3061" s="6">
        <v>41292</v>
      </c>
      <c r="D3061" s="19" t="s">
        <v>7</v>
      </c>
      <c r="E3061" s="9">
        <v>28898.372007509159</v>
      </c>
      <c r="F3061" s="9">
        <v>28518</v>
      </c>
      <c r="G3061" s="97">
        <v>24675</v>
      </c>
      <c r="H3061" s="98">
        <v>1.3337962252232272E-2</v>
      </c>
      <c r="I3061" s="98">
        <v>0.10636952555548085</v>
      </c>
    </row>
    <row r="3062" spans="1:9" ht="12" customHeight="1" x14ac:dyDescent="0.2">
      <c r="A3062" s="19">
        <v>43113</v>
      </c>
      <c r="B3062" s="19">
        <v>42749</v>
      </c>
      <c r="C3062" s="6">
        <v>41293</v>
      </c>
      <c r="D3062" s="19" t="s">
        <v>1</v>
      </c>
      <c r="E3062" s="9">
        <v>29980.854216418684</v>
      </c>
      <c r="F3062" s="9">
        <v>29535</v>
      </c>
      <c r="G3062" s="97">
        <v>25508</v>
      </c>
      <c r="H3062" s="98">
        <v>1.5095791989798046E-2</v>
      </c>
      <c r="I3062" s="98">
        <v>5.2070541334831244E-2</v>
      </c>
    </row>
    <row r="3063" spans="1:9" ht="12" customHeight="1" x14ac:dyDescent="0.2">
      <c r="A3063" s="19">
        <v>43114</v>
      </c>
      <c r="B3063" s="19">
        <v>42750</v>
      </c>
      <c r="C3063" s="6">
        <v>41294</v>
      </c>
      <c r="D3063" s="19" t="s">
        <v>2</v>
      </c>
      <c r="E3063" s="9">
        <v>27757.234668936551</v>
      </c>
      <c r="F3063" s="9">
        <v>26444</v>
      </c>
      <c r="G3063" s="97">
        <v>23939</v>
      </c>
      <c r="H3063" s="98">
        <v>4.9660969177754977E-2</v>
      </c>
      <c r="I3063" s="98">
        <v>0.12935286308635985</v>
      </c>
    </row>
    <row r="3064" spans="1:9" ht="12" customHeight="1" x14ac:dyDescent="0.2">
      <c r="A3064" s="19">
        <v>43115</v>
      </c>
      <c r="B3064" s="19">
        <v>42751</v>
      </c>
      <c r="C3064" s="6">
        <v>41295</v>
      </c>
      <c r="D3064" s="19" t="s">
        <v>3</v>
      </c>
      <c r="E3064" s="9">
        <v>25679.055171943503</v>
      </c>
      <c r="F3064" s="9">
        <v>23783</v>
      </c>
      <c r="G3064" s="97">
        <v>21561</v>
      </c>
      <c r="H3064" s="98">
        <v>7.9723128787095865E-2</v>
      </c>
      <c r="I3064" s="98">
        <v>8.0086442563343851E-2</v>
      </c>
    </row>
    <row r="3065" spans="1:9" ht="12" customHeight="1" x14ac:dyDescent="0.2">
      <c r="A3065" s="19">
        <v>43116</v>
      </c>
      <c r="B3065" s="19">
        <v>42752</v>
      </c>
      <c r="C3065" s="6">
        <v>41296</v>
      </c>
      <c r="D3065" s="19" t="s">
        <v>4</v>
      </c>
      <c r="E3065" s="9">
        <v>22414.248092323098</v>
      </c>
      <c r="F3065" s="9">
        <v>22038</v>
      </c>
      <c r="G3065" s="97">
        <v>19917</v>
      </c>
      <c r="H3065" s="98">
        <v>1.707269681110346E-2</v>
      </c>
      <c r="I3065" s="98">
        <v>9.1248689986518805E-2</v>
      </c>
    </row>
    <row r="3066" spans="1:9" ht="12" customHeight="1" x14ac:dyDescent="0.2">
      <c r="A3066" s="19">
        <v>43117</v>
      </c>
      <c r="B3066" s="19">
        <v>42753</v>
      </c>
      <c r="C3066" s="6">
        <v>41297</v>
      </c>
      <c r="D3066" s="19" t="s">
        <v>5</v>
      </c>
      <c r="E3066" s="9">
        <v>24992.442471608421</v>
      </c>
      <c r="F3066" s="9">
        <v>23938</v>
      </c>
      <c r="G3066" s="97">
        <v>21453</v>
      </c>
      <c r="H3066" s="98">
        <v>4.4048895964927004E-2</v>
      </c>
      <c r="I3066" s="98">
        <v>0.11077522096037429</v>
      </c>
    </row>
    <row r="3067" spans="1:9" ht="12" customHeight="1" x14ac:dyDescent="0.2">
      <c r="A3067" s="19">
        <v>43118</v>
      </c>
      <c r="B3067" s="19">
        <v>42754</v>
      </c>
      <c r="C3067" s="6">
        <v>41298</v>
      </c>
      <c r="D3067" s="19" t="s">
        <v>6</v>
      </c>
      <c r="E3067" s="9">
        <v>26170.426219844463</v>
      </c>
      <c r="F3067" s="9">
        <v>25259</v>
      </c>
      <c r="G3067" s="97">
        <v>22625</v>
      </c>
      <c r="H3067" s="98">
        <v>3.6083226566549165E-2</v>
      </c>
      <c r="I3067" s="98">
        <v>0.14697051408355444</v>
      </c>
    </row>
    <row r="3068" spans="1:9" ht="12.75" customHeight="1" x14ac:dyDescent="0.2">
      <c r="A3068" s="19">
        <v>43119</v>
      </c>
      <c r="B3068" s="19">
        <v>42755</v>
      </c>
      <c r="C3068" s="6">
        <v>41299</v>
      </c>
      <c r="D3068" s="19" t="s">
        <v>7</v>
      </c>
      <c r="E3068" s="9">
        <v>27056.643772053732</v>
      </c>
      <c r="F3068" s="9">
        <v>26412</v>
      </c>
      <c r="G3068" s="97">
        <v>22444</v>
      </c>
      <c r="H3068" s="98">
        <v>2.4407230503321609E-2</v>
      </c>
      <c r="I3068" s="98">
        <v>0.1917651311304116</v>
      </c>
    </row>
    <row r="3069" spans="1:9" ht="12.75" customHeight="1" x14ac:dyDescent="0.2">
      <c r="A3069" s="19">
        <v>43120</v>
      </c>
      <c r="B3069" s="19">
        <v>42756</v>
      </c>
      <c r="C3069" s="6">
        <v>41300</v>
      </c>
      <c r="D3069" s="19" t="s">
        <v>1</v>
      </c>
      <c r="E3069" s="9">
        <v>28358.598701032657</v>
      </c>
      <c r="F3069" s="9">
        <v>29059</v>
      </c>
      <c r="G3069" s="97">
        <v>23394</v>
      </c>
      <c r="H3069" s="98">
        <v>-2.4102732336534038E-2</v>
      </c>
      <c r="I3069" s="98">
        <v>0.14696051369191743</v>
      </c>
    </row>
    <row r="3070" spans="1:9" ht="12.75" customHeight="1" x14ac:dyDescent="0.2">
      <c r="A3070" s="19">
        <v>43121</v>
      </c>
      <c r="B3070" s="19">
        <v>42757</v>
      </c>
      <c r="C3070" s="6">
        <v>41301</v>
      </c>
      <c r="D3070" s="19" t="s">
        <v>2</v>
      </c>
      <c r="E3070" s="9">
        <v>25618.99035678283</v>
      </c>
      <c r="F3070" s="9">
        <v>24526</v>
      </c>
      <c r="G3070" s="97">
        <v>22270</v>
      </c>
      <c r="H3070" s="98">
        <v>4.4564558296616985E-2</v>
      </c>
      <c r="I3070" s="98">
        <v>7.3359993248503841E-2</v>
      </c>
    </row>
    <row r="3071" spans="1:9" ht="12.75" customHeight="1" x14ac:dyDescent="0.2">
      <c r="A3071" s="19">
        <v>43122</v>
      </c>
      <c r="B3071" s="19">
        <v>42758</v>
      </c>
      <c r="C3071" s="6">
        <v>41302</v>
      </c>
      <c r="D3071" s="19" t="s">
        <v>3</v>
      </c>
      <c r="E3071" s="9">
        <v>22323.357122611473</v>
      </c>
      <c r="F3071" s="9">
        <v>21804</v>
      </c>
      <c r="G3071" s="97">
        <v>20197</v>
      </c>
      <c r="H3071" s="98">
        <v>2.3819350697646069E-2</v>
      </c>
      <c r="I3071" s="98">
        <v>4.3879220136145536E-2</v>
      </c>
    </row>
    <row r="3072" spans="1:9" ht="12.75" customHeight="1" x14ac:dyDescent="0.2">
      <c r="A3072" s="19">
        <v>43123</v>
      </c>
      <c r="B3072" s="19">
        <v>42759</v>
      </c>
      <c r="C3072" s="6">
        <v>41303</v>
      </c>
      <c r="D3072" s="19" t="s">
        <v>4</v>
      </c>
      <c r="E3072" s="9">
        <v>21947.470087446258</v>
      </c>
      <c r="F3072" s="9">
        <v>20820</v>
      </c>
      <c r="G3072" s="97">
        <v>19243</v>
      </c>
      <c r="H3072" s="98">
        <v>5.4153222259666567E-2</v>
      </c>
      <c r="I3072" s="98">
        <v>6.7380122918308416E-2</v>
      </c>
    </row>
    <row r="3073" spans="1:9" ht="12.75" customHeight="1" x14ac:dyDescent="0.2">
      <c r="A3073" s="19">
        <v>43124</v>
      </c>
      <c r="B3073" s="19">
        <v>42760</v>
      </c>
      <c r="C3073" s="6">
        <v>41304</v>
      </c>
      <c r="D3073" s="19" t="s">
        <v>5</v>
      </c>
      <c r="E3073" s="9">
        <v>24216.219109618993</v>
      </c>
      <c r="F3073" s="9">
        <v>23613</v>
      </c>
      <c r="G3073" s="97">
        <v>20887</v>
      </c>
      <c r="H3073" s="98">
        <v>2.554605978143365E-2</v>
      </c>
      <c r="I3073" s="98">
        <v>9.3776834219466698E-2</v>
      </c>
    </row>
    <row r="3074" spans="1:9" ht="12.75" customHeight="1" x14ac:dyDescent="0.2">
      <c r="A3074" s="19">
        <v>43125</v>
      </c>
      <c r="B3074" s="19">
        <v>42761</v>
      </c>
      <c r="C3074" s="6">
        <v>41305</v>
      </c>
      <c r="D3074" s="19" t="s">
        <v>6</v>
      </c>
      <c r="E3074" s="9">
        <v>26535.010643267087</v>
      </c>
      <c r="F3074" s="9">
        <v>24376</v>
      </c>
      <c r="G3074" s="97">
        <v>22144</v>
      </c>
      <c r="H3074" s="98">
        <v>8.8571161932519127E-2</v>
      </c>
      <c r="I3074" s="98">
        <v>8.6076074135031488E-2</v>
      </c>
    </row>
    <row r="3075" spans="1:9" ht="12.75" customHeight="1" x14ac:dyDescent="0.2">
      <c r="A3075" s="19">
        <v>43126</v>
      </c>
      <c r="B3075" s="19">
        <v>42762</v>
      </c>
      <c r="C3075" s="6">
        <v>41306</v>
      </c>
      <c r="D3075" s="19" t="s">
        <v>7</v>
      </c>
      <c r="E3075" s="9">
        <v>26502.795002874162</v>
      </c>
      <c r="F3075" s="9">
        <v>23685</v>
      </c>
      <c r="G3075" s="97">
        <v>23210</v>
      </c>
      <c r="H3075" s="98">
        <v>0.11896960113464905</v>
      </c>
      <c r="I3075" s="98">
        <v>0.15611564311961978</v>
      </c>
    </row>
    <row r="3076" spans="1:9" ht="12.75" customHeight="1" x14ac:dyDescent="0.2">
      <c r="A3076" s="19">
        <v>43127</v>
      </c>
      <c r="B3076" s="19">
        <v>42763</v>
      </c>
      <c r="C3076" s="6">
        <v>41307</v>
      </c>
      <c r="D3076" s="19" t="s">
        <v>1</v>
      </c>
      <c r="E3076" s="9">
        <v>26769.708842700853</v>
      </c>
      <c r="F3076" s="9">
        <v>26888</v>
      </c>
      <c r="G3076" s="97">
        <v>25633</v>
      </c>
      <c r="H3076" s="98">
        <v>-4.3994033509054953E-3</v>
      </c>
      <c r="I3076" s="98">
        <v>0.10925740035225018</v>
      </c>
    </row>
    <row r="3077" spans="1:9" ht="12.75" customHeight="1" x14ac:dyDescent="0.2">
      <c r="A3077" s="19">
        <v>43128</v>
      </c>
      <c r="B3077" s="19">
        <v>42764</v>
      </c>
      <c r="C3077" s="6">
        <v>41308</v>
      </c>
      <c r="D3077" s="19" t="s">
        <v>2</v>
      </c>
      <c r="E3077" s="9">
        <v>23040.403966087</v>
      </c>
      <c r="F3077" s="9">
        <v>22927</v>
      </c>
      <c r="G3077" s="97">
        <v>23625</v>
      </c>
      <c r="H3077" s="98">
        <v>4.9463063674706209E-3</v>
      </c>
      <c r="I3077" s="98">
        <v>1.1653302572425916E-2</v>
      </c>
    </row>
    <row r="3078" spans="1:9" ht="12.75" customHeight="1" x14ac:dyDescent="0.2">
      <c r="A3078" s="19">
        <v>43129</v>
      </c>
      <c r="B3078" s="19">
        <v>42765</v>
      </c>
      <c r="C3078" s="6">
        <v>41309</v>
      </c>
      <c r="D3078" s="19" t="s">
        <v>3</v>
      </c>
      <c r="E3078" s="9">
        <v>21426.489220439078</v>
      </c>
      <c r="F3078" s="9">
        <v>21061</v>
      </c>
      <c r="G3078" s="97">
        <v>22589</v>
      </c>
      <c r="H3078" s="98">
        <v>1.7353839819527872E-2</v>
      </c>
      <c r="I3078" s="98">
        <v>-8.8273298138841882E-2</v>
      </c>
    </row>
    <row r="3079" spans="1:9" ht="12.75" customHeight="1" x14ac:dyDescent="0.2">
      <c r="A3079" s="19">
        <v>43130</v>
      </c>
      <c r="B3079" s="19">
        <v>42766</v>
      </c>
      <c r="C3079" s="6">
        <v>41310</v>
      </c>
      <c r="D3079" s="19" t="s">
        <v>4</v>
      </c>
      <c r="E3079" s="9">
        <v>20575.827364434772</v>
      </c>
      <c r="F3079" s="9">
        <v>21551</v>
      </c>
      <c r="G3079" s="97">
        <v>21026</v>
      </c>
      <c r="H3079" s="98">
        <v>-4.524953067445725E-2</v>
      </c>
      <c r="I3079" s="98">
        <v>-2.6917599222758493E-2</v>
      </c>
    </row>
    <row r="3080" spans="1:9" ht="12.75" customHeight="1" x14ac:dyDescent="0.2">
      <c r="A3080" s="19">
        <v>43131</v>
      </c>
      <c r="B3080" s="19">
        <v>42767</v>
      </c>
      <c r="C3080" s="6">
        <v>41311</v>
      </c>
      <c r="D3080" s="19" t="s">
        <v>5</v>
      </c>
      <c r="E3080" s="9">
        <v>24821.503144058675</v>
      </c>
      <c r="F3080" s="9">
        <v>25463</v>
      </c>
      <c r="G3080" s="97">
        <v>21898</v>
      </c>
      <c r="H3080" s="98">
        <v>-2.5193294424903812E-2</v>
      </c>
      <c r="I3080" s="98">
        <v>7.220315957056922E-2</v>
      </c>
    </row>
    <row r="3081" spans="1:9" ht="12.75" customHeight="1" x14ac:dyDescent="0.2">
      <c r="A3081" s="19">
        <v>43132</v>
      </c>
      <c r="B3081" s="19">
        <v>42768</v>
      </c>
      <c r="C3081" s="6">
        <v>41312</v>
      </c>
      <c r="D3081" s="19" t="s">
        <v>6</v>
      </c>
      <c r="E3081" s="9">
        <v>28904.458464430165</v>
      </c>
      <c r="F3081" s="9">
        <v>25928</v>
      </c>
      <c r="G3081" s="97">
        <v>22937</v>
      </c>
      <c r="H3081" s="98">
        <v>0.11479707129088879</v>
      </c>
      <c r="I3081" s="98">
        <v>0.19301875781864641</v>
      </c>
    </row>
    <row r="3082" spans="1:9" ht="12.75" customHeight="1" x14ac:dyDescent="0.2">
      <c r="A3082" s="19">
        <v>43133</v>
      </c>
      <c r="B3082" s="19">
        <v>42769</v>
      </c>
      <c r="C3082" s="6">
        <v>41313</v>
      </c>
      <c r="D3082" s="19" t="s">
        <v>7</v>
      </c>
      <c r="E3082" s="9">
        <v>29094.449897286941</v>
      </c>
      <c r="F3082" s="9">
        <v>25945</v>
      </c>
      <c r="G3082" s="97">
        <v>25647</v>
      </c>
      <c r="H3082" s="98">
        <v>0.1213894737824992</v>
      </c>
      <c r="I3082" s="98">
        <v>0.18520652995302833</v>
      </c>
    </row>
    <row r="3083" spans="1:9" ht="12.75" customHeight="1" x14ac:dyDescent="0.2">
      <c r="A3083" s="19">
        <v>43134</v>
      </c>
      <c r="B3083" s="19">
        <v>42770</v>
      </c>
      <c r="C3083" s="6">
        <v>41314</v>
      </c>
      <c r="D3083" s="19" t="s">
        <v>1</v>
      </c>
      <c r="E3083" s="9">
        <v>30613.697464047054</v>
      </c>
      <c r="F3083" s="9">
        <v>27272</v>
      </c>
      <c r="G3083" s="97">
        <v>25788</v>
      </c>
      <c r="H3083" s="98">
        <v>0.12253217453971299</v>
      </c>
      <c r="I3083" s="98">
        <v>0.10698598676720494</v>
      </c>
    </row>
    <row r="3084" spans="1:9" ht="12.75" customHeight="1" x14ac:dyDescent="0.2">
      <c r="A3084" s="19">
        <v>43135</v>
      </c>
      <c r="B3084" s="19">
        <v>42771</v>
      </c>
      <c r="C3084" s="6">
        <v>41315</v>
      </c>
      <c r="D3084" s="19" t="s">
        <v>2</v>
      </c>
      <c r="E3084" s="9">
        <v>26772.78316067491</v>
      </c>
      <c r="F3084" s="9">
        <v>23475</v>
      </c>
      <c r="G3084" s="97">
        <v>24674</v>
      </c>
      <c r="H3084" s="98">
        <v>0.14048064582214748</v>
      </c>
      <c r="I3084" s="98">
        <v>0.14653690037578304</v>
      </c>
    </row>
    <row r="3085" spans="1:9" ht="12.75" customHeight="1" x14ac:dyDescent="0.2">
      <c r="A3085" s="19">
        <v>43136</v>
      </c>
      <c r="B3085" s="19">
        <v>42772</v>
      </c>
      <c r="C3085" s="6">
        <v>41316</v>
      </c>
      <c r="D3085" s="19" t="s">
        <v>3</v>
      </c>
      <c r="E3085" s="9">
        <v>25827.399769502954</v>
      </c>
      <c r="F3085" s="9">
        <v>22609</v>
      </c>
      <c r="G3085" s="97">
        <v>24240</v>
      </c>
      <c r="H3085" s="98">
        <v>0.14235038124211385</v>
      </c>
      <c r="I3085" s="98">
        <v>0.10039622382953239</v>
      </c>
    </row>
    <row r="3086" spans="1:9" ht="12.75" customHeight="1" x14ac:dyDescent="0.2">
      <c r="A3086" s="19">
        <v>43137</v>
      </c>
      <c r="B3086" s="19">
        <v>42773</v>
      </c>
      <c r="C3086" s="6">
        <v>41317</v>
      </c>
      <c r="D3086" s="19" t="s">
        <v>4</v>
      </c>
      <c r="E3086" s="9">
        <v>24014.984142255489</v>
      </c>
      <c r="F3086" s="9">
        <v>21829</v>
      </c>
      <c r="G3086" s="97">
        <v>23266</v>
      </c>
      <c r="H3086" s="98">
        <v>0.10014128646550402</v>
      </c>
      <c r="I3086" s="98">
        <v>-2.7575957958556496E-2</v>
      </c>
    </row>
    <row r="3087" spans="1:9" ht="12.75" customHeight="1" x14ac:dyDescent="0.2">
      <c r="A3087" s="19">
        <v>43138</v>
      </c>
      <c r="B3087" s="19">
        <v>42774</v>
      </c>
      <c r="C3087" s="6">
        <v>41318</v>
      </c>
      <c r="D3087" s="19" t="s">
        <v>5</v>
      </c>
      <c r="E3087" s="9">
        <v>25798.437312064314</v>
      </c>
      <c r="F3087" s="9">
        <v>25582</v>
      </c>
      <c r="G3087" s="97">
        <v>23347</v>
      </c>
      <c r="H3087" s="98">
        <v>8.4605313135921456E-3</v>
      </c>
      <c r="I3087" s="98">
        <v>1.7489146600840666E-2</v>
      </c>
    </row>
    <row r="3088" spans="1:9" ht="12.75" customHeight="1" x14ac:dyDescent="0.2">
      <c r="A3088" s="19">
        <v>43139</v>
      </c>
      <c r="B3088" s="19">
        <v>42775</v>
      </c>
      <c r="C3088" s="6">
        <v>41319</v>
      </c>
      <c r="D3088" s="19" t="s">
        <v>6</v>
      </c>
      <c r="E3088" s="9">
        <v>29212.107747924565</v>
      </c>
      <c r="F3088" s="9">
        <v>25316</v>
      </c>
      <c r="G3088" s="97">
        <v>25327</v>
      </c>
      <c r="H3088" s="98">
        <v>0.15389902622549245</v>
      </c>
      <c r="I3088" s="98">
        <v>4.4707379583883933E-2</v>
      </c>
    </row>
    <row r="3089" spans="1:9" ht="12.75" customHeight="1" x14ac:dyDescent="0.2">
      <c r="A3089" s="19">
        <v>43140</v>
      </c>
      <c r="B3089" s="19">
        <v>42776</v>
      </c>
      <c r="C3089" s="6">
        <v>41320</v>
      </c>
      <c r="D3089" s="19" t="s">
        <v>7</v>
      </c>
      <c r="E3089" s="9">
        <v>29948.680775112312</v>
      </c>
      <c r="F3089" s="9">
        <v>27877</v>
      </c>
      <c r="G3089" s="97">
        <v>25234</v>
      </c>
      <c r="H3089" s="98">
        <v>7.431505452926479E-2</v>
      </c>
      <c r="I3089" s="98">
        <v>3.1042130860753581E-2</v>
      </c>
    </row>
    <row r="3090" spans="1:9" ht="12.75" customHeight="1" x14ac:dyDescent="0.2">
      <c r="A3090" s="19">
        <v>43141</v>
      </c>
      <c r="B3090" s="19">
        <v>42777</v>
      </c>
      <c r="C3090" s="6">
        <v>41321</v>
      </c>
      <c r="D3090" s="19" t="s">
        <v>1</v>
      </c>
      <c r="E3090" s="9">
        <v>31904.769036248596</v>
      </c>
      <c r="F3090" s="9">
        <v>29314</v>
      </c>
      <c r="G3090" s="97">
        <v>28905</v>
      </c>
      <c r="H3090" s="98">
        <v>8.8379922093491103E-2</v>
      </c>
      <c r="I3090" s="98">
        <v>3.1782195079509634E-2</v>
      </c>
    </row>
    <row r="3091" spans="1:9" ht="12.75" customHeight="1" x14ac:dyDescent="0.2">
      <c r="A3091" s="19">
        <v>43142</v>
      </c>
      <c r="B3091" s="19">
        <v>42778</v>
      </c>
      <c r="C3091" s="6">
        <v>41322</v>
      </c>
      <c r="D3091" s="19" t="s">
        <v>2</v>
      </c>
      <c r="E3091" s="9">
        <v>29514.624394262933</v>
      </c>
      <c r="F3091" s="9">
        <v>27713</v>
      </c>
      <c r="G3091" s="97">
        <v>26836</v>
      </c>
      <c r="H3091" s="98">
        <v>6.5010081703999356E-2</v>
      </c>
      <c r="I3091" s="98">
        <v>4.8588638016944463E-2</v>
      </c>
    </row>
    <row r="3092" spans="1:9" ht="12.75" customHeight="1" x14ac:dyDescent="0.2">
      <c r="A3092" s="19">
        <v>43143</v>
      </c>
      <c r="B3092" s="19">
        <v>42779</v>
      </c>
      <c r="C3092" s="6">
        <v>41323</v>
      </c>
      <c r="D3092" s="19" t="s">
        <v>3</v>
      </c>
      <c r="E3092" s="9">
        <v>27343.315443570496</v>
      </c>
      <c r="F3092" s="9">
        <v>24529</v>
      </c>
      <c r="G3092" s="97">
        <v>26326</v>
      </c>
      <c r="H3092" s="98">
        <v>0.11473421026419728</v>
      </c>
      <c r="I3092" s="98">
        <v>2.8601566548940971E-2</v>
      </c>
    </row>
    <row r="3093" spans="1:9" ht="12.75" customHeight="1" x14ac:dyDescent="0.2">
      <c r="A3093" s="19">
        <v>43144</v>
      </c>
      <c r="B3093" s="19">
        <v>42780</v>
      </c>
      <c r="C3093" s="6">
        <v>41324</v>
      </c>
      <c r="D3093" s="19" t="s">
        <v>4</v>
      </c>
      <c r="E3093" s="9">
        <v>26922.116652304354</v>
      </c>
      <c r="F3093" s="9">
        <v>23039</v>
      </c>
      <c r="G3093" s="97">
        <v>22507</v>
      </c>
      <c r="H3093" s="98">
        <v>0.1685453644821544</v>
      </c>
      <c r="I3093" s="98">
        <v>9.9804593827540034E-2</v>
      </c>
    </row>
    <row r="3094" spans="1:9" ht="12.75" customHeight="1" x14ac:dyDescent="0.2">
      <c r="A3094" s="19">
        <v>43145</v>
      </c>
      <c r="B3094" s="19">
        <v>42781</v>
      </c>
      <c r="C3094" s="6">
        <v>41325</v>
      </c>
      <c r="D3094" s="19" t="s">
        <v>5</v>
      </c>
      <c r="E3094" s="9">
        <v>29334.975620077137</v>
      </c>
      <c r="F3094" s="9">
        <v>27623</v>
      </c>
      <c r="G3094" s="97">
        <v>23496</v>
      </c>
      <c r="H3094" s="98">
        <v>6.1976455130765551E-2</v>
      </c>
      <c r="I3094" s="98">
        <v>0.15215331762606099</v>
      </c>
    </row>
    <row r="3095" spans="1:9" ht="12.75" customHeight="1" x14ac:dyDescent="0.2">
      <c r="A3095" s="19">
        <v>43146</v>
      </c>
      <c r="B3095" s="19">
        <v>42782</v>
      </c>
      <c r="C3095" s="6">
        <v>41326</v>
      </c>
      <c r="D3095" s="19" t="s">
        <v>6</v>
      </c>
      <c r="E3095" s="9">
        <v>30919.020241981128</v>
      </c>
      <c r="F3095" s="9">
        <v>28594</v>
      </c>
      <c r="G3095" s="97">
        <v>23840</v>
      </c>
      <c r="H3095" s="98">
        <v>8.1311472406138563E-2</v>
      </c>
      <c r="I3095" s="98">
        <v>0.18577258837895028</v>
      </c>
    </row>
    <row r="3096" spans="1:9" ht="12.75" customHeight="1" x14ac:dyDescent="0.2">
      <c r="A3096" s="19">
        <v>43147</v>
      </c>
      <c r="B3096" s="19">
        <v>42783</v>
      </c>
      <c r="C3096" s="6">
        <v>41327</v>
      </c>
      <c r="D3096" s="19" t="s">
        <v>7</v>
      </c>
      <c r="E3096" s="9">
        <v>33162.804588578947</v>
      </c>
      <c r="F3096" s="9">
        <v>26804</v>
      </c>
      <c r="G3096" s="97">
        <v>23687</v>
      </c>
      <c r="H3096" s="98">
        <v>0.23723341995892211</v>
      </c>
      <c r="I3096" s="98">
        <v>0.31865301159405734</v>
      </c>
    </row>
    <row r="3097" spans="1:9" ht="12.75" customHeight="1" x14ac:dyDescent="0.2">
      <c r="A3097" s="19">
        <v>43148</v>
      </c>
      <c r="B3097" s="19">
        <v>42784</v>
      </c>
      <c r="C3097" s="6">
        <v>41328</v>
      </c>
      <c r="D3097" s="19" t="s">
        <v>1</v>
      </c>
      <c r="E3097" s="9">
        <v>33674.908346288845</v>
      </c>
      <c r="F3097" s="9">
        <v>31791</v>
      </c>
      <c r="G3097" s="97">
        <v>27551</v>
      </c>
      <c r="H3097" s="98">
        <v>5.9259172290549111E-2</v>
      </c>
      <c r="I3097" s="98">
        <v>0.17146414618690753</v>
      </c>
    </row>
    <row r="3098" spans="1:9" ht="12.75" customHeight="1" x14ac:dyDescent="0.2">
      <c r="A3098" s="19">
        <v>43149</v>
      </c>
      <c r="B3098" s="19">
        <v>42785</v>
      </c>
      <c r="C3098" s="6">
        <v>41329</v>
      </c>
      <c r="D3098" s="19" t="s">
        <v>2</v>
      </c>
      <c r="E3098" s="9">
        <v>32814.103993342855</v>
      </c>
      <c r="F3098" s="9">
        <v>29678</v>
      </c>
      <c r="G3098" s="97">
        <v>24675</v>
      </c>
      <c r="H3098" s="98">
        <v>0.10567100186477707</v>
      </c>
      <c r="I3098" s="98">
        <v>0.28773659812192354</v>
      </c>
    </row>
    <row r="3099" spans="1:9" ht="12.75" customHeight="1" x14ac:dyDescent="0.2">
      <c r="A3099" s="19">
        <v>43150</v>
      </c>
      <c r="B3099" s="19">
        <v>42786</v>
      </c>
      <c r="C3099" s="6">
        <v>41330</v>
      </c>
      <c r="D3099" s="19" t="s">
        <v>3</v>
      </c>
      <c r="E3099" s="9">
        <v>30491.751973515835</v>
      </c>
      <c r="F3099" s="9">
        <v>25299</v>
      </c>
      <c r="G3099" s="97">
        <v>22745</v>
      </c>
      <c r="H3099" s="98">
        <v>0.20525522643250071</v>
      </c>
      <c r="I3099" s="98">
        <v>0.28564961730049476</v>
      </c>
    </row>
    <row r="3100" spans="1:9" ht="12.75" customHeight="1" x14ac:dyDescent="0.2">
      <c r="A3100" s="19">
        <v>43151</v>
      </c>
      <c r="B3100" s="19">
        <v>42787</v>
      </c>
      <c r="C3100" s="6">
        <v>41331</v>
      </c>
      <c r="D3100" s="19" t="s">
        <v>4</v>
      </c>
      <c r="E3100" s="9">
        <v>27810.879296515879</v>
      </c>
      <c r="F3100" s="9">
        <v>24979</v>
      </c>
      <c r="G3100" s="97">
        <v>19184</v>
      </c>
      <c r="H3100" s="98">
        <v>0.11337040299915446</v>
      </c>
      <c r="I3100" s="98">
        <v>0.27625530248799413</v>
      </c>
    </row>
    <row r="3101" spans="1:9" ht="12.75" customHeight="1" x14ac:dyDescent="0.2">
      <c r="A3101" s="19">
        <v>43152</v>
      </c>
      <c r="B3101" s="19">
        <v>42788</v>
      </c>
      <c r="C3101" s="6">
        <v>41332</v>
      </c>
      <c r="D3101" s="19" t="s">
        <v>5</v>
      </c>
      <c r="E3101" s="9">
        <v>28315.041049440289</v>
      </c>
      <c r="F3101" s="9">
        <v>26440</v>
      </c>
      <c r="G3101" s="97">
        <v>21144</v>
      </c>
      <c r="H3101" s="98">
        <v>7.0916832429662957E-2</v>
      </c>
      <c r="I3101" s="98">
        <v>0.23765368692369471</v>
      </c>
    </row>
    <row r="3102" spans="1:9" ht="12.75" customHeight="1" x14ac:dyDescent="0.2">
      <c r="A3102" s="19">
        <v>43153</v>
      </c>
      <c r="B3102" s="19">
        <v>42789</v>
      </c>
      <c r="C3102" s="6">
        <v>41333</v>
      </c>
      <c r="D3102" s="19" t="s">
        <v>6</v>
      </c>
      <c r="E3102" s="9">
        <v>28759.046749933423</v>
      </c>
      <c r="F3102" s="9">
        <v>26527</v>
      </c>
      <c r="G3102" s="97">
        <v>23013</v>
      </c>
      <c r="H3102" s="98">
        <v>8.4142449200189429E-2</v>
      </c>
      <c r="I3102" s="98">
        <v>0.17355124255012733</v>
      </c>
    </row>
    <row r="3103" spans="1:9" ht="12.75" customHeight="1" x14ac:dyDescent="0.2">
      <c r="A3103" s="19">
        <v>43154</v>
      </c>
      <c r="B3103" s="19">
        <v>42790</v>
      </c>
      <c r="C3103" s="6">
        <v>41334</v>
      </c>
      <c r="D3103" s="19" t="s">
        <v>7</v>
      </c>
      <c r="E3103" s="9">
        <v>29019.618597372501</v>
      </c>
      <c r="F3103" s="9">
        <v>26487</v>
      </c>
      <c r="G3103" s="97">
        <v>23918</v>
      </c>
      <c r="H3103" s="98">
        <v>9.5617419767149991E-2</v>
      </c>
      <c r="I3103" s="98">
        <v>0.21650046520111088</v>
      </c>
    </row>
    <row r="3104" spans="1:9" ht="12.75" customHeight="1" x14ac:dyDescent="0.2">
      <c r="A3104" s="19">
        <v>43155</v>
      </c>
      <c r="B3104" s="19">
        <v>42791</v>
      </c>
      <c r="C3104" s="6">
        <v>41335</v>
      </c>
      <c r="D3104" s="19" t="s">
        <v>1</v>
      </c>
      <c r="E3104" s="9">
        <v>30514.061585834286</v>
      </c>
      <c r="F3104" s="9">
        <v>28030</v>
      </c>
      <c r="G3104" s="97">
        <v>26108</v>
      </c>
      <c r="H3104" s="98">
        <v>8.8621533565261812E-2</v>
      </c>
      <c r="I3104" s="98">
        <v>0.16724281179076916</v>
      </c>
    </row>
    <row r="3105" spans="1:9" ht="12.75" customHeight="1" x14ac:dyDescent="0.2">
      <c r="A3105" s="19">
        <v>43156</v>
      </c>
      <c r="B3105" s="19">
        <v>42792</v>
      </c>
      <c r="C3105" s="6">
        <v>41336</v>
      </c>
      <c r="D3105" s="19" t="s">
        <v>2</v>
      </c>
      <c r="E3105" s="9">
        <v>27503.664749812782</v>
      </c>
      <c r="F3105" s="9">
        <v>26545</v>
      </c>
      <c r="G3105" s="97">
        <v>23681</v>
      </c>
      <c r="H3105" s="98">
        <v>3.6114701443314523E-2</v>
      </c>
      <c r="I3105" s="98">
        <v>0.12296524374541828</v>
      </c>
    </row>
    <row r="3106" spans="1:9" ht="12.75" customHeight="1" x14ac:dyDescent="0.2">
      <c r="A3106" s="19">
        <v>43157</v>
      </c>
      <c r="B3106" s="19">
        <v>42793</v>
      </c>
      <c r="C3106" s="6">
        <v>41337</v>
      </c>
      <c r="D3106" s="19" t="s">
        <v>3</v>
      </c>
      <c r="E3106" s="9">
        <v>25042.109641904928</v>
      </c>
      <c r="F3106" s="9">
        <v>22187</v>
      </c>
      <c r="G3106" s="97">
        <v>22009</v>
      </c>
      <c r="H3106" s="98">
        <v>0.12868389786383605</v>
      </c>
      <c r="I3106" s="98">
        <v>0.11352704174951889</v>
      </c>
    </row>
    <row r="3107" spans="1:9" ht="12.75" customHeight="1" x14ac:dyDescent="0.2">
      <c r="A3107" s="19">
        <v>43158</v>
      </c>
      <c r="B3107" s="19">
        <v>42794</v>
      </c>
      <c r="C3107" s="6">
        <v>41338</v>
      </c>
      <c r="D3107" s="19" t="s">
        <v>4</v>
      </c>
      <c r="E3107" s="9">
        <v>22649.441398896266</v>
      </c>
      <c r="F3107" s="9">
        <v>22021</v>
      </c>
      <c r="G3107" s="97">
        <v>19634</v>
      </c>
      <c r="H3107" s="98">
        <v>2.8538277049010796E-2</v>
      </c>
      <c r="I3107" s="98">
        <v>-9.9903226288895475E-3</v>
      </c>
    </row>
    <row r="3108" spans="1:9" ht="12.75" customHeight="1" x14ac:dyDescent="0.2">
      <c r="A3108" s="19">
        <v>43159</v>
      </c>
      <c r="B3108" s="19">
        <v>42795</v>
      </c>
      <c r="C3108" s="6">
        <v>41339</v>
      </c>
      <c r="D3108" s="19" t="s">
        <v>5</v>
      </c>
      <c r="E3108" s="9">
        <v>26580.747906819815</v>
      </c>
      <c r="F3108" s="9">
        <v>26703</v>
      </c>
      <c r="G3108" s="97">
        <v>22854</v>
      </c>
      <c r="H3108" s="98">
        <v>-4.5782156753991776E-3</v>
      </c>
      <c r="I3108" s="98">
        <v>0.11044608375401332</v>
      </c>
    </row>
    <row r="3109" spans="1:9" ht="12.75" customHeight="1" x14ac:dyDescent="0.2">
      <c r="A3109" s="19">
        <v>43160</v>
      </c>
      <c r="B3109" s="19">
        <v>42796</v>
      </c>
      <c r="C3109" s="6">
        <v>41340</v>
      </c>
      <c r="D3109" s="19" t="s">
        <v>6</v>
      </c>
      <c r="E3109" s="9">
        <v>29215.167459261451</v>
      </c>
      <c r="F3109" s="9">
        <v>27346</v>
      </c>
      <c r="G3109" s="97">
        <v>25094</v>
      </c>
      <c r="H3109" s="98">
        <v>6.8352499790150345E-2</v>
      </c>
      <c r="I3109" s="98">
        <v>0.15813713863717793</v>
      </c>
    </row>
    <row r="3110" spans="1:9" ht="12.75" customHeight="1" x14ac:dyDescent="0.2">
      <c r="A3110" s="19">
        <v>43161</v>
      </c>
      <c r="B3110" s="19">
        <v>42797</v>
      </c>
      <c r="C3110" s="6">
        <v>41341</v>
      </c>
      <c r="D3110" s="19" t="s">
        <v>7</v>
      </c>
      <c r="E3110" s="9">
        <v>30900.529142733911</v>
      </c>
      <c r="F3110" s="9">
        <v>27006</v>
      </c>
      <c r="G3110" s="97">
        <v>25835</v>
      </c>
      <c r="H3110" s="98">
        <v>0.14420977348492592</v>
      </c>
      <c r="I3110" s="98">
        <v>0.24478444822485934</v>
      </c>
    </row>
    <row r="3111" spans="1:9" ht="12.75" customHeight="1" x14ac:dyDescent="0.2">
      <c r="A3111" s="19">
        <v>43162</v>
      </c>
      <c r="B3111" s="19">
        <v>42798</v>
      </c>
      <c r="C3111" s="6">
        <v>41342</v>
      </c>
      <c r="D3111" s="19" t="s">
        <v>1</v>
      </c>
      <c r="E3111" s="9">
        <v>29554.239700638325</v>
      </c>
      <c r="F3111" s="9">
        <v>28515</v>
      </c>
      <c r="G3111" s="97">
        <v>27358</v>
      </c>
      <c r="H3111" s="98">
        <v>3.6445369126365978E-2</v>
      </c>
      <c r="I3111" s="98">
        <v>5.6451821291807924E-2</v>
      </c>
    </row>
    <row r="3112" spans="1:9" ht="12.75" customHeight="1" x14ac:dyDescent="0.2">
      <c r="A3112" s="19">
        <v>43163</v>
      </c>
      <c r="B3112" s="19">
        <v>42799</v>
      </c>
      <c r="C3112" s="6">
        <v>41343</v>
      </c>
      <c r="D3112" s="19" t="s">
        <v>2</v>
      </c>
      <c r="E3112" s="9">
        <v>28212.550204859344</v>
      </c>
      <c r="F3112" s="9">
        <v>26730</v>
      </c>
      <c r="G3112" s="97">
        <v>25656</v>
      </c>
      <c r="H3112" s="98">
        <v>5.5463905905699384E-2</v>
      </c>
      <c r="I3112" s="98">
        <v>9.601609124973165E-2</v>
      </c>
    </row>
    <row r="3113" spans="1:9" ht="12.75" customHeight="1" x14ac:dyDescent="0.2">
      <c r="A3113" s="19">
        <v>43164</v>
      </c>
      <c r="B3113" s="19">
        <v>42800</v>
      </c>
      <c r="C3113" s="6">
        <v>41344</v>
      </c>
      <c r="D3113" s="19" t="s">
        <v>3</v>
      </c>
      <c r="E3113" s="9">
        <v>27418.331999411523</v>
      </c>
      <c r="F3113" s="9">
        <v>23434</v>
      </c>
      <c r="G3113" s="97">
        <v>24070</v>
      </c>
      <c r="H3113" s="98">
        <v>0.1700235554925118</v>
      </c>
      <c r="I3113" s="98">
        <v>0.189876838927723</v>
      </c>
    </row>
    <row r="3114" spans="1:9" ht="12.75" customHeight="1" x14ac:dyDescent="0.2">
      <c r="A3114" s="19">
        <v>43165</v>
      </c>
      <c r="B3114" s="19">
        <v>42801</v>
      </c>
      <c r="C3114" s="6">
        <v>41345</v>
      </c>
      <c r="D3114" s="19" t="s">
        <v>4</v>
      </c>
      <c r="E3114" s="9">
        <v>24412.115118983329</v>
      </c>
      <c r="F3114" s="9">
        <v>22413</v>
      </c>
      <c r="G3114" s="97">
        <v>20799</v>
      </c>
      <c r="H3114" s="98">
        <v>8.9194446035038899E-2</v>
      </c>
      <c r="I3114" s="98">
        <v>0.17847526521763601</v>
      </c>
    </row>
    <row r="3115" spans="1:9" ht="12.75" customHeight="1" x14ac:dyDescent="0.2">
      <c r="A3115" s="19">
        <v>43166</v>
      </c>
      <c r="B3115" s="19">
        <v>42802</v>
      </c>
      <c r="C3115" s="6">
        <v>41346</v>
      </c>
      <c r="D3115" s="19" t="s">
        <v>5</v>
      </c>
      <c r="E3115" s="9">
        <v>27963.04402319924</v>
      </c>
      <c r="F3115" s="9">
        <v>26584</v>
      </c>
      <c r="G3115" s="97">
        <v>23867</v>
      </c>
      <c r="H3115" s="98">
        <v>5.1874963256065332E-2</v>
      </c>
      <c r="I3115" s="98">
        <v>0.1983819329390264</v>
      </c>
    </row>
    <row r="3116" spans="1:9" ht="12.75" customHeight="1" x14ac:dyDescent="0.2">
      <c r="A3116" s="19">
        <v>43167</v>
      </c>
      <c r="B3116" s="19">
        <v>42803</v>
      </c>
      <c r="C3116" s="6">
        <v>41347</v>
      </c>
      <c r="D3116" s="19" t="s">
        <v>6</v>
      </c>
      <c r="E3116" s="9">
        <v>29365.457618151551</v>
      </c>
      <c r="F3116" s="9">
        <v>28682</v>
      </c>
      <c r="G3116" s="97">
        <v>25075</v>
      </c>
      <c r="H3116" s="98">
        <v>2.3828799182468163E-2</v>
      </c>
      <c r="I3116" s="98">
        <v>0.15221916417450965</v>
      </c>
    </row>
    <row r="3117" spans="1:9" ht="12.75" customHeight="1" x14ac:dyDescent="0.2">
      <c r="A3117" s="19">
        <v>43168</v>
      </c>
      <c r="B3117" s="19">
        <v>42804</v>
      </c>
      <c r="C3117" s="6">
        <v>41348</v>
      </c>
      <c r="D3117" s="19" t="s">
        <v>7</v>
      </c>
      <c r="E3117" s="9">
        <v>33065.01566549472</v>
      </c>
      <c r="F3117" s="9">
        <v>30046</v>
      </c>
      <c r="G3117" s="97">
        <v>25734</v>
      </c>
      <c r="H3117" s="98">
        <v>0.10047978651050782</v>
      </c>
      <c r="I3117" s="98">
        <v>0.22653815807903843</v>
      </c>
    </row>
    <row r="3118" spans="1:9" ht="12.75" customHeight="1" x14ac:dyDescent="0.2">
      <c r="A3118" s="19">
        <v>43169</v>
      </c>
      <c r="B3118" s="19">
        <v>42805</v>
      </c>
      <c r="C3118" s="6">
        <v>41349</v>
      </c>
      <c r="D3118" s="19" t="s">
        <v>1</v>
      </c>
      <c r="E3118" s="9">
        <v>33580.425896770379</v>
      </c>
      <c r="F3118" s="9">
        <v>32140</v>
      </c>
      <c r="G3118" s="97">
        <v>26819</v>
      </c>
      <c r="H3118" s="98">
        <v>4.4817233875867446E-2</v>
      </c>
      <c r="I3118" s="98">
        <v>0.12294094090323626</v>
      </c>
    </row>
    <row r="3119" spans="1:9" ht="12.75" customHeight="1" x14ac:dyDescent="0.2">
      <c r="A3119" s="19">
        <v>43170</v>
      </c>
      <c r="B3119" s="19">
        <v>42806</v>
      </c>
      <c r="C3119" s="6">
        <v>41350</v>
      </c>
      <c r="D3119" s="19" t="s">
        <v>2</v>
      </c>
      <c r="E3119" s="9">
        <v>31144.947344994976</v>
      </c>
      <c r="F3119" s="9">
        <v>30482</v>
      </c>
      <c r="G3119" s="97">
        <v>25644</v>
      </c>
      <c r="H3119" s="98">
        <v>2.1748813889999941E-2</v>
      </c>
      <c r="I3119" s="98">
        <v>0.1227045652642289</v>
      </c>
    </row>
    <row r="3120" spans="1:9" ht="12.75" customHeight="1" x14ac:dyDescent="0.2">
      <c r="A3120" s="19">
        <v>43171</v>
      </c>
      <c r="B3120" s="19">
        <v>42807</v>
      </c>
      <c r="C3120" s="6">
        <v>41351</v>
      </c>
      <c r="D3120" s="19" t="s">
        <v>3</v>
      </c>
      <c r="E3120" s="9">
        <v>27451.759941379161</v>
      </c>
      <c r="F3120" s="9">
        <v>25513</v>
      </c>
      <c r="G3120" s="97">
        <v>24227</v>
      </c>
      <c r="H3120" s="98">
        <v>7.5991061081768452E-2</v>
      </c>
      <c r="I3120" s="98">
        <v>0.13964463389983228</v>
      </c>
    </row>
    <row r="3121" spans="1:9" ht="12.75" customHeight="1" x14ac:dyDescent="0.2">
      <c r="A3121" s="19">
        <v>43172</v>
      </c>
      <c r="B3121" s="19">
        <v>42808</v>
      </c>
      <c r="C3121" s="6">
        <v>41352</v>
      </c>
      <c r="D3121" s="19" t="s">
        <v>4</v>
      </c>
      <c r="E3121" s="9">
        <v>25077.5927599721</v>
      </c>
      <c r="F3121" s="9">
        <v>23153</v>
      </c>
      <c r="G3121" s="97">
        <v>23066</v>
      </c>
      <c r="H3121" s="98">
        <v>8.3124984234099308E-2</v>
      </c>
      <c r="I3121" s="98">
        <v>7.5552957624468231E-2</v>
      </c>
    </row>
    <row r="3122" spans="1:9" ht="12.75" customHeight="1" x14ac:dyDescent="0.2">
      <c r="A3122" s="19">
        <v>43173</v>
      </c>
      <c r="B3122" s="19">
        <v>42809</v>
      </c>
      <c r="C3122" s="6">
        <v>41353</v>
      </c>
      <c r="D3122" s="19" t="s">
        <v>5</v>
      </c>
      <c r="E3122" s="9">
        <v>27000.960023881296</v>
      </c>
      <c r="F3122" s="9">
        <v>26691</v>
      </c>
      <c r="G3122" s="97">
        <v>25052</v>
      </c>
      <c r="H3122" s="98">
        <v>1.1612904120538614E-2</v>
      </c>
      <c r="I3122" s="98">
        <v>3.0059894856799829E-2</v>
      </c>
    </row>
    <row r="3123" spans="1:9" ht="12.75" customHeight="1" x14ac:dyDescent="0.2">
      <c r="A3123" s="19">
        <v>43174</v>
      </c>
      <c r="B3123" s="19">
        <v>42810</v>
      </c>
      <c r="C3123" s="6">
        <v>41354</v>
      </c>
      <c r="D3123" s="19" t="s">
        <v>6</v>
      </c>
      <c r="E3123" s="9">
        <v>29220.470875744184</v>
      </c>
      <c r="F3123" s="9">
        <v>27415</v>
      </c>
      <c r="G3123" s="97">
        <v>26566</v>
      </c>
      <c r="H3123" s="98">
        <v>6.5857044528330633E-2</v>
      </c>
      <c r="I3123" s="98">
        <v>-7.9286047482791666E-3</v>
      </c>
    </row>
    <row r="3124" spans="1:9" ht="12.75" customHeight="1" x14ac:dyDescent="0.2">
      <c r="A3124" s="19">
        <v>43175</v>
      </c>
      <c r="B3124" s="19">
        <v>42811</v>
      </c>
      <c r="C3124" s="6">
        <v>41355</v>
      </c>
      <c r="D3124" s="19" t="s">
        <v>7</v>
      </c>
      <c r="E3124" s="9">
        <v>30553.065765318825</v>
      </c>
      <c r="F3124" s="9">
        <v>28974</v>
      </c>
      <c r="G3124" s="97">
        <v>28645</v>
      </c>
      <c r="H3124" s="98">
        <v>5.4499405167350856E-2</v>
      </c>
      <c r="I3124" s="98">
        <v>5.5154916608606941E-2</v>
      </c>
    </row>
    <row r="3125" spans="1:9" ht="12.75" customHeight="1" x14ac:dyDescent="0.2">
      <c r="A3125" s="19">
        <v>43176</v>
      </c>
      <c r="B3125" s="19">
        <v>42812</v>
      </c>
      <c r="C3125" s="6">
        <v>41356</v>
      </c>
      <c r="D3125" s="19" t="s">
        <v>1</v>
      </c>
      <c r="E3125" s="9">
        <v>31413.385401149913</v>
      </c>
      <c r="F3125" s="9">
        <v>30205</v>
      </c>
      <c r="G3125" s="97">
        <v>29026</v>
      </c>
      <c r="H3125" s="98">
        <v>4.0006138094683452E-2</v>
      </c>
      <c r="I3125" s="98">
        <v>-3.2928442534559177E-2</v>
      </c>
    </row>
    <row r="3126" spans="1:9" ht="12.75" customHeight="1" x14ac:dyDescent="0.2">
      <c r="A3126" s="19">
        <v>43177</v>
      </c>
      <c r="B3126" s="19">
        <v>42813</v>
      </c>
      <c r="C3126" s="6">
        <v>41357</v>
      </c>
      <c r="D3126" s="19" t="s">
        <v>2</v>
      </c>
      <c r="E3126" s="9">
        <v>29908.069010888998</v>
      </c>
      <c r="F3126" s="9">
        <v>29298</v>
      </c>
      <c r="G3126" s="97">
        <v>26660</v>
      </c>
      <c r="H3126" s="98">
        <v>2.0822889306061798E-2</v>
      </c>
      <c r="I3126" s="98">
        <v>9.9641715087630534E-3</v>
      </c>
    </row>
    <row r="3127" spans="1:9" ht="12.75" customHeight="1" x14ac:dyDescent="0.2">
      <c r="A3127" s="19">
        <v>43178</v>
      </c>
      <c r="B3127" s="19">
        <v>42814</v>
      </c>
      <c r="C3127" s="6">
        <v>41358</v>
      </c>
      <c r="D3127" s="19" t="s">
        <v>3</v>
      </c>
      <c r="E3127" s="9">
        <v>27431.910290849126</v>
      </c>
      <c r="F3127" s="9">
        <v>26233</v>
      </c>
      <c r="G3127" s="97">
        <v>25668</v>
      </c>
      <c r="H3127" s="98">
        <v>4.5702370710522189E-2</v>
      </c>
      <c r="I3127" s="98">
        <v>-1.1070684204581016E-2</v>
      </c>
    </row>
    <row r="3128" spans="1:9" ht="12.75" customHeight="1" x14ac:dyDescent="0.2">
      <c r="A3128" s="19">
        <v>43179</v>
      </c>
      <c r="B3128" s="19">
        <v>42815</v>
      </c>
      <c r="C3128" s="6">
        <v>41359</v>
      </c>
      <c r="D3128" s="19" t="s">
        <v>4</v>
      </c>
      <c r="E3128" s="9">
        <v>28033.644732310458</v>
      </c>
      <c r="F3128" s="9">
        <v>25420</v>
      </c>
      <c r="G3128" s="97">
        <v>23766</v>
      </c>
      <c r="H3128" s="98">
        <v>0.10281843950867264</v>
      </c>
      <c r="I3128" s="98">
        <v>6.583699841496693E-2</v>
      </c>
    </row>
    <row r="3129" spans="1:9" ht="12.75" customHeight="1" x14ac:dyDescent="0.2">
      <c r="A3129" s="19">
        <v>43180</v>
      </c>
      <c r="B3129" s="19">
        <v>42816</v>
      </c>
      <c r="C3129" s="6">
        <v>41360</v>
      </c>
      <c r="D3129" s="19" t="s">
        <v>5</v>
      </c>
      <c r="E3129" s="9">
        <v>29574.047822197783</v>
      </c>
      <c r="F3129" s="9">
        <v>27834</v>
      </c>
      <c r="G3129" s="97">
        <v>24898</v>
      </c>
      <c r="H3129" s="98">
        <v>6.2515190852834079E-2</v>
      </c>
      <c r="I3129" s="98">
        <v>0.11184810790622901</v>
      </c>
    </row>
    <row r="3130" spans="1:9" ht="12.75" customHeight="1" x14ac:dyDescent="0.2">
      <c r="A3130" s="19">
        <v>43181</v>
      </c>
      <c r="B3130" s="19">
        <v>42817</v>
      </c>
      <c r="C3130" s="6">
        <v>41361</v>
      </c>
      <c r="D3130" s="19" t="s">
        <v>6</v>
      </c>
      <c r="E3130" s="9">
        <v>32718.36708958738</v>
      </c>
      <c r="F3130" s="9">
        <v>30258</v>
      </c>
      <c r="G3130" s="97">
        <v>25932</v>
      </c>
      <c r="H3130" s="98">
        <v>8.1312944992642633E-2</v>
      </c>
      <c r="I3130" s="98">
        <v>7.2311454168437983E-2</v>
      </c>
    </row>
    <row r="3131" spans="1:9" ht="12.75" customHeight="1" x14ac:dyDescent="0.2">
      <c r="A3131" s="19">
        <v>43182</v>
      </c>
      <c r="B3131" s="19">
        <v>42818</v>
      </c>
      <c r="C3131" s="6">
        <v>41362</v>
      </c>
      <c r="D3131" s="19" t="s">
        <v>7</v>
      </c>
      <c r="E3131" s="9">
        <v>36428.848258680184</v>
      </c>
      <c r="F3131" s="9">
        <v>31619</v>
      </c>
      <c r="G3131" s="97">
        <v>26785</v>
      </c>
      <c r="H3131" s="98">
        <v>0.1521189240229035</v>
      </c>
      <c r="I3131" s="98">
        <v>0.21929404755096504</v>
      </c>
    </row>
    <row r="3132" spans="1:9" ht="12.75" customHeight="1" x14ac:dyDescent="0.2">
      <c r="A3132" s="19">
        <v>43183</v>
      </c>
      <c r="B3132" s="19">
        <v>42819</v>
      </c>
      <c r="C3132" s="6">
        <v>41363</v>
      </c>
      <c r="D3132" s="19" t="s">
        <v>1</v>
      </c>
      <c r="E3132" s="9">
        <v>36647.316406602316</v>
      </c>
      <c r="F3132" s="9">
        <v>34328</v>
      </c>
      <c r="G3132" s="97">
        <v>27523</v>
      </c>
      <c r="H3132" s="98">
        <v>6.7563400332157908E-2</v>
      </c>
      <c r="I3132" s="98">
        <v>0.13480263846542129</v>
      </c>
    </row>
    <row r="3133" spans="1:9" ht="12.75" customHeight="1" x14ac:dyDescent="0.2">
      <c r="A3133" s="19">
        <v>43184</v>
      </c>
      <c r="B3133" s="19">
        <v>42820</v>
      </c>
      <c r="C3133" s="6">
        <v>41364</v>
      </c>
      <c r="D3133" s="19" t="s">
        <v>2</v>
      </c>
      <c r="E3133" s="9">
        <v>35541.894033644559</v>
      </c>
      <c r="F3133" s="9">
        <v>31060</v>
      </c>
      <c r="G3133" s="97">
        <v>26238</v>
      </c>
      <c r="H3133" s="98">
        <v>0.14429794055520162</v>
      </c>
      <c r="I3133" s="98">
        <v>0.13234019477649284</v>
      </c>
    </row>
    <row r="3134" spans="1:9" ht="12.75" customHeight="1" x14ac:dyDescent="0.2">
      <c r="A3134" s="19">
        <v>43185</v>
      </c>
      <c r="B3134" s="19">
        <v>42821</v>
      </c>
      <c r="C3134" s="6">
        <v>41365</v>
      </c>
      <c r="D3134" s="19" t="s">
        <v>3</v>
      </c>
      <c r="E3134" s="9">
        <v>33132.776848902045</v>
      </c>
      <c r="F3134" s="9">
        <v>28624</v>
      </c>
      <c r="G3134" s="97">
        <v>23229</v>
      </c>
      <c r="H3134" s="98">
        <v>0.1575173577732687</v>
      </c>
      <c r="I3134" s="98">
        <v>0.18322894253632049</v>
      </c>
    </row>
    <row r="3135" spans="1:9" ht="12.75" customHeight="1" x14ac:dyDescent="0.2">
      <c r="A3135" s="19">
        <v>43186</v>
      </c>
      <c r="B3135" s="19">
        <v>42822</v>
      </c>
      <c r="C3135" s="6">
        <v>41366</v>
      </c>
      <c r="D3135" s="19" t="s">
        <v>4</v>
      </c>
      <c r="E3135" s="9">
        <v>31171.477204611223</v>
      </c>
      <c r="F3135" s="9">
        <v>26693</v>
      </c>
      <c r="G3135" s="97">
        <v>22996</v>
      </c>
      <c r="H3135" s="98">
        <v>0.16777721517293753</v>
      </c>
      <c r="I3135" s="98">
        <v>0.16424431181785404</v>
      </c>
    </row>
    <row r="3136" spans="1:9" ht="12.75" customHeight="1" x14ac:dyDescent="0.2">
      <c r="A3136" s="19">
        <v>43187</v>
      </c>
      <c r="B3136" s="19">
        <v>42823</v>
      </c>
      <c r="C3136" s="6">
        <v>41367</v>
      </c>
      <c r="D3136" s="19" t="s">
        <v>5</v>
      </c>
      <c r="E3136" s="9">
        <v>31229.017039748425</v>
      </c>
      <c r="F3136" s="9">
        <v>27131</v>
      </c>
      <c r="G3136" s="97">
        <v>22262</v>
      </c>
      <c r="H3136" s="98">
        <v>0.1510455582082646</v>
      </c>
      <c r="I3136" s="98">
        <v>0.19049317778851882</v>
      </c>
    </row>
    <row r="3137" spans="1:9" ht="12.75" customHeight="1" x14ac:dyDescent="0.2">
      <c r="A3137" s="19">
        <v>43188</v>
      </c>
      <c r="B3137" s="19">
        <v>42824</v>
      </c>
      <c r="C3137" s="6">
        <v>41368</v>
      </c>
      <c r="D3137" s="19" t="s">
        <v>6</v>
      </c>
      <c r="E3137" s="9">
        <v>33937.365760686138</v>
      </c>
      <c r="F3137" s="9">
        <v>28779</v>
      </c>
      <c r="G3137" s="97">
        <v>23448</v>
      </c>
      <c r="H3137" s="98">
        <v>0.17924061853039164</v>
      </c>
      <c r="I3137" s="98">
        <v>0.2344900425843417</v>
      </c>
    </row>
    <row r="3138" spans="1:9" ht="12.75" customHeight="1" x14ac:dyDescent="0.2">
      <c r="A3138" s="19">
        <v>43189</v>
      </c>
      <c r="B3138" s="19">
        <v>42825</v>
      </c>
      <c r="C3138" s="6">
        <v>41369</v>
      </c>
      <c r="D3138" s="19" t="s">
        <v>7</v>
      </c>
      <c r="E3138" s="9">
        <v>35313.864708056906</v>
      </c>
      <c r="F3138" s="9">
        <v>29386</v>
      </c>
      <c r="G3138" s="97">
        <v>23757</v>
      </c>
      <c r="H3138" s="98">
        <v>0.20172411039464055</v>
      </c>
      <c r="I3138" s="98">
        <v>0.23169281532059949</v>
      </c>
    </row>
    <row r="3139" spans="1:9" ht="12.75" customHeight="1" x14ac:dyDescent="0.2">
      <c r="A3139" s="19">
        <v>43190</v>
      </c>
      <c r="B3139" s="19">
        <v>42826</v>
      </c>
      <c r="C3139" s="6">
        <v>41370</v>
      </c>
      <c r="D3139" s="19" t="s">
        <v>1</v>
      </c>
      <c r="E3139" s="9">
        <v>35141.341851290228</v>
      </c>
      <c r="F3139" s="9">
        <v>32472</v>
      </c>
      <c r="G3139" s="97">
        <v>25114</v>
      </c>
      <c r="H3139" s="98">
        <v>8.2204417691864595E-2</v>
      </c>
      <c r="I3139" s="98">
        <v>0.14173111053933618</v>
      </c>
    </row>
    <row r="3140" spans="1:9" ht="12.75" customHeight="1" x14ac:dyDescent="0.2">
      <c r="A3140" s="19">
        <v>43191</v>
      </c>
      <c r="B3140" s="19">
        <v>42827</v>
      </c>
      <c r="C3140" s="6">
        <v>41371</v>
      </c>
      <c r="D3140" s="19" t="s">
        <v>2</v>
      </c>
      <c r="E3140" s="9">
        <v>35077.371207122167</v>
      </c>
      <c r="F3140" s="9">
        <v>30396</v>
      </c>
      <c r="G3140" s="97">
        <v>24652</v>
      </c>
      <c r="H3140" s="98">
        <v>0.15401273875253874</v>
      </c>
      <c r="I3140" s="98">
        <v>0.2665139806153296</v>
      </c>
    </row>
    <row r="3141" spans="1:9" ht="12.75" customHeight="1" x14ac:dyDescent="0.2">
      <c r="A3141" s="19">
        <v>43192</v>
      </c>
      <c r="B3141" s="19">
        <v>42828</v>
      </c>
      <c r="C3141" s="6">
        <v>41372</v>
      </c>
      <c r="D3141" s="19" t="s">
        <v>3</v>
      </c>
      <c r="E3141" s="9">
        <v>32147.402218909268</v>
      </c>
      <c r="F3141" s="9">
        <v>25943</v>
      </c>
      <c r="G3141" s="97">
        <v>22480</v>
      </c>
      <c r="H3141" s="98">
        <v>0.23915515626216188</v>
      </c>
      <c r="I3141" s="98">
        <v>0.18866342092472799</v>
      </c>
    </row>
    <row r="3142" spans="1:9" ht="12.75" customHeight="1" x14ac:dyDescent="0.2">
      <c r="A3142" s="19">
        <v>43193</v>
      </c>
      <c r="B3142" s="19">
        <v>42829</v>
      </c>
      <c r="C3142" s="6">
        <v>41373</v>
      </c>
      <c r="D3142" s="19" t="s">
        <v>4</v>
      </c>
      <c r="E3142" s="9">
        <v>28190.933986968925</v>
      </c>
      <c r="F3142" s="9">
        <v>24057</v>
      </c>
      <c r="G3142" s="97">
        <v>20353</v>
      </c>
      <c r="H3142" s="98">
        <v>0.17183913151967922</v>
      </c>
      <c r="I3142" s="98">
        <v>0.30779986950124916</v>
      </c>
    </row>
    <row r="3143" spans="1:9" ht="12.75" customHeight="1" x14ac:dyDescent="0.2">
      <c r="A3143" s="19">
        <v>43194</v>
      </c>
      <c r="B3143" s="19">
        <v>42830</v>
      </c>
      <c r="C3143" s="6">
        <v>41374</v>
      </c>
      <c r="D3143" s="19" t="s">
        <v>5</v>
      </c>
      <c r="E3143" s="9">
        <v>27641.509969990693</v>
      </c>
      <c r="F3143" s="9">
        <v>24482</v>
      </c>
      <c r="G3143" s="97">
        <v>22260</v>
      </c>
      <c r="H3143" s="98">
        <v>0.12905440609389318</v>
      </c>
      <c r="I3143" s="98">
        <v>0.2553481070889092</v>
      </c>
    </row>
    <row r="3144" spans="1:9" ht="12.75" customHeight="1" x14ac:dyDescent="0.2">
      <c r="A3144" s="19">
        <v>43195</v>
      </c>
      <c r="B3144" s="19">
        <v>42831</v>
      </c>
      <c r="C3144" s="6">
        <v>41375</v>
      </c>
      <c r="D3144" s="19" t="s">
        <v>6</v>
      </c>
      <c r="E3144" s="9">
        <v>28146.764854186666</v>
      </c>
      <c r="F3144" s="9">
        <v>26281</v>
      </c>
      <c r="G3144" s="97">
        <v>23991</v>
      </c>
      <c r="H3144" s="98">
        <v>7.0992917095493491E-2</v>
      </c>
      <c r="I3144" s="98">
        <v>0.13116444376428338</v>
      </c>
    </row>
    <row r="3145" spans="1:9" ht="12.75" customHeight="1" x14ac:dyDescent="0.2">
      <c r="A3145" s="19">
        <v>43196</v>
      </c>
      <c r="B3145" s="19">
        <v>42832</v>
      </c>
      <c r="C3145" s="6">
        <v>41376</v>
      </c>
      <c r="D3145" s="19" t="s">
        <v>7</v>
      </c>
      <c r="E3145" s="9">
        <v>29260.096804499601</v>
      </c>
      <c r="F3145" s="9">
        <v>28335</v>
      </c>
      <c r="G3145" s="97">
        <v>25124</v>
      </c>
      <c r="H3145" s="98">
        <v>3.2648554949694653E-2</v>
      </c>
      <c r="I3145" s="98">
        <v>0.13710931153814698</v>
      </c>
    </row>
    <row r="3146" spans="1:9" ht="12.75" customHeight="1" x14ac:dyDescent="0.2">
      <c r="A3146" s="19">
        <v>43197</v>
      </c>
      <c r="B3146" s="19">
        <v>42833</v>
      </c>
      <c r="C3146" s="6">
        <v>41377</v>
      </c>
      <c r="D3146" s="19" t="s">
        <v>1</v>
      </c>
      <c r="E3146" s="9">
        <v>29311.367952037552</v>
      </c>
      <c r="F3146" s="9">
        <v>31513</v>
      </c>
      <c r="G3146" s="97">
        <v>26963</v>
      </c>
      <c r="H3146" s="98">
        <v>-6.9864248023433162E-2</v>
      </c>
      <c r="I3146" s="98">
        <v>1.0771680128195849E-2</v>
      </c>
    </row>
    <row r="3147" spans="1:9" ht="12.75" customHeight="1" x14ac:dyDescent="0.2">
      <c r="A3147" s="19">
        <v>43198</v>
      </c>
      <c r="B3147" s="19">
        <v>42834</v>
      </c>
      <c r="C3147" s="6">
        <v>41378</v>
      </c>
      <c r="D3147" s="19" t="s">
        <v>2</v>
      </c>
      <c r="E3147" s="9">
        <v>30441.433124972078</v>
      </c>
      <c r="F3147" s="9">
        <v>29801</v>
      </c>
      <c r="G3147" s="97">
        <v>26586</v>
      </c>
      <c r="H3147" s="98">
        <v>2.1490323310361381E-2</v>
      </c>
      <c r="I3147" s="98">
        <v>0.1327887889320909</v>
      </c>
    </row>
    <row r="3148" spans="1:9" ht="12.75" customHeight="1" x14ac:dyDescent="0.2">
      <c r="A3148" s="19">
        <v>43199</v>
      </c>
      <c r="B3148" s="19">
        <v>42835</v>
      </c>
      <c r="C3148" s="6">
        <v>41379</v>
      </c>
      <c r="D3148" s="19" t="s">
        <v>3</v>
      </c>
      <c r="E3148" s="9">
        <v>28257.473539531184</v>
      </c>
      <c r="F3148" s="9">
        <v>26108</v>
      </c>
      <c r="G3148" s="97">
        <v>23466</v>
      </c>
      <c r="H3148" s="98">
        <v>8.2330072756671591E-2</v>
      </c>
      <c r="I3148" s="98">
        <v>0.1864911630639563</v>
      </c>
    </row>
    <row r="3149" spans="1:9" ht="12.75" customHeight="1" x14ac:dyDescent="0.2">
      <c r="A3149" s="19">
        <v>43200</v>
      </c>
      <c r="B3149" s="19">
        <v>42836</v>
      </c>
      <c r="C3149" s="6">
        <v>41380</v>
      </c>
      <c r="D3149" s="19" t="s">
        <v>4</v>
      </c>
      <c r="E3149" s="9">
        <v>24120.001289930522</v>
      </c>
      <c r="F3149" s="9">
        <v>24126</v>
      </c>
      <c r="G3149" s="97">
        <v>20755</v>
      </c>
      <c r="H3149" s="98">
        <v>-2.4864088823173258E-4</v>
      </c>
      <c r="I3149" s="98">
        <v>0.13972505268300917</v>
      </c>
    </row>
    <row r="3150" spans="1:9" ht="12.75" customHeight="1" x14ac:dyDescent="0.2">
      <c r="A3150" s="19">
        <v>43201</v>
      </c>
      <c r="B3150" s="19">
        <v>42837</v>
      </c>
      <c r="C3150" s="6">
        <v>41381</v>
      </c>
      <c r="D3150" s="19" t="s">
        <v>5</v>
      </c>
      <c r="E3150" s="9">
        <v>25984.50470191595</v>
      </c>
      <c r="F3150" s="9">
        <v>25264</v>
      </c>
      <c r="G3150" s="97">
        <v>21827</v>
      </c>
      <c r="H3150" s="98">
        <v>2.8519027149934706E-2</v>
      </c>
      <c r="I3150" s="98">
        <v>0.20059625291853944</v>
      </c>
    </row>
    <row r="3151" spans="1:9" ht="12.75" customHeight="1" x14ac:dyDescent="0.2">
      <c r="A3151" s="19">
        <v>43202</v>
      </c>
      <c r="B3151" s="19">
        <v>42838</v>
      </c>
      <c r="C3151" s="6">
        <v>41382</v>
      </c>
      <c r="D3151" s="19" t="s">
        <v>6</v>
      </c>
      <c r="E3151" s="9">
        <v>28790.756541535928</v>
      </c>
      <c r="F3151" s="9">
        <v>26018</v>
      </c>
      <c r="G3151" s="97">
        <v>23589</v>
      </c>
      <c r="H3151" s="98">
        <v>0.10657070264954749</v>
      </c>
      <c r="I3151" s="98">
        <v>0.18232337651578701</v>
      </c>
    </row>
    <row r="3152" spans="1:9" ht="12.75" customHeight="1" x14ac:dyDescent="0.2">
      <c r="A3152" s="19">
        <v>43203</v>
      </c>
      <c r="B3152" s="19">
        <v>42839</v>
      </c>
      <c r="C3152" s="6">
        <v>41383</v>
      </c>
      <c r="D3152" s="19" t="s">
        <v>7</v>
      </c>
      <c r="E3152" s="9">
        <v>28166.083619321886</v>
      </c>
      <c r="F3152" s="9">
        <v>26929</v>
      </c>
      <c r="G3152" s="97">
        <v>23836</v>
      </c>
      <c r="H3152" s="98">
        <v>4.5938713629243066E-2</v>
      </c>
      <c r="I3152" s="98">
        <v>0.15709816856962799</v>
      </c>
    </row>
    <row r="3153" spans="1:9" ht="12.75" customHeight="1" x14ac:dyDescent="0.2">
      <c r="A3153" s="19">
        <v>43204</v>
      </c>
      <c r="B3153" s="19">
        <v>42840</v>
      </c>
      <c r="C3153" s="6">
        <v>41384</v>
      </c>
      <c r="D3153" s="19" t="s">
        <v>1</v>
      </c>
      <c r="E3153" s="9">
        <v>30113.356449417217</v>
      </c>
      <c r="F3153" s="9">
        <v>27084</v>
      </c>
      <c r="G3153" s="97">
        <v>23210</v>
      </c>
      <c r="H3153" s="98">
        <v>0.11185040796843948</v>
      </c>
      <c r="I3153" s="98">
        <v>0.10951536234542636</v>
      </c>
    </row>
    <row r="3154" spans="1:9" ht="12.75" customHeight="1" x14ac:dyDescent="0.2">
      <c r="A3154" s="19">
        <v>43205</v>
      </c>
      <c r="B3154" s="19">
        <v>42841</v>
      </c>
      <c r="C3154" s="6">
        <v>41385</v>
      </c>
      <c r="D3154" s="19" t="s">
        <v>2</v>
      </c>
      <c r="E3154" s="9">
        <v>29269.43244464591</v>
      </c>
      <c r="F3154" s="9">
        <v>26180</v>
      </c>
      <c r="G3154" s="97">
        <v>22143</v>
      </c>
      <c r="H3154" s="98">
        <v>0.11800735082681091</v>
      </c>
      <c r="I3154" s="98">
        <v>0.11261004465145819</v>
      </c>
    </row>
    <row r="3155" spans="1:9" ht="12.75" customHeight="1" x14ac:dyDescent="0.2">
      <c r="A3155" s="19">
        <v>43206</v>
      </c>
      <c r="B3155" s="19">
        <v>42842</v>
      </c>
      <c r="C3155" s="6">
        <v>41386</v>
      </c>
      <c r="D3155" s="19" t="s">
        <v>3</v>
      </c>
      <c r="E3155" s="9">
        <v>28631.47855703855</v>
      </c>
      <c r="F3155" s="9">
        <v>24153</v>
      </c>
      <c r="G3155" s="97">
        <v>21902</v>
      </c>
      <c r="H3155" s="98">
        <v>0.18542121297720993</v>
      </c>
      <c r="I3155" s="98">
        <v>0.20797732499529786</v>
      </c>
    </row>
    <row r="3156" spans="1:9" ht="12.75" customHeight="1" x14ac:dyDescent="0.2">
      <c r="A3156" s="19">
        <v>43207</v>
      </c>
      <c r="B3156" s="19">
        <v>42843</v>
      </c>
      <c r="C3156" s="6">
        <v>41387</v>
      </c>
      <c r="D3156" s="19" t="s">
        <v>4</v>
      </c>
      <c r="E3156" s="9">
        <v>25146.991514548961</v>
      </c>
      <c r="F3156" s="9">
        <v>24148</v>
      </c>
      <c r="G3156" s="97">
        <v>20801</v>
      </c>
      <c r="H3156" s="98">
        <v>4.1369534311287204E-2</v>
      </c>
      <c r="I3156" s="98">
        <v>0.18903926968409679</v>
      </c>
    </row>
    <row r="3157" spans="1:9" ht="12.75" customHeight="1" x14ac:dyDescent="0.2">
      <c r="A3157" s="19">
        <v>43208</v>
      </c>
      <c r="B3157" s="19">
        <v>42844</v>
      </c>
      <c r="C3157" s="6">
        <v>41388</v>
      </c>
      <c r="D3157" s="19" t="s">
        <v>5</v>
      </c>
      <c r="E3157" s="9">
        <v>27173.514631064718</v>
      </c>
      <c r="F3157" s="9">
        <v>25822</v>
      </c>
      <c r="G3157" s="97">
        <v>21771</v>
      </c>
      <c r="H3157" s="98">
        <v>5.2339657310228382E-2</v>
      </c>
      <c r="I3157" s="98">
        <v>0.2186525531915291</v>
      </c>
    </row>
    <row r="3158" spans="1:9" ht="12.75" customHeight="1" x14ac:dyDescent="0.2">
      <c r="A3158" s="19">
        <v>43209</v>
      </c>
      <c r="B3158" s="19">
        <v>42845</v>
      </c>
      <c r="C3158" s="6">
        <v>41389</v>
      </c>
      <c r="D3158" s="19" t="s">
        <v>6</v>
      </c>
      <c r="E3158" s="9">
        <v>29575.743544283534</v>
      </c>
      <c r="F3158" s="9">
        <v>27041</v>
      </c>
      <c r="G3158" s="97">
        <v>23223</v>
      </c>
      <c r="H3158" s="98">
        <v>9.3737049084114288E-2</v>
      </c>
      <c r="I3158" s="98">
        <v>0.2217342838848122</v>
      </c>
    </row>
    <row r="3159" spans="1:9" ht="12.75" customHeight="1" x14ac:dyDescent="0.2">
      <c r="A3159" s="19">
        <v>43210</v>
      </c>
      <c r="B3159" s="19">
        <v>42846</v>
      </c>
      <c r="C3159" s="6">
        <v>41390</v>
      </c>
      <c r="D3159" s="19" t="s">
        <v>7</v>
      </c>
      <c r="E3159" s="9">
        <v>28541.057288238466</v>
      </c>
      <c r="F3159" s="9">
        <v>26564</v>
      </c>
      <c r="G3159" s="97">
        <v>23282</v>
      </c>
      <c r="H3159" s="98">
        <v>7.4426189137120291E-2</v>
      </c>
      <c r="I3159" s="98">
        <v>0.14742531511773205</v>
      </c>
    </row>
    <row r="3160" spans="1:9" ht="12.75" customHeight="1" x14ac:dyDescent="0.2">
      <c r="A3160" s="19">
        <v>43211</v>
      </c>
      <c r="B3160" s="19">
        <v>42847</v>
      </c>
      <c r="C3160" s="6">
        <v>41391</v>
      </c>
      <c r="D3160" s="19" t="s">
        <v>1</v>
      </c>
      <c r="E3160" s="9">
        <v>29805.350032569346</v>
      </c>
      <c r="F3160" s="9">
        <v>27987</v>
      </c>
      <c r="G3160" s="97">
        <v>24741</v>
      </c>
      <c r="H3160" s="98">
        <v>6.4971237809316573E-2</v>
      </c>
      <c r="I3160" s="98">
        <v>0.19192793859751034</v>
      </c>
    </row>
    <row r="3161" spans="1:9" ht="12.75" customHeight="1" x14ac:dyDescent="0.2">
      <c r="A3161" s="19">
        <v>43212</v>
      </c>
      <c r="B3161" s="19">
        <v>42848</v>
      </c>
      <c r="C3161" s="6">
        <v>41392</v>
      </c>
      <c r="D3161" s="19" t="s">
        <v>2</v>
      </c>
      <c r="E3161" s="9">
        <v>26451.407674757786</v>
      </c>
      <c r="F3161" s="9">
        <v>26154</v>
      </c>
      <c r="G3161" s="97">
        <v>22990</v>
      </c>
      <c r="H3161" s="98">
        <v>1.1371403026603444E-2</v>
      </c>
      <c r="I3161" s="98">
        <v>9.5523200445549294E-2</v>
      </c>
    </row>
    <row r="3162" spans="1:9" ht="12.75" customHeight="1" x14ac:dyDescent="0.2">
      <c r="A3162" s="19">
        <v>43213</v>
      </c>
      <c r="B3162" s="19">
        <v>42849</v>
      </c>
      <c r="C3162" s="6">
        <v>41393</v>
      </c>
      <c r="D3162" s="19" t="s">
        <v>3</v>
      </c>
      <c r="E3162" s="9">
        <v>26763.455270259405</v>
      </c>
      <c r="F3162" s="9">
        <v>23124</v>
      </c>
      <c r="G3162" s="97">
        <v>21509</v>
      </c>
      <c r="H3162" s="98">
        <v>0.1573886555206454</v>
      </c>
      <c r="I3162" s="98">
        <v>0.18732333393635625</v>
      </c>
    </row>
    <row r="3163" spans="1:9" ht="12.75" customHeight="1" x14ac:dyDescent="0.2">
      <c r="A3163" s="19">
        <v>43214</v>
      </c>
      <c r="B3163" s="19">
        <v>42850</v>
      </c>
      <c r="C3163" s="6">
        <v>41394</v>
      </c>
      <c r="D3163" s="19" t="s">
        <v>4</v>
      </c>
      <c r="E3163" s="9">
        <v>24671.969077574962</v>
      </c>
      <c r="F3163" s="9">
        <v>22645</v>
      </c>
      <c r="G3163" s="97">
        <v>20071</v>
      </c>
      <c r="H3163" s="98">
        <v>8.9510668031572704E-2</v>
      </c>
      <c r="I3163" s="98">
        <v>0.16283966053518228</v>
      </c>
    </row>
    <row r="3164" spans="1:9" ht="12.75" customHeight="1" x14ac:dyDescent="0.2">
      <c r="A3164" s="19">
        <v>43215</v>
      </c>
      <c r="B3164" s="19">
        <v>42851</v>
      </c>
      <c r="C3164" s="6">
        <v>41395</v>
      </c>
      <c r="D3164" s="19" t="s">
        <v>5</v>
      </c>
      <c r="E3164" s="9">
        <v>27487.509781376444</v>
      </c>
      <c r="F3164" s="9">
        <v>24580</v>
      </c>
      <c r="G3164" s="97">
        <v>20790</v>
      </c>
      <c r="H3164" s="98">
        <v>0.11828762332695053</v>
      </c>
      <c r="I3164" s="98">
        <v>0.26245853953871512</v>
      </c>
    </row>
    <row r="3165" spans="1:9" ht="12.75" customHeight="1" x14ac:dyDescent="0.2">
      <c r="A3165" s="19">
        <v>43216</v>
      </c>
      <c r="B3165" s="19">
        <v>42852</v>
      </c>
      <c r="C3165" s="6">
        <v>41396</v>
      </c>
      <c r="D3165" s="19" t="s">
        <v>6</v>
      </c>
      <c r="E3165" s="9">
        <v>28463.747702047171</v>
      </c>
      <c r="F3165" s="9">
        <v>26946</v>
      </c>
      <c r="G3165" s="97">
        <v>24215</v>
      </c>
      <c r="H3165" s="98">
        <v>5.6325528911421729E-2</v>
      </c>
      <c r="I3165" s="98">
        <v>0.15009688076476513</v>
      </c>
    </row>
    <row r="3166" spans="1:9" ht="12.75" customHeight="1" x14ac:dyDescent="0.2">
      <c r="A3166" s="19">
        <v>43217</v>
      </c>
      <c r="B3166" s="19">
        <v>42853</v>
      </c>
      <c r="C3166" s="6">
        <v>41397</v>
      </c>
      <c r="D3166" s="19" t="s">
        <v>7</v>
      </c>
      <c r="E3166" s="9">
        <v>29666.067136127946</v>
      </c>
      <c r="F3166" s="9">
        <v>26781</v>
      </c>
      <c r="G3166" s="97">
        <v>23878</v>
      </c>
      <c r="H3166" s="98">
        <v>0.10772813323355912</v>
      </c>
      <c r="I3166" s="98">
        <v>0.25655754738142011</v>
      </c>
    </row>
    <row r="3167" spans="1:9" ht="12.75" customHeight="1" x14ac:dyDescent="0.2">
      <c r="A3167" s="19">
        <v>43218</v>
      </c>
      <c r="B3167" s="19">
        <v>42854</v>
      </c>
      <c r="C3167" s="6">
        <v>41398</v>
      </c>
      <c r="D3167" s="19" t="s">
        <v>1</v>
      </c>
      <c r="E3167" s="9">
        <v>32578.355575818085</v>
      </c>
      <c r="F3167" s="9">
        <v>28875</v>
      </c>
      <c r="G3167" s="97">
        <v>25250</v>
      </c>
      <c r="H3167" s="98">
        <v>0.12825473855647052</v>
      </c>
      <c r="I3167" s="98">
        <v>0.19949762797562909</v>
      </c>
    </row>
    <row r="3168" spans="1:9" ht="12.75" customHeight="1" x14ac:dyDescent="0.2">
      <c r="A3168" s="19">
        <v>43219</v>
      </c>
      <c r="B3168" s="19">
        <v>42855</v>
      </c>
      <c r="C3168" s="6">
        <v>41399</v>
      </c>
      <c r="D3168" s="19" t="s">
        <v>2</v>
      </c>
      <c r="E3168" s="9">
        <v>29029.411112874484</v>
      </c>
      <c r="F3168" s="9">
        <v>27226</v>
      </c>
      <c r="G3168" s="97">
        <v>23108</v>
      </c>
      <c r="H3168" s="98">
        <v>6.6238562876459461E-2</v>
      </c>
      <c r="I3168" s="98">
        <v>0.10072464690685501</v>
      </c>
    </row>
    <row r="3169" spans="1:9" ht="12.75" customHeight="1" x14ac:dyDescent="0.2">
      <c r="A3169" s="19">
        <v>43220</v>
      </c>
      <c r="B3169" s="19">
        <v>42856</v>
      </c>
      <c r="C3169" s="6">
        <v>41400</v>
      </c>
      <c r="D3169" s="19" t="s">
        <v>3</v>
      </c>
      <c r="E3169" s="9">
        <v>28294.452396434601</v>
      </c>
      <c r="F3169" s="9">
        <v>25379</v>
      </c>
      <c r="G3169" s="97">
        <v>21275</v>
      </c>
      <c r="H3169" s="98">
        <v>0.11487656710014593</v>
      </c>
      <c r="I3169" s="98">
        <v>0.19709140279381465</v>
      </c>
    </row>
    <row r="3170" spans="1:9" ht="12.75" customHeight="1" x14ac:dyDescent="0.2">
      <c r="A3170" s="19">
        <v>43221</v>
      </c>
      <c r="B3170" s="19">
        <v>42857</v>
      </c>
      <c r="C3170" s="6">
        <v>41401</v>
      </c>
      <c r="D3170" s="19" t="s">
        <v>4</v>
      </c>
      <c r="E3170" s="9">
        <v>26442.222051567831</v>
      </c>
      <c r="F3170" s="9">
        <v>25758</v>
      </c>
      <c r="G3170" s="97">
        <v>19611</v>
      </c>
      <c r="H3170" s="98">
        <v>2.6563477427122839E-2</v>
      </c>
      <c r="I3170" s="98">
        <v>0.19098378756723866</v>
      </c>
    </row>
    <row r="3171" spans="1:9" ht="12.75" customHeight="1" x14ac:dyDescent="0.2">
      <c r="A3171" s="19">
        <v>43222</v>
      </c>
      <c r="B3171" s="19">
        <v>42858</v>
      </c>
      <c r="C3171" s="6">
        <v>41402</v>
      </c>
      <c r="D3171" s="19" t="s">
        <v>5</v>
      </c>
      <c r="E3171" s="9">
        <v>27970.271681025064</v>
      </c>
      <c r="F3171" s="9">
        <v>24898</v>
      </c>
      <c r="G3171" s="97">
        <v>19673</v>
      </c>
      <c r="H3171" s="98">
        <v>0.12339431605048845</v>
      </c>
      <c r="I3171" s="98">
        <v>0.30922447486543092</v>
      </c>
    </row>
    <row r="3172" spans="1:9" ht="12.75" customHeight="1" x14ac:dyDescent="0.2">
      <c r="A3172" s="19">
        <v>43223</v>
      </c>
      <c r="B3172" s="19">
        <v>42859</v>
      </c>
      <c r="C3172" s="6">
        <v>41403</v>
      </c>
      <c r="D3172" s="19" t="s">
        <v>6</v>
      </c>
      <c r="E3172" s="9">
        <v>30280.907882351414</v>
      </c>
      <c r="F3172" s="9">
        <v>26298</v>
      </c>
      <c r="G3172" s="97">
        <v>20950</v>
      </c>
      <c r="H3172" s="98">
        <v>0.1514528816773677</v>
      </c>
      <c r="I3172" s="98">
        <v>0.23873626027209705</v>
      </c>
    </row>
    <row r="3173" spans="1:9" ht="12.75" customHeight="1" x14ac:dyDescent="0.2">
      <c r="A3173" s="19">
        <v>43224</v>
      </c>
      <c r="B3173" s="19">
        <v>42860</v>
      </c>
      <c r="C3173" s="6">
        <v>41404</v>
      </c>
      <c r="D3173" s="19" t="s">
        <v>7</v>
      </c>
      <c r="E3173" s="9">
        <v>27852.955133886251</v>
      </c>
      <c r="F3173" s="9">
        <v>25599</v>
      </c>
      <c r="G3173" s="97">
        <v>21902</v>
      </c>
      <c r="H3173" s="98">
        <v>8.8048561814377591E-2</v>
      </c>
      <c r="I3173" s="98">
        <v>0.19874995196411671</v>
      </c>
    </row>
    <row r="3174" spans="1:9" ht="12.75" customHeight="1" x14ac:dyDescent="0.2">
      <c r="A3174" s="19">
        <v>43225</v>
      </c>
      <c r="B3174" s="19">
        <v>42861</v>
      </c>
      <c r="C3174" s="6">
        <v>41405</v>
      </c>
      <c r="D3174" s="19" t="s">
        <v>1</v>
      </c>
      <c r="E3174" s="9">
        <v>28802.540975938431</v>
      </c>
      <c r="F3174" s="9">
        <v>26944</v>
      </c>
      <c r="G3174" s="97">
        <v>24346</v>
      </c>
      <c r="H3174" s="98">
        <v>6.8977916268498696E-2</v>
      </c>
      <c r="I3174" s="98">
        <v>0.10118293989671323</v>
      </c>
    </row>
    <row r="3175" spans="1:9" ht="12.75" customHeight="1" x14ac:dyDescent="0.2">
      <c r="A3175" s="19">
        <v>43226</v>
      </c>
      <c r="B3175" s="19">
        <v>42862</v>
      </c>
      <c r="C3175" s="6">
        <v>41406</v>
      </c>
      <c r="D3175" s="19" t="s">
        <v>2</v>
      </c>
      <c r="E3175" s="9">
        <v>27437.245081002649</v>
      </c>
      <c r="F3175" s="9">
        <v>26539</v>
      </c>
      <c r="G3175" s="97">
        <v>23318</v>
      </c>
      <c r="H3175" s="98">
        <v>3.3846229360663616E-2</v>
      </c>
      <c r="I3175" s="98">
        <v>8.2251699313768079E-2</v>
      </c>
    </row>
    <row r="3176" spans="1:9" ht="12.75" customHeight="1" x14ac:dyDescent="0.2">
      <c r="A3176" s="19">
        <v>43227</v>
      </c>
      <c r="B3176" s="19">
        <v>42863</v>
      </c>
      <c r="C3176" s="6">
        <v>41407</v>
      </c>
      <c r="D3176" s="19" t="s">
        <v>3</v>
      </c>
      <c r="E3176" s="9">
        <v>28413.76714049045</v>
      </c>
      <c r="F3176" s="9">
        <v>24301</v>
      </c>
      <c r="G3176" s="97">
        <v>22707</v>
      </c>
      <c r="H3176" s="98">
        <v>0.16924271184274109</v>
      </c>
      <c r="I3176" s="98">
        <v>0.13727854388770622</v>
      </c>
    </row>
    <row r="3177" spans="1:9" ht="12.75" customHeight="1" x14ac:dyDescent="0.2">
      <c r="A3177" s="19">
        <v>43228</v>
      </c>
      <c r="B3177" s="19">
        <v>42864</v>
      </c>
      <c r="C3177" s="6">
        <v>41408</v>
      </c>
      <c r="D3177" s="19" t="s">
        <v>4</v>
      </c>
      <c r="E3177" s="9">
        <v>25872.231926683082</v>
      </c>
      <c r="F3177" s="9">
        <v>24156</v>
      </c>
      <c r="G3177" s="97">
        <v>21659</v>
      </c>
      <c r="H3177" s="98">
        <v>7.1047852570089498E-2</v>
      </c>
      <c r="I3177" s="98">
        <v>0.10773385539831648</v>
      </c>
    </row>
    <row r="3178" spans="1:9" ht="12.75" customHeight="1" x14ac:dyDescent="0.2">
      <c r="A3178" s="19">
        <v>43229</v>
      </c>
      <c r="B3178" s="19">
        <v>42865</v>
      </c>
      <c r="C3178" s="6">
        <v>41409</v>
      </c>
      <c r="D3178" s="19" t="s">
        <v>5</v>
      </c>
      <c r="E3178" s="9">
        <v>27885.271633690081</v>
      </c>
      <c r="F3178" s="9">
        <v>25318</v>
      </c>
      <c r="G3178" s="97">
        <v>22822</v>
      </c>
      <c r="H3178" s="98">
        <v>0.10140104406707007</v>
      </c>
      <c r="I3178" s="98">
        <v>0.18721354026269088</v>
      </c>
    </row>
    <row r="3179" spans="1:9" ht="12.75" customHeight="1" x14ac:dyDescent="0.2">
      <c r="A3179" s="19">
        <v>43230</v>
      </c>
      <c r="B3179" s="19">
        <v>42866</v>
      </c>
      <c r="C3179" s="6">
        <v>41410</v>
      </c>
      <c r="D3179" s="19" t="s">
        <v>6</v>
      </c>
      <c r="E3179" s="9">
        <v>30405.904994018667</v>
      </c>
      <c r="F3179" s="9">
        <v>27273</v>
      </c>
      <c r="G3179" s="97">
        <v>23958</v>
      </c>
      <c r="H3179" s="98">
        <v>0.11487203439367377</v>
      </c>
      <c r="I3179" s="98">
        <v>0.14368107252007323</v>
      </c>
    </row>
    <row r="3180" spans="1:9" ht="12.75" customHeight="1" x14ac:dyDescent="0.2">
      <c r="A3180" s="19">
        <v>43231</v>
      </c>
      <c r="B3180" s="19">
        <v>42867</v>
      </c>
      <c r="C3180" s="6">
        <v>41411</v>
      </c>
      <c r="D3180" s="19" t="s">
        <v>7</v>
      </c>
      <c r="E3180" s="9">
        <v>30302.950233307878</v>
      </c>
      <c r="F3180" s="9">
        <v>27369</v>
      </c>
      <c r="G3180" s="97">
        <v>24251</v>
      </c>
      <c r="H3180" s="98">
        <v>0.10719976006824794</v>
      </c>
      <c r="I3180" s="98">
        <v>0.16397596348267185</v>
      </c>
    </row>
    <row r="3181" spans="1:9" ht="12.75" customHeight="1" x14ac:dyDescent="0.2">
      <c r="A3181" s="19">
        <v>43232</v>
      </c>
      <c r="B3181" s="19">
        <v>42868</v>
      </c>
      <c r="C3181" s="6">
        <v>41412</v>
      </c>
      <c r="D3181" s="19" t="s">
        <v>1</v>
      </c>
      <c r="E3181" s="9">
        <v>30528.538394896994</v>
      </c>
      <c r="F3181" s="9">
        <v>28983</v>
      </c>
      <c r="G3181" s="97">
        <v>27072</v>
      </c>
      <c r="H3181" s="98">
        <v>5.3325687295897373E-2</v>
      </c>
      <c r="I3181" s="98">
        <v>4.2392132854064624E-2</v>
      </c>
    </row>
    <row r="3182" spans="1:9" ht="12.75" customHeight="1" x14ac:dyDescent="0.2">
      <c r="A3182" s="19">
        <v>43233</v>
      </c>
      <c r="B3182" s="19">
        <v>42869</v>
      </c>
      <c r="C3182" s="6">
        <v>41413</v>
      </c>
      <c r="D3182" s="19" t="s">
        <v>2</v>
      </c>
      <c r="E3182" s="9">
        <v>28699.242216764291</v>
      </c>
      <c r="F3182" s="9">
        <v>28354</v>
      </c>
      <c r="G3182" s="97">
        <v>25433</v>
      </c>
      <c r="H3182" s="98">
        <v>1.2176137996906533E-2</v>
      </c>
      <c r="I3182" s="98">
        <v>2.5632271344589119E-2</v>
      </c>
    </row>
    <row r="3183" spans="1:9" ht="12.75" customHeight="1" x14ac:dyDescent="0.2">
      <c r="A3183" s="19">
        <v>43234</v>
      </c>
      <c r="B3183" s="19">
        <v>42870</v>
      </c>
      <c r="C3183" s="6">
        <v>41414</v>
      </c>
      <c r="D3183" s="19" t="s">
        <v>3</v>
      </c>
      <c r="E3183" s="9">
        <v>29333.765016611142</v>
      </c>
      <c r="F3183" s="9">
        <v>27148</v>
      </c>
      <c r="G3183" s="97">
        <v>24469</v>
      </c>
      <c r="H3183" s="98">
        <v>8.0512929741091144E-2</v>
      </c>
      <c r="I3183" s="98">
        <v>0.12523552942618221</v>
      </c>
    </row>
    <row r="3184" spans="1:9" ht="12.75" customHeight="1" x14ac:dyDescent="0.2">
      <c r="A3184" s="19">
        <v>43235</v>
      </c>
      <c r="B3184" s="19">
        <v>42871</v>
      </c>
      <c r="C3184" s="6">
        <v>41415</v>
      </c>
      <c r="D3184" s="19" t="s">
        <v>4</v>
      </c>
      <c r="E3184" s="9">
        <v>28257.227646771924</v>
      </c>
      <c r="F3184" s="9">
        <v>25629</v>
      </c>
      <c r="G3184" s="97">
        <v>23751</v>
      </c>
      <c r="H3184" s="98">
        <v>0.10254897369276694</v>
      </c>
      <c r="I3184" s="98">
        <v>9.9845385597537195E-2</v>
      </c>
    </row>
    <row r="3185" spans="1:9" ht="12.75" customHeight="1" x14ac:dyDescent="0.2">
      <c r="A3185" s="19">
        <v>43236</v>
      </c>
      <c r="B3185" s="19">
        <v>42872</v>
      </c>
      <c r="C3185" s="6">
        <v>41416</v>
      </c>
      <c r="D3185" s="19" t="s">
        <v>5</v>
      </c>
      <c r="E3185" s="9">
        <v>28741.272828214325</v>
      </c>
      <c r="F3185" s="9">
        <v>26415</v>
      </c>
      <c r="G3185" s="97">
        <v>24591</v>
      </c>
      <c r="H3185" s="98">
        <v>8.8066357305104148E-2</v>
      </c>
      <c r="I3185" s="98">
        <v>0.1392156973409302</v>
      </c>
    </row>
    <row r="3186" spans="1:9" ht="12.75" customHeight="1" x14ac:dyDescent="0.2">
      <c r="A3186" s="19">
        <v>43237</v>
      </c>
      <c r="B3186" s="19">
        <v>42873</v>
      </c>
      <c r="C3186" s="6">
        <v>41417</v>
      </c>
      <c r="D3186" s="19" t="s">
        <v>6</v>
      </c>
      <c r="E3186" s="9">
        <v>31347.903436824217</v>
      </c>
      <c r="F3186" s="9">
        <v>27161</v>
      </c>
      <c r="G3186" s="97">
        <v>26080</v>
      </c>
      <c r="H3186" s="98">
        <v>0.15415129917249804</v>
      </c>
      <c r="I3186" s="98">
        <v>9.8384843616826201E-2</v>
      </c>
    </row>
    <row r="3187" spans="1:9" ht="12.75" customHeight="1" x14ac:dyDescent="0.2">
      <c r="A3187" s="19">
        <v>43238</v>
      </c>
      <c r="B3187" s="19">
        <v>42874</v>
      </c>
      <c r="C3187" s="6">
        <v>41418</v>
      </c>
      <c r="D3187" s="19" t="s">
        <v>7</v>
      </c>
      <c r="E3187" s="9">
        <v>31421.947245384858</v>
      </c>
      <c r="F3187" s="9">
        <v>28197</v>
      </c>
      <c r="G3187" s="97">
        <v>25907</v>
      </c>
      <c r="H3187" s="98">
        <v>0.11437199863052294</v>
      </c>
      <c r="I3187" s="98">
        <v>0.13559621414473644</v>
      </c>
    </row>
    <row r="3188" spans="1:9" ht="12.75" customHeight="1" x14ac:dyDescent="0.2">
      <c r="A3188" s="19">
        <v>43239</v>
      </c>
      <c r="B3188" s="19">
        <v>42875</v>
      </c>
      <c r="C3188" s="6">
        <v>41419</v>
      </c>
      <c r="D3188" s="19" t="s">
        <v>1</v>
      </c>
      <c r="E3188" s="9">
        <v>32749.538009737927</v>
      </c>
      <c r="F3188" s="9">
        <v>30727</v>
      </c>
      <c r="G3188" s="97">
        <v>28016</v>
      </c>
      <c r="H3188" s="98">
        <v>6.5822827146741592E-2</v>
      </c>
      <c r="I3188" s="98">
        <v>5.9238566845783325E-2</v>
      </c>
    </row>
    <row r="3189" spans="1:9" ht="12.75" customHeight="1" x14ac:dyDescent="0.2">
      <c r="A3189" s="19">
        <v>43240</v>
      </c>
      <c r="B3189" s="19">
        <v>42876</v>
      </c>
      <c r="C3189" s="6">
        <v>41420</v>
      </c>
      <c r="D3189" s="19" t="s">
        <v>2</v>
      </c>
      <c r="E3189" s="9">
        <v>30194.238798369915</v>
      </c>
      <c r="F3189" s="9">
        <v>28842</v>
      </c>
      <c r="G3189" s="97">
        <v>25653</v>
      </c>
      <c r="H3189" s="98">
        <v>4.688436302509924E-2</v>
      </c>
      <c r="I3189" s="98">
        <v>3.2140520898677583E-2</v>
      </c>
    </row>
    <row r="3190" spans="1:9" ht="12.75" customHeight="1" x14ac:dyDescent="0.2">
      <c r="A3190" s="19">
        <v>43241</v>
      </c>
      <c r="B3190" s="19">
        <v>42877</v>
      </c>
      <c r="C3190" s="6">
        <v>41421</v>
      </c>
      <c r="D3190" s="19" t="s">
        <v>3</v>
      </c>
      <c r="E3190" s="9">
        <v>29794.76112243965</v>
      </c>
      <c r="F3190" s="9">
        <v>27561</v>
      </c>
      <c r="G3190" s="97">
        <v>23331</v>
      </c>
      <c r="H3190" s="98">
        <v>8.1047898205422575E-2</v>
      </c>
      <c r="I3190" s="98">
        <v>0.1521117173519837</v>
      </c>
    </row>
    <row r="3191" spans="1:9" ht="12.75" customHeight="1" x14ac:dyDescent="0.2">
      <c r="A3191" s="19">
        <v>43242</v>
      </c>
      <c r="B3191" s="19">
        <v>42878</v>
      </c>
      <c r="C3191" s="6">
        <v>41422</v>
      </c>
      <c r="D3191" s="19" t="s">
        <v>4</v>
      </c>
      <c r="E3191" s="9">
        <v>29136.224711398398</v>
      </c>
      <c r="F3191" s="9">
        <v>26291</v>
      </c>
      <c r="G3191" s="97">
        <v>21944</v>
      </c>
      <c r="H3191" s="98">
        <v>0.10822048272786877</v>
      </c>
      <c r="I3191" s="98">
        <v>0.10289290299789533</v>
      </c>
    </row>
    <row r="3192" spans="1:9" ht="12.75" customHeight="1" x14ac:dyDescent="0.2">
      <c r="A3192" s="19">
        <v>43243</v>
      </c>
      <c r="B3192" s="19">
        <v>42879</v>
      </c>
      <c r="C3192" s="6">
        <v>41423</v>
      </c>
      <c r="D3192" s="19" t="s">
        <v>5</v>
      </c>
      <c r="E3192" s="9">
        <v>31010.271958437319</v>
      </c>
      <c r="F3192" s="9">
        <v>28409</v>
      </c>
      <c r="G3192" s="97">
        <v>23181</v>
      </c>
      <c r="H3192" s="98">
        <v>9.1565065945204749E-2</v>
      </c>
      <c r="I3192" s="98">
        <v>0.19730779762306261</v>
      </c>
    </row>
    <row r="3193" spans="1:9" ht="12.75" customHeight="1" x14ac:dyDescent="0.2">
      <c r="A3193" s="19">
        <v>43244</v>
      </c>
      <c r="B3193" s="19">
        <v>42880</v>
      </c>
      <c r="C3193" s="6">
        <v>41424</v>
      </c>
      <c r="D3193" s="19" t="s">
        <v>6</v>
      </c>
      <c r="E3193" s="9">
        <v>32424.904700647421</v>
      </c>
      <c r="F3193" s="9">
        <v>29089</v>
      </c>
      <c r="G3193" s="97">
        <v>24787</v>
      </c>
      <c r="H3193" s="98">
        <v>0.11467924991053047</v>
      </c>
      <c r="I3193" s="98">
        <v>9.5621040738213203E-2</v>
      </c>
    </row>
    <row r="3194" spans="1:9" ht="12.75" customHeight="1" x14ac:dyDescent="0.2">
      <c r="A3194" s="19">
        <v>43245</v>
      </c>
      <c r="B3194" s="19">
        <v>42881</v>
      </c>
      <c r="C3194" s="6">
        <v>41425</v>
      </c>
      <c r="D3194" s="19" t="s">
        <v>7</v>
      </c>
      <c r="E3194" s="9">
        <v>33229.949776735055</v>
      </c>
      <c r="F3194" s="9">
        <v>28768</v>
      </c>
      <c r="G3194" s="97">
        <v>24460</v>
      </c>
      <c r="H3194" s="98">
        <v>0.15510114629918847</v>
      </c>
      <c r="I3194" s="98">
        <v>0.17586517256670398</v>
      </c>
    </row>
    <row r="3195" spans="1:9" ht="12.75" customHeight="1" x14ac:dyDescent="0.2">
      <c r="A3195" s="19">
        <v>43246</v>
      </c>
      <c r="B3195" s="19">
        <v>42882</v>
      </c>
      <c r="C3195" s="6">
        <v>41426</v>
      </c>
      <c r="D3195" s="19" t="s">
        <v>1</v>
      </c>
      <c r="E3195" s="9">
        <v>32274.539113248011</v>
      </c>
      <c r="F3195" s="9">
        <v>31389</v>
      </c>
      <c r="G3195" s="97">
        <v>27469</v>
      </c>
      <c r="H3195" s="98">
        <v>2.8211765690146606E-2</v>
      </c>
      <c r="I3195" s="98">
        <v>6.3411502907677386E-2</v>
      </c>
    </row>
    <row r="3196" spans="1:9" ht="12.75" customHeight="1" x14ac:dyDescent="0.2">
      <c r="A3196" s="19">
        <v>43247</v>
      </c>
      <c r="B3196" s="19">
        <v>42883</v>
      </c>
      <c r="C3196" s="6">
        <v>41427</v>
      </c>
      <c r="D3196" s="19" t="s">
        <v>2</v>
      </c>
      <c r="E3196" s="9">
        <v>31358.240420098682</v>
      </c>
      <c r="F3196" s="9">
        <v>29153</v>
      </c>
      <c r="G3196" s="97">
        <v>25686</v>
      </c>
      <c r="H3196" s="98">
        <v>7.5643687445500651E-2</v>
      </c>
      <c r="I3196" s="98">
        <v>0.10888788217754097</v>
      </c>
    </row>
    <row r="3197" spans="1:9" ht="12.75" customHeight="1" x14ac:dyDescent="0.2">
      <c r="A3197" s="19">
        <v>43248</v>
      </c>
      <c r="B3197" s="19">
        <v>42884</v>
      </c>
      <c r="C3197" s="6">
        <v>41428</v>
      </c>
      <c r="D3197" s="19" t="s">
        <v>3</v>
      </c>
      <c r="E3197" s="9">
        <v>29764.762006550634</v>
      </c>
      <c r="F3197" s="9">
        <v>27199</v>
      </c>
      <c r="G3197" s="97">
        <v>24344</v>
      </c>
      <c r="H3197" s="98">
        <v>9.433295365824601E-2</v>
      </c>
      <c r="I3197" s="98">
        <v>0.11332567819527339</v>
      </c>
    </row>
    <row r="3198" spans="1:9" ht="12.75" customHeight="1" x14ac:dyDescent="0.2">
      <c r="A3198" s="19">
        <v>43249</v>
      </c>
      <c r="B3198" s="19">
        <v>42885</v>
      </c>
      <c r="C3198" s="6">
        <v>41429</v>
      </c>
      <c r="D3198" s="19" t="s">
        <v>4</v>
      </c>
      <c r="E3198" s="9">
        <v>27873.226584105309</v>
      </c>
      <c r="F3198" s="9">
        <v>25872</v>
      </c>
      <c r="G3198" s="97">
        <v>23154</v>
      </c>
      <c r="H3198" s="98">
        <v>7.7351058445628729E-2</v>
      </c>
      <c r="I3198" s="98">
        <v>3.3950092147240429E-2</v>
      </c>
    </row>
    <row r="3199" spans="1:9" ht="12.75" customHeight="1" x14ac:dyDescent="0.2">
      <c r="A3199" s="19">
        <v>43250</v>
      </c>
      <c r="B3199" s="19">
        <v>42886</v>
      </c>
      <c r="C3199" s="6">
        <v>41430</v>
      </c>
      <c r="D3199" s="19" t="s">
        <v>5</v>
      </c>
      <c r="E3199" s="9">
        <v>28798.272025341699</v>
      </c>
      <c r="F3199" s="9">
        <v>28581</v>
      </c>
      <c r="G3199" s="97">
        <v>24771</v>
      </c>
      <c r="H3199" s="98">
        <v>7.6019742255939438E-3</v>
      </c>
      <c r="I3199" s="98">
        <v>5.4302472097444543E-2</v>
      </c>
    </row>
    <row r="3200" spans="1:9" ht="12.75" customHeight="1" x14ac:dyDescent="0.2">
      <c r="A3200" s="19">
        <v>43251</v>
      </c>
      <c r="B3200" s="19">
        <v>42887</v>
      </c>
      <c r="C3200" s="6">
        <v>41431</v>
      </c>
      <c r="D3200" s="19" t="s">
        <v>6</v>
      </c>
      <c r="E3200" s="9">
        <v>30896.905253460431</v>
      </c>
      <c r="F3200" s="9">
        <v>29867</v>
      </c>
      <c r="G3200" s="97">
        <v>27532</v>
      </c>
      <c r="H3200" s="98">
        <v>3.4483049970215562E-2</v>
      </c>
      <c r="I3200" s="98">
        <v>2.4603059308918374E-2</v>
      </c>
    </row>
    <row r="3201" spans="1:9" ht="12.75" customHeight="1" x14ac:dyDescent="0.2">
      <c r="A3201" s="19">
        <v>43252</v>
      </c>
      <c r="B3201" s="19">
        <v>42888</v>
      </c>
      <c r="C3201" s="6">
        <v>41432</v>
      </c>
      <c r="D3201" s="19" t="s">
        <v>7</v>
      </c>
      <c r="E3201" s="9">
        <v>33247.200245903601</v>
      </c>
      <c r="F3201" s="9">
        <v>29156</v>
      </c>
      <c r="G3201" s="97">
        <v>25253</v>
      </c>
      <c r="H3201" s="98">
        <v>0.14032104012565516</v>
      </c>
      <c r="I3201" s="98">
        <v>0.14760278367690449</v>
      </c>
    </row>
    <row r="3202" spans="1:9" ht="12.75" customHeight="1" x14ac:dyDescent="0.2">
      <c r="A3202" s="19">
        <v>43253</v>
      </c>
      <c r="B3202" s="19">
        <v>42889</v>
      </c>
      <c r="C3202" s="6">
        <v>41433</v>
      </c>
      <c r="D3202" s="19" t="s">
        <v>1</v>
      </c>
      <c r="E3202" s="9">
        <v>33661.059374678931</v>
      </c>
      <c r="F3202" s="9">
        <v>31607</v>
      </c>
      <c r="G3202" s="97">
        <v>27312</v>
      </c>
      <c r="H3202" s="98">
        <v>6.4987482984115275E-2</v>
      </c>
      <c r="I3202" s="98">
        <v>6.4684317265907509E-2</v>
      </c>
    </row>
    <row r="3203" spans="1:9" ht="12.75" customHeight="1" x14ac:dyDescent="0.2">
      <c r="A3203" s="19">
        <v>43254</v>
      </c>
      <c r="B3203" s="19">
        <v>42890</v>
      </c>
      <c r="C3203" s="6">
        <v>41434</v>
      </c>
      <c r="D3203" s="19" t="s">
        <v>2</v>
      </c>
      <c r="E3203" s="9">
        <v>31099.176806304415</v>
      </c>
      <c r="F3203" s="9">
        <v>31949</v>
      </c>
      <c r="G3203" s="97">
        <v>27674</v>
      </c>
      <c r="H3203" s="98">
        <v>-2.6599367545011909E-2</v>
      </c>
      <c r="I3203" s="98">
        <v>4.2023012441092744E-2</v>
      </c>
    </row>
    <row r="3204" spans="1:9" ht="12.75" customHeight="1" x14ac:dyDescent="0.2">
      <c r="A3204" s="19">
        <v>43255</v>
      </c>
      <c r="B3204" s="19">
        <v>42891</v>
      </c>
      <c r="C3204" s="6">
        <v>41435</v>
      </c>
      <c r="D3204" s="19" t="s">
        <v>3</v>
      </c>
      <c r="E3204" s="9">
        <v>30726.299706435213</v>
      </c>
      <c r="F3204" s="9">
        <v>29228</v>
      </c>
      <c r="G3204" s="97">
        <v>26160</v>
      </c>
      <c r="H3204" s="98">
        <v>5.1262477981223853E-2</v>
      </c>
      <c r="I3204" s="98">
        <v>5.8614976965898791E-2</v>
      </c>
    </row>
    <row r="3205" spans="1:9" ht="12.75" customHeight="1" x14ac:dyDescent="0.2">
      <c r="A3205" s="19">
        <v>43256</v>
      </c>
      <c r="B3205" s="19">
        <v>42892</v>
      </c>
      <c r="C3205" s="6">
        <v>41436</v>
      </c>
      <c r="D3205" s="19" t="s">
        <v>4</v>
      </c>
      <c r="E3205" s="9">
        <v>29737.929861348144</v>
      </c>
      <c r="F3205" s="9">
        <v>27885</v>
      </c>
      <c r="G3205" s="97">
        <v>26073</v>
      </c>
      <c r="H3205" s="98">
        <v>6.6448981938251439E-2</v>
      </c>
      <c r="I3205" s="98">
        <v>6.5417378236892532E-2</v>
      </c>
    </row>
    <row r="3206" spans="1:9" ht="12.75" customHeight="1" x14ac:dyDescent="0.2">
      <c r="A3206" s="19">
        <v>43257</v>
      </c>
      <c r="B3206" s="19">
        <v>42893</v>
      </c>
      <c r="C3206" s="6">
        <v>41437</v>
      </c>
      <c r="D3206" s="19" t="s">
        <v>5</v>
      </c>
      <c r="E3206" s="9">
        <v>30151.568096338044</v>
      </c>
      <c r="F3206" s="9">
        <v>28903</v>
      </c>
      <c r="G3206" s="97">
        <v>26642</v>
      </c>
      <c r="H3206" s="98">
        <v>4.31985640361916E-2</v>
      </c>
      <c r="I3206" s="98">
        <v>0.10969666542777379</v>
      </c>
    </row>
    <row r="3207" spans="1:9" ht="12.75" customHeight="1" x14ac:dyDescent="0.2">
      <c r="A3207" s="19">
        <v>43258</v>
      </c>
      <c r="B3207" s="19">
        <v>42894</v>
      </c>
      <c r="C3207" s="6">
        <v>41438</v>
      </c>
      <c r="D3207" s="19" t="s">
        <v>6</v>
      </c>
      <c r="E3207" s="9">
        <v>33559.453125844884</v>
      </c>
      <c r="F3207" s="9">
        <v>31206</v>
      </c>
      <c r="G3207" s="97">
        <v>28511</v>
      </c>
      <c r="H3207" s="98">
        <v>7.5416686721940795E-2</v>
      </c>
      <c r="I3207" s="98">
        <v>4.8700138303330753E-2</v>
      </c>
    </row>
    <row r="3208" spans="1:9" ht="12.75" customHeight="1" x14ac:dyDescent="0.2">
      <c r="A3208" s="19">
        <v>43259</v>
      </c>
      <c r="B3208" s="19">
        <v>42895</v>
      </c>
      <c r="C3208" s="6">
        <v>41439</v>
      </c>
      <c r="D3208" s="19" t="s">
        <v>7</v>
      </c>
      <c r="E3208" s="9">
        <v>33778.199577661639</v>
      </c>
      <c r="F3208" s="9">
        <v>31161</v>
      </c>
      <c r="G3208" s="97">
        <v>28939</v>
      </c>
      <c r="H3208" s="98">
        <v>8.398958883417218E-2</v>
      </c>
      <c r="I3208" s="98">
        <v>8.4163550444910751E-2</v>
      </c>
    </row>
    <row r="3209" spans="1:9" ht="12.75" customHeight="1" x14ac:dyDescent="0.2">
      <c r="A3209" s="19">
        <v>43260</v>
      </c>
      <c r="B3209" s="19">
        <v>42896</v>
      </c>
      <c r="C3209" s="6">
        <v>41440</v>
      </c>
      <c r="D3209" s="19" t="s">
        <v>1</v>
      </c>
      <c r="E3209" s="9">
        <v>34632.059101805309</v>
      </c>
      <c r="F3209" s="9">
        <v>32461</v>
      </c>
      <c r="G3209" s="97">
        <v>30640</v>
      </c>
      <c r="H3209" s="98">
        <v>6.6882077009497776E-2</v>
      </c>
      <c r="I3209" s="98">
        <v>5.0060916946281564E-2</v>
      </c>
    </row>
    <row r="3210" spans="1:9" ht="12.75" customHeight="1" x14ac:dyDescent="0.2">
      <c r="A3210" s="19">
        <v>43261</v>
      </c>
      <c r="B3210" s="19">
        <v>42897</v>
      </c>
      <c r="C3210" s="6">
        <v>41441</v>
      </c>
      <c r="D3210" s="19" t="s">
        <v>2</v>
      </c>
      <c r="E3210" s="9">
        <v>34355.176297827769</v>
      </c>
      <c r="F3210" s="9">
        <v>33243</v>
      </c>
      <c r="G3210" s="97">
        <v>29169</v>
      </c>
      <c r="H3210" s="98">
        <v>3.3455954571722346E-2</v>
      </c>
      <c r="I3210" s="98">
        <v>5.5426140451223294E-2</v>
      </c>
    </row>
    <row r="3211" spans="1:9" ht="12.75" customHeight="1" x14ac:dyDescent="0.2">
      <c r="A3211" s="19">
        <v>43262</v>
      </c>
      <c r="B3211" s="19">
        <v>42898</v>
      </c>
      <c r="C3211" s="6">
        <v>41442</v>
      </c>
      <c r="D3211" s="19" t="s">
        <v>3</v>
      </c>
      <c r="E3211" s="9">
        <v>34794.299217546184</v>
      </c>
      <c r="F3211" s="9">
        <v>31353</v>
      </c>
      <c r="G3211" s="97">
        <v>28985</v>
      </c>
      <c r="H3211" s="98">
        <v>0.10975980663879636</v>
      </c>
      <c r="I3211" s="98">
        <v>0.1388923183380637</v>
      </c>
    </row>
    <row r="3212" spans="1:9" ht="12.75" customHeight="1" x14ac:dyDescent="0.2">
      <c r="A3212" s="19">
        <v>43263</v>
      </c>
      <c r="B3212" s="19">
        <v>42899</v>
      </c>
      <c r="C3212" s="6">
        <v>41443</v>
      </c>
      <c r="D3212" s="19" t="s">
        <v>4</v>
      </c>
      <c r="E3212" s="9">
        <v>31857.929241290632</v>
      </c>
      <c r="F3212" s="9">
        <v>30363</v>
      </c>
      <c r="G3212" s="97">
        <v>28854</v>
      </c>
      <c r="H3212" s="98">
        <v>4.9235228445497325E-2</v>
      </c>
      <c r="I3212" s="98">
        <v>7.7191183137468533E-2</v>
      </c>
    </row>
    <row r="3213" spans="1:9" ht="12.75" customHeight="1" x14ac:dyDescent="0.2">
      <c r="A3213" s="19">
        <v>43264</v>
      </c>
      <c r="B3213" s="19">
        <v>42900</v>
      </c>
      <c r="C3213" s="6">
        <v>41444</v>
      </c>
      <c r="D3213" s="19" t="s">
        <v>5</v>
      </c>
      <c r="E3213" s="9">
        <v>33063.568166708523</v>
      </c>
      <c r="F3213" s="9">
        <v>30773</v>
      </c>
      <c r="G3213" s="97">
        <v>28402</v>
      </c>
      <c r="H3213" s="98">
        <v>7.4434347210493801E-2</v>
      </c>
      <c r="I3213" s="98">
        <v>0.11909183167062176</v>
      </c>
    </row>
    <row r="3214" spans="1:9" ht="12.75" customHeight="1" x14ac:dyDescent="0.2">
      <c r="A3214" s="19">
        <v>43265</v>
      </c>
      <c r="B3214" s="19">
        <v>42901</v>
      </c>
      <c r="C3214" s="6">
        <v>41445</v>
      </c>
      <c r="D3214" s="19" t="s">
        <v>6</v>
      </c>
      <c r="E3214" s="9">
        <v>33906.453067251132</v>
      </c>
      <c r="F3214" s="9">
        <v>31937</v>
      </c>
      <c r="G3214" s="97">
        <v>28553</v>
      </c>
      <c r="H3214" s="98">
        <v>6.1666814893419186E-2</v>
      </c>
      <c r="I3214" s="98">
        <v>8.0339431806631501E-2</v>
      </c>
    </row>
    <row r="3215" spans="1:9" ht="12.75" customHeight="1" x14ac:dyDescent="0.2">
      <c r="A3215" s="19">
        <v>43266</v>
      </c>
      <c r="B3215" s="19">
        <v>42902</v>
      </c>
      <c r="C3215" s="6">
        <v>41446</v>
      </c>
      <c r="D3215" s="19" t="s">
        <v>7</v>
      </c>
      <c r="E3215" s="9">
        <v>34936.199464221951</v>
      </c>
      <c r="F3215" s="9">
        <v>33028</v>
      </c>
      <c r="G3215" s="97">
        <v>28398</v>
      </c>
      <c r="H3215" s="98">
        <v>5.7775204802650748E-2</v>
      </c>
      <c r="I3215" s="98">
        <v>0.11763650354208233</v>
      </c>
    </row>
    <row r="3216" spans="1:9" ht="12.75" customHeight="1" x14ac:dyDescent="0.2">
      <c r="A3216" s="19">
        <v>43267</v>
      </c>
      <c r="B3216" s="19">
        <v>42903</v>
      </c>
      <c r="C3216" s="6">
        <v>41447</v>
      </c>
      <c r="D3216" s="19" t="s">
        <v>1</v>
      </c>
      <c r="E3216" s="9">
        <v>35653.059140904676</v>
      </c>
      <c r="F3216" s="9">
        <v>34175</v>
      </c>
      <c r="G3216" s="97">
        <v>29863</v>
      </c>
      <c r="H3216" s="98">
        <v>4.3249718826764427E-2</v>
      </c>
      <c r="I3216" s="98">
        <v>6.8000453551348761E-2</v>
      </c>
    </row>
    <row r="3217" spans="1:9" ht="12.75" customHeight="1" x14ac:dyDescent="0.2">
      <c r="A3217" s="19">
        <v>43268</v>
      </c>
      <c r="B3217" s="19">
        <v>42904</v>
      </c>
      <c r="C3217" s="6">
        <v>41448</v>
      </c>
      <c r="D3217" s="19" t="s">
        <v>2</v>
      </c>
      <c r="E3217" s="9">
        <v>35570.1760841387</v>
      </c>
      <c r="F3217" s="9">
        <v>33971</v>
      </c>
      <c r="G3217" s="97">
        <v>29291</v>
      </c>
      <c r="H3217" s="98">
        <v>4.7074742696379346E-2</v>
      </c>
      <c r="I3217" s="98">
        <v>8.2410567955045311E-2</v>
      </c>
    </row>
    <row r="3218" spans="1:9" ht="12.75" customHeight="1" x14ac:dyDescent="0.2">
      <c r="A3218" s="19">
        <v>43269</v>
      </c>
      <c r="B3218" s="19">
        <v>42905</v>
      </c>
      <c r="C3218" s="6">
        <v>41449</v>
      </c>
      <c r="D3218" s="19" t="s">
        <v>3</v>
      </c>
      <c r="E3218" s="9">
        <v>34506.298919285589</v>
      </c>
      <c r="F3218" s="9">
        <v>31330</v>
      </c>
      <c r="G3218" s="97">
        <v>27759</v>
      </c>
      <c r="H3218" s="98">
        <v>0.10138202742692592</v>
      </c>
      <c r="I3218" s="98">
        <v>8.2414721894839449E-2</v>
      </c>
    </row>
    <row r="3219" spans="1:9" ht="12.75" customHeight="1" x14ac:dyDescent="0.2">
      <c r="A3219" s="19">
        <v>43270</v>
      </c>
      <c r="B3219" s="19">
        <v>42906</v>
      </c>
      <c r="C3219" s="6">
        <v>41450</v>
      </c>
      <c r="D3219" s="19" t="s">
        <v>4</v>
      </c>
      <c r="E3219" s="9">
        <v>33598.929096656262</v>
      </c>
      <c r="F3219" s="9">
        <v>31534</v>
      </c>
      <c r="G3219" s="97">
        <v>28029</v>
      </c>
      <c r="H3219" s="98">
        <v>6.5482624997027505E-2</v>
      </c>
      <c r="I3219" s="98">
        <v>0.11085528984514514</v>
      </c>
    </row>
    <row r="3220" spans="1:9" ht="12.75" customHeight="1" x14ac:dyDescent="0.2">
      <c r="A3220" s="19">
        <v>43271</v>
      </c>
      <c r="B3220" s="19">
        <v>42907</v>
      </c>
      <c r="C3220" s="6">
        <v>41451</v>
      </c>
      <c r="D3220" s="19" t="s">
        <v>5</v>
      </c>
      <c r="E3220" s="9">
        <v>33293.568078716358</v>
      </c>
      <c r="F3220" s="9">
        <v>31603</v>
      </c>
      <c r="G3220" s="97">
        <v>27947</v>
      </c>
      <c r="H3220" s="98">
        <v>5.3493911296913499E-2</v>
      </c>
      <c r="I3220" s="98">
        <v>0.12402323020649431</v>
      </c>
    </row>
    <row r="3221" spans="1:9" ht="12.75" customHeight="1" x14ac:dyDescent="0.2">
      <c r="A3221" s="19">
        <v>43272</v>
      </c>
      <c r="B3221" s="19">
        <v>42908</v>
      </c>
      <c r="C3221" s="6">
        <v>41452</v>
      </c>
      <c r="D3221" s="19" t="s">
        <v>6</v>
      </c>
      <c r="E3221" s="9">
        <v>34385.453223386088</v>
      </c>
      <c r="F3221" s="9">
        <v>32284</v>
      </c>
      <c r="G3221" s="97">
        <v>29494</v>
      </c>
      <c r="H3221" s="98">
        <v>6.5092715381801725E-2</v>
      </c>
      <c r="I3221" s="98">
        <v>7.6361773723974569E-2</v>
      </c>
    </row>
    <row r="3222" spans="1:9" ht="12.75" customHeight="1" x14ac:dyDescent="0.2">
      <c r="A3222" s="19">
        <v>43273</v>
      </c>
      <c r="B3222" s="19">
        <v>42909</v>
      </c>
      <c r="C3222" s="6">
        <v>41453</v>
      </c>
      <c r="D3222" s="19" t="s">
        <v>7</v>
      </c>
      <c r="E3222" s="9">
        <v>33983.199762548014</v>
      </c>
      <c r="F3222" s="9">
        <v>33237</v>
      </c>
      <c r="G3222" s="97">
        <v>29943</v>
      </c>
      <c r="H3222" s="98">
        <v>2.2450875907813916E-2</v>
      </c>
      <c r="I3222" s="98">
        <v>9.0428357534029002E-2</v>
      </c>
    </row>
    <row r="3223" spans="1:9" ht="12.75" customHeight="1" x14ac:dyDescent="0.2">
      <c r="A3223" s="19">
        <v>43274</v>
      </c>
      <c r="B3223" s="19">
        <v>42910</v>
      </c>
      <c r="C3223" s="6">
        <v>41454</v>
      </c>
      <c r="D3223" s="19" t="s">
        <v>1</v>
      </c>
      <c r="E3223" s="9">
        <v>33544.05924651341</v>
      </c>
      <c r="F3223" s="9">
        <v>34529</v>
      </c>
      <c r="G3223" s="97">
        <v>30350</v>
      </c>
      <c r="H3223" s="98">
        <v>-2.8525029786167888E-2</v>
      </c>
      <c r="I3223" s="98">
        <v>-1.0558101394802399E-2</v>
      </c>
    </row>
    <row r="3224" spans="1:9" ht="12.75" customHeight="1" x14ac:dyDescent="0.2">
      <c r="A3224" s="19">
        <v>43275</v>
      </c>
      <c r="B3224" s="19">
        <v>42911</v>
      </c>
      <c r="C3224" s="6">
        <v>41455</v>
      </c>
      <c r="D3224" s="19" t="s">
        <v>2</v>
      </c>
      <c r="E3224" s="9">
        <v>33656.176320562125</v>
      </c>
      <c r="F3224" s="9">
        <v>32686</v>
      </c>
      <c r="G3224" s="97">
        <v>29306</v>
      </c>
      <c r="H3224" s="98">
        <v>2.9681708393872741E-2</v>
      </c>
      <c r="I3224" s="98">
        <v>4.6067517889044618E-2</v>
      </c>
    </row>
    <row r="3225" spans="1:9" ht="12.75" customHeight="1" x14ac:dyDescent="0.2">
      <c r="A3225" s="19">
        <v>43276</v>
      </c>
      <c r="B3225" s="19">
        <v>42912</v>
      </c>
      <c r="C3225" s="6">
        <v>41456</v>
      </c>
      <c r="D3225" s="19" t="s">
        <v>3</v>
      </c>
      <c r="E3225" s="9">
        <v>34279.299120077325</v>
      </c>
      <c r="F3225" s="9">
        <v>31242</v>
      </c>
      <c r="G3225" s="97">
        <v>27785</v>
      </c>
      <c r="H3225" s="98">
        <v>9.7218459768175114E-2</v>
      </c>
      <c r="I3225" s="98">
        <v>0.13133000396294792</v>
      </c>
    </row>
    <row r="3226" spans="1:9" ht="12.75" customHeight="1" x14ac:dyDescent="0.2">
      <c r="A3226" s="19">
        <v>43277</v>
      </c>
      <c r="B3226" s="19">
        <v>42913</v>
      </c>
      <c r="C3226" s="6">
        <v>41457</v>
      </c>
      <c r="D3226" s="19" t="s">
        <v>4</v>
      </c>
      <c r="E3226" s="9">
        <v>33506.929348248355</v>
      </c>
      <c r="F3226" s="9">
        <v>30738</v>
      </c>
      <c r="G3226" s="97">
        <v>28368</v>
      </c>
      <c r="H3226" s="98">
        <v>9.0081636679301136E-2</v>
      </c>
      <c r="I3226" s="98">
        <v>0.14369830864076039</v>
      </c>
    </row>
    <row r="3227" spans="1:9" ht="12.75" customHeight="1" x14ac:dyDescent="0.2">
      <c r="A3227" s="19">
        <v>43278</v>
      </c>
      <c r="B3227" s="19">
        <v>42914</v>
      </c>
      <c r="C3227" s="6">
        <v>41458</v>
      </c>
      <c r="D3227" s="19" t="s">
        <v>5</v>
      </c>
      <c r="E3227" s="9">
        <v>32803.568096845651</v>
      </c>
      <c r="F3227" s="9">
        <v>32779</v>
      </c>
      <c r="G3227" s="97">
        <v>28860</v>
      </c>
      <c r="H3227" s="98">
        <v>7.4950721027633449E-4</v>
      </c>
      <c r="I3227" s="98">
        <v>9.7109300897847861E-2</v>
      </c>
    </row>
    <row r="3228" spans="1:9" ht="12.75" customHeight="1" x14ac:dyDescent="0.2">
      <c r="A3228" s="19">
        <v>43279</v>
      </c>
      <c r="B3228" s="19">
        <v>42915</v>
      </c>
      <c r="C3228" s="6">
        <v>41459</v>
      </c>
      <c r="D3228" s="19" t="s">
        <v>6</v>
      </c>
      <c r="E3228" s="9">
        <v>34417.453232391679</v>
      </c>
      <c r="F3228" s="9">
        <v>33046</v>
      </c>
      <c r="G3228" s="97">
        <v>29957</v>
      </c>
      <c r="H3228" s="98">
        <v>4.1501338509704055E-2</v>
      </c>
      <c r="I3228" s="98">
        <v>3.1821958040282983E-2</v>
      </c>
    </row>
    <row r="3229" spans="1:9" ht="12.75" customHeight="1" x14ac:dyDescent="0.2">
      <c r="A3229" s="19">
        <v>43280</v>
      </c>
      <c r="B3229" s="19">
        <v>42916</v>
      </c>
      <c r="C3229" s="6">
        <v>41460</v>
      </c>
      <c r="D3229" s="19" t="s">
        <v>7</v>
      </c>
      <c r="E3229" s="9">
        <v>35100.199762583805</v>
      </c>
      <c r="F3229" s="9">
        <v>34318</v>
      </c>
      <c r="G3229" s="97">
        <v>28232</v>
      </c>
      <c r="H3229" s="98">
        <v>2.2792696619377661E-2</v>
      </c>
      <c r="I3229" s="98">
        <v>6.2612005406387894E-2</v>
      </c>
    </row>
    <row r="3230" spans="1:9" ht="12.75" customHeight="1" x14ac:dyDescent="0.2">
      <c r="A3230" s="19">
        <v>43281</v>
      </c>
      <c r="B3230" s="19">
        <v>42917</v>
      </c>
      <c r="C3230" s="6">
        <v>41461</v>
      </c>
      <c r="D3230" s="19" t="s">
        <v>1</v>
      </c>
      <c r="E3230" s="9">
        <v>35859.059215975576</v>
      </c>
      <c r="F3230" s="9">
        <v>36075</v>
      </c>
      <c r="G3230" s="97">
        <v>28482</v>
      </c>
      <c r="H3230" s="98">
        <v>-5.9858845190415844E-3</v>
      </c>
      <c r="I3230" s="98">
        <v>4.51793761396595E-2</v>
      </c>
    </row>
    <row r="3231" spans="1:9" ht="12.75" customHeight="1" x14ac:dyDescent="0.2">
      <c r="A3231" s="19">
        <v>43282</v>
      </c>
      <c r="B3231" s="19">
        <v>42918</v>
      </c>
      <c r="C3231" s="6">
        <v>41462</v>
      </c>
      <c r="D3231" s="19" t="s">
        <v>2</v>
      </c>
      <c r="E3231" s="9">
        <v>35872.740384136509</v>
      </c>
      <c r="F3231" s="9">
        <v>33516</v>
      </c>
      <c r="G3231" s="97">
        <v>28964</v>
      </c>
      <c r="H3231" s="98">
        <v>7.0316875048827665E-2</v>
      </c>
      <c r="I3231" s="98">
        <v>0.10540923160780569</v>
      </c>
    </row>
    <row r="3232" spans="1:9" ht="12.75" customHeight="1" x14ac:dyDescent="0.2">
      <c r="A3232" s="19">
        <v>43283</v>
      </c>
      <c r="B3232" s="19">
        <v>42919</v>
      </c>
      <c r="C3232" s="6">
        <v>41463</v>
      </c>
      <c r="D3232" s="19" t="s">
        <v>3</v>
      </c>
      <c r="E3232" s="9">
        <v>34409.412706591473</v>
      </c>
      <c r="F3232" s="9">
        <v>31490</v>
      </c>
      <c r="G3232" s="97">
        <v>27845</v>
      </c>
      <c r="H3232" s="98">
        <v>9.2709199955270716E-2</v>
      </c>
      <c r="I3232" s="98">
        <v>0.26519148092037614</v>
      </c>
    </row>
    <row r="3233" spans="1:9" ht="12.75" customHeight="1" x14ac:dyDescent="0.2">
      <c r="A3233" s="19">
        <v>43284</v>
      </c>
      <c r="B3233" s="19">
        <v>42920</v>
      </c>
      <c r="C3233" s="6">
        <v>41464</v>
      </c>
      <c r="D3233" s="19" t="s">
        <v>4</v>
      </c>
      <c r="E3233" s="9">
        <v>33044.706429582962</v>
      </c>
      <c r="F3233" s="9">
        <v>30329</v>
      </c>
      <c r="G3233" s="97">
        <v>26747</v>
      </c>
      <c r="H3233" s="98">
        <v>8.9541575046423016E-2</v>
      </c>
      <c r="I3233" s="98">
        <v>0.12156625019797573</v>
      </c>
    </row>
    <row r="3234" spans="1:9" ht="12.75" customHeight="1" x14ac:dyDescent="0.2">
      <c r="A3234" s="19">
        <v>43285</v>
      </c>
      <c r="B3234" s="19">
        <v>42921</v>
      </c>
      <c r="C3234" s="6">
        <v>41465</v>
      </c>
      <c r="D3234" s="19" t="s">
        <v>5</v>
      </c>
      <c r="E3234" s="9">
        <v>33844.835661305064</v>
      </c>
      <c r="F3234" s="9">
        <v>31804</v>
      </c>
      <c r="G3234" s="97">
        <v>27569</v>
      </c>
      <c r="H3234" s="98">
        <v>6.4169150462365154E-2</v>
      </c>
      <c r="I3234" s="98">
        <v>0.12767253061356953</v>
      </c>
    </row>
    <row r="3235" spans="1:9" ht="12.75" customHeight="1" x14ac:dyDescent="0.2">
      <c r="A3235" s="19">
        <v>43286</v>
      </c>
      <c r="B3235" s="19">
        <v>42922</v>
      </c>
      <c r="C3235" s="6">
        <v>41466</v>
      </c>
      <c r="D3235" s="19" t="s">
        <v>6</v>
      </c>
      <c r="E3235" s="9">
        <v>33977.931595807728</v>
      </c>
      <c r="F3235" s="9">
        <v>31955</v>
      </c>
      <c r="G3235" s="97">
        <v>28864</v>
      </c>
      <c r="H3235" s="98">
        <v>6.3305635919503223E-2</v>
      </c>
      <c r="I3235" s="98">
        <v>7.9864344376536778E-2</v>
      </c>
    </row>
    <row r="3236" spans="1:9" ht="12.75" customHeight="1" x14ac:dyDescent="0.2">
      <c r="A3236" s="19">
        <v>43287</v>
      </c>
      <c r="B3236" s="19">
        <v>42923</v>
      </c>
      <c r="C3236" s="6">
        <v>41467</v>
      </c>
      <c r="D3236" s="19" t="s">
        <v>7</v>
      </c>
      <c r="E3236" s="9">
        <v>32552.162535801901</v>
      </c>
      <c r="F3236" s="9">
        <v>32126</v>
      </c>
      <c r="G3236" s="97">
        <v>28787</v>
      </c>
      <c r="H3236" s="98">
        <v>1.3265346940232181E-2</v>
      </c>
      <c r="I3236" s="98">
        <v>8.1970435943691466E-2</v>
      </c>
    </row>
    <row r="3237" spans="1:9" ht="12.75" customHeight="1" x14ac:dyDescent="0.2">
      <c r="A3237" s="19">
        <v>43288</v>
      </c>
      <c r="B3237" s="19">
        <v>42924</v>
      </c>
      <c r="C3237" s="6">
        <v>41468</v>
      </c>
      <c r="D3237" s="19" t="s">
        <v>1</v>
      </c>
      <c r="E3237" s="9">
        <v>34370.245918435176</v>
      </c>
      <c r="F3237" s="9">
        <v>33143</v>
      </c>
      <c r="G3237" s="97">
        <v>30222</v>
      </c>
      <c r="H3237" s="98">
        <v>3.7028812069974881E-2</v>
      </c>
      <c r="I3237" s="98">
        <v>5.3268139201862352E-2</v>
      </c>
    </row>
    <row r="3238" spans="1:9" ht="12.75" customHeight="1" x14ac:dyDescent="0.2">
      <c r="A3238" s="19">
        <v>43289</v>
      </c>
      <c r="B3238" s="19">
        <v>42925</v>
      </c>
      <c r="C3238" s="6">
        <v>41469</v>
      </c>
      <c r="D3238" s="19" t="s">
        <v>2</v>
      </c>
      <c r="E3238" s="9">
        <v>34420.740331370282</v>
      </c>
      <c r="F3238" s="9">
        <v>32600</v>
      </c>
      <c r="G3238" s="97">
        <v>29041</v>
      </c>
      <c r="H3238" s="98">
        <v>5.5850930410131339E-2</v>
      </c>
      <c r="I3238" s="98">
        <v>9.3173066070768362E-2</v>
      </c>
    </row>
    <row r="3239" spans="1:9" ht="12.75" customHeight="1" x14ac:dyDescent="0.2">
      <c r="A3239" s="19">
        <v>43290</v>
      </c>
      <c r="B3239" s="19">
        <v>42926</v>
      </c>
      <c r="C3239" s="6">
        <v>41470</v>
      </c>
      <c r="D3239" s="19" t="s">
        <v>3</v>
      </c>
      <c r="E3239" s="9">
        <v>33812.412649336446</v>
      </c>
      <c r="F3239" s="9">
        <v>31705</v>
      </c>
      <c r="G3239" s="97">
        <v>28197</v>
      </c>
      <c r="H3239" s="98">
        <v>6.6469410166738463E-2</v>
      </c>
      <c r="I3239" s="98">
        <v>9.4819733497488956E-2</v>
      </c>
    </row>
    <row r="3240" spans="1:9" ht="12.75" customHeight="1" x14ac:dyDescent="0.2">
      <c r="A3240" s="19">
        <v>43291</v>
      </c>
      <c r="B3240" s="19">
        <v>42927</v>
      </c>
      <c r="C3240" s="6">
        <v>41471</v>
      </c>
      <c r="D3240" s="19" t="s">
        <v>4</v>
      </c>
      <c r="E3240" s="9">
        <v>33451.706371238033</v>
      </c>
      <c r="F3240" s="9">
        <v>30243</v>
      </c>
      <c r="G3240" s="97">
        <v>27460</v>
      </c>
      <c r="H3240" s="98">
        <v>0.10609748937731145</v>
      </c>
      <c r="I3240" s="98">
        <v>0.13669191515980939</v>
      </c>
    </row>
    <row r="3241" spans="1:9" ht="12.75" customHeight="1" x14ac:dyDescent="0.2">
      <c r="A3241" s="19">
        <v>43292</v>
      </c>
      <c r="B3241" s="19">
        <v>42928</v>
      </c>
      <c r="C3241" s="6">
        <v>41472</v>
      </c>
      <c r="D3241" s="19" t="s">
        <v>5</v>
      </c>
      <c r="E3241" s="9">
        <v>33775.835662942307</v>
      </c>
      <c r="F3241" s="9">
        <v>31666</v>
      </c>
      <c r="G3241" s="97">
        <v>27733</v>
      </c>
      <c r="H3241" s="98">
        <v>6.6627792046431766E-2</v>
      </c>
      <c r="I3241" s="98">
        <v>0.1449047714634184</v>
      </c>
    </row>
    <row r="3242" spans="1:9" ht="12.75" customHeight="1" x14ac:dyDescent="0.2">
      <c r="A3242" s="19">
        <v>43293</v>
      </c>
      <c r="B3242" s="19">
        <v>42929</v>
      </c>
      <c r="C3242" s="6">
        <v>41473</v>
      </c>
      <c r="D3242" s="19" t="s">
        <v>6</v>
      </c>
      <c r="E3242" s="9">
        <v>34047.931600280608</v>
      </c>
      <c r="F3242" s="9">
        <v>31074</v>
      </c>
      <c r="G3242" s="97">
        <v>29044</v>
      </c>
      <c r="H3242" s="98">
        <v>9.5704820759497045E-2</v>
      </c>
      <c r="I3242" s="98">
        <v>0.11238668322924106</v>
      </c>
    </row>
    <row r="3243" spans="1:9" ht="12.75" customHeight="1" x14ac:dyDescent="0.2">
      <c r="A3243" s="19">
        <v>43294</v>
      </c>
      <c r="B3243" s="19">
        <v>42930</v>
      </c>
      <c r="C3243" s="6">
        <v>41474</v>
      </c>
      <c r="D3243" s="19" t="s">
        <v>7</v>
      </c>
      <c r="E3243" s="9">
        <v>34557.162543683356</v>
      </c>
      <c r="F3243" s="9">
        <v>32905</v>
      </c>
      <c r="G3243" s="97">
        <v>29020</v>
      </c>
      <c r="H3243" s="98">
        <v>5.0210075784329344E-2</v>
      </c>
      <c r="I3243" s="98">
        <v>0.14132910177962077</v>
      </c>
    </row>
    <row r="3244" spans="1:9" ht="12.75" customHeight="1" x14ac:dyDescent="0.2">
      <c r="A3244" s="19">
        <v>43295</v>
      </c>
      <c r="B3244" s="19">
        <v>42931</v>
      </c>
      <c r="C3244" s="6">
        <v>41475</v>
      </c>
      <c r="D3244" s="19" t="s">
        <v>1</v>
      </c>
      <c r="E3244" s="9">
        <v>34311.245927595795</v>
      </c>
      <c r="F3244" s="9">
        <v>33972</v>
      </c>
      <c r="G3244" s="97">
        <v>31136</v>
      </c>
      <c r="H3244" s="98">
        <v>9.9860452018072365E-3</v>
      </c>
      <c r="I3244" s="98">
        <v>3.5154948639226413E-2</v>
      </c>
    </row>
    <row r="3245" spans="1:9" ht="12.75" customHeight="1" x14ac:dyDescent="0.2">
      <c r="A3245" s="19">
        <v>43296</v>
      </c>
      <c r="B3245" s="19">
        <v>42932</v>
      </c>
      <c r="C3245" s="6">
        <v>41476</v>
      </c>
      <c r="D3245" s="19" t="s">
        <v>2</v>
      </c>
      <c r="E3245" s="9">
        <v>34592.740327940191</v>
      </c>
      <c r="F3245" s="9">
        <v>32319</v>
      </c>
      <c r="G3245" s="97">
        <v>29813</v>
      </c>
      <c r="H3245" s="98">
        <v>7.035305324855945E-2</v>
      </c>
      <c r="I3245" s="98">
        <v>9.7624708971322249E-2</v>
      </c>
    </row>
    <row r="3246" spans="1:9" ht="12.75" customHeight="1" x14ac:dyDescent="0.2">
      <c r="A3246" s="19">
        <v>43297</v>
      </c>
      <c r="B3246" s="19">
        <v>42933</v>
      </c>
      <c r="C3246" s="6">
        <v>41477</v>
      </c>
      <c r="D3246" s="19" t="s">
        <v>3</v>
      </c>
      <c r="E3246" s="9">
        <v>33668.412637886664</v>
      </c>
      <c r="F3246" s="9">
        <v>30405</v>
      </c>
      <c r="G3246" s="97">
        <v>28300</v>
      </c>
      <c r="H3246" s="98">
        <v>0.10733144673200679</v>
      </c>
      <c r="I3246" s="98">
        <v>8.8148819943979273E-2</v>
      </c>
    </row>
    <row r="3247" spans="1:9" ht="12.75" customHeight="1" x14ac:dyDescent="0.2">
      <c r="A3247" s="19">
        <v>43298</v>
      </c>
      <c r="B3247" s="19">
        <v>42934</v>
      </c>
      <c r="C3247" s="6">
        <v>41478</v>
      </c>
      <c r="D3247" s="19" t="s">
        <v>4</v>
      </c>
      <c r="E3247" s="9">
        <v>32883.706374555739</v>
      </c>
      <c r="F3247" s="9">
        <v>29475</v>
      </c>
      <c r="G3247" s="97">
        <v>28229</v>
      </c>
      <c r="H3247" s="98">
        <v>0.11564737487890553</v>
      </c>
      <c r="I3247" s="98">
        <v>0.15649245180262139</v>
      </c>
    </row>
    <row r="3248" spans="1:9" ht="12.75" customHeight="1" x14ac:dyDescent="0.2">
      <c r="A3248" s="19">
        <v>43299</v>
      </c>
      <c r="B3248" s="19">
        <v>42935</v>
      </c>
      <c r="C3248" s="6">
        <v>41479</v>
      </c>
      <c r="D3248" s="19" t="s">
        <v>5</v>
      </c>
      <c r="E3248" s="9">
        <v>34031.835656335359</v>
      </c>
      <c r="F3248" s="9">
        <v>31605</v>
      </c>
      <c r="G3248" s="97">
        <v>28249</v>
      </c>
      <c r="H3248" s="98">
        <v>7.6786446965206645E-2</v>
      </c>
      <c r="I3248" s="98">
        <v>0.16803389814440406</v>
      </c>
    </row>
    <row r="3249" spans="1:9" ht="12.75" customHeight="1" x14ac:dyDescent="0.2">
      <c r="A3249" s="19">
        <v>43300</v>
      </c>
      <c r="B3249" s="19">
        <v>42936</v>
      </c>
      <c r="C3249" s="6">
        <v>41480</v>
      </c>
      <c r="D3249" s="19" t="s">
        <v>6</v>
      </c>
      <c r="E3249" s="9">
        <v>34803.931613077017</v>
      </c>
      <c r="F3249" s="9">
        <v>33231</v>
      </c>
      <c r="G3249" s="97">
        <v>29692</v>
      </c>
      <c r="H3249" s="98">
        <v>4.7333261505131174E-2</v>
      </c>
      <c r="I3249" s="98">
        <v>0.13242440336685801</v>
      </c>
    </row>
    <row r="3250" spans="1:9" ht="12.75" customHeight="1" x14ac:dyDescent="0.2">
      <c r="A3250" s="19">
        <v>43301</v>
      </c>
      <c r="B3250" s="19">
        <v>42937</v>
      </c>
      <c r="C3250" s="6">
        <v>41481</v>
      </c>
      <c r="D3250" s="19" t="s">
        <v>7</v>
      </c>
      <c r="E3250" s="9">
        <v>34945.162567484935</v>
      </c>
      <c r="F3250" s="9">
        <v>32879</v>
      </c>
      <c r="G3250" s="97">
        <v>30279</v>
      </c>
      <c r="H3250" s="98">
        <v>6.2841405379875814E-2</v>
      </c>
      <c r="I3250" s="98">
        <v>0.14510477987629633</v>
      </c>
    </row>
    <row r="3251" spans="1:9" ht="12.75" customHeight="1" x14ac:dyDescent="0.2">
      <c r="A3251" s="19">
        <v>43302</v>
      </c>
      <c r="B3251" s="19">
        <v>42938</v>
      </c>
      <c r="C3251" s="6">
        <v>41482</v>
      </c>
      <c r="D3251" s="19" t="s">
        <v>1</v>
      </c>
      <c r="E3251" s="9">
        <v>36875.245934238512</v>
      </c>
      <c r="F3251" s="9">
        <v>35092</v>
      </c>
      <c r="G3251" s="97">
        <v>31367</v>
      </c>
      <c r="H3251" s="98">
        <v>5.081630953603411E-2</v>
      </c>
      <c r="I3251" s="98">
        <v>0.10322351336540048</v>
      </c>
    </row>
    <row r="3252" spans="1:9" ht="12.75" customHeight="1" x14ac:dyDescent="0.2">
      <c r="A3252" s="19">
        <v>43303</v>
      </c>
      <c r="B3252" s="19">
        <v>42939</v>
      </c>
      <c r="C3252" s="6">
        <v>41483</v>
      </c>
      <c r="D3252" s="19" t="s">
        <v>2</v>
      </c>
      <c r="E3252" s="9">
        <v>35130.740349930056</v>
      </c>
      <c r="F3252" s="9">
        <v>33074</v>
      </c>
      <c r="G3252" s="97">
        <v>30679</v>
      </c>
      <c r="H3252" s="98">
        <v>6.2186017715730069E-2</v>
      </c>
      <c r="I3252" s="98">
        <v>9.6191348911946362E-2</v>
      </c>
    </row>
    <row r="3253" spans="1:9" ht="12.75" customHeight="1" x14ac:dyDescent="0.2">
      <c r="A3253" s="19">
        <v>43304</v>
      </c>
      <c r="B3253" s="19">
        <v>42940</v>
      </c>
      <c r="C3253" s="6">
        <v>41484</v>
      </c>
      <c r="D3253" s="19" t="s">
        <v>3</v>
      </c>
      <c r="E3253" s="9">
        <v>35154.412660251728</v>
      </c>
      <c r="F3253" s="9">
        <v>32617</v>
      </c>
      <c r="G3253" s="97">
        <v>28826</v>
      </c>
      <c r="H3253" s="98">
        <v>7.7794176664062631E-2</v>
      </c>
      <c r="I3253" s="98">
        <v>9.9812684903382909E-2</v>
      </c>
    </row>
    <row r="3254" spans="1:9" ht="12.75" customHeight="1" x14ac:dyDescent="0.2">
      <c r="A3254" s="19">
        <v>43305</v>
      </c>
      <c r="B3254" s="19">
        <v>42941</v>
      </c>
      <c r="C3254" s="6">
        <v>41485</v>
      </c>
      <c r="D3254" s="19" t="s">
        <v>4</v>
      </c>
      <c r="E3254" s="9">
        <v>32881.706396488647</v>
      </c>
      <c r="F3254" s="9">
        <v>31680</v>
      </c>
      <c r="G3254" s="97">
        <v>28192</v>
      </c>
      <c r="H3254" s="98">
        <v>3.7932651404313456E-2</v>
      </c>
      <c r="I3254" s="98">
        <v>0.15119932767876798</v>
      </c>
    </row>
    <row r="3255" spans="1:9" ht="12.75" customHeight="1" x14ac:dyDescent="0.2">
      <c r="A3255" s="19">
        <v>43306</v>
      </c>
      <c r="B3255" s="19">
        <v>42942</v>
      </c>
      <c r="C3255" s="6">
        <v>41486</v>
      </c>
      <c r="D3255" s="19" t="s">
        <v>5</v>
      </c>
      <c r="E3255" s="9">
        <v>34394.835658897122</v>
      </c>
      <c r="F3255" s="9">
        <v>32013</v>
      </c>
      <c r="G3255" s="97">
        <v>28787</v>
      </c>
      <c r="H3255" s="98">
        <v>7.4402138471780788E-2</v>
      </c>
      <c r="I3255" s="98">
        <v>0.15271920567387642</v>
      </c>
    </row>
    <row r="3256" spans="1:9" ht="12.75" customHeight="1" x14ac:dyDescent="0.2">
      <c r="A3256" s="19">
        <v>43307</v>
      </c>
      <c r="B3256" s="19">
        <v>42943</v>
      </c>
      <c r="C3256" s="6">
        <v>41487</v>
      </c>
      <c r="D3256" s="19" t="s">
        <v>6</v>
      </c>
      <c r="E3256" s="9">
        <v>34782.931609872518</v>
      </c>
      <c r="F3256" s="9">
        <v>32454</v>
      </c>
      <c r="G3256" s="97">
        <v>30229</v>
      </c>
      <c r="H3256" s="98">
        <v>7.1761003570361748E-2</v>
      </c>
      <c r="I3256" s="98">
        <v>9.4009297662216662E-2</v>
      </c>
    </row>
    <row r="3257" spans="1:9" ht="12.75" customHeight="1" x14ac:dyDescent="0.2">
      <c r="A3257" s="19">
        <v>43308</v>
      </c>
      <c r="B3257" s="19">
        <v>42944</v>
      </c>
      <c r="C3257" s="6">
        <v>41488</v>
      </c>
      <c r="D3257" s="19" t="s">
        <v>7</v>
      </c>
      <c r="E3257" s="9">
        <v>35369.162560551558</v>
      </c>
      <c r="F3257" s="9">
        <v>32377</v>
      </c>
      <c r="G3257" s="97">
        <v>31580</v>
      </c>
      <c r="H3257" s="98">
        <v>9.24163004772387E-2</v>
      </c>
      <c r="I3257" s="98">
        <v>0.15896069731147389</v>
      </c>
    </row>
    <row r="3258" spans="1:9" ht="12.75" customHeight="1" x14ac:dyDescent="0.2">
      <c r="A3258" s="19">
        <v>43309</v>
      </c>
      <c r="B3258" s="19">
        <v>42945</v>
      </c>
      <c r="C3258" s="6">
        <v>41489</v>
      </c>
      <c r="D3258" s="19" t="s">
        <v>1</v>
      </c>
      <c r="E3258" s="9">
        <v>35488.245929555123</v>
      </c>
      <c r="F3258" s="9">
        <v>34754</v>
      </c>
      <c r="G3258" s="97">
        <v>32276</v>
      </c>
      <c r="H3258" s="98">
        <v>2.1126947388937278E-2</v>
      </c>
      <c r="I3258" s="98">
        <v>3.0766096301232171E-2</v>
      </c>
    </row>
    <row r="3259" spans="1:9" ht="12.75" customHeight="1" x14ac:dyDescent="0.2">
      <c r="A3259" s="19">
        <v>43310</v>
      </c>
      <c r="B3259" s="19">
        <v>42946</v>
      </c>
      <c r="C3259" s="6">
        <v>41490</v>
      </c>
      <c r="D3259" s="19" t="s">
        <v>2</v>
      </c>
      <c r="E3259" s="9">
        <v>35053.740348344261</v>
      </c>
      <c r="F3259" s="9">
        <v>34067</v>
      </c>
      <c r="G3259" s="97">
        <v>32056</v>
      </c>
      <c r="H3259" s="98">
        <v>2.8964697459249678E-2</v>
      </c>
      <c r="I3259" s="98">
        <v>4.4198401797565179E-2</v>
      </c>
    </row>
    <row r="3260" spans="1:9" ht="12.75" customHeight="1" x14ac:dyDescent="0.2">
      <c r="A3260" s="19">
        <v>43311</v>
      </c>
      <c r="B3260" s="19">
        <v>42947</v>
      </c>
      <c r="C3260" s="6">
        <v>41491</v>
      </c>
      <c r="D3260" s="19" t="s">
        <v>3</v>
      </c>
      <c r="E3260" s="9">
        <v>35585.412663516574</v>
      </c>
      <c r="F3260" s="9">
        <v>32597</v>
      </c>
      <c r="G3260" s="97">
        <v>30283</v>
      </c>
      <c r="H3260" s="98">
        <v>9.1677536691001427E-2</v>
      </c>
      <c r="I3260" s="98">
        <v>8.3698652846379895E-2</v>
      </c>
    </row>
    <row r="3261" spans="1:9" ht="12.75" customHeight="1" x14ac:dyDescent="0.2">
      <c r="A3261" s="19">
        <v>43312</v>
      </c>
      <c r="B3261" s="19">
        <v>42948</v>
      </c>
      <c r="C3261" s="6">
        <v>41492</v>
      </c>
      <c r="D3261" s="19" t="s">
        <v>4</v>
      </c>
      <c r="E3261" s="9">
        <v>35143.706392966349</v>
      </c>
      <c r="F3261" s="9">
        <v>32554</v>
      </c>
      <c r="G3261" s="97">
        <v>28329</v>
      </c>
      <c r="H3261" s="98">
        <v>7.9551096423368772E-2</v>
      </c>
      <c r="I3261" s="98">
        <v>0.11386981055961298</v>
      </c>
    </row>
    <row r="3262" spans="1:9" ht="12.75" customHeight="1" x14ac:dyDescent="0.2">
      <c r="A3262" s="19">
        <v>43313</v>
      </c>
      <c r="B3262" s="19">
        <v>42949</v>
      </c>
      <c r="C3262" s="6">
        <v>41493</v>
      </c>
      <c r="D3262" s="19" t="s">
        <v>5</v>
      </c>
      <c r="E3262" s="9">
        <v>35032.444453471748</v>
      </c>
      <c r="F3262" s="9">
        <v>33571</v>
      </c>
      <c r="G3262" s="97">
        <v>27392</v>
      </c>
      <c r="H3262" s="98">
        <v>4.3532943715461236E-2</v>
      </c>
      <c r="I3262" s="98">
        <v>0.12717002746048101</v>
      </c>
    </row>
    <row r="3263" spans="1:9" ht="12.75" customHeight="1" x14ac:dyDescent="0.2">
      <c r="A3263" s="19">
        <v>43314</v>
      </c>
      <c r="B3263" s="19">
        <v>42950</v>
      </c>
      <c r="C3263" s="6">
        <v>41494</v>
      </c>
      <c r="D3263" s="19" t="s">
        <v>6</v>
      </c>
      <c r="E3263" s="9">
        <v>35257.949457260285</v>
      </c>
      <c r="F3263" s="9">
        <v>33135</v>
      </c>
      <c r="G3263" s="97">
        <v>21704</v>
      </c>
      <c r="H3263" s="98">
        <v>6.4069698423427912E-2</v>
      </c>
      <c r="I3263" s="98">
        <v>0.12165010680347033</v>
      </c>
    </row>
    <row r="3264" spans="1:9" ht="12.75" customHeight="1" x14ac:dyDescent="0.2">
      <c r="A3264" s="19">
        <v>43315</v>
      </c>
      <c r="B3264" s="19">
        <v>42951</v>
      </c>
      <c r="C3264" s="6">
        <v>41495</v>
      </c>
      <c r="D3264" s="19" t="s">
        <v>7</v>
      </c>
      <c r="E3264" s="9">
        <v>36394.260746422427</v>
      </c>
      <c r="F3264" s="9">
        <v>33030</v>
      </c>
      <c r="G3264" s="97">
        <v>21583</v>
      </c>
      <c r="H3264" s="98">
        <v>0.10185470016416676</v>
      </c>
      <c r="I3264" s="98">
        <v>0.19009387353004903</v>
      </c>
    </row>
    <row r="3265" spans="1:9" ht="12.75" customHeight="1" x14ac:dyDescent="0.2">
      <c r="A3265" s="19">
        <v>43316</v>
      </c>
      <c r="B3265" s="19">
        <v>42952</v>
      </c>
      <c r="C3265" s="6">
        <v>41496</v>
      </c>
      <c r="D3265" s="19" t="s">
        <v>1</v>
      </c>
      <c r="E3265" s="9">
        <v>36515.21380322332</v>
      </c>
      <c r="F3265" s="9">
        <v>34641</v>
      </c>
      <c r="G3265" s="97">
        <v>29463</v>
      </c>
      <c r="H3265" s="98">
        <v>5.4103917416452152E-2</v>
      </c>
      <c r="I3265" s="98">
        <v>6.9290866591212641E-2</v>
      </c>
    </row>
    <row r="3266" spans="1:9" ht="12.75" customHeight="1" x14ac:dyDescent="0.2">
      <c r="A3266" s="19">
        <v>43317</v>
      </c>
      <c r="B3266" s="19">
        <v>42953</v>
      </c>
      <c r="C3266" s="6">
        <v>41497</v>
      </c>
      <c r="D3266" s="19" t="s">
        <v>2</v>
      </c>
      <c r="E3266" s="9">
        <v>35678.443326939421</v>
      </c>
      <c r="F3266" s="9">
        <v>33667</v>
      </c>
      <c r="G3266" s="97">
        <v>28003</v>
      </c>
      <c r="H3266" s="98">
        <v>5.9745249857112936E-2</v>
      </c>
      <c r="I3266" s="98">
        <v>0.13149953466127817</v>
      </c>
    </row>
    <row r="3267" spans="1:9" ht="12.75" customHeight="1" x14ac:dyDescent="0.2">
      <c r="A3267" s="19">
        <v>43318</v>
      </c>
      <c r="B3267" s="19">
        <v>42954</v>
      </c>
      <c r="C3267" s="6">
        <v>41498</v>
      </c>
      <c r="D3267" s="19" t="s">
        <v>3</v>
      </c>
      <c r="E3267" s="9">
        <v>33807.17402056326</v>
      </c>
      <c r="F3267" s="9">
        <v>31401</v>
      </c>
      <c r="G3267" s="97">
        <v>29091</v>
      </c>
      <c r="H3267" s="98">
        <v>7.6627305517762423E-2</v>
      </c>
      <c r="I3267" s="98">
        <v>0.17992370586916295</v>
      </c>
    </row>
    <row r="3268" spans="1:9" ht="12.75" customHeight="1" x14ac:dyDescent="0.2">
      <c r="A3268" s="19">
        <v>43319</v>
      </c>
      <c r="B3268" s="19">
        <v>42955</v>
      </c>
      <c r="C3268" s="6">
        <v>41499</v>
      </c>
      <c r="D3268" s="19" t="s">
        <v>4</v>
      </c>
      <c r="E3268" s="9">
        <v>33977.100508912044</v>
      </c>
      <c r="F3268" s="9">
        <v>30963</v>
      </c>
      <c r="G3268" s="97">
        <v>30916</v>
      </c>
      <c r="H3268" s="98">
        <v>9.734523492271574E-2</v>
      </c>
      <c r="I3268" s="98">
        <v>0.15954885362473692</v>
      </c>
    </row>
    <row r="3269" spans="1:9" ht="12.75" customHeight="1" x14ac:dyDescent="0.2">
      <c r="A3269" s="19">
        <v>43320</v>
      </c>
      <c r="B3269" s="19">
        <v>42956</v>
      </c>
      <c r="C3269" s="6">
        <v>41500</v>
      </c>
      <c r="D3269" s="19" t="s">
        <v>5</v>
      </c>
      <c r="E3269" s="9">
        <v>32228.444453086828</v>
      </c>
      <c r="F3269" s="9">
        <v>31850</v>
      </c>
      <c r="G3269" s="97">
        <v>30127</v>
      </c>
      <c r="H3269" s="98">
        <v>1.1882086439146899E-2</v>
      </c>
      <c r="I3269" s="98">
        <v>9.7213238453233597E-2</v>
      </c>
    </row>
    <row r="3270" spans="1:9" ht="12.75" customHeight="1" x14ac:dyDescent="0.2">
      <c r="A3270" s="19">
        <v>43321</v>
      </c>
      <c r="B3270" s="19">
        <v>42957</v>
      </c>
      <c r="C3270" s="6">
        <v>41501</v>
      </c>
      <c r="D3270" s="19" t="s">
        <v>6</v>
      </c>
      <c r="E3270" s="9">
        <v>34008.949459661337</v>
      </c>
      <c r="F3270" s="9">
        <v>31988</v>
      </c>
      <c r="G3270" s="97">
        <v>28227</v>
      </c>
      <c r="H3270" s="98">
        <v>6.3178362500354357E-2</v>
      </c>
      <c r="I3270" s="98">
        <v>0.1603585744877456</v>
      </c>
    </row>
    <row r="3271" spans="1:9" ht="12.75" customHeight="1" x14ac:dyDescent="0.2">
      <c r="A3271" s="19">
        <v>43322</v>
      </c>
      <c r="B3271" s="19">
        <v>42958</v>
      </c>
      <c r="C3271" s="6">
        <v>41502</v>
      </c>
      <c r="D3271" s="19" t="s">
        <v>7</v>
      </c>
      <c r="E3271" s="9">
        <v>35543.26075073504</v>
      </c>
      <c r="F3271" s="9">
        <v>30503</v>
      </c>
      <c r="G3271" s="97">
        <v>29412</v>
      </c>
      <c r="H3271" s="98">
        <v>0.16523819790627292</v>
      </c>
      <c r="I3271" s="98">
        <v>0.21142674678715201</v>
      </c>
    </row>
    <row r="3272" spans="1:9" ht="12.75" customHeight="1" x14ac:dyDescent="0.2">
      <c r="A3272" s="19">
        <v>43323</v>
      </c>
      <c r="B3272" s="19">
        <v>42959</v>
      </c>
      <c r="C3272" s="6">
        <v>41503</v>
      </c>
      <c r="D3272" s="19" t="s">
        <v>1</v>
      </c>
      <c r="E3272" s="9">
        <v>34258.213805642939</v>
      </c>
      <c r="F3272" s="9">
        <v>33286</v>
      </c>
      <c r="G3272" s="97">
        <v>30414</v>
      </c>
      <c r="H3272" s="98">
        <v>2.920788937219676E-2</v>
      </c>
      <c r="I3272" s="98">
        <v>8.1587857726935109E-2</v>
      </c>
    </row>
    <row r="3273" spans="1:9" ht="12.75" customHeight="1" x14ac:dyDescent="0.2">
      <c r="A3273" s="19">
        <v>43324</v>
      </c>
      <c r="B3273" s="19">
        <v>42960</v>
      </c>
      <c r="C3273" s="6">
        <v>41504</v>
      </c>
      <c r="D3273" s="19" t="s">
        <v>2</v>
      </c>
      <c r="E3273" s="9">
        <v>33740.443329092152</v>
      </c>
      <c r="F3273" s="9">
        <v>31770</v>
      </c>
      <c r="G3273" s="97">
        <v>29085</v>
      </c>
      <c r="H3273" s="98">
        <v>6.2022138152098005E-2</v>
      </c>
      <c r="I3273" s="98">
        <v>8.0939428752872189E-2</v>
      </c>
    </row>
    <row r="3274" spans="1:9" ht="12.75" customHeight="1" x14ac:dyDescent="0.2">
      <c r="A3274" s="19">
        <v>43325</v>
      </c>
      <c r="B3274" s="19">
        <v>42961</v>
      </c>
      <c r="C3274" s="6">
        <v>41505</v>
      </c>
      <c r="D3274" s="19" t="s">
        <v>3</v>
      </c>
      <c r="E3274" s="9">
        <v>34602.174021478269</v>
      </c>
      <c r="F3274" s="9">
        <v>30187</v>
      </c>
      <c r="G3274" s="97">
        <v>28045</v>
      </c>
      <c r="H3274" s="98">
        <v>0.14626077521708902</v>
      </c>
      <c r="I3274" s="98">
        <v>0.1681241651974299</v>
      </c>
    </row>
    <row r="3275" spans="1:9" ht="12.75" customHeight="1" x14ac:dyDescent="0.2">
      <c r="A3275" s="19">
        <v>43326</v>
      </c>
      <c r="B3275" s="19">
        <v>42962</v>
      </c>
      <c r="C3275" s="6">
        <v>41506</v>
      </c>
      <c r="D3275" s="19" t="s">
        <v>4</v>
      </c>
      <c r="E3275" s="9">
        <v>31642.100512284709</v>
      </c>
      <c r="F3275" s="9">
        <v>29254</v>
      </c>
      <c r="G3275" s="97">
        <v>24357</v>
      </c>
      <c r="H3275" s="98">
        <v>8.1633298430461076E-2</v>
      </c>
      <c r="I3275" s="98">
        <v>0.1101322847519457</v>
      </c>
    </row>
    <row r="3276" spans="1:9" ht="12.75" customHeight="1" x14ac:dyDescent="0.2">
      <c r="A3276" s="19">
        <v>43327</v>
      </c>
      <c r="B3276" s="19">
        <v>42963</v>
      </c>
      <c r="C3276" s="6">
        <v>41507</v>
      </c>
      <c r="D3276" s="19" t="s">
        <v>5</v>
      </c>
      <c r="E3276" s="9">
        <v>31580.444452166525</v>
      </c>
      <c r="F3276" s="9">
        <v>30968</v>
      </c>
      <c r="G3276" s="97">
        <v>25198</v>
      </c>
      <c r="H3276" s="98">
        <v>1.9776687295483208E-2</v>
      </c>
      <c r="I3276" s="98">
        <v>0.13074025035506187</v>
      </c>
    </row>
    <row r="3277" spans="1:9" ht="12.75" customHeight="1" x14ac:dyDescent="0.2">
      <c r="A3277" s="19">
        <v>43328</v>
      </c>
      <c r="B3277" s="19">
        <v>42964</v>
      </c>
      <c r="C3277" s="6">
        <v>41508</v>
      </c>
      <c r="D3277" s="19" t="s">
        <v>6</v>
      </c>
      <c r="E3277" s="9">
        <v>33881.949461462929</v>
      </c>
      <c r="F3277" s="9">
        <v>30384</v>
      </c>
      <c r="G3277" s="97">
        <v>25815</v>
      </c>
      <c r="H3277" s="98">
        <v>0.11512471897916443</v>
      </c>
      <c r="I3277" s="98">
        <v>0.15142899005855126</v>
      </c>
    </row>
    <row r="3278" spans="1:9" ht="12.75" customHeight="1" x14ac:dyDescent="0.2">
      <c r="A3278" s="19">
        <v>43329</v>
      </c>
      <c r="B3278" s="19">
        <v>42965</v>
      </c>
      <c r="C3278" s="6">
        <v>41509</v>
      </c>
      <c r="D3278" s="19" t="s">
        <v>7</v>
      </c>
      <c r="E3278" s="9">
        <v>32203.260754011826</v>
      </c>
      <c r="F3278" s="9">
        <v>29784</v>
      </c>
      <c r="G3278" s="97">
        <v>25943</v>
      </c>
      <c r="H3278" s="98">
        <v>8.1226858515035749E-2</v>
      </c>
      <c r="I3278" s="98">
        <v>0.1774501189766664</v>
      </c>
    </row>
    <row r="3279" spans="1:9" ht="12.75" customHeight="1" x14ac:dyDescent="0.2">
      <c r="A3279" s="19">
        <v>43330</v>
      </c>
      <c r="B3279" s="19">
        <v>42966</v>
      </c>
      <c r="C3279" s="6">
        <v>41510</v>
      </c>
      <c r="D3279" s="19" t="s">
        <v>1</v>
      </c>
      <c r="E3279" s="9">
        <v>34381.213806210391</v>
      </c>
      <c r="F3279" s="9">
        <v>32359</v>
      </c>
      <c r="G3279" s="97">
        <v>28035</v>
      </c>
      <c r="H3279" s="98">
        <v>6.249308712291457E-2</v>
      </c>
      <c r="I3279" s="98">
        <v>0.12148004717390459</v>
      </c>
    </row>
    <row r="3280" spans="1:9" ht="12.75" customHeight="1" x14ac:dyDescent="0.2">
      <c r="A3280" s="19">
        <v>43331</v>
      </c>
      <c r="B3280" s="19">
        <v>42967</v>
      </c>
      <c r="C3280" s="6">
        <v>41511</v>
      </c>
      <c r="D3280" s="19" t="s">
        <v>2</v>
      </c>
      <c r="E3280" s="9">
        <v>32108.443332703082</v>
      </c>
      <c r="F3280" s="9">
        <v>30455</v>
      </c>
      <c r="G3280" s="97">
        <v>25859</v>
      </c>
      <c r="H3280" s="98">
        <v>5.4291358814745783E-2</v>
      </c>
      <c r="I3280" s="98">
        <v>8.6727250142255574E-2</v>
      </c>
    </row>
    <row r="3281" spans="1:9" ht="12.75" customHeight="1" x14ac:dyDescent="0.2">
      <c r="A3281" s="19">
        <v>43332</v>
      </c>
      <c r="B3281" s="19">
        <v>42968</v>
      </c>
      <c r="C3281" s="6">
        <v>41512</v>
      </c>
      <c r="D3281" s="19" t="s">
        <v>3</v>
      </c>
      <c r="E3281" s="9">
        <v>30815.174025693115</v>
      </c>
      <c r="F3281" s="9">
        <v>29545</v>
      </c>
      <c r="G3281" s="97">
        <v>22831</v>
      </c>
      <c r="H3281" s="98">
        <v>4.2991166887565324E-2</v>
      </c>
      <c r="I3281" s="98">
        <v>0.11669411218311709</v>
      </c>
    </row>
    <row r="3282" spans="1:9" ht="12.75" customHeight="1" x14ac:dyDescent="0.2">
      <c r="A3282" s="19">
        <v>43333</v>
      </c>
      <c r="B3282" s="19">
        <v>42969</v>
      </c>
      <c r="C3282" s="6">
        <v>41513</v>
      </c>
      <c r="D3282" s="19" t="s">
        <v>4</v>
      </c>
      <c r="E3282" s="9">
        <v>26004.100515610658</v>
      </c>
      <c r="F3282" s="9">
        <v>26021</v>
      </c>
      <c r="G3282" s="97">
        <v>20256</v>
      </c>
      <c r="H3282" s="98">
        <v>-6.4945560852158746E-4</v>
      </c>
      <c r="I3282" s="98">
        <v>-3.7888167792721195E-3</v>
      </c>
    </row>
    <row r="3283" spans="1:9" ht="12.75" customHeight="1" x14ac:dyDescent="0.2">
      <c r="A3283" s="19">
        <v>43334</v>
      </c>
      <c r="B3283" s="19">
        <v>42970</v>
      </c>
      <c r="C3283" s="6">
        <v>41514</v>
      </c>
      <c r="D3283" s="19" t="s">
        <v>5</v>
      </c>
      <c r="E3283" s="9">
        <v>22939.444452788277</v>
      </c>
      <c r="F3283" s="9">
        <v>26657</v>
      </c>
      <c r="G3283" s="97">
        <v>22878</v>
      </c>
      <c r="H3283" s="98">
        <v>-0.13945888686692887</v>
      </c>
      <c r="I3283" s="98">
        <v>-4.7879282248442401E-2</v>
      </c>
    </row>
    <row r="3284" spans="1:9" ht="12.75" customHeight="1" x14ac:dyDescent="0.2">
      <c r="A3284" s="19">
        <v>43335</v>
      </c>
      <c r="B3284" s="19">
        <v>42971</v>
      </c>
      <c r="C3284" s="6">
        <v>41515</v>
      </c>
      <c r="D3284" s="19" t="s">
        <v>6</v>
      </c>
      <c r="E3284" s="9">
        <v>17182.949460282642</v>
      </c>
      <c r="F3284" s="9">
        <v>27939</v>
      </c>
      <c r="G3284" s="97">
        <v>24951</v>
      </c>
      <c r="H3284" s="98">
        <v>-0.3849833759160084</v>
      </c>
      <c r="I3284" s="98">
        <v>-0.32578868946548534</v>
      </c>
    </row>
    <row r="3285" spans="1:9" ht="12.75" customHeight="1" x14ac:dyDescent="0.2">
      <c r="A3285" s="19">
        <v>43336</v>
      </c>
      <c r="B3285" s="19">
        <v>42972</v>
      </c>
      <c r="C3285" s="6">
        <v>41516</v>
      </c>
      <c r="D3285" s="19" t="s">
        <v>7</v>
      </c>
      <c r="E3285" s="9">
        <v>13272.260751723714</v>
      </c>
      <c r="F3285" s="9">
        <v>27303</v>
      </c>
      <c r="G3285" s="97">
        <v>24119</v>
      </c>
      <c r="H3285" s="98">
        <v>-0.51389002117995408</v>
      </c>
      <c r="I3285" s="98">
        <v>-0.45607717914332557</v>
      </c>
    </row>
    <row r="3286" spans="1:9" ht="12.75" customHeight="1" x14ac:dyDescent="0.2">
      <c r="A3286" s="19">
        <v>43337</v>
      </c>
      <c r="B3286" s="19">
        <v>42973</v>
      </c>
      <c r="C3286" s="6">
        <v>41517</v>
      </c>
      <c r="D3286" s="19" t="s">
        <v>1</v>
      </c>
      <c r="E3286" s="9">
        <v>24539.213805137981</v>
      </c>
      <c r="F3286" s="9">
        <v>29670</v>
      </c>
      <c r="G3286" s="97">
        <v>26175</v>
      </c>
      <c r="H3286" s="98">
        <v>-0.17292841910556178</v>
      </c>
      <c r="I3286" s="98">
        <v>-0.11544900132874414</v>
      </c>
    </row>
    <row r="3287" spans="1:9" ht="12.75" customHeight="1" x14ac:dyDescent="0.2">
      <c r="A3287" s="19">
        <v>43338</v>
      </c>
      <c r="B3287" s="19">
        <v>42974</v>
      </c>
      <c r="C3287" s="6">
        <v>41518</v>
      </c>
      <c r="D3287" s="19" t="s">
        <v>2</v>
      </c>
      <c r="E3287" s="9">
        <v>28294.443331318587</v>
      </c>
      <c r="F3287" s="9">
        <v>27608</v>
      </c>
      <c r="G3287" s="97">
        <v>21753</v>
      </c>
      <c r="H3287" s="98">
        <v>2.4863928256975809E-2</v>
      </c>
      <c r="I3287" s="98">
        <v>0.12106039586824302</v>
      </c>
    </row>
    <row r="3288" spans="1:9" ht="12.75" customHeight="1" x14ac:dyDescent="0.2">
      <c r="A3288" s="19">
        <v>43339</v>
      </c>
      <c r="B3288" s="19">
        <v>42975</v>
      </c>
      <c r="C3288" s="6">
        <v>41519</v>
      </c>
      <c r="D3288" s="19" t="s">
        <v>3</v>
      </c>
      <c r="E3288" s="9">
        <v>27346.174024962878</v>
      </c>
      <c r="F3288" s="9">
        <v>24337</v>
      </c>
      <c r="G3288" s="97">
        <v>23065</v>
      </c>
      <c r="H3288" s="98">
        <v>0.12364605436014631</v>
      </c>
      <c r="I3288" s="98">
        <v>0.2093120782276956</v>
      </c>
    </row>
    <row r="3289" spans="1:9" ht="12.75" customHeight="1" x14ac:dyDescent="0.2">
      <c r="A3289" s="19">
        <v>43340</v>
      </c>
      <c r="B3289" s="19">
        <v>42976</v>
      </c>
      <c r="C3289" s="6">
        <v>41520</v>
      </c>
      <c r="D3289" s="19" t="s">
        <v>4</v>
      </c>
      <c r="E3289" s="9">
        <v>23927.100513885209</v>
      </c>
      <c r="F3289" s="9">
        <v>20962</v>
      </c>
      <c r="G3289" s="97">
        <v>21510</v>
      </c>
      <c r="H3289" s="98">
        <v>0.14145122191991266</v>
      </c>
      <c r="I3289" s="98">
        <v>0.14923633592147967</v>
      </c>
    </row>
    <row r="3290" spans="1:9" ht="12.75" customHeight="1" x14ac:dyDescent="0.2">
      <c r="A3290" s="19">
        <v>43341</v>
      </c>
      <c r="B3290" s="19">
        <v>42977</v>
      </c>
      <c r="C3290" s="6">
        <v>41521</v>
      </c>
      <c r="D3290" s="19" t="s">
        <v>5</v>
      </c>
      <c r="E3290" s="9">
        <v>27159.444452878346</v>
      </c>
      <c r="F3290" s="9">
        <v>26116</v>
      </c>
      <c r="G3290" s="97">
        <v>21595</v>
      </c>
      <c r="H3290" s="98">
        <v>3.9954221660221556E-2</v>
      </c>
      <c r="I3290" s="98">
        <v>0.12666740450005576</v>
      </c>
    </row>
    <row r="3291" spans="1:9" ht="12.75" customHeight="1" x14ac:dyDescent="0.2">
      <c r="A3291" s="19">
        <v>43342</v>
      </c>
      <c r="B3291" s="19">
        <v>42978</v>
      </c>
      <c r="C3291" s="6">
        <v>41522</v>
      </c>
      <c r="D3291" s="19" t="s">
        <v>6</v>
      </c>
      <c r="E3291" s="9">
        <v>30660.949459666801</v>
      </c>
      <c r="F3291" s="9">
        <v>28802</v>
      </c>
      <c r="G3291" s="97">
        <v>23181</v>
      </c>
      <c r="H3291" s="98">
        <v>6.4542374129116009E-2</v>
      </c>
      <c r="I3291" s="98">
        <v>6.940634995873185E-2</v>
      </c>
    </row>
    <row r="3292" spans="1:9" ht="12.75" customHeight="1" x14ac:dyDescent="0.2">
      <c r="A3292" s="19">
        <v>43343</v>
      </c>
      <c r="B3292" s="19">
        <v>42979</v>
      </c>
      <c r="C3292" s="6">
        <v>41523</v>
      </c>
      <c r="D3292" s="19" t="s">
        <v>7</v>
      </c>
      <c r="E3292" s="9">
        <v>31832.260750723253</v>
      </c>
      <c r="F3292" s="9">
        <v>30490</v>
      </c>
      <c r="G3292" s="97">
        <v>23156</v>
      </c>
      <c r="H3292" s="98">
        <v>4.4022982968948909E-2</v>
      </c>
      <c r="I3292" s="98">
        <v>0.17954054732735214</v>
      </c>
    </row>
    <row r="3293" spans="1:9" ht="12.75" customHeight="1" x14ac:dyDescent="0.2">
      <c r="A3293" s="19">
        <v>43344</v>
      </c>
      <c r="B3293" s="19">
        <v>42980</v>
      </c>
      <c r="C3293" s="6">
        <v>41524</v>
      </c>
      <c r="D3293" s="19" t="s">
        <v>1</v>
      </c>
      <c r="E3293" s="9">
        <v>33521.792045281727</v>
      </c>
      <c r="F3293" s="9">
        <v>31474</v>
      </c>
      <c r="G3293" s="97">
        <v>25012</v>
      </c>
      <c r="H3293" s="98">
        <v>6.5062974051017575E-2</v>
      </c>
      <c r="I3293" s="98">
        <v>0.24556132892214633</v>
      </c>
    </row>
    <row r="3294" spans="1:9" ht="12.75" customHeight="1" x14ac:dyDescent="0.2">
      <c r="A3294" s="19">
        <v>43345</v>
      </c>
      <c r="B3294" s="19">
        <v>42981</v>
      </c>
      <c r="C3294" s="6">
        <v>41525</v>
      </c>
      <c r="D3294" s="19" t="s">
        <v>2</v>
      </c>
      <c r="E3294" s="9">
        <v>26897.557311665612</v>
      </c>
      <c r="F3294" s="9">
        <v>25842</v>
      </c>
      <c r="G3294" s="97">
        <v>25088</v>
      </c>
      <c r="H3294" s="98">
        <v>4.0846579663555982E-2</v>
      </c>
      <c r="I3294" s="98">
        <v>6.1173208334935669E-2</v>
      </c>
    </row>
    <row r="3295" spans="1:9" ht="12.75" customHeight="1" x14ac:dyDescent="0.2">
      <c r="A3295" s="19">
        <v>43346</v>
      </c>
      <c r="B3295" s="19">
        <v>42982</v>
      </c>
      <c r="C3295" s="6">
        <v>41526</v>
      </c>
      <c r="D3295" s="19" t="s">
        <v>3</v>
      </c>
      <c r="E3295" s="9">
        <v>28791.494884690928</v>
      </c>
      <c r="F3295" s="9">
        <v>26026</v>
      </c>
      <c r="G3295" s="97">
        <v>22522</v>
      </c>
      <c r="H3295" s="98">
        <v>0.1062589289437843</v>
      </c>
      <c r="I3295" s="98">
        <v>0.16796458093752498</v>
      </c>
    </row>
    <row r="3296" spans="1:9" ht="12.75" customHeight="1" x14ac:dyDescent="0.2">
      <c r="A3296" s="19">
        <v>43347</v>
      </c>
      <c r="B3296" s="19">
        <v>42983</v>
      </c>
      <c r="C3296" s="6">
        <v>41527</v>
      </c>
      <c r="D3296" s="19" t="s">
        <v>4</v>
      </c>
      <c r="E3296" s="9">
        <v>23633.857919181173</v>
      </c>
      <c r="F3296" s="9">
        <v>23772</v>
      </c>
      <c r="G3296" s="97">
        <v>21610</v>
      </c>
      <c r="H3296" s="98">
        <v>-5.811125728538924E-3</v>
      </c>
      <c r="I3296" s="98">
        <v>9.6056183169368481E-3</v>
      </c>
    </row>
    <row r="3297" spans="1:9" ht="12.75" customHeight="1" x14ac:dyDescent="0.2">
      <c r="A3297" s="19">
        <v>43348</v>
      </c>
      <c r="B3297" s="19">
        <v>42984</v>
      </c>
      <c r="C3297" s="6">
        <v>41528</v>
      </c>
      <c r="D3297" s="19" t="s">
        <v>5</v>
      </c>
      <c r="E3297" s="9">
        <v>25303.641821883863</v>
      </c>
      <c r="F3297" s="9">
        <v>25040</v>
      </c>
      <c r="G3297" s="97">
        <v>21719</v>
      </c>
      <c r="H3297" s="98">
        <v>1.0528826752550513E-2</v>
      </c>
      <c r="I3297" s="98">
        <v>9.2369272227761368E-2</v>
      </c>
    </row>
    <row r="3298" spans="1:9" ht="12.75" customHeight="1" x14ac:dyDescent="0.2">
      <c r="A3298" s="19">
        <v>43349</v>
      </c>
      <c r="B3298" s="19">
        <v>42985</v>
      </c>
      <c r="C3298" s="6">
        <v>41529</v>
      </c>
      <c r="D3298" s="19" t="s">
        <v>6</v>
      </c>
      <c r="E3298" s="9">
        <v>27859.728244202321</v>
      </c>
      <c r="F3298" s="9">
        <v>25182</v>
      </c>
      <c r="G3298" s="97">
        <v>21752</v>
      </c>
      <c r="H3298" s="98">
        <v>0.10633501088882213</v>
      </c>
      <c r="I3298" s="98">
        <v>8.4036118451452202E-2</v>
      </c>
    </row>
    <row r="3299" spans="1:9" ht="12.75" customHeight="1" x14ac:dyDescent="0.2">
      <c r="A3299" s="19">
        <v>43350</v>
      </c>
      <c r="B3299" s="19">
        <v>42986</v>
      </c>
      <c r="C3299" s="6">
        <v>41530</v>
      </c>
      <c r="D3299" s="19" t="s">
        <v>7</v>
      </c>
      <c r="E3299" s="9">
        <v>25538.593237382956</v>
      </c>
      <c r="F3299" s="9">
        <v>25484</v>
      </c>
      <c r="G3299" s="97">
        <v>23415</v>
      </c>
      <c r="H3299" s="98">
        <v>2.1422554301897545E-3</v>
      </c>
      <c r="I3299" s="98">
        <v>5.2616982828413095E-2</v>
      </c>
    </row>
    <row r="3300" spans="1:9" ht="12.75" customHeight="1" x14ac:dyDescent="0.2">
      <c r="A3300" s="19">
        <v>43351</v>
      </c>
      <c r="B3300" s="19">
        <v>42987</v>
      </c>
      <c r="C3300" s="6">
        <v>41531</v>
      </c>
      <c r="D3300" s="19" t="s">
        <v>1</v>
      </c>
      <c r="E3300" s="9">
        <v>29489.796662846187</v>
      </c>
      <c r="F3300" s="9">
        <v>28353</v>
      </c>
      <c r="G3300" s="97">
        <v>24780</v>
      </c>
      <c r="H3300" s="98">
        <v>4.0094404925270277E-2</v>
      </c>
      <c r="I3300" s="98">
        <v>1.861064083610886E-2</v>
      </c>
    </row>
    <row r="3301" spans="1:9" ht="12.75" customHeight="1" x14ac:dyDescent="0.2">
      <c r="A3301" s="19">
        <v>43352</v>
      </c>
      <c r="B3301" s="19">
        <v>42988</v>
      </c>
      <c r="C3301" s="6">
        <v>41532</v>
      </c>
      <c r="D3301" s="19" t="s">
        <v>2</v>
      </c>
      <c r="E3301" s="9">
        <v>26945.205636236085</v>
      </c>
      <c r="F3301" s="9">
        <v>27560</v>
      </c>
      <c r="G3301" s="97">
        <v>24261</v>
      </c>
      <c r="H3301" s="98">
        <v>-2.2307487799851811E-2</v>
      </c>
      <c r="I3301" s="98">
        <v>2.0651728645306289E-2</v>
      </c>
    </row>
    <row r="3302" spans="1:9" ht="12.75" customHeight="1" x14ac:dyDescent="0.2">
      <c r="A3302" s="19">
        <v>43353</v>
      </c>
      <c r="B3302" s="19">
        <v>42989</v>
      </c>
      <c r="C3302" s="6">
        <v>41533</v>
      </c>
      <c r="D3302" s="19" t="s">
        <v>3</v>
      </c>
      <c r="E3302" s="9">
        <v>27369.756459617329</v>
      </c>
      <c r="F3302" s="9">
        <v>25936</v>
      </c>
      <c r="G3302" s="97">
        <v>21921</v>
      </c>
      <c r="H3302" s="98">
        <v>5.5280554426948125E-2</v>
      </c>
      <c r="I3302" s="98">
        <v>0.12401463899865828</v>
      </c>
    </row>
    <row r="3303" spans="1:9" ht="12.75" customHeight="1" x14ac:dyDescent="0.2">
      <c r="A3303" s="19">
        <v>43354</v>
      </c>
      <c r="B3303" s="19">
        <v>42990</v>
      </c>
      <c r="C3303" s="6">
        <v>41534</v>
      </c>
      <c r="D3303" s="19" t="s">
        <v>4</v>
      </c>
      <c r="E3303" s="9">
        <v>22116.422251155673</v>
      </c>
      <c r="F3303" s="9">
        <v>22627</v>
      </c>
      <c r="G3303" s="97">
        <v>21630</v>
      </c>
      <c r="H3303" s="98">
        <v>-2.2564977630455951E-2</v>
      </c>
      <c r="I3303" s="98">
        <v>-3.1637889086401638E-2</v>
      </c>
    </row>
    <row r="3304" spans="1:9" ht="12.75" customHeight="1" x14ac:dyDescent="0.2">
      <c r="A3304" s="19">
        <v>43355</v>
      </c>
      <c r="B3304" s="19">
        <v>42991</v>
      </c>
      <c r="C3304" s="6">
        <v>41535</v>
      </c>
      <c r="D3304" s="19" t="s">
        <v>5</v>
      </c>
      <c r="E3304" s="9">
        <v>23821.817384868267</v>
      </c>
      <c r="F3304" s="9">
        <v>26093</v>
      </c>
      <c r="G3304" s="97">
        <v>22291</v>
      </c>
      <c r="H3304" s="98">
        <v>-8.704183555481293E-2</v>
      </c>
      <c r="I3304" s="98">
        <v>-3.2184229102613648E-2</v>
      </c>
    </row>
    <row r="3305" spans="1:9" ht="12.75" customHeight="1" x14ac:dyDescent="0.2">
      <c r="A3305" s="19">
        <v>43356</v>
      </c>
      <c r="B3305" s="19">
        <v>42992</v>
      </c>
      <c r="C3305" s="6">
        <v>41536</v>
      </c>
      <c r="D3305" s="19" t="s">
        <v>6</v>
      </c>
      <c r="E3305" s="9">
        <v>27945.713738692175</v>
      </c>
      <c r="F3305" s="9">
        <v>26588</v>
      </c>
      <c r="G3305" s="97">
        <v>26204</v>
      </c>
      <c r="H3305" s="98">
        <v>5.1064906675649668E-2</v>
      </c>
      <c r="I3305" s="98">
        <v>5.63091071474211E-2</v>
      </c>
    </row>
    <row r="3306" spans="1:9" ht="12.75" customHeight="1" x14ac:dyDescent="0.2">
      <c r="A3306" s="19">
        <v>43357</v>
      </c>
      <c r="B3306" s="19">
        <v>42993</v>
      </c>
      <c r="C3306" s="6">
        <v>41537</v>
      </c>
      <c r="D3306" s="19" t="s">
        <v>7</v>
      </c>
      <c r="E3306" s="9">
        <v>27397.16108745673</v>
      </c>
      <c r="F3306" s="9">
        <v>26707</v>
      </c>
      <c r="G3306" s="97">
        <v>25571</v>
      </c>
      <c r="H3306" s="98">
        <v>2.5841954822957591E-2</v>
      </c>
      <c r="I3306" s="98">
        <v>9.140708219703475E-3</v>
      </c>
    </row>
    <row r="3307" spans="1:9" ht="12.75" customHeight="1" x14ac:dyDescent="0.2">
      <c r="A3307" s="19">
        <v>43358</v>
      </c>
      <c r="B3307" s="19">
        <v>42994</v>
      </c>
      <c r="C3307" s="6">
        <v>41538</v>
      </c>
      <c r="D3307" s="19" t="s">
        <v>1</v>
      </c>
      <c r="E3307" s="9">
        <v>29619.924070112887</v>
      </c>
      <c r="F3307" s="9">
        <v>29580</v>
      </c>
      <c r="G3307" s="97">
        <v>26483</v>
      </c>
      <c r="H3307" s="98">
        <v>1.3496981106453365E-3</v>
      </c>
      <c r="I3307" s="98">
        <v>3.0652565159291711E-2</v>
      </c>
    </row>
    <row r="3308" spans="1:9" ht="12.75" customHeight="1" x14ac:dyDescent="0.2">
      <c r="A3308" s="19">
        <v>43359</v>
      </c>
      <c r="B3308" s="19">
        <v>42995</v>
      </c>
      <c r="C3308" s="6">
        <v>41539</v>
      </c>
      <c r="D3308" s="19" t="s">
        <v>2</v>
      </c>
      <c r="E3308" s="9">
        <v>27817.907511114259</v>
      </c>
      <c r="F3308" s="9">
        <v>27699</v>
      </c>
      <c r="G3308" s="97">
        <v>25647</v>
      </c>
      <c r="H3308" s="98">
        <v>4.2928449082730857E-3</v>
      </c>
      <c r="I3308" s="98">
        <v>2.2003288552638223E-2</v>
      </c>
    </row>
    <row r="3309" spans="1:9" ht="12.75" customHeight="1" x14ac:dyDescent="0.2">
      <c r="A3309" s="19">
        <v>43360</v>
      </c>
      <c r="B3309" s="19">
        <v>42996</v>
      </c>
      <c r="C3309" s="6">
        <v>41540</v>
      </c>
      <c r="D3309" s="19" t="s">
        <v>3</v>
      </c>
      <c r="E3309" s="9">
        <v>28432.064976647413</v>
      </c>
      <c r="F3309" s="9">
        <v>26634</v>
      </c>
      <c r="G3309" s="97">
        <v>24693</v>
      </c>
      <c r="H3309" s="98">
        <v>6.7510136541541366E-2</v>
      </c>
      <c r="I3309" s="98">
        <v>0.20017159040301435</v>
      </c>
    </row>
    <row r="3310" spans="1:9" ht="12.75" customHeight="1" x14ac:dyDescent="0.2">
      <c r="A3310" s="19">
        <v>43361</v>
      </c>
      <c r="B3310" s="19">
        <v>42997</v>
      </c>
      <c r="C3310" s="6">
        <v>41541</v>
      </c>
      <c r="D3310" s="19" t="s">
        <v>4</v>
      </c>
      <c r="E3310" s="9">
        <v>24096.414870062152</v>
      </c>
      <c r="F3310" s="9">
        <v>23270</v>
      </c>
      <c r="G3310" s="97">
        <v>22199</v>
      </c>
      <c r="H3310" s="98">
        <v>3.5514175765455569E-2</v>
      </c>
      <c r="I3310" s="98">
        <v>0.11722991793685789</v>
      </c>
    </row>
    <row r="3311" spans="1:9" ht="12.75" customHeight="1" x14ac:dyDescent="0.2">
      <c r="A3311" s="19">
        <v>43362</v>
      </c>
      <c r="B3311" s="19">
        <v>42998</v>
      </c>
      <c r="C3311" s="6">
        <v>41542</v>
      </c>
      <c r="D3311" s="19" t="s">
        <v>5</v>
      </c>
      <c r="E3311" s="9">
        <v>26542.410895053894</v>
      </c>
      <c r="F3311" s="9">
        <v>25635</v>
      </c>
      <c r="G3311" s="97">
        <v>21051</v>
      </c>
      <c r="H3311" s="98">
        <v>3.5397343282773219E-2</v>
      </c>
      <c r="I3311" s="98">
        <v>0.14313324841956554</v>
      </c>
    </row>
    <row r="3312" spans="1:9" ht="12.75" customHeight="1" x14ac:dyDescent="0.2">
      <c r="A3312" s="19">
        <v>43363</v>
      </c>
      <c r="B3312" s="19">
        <v>42999</v>
      </c>
      <c r="C3312" s="6">
        <v>41543</v>
      </c>
      <c r="D3312" s="19" t="s">
        <v>6</v>
      </c>
      <c r="E3312" s="9">
        <v>29733.12951920784</v>
      </c>
      <c r="F3312" s="9">
        <v>26339</v>
      </c>
      <c r="G3312" s="97">
        <v>23808</v>
      </c>
      <c r="H3312" s="98">
        <v>0.12886326433075812</v>
      </c>
      <c r="I3312" s="98">
        <v>0.1185016559157297</v>
      </c>
    </row>
    <row r="3313" spans="1:9" ht="12.75" customHeight="1" x14ac:dyDescent="0.2">
      <c r="A3313" s="19">
        <v>43364</v>
      </c>
      <c r="B3313" s="19">
        <v>43000</v>
      </c>
      <c r="C3313" s="6">
        <v>41544</v>
      </c>
      <c r="D3313" s="19" t="s">
        <v>7</v>
      </c>
      <c r="E3313" s="9">
        <v>28761.121029767652</v>
      </c>
      <c r="F3313" s="9">
        <v>25672</v>
      </c>
      <c r="G3313" s="97">
        <v>22875</v>
      </c>
      <c r="H3313" s="98">
        <v>0.12033036108474793</v>
      </c>
      <c r="I3313" s="98">
        <v>0.20880599461050098</v>
      </c>
    </row>
    <row r="3314" spans="1:9" ht="12.75" customHeight="1" x14ac:dyDescent="0.2">
      <c r="A3314" s="19">
        <v>43365</v>
      </c>
      <c r="B3314" s="19">
        <v>43001</v>
      </c>
      <c r="C3314" s="6">
        <v>41545</v>
      </c>
      <c r="D3314" s="19" t="s">
        <v>1</v>
      </c>
      <c r="E3314" s="9">
        <v>30812.293556684162</v>
      </c>
      <c r="F3314" s="9">
        <v>29325</v>
      </c>
      <c r="G3314" s="97">
        <v>25437</v>
      </c>
      <c r="H3314" s="98">
        <v>5.0717597840892248E-2</v>
      </c>
      <c r="I3314" s="98">
        <v>9.4691923000112421E-2</v>
      </c>
    </row>
    <row r="3315" spans="1:9" ht="12.75" customHeight="1" x14ac:dyDescent="0.2">
      <c r="A3315" s="19">
        <v>43366</v>
      </c>
      <c r="B3315" s="19">
        <v>43002</v>
      </c>
      <c r="C3315" s="6">
        <v>41546</v>
      </c>
      <c r="D3315" s="19" t="s">
        <v>2</v>
      </c>
      <c r="E3315" s="9">
        <v>28506.679591162221</v>
      </c>
      <c r="F3315" s="9">
        <v>27782</v>
      </c>
      <c r="G3315" s="97">
        <v>24229</v>
      </c>
      <c r="H3315" s="98">
        <v>2.6084500437773439E-2</v>
      </c>
      <c r="I3315" s="98">
        <v>7.637364413087977E-2</v>
      </c>
    </row>
    <row r="3316" spans="1:9" ht="12.75" customHeight="1" x14ac:dyDescent="0.2">
      <c r="A3316" s="19">
        <v>43367</v>
      </c>
      <c r="B3316" s="19">
        <v>43003</v>
      </c>
      <c r="C3316" s="6">
        <v>41547</v>
      </c>
      <c r="D3316" s="19" t="s">
        <v>3</v>
      </c>
      <c r="E3316" s="9">
        <v>28049.404358100583</v>
      </c>
      <c r="F3316" s="9">
        <v>25656</v>
      </c>
      <c r="G3316" s="97">
        <v>23497</v>
      </c>
      <c r="H3316" s="98">
        <v>9.3288289604793517E-2</v>
      </c>
      <c r="I3316" s="98">
        <v>0.17067630876880568</v>
      </c>
    </row>
    <row r="3317" spans="1:9" ht="12.75" customHeight="1" x14ac:dyDescent="0.2">
      <c r="A3317" s="19">
        <v>43368</v>
      </c>
      <c r="B3317" s="19">
        <v>43004</v>
      </c>
      <c r="C3317" s="6">
        <v>41548</v>
      </c>
      <c r="D3317" s="19" t="s">
        <v>4</v>
      </c>
      <c r="E3317" s="9">
        <v>25311.706777502735</v>
      </c>
      <c r="F3317" s="9">
        <v>22522</v>
      </c>
      <c r="G3317" s="97">
        <v>22435</v>
      </c>
      <c r="H3317" s="98">
        <v>0.12386585460894839</v>
      </c>
      <c r="I3317" s="98">
        <v>0.11035737750055863</v>
      </c>
    </row>
    <row r="3318" spans="1:9" ht="12.75" customHeight="1" x14ac:dyDescent="0.2">
      <c r="A3318" s="19">
        <v>43369</v>
      </c>
      <c r="B3318" s="19">
        <v>43005</v>
      </c>
      <c r="C3318" s="6">
        <v>41549</v>
      </c>
      <c r="D3318" s="19" t="s">
        <v>5</v>
      </c>
      <c r="E3318" s="9">
        <v>25801.165605149639</v>
      </c>
      <c r="F3318" s="9">
        <v>24743</v>
      </c>
      <c r="G3318" s="97">
        <v>23919</v>
      </c>
      <c r="H3318" s="98">
        <v>4.2766261372898962E-2</v>
      </c>
      <c r="I3318" s="98">
        <v>0.12423379543135682</v>
      </c>
    </row>
    <row r="3319" spans="1:9" ht="12.75" customHeight="1" x14ac:dyDescent="0.2">
      <c r="A3319" s="19">
        <v>43370</v>
      </c>
      <c r="B3319" s="19">
        <v>43006</v>
      </c>
      <c r="C3319" s="6">
        <v>41550</v>
      </c>
      <c r="D3319" s="19" t="s">
        <v>6</v>
      </c>
      <c r="E3319" s="9">
        <v>28601.871382227517</v>
      </c>
      <c r="F3319" s="9">
        <v>27158</v>
      </c>
      <c r="G3319" s="97">
        <v>26315</v>
      </c>
      <c r="H3319" s="98">
        <v>5.3165600641708499E-2</v>
      </c>
      <c r="I3319" s="98">
        <v>9.0966601145345161E-2</v>
      </c>
    </row>
    <row r="3320" spans="1:9" ht="12.75" customHeight="1" x14ac:dyDescent="0.2">
      <c r="A3320" s="19">
        <v>43371</v>
      </c>
      <c r="B3320" s="19">
        <v>43007</v>
      </c>
      <c r="C3320" s="6">
        <v>41551</v>
      </c>
      <c r="D3320" s="19" t="s">
        <v>7</v>
      </c>
      <c r="E3320" s="9">
        <v>27190.504778726354</v>
      </c>
      <c r="F3320" s="9">
        <v>27143</v>
      </c>
      <c r="G3320" s="97">
        <v>26867</v>
      </c>
      <c r="H3320" s="98">
        <v>1.750166846934853E-3</v>
      </c>
      <c r="I3320" s="98">
        <v>3.6184016566684019E-2</v>
      </c>
    </row>
    <row r="3321" spans="1:9" ht="12.75" customHeight="1" x14ac:dyDescent="0.2">
      <c r="A3321" s="19">
        <v>43372</v>
      </c>
      <c r="B3321" s="19">
        <v>43008</v>
      </c>
      <c r="C3321" s="6">
        <v>41552</v>
      </c>
      <c r="D3321" s="19" t="s">
        <v>1</v>
      </c>
      <c r="E3321" s="9">
        <v>29175.111869941054</v>
      </c>
      <c r="F3321" s="9">
        <v>31299</v>
      </c>
      <c r="G3321" s="97">
        <v>29233</v>
      </c>
      <c r="H3321" s="98">
        <v>-6.7858018788426011E-2</v>
      </c>
      <c r="I3321" s="98">
        <v>-3.610704803947884E-2</v>
      </c>
    </row>
    <row r="3322" spans="1:9" ht="12.75" customHeight="1" x14ac:dyDescent="0.2">
      <c r="A3322" s="19">
        <v>43373</v>
      </c>
      <c r="B3322" s="19">
        <v>43009</v>
      </c>
      <c r="C3322" s="6">
        <v>41553</v>
      </c>
      <c r="D3322" s="19" t="s">
        <v>2</v>
      </c>
      <c r="E3322" s="9">
        <v>25221.875523378618</v>
      </c>
      <c r="F3322" s="9">
        <v>29471</v>
      </c>
      <c r="G3322" s="97">
        <v>27352</v>
      </c>
      <c r="H3322" s="98">
        <v>-0.14417985397921285</v>
      </c>
      <c r="I3322" s="98">
        <v>-0.1067475731910108</v>
      </c>
    </row>
    <row r="3323" spans="1:9" ht="12.75" customHeight="1" x14ac:dyDescent="0.2">
      <c r="A3323" s="19">
        <v>43374</v>
      </c>
      <c r="B3323" s="19">
        <v>43010</v>
      </c>
      <c r="C3323" s="6">
        <v>41554</v>
      </c>
      <c r="D3323" s="19" t="s">
        <v>3</v>
      </c>
      <c r="E3323" s="9">
        <v>28926.691086169536</v>
      </c>
      <c r="F3323" s="9">
        <v>27384</v>
      </c>
      <c r="G3323" s="97">
        <v>24892</v>
      </c>
      <c r="H3323" s="98">
        <v>5.6335491022843076E-2</v>
      </c>
      <c r="I3323" s="98">
        <v>0.13167290349241179</v>
      </c>
    </row>
    <row r="3324" spans="1:9" ht="12.75" customHeight="1" x14ac:dyDescent="0.2">
      <c r="A3324" s="19">
        <v>43375</v>
      </c>
      <c r="B3324" s="19">
        <v>43011</v>
      </c>
      <c r="C3324" s="6">
        <v>41555</v>
      </c>
      <c r="D3324" s="19" t="s">
        <v>4</v>
      </c>
      <c r="E3324" s="9">
        <v>26338.888412464774</v>
      </c>
      <c r="F3324" s="9">
        <v>24614</v>
      </c>
      <c r="G3324" s="97">
        <v>22973</v>
      </c>
      <c r="H3324" s="98">
        <v>7.0077533617647347E-2</v>
      </c>
      <c r="I3324" s="98">
        <v>9.5263157537623711E-2</v>
      </c>
    </row>
    <row r="3325" spans="1:9" ht="12.75" customHeight="1" x14ac:dyDescent="0.2">
      <c r="A3325" s="19">
        <v>43376</v>
      </c>
      <c r="B3325" s="19">
        <v>43012</v>
      </c>
      <c r="C3325" s="6">
        <v>41556</v>
      </c>
      <c r="D3325" s="19" t="s">
        <v>5</v>
      </c>
      <c r="E3325" s="9">
        <v>28018.199504701748</v>
      </c>
      <c r="F3325" s="9">
        <v>26343</v>
      </c>
      <c r="G3325" s="97">
        <v>24310</v>
      </c>
      <c r="H3325" s="98">
        <v>6.3591827229311226E-2</v>
      </c>
      <c r="I3325" s="98">
        <v>0.11987687376400924</v>
      </c>
    </row>
    <row r="3326" spans="1:9" ht="12.75" customHeight="1" x14ac:dyDescent="0.2">
      <c r="A3326" s="19">
        <v>43377</v>
      </c>
      <c r="B3326" s="19">
        <v>43013</v>
      </c>
      <c r="C3326" s="6">
        <v>41557</v>
      </c>
      <c r="D3326" s="19" t="s">
        <v>6</v>
      </c>
      <c r="E3326" s="9">
        <v>29411.832766152871</v>
      </c>
      <c r="F3326" s="9">
        <v>28343</v>
      </c>
      <c r="G3326" s="97">
        <v>26656</v>
      </c>
      <c r="H3326" s="98">
        <v>3.7710643409408773E-2</v>
      </c>
      <c r="I3326" s="98">
        <v>5.9847672738022828E-2</v>
      </c>
    </row>
    <row r="3327" spans="1:9" ht="12.75" customHeight="1" x14ac:dyDescent="0.2">
      <c r="A3327" s="19">
        <v>43378</v>
      </c>
      <c r="B3327" s="19">
        <v>43014</v>
      </c>
      <c r="C3327" s="6">
        <v>41558</v>
      </c>
      <c r="D3327" s="19" t="s">
        <v>7</v>
      </c>
      <c r="E3327" s="9">
        <v>29317.026887139687</v>
      </c>
      <c r="F3327" s="9">
        <v>28847</v>
      </c>
      <c r="G3327" s="97">
        <v>26687</v>
      </c>
      <c r="H3327" s="98">
        <v>1.6293787469743304E-2</v>
      </c>
      <c r="I3327" s="98">
        <v>7.3647802209759305E-2</v>
      </c>
    </row>
    <row r="3328" spans="1:9" ht="12.75" customHeight="1" x14ac:dyDescent="0.2">
      <c r="A3328" s="19">
        <v>43379</v>
      </c>
      <c r="B3328" s="19">
        <v>43015</v>
      </c>
      <c r="C3328" s="6">
        <v>41559</v>
      </c>
      <c r="D3328" s="19" t="s">
        <v>1</v>
      </c>
      <c r="E3328" s="9">
        <v>31922.835528016825</v>
      </c>
      <c r="F3328" s="9">
        <v>31119</v>
      </c>
      <c r="G3328" s="97">
        <v>28668</v>
      </c>
      <c r="H3328" s="98">
        <v>2.5831020534619498E-2</v>
      </c>
      <c r="I3328" s="98">
        <v>0.11731600322063729</v>
      </c>
    </row>
    <row r="3329" spans="1:9" ht="12.75" customHeight="1" x14ac:dyDescent="0.2">
      <c r="A3329" s="19">
        <v>43380</v>
      </c>
      <c r="B3329" s="19">
        <v>43016</v>
      </c>
      <c r="C3329" s="6">
        <v>41560</v>
      </c>
      <c r="D3329" s="19" t="s">
        <v>2</v>
      </c>
      <c r="E3329" s="9">
        <v>28862.146186612146</v>
      </c>
      <c r="F3329" s="9">
        <v>29221</v>
      </c>
      <c r="G3329" s="97">
        <v>27217</v>
      </c>
      <c r="H3329" s="98">
        <v>-1.2280682159674705E-2</v>
      </c>
      <c r="I3329" s="98">
        <v>2.0476830131603618E-2</v>
      </c>
    </row>
    <row r="3330" spans="1:9" ht="12.75" customHeight="1" x14ac:dyDescent="0.2">
      <c r="A3330" s="19">
        <v>43381</v>
      </c>
      <c r="B3330" s="19">
        <v>43017</v>
      </c>
      <c r="C3330" s="6">
        <v>41561</v>
      </c>
      <c r="D3330" s="19" t="s">
        <v>3</v>
      </c>
      <c r="E3330" s="9">
        <v>28799.813570556038</v>
      </c>
      <c r="F3330" s="9">
        <v>27456</v>
      </c>
      <c r="G3330" s="97">
        <v>25481</v>
      </c>
      <c r="H3330" s="98">
        <v>4.8944258834354493E-2</v>
      </c>
      <c r="I3330" s="98">
        <v>9.830728283716117E-2</v>
      </c>
    </row>
    <row r="3331" spans="1:9" ht="12.75" customHeight="1" x14ac:dyDescent="0.2">
      <c r="A3331" s="19">
        <v>43382</v>
      </c>
      <c r="B3331" s="19">
        <v>43018</v>
      </c>
      <c r="C3331" s="6">
        <v>41562</v>
      </c>
      <c r="D3331" s="19" t="s">
        <v>4</v>
      </c>
      <c r="E3331" s="9">
        <v>26343.020816141263</v>
      </c>
      <c r="F3331" s="9">
        <v>25497</v>
      </c>
      <c r="G3331" s="97">
        <v>24003</v>
      </c>
      <c r="H3331" s="98">
        <v>3.3181190576980102E-2</v>
      </c>
      <c r="I3331" s="98">
        <v>9.9550079979182859E-2</v>
      </c>
    </row>
    <row r="3332" spans="1:9" ht="12.75" customHeight="1" x14ac:dyDescent="0.2">
      <c r="A3332" s="19">
        <v>43383</v>
      </c>
      <c r="B3332" s="19">
        <v>43019</v>
      </c>
      <c r="C3332" s="6">
        <v>41563</v>
      </c>
      <c r="D3332" s="19" t="s">
        <v>5</v>
      </c>
      <c r="E3332" s="9">
        <v>28097.867904949759</v>
      </c>
      <c r="F3332" s="9">
        <v>25758</v>
      </c>
      <c r="G3332" s="97">
        <v>24303</v>
      </c>
      <c r="H3332" s="98">
        <v>9.0840434232073886E-2</v>
      </c>
      <c r="I3332" s="98">
        <v>9.9720857336585533E-2</v>
      </c>
    </row>
    <row r="3333" spans="1:9" ht="12.75" customHeight="1" x14ac:dyDescent="0.2">
      <c r="A3333" s="19">
        <v>43384</v>
      </c>
      <c r="B3333" s="19">
        <v>43020</v>
      </c>
      <c r="C3333" s="6">
        <v>41564</v>
      </c>
      <c r="D3333" s="19" t="s">
        <v>6</v>
      </c>
      <c r="E3333" s="9">
        <v>30127.870730000497</v>
      </c>
      <c r="F3333" s="9">
        <v>29389</v>
      </c>
      <c r="G3333" s="97">
        <v>24861</v>
      </c>
      <c r="H3333" s="98">
        <v>2.5141064003555647E-2</v>
      </c>
      <c r="I3333" s="98">
        <v>7.5227363668825653E-2</v>
      </c>
    </row>
    <row r="3334" spans="1:9" ht="12.75" customHeight="1" x14ac:dyDescent="0.2">
      <c r="A3334" s="19">
        <v>43385</v>
      </c>
      <c r="B3334" s="19">
        <v>43021</v>
      </c>
      <c r="C3334" s="6">
        <v>41565</v>
      </c>
      <c r="D3334" s="19" t="s">
        <v>7</v>
      </c>
      <c r="E3334" s="9">
        <v>29548.435152620063</v>
      </c>
      <c r="F3334" s="9">
        <v>28593</v>
      </c>
      <c r="G3334" s="97">
        <v>24392</v>
      </c>
      <c r="H3334" s="98">
        <v>3.3415002015180661E-2</v>
      </c>
      <c r="I3334" s="98">
        <v>0.1039128461396519</v>
      </c>
    </row>
    <row r="3335" spans="1:9" ht="12.75" customHeight="1" x14ac:dyDescent="0.2">
      <c r="A3335" s="19">
        <v>43386</v>
      </c>
      <c r="B3335" s="19">
        <v>43022</v>
      </c>
      <c r="C3335" s="6">
        <v>41566</v>
      </c>
      <c r="D3335" s="19" t="s">
        <v>1</v>
      </c>
      <c r="E3335" s="9">
        <v>32493.831968759318</v>
      </c>
      <c r="F3335" s="9">
        <v>32376</v>
      </c>
      <c r="G3335" s="97">
        <v>25226</v>
      </c>
      <c r="H3335" s="98">
        <v>3.6394850741079399E-3</v>
      </c>
      <c r="I3335" s="98">
        <v>2.2268670759432396E-2</v>
      </c>
    </row>
    <row r="3336" spans="1:9" ht="12.75" customHeight="1" x14ac:dyDescent="0.2">
      <c r="A3336" s="19">
        <v>43387</v>
      </c>
      <c r="B3336" s="19">
        <v>43023</v>
      </c>
      <c r="C3336" s="6">
        <v>41567</v>
      </c>
      <c r="D3336" s="19" t="s">
        <v>2</v>
      </c>
      <c r="E3336" s="9">
        <v>29947.186564516589</v>
      </c>
      <c r="F3336" s="9">
        <v>30067</v>
      </c>
      <c r="G3336" s="97">
        <v>25127</v>
      </c>
      <c r="H3336" s="98">
        <v>-3.9848816138428056E-3</v>
      </c>
      <c r="I3336" s="98">
        <v>7.7459556656658268E-3</v>
      </c>
    </row>
    <row r="3337" spans="1:9" ht="12.75" customHeight="1" x14ac:dyDescent="0.2">
      <c r="A3337" s="19">
        <v>43388</v>
      </c>
      <c r="B3337" s="19">
        <v>43024</v>
      </c>
      <c r="C3337" s="6">
        <v>41568</v>
      </c>
      <c r="D3337" s="19" t="s">
        <v>3</v>
      </c>
      <c r="E3337" s="9">
        <v>31170.22705895151</v>
      </c>
      <c r="F3337" s="9">
        <v>28554</v>
      </c>
      <c r="G3337" s="97">
        <v>24671</v>
      </c>
      <c r="H3337" s="98">
        <v>9.1623837604241531E-2</v>
      </c>
      <c r="I3337" s="98">
        <v>0.1567663868088589</v>
      </c>
    </row>
    <row r="3338" spans="1:9" ht="12.75" customHeight="1" x14ac:dyDescent="0.2">
      <c r="A3338" s="19">
        <v>43389</v>
      </c>
      <c r="B3338" s="19">
        <v>43025</v>
      </c>
      <c r="C3338" s="6">
        <v>41569</v>
      </c>
      <c r="D3338" s="19" t="s">
        <v>4</v>
      </c>
      <c r="E3338" s="9">
        <v>26058.501015558788</v>
      </c>
      <c r="F3338" s="9">
        <v>25292</v>
      </c>
      <c r="G3338" s="97">
        <v>21258</v>
      </c>
      <c r="H3338" s="98">
        <v>3.030606577410988E-2</v>
      </c>
      <c r="I3338" s="98">
        <v>3.4067500617412261E-2</v>
      </c>
    </row>
    <row r="3339" spans="1:9" ht="12.75" customHeight="1" x14ac:dyDescent="0.2">
      <c r="A3339" s="19">
        <v>43390</v>
      </c>
      <c r="B3339" s="19">
        <v>43026</v>
      </c>
      <c r="C3339" s="6">
        <v>41570</v>
      </c>
      <c r="D3339" s="19" t="s">
        <v>5</v>
      </c>
      <c r="E3339" s="9">
        <v>26658.483332276766</v>
      </c>
      <c r="F3339" s="9">
        <v>27131</v>
      </c>
      <c r="G3339" s="97">
        <v>22674</v>
      </c>
      <c r="H3339" s="98">
        <v>-1.7416116904029888E-2</v>
      </c>
      <c r="I3339" s="98">
        <v>4.7361149266364144E-2</v>
      </c>
    </row>
    <row r="3340" spans="1:9" ht="12.75" customHeight="1" x14ac:dyDescent="0.2">
      <c r="A3340" s="19">
        <v>43391</v>
      </c>
      <c r="B3340" s="19">
        <v>43027</v>
      </c>
      <c r="C3340" s="6">
        <v>41571</v>
      </c>
      <c r="D3340" s="19" t="s">
        <v>6</v>
      </c>
      <c r="E3340" s="9">
        <v>29546.516021368156</v>
      </c>
      <c r="F3340" s="9">
        <v>27644</v>
      </c>
      <c r="G3340" s="97">
        <v>23907</v>
      </c>
      <c r="H3340" s="98">
        <v>6.8822023635080054E-2</v>
      </c>
      <c r="I3340" s="98">
        <v>6.2403941655034156E-2</v>
      </c>
    </row>
    <row r="3341" spans="1:9" ht="12.75" customHeight="1" x14ac:dyDescent="0.2">
      <c r="A3341" s="19">
        <v>43392</v>
      </c>
      <c r="B3341" s="19">
        <v>43028</v>
      </c>
      <c r="C3341" s="6">
        <v>41572</v>
      </c>
      <c r="D3341" s="19" t="s">
        <v>7</v>
      </c>
      <c r="E3341" s="9">
        <v>29065.712693150144</v>
      </c>
      <c r="F3341" s="9">
        <v>28511</v>
      </c>
      <c r="G3341" s="97">
        <v>23051</v>
      </c>
      <c r="H3341" s="98">
        <v>1.9456093898851057E-2</v>
      </c>
      <c r="I3341" s="98">
        <v>0.10302123992069157</v>
      </c>
    </row>
    <row r="3342" spans="1:9" ht="12.75" customHeight="1" x14ac:dyDescent="0.2">
      <c r="A3342" s="19">
        <v>43393</v>
      </c>
      <c r="B3342" s="19">
        <v>43029</v>
      </c>
      <c r="C3342" s="6">
        <v>41573</v>
      </c>
      <c r="D3342" s="19" t="s">
        <v>1</v>
      </c>
      <c r="E3342" s="9">
        <v>31736.404097934093</v>
      </c>
      <c r="F3342" s="9">
        <v>31694</v>
      </c>
      <c r="G3342" s="97">
        <v>25663</v>
      </c>
      <c r="H3342" s="98">
        <v>1.3379219389819674E-3</v>
      </c>
      <c r="I3342" s="98">
        <v>8.4671523221371059E-2</v>
      </c>
    </row>
    <row r="3343" spans="1:9" ht="12.75" customHeight="1" x14ac:dyDescent="0.2">
      <c r="A3343" s="19">
        <v>43394</v>
      </c>
      <c r="B3343" s="19">
        <v>43030</v>
      </c>
      <c r="C3343" s="6">
        <v>41574</v>
      </c>
      <c r="D3343" s="19" t="s">
        <v>2</v>
      </c>
      <c r="E3343" s="9">
        <v>27762.582124444631</v>
      </c>
      <c r="F3343" s="9">
        <v>28055</v>
      </c>
      <c r="G3343" s="97">
        <v>23239</v>
      </c>
      <c r="H3343" s="98">
        <v>-1.0423021762800522E-2</v>
      </c>
      <c r="I3343" s="98">
        <v>4.7763223174118963E-2</v>
      </c>
    </row>
    <row r="3344" spans="1:9" ht="12.75" customHeight="1" x14ac:dyDescent="0.2">
      <c r="A3344" s="19">
        <v>43395</v>
      </c>
      <c r="B3344" s="19">
        <v>43031</v>
      </c>
      <c r="C3344" s="6">
        <v>41575</v>
      </c>
      <c r="D3344" s="19" t="s">
        <v>3</v>
      </c>
      <c r="E3344" s="9">
        <v>27230.265607957004</v>
      </c>
      <c r="F3344" s="9">
        <v>27261</v>
      </c>
      <c r="G3344" s="97">
        <v>20486</v>
      </c>
      <c r="H3344" s="98">
        <v>-1.1274124956163201E-3</v>
      </c>
      <c r="I3344" s="98">
        <v>0.12003395886628021</v>
      </c>
    </row>
    <row r="3345" spans="1:9" ht="12.75" customHeight="1" x14ac:dyDescent="0.2">
      <c r="A3345" s="19">
        <v>43396</v>
      </c>
      <c r="B3345" s="19">
        <v>43032</v>
      </c>
      <c r="C3345" s="6">
        <v>41576</v>
      </c>
      <c r="D3345" s="19" t="s">
        <v>4</v>
      </c>
      <c r="E3345" s="9">
        <v>24993.284247751355</v>
      </c>
      <c r="F3345" s="9">
        <v>23105</v>
      </c>
      <c r="G3345" s="97">
        <v>18800</v>
      </c>
      <c r="H3345" s="98">
        <v>8.1726217171666615E-2</v>
      </c>
      <c r="I3345" s="98">
        <v>0.12344514980677634</v>
      </c>
    </row>
    <row r="3346" spans="1:9" ht="12.75" customHeight="1" x14ac:dyDescent="0.2">
      <c r="A3346" s="19">
        <v>43397</v>
      </c>
      <c r="B3346" s="19">
        <v>43033</v>
      </c>
      <c r="C3346" s="6">
        <v>41577</v>
      </c>
      <c r="D3346" s="19" t="s">
        <v>5</v>
      </c>
      <c r="E3346" s="9">
        <v>27237.260302030547</v>
      </c>
      <c r="F3346" s="9">
        <v>25405</v>
      </c>
      <c r="G3346" s="97">
        <v>19871</v>
      </c>
      <c r="H3346" s="98">
        <v>7.2122035112401006E-2</v>
      </c>
      <c r="I3346" s="98">
        <v>0.15475729435835617</v>
      </c>
    </row>
    <row r="3347" spans="1:9" ht="12.75" customHeight="1" x14ac:dyDescent="0.2">
      <c r="A3347" s="19">
        <v>43398</v>
      </c>
      <c r="B3347" s="19">
        <v>43034</v>
      </c>
      <c r="C3347" s="6">
        <v>41578</v>
      </c>
      <c r="D3347" s="19" t="s">
        <v>6</v>
      </c>
      <c r="E3347" s="9">
        <v>27734.12584209628</v>
      </c>
      <c r="F3347" s="9">
        <v>27115</v>
      </c>
      <c r="G3347" s="97">
        <v>21589</v>
      </c>
      <c r="H3347" s="98">
        <v>2.2833333656510524E-2</v>
      </c>
      <c r="I3347" s="98">
        <v>9.8033329721129103E-2</v>
      </c>
    </row>
    <row r="3348" spans="1:9" ht="12.75" customHeight="1" x14ac:dyDescent="0.2">
      <c r="A3348" s="19">
        <v>43399</v>
      </c>
      <c r="B3348" s="19">
        <v>43035</v>
      </c>
      <c r="C3348" s="6">
        <v>41579</v>
      </c>
      <c r="D3348" s="19" t="s">
        <v>7</v>
      </c>
      <c r="E3348" s="9">
        <v>27150.917988164088</v>
      </c>
      <c r="F3348" s="9">
        <v>26217</v>
      </c>
      <c r="G3348" s="97">
        <v>22610</v>
      </c>
      <c r="H3348" s="98">
        <v>3.5622610831296031E-2</v>
      </c>
      <c r="I3348" s="98">
        <v>0.12477393380687229</v>
      </c>
    </row>
    <row r="3349" spans="1:9" ht="12.75" customHeight="1" x14ac:dyDescent="0.2">
      <c r="A3349" s="19">
        <v>43400</v>
      </c>
      <c r="B3349" s="19">
        <v>43036</v>
      </c>
      <c r="C3349" s="6">
        <v>41580</v>
      </c>
      <c r="D3349" s="19" t="s">
        <v>1</v>
      </c>
      <c r="E3349" s="9">
        <v>28450.619052356342</v>
      </c>
      <c r="F3349" s="9">
        <v>28355</v>
      </c>
      <c r="G3349" s="97">
        <v>26509</v>
      </c>
      <c r="H3349" s="98">
        <v>3.3722113333218839E-3</v>
      </c>
      <c r="I3349" s="98">
        <v>0.10303644602629936</v>
      </c>
    </row>
    <row r="3350" spans="1:9" ht="12.75" customHeight="1" x14ac:dyDescent="0.2">
      <c r="A3350" s="19">
        <v>43401</v>
      </c>
      <c r="B3350" s="19">
        <v>43037</v>
      </c>
      <c r="C3350" s="6">
        <v>41581</v>
      </c>
      <c r="D3350" s="19" t="s">
        <v>2</v>
      </c>
      <c r="E3350" s="9">
        <v>25644.000270834818</v>
      </c>
      <c r="F3350" s="9">
        <v>25611</v>
      </c>
      <c r="G3350" s="97">
        <v>26187</v>
      </c>
      <c r="H3350" s="98">
        <v>1.2885194187972626E-3</v>
      </c>
      <c r="I3350" s="98">
        <v>6.5658255935622467E-2</v>
      </c>
    </row>
    <row r="3351" spans="1:9" ht="12.75" customHeight="1" x14ac:dyDescent="0.2">
      <c r="A3351" s="19">
        <v>43402</v>
      </c>
      <c r="B3351" s="19">
        <v>43038</v>
      </c>
      <c r="C3351" s="6">
        <v>41582</v>
      </c>
      <c r="D3351" s="19" t="s">
        <v>3</v>
      </c>
      <c r="E3351" s="9">
        <v>24826.152591222915</v>
      </c>
      <c r="F3351" s="9">
        <v>23745</v>
      </c>
      <c r="G3351" s="97">
        <v>23507</v>
      </c>
      <c r="H3351" s="98">
        <v>4.5531800009387835E-2</v>
      </c>
      <c r="I3351" s="98">
        <v>0.14432600097823989</v>
      </c>
    </row>
    <row r="3352" spans="1:9" ht="12.75" customHeight="1" x14ac:dyDescent="0.2">
      <c r="A3352" s="19">
        <v>43403</v>
      </c>
      <c r="B3352" s="19">
        <v>43039</v>
      </c>
      <c r="C3352" s="6">
        <v>41583</v>
      </c>
      <c r="D3352" s="19" t="s">
        <v>4</v>
      </c>
      <c r="E3352" s="9">
        <v>22030.724211877761</v>
      </c>
      <c r="F3352" s="9">
        <v>21751</v>
      </c>
      <c r="G3352" s="97">
        <v>21346</v>
      </c>
      <c r="H3352" s="98">
        <v>1.2860292026930287E-2</v>
      </c>
      <c r="I3352" s="98">
        <v>-6.9373370004741197E-2</v>
      </c>
    </row>
    <row r="3353" spans="1:9" ht="12.75" customHeight="1" x14ac:dyDescent="0.2">
      <c r="A3353" s="19">
        <v>43404</v>
      </c>
      <c r="B3353" s="19">
        <v>43040</v>
      </c>
      <c r="C3353" s="6">
        <v>41584</v>
      </c>
      <c r="D3353" s="19" t="s">
        <v>5</v>
      </c>
      <c r="E3353" s="9">
        <v>24429.57646322369</v>
      </c>
      <c r="F3353" s="9">
        <v>25487</v>
      </c>
      <c r="G3353" s="97">
        <v>22369</v>
      </c>
      <c r="H3353" s="98">
        <v>-4.1488740800263324E-2</v>
      </c>
      <c r="I3353" s="98">
        <v>-1.9325741109401884E-2</v>
      </c>
    </row>
    <row r="3354" spans="1:9" ht="12.75" customHeight="1" x14ac:dyDescent="0.2">
      <c r="A3354" s="19">
        <v>43405</v>
      </c>
      <c r="B3354" s="19">
        <v>43041</v>
      </c>
      <c r="C3354" s="6">
        <v>41585</v>
      </c>
      <c r="D3354" s="19" t="s">
        <v>6</v>
      </c>
      <c r="E3354" s="9">
        <v>28295.038334243756</v>
      </c>
      <c r="F3354" s="9">
        <v>28475</v>
      </c>
      <c r="G3354" s="97">
        <v>24219</v>
      </c>
      <c r="H3354" s="98">
        <v>-6.3199882618523162E-3</v>
      </c>
      <c r="I3354" s="98">
        <v>5.3387377024077809E-2</v>
      </c>
    </row>
    <row r="3355" spans="1:9" ht="12.75" customHeight="1" x14ac:dyDescent="0.2">
      <c r="A3355" s="19">
        <v>43406</v>
      </c>
      <c r="B3355" s="19">
        <v>43042</v>
      </c>
      <c r="C3355" s="6">
        <v>41586</v>
      </c>
      <c r="D3355" s="19" t="s">
        <v>7</v>
      </c>
      <c r="E3355" s="9">
        <v>28733.409721688218</v>
      </c>
      <c r="F3355" s="9">
        <v>26807</v>
      </c>
      <c r="G3355" s="97">
        <v>24876</v>
      </c>
      <c r="H3355" s="98">
        <v>7.186218978954062E-2</v>
      </c>
      <c r="I3355" s="98">
        <v>0.1104270258806701</v>
      </c>
    </row>
    <row r="3356" spans="1:9" ht="12.75" customHeight="1" x14ac:dyDescent="0.2">
      <c r="A3356" s="19">
        <v>43407</v>
      </c>
      <c r="B3356" s="19">
        <v>43043</v>
      </c>
      <c r="C3356" s="6">
        <v>41587</v>
      </c>
      <c r="D3356" s="19" t="s">
        <v>1</v>
      </c>
      <c r="E3356" s="9">
        <v>30587.219837266806</v>
      </c>
      <c r="F3356" s="9">
        <v>30960</v>
      </c>
      <c r="G3356" s="97">
        <v>26784</v>
      </c>
      <c r="H3356" s="98">
        <v>-1.2040702930658731E-2</v>
      </c>
      <c r="I3356" s="98">
        <v>0.10132934278856465</v>
      </c>
    </row>
    <row r="3357" spans="1:9" ht="12.75" customHeight="1" x14ac:dyDescent="0.2">
      <c r="A3357" s="19">
        <v>43408</v>
      </c>
      <c r="B3357" s="19">
        <v>43044</v>
      </c>
      <c r="C3357" s="6">
        <v>41588</v>
      </c>
      <c r="D3357" s="19" t="s">
        <v>2</v>
      </c>
      <c r="E3357" s="9">
        <v>28017.795668939638</v>
      </c>
      <c r="F3357" s="9">
        <v>29207</v>
      </c>
      <c r="G3357" s="97">
        <v>25257</v>
      </c>
      <c r="H3357" s="98">
        <v>-4.0716414936842638E-2</v>
      </c>
      <c r="I3357" s="98">
        <v>4.4933266286489415E-2</v>
      </c>
    </row>
    <row r="3358" spans="1:9" ht="12.75" customHeight="1" x14ac:dyDescent="0.2">
      <c r="A3358" s="19">
        <v>43409</v>
      </c>
      <c r="B3358" s="19">
        <v>43045</v>
      </c>
      <c r="C3358" s="6">
        <v>41589</v>
      </c>
      <c r="D3358" s="19" t="s">
        <v>3</v>
      </c>
      <c r="E3358" s="9">
        <v>27064.561362580724</v>
      </c>
      <c r="F3358" s="9">
        <v>26755</v>
      </c>
      <c r="G3358" s="97">
        <v>22172</v>
      </c>
      <c r="H3358" s="98">
        <v>1.1570224727367684E-2</v>
      </c>
      <c r="I3358" s="98">
        <v>7.9818120115732638E-2</v>
      </c>
    </row>
    <row r="3359" spans="1:9" ht="12.75" customHeight="1" x14ac:dyDescent="0.2">
      <c r="A3359" s="19">
        <v>43410</v>
      </c>
      <c r="B3359" s="19">
        <v>43046</v>
      </c>
      <c r="C3359" s="6">
        <v>41590</v>
      </c>
      <c r="D3359" s="19" t="s">
        <v>4</v>
      </c>
      <c r="E3359" s="9">
        <v>25222.761064067599</v>
      </c>
      <c r="F3359" s="9">
        <v>23527</v>
      </c>
      <c r="G3359" s="97">
        <v>21405</v>
      </c>
      <c r="H3359" s="98">
        <v>7.2077233139269836E-2</v>
      </c>
      <c r="I3359" s="98">
        <v>9.1799890228880576E-2</v>
      </c>
    </row>
    <row r="3360" spans="1:9" ht="12.75" customHeight="1" x14ac:dyDescent="0.2">
      <c r="A3360" s="19">
        <v>43411</v>
      </c>
      <c r="B3360" s="19">
        <v>43047</v>
      </c>
      <c r="C3360" s="6">
        <v>41591</v>
      </c>
      <c r="D3360" s="19" t="s">
        <v>5</v>
      </c>
      <c r="E3360" s="9">
        <v>26250.914349756131</v>
      </c>
      <c r="F3360" s="9">
        <v>26060</v>
      </c>
      <c r="G3360" s="97">
        <v>21004</v>
      </c>
      <c r="H3360" s="98">
        <v>7.3259535593297453E-3</v>
      </c>
      <c r="I3360" s="98">
        <v>5.3830363298118522E-2</v>
      </c>
    </row>
    <row r="3361" spans="1:9" ht="12.75" customHeight="1" x14ac:dyDescent="0.2">
      <c r="A3361" s="19">
        <v>43412</v>
      </c>
      <c r="B3361" s="19">
        <v>43048</v>
      </c>
      <c r="C3361" s="6">
        <v>41592</v>
      </c>
      <c r="D3361" s="19" t="s">
        <v>6</v>
      </c>
      <c r="E3361" s="9">
        <v>29336.714716749018</v>
      </c>
      <c r="F3361" s="9">
        <v>28485</v>
      </c>
      <c r="G3361" s="97">
        <v>21093</v>
      </c>
      <c r="H3361" s="98">
        <v>2.9900463989784853E-2</v>
      </c>
      <c r="I3361" s="98">
        <v>9.0340991479559207E-2</v>
      </c>
    </row>
    <row r="3362" spans="1:9" ht="12.75" customHeight="1" x14ac:dyDescent="0.2">
      <c r="A3362" s="19">
        <v>43413</v>
      </c>
      <c r="B3362" s="19">
        <v>43049</v>
      </c>
      <c r="C3362" s="6">
        <v>41593</v>
      </c>
      <c r="D3362" s="19" t="s">
        <v>7</v>
      </c>
      <c r="E3362" s="9">
        <v>28987.913068993006</v>
      </c>
      <c r="F3362" s="9">
        <v>28299</v>
      </c>
      <c r="G3362" s="97">
        <v>21518</v>
      </c>
      <c r="H3362" s="98">
        <v>2.434407820039608E-2</v>
      </c>
      <c r="I3362" s="98">
        <v>0.1029568932726963</v>
      </c>
    </row>
    <row r="3363" spans="1:9" ht="12.75" customHeight="1" x14ac:dyDescent="0.2">
      <c r="A3363" s="19">
        <v>43414</v>
      </c>
      <c r="B3363" s="19">
        <v>43050</v>
      </c>
      <c r="C3363" s="6">
        <v>41594</v>
      </c>
      <c r="D3363" s="19" t="s">
        <v>1</v>
      </c>
      <c r="E3363" s="9">
        <v>31128.859168367966</v>
      </c>
      <c r="F3363" s="9">
        <v>28846</v>
      </c>
      <c r="G3363" s="97">
        <v>24647</v>
      </c>
      <c r="H3363" s="98">
        <v>7.9139539914302448E-2</v>
      </c>
      <c r="I3363" s="98">
        <v>0.18455265300688639</v>
      </c>
    </row>
    <row r="3364" spans="1:9" ht="12.75" customHeight="1" x14ac:dyDescent="0.2">
      <c r="A3364" s="19">
        <v>43415</v>
      </c>
      <c r="B3364" s="19">
        <v>43051</v>
      </c>
      <c r="C3364" s="6">
        <v>41595</v>
      </c>
      <c r="D3364" s="19" t="s">
        <v>2</v>
      </c>
      <c r="E3364" s="9">
        <v>28771.848159542122</v>
      </c>
      <c r="F3364" s="9">
        <v>28435</v>
      </c>
      <c r="G3364" s="97">
        <v>23271</v>
      </c>
      <c r="H3364" s="98">
        <v>1.1846251434574295E-2</v>
      </c>
      <c r="I3364" s="98">
        <v>0.11566358368072138</v>
      </c>
    </row>
    <row r="3365" spans="1:9" ht="12.75" customHeight="1" x14ac:dyDescent="0.2">
      <c r="A3365" s="19">
        <v>43416</v>
      </c>
      <c r="B3365" s="19">
        <v>43052</v>
      </c>
      <c r="C3365" s="6">
        <v>41596</v>
      </c>
      <c r="D3365" s="19" t="s">
        <v>3</v>
      </c>
      <c r="E3365" s="9">
        <v>27419.040441392644</v>
      </c>
      <c r="F3365" s="9">
        <v>24975</v>
      </c>
      <c r="G3365" s="97">
        <v>20084</v>
      </c>
      <c r="H3365" s="98">
        <v>9.7859477132838713E-2</v>
      </c>
      <c r="I3365" s="98">
        <v>0.15492356856883216</v>
      </c>
    </row>
    <row r="3366" spans="1:9" ht="12.75" customHeight="1" x14ac:dyDescent="0.2">
      <c r="A3366" s="19">
        <v>43417</v>
      </c>
      <c r="B3366" s="19">
        <v>43053</v>
      </c>
      <c r="C3366" s="6">
        <v>41597</v>
      </c>
      <c r="D3366" s="19" t="s">
        <v>4</v>
      </c>
      <c r="E3366" s="9">
        <v>25494.51840280342</v>
      </c>
      <c r="F3366" s="9">
        <v>23657</v>
      </c>
      <c r="G3366" s="97">
        <v>20213</v>
      </c>
      <c r="H3366" s="98">
        <v>7.7673348387514052E-2</v>
      </c>
      <c r="I3366" s="98">
        <v>7.5173684328754264E-2</v>
      </c>
    </row>
    <row r="3367" spans="1:9" ht="12.75" customHeight="1" x14ac:dyDescent="0.2">
      <c r="A3367" s="19">
        <v>43418</v>
      </c>
      <c r="B3367" s="19">
        <v>43054</v>
      </c>
      <c r="C3367" s="6">
        <v>41598</v>
      </c>
      <c r="D3367" s="19" t="s">
        <v>5</v>
      </c>
      <c r="E3367" s="9">
        <v>27058.021661635918</v>
      </c>
      <c r="F3367" s="9">
        <v>26379</v>
      </c>
      <c r="G3367" s="97">
        <v>23102</v>
      </c>
      <c r="H3367" s="98">
        <v>2.5740993276315072E-2</v>
      </c>
      <c r="I3367" s="98">
        <v>4.285907891913654E-2</v>
      </c>
    </row>
    <row r="3368" spans="1:9" ht="12.75" customHeight="1" x14ac:dyDescent="0.2">
      <c r="A3368" s="19">
        <v>43419</v>
      </c>
      <c r="B3368" s="19">
        <v>43055</v>
      </c>
      <c r="C3368" s="6">
        <v>41599</v>
      </c>
      <c r="D3368" s="19" t="s">
        <v>6</v>
      </c>
      <c r="E3368" s="9">
        <v>31185.783486956963</v>
      </c>
      <c r="F3368" s="9">
        <v>28198</v>
      </c>
      <c r="G3368" s="97">
        <v>24229</v>
      </c>
      <c r="H3368" s="98">
        <v>0.10595728374200175</v>
      </c>
      <c r="I3368" s="98">
        <v>0.10501677722900449</v>
      </c>
    </row>
    <row r="3369" spans="1:9" ht="12.75" customHeight="1" x14ac:dyDescent="0.2">
      <c r="A3369" s="19">
        <v>43420</v>
      </c>
      <c r="B3369" s="19">
        <v>43056</v>
      </c>
      <c r="C3369" s="6">
        <v>41600</v>
      </c>
      <c r="D3369" s="19" t="s">
        <v>7</v>
      </c>
      <c r="E3369" s="9">
        <v>31515.953710149774</v>
      </c>
      <c r="F3369" s="9">
        <v>28839</v>
      </c>
      <c r="G3369" s="97">
        <v>26354</v>
      </c>
      <c r="H3369" s="98">
        <v>9.2824082324275192E-2</v>
      </c>
      <c r="I3369" s="98">
        <v>0.11065526184627061</v>
      </c>
    </row>
    <row r="3370" spans="1:9" ht="12.75" customHeight="1" x14ac:dyDescent="0.2">
      <c r="A3370" s="19">
        <v>43421</v>
      </c>
      <c r="B3370" s="19">
        <v>43057</v>
      </c>
      <c r="C3370" s="6">
        <v>41601</v>
      </c>
      <c r="D3370" s="19" t="s">
        <v>1</v>
      </c>
      <c r="E3370" s="9">
        <v>34477.510680618703</v>
      </c>
      <c r="F3370" s="9">
        <v>31131</v>
      </c>
      <c r="G3370" s="97">
        <v>28002</v>
      </c>
      <c r="H3370" s="98">
        <v>0.10749769299472245</v>
      </c>
      <c r="I3370" s="98">
        <v>0.12238787292853393</v>
      </c>
    </row>
    <row r="3371" spans="1:9" ht="12.75" customHeight="1" x14ac:dyDescent="0.2">
      <c r="A3371" s="19">
        <v>43422</v>
      </c>
      <c r="B3371" s="19">
        <v>43058</v>
      </c>
      <c r="C3371" s="6">
        <v>41602</v>
      </c>
      <c r="D3371" s="19" t="s">
        <v>2</v>
      </c>
      <c r="E3371" s="9">
        <v>33030.308547431639</v>
      </c>
      <c r="F3371" s="9">
        <v>30227</v>
      </c>
      <c r="G3371" s="97">
        <v>25936</v>
      </c>
      <c r="H3371" s="98">
        <v>9.7021761550208252E-2</v>
      </c>
      <c r="I3371" s="98">
        <v>0.17120447299594499</v>
      </c>
    </row>
    <row r="3372" spans="1:9" ht="12.75" customHeight="1" x14ac:dyDescent="0.2">
      <c r="A3372" s="19">
        <v>43423</v>
      </c>
      <c r="B3372" s="19">
        <v>43059</v>
      </c>
      <c r="C3372" s="6">
        <v>41603</v>
      </c>
      <c r="D3372" s="19" t="s">
        <v>3</v>
      </c>
      <c r="E3372" s="9">
        <v>30416.924955336221</v>
      </c>
      <c r="F3372" s="9">
        <v>28651</v>
      </c>
      <c r="G3372" s="97">
        <v>22859</v>
      </c>
      <c r="H3372" s="98">
        <v>6.0233850221242502E-2</v>
      </c>
      <c r="I3372" s="98">
        <v>0.19600994634068192</v>
      </c>
    </row>
    <row r="3373" spans="1:9" ht="12.75" customHeight="1" x14ac:dyDescent="0.2">
      <c r="A3373" s="19">
        <v>43424</v>
      </c>
      <c r="B3373" s="19">
        <v>43060</v>
      </c>
      <c r="C3373" s="6">
        <v>41604</v>
      </c>
      <c r="D3373" s="19" t="s">
        <v>4</v>
      </c>
      <c r="E3373" s="9">
        <v>28597.417784418874</v>
      </c>
      <c r="F3373" s="9">
        <v>25639</v>
      </c>
      <c r="G3373" s="97">
        <v>22510</v>
      </c>
      <c r="H3373" s="98">
        <v>0.11749170998425873</v>
      </c>
      <c r="I3373" s="98">
        <v>0.1337384151767711</v>
      </c>
    </row>
    <row r="3374" spans="1:9" ht="12.75" customHeight="1" x14ac:dyDescent="0.2">
      <c r="A3374" s="19">
        <v>43425</v>
      </c>
      <c r="B3374" s="19">
        <v>43061</v>
      </c>
      <c r="C3374" s="6">
        <v>41605</v>
      </c>
      <c r="D3374" s="19" t="s">
        <v>5</v>
      </c>
      <c r="E3374" s="9">
        <v>29563.557831484461</v>
      </c>
      <c r="F3374" s="9">
        <v>28649</v>
      </c>
      <c r="G3374" s="97">
        <v>23234</v>
      </c>
      <c r="H3374" s="98">
        <v>3.3297987145821883E-2</v>
      </c>
      <c r="I3374" s="98">
        <v>0.14330411599831616</v>
      </c>
    </row>
    <row r="3375" spans="1:9" ht="12.75" customHeight="1" x14ac:dyDescent="0.2">
      <c r="A3375" s="19">
        <v>43426</v>
      </c>
      <c r="B3375" s="19">
        <v>43062</v>
      </c>
      <c r="C3375" s="6">
        <v>41606</v>
      </c>
      <c r="D3375" s="19" t="s">
        <v>6</v>
      </c>
      <c r="E3375" s="9">
        <v>30602.431811818016</v>
      </c>
      <c r="F3375" s="9">
        <v>27778</v>
      </c>
      <c r="G3375" s="97">
        <v>22300</v>
      </c>
      <c r="H3375" s="98">
        <v>0.10291432330599237</v>
      </c>
      <c r="I3375" s="98">
        <v>0.19807508169823507</v>
      </c>
    </row>
    <row r="3376" spans="1:9" ht="12.75" customHeight="1" x14ac:dyDescent="0.2">
      <c r="A3376" s="19">
        <v>43427</v>
      </c>
      <c r="B3376" s="19">
        <v>43063</v>
      </c>
      <c r="C3376" s="6">
        <v>41607</v>
      </c>
      <c r="D3376" s="19" t="s">
        <v>7</v>
      </c>
      <c r="E3376" s="9">
        <v>25469.082194626462</v>
      </c>
      <c r="F3376" s="9">
        <v>26513</v>
      </c>
      <c r="G3376" s="97">
        <v>21236</v>
      </c>
      <c r="H3376" s="98">
        <v>-4.5641803212834731E-2</v>
      </c>
      <c r="I3376" s="98">
        <v>8.3145453543695735E-2</v>
      </c>
    </row>
    <row r="3377" spans="1:9" ht="12.75" customHeight="1" x14ac:dyDescent="0.2">
      <c r="A3377" s="19">
        <v>43428</v>
      </c>
      <c r="B3377" s="19">
        <v>43064</v>
      </c>
      <c r="C3377" s="6">
        <v>41608</v>
      </c>
      <c r="D3377" s="19" t="s">
        <v>1</v>
      </c>
      <c r="E3377" s="9">
        <v>26609.114267053046</v>
      </c>
      <c r="F3377" s="9">
        <v>26984</v>
      </c>
      <c r="G3377" s="97">
        <v>23288</v>
      </c>
      <c r="H3377" s="98">
        <v>-5.28261964209642E-2</v>
      </c>
      <c r="I3377" s="98">
        <v>5.9828504682082562E-2</v>
      </c>
    </row>
    <row r="3378" spans="1:9" ht="12.75" customHeight="1" x14ac:dyDescent="0.2">
      <c r="A3378" s="19">
        <v>43429</v>
      </c>
      <c r="B3378" s="19">
        <v>43065</v>
      </c>
      <c r="C3378" s="6">
        <v>41609</v>
      </c>
      <c r="D3378" s="19" t="s">
        <v>2</v>
      </c>
      <c r="E3378" s="9">
        <v>27977.832470704285</v>
      </c>
      <c r="F3378" s="9">
        <v>27485</v>
      </c>
      <c r="G3378" s="97">
        <v>26240</v>
      </c>
      <c r="H3378" s="98">
        <v>2.2721641205450283E-2</v>
      </c>
      <c r="I3378" s="98">
        <v>3.030132464386992E-2</v>
      </c>
    </row>
    <row r="3379" spans="1:9" ht="12.75" customHeight="1" x14ac:dyDescent="0.2">
      <c r="A3379" s="19">
        <v>43430</v>
      </c>
      <c r="B3379" s="19">
        <v>43066</v>
      </c>
      <c r="C3379" s="6">
        <v>41610</v>
      </c>
      <c r="D3379" s="19" t="s">
        <v>3</v>
      </c>
      <c r="E3379" s="9">
        <v>27227.426647481298</v>
      </c>
      <c r="F3379" s="9">
        <v>26412</v>
      </c>
      <c r="G3379" s="97">
        <v>23947</v>
      </c>
      <c r="H3379" s="98">
        <v>3.0385117696901442E-2</v>
      </c>
      <c r="I3379" s="98">
        <v>0.10802208307822814</v>
      </c>
    </row>
    <row r="3380" spans="1:9" ht="12.75" customHeight="1" x14ac:dyDescent="0.2">
      <c r="A3380" s="19">
        <v>43431</v>
      </c>
      <c r="B3380" s="19">
        <v>43067</v>
      </c>
      <c r="C3380" s="6">
        <v>41611</v>
      </c>
      <c r="D3380" s="19" t="s">
        <v>4</v>
      </c>
      <c r="E3380" s="9">
        <v>23813.762176353473</v>
      </c>
      <c r="F3380" s="9">
        <v>23365</v>
      </c>
      <c r="G3380" s="97">
        <v>21747</v>
      </c>
      <c r="H3380" s="98">
        <v>3.1531656464999669E-2</v>
      </c>
      <c r="I3380" s="98">
        <v>5.6792499172515942E-2</v>
      </c>
    </row>
    <row r="3381" spans="1:9" ht="12.75" customHeight="1" x14ac:dyDescent="0.2">
      <c r="A3381" s="19">
        <v>43432</v>
      </c>
      <c r="B3381" s="19">
        <v>43068</v>
      </c>
      <c r="C3381" s="6">
        <v>41612</v>
      </c>
      <c r="D3381" s="19" t="s">
        <v>5</v>
      </c>
      <c r="E3381" s="9">
        <v>23445.960071240006</v>
      </c>
      <c r="F3381" s="9">
        <v>21411</v>
      </c>
      <c r="G3381" s="97">
        <v>22034</v>
      </c>
      <c r="H3381" s="98">
        <v>0.14467877774074722</v>
      </c>
      <c r="I3381" s="98">
        <v>3.2503239726147104E-3</v>
      </c>
    </row>
    <row r="3382" spans="1:9" ht="12.75" customHeight="1" x14ac:dyDescent="0.2">
      <c r="A3382" s="19">
        <v>43433</v>
      </c>
      <c r="B3382" s="19">
        <v>43069</v>
      </c>
      <c r="C3382" s="6">
        <v>41613</v>
      </c>
      <c r="D3382" s="19" t="s">
        <v>6</v>
      </c>
      <c r="E3382" s="9">
        <v>24819.992363453464</v>
      </c>
      <c r="F3382" s="9">
        <v>27221</v>
      </c>
      <c r="G3382" s="97">
        <v>21411</v>
      </c>
      <c r="H3382" s="98">
        <v>-8.8204240716598825E-2</v>
      </c>
      <c r="I3382" s="98">
        <v>-3.3865614501616847E-2</v>
      </c>
    </row>
    <row r="3383" spans="1:9" ht="12.75" customHeight="1" x14ac:dyDescent="0.2">
      <c r="A3383" s="19">
        <v>43434</v>
      </c>
      <c r="B3383" s="19">
        <v>43070</v>
      </c>
      <c r="C3383" s="6">
        <v>41614</v>
      </c>
      <c r="D3383" s="19" t="s">
        <v>7</v>
      </c>
      <c r="E3383" s="9">
        <v>24654.325042846343</v>
      </c>
      <c r="F3383" s="9">
        <v>27539</v>
      </c>
      <c r="G3383" s="97">
        <v>22305</v>
      </c>
      <c r="H3383" s="98">
        <v>-0.10474871844125266</v>
      </c>
      <c r="I3383" s="98">
        <v>-4.7332186627979667E-4</v>
      </c>
    </row>
    <row r="3384" spans="1:9" ht="12.75" customHeight="1" x14ac:dyDescent="0.2">
      <c r="A3384" s="19">
        <v>43435</v>
      </c>
      <c r="B3384" s="19">
        <v>43071</v>
      </c>
      <c r="C3384" s="6">
        <v>41615</v>
      </c>
      <c r="D3384" s="19" t="s">
        <v>1</v>
      </c>
      <c r="E3384" s="9">
        <v>28712.599440929855</v>
      </c>
      <c r="F3384" s="9">
        <v>27739</v>
      </c>
      <c r="G3384" s="97">
        <v>23534</v>
      </c>
      <c r="H3384" s="98">
        <v>3.5098577487647553E-2</v>
      </c>
      <c r="I3384" s="98">
        <v>1.9659769200960797E-2</v>
      </c>
    </row>
    <row r="3385" spans="1:9" ht="12.75" customHeight="1" x14ac:dyDescent="0.2">
      <c r="A3385" s="19">
        <v>43436</v>
      </c>
      <c r="B3385" s="19">
        <v>43072</v>
      </c>
      <c r="C3385" s="6">
        <v>41616</v>
      </c>
      <c r="D3385" s="19" t="s">
        <v>2</v>
      </c>
      <c r="E3385" s="9">
        <v>25190.795163803272</v>
      </c>
      <c r="F3385" s="9">
        <v>25686</v>
      </c>
      <c r="G3385" s="97">
        <v>22803</v>
      </c>
      <c r="H3385" s="98">
        <v>-1.9279172942331502E-2</v>
      </c>
      <c r="I3385" s="98">
        <v>-1.1699354082024715E-2</v>
      </c>
    </row>
    <row r="3386" spans="1:9" ht="12.75" customHeight="1" x14ac:dyDescent="0.2">
      <c r="A3386" s="19">
        <v>43437</v>
      </c>
      <c r="B3386" s="19">
        <v>43073</v>
      </c>
      <c r="C3386" s="6">
        <v>41617</v>
      </c>
      <c r="D3386" s="19" t="s">
        <v>3</v>
      </c>
      <c r="E3386" s="9">
        <v>25761.937208238709</v>
      </c>
      <c r="F3386" s="9">
        <v>24981</v>
      </c>
      <c r="G3386" s="97">
        <v>20147</v>
      </c>
      <c r="H3386" s="98">
        <v>3.1261246877174909E-2</v>
      </c>
      <c r="I3386" s="98">
        <v>8.9207559962739325E-2</v>
      </c>
    </row>
    <row r="3387" spans="1:9" ht="12.75" customHeight="1" x14ac:dyDescent="0.2">
      <c r="A3387" s="19">
        <v>43438</v>
      </c>
      <c r="B3387" s="19">
        <v>43074</v>
      </c>
      <c r="C3387" s="6">
        <v>41618</v>
      </c>
      <c r="D3387" s="19" t="s">
        <v>4</v>
      </c>
      <c r="E3387" s="9">
        <v>21315.440483221922</v>
      </c>
      <c r="F3387" s="9">
        <v>21571</v>
      </c>
      <c r="G3387" s="97">
        <v>19525</v>
      </c>
      <c r="H3387" s="98">
        <v>-1.1847365294982981E-2</v>
      </c>
      <c r="I3387" s="98">
        <v>7.0751016387297083E-2</v>
      </c>
    </row>
    <row r="3388" spans="1:9" ht="12.75" customHeight="1" x14ac:dyDescent="0.2">
      <c r="A3388" s="19">
        <v>43439</v>
      </c>
      <c r="B3388" s="19">
        <v>43075</v>
      </c>
      <c r="C3388" s="6">
        <v>41619</v>
      </c>
      <c r="D3388" s="19" t="s">
        <v>5</v>
      </c>
      <c r="E3388" s="9">
        <v>23802.007119673406</v>
      </c>
      <c r="F3388" s="9">
        <v>24029</v>
      </c>
      <c r="G3388" s="97">
        <v>21505</v>
      </c>
      <c r="H3388" s="98">
        <v>-9.4466220120101863E-3</v>
      </c>
      <c r="I3388" s="98">
        <v>0.12231267067490603</v>
      </c>
    </row>
    <row r="3389" spans="1:9" ht="12.75" customHeight="1" x14ac:dyDescent="0.2">
      <c r="A3389" s="19">
        <v>43440</v>
      </c>
      <c r="B3389" s="19">
        <v>43076</v>
      </c>
      <c r="C3389" s="6">
        <v>41620</v>
      </c>
      <c r="D3389" s="19" t="s">
        <v>6</v>
      </c>
      <c r="E3389" s="9">
        <v>28228.769499373899</v>
      </c>
      <c r="F3389" s="9">
        <v>25647</v>
      </c>
      <c r="G3389" s="97">
        <v>23158</v>
      </c>
      <c r="H3389" s="98">
        <v>0.1006655554011735</v>
      </c>
      <c r="I3389" s="98">
        <v>0.13656115872987473</v>
      </c>
    </row>
    <row r="3390" spans="1:9" ht="12.75" customHeight="1" x14ac:dyDescent="0.2">
      <c r="A3390" s="19">
        <v>43441</v>
      </c>
      <c r="B3390" s="19">
        <v>43077</v>
      </c>
      <c r="C3390" s="6">
        <v>41621</v>
      </c>
      <c r="D3390" s="19" t="s">
        <v>7</v>
      </c>
      <c r="E3390" s="9">
        <v>26301.673386982966</v>
      </c>
      <c r="F3390" s="9">
        <v>28004</v>
      </c>
      <c r="G3390" s="97">
        <v>25479</v>
      </c>
      <c r="H3390" s="98">
        <v>-6.0788694937045973E-2</v>
      </c>
      <c r="I3390" s="98">
        <v>9.0360392462605299E-2</v>
      </c>
    </row>
    <row r="3391" spans="1:9" ht="12.75" customHeight="1" x14ac:dyDescent="0.2">
      <c r="A3391" s="19">
        <v>43442</v>
      </c>
      <c r="B3391" s="19">
        <v>43078</v>
      </c>
      <c r="C3391" s="6">
        <v>41622</v>
      </c>
      <c r="D3391" s="19" t="s">
        <v>1</v>
      </c>
      <c r="E3391" s="9">
        <v>28364.553826874959</v>
      </c>
      <c r="F3391" s="9">
        <v>27816</v>
      </c>
      <c r="G3391" s="97">
        <v>27061</v>
      </c>
      <c r="H3391" s="98">
        <v>1.9720801944023592E-2</v>
      </c>
      <c r="I3391" s="98">
        <v>2.0564668329254188E-2</v>
      </c>
    </row>
    <row r="3392" spans="1:9" ht="12.75" customHeight="1" x14ac:dyDescent="0.2">
      <c r="A3392" s="19">
        <v>43443</v>
      </c>
      <c r="B3392" s="19">
        <v>43079</v>
      </c>
      <c r="C3392" s="6">
        <v>41623</v>
      </c>
      <c r="D3392" s="19" t="s">
        <v>2</v>
      </c>
      <c r="E3392" s="9">
        <v>23340.595004132858</v>
      </c>
      <c r="F3392" s="9">
        <v>26255</v>
      </c>
      <c r="G3392" s="97">
        <v>24727</v>
      </c>
      <c r="H3392" s="98">
        <v>-0.11100380864091186</v>
      </c>
      <c r="I3392" s="98">
        <v>-3.762029422616342E-2</v>
      </c>
    </row>
    <row r="3393" spans="1:9" ht="12.75" customHeight="1" x14ac:dyDescent="0.2">
      <c r="A3393" s="19">
        <v>43444</v>
      </c>
      <c r="B3393" s="19">
        <v>43080</v>
      </c>
      <c r="C3393" s="6">
        <v>41624</v>
      </c>
      <c r="D3393" s="19" t="s">
        <v>3</v>
      </c>
      <c r="E3393" s="9">
        <v>24026.174640334488</v>
      </c>
      <c r="F3393" s="9">
        <v>24882</v>
      </c>
      <c r="G3393" s="97">
        <v>24179</v>
      </c>
      <c r="H3393" s="98">
        <v>-3.4395360488124416E-2</v>
      </c>
      <c r="I3393" s="98">
        <v>4.6572925048328884E-2</v>
      </c>
    </row>
    <row r="3394" spans="1:9" ht="12.75" customHeight="1" x14ac:dyDescent="0.2">
      <c r="A3394" s="19">
        <v>43445</v>
      </c>
      <c r="B3394" s="19">
        <v>43081</v>
      </c>
      <c r="C3394" s="6">
        <v>41625</v>
      </c>
      <c r="D3394" s="19" t="s">
        <v>4</v>
      </c>
      <c r="E3394" s="9">
        <v>22064.898932558361</v>
      </c>
      <c r="F3394" s="9">
        <v>23913</v>
      </c>
      <c r="G3394" s="97">
        <v>23628</v>
      </c>
      <c r="H3394" s="98">
        <v>-7.728436697368124E-2</v>
      </c>
      <c r="I3394" s="98">
        <v>-2.1382049383139146E-2</v>
      </c>
    </row>
    <row r="3395" spans="1:9" ht="12.75" customHeight="1" x14ac:dyDescent="0.2">
      <c r="A3395" s="19">
        <v>43446</v>
      </c>
      <c r="B3395" s="19">
        <v>43082</v>
      </c>
      <c r="C3395" s="6">
        <v>41626</v>
      </c>
      <c r="D3395" s="19" t="s">
        <v>5</v>
      </c>
      <c r="E3395" s="9">
        <v>25292.257460843728</v>
      </c>
      <c r="F3395" s="9">
        <v>25502</v>
      </c>
      <c r="G3395" s="97">
        <v>24792</v>
      </c>
      <c r="H3395" s="98">
        <v>-8.2245525510262762E-3</v>
      </c>
      <c r="I3395" s="98">
        <v>2.1826820493040078E-2</v>
      </c>
    </row>
    <row r="3396" spans="1:9" ht="12.75" customHeight="1" x14ac:dyDescent="0.2">
      <c r="A3396" s="19">
        <v>43447</v>
      </c>
      <c r="B3396" s="19">
        <v>43083</v>
      </c>
      <c r="C3396" s="6">
        <v>41627</v>
      </c>
      <c r="D3396" s="19" t="s">
        <v>6</v>
      </c>
      <c r="E3396" s="9">
        <v>28192.539576135867</v>
      </c>
      <c r="F3396" s="9">
        <v>27549</v>
      </c>
      <c r="G3396" s="97">
        <v>30129</v>
      </c>
      <c r="H3396" s="98">
        <v>2.3359816187007443E-2</v>
      </c>
      <c r="I3396" s="98">
        <v>-1.1308449022063183E-2</v>
      </c>
    </row>
    <row r="3397" spans="1:9" ht="12.75" customHeight="1" x14ac:dyDescent="0.2">
      <c r="A3397" s="19">
        <v>43448</v>
      </c>
      <c r="B3397" s="19">
        <v>43084</v>
      </c>
      <c r="C3397" s="6">
        <v>41628</v>
      </c>
      <c r="D3397" s="19" t="s">
        <v>7</v>
      </c>
      <c r="E3397" s="9">
        <v>28500.656400616015</v>
      </c>
      <c r="F3397" s="9">
        <v>31334</v>
      </c>
      <c r="G3397" s="97">
        <v>32064</v>
      </c>
      <c r="H3397" s="98">
        <v>-9.0423935641283704E-2</v>
      </c>
      <c r="I3397" s="98">
        <v>-7.6752303187041959E-2</v>
      </c>
    </row>
    <row r="3398" spans="1:9" ht="12.75" customHeight="1" x14ac:dyDescent="0.2">
      <c r="A3398" s="19">
        <v>43449</v>
      </c>
      <c r="B3398" s="19">
        <v>43085</v>
      </c>
      <c r="C3398" s="6">
        <v>41629</v>
      </c>
      <c r="D3398" s="19" t="s">
        <v>1</v>
      </c>
      <c r="E3398" s="9">
        <v>31573.417383740849</v>
      </c>
      <c r="F3398" s="9">
        <v>32347</v>
      </c>
      <c r="G3398" s="97">
        <v>32576</v>
      </c>
      <c r="H3398" s="98">
        <v>-2.3915127098622757E-2</v>
      </c>
      <c r="I3398" s="98">
        <v>-4.4677234985148306E-2</v>
      </c>
    </row>
    <row r="3399" spans="1:9" ht="12.75" customHeight="1" x14ac:dyDescent="0.2">
      <c r="A3399" s="19">
        <v>43450</v>
      </c>
      <c r="B3399" s="19">
        <v>43086</v>
      </c>
      <c r="C3399" s="6">
        <v>41630</v>
      </c>
      <c r="D3399" s="19" t="s">
        <v>2</v>
      </c>
      <c r="E3399" s="9">
        <v>28580.575330259508</v>
      </c>
      <c r="F3399" s="9">
        <v>32126</v>
      </c>
      <c r="G3399" s="97">
        <v>32817</v>
      </c>
      <c r="H3399" s="98">
        <v>-0.1103599785139916</v>
      </c>
      <c r="I3399" s="98">
        <v>-0.13210727490026097</v>
      </c>
    </row>
    <row r="3400" spans="1:9" ht="12.75" customHeight="1" x14ac:dyDescent="0.2">
      <c r="A3400" s="19">
        <v>43451</v>
      </c>
      <c r="B3400" s="19">
        <v>43087</v>
      </c>
      <c r="C3400" s="6">
        <v>41631</v>
      </c>
      <c r="D3400" s="19" t="s">
        <v>3</v>
      </c>
      <c r="E3400" s="9">
        <v>28135.644375740798</v>
      </c>
      <c r="F3400" s="9">
        <v>29890</v>
      </c>
      <c r="G3400" s="97">
        <v>30941</v>
      </c>
      <c r="H3400" s="98">
        <v>-5.8693731156212903E-2</v>
      </c>
      <c r="I3400" s="98">
        <v>-0.11910944346459618</v>
      </c>
    </row>
    <row r="3401" spans="1:9" ht="12.75" customHeight="1" x14ac:dyDescent="0.2">
      <c r="A3401" s="19">
        <v>43452</v>
      </c>
      <c r="B3401" s="19">
        <v>43088</v>
      </c>
      <c r="C3401" s="6">
        <v>41632</v>
      </c>
      <c r="D3401" s="19" t="s">
        <v>4</v>
      </c>
      <c r="E3401" s="9">
        <v>26896.922727095513</v>
      </c>
      <c r="F3401" s="9">
        <v>29092</v>
      </c>
      <c r="G3401" s="97">
        <v>29779</v>
      </c>
      <c r="H3401" s="98">
        <v>-7.5452951770400345E-2</v>
      </c>
      <c r="I3401" s="98">
        <v>-0.17232597694877949</v>
      </c>
    </row>
    <row r="3402" spans="1:9" ht="12.75" customHeight="1" x14ac:dyDescent="0.2">
      <c r="A3402" s="19">
        <v>43453</v>
      </c>
      <c r="B3402" s="19">
        <v>43089</v>
      </c>
      <c r="C3402" s="6">
        <v>41633</v>
      </c>
      <c r="D3402" s="19" t="s">
        <v>5</v>
      </c>
      <c r="E3402" s="9">
        <v>34255.817382572131</v>
      </c>
      <c r="F3402" s="9">
        <v>33461</v>
      </c>
      <c r="G3402" s="97">
        <v>29484</v>
      </c>
      <c r="H3402" s="98">
        <v>2.3753545398288445E-2</v>
      </c>
      <c r="I3402" s="98">
        <v>5.3700934560816149E-2</v>
      </c>
    </row>
    <row r="3403" spans="1:9" ht="12.75" customHeight="1" x14ac:dyDescent="0.2">
      <c r="A3403" s="19">
        <v>43454</v>
      </c>
      <c r="B3403" s="19">
        <v>43090</v>
      </c>
      <c r="C3403" s="6">
        <v>41634</v>
      </c>
      <c r="D3403" s="19" t="s">
        <v>6</v>
      </c>
      <c r="E3403" s="9">
        <v>37579.214354094722</v>
      </c>
      <c r="F3403" s="9">
        <v>37094</v>
      </c>
      <c r="G3403" s="97">
        <v>30578</v>
      </c>
      <c r="H3403" s="98">
        <v>1.3080669490880492E-2</v>
      </c>
      <c r="I3403" s="98">
        <v>0.13504936432568337</v>
      </c>
    </row>
    <row r="3404" spans="1:9" ht="12.75" customHeight="1" x14ac:dyDescent="0.2">
      <c r="A3404" s="19">
        <v>43455</v>
      </c>
      <c r="B3404" s="19">
        <v>43091</v>
      </c>
      <c r="C3404" s="6">
        <v>41635</v>
      </c>
      <c r="D3404" s="19" t="s">
        <v>7</v>
      </c>
      <c r="E3404" s="9">
        <v>39526.355339105241</v>
      </c>
      <c r="F3404" s="9">
        <v>38333</v>
      </c>
      <c r="G3404" s="97">
        <v>32394</v>
      </c>
      <c r="H3404" s="98">
        <v>3.1131279553002322E-2</v>
      </c>
      <c r="I3404" s="98">
        <v>0.14020525411369178</v>
      </c>
    </row>
    <row r="3405" spans="1:9" ht="12.75" customHeight="1" x14ac:dyDescent="0.2">
      <c r="A3405" s="19">
        <v>43456</v>
      </c>
      <c r="B3405" s="19">
        <v>43092</v>
      </c>
      <c r="C3405" s="6">
        <v>41636</v>
      </c>
      <c r="D3405" s="19" t="s">
        <v>1</v>
      </c>
      <c r="E3405" s="9">
        <v>40213.556492841875</v>
      </c>
      <c r="F3405" s="9">
        <v>38809</v>
      </c>
      <c r="G3405" s="97">
        <v>32796</v>
      </c>
      <c r="H3405" s="98">
        <v>3.6191514670356861E-2</v>
      </c>
      <c r="I3405" s="98">
        <v>0.24138903787250343</v>
      </c>
    </row>
    <row r="3406" spans="1:9" ht="12.75" customHeight="1" x14ac:dyDescent="0.2">
      <c r="A3406" s="19">
        <v>43457</v>
      </c>
      <c r="B3406" s="19">
        <v>43093</v>
      </c>
      <c r="C3406" s="6">
        <v>41637</v>
      </c>
      <c r="D3406" s="19" t="s">
        <v>2</v>
      </c>
      <c r="E3406" s="9">
        <v>39276.026126040808</v>
      </c>
      <c r="F3406" s="9">
        <v>36681</v>
      </c>
      <c r="G3406" s="97">
        <v>32849</v>
      </c>
      <c r="H3406" s="98">
        <v>7.0745784630757313E-2</v>
      </c>
      <c r="I3406" s="98">
        <v>0.25370359186800329</v>
      </c>
    </row>
    <row r="3407" spans="1:9" ht="12.75" customHeight="1" x14ac:dyDescent="0.2">
      <c r="A3407" s="19">
        <v>43458</v>
      </c>
      <c r="B3407" s="19">
        <v>43094</v>
      </c>
      <c r="C3407" s="6">
        <v>41638</v>
      </c>
      <c r="D3407" s="19" t="s">
        <v>3</v>
      </c>
      <c r="E3407" s="9">
        <v>37333.415233339547</v>
      </c>
      <c r="F3407" s="9">
        <v>36634</v>
      </c>
      <c r="G3407" s="97">
        <v>30853</v>
      </c>
      <c r="H3407" s="98">
        <v>1.9091970119002655E-2</v>
      </c>
      <c r="I3407" s="98">
        <v>0.10552014312524571</v>
      </c>
    </row>
    <row r="3408" spans="1:9" ht="12.75" customHeight="1" x14ac:dyDescent="0.2">
      <c r="A3408" s="19">
        <v>43459</v>
      </c>
      <c r="B3408" s="19">
        <v>43095</v>
      </c>
      <c r="C3408" s="6">
        <v>41639</v>
      </c>
      <c r="D3408" s="19" t="s">
        <v>4</v>
      </c>
      <c r="E3408" s="9">
        <v>37252.578481622375</v>
      </c>
      <c r="F3408" s="9">
        <v>35955</v>
      </c>
      <c r="G3408" s="97">
        <v>27399</v>
      </c>
      <c r="H3408" s="98">
        <v>3.6088957909119035E-2</v>
      </c>
      <c r="I3408" s="98">
        <v>0.13807406842093228</v>
      </c>
    </row>
    <row r="3409" spans="1:9" ht="12.75" customHeight="1" x14ac:dyDescent="0.2">
      <c r="A3409" s="19">
        <v>43460</v>
      </c>
      <c r="B3409" s="19">
        <v>43096</v>
      </c>
      <c r="C3409" s="6">
        <v>41640</v>
      </c>
      <c r="D3409" s="19" t="s">
        <v>5</v>
      </c>
      <c r="E3409" s="9">
        <v>38838.444528036547</v>
      </c>
      <c r="F3409" s="9">
        <v>35966</v>
      </c>
      <c r="G3409" s="97">
        <v>26700</v>
      </c>
      <c r="H3409" s="98">
        <v>7.9865554357908763E-2</v>
      </c>
      <c r="I3409" s="98">
        <v>0.13549422664122757</v>
      </c>
    </row>
    <row r="3410" spans="1:9" ht="12.75" customHeight="1" x14ac:dyDescent="0.2">
      <c r="A3410" s="19">
        <v>43461</v>
      </c>
      <c r="B3410" s="19">
        <v>43097</v>
      </c>
      <c r="C3410" s="6">
        <v>41641</v>
      </c>
      <c r="D3410" s="19" t="s">
        <v>6</v>
      </c>
      <c r="E3410" s="9">
        <v>38572.716611127951</v>
      </c>
      <c r="F3410" s="9">
        <v>37157</v>
      </c>
      <c r="G3410" s="97">
        <v>27866</v>
      </c>
      <c r="H3410" s="98">
        <v>3.8100939557228708E-2</v>
      </c>
      <c r="I3410" s="98">
        <v>0.13696623861132906</v>
      </c>
    </row>
    <row r="3411" spans="1:9" ht="12.75" customHeight="1" x14ac:dyDescent="0.2">
      <c r="A3411" s="19">
        <v>43462</v>
      </c>
      <c r="B3411" s="19">
        <v>43098</v>
      </c>
      <c r="C3411" s="6">
        <v>41642</v>
      </c>
      <c r="D3411" s="19" t="s">
        <v>7</v>
      </c>
      <c r="E3411" s="9">
        <v>39472.301246807503</v>
      </c>
      <c r="F3411" s="9">
        <v>36289</v>
      </c>
      <c r="G3411" s="97">
        <v>29179</v>
      </c>
      <c r="H3411" s="98">
        <v>8.7720831293436108E-2</v>
      </c>
      <c r="I3411" s="98">
        <v>0.22660973420781549</v>
      </c>
    </row>
    <row r="3412" spans="1:9" ht="12.75" customHeight="1" x14ac:dyDescent="0.2">
      <c r="A3412" s="19">
        <v>43463</v>
      </c>
      <c r="B3412" s="19">
        <v>43099</v>
      </c>
      <c r="C3412" s="6">
        <v>41643</v>
      </c>
      <c r="D3412" s="19" t="s">
        <v>1</v>
      </c>
      <c r="E3412" s="9">
        <v>37736.876623680051</v>
      </c>
      <c r="F3412" s="9">
        <v>36333</v>
      </c>
      <c r="G3412" s="97">
        <v>31046</v>
      </c>
      <c r="H3412" s="98">
        <v>3.8639160644043935E-2</v>
      </c>
      <c r="I3412" s="98">
        <v>0.31726042389276921</v>
      </c>
    </row>
    <row r="3413" spans="1:9" ht="12.75" customHeight="1" x14ac:dyDescent="0.2">
      <c r="A3413" s="19">
        <v>43464</v>
      </c>
      <c r="B3413" s="19">
        <v>43100</v>
      </c>
      <c r="C3413" s="6">
        <v>41644</v>
      </c>
      <c r="D3413" s="19" t="s">
        <v>2</v>
      </c>
      <c r="E3413" s="9">
        <v>36376.747144587047</v>
      </c>
      <c r="F3413" s="9">
        <v>32708</v>
      </c>
      <c r="G3413" s="97">
        <v>31952</v>
      </c>
      <c r="H3413" s="98">
        <v>0.11216666089602079</v>
      </c>
      <c r="I3413" s="98">
        <v>0.13485827492940183</v>
      </c>
    </row>
    <row r="3414" spans="1:9" ht="12.75" customHeight="1" x14ac:dyDescent="0.2">
      <c r="A3414" s="19">
        <v>43465</v>
      </c>
      <c r="B3414" s="19">
        <v>43101</v>
      </c>
      <c r="C3414" s="6">
        <v>41645</v>
      </c>
      <c r="D3414" s="19" t="s">
        <v>3</v>
      </c>
      <c r="E3414" s="9">
        <v>31477.492475587234</v>
      </c>
      <c r="F3414" s="9">
        <v>33927</v>
      </c>
      <c r="G3414" s="97">
        <v>28451</v>
      </c>
      <c r="H3414" s="98">
        <v>-7.2199355215986305E-2</v>
      </c>
      <c r="I3414" s="98">
        <v>-2.2286302979119932E-2</v>
      </c>
    </row>
    <row r="3415" spans="1:9" ht="12.75" customHeight="1" x14ac:dyDescent="0.2">
      <c r="A3415" s="19">
        <v>43466</v>
      </c>
      <c r="B3415" s="19">
        <v>43102</v>
      </c>
      <c r="C3415" s="6">
        <v>41646</v>
      </c>
      <c r="D3415" s="19" t="s">
        <v>4</v>
      </c>
      <c r="E3415" s="9">
        <v>33449.885169268578</v>
      </c>
      <c r="F3415" s="9">
        <v>35308</v>
      </c>
      <c r="G3415" s="97">
        <v>25024</v>
      </c>
      <c r="H3415" s="98">
        <v>-5.2625887355030598E-2</v>
      </c>
      <c r="I3415" s="98">
        <v>0.10355597536434225</v>
      </c>
    </row>
    <row r="3416" spans="1:9" ht="12.75" customHeight="1" x14ac:dyDescent="0.2">
      <c r="A3416" s="19">
        <v>43467</v>
      </c>
      <c r="B3416" s="19">
        <v>43103</v>
      </c>
      <c r="C3416" s="6">
        <v>41647</v>
      </c>
      <c r="D3416" s="19" t="s">
        <v>5</v>
      </c>
      <c r="E3416" s="9">
        <v>32921.874891366606</v>
      </c>
      <c r="F3416" s="9">
        <v>33273</v>
      </c>
      <c r="G3416" s="97">
        <v>24336</v>
      </c>
      <c r="H3416" s="98">
        <v>-1.0552853924605365E-2</v>
      </c>
      <c r="I3416" s="98">
        <v>0.10594849809750762</v>
      </c>
    </row>
    <row r="3417" spans="1:9" ht="12.75" customHeight="1" x14ac:dyDescent="0.2">
      <c r="A3417" s="19">
        <v>43468</v>
      </c>
      <c r="B3417" s="19">
        <v>43104</v>
      </c>
      <c r="C3417" s="6">
        <v>41648</v>
      </c>
      <c r="D3417" s="19" t="s">
        <v>6</v>
      </c>
      <c r="E3417" s="9">
        <v>36176.84417993301</v>
      </c>
      <c r="F3417" s="9">
        <v>32908.714144113539</v>
      </c>
      <c r="G3417" s="97">
        <v>25408</v>
      </c>
      <c r="H3417" s="98">
        <v>9.9308955722417602E-2</v>
      </c>
      <c r="I3417" s="98">
        <v>0.22082962170327036</v>
      </c>
    </row>
    <row r="3418" spans="1:9" ht="12.75" customHeight="1" x14ac:dyDescent="0.2">
      <c r="A3418" s="19">
        <v>43469</v>
      </c>
      <c r="B3418" s="19">
        <v>43105</v>
      </c>
      <c r="C3418" s="6">
        <v>41649</v>
      </c>
      <c r="D3418" s="19" t="s">
        <v>7</v>
      </c>
      <c r="E3418" s="9">
        <v>35193.137153126321</v>
      </c>
      <c r="F3418" s="9">
        <v>34234.964105205851</v>
      </c>
      <c r="G3418" s="97">
        <v>25641</v>
      </c>
      <c r="H3418" s="98">
        <v>2.7988142326539345E-2</v>
      </c>
      <c r="I3418" s="98">
        <v>0.17420049223029221</v>
      </c>
    </row>
    <row r="3419" spans="1:9" ht="12.75" customHeight="1" x14ac:dyDescent="0.2">
      <c r="A3419" s="19">
        <v>43470</v>
      </c>
      <c r="B3419" s="19">
        <v>43106</v>
      </c>
      <c r="C3419" s="6">
        <v>41650</v>
      </c>
      <c r="D3419" s="19" t="s">
        <v>1</v>
      </c>
      <c r="E3419" s="9">
        <v>36324.228955081155</v>
      </c>
      <c r="F3419" s="9">
        <v>34192.667453345159</v>
      </c>
      <c r="G3419" s="97">
        <v>27784</v>
      </c>
      <c r="H3419" s="98">
        <v>6.2339725458519624E-2</v>
      </c>
      <c r="I3419" s="98">
        <v>0.15340643809993182</v>
      </c>
    </row>
    <row r="3420" spans="1:9" ht="12.75" customHeight="1" x14ac:dyDescent="0.2">
      <c r="A3420" s="19">
        <v>43471</v>
      </c>
      <c r="B3420" s="19">
        <v>43107</v>
      </c>
      <c r="C3420" s="6">
        <v>41651</v>
      </c>
      <c r="D3420" s="19" t="s">
        <v>2</v>
      </c>
      <c r="E3420" s="9">
        <v>32684.661201182858</v>
      </c>
      <c r="F3420" s="9">
        <v>33967.402960091888</v>
      </c>
      <c r="G3420" s="97">
        <v>26184</v>
      </c>
      <c r="H3420" s="98">
        <v>-3.7763904423782857E-2</v>
      </c>
      <c r="I3420" s="98">
        <v>0.18633302606739721</v>
      </c>
    </row>
    <row r="3421" spans="1:9" ht="12.75" customHeight="1" x14ac:dyDescent="0.2">
      <c r="A3421" s="19">
        <v>43472</v>
      </c>
      <c r="B3421" s="19">
        <v>43108</v>
      </c>
      <c r="C3421" s="6">
        <v>41652</v>
      </c>
      <c r="D3421" s="19" t="s">
        <v>3</v>
      </c>
      <c r="E3421" s="9">
        <v>30106.841415424304</v>
      </c>
      <c r="F3421" s="9">
        <v>28414.990865150306</v>
      </c>
      <c r="G3421" s="97">
        <v>22352</v>
      </c>
      <c r="H3421" s="98">
        <v>5.9540774033785659E-2</v>
      </c>
      <c r="I3421" s="98">
        <v>0.13765271370255072</v>
      </c>
    </row>
    <row r="3422" spans="1:9" ht="12.75" customHeight="1" x14ac:dyDescent="0.2">
      <c r="A3422" s="19">
        <v>43473</v>
      </c>
      <c r="B3422" s="19">
        <v>43109</v>
      </c>
      <c r="C3422" s="6">
        <v>41653</v>
      </c>
      <c r="D3422" s="19" t="s">
        <v>4</v>
      </c>
      <c r="E3422" s="9">
        <v>27017.729108638807</v>
      </c>
      <c r="F3422" s="9">
        <v>25259.433143609866</v>
      </c>
      <c r="G3422" s="97">
        <v>20763</v>
      </c>
      <c r="H3422" s="98">
        <v>6.9609478369222932E-2</v>
      </c>
      <c r="I3422" s="98">
        <v>0.12714764741922435</v>
      </c>
    </row>
    <row r="3423" spans="1:9" ht="12.75" customHeight="1" x14ac:dyDescent="0.2">
      <c r="A3423" s="19">
        <v>43474</v>
      </c>
      <c r="B3423" s="19">
        <v>43110</v>
      </c>
      <c r="C3423" s="6">
        <v>41654</v>
      </c>
      <c r="D3423" s="19" t="s">
        <v>5</v>
      </c>
      <c r="E3423" s="9">
        <v>27259.525764247257</v>
      </c>
      <c r="F3423" s="9">
        <v>27400.385178014672</v>
      </c>
      <c r="G3423" s="97">
        <v>21795</v>
      </c>
      <c r="H3423" s="98">
        <v>-5.1407822500406652E-3</v>
      </c>
      <c r="I3423" s="98">
        <v>3.8023143225591527E-2</v>
      </c>
    </row>
    <row r="3424" spans="1:9" ht="12.75" customHeight="1" x14ac:dyDescent="0.2">
      <c r="A3424" s="19">
        <v>43475</v>
      </c>
      <c r="B3424" s="19">
        <v>43111</v>
      </c>
      <c r="C3424" s="6">
        <v>41655</v>
      </c>
      <c r="D3424" s="19" t="s">
        <v>6</v>
      </c>
      <c r="E3424" s="9">
        <v>29721.441505465791</v>
      </c>
      <c r="F3424" s="9">
        <v>28671.813682956366</v>
      </c>
      <c r="G3424" s="97">
        <v>24682</v>
      </c>
      <c r="H3424" s="98">
        <v>3.6608351118484039E-2</v>
      </c>
      <c r="I3424" s="98">
        <v>0.11873532974990741</v>
      </c>
    </row>
    <row r="3425" spans="1:9" ht="12.75" customHeight="1" x14ac:dyDescent="0.2">
      <c r="A3425" s="19">
        <v>43476</v>
      </c>
      <c r="B3425" s="19">
        <v>43112</v>
      </c>
      <c r="C3425" s="6">
        <v>41656</v>
      </c>
      <c r="D3425" s="19" t="s">
        <v>7</v>
      </c>
      <c r="E3425" s="9">
        <v>28109.905228881373</v>
      </c>
      <c r="F3425" s="9">
        <v>28898.372007509159</v>
      </c>
      <c r="G3425" s="97">
        <v>25193</v>
      </c>
      <c r="H3425" s="98">
        <v>-2.7284124462890302E-2</v>
      </c>
      <c r="I3425" s="98">
        <v>-1.4310076832829366E-2</v>
      </c>
    </row>
    <row r="3426" spans="1:9" ht="12.75" customHeight="1" x14ac:dyDescent="0.2">
      <c r="A3426" s="19">
        <v>43477</v>
      </c>
      <c r="B3426" s="19">
        <v>43113</v>
      </c>
      <c r="C3426" s="6">
        <v>41657</v>
      </c>
      <c r="D3426" s="19" t="s">
        <v>1</v>
      </c>
      <c r="E3426" s="9">
        <v>30420.756271521197</v>
      </c>
      <c r="F3426" s="9">
        <v>29980.854216418684</v>
      </c>
      <c r="G3426" s="97">
        <v>27420</v>
      </c>
      <c r="H3426" s="98">
        <v>1.467276589009292E-2</v>
      </c>
      <c r="I3426" s="98">
        <v>2.9990054901682717E-2</v>
      </c>
    </row>
    <row r="3427" spans="1:9" ht="12.75" customHeight="1" x14ac:dyDescent="0.2">
      <c r="A3427" s="19">
        <v>43478</v>
      </c>
      <c r="B3427" s="19">
        <v>43114</v>
      </c>
      <c r="C3427" s="6">
        <v>41658</v>
      </c>
      <c r="D3427" s="19" t="s">
        <v>2</v>
      </c>
      <c r="E3427" s="9">
        <v>24870.794452560556</v>
      </c>
      <c r="F3427" s="9">
        <v>27757.234668936551</v>
      </c>
      <c r="G3427" s="97">
        <v>24062</v>
      </c>
      <c r="H3427" s="98">
        <v>-0.10398875287120168</v>
      </c>
      <c r="I3427" s="98">
        <v>-5.9491965944616698E-2</v>
      </c>
    </row>
    <row r="3428" spans="1:9" ht="12.75" customHeight="1" x14ac:dyDescent="0.2">
      <c r="A3428" s="19">
        <v>43479</v>
      </c>
      <c r="B3428" s="19">
        <v>43115</v>
      </c>
      <c r="C3428" s="6">
        <v>41659</v>
      </c>
      <c r="D3428" s="19" t="s">
        <v>3</v>
      </c>
      <c r="E3428" s="9">
        <v>27135.553440161075</v>
      </c>
      <c r="F3428" s="9">
        <v>25679.055171943503</v>
      </c>
      <c r="G3428" s="97">
        <v>21980</v>
      </c>
      <c r="H3428" s="98">
        <v>5.6719309120411676E-2</v>
      </c>
      <c r="I3428" s="98">
        <v>0.14096427869322947</v>
      </c>
    </row>
    <row r="3429" spans="1:9" ht="12.75" customHeight="1" x14ac:dyDescent="0.2">
      <c r="A3429" s="19">
        <v>43480</v>
      </c>
      <c r="B3429" s="19">
        <v>43116</v>
      </c>
      <c r="C3429" s="6">
        <v>41660</v>
      </c>
      <c r="D3429" s="19" t="s">
        <v>4</v>
      </c>
      <c r="E3429" s="9">
        <v>23919.083241244611</v>
      </c>
      <c r="F3429" s="9">
        <v>22414.248092323098</v>
      </c>
      <c r="G3429" s="97">
        <v>18853</v>
      </c>
      <c r="H3429" s="98">
        <v>6.7137436095254133E-2</v>
      </c>
      <c r="I3429" s="98">
        <v>8.5356349997486536E-2</v>
      </c>
    </row>
    <row r="3430" spans="1:9" ht="12.75" customHeight="1" x14ac:dyDescent="0.2">
      <c r="A3430" s="19">
        <v>43481</v>
      </c>
      <c r="B3430" s="19">
        <v>43117</v>
      </c>
      <c r="C3430" s="6">
        <v>41661</v>
      </c>
      <c r="D3430" s="19" t="s">
        <v>5</v>
      </c>
      <c r="E3430" s="9">
        <v>26742.185717404096</v>
      </c>
      <c r="F3430" s="9">
        <v>24992.442471608421</v>
      </c>
      <c r="G3430" s="97">
        <v>19796</v>
      </c>
      <c r="H3430" s="98">
        <v>7.0010894204653784E-2</v>
      </c>
      <c r="I3430" s="98">
        <v>0.11714369276481307</v>
      </c>
    </row>
    <row r="3431" spans="1:9" ht="12.75" customHeight="1" x14ac:dyDescent="0.2">
      <c r="A3431" s="19">
        <v>43482</v>
      </c>
      <c r="B3431" s="19">
        <v>43118</v>
      </c>
      <c r="C3431" s="6">
        <v>41662</v>
      </c>
      <c r="D3431" s="19" t="s">
        <v>6</v>
      </c>
      <c r="E3431" s="9">
        <v>29510.813985215682</v>
      </c>
      <c r="F3431" s="9">
        <v>26170.426219844463</v>
      </c>
      <c r="G3431" s="97">
        <v>21043</v>
      </c>
      <c r="H3431" s="98">
        <v>0.12763979223381061</v>
      </c>
      <c r="I3431" s="98">
        <v>0.1683286743424397</v>
      </c>
    </row>
    <row r="3432" spans="1:9" ht="12.75" customHeight="1" x14ac:dyDescent="0.2">
      <c r="A3432" s="19">
        <v>43483</v>
      </c>
      <c r="B3432" s="19">
        <v>43119</v>
      </c>
      <c r="C3432" s="6">
        <v>41663</v>
      </c>
      <c r="D3432" s="19" t="s">
        <v>7</v>
      </c>
      <c r="E3432" s="9">
        <v>30262.575027439067</v>
      </c>
      <c r="F3432" s="9">
        <v>27056.643772053732</v>
      </c>
      <c r="G3432" s="97">
        <v>20667</v>
      </c>
      <c r="H3432" s="98">
        <v>0.11848961321273244</v>
      </c>
      <c r="I3432" s="98">
        <v>0.14578884701798667</v>
      </c>
    </row>
    <row r="3433" spans="1:9" ht="12.75" customHeight="1" x14ac:dyDescent="0.2">
      <c r="A3433" s="19">
        <v>43484</v>
      </c>
      <c r="B3433" s="19">
        <v>43120</v>
      </c>
      <c r="C3433" s="6">
        <v>41664</v>
      </c>
      <c r="D3433" s="19" t="s">
        <v>1</v>
      </c>
      <c r="E3433" s="9">
        <v>30639.844239126818</v>
      </c>
      <c r="F3433" s="9">
        <v>28358.598701032657</v>
      </c>
      <c r="G3433" s="97">
        <v>23894</v>
      </c>
      <c r="H3433" s="98">
        <v>8.0442816027122444E-2</v>
      </c>
      <c r="I3433" s="98">
        <v>5.4401192027489609E-2</v>
      </c>
    </row>
    <row r="3434" spans="1:9" ht="12.75" customHeight="1" x14ac:dyDescent="0.2">
      <c r="A3434" s="19">
        <v>43485</v>
      </c>
      <c r="B3434" s="19">
        <v>43121</v>
      </c>
      <c r="C3434" s="6">
        <v>41665</v>
      </c>
      <c r="D3434" s="19" t="s">
        <v>2</v>
      </c>
      <c r="E3434" s="9">
        <v>27230.505234208067</v>
      </c>
      <c r="F3434" s="9">
        <v>25618.99035678283</v>
      </c>
      <c r="G3434" s="97">
        <v>22943</v>
      </c>
      <c r="H3434" s="98">
        <v>6.2903137671800335E-2</v>
      </c>
      <c r="I3434" s="98">
        <v>0.11027094651423264</v>
      </c>
    </row>
    <row r="3435" spans="1:9" ht="12.75" customHeight="1" x14ac:dyDescent="0.2">
      <c r="A3435" s="19">
        <v>43486</v>
      </c>
      <c r="B3435" s="19">
        <v>43122</v>
      </c>
      <c r="C3435" s="6">
        <v>41666</v>
      </c>
      <c r="D3435" s="19" t="s">
        <v>3</v>
      </c>
      <c r="E3435" s="9">
        <v>25474.095226163827</v>
      </c>
      <c r="F3435" s="9">
        <v>22323.357122611473</v>
      </c>
      <c r="G3435" s="97">
        <v>19616</v>
      </c>
      <c r="H3435" s="98">
        <v>0.1411408725957688</v>
      </c>
      <c r="I3435" s="98">
        <v>0.16832210723554519</v>
      </c>
    </row>
    <row r="3436" spans="1:9" ht="12.75" customHeight="1" x14ac:dyDescent="0.2">
      <c r="A3436" s="19">
        <v>43487</v>
      </c>
      <c r="B3436" s="19">
        <v>43123</v>
      </c>
      <c r="C3436" s="6">
        <v>41667</v>
      </c>
      <c r="D3436" s="19" t="s">
        <v>4</v>
      </c>
      <c r="E3436" s="9">
        <v>21979.67115602117</v>
      </c>
      <c r="F3436" s="9">
        <v>21947.470087446258</v>
      </c>
      <c r="G3436" s="97">
        <v>16268</v>
      </c>
      <c r="H3436" s="98">
        <v>1.4671881746102233E-3</v>
      </c>
      <c r="I3436" s="98">
        <v>5.5699863401593275E-2</v>
      </c>
    </row>
    <row r="3437" spans="1:9" ht="12.75" customHeight="1" x14ac:dyDescent="0.2">
      <c r="A3437" s="19">
        <v>43488</v>
      </c>
      <c r="B3437" s="19">
        <v>43124</v>
      </c>
      <c r="C3437" s="6">
        <v>41668</v>
      </c>
      <c r="D3437" s="19" t="s">
        <v>5</v>
      </c>
      <c r="E3437" s="9">
        <v>25019.194467076941</v>
      </c>
      <c r="F3437" s="9">
        <v>24216.219109618993</v>
      </c>
      <c r="G3437" s="97">
        <v>19900</v>
      </c>
      <c r="H3437" s="98">
        <v>3.3158576647458471E-2</v>
      </c>
      <c r="I3437" s="98">
        <v>5.955170741019522E-2</v>
      </c>
    </row>
    <row r="3438" spans="1:9" ht="12.75" customHeight="1" x14ac:dyDescent="0.2">
      <c r="A3438" s="19">
        <v>43489</v>
      </c>
      <c r="B3438" s="19">
        <v>43125</v>
      </c>
      <c r="C3438" s="6">
        <v>41669</v>
      </c>
      <c r="D3438" s="19" t="s">
        <v>6</v>
      </c>
      <c r="E3438" s="9">
        <v>26489.179575592963</v>
      </c>
      <c r="F3438" s="9">
        <v>26535.010643267087</v>
      </c>
      <c r="G3438" s="97">
        <v>20360</v>
      </c>
      <c r="H3438" s="98">
        <v>-1.7271923606992923E-3</v>
      </c>
      <c r="I3438" s="98">
        <v>8.6690990137551882E-2</v>
      </c>
    </row>
    <row r="3439" spans="1:9" ht="12.75" customHeight="1" x14ac:dyDescent="0.2">
      <c r="A3439" s="19">
        <v>43490</v>
      </c>
      <c r="B3439" s="19">
        <v>43126</v>
      </c>
      <c r="C3439" s="6">
        <v>41670</v>
      </c>
      <c r="D3439" s="19" t="s">
        <v>7</v>
      </c>
      <c r="E3439" s="9">
        <v>25485.388183178595</v>
      </c>
      <c r="F3439" s="9">
        <v>26502.795002874162</v>
      </c>
      <c r="G3439" s="97">
        <v>21032</v>
      </c>
      <c r="H3439" s="98">
        <v>-3.83886612557367E-2</v>
      </c>
      <c r="I3439" s="98">
        <v>7.6013856161224247E-2</v>
      </c>
    </row>
    <row r="3440" spans="1:9" ht="12.75" customHeight="1" x14ac:dyDescent="0.2">
      <c r="A3440" s="19">
        <v>43491</v>
      </c>
      <c r="B3440" s="19">
        <v>43127</v>
      </c>
      <c r="C3440" s="6">
        <v>41671</v>
      </c>
      <c r="D3440" s="19" t="s">
        <v>1</v>
      </c>
      <c r="E3440" s="9">
        <v>29638.442223838247</v>
      </c>
      <c r="F3440" s="9">
        <v>26769.708842700853</v>
      </c>
      <c r="G3440" s="97">
        <v>25532</v>
      </c>
      <c r="H3440" s="98">
        <v>0.10716341361776127</v>
      </c>
      <c r="I3440" s="98">
        <v>0.10229255518589131</v>
      </c>
    </row>
    <row r="3441" spans="1:9" ht="12.75" customHeight="1" x14ac:dyDescent="0.2">
      <c r="A3441" s="19">
        <v>43492</v>
      </c>
      <c r="B3441" s="19">
        <v>43128</v>
      </c>
      <c r="C3441" s="6">
        <v>41672</v>
      </c>
      <c r="D3441" s="19" t="s">
        <v>2</v>
      </c>
      <c r="E3441" s="9">
        <v>25595.388550356271</v>
      </c>
      <c r="F3441" s="9">
        <v>23040.403966087</v>
      </c>
      <c r="G3441" s="97">
        <v>22540</v>
      </c>
      <c r="H3441" s="98">
        <v>0.11089148384854419</v>
      </c>
      <c r="I3441" s="98">
        <v>0.11638629346867324</v>
      </c>
    </row>
    <row r="3442" spans="1:9" ht="12.75" customHeight="1" x14ac:dyDescent="0.2">
      <c r="A3442" s="19">
        <v>43493</v>
      </c>
      <c r="B3442" s="19">
        <v>43129</v>
      </c>
      <c r="C3442" s="6">
        <v>41673</v>
      </c>
      <c r="D3442" s="19" t="s">
        <v>3</v>
      </c>
      <c r="E3442" s="9">
        <v>22347.475754787134</v>
      </c>
      <c r="F3442" s="9">
        <v>21426.489220439078</v>
      </c>
      <c r="G3442" s="97">
        <v>21340</v>
      </c>
      <c r="H3442" s="98">
        <v>4.2983548301954722E-2</v>
      </c>
      <c r="I3442" s="98">
        <v>6.1083317733589659E-2</v>
      </c>
    </row>
    <row r="3443" spans="1:9" ht="12.75" customHeight="1" x14ac:dyDescent="0.2">
      <c r="A3443" s="19">
        <v>43494</v>
      </c>
      <c r="B3443" s="19">
        <v>43130</v>
      </c>
      <c r="C3443" s="6">
        <v>41674</v>
      </c>
      <c r="D3443" s="19" t="s">
        <v>4</v>
      </c>
      <c r="E3443" s="9">
        <v>21375.292864493746</v>
      </c>
      <c r="F3443" s="9">
        <v>20575.827364434772</v>
      </c>
      <c r="G3443" s="97">
        <v>22097</v>
      </c>
      <c r="H3443" s="98">
        <v>3.885459796580748E-2</v>
      </c>
      <c r="I3443" s="98">
        <v>-8.1530850311472003E-3</v>
      </c>
    </row>
    <row r="3444" spans="1:9" ht="12.75" customHeight="1" x14ac:dyDescent="0.2">
      <c r="A3444" s="19">
        <v>43495</v>
      </c>
      <c r="B3444" s="19">
        <v>43131</v>
      </c>
      <c r="C3444" s="6">
        <v>41675</v>
      </c>
      <c r="D3444" s="19" t="s">
        <v>5</v>
      </c>
      <c r="E3444" s="9">
        <v>23009.748232397746</v>
      </c>
      <c r="F3444" s="9">
        <v>24821.503144058675</v>
      </c>
      <c r="G3444" s="97">
        <v>21998</v>
      </c>
      <c r="H3444" s="98">
        <v>-7.2991345493699233E-2</v>
      </c>
      <c r="I3444" s="98">
        <v>-9.6345747461110465E-2</v>
      </c>
    </row>
    <row r="3445" spans="1:9" ht="12.75" customHeight="1" x14ac:dyDescent="0.2">
      <c r="A3445" s="19">
        <v>43496</v>
      </c>
      <c r="B3445" s="19">
        <v>43132</v>
      </c>
      <c r="C3445" s="6">
        <v>41676</v>
      </c>
      <c r="D3445" s="19" t="s">
        <v>6</v>
      </c>
      <c r="E3445" s="9">
        <v>28085.93758459614</v>
      </c>
      <c r="F3445" s="9">
        <v>28904.458464430165</v>
      </c>
      <c r="G3445" s="97">
        <v>24496</v>
      </c>
      <c r="H3445" s="98">
        <v>-2.8318153091894005E-2</v>
      </c>
      <c r="I3445" s="98">
        <v>8.3228077159678282E-2</v>
      </c>
    </row>
    <row r="3446" spans="1:9" ht="12.75" customHeight="1" x14ac:dyDescent="0.2">
      <c r="A3446" s="19">
        <v>43497</v>
      </c>
      <c r="B3446" s="19">
        <v>43133</v>
      </c>
      <c r="C3446" s="6">
        <v>41677</v>
      </c>
      <c r="D3446" s="19" t="s">
        <v>7</v>
      </c>
      <c r="E3446" s="9">
        <v>28578.321991831672</v>
      </c>
      <c r="F3446" s="9">
        <v>29094.449897286941</v>
      </c>
      <c r="G3446" s="97">
        <v>24716</v>
      </c>
      <c r="H3446" s="98">
        <v>-1.7739737553979285E-2</v>
      </c>
      <c r="I3446" s="98">
        <v>0.10149631882180277</v>
      </c>
    </row>
    <row r="3447" spans="1:9" ht="12.75" customHeight="1" x14ac:dyDescent="0.2">
      <c r="A3447" s="19">
        <v>43498</v>
      </c>
      <c r="B3447" s="19">
        <v>43134</v>
      </c>
      <c r="C3447" s="6">
        <v>41678</v>
      </c>
      <c r="D3447" s="19" t="s">
        <v>1</v>
      </c>
      <c r="E3447" s="9">
        <v>33524.952021279496</v>
      </c>
      <c r="F3447" s="9">
        <v>30613.697464047054</v>
      </c>
      <c r="G3447" s="97">
        <v>26453</v>
      </c>
      <c r="H3447" s="98">
        <v>9.5096469828626295E-2</v>
      </c>
      <c r="I3447" s="98">
        <v>0.22928102160749098</v>
      </c>
    </row>
    <row r="3448" spans="1:9" ht="12.75" customHeight="1" x14ac:dyDescent="0.2">
      <c r="A3448" s="19">
        <v>43499</v>
      </c>
      <c r="B3448" s="19">
        <v>43135</v>
      </c>
      <c r="C3448" s="6">
        <v>41679</v>
      </c>
      <c r="D3448" s="19" t="s">
        <v>2</v>
      </c>
      <c r="E3448" s="9">
        <v>25323.894310985026</v>
      </c>
      <c r="F3448" s="9">
        <v>26772.78316067491</v>
      </c>
      <c r="G3448" s="97">
        <v>24679</v>
      </c>
      <c r="H3448" s="98">
        <v>-5.4117976491068642E-2</v>
      </c>
      <c r="I3448" s="98">
        <v>7.8760141043025644E-2</v>
      </c>
    </row>
    <row r="3449" spans="1:9" ht="12.75" customHeight="1" x14ac:dyDescent="0.2">
      <c r="A3449" s="19">
        <v>43500</v>
      </c>
      <c r="B3449" s="19">
        <v>43136</v>
      </c>
      <c r="C3449" s="6">
        <v>41680</v>
      </c>
      <c r="D3449" s="19" t="s">
        <v>3</v>
      </c>
      <c r="E3449" s="9">
        <v>26444.173427304049</v>
      </c>
      <c r="F3449" s="9">
        <v>25827.399769502954</v>
      </c>
      <c r="G3449" s="97">
        <v>22339</v>
      </c>
      <c r="H3449" s="98">
        <v>2.3880594380599751E-2</v>
      </c>
      <c r="I3449" s="98">
        <v>0.16963038733708036</v>
      </c>
    </row>
    <row r="3450" spans="1:9" ht="12.75" customHeight="1" x14ac:dyDescent="0.2">
      <c r="A3450" s="19">
        <v>43501</v>
      </c>
      <c r="B3450" s="19">
        <v>43137</v>
      </c>
      <c r="C3450" s="6">
        <v>41681</v>
      </c>
      <c r="D3450" s="19" t="s">
        <v>4</v>
      </c>
      <c r="E3450" s="9">
        <v>26078.334133982615</v>
      </c>
      <c r="F3450" s="9">
        <v>24014.984142255489</v>
      </c>
      <c r="G3450" s="97">
        <v>24065</v>
      </c>
      <c r="H3450" s="98">
        <v>8.5919273546242625E-2</v>
      </c>
      <c r="I3450" s="98">
        <v>0.1946646265968488</v>
      </c>
    </row>
    <row r="3451" spans="1:9" ht="12.75" customHeight="1" x14ac:dyDescent="0.2">
      <c r="A3451" s="19">
        <v>43502</v>
      </c>
      <c r="B3451" s="19">
        <v>43138</v>
      </c>
      <c r="C3451" s="6">
        <v>41682</v>
      </c>
      <c r="D3451" s="19" t="s">
        <v>5</v>
      </c>
      <c r="E3451" s="9">
        <v>26638.461811988011</v>
      </c>
      <c r="F3451" s="9">
        <v>25798.437312064314</v>
      </c>
      <c r="G3451" s="97">
        <v>24189</v>
      </c>
      <c r="H3451" s="98">
        <v>3.2561061345016906E-2</v>
      </c>
      <c r="I3451" s="98">
        <v>4.1297076537722299E-2</v>
      </c>
    </row>
    <row r="3452" spans="1:9" ht="12.75" customHeight="1" x14ac:dyDescent="0.2">
      <c r="A3452" s="19">
        <v>43503</v>
      </c>
      <c r="B3452" s="19">
        <v>43139</v>
      </c>
      <c r="C3452" s="6">
        <v>41683</v>
      </c>
      <c r="D3452" s="19" t="s">
        <v>6</v>
      </c>
      <c r="E3452" s="9">
        <v>28841.287814583891</v>
      </c>
      <c r="F3452" s="9">
        <v>29212.107747924565</v>
      </c>
      <c r="G3452" s="97">
        <v>27229</v>
      </c>
      <c r="H3452" s="98">
        <v>-1.269404921207784E-2</v>
      </c>
      <c r="I3452" s="98">
        <v>0.13925137520081732</v>
      </c>
    </row>
    <row r="3453" spans="1:9" ht="12.75" customHeight="1" x14ac:dyDescent="0.2">
      <c r="A3453" s="19">
        <v>43504</v>
      </c>
      <c r="B3453" s="19">
        <v>43140</v>
      </c>
      <c r="C3453" s="6">
        <v>41684</v>
      </c>
      <c r="D3453" s="19" t="s">
        <v>7</v>
      </c>
      <c r="E3453" s="9">
        <v>28032.492461936468</v>
      </c>
      <c r="F3453" s="9">
        <v>29948.680775112312</v>
      </c>
      <c r="G3453" s="97">
        <v>27854</v>
      </c>
      <c r="H3453" s="98">
        <v>-6.3982394669224174E-2</v>
      </c>
      <c r="I3453" s="98">
        <v>5.5778047112842177E-3</v>
      </c>
    </row>
    <row r="3454" spans="1:9" ht="12.75" customHeight="1" x14ac:dyDescent="0.2">
      <c r="A3454" s="19">
        <v>43505</v>
      </c>
      <c r="B3454" s="19">
        <v>43141</v>
      </c>
      <c r="C3454" s="6">
        <v>41685</v>
      </c>
      <c r="D3454" s="19" t="s">
        <v>1</v>
      </c>
      <c r="E3454" s="9">
        <v>31846.869118451978</v>
      </c>
      <c r="F3454" s="9">
        <v>31904.769036248596</v>
      </c>
      <c r="G3454" s="97">
        <v>29637</v>
      </c>
      <c r="H3454" s="98">
        <v>-1.8147731372333276E-3</v>
      </c>
      <c r="I3454" s="98">
        <v>8.6404759447771706E-2</v>
      </c>
    </row>
    <row r="3455" spans="1:9" ht="12.75" customHeight="1" x14ac:dyDescent="0.2">
      <c r="A3455" s="19">
        <v>43506</v>
      </c>
      <c r="B3455" s="19">
        <v>43142</v>
      </c>
      <c r="C3455" s="6">
        <v>41686</v>
      </c>
      <c r="D3455" s="19" t="s">
        <v>2</v>
      </c>
      <c r="E3455" s="9">
        <v>27068.053495711363</v>
      </c>
      <c r="F3455" s="9">
        <v>29514.624394262933</v>
      </c>
      <c r="G3455" s="97">
        <v>27780</v>
      </c>
      <c r="H3455" s="98">
        <v>-8.2893512919891221E-2</v>
      </c>
      <c r="I3455" s="98">
        <v>-2.3272345263545491E-2</v>
      </c>
    </row>
    <row r="3456" spans="1:9" ht="12.75" customHeight="1" x14ac:dyDescent="0.2">
      <c r="A3456" s="19">
        <v>43507</v>
      </c>
      <c r="B3456" s="19">
        <v>43143</v>
      </c>
      <c r="C3456" s="6">
        <v>41687</v>
      </c>
      <c r="D3456" s="19" t="s">
        <v>3</v>
      </c>
      <c r="E3456" s="9">
        <v>26417.307253943203</v>
      </c>
      <c r="F3456" s="9">
        <v>27343.315443570496</v>
      </c>
      <c r="G3456" s="97">
        <v>26256</v>
      </c>
      <c r="H3456" s="98">
        <v>-3.3865980573509202E-2</v>
      </c>
      <c r="I3456" s="98">
        <v>7.6982643154763775E-2</v>
      </c>
    </row>
    <row r="3457" spans="1:9" ht="12.75" customHeight="1" x14ac:dyDescent="0.2">
      <c r="A3457" s="19">
        <v>43508</v>
      </c>
      <c r="B3457" s="19">
        <v>43144</v>
      </c>
      <c r="C3457" s="6">
        <v>41688</v>
      </c>
      <c r="D3457" s="19" t="s">
        <v>4</v>
      </c>
      <c r="E3457" s="9">
        <v>27267.026163515882</v>
      </c>
      <c r="F3457" s="9">
        <v>26922.116652304354</v>
      </c>
      <c r="G3457" s="97">
        <v>24644</v>
      </c>
      <c r="H3457" s="98">
        <v>1.2811381648255571E-2</v>
      </c>
      <c r="I3457" s="98">
        <v>0.18351604511983521</v>
      </c>
    </row>
    <row r="3458" spans="1:9" ht="12.75" customHeight="1" x14ac:dyDescent="0.2">
      <c r="A3458" s="19">
        <v>43509</v>
      </c>
      <c r="B3458" s="19">
        <v>43145</v>
      </c>
      <c r="C3458" s="6">
        <v>41689</v>
      </c>
      <c r="D3458" s="19" t="s">
        <v>5</v>
      </c>
      <c r="E3458" s="9">
        <v>27806.699602884597</v>
      </c>
      <c r="F3458" s="9">
        <v>29334.975620077137</v>
      </c>
      <c r="G3458" s="97">
        <v>24225</v>
      </c>
      <c r="H3458" s="98">
        <v>-5.2097401988177361E-2</v>
      </c>
      <c r="I3458" s="98">
        <v>6.6502408458384288E-3</v>
      </c>
    </row>
    <row r="3459" spans="1:9" ht="12.75" customHeight="1" x14ac:dyDescent="0.2">
      <c r="A3459" s="19">
        <v>43510</v>
      </c>
      <c r="B3459" s="19">
        <v>43146</v>
      </c>
      <c r="C3459" s="6">
        <v>41690</v>
      </c>
      <c r="D3459" s="19" t="s">
        <v>6</v>
      </c>
      <c r="E3459" s="9">
        <v>31820.159331098501</v>
      </c>
      <c r="F3459" s="9">
        <v>30919.020241981128</v>
      </c>
      <c r="G3459" s="97">
        <v>25265</v>
      </c>
      <c r="H3459" s="98">
        <v>2.9145137267118981E-2</v>
      </c>
      <c r="I3459" s="98">
        <v>0.11282644369792627</v>
      </c>
    </row>
    <row r="3460" spans="1:9" ht="12.75" customHeight="1" x14ac:dyDescent="0.2">
      <c r="A3460" s="19">
        <v>43511</v>
      </c>
      <c r="B3460" s="19">
        <v>43147</v>
      </c>
      <c r="C3460" s="6">
        <v>41691</v>
      </c>
      <c r="D3460" s="19" t="s">
        <v>7</v>
      </c>
      <c r="E3460" s="9">
        <v>32634.644850753844</v>
      </c>
      <c r="F3460" s="9">
        <v>33162.804588578947</v>
      </c>
      <c r="G3460" s="97">
        <v>25184</v>
      </c>
      <c r="H3460" s="98">
        <v>-1.5926268733224003E-2</v>
      </c>
      <c r="I3460" s="98">
        <v>0.21752890802693048</v>
      </c>
    </row>
    <row r="3461" spans="1:9" ht="12.75" customHeight="1" x14ac:dyDescent="0.2">
      <c r="A3461" s="19">
        <v>43512</v>
      </c>
      <c r="B3461" s="19">
        <v>43148</v>
      </c>
      <c r="C3461" s="6">
        <v>41692</v>
      </c>
      <c r="D3461" s="19" t="s">
        <v>1</v>
      </c>
      <c r="E3461" s="9">
        <v>35161.422854235097</v>
      </c>
      <c r="F3461" s="9">
        <v>33674.908346288845</v>
      </c>
      <c r="G3461" s="97">
        <v>27170</v>
      </c>
      <c r="H3461" s="98">
        <v>4.4143089942814129E-2</v>
      </c>
      <c r="I3461" s="98">
        <v>0.10601814520572161</v>
      </c>
    </row>
    <row r="3462" spans="1:9" ht="12.75" customHeight="1" x14ac:dyDescent="0.2">
      <c r="A3462" s="19">
        <v>43513</v>
      </c>
      <c r="B3462" s="19">
        <v>43149</v>
      </c>
      <c r="C3462" s="6">
        <v>41693</v>
      </c>
      <c r="D3462" s="19" t="s">
        <v>2</v>
      </c>
      <c r="E3462" s="9">
        <v>32250.54232361032</v>
      </c>
      <c r="F3462" s="9">
        <v>32814.103993342855</v>
      </c>
      <c r="G3462" s="97">
        <v>24999</v>
      </c>
      <c r="H3462" s="98">
        <v>-1.7174373246542585E-2</v>
      </c>
      <c r="I3462" s="98">
        <v>8.6681795390872729E-2</v>
      </c>
    </row>
    <row r="3463" spans="1:9" ht="12.75" customHeight="1" x14ac:dyDescent="0.2">
      <c r="A3463" s="19">
        <v>43514</v>
      </c>
      <c r="B3463" s="19">
        <v>43150</v>
      </c>
      <c r="C3463" s="6">
        <v>41694</v>
      </c>
      <c r="D3463" s="19" t="s">
        <v>3</v>
      </c>
      <c r="E3463" s="9">
        <v>30792.810993461862</v>
      </c>
      <c r="F3463" s="9">
        <v>30491.751973515835</v>
      </c>
      <c r="G3463" s="97">
        <v>22710</v>
      </c>
      <c r="H3463" s="98">
        <v>9.8734575896957111E-3</v>
      </c>
      <c r="I3463" s="98">
        <v>0.21715526279544095</v>
      </c>
    </row>
    <row r="3464" spans="1:9" ht="12.75" customHeight="1" x14ac:dyDescent="0.2">
      <c r="A3464" s="19">
        <v>43515</v>
      </c>
      <c r="B3464" s="19">
        <v>43151</v>
      </c>
      <c r="C3464" s="6">
        <v>41695</v>
      </c>
      <c r="D3464" s="19" t="s">
        <v>4</v>
      </c>
      <c r="E3464" s="9">
        <v>26509.516886760957</v>
      </c>
      <c r="F3464" s="9">
        <v>27810.879296515879</v>
      </c>
      <c r="G3464" s="97">
        <v>21839</v>
      </c>
      <c r="H3464" s="98">
        <v>-4.6793285313994182E-2</v>
      </c>
      <c r="I3464" s="98">
        <v>6.1272144071458312E-2</v>
      </c>
    </row>
    <row r="3465" spans="1:9" ht="12.75" customHeight="1" x14ac:dyDescent="0.2">
      <c r="A3465" s="19">
        <v>43516</v>
      </c>
      <c r="B3465" s="19">
        <v>43152</v>
      </c>
      <c r="C3465" s="6">
        <v>41696</v>
      </c>
      <c r="D3465" s="19" t="s">
        <v>5</v>
      </c>
      <c r="E3465" s="9">
        <v>28401.632405001947</v>
      </c>
      <c r="F3465" s="9">
        <v>28315.041049440289</v>
      </c>
      <c r="G3465" s="97">
        <v>23097</v>
      </c>
      <c r="H3465" s="98">
        <v>3.0581398561444484E-3</v>
      </c>
      <c r="I3465" s="98">
        <v>7.4191845877531915E-2</v>
      </c>
    </row>
    <row r="3466" spans="1:9" ht="12.75" customHeight="1" x14ac:dyDescent="0.2">
      <c r="A3466" s="19">
        <v>43517</v>
      </c>
      <c r="B3466" s="19">
        <v>43153</v>
      </c>
      <c r="C3466" s="6">
        <v>41697</v>
      </c>
      <c r="D3466" s="19" t="s">
        <v>6</v>
      </c>
      <c r="E3466" s="9">
        <v>29170.870349921635</v>
      </c>
      <c r="F3466" s="9">
        <v>28759.046749933423</v>
      </c>
      <c r="G3466" s="97">
        <v>23814</v>
      </c>
      <c r="H3466" s="98">
        <v>1.4319793126980729E-2</v>
      </c>
      <c r="I3466" s="98">
        <v>9.9667144792914275E-2</v>
      </c>
    </row>
    <row r="3467" spans="1:9" ht="12.75" customHeight="1" x14ac:dyDescent="0.2">
      <c r="A3467" s="19">
        <v>43518</v>
      </c>
      <c r="B3467" s="19">
        <v>43154</v>
      </c>
      <c r="C3467" s="6">
        <v>41698</v>
      </c>
      <c r="D3467" s="19" t="s">
        <v>7</v>
      </c>
      <c r="E3467" s="9">
        <v>28850.416407180935</v>
      </c>
      <c r="F3467" s="9">
        <v>29019.618597372501</v>
      </c>
      <c r="G3467" s="97">
        <v>23918</v>
      </c>
      <c r="H3467" s="98">
        <v>-5.830613852619182E-3</v>
      </c>
      <c r="I3467" s="98">
        <v>8.9229297662284823E-2</v>
      </c>
    </row>
    <row r="3468" spans="1:9" ht="12.75" customHeight="1" x14ac:dyDescent="0.2">
      <c r="A3468" s="19">
        <v>43519</v>
      </c>
      <c r="B3468" s="19">
        <v>43155</v>
      </c>
      <c r="C3468" s="6">
        <v>41699</v>
      </c>
      <c r="D3468" s="19" t="s">
        <v>1</v>
      </c>
      <c r="E3468" s="9">
        <v>32004.746697969673</v>
      </c>
      <c r="F3468" s="9">
        <v>30514.061585834286</v>
      </c>
      <c r="G3468" s="97">
        <v>27208</v>
      </c>
      <c r="H3468" s="98">
        <v>4.8852399014211123E-2</v>
      </c>
      <c r="I3468" s="98">
        <v>0.14180330709845435</v>
      </c>
    </row>
    <row r="3469" spans="1:9" ht="12.75" customHeight="1" x14ac:dyDescent="0.2">
      <c r="A3469" s="19">
        <v>43520</v>
      </c>
      <c r="B3469" s="19">
        <v>43156</v>
      </c>
      <c r="C3469" s="6">
        <v>41700</v>
      </c>
      <c r="D3469" s="19" t="s">
        <v>2</v>
      </c>
      <c r="E3469" s="9">
        <v>25616.022110165315</v>
      </c>
      <c r="F3469" s="9">
        <v>27503.664749812782</v>
      </c>
      <c r="G3469" s="97">
        <v>25923</v>
      </c>
      <c r="H3469" s="98">
        <v>-6.8632404329329155E-2</v>
      </c>
      <c r="I3469" s="98">
        <v>-3.4996341677705267E-2</v>
      </c>
    </row>
    <row r="3470" spans="1:9" ht="12.75" customHeight="1" x14ac:dyDescent="0.2">
      <c r="A3470" s="19">
        <v>43521</v>
      </c>
      <c r="B3470" s="19">
        <v>43157</v>
      </c>
      <c r="C3470" s="6">
        <v>41701</v>
      </c>
      <c r="D3470" s="19" t="s">
        <v>3</v>
      </c>
      <c r="E3470" s="9">
        <v>24573.502869355769</v>
      </c>
      <c r="F3470" s="9">
        <v>25042.109641904928</v>
      </c>
      <c r="G3470" s="97">
        <v>23303</v>
      </c>
      <c r="H3470" s="98">
        <v>-1.8712751411526507E-2</v>
      </c>
      <c r="I3470" s="98">
        <v>0.10756311666091722</v>
      </c>
    </row>
    <row r="3471" spans="1:9" ht="12.75" customHeight="1" x14ac:dyDescent="0.2">
      <c r="A3471" s="19">
        <v>43522</v>
      </c>
      <c r="B3471" s="19">
        <v>43158</v>
      </c>
      <c r="C3471" s="6">
        <v>41702</v>
      </c>
      <c r="D3471" s="19" t="s">
        <v>4</v>
      </c>
      <c r="E3471" s="9">
        <v>22122.301658577901</v>
      </c>
      <c r="F3471" s="9">
        <v>22649.441398896266</v>
      </c>
      <c r="G3471" s="97">
        <v>22137</v>
      </c>
      <c r="H3471" s="98">
        <v>-2.3273851704971982E-2</v>
      </c>
      <c r="I3471" s="98">
        <v>4.6002297160847583E-3</v>
      </c>
    </row>
    <row r="3472" spans="1:9" ht="12.75" customHeight="1" x14ac:dyDescent="0.2">
      <c r="A3472" s="19">
        <v>43523</v>
      </c>
      <c r="B3472" s="19">
        <v>43159</v>
      </c>
      <c r="C3472" s="6">
        <v>41703</v>
      </c>
      <c r="D3472" s="19" t="s">
        <v>5</v>
      </c>
      <c r="E3472" s="9">
        <v>24952.883077051116</v>
      </c>
      <c r="F3472" s="9">
        <v>26580.747906819815</v>
      </c>
      <c r="G3472" s="97">
        <v>23095</v>
      </c>
      <c r="H3472" s="98">
        <v>-6.1242250800288334E-2</v>
      </c>
      <c r="I3472" s="98">
        <v>-6.5540086243076945E-2</v>
      </c>
    </row>
    <row r="3473" spans="1:9" ht="12.75" customHeight="1" x14ac:dyDescent="0.2">
      <c r="A3473" s="19">
        <v>43524</v>
      </c>
      <c r="B3473" s="19">
        <v>43160</v>
      </c>
      <c r="C3473" s="6">
        <v>41704</v>
      </c>
      <c r="D3473" s="19" t="s">
        <v>6</v>
      </c>
      <c r="E3473" s="9">
        <v>29083.653576456876</v>
      </c>
      <c r="F3473" s="9">
        <v>29215.167459261451</v>
      </c>
      <c r="G3473" s="97">
        <v>25331</v>
      </c>
      <c r="H3473" s="98">
        <v>-4.5015618338646313E-3</v>
      </c>
      <c r="I3473" s="98">
        <v>6.3543244951981048E-2</v>
      </c>
    </row>
    <row r="3474" spans="1:9" ht="12.75" customHeight="1" x14ac:dyDescent="0.2">
      <c r="A3474" s="19">
        <v>43525</v>
      </c>
      <c r="B3474" s="19">
        <v>43161</v>
      </c>
      <c r="C3474" s="6">
        <v>41705</v>
      </c>
      <c r="D3474" s="19" t="s">
        <v>7</v>
      </c>
      <c r="E3474" s="9">
        <v>30454.959211520792</v>
      </c>
      <c r="F3474" s="9">
        <v>30900.529142733911</v>
      </c>
      <c r="G3474" s="97">
        <v>28358</v>
      </c>
      <c r="H3474" s="98">
        <v>-1.441949194963521E-2</v>
      </c>
      <c r="I3474" s="98">
        <v>0.12771084986746617</v>
      </c>
    </row>
    <row r="3475" spans="1:9" ht="12.75" customHeight="1" x14ac:dyDescent="0.2">
      <c r="A3475" s="19">
        <v>43526</v>
      </c>
      <c r="B3475" s="19">
        <v>43162</v>
      </c>
      <c r="C3475" s="6">
        <v>41706</v>
      </c>
      <c r="D3475" s="19" t="s">
        <v>1</v>
      </c>
      <c r="E3475" s="9">
        <v>32085.356956119409</v>
      </c>
      <c r="F3475" s="9">
        <v>29554.239700638325</v>
      </c>
      <c r="G3475" s="97">
        <v>29355</v>
      </c>
      <c r="H3475" s="98">
        <v>8.5643118588715206E-2</v>
      </c>
      <c r="I3475" s="98">
        <v>0.12520978278518013</v>
      </c>
    </row>
    <row r="3476" spans="1:9" ht="12.75" customHeight="1" x14ac:dyDescent="0.2">
      <c r="A3476" s="19">
        <v>43527</v>
      </c>
      <c r="B3476" s="19">
        <v>43163</v>
      </c>
      <c r="C3476" s="6">
        <v>41707</v>
      </c>
      <c r="D3476" s="19" t="s">
        <v>2</v>
      </c>
      <c r="E3476" s="9">
        <v>27385.64135600693</v>
      </c>
      <c r="F3476" s="9">
        <v>28212.550204859344</v>
      </c>
      <c r="G3476" s="97">
        <v>28857</v>
      </c>
      <c r="H3476" s="98">
        <v>-2.9309964638006614E-2</v>
      </c>
      <c r="I3476" s="98">
        <v>2.4528296146910877E-2</v>
      </c>
    </row>
    <row r="3477" spans="1:9" ht="12.75" customHeight="1" x14ac:dyDescent="0.2">
      <c r="A3477" s="19">
        <v>43528</v>
      </c>
      <c r="B3477" s="19">
        <v>43164</v>
      </c>
      <c r="C3477" s="6">
        <v>41708</v>
      </c>
      <c r="D3477" s="19" t="s">
        <v>3</v>
      </c>
      <c r="E3477" s="9">
        <v>26232.487639459348</v>
      </c>
      <c r="F3477" s="9">
        <v>27418.331999411523</v>
      </c>
      <c r="G3477" s="97">
        <v>24082</v>
      </c>
      <c r="H3477" s="98">
        <v>-4.3250054743579125E-2</v>
      </c>
      <c r="I3477" s="98">
        <v>0.11941997266618376</v>
      </c>
    </row>
    <row r="3478" spans="1:9" ht="12.75" customHeight="1" x14ac:dyDescent="0.2">
      <c r="A3478" s="19">
        <v>43529</v>
      </c>
      <c r="B3478" s="19">
        <v>43165</v>
      </c>
      <c r="C3478" s="6">
        <v>41709</v>
      </c>
      <c r="D3478" s="19" t="s">
        <v>4</v>
      </c>
      <c r="E3478" s="9">
        <v>24109.272824842785</v>
      </c>
      <c r="F3478" s="9">
        <v>24412.115118983329</v>
      </c>
      <c r="G3478" s="97">
        <v>21974</v>
      </c>
      <c r="H3478" s="98">
        <v>-1.2405409882122354E-2</v>
      </c>
      <c r="I3478" s="98">
        <v>7.5682542490643101E-2</v>
      </c>
    </row>
    <row r="3479" spans="1:9" ht="12.75" customHeight="1" x14ac:dyDescent="0.2">
      <c r="A3479" s="19">
        <v>43530</v>
      </c>
      <c r="B3479" s="19">
        <v>43166</v>
      </c>
      <c r="C3479" s="6">
        <v>41710</v>
      </c>
      <c r="D3479" s="19" t="s">
        <v>5</v>
      </c>
      <c r="E3479" s="9">
        <v>27007.302014797595</v>
      </c>
      <c r="F3479" s="9">
        <v>27963.04402319924</v>
      </c>
      <c r="G3479" s="97">
        <v>23731</v>
      </c>
      <c r="H3479" s="98">
        <v>-3.4178754201750094E-2</v>
      </c>
      <c r="I3479" s="98">
        <v>1.5923187435961328E-2</v>
      </c>
    </row>
    <row r="3480" spans="1:9" ht="12.75" customHeight="1" x14ac:dyDescent="0.2">
      <c r="A3480" s="19">
        <v>43531</v>
      </c>
      <c r="B3480" s="19">
        <v>43167</v>
      </c>
      <c r="C3480" s="6">
        <v>41711</v>
      </c>
      <c r="D3480" s="19" t="s">
        <v>6</v>
      </c>
      <c r="E3480" s="9">
        <v>31278.399556778844</v>
      </c>
      <c r="F3480" s="9">
        <v>29365.457618151551</v>
      </c>
      <c r="G3480" s="97">
        <v>27349</v>
      </c>
      <c r="H3480" s="98">
        <v>6.5142589075296797E-2</v>
      </c>
      <c r="I3480" s="98">
        <v>9.0523657931066426E-2</v>
      </c>
    </row>
    <row r="3481" spans="1:9" ht="12.75" customHeight="1" x14ac:dyDescent="0.2">
      <c r="A3481" s="19">
        <v>43532</v>
      </c>
      <c r="B3481" s="19">
        <v>43168</v>
      </c>
      <c r="C3481" s="6">
        <v>41712</v>
      </c>
      <c r="D3481" s="19" t="s">
        <v>7</v>
      </c>
      <c r="E3481" s="9">
        <v>32484.664824953798</v>
      </c>
      <c r="F3481" s="9">
        <v>33065.01566549472</v>
      </c>
      <c r="G3481" s="97">
        <v>27549</v>
      </c>
      <c r="H3481" s="98">
        <v>-1.7551809030187493E-2</v>
      </c>
      <c r="I3481" s="98">
        <v>8.1164375456094007E-2</v>
      </c>
    </row>
    <row r="3482" spans="1:9" ht="12.75" customHeight="1" x14ac:dyDescent="0.2">
      <c r="A3482" s="19">
        <v>43533</v>
      </c>
      <c r="B3482" s="19">
        <v>43169</v>
      </c>
      <c r="C3482" s="6">
        <v>41713</v>
      </c>
      <c r="D3482" s="19" t="s">
        <v>1</v>
      </c>
      <c r="E3482" s="9">
        <v>34037.923162604056</v>
      </c>
      <c r="F3482" s="9">
        <v>33580.425896770379</v>
      </c>
      <c r="G3482" s="97">
        <v>30300</v>
      </c>
      <c r="H3482" s="98">
        <v>1.3623926844765766E-2</v>
      </c>
      <c r="I3482" s="98">
        <v>5.9051747436342783E-2</v>
      </c>
    </row>
    <row r="3483" spans="1:9" ht="12.75" customHeight="1" x14ac:dyDescent="0.2">
      <c r="A3483" s="19">
        <v>43534</v>
      </c>
      <c r="B3483" s="19">
        <v>43170</v>
      </c>
      <c r="C3483" s="6">
        <v>41714</v>
      </c>
      <c r="D3483" s="19" t="s">
        <v>2</v>
      </c>
      <c r="E3483" s="9">
        <v>30368.761174473635</v>
      </c>
      <c r="F3483" s="9">
        <v>31144.947344994976</v>
      </c>
      <c r="G3483" s="97">
        <v>27963</v>
      </c>
      <c r="H3483" s="98">
        <v>-2.4921736483400236E-2</v>
      </c>
      <c r="I3483" s="98">
        <v>-3.714940801993416E-3</v>
      </c>
    </row>
    <row r="3484" spans="1:9" ht="12.75" customHeight="1" x14ac:dyDescent="0.2">
      <c r="A3484" s="19">
        <v>43535</v>
      </c>
      <c r="B3484" s="19">
        <v>43171</v>
      </c>
      <c r="C3484" s="6">
        <v>41715</v>
      </c>
      <c r="D3484" s="19" t="s">
        <v>3</v>
      </c>
      <c r="E3484" s="9">
        <v>26768.121351241258</v>
      </c>
      <c r="F3484" s="9">
        <v>27451.759941379161</v>
      </c>
      <c r="G3484" s="97">
        <v>22558</v>
      </c>
      <c r="H3484" s="98">
        <v>-2.4903270012478385E-2</v>
      </c>
      <c r="I3484" s="98">
        <v>4.9195365156636139E-2</v>
      </c>
    </row>
    <row r="3485" spans="1:9" ht="12.75" customHeight="1" x14ac:dyDescent="0.2">
      <c r="A3485" s="19">
        <v>43536</v>
      </c>
      <c r="B3485" s="19">
        <v>43172</v>
      </c>
      <c r="C3485" s="6">
        <v>41716</v>
      </c>
      <c r="D3485" s="19" t="s">
        <v>4</v>
      </c>
      <c r="E3485" s="9">
        <v>25872.649263814943</v>
      </c>
      <c r="F3485" s="9">
        <v>25077.5927599721</v>
      </c>
      <c r="G3485" s="97">
        <v>21388</v>
      </c>
      <c r="H3485" s="98">
        <v>3.1703860552033669E-2</v>
      </c>
      <c r="I3485" s="98">
        <v>0.11746422769468068</v>
      </c>
    </row>
    <row r="3486" spans="1:9" ht="12.75" customHeight="1" x14ac:dyDescent="0.2">
      <c r="A3486" s="19">
        <v>43537</v>
      </c>
      <c r="B3486" s="19">
        <v>43173</v>
      </c>
      <c r="C3486" s="6">
        <v>41717</v>
      </c>
      <c r="D3486" s="19" t="s">
        <v>5</v>
      </c>
      <c r="E3486" s="9">
        <v>27364.174775311385</v>
      </c>
      <c r="F3486" s="9">
        <v>27000.960023881296</v>
      </c>
      <c r="G3486" s="97">
        <v>23986</v>
      </c>
      <c r="H3486" s="98">
        <v>1.3451919898731068E-2</v>
      </c>
      <c r="I3486" s="98">
        <v>2.5221039875290785E-2</v>
      </c>
    </row>
    <row r="3487" spans="1:9" ht="12.75" customHeight="1" x14ac:dyDescent="0.2">
      <c r="A3487" s="19">
        <v>43538</v>
      </c>
      <c r="B3487" s="19">
        <v>43174</v>
      </c>
      <c r="C3487" s="6">
        <v>41718</v>
      </c>
      <c r="D3487" s="19" t="s">
        <v>6</v>
      </c>
      <c r="E3487" s="9">
        <v>32081.907947268352</v>
      </c>
      <c r="F3487" s="9">
        <v>29220.470875744184</v>
      </c>
      <c r="G3487" s="97">
        <v>28073</v>
      </c>
      <c r="H3487" s="98">
        <v>9.7925768674023583E-2</v>
      </c>
      <c r="I3487" s="98">
        <v>0.17023191491039036</v>
      </c>
    </row>
    <row r="3488" spans="1:9" ht="12.75" customHeight="1" x14ac:dyDescent="0.2">
      <c r="A3488" s="19">
        <v>43539</v>
      </c>
      <c r="B3488" s="19">
        <v>43175</v>
      </c>
      <c r="C3488" s="6">
        <v>41719</v>
      </c>
      <c r="D3488" s="19" t="s">
        <v>7</v>
      </c>
      <c r="E3488" s="9">
        <v>34255.812846406858</v>
      </c>
      <c r="F3488" s="9">
        <v>30553.065765318825</v>
      </c>
      <c r="G3488" s="97">
        <v>28821</v>
      </c>
      <c r="H3488" s="98">
        <v>0.12119068867030247</v>
      </c>
      <c r="I3488" s="98">
        <v>0.1822949142820065</v>
      </c>
    </row>
    <row r="3489" spans="1:9" ht="12.75" customHeight="1" x14ac:dyDescent="0.2">
      <c r="A3489" s="19">
        <v>43540</v>
      </c>
      <c r="B3489" s="19">
        <v>43176</v>
      </c>
      <c r="C3489" s="6">
        <v>41720</v>
      </c>
      <c r="D3489" s="19" t="s">
        <v>1</v>
      </c>
      <c r="E3489" s="9">
        <v>35811.246760991795</v>
      </c>
      <c r="F3489" s="9">
        <v>31413.385401149913</v>
      </c>
      <c r="G3489" s="97">
        <v>30769</v>
      </c>
      <c r="H3489" s="98">
        <v>0.1399995990142755</v>
      </c>
      <c r="I3489" s="98">
        <v>0.18560658040032418</v>
      </c>
    </row>
    <row r="3490" spans="1:9" ht="12.75" customHeight="1" x14ac:dyDescent="0.2">
      <c r="A3490" s="19">
        <v>43541</v>
      </c>
      <c r="B3490" s="19">
        <v>43177</v>
      </c>
      <c r="C3490" s="6">
        <v>41721</v>
      </c>
      <c r="D3490" s="19" t="s">
        <v>2</v>
      </c>
      <c r="E3490" s="9">
        <v>32398.0532805947</v>
      </c>
      <c r="F3490" s="9">
        <v>29908.069010888998</v>
      </c>
      <c r="G3490" s="97">
        <v>29467</v>
      </c>
      <c r="H3490" s="98">
        <v>8.3254598242338718E-2</v>
      </c>
      <c r="I3490" s="98">
        <v>0.10581108883182133</v>
      </c>
    </row>
    <row r="3491" spans="1:9" ht="12.75" customHeight="1" x14ac:dyDescent="0.2">
      <c r="A3491" s="19">
        <v>43542</v>
      </c>
      <c r="B3491" s="19">
        <v>43178</v>
      </c>
      <c r="C3491" s="6">
        <v>41722</v>
      </c>
      <c r="D3491" s="19" t="s">
        <v>3</v>
      </c>
      <c r="E3491" s="9">
        <v>30475.316515615763</v>
      </c>
      <c r="F3491" s="9">
        <v>27431.910290849126</v>
      </c>
      <c r="G3491" s="97">
        <v>26942</v>
      </c>
      <c r="H3491" s="98">
        <v>0.11094401346820804</v>
      </c>
      <c r="I3491" s="98">
        <v>0.1617167886103672</v>
      </c>
    </row>
    <row r="3492" spans="1:9" ht="12.75" customHeight="1" x14ac:dyDescent="0.2">
      <c r="A3492" s="19">
        <v>43543</v>
      </c>
      <c r="B3492" s="19">
        <v>43179</v>
      </c>
      <c r="C3492" s="6">
        <v>41723</v>
      </c>
      <c r="D3492" s="19" t="s">
        <v>4</v>
      </c>
      <c r="E3492" s="9">
        <v>29360.634273085998</v>
      </c>
      <c r="F3492" s="9">
        <v>28033.644732310458</v>
      </c>
      <c r="G3492" s="97">
        <v>24940</v>
      </c>
      <c r="H3492" s="98">
        <v>4.733560525029068E-2</v>
      </c>
      <c r="I3492" s="98">
        <v>0.1550210178239968</v>
      </c>
    </row>
    <row r="3493" spans="1:9" ht="12.75" customHeight="1" x14ac:dyDescent="0.2">
      <c r="A3493" s="19">
        <v>43544</v>
      </c>
      <c r="B3493" s="19">
        <v>43180</v>
      </c>
      <c r="C3493" s="6">
        <v>41724</v>
      </c>
      <c r="D3493" s="19" t="s">
        <v>5</v>
      </c>
      <c r="E3493" s="9">
        <v>30692.100032801362</v>
      </c>
      <c r="F3493" s="9">
        <v>29574.047822197783</v>
      </c>
      <c r="G3493" s="97">
        <v>25690</v>
      </c>
      <c r="H3493" s="98">
        <v>3.7805180316385023E-2</v>
      </c>
      <c r="I3493" s="98">
        <v>0.10268376923192357</v>
      </c>
    </row>
    <row r="3494" spans="1:9" ht="12.75" customHeight="1" x14ac:dyDescent="0.2">
      <c r="A3494" s="19">
        <v>43545</v>
      </c>
      <c r="B3494" s="19">
        <v>43181</v>
      </c>
      <c r="C3494" s="6">
        <v>41725</v>
      </c>
      <c r="D3494" s="19" t="s">
        <v>6</v>
      </c>
      <c r="E3494" s="9">
        <v>33822.538673582239</v>
      </c>
      <c r="F3494" s="9">
        <v>32718.36708958738</v>
      </c>
      <c r="G3494" s="97">
        <v>29245</v>
      </c>
      <c r="H3494" s="98">
        <v>3.3747759506808084E-2</v>
      </c>
      <c r="I3494" s="98">
        <v>0.11780483421185273</v>
      </c>
    </row>
    <row r="3495" spans="1:9" ht="12.75" customHeight="1" x14ac:dyDescent="0.2">
      <c r="A3495" s="19">
        <v>43546</v>
      </c>
      <c r="B3495" s="19">
        <v>43182</v>
      </c>
      <c r="C3495" s="6">
        <v>41726</v>
      </c>
      <c r="D3495" s="19" t="s">
        <v>7</v>
      </c>
      <c r="E3495" s="9">
        <v>35738.704499507803</v>
      </c>
      <c r="F3495" s="9">
        <v>36428.848258680184</v>
      </c>
      <c r="G3495" s="97">
        <v>30254</v>
      </c>
      <c r="H3495" s="98">
        <v>-1.894497883303059E-2</v>
      </c>
      <c r="I3495" s="98">
        <v>0.13029205539415556</v>
      </c>
    </row>
    <row r="3496" spans="1:9" ht="12.75" customHeight="1" x14ac:dyDescent="0.2">
      <c r="A3496" s="19">
        <v>43547</v>
      </c>
      <c r="B3496" s="19">
        <v>43183</v>
      </c>
      <c r="C3496" s="6">
        <v>41727</v>
      </c>
      <c r="D3496" s="19" t="s">
        <v>1</v>
      </c>
      <c r="E3496" s="9">
        <v>38572.013432476713</v>
      </c>
      <c r="F3496" s="9">
        <v>36647.316406602316</v>
      </c>
      <c r="G3496" s="97">
        <v>31644</v>
      </c>
      <c r="H3496" s="98">
        <v>5.2519453389707094E-2</v>
      </c>
      <c r="I3496" s="98">
        <v>0.12363124657645974</v>
      </c>
    </row>
    <row r="3497" spans="1:9" ht="12.75" customHeight="1" x14ac:dyDescent="0.2">
      <c r="A3497" s="19">
        <v>43548</v>
      </c>
      <c r="B3497" s="19">
        <v>43184</v>
      </c>
      <c r="C3497" s="6">
        <v>41728</v>
      </c>
      <c r="D3497" s="19" t="s">
        <v>2</v>
      </c>
      <c r="E3497" s="9">
        <v>35929.643708579184</v>
      </c>
      <c r="F3497" s="9">
        <v>35541.894033644559</v>
      </c>
      <c r="G3497" s="97">
        <v>30510</v>
      </c>
      <c r="H3497" s="98">
        <v>1.0909651426217692E-2</v>
      </c>
      <c r="I3497" s="98">
        <v>0.15678183221439745</v>
      </c>
    </row>
    <row r="3498" spans="1:9" ht="12.75" customHeight="1" x14ac:dyDescent="0.2">
      <c r="A3498" s="19">
        <v>43549</v>
      </c>
      <c r="B3498" s="19">
        <v>43185</v>
      </c>
      <c r="C3498" s="6">
        <v>41729</v>
      </c>
      <c r="D3498" s="19" t="s">
        <v>3</v>
      </c>
      <c r="E3498" s="9">
        <v>34282.398049807227</v>
      </c>
      <c r="F3498" s="9">
        <v>33132.776848902045</v>
      </c>
      <c r="G3498" s="97">
        <v>26698</v>
      </c>
      <c r="H3498" s="98">
        <v>3.4697399682130037E-2</v>
      </c>
      <c r="I3498" s="98">
        <v>0.19768020017493115</v>
      </c>
    </row>
    <row r="3499" spans="1:9" ht="12.75" customHeight="1" x14ac:dyDescent="0.2">
      <c r="A3499" s="19">
        <v>43550</v>
      </c>
      <c r="B3499" s="19">
        <v>43186</v>
      </c>
      <c r="C3499" s="6">
        <v>41730</v>
      </c>
      <c r="D3499" s="19" t="s">
        <v>4</v>
      </c>
      <c r="E3499" s="9">
        <v>32330.363253845266</v>
      </c>
      <c r="F3499" s="9">
        <v>31171.477204611223</v>
      </c>
      <c r="G3499" s="97">
        <v>25141</v>
      </c>
      <c r="H3499" s="98">
        <v>3.7177771256301284E-2</v>
      </c>
      <c r="I3499" s="98">
        <v>0.2111925693569574</v>
      </c>
    </row>
    <row r="3500" spans="1:9" ht="12.75" customHeight="1" x14ac:dyDescent="0.2">
      <c r="A3500" s="19">
        <v>43551</v>
      </c>
      <c r="B3500" s="19">
        <v>43187</v>
      </c>
      <c r="C3500" s="6">
        <v>41731</v>
      </c>
      <c r="D3500" s="19" t="s">
        <v>5</v>
      </c>
      <c r="E3500" s="9">
        <v>31296.305865205679</v>
      </c>
      <c r="F3500" s="9">
        <v>31229.017039748425</v>
      </c>
      <c r="G3500" s="97">
        <v>27361.200000000001</v>
      </c>
      <c r="H3500" s="98">
        <v>2.1546891908768018E-3</v>
      </c>
      <c r="I3500" s="98">
        <v>0.15352570363074269</v>
      </c>
    </row>
    <row r="3501" spans="1:9" ht="12.75" customHeight="1" x14ac:dyDescent="0.2">
      <c r="A3501" s="19">
        <v>43552</v>
      </c>
      <c r="B3501" s="19">
        <v>43188</v>
      </c>
      <c r="C3501" s="6">
        <v>41732</v>
      </c>
      <c r="D3501" s="19" t="s">
        <v>6</v>
      </c>
      <c r="E3501" s="9">
        <v>33678.668913510257</v>
      </c>
      <c r="F3501" s="9">
        <v>33937.365760686138</v>
      </c>
      <c r="G3501" s="97">
        <v>29323</v>
      </c>
      <c r="H3501" s="98">
        <v>-7.622773346644407E-3</v>
      </c>
      <c r="I3501" s="98">
        <v>0.17025153457417752</v>
      </c>
    </row>
    <row r="3502" spans="1:9" ht="12.75" customHeight="1" x14ac:dyDescent="0.2">
      <c r="A3502" s="19">
        <v>43553</v>
      </c>
      <c r="B3502" s="19">
        <v>43189</v>
      </c>
      <c r="C3502" s="6">
        <v>41733</v>
      </c>
      <c r="D3502" s="19" t="s">
        <v>7</v>
      </c>
      <c r="E3502" s="9">
        <v>34985.574881558277</v>
      </c>
      <c r="F3502" s="9">
        <v>35313.864708056906</v>
      </c>
      <c r="G3502" s="97">
        <v>28598</v>
      </c>
      <c r="H3502" s="98">
        <v>-9.2963437792106252E-3</v>
      </c>
      <c r="I3502" s="98">
        <v>0.19055246993664587</v>
      </c>
    </row>
    <row r="3503" spans="1:9" ht="12.75" customHeight="1" x14ac:dyDescent="0.2">
      <c r="A3503" s="19">
        <v>43554</v>
      </c>
      <c r="B3503" s="19">
        <v>43190</v>
      </c>
      <c r="C3503" s="6">
        <v>41734</v>
      </c>
      <c r="D3503" s="19" t="s">
        <v>1</v>
      </c>
      <c r="E3503" s="9">
        <v>37556.778790738201</v>
      </c>
      <c r="F3503" s="9">
        <v>35141.341851290228</v>
      </c>
      <c r="G3503" s="97">
        <v>29167</v>
      </c>
      <c r="H3503" s="98">
        <v>6.8734909146882517E-2</v>
      </c>
      <c r="I3503" s="98">
        <v>0.15658964002026976</v>
      </c>
    </row>
    <row r="3504" spans="1:9" ht="12.75" customHeight="1" x14ac:dyDescent="0.2">
      <c r="A3504" s="19">
        <v>43555</v>
      </c>
      <c r="B3504" s="19">
        <v>43191</v>
      </c>
      <c r="C3504" s="6">
        <v>41735</v>
      </c>
      <c r="D3504" s="19" t="s">
        <v>2</v>
      </c>
      <c r="E3504" s="9">
        <v>33318.224162499529</v>
      </c>
      <c r="F3504" s="9">
        <v>35077.371207122167</v>
      </c>
      <c r="G3504" s="97">
        <v>27791.200000000001</v>
      </c>
      <c r="H3504" s="98">
        <v>-5.0150481181596041E-2</v>
      </c>
      <c r="I3504" s="98">
        <v>9.613844461440757E-2</v>
      </c>
    </row>
    <row r="3505" spans="1:9" ht="12.75" customHeight="1" x14ac:dyDescent="0.2">
      <c r="A3505" s="19">
        <v>43556</v>
      </c>
      <c r="B3505" s="19">
        <v>43192</v>
      </c>
      <c r="C3505" s="6">
        <v>41736</v>
      </c>
      <c r="D3505" s="19" t="s">
        <v>3</v>
      </c>
      <c r="E3505" s="9">
        <v>32381.06474574413</v>
      </c>
      <c r="F3505" s="9">
        <v>32147.402218909268</v>
      </c>
      <c r="G3505" s="97">
        <v>26163</v>
      </c>
      <c r="H3505" s="98">
        <v>7.2684730555745425E-3</v>
      </c>
      <c r="I3505" s="98">
        <v>0.24816192212712984</v>
      </c>
    </row>
    <row r="3506" spans="1:9" ht="12.75" customHeight="1" x14ac:dyDescent="0.2">
      <c r="A3506" s="19">
        <v>43557</v>
      </c>
      <c r="B3506" s="19">
        <v>43193</v>
      </c>
      <c r="C3506" s="6">
        <v>41737</v>
      </c>
      <c r="D3506" s="19" t="s">
        <v>4</v>
      </c>
      <c r="E3506" s="9">
        <v>26741.574477866652</v>
      </c>
      <c r="F3506" s="9">
        <v>28190.933986968925</v>
      </c>
      <c r="G3506" s="97">
        <v>22825</v>
      </c>
      <c r="H3506" s="98">
        <v>-5.1412255790185268E-2</v>
      </c>
      <c r="I3506" s="98">
        <v>0.11159223834504095</v>
      </c>
    </row>
    <row r="3507" spans="1:9" ht="12.75" customHeight="1" x14ac:dyDescent="0.2">
      <c r="A3507" s="19">
        <v>43558</v>
      </c>
      <c r="B3507" s="19">
        <v>43194</v>
      </c>
      <c r="C3507" s="6">
        <v>41738</v>
      </c>
      <c r="D3507" s="19" t="s">
        <v>5</v>
      </c>
      <c r="E3507" s="9">
        <v>27620.1022654599</v>
      </c>
      <c r="F3507" s="9">
        <v>27641.509969990693</v>
      </c>
      <c r="G3507" s="97">
        <v>22449</v>
      </c>
      <c r="H3507" s="98">
        <v>-7.7447666766516932E-4</v>
      </c>
      <c r="I3507" s="98">
        <v>0.12817997979984885</v>
      </c>
    </row>
    <row r="3508" spans="1:9" ht="12.75" customHeight="1" x14ac:dyDescent="0.2">
      <c r="A3508" s="19">
        <v>43559</v>
      </c>
      <c r="B3508" s="19">
        <v>43195</v>
      </c>
      <c r="C3508" s="6">
        <v>41739</v>
      </c>
      <c r="D3508" s="19" t="s">
        <v>6</v>
      </c>
      <c r="E3508" s="9">
        <v>28202.170695721557</v>
      </c>
      <c r="F3508" s="9">
        <v>28146.764854186666</v>
      </c>
      <c r="G3508" s="97">
        <v>22303</v>
      </c>
      <c r="H3508" s="98">
        <v>1.9684621597515495E-3</v>
      </c>
      <c r="I3508" s="98">
        <v>7.3101126126158045E-2</v>
      </c>
    </row>
    <row r="3509" spans="1:9" ht="12.75" customHeight="1" x14ac:dyDescent="0.2">
      <c r="A3509" s="19">
        <v>43560</v>
      </c>
      <c r="B3509" s="19">
        <v>43196</v>
      </c>
      <c r="C3509" s="6">
        <v>41740</v>
      </c>
      <c r="D3509" s="19" t="s">
        <v>7</v>
      </c>
      <c r="E3509" s="9">
        <v>29043.860553331921</v>
      </c>
      <c r="F3509" s="9">
        <v>29260.096804499601</v>
      </c>
      <c r="G3509" s="97">
        <v>23327</v>
      </c>
      <c r="H3509" s="98">
        <v>-7.3901413454799947E-3</v>
      </c>
      <c r="I3509" s="98">
        <v>2.5017136168410836E-2</v>
      </c>
    </row>
    <row r="3510" spans="1:9" ht="12.75" customHeight="1" x14ac:dyDescent="0.2">
      <c r="A3510" s="19">
        <v>43561</v>
      </c>
      <c r="B3510" s="19">
        <v>43197</v>
      </c>
      <c r="C3510" s="6">
        <v>41741</v>
      </c>
      <c r="D3510" s="19" t="s">
        <v>1</v>
      </c>
      <c r="E3510" s="9">
        <v>31682.727210579025</v>
      </c>
      <c r="F3510" s="9">
        <v>29311.367952037552</v>
      </c>
      <c r="G3510" s="97">
        <v>25868</v>
      </c>
      <c r="H3510" s="98">
        <v>8.090237420586277E-2</v>
      </c>
      <c r="I3510" s="98">
        <v>5.3859426452265158E-3</v>
      </c>
    </row>
    <row r="3511" spans="1:9" ht="12.75" customHeight="1" x14ac:dyDescent="0.2">
      <c r="A3511" s="19">
        <v>43562</v>
      </c>
      <c r="B3511" s="19">
        <v>43198</v>
      </c>
      <c r="C3511" s="6">
        <v>41742</v>
      </c>
      <c r="D3511" s="19" t="s">
        <v>2</v>
      </c>
      <c r="E3511" s="9">
        <v>30335.674334327032</v>
      </c>
      <c r="F3511" s="9">
        <v>30441.433124972078</v>
      </c>
      <c r="G3511" s="97">
        <v>25143</v>
      </c>
      <c r="H3511" s="98">
        <v>-3.4741725269921142E-3</v>
      </c>
      <c r="I3511" s="98">
        <v>1.7941489692528068E-2</v>
      </c>
    </row>
    <row r="3512" spans="1:9" ht="12.75" customHeight="1" x14ac:dyDescent="0.2">
      <c r="A3512" s="19">
        <v>43563</v>
      </c>
      <c r="B3512" s="19">
        <v>43199</v>
      </c>
      <c r="C3512" s="6">
        <v>41743</v>
      </c>
      <c r="D3512" s="19" t="s">
        <v>3</v>
      </c>
      <c r="E3512" s="9">
        <v>27854.182971661932</v>
      </c>
      <c r="F3512" s="9">
        <v>28257.473539531184</v>
      </c>
      <c r="G3512" s="97">
        <v>22730</v>
      </c>
      <c r="H3512" s="98">
        <v>-1.4271996656214259E-2</v>
      </c>
      <c r="I3512" s="98">
        <v>6.6883061577368341E-2</v>
      </c>
    </row>
    <row r="3513" spans="1:9" ht="12.75" customHeight="1" x14ac:dyDescent="0.2">
      <c r="A3513" s="19">
        <v>43564</v>
      </c>
      <c r="B3513" s="19">
        <v>43200</v>
      </c>
      <c r="C3513" s="6">
        <v>41744</v>
      </c>
      <c r="D3513" s="19" t="s">
        <v>4</v>
      </c>
      <c r="E3513" s="9">
        <v>24159.335236552484</v>
      </c>
      <c r="F3513" s="9">
        <v>24120.001289930522</v>
      </c>
      <c r="G3513" s="97">
        <v>19624</v>
      </c>
      <c r="H3513" s="98">
        <v>1.6307605521721502E-3</v>
      </c>
      <c r="I3513" s="98">
        <v>1.3817141901883989E-3</v>
      </c>
    </row>
    <row r="3514" spans="1:9" ht="12.75" customHeight="1" x14ac:dyDescent="0.2">
      <c r="A3514" s="19">
        <v>43565</v>
      </c>
      <c r="B3514" s="19">
        <v>43201</v>
      </c>
      <c r="C3514" s="6">
        <v>41745</v>
      </c>
      <c r="D3514" s="19" t="s">
        <v>5</v>
      </c>
      <c r="E3514" s="9">
        <v>27889.01662916478</v>
      </c>
      <c r="F3514" s="9">
        <v>25984.50470191595</v>
      </c>
      <c r="G3514" s="97">
        <v>22054</v>
      </c>
      <c r="H3514" s="98">
        <v>7.3294140069116054E-2</v>
      </c>
      <c r="I3514" s="98">
        <v>0.103903444789613</v>
      </c>
    </row>
    <row r="3515" spans="1:9" ht="12.75" customHeight="1" x14ac:dyDescent="0.2">
      <c r="A3515" s="19">
        <v>43566</v>
      </c>
      <c r="B3515" s="19">
        <v>43202</v>
      </c>
      <c r="C3515" s="6">
        <v>41746</v>
      </c>
      <c r="D3515" s="19" t="s">
        <v>6</v>
      </c>
      <c r="E3515" s="9">
        <v>30731.650889489825</v>
      </c>
      <c r="F3515" s="9">
        <v>28790.756541535928</v>
      </c>
      <c r="G3515" s="97">
        <v>23550</v>
      </c>
      <c r="H3515" s="98">
        <v>6.7413801549598196E-2</v>
      </c>
      <c r="I3515" s="98">
        <v>0.1811688403985634</v>
      </c>
    </row>
    <row r="3516" spans="1:9" ht="12.75" customHeight="1" x14ac:dyDescent="0.2">
      <c r="A3516" s="19">
        <v>43567</v>
      </c>
      <c r="B3516" s="19">
        <v>43203</v>
      </c>
      <c r="C3516" s="6">
        <v>41747</v>
      </c>
      <c r="D3516" s="19" t="s">
        <v>7</v>
      </c>
      <c r="E3516" s="9">
        <v>31192.787585528989</v>
      </c>
      <c r="F3516" s="9">
        <v>28166.083619321886</v>
      </c>
      <c r="G3516" s="97">
        <v>23851</v>
      </c>
      <c r="H3516" s="98">
        <v>0.10745916994050209</v>
      </c>
      <c r="I3516" s="98">
        <v>0.15833441960447803</v>
      </c>
    </row>
    <row r="3517" spans="1:9" ht="12.75" customHeight="1" x14ac:dyDescent="0.2">
      <c r="A3517" s="19">
        <v>43568</v>
      </c>
      <c r="B3517" s="19">
        <v>43204</v>
      </c>
      <c r="C3517" s="6">
        <v>41748</v>
      </c>
      <c r="D3517" s="19" t="s">
        <v>1</v>
      </c>
      <c r="E3517" s="9">
        <v>33485.700521512437</v>
      </c>
      <c r="F3517" s="9">
        <v>30113.356449417217</v>
      </c>
      <c r="G3517" s="97">
        <v>25077</v>
      </c>
      <c r="H3517" s="98">
        <v>0.11198831580796709</v>
      </c>
      <c r="I3517" s="98">
        <v>0.23636466258722622</v>
      </c>
    </row>
    <row r="3518" spans="1:9" ht="12.75" customHeight="1" x14ac:dyDescent="0.2">
      <c r="A3518" s="19">
        <v>43569</v>
      </c>
      <c r="B3518" s="19">
        <v>43205</v>
      </c>
      <c r="C3518" s="6">
        <v>41749</v>
      </c>
      <c r="D3518" s="19" t="s">
        <v>2</v>
      </c>
      <c r="E3518" s="9">
        <v>32379.0058557706</v>
      </c>
      <c r="F3518" s="9">
        <v>29269.43244464591</v>
      </c>
      <c r="G3518" s="97">
        <v>26484</v>
      </c>
      <c r="H3518" s="98">
        <v>0.10623962104511198</v>
      </c>
      <c r="I3518" s="98">
        <v>0.23678402810430099</v>
      </c>
    </row>
    <row r="3519" spans="1:9" ht="12.75" customHeight="1" x14ac:dyDescent="0.2">
      <c r="A3519" s="19">
        <v>43570</v>
      </c>
      <c r="B3519" s="19">
        <v>43206</v>
      </c>
      <c r="C3519" s="6">
        <v>41750</v>
      </c>
      <c r="D3519" s="19" t="s">
        <v>3</v>
      </c>
      <c r="E3519" s="9">
        <v>28937.759908510379</v>
      </c>
      <c r="F3519" s="9">
        <v>28631.47855703855</v>
      </c>
      <c r="G3519" s="97">
        <v>22094</v>
      </c>
      <c r="H3519" s="98">
        <v>1.0697364121858621E-2</v>
      </c>
      <c r="I3519" s="98">
        <v>0.1981020953302024</v>
      </c>
    </row>
    <row r="3520" spans="1:9" ht="12.75" customHeight="1" x14ac:dyDescent="0.2">
      <c r="A3520" s="19">
        <v>43571</v>
      </c>
      <c r="B3520" s="19">
        <v>43207</v>
      </c>
      <c r="C3520" s="6">
        <v>41751</v>
      </c>
      <c r="D3520" s="19" t="s">
        <v>4</v>
      </c>
      <c r="E3520" s="9">
        <v>26671.91127883103</v>
      </c>
      <c r="F3520" s="9">
        <v>25146.991514548961</v>
      </c>
      <c r="G3520" s="97">
        <v>20039</v>
      </c>
      <c r="H3520" s="98">
        <v>6.0640246504231499E-2</v>
      </c>
      <c r="I3520" s="98">
        <v>0.10451843957392049</v>
      </c>
    </row>
    <row r="3521" spans="1:9" ht="12.75" customHeight="1" x14ac:dyDescent="0.2">
      <c r="A3521" s="19">
        <v>43572</v>
      </c>
      <c r="B3521" s="19">
        <v>43208</v>
      </c>
      <c r="C3521" s="6">
        <v>41752</v>
      </c>
      <c r="D3521" s="19" t="s">
        <v>5</v>
      </c>
      <c r="E3521" s="9">
        <v>29324.104036387536</v>
      </c>
      <c r="F3521" s="9">
        <v>27173.514631064718</v>
      </c>
      <c r="G3521" s="97">
        <v>21297</v>
      </c>
      <c r="H3521" s="98">
        <v>7.9142850474861692E-2</v>
      </c>
      <c r="I3521" s="98">
        <v>0.13562481745749899</v>
      </c>
    </row>
    <row r="3522" spans="1:9" ht="12.75" customHeight="1" x14ac:dyDescent="0.2">
      <c r="A3522" s="19">
        <v>43573</v>
      </c>
      <c r="B3522" s="19">
        <v>43209</v>
      </c>
      <c r="C3522" s="6">
        <v>41753</v>
      </c>
      <c r="D3522" s="19" t="s">
        <v>6</v>
      </c>
      <c r="E3522" s="9">
        <v>31929.008852040246</v>
      </c>
      <c r="F3522" s="9">
        <v>29575.743544283534</v>
      </c>
      <c r="G3522" s="97">
        <v>23541</v>
      </c>
      <c r="H3522" s="98">
        <v>7.9567409834792047E-2</v>
      </c>
      <c r="I3522" s="98">
        <v>0.1807628731200861</v>
      </c>
    </row>
    <row r="3523" spans="1:9" ht="12.75" customHeight="1" x14ac:dyDescent="0.2">
      <c r="A3523" s="19">
        <v>43574</v>
      </c>
      <c r="B3523" s="19">
        <v>43210</v>
      </c>
      <c r="C3523" s="6">
        <v>41754</v>
      </c>
      <c r="D3523" s="19" t="s">
        <v>7</v>
      </c>
      <c r="E3523" s="9">
        <v>32114.402001484585</v>
      </c>
      <c r="F3523" s="9">
        <v>28541.057288238466</v>
      </c>
      <c r="G3523" s="97">
        <v>22786</v>
      </c>
      <c r="H3523" s="98">
        <v>0.12520015208822222</v>
      </c>
      <c r="I3523" s="98">
        <v>0.20894451142465686</v>
      </c>
    </row>
    <row r="3524" spans="1:9" ht="12.75" customHeight="1" x14ac:dyDescent="0.2">
      <c r="A3524" s="19">
        <v>43575</v>
      </c>
      <c r="B3524" s="19">
        <v>43211</v>
      </c>
      <c r="C3524" s="6">
        <v>41755</v>
      </c>
      <c r="D3524" s="19" t="s">
        <v>1</v>
      </c>
      <c r="E3524" s="9">
        <v>31847.884316576608</v>
      </c>
      <c r="F3524" s="9">
        <v>29805.350032569346</v>
      </c>
      <c r="G3524" s="97">
        <v>24653</v>
      </c>
      <c r="H3524" s="98">
        <v>6.8529115805562313E-2</v>
      </c>
      <c r="I3524" s="98">
        <v>0.13795277509474424</v>
      </c>
    </row>
    <row r="3525" spans="1:9" ht="12.75" customHeight="1" x14ac:dyDescent="0.2">
      <c r="A3525" s="19">
        <v>43576</v>
      </c>
      <c r="B3525" s="19">
        <v>43212</v>
      </c>
      <c r="C3525" s="6">
        <v>41756</v>
      </c>
      <c r="D3525" s="19" t="s">
        <v>2</v>
      </c>
      <c r="E3525" s="9">
        <v>28145.599941671251</v>
      </c>
      <c r="F3525" s="9">
        <v>26451.407674757786</v>
      </c>
      <c r="G3525" s="97">
        <v>22344</v>
      </c>
      <c r="H3525" s="98">
        <v>6.4049228976581496E-2</v>
      </c>
      <c r="I3525" s="98">
        <v>7.6148961599420861E-2</v>
      </c>
    </row>
    <row r="3526" spans="1:9" ht="12.75" customHeight="1" x14ac:dyDescent="0.2">
      <c r="A3526" s="19">
        <v>43577</v>
      </c>
      <c r="B3526" s="19">
        <v>43213</v>
      </c>
      <c r="C3526" s="6">
        <v>41757</v>
      </c>
      <c r="D3526" s="19" t="s">
        <v>3</v>
      </c>
      <c r="E3526" s="9">
        <v>29416.532796847714</v>
      </c>
      <c r="F3526" s="9">
        <v>26763.455270259405</v>
      </c>
      <c r="G3526" s="97">
        <v>20317</v>
      </c>
      <c r="H3526" s="98">
        <v>9.9130605514023973E-2</v>
      </c>
      <c r="I3526" s="98">
        <v>0.27212129375746907</v>
      </c>
    </row>
    <row r="3527" spans="1:9" ht="12.75" customHeight="1" x14ac:dyDescent="0.2">
      <c r="A3527" s="19">
        <v>43578</v>
      </c>
      <c r="B3527" s="19">
        <v>43214</v>
      </c>
      <c r="C3527" s="6">
        <v>41758</v>
      </c>
      <c r="D3527" s="19" t="s">
        <v>4</v>
      </c>
      <c r="E3527" s="9">
        <v>26407.486287043728</v>
      </c>
      <c r="F3527" s="9">
        <v>24671.969077574962</v>
      </c>
      <c r="G3527" s="97">
        <v>20156</v>
      </c>
      <c r="H3527" s="98">
        <v>7.0343684527645722E-2</v>
      </c>
      <c r="I3527" s="98">
        <v>0.16615086275309032</v>
      </c>
    </row>
    <row r="3528" spans="1:9" ht="12.75" customHeight="1" x14ac:dyDescent="0.2">
      <c r="A3528" s="19">
        <v>43579</v>
      </c>
      <c r="B3528" s="19">
        <v>43215</v>
      </c>
      <c r="C3528" s="6">
        <v>41759</v>
      </c>
      <c r="D3528" s="19" t="s">
        <v>5</v>
      </c>
      <c r="E3528" s="9">
        <v>26734.200615600294</v>
      </c>
      <c r="F3528" s="9">
        <v>27487.509781376444</v>
      </c>
      <c r="G3528" s="97">
        <v>21551</v>
      </c>
      <c r="H3528" s="98">
        <v>-2.7405507874945445E-2</v>
      </c>
      <c r="I3528" s="98">
        <v>8.764038305940991E-2</v>
      </c>
    </row>
    <row r="3529" spans="1:9" ht="12.75" customHeight="1" x14ac:dyDescent="0.2">
      <c r="A3529" s="19">
        <v>43580</v>
      </c>
      <c r="B3529" s="19">
        <v>43216</v>
      </c>
      <c r="C3529" s="6">
        <v>41760</v>
      </c>
      <c r="D3529" s="19" t="s">
        <v>6</v>
      </c>
      <c r="E3529" s="9">
        <v>30290.942802629233</v>
      </c>
      <c r="F3529" s="9">
        <v>28463.747702047171</v>
      </c>
      <c r="G3529" s="97">
        <v>24146</v>
      </c>
      <c r="H3529" s="98">
        <v>6.4193763931186254E-2</v>
      </c>
      <c r="I3529" s="98">
        <v>0.12413504054884705</v>
      </c>
    </row>
    <row r="3530" spans="1:9" ht="12.75" customHeight="1" x14ac:dyDescent="0.2">
      <c r="A3530" s="19">
        <v>43581</v>
      </c>
      <c r="B3530" s="19">
        <v>43217</v>
      </c>
      <c r="C3530" s="6">
        <v>41761</v>
      </c>
      <c r="D3530" s="19" t="s">
        <v>7</v>
      </c>
      <c r="E3530" s="9">
        <v>27978.082883444731</v>
      </c>
      <c r="F3530" s="9">
        <v>29666.067136127946</v>
      </c>
      <c r="G3530" s="97">
        <v>25647</v>
      </c>
      <c r="H3530" s="98">
        <v>-5.6899495471968153E-2</v>
      </c>
      <c r="I3530" s="98">
        <v>4.4698961332464426E-2</v>
      </c>
    </row>
    <row r="3531" spans="1:9" ht="12.75" customHeight="1" x14ac:dyDescent="0.2">
      <c r="A3531" s="19">
        <v>43582</v>
      </c>
      <c r="B3531" s="19">
        <v>43218</v>
      </c>
      <c r="C3531" s="6">
        <v>41762</v>
      </c>
      <c r="D3531" s="19" t="s">
        <v>1</v>
      </c>
      <c r="E3531" s="9">
        <v>31840.10436917789</v>
      </c>
      <c r="F3531" s="9">
        <v>32578.355575818085</v>
      </c>
      <c r="G3531" s="97">
        <v>25078</v>
      </c>
      <c r="H3531" s="98">
        <v>-2.2660787924734138E-2</v>
      </c>
      <c r="I3531" s="98">
        <v>0.10268759720096599</v>
      </c>
    </row>
    <row r="3532" spans="1:9" ht="12.75" customHeight="1" x14ac:dyDescent="0.2">
      <c r="A3532" s="19">
        <v>43583</v>
      </c>
      <c r="B3532" s="19">
        <v>43219</v>
      </c>
      <c r="C3532" s="6">
        <v>41763</v>
      </c>
      <c r="D3532" s="19" t="s">
        <v>2</v>
      </c>
      <c r="E3532" s="9">
        <v>28728.142852062818</v>
      </c>
      <c r="F3532" s="9">
        <v>29029.411112874484</v>
      </c>
      <c r="G3532" s="97">
        <v>25783</v>
      </c>
      <c r="H3532" s="98">
        <v>-1.037803555987582E-2</v>
      </c>
      <c r="I3532" s="98">
        <v>5.5173101155616688E-2</v>
      </c>
    </row>
    <row r="3533" spans="1:9" ht="12.75" customHeight="1" x14ac:dyDescent="0.2">
      <c r="A3533" s="19">
        <v>43584</v>
      </c>
      <c r="B3533" s="19">
        <v>43220</v>
      </c>
      <c r="C3533" s="6">
        <v>41764</v>
      </c>
      <c r="D3533" s="19" t="s">
        <v>3</v>
      </c>
      <c r="E3533" s="9">
        <v>29490.757208644765</v>
      </c>
      <c r="F3533" s="9">
        <v>28294.452396434601</v>
      </c>
      <c r="G3533" s="97">
        <v>23131</v>
      </c>
      <c r="H3533" s="98">
        <v>4.2280543035387197E-2</v>
      </c>
      <c r="I3533" s="98">
        <v>0.16201415377456807</v>
      </c>
    </row>
    <row r="3534" spans="1:9" ht="12.75" customHeight="1" x14ac:dyDescent="0.2">
      <c r="A3534" s="19">
        <v>43585</v>
      </c>
      <c r="B3534" s="19">
        <v>43221</v>
      </c>
      <c r="C3534" s="6">
        <v>41765</v>
      </c>
      <c r="D3534" s="19" t="s">
        <v>4</v>
      </c>
      <c r="E3534" s="9">
        <v>29045.225876335924</v>
      </c>
      <c r="F3534" s="9">
        <v>26442.222051567831</v>
      </c>
      <c r="G3534" s="97">
        <v>22604</v>
      </c>
      <c r="H3534" s="98">
        <v>9.8441190747573959E-2</v>
      </c>
      <c r="I3534" s="98">
        <v>0.12761960852301901</v>
      </c>
    </row>
    <row r="3535" spans="1:9" ht="12.75" customHeight="1" x14ac:dyDescent="0.2">
      <c r="A3535" s="19">
        <v>43586</v>
      </c>
      <c r="B3535" s="19">
        <v>43222</v>
      </c>
      <c r="C3535" s="6">
        <v>41766</v>
      </c>
      <c r="D3535" s="19" t="s">
        <v>5</v>
      </c>
      <c r="E3535" s="9">
        <v>30404.017041266907</v>
      </c>
      <c r="F3535" s="9">
        <v>27970.271681025064</v>
      </c>
      <c r="G3535" s="97">
        <v>21197</v>
      </c>
      <c r="H3535" s="98">
        <v>8.7011859877388575E-2</v>
      </c>
      <c r="I3535" s="98">
        <v>0.2211429448657285</v>
      </c>
    </row>
    <row r="3536" spans="1:9" ht="12.75" customHeight="1" x14ac:dyDescent="0.2">
      <c r="A3536" s="19">
        <v>43587</v>
      </c>
      <c r="B3536" s="19">
        <v>43223</v>
      </c>
      <c r="C3536" s="6">
        <v>41767</v>
      </c>
      <c r="D3536" s="19" t="s">
        <v>6</v>
      </c>
      <c r="E3536" s="9">
        <v>31244.490830995412</v>
      </c>
      <c r="F3536" s="9">
        <v>30280.907882351414</v>
      </c>
      <c r="G3536" s="97">
        <v>23428</v>
      </c>
      <c r="H3536" s="98">
        <v>3.1821468246188367E-2</v>
      </c>
      <c r="I3536" s="98">
        <v>0.18809380298864586</v>
      </c>
    </row>
    <row r="3537" spans="1:9" ht="12.75" customHeight="1" x14ac:dyDescent="0.2">
      <c r="A3537" s="19">
        <v>43588</v>
      </c>
      <c r="B3537" s="19">
        <v>43224</v>
      </c>
      <c r="C3537" s="6">
        <v>41768</v>
      </c>
      <c r="D3537" s="19" t="s">
        <v>7</v>
      </c>
      <c r="E3537" s="9">
        <v>31270.171303020812</v>
      </c>
      <c r="F3537" s="9">
        <v>27852.955133886251</v>
      </c>
      <c r="G3537" s="97">
        <v>23273</v>
      </c>
      <c r="H3537" s="98">
        <v>0.12268774184672182</v>
      </c>
      <c r="I3537" s="98">
        <v>0.22153878288295692</v>
      </c>
    </row>
    <row r="3538" spans="1:9" ht="12.75" customHeight="1" x14ac:dyDescent="0.2">
      <c r="A3538" s="19">
        <v>43589</v>
      </c>
      <c r="B3538" s="19">
        <v>43225</v>
      </c>
      <c r="C3538" s="6">
        <v>41769</v>
      </c>
      <c r="D3538" s="19" t="s">
        <v>1</v>
      </c>
      <c r="E3538" s="9">
        <v>32128.32387737104</v>
      </c>
      <c r="F3538" s="9">
        <v>28802.540975938431</v>
      </c>
      <c r="G3538" s="97">
        <v>25226</v>
      </c>
      <c r="H3538" s="98">
        <v>0.11546838538346171</v>
      </c>
      <c r="I3538" s="98">
        <v>0.19241107027059967</v>
      </c>
    </row>
    <row r="3539" spans="1:9" ht="12.75" customHeight="1" x14ac:dyDescent="0.2">
      <c r="A3539" s="19">
        <v>43590</v>
      </c>
      <c r="B3539" s="19">
        <v>43226</v>
      </c>
      <c r="C3539" s="6">
        <v>41770</v>
      </c>
      <c r="D3539" s="19" t="s">
        <v>2</v>
      </c>
      <c r="E3539" s="9">
        <v>27896.433838953246</v>
      </c>
      <c r="F3539" s="9">
        <v>27437.245081002649</v>
      </c>
      <c r="G3539" s="97">
        <v>25412</v>
      </c>
      <c r="H3539" s="98">
        <v>1.6735964437936124E-2</v>
      </c>
      <c r="I3539" s="98">
        <v>5.1148643089537815E-2</v>
      </c>
    </row>
    <row r="3540" spans="1:9" ht="12.75" customHeight="1" x14ac:dyDescent="0.2">
      <c r="A3540" s="19">
        <v>43591</v>
      </c>
      <c r="B3540" s="19">
        <v>43227</v>
      </c>
      <c r="C3540" s="6">
        <v>41771</v>
      </c>
      <c r="D3540" s="19" t="s">
        <v>3</v>
      </c>
      <c r="E3540" s="9">
        <v>27564.478728004218</v>
      </c>
      <c r="F3540" s="9">
        <v>28413.76714049045</v>
      </c>
      <c r="G3540" s="97">
        <v>23743</v>
      </c>
      <c r="H3540" s="98">
        <v>-2.989003212023833E-2</v>
      </c>
      <c r="I3540" s="98">
        <v>0.13429400962940696</v>
      </c>
    </row>
    <row r="3541" spans="1:9" ht="12.75" customHeight="1" x14ac:dyDescent="0.2">
      <c r="A3541" s="19">
        <v>43592</v>
      </c>
      <c r="B3541" s="19">
        <v>43228</v>
      </c>
      <c r="C3541" s="6">
        <v>41772</v>
      </c>
      <c r="D3541" s="19" t="s">
        <v>4</v>
      </c>
      <c r="E3541" s="9">
        <v>26879.428595985519</v>
      </c>
      <c r="F3541" s="9">
        <v>25872.231926683082</v>
      </c>
      <c r="G3541" s="97">
        <v>23435</v>
      </c>
      <c r="H3541" s="98">
        <v>3.8929639783557901E-2</v>
      </c>
      <c r="I3541" s="98">
        <v>0.11274335966159632</v>
      </c>
    </row>
    <row r="3542" spans="1:9" ht="12.75" customHeight="1" x14ac:dyDescent="0.2">
      <c r="A3542" s="19">
        <v>43593</v>
      </c>
      <c r="B3542" s="19">
        <v>43229</v>
      </c>
      <c r="C3542" s="6">
        <v>41773</v>
      </c>
      <c r="D3542" s="19" t="s">
        <v>5</v>
      </c>
      <c r="E3542" s="9">
        <v>28475.160936794389</v>
      </c>
      <c r="F3542" s="9">
        <v>27885.271633690081</v>
      </c>
      <c r="G3542" s="97">
        <v>23699</v>
      </c>
      <c r="H3542" s="98">
        <v>2.115415301860013E-2</v>
      </c>
      <c r="I3542" s="98">
        <v>0.12470025028811071</v>
      </c>
    </row>
    <row r="3543" spans="1:9" ht="12.75" customHeight="1" x14ac:dyDescent="0.2">
      <c r="A3543" s="19">
        <v>43594</v>
      </c>
      <c r="B3543" s="19">
        <v>43230</v>
      </c>
      <c r="C3543" s="6">
        <v>41774</v>
      </c>
      <c r="D3543" s="19" t="s">
        <v>6</v>
      </c>
      <c r="E3543" s="9">
        <v>30022.61477060978</v>
      </c>
      <c r="F3543" s="9">
        <v>30405.904994018667</v>
      </c>
      <c r="G3543" s="97">
        <v>26291</v>
      </c>
      <c r="H3543" s="98">
        <v>-1.2605782445360036E-2</v>
      </c>
      <c r="I3543" s="98">
        <v>0.10081820007369124</v>
      </c>
    </row>
    <row r="3544" spans="1:9" ht="12.75" customHeight="1" x14ac:dyDescent="0.2">
      <c r="A3544" s="19">
        <v>43595</v>
      </c>
      <c r="B3544" s="19">
        <v>43231</v>
      </c>
      <c r="C3544" s="6">
        <v>41775</v>
      </c>
      <c r="D3544" s="19" t="s">
        <v>7</v>
      </c>
      <c r="E3544" s="9">
        <v>31004.142388550583</v>
      </c>
      <c r="F3544" s="9">
        <v>30302.950233307878</v>
      </c>
      <c r="G3544" s="97">
        <v>26214</v>
      </c>
      <c r="H3544" s="98">
        <v>2.3139402264271247E-2</v>
      </c>
      <c r="I3544" s="98">
        <v>0.13281970070337179</v>
      </c>
    </row>
    <row r="3545" spans="1:9" ht="12.75" customHeight="1" x14ac:dyDescent="0.2">
      <c r="A3545" s="19">
        <v>43596</v>
      </c>
      <c r="B3545" s="19">
        <v>43232</v>
      </c>
      <c r="C3545" s="6">
        <v>41776</v>
      </c>
      <c r="D3545" s="19" t="s">
        <v>1</v>
      </c>
      <c r="E3545" s="9">
        <v>31736.279303330284</v>
      </c>
      <c r="F3545" s="9">
        <v>30528.538394896994</v>
      </c>
      <c r="G3545" s="97">
        <v>27455</v>
      </c>
      <c r="H3545" s="98">
        <v>3.9561045891249424E-2</v>
      </c>
      <c r="I3545" s="98">
        <v>9.4996353149442214E-2</v>
      </c>
    </row>
    <row r="3546" spans="1:9" ht="12.75" customHeight="1" x14ac:dyDescent="0.2">
      <c r="A3546" s="19">
        <v>43597</v>
      </c>
      <c r="B3546" s="19">
        <v>43233</v>
      </c>
      <c r="C3546" s="6">
        <v>41777</v>
      </c>
      <c r="D3546" s="19" t="s">
        <v>2</v>
      </c>
      <c r="E3546" s="9">
        <v>27814.019014934889</v>
      </c>
      <c r="F3546" s="9">
        <v>28699.242216764291</v>
      </c>
      <c r="G3546" s="97">
        <v>27396</v>
      </c>
      <c r="H3546" s="98">
        <v>-3.0844828415445447E-2</v>
      </c>
      <c r="I3546" s="98">
        <v>-1.9044261305816157E-2</v>
      </c>
    </row>
    <row r="3547" spans="1:9" ht="12.75" customHeight="1" x14ac:dyDescent="0.2">
      <c r="A3547" s="19">
        <v>43598</v>
      </c>
      <c r="B3547" s="19">
        <v>43234</v>
      </c>
      <c r="C3547" s="6">
        <v>41778</v>
      </c>
      <c r="D3547" s="19" t="s">
        <v>3</v>
      </c>
      <c r="E3547" s="9">
        <v>30041.022959598951</v>
      </c>
      <c r="F3547" s="9">
        <v>29333.765016611142</v>
      </c>
      <c r="G3547" s="97">
        <v>25330</v>
      </c>
      <c r="H3547" s="98">
        <v>2.4110711413529939E-2</v>
      </c>
      <c r="I3547" s="98">
        <v>0.10656486516866615</v>
      </c>
    </row>
    <row r="3548" spans="1:9" ht="12.75" customHeight="1" x14ac:dyDescent="0.2">
      <c r="A3548" s="19">
        <v>43599</v>
      </c>
      <c r="B3548" s="19">
        <v>43235</v>
      </c>
      <c r="C3548" s="6">
        <v>41779</v>
      </c>
      <c r="D3548" s="19" t="s">
        <v>4</v>
      </c>
      <c r="E3548" s="9">
        <v>29615.428921890958</v>
      </c>
      <c r="F3548" s="9">
        <v>28257.227646771924</v>
      </c>
      <c r="G3548" s="97">
        <v>24440</v>
      </c>
      <c r="H3548" s="98">
        <v>4.806562385019375E-2</v>
      </c>
      <c r="I3548" s="98">
        <v>0.15554367793870072</v>
      </c>
    </row>
    <row r="3549" spans="1:9" ht="12.75" customHeight="1" x14ac:dyDescent="0.2">
      <c r="A3549" s="19">
        <v>43600</v>
      </c>
      <c r="B3549" s="19">
        <v>43236</v>
      </c>
      <c r="C3549" s="6">
        <v>41780</v>
      </c>
      <c r="D3549" s="19" t="s">
        <v>5</v>
      </c>
      <c r="E3549" s="9">
        <v>29395.932398321002</v>
      </c>
      <c r="F3549" s="9">
        <v>28741.272828214325</v>
      </c>
      <c r="G3549" s="97">
        <v>25197</v>
      </c>
      <c r="H3549" s="98">
        <v>2.2777681907810932E-2</v>
      </c>
      <c r="I3549" s="98">
        <v>0.11284998668639035</v>
      </c>
    </row>
    <row r="3550" spans="1:9" ht="12.75" customHeight="1" x14ac:dyDescent="0.2">
      <c r="A3550" s="19">
        <v>43601</v>
      </c>
      <c r="B3550" s="19">
        <v>43237</v>
      </c>
      <c r="C3550" s="6">
        <v>41781</v>
      </c>
      <c r="D3550" s="19" t="s">
        <v>6</v>
      </c>
      <c r="E3550" s="9">
        <v>31216.200900526987</v>
      </c>
      <c r="F3550" s="9">
        <v>31347.903436824217</v>
      </c>
      <c r="G3550" s="97">
        <v>29481</v>
      </c>
      <c r="H3550" s="98">
        <v>-4.2013188078957597E-3</v>
      </c>
      <c r="I3550" s="98">
        <v>0.14930234161212708</v>
      </c>
    </row>
    <row r="3551" spans="1:9" ht="12.75" customHeight="1" x14ac:dyDescent="0.2">
      <c r="A3551" s="19">
        <v>43602</v>
      </c>
      <c r="B3551" s="19">
        <v>43238</v>
      </c>
      <c r="C3551" s="6">
        <v>41782</v>
      </c>
      <c r="D3551" s="19" t="s">
        <v>7</v>
      </c>
      <c r="E3551" s="9">
        <v>32139.448190288978</v>
      </c>
      <c r="F3551" s="9">
        <v>31421.947245384858</v>
      </c>
      <c r="G3551" s="97">
        <v>29141</v>
      </c>
      <c r="H3551" s="98">
        <v>2.283438831148521E-2</v>
      </c>
      <c r="I3551" s="98">
        <v>0.13981800157069824</v>
      </c>
    </row>
    <row r="3552" spans="1:9" ht="12.75" customHeight="1" x14ac:dyDescent="0.2">
      <c r="A3552" s="19">
        <v>43603</v>
      </c>
      <c r="B3552" s="19">
        <v>43239</v>
      </c>
      <c r="C3552" s="6">
        <v>41783</v>
      </c>
      <c r="D3552" s="19" t="s">
        <v>1</v>
      </c>
      <c r="E3552" s="9">
        <v>33283.968887388568</v>
      </c>
      <c r="F3552" s="9">
        <v>32749.538009737927</v>
      </c>
      <c r="G3552" s="97">
        <v>30624</v>
      </c>
      <c r="H3552" s="98">
        <v>1.6318730282293803E-2</v>
      </c>
      <c r="I3552" s="98">
        <v>8.3215702391661095E-2</v>
      </c>
    </row>
    <row r="3553" spans="1:9" ht="12.75" customHeight="1" x14ac:dyDescent="0.2">
      <c r="A3553" s="19">
        <v>43604</v>
      </c>
      <c r="B3553" s="19">
        <v>43240</v>
      </c>
      <c r="C3553" s="6">
        <v>41784</v>
      </c>
      <c r="D3553" s="19" t="s">
        <v>2</v>
      </c>
      <c r="E3553" s="9">
        <v>30639.727780419023</v>
      </c>
      <c r="F3553" s="9">
        <v>30194.238798369915</v>
      </c>
      <c r="G3553" s="97">
        <v>28954</v>
      </c>
      <c r="H3553" s="98">
        <v>1.4754105411432183E-2</v>
      </c>
      <c r="I3553" s="98">
        <v>6.2330205270751726E-2</v>
      </c>
    </row>
    <row r="3554" spans="1:9" ht="12.75" customHeight="1" x14ac:dyDescent="0.2">
      <c r="A3554" s="19">
        <v>43605</v>
      </c>
      <c r="B3554" s="19">
        <v>43241</v>
      </c>
      <c r="C3554" s="6">
        <v>41785</v>
      </c>
      <c r="D3554" s="19" t="s">
        <v>3</v>
      </c>
      <c r="E3554" s="9">
        <v>31694.480254520869</v>
      </c>
      <c r="F3554" s="9">
        <v>29794.76112243965</v>
      </c>
      <c r="G3554" s="97">
        <v>26332</v>
      </c>
      <c r="H3554" s="98">
        <v>6.3760173282626731E-2</v>
      </c>
      <c r="I3554" s="98">
        <v>0.14997569952181955</v>
      </c>
    </row>
    <row r="3555" spans="1:9" ht="12.75" customHeight="1" x14ac:dyDescent="0.2">
      <c r="A3555" s="19">
        <v>43606</v>
      </c>
      <c r="B3555" s="19">
        <v>43242</v>
      </c>
      <c r="C3555" s="6">
        <v>41786</v>
      </c>
      <c r="D3555" s="19" t="s">
        <v>4</v>
      </c>
      <c r="E3555" s="9">
        <v>29671.143849865395</v>
      </c>
      <c r="F3555" s="9">
        <v>29136.224711398398</v>
      </c>
      <c r="G3555" s="97">
        <v>24466</v>
      </c>
      <c r="H3555" s="98">
        <v>1.8359246737197576E-2</v>
      </c>
      <c r="I3555" s="98">
        <v>0.12856657600948584</v>
      </c>
    </row>
    <row r="3556" spans="1:9" ht="12.75" customHeight="1" x14ac:dyDescent="0.2">
      <c r="A3556" s="19">
        <v>43607</v>
      </c>
      <c r="B3556" s="19">
        <v>43243</v>
      </c>
      <c r="C3556" s="6">
        <v>41787</v>
      </c>
      <c r="D3556" s="19" t="s">
        <v>5</v>
      </c>
      <c r="E3556" s="9">
        <v>32899.631454550719</v>
      </c>
      <c r="F3556" s="9">
        <v>31010.271958437319</v>
      </c>
      <c r="G3556" s="97">
        <v>25886</v>
      </c>
      <c r="H3556" s="98">
        <v>6.0926892180942049E-2</v>
      </c>
      <c r="I3556" s="98">
        <v>0.15807073302653096</v>
      </c>
    </row>
    <row r="3557" spans="1:9" ht="12.75" customHeight="1" x14ac:dyDescent="0.2">
      <c r="A3557" s="19">
        <v>43608</v>
      </c>
      <c r="B3557" s="19">
        <v>43244</v>
      </c>
      <c r="C3557" s="6">
        <v>41788</v>
      </c>
      <c r="D3557" s="19" t="s">
        <v>6</v>
      </c>
      <c r="E3557" s="9">
        <v>33512.385832049746</v>
      </c>
      <c r="F3557" s="9">
        <v>32424.904700647421</v>
      </c>
      <c r="G3557" s="97">
        <v>27164</v>
      </c>
      <c r="H3557" s="98">
        <v>3.3538452662918994E-2</v>
      </c>
      <c r="I3557" s="98">
        <v>0.15206386716799281</v>
      </c>
    </row>
    <row r="3558" spans="1:9" ht="12.75" customHeight="1" x14ac:dyDescent="0.2">
      <c r="A3558" s="19">
        <v>43609</v>
      </c>
      <c r="B3558" s="19">
        <v>43245</v>
      </c>
      <c r="C3558" s="6">
        <v>41789</v>
      </c>
      <c r="D3558" s="19" t="s">
        <v>7</v>
      </c>
      <c r="E3558" s="9">
        <v>34786.64169268457</v>
      </c>
      <c r="F3558" s="9">
        <v>33229.949776735055</v>
      </c>
      <c r="G3558" s="97">
        <v>26410</v>
      </c>
      <c r="H3558" s="98">
        <v>4.6846050818872609E-2</v>
      </c>
      <c r="I3558" s="98">
        <v>0.20921307329965821</v>
      </c>
    </row>
    <row r="3559" spans="1:9" ht="12.75" customHeight="1" x14ac:dyDescent="0.2">
      <c r="A3559" s="19">
        <v>43610</v>
      </c>
      <c r="B3559" s="19">
        <v>43246</v>
      </c>
      <c r="C3559" s="6">
        <v>41790</v>
      </c>
      <c r="D3559" s="19" t="s">
        <v>1</v>
      </c>
      <c r="E3559" s="9">
        <v>35464.054968204138</v>
      </c>
      <c r="F3559" s="9">
        <v>32274.539113248011</v>
      </c>
      <c r="G3559" s="97">
        <v>27438</v>
      </c>
      <c r="H3559" s="98">
        <v>9.882452058461455E-2</v>
      </c>
      <c r="I3559" s="98">
        <v>0.12982430049393545</v>
      </c>
    </row>
    <row r="3560" spans="1:9" ht="12.75" customHeight="1" x14ac:dyDescent="0.2">
      <c r="A3560" s="19">
        <v>43611</v>
      </c>
      <c r="B3560" s="19">
        <v>43247</v>
      </c>
      <c r="C3560" s="6">
        <v>41791</v>
      </c>
      <c r="D3560" s="19" t="s">
        <v>2</v>
      </c>
      <c r="E3560" s="9">
        <v>32856.936717165154</v>
      </c>
      <c r="F3560" s="9">
        <v>31358.240420098682</v>
      </c>
      <c r="G3560" s="97">
        <v>27895</v>
      </c>
      <c r="H3560" s="98">
        <v>4.7792742098689223E-2</v>
      </c>
      <c r="I3560" s="98">
        <v>0.12705164878966668</v>
      </c>
    </row>
    <row r="3561" spans="1:9" ht="12.75" customHeight="1" x14ac:dyDescent="0.2">
      <c r="A3561" s="19">
        <v>43612</v>
      </c>
      <c r="B3561" s="19">
        <v>43248</v>
      </c>
      <c r="C3561" s="6">
        <v>41792</v>
      </c>
      <c r="D3561" s="19" t="s">
        <v>3</v>
      </c>
      <c r="E3561" s="9">
        <v>30837.070503178555</v>
      </c>
      <c r="F3561" s="9">
        <v>29764.762006550634</v>
      </c>
      <c r="G3561" s="97">
        <v>26177</v>
      </c>
      <c r="H3561" s="98">
        <v>3.6026106857226958E-2</v>
      </c>
      <c r="I3561" s="98">
        <v>0.1337575095841228</v>
      </c>
    </row>
    <row r="3562" spans="1:9" ht="12.75" customHeight="1" x14ac:dyDescent="0.2">
      <c r="A3562" s="19">
        <v>43613</v>
      </c>
      <c r="B3562" s="19">
        <v>43249</v>
      </c>
      <c r="C3562" s="6">
        <v>41793</v>
      </c>
      <c r="D3562" s="19" t="s">
        <v>4</v>
      </c>
      <c r="E3562" s="9">
        <v>28579.157422710421</v>
      </c>
      <c r="F3562" s="9">
        <v>27873.226584105309</v>
      </c>
      <c r="G3562" s="97">
        <v>25452</v>
      </c>
      <c r="H3562" s="98">
        <v>2.5326484412381278E-2</v>
      </c>
      <c r="I3562" s="98">
        <v>0.10463657323401443</v>
      </c>
    </row>
    <row r="3563" spans="1:9" ht="12.75" customHeight="1" x14ac:dyDescent="0.2">
      <c r="A3563" s="19">
        <v>43614</v>
      </c>
      <c r="B3563" s="19">
        <v>43250</v>
      </c>
      <c r="C3563" s="6">
        <v>41794</v>
      </c>
      <c r="D3563" s="19" t="s">
        <v>5</v>
      </c>
      <c r="E3563" s="9">
        <v>29529.729126897189</v>
      </c>
      <c r="F3563" s="9">
        <v>28798.272025341699</v>
      </c>
      <c r="G3563" s="97">
        <v>26477</v>
      </c>
      <c r="H3563" s="98">
        <v>2.5399339964280676E-2</v>
      </c>
      <c r="I3563" s="98">
        <v>3.3194399317630241E-2</v>
      </c>
    </row>
    <row r="3564" spans="1:9" ht="12.75" customHeight="1" x14ac:dyDescent="0.2">
      <c r="A3564" s="19">
        <v>43615</v>
      </c>
      <c r="B3564" s="19">
        <v>43251</v>
      </c>
      <c r="C3564" s="6">
        <v>41795</v>
      </c>
      <c r="D3564" s="19" t="s">
        <v>6</v>
      </c>
      <c r="E3564" s="9">
        <v>32386.155576995854</v>
      </c>
      <c r="F3564" s="9">
        <v>30896.905253460431</v>
      </c>
      <c r="G3564" s="97">
        <v>29438</v>
      </c>
      <c r="H3564" s="98">
        <v>4.8200630817826884E-2</v>
      </c>
      <c r="I3564" s="98">
        <v>8.4345785549129637E-2</v>
      </c>
    </row>
    <row r="3565" spans="1:9" ht="12.75" customHeight="1" x14ac:dyDescent="0.2">
      <c r="A3565" s="19">
        <v>43616</v>
      </c>
      <c r="B3565" s="19">
        <v>43252</v>
      </c>
      <c r="C3565" s="6">
        <v>41796</v>
      </c>
      <c r="D3565" s="19" t="s">
        <v>7</v>
      </c>
      <c r="E3565" s="9">
        <v>33821.321932925843</v>
      </c>
      <c r="F3565" s="9">
        <v>33247.200245903601</v>
      </c>
      <c r="G3565" s="97">
        <v>29344</v>
      </c>
      <c r="H3565" s="98">
        <v>1.7268271697343351E-2</v>
      </c>
      <c r="I3565" s="98">
        <v>0.16001241366874197</v>
      </c>
    </row>
    <row r="3566" spans="1:9" ht="12.75" customHeight="1" x14ac:dyDescent="0.2">
      <c r="A3566" s="19">
        <v>43617</v>
      </c>
      <c r="B3566" s="19">
        <v>43253</v>
      </c>
      <c r="C3566" s="6">
        <v>41797</v>
      </c>
      <c r="D3566" s="19" t="s">
        <v>1</v>
      </c>
      <c r="E3566" s="9">
        <v>35192.556511891176</v>
      </c>
      <c r="F3566" s="9">
        <v>33661.059374678931</v>
      </c>
      <c r="G3566" s="97">
        <v>31004</v>
      </c>
      <c r="H3566" s="98">
        <v>4.5497591747343913E-2</v>
      </c>
      <c r="I3566" s="98">
        <v>0.11344184870095786</v>
      </c>
    </row>
    <row r="3567" spans="1:9" ht="12.75" customHeight="1" x14ac:dyDescent="0.2">
      <c r="A3567" s="19">
        <v>43618</v>
      </c>
      <c r="B3567" s="19">
        <v>43254</v>
      </c>
      <c r="C3567" s="6">
        <v>41798</v>
      </c>
      <c r="D3567" s="19" t="s">
        <v>2</v>
      </c>
      <c r="E3567" s="9">
        <v>33338.025434380441</v>
      </c>
      <c r="F3567" s="9">
        <v>31099.176806304415</v>
      </c>
      <c r="G3567" s="97">
        <v>29062</v>
      </c>
      <c r="H3567" s="98">
        <v>7.1990607404829099E-2</v>
      </c>
      <c r="I3567" s="98">
        <v>4.347633523366734E-2</v>
      </c>
    </row>
    <row r="3568" spans="1:9" ht="12.75" customHeight="1" x14ac:dyDescent="0.2">
      <c r="A3568" s="19">
        <v>43619</v>
      </c>
      <c r="B3568" s="19">
        <v>43255</v>
      </c>
      <c r="C3568" s="6">
        <v>41799</v>
      </c>
      <c r="D3568" s="19" t="s">
        <v>3</v>
      </c>
      <c r="E3568" s="9">
        <v>32676.766231415106</v>
      </c>
      <c r="F3568" s="9">
        <v>30726.299706435213</v>
      </c>
      <c r="G3568" s="97">
        <v>27247</v>
      </c>
      <c r="H3568" s="98">
        <v>6.347873136742832E-2</v>
      </c>
      <c r="I3568" s="98">
        <v>0.117995286417651</v>
      </c>
    </row>
    <row r="3569" spans="1:9" ht="12.75" customHeight="1" x14ac:dyDescent="0.2">
      <c r="A3569" s="19">
        <v>43620</v>
      </c>
      <c r="B3569" s="19">
        <v>43256</v>
      </c>
      <c r="C3569" s="6">
        <v>41800</v>
      </c>
      <c r="D3569" s="19" t="s">
        <v>4</v>
      </c>
      <c r="E3569" s="9">
        <v>31236.55540787975</v>
      </c>
      <c r="F3569" s="9">
        <v>29737.929861348144</v>
      </c>
      <c r="G3569" s="97">
        <v>27048</v>
      </c>
      <c r="H3569" s="98">
        <v>5.0394413919155889E-2</v>
      </c>
      <c r="I3569" s="98">
        <v>0.12019205335771033</v>
      </c>
    </row>
    <row r="3570" spans="1:9" ht="12.75" customHeight="1" x14ac:dyDescent="0.2">
      <c r="A3570" s="19">
        <v>43621</v>
      </c>
      <c r="B3570" s="19">
        <v>43257</v>
      </c>
      <c r="C3570" s="6">
        <v>41801</v>
      </c>
      <c r="D3570" s="19" t="s">
        <v>5</v>
      </c>
      <c r="E3570" s="9">
        <v>31424.154137027388</v>
      </c>
      <c r="F3570" s="9">
        <v>30151.568096338044</v>
      </c>
      <c r="G3570" s="97">
        <v>29745</v>
      </c>
      <c r="H3570" s="98">
        <v>4.2206297086216926E-2</v>
      </c>
      <c r="I3570" s="98">
        <v>8.7228112549817993E-2</v>
      </c>
    </row>
    <row r="3571" spans="1:9" ht="12.75" customHeight="1" x14ac:dyDescent="0.2">
      <c r="A3571" s="19">
        <v>43622</v>
      </c>
      <c r="B3571" s="19">
        <v>43258</v>
      </c>
      <c r="C3571" s="6">
        <v>41802</v>
      </c>
      <c r="D3571" s="19" t="s">
        <v>6</v>
      </c>
      <c r="E3571" s="9">
        <v>35567.074016272258</v>
      </c>
      <c r="F3571" s="9">
        <v>33559.453125844884</v>
      </c>
      <c r="G3571" s="97">
        <v>30827</v>
      </c>
      <c r="H3571" s="98">
        <v>5.9822813050587564E-2</v>
      </c>
      <c r="I3571" s="98">
        <v>0.13975113812318973</v>
      </c>
    </row>
    <row r="3572" spans="1:9" ht="12.75" customHeight="1" x14ac:dyDescent="0.2">
      <c r="A3572" s="19">
        <v>43623</v>
      </c>
      <c r="B3572" s="19">
        <v>43259</v>
      </c>
      <c r="C3572" s="6">
        <v>41803</v>
      </c>
      <c r="D3572" s="19" t="s">
        <v>7</v>
      </c>
      <c r="E3572" s="9">
        <v>36692.394740922318</v>
      </c>
      <c r="F3572" s="9">
        <v>33778.199577661639</v>
      </c>
      <c r="G3572" s="97">
        <v>31160</v>
      </c>
      <c r="H3572" s="98">
        <v>8.6274437350056576E-2</v>
      </c>
      <c r="I3572" s="98">
        <v>0.17751018070415969</v>
      </c>
    </row>
    <row r="3573" spans="1:9" ht="12.75" customHeight="1" x14ac:dyDescent="0.2">
      <c r="A3573" s="19">
        <v>43624</v>
      </c>
      <c r="B3573" s="19">
        <v>43260</v>
      </c>
      <c r="C3573" s="6">
        <v>41804</v>
      </c>
      <c r="D3573" s="19" t="s">
        <v>1</v>
      </c>
      <c r="E3573" s="9">
        <v>37181.226198458746</v>
      </c>
      <c r="F3573" s="9">
        <v>34632.059101805309</v>
      </c>
      <c r="G3573" s="97">
        <v>32018</v>
      </c>
      <c r="H3573" s="98">
        <v>7.3607147907660986E-2</v>
      </c>
      <c r="I3573" s="98">
        <v>0.14541222385196839</v>
      </c>
    </row>
    <row r="3574" spans="1:9" ht="12.75" customHeight="1" x14ac:dyDescent="0.2">
      <c r="A3574" s="19">
        <v>43625</v>
      </c>
      <c r="B3574" s="19">
        <v>43261</v>
      </c>
      <c r="C3574" s="6">
        <v>41805</v>
      </c>
      <c r="D3574" s="19" t="s">
        <v>2</v>
      </c>
      <c r="E3574" s="9">
        <v>34946.407575835328</v>
      </c>
      <c r="F3574" s="9">
        <v>34355.176297827769</v>
      </c>
      <c r="G3574" s="97">
        <v>32224</v>
      </c>
      <c r="H3574" s="98">
        <v>1.7209379829174143E-2</v>
      </c>
      <c r="I3574" s="98">
        <v>5.1241090630669062E-2</v>
      </c>
    </row>
    <row r="3575" spans="1:9" ht="12.75" customHeight="1" x14ac:dyDescent="0.2">
      <c r="A3575" s="19">
        <v>43626</v>
      </c>
      <c r="B3575" s="19">
        <v>43262</v>
      </c>
      <c r="C3575" s="6">
        <v>41806</v>
      </c>
      <c r="D3575" s="19" t="s">
        <v>3</v>
      </c>
      <c r="E3575" s="9">
        <v>35102.197667198234</v>
      </c>
      <c r="F3575" s="9">
        <v>34794.299217546184</v>
      </c>
      <c r="G3575" s="97">
        <v>30452</v>
      </c>
      <c r="H3575" s="98">
        <v>8.849106220733427E-3</v>
      </c>
      <c r="I3575" s="98">
        <v>0.11958018904724366</v>
      </c>
    </row>
    <row r="3576" spans="1:9" ht="12.75" customHeight="1" x14ac:dyDescent="0.2">
      <c r="A3576" s="19">
        <v>43627</v>
      </c>
      <c r="B3576" s="19">
        <v>43263</v>
      </c>
      <c r="C3576" s="6">
        <v>41807</v>
      </c>
      <c r="D3576" s="19" t="s">
        <v>4</v>
      </c>
      <c r="E3576" s="9">
        <v>33472.728865130957</v>
      </c>
      <c r="F3576" s="9">
        <v>31857.929241290632</v>
      </c>
      <c r="G3576" s="97">
        <v>28772</v>
      </c>
      <c r="H3576" s="98">
        <v>5.0687526223374357E-2</v>
      </c>
      <c r="I3576" s="98">
        <v>0.10241836660181658</v>
      </c>
    </row>
    <row r="3577" spans="1:9" ht="12.75" customHeight="1" x14ac:dyDescent="0.2">
      <c r="A3577" s="19">
        <v>43628</v>
      </c>
      <c r="B3577" s="19">
        <v>43264</v>
      </c>
      <c r="C3577" s="6">
        <v>41808</v>
      </c>
      <c r="D3577" s="19" t="s">
        <v>5</v>
      </c>
      <c r="E3577" s="9">
        <v>34522.401521463144</v>
      </c>
      <c r="F3577" s="9">
        <v>33063.568166708523</v>
      </c>
      <c r="G3577" s="97">
        <v>29593</v>
      </c>
      <c r="H3577" s="98">
        <v>4.4122078639519335E-2</v>
      </c>
      <c r="I3577" s="98">
        <v>0.12184062397111561</v>
      </c>
    </row>
    <row r="3578" spans="1:9" ht="12.75" customHeight="1" x14ac:dyDescent="0.2">
      <c r="A3578" s="19">
        <v>43629</v>
      </c>
      <c r="B3578" s="19">
        <v>43265</v>
      </c>
      <c r="C3578" s="6">
        <v>41809</v>
      </c>
      <c r="D3578" s="19" t="s">
        <v>6</v>
      </c>
      <c r="E3578" s="9">
        <v>35468.814000083825</v>
      </c>
      <c r="F3578" s="9">
        <v>33906.453067251132</v>
      </c>
      <c r="G3578" s="97">
        <v>31097</v>
      </c>
      <c r="H3578" s="98">
        <v>4.6078571820351133E-2</v>
      </c>
      <c r="I3578" s="98">
        <v>0.11058690547276906</v>
      </c>
    </row>
    <row r="3579" spans="1:9" ht="12.75" customHeight="1" x14ac:dyDescent="0.2">
      <c r="A3579" s="19">
        <v>43630</v>
      </c>
      <c r="B3579" s="19">
        <v>43266</v>
      </c>
      <c r="C3579" s="6">
        <v>41810</v>
      </c>
      <c r="D3579" s="19" t="s">
        <v>7</v>
      </c>
      <c r="E3579" s="9">
        <v>37217.823472558273</v>
      </c>
      <c r="F3579" s="9">
        <v>34936.199464221951</v>
      </c>
      <c r="G3579" s="97">
        <v>30862</v>
      </c>
      <c r="H3579" s="98">
        <v>6.5308306093023294E-2</v>
      </c>
      <c r="I3579" s="98">
        <v>0.1268567116555126</v>
      </c>
    </row>
    <row r="3580" spans="1:9" ht="12.75" customHeight="1" x14ac:dyDescent="0.2">
      <c r="A3580" s="19">
        <v>43631</v>
      </c>
      <c r="B3580" s="19">
        <v>43267</v>
      </c>
      <c r="C3580" s="6">
        <v>41811</v>
      </c>
      <c r="D3580" s="19" t="s">
        <v>1</v>
      </c>
      <c r="E3580" s="9">
        <v>37374.40958444326</v>
      </c>
      <c r="F3580" s="9">
        <v>35653.059140904676</v>
      </c>
      <c r="G3580" s="97">
        <v>32925</v>
      </c>
      <c r="H3580" s="98">
        <v>4.8280581947698353E-2</v>
      </c>
      <c r="I3580" s="98">
        <v>9.361842236849327E-2</v>
      </c>
    </row>
    <row r="3581" spans="1:9" ht="12.75" customHeight="1" x14ac:dyDescent="0.2">
      <c r="A3581" s="19">
        <v>43632</v>
      </c>
      <c r="B3581" s="19">
        <v>43268</v>
      </c>
      <c r="C3581" s="6">
        <v>41812</v>
      </c>
      <c r="D3581" s="19" t="s">
        <v>2</v>
      </c>
      <c r="E3581" s="9">
        <v>37477.812584365696</v>
      </c>
      <c r="F3581" s="9">
        <v>35570.1760841387</v>
      </c>
      <c r="G3581" s="97">
        <v>31109</v>
      </c>
      <c r="H3581" s="98">
        <v>5.3630223693990731E-2</v>
      </c>
      <c r="I3581" s="98">
        <v>0.10322959537151388</v>
      </c>
    </row>
    <row r="3582" spans="1:9" ht="12.75" customHeight="1" x14ac:dyDescent="0.2">
      <c r="A3582" s="19">
        <v>43633</v>
      </c>
      <c r="B3582" s="19">
        <v>43269</v>
      </c>
      <c r="C3582" s="6">
        <v>41813</v>
      </c>
      <c r="D3582" s="19" t="s">
        <v>3</v>
      </c>
      <c r="E3582" s="9">
        <v>33891.501862259654</v>
      </c>
      <c r="F3582" s="9">
        <v>34506.298919285589</v>
      </c>
      <c r="G3582" s="97">
        <v>29798</v>
      </c>
      <c r="H3582" s="98">
        <v>-1.7816951579304963E-2</v>
      </c>
      <c r="I3582" s="98">
        <v>8.1758757173943541E-2</v>
      </c>
    </row>
    <row r="3583" spans="1:9" ht="12.75" customHeight="1" x14ac:dyDescent="0.2">
      <c r="A3583" s="19">
        <v>43634</v>
      </c>
      <c r="B3583" s="19">
        <v>43270</v>
      </c>
      <c r="C3583" s="6">
        <v>41814</v>
      </c>
      <c r="D3583" s="19" t="s">
        <v>4</v>
      </c>
      <c r="E3583" s="9">
        <v>34708.781017585046</v>
      </c>
      <c r="F3583" s="9">
        <v>33598.929096656262</v>
      </c>
      <c r="G3583" s="97">
        <v>29629</v>
      </c>
      <c r="H3583" s="98">
        <v>3.3032359981950643E-2</v>
      </c>
      <c r="I3583" s="98">
        <v>0.10067803062044289</v>
      </c>
    </row>
    <row r="3584" spans="1:9" ht="12.75" customHeight="1" x14ac:dyDescent="0.2">
      <c r="A3584" s="19">
        <v>43635</v>
      </c>
      <c r="B3584" s="19">
        <v>43271</v>
      </c>
      <c r="C3584" s="6">
        <v>41815</v>
      </c>
      <c r="D3584" s="19" t="s">
        <v>5</v>
      </c>
      <c r="E3584" s="9">
        <v>36282.60978655592</v>
      </c>
      <c r="F3584" s="9">
        <v>33293.568078716358</v>
      </c>
      <c r="G3584" s="97">
        <v>29140</v>
      </c>
      <c r="H3584" s="98">
        <v>8.9778353007179623E-2</v>
      </c>
      <c r="I3584" s="98">
        <v>0.14807485955624222</v>
      </c>
    </row>
    <row r="3585" spans="1:9" ht="12.75" customHeight="1" x14ac:dyDescent="0.2">
      <c r="A3585" s="19">
        <v>43636</v>
      </c>
      <c r="B3585" s="19">
        <v>43272</v>
      </c>
      <c r="C3585" s="6">
        <v>41816</v>
      </c>
      <c r="D3585" s="19" t="s">
        <v>6</v>
      </c>
      <c r="E3585" s="9">
        <v>36019.214682602033</v>
      </c>
      <c r="F3585" s="9">
        <v>34385.453223386088</v>
      </c>
      <c r="G3585" s="97">
        <v>29739</v>
      </c>
      <c r="H3585" s="98">
        <v>4.751315763099484E-2</v>
      </c>
      <c r="I3585" s="98">
        <v>0.11569863345936171</v>
      </c>
    </row>
    <row r="3586" spans="1:9" ht="12.75" customHeight="1" x14ac:dyDescent="0.2">
      <c r="A3586" s="19">
        <v>43637</v>
      </c>
      <c r="B3586" s="19">
        <v>43273</v>
      </c>
      <c r="C3586" s="6">
        <v>41817</v>
      </c>
      <c r="D3586" s="19" t="s">
        <v>7</v>
      </c>
      <c r="E3586" s="9">
        <v>36911.349367952243</v>
      </c>
      <c r="F3586" s="9">
        <v>33983.199762548014</v>
      </c>
      <c r="G3586" s="97">
        <v>30478</v>
      </c>
      <c r="H3586" s="98">
        <v>8.6164623280450048E-2</v>
      </c>
      <c r="I3586" s="98">
        <v>0.11054997045317694</v>
      </c>
    </row>
    <row r="3587" spans="1:9" ht="12.75" customHeight="1" x14ac:dyDescent="0.2">
      <c r="A3587" s="19">
        <v>43638</v>
      </c>
      <c r="B3587" s="19">
        <v>43274</v>
      </c>
      <c r="C3587" s="6">
        <v>41818</v>
      </c>
      <c r="D3587" s="19" t="s">
        <v>1</v>
      </c>
      <c r="E3587" s="9">
        <v>38086.715942366725</v>
      </c>
      <c r="F3587" s="9">
        <v>33544.05924651341</v>
      </c>
      <c r="G3587" s="97">
        <v>30431</v>
      </c>
      <c r="H3587" s="98">
        <v>0.13542358312897029</v>
      </c>
      <c r="I3587" s="98">
        <v>0.10303559160029896</v>
      </c>
    </row>
    <row r="3588" spans="1:9" ht="12.75" customHeight="1" x14ac:dyDescent="0.2">
      <c r="A3588" s="19">
        <v>43639</v>
      </c>
      <c r="B3588" s="19">
        <v>43275</v>
      </c>
      <c r="C3588" s="6">
        <v>41819</v>
      </c>
      <c r="D3588" s="19" t="s">
        <v>2</v>
      </c>
      <c r="E3588" s="9">
        <v>37850.682752611334</v>
      </c>
      <c r="F3588" s="9">
        <v>33656.176320562125</v>
      </c>
      <c r="G3588" s="97">
        <v>30493</v>
      </c>
      <c r="H3588" s="98">
        <v>0.12462813339513534</v>
      </c>
      <c r="I3588" s="98">
        <v>0.15800901770211517</v>
      </c>
    </row>
    <row r="3589" spans="1:9" ht="12.75" customHeight="1" x14ac:dyDescent="0.2">
      <c r="A3589" s="19">
        <v>43640</v>
      </c>
      <c r="B3589" s="19">
        <v>43276</v>
      </c>
      <c r="C3589" s="6">
        <v>41820</v>
      </c>
      <c r="D3589" s="19" t="s">
        <v>3</v>
      </c>
      <c r="E3589" s="9">
        <v>35726.763907153589</v>
      </c>
      <c r="F3589" s="9">
        <v>34279.299120077325</v>
      </c>
      <c r="G3589" s="97">
        <v>28901</v>
      </c>
      <c r="H3589" s="98">
        <v>4.2225623750530072E-2</v>
      </c>
      <c r="I3589" s="98">
        <v>0.1435491936224822</v>
      </c>
    </row>
    <row r="3590" spans="1:9" ht="12.75" customHeight="1" x14ac:dyDescent="0.2">
      <c r="A3590" s="19">
        <v>43641</v>
      </c>
      <c r="B3590" s="19">
        <v>43277</v>
      </c>
      <c r="C3590" s="6">
        <v>41821</v>
      </c>
      <c r="D3590" s="19" t="s">
        <v>4</v>
      </c>
      <c r="E3590" s="9">
        <v>34321.848843156571</v>
      </c>
      <c r="F3590" s="9">
        <v>33506.929348248355</v>
      </c>
      <c r="G3590" s="97">
        <v>30273</v>
      </c>
      <c r="H3590" s="98">
        <v>2.4320924380700326E-2</v>
      </c>
      <c r="I3590" s="98">
        <v>0.11659342973376829</v>
      </c>
    </row>
    <row r="3591" spans="1:9" ht="12.75" customHeight="1" x14ac:dyDescent="0.2">
      <c r="A3591" s="19">
        <v>43642</v>
      </c>
      <c r="B3591" s="19">
        <v>43278</v>
      </c>
      <c r="C3591" s="6">
        <v>41822</v>
      </c>
      <c r="D3591" s="19" t="s">
        <v>5</v>
      </c>
      <c r="E3591" s="9">
        <v>36506.959279757924</v>
      </c>
      <c r="F3591" s="9">
        <v>32803.568096845651</v>
      </c>
      <c r="G3591" s="97">
        <v>31251</v>
      </c>
      <c r="H3591" s="98">
        <v>0.11289598655788868</v>
      </c>
      <c r="I3591" s="98">
        <v>0.1137301101241015</v>
      </c>
    </row>
    <row r="3592" spans="1:9" ht="12.75" customHeight="1" x14ac:dyDescent="0.2">
      <c r="A3592" s="19">
        <v>43643</v>
      </c>
      <c r="B3592" s="19">
        <v>43279</v>
      </c>
      <c r="C3592" s="6">
        <v>41823</v>
      </c>
      <c r="D3592" s="19" t="s">
        <v>6</v>
      </c>
      <c r="E3592" s="9">
        <v>36694.465315747322</v>
      </c>
      <c r="F3592" s="9">
        <v>34417.453232391679</v>
      </c>
      <c r="G3592" s="97">
        <v>31798</v>
      </c>
      <c r="H3592" s="98">
        <v>6.615864538206595E-2</v>
      </c>
      <c r="I3592" s="98">
        <v>0.11040565622911469</v>
      </c>
    </row>
    <row r="3593" spans="1:9" ht="12.75" customHeight="1" x14ac:dyDescent="0.2">
      <c r="A3593" s="19">
        <v>43644</v>
      </c>
      <c r="B3593" s="19">
        <v>43280</v>
      </c>
      <c r="C3593" s="6">
        <v>41824</v>
      </c>
      <c r="D3593" s="19" t="s">
        <v>7</v>
      </c>
      <c r="E3593" s="9">
        <v>38116.299612101691</v>
      </c>
      <c r="F3593" s="9">
        <v>35100.199762583805</v>
      </c>
      <c r="G3593" s="97">
        <v>29936</v>
      </c>
      <c r="H3593" s="98">
        <v>8.5928281602915435E-2</v>
      </c>
      <c r="I3593" s="98">
        <v>0.11067951547589283</v>
      </c>
    </row>
    <row r="3594" spans="1:9" ht="12.75" customHeight="1" x14ac:dyDescent="0.2">
      <c r="A3594" s="19">
        <v>43645</v>
      </c>
      <c r="B3594" s="19">
        <v>43281</v>
      </c>
      <c r="C3594" s="6">
        <v>41825</v>
      </c>
      <c r="D3594" s="19" t="s">
        <v>1</v>
      </c>
      <c r="E3594" s="9">
        <v>38473.232898390786</v>
      </c>
      <c r="F3594" s="9">
        <v>35859.059215975576</v>
      </c>
      <c r="G3594" s="97">
        <v>26605</v>
      </c>
      <c r="H3594" s="98">
        <v>7.2901345979834664E-2</v>
      </c>
      <c r="I3594" s="98">
        <v>6.6479082422475022E-2</v>
      </c>
    </row>
    <row r="3595" spans="1:9" ht="12.75" customHeight="1" x14ac:dyDescent="0.2">
      <c r="A3595" s="19">
        <v>43646</v>
      </c>
      <c r="B3595" s="19">
        <v>43282</v>
      </c>
      <c r="C3595" s="6">
        <v>41826</v>
      </c>
      <c r="D3595" s="19" t="s">
        <v>2</v>
      </c>
      <c r="E3595" s="9">
        <v>38723.226782433267</v>
      </c>
      <c r="F3595" s="9">
        <v>35872.740384136509</v>
      </c>
      <c r="G3595" s="97">
        <v>29128</v>
      </c>
      <c r="H3595" s="98">
        <v>7.9461071771290914E-2</v>
      </c>
      <c r="I3595" s="98">
        <v>0.15536540107510644</v>
      </c>
    </row>
    <row r="3596" spans="1:9" ht="12.75" customHeight="1" x14ac:dyDescent="0.2">
      <c r="A3596" s="19">
        <v>43647</v>
      </c>
      <c r="B3596" s="19">
        <v>43283</v>
      </c>
      <c r="C3596" s="6">
        <v>41827</v>
      </c>
      <c r="D3596" s="19" t="s">
        <v>3</v>
      </c>
      <c r="E3596" s="9">
        <v>36785.395257986522</v>
      </c>
      <c r="F3596" s="9">
        <v>34409.412706591473</v>
      </c>
      <c r="G3596" s="97">
        <v>29367</v>
      </c>
      <c r="H3596" s="98">
        <v>6.9050366295263954E-2</v>
      </c>
      <c r="I3596" s="98">
        <v>0.16816117046638679</v>
      </c>
    </row>
    <row r="3597" spans="1:9" ht="12.75" customHeight="1" x14ac:dyDescent="0.2">
      <c r="A3597" s="19">
        <v>43648</v>
      </c>
      <c r="B3597" s="19">
        <v>43284</v>
      </c>
      <c r="C3597" s="6">
        <v>41828</v>
      </c>
      <c r="D3597" s="19" t="s">
        <v>4</v>
      </c>
      <c r="E3597" s="9">
        <v>36090.605785096144</v>
      </c>
      <c r="F3597" s="9">
        <v>33044.706429582962</v>
      </c>
      <c r="G3597" s="97">
        <v>29286</v>
      </c>
      <c r="H3597" s="98">
        <v>9.2175107138684265E-2</v>
      </c>
      <c r="I3597" s="98">
        <v>0.18997018645837782</v>
      </c>
    </row>
    <row r="3598" spans="1:9" ht="12.75" customHeight="1" x14ac:dyDescent="0.2">
      <c r="A3598" s="19">
        <v>43649</v>
      </c>
      <c r="B3598" s="19">
        <v>43285</v>
      </c>
      <c r="C3598" s="6">
        <v>41829</v>
      </c>
      <c r="D3598" s="19" t="s">
        <v>5</v>
      </c>
      <c r="E3598" s="9">
        <v>37314.566645033905</v>
      </c>
      <c r="F3598" s="9">
        <v>33844.835661305064</v>
      </c>
      <c r="G3598" s="97">
        <v>28828</v>
      </c>
      <c r="H3598" s="98">
        <v>0.10251877179878877</v>
      </c>
      <c r="I3598" s="98">
        <v>0.17326646475392726</v>
      </c>
    </row>
    <row r="3599" spans="1:9" ht="12.75" customHeight="1" x14ac:dyDescent="0.2">
      <c r="A3599" s="19">
        <v>43650</v>
      </c>
      <c r="B3599" s="19">
        <v>43286</v>
      </c>
      <c r="C3599" s="6">
        <v>41830</v>
      </c>
      <c r="D3599" s="19" t="s">
        <v>6</v>
      </c>
      <c r="E3599" s="9">
        <v>36261.948984967159</v>
      </c>
      <c r="F3599" s="9">
        <v>33977.931595807728</v>
      </c>
      <c r="G3599" s="97">
        <v>29576</v>
      </c>
      <c r="H3599" s="98">
        <v>6.722061296518822E-2</v>
      </c>
      <c r="I3599" s="98">
        <v>0.13478169253535155</v>
      </c>
    </row>
    <row r="3600" spans="1:9" ht="12.75" customHeight="1" x14ac:dyDescent="0.2">
      <c r="A3600" s="19">
        <v>43651</v>
      </c>
      <c r="B3600" s="19">
        <v>43287</v>
      </c>
      <c r="C3600" s="6">
        <v>41831</v>
      </c>
      <c r="D3600" s="19" t="s">
        <v>7</v>
      </c>
      <c r="E3600" s="9">
        <v>37063.419268098616</v>
      </c>
      <c r="F3600" s="9">
        <v>32552.162535801901</v>
      </c>
      <c r="G3600" s="97">
        <v>29076</v>
      </c>
      <c r="H3600" s="98">
        <v>0.13858546962387197</v>
      </c>
      <c r="I3600" s="98">
        <v>0.15368920089953986</v>
      </c>
    </row>
    <row r="3601" spans="1:9" ht="12.75" customHeight="1" x14ac:dyDescent="0.2">
      <c r="A3601" s="19">
        <v>43652</v>
      </c>
      <c r="B3601" s="19">
        <v>43288</v>
      </c>
      <c r="C3601" s="6">
        <v>41832</v>
      </c>
      <c r="D3601" s="19" t="s">
        <v>1</v>
      </c>
      <c r="E3601" s="9">
        <v>37547.227061373043</v>
      </c>
      <c r="F3601" s="9">
        <v>34370.245918435176</v>
      </c>
      <c r="G3601" s="97">
        <v>30927</v>
      </c>
      <c r="H3601" s="98">
        <v>9.2434053293573681E-2</v>
      </c>
      <c r="I3601" s="98">
        <v>0.13288558855182231</v>
      </c>
    </row>
    <row r="3602" spans="1:9" ht="12.75" customHeight="1" x14ac:dyDescent="0.2">
      <c r="A3602" s="19">
        <v>43653</v>
      </c>
      <c r="B3602" s="19">
        <v>43289</v>
      </c>
      <c r="C3602" s="6">
        <v>41833</v>
      </c>
      <c r="D3602" s="19" t="s">
        <v>2</v>
      </c>
      <c r="E3602" s="9">
        <v>36541.914504844572</v>
      </c>
      <c r="F3602" s="9">
        <v>34420.740331370282</v>
      </c>
      <c r="G3602" s="97">
        <v>29826</v>
      </c>
      <c r="H3602" s="98">
        <v>6.1624885259690343E-2</v>
      </c>
      <c r="I3602" s="98">
        <v>0.1209176228479929</v>
      </c>
    </row>
    <row r="3603" spans="1:9" ht="12.75" customHeight="1" x14ac:dyDescent="0.2">
      <c r="A3603" s="19">
        <v>43654</v>
      </c>
      <c r="B3603" s="19">
        <v>43290</v>
      </c>
      <c r="C3603" s="6">
        <v>41834</v>
      </c>
      <c r="D3603" s="19" t="s">
        <v>3</v>
      </c>
      <c r="E3603" s="9">
        <v>36126.84193080468</v>
      </c>
      <c r="F3603" s="9">
        <v>33812.412649336446</v>
      </c>
      <c r="G3603" s="97">
        <v>30169</v>
      </c>
      <c r="H3603" s="98">
        <v>6.8449101975385229E-2</v>
      </c>
      <c r="I3603" s="98">
        <v>0.13946828357687058</v>
      </c>
    </row>
    <row r="3604" spans="1:9" ht="12.75" customHeight="1" x14ac:dyDescent="0.2">
      <c r="A3604" s="19">
        <v>43655</v>
      </c>
      <c r="B3604" s="19">
        <v>43291</v>
      </c>
      <c r="C3604" s="6">
        <v>41835</v>
      </c>
      <c r="D3604" s="19" t="s">
        <v>4</v>
      </c>
      <c r="E3604" s="9">
        <v>35148.259254249846</v>
      </c>
      <c r="F3604" s="9">
        <v>33451.706371238033</v>
      </c>
      <c r="G3604" s="97">
        <v>29890</v>
      </c>
      <c r="H3604" s="98">
        <v>5.0716482566955712E-2</v>
      </c>
      <c r="I3604" s="98">
        <v>0.16219486341466949</v>
      </c>
    </row>
    <row r="3605" spans="1:9" ht="12.75" customHeight="1" x14ac:dyDescent="0.2">
      <c r="A3605" s="19">
        <v>43656</v>
      </c>
      <c r="B3605" s="19">
        <v>43292</v>
      </c>
      <c r="C3605" s="6">
        <v>41836</v>
      </c>
      <c r="D3605" s="19" t="s">
        <v>5</v>
      </c>
      <c r="E3605" s="9">
        <v>35768.899727583768</v>
      </c>
      <c r="F3605" s="9">
        <v>33775.835662942307</v>
      </c>
      <c r="G3605" s="97">
        <v>29376</v>
      </c>
      <c r="H3605" s="98">
        <v>5.9008578929941491E-2</v>
      </c>
      <c r="I3605" s="98">
        <v>0.12956798230227262</v>
      </c>
    </row>
    <row r="3606" spans="1:9" ht="12.75" customHeight="1" x14ac:dyDescent="0.2">
      <c r="A3606" s="19">
        <v>43657</v>
      </c>
      <c r="B3606" s="19">
        <v>43293</v>
      </c>
      <c r="C3606" s="6">
        <v>41837</v>
      </c>
      <c r="D3606" s="19" t="s">
        <v>6</v>
      </c>
      <c r="E3606" s="9">
        <v>34507.377126039384</v>
      </c>
      <c r="F3606" s="9">
        <v>34047.931600280608</v>
      </c>
      <c r="G3606" s="97">
        <v>30436</v>
      </c>
      <c r="H3606" s="98">
        <v>1.3494080379173212E-2</v>
      </c>
      <c r="I3606" s="98">
        <v>0.11049034968267302</v>
      </c>
    </row>
    <row r="3607" spans="1:9" ht="12.75" customHeight="1" x14ac:dyDescent="0.2">
      <c r="A3607" s="19">
        <v>43658</v>
      </c>
      <c r="B3607" s="19">
        <v>43294</v>
      </c>
      <c r="C3607" s="6">
        <v>41838</v>
      </c>
      <c r="D3607" s="19" t="s">
        <v>7</v>
      </c>
      <c r="E3607" s="9">
        <v>36395.871669923319</v>
      </c>
      <c r="F3607" s="9">
        <v>34557.162543683356</v>
      </c>
      <c r="G3607" s="97">
        <v>29139</v>
      </c>
      <c r="H3607" s="98">
        <v>5.3207757549991852E-2</v>
      </c>
      <c r="I3607" s="98">
        <v>0.10608939887322055</v>
      </c>
    </row>
    <row r="3608" spans="1:9" ht="12.75" customHeight="1" x14ac:dyDescent="0.2">
      <c r="A3608" s="19">
        <v>43659</v>
      </c>
      <c r="B3608" s="19">
        <v>43295</v>
      </c>
      <c r="C3608" s="6">
        <v>41839</v>
      </c>
      <c r="D3608" s="19" t="s">
        <v>1</v>
      </c>
      <c r="E3608" s="9">
        <v>37419.838537253105</v>
      </c>
      <c r="F3608" s="9">
        <v>34311.245927595795</v>
      </c>
      <c r="G3608" s="97">
        <v>31386</v>
      </c>
      <c r="H3608" s="98">
        <v>9.0599817220776924E-2</v>
      </c>
      <c r="I3608" s="98">
        <v>0.10149059629262647</v>
      </c>
    </row>
    <row r="3609" spans="1:9" ht="12.75" customHeight="1" x14ac:dyDescent="0.2">
      <c r="A3609" s="19">
        <v>43660</v>
      </c>
      <c r="B3609" s="19">
        <v>43296</v>
      </c>
      <c r="C3609" s="6">
        <v>41840</v>
      </c>
      <c r="D3609" s="19" t="s">
        <v>2</v>
      </c>
      <c r="E3609" s="9">
        <v>37847.131764505742</v>
      </c>
      <c r="F3609" s="9">
        <v>34592.740327940191</v>
      </c>
      <c r="G3609" s="97">
        <v>31770</v>
      </c>
      <c r="H3609" s="98">
        <v>9.4077294996401717E-2</v>
      </c>
      <c r="I3609" s="98">
        <v>0.17104897318932344</v>
      </c>
    </row>
    <row r="3610" spans="1:9" ht="12.75" customHeight="1" x14ac:dyDescent="0.2">
      <c r="A3610" s="19">
        <v>43661</v>
      </c>
      <c r="B3610" s="19">
        <v>43297</v>
      </c>
      <c r="C3610" s="6">
        <v>41841</v>
      </c>
      <c r="D3610" s="19" t="s">
        <v>3</v>
      </c>
      <c r="E3610" s="9">
        <v>35426.034629234331</v>
      </c>
      <c r="F3610" s="9">
        <v>33668.412637886664</v>
      </c>
      <c r="G3610" s="97">
        <v>30081</v>
      </c>
      <c r="H3610" s="98">
        <v>5.2203886481117845E-2</v>
      </c>
      <c r="I3610" s="98">
        <v>0.16513845187417631</v>
      </c>
    </row>
    <row r="3611" spans="1:9" ht="12.75" customHeight="1" x14ac:dyDescent="0.2">
      <c r="A3611" s="19">
        <v>43662</v>
      </c>
      <c r="B3611" s="19">
        <v>43298</v>
      </c>
      <c r="C3611" s="6">
        <v>41842</v>
      </c>
      <c r="D3611" s="19" t="s">
        <v>4</v>
      </c>
      <c r="E3611" s="9">
        <v>34187.179354728156</v>
      </c>
      <c r="F3611" s="9">
        <v>32883.706374555739</v>
      </c>
      <c r="G3611" s="97">
        <v>29445</v>
      </c>
      <c r="H3611" s="98">
        <v>3.9638870549610461E-2</v>
      </c>
      <c r="I3611" s="98">
        <v>0.15987037675074323</v>
      </c>
    </row>
    <row r="3612" spans="1:9" ht="12.75" customHeight="1" x14ac:dyDescent="0.2">
      <c r="A3612" s="19">
        <v>43663</v>
      </c>
      <c r="B3612" s="19">
        <v>43299</v>
      </c>
      <c r="C3612" s="6">
        <v>41843</v>
      </c>
      <c r="D3612" s="19" t="s">
        <v>5</v>
      </c>
      <c r="E3612" s="9">
        <v>36541.449875903993</v>
      </c>
      <c r="F3612" s="9">
        <v>34031.835656335359</v>
      </c>
      <c r="G3612" s="97">
        <v>29927</v>
      </c>
      <c r="H3612" s="98">
        <v>7.3743134073387617E-2</v>
      </c>
      <c r="I3612" s="98">
        <v>0.15619205429216865</v>
      </c>
    </row>
    <row r="3613" spans="1:9" ht="12.75" customHeight="1" x14ac:dyDescent="0.2">
      <c r="A3613" s="19">
        <v>43664</v>
      </c>
      <c r="B3613" s="19">
        <v>43300</v>
      </c>
      <c r="C3613" s="6">
        <v>41844</v>
      </c>
      <c r="D3613" s="19" t="s">
        <v>6</v>
      </c>
      <c r="E3613" s="9">
        <v>34984.437932703921</v>
      </c>
      <c r="F3613" s="9">
        <v>34803.931613077017</v>
      </c>
      <c r="G3613" s="97">
        <v>30704</v>
      </c>
      <c r="H3613" s="98">
        <v>5.1863772643170325E-3</v>
      </c>
      <c r="I3613" s="98">
        <v>5.2765126920764294E-2</v>
      </c>
    </row>
    <row r="3614" spans="1:9" ht="12.75" customHeight="1" x14ac:dyDescent="0.2">
      <c r="A3614" s="19">
        <v>43665</v>
      </c>
      <c r="B3614" s="19">
        <v>43301</v>
      </c>
      <c r="C3614" s="6">
        <v>41845</v>
      </c>
      <c r="D3614" s="19" t="s">
        <v>7</v>
      </c>
      <c r="E3614" s="9">
        <v>37504.359838362318</v>
      </c>
      <c r="F3614" s="9">
        <v>34945.162567484935</v>
      </c>
      <c r="G3614" s="97">
        <v>30930</v>
      </c>
      <c r="H3614" s="98">
        <v>7.3234664910633906E-2</v>
      </c>
      <c r="I3614" s="98">
        <v>0.14067823955601799</v>
      </c>
    </row>
    <row r="3615" spans="1:9" ht="12.75" customHeight="1" x14ac:dyDescent="0.2">
      <c r="A3615" s="19">
        <v>43666</v>
      </c>
      <c r="B3615" s="19">
        <v>43302</v>
      </c>
      <c r="C3615" s="6">
        <v>41846</v>
      </c>
      <c r="D3615" s="19" t="s">
        <v>1</v>
      </c>
      <c r="E3615" s="9">
        <v>38455.373691442859</v>
      </c>
      <c r="F3615" s="9">
        <v>36875.245934238512</v>
      </c>
      <c r="G3615" s="97">
        <v>32917</v>
      </c>
      <c r="H3615" s="98">
        <v>4.2850636441103873E-2</v>
      </c>
      <c r="I3615" s="98">
        <v>9.5844457182345133E-2</v>
      </c>
    </row>
    <row r="3616" spans="1:9" ht="12.75" customHeight="1" x14ac:dyDescent="0.2">
      <c r="A3616" s="19">
        <v>43667</v>
      </c>
      <c r="B3616" s="19">
        <v>43303</v>
      </c>
      <c r="C3616" s="6">
        <v>41847</v>
      </c>
      <c r="D3616" s="19" t="s">
        <v>2</v>
      </c>
      <c r="E3616" s="9">
        <v>37400.122855355396</v>
      </c>
      <c r="F3616" s="9">
        <v>35130.740349930056</v>
      </c>
      <c r="G3616" s="97">
        <v>31039</v>
      </c>
      <c r="H3616" s="98">
        <v>6.4598197556342107E-2</v>
      </c>
      <c r="I3616" s="98">
        <v>0.13080131992971511</v>
      </c>
    </row>
    <row r="3617" spans="1:9" ht="12.75" customHeight="1" x14ac:dyDescent="0.2">
      <c r="A3617" s="19">
        <v>43668</v>
      </c>
      <c r="B3617" s="19">
        <v>43304</v>
      </c>
      <c r="C3617" s="6">
        <v>41848</v>
      </c>
      <c r="D3617" s="19" t="s">
        <v>3</v>
      </c>
      <c r="E3617" s="9">
        <v>36655.055004855938</v>
      </c>
      <c r="F3617" s="9">
        <v>35154.412660251728</v>
      </c>
      <c r="G3617" s="97">
        <v>30751</v>
      </c>
      <c r="H3617" s="98">
        <v>4.2687168723514191E-2</v>
      </c>
      <c r="I3617" s="98">
        <v>0.12380215853254239</v>
      </c>
    </row>
    <row r="3618" spans="1:9" ht="12.75" customHeight="1" x14ac:dyDescent="0.2">
      <c r="A3618" s="19">
        <v>43669</v>
      </c>
      <c r="B3618" s="19">
        <v>43305</v>
      </c>
      <c r="C3618" s="6">
        <v>41849</v>
      </c>
      <c r="D3618" s="19" t="s">
        <v>4</v>
      </c>
      <c r="E3618" s="9">
        <v>35240.357013871508</v>
      </c>
      <c r="F3618" s="9">
        <v>32881.706396488647</v>
      </c>
      <c r="G3618" s="97">
        <v>29278</v>
      </c>
      <c r="H3618" s="98">
        <v>7.1731393405870536E-2</v>
      </c>
      <c r="I3618" s="98">
        <v>0.11238500675099461</v>
      </c>
    </row>
    <row r="3619" spans="1:9" ht="12.75" customHeight="1" x14ac:dyDescent="0.2">
      <c r="A3619" s="19">
        <v>43670</v>
      </c>
      <c r="B3619" s="19">
        <v>43306</v>
      </c>
      <c r="C3619" s="6">
        <v>41850</v>
      </c>
      <c r="D3619" s="19" t="s">
        <v>5</v>
      </c>
      <c r="E3619" s="9">
        <v>36375.094741053726</v>
      </c>
      <c r="F3619" s="9">
        <v>34394.835658897122</v>
      </c>
      <c r="G3619" s="97">
        <v>29030</v>
      </c>
      <c r="H3619" s="98">
        <v>5.7574314405667515E-2</v>
      </c>
      <c r="I3619" s="98">
        <v>0.13626010499027674</v>
      </c>
    </row>
    <row r="3620" spans="1:9" ht="12.75" customHeight="1" x14ac:dyDescent="0.2">
      <c r="A3620" s="19">
        <v>43671</v>
      </c>
      <c r="B3620" s="19">
        <v>43307</v>
      </c>
      <c r="C3620" s="6">
        <v>41851</v>
      </c>
      <c r="D3620" s="19" t="s">
        <v>6</v>
      </c>
      <c r="E3620" s="9">
        <v>36923.674460653478</v>
      </c>
      <c r="F3620" s="9">
        <v>34782.931609872518</v>
      </c>
      <c r="G3620" s="97">
        <v>29503</v>
      </c>
      <c r="H3620" s="98">
        <v>6.1545785582183266E-2</v>
      </c>
      <c r="I3620" s="98">
        <v>0.13772337649144872</v>
      </c>
    </row>
    <row r="3621" spans="1:9" ht="12.75" customHeight="1" x14ac:dyDescent="0.2">
      <c r="A3621" s="19">
        <v>43672</v>
      </c>
      <c r="B3621" s="19">
        <v>43308</v>
      </c>
      <c r="C3621" s="6">
        <v>41852</v>
      </c>
      <c r="D3621" s="19" t="s">
        <v>7</v>
      </c>
      <c r="E3621" s="9">
        <v>37548.853066953889</v>
      </c>
      <c r="F3621" s="9">
        <v>35369.162560551558</v>
      </c>
      <c r="G3621" s="97">
        <v>30459</v>
      </c>
      <c r="H3621" s="98">
        <v>6.1626862176075825E-2</v>
      </c>
      <c r="I3621" s="98">
        <v>0.15973848926564815</v>
      </c>
    </row>
    <row r="3622" spans="1:9" ht="12.75" customHeight="1" x14ac:dyDescent="0.2">
      <c r="A3622" s="19">
        <v>43673</v>
      </c>
      <c r="B3622" s="19">
        <v>43309</v>
      </c>
      <c r="C3622" s="6">
        <v>41853</v>
      </c>
      <c r="D3622" s="19" t="s">
        <v>1</v>
      </c>
      <c r="E3622" s="9">
        <v>39305.716772814943</v>
      </c>
      <c r="F3622" s="9">
        <v>35488.245929555123</v>
      </c>
      <c r="G3622" s="97">
        <v>34895</v>
      </c>
      <c r="H3622" s="98">
        <v>0.1075700064420646</v>
      </c>
      <c r="I3622" s="98">
        <v>0.13096957969773104</v>
      </c>
    </row>
    <row r="3623" spans="1:9" ht="12.75" customHeight="1" x14ac:dyDescent="0.2">
      <c r="A3623" s="19">
        <v>43674</v>
      </c>
      <c r="B3623" s="19">
        <v>43310</v>
      </c>
      <c r="C3623" s="6">
        <v>41854</v>
      </c>
      <c r="D3623" s="19" t="s">
        <v>2</v>
      </c>
      <c r="E3623" s="9">
        <v>37892.818117959047</v>
      </c>
      <c r="F3623" s="9">
        <v>35053.740348344261</v>
      </c>
      <c r="G3623" s="97">
        <v>33200</v>
      </c>
      <c r="H3623" s="98">
        <v>8.0992149237189448E-2</v>
      </c>
      <c r="I3623" s="98">
        <v>0.11230275979566873</v>
      </c>
    </row>
    <row r="3624" spans="1:9" ht="12.75" customHeight="1" x14ac:dyDescent="0.2">
      <c r="A3624" s="19">
        <v>43675</v>
      </c>
      <c r="B3624" s="19">
        <v>43311</v>
      </c>
      <c r="C3624" s="6">
        <v>41855</v>
      </c>
      <c r="D3624" s="19" t="s">
        <v>3</v>
      </c>
      <c r="E3624" s="9">
        <v>37504.991161125909</v>
      </c>
      <c r="F3624" s="9">
        <v>35585.412663516574</v>
      </c>
      <c r="G3624" s="97">
        <v>30928</v>
      </c>
      <c r="H3624" s="98">
        <v>5.3942847755067858E-2</v>
      </c>
      <c r="I3624" s="98">
        <v>0.15056573185035149</v>
      </c>
    </row>
    <row r="3625" spans="1:9" ht="12.75" customHeight="1" x14ac:dyDescent="0.2">
      <c r="A3625" s="19">
        <v>43676</v>
      </c>
      <c r="B3625" s="19">
        <v>43312</v>
      </c>
      <c r="C3625" s="6">
        <v>41856</v>
      </c>
      <c r="D3625" s="19" t="s">
        <v>4</v>
      </c>
      <c r="E3625" s="9">
        <v>35343.948717210762</v>
      </c>
      <c r="F3625" s="9">
        <v>35143.706392966349</v>
      </c>
      <c r="G3625" s="97">
        <v>30971.065021561484</v>
      </c>
      <c r="H3625" s="98">
        <v>5.6978146244839323E-3</v>
      </c>
      <c r="I3625" s="98">
        <v>8.5702178448447519E-2</v>
      </c>
    </row>
    <row r="3626" spans="1:9" ht="12.75" customHeight="1" x14ac:dyDescent="0.2">
      <c r="A3626" s="19">
        <v>43677</v>
      </c>
      <c r="B3626" s="19">
        <v>43313</v>
      </c>
      <c r="C3626" s="6">
        <v>41857</v>
      </c>
      <c r="D3626" s="19" t="s">
        <v>5</v>
      </c>
      <c r="E3626" s="9">
        <v>35455.235248010031</v>
      </c>
      <c r="F3626" s="9">
        <v>35032.444453471748</v>
      </c>
      <c r="G3626" s="97">
        <v>29925</v>
      </c>
      <c r="H3626" s="98">
        <v>1.2068549629752789E-2</v>
      </c>
      <c r="I3626" s="98">
        <v>5.6126872836973263E-2</v>
      </c>
    </row>
    <row r="3627" spans="1:9" ht="12.75" customHeight="1" x14ac:dyDescent="0.2">
      <c r="A3627" s="19">
        <v>43678</v>
      </c>
      <c r="B3627" s="19">
        <v>43314</v>
      </c>
      <c r="C3627" s="6">
        <v>41858</v>
      </c>
      <c r="D3627" s="19" t="s">
        <v>6</v>
      </c>
      <c r="E3627" s="9">
        <v>37094.805120625468</v>
      </c>
      <c r="F3627" s="9">
        <v>35257.949457260285</v>
      </c>
      <c r="G3627" s="97">
        <v>30685</v>
      </c>
      <c r="H3627" s="98">
        <v>5.209763164451231E-2</v>
      </c>
      <c r="I3627" s="98">
        <v>0.11950520961597921</v>
      </c>
    </row>
    <row r="3628" spans="1:9" ht="12.75" customHeight="1" x14ac:dyDescent="0.2">
      <c r="A3628" s="19">
        <v>43679</v>
      </c>
      <c r="B3628" s="19">
        <v>43315</v>
      </c>
      <c r="C3628" s="6">
        <v>41859</v>
      </c>
      <c r="D3628" s="19" t="s">
        <v>7</v>
      </c>
      <c r="E3628" s="9">
        <v>37656.27905392542</v>
      </c>
      <c r="F3628" s="9">
        <v>36394.260746422427</v>
      </c>
      <c r="G3628" s="97">
        <v>29391</v>
      </c>
      <c r="H3628" s="98">
        <v>3.4676300098417379E-2</v>
      </c>
      <c r="I3628" s="98">
        <v>0.14006294441191103</v>
      </c>
    </row>
    <row r="3629" spans="1:9" ht="12.75" customHeight="1" x14ac:dyDescent="0.2">
      <c r="A3629" s="19">
        <v>43680</v>
      </c>
      <c r="B3629" s="19">
        <v>43316</v>
      </c>
      <c r="C3629" s="6">
        <v>41860</v>
      </c>
      <c r="D3629" s="19" t="s">
        <v>1</v>
      </c>
      <c r="E3629" s="9">
        <v>39388.913716302413</v>
      </c>
      <c r="F3629" s="9">
        <v>36515.21380322332</v>
      </c>
      <c r="G3629" s="97">
        <v>31500</v>
      </c>
      <c r="H3629" s="98">
        <v>7.8698701548487682E-2</v>
      </c>
      <c r="I3629" s="98">
        <v>0.13706052701430127</v>
      </c>
    </row>
    <row r="3630" spans="1:9" ht="12.75" customHeight="1" x14ac:dyDescent="0.2">
      <c r="A3630" s="19">
        <v>43681</v>
      </c>
      <c r="B3630" s="19">
        <v>43317</v>
      </c>
      <c r="C3630" s="6">
        <v>41861</v>
      </c>
      <c r="D3630" s="19" t="s">
        <v>2</v>
      </c>
      <c r="E3630" s="9">
        <v>37657.378573798218</v>
      </c>
      <c r="F3630" s="9">
        <v>35678.443326939421</v>
      </c>
      <c r="G3630" s="97">
        <v>29850</v>
      </c>
      <c r="H3630" s="98">
        <v>5.5465851711208991E-2</v>
      </c>
      <c r="I3630" s="98">
        <v>0.11852492273734572</v>
      </c>
    </row>
    <row r="3631" spans="1:9" ht="12.75" customHeight="1" x14ac:dyDescent="0.2">
      <c r="A3631" s="19">
        <v>43682</v>
      </c>
      <c r="B3631" s="19">
        <v>43318</v>
      </c>
      <c r="C3631" s="6">
        <v>41862</v>
      </c>
      <c r="D3631" s="19" t="s">
        <v>3</v>
      </c>
      <c r="E3631" s="9">
        <v>36634.851038829605</v>
      </c>
      <c r="F3631" s="9">
        <v>33807.17402056326</v>
      </c>
      <c r="G3631" s="97">
        <v>28440</v>
      </c>
      <c r="H3631" s="98">
        <v>8.3641330581089246E-2</v>
      </c>
      <c r="I3631" s="98">
        <v>0.16667784589120105</v>
      </c>
    </row>
    <row r="3632" spans="1:9" ht="12.75" customHeight="1" x14ac:dyDescent="0.2">
      <c r="A3632" s="19">
        <v>43683</v>
      </c>
      <c r="B3632" s="19">
        <v>43319</v>
      </c>
      <c r="C3632" s="6">
        <v>41863</v>
      </c>
      <c r="D3632" s="19" t="s">
        <v>4</v>
      </c>
      <c r="E3632" s="9">
        <v>34668.617895693089</v>
      </c>
      <c r="F3632" s="9">
        <v>33977.100508912044</v>
      </c>
      <c r="G3632" s="97">
        <v>28701</v>
      </c>
      <c r="H3632" s="98">
        <v>2.0352454341996173E-2</v>
      </c>
      <c r="I3632" s="98">
        <v>0.11967890371388723</v>
      </c>
    </row>
    <row r="3633" spans="1:9" ht="12.75" customHeight="1" x14ac:dyDescent="0.2">
      <c r="A3633" s="19">
        <v>43684</v>
      </c>
      <c r="B3633" s="19">
        <v>43320</v>
      </c>
      <c r="C3633" s="6">
        <v>41864</v>
      </c>
      <c r="D3633" s="19" t="s">
        <v>5</v>
      </c>
      <c r="E3633" s="9">
        <v>34944.653100465213</v>
      </c>
      <c r="F3633" s="9">
        <v>32228.444453086828</v>
      </c>
      <c r="G3633" s="97">
        <v>30081</v>
      </c>
      <c r="H3633" s="98">
        <v>8.4279855682523497E-2</v>
      </c>
      <c r="I3633" s="98">
        <v>9.716336265196901E-2</v>
      </c>
    </row>
    <row r="3634" spans="1:9" ht="12.75" customHeight="1" x14ac:dyDescent="0.2">
      <c r="A3634" s="19">
        <v>43685</v>
      </c>
      <c r="B3634" s="19">
        <v>43321</v>
      </c>
      <c r="C3634" s="6">
        <v>41865</v>
      </c>
      <c r="D3634" s="19" t="s">
        <v>6</v>
      </c>
      <c r="E3634" s="9">
        <v>35867.645263736296</v>
      </c>
      <c r="F3634" s="9">
        <v>34008.949459661337</v>
      </c>
      <c r="G3634" s="97">
        <v>30208</v>
      </c>
      <c r="H3634" s="98">
        <v>5.46531378830033E-2</v>
      </c>
      <c r="I3634" s="98">
        <v>0.12128439614031183</v>
      </c>
    </row>
    <row r="3635" spans="1:9" ht="12.75" customHeight="1" x14ac:dyDescent="0.2">
      <c r="A3635" s="19">
        <v>43686</v>
      </c>
      <c r="B3635" s="19">
        <v>43322</v>
      </c>
      <c r="C3635" s="6">
        <v>41866</v>
      </c>
      <c r="D3635" s="19" t="s">
        <v>7</v>
      </c>
      <c r="E3635" s="9">
        <v>36596.355891829691</v>
      </c>
      <c r="F3635" s="9">
        <v>35543.26075073504</v>
      </c>
      <c r="G3635" s="97">
        <v>28745</v>
      </c>
      <c r="H3635" s="98">
        <v>2.9628546139309098E-2</v>
      </c>
      <c r="I3635" s="98">
        <v>0.19976251161622427</v>
      </c>
    </row>
    <row r="3636" spans="1:9" ht="12.75" customHeight="1" x14ac:dyDescent="0.2">
      <c r="A3636" s="19">
        <v>43687</v>
      </c>
      <c r="B3636" s="19">
        <v>43323</v>
      </c>
      <c r="C3636" s="6">
        <v>41867</v>
      </c>
      <c r="D3636" s="19" t="s">
        <v>1</v>
      </c>
      <c r="E3636" s="9">
        <v>38094.691788886892</v>
      </c>
      <c r="F3636" s="9">
        <v>34258.213805642939</v>
      </c>
      <c r="G3636" s="97">
        <v>31146</v>
      </c>
      <c r="H3636" s="98">
        <v>0.11198709906504289</v>
      </c>
      <c r="I3636" s="98">
        <v>0.14446589523784459</v>
      </c>
    </row>
    <row r="3637" spans="1:9" ht="12.75" customHeight="1" x14ac:dyDescent="0.2">
      <c r="A3637" s="19">
        <v>43688</v>
      </c>
      <c r="B3637" s="19">
        <v>43324</v>
      </c>
      <c r="C3637" s="6">
        <v>41868</v>
      </c>
      <c r="D3637" s="19" t="s">
        <v>2</v>
      </c>
      <c r="E3637" s="9">
        <v>35556.725410049927</v>
      </c>
      <c r="F3637" s="9">
        <v>33740.443329092152</v>
      </c>
      <c r="G3637" s="97">
        <v>30216</v>
      </c>
      <c r="H3637" s="98">
        <v>5.3831008183336859E-2</v>
      </c>
      <c r="I3637" s="98">
        <v>0.11919186056184849</v>
      </c>
    </row>
    <row r="3638" spans="1:9" ht="12.75" customHeight="1" x14ac:dyDescent="0.2">
      <c r="A3638" s="19">
        <v>43689</v>
      </c>
      <c r="B3638" s="19">
        <v>43325</v>
      </c>
      <c r="C3638" s="6">
        <v>41869</v>
      </c>
      <c r="D3638" s="19" t="s">
        <v>3</v>
      </c>
      <c r="E3638" s="9">
        <v>34073.518120807465</v>
      </c>
      <c r="F3638" s="9">
        <v>34602.174021478269</v>
      </c>
      <c r="G3638" s="97">
        <v>29264</v>
      </c>
      <c r="H3638" s="98">
        <v>-1.527811230423437E-2</v>
      </c>
      <c r="I3638" s="98">
        <v>0.12874807436338376</v>
      </c>
    </row>
    <row r="3639" spans="1:9" ht="12.75" customHeight="1" x14ac:dyDescent="0.2">
      <c r="A3639" s="19">
        <v>43690</v>
      </c>
      <c r="B3639" s="19">
        <v>43326</v>
      </c>
      <c r="C3639" s="6">
        <v>41870</v>
      </c>
      <c r="D3639" s="19" t="s">
        <v>4</v>
      </c>
      <c r="E3639" s="9">
        <v>31569.309305081035</v>
      </c>
      <c r="F3639" s="9">
        <v>31642.100512284709</v>
      </c>
      <c r="G3639" s="97">
        <v>26431</v>
      </c>
      <c r="H3639" s="98">
        <v>-2.3004543322089344E-3</v>
      </c>
      <c r="I3639" s="98">
        <v>7.9145050423225394E-2</v>
      </c>
    </row>
    <row r="3640" spans="1:9" ht="12.75" customHeight="1" x14ac:dyDescent="0.2">
      <c r="A3640" s="19">
        <v>43691</v>
      </c>
      <c r="B3640" s="19">
        <v>43327</v>
      </c>
      <c r="C3640" s="6">
        <v>41871</v>
      </c>
      <c r="D3640" s="19" t="s">
        <v>5</v>
      </c>
      <c r="E3640" s="9">
        <v>32779.735845324802</v>
      </c>
      <c r="F3640" s="9">
        <v>31580.444452166525</v>
      </c>
      <c r="G3640" s="97">
        <v>24859</v>
      </c>
      <c r="H3640" s="98">
        <v>3.7975760441712358E-2</v>
      </c>
      <c r="I3640" s="98">
        <v>5.8503482476259361E-2</v>
      </c>
    </row>
    <row r="3641" spans="1:9" ht="12.75" customHeight="1" x14ac:dyDescent="0.2">
      <c r="A3641" s="19">
        <v>43692</v>
      </c>
      <c r="B3641" s="19">
        <v>43328</v>
      </c>
      <c r="C3641" s="6">
        <v>41872</v>
      </c>
      <c r="D3641" s="19" t="s">
        <v>6</v>
      </c>
      <c r="E3641" s="9">
        <v>35272.278560474399</v>
      </c>
      <c r="F3641" s="9">
        <v>33881.949461462929</v>
      </c>
      <c r="G3641" s="97">
        <v>26108</v>
      </c>
      <c r="H3641" s="98">
        <v>4.1034507196606729E-2</v>
      </c>
      <c r="I3641" s="98">
        <v>0.16088331228522912</v>
      </c>
    </row>
    <row r="3642" spans="1:9" ht="12.75" customHeight="1" x14ac:dyDescent="0.2">
      <c r="A3642" s="19">
        <v>43693</v>
      </c>
      <c r="B3642" s="19">
        <v>43329</v>
      </c>
      <c r="C3642" s="6">
        <v>41873</v>
      </c>
      <c r="D3642" s="19" t="s">
        <v>7</v>
      </c>
      <c r="E3642" s="9">
        <v>34352.898077630787</v>
      </c>
      <c r="F3642" s="9">
        <v>32203.260754011826</v>
      </c>
      <c r="G3642" s="97">
        <v>25446</v>
      </c>
      <c r="H3642" s="98">
        <v>6.6752163392371999E-2</v>
      </c>
      <c r="I3642" s="98">
        <v>0.15340109043885275</v>
      </c>
    </row>
    <row r="3643" spans="1:9" ht="12.75" customHeight="1" x14ac:dyDescent="0.2">
      <c r="A3643" s="19">
        <v>43694</v>
      </c>
      <c r="B3643" s="19">
        <v>43330</v>
      </c>
      <c r="C3643" s="6">
        <v>41874</v>
      </c>
      <c r="D3643" s="19" t="s">
        <v>1</v>
      </c>
      <c r="E3643" s="9">
        <v>35854.27463037573</v>
      </c>
      <c r="F3643" s="9">
        <v>34381.213806210391</v>
      </c>
      <c r="G3643" s="97">
        <v>28025</v>
      </c>
      <c r="H3643" s="98">
        <v>4.2844933645107552E-2</v>
      </c>
      <c r="I3643" s="98">
        <v>0.10801553293908128</v>
      </c>
    </row>
    <row r="3644" spans="1:9" ht="12.75" customHeight="1" x14ac:dyDescent="0.2">
      <c r="A3644" s="19">
        <v>43695</v>
      </c>
      <c r="B3644" s="19">
        <v>43331</v>
      </c>
      <c r="C3644" s="6">
        <v>41875</v>
      </c>
      <c r="D3644" s="19" t="s">
        <v>2</v>
      </c>
      <c r="E3644" s="9">
        <v>32894.432321867222</v>
      </c>
      <c r="F3644" s="9">
        <v>32108.443332703082</v>
      </c>
      <c r="G3644" s="97">
        <v>26733</v>
      </c>
      <c r="H3644" s="98">
        <v>2.4479199474724878E-2</v>
      </c>
      <c r="I3644" s="98">
        <v>8.0099567291650686E-2</v>
      </c>
    </row>
    <row r="3645" spans="1:9" ht="12.75" customHeight="1" x14ac:dyDescent="0.2">
      <c r="A3645" s="19">
        <v>43696</v>
      </c>
      <c r="B3645" s="19">
        <v>43332</v>
      </c>
      <c r="C3645" s="6">
        <v>41876</v>
      </c>
      <c r="D3645" s="19" t="s">
        <v>3</v>
      </c>
      <c r="E3645" s="9">
        <v>33651.778976765083</v>
      </c>
      <c r="F3645" s="9">
        <v>30815.174025693115</v>
      </c>
      <c r="G3645" s="97">
        <v>24347</v>
      </c>
      <c r="H3645" s="98">
        <v>9.2052212611451134E-2</v>
      </c>
      <c r="I3645" s="98">
        <v>0.13900081153376487</v>
      </c>
    </row>
    <row r="3646" spans="1:9" ht="12.75" customHeight="1" x14ac:dyDescent="0.2">
      <c r="A3646" s="19">
        <v>43697</v>
      </c>
      <c r="B3646" s="19">
        <v>43333</v>
      </c>
      <c r="C3646" s="6">
        <v>41877</v>
      </c>
      <c r="D3646" s="19" t="s">
        <v>4</v>
      </c>
      <c r="E3646" s="9">
        <v>28204.239589280198</v>
      </c>
      <c r="F3646" s="9">
        <v>26004.100515610658</v>
      </c>
      <c r="G3646" s="97">
        <v>21385</v>
      </c>
      <c r="H3646" s="98">
        <v>8.4607389990234871E-2</v>
      </c>
      <c r="I3646" s="98">
        <v>8.3902985637761773E-2</v>
      </c>
    </row>
    <row r="3647" spans="1:9" ht="12.75" customHeight="1" x14ac:dyDescent="0.2">
      <c r="A3647" s="19">
        <v>43698</v>
      </c>
      <c r="B3647" s="19">
        <v>43334</v>
      </c>
      <c r="C3647" s="6">
        <v>41878</v>
      </c>
      <c r="D3647" s="19" t="s">
        <v>5</v>
      </c>
      <c r="E3647" s="9">
        <v>28964.998147188446</v>
      </c>
      <c r="F3647" s="9">
        <v>22939.444452788277</v>
      </c>
      <c r="G3647" s="97">
        <v>21094</v>
      </c>
      <c r="H3647" s="98">
        <v>0.26267217180439451</v>
      </c>
      <c r="I3647" s="98">
        <v>8.6581316246706175E-2</v>
      </c>
    </row>
    <row r="3648" spans="1:9" ht="12.75" customHeight="1" x14ac:dyDescent="0.2">
      <c r="A3648" s="19">
        <v>43699</v>
      </c>
      <c r="B3648" s="19">
        <v>43335</v>
      </c>
      <c r="C3648" s="6">
        <v>41879</v>
      </c>
      <c r="D3648" s="19" t="s">
        <v>6</v>
      </c>
      <c r="E3648" s="9">
        <v>31022.024920663884</v>
      </c>
      <c r="F3648" s="9">
        <v>17182.949460282642</v>
      </c>
      <c r="G3648" s="97">
        <v>22674</v>
      </c>
      <c r="H3648" s="98">
        <v>0.80539580776684683</v>
      </c>
      <c r="I3648" s="98">
        <v>0.11034843482815715</v>
      </c>
    </row>
    <row r="3649" spans="1:9" ht="12.75" customHeight="1" x14ac:dyDescent="0.2">
      <c r="A3649" s="19">
        <v>43700</v>
      </c>
      <c r="B3649" s="19">
        <v>43336</v>
      </c>
      <c r="C3649" s="6">
        <v>41880</v>
      </c>
      <c r="D3649" s="19" t="s">
        <v>7</v>
      </c>
      <c r="E3649" s="9">
        <v>30475.546077987296</v>
      </c>
      <c r="F3649" s="9">
        <v>13272.260751723714</v>
      </c>
      <c r="G3649" s="97">
        <v>21204</v>
      </c>
      <c r="H3649" s="98">
        <v>1.2961834948902231</v>
      </c>
      <c r="I3649" s="98">
        <v>0.11619771006802537</v>
      </c>
    </row>
    <row r="3650" spans="1:9" ht="12.75" customHeight="1" x14ac:dyDescent="0.2">
      <c r="A3650" s="19">
        <v>43701</v>
      </c>
      <c r="B3650" s="19">
        <v>43337</v>
      </c>
      <c r="C3650" s="6">
        <v>41881</v>
      </c>
      <c r="D3650" s="19" t="s">
        <v>1</v>
      </c>
      <c r="E3650" s="9">
        <v>32705.022027233339</v>
      </c>
      <c r="F3650" s="9">
        <v>24539.213805137981</v>
      </c>
      <c r="G3650" s="97">
        <v>24850</v>
      </c>
      <c r="H3650" s="98">
        <v>0.3327656821827607</v>
      </c>
      <c r="I3650" s="98">
        <v>0.10229261972475023</v>
      </c>
    </row>
    <row r="3651" spans="1:9" ht="12.75" customHeight="1" x14ac:dyDescent="0.2">
      <c r="A3651" s="19">
        <v>43702</v>
      </c>
      <c r="B3651" s="19">
        <v>43338</v>
      </c>
      <c r="C3651" s="6">
        <v>41882</v>
      </c>
      <c r="D3651" s="19" t="s">
        <v>2</v>
      </c>
      <c r="E3651" s="9">
        <v>29346.274111577331</v>
      </c>
      <c r="F3651" s="9">
        <v>28294.443331318587</v>
      </c>
      <c r="G3651" s="97">
        <v>23243</v>
      </c>
      <c r="H3651" s="98">
        <v>3.7174464538572316E-2</v>
      </c>
      <c r="I3651" s="98">
        <v>6.2962696014826625E-2</v>
      </c>
    </row>
    <row r="3652" spans="1:9" ht="13.5" customHeight="1" x14ac:dyDescent="0.2">
      <c r="A3652" s="19">
        <v>43703</v>
      </c>
      <c r="B3652" s="19">
        <v>43339</v>
      </c>
      <c r="C3652" s="6">
        <v>41883</v>
      </c>
      <c r="D3652" s="19" t="s">
        <v>3</v>
      </c>
      <c r="E3652" s="9">
        <v>27393.971930118005</v>
      </c>
      <c r="F3652" s="9">
        <v>27346.174024962878</v>
      </c>
      <c r="G3652" s="97">
        <v>19978</v>
      </c>
      <c r="H3652" s="98">
        <v>1.7478827243435635E-3</v>
      </c>
      <c r="I3652" s="98">
        <v>0.12561005588683916</v>
      </c>
    </row>
    <row r="3653" spans="1:9" ht="13.5" customHeight="1" x14ac:dyDescent="0.2">
      <c r="A3653" s="19">
        <v>43704</v>
      </c>
      <c r="B3653" s="19">
        <v>43340</v>
      </c>
      <c r="C3653" s="6">
        <v>41884</v>
      </c>
      <c r="D3653" s="19" t="s">
        <v>4</v>
      </c>
      <c r="E3653" s="9">
        <v>24094.780320364665</v>
      </c>
      <c r="F3653" s="9">
        <v>23927.100513885209</v>
      </c>
      <c r="G3653" s="97">
        <v>22606</v>
      </c>
      <c r="H3653" s="98">
        <v>7.0079450864575232E-3</v>
      </c>
      <c r="I3653" s="98">
        <v>0.14945044940199725</v>
      </c>
    </row>
    <row r="3654" spans="1:9" ht="13.5" customHeight="1" x14ac:dyDescent="0.2">
      <c r="A3654" s="19">
        <v>43705</v>
      </c>
      <c r="B3654" s="19">
        <v>43341</v>
      </c>
      <c r="C3654" s="6">
        <v>41885</v>
      </c>
      <c r="D3654" s="19" t="s">
        <v>5</v>
      </c>
      <c r="E3654" s="9">
        <v>27843.102237901374</v>
      </c>
      <c r="F3654" s="9">
        <v>27159.444452878346</v>
      </c>
      <c r="G3654" s="97">
        <v>22960</v>
      </c>
      <c r="H3654" s="98">
        <v>2.5172009177476973E-2</v>
      </c>
      <c r="I3654" s="98">
        <v>6.6131958872008401E-2</v>
      </c>
    </row>
    <row r="3655" spans="1:9" ht="13.5" customHeight="1" x14ac:dyDescent="0.2">
      <c r="A3655" s="19">
        <v>43706</v>
      </c>
      <c r="B3655" s="19">
        <v>43342</v>
      </c>
      <c r="C3655" s="6">
        <v>41886</v>
      </c>
      <c r="D3655" s="19" t="s">
        <v>6</v>
      </c>
      <c r="E3655" s="9">
        <v>31854.458272096083</v>
      </c>
      <c r="F3655" s="9">
        <v>30660.949459666801</v>
      </c>
      <c r="G3655" s="97">
        <v>26264</v>
      </c>
      <c r="H3655" s="98">
        <v>3.8926022626901702E-2</v>
      </c>
      <c r="I3655" s="98">
        <v>0.10598077467176181</v>
      </c>
    </row>
    <row r="3656" spans="1:9" ht="12.75" customHeight="1" x14ac:dyDescent="0.2">
      <c r="A3656" s="19">
        <v>43707</v>
      </c>
      <c r="B3656" s="19">
        <v>43343</v>
      </c>
      <c r="C3656" s="6">
        <v>41887</v>
      </c>
      <c r="D3656" s="19" t="s">
        <v>7</v>
      </c>
      <c r="E3656" s="9">
        <v>34053.39551492293</v>
      </c>
      <c r="F3656" s="9">
        <v>31832.260750723253</v>
      </c>
      <c r="G3656" s="97">
        <v>26044</v>
      </c>
      <c r="H3656" s="98">
        <v>6.9776217956784903E-2</v>
      </c>
      <c r="I3656" s="98">
        <v>0.11687095818048299</v>
      </c>
    </row>
    <row r="3657" spans="1:9" ht="12.75" customHeight="1" x14ac:dyDescent="0.2">
      <c r="A3657" s="19">
        <v>43708</v>
      </c>
      <c r="B3657" s="19">
        <v>43344</v>
      </c>
      <c r="C3657" s="6">
        <v>41888</v>
      </c>
      <c r="D3657" s="19" t="s">
        <v>1</v>
      </c>
      <c r="E3657" s="9">
        <v>33803.515936166834</v>
      </c>
      <c r="F3657" s="9">
        <v>33521.792045281727</v>
      </c>
      <c r="G3657" s="97">
        <v>26852</v>
      </c>
      <c r="H3657" s="98">
        <v>8.404201377556042E-3</v>
      </c>
      <c r="I3657" s="98">
        <v>7.4013977764721073E-2</v>
      </c>
    </row>
    <row r="3658" spans="1:9" ht="12.75" customHeight="1" x14ac:dyDescent="0.2">
      <c r="A3658" s="19">
        <v>43709</v>
      </c>
      <c r="B3658" s="19">
        <v>43345</v>
      </c>
      <c r="C3658" s="6">
        <v>41889</v>
      </c>
      <c r="D3658" s="19" t="s">
        <v>2</v>
      </c>
      <c r="E3658" s="9">
        <v>29287.167122691921</v>
      </c>
      <c r="F3658" s="9">
        <v>26897.557311665612</v>
      </c>
      <c r="G3658" s="97">
        <v>22996</v>
      </c>
      <c r="H3658" s="98">
        <v>8.8841145808802535E-2</v>
      </c>
      <c r="I3658" s="98">
        <v>0.13331658241203925</v>
      </c>
    </row>
    <row r="3659" spans="1:9" ht="12.75" customHeight="1" x14ac:dyDescent="0.2">
      <c r="A3659" s="19">
        <v>43710</v>
      </c>
      <c r="B3659" s="19">
        <v>43346</v>
      </c>
      <c r="C3659" s="6">
        <v>41890</v>
      </c>
      <c r="D3659" s="19" t="s">
        <v>3</v>
      </c>
      <c r="E3659" s="9">
        <v>27852.492047759522</v>
      </c>
      <c r="F3659" s="9">
        <v>28791.494884690928</v>
      </c>
      <c r="G3659" s="97">
        <v>23226</v>
      </c>
      <c r="H3659" s="98">
        <v>-3.2613896593146174E-2</v>
      </c>
      <c r="I3659" s="98">
        <v>7.0179514629967077E-2</v>
      </c>
    </row>
    <row r="3660" spans="1:9" ht="12.75" customHeight="1" x14ac:dyDescent="0.2">
      <c r="A3660" s="19">
        <v>43711</v>
      </c>
      <c r="B3660" s="19">
        <v>43347</v>
      </c>
      <c r="C3660" s="6">
        <v>41891</v>
      </c>
      <c r="D3660" s="19" t="s">
        <v>4</v>
      </c>
      <c r="E3660" s="9">
        <v>25958.0540728911</v>
      </c>
      <c r="F3660" s="9">
        <v>23633.857919181173</v>
      </c>
      <c r="G3660" s="97">
        <v>22615</v>
      </c>
      <c r="H3660" s="98">
        <v>9.8341801057524991E-2</v>
      </c>
      <c r="I3660" s="98">
        <v>9.1959198758669869E-2</v>
      </c>
    </row>
    <row r="3661" spans="1:9" ht="12.75" customHeight="1" x14ac:dyDescent="0.2">
      <c r="A3661" s="19">
        <v>43712</v>
      </c>
      <c r="B3661" s="19">
        <v>43348</v>
      </c>
      <c r="C3661" s="6">
        <v>41892</v>
      </c>
      <c r="D3661" s="19" t="s">
        <v>5</v>
      </c>
      <c r="E3661" s="9">
        <v>25691.132191080396</v>
      </c>
      <c r="F3661" s="9">
        <v>25303.641821883863</v>
      </c>
      <c r="G3661" s="97">
        <v>21632</v>
      </c>
      <c r="H3661" s="98">
        <v>1.5313620542218187E-2</v>
      </c>
      <c r="I3661" s="98">
        <v>2.6003681752412078E-2</v>
      </c>
    </row>
    <row r="3662" spans="1:9" ht="12.75" customHeight="1" x14ac:dyDescent="0.2">
      <c r="A3662" s="19">
        <v>43713</v>
      </c>
      <c r="B3662" s="19">
        <v>43349</v>
      </c>
      <c r="C3662" s="6">
        <v>41893</v>
      </c>
      <c r="D3662" s="19" t="s">
        <v>6</v>
      </c>
      <c r="E3662" s="9">
        <v>26890.691805761438</v>
      </c>
      <c r="F3662" s="9">
        <v>27859.728244202321</v>
      </c>
      <c r="G3662" s="97">
        <v>23729</v>
      </c>
      <c r="H3662" s="98">
        <v>-3.4782695292174703E-2</v>
      </c>
      <c r="I3662" s="98">
        <v>6.7853697314011585E-2</v>
      </c>
    </row>
    <row r="3663" spans="1:9" ht="12.75" customHeight="1" x14ac:dyDescent="0.2">
      <c r="A3663" s="19">
        <v>43714</v>
      </c>
      <c r="B3663" s="19">
        <v>43350</v>
      </c>
      <c r="C3663" s="6">
        <v>41894</v>
      </c>
      <c r="D3663" s="19" t="s">
        <v>7</v>
      </c>
      <c r="E3663" s="9">
        <v>27913.472184518498</v>
      </c>
      <c r="F3663" s="9">
        <v>25538.593237382956</v>
      </c>
      <c r="G3663" s="97">
        <v>21264</v>
      </c>
      <c r="H3663" s="98">
        <v>9.299176838210621E-2</v>
      </c>
      <c r="I3663" s="98">
        <v>9.5333235933075633E-2</v>
      </c>
    </row>
    <row r="3664" spans="1:9" ht="12.75" customHeight="1" x14ac:dyDescent="0.2">
      <c r="A3664" s="19">
        <v>43715</v>
      </c>
      <c r="B3664" s="19">
        <v>43351</v>
      </c>
      <c r="C3664" s="6">
        <v>41895</v>
      </c>
      <c r="D3664" s="19" t="s">
        <v>1</v>
      </c>
      <c r="E3664" s="9">
        <v>29628.219686694443</v>
      </c>
      <c r="F3664" s="9">
        <v>29489.796662846187</v>
      </c>
      <c r="G3664" s="97">
        <v>25234</v>
      </c>
      <c r="H3664" s="98">
        <v>4.6939294099186402E-3</v>
      </c>
      <c r="I3664" s="98">
        <v>4.4976534641640864E-2</v>
      </c>
    </row>
    <row r="3665" spans="1:9" ht="12.75" customHeight="1" x14ac:dyDescent="0.2">
      <c r="A3665" s="19">
        <v>43716</v>
      </c>
      <c r="B3665" s="19">
        <v>43352</v>
      </c>
      <c r="C3665" s="6">
        <v>41896</v>
      </c>
      <c r="D3665" s="19" t="s">
        <v>2</v>
      </c>
      <c r="E3665" s="9">
        <v>27983.458605616601</v>
      </c>
      <c r="F3665" s="9">
        <v>26945.205636236085</v>
      </c>
      <c r="G3665" s="97">
        <v>25132</v>
      </c>
      <c r="H3665" s="98">
        <v>3.8532011349145856E-2</v>
      </c>
      <c r="I3665" s="98">
        <v>1.5364971176219155E-2</v>
      </c>
    </row>
    <row r="3666" spans="1:9" ht="12.75" customHeight="1" x14ac:dyDescent="0.2">
      <c r="A3666" s="19">
        <v>43717</v>
      </c>
      <c r="B3666" s="19">
        <v>43353</v>
      </c>
      <c r="C3666" s="6">
        <v>41897</v>
      </c>
      <c r="D3666" s="19" t="s">
        <v>3</v>
      </c>
      <c r="E3666" s="9">
        <v>26096.069344735886</v>
      </c>
      <c r="F3666" s="9">
        <v>27369.756459617329</v>
      </c>
      <c r="G3666" s="97">
        <v>23837</v>
      </c>
      <c r="H3666" s="98">
        <v>-4.6536296980234426E-2</v>
      </c>
      <c r="I3666" s="98">
        <v>6.1717051486693819E-3</v>
      </c>
    </row>
    <row r="3667" spans="1:9" ht="12.75" customHeight="1" x14ac:dyDescent="0.2">
      <c r="A3667" s="19">
        <v>43718</v>
      </c>
      <c r="B3667" s="19">
        <v>43354</v>
      </c>
      <c r="C3667" s="6">
        <v>41898</v>
      </c>
      <c r="D3667" s="19" t="s">
        <v>4</v>
      </c>
      <c r="E3667" s="9">
        <v>26467.160956712436</v>
      </c>
      <c r="F3667" s="9">
        <v>22116.422251155673</v>
      </c>
      <c r="G3667" s="97">
        <v>22565</v>
      </c>
      <c r="H3667" s="98">
        <v>0.1967198245787436</v>
      </c>
      <c r="I3667" s="98">
        <v>0.16971586850720088</v>
      </c>
    </row>
    <row r="3668" spans="1:9" ht="12.75" customHeight="1" x14ac:dyDescent="0.2">
      <c r="A3668" s="19">
        <v>43719</v>
      </c>
      <c r="B3668" s="19">
        <v>43355</v>
      </c>
      <c r="C3668" s="6">
        <v>41899</v>
      </c>
      <c r="D3668" s="19" t="s">
        <v>5</v>
      </c>
      <c r="E3668" s="9">
        <v>25919.734801290899</v>
      </c>
      <c r="F3668" s="9">
        <v>23821.817384868267</v>
      </c>
      <c r="G3668" s="97">
        <v>23056</v>
      </c>
      <c r="H3668" s="98">
        <v>8.8067059810274628E-2</v>
      </c>
      <c r="I3668" s="98">
        <v>-6.6402942823401423E-3</v>
      </c>
    </row>
    <row r="3669" spans="1:9" ht="12.75" customHeight="1" x14ac:dyDescent="0.2">
      <c r="A3669" s="19">
        <v>43720</v>
      </c>
      <c r="B3669" s="19">
        <v>43356</v>
      </c>
      <c r="C3669" s="6">
        <v>41900</v>
      </c>
      <c r="D3669" s="19" t="s">
        <v>6</v>
      </c>
      <c r="E3669" s="9">
        <v>28094.763364129329</v>
      </c>
      <c r="F3669" s="9">
        <v>27945.713738692175</v>
      </c>
      <c r="G3669" s="97">
        <v>24333</v>
      </c>
      <c r="H3669" s="98">
        <v>5.3335415524129459E-3</v>
      </c>
      <c r="I3669" s="98">
        <v>5.6670805029687354E-2</v>
      </c>
    </row>
    <row r="3670" spans="1:9" ht="12.75" customHeight="1" x14ac:dyDescent="0.2">
      <c r="A3670" s="19">
        <v>43721</v>
      </c>
      <c r="B3670" s="19">
        <v>43357</v>
      </c>
      <c r="C3670" s="6">
        <v>41901</v>
      </c>
      <c r="D3670" s="19" t="s">
        <v>7</v>
      </c>
      <c r="E3670" s="9">
        <v>28663.349097591261</v>
      </c>
      <c r="F3670" s="9">
        <v>27397.16108745673</v>
      </c>
      <c r="G3670" s="97">
        <v>25451</v>
      </c>
      <c r="H3670" s="98">
        <v>4.621602968616445E-2</v>
      </c>
      <c r="I3670" s="98">
        <v>7.3252297060368399E-2</v>
      </c>
    </row>
    <row r="3671" spans="1:9" ht="12.75" customHeight="1" x14ac:dyDescent="0.2">
      <c r="A3671" s="19">
        <v>43722</v>
      </c>
      <c r="B3671" s="19">
        <v>43358</v>
      </c>
      <c r="C3671" s="6">
        <v>41902</v>
      </c>
      <c r="D3671" s="19" t="s">
        <v>1</v>
      </c>
      <c r="E3671" s="9">
        <v>31056.048354664803</v>
      </c>
      <c r="F3671" s="9">
        <v>29619.924070112887</v>
      </c>
      <c r="G3671" s="97">
        <v>26961</v>
      </c>
      <c r="H3671" s="98">
        <v>4.8485076502981173E-2</v>
      </c>
      <c r="I3671" s="98">
        <v>4.9900214829776912E-2</v>
      </c>
    </row>
    <row r="3672" spans="1:9" ht="12.75" customHeight="1" x14ac:dyDescent="0.2">
      <c r="A3672" s="19">
        <v>43723</v>
      </c>
      <c r="B3672" s="19">
        <v>43359</v>
      </c>
      <c r="C3672" s="6">
        <v>41903</v>
      </c>
      <c r="D3672" s="19" t="s">
        <v>2</v>
      </c>
      <c r="E3672" s="9">
        <v>28654.769391525799</v>
      </c>
      <c r="F3672" s="9">
        <v>27817.907511114259</v>
      </c>
      <c r="G3672" s="97">
        <v>26665</v>
      </c>
      <c r="H3672" s="98">
        <v>3.0083566856248467E-2</v>
      </c>
      <c r="I3672" s="98">
        <v>3.45055558513232E-2</v>
      </c>
    </row>
    <row r="3673" spans="1:9" ht="12.75" customHeight="1" x14ac:dyDescent="0.2">
      <c r="A3673" s="19">
        <v>43724</v>
      </c>
      <c r="B3673" s="19">
        <v>43360</v>
      </c>
      <c r="C3673" s="6">
        <v>41904</v>
      </c>
      <c r="D3673" s="19" t="s">
        <v>3</v>
      </c>
      <c r="E3673" s="9">
        <v>29553.967231166309</v>
      </c>
      <c r="F3673" s="9">
        <v>28432.064976647413</v>
      </c>
      <c r="G3673" s="97">
        <v>24727</v>
      </c>
      <c r="H3673" s="98">
        <v>3.9459049331814988E-2</v>
      </c>
      <c r="I3673" s="98">
        <v>0.10963307168154657</v>
      </c>
    </row>
    <row r="3674" spans="1:9" ht="12.75" customHeight="1" x14ac:dyDescent="0.2">
      <c r="A3674" s="19">
        <v>43725</v>
      </c>
      <c r="B3674" s="19">
        <v>43361</v>
      </c>
      <c r="C3674" s="6">
        <v>41905</v>
      </c>
      <c r="D3674" s="19" t="s">
        <v>4</v>
      </c>
      <c r="E3674" s="9">
        <v>26322.929644316333</v>
      </c>
      <c r="F3674" s="9">
        <v>24096.414870062152</v>
      </c>
      <c r="G3674" s="97">
        <v>22659</v>
      </c>
      <c r="H3674" s="98">
        <v>9.2400250670503059E-2</v>
      </c>
      <c r="I3674" s="98">
        <v>0.13119594517904321</v>
      </c>
    </row>
    <row r="3675" spans="1:9" ht="12.75" customHeight="1" x14ac:dyDescent="0.2">
      <c r="A3675" s="19">
        <v>43726</v>
      </c>
      <c r="B3675" s="19">
        <v>43362</v>
      </c>
      <c r="C3675" s="6">
        <v>41906</v>
      </c>
      <c r="D3675" s="19" t="s">
        <v>5</v>
      </c>
      <c r="E3675" s="9">
        <v>27214.794163738734</v>
      </c>
      <c r="F3675" s="9">
        <v>26542.410895053894</v>
      </c>
      <c r="G3675" s="97">
        <v>22338</v>
      </c>
      <c r="H3675" s="98">
        <v>2.5332411262239063E-2</v>
      </c>
      <c r="I3675" s="98">
        <v>6.1626454602642156E-2</v>
      </c>
    </row>
    <row r="3676" spans="1:9" ht="12.75" customHeight="1" x14ac:dyDescent="0.2">
      <c r="A3676" s="19">
        <v>43727</v>
      </c>
      <c r="B3676" s="19">
        <v>43363</v>
      </c>
      <c r="C3676" s="6">
        <v>41907</v>
      </c>
      <c r="D3676" s="19" t="s">
        <v>6</v>
      </c>
      <c r="E3676" s="9">
        <v>28643.324072520118</v>
      </c>
      <c r="F3676" s="9">
        <v>29733.12951920784</v>
      </c>
      <c r="G3676" s="97">
        <v>25782</v>
      </c>
      <c r="H3676" s="98">
        <v>-3.6652900798205601E-2</v>
      </c>
      <c r="I3676" s="98">
        <v>8.7487151088504467E-2</v>
      </c>
    </row>
    <row r="3677" spans="1:9" ht="12.75" customHeight="1" x14ac:dyDescent="0.2">
      <c r="A3677" s="19">
        <v>43728</v>
      </c>
      <c r="B3677" s="19">
        <v>43364</v>
      </c>
      <c r="C3677" s="6">
        <v>41908</v>
      </c>
      <c r="D3677" s="19" t="s">
        <v>7</v>
      </c>
      <c r="E3677" s="9">
        <v>29555.245469972444</v>
      </c>
      <c r="F3677" s="9">
        <v>28761.121029767652</v>
      </c>
      <c r="G3677" s="97">
        <v>24303</v>
      </c>
      <c r="H3677" s="98">
        <v>2.7611039200553966E-2</v>
      </c>
      <c r="I3677" s="98">
        <v>0.1512638466022298</v>
      </c>
    </row>
    <row r="3678" spans="1:9" ht="12.75" customHeight="1" x14ac:dyDescent="0.2">
      <c r="A3678" s="19">
        <v>43729</v>
      </c>
      <c r="B3678" s="19">
        <v>43365</v>
      </c>
      <c r="C3678" s="6">
        <v>41909</v>
      </c>
      <c r="D3678" s="19" t="s">
        <v>1</v>
      </c>
      <c r="E3678" s="9">
        <v>30298.799343374783</v>
      </c>
      <c r="F3678" s="9">
        <v>30812.293556684162</v>
      </c>
      <c r="G3678" s="97">
        <v>25372</v>
      </c>
      <c r="H3678" s="98">
        <v>-1.6665238255137438E-2</v>
      </c>
      <c r="I3678" s="98">
        <v>3.3207138734008046E-2</v>
      </c>
    </row>
    <row r="3679" spans="1:9" ht="12.75" customHeight="1" x14ac:dyDescent="0.2">
      <c r="A3679" s="19">
        <v>43730</v>
      </c>
      <c r="B3679" s="19">
        <v>43366</v>
      </c>
      <c r="C3679" s="6">
        <v>41910</v>
      </c>
      <c r="D3679" s="19" t="s">
        <v>2</v>
      </c>
      <c r="E3679" s="9">
        <v>28238.529991509942</v>
      </c>
      <c r="F3679" s="9">
        <v>28506.679591162221</v>
      </c>
      <c r="G3679" s="97">
        <v>25842</v>
      </c>
      <c r="H3679" s="98">
        <v>-9.4065532534141072E-3</v>
      </c>
      <c r="I3679" s="98">
        <v>1.6432581941902669E-2</v>
      </c>
    </row>
    <row r="3680" spans="1:9" ht="12.75" customHeight="1" x14ac:dyDescent="0.2">
      <c r="A3680" s="19">
        <v>43731</v>
      </c>
      <c r="B3680" s="19">
        <v>43367</v>
      </c>
      <c r="C3680" s="6">
        <v>41911</v>
      </c>
      <c r="D3680" s="19" t="s">
        <v>3</v>
      </c>
      <c r="E3680" s="9">
        <v>29057.677777703982</v>
      </c>
      <c r="F3680" s="9">
        <v>28049.404358100583</v>
      </c>
      <c r="G3680" s="97">
        <v>23243</v>
      </c>
      <c r="H3680" s="98">
        <v>3.594633977716577E-2</v>
      </c>
      <c r="I3680" s="98">
        <v>0.13258800193732401</v>
      </c>
    </row>
    <row r="3681" spans="1:9" ht="12.75" customHeight="1" x14ac:dyDescent="0.2">
      <c r="A3681" s="19">
        <v>43732</v>
      </c>
      <c r="B3681" s="19">
        <v>43368</v>
      </c>
      <c r="C3681" s="6">
        <v>41912</v>
      </c>
      <c r="D3681" s="19" t="s">
        <v>4</v>
      </c>
      <c r="E3681" s="9">
        <v>25906.042275860109</v>
      </c>
      <c r="F3681" s="9">
        <v>25311.706777502735</v>
      </c>
      <c r="G3681" s="97">
        <v>20209</v>
      </c>
      <c r="H3681" s="98">
        <v>2.3480656740446415E-2</v>
      </c>
      <c r="I3681" s="98">
        <v>0.15025496296332963</v>
      </c>
    </row>
    <row r="3682" spans="1:9" ht="12.75" customHeight="1" x14ac:dyDescent="0.2">
      <c r="A3682" s="19">
        <v>43733</v>
      </c>
      <c r="B3682" s="19">
        <v>43369</v>
      </c>
      <c r="C3682" s="6">
        <v>41913</v>
      </c>
      <c r="D3682" s="19" t="s">
        <v>5</v>
      </c>
      <c r="E3682" s="9">
        <v>25589.429595547608</v>
      </c>
      <c r="F3682" s="9">
        <v>25801.165605149639</v>
      </c>
      <c r="G3682" s="97">
        <v>23258</v>
      </c>
      <c r="H3682" s="98">
        <v>-8.2064513224848756E-3</v>
      </c>
      <c r="I3682" s="98">
        <v>3.4208850808212787E-2</v>
      </c>
    </row>
    <row r="3683" spans="1:9" ht="12.75" customHeight="1" x14ac:dyDescent="0.2">
      <c r="A3683" s="19">
        <v>43734</v>
      </c>
      <c r="B3683" s="19">
        <v>43370</v>
      </c>
      <c r="C3683" s="6">
        <v>41914</v>
      </c>
      <c r="D3683" s="19" t="s">
        <v>6</v>
      </c>
      <c r="E3683" s="9">
        <v>28632.608652401243</v>
      </c>
      <c r="F3683" s="9">
        <v>28601.871382227517</v>
      </c>
      <c r="G3683" s="97">
        <v>26755</v>
      </c>
      <c r="H3683" s="98">
        <v>1.0746594082240435E-3</v>
      </c>
      <c r="I3683" s="98">
        <v>5.4297394962856016E-2</v>
      </c>
    </row>
    <row r="3684" spans="1:9" ht="12.75" customHeight="1" x14ac:dyDescent="0.2">
      <c r="A3684" s="19">
        <v>43735</v>
      </c>
      <c r="B3684" s="19">
        <v>43371</v>
      </c>
      <c r="C3684" s="6">
        <v>41915</v>
      </c>
      <c r="D3684" s="19" t="s">
        <v>7</v>
      </c>
      <c r="E3684" s="9">
        <v>28559.822848893658</v>
      </c>
      <c r="F3684" s="9">
        <v>27190.504778726354</v>
      </c>
      <c r="G3684" s="97">
        <v>25392</v>
      </c>
      <c r="H3684" s="98">
        <v>5.0360156286566982E-2</v>
      </c>
      <c r="I3684" s="98">
        <v>5.2198461809441099E-2</v>
      </c>
    </row>
    <row r="3685" spans="1:9" ht="12.75" customHeight="1" x14ac:dyDescent="0.2">
      <c r="A3685" s="19">
        <v>43736</v>
      </c>
      <c r="B3685" s="19">
        <v>43372</v>
      </c>
      <c r="C3685" s="6">
        <v>41916</v>
      </c>
      <c r="D3685" s="19" t="s">
        <v>1</v>
      </c>
      <c r="E3685" s="9">
        <v>29694.979277477309</v>
      </c>
      <c r="F3685" s="9">
        <v>29175.111869941054</v>
      </c>
      <c r="G3685" s="97">
        <v>27858</v>
      </c>
      <c r="H3685" s="98">
        <v>1.7818865951697349E-2</v>
      </c>
      <c r="I3685" s="98">
        <v>-5.1248305777267356E-2</v>
      </c>
    </row>
    <row r="3686" spans="1:9" ht="12.75" customHeight="1" x14ac:dyDescent="0.2">
      <c r="A3686" s="19">
        <v>43737</v>
      </c>
      <c r="B3686" s="19">
        <v>43373</v>
      </c>
      <c r="C3686" s="6">
        <v>41917</v>
      </c>
      <c r="D3686" s="19" t="s">
        <v>2</v>
      </c>
      <c r="E3686" s="9">
        <v>27860.613591108227</v>
      </c>
      <c r="F3686" s="9">
        <v>25221.875523378618</v>
      </c>
      <c r="G3686" s="97">
        <v>26653</v>
      </c>
      <c r="H3686" s="98">
        <v>0.10462100906349003</v>
      </c>
      <c r="I3686" s="98">
        <v>-5.4643086725654766E-2</v>
      </c>
    </row>
    <row r="3687" spans="1:9" ht="12.75" customHeight="1" x14ac:dyDescent="0.2">
      <c r="A3687" s="19">
        <v>43738</v>
      </c>
      <c r="B3687" s="19">
        <v>43374</v>
      </c>
      <c r="C3687" s="6">
        <v>41918</v>
      </c>
      <c r="D3687" s="19" t="s">
        <v>3</v>
      </c>
      <c r="E3687" s="9">
        <v>27871.653036744876</v>
      </c>
      <c r="F3687" s="9">
        <v>28926.691086169536</v>
      </c>
      <c r="G3687" s="97">
        <v>25717</v>
      </c>
      <c r="H3687" s="98">
        <v>-3.6472821806054934E-2</v>
      </c>
      <c r="I3687" s="98">
        <v>1.7807954891355449E-2</v>
      </c>
    </row>
    <row r="3688" spans="1:9" ht="12.75" customHeight="1" x14ac:dyDescent="0.2">
      <c r="A3688" s="19">
        <v>43739</v>
      </c>
      <c r="B3688" s="19">
        <v>43375</v>
      </c>
      <c r="C3688" s="6">
        <v>41919</v>
      </c>
      <c r="D3688" s="19" t="s">
        <v>4</v>
      </c>
      <c r="E3688" s="9">
        <v>29115.883532006876</v>
      </c>
      <c r="F3688" s="9">
        <v>26338.888412464774</v>
      </c>
      <c r="G3688" s="97">
        <v>23437</v>
      </c>
      <c r="H3688" s="98">
        <v>0.10543326947039655</v>
      </c>
      <c r="I3688" s="98">
        <v>0.18289930657377407</v>
      </c>
    </row>
    <row r="3689" spans="1:9" ht="12.75" customHeight="1" x14ac:dyDescent="0.2">
      <c r="A3689" s="19">
        <v>43740</v>
      </c>
      <c r="B3689" s="19">
        <v>43376</v>
      </c>
      <c r="C3689" s="6">
        <v>41920</v>
      </c>
      <c r="D3689" s="19" t="s">
        <v>5</v>
      </c>
      <c r="E3689" s="9">
        <v>27787.400921091605</v>
      </c>
      <c r="F3689" s="9">
        <v>28018.199504701748</v>
      </c>
      <c r="G3689" s="97">
        <v>25020</v>
      </c>
      <c r="H3689" s="98">
        <v>-8.2374523591858262E-3</v>
      </c>
      <c r="I3689" s="98">
        <v>5.4830540222890578E-2</v>
      </c>
    </row>
    <row r="3690" spans="1:9" ht="12.75" customHeight="1" x14ac:dyDescent="0.2">
      <c r="A3690" s="19">
        <v>43741</v>
      </c>
      <c r="B3690" s="19">
        <v>43377</v>
      </c>
      <c r="C3690" s="6">
        <v>41921</v>
      </c>
      <c r="D3690" s="19" t="s">
        <v>6</v>
      </c>
      <c r="E3690" s="9">
        <v>30068.894259942659</v>
      </c>
      <c r="F3690" s="9">
        <v>29411.832766152871</v>
      </c>
      <c r="G3690" s="97">
        <v>27538</v>
      </c>
      <c r="H3690" s="98">
        <v>2.2340039092903163E-2</v>
      </c>
      <c r="I3690" s="98">
        <v>6.0893139750296754E-2</v>
      </c>
    </row>
    <row r="3691" spans="1:9" ht="12.75" customHeight="1" x14ac:dyDescent="0.2">
      <c r="A3691" s="19">
        <v>43742</v>
      </c>
      <c r="B3691" s="19">
        <v>43378</v>
      </c>
      <c r="C3691" s="6">
        <v>41922</v>
      </c>
      <c r="D3691" s="19" t="s">
        <v>7</v>
      </c>
      <c r="E3691" s="9">
        <v>30838.062018200399</v>
      </c>
      <c r="F3691" s="9">
        <v>29317.026887139687</v>
      </c>
      <c r="G3691" s="97">
        <v>27391</v>
      </c>
      <c r="H3691" s="98">
        <v>5.1882311835922623E-2</v>
      </c>
      <c r="I3691" s="98">
        <v>6.9021458668159452E-2</v>
      </c>
    </row>
    <row r="3692" spans="1:9" ht="12.75" customHeight="1" x14ac:dyDescent="0.2">
      <c r="A3692" s="19">
        <v>43743</v>
      </c>
      <c r="B3692" s="19">
        <v>43379</v>
      </c>
      <c r="C3692" s="6">
        <v>41923</v>
      </c>
      <c r="D3692" s="19" t="s">
        <v>1</v>
      </c>
      <c r="E3692" s="9">
        <v>33095.498705383856</v>
      </c>
      <c r="F3692" s="9">
        <v>31922.835528016825</v>
      </c>
      <c r="G3692" s="97">
        <v>29521</v>
      </c>
      <c r="H3692" s="98">
        <v>3.6734305019297198E-2</v>
      </c>
      <c r="I3692" s="98">
        <v>6.3514210141195182E-2</v>
      </c>
    </row>
    <row r="3693" spans="1:9" ht="12.75" customHeight="1" x14ac:dyDescent="0.2">
      <c r="A3693" s="19">
        <v>43744</v>
      </c>
      <c r="B3693" s="19">
        <v>43380</v>
      </c>
      <c r="C3693" s="6">
        <v>41924</v>
      </c>
      <c r="D3693" s="19" t="s">
        <v>2</v>
      </c>
      <c r="E3693" s="9">
        <v>30420.081377608472</v>
      </c>
      <c r="F3693" s="9">
        <v>28862.146186612146</v>
      </c>
      <c r="G3693" s="97">
        <v>28700</v>
      </c>
      <c r="H3693" s="98">
        <v>5.3978494216032402E-2</v>
      </c>
      <c r="I3693" s="98">
        <v>4.1034919325432906E-2</v>
      </c>
    </row>
    <row r="3694" spans="1:9" ht="12.75" customHeight="1" x14ac:dyDescent="0.2">
      <c r="A3694" s="19">
        <v>43745</v>
      </c>
      <c r="B3694" s="19">
        <v>43381</v>
      </c>
      <c r="C3694" s="6">
        <v>41925</v>
      </c>
      <c r="D3694" s="19" t="s">
        <v>3</v>
      </c>
      <c r="E3694" s="9">
        <v>29955.205227052084</v>
      </c>
      <c r="F3694" s="9">
        <v>28799.813570556038</v>
      </c>
      <c r="G3694" s="97">
        <v>27061</v>
      </c>
      <c r="H3694" s="98">
        <v>4.0118025544348734E-2</v>
      </c>
      <c r="I3694" s="98">
        <v>9.1025831404869084E-2</v>
      </c>
    </row>
    <row r="3695" spans="1:9" ht="12.75" customHeight="1" x14ac:dyDescent="0.2">
      <c r="A3695" s="19">
        <v>43746</v>
      </c>
      <c r="B3695" s="19">
        <v>43382</v>
      </c>
      <c r="C3695" s="6">
        <v>41926</v>
      </c>
      <c r="D3695" s="19" t="s">
        <v>4</v>
      </c>
      <c r="E3695" s="9">
        <v>29231.808092533654</v>
      </c>
      <c r="F3695" s="9">
        <v>26343.020816141263</v>
      </c>
      <c r="G3695" s="97">
        <v>24385</v>
      </c>
      <c r="H3695" s="98">
        <v>0.10966044086418258</v>
      </c>
      <c r="I3695" s="98">
        <v>0.14648029542823293</v>
      </c>
    </row>
    <row r="3696" spans="1:9" ht="12.75" customHeight="1" x14ac:dyDescent="0.2">
      <c r="A3696" s="19">
        <v>43747</v>
      </c>
      <c r="B3696" s="19">
        <v>43383</v>
      </c>
      <c r="C3696" s="6">
        <v>41927</v>
      </c>
      <c r="D3696" s="19" t="s">
        <v>5</v>
      </c>
      <c r="E3696" s="9">
        <v>30133.593267704258</v>
      </c>
      <c r="F3696" s="9">
        <v>28097.867904949759</v>
      </c>
      <c r="G3696" s="97">
        <v>24930</v>
      </c>
      <c r="H3696" s="98">
        <v>7.2451239704058867E-2</v>
      </c>
      <c r="I3696" s="98">
        <v>0.16987317601150154</v>
      </c>
    </row>
    <row r="3697" spans="1:9" ht="12.75" customHeight="1" x14ac:dyDescent="0.2">
      <c r="A3697" s="19">
        <v>43748</v>
      </c>
      <c r="B3697" s="19">
        <v>43384</v>
      </c>
      <c r="C3697" s="6">
        <v>41928</v>
      </c>
      <c r="D3697" s="19" t="s">
        <v>6</v>
      </c>
      <c r="E3697" s="9">
        <v>31050.745072547721</v>
      </c>
      <c r="F3697" s="9">
        <v>30127.870730000497</v>
      </c>
      <c r="G3697" s="97">
        <v>26285</v>
      </c>
      <c r="H3697" s="98">
        <v>3.0631913911800313E-2</v>
      </c>
      <c r="I3697" s="98">
        <v>5.6543096823564065E-2</v>
      </c>
    </row>
    <row r="3698" spans="1:9" ht="12.75" customHeight="1" x14ac:dyDescent="0.2">
      <c r="A3698" s="19">
        <v>43749</v>
      </c>
      <c r="B3698" s="19">
        <v>43385</v>
      </c>
      <c r="C3698" s="6">
        <v>41929</v>
      </c>
      <c r="D3698" s="19" t="s">
        <v>7</v>
      </c>
      <c r="E3698" s="9">
        <v>31901.257372539516</v>
      </c>
      <c r="F3698" s="9">
        <v>29548.435152620063</v>
      </c>
      <c r="G3698" s="97">
        <v>25987</v>
      </c>
      <c r="H3698" s="98">
        <v>7.9625949995894452E-2</v>
      </c>
      <c r="I3698" s="98">
        <v>0.11570165329064852</v>
      </c>
    </row>
    <row r="3699" spans="1:9" ht="12.75" customHeight="1" x14ac:dyDescent="0.2">
      <c r="A3699" s="19">
        <v>43750</v>
      </c>
      <c r="B3699" s="19">
        <v>43386</v>
      </c>
      <c r="C3699" s="6">
        <v>41930</v>
      </c>
      <c r="D3699" s="19" t="s">
        <v>1</v>
      </c>
      <c r="E3699" s="9">
        <v>30123.388190016536</v>
      </c>
      <c r="F3699" s="9">
        <v>32493.831968759318</v>
      </c>
      <c r="G3699" s="97">
        <v>28770</v>
      </c>
      <c r="H3699" s="98">
        <v>-7.2950576620874008E-2</v>
      </c>
      <c r="I3699" s="98">
        <v>-6.9576594081525278E-2</v>
      </c>
    </row>
    <row r="3700" spans="1:9" ht="12.75" customHeight="1" x14ac:dyDescent="0.2">
      <c r="A3700" s="19">
        <v>43751</v>
      </c>
      <c r="B3700" s="19">
        <v>43387</v>
      </c>
      <c r="C3700" s="6">
        <v>41931</v>
      </c>
      <c r="D3700" s="19" t="s">
        <v>2</v>
      </c>
      <c r="E3700" s="9">
        <v>31258.147174208199</v>
      </c>
      <c r="F3700" s="9">
        <v>29947.186564516589</v>
      </c>
      <c r="G3700" s="97">
        <v>26981</v>
      </c>
      <c r="H3700" s="98">
        <v>4.3775751918042394E-2</v>
      </c>
      <c r="I3700" s="98">
        <v>3.9616429115249208E-2</v>
      </c>
    </row>
    <row r="3701" spans="1:9" ht="12.75" customHeight="1" x14ac:dyDescent="0.2">
      <c r="A3701" s="19">
        <v>43752</v>
      </c>
      <c r="B3701" s="19">
        <v>43388</v>
      </c>
      <c r="C3701" s="6">
        <v>41932</v>
      </c>
      <c r="D3701" s="19" t="s">
        <v>3</v>
      </c>
      <c r="E3701" s="9">
        <v>32812.734075895627</v>
      </c>
      <c r="F3701" s="9">
        <v>31170.22705895151</v>
      </c>
      <c r="G3701" s="97">
        <v>25347</v>
      </c>
      <c r="H3701" s="98">
        <v>5.2694740203133028E-2</v>
      </c>
      <c r="I3701" s="98">
        <v>0.14914667212634392</v>
      </c>
    </row>
    <row r="3702" spans="1:9" ht="12.75" customHeight="1" x14ac:dyDescent="0.2">
      <c r="A3702" s="19">
        <v>43753</v>
      </c>
      <c r="B3702" s="19">
        <v>43389</v>
      </c>
      <c r="C3702" s="6">
        <v>41933</v>
      </c>
      <c r="D3702" s="19" t="s">
        <v>4</v>
      </c>
      <c r="E3702" s="9">
        <v>29526.431446366929</v>
      </c>
      <c r="F3702" s="9">
        <v>26058.501015558788</v>
      </c>
      <c r="G3702" s="97">
        <v>22676</v>
      </c>
      <c r="H3702" s="98">
        <v>0.1330824988259125</v>
      </c>
      <c r="I3702" s="98">
        <v>0.16742177156282345</v>
      </c>
    </row>
    <row r="3703" spans="1:9" ht="12.75" customHeight="1" x14ac:dyDescent="0.2">
      <c r="A3703" s="19">
        <v>43754</v>
      </c>
      <c r="B3703" s="19">
        <v>43390</v>
      </c>
      <c r="C3703" s="6">
        <v>41934</v>
      </c>
      <c r="D3703" s="19" t="s">
        <v>5</v>
      </c>
      <c r="E3703" s="9">
        <v>29639.243148425907</v>
      </c>
      <c r="F3703" s="9">
        <v>26658.483332276766</v>
      </c>
      <c r="G3703" s="97">
        <v>23572</v>
      </c>
      <c r="H3703" s="98">
        <v>0.11181280566476137</v>
      </c>
      <c r="I3703" s="98">
        <v>9.2449343865906419E-2</v>
      </c>
    </row>
    <row r="3704" spans="1:9" ht="12.75" customHeight="1" x14ac:dyDescent="0.2">
      <c r="A3704" s="19">
        <v>43755</v>
      </c>
      <c r="B3704" s="19">
        <v>43391</v>
      </c>
      <c r="C3704" s="6">
        <v>41935</v>
      </c>
      <c r="D3704" s="19" t="s">
        <v>6</v>
      </c>
      <c r="E3704" s="9">
        <v>31134.516669394536</v>
      </c>
      <c r="F3704" s="9">
        <v>29546.516021368156</v>
      </c>
      <c r="G3704" s="97">
        <v>24864</v>
      </c>
      <c r="H3704" s="98">
        <v>5.3745783322742158E-2</v>
      </c>
      <c r="I3704" s="98">
        <v>0.12626670052794586</v>
      </c>
    </row>
    <row r="3705" spans="1:9" ht="12.75" customHeight="1" x14ac:dyDescent="0.2">
      <c r="A3705" s="19">
        <v>43756</v>
      </c>
      <c r="B3705" s="19">
        <v>43392</v>
      </c>
      <c r="C3705" s="6">
        <v>41936</v>
      </c>
      <c r="D3705" s="19" t="s">
        <v>7</v>
      </c>
      <c r="E3705" s="9">
        <v>30647.956264328717</v>
      </c>
      <c r="F3705" s="9">
        <v>29065.712693150144</v>
      </c>
      <c r="G3705" s="97">
        <v>23617</v>
      </c>
      <c r="H3705" s="98">
        <v>5.4436771872153678E-2</v>
      </c>
      <c r="I3705" s="98">
        <v>7.4951992716099758E-2</v>
      </c>
    </row>
    <row r="3706" spans="1:9" ht="12.75" customHeight="1" x14ac:dyDescent="0.2">
      <c r="A3706" s="19">
        <v>43757</v>
      </c>
      <c r="B3706" s="19">
        <v>43393</v>
      </c>
      <c r="C3706" s="6">
        <v>41937</v>
      </c>
      <c r="D3706" s="19" t="s">
        <v>1</v>
      </c>
      <c r="E3706" s="9">
        <v>32874.081331826223</v>
      </c>
      <c r="F3706" s="9">
        <v>31736.404097934093</v>
      </c>
      <c r="G3706" s="97">
        <v>26394</v>
      </c>
      <c r="H3706" s="98">
        <v>3.5847704433729088E-2</v>
      </c>
      <c r="I3706" s="98">
        <v>3.7233587802935064E-2</v>
      </c>
    </row>
    <row r="3707" spans="1:9" ht="12.75" customHeight="1" x14ac:dyDescent="0.2">
      <c r="A3707" s="19">
        <v>43758</v>
      </c>
      <c r="B3707" s="19">
        <v>43394</v>
      </c>
      <c r="C3707" s="6">
        <v>41938</v>
      </c>
      <c r="D3707" s="19" t="s">
        <v>2</v>
      </c>
      <c r="E3707" s="9">
        <v>29561.815443687316</v>
      </c>
      <c r="F3707" s="9">
        <v>27762.582124444631</v>
      </c>
      <c r="G3707" s="97">
        <v>25322</v>
      </c>
      <c r="H3707" s="98">
        <v>6.4807852208331962E-2</v>
      </c>
      <c r="I3707" s="98">
        <v>5.3709336791563533E-2</v>
      </c>
    </row>
    <row r="3708" spans="1:9" ht="12.75" customHeight="1" x14ac:dyDescent="0.2">
      <c r="A3708" s="19">
        <v>43759</v>
      </c>
      <c r="B3708" s="19">
        <v>43395</v>
      </c>
      <c r="C3708" s="6">
        <v>41939</v>
      </c>
      <c r="D3708" s="19" t="s">
        <v>3</v>
      </c>
      <c r="E3708" s="9">
        <v>29360.213535687413</v>
      </c>
      <c r="F3708" s="9">
        <v>27230.265607957004</v>
      </c>
      <c r="G3708" s="97">
        <v>22729</v>
      </c>
      <c r="H3708" s="98">
        <v>7.821987337163594E-2</v>
      </c>
      <c r="I3708" s="98">
        <v>7.7004274813374796E-2</v>
      </c>
    </row>
    <row r="3709" spans="1:9" ht="12.75" customHeight="1" x14ac:dyDescent="0.2">
      <c r="A3709" s="19">
        <v>43760</v>
      </c>
      <c r="B3709" s="19">
        <v>43396</v>
      </c>
      <c r="C3709" s="6">
        <v>41940</v>
      </c>
      <c r="D3709" s="19" t="s">
        <v>4</v>
      </c>
      <c r="E3709" s="9">
        <v>26990.263931217785</v>
      </c>
      <c r="F3709" s="9">
        <v>24993.284247751355</v>
      </c>
      <c r="G3709" s="97">
        <v>21502</v>
      </c>
      <c r="H3709" s="98">
        <v>7.9900651057737582E-2</v>
      </c>
      <c r="I3709" s="98">
        <v>0.16815684618990634</v>
      </c>
    </row>
    <row r="3710" spans="1:9" ht="12.75" customHeight="1" x14ac:dyDescent="0.2">
      <c r="A3710" s="19">
        <v>43761</v>
      </c>
      <c r="B3710" s="19">
        <v>43397</v>
      </c>
      <c r="C3710" s="6">
        <v>41941</v>
      </c>
      <c r="D3710" s="19" t="s">
        <v>5</v>
      </c>
      <c r="E3710" s="9">
        <v>27493.681306532497</v>
      </c>
      <c r="F3710" s="9">
        <v>27237.260302030547</v>
      </c>
      <c r="G3710" s="97">
        <v>21299</v>
      </c>
      <c r="H3710" s="98">
        <v>9.4143464378770858E-3</v>
      </c>
      <c r="I3710" s="98">
        <v>8.2215363374630757E-2</v>
      </c>
    </row>
    <row r="3711" spans="1:9" ht="12.75" customHeight="1" x14ac:dyDescent="0.2">
      <c r="A3711" s="19">
        <v>43762</v>
      </c>
      <c r="B3711" s="19">
        <v>43398</v>
      </c>
      <c r="C3711" s="6">
        <v>41942</v>
      </c>
      <c r="D3711" s="19" t="s">
        <v>6</v>
      </c>
      <c r="E3711" s="9">
        <v>29664.270648428119</v>
      </c>
      <c r="F3711" s="9">
        <v>27734.12584209628</v>
      </c>
      <c r="G3711" s="97">
        <v>24016</v>
      </c>
      <c r="H3711" s="98">
        <v>6.9594578798736206E-2</v>
      </c>
      <c r="I3711" s="98">
        <v>9.4016988693642611E-2</v>
      </c>
    </row>
    <row r="3712" spans="1:9" ht="12.75" customHeight="1" x14ac:dyDescent="0.2">
      <c r="A3712" s="19">
        <v>43763</v>
      </c>
      <c r="B3712" s="19">
        <v>43399</v>
      </c>
      <c r="C3712" s="6">
        <v>41943</v>
      </c>
      <c r="D3712" s="19" t="s">
        <v>7</v>
      </c>
      <c r="E3712" s="9">
        <v>28725.464580923421</v>
      </c>
      <c r="F3712" s="9">
        <v>27150.917988164088</v>
      </c>
      <c r="G3712" s="97">
        <v>22932</v>
      </c>
      <c r="H3712" s="98">
        <v>5.7992388818887353E-2</v>
      </c>
      <c r="I3712" s="98">
        <v>9.5680839948255825E-2</v>
      </c>
    </row>
    <row r="3713" spans="1:9" ht="12.75" customHeight="1" x14ac:dyDescent="0.2">
      <c r="A3713" s="19">
        <v>43764</v>
      </c>
      <c r="B3713" s="19">
        <v>43400</v>
      </c>
      <c r="C3713" s="6">
        <v>41944</v>
      </c>
      <c r="D3713" s="19" t="s">
        <v>1</v>
      </c>
      <c r="E3713" s="9">
        <v>29422.763538058029</v>
      </c>
      <c r="F3713" s="9">
        <v>28450.619052356342</v>
      </c>
      <c r="G3713" s="97">
        <v>24078</v>
      </c>
      <c r="H3713" s="98">
        <v>3.4169537186965693E-2</v>
      </c>
      <c r="I3713" s="98">
        <v>3.7656975420843786E-2</v>
      </c>
    </row>
    <row r="3714" spans="1:9" ht="12.75" customHeight="1" x14ac:dyDescent="0.2">
      <c r="A3714" s="19">
        <v>43765</v>
      </c>
      <c r="B3714" s="19">
        <v>43401</v>
      </c>
      <c r="C3714" s="6">
        <v>41945</v>
      </c>
      <c r="D3714" s="19" t="s">
        <v>2</v>
      </c>
      <c r="E3714" s="9">
        <v>26590.260940071796</v>
      </c>
      <c r="F3714" s="9">
        <v>25644.000270834818</v>
      </c>
      <c r="G3714" s="97">
        <v>27151</v>
      </c>
      <c r="H3714" s="98">
        <v>3.6899885323787407E-2</v>
      </c>
      <c r="I3714" s="98">
        <v>3.8235950961375886E-2</v>
      </c>
    </row>
    <row r="3715" spans="1:9" ht="12.75" customHeight="1" x14ac:dyDescent="0.2">
      <c r="A3715" s="19">
        <v>43766</v>
      </c>
      <c r="B3715" s="19">
        <v>43402</v>
      </c>
      <c r="C3715" s="6">
        <v>41946</v>
      </c>
      <c r="D3715" s="19" t="s">
        <v>3</v>
      </c>
      <c r="E3715" s="9">
        <v>26188.166818148162</v>
      </c>
      <c r="F3715" s="9">
        <v>24826.152591222915</v>
      </c>
      <c r="G3715" s="97">
        <v>25223</v>
      </c>
      <c r="H3715" s="98">
        <v>5.4862074254984572E-2</v>
      </c>
      <c r="I3715" s="98">
        <v>0.10289184325745038</v>
      </c>
    </row>
    <row r="3716" spans="1:9" ht="12.75" customHeight="1" x14ac:dyDescent="0.2">
      <c r="A3716" s="19">
        <v>43767</v>
      </c>
      <c r="B3716" s="19">
        <v>43403</v>
      </c>
      <c r="C3716" s="6">
        <v>41947</v>
      </c>
      <c r="D3716" s="19" t="s">
        <v>4</v>
      </c>
      <c r="E3716" s="9">
        <v>24781.714746996156</v>
      </c>
      <c r="F3716" s="9">
        <v>22030.724211877761</v>
      </c>
      <c r="G3716" s="97">
        <v>22981</v>
      </c>
      <c r="H3716" s="98">
        <v>0.12487063560240164</v>
      </c>
      <c r="I3716" s="98">
        <v>0.13933680046876717</v>
      </c>
    </row>
    <row r="3717" spans="1:9" ht="12.75" customHeight="1" x14ac:dyDescent="0.2">
      <c r="A3717" s="19">
        <v>43768</v>
      </c>
      <c r="B3717" s="19">
        <v>43404</v>
      </c>
      <c r="C3717" s="6">
        <v>41948</v>
      </c>
      <c r="D3717" s="19" t="s">
        <v>5</v>
      </c>
      <c r="E3717" s="9">
        <v>26646.726777614731</v>
      </c>
      <c r="F3717" s="9">
        <v>24429.57646322369</v>
      </c>
      <c r="G3717" s="97">
        <v>22226</v>
      </c>
      <c r="H3717" s="98">
        <v>9.0756805290044262E-2</v>
      </c>
      <c r="I3717" s="98">
        <v>4.5502678919242312E-2</v>
      </c>
    </row>
    <row r="3718" spans="1:9" ht="12.75" customHeight="1" x14ac:dyDescent="0.2">
      <c r="A3718" s="19">
        <v>43769</v>
      </c>
      <c r="B3718" s="19">
        <v>43405</v>
      </c>
      <c r="C3718" s="6">
        <v>41949</v>
      </c>
      <c r="D3718" s="19" t="s">
        <v>6</v>
      </c>
      <c r="E3718" s="9">
        <v>27593.72958556081</v>
      </c>
      <c r="F3718" s="9">
        <v>28295.038334243756</v>
      </c>
      <c r="G3718" s="97">
        <v>25909</v>
      </c>
      <c r="H3718" s="98">
        <v>-2.4785573371504999E-2</v>
      </c>
      <c r="I3718" s="98">
        <v>-3.0948917100586115E-2</v>
      </c>
    </row>
    <row r="3719" spans="1:9" ht="12.75" customHeight="1" x14ac:dyDescent="0.2">
      <c r="A3719" s="19">
        <v>43770</v>
      </c>
      <c r="B3719" s="19">
        <v>43406</v>
      </c>
      <c r="C3719" s="6">
        <v>41950</v>
      </c>
      <c r="D3719" s="19" t="s">
        <v>7</v>
      </c>
      <c r="E3719" s="9">
        <v>31051.714004270201</v>
      </c>
      <c r="F3719" s="9">
        <v>28733.409721688218</v>
      </c>
      <c r="G3719" s="97">
        <v>26282</v>
      </c>
      <c r="H3719" s="98">
        <v>8.0683229210771534E-2</v>
      </c>
      <c r="I3719" s="98">
        <v>0.15834349253068969</v>
      </c>
    </row>
    <row r="3720" spans="1:9" ht="12.75" customHeight="1" x14ac:dyDescent="0.2">
      <c r="A3720" s="19">
        <v>43771</v>
      </c>
      <c r="B3720" s="19">
        <v>43407</v>
      </c>
      <c r="C3720" s="6">
        <v>41951</v>
      </c>
      <c r="D3720" s="19" t="s">
        <v>1</v>
      </c>
      <c r="E3720" s="9">
        <v>32649.17610931852</v>
      </c>
      <c r="F3720" s="9">
        <v>30587.219837266806</v>
      </c>
      <c r="G3720" s="97">
        <v>28024</v>
      </c>
      <c r="H3720" s="98">
        <v>6.7412346823998437E-2</v>
      </c>
      <c r="I3720" s="98">
        <v>5.4559951851373301E-2</v>
      </c>
    </row>
    <row r="3721" spans="1:9" ht="12.75" customHeight="1" x14ac:dyDescent="0.2">
      <c r="A3721" s="19">
        <v>43772</v>
      </c>
      <c r="B3721" s="19">
        <v>43408</v>
      </c>
      <c r="C3721" s="6">
        <v>41952</v>
      </c>
      <c r="D3721" s="19" t="s">
        <v>2</v>
      </c>
      <c r="E3721" s="9">
        <v>27894.426203233274</v>
      </c>
      <c r="F3721" s="9">
        <v>28017.795668939638</v>
      </c>
      <c r="G3721" s="97">
        <v>26384</v>
      </c>
      <c r="H3721" s="98">
        <v>-4.4032538163996104E-3</v>
      </c>
      <c r="I3721" s="98">
        <v>-4.4940384043781534E-2</v>
      </c>
    </row>
    <row r="3722" spans="1:9" ht="12.75" customHeight="1" x14ac:dyDescent="0.2">
      <c r="A3722" s="19">
        <v>43773</v>
      </c>
      <c r="B3722" s="19">
        <v>43409</v>
      </c>
      <c r="C3722" s="6">
        <v>41953</v>
      </c>
      <c r="D3722" s="19" t="s">
        <v>3</v>
      </c>
      <c r="E3722" s="9">
        <v>27420.011453447551</v>
      </c>
      <c r="F3722" s="9">
        <v>27064.561362580724</v>
      </c>
      <c r="G3722" s="97">
        <v>23613</v>
      </c>
      <c r="H3722" s="98">
        <v>1.3133414065164661E-2</v>
      </c>
      <c r="I3722" s="98">
        <v>2.4855595344703829E-2</v>
      </c>
    </row>
    <row r="3723" spans="1:9" ht="12.75" customHeight="1" x14ac:dyDescent="0.2">
      <c r="A3723" s="19">
        <v>43774</v>
      </c>
      <c r="B3723" s="19">
        <v>43410</v>
      </c>
      <c r="C3723" s="6">
        <v>41954</v>
      </c>
      <c r="D3723" s="19" t="s">
        <v>4</v>
      </c>
      <c r="E3723" s="9">
        <v>28097.858979563178</v>
      </c>
      <c r="F3723" s="9">
        <v>25222.761064067599</v>
      </c>
      <c r="G3723" s="97">
        <v>22229</v>
      </c>
      <c r="H3723" s="98">
        <v>0.11398823103436717</v>
      </c>
      <c r="I3723" s="98">
        <v>0.19428142047703401</v>
      </c>
    </row>
    <row r="3724" spans="1:9" ht="12.75" customHeight="1" x14ac:dyDescent="0.2">
      <c r="A3724" s="19">
        <v>43775</v>
      </c>
      <c r="B3724" s="19">
        <v>43411</v>
      </c>
      <c r="C3724" s="6">
        <v>41955</v>
      </c>
      <c r="D3724" s="19" t="s">
        <v>5</v>
      </c>
      <c r="E3724" s="9">
        <v>28188.244748437959</v>
      </c>
      <c r="F3724" s="9">
        <v>26250.914349756131</v>
      </c>
      <c r="G3724" s="97">
        <v>22601</v>
      </c>
      <c r="H3724" s="98">
        <v>7.3800492160754905E-2</v>
      </c>
      <c r="I3724" s="98">
        <v>8.1667104698309956E-2</v>
      </c>
    </row>
    <row r="3725" spans="1:9" ht="12.75" customHeight="1" x14ac:dyDescent="0.2">
      <c r="A3725" s="19">
        <v>43776</v>
      </c>
      <c r="B3725" s="19">
        <v>43412</v>
      </c>
      <c r="C3725" s="6">
        <v>41956</v>
      </c>
      <c r="D3725" s="19" t="s">
        <v>6</v>
      </c>
      <c r="E3725" s="9">
        <v>29906.356250046894</v>
      </c>
      <c r="F3725" s="9">
        <v>29336.714716749018</v>
      </c>
      <c r="G3725" s="97">
        <v>23693</v>
      </c>
      <c r="H3725" s="98">
        <v>1.9417359400937029E-2</v>
      </c>
      <c r="I3725" s="98">
        <v>4.9898411446266167E-2</v>
      </c>
    </row>
    <row r="3726" spans="1:9" ht="12.75" customHeight="1" x14ac:dyDescent="0.2">
      <c r="A3726" s="19">
        <v>43777</v>
      </c>
      <c r="B3726" s="19">
        <v>43413</v>
      </c>
      <c r="C3726" s="6">
        <v>41957</v>
      </c>
      <c r="D3726" s="19" t="s">
        <v>7</v>
      </c>
      <c r="E3726" s="9">
        <v>30754.381339105767</v>
      </c>
      <c r="F3726" s="9">
        <v>28987.913068993006</v>
      </c>
      <c r="G3726" s="97">
        <v>22084</v>
      </c>
      <c r="H3726" s="98">
        <v>6.0938097403164582E-2</v>
      </c>
      <c r="I3726" s="98">
        <v>8.6765657412126496E-2</v>
      </c>
    </row>
    <row r="3727" spans="1:9" ht="12.75" customHeight="1" x14ac:dyDescent="0.2">
      <c r="A3727" s="19">
        <v>43778</v>
      </c>
      <c r="B3727" s="19">
        <v>43414</v>
      </c>
      <c r="C3727" s="6">
        <v>41958</v>
      </c>
      <c r="D3727" s="19" t="s">
        <v>1</v>
      </c>
      <c r="E3727" s="9">
        <v>33204.376932920626</v>
      </c>
      <c r="F3727" s="9">
        <v>31128.859168367966</v>
      </c>
      <c r="G3727" s="97">
        <v>25403</v>
      </c>
      <c r="H3727" s="98">
        <v>6.6675034678486567E-2</v>
      </c>
      <c r="I3727" s="98">
        <v>0.15109120616101457</v>
      </c>
    </row>
    <row r="3728" spans="1:9" ht="12.75" customHeight="1" x14ac:dyDescent="0.2">
      <c r="A3728" s="19">
        <v>43779</v>
      </c>
      <c r="B3728" s="19">
        <v>43415</v>
      </c>
      <c r="C3728" s="6">
        <v>41959</v>
      </c>
      <c r="D3728" s="19" t="s">
        <v>2</v>
      </c>
      <c r="E3728" s="9">
        <v>26482.626816383723</v>
      </c>
      <c r="F3728" s="9">
        <v>28771.848159542122</v>
      </c>
      <c r="G3728" s="97">
        <v>25019</v>
      </c>
      <c r="H3728" s="98">
        <v>-7.9564626174324582E-2</v>
      </c>
      <c r="I3728" s="98">
        <v>-6.8660917306709202E-2</v>
      </c>
    </row>
    <row r="3729" spans="1:9" ht="12.75" customHeight="1" x14ac:dyDescent="0.2">
      <c r="A3729" s="19">
        <v>43780</v>
      </c>
      <c r="B3729" s="19">
        <v>43416</v>
      </c>
      <c r="C3729" s="6">
        <v>41960</v>
      </c>
      <c r="D3729" s="19" t="s">
        <v>3</v>
      </c>
      <c r="E3729" s="9">
        <v>27439.240087883103</v>
      </c>
      <c r="F3729" s="9">
        <v>27419.040441392644</v>
      </c>
      <c r="G3729" s="97">
        <v>22094</v>
      </c>
      <c r="H3729" s="98">
        <v>7.3670143685866663E-4</v>
      </c>
      <c r="I3729" s="98">
        <v>9.8668271787111239E-2</v>
      </c>
    </row>
    <row r="3730" spans="1:9" ht="12.75" customHeight="1" x14ac:dyDescent="0.2">
      <c r="A3730" s="19">
        <v>43781</v>
      </c>
      <c r="B3730" s="19">
        <v>43417</v>
      </c>
      <c r="C3730" s="6">
        <v>41961</v>
      </c>
      <c r="D3730" s="19" t="s">
        <v>4</v>
      </c>
      <c r="E3730" s="9">
        <v>25869.302803637358</v>
      </c>
      <c r="F3730" s="9">
        <v>25494.51840280342</v>
      </c>
      <c r="G3730" s="97">
        <v>21694</v>
      </c>
      <c r="H3730" s="98">
        <v>1.470058758955517E-2</v>
      </c>
      <c r="I3730" s="98">
        <v>9.3515779838413859E-2</v>
      </c>
    </row>
    <row r="3731" spans="1:9" ht="12.75" customHeight="1" x14ac:dyDescent="0.2">
      <c r="A3731" s="19">
        <v>43782</v>
      </c>
      <c r="B3731" s="19">
        <v>43418</v>
      </c>
      <c r="C3731" s="6">
        <v>41962</v>
      </c>
      <c r="D3731" s="19" t="s">
        <v>5</v>
      </c>
      <c r="E3731" s="9">
        <v>25140.586677175972</v>
      </c>
      <c r="F3731" s="9">
        <v>27058.021661635918</v>
      </c>
      <c r="G3731" s="97">
        <v>24278</v>
      </c>
      <c r="H3731" s="98">
        <v>-7.0863827682515756E-2</v>
      </c>
      <c r="I3731" s="98">
        <v>-4.6946939718110148E-2</v>
      </c>
    </row>
    <row r="3732" spans="1:9" ht="12.75" customHeight="1" x14ac:dyDescent="0.2">
      <c r="A3732" s="19">
        <v>43783</v>
      </c>
      <c r="B3732" s="19">
        <v>43419</v>
      </c>
      <c r="C3732" s="6">
        <v>41963</v>
      </c>
      <c r="D3732" s="19" t="s">
        <v>6</v>
      </c>
      <c r="E3732" s="9">
        <v>27723.981643087311</v>
      </c>
      <c r="F3732" s="9">
        <v>31185.783486956963</v>
      </c>
      <c r="G3732" s="97">
        <v>27744</v>
      </c>
      <c r="H3732" s="98">
        <v>-0.11100576791080152</v>
      </c>
      <c r="I3732" s="98">
        <v>-1.6810353816323453E-2</v>
      </c>
    </row>
    <row r="3733" spans="1:9" ht="12.75" customHeight="1" x14ac:dyDescent="0.2">
      <c r="A3733" s="19">
        <v>43784</v>
      </c>
      <c r="B3733" s="19">
        <v>43420</v>
      </c>
      <c r="C3733" s="6">
        <v>41964</v>
      </c>
      <c r="D3733" s="19" t="s">
        <v>7</v>
      </c>
      <c r="E3733" s="9">
        <v>27350.783387379641</v>
      </c>
      <c r="F3733" s="9">
        <v>31515.953710149774</v>
      </c>
      <c r="G3733" s="97">
        <v>28097</v>
      </c>
      <c r="H3733" s="98">
        <v>-0.13216069426541677</v>
      </c>
      <c r="I3733" s="98">
        <v>-5.160430710566799E-2</v>
      </c>
    </row>
    <row r="3734" spans="1:9" ht="12.75" customHeight="1" x14ac:dyDescent="0.2">
      <c r="A3734" s="19">
        <v>43785</v>
      </c>
      <c r="B3734" s="19">
        <v>43421</v>
      </c>
      <c r="C3734" s="6">
        <v>41965</v>
      </c>
      <c r="D3734" s="19" t="s">
        <v>1</v>
      </c>
      <c r="E3734" s="9">
        <v>29354.9451996555</v>
      </c>
      <c r="F3734" s="9">
        <v>34477.510680618703</v>
      </c>
      <c r="G3734" s="97">
        <v>28458</v>
      </c>
      <c r="H3734" s="98">
        <v>-0.14857701092216091</v>
      </c>
      <c r="I3734" s="98">
        <v>-5.7051003833622382E-2</v>
      </c>
    </row>
    <row r="3735" spans="1:9" ht="12.75" customHeight="1" x14ac:dyDescent="0.2">
      <c r="A3735" s="19">
        <v>43786</v>
      </c>
      <c r="B3735" s="19">
        <v>43422</v>
      </c>
      <c r="C3735" s="6">
        <v>41966</v>
      </c>
      <c r="D3735" s="19" t="s">
        <v>2</v>
      </c>
      <c r="E3735" s="9">
        <v>26527.038264347841</v>
      </c>
      <c r="F3735" s="9">
        <v>33030.308547431639</v>
      </c>
      <c r="G3735" s="97">
        <v>28444</v>
      </c>
      <c r="H3735" s="98">
        <v>-0.19688796650945839</v>
      </c>
      <c r="I3735" s="98">
        <v>-0.12240585356311107</v>
      </c>
    </row>
    <row r="3736" spans="1:9" ht="12.75" customHeight="1" x14ac:dyDescent="0.2">
      <c r="A3736" s="19">
        <v>43787</v>
      </c>
      <c r="B3736" s="19">
        <v>43423</v>
      </c>
      <c r="C3736" s="6">
        <v>41967</v>
      </c>
      <c r="D3736" s="19" t="s">
        <v>3</v>
      </c>
      <c r="E3736" s="9">
        <v>26780.22080260644</v>
      </c>
      <c r="F3736" s="9">
        <v>30416.924955336221</v>
      </c>
      <c r="G3736" s="97">
        <v>24816</v>
      </c>
      <c r="H3736" s="98">
        <v>-0.11956186097279276</v>
      </c>
      <c r="I3736" s="98">
        <v>-6.5295424152509884E-2</v>
      </c>
    </row>
    <row r="3737" spans="1:9" ht="12.75" customHeight="1" x14ac:dyDescent="0.2">
      <c r="A3737" s="19">
        <v>43788</v>
      </c>
      <c r="B3737" s="19">
        <v>43424</v>
      </c>
      <c r="C3737" s="6">
        <v>41968</v>
      </c>
      <c r="D3737" s="19" t="s">
        <v>4</v>
      </c>
      <c r="E3737" s="9">
        <v>25697.687004495805</v>
      </c>
      <c r="F3737" s="9">
        <v>28597.417784418874</v>
      </c>
      <c r="G3737" s="97">
        <v>24129</v>
      </c>
      <c r="H3737" s="98">
        <v>-0.10139834308756956</v>
      </c>
      <c r="I3737" s="98">
        <v>2.288974004282629E-3</v>
      </c>
    </row>
    <row r="3738" spans="1:9" ht="12.75" customHeight="1" x14ac:dyDescent="0.2">
      <c r="A3738" s="19">
        <v>43789</v>
      </c>
      <c r="B3738" s="19">
        <v>43425</v>
      </c>
      <c r="C3738" s="6">
        <v>41969</v>
      </c>
      <c r="D3738" s="19" t="s">
        <v>5</v>
      </c>
      <c r="E3738" s="9">
        <v>28334.62016373816</v>
      </c>
      <c r="F3738" s="9">
        <v>29563.557831484461</v>
      </c>
      <c r="G3738" s="97">
        <v>23837</v>
      </c>
      <c r="H3738" s="98">
        <v>-4.1569342727670988E-2</v>
      </c>
      <c r="I3738" s="98">
        <v>-1.0973501213370151E-2</v>
      </c>
    </row>
    <row r="3739" spans="1:9" ht="12.75" customHeight="1" x14ac:dyDescent="0.2">
      <c r="A3739" s="19">
        <v>43790</v>
      </c>
      <c r="B3739" s="19">
        <v>43426</v>
      </c>
      <c r="C3739" s="6">
        <v>41970</v>
      </c>
      <c r="D3739" s="19" t="s">
        <v>6</v>
      </c>
      <c r="E3739" s="9">
        <v>30222.293743978618</v>
      </c>
      <c r="F3739" s="9">
        <v>30602.431811818016</v>
      </c>
      <c r="G3739" s="97">
        <v>23938</v>
      </c>
      <c r="H3739" s="98">
        <v>-1.2421825499913219E-2</v>
      </c>
      <c r="I3739" s="98">
        <v>8.7993870832263621E-2</v>
      </c>
    </row>
    <row r="3740" spans="1:9" ht="12.75" customHeight="1" x14ac:dyDescent="0.2">
      <c r="A3740" s="19">
        <v>43791</v>
      </c>
      <c r="B3740" s="19">
        <v>43427</v>
      </c>
      <c r="C3740" s="6">
        <v>41971</v>
      </c>
      <c r="D3740" s="19" t="s">
        <v>7</v>
      </c>
      <c r="E3740" s="9">
        <v>32184.819805374027</v>
      </c>
      <c r="F3740" s="9">
        <v>25469.082194626462</v>
      </c>
      <c r="G3740" s="97">
        <v>21507</v>
      </c>
      <c r="H3740" s="98">
        <v>0.26368196385829989</v>
      </c>
      <c r="I3740" s="98">
        <v>0.21392599122596567</v>
      </c>
    </row>
    <row r="3741" spans="1:9" ht="12.75" customHeight="1" x14ac:dyDescent="0.2">
      <c r="A3741" s="19">
        <v>43792</v>
      </c>
      <c r="B3741" s="19">
        <v>43428</v>
      </c>
      <c r="C3741" s="6">
        <v>41972</v>
      </c>
      <c r="D3741" s="19" t="s">
        <v>1</v>
      </c>
      <c r="E3741" s="9">
        <v>35840.088847408872</v>
      </c>
      <c r="F3741" s="9">
        <v>26609.114267053046</v>
      </c>
      <c r="G3741" s="97">
        <v>22800</v>
      </c>
      <c r="H3741" s="98">
        <v>0.34691025367144457</v>
      </c>
      <c r="I3741" s="98">
        <v>0.32819777821704976</v>
      </c>
    </row>
    <row r="3742" spans="1:9" ht="12.75" customHeight="1" x14ac:dyDescent="0.2">
      <c r="A3742" s="19">
        <v>43793</v>
      </c>
      <c r="B3742" s="19">
        <v>43429</v>
      </c>
      <c r="C3742" s="6">
        <v>41973</v>
      </c>
      <c r="D3742" s="19" t="s">
        <v>2</v>
      </c>
      <c r="E3742" s="9">
        <v>32923.185564468913</v>
      </c>
      <c r="F3742" s="9">
        <v>27977.832470704285</v>
      </c>
      <c r="G3742" s="97">
        <v>26448</v>
      </c>
      <c r="H3742" s="98">
        <v>0.17675969355177634</v>
      </c>
      <c r="I3742" s="98">
        <v>0.19786012604944192</v>
      </c>
    </row>
    <row r="3743" spans="1:9" ht="12.75" customHeight="1" x14ac:dyDescent="0.2">
      <c r="A3743" s="19">
        <v>43794</v>
      </c>
      <c r="B3743" s="19">
        <v>43430</v>
      </c>
      <c r="C3743" s="6">
        <v>41974</v>
      </c>
      <c r="D3743" s="19" t="s">
        <v>3</v>
      </c>
      <c r="E3743" s="9">
        <v>30857.701722983584</v>
      </c>
      <c r="F3743" s="9">
        <v>27227.426647481298</v>
      </c>
      <c r="G3743" s="97">
        <v>24813</v>
      </c>
      <c r="H3743" s="98">
        <v>0.1333315528677812</v>
      </c>
      <c r="I3743" s="98">
        <v>0.16832128286322812</v>
      </c>
    </row>
    <row r="3744" spans="1:9" ht="12.75" customHeight="1" x14ac:dyDescent="0.2">
      <c r="A3744" s="19">
        <v>43795</v>
      </c>
      <c r="B3744" s="19">
        <v>43431</v>
      </c>
      <c r="C3744" s="6">
        <v>41975</v>
      </c>
      <c r="D3744" s="19" t="s">
        <v>4</v>
      </c>
      <c r="E3744" s="9">
        <v>29073.690003087821</v>
      </c>
      <c r="F3744" s="9">
        <v>23813.762176353473</v>
      </c>
      <c r="G3744" s="97">
        <v>23944</v>
      </c>
      <c r="H3744" s="98">
        <v>0.22087764998162851</v>
      </c>
      <c r="I3744" s="98">
        <v>0.24432655694790584</v>
      </c>
    </row>
    <row r="3745" spans="1:9" ht="12.75" customHeight="1" x14ac:dyDescent="0.2">
      <c r="A3745" s="19">
        <v>43796</v>
      </c>
      <c r="B3745" s="19">
        <v>43432</v>
      </c>
      <c r="C3745" s="6">
        <v>41976</v>
      </c>
      <c r="D3745" s="19" t="s">
        <v>5</v>
      </c>
      <c r="E3745" s="9">
        <v>29613.525426621032</v>
      </c>
      <c r="F3745" s="9">
        <v>23445.960071240006</v>
      </c>
      <c r="G3745" s="97">
        <v>23423</v>
      </c>
      <c r="H3745" s="98">
        <v>0.26305450221023241</v>
      </c>
      <c r="I3745" s="98">
        <v>0.38309866081084643</v>
      </c>
    </row>
    <row r="3746" spans="1:9" ht="12.75" customHeight="1" x14ac:dyDescent="0.2">
      <c r="A3746" s="19">
        <v>43797</v>
      </c>
      <c r="B3746" s="19">
        <v>43433</v>
      </c>
      <c r="C3746" s="6">
        <v>41977</v>
      </c>
      <c r="D3746" s="19" t="s">
        <v>6</v>
      </c>
      <c r="E3746" s="9">
        <v>30193.29734393195</v>
      </c>
      <c r="F3746" s="9">
        <v>24819.992363453464</v>
      </c>
      <c r="G3746" s="97">
        <v>24297</v>
      </c>
      <c r="H3746" s="98">
        <v>0.21649100055286397</v>
      </c>
      <c r="I3746" s="98">
        <v>0.10919133551052318</v>
      </c>
    </row>
    <row r="3747" spans="1:9" ht="12.75" customHeight="1" x14ac:dyDescent="0.2">
      <c r="A3747" s="19">
        <v>43798</v>
      </c>
      <c r="B3747" s="19">
        <v>43434</v>
      </c>
      <c r="C3747" s="6">
        <v>41978</v>
      </c>
      <c r="D3747" s="19" t="s">
        <v>7</v>
      </c>
      <c r="E3747" s="9">
        <v>27921.669612317957</v>
      </c>
      <c r="F3747" s="9">
        <v>24654.325042846343</v>
      </c>
      <c r="G3747" s="97">
        <v>23321</v>
      </c>
      <c r="H3747" s="98">
        <v>0.13252622263206759</v>
      </c>
      <c r="I3747" s="98">
        <v>1.3895552210245743E-2</v>
      </c>
    </row>
    <row r="3748" spans="1:9" ht="12.75" customHeight="1" x14ac:dyDescent="0.2">
      <c r="A3748" s="19">
        <v>43799</v>
      </c>
      <c r="B3748" s="19">
        <v>43435</v>
      </c>
      <c r="C3748" s="6">
        <v>41979</v>
      </c>
      <c r="D3748" s="19" t="s">
        <v>1</v>
      </c>
      <c r="E3748" s="9">
        <v>29687.149059092408</v>
      </c>
      <c r="F3748" s="9">
        <v>28712.599440929855</v>
      </c>
      <c r="G3748" s="97">
        <v>25995</v>
      </c>
      <c r="H3748" s="98">
        <v>3.3941532189291523E-2</v>
      </c>
      <c r="I3748" s="98">
        <v>7.0231409174534409E-2</v>
      </c>
    </row>
    <row r="3749" spans="1:9" ht="12.75" customHeight="1" x14ac:dyDescent="0.2">
      <c r="A3749" s="19">
        <v>43800</v>
      </c>
      <c r="B3749" s="19">
        <v>43436</v>
      </c>
      <c r="C3749" s="6">
        <v>41980</v>
      </c>
      <c r="D3749" s="19" t="s">
        <v>2</v>
      </c>
      <c r="E3749" s="9">
        <v>32383.786562535002</v>
      </c>
      <c r="F3749" s="9">
        <v>25190.795163803272</v>
      </c>
      <c r="G3749" s="97">
        <v>24009</v>
      </c>
      <c r="H3749" s="98">
        <v>0.28554046634730135</v>
      </c>
      <c r="I3749" s="98">
        <v>0.26075630937222627</v>
      </c>
    </row>
    <row r="3750" spans="1:9" ht="12.75" customHeight="1" x14ac:dyDescent="0.2">
      <c r="A3750" s="19">
        <v>43801</v>
      </c>
      <c r="B3750" s="19">
        <v>43437</v>
      </c>
      <c r="C3750" s="6">
        <v>41981</v>
      </c>
      <c r="D3750" s="19" t="s">
        <v>3</v>
      </c>
      <c r="E3750" s="9">
        <v>29755.341431557568</v>
      </c>
      <c r="F3750" s="9">
        <v>25761.937208238709</v>
      </c>
      <c r="G3750" s="97">
        <v>21406</v>
      </c>
      <c r="H3750" s="98">
        <v>0.15501179864850245</v>
      </c>
      <c r="I3750" s="98">
        <v>0.19111890763210315</v>
      </c>
    </row>
    <row r="3751" spans="1:9" ht="12.75" customHeight="1" x14ac:dyDescent="0.2">
      <c r="A3751" s="19">
        <v>43802</v>
      </c>
      <c r="B3751" s="19">
        <v>43438</v>
      </c>
      <c r="C3751" s="6">
        <v>41982</v>
      </c>
      <c r="D3751" s="19" t="s">
        <v>4</v>
      </c>
      <c r="E3751" s="9">
        <v>27902.553858338004</v>
      </c>
      <c r="F3751" s="9">
        <v>21315.440483221922</v>
      </c>
      <c r="G3751" s="97">
        <v>20068</v>
      </c>
      <c r="H3751" s="98">
        <v>0.30903013148149627</v>
      </c>
      <c r="I3751" s="98">
        <v>0.2935215733316956</v>
      </c>
    </row>
    <row r="3752" spans="1:9" ht="12.75" customHeight="1" x14ac:dyDescent="0.2">
      <c r="A3752" s="19">
        <v>43803</v>
      </c>
      <c r="B3752" s="19">
        <v>43439</v>
      </c>
      <c r="C3752" s="6">
        <v>41983</v>
      </c>
      <c r="D3752" s="19" t="s">
        <v>5</v>
      </c>
      <c r="E3752" s="9">
        <v>27912.489675359946</v>
      </c>
      <c r="F3752" s="9">
        <v>23802.007119673406</v>
      </c>
      <c r="G3752" s="97">
        <v>20680</v>
      </c>
      <c r="H3752" s="98">
        <v>0.17269478725132581</v>
      </c>
      <c r="I3752" s="98">
        <v>0.1616167828607078</v>
      </c>
    </row>
    <row r="3753" spans="1:9" ht="12.75" customHeight="1" x14ac:dyDescent="0.2">
      <c r="A3753" s="19">
        <v>43804</v>
      </c>
      <c r="B3753" s="19">
        <v>43440</v>
      </c>
      <c r="C3753" s="6">
        <v>41984</v>
      </c>
      <c r="D3753" s="19" t="s">
        <v>6</v>
      </c>
      <c r="E3753" s="9">
        <v>29479.985040673659</v>
      </c>
      <c r="F3753" s="9">
        <v>28228.769499373899</v>
      </c>
      <c r="G3753" s="97">
        <v>24292</v>
      </c>
      <c r="H3753" s="98">
        <v>4.4324126183661994E-2</v>
      </c>
      <c r="I3753" s="98">
        <v>0.14945159436478561</v>
      </c>
    </row>
    <row r="3754" spans="1:9" ht="12.75" customHeight="1" x14ac:dyDescent="0.2">
      <c r="A3754" s="19">
        <v>43805</v>
      </c>
      <c r="B3754" s="19">
        <v>43441</v>
      </c>
      <c r="C3754" s="6">
        <v>41985</v>
      </c>
      <c r="D3754" s="19" t="s">
        <v>7</v>
      </c>
      <c r="E3754" s="9">
        <v>28560.406786749696</v>
      </c>
      <c r="F3754" s="9">
        <v>26301.673386982966</v>
      </c>
      <c r="G3754" s="97">
        <v>26610</v>
      </c>
      <c r="H3754" s="98">
        <v>8.5877935085476587E-2</v>
      </c>
      <c r="I3754" s="98">
        <v>1.9868832550696158E-2</v>
      </c>
    </row>
    <row r="3755" spans="1:9" ht="12.75" customHeight="1" x14ac:dyDescent="0.2">
      <c r="A3755" s="19">
        <v>43806</v>
      </c>
      <c r="B3755" s="19">
        <v>43442</v>
      </c>
      <c r="C3755" s="6">
        <v>41986</v>
      </c>
      <c r="D3755" s="19" t="s">
        <v>1</v>
      </c>
      <c r="E3755" s="9">
        <v>29513.965185107689</v>
      </c>
      <c r="F3755" s="9">
        <v>28364.553826874959</v>
      </c>
      <c r="G3755" s="97">
        <v>26837</v>
      </c>
      <c r="H3755" s="98">
        <v>4.0522807629841173E-2</v>
      </c>
      <c r="I3755" s="98">
        <v>6.1042751837348641E-2</v>
      </c>
    </row>
    <row r="3756" spans="1:9" ht="12.75" customHeight="1" x14ac:dyDescent="0.2">
      <c r="A3756" s="19">
        <v>43807</v>
      </c>
      <c r="B3756" s="19">
        <v>43443</v>
      </c>
      <c r="C3756" s="6">
        <v>41987</v>
      </c>
      <c r="D3756" s="19" t="s">
        <v>2</v>
      </c>
      <c r="E3756" s="9">
        <v>26540.060957457437</v>
      </c>
      <c r="F3756" s="9">
        <v>23340.595004132858</v>
      </c>
      <c r="G3756" s="97">
        <v>25515</v>
      </c>
      <c r="H3756" s="98">
        <v>0.13707730898711268</v>
      </c>
      <c r="I3756" s="98">
        <v>1.0857396970384237E-2</v>
      </c>
    </row>
    <row r="3757" spans="1:9" ht="12.75" customHeight="1" x14ac:dyDescent="0.2">
      <c r="A3757" s="19">
        <v>43808</v>
      </c>
      <c r="B3757" s="19">
        <v>43444</v>
      </c>
      <c r="C3757" s="6">
        <v>41988</v>
      </c>
      <c r="D3757" s="19" t="s">
        <v>3</v>
      </c>
      <c r="E3757" s="9">
        <v>27029.947459430776</v>
      </c>
      <c r="F3757" s="9">
        <v>24026.174640334488</v>
      </c>
      <c r="G3757" s="97">
        <v>25728</v>
      </c>
      <c r="H3757" s="98">
        <v>0.12502085180275158</v>
      </c>
      <c r="I3757" s="98">
        <v>8.6325354048339298E-2</v>
      </c>
    </row>
    <row r="3758" spans="1:9" ht="12.75" customHeight="1" x14ac:dyDescent="0.2">
      <c r="A3758" s="19">
        <v>43809</v>
      </c>
      <c r="B3758" s="19">
        <v>43445</v>
      </c>
      <c r="C3758" s="6">
        <v>41989</v>
      </c>
      <c r="D3758" s="19" t="s">
        <v>4</v>
      </c>
      <c r="E3758" s="9">
        <v>26118.951373101358</v>
      </c>
      <c r="F3758" s="9">
        <v>22064.898932558361</v>
      </c>
      <c r="G3758" s="97">
        <v>25183</v>
      </c>
      <c r="H3758" s="98">
        <v>0.18373310718232871</v>
      </c>
      <c r="I3758" s="98">
        <v>9.2249043327953695E-2</v>
      </c>
    </row>
    <row r="3759" spans="1:9" ht="12.75" customHeight="1" x14ac:dyDescent="0.2">
      <c r="A3759" s="19">
        <v>43810</v>
      </c>
      <c r="B3759" s="19">
        <v>43446</v>
      </c>
      <c r="C3759" s="6">
        <v>41990</v>
      </c>
      <c r="D3759" s="19" t="s">
        <v>5</v>
      </c>
      <c r="E3759" s="9">
        <v>27295.150262425072</v>
      </c>
      <c r="F3759" s="9">
        <v>25292.257460843728</v>
      </c>
      <c r="G3759" s="97">
        <v>26134</v>
      </c>
      <c r="H3759" s="98">
        <v>7.9189957823342816E-2</v>
      </c>
      <c r="I3759" s="98">
        <v>7.0314103302684838E-2</v>
      </c>
    </row>
    <row r="3760" spans="1:9" ht="12.75" customHeight="1" x14ac:dyDescent="0.2">
      <c r="A3760" s="19">
        <v>43811</v>
      </c>
      <c r="B3760" s="19">
        <v>43447</v>
      </c>
      <c r="C3760" s="6">
        <v>41991</v>
      </c>
      <c r="D3760" s="19" t="s">
        <v>6</v>
      </c>
      <c r="E3760" s="9">
        <v>29073.348084112946</v>
      </c>
      <c r="F3760" s="9">
        <v>28192.539576135867</v>
      </c>
      <c r="G3760" s="97">
        <v>31997</v>
      </c>
      <c r="H3760" s="98">
        <v>3.1242609613028938E-2</v>
      </c>
      <c r="I3760" s="98">
        <v>5.5332247417799074E-2</v>
      </c>
    </row>
    <row r="3761" spans="1:9" ht="12.75" customHeight="1" x14ac:dyDescent="0.2">
      <c r="A3761" s="19">
        <v>43812</v>
      </c>
      <c r="B3761" s="19">
        <v>43448</v>
      </c>
      <c r="C3761" s="6">
        <v>41992</v>
      </c>
      <c r="D3761" s="19" t="s">
        <v>7</v>
      </c>
      <c r="E3761" s="9">
        <v>31311.162669164642</v>
      </c>
      <c r="F3761" s="9">
        <v>28500.656400616015</v>
      </c>
      <c r="G3761" s="97">
        <v>30733</v>
      </c>
      <c r="H3761" s="98">
        <v>9.8611983844971274E-2</v>
      </c>
      <c r="I3761" s="98">
        <v>-7.2883547696933615E-4</v>
      </c>
    </row>
    <row r="3762" spans="1:9" ht="12.75" customHeight="1" x14ac:dyDescent="0.2">
      <c r="A3762" s="19">
        <v>43813</v>
      </c>
      <c r="B3762" s="19">
        <v>43449</v>
      </c>
      <c r="C3762" s="6">
        <v>41993</v>
      </c>
      <c r="D3762" s="19" t="s">
        <v>1</v>
      </c>
      <c r="E3762" s="9">
        <v>34291.301471332394</v>
      </c>
      <c r="F3762" s="9">
        <v>31573.417383740849</v>
      </c>
      <c r="G3762" s="97">
        <v>35725</v>
      </c>
      <c r="H3762" s="98">
        <v>8.6081403687114255E-2</v>
      </c>
      <c r="I3762" s="98">
        <v>6.0107628878486308E-2</v>
      </c>
    </row>
    <row r="3763" spans="1:9" ht="12.75" customHeight="1" x14ac:dyDescent="0.2">
      <c r="A3763" s="19">
        <v>43814</v>
      </c>
      <c r="B3763" s="19">
        <v>43450</v>
      </c>
      <c r="C3763" s="6">
        <v>41994</v>
      </c>
      <c r="D3763" s="19" t="s">
        <v>2</v>
      </c>
      <c r="E3763" s="9">
        <v>31368.178583256209</v>
      </c>
      <c r="F3763" s="9">
        <v>28580.575330259508</v>
      </c>
      <c r="G3763" s="97">
        <v>34146</v>
      </c>
      <c r="H3763" s="98">
        <v>9.7534889371010847E-2</v>
      </c>
      <c r="I3763" s="98">
        <v>-2.3589037438330074E-2</v>
      </c>
    </row>
    <row r="3764" spans="1:9" ht="12.75" customHeight="1" x14ac:dyDescent="0.2">
      <c r="A3764" s="19">
        <v>43815</v>
      </c>
      <c r="B3764" s="19">
        <v>43451</v>
      </c>
      <c r="C3764" s="6">
        <v>41995</v>
      </c>
      <c r="D3764" s="19" t="s">
        <v>3</v>
      </c>
      <c r="E3764" s="9">
        <v>30623.409554913531</v>
      </c>
      <c r="F3764" s="9">
        <v>28135.644375740798</v>
      </c>
      <c r="G3764" s="97">
        <v>32939</v>
      </c>
      <c r="H3764" s="98">
        <v>8.8420408857518229E-2</v>
      </c>
      <c r="I3764" s="98">
        <v>2.4536953995099697E-2</v>
      </c>
    </row>
    <row r="3765" spans="1:9" ht="12.75" customHeight="1" x14ac:dyDescent="0.2">
      <c r="A3765" s="19">
        <v>43816</v>
      </c>
      <c r="B3765" s="19">
        <v>43452</v>
      </c>
      <c r="C3765" s="6">
        <v>41996</v>
      </c>
      <c r="D3765" s="19" t="s">
        <v>4</v>
      </c>
      <c r="E3765" s="9">
        <v>29631.942253125264</v>
      </c>
      <c r="F3765" s="9">
        <v>26896.922727095513</v>
      </c>
      <c r="G3765" s="97">
        <v>32346</v>
      </c>
      <c r="H3765" s="98">
        <v>0.10168522078827036</v>
      </c>
      <c r="I3765" s="98">
        <v>1.8559818957970098E-2</v>
      </c>
    </row>
    <row r="3766" spans="1:9" ht="12.75" customHeight="1" x14ac:dyDescent="0.2">
      <c r="A3766" s="19">
        <v>43817</v>
      </c>
      <c r="B3766" s="19">
        <v>43453</v>
      </c>
      <c r="C3766" s="6">
        <v>41997</v>
      </c>
      <c r="D3766" s="19" t="s">
        <v>5</v>
      </c>
      <c r="E3766" s="9">
        <v>34848.083511091012</v>
      </c>
      <c r="F3766" s="9">
        <v>34255.817382572131</v>
      </c>
      <c r="G3766" s="97">
        <v>32740</v>
      </c>
      <c r="H3766" s="98">
        <v>1.7289505076010903E-2</v>
      </c>
      <c r="I3766" s="98">
        <v>4.1453737518036382E-2</v>
      </c>
    </row>
    <row r="3767" spans="1:9" ht="12.75" customHeight="1" x14ac:dyDescent="0.2">
      <c r="A3767" s="19">
        <v>43818</v>
      </c>
      <c r="B3767" s="19">
        <v>43454</v>
      </c>
      <c r="C3767" s="6">
        <v>41998</v>
      </c>
      <c r="D3767" s="19" t="s">
        <v>6</v>
      </c>
      <c r="E3767" s="9">
        <v>38174.335855465579</v>
      </c>
      <c r="F3767" s="9">
        <v>37579.214354094722</v>
      </c>
      <c r="G3767" s="97">
        <v>30605</v>
      </c>
      <c r="H3767" s="98">
        <v>1.5836454050456084E-2</v>
      </c>
      <c r="I3767" s="98">
        <v>2.9124274962678109E-2</v>
      </c>
    </row>
    <row r="3768" spans="1:9" ht="12.75" customHeight="1" x14ac:dyDescent="0.2">
      <c r="A3768" s="19">
        <v>43819</v>
      </c>
      <c r="B3768" s="19">
        <v>43455</v>
      </c>
      <c r="C3768" s="6">
        <v>41999</v>
      </c>
      <c r="D3768" s="19" t="s">
        <v>7</v>
      </c>
      <c r="E3768" s="9">
        <v>40451.065383791632</v>
      </c>
      <c r="F3768" s="9">
        <v>39526.355339105241</v>
      </c>
      <c r="G3768" s="97">
        <v>31130</v>
      </c>
      <c r="H3768" s="98">
        <v>2.3394771330498498E-2</v>
      </c>
      <c r="I3768" s="98">
        <v>5.5254360049869167E-2</v>
      </c>
    </row>
    <row r="3769" spans="1:9" ht="12.75" customHeight="1" x14ac:dyDescent="0.2">
      <c r="A3769" s="19">
        <v>43820</v>
      </c>
      <c r="B3769" s="19">
        <v>43456</v>
      </c>
      <c r="C3769" s="6">
        <v>42000</v>
      </c>
      <c r="D3769" s="19" t="s">
        <v>1</v>
      </c>
      <c r="E3769" s="9">
        <v>41436.173431582502</v>
      </c>
      <c r="F3769" s="9">
        <v>40213.556492841875</v>
      </c>
      <c r="G3769" s="97">
        <v>33760</v>
      </c>
      <c r="H3769" s="98">
        <v>3.0403103962173939E-2</v>
      </c>
      <c r="I3769" s="98">
        <v>6.7694953015602133E-2</v>
      </c>
    </row>
    <row r="3770" spans="1:9" ht="12.75" customHeight="1" x14ac:dyDescent="0.2">
      <c r="A3770" s="19">
        <v>43821</v>
      </c>
      <c r="B3770" s="19">
        <v>43457</v>
      </c>
      <c r="C3770" s="6">
        <v>42001</v>
      </c>
      <c r="D3770" s="19" t="s">
        <v>2</v>
      </c>
      <c r="E3770" s="9">
        <v>41342.076918703591</v>
      </c>
      <c r="F3770" s="9">
        <v>39276.026126040808</v>
      </c>
      <c r="G3770" s="97">
        <v>33035</v>
      </c>
      <c r="H3770" s="98">
        <v>5.2603356205961793E-2</v>
      </c>
      <c r="I3770" s="98">
        <v>0.127070606545721</v>
      </c>
    </row>
    <row r="3771" spans="1:9" ht="12.75" customHeight="1" x14ac:dyDescent="0.2">
      <c r="A3771" s="19">
        <v>43822</v>
      </c>
      <c r="B3771" s="19">
        <v>43458</v>
      </c>
      <c r="C3771" s="6">
        <v>42002</v>
      </c>
      <c r="D3771" s="19" t="s">
        <v>3</v>
      </c>
      <c r="E3771" s="9">
        <v>41487.046591638471</v>
      </c>
      <c r="F3771" s="9">
        <v>37333.415233339547</v>
      </c>
      <c r="G3771" s="97">
        <v>31277</v>
      </c>
      <c r="H3771" s="98">
        <v>0.11125773873989542</v>
      </c>
      <c r="I3771" s="98">
        <v>0.1324738382824282</v>
      </c>
    </row>
    <row r="3772" spans="1:9" ht="12.75" customHeight="1" x14ac:dyDescent="0.2">
      <c r="A3772" s="19">
        <v>43823</v>
      </c>
      <c r="B3772" s="19">
        <v>43459</v>
      </c>
      <c r="C3772" s="6">
        <v>42003</v>
      </c>
      <c r="D3772" s="19" t="s">
        <v>4</v>
      </c>
      <c r="E3772" s="9">
        <v>40269.804834882874</v>
      </c>
      <c r="F3772" s="9">
        <v>37252.578481622375</v>
      </c>
      <c r="G3772" s="97">
        <v>31509</v>
      </c>
      <c r="H3772" s="98">
        <v>8.0993758720593556E-2</v>
      </c>
      <c r="I3772" s="98">
        <v>0.12000569697908148</v>
      </c>
    </row>
    <row r="3773" spans="1:9" ht="12.75" customHeight="1" x14ac:dyDescent="0.2">
      <c r="A3773" s="19">
        <v>43824</v>
      </c>
      <c r="B3773" s="19">
        <v>43460</v>
      </c>
      <c r="C3773" s="6">
        <v>42004</v>
      </c>
      <c r="D3773" s="19" t="s">
        <v>5</v>
      </c>
      <c r="E3773" s="9">
        <v>39094.729635226598</v>
      </c>
      <c r="F3773" s="9">
        <v>38838.444528036547</v>
      </c>
      <c r="G3773" s="97">
        <v>29582</v>
      </c>
      <c r="H3773" s="98">
        <v>6.5987479752194211E-3</v>
      </c>
      <c r="I3773" s="98">
        <v>8.699131499823709E-2</v>
      </c>
    </row>
    <row r="3774" spans="1:9" ht="12.75" customHeight="1" x14ac:dyDescent="0.2">
      <c r="A3774" s="19">
        <v>43825</v>
      </c>
      <c r="B3774" s="19">
        <v>43461</v>
      </c>
      <c r="C3774" s="6">
        <v>42005</v>
      </c>
      <c r="D3774" s="19" t="s">
        <v>6</v>
      </c>
      <c r="E3774" s="9">
        <v>40054.186814408626</v>
      </c>
      <c r="F3774" s="9">
        <v>38572.716611127951</v>
      </c>
      <c r="G3774" s="97">
        <v>27652</v>
      </c>
      <c r="H3774" s="98">
        <v>3.8407204196068578E-2</v>
      </c>
      <c r="I3774" s="98">
        <v>7.7971494318933798E-2</v>
      </c>
    </row>
    <row r="3775" spans="1:9" ht="12.75" customHeight="1" x14ac:dyDescent="0.2">
      <c r="A3775" s="19">
        <v>43826</v>
      </c>
      <c r="B3775" s="19">
        <v>43462</v>
      </c>
      <c r="C3775" s="6">
        <v>42006</v>
      </c>
      <c r="D3775" s="19" t="s">
        <v>7</v>
      </c>
      <c r="E3775" s="9">
        <v>41786.094683553107</v>
      </c>
      <c r="F3775" s="9">
        <v>39472.301246807503</v>
      </c>
      <c r="G3775" s="97">
        <v>27666</v>
      </c>
      <c r="H3775" s="98">
        <v>5.8618154089324692E-2</v>
      </c>
      <c r="I3775" s="98">
        <v>0.15148101858836305</v>
      </c>
    </row>
    <row r="3776" spans="1:9" ht="12.75" customHeight="1" x14ac:dyDescent="0.2">
      <c r="A3776" s="19">
        <v>43827</v>
      </c>
      <c r="B3776" s="19">
        <v>43463</v>
      </c>
      <c r="C3776" s="6">
        <v>42007</v>
      </c>
      <c r="D3776" s="19" t="s">
        <v>1</v>
      </c>
      <c r="E3776" s="9">
        <v>42141.178605444045</v>
      </c>
      <c r="F3776" s="9">
        <v>37736.876623680051</v>
      </c>
      <c r="G3776" s="97">
        <v>32325</v>
      </c>
      <c r="H3776" s="98">
        <v>0.11671082441942948</v>
      </c>
      <c r="I3776" s="98">
        <v>0.15985959335711453</v>
      </c>
    </row>
    <row r="3777" spans="1:9" ht="12.75" customHeight="1" x14ac:dyDescent="0.2">
      <c r="A3777" s="19">
        <v>43828</v>
      </c>
      <c r="B3777" s="19">
        <v>43464</v>
      </c>
      <c r="C3777" s="6">
        <v>42008</v>
      </c>
      <c r="D3777" s="19" t="s">
        <v>2</v>
      </c>
      <c r="E3777" s="9">
        <v>40303.127101239617</v>
      </c>
      <c r="F3777" s="9">
        <v>36376.747144587047</v>
      </c>
      <c r="G3777" s="97">
        <v>33844</v>
      </c>
      <c r="H3777" s="98">
        <v>0.10793653267144387</v>
      </c>
      <c r="I3777" s="98">
        <v>0.23221007402591476</v>
      </c>
    </row>
    <row r="3778" spans="1:9" ht="12.75" customHeight="1" x14ac:dyDescent="0.2">
      <c r="A3778" s="19">
        <v>43829</v>
      </c>
      <c r="B3778" s="19">
        <v>43465</v>
      </c>
      <c r="C3778" s="6">
        <v>42009</v>
      </c>
      <c r="D3778" s="19" t="s">
        <v>3</v>
      </c>
      <c r="E3778" s="9">
        <v>39926.239474831178</v>
      </c>
      <c r="F3778" s="9">
        <v>31477.492475587234</v>
      </c>
      <c r="G3778" s="97">
        <v>32852</v>
      </c>
      <c r="H3778" s="98">
        <v>0.26840597311861725</v>
      </c>
      <c r="I3778" s="98">
        <v>0.17682787970734748</v>
      </c>
    </row>
    <row r="3779" spans="1:9" ht="12.75" customHeight="1" x14ac:dyDescent="0.2">
      <c r="A3779" s="19">
        <v>43830</v>
      </c>
      <c r="B3779" s="19">
        <v>43466</v>
      </c>
      <c r="C3779" s="6">
        <v>42010</v>
      </c>
      <c r="D3779" s="19" t="s">
        <v>4</v>
      </c>
      <c r="E3779" s="9">
        <v>35157.875949499983</v>
      </c>
      <c r="F3779" s="9">
        <v>33449.885169268578</v>
      </c>
      <c r="G3779" s="97">
        <v>26036</v>
      </c>
      <c r="H3779" s="98">
        <v>5.1061185160677036E-2</v>
      </c>
      <c r="I3779" s="98">
        <v>-4.251842372833825E-3</v>
      </c>
    </row>
    <row r="3780" spans="1:9" ht="12.75" customHeight="1" x14ac:dyDescent="0.2">
      <c r="A3780" s="19">
        <v>43831</v>
      </c>
      <c r="B3780" s="19">
        <v>43467</v>
      </c>
      <c r="C3780" s="6">
        <v>42011</v>
      </c>
      <c r="D3780" s="19" t="s">
        <v>5</v>
      </c>
      <c r="E3780" s="9">
        <v>35944.821738655359</v>
      </c>
      <c r="F3780" s="9">
        <v>32921.874891366606</v>
      </c>
      <c r="G3780" s="97">
        <v>25267</v>
      </c>
      <c r="H3780" s="98">
        <v>9.1821831449869329E-2</v>
      </c>
      <c r="I3780" s="98">
        <v>0.42259950681344671</v>
      </c>
    </row>
    <row r="3781" spans="1:9" ht="12.75" customHeight="1" x14ac:dyDescent="0.2">
      <c r="A3781" s="19">
        <v>43832</v>
      </c>
      <c r="B3781" s="19">
        <v>43468</v>
      </c>
      <c r="C3781" s="6">
        <v>42012</v>
      </c>
      <c r="D3781" s="19" t="s">
        <v>6</v>
      </c>
      <c r="E3781" s="9">
        <v>38884.917996589757</v>
      </c>
      <c r="F3781" s="9">
        <v>36176.84417993301</v>
      </c>
      <c r="G3781" s="97">
        <v>27157</v>
      </c>
      <c r="H3781" s="98">
        <v>7.4856551975279517E-2</v>
      </c>
      <c r="I3781" s="98">
        <v>0.43185616955443362</v>
      </c>
    </row>
    <row r="3782" spans="1:9" ht="12.75" customHeight="1" x14ac:dyDescent="0.2">
      <c r="A3782" s="19">
        <v>43833</v>
      </c>
      <c r="B3782" s="19">
        <v>43469</v>
      </c>
      <c r="C3782" s="6">
        <v>42013</v>
      </c>
      <c r="D3782" s="19" t="s">
        <v>7</v>
      </c>
      <c r="E3782" s="9">
        <v>37318.815780244549</v>
      </c>
      <c r="F3782" s="9">
        <v>35193.137153126321</v>
      </c>
      <c r="G3782" s="97">
        <v>26480</v>
      </c>
      <c r="H3782" s="98">
        <v>6.0400373455465006E-2</v>
      </c>
      <c r="I3782" s="98">
        <v>0.40932083762252836</v>
      </c>
    </row>
    <row r="3783" spans="1:9" ht="12.75" customHeight="1" x14ac:dyDescent="0.2">
      <c r="A3783" s="19">
        <v>43834</v>
      </c>
      <c r="B3783" s="19">
        <v>43470</v>
      </c>
      <c r="C3783" s="6">
        <v>42014</v>
      </c>
      <c r="D3783" s="19" t="s">
        <v>1</v>
      </c>
      <c r="E3783" s="9">
        <v>37803.605576305265</v>
      </c>
      <c r="F3783" s="9">
        <v>36324.228955081155</v>
      </c>
      <c r="G3783" s="97">
        <v>28810</v>
      </c>
      <c r="H3783" s="98">
        <v>4.0726993078188167E-2</v>
      </c>
      <c r="I3783" s="98">
        <v>0.31216957918449384</v>
      </c>
    </row>
    <row r="3784" spans="1:9" ht="12.75" customHeight="1" x14ac:dyDescent="0.2">
      <c r="A3784" s="19">
        <v>43835</v>
      </c>
      <c r="B3784" s="19">
        <v>43471</v>
      </c>
      <c r="C3784" s="6">
        <v>42015</v>
      </c>
      <c r="D3784" s="19" t="s">
        <v>2</v>
      </c>
      <c r="E3784" s="9">
        <v>37914.64755206948</v>
      </c>
      <c r="F3784" s="9">
        <v>32684.661201182858</v>
      </c>
      <c r="G3784" s="97">
        <v>26962</v>
      </c>
      <c r="H3784" s="98">
        <v>0.16001347906575059</v>
      </c>
      <c r="I3784" s="98">
        <v>0.40622533758880941</v>
      </c>
    </row>
    <row r="3785" spans="1:9" ht="12.75" customHeight="1" x14ac:dyDescent="0.2">
      <c r="A3785" s="19">
        <v>43836</v>
      </c>
      <c r="B3785" s="19">
        <v>43472</v>
      </c>
      <c r="C3785" s="6">
        <v>42016</v>
      </c>
      <c r="D3785" s="19" t="s">
        <v>3</v>
      </c>
      <c r="E3785" s="9">
        <v>33635.59146486922</v>
      </c>
      <c r="F3785" s="9">
        <v>30106.841415424304</v>
      </c>
      <c r="G3785" s="97">
        <v>23613</v>
      </c>
      <c r="H3785" s="98">
        <v>0.11720758085360194</v>
      </c>
      <c r="I3785" s="98">
        <v>0.42445227056575696</v>
      </c>
    </row>
    <row r="3786" spans="1:9" ht="12.75" customHeight="1" x14ac:dyDescent="0.2">
      <c r="A3786" s="19">
        <v>43837</v>
      </c>
      <c r="B3786" s="19">
        <v>43473</v>
      </c>
      <c r="C3786" s="6">
        <v>42017</v>
      </c>
      <c r="D3786" s="19" t="s">
        <v>4</v>
      </c>
      <c r="E3786" s="9">
        <v>29378.607746855261</v>
      </c>
      <c r="F3786" s="9">
        <v>27017.729108638807</v>
      </c>
      <c r="G3786" s="97">
        <v>22922</v>
      </c>
      <c r="H3786" s="98">
        <v>8.7382571226594097E-2</v>
      </c>
      <c r="I3786" s="98">
        <v>0.28167732950245439</v>
      </c>
    </row>
    <row r="3787" spans="1:9" ht="12.75" customHeight="1" x14ac:dyDescent="0.2">
      <c r="A3787" s="19">
        <v>43838</v>
      </c>
      <c r="B3787" s="19">
        <v>43474</v>
      </c>
      <c r="C3787" s="6">
        <v>42018</v>
      </c>
      <c r="D3787" s="19" t="s">
        <v>5</v>
      </c>
      <c r="E3787" s="9">
        <v>29898.251426509567</v>
      </c>
      <c r="F3787" s="9">
        <v>27259.525764247257</v>
      </c>
      <c r="G3787" s="97">
        <v>24192</v>
      </c>
      <c r="H3787" s="98">
        <v>9.6800130900412729E-2</v>
      </c>
      <c r="I3787" s="98">
        <v>0.23587348819897347</v>
      </c>
    </row>
    <row r="3788" spans="1:9" ht="12.75" customHeight="1" x14ac:dyDescent="0.2">
      <c r="A3788" s="19">
        <v>43839</v>
      </c>
      <c r="B3788" s="19">
        <v>43475</v>
      </c>
      <c r="C3788" s="6">
        <v>42019</v>
      </c>
      <c r="D3788" s="19" t="s">
        <v>6</v>
      </c>
      <c r="E3788" s="9">
        <v>31176.55083887633</v>
      </c>
      <c r="F3788" s="9">
        <v>29721.441505465791</v>
      </c>
      <c r="G3788" s="97">
        <v>26237</v>
      </c>
      <c r="H3788" s="98">
        <v>4.895823552646128E-2</v>
      </c>
      <c r="I3788" s="98">
        <v>0.18826660208393986</v>
      </c>
    </row>
    <row r="3789" spans="1:9" ht="12.75" customHeight="1" x14ac:dyDescent="0.2">
      <c r="A3789" s="19">
        <v>43840</v>
      </c>
      <c r="B3789" s="19">
        <v>43476</v>
      </c>
      <c r="C3789" s="6">
        <v>42020</v>
      </c>
      <c r="D3789" s="19" t="s">
        <v>7</v>
      </c>
      <c r="E3789" s="9">
        <v>30567.216450160915</v>
      </c>
      <c r="F3789" s="9">
        <v>28109.905228881373</v>
      </c>
      <c r="G3789" s="97">
        <v>26120</v>
      </c>
      <c r="H3789" s="98">
        <v>8.7417983136947486E-2</v>
      </c>
      <c r="I3789" s="98">
        <v>0.17026096669835056</v>
      </c>
    </row>
    <row r="3790" spans="1:9" ht="12.75" customHeight="1" x14ac:dyDescent="0.2">
      <c r="A3790" s="19">
        <v>43841</v>
      </c>
      <c r="B3790" s="19">
        <v>43477</v>
      </c>
      <c r="C3790" s="6">
        <v>42021</v>
      </c>
      <c r="D3790" s="19" t="s">
        <v>1</v>
      </c>
      <c r="E3790" s="9">
        <v>31205.146280505476</v>
      </c>
      <c r="F3790" s="9">
        <v>30420.756271521197</v>
      </c>
      <c r="G3790" s="97">
        <v>28497</v>
      </c>
      <c r="H3790" s="98">
        <v>2.5784697855082417E-2</v>
      </c>
      <c r="I3790" s="98">
        <v>9.5032679948958698E-2</v>
      </c>
    </row>
    <row r="3791" spans="1:9" ht="12.75" customHeight="1" x14ac:dyDescent="0.2">
      <c r="A3791" s="19">
        <v>43842</v>
      </c>
      <c r="B3791" s="19">
        <v>43478</v>
      </c>
      <c r="C3791" s="6">
        <v>42022</v>
      </c>
      <c r="D3791" s="19" t="s">
        <v>2</v>
      </c>
      <c r="E3791" s="9">
        <v>28731.073243766237</v>
      </c>
      <c r="F3791" s="9">
        <v>24870.794452560556</v>
      </c>
      <c r="G3791" s="97">
        <v>24578</v>
      </c>
      <c r="H3791" s="98">
        <v>0.15521332857174763</v>
      </c>
      <c r="I3791" s="98">
        <v>0.16897523166108863</v>
      </c>
    </row>
    <row r="3792" spans="1:9" ht="12.75" customHeight="1" x14ac:dyDescent="0.2">
      <c r="A3792" s="19">
        <v>43843</v>
      </c>
      <c r="B3792" s="19">
        <v>43479</v>
      </c>
      <c r="C3792" s="6">
        <v>42023</v>
      </c>
      <c r="D3792" s="19" t="s">
        <v>3</v>
      </c>
      <c r="E3792" s="9">
        <v>27478.570319096427</v>
      </c>
      <c r="F3792" s="9">
        <v>27135.553440161075</v>
      </c>
      <c r="G3792" s="97">
        <v>23775</v>
      </c>
      <c r="H3792" s="98">
        <v>1.2640865412668623E-2</v>
      </c>
      <c r="I3792" s="98">
        <v>0.15577582835316206</v>
      </c>
    </row>
    <row r="3793" spans="1:9" ht="12.75" customHeight="1" x14ac:dyDescent="0.2">
      <c r="A3793" s="19">
        <v>43844</v>
      </c>
      <c r="B3793" s="19">
        <v>43480</v>
      </c>
      <c r="C3793" s="6">
        <v>42024</v>
      </c>
      <c r="D3793" s="19" t="s">
        <v>4</v>
      </c>
      <c r="E3793" s="9">
        <v>25884.930477263944</v>
      </c>
      <c r="F3793" s="9">
        <v>23919.083241244611</v>
      </c>
      <c r="G3793" s="97">
        <v>20540</v>
      </c>
      <c r="H3793" s="98">
        <v>8.218739891458493E-2</v>
      </c>
      <c r="I3793" s="98">
        <v>0.26022056851333719</v>
      </c>
    </row>
    <row r="3794" spans="1:9" ht="12.75" customHeight="1" x14ac:dyDescent="0.2">
      <c r="A3794" s="19">
        <v>43845</v>
      </c>
      <c r="B3794" s="19">
        <v>43481</v>
      </c>
      <c r="C3794" s="6">
        <v>42025</v>
      </c>
      <c r="D3794" s="19" t="s">
        <v>5</v>
      </c>
      <c r="E3794" s="9">
        <v>29292.743912375565</v>
      </c>
      <c r="F3794" s="9">
        <v>26742.185717404096</v>
      </c>
      <c r="G3794" s="97">
        <v>22500</v>
      </c>
      <c r="H3794" s="98">
        <v>9.5375831352167317E-2</v>
      </c>
      <c r="I3794" s="98">
        <v>0.30189972943891408</v>
      </c>
    </row>
    <row r="3795" spans="1:9" ht="12.75" customHeight="1" x14ac:dyDescent="0.2">
      <c r="A3795" s="19">
        <v>43846</v>
      </c>
      <c r="B3795" s="19">
        <v>43482</v>
      </c>
      <c r="C3795" s="6">
        <v>42026</v>
      </c>
      <c r="D3795" s="19" t="s">
        <v>6</v>
      </c>
      <c r="E3795" s="9">
        <v>31541.916800539777</v>
      </c>
      <c r="F3795" s="9">
        <v>29510.813985215682</v>
      </c>
      <c r="G3795" s="97">
        <v>22817</v>
      </c>
      <c r="H3795" s="98">
        <v>6.8825713053582094E-2</v>
      </c>
      <c r="I3795" s="98">
        <v>0.38238667662443682</v>
      </c>
    </row>
    <row r="3796" spans="1:9" ht="12.75" customHeight="1" x14ac:dyDescent="0.2">
      <c r="A3796" s="19">
        <v>43847</v>
      </c>
      <c r="B3796" s="19">
        <v>43483</v>
      </c>
      <c r="C3796" s="6">
        <v>42027</v>
      </c>
      <c r="D3796" s="19" t="s">
        <v>7</v>
      </c>
      <c r="E3796" s="9">
        <v>34009.158828666608</v>
      </c>
      <c r="F3796" s="9">
        <v>30262.575027439067</v>
      </c>
      <c r="G3796" s="97">
        <v>22703</v>
      </c>
      <c r="H3796" s="98">
        <v>0.12380254482080644</v>
      </c>
      <c r="I3796" s="98">
        <v>0.49800285551101653</v>
      </c>
    </row>
    <row r="3797" spans="1:9" ht="12.75" customHeight="1" x14ac:dyDescent="0.2">
      <c r="A3797" s="19">
        <v>43848</v>
      </c>
      <c r="B3797" s="19">
        <v>43484</v>
      </c>
      <c r="C3797" s="6">
        <v>42028</v>
      </c>
      <c r="D3797" s="19" t="s">
        <v>1</v>
      </c>
      <c r="E3797" s="9">
        <v>33635.660255686125</v>
      </c>
      <c r="F3797" s="9">
        <v>30639.844239126818</v>
      </c>
      <c r="G3797" s="97">
        <v>24725</v>
      </c>
      <c r="H3797" s="98">
        <v>9.7775171217537649E-2</v>
      </c>
      <c r="I3797" s="98">
        <v>0.36039070801561679</v>
      </c>
    </row>
    <row r="3798" spans="1:9" ht="12.75" customHeight="1" x14ac:dyDescent="0.2">
      <c r="A3798" s="19">
        <v>43849</v>
      </c>
      <c r="B3798" s="19">
        <v>43485</v>
      </c>
      <c r="C3798" s="6">
        <v>42029</v>
      </c>
      <c r="D3798" s="19" t="s">
        <v>2</v>
      </c>
      <c r="E3798" s="9">
        <v>30294.526772760328</v>
      </c>
      <c r="F3798" s="9">
        <v>27230.505234208067</v>
      </c>
      <c r="G3798" s="97">
        <v>23868.031711567186</v>
      </c>
      <c r="H3798" s="98">
        <v>0.11252165584879092</v>
      </c>
      <c r="I3798" s="98">
        <v>0.26925115312624048</v>
      </c>
    </row>
    <row r="3799" spans="1:9" ht="12.75" customHeight="1" x14ac:dyDescent="0.2">
      <c r="A3799" s="19">
        <v>43850</v>
      </c>
      <c r="B3799" s="19">
        <v>43486</v>
      </c>
      <c r="C3799" s="6">
        <v>42030</v>
      </c>
      <c r="D3799" s="19" t="s">
        <v>3</v>
      </c>
      <c r="E3799" s="9">
        <v>28220.378308253239</v>
      </c>
      <c r="F3799" s="9">
        <v>25474.095226163827</v>
      </c>
      <c r="G3799" s="97">
        <v>21385</v>
      </c>
      <c r="H3799" s="98">
        <v>0.1078068939331267</v>
      </c>
      <c r="I3799" s="98">
        <v>0.31963424401464757</v>
      </c>
    </row>
    <row r="3800" spans="1:9" ht="12.75" customHeight="1" x14ac:dyDescent="0.2">
      <c r="A3800" s="19">
        <v>43851</v>
      </c>
      <c r="B3800" s="19">
        <v>43487</v>
      </c>
      <c r="C3800" s="6">
        <v>42031</v>
      </c>
      <c r="D3800" s="19" t="s">
        <v>4</v>
      </c>
      <c r="E3800" s="9">
        <v>26159.383250867621</v>
      </c>
      <c r="F3800" s="9">
        <v>21979.67115602117</v>
      </c>
      <c r="G3800" s="97">
        <v>20562</v>
      </c>
      <c r="H3800" s="98">
        <v>0.19016263096827313</v>
      </c>
      <c r="I3800" s="98">
        <v>0.2722197865415632</v>
      </c>
    </row>
    <row r="3801" spans="1:9" ht="12.75" customHeight="1" x14ac:dyDescent="0.2">
      <c r="A3801" s="19">
        <v>43852</v>
      </c>
      <c r="B3801" s="19">
        <v>43488</v>
      </c>
      <c r="C3801" s="6">
        <v>42032</v>
      </c>
      <c r="D3801" s="19" t="s">
        <v>5</v>
      </c>
      <c r="E3801" s="9">
        <v>27152.742296692064</v>
      </c>
      <c r="F3801" s="9">
        <v>25019.194467076941</v>
      </c>
      <c r="G3801" s="97">
        <v>22140</v>
      </c>
      <c r="H3801" s="98">
        <v>8.5276439751994504E-2</v>
      </c>
      <c r="I3801" s="98">
        <v>0.22641112451183676</v>
      </c>
    </row>
    <row r="3802" spans="1:9" ht="12.75" customHeight="1" x14ac:dyDescent="0.2">
      <c r="A3802" s="19">
        <v>43853</v>
      </c>
      <c r="B3802" s="19">
        <v>43489</v>
      </c>
      <c r="C3802" s="6">
        <v>42033</v>
      </c>
      <c r="D3802" s="19" t="s">
        <v>6</v>
      </c>
      <c r="E3802" s="9">
        <v>29227.450637794318</v>
      </c>
      <c r="F3802" s="9">
        <v>26489.179575592963</v>
      </c>
      <c r="G3802" s="97">
        <v>24432</v>
      </c>
      <c r="H3802" s="98">
        <v>0.10337319260443945</v>
      </c>
      <c r="I3802" s="98">
        <v>0.19627744915661083</v>
      </c>
    </row>
    <row r="3803" spans="1:9" ht="12.75" customHeight="1" x14ac:dyDescent="0.2">
      <c r="A3803" s="19">
        <v>43854</v>
      </c>
      <c r="B3803" s="19">
        <v>43490</v>
      </c>
      <c r="C3803" s="6">
        <v>42034</v>
      </c>
      <c r="D3803" s="19" t="s">
        <v>7</v>
      </c>
      <c r="E3803" s="9">
        <v>27742.147339921903</v>
      </c>
      <c r="F3803" s="9">
        <v>25485.388183178595</v>
      </c>
      <c r="G3803" s="97">
        <v>22924</v>
      </c>
      <c r="H3803" s="98">
        <v>8.8551099968446234E-2</v>
      </c>
      <c r="I3803" s="98">
        <v>0.21017917204335634</v>
      </c>
    </row>
    <row r="3804" spans="1:9" ht="12.75" customHeight="1" x14ac:dyDescent="0.2">
      <c r="A3804" s="19">
        <v>43855</v>
      </c>
      <c r="B3804" s="19">
        <v>43491</v>
      </c>
      <c r="C3804" s="6">
        <v>42035</v>
      </c>
      <c r="D3804" s="19" t="s">
        <v>1</v>
      </c>
      <c r="E3804" s="9">
        <v>28554.160113096754</v>
      </c>
      <c r="F3804" s="9">
        <v>29638.442223838247</v>
      </c>
      <c r="G3804" s="97">
        <v>24133</v>
      </c>
      <c r="H3804" s="98">
        <v>-3.6583640346300128E-2</v>
      </c>
      <c r="I3804" s="98">
        <v>0.18319977263899023</v>
      </c>
    </row>
    <row r="3805" spans="1:9" ht="12.75" customHeight="1" x14ac:dyDescent="0.2">
      <c r="A3805" s="19">
        <v>43856</v>
      </c>
      <c r="B3805" s="19">
        <v>43492</v>
      </c>
      <c r="C3805" s="6">
        <v>42036</v>
      </c>
      <c r="D3805" s="19" t="s">
        <v>2</v>
      </c>
      <c r="E3805" s="9">
        <v>26592.928039966304</v>
      </c>
      <c r="F3805" s="9">
        <v>25595.388550356271</v>
      </c>
      <c r="G3805" s="97">
        <v>22775</v>
      </c>
      <c r="H3805" s="98">
        <v>3.897340677784511E-2</v>
      </c>
      <c r="I3805" s="98">
        <v>0.16763679648589691</v>
      </c>
    </row>
    <row r="3806" spans="1:9" ht="12.75" customHeight="1" x14ac:dyDescent="0.2">
      <c r="A3806" s="19">
        <v>43857</v>
      </c>
      <c r="B3806" s="19">
        <v>43493</v>
      </c>
      <c r="C3806" s="6">
        <v>42037</v>
      </c>
      <c r="D3806" s="19" t="s">
        <v>3</v>
      </c>
      <c r="E3806" s="9">
        <v>24301.30637460756</v>
      </c>
      <c r="F3806" s="9">
        <v>22347.475754787134</v>
      </c>
      <c r="G3806" s="97">
        <v>23501</v>
      </c>
      <c r="H3806" s="98">
        <v>8.7429588972789851E-2</v>
      </c>
      <c r="I3806" s="98">
        <v>3.4054141296436802E-2</v>
      </c>
    </row>
    <row r="3807" spans="1:9" ht="12.75" customHeight="1" x14ac:dyDescent="0.2">
      <c r="A3807" s="19">
        <v>43858</v>
      </c>
      <c r="B3807" s="19">
        <v>43494</v>
      </c>
      <c r="C3807" s="6">
        <v>42038</v>
      </c>
      <c r="D3807" s="19" t="s">
        <v>4</v>
      </c>
      <c r="E3807" s="9">
        <v>23374.781490662848</v>
      </c>
      <c r="F3807" s="9">
        <v>21375.292864493746</v>
      </c>
      <c r="G3807" s="97">
        <v>21145</v>
      </c>
      <c r="H3807" s="98">
        <v>9.3542045895915304E-2</v>
      </c>
      <c r="I3807" s="98">
        <v>0.1054519503742184</v>
      </c>
    </row>
    <row r="3808" spans="1:9" ht="13.5" customHeight="1" x14ac:dyDescent="0.2">
      <c r="A3808" s="19">
        <v>43859</v>
      </c>
      <c r="B3808" s="19">
        <v>43495</v>
      </c>
      <c r="C3808" s="6">
        <v>42039</v>
      </c>
      <c r="D3808" s="19" t="s">
        <v>5</v>
      </c>
      <c r="E3808" s="9">
        <v>25104.820713068078</v>
      </c>
      <c r="F3808" s="9">
        <v>23009.748232397746</v>
      </c>
      <c r="G3808" s="97">
        <v>23150</v>
      </c>
      <c r="H3808" s="98">
        <v>9.1051516927094012E-2</v>
      </c>
      <c r="I3808" s="98">
        <v>8.4441499484582128E-2</v>
      </c>
    </row>
    <row r="3809" spans="1:9" ht="13.5" customHeight="1" x14ac:dyDescent="0.2">
      <c r="A3809" s="19">
        <v>43860</v>
      </c>
      <c r="B3809" s="19">
        <v>43496</v>
      </c>
      <c r="C3809" s="6">
        <v>42040</v>
      </c>
      <c r="D3809" s="19" t="s">
        <v>6</v>
      </c>
      <c r="E3809" s="9">
        <v>27908.926411933611</v>
      </c>
      <c r="F3809" s="9">
        <v>28085.93758459614</v>
      </c>
      <c r="G3809" s="97">
        <v>24228</v>
      </c>
      <c r="H3809" s="98">
        <v>-6.302484014619858E-3</v>
      </c>
      <c r="I3809" s="98">
        <v>0.15192861201641117</v>
      </c>
    </row>
    <row r="3810" spans="1:9" ht="13.5" customHeight="1" x14ac:dyDescent="0.2">
      <c r="A3810" s="19">
        <v>43861</v>
      </c>
      <c r="B3810" s="19">
        <v>43497</v>
      </c>
      <c r="C3810" s="6">
        <v>42041</v>
      </c>
      <c r="D3810" s="19" t="s">
        <v>7</v>
      </c>
      <c r="E3810" s="9">
        <v>28897.221561339527</v>
      </c>
      <c r="F3810" s="9">
        <v>28578.321991831672</v>
      </c>
      <c r="G3810" s="97">
        <v>24548</v>
      </c>
      <c r="H3810" s="98">
        <v>1.11587926540615E-2</v>
      </c>
      <c r="I3810" s="98">
        <v>0.17717213464801729</v>
      </c>
    </row>
    <row r="3811" spans="1:9" ht="13.5" customHeight="1" x14ac:dyDescent="0.2">
      <c r="A3811" s="19">
        <v>43862</v>
      </c>
      <c r="B3811" s="19">
        <v>43498</v>
      </c>
      <c r="C3811" s="6">
        <v>42042</v>
      </c>
      <c r="D3811" s="19" t="s">
        <v>1</v>
      </c>
      <c r="E3811" s="9">
        <v>32919.169692664611</v>
      </c>
      <c r="F3811" s="9">
        <v>33524.952021279496</v>
      </c>
      <c r="G3811" s="97">
        <v>27655</v>
      </c>
      <c r="H3811" s="98">
        <v>-1.8069595691900586E-2</v>
      </c>
      <c r="I3811" s="98">
        <v>0.19035146239973288</v>
      </c>
    </row>
    <row r="3812" spans="1:9" ht="12.75" customHeight="1" x14ac:dyDescent="0.2">
      <c r="A3812" s="19">
        <v>43863</v>
      </c>
      <c r="B3812" s="19">
        <v>43499</v>
      </c>
      <c r="C3812" s="6">
        <v>42043</v>
      </c>
      <c r="D3812" s="19" t="s">
        <v>2</v>
      </c>
      <c r="E3812" s="9">
        <v>27057.382131660277</v>
      </c>
      <c r="F3812" s="9">
        <v>25323.894310985026</v>
      </c>
      <c r="G3812" s="97">
        <v>23351</v>
      </c>
      <c r="H3812" s="98">
        <v>6.8452655795648853E-2</v>
      </c>
      <c r="I3812" s="98">
        <v>0.15872477117298089</v>
      </c>
    </row>
    <row r="3813" spans="1:9" ht="12.75" customHeight="1" x14ac:dyDescent="0.2">
      <c r="A3813" s="19">
        <v>43864</v>
      </c>
      <c r="B3813" s="19">
        <v>43500</v>
      </c>
      <c r="C3813" s="6">
        <v>42044</v>
      </c>
      <c r="D3813" s="19" t="s">
        <v>3</v>
      </c>
      <c r="E3813" s="9">
        <v>26642.229986571205</v>
      </c>
      <c r="F3813" s="9">
        <v>26444.173427304049</v>
      </c>
      <c r="G3813" s="97">
        <v>23471</v>
      </c>
      <c r="H3813" s="98">
        <v>7.4896105114277134E-3</v>
      </c>
      <c r="I3813" s="98">
        <v>0.13511269168638762</v>
      </c>
    </row>
    <row r="3814" spans="1:9" ht="12.75" customHeight="1" x14ac:dyDescent="0.2">
      <c r="A3814" s="19">
        <v>43865</v>
      </c>
      <c r="B3814" s="19">
        <v>43501</v>
      </c>
      <c r="C3814" s="6">
        <v>42045</v>
      </c>
      <c r="D3814" s="19" t="s">
        <v>4</v>
      </c>
      <c r="E3814" s="9">
        <v>26675.259153479943</v>
      </c>
      <c r="F3814" s="9">
        <v>26078.334133982615</v>
      </c>
      <c r="G3814" s="97">
        <v>24696</v>
      </c>
      <c r="H3814" s="98">
        <v>2.2889691359521125E-2</v>
      </c>
      <c r="I3814" s="98">
        <v>8.0144928469385368E-2</v>
      </c>
    </row>
    <row r="3815" spans="1:9" ht="12.75" customHeight="1" x14ac:dyDescent="0.2">
      <c r="A3815" s="19">
        <v>43866</v>
      </c>
      <c r="B3815" s="19">
        <v>43502</v>
      </c>
      <c r="C3815" s="6">
        <v>42046</v>
      </c>
      <c r="D3815" s="19" t="s">
        <v>5</v>
      </c>
      <c r="E3815" s="9">
        <v>27905.25044493825</v>
      </c>
      <c r="F3815" s="9">
        <v>26638.461811988011</v>
      </c>
      <c r="G3815" s="97">
        <v>25355</v>
      </c>
      <c r="H3815" s="98">
        <v>4.755487166981065E-2</v>
      </c>
      <c r="I3815" s="98">
        <v>0.10058175685025628</v>
      </c>
    </row>
    <row r="3816" spans="1:9" ht="12.75" customHeight="1" x14ac:dyDescent="0.2">
      <c r="A3816" s="19">
        <v>43867</v>
      </c>
      <c r="B3816" s="19">
        <v>43503</v>
      </c>
      <c r="C3816" s="6">
        <v>42047</v>
      </c>
      <c r="D3816" s="19" t="s">
        <v>6</v>
      </c>
      <c r="E3816" s="9">
        <v>28648.339106763535</v>
      </c>
      <c r="F3816" s="9">
        <v>28841.287814583891</v>
      </c>
      <c r="G3816" s="97">
        <v>27962</v>
      </c>
      <c r="H3816" s="98">
        <v>-6.6900170706937212E-3</v>
      </c>
      <c r="I3816" s="98">
        <v>2.4545422600798839E-2</v>
      </c>
    </row>
    <row r="3817" spans="1:9" ht="12.75" customHeight="1" x14ac:dyDescent="0.2">
      <c r="A3817" s="19">
        <v>43868</v>
      </c>
      <c r="B3817" s="19">
        <v>43504</v>
      </c>
      <c r="C3817" s="6">
        <v>42048</v>
      </c>
      <c r="D3817" s="19" t="s">
        <v>7</v>
      </c>
      <c r="E3817" s="9">
        <v>29852.346522057011</v>
      </c>
      <c r="F3817" s="9">
        <v>28032.492461936468</v>
      </c>
      <c r="G3817" s="97">
        <v>29047</v>
      </c>
      <c r="H3817" s="98">
        <v>6.4919452403014333E-2</v>
      </c>
      <c r="I3817" s="98">
        <v>2.7725635076152777E-2</v>
      </c>
    </row>
    <row r="3818" spans="1:9" ht="12.75" customHeight="1" x14ac:dyDescent="0.2">
      <c r="A3818" s="19">
        <v>43869</v>
      </c>
      <c r="B3818" s="19">
        <v>43505</v>
      </c>
      <c r="C3818" s="6">
        <v>42049</v>
      </c>
      <c r="D3818" s="19" t="s">
        <v>1</v>
      </c>
      <c r="E3818" s="9">
        <v>32635.601089877284</v>
      </c>
      <c r="F3818" s="9">
        <v>31846.869118451978</v>
      </c>
      <c r="G3818" s="97">
        <v>30922</v>
      </c>
      <c r="H3818" s="98">
        <v>2.4766389703542835E-2</v>
      </c>
      <c r="I3818" s="98">
        <v>5.5416890559384369E-2</v>
      </c>
    </row>
    <row r="3819" spans="1:9" ht="12.75" customHeight="1" x14ac:dyDescent="0.2">
      <c r="A3819" s="19">
        <v>43870</v>
      </c>
      <c r="B3819" s="19">
        <v>43506</v>
      </c>
      <c r="C3819" s="6">
        <v>42050</v>
      </c>
      <c r="D3819" s="19" t="s">
        <v>2</v>
      </c>
      <c r="E3819" s="9">
        <v>27783.677682757174</v>
      </c>
      <c r="F3819" s="9">
        <v>27068.053495711363</v>
      </c>
      <c r="G3819" s="97">
        <v>28147</v>
      </c>
      <c r="H3819" s="98">
        <v>2.6437962639581425E-2</v>
      </c>
      <c r="I3819" s="98">
        <v>-1.2908029887477412E-2</v>
      </c>
    </row>
    <row r="3820" spans="1:9" ht="12.75" customHeight="1" x14ac:dyDescent="0.2">
      <c r="A3820" s="19">
        <v>43871</v>
      </c>
      <c r="B3820" s="19">
        <v>43507</v>
      </c>
      <c r="C3820" s="6">
        <v>42051</v>
      </c>
      <c r="D3820" s="19" t="s">
        <v>3</v>
      </c>
      <c r="E3820" s="9">
        <v>27456.407686983097</v>
      </c>
      <c r="F3820" s="9">
        <v>26417.307253943203</v>
      </c>
      <c r="G3820" s="97">
        <v>26583</v>
      </c>
      <c r="H3820" s="98">
        <v>3.9334078339297474E-2</v>
      </c>
      <c r="I3820" s="98">
        <v>3.2855873565176941E-2</v>
      </c>
    </row>
    <row r="3821" spans="1:9" ht="12.75" customHeight="1" x14ac:dyDescent="0.2">
      <c r="A3821" s="19">
        <v>43872</v>
      </c>
      <c r="B3821" s="19">
        <v>43508</v>
      </c>
      <c r="C3821" s="6">
        <v>42052</v>
      </c>
      <c r="D3821" s="19" t="s">
        <v>4</v>
      </c>
      <c r="E3821" s="9">
        <v>28135.571905647095</v>
      </c>
      <c r="F3821" s="9">
        <v>27267.026163515882</v>
      </c>
      <c r="G3821" s="97">
        <v>24479</v>
      </c>
      <c r="H3821" s="98">
        <v>3.1853335854181042E-2</v>
      </c>
      <c r="I3821" s="98">
        <v>0.14937586934299185</v>
      </c>
    </row>
    <row r="3822" spans="1:9" ht="12.75" customHeight="1" x14ac:dyDescent="0.2">
      <c r="A3822" s="19">
        <v>43873</v>
      </c>
      <c r="B3822" s="19">
        <v>43509</v>
      </c>
      <c r="C3822" s="6">
        <v>42053</v>
      </c>
      <c r="D3822" s="19" t="s">
        <v>5</v>
      </c>
      <c r="E3822" s="9">
        <v>29780.599699083086</v>
      </c>
      <c r="F3822" s="9">
        <v>27806.699602884597</v>
      </c>
      <c r="G3822" s="97">
        <v>25461</v>
      </c>
      <c r="H3822" s="98">
        <v>7.0986493341112622E-2</v>
      </c>
      <c r="I3822" s="98">
        <v>0.16965553980924097</v>
      </c>
    </row>
    <row r="3823" spans="1:9" ht="12.75" customHeight="1" x14ac:dyDescent="0.2">
      <c r="A3823" s="19">
        <v>43874</v>
      </c>
      <c r="B3823" s="19">
        <v>43510</v>
      </c>
      <c r="C3823" s="6">
        <v>42054</v>
      </c>
      <c r="D3823" s="19" t="s">
        <v>6</v>
      </c>
      <c r="E3823" s="9">
        <v>32532.704818253176</v>
      </c>
      <c r="F3823" s="9">
        <v>31820.159331098501</v>
      </c>
      <c r="G3823" s="97">
        <v>26075</v>
      </c>
      <c r="H3823" s="98">
        <v>2.2392895011631442E-2</v>
      </c>
      <c r="I3823" s="98">
        <v>0.24765886167797424</v>
      </c>
    </row>
    <row r="3824" spans="1:9" ht="12.75" customHeight="1" x14ac:dyDescent="0.2">
      <c r="A3824" s="19">
        <v>43875</v>
      </c>
      <c r="B3824" s="19">
        <v>43511</v>
      </c>
      <c r="C3824" s="6">
        <v>42055</v>
      </c>
      <c r="D3824" s="19" t="s">
        <v>7</v>
      </c>
      <c r="E3824" s="9">
        <v>35312.14680073713</v>
      </c>
      <c r="F3824" s="9">
        <v>32634.644850753844</v>
      </c>
      <c r="G3824" s="97">
        <v>25149</v>
      </c>
      <c r="H3824" s="98">
        <v>8.2044770587458515E-2</v>
      </c>
      <c r="I3824" s="98">
        <v>0.40411733272643557</v>
      </c>
    </row>
    <row r="3825" spans="1:9" ht="12.75" customHeight="1" x14ac:dyDescent="0.2">
      <c r="A3825" s="19">
        <v>43876</v>
      </c>
      <c r="B3825" s="19">
        <v>43512</v>
      </c>
      <c r="C3825" s="6">
        <v>42056</v>
      </c>
      <c r="D3825" s="19" t="s">
        <v>1</v>
      </c>
      <c r="E3825" s="9">
        <v>36887.083185266893</v>
      </c>
      <c r="F3825" s="9">
        <v>35161.422854235097</v>
      </c>
      <c r="G3825" s="97">
        <v>28746</v>
      </c>
      <c r="H3825" s="98">
        <v>4.9078228096333776E-2</v>
      </c>
      <c r="I3825" s="98">
        <v>0.2832075135763894</v>
      </c>
    </row>
    <row r="3826" spans="1:9" ht="12.75" customHeight="1" x14ac:dyDescent="0.2">
      <c r="A3826" s="19">
        <v>43877</v>
      </c>
      <c r="B3826" s="19">
        <v>43513</v>
      </c>
      <c r="C3826" s="6">
        <v>42057</v>
      </c>
      <c r="D3826" s="19" t="s">
        <v>2</v>
      </c>
      <c r="E3826" s="9">
        <v>33778.014186456276</v>
      </c>
      <c r="F3826" s="9">
        <v>32250.54232361032</v>
      </c>
      <c r="G3826" s="97">
        <v>25482</v>
      </c>
      <c r="H3826" s="98">
        <v>4.7362672153506979E-2</v>
      </c>
      <c r="I3826" s="98">
        <v>0.32556369933507079</v>
      </c>
    </row>
    <row r="3827" spans="1:9" ht="12.75" customHeight="1" x14ac:dyDescent="0.2">
      <c r="A3827" s="19">
        <v>43878</v>
      </c>
      <c r="B3827" s="19">
        <v>43514</v>
      </c>
      <c r="C3827" s="6">
        <v>42058</v>
      </c>
      <c r="D3827" s="19" t="s">
        <v>3</v>
      </c>
      <c r="E3827" s="9">
        <v>31266.080353326724</v>
      </c>
      <c r="F3827" s="9">
        <v>30792.810993461862</v>
      </c>
      <c r="G3827" s="97">
        <v>23717</v>
      </c>
      <c r="H3827" s="98">
        <v>1.5369475685910849E-2</v>
      </c>
      <c r="I3827" s="98">
        <v>0.31829828196343235</v>
      </c>
    </row>
    <row r="3828" spans="1:9" ht="12.75" customHeight="1" x14ac:dyDescent="0.2">
      <c r="A3828" s="19">
        <v>43879</v>
      </c>
      <c r="B3828" s="19">
        <v>43515</v>
      </c>
      <c r="C3828" s="6">
        <v>42059</v>
      </c>
      <c r="D3828" s="19" t="s">
        <v>4</v>
      </c>
      <c r="E3828" s="9">
        <v>29526.922934328439</v>
      </c>
      <c r="F3828" s="9">
        <v>26509.516886760957</v>
      </c>
      <c r="G3828" s="97">
        <v>21791</v>
      </c>
      <c r="H3828" s="98">
        <v>0.11382350196937741</v>
      </c>
      <c r="I3828" s="98">
        <v>0.35500541206591896</v>
      </c>
    </row>
    <row r="3829" spans="1:9" ht="12.75" customHeight="1" x14ac:dyDescent="0.2">
      <c r="A3829" s="19">
        <v>43880</v>
      </c>
      <c r="B3829" s="19">
        <v>43516</v>
      </c>
      <c r="C3829" s="6">
        <v>42060</v>
      </c>
      <c r="D3829" s="19" t="s">
        <v>5</v>
      </c>
      <c r="E3829" s="9">
        <v>29388.440345734107</v>
      </c>
      <c r="F3829" s="9">
        <v>28401.632405001947</v>
      </c>
      <c r="G3829" s="97">
        <v>22878</v>
      </c>
      <c r="H3829" s="98">
        <v>3.4744761380629985E-2</v>
      </c>
      <c r="I3829" s="98">
        <v>0.28457209309092169</v>
      </c>
    </row>
    <row r="3830" spans="1:9" ht="12.75" customHeight="1" x14ac:dyDescent="0.2">
      <c r="A3830" s="19">
        <v>43881</v>
      </c>
      <c r="B3830" s="19">
        <v>43517</v>
      </c>
      <c r="C3830" s="6">
        <v>42061</v>
      </c>
      <c r="D3830" s="19" t="s">
        <v>6</v>
      </c>
      <c r="E3830" s="9">
        <v>30140.157462275529</v>
      </c>
      <c r="F3830" s="9">
        <v>29170.870349921635</v>
      </c>
      <c r="G3830" s="97">
        <v>24506</v>
      </c>
      <c r="H3830" s="98">
        <v>3.3227911979544222E-2</v>
      </c>
      <c r="I3830" s="98">
        <v>0.22990930638519247</v>
      </c>
    </row>
    <row r="3831" spans="1:9" ht="12.75" customHeight="1" x14ac:dyDescent="0.2">
      <c r="A3831" s="19">
        <v>43882</v>
      </c>
      <c r="B3831" s="19">
        <v>43518</v>
      </c>
      <c r="C3831" s="6">
        <v>42062</v>
      </c>
      <c r="D3831" s="19" t="s">
        <v>7</v>
      </c>
      <c r="E3831" s="9">
        <v>29245.979435265792</v>
      </c>
      <c r="F3831" s="9">
        <v>28850.416407180935</v>
      </c>
      <c r="G3831" s="97">
        <v>23855</v>
      </c>
      <c r="H3831" s="98">
        <v>1.3710825608270971E-2</v>
      </c>
      <c r="I3831" s="98">
        <v>0.22598949634314791</v>
      </c>
    </row>
    <row r="3832" spans="1:9" ht="12.75" customHeight="1" x14ac:dyDescent="0.2">
      <c r="A3832" s="19">
        <v>43883</v>
      </c>
      <c r="B3832" s="19">
        <v>43519</v>
      </c>
      <c r="C3832" s="6">
        <v>42063</v>
      </c>
      <c r="D3832" s="19" t="s">
        <v>1</v>
      </c>
      <c r="E3832" s="9">
        <v>31580.515211188653</v>
      </c>
      <c r="F3832" s="9">
        <v>32004.746697969673</v>
      </c>
      <c r="G3832" s="97">
        <v>26142</v>
      </c>
      <c r="H3832" s="98">
        <v>-1.3255267750890587E-2</v>
      </c>
      <c r="I3832" s="98">
        <v>0.20803745739379753</v>
      </c>
    </row>
    <row r="3833" spans="1:9" ht="12.75" customHeight="1" x14ac:dyDescent="0.2">
      <c r="A3833" s="19">
        <v>43884</v>
      </c>
      <c r="B3833" s="19">
        <v>43520</v>
      </c>
      <c r="C3833" s="6">
        <v>42064</v>
      </c>
      <c r="D3833" s="19" t="s">
        <v>2</v>
      </c>
      <c r="E3833" s="9">
        <v>27903.471893420403</v>
      </c>
      <c r="F3833" s="9">
        <v>25616.022110165315</v>
      </c>
      <c r="G3833" s="97">
        <v>24492</v>
      </c>
      <c r="H3833" s="98">
        <v>8.9297619022094432E-2</v>
      </c>
      <c r="I3833" s="98">
        <v>0.13928923295036766</v>
      </c>
    </row>
    <row r="3834" spans="1:9" ht="12.75" customHeight="1" x14ac:dyDescent="0.2">
      <c r="A3834" s="19">
        <v>43885</v>
      </c>
      <c r="B3834" s="19">
        <v>43521</v>
      </c>
      <c r="C3834" s="6">
        <v>42065</v>
      </c>
      <c r="D3834" s="19" t="s">
        <v>3</v>
      </c>
      <c r="E3834" s="9">
        <v>27435.947362929277</v>
      </c>
      <c r="F3834" s="9">
        <v>24573.502869355769</v>
      </c>
      <c r="G3834" s="97">
        <v>22489</v>
      </c>
      <c r="H3834" s="98">
        <v>0.11648500048168153</v>
      </c>
      <c r="I3834" s="98">
        <v>0.21997186904394495</v>
      </c>
    </row>
    <row r="3835" spans="1:9" ht="12.75" customHeight="1" x14ac:dyDescent="0.2">
      <c r="A3835" s="19">
        <v>43886</v>
      </c>
      <c r="B3835" s="19">
        <v>43522</v>
      </c>
      <c r="C3835" s="6">
        <v>42066</v>
      </c>
      <c r="D3835" s="19" t="s">
        <v>4</v>
      </c>
      <c r="E3835" s="9">
        <v>25230.374528643963</v>
      </c>
      <c r="F3835" s="9">
        <v>22122.301658577901</v>
      </c>
      <c r="G3835" s="97">
        <v>22878</v>
      </c>
      <c r="H3835" s="98">
        <v>0.14049500445451657</v>
      </c>
      <c r="I3835" s="98">
        <v>0.10282256004213486</v>
      </c>
    </row>
    <row r="3836" spans="1:9" ht="12.75" customHeight="1" x14ac:dyDescent="0.2">
      <c r="A3836" s="19">
        <v>43887</v>
      </c>
      <c r="B3836" s="19">
        <v>43523</v>
      </c>
      <c r="C3836" s="6">
        <v>42067</v>
      </c>
      <c r="D3836" s="19" t="s">
        <v>5</v>
      </c>
      <c r="E3836" s="9">
        <v>26061.216306599556</v>
      </c>
      <c r="F3836" s="9">
        <v>24952.883077051116</v>
      </c>
      <c r="G3836" s="97">
        <v>23937</v>
      </c>
      <c r="H3836" s="98">
        <v>4.4417040953787179E-2</v>
      </c>
      <c r="I3836" s="98">
        <v>8.8741960421086841E-2</v>
      </c>
    </row>
    <row r="3837" spans="1:9" ht="12.75" customHeight="1" x14ac:dyDescent="0.2">
      <c r="A3837" s="19">
        <v>43888</v>
      </c>
      <c r="B3837" s="19">
        <v>43524</v>
      </c>
      <c r="C3837" s="6">
        <v>42068</v>
      </c>
      <c r="D3837" s="19" t="s">
        <v>6</v>
      </c>
      <c r="E3837" s="9">
        <v>28585.990280057977</v>
      </c>
      <c r="F3837" s="9">
        <v>29083.653576456876</v>
      </c>
      <c r="G3837" s="97">
        <v>25226</v>
      </c>
      <c r="H3837" s="98">
        <v>-1.711144354991756E-2</v>
      </c>
      <c r="I3837" s="98">
        <v>0.13319552366835707</v>
      </c>
    </row>
    <row r="3838" spans="1:9" ht="12.75" customHeight="1" x14ac:dyDescent="0.2">
      <c r="A3838" s="19">
        <v>43889</v>
      </c>
      <c r="B3838" s="19">
        <v>43525</v>
      </c>
      <c r="C3838" s="6">
        <v>42069</v>
      </c>
      <c r="D3838" s="19" t="s">
        <v>7</v>
      </c>
      <c r="E3838" s="9">
        <v>26600.776102405511</v>
      </c>
      <c r="F3838" s="9">
        <v>30454.959211520792</v>
      </c>
      <c r="G3838" s="97">
        <v>24824</v>
      </c>
      <c r="H3838" s="98">
        <v>-0.12655354690664911</v>
      </c>
      <c r="I3838" s="98">
        <v>7.1574931614788451E-2</v>
      </c>
    </row>
    <row r="3839" spans="1:9" ht="12.75" customHeight="1" x14ac:dyDescent="0.2">
      <c r="A3839" s="19">
        <v>43890</v>
      </c>
      <c r="B3839" s="19">
        <v>43526</v>
      </c>
      <c r="C3839" s="6">
        <v>42070</v>
      </c>
      <c r="D3839" s="19" t="s">
        <v>1</v>
      </c>
      <c r="E3839" s="9">
        <v>30737.34369062804</v>
      </c>
      <c r="F3839" s="9">
        <v>32085.356956119409</v>
      </c>
      <c r="G3839" s="97">
        <v>27975</v>
      </c>
      <c r="H3839" s="98">
        <v>-4.2013347937345347E-2</v>
      </c>
      <c r="I3839" s="98">
        <v>9.8743295464809311E-2</v>
      </c>
    </row>
    <row r="3840" spans="1:9" ht="12.75" customHeight="1" x14ac:dyDescent="0.2">
      <c r="A3840" s="19">
        <v>43891</v>
      </c>
      <c r="B3840" s="19">
        <v>43527</v>
      </c>
      <c r="C3840" s="6">
        <v>42071</v>
      </c>
      <c r="D3840" s="19" t="s">
        <v>2</v>
      </c>
      <c r="E3840" s="9">
        <v>28975.824116690084</v>
      </c>
      <c r="F3840" s="9">
        <v>27385.64135600693</v>
      </c>
      <c r="G3840" s="97">
        <v>25741</v>
      </c>
      <c r="H3840" s="98">
        <v>5.8066296129827721E-2</v>
      </c>
      <c r="I3840" s="98">
        <v>0.12566816039353879</v>
      </c>
    </row>
    <row r="3841" spans="1:9" ht="12.75" customHeight="1" x14ac:dyDescent="0.2">
      <c r="A3841" s="19">
        <v>43892</v>
      </c>
      <c r="B3841" s="19">
        <v>43528</v>
      </c>
      <c r="C3841" s="6">
        <v>42072</v>
      </c>
      <c r="D3841" s="19" t="s">
        <v>3</v>
      </c>
      <c r="E3841" s="9">
        <v>24512.035916340064</v>
      </c>
      <c r="F3841" s="9">
        <v>26232.487639459348</v>
      </c>
      <c r="G3841" s="97">
        <v>23043</v>
      </c>
      <c r="H3841" s="98">
        <v>-6.5584772087392551E-2</v>
      </c>
      <c r="I3841" s="98">
        <v>6.375193839083737E-2</v>
      </c>
    </row>
    <row r="3842" spans="1:9" ht="12.75" customHeight="1" x14ac:dyDescent="0.2">
      <c r="A3842" s="19">
        <v>43893</v>
      </c>
      <c r="B3842" s="19">
        <v>43529</v>
      </c>
      <c r="C3842" s="6">
        <v>42073</v>
      </c>
      <c r="D3842" s="19" t="s">
        <v>4</v>
      </c>
      <c r="E3842" s="9">
        <v>22798.918936626487</v>
      </c>
      <c r="F3842" s="9">
        <v>24109.272824842785</v>
      </c>
      <c r="G3842" s="97">
        <v>20715</v>
      </c>
      <c r="H3842" s="98">
        <v>-5.4350618441966314E-2</v>
      </c>
      <c r="I3842" s="98">
        <v>0.10059951419872015</v>
      </c>
    </row>
    <row r="3843" spans="1:9" ht="12.75" customHeight="1" x14ac:dyDescent="0.2">
      <c r="A3843" s="19">
        <v>43894</v>
      </c>
      <c r="B3843" s="19">
        <v>43530</v>
      </c>
      <c r="C3843" s="6">
        <v>42074</v>
      </c>
      <c r="D3843" s="19" t="s">
        <v>5</v>
      </c>
      <c r="E3843" s="9">
        <v>24425.298542976165</v>
      </c>
      <c r="F3843" s="9">
        <v>27007.302014797595</v>
      </c>
      <c r="G3843" s="97">
        <v>23334</v>
      </c>
      <c r="H3843" s="98">
        <v>-9.5603902618881409E-2</v>
      </c>
      <c r="I3843" s="98">
        <v>4.676860131036964E-2</v>
      </c>
    </row>
    <row r="3844" spans="1:9" ht="12.75" customHeight="1" x14ac:dyDescent="0.2">
      <c r="A3844" s="19">
        <v>43895</v>
      </c>
      <c r="B3844" s="19">
        <v>43531</v>
      </c>
      <c r="C3844" s="6">
        <v>42075</v>
      </c>
      <c r="D3844" s="19" t="s">
        <v>6</v>
      </c>
      <c r="E3844" s="9">
        <v>28728.788307328257</v>
      </c>
      <c r="F3844" s="9">
        <v>31278.399556778844</v>
      </c>
      <c r="G3844" s="97">
        <v>25486</v>
      </c>
      <c r="H3844" s="98">
        <v>-8.1513481686374178E-2</v>
      </c>
      <c r="I3844" s="98">
        <v>0.12723802508546878</v>
      </c>
    </row>
    <row r="3845" spans="1:9" ht="12.75" customHeight="1" x14ac:dyDescent="0.2">
      <c r="A3845" s="19">
        <v>43896</v>
      </c>
      <c r="B3845" s="19">
        <v>43532</v>
      </c>
      <c r="C3845" s="6">
        <v>42076</v>
      </c>
      <c r="D3845" s="19" t="s">
        <v>7</v>
      </c>
      <c r="E3845" s="9">
        <v>28980.332263304495</v>
      </c>
      <c r="F3845" s="9">
        <v>32484.664824953798</v>
      </c>
      <c r="G3845" s="97">
        <v>26958</v>
      </c>
      <c r="H3845" s="98">
        <v>-0.10787651898311645</v>
      </c>
      <c r="I3845" s="98">
        <v>7.5017889431875373E-2</v>
      </c>
    </row>
    <row r="3846" spans="1:9" ht="12.75" customHeight="1" x14ac:dyDescent="0.2">
      <c r="A3846" s="19">
        <v>43897</v>
      </c>
      <c r="B3846" s="19">
        <v>43533</v>
      </c>
      <c r="C3846" s="6">
        <v>42077</v>
      </c>
      <c r="D3846" s="19" t="s">
        <v>1</v>
      </c>
      <c r="E3846" s="9">
        <v>31049.631019744142</v>
      </c>
      <c r="F3846" s="9">
        <v>34037.923162604056</v>
      </c>
      <c r="G3846" s="97">
        <v>29904</v>
      </c>
      <c r="H3846" s="98">
        <v>-8.7793022170724488E-2</v>
      </c>
      <c r="I3846" s="98">
        <v>3.831029359765048E-2</v>
      </c>
    </row>
    <row r="3847" spans="1:9" ht="12.75" customHeight="1" x14ac:dyDescent="0.2">
      <c r="A3847" s="19">
        <v>43898</v>
      </c>
      <c r="B3847" s="19">
        <v>43534</v>
      </c>
      <c r="C3847" s="6">
        <v>42078</v>
      </c>
      <c r="D3847" s="19" t="s">
        <v>2</v>
      </c>
      <c r="E3847" s="9">
        <v>26387.669639133328</v>
      </c>
      <c r="F3847" s="9">
        <v>30368.761174473635</v>
      </c>
      <c r="G3847" s="97">
        <v>27741</v>
      </c>
      <c r="H3847" s="98">
        <v>-0.1310916672717819</v>
      </c>
      <c r="I3847" s="98">
        <v>-4.8784483647549504E-2</v>
      </c>
    </row>
    <row r="3848" spans="1:9" ht="12.75" customHeight="1" x14ac:dyDescent="0.2">
      <c r="A3848" s="19">
        <v>43899</v>
      </c>
      <c r="B3848" s="19">
        <v>43535</v>
      </c>
      <c r="C3848" s="6">
        <v>42079</v>
      </c>
      <c r="D3848" s="19" t="s">
        <v>3</v>
      </c>
      <c r="E3848" s="9">
        <v>23729.923589193721</v>
      </c>
      <c r="F3848" s="9">
        <v>26768.121351241258</v>
      </c>
      <c r="G3848" s="97">
        <v>24088</v>
      </c>
      <c r="H3848" s="98">
        <v>-0.11350059730309214</v>
      </c>
      <c r="I3848" s="98">
        <v>-1.486534418823815E-2</v>
      </c>
    </row>
    <row r="3849" spans="1:9" ht="12.75" customHeight="1" x14ac:dyDescent="0.2">
      <c r="A3849" s="19">
        <v>43900</v>
      </c>
      <c r="B3849" s="19">
        <v>43536</v>
      </c>
      <c r="C3849" s="6">
        <v>42080</v>
      </c>
      <c r="D3849" s="19" t="s">
        <v>4</v>
      </c>
      <c r="E3849" s="9">
        <v>22270.251813946608</v>
      </c>
      <c r="F3849" s="9">
        <v>25872.649263814943</v>
      </c>
      <c r="G3849" s="97">
        <v>23316</v>
      </c>
      <c r="H3849" s="98">
        <v>-0.1392357393761986</v>
      </c>
      <c r="I3849" s="98">
        <v>-4.485109736032733E-2</v>
      </c>
    </row>
    <row r="3850" spans="1:9" ht="12.75" customHeight="1" x14ac:dyDescent="0.2">
      <c r="A3850" s="19">
        <v>43901</v>
      </c>
      <c r="B3850" s="19">
        <v>43537</v>
      </c>
      <c r="C3850" s="6">
        <v>42081</v>
      </c>
      <c r="D3850" s="19" t="s">
        <v>5</v>
      </c>
      <c r="E3850" s="9">
        <v>23790.374413714904</v>
      </c>
      <c r="F3850" s="9">
        <v>27364.174775311385</v>
      </c>
      <c r="G3850" s="97">
        <v>26213</v>
      </c>
      <c r="H3850" s="98">
        <v>-0.13060143018896553</v>
      </c>
      <c r="I3850" s="98">
        <v>-9.2420767797852021E-2</v>
      </c>
    </row>
    <row r="3851" spans="1:9" ht="12.75" customHeight="1" x14ac:dyDescent="0.2">
      <c r="A3851" s="19">
        <v>43902</v>
      </c>
      <c r="B3851" s="19">
        <v>43538</v>
      </c>
      <c r="C3851" s="6">
        <v>42082</v>
      </c>
      <c r="D3851" s="19" t="s">
        <v>6</v>
      </c>
      <c r="E3851" s="9">
        <v>28673.907696517046</v>
      </c>
      <c r="F3851" s="9">
        <v>32081.907947268352</v>
      </c>
      <c r="G3851" s="97">
        <v>29454</v>
      </c>
      <c r="H3851" s="98">
        <v>-0.10622810390058124</v>
      </c>
      <c r="I3851" s="98">
        <v>-2.6485105706625767E-2</v>
      </c>
    </row>
    <row r="3852" spans="1:9" ht="12.75" customHeight="1" x14ac:dyDescent="0.2">
      <c r="A3852" s="19">
        <v>43903</v>
      </c>
      <c r="B3852" s="19">
        <v>43539</v>
      </c>
      <c r="C3852" s="6">
        <v>42083</v>
      </c>
      <c r="D3852" s="19" t="s">
        <v>7</v>
      </c>
      <c r="E3852" s="9">
        <v>28411.733949320911</v>
      </c>
      <c r="F3852" s="9">
        <v>34255.812846406858</v>
      </c>
      <c r="G3852" s="97">
        <v>28956</v>
      </c>
      <c r="H3852" s="98">
        <v>-0.17060108669115814</v>
      </c>
      <c r="I3852" s="98">
        <v>-1.879631339546517E-2</v>
      </c>
    </row>
    <row r="3853" spans="1:9" ht="12.75" customHeight="1" x14ac:dyDescent="0.2">
      <c r="A3853" s="19">
        <v>43904</v>
      </c>
      <c r="B3853" s="19">
        <v>43540</v>
      </c>
      <c r="C3853" s="6">
        <v>42084</v>
      </c>
      <c r="D3853" s="19" t="s">
        <v>1</v>
      </c>
      <c r="E3853" s="9">
        <v>28288.057996006803</v>
      </c>
      <c r="F3853" s="9">
        <v>35811.246760991795</v>
      </c>
      <c r="G3853" s="97">
        <v>32483</v>
      </c>
      <c r="H3853" s="98">
        <v>-0.21007894014960116</v>
      </c>
      <c r="I3853" s="98">
        <v>-0.12914269014540525</v>
      </c>
    </row>
    <row r="3854" spans="1:9" ht="12.75" customHeight="1" x14ac:dyDescent="0.2">
      <c r="A3854" s="19">
        <v>43905</v>
      </c>
      <c r="B3854" s="19">
        <v>43541</v>
      </c>
      <c r="C3854" s="6">
        <v>42085</v>
      </c>
      <c r="D3854" s="19" t="s">
        <v>2</v>
      </c>
      <c r="E3854" s="9">
        <v>23882.135234785179</v>
      </c>
      <c r="F3854" s="9">
        <v>32398.0532805947</v>
      </c>
      <c r="G3854" s="97">
        <v>29613</v>
      </c>
      <c r="H3854" s="98">
        <v>-0.26285276995054074</v>
      </c>
      <c r="I3854" s="98">
        <v>-0.19352530190169248</v>
      </c>
    </row>
    <row r="3855" spans="1:9" ht="12.75" customHeight="1" x14ac:dyDescent="0.2">
      <c r="A3855" s="19">
        <v>43906</v>
      </c>
      <c r="B3855" s="19">
        <v>43542</v>
      </c>
      <c r="C3855" s="6">
        <v>42086</v>
      </c>
      <c r="D3855" s="19" t="s">
        <v>3</v>
      </c>
      <c r="E3855" s="9">
        <v>20410.358995538467</v>
      </c>
      <c r="F3855" s="9">
        <v>30475.316515615763</v>
      </c>
      <c r="G3855" s="97">
        <v>27739</v>
      </c>
      <c r="H3855" s="98">
        <v>-0.33026588960675574</v>
      </c>
      <c r="I3855" s="98">
        <v>-0.26419989921992626</v>
      </c>
    </row>
    <row r="3856" spans="1:9" ht="12.75" customHeight="1" x14ac:dyDescent="0.2">
      <c r="A3856" s="19">
        <v>43907</v>
      </c>
      <c r="B3856" s="19">
        <v>43543</v>
      </c>
      <c r="C3856" s="6">
        <v>42087</v>
      </c>
      <c r="D3856" s="19" t="s">
        <v>4</v>
      </c>
      <c r="E3856" s="9">
        <v>19181.260244028694</v>
      </c>
      <c r="F3856" s="9">
        <v>29360.634273085998</v>
      </c>
      <c r="G3856" s="97">
        <v>26302</v>
      </c>
      <c r="H3856" s="98">
        <v>-0.34670143479796778</v>
      </c>
      <c r="I3856" s="98">
        <v>-0.27072997323288372</v>
      </c>
    </row>
    <row r="3857" spans="1:9" ht="12.75" customHeight="1" x14ac:dyDescent="0.2">
      <c r="A3857" s="19">
        <v>43908</v>
      </c>
      <c r="B3857" s="19">
        <v>43544</v>
      </c>
      <c r="C3857" s="6">
        <v>42088</v>
      </c>
      <c r="D3857" s="19" t="s">
        <v>5</v>
      </c>
      <c r="E3857" s="9">
        <v>14041.578103724518</v>
      </c>
      <c r="F3857" s="9">
        <v>30692.100032801362</v>
      </c>
      <c r="G3857" s="97">
        <v>26599</v>
      </c>
      <c r="H3857" s="98">
        <v>-0.54250187870110045</v>
      </c>
      <c r="I3857" s="98">
        <v>-0.47210127810351821</v>
      </c>
    </row>
    <row r="3858" spans="1:9" ht="12.75" customHeight="1" x14ac:dyDescent="0.2">
      <c r="A3858" s="19">
        <v>43909</v>
      </c>
      <c r="B3858" s="19">
        <v>43545</v>
      </c>
      <c r="C3858" s="6">
        <v>42089</v>
      </c>
      <c r="D3858" s="19" t="s">
        <v>6</v>
      </c>
      <c r="E3858" s="9">
        <v>10571.2883443023</v>
      </c>
      <c r="F3858" s="9">
        <v>33822.538673582239</v>
      </c>
      <c r="G3858" s="97">
        <v>30512</v>
      </c>
      <c r="H3858" s="98">
        <v>-0.68744840692401321</v>
      </c>
      <c r="I3858" s="98">
        <v>-0.65353669558526817</v>
      </c>
    </row>
    <row r="3859" spans="1:9" ht="12.75" customHeight="1" x14ac:dyDescent="0.2">
      <c r="A3859" s="19">
        <v>43910</v>
      </c>
      <c r="B3859" s="19">
        <v>43546</v>
      </c>
      <c r="C3859" s="6">
        <v>42090</v>
      </c>
      <c r="D3859" s="19" t="s">
        <v>7</v>
      </c>
      <c r="E3859" s="9">
        <v>8293.1750496684654</v>
      </c>
      <c r="F3859" s="9">
        <v>35738.704499507803</v>
      </c>
      <c r="G3859" s="97">
        <v>29877</v>
      </c>
      <c r="H3859" s="98">
        <v>-0.76794975739026361</v>
      </c>
      <c r="I3859" s="98">
        <v>-0.72242276501427638</v>
      </c>
    </row>
    <row r="3860" spans="1:9" ht="12.75" customHeight="1" x14ac:dyDescent="0.2">
      <c r="A3860" s="19">
        <v>43911</v>
      </c>
      <c r="B3860" s="19">
        <v>43547</v>
      </c>
      <c r="C3860" s="6">
        <v>42091</v>
      </c>
      <c r="D3860" s="19" t="s">
        <v>1</v>
      </c>
      <c r="E3860" s="9">
        <v>6478.2195356060047</v>
      </c>
      <c r="F3860" s="9">
        <v>38572.013432476713</v>
      </c>
      <c r="G3860" s="97">
        <v>32294</v>
      </c>
      <c r="H3860" s="98">
        <v>-0.83204870684423493</v>
      </c>
      <c r="I3860" s="98">
        <v>-0.79939866428420125</v>
      </c>
    </row>
    <row r="3861" spans="1:9" ht="12.75" customHeight="1" x14ac:dyDescent="0.2">
      <c r="A3861" s="19">
        <v>43912</v>
      </c>
      <c r="B3861" s="19">
        <v>43548</v>
      </c>
      <c r="C3861" s="6">
        <v>42092</v>
      </c>
      <c r="D3861" s="19" t="s">
        <v>2</v>
      </c>
      <c r="E3861" s="9">
        <v>5513.9288086962952</v>
      </c>
      <c r="F3861" s="9">
        <v>35929.643708579184</v>
      </c>
      <c r="G3861" s="97">
        <v>31388</v>
      </c>
      <c r="H3861" s="98">
        <v>-0.84653538862174427</v>
      </c>
      <c r="I3861" s="98">
        <v>-0.82433003667974081</v>
      </c>
    </row>
    <row r="3862" spans="1:9" ht="12.75" customHeight="1" x14ac:dyDescent="0.2">
      <c r="A3862" s="19">
        <v>43913</v>
      </c>
      <c r="B3862" s="19">
        <v>43549</v>
      </c>
      <c r="C3862" s="6">
        <v>42093</v>
      </c>
      <c r="D3862" s="19" t="s">
        <v>3</v>
      </c>
      <c r="E3862" s="9">
        <v>3879.696124873672</v>
      </c>
      <c r="F3862" s="9">
        <v>34282.398049807227</v>
      </c>
      <c r="G3862" s="97">
        <v>28002</v>
      </c>
      <c r="H3862" s="98">
        <v>-0.88683125027493559</v>
      </c>
      <c r="I3862" s="98">
        <v>-0.86144932058875534</v>
      </c>
    </row>
    <row r="3863" spans="1:9" ht="12.75" customHeight="1" x14ac:dyDescent="0.2">
      <c r="A3863" s="19">
        <v>43914</v>
      </c>
      <c r="B3863" s="19">
        <v>43550</v>
      </c>
      <c r="C3863" s="6">
        <v>42094</v>
      </c>
      <c r="D3863" s="19" t="s">
        <v>4</v>
      </c>
      <c r="E3863" s="9">
        <v>3690.9344287510166</v>
      </c>
      <c r="F3863" s="9">
        <v>32330.363253845266</v>
      </c>
      <c r="G3863" s="97">
        <v>26774</v>
      </c>
      <c r="H3863" s="98">
        <v>-0.88583690199298859</v>
      </c>
      <c r="I3863" s="98">
        <v>-0.86214482599719822</v>
      </c>
    </row>
    <row r="3864" spans="1:9" ht="12.75" customHeight="1" x14ac:dyDescent="0.2">
      <c r="A3864" s="19">
        <v>43915</v>
      </c>
      <c r="B3864" s="19">
        <v>43551</v>
      </c>
      <c r="C3864" s="6">
        <v>42095</v>
      </c>
      <c r="D3864" s="19" t="s">
        <v>5</v>
      </c>
      <c r="E3864" s="9">
        <v>3157.807083980379</v>
      </c>
      <c r="F3864" s="9">
        <v>31296.305865205679</v>
      </c>
      <c r="G3864" s="97">
        <v>26232</v>
      </c>
      <c r="H3864" s="98">
        <v>-0.89909968615525526</v>
      </c>
      <c r="I3864" s="98">
        <v>-0.87962004101935121</v>
      </c>
    </row>
    <row r="3865" spans="1:9" ht="12.75" customHeight="1" x14ac:dyDescent="0.2">
      <c r="A3865" s="19">
        <v>43916</v>
      </c>
      <c r="B3865" s="19">
        <v>43552</v>
      </c>
      <c r="C3865" s="6">
        <v>42096</v>
      </c>
      <c r="D3865" s="19" t="s">
        <v>6</v>
      </c>
      <c r="E3865" s="9">
        <v>1033</v>
      </c>
      <c r="F3865" s="9">
        <v>33678.668913510257</v>
      </c>
      <c r="G3865" s="97">
        <v>27491</v>
      </c>
      <c r="H3865" s="98">
        <v>-0.96932776640748974</v>
      </c>
      <c r="I3865" s="98">
        <v>-0.96242406605798259</v>
      </c>
    </row>
    <row r="3866" spans="1:9" ht="12.75" customHeight="1" x14ac:dyDescent="0.2">
      <c r="A3866" s="19">
        <v>43917</v>
      </c>
      <c r="B3866" s="19">
        <v>43553</v>
      </c>
      <c r="C3866" s="6">
        <v>42097</v>
      </c>
      <c r="D3866" s="19" t="s">
        <v>7</v>
      </c>
      <c r="E3866" s="9">
        <v>984.86984520200156</v>
      </c>
      <c r="F3866" s="9">
        <v>34985.574881558277</v>
      </c>
      <c r="G3866" s="97">
        <v>28671</v>
      </c>
      <c r="H3866" s="98">
        <v>-0.9718492593437088</v>
      </c>
      <c r="I3866" s="98">
        <v>-0.96564926771992599</v>
      </c>
    </row>
    <row r="3867" spans="1:9" ht="12.75" customHeight="1" x14ac:dyDescent="0.2">
      <c r="A3867" s="19">
        <v>43918</v>
      </c>
      <c r="B3867" s="19">
        <v>43554</v>
      </c>
      <c r="C3867" s="6">
        <v>42098</v>
      </c>
      <c r="D3867" s="19" t="s">
        <v>1</v>
      </c>
      <c r="E3867" s="9">
        <v>808</v>
      </c>
      <c r="F3867" s="9">
        <v>37556.778790738201</v>
      </c>
      <c r="G3867" s="97">
        <v>30779</v>
      </c>
      <c r="H3867" s="98">
        <v>-0.9784859078436392</v>
      </c>
      <c r="I3867" s="98">
        <v>-0.97374833490366808</v>
      </c>
    </row>
    <row r="3868" spans="1:9" ht="12.75" customHeight="1" x14ac:dyDescent="0.2">
      <c r="A3868" s="19">
        <v>43919</v>
      </c>
      <c r="B3868" s="19">
        <v>43555</v>
      </c>
      <c r="C3868" s="6">
        <v>42099</v>
      </c>
      <c r="D3868" s="19" t="s">
        <v>2</v>
      </c>
      <c r="E3868" s="9">
        <v>547</v>
      </c>
      <c r="F3868" s="9">
        <v>33318.224162499529</v>
      </c>
      <c r="G3868" s="97">
        <v>27696</v>
      </c>
      <c r="H3868" s="98">
        <v>-0.98358255838209818</v>
      </c>
      <c r="I3868" s="98">
        <v>-0.98024985557481226</v>
      </c>
    </row>
    <row r="3869" spans="1:9" ht="12.75" customHeight="1" x14ac:dyDescent="0.2">
      <c r="A3869" s="19">
        <v>43920</v>
      </c>
      <c r="B3869" s="19">
        <v>43556</v>
      </c>
      <c r="C3869" s="6">
        <v>42100</v>
      </c>
      <c r="D3869" s="19" t="s">
        <v>3</v>
      </c>
      <c r="E3869" s="9">
        <v>593</v>
      </c>
      <c r="F3869" s="9">
        <v>32381.06474574413</v>
      </c>
      <c r="G3869" s="97">
        <v>27045</v>
      </c>
      <c r="H3869" s="98">
        <v>-0.98168682825422104</v>
      </c>
      <c r="I3869" s="98">
        <v>-0.97807358106858944</v>
      </c>
    </row>
    <row r="3870" spans="1:9" ht="12.75" customHeight="1" x14ac:dyDescent="0.2">
      <c r="A3870" s="19">
        <v>43921</v>
      </c>
      <c r="B3870" s="19">
        <v>43557</v>
      </c>
      <c r="C3870" s="6">
        <v>42101</v>
      </c>
      <c r="D3870" s="19" t="s">
        <v>4</v>
      </c>
      <c r="E3870" s="9">
        <v>301</v>
      </c>
      <c r="F3870" s="9">
        <v>26741.574477866652</v>
      </c>
      <c r="G3870" s="97">
        <v>21556</v>
      </c>
      <c r="H3870" s="98">
        <v>-0.98874411825492436</v>
      </c>
      <c r="I3870" s="98">
        <v>-0.98603637038411585</v>
      </c>
    </row>
    <row r="3871" spans="1:9" ht="12.75" customHeight="1" x14ac:dyDescent="0.2">
      <c r="A3871" s="19">
        <v>43922</v>
      </c>
      <c r="B3871" s="19">
        <v>43558</v>
      </c>
      <c r="C3871" s="6">
        <v>42102</v>
      </c>
      <c r="D3871" s="19" t="s">
        <v>5</v>
      </c>
      <c r="E3871" s="9">
        <v>453</v>
      </c>
      <c r="F3871" s="9">
        <v>27620.1022654599</v>
      </c>
      <c r="G3871" s="97">
        <v>22019</v>
      </c>
      <c r="H3871" s="98">
        <v>-0.98359890214575729</v>
      </c>
      <c r="I3871" s="98">
        <v>-0.97942685862209911</v>
      </c>
    </row>
    <row r="3872" spans="1:9" ht="12.75" customHeight="1" x14ac:dyDescent="0.2">
      <c r="A3872" s="19">
        <v>43923</v>
      </c>
      <c r="B3872" s="19">
        <v>43559</v>
      </c>
      <c r="C3872" s="6">
        <v>42103</v>
      </c>
      <c r="D3872" s="19" t="s">
        <v>6</v>
      </c>
      <c r="E3872" s="9">
        <v>249</v>
      </c>
      <c r="F3872" s="9">
        <v>28202.170695721557</v>
      </c>
      <c r="G3872" s="97">
        <v>24883</v>
      </c>
      <c r="H3872" s="98">
        <v>-0.99117089238674194</v>
      </c>
      <c r="I3872" s="98">
        <v>-0.98999316802636339</v>
      </c>
    </row>
    <row r="3873" spans="1:9" ht="12.75" customHeight="1" x14ac:dyDescent="0.2">
      <c r="A3873" s="19">
        <v>43924</v>
      </c>
      <c r="B3873" s="19">
        <v>43560</v>
      </c>
      <c r="C3873" s="6">
        <v>42104</v>
      </c>
      <c r="D3873" s="19" t="s">
        <v>7</v>
      </c>
      <c r="E3873" s="9">
        <v>404</v>
      </c>
      <c r="F3873" s="9">
        <v>29043.860553331921</v>
      </c>
      <c r="G3873" s="97">
        <v>25732</v>
      </c>
      <c r="H3873" s="98">
        <v>-0.98609000345328912</v>
      </c>
      <c r="I3873" s="98">
        <v>-0.98429970464790917</v>
      </c>
    </row>
    <row r="3874" spans="1:9" ht="12.75" customHeight="1" x14ac:dyDescent="0.2">
      <c r="A3874" s="19">
        <v>43925</v>
      </c>
      <c r="B3874" s="19">
        <v>43561</v>
      </c>
      <c r="C3874" s="6">
        <v>42105</v>
      </c>
      <c r="D3874" s="19" t="s">
        <v>1</v>
      </c>
      <c r="E3874" s="9">
        <v>395</v>
      </c>
      <c r="F3874" s="9">
        <v>31682.727210579025</v>
      </c>
      <c r="G3874" s="97">
        <v>28999</v>
      </c>
      <c r="H3874" s="98">
        <v>-0.98753263892421139</v>
      </c>
      <c r="I3874" s="98">
        <v>-0.98637884064967762</v>
      </c>
    </row>
    <row r="3875" spans="1:9" ht="12.75" customHeight="1" x14ac:dyDescent="0.2">
      <c r="A3875" s="19">
        <v>43926</v>
      </c>
      <c r="B3875" s="19">
        <v>43562</v>
      </c>
      <c r="C3875" s="6">
        <v>42106</v>
      </c>
      <c r="D3875" s="19" t="s">
        <v>2</v>
      </c>
      <c r="E3875" s="9">
        <v>359</v>
      </c>
      <c r="F3875" s="9">
        <v>30335.674334327032</v>
      </c>
      <c r="G3875" s="97">
        <v>26873</v>
      </c>
      <c r="H3875" s="98">
        <v>-0.98816574848333716</v>
      </c>
      <c r="I3875" s="98">
        <v>-0.98664086629702674</v>
      </c>
    </row>
    <row r="3876" spans="1:9" ht="12.75" customHeight="1" x14ac:dyDescent="0.2">
      <c r="A3876" s="19">
        <v>43927</v>
      </c>
      <c r="B3876" s="19">
        <v>43563</v>
      </c>
      <c r="C3876" s="6">
        <v>42107</v>
      </c>
      <c r="D3876" s="19" t="s">
        <v>3</v>
      </c>
      <c r="E3876" s="9">
        <v>333</v>
      </c>
      <c r="F3876" s="9">
        <v>27854.182971661932</v>
      </c>
      <c r="G3876" s="97">
        <v>23816</v>
      </c>
      <c r="H3876" s="98">
        <v>-0.98804488358754639</v>
      </c>
      <c r="I3876" s="98">
        <v>-0.98601780315754117</v>
      </c>
    </row>
    <row r="3877" spans="1:9" ht="12.75" customHeight="1" x14ac:dyDescent="0.2">
      <c r="A3877" s="19">
        <v>43928</v>
      </c>
      <c r="B3877" s="19">
        <v>43564</v>
      </c>
      <c r="C3877" s="6">
        <v>42108</v>
      </c>
      <c r="D3877" s="19" t="s">
        <v>4</v>
      </c>
      <c r="E3877" s="9">
        <v>424</v>
      </c>
      <c r="F3877" s="9">
        <v>24159.335236552484</v>
      </c>
      <c r="G3877" s="97">
        <v>21163</v>
      </c>
      <c r="H3877" s="98">
        <v>-0.98244984823264103</v>
      </c>
      <c r="I3877" s="98">
        <v>-0.97996503331285734</v>
      </c>
    </row>
    <row r="3878" spans="1:9" ht="12.75" customHeight="1" x14ac:dyDescent="0.2">
      <c r="A3878" s="19">
        <v>43929</v>
      </c>
      <c r="B3878" s="19">
        <v>43565</v>
      </c>
      <c r="C3878" s="6">
        <v>42109</v>
      </c>
      <c r="D3878" s="19" t="s">
        <v>5</v>
      </c>
      <c r="E3878" s="9">
        <v>416.57142857142856</v>
      </c>
      <c r="F3878" s="9">
        <v>27889.01662916478</v>
      </c>
      <c r="G3878" s="97">
        <v>21643</v>
      </c>
      <c r="H3878" s="98">
        <v>-0.98506324428320646</v>
      </c>
      <c r="I3878" s="98">
        <v>-0.98075260229305417</v>
      </c>
    </row>
    <row r="3879" spans="1:9" ht="12.75" customHeight="1" x14ac:dyDescent="0.2">
      <c r="A3879" s="19">
        <v>43930</v>
      </c>
      <c r="B3879" s="19">
        <v>43566</v>
      </c>
      <c r="C3879" s="6">
        <v>42110</v>
      </c>
      <c r="D3879" s="19" t="s">
        <v>6</v>
      </c>
      <c r="E3879" s="9">
        <v>543</v>
      </c>
      <c r="F3879" s="9">
        <v>30731.650889489825</v>
      </c>
      <c r="G3879" s="97">
        <v>24351</v>
      </c>
      <c r="H3879" s="98">
        <v>-0.9823309199381246</v>
      </c>
      <c r="I3879" s="98">
        <v>-0.9777011211038561</v>
      </c>
    </row>
    <row r="3880" spans="1:9" ht="12.75" customHeight="1" x14ac:dyDescent="0.2">
      <c r="A3880" s="19">
        <v>43931</v>
      </c>
      <c r="B3880" s="19">
        <v>43567</v>
      </c>
      <c r="C3880" s="6">
        <v>42111</v>
      </c>
      <c r="D3880" s="19" t="s">
        <v>7</v>
      </c>
      <c r="E3880" s="9">
        <v>330</v>
      </c>
      <c r="F3880" s="9">
        <v>31192.787585528989</v>
      </c>
      <c r="G3880" s="97">
        <v>24342</v>
      </c>
      <c r="H3880" s="98">
        <v>-0.98942063132077707</v>
      </c>
      <c r="I3880" s="98">
        <v>-0.98644318461917668</v>
      </c>
    </row>
    <row r="3881" spans="1:9" ht="12.75" customHeight="1" x14ac:dyDescent="0.2">
      <c r="A3881" s="19">
        <v>43932</v>
      </c>
      <c r="B3881" s="19">
        <v>43568</v>
      </c>
      <c r="C3881" s="6">
        <v>42112</v>
      </c>
      <c r="D3881" s="19" t="s">
        <v>1</v>
      </c>
      <c r="E3881" s="9">
        <v>271</v>
      </c>
      <c r="F3881" s="9">
        <v>33485.700521512437</v>
      </c>
      <c r="G3881" s="97">
        <v>27141</v>
      </c>
      <c r="H3881" s="98">
        <v>-0.99190699326042475</v>
      </c>
      <c r="I3881" s="98">
        <v>-0.99001510629674661</v>
      </c>
    </row>
    <row r="3882" spans="1:9" ht="12.75" customHeight="1" x14ac:dyDescent="0.2">
      <c r="A3882" s="19">
        <v>43933</v>
      </c>
      <c r="B3882" s="19">
        <v>43569</v>
      </c>
      <c r="C3882" s="6">
        <v>42113</v>
      </c>
      <c r="D3882" s="19" t="s">
        <v>2</v>
      </c>
      <c r="E3882" s="9">
        <v>319</v>
      </c>
      <c r="F3882" s="9">
        <v>32379.0058557706</v>
      </c>
      <c r="G3882" s="97">
        <v>26307</v>
      </c>
      <c r="H3882" s="98">
        <v>-0.99014793717197624</v>
      </c>
      <c r="I3882" s="98">
        <v>-0.98787394989926636</v>
      </c>
    </row>
    <row r="3883" spans="1:9" ht="12.75" customHeight="1" x14ac:dyDescent="0.2">
      <c r="A3883" s="19">
        <v>43934</v>
      </c>
      <c r="B3883" s="19">
        <v>43570</v>
      </c>
      <c r="C3883" s="6">
        <v>42114</v>
      </c>
      <c r="D3883" s="19" t="s">
        <v>3</v>
      </c>
      <c r="E3883" s="9">
        <v>609</v>
      </c>
      <c r="F3883" s="9">
        <v>28937.759908510379</v>
      </c>
      <c r="G3883" s="97">
        <v>23702</v>
      </c>
      <c r="H3883" s="98">
        <v>-0.97895483265030137</v>
      </c>
      <c r="I3883" s="98">
        <v>-0.97430596574128769</v>
      </c>
    </row>
    <row r="3884" spans="1:9" ht="12.75" customHeight="1" x14ac:dyDescent="0.2">
      <c r="A3884" s="19">
        <v>43935</v>
      </c>
      <c r="B3884" s="19">
        <v>43571</v>
      </c>
      <c r="C3884" s="6">
        <v>42115</v>
      </c>
      <c r="D3884" s="19" t="s">
        <v>4</v>
      </c>
      <c r="E3884" s="9">
        <v>438</v>
      </c>
      <c r="F3884" s="9">
        <v>26671.91127883103</v>
      </c>
      <c r="G3884" s="97">
        <v>21149</v>
      </c>
      <c r="H3884" s="98">
        <v>-0.98357822971810682</v>
      </c>
      <c r="I3884" s="98">
        <v>-0.97928980093621443</v>
      </c>
    </row>
    <row r="3885" spans="1:9" ht="12.75" customHeight="1" x14ac:dyDescent="0.2">
      <c r="A3885" s="19">
        <v>43936</v>
      </c>
      <c r="B3885" s="19">
        <v>43572</v>
      </c>
      <c r="C3885" s="6">
        <v>42116</v>
      </c>
      <c r="D3885" s="19" t="s">
        <v>5</v>
      </c>
      <c r="E3885" s="9">
        <v>604</v>
      </c>
      <c r="F3885" s="9">
        <v>29324.104036387536</v>
      </c>
      <c r="G3885" s="97">
        <v>22298</v>
      </c>
      <c r="H3885" s="98">
        <v>-0.97940261024682929</v>
      </c>
      <c r="I3885" s="98">
        <v>-0.97291236882231591</v>
      </c>
    </row>
    <row r="3886" spans="1:9" ht="12.75" customHeight="1" x14ac:dyDescent="0.2">
      <c r="A3886" s="19">
        <v>43937</v>
      </c>
      <c r="B3886" s="19">
        <v>43573</v>
      </c>
      <c r="C3886" s="6">
        <v>42117</v>
      </c>
      <c r="D3886" s="19" t="s">
        <v>6</v>
      </c>
      <c r="E3886" s="9">
        <v>330</v>
      </c>
      <c r="F3886" s="9">
        <v>31929.008852040246</v>
      </c>
      <c r="G3886" s="97">
        <v>24208</v>
      </c>
      <c r="H3886" s="98">
        <v>-0.9896645711262374</v>
      </c>
      <c r="I3886" s="98">
        <v>-0.98636814276272311</v>
      </c>
    </row>
    <row r="3887" spans="1:9" ht="12.75" customHeight="1" x14ac:dyDescent="0.2">
      <c r="A3887" s="19">
        <v>43938</v>
      </c>
      <c r="B3887" s="19">
        <v>43574</v>
      </c>
      <c r="C3887" s="6">
        <v>42118</v>
      </c>
      <c r="D3887" s="19" t="s">
        <v>7</v>
      </c>
      <c r="E3887" s="9">
        <v>342</v>
      </c>
      <c r="F3887" s="9">
        <v>32114.402001484585</v>
      </c>
      <c r="G3887" s="97">
        <v>24874</v>
      </c>
      <c r="H3887" s="98">
        <v>-0.98935057236986101</v>
      </c>
      <c r="I3887" s="98">
        <v>-0.98625070354587119</v>
      </c>
    </row>
    <row r="3888" spans="1:9" ht="12.75" customHeight="1" x14ac:dyDescent="0.2">
      <c r="A3888" s="19">
        <v>43939</v>
      </c>
      <c r="B3888" s="19">
        <v>43575</v>
      </c>
      <c r="C3888" s="6">
        <v>42119</v>
      </c>
      <c r="D3888" s="19" t="s">
        <v>1</v>
      </c>
      <c r="E3888" s="9">
        <v>373</v>
      </c>
      <c r="F3888" s="9">
        <v>31847.884316576608</v>
      </c>
      <c r="G3888" s="97">
        <v>25006</v>
      </c>
      <c r="H3888" s="98">
        <v>-0.9882880760212428</v>
      </c>
      <c r="I3888" s="98">
        <v>-0.98508357994081419</v>
      </c>
    </row>
    <row r="3889" spans="1:9" ht="12.75" customHeight="1" x14ac:dyDescent="0.2">
      <c r="A3889" s="19">
        <v>43940</v>
      </c>
      <c r="B3889" s="19">
        <v>43576</v>
      </c>
      <c r="C3889" s="6">
        <v>42120</v>
      </c>
      <c r="D3889" s="19" t="s">
        <v>2</v>
      </c>
      <c r="E3889" s="9">
        <v>336</v>
      </c>
      <c r="F3889" s="9">
        <v>28145.599941671251</v>
      </c>
      <c r="G3889" s="97">
        <v>24145</v>
      </c>
      <c r="H3889" s="98">
        <v>-0.98806207717382732</v>
      </c>
      <c r="I3889" s="98">
        <v>-0.98608407537792508</v>
      </c>
    </row>
    <row r="3890" spans="1:9" ht="12.75" customHeight="1" x14ac:dyDescent="0.2">
      <c r="A3890" s="19">
        <v>43941</v>
      </c>
      <c r="B3890" s="19">
        <v>43577</v>
      </c>
      <c r="C3890" s="6">
        <v>42121</v>
      </c>
      <c r="D3890" s="19" t="s">
        <v>3</v>
      </c>
      <c r="E3890" s="9">
        <v>313</v>
      </c>
      <c r="F3890" s="9">
        <v>29416.532796847714</v>
      </c>
      <c r="G3890" s="97">
        <v>22541</v>
      </c>
      <c r="H3890" s="98">
        <v>-0.98935972494917757</v>
      </c>
      <c r="I3890" s="98">
        <v>-0.98611419191695138</v>
      </c>
    </row>
    <row r="3891" spans="1:9" ht="12.75" customHeight="1" x14ac:dyDescent="0.2">
      <c r="A3891" s="19">
        <v>43942</v>
      </c>
      <c r="B3891" s="19">
        <v>43578</v>
      </c>
      <c r="C3891" s="6">
        <v>42122</v>
      </c>
      <c r="D3891" s="19" t="s">
        <v>4</v>
      </c>
      <c r="E3891" s="9">
        <v>360</v>
      </c>
      <c r="F3891" s="9">
        <v>26407.486287043728</v>
      </c>
      <c r="G3891" s="97">
        <v>21217</v>
      </c>
      <c r="H3891" s="98">
        <v>-0.98636750215121283</v>
      </c>
      <c r="I3891" s="98">
        <v>-0.98303247395956073</v>
      </c>
    </row>
    <row r="3892" spans="1:9" ht="12.75" customHeight="1" x14ac:dyDescent="0.2">
      <c r="A3892" s="19">
        <v>43943</v>
      </c>
      <c r="B3892" s="19">
        <v>43579</v>
      </c>
      <c r="C3892" s="6">
        <v>42123</v>
      </c>
      <c r="D3892" s="19" t="s">
        <v>5</v>
      </c>
      <c r="E3892" s="9">
        <v>318</v>
      </c>
      <c r="F3892" s="9">
        <v>26734.200615600294</v>
      </c>
      <c r="G3892" s="97">
        <v>21773</v>
      </c>
      <c r="H3892" s="98">
        <v>-0.98810512404794193</v>
      </c>
      <c r="I3892" s="98">
        <v>-0.98539475497175399</v>
      </c>
    </row>
    <row r="3893" spans="1:9" ht="12.75" customHeight="1" x14ac:dyDescent="0.2">
      <c r="A3893" s="19">
        <v>43944</v>
      </c>
      <c r="B3893" s="19">
        <v>43580</v>
      </c>
      <c r="C3893" s="6">
        <v>42124</v>
      </c>
      <c r="D3893" s="19" t="s">
        <v>6</v>
      </c>
      <c r="E3893" s="9">
        <v>368</v>
      </c>
      <c r="F3893" s="9">
        <v>30290.942802629233</v>
      </c>
      <c r="G3893" s="97">
        <v>24749</v>
      </c>
      <c r="H3893" s="98">
        <v>-0.98785115397702117</v>
      </c>
      <c r="I3893" s="98">
        <v>-0.98513071235201422</v>
      </c>
    </row>
    <row r="3894" spans="1:9" ht="12.75" customHeight="1" x14ac:dyDescent="0.2">
      <c r="A3894" s="19">
        <v>43945</v>
      </c>
      <c r="B3894" s="19">
        <v>43581</v>
      </c>
      <c r="C3894" s="6">
        <v>42125</v>
      </c>
      <c r="D3894" s="19" t="s">
        <v>7</v>
      </c>
      <c r="E3894" s="9">
        <v>330</v>
      </c>
      <c r="F3894" s="9">
        <v>27978.082883444731</v>
      </c>
      <c r="G3894" s="97">
        <v>23609</v>
      </c>
      <c r="H3894" s="98">
        <v>-0.98820505317055629</v>
      </c>
      <c r="I3894" s="98">
        <v>-0.9860222796391207</v>
      </c>
    </row>
    <row r="3895" spans="1:9" ht="12.75" customHeight="1" x14ac:dyDescent="0.2">
      <c r="A3895" s="19">
        <v>43946</v>
      </c>
      <c r="B3895" s="19">
        <v>43582</v>
      </c>
      <c r="C3895" s="6">
        <v>42126</v>
      </c>
      <c r="D3895" s="19" t="s">
        <v>1</v>
      </c>
      <c r="E3895" s="9">
        <v>386</v>
      </c>
      <c r="F3895" s="9">
        <v>31840.10436917789</v>
      </c>
      <c r="G3895" s="97">
        <v>27160</v>
      </c>
      <c r="H3895" s="98">
        <v>-0.98787692416066142</v>
      </c>
      <c r="I3895" s="98">
        <v>-0.98578792341678945</v>
      </c>
    </row>
    <row r="3896" spans="1:9" ht="12.75" customHeight="1" x14ac:dyDescent="0.2">
      <c r="A3896" s="19">
        <v>43947</v>
      </c>
      <c r="B3896" s="19">
        <v>43583</v>
      </c>
      <c r="C3896" s="6">
        <v>42127</v>
      </c>
      <c r="D3896" s="19" t="s">
        <v>2</v>
      </c>
      <c r="E3896" s="9">
        <v>401</v>
      </c>
      <c r="F3896" s="9">
        <v>28728.142852062818</v>
      </c>
      <c r="G3896" s="97">
        <v>26373</v>
      </c>
      <c r="H3896" s="98">
        <v>-0.98604156202978477</v>
      </c>
      <c r="I3896" s="98">
        <v>-0.98479505554923596</v>
      </c>
    </row>
    <row r="3897" spans="1:9" ht="12.75" customHeight="1" x14ac:dyDescent="0.2">
      <c r="A3897" s="19">
        <v>43948</v>
      </c>
      <c r="B3897" s="19">
        <v>43584</v>
      </c>
      <c r="C3897" s="6">
        <v>42128</v>
      </c>
      <c r="D3897" s="19" t="s">
        <v>3</v>
      </c>
      <c r="E3897" s="9">
        <v>363</v>
      </c>
      <c r="F3897" s="9">
        <v>29490.757208644765</v>
      </c>
      <c r="G3897" s="97">
        <v>23636</v>
      </c>
      <c r="H3897" s="98">
        <v>-0.98769105867876483</v>
      </c>
      <c r="I3897" s="98">
        <v>-0.9846420714164833</v>
      </c>
    </row>
    <row r="3898" spans="1:9" ht="12.75" customHeight="1" x14ac:dyDescent="0.2">
      <c r="A3898" s="19">
        <v>43949</v>
      </c>
      <c r="B3898" s="19">
        <v>43585</v>
      </c>
      <c r="C3898" s="6">
        <v>42129</v>
      </c>
      <c r="D3898" s="19" t="s">
        <v>4</v>
      </c>
      <c r="E3898" s="9">
        <v>357</v>
      </c>
      <c r="F3898" s="9">
        <v>29045.225876335924</v>
      </c>
      <c r="G3898" s="97">
        <v>22202</v>
      </c>
      <c r="H3898" s="98">
        <v>-0.98770882342179134</v>
      </c>
      <c r="I3898" s="98">
        <v>-0.98392036753445633</v>
      </c>
    </row>
    <row r="3899" spans="1:9" ht="12.75" customHeight="1" x14ac:dyDescent="0.2">
      <c r="A3899" s="19">
        <v>43950</v>
      </c>
      <c r="B3899" s="19">
        <v>43586</v>
      </c>
      <c r="C3899" s="6">
        <v>42130</v>
      </c>
      <c r="D3899" s="19" t="s">
        <v>5</v>
      </c>
      <c r="E3899" s="9">
        <v>460</v>
      </c>
      <c r="F3899" s="9">
        <v>30404.017041266907</v>
      </c>
      <c r="G3899" s="97">
        <v>21364</v>
      </c>
      <c r="H3899" s="98">
        <v>-0.98487042026796501</v>
      </c>
      <c r="I3899" s="98">
        <v>-0.97846845160082385</v>
      </c>
    </row>
    <row r="3900" spans="1:9" ht="12.75" customHeight="1" x14ac:dyDescent="0.2">
      <c r="A3900" s="19">
        <v>43951</v>
      </c>
      <c r="B3900" s="19">
        <v>43587</v>
      </c>
      <c r="C3900" s="6">
        <v>42131</v>
      </c>
      <c r="D3900" s="19" t="s">
        <v>6</v>
      </c>
      <c r="E3900" s="9">
        <v>451</v>
      </c>
      <c r="F3900" s="9">
        <v>31244.490830995412</v>
      </c>
      <c r="G3900" s="97">
        <v>24445</v>
      </c>
      <c r="H3900" s="98">
        <v>-0.98556545528491712</v>
      </c>
      <c r="I3900" s="98">
        <v>-0.98155041930865206</v>
      </c>
    </row>
    <row r="3901" spans="1:9" ht="12.75" customHeight="1" x14ac:dyDescent="0.2">
      <c r="A3901" s="19">
        <v>43952</v>
      </c>
      <c r="B3901" s="19">
        <v>43588</v>
      </c>
      <c r="C3901" s="6">
        <v>42132</v>
      </c>
      <c r="D3901" s="19" t="s">
        <v>7</v>
      </c>
      <c r="E3901" s="9">
        <v>511</v>
      </c>
      <c r="F3901" s="9">
        <v>31270.171303020812</v>
      </c>
      <c r="G3901" s="97">
        <v>23235</v>
      </c>
      <c r="H3901" s="98">
        <v>-0.98365854810809317</v>
      </c>
      <c r="I3901" s="98">
        <v>-0.97800731654831075</v>
      </c>
    </row>
    <row r="3902" spans="1:9" ht="12.75" customHeight="1" x14ac:dyDescent="0.2">
      <c r="A3902" s="19">
        <v>43953</v>
      </c>
      <c r="B3902" s="19">
        <v>43589</v>
      </c>
      <c r="C3902" s="6">
        <v>42133</v>
      </c>
      <c r="D3902" s="19" t="s">
        <v>1</v>
      </c>
      <c r="E3902" s="9">
        <v>637</v>
      </c>
      <c r="F3902" s="9">
        <v>32128.32387737104</v>
      </c>
      <c r="G3902" s="97">
        <v>26156</v>
      </c>
      <c r="H3902" s="98">
        <v>-0.98017325763923036</v>
      </c>
      <c r="I3902" s="98">
        <v>-0.97564612326043743</v>
      </c>
    </row>
    <row r="3903" spans="1:9" ht="12.75" customHeight="1" x14ac:dyDescent="0.2">
      <c r="A3903" s="19">
        <v>43954</v>
      </c>
      <c r="B3903" s="19">
        <v>43590</v>
      </c>
      <c r="C3903" s="6">
        <v>42134</v>
      </c>
      <c r="D3903" s="19" t="s">
        <v>2</v>
      </c>
      <c r="E3903" s="9">
        <v>557</v>
      </c>
      <c r="F3903" s="9">
        <v>27896.433838953246</v>
      </c>
      <c r="G3903" s="97">
        <v>25352</v>
      </c>
      <c r="H3903" s="98">
        <v>-0.9800332901611879</v>
      </c>
      <c r="I3903" s="98">
        <v>-0.97802934679709685</v>
      </c>
    </row>
    <row r="3904" spans="1:9" ht="12.75" customHeight="1" x14ac:dyDescent="0.2">
      <c r="A3904" s="19">
        <v>43955</v>
      </c>
      <c r="B3904" s="19">
        <v>43591</v>
      </c>
      <c r="C3904" s="6">
        <v>42135</v>
      </c>
      <c r="D3904" s="19" t="s">
        <v>3</v>
      </c>
      <c r="E3904" s="9">
        <v>644</v>
      </c>
      <c r="F3904" s="9">
        <v>27564.478728004218</v>
      </c>
      <c r="G3904" s="97">
        <v>24984</v>
      </c>
      <c r="H3904" s="98">
        <v>-0.97663659790722879</v>
      </c>
      <c r="I3904" s="98">
        <v>-0.97422350304194683</v>
      </c>
    </row>
    <row r="3905" spans="1:9" ht="12.75" customHeight="1" x14ac:dyDescent="0.2">
      <c r="A3905" s="19">
        <v>43956</v>
      </c>
      <c r="B3905" s="19">
        <v>43592</v>
      </c>
      <c r="C3905" s="6">
        <v>42136</v>
      </c>
      <c r="D3905" s="19" t="s">
        <v>4</v>
      </c>
      <c r="E3905" s="9">
        <v>581</v>
      </c>
      <c r="F3905" s="9">
        <v>26879.428595985519</v>
      </c>
      <c r="G3905" s="97">
        <v>23356</v>
      </c>
      <c r="H3905" s="98">
        <v>-0.97838495718295238</v>
      </c>
      <c r="I3905" s="98">
        <v>-0.97512416509676314</v>
      </c>
    </row>
    <row r="3906" spans="1:9" ht="12.75" customHeight="1" x14ac:dyDescent="0.2">
      <c r="A3906" s="19">
        <v>43957</v>
      </c>
      <c r="B3906" s="19">
        <v>43593</v>
      </c>
      <c r="C3906" s="6">
        <v>42137</v>
      </c>
      <c r="D3906" s="19" t="s">
        <v>5</v>
      </c>
      <c r="E3906" s="9">
        <v>478</v>
      </c>
      <c r="F3906" s="9">
        <v>28475.160936794389</v>
      </c>
      <c r="G3906" s="97">
        <v>23488</v>
      </c>
      <c r="H3906" s="98">
        <v>-0.98321343991484356</v>
      </c>
      <c r="I3906" s="98">
        <v>-0.97964918256130795</v>
      </c>
    </row>
    <row r="3907" spans="1:9" ht="12.75" customHeight="1" x14ac:dyDescent="0.2">
      <c r="A3907" s="19">
        <v>43958</v>
      </c>
      <c r="B3907" s="19">
        <v>43594</v>
      </c>
      <c r="C3907" s="6">
        <v>42138</v>
      </c>
      <c r="D3907" s="19" t="s">
        <v>6</v>
      </c>
      <c r="E3907" s="9">
        <v>579</v>
      </c>
      <c r="F3907" s="9">
        <v>30022.61477060978</v>
      </c>
      <c r="G3907" s="97">
        <v>26586</v>
      </c>
      <c r="H3907" s="98">
        <v>-0.98071453787673402</v>
      </c>
      <c r="I3907" s="98">
        <v>-0.97822162040171523</v>
      </c>
    </row>
    <row r="3908" spans="1:9" ht="12.75" customHeight="1" x14ac:dyDescent="0.2">
      <c r="A3908" s="19">
        <v>43959</v>
      </c>
      <c r="B3908" s="19">
        <v>43595</v>
      </c>
      <c r="C3908" s="6">
        <v>42139</v>
      </c>
      <c r="D3908" s="19" t="s">
        <v>7</v>
      </c>
      <c r="E3908" s="9">
        <v>615</v>
      </c>
      <c r="F3908" s="9">
        <v>31004.142388550583</v>
      </c>
      <c r="G3908" s="97">
        <v>26034</v>
      </c>
      <c r="H3908" s="98">
        <v>-0.98016394092464521</v>
      </c>
      <c r="I3908" s="98">
        <v>-0.97637704540216641</v>
      </c>
    </row>
    <row r="3909" spans="1:9" ht="12.75" customHeight="1" x14ac:dyDescent="0.2">
      <c r="A3909" s="19">
        <v>43960</v>
      </c>
      <c r="B3909" s="19">
        <v>43596</v>
      </c>
      <c r="C3909" s="6">
        <v>42140</v>
      </c>
      <c r="D3909" s="19" t="s">
        <v>1</v>
      </c>
      <c r="E3909" s="9">
        <v>669</v>
      </c>
      <c r="F3909" s="9">
        <v>31736.279303330284</v>
      </c>
      <c r="G3909" s="97">
        <v>29287</v>
      </c>
      <c r="H3909" s="98">
        <v>-0.97892002419042867</v>
      </c>
      <c r="I3909" s="98">
        <v>-0.97715710041998161</v>
      </c>
    </row>
    <row r="3910" spans="1:9" ht="12.75" customHeight="1" x14ac:dyDescent="0.2">
      <c r="A3910" s="19">
        <v>43961</v>
      </c>
      <c r="B3910" s="19">
        <v>43597</v>
      </c>
      <c r="C3910" s="6">
        <v>42141</v>
      </c>
      <c r="D3910" s="19" t="s">
        <v>2</v>
      </c>
      <c r="E3910" s="9">
        <v>658</v>
      </c>
      <c r="F3910" s="9">
        <v>27814.019014934889</v>
      </c>
      <c r="G3910" s="97">
        <v>27982</v>
      </c>
      <c r="H3910" s="98">
        <v>-0.97634286509811175</v>
      </c>
      <c r="I3910" s="98">
        <v>-0.97648488313916093</v>
      </c>
    </row>
    <row r="3911" spans="1:9" ht="12.75" customHeight="1" x14ac:dyDescent="0.2">
      <c r="A3911" s="19">
        <v>43962</v>
      </c>
      <c r="B3911" s="19">
        <v>43598</v>
      </c>
      <c r="C3911" s="6">
        <v>42142</v>
      </c>
      <c r="D3911" s="19" t="s">
        <v>3</v>
      </c>
      <c r="E3911" s="9">
        <v>698</v>
      </c>
      <c r="F3911" s="9">
        <v>30041.022959598951</v>
      </c>
      <c r="G3911" s="97">
        <v>26069</v>
      </c>
      <c r="H3911" s="98">
        <v>-0.9767651054713179</v>
      </c>
      <c r="I3911" s="98">
        <v>-0.97322490314166255</v>
      </c>
    </row>
    <row r="3912" spans="1:9" ht="12.75" customHeight="1" x14ac:dyDescent="0.2">
      <c r="A3912" s="19">
        <v>43963</v>
      </c>
      <c r="B3912" s="19">
        <v>43599</v>
      </c>
      <c r="C3912" s="6">
        <v>42143</v>
      </c>
      <c r="D3912" s="19" t="s">
        <v>4</v>
      </c>
      <c r="E3912" s="9">
        <v>746</v>
      </c>
      <c r="F3912" s="9">
        <v>29615.428921890958</v>
      </c>
      <c r="G3912" s="97">
        <v>25692</v>
      </c>
      <c r="H3912" s="98">
        <v>-0.97481042729559875</v>
      </c>
      <c r="I3912" s="98">
        <v>-0.97096372411645648</v>
      </c>
    </row>
    <row r="3913" spans="1:9" ht="12.75" customHeight="1" x14ac:dyDescent="0.2">
      <c r="A3913" s="19">
        <v>43964</v>
      </c>
      <c r="B3913" s="19">
        <v>43600</v>
      </c>
      <c r="C3913" s="6">
        <v>42144</v>
      </c>
      <c r="D3913" s="19" t="s">
        <v>5</v>
      </c>
      <c r="E3913" s="9">
        <v>651</v>
      </c>
      <c r="F3913" s="9">
        <v>29395.932398321002</v>
      </c>
      <c r="G3913" s="97">
        <v>25229</v>
      </c>
      <c r="H3913" s="98">
        <v>-0.977854078884833</v>
      </c>
      <c r="I3913" s="98">
        <v>-0.97419636133021525</v>
      </c>
    </row>
    <row r="3914" spans="1:9" ht="12.75" customHeight="1" x14ac:dyDescent="0.2">
      <c r="A3914" s="19">
        <v>43965</v>
      </c>
      <c r="B3914" s="19">
        <v>43601</v>
      </c>
      <c r="C3914" s="6">
        <v>42145</v>
      </c>
      <c r="D3914" s="19" t="s">
        <v>6</v>
      </c>
      <c r="E3914" s="9">
        <v>769</v>
      </c>
      <c r="F3914" s="9">
        <v>31216.200900526987</v>
      </c>
      <c r="G3914" s="97">
        <v>28540</v>
      </c>
      <c r="H3914" s="98">
        <v>-0.97536535587881168</v>
      </c>
      <c r="I3914" s="98">
        <v>-0.97305536089698663</v>
      </c>
    </row>
    <row r="3915" spans="1:9" ht="12.75" customHeight="1" x14ac:dyDescent="0.2">
      <c r="A3915" s="19">
        <v>43966</v>
      </c>
      <c r="B3915" s="19">
        <v>43602</v>
      </c>
      <c r="C3915" s="6">
        <v>42146</v>
      </c>
      <c r="D3915" s="19" t="s">
        <v>7</v>
      </c>
      <c r="E3915" s="9">
        <v>844</v>
      </c>
      <c r="F3915" s="9">
        <v>32139.448190288978</v>
      </c>
      <c r="G3915" s="97">
        <v>27670</v>
      </c>
      <c r="H3915" s="98">
        <v>-0.97373943712403199</v>
      </c>
      <c r="I3915" s="98">
        <v>-0.96949765088543549</v>
      </c>
    </row>
    <row r="3916" spans="1:9" ht="12.75" customHeight="1" x14ac:dyDescent="0.2">
      <c r="A3916" s="19">
        <v>43967</v>
      </c>
      <c r="B3916" s="19">
        <v>43603</v>
      </c>
      <c r="C3916" s="6">
        <v>42147</v>
      </c>
      <c r="D3916" s="19" t="s">
        <v>1</v>
      </c>
      <c r="E3916" s="9">
        <v>833</v>
      </c>
      <c r="F3916" s="9">
        <v>33283.968887388568</v>
      </c>
      <c r="G3916" s="97">
        <v>30918</v>
      </c>
      <c r="H3916" s="98">
        <v>-0.97497293658642892</v>
      </c>
      <c r="I3916" s="98">
        <v>-0.97305776570282687</v>
      </c>
    </row>
    <row r="3917" spans="1:9" ht="12.75" customHeight="1" x14ac:dyDescent="0.2">
      <c r="A3917" s="19">
        <v>43968</v>
      </c>
      <c r="B3917" s="19">
        <v>43604</v>
      </c>
      <c r="C3917" s="6">
        <v>42148</v>
      </c>
      <c r="D3917" s="19" t="s">
        <v>2</v>
      </c>
      <c r="E3917" s="9">
        <v>899</v>
      </c>
      <c r="F3917" s="9">
        <v>30639.727780419023</v>
      </c>
      <c r="G3917" s="97">
        <v>29254</v>
      </c>
      <c r="H3917" s="98">
        <v>-0.97065900825089824</v>
      </c>
      <c r="I3917" s="98">
        <v>-0.96926915977302253</v>
      </c>
    </row>
    <row r="3918" spans="1:9" ht="12.75" customHeight="1" x14ac:dyDescent="0.2">
      <c r="A3918" s="19">
        <v>43969</v>
      </c>
      <c r="B3918" s="19">
        <v>43605</v>
      </c>
      <c r="C3918" s="6">
        <v>42149</v>
      </c>
      <c r="D3918" s="19" t="s">
        <v>3</v>
      </c>
      <c r="E3918" s="9">
        <v>1060</v>
      </c>
      <c r="F3918" s="9">
        <v>31694.480254520869</v>
      </c>
      <c r="G3918" s="97">
        <v>25861</v>
      </c>
      <c r="H3918" s="98">
        <v>-0.96655569072318825</v>
      </c>
      <c r="I3918" s="98">
        <v>-0.95901163914775145</v>
      </c>
    </row>
    <row r="3919" spans="1:9" ht="12.75" customHeight="1" x14ac:dyDescent="0.2">
      <c r="A3919" s="19">
        <v>43970</v>
      </c>
      <c r="B3919" s="19">
        <v>43606</v>
      </c>
      <c r="C3919" s="6">
        <v>42150</v>
      </c>
      <c r="D3919" s="19" t="s">
        <v>4</v>
      </c>
      <c r="E3919" s="9">
        <v>916</v>
      </c>
      <c r="F3919" s="9">
        <v>29671.143849865395</v>
      </c>
      <c r="G3919" s="97">
        <v>26418</v>
      </c>
      <c r="H3919" s="98">
        <v>-0.9691282545548322</v>
      </c>
      <c r="I3919" s="98">
        <v>-0.96532667120902416</v>
      </c>
    </row>
    <row r="3920" spans="1:9" ht="12.75" customHeight="1" x14ac:dyDescent="0.2">
      <c r="A3920" s="19">
        <v>43971</v>
      </c>
      <c r="B3920" s="19">
        <v>43607</v>
      </c>
      <c r="C3920" s="6">
        <v>42151</v>
      </c>
      <c r="D3920" s="19" t="s">
        <v>5</v>
      </c>
      <c r="E3920" s="9">
        <v>1042</v>
      </c>
      <c r="F3920" s="9">
        <v>32899.631454550719</v>
      </c>
      <c r="G3920" s="97">
        <v>25900</v>
      </c>
      <c r="H3920" s="98">
        <v>-0.96832791268681917</v>
      </c>
      <c r="I3920" s="98">
        <v>-0.95976833976833975</v>
      </c>
    </row>
    <row r="3921" spans="1:9" ht="12.75" customHeight="1" x14ac:dyDescent="0.2">
      <c r="A3921" s="19">
        <v>43972</v>
      </c>
      <c r="B3921" s="19">
        <v>43608</v>
      </c>
      <c r="C3921" s="6">
        <v>42152</v>
      </c>
      <c r="D3921" s="19" t="s">
        <v>6</v>
      </c>
      <c r="E3921" s="9">
        <v>965</v>
      </c>
      <c r="F3921" s="9">
        <v>33512.385832049746</v>
      </c>
      <c r="G3921" s="97">
        <v>29595</v>
      </c>
      <c r="H3921" s="98">
        <v>-0.97120467624011664</v>
      </c>
      <c r="I3921" s="98">
        <v>-0.96739314073323202</v>
      </c>
    </row>
    <row r="3922" spans="1:9" ht="12.75" customHeight="1" x14ac:dyDescent="0.2">
      <c r="A3922" s="19">
        <v>43973</v>
      </c>
      <c r="B3922" s="19">
        <v>43609</v>
      </c>
      <c r="C3922" s="6">
        <v>42153</v>
      </c>
      <c r="D3922" s="19" t="s">
        <v>7</v>
      </c>
      <c r="E3922" s="9">
        <v>753</v>
      </c>
      <c r="F3922" s="9">
        <v>34786.64169268457</v>
      </c>
      <c r="G3922" s="97">
        <v>28260</v>
      </c>
      <c r="H3922" s="98">
        <v>-0.9783537598526405</v>
      </c>
      <c r="I3922" s="98">
        <v>-0.97335456475583859</v>
      </c>
    </row>
    <row r="3923" spans="1:9" ht="12.75" customHeight="1" x14ac:dyDescent="0.2">
      <c r="A3923" s="19">
        <v>43974</v>
      </c>
      <c r="B3923" s="19">
        <v>43610</v>
      </c>
      <c r="C3923" s="6">
        <v>42154</v>
      </c>
      <c r="D3923" s="19" t="s">
        <v>1</v>
      </c>
      <c r="E3923" s="9">
        <v>912</v>
      </c>
      <c r="F3923" s="9">
        <v>35464.054968204138</v>
      </c>
      <c r="G3923" s="97">
        <v>30350</v>
      </c>
      <c r="H3923" s="98">
        <v>-0.97428382059474961</v>
      </c>
      <c r="I3923" s="98">
        <v>-0.96995057660626027</v>
      </c>
    </row>
    <row r="3924" spans="1:9" ht="12.75" customHeight="1" x14ac:dyDescent="0.2">
      <c r="A3924" s="19">
        <v>43975</v>
      </c>
      <c r="B3924" s="19">
        <v>43611</v>
      </c>
      <c r="C3924" s="6">
        <v>42155</v>
      </c>
      <c r="D3924" s="19" t="s">
        <v>2</v>
      </c>
      <c r="E3924" s="9">
        <v>838</v>
      </c>
      <c r="F3924" s="9">
        <v>32856.936717165154</v>
      </c>
      <c r="G3924" s="97">
        <v>28279</v>
      </c>
      <c r="H3924" s="98">
        <v>-0.97449549216308373</v>
      </c>
      <c r="I3924" s="98">
        <v>-0.97036670320732699</v>
      </c>
    </row>
    <row r="3925" spans="1:9" ht="12.75" customHeight="1" x14ac:dyDescent="0.2">
      <c r="A3925" s="19">
        <v>43976</v>
      </c>
      <c r="B3925" s="19">
        <v>43612</v>
      </c>
      <c r="C3925" s="6">
        <v>42156</v>
      </c>
      <c r="D3925" s="19" t="s">
        <v>3</v>
      </c>
      <c r="E3925" s="9">
        <v>870</v>
      </c>
      <c r="F3925" s="9">
        <v>30837.070503178555</v>
      </c>
      <c r="G3925" s="97">
        <v>26735</v>
      </c>
      <c r="H3925" s="98">
        <v>-0.97178720333015023</v>
      </c>
      <c r="I3925" s="98">
        <v>-0.96745838788105476</v>
      </c>
    </row>
    <row r="3926" spans="1:9" ht="12.75" customHeight="1" x14ac:dyDescent="0.2">
      <c r="A3926" s="19">
        <v>43977</v>
      </c>
      <c r="B3926" s="19">
        <v>43613</v>
      </c>
      <c r="C3926" s="6">
        <v>42157</v>
      </c>
      <c r="D3926" s="19" t="s">
        <v>4</v>
      </c>
      <c r="E3926" s="9">
        <v>763</v>
      </c>
      <c r="F3926" s="9">
        <v>28579.157422710421</v>
      </c>
      <c r="G3926" s="97">
        <v>26958</v>
      </c>
      <c r="H3926" s="98">
        <v>-0.97330222201044725</v>
      </c>
      <c r="I3926" s="98">
        <v>-0.97169671340603903</v>
      </c>
    </row>
    <row r="3927" spans="1:9" ht="12.75" customHeight="1" x14ac:dyDescent="0.2">
      <c r="A3927" s="19">
        <v>43978</v>
      </c>
      <c r="B3927" s="19">
        <v>43614</v>
      </c>
      <c r="C3927" s="6">
        <v>42158</v>
      </c>
      <c r="D3927" s="19" t="s">
        <v>5</v>
      </c>
      <c r="E3927" s="9">
        <v>873</v>
      </c>
      <c r="F3927" s="9">
        <v>29529.729126897189</v>
      </c>
      <c r="G3927" s="97">
        <v>27315</v>
      </c>
      <c r="H3927" s="98">
        <v>-0.97043657270784689</v>
      </c>
      <c r="I3927" s="98">
        <v>-0.96803953871499182</v>
      </c>
    </row>
    <row r="3928" spans="1:9" ht="12.75" customHeight="1" x14ac:dyDescent="0.2">
      <c r="A3928" s="19">
        <v>43979</v>
      </c>
      <c r="B3928" s="19">
        <v>43615</v>
      </c>
      <c r="C3928" s="6">
        <v>42159</v>
      </c>
      <c r="D3928" s="19" t="s">
        <v>6</v>
      </c>
      <c r="E3928" s="9">
        <v>899</v>
      </c>
      <c r="F3928" s="9">
        <v>32386.155576995854</v>
      </c>
      <c r="G3928" s="97">
        <v>30155</v>
      </c>
      <c r="H3928" s="98">
        <v>-0.97224122517837319</v>
      </c>
      <c r="I3928" s="98">
        <v>-0.97018736527938987</v>
      </c>
    </row>
    <row r="3929" spans="1:9" ht="12.75" customHeight="1" x14ac:dyDescent="0.2">
      <c r="A3929" s="19">
        <v>43980</v>
      </c>
      <c r="B3929" s="19">
        <v>43616</v>
      </c>
      <c r="C3929" s="6">
        <v>42160</v>
      </c>
      <c r="D3929" s="19" t="s">
        <v>7</v>
      </c>
      <c r="E3929" s="9">
        <v>928</v>
      </c>
      <c r="F3929" s="9">
        <v>33821.321932925843</v>
      </c>
      <c r="G3929" s="97">
        <v>28971</v>
      </c>
      <c r="H3929" s="98">
        <v>-0.97256168751060645</v>
      </c>
      <c r="I3929" s="98">
        <v>-0.96796796796796802</v>
      </c>
    </row>
    <row r="3930" spans="1:9" ht="12.75" customHeight="1" x14ac:dyDescent="0.2">
      <c r="A3930" s="19">
        <v>43981</v>
      </c>
      <c r="B3930" s="19">
        <v>43617</v>
      </c>
      <c r="C3930" s="6">
        <v>42161</v>
      </c>
      <c r="D3930" s="19" t="s">
        <v>1</v>
      </c>
      <c r="E3930" s="9">
        <v>1098</v>
      </c>
      <c r="F3930" s="9">
        <v>35192.556511891176</v>
      </c>
      <c r="G3930" s="97">
        <v>31616</v>
      </c>
      <c r="H3930" s="98">
        <v>-0.96880022059127768</v>
      </c>
      <c r="I3930" s="98">
        <v>-0.96527074898785425</v>
      </c>
    </row>
    <row r="3931" spans="1:9" ht="12.75" customHeight="1" x14ac:dyDescent="0.2">
      <c r="A3931" s="19">
        <v>43982</v>
      </c>
      <c r="B3931" s="19">
        <v>43618</v>
      </c>
      <c r="C3931" s="6">
        <v>42162</v>
      </c>
      <c r="D3931" s="19" t="s">
        <v>2</v>
      </c>
      <c r="E3931" s="9">
        <v>1228</v>
      </c>
      <c r="F3931" s="9">
        <v>33338.025434380441</v>
      </c>
      <c r="G3931" s="97">
        <v>29845</v>
      </c>
      <c r="H3931" s="98">
        <v>-0.96316518498022374</v>
      </c>
      <c r="I3931" s="98">
        <v>-0.95885407941028644</v>
      </c>
    </row>
    <row r="3932" spans="1:9" ht="12.75" customHeight="1" x14ac:dyDescent="0.2">
      <c r="A3932" s="19">
        <v>43983</v>
      </c>
      <c r="B3932" s="19">
        <v>43619</v>
      </c>
      <c r="C3932" s="6">
        <v>42163</v>
      </c>
      <c r="D3932" s="19" t="s">
        <v>3</v>
      </c>
      <c r="E3932" s="9">
        <v>1408</v>
      </c>
      <c r="F3932" s="9">
        <v>32676.766231415106</v>
      </c>
      <c r="G3932" s="97">
        <v>29025</v>
      </c>
      <c r="H3932" s="98">
        <v>-0.95691128093800293</v>
      </c>
      <c r="I3932" s="98">
        <v>-0.95149009474590873</v>
      </c>
    </row>
    <row r="3933" spans="1:9" ht="12.75" customHeight="1" x14ac:dyDescent="0.2">
      <c r="A3933" s="19">
        <v>43984</v>
      </c>
      <c r="B3933" s="19">
        <v>43620</v>
      </c>
      <c r="C3933" s="6">
        <v>42164</v>
      </c>
      <c r="D3933" s="19" t="s">
        <v>4</v>
      </c>
      <c r="E3933" s="9">
        <v>1377</v>
      </c>
      <c r="F3933" s="9">
        <v>31236.55540787975</v>
      </c>
      <c r="G3933" s="97">
        <v>27912</v>
      </c>
      <c r="H3933" s="98">
        <v>-0.95591703432022346</v>
      </c>
      <c r="I3933" s="98">
        <v>-0.95066638005159076</v>
      </c>
    </row>
    <row r="3934" spans="1:9" ht="12.75" customHeight="1" x14ac:dyDescent="0.2">
      <c r="A3934" s="19">
        <v>43985</v>
      </c>
      <c r="B3934" s="19">
        <v>43621</v>
      </c>
      <c r="C3934" s="6">
        <v>42165</v>
      </c>
      <c r="D3934" s="19" t="s">
        <v>5</v>
      </c>
      <c r="E3934" s="9">
        <v>1301</v>
      </c>
      <c r="F3934" s="9">
        <v>31424.154137027388</v>
      </c>
      <c r="G3934" s="97">
        <v>27171</v>
      </c>
      <c r="H3934" s="98">
        <v>-0.95859872649787514</v>
      </c>
      <c r="I3934" s="98">
        <v>-0.95211806705678848</v>
      </c>
    </row>
    <row r="3935" spans="1:9" ht="12.75" customHeight="1" x14ac:dyDescent="0.2">
      <c r="A3935" s="19">
        <v>43986</v>
      </c>
      <c r="B3935" s="19">
        <v>43622</v>
      </c>
      <c r="C3935" s="6">
        <v>42166</v>
      </c>
      <c r="D3935" s="19" t="s">
        <v>6</v>
      </c>
      <c r="E3935" s="9">
        <v>1444</v>
      </c>
      <c r="F3935" s="9">
        <v>35567.074016272258</v>
      </c>
      <c r="G3935" s="97">
        <v>32001</v>
      </c>
      <c r="H3935" s="98">
        <v>-0.9594006524309715</v>
      </c>
      <c r="I3935" s="98">
        <v>-0.95487641011218405</v>
      </c>
    </row>
    <row r="3936" spans="1:9" ht="12.75" customHeight="1" x14ac:dyDescent="0.2">
      <c r="A3936" s="19">
        <v>43987</v>
      </c>
      <c r="B3936" s="19">
        <v>43623</v>
      </c>
      <c r="C3936" s="6">
        <v>42167</v>
      </c>
      <c r="D3936" s="19" t="s">
        <v>7</v>
      </c>
      <c r="E3936" s="9">
        <v>1270</v>
      </c>
      <c r="F3936" s="9">
        <v>36692.394740922318</v>
      </c>
      <c r="G3936" s="97">
        <v>31156</v>
      </c>
      <c r="H3936" s="98">
        <v>-0.9653879227843476</v>
      </c>
      <c r="I3936" s="98">
        <v>-0.95923738605726028</v>
      </c>
    </row>
    <row r="3937" spans="1:9" ht="12.75" customHeight="1" x14ac:dyDescent="0.2">
      <c r="A3937" s="19">
        <v>43988</v>
      </c>
      <c r="B3937" s="19">
        <v>43624</v>
      </c>
      <c r="C3937" s="6">
        <v>42168</v>
      </c>
      <c r="D3937" s="19" t="s">
        <v>1</v>
      </c>
      <c r="E3937" s="9">
        <v>1479</v>
      </c>
      <c r="F3937" s="9">
        <v>37181.226198458746</v>
      </c>
      <c r="G3937" s="97">
        <v>32981</v>
      </c>
      <c r="H3937" s="98">
        <v>-0.96022186056732828</v>
      </c>
      <c r="I3937" s="98">
        <v>-0.95515599890846248</v>
      </c>
    </row>
    <row r="3938" spans="1:9" ht="12.75" customHeight="1" x14ac:dyDescent="0.2">
      <c r="A3938" s="19">
        <v>43989</v>
      </c>
      <c r="B3938" s="19">
        <v>43625</v>
      </c>
      <c r="C3938" s="6">
        <v>42169</v>
      </c>
      <c r="D3938" s="19" t="s">
        <v>2</v>
      </c>
      <c r="E3938" s="9">
        <v>1636</v>
      </c>
      <c r="F3938" s="9">
        <v>34946.407575835328</v>
      </c>
      <c r="G3938" s="97">
        <v>32551</v>
      </c>
      <c r="H3938" s="98">
        <v>-0.95318545986594461</v>
      </c>
      <c r="I3938" s="98">
        <v>-0.94974040736075693</v>
      </c>
    </row>
    <row r="3939" spans="1:9" ht="12.75" customHeight="1" x14ac:dyDescent="0.2">
      <c r="A3939" s="19">
        <v>43990</v>
      </c>
      <c r="B3939" s="19">
        <v>43626</v>
      </c>
      <c r="C3939" s="6">
        <v>42170</v>
      </c>
      <c r="D3939" s="19" t="s">
        <v>3</v>
      </c>
      <c r="E3939" s="9">
        <v>1580</v>
      </c>
      <c r="F3939" s="9">
        <v>35102.197667198234</v>
      </c>
      <c r="G3939" s="97">
        <v>30551</v>
      </c>
      <c r="H3939" s="98">
        <v>-0.95498857322325281</v>
      </c>
      <c r="I3939" s="98">
        <v>-0.94828319858597099</v>
      </c>
    </row>
    <row r="3940" spans="1:9" ht="12.75" customHeight="1" x14ac:dyDescent="0.2">
      <c r="A3940" s="19">
        <v>43991</v>
      </c>
      <c r="B3940" s="19">
        <v>43627</v>
      </c>
      <c r="C3940" s="6">
        <v>42171</v>
      </c>
      <c r="D3940" s="19" t="s">
        <v>4</v>
      </c>
      <c r="E3940" s="9">
        <v>1382</v>
      </c>
      <c r="F3940" s="9">
        <v>33472.728865130957</v>
      </c>
      <c r="G3940" s="97">
        <v>29575</v>
      </c>
      <c r="H3940" s="98">
        <v>-0.95871265812929729</v>
      </c>
      <c r="I3940" s="98">
        <v>-0.95327134404057479</v>
      </c>
    </row>
    <row r="3941" spans="1:9" ht="12.75" customHeight="1" x14ac:dyDescent="0.2">
      <c r="A3941" s="19">
        <v>43992</v>
      </c>
      <c r="B3941" s="19">
        <v>43628</v>
      </c>
      <c r="C3941" s="6">
        <v>42172</v>
      </c>
      <c r="D3941" s="19" t="s">
        <v>5</v>
      </c>
      <c r="E3941" s="9">
        <v>1284</v>
      </c>
      <c r="F3941" s="9">
        <v>34522.401521463144</v>
      </c>
      <c r="G3941" s="97">
        <v>29545</v>
      </c>
      <c r="H3941" s="98">
        <v>-0.96280675899092028</v>
      </c>
      <c r="I3941" s="98">
        <v>-0.95654086985953635</v>
      </c>
    </row>
    <row r="3942" spans="1:9" ht="12.75" customHeight="1" x14ac:dyDescent="0.2">
      <c r="A3942" s="19">
        <v>43993</v>
      </c>
      <c r="B3942" s="19">
        <v>43629</v>
      </c>
      <c r="C3942" s="6">
        <v>42173</v>
      </c>
      <c r="D3942" s="19" t="s">
        <v>6</v>
      </c>
      <c r="E3942" s="9">
        <v>1496</v>
      </c>
      <c r="F3942" s="9">
        <v>35468.814000083825</v>
      </c>
      <c r="G3942" s="97">
        <v>31385</v>
      </c>
      <c r="H3942" s="98">
        <v>-0.95782210253783884</v>
      </c>
      <c r="I3942" s="98">
        <v>-0.95233391747650153</v>
      </c>
    </row>
    <row r="3943" spans="1:9" ht="12.75" customHeight="1" x14ac:dyDescent="0.2">
      <c r="A3943" s="19">
        <v>43994</v>
      </c>
      <c r="B3943" s="19">
        <v>43630</v>
      </c>
      <c r="C3943" s="6">
        <v>42174</v>
      </c>
      <c r="D3943" s="19" t="s">
        <v>7</v>
      </c>
      <c r="E3943" s="9">
        <v>1126</v>
      </c>
      <c r="F3943" s="9">
        <v>37217.823472558273</v>
      </c>
      <c r="G3943" s="97">
        <v>31259</v>
      </c>
      <c r="H3943" s="98">
        <v>-0.96974567841587433</v>
      </c>
      <c r="I3943" s="98">
        <v>-0.9639783742282223</v>
      </c>
    </row>
    <row r="3944" spans="1:9" ht="12.75" customHeight="1" x14ac:dyDescent="0.2">
      <c r="A3944" s="19">
        <v>43995</v>
      </c>
      <c r="B3944" s="19">
        <v>43631</v>
      </c>
      <c r="C3944" s="6">
        <v>42175</v>
      </c>
      <c r="D3944" s="19" t="s">
        <v>1</v>
      </c>
      <c r="E3944" s="9">
        <v>1900</v>
      </c>
      <c r="F3944" s="9">
        <v>37374.40958444326</v>
      </c>
      <c r="G3944" s="97">
        <v>33383</v>
      </c>
      <c r="H3944" s="98">
        <v>-0.94916307652413434</v>
      </c>
      <c r="I3944" s="98">
        <v>-0.94308480364257252</v>
      </c>
    </row>
    <row r="3945" spans="1:9" ht="12.75" customHeight="1" x14ac:dyDescent="0.2">
      <c r="A3945" s="19">
        <v>43996</v>
      </c>
      <c r="B3945" s="19">
        <v>43632</v>
      </c>
      <c r="C3945" s="6">
        <v>42176</v>
      </c>
      <c r="D3945" s="19" t="s">
        <v>2</v>
      </c>
      <c r="E3945" s="9">
        <v>1648</v>
      </c>
      <c r="F3945" s="9">
        <v>37477.812584365696</v>
      </c>
      <c r="G3945" s="97">
        <v>32862</v>
      </c>
      <c r="H3945" s="98">
        <v>-0.95602731626104875</v>
      </c>
      <c r="I3945" s="98">
        <v>-0.94985089160732761</v>
      </c>
    </row>
    <row r="3946" spans="1:9" ht="12.75" customHeight="1" x14ac:dyDescent="0.2">
      <c r="A3946" s="19">
        <v>43997</v>
      </c>
      <c r="B3946" s="19">
        <v>43633</v>
      </c>
      <c r="C3946" s="6">
        <v>42177</v>
      </c>
      <c r="D3946" s="19" t="s">
        <v>3</v>
      </c>
      <c r="E3946" s="9">
        <v>1575</v>
      </c>
      <c r="F3946" s="9">
        <v>33891.501862259654</v>
      </c>
      <c r="G3946" s="97">
        <v>31879</v>
      </c>
      <c r="H3946" s="98">
        <v>-0.95352817333380369</v>
      </c>
      <c r="I3946" s="98">
        <v>-0.95059443520813069</v>
      </c>
    </row>
    <row r="3947" spans="1:9" ht="12.75" customHeight="1" x14ac:dyDescent="0.2">
      <c r="A3947" s="19">
        <v>43998</v>
      </c>
      <c r="B3947" s="19">
        <v>43634</v>
      </c>
      <c r="C3947" s="6">
        <v>42178</v>
      </c>
      <c r="D3947" s="19" t="s">
        <v>4</v>
      </c>
      <c r="E3947" s="9">
        <v>1474</v>
      </c>
      <c r="F3947" s="9">
        <v>34708.781017585046</v>
      </c>
      <c r="G3947" s="97">
        <v>30246</v>
      </c>
      <c r="H3947" s="98">
        <v>-0.95753236049248736</v>
      </c>
      <c r="I3947" s="98">
        <v>-0.95126628314487871</v>
      </c>
    </row>
    <row r="3948" spans="1:9" ht="12.75" customHeight="1" x14ac:dyDescent="0.2">
      <c r="A3948" s="19">
        <v>43999</v>
      </c>
      <c r="B3948" s="19">
        <v>43635</v>
      </c>
      <c r="C3948" s="6">
        <v>42179</v>
      </c>
      <c r="D3948" s="19" t="s">
        <v>5</v>
      </c>
      <c r="E3948" s="9">
        <v>1258</v>
      </c>
      <c r="F3948" s="9">
        <v>36282.60978655592</v>
      </c>
      <c r="G3948" s="97">
        <v>29620</v>
      </c>
      <c r="H3948" s="98">
        <v>-0.96532774220485829</v>
      </c>
      <c r="I3948" s="98">
        <v>-0.95752869682646857</v>
      </c>
    </row>
    <row r="3949" spans="1:9" ht="12.75" customHeight="1" x14ac:dyDescent="0.2">
      <c r="A3949" s="19">
        <v>44000</v>
      </c>
      <c r="B3949" s="19">
        <v>43636</v>
      </c>
      <c r="C3949" s="6">
        <v>42180</v>
      </c>
      <c r="D3949" s="19" t="s">
        <v>6</v>
      </c>
      <c r="E3949" s="9">
        <v>1575</v>
      </c>
      <c r="F3949" s="9">
        <v>36019.214682602033</v>
      </c>
      <c r="G3949" s="97">
        <v>31946</v>
      </c>
      <c r="H3949" s="98">
        <v>-0.95627333871993736</v>
      </c>
      <c r="I3949" s="98">
        <v>-0.95069805296437737</v>
      </c>
    </row>
    <row r="3950" spans="1:9" ht="12.75" customHeight="1" x14ac:dyDescent="0.2">
      <c r="A3950" s="19">
        <v>44001</v>
      </c>
      <c r="B3950" s="19">
        <v>43637</v>
      </c>
      <c r="C3950" s="6">
        <v>42181</v>
      </c>
      <c r="D3950" s="19" t="s">
        <v>7</v>
      </c>
      <c r="E3950" s="9">
        <v>1328</v>
      </c>
      <c r="F3950" s="9">
        <v>36911.349367952243</v>
      </c>
      <c r="G3950" s="97">
        <v>31165</v>
      </c>
      <c r="H3950" s="98">
        <v>-0.9640219059248748</v>
      </c>
      <c r="I3950" s="98">
        <v>-0.95738809562008664</v>
      </c>
    </row>
    <row r="3951" spans="1:9" ht="12.75" customHeight="1" x14ac:dyDescent="0.2">
      <c r="A3951" s="19">
        <v>44002</v>
      </c>
      <c r="B3951" s="19">
        <v>43638</v>
      </c>
      <c r="C3951" s="6">
        <v>42182</v>
      </c>
      <c r="D3951" s="19" t="s">
        <v>1</v>
      </c>
      <c r="E3951" s="9">
        <v>1475</v>
      </c>
      <c r="F3951" s="9">
        <v>38086.715942366725</v>
      </c>
      <c r="G3951" s="97">
        <v>33902</v>
      </c>
      <c r="H3951" s="98">
        <v>-0.96127258642535662</v>
      </c>
      <c r="I3951" s="98">
        <v>-0.95649224234558439</v>
      </c>
    </row>
    <row r="3952" spans="1:9" ht="12.75" customHeight="1" x14ac:dyDescent="0.2">
      <c r="A3952" s="19">
        <v>44003</v>
      </c>
      <c r="B3952" s="19">
        <v>43639</v>
      </c>
      <c r="C3952" s="6">
        <v>42183</v>
      </c>
      <c r="D3952" s="19" t="s">
        <v>2</v>
      </c>
      <c r="E3952" s="9">
        <v>1340</v>
      </c>
      <c r="F3952" s="9">
        <v>37850.682752611334</v>
      </c>
      <c r="G3952" s="97">
        <v>32174</v>
      </c>
      <c r="H3952" s="98">
        <v>-0.96459773239077029</v>
      </c>
      <c r="I3952" s="98">
        <v>-0.9583514639149624</v>
      </c>
    </row>
    <row r="3953" spans="1:9" ht="12.75" customHeight="1" x14ac:dyDescent="0.2">
      <c r="A3953" s="19">
        <v>44004</v>
      </c>
      <c r="B3953" s="19">
        <v>43640</v>
      </c>
      <c r="C3953" s="6">
        <v>42184</v>
      </c>
      <c r="D3953" s="19" t="s">
        <v>3</v>
      </c>
      <c r="E3953" s="9">
        <v>1534</v>
      </c>
      <c r="F3953" s="9">
        <v>35726.763907153589</v>
      </c>
      <c r="G3953" s="97">
        <v>30300</v>
      </c>
      <c r="H3953" s="98">
        <v>-0.95706300173207559</v>
      </c>
      <c r="I3953" s="98">
        <v>-0.9493729372937294</v>
      </c>
    </row>
    <row r="3954" spans="1:9" ht="12.75" customHeight="1" x14ac:dyDescent="0.2">
      <c r="A3954" s="19">
        <v>44005</v>
      </c>
      <c r="B3954" s="19">
        <v>43641</v>
      </c>
      <c r="C3954" s="6">
        <v>42185</v>
      </c>
      <c r="D3954" s="19" t="s">
        <v>4</v>
      </c>
      <c r="E3954" s="9">
        <v>1340</v>
      </c>
      <c r="F3954" s="9">
        <v>34321.848843156571</v>
      </c>
      <c r="G3954" s="97">
        <v>29297</v>
      </c>
      <c r="H3954" s="98">
        <v>-0.96095781418642368</v>
      </c>
      <c r="I3954" s="98">
        <v>-0.95426152848414514</v>
      </c>
    </row>
    <row r="3955" spans="1:9" ht="12.75" customHeight="1" x14ac:dyDescent="0.2">
      <c r="A3955" s="19">
        <v>44006</v>
      </c>
      <c r="B3955" s="19">
        <v>43642</v>
      </c>
      <c r="C3955" s="6">
        <v>42186</v>
      </c>
      <c r="D3955" s="19" t="s">
        <v>5</v>
      </c>
      <c r="E3955" s="9">
        <v>1365</v>
      </c>
      <c r="F3955" s="9">
        <v>36506.959279757924</v>
      </c>
      <c r="G3955" s="97">
        <v>29900</v>
      </c>
      <c r="H3955" s="98">
        <v>-0.96260986872284227</v>
      </c>
      <c r="I3955" s="98">
        <v>-0.95434782608695656</v>
      </c>
    </row>
    <row r="3956" spans="1:9" ht="12.75" customHeight="1" x14ac:dyDescent="0.2">
      <c r="A3956" s="19">
        <v>44007</v>
      </c>
      <c r="B3956" s="19">
        <v>43643</v>
      </c>
      <c r="C3956" s="6">
        <v>42187</v>
      </c>
      <c r="D3956" s="19" t="s">
        <v>6</v>
      </c>
      <c r="E3956" s="9">
        <v>1513</v>
      </c>
      <c r="F3956" s="9">
        <v>36694.465315747322</v>
      </c>
      <c r="G3956" s="97">
        <v>33356</v>
      </c>
      <c r="H3956" s="98">
        <v>-0.95876762375521796</v>
      </c>
      <c r="I3956" s="98">
        <v>-0.95464084422592632</v>
      </c>
    </row>
    <row r="3957" spans="1:9" ht="12.75" customHeight="1" x14ac:dyDescent="0.2">
      <c r="A3957" s="19">
        <v>44008</v>
      </c>
      <c r="B3957" s="19">
        <v>43644</v>
      </c>
      <c r="C3957" s="6">
        <v>42188</v>
      </c>
      <c r="D3957" s="19" t="s">
        <v>7</v>
      </c>
      <c r="E3957" s="9">
        <v>1159</v>
      </c>
      <c r="F3957" s="9">
        <v>38116.299612101691</v>
      </c>
      <c r="G3957" s="97">
        <v>33032</v>
      </c>
      <c r="H3957" s="98">
        <v>-0.96959306092682662</v>
      </c>
      <c r="I3957" s="98">
        <v>-0.96491281181884236</v>
      </c>
    </row>
    <row r="3958" spans="1:9" ht="12.75" customHeight="1" x14ac:dyDescent="0.2">
      <c r="A3958" s="19">
        <v>44009</v>
      </c>
      <c r="B3958" s="19">
        <v>43645</v>
      </c>
      <c r="C3958" s="6">
        <v>42189</v>
      </c>
      <c r="D3958" s="19" t="s">
        <v>1</v>
      </c>
      <c r="E3958" s="9">
        <v>1717</v>
      </c>
      <c r="F3958" s="9">
        <v>38473.232898390786</v>
      </c>
      <c r="G3958" s="97">
        <v>34309</v>
      </c>
      <c r="H3958" s="98">
        <v>-0.95537156951341573</v>
      </c>
      <c r="I3958" s="98">
        <v>-0.94995482234982076</v>
      </c>
    </row>
    <row r="3959" spans="1:9" ht="12.75" customHeight="1" x14ac:dyDescent="0.2">
      <c r="A3959" s="19">
        <v>44010</v>
      </c>
      <c r="B3959" s="19">
        <v>43646</v>
      </c>
      <c r="C3959" s="6">
        <v>42190</v>
      </c>
      <c r="D3959" s="19" t="s">
        <v>2</v>
      </c>
      <c r="E3959" s="9">
        <v>1432</v>
      </c>
      <c r="F3959" s="9">
        <v>38723.226782433267</v>
      </c>
      <c r="G3959" s="97">
        <v>32452</v>
      </c>
      <c r="H3959" s="98">
        <v>-0.96301961073529063</v>
      </c>
      <c r="I3959" s="98">
        <v>-0.95587328978183161</v>
      </c>
    </row>
    <row r="3960" spans="1:9" ht="12.75" customHeight="1" x14ac:dyDescent="0.2">
      <c r="A3960" s="19">
        <v>44011</v>
      </c>
      <c r="B3960" s="19">
        <v>43647</v>
      </c>
      <c r="C3960" s="6">
        <v>42191</v>
      </c>
      <c r="D3960" s="19" t="s">
        <v>3</v>
      </c>
      <c r="E3960" s="9">
        <v>1517</v>
      </c>
      <c r="F3960" s="9">
        <v>36785.395257986522</v>
      </c>
      <c r="G3960" s="97">
        <v>27197</v>
      </c>
      <c r="H3960" s="98">
        <v>-0.95876080739758685</v>
      </c>
      <c r="I3960" s="98">
        <v>-0.94422178916792299</v>
      </c>
    </row>
    <row r="3961" spans="1:9" ht="12.75" customHeight="1" x14ac:dyDescent="0.2">
      <c r="A3961" s="19">
        <v>44012</v>
      </c>
      <c r="B3961" s="19">
        <v>43648</v>
      </c>
      <c r="C3961" s="6">
        <v>42192</v>
      </c>
      <c r="D3961" s="19" t="s">
        <v>4</v>
      </c>
      <c r="E3961" s="9">
        <v>1654</v>
      </c>
      <c r="F3961" s="9">
        <v>36090.605785096144</v>
      </c>
      <c r="G3961" s="97">
        <v>29463</v>
      </c>
      <c r="H3961" s="98">
        <v>-0.95417089948977718</v>
      </c>
      <c r="I3961" s="98">
        <v>-0.94386179275701731</v>
      </c>
    </row>
    <row r="3962" spans="1:9" ht="12.75" customHeight="1" x14ac:dyDescent="0.2">
      <c r="A3962" s="19">
        <v>44013</v>
      </c>
      <c r="B3962" s="19">
        <v>43649</v>
      </c>
      <c r="C3962" s="6">
        <v>42193</v>
      </c>
      <c r="D3962" s="19" t="s">
        <v>5</v>
      </c>
      <c r="E3962" s="9">
        <v>1982</v>
      </c>
      <c r="F3962" s="9">
        <v>37314.566645033905</v>
      </c>
      <c r="G3962" s="97">
        <v>30013</v>
      </c>
      <c r="H3962" s="98">
        <v>-0.9468840139869672</v>
      </c>
      <c r="I3962" s="98">
        <v>-0.93396194982174396</v>
      </c>
    </row>
    <row r="3963" spans="1:9" ht="12.75" customHeight="1" x14ac:dyDescent="0.2">
      <c r="A3963" s="19">
        <v>44014</v>
      </c>
      <c r="B3963" s="19">
        <v>43650</v>
      </c>
      <c r="C3963" s="6">
        <v>42194</v>
      </c>
      <c r="D3963" s="19" t="s">
        <v>6</v>
      </c>
      <c r="E3963" s="9">
        <v>2347</v>
      </c>
      <c r="F3963" s="9">
        <v>36261.948984967159</v>
      </c>
      <c r="G3963" s="97">
        <v>31465</v>
      </c>
      <c r="H3963" s="98">
        <v>-0.93527650703570897</v>
      </c>
      <c r="I3963" s="98">
        <v>-0.92540918480851742</v>
      </c>
    </row>
    <row r="3964" spans="1:9" ht="12.75" customHeight="1" x14ac:dyDescent="0.2">
      <c r="A3964" s="19">
        <v>44015</v>
      </c>
      <c r="B3964" s="19">
        <v>43651</v>
      </c>
      <c r="C3964" s="6">
        <v>42195</v>
      </c>
      <c r="D3964" s="19" t="s">
        <v>7</v>
      </c>
      <c r="E3964" s="9">
        <v>2129</v>
      </c>
      <c r="F3964" s="9">
        <v>37063.419268098616</v>
      </c>
      <c r="G3964" s="97">
        <v>30086</v>
      </c>
      <c r="H3964" s="98">
        <v>-0.94255791715815918</v>
      </c>
      <c r="I3964" s="98">
        <v>-0.92923618958984244</v>
      </c>
    </row>
    <row r="3965" spans="1:9" ht="12.75" customHeight="1" x14ac:dyDescent="0.2">
      <c r="A3965" s="19">
        <v>44016</v>
      </c>
      <c r="B3965" s="19">
        <v>43652</v>
      </c>
      <c r="C3965" s="6">
        <v>42196</v>
      </c>
      <c r="D3965" s="19" t="s">
        <v>1</v>
      </c>
      <c r="E3965" s="9">
        <v>1801</v>
      </c>
      <c r="F3965" s="9">
        <v>37547.227061373043</v>
      </c>
      <c r="G3965" s="97">
        <v>32632</v>
      </c>
      <c r="H3965" s="98">
        <v>-0.9520337414782678</v>
      </c>
      <c r="I3965" s="98">
        <v>-0.94480877666094631</v>
      </c>
    </row>
    <row r="3966" spans="1:9" ht="12.75" customHeight="1" x14ac:dyDescent="0.2">
      <c r="A3966" s="19">
        <v>44017</v>
      </c>
      <c r="B3966" s="19">
        <v>43653</v>
      </c>
      <c r="C3966" s="6">
        <v>42197</v>
      </c>
      <c r="D3966" s="19" t="s">
        <v>2</v>
      </c>
      <c r="E3966" s="9">
        <v>1780</v>
      </c>
      <c r="F3966" s="9">
        <v>36541.914504844572</v>
      </c>
      <c r="G3966" s="97">
        <v>31487</v>
      </c>
      <c r="H3966" s="98">
        <v>-0.95128881384241604</v>
      </c>
      <c r="I3966" s="98">
        <v>-0.94346873312795754</v>
      </c>
    </row>
    <row r="3967" spans="1:9" ht="12.75" customHeight="1" x14ac:dyDescent="0.2">
      <c r="A3967" s="19">
        <v>44018</v>
      </c>
      <c r="B3967" s="19">
        <v>43654</v>
      </c>
      <c r="C3967" s="6">
        <v>42198</v>
      </c>
      <c r="D3967" s="19" t="s">
        <v>3</v>
      </c>
      <c r="E3967" s="9">
        <v>2402</v>
      </c>
      <c r="F3967" s="9">
        <v>36126.84193080468</v>
      </c>
      <c r="G3967" s="97">
        <v>30884</v>
      </c>
      <c r="H3967" s="98">
        <v>-0.93351204058742099</v>
      </c>
      <c r="I3967" s="98">
        <v>-0.92222510037559902</v>
      </c>
    </row>
    <row r="3968" spans="1:9" ht="12.75" customHeight="1" x14ac:dyDescent="0.2">
      <c r="A3968" s="19">
        <v>44019</v>
      </c>
      <c r="B3968" s="19">
        <v>43655</v>
      </c>
      <c r="C3968" s="6">
        <v>42199</v>
      </c>
      <c r="D3968" s="19" t="s">
        <v>4</v>
      </c>
      <c r="E3968" s="9">
        <v>2395</v>
      </c>
      <c r="F3968" s="9">
        <v>35148.259254249846</v>
      </c>
      <c r="G3968" s="97">
        <v>29429</v>
      </c>
      <c r="H3968" s="98">
        <v>-0.931860067872055</v>
      </c>
      <c r="I3968" s="98">
        <v>-0.91861769003364024</v>
      </c>
    </row>
    <row r="3969" spans="1:9" ht="12.75" customHeight="1" x14ac:dyDescent="0.2">
      <c r="A3969" s="19">
        <v>44020</v>
      </c>
      <c r="B3969" s="19">
        <v>43656</v>
      </c>
      <c r="C3969" s="6">
        <v>42200</v>
      </c>
      <c r="D3969" s="19" t="s">
        <v>5</v>
      </c>
      <c r="E3969" s="9">
        <v>2182</v>
      </c>
      <c r="F3969" s="9">
        <v>35768.899727583768</v>
      </c>
      <c r="G3969" s="97">
        <v>29501</v>
      </c>
      <c r="H3969" s="98">
        <v>-0.93899728488664369</v>
      </c>
      <c r="I3969" s="98">
        <v>-0.92603640554557476</v>
      </c>
    </row>
    <row r="3970" spans="1:9" ht="12.75" customHeight="1" x14ac:dyDescent="0.2">
      <c r="A3970" s="19">
        <v>44021</v>
      </c>
      <c r="B3970" s="19">
        <v>43657</v>
      </c>
      <c r="C3970" s="6">
        <v>42201</v>
      </c>
      <c r="D3970" s="19" t="s">
        <v>6</v>
      </c>
      <c r="E3970" s="9">
        <v>2538</v>
      </c>
      <c r="F3970" s="9">
        <v>34507.377126039384</v>
      </c>
      <c r="G3970" s="97">
        <v>30608</v>
      </c>
      <c r="H3970" s="98">
        <v>-0.92645050967710851</v>
      </c>
      <c r="I3970" s="98">
        <v>-0.917080501829587</v>
      </c>
    </row>
    <row r="3971" spans="1:9" ht="12.75" customHeight="1" x14ac:dyDescent="0.2">
      <c r="A3971" s="19">
        <v>44022</v>
      </c>
      <c r="B3971" s="19">
        <v>43658</v>
      </c>
      <c r="C3971" s="6">
        <v>42202</v>
      </c>
      <c r="D3971" s="19" t="s">
        <v>7</v>
      </c>
      <c r="E3971" s="9">
        <v>2098</v>
      </c>
      <c r="F3971" s="9">
        <v>36395.871669923319</v>
      </c>
      <c r="G3971" s="97">
        <v>30278</v>
      </c>
      <c r="H3971" s="98">
        <v>-0.94235609964154976</v>
      </c>
      <c r="I3971" s="98">
        <v>-0.9307087654402536</v>
      </c>
    </row>
    <row r="3972" spans="1:9" ht="12.75" customHeight="1" x14ac:dyDescent="0.2">
      <c r="A3972" s="19">
        <v>44023</v>
      </c>
      <c r="B3972" s="19">
        <v>43659</v>
      </c>
      <c r="C3972" s="6">
        <v>42203</v>
      </c>
      <c r="D3972" s="19" t="s">
        <v>1</v>
      </c>
      <c r="E3972" s="9">
        <v>2047</v>
      </c>
      <c r="F3972" s="9">
        <v>37419.838537253105</v>
      </c>
      <c r="G3972" s="97">
        <v>33146</v>
      </c>
      <c r="H3972" s="98">
        <v>-0.94529639677728372</v>
      </c>
      <c r="I3972" s="98">
        <v>-0.93824292523984798</v>
      </c>
    </row>
    <row r="3973" spans="1:9" ht="12.75" customHeight="1" x14ac:dyDescent="0.2">
      <c r="A3973" s="19">
        <v>44024</v>
      </c>
      <c r="B3973" s="19">
        <v>43660</v>
      </c>
      <c r="C3973" s="6">
        <v>42204</v>
      </c>
      <c r="D3973" s="19" t="s">
        <v>2</v>
      </c>
      <c r="E3973" s="9">
        <v>1943</v>
      </c>
      <c r="F3973" s="9">
        <v>37847.131764505742</v>
      </c>
      <c r="G3973" s="97">
        <v>31516</v>
      </c>
      <c r="H3973" s="98">
        <v>-0.94866189564668124</v>
      </c>
      <c r="I3973" s="98">
        <v>-0.93834877522528237</v>
      </c>
    </row>
    <row r="3974" spans="1:9" ht="12.75" customHeight="1" x14ac:dyDescent="0.2">
      <c r="A3974" s="19">
        <v>44025</v>
      </c>
      <c r="B3974" s="19">
        <v>43661</v>
      </c>
      <c r="C3974" s="6">
        <v>42205</v>
      </c>
      <c r="D3974" s="19" t="s">
        <v>3</v>
      </c>
      <c r="E3974" s="9">
        <v>2310</v>
      </c>
      <c r="F3974" s="9">
        <v>35426.034629234331</v>
      </c>
      <c r="G3974" s="97">
        <v>30941</v>
      </c>
      <c r="H3974" s="98">
        <v>-0.93479371811786871</v>
      </c>
      <c r="I3974" s="98">
        <v>-0.92534177951585272</v>
      </c>
    </row>
    <row r="3975" spans="1:9" ht="12.75" customHeight="1" x14ac:dyDescent="0.2">
      <c r="A3975" s="19">
        <v>44026</v>
      </c>
      <c r="B3975" s="19">
        <v>43662</v>
      </c>
      <c r="C3975" s="6">
        <v>42206</v>
      </c>
      <c r="D3975" s="19" t="s">
        <v>4</v>
      </c>
      <c r="E3975" s="9">
        <v>2050</v>
      </c>
      <c r="F3975" s="9">
        <v>34187.179354728156</v>
      </c>
      <c r="G3975" s="97">
        <v>28434</v>
      </c>
      <c r="H3975" s="98">
        <v>-0.9400360006677041</v>
      </c>
      <c r="I3975" s="98">
        <v>-0.9279032144615601</v>
      </c>
    </row>
    <row r="3976" spans="1:9" ht="12.75" customHeight="1" x14ac:dyDescent="0.2">
      <c r="A3976" s="19">
        <v>44027</v>
      </c>
      <c r="B3976" s="19">
        <v>43663</v>
      </c>
      <c r="C3976" s="6">
        <v>42207</v>
      </c>
      <c r="D3976" s="19" t="s">
        <v>5</v>
      </c>
      <c r="E3976" s="9">
        <v>2079</v>
      </c>
      <c r="F3976" s="9">
        <v>36541.449875903993</v>
      </c>
      <c r="G3976" s="97">
        <v>29136</v>
      </c>
      <c r="H3976" s="98">
        <v>-0.94310570579272701</v>
      </c>
      <c r="I3976" s="98">
        <v>-0.92864497528830314</v>
      </c>
    </row>
    <row r="3977" spans="1:9" ht="12.75" customHeight="1" x14ac:dyDescent="0.2">
      <c r="A3977" s="19">
        <v>44028</v>
      </c>
      <c r="B3977" s="19">
        <v>43664</v>
      </c>
      <c r="C3977" s="6">
        <v>42208</v>
      </c>
      <c r="D3977" s="19" t="s">
        <v>6</v>
      </c>
      <c r="E3977" s="9">
        <v>2318</v>
      </c>
      <c r="F3977" s="9">
        <v>34984.437932703921</v>
      </c>
      <c r="G3977" s="97">
        <v>30734</v>
      </c>
      <c r="H3977" s="98">
        <v>-0.93374196823001965</v>
      </c>
      <c r="I3977" s="98">
        <v>-0.92457864254571487</v>
      </c>
    </row>
    <row r="3978" spans="1:9" ht="12.75" customHeight="1" x14ac:dyDescent="0.2">
      <c r="A3978" s="19">
        <v>44029</v>
      </c>
      <c r="B3978" s="19">
        <v>43665</v>
      </c>
      <c r="C3978" s="6">
        <v>42209</v>
      </c>
      <c r="D3978" s="19" t="s">
        <v>7</v>
      </c>
      <c r="E3978" s="9">
        <v>1686</v>
      </c>
      <c r="F3978" s="9">
        <v>37504.359838362318</v>
      </c>
      <c r="G3978" s="97">
        <v>30517</v>
      </c>
      <c r="H3978" s="98">
        <v>-0.9550452265478897</v>
      </c>
      <c r="I3978" s="98">
        <v>-0.94475210538388443</v>
      </c>
    </row>
    <row r="3979" spans="1:9" ht="12.75" customHeight="1" x14ac:dyDescent="0.2">
      <c r="A3979" s="19">
        <v>44030</v>
      </c>
      <c r="B3979" s="19">
        <v>43666</v>
      </c>
      <c r="C3979" s="6">
        <v>42210</v>
      </c>
      <c r="D3979" s="19" t="s">
        <v>1</v>
      </c>
      <c r="E3979" s="9">
        <v>1838</v>
      </c>
      <c r="F3979" s="9">
        <v>38455.373691442859</v>
      </c>
      <c r="G3979" s="97">
        <v>33425</v>
      </c>
      <c r="H3979" s="98">
        <v>-0.95220433911921665</v>
      </c>
      <c r="I3979" s="98">
        <v>-0.94501121914734476</v>
      </c>
    </row>
    <row r="3980" spans="1:9" ht="12.75" customHeight="1" x14ac:dyDescent="0.2">
      <c r="A3980" s="19">
        <v>44031</v>
      </c>
      <c r="B3980" s="19">
        <v>43667</v>
      </c>
      <c r="C3980" s="6">
        <v>42211</v>
      </c>
      <c r="D3980" s="19" t="s">
        <v>2</v>
      </c>
      <c r="E3980" s="9">
        <v>1872</v>
      </c>
      <c r="F3980" s="9">
        <v>37400.122855355396</v>
      </c>
      <c r="G3980" s="97">
        <v>32048</v>
      </c>
      <c r="H3980" s="98">
        <v>-0.94994668848442176</v>
      </c>
      <c r="I3980" s="98">
        <v>-0.94158761857214179</v>
      </c>
    </row>
    <row r="3981" spans="1:9" ht="12.75" customHeight="1" x14ac:dyDescent="0.2">
      <c r="A3981" s="19">
        <v>44032</v>
      </c>
      <c r="B3981" s="19">
        <v>43668</v>
      </c>
      <c r="C3981" s="6">
        <v>42212</v>
      </c>
      <c r="D3981" s="19" t="s">
        <v>3</v>
      </c>
      <c r="E3981" s="9">
        <v>2325</v>
      </c>
      <c r="F3981" s="9">
        <v>36655.055004855938</v>
      </c>
      <c r="G3981" s="97">
        <v>31964</v>
      </c>
      <c r="H3981" s="98">
        <v>-0.93657082223196797</v>
      </c>
      <c r="I3981" s="98">
        <v>-0.92726191965961702</v>
      </c>
    </row>
    <row r="3982" spans="1:9" ht="12.75" customHeight="1" x14ac:dyDescent="0.2">
      <c r="A3982" s="19">
        <v>44033</v>
      </c>
      <c r="B3982" s="19">
        <v>43669</v>
      </c>
      <c r="C3982" s="6">
        <v>42213</v>
      </c>
      <c r="D3982" s="19" t="s">
        <v>4</v>
      </c>
      <c r="E3982" s="9">
        <v>1972</v>
      </c>
      <c r="F3982" s="9">
        <v>35240.357013871508</v>
      </c>
      <c r="G3982" s="97">
        <v>28563</v>
      </c>
      <c r="H3982" s="98">
        <v>-0.94404142956827108</v>
      </c>
      <c r="I3982" s="98">
        <v>-0.93095963309176211</v>
      </c>
    </row>
    <row r="3983" spans="1:9" ht="12.75" customHeight="1" x14ac:dyDescent="0.2">
      <c r="A3983" s="19">
        <v>44034</v>
      </c>
      <c r="B3983" s="19">
        <v>43670</v>
      </c>
      <c r="C3983" s="6">
        <v>42214</v>
      </c>
      <c r="D3983" s="19" t="s">
        <v>5</v>
      </c>
      <c r="E3983" s="9">
        <v>2071</v>
      </c>
      <c r="F3983" s="9">
        <v>36375.094741053726</v>
      </c>
      <c r="G3983" s="97">
        <v>29838</v>
      </c>
      <c r="H3983" s="98">
        <v>-0.94306544038598406</v>
      </c>
      <c r="I3983" s="98">
        <v>-0.93059186272538374</v>
      </c>
    </row>
    <row r="3984" spans="1:9" ht="12.75" customHeight="1" x14ac:dyDescent="0.2">
      <c r="A3984" s="19">
        <v>44035</v>
      </c>
      <c r="B3984" s="19">
        <v>43671</v>
      </c>
      <c r="C3984" s="6">
        <v>42215</v>
      </c>
      <c r="D3984" s="19" t="s">
        <v>6</v>
      </c>
      <c r="E3984" s="9">
        <v>1989</v>
      </c>
      <c r="F3984" s="9">
        <v>36923.674460653478</v>
      </c>
      <c r="G3984" s="97">
        <v>31794</v>
      </c>
      <c r="H3984" s="98">
        <v>-0.9461321217605384</v>
      </c>
      <c r="I3984" s="98">
        <v>-0.93744102660879414</v>
      </c>
    </row>
    <row r="3985" spans="1:9" ht="12.75" customHeight="1" x14ac:dyDescent="0.2">
      <c r="A3985" s="19">
        <v>44036</v>
      </c>
      <c r="B3985" s="19">
        <v>43672</v>
      </c>
      <c r="C3985" s="6">
        <v>42216</v>
      </c>
      <c r="D3985" s="19" t="s">
        <v>7</v>
      </c>
      <c r="E3985" s="9">
        <v>1702</v>
      </c>
      <c r="F3985" s="9">
        <v>37548.853066953889</v>
      </c>
      <c r="G3985" s="97">
        <v>30518</v>
      </c>
      <c r="H3985" s="98">
        <v>-0.95467238381515573</v>
      </c>
      <c r="I3985" s="98">
        <v>-0.94422963496952617</v>
      </c>
    </row>
    <row r="3986" spans="1:9" ht="12.75" customHeight="1" x14ac:dyDescent="0.2">
      <c r="A3986" s="19">
        <v>44037</v>
      </c>
      <c r="B3986" s="19">
        <v>43673</v>
      </c>
      <c r="C3986" s="6">
        <v>42217</v>
      </c>
      <c r="D3986" s="19" t="s">
        <v>1</v>
      </c>
      <c r="E3986" s="9">
        <v>1710</v>
      </c>
      <c r="F3986" s="9">
        <v>39305.716772814943</v>
      </c>
      <c r="G3986" s="97">
        <v>34429</v>
      </c>
      <c r="H3986" s="98">
        <v>-0.95649487808901401</v>
      </c>
      <c r="I3986" s="98">
        <v>-0.9503325684742514</v>
      </c>
    </row>
    <row r="3987" spans="1:9" ht="12.75" customHeight="1" x14ac:dyDescent="0.2">
      <c r="A3987" s="19">
        <v>44038</v>
      </c>
      <c r="B3987" s="19">
        <v>43674</v>
      </c>
      <c r="C3987" s="6">
        <v>42218</v>
      </c>
      <c r="D3987" s="19" t="s">
        <v>2</v>
      </c>
      <c r="E3987" s="9">
        <v>791</v>
      </c>
      <c r="F3987" s="9">
        <v>37892.818117959047</v>
      </c>
      <c r="G3987" s="97">
        <v>33570</v>
      </c>
      <c r="H3987" s="98">
        <v>-0.97912533194185647</v>
      </c>
      <c r="I3987" s="98">
        <v>-0.9764372952040512</v>
      </c>
    </row>
    <row r="3988" spans="1:9" ht="12.75" customHeight="1" x14ac:dyDescent="0.2">
      <c r="A3988" s="19">
        <v>44039</v>
      </c>
      <c r="B3988" s="19">
        <v>43675</v>
      </c>
      <c r="C3988" s="6">
        <v>42219</v>
      </c>
      <c r="D3988" s="19" t="s">
        <v>3</v>
      </c>
      <c r="E3988" s="9">
        <v>2315</v>
      </c>
      <c r="F3988" s="9">
        <v>37504.991161125909</v>
      </c>
      <c r="G3988" s="97">
        <v>32837</v>
      </c>
      <c r="H3988" s="98">
        <v>-0.93827488213356769</v>
      </c>
      <c r="I3988" s="98">
        <v>-0.92950025885434118</v>
      </c>
    </row>
    <row r="3989" spans="1:9" ht="12.75" customHeight="1" x14ac:dyDescent="0.2">
      <c r="A3989" s="19">
        <v>44040</v>
      </c>
      <c r="B3989" s="19">
        <v>43676</v>
      </c>
      <c r="C3989" s="6">
        <v>42220</v>
      </c>
      <c r="D3989" s="19" t="s">
        <v>4</v>
      </c>
      <c r="E3989" s="9">
        <v>1993</v>
      </c>
      <c r="F3989" s="9">
        <v>35343.948717210762</v>
      </c>
      <c r="G3989" s="97">
        <v>31551</v>
      </c>
      <c r="H3989" s="98">
        <v>-0.94361128078964451</v>
      </c>
      <c r="I3989" s="98">
        <v>-0.93683243003391337</v>
      </c>
    </row>
    <row r="3990" spans="1:9" ht="12.75" customHeight="1" x14ac:dyDescent="0.2">
      <c r="A3990" s="19">
        <v>44041</v>
      </c>
      <c r="B3990" s="19">
        <v>43677</v>
      </c>
      <c r="C3990" s="6">
        <v>42221</v>
      </c>
      <c r="D3990" s="19" t="s">
        <v>5</v>
      </c>
      <c r="E3990" s="9">
        <v>2086</v>
      </c>
      <c r="F3990" s="9">
        <v>35455.235248010031</v>
      </c>
      <c r="G3990" s="97">
        <v>31080</v>
      </c>
      <c r="H3990" s="98">
        <v>-0.9411652472361729</v>
      </c>
      <c r="I3990" s="98">
        <v>-0.9328828828828829</v>
      </c>
    </row>
    <row r="3991" spans="1:9" ht="12.75" customHeight="1" x14ac:dyDescent="0.2">
      <c r="A3991" s="19">
        <v>44042</v>
      </c>
      <c r="B3991" s="19">
        <v>43678</v>
      </c>
      <c r="C3991" s="6">
        <v>42222</v>
      </c>
      <c r="D3991" s="19" t="s">
        <v>6</v>
      </c>
      <c r="E3991" s="9">
        <v>2308</v>
      </c>
      <c r="F3991" s="9">
        <v>37094.805120625468</v>
      </c>
      <c r="G3991" s="97">
        <v>31434</v>
      </c>
      <c r="H3991" s="98">
        <v>-0.9377810452839741</v>
      </c>
      <c r="I3991" s="98">
        <v>-0.92657631863587198</v>
      </c>
    </row>
    <row r="3992" spans="1:9" ht="12.75" customHeight="1" x14ac:dyDescent="0.2">
      <c r="A3992" s="19">
        <v>44043</v>
      </c>
      <c r="B3992" s="19">
        <v>43679</v>
      </c>
      <c r="C3992" s="6">
        <v>42223</v>
      </c>
      <c r="D3992" s="19" t="s">
        <v>7</v>
      </c>
      <c r="E3992" s="9">
        <v>2384</v>
      </c>
      <c r="F3992" s="9">
        <v>37656.27905392542</v>
      </c>
      <c r="G3992" s="97">
        <v>30581</v>
      </c>
      <c r="H3992" s="98">
        <v>-0.93669050527838904</v>
      </c>
      <c r="I3992" s="98">
        <v>-0.92204309865602829</v>
      </c>
    </row>
    <row r="3993" spans="1:9" ht="12.75" customHeight="1" x14ac:dyDescent="0.2">
      <c r="A3993" s="19">
        <v>44044</v>
      </c>
      <c r="B3993" s="19">
        <v>43680</v>
      </c>
      <c r="C3993" s="6">
        <v>42224</v>
      </c>
      <c r="D3993" s="19" t="s">
        <v>1</v>
      </c>
      <c r="E3993" s="9">
        <v>3069</v>
      </c>
      <c r="F3993" s="9">
        <v>39388.913716302413</v>
      </c>
      <c r="G3993" s="97">
        <v>34149</v>
      </c>
      <c r="H3993" s="98">
        <v>-0.92208467534534233</v>
      </c>
      <c r="I3993" s="98">
        <v>-0.91012913994553279</v>
      </c>
    </row>
    <row r="3994" spans="1:9" ht="12.75" customHeight="1" x14ac:dyDescent="0.2">
      <c r="A3994" s="19">
        <v>44045</v>
      </c>
      <c r="B3994" s="19">
        <v>43681</v>
      </c>
      <c r="C3994" s="6">
        <v>42225</v>
      </c>
      <c r="D3994" s="19" t="s">
        <v>2</v>
      </c>
      <c r="E3994" s="9">
        <v>2696</v>
      </c>
      <c r="F3994" s="9">
        <v>37657.378573798218</v>
      </c>
      <c r="G3994" s="97">
        <v>31532</v>
      </c>
      <c r="H3994" s="98">
        <v>-0.92840712492197053</v>
      </c>
      <c r="I3994" s="98">
        <v>-0.91449955600659649</v>
      </c>
    </row>
    <row r="3995" spans="1:9" ht="12.75" customHeight="1" x14ac:dyDescent="0.2">
      <c r="A3995" s="19">
        <v>44046</v>
      </c>
      <c r="B3995" s="19">
        <v>43682</v>
      </c>
      <c r="C3995" s="6">
        <v>42226</v>
      </c>
      <c r="D3995" s="19" t="s">
        <v>3</v>
      </c>
      <c r="E3995" s="9">
        <v>3116</v>
      </c>
      <c r="F3995" s="9">
        <v>36634.851038829605</v>
      </c>
      <c r="G3995" s="97">
        <v>28652</v>
      </c>
      <c r="H3995" s="98">
        <v>-0.91494437914603988</v>
      </c>
      <c r="I3995" s="98">
        <v>-0.89124668435013266</v>
      </c>
    </row>
    <row r="3996" spans="1:9" ht="12.75" customHeight="1" x14ac:dyDescent="0.2">
      <c r="A3996" s="19">
        <v>44047</v>
      </c>
      <c r="B3996" s="19">
        <v>43683</v>
      </c>
      <c r="C3996" s="6">
        <v>42227</v>
      </c>
      <c r="D3996" s="19" t="s">
        <v>4</v>
      </c>
      <c r="E3996" s="9">
        <v>2628</v>
      </c>
      <c r="F3996" s="9">
        <v>34668.617895693089</v>
      </c>
      <c r="G3996" s="97">
        <v>29302</v>
      </c>
      <c r="H3996" s="98">
        <v>-0.92419657432243707</v>
      </c>
      <c r="I3996" s="98">
        <v>-0.91031328919527676</v>
      </c>
    </row>
    <row r="3997" spans="1:9" ht="12.75" customHeight="1" x14ac:dyDescent="0.2">
      <c r="A3997" s="19">
        <v>44048</v>
      </c>
      <c r="B3997" s="19">
        <v>43684</v>
      </c>
      <c r="C3997" s="6">
        <v>42228</v>
      </c>
      <c r="D3997" s="19" t="s">
        <v>5</v>
      </c>
      <c r="E3997" s="9">
        <v>2481</v>
      </c>
      <c r="F3997" s="9">
        <v>34944.653100465213</v>
      </c>
      <c r="G3997" s="97">
        <v>29373</v>
      </c>
      <c r="H3997" s="98">
        <v>-0.92900201375966818</v>
      </c>
      <c r="I3997" s="98">
        <v>-0.91553467470125627</v>
      </c>
    </row>
    <row r="3998" spans="1:9" ht="12.75" customHeight="1" x14ac:dyDescent="0.2">
      <c r="A3998" s="19">
        <v>44049</v>
      </c>
      <c r="B3998" s="19">
        <v>43685</v>
      </c>
      <c r="C3998" s="6">
        <v>42229</v>
      </c>
      <c r="D3998" s="19" t="s">
        <v>6</v>
      </c>
      <c r="E3998" s="9">
        <v>2814</v>
      </c>
      <c r="F3998" s="9">
        <v>35867.645263736296</v>
      </c>
      <c r="G3998" s="97">
        <v>29309</v>
      </c>
      <c r="H3998" s="98">
        <v>-0.92154489152246988</v>
      </c>
      <c r="I3998" s="98">
        <v>-0.90398853594459039</v>
      </c>
    </row>
    <row r="3999" spans="1:9" ht="12.75" customHeight="1" x14ac:dyDescent="0.2">
      <c r="A3999" s="19">
        <v>44050</v>
      </c>
      <c r="B3999" s="19">
        <v>43686</v>
      </c>
      <c r="C3999" s="6">
        <v>42230</v>
      </c>
      <c r="D3999" s="19" t="s">
        <v>7</v>
      </c>
      <c r="E3999" s="9">
        <v>1896</v>
      </c>
      <c r="F3999" s="9">
        <v>36596.355891829691</v>
      </c>
      <c r="G3999" s="97">
        <v>29340</v>
      </c>
      <c r="H3999" s="98">
        <v>-0.94819156296315033</v>
      </c>
      <c r="I3999" s="98">
        <v>-0.93537832310838442</v>
      </c>
    </row>
    <row r="4000" spans="1:9" ht="12.75" customHeight="1" x14ac:dyDescent="0.2">
      <c r="A4000" s="19">
        <v>44051</v>
      </c>
      <c r="B4000" s="19">
        <v>43687</v>
      </c>
      <c r="C4000" s="6">
        <v>42231</v>
      </c>
      <c r="D4000" s="19" t="s">
        <v>1</v>
      </c>
      <c r="E4000" s="9">
        <v>2020</v>
      </c>
      <c r="F4000" s="9">
        <v>38094.691788886892</v>
      </c>
      <c r="G4000" s="97">
        <v>31674</v>
      </c>
      <c r="H4000" s="98">
        <v>-0.94697423958187055</v>
      </c>
      <c r="I4000" s="98">
        <v>-0.93622529519479702</v>
      </c>
    </row>
    <row r="4001" spans="1:9" ht="12.75" customHeight="1" x14ac:dyDescent="0.2">
      <c r="A4001" s="19">
        <v>44052</v>
      </c>
      <c r="B4001" s="19">
        <v>43688</v>
      </c>
      <c r="C4001" s="6">
        <v>42232</v>
      </c>
      <c r="D4001" s="19" t="s">
        <v>2</v>
      </c>
      <c r="E4001" s="9">
        <v>2279</v>
      </c>
      <c r="F4001" s="9">
        <v>35556.725410049927</v>
      </c>
      <c r="G4001" s="97">
        <v>31214</v>
      </c>
      <c r="H4001" s="98">
        <v>-0.93590523385610047</v>
      </c>
      <c r="I4001" s="98">
        <v>-0.92698789004933679</v>
      </c>
    </row>
    <row r="4002" spans="1:9" ht="12.75" customHeight="1" x14ac:dyDescent="0.2">
      <c r="A4002" s="19">
        <v>44053</v>
      </c>
      <c r="B4002" s="19">
        <v>43689</v>
      </c>
      <c r="C4002" s="6">
        <v>42233</v>
      </c>
      <c r="D4002" s="19" t="s">
        <v>3</v>
      </c>
      <c r="E4002" s="9">
        <v>2701</v>
      </c>
      <c r="F4002" s="9">
        <v>34073.518120807465</v>
      </c>
      <c r="G4002" s="97">
        <v>29622</v>
      </c>
      <c r="H4002" s="98">
        <v>-0.9207302283719685</v>
      </c>
      <c r="I4002" s="98">
        <v>-0.90881777057592328</v>
      </c>
    </row>
    <row r="4003" spans="1:9" ht="12.75" customHeight="1" x14ac:dyDescent="0.2">
      <c r="A4003" s="19">
        <v>44054</v>
      </c>
      <c r="B4003" s="19">
        <v>43690</v>
      </c>
      <c r="C4003" s="6">
        <v>42234</v>
      </c>
      <c r="D4003" s="19" t="s">
        <v>4</v>
      </c>
      <c r="E4003" s="9">
        <v>2049</v>
      </c>
      <c r="F4003" s="9">
        <v>31569.309305081035</v>
      </c>
      <c r="G4003" s="97">
        <v>28503</v>
      </c>
      <c r="H4003" s="98">
        <v>-0.93509519070567004</v>
      </c>
      <c r="I4003" s="98">
        <v>-0.92811283022839697</v>
      </c>
    </row>
    <row r="4004" spans="1:9" ht="12.75" customHeight="1" x14ac:dyDescent="0.2">
      <c r="A4004" s="19">
        <v>44055</v>
      </c>
      <c r="B4004" s="19">
        <v>43691</v>
      </c>
      <c r="C4004" s="6">
        <v>42235</v>
      </c>
      <c r="D4004" s="19" t="s">
        <v>5</v>
      </c>
      <c r="E4004" s="9">
        <v>1771</v>
      </c>
      <c r="F4004" s="9">
        <v>32779.735845324802</v>
      </c>
      <c r="G4004" s="97">
        <v>27929</v>
      </c>
      <c r="H4004" s="98">
        <v>-0.94597271898844215</v>
      </c>
      <c r="I4004" s="98">
        <v>-0.93658920834974402</v>
      </c>
    </row>
    <row r="4005" spans="1:9" ht="12.75" customHeight="1" x14ac:dyDescent="0.2">
      <c r="A4005" s="19">
        <v>44056</v>
      </c>
      <c r="B4005" s="19">
        <v>43692</v>
      </c>
      <c r="C4005" s="6">
        <v>42236</v>
      </c>
      <c r="D4005" s="19" t="s">
        <v>6</v>
      </c>
      <c r="E4005" s="9">
        <v>1743</v>
      </c>
      <c r="F4005" s="9">
        <v>35272.278560474399</v>
      </c>
      <c r="G4005" s="97">
        <v>29426</v>
      </c>
      <c r="H4005" s="98">
        <v>-0.95058442291978329</v>
      </c>
      <c r="I4005" s="98">
        <v>-0.94076666893223682</v>
      </c>
    </row>
    <row r="4006" spans="1:9" ht="12.75" customHeight="1" x14ac:dyDescent="0.2">
      <c r="A4006" s="19">
        <v>44057</v>
      </c>
      <c r="B4006" s="19">
        <v>43693</v>
      </c>
      <c r="C4006" s="6">
        <v>42237</v>
      </c>
      <c r="D4006" s="19" t="s">
        <v>7</v>
      </c>
      <c r="E4006" s="9">
        <v>1800</v>
      </c>
      <c r="F4006" s="9">
        <v>34352.898077630787</v>
      </c>
      <c r="G4006" s="97">
        <v>27350</v>
      </c>
      <c r="H4006" s="98">
        <v>-0.94760267398889153</v>
      </c>
      <c r="I4006" s="98">
        <v>-0.93418647166361979</v>
      </c>
    </row>
    <row r="4007" spans="1:9" ht="12.75" customHeight="1" x14ac:dyDescent="0.2">
      <c r="A4007" s="19">
        <v>44058</v>
      </c>
      <c r="B4007" s="19">
        <v>43694</v>
      </c>
      <c r="C4007" s="6">
        <v>42238</v>
      </c>
      <c r="D4007" s="19" t="s">
        <v>1</v>
      </c>
      <c r="E4007" s="9">
        <v>2054</v>
      </c>
      <c r="F4007" s="9">
        <v>35854.27463037573</v>
      </c>
      <c r="G4007" s="97">
        <v>30657</v>
      </c>
      <c r="H4007" s="98">
        <v>-0.94271254902867696</v>
      </c>
      <c r="I4007" s="98">
        <v>-0.93300061976057669</v>
      </c>
    </row>
    <row r="4008" spans="1:9" ht="12.75" customHeight="1" x14ac:dyDescent="0.2">
      <c r="A4008" s="19">
        <v>44059</v>
      </c>
      <c r="B4008" s="19">
        <v>43695</v>
      </c>
      <c r="C4008" s="6">
        <v>42239</v>
      </c>
      <c r="D4008" s="19" t="s">
        <v>2</v>
      </c>
      <c r="E4008" s="9">
        <v>1924</v>
      </c>
      <c r="F4008" s="9">
        <v>32894.432321867222</v>
      </c>
      <c r="G4008" s="97">
        <v>29546</v>
      </c>
      <c r="H4008" s="98">
        <v>-0.94150985853247315</v>
      </c>
      <c r="I4008" s="98">
        <v>-0.93488120219319026</v>
      </c>
    </row>
    <row r="4009" spans="1:9" ht="12.75" customHeight="1" x14ac:dyDescent="0.2">
      <c r="A4009" s="19">
        <v>44060</v>
      </c>
      <c r="B4009" s="19">
        <v>43696</v>
      </c>
      <c r="C4009" s="6">
        <v>42240</v>
      </c>
      <c r="D4009" s="19" t="s">
        <v>3</v>
      </c>
      <c r="E4009" s="9">
        <v>1965</v>
      </c>
      <c r="F4009" s="9">
        <v>33651.778976765083</v>
      </c>
      <c r="G4009" s="97">
        <v>27595</v>
      </c>
      <c r="H4009" s="98">
        <v>-0.94160784185119195</v>
      </c>
      <c r="I4009" s="98">
        <v>-0.92879144772603728</v>
      </c>
    </row>
    <row r="4010" spans="1:9" ht="12.75" customHeight="1" x14ac:dyDescent="0.2">
      <c r="A4010" s="19">
        <v>44061</v>
      </c>
      <c r="B4010" s="19">
        <v>43697</v>
      </c>
      <c r="C4010" s="6">
        <v>42241</v>
      </c>
      <c r="D4010" s="19" t="s">
        <v>4</v>
      </c>
      <c r="E4010" s="9">
        <v>1810</v>
      </c>
      <c r="F4010" s="9">
        <v>28204.239589280198</v>
      </c>
      <c r="G4010" s="97">
        <v>26103</v>
      </c>
      <c r="H4010" s="98">
        <v>-0.93582525087157675</v>
      </c>
      <c r="I4010" s="98">
        <v>-0.93065931119028467</v>
      </c>
    </row>
    <row r="4011" spans="1:9" ht="12.75" customHeight="1" x14ac:dyDescent="0.2">
      <c r="A4011" s="19">
        <v>44062</v>
      </c>
      <c r="B4011" s="19">
        <v>43698</v>
      </c>
      <c r="C4011" s="6">
        <v>42242</v>
      </c>
      <c r="D4011" s="19" t="s">
        <v>5</v>
      </c>
      <c r="E4011" s="9">
        <v>1960</v>
      </c>
      <c r="F4011" s="9">
        <v>28964.998147188446</v>
      </c>
      <c r="G4011" s="97">
        <v>24093</v>
      </c>
      <c r="H4011" s="98">
        <v>-0.93233212064989368</v>
      </c>
      <c r="I4011" s="98">
        <v>-0.91864857012410239</v>
      </c>
    </row>
    <row r="4012" spans="1:9" ht="12.75" customHeight="1" x14ac:dyDescent="0.2">
      <c r="A4012" s="19">
        <v>44063</v>
      </c>
      <c r="B4012" s="19">
        <v>43699</v>
      </c>
      <c r="C4012" s="6">
        <v>42243</v>
      </c>
      <c r="D4012" s="19" t="s">
        <v>6</v>
      </c>
      <c r="E4012" s="9">
        <v>2447</v>
      </c>
      <c r="F4012" s="9">
        <v>31022.024920663884</v>
      </c>
      <c r="G4012" s="97">
        <v>25486</v>
      </c>
      <c r="H4012" s="98">
        <v>-0.92112055849809971</v>
      </c>
      <c r="I4012" s="98">
        <v>-0.90398650239347089</v>
      </c>
    </row>
    <row r="4013" spans="1:9" ht="12.75" customHeight="1" x14ac:dyDescent="0.2">
      <c r="A4013" s="19">
        <v>44064</v>
      </c>
      <c r="B4013" s="19">
        <v>43700</v>
      </c>
      <c r="C4013" s="6">
        <v>42244</v>
      </c>
      <c r="D4013" s="19" t="s">
        <v>7</v>
      </c>
      <c r="E4013" s="9">
        <v>1433</v>
      </c>
      <c r="F4013" s="9">
        <v>30475.546077987296</v>
      </c>
      <c r="G4013" s="97">
        <v>24401</v>
      </c>
      <c r="H4013" s="98">
        <v>-0.95297869326662976</v>
      </c>
      <c r="I4013" s="98">
        <v>-0.94127289865169461</v>
      </c>
    </row>
    <row r="4014" spans="1:9" ht="12.75" customHeight="1" x14ac:dyDescent="0.2">
      <c r="A4014" s="19">
        <v>44065</v>
      </c>
      <c r="B4014" s="19">
        <v>43701</v>
      </c>
      <c r="C4014" s="6">
        <v>42245</v>
      </c>
      <c r="D4014" s="19" t="s">
        <v>1</v>
      </c>
      <c r="E4014" s="9">
        <v>1779</v>
      </c>
      <c r="F4014" s="9">
        <v>32705.022027233339</v>
      </c>
      <c r="G4014" s="97">
        <v>27742</v>
      </c>
      <c r="H4014" s="98">
        <v>-0.94560468424333632</v>
      </c>
      <c r="I4014" s="98">
        <v>-0.93587340494556992</v>
      </c>
    </row>
    <row r="4015" spans="1:9" ht="12.75" customHeight="1" x14ac:dyDescent="0.2">
      <c r="A4015" s="19">
        <v>44066</v>
      </c>
      <c r="B4015" s="19">
        <v>43702</v>
      </c>
      <c r="C4015" s="6">
        <v>42246</v>
      </c>
      <c r="D4015" s="19" t="s">
        <v>2</v>
      </c>
      <c r="E4015" s="9">
        <v>1673</v>
      </c>
      <c r="F4015" s="9">
        <v>29346.274111577331</v>
      </c>
      <c r="G4015" s="97">
        <v>25239</v>
      </c>
      <c r="H4015" s="98">
        <v>-0.94299105932020211</v>
      </c>
      <c r="I4015" s="98">
        <v>-0.93371369705614327</v>
      </c>
    </row>
    <row r="4016" spans="1:9" ht="12.75" customHeight="1" x14ac:dyDescent="0.2">
      <c r="A4016" s="19">
        <v>44067</v>
      </c>
      <c r="B4016" s="19">
        <v>43703</v>
      </c>
      <c r="C4016" s="6">
        <v>42247</v>
      </c>
      <c r="D4016" s="19" t="s">
        <v>3</v>
      </c>
      <c r="E4016" s="9">
        <v>1790</v>
      </c>
      <c r="F4016" s="9">
        <v>27393.971930118005</v>
      </c>
      <c r="G4016" s="97">
        <v>22613</v>
      </c>
      <c r="H4016" s="98">
        <v>-0.93465715725465848</v>
      </c>
      <c r="I4016" s="98">
        <v>-0.92084199354353691</v>
      </c>
    </row>
    <row r="4017" spans="1:9" ht="12.75" customHeight="1" x14ac:dyDescent="0.2">
      <c r="A4017" s="19">
        <v>44068</v>
      </c>
      <c r="B4017" s="19">
        <v>43704</v>
      </c>
      <c r="C4017" s="6">
        <v>42248</v>
      </c>
      <c r="D4017" s="19" t="s">
        <v>4</v>
      </c>
      <c r="E4017" s="9">
        <v>1697</v>
      </c>
      <c r="F4017" s="9">
        <v>24094.780320364665</v>
      </c>
      <c r="G4017" s="97">
        <v>20820</v>
      </c>
      <c r="H4017" s="98">
        <v>-0.9295698081726973</v>
      </c>
      <c r="I4017" s="98">
        <v>-0.91849183477425556</v>
      </c>
    </row>
    <row r="4018" spans="1:9" ht="12.75" customHeight="1" x14ac:dyDescent="0.2">
      <c r="A4018" s="19">
        <v>44069</v>
      </c>
      <c r="B4018" s="19">
        <v>43705</v>
      </c>
      <c r="C4018" s="6">
        <v>42249</v>
      </c>
      <c r="D4018" s="19" t="s">
        <v>5</v>
      </c>
      <c r="E4018" s="9">
        <v>1540</v>
      </c>
      <c r="F4018" s="9">
        <v>27843.102237901374</v>
      </c>
      <c r="G4018" s="97">
        <v>24106</v>
      </c>
      <c r="H4018" s="98">
        <v>-0.94469007128438165</v>
      </c>
      <c r="I4018" s="98">
        <v>-0.93611548991952209</v>
      </c>
    </row>
    <row r="4019" spans="1:9" ht="12.75" customHeight="1" x14ac:dyDescent="0.2">
      <c r="A4019" s="19">
        <v>44070</v>
      </c>
      <c r="B4019" s="19">
        <v>43706</v>
      </c>
      <c r="C4019" s="6">
        <v>42250</v>
      </c>
      <c r="D4019" s="19" t="s">
        <v>6</v>
      </c>
      <c r="E4019" s="9">
        <v>1509</v>
      </c>
      <c r="F4019" s="9">
        <v>31854.458272096083</v>
      </c>
      <c r="G4019" s="97">
        <v>28671</v>
      </c>
      <c r="H4019" s="98">
        <v>-0.95262829500629564</v>
      </c>
      <c r="I4019" s="98">
        <v>-0.94736842105263164</v>
      </c>
    </row>
    <row r="4020" spans="1:9" ht="12.75" customHeight="1" x14ac:dyDescent="0.2">
      <c r="A4020" s="19">
        <v>44071</v>
      </c>
      <c r="B4020" s="19">
        <v>43707</v>
      </c>
      <c r="C4020" s="6">
        <v>42251</v>
      </c>
      <c r="D4020" s="19" t="s">
        <v>7</v>
      </c>
      <c r="E4020" s="9">
        <v>1267</v>
      </c>
      <c r="F4020" s="9">
        <v>34053.39551492293</v>
      </c>
      <c r="G4020" s="97">
        <v>26987</v>
      </c>
      <c r="H4020" s="98">
        <v>-0.96279372494749393</v>
      </c>
      <c r="I4020" s="98">
        <v>-0.95305146922592354</v>
      </c>
    </row>
    <row r="4021" spans="1:9" ht="12.75" customHeight="1" x14ac:dyDescent="0.2">
      <c r="A4021" s="19">
        <v>44072</v>
      </c>
      <c r="B4021" s="19">
        <v>43708</v>
      </c>
      <c r="C4021" s="6">
        <v>42252</v>
      </c>
      <c r="D4021" s="19" t="s">
        <v>1</v>
      </c>
      <c r="E4021" s="9">
        <v>1476</v>
      </c>
      <c r="F4021" s="9">
        <v>33803.515936166834</v>
      </c>
      <c r="G4021" s="97">
        <v>26913</v>
      </c>
      <c r="H4021" s="98">
        <v>-0.95633590296384496</v>
      </c>
      <c r="I4021" s="98">
        <v>-0.94515661576189947</v>
      </c>
    </row>
    <row r="4022" spans="1:9" ht="12.75" customHeight="1" x14ac:dyDescent="0.2">
      <c r="A4022" s="19">
        <v>44073</v>
      </c>
      <c r="B4022" s="19">
        <v>43709</v>
      </c>
      <c r="C4022" s="6">
        <v>42253</v>
      </c>
      <c r="D4022" s="19" t="s">
        <v>2</v>
      </c>
      <c r="E4022" s="9">
        <v>1711</v>
      </c>
      <c r="F4022" s="9">
        <v>29287.167122691921</v>
      </c>
      <c r="G4022" s="97">
        <v>25347</v>
      </c>
      <c r="H4022" s="98">
        <v>-0.94157850799183973</v>
      </c>
      <c r="I4022" s="98">
        <v>-0.93249694243894743</v>
      </c>
    </row>
    <row r="4023" spans="1:9" ht="12.75" customHeight="1" x14ac:dyDescent="0.2">
      <c r="A4023" s="19">
        <v>44074</v>
      </c>
      <c r="B4023" s="19">
        <v>43710</v>
      </c>
      <c r="C4023" s="6">
        <v>42254</v>
      </c>
      <c r="D4023" s="19" t="s">
        <v>3</v>
      </c>
      <c r="E4023" s="9">
        <v>2024</v>
      </c>
      <c r="F4023" s="9">
        <v>27852.492047759522</v>
      </c>
      <c r="G4023" s="97">
        <v>24651</v>
      </c>
      <c r="H4023" s="98">
        <v>-0.92733145757552382</v>
      </c>
      <c r="I4023" s="98">
        <v>-0.91789379741186972</v>
      </c>
    </row>
    <row r="4024" spans="1:9" ht="12.75" customHeight="1" x14ac:dyDescent="0.2">
      <c r="A4024" s="19">
        <v>44075</v>
      </c>
      <c r="B4024" s="19">
        <v>43711</v>
      </c>
      <c r="C4024" s="6">
        <v>42255</v>
      </c>
      <c r="D4024" s="19" t="s">
        <v>4</v>
      </c>
      <c r="E4024" s="9">
        <v>2517</v>
      </c>
      <c r="F4024" s="9">
        <v>25958.0540728911</v>
      </c>
      <c r="G4024" s="97">
        <v>23409</v>
      </c>
      <c r="H4024" s="98">
        <v>-0.90303587499539917</v>
      </c>
      <c r="I4024" s="98">
        <v>-0.89247725233884401</v>
      </c>
    </row>
    <row r="4025" spans="1:9" ht="12.75" customHeight="1" x14ac:dyDescent="0.2">
      <c r="A4025" s="19">
        <v>44076</v>
      </c>
      <c r="B4025" s="19">
        <v>43712</v>
      </c>
      <c r="C4025" s="6">
        <v>42256</v>
      </c>
      <c r="D4025" s="19" t="s">
        <v>5</v>
      </c>
      <c r="E4025" s="9">
        <v>2127</v>
      </c>
      <c r="F4025" s="9">
        <v>25691.132191080396</v>
      </c>
      <c r="G4025" s="97">
        <v>23164</v>
      </c>
      <c r="H4025" s="98">
        <v>-0.91720878690046737</v>
      </c>
      <c r="I4025" s="98">
        <v>-0.90817648074598512</v>
      </c>
    </row>
    <row r="4026" spans="1:9" ht="12.75" customHeight="1" x14ac:dyDescent="0.2">
      <c r="A4026" s="19">
        <v>44077</v>
      </c>
      <c r="B4026" s="19">
        <v>43713</v>
      </c>
      <c r="C4026" s="6">
        <v>42257</v>
      </c>
      <c r="D4026" s="19" t="s">
        <v>6</v>
      </c>
      <c r="E4026" s="9">
        <v>2152</v>
      </c>
      <c r="F4026" s="9">
        <v>26890.691805761438</v>
      </c>
      <c r="G4026" s="97">
        <v>25700</v>
      </c>
      <c r="H4026" s="98">
        <v>-0.91997230805572183</v>
      </c>
      <c r="I4026" s="98">
        <v>-0.91626459143968875</v>
      </c>
    </row>
    <row r="4027" spans="1:9" ht="12.75" customHeight="1" x14ac:dyDescent="0.2">
      <c r="A4027" s="19">
        <v>44078</v>
      </c>
      <c r="B4027" s="19">
        <v>43714</v>
      </c>
      <c r="C4027" s="6">
        <v>42258</v>
      </c>
      <c r="D4027" s="19" t="s">
        <v>7</v>
      </c>
      <c r="E4027" s="9">
        <v>1432</v>
      </c>
      <c r="F4027" s="9">
        <v>27913.472184518498</v>
      </c>
      <c r="G4027" s="97">
        <v>24262</v>
      </c>
      <c r="H4027" s="98">
        <v>-0.94869860723402866</v>
      </c>
      <c r="I4027" s="98">
        <v>-0.94097766053911469</v>
      </c>
    </row>
    <row r="4028" spans="1:9" ht="12.75" customHeight="1" x14ac:dyDescent="0.2">
      <c r="A4028" s="19">
        <v>44079</v>
      </c>
      <c r="B4028" s="19">
        <v>43715</v>
      </c>
      <c r="C4028" s="6">
        <v>42259</v>
      </c>
      <c r="D4028" s="19" t="s">
        <v>1</v>
      </c>
      <c r="E4028" s="9">
        <v>1680</v>
      </c>
      <c r="F4028" s="9">
        <v>29628.219686694443</v>
      </c>
      <c r="G4028" s="97">
        <v>28951</v>
      </c>
      <c r="H4028" s="98">
        <v>-0.94329730176955384</v>
      </c>
      <c r="I4028" s="98">
        <v>-0.94197091637594554</v>
      </c>
    </row>
    <row r="4029" spans="1:9" ht="12.75" customHeight="1" x14ac:dyDescent="0.2">
      <c r="A4029" s="19">
        <v>44080</v>
      </c>
      <c r="B4029" s="19">
        <v>43716</v>
      </c>
      <c r="C4029" s="6">
        <v>42260</v>
      </c>
      <c r="D4029" s="19" t="s">
        <v>2</v>
      </c>
      <c r="E4029" s="9">
        <v>1445</v>
      </c>
      <c r="F4029" s="9">
        <v>27983.458605616601</v>
      </c>
      <c r="G4029" s="97">
        <v>26400</v>
      </c>
      <c r="H4029" s="98">
        <v>-0.9483623514746683</v>
      </c>
      <c r="I4029" s="98">
        <v>-0.94526515151515156</v>
      </c>
    </row>
    <row r="4030" spans="1:9" ht="12.75" customHeight="1" x14ac:dyDescent="0.2">
      <c r="A4030" s="19">
        <v>44081</v>
      </c>
      <c r="B4030" s="19">
        <v>43717</v>
      </c>
      <c r="C4030" s="6">
        <v>42261</v>
      </c>
      <c r="D4030" s="19" t="s">
        <v>3</v>
      </c>
      <c r="E4030" s="9">
        <v>1878</v>
      </c>
      <c r="F4030" s="9">
        <v>26096.069344735886</v>
      </c>
      <c r="G4030" s="97">
        <v>24350</v>
      </c>
      <c r="H4030" s="98">
        <v>-0.92803513911650337</v>
      </c>
      <c r="I4030" s="98">
        <v>-0.92287474332648867</v>
      </c>
    </row>
    <row r="4031" spans="1:9" ht="12.75" customHeight="1" x14ac:dyDescent="0.2">
      <c r="A4031" s="19">
        <v>44082</v>
      </c>
      <c r="B4031" s="19">
        <v>43718</v>
      </c>
      <c r="C4031" s="6">
        <v>42262</v>
      </c>
      <c r="D4031" s="19" t="s">
        <v>4</v>
      </c>
      <c r="E4031" s="9">
        <v>1519</v>
      </c>
      <c r="F4031" s="9">
        <v>26467.160956712436</v>
      </c>
      <c r="G4031" s="97">
        <v>22839</v>
      </c>
      <c r="H4031" s="98">
        <v>-0.94260812474430655</v>
      </c>
      <c r="I4031" s="98">
        <v>-0.93349095844826835</v>
      </c>
    </row>
    <row r="4032" spans="1:9" ht="12.75" customHeight="1" x14ac:dyDescent="0.2">
      <c r="A4032" s="19">
        <v>44083</v>
      </c>
      <c r="B4032" s="19">
        <v>43719</v>
      </c>
      <c r="C4032" s="6">
        <v>42263</v>
      </c>
      <c r="D4032" s="19" t="s">
        <v>5</v>
      </c>
      <c r="E4032" s="9">
        <v>1626</v>
      </c>
      <c r="F4032" s="9">
        <v>25919.734801290899</v>
      </c>
      <c r="G4032" s="97">
        <v>24614</v>
      </c>
      <c r="H4032" s="98">
        <v>-0.93726787667908473</v>
      </c>
      <c r="I4032" s="98">
        <v>-0.93394003412691962</v>
      </c>
    </row>
    <row r="4033" spans="1:9" ht="12.75" customHeight="1" x14ac:dyDescent="0.2">
      <c r="A4033" s="19">
        <v>44084</v>
      </c>
      <c r="B4033" s="19">
        <v>43720</v>
      </c>
      <c r="C4033" s="6">
        <v>42264</v>
      </c>
      <c r="D4033" s="19" t="s">
        <v>6</v>
      </c>
      <c r="E4033" s="9">
        <v>1851</v>
      </c>
      <c r="F4033" s="9">
        <v>28094.763364129329</v>
      </c>
      <c r="G4033" s="97">
        <v>26456</v>
      </c>
      <c r="H4033" s="98">
        <v>-0.93411583589405456</v>
      </c>
      <c r="I4033" s="98">
        <v>-0.93003477472029028</v>
      </c>
    </row>
    <row r="4034" spans="1:9" ht="12.75" customHeight="1" x14ac:dyDescent="0.2">
      <c r="A4034" s="19">
        <v>44085</v>
      </c>
      <c r="B4034" s="19">
        <v>43721</v>
      </c>
      <c r="C4034" s="6">
        <v>42265</v>
      </c>
      <c r="D4034" s="19" t="s">
        <v>7</v>
      </c>
      <c r="E4034" s="9">
        <v>1348</v>
      </c>
      <c r="F4034" s="9">
        <v>28663.349097591261</v>
      </c>
      <c r="G4034" s="97">
        <v>27149</v>
      </c>
      <c r="H4034" s="98">
        <v>-0.9529713015945761</v>
      </c>
      <c r="I4034" s="98">
        <v>-0.95034807911893626</v>
      </c>
    </row>
    <row r="4035" spans="1:9" ht="12.75" customHeight="1" x14ac:dyDescent="0.2">
      <c r="A4035" s="19">
        <v>44086</v>
      </c>
      <c r="B4035" s="19">
        <v>43722</v>
      </c>
      <c r="C4035" s="6">
        <v>42266</v>
      </c>
      <c r="D4035" s="19" t="s">
        <v>1</v>
      </c>
      <c r="E4035" s="9">
        <v>1752</v>
      </c>
      <c r="F4035" s="9">
        <v>31056.048354664803</v>
      </c>
      <c r="G4035" s="97">
        <v>28739</v>
      </c>
      <c r="H4035" s="98">
        <v>-0.94358586836316416</v>
      </c>
      <c r="I4035" s="98">
        <v>-0.93903754479974944</v>
      </c>
    </row>
    <row r="4036" spans="1:9" ht="12.75" customHeight="1" x14ac:dyDescent="0.2">
      <c r="A4036" s="19">
        <v>44087</v>
      </c>
      <c r="B4036" s="19">
        <v>43723</v>
      </c>
      <c r="C4036" s="6">
        <v>42267</v>
      </c>
      <c r="D4036" s="19" t="s">
        <v>2</v>
      </c>
      <c r="E4036" s="9">
        <v>1688</v>
      </c>
      <c r="F4036" s="9">
        <v>28654.769391525799</v>
      </c>
      <c r="G4036" s="97">
        <v>27219</v>
      </c>
      <c r="H4036" s="98">
        <v>-0.94109183092922744</v>
      </c>
      <c r="I4036" s="98">
        <v>-0.93798449612403101</v>
      </c>
    </row>
    <row r="4037" spans="1:9" ht="12.75" customHeight="1" x14ac:dyDescent="0.2">
      <c r="A4037" s="19">
        <v>44088</v>
      </c>
      <c r="B4037" s="19">
        <v>43724</v>
      </c>
      <c r="C4037" s="6">
        <v>42268</v>
      </c>
      <c r="D4037" s="19" t="s">
        <v>3</v>
      </c>
      <c r="E4037" s="9">
        <v>2037</v>
      </c>
      <c r="F4037" s="9">
        <v>29553.967231166309</v>
      </c>
      <c r="G4037" s="97">
        <v>23690</v>
      </c>
      <c r="H4037" s="98">
        <v>-0.93107524333139713</v>
      </c>
      <c r="I4037" s="98">
        <v>-0.91401435204727732</v>
      </c>
    </row>
    <row r="4038" spans="1:9" ht="12.75" customHeight="1" x14ac:dyDescent="0.2">
      <c r="A4038" s="19">
        <v>44089</v>
      </c>
      <c r="B4038" s="19">
        <v>43725</v>
      </c>
      <c r="C4038" s="6">
        <v>42269</v>
      </c>
      <c r="D4038" s="19" t="s">
        <v>4</v>
      </c>
      <c r="E4038" s="9">
        <v>1813</v>
      </c>
      <c r="F4038" s="9">
        <v>26322.929644316333</v>
      </c>
      <c r="G4038" s="97">
        <v>21568</v>
      </c>
      <c r="H4038" s="98">
        <v>-0.93112468769632317</v>
      </c>
      <c r="I4038" s="98">
        <v>-0.91594028189910981</v>
      </c>
    </row>
    <row r="4039" spans="1:9" ht="12.75" customHeight="1" x14ac:dyDescent="0.2">
      <c r="A4039" s="19">
        <v>44090</v>
      </c>
      <c r="B4039" s="19">
        <v>43726</v>
      </c>
      <c r="C4039" s="6">
        <v>42270</v>
      </c>
      <c r="D4039" s="19" t="s">
        <v>5</v>
      </c>
      <c r="E4039" s="9">
        <v>1545</v>
      </c>
      <c r="F4039" s="9">
        <v>27214.794163738734</v>
      </c>
      <c r="G4039" s="97">
        <v>23219</v>
      </c>
      <c r="H4039" s="98">
        <v>-0.94322940711201209</v>
      </c>
      <c r="I4039" s="98">
        <v>-0.93345966665231062</v>
      </c>
    </row>
    <row r="4040" spans="1:9" ht="12.75" customHeight="1" x14ac:dyDescent="0.2">
      <c r="A4040" s="19">
        <v>44091</v>
      </c>
      <c r="B4040" s="19">
        <v>43727</v>
      </c>
      <c r="C4040" s="6">
        <v>42271</v>
      </c>
      <c r="D4040" s="19" t="s">
        <v>6</v>
      </c>
      <c r="E4040" s="9">
        <v>1613</v>
      </c>
      <c r="F4040" s="9">
        <v>28643.324072520118</v>
      </c>
      <c r="G4040" s="97">
        <v>26583</v>
      </c>
      <c r="H4040" s="98">
        <v>-0.94368670354334039</v>
      </c>
      <c r="I4040" s="98">
        <v>-0.93932212316141894</v>
      </c>
    </row>
    <row r="4041" spans="1:9" ht="12.75" customHeight="1" x14ac:dyDescent="0.2">
      <c r="A4041" s="19">
        <v>44092</v>
      </c>
      <c r="B4041" s="19">
        <v>43728</v>
      </c>
      <c r="C4041" s="6">
        <v>42272</v>
      </c>
      <c r="D4041" s="19" t="s">
        <v>7</v>
      </c>
      <c r="E4041" s="9">
        <v>1405</v>
      </c>
      <c r="F4041" s="9">
        <v>29555.245469972444</v>
      </c>
      <c r="G4041" s="97">
        <v>23793</v>
      </c>
      <c r="H4041" s="98">
        <v>-0.95246190726355318</v>
      </c>
      <c r="I4041" s="98">
        <v>-0.94094901861892155</v>
      </c>
    </row>
    <row r="4042" spans="1:9" ht="12.75" customHeight="1" x14ac:dyDescent="0.2">
      <c r="A4042" s="19">
        <v>44093</v>
      </c>
      <c r="B4042" s="19">
        <v>43729</v>
      </c>
      <c r="C4042" s="6">
        <v>42273</v>
      </c>
      <c r="D4042" s="19" t="s">
        <v>1</v>
      </c>
      <c r="E4042" s="9">
        <v>1620</v>
      </c>
      <c r="F4042" s="9">
        <v>30298.799343374783</v>
      </c>
      <c r="G4042" s="97">
        <v>28147</v>
      </c>
      <c r="H4042" s="98">
        <v>-0.94653253478328891</v>
      </c>
      <c r="I4042" s="98">
        <v>-0.94244502078374248</v>
      </c>
    </row>
    <row r="4043" spans="1:9" ht="12.75" customHeight="1" x14ac:dyDescent="0.2">
      <c r="A4043" s="19">
        <v>44094</v>
      </c>
      <c r="B4043" s="19">
        <v>43730</v>
      </c>
      <c r="C4043" s="6">
        <v>42274</v>
      </c>
      <c r="D4043" s="19" t="s">
        <v>2</v>
      </c>
      <c r="E4043" s="9">
        <v>1569</v>
      </c>
      <c r="F4043" s="9">
        <v>28238.529991509942</v>
      </c>
      <c r="G4043" s="97">
        <v>26484</v>
      </c>
      <c r="H4043" s="98">
        <v>-0.94443761766381862</v>
      </c>
      <c r="I4043" s="98">
        <v>-0.94075668328047124</v>
      </c>
    </row>
    <row r="4044" spans="1:9" ht="12.75" customHeight="1" x14ac:dyDescent="0.2">
      <c r="A4044" s="19">
        <v>44095</v>
      </c>
      <c r="B4044" s="19">
        <v>43731</v>
      </c>
      <c r="C4044" s="6">
        <v>42275</v>
      </c>
      <c r="D4044" s="19" t="s">
        <v>3</v>
      </c>
      <c r="E4044" s="9">
        <v>1872</v>
      </c>
      <c r="F4044" s="9">
        <v>29057.677777703982</v>
      </c>
      <c r="G4044" s="97">
        <v>23960</v>
      </c>
      <c r="H4044" s="98">
        <v>-0.93557640722974811</v>
      </c>
      <c r="I4044" s="98">
        <v>-0.92186978297161937</v>
      </c>
    </row>
    <row r="4045" spans="1:9" ht="12.75" customHeight="1" x14ac:dyDescent="0.2">
      <c r="A4045" s="19">
        <v>44096</v>
      </c>
      <c r="B4045" s="19">
        <v>43732</v>
      </c>
      <c r="C4045" s="6">
        <v>42276</v>
      </c>
      <c r="D4045" s="19" t="s">
        <v>4</v>
      </c>
      <c r="E4045" s="9">
        <v>1378</v>
      </c>
      <c r="F4045" s="9">
        <v>25906.042275860109</v>
      </c>
      <c r="G4045" s="97">
        <v>22796</v>
      </c>
      <c r="H4045" s="98">
        <v>-0.94680777614247724</v>
      </c>
      <c r="I4045" s="98">
        <v>-0.93955079838568167</v>
      </c>
    </row>
    <row r="4046" spans="1:9" ht="12.75" customHeight="1" x14ac:dyDescent="0.2">
      <c r="A4046" s="19">
        <v>44097</v>
      </c>
      <c r="B4046" s="19">
        <v>43733</v>
      </c>
      <c r="C4046" s="6">
        <v>42277</v>
      </c>
      <c r="D4046" s="19" t="s">
        <v>5</v>
      </c>
      <c r="E4046" s="9">
        <v>1526</v>
      </c>
      <c r="F4046" s="9">
        <v>25589.429595547608</v>
      </c>
      <c r="G4046" s="97">
        <v>22950</v>
      </c>
      <c r="H4046" s="98">
        <v>-0.94036600173903395</v>
      </c>
      <c r="I4046" s="98">
        <v>-0.93350762527233111</v>
      </c>
    </row>
    <row r="4047" spans="1:9" ht="12.75" customHeight="1" x14ac:dyDescent="0.2">
      <c r="A4047" s="19">
        <v>44098</v>
      </c>
      <c r="B4047" s="19">
        <v>43734</v>
      </c>
      <c r="C4047" s="6">
        <v>42278</v>
      </c>
      <c r="D4047" s="19" t="s">
        <v>6</v>
      </c>
      <c r="E4047" s="9">
        <v>1923</v>
      </c>
      <c r="F4047" s="9">
        <v>28632.608652401243</v>
      </c>
      <c r="G4047" s="97">
        <v>26217</v>
      </c>
      <c r="H4047" s="98">
        <v>-0.93283881244125721</v>
      </c>
      <c r="I4047" s="98">
        <v>-0.92665064652706264</v>
      </c>
    </row>
    <row r="4048" spans="1:9" ht="12.75" customHeight="1" x14ac:dyDescent="0.2">
      <c r="A4048" s="19">
        <v>44099</v>
      </c>
      <c r="B4048" s="19">
        <v>43735</v>
      </c>
      <c r="C4048" s="6">
        <v>42279</v>
      </c>
      <c r="D4048" s="19" t="s">
        <v>7</v>
      </c>
      <c r="E4048" s="9">
        <v>1464</v>
      </c>
      <c r="F4048" s="9">
        <v>28559.822848893658</v>
      </c>
      <c r="G4048" s="97">
        <v>26241</v>
      </c>
      <c r="H4048" s="98">
        <v>-0.94873917783923822</v>
      </c>
      <c r="I4048" s="98">
        <v>-0.94420944323768152</v>
      </c>
    </row>
    <row r="4049" spans="1:9" ht="12.75" customHeight="1" x14ac:dyDescent="0.2">
      <c r="A4049" s="19">
        <v>44100</v>
      </c>
      <c r="B4049" s="19">
        <v>43736</v>
      </c>
      <c r="C4049" s="6">
        <v>42280</v>
      </c>
      <c r="D4049" s="19" t="s">
        <v>1</v>
      </c>
      <c r="E4049" s="9">
        <v>1562</v>
      </c>
      <c r="F4049" s="9">
        <v>29694.979277477309</v>
      </c>
      <c r="G4049" s="97">
        <v>30268</v>
      </c>
      <c r="H4049" s="98">
        <v>-0.94739851523706142</v>
      </c>
      <c r="I4049" s="98">
        <v>-0.9483943438615039</v>
      </c>
    </row>
    <row r="4050" spans="1:9" ht="12.75" customHeight="1" x14ac:dyDescent="0.2">
      <c r="A4050" s="19">
        <v>44101</v>
      </c>
      <c r="B4050" s="19">
        <v>43737</v>
      </c>
      <c r="C4050" s="6">
        <v>42281</v>
      </c>
      <c r="D4050" s="19" t="s">
        <v>2</v>
      </c>
      <c r="E4050" s="9">
        <v>1568</v>
      </c>
      <c r="F4050" s="9">
        <v>27860.613591108227</v>
      </c>
      <c r="G4050" s="97">
        <v>28236</v>
      </c>
      <c r="H4050" s="98">
        <v>-0.94371983248421953</v>
      </c>
      <c r="I4050" s="98">
        <v>-0.94446805496529251</v>
      </c>
    </row>
    <row r="4051" spans="1:9" ht="12.75" customHeight="1" x14ac:dyDescent="0.2">
      <c r="A4051" s="19">
        <v>44102</v>
      </c>
      <c r="B4051" s="19">
        <v>43738</v>
      </c>
      <c r="C4051" s="6">
        <v>42282</v>
      </c>
      <c r="D4051" s="19" t="s">
        <v>3</v>
      </c>
      <c r="E4051" s="9">
        <v>1531</v>
      </c>
      <c r="F4051" s="9">
        <v>27871.653036744876</v>
      </c>
      <c r="G4051" s="97">
        <v>25561</v>
      </c>
      <c r="H4051" s="98">
        <v>-0.94506963767159446</v>
      </c>
      <c r="I4051" s="98">
        <v>-0.94010406478619768</v>
      </c>
    </row>
    <row r="4052" spans="1:9" ht="12.75" customHeight="1" x14ac:dyDescent="0.2">
      <c r="A4052" s="19">
        <v>44103</v>
      </c>
      <c r="B4052" s="19">
        <v>43739</v>
      </c>
      <c r="C4052" s="6">
        <v>42283</v>
      </c>
      <c r="D4052" s="19" t="s">
        <v>4</v>
      </c>
      <c r="E4052" s="9">
        <v>1732</v>
      </c>
      <c r="F4052" s="9">
        <v>29115.883532006876</v>
      </c>
      <c r="G4052" s="97">
        <v>24048</v>
      </c>
      <c r="H4052" s="98">
        <v>-0.94051356888771642</v>
      </c>
      <c r="I4052" s="98">
        <v>-0.92797737857618101</v>
      </c>
    </row>
    <row r="4053" spans="1:9" ht="12.75" customHeight="1" x14ac:dyDescent="0.2">
      <c r="A4053" s="19">
        <v>44104</v>
      </c>
      <c r="B4053" s="19">
        <v>43740</v>
      </c>
      <c r="C4053" s="6">
        <v>42284</v>
      </c>
      <c r="D4053" s="19" t="s">
        <v>5</v>
      </c>
      <c r="E4053" s="9">
        <v>1810</v>
      </c>
      <c r="F4053" s="9">
        <v>27787.400921091605</v>
      </c>
      <c r="G4053" s="97">
        <v>25019</v>
      </c>
      <c r="H4053" s="98">
        <v>-0.93486256576712989</v>
      </c>
      <c r="I4053" s="98">
        <v>-0.92765498221351772</v>
      </c>
    </row>
    <row r="4054" spans="1:9" ht="12.75" customHeight="1" x14ac:dyDescent="0.2">
      <c r="A4054" s="19">
        <v>44105</v>
      </c>
      <c r="B4054" s="19">
        <v>43741</v>
      </c>
      <c r="C4054" s="6">
        <v>42285</v>
      </c>
      <c r="D4054" s="19" t="s">
        <v>6</v>
      </c>
      <c r="E4054" s="9">
        <v>2527</v>
      </c>
      <c r="F4054" s="9">
        <v>30068.894259942659</v>
      </c>
      <c r="G4054" s="97">
        <v>27751</v>
      </c>
      <c r="H4054" s="98">
        <v>-0.91595966322691047</v>
      </c>
      <c r="I4054" s="98">
        <v>-0.9089402183705092</v>
      </c>
    </row>
    <row r="4055" spans="1:9" ht="12.75" customHeight="1" x14ac:dyDescent="0.2">
      <c r="A4055" s="19">
        <v>44106</v>
      </c>
      <c r="B4055" s="19">
        <v>43742</v>
      </c>
      <c r="C4055" s="6">
        <v>42286</v>
      </c>
      <c r="D4055" s="19" t="s">
        <v>7</v>
      </c>
      <c r="E4055" s="9">
        <v>1832</v>
      </c>
      <c r="F4055" s="9">
        <v>30838.062018200399</v>
      </c>
      <c r="G4055" s="97">
        <v>27306</v>
      </c>
      <c r="H4055" s="98">
        <v>-0.9405928946209795</v>
      </c>
      <c r="I4055" s="98">
        <v>-0.93290851827437193</v>
      </c>
    </row>
    <row r="4056" spans="1:9" ht="12.75" customHeight="1" x14ac:dyDescent="0.2">
      <c r="A4056" s="19">
        <v>44107</v>
      </c>
      <c r="B4056" s="19">
        <v>43743</v>
      </c>
      <c r="C4056" s="6">
        <v>42287</v>
      </c>
      <c r="D4056" s="19" t="s">
        <v>1</v>
      </c>
      <c r="E4056" s="9">
        <v>2015</v>
      </c>
      <c r="F4056" s="9">
        <v>33095.498705383856</v>
      </c>
      <c r="G4056" s="97">
        <v>28571</v>
      </c>
      <c r="H4056" s="98">
        <v>-0.93911558735109169</v>
      </c>
      <c r="I4056" s="98">
        <v>-0.92947394210913159</v>
      </c>
    </row>
    <row r="4057" spans="1:9" ht="12.75" customHeight="1" x14ac:dyDescent="0.2">
      <c r="A4057" s="19">
        <v>44108</v>
      </c>
      <c r="B4057" s="19">
        <v>43744</v>
      </c>
      <c r="C4057" s="6">
        <v>42288</v>
      </c>
      <c r="D4057" s="19" t="s">
        <v>2</v>
      </c>
      <c r="E4057" s="9">
        <v>1689</v>
      </c>
      <c r="F4057" s="9">
        <v>30420.081377608472</v>
      </c>
      <c r="G4057" s="97">
        <v>28283</v>
      </c>
      <c r="H4057" s="98">
        <v>-0.94447746608451766</v>
      </c>
      <c r="I4057" s="98">
        <v>-0.94028214828695678</v>
      </c>
    </row>
    <row r="4058" spans="1:9" ht="12.75" customHeight="1" x14ac:dyDescent="0.2">
      <c r="A4058" s="19">
        <v>44109</v>
      </c>
      <c r="B4058" s="19">
        <v>43745</v>
      </c>
      <c r="C4058" s="6">
        <v>42289</v>
      </c>
      <c r="D4058" s="19" t="s">
        <v>3</v>
      </c>
      <c r="E4058" s="9">
        <v>1750</v>
      </c>
      <c r="F4058" s="9">
        <v>29955.205227052084</v>
      </c>
      <c r="G4058" s="97">
        <v>26222</v>
      </c>
      <c r="H4058" s="98">
        <v>-0.94157943546921186</v>
      </c>
      <c r="I4058" s="98">
        <v>-0.93326214628937532</v>
      </c>
    </row>
    <row r="4059" spans="1:9" ht="12.75" customHeight="1" x14ac:dyDescent="0.2">
      <c r="A4059" s="19">
        <v>44110</v>
      </c>
      <c r="B4059" s="19">
        <v>43746</v>
      </c>
      <c r="C4059" s="6">
        <v>42290</v>
      </c>
      <c r="D4059" s="19" t="s">
        <v>4</v>
      </c>
      <c r="E4059" s="9">
        <v>1686</v>
      </c>
      <c r="F4059" s="9">
        <v>29231.808092533654</v>
      </c>
      <c r="G4059" s="97">
        <v>23958</v>
      </c>
      <c r="H4059" s="98">
        <v>-0.94232310246896311</v>
      </c>
      <c r="I4059" s="98">
        <v>-0.92962684698221887</v>
      </c>
    </row>
    <row r="4060" spans="1:9" ht="12.75" customHeight="1" x14ac:dyDescent="0.2">
      <c r="A4060" s="19">
        <v>44111</v>
      </c>
      <c r="B4060" s="19">
        <v>43747</v>
      </c>
      <c r="C4060" s="6">
        <v>42291</v>
      </c>
      <c r="D4060" s="19" t="s">
        <v>5</v>
      </c>
      <c r="E4060" s="9">
        <v>1483</v>
      </c>
      <c r="F4060" s="9">
        <v>30133.593267704258</v>
      </c>
      <c r="G4060" s="97">
        <v>25550</v>
      </c>
      <c r="H4060" s="98">
        <v>-0.95078582275850232</v>
      </c>
      <c r="I4060" s="98">
        <v>-0.94195694716242662</v>
      </c>
    </row>
    <row r="4061" spans="1:9" ht="12.75" customHeight="1" x14ac:dyDescent="0.2">
      <c r="A4061" s="19">
        <v>44112</v>
      </c>
      <c r="B4061" s="19">
        <v>43748</v>
      </c>
      <c r="C4061" s="6">
        <v>42292</v>
      </c>
      <c r="D4061" s="19" t="s">
        <v>6</v>
      </c>
      <c r="E4061" s="9">
        <v>1876</v>
      </c>
      <c r="F4061" s="9">
        <v>31050.745072547721</v>
      </c>
      <c r="G4061" s="97">
        <v>28020</v>
      </c>
      <c r="H4061" s="98">
        <v>-0.93958277021640324</v>
      </c>
      <c r="I4061" s="98">
        <v>-0.93304782298358313</v>
      </c>
    </row>
    <row r="4062" spans="1:9" ht="12.75" customHeight="1" x14ac:dyDescent="0.2">
      <c r="A4062" s="19">
        <v>44113</v>
      </c>
      <c r="B4062" s="19">
        <v>43749</v>
      </c>
      <c r="C4062" s="6">
        <v>42293</v>
      </c>
      <c r="D4062" s="19" t="s">
        <v>7</v>
      </c>
      <c r="E4062" s="9">
        <v>1619</v>
      </c>
      <c r="F4062" s="9">
        <v>31901.257372539516</v>
      </c>
      <c r="G4062" s="97">
        <v>26767</v>
      </c>
      <c r="H4062" s="98">
        <v>-0.94924964928204902</v>
      </c>
      <c r="I4062" s="98">
        <v>-0.93951507453207306</v>
      </c>
    </row>
    <row r="4063" spans="1:9" ht="12.75" customHeight="1" x14ac:dyDescent="0.2">
      <c r="A4063" s="19">
        <v>44114</v>
      </c>
      <c r="B4063" s="19">
        <v>43750</v>
      </c>
      <c r="C4063" s="6">
        <v>42294</v>
      </c>
      <c r="D4063" s="19" t="s">
        <v>1</v>
      </c>
      <c r="E4063" s="9">
        <v>1764</v>
      </c>
      <c r="F4063" s="9">
        <v>30123.388190016536</v>
      </c>
      <c r="G4063" s="97">
        <v>31786</v>
      </c>
      <c r="H4063" s="98">
        <v>-0.94144085024988577</v>
      </c>
      <c r="I4063" s="98">
        <v>-0.94450386962813815</v>
      </c>
    </row>
    <row r="4064" spans="1:9" ht="12.75" customHeight="1" x14ac:dyDescent="0.2">
      <c r="A4064" s="19">
        <v>44115</v>
      </c>
      <c r="B4064" s="19">
        <v>43751</v>
      </c>
      <c r="C4064" s="6">
        <v>42295</v>
      </c>
      <c r="D4064" s="19" t="s">
        <v>2</v>
      </c>
      <c r="E4064" s="9">
        <v>1753</v>
      </c>
      <c r="F4064" s="9">
        <v>31258.147174208199</v>
      </c>
      <c r="G4064" s="97">
        <v>29717</v>
      </c>
      <c r="H4064" s="98">
        <v>-0.94391862095247792</v>
      </c>
      <c r="I4064" s="98">
        <v>-0.94101019618400239</v>
      </c>
    </row>
    <row r="4065" spans="1:9" ht="12.75" customHeight="1" x14ac:dyDescent="0.2">
      <c r="A4065" s="19">
        <v>44116</v>
      </c>
      <c r="B4065" s="19">
        <v>43752</v>
      </c>
      <c r="C4065" s="6">
        <v>42296</v>
      </c>
      <c r="D4065" s="19" t="s">
        <v>3</v>
      </c>
      <c r="E4065" s="9">
        <v>1743</v>
      </c>
      <c r="F4065" s="9">
        <v>32812.734075895627</v>
      </c>
      <c r="G4065" s="97">
        <v>26946</v>
      </c>
      <c r="H4065" s="98">
        <v>-0.94688037894164956</v>
      </c>
      <c r="I4065" s="98">
        <v>-0.93531507459363172</v>
      </c>
    </row>
    <row r="4066" spans="1:9" ht="12.75" customHeight="1" x14ac:dyDescent="0.2">
      <c r="A4066" s="19">
        <v>44117</v>
      </c>
      <c r="B4066" s="19">
        <v>43753</v>
      </c>
      <c r="C4066" s="6">
        <v>42297</v>
      </c>
      <c r="D4066" s="19" t="s">
        <v>4</v>
      </c>
      <c r="E4066" s="9">
        <v>1635</v>
      </c>
      <c r="F4066" s="9">
        <v>29526.431446366929</v>
      </c>
      <c r="G4066" s="97">
        <v>25200</v>
      </c>
      <c r="H4066" s="98">
        <v>-0.9446258853539452</v>
      </c>
      <c r="I4066" s="98">
        <v>-0.93511904761904763</v>
      </c>
    </row>
    <row r="4067" spans="1:9" ht="12.75" customHeight="1" x14ac:dyDescent="0.2">
      <c r="A4067" s="19">
        <v>44118</v>
      </c>
      <c r="B4067" s="19">
        <v>43754</v>
      </c>
      <c r="C4067" s="6">
        <v>42298</v>
      </c>
      <c r="D4067" s="19" t="s">
        <v>5</v>
      </c>
      <c r="E4067" s="9">
        <v>1889</v>
      </c>
      <c r="F4067" s="9">
        <v>29639.243148425907</v>
      </c>
      <c r="G4067" s="97">
        <v>25453</v>
      </c>
      <c r="H4067" s="98">
        <v>-0.93626692859394689</v>
      </c>
      <c r="I4067" s="98">
        <v>-0.92578477979020157</v>
      </c>
    </row>
    <row r="4068" spans="1:9" ht="12.75" customHeight="1" x14ac:dyDescent="0.2">
      <c r="A4068" s="19">
        <v>44119</v>
      </c>
      <c r="B4068" s="19">
        <v>43755</v>
      </c>
      <c r="C4068" s="6">
        <v>42299</v>
      </c>
      <c r="D4068" s="19" t="s">
        <v>6</v>
      </c>
      <c r="E4068" s="9">
        <v>7598</v>
      </c>
      <c r="F4068" s="9">
        <v>31134.516669394536</v>
      </c>
      <c r="G4068" s="97">
        <v>27811</v>
      </c>
      <c r="H4068" s="98">
        <v>-0.7559621663416124</v>
      </c>
      <c r="I4068" s="98">
        <v>-0.72679874869655892</v>
      </c>
    </row>
    <row r="4069" spans="1:9" ht="12.75" customHeight="1" x14ac:dyDescent="0.2">
      <c r="A4069" s="19">
        <v>44120</v>
      </c>
      <c r="B4069" s="19">
        <v>43756</v>
      </c>
      <c r="C4069" s="6">
        <v>42300</v>
      </c>
      <c r="D4069" s="19" t="s">
        <v>7</v>
      </c>
      <c r="E4069" s="9">
        <v>7297</v>
      </c>
      <c r="F4069" s="9">
        <v>30647.956264328717</v>
      </c>
      <c r="G4069" s="97">
        <v>26351</v>
      </c>
      <c r="H4069" s="98">
        <v>-0.76190908336380625</v>
      </c>
      <c r="I4069" s="98">
        <v>-0.72308451292171072</v>
      </c>
    </row>
    <row r="4070" spans="1:9" ht="12.75" customHeight="1" x14ac:dyDescent="0.2">
      <c r="A4070" s="19">
        <v>44121</v>
      </c>
      <c r="B4070" s="19">
        <v>43757</v>
      </c>
      <c r="C4070" s="6">
        <v>42301</v>
      </c>
      <c r="D4070" s="19" t="s">
        <v>1</v>
      </c>
      <c r="E4070" s="9">
        <v>7719</v>
      </c>
      <c r="F4070" s="9">
        <v>32874.081331826223</v>
      </c>
      <c r="G4070" s="97">
        <v>29259</v>
      </c>
      <c r="H4070" s="98">
        <v>-0.76519495945497207</v>
      </c>
      <c r="I4070" s="98">
        <v>-0.73618373833692197</v>
      </c>
    </row>
    <row r="4071" spans="1:9" ht="12.75" customHeight="1" x14ac:dyDescent="0.2">
      <c r="A4071" s="19">
        <v>44122</v>
      </c>
      <c r="B4071" s="19">
        <v>43758</v>
      </c>
      <c r="C4071" s="6">
        <v>42302</v>
      </c>
      <c r="D4071" s="19" t="s">
        <v>2</v>
      </c>
      <c r="E4071" s="9">
        <v>6204</v>
      </c>
      <c r="F4071" s="9">
        <v>29561.815443687316</v>
      </c>
      <c r="G4071" s="97">
        <v>26497</v>
      </c>
      <c r="H4071" s="98">
        <v>-0.79013467519212144</v>
      </c>
      <c r="I4071" s="98">
        <v>-0.76586028607012113</v>
      </c>
    </row>
    <row r="4072" spans="1:9" ht="12.75" customHeight="1" x14ac:dyDescent="0.2">
      <c r="A4072" s="19">
        <v>44123</v>
      </c>
      <c r="B4072" s="19">
        <v>43759</v>
      </c>
      <c r="C4072" s="6">
        <v>42303</v>
      </c>
      <c r="D4072" s="19" t="s">
        <v>3</v>
      </c>
      <c r="E4072" s="9">
        <v>5084</v>
      </c>
      <c r="F4072" s="9">
        <v>29360.213535687413</v>
      </c>
      <c r="G4072" s="97">
        <v>24312</v>
      </c>
      <c r="H4072" s="98">
        <v>-0.82684049644869284</v>
      </c>
      <c r="I4072" s="98">
        <v>-0.79088515959197103</v>
      </c>
    </row>
    <row r="4073" spans="1:9" ht="12.75" customHeight="1" x14ac:dyDescent="0.2">
      <c r="A4073" s="19">
        <v>44124</v>
      </c>
      <c r="B4073" s="19">
        <v>43760</v>
      </c>
      <c r="C4073" s="6">
        <v>42304</v>
      </c>
      <c r="D4073" s="19" t="s">
        <v>4</v>
      </c>
      <c r="E4073" s="9">
        <v>4597</v>
      </c>
      <c r="F4073" s="9">
        <v>26990.263931217785</v>
      </c>
      <c r="G4073" s="97">
        <v>22247</v>
      </c>
      <c r="H4073" s="98">
        <v>-0.82967932393269539</v>
      </c>
      <c r="I4073" s="98">
        <v>-0.79336539758169644</v>
      </c>
    </row>
    <row r="4074" spans="1:9" ht="12.75" customHeight="1" x14ac:dyDescent="0.2">
      <c r="A4074" s="19">
        <v>44125</v>
      </c>
      <c r="B4074" s="19">
        <v>43761</v>
      </c>
      <c r="C4074" s="6">
        <v>42305</v>
      </c>
      <c r="D4074" s="19" t="s">
        <v>5</v>
      </c>
      <c r="E4074" s="9">
        <v>4535</v>
      </c>
      <c r="F4074" s="9">
        <v>27493.681306532497</v>
      </c>
      <c r="G4074" s="97">
        <v>23587</v>
      </c>
      <c r="H4074" s="98">
        <v>-0.83505300911004288</v>
      </c>
      <c r="I4074" s="98">
        <v>-0.80773307330309074</v>
      </c>
    </row>
    <row r="4075" spans="1:9" ht="12.75" customHeight="1" x14ac:dyDescent="0.2">
      <c r="A4075" s="19">
        <v>44126</v>
      </c>
      <c r="B4075" s="19">
        <v>43762</v>
      </c>
      <c r="C4075" s="6">
        <v>42306</v>
      </c>
      <c r="D4075" s="19" t="s">
        <v>6</v>
      </c>
      <c r="E4075" s="9">
        <v>5511</v>
      </c>
      <c r="F4075" s="9">
        <v>29664.270648428119</v>
      </c>
      <c r="G4075" s="97">
        <v>25258</v>
      </c>
      <c r="H4075" s="98">
        <v>-0.81422095067447675</v>
      </c>
      <c r="I4075" s="98">
        <v>-0.78181170322274129</v>
      </c>
    </row>
    <row r="4076" spans="1:9" ht="12.75" customHeight="1" x14ac:dyDescent="0.2">
      <c r="A4076" s="19">
        <v>44127</v>
      </c>
      <c r="B4076" s="19">
        <v>43763</v>
      </c>
      <c r="C4076" s="6">
        <v>42307</v>
      </c>
      <c r="D4076" s="19" t="s">
        <v>7</v>
      </c>
      <c r="E4076" s="9">
        <v>5302</v>
      </c>
      <c r="F4076" s="9">
        <v>28725.464580923421</v>
      </c>
      <c r="G4076" s="97">
        <v>24139</v>
      </c>
      <c r="H4076" s="98">
        <v>-0.81542509138316743</v>
      </c>
      <c r="I4076" s="98">
        <v>-0.78035544140188073</v>
      </c>
    </row>
    <row r="4077" spans="1:9" ht="12.75" customHeight="1" x14ac:dyDescent="0.2">
      <c r="A4077" s="19">
        <v>44128</v>
      </c>
      <c r="B4077" s="19">
        <v>43764</v>
      </c>
      <c r="C4077" s="6">
        <v>42308</v>
      </c>
      <c r="D4077" s="19" t="s">
        <v>1</v>
      </c>
      <c r="E4077" s="9">
        <v>5765</v>
      </c>
      <c r="F4077" s="9">
        <v>29422.763538058029</v>
      </c>
      <c r="G4077" s="97">
        <v>25793</v>
      </c>
      <c r="H4077" s="98">
        <v>-0.80406327255619492</v>
      </c>
      <c r="I4077" s="98">
        <v>-0.77648974527972703</v>
      </c>
    </row>
    <row r="4078" spans="1:9" ht="12.75" customHeight="1" x14ac:dyDescent="0.2">
      <c r="A4078" s="19">
        <v>44129</v>
      </c>
      <c r="B4078" s="19">
        <v>43765</v>
      </c>
      <c r="C4078" s="6">
        <v>42309</v>
      </c>
      <c r="D4078" s="19" t="s">
        <v>2</v>
      </c>
      <c r="E4078" s="9">
        <v>4503</v>
      </c>
      <c r="F4078" s="9">
        <v>26590.260940071796</v>
      </c>
      <c r="G4078" s="97">
        <v>24064</v>
      </c>
      <c r="H4078" s="98">
        <v>-0.83065228242217315</v>
      </c>
      <c r="I4078" s="98">
        <v>-0.81287400265957444</v>
      </c>
    </row>
    <row r="4079" spans="1:9" ht="12.75" customHeight="1" x14ac:dyDescent="0.2">
      <c r="A4079" s="19">
        <v>44130</v>
      </c>
      <c r="B4079" s="19">
        <v>43766</v>
      </c>
      <c r="C4079" s="6">
        <v>42310</v>
      </c>
      <c r="D4079" s="19" t="s">
        <v>3</v>
      </c>
      <c r="E4079" s="9">
        <v>4062</v>
      </c>
      <c r="F4079" s="9">
        <v>26188.166818148162</v>
      </c>
      <c r="G4079" s="97">
        <v>21695</v>
      </c>
      <c r="H4079" s="98">
        <v>-0.84489177771751967</v>
      </c>
      <c r="I4079" s="98">
        <v>-0.81276791887531685</v>
      </c>
    </row>
    <row r="4080" spans="1:9" ht="12.75" customHeight="1" x14ac:dyDescent="0.2">
      <c r="A4080" s="19">
        <v>44131</v>
      </c>
      <c r="B4080" s="19">
        <v>43767</v>
      </c>
      <c r="C4080" s="6">
        <v>42311</v>
      </c>
      <c r="D4080" s="19" t="s">
        <v>4</v>
      </c>
      <c r="E4080" s="9">
        <v>3572</v>
      </c>
      <c r="F4080" s="9">
        <v>24781.714746996156</v>
      </c>
      <c r="G4080" s="97">
        <v>23673</v>
      </c>
      <c r="H4080" s="98">
        <v>-0.85586146735738011</v>
      </c>
      <c r="I4080" s="98">
        <v>-0.84911080133485406</v>
      </c>
    </row>
    <row r="4081" spans="1:9" ht="12.75" customHeight="1" x14ac:dyDescent="0.2">
      <c r="A4081" s="19">
        <v>44132</v>
      </c>
      <c r="B4081" s="19">
        <v>43768</v>
      </c>
      <c r="C4081" s="6">
        <v>42312</v>
      </c>
      <c r="D4081" s="19" t="s">
        <v>5</v>
      </c>
      <c r="E4081" s="9">
        <v>4307</v>
      </c>
      <c r="F4081" s="9">
        <v>26646.726777614731</v>
      </c>
      <c r="G4081" s="97">
        <v>24911</v>
      </c>
      <c r="H4081" s="98">
        <v>-0.83836663932704081</v>
      </c>
      <c r="I4081" s="98">
        <v>-0.82710449199148972</v>
      </c>
    </row>
    <row r="4082" spans="1:9" ht="12.75" customHeight="1" x14ac:dyDescent="0.2">
      <c r="A4082" s="19">
        <v>44133</v>
      </c>
      <c r="B4082" s="19">
        <v>43769</v>
      </c>
      <c r="C4082" s="6">
        <v>42313</v>
      </c>
      <c r="D4082" s="19" t="s">
        <v>6</v>
      </c>
      <c r="E4082" s="9">
        <v>5103</v>
      </c>
      <c r="F4082" s="9">
        <v>27593.72958556081</v>
      </c>
      <c r="G4082" s="97">
        <v>26861</v>
      </c>
      <c r="H4082" s="98">
        <v>-0.81506668084946776</v>
      </c>
      <c r="I4082" s="98">
        <v>-0.81002196493056844</v>
      </c>
    </row>
    <row r="4083" spans="1:9" ht="12.75" customHeight="1" x14ac:dyDescent="0.2">
      <c r="A4083" s="19">
        <v>44134</v>
      </c>
      <c r="B4083" s="19">
        <v>43770</v>
      </c>
      <c r="C4083" s="6">
        <v>42314</v>
      </c>
      <c r="D4083" s="19" t="s">
        <v>7</v>
      </c>
      <c r="E4083" s="9">
        <v>5005</v>
      </c>
      <c r="F4083" s="9">
        <v>31051.714004270201</v>
      </c>
      <c r="G4083" s="97">
        <v>25876</v>
      </c>
      <c r="H4083" s="98">
        <v>-0.83881727110742688</v>
      </c>
      <c r="I4083" s="98">
        <v>-0.80657752357396817</v>
      </c>
    </row>
    <row r="4084" spans="1:9" ht="12.75" customHeight="1" x14ac:dyDescent="0.2">
      <c r="A4084" s="19">
        <v>44135</v>
      </c>
      <c r="B4084" s="19">
        <v>43771</v>
      </c>
      <c r="C4084" s="6">
        <v>42315</v>
      </c>
      <c r="D4084" s="19" t="s">
        <v>1</v>
      </c>
      <c r="E4084" s="9">
        <v>5808</v>
      </c>
      <c r="F4084" s="9">
        <v>32649.17610931852</v>
      </c>
      <c r="G4084" s="97">
        <v>27773</v>
      </c>
      <c r="H4084" s="98">
        <v>-0.82210883421519731</v>
      </c>
      <c r="I4084" s="98">
        <v>-0.79087603067727652</v>
      </c>
    </row>
    <row r="4085" spans="1:9" ht="12.75" customHeight="1" x14ac:dyDescent="0.2">
      <c r="A4085" s="19">
        <v>44136</v>
      </c>
      <c r="B4085" s="19">
        <v>43772</v>
      </c>
      <c r="C4085" s="6">
        <v>42316</v>
      </c>
      <c r="D4085" s="19" t="s">
        <v>2</v>
      </c>
      <c r="E4085" s="9">
        <v>6889</v>
      </c>
      <c r="F4085" s="9">
        <v>27894.426203233274</v>
      </c>
      <c r="G4085" s="97">
        <v>26813</v>
      </c>
      <c r="H4085" s="98">
        <v>-0.75303309880590097</v>
      </c>
      <c r="I4085" s="98">
        <v>-0.74307239025845673</v>
      </c>
    </row>
    <row r="4086" spans="1:9" ht="12.75" customHeight="1" x14ac:dyDescent="0.2">
      <c r="A4086" s="19">
        <v>44137</v>
      </c>
      <c r="B4086" s="19">
        <v>43773</v>
      </c>
      <c r="C4086" s="6">
        <v>42317</v>
      </c>
      <c r="D4086" s="19" t="s">
        <v>3</v>
      </c>
      <c r="E4086" s="9">
        <v>6611</v>
      </c>
      <c r="F4086" s="9">
        <v>27420.011453447551</v>
      </c>
      <c r="G4086" s="97">
        <v>25064</v>
      </c>
      <c r="H4086" s="98">
        <v>-0.75889871485926053</v>
      </c>
      <c r="I4086" s="98">
        <v>-0.73623523779125444</v>
      </c>
    </row>
    <row r="4087" spans="1:9" ht="12.75" customHeight="1" x14ac:dyDescent="0.2">
      <c r="A4087" s="19">
        <v>44138</v>
      </c>
      <c r="B4087" s="19">
        <v>43774</v>
      </c>
      <c r="C4087" s="6">
        <v>42318</v>
      </c>
      <c r="D4087" s="19" t="s">
        <v>4</v>
      </c>
      <c r="E4087" s="9">
        <v>5182</v>
      </c>
      <c r="F4087" s="9">
        <v>28097.858979563178</v>
      </c>
      <c r="G4087" s="97">
        <v>23102</v>
      </c>
      <c r="H4087" s="98">
        <v>-0.81557313659488795</v>
      </c>
      <c r="I4087" s="98">
        <v>-0.77569041641416325</v>
      </c>
    </row>
    <row r="4088" spans="1:9" ht="12.75" customHeight="1" x14ac:dyDescent="0.2">
      <c r="A4088" s="19">
        <v>44139</v>
      </c>
      <c r="B4088" s="19">
        <v>43775</v>
      </c>
      <c r="C4088" s="6">
        <v>42319</v>
      </c>
      <c r="D4088" s="19" t="s">
        <v>5</v>
      </c>
      <c r="E4088" s="9">
        <v>6884</v>
      </c>
      <c r="F4088" s="9">
        <v>28188.244748437959</v>
      </c>
      <c r="G4088" s="97">
        <v>24910</v>
      </c>
      <c r="H4088" s="98">
        <v>-0.75578472297813171</v>
      </c>
      <c r="I4088" s="98">
        <v>-0.72364512244078683</v>
      </c>
    </row>
    <row r="4089" spans="1:9" ht="12.75" customHeight="1" x14ac:dyDescent="0.2">
      <c r="A4089" s="19">
        <v>44140</v>
      </c>
      <c r="B4089" s="19">
        <v>43776</v>
      </c>
      <c r="C4089" s="6">
        <v>42320</v>
      </c>
      <c r="D4089" s="19" t="s">
        <v>6</v>
      </c>
      <c r="E4089" s="9">
        <v>7411</v>
      </c>
      <c r="F4089" s="9">
        <v>29906.356250046894</v>
      </c>
      <c r="G4089" s="97">
        <v>26906</v>
      </c>
      <c r="H4089" s="98">
        <v>-0.75219314790352043</v>
      </c>
      <c r="I4089" s="98">
        <v>-0.72455957778934066</v>
      </c>
    </row>
    <row r="4090" spans="1:9" ht="12.75" customHeight="1" x14ac:dyDescent="0.2">
      <c r="A4090" s="19">
        <v>44141</v>
      </c>
      <c r="B4090" s="19">
        <v>43777</v>
      </c>
      <c r="C4090" s="6">
        <v>42321</v>
      </c>
      <c r="D4090" s="19" t="s">
        <v>7</v>
      </c>
      <c r="E4090" s="9">
        <v>7679</v>
      </c>
      <c r="F4090" s="9">
        <v>30754.381339105767</v>
      </c>
      <c r="G4090" s="97">
        <v>26282</v>
      </c>
      <c r="H4090" s="98">
        <v>-0.75031199895295053</v>
      </c>
      <c r="I4090" s="98">
        <v>-0.70782284453237954</v>
      </c>
    </row>
    <row r="4091" spans="1:9" ht="12.75" customHeight="1" x14ac:dyDescent="0.2">
      <c r="A4091" s="19">
        <v>44142</v>
      </c>
      <c r="B4091" s="19">
        <v>43778</v>
      </c>
      <c r="C4091" s="6">
        <v>42322</v>
      </c>
      <c r="D4091" s="19" t="s">
        <v>1</v>
      </c>
      <c r="E4091" s="9">
        <v>8502</v>
      </c>
      <c r="F4091" s="9">
        <v>33204.376932920626</v>
      </c>
      <c r="G4091" s="97">
        <v>26279</v>
      </c>
      <c r="H4091" s="98">
        <v>-0.74394941916315094</v>
      </c>
      <c r="I4091" s="98">
        <v>-0.67647170744701091</v>
      </c>
    </row>
    <row r="4092" spans="1:9" ht="12.75" customHeight="1" x14ac:dyDescent="0.2">
      <c r="A4092" s="19">
        <v>44143</v>
      </c>
      <c r="B4092" s="19">
        <v>43779</v>
      </c>
      <c r="C4092" s="6">
        <v>42323</v>
      </c>
      <c r="D4092" s="19" t="s">
        <v>2</v>
      </c>
      <c r="E4092" s="9">
        <v>5750</v>
      </c>
      <c r="F4092" s="9">
        <v>26482.626816383723</v>
      </c>
      <c r="G4092" s="97">
        <v>25789</v>
      </c>
      <c r="H4092" s="98">
        <v>-0.78287652354627035</v>
      </c>
      <c r="I4092" s="98">
        <v>-0.77703672108263211</v>
      </c>
    </row>
    <row r="4093" spans="1:9" ht="12.75" customHeight="1" x14ac:dyDescent="0.2">
      <c r="A4093" s="19">
        <v>44144</v>
      </c>
      <c r="B4093" s="19">
        <v>43780</v>
      </c>
      <c r="C4093" s="6">
        <v>42324</v>
      </c>
      <c r="D4093" s="19" t="s">
        <v>3</v>
      </c>
      <c r="E4093" s="9">
        <v>6813</v>
      </c>
      <c r="F4093" s="9">
        <v>27439.240087883103</v>
      </c>
      <c r="G4093" s="97">
        <v>23741</v>
      </c>
      <c r="H4093" s="98">
        <v>-0.7517059518347029</v>
      </c>
      <c r="I4093" s="98">
        <v>-0.71302809485699847</v>
      </c>
    </row>
    <row r="4094" spans="1:9" ht="12.75" customHeight="1" x14ac:dyDescent="0.2">
      <c r="A4094" s="19">
        <v>44145</v>
      </c>
      <c r="B4094" s="19">
        <v>43781</v>
      </c>
      <c r="C4094" s="6">
        <v>42325</v>
      </c>
      <c r="D4094" s="19" t="s">
        <v>4</v>
      </c>
      <c r="E4094" s="9">
        <v>6176</v>
      </c>
      <c r="F4094" s="9">
        <v>25869.302803637358</v>
      </c>
      <c r="G4094" s="97">
        <v>23712</v>
      </c>
      <c r="H4094" s="98">
        <v>-0.76126144384797167</v>
      </c>
      <c r="I4094" s="98">
        <v>-0.73954116059379216</v>
      </c>
    </row>
    <row r="4095" spans="1:9" ht="12.75" customHeight="1" x14ac:dyDescent="0.2">
      <c r="A4095" s="19">
        <v>44146</v>
      </c>
      <c r="B4095" s="19">
        <v>43782</v>
      </c>
      <c r="C4095" s="6">
        <v>42326</v>
      </c>
      <c r="D4095" s="19" t="s">
        <v>5</v>
      </c>
      <c r="E4095" s="9">
        <v>7054</v>
      </c>
      <c r="F4095" s="9">
        <v>25140.586677175972</v>
      </c>
      <c r="G4095" s="97">
        <v>25946</v>
      </c>
      <c r="H4095" s="98">
        <v>-0.71941784451657154</v>
      </c>
      <c r="I4095" s="98">
        <v>-0.72812764973406308</v>
      </c>
    </row>
    <row r="4096" spans="1:9" ht="12.75" customHeight="1" x14ac:dyDescent="0.2">
      <c r="A4096" s="19">
        <v>44147</v>
      </c>
      <c r="B4096" s="19">
        <v>43783</v>
      </c>
      <c r="C4096" s="6">
        <v>42327</v>
      </c>
      <c r="D4096" s="19" t="s">
        <v>6</v>
      </c>
      <c r="E4096" s="9">
        <v>6361</v>
      </c>
      <c r="F4096" s="9">
        <v>27723.981643087311</v>
      </c>
      <c r="G4096" s="97">
        <v>28222</v>
      </c>
      <c r="H4096" s="98">
        <v>-0.77055965186061037</v>
      </c>
      <c r="I4096" s="98">
        <v>-0.77460846148394868</v>
      </c>
    </row>
    <row r="4097" spans="1:9" ht="12.75" customHeight="1" x14ac:dyDescent="0.2">
      <c r="A4097" s="19">
        <v>44148</v>
      </c>
      <c r="B4097" s="19">
        <v>43784</v>
      </c>
      <c r="C4097" s="6">
        <v>42328</v>
      </c>
      <c r="D4097" s="19" t="s">
        <v>7</v>
      </c>
      <c r="E4097" s="9">
        <v>6811</v>
      </c>
      <c r="F4097" s="9">
        <v>27350.783387379641</v>
      </c>
      <c r="G4097" s="97">
        <v>28376</v>
      </c>
      <c r="H4097" s="98">
        <v>-0.75097605419438285</v>
      </c>
      <c r="I4097" s="98">
        <v>-0.75997321680293206</v>
      </c>
    </row>
    <row r="4098" spans="1:9" ht="12.75" customHeight="1" x14ac:dyDescent="0.2">
      <c r="A4098" s="19">
        <v>44149</v>
      </c>
      <c r="B4098" s="19">
        <v>43785</v>
      </c>
      <c r="C4098" s="6">
        <v>42329</v>
      </c>
      <c r="D4098" s="19" t="s">
        <v>1</v>
      </c>
      <c r="E4098" s="9">
        <v>8736</v>
      </c>
      <c r="F4098" s="9">
        <v>29354.9451996555</v>
      </c>
      <c r="G4098" s="97">
        <v>30718</v>
      </c>
      <c r="H4098" s="98">
        <v>-0.70240107959382181</v>
      </c>
      <c r="I4098" s="98">
        <v>-0.71560648479718725</v>
      </c>
    </row>
    <row r="4099" spans="1:9" ht="12.75" customHeight="1" x14ac:dyDescent="0.2">
      <c r="A4099" s="19">
        <v>44150</v>
      </c>
      <c r="B4099" s="19">
        <v>43786</v>
      </c>
      <c r="C4099" s="6">
        <v>42330</v>
      </c>
      <c r="D4099" s="19" t="s">
        <v>2</v>
      </c>
      <c r="E4099" s="9">
        <v>6733</v>
      </c>
      <c r="F4099" s="9">
        <v>26527.038264347841</v>
      </c>
      <c r="G4099" s="97">
        <v>28202</v>
      </c>
      <c r="H4099" s="98">
        <v>-0.74618350028736136</v>
      </c>
      <c r="I4099" s="98">
        <v>-0.76125806680377273</v>
      </c>
    </row>
    <row r="4100" spans="1:9" ht="12.75" customHeight="1" x14ac:dyDescent="0.2">
      <c r="A4100" s="19">
        <v>44151</v>
      </c>
      <c r="B4100" s="19">
        <v>43787</v>
      </c>
      <c r="C4100" s="6">
        <v>42331</v>
      </c>
      <c r="D4100" s="19" t="s">
        <v>3</v>
      </c>
      <c r="E4100" s="9">
        <v>7266</v>
      </c>
      <c r="F4100" s="9">
        <v>26780.22080260644</v>
      </c>
      <c r="G4100" s="97">
        <v>25432</v>
      </c>
      <c r="H4100" s="98">
        <v>-0.72868035504424133</v>
      </c>
      <c r="I4100" s="98">
        <v>-0.71429694872601446</v>
      </c>
    </row>
    <row r="4101" spans="1:9" ht="12.75" customHeight="1" x14ac:dyDescent="0.2">
      <c r="A4101" s="19">
        <v>44152</v>
      </c>
      <c r="B4101" s="19">
        <v>43788</v>
      </c>
      <c r="C4101" s="6">
        <v>42332</v>
      </c>
      <c r="D4101" s="19" t="s">
        <v>4</v>
      </c>
      <c r="E4101" s="9">
        <v>6897</v>
      </c>
      <c r="F4101" s="9">
        <v>25697.687004495805</v>
      </c>
      <c r="G4101" s="97">
        <v>25224</v>
      </c>
      <c r="H4101" s="98">
        <v>-0.73161008619984469</v>
      </c>
      <c r="I4101" s="98">
        <v>-0.72656993339676501</v>
      </c>
    </row>
    <row r="4102" spans="1:9" ht="12.75" customHeight="1" x14ac:dyDescent="0.2">
      <c r="A4102" s="19">
        <v>44153</v>
      </c>
      <c r="B4102" s="19">
        <v>43789</v>
      </c>
      <c r="C4102" s="6">
        <v>42333</v>
      </c>
      <c r="D4102" s="19" t="s">
        <v>5</v>
      </c>
      <c r="E4102" s="9">
        <v>8391</v>
      </c>
      <c r="F4102" s="9">
        <v>28334.62016373816</v>
      </c>
      <c r="G4102" s="97">
        <v>25858</v>
      </c>
      <c r="H4102" s="98">
        <v>-0.70386050875181438</v>
      </c>
      <c r="I4102" s="98">
        <v>-0.67549694485265688</v>
      </c>
    </row>
    <row r="4103" spans="1:9" ht="12.75" customHeight="1" x14ac:dyDescent="0.2">
      <c r="A4103" s="19">
        <v>44154</v>
      </c>
      <c r="B4103" s="19">
        <v>43790</v>
      </c>
      <c r="C4103" s="6">
        <v>42334</v>
      </c>
      <c r="D4103" s="19" t="s">
        <v>6</v>
      </c>
      <c r="E4103" s="9">
        <v>9038</v>
      </c>
      <c r="F4103" s="9">
        <v>30222.293743978618</v>
      </c>
      <c r="G4103" s="97">
        <v>25543</v>
      </c>
      <c r="H4103" s="98">
        <v>-0.70094923712397916</v>
      </c>
      <c r="I4103" s="98">
        <v>-0.64616528990330035</v>
      </c>
    </row>
    <row r="4104" spans="1:9" ht="12.75" customHeight="1" x14ac:dyDescent="0.2">
      <c r="A4104" s="19">
        <v>44155</v>
      </c>
      <c r="B4104" s="19">
        <v>43791</v>
      </c>
      <c r="C4104" s="6">
        <v>42335</v>
      </c>
      <c r="D4104" s="19" t="s">
        <v>7</v>
      </c>
      <c r="E4104" s="9">
        <v>10834</v>
      </c>
      <c r="F4104" s="9">
        <v>32184.819805374027</v>
      </c>
      <c r="G4104" s="97">
        <v>23514</v>
      </c>
      <c r="H4104" s="98">
        <v>-0.66338167914207169</v>
      </c>
      <c r="I4104" s="98">
        <v>-0.53925321085310873</v>
      </c>
    </row>
    <row r="4105" spans="1:9" ht="12.75" customHeight="1" x14ac:dyDescent="0.2">
      <c r="A4105" s="19">
        <v>44156</v>
      </c>
      <c r="B4105" s="19">
        <v>43792</v>
      </c>
      <c r="C4105" s="6">
        <v>42336</v>
      </c>
      <c r="D4105" s="19" t="s">
        <v>1</v>
      </c>
      <c r="E4105" s="9">
        <v>12218</v>
      </c>
      <c r="F4105" s="9">
        <v>35840.088847408872</v>
      </c>
      <c r="G4105" s="97">
        <v>25107</v>
      </c>
      <c r="H4105" s="98">
        <v>-0.65909682724228724</v>
      </c>
      <c r="I4105" s="98">
        <v>-0.51336280718524718</v>
      </c>
    </row>
    <row r="4106" spans="1:9" ht="12.75" customHeight="1" x14ac:dyDescent="0.2">
      <c r="A4106" s="19">
        <v>44157</v>
      </c>
      <c r="B4106" s="19">
        <v>43793</v>
      </c>
      <c r="C4106" s="6">
        <v>42337</v>
      </c>
      <c r="D4106" s="19" t="s">
        <v>2</v>
      </c>
      <c r="E4106" s="9">
        <v>10208</v>
      </c>
      <c r="F4106" s="9">
        <v>32923.185564468913</v>
      </c>
      <c r="G4106" s="97">
        <v>27155</v>
      </c>
      <c r="H4106" s="98">
        <v>-0.68994494837047016</v>
      </c>
      <c r="I4106" s="98">
        <v>-0.62408396243785669</v>
      </c>
    </row>
    <row r="4107" spans="1:9" ht="12.75" customHeight="1" x14ac:dyDescent="0.2">
      <c r="A4107" s="19">
        <v>44158</v>
      </c>
      <c r="B4107" s="19">
        <v>43794</v>
      </c>
      <c r="C4107" s="6">
        <v>42338</v>
      </c>
      <c r="D4107" s="19" t="s">
        <v>3</v>
      </c>
      <c r="E4107" s="9">
        <v>9289</v>
      </c>
      <c r="F4107" s="9">
        <v>30857.701722983584</v>
      </c>
      <c r="G4107" s="97">
        <v>24573</v>
      </c>
      <c r="H4107" s="98">
        <v>-0.69897304461008125</v>
      </c>
      <c r="I4107" s="98">
        <v>-0.62198347780083829</v>
      </c>
    </row>
    <row r="4108" spans="1:9" ht="12.75" customHeight="1" x14ac:dyDescent="0.2">
      <c r="A4108" s="19">
        <v>44159</v>
      </c>
      <c r="B4108" s="19">
        <v>43795</v>
      </c>
      <c r="C4108" s="6">
        <v>42339</v>
      </c>
      <c r="D4108" s="19" t="s">
        <v>4</v>
      </c>
      <c r="E4108" s="9">
        <v>6595</v>
      </c>
      <c r="F4108" s="9">
        <v>29073.690003087821</v>
      </c>
      <c r="G4108" s="97">
        <v>22534</v>
      </c>
      <c r="H4108" s="98">
        <v>-0.77316260855434704</v>
      </c>
      <c r="I4108" s="98">
        <v>-0.70733114404899267</v>
      </c>
    </row>
    <row r="4109" spans="1:9" ht="12.75" customHeight="1" x14ac:dyDescent="0.2">
      <c r="A4109" s="19">
        <v>44160</v>
      </c>
      <c r="B4109" s="19">
        <v>43796</v>
      </c>
      <c r="C4109" s="6">
        <v>42340</v>
      </c>
      <c r="D4109" s="19" t="s">
        <v>5</v>
      </c>
      <c r="E4109" s="9">
        <v>7677</v>
      </c>
      <c r="F4109" s="9">
        <v>29613.525426621032</v>
      </c>
      <c r="G4109" s="97">
        <v>23370</v>
      </c>
      <c r="H4109" s="98">
        <v>-0.74076034888102948</v>
      </c>
      <c r="I4109" s="98">
        <v>-0.6715019255455712</v>
      </c>
    </row>
    <row r="4110" spans="1:9" ht="12.75" customHeight="1" x14ac:dyDescent="0.2">
      <c r="A4110" s="19">
        <v>44161</v>
      </c>
      <c r="B4110" s="19">
        <v>43797</v>
      </c>
      <c r="C4110" s="6">
        <v>42341</v>
      </c>
      <c r="D4110" s="19" t="s">
        <v>6</v>
      </c>
      <c r="E4110" s="9">
        <v>7507</v>
      </c>
      <c r="F4110" s="9">
        <v>30193.29734393195</v>
      </c>
      <c r="G4110" s="97">
        <v>25690</v>
      </c>
      <c r="H4110" s="98">
        <v>-0.75136865925944629</v>
      </c>
      <c r="I4110" s="98">
        <v>-0.70778513040093416</v>
      </c>
    </row>
    <row r="4111" spans="1:9" ht="12.75" customHeight="1" x14ac:dyDescent="0.2">
      <c r="A4111" s="19">
        <v>44162</v>
      </c>
      <c r="B4111" s="19">
        <v>43798</v>
      </c>
      <c r="C4111" s="6">
        <v>42342</v>
      </c>
      <c r="D4111" s="19" t="s">
        <v>7</v>
      </c>
      <c r="E4111" s="9">
        <v>6440</v>
      </c>
      <c r="F4111" s="9">
        <v>27921.669612317957</v>
      </c>
      <c r="G4111" s="97">
        <v>24666</v>
      </c>
      <c r="H4111" s="98">
        <v>-0.76935476676656467</v>
      </c>
      <c r="I4111" s="98">
        <v>-0.73891186248276974</v>
      </c>
    </row>
    <row r="4112" spans="1:9" ht="12.75" customHeight="1" x14ac:dyDescent="0.2">
      <c r="A4112" s="19">
        <v>44163</v>
      </c>
      <c r="B4112" s="19">
        <v>43799</v>
      </c>
      <c r="C4112" s="6">
        <v>42343</v>
      </c>
      <c r="D4112" s="19" t="s">
        <v>1</v>
      </c>
      <c r="E4112" s="9">
        <v>6641</v>
      </c>
      <c r="F4112" s="9">
        <v>29687.149059092408</v>
      </c>
      <c r="G4112" s="97">
        <v>28159</v>
      </c>
      <c r="H4112" s="98">
        <v>-0.77630051350565665</v>
      </c>
      <c r="I4112" s="98">
        <v>-0.76416065911431508</v>
      </c>
    </row>
    <row r="4113" spans="1:9" ht="12.75" customHeight="1" x14ac:dyDescent="0.2">
      <c r="A4113" s="19">
        <v>44164</v>
      </c>
      <c r="B4113" s="19">
        <v>43800</v>
      </c>
      <c r="C4113" s="6">
        <v>42344</v>
      </c>
      <c r="D4113" s="19" t="s">
        <v>2</v>
      </c>
      <c r="E4113" s="9">
        <v>6062</v>
      </c>
      <c r="F4113" s="9">
        <v>32383.786562535002</v>
      </c>
      <c r="G4113" s="97">
        <v>25489</v>
      </c>
      <c r="H4113" s="98">
        <v>-0.81280756071270666</v>
      </c>
      <c r="I4113" s="98">
        <v>-0.76217191729765776</v>
      </c>
    </row>
    <row r="4114" spans="1:9" ht="12.75" customHeight="1" x14ac:dyDescent="0.2">
      <c r="A4114" s="19">
        <v>44165</v>
      </c>
      <c r="B4114" s="19">
        <v>43801</v>
      </c>
      <c r="C4114" s="6">
        <v>42345</v>
      </c>
      <c r="D4114" s="19" t="s">
        <v>3</v>
      </c>
      <c r="E4114" s="9">
        <v>7762</v>
      </c>
      <c r="F4114" s="9">
        <v>29755.341431557568</v>
      </c>
      <c r="G4114" s="97">
        <v>23652</v>
      </c>
      <c r="H4114" s="98">
        <v>-0.7391392729317543</v>
      </c>
      <c r="I4114" s="98">
        <v>-0.67182479282935903</v>
      </c>
    </row>
    <row r="4115" spans="1:9" ht="12.75" customHeight="1" x14ac:dyDescent="0.2">
      <c r="A4115" s="19">
        <v>44166</v>
      </c>
      <c r="B4115" s="19">
        <v>43802</v>
      </c>
      <c r="C4115" s="6">
        <v>42346</v>
      </c>
      <c r="D4115" s="19" t="s">
        <v>4</v>
      </c>
      <c r="E4115" s="9">
        <v>8389</v>
      </c>
      <c r="F4115" s="9">
        <v>27902.553858338004</v>
      </c>
      <c r="G4115" s="97">
        <v>19907</v>
      </c>
      <c r="H4115" s="98">
        <v>-0.69934651707541995</v>
      </c>
      <c r="I4115" s="98">
        <v>-0.57859044557190931</v>
      </c>
    </row>
    <row r="4116" spans="1:9" ht="12.75" customHeight="1" x14ac:dyDescent="0.2">
      <c r="A4116" s="19">
        <v>44167</v>
      </c>
      <c r="B4116" s="19">
        <v>43803</v>
      </c>
      <c r="C4116" s="6">
        <v>42347</v>
      </c>
      <c r="D4116" s="19" t="s">
        <v>5</v>
      </c>
      <c r="E4116" s="9">
        <v>7676</v>
      </c>
      <c r="F4116" s="9">
        <v>27912.489675359946</v>
      </c>
      <c r="G4116" s="97">
        <v>21208</v>
      </c>
      <c r="H4116" s="98">
        <v>-0.72499765913837222</v>
      </c>
      <c r="I4116" s="98">
        <v>-0.63806110901546587</v>
      </c>
    </row>
    <row r="4117" spans="1:9" ht="12.75" customHeight="1" x14ac:dyDescent="0.2">
      <c r="A4117" s="19">
        <v>44168</v>
      </c>
      <c r="B4117" s="19">
        <v>43804</v>
      </c>
      <c r="C4117" s="6">
        <v>42348</v>
      </c>
      <c r="D4117" s="19" t="s">
        <v>6</v>
      </c>
      <c r="E4117" s="9">
        <v>8434</v>
      </c>
      <c r="F4117" s="9">
        <v>29479.985040673659</v>
      </c>
      <c r="G4117" s="97">
        <v>24837</v>
      </c>
      <c r="H4117" s="98">
        <v>-0.71390758888230188</v>
      </c>
      <c r="I4117" s="98">
        <v>-0.66042597737246855</v>
      </c>
    </row>
    <row r="4118" spans="1:9" ht="12.75" customHeight="1" x14ac:dyDescent="0.2">
      <c r="A4118" s="19">
        <v>44169</v>
      </c>
      <c r="B4118" s="19">
        <v>43805</v>
      </c>
      <c r="C4118" s="6">
        <v>42349</v>
      </c>
      <c r="D4118" s="19" t="s">
        <v>7</v>
      </c>
      <c r="E4118" s="9">
        <v>7223</v>
      </c>
      <c r="F4118" s="9">
        <v>28560.406786749696</v>
      </c>
      <c r="G4118" s="97">
        <v>24122</v>
      </c>
      <c r="H4118" s="98">
        <v>-0.74709743968524167</v>
      </c>
      <c r="I4118" s="98">
        <v>-0.70056380067987734</v>
      </c>
    </row>
    <row r="4119" spans="1:9" ht="12.75" customHeight="1" x14ac:dyDescent="0.2">
      <c r="A4119" s="19">
        <v>44170</v>
      </c>
      <c r="B4119" s="19">
        <v>43806</v>
      </c>
      <c r="C4119" s="6">
        <v>42350</v>
      </c>
      <c r="D4119" s="19" t="s">
        <v>1</v>
      </c>
      <c r="E4119" s="9">
        <v>8440</v>
      </c>
      <c r="F4119" s="9">
        <v>29513.965185107689</v>
      </c>
      <c r="G4119" s="97">
        <v>27793</v>
      </c>
      <c r="H4119" s="98">
        <v>-0.7140336804266918</v>
      </c>
      <c r="I4119" s="98">
        <v>-0.69632641312560717</v>
      </c>
    </row>
    <row r="4120" spans="1:9" ht="12.75" customHeight="1" x14ac:dyDescent="0.2">
      <c r="A4120" s="19">
        <v>44171</v>
      </c>
      <c r="B4120" s="19">
        <v>43807</v>
      </c>
      <c r="C4120" s="6">
        <v>42351</v>
      </c>
      <c r="D4120" s="19" t="s">
        <v>2</v>
      </c>
      <c r="E4120" s="9">
        <v>6302</v>
      </c>
      <c r="F4120" s="9">
        <v>26540.060957457437</v>
      </c>
      <c r="G4120" s="97">
        <v>24253</v>
      </c>
      <c r="H4120" s="98">
        <v>-0.76254764410293441</v>
      </c>
      <c r="I4120" s="98">
        <v>-0.74015585700738051</v>
      </c>
    </row>
    <row r="4121" spans="1:9" ht="12.75" customHeight="1" x14ac:dyDescent="0.2">
      <c r="A4121" s="19">
        <v>44172</v>
      </c>
      <c r="B4121" s="19">
        <v>43808</v>
      </c>
      <c r="C4121" s="6">
        <v>42352</v>
      </c>
      <c r="D4121" s="19" t="s">
        <v>3</v>
      </c>
      <c r="E4121" s="9">
        <v>6004</v>
      </c>
      <c r="F4121" s="9">
        <v>27029.947459430776</v>
      </c>
      <c r="G4121" s="97">
        <v>22957</v>
      </c>
      <c r="H4121" s="98">
        <v>-0.77787600183051042</v>
      </c>
      <c r="I4121" s="98">
        <v>-0.73846756980441697</v>
      </c>
    </row>
    <row r="4122" spans="1:9" ht="12.75" customHeight="1" x14ac:dyDescent="0.2">
      <c r="A4122" s="19">
        <v>44173</v>
      </c>
      <c r="B4122" s="19">
        <v>43809</v>
      </c>
      <c r="C4122" s="6">
        <v>42353</v>
      </c>
      <c r="D4122" s="19" t="s">
        <v>4</v>
      </c>
      <c r="E4122" s="9">
        <v>5022</v>
      </c>
      <c r="F4122" s="9">
        <v>26118.951373101358</v>
      </c>
      <c r="G4122" s="97">
        <v>22547</v>
      </c>
      <c r="H4122" s="98">
        <v>-0.80772581838136448</v>
      </c>
      <c r="I4122" s="98">
        <v>-0.77726526810662167</v>
      </c>
    </row>
    <row r="4123" spans="1:9" ht="12.75" customHeight="1" x14ac:dyDescent="0.2">
      <c r="A4123" s="19">
        <v>44174</v>
      </c>
      <c r="B4123" s="19">
        <v>43810</v>
      </c>
      <c r="C4123" s="6">
        <v>42354</v>
      </c>
      <c r="D4123" s="19" t="s">
        <v>5</v>
      </c>
      <c r="E4123" s="9">
        <v>6041</v>
      </c>
      <c r="F4123" s="9">
        <v>27295.150262425072</v>
      </c>
      <c r="G4123" s="97">
        <v>24752</v>
      </c>
      <c r="H4123" s="98">
        <v>-0.77867863184779262</v>
      </c>
      <c r="I4123" s="98">
        <v>-0.7559389140271493</v>
      </c>
    </row>
    <row r="4124" spans="1:9" ht="12.75" customHeight="1" x14ac:dyDescent="0.2">
      <c r="A4124" s="19">
        <v>44175</v>
      </c>
      <c r="B4124" s="19">
        <v>43811</v>
      </c>
      <c r="C4124" s="6">
        <v>42355</v>
      </c>
      <c r="D4124" s="19" t="s">
        <v>6</v>
      </c>
      <c r="E4124" s="9">
        <v>7614</v>
      </c>
      <c r="F4124" s="9">
        <v>29073.348084112946</v>
      </c>
      <c r="G4124" s="97">
        <v>28515</v>
      </c>
      <c r="H4124" s="98">
        <v>-0.73811065798229647</v>
      </c>
      <c r="I4124" s="98">
        <v>-0.73298264071541297</v>
      </c>
    </row>
    <row r="4125" spans="1:9" ht="12.75" customHeight="1" x14ac:dyDescent="0.2">
      <c r="A4125" s="19">
        <v>44176</v>
      </c>
      <c r="B4125" s="19">
        <v>43812</v>
      </c>
      <c r="C4125" s="6">
        <v>42356</v>
      </c>
      <c r="D4125" s="19" t="s">
        <v>7</v>
      </c>
      <c r="E4125" s="9">
        <v>7450</v>
      </c>
      <c r="F4125" s="9">
        <v>31311.162669164642</v>
      </c>
      <c r="G4125" s="97">
        <v>30870</v>
      </c>
      <c r="H4125" s="98">
        <v>-0.76206568632672367</v>
      </c>
      <c r="I4125" s="98">
        <v>-0.75866537091026887</v>
      </c>
    </row>
    <row r="4126" spans="1:9" ht="12.75" customHeight="1" x14ac:dyDescent="0.2">
      <c r="A4126" s="19">
        <v>44177</v>
      </c>
      <c r="B4126" s="19">
        <v>43813</v>
      </c>
      <c r="C4126" s="6">
        <v>42357</v>
      </c>
      <c r="D4126" s="19" t="s">
        <v>1</v>
      </c>
      <c r="E4126" s="9">
        <v>8921</v>
      </c>
      <c r="F4126" s="9">
        <v>34291.301471332394</v>
      </c>
      <c r="G4126" s="97">
        <v>33050</v>
      </c>
      <c r="H4126" s="98">
        <v>-0.7398465611619327</v>
      </c>
      <c r="I4126" s="98">
        <v>-0.73007564296520422</v>
      </c>
    </row>
    <row r="4127" spans="1:9" ht="12.75" customHeight="1" x14ac:dyDescent="0.2">
      <c r="A4127" s="19">
        <v>44178</v>
      </c>
      <c r="B4127" s="19">
        <v>43814</v>
      </c>
      <c r="C4127" s="6">
        <v>42358</v>
      </c>
      <c r="D4127" s="19" t="s">
        <v>2</v>
      </c>
      <c r="E4127" s="9">
        <v>7437</v>
      </c>
      <c r="F4127" s="9">
        <v>31368.178583256209</v>
      </c>
      <c r="G4127" s="97">
        <v>32931</v>
      </c>
      <c r="H4127" s="98">
        <v>-0.76291259690896618</v>
      </c>
      <c r="I4127" s="98">
        <v>-0.77416416142844136</v>
      </c>
    </row>
    <row r="4128" spans="1:9" ht="12.75" customHeight="1" x14ac:dyDescent="0.2">
      <c r="A4128" s="19">
        <v>44179</v>
      </c>
      <c r="B4128" s="19">
        <v>43815</v>
      </c>
      <c r="C4128" s="6">
        <v>42359</v>
      </c>
      <c r="D4128" s="19" t="s">
        <v>3</v>
      </c>
      <c r="E4128" s="9">
        <v>6691</v>
      </c>
      <c r="F4128" s="9">
        <v>30623.409554913531</v>
      </c>
      <c r="G4128" s="97">
        <v>31940</v>
      </c>
      <c r="H4128" s="98">
        <v>-0.78150702037270614</v>
      </c>
      <c r="I4128" s="98">
        <v>-0.79051346274264245</v>
      </c>
    </row>
    <row r="4129" spans="1:9" ht="12.75" customHeight="1" x14ac:dyDescent="0.2">
      <c r="A4129" s="19">
        <v>44180</v>
      </c>
      <c r="B4129" s="19">
        <v>43816</v>
      </c>
      <c r="C4129" s="6">
        <v>42360</v>
      </c>
      <c r="D4129" s="19" t="s">
        <v>4</v>
      </c>
      <c r="E4129" s="9">
        <v>6551</v>
      </c>
      <c r="F4129" s="9">
        <v>29631.942253125264</v>
      </c>
      <c r="G4129" s="97">
        <v>32497</v>
      </c>
      <c r="H4129" s="98">
        <v>-0.77892100544610532</v>
      </c>
      <c r="I4129" s="98">
        <v>-0.79841216112256519</v>
      </c>
    </row>
    <row r="4130" spans="1:9" ht="12.75" customHeight="1" x14ac:dyDescent="0.2">
      <c r="A4130" s="19">
        <v>44181</v>
      </c>
      <c r="B4130" s="19">
        <v>43817</v>
      </c>
      <c r="C4130" s="6">
        <v>42361</v>
      </c>
      <c r="D4130" s="19" t="s">
        <v>5</v>
      </c>
      <c r="E4130" s="9">
        <v>9008</v>
      </c>
      <c r="F4130" s="9">
        <v>34848.083511091012</v>
      </c>
      <c r="G4130" s="97">
        <v>32510</v>
      </c>
      <c r="H4130" s="98">
        <v>-0.741506588242276</v>
      </c>
      <c r="I4130" s="98">
        <v>-0.72291602583820369</v>
      </c>
    </row>
    <row r="4131" spans="1:9" ht="12.75" customHeight="1" x14ac:dyDescent="0.2">
      <c r="A4131" s="19">
        <v>44182</v>
      </c>
      <c r="B4131" s="19">
        <v>43818</v>
      </c>
      <c r="C4131" s="6">
        <v>42362</v>
      </c>
      <c r="D4131" s="19" t="s">
        <v>6</v>
      </c>
      <c r="E4131" s="9">
        <v>10284</v>
      </c>
      <c r="F4131" s="9">
        <v>38174.335855465579</v>
      </c>
      <c r="G4131" s="97">
        <v>33108</v>
      </c>
      <c r="H4131" s="98">
        <v>-0.73060435055276551</v>
      </c>
      <c r="I4131" s="98">
        <v>-0.68938021022109464</v>
      </c>
    </row>
    <row r="4132" spans="1:9" ht="12.75" customHeight="1" x14ac:dyDescent="0.2">
      <c r="A4132" s="19">
        <v>44183</v>
      </c>
      <c r="B4132" s="19">
        <v>43819</v>
      </c>
      <c r="C4132" s="6">
        <v>42363</v>
      </c>
      <c r="D4132" s="19" t="s">
        <v>7</v>
      </c>
      <c r="E4132" s="9">
        <v>12036</v>
      </c>
      <c r="F4132" s="9">
        <v>40451.065383791632</v>
      </c>
      <c r="G4132" s="97">
        <v>34666</v>
      </c>
      <c r="H4132" s="98">
        <v>-0.70245530282565283</v>
      </c>
      <c r="I4132" s="98">
        <v>-0.65280101540414237</v>
      </c>
    </row>
    <row r="4133" spans="1:9" ht="12.75" customHeight="1" x14ac:dyDescent="0.2">
      <c r="A4133" s="19">
        <v>44184</v>
      </c>
      <c r="B4133" s="19">
        <v>43820</v>
      </c>
      <c r="C4133" s="6">
        <v>42364</v>
      </c>
      <c r="D4133" s="19" t="s">
        <v>1</v>
      </c>
      <c r="E4133" s="9">
        <v>14683</v>
      </c>
      <c r="F4133" s="9">
        <v>41436.173431582502</v>
      </c>
      <c r="G4133" s="97">
        <v>32394</v>
      </c>
      <c r="H4133" s="98">
        <v>-0.64564778105671627</v>
      </c>
      <c r="I4133" s="98">
        <v>-0.54673705007100082</v>
      </c>
    </row>
    <row r="4134" spans="1:9" ht="12.75" customHeight="1" x14ac:dyDescent="0.2">
      <c r="A4134" s="19">
        <v>44185</v>
      </c>
      <c r="B4134" s="19">
        <v>43821</v>
      </c>
      <c r="C4134" s="6">
        <v>42365</v>
      </c>
      <c r="D4134" s="19" t="s">
        <v>2</v>
      </c>
      <c r="E4134" s="9">
        <v>11783</v>
      </c>
      <c r="F4134" s="9">
        <v>41342.076918703591</v>
      </c>
      <c r="G4134" s="97">
        <v>31328</v>
      </c>
      <c r="H4134" s="98">
        <v>-0.71498771038594711</v>
      </c>
      <c r="I4134" s="98">
        <v>-0.62388278855975488</v>
      </c>
    </row>
    <row r="4135" spans="1:9" ht="12.75" customHeight="1" x14ac:dyDescent="0.2">
      <c r="A4135" s="19">
        <v>44186</v>
      </c>
      <c r="B4135" s="19">
        <v>43822</v>
      </c>
      <c r="C4135" s="6">
        <v>42366</v>
      </c>
      <c r="D4135" s="19" t="s">
        <v>3</v>
      </c>
      <c r="E4135" s="9">
        <v>11369</v>
      </c>
      <c r="F4135" s="9">
        <v>41487.046591638471</v>
      </c>
      <c r="G4135" s="97">
        <v>33770</v>
      </c>
      <c r="H4135" s="98">
        <v>-0.72596265740711052</v>
      </c>
      <c r="I4135" s="98">
        <v>-0.66334024281907022</v>
      </c>
    </row>
    <row r="4136" spans="1:9" ht="12.75" customHeight="1" x14ac:dyDescent="0.2">
      <c r="A4136" s="19">
        <v>44187</v>
      </c>
      <c r="B4136" s="19">
        <v>43823</v>
      </c>
      <c r="C4136" s="6">
        <v>42367</v>
      </c>
      <c r="D4136" s="19" t="s">
        <v>4</v>
      </c>
      <c r="E4136" s="9">
        <v>8998</v>
      </c>
      <c r="F4136" s="9">
        <v>40269.804834882874</v>
      </c>
      <c r="G4136" s="97">
        <v>32733</v>
      </c>
      <c r="H4136" s="98">
        <v>-0.77655714903774076</v>
      </c>
      <c r="I4136" s="98">
        <v>-0.72510921699813646</v>
      </c>
    </row>
    <row r="4137" spans="1:9" ht="12.75" customHeight="1" x14ac:dyDescent="0.2">
      <c r="A4137" s="19">
        <v>44188</v>
      </c>
      <c r="B4137" s="19">
        <v>43824</v>
      </c>
      <c r="C4137" s="6">
        <v>42368</v>
      </c>
      <c r="D4137" s="19" t="s">
        <v>5</v>
      </c>
      <c r="E4137" s="9">
        <v>11390</v>
      </c>
      <c r="F4137" s="9">
        <v>39094.729635226598</v>
      </c>
      <c r="G4137" s="97">
        <v>34204</v>
      </c>
      <c r="H4137" s="98">
        <v>-0.70865638140295628</v>
      </c>
      <c r="I4137" s="98">
        <v>-0.66699801192842945</v>
      </c>
    </row>
    <row r="4138" spans="1:9" ht="12.75" customHeight="1" x14ac:dyDescent="0.2">
      <c r="A4138" s="19">
        <v>44189</v>
      </c>
      <c r="B4138" s="19">
        <v>43825</v>
      </c>
      <c r="C4138" s="6">
        <v>42369</v>
      </c>
      <c r="D4138" s="19" t="s">
        <v>6</v>
      </c>
      <c r="E4138" s="9">
        <v>11766</v>
      </c>
      <c r="F4138" s="9">
        <v>40054.186814408626</v>
      </c>
      <c r="G4138" s="97">
        <v>33926</v>
      </c>
      <c r="H4138" s="98">
        <v>-0.70624793721271018</v>
      </c>
      <c r="I4138" s="98">
        <v>-0.65318634675470144</v>
      </c>
    </row>
    <row r="4139" spans="1:9" ht="12.75" customHeight="1" x14ac:dyDescent="0.2">
      <c r="A4139" s="19">
        <v>44190</v>
      </c>
      <c r="B4139" s="19">
        <v>43826</v>
      </c>
      <c r="C4139" s="6">
        <v>42370</v>
      </c>
      <c r="D4139" s="19" t="s">
        <v>7</v>
      </c>
      <c r="E4139" s="9">
        <v>10336</v>
      </c>
      <c r="F4139" s="9">
        <v>41786.094683553107</v>
      </c>
      <c r="G4139" s="97">
        <v>32180</v>
      </c>
      <c r="H4139" s="98">
        <v>-0.75264498684850245</v>
      </c>
      <c r="I4139" s="98">
        <v>-0.67880671224362965</v>
      </c>
    </row>
    <row r="4140" spans="1:9" ht="12.75" customHeight="1" x14ac:dyDescent="0.2">
      <c r="A4140" s="19">
        <v>44191</v>
      </c>
      <c r="B4140" s="19">
        <v>43827</v>
      </c>
      <c r="C4140" s="6">
        <v>42371</v>
      </c>
      <c r="D4140" s="19" t="s">
        <v>1</v>
      </c>
      <c r="E4140" s="9">
        <v>14440</v>
      </c>
      <c r="F4140" s="9">
        <v>42141.178605444045</v>
      </c>
      <c r="G4140" s="97">
        <v>28648</v>
      </c>
      <c r="H4140" s="98">
        <v>-0.65734228424891383</v>
      </c>
      <c r="I4140" s="98">
        <v>-0.49595085171739739</v>
      </c>
    </row>
    <row r="4141" spans="1:9" ht="12.75" customHeight="1" x14ac:dyDescent="0.2">
      <c r="A4141" s="19">
        <v>44192</v>
      </c>
      <c r="B4141" s="19">
        <v>43828</v>
      </c>
      <c r="C4141" s="6">
        <v>42372</v>
      </c>
      <c r="D4141" s="19" t="s">
        <v>2</v>
      </c>
      <c r="E4141" s="9">
        <v>11237</v>
      </c>
      <c r="F4141" s="9">
        <v>40303.127101239617</v>
      </c>
      <c r="G4141" s="97">
        <v>32054</v>
      </c>
      <c r="H4141" s="98">
        <v>-0.72118788768491415</v>
      </c>
      <c r="I4141" s="98">
        <v>-0.64943532788419545</v>
      </c>
    </row>
    <row r="4142" spans="1:9" ht="12.75" customHeight="1" x14ac:dyDescent="0.2">
      <c r="A4142" s="19">
        <v>44193</v>
      </c>
      <c r="B4142" s="19">
        <v>43829</v>
      </c>
      <c r="C4142" s="6">
        <v>42373</v>
      </c>
      <c r="D4142" s="19" t="s">
        <v>3</v>
      </c>
      <c r="E4142" s="9">
        <v>11238</v>
      </c>
      <c r="F4142" s="9">
        <v>39926.239474831178</v>
      </c>
      <c r="G4142" s="97">
        <v>32195</v>
      </c>
      <c r="H4142" s="98">
        <v>-0.71853096740843214</v>
      </c>
      <c r="I4142" s="98">
        <v>-0.65093958689237463</v>
      </c>
    </row>
    <row r="4143" spans="1:9" ht="12.75" customHeight="1" x14ac:dyDescent="0.2">
      <c r="A4143" s="19">
        <v>44194</v>
      </c>
      <c r="B4143" s="19">
        <v>43830</v>
      </c>
      <c r="C4143" s="6">
        <v>42374</v>
      </c>
      <c r="D4143" s="19" t="s">
        <v>4</v>
      </c>
      <c r="E4143" s="9">
        <v>11643</v>
      </c>
      <c r="F4143" s="9">
        <v>35157.875949499983</v>
      </c>
      <c r="G4143" s="97">
        <v>30311</v>
      </c>
      <c r="H4143" s="98">
        <v>-0.66883664938337706</v>
      </c>
      <c r="I4143" s="98">
        <v>-0.61588202302794359</v>
      </c>
    </row>
    <row r="4144" spans="1:9" ht="12.75" customHeight="1" x14ac:dyDescent="0.2">
      <c r="A4144" s="19">
        <v>44195</v>
      </c>
      <c r="B4144" s="19">
        <v>43831</v>
      </c>
      <c r="C4144" s="6">
        <v>42375</v>
      </c>
      <c r="D4144" s="19" t="s">
        <v>5</v>
      </c>
      <c r="E4144" s="9">
        <v>11717</v>
      </c>
      <c r="F4144" s="9">
        <v>35944.821738655359</v>
      </c>
      <c r="G4144" s="97">
        <v>29768</v>
      </c>
      <c r="H4144" s="98">
        <v>-0.67402815111475589</v>
      </c>
      <c r="I4144" s="98">
        <v>-0.60638941144853531</v>
      </c>
    </row>
    <row r="4145" spans="1:9" ht="12.75" customHeight="1" x14ac:dyDescent="0.2">
      <c r="A4145" s="19">
        <v>44196</v>
      </c>
      <c r="B4145" s="19">
        <v>43832</v>
      </c>
      <c r="C4145" s="6">
        <v>42376</v>
      </c>
      <c r="D4145" s="19" t="s">
        <v>6</v>
      </c>
      <c r="E4145" s="9">
        <v>9224</v>
      </c>
      <c r="F4145" s="9">
        <v>38884.917996589757</v>
      </c>
      <c r="G4145" s="97">
        <v>29633</v>
      </c>
      <c r="H4145" s="98">
        <v>-0.76278720709121839</v>
      </c>
      <c r="I4145" s="98">
        <v>-0.68872540748489852</v>
      </c>
    </row>
    <row r="4146" spans="1:9" ht="12.75" customHeight="1" x14ac:dyDescent="0.2">
      <c r="A4146" s="19">
        <v>44197</v>
      </c>
      <c r="B4146" s="19">
        <v>43833</v>
      </c>
      <c r="C4146" s="6">
        <v>42377</v>
      </c>
      <c r="D4146" s="19" t="s">
        <v>7</v>
      </c>
      <c r="E4146" s="9">
        <v>8588</v>
      </c>
      <c r="F4146" s="9">
        <v>37318.815780244549</v>
      </c>
      <c r="G4146" s="97">
        <v>29972</v>
      </c>
      <c r="H4146" s="98">
        <v>-0.76987479853135565</v>
      </c>
      <c r="I4146" s="98">
        <v>-0.71346590150807421</v>
      </c>
    </row>
    <row r="4147" spans="1:9" ht="12.75" customHeight="1" x14ac:dyDescent="0.2">
      <c r="A4147" s="19">
        <v>44198</v>
      </c>
      <c r="B4147" s="19">
        <v>43834</v>
      </c>
      <c r="C4147" s="6">
        <v>42378</v>
      </c>
      <c r="D4147" s="19" t="s">
        <v>1</v>
      </c>
      <c r="E4147" s="9">
        <v>10683</v>
      </c>
      <c r="F4147" s="9">
        <v>37803.605576305265</v>
      </c>
      <c r="G4147" s="97">
        <v>31493</v>
      </c>
      <c r="H4147" s="98">
        <v>-0.71740790760191553</v>
      </c>
      <c r="I4147" s="98">
        <v>-0.66078176102625985</v>
      </c>
    </row>
    <row r="4148" spans="1:9" ht="12.75" customHeight="1" x14ac:dyDescent="0.2">
      <c r="A4148" s="19">
        <v>44199</v>
      </c>
      <c r="B4148" s="19">
        <v>43835</v>
      </c>
      <c r="C4148" s="6">
        <v>42379</v>
      </c>
      <c r="D4148" s="19" t="s">
        <v>2</v>
      </c>
      <c r="E4148" s="9">
        <v>10514</v>
      </c>
      <c r="F4148" s="9">
        <v>37914.64755206948</v>
      </c>
      <c r="G4148" s="97">
        <v>27551</v>
      </c>
      <c r="H4148" s="98">
        <v>-0.72269292532494822</v>
      </c>
      <c r="I4148" s="98">
        <v>-0.61838045805959863</v>
      </c>
    </row>
    <row r="4149" spans="1:9" ht="12.75" customHeight="1" x14ac:dyDescent="0.2">
      <c r="A4149" s="19">
        <v>44200</v>
      </c>
      <c r="B4149" s="19">
        <v>43836</v>
      </c>
      <c r="C4149" s="6">
        <v>42380</v>
      </c>
      <c r="D4149" s="19" t="s">
        <v>3</v>
      </c>
      <c r="E4149" s="9">
        <v>10292</v>
      </c>
      <c r="F4149" s="9">
        <v>33635.59146486922</v>
      </c>
      <c r="G4149" s="97">
        <v>26464</v>
      </c>
      <c r="H4149" s="98">
        <v>-0.69401459728307424</v>
      </c>
      <c r="I4149" s="98">
        <v>-0.61109431680773874</v>
      </c>
    </row>
    <row r="4150" spans="1:9" ht="12.75" customHeight="1" x14ac:dyDescent="0.2">
      <c r="A4150" s="19">
        <v>44201</v>
      </c>
      <c r="B4150" s="19">
        <v>43837</v>
      </c>
      <c r="C4150" s="6">
        <v>42381</v>
      </c>
      <c r="D4150" s="19" t="s">
        <v>4</v>
      </c>
      <c r="E4150" s="9">
        <v>8066</v>
      </c>
      <c r="F4150" s="9">
        <v>29378.607746855261</v>
      </c>
      <c r="G4150" s="97">
        <v>23970</v>
      </c>
      <c r="H4150" s="98">
        <v>-0.72544648577285287</v>
      </c>
      <c r="I4150" s="98">
        <v>-0.6634960367125573</v>
      </c>
    </row>
    <row r="4151" spans="1:9" ht="12.75" customHeight="1" x14ac:dyDescent="0.2">
      <c r="A4151" s="19">
        <v>44202</v>
      </c>
      <c r="B4151" s="19">
        <v>43838</v>
      </c>
      <c r="C4151" s="6">
        <v>42382</v>
      </c>
      <c r="D4151" s="19" t="s">
        <v>5</v>
      </c>
      <c r="E4151" s="9">
        <v>8437</v>
      </c>
      <c r="F4151" s="9">
        <v>29898.251426509567</v>
      </c>
      <c r="G4151" s="97">
        <v>26261</v>
      </c>
      <c r="H4151" s="98">
        <v>-0.71780958425818664</v>
      </c>
      <c r="I4151" s="98">
        <v>-0.67872510567000499</v>
      </c>
    </row>
    <row r="4152" spans="1:9" ht="12.75" customHeight="1" x14ac:dyDescent="0.2">
      <c r="A4152" s="19">
        <v>44203</v>
      </c>
      <c r="B4152" s="19">
        <v>43839</v>
      </c>
      <c r="C4152" s="6">
        <v>42383</v>
      </c>
      <c r="D4152" s="19" t="s">
        <v>6</v>
      </c>
      <c r="E4152" s="9">
        <v>10060</v>
      </c>
      <c r="F4152" s="9">
        <v>31176.55083887633</v>
      </c>
      <c r="G4152" s="97">
        <v>26567</v>
      </c>
      <c r="H4152" s="98">
        <v>-0.67732158531612008</v>
      </c>
      <c r="I4152" s="98">
        <v>-0.62133473858546318</v>
      </c>
    </row>
    <row r="4153" spans="1:9" ht="12.75" customHeight="1" x14ac:dyDescent="0.2">
      <c r="A4153" s="19">
        <v>44204</v>
      </c>
      <c r="B4153" s="19">
        <v>43840</v>
      </c>
      <c r="C4153" s="6">
        <v>42384</v>
      </c>
      <c r="D4153" s="19" t="s">
        <v>7</v>
      </c>
      <c r="E4153" s="9">
        <v>7922</v>
      </c>
      <c r="F4153" s="9">
        <v>30567.216450160915</v>
      </c>
      <c r="G4153" s="97">
        <v>28518</v>
      </c>
      <c r="H4153" s="98">
        <v>-0.7408334509975214</v>
      </c>
      <c r="I4153" s="98">
        <v>-0.72221053369801536</v>
      </c>
    </row>
    <row r="4154" spans="1:9" ht="12.75" customHeight="1" x14ac:dyDescent="0.2">
      <c r="A4154" s="19">
        <v>44205</v>
      </c>
      <c r="B4154" s="19">
        <v>43841</v>
      </c>
      <c r="C4154" s="6">
        <v>42385</v>
      </c>
      <c r="D4154" s="19" t="s">
        <v>1</v>
      </c>
      <c r="E4154" s="9">
        <v>8679</v>
      </c>
      <c r="F4154" s="9">
        <v>31205.146280505476</v>
      </c>
      <c r="G4154" s="97">
        <v>29535</v>
      </c>
      <c r="H4154" s="98">
        <v>-0.72187279873698407</v>
      </c>
      <c r="I4154" s="98">
        <v>-0.70614525139664797</v>
      </c>
    </row>
    <row r="4155" spans="1:9" ht="12.75" customHeight="1" x14ac:dyDescent="0.2">
      <c r="A4155" s="19">
        <v>44206</v>
      </c>
      <c r="B4155" s="19">
        <v>43842</v>
      </c>
      <c r="C4155" s="6">
        <v>42386</v>
      </c>
      <c r="D4155" s="19" t="s">
        <v>2</v>
      </c>
      <c r="E4155" s="9">
        <v>7194</v>
      </c>
      <c r="F4155" s="9">
        <v>28731.073243766237</v>
      </c>
      <c r="G4155" s="97">
        <v>26444</v>
      </c>
      <c r="H4155" s="98">
        <v>-0.74960907520011011</v>
      </c>
      <c r="I4155" s="98">
        <v>-0.72795341098169719</v>
      </c>
    </row>
    <row r="4156" spans="1:9" ht="12.75" customHeight="1" x14ac:dyDescent="0.2">
      <c r="A4156" s="19">
        <v>44207</v>
      </c>
      <c r="B4156" s="19">
        <v>43843</v>
      </c>
      <c r="C4156" s="6">
        <v>42387</v>
      </c>
      <c r="D4156" s="19" t="s">
        <v>3</v>
      </c>
      <c r="E4156" s="9">
        <v>6798</v>
      </c>
      <c r="F4156" s="9">
        <v>27478.570319096427</v>
      </c>
      <c r="G4156" s="97">
        <v>23783</v>
      </c>
      <c r="H4156" s="98">
        <v>-0.75260721642145689</v>
      </c>
      <c r="I4156" s="98">
        <v>-0.7141655804566287</v>
      </c>
    </row>
    <row r="4157" spans="1:9" ht="12.75" customHeight="1" x14ac:dyDescent="0.2">
      <c r="A4157" s="19">
        <v>44208</v>
      </c>
      <c r="B4157" s="19">
        <v>43844</v>
      </c>
      <c r="C4157" s="6">
        <v>42388</v>
      </c>
      <c r="D4157" s="19" t="s">
        <v>4</v>
      </c>
      <c r="E4157" s="9">
        <v>4979</v>
      </c>
      <c r="F4157" s="9">
        <v>25884.930477263944</v>
      </c>
      <c r="G4157" s="97">
        <v>22038</v>
      </c>
      <c r="H4157" s="98">
        <v>-0.80764870107055886</v>
      </c>
      <c r="I4157" s="98">
        <v>-0.77407205735547691</v>
      </c>
    </row>
    <row r="4158" spans="1:9" ht="12.75" customHeight="1" x14ac:dyDescent="0.2">
      <c r="A4158" s="19">
        <v>44209</v>
      </c>
      <c r="B4158" s="19">
        <v>43845</v>
      </c>
      <c r="C4158" s="6">
        <v>42389</v>
      </c>
      <c r="D4158" s="19" t="s">
        <v>5</v>
      </c>
      <c r="E4158" s="9">
        <v>7143</v>
      </c>
      <c r="F4158" s="9">
        <v>29292.743912375565</v>
      </c>
      <c r="G4158" s="97">
        <v>23938</v>
      </c>
      <c r="H4158" s="98">
        <v>-0.75615121542156949</v>
      </c>
      <c r="I4158" s="98">
        <v>-0.70160414403876681</v>
      </c>
    </row>
    <row r="4159" spans="1:9" ht="12.75" customHeight="1" x14ac:dyDescent="0.2">
      <c r="A4159" s="19">
        <v>44210</v>
      </c>
      <c r="B4159" s="19">
        <v>43846</v>
      </c>
      <c r="C4159" s="6">
        <v>42390</v>
      </c>
      <c r="D4159" s="19" t="s">
        <v>6</v>
      </c>
      <c r="E4159" s="9">
        <v>8899</v>
      </c>
      <c r="F4159" s="9">
        <v>31541.916800539777</v>
      </c>
      <c r="G4159" s="97">
        <v>25259</v>
      </c>
      <c r="H4159" s="98">
        <v>-0.71786749498217839</v>
      </c>
      <c r="I4159" s="98">
        <v>-0.64768993230135785</v>
      </c>
    </row>
    <row r="4160" spans="1:9" ht="12.75" customHeight="1" x14ac:dyDescent="0.2">
      <c r="A4160" s="19">
        <v>44211</v>
      </c>
      <c r="B4160" s="19">
        <v>43847</v>
      </c>
      <c r="C4160" s="6">
        <v>42391</v>
      </c>
      <c r="D4160" s="19" t="s">
        <v>7</v>
      </c>
      <c r="E4160" s="9">
        <v>7520</v>
      </c>
      <c r="F4160" s="9">
        <v>34009.158828666608</v>
      </c>
      <c r="G4160" s="97">
        <v>26412</v>
      </c>
      <c r="H4160" s="98">
        <v>-0.77888309329011318</v>
      </c>
      <c r="I4160" s="98">
        <v>-0.71528093290928374</v>
      </c>
    </row>
    <row r="4161" spans="1:9" ht="12.75" customHeight="1" x14ac:dyDescent="0.2">
      <c r="A4161" s="19">
        <v>44212</v>
      </c>
      <c r="B4161" s="19">
        <v>43848</v>
      </c>
      <c r="C4161" s="6">
        <v>42392</v>
      </c>
      <c r="D4161" s="19" t="s">
        <v>1</v>
      </c>
      <c r="E4161" s="9">
        <v>8298</v>
      </c>
      <c r="F4161" s="9">
        <v>33635.660255686125</v>
      </c>
      <c r="G4161" s="97">
        <v>29059</v>
      </c>
      <c r="H4161" s="98">
        <v>-0.75329754382932856</v>
      </c>
      <c r="I4161" s="98">
        <v>-0.71444302969820028</v>
      </c>
    </row>
    <row r="4162" spans="1:9" ht="12.75" customHeight="1" x14ac:dyDescent="0.2">
      <c r="A4162" s="19">
        <v>44213</v>
      </c>
      <c r="B4162" s="19">
        <v>43849</v>
      </c>
      <c r="C4162" s="6">
        <v>42393</v>
      </c>
      <c r="D4162" s="19" t="s">
        <v>2</v>
      </c>
      <c r="E4162" s="9">
        <v>6022</v>
      </c>
      <c r="F4162" s="9">
        <v>30294.526772760328</v>
      </c>
      <c r="G4162" s="97">
        <v>24526</v>
      </c>
      <c r="H4162" s="98">
        <v>-0.80121821855244324</v>
      </c>
      <c r="I4162" s="98">
        <v>-0.75446464975943894</v>
      </c>
    </row>
    <row r="4163" spans="1:9" ht="12.75" customHeight="1" x14ac:dyDescent="0.2">
      <c r="A4163" s="19">
        <v>44214</v>
      </c>
      <c r="B4163" s="19">
        <v>43850</v>
      </c>
      <c r="C4163" s="6">
        <v>42394</v>
      </c>
      <c r="D4163" s="19" t="s">
        <v>3</v>
      </c>
      <c r="E4163" s="9">
        <v>6618</v>
      </c>
      <c r="F4163" s="9">
        <v>28220.378308253239</v>
      </c>
      <c r="G4163" s="97">
        <v>21804</v>
      </c>
      <c r="H4163" s="98">
        <v>-0.76548861508123289</v>
      </c>
      <c r="I4163" s="98">
        <v>-0.69647771051183271</v>
      </c>
    </row>
    <row r="4164" spans="1:9" ht="12.75" customHeight="1" x14ac:dyDescent="0.2">
      <c r="A4164" s="19">
        <v>44215</v>
      </c>
      <c r="B4164" s="19">
        <v>43851</v>
      </c>
      <c r="C4164" s="6">
        <v>42395</v>
      </c>
      <c r="D4164" s="19" t="s">
        <v>4</v>
      </c>
      <c r="E4164" s="9">
        <v>4853</v>
      </c>
      <c r="F4164" s="9">
        <v>26159.383250867621</v>
      </c>
      <c r="G4164" s="97">
        <v>20820</v>
      </c>
      <c r="H4164" s="98">
        <v>-0.81448339383769519</v>
      </c>
      <c r="I4164" s="98">
        <v>-0.76690682036503366</v>
      </c>
    </row>
    <row r="4165" spans="1:9" ht="12.75" customHeight="1" x14ac:dyDescent="0.2">
      <c r="A4165" s="19">
        <v>44216</v>
      </c>
      <c r="B4165" s="19">
        <v>43852</v>
      </c>
      <c r="C4165" s="6">
        <v>42396</v>
      </c>
      <c r="D4165" s="19" t="s">
        <v>5</v>
      </c>
      <c r="E4165" s="9">
        <v>6259</v>
      </c>
      <c r="F4165" s="9">
        <v>27152.742296692064</v>
      </c>
      <c r="G4165" s="97">
        <v>23613</v>
      </c>
      <c r="H4165" s="98">
        <v>-0.76948921285337302</v>
      </c>
      <c r="I4165" s="98">
        <v>-0.73493414644475497</v>
      </c>
    </row>
    <row r="4166" spans="1:9" ht="12.75" customHeight="1" x14ac:dyDescent="0.2">
      <c r="A4166" s="19">
        <v>44217</v>
      </c>
      <c r="B4166" s="19">
        <v>43853</v>
      </c>
      <c r="C4166" s="6">
        <v>42397</v>
      </c>
      <c r="D4166" s="19" t="s">
        <v>6</v>
      </c>
      <c r="E4166" s="9">
        <v>6665</v>
      </c>
      <c r="F4166" s="9">
        <v>29227.450637794318</v>
      </c>
      <c r="G4166" s="97">
        <v>24376</v>
      </c>
      <c r="H4166" s="98">
        <v>-0.77196095264698117</v>
      </c>
      <c r="I4166" s="98">
        <v>-0.7265753199868723</v>
      </c>
    </row>
    <row r="4167" spans="1:9" ht="12.75" customHeight="1" x14ac:dyDescent="0.2">
      <c r="A4167" s="19">
        <v>44218</v>
      </c>
      <c r="B4167" s="19">
        <v>43854</v>
      </c>
      <c r="C4167" s="6">
        <v>42398</v>
      </c>
      <c r="D4167" s="19" t="s">
        <v>7</v>
      </c>
      <c r="E4167" s="9">
        <v>5970</v>
      </c>
      <c r="F4167" s="9">
        <v>27742.147339921903</v>
      </c>
      <c r="G4167" s="97">
        <v>23685</v>
      </c>
      <c r="H4167" s="98">
        <v>-0.78480396896281479</v>
      </c>
      <c r="I4167" s="98">
        <v>-0.74794173527549079</v>
      </c>
    </row>
    <row r="4168" spans="1:9" ht="12.75" customHeight="1" x14ac:dyDescent="0.2">
      <c r="A4168" s="19">
        <v>44219</v>
      </c>
      <c r="B4168" s="19">
        <v>43855</v>
      </c>
      <c r="C4168" s="6">
        <v>42399</v>
      </c>
      <c r="D4168" s="19" t="s">
        <v>1</v>
      </c>
      <c r="E4168" s="9">
        <v>7310</v>
      </c>
      <c r="F4168" s="9">
        <v>28554.160113096754</v>
      </c>
      <c r="G4168" s="97">
        <v>26888</v>
      </c>
      <c r="H4168" s="98">
        <v>-0.74399527175561475</v>
      </c>
      <c r="I4168" s="98">
        <v>-0.72813150847961916</v>
      </c>
    </row>
    <row r="4169" spans="1:9" ht="12.75" customHeight="1" x14ac:dyDescent="0.2">
      <c r="A4169" s="19">
        <v>44220</v>
      </c>
      <c r="B4169" s="19">
        <v>43856</v>
      </c>
      <c r="C4169" s="6">
        <v>42400</v>
      </c>
      <c r="D4169" s="19" t="s">
        <v>2</v>
      </c>
      <c r="E4169" s="9">
        <v>5242</v>
      </c>
      <c r="F4169" s="9">
        <v>26592.928039966304</v>
      </c>
      <c r="G4169" s="97">
        <v>22927</v>
      </c>
      <c r="H4169" s="98">
        <v>-0.80287992386089113</v>
      </c>
      <c r="I4169" s="98">
        <v>-0.77136127709687274</v>
      </c>
    </row>
    <row r="4170" spans="1:9" ht="12.75" customHeight="1" x14ac:dyDescent="0.2">
      <c r="A4170" s="19">
        <v>44221</v>
      </c>
      <c r="B4170" s="19">
        <v>43857</v>
      </c>
      <c r="C4170" s="6">
        <v>42401</v>
      </c>
      <c r="D4170" s="19" t="s">
        <v>3</v>
      </c>
      <c r="E4170" s="9">
        <v>5261</v>
      </c>
      <c r="F4170" s="9">
        <v>24301.30637460756</v>
      </c>
      <c r="G4170" s="97">
        <v>21061</v>
      </c>
      <c r="H4170" s="98">
        <v>-0.78350958097062551</v>
      </c>
      <c r="I4170" s="98">
        <v>-0.75020179478657234</v>
      </c>
    </row>
    <row r="4171" spans="1:9" ht="12.75" customHeight="1" x14ac:dyDescent="0.2">
      <c r="A4171" s="19">
        <v>44222</v>
      </c>
      <c r="B4171" s="19">
        <v>43858</v>
      </c>
      <c r="C4171" s="6">
        <v>42402</v>
      </c>
      <c r="D4171" s="19" t="s">
        <v>4</v>
      </c>
      <c r="E4171" s="9">
        <v>4369</v>
      </c>
      <c r="F4171" s="9">
        <v>23374.781490662848</v>
      </c>
      <c r="G4171" s="97">
        <v>21551</v>
      </c>
      <c r="H4171" s="98">
        <v>-0.81308916184969626</v>
      </c>
      <c r="I4171" s="98">
        <v>-0.79727158832536771</v>
      </c>
    </row>
    <row r="4172" spans="1:9" ht="12.75" customHeight="1" x14ac:dyDescent="0.2">
      <c r="A4172" s="19">
        <v>44223</v>
      </c>
      <c r="B4172" s="19">
        <v>43859</v>
      </c>
      <c r="C4172" s="6">
        <v>42403</v>
      </c>
      <c r="D4172" s="19" t="s">
        <v>5</v>
      </c>
      <c r="E4172" s="9">
        <v>5910</v>
      </c>
      <c r="F4172" s="9">
        <v>25104.820713068078</v>
      </c>
      <c r="G4172" s="97">
        <v>25463</v>
      </c>
      <c r="H4172" s="98">
        <v>-0.76458704614753115</v>
      </c>
      <c r="I4172" s="98">
        <v>-0.76789851942033538</v>
      </c>
    </row>
    <row r="4173" spans="1:9" ht="12.75" customHeight="1" x14ac:dyDescent="0.2">
      <c r="A4173" s="19">
        <v>44224</v>
      </c>
      <c r="B4173" s="19">
        <v>43860</v>
      </c>
      <c r="C4173" s="6">
        <v>42404</v>
      </c>
      <c r="D4173" s="19" t="s">
        <v>6</v>
      </c>
      <c r="E4173" s="9">
        <v>7914</v>
      </c>
      <c r="F4173" s="9">
        <v>27908.926411933611</v>
      </c>
      <c r="G4173" s="97">
        <v>25928</v>
      </c>
      <c r="H4173" s="98">
        <v>-0.71643481074155391</v>
      </c>
      <c r="I4173" s="98">
        <v>-0.69477013267510035</v>
      </c>
    </row>
    <row r="4174" spans="1:9" ht="12.75" customHeight="1" x14ac:dyDescent="0.2">
      <c r="A4174" s="19">
        <v>44225</v>
      </c>
      <c r="B4174" s="19">
        <v>43861</v>
      </c>
      <c r="C4174" s="6">
        <v>42405</v>
      </c>
      <c r="D4174" s="19" t="s">
        <v>7</v>
      </c>
      <c r="E4174" s="9">
        <v>6630</v>
      </c>
      <c r="F4174" s="9">
        <v>28897.221561339527</v>
      </c>
      <c r="G4174" s="97">
        <v>25945</v>
      </c>
      <c r="H4174" s="98">
        <v>-0.77056617758469836</v>
      </c>
      <c r="I4174" s="98">
        <v>-0.74445943341684329</v>
      </c>
    </row>
    <row r="4175" spans="1:9" ht="12.75" customHeight="1" x14ac:dyDescent="0.2">
      <c r="A4175" s="19">
        <v>44226</v>
      </c>
      <c r="B4175" s="19">
        <v>43862</v>
      </c>
      <c r="C4175" s="6">
        <v>42406</v>
      </c>
      <c r="D4175" s="19" t="s">
        <v>1</v>
      </c>
      <c r="E4175" s="9">
        <v>7996</v>
      </c>
      <c r="F4175" s="9">
        <v>32919.169692664611</v>
      </c>
      <c r="G4175" s="97">
        <v>27272</v>
      </c>
      <c r="H4175" s="98">
        <v>-0.75710201458143844</v>
      </c>
      <c r="I4175" s="98">
        <v>-0.70680551481372844</v>
      </c>
    </row>
    <row r="4176" spans="1:9" ht="12.75" customHeight="1" x14ac:dyDescent="0.2">
      <c r="A4176" s="19">
        <v>44227</v>
      </c>
      <c r="B4176" s="19">
        <v>43863</v>
      </c>
      <c r="C4176" s="6">
        <v>42407</v>
      </c>
      <c r="D4176" s="19" t="s">
        <v>2</v>
      </c>
      <c r="E4176" s="9">
        <v>6246</v>
      </c>
      <c r="F4176" s="9">
        <v>27057.382131660277</v>
      </c>
      <c r="G4176" s="97">
        <v>23475</v>
      </c>
      <c r="H4176" s="98">
        <v>-0.76915726844499654</v>
      </c>
      <c r="I4176" s="98">
        <v>-0.73392971246006389</v>
      </c>
    </row>
    <row r="4177" spans="1:9" ht="12.75" customHeight="1" x14ac:dyDescent="0.2">
      <c r="A4177" s="19">
        <v>44228</v>
      </c>
      <c r="B4177" s="19">
        <v>43864</v>
      </c>
      <c r="C4177" s="6">
        <v>42408</v>
      </c>
      <c r="D4177" s="19" t="s">
        <v>3</v>
      </c>
      <c r="E4177" s="9">
        <v>7972</v>
      </c>
      <c r="F4177" s="9">
        <v>26642.229986571205</v>
      </c>
      <c r="G4177" s="97">
        <v>22609</v>
      </c>
      <c r="H4177" s="98">
        <v>-0.70077579827145775</v>
      </c>
      <c r="I4177" s="98">
        <v>-0.64739705427042327</v>
      </c>
    </row>
    <row r="4178" spans="1:9" ht="12.75" customHeight="1" x14ac:dyDescent="0.2">
      <c r="A4178" s="19">
        <v>44229</v>
      </c>
      <c r="B4178" s="19">
        <v>43865</v>
      </c>
      <c r="C4178" s="6">
        <v>42409</v>
      </c>
      <c r="D4178" s="19" t="s">
        <v>4</v>
      </c>
      <c r="E4178" s="9">
        <v>5495</v>
      </c>
      <c r="F4178" s="9">
        <v>26675.259153479943</v>
      </c>
      <c r="G4178" s="97">
        <v>21829</v>
      </c>
      <c r="H4178" s="98">
        <v>-0.79400387571180753</v>
      </c>
      <c r="I4178" s="98">
        <v>-0.7482706491364699</v>
      </c>
    </row>
    <row r="4179" spans="1:9" ht="12.75" customHeight="1" x14ac:dyDescent="0.2">
      <c r="A4179" s="19">
        <v>44230</v>
      </c>
      <c r="B4179" s="19">
        <v>43866</v>
      </c>
      <c r="C4179" s="6">
        <v>42410</v>
      </c>
      <c r="D4179" s="19" t="s">
        <v>5</v>
      </c>
      <c r="E4179" s="9">
        <v>7096</v>
      </c>
      <c r="F4179" s="9">
        <v>27905.25044493825</v>
      </c>
      <c r="G4179" s="97">
        <v>25582</v>
      </c>
      <c r="H4179" s="98">
        <v>-0.74571093658515619</v>
      </c>
      <c r="I4179" s="98">
        <v>-0.7226174654053632</v>
      </c>
    </row>
    <row r="4180" spans="1:9" ht="12.75" customHeight="1" x14ac:dyDescent="0.2">
      <c r="A4180" s="19">
        <v>44231</v>
      </c>
      <c r="B4180" s="19">
        <v>43867</v>
      </c>
      <c r="C4180" s="6">
        <v>42411</v>
      </c>
      <c r="D4180" s="19" t="s">
        <v>6</v>
      </c>
      <c r="E4180" s="9">
        <v>8202</v>
      </c>
      <c r="F4180" s="9">
        <v>28648.339106763535</v>
      </c>
      <c r="G4180" s="97">
        <v>25316</v>
      </c>
      <c r="H4180" s="98">
        <v>-0.71370068018834631</v>
      </c>
      <c r="I4180" s="98">
        <v>-0.67601516827302888</v>
      </c>
    </row>
    <row r="4181" spans="1:9" ht="12.75" customHeight="1" x14ac:dyDescent="0.2">
      <c r="A4181" s="19">
        <v>44232</v>
      </c>
      <c r="B4181" s="19">
        <v>43868</v>
      </c>
      <c r="C4181" s="6">
        <v>42412</v>
      </c>
      <c r="D4181" s="19" t="s">
        <v>7</v>
      </c>
      <c r="E4181" s="9">
        <v>8064</v>
      </c>
      <c r="F4181" s="9">
        <v>29852.346522057011</v>
      </c>
      <c r="G4181" s="97">
        <v>27877</v>
      </c>
      <c r="H4181" s="98">
        <v>-0.72987048123531095</v>
      </c>
      <c r="I4181" s="98">
        <v>-0.71072927502959427</v>
      </c>
    </row>
    <row r="4182" spans="1:9" ht="12.75" customHeight="1" x14ac:dyDescent="0.2">
      <c r="A4182" s="19">
        <v>44233</v>
      </c>
      <c r="B4182" s="19">
        <v>43869</v>
      </c>
      <c r="C4182" s="6">
        <v>42413</v>
      </c>
      <c r="D4182" s="19" t="s">
        <v>1</v>
      </c>
      <c r="E4182" s="9">
        <v>9472</v>
      </c>
      <c r="F4182" s="9">
        <v>32635.601089877284</v>
      </c>
      <c r="G4182" s="97">
        <v>29314</v>
      </c>
      <c r="H4182" s="98">
        <v>-0.70976480641755457</v>
      </c>
      <c r="I4182" s="98">
        <v>-0.6768779422801392</v>
      </c>
    </row>
    <row r="4183" spans="1:9" ht="12.75" customHeight="1" x14ac:dyDescent="0.2">
      <c r="A4183" s="19">
        <v>44234</v>
      </c>
      <c r="B4183" s="19">
        <v>43870</v>
      </c>
      <c r="C4183" s="6">
        <v>42414</v>
      </c>
      <c r="D4183" s="19" t="s">
        <v>2</v>
      </c>
      <c r="E4183" s="9">
        <v>6503</v>
      </c>
      <c r="F4183" s="9">
        <v>27783.677682757174</v>
      </c>
      <c r="G4183" s="97">
        <v>27713</v>
      </c>
      <c r="H4183" s="98">
        <v>-0.76594171317946769</v>
      </c>
      <c r="I4183" s="98">
        <v>-0.76534478403637285</v>
      </c>
    </row>
    <row r="4184" spans="1:9" ht="12.75" customHeight="1" x14ac:dyDescent="0.2">
      <c r="A4184" s="19">
        <v>44235</v>
      </c>
      <c r="B4184" s="19">
        <v>43871</v>
      </c>
      <c r="C4184" s="6">
        <v>42415</v>
      </c>
      <c r="D4184" s="19" t="s">
        <v>3</v>
      </c>
      <c r="E4184" s="9">
        <v>8041</v>
      </c>
      <c r="F4184" s="9">
        <v>27456.407686983097</v>
      </c>
      <c r="G4184" s="97">
        <v>24529</v>
      </c>
      <c r="H4184" s="98">
        <v>-0.707135758921143</v>
      </c>
      <c r="I4184" s="98">
        <v>-0.67218394553385785</v>
      </c>
    </row>
    <row r="4185" spans="1:9" ht="12.75" customHeight="1" x14ac:dyDescent="0.2">
      <c r="A4185" s="19">
        <v>44236</v>
      </c>
      <c r="B4185" s="19">
        <v>43872</v>
      </c>
      <c r="C4185" s="6">
        <v>42416</v>
      </c>
      <c r="D4185" s="19" t="s">
        <v>4</v>
      </c>
      <c r="E4185" s="9">
        <v>7957</v>
      </c>
      <c r="F4185" s="9">
        <v>28135.571905647095</v>
      </c>
      <c r="G4185" s="97">
        <v>23039</v>
      </c>
      <c r="H4185" s="98">
        <v>-0.71719074960751206</v>
      </c>
      <c r="I4185" s="98">
        <v>-0.65462910716610967</v>
      </c>
    </row>
    <row r="4186" spans="1:9" ht="12.75" customHeight="1" x14ac:dyDescent="0.2">
      <c r="A4186" s="19">
        <v>44237</v>
      </c>
      <c r="B4186" s="19">
        <v>43873</v>
      </c>
      <c r="C4186" s="6">
        <v>42417</v>
      </c>
      <c r="D4186" s="19" t="s">
        <v>5</v>
      </c>
      <c r="E4186" s="9">
        <v>11100</v>
      </c>
      <c r="F4186" s="9">
        <v>29780.599699083086</v>
      </c>
      <c r="G4186" s="97">
        <v>27623</v>
      </c>
      <c r="H4186" s="98">
        <v>-0.62727412771537439</v>
      </c>
      <c r="I4186" s="98">
        <v>-0.59816095282916404</v>
      </c>
    </row>
    <row r="4187" spans="1:9" ht="12.75" customHeight="1" x14ac:dyDescent="0.2">
      <c r="A4187" s="19">
        <v>44238</v>
      </c>
      <c r="B4187" s="19">
        <v>43874</v>
      </c>
      <c r="C4187" s="6">
        <v>42418</v>
      </c>
      <c r="D4187" s="19" t="s">
        <v>6</v>
      </c>
      <c r="E4187" s="9">
        <v>13079</v>
      </c>
      <c r="F4187" s="9">
        <v>32532.704818253176</v>
      </c>
      <c r="G4187" s="97">
        <v>28594</v>
      </c>
      <c r="H4187" s="98">
        <v>-0.59797379058805633</v>
      </c>
      <c r="I4187" s="98">
        <v>-0.54259634888438135</v>
      </c>
    </row>
    <row r="4188" spans="1:9" ht="12.75" customHeight="1" x14ac:dyDescent="0.2">
      <c r="A4188" s="19">
        <v>44239</v>
      </c>
      <c r="B4188" s="19">
        <v>43875</v>
      </c>
      <c r="C4188" s="6">
        <v>42419</v>
      </c>
      <c r="D4188" s="19" t="s">
        <v>7</v>
      </c>
      <c r="E4188" s="9">
        <v>14223</v>
      </c>
      <c r="F4188" s="9">
        <v>35312.14680073713</v>
      </c>
      <c r="G4188" s="97">
        <v>26804</v>
      </c>
      <c r="H4188" s="98">
        <v>-0.59722075012151055</v>
      </c>
      <c r="I4188" s="98">
        <v>-0.4693702432472765</v>
      </c>
    </row>
    <row r="4189" spans="1:9" ht="12.75" customHeight="1" x14ac:dyDescent="0.2">
      <c r="A4189" s="19">
        <v>44240</v>
      </c>
      <c r="B4189" s="19">
        <v>43876</v>
      </c>
      <c r="C4189" s="6">
        <v>42420</v>
      </c>
      <c r="D4189" s="19" t="s">
        <v>1</v>
      </c>
      <c r="E4189" s="9">
        <v>14614</v>
      </c>
      <c r="F4189" s="9">
        <v>36887.083185266893</v>
      </c>
      <c r="G4189" s="97">
        <v>31791</v>
      </c>
      <c r="H4189" s="98">
        <v>-0.60381795636698665</v>
      </c>
      <c r="I4189" s="98">
        <v>-0.54031015067157373</v>
      </c>
    </row>
    <row r="4190" spans="1:9" ht="12.75" customHeight="1" x14ac:dyDescent="0.2">
      <c r="A4190" s="19">
        <v>44241</v>
      </c>
      <c r="B4190" s="19">
        <v>43877</v>
      </c>
      <c r="C4190" s="6">
        <v>42421</v>
      </c>
      <c r="D4190" s="19" t="s">
        <v>2</v>
      </c>
      <c r="E4190" s="9">
        <v>10430</v>
      </c>
      <c r="F4190" s="9">
        <v>33778.014186456276</v>
      </c>
      <c r="G4190" s="97">
        <v>29678</v>
      </c>
      <c r="H4190" s="98">
        <v>-0.69121926640133746</v>
      </c>
      <c r="I4190" s="98">
        <v>-0.64856122380214298</v>
      </c>
    </row>
    <row r="4191" spans="1:9" ht="12.75" customHeight="1" x14ac:dyDescent="0.2">
      <c r="A4191" s="19">
        <v>44242</v>
      </c>
      <c r="B4191" s="19">
        <v>43878</v>
      </c>
      <c r="C4191" s="6">
        <v>42422</v>
      </c>
      <c r="D4191" s="19" t="s">
        <v>3</v>
      </c>
      <c r="E4191" s="9">
        <v>10804</v>
      </c>
      <c r="F4191" s="9">
        <v>31266.080353326724</v>
      </c>
      <c r="G4191" s="97">
        <v>25299</v>
      </c>
      <c r="H4191" s="98">
        <v>-0.65444981021260473</v>
      </c>
      <c r="I4191" s="98">
        <v>-0.57294754733388675</v>
      </c>
    </row>
    <row r="4192" spans="1:9" ht="12.75" customHeight="1" x14ac:dyDescent="0.2">
      <c r="A4192" s="19">
        <v>44243</v>
      </c>
      <c r="B4192" s="19">
        <v>43879</v>
      </c>
      <c r="C4192" s="6">
        <v>42423</v>
      </c>
      <c r="D4192" s="19" t="s">
        <v>4</v>
      </c>
      <c r="E4192" s="9">
        <v>8373</v>
      </c>
      <c r="F4192" s="9">
        <v>29526.922934328439</v>
      </c>
      <c r="G4192" s="97">
        <v>24979</v>
      </c>
      <c r="H4192" s="98">
        <v>-0.71642829093222493</v>
      </c>
      <c r="I4192" s="98">
        <v>-0.66479843068177269</v>
      </c>
    </row>
    <row r="4193" spans="1:9" ht="12.75" customHeight="1" x14ac:dyDescent="0.2">
      <c r="A4193" s="19">
        <v>44244</v>
      </c>
      <c r="B4193" s="19">
        <v>43880</v>
      </c>
      <c r="C4193" s="6">
        <v>42424</v>
      </c>
      <c r="D4193" s="19" t="s">
        <v>5</v>
      </c>
      <c r="E4193" s="9">
        <v>9485</v>
      </c>
      <c r="F4193" s="9">
        <v>29388.440345734107</v>
      </c>
      <c r="G4193" s="97">
        <v>26440</v>
      </c>
      <c r="H4193" s="98">
        <v>-0.67725405334833289</v>
      </c>
      <c r="I4193" s="98">
        <v>-0.64126323751891068</v>
      </c>
    </row>
    <row r="4194" spans="1:9" ht="12.75" customHeight="1" x14ac:dyDescent="0.2">
      <c r="A4194" s="19">
        <v>44245</v>
      </c>
      <c r="B4194" s="19">
        <v>43881</v>
      </c>
      <c r="C4194" s="6">
        <v>42425</v>
      </c>
      <c r="D4194" s="19" t="s">
        <v>6</v>
      </c>
      <c r="E4194" s="9">
        <v>11091</v>
      </c>
      <c r="F4194" s="9">
        <v>30140.157462275529</v>
      </c>
      <c r="G4194" s="97">
        <v>26527</v>
      </c>
      <c r="H4194" s="98">
        <v>-0.63201917528526907</v>
      </c>
      <c r="I4194" s="98">
        <v>-0.58189768914690698</v>
      </c>
    </row>
    <row r="4195" spans="1:9" ht="12.75" customHeight="1" x14ac:dyDescent="0.2">
      <c r="A4195" s="19">
        <v>44246</v>
      </c>
      <c r="B4195" s="19">
        <v>43882</v>
      </c>
      <c r="C4195" s="6">
        <v>42426</v>
      </c>
      <c r="D4195" s="19" t="s">
        <v>7</v>
      </c>
      <c r="E4195" s="9">
        <v>10694</v>
      </c>
      <c r="F4195" s="9">
        <v>29245.979435265792</v>
      </c>
      <c r="G4195" s="97">
        <v>26487</v>
      </c>
      <c r="H4195" s="98">
        <v>-0.63434290092179946</v>
      </c>
      <c r="I4195" s="98">
        <v>-0.59625476648922104</v>
      </c>
    </row>
    <row r="4196" spans="1:9" ht="12.75" customHeight="1" x14ac:dyDescent="0.2">
      <c r="A4196" s="19">
        <v>44247</v>
      </c>
      <c r="B4196" s="19">
        <v>43883</v>
      </c>
      <c r="C4196" s="6">
        <v>42427</v>
      </c>
      <c r="D4196" s="19" t="s">
        <v>1</v>
      </c>
      <c r="E4196" s="9">
        <v>11209</v>
      </c>
      <c r="F4196" s="9">
        <v>31580.515211188653</v>
      </c>
      <c r="G4196" s="97">
        <v>28030</v>
      </c>
      <c r="H4196" s="98">
        <v>-0.64506595522454413</v>
      </c>
      <c r="I4196" s="98">
        <v>-0.60010702818408845</v>
      </c>
    </row>
    <row r="4197" spans="1:9" ht="12.75" customHeight="1" x14ac:dyDescent="0.2">
      <c r="A4197" s="19">
        <v>44248</v>
      </c>
      <c r="B4197" s="19">
        <v>43884</v>
      </c>
      <c r="C4197" s="6">
        <v>42428</v>
      </c>
      <c r="D4197" s="19" t="s">
        <v>2</v>
      </c>
      <c r="E4197" s="9">
        <v>9170</v>
      </c>
      <c r="F4197" s="9">
        <v>27903.471893420403</v>
      </c>
      <c r="G4197" s="97">
        <v>26545</v>
      </c>
      <c r="H4197" s="98">
        <v>-0.67136706016277947</v>
      </c>
      <c r="I4197" s="98">
        <v>-0.65454887926163119</v>
      </c>
    </row>
    <row r="4198" spans="1:9" ht="12.75" customHeight="1" x14ac:dyDescent="0.2">
      <c r="A4198" s="19">
        <v>44249</v>
      </c>
      <c r="B4198" s="19">
        <v>43885</v>
      </c>
      <c r="C4198" s="6">
        <v>42429</v>
      </c>
      <c r="D4198" s="19" t="s">
        <v>3</v>
      </c>
      <c r="E4198" s="9">
        <v>9220</v>
      </c>
      <c r="F4198" s="9">
        <v>27435.947362929277</v>
      </c>
      <c r="G4198" s="97">
        <v>22187</v>
      </c>
      <c r="H4198" s="98">
        <v>-0.66394453677740251</v>
      </c>
      <c r="I4198" s="98">
        <v>-0.58444133952314425</v>
      </c>
    </row>
    <row r="4199" spans="1:9" ht="13.5" customHeight="1" x14ac:dyDescent="0.2">
      <c r="A4199" s="19">
        <v>44250</v>
      </c>
      <c r="B4199" s="19">
        <v>43886</v>
      </c>
      <c r="C4199" s="6">
        <v>42430</v>
      </c>
      <c r="D4199" s="19" t="s">
        <v>4</v>
      </c>
      <c r="E4199" s="9">
        <v>7355</v>
      </c>
      <c r="F4199" s="9">
        <v>25230.374528643963</v>
      </c>
      <c r="G4199" s="97">
        <v>22021</v>
      </c>
      <c r="H4199" s="98">
        <v>-0.70848629331087043</v>
      </c>
      <c r="I4199" s="98">
        <v>-0.66600063575677759</v>
      </c>
    </row>
    <row r="4200" spans="1:9" ht="13.5" customHeight="1" x14ac:dyDescent="0.2">
      <c r="A4200" s="19">
        <v>44251</v>
      </c>
      <c r="B4200" s="19">
        <v>43887</v>
      </c>
      <c r="C4200" s="6">
        <v>42431</v>
      </c>
      <c r="D4200" s="19" t="s">
        <v>5</v>
      </c>
      <c r="E4200" s="9">
        <v>9808</v>
      </c>
      <c r="F4200" s="9">
        <v>26061.216306599556</v>
      </c>
      <c r="G4200" s="97">
        <v>26703</v>
      </c>
      <c r="H4200" s="98">
        <v>-0.62365532427140424</v>
      </c>
      <c r="I4200" s="98">
        <v>-0.63270044564281169</v>
      </c>
    </row>
    <row r="4201" spans="1:9" ht="13.5" customHeight="1" x14ac:dyDescent="0.2">
      <c r="A4201" s="19">
        <v>44252</v>
      </c>
      <c r="B4201" s="19">
        <v>43888</v>
      </c>
      <c r="C4201" s="6">
        <v>42432</v>
      </c>
      <c r="D4201" s="19" t="s">
        <v>6</v>
      </c>
      <c r="E4201" s="9">
        <v>11523</v>
      </c>
      <c r="F4201" s="9">
        <v>28585.990280057977</v>
      </c>
      <c r="G4201" s="97">
        <v>27346</v>
      </c>
      <c r="H4201" s="98">
        <v>-0.59690044364009243</v>
      </c>
      <c r="I4201" s="98">
        <v>-0.57862210195275354</v>
      </c>
    </row>
    <row r="4202" spans="1:9" ht="13.5" customHeight="1" x14ac:dyDescent="0.2">
      <c r="A4202" s="19">
        <v>44253</v>
      </c>
      <c r="B4202" s="19">
        <v>43889</v>
      </c>
      <c r="C4202" s="6">
        <v>42433</v>
      </c>
      <c r="D4202" s="19" t="s">
        <v>7</v>
      </c>
      <c r="E4202" s="9">
        <v>10073</v>
      </c>
      <c r="F4202" s="9">
        <v>26600.776102405511</v>
      </c>
      <c r="G4202" s="97">
        <v>27006</v>
      </c>
      <c r="H4202" s="98">
        <v>-0.62132683793804433</v>
      </c>
      <c r="I4202" s="98">
        <v>-0.6270088128564022</v>
      </c>
    </row>
    <row r="4203" spans="1:9" ht="13.5" customHeight="1" x14ac:dyDescent="0.2">
      <c r="A4203" s="19">
        <v>44254</v>
      </c>
      <c r="B4203" s="19">
        <v>43890</v>
      </c>
      <c r="C4203" s="6">
        <v>42434</v>
      </c>
      <c r="D4203" s="19" t="s">
        <v>1</v>
      </c>
      <c r="E4203" s="9">
        <v>11175</v>
      </c>
      <c r="F4203" s="9">
        <v>30737.34369062804</v>
      </c>
      <c r="G4203" s="97">
        <v>28515</v>
      </c>
      <c r="H4203" s="98">
        <v>-0.63643572741754806</v>
      </c>
      <c r="I4203" s="98">
        <v>-0.60810099947396101</v>
      </c>
    </row>
    <row r="4204" spans="1:9" ht="13.5" customHeight="1" x14ac:dyDescent="0.2">
      <c r="A4204" s="19">
        <v>44255</v>
      </c>
      <c r="B4204" s="19">
        <v>43891</v>
      </c>
      <c r="C4204" s="6">
        <v>42435</v>
      </c>
      <c r="D4204" s="19" t="s">
        <v>2</v>
      </c>
      <c r="E4204" s="9">
        <v>9507</v>
      </c>
      <c r="F4204" s="9">
        <v>28975.824116690084</v>
      </c>
      <c r="G4204" s="97">
        <v>26730</v>
      </c>
      <c r="H4204" s="98">
        <v>-0.67189889192749597</v>
      </c>
      <c r="I4204" s="98">
        <v>-0.64433221099887761</v>
      </c>
    </row>
    <row r="4205" spans="1:9" ht="13.5" customHeight="1" x14ac:dyDescent="0.2">
      <c r="A4205" s="19">
        <v>44256</v>
      </c>
      <c r="B4205" s="19">
        <v>43892</v>
      </c>
      <c r="C4205" s="6">
        <v>42436</v>
      </c>
      <c r="D4205" s="19" t="s">
        <v>3</v>
      </c>
      <c r="E4205" s="9">
        <v>10795</v>
      </c>
      <c r="F4205" s="9">
        <v>24512.035916340064</v>
      </c>
      <c r="G4205" s="97">
        <v>23434</v>
      </c>
      <c r="H4205" s="98">
        <v>-0.55960410482248424</v>
      </c>
      <c r="I4205" s="98">
        <v>-0.53934454211828964</v>
      </c>
    </row>
    <row r="4206" spans="1:9" ht="13.5" customHeight="1" x14ac:dyDescent="0.2">
      <c r="A4206" s="19">
        <v>44257</v>
      </c>
      <c r="B4206" s="19">
        <v>43893</v>
      </c>
      <c r="C4206" s="6">
        <v>42437</v>
      </c>
      <c r="D4206" s="19" t="s">
        <v>4</v>
      </c>
      <c r="E4206" s="9">
        <v>8440</v>
      </c>
      <c r="F4206" s="9">
        <v>22798.918936626487</v>
      </c>
      <c r="G4206" s="97">
        <v>22413</v>
      </c>
      <c r="H4206" s="98">
        <v>-0.62980700868052431</v>
      </c>
      <c r="I4206" s="98">
        <v>-0.62343282916164733</v>
      </c>
    </row>
    <row r="4207" spans="1:9" ht="13.5" customHeight="1" x14ac:dyDescent="0.2">
      <c r="A4207" s="19">
        <v>44258</v>
      </c>
      <c r="B4207" s="19">
        <v>43894</v>
      </c>
      <c r="C4207" s="6">
        <v>42438</v>
      </c>
      <c r="D4207" s="19" t="s">
        <v>5</v>
      </c>
      <c r="E4207" s="9">
        <v>11136</v>
      </c>
      <c r="F4207" s="9">
        <v>24425.298542976165</v>
      </c>
      <c r="G4207" s="97">
        <v>26584</v>
      </c>
      <c r="H4207" s="98">
        <v>-0.54407926763284897</v>
      </c>
      <c r="I4207" s="98">
        <v>-0.58110141438459229</v>
      </c>
    </row>
    <row r="4208" spans="1:9" ht="13.5" customHeight="1" x14ac:dyDescent="0.2">
      <c r="A4208" s="19">
        <v>44259</v>
      </c>
      <c r="B4208" s="19">
        <v>43895</v>
      </c>
      <c r="C4208" s="6">
        <v>42439</v>
      </c>
      <c r="D4208" s="19" t="s">
        <v>6</v>
      </c>
      <c r="E4208" s="9">
        <v>14567</v>
      </c>
      <c r="F4208" s="9">
        <v>28728.788307328257</v>
      </c>
      <c r="G4208" s="97">
        <v>28682</v>
      </c>
      <c r="H4208" s="98">
        <v>-0.49294763690802124</v>
      </c>
      <c r="I4208" s="98">
        <v>-0.4921204936894219</v>
      </c>
    </row>
    <row r="4209" spans="1:9" ht="13.5" customHeight="1" x14ac:dyDescent="0.2">
      <c r="A4209" s="19">
        <v>44260</v>
      </c>
      <c r="B4209" s="19">
        <v>43896</v>
      </c>
      <c r="C4209" s="6">
        <v>42440</v>
      </c>
      <c r="D4209" s="19" t="s">
        <v>7</v>
      </c>
      <c r="E4209" s="9">
        <v>13127</v>
      </c>
      <c r="F4209" s="9">
        <v>28980.332263304495</v>
      </c>
      <c r="G4209" s="97">
        <v>30046</v>
      </c>
      <c r="H4209" s="98">
        <v>-0.54703762949530832</v>
      </c>
      <c r="I4209" s="98">
        <v>-0.56310324169606596</v>
      </c>
    </row>
    <row r="4210" spans="1:9" ht="13.5" customHeight="1" x14ac:dyDescent="0.2">
      <c r="A4210" s="19">
        <v>44261</v>
      </c>
      <c r="B4210" s="19">
        <v>43897</v>
      </c>
      <c r="C4210" s="6">
        <v>42441</v>
      </c>
      <c r="D4210" s="19" t="s">
        <v>1</v>
      </c>
      <c r="E4210" s="9">
        <v>15103</v>
      </c>
      <c r="F4210" s="9">
        <v>31049.631019744142</v>
      </c>
      <c r="G4210" s="97">
        <v>32140</v>
      </c>
      <c r="H4210" s="98">
        <v>-0.51358520201427971</v>
      </c>
      <c r="I4210" s="98">
        <v>-0.53008711885500936</v>
      </c>
    </row>
    <row r="4211" spans="1:9" ht="13.5" customHeight="1" x14ac:dyDescent="0.2">
      <c r="A4211" s="19">
        <v>44262</v>
      </c>
      <c r="B4211" s="19">
        <v>43898</v>
      </c>
      <c r="C4211" s="6">
        <v>42442</v>
      </c>
      <c r="D4211" s="19" t="s">
        <v>2</v>
      </c>
      <c r="E4211" s="9">
        <v>12104</v>
      </c>
      <c r="F4211" s="9">
        <v>26387.669639133328</v>
      </c>
      <c r="G4211" s="97">
        <v>30482</v>
      </c>
      <c r="H4211" s="98">
        <v>-0.54130091192101415</v>
      </c>
      <c r="I4211" s="98">
        <v>-0.60291319467226567</v>
      </c>
    </row>
    <row r="4212" spans="1:9" ht="13.5" customHeight="1" x14ac:dyDescent="0.2">
      <c r="A4212" s="19">
        <v>44263</v>
      </c>
      <c r="B4212" s="19">
        <v>43899</v>
      </c>
      <c r="C4212" s="6">
        <v>42443</v>
      </c>
      <c r="D4212" s="19" t="s">
        <v>3</v>
      </c>
      <c r="E4212" s="9">
        <v>11330</v>
      </c>
      <c r="F4212" s="9">
        <v>23729.923589193721</v>
      </c>
      <c r="G4212" s="97">
        <v>25513</v>
      </c>
      <c r="H4212" s="98">
        <v>-0.52254376389313251</v>
      </c>
      <c r="I4212" s="98">
        <v>-0.55591267197115202</v>
      </c>
    </row>
    <row r="4213" spans="1:9" ht="13.5" customHeight="1" x14ac:dyDescent="0.2">
      <c r="A4213" s="19">
        <v>44264</v>
      </c>
      <c r="B4213" s="19">
        <v>43900</v>
      </c>
      <c r="C4213" s="6">
        <v>42444</v>
      </c>
      <c r="D4213" s="19" t="s">
        <v>4</v>
      </c>
      <c r="E4213" s="9">
        <v>9296</v>
      </c>
      <c r="F4213" s="9">
        <v>22270.251813946608</v>
      </c>
      <c r="G4213" s="97">
        <v>23153</v>
      </c>
      <c r="H4213" s="98">
        <v>-0.5825821783398768</v>
      </c>
      <c r="I4213" s="98">
        <v>-0.59849695503822398</v>
      </c>
    </row>
    <row r="4214" spans="1:9" ht="13.5" customHeight="1" x14ac:dyDescent="0.2">
      <c r="A4214" s="19">
        <v>44265</v>
      </c>
      <c r="B4214" s="19">
        <v>43901</v>
      </c>
      <c r="C4214" s="6">
        <v>42445</v>
      </c>
      <c r="D4214" s="19" t="s">
        <v>5</v>
      </c>
      <c r="E4214" s="9">
        <v>13250</v>
      </c>
      <c r="F4214" s="9">
        <v>23790.374413714904</v>
      </c>
      <c r="G4214" s="97">
        <v>26691</v>
      </c>
      <c r="H4214" s="98">
        <v>-0.44305206090571181</v>
      </c>
      <c r="I4214" s="98">
        <v>-0.50357798508860663</v>
      </c>
    </row>
    <row r="4215" spans="1:9" ht="13.5" customHeight="1" x14ac:dyDescent="0.2">
      <c r="A4215" s="19">
        <v>44266</v>
      </c>
      <c r="B4215" s="19">
        <v>43902</v>
      </c>
      <c r="C4215" s="6">
        <v>42446</v>
      </c>
      <c r="D4215" s="19" t="s">
        <v>6</v>
      </c>
      <c r="E4215" s="9">
        <v>16287</v>
      </c>
      <c r="F4215" s="9">
        <v>28673.907696517046</v>
      </c>
      <c r="G4215" s="97">
        <v>27415</v>
      </c>
      <c r="H4215" s="98">
        <v>-0.43199231257976234</v>
      </c>
      <c r="I4215" s="98">
        <v>-0.40590917380995806</v>
      </c>
    </row>
    <row r="4216" spans="1:9" ht="13.5" customHeight="1" x14ac:dyDescent="0.2">
      <c r="A4216" s="19">
        <v>44267</v>
      </c>
      <c r="B4216" s="19">
        <v>43903</v>
      </c>
      <c r="C4216" s="6">
        <v>42447</v>
      </c>
      <c r="D4216" s="19" t="s">
        <v>7</v>
      </c>
      <c r="E4216" s="9">
        <v>17518</v>
      </c>
      <c r="F4216" s="9">
        <v>28411.733949320911</v>
      </c>
      <c r="G4216" s="97">
        <v>28974</v>
      </c>
      <c r="H4216" s="98">
        <v>-0.38342376318011695</v>
      </c>
      <c r="I4216" s="98">
        <v>-0.3953889694208601</v>
      </c>
    </row>
    <row r="4217" spans="1:9" ht="13.5" customHeight="1" x14ac:dyDescent="0.2">
      <c r="A4217" s="19">
        <v>44268</v>
      </c>
      <c r="B4217" s="19">
        <v>43904</v>
      </c>
      <c r="C4217" s="6">
        <v>42448</v>
      </c>
      <c r="D4217" s="19" t="s">
        <v>1</v>
      </c>
      <c r="E4217" s="9">
        <v>19158</v>
      </c>
      <c r="F4217" s="9">
        <v>28288.057996006803</v>
      </c>
      <c r="G4217" s="97">
        <v>30205</v>
      </c>
      <c r="H4217" s="98">
        <v>-0.32275308532298752</v>
      </c>
      <c r="I4217" s="98">
        <v>-0.36573414997516962</v>
      </c>
    </row>
    <row r="4218" spans="1:9" ht="13.5" customHeight="1" x14ac:dyDescent="0.2">
      <c r="A4218" s="19">
        <v>44269</v>
      </c>
      <c r="B4218" s="19">
        <v>43905</v>
      </c>
      <c r="C4218" s="6">
        <v>42449</v>
      </c>
      <c r="D4218" s="19" t="s">
        <v>2</v>
      </c>
      <c r="E4218" s="9">
        <v>14906</v>
      </c>
      <c r="F4218" s="9">
        <v>23882.135234785179</v>
      </c>
      <c r="G4218" s="97">
        <v>29298</v>
      </c>
      <c r="H4218" s="98">
        <v>-0.37585145325327185</v>
      </c>
      <c r="I4218" s="98">
        <v>-0.49122807017543857</v>
      </c>
    </row>
    <row r="4219" spans="1:9" ht="13.5" customHeight="1" x14ac:dyDescent="0.2">
      <c r="A4219" s="19">
        <v>44270</v>
      </c>
      <c r="B4219" s="19">
        <v>43906</v>
      </c>
      <c r="C4219" s="6">
        <v>42450</v>
      </c>
      <c r="D4219" s="19" t="s">
        <v>3</v>
      </c>
      <c r="E4219" s="9">
        <v>14246</v>
      </c>
      <c r="F4219" s="9">
        <v>20410.358995538467</v>
      </c>
      <c r="G4219" s="97">
        <v>26233</v>
      </c>
      <c r="H4219" s="98">
        <v>-0.30202109609566119</v>
      </c>
      <c r="I4219" s="98">
        <v>-0.45694354439065299</v>
      </c>
    </row>
    <row r="4220" spans="1:9" ht="13.5" customHeight="1" x14ac:dyDescent="0.2">
      <c r="A4220" s="19">
        <v>44271</v>
      </c>
      <c r="B4220" s="19">
        <v>43907</v>
      </c>
      <c r="C4220" s="6">
        <v>42451</v>
      </c>
      <c r="D4220" s="19" t="s">
        <v>4</v>
      </c>
      <c r="E4220" s="9">
        <v>12777</v>
      </c>
      <c r="F4220" s="9">
        <v>19181.260244028694</v>
      </c>
      <c r="G4220" s="97">
        <v>25420</v>
      </c>
      <c r="H4220" s="98">
        <v>-0.33388109866359794</v>
      </c>
      <c r="I4220" s="98">
        <v>-0.4973642800944138</v>
      </c>
    </row>
    <row r="4221" spans="1:9" ht="13.5" customHeight="1" x14ac:dyDescent="0.2">
      <c r="A4221" s="19">
        <v>44272</v>
      </c>
      <c r="B4221" s="19">
        <v>43908</v>
      </c>
      <c r="C4221" s="6">
        <v>42452</v>
      </c>
      <c r="D4221" s="19" t="s">
        <v>5</v>
      </c>
      <c r="E4221" s="9">
        <v>15344</v>
      </c>
      <c r="F4221" s="9">
        <v>14041.578103724518</v>
      </c>
      <c r="G4221" s="97">
        <v>27834</v>
      </c>
      <c r="H4221" s="98">
        <v>9.275466665175025E-2</v>
      </c>
      <c r="I4221" s="98">
        <v>-0.44873176690378669</v>
      </c>
    </row>
    <row r="4222" spans="1:9" ht="13.5" customHeight="1" x14ac:dyDescent="0.2">
      <c r="A4222" s="19">
        <v>44273</v>
      </c>
      <c r="B4222" s="19">
        <v>43909</v>
      </c>
      <c r="C4222" s="6">
        <v>42453</v>
      </c>
      <c r="D4222" s="19" t="s">
        <v>6</v>
      </c>
      <c r="E4222" s="9">
        <v>18400</v>
      </c>
      <c r="F4222" s="9">
        <v>10571.2883443023</v>
      </c>
      <c r="G4222" s="97">
        <v>30258</v>
      </c>
      <c r="H4222" s="98">
        <v>0.740563628643921</v>
      </c>
      <c r="I4222" s="98">
        <v>-0.39189635798797018</v>
      </c>
    </row>
    <row r="4223" spans="1:9" ht="13.5" customHeight="1" x14ac:dyDescent="0.2">
      <c r="A4223" s="19">
        <v>44274</v>
      </c>
      <c r="B4223" s="19">
        <v>43910</v>
      </c>
      <c r="C4223" s="6">
        <v>42454</v>
      </c>
      <c r="D4223" s="19" t="s">
        <v>7</v>
      </c>
      <c r="E4223" s="9">
        <v>19249</v>
      </c>
      <c r="F4223" s="9">
        <v>8293.1750496684654</v>
      </c>
      <c r="G4223" s="97">
        <v>31619</v>
      </c>
      <c r="H4223" s="98">
        <v>1.3210651993616742</v>
      </c>
      <c r="I4223" s="98">
        <v>-0.39122046870552518</v>
      </c>
    </row>
    <row r="4224" spans="1:9" ht="13.5" customHeight="1" x14ac:dyDescent="0.2">
      <c r="A4224" s="19">
        <v>44275</v>
      </c>
      <c r="B4224" s="19">
        <v>43911</v>
      </c>
      <c r="C4224" s="6">
        <v>42455</v>
      </c>
      <c r="D4224" s="19" t="s">
        <v>1</v>
      </c>
      <c r="E4224" s="9">
        <v>22210</v>
      </c>
      <c r="F4224" s="9">
        <v>6478.2195356060047</v>
      </c>
      <c r="G4224" s="97">
        <v>34328</v>
      </c>
      <c r="H4224" s="98">
        <v>2.4284111364130188</v>
      </c>
      <c r="I4224" s="98">
        <v>-0.35300629223957125</v>
      </c>
    </row>
    <row r="4225" spans="1:9" ht="13.5" customHeight="1" x14ac:dyDescent="0.2">
      <c r="A4225" s="19">
        <v>44276</v>
      </c>
      <c r="B4225" s="19">
        <v>43912</v>
      </c>
      <c r="C4225" s="6">
        <v>42456</v>
      </c>
      <c r="D4225" s="19" t="s">
        <v>2</v>
      </c>
      <c r="E4225" s="9">
        <v>18894</v>
      </c>
      <c r="F4225" s="9">
        <v>5513.9288086962952</v>
      </c>
      <c r="G4225" s="97">
        <v>31060</v>
      </c>
      <c r="H4225" s="98">
        <v>2.4265948392734633</v>
      </c>
      <c r="I4225" s="98">
        <v>-0.39169349645846752</v>
      </c>
    </row>
    <row r="4226" spans="1:9" ht="13.5" customHeight="1" x14ac:dyDescent="0.2">
      <c r="A4226" s="19">
        <v>44277</v>
      </c>
      <c r="B4226" s="19">
        <v>43913</v>
      </c>
      <c r="C4226" s="6">
        <v>42457</v>
      </c>
      <c r="D4226" s="19" t="s">
        <v>3</v>
      </c>
      <c r="E4226" s="9">
        <v>16959</v>
      </c>
      <c r="F4226" s="9">
        <v>3879.696124873672</v>
      </c>
      <c r="G4226" s="97">
        <v>28624</v>
      </c>
      <c r="H4226" s="98">
        <v>3.3712186352100471</v>
      </c>
      <c r="I4226" s="98">
        <v>-0.40752515371716047</v>
      </c>
    </row>
    <row r="4227" spans="1:9" ht="13.5" customHeight="1" x14ac:dyDescent="0.2">
      <c r="A4227" s="19">
        <v>44278</v>
      </c>
      <c r="B4227" s="19">
        <v>43914</v>
      </c>
      <c r="C4227" s="6">
        <v>42458</v>
      </c>
      <c r="D4227" s="19" t="s">
        <v>4</v>
      </c>
      <c r="E4227" s="9">
        <v>15165</v>
      </c>
      <c r="F4227" s="9">
        <v>3690.9344287510166</v>
      </c>
      <c r="G4227" s="97">
        <v>26693</v>
      </c>
      <c r="H4227" s="98">
        <v>3.1087156363088564</v>
      </c>
      <c r="I4227" s="98">
        <v>-0.43187352489416697</v>
      </c>
    </row>
    <row r="4228" spans="1:9" ht="13.5" customHeight="1" x14ac:dyDescent="0.2">
      <c r="A4228" s="19">
        <v>44279</v>
      </c>
      <c r="B4228" s="19">
        <v>43915</v>
      </c>
      <c r="C4228" s="6">
        <v>42459</v>
      </c>
      <c r="D4228" s="19" t="s">
        <v>5</v>
      </c>
      <c r="E4228" s="9">
        <v>17454</v>
      </c>
      <c r="F4228" s="9">
        <v>3157.807083980379</v>
      </c>
      <c r="G4228" s="97">
        <v>27131</v>
      </c>
      <c r="H4228" s="98">
        <v>4.5272534185335465</v>
      </c>
      <c r="I4228" s="98">
        <v>-0.35667686410379273</v>
      </c>
    </row>
    <row r="4229" spans="1:9" ht="13.5" customHeight="1" x14ac:dyDescent="0.2">
      <c r="A4229" s="19">
        <v>44280</v>
      </c>
      <c r="B4229" s="19">
        <v>43916</v>
      </c>
      <c r="C4229" s="6">
        <v>42460</v>
      </c>
      <c r="D4229" s="19" t="s">
        <v>6</v>
      </c>
      <c r="E4229" s="9">
        <v>19288</v>
      </c>
      <c r="F4229" s="9">
        <v>1033</v>
      </c>
      <c r="G4229" s="97">
        <v>28779</v>
      </c>
      <c r="H4229" s="98">
        <v>17.671829622458858</v>
      </c>
      <c r="I4229" s="98">
        <v>-0.32978908231696724</v>
      </c>
    </row>
    <row r="4230" spans="1:9" ht="13.5" customHeight="1" x14ac:dyDescent="0.2">
      <c r="A4230" s="19">
        <v>44281</v>
      </c>
      <c r="B4230" s="19">
        <v>43917</v>
      </c>
      <c r="C4230" s="6">
        <v>42461</v>
      </c>
      <c r="D4230" s="19" t="s">
        <v>7</v>
      </c>
      <c r="E4230" s="9">
        <v>19892</v>
      </c>
      <c r="F4230" s="9">
        <v>984.86984520200156</v>
      </c>
      <c r="G4230" s="97">
        <v>29386</v>
      </c>
      <c r="H4230" s="98">
        <v>19.197592704160879</v>
      </c>
      <c r="I4230" s="98">
        <v>-0.32307901721908394</v>
      </c>
    </row>
    <row r="4231" spans="1:9" ht="13.5" customHeight="1" x14ac:dyDescent="0.2">
      <c r="A4231" s="19">
        <v>44282</v>
      </c>
      <c r="B4231" s="19">
        <v>43918</v>
      </c>
      <c r="C4231" s="6">
        <v>42462</v>
      </c>
      <c r="D4231" s="19" t="s">
        <v>1</v>
      </c>
      <c r="E4231" s="9">
        <v>22357</v>
      </c>
      <c r="F4231" s="9">
        <v>808</v>
      </c>
      <c r="G4231" s="97">
        <v>32472</v>
      </c>
      <c r="H4231" s="98">
        <v>26.669554455445546</v>
      </c>
      <c r="I4231" s="98">
        <v>-0.3114991377186499</v>
      </c>
    </row>
    <row r="4232" spans="1:9" ht="13.5" customHeight="1" x14ac:dyDescent="0.2">
      <c r="A4232" s="19">
        <v>44283</v>
      </c>
      <c r="B4232" s="19">
        <v>43919</v>
      </c>
      <c r="C4232" s="6">
        <v>42463</v>
      </c>
      <c r="D4232" s="19" t="s">
        <v>2</v>
      </c>
      <c r="E4232" s="9">
        <v>19879</v>
      </c>
      <c r="F4232" s="9">
        <v>547</v>
      </c>
      <c r="G4232" s="97">
        <v>30396</v>
      </c>
      <c r="H4232" s="98">
        <v>35.341864716636195</v>
      </c>
      <c r="I4232" s="98">
        <v>-0.34599947361494932</v>
      </c>
    </row>
    <row r="4233" spans="1:9" ht="13.5" customHeight="1" x14ac:dyDescent="0.2">
      <c r="A4233" s="19">
        <v>44284</v>
      </c>
      <c r="B4233" s="19">
        <v>43920</v>
      </c>
      <c r="C4233" s="6">
        <v>42464</v>
      </c>
      <c r="D4233" s="19" t="s">
        <v>3</v>
      </c>
      <c r="E4233" s="9">
        <v>18024</v>
      </c>
      <c r="F4233" s="9">
        <v>593</v>
      </c>
      <c r="G4233" s="97">
        <v>25943</v>
      </c>
      <c r="H4233" s="98">
        <v>29.394603709949411</v>
      </c>
      <c r="I4233" s="98">
        <v>-0.30524611648614275</v>
      </c>
    </row>
    <row r="4234" spans="1:9" ht="13.5" customHeight="1" x14ac:dyDescent="0.2">
      <c r="A4234" s="19">
        <v>44285</v>
      </c>
      <c r="B4234" s="19">
        <v>43921</v>
      </c>
      <c r="C4234" s="6">
        <v>42465</v>
      </c>
      <c r="D4234" s="19" t="s">
        <v>4</v>
      </c>
      <c r="E4234" s="9">
        <v>16760</v>
      </c>
      <c r="F4234" s="9">
        <v>301</v>
      </c>
      <c r="G4234" s="97">
        <v>24057</v>
      </c>
      <c r="H4234" s="98">
        <v>54.68106312292359</v>
      </c>
      <c r="I4234" s="98">
        <v>-0.30332127862992064</v>
      </c>
    </row>
    <row r="4235" spans="1:9" ht="13.5" customHeight="1" x14ac:dyDescent="0.2">
      <c r="A4235" s="19">
        <v>44286</v>
      </c>
      <c r="B4235" s="19">
        <v>43922</v>
      </c>
      <c r="C4235" s="6">
        <v>42466</v>
      </c>
      <c r="D4235" s="19" t="s">
        <v>5</v>
      </c>
      <c r="E4235" s="9">
        <v>17886</v>
      </c>
      <c r="F4235" s="9">
        <v>453</v>
      </c>
      <c r="G4235" s="97">
        <v>24482</v>
      </c>
      <c r="H4235" s="98">
        <v>38.483443708609272</v>
      </c>
      <c r="I4235" s="98">
        <v>-0.26942243280777711</v>
      </c>
    </row>
    <row r="4236" spans="1:9" ht="13.5" customHeight="1" x14ac:dyDescent="0.2">
      <c r="A4236" s="19">
        <v>44287</v>
      </c>
      <c r="B4236" s="19">
        <v>43923</v>
      </c>
      <c r="C4236" s="6">
        <v>42467</v>
      </c>
      <c r="D4236" s="19" t="s">
        <v>6</v>
      </c>
      <c r="E4236" s="9">
        <v>20810</v>
      </c>
      <c r="F4236" s="9">
        <v>249</v>
      </c>
      <c r="G4236" s="97">
        <v>26281</v>
      </c>
      <c r="H4236" s="98">
        <v>82.574297188755025</v>
      </c>
      <c r="I4236" s="98">
        <v>-0.20817320497697955</v>
      </c>
    </row>
    <row r="4237" spans="1:9" ht="13.5" customHeight="1" x14ac:dyDescent="0.2">
      <c r="A4237" s="19">
        <v>44288</v>
      </c>
      <c r="B4237" s="19">
        <v>43924</v>
      </c>
      <c r="C4237" s="6">
        <v>42468</v>
      </c>
      <c r="D4237" s="19" t="s">
        <v>7</v>
      </c>
      <c r="E4237" s="9">
        <v>21615</v>
      </c>
      <c r="F4237" s="9">
        <v>404</v>
      </c>
      <c r="G4237" s="97">
        <v>28335</v>
      </c>
      <c r="H4237" s="98">
        <v>52.50247524752475</v>
      </c>
      <c r="I4237" s="98">
        <v>-0.23716251985177339</v>
      </c>
    </row>
    <row r="4238" spans="1:9" ht="13.5" customHeight="1" x14ac:dyDescent="0.2">
      <c r="A4238" s="19">
        <v>44289</v>
      </c>
      <c r="B4238" s="19">
        <v>43925</v>
      </c>
      <c r="C4238" s="6">
        <v>42469</v>
      </c>
      <c r="D4238" s="19" t="s">
        <v>1</v>
      </c>
      <c r="E4238" s="9">
        <v>22913</v>
      </c>
      <c r="F4238" s="9">
        <v>395</v>
      </c>
      <c r="G4238" s="97">
        <v>31513</v>
      </c>
      <c r="H4238" s="98">
        <v>57.007594936708863</v>
      </c>
      <c r="I4238" s="98">
        <v>-0.27290324627931328</v>
      </c>
    </row>
    <row r="4239" spans="1:9" ht="13.5" customHeight="1" x14ac:dyDescent="0.2">
      <c r="A4239" s="19">
        <v>44290</v>
      </c>
      <c r="B4239" s="19">
        <v>43926</v>
      </c>
      <c r="C4239" s="6">
        <v>42470</v>
      </c>
      <c r="D4239" s="19" t="s">
        <v>2</v>
      </c>
      <c r="E4239" s="9">
        <v>20536</v>
      </c>
      <c r="F4239" s="9">
        <v>359</v>
      </c>
      <c r="G4239" s="97">
        <v>29801</v>
      </c>
      <c r="H4239" s="98">
        <v>56.203342618384404</v>
      </c>
      <c r="I4239" s="98">
        <v>-0.31089560752994871</v>
      </c>
    </row>
    <row r="4240" spans="1:9" ht="13.5" customHeight="1" x14ac:dyDescent="0.2">
      <c r="A4240" s="19">
        <v>44291</v>
      </c>
      <c r="B4240" s="19">
        <v>43927</v>
      </c>
      <c r="C4240" s="6">
        <v>42471</v>
      </c>
      <c r="D4240" s="19" t="s">
        <v>3</v>
      </c>
      <c r="E4240" s="9">
        <v>20906</v>
      </c>
      <c r="F4240" s="9">
        <v>333</v>
      </c>
      <c r="G4240" s="97">
        <v>26108</v>
      </c>
      <c r="H4240" s="98">
        <v>61.780780780780781</v>
      </c>
      <c r="I4240" s="98">
        <v>-0.19924927225371536</v>
      </c>
    </row>
    <row r="4241" spans="1:9" ht="13.5" customHeight="1" x14ac:dyDescent="0.2">
      <c r="A4241" s="19">
        <v>44292</v>
      </c>
      <c r="B4241" s="19">
        <v>43928</v>
      </c>
      <c r="C4241" s="6">
        <v>42472</v>
      </c>
      <c r="D4241" s="19" t="s">
        <v>4</v>
      </c>
      <c r="E4241" s="9">
        <v>17810</v>
      </c>
      <c r="F4241" s="9">
        <v>424</v>
      </c>
      <c r="G4241" s="97">
        <v>24126</v>
      </c>
      <c r="H4241" s="98">
        <v>41.004716981132077</v>
      </c>
      <c r="I4241" s="98">
        <v>-0.26179225731575895</v>
      </c>
    </row>
    <row r="4242" spans="1:9" ht="13.5" customHeight="1" x14ac:dyDescent="0.2">
      <c r="A4242" s="19">
        <v>44293</v>
      </c>
      <c r="B4242" s="19">
        <v>43929</v>
      </c>
      <c r="C4242" s="6">
        <v>42473</v>
      </c>
      <c r="D4242" s="19" t="s">
        <v>5</v>
      </c>
      <c r="E4242" s="9">
        <v>17307</v>
      </c>
      <c r="F4242" s="9">
        <v>416.57142857142856</v>
      </c>
      <c r="G4242" s="97">
        <v>25264</v>
      </c>
      <c r="H4242" s="98">
        <v>40.546296296296298</v>
      </c>
      <c r="I4242" s="98">
        <v>-0.31495408486383791</v>
      </c>
    </row>
    <row r="4243" spans="1:9" ht="13.5" customHeight="1" x14ac:dyDescent="0.2">
      <c r="A4243" s="19">
        <v>44294</v>
      </c>
      <c r="B4243" s="19">
        <v>43930</v>
      </c>
      <c r="C4243" s="6">
        <v>42474</v>
      </c>
      <c r="D4243" s="19" t="s">
        <v>6</v>
      </c>
      <c r="E4243" s="9">
        <v>19523</v>
      </c>
      <c r="F4243" s="9">
        <v>543</v>
      </c>
      <c r="G4243" s="97">
        <v>26018</v>
      </c>
      <c r="H4243" s="98">
        <v>34.953959484346221</v>
      </c>
      <c r="I4243" s="98">
        <v>-0.24963486816819125</v>
      </c>
    </row>
    <row r="4244" spans="1:9" ht="13.5" customHeight="1" x14ac:dyDescent="0.2">
      <c r="A4244" s="19">
        <v>44295</v>
      </c>
      <c r="B4244" s="19">
        <v>43931</v>
      </c>
      <c r="C4244" s="6">
        <v>42475</v>
      </c>
      <c r="D4244" s="19" t="s">
        <v>7</v>
      </c>
      <c r="E4244" s="9">
        <v>19476</v>
      </c>
      <c r="F4244" s="9">
        <v>330</v>
      </c>
      <c r="G4244" s="97">
        <v>26929</v>
      </c>
      <c r="H4244" s="98">
        <v>58.018181818181816</v>
      </c>
      <c r="I4244" s="98">
        <v>-0.276764826023989</v>
      </c>
    </row>
    <row r="4245" spans="1:9" ht="13.5" customHeight="1" x14ac:dyDescent="0.2">
      <c r="A4245" s="19">
        <v>44296</v>
      </c>
      <c r="B4245" s="19">
        <v>43932</v>
      </c>
      <c r="C4245" s="6">
        <v>42476</v>
      </c>
      <c r="D4245" s="19" t="s">
        <v>1</v>
      </c>
      <c r="E4245" s="9">
        <v>20883</v>
      </c>
      <c r="F4245" s="9">
        <v>271</v>
      </c>
      <c r="G4245" s="97">
        <v>27084</v>
      </c>
      <c r="H4245" s="98">
        <v>76.0590405904059</v>
      </c>
      <c r="I4245" s="98">
        <v>-0.22895436420026583</v>
      </c>
    </row>
    <row r="4246" spans="1:9" ht="13.5" customHeight="1" x14ac:dyDescent="0.2">
      <c r="A4246" s="19">
        <v>44297</v>
      </c>
      <c r="B4246" s="19">
        <v>43933</v>
      </c>
      <c r="C4246" s="6">
        <v>42477</v>
      </c>
      <c r="D4246" s="19" t="s">
        <v>2</v>
      </c>
      <c r="E4246" s="9">
        <v>17016</v>
      </c>
      <c r="F4246" s="9">
        <v>319</v>
      </c>
      <c r="G4246" s="97">
        <v>26180</v>
      </c>
      <c r="H4246" s="98">
        <v>52.341692789968654</v>
      </c>
      <c r="I4246" s="98">
        <v>-0.35003819709702066</v>
      </c>
    </row>
    <row r="4247" spans="1:9" ht="13.5" customHeight="1" x14ac:dyDescent="0.2">
      <c r="A4247" s="19">
        <v>44298</v>
      </c>
      <c r="B4247" s="19">
        <v>43934</v>
      </c>
      <c r="C4247" s="6">
        <v>42478</v>
      </c>
      <c r="D4247" s="19" t="s">
        <v>3</v>
      </c>
      <c r="E4247" s="9">
        <v>17428</v>
      </c>
      <c r="F4247" s="9">
        <v>609</v>
      </c>
      <c r="G4247" s="97">
        <v>24153</v>
      </c>
      <c r="H4247" s="98">
        <v>27.617405582922824</v>
      </c>
      <c r="I4247" s="98">
        <v>-0.27843332091251605</v>
      </c>
    </row>
    <row r="4248" spans="1:9" ht="13.5" customHeight="1" x14ac:dyDescent="0.2">
      <c r="A4248" s="19">
        <v>44299</v>
      </c>
      <c r="B4248" s="19">
        <v>43935</v>
      </c>
      <c r="C4248" s="6">
        <v>42479</v>
      </c>
      <c r="D4248" s="19" t="s">
        <v>4</v>
      </c>
      <c r="E4248" s="9">
        <v>13045</v>
      </c>
      <c r="F4248" s="9">
        <v>438</v>
      </c>
      <c r="G4248" s="97">
        <v>24148</v>
      </c>
      <c r="H4248" s="98">
        <v>28.783105022831052</v>
      </c>
      <c r="I4248" s="98">
        <v>-0.45978963061123079</v>
      </c>
    </row>
    <row r="4249" spans="1:9" ht="13.5" customHeight="1" x14ac:dyDescent="0.2">
      <c r="A4249" s="19">
        <v>44300</v>
      </c>
      <c r="B4249" s="19">
        <v>43936</v>
      </c>
      <c r="C4249" s="6">
        <v>42480</v>
      </c>
      <c r="D4249" s="19" t="s">
        <v>5</v>
      </c>
      <c r="E4249" s="9">
        <v>15783</v>
      </c>
      <c r="F4249" s="9">
        <v>604</v>
      </c>
      <c r="G4249" s="97">
        <v>25822</v>
      </c>
      <c r="H4249" s="98">
        <v>25.130794701986755</v>
      </c>
      <c r="I4249" s="98">
        <v>-0.38877701185036018</v>
      </c>
    </row>
    <row r="4250" spans="1:9" ht="13.5" customHeight="1" x14ac:dyDescent="0.2">
      <c r="A4250" s="19">
        <v>44301</v>
      </c>
      <c r="B4250" s="19">
        <v>43937</v>
      </c>
      <c r="C4250" s="6">
        <v>42481</v>
      </c>
      <c r="D4250" s="19" t="s">
        <v>6</v>
      </c>
      <c r="E4250" s="9">
        <v>19890</v>
      </c>
      <c r="F4250" s="9">
        <v>330</v>
      </c>
      <c r="G4250" s="97">
        <v>27041</v>
      </c>
      <c r="H4250" s="98">
        <v>59.272727272727273</v>
      </c>
      <c r="I4250" s="98">
        <v>-0.26445027920565067</v>
      </c>
    </row>
    <row r="4251" spans="1:9" ht="13.5" customHeight="1" x14ac:dyDescent="0.2">
      <c r="A4251" s="19">
        <v>44302</v>
      </c>
      <c r="B4251" s="19">
        <v>43938</v>
      </c>
      <c r="C4251" s="6">
        <v>42482</v>
      </c>
      <c r="D4251" s="19" t="s">
        <v>7</v>
      </c>
      <c r="E4251" s="9">
        <v>18418</v>
      </c>
      <c r="F4251" s="9">
        <v>342</v>
      </c>
      <c r="G4251" s="97">
        <v>26564</v>
      </c>
      <c r="H4251" s="98">
        <v>52.853801169590646</v>
      </c>
      <c r="I4251" s="98">
        <v>-0.30665562415298897</v>
      </c>
    </row>
    <row r="4252" spans="1:9" ht="13.5" customHeight="1" x14ac:dyDescent="0.2">
      <c r="A4252" s="19">
        <v>44303</v>
      </c>
      <c r="B4252" s="19">
        <v>43939</v>
      </c>
      <c r="C4252" s="6">
        <v>42483</v>
      </c>
      <c r="D4252" s="19" t="s">
        <v>1</v>
      </c>
      <c r="E4252" s="9">
        <v>20608</v>
      </c>
      <c r="F4252" s="9">
        <v>373</v>
      </c>
      <c r="G4252" s="97">
        <v>27987</v>
      </c>
      <c r="H4252" s="98">
        <v>54.249329758713138</v>
      </c>
      <c r="I4252" s="98">
        <v>-0.26365812698752988</v>
      </c>
    </row>
    <row r="4253" spans="1:9" ht="13.5" customHeight="1" x14ac:dyDescent="0.2">
      <c r="A4253" s="19">
        <v>44304</v>
      </c>
      <c r="B4253" s="19">
        <v>43940</v>
      </c>
      <c r="C4253" s="6">
        <v>42484</v>
      </c>
      <c r="D4253" s="19" t="s">
        <v>2</v>
      </c>
      <c r="E4253" s="9">
        <v>15548</v>
      </c>
      <c r="F4253" s="9">
        <v>336</v>
      </c>
      <c r="G4253" s="97">
        <v>26154</v>
      </c>
      <c r="H4253" s="98">
        <v>45.273809523809526</v>
      </c>
      <c r="I4253" s="98">
        <v>-0.40552114399327066</v>
      </c>
    </row>
    <row r="4254" spans="1:9" ht="13.5" customHeight="1" x14ac:dyDescent="0.2">
      <c r="A4254" s="19">
        <v>44305</v>
      </c>
      <c r="B4254" s="19">
        <v>43941</v>
      </c>
      <c r="C4254" s="6">
        <v>42485</v>
      </c>
      <c r="D4254" s="19" t="s">
        <v>3</v>
      </c>
      <c r="E4254" s="9">
        <v>15496</v>
      </c>
      <c r="F4254" s="9">
        <v>313</v>
      </c>
      <c r="G4254" s="97">
        <v>23124</v>
      </c>
      <c r="H4254" s="98">
        <v>48.507987220447284</v>
      </c>
      <c r="I4254" s="98">
        <v>-0.32987372426915762</v>
      </c>
    </row>
    <row r="4255" spans="1:9" ht="13.5" customHeight="1" x14ac:dyDescent="0.2">
      <c r="A4255" s="19">
        <v>44306</v>
      </c>
      <c r="B4255" s="19">
        <v>43942</v>
      </c>
      <c r="C4255" s="6">
        <v>42486</v>
      </c>
      <c r="D4255" s="19" t="s">
        <v>4</v>
      </c>
      <c r="E4255" s="9">
        <v>13717</v>
      </c>
      <c r="F4255" s="9">
        <v>360</v>
      </c>
      <c r="G4255" s="97">
        <v>22645</v>
      </c>
      <c r="H4255" s="98">
        <v>37.102777777777774</v>
      </c>
      <c r="I4255" s="98">
        <v>-0.39425921837050126</v>
      </c>
    </row>
    <row r="4256" spans="1:9" ht="13.5" customHeight="1" x14ac:dyDescent="0.2">
      <c r="A4256" s="19">
        <v>44307</v>
      </c>
      <c r="B4256" s="19">
        <v>43943</v>
      </c>
      <c r="C4256" s="6">
        <v>42487</v>
      </c>
      <c r="D4256" s="19" t="s">
        <v>5</v>
      </c>
      <c r="E4256" s="9">
        <v>16928</v>
      </c>
      <c r="F4256" s="9">
        <v>318</v>
      </c>
      <c r="G4256" s="97">
        <v>24580</v>
      </c>
      <c r="H4256" s="98">
        <v>52.232704402515722</v>
      </c>
      <c r="I4256" s="98">
        <v>-0.31131000813669651</v>
      </c>
    </row>
    <row r="4257" spans="1:9" ht="13.5" customHeight="1" x14ac:dyDescent="0.2">
      <c r="A4257" s="19">
        <v>44308</v>
      </c>
      <c r="B4257" s="19">
        <v>43944</v>
      </c>
      <c r="C4257" s="6">
        <v>42488</v>
      </c>
      <c r="D4257" s="19" t="s">
        <v>6</v>
      </c>
      <c r="E4257" s="9">
        <v>19363</v>
      </c>
      <c r="F4257" s="9">
        <v>368</v>
      </c>
      <c r="G4257" s="97">
        <v>26946</v>
      </c>
      <c r="H4257" s="98">
        <v>51.616847826086953</v>
      </c>
      <c r="I4257" s="98">
        <v>-0.28141468121428037</v>
      </c>
    </row>
    <row r="4258" spans="1:9" ht="13.5" customHeight="1" x14ac:dyDescent="0.2">
      <c r="A4258" s="19">
        <v>44309</v>
      </c>
      <c r="B4258" s="19">
        <v>43945</v>
      </c>
      <c r="C4258" s="6">
        <v>42489</v>
      </c>
      <c r="D4258" s="19" t="s">
        <v>7</v>
      </c>
      <c r="E4258" s="9">
        <v>17521</v>
      </c>
      <c r="F4258" s="9">
        <v>330</v>
      </c>
      <c r="G4258" s="97">
        <v>26781</v>
      </c>
      <c r="H4258" s="98">
        <v>52.093939393939394</v>
      </c>
      <c r="I4258" s="98">
        <v>-0.34576752175049474</v>
      </c>
    </row>
    <row r="4259" spans="1:9" ht="13.5" customHeight="1" x14ac:dyDescent="0.2">
      <c r="A4259" s="19">
        <v>44310</v>
      </c>
      <c r="B4259" s="19">
        <v>43946</v>
      </c>
      <c r="C4259" s="6">
        <v>42490</v>
      </c>
      <c r="D4259" s="19" t="s">
        <v>1</v>
      </c>
      <c r="E4259" s="9">
        <v>19535</v>
      </c>
      <c r="F4259" s="9">
        <v>386</v>
      </c>
      <c r="G4259" s="97">
        <v>28875</v>
      </c>
      <c r="H4259" s="98">
        <v>49.608808290155437</v>
      </c>
      <c r="I4259" s="98">
        <v>-0.32346320346320345</v>
      </c>
    </row>
    <row r="4260" spans="1:9" ht="13.5" customHeight="1" x14ac:dyDescent="0.2">
      <c r="A4260" s="19">
        <v>44311</v>
      </c>
      <c r="B4260" s="19">
        <v>43947</v>
      </c>
      <c r="C4260" s="6">
        <v>42491</v>
      </c>
      <c r="D4260" s="19" t="s">
        <v>2</v>
      </c>
      <c r="E4260" s="9">
        <v>14169</v>
      </c>
      <c r="F4260" s="9">
        <v>401</v>
      </c>
      <c r="G4260" s="97">
        <v>27226</v>
      </c>
      <c r="H4260" s="98">
        <v>34.334164588528679</v>
      </c>
      <c r="I4260" s="98">
        <v>-0.47957834422978041</v>
      </c>
    </row>
    <row r="4261" spans="1:9" ht="13.5" customHeight="1" x14ac:dyDescent="0.2">
      <c r="A4261" s="19">
        <v>44312</v>
      </c>
      <c r="B4261" s="19">
        <v>43948</v>
      </c>
      <c r="C4261" s="6">
        <v>42492</v>
      </c>
      <c r="D4261" s="19" t="s">
        <v>3</v>
      </c>
      <c r="E4261" s="9">
        <v>14619</v>
      </c>
      <c r="F4261" s="9">
        <v>363</v>
      </c>
      <c r="G4261" s="97">
        <v>25379</v>
      </c>
      <c r="H4261" s="98">
        <v>39.272727272727273</v>
      </c>
      <c r="I4261" s="98">
        <v>-0.42397257575160563</v>
      </c>
    </row>
    <row r="4262" spans="1:9" ht="13.5" customHeight="1" x14ac:dyDescent="0.2">
      <c r="A4262" s="19">
        <v>44313</v>
      </c>
      <c r="B4262" s="19">
        <v>43949</v>
      </c>
      <c r="C4262" s="6">
        <v>42493</v>
      </c>
      <c r="D4262" s="19" t="s">
        <v>4</v>
      </c>
      <c r="E4262" s="9">
        <v>13153</v>
      </c>
      <c r="F4262" s="9">
        <v>357</v>
      </c>
      <c r="G4262" s="97">
        <v>25758</v>
      </c>
      <c r="H4262" s="98">
        <v>35.843137254901961</v>
      </c>
      <c r="I4262" s="98">
        <v>-0.4893625281465952</v>
      </c>
    </row>
    <row r="4263" spans="1:9" ht="13.5" customHeight="1" x14ac:dyDescent="0.2">
      <c r="A4263" s="19">
        <v>44314</v>
      </c>
      <c r="B4263" s="19">
        <v>43950</v>
      </c>
      <c r="C4263" s="6">
        <v>42494</v>
      </c>
      <c r="D4263" s="19" t="s">
        <v>5</v>
      </c>
      <c r="E4263" s="9">
        <v>17248</v>
      </c>
      <c r="F4263" s="9">
        <v>460</v>
      </c>
      <c r="G4263" s="97">
        <v>24898</v>
      </c>
      <c r="H4263" s="98">
        <v>36.495652173913044</v>
      </c>
      <c r="I4263" s="98">
        <v>-0.30725359466623825</v>
      </c>
    </row>
    <row r="4264" spans="1:9" ht="13.5" customHeight="1" x14ac:dyDescent="0.2">
      <c r="A4264" s="19">
        <v>44315</v>
      </c>
      <c r="B4264" s="19">
        <v>43951</v>
      </c>
      <c r="C4264" s="6">
        <v>42495</v>
      </c>
      <c r="D4264" s="19" t="s">
        <v>6</v>
      </c>
      <c r="E4264" s="9">
        <v>18599</v>
      </c>
      <c r="F4264" s="9">
        <v>451</v>
      </c>
      <c r="G4264" s="97">
        <v>26298</v>
      </c>
      <c r="H4264" s="98">
        <v>40.239467849223949</v>
      </c>
      <c r="I4264" s="98">
        <v>-0.29275990569625066</v>
      </c>
    </row>
    <row r="4265" spans="1:9" ht="13.5" customHeight="1" x14ac:dyDescent="0.2">
      <c r="A4265" s="19">
        <v>44316</v>
      </c>
      <c r="B4265" s="19">
        <v>43952</v>
      </c>
      <c r="C4265" s="6">
        <v>42496</v>
      </c>
      <c r="D4265" s="19" t="s">
        <v>7</v>
      </c>
      <c r="E4265" s="9">
        <v>17908</v>
      </c>
      <c r="F4265" s="9">
        <v>511</v>
      </c>
      <c r="G4265" s="97">
        <v>25599</v>
      </c>
      <c r="H4265" s="98">
        <v>34.045009784735811</v>
      </c>
      <c r="I4265" s="98">
        <v>-0.30044142349310521</v>
      </c>
    </row>
    <row r="4266" spans="1:9" ht="13.5" customHeight="1" x14ac:dyDescent="0.2">
      <c r="A4266" s="19">
        <v>44317</v>
      </c>
      <c r="B4266" s="19">
        <v>43953</v>
      </c>
      <c r="C4266" s="6">
        <v>42497</v>
      </c>
      <c r="D4266" s="19" t="s">
        <v>1</v>
      </c>
      <c r="E4266" s="9">
        <v>22925</v>
      </c>
      <c r="F4266" s="9">
        <v>637</v>
      </c>
      <c r="G4266" s="97">
        <v>26944</v>
      </c>
      <c r="H4266" s="98">
        <v>34.989010989010985</v>
      </c>
      <c r="I4266" s="98">
        <v>-0.1491612232779097</v>
      </c>
    </row>
    <row r="4267" spans="1:9" ht="13.5" customHeight="1" x14ac:dyDescent="0.2">
      <c r="A4267" s="19">
        <v>44318</v>
      </c>
      <c r="B4267" s="19">
        <v>43954</v>
      </c>
      <c r="C4267" s="6">
        <v>42498</v>
      </c>
      <c r="D4267" s="19" t="s">
        <v>2</v>
      </c>
      <c r="E4267" s="9">
        <v>18199</v>
      </c>
      <c r="F4267" s="9">
        <v>557</v>
      </c>
      <c r="G4267" s="97">
        <v>26539</v>
      </c>
      <c r="H4267" s="98">
        <v>31.673249551166968</v>
      </c>
      <c r="I4267" s="98">
        <v>-0.31425449338709066</v>
      </c>
    </row>
    <row r="4268" spans="1:9" ht="13.5" customHeight="1" x14ac:dyDescent="0.2">
      <c r="A4268" s="19">
        <v>44319</v>
      </c>
      <c r="B4268" s="19">
        <v>43955</v>
      </c>
      <c r="C4268" s="6">
        <v>42499</v>
      </c>
      <c r="D4268" s="19" t="s">
        <v>3</v>
      </c>
      <c r="E4268" s="9">
        <v>17844</v>
      </c>
      <c r="F4268" s="9">
        <v>644</v>
      </c>
      <c r="G4268" s="97">
        <v>24301</v>
      </c>
      <c r="H4268" s="98">
        <v>26.70807453416149</v>
      </c>
      <c r="I4268" s="98">
        <v>-0.26570923007283653</v>
      </c>
    </row>
    <row r="4269" spans="1:9" ht="13.5" customHeight="1" x14ac:dyDescent="0.2">
      <c r="A4269" s="19">
        <v>44320</v>
      </c>
      <c r="B4269" s="19">
        <v>43956</v>
      </c>
      <c r="C4269" s="6">
        <v>42500</v>
      </c>
      <c r="D4269" s="19" t="s">
        <v>4</v>
      </c>
      <c r="E4269" s="9">
        <v>16572</v>
      </c>
      <c r="F4269" s="9">
        <v>581</v>
      </c>
      <c r="G4269" s="97">
        <v>24156</v>
      </c>
      <c r="H4269" s="98">
        <v>27.523235800344235</v>
      </c>
      <c r="I4269" s="98">
        <v>-0.31395926477893688</v>
      </c>
    </row>
    <row r="4270" spans="1:9" ht="13.5" customHeight="1" x14ac:dyDescent="0.2">
      <c r="A4270" s="19">
        <v>44321</v>
      </c>
      <c r="B4270" s="19">
        <v>43957</v>
      </c>
      <c r="C4270" s="6">
        <v>42501</v>
      </c>
      <c r="D4270" s="19" t="s">
        <v>5</v>
      </c>
      <c r="E4270" s="9">
        <v>19318</v>
      </c>
      <c r="F4270" s="9">
        <v>478</v>
      </c>
      <c r="G4270" s="97">
        <v>25318</v>
      </c>
      <c r="H4270" s="98">
        <v>39.414225941422593</v>
      </c>
      <c r="I4270" s="98">
        <v>-0.23698554388182325</v>
      </c>
    </row>
    <row r="4271" spans="1:9" ht="13.5" customHeight="1" x14ac:dyDescent="0.2">
      <c r="A4271" s="19">
        <v>44322</v>
      </c>
      <c r="B4271" s="19">
        <v>43958</v>
      </c>
      <c r="C4271" s="6">
        <v>42502</v>
      </c>
      <c r="D4271" s="19" t="s">
        <v>6</v>
      </c>
      <c r="E4271" s="9">
        <v>22733</v>
      </c>
      <c r="F4271" s="9">
        <v>579</v>
      </c>
      <c r="G4271" s="97">
        <v>27273</v>
      </c>
      <c r="H4271" s="98">
        <v>38.262521588946463</v>
      </c>
      <c r="I4271" s="98">
        <v>-0.16646500201664649</v>
      </c>
    </row>
    <row r="4272" spans="1:9" ht="13.5" customHeight="1" x14ac:dyDescent="0.2">
      <c r="A4272" s="19">
        <v>44323</v>
      </c>
      <c r="B4272" s="19">
        <v>43959</v>
      </c>
      <c r="C4272" s="6">
        <v>42503</v>
      </c>
      <c r="D4272" s="19" t="s">
        <v>7</v>
      </c>
      <c r="E4272" s="9">
        <v>20371</v>
      </c>
      <c r="F4272" s="9">
        <v>615</v>
      </c>
      <c r="G4272" s="97">
        <v>27369</v>
      </c>
      <c r="H4272" s="98">
        <v>32.123577235772359</v>
      </c>
      <c r="I4272" s="98">
        <v>-0.25569074500347111</v>
      </c>
    </row>
    <row r="4273" spans="1:9" ht="13.5" customHeight="1" x14ac:dyDescent="0.2">
      <c r="A4273" s="19">
        <v>44324</v>
      </c>
      <c r="B4273" s="19">
        <v>43960</v>
      </c>
      <c r="C4273" s="6">
        <v>42504</v>
      </c>
      <c r="D4273" s="19" t="s">
        <v>1</v>
      </c>
      <c r="E4273" s="9">
        <v>22921</v>
      </c>
      <c r="F4273" s="9">
        <v>669</v>
      </c>
      <c r="G4273" s="97">
        <v>28983</v>
      </c>
      <c r="H4273" s="98">
        <v>33.261584454409565</v>
      </c>
      <c r="I4273" s="98">
        <v>-0.20915709208846567</v>
      </c>
    </row>
    <row r="4274" spans="1:9" ht="13.5" customHeight="1" x14ac:dyDescent="0.2">
      <c r="A4274" s="19">
        <v>44325</v>
      </c>
      <c r="B4274" s="19">
        <v>43961</v>
      </c>
      <c r="C4274" s="6">
        <v>42505</v>
      </c>
      <c r="D4274" s="19" t="s">
        <v>2</v>
      </c>
      <c r="E4274" s="9">
        <v>18004</v>
      </c>
      <c r="F4274" s="9">
        <v>658</v>
      </c>
      <c r="G4274" s="97">
        <v>28354</v>
      </c>
      <c r="H4274" s="98">
        <v>26.361702127659573</v>
      </c>
      <c r="I4274" s="98">
        <v>-0.36502786203004867</v>
      </c>
    </row>
    <row r="4275" spans="1:9" ht="13.5" customHeight="1" x14ac:dyDescent="0.2">
      <c r="A4275" s="19">
        <v>44326</v>
      </c>
      <c r="B4275" s="19">
        <v>43962</v>
      </c>
      <c r="C4275" s="6">
        <v>42506</v>
      </c>
      <c r="D4275" s="19" t="s">
        <v>3</v>
      </c>
      <c r="E4275" s="9">
        <v>21707</v>
      </c>
      <c r="F4275" s="9">
        <v>698</v>
      </c>
      <c r="G4275" s="97">
        <v>27148</v>
      </c>
      <c r="H4275" s="98">
        <v>30.098853868194844</v>
      </c>
      <c r="I4275" s="98">
        <v>-0.20041992043612789</v>
      </c>
    </row>
    <row r="4276" spans="1:9" ht="13.5" customHeight="1" x14ac:dyDescent="0.2">
      <c r="A4276" s="19">
        <v>44327</v>
      </c>
      <c r="B4276" s="19">
        <v>43963</v>
      </c>
      <c r="C4276" s="6">
        <v>42507</v>
      </c>
      <c r="D4276" s="19" t="s">
        <v>4</v>
      </c>
      <c r="E4276" s="9">
        <v>19265</v>
      </c>
      <c r="F4276" s="9">
        <v>746</v>
      </c>
      <c r="G4276" s="97">
        <v>25629</v>
      </c>
      <c r="H4276" s="98">
        <v>24.824396782841823</v>
      </c>
      <c r="I4276" s="98">
        <v>-0.24831245854305672</v>
      </c>
    </row>
    <row r="4277" spans="1:9" ht="13.5" customHeight="1" x14ac:dyDescent="0.2">
      <c r="A4277" s="19">
        <v>44328</v>
      </c>
      <c r="B4277" s="19">
        <v>43964</v>
      </c>
      <c r="C4277" s="6">
        <v>42508</v>
      </c>
      <c r="D4277" s="19" t="s">
        <v>5</v>
      </c>
      <c r="E4277" s="9">
        <v>22369</v>
      </c>
      <c r="F4277" s="9">
        <v>651</v>
      </c>
      <c r="G4277" s="97">
        <v>26415</v>
      </c>
      <c r="H4277" s="98">
        <v>33.360983102918588</v>
      </c>
      <c r="I4277" s="98">
        <v>-0.15317054703766797</v>
      </c>
    </row>
    <row r="4278" spans="1:9" ht="13.5" customHeight="1" x14ac:dyDescent="0.2">
      <c r="A4278" s="19">
        <v>44329</v>
      </c>
      <c r="B4278" s="19">
        <v>43965</v>
      </c>
      <c r="C4278" s="6">
        <v>42509</v>
      </c>
      <c r="D4278" s="19" t="s">
        <v>6</v>
      </c>
      <c r="E4278" s="9">
        <v>24350</v>
      </c>
      <c r="F4278" s="9">
        <v>769</v>
      </c>
      <c r="G4278" s="97">
        <v>27161</v>
      </c>
      <c r="H4278" s="98">
        <v>30.664499349804942</v>
      </c>
      <c r="I4278" s="98">
        <v>-0.10349398033945734</v>
      </c>
    </row>
    <row r="4279" spans="1:9" ht="13.5" customHeight="1" x14ac:dyDescent="0.2">
      <c r="A4279" s="19">
        <v>44330</v>
      </c>
      <c r="B4279" s="19">
        <v>43966</v>
      </c>
      <c r="C4279" s="6">
        <v>42510</v>
      </c>
      <c r="D4279" s="19" t="s">
        <v>7</v>
      </c>
      <c r="E4279" s="9">
        <v>23732</v>
      </c>
      <c r="F4279" s="9">
        <v>844</v>
      </c>
      <c r="G4279" s="97">
        <v>28197</v>
      </c>
      <c r="H4279" s="98">
        <v>27.118483412322274</v>
      </c>
      <c r="I4279" s="98">
        <v>-0.15835017909706706</v>
      </c>
    </row>
    <row r="4280" spans="1:9" ht="13.5" customHeight="1" x14ac:dyDescent="0.2">
      <c r="A4280" s="19">
        <v>44331</v>
      </c>
      <c r="B4280" s="19">
        <v>43967</v>
      </c>
      <c r="C4280" s="6">
        <v>42511</v>
      </c>
      <c r="D4280" s="19" t="s">
        <v>1</v>
      </c>
      <c r="E4280" s="9">
        <v>25617</v>
      </c>
      <c r="F4280" s="9">
        <v>833</v>
      </c>
      <c r="G4280" s="97">
        <v>30727</v>
      </c>
      <c r="H4280" s="98">
        <v>29.752701080432171</v>
      </c>
      <c r="I4280" s="98">
        <v>-0.16630325121228884</v>
      </c>
    </row>
    <row r="4281" spans="1:9" ht="13.5" customHeight="1" x14ac:dyDescent="0.2">
      <c r="A4281" s="19">
        <v>44332</v>
      </c>
      <c r="B4281" s="19">
        <v>43968</v>
      </c>
      <c r="C4281" s="6">
        <v>42512</v>
      </c>
      <c r="D4281" s="19" t="s">
        <v>2</v>
      </c>
      <c r="E4281" s="9">
        <v>20697</v>
      </c>
      <c r="F4281" s="9">
        <v>899</v>
      </c>
      <c r="G4281" s="97">
        <v>28842</v>
      </c>
      <c r="H4281" s="98">
        <v>22.022246941045605</v>
      </c>
      <c r="I4281" s="98">
        <v>-0.2824006656958602</v>
      </c>
    </row>
    <row r="4282" spans="1:9" ht="13.5" customHeight="1" x14ac:dyDescent="0.2">
      <c r="A4282" s="19">
        <v>44333</v>
      </c>
      <c r="B4282" s="19">
        <v>43969</v>
      </c>
      <c r="C4282" s="6">
        <v>42513</v>
      </c>
      <c r="D4282" s="19" t="s">
        <v>3</v>
      </c>
      <c r="E4282" s="9">
        <v>22078</v>
      </c>
      <c r="F4282" s="9">
        <v>1060</v>
      </c>
      <c r="G4282" s="97">
        <v>27561</v>
      </c>
      <c r="H4282" s="98">
        <v>19.828301886792453</v>
      </c>
      <c r="I4282" s="98">
        <v>-0.19894053191103367</v>
      </c>
    </row>
    <row r="4283" spans="1:9" ht="13.5" customHeight="1" x14ac:dyDescent="0.2">
      <c r="A4283" s="19">
        <v>44334</v>
      </c>
      <c r="B4283" s="19">
        <v>43970</v>
      </c>
      <c r="C4283" s="6">
        <v>42514</v>
      </c>
      <c r="D4283" s="19" t="s">
        <v>4</v>
      </c>
      <c r="E4283" s="9">
        <v>21310</v>
      </c>
      <c r="F4283" s="9">
        <v>916</v>
      </c>
      <c r="G4283" s="97">
        <v>26291</v>
      </c>
      <c r="H4283" s="98">
        <v>22.26419213973799</v>
      </c>
      <c r="I4283" s="98">
        <v>-0.18945646799284921</v>
      </c>
    </row>
    <row r="4284" spans="1:9" ht="13.5" customHeight="1" x14ac:dyDescent="0.2">
      <c r="A4284" s="19">
        <v>44335</v>
      </c>
      <c r="B4284" s="19">
        <v>43971</v>
      </c>
      <c r="C4284" s="6">
        <v>42515</v>
      </c>
      <c r="D4284" s="19" t="s">
        <v>5</v>
      </c>
      <c r="E4284" s="9">
        <v>23454</v>
      </c>
      <c r="F4284" s="9">
        <v>1042</v>
      </c>
      <c r="G4284" s="97">
        <v>28409</v>
      </c>
      <c r="H4284" s="98">
        <v>21.508637236084454</v>
      </c>
      <c r="I4284" s="98">
        <v>-0.17441655813298607</v>
      </c>
    </row>
    <row r="4285" spans="1:9" ht="13.5" customHeight="1" x14ac:dyDescent="0.2">
      <c r="A4285" s="19">
        <v>44336</v>
      </c>
      <c r="B4285" s="19">
        <v>43972</v>
      </c>
      <c r="C4285" s="6">
        <v>42516</v>
      </c>
      <c r="D4285" s="19" t="s">
        <v>6</v>
      </c>
      <c r="E4285" s="9">
        <v>25831</v>
      </c>
      <c r="F4285" s="9">
        <v>965</v>
      </c>
      <c r="G4285" s="97">
        <v>29089</v>
      </c>
      <c r="H4285" s="98">
        <v>25.767875647668394</v>
      </c>
      <c r="I4285" s="98">
        <v>-0.11200110007219222</v>
      </c>
    </row>
    <row r="4286" spans="1:9" ht="13.5" customHeight="1" x14ac:dyDescent="0.2">
      <c r="A4286" s="19">
        <v>44337</v>
      </c>
      <c r="B4286" s="19">
        <v>43973</v>
      </c>
      <c r="C4286" s="6">
        <v>42517</v>
      </c>
      <c r="D4286" s="19" t="s">
        <v>7</v>
      </c>
      <c r="E4286" s="9">
        <v>25315</v>
      </c>
      <c r="F4286" s="9">
        <v>753</v>
      </c>
      <c r="G4286" s="97">
        <v>28768</v>
      </c>
      <c r="H4286" s="98">
        <v>32.618857901726429</v>
      </c>
      <c r="I4286" s="98">
        <v>-0.12002919911012233</v>
      </c>
    </row>
    <row r="4287" spans="1:9" ht="13.5" customHeight="1" x14ac:dyDescent="0.2">
      <c r="A4287" s="19">
        <v>44338</v>
      </c>
      <c r="B4287" s="19">
        <v>43974</v>
      </c>
      <c r="C4287" s="6">
        <v>42518</v>
      </c>
      <c r="D4287" s="19" t="s">
        <v>1</v>
      </c>
      <c r="E4287" s="9">
        <v>26642</v>
      </c>
      <c r="F4287" s="9">
        <v>912</v>
      </c>
      <c r="G4287" s="97">
        <v>31389</v>
      </c>
      <c r="H4287" s="98">
        <v>28.212719298245613</v>
      </c>
      <c r="I4287" s="98">
        <v>-0.15123132307496256</v>
      </c>
    </row>
    <row r="4288" spans="1:9" ht="13.5" customHeight="1" x14ac:dyDescent="0.2">
      <c r="A4288" s="19">
        <v>44339</v>
      </c>
      <c r="B4288" s="19">
        <v>43975</v>
      </c>
      <c r="C4288" s="6">
        <v>42519</v>
      </c>
      <c r="D4288" s="19" t="s">
        <v>2</v>
      </c>
      <c r="E4288" s="9">
        <v>23990</v>
      </c>
      <c r="F4288" s="9">
        <v>838</v>
      </c>
      <c r="G4288" s="97">
        <v>29153</v>
      </c>
      <c r="H4288" s="98">
        <v>27.627684964200476</v>
      </c>
      <c r="I4288" s="98">
        <v>-0.17710012691661237</v>
      </c>
    </row>
    <row r="4289" spans="1:9" ht="13.5" customHeight="1" x14ac:dyDescent="0.2">
      <c r="A4289" s="19">
        <v>44340</v>
      </c>
      <c r="B4289" s="19">
        <v>43976</v>
      </c>
      <c r="C4289" s="6">
        <v>42520</v>
      </c>
      <c r="D4289" s="19" t="s">
        <v>3</v>
      </c>
      <c r="E4289" s="9">
        <v>22141</v>
      </c>
      <c r="F4289" s="9">
        <v>870</v>
      </c>
      <c r="G4289" s="97">
        <v>27199</v>
      </c>
      <c r="H4289" s="98">
        <v>24.449425287356323</v>
      </c>
      <c r="I4289" s="98">
        <v>-0.18596271921761831</v>
      </c>
    </row>
    <row r="4290" spans="1:9" ht="13.5" customHeight="1" x14ac:dyDescent="0.2">
      <c r="A4290" s="19">
        <v>44341</v>
      </c>
      <c r="B4290" s="19">
        <v>43977</v>
      </c>
      <c r="C4290" s="6">
        <v>42521</v>
      </c>
      <c r="D4290" s="19" t="s">
        <v>4</v>
      </c>
      <c r="E4290" s="9">
        <v>21507</v>
      </c>
      <c r="F4290" s="9">
        <v>763</v>
      </c>
      <c r="G4290" s="97">
        <v>25872</v>
      </c>
      <c r="H4290" s="98">
        <v>27.187418086500656</v>
      </c>
      <c r="I4290" s="98">
        <v>-0.16871521335807049</v>
      </c>
    </row>
    <row r="4291" spans="1:9" ht="13.5" customHeight="1" x14ac:dyDescent="0.2">
      <c r="A4291" s="19">
        <v>44342</v>
      </c>
      <c r="B4291" s="19">
        <v>43978</v>
      </c>
      <c r="C4291" s="6">
        <v>42522</v>
      </c>
      <c r="D4291" s="19" t="s">
        <v>5</v>
      </c>
      <c r="E4291" s="9">
        <v>24343</v>
      </c>
      <c r="F4291" s="9">
        <v>873</v>
      </c>
      <c r="G4291" s="97">
        <v>28581</v>
      </c>
      <c r="H4291" s="98">
        <v>26.884306987399771</v>
      </c>
      <c r="I4291" s="98">
        <v>-0.14828032609075958</v>
      </c>
    </row>
    <row r="4292" spans="1:9" ht="13.5" customHeight="1" x14ac:dyDescent="0.2">
      <c r="A4292" s="19">
        <v>44343</v>
      </c>
      <c r="B4292" s="19">
        <v>43979</v>
      </c>
      <c r="C4292" s="6">
        <v>42523</v>
      </c>
      <c r="D4292" s="19" t="s">
        <v>6</v>
      </c>
      <c r="E4292" s="9">
        <v>27343</v>
      </c>
      <c r="F4292" s="9">
        <v>899</v>
      </c>
      <c r="G4292" s="97">
        <v>29867</v>
      </c>
      <c r="H4292" s="98">
        <v>29.414905450500555</v>
      </c>
      <c r="I4292" s="98">
        <v>-8.4507985401948593E-2</v>
      </c>
    </row>
    <row r="4293" spans="1:9" ht="13.5" customHeight="1" x14ac:dyDescent="0.2">
      <c r="A4293" s="19">
        <v>44344</v>
      </c>
      <c r="B4293" s="19">
        <v>43980</v>
      </c>
      <c r="C4293" s="6">
        <v>42524</v>
      </c>
      <c r="D4293" s="19" t="s">
        <v>7</v>
      </c>
      <c r="E4293" s="9">
        <v>25920</v>
      </c>
      <c r="F4293" s="9">
        <v>928</v>
      </c>
      <c r="G4293" s="97">
        <v>29156</v>
      </c>
      <c r="H4293" s="98">
        <v>26.931034482758619</v>
      </c>
      <c r="I4293" s="98">
        <v>-0.11098916175058304</v>
      </c>
    </row>
    <row r="4294" spans="1:9" ht="13.5" customHeight="1" x14ac:dyDescent="0.2">
      <c r="A4294" s="19">
        <v>44345</v>
      </c>
      <c r="B4294" s="19">
        <v>43981</v>
      </c>
      <c r="C4294" s="6">
        <v>42525</v>
      </c>
      <c r="D4294" s="19" t="s">
        <v>1</v>
      </c>
      <c r="E4294" s="9">
        <v>28037</v>
      </c>
      <c r="F4294" s="9">
        <v>1098</v>
      </c>
      <c r="G4294" s="97">
        <v>31607</v>
      </c>
      <c r="H4294" s="98">
        <v>24.534608378870676</v>
      </c>
      <c r="I4294" s="98">
        <v>-0.11294966304932452</v>
      </c>
    </row>
    <row r="4295" spans="1:9" ht="13.5" customHeight="1" x14ac:dyDescent="0.2">
      <c r="A4295" s="19">
        <v>44346</v>
      </c>
      <c r="B4295" s="19">
        <v>43982</v>
      </c>
      <c r="C4295" s="6">
        <v>42526</v>
      </c>
      <c r="D4295" s="19" t="s">
        <v>2</v>
      </c>
      <c r="E4295" s="9">
        <v>25902</v>
      </c>
      <c r="F4295" s="9">
        <v>1228</v>
      </c>
      <c r="G4295" s="97">
        <v>31949</v>
      </c>
      <c r="H4295" s="98">
        <v>20.092833876221498</v>
      </c>
      <c r="I4295" s="98">
        <v>-0.18927039969952109</v>
      </c>
    </row>
    <row r="4296" spans="1:9" ht="13.5" customHeight="1" x14ac:dyDescent="0.2">
      <c r="A4296" s="19">
        <v>44347</v>
      </c>
      <c r="B4296" s="19">
        <v>43983</v>
      </c>
      <c r="C4296" s="6">
        <v>42527</v>
      </c>
      <c r="D4296" s="19" t="s">
        <v>3</v>
      </c>
      <c r="E4296" s="9">
        <v>24599</v>
      </c>
      <c r="F4296" s="9">
        <v>1408</v>
      </c>
      <c r="G4296" s="97">
        <v>29228</v>
      </c>
      <c r="H4296" s="98">
        <v>16.470880681818183</v>
      </c>
      <c r="I4296" s="98">
        <v>-0.15837553031339813</v>
      </c>
    </row>
    <row r="4297" spans="1:9" ht="13.5" customHeight="1" x14ac:dyDescent="0.2">
      <c r="A4297" s="19">
        <v>44348</v>
      </c>
      <c r="B4297" s="19">
        <v>43984</v>
      </c>
      <c r="C4297" s="6">
        <v>42528</v>
      </c>
      <c r="D4297" s="19" t="s">
        <v>4</v>
      </c>
      <c r="E4297" s="9">
        <v>24760</v>
      </c>
      <c r="F4297" s="9">
        <v>1377</v>
      </c>
      <c r="G4297" s="97">
        <v>27885</v>
      </c>
      <c r="H4297" s="98">
        <v>16.981118373275237</v>
      </c>
      <c r="I4297" s="98">
        <v>-0.11206741975972745</v>
      </c>
    </row>
    <row r="4298" spans="1:9" ht="13.5" customHeight="1" x14ac:dyDescent="0.2">
      <c r="A4298" s="19">
        <v>44349</v>
      </c>
      <c r="B4298" s="19">
        <v>43985</v>
      </c>
      <c r="C4298" s="6">
        <v>42529</v>
      </c>
      <c r="D4298" s="19" t="s">
        <v>5</v>
      </c>
      <c r="E4298" s="9">
        <v>25348</v>
      </c>
      <c r="F4298" s="9">
        <v>1301</v>
      </c>
      <c r="G4298" s="97">
        <v>28903</v>
      </c>
      <c r="H4298" s="98">
        <v>18.483474250576478</v>
      </c>
      <c r="I4298" s="98">
        <v>-0.12299761270456355</v>
      </c>
    </row>
    <row r="4299" spans="1:9" ht="13.5" customHeight="1" x14ac:dyDescent="0.2">
      <c r="A4299" s="19">
        <v>44350</v>
      </c>
      <c r="B4299" s="19">
        <v>43986</v>
      </c>
      <c r="C4299" s="6">
        <v>42530</v>
      </c>
      <c r="D4299" s="19" t="s">
        <v>6</v>
      </c>
      <c r="E4299" s="9">
        <v>28273</v>
      </c>
      <c r="F4299" s="9">
        <v>1444</v>
      </c>
      <c r="G4299" s="97">
        <v>31206</v>
      </c>
      <c r="H4299" s="98">
        <v>18.579639889196677</v>
      </c>
      <c r="I4299" s="98">
        <v>-9.3988335576491666E-2</v>
      </c>
    </row>
    <row r="4300" spans="1:9" ht="13.5" customHeight="1" x14ac:dyDescent="0.2">
      <c r="A4300" s="19">
        <v>44351</v>
      </c>
      <c r="B4300" s="19">
        <v>43987</v>
      </c>
      <c r="C4300" s="6">
        <v>42531</v>
      </c>
      <c r="D4300" s="19" t="s">
        <v>7</v>
      </c>
      <c r="E4300" s="9">
        <v>28778</v>
      </c>
      <c r="F4300" s="9">
        <v>1270</v>
      </c>
      <c r="G4300" s="97">
        <v>31161</v>
      </c>
      <c r="H4300" s="98">
        <v>21.659842519685039</v>
      </c>
      <c r="I4300" s="98">
        <v>-7.6473797374923769E-2</v>
      </c>
    </row>
    <row r="4301" spans="1:9" ht="13.5" customHeight="1" x14ac:dyDescent="0.2">
      <c r="A4301" s="19">
        <v>44352</v>
      </c>
      <c r="B4301" s="19">
        <v>43988</v>
      </c>
      <c r="C4301" s="6">
        <v>42532</v>
      </c>
      <c r="D4301" s="19" t="s">
        <v>1</v>
      </c>
      <c r="E4301" s="9">
        <v>29683</v>
      </c>
      <c r="F4301" s="9">
        <v>1479</v>
      </c>
      <c r="G4301" s="97">
        <v>32461</v>
      </c>
      <c r="H4301" s="98">
        <v>19.069641649763355</v>
      </c>
      <c r="I4301" s="98">
        <v>-8.5579618619266218E-2</v>
      </c>
    </row>
    <row r="4302" spans="1:9" ht="13.5" customHeight="1" x14ac:dyDescent="0.2">
      <c r="A4302" s="19">
        <v>44353</v>
      </c>
      <c r="B4302" s="19">
        <v>43989</v>
      </c>
      <c r="C4302" s="6">
        <v>42533</v>
      </c>
      <c r="D4302" s="19" t="s">
        <v>2</v>
      </c>
      <c r="E4302" s="9">
        <v>27888</v>
      </c>
      <c r="F4302" s="9">
        <v>1636</v>
      </c>
      <c r="G4302" s="97">
        <v>33243</v>
      </c>
      <c r="H4302" s="98">
        <v>16.046454767726161</v>
      </c>
      <c r="I4302" s="98">
        <v>-0.16108654453569171</v>
      </c>
    </row>
    <row r="4303" spans="1:9" ht="13.5" customHeight="1" x14ac:dyDescent="0.2">
      <c r="A4303" s="19">
        <v>44354</v>
      </c>
      <c r="B4303" s="19">
        <v>43990</v>
      </c>
      <c r="C4303" s="6">
        <v>42534</v>
      </c>
      <c r="D4303" s="19" t="s">
        <v>3</v>
      </c>
      <c r="E4303" s="9">
        <v>27346</v>
      </c>
      <c r="F4303" s="9">
        <v>1580</v>
      </c>
      <c r="G4303" s="97">
        <v>31353</v>
      </c>
      <c r="H4303" s="98">
        <v>16.30759493670886</v>
      </c>
      <c r="I4303" s="98">
        <v>-0.12780276209613117</v>
      </c>
    </row>
    <row r="4304" spans="1:9" ht="13.5" customHeight="1" x14ac:dyDescent="0.2">
      <c r="A4304" s="19">
        <v>44355</v>
      </c>
      <c r="B4304" s="19">
        <v>43991</v>
      </c>
      <c r="C4304" s="6">
        <v>42535</v>
      </c>
      <c r="D4304" s="19" t="s">
        <v>4</v>
      </c>
      <c r="E4304" s="9">
        <v>28020</v>
      </c>
      <c r="F4304" s="9">
        <v>1382</v>
      </c>
      <c r="G4304" s="97">
        <v>30363</v>
      </c>
      <c r="H4304" s="98">
        <v>19.274963820549928</v>
      </c>
      <c r="I4304" s="98">
        <v>-7.7166287916213827E-2</v>
      </c>
    </row>
    <row r="4305" spans="1:9" ht="13.5" customHeight="1" x14ac:dyDescent="0.2">
      <c r="A4305" s="19">
        <v>44356</v>
      </c>
      <c r="B4305" s="19">
        <v>43992</v>
      </c>
      <c r="C4305" s="6">
        <v>42536</v>
      </c>
      <c r="D4305" s="19" t="s">
        <v>5</v>
      </c>
      <c r="E4305" s="9">
        <v>28482</v>
      </c>
      <c r="F4305" s="9">
        <v>1284</v>
      </c>
      <c r="G4305" s="97">
        <v>30773</v>
      </c>
      <c r="H4305" s="98">
        <v>21.182242990654206</v>
      </c>
      <c r="I4305" s="98">
        <v>-7.4448380073441012E-2</v>
      </c>
    </row>
    <row r="4306" spans="1:9" ht="13.5" customHeight="1" x14ac:dyDescent="0.2">
      <c r="A4306" s="19">
        <v>44357</v>
      </c>
      <c r="B4306" s="19">
        <v>43993</v>
      </c>
      <c r="C4306" s="6">
        <v>42537</v>
      </c>
      <c r="D4306" s="19" t="s">
        <v>6</v>
      </c>
      <c r="E4306" s="9">
        <v>30055</v>
      </c>
      <c r="F4306" s="9">
        <v>1496</v>
      </c>
      <c r="G4306" s="97">
        <v>31937</v>
      </c>
      <c r="H4306" s="98">
        <v>19.09024064171123</v>
      </c>
      <c r="I4306" s="98">
        <v>-5.8928515514919955E-2</v>
      </c>
    </row>
    <row r="4307" spans="1:9" ht="13.5" customHeight="1" x14ac:dyDescent="0.2">
      <c r="A4307" s="19">
        <v>44358</v>
      </c>
      <c r="B4307" s="19">
        <v>43994</v>
      </c>
      <c r="C4307" s="6">
        <v>42538</v>
      </c>
      <c r="D4307" s="19" t="s">
        <v>7</v>
      </c>
      <c r="E4307" s="9">
        <v>30922</v>
      </c>
      <c r="F4307" s="9">
        <v>1126</v>
      </c>
      <c r="G4307" s="97">
        <v>33028</v>
      </c>
      <c r="H4307" s="98">
        <v>26.461811722912966</v>
      </c>
      <c r="I4307" s="98">
        <v>-6.3764078963303827E-2</v>
      </c>
    </row>
    <row r="4308" spans="1:9" ht="13.5" customHeight="1" x14ac:dyDescent="0.2">
      <c r="A4308" s="19">
        <v>44359</v>
      </c>
      <c r="B4308" s="19">
        <v>43995</v>
      </c>
      <c r="C4308" s="6">
        <v>42539</v>
      </c>
      <c r="D4308" s="19" t="s">
        <v>1</v>
      </c>
      <c r="E4308" s="9">
        <v>31943</v>
      </c>
      <c r="F4308" s="9">
        <v>1900</v>
      </c>
      <c r="G4308" s="97">
        <v>34175</v>
      </c>
      <c r="H4308" s="98">
        <v>15.812105263157896</v>
      </c>
      <c r="I4308" s="98">
        <v>-6.5310899780541276E-2</v>
      </c>
    </row>
    <row r="4309" spans="1:9" ht="13.5" customHeight="1" x14ac:dyDescent="0.2">
      <c r="A4309" s="19">
        <v>44360</v>
      </c>
      <c r="B4309" s="19">
        <v>43996</v>
      </c>
      <c r="C4309" s="6">
        <v>42540</v>
      </c>
      <c r="D4309" s="19" t="s">
        <v>2</v>
      </c>
      <c r="E4309" s="9">
        <v>31158</v>
      </c>
      <c r="F4309" s="9">
        <v>1648</v>
      </c>
      <c r="G4309" s="97">
        <v>33971</v>
      </c>
      <c r="H4309" s="98">
        <v>17.906553398058254</v>
      </c>
      <c r="I4309" s="98">
        <v>-8.2805922698772516E-2</v>
      </c>
    </row>
    <row r="4310" spans="1:9" ht="13.5" customHeight="1" x14ac:dyDescent="0.2">
      <c r="A4310" s="19">
        <v>44361</v>
      </c>
      <c r="B4310" s="19">
        <v>43997</v>
      </c>
      <c r="C4310" s="6">
        <v>42541</v>
      </c>
      <c r="D4310" s="19" t="s">
        <v>3</v>
      </c>
      <c r="E4310" s="9">
        <v>27063</v>
      </c>
      <c r="F4310" s="9">
        <v>1575</v>
      </c>
      <c r="G4310" s="97">
        <v>31330</v>
      </c>
      <c r="H4310" s="98">
        <v>16.182857142857141</v>
      </c>
      <c r="I4310" s="98">
        <v>-0.13619533992977972</v>
      </c>
    </row>
    <row r="4311" spans="1:9" ht="13.5" customHeight="1" x14ac:dyDescent="0.2">
      <c r="A4311" s="19">
        <v>44362</v>
      </c>
      <c r="B4311" s="19">
        <v>43998</v>
      </c>
      <c r="C4311" s="6">
        <v>42542</v>
      </c>
      <c r="D4311" s="19" t="s">
        <v>4</v>
      </c>
      <c r="E4311" s="9">
        <v>27515</v>
      </c>
      <c r="F4311" s="9">
        <v>1474</v>
      </c>
      <c r="G4311" s="97">
        <v>31534</v>
      </c>
      <c r="H4311" s="98">
        <v>17.666892808683855</v>
      </c>
      <c r="I4311" s="98">
        <v>-0.12744973679203397</v>
      </c>
    </row>
    <row r="4312" spans="1:9" ht="13.5" customHeight="1" x14ac:dyDescent="0.2">
      <c r="A4312" s="19">
        <v>44363</v>
      </c>
      <c r="B4312" s="19">
        <v>43999</v>
      </c>
      <c r="C4312" s="6">
        <v>42543</v>
      </c>
      <c r="D4312" s="19" t="s">
        <v>5</v>
      </c>
      <c r="E4312" s="9">
        <v>29990</v>
      </c>
      <c r="F4312" s="9">
        <v>1258</v>
      </c>
      <c r="G4312" s="97">
        <v>31603</v>
      </c>
      <c r="H4312" s="98">
        <v>22.839427662957075</v>
      </c>
      <c r="I4312" s="98">
        <v>-5.103945827927725E-2</v>
      </c>
    </row>
    <row r="4313" spans="1:9" ht="13.5" customHeight="1" x14ac:dyDescent="0.2">
      <c r="A4313" s="19">
        <v>44364</v>
      </c>
      <c r="B4313" s="19">
        <v>44000</v>
      </c>
      <c r="C4313" s="6">
        <v>42544</v>
      </c>
      <c r="D4313" s="19" t="s">
        <v>6</v>
      </c>
      <c r="E4313" s="9">
        <v>30729</v>
      </c>
      <c r="F4313" s="9">
        <v>1575</v>
      </c>
      <c r="G4313" s="97">
        <v>32284</v>
      </c>
      <c r="H4313" s="98">
        <v>18.51047619047619</v>
      </c>
      <c r="I4313" s="98">
        <v>-4.8166274315450397E-2</v>
      </c>
    </row>
    <row r="4314" spans="1:9" ht="13.5" customHeight="1" x14ac:dyDescent="0.2">
      <c r="A4314" s="19">
        <v>44365</v>
      </c>
      <c r="B4314" s="19">
        <v>44001</v>
      </c>
      <c r="C4314" s="6">
        <v>42545</v>
      </c>
      <c r="D4314" s="19" t="s">
        <v>7</v>
      </c>
      <c r="E4314" s="9">
        <v>31269</v>
      </c>
      <c r="F4314" s="9">
        <v>1328</v>
      </c>
      <c r="G4314" s="97">
        <v>33237</v>
      </c>
      <c r="H4314" s="98">
        <v>22.545933734939759</v>
      </c>
      <c r="I4314" s="98">
        <v>-5.9211120137196538E-2</v>
      </c>
    </row>
    <row r="4315" spans="1:9" ht="13.5" customHeight="1" x14ac:dyDescent="0.2">
      <c r="A4315" s="19">
        <v>44366</v>
      </c>
      <c r="B4315" s="19">
        <v>44002</v>
      </c>
      <c r="C4315" s="6">
        <v>42546</v>
      </c>
      <c r="D4315" s="19" t="s">
        <v>1</v>
      </c>
      <c r="E4315" s="9">
        <v>32472</v>
      </c>
      <c r="F4315" s="9">
        <v>1475</v>
      </c>
      <c r="G4315" s="97">
        <v>34529</v>
      </c>
      <c r="H4315" s="98">
        <v>21.014915254237287</v>
      </c>
      <c r="I4315" s="98">
        <v>-5.9573112456196231E-2</v>
      </c>
    </row>
    <row r="4316" spans="1:9" ht="13.5" customHeight="1" x14ac:dyDescent="0.2">
      <c r="A4316" s="19">
        <v>44367</v>
      </c>
      <c r="B4316" s="19">
        <v>44003</v>
      </c>
      <c r="C4316" s="6">
        <v>42547</v>
      </c>
      <c r="D4316" s="19" t="s">
        <v>2</v>
      </c>
      <c r="E4316" s="9">
        <v>30980</v>
      </c>
      <c r="F4316" s="9">
        <v>1340</v>
      </c>
      <c r="G4316" s="97">
        <v>32686</v>
      </c>
      <c r="H4316" s="98">
        <v>22.119402985074625</v>
      </c>
      <c r="I4316" s="98">
        <v>-5.2193599706296223E-2</v>
      </c>
    </row>
    <row r="4317" spans="1:9" ht="13.5" customHeight="1" x14ac:dyDescent="0.2">
      <c r="A4317" s="19">
        <v>44368</v>
      </c>
      <c r="B4317" s="19">
        <v>44004</v>
      </c>
      <c r="C4317" s="6">
        <v>42548</v>
      </c>
      <c r="D4317" s="19" t="s">
        <v>3</v>
      </c>
      <c r="E4317" s="9">
        <v>30232</v>
      </c>
      <c r="F4317" s="9">
        <v>1534</v>
      </c>
      <c r="G4317" s="97">
        <v>31242</v>
      </c>
      <c r="H4317" s="98">
        <v>18.707953063885267</v>
      </c>
      <c r="I4317" s="98">
        <v>-3.2328276038665948E-2</v>
      </c>
    </row>
    <row r="4318" spans="1:9" ht="13.5" customHeight="1" x14ac:dyDescent="0.2">
      <c r="A4318" s="19">
        <v>44369</v>
      </c>
      <c r="B4318" s="19">
        <v>44005</v>
      </c>
      <c r="C4318" s="6">
        <v>42549</v>
      </c>
      <c r="D4318" s="19" t="s">
        <v>4</v>
      </c>
      <c r="E4318" s="9">
        <v>29091</v>
      </c>
      <c r="F4318" s="9">
        <v>1340</v>
      </c>
      <c r="G4318" s="97">
        <v>30738</v>
      </c>
      <c r="H4318" s="98">
        <v>20.709701492537313</v>
      </c>
      <c r="I4318" s="98">
        <v>-5.3581885613898095E-2</v>
      </c>
    </row>
    <row r="4319" spans="1:9" ht="13.5" customHeight="1" x14ac:dyDescent="0.2">
      <c r="A4319" s="19">
        <v>44370</v>
      </c>
      <c r="B4319" s="19">
        <v>44006</v>
      </c>
      <c r="C4319" s="6">
        <v>42550</v>
      </c>
      <c r="D4319" s="19" t="s">
        <v>5</v>
      </c>
      <c r="E4319" s="9">
        <v>29675</v>
      </c>
      <c r="F4319" s="9">
        <v>1365</v>
      </c>
      <c r="G4319" s="97">
        <v>32779</v>
      </c>
      <c r="H4319" s="98">
        <v>20.739926739926741</v>
      </c>
      <c r="I4319" s="98">
        <v>-9.4694774093169398E-2</v>
      </c>
    </row>
    <row r="4320" spans="1:9" ht="13.5" customHeight="1" x14ac:dyDescent="0.2">
      <c r="A4320" s="19">
        <v>44371</v>
      </c>
      <c r="B4320" s="19">
        <v>44007</v>
      </c>
      <c r="C4320" s="6">
        <v>42551</v>
      </c>
      <c r="D4320" s="19" t="s">
        <v>6</v>
      </c>
      <c r="E4320" s="9">
        <v>30893</v>
      </c>
      <c r="F4320" s="9">
        <v>1513</v>
      </c>
      <c r="G4320" s="97">
        <v>33046</v>
      </c>
      <c r="H4320" s="98">
        <v>19.418374091209518</v>
      </c>
      <c r="I4320" s="98">
        <v>-6.5151606851056143E-2</v>
      </c>
    </row>
    <row r="4321" spans="1:9" ht="13.5" customHeight="1" x14ac:dyDescent="0.2">
      <c r="A4321" s="19">
        <v>44372</v>
      </c>
      <c r="B4321" s="19">
        <v>44008</v>
      </c>
      <c r="C4321" s="6">
        <v>42552</v>
      </c>
      <c r="D4321" s="19" t="s">
        <v>7</v>
      </c>
      <c r="E4321" s="9">
        <v>29701</v>
      </c>
      <c r="F4321" s="9">
        <v>1159</v>
      </c>
      <c r="G4321" s="97">
        <v>34318</v>
      </c>
      <c r="H4321" s="98">
        <v>24.626402070750647</v>
      </c>
      <c r="I4321" s="98">
        <v>-0.13453581211026289</v>
      </c>
    </row>
    <row r="4322" spans="1:9" ht="13.5" customHeight="1" x14ac:dyDescent="0.2">
      <c r="A4322" s="19">
        <v>44373</v>
      </c>
      <c r="B4322" s="19">
        <v>44009</v>
      </c>
      <c r="C4322" s="6">
        <v>42553</v>
      </c>
      <c r="D4322" s="19" t="s">
        <v>1</v>
      </c>
      <c r="E4322" s="9">
        <v>32129</v>
      </c>
      <c r="F4322" s="9">
        <v>1717</v>
      </c>
      <c r="G4322" s="97">
        <v>36075</v>
      </c>
      <c r="H4322" s="98">
        <v>17.712288875946417</v>
      </c>
      <c r="I4322" s="98">
        <v>-0.10938322938322942</v>
      </c>
    </row>
    <row r="4323" spans="1:9" ht="13.5" customHeight="1" x14ac:dyDescent="0.2">
      <c r="A4323" s="19">
        <v>44374</v>
      </c>
      <c r="B4323" s="19">
        <v>44010</v>
      </c>
      <c r="C4323" s="6">
        <v>42554</v>
      </c>
      <c r="D4323" s="19" t="s">
        <v>2</v>
      </c>
      <c r="E4323" s="9">
        <v>30189</v>
      </c>
      <c r="F4323" s="9">
        <v>1432</v>
      </c>
      <c r="G4323" s="97">
        <v>33516</v>
      </c>
      <c r="H4323" s="98">
        <v>20.081703910614525</v>
      </c>
      <c r="I4323" s="98">
        <v>-9.926602219835301E-2</v>
      </c>
    </row>
    <row r="4324" spans="1:9" ht="13.5" customHeight="1" x14ac:dyDescent="0.2">
      <c r="A4324" s="19">
        <v>44375</v>
      </c>
      <c r="B4324" s="19">
        <v>44011</v>
      </c>
      <c r="C4324" s="6">
        <v>42555</v>
      </c>
      <c r="D4324" s="19" t="s">
        <v>3</v>
      </c>
      <c r="E4324" s="9">
        <v>28191</v>
      </c>
      <c r="F4324" s="9">
        <v>1517</v>
      </c>
      <c r="G4324" s="97">
        <v>31490</v>
      </c>
      <c r="H4324" s="98">
        <v>17.583388266315097</v>
      </c>
      <c r="I4324" s="98">
        <v>-0.10476341695776437</v>
      </c>
    </row>
    <row r="4325" spans="1:9" ht="13.5" customHeight="1" x14ac:dyDescent="0.2">
      <c r="A4325" s="19">
        <v>44376</v>
      </c>
      <c r="B4325" s="19">
        <v>44012</v>
      </c>
      <c r="C4325" s="6">
        <v>42556</v>
      </c>
      <c r="D4325" s="19" t="s">
        <v>4</v>
      </c>
      <c r="E4325" s="9">
        <v>29785</v>
      </c>
      <c r="F4325" s="9">
        <v>1654</v>
      </c>
      <c r="G4325" s="97">
        <v>30329</v>
      </c>
      <c r="H4325" s="98">
        <v>17.007859733978236</v>
      </c>
      <c r="I4325" s="98">
        <v>-1.7936628309538682E-2</v>
      </c>
    </row>
    <row r="4326" spans="1:9" ht="13.5" customHeight="1" x14ac:dyDescent="0.2">
      <c r="A4326" s="19">
        <v>44377</v>
      </c>
      <c r="B4326" s="19">
        <v>44013</v>
      </c>
      <c r="C4326" s="6">
        <v>42557</v>
      </c>
      <c r="D4326" s="19" t="s">
        <v>5</v>
      </c>
      <c r="E4326" s="9">
        <v>30503</v>
      </c>
      <c r="F4326" s="9">
        <v>1982</v>
      </c>
      <c r="G4326" s="97">
        <v>31804</v>
      </c>
      <c r="H4326" s="98">
        <v>14.390010090817356</v>
      </c>
      <c r="I4326" s="98">
        <v>-4.0906804175575351E-2</v>
      </c>
    </row>
    <row r="4327" spans="1:9" ht="13.5" customHeight="1" x14ac:dyDescent="0.2">
      <c r="A4327" s="19">
        <v>44378</v>
      </c>
      <c r="B4327" s="19">
        <v>44014</v>
      </c>
      <c r="C4327" s="6">
        <v>42558</v>
      </c>
      <c r="D4327" s="19" t="s">
        <v>6</v>
      </c>
      <c r="E4327" s="9">
        <v>32959</v>
      </c>
      <c r="F4327" s="9">
        <v>2347</v>
      </c>
      <c r="G4327" s="97">
        <v>31955</v>
      </c>
      <c r="H4327" s="98">
        <v>13.043033659991478</v>
      </c>
      <c r="I4327" s="98">
        <v>3.1419183226412128E-2</v>
      </c>
    </row>
    <row r="4328" spans="1:9" ht="13.5" customHeight="1" x14ac:dyDescent="0.2">
      <c r="A4328" s="19">
        <v>44379</v>
      </c>
      <c r="B4328" s="19">
        <v>44015</v>
      </c>
      <c r="C4328" s="6">
        <v>42559</v>
      </c>
      <c r="D4328" s="19" t="s">
        <v>7</v>
      </c>
      <c r="E4328" s="9">
        <v>34326</v>
      </c>
      <c r="F4328" s="9">
        <v>2129</v>
      </c>
      <c r="G4328" s="97">
        <v>32126</v>
      </c>
      <c r="H4328" s="98">
        <v>15.123062470643493</v>
      </c>
      <c r="I4328" s="98">
        <v>6.8480358588059564E-2</v>
      </c>
    </row>
    <row r="4329" spans="1:9" ht="13.5" customHeight="1" x14ac:dyDescent="0.2">
      <c r="A4329" s="19">
        <v>44380</v>
      </c>
      <c r="B4329" s="19">
        <v>44016</v>
      </c>
      <c r="C4329" s="6">
        <v>42560</v>
      </c>
      <c r="D4329" s="19" t="s">
        <v>1</v>
      </c>
      <c r="E4329" s="9">
        <v>33580</v>
      </c>
      <c r="F4329" s="9">
        <v>1801</v>
      </c>
      <c r="G4329" s="97">
        <v>33143</v>
      </c>
      <c r="H4329" s="98">
        <v>17.645197112715159</v>
      </c>
      <c r="I4329" s="98">
        <v>1.3185287994448291E-2</v>
      </c>
    </row>
    <row r="4330" spans="1:9" ht="13.5" customHeight="1" x14ac:dyDescent="0.2">
      <c r="A4330" s="19">
        <v>44381</v>
      </c>
      <c r="B4330" s="19">
        <v>44017</v>
      </c>
      <c r="C4330" s="6">
        <v>42561</v>
      </c>
      <c r="D4330" s="19" t="s">
        <v>2</v>
      </c>
      <c r="E4330" s="9">
        <v>30051</v>
      </c>
      <c r="F4330" s="9">
        <v>1780</v>
      </c>
      <c r="G4330" s="97">
        <v>32600</v>
      </c>
      <c r="H4330" s="98">
        <v>15.882584269662921</v>
      </c>
      <c r="I4330" s="98">
        <v>-7.8190184049079736E-2</v>
      </c>
    </row>
    <row r="4331" spans="1:9" ht="13.5" customHeight="1" x14ac:dyDescent="0.2">
      <c r="A4331" s="19">
        <v>44382</v>
      </c>
      <c r="B4331" s="19">
        <v>44018</v>
      </c>
      <c r="C4331" s="6">
        <v>42562</v>
      </c>
      <c r="D4331" s="19" t="s">
        <v>3</v>
      </c>
      <c r="E4331" s="9">
        <v>30703</v>
      </c>
      <c r="F4331" s="9">
        <v>2402</v>
      </c>
      <c r="G4331" s="97">
        <v>31705</v>
      </c>
      <c r="H4331" s="98">
        <v>11.782264779350541</v>
      </c>
      <c r="I4331" s="98">
        <v>-3.1603847973505794E-2</v>
      </c>
    </row>
    <row r="4332" spans="1:9" ht="13.5" customHeight="1" x14ac:dyDescent="0.2">
      <c r="A4332" s="19">
        <v>44383</v>
      </c>
      <c r="B4332" s="19">
        <v>44019</v>
      </c>
      <c r="C4332" s="6">
        <v>42563</v>
      </c>
      <c r="D4332" s="19" t="s">
        <v>4</v>
      </c>
      <c r="E4332" s="9">
        <v>30437</v>
      </c>
      <c r="F4332" s="9">
        <v>2395</v>
      </c>
      <c r="G4332" s="97">
        <v>30243</v>
      </c>
      <c r="H4332" s="98">
        <v>11.708559498956159</v>
      </c>
      <c r="I4332" s="98">
        <v>6.4147075356280059E-3</v>
      </c>
    </row>
    <row r="4333" spans="1:9" ht="13.5" customHeight="1" x14ac:dyDescent="0.2">
      <c r="A4333" s="19">
        <v>44384</v>
      </c>
      <c r="B4333" s="19">
        <v>44020</v>
      </c>
      <c r="C4333" s="6">
        <v>42564</v>
      </c>
      <c r="D4333" s="19" t="s">
        <v>5</v>
      </c>
      <c r="E4333" s="9">
        <v>29686</v>
      </c>
      <c r="F4333" s="9">
        <v>2182</v>
      </c>
      <c r="G4333" s="97">
        <v>31666</v>
      </c>
      <c r="H4333" s="98">
        <v>12.604949587534373</v>
      </c>
      <c r="I4333" s="98">
        <v>-6.2527632160677027E-2</v>
      </c>
    </row>
    <row r="4334" spans="1:9" ht="13.5" customHeight="1" x14ac:dyDescent="0.2">
      <c r="A4334" s="19">
        <v>44385</v>
      </c>
      <c r="B4334" s="19">
        <v>44021</v>
      </c>
      <c r="C4334" s="6">
        <v>42565</v>
      </c>
      <c r="D4334" s="19" t="s">
        <v>6</v>
      </c>
      <c r="E4334" s="9">
        <v>34159</v>
      </c>
      <c r="F4334" s="9">
        <v>2538</v>
      </c>
      <c r="G4334" s="97">
        <v>31074</v>
      </c>
      <c r="H4334" s="98">
        <v>12.459022852639874</v>
      </c>
      <c r="I4334" s="98">
        <v>9.9279140117139786E-2</v>
      </c>
    </row>
    <row r="4335" spans="1:9" ht="13.5" customHeight="1" x14ac:dyDescent="0.2">
      <c r="A4335" s="19">
        <v>44386</v>
      </c>
      <c r="B4335" s="19">
        <v>44022</v>
      </c>
      <c r="C4335" s="6">
        <v>42566</v>
      </c>
      <c r="D4335" s="19" t="s">
        <v>7</v>
      </c>
      <c r="E4335" s="9">
        <v>33090</v>
      </c>
      <c r="F4335" s="9">
        <v>2098</v>
      </c>
      <c r="G4335" s="97">
        <v>32905</v>
      </c>
      <c r="H4335" s="98">
        <v>14.772163965681601</v>
      </c>
      <c r="I4335" s="98">
        <v>5.6222458592918301E-3</v>
      </c>
    </row>
    <row r="4336" spans="1:9" ht="13.5" customHeight="1" x14ac:dyDescent="0.2">
      <c r="A4336" s="19">
        <v>44387</v>
      </c>
      <c r="B4336" s="19">
        <v>44023</v>
      </c>
      <c r="C4336" s="6">
        <v>42567</v>
      </c>
      <c r="D4336" s="19" t="s">
        <v>1</v>
      </c>
      <c r="E4336" s="9">
        <v>34099</v>
      </c>
      <c r="F4336" s="9">
        <v>2047</v>
      </c>
      <c r="G4336" s="97">
        <v>33972</v>
      </c>
      <c r="H4336" s="98">
        <v>15.658036150464095</v>
      </c>
      <c r="I4336" s="98">
        <v>3.738372777581489E-3</v>
      </c>
    </row>
    <row r="4337" spans="1:9" ht="13.5" customHeight="1" x14ac:dyDescent="0.2">
      <c r="A4337" s="19">
        <v>44388</v>
      </c>
      <c r="B4337" s="19">
        <v>44024</v>
      </c>
      <c r="C4337" s="6">
        <v>42568</v>
      </c>
      <c r="D4337" s="19" t="s">
        <v>2</v>
      </c>
      <c r="E4337" s="9">
        <v>33094</v>
      </c>
      <c r="F4337" s="9">
        <v>1943</v>
      </c>
      <c r="G4337" s="97">
        <v>32319</v>
      </c>
      <c r="H4337" s="98">
        <v>16.032424086464232</v>
      </c>
      <c r="I4337" s="98">
        <v>2.3979702342275422E-2</v>
      </c>
    </row>
    <row r="4338" spans="1:9" ht="13.5" customHeight="1" x14ac:dyDescent="0.2">
      <c r="A4338" s="19">
        <v>44389</v>
      </c>
      <c r="B4338" s="19">
        <v>44025</v>
      </c>
      <c r="C4338" s="6">
        <v>42569</v>
      </c>
      <c r="D4338" s="19" t="s">
        <v>3</v>
      </c>
      <c r="E4338" s="9">
        <v>31570</v>
      </c>
      <c r="F4338" s="9">
        <v>2310</v>
      </c>
      <c r="G4338" s="97">
        <v>30405</v>
      </c>
      <c r="H4338" s="98">
        <v>12.666666666666666</v>
      </c>
      <c r="I4338" s="98">
        <v>3.8316066436441476E-2</v>
      </c>
    </row>
    <row r="4339" spans="1:9" ht="13.5" customHeight="1" x14ac:dyDescent="0.2">
      <c r="A4339" s="19">
        <v>44390</v>
      </c>
      <c r="B4339" s="19">
        <v>44026</v>
      </c>
      <c r="C4339" s="6">
        <v>42570</v>
      </c>
      <c r="D4339" s="19" t="s">
        <v>4</v>
      </c>
      <c r="E4339" s="9">
        <v>31194</v>
      </c>
      <c r="F4339" s="9">
        <v>2050</v>
      </c>
      <c r="G4339" s="97">
        <v>29475</v>
      </c>
      <c r="H4339" s="98">
        <v>14.216585365853659</v>
      </c>
      <c r="I4339" s="98">
        <v>5.8320610687022878E-2</v>
      </c>
    </row>
    <row r="4340" spans="1:9" ht="13.5" customHeight="1" x14ac:dyDescent="0.2">
      <c r="A4340" s="19">
        <v>44391</v>
      </c>
      <c r="B4340" s="19">
        <v>44027</v>
      </c>
      <c r="C4340" s="6">
        <v>42571</v>
      </c>
      <c r="D4340" s="19" t="s">
        <v>5</v>
      </c>
      <c r="E4340" s="9">
        <v>31382</v>
      </c>
      <c r="F4340" s="9">
        <v>2079</v>
      </c>
      <c r="G4340" s="97">
        <v>31605</v>
      </c>
      <c r="H4340" s="98">
        <v>14.094757094757094</v>
      </c>
      <c r="I4340" s="98">
        <v>-7.0558455940515907E-3</v>
      </c>
    </row>
    <row r="4341" spans="1:9" ht="13.5" customHeight="1" x14ac:dyDescent="0.2">
      <c r="A4341" s="19">
        <v>44392</v>
      </c>
      <c r="B4341" s="19">
        <v>44028</v>
      </c>
      <c r="C4341" s="6">
        <v>42572</v>
      </c>
      <c r="D4341" s="19" t="s">
        <v>6</v>
      </c>
      <c r="E4341" s="9">
        <v>32712</v>
      </c>
      <c r="F4341" s="9">
        <v>2318</v>
      </c>
      <c r="G4341" s="97">
        <v>33231</v>
      </c>
      <c r="H4341" s="98">
        <v>13.112165660051769</v>
      </c>
      <c r="I4341" s="98">
        <v>-1.5617947097589568E-2</v>
      </c>
    </row>
    <row r="4342" spans="1:9" ht="13.5" customHeight="1" x14ac:dyDescent="0.2">
      <c r="A4342" s="19">
        <v>44393</v>
      </c>
      <c r="B4342" s="19">
        <v>44029</v>
      </c>
      <c r="C4342" s="6">
        <v>42573</v>
      </c>
      <c r="D4342" s="19" t="s">
        <v>7</v>
      </c>
      <c r="E4342" s="9">
        <v>32611</v>
      </c>
      <c r="F4342" s="9">
        <v>1686</v>
      </c>
      <c r="G4342" s="97">
        <v>32879</v>
      </c>
      <c r="H4342" s="98">
        <v>18.342230130486357</v>
      </c>
      <c r="I4342" s="98">
        <v>-8.1510994859941288E-3</v>
      </c>
    </row>
    <row r="4343" spans="1:9" ht="13.5" customHeight="1" x14ac:dyDescent="0.2">
      <c r="A4343" s="19">
        <v>44394</v>
      </c>
      <c r="B4343" s="19">
        <v>44030</v>
      </c>
      <c r="C4343" s="6">
        <v>42574</v>
      </c>
      <c r="D4343" s="19" t="s">
        <v>1</v>
      </c>
      <c r="E4343" s="9">
        <v>34625</v>
      </c>
      <c r="F4343" s="9">
        <v>1838</v>
      </c>
      <c r="G4343" s="97">
        <v>35092</v>
      </c>
      <c r="H4343" s="98">
        <v>17.838411316648532</v>
      </c>
      <c r="I4343" s="98">
        <v>-1.3307876439074384E-2</v>
      </c>
    </row>
    <row r="4344" spans="1:9" ht="13.5" customHeight="1" x14ac:dyDescent="0.2">
      <c r="A4344" s="19">
        <v>44395</v>
      </c>
      <c r="B4344" s="19">
        <v>44031</v>
      </c>
      <c r="C4344" s="6">
        <v>42575</v>
      </c>
      <c r="D4344" s="19" t="s">
        <v>2</v>
      </c>
      <c r="E4344" s="9">
        <v>32534</v>
      </c>
      <c r="F4344" s="9">
        <v>1872</v>
      </c>
      <c r="G4344" s="97">
        <v>33074</v>
      </c>
      <c r="H4344" s="98">
        <v>16.379273504273506</v>
      </c>
      <c r="I4344" s="98">
        <v>-1.6327024248654509E-2</v>
      </c>
    </row>
    <row r="4345" spans="1:9" ht="13.5" customHeight="1" x14ac:dyDescent="0.2">
      <c r="A4345" s="19">
        <v>44396</v>
      </c>
      <c r="B4345" s="19">
        <v>44032</v>
      </c>
      <c r="C4345" s="6">
        <v>42576</v>
      </c>
      <c r="D4345" s="19" t="s">
        <v>3</v>
      </c>
      <c r="E4345" s="9">
        <v>32403</v>
      </c>
      <c r="F4345" s="9">
        <v>2325</v>
      </c>
      <c r="G4345" s="97">
        <v>32617</v>
      </c>
      <c r="H4345" s="98">
        <v>12.936774193548388</v>
      </c>
      <c r="I4345" s="98">
        <v>-6.5609957997363466E-3</v>
      </c>
    </row>
    <row r="4346" spans="1:9" ht="13.5" customHeight="1" x14ac:dyDescent="0.2">
      <c r="A4346" s="19">
        <v>44397</v>
      </c>
      <c r="B4346" s="19">
        <v>44033</v>
      </c>
      <c r="C4346" s="6">
        <v>42577</v>
      </c>
      <c r="D4346" s="19" t="s">
        <v>4</v>
      </c>
      <c r="E4346" s="9">
        <v>31615</v>
      </c>
      <c r="F4346" s="9">
        <v>1972</v>
      </c>
      <c r="G4346" s="97">
        <v>31680</v>
      </c>
      <c r="H4346" s="98">
        <v>15.031947261663287</v>
      </c>
      <c r="I4346" s="98">
        <v>-2.0517676767676241E-3</v>
      </c>
    </row>
    <row r="4347" spans="1:9" ht="13.5" customHeight="1" x14ac:dyDescent="0.2">
      <c r="A4347" s="19">
        <v>44398</v>
      </c>
      <c r="B4347" s="19">
        <v>44034</v>
      </c>
      <c r="C4347" s="6">
        <v>42578</v>
      </c>
      <c r="D4347" s="19" t="s">
        <v>5</v>
      </c>
      <c r="E4347" s="9">
        <v>32544</v>
      </c>
      <c r="F4347" s="9">
        <v>2071</v>
      </c>
      <c r="G4347" s="97">
        <v>32013</v>
      </c>
      <c r="H4347" s="98">
        <v>14.71414775470787</v>
      </c>
      <c r="I4347" s="98">
        <v>1.6587011526567386E-2</v>
      </c>
    </row>
    <row r="4348" spans="1:9" ht="13.5" customHeight="1" x14ac:dyDescent="0.2">
      <c r="A4348" s="19">
        <v>44399</v>
      </c>
      <c r="B4348" s="19">
        <v>44035</v>
      </c>
      <c r="C4348" s="6">
        <v>42579</v>
      </c>
      <c r="D4348" s="19" t="s">
        <v>6</v>
      </c>
      <c r="E4348" s="9">
        <v>32583</v>
      </c>
      <c r="F4348" s="9">
        <v>1989</v>
      </c>
      <c r="G4348" s="97">
        <v>32454</v>
      </c>
      <c r="H4348" s="98">
        <v>15.381598793363498</v>
      </c>
      <c r="I4348" s="98">
        <v>3.9748567202810836E-3</v>
      </c>
    </row>
    <row r="4349" spans="1:9" ht="13.5" customHeight="1" x14ac:dyDescent="0.2">
      <c r="A4349" s="19">
        <v>44400</v>
      </c>
      <c r="B4349" s="19">
        <v>44036</v>
      </c>
      <c r="C4349" s="6">
        <v>42580</v>
      </c>
      <c r="D4349" s="19" t="s">
        <v>7</v>
      </c>
      <c r="E4349" s="9">
        <v>32735</v>
      </c>
      <c r="F4349" s="9">
        <v>1702</v>
      </c>
      <c r="G4349" s="97">
        <v>32377</v>
      </c>
      <c r="H4349" s="98">
        <v>18.233254994124561</v>
      </c>
      <c r="I4349" s="98">
        <v>1.105723198566877E-2</v>
      </c>
    </row>
    <row r="4350" spans="1:9" ht="13.5" customHeight="1" x14ac:dyDescent="0.2">
      <c r="A4350" s="19">
        <v>44401</v>
      </c>
      <c r="B4350" s="19">
        <v>44037</v>
      </c>
      <c r="C4350" s="6">
        <v>42581</v>
      </c>
      <c r="D4350" s="19" t="s">
        <v>1</v>
      </c>
      <c r="E4350" s="9">
        <v>35400</v>
      </c>
      <c r="F4350" s="9">
        <v>1710</v>
      </c>
      <c r="G4350" s="97">
        <v>34754</v>
      </c>
      <c r="H4350" s="98">
        <v>19.701754385964911</v>
      </c>
      <c r="I4350" s="98">
        <v>1.8587788456005061E-2</v>
      </c>
    </row>
    <row r="4351" spans="1:9" ht="13.5" customHeight="1" x14ac:dyDescent="0.2">
      <c r="A4351" s="19">
        <v>44402</v>
      </c>
      <c r="B4351" s="19">
        <v>44038</v>
      </c>
      <c r="C4351" s="6">
        <v>42582</v>
      </c>
      <c r="D4351" s="19" t="s">
        <v>2</v>
      </c>
      <c r="E4351" s="9">
        <v>32457</v>
      </c>
      <c r="F4351" s="9">
        <v>791</v>
      </c>
      <c r="G4351" s="97">
        <v>34067</v>
      </c>
      <c r="H4351" s="98">
        <v>40.032869785082177</v>
      </c>
      <c r="I4351" s="98">
        <v>-4.7259811547832209E-2</v>
      </c>
    </row>
    <row r="4352" spans="1:9" ht="13.5" customHeight="1" x14ac:dyDescent="0.2">
      <c r="A4352" s="19">
        <v>44403</v>
      </c>
      <c r="B4352" s="19">
        <v>44039</v>
      </c>
      <c r="C4352" s="6">
        <v>42583</v>
      </c>
      <c r="D4352" s="19" t="s">
        <v>3</v>
      </c>
      <c r="E4352" s="9">
        <v>31008</v>
      </c>
      <c r="F4352" s="9">
        <v>2315</v>
      </c>
      <c r="G4352" s="97">
        <v>32597</v>
      </c>
      <c r="H4352" s="98">
        <v>12.394384449244061</v>
      </c>
      <c r="I4352" s="98">
        <v>-4.8746817191766101E-2</v>
      </c>
    </row>
    <row r="4353" spans="1:9" ht="13.5" customHeight="1" x14ac:dyDescent="0.2">
      <c r="A4353" s="19">
        <v>44404</v>
      </c>
      <c r="B4353" s="19">
        <v>44040</v>
      </c>
      <c r="C4353" s="6">
        <v>42584</v>
      </c>
      <c r="D4353" s="19" t="s">
        <v>4</v>
      </c>
      <c r="E4353" s="9">
        <v>30827</v>
      </c>
      <c r="F4353" s="9">
        <v>1993</v>
      </c>
      <c r="G4353" s="97">
        <v>32554</v>
      </c>
      <c r="H4353" s="98">
        <v>14.467636728549925</v>
      </c>
      <c r="I4353" s="98">
        <v>-5.3050316397370567E-2</v>
      </c>
    </row>
    <row r="4354" spans="1:9" ht="13.5" customHeight="1" x14ac:dyDescent="0.2">
      <c r="A4354" s="19">
        <v>44405</v>
      </c>
      <c r="B4354" s="19">
        <v>44041</v>
      </c>
      <c r="C4354" s="6">
        <v>42585</v>
      </c>
      <c r="D4354" s="19" t="s">
        <v>5</v>
      </c>
      <c r="E4354" s="9">
        <v>31117</v>
      </c>
      <c r="F4354" s="9">
        <v>2086</v>
      </c>
      <c r="G4354" s="97">
        <v>33571</v>
      </c>
      <c r="H4354" s="98">
        <v>13.917066155321189</v>
      </c>
      <c r="I4354" s="98">
        <v>-7.3098805516666143E-2</v>
      </c>
    </row>
    <row r="4355" spans="1:9" ht="13.5" customHeight="1" x14ac:dyDescent="0.2">
      <c r="A4355" s="19">
        <v>44406</v>
      </c>
      <c r="B4355" s="19">
        <v>44042</v>
      </c>
      <c r="C4355" s="6">
        <v>42586</v>
      </c>
      <c r="D4355" s="19" t="s">
        <v>6</v>
      </c>
      <c r="E4355" s="9">
        <v>32384</v>
      </c>
      <c r="F4355" s="9">
        <v>2308</v>
      </c>
      <c r="G4355" s="97">
        <v>33135</v>
      </c>
      <c r="H4355" s="98">
        <v>13.031195840554593</v>
      </c>
      <c r="I4355" s="98">
        <v>-2.2664855892560731E-2</v>
      </c>
    </row>
    <row r="4356" spans="1:9" ht="13.5" customHeight="1" x14ac:dyDescent="0.2">
      <c r="A4356" s="19">
        <v>44407</v>
      </c>
      <c r="B4356" s="19">
        <v>44043</v>
      </c>
      <c r="C4356" s="6">
        <v>42587</v>
      </c>
      <c r="D4356" s="19" t="s">
        <v>7</v>
      </c>
      <c r="E4356" s="9">
        <v>33360</v>
      </c>
      <c r="F4356" s="9">
        <v>2384</v>
      </c>
      <c r="G4356" s="97">
        <v>33030</v>
      </c>
      <c r="H4356" s="98">
        <v>12.993288590604028</v>
      </c>
      <c r="I4356" s="98">
        <v>9.9909173478656133E-3</v>
      </c>
    </row>
    <row r="4357" spans="1:9" ht="13.5" customHeight="1" x14ac:dyDescent="0.2">
      <c r="A4357" s="19">
        <v>44408</v>
      </c>
      <c r="B4357" s="19">
        <v>44044</v>
      </c>
      <c r="C4357" s="6">
        <v>42588</v>
      </c>
      <c r="D4357" s="19" t="s">
        <v>1</v>
      </c>
      <c r="E4357" s="9">
        <v>34608</v>
      </c>
      <c r="F4357" s="9">
        <v>3069</v>
      </c>
      <c r="G4357" s="97">
        <v>34641</v>
      </c>
      <c r="H4357" s="98">
        <v>10.276637341153471</v>
      </c>
      <c r="I4357" s="98">
        <v>-9.5262838832599339E-4</v>
      </c>
    </row>
    <row r="4358" spans="1:9" ht="13.5" customHeight="1" x14ac:dyDescent="0.2">
      <c r="A4358" s="19">
        <v>44409</v>
      </c>
      <c r="B4358" s="19">
        <v>44045</v>
      </c>
      <c r="C4358" s="6">
        <v>42589</v>
      </c>
      <c r="D4358" s="19" t="s">
        <v>2</v>
      </c>
      <c r="E4358" s="9">
        <v>35555</v>
      </c>
      <c r="F4358" s="9">
        <v>2696</v>
      </c>
      <c r="G4358" s="97">
        <v>33667</v>
      </c>
      <c r="H4358" s="98">
        <v>12.188056379821958</v>
      </c>
      <c r="I4358" s="98">
        <v>5.6078652686607056E-2</v>
      </c>
    </row>
    <row r="4359" spans="1:9" ht="13.5" customHeight="1" x14ac:dyDescent="0.2">
      <c r="A4359" s="19">
        <v>44410</v>
      </c>
      <c r="B4359" s="19">
        <v>44046</v>
      </c>
      <c r="C4359" s="6">
        <v>42590</v>
      </c>
      <c r="D4359" s="19" t="s">
        <v>3</v>
      </c>
      <c r="E4359" s="9">
        <v>32469</v>
      </c>
      <c r="F4359" s="9">
        <v>3116</v>
      </c>
      <c r="G4359" s="97">
        <v>31401</v>
      </c>
      <c r="H4359" s="98">
        <v>9.4200898587933253</v>
      </c>
      <c r="I4359" s="98">
        <v>3.4011655679755393E-2</v>
      </c>
    </row>
    <row r="4360" spans="1:9" ht="13.5" customHeight="1" x14ac:dyDescent="0.2">
      <c r="A4360" s="19">
        <v>44411</v>
      </c>
      <c r="B4360" s="19">
        <v>44047</v>
      </c>
      <c r="C4360" s="6">
        <v>42591</v>
      </c>
      <c r="D4360" s="19" t="s">
        <v>4</v>
      </c>
      <c r="E4360" s="9">
        <v>30078</v>
      </c>
      <c r="F4360" s="9">
        <v>2628</v>
      </c>
      <c r="G4360" s="97">
        <v>30963</v>
      </c>
      <c r="H4360" s="98">
        <v>10.445205479452055</v>
      </c>
      <c r="I4360" s="98">
        <v>-2.8582501695572082E-2</v>
      </c>
    </row>
    <row r="4361" spans="1:9" ht="13.5" customHeight="1" x14ac:dyDescent="0.2">
      <c r="A4361" s="19">
        <v>44412</v>
      </c>
      <c r="B4361" s="19">
        <v>44048</v>
      </c>
      <c r="C4361" s="6">
        <v>42592</v>
      </c>
      <c r="D4361" s="19" t="s">
        <v>5</v>
      </c>
      <c r="E4361" s="9">
        <v>31258</v>
      </c>
      <c r="F4361" s="9">
        <v>2481</v>
      </c>
      <c r="G4361" s="97">
        <v>31850</v>
      </c>
      <c r="H4361" s="98">
        <v>11.598952035469569</v>
      </c>
      <c r="I4361" s="98">
        <v>-1.8587127158555705E-2</v>
      </c>
    </row>
    <row r="4362" spans="1:9" ht="13.5" customHeight="1" x14ac:dyDescent="0.2">
      <c r="A4362" s="19">
        <v>44413</v>
      </c>
      <c r="B4362" s="19">
        <v>44049</v>
      </c>
      <c r="C4362" s="6">
        <v>42593</v>
      </c>
      <c r="D4362" s="19" t="s">
        <v>6</v>
      </c>
      <c r="E4362" s="9">
        <v>31306</v>
      </c>
      <c r="F4362" s="9">
        <v>2814</v>
      </c>
      <c r="G4362" s="97">
        <v>31988</v>
      </c>
      <c r="H4362" s="98">
        <v>10.125088841506752</v>
      </c>
      <c r="I4362" s="98">
        <v>-2.1320495185694677E-2</v>
      </c>
    </row>
    <row r="4363" spans="1:9" ht="13.5" customHeight="1" x14ac:dyDescent="0.2">
      <c r="A4363" s="19">
        <v>44414</v>
      </c>
      <c r="B4363" s="19">
        <v>44050</v>
      </c>
      <c r="C4363" s="6">
        <v>42594</v>
      </c>
      <c r="D4363" s="19" t="s">
        <v>7</v>
      </c>
      <c r="E4363" s="9">
        <v>30053</v>
      </c>
      <c r="F4363" s="9">
        <v>1896</v>
      </c>
      <c r="G4363" s="97">
        <v>30503</v>
      </c>
      <c r="H4363" s="98">
        <v>14.850738396624472</v>
      </c>
      <c r="I4363" s="98">
        <v>-1.4752647280595332E-2</v>
      </c>
    </row>
    <row r="4364" spans="1:9" ht="13.5" customHeight="1" x14ac:dyDescent="0.2">
      <c r="A4364" s="19">
        <v>44415</v>
      </c>
      <c r="B4364" s="19">
        <v>44051</v>
      </c>
      <c r="C4364" s="6">
        <v>42595</v>
      </c>
      <c r="D4364" s="19" t="s">
        <v>1</v>
      </c>
      <c r="E4364" s="9">
        <v>31820</v>
      </c>
      <c r="F4364" s="9">
        <v>2020</v>
      </c>
      <c r="G4364" s="97">
        <v>33286</v>
      </c>
      <c r="H4364" s="98">
        <v>14.752475247524753</v>
      </c>
      <c r="I4364" s="98">
        <v>-4.4042540407378428E-2</v>
      </c>
    </row>
    <row r="4365" spans="1:9" ht="13.5" customHeight="1" x14ac:dyDescent="0.2">
      <c r="A4365" s="19">
        <v>44416</v>
      </c>
      <c r="B4365" s="19">
        <v>44052</v>
      </c>
      <c r="C4365" s="6">
        <v>42596</v>
      </c>
      <c r="D4365" s="19" t="s">
        <v>2</v>
      </c>
      <c r="E4365" s="9">
        <v>30569</v>
      </c>
      <c r="F4365" s="9">
        <v>2279</v>
      </c>
      <c r="G4365" s="97">
        <v>31770</v>
      </c>
      <c r="H4365" s="98">
        <v>12.413339183852568</v>
      </c>
      <c r="I4365" s="98">
        <v>-3.78029587661316E-2</v>
      </c>
    </row>
    <row r="4366" spans="1:9" ht="13.5" customHeight="1" x14ac:dyDescent="0.2">
      <c r="A4366" s="19">
        <v>44417</v>
      </c>
      <c r="B4366" s="19">
        <v>44053</v>
      </c>
      <c r="C4366" s="6">
        <v>42597</v>
      </c>
      <c r="D4366" s="19" t="s">
        <v>3</v>
      </c>
      <c r="E4366" s="9">
        <v>31244</v>
      </c>
      <c r="F4366" s="9">
        <v>2701</v>
      </c>
      <c r="G4366" s="97">
        <v>30187</v>
      </c>
      <c r="H4366" s="98">
        <v>10.567567567567568</v>
      </c>
      <c r="I4366" s="98">
        <v>3.5015072713419748E-2</v>
      </c>
    </row>
    <row r="4367" spans="1:9" ht="13.5" customHeight="1" x14ac:dyDescent="0.2">
      <c r="A4367" s="19">
        <v>44418</v>
      </c>
      <c r="B4367" s="19">
        <v>44054</v>
      </c>
      <c r="C4367" s="6">
        <v>42598</v>
      </c>
      <c r="D4367" s="19" t="s">
        <v>4</v>
      </c>
      <c r="E4367" s="9">
        <v>28328</v>
      </c>
      <c r="F4367" s="9">
        <v>2049</v>
      </c>
      <c r="G4367" s="97">
        <v>29254</v>
      </c>
      <c r="H4367" s="98">
        <v>12.825280624694972</v>
      </c>
      <c r="I4367" s="98">
        <v>-3.1653790934573101E-2</v>
      </c>
    </row>
    <row r="4368" spans="1:9" ht="13.5" customHeight="1" x14ac:dyDescent="0.2">
      <c r="A4368" s="19">
        <v>44419</v>
      </c>
      <c r="B4368" s="19">
        <v>44055</v>
      </c>
      <c r="C4368" s="6">
        <v>42599</v>
      </c>
      <c r="D4368" s="19" t="s">
        <v>5</v>
      </c>
      <c r="E4368" s="9">
        <v>28430</v>
      </c>
      <c r="F4368" s="9">
        <v>1771</v>
      </c>
      <c r="G4368" s="97">
        <v>30968</v>
      </c>
      <c r="H4368" s="98">
        <v>15.053077357425185</v>
      </c>
      <c r="I4368" s="98">
        <v>-8.1955567036941401E-2</v>
      </c>
    </row>
    <row r="4369" spans="1:9" ht="13.5" customHeight="1" x14ac:dyDescent="0.2">
      <c r="A4369" s="19">
        <v>44420</v>
      </c>
      <c r="B4369" s="19">
        <v>44056</v>
      </c>
      <c r="C4369" s="6">
        <v>42600</v>
      </c>
      <c r="D4369" s="19" t="s">
        <v>6</v>
      </c>
      <c r="E4369" s="9">
        <v>29508</v>
      </c>
      <c r="F4369" s="9">
        <v>1743</v>
      </c>
      <c r="G4369" s="97">
        <v>30384</v>
      </c>
      <c r="H4369" s="98">
        <v>15.929432013769365</v>
      </c>
      <c r="I4369" s="98">
        <v>-2.8830963665086862E-2</v>
      </c>
    </row>
    <row r="4370" spans="1:9" ht="13.5" customHeight="1" x14ac:dyDescent="0.2">
      <c r="A4370" s="19">
        <v>44421</v>
      </c>
      <c r="B4370" s="19">
        <v>44057</v>
      </c>
      <c r="C4370" s="6">
        <v>42601</v>
      </c>
      <c r="D4370" s="19" t="s">
        <v>7</v>
      </c>
      <c r="E4370" s="9">
        <v>27497</v>
      </c>
      <c r="F4370" s="9">
        <v>1800</v>
      </c>
      <c r="G4370" s="97">
        <v>29784</v>
      </c>
      <c r="H4370" s="98">
        <v>14.276111111111112</v>
      </c>
      <c r="I4370" s="98">
        <v>-7.6786193929626601E-2</v>
      </c>
    </row>
    <row r="4371" spans="1:9" ht="13.5" customHeight="1" x14ac:dyDescent="0.2">
      <c r="A4371" s="19">
        <v>44422</v>
      </c>
      <c r="B4371" s="19">
        <v>44058</v>
      </c>
      <c r="C4371" s="6">
        <v>42602</v>
      </c>
      <c r="D4371" s="19" t="s">
        <v>1</v>
      </c>
      <c r="E4371" s="9">
        <v>31571</v>
      </c>
      <c r="F4371" s="9">
        <v>2054</v>
      </c>
      <c r="G4371" s="97">
        <v>32359</v>
      </c>
      <c r="H4371" s="98">
        <v>14.370496592015579</v>
      </c>
      <c r="I4371" s="98">
        <v>-2.4351803207762868E-2</v>
      </c>
    </row>
    <row r="4372" spans="1:9" ht="13.5" customHeight="1" x14ac:dyDescent="0.2">
      <c r="A4372" s="19">
        <v>44423</v>
      </c>
      <c r="B4372" s="19">
        <v>44059</v>
      </c>
      <c r="C4372" s="6">
        <v>42603</v>
      </c>
      <c r="D4372" s="19" t="s">
        <v>2</v>
      </c>
      <c r="E4372" s="9">
        <v>29446</v>
      </c>
      <c r="F4372" s="9">
        <v>1924</v>
      </c>
      <c r="G4372" s="97">
        <v>30455</v>
      </c>
      <c r="H4372" s="98">
        <v>14.304573804573804</v>
      </c>
      <c r="I4372" s="98">
        <v>-3.3130848793301637E-2</v>
      </c>
    </row>
    <row r="4373" spans="1:9" ht="13.5" customHeight="1" x14ac:dyDescent="0.2">
      <c r="A4373" s="19">
        <v>44424</v>
      </c>
      <c r="B4373" s="19">
        <v>44060</v>
      </c>
      <c r="C4373" s="6">
        <v>42604</v>
      </c>
      <c r="D4373" s="19" t="s">
        <v>3</v>
      </c>
      <c r="E4373" s="9">
        <v>28991</v>
      </c>
      <c r="F4373" s="9">
        <v>1965</v>
      </c>
      <c r="G4373" s="97">
        <v>29545</v>
      </c>
      <c r="H4373" s="98">
        <v>13.753689567430026</v>
      </c>
      <c r="I4373" s="98">
        <v>-1.8751057708580099E-2</v>
      </c>
    </row>
    <row r="4374" spans="1:9" ht="13.5" customHeight="1" x14ac:dyDescent="0.2">
      <c r="A4374" s="19">
        <v>44425</v>
      </c>
      <c r="B4374" s="19">
        <v>44061</v>
      </c>
      <c r="C4374" s="6">
        <v>42605</v>
      </c>
      <c r="D4374" s="19" t="s">
        <v>4</v>
      </c>
      <c r="E4374" s="9">
        <v>25080</v>
      </c>
      <c r="F4374" s="9">
        <v>1810</v>
      </c>
      <c r="G4374" s="97">
        <v>26021</v>
      </c>
      <c r="H4374" s="98">
        <v>12.856353591160222</v>
      </c>
      <c r="I4374" s="98">
        <v>-3.6163099035394497E-2</v>
      </c>
    </row>
    <row r="4375" spans="1:9" ht="13.5" customHeight="1" x14ac:dyDescent="0.2">
      <c r="A4375" s="19">
        <v>44426</v>
      </c>
      <c r="B4375" s="19">
        <v>44062</v>
      </c>
      <c r="C4375" s="6">
        <v>42606</v>
      </c>
      <c r="D4375" s="19" t="s">
        <v>5</v>
      </c>
      <c r="E4375" s="9">
        <v>26081</v>
      </c>
      <c r="F4375" s="9">
        <v>1960</v>
      </c>
      <c r="G4375" s="97">
        <v>26657</v>
      </c>
      <c r="H4375" s="98">
        <v>12.306632653061225</v>
      </c>
      <c r="I4375" s="98">
        <v>-2.1607832839404262E-2</v>
      </c>
    </row>
    <row r="4376" spans="1:9" ht="13.5" customHeight="1" x14ac:dyDescent="0.2">
      <c r="A4376" s="19">
        <v>44427</v>
      </c>
      <c r="B4376" s="19">
        <v>44063</v>
      </c>
      <c r="C4376" s="6">
        <v>42607</v>
      </c>
      <c r="D4376" s="19" t="s">
        <v>6</v>
      </c>
      <c r="E4376" s="9">
        <v>26934</v>
      </c>
      <c r="F4376" s="9">
        <v>2447</v>
      </c>
      <c r="G4376" s="97">
        <v>27939</v>
      </c>
      <c r="H4376" s="98">
        <v>10.006947282386596</v>
      </c>
      <c r="I4376" s="98">
        <v>-3.5971223021582732E-2</v>
      </c>
    </row>
    <row r="4377" spans="1:9" ht="13.5" customHeight="1" x14ac:dyDescent="0.2">
      <c r="A4377" s="19">
        <v>44428</v>
      </c>
      <c r="B4377" s="19">
        <v>44064</v>
      </c>
      <c r="C4377" s="6">
        <v>42608</v>
      </c>
      <c r="D4377" s="19" t="s">
        <v>7</v>
      </c>
      <c r="E4377" s="9">
        <v>26186</v>
      </c>
      <c r="F4377" s="9">
        <v>1433</v>
      </c>
      <c r="G4377" s="97">
        <v>27303</v>
      </c>
      <c r="H4377" s="98">
        <v>17.273551988834612</v>
      </c>
      <c r="I4377" s="98">
        <v>-4.0911255173424199E-2</v>
      </c>
    </row>
    <row r="4378" spans="1:9" ht="13.5" customHeight="1" x14ac:dyDescent="0.2">
      <c r="A4378" s="19">
        <v>44429</v>
      </c>
      <c r="B4378" s="19">
        <v>44065</v>
      </c>
      <c r="C4378" s="6">
        <v>42609</v>
      </c>
      <c r="D4378" s="19" t="s">
        <v>1</v>
      </c>
      <c r="E4378" s="9">
        <v>28618</v>
      </c>
      <c r="F4378" s="9">
        <v>1779</v>
      </c>
      <c r="G4378" s="97">
        <v>29670</v>
      </c>
      <c r="H4378" s="98">
        <v>15.086565486228217</v>
      </c>
      <c r="I4378" s="98">
        <v>-3.5456690259521362E-2</v>
      </c>
    </row>
    <row r="4379" spans="1:9" ht="13.5" customHeight="1" x14ac:dyDescent="0.2">
      <c r="A4379" s="19">
        <v>44430</v>
      </c>
      <c r="B4379" s="19">
        <v>44066</v>
      </c>
      <c r="C4379" s="6">
        <v>42610</v>
      </c>
      <c r="D4379" s="19" t="s">
        <v>2</v>
      </c>
      <c r="E4379" s="9">
        <v>24142</v>
      </c>
      <c r="F4379" s="9">
        <v>1673</v>
      </c>
      <c r="G4379" s="97">
        <v>27608</v>
      </c>
      <c r="H4379" s="98">
        <v>13.430364614465033</v>
      </c>
      <c r="I4379" s="98">
        <v>-0.12554332077658648</v>
      </c>
    </row>
    <row r="4380" spans="1:9" ht="13.5" customHeight="1" x14ac:dyDescent="0.2">
      <c r="A4380" s="19">
        <v>44431</v>
      </c>
      <c r="B4380" s="19">
        <v>44067</v>
      </c>
      <c r="C4380" s="6">
        <v>42611</v>
      </c>
      <c r="D4380" s="19" t="s">
        <v>3</v>
      </c>
      <c r="E4380" s="9">
        <v>22485</v>
      </c>
      <c r="F4380" s="9">
        <v>1790</v>
      </c>
      <c r="G4380" s="97">
        <v>24337</v>
      </c>
      <c r="H4380" s="98">
        <v>11.561452513966481</v>
      </c>
      <c r="I4380" s="98">
        <v>-7.6098122200764284E-2</v>
      </c>
    </row>
    <row r="4381" spans="1:9" ht="13.5" customHeight="1" x14ac:dyDescent="0.2">
      <c r="A4381" s="19">
        <v>44432</v>
      </c>
      <c r="B4381" s="19">
        <v>44068</v>
      </c>
      <c r="C4381" s="6">
        <v>42612</v>
      </c>
      <c r="D4381" s="19" t="s">
        <v>4</v>
      </c>
      <c r="E4381" s="9">
        <v>20846</v>
      </c>
      <c r="F4381" s="9">
        <v>1697</v>
      </c>
      <c r="G4381" s="97">
        <v>20962</v>
      </c>
      <c r="H4381" s="98">
        <v>11.284030642309959</v>
      </c>
      <c r="I4381" s="98">
        <v>-5.5338231084820499E-3</v>
      </c>
    </row>
    <row r="4382" spans="1:9" ht="13.5" customHeight="1" x14ac:dyDescent="0.2">
      <c r="A4382" s="19">
        <v>44433</v>
      </c>
      <c r="B4382" s="19">
        <v>44069</v>
      </c>
      <c r="C4382" s="6">
        <v>42613</v>
      </c>
      <c r="D4382" s="19" t="s">
        <v>5</v>
      </c>
      <c r="E4382" s="9">
        <v>21360</v>
      </c>
      <c r="F4382" s="9">
        <v>1540</v>
      </c>
      <c r="G4382" s="97">
        <v>26116</v>
      </c>
      <c r="H4382" s="98">
        <v>12.870129870129871</v>
      </c>
      <c r="I4382" s="98">
        <v>-0.18211058355031395</v>
      </c>
    </row>
    <row r="4383" spans="1:9" ht="13.5" customHeight="1" x14ac:dyDescent="0.2">
      <c r="A4383" s="19">
        <v>44434</v>
      </c>
      <c r="B4383" s="19">
        <v>44070</v>
      </c>
      <c r="C4383" s="6">
        <v>42614</v>
      </c>
      <c r="D4383" s="19" t="s">
        <v>6</v>
      </c>
      <c r="E4383" s="9">
        <v>22617</v>
      </c>
      <c r="F4383" s="9">
        <v>1509</v>
      </c>
      <c r="G4383" s="97">
        <v>28802</v>
      </c>
      <c r="H4383" s="98">
        <v>13.98807157057654</v>
      </c>
      <c r="I4383" s="98">
        <v>-0.21474203180334694</v>
      </c>
    </row>
    <row r="4384" spans="1:9" ht="13.5" customHeight="1" x14ac:dyDescent="0.2">
      <c r="A4384" s="19">
        <v>44435</v>
      </c>
      <c r="B4384" s="19">
        <v>44071</v>
      </c>
      <c r="C4384" s="6">
        <v>42615</v>
      </c>
      <c r="D4384" s="19" t="s">
        <v>7</v>
      </c>
      <c r="E4384" s="9">
        <v>19959</v>
      </c>
      <c r="F4384" s="9">
        <v>1267</v>
      </c>
      <c r="G4384" s="97">
        <v>30490</v>
      </c>
      <c r="H4384" s="98">
        <v>14.752959747434886</v>
      </c>
      <c r="I4384" s="98">
        <v>-0.34539193178091177</v>
      </c>
    </row>
    <row r="4385" spans="1:9" ht="13.5" customHeight="1" x14ac:dyDescent="0.2">
      <c r="A4385" s="19">
        <v>44436</v>
      </c>
      <c r="B4385" s="19">
        <v>44072</v>
      </c>
      <c r="C4385" s="6">
        <v>42616</v>
      </c>
      <c r="D4385" s="19" t="s">
        <v>1</v>
      </c>
      <c r="E4385" s="9">
        <v>22503</v>
      </c>
      <c r="F4385" s="9">
        <v>1476</v>
      </c>
      <c r="G4385" s="97">
        <v>31474</v>
      </c>
      <c r="H4385" s="98">
        <v>14.245934959349594</v>
      </c>
      <c r="I4385" s="98">
        <v>-0.28502891275338371</v>
      </c>
    </row>
    <row r="4386" spans="1:9" ht="13.5" customHeight="1" x14ac:dyDescent="0.2">
      <c r="A4386" s="19">
        <v>44437</v>
      </c>
      <c r="B4386" s="19">
        <v>44073</v>
      </c>
      <c r="C4386" s="6">
        <v>42617</v>
      </c>
      <c r="D4386" s="19" t="s">
        <v>2</v>
      </c>
      <c r="E4386" s="9">
        <v>18226</v>
      </c>
      <c r="F4386" s="9">
        <v>1711</v>
      </c>
      <c r="G4386" s="97">
        <v>25842</v>
      </c>
      <c r="H4386" s="98">
        <v>9.6522501461133832</v>
      </c>
      <c r="I4386" s="98">
        <v>-0.29471403142171659</v>
      </c>
    </row>
    <row r="4387" spans="1:9" ht="13.5" customHeight="1" x14ac:dyDescent="0.2">
      <c r="A4387" s="19">
        <v>44438</v>
      </c>
      <c r="B4387" s="19">
        <v>44074</v>
      </c>
      <c r="C4387" s="6">
        <v>42618</v>
      </c>
      <c r="D4387" s="19" t="s">
        <v>3</v>
      </c>
      <c r="E4387" s="9">
        <v>17768</v>
      </c>
      <c r="F4387" s="9">
        <v>2024</v>
      </c>
      <c r="G4387" s="97">
        <v>26026</v>
      </c>
      <c r="H4387" s="98">
        <v>7.7786561264822129</v>
      </c>
      <c r="I4387" s="98">
        <v>-0.31729808652885572</v>
      </c>
    </row>
    <row r="4388" spans="1:9" ht="13.5" customHeight="1" x14ac:dyDescent="0.2">
      <c r="A4388" s="19">
        <v>44439</v>
      </c>
      <c r="B4388" s="19">
        <v>44075</v>
      </c>
      <c r="C4388" s="6">
        <v>42619</v>
      </c>
      <c r="D4388" s="19" t="s">
        <v>4</v>
      </c>
      <c r="E4388" s="9">
        <v>16908</v>
      </c>
      <c r="F4388" s="9">
        <v>2517</v>
      </c>
      <c r="G4388" s="97">
        <v>23772</v>
      </c>
      <c r="H4388" s="98">
        <v>5.7175208581644812</v>
      </c>
      <c r="I4388" s="98">
        <v>-0.28874305906108022</v>
      </c>
    </row>
    <row r="4389" spans="1:9" ht="13.5" customHeight="1" x14ac:dyDescent="0.2">
      <c r="A4389" s="19">
        <v>44440</v>
      </c>
      <c r="B4389" s="19">
        <v>44076</v>
      </c>
      <c r="C4389" s="6">
        <v>42620</v>
      </c>
      <c r="D4389" s="19" t="s">
        <v>5</v>
      </c>
      <c r="E4389" s="9">
        <v>23292</v>
      </c>
      <c r="F4389" s="9">
        <v>2127</v>
      </c>
      <c r="G4389" s="97">
        <v>25040</v>
      </c>
      <c r="H4389" s="98">
        <v>9.9506346967559942</v>
      </c>
      <c r="I4389" s="98">
        <v>-6.9808306709265189E-2</v>
      </c>
    </row>
    <row r="4390" spans="1:9" ht="13.5" customHeight="1" x14ac:dyDescent="0.2">
      <c r="A4390" s="19">
        <v>44441</v>
      </c>
      <c r="B4390" s="19">
        <v>44077</v>
      </c>
      <c r="C4390" s="6">
        <v>42621</v>
      </c>
      <c r="D4390" s="19" t="s">
        <v>6</v>
      </c>
      <c r="E4390" s="9">
        <v>25024</v>
      </c>
      <c r="F4390" s="9">
        <v>2152</v>
      </c>
      <c r="G4390" s="97">
        <v>25182</v>
      </c>
      <c r="H4390" s="98">
        <v>10.628252788104088</v>
      </c>
      <c r="I4390" s="98">
        <v>-6.2743229290763702E-3</v>
      </c>
    </row>
    <row r="4391" spans="1:9" ht="13.5" customHeight="1" x14ac:dyDescent="0.2">
      <c r="A4391" s="19">
        <v>44442</v>
      </c>
      <c r="B4391" s="19">
        <v>44078</v>
      </c>
      <c r="C4391" s="6">
        <v>42622</v>
      </c>
      <c r="D4391" s="19" t="s">
        <v>7</v>
      </c>
      <c r="E4391" s="9">
        <v>25246</v>
      </c>
      <c r="F4391" s="9">
        <v>1432</v>
      </c>
      <c r="G4391" s="97">
        <v>25484</v>
      </c>
      <c r="H4391" s="98">
        <v>16.629888268156424</v>
      </c>
      <c r="I4391" s="98">
        <v>-9.3391932192747884E-3</v>
      </c>
    </row>
    <row r="4392" spans="1:9" ht="13.5" customHeight="1" x14ac:dyDescent="0.2">
      <c r="A4392" s="19">
        <v>44443</v>
      </c>
      <c r="B4392" s="19">
        <v>44079</v>
      </c>
      <c r="C4392" s="6">
        <v>42623</v>
      </c>
      <c r="D4392" s="19" t="s">
        <v>1</v>
      </c>
      <c r="E4392" s="9">
        <v>24224</v>
      </c>
      <c r="F4392" s="9">
        <v>1680</v>
      </c>
      <c r="G4392" s="97">
        <v>28353</v>
      </c>
      <c r="H4392" s="98">
        <v>13.419047619047619</v>
      </c>
      <c r="I4392" s="98">
        <v>-0.14562832857193242</v>
      </c>
    </row>
    <row r="4393" spans="1:9" ht="13.5" customHeight="1" x14ac:dyDescent="0.2">
      <c r="A4393" s="19">
        <v>44444</v>
      </c>
      <c r="B4393" s="19">
        <v>44080</v>
      </c>
      <c r="C4393" s="6">
        <v>42624</v>
      </c>
      <c r="D4393" s="19" t="s">
        <v>2</v>
      </c>
      <c r="E4393" s="9">
        <v>19080</v>
      </c>
      <c r="F4393" s="9">
        <v>1445</v>
      </c>
      <c r="G4393" s="97">
        <v>27560</v>
      </c>
      <c r="H4393" s="98">
        <v>12.204152249134948</v>
      </c>
      <c r="I4393" s="98">
        <v>-0.30769230769230771</v>
      </c>
    </row>
    <row r="4394" spans="1:9" ht="13.5" customHeight="1" x14ac:dyDescent="0.2">
      <c r="A4394" s="19">
        <v>44445</v>
      </c>
      <c r="B4394" s="19">
        <v>44081</v>
      </c>
      <c r="C4394" s="6">
        <v>42625</v>
      </c>
      <c r="D4394" s="19" t="s">
        <v>3</v>
      </c>
      <c r="E4394" s="9">
        <v>18970</v>
      </c>
      <c r="F4394" s="9">
        <v>1878</v>
      </c>
      <c r="G4394" s="97">
        <v>25936</v>
      </c>
      <c r="H4394" s="98">
        <v>9.1011714589989356</v>
      </c>
      <c r="I4394" s="98">
        <v>-0.26858420727945709</v>
      </c>
    </row>
    <row r="4395" spans="1:9" ht="13.5" customHeight="1" x14ac:dyDescent="0.2">
      <c r="A4395" s="19">
        <v>44446</v>
      </c>
      <c r="B4395" s="19">
        <v>44082</v>
      </c>
      <c r="C4395" s="6">
        <v>42626</v>
      </c>
      <c r="D4395" s="19" t="s">
        <v>4</v>
      </c>
      <c r="E4395" s="9">
        <v>18935</v>
      </c>
      <c r="F4395" s="9">
        <v>1519</v>
      </c>
      <c r="G4395" s="97">
        <v>22627</v>
      </c>
      <c r="H4395" s="98">
        <v>11.465437788018432</v>
      </c>
      <c r="I4395" s="98">
        <v>-0.16316789676050736</v>
      </c>
    </row>
    <row r="4396" spans="1:9" ht="13.5" customHeight="1" x14ac:dyDescent="0.2">
      <c r="A4396" s="19">
        <v>44447</v>
      </c>
      <c r="B4396" s="19">
        <v>44083</v>
      </c>
      <c r="C4396" s="6">
        <v>42627</v>
      </c>
      <c r="D4396" s="19" t="s">
        <v>5</v>
      </c>
      <c r="E4396" s="9">
        <v>18144</v>
      </c>
      <c r="F4396" s="9">
        <v>1626</v>
      </c>
      <c r="G4396" s="97">
        <v>26093</v>
      </c>
      <c r="H4396" s="98">
        <v>10.158671586715867</v>
      </c>
      <c r="I4396" s="98">
        <v>-0.30464109148047369</v>
      </c>
    </row>
    <row r="4397" spans="1:9" ht="13.5" customHeight="1" x14ac:dyDescent="0.2">
      <c r="A4397" s="19">
        <v>44448</v>
      </c>
      <c r="B4397" s="19">
        <v>44084</v>
      </c>
      <c r="C4397" s="6">
        <v>42628</v>
      </c>
      <c r="D4397" s="19" t="s">
        <v>6</v>
      </c>
      <c r="E4397" s="9">
        <v>19977</v>
      </c>
      <c r="F4397" s="9">
        <v>1851</v>
      </c>
      <c r="G4397" s="97">
        <v>26588</v>
      </c>
      <c r="H4397" s="98">
        <v>9.7925445705024305</v>
      </c>
      <c r="I4397" s="98">
        <v>-0.24864600571686479</v>
      </c>
    </row>
    <row r="4398" spans="1:9" ht="13.5" customHeight="1" x14ac:dyDescent="0.2">
      <c r="A4398" s="19">
        <v>44449</v>
      </c>
      <c r="B4398" s="19">
        <v>44085</v>
      </c>
      <c r="C4398" s="6">
        <v>42629</v>
      </c>
      <c r="D4398" s="19" t="s">
        <v>7</v>
      </c>
      <c r="E4398" s="9">
        <v>20239</v>
      </c>
      <c r="F4398" s="9">
        <v>1348</v>
      </c>
      <c r="G4398" s="97">
        <v>26707</v>
      </c>
      <c r="H4398" s="98">
        <v>14.014094955489615</v>
      </c>
      <c r="I4398" s="98">
        <v>-0.24218369715804844</v>
      </c>
    </row>
    <row r="4399" spans="1:9" ht="13.5" customHeight="1" x14ac:dyDescent="0.2">
      <c r="A4399" s="19">
        <v>44450</v>
      </c>
      <c r="B4399" s="19">
        <v>44086</v>
      </c>
      <c r="C4399" s="6">
        <v>42630</v>
      </c>
      <c r="D4399" s="19" t="s">
        <v>1</v>
      </c>
      <c r="E4399" s="9">
        <v>19164</v>
      </c>
      <c r="F4399" s="9">
        <v>1752</v>
      </c>
      <c r="G4399" s="97">
        <v>29580</v>
      </c>
      <c r="H4399" s="98">
        <v>9.9383561643835616</v>
      </c>
      <c r="I4399" s="98">
        <v>-0.35212981744421912</v>
      </c>
    </row>
    <row r="4400" spans="1:9" ht="13.5" customHeight="1" x14ac:dyDescent="0.2">
      <c r="A4400" s="19">
        <v>44451</v>
      </c>
      <c r="B4400" s="19">
        <v>44087</v>
      </c>
      <c r="C4400" s="6">
        <v>42631</v>
      </c>
      <c r="D4400" s="19" t="s">
        <v>2</v>
      </c>
      <c r="E4400" s="9">
        <v>17746</v>
      </c>
      <c r="F4400" s="9">
        <v>1688</v>
      </c>
      <c r="G4400" s="97">
        <v>27699</v>
      </c>
      <c r="H4400" s="98">
        <v>9.5130331753554511</v>
      </c>
      <c r="I4400" s="98">
        <v>-0.3593270515181054</v>
      </c>
    </row>
    <row r="4401" spans="1:9" ht="13.5" customHeight="1" x14ac:dyDescent="0.2">
      <c r="A4401" s="19">
        <v>44452</v>
      </c>
      <c r="B4401" s="19">
        <v>44088</v>
      </c>
      <c r="C4401" s="6">
        <v>42632</v>
      </c>
      <c r="D4401" s="19" t="s">
        <v>3</v>
      </c>
      <c r="E4401" s="9">
        <v>18368</v>
      </c>
      <c r="F4401" s="9">
        <v>2037</v>
      </c>
      <c r="G4401" s="97">
        <v>26634</v>
      </c>
      <c r="H4401" s="98">
        <v>8.0171821305841924</v>
      </c>
      <c r="I4401" s="98">
        <v>-0.31035518510174964</v>
      </c>
    </row>
    <row r="4402" spans="1:9" ht="13.5" customHeight="1" x14ac:dyDescent="0.2">
      <c r="A4402" s="19">
        <v>44453</v>
      </c>
      <c r="B4402" s="19">
        <v>44089</v>
      </c>
      <c r="C4402" s="6">
        <v>42633</v>
      </c>
      <c r="D4402" s="19" t="s">
        <v>4</v>
      </c>
      <c r="E4402" s="9">
        <v>16979</v>
      </c>
      <c r="F4402" s="9">
        <v>1813</v>
      </c>
      <c r="G4402" s="97">
        <v>23270</v>
      </c>
      <c r="H4402" s="98">
        <v>8.3651406508549364</v>
      </c>
      <c r="I4402" s="98">
        <v>-0.27034808766652341</v>
      </c>
    </row>
    <row r="4403" spans="1:9" ht="13.5" customHeight="1" x14ac:dyDescent="0.2">
      <c r="A4403" s="19">
        <v>44454</v>
      </c>
      <c r="B4403" s="19">
        <v>44090</v>
      </c>
      <c r="C4403" s="6">
        <v>42634</v>
      </c>
      <c r="D4403" s="19" t="s">
        <v>5</v>
      </c>
      <c r="E4403" s="9">
        <v>18856</v>
      </c>
      <c r="F4403" s="9">
        <v>1545</v>
      </c>
      <c r="G4403" s="97">
        <v>25635</v>
      </c>
      <c r="H4403" s="98">
        <v>11.204530744336569</v>
      </c>
      <c r="I4403" s="98">
        <v>-0.2644431441388726</v>
      </c>
    </row>
    <row r="4404" spans="1:9" ht="13.5" customHeight="1" x14ac:dyDescent="0.2">
      <c r="A4404" s="19">
        <v>44455</v>
      </c>
      <c r="B4404" s="19">
        <v>44091</v>
      </c>
      <c r="C4404" s="6">
        <v>42635</v>
      </c>
      <c r="D4404" s="19" t="s">
        <v>6</v>
      </c>
      <c r="E4404" s="9">
        <v>20398</v>
      </c>
      <c r="F4404" s="9">
        <v>1613</v>
      </c>
      <c r="G4404" s="97">
        <v>26339</v>
      </c>
      <c r="H4404" s="98">
        <v>11.646001239925605</v>
      </c>
      <c r="I4404" s="98">
        <v>-0.22555905691180378</v>
      </c>
    </row>
    <row r="4405" spans="1:9" ht="13.5" customHeight="1" x14ac:dyDescent="0.2">
      <c r="A4405" s="19">
        <v>44456</v>
      </c>
      <c r="B4405" s="19">
        <v>44092</v>
      </c>
      <c r="C4405" s="6">
        <v>42636</v>
      </c>
      <c r="D4405" s="19" t="s">
        <v>7</v>
      </c>
      <c r="E4405" s="9">
        <v>20907</v>
      </c>
      <c r="F4405" s="9">
        <v>1405</v>
      </c>
      <c r="G4405" s="97">
        <v>25672</v>
      </c>
      <c r="H4405" s="98">
        <v>13.880427046263344</v>
      </c>
      <c r="I4405" s="98">
        <v>-0.18561078217513249</v>
      </c>
    </row>
    <row r="4406" spans="1:9" ht="13.5" customHeight="1" x14ac:dyDescent="0.2">
      <c r="A4406" s="19">
        <v>44457</v>
      </c>
      <c r="B4406" s="19">
        <v>44093</v>
      </c>
      <c r="C4406" s="6">
        <v>42637</v>
      </c>
      <c r="D4406" s="19" t="s">
        <v>1</v>
      </c>
      <c r="E4406" s="9">
        <v>21862</v>
      </c>
      <c r="F4406" s="9">
        <v>1620</v>
      </c>
      <c r="G4406" s="97">
        <v>29325</v>
      </c>
      <c r="H4406" s="98">
        <v>12.495061728395061</v>
      </c>
      <c r="I4406" s="98">
        <v>-0.25449275362318846</v>
      </c>
    </row>
    <row r="4407" spans="1:9" ht="13.5" customHeight="1" x14ac:dyDescent="0.2">
      <c r="A4407" s="19">
        <v>44458</v>
      </c>
      <c r="B4407" s="19">
        <v>44094</v>
      </c>
      <c r="C4407" s="6">
        <v>42638</v>
      </c>
      <c r="D4407" s="19" t="s">
        <v>2</v>
      </c>
      <c r="E4407" s="9">
        <v>20664</v>
      </c>
      <c r="F4407" s="9">
        <v>1569</v>
      </c>
      <c r="G4407" s="97">
        <v>27782</v>
      </c>
      <c r="H4407" s="98">
        <v>12.170172084130019</v>
      </c>
      <c r="I4407" s="98">
        <v>-0.25620905622345402</v>
      </c>
    </row>
    <row r="4408" spans="1:9" ht="13.5" customHeight="1" x14ac:dyDescent="0.2">
      <c r="A4408" s="19">
        <v>44459</v>
      </c>
      <c r="B4408" s="19">
        <v>44095</v>
      </c>
      <c r="C4408" s="6">
        <v>42639</v>
      </c>
      <c r="D4408" s="19" t="s">
        <v>3</v>
      </c>
      <c r="E4408" s="9">
        <v>20041</v>
      </c>
      <c r="F4408" s="9">
        <v>1872</v>
      </c>
      <c r="G4408" s="97">
        <v>25656</v>
      </c>
      <c r="H4408" s="98">
        <v>9.7056623931623935</v>
      </c>
      <c r="I4408" s="98">
        <v>-0.21885718740255689</v>
      </c>
    </row>
    <row r="4409" spans="1:9" ht="13.5" customHeight="1" x14ac:dyDescent="0.2">
      <c r="A4409" s="19">
        <v>44460</v>
      </c>
      <c r="B4409" s="19">
        <v>44096</v>
      </c>
      <c r="C4409" s="6">
        <v>42640</v>
      </c>
      <c r="D4409" s="19" t="s">
        <v>4</v>
      </c>
      <c r="E4409" s="9">
        <v>17751</v>
      </c>
      <c r="F4409" s="9">
        <v>1378</v>
      </c>
      <c r="G4409" s="97">
        <v>22522</v>
      </c>
      <c r="H4409" s="98">
        <v>11.881712626995645</v>
      </c>
      <c r="I4409" s="98">
        <v>-0.21183731462569932</v>
      </c>
    </row>
    <row r="4410" spans="1:9" ht="13.5" customHeight="1" x14ac:dyDescent="0.2">
      <c r="A4410" s="19">
        <v>44461</v>
      </c>
      <c r="B4410" s="19">
        <v>44097</v>
      </c>
      <c r="C4410" s="6">
        <v>42641</v>
      </c>
      <c r="D4410" s="19" t="s">
        <v>5</v>
      </c>
      <c r="E4410" s="9">
        <v>18726.888888888891</v>
      </c>
      <c r="F4410" s="9">
        <v>1526</v>
      </c>
      <c r="G4410" s="97">
        <v>24743</v>
      </c>
      <c r="H4410" s="98">
        <v>11.271880005824961</v>
      </c>
      <c r="I4410" s="98">
        <v>-0.24314396439846053</v>
      </c>
    </row>
    <row r="4411" spans="1:9" ht="13.5" customHeight="1" x14ac:dyDescent="0.2">
      <c r="A4411" s="19">
        <v>44462</v>
      </c>
      <c r="B4411" s="19">
        <v>44098</v>
      </c>
      <c r="C4411" s="6">
        <v>42642</v>
      </c>
      <c r="D4411" s="19" t="s">
        <v>6</v>
      </c>
      <c r="E4411" s="9">
        <v>19800</v>
      </c>
      <c r="F4411" s="9">
        <v>1923</v>
      </c>
      <c r="G4411" s="97">
        <v>27158</v>
      </c>
      <c r="H4411" s="98">
        <v>9.2964118564742595</v>
      </c>
      <c r="I4411" s="98">
        <v>-0.27093305839899851</v>
      </c>
    </row>
    <row r="4412" spans="1:9" ht="13.5" customHeight="1" x14ac:dyDescent="0.2">
      <c r="A4412" s="19">
        <v>44463</v>
      </c>
      <c r="B4412" s="19">
        <v>44099</v>
      </c>
      <c r="C4412" s="6">
        <v>42643</v>
      </c>
      <c r="D4412" s="19" t="s">
        <v>7</v>
      </c>
      <c r="E4412" s="9">
        <v>19204</v>
      </c>
      <c r="F4412" s="9">
        <v>1464</v>
      </c>
      <c r="G4412" s="97">
        <v>27143</v>
      </c>
      <c r="H4412" s="98">
        <v>12.117486338797814</v>
      </c>
      <c r="I4412" s="98">
        <v>-0.29248793427403008</v>
      </c>
    </row>
    <row r="4413" spans="1:9" ht="13.5" customHeight="1" x14ac:dyDescent="0.2">
      <c r="A4413" s="19">
        <v>44464</v>
      </c>
      <c r="B4413" s="19">
        <v>44100</v>
      </c>
      <c r="C4413" s="6">
        <v>42644</v>
      </c>
      <c r="D4413" s="19" t="s">
        <v>1</v>
      </c>
      <c r="E4413" s="9">
        <v>21117</v>
      </c>
      <c r="F4413" s="9">
        <v>1562</v>
      </c>
      <c r="G4413" s="97">
        <v>31299</v>
      </c>
      <c r="H4413" s="98">
        <v>12.519206145966709</v>
      </c>
      <c r="I4413" s="98">
        <v>-0.32531390779258118</v>
      </c>
    </row>
    <row r="4414" spans="1:9" ht="13.5" customHeight="1" x14ac:dyDescent="0.2">
      <c r="A4414" s="19">
        <v>44465</v>
      </c>
      <c r="B4414" s="19">
        <v>44101</v>
      </c>
      <c r="C4414" s="6">
        <v>42645</v>
      </c>
      <c r="D4414" s="19" t="s">
        <v>2</v>
      </c>
      <c r="E4414" s="9">
        <v>18543</v>
      </c>
      <c r="F4414" s="9">
        <v>1568</v>
      </c>
      <c r="G4414" s="97">
        <v>29471</v>
      </c>
      <c r="H4414" s="98">
        <v>10.825892857142858</v>
      </c>
      <c r="I4414" s="98">
        <v>-0.37080519833056225</v>
      </c>
    </row>
    <row r="4415" spans="1:9" ht="13.5" customHeight="1" x14ac:dyDescent="0.2">
      <c r="A4415" s="19">
        <v>44466</v>
      </c>
      <c r="B4415" s="19">
        <v>44102</v>
      </c>
      <c r="C4415" s="6">
        <v>42646</v>
      </c>
      <c r="D4415" s="19" t="s">
        <v>3</v>
      </c>
      <c r="E4415" s="9">
        <v>18415</v>
      </c>
      <c r="F4415" s="9">
        <v>1531</v>
      </c>
      <c r="G4415" s="97">
        <v>27384</v>
      </c>
      <c r="H4415" s="98">
        <v>11.028086218158066</v>
      </c>
      <c r="I4415" s="98">
        <v>-0.32752702307917037</v>
      </c>
    </row>
    <row r="4416" spans="1:9" ht="13.5" customHeight="1" x14ac:dyDescent="0.2">
      <c r="A4416" s="19">
        <v>44467</v>
      </c>
      <c r="B4416" s="19">
        <v>44103</v>
      </c>
      <c r="C4416" s="6">
        <v>42647</v>
      </c>
      <c r="D4416" s="19" t="s">
        <v>4</v>
      </c>
      <c r="E4416" s="9">
        <v>17199</v>
      </c>
      <c r="F4416" s="9">
        <v>1732</v>
      </c>
      <c r="G4416" s="97">
        <v>24614</v>
      </c>
      <c r="H4416" s="98">
        <v>8.9301385681293297</v>
      </c>
      <c r="I4416" s="98">
        <v>-0.30125132038677171</v>
      </c>
    </row>
    <row r="4417" spans="1:9" ht="13.5" customHeight="1" x14ac:dyDescent="0.2">
      <c r="A4417" s="19">
        <v>44468</v>
      </c>
      <c r="B4417" s="19">
        <v>44104</v>
      </c>
      <c r="C4417" s="6">
        <v>42648</v>
      </c>
      <c r="D4417" s="19" t="s">
        <v>5</v>
      </c>
      <c r="E4417" s="9">
        <v>17743</v>
      </c>
      <c r="F4417" s="9">
        <v>1810</v>
      </c>
      <c r="G4417" s="97">
        <v>26343</v>
      </c>
      <c r="H4417" s="98">
        <v>8.8027624309392269</v>
      </c>
      <c r="I4417" s="98">
        <v>-0.3264624378392742</v>
      </c>
    </row>
    <row r="4418" spans="1:9" ht="13.5" customHeight="1" x14ac:dyDescent="0.2">
      <c r="A4418" s="19">
        <v>44469</v>
      </c>
      <c r="B4418" s="19">
        <v>44105</v>
      </c>
      <c r="C4418" s="6">
        <v>42649</v>
      </c>
      <c r="D4418" s="19" t="s">
        <v>6</v>
      </c>
      <c r="E4418" s="9">
        <v>20304</v>
      </c>
      <c r="F4418" s="9">
        <v>2527</v>
      </c>
      <c r="G4418" s="97">
        <v>28343</v>
      </c>
      <c r="H4418" s="98">
        <v>7.0348239018599124</v>
      </c>
      <c r="I4418" s="98">
        <v>-0.28363264298063018</v>
      </c>
    </row>
    <row r="4419" spans="1:9" ht="13.5" customHeight="1" x14ac:dyDescent="0.2">
      <c r="A4419" s="19">
        <v>44470</v>
      </c>
      <c r="B4419" s="19">
        <v>44106</v>
      </c>
      <c r="C4419" s="6">
        <v>42650</v>
      </c>
      <c r="D4419" s="19" t="s">
        <v>7</v>
      </c>
      <c r="E4419" s="9">
        <v>21791</v>
      </c>
      <c r="F4419" s="9">
        <v>1832</v>
      </c>
      <c r="G4419" s="97">
        <v>28847</v>
      </c>
      <c r="H4419" s="98">
        <v>10.894650655021834</v>
      </c>
      <c r="I4419" s="98">
        <v>-0.24460082504246539</v>
      </c>
    </row>
    <row r="4420" spans="1:9" ht="13.5" customHeight="1" x14ac:dyDescent="0.2">
      <c r="A4420" s="19">
        <v>44471</v>
      </c>
      <c r="B4420" s="19">
        <v>44107</v>
      </c>
      <c r="C4420" s="6">
        <v>42651</v>
      </c>
      <c r="D4420" s="19" t="s">
        <v>1</v>
      </c>
      <c r="E4420" s="9">
        <v>23370</v>
      </c>
      <c r="F4420" s="9">
        <v>2015</v>
      </c>
      <c r="G4420" s="97">
        <v>31119</v>
      </c>
      <c r="H4420" s="98">
        <v>10.598014888337469</v>
      </c>
      <c r="I4420" s="98">
        <v>-0.24901185770750989</v>
      </c>
    </row>
    <row r="4421" spans="1:9" ht="13.5" customHeight="1" x14ac:dyDescent="0.2">
      <c r="A4421" s="19">
        <v>44472</v>
      </c>
      <c r="B4421" s="19">
        <v>44108</v>
      </c>
      <c r="C4421" s="6">
        <v>42652</v>
      </c>
      <c r="D4421" s="19" t="s">
        <v>2</v>
      </c>
      <c r="E4421" s="9">
        <v>20663</v>
      </c>
      <c r="F4421" s="9">
        <v>1689</v>
      </c>
      <c r="G4421" s="97">
        <v>29221</v>
      </c>
      <c r="H4421" s="98">
        <v>11.233866193013618</v>
      </c>
      <c r="I4421" s="98">
        <v>-0.29287156497039801</v>
      </c>
    </row>
    <row r="4422" spans="1:9" ht="13.5" customHeight="1" x14ac:dyDescent="0.2">
      <c r="A4422" s="19">
        <v>44473</v>
      </c>
      <c r="B4422" s="19">
        <v>44109</v>
      </c>
      <c r="C4422" s="6">
        <v>42653</v>
      </c>
      <c r="D4422" s="19" t="s">
        <v>3</v>
      </c>
      <c r="E4422" s="9">
        <v>19594</v>
      </c>
      <c r="F4422" s="9">
        <v>1750</v>
      </c>
      <c r="G4422" s="97">
        <v>27456</v>
      </c>
      <c r="H4422" s="98">
        <v>10.196571428571428</v>
      </c>
      <c r="I4422" s="98">
        <v>-0.28634906759906764</v>
      </c>
    </row>
    <row r="4423" spans="1:9" ht="13.5" customHeight="1" x14ac:dyDescent="0.2">
      <c r="A4423" s="19">
        <v>44474</v>
      </c>
      <c r="B4423" s="19">
        <v>44110</v>
      </c>
      <c r="C4423" s="6">
        <v>42654</v>
      </c>
      <c r="D4423" s="19" t="s">
        <v>4</v>
      </c>
      <c r="E4423" s="9">
        <v>18816</v>
      </c>
      <c r="F4423" s="9">
        <v>1686</v>
      </c>
      <c r="G4423" s="97">
        <v>25497</v>
      </c>
      <c r="H4423" s="98">
        <v>10.160142348754448</v>
      </c>
      <c r="I4423" s="98">
        <v>-0.26203082715613601</v>
      </c>
    </row>
    <row r="4424" spans="1:9" ht="13.5" customHeight="1" x14ac:dyDescent="0.2">
      <c r="A4424" s="19">
        <v>44475</v>
      </c>
      <c r="B4424" s="19">
        <v>44111</v>
      </c>
      <c r="C4424" s="6">
        <v>42655</v>
      </c>
      <c r="D4424" s="19" t="s">
        <v>5</v>
      </c>
      <c r="E4424" s="9">
        <v>18371</v>
      </c>
      <c r="F4424" s="9">
        <v>1483</v>
      </c>
      <c r="G4424" s="97">
        <v>25758</v>
      </c>
      <c r="H4424" s="98">
        <v>11.387727579231289</v>
      </c>
      <c r="I4424" s="98">
        <v>-0.2867846882521935</v>
      </c>
    </row>
    <row r="4425" spans="1:9" ht="13.5" customHeight="1" x14ac:dyDescent="0.2">
      <c r="A4425" s="19">
        <v>44476</v>
      </c>
      <c r="B4425" s="19">
        <v>44112</v>
      </c>
      <c r="C4425" s="6">
        <v>42656</v>
      </c>
      <c r="D4425" s="19" t="s">
        <v>6</v>
      </c>
      <c r="E4425" s="9">
        <v>20514</v>
      </c>
      <c r="F4425" s="9">
        <v>1876</v>
      </c>
      <c r="G4425" s="97">
        <v>29389</v>
      </c>
      <c r="H4425" s="98">
        <v>9.9349680170575692</v>
      </c>
      <c r="I4425" s="98">
        <v>-0.30198373541120827</v>
      </c>
    </row>
    <row r="4426" spans="1:9" ht="13.5" customHeight="1" x14ac:dyDescent="0.2">
      <c r="A4426" s="19">
        <v>44477</v>
      </c>
      <c r="B4426" s="19">
        <v>44113</v>
      </c>
      <c r="C4426" s="6">
        <v>42657</v>
      </c>
      <c r="D4426" s="19" t="s">
        <v>7</v>
      </c>
      <c r="E4426" s="9">
        <v>21797</v>
      </c>
      <c r="F4426" s="9">
        <v>1619</v>
      </c>
      <c r="G4426" s="97">
        <v>28593</v>
      </c>
      <c r="H4426" s="98">
        <v>12.463248919085855</v>
      </c>
      <c r="I4426" s="98">
        <v>-0.23768055118385623</v>
      </c>
    </row>
    <row r="4427" spans="1:9" ht="13.5" customHeight="1" x14ac:dyDescent="0.2">
      <c r="A4427" s="19">
        <v>44478</v>
      </c>
      <c r="B4427" s="19">
        <v>44114</v>
      </c>
      <c r="C4427" s="6">
        <v>42658</v>
      </c>
      <c r="D4427" s="19" t="s">
        <v>1</v>
      </c>
      <c r="E4427" s="9">
        <v>23772</v>
      </c>
      <c r="F4427" s="9">
        <v>1764</v>
      </c>
      <c r="G4427" s="97">
        <v>32376</v>
      </c>
      <c r="H4427" s="98">
        <v>12.476190476190476</v>
      </c>
      <c r="I4427" s="98">
        <v>-0.26575240919199405</v>
      </c>
    </row>
    <row r="4428" spans="1:9" ht="13.5" customHeight="1" x14ac:dyDescent="0.2">
      <c r="A4428" s="19">
        <v>44479</v>
      </c>
      <c r="B4428" s="19">
        <v>44115</v>
      </c>
      <c r="C4428" s="6">
        <v>42659</v>
      </c>
      <c r="D4428" s="19" t="s">
        <v>2</v>
      </c>
      <c r="E4428" s="9">
        <v>21320</v>
      </c>
      <c r="F4428" s="9">
        <v>1753</v>
      </c>
      <c r="G4428" s="97">
        <v>30067</v>
      </c>
      <c r="H4428" s="98">
        <v>11.162007986309185</v>
      </c>
      <c r="I4428" s="98">
        <v>-0.29091695214022018</v>
      </c>
    </row>
    <row r="4429" spans="1:9" ht="13.5" customHeight="1" x14ac:dyDescent="0.2">
      <c r="A4429" s="19">
        <v>44480</v>
      </c>
      <c r="B4429" s="19">
        <v>44116</v>
      </c>
      <c r="C4429" s="6">
        <v>42660</v>
      </c>
      <c r="D4429" s="19" t="s">
        <v>3</v>
      </c>
      <c r="E4429" s="9">
        <v>20492</v>
      </c>
      <c r="F4429" s="9">
        <v>1743</v>
      </c>
      <c r="G4429" s="97">
        <v>28554</v>
      </c>
      <c r="H4429" s="98">
        <v>10.756741250717154</v>
      </c>
      <c r="I4429" s="98">
        <v>-0.28234222875954329</v>
      </c>
    </row>
    <row r="4430" spans="1:9" ht="13.5" customHeight="1" x14ac:dyDescent="0.2">
      <c r="A4430" s="19">
        <v>44481</v>
      </c>
      <c r="B4430" s="19">
        <v>44117</v>
      </c>
      <c r="C4430" s="6">
        <v>42661</v>
      </c>
      <c r="D4430" s="19" t="s">
        <v>4</v>
      </c>
      <c r="E4430" s="9">
        <v>20603</v>
      </c>
      <c r="F4430" s="9">
        <v>1635</v>
      </c>
      <c r="G4430" s="97">
        <v>25292</v>
      </c>
      <c r="H4430" s="98">
        <v>11.601223241590214</v>
      </c>
      <c r="I4430" s="98">
        <v>-0.18539459117507517</v>
      </c>
    </row>
    <row r="4431" spans="1:9" ht="13.5" customHeight="1" x14ac:dyDescent="0.2">
      <c r="A4431" s="19">
        <v>44482</v>
      </c>
      <c r="B4431" s="19">
        <v>44118</v>
      </c>
      <c r="C4431" s="6">
        <v>42662</v>
      </c>
      <c r="D4431" s="19" t="s">
        <v>5</v>
      </c>
      <c r="E4431" s="9">
        <v>21930</v>
      </c>
      <c r="F4431" s="9">
        <v>1889</v>
      </c>
      <c r="G4431" s="97">
        <v>27131</v>
      </c>
      <c r="H4431" s="98">
        <v>10.609317098994177</v>
      </c>
      <c r="I4431" s="98">
        <v>-0.19169953190077771</v>
      </c>
    </row>
    <row r="4432" spans="1:9" ht="13.5" customHeight="1" x14ac:dyDescent="0.2">
      <c r="A4432" s="19">
        <v>44483</v>
      </c>
      <c r="B4432" s="19">
        <v>44119</v>
      </c>
      <c r="C4432" s="6">
        <v>42663</v>
      </c>
      <c r="D4432" s="19" t="s">
        <v>6</v>
      </c>
      <c r="E4432" s="9">
        <v>23343</v>
      </c>
      <c r="F4432" s="9">
        <v>7598</v>
      </c>
      <c r="G4432" s="97">
        <v>27644</v>
      </c>
      <c r="H4432" s="98">
        <v>2.0722558568044223</v>
      </c>
      <c r="I4432" s="98">
        <v>-0.15558529879901606</v>
      </c>
    </row>
    <row r="4433" spans="1:9" ht="13.5" customHeight="1" x14ac:dyDescent="0.2">
      <c r="A4433" s="19">
        <v>44484</v>
      </c>
      <c r="B4433" s="19">
        <v>44120</v>
      </c>
      <c r="C4433" s="6">
        <v>42664</v>
      </c>
      <c r="D4433" s="19" t="s">
        <v>7</v>
      </c>
      <c r="E4433" s="9">
        <v>25013</v>
      </c>
      <c r="F4433" s="9">
        <v>7297</v>
      </c>
      <c r="G4433" s="97">
        <v>28511</v>
      </c>
      <c r="H4433" s="98">
        <v>2.4278470604357953</v>
      </c>
      <c r="I4433" s="98">
        <v>-0.12268948826768611</v>
      </c>
    </row>
    <row r="4434" spans="1:9" ht="13.5" customHeight="1" x14ac:dyDescent="0.2">
      <c r="A4434" s="19">
        <v>44485</v>
      </c>
      <c r="B4434" s="19">
        <v>44121</v>
      </c>
      <c r="C4434" s="6">
        <v>42665</v>
      </c>
      <c r="D4434" s="19" t="s">
        <v>1</v>
      </c>
      <c r="E4434" s="9">
        <v>28131</v>
      </c>
      <c r="F4434" s="9">
        <v>7719</v>
      </c>
      <c r="G4434" s="97">
        <v>31694</v>
      </c>
      <c r="H4434" s="98">
        <v>2.6443839875631561</v>
      </c>
      <c r="I4434" s="98">
        <v>-0.11241875433836057</v>
      </c>
    </row>
    <row r="4435" spans="1:9" ht="13.5" customHeight="1" x14ac:dyDescent="0.2">
      <c r="A4435" s="19">
        <v>44486</v>
      </c>
      <c r="B4435" s="19">
        <v>44122</v>
      </c>
      <c r="C4435" s="6">
        <v>42666</v>
      </c>
      <c r="D4435" s="19" t="s">
        <v>2</v>
      </c>
      <c r="E4435" s="9">
        <v>26207</v>
      </c>
      <c r="F4435" s="9">
        <v>6204</v>
      </c>
      <c r="G4435" s="97">
        <v>28055</v>
      </c>
      <c r="H4435" s="98">
        <v>3.2242101869761441</v>
      </c>
      <c r="I4435" s="98">
        <v>-6.5870611299233661E-2</v>
      </c>
    </row>
    <row r="4436" spans="1:9" ht="13.5" customHeight="1" x14ac:dyDescent="0.2">
      <c r="A4436" s="19">
        <v>44487</v>
      </c>
      <c r="B4436" s="19">
        <v>44123</v>
      </c>
      <c r="C4436" s="6">
        <v>42667</v>
      </c>
      <c r="D4436" s="19" t="s">
        <v>3</v>
      </c>
      <c r="E4436" s="9">
        <v>21663</v>
      </c>
      <c r="F4436" s="9">
        <v>5084</v>
      </c>
      <c r="G4436" s="97">
        <v>27261</v>
      </c>
      <c r="H4436" s="98">
        <v>3.2610149488591658</v>
      </c>
      <c r="I4436" s="98">
        <v>-0.20534829976890068</v>
      </c>
    </row>
    <row r="4437" spans="1:9" ht="13.5" customHeight="1" x14ac:dyDescent="0.2">
      <c r="A4437" s="19">
        <v>44488</v>
      </c>
      <c r="B4437" s="19">
        <v>44124</v>
      </c>
      <c r="C4437" s="6">
        <v>42668</v>
      </c>
      <c r="D4437" s="19" t="s">
        <v>4</v>
      </c>
      <c r="E4437" s="9">
        <v>19847</v>
      </c>
      <c r="F4437" s="9">
        <v>4597</v>
      </c>
      <c r="G4437" s="97">
        <v>23105</v>
      </c>
      <c r="H4437" s="98">
        <v>3.3173809005873398</v>
      </c>
      <c r="I4437" s="98">
        <v>-0.14100843973165977</v>
      </c>
    </row>
    <row r="4438" spans="1:9" ht="13.5" customHeight="1" x14ac:dyDescent="0.2">
      <c r="A4438" s="19">
        <v>44489</v>
      </c>
      <c r="B4438" s="19">
        <v>44125</v>
      </c>
      <c r="C4438" s="6">
        <v>42669</v>
      </c>
      <c r="D4438" s="19" t="s">
        <v>5</v>
      </c>
      <c r="E4438" s="9">
        <v>20845</v>
      </c>
      <c r="F4438" s="9">
        <v>4535</v>
      </c>
      <c r="G4438" s="97">
        <v>25405</v>
      </c>
      <c r="H4438" s="98">
        <v>3.5964718853362738</v>
      </c>
      <c r="I4438" s="98">
        <v>-0.17949222593977565</v>
      </c>
    </row>
    <row r="4439" spans="1:9" ht="13.5" customHeight="1" x14ac:dyDescent="0.2">
      <c r="A4439" s="19">
        <v>44490</v>
      </c>
      <c r="B4439" s="19">
        <v>44126</v>
      </c>
      <c r="C4439" s="6">
        <v>42670</v>
      </c>
      <c r="D4439" s="19" t="s">
        <v>6</v>
      </c>
      <c r="E4439" s="9">
        <v>22282</v>
      </c>
      <c r="F4439" s="9">
        <v>5511</v>
      </c>
      <c r="G4439" s="97">
        <v>27115</v>
      </c>
      <c r="H4439" s="98">
        <v>3.0431863545636002</v>
      </c>
      <c r="I4439" s="98">
        <v>-0.17824082611100867</v>
      </c>
    </row>
    <row r="4440" spans="1:9" ht="13.5" customHeight="1" x14ac:dyDescent="0.2">
      <c r="A4440" s="19">
        <v>44491</v>
      </c>
      <c r="B4440" s="19">
        <v>44127</v>
      </c>
      <c r="C4440" s="6">
        <v>42671</v>
      </c>
      <c r="D4440" s="19" t="s">
        <v>7</v>
      </c>
      <c r="E4440" s="9">
        <v>20978</v>
      </c>
      <c r="F4440" s="9">
        <v>5302</v>
      </c>
      <c r="G4440" s="97">
        <v>26217</v>
      </c>
      <c r="H4440" s="98">
        <v>2.9566201433421351</v>
      </c>
      <c r="I4440" s="98">
        <v>-0.19983216996605258</v>
      </c>
    </row>
    <row r="4441" spans="1:9" ht="13.5" customHeight="1" x14ac:dyDescent="0.2">
      <c r="A4441" s="19">
        <v>44492</v>
      </c>
      <c r="B4441" s="19">
        <v>44128</v>
      </c>
      <c r="C4441" s="6">
        <v>42672</v>
      </c>
      <c r="D4441" s="19" t="s">
        <v>1</v>
      </c>
      <c r="E4441" s="9">
        <v>23952</v>
      </c>
      <c r="F4441" s="9">
        <v>5765</v>
      </c>
      <c r="G4441" s="97">
        <v>28355</v>
      </c>
      <c r="H4441" s="98">
        <v>3.154726799653079</v>
      </c>
      <c r="I4441" s="98">
        <v>-0.15528125551049199</v>
      </c>
    </row>
    <row r="4442" spans="1:9" ht="13.5" customHeight="1" x14ac:dyDescent="0.2">
      <c r="A4442" s="19">
        <v>44493</v>
      </c>
      <c r="B4442" s="19">
        <v>44129</v>
      </c>
      <c r="C4442" s="6">
        <v>42673</v>
      </c>
      <c r="D4442" s="19" t="s">
        <v>2</v>
      </c>
      <c r="E4442" s="9">
        <v>20476</v>
      </c>
      <c r="F4442" s="9">
        <v>4503</v>
      </c>
      <c r="G4442" s="97">
        <v>25611</v>
      </c>
      <c r="H4442" s="98">
        <v>3.5471907617144129</v>
      </c>
      <c r="I4442" s="98">
        <v>-0.20049978524852607</v>
      </c>
    </row>
    <row r="4443" spans="1:9" ht="13.5" customHeight="1" x14ac:dyDescent="0.2">
      <c r="A4443" s="19">
        <v>44494</v>
      </c>
      <c r="B4443" s="19">
        <v>44130</v>
      </c>
      <c r="C4443" s="6">
        <v>42674</v>
      </c>
      <c r="D4443" s="19" t="s">
        <v>3</v>
      </c>
      <c r="E4443" s="9">
        <v>20889</v>
      </c>
      <c r="F4443" s="9">
        <v>4062</v>
      </c>
      <c r="G4443" s="97">
        <v>23745</v>
      </c>
      <c r="H4443" s="98">
        <v>4.1425406203840476</v>
      </c>
      <c r="I4443" s="98">
        <v>-0.12027795325331647</v>
      </c>
    </row>
    <row r="4444" spans="1:9" ht="13.5" customHeight="1" x14ac:dyDescent="0.2">
      <c r="A4444" s="19">
        <v>44495</v>
      </c>
      <c r="B4444" s="19">
        <v>44131</v>
      </c>
      <c r="C4444" s="6">
        <v>42675</v>
      </c>
      <c r="D4444" s="19" t="s">
        <v>4</v>
      </c>
      <c r="E4444" s="9">
        <v>18545</v>
      </c>
      <c r="F4444" s="9">
        <v>3572</v>
      </c>
      <c r="G4444" s="97">
        <v>21751</v>
      </c>
      <c r="H4444" s="98">
        <v>4.1917693169092942</v>
      </c>
      <c r="I4444" s="98">
        <v>-0.14739552204496342</v>
      </c>
    </row>
    <row r="4445" spans="1:9" ht="13.5" customHeight="1" x14ac:dyDescent="0.2">
      <c r="A4445" s="19">
        <v>44496</v>
      </c>
      <c r="B4445" s="19">
        <v>44132</v>
      </c>
      <c r="C4445" s="6">
        <v>42676</v>
      </c>
      <c r="D4445" s="19" t="s">
        <v>5</v>
      </c>
      <c r="E4445" s="9">
        <v>18753</v>
      </c>
      <c r="F4445" s="9">
        <v>4307</v>
      </c>
      <c r="G4445" s="97">
        <v>25487</v>
      </c>
      <c r="H4445" s="98">
        <v>3.3540747620153235</v>
      </c>
      <c r="I4445" s="98">
        <v>-0.26421312826146659</v>
      </c>
    </row>
    <row r="4446" spans="1:9" ht="13.5" customHeight="1" x14ac:dyDescent="0.2">
      <c r="A4446" s="19">
        <v>44497</v>
      </c>
      <c r="B4446" s="19">
        <v>44133</v>
      </c>
      <c r="C4446" s="6">
        <v>42677</v>
      </c>
      <c r="D4446" s="19" t="s">
        <v>6</v>
      </c>
      <c r="E4446" s="9">
        <v>19680</v>
      </c>
      <c r="F4446" s="9">
        <v>5103</v>
      </c>
      <c r="G4446" s="97">
        <v>28475</v>
      </c>
      <c r="H4446" s="98">
        <v>2.8565549676660789</v>
      </c>
      <c r="I4446" s="98">
        <v>-0.3088674275680422</v>
      </c>
    </row>
    <row r="4447" spans="1:9" ht="13.5" customHeight="1" x14ac:dyDescent="0.2">
      <c r="A4447" s="19">
        <v>44498</v>
      </c>
      <c r="B4447" s="19">
        <v>44134</v>
      </c>
      <c r="C4447" s="6">
        <v>42678</v>
      </c>
      <c r="D4447" s="19" t="s">
        <v>7</v>
      </c>
      <c r="E4447" s="9">
        <v>19017</v>
      </c>
      <c r="F4447" s="9">
        <v>5005</v>
      </c>
      <c r="G4447" s="97">
        <v>26807</v>
      </c>
      <c r="H4447" s="98">
        <v>2.7996003996003997</v>
      </c>
      <c r="I4447" s="98">
        <v>-0.29059573991867793</v>
      </c>
    </row>
    <row r="4448" spans="1:9" ht="13.5" customHeight="1" x14ac:dyDescent="0.2">
      <c r="A4448" s="19">
        <v>44499</v>
      </c>
      <c r="B4448" s="19">
        <v>44135</v>
      </c>
      <c r="C4448" s="6">
        <v>42679</v>
      </c>
      <c r="D4448" s="19" t="s">
        <v>1</v>
      </c>
      <c r="E4448" s="9">
        <v>19784</v>
      </c>
      <c r="F4448" s="9">
        <v>5808</v>
      </c>
      <c r="G4448" s="97">
        <v>30960</v>
      </c>
      <c r="H4448" s="98">
        <v>2.4063360881542701</v>
      </c>
      <c r="I4448" s="98">
        <v>-0.36098191214470288</v>
      </c>
    </row>
    <row r="4449" spans="1:9" ht="13.5" customHeight="1" x14ac:dyDescent="0.2">
      <c r="A4449" s="19">
        <v>44500</v>
      </c>
      <c r="B4449" s="19">
        <v>44136</v>
      </c>
      <c r="C4449" s="6">
        <v>42680</v>
      </c>
      <c r="D4449" s="19" t="s">
        <v>2</v>
      </c>
      <c r="E4449" s="9">
        <v>17351</v>
      </c>
      <c r="F4449" s="9">
        <v>6889</v>
      </c>
      <c r="G4449" s="97">
        <v>29207</v>
      </c>
      <c r="H4449" s="98">
        <v>1.5186529249528236</v>
      </c>
      <c r="I4449" s="98">
        <v>-0.40593008525353513</v>
      </c>
    </row>
    <row r="4450" spans="1:9" ht="13.5" customHeight="1" x14ac:dyDescent="0.2">
      <c r="A4450" s="19">
        <v>44501</v>
      </c>
      <c r="B4450" s="19">
        <v>44137</v>
      </c>
      <c r="C4450" s="6">
        <v>42681</v>
      </c>
      <c r="D4450" s="19" t="s">
        <v>3</v>
      </c>
      <c r="E4450" s="9">
        <v>23084</v>
      </c>
      <c r="F4450" s="9">
        <v>6611</v>
      </c>
      <c r="G4450" s="97">
        <v>26755</v>
      </c>
      <c r="H4450" s="98">
        <v>2.4917561639691423</v>
      </c>
      <c r="I4450" s="98">
        <v>-0.13720799850495236</v>
      </c>
    </row>
    <row r="4451" spans="1:9" ht="13.5" customHeight="1" x14ac:dyDescent="0.2">
      <c r="A4451" s="19">
        <v>44502</v>
      </c>
      <c r="B4451" s="19">
        <v>44138</v>
      </c>
      <c r="C4451" s="6">
        <v>42682</v>
      </c>
      <c r="D4451" s="19" t="s">
        <v>4</v>
      </c>
      <c r="E4451" s="9">
        <v>19766</v>
      </c>
      <c r="F4451" s="9">
        <v>5182</v>
      </c>
      <c r="G4451" s="97">
        <v>23527</v>
      </c>
      <c r="H4451" s="98">
        <v>2.814357390968738</v>
      </c>
      <c r="I4451" s="98">
        <v>-0.15985888553576744</v>
      </c>
    </row>
    <row r="4452" spans="1:9" ht="13.5" customHeight="1" x14ac:dyDescent="0.2">
      <c r="A4452" s="19">
        <v>44503</v>
      </c>
      <c r="B4452" s="19">
        <v>44139</v>
      </c>
      <c r="C4452" s="6">
        <v>42683</v>
      </c>
      <c r="D4452" s="19" t="s">
        <v>5</v>
      </c>
      <c r="E4452" s="9">
        <v>21111</v>
      </c>
      <c r="F4452" s="9">
        <v>6884</v>
      </c>
      <c r="G4452" s="97">
        <v>26060</v>
      </c>
      <c r="H4452" s="98">
        <v>2.0666763509587449</v>
      </c>
      <c r="I4452" s="98">
        <v>-0.1899079048349962</v>
      </c>
    </row>
    <row r="4453" spans="1:9" ht="13.5" customHeight="1" x14ac:dyDescent="0.2">
      <c r="A4453" s="19">
        <v>44504</v>
      </c>
      <c r="B4453" s="19">
        <v>44140</v>
      </c>
      <c r="C4453" s="6">
        <v>42684</v>
      </c>
      <c r="D4453" s="19" t="s">
        <v>6</v>
      </c>
      <c r="E4453" s="9">
        <v>23028</v>
      </c>
      <c r="F4453" s="9">
        <v>7411</v>
      </c>
      <c r="G4453" s="97">
        <v>28485</v>
      </c>
      <c r="H4453" s="98">
        <v>2.1072729726082851</v>
      </c>
      <c r="I4453" s="98">
        <v>-0.19157451290152716</v>
      </c>
    </row>
    <row r="4454" spans="1:9" ht="13.5" customHeight="1" x14ac:dyDescent="0.2">
      <c r="A4454" s="19">
        <v>44505</v>
      </c>
      <c r="B4454" s="19">
        <v>44141</v>
      </c>
      <c r="C4454" s="6">
        <v>42685</v>
      </c>
      <c r="D4454" s="19" t="s">
        <v>7</v>
      </c>
      <c r="E4454" s="9">
        <v>21911</v>
      </c>
      <c r="F4454" s="9">
        <v>7679</v>
      </c>
      <c r="G4454" s="97">
        <v>28299</v>
      </c>
      <c r="H4454" s="98">
        <v>1.8533663237400702</v>
      </c>
      <c r="I4454" s="98">
        <v>-0.22573235803385283</v>
      </c>
    </row>
    <row r="4455" spans="1:9" ht="13.5" customHeight="1" x14ac:dyDescent="0.2">
      <c r="A4455" s="19">
        <v>44506</v>
      </c>
      <c r="B4455" s="19">
        <v>44142</v>
      </c>
      <c r="C4455" s="6">
        <v>42686</v>
      </c>
      <c r="D4455" s="19" t="s">
        <v>1</v>
      </c>
      <c r="E4455" s="9">
        <v>24406</v>
      </c>
      <c r="F4455" s="9">
        <v>8502</v>
      </c>
      <c r="G4455" s="97">
        <v>28846</v>
      </c>
      <c r="H4455" s="98">
        <v>1.8706186779581273</v>
      </c>
      <c r="I4455" s="98">
        <v>-0.15392082091104486</v>
      </c>
    </row>
    <row r="4456" spans="1:9" ht="13.5" customHeight="1" x14ac:dyDescent="0.2">
      <c r="A4456" s="19">
        <v>44507</v>
      </c>
      <c r="B4456" s="19">
        <v>44143</v>
      </c>
      <c r="C4456" s="6">
        <v>42687</v>
      </c>
      <c r="D4456" s="19" t="s">
        <v>2</v>
      </c>
      <c r="E4456" s="9">
        <v>22143</v>
      </c>
      <c r="F4456" s="9">
        <v>5750</v>
      </c>
      <c r="G4456" s="97">
        <v>28435</v>
      </c>
      <c r="H4456" s="98">
        <v>2.8509565217391306</v>
      </c>
      <c r="I4456" s="98">
        <v>-0.22127659574468084</v>
      </c>
    </row>
    <row r="4457" spans="1:9" ht="13.5" customHeight="1" x14ac:dyDescent="0.2">
      <c r="A4457" s="19">
        <v>44508</v>
      </c>
      <c r="B4457" s="19">
        <v>44144</v>
      </c>
      <c r="C4457" s="6">
        <v>42688</v>
      </c>
      <c r="D4457" s="19" t="s">
        <v>3</v>
      </c>
      <c r="E4457" s="9">
        <v>20628</v>
      </c>
      <c r="F4457" s="9">
        <v>6813</v>
      </c>
      <c r="G4457" s="97">
        <v>24975</v>
      </c>
      <c r="H4457" s="98">
        <v>2.0277410832232499</v>
      </c>
      <c r="I4457" s="98">
        <v>-0.17405405405405405</v>
      </c>
    </row>
    <row r="4458" spans="1:9" ht="13.5" customHeight="1" x14ac:dyDescent="0.2">
      <c r="A4458" s="19">
        <v>44509</v>
      </c>
      <c r="B4458" s="19">
        <v>44145</v>
      </c>
      <c r="C4458" s="6">
        <v>42689</v>
      </c>
      <c r="D4458" s="19" t="s">
        <v>4</v>
      </c>
      <c r="E4458" s="9">
        <v>20010</v>
      </c>
      <c r="F4458" s="9">
        <v>6176</v>
      </c>
      <c r="G4458" s="97">
        <v>23657</v>
      </c>
      <c r="H4458" s="98">
        <v>2.2399611398963732</v>
      </c>
      <c r="I4458" s="98">
        <v>-0.15416155894661199</v>
      </c>
    </row>
    <row r="4459" spans="1:9" ht="13.5" customHeight="1" x14ac:dyDescent="0.2">
      <c r="A4459" s="19">
        <v>44510</v>
      </c>
      <c r="B4459" s="19">
        <v>44146</v>
      </c>
      <c r="C4459" s="6">
        <v>42690</v>
      </c>
      <c r="D4459" s="19" t="s">
        <v>5</v>
      </c>
      <c r="E4459" s="9">
        <v>24849</v>
      </c>
      <c r="F4459" s="9">
        <v>7054</v>
      </c>
      <c r="G4459" s="97">
        <v>26379</v>
      </c>
      <c r="H4459" s="98">
        <v>2.522682166146867</v>
      </c>
      <c r="I4459" s="98">
        <v>-5.8000682360969003E-2</v>
      </c>
    </row>
    <row r="4460" spans="1:9" ht="13.5" customHeight="1" x14ac:dyDescent="0.2">
      <c r="A4460" s="19">
        <v>44511</v>
      </c>
      <c r="B4460" s="19">
        <v>44147</v>
      </c>
      <c r="C4460" s="6">
        <v>42691</v>
      </c>
      <c r="D4460" s="19" t="s">
        <v>6</v>
      </c>
      <c r="E4460" s="9">
        <v>24469</v>
      </c>
      <c r="F4460" s="9">
        <v>6361</v>
      </c>
      <c r="G4460" s="97">
        <v>28198</v>
      </c>
      <c r="H4460" s="98">
        <v>2.8467222134884453</v>
      </c>
      <c r="I4460" s="98">
        <v>-0.13224342151925672</v>
      </c>
    </row>
    <row r="4461" spans="1:9" ht="13.5" customHeight="1" x14ac:dyDescent="0.2">
      <c r="A4461" s="19">
        <v>44512</v>
      </c>
      <c r="B4461" s="19">
        <v>44148</v>
      </c>
      <c r="C4461" s="6">
        <v>42692</v>
      </c>
      <c r="D4461" s="19" t="s">
        <v>7</v>
      </c>
      <c r="E4461" s="9">
        <v>19677</v>
      </c>
      <c r="F4461" s="9">
        <v>6811</v>
      </c>
      <c r="G4461" s="97">
        <v>28839</v>
      </c>
      <c r="H4461" s="98">
        <v>1.8890030832476876</v>
      </c>
      <c r="I4461" s="98">
        <v>-0.31769478830750031</v>
      </c>
    </row>
    <row r="4462" spans="1:9" ht="13.5" customHeight="1" x14ac:dyDescent="0.2">
      <c r="A4462" s="19">
        <v>44513</v>
      </c>
      <c r="B4462" s="19">
        <v>44149</v>
      </c>
      <c r="C4462" s="6">
        <v>42693</v>
      </c>
      <c r="D4462" s="19" t="s">
        <v>1</v>
      </c>
      <c r="E4462" s="9">
        <v>21637</v>
      </c>
      <c r="F4462" s="9">
        <v>8736</v>
      </c>
      <c r="G4462" s="97">
        <v>31131</v>
      </c>
      <c r="H4462" s="98">
        <v>1.4767628205128207</v>
      </c>
      <c r="I4462" s="98">
        <v>-0.30496932318267966</v>
      </c>
    </row>
    <row r="4463" spans="1:9" ht="13.5" customHeight="1" x14ac:dyDescent="0.2">
      <c r="A4463" s="19">
        <v>44514</v>
      </c>
      <c r="B4463" s="19">
        <v>44150</v>
      </c>
      <c r="C4463" s="6">
        <v>42694</v>
      </c>
      <c r="D4463" s="19" t="s">
        <v>2</v>
      </c>
      <c r="E4463" s="9">
        <v>22287</v>
      </c>
      <c r="F4463" s="9">
        <v>6733</v>
      </c>
      <c r="G4463" s="97">
        <v>30227</v>
      </c>
      <c r="H4463" s="98">
        <v>2.3101143620971336</v>
      </c>
      <c r="I4463" s="98">
        <v>-0.26267906176597078</v>
      </c>
    </row>
    <row r="4464" spans="1:9" ht="13.5" customHeight="1" x14ac:dyDescent="0.2">
      <c r="A4464" s="19">
        <v>44515</v>
      </c>
      <c r="B4464" s="19">
        <v>44151</v>
      </c>
      <c r="C4464" s="6">
        <v>42695</v>
      </c>
      <c r="D4464" s="19" t="s">
        <v>3</v>
      </c>
      <c r="E4464" s="9">
        <v>21610</v>
      </c>
      <c r="F4464" s="9">
        <v>7266</v>
      </c>
      <c r="G4464" s="97">
        <v>28651</v>
      </c>
      <c r="H4464" s="98">
        <v>1.9741260666116158</v>
      </c>
      <c r="I4464" s="98">
        <v>-0.24575058462182819</v>
      </c>
    </row>
    <row r="4465" spans="1:9" ht="13.5" customHeight="1" x14ac:dyDescent="0.2">
      <c r="A4465" s="19">
        <v>44516</v>
      </c>
      <c r="B4465" s="19">
        <v>44152</v>
      </c>
      <c r="C4465" s="6">
        <v>42696</v>
      </c>
      <c r="D4465" s="19" t="s">
        <v>4</v>
      </c>
      <c r="E4465" s="9">
        <v>19833</v>
      </c>
      <c r="F4465" s="9">
        <v>6897</v>
      </c>
      <c r="G4465" s="97">
        <v>25639</v>
      </c>
      <c r="H4465" s="98">
        <v>1.8755980861244019</v>
      </c>
      <c r="I4465" s="98">
        <v>-0.2264518896992862</v>
      </c>
    </row>
    <row r="4466" spans="1:9" ht="13.5" customHeight="1" x14ac:dyDescent="0.2">
      <c r="A4466" s="19">
        <v>44517</v>
      </c>
      <c r="B4466" s="19">
        <v>44153</v>
      </c>
      <c r="C4466" s="6">
        <v>42697</v>
      </c>
      <c r="D4466" s="19" t="s">
        <v>5</v>
      </c>
      <c r="E4466" s="9">
        <v>25637</v>
      </c>
      <c r="F4466" s="9">
        <v>8391</v>
      </c>
      <c r="G4466" s="97">
        <v>28649</v>
      </c>
      <c r="H4466" s="98">
        <v>2.0552973423906566</v>
      </c>
      <c r="I4466" s="98">
        <v>-0.10513455967049457</v>
      </c>
    </row>
    <row r="4467" spans="1:9" ht="13.5" customHeight="1" x14ac:dyDescent="0.2">
      <c r="A4467" s="19">
        <v>44518</v>
      </c>
      <c r="B4467" s="19">
        <v>44154</v>
      </c>
      <c r="C4467" s="6">
        <v>42698</v>
      </c>
      <c r="D4467" s="19" t="s">
        <v>6</v>
      </c>
      <c r="E4467" s="9">
        <v>26581</v>
      </c>
      <c r="F4467" s="9">
        <v>9038</v>
      </c>
      <c r="G4467" s="97">
        <v>27778</v>
      </c>
      <c r="H4467" s="98">
        <v>1.9410267758353617</v>
      </c>
      <c r="I4467" s="98">
        <v>-4.3091655266757845E-2</v>
      </c>
    </row>
    <row r="4468" spans="1:9" ht="13.5" customHeight="1" x14ac:dyDescent="0.2">
      <c r="A4468" s="19">
        <v>44519</v>
      </c>
      <c r="B4468" s="19">
        <v>44155</v>
      </c>
      <c r="C4468" s="6">
        <v>42699</v>
      </c>
      <c r="D4468" s="19" t="s">
        <v>7</v>
      </c>
      <c r="E4468" s="9">
        <v>30512</v>
      </c>
      <c r="F4468" s="9">
        <v>10834</v>
      </c>
      <c r="G4468" s="97">
        <v>26513</v>
      </c>
      <c r="H4468" s="98">
        <v>1.8163189957541075</v>
      </c>
      <c r="I4468" s="98">
        <v>0.15083166748387589</v>
      </c>
    </row>
    <row r="4469" spans="1:9" ht="13.5" customHeight="1" x14ac:dyDescent="0.2">
      <c r="A4469" s="19">
        <v>44520</v>
      </c>
      <c r="B4469" s="19">
        <v>44156</v>
      </c>
      <c r="C4469" s="6">
        <v>42700</v>
      </c>
      <c r="D4469" s="19" t="s">
        <v>1</v>
      </c>
      <c r="E4469" s="9">
        <v>32259</v>
      </c>
      <c r="F4469" s="9">
        <v>12218</v>
      </c>
      <c r="G4469" s="97">
        <v>26984</v>
      </c>
      <c r="H4469" s="98">
        <v>1.6402848256670488</v>
      </c>
      <c r="I4469" s="98">
        <v>0.195486214052772</v>
      </c>
    </row>
    <row r="4470" spans="1:9" ht="13.5" customHeight="1" x14ac:dyDescent="0.2">
      <c r="A4470" s="19">
        <v>44521</v>
      </c>
      <c r="B4470" s="19">
        <v>44157</v>
      </c>
      <c r="C4470" s="6">
        <v>42701</v>
      </c>
      <c r="D4470" s="19" t="s">
        <v>2</v>
      </c>
      <c r="E4470" s="9">
        <v>29926</v>
      </c>
      <c r="F4470" s="9">
        <v>10208</v>
      </c>
      <c r="G4470" s="97">
        <v>27485</v>
      </c>
      <c r="H4470" s="98">
        <v>1.9316222570532915</v>
      </c>
      <c r="I4470" s="98">
        <v>8.8812079315990555E-2</v>
      </c>
    </row>
    <row r="4471" spans="1:9" ht="13.5" customHeight="1" x14ac:dyDescent="0.2">
      <c r="A4471" s="19">
        <v>44522</v>
      </c>
      <c r="B4471" s="19">
        <v>44158</v>
      </c>
      <c r="C4471" s="6">
        <v>42702</v>
      </c>
      <c r="D4471" s="19" t="s">
        <v>3</v>
      </c>
      <c r="E4471" s="9">
        <v>29298</v>
      </c>
      <c r="F4471" s="9">
        <v>9289</v>
      </c>
      <c r="G4471" s="97">
        <v>26412</v>
      </c>
      <c r="H4471" s="98">
        <v>2.1540531811820434</v>
      </c>
      <c r="I4471" s="98">
        <v>0.1092685143116765</v>
      </c>
    </row>
    <row r="4472" spans="1:9" ht="13.5" customHeight="1" x14ac:dyDescent="0.2">
      <c r="A4472" s="19">
        <v>44523</v>
      </c>
      <c r="B4472" s="19">
        <v>44159</v>
      </c>
      <c r="C4472" s="6">
        <v>42703</v>
      </c>
      <c r="D4472" s="19" t="s">
        <v>4</v>
      </c>
      <c r="E4472" s="9">
        <v>27134</v>
      </c>
      <c r="F4472" s="9">
        <v>6595</v>
      </c>
      <c r="G4472" s="97">
        <v>23365</v>
      </c>
      <c r="H4472" s="98">
        <v>3.1143290371493553</v>
      </c>
      <c r="I4472" s="98">
        <v>0.16130965118767393</v>
      </c>
    </row>
    <row r="4473" spans="1:9" ht="13.5" customHeight="1" x14ac:dyDescent="0.2">
      <c r="A4473" s="19">
        <v>44524</v>
      </c>
      <c r="B4473" s="19">
        <v>44160</v>
      </c>
      <c r="C4473" s="6">
        <v>42704</v>
      </c>
      <c r="D4473" s="19" t="s">
        <v>5</v>
      </c>
      <c r="E4473" s="9">
        <v>27383</v>
      </c>
      <c r="F4473" s="9">
        <v>7677</v>
      </c>
      <c r="G4473" s="97">
        <v>21411</v>
      </c>
      <c r="H4473" s="98">
        <v>2.5668881073335941</v>
      </c>
      <c r="I4473" s="98">
        <v>0.27892204941385268</v>
      </c>
    </row>
    <row r="4474" spans="1:9" ht="13.5" customHeight="1" x14ac:dyDescent="0.2">
      <c r="A4474" s="19">
        <v>44525</v>
      </c>
      <c r="B4474" s="19">
        <v>44161</v>
      </c>
      <c r="C4474" s="6">
        <v>42705</v>
      </c>
      <c r="D4474" s="19" t="s">
        <v>6</v>
      </c>
      <c r="E4474" s="9">
        <v>23330</v>
      </c>
      <c r="F4474" s="9">
        <v>7507</v>
      </c>
      <c r="G4474" s="97">
        <v>27221</v>
      </c>
      <c r="H4474" s="98">
        <v>2.107766084987345</v>
      </c>
      <c r="I4474" s="98">
        <v>-0.14294111164174716</v>
      </c>
    </row>
    <row r="4475" spans="1:9" ht="13.5" customHeight="1" x14ac:dyDescent="0.2">
      <c r="A4475" s="19">
        <v>44526</v>
      </c>
      <c r="B4475" s="19">
        <v>44162</v>
      </c>
      <c r="C4475" s="6">
        <v>42706</v>
      </c>
      <c r="D4475" s="19" t="s">
        <v>7</v>
      </c>
      <c r="E4475" s="9">
        <v>20852</v>
      </c>
      <c r="F4475" s="9">
        <v>6440</v>
      </c>
      <c r="G4475" s="97">
        <v>27539</v>
      </c>
      <c r="H4475" s="98">
        <v>2.2378881987577639</v>
      </c>
      <c r="I4475" s="98">
        <v>-0.24281927448345986</v>
      </c>
    </row>
    <row r="4476" spans="1:9" ht="13.5" customHeight="1" x14ac:dyDescent="0.2">
      <c r="A4476" s="19">
        <v>44527</v>
      </c>
      <c r="B4476" s="19">
        <v>44163</v>
      </c>
      <c r="C4476" s="6">
        <v>42707</v>
      </c>
      <c r="D4476" s="19" t="s">
        <v>1</v>
      </c>
      <c r="E4476" s="9">
        <v>20830</v>
      </c>
      <c r="F4476" s="9">
        <v>6641</v>
      </c>
      <c r="G4476" s="97">
        <v>27739</v>
      </c>
      <c r="H4476" s="98">
        <v>2.1365758168950459</v>
      </c>
      <c r="I4476" s="98">
        <v>-0.2490717040989221</v>
      </c>
    </row>
    <row r="4477" spans="1:9" ht="13.5" customHeight="1" x14ac:dyDescent="0.2">
      <c r="A4477" s="19">
        <v>44528</v>
      </c>
      <c r="B4477" s="19">
        <v>44164</v>
      </c>
      <c r="C4477" s="6">
        <v>42708</v>
      </c>
      <c r="D4477" s="19" t="s">
        <v>2</v>
      </c>
      <c r="E4477" s="9">
        <v>24902</v>
      </c>
      <c r="F4477" s="9">
        <v>6062</v>
      </c>
      <c r="G4477" s="97">
        <v>25686</v>
      </c>
      <c r="H4477" s="98">
        <v>3.1078851864071266</v>
      </c>
      <c r="I4477" s="98">
        <v>-3.0522463598847582E-2</v>
      </c>
    </row>
    <row r="4478" spans="1:9" ht="13.5" customHeight="1" x14ac:dyDescent="0.2">
      <c r="A4478" s="19">
        <v>44529</v>
      </c>
      <c r="B4478" s="19">
        <v>44165</v>
      </c>
      <c r="C4478" s="6">
        <v>42709</v>
      </c>
      <c r="D4478" s="19" t="s">
        <v>3</v>
      </c>
      <c r="E4478" s="9">
        <v>22842</v>
      </c>
      <c r="F4478" s="9">
        <v>7762</v>
      </c>
      <c r="G4478" s="97">
        <v>24981</v>
      </c>
      <c r="H4478" s="98">
        <v>1.9427982478742591</v>
      </c>
      <c r="I4478" s="98">
        <v>-8.5625075057043309E-2</v>
      </c>
    </row>
    <row r="4479" spans="1:9" ht="13.5" customHeight="1" x14ac:dyDescent="0.2">
      <c r="A4479" s="19">
        <v>44530</v>
      </c>
      <c r="B4479" s="19">
        <v>44166</v>
      </c>
      <c r="C4479" s="6">
        <v>42710</v>
      </c>
      <c r="D4479" s="19" t="s">
        <v>4</v>
      </c>
      <c r="E4479" s="9">
        <v>21827</v>
      </c>
      <c r="F4479" s="9">
        <v>8389</v>
      </c>
      <c r="G4479" s="97">
        <v>21571</v>
      </c>
      <c r="H4479" s="98">
        <v>1.6018595780188343</v>
      </c>
      <c r="I4479" s="98">
        <v>1.1867785452691182E-2</v>
      </c>
    </row>
    <row r="4480" spans="1:9" ht="13.5" customHeight="1" x14ac:dyDescent="0.2">
      <c r="A4480" s="19">
        <v>44531</v>
      </c>
      <c r="B4480" s="19">
        <v>44167</v>
      </c>
      <c r="C4480" s="6">
        <v>42711</v>
      </c>
      <c r="D4480" s="19" t="s">
        <v>5</v>
      </c>
      <c r="E4480" s="9">
        <v>25384</v>
      </c>
      <c r="F4480" s="9">
        <v>7676</v>
      </c>
      <c r="G4480" s="97">
        <v>24029</v>
      </c>
      <c r="H4480" s="98">
        <v>2.3069306930693068</v>
      </c>
      <c r="I4480" s="98">
        <v>5.6390195180823222E-2</v>
      </c>
    </row>
    <row r="4481" spans="1:9" ht="13.5" customHeight="1" x14ac:dyDescent="0.2">
      <c r="A4481" s="19">
        <v>44532</v>
      </c>
      <c r="B4481" s="19">
        <v>44168</v>
      </c>
      <c r="C4481" s="6">
        <v>42712</v>
      </c>
      <c r="D4481" s="19" t="s">
        <v>6</v>
      </c>
      <c r="E4481" s="9">
        <v>24538</v>
      </c>
      <c r="F4481" s="9">
        <v>8434</v>
      </c>
      <c r="G4481" s="97">
        <v>25647</v>
      </c>
      <c r="H4481" s="98">
        <v>1.9094142755513399</v>
      </c>
      <c r="I4481" s="98">
        <v>-4.3240924864506591E-2</v>
      </c>
    </row>
    <row r="4482" spans="1:9" ht="13.5" customHeight="1" x14ac:dyDescent="0.2">
      <c r="A4482" s="19">
        <v>44533</v>
      </c>
      <c r="B4482" s="19">
        <v>44169</v>
      </c>
      <c r="C4482" s="6">
        <v>42713</v>
      </c>
      <c r="D4482" s="19" t="s">
        <v>7</v>
      </c>
      <c r="E4482" s="9">
        <v>24513</v>
      </c>
      <c r="F4482" s="9">
        <v>7223</v>
      </c>
      <c r="G4482" s="97">
        <v>28004</v>
      </c>
      <c r="H4482" s="98">
        <v>2.3937422123771288</v>
      </c>
      <c r="I4482" s="98">
        <v>-0.12466076274817883</v>
      </c>
    </row>
    <row r="4483" spans="1:9" ht="13.5" customHeight="1" x14ac:dyDescent="0.2">
      <c r="A4483" s="19">
        <v>44534</v>
      </c>
      <c r="B4483" s="19">
        <v>44170</v>
      </c>
      <c r="C4483" s="6">
        <v>42714</v>
      </c>
      <c r="D4483" s="19" t="s">
        <v>1</v>
      </c>
      <c r="E4483" s="9">
        <v>25416</v>
      </c>
      <c r="F4483" s="9">
        <v>8440</v>
      </c>
      <c r="G4483" s="97">
        <v>27816</v>
      </c>
      <c r="H4483" s="98">
        <v>2.0113744075829385</v>
      </c>
      <c r="I4483" s="98">
        <v>-8.6281276962899001E-2</v>
      </c>
    </row>
    <row r="4484" spans="1:9" ht="13.5" customHeight="1" x14ac:dyDescent="0.2">
      <c r="A4484" s="19">
        <v>44535</v>
      </c>
      <c r="B4484" s="19">
        <v>44171</v>
      </c>
      <c r="C4484" s="6">
        <v>42715</v>
      </c>
      <c r="D4484" s="19" t="s">
        <v>2</v>
      </c>
      <c r="E4484" s="9">
        <v>21929</v>
      </c>
      <c r="F4484" s="9">
        <v>6302</v>
      </c>
      <c r="G4484" s="97">
        <v>26255</v>
      </c>
      <c r="H4484" s="98">
        <v>2.4796889876229766</v>
      </c>
      <c r="I4484" s="98">
        <v>-0.16476861550180921</v>
      </c>
    </row>
    <row r="4485" spans="1:9" ht="13.5" customHeight="1" x14ac:dyDescent="0.2">
      <c r="A4485" s="19">
        <v>44536</v>
      </c>
      <c r="B4485" s="19">
        <v>44172</v>
      </c>
      <c r="C4485" s="6">
        <v>42716</v>
      </c>
      <c r="D4485" s="19" t="s">
        <v>3</v>
      </c>
      <c r="E4485" s="9">
        <v>19186</v>
      </c>
      <c r="F4485" s="9">
        <v>6004</v>
      </c>
      <c r="G4485" s="97">
        <v>24882</v>
      </c>
      <c r="H4485" s="98">
        <v>2.1955363091272484</v>
      </c>
      <c r="I4485" s="98">
        <v>-0.22892050478257375</v>
      </c>
    </row>
    <row r="4486" spans="1:9" ht="13.5" customHeight="1" x14ac:dyDescent="0.2">
      <c r="A4486" s="19">
        <v>44537</v>
      </c>
      <c r="B4486" s="19">
        <v>44173</v>
      </c>
      <c r="C4486" s="6">
        <v>42717</v>
      </c>
      <c r="D4486" s="19" t="s">
        <v>4</v>
      </c>
      <c r="E4486" s="9">
        <v>18753</v>
      </c>
      <c r="F4486" s="9">
        <v>5022</v>
      </c>
      <c r="G4486" s="97">
        <v>23913</v>
      </c>
      <c r="H4486" s="98">
        <v>2.7341696535244924</v>
      </c>
      <c r="I4486" s="98">
        <v>-0.21578221051310997</v>
      </c>
    </row>
    <row r="4487" spans="1:9" ht="13.5" customHeight="1" x14ac:dyDescent="0.2">
      <c r="A4487" s="19">
        <v>44538</v>
      </c>
      <c r="B4487" s="19">
        <v>44174</v>
      </c>
      <c r="C4487" s="6">
        <v>42718</v>
      </c>
      <c r="D4487" s="19" t="s">
        <v>5</v>
      </c>
      <c r="E4487" s="9">
        <v>22345</v>
      </c>
      <c r="F4487" s="9">
        <v>6041</v>
      </c>
      <c r="G4487" s="97">
        <v>25502</v>
      </c>
      <c r="H4487" s="98">
        <v>2.6988909121006457</v>
      </c>
      <c r="I4487" s="98">
        <v>-0.1237942122186495</v>
      </c>
    </row>
    <row r="4488" spans="1:9" ht="13.5" customHeight="1" x14ac:dyDescent="0.2">
      <c r="A4488" s="19">
        <v>44539</v>
      </c>
      <c r="B4488" s="19">
        <v>44175</v>
      </c>
      <c r="C4488" s="6">
        <v>42719</v>
      </c>
      <c r="D4488" s="19" t="s">
        <v>6</v>
      </c>
      <c r="E4488" s="9">
        <v>23206</v>
      </c>
      <c r="F4488" s="9">
        <v>7614</v>
      </c>
      <c r="G4488" s="97">
        <v>27549</v>
      </c>
      <c r="H4488" s="98">
        <v>2.0478066719201471</v>
      </c>
      <c r="I4488" s="98">
        <v>-0.15764637554902172</v>
      </c>
    </row>
    <row r="4489" spans="1:9" ht="13.5" customHeight="1" x14ac:dyDescent="0.2">
      <c r="A4489" s="19">
        <v>44540</v>
      </c>
      <c r="B4489" s="19">
        <v>44176</v>
      </c>
      <c r="C4489" s="6">
        <v>42720</v>
      </c>
      <c r="D4489" s="19" t="s">
        <v>7</v>
      </c>
      <c r="E4489" s="9">
        <v>23413</v>
      </c>
      <c r="F4489" s="9">
        <v>7450</v>
      </c>
      <c r="G4489" s="97">
        <v>31334</v>
      </c>
      <c r="H4489" s="98">
        <v>2.1426845637583893</v>
      </c>
      <c r="I4489" s="98">
        <v>-0.25279249377672819</v>
      </c>
    </row>
    <row r="4490" spans="1:9" ht="13.5" customHeight="1" x14ac:dyDescent="0.2">
      <c r="A4490" s="19">
        <v>44541</v>
      </c>
      <c r="B4490" s="19">
        <v>44177</v>
      </c>
      <c r="C4490" s="6">
        <v>42721</v>
      </c>
      <c r="D4490" s="19" t="s">
        <v>1</v>
      </c>
      <c r="E4490" s="9">
        <v>25063</v>
      </c>
      <c r="F4490" s="9">
        <v>8921</v>
      </c>
      <c r="G4490" s="97">
        <v>32347</v>
      </c>
      <c r="H4490" s="98">
        <v>1.8094384037663938</v>
      </c>
      <c r="I4490" s="98">
        <v>-0.22518317000030919</v>
      </c>
    </row>
    <row r="4491" spans="1:9" ht="13.5" customHeight="1" x14ac:dyDescent="0.2">
      <c r="A4491" s="19">
        <v>44542</v>
      </c>
      <c r="B4491" s="19">
        <v>44178</v>
      </c>
      <c r="C4491" s="6">
        <v>42722</v>
      </c>
      <c r="D4491" s="19" t="s">
        <v>2</v>
      </c>
      <c r="E4491" s="9">
        <v>23437</v>
      </c>
      <c r="F4491" s="9">
        <v>7437</v>
      </c>
      <c r="G4491" s="97">
        <v>32126</v>
      </c>
      <c r="H4491" s="98">
        <v>2.1514051364797635</v>
      </c>
      <c r="I4491" s="98">
        <v>-0.27046628898711322</v>
      </c>
    </row>
    <row r="4492" spans="1:9" ht="13.5" customHeight="1" x14ac:dyDescent="0.2">
      <c r="A4492" s="19">
        <v>44543</v>
      </c>
      <c r="B4492" s="19">
        <v>44179</v>
      </c>
      <c r="C4492" s="6">
        <v>42723</v>
      </c>
      <c r="D4492" s="19" t="s">
        <v>3</v>
      </c>
      <c r="E4492" s="9">
        <v>22435</v>
      </c>
      <c r="F4492" s="9">
        <v>6691</v>
      </c>
      <c r="G4492" s="97">
        <v>29890</v>
      </c>
      <c r="H4492" s="98">
        <v>2.3530115079958152</v>
      </c>
      <c r="I4492" s="98">
        <v>-0.24941451990632324</v>
      </c>
    </row>
    <row r="4493" spans="1:9" ht="13.5" customHeight="1" x14ac:dyDescent="0.2">
      <c r="A4493" s="19">
        <v>44544</v>
      </c>
      <c r="B4493" s="19">
        <v>44180</v>
      </c>
      <c r="C4493" s="6">
        <v>42724</v>
      </c>
      <c r="D4493" s="19" t="s">
        <v>4</v>
      </c>
      <c r="E4493" s="9">
        <v>23719</v>
      </c>
      <c r="F4493" s="9">
        <v>6551</v>
      </c>
      <c r="G4493" s="97">
        <v>29092</v>
      </c>
      <c r="H4493" s="98">
        <v>2.6206686002137078</v>
      </c>
      <c r="I4493" s="98">
        <v>-0.18468994912690773</v>
      </c>
    </row>
    <row r="4494" spans="1:9" ht="13.5" customHeight="1" x14ac:dyDescent="0.2">
      <c r="A4494" s="19">
        <v>44545</v>
      </c>
      <c r="B4494" s="19">
        <v>44181</v>
      </c>
      <c r="C4494" s="6">
        <v>42725</v>
      </c>
      <c r="D4494" s="19" t="s">
        <v>5</v>
      </c>
      <c r="E4494" s="9">
        <v>26761</v>
      </c>
      <c r="F4494" s="9">
        <v>9008</v>
      </c>
      <c r="G4494" s="97">
        <v>33461</v>
      </c>
      <c r="H4494" s="98">
        <v>1.9708037300177619</v>
      </c>
      <c r="I4494" s="98">
        <v>-0.20023310719942622</v>
      </c>
    </row>
    <row r="4495" spans="1:9" ht="13.5" customHeight="1" x14ac:dyDescent="0.2">
      <c r="A4495" s="19">
        <v>44546</v>
      </c>
      <c r="B4495" s="19">
        <v>44182</v>
      </c>
      <c r="C4495" s="6">
        <v>42726</v>
      </c>
      <c r="D4495" s="19" t="s">
        <v>6</v>
      </c>
      <c r="E4495" s="9">
        <v>29642</v>
      </c>
      <c r="F4495" s="9">
        <v>10284</v>
      </c>
      <c r="G4495" s="97">
        <v>37094</v>
      </c>
      <c r="H4495" s="98">
        <v>1.882341501361338</v>
      </c>
      <c r="I4495" s="98">
        <v>-0.20089502345392785</v>
      </c>
    </row>
    <row r="4496" spans="1:9" ht="13.5" customHeight="1" x14ac:dyDescent="0.2">
      <c r="A4496" s="19">
        <v>44547</v>
      </c>
      <c r="B4496" s="19">
        <v>44183</v>
      </c>
      <c r="C4496" s="6">
        <v>42727</v>
      </c>
      <c r="D4496" s="19" t="s">
        <v>7</v>
      </c>
      <c r="E4496" s="9">
        <v>32724</v>
      </c>
      <c r="F4496" s="9">
        <v>12036</v>
      </c>
      <c r="G4496" s="97">
        <v>38333</v>
      </c>
      <c r="H4496" s="98">
        <v>1.7188434695912265</v>
      </c>
      <c r="I4496" s="98">
        <v>-0.14632301150444782</v>
      </c>
    </row>
    <row r="4497" spans="1:9" ht="13.5" customHeight="1" x14ac:dyDescent="0.2">
      <c r="A4497" s="19">
        <v>44548</v>
      </c>
      <c r="B4497" s="19">
        <v>44184</v>
      </c>
      <c r="C4497" s="6">
        <v>42728</v>
      </c>
      <c r="D4497" s="19" t="s">
        <v>1</v>
      </c>
      <c r="E4497" s="9">
        <v>34468</v>
      </c>
      <c r="F4497" s="9">
        <v>14683</v>
      </c>
      <c r="G4497" s="97">
        <v>38809</v>
      </c>
      <c r="H4497" s="98">
        <v>1.3474766737042838</v>
      </c>
      <c r="I4497" s="98">
        <v>-0.11185549743616174</v>
      </c>
    </row>
    <row r="4498" spans="1:9" ht="13.5" customHeight="1" x14ac:dyDescent="0.2">
      <c r="A4498" s="19">
        <v>44549</v>
      </c>
      <c r="B4498" s="19">
        <v>44185</v>
      </c>
      <c r="C4498" s="6">
        <v>42729</v>
      </c>
      <c r="D4498" s="19" t="s">
        <v>2</v>
      </c>
      <c r="E4498" s="9">
        <v>34108</v>
      </c>
      <c r="F4498" s="9">
        <v>11783</v>
      </c>
      <c r="G4498" s="97">
        <v>36681</v>
      </c>
      <c r="H4498" s="98">
        <v>1.8946787745056439</v>
      </c>
      <c r="I4498" s="98">
        <v>-7.0145306834601073E-2</v>
      </c>
    </row>
    <row r="4499" spans="1:9" ht="13.5" customHeight="1" x14ac:dyDescent="0.2">
      <c r="A4499" s="19">
        <v>44550</v>
      </c>
      <c r="B4499" s="19">
        <v>44186</v>
      </c>
      <c r="C4499" s="6">
        <v>42730</v>
      </c>
      <c r="D4499" s="19" t="s">
        <v>3</v>
      </c>
      <c r="E4499" s="9">
        <v>33750</v>
      </c>
      <c r="F4499" s="9">
        <v>11369</v>
      </c>
      <c r="G4499" s="97">
        <v>36634</v>
      </c>
      <c r="H4499" s="98">
        <v>1.9685988213563199</v>
      </c>
      <c r="I4499" s="98">
        <v>-7.872468198940874E-2</v>
      </c>
    </row>
    <row r="4500" spans="1:9" ht="13.5" customHeight="1" x14ac:dyDescent="0.2">
      <c r="A4500" s="19">
        <v>44551</v>
      </c>
      <c r="B4500" s="19">
        <v>44187</v>
      </c>
      <c r="C4500" s="6">
        <v>42731</v>
      </c>
      <c r="D4500" s="19" t="s">
        <v>4</v>
      </c>
      <c r="E4500" s="9">
        <v>30946</v>
      </c>
      <c r="F4500" s="9">
        <v>8998</v>
      </c>
      <c r="G4500" s="97">
        <v>35955</v>
      </c>
      <c r="H4500" s="98">
        <v>2.4392087130473437</v>
      </c>
      <c r="I4500" s="98">
        <v>-0.13931303017660968</v>
      </c>
    </row>
    <row r="4501" spans="1:9" ht="13.5" customHeight="1" x14ac:dyDescent="0.2">
      <c r="A4501" s="19">
        <v>44552</v>
      </c>
      <c r="B4501" s="19">
        <v>44188</v>
      </c>
      <c r="C4501" s="6">
        <v>42732</v>
      </c>
      <c r="D4501" s="19" t="s">
        <v>5</v>
      </c>
      <c r="E4501" s="9">
        <v>31459</v>
      </c>
      <c r="F4501" s="9">
        <v>11390</v>
      </c>
      <c r="G4501" s="97">
        <v>35966</v>
      </c>
      <c r="H4501" s="98">
        <v>1.76198419666374</v>
      </c>
      <c r="I4501" s="98">
        <v>-0.12531279541789464</v>
      </c>
    </row>
    <row r="4502" spans="1:9" ht="13.5" customHeight="1" x14ac:dyDescent="0.2">
      <c r="A4502" s="19">
        <v>44553</v>
      </c>
      <c r="B4502" s="19">
        <v>44189</v>
      </c>
      <c r="C4502" s="6">
        <v>42733</v>
      </c>
      <c r="D4502" s="19" t="s">
        <v>6</v>
      </c>
      <c r="E4502" s="9">
        <v>31965</v>
      </c>
      <c r="F4502" s="9">
        <v>11766</v>
      </c>
      <c r="G4502" s="97">
        <v>37157</v>
      </c>
      <c r="H4502" s="98">
        <v>1.7167261601223864</v>
      </c>
      <c r="I4502" s="98">
        <v>-0.13973140996312938</v>
      </c>
    </row>
    <row r="4503" spans="1:9" ht="13.5" customHeight="1" x14ac:dyDescent="0.2">
      <c r="A4503" s="19">
        <v>44554</v>
      </c>
      <c r="B4503" s="19">
        <v>44190</v>
      </c>
      <c r="C4503" s="6">
        <v>42734</v>
      </c>
      <c r="D4503" s="19" t="s">
        <v>7</v>
      </c>
      <c r="E4503" s="9">
        <v>28710</v>
      </c>
      <c r="F4503" s="9">
        <v>10336</v>
      </c>
      <c r="G4503" s="97">
        <v>36289</v>
      </c>
      <c r="H4503" s="98">
        <v>1.7776702786377707</v>
      </c>
      <c r="I4503" s="98">
        <v>-0.20885116702030915</v>
      </c>
    </row>
    <row r="4504" spans="1:9" ht="13.5" customHeight="1" x14ac:dyDescent="0.2">
      <c r="A4504" s="19">
        <v>44555</v>
      </c>
      <c r="B4504" s="19">
        <v>44191</v>
      </c>
      <c r="C4504" s="6">
        <v>42735</v>
      </c>
      <c r="D4504" s="19" t="s">
        <v>1</v>
      </c>
      <c r="E4504" s="9">
        <v>26073</v>
      </c>
      <c r="F4504" s="9">
        <v>14440</v>
      </c>
      <c r="G4504" s="97">
        <v>36333</v>
      </c>
      <c r="H4504" s="98">
        <v>0.8056094182825484</v>
      </c>
      <c r="I4504" s="98">
        <v>-0.28238791181570477</v>
      </c>
    </row>
    <row r="4505" spans="1:9" ht="13.5" customHeight="1" x14ac:dyDescent="0.2">
      <c r="A4505" s="19">
        <v>44556</v>
      </c>
      <c r="B4505" s="19">
        <v>44192</v>
      </c>
      <c r="C4505" s="6">
        <v>42736</v>
      </c>
      <c r="D4505" s="19" t="s">
        <v>2</v>
      </c>
      <c r="E4505" s="9">
        <v>32877</v>
      </c>
      <c r="F4505" s="9">
        <v>11237</v>
      </c>
      <c r="G4505" s="97">
        <v>32708</v>
      </c>
      <c r="H4505" s="98">
        <v>1.9257809023760792</v>
      </c>
      <c r="I4505" s="98">
        <v>5.1669316375198004E-3</v>
      </c>
    </row>
    <row r="4506" spans="1:9" ht="13.5" customHeight="1" x14ac:dyDescent="0.2">
      <c r="A4506" s="19">
        <v>44557</v>
      </c>
      <c r="B4506" s="19">
        <v>44193</v>
      </c>
      <c r="C4506" s="6">
        <v>42737</v>
      </c>
      <c r="D4506" s="19" t="s">
        <v>3</v>
      </c>
      <c r="E4506" s="9">
        <v>31377</v>
      </c>
      <c r="F4506" s="9">
        <v>11238</v>
      </c>
      <c r="G4506" s="97">
        <v>33927</v>
      </c>
      <c r="H4506" s="98">
        <v>1.7920448478376936</v>
      </c>
      <c r="I4506" s="98">
        <v>-7.5161375895304583E-2</v>
      </c>
    </row>
    <row r="4507" spans="1:9" ht="13.5" customHeight="1" x14ac:dyDescent="0.2">
      <c r="A4507" s="19">
        <v>44558</v>
      </c>
      <c r="B4507" s="19">
        <v>44194</v>
      </c>
      <c r="C4507" s="6">
        <v>42738</v>
      </c>
      <c r="D4507" s="19" t="s">
        <v>4</v>
      </c>
      <c r="E4507" s="9">
        <v>30369</v>
      </c>
      <c r="F4507" s="9">
        <v>11643</v>
      </c>
      <c r="G4507" s="97">
        <v>35308</v>
      </c>
      <c r="H4507" s="98">
        <v>1.6083483638237568</v>
      </c>
      <c r="I4507" s="98">
        <v>-0.13988331256372488</v>
      </c>
    </row>
    <row r="4508" spans="1:9" ht="13.5" customHeight="1" x14ac:dyDescent="0.2">
      <c r="A4508" s="19">
        <v>44559</v>
      </c>
      <c r="B4508" s="19">
        <v>44195</v>
      </c>
      <c r="C4508" s="6">
        <v>42739</v>
      </c>
      <c r="D4508" s="19" t="s">
        <v>5</v>
      </c>
      <c r="E4508" s="9">
        <v>28762</v>
      </c>
      <c r="F4508" s="9">
        <v>11717</v>
      </c>
      <c r="G4508" s="97">
        <v>33273</v>
      </c>
      <c r="H4508" s="98">
        <v>1.4547239054365453</v>
      </c>
      <c r="I4508" s="98">
        <v>-0.13557539145853992</v>
      </c>
    </row>
    <row r="4509" spans="1:9" ht="13.5" customHeight="1" x14ac:dyDescent="0.2">
      <c r="A4509" s="19">
        <v>44560</v>
      </c>
      <c r="B4509" s="19">
        <v>44196</v>
      </c>
      <c r="C4509" s="6">
        <v>42740</v>
      </c>
      <c r="D4509" s="19" t="s">
        <v>6</v>
      </c>
      <c r="E4509" s="9">
        <v>26892</v>
      </c>
      <c r="F4509" s="9">
        <v>9224</v>
      </c>
      <c r="G4509" s="97">
        <v>32908.714144113539</v>
      </c>
      <c r="H4509" s="98">
        <v>1.9154379878577625</v>
      </c>
      <c r="I4509" s="98">
        <v>-0.1828304235092626</v>
      </c>
    </row>
    <row r="4510" spans="1:9" ht="13.5" customHeight="1" x14ac:dyDescent="0.2">
      <c r="A4510" s="19">
        <v>44561</v>
      </c>
      <c r="B4510" s="19">
        <v>44197</v>
      </c>
      <c r="C4510" s="6">
        <v>42741</v>
      </c>
      <c r="D4510" s="19" t="s">
        <v>7</v>
      </c>
      <c r="E4510" s="9">
        <v>23332</v>
      </c>
      <c r="F4510" s="9">
        <v>8588</v>
      </c>
      <c r="G4510" s="97">
        <v>34234.964105205851</v>
      </c>
      <c r="H4510" s="98">
        <v>1.7168141592920354</v>
      </c>
      <c r="I4510" s="98">
        <v>-0.31847453006524173</v>
      </c>
    </row>
    <row r="4511" spans="1:9" ht="13.5" customHeight="1" x14ac:dyDescent="0.2">
      <c r="A4511" s="19">
        <v>44562</v>
      </c>
      <c r="B4511" s="19">
        <v>44198</v>
      </c>
      <c r="C4511" s="6">
        <v>42742</v>
      </c>
      <c r="D4511" s="19" t="s">
        <v>1</v>
      </c>
      <c r="E4511" s="9">
        <v>24966</v>
      </c>
      <c r="F4511" s="9">
        <v>10683</v>
      </c>
      <c r="G4511" s="97">
        <v>34192.667453345159</v>
      </c>
      <c r="H4511" s="98">
        <v>1.3369839932603202</v>
      </c>
      <c r="I4511" s="98">
        <v>-0.26984345301327139</v>
      </c>
    </row>
    <row r="4512" spans="1:9" ht="13.5" customHeight="1" x14ac:dyDescent="0.2">
      <c r="A4512" s="19">
        <v>44563</v>
      </c>
      <c r="B4512" s="19">
        <v>44199</v>
      </c>
      <c r="C4512" s="6">
        <v>42743</v>
      </c>
      <c r="D4512" s="19" t="s">
        <v>2</v>
      </c>
      <c r="E4512" s="9">
        <v>29435</v>
      </c>
      <c r="F4512" s="9">
        <v>10514</v>
      </c>
      <c r="G4512" s="97">
        <v>33967.402960091888</v>
      </c>
      <c r="H4512" s="98">
        <v>1.799600532623169</v>
      </c>
      <c r="I4512" s="98">
        <v>-0.13343389735791644</v>
      </c>
    </row>
    <row r="4513" spans="1:9" ht="13.5" customHeight="1" x14ac:dyDescent="0.2">
      <c r="A4513" s="19">
        <v>44564</v>
      </c>
      <c r="B4513" s="19">
        <v>44200</v>
      </c>
      <c r="C4513" s="6">
        <v>42744</v>
      </c>
      <c r="D4513" s="19" t="s">
        <v>3</v>
      </c>
      <c r="E4513" s="9">
        <v>28676</v>
      </c>
      <c r="F4513" s="9">
        <v>10292</v>
      </c>
      <c r="G4513" s="97">
        <v>28414.990865150306</v>
      </c>
      <c r="H4513" s="98">
        <v>1.786241741158181</v>
      </c>
      <c r="I4513" s="98">
        <v>9.185613892623401E-3</v>
      </c>
    </row>
    <row r="4514" spans="1:9" ht="13.5" customHeight="1" x14ac:dyDescent="0.2">
      <c r="A4514" s="19">
        <v>44565</v>
      </c>
      <c r="B4514" s="19">
        <v>44201</v>
      </c>
      <c r="C4514" s="6">
        <v>42745</v>
      </c>
      <c r="D4514" s="19" t="s">
        <v>4</v>
      </c>
      <c r="E4514" s="9">
        <v>23184</v>
      </c>
      <c r="F4514" s="9">
        <v>8066</v>
      </c>
      <c r="G4514" s="97">
        <v>25259.433143609866</v>
      </c>
      <c r="H4514" s="98">
        <v>1.8742871311678653</v>
      </c>
      <c r="I4514" s="98">
        <v>-8.2164676135454306E-2</v>
      </c>
    </row>
    <row r="4515" spans="1:9" ht="13.5" customHeight="1" x14ac:dyDescent="0.2">
      <c r="A4515" s="19">
        <v>44566</v>
      </c>
      <c r="B4515" s="19">
        <v>44202</v>
      </c>
      <c r="C4515" s="6">
        <v>42746</v>
      </c>
      <c r="D4515" s="19" t="s">
        <v>5</v>
      </c>
      <c r="E4515" s="9">
        <v>23867</v>
      </c>
      <c r="F4515" s="9">
        <v>8437</v>
      </c>
      <c r="G4515" s="97">
        <v>27400.385178014672</v>
      </c>
      <c r="H4515" s="98">
        <v>1.8288491169847103</v>
      </c>
      <c r="I4515" s="98">
        <v>-0.12895385065060194</v>
      </c>
    </row>
    <row r="4516" spans="1:9" ht="13.5" customHeight="1" x14ac:dyDescent="0.2">
      <c r="A4516" s="19">
        <v>44567</v>
      </c>
      <c r="B4516" s="19">
        <v>44203</v>
      </c>
      <c r="C4516" s="6">
        <v>42747</v>
      </c>
      <c r="D4516" s="19" t="s">
        <v>6</v>
      </c>
      <c r="E4516" s="9">
        <v>24367</v>
      </c>
      <c r="F4516" s="9">
        <v>10060</v>
      </c>
      <c r="G4516" s="97">
        <v>28671.813682956366</v>
      </c>
      <c r="H4516" s="98">
        <v>1.4221669980119285</v>
      </c>
      <c r="I4516" s="98">
        <v>-0.15014096180163561</v>
      </c>
    </row>
    <row r="4517" spans="1:9" ht="13.5" customHeight="1" x14ac:dyDescent="0.2">
      <c r="A4517" s="19">
        <v>44568</v>
      </c>
      <c r="B4517" s="19">
        <v>44204</v>
      </c>
      <c r="C4517" s="6">
        <v>42748</v>
      </c>
      <c r="D4517" s="19" t="s">
        <v>7</v>
      </c>
      <c r="E4517" s="9">
        <v>23420</v>
      </c>
      <c r="F4517" s="9">
        <v>7922</v>
      </c>
      <c r="G4517" s="97">
        <v>28898.372007509159</v>
      </c>
      <c r="H4517" s="98">
        <v>1.9563241605655137</v>
      </c>
      <c r="I4517" s="98">
        <v>-0.1895737242944211</v>
      </c>
    </row>
    <row r="4518" spans="1:9" ht="13.5" customHeight="1" x14ac:dyDescent="0.2">
      <c r="A4518" s="19">
        <v>44569</v>
      </c>
      <c r="B4518" s="19">
        <v>44205</v>
      </c>
      <c r="C4518" s="6">
        <v>42749</v>
      </c>
      <c r="D4518" s="19" t="s">
        <v>1</v>
      </c>
      <c r="E4518" s="9">
        <v>26130</v>
      </c>
      <c r="F4518" s="9">
        <v>8679</v>
      </c>
      <c r="G4518" s="97">
        <v>29980.854216418684</v>
      </c>
      <c r="H4518" s="98">
        <v>2.0107155202212237</v>
      </c>
      <c r="I4518" s="98">
        <v>-0.12844377910719451</v>
      </c>
    </row>
    <row r="4519" spans="1:9" ht="13.5" customHeight="1" x14ac:dyDescent="0.2">
      <c r="A4519" s="19">
        <v>44570</v>
      </c>
      <c r="B4519" s="19">
        <v>44206</v>
      </c>
      <c r="C4519" s="6">
        <v>42750</v>
      </c>
      <c r="D4519" s="19" t="s">
        <v>2</v>
      </c>
      <c r="E4519" s="9">
        <v>23439</v>
      </c>
      <c r="F4519" s="9">
        <v>7194</v>
      </c>
      <c r="G4519" s="97">
        <v>27757.234668936551</v>
      </c>
      <c r="H4519" s="98">
        <v>2.2581317764804005</v>
      </c>
      <c r="I4519" s="98">
        <v>-0.15557150128392072</v>
      </c>
    </row>
    <row r="4520" spans="1:9" ht="13.5" customHeight="1" x14ac:dyDescent="0.2">
      <c r="A4520" s="19">
        <v>44571</v>
      </c>
      <c r="B4520" s="19">
        <v>44207</v>
      </c>
      <c r="C4520" s="6">
        <v>42751</v>
      </c>
      <c r="D4520" s="19" t="s">
        <v>3</v>
      </c>
      <c r="E4520" s="9">
        <v>19610</v>
      </c>
      <c r="F4520" s="9">
        <v>6798</v>
      </c>
      <c r="G4520" s="97">
        <v>25679.055171943503</v>
      </c>
      <c r="H4520" s="98">
        <v>1.8846719623418653</v>
      </c>
      <c r="I4520" s="98">
        <v>-0.23634261974616766</v>
      </c>
    </row>
    <row r="4521" spans="1:9" ht="13.5" customHeight="1" x14ac:dyDescent="0.2">
      <c r="A4521" s="19">
        <v>44572</v>
      </c>
      <c r="B4521" s="19">
        <v>44208</v>
      </c>
      <c r="C4521" s="6">
        <v>42752</v>
      </c>
      <c r="D4521" s="19" t="s">
        <v>4</v>
      </c>
      <c r="E4521" s="9">
        <v>18586</v>
      </c>
      <c r="F4521" s="9">
        <v>4979</v>
      </c>
      <c r="G4521" s="97">
        <v>22414.248092323098</v>
      </c>
      <c r="H4521" s="98">
        <v>2.7328780879694716</v>
      </c>
      <c r="I4521" s="98">
        <v>-0.17079529398241455</v>
      </c>
    </row>
    <row r="4522" spans="1:9" ht="13.5" customHeight="1" x14ac:dyDescent="0.2">
      <c r="A4522" s="19">
        <v>44573</v>
      </c>
      <c r="B4522" s="19">
        <v>44209</v>
      </c>
      <c r="C4522" s="6">
        <v>42753</v>
      </c>
      <c r="D4522" s="19" t="s">
        <v>5</v>
      </c>
      <c r="E4522" s="9">
        <v>21759</v>
      </c>
      <c r="F4522" s="9">
        <v>7143</v>
      </c>
      <c r="G4522" s="97">
        <v>24992.442471608421</v>
      </c>
      <c r="H4522" s="98">
        <v>2.0461990760184796</v>
      </c>
      <c r="I4522" s="98">
        <v>-0.12937680962081366</v>
      </c>
    </row>
    <row r="4523" spans="1:9" ht="13.5" customHeight="1" x14ac:dyDescent="0.2">
      <c r="A4523" s="19">
        <v>44574</v>
      </c>
      <c r="B4523" s="19">
        <v>44210</v>
      </c>
      <c r="C4523" s="6">
        <v>42754</v>
      </c>
      <c r="D4523" s="19" t="s">
        <v>6</v>
      </c>
      <c r="E4523" s="9">
        <v>24375</v>
      </c>
      <c r="F4523" s="9">
        <v>8899</v>
      </c>
      <c r="G4523" s="97">
        <v>26170.426219844463</v>
      </c>
      <c r="H4523" s="98">
        <v>1.7390718058208789</v>
      </c>
      <c r="I4523" s="98">
        <v>-6.8605157774733971E-2</v>
      </c>
    </row>
    <row r="4524" spans="1:9" ht="13.5" customHeight="1" x14ac:dyDescent="0.2">
      <c r="A4524" s="19">
        <v>44575</v>
      </c>
      <c r="B4524" s="19">
        <v>44211</v>
      </c>
      <c r="C4524" s="6">
        <v>42755</v>
      </c>
      <c r="D4524" s="19" t="s">
        <v>7</v>
      </c>
      <c r="E4524" s="9">
        <v>24357</v>
      </c>
      <c r="F4524" s="9">
        <v>7520</v>
      </c>
      <c r="G4524" s="97">
        <v>27056.643772053732</v>
      </c>
      <c r="H4524" s="98">
        <v>2.2389627659574467</v>
      </c>
      <c r="I4524" s="98">
        <v>-9.977748144957066E-2</v>
      </c>
    </row>
    <row r="4525" spans="1:9" ht="13.5" customHeight="1" x14ac:dyDescent="0.2">
      <c r="A4525" s="19">
        <v>44576</v>
      </c>
      <c r="B4525" s="19">
        <v>44212</v>
      </c>
      <c r="C4525" s="6">
        <v>42756</v>
      </c>
      <c r="D4525" s="19" t="s">
        <v>1</v>
      </c>
      <c r="E4525" s="9">
        <v>25707</v>
      </c>
      <c r="F4525" s="9">
        <v>8298</v>
      </c>
      <c r="G4525" s="97">
        <v>28358.598701032657</v>
      </c>
      <c r="H4525" s="98">
        <v>2.0979754157628343</v>
      </c>
      <c r="I4525" s="98">
        <v>-9.3502458601246063E-2</v>
      </c>
    </row>
    <row r="4526" spans="1:9" ht="13.5" customHeight="1" x14ac:dyDescent="0.2">
      <c r="A4526" s="19">
        <v>44577</v>
      </c>
      <c r="B4526" s="19">
        <v>44213</v>
      </c>
      <c r="C4526" s="6">
        <v>42757</v>
      </c>
      <c r="D4526" s="19" t="s">
        <v>2</v>
      </c>
      <c r="E4526" s="9">
        <v>20888</v>
      </c>
      <c r="F4526" s="9">
        <v>6022</v>
      </c>
      <c r="G4526" s="97">
        <v>25618.99035678283</v>
      </c>
      <c r="H4526" s="98">
        <v>2.4686150780471605</v>
      </c>
      <c r="I4526" s="98">
        <v>-0.18466732259533647</v>
      </c>
    </row>
    <row r="4527" spans="1:9" ht="13.5" customHeight="1" x14ac:dyDescent="0.2">
      <c r="A4527" s="19">
        <v>44578</v>
      </c>
      <c r="B4527" s="19">
        <v>44214</v>
      </c>
      <c r="C4527" s="6">
        <v>42758</v>
      </c>
      <c r="D4527" s="19" t="s">
        <v>3</v>
      </c>
      <c r="E4527" s="9">
        <v>17778</v>
      </c>
      <c r="F4527" s="9">
        <v>6618</v>
      </c>
      <c r="G4527" s="97">
        <v>22323.357122611473</v>
      </c>
      <c r="H4527" s="98">
        <v>1.6863100634632819</v>
      </c>
      <c r="I4527" s="98">
        <v>-0.20361440699290934</v>
      </c>
    </row>
    <row r="4528" spans="1:9" ht="13.5" customHeight="1" x14ac:dyDescent="0.2">
      <c r="A4528" s="19">
        <v>44579</v>
      </c>
      <c r="B4528" s="19">
        <v>44215</v>
      </c>
      <c r="C4528" s="6">
        <v>42759</v>
      </c>
      <c r="D4528" s="19" t="s">
        <v>4</v>
      </c>
      <c r="E4528" s="9">
        <v>16533</v>
      </c>
      <c r="F4528" s="9">
        <v>4853</v>
      </c>
      <c r="G4528" s="97">
        <v>21947.470087446258</v>
      </c>
      <c r="H4528" s="98">
        <v>2.4067587059550792</v>
      </c>
      <c r="I4528" s="98">
        <v>-0.24670133121827476</v>
      </c>
    </row>
    <row r="4529" spans="1:9" ht="13.5" customHeight="1" x14ac:dyDescent="0.2">
      <c r="A4529" s="19">
        <v>44580</v>
      </c>
      <c r="B4529" s="19">
        <v>44216</v>
      </c>
      <c r="C4529" s="6">
        <v>42760</v>
      </c>
      <c r="D4529" s="19" t="s">
        <v>5</v>
      </c>
      <c r="E4529" s="9">
        <v>17146</v>
      </c>
      <c r="F4529" s="9">
        <v>6259</v>
      </c>
      <c r="G4529" s="97">
        <v>24216.219109618993</v>
      </c>
      <c r="H4529" s="98">
        <v>1.7394152420514457</v>
      </c>
      <c r="I4529" s="98">
        <v>-0.29196213816923267</v>
      </c>
    </row>
    <row r="4530" spans="1:9" ht="13.5" customHeight="1" x14ac:dyDescent="0.2">
      <c r="A4530" s="19">
        <v>44581</v>
      </c>
      <c r="B4530" s="19">
        <v>44217</v>
      </c>
      <c r="C4530" s="6">
        <v>42761</v>
      </c>
      <c r="D4530" s="19" t="s">
        <v>6</v>
      </c>
      <c r="E4530" s="9">
        <v>19909</v>
      </c>
      <c r="F4530" s="9">
        <v>6665</v>
      </c>
      <c r="G4530" s="97">
        <v>26535.010643267087</v>
      </c>
      <c r="H4530" s="98">
        <v>1.9870967741935486</v>
      </c>
      <c r="I4530" s="98">
        <v>-0.24970823386303598</v>
      </c>
    </row>
    <row r="4531" spans="1:9" ht="13.5" customHeight="1" x14ac:dyDescent="0.2">
      <c r="A4531" s="19">
        <v>44582</v>
      </c>
      <c r="B4531" s="19">
        <v>44218</v>
      </c>
      <c r="C4531" s="6">
        <v>42762</v>
      </c>
      <c r="D4531" s="19" t="s">
        <v>7</v>
      </c>
      <c r="E4531" s="9">
        <v>20142</v>
      </c>
      <c r="F4531" s="9">
        <v>5970</v>
      </c>
      <c r="G4531" s="97">
        <v>26502.795002874162</v>
      </c>
      <c r="H4531" s="98">
        <v>2.3738693467336685</v>
      </c>
      <c r="I4531" s="98">
        <v>-0.24000468638060057</v>
      </c>
    </row>
    <row r="4532" spans="1:9" ht="13.5" customHeight="1" x14ac:dyDescent="0.2">
      <c r="A4532" s="19">
        <v>44583</v>
      </c>
      <c r="B4532" s="19">
        <v>44219</v>
      </c>
      <c r="C4532" s="6">
        <v>42763</v>
      </c>
      <c r="D4532" s="19" t="s">
        <v>1</v>
      </c>
      <c r="E4532" s="9">
        <v>22404</v>
      </c>
      <c r="F4532" s="9">
        <v>7310</v>
      </c>
      <c r="G4532" s="97">
        <v>26769.708842700853</v>
      </c>
      <c r="H4532" s="98">
        <v>2.0648426812585501</v>
      </c>
      <c r="I4532" s="98">
        <v>-0.16308391205723649</v>
      </c>
    </row>
    <row r="4533" spans="1:9" ht="13.5" customHeight="1" x14ac:dyDescent="0.2">
      <c r="A4533" s="19">
        <v>44584</v>
      </c>
      <c r="B4533" s="19">
        <v>44220</v>
      </c>
      <c r="C4533" s="6">
        <v>42764</v>
      </c>
      <c r="D4533" s="19" t="s">
        <v>2</v>
      </c>
      <c r="E4533" s="9">
        <v>19821</v>
      </c>
      <c r="F4533" s="9">
        <v>5242</v>
      </c>
      <c r="G4533" s="97">
        <v>23040.403966087</v>
      </c>
      <c r="H4533" s="98">
        <v>2.7811903853491033</v>
      </c>
      <c r="I4533" s="98">
        <v>-0.13972862502001338</v>
      </c>
    </row>
    <row r="4534" spans="1:9" ht="13.5" customHeight="1" x14ac:dyDescent="0.2">
      <c r="A4534" s="19">
        <v>44585</v>
      </c>
      <c r="B4534" s="19">
        <v>44221</v>
      </c>
      <c r="C4534" s="6">
        <v>42765</v>
      </c>
      <c r="D4534" s="19" t="s">
        <v>3</v>
      </c>
      <c r="E4534" s="9">
        <v>16885</v>
      </c>
      <c r="F4534" s="9">
        <v>5261</v>
      </c>
      <c r="G4534" s="97">
        <v>21426.489220439078</v>
      </c>
      <c r="H4534" s="98">
        <v>2.2094658810112144</v>
      </c>
      <c r="I4534" s="98">
        <v>-0.21195675939793612</v>
      </c>
    </row>
    <row r="4535" spans="1:9" ht="13.5" customHeight="1" x14ac:dyDescent="0.2">
      <c r="A4535" s="19">
        <v>44586</v>
      </c>
      <c r="B4535" s="19">
        <v>44222</v>
      </c>
      <c r="C4535" s="6">
        <v>42766</v>
      </c>
      <c r="D4535" s="19" t="s">
        <v>4</v>
      </c>
      <c r="E4535" s="9">
        <v>15689</v>
      </c>
      <c r="F4535" s="9">
        <v>4369</v>
      </c>
      <c r="G4535" s="97">
        <v>20575.827364434772</v>
      </c>
      <c r="H4535" s="98">
        <v>2.5909819180590525</v>
      </c>
      <c r="I4535" s="98">
        <v>-0.23750332260668316</v>
      </c>
    </row>
    <row r="4536" spans="1:9" ht="13.5" customHeight="1" x14ac:dyDescent="0.2">
      <c r="A4536" s="19">
        <v>44587</v>
      </c>
      <c r="B4536" s="19">
        <v>44223</v>
      </c>
      <c r="C4536" s="6">
        <v>42767</v>
      </c>
      <c r="D4536" s="19" t="s">
        <v>5</v>
      </c>
      <c r="E4536" s="9">
        <v>17740</v>
      </c>
      <c r="F4536" s="9">
        <v>5910</v>
      </c>
      <c r="G4536" s="97">
        <v>24821.503144058675</v>
      </c>
      <c r="H4536" s="98">
        <v>2.0016920473773268</v>
      </c>
      <c r="I4536" s="98">
        <v>-0.28529711125708834</v>
      </c>
    </row>
    <row r="4537" spans="1:9" ht="13.5" customHeight="1" x14ac:dyDescent="0.2">
      <c r="A4537" s="19">
        <v>44588</v>
      </c>
      <c r="B4537" s="19">
        <v>44224</v>
      </c>
      <c r="C4537" s="6">
        <v>42768</v>
      </c>
      <c r="D4537" s="19" t="s">
        <v>6</v>
      </c>
      <c r="E4537" s="9">
        <v>19602</v>
      </c>
      <c r="F4537" s="9">
        <v>7914</v>
      </c>
      <c r="G4537" s="97">
        <v>28904.458464430165</v>
      </c>
      <c r="H4537" s="98">
        <v>1.4768764215314634</v>
      </c>
      <c r="I4537" s="98">
        <v>-0.32183472580459427</v>
      </c>
    </row>
    <row r="4538" spans="1:9" ht="13.5" customHeight="1" x14ac:dyDescent="0.2">
      <c r="A4538" s="19">
        <v>44589</v>
      </c>
      <c r="B4538" s="19">
        <v>44225</v>
      </c>
      <c r="C4538" s="6">
        <v>42769</v>
      </c>
      <c r="D4538" s="19" t="s">
        <v>7</v>
      </c>
      <c r="E4538" s="9">
        <v>19686</v>
      </c>
      <c r="F4538" s="9">
        <v>6630</v>
      </c>
      <c r="G4538" s="97">
        <v>29094.449897286941</v>
      </c>
      <c r="H4538" s="98">
        <v>1.9692307692307693</v>
      </c>
      <c r="I4538" s="98">
        <v>-0.32337610542567019</v>
      </c>
    </row>
    <row r="4539" spans="1:9" ht="13.5" customHeight="1" x14ac:dyDescent="0.2">
      <c r="A4539" s="19">
        <v>44590</v>
      </c>
      <c r="B4539" s="19">
        <v>44226</v>
      </c>
      <c r="C4539" s="6">
        <v>42770</v>
      </c>
      <c r="D4539" s="19" t="s">
        <v>1</v>
      </c>
      <c r="E4539" s="9">
        <v>21146</v>
      </c>
      <c r="F4539" s="9">
        <v>7996</v>
      </c>
      <c r="G4539" s="97">
        <v>30613.697464047054</v>
      </c>
      <c r="H4539" s="98">
        <v>1.6445722861430716</v>
      </c>
      <c r="I4539" s="98">
        <v>-0.30926344245630522</v>
      </c>
    </row>
    <row r="4540" spans="1:9" ht="13.5" customHeight="1" x14ac:dyDescent="0.2">
      <c r="A4540" s="19">
        <v>44591</v>
      </c>
      <c r="B4540" s="19">
        <v>44227</v>
      </c>
      <c r="C4540" s="6">
        <v>42771</v>
      </c>
      <c r="D4540" s="19" t="s">
        <v>2</v>
      </c>
      <c r="E4540" s="9">
        <v>17977</v>
      </c>
      <c r="F4540" s="9">
        <v>6246</v>
      </c>
      <c r="G4540" s="97">
        <v>26772.78316067491</v>
      </c>
      <c r="H4540" s="98">
        <v>1.8781620236951651</v>
      </c>
      <c r="I4540" s="98">
        <v>-0.32853450864214073</v>
      </c>
    </row>
    <row r="4541" spans="1:9" ht="13.5" customHeight="1" x14ac:dyDescent="0.2">
      <c r="A4541" s="19">
        <v>44592</v>
      </c>
      <c r="B4541" s="19">
        <v>44228</v>
      </c>
      <c r="C4541" s="6">
        <v>42772</v>
      </c>
      <c r="D4541" s="19" t="s">
        <v>3</v>
      </c>
      <c r="E4541" s="9">
        <v>16667</v>
      </c>
      <c r="F4541" s="9">
        <v>7972</v>
      </c>
      <c r="G4541" s="97">
        <v>25827.399769502954</v>
      </c>
      <c r="H4541" s="98">
        <v>1.0906924234821878</v>
      </c>
      <c r="I4541" s="98">
        <v>-0.35467758470674904</v>
      </c>
    </row>
    <row r="4542" spans="1:9" ht="13.5" customHeight="1" x14ac:dyDescent="0.2">
      <c r="A4542" s="19">
        <v>44593</v>
      </c>
      <c r="B4542" s="19">
        <v>44229</v>
      </c>
      <c r="C4542" s="6">
        <v>42773</v>
      </c>
      <c r="D4542" s="19" t="s">
        <v>4</v>
      </c>
      <c r="E4542" s="9">
        <v>20992</v>
      </c>
      <c r="F4542" s="9">
        <v>5495</v>
      </c>
      <c r="G4542" s="97">
        <v>24014.984142255489</v>
      </c>
      <c r="H4542" s="98">
        <v>2.8202001819836213</v>
      </c>
      <c r="I4542" s="98">
        <v>-0.12587908134140335</v>
      </c>
    </row>
    <row r="4543" spans="1:9" ht="13.5" customHeight="1" x14ac:dyDescent="0.2">
      <c r="A4543" s="19">
        <v>44594</v>
      </c>
      <c r="B4543" s="19">
        <v>44230</v>
      </c>
      <c r="C4543" s="6">
        <v>42774</v>
      </c>
      <c r="D4543" s="19" t="s">
        <v>5</v>
      </c>
      <c r="E4543" s="9">
        <v>20126</v>
      </c>
      <c r="F4543" s="9">
        <v>7096</v>
      </c>
      <c r="G4543" s="97">
        <v>25798.437312064314</v>
      </c>
      <c r="H4543" s="98">
        <v>1.8362457722660652</v>
      </c>
      <c r="I4543" s="98">
        <v>-0.21987522900899392</v>
      </c>
    </row>
    <row r="4544" spans="1:9" ht="13.5" customHeight="1" x14ac:dyDescent="0.2">
      <c r="A4544" s="19">
        <v>44595</v>
      </c>
      <c r="B4544" s="19">
        <v>44231</v>
      </c>
      <c r="C4544" s="6">
        <v>42775</v>
      </c>
      <c r="D4544" s="19" t="s">
        <v>6</v>
      </c>
      <c r="E4544" s="9">
        <v>20983</v>
      </c>
      <c r="F4544" s="9">
        <v>8202</v>
      </c>
      <c r="G4544" s="97">
        <v>29212.107747924565</v>
      </c>
      <c r="H4544" s="98">
        <v>1.5582784686661788</v>
      </c>
      <c r="I4544" s="98">
        <v>-0.28170195108599172</v>
      </c>
    </row>
    <row r="4545" spans="1:9" ht="13.5" customHeight="1" x14ac:dyDescent="0.2">
      <c r="A4545" s="19">
        <v>44596</v>
      </c>
      <c r="B4545" s="19">
        <v>44232</v>
      </c>
      <c r="C4545" s="6">
        <v>42776</v>
      </c>
      <c r="D4545" s="19" t="s">
        <v>7</v>
      </c>
      <c r="E4545" s="9">
        <v>21053</v>
      </c>
      <c r="F4545" s="9">
        <v>8064</v>
      </c>
      <c r="G4545" s="97">
        <v>29948.680775112312</v>
      </c>
      <c r="H4545" s="98">
        <v>1.6107390873015874</v>
      </c>
      <c r="I4545" s="98">
        <v>-0.29703080552732464</v>
      </c>
    </row>
    <row r="4546" spans="1:9" ht="13.5" customHeight="1" x14ac:dyDescent="0.2">
      <c r="A4546" s="19">
        <v>44597</v>
      </c>
      <c r="B4546" s="19">
        <v>44233</v>
      </c>
      <c r="C4546" s="6">
        <v>42777</v>
      </c>
      <c r="D4546" s="19" t="s">
        <v>1</v>
      </c>
      <c r="E4546" s="9">
        <v>23918</v>
      </c>
      <c r="F4546" s="9">
        <v>9472</v>
      </c>
      <c r="G4546" s="97">
        <v>31904.769036248596</v>
      </c>
      <c r="H4546" s="98">
        <v>1.525126689189189</v>
      </c>
      <c r="I4546" s="98">
        <v>-0.25033151085263872</v>
      </c>
    </row>
    <row r="4547" spans="1:9" ht="13.5" customHeight="1" x14ac:dyDescent="0.2">
      <c r="A4547" s="19">
        <v>44598</v>
      </c>
      <c r="B4547" s="19">
        <v>44234</v>
      </c>
      <c r="C4547" s="6">
        <v>42778</v>
      </c>
      <c r="D4547" s="19" t="s">
        <v>2</v>
      </c>
      <c r="E4547" s="9">
        <v>21208</v>
      </c>
      <c r="F4547" s="9">
        <v>6503</v>
      </c>
      <c r="G4547" s="97">
        <v>29514.624394262933</v>
      </c>
      <c r="H4547" s="98">
        <v>2.2612640319852377</v>
      </c>
      <c r="I4547" s="98">
        <v>-0.28144096578364652</v>
      </c>
    </row>
    <row r="4548" spans="1:9" ht="13.5" customHeight="1" x14ac:dyDescent="0.2">
      <c r="A4548" s="19">
        <v>44599</v>
      </c>
      <c r="B4548" s="19">
        <v>44235</v>
      </c>
      <c r="C4548" s="6">
        <v>42779</v>
      </c>
      <c r="D4548" s="19" t="s">
        <v>3</v>
      </c>
      <c r="E4548" s="9">
        <v>18788</v>
      </c>
      <c r="F4548" s="9">
        <v>8041</v>
      </c>
      <c r="G4548" s="97">
        <v>27343.315443570496</v>
      </c>
      <c r="H4548" s="98">
        <v>1.3365253077975376</v>
      </c>
      <c r="I4548" s="98">
        <v>-0.31288508012960048</v>
      </c>
    </row>
    <row r="4549" spans="1:9" ht="13.5" customHeight="1" x14ac:dyDescent="0.2">
      <c r="A4549" s="19">
        <v>44600</v>
      </c>
      <c r="B4549" s="19">
        <v>44236</v>
      </c>
      <c r="C4549" s="6">
        <v>42780</v>
      </c>
      <c r="D4549" s="19" t="s">
        <v>4</v>
      </c>
      <c r="E4549" s="9">
        <v>19243</v>
      </c>
      <c r="F4549" s="9">
        <v>7957</v>
      </c>
      <c r="G4549" s="97">
        <v>26922.116652304354</v>
      </c>
      <c r="H4549" s="98">
        <v>1.4183737589543797</v>
      </c>
      <c r="I4549" s="98">
        <v>-0.28523450631609504</v>
      </c>
    </row>
    <row r="4550" spans="1:9" ht="13.5" customHeight="1" x14ac:dyDescent="0.2">
      <c r="A4550" s="19">
        <v>44601</v>
      </c>
      <c r="B4550" s="19">
        <v>44237</v>
      </c>
      <c r="C4550" s="6">
        <v>42781</v>
      </c>
      <c r="D4550" s="19" t="s">
        <v>5</v>
      </c>
      <c r="E4550" s="9">
        <v>21748</v>
      </c>
      <c r="F4550" s="9">
        <v>11100</v>
      </c>
      <c r="G4550" s="97">
        <v>29334.975620077137</v>
      </c>
      <c r="H4550" s="98">
        <v>0.95927927927927925</v>
      </c>
      <c r="I4550" s="98">
        <v>-0.25863241607347842</v>
      </c>
    </row>
    <row r="4551" spans="1:9" ht="13.5" customHeight="1" x14ac:dyDescent="0.2">
      <c r="A4551" s="19">
        <v>44602</v>
      </c>
      <c r="B4551" s="19">
        <v>44238</v>
      </c>
      <c r="C4551" s="6">
        <v>42782</v>
      </c>
      <c r="D4551" s="19" t="s">
        <v>6</v>
      </c>
      <c r="E4551" s="9">
        <v>24712</v>
      </c>
      <c r="F4551" s="9">
        <v>13079</v>
      </c>
      <c r="G4551" s="97">
        <v>30919.020241981128</v>
      </c>
      <c r="H4551" s="98">
        <v>0.88944108876825445</v>
      </c>
      <c r="I4551" s="98">
        <v>-0.20075087093327038</v>
      </c>
    </row>
    <row r="4552" spans="1:9" ht="13.5" customHeight="1" x14ac:dyDescent="0.2">
      <c r="A4552" s="19">
        <v>44603</v>
      </c>
      <c r="B4552" s="19">
        <v>44239</v>
      </c>
      <c r="C4552" s="6">
        <v>42783</v>
      </c>
      <c r="D4552" s="19" t="s">
        <v>7</v>
      </c>
      <c r="E4552" s="9">
        <v>24800</v>
      </c>
      <c r="F4552" s="9">
        <v>14223</v>
      </c>
      <c r="G4552" s="97">
        <v>33162.804588578947</v>
      </c>
      <c r="H4552" s="98">
        <v>0.74365464388666247</v>
      </c>
      <c r="I4552" s="98">
        <v>-0.2521742262854042</v>
      </c>
    </row>
    <row r="4553" spans="1:9" ht="13.5" customHeight="1" x14ac:dyDescent="0.2">
      <c r="A4553" s="19">
        <v>44604</v>
      </c>
      <c r="B4553" s="19">
        <v>44240</v>
      </c>
      <c r="C4553" s="6">
        <v>42784</v>
      </c>
      <c r="D4553" s="19" t="s">
        <v>1</v>
      </c>
      <c r="E4553" s="9">
        <v>27108</v>
      </c>
      <c r="F4553" s="9">
        <v>14614</v>
      </c>
      <c r="G4553" s="97">
        <v>33674.908346288845</v>
      </c>
      <c r="H4553" s="98">
        <v>0.85493362529081707</v>
      </c>
      <c r="I4553" s="98">
        <v>-0.19500894490222287</v>
      </c>
    </row>
    <row r="4554" spans="1:9" ht="13.5" customHeight="1" x14ac:dyDescent="0.2">
      <c r="A4554" s="19">
        <v>44605</v>
      </c>
      <c r="B4554" s="19">
        <v>44241</v>
      </c>
      <c r="C4554" s="6">
        <v>42785</v>
      </c>
      <c r="D4554" s="19" t="s">
        <v>2</v>
      </c>
      <c r="E4554" s="9">
        <v>22346</v>
      </c>
      <c r="F4554" s="9">
        <v>10430</v>
      </c>
      <c r="G4554" s="97">
        <v>32814.103993342855</v>
      </c>
      <c r="H4554" s="98">
        <v>1.1424736337488017</v>
      </c>
      <c r="I4554" s="98">
        <v>-0.31901233675210405</v>
      </c>
    </row>
    <row r="4555" spans="1:9" ht="13.5" customHeight="1" x14ac:dyDescent="0.2">
      <c r="A4555" s="19">
        <v>44606</v>
      </c>
      <c r="B4555" s="19">
        <v>44242</v>
      </c>
      <c r="C4555" s="6">
        <v>42786</v>
      </c>
      <c r="D4555" s="19" t="s">
        <v>3</v>
      </c>
      <c r="E4555" s="9">
        <v>20723</v>
      </c>
      <c r="F4555" s="9">
        <v>10804</v>
      </c>
      <c r="G4555" s="97">
        <v>30491.751973515835</v>
      </c>
      <c r="H4555" s="98">
        <v>0.91808589411329145</v>
      </c>
      <c r="I4555" s="98">
        <v>-0.32037358765087232</v>
      </c>
    </row>
    <row r="4556" spans="1:9" ht="13.5" customHeight="1" x14ac:dyDescent="0.2">
      <c r="A4556" s="19">
        <v>44607</v>
      </c>
      <c r="B4556" s="19">
        <v>44243</v>
      </c>
      <c r="C4556" s="6">
        <v>42787</v>
      </c>
      <c r="D4556" s="19" t="s">
        <v>4</v>
      </c>
      <c r="E4556" s="9">
        <v>25169</v>
      </c>
      <c r="F4556" s="9">
        <v>8373</v>
      </c>
      <c r="G4556" s="97">
        <v>27810.879296515879</v>
      </c>
      <c r="H4556" s="98">
        <v>2.0059715753015643</v>
      </c>
      <c r="I4556" s="98">
        <v>-9.4994454089297742E-2</v>
      </c>
    </row>
    <row r="4557" spans="1:9" ht="13.5" customHeight="1" x14ac:dyDescent="0.2">
      <c r="A4557" s="19">
        <v>44608</v>
      </c>
      <c r="B4557" s="19">
        <v>44244</v>
      </c>
      <c r="C4557" s="6">
        <v>42788</v>
      </c>
      <c r="D4557" s="19" t="s">
        <v>5</v>
      </c>
      <c r="E4557" s="9">
        <v>26711</v>
      </c>
      <c r="F4557" s="9">
        <v>9485</v>
      </c>
      <c r="G4557" s="97">
        <v>28315.041049440289</v>
      </c>
      <c r="H4557" s="98">
        <v>1.8161307327358989</v>
      </c>
      <c r="I4557" s="98">
        <v>-5.6649787179877564E-2</v>
      </c>
    </row>
    <row r="4558" spans="1:9" ht="13.5" customHeight="1" x14ac:dyDescent="0.2">
      <c r="A4558" s="19">
        <v>44609</v>
      </c>
      <c r="B4558" s="19">
        <v>44245</v>
      </c>
      <c r="C4558" s="6">
        <v>42789</v>
      </c>
      <c r="D4558" s="19" t="s">
        <v>6</v>
      </c>
      <c r="E4558" s="9">
        <v>28185</v>
      </c>
      <c r="F4558" s="9">
        <v>11091</v>
      </c>
      <c r="G4558" s="97">
        <v>28759.046749933423</v>
      </c>
      <c r="H4558" s="98">
        <v>1.5412496618880174</v>
      </c>
      <c r="I4558" s="98">
        <v>-1.9960562494469758E-2</v>
      </c>
    </row>
    <row r="4559" spans="1:9" ht="13.5" customHeight="1" x14ac:dyDescent="0.2">
      <c r="A4559" s="19">
        <v>44610</v>
      </c>
      <c r="B4559" s="19">
        <v>44246</v>
      </c>
      <c r="C4559" s="6">
        <v>42790</v>
      </c>
      <c r="D4559" s="19" t="s">
        <v>7</v>
      </c>
      <c r="E4559" s="9">
        <v>29331</v>
      </c>
      <c r="F4559" s="9">
        <v>10694</v>
      </c>
      <c r="G4559" s="97">
        <v>29019.618597372501</v>
      </c>
      <c r="H4559" s="98">
        <v>1.7427529455769593</v>
      </c>
      <c r="I4559" s="98">
        <v>1.0730030843882021E-2</v>
      </c>
    </row>
    <row r="4560" spans="1:9" ht="13.5" customHeight="1" x14ac:dyDescent="0.2">
      <c r="A4560" s="19">
        <v>44611</v>
      </c>
      <c r="B4560" s="19">
        <v>44247</v>
      </c>
      <c r="C4560" s="6">
        <v>42791</v>
      </c>
      <c r="D4560" s="19" t="s">
        <v>1</v>
      </c>
      <c r="E4560" s="9">
        <v>30886</v>
      </c>
      <c r="F4560" s="9">
        <v>11209</v>
      </c>
      <c r="G4560" s="97">
        <v>30514.061585834286</v>
      </c>
      <c r="H4560" s="98">
        <v>1.7554643589972345</v>
      </c>
      <c r="I4560" s="98">
        <v>1.218908250281503E-2</v>
      </c>
    </row>
    <row r="4561" spans="1:9" ht="13.5" customHeight="1" x14ac:dyDescent="0.2">
      <c r="A4561" s="19">
        <v>44612</v>
      </c>
      <c r="B4561" s="19">
        <v>44248</v>
      </c>
      <c r="C4561" s="6">
        <v>42792</v>
      </c>
      <c r="D4561" s="19" t="s">
        <v>2</v>
      </c>
      <c r="E4561" s="9">
        <v>29440</v>
      </c>
      <c r="F4561" s="9">
        <v>9170</v>
      </c>
      <c r="G4561" s="97">
        <v>27503.664749812782</v>
      </c>
      <c r="H4561" s="98">
        <v>2.2104689203925845</v>
      </c>
      <c r="I4561" s="98">
        <v>7.0402808782069615E-2</v>
      </c>
    </row>
    <row r="4562" spans="1:9" ht="13.5" customHeight="1" x14ac:dyDescent="0.2">
      <c r="A4562" s="19">
        <v>44613</v>
      </c>
      <c r="B4562" s="19">
        <v>44249</v>
      </c>
      <c r="C4562" s="6">
        <v>42793</v>
      </c>
      <c r="D4562" s="19" t="s">
        <v>3</v>
      </c>
      <c r="E4562" s="9">
        <v>27390</v>
      </c>
      <c r="F4562" s="9">
        <v>9220</v>
      </c>
      <c r="G4562" s="97">
        <v>25042.109641904928</v>
      </c>
      <c r="H4562" s="98">
        <v>1.9707158351409979</v>
      </c>
      <c r="I4562" s="98">
        <v>9.3757690213374101E-2</v>
      </c>
    </row>
    <row r="4563" spans="1:9" ht="13.5" customHeight="1" x14ac:dyDescent="0.2">
      <c r="A4563" s="19">
        <v>44614</v>
      </c>
      <c r="B4563" s="19">
        <v>44250</v>
      </c>
      <c r="C4563" s="6">
        <v>42794</v>
      </c>
      <c r="D4563" s="19" t="s">
        <v>4</v>
      </c>
      <c r="E4563" s="9">
        <v>25170</v>
      </c>
      <c r="F4563" s="9">
        <v>7355</v>
      </c>
      <c r="G4563" s="97">
        <v>22649.441398896266</v>
      </c>
      <c r="H4563" s="98">
        <v>2.4221617946974847</v>
      </c>
      <c r="I4563" s="98">
        <v>0.11128568500707314</v>
      </c>
    </row>
    <row r="4564" spans="1:9" ht="13.5" customHeight="1" x14ac:dyDescent="0.2">
      <c r="A4564" s="19">
        <v>44615</v>
      </c>
      <c r="B4564" s="19">
        <v>44251</v>
      </c>
      <c r="C4564" s="6">
        <v>42795</v>
      </c>
      <c r="D4564" s="19" t="s">
        <v>5</v>
      </c>
      <c r="E4564" s="9">
        <v>23266</v>
      </c>
      <c r="F4564" s="9">
        <v>9808</v>
      </c>
      <c r="G4564" s="97">
        <v>26580.747906819815</v>
      </c>
      <c r="H4564" s="98">
        <v>1.3721451876019577</v>
      </c>
      <c r="I4564" s="98">
        <v>-0.12470483969976454</v>
      </c>
    </row>
    <row r="4565" spans="1:9" ht="13.5" customHeight="1" x14ac:dyDescent="0.2">
      <c r="A4565" s="19">
        <v>44616</v>
      </c>
      <c r="B4565" s="19">
        <v>44252</v>
      </c>
      <c r="C4565" s="6">
        <v>42796</v>
      </c>
      <c r="D4565" s="19" t="s">
        <v>6</v>
      </c>
      <c r="E4565" s="9">
        <v>24112</v>
      </c>
      <c r="F4565" s="9">
        <v>11523</v>
      </c>
      <c r="G4565" s="97">
        <v>29215.167459261451</v>
      </c>
      <c r="H4565" s="98">
        <v>1.0925106309120887</v>
      </c>
      <c r="I4565" s="98">
        <v>-0.17467527668213667</v>
      </c>
    </row>
    <row r="4566" spans="1:9" ht="13.5" customHeight="1" x14ac:dyDescent="0.2">
      <c r="A4566" s="19">
        <v>44617</v>
      </c>
      <c r="B4566" s="19">
        <v>44253</v>
      </c>
      <c r="C4566" s="6">
        <v>42797</v>
      </c>
      <c r="D4566" s="19" t="s">
        <v>7</v>
      </c>
      <c r="E4566" s="9">
        <v>24602</v>
      </c>
      <c r="F4566" s="9">
        <v>10073</v>
      </c>
      <c r="G4566" s="97">
        <v>30900.529142733911</v>
      </c>
      <c r="H4566" s="98">
        <v>1.4423706939342797</v>
      </c>
      <c r="I4566" s="98">
        <v>-0.20383240408732528</v>
      </c>
    </row>
    <row r="4567" spans="1:9" ht="13.5" customHeight="1" x14ac:dyDescent="0.2">
      <c r="A4567" s="19">
        <v>44618</v>
      </c>
      <c r="B4567" s="19">
        <v>44254</v>
      </c>
      <c r="C4567" s="6">
        <v>42798</v>
      </c>
      <c r="D4567" s="19" t="s">
        <v>1</v>
      </c>
      <c r="E4567" s="9">
        <v>27227</v>
      </c>
      <c r="F4567" s="9">
        <v>11175</v>
      </c>
      <c r="G4567" s="97">
        <v>29554.239700638325</v>
      </c>
      <c r="H4567" s="98">
        <v>1.4364205816554811</v>
      </c>
      <c r="I4567" s="98">
        <v>-7.8744698703518301E-2</v>
      </c>
    </row>
    <row r="4568" spans="1:9" ht="13.5" customHeight="1" x14ac:dyDescent="0.2">
      <c r="A4568" s="19">
        <v>44619</v>
      </c>
      <c r="B4568" s="19">
        <v>44255</v>
      </c>
      <c r="C4568" s="6">
        <v>42799</v>
      </c>
      <c r="D4568" s="19" t="s">
        <v>2</v>
      </c>
      <c r="E4568" s="9">
        <v>24024</v>
      </c>
      <c r="F4568" s="9">
        <v>9507</v>
      </c>
      <c r="G4568" s="97">
        <v>28212.550204859344</v>
      </c>
      <c r="H4568" s="98">
        <v>1.5269801199116442</v>
      </c>
      <c r="I4568" s="98">
        <v>-0.14846407625135238</v>
      </c>
    </row>
    <row r="4569" spans="1:9" ht="13.5" customHeight="1" x14ac:dyDescent="0.2">
      <c r="A4569" s="19">
        <v>44620</v>
      </c>
      <c r="B4569" s="19">
        <v>44256</v>
      </c>
      <c r="C4569" s="6">
        <v>42800</v>
      </c>
      <c r="D4569" s="19" t="s">
        <v>3</v>
      </c>
      <c r="E4569" s="9">
        <v>22834</v>
      </c>
      <c r="F4569" s="9">
        <v>10795</v>
      </c>
      <c r="G4569" s="97">
        <v>27418.331999411523</v>
      </c>
      <c r="H4569" s="98">
        <v>1.1152385363594255</v>
      </c>
      <c r="I4569" s="98">
        <v>-0.16719952182028852</v>
      </c>
    </row>
    <row r="4570" spans="1:9" ht="13.5" customHeight="1" x14ac:dyDescent="0.2">
      <c r="A4570" s="19">
        <v>44621</v>
      </c>
      <c r="B4570" s="19">
        <v>44257</v>
      </c>
      <c r="C4570" s="6">
        <v>42801</v>
      </c>
      <c r="D4570" s="19" t="s">
        <v>4</v>
      </c>
      <c r="E4570" s="9">
        <v>24811</v>
      </c>
      <c r="F4570" s="9">
        <v>8440</v>
      </c>
      <c r="G4570" s="97">
        <v>24412.115118983329</v>
      </c>
      <c r="H4570" s="98">
        <v>1.9396919431279622</v>
      </c>
      <c r="I4570" s="98">
        <v>1.6339628052404631E-2</v>
      </c>
    </row>
    <row r="4571" spans="1:9" ht="13.5" customHeight="1" x14ac:dyDescent="0.2">
      <c r="A4571" s="19">
        <v>44622</v>
      </c>
      <c r="B4571" s="19">
        <v>44258</v>
      </c>
      <c r="C4571" s="6">
        <v>42802</v>
      </c>
      <c r="D4571" s="19" t="s">
        <v>5</v>
      </c>
      <c r="E4571" s="9">
        <v>23876</v>
      </c>
      <c r="F4571" s="9">
        <v>11136</v>
      </c>
      <c r="G4571" s="97">
        <v>27963.04402319924</v>
      </c>
      <c r="H4571" s="98">
        <v>1.1440373563218391</v>
      </c>
      <c r="I4571" s="98">
        <v>-0.14615876654231452</v>
      </c>
    </row>
    <row r="4572" spans="1:9" ht="13.5" customHeight="1" x14ac:dyDescent="0.2">
      <c r="A4572" s="19">
        <v>44623</v>
      </c>
      <c r="B4572" s="19">
        <v>44259</v>
      </c>
      <c r="C4572" s="6">
        <v>42803</v>
      </c>
      <c r="D4572" s="19" t="s">
        <v>6</v>
      </c>
      <c r="E4572" s="9">
        <v>26507</v>
      </c>
      <c r="F4572" s="9">
        <v>14567</v>
      </c>
      <c r="G4572" s="97">
        <v>29365.457618151551</v>
      </c>
      <c r="H4572" s="98">
        <v>0.81966087732546167</v>
      </c>
      <c r="I4572" s="98">
        <v>-9.7340816387777473E-2</v>
      </c>
    </row>
    <row r="4573" spans="1:9" ht="13.5" customHeight="1" x14ac:dyDescent="0.2">
      <c r="A4573" s="19">
        <v>44624</v>
      </c>
      <c r="B4573" s="19">
        <v>44260</v>
      </c>
      <c r="C4573" s="6">
        <v>42804</v>
      </c>
      <c r="D4573" s="19" t="s">
        <v>7</v>
      </c>
      <c r="E4573" s="9">
        <v>27046</v>
      </c>
      <c r="F4573" s="9">
        <v>13127</v>
      </c>
      <c r="G4573" s="97">
        <v>33065.01566549472</v>
      </c>
      <c r="H4573" s="98">
        <v>1.0603336634417611</v>
      </c>
      <c r="I4573" s="98">
        <v>-0.18203577238210467</v>
      </c>
    </row>
    <row r="4574" spans="1:9" ht="13.5" customHeight="1" x14ac:dyDescent="0.2">
      <c r="A4574" s="19">
        <v>44625</v>
      </c>
      <c r="B4574" s="19">
        <v>44261</v>
      </c>
      <c r="C4574" s="6">
        <v>42805</v>
      </c>
      <c r="D4574" s="19" t="s">
        <v>1</v>
      </c>
      <c r="E4574" s="9">
        <v>28263</v>
      </c>
      <c r="F4574" s="9">
        <v>15103</v>
      </c>
      <c r="G4574" s="97">
        <v>33580.425896770379</v>
      </c>
      <c r="H4574" s="98">
        <v>0.87135006290141037</v>
      </c>
      <c r="I4574" s="98">
        <v>-0.15834897130598291</v>
      </c>
    </row>
    <row r="4575" spans="1:9" ht="13.5" customHeight="1" x14ac:dyDescent="0.2">
      <c r="A4575" s="19">
        <v>44626</v>
      </c>
      <c r="B4575" s="19">
        <v>44262</v>
      </c>
      <c r="C4575" s="6">
        <v>42806</v>
      </c>
      <c r="D4575" s="19" t="s">
        <v>2</v>
      </c>
      <c r="E4575" s="9">
        <v>25053</v>
      </c>
      <c r="F4575" s="9">
        <v>12104</v>
      </c>
      <c r="G4575" s="97">
        <v>31144.947344994976</v>
      </c>
      <c r="H4575" s="98">
        <v>1.0698116325181757</v>
      </c>
      <c r="I4575" s="98">
        <v>-0.19559986014790798</v>
      </c>
    </row>
    <row r="4576" spans="1:9" ht="13.5" customHeight="1" x14ac:dyDescent="0.2">
      <c r="A4576" s="19">
        <v>44627</v>
      </c>
      <c r="B4576" s="19">
        <v>44263</v>
      </c>
      <c r="C4576" s="6">
        <v>42807</v>
      </c>
      <c r="D4576" s="19" t="s">
        <v>3</v>
      </c>
      <c r="E4576" s="9">
        <v>22183</v>
      </c>
      <c r="F4576" s="9">
        <v>11330</v>
      </c>
      <c r="G4576" s="97">
        <v>27451.759941379161</v>
      </c>
      <c r="H4576" s="98">
        <v>0.95789938217122672</v>
      </c>
      <c r="I4576" s="98">
        <v>-0.19192794752067399</v>
      </c>
    </row>
    <row r="4577" spans="1:9" ht="13.5" customHeight="1" x14ac:dyDescent="0.2">
      <c r="A4577" s="19">
        <v>44628</v>
      </c>
      <c r="B4577" s="19">
        <v>44264</v>
      </c>
      <c r="C4577" s="6">
        <v>42808</v>
      </c>
      <c r="D4577" s="19" t="s">
        <v>4</v>
      </c>
      <c r="E4577" s="9">
        <v>21253</v>
      </c>
      <c r="F4577" s="9">
        <v>9296</v>
      </c>
      <c r="G4577" s="97">
        <v>25077.5927599721</v>
      </c>
      <c r="H4577" s="98">
        <v>1.2862521514629948</v>
      </c>
      <c r="I4577" s="98">
        <v>-0.15251036240116189</v>
      </c>
    </row>
    <row r="4578" spans="1:9" ht="13.5" customHeight="1" x14ac:dyDescent="0.2">
      <c r="A4578" s="19">
        <v>44629</v>
      </c>
      <c r="B4578" s="19">
        <v>44265</v>
      </c>
      <c r="C4578" s="6">
        <v>42809</v>
      </c>
      <c r="D4578" s="19" t="s">
        <v>5</v>
      </c>
      <c r="E4578" s="9">
        <v>25355</v>
      </c>
      <c r="F4578" s="9">
        <v>13250</v>
      </c>
      <c r="G4578" s="97">
        <v>27000.960023881296</v>
      </c>
      <c r="H4578" s="98">
        <v>0.91358490566037731</v>
      </c>
      <c r="I4578" s="98">
        <v>-6.095931486974937E-2</v>
      </c>
    </row>
    <row r="4579" spans="1:9" ht="13.5" customHeight="1" x14ac:dyDescent="0.2">
      <c r="A4579" s="19">
        <v>44630</v>
      </c>
      <c r="B4579" s="19">
        <v>44266</v>
      </c>
      <c r="C4579" s="6">
        <v>42810</v>
      </c>
      <c r="D4579" s="19" t="s">
        <v>6</v>
      </c>
      <c r="E4579" s="9">
        <v>28039</v>
      </c>
      <c r="F4579" s="9">
        <v>16287</v>
      </c>
      <c r="G4579" s="97">
        <v>29220.470875744184</v>
      </c>
      <c r="H4579" s="98">
        <v>0.72155707005587288</v>
      </c>
      <c r="I4579" s="98">
        <v>-4.0432985517865783E-2</v>
      </c>
    </row>
    <row r="4580" spans="1:9" ht="13.5" customHeight="1" x14ac:dyDescent="0.2">
      <c r="A4580" s="19">
        <v>44631</v>
      </c>
      <c r="B4580" s="19">
        <v>44267</v>
      </c>
      <c r="C4580" s="6">
        <v>42811</v>
      </c>
      <c r="D4580" s="19" t="s">
        <v>7</v>
      </c>
      <c r="E4580" s="9">
        <v>30709</v>
      </c>
      <c r="F4580" s="9">
        <v>17518</v>
      </c>
      <c r="G4580" s="97">
        <v>30553.065765318825</v>
      </c>
      <c r="H4580" s="98">
        <v>0.75299691745633068</v>
      </c>
      <c r="I4580" s="98">
        <v>5.1037180975199714E-3</v>
      </c>
    </row>
    <row r="4581" spans="1:9" ht="13.5" customHeight="1" x14ac:dyDescent="0.2">
      <c r="A4581" s="19">
        <v>44632</v>
      </c>
      <c r="B4581" s="19">
        <v>44268</v>
      </c>
      <c r="C4581" s="6">
        <v>42812</v>
      </c>
      <c r="D4581" s="19" t="s">
        <v>1</v>
      </c>
      <c r="E4581" s="9">
        <v>30874</v>
      </c>
      <c r="F4581" s="9">
        <v>19158</v>
      </c>
      <c r="G4581" s="97">
        <v>31413.385401149913</v>
      </c>
      <c r="H4581" s="98">
        <v>0.61154609040609675</v>
      </c>
      <c r="I4581" s="98">
        <v>-1.7170559437066246E-2</v>
      </c>
    </row>
    <row r="4582" spans="1:9" ht="13.5" customHeight="1" x14ac:dyDescent="0.2">
      <c r="A4582" s="19">
        <v>44633</v>
      </c>
      <c r="B4582" s="19">
        <v>44269</v>
      </c>
      <c r="C4582" s="6">
        <v>42813</v>
      </c>
      <c r="D4582" s="19" t="s">
        <v>2</v>
      </c>
      <c r="E4582" s="9">
        <v>29531</v>
      </c>
      <c r="F4582" s="9">
        <v>14906</v>
      </c>
      <c r="G4582" s="97">
        <v>29908.069010888998</v>
      </c>
      <c r="H4582" s="98">
        <v>0.98114853079296926</v>
      </c>
      <c r="I4582" s="98">
        <v>-1.2607601338344931E-2</v>
      </c>
    </row>
    <row r="4583" spans="1:9" ht="13.5" customHeight="1" x14ac:dyDescent="0.2">
      <c r="A4583" s="19">
        <v>44634</v>
      </c>
      <c r="B4583" s="19">
        <v>44270</v>
      </c>
      <c r="C4583" s="6">
        <v>42814</v>
      </c>
      <c r="D4583" s="19" t="s">
        <v>3</v>
      </c>
      <c r="E4583" s="9">
        <v>27357</v>
      </c>
      <c r="F4583" s="9">
        <v>14246</v>
      </c>
      <c r="G4583" s="97">
        <v>27431.910290849126</v>
      </c>
      <c r="H4583" s="98">
        <v>0.92032851326688192</v>
      </c>
      <c r="I4583" s="98">
        <v>-2.730771938770693E-3</v>
      </c>
    </row>
    <row r="4584" spans="1:9" ht="13.5" customHeight="1" x14ac:dyDescent="0.2">
      <c r="A4584" s="19">
        <v>44635</v>
      </c>
      <c r="B4584" s="19">
        <v>44271</v>
      </c>
      <c r="C4584" s="6">
        <v>42815</v>
      </c>
      <c r="D4584" s="19" t="s">
        <v>4</v>
      </c>
      <c r="E4584" s="9">
        <v>24511</v>
      </c>
      <c r="F4584" s="9">
        <v>12777</v>
      </c>
      <c r="G4584" s="97">
        <v>28033.644732310458</v>
      </c>
      <c r="H4584" s="98">
        <v>0.9183689441966032</v>
      </c>
      <c r="I4584" s="98">
        <v>-0.12565775039056548</v>
      </c>
    </row>
    <row r="4585" spans="1:9" ht="13.5" customHeight="1" x14ac:dyDescent="0.2">
      <c r="A4585" s="19">
        <v>44636</v>
      </c>
      <c r="B4585" s="19">
        <v>44272</v>
      </c>
      <c r="C4585" s="6">
        <v>42816</v>
      </c>
      <c r="D4585" s="19" t="s">
        <v>5</v>
      </c>
      <c r="E4585" s="9">
        <v>26647</v>
      </c>
      <c r="F4585" s="9">
        <v>15344</v>
      </c>
      <c r="G4585" s="97">
        <v>29574.047822197783</v>
      </c>
      <c r="H4585" s="98">
        <v>0.73663972888425433</v>
      </c>
      <c r="I4585" s="98">
        <v>-9.89735270530262E-2</v>
      </c>
    </row>
    <row r="4586" spans="1:9" ht="13.5" customHeight="1" x14ac:dyDescent="0.2">
      <c r="A4586" s="19">
        <v>44637</v>
      </c>
      <c r="B4586" s="19">
        <v>44273</v>
      </c>
      <c r="C4586" s="6">
        <v>42817</v>
      </c>
      <c r="D4586" s="19" t="s">
        <v>6</v>
      </c>
      <c r="E4586" s="9">
        <v>30572</v>
      </c>
      <c r="F4586" s="9">
        <v>18400</v>
      </c>
      <c r="G4586" s="97">
        <v>32718.36708958738</v>
      </c>
      <c r="H4586" s="98">
        <v>0.66152173913043488</v>
      </c>
      <c r="I4586" s="98">
        <v>-6.5601290055531614E-2</v>
      </c>
    </row>
    <row r="4587" spans="1:9" ht="13.5" customHeight="1" x14ac:dyDescent="0.2">
      <c r="A4587" s="19">
        <v>44638</v>
      </c>
      <c r="B4587" s="19">
        <v>44274</v>
      </c>
      <c r="C4587" s="6">
        <v>42818</v>
      </c>
      <c r="D4587" s="19" t="s">
        <v>7</v>
      </c>
      <c r="E4587" s="9">
        <v>31853</v>
      </c>
      <c r="F4587" s="9">
        <v>19249</v>
      </c>
      <c r="G4587" s="97">
        <v>36428.848258680184</v>
      </c>
      <c r="H4587" s="98">
        <v>0.65478726167593115</v>
      </c>
      <c r="I4587" s="98">
        <v>-0.12561056627942835</v>
      </c>
    </row>
    <row r="4588" spans="1:9" ht="13.5" customHeight="1" x14ac:dyDescent="0.2">
      <c r="A4588" s="19">
        <v>44639</v>
      </c>
      <c r="B4588" s="19">
        <v>44275</v>
      </c>
      <c r="C4588" s="6">
        <v>42819</v>
      </c>
      <c r="D4588" s="19" t="s">
        <v>1</v>
      </c>
      <c r="E4588" s="9">
        <v>33923</v>
      </c>
      <c r="F4588" s="9">
        <v>22210</v>
      </c>
      <c r="G4588" s="97">
        <v>36647.316406602316</v>
      </c>
      <c r="H4588" s="98">
        <v>0.52737505628095449</v>
      </c>
      <c r="I4588" s="98">
        <v>-7.4338769485219669E-2</v>
      </c>
    </row>
    <row r="4589" spans="1:9" ht="13.5" customHeight="1" x14ac:dyDescent="0.2">
      <c r="A4589" s="19">
        <v>44640</v>
      </c>
      <c r="B4589" s="19">
        <v>44276</v>
      </c>
      <c r="C4589" s="6">
        <v>42820</v>
      </c>
      <c r="D4589" s="19" t="s">
        <v>2</v>
      </c>
      <c r="E4589" s="9">
        <v>31957</v>
      </c>
      <c r="F4589" s="9">
        <v>18894</v>
      </c>
      <c r="G4589" s="97">
        <v>35541.894033644559</v>
      </c>
      <c r="H4589" s="98">
        <v>0.69138350799195503</v>
      </c>
      <c r="I4589" s="98">
        <v>-0.10086389966305787</v>
      </c>
    </row>
    <row r="4590" spans="1:9" ht="13.5" customHeight="1" x14ac:dyDescent="0.2">
      <c r="A4590" s="19">
        <v>44641</v>
      </c>
      <c r="B4590" s="19">
        <v>44277</v>
      </c>
      <c r="C4590" s="6">
        <v>42821</v>
      </c>
      <c r="D4590" s="19" t="s">
        <v>3</v>
      </c>
      <c r="E4590" s="9">
        <v>30821</v>
      </c>
      <c r="F4590" s="9">
        <v>16959</v>
      </c>
      <c r="G4590" s="97">
        <v>33132.776848902045</v>
      </c>
      <c r="H4590" s="98">
        <v>0.81738310041865669</v>
      </c>
      <c r="I4590" s="98">
        <v>-6.9773108950228369E-2</v>
      </c>
    </row>
    <row r="4591" spans="1:9" ht="13.5" customHeight="1" x14ac:dyDescent="0.2">
      <c r="A4591" s="19">
        <v>44642</v>
      </c>
      <c r="B4591" s="19">
        <v>44278</v>
      </c>
      <c r="C4591" s="6">
        <v>42822</v>
      </c>
      <c r="D4591" s="19" t="s">
        <v>4</v>
      </c>
      <c r="E4591" s="9">
        <v>28000.951969889589</v>
      </c>
      <c r="F4591" s="9">
        <v>15165</v>
      </c>
      <c r="G4591" s="97">
        <v>31171.477204611223</v>
      </c>
      <c r="H4591" s="98">
        <v>0.84641951664290072</v>
      </c>
      <c r="I4591" s="98">
        <v>-0.10171238321206721</v>
      </c>
    </row>
    <row r="4592" spans="1:9" ht="13.5" customHeight="1" x14ac:dyDescent="0.2">
      <c r="A4592" s="19">
        <v>44643</v>
      </c>
      <c r="B4592" s="19">
        <v>44279</v>
      </c>
      <c r="C4592" s="6">
        <v>42823</v>
      </c>
      <c r="D4592" s="19" t="s">
        <v>5</v>
      </c>
      <c r="E4592" s="9">
        <v>28761.386666666665</v>
      </c>
      <c r="F4592" s="9">
        <v>17454</v>
      </c>
      <c r="G4592" s="97">
        <v>31229.017039748425</v>
      </c>
      <c r="H4592" s="98">
        <v>0.64783927275505127</v>
      </c>
      <c r="I4592" s="98">
        <v>-7.901722843024328E-2</v>
      </c>
    </row>
    <row r="4593" spans="1:9" ht="13.5" customHeight="1" x14ac:dyDescent="0.2">
      <c r="A4593" s="19">
        <v>44644</v>
      </c>
      <c r="B4593" s="19">
        <v>44280</v>
      </c>
      <c r="C4593" s="6">
        <v>42824</v>
      </c>
      <c r="D4593" s="19" t="s">
        <v>6</v>
      </c>
      <c r="E4593" s="9">
        <v>29740.307760230065</v>
      </c>
      <c r="F4593" s="9">
        <v>19288</v>
      </c>
      <c r="G4593" s="97">
        <v>33937.365760686138</v>
      </c>
      <c r="H4593" s="98">
        <v>0.54190728744452854</v>
      </c>
      <c r="I4593" s="98">
        <v>-0.12367070650244882</v>
      </c>
    </row>
    <row r="4594" spans="1:9" ht="13.5" customHeight="1" x14ac:dyDescent="0.2">
      <c r="A4594" s="19">
        <v>44645</v>
      </c>
      <c r="B4594" s="19">
        <v>44281</v>
      </c>
      <c r="C4594" s="6">
        <v>42825</v>
      </c>
      <c r="D4594" s="19" t="s">
        <v>7</v>
      </c>
      <c r="E4594" s="9">
        <v>31250.42596491228</v>
      </c>
      <c r="F4594" s="9">
        <v>19892</v>
      </c>
      <c r="G4594" s="97">
        <v>35313.864708056906</v>
      </c>
      <c r="H4594" s="98">
        <v>0.57100472375388489</v>
      </c>
      <c r="I4594" s="98">
        <v>-0.1150663847397464</v>
      </c>
    </row>
    <row r="4595" spans="1:9" ht="13.5" customHeight="1" x14ac:dyDescent="0.2">
      <c r="A4595" s="19">
        <v>44646</v>
      </c>
      <c r="B4595" s="19">
        <v>44282</v>
      </c>
      <c r="C4595" s="6">
        <v>42826</v>
      </c>
      <c r="D4595" s="19" t="s">
        <v>1</v>
      </c>
      <c r="E4595" s="9">
        <v>33341.201370455121</v>
      </c>
      <c r="F4595" s="9">
        <v>22357</v>
      </c>
      <c r="G4595" s="97">
        <v>35141.341851290228</v>
      </c>
      <c r="H4595" s="98">
        <v>0.49130927094221599</v>
      </c>
      <c r="I4595" s="98">
        <v>-5.1225718370484286E-2</v>
      </c>
    </row>
    <row r="4596" spans="1:9" ht="13.5" customHeight="1" x14ac:dyDescent="0.2">
      <c r="A4596" s="19">
        <v>44647</v>
      </c>
      <c r="B4596" s="19">
        <v>44283</v>
      </c>
      <c r="C4596" s="6">
        <v>42827</v>
      </c>
      <c r="D4596" s="19" t="s">
        <v>2</v>
      </c>
      <c r="E4596" s="9">
        <v>29854.574852491351</v>
      </c>
      <c r="F4596" s="9">
        <v>19879</v>
      </c>
      <c r="G4596" s="97">
        <v>35077.371207122167</v>
      </c>
      <c r="H4596" s="98">
        <v>0.50181472169079688</v>
      </c>
      <c r="I4596" s="98">
        <v>-0.14889360789871198</v>
      </c>
    </row>
    <row r="4597" spans="1:9" ht="13.5" customHeight="1" x14ac:dyDescent="0.2">
      <c r="A4597" s="19">
        <v>44648</v>
      </c>
      <c r="B4597" s="19">
        <v>44284</v>
      </c>
      <c r="C4597" s="6">
        <v>42828</v>
      </c>
      <c r="D4597" s="19" t="s">
        <v>3</v>
      </c>
      <c r="E4597" s="9">
        <v>28982.694311709776</v>
      </c>
      <c r="F4597" s="9">
        <v>18024</v>
      </c>
      <c r="G4597" s="97">
        <v>32147.402218909268</v>
      </c>
      <c r="H4597" s="98">
        <v>0.60800567641532277</v>
      </c>
      <c r="I4597" s="98">
        <v>-9.844365916876463E-2</v>
      </c>
    </row>
    <row r="4598" spans="1:9" ht="13.5" customHeight="1" x14ac:dyDescent="0.2">
      <c r="A4598" s="19">
        <v>44649</v>
      </c>
      <c r="B4598" s="19">
        <v>44285</v>
      </c>
      <c r="C4598" s="6">
        <v>42829</v>
      </c>
      <c r="D4598" s="19" t="s">
        <v>4</v>
      </c>
      <c r="E4598" s="9">
        <v>25228.990722474406</v>
      </c>
      <c r="F4598" s="9">
        <v>16760</v>
      </c>
      <c r="G4598" s="97">
        <v>28190.933986968925</v>
      </c>
      <c r="H4598" s="98">
        <v>0.50530970897818639</v>
      </c>
      <c r="I4598" s="98">
        <v>-0.10506722713989036</v>
      </c>
    </row>
    <row r="4599" spans="1:9" ht="13.5" customHeight="1" x14ac:dyDescent="0.2">
      <c r="A4599" s="19">
        <v>44650</v>
      </c>
      <c r="B4599" s="19">
        <v>44286</v>
      </c>
      <c r="C4599" s="6">
        <v>42830</v>
      </c>
      <c r="D4599" s="19" t="s">
        <v>5</v>
      </c>
      <c r="E4599" s="9">
        <v>27157.692045570118</v>
      </c>
      <c r="F4599" s="9">
        <v>17886</v>
      </c>
      <c r="G4599" s="97">
        <v>27641.509969990693</v>
      </c>
      <c r="H4599" s="98">
        <v>0.51837705722744709</v>
      </c>
      <c r="I4599" s="98">
        <v>-1.7503310236880565E-2</v>
      </c>
    </row>
    <row r="4600" spans="1:9" ht="13.5" customHeight="1" x14ac:dyDescent="0.2">
      <c r="A4600" s="19">
        <v>44651</v>
      </c>
      <c r="B4600" s="19">
        <v>44287</v>
      </c>
      <c r="C4600" s="6">
        <v>42831</v>
      </c>
      <c r="D4600" s="19" t="s">
        <v>6</v>
      </c>
      <c r="E4600" s="9">
        <v>31031.846179183136</v>
      </c>
      <c r="F4600" s="9">
        <v>20810</v>
      </c>
      <c r="G4600" s="97">
        <v>28146.764854186666</v>
      </c>
      <c r="H4600" s="98">
        <v>0.49119875921110689</v>
      </c>
      <c r="I4600" s="98">
        <v>0.10250134748851369</v>
      </c>
    </row>
    <row r="4601" spans="1:9" ht="13.5" customHeight="1" x14ac:dyDescent="0.2">
      <c r="A4601" s="19">
        <v>44652</v>
      </c>
      <c r="B4601" s="19">
        <v>44288</v>
      </c>
      <c r="C4601" s="6">
        <v>42832</v>
      </c>
      <c r="D4601" s="19" t="s">
        <v>7</v>
      </c>
      <c r="E4601" s="9">
        <v>32302.137563969212</v>
      </c>
      <c r="F4601" s="9">
        <v>21615</v>
      </c>
      <c r="G4601" s="97">
        <v>29260.096804499601</v>
      </c>
      <c r="H4601" s="98">
        <v>0.49443153199024814</v>
      </c>
      <c r="I4601" s="98">
        <v>0.10396550564391194</v>
      </c>
    </row>
    <row r="4602" spans="1:9" ht="13.5" customHeight="1" x14ac:dyDescent="0.2">
      <c r="A4602" s="19">
        <v>44653</v>
      </c>
      <c r="B4602" s="19">
        <v>44289</v>
      </c>
      <c r="C4602" s="6">
        <v>42833</v>
      </c>
      <c r="D4602" s="19" t="s">
        <v>1</v>
      </c>
      <c r="E4602" s="9">
        <v>32687.66997278015</v>
      </c>
      <c r="F4602" s="9">
        <v>22913</v>
      </c>
      <c r="G4602" s="97">
        <v>29311.367952037552</v>
      </c>
      <c r="H4602" s="98">
        <v>0.42659930924715872</v>
      </c>
      <c r="I4602" s="98">
        <v>0.11518745990522405</v>
      </c>
    </row>
    <row r="4603" spans="1:9" ht="13.5" customHeight="1" x14ac:dyDescent="0.2">
      <c r="A4603" s="19">
        <v>44654</v>
      </c>
      <c r="B4603" s="19">
        <v>44290</v>
      </c>
      <c r="C4603" s="6">
        <v>42834</v>
      </c>
      <c r="D4603" s="19" t="s">
        <v>2</v>
      </c>
      <c r="E4603" s="9">
        <v>30688.383028967153</v>
      </c>
      <c r="F4603" s="9">
        <v>20536</v>
      </c>
      <c r="G4603" s="97">
        <v>30441.433124972078</v>
      </c>
      <c r="H4603" s="98">
        <v>0.49437003452313766</v>
      </c>
      <c r="I4603" s="98">
        <v>8.1122955999235469E-3</v>
      </c>
    </row>
    <row r="4604" spans="1:9" ht="13.5" customHeight="1" x14ac:dyDescent="0.2">
      <c r="A4604" s="19">
        <v>44655</v>
      </c>
      <c r="B4604" s="19">
        <v>44291</v>
      </c>
      <c r="C4604" s="6">
        <v>42835</v>
      </c>
      <c r="D4604" s="19" t="s">
        <v>3</v>
      </c>
      <c r="E4604" s="9">
        <v>29980.27</v>
      </c>
      <c r="F4604" s="9">
        <v>20906</v>
      </c>
      <c r="G4604" s="97">
        <v>28257.473539531184</v>
      </c>
      <c r="H4604" s="98">
        <v>0.43405099014636939</v>
      </c>
      <c r="I4604" s="98">
        <v>6.0967816463092017E-2</v>
      </c>
    </row>
    <row r="4605" spans="1:9" ht="13.5" customHeight="1" x14ac:dyDescent="0.2">
      <c r="A4605" s="19">
        <v>44656</v>
      </c>
      <c r="B4605" s="19">
        <v>44292</v>
      </c>
      <c r="C4605" s="6">
        <v>42836</v>
      </c>
      <c r="D4605" s="19" t="s">
        <v>4</v>
      </c>
      <c r="E4605" s="9">
        <v>27826.903333333335</v>
      </c>
      <c r="F4605" s="9">
        <v>17810</v>
      </c>
      <c r="G4605" s="97">
        <v>24120.001289930522</v>
      </c>
      <c r="H4605" s="98">
        <v>0.56243140557739113</v>
      </c>
      <c r="I4605" s="98">
        <v>0.15368581447590346</v>
      </c>
    </row>
    <row r="4606" spans="1:9" ht="13.5" customHeight="1" x14ac:dyDescent="0.2">
      <c r="A4606" s="19">
        <v>44657</v>
      </c>
      <c r="B4606" s="19">
        <v>44293</v>
      </c>
      <c r="C4606" s="6">
        <v>42837</v>
      </c>
      <c r="D4606" s="19" t="s">
        <v>5</v>
      </c>
      <c r="E4606" s="9">
        <v>29361.02</v>
      </c>
      <c r="F4606" s="9">
        <v>17307</v>
      </c>
      <c r="G4606" s="97">
        <v>25984.50470191595</v>
      </c>
      <c r="H4606" s="98">
        <v>0.69648234818281618</v>
      </c>
      <c r="I4606" s="98">
        <v>0.12994341577098001</v>
      </c>
    </row>
    <row r="4607" spans="1:9" ht="13.5" customHeight="1" x14ac:dyDescent="0.2">
      <c r="A4607" s="19">
        <v>44658</v>
      </c>
      <c r="B4607" s="19">
        <v>44294</v>
      </c>
      <c r="C4607" s="6">
        <v>42838</v>
      </c>
      <c r="D4607" s="19" t="s">
        <v>6</v>
      </c>
      <c r="E4607" s="9">
        <v>31678.533333333333</v>
      </c>
      <c r="F4607" s="9">
        <v>19523</v>
      </c>
      <c r="G4607" s="97">
        <v>28790.756541535928</v>
      </c>
      <c r="H4607" s="98">
        <v>0.62262630401748353</v>
      </c>
      <c r="I4607" s="98">
        <v>0.10030221983334342</v>
      </c>
    </row>
    <row r="4608" spans="1:9" ht="13.5" customHeight="1" x14ac:dyDescent="0.2">
      <c r="A4608" s="19">
        <v>44659</v>
      </c>
      <c r="B4608" s="19">
        <v>44295</v>
      </c>
      <c r="C4608" s="6">
        <v>42839</v>
      </c>
      <c r="D4608" s="19" t="s">
        <v>7</v>
      </c>
      <c r="E4608" s="9">
        <v>32615.7</v>
      </c>
      <c r="F4608" s="9">
        <v>19476</v>
      </c>
      <c r="G4608" s="97">
        <v>28166.083619321886</v>
      </c>
      <c r="H4608" s="98">
        <v>0.67466112138016032</v>
      </c>
      <c r="I4608" s="98">
        <v>0.15797781618548079</v>
      </c>
    </row>
    <row r="4609" spans="1:9" ht="13.5" customHeight="1" x14ac:dyDescent="0.2">
      <c r="A4609" s="19">
        <v>44660</v>
      </c>
      <c r="B4609" s="19">
        <v>44296</v>
      </c>
      <c r="C4609" s="6">
        <v>42840</v>
      </c>
      <c r="D4609" s="19" t="s">
        <v>1</v>
      </c>
      <c r="E4609" s="9">
        <v>32839.199999999997</v>
      </c>
      <c r="F4609" s="9">
        <v>20883</v>
      </c>
      <c r="G4609" s="97">
        <v>30113.356449417217</v>
      </c>
      <c r="H4609" s="98">
        <v>0.57253268208590713</v>
      </c>
      <c r="I4609" s="98">
        <v>9.0519419685464397E-2</v>
      </c>
    </row>
    <row r="4610" spans="1:9" ht="13.5" customHeight="1" x14ac:dyDescent="0.2">
      <c r="A4610" s="19">
        <v>44661</v>
      </c>
      <c r="B4610" s="19">
        <v>44297</v>
      </c>
      <c r="C4610" s="6">
        <v>42841</v>
      </c>
      <c r="D4610" s="19" t="s">
        <v>2</v>
      </c>
      <c r="E4610" s="9">
        <v>33307.9</v>
      </c>
      <c r="F4610" s="9">
        <v>17016</v>
      </c>
      <c r="G4610" s="97">
        <v>29269.43244464591</v>
      </c>
      <c r="H4610" s="98">
        <v>0.95744593323930416</v>
      </c>
      <c r="I4610" s="98">
        <v>0.13797560178153789</v>
      </c>
    </row>
    <row r="4611" spans="1:9" ht="13.5" customHeight="1" x14ac:dyDescent="0.2">
      <c r="A4611" s="19">
        <v>44662</v>
      </c>
      <c r="B4611" s="19">
        <v>44298</v>
      </c>
      <c r="C4611" s="6">
        <v>42842</v>
      </c>
      <c r="D4611" s="19" t="s">
        <v>3</v>
      </c>
      <c r="E4611" s="9">
        <v>30774.754166666666</v>
      </c>
      <c r="F4611" s="9">
        <v>17428</v>
      </c>
      <c r="G4611" s="97">
        <v>28631.47855703855</v>
      </c>
      <c r="H4611" s="98">
        <v>0.76582247915232182</v>
      </c>
      <c r="I4611" s="98">
        <v>7.485731501285775E-2</v>
      </c>
    </row>
    <row r="4612" spans="1:9" ht="13.5" customHeight="1" x14ac:dyDescent="0.2">
      <c r="A4612" s="19">
        <v>44663</v>
      </c>
      <c r="B4612" s="19">
        <v>44299</v>
      </c>
      <c r="C4612" s="6">
        <v>42843</v>
      </c>
      <c r="D4612" s="19" t="s">
        <v>4</v>
      </c>
      <c r="E4612" s="9">
        <v>27965.5</v>
      </c>
      <c r="F4612" s="9">
        <v>13045</v>
      </c>
      <c r="G4612" s="97">
        <v>25146.991514548961</v>
      </c>
      <c r="H4612" s="98">
        <v>1.1437715599846685</v>
      </c>
      <c r="I4612" s="98">
        <v>0.11208133918605623</v>
      </c>
    </row>
    <row r="4613" spans="1:9" ht="13.5" customHeight="1" x14ac:dyDescent="0.2">
      <c r="A4613" s="19">
        <v>44664</v>
      </c>
      <c r="B4613" s="19">
        <v>44300</v>
      </c>
      <c r="C4613" s="6">
        <v>42844</v>
      </c>
      <c r="D4613" s="19" t="s">
        <v>5</v>
      </c>
      <c r="E4613" s="9">
        <v>29204.836666666666</v>
      </c>
      <c r="F4613" s="9">
        <v>15783</v>
      </c>
      <c r="G4613" s="97">
        <v>27173.514631064718</v>
      </c>
      <c r="H4613" s="98">
        <v>0.85039831886629069</v>
      </c>
      <c r="I4613" s="98">
        <v>7.4753746917954667E-2</v>
      </c>
    </row>
    <row r="4614" spans="1:9" ht="13.5" customHeight="1" x14ac:dyDescent="0.2">
      <c r="A4614" s="19">
        <v>44665</v>
      </c>
      <c r="B4614" s="19">
        <v>44301</v>
      </c>
      <c r="C4614" s="6">
        <v>42845</v>
      </c>
      <c r="D4614" s="19" t="s">
        <v>6</v>
      </c>
      <c r="E4614" s="9">
        <v>31078.5</v>
      </c>
      <c r="F4614" s="9">
        <v>19890</v>
      </c>
      <c r="G4614" s="97">
        <v>29575.743544283534</v>
      </c>
      <c r="H4614" s="98">
        <v>0.56251885369532428</v>
      </c>
      <c r="I4614" s="98">
        <v>5.0810437055163193E-2</v>
      </c>
    </row>
    <row r="4615" spans="1:9" ht="13.5" customHeight="1" x14ac:dyDescent="0.2">
      <c r="A4615" s="19">
        <v>44666</v>
      </c>
      <c r="B4615" s="19">
        <v>44302</v>
      </c>
      <c r="C4615" s="6">
        <v>42846</v>
      </c>
      <c r="D4615" s="19" t="s">
        <v>7</v>
      </c>
      <c r="E4615" s="9">
        <v>32666.87</v>
      </c>
      <c r="F4615" s="9">
        <v>18418</v>
      </c>
      <c r="G4615" s="97">
        <v>28541.057288238466</v>
      </c>
      <c r="H4615" s="98">
        <v>0.7736382886306874</v>
      </c>
      <c r="I4615" s="98">
        <v>0.1445571083823074</v>
      </c>
    </row>
    <row r="4616" spans="1:9" ht="13.5" customHeight="1" x14ac:dyDescent="0.2">
      <c r="A4616" s="19">
        <v>44667</v>
      </c>
      <c r="B4616" s="19">
        <v>44303</v>
      </c>
      <c r="C4616" s="6">
        <v>42847</v>
      </c>
      <c r="D4616" s="19" t="s">
        <v>1</v>
      </c>
      <c r="E4616" s="9">
        <v>30615.065000000002</v>
      </c>
      <c r="F4616" s="9">
        <v>20608</v>
      </c>
      <c r="G4616" s="97">
        <v>29805.350032569346</v>
      </c>
      <c r="H4616" s="98">
        <v>0.48559127523291945</v>
      </c>
      <c r="I4616" s="98">
        <v>2.71667659177246E-2</v>
      </c>
    </row>
    <row r="4617" spans="1:9" ht="13.5" customHeight="1" x14ac:dyDescent="0.2">
      <c r="A4617" s="19">
        <v>44668</v>
      </c>
      <c r="B4617" s="19">
        <v>44304</v>
      </c>
      <c r="C4617" s="6">
        <v>42848</v>
      </c>
      <c r="D4617" s="19" t="s">
        <v>2</v>
      </c>
      <c r="E4617" s="9">
        <v>29673.258333333331</v>
      </c>
      <c r="F4617" s="9">
        <v>15548</v>
      </c>
      <c r="G4617" s="97">
        <v>26451.407674757786</v>
      </c>
      <c r="H4617" s="98">
        <v>0.90849358974358951</v>
      </c>
      <c r="I4617" s="98">
        <v>0.12180261626114186</v>
      </c>
    </row>
    <row r="4618" spans="1:9" ht="13.5" customHeight="1" x14ac:dyDescent="0.2">
      <c r="A4618" s="19">
        <v>44669</v>
      </c>
      <c r="B4618" s="19">
        <v>44305</v>
      </c>
      <c r="C4618" s="6">
        <v>42849</v>
      </c>
      <c r="D4618" s="19" t="s">
        <v>3</v>
      </c>
      <c r="E4618" s="9">
        <v>28951.213333333333</v>
      </c>
      <c r="F4618" s="9">
        <v>15496</v>
      </c>
      <c r="G4618" s="97">
        <v>26763.455270259405</v>
      </c>
      <c r="H4618" s="98">
        <v>0.86830235759765961</v>
      </c>
      <c r="I4618" s="98">
        <v>8.1744230742323065E-2</v>
      </c>
    </row>
    <row r="4619" spans="1:9" ht="13.5" customHeight="1" x14ac:dyDescent="0.2">
      <c r="A4619" s="19">
        <v>44670</v>
      </c>
      <c r="B4619" s="19">
        <v>44306</v>
      </c>
      <c r="C4619" s="6">
        <v>42850</v>
      </c>
      <c r="D4619" s="19" t="s">
        <v>4</v>
      </c>
      <c r="E4619" s="9">
        <v>26837.57</v>
      </c>
      <c r="F4619" s="9">
        <v>13717</v>
      </c>
      <c r="G4619" s="97">
        <v>24671.969077574962</v>
      </c>
      <c r="H4619" s="98">
        <v>0.95651891813078649</v>
      </c>
      <c r="I4619" s="98">
        <v>8.7775763483483482E-2</v>
      </c>
    </row>
    <row r="4620" spans="1:9" ht="13.5" customHeight="1" x14ac:dyDescent="0.2">
      <c r="A4620" s="19">
        <v>44671</v>
      </c>
      <c r="B4620" s="19">
        <v>44307</v>
      </c>
      <c r="C4620" s="6">
        <v>42851</v>
      </c>
      <c r="D4620" s="19" t="s">
        <v>5</v>
      </c>
      <c r="E4620" s="9">
        <v>27655.679166666669</v>
      </c>
      <c r="F4620" s="9">
        <v>16928</v>
      </c>
      <c r="G4620" s="97">
        <v>27487.509781376444</v>
      </c>
      <c r="H4620" s="98">
        <v>0.63372395833333339</v>
      </c>
      <c r="I4620" s="98">
        <v>6.1180291204177006E-3</v>
      </c>
    </row>
    <row r="4621" spans="1:9" ht="13.5" customHeight="1" x14ac:dyDescent="0.2">
      <c r="A4621" s="19">
        <v>44672</v>
      </c>
      <c r="B4621" s="19">
        <v>44308</v>
      </c>
      <c r="C4621" s="6">
        <v>42852</v>
      </c>
      <c r="D4621" s="19" t="s">
        <v>6</v>
      </c>
      <c r="E4621" s="9">
        <v>28804.981666666667</v>
      </c>
      <c r="F4621" s="9">
        <v>19363</v>
      </c>
      <c r="G4621" s="97">
        <v>28463.747702047171</v>
      </c>
      <c r="H4621" s="98">
        <v>0.48763010208473201</v>
      </c>
      <c r="I4621" s="98">
        <v>1.1988370898711853E-2</v>
      </c>
    </row>
    <row r="4622" spans="1:9" ht="13.5" customHeight="1" x14ac:dyDescent="0.2">
      <c r="A4622" s="19">
        <v>44673</v>
      </c>
      <c r="B4622" s="19">
        <v>44309</v>
      </c>
      <c r="C4622" s="6">
        <v>42853</v>
      </c>
      <c r="D4622" s="19" t="s">
        <v>7</v>
      </c>
      <c r="E4622" s="9">
        <v>29723.537499999999</v>
      </c>
      <c r="F4622" s="9">
        <v>17521</v>
      </c>
      <c r="G4622" s="97">
        <v>29666.067136127946</v>
      </c>
      <c r="H4622" s="98">
        <v>0.69645211460533063</v>
      </c>
      <c r="I4622" s="98">
        <v>1.9372424261139276E-3</v>
      </c>
    </row>
    <row r="4623" spans="1:9" ht="13.5" customHeight="1" x14ac:dyDescent="0.2">
      <c r="A4623" s="19">
        <v>44674</v>
      </c>
      <c r="B4623" s="19">
        <v>44310</v>
      </c>
      <c r="C4623" s="6">
        <v>42854</v>
      </c>
      <c r="D4623" s="19" t="s">
        <v>1</v>
      </c>
      <c r="E4623" s="9">
        <v>29259.114999999998</v>
      </c>
      <c r="F4623" s="9">
        <v>19535</v>
      </c>
      <c r="G4623" s="97">
        <v>32578.355575818085</v>
      </c>
      <c r="H4623" s="98">
        <v>0.4977791144100332</v>
      </c>
      <c r="I4623" s="98">
        <v>-0.10188484093659589</v>
      </c>
    </row>
    <row r="4624" spans="1:9" ht="13.5" customHeight="1" x14ac:dyDescent="0.2">
      <c r="A4624" s="19">
        <v>44675</v>
      </c>
      <c r="B4624" s="19">
        <v>44311</v>
      </c>
      <c r="C4624" s="6">
        <v>42855</v>
      </c>
      <c r="D4624" s="19" t="s">
        <v>2</v>
      </c>
      <c r="E4624" s="9">
        <v>27324.679166666669</v>
      </c>
      <c r="F4624" s="9">
        <v>14169</v>
      </c>
      <c r="G4624" s="97">
        <v>29029.411112874484</v>
      </c>
      <c r="H4624" s="98">
        <v>0.92848324981767716</v>
      </c>
      <c r="I4624" s="98">
        <v>-5.8724303416949786E-2</v>
      </c>
    </row>
    <row r="4625" spans="1:9" ht="13.5" customHeight="1" x14ac:dyDescent="0.2">
      <c r="A4625" s="19">
        <v>44676</v>
      </c>
      <c r="B4625" s="19">
        <v>44312</v>
      </c>
      <c r="C4625" s="6">
        <v>42856</v>
      </c>
      <c r="D4625" s="19" t="s">
        <v>3</v>
      </c>
      <c r="E4625" s="9">
        <v>25247.692499999997</v>
      </c>
      <c r="F4625" s="9">
        <v>14619</v>
      </c>
      <c r="G4625" s="97">
        <v>28294.452396434601</v>
      </c>
      <c r="H4625" s="98">
        <v>0.7270464806074286</v>
      </c>
      <c r="I4625" s="98">
        <v>-0.10768046872745018</v>
      </c>
    </row>
    <row r="4626" spans="1:9" ht="13.5" customHeight="1" x14ac:dyDescent="0.2">
      <c r="A4626" s="19">
        <v>44677</v>
      </c>
      <c r="B4626" s="19">
        <v>44313</v>
      </c>
      <c r="C4626" s="6">
        <v>42857</v>
      </c>
      <c r="D4626" s="19" t="s">
        <v>4</v>
      </c>
      <c r="E4626" s="9">
        <v>23136.705000000002</v>
      </c>
      <c r="F4626" s="9">
        <v>13153</v>
      </c>
      <c r="G4626" s="97">
        <v>26442.222051567831</v>
      </c>
      <c r="H4626" s="98">
        <v>0.75904394434729738</v>
      </c>
      <c r="I4626" s="98">
        <v>-0.12500904973573645</v>
      </c>
    </row>
    <row r="4627" spans="1:9" ht="13.5" customHeight="1" x14ac:dyDescent="0.2">
      <c r="A4627" s="19">
        <v>44678</v>
      </c>
      <c r="B4627" s="19">
        <v>44314</v>
      </c>
      <c r="C4627" s="6">
        <v>42858</v>
      </c>
      <c r="D4627" s="19" t="s">
        <v>5</v>
      </c>
      <c r="E4627" s="9">
        <v>26538.83</v>
      </c>
      <c r="F4627" s="9">
        <v>17248</v>
      </c>
      <c r="G4627" s="97">
        <v>27970.271681025064</v>
      </c>
      <c r="H4627" s="98">
        <v>0.53866129406307994</v>
      </c>
      <c r="I4627" s="98">
        <v>-5.1177253383496768E-2</v>
      </c>
    </row>
    <row r="4628" spans="1:9" ht="13.5" customHeight="1" x14ac:dyDescent="0.2">
      <c r="A4628" s="19">
        <v>44679</v>
      </c>
      <c r="B4628" s="19">
        <v>44315</v>
      </c>
      <c r="C4628" s="6">
        <v>42859</v>
      </c>
      <c r="D4628" s="19" t="s">
        <v>6</v>
      </c>
      <c r="E4628" s="9">
        <v>28324.423333333332</v>
      </c>
      <c r="F4628" s="9">
        <v>18599</v>
      </c>
      <c r="G4628" s="97">
        <v>30280.907882351414</v>
      </c>
      <c r="H4628" s="98">
        <v>0.52290033514346645</v>
      </c>
      <c r="I4628" s="98">
        <v>-6.4611158840398475E-2</v>
      </c>
    </row>
    <row r="4629" spans="1:9" ht="13.5" customHeight="1" x14ac:dyDescent="0.2">
      <c r="A4629" s="19">
        <v>44680</v>
      </c>
      <c r="B4629" s="19">
        <v>44316</v>
      </c>
      <c r="C4629" s="6">
        <v>42860</v>
      </c>
      <c r="D4629" s="19" t="s">
        <v>7</v>
      </c>
      <c r="E4629" s="9">
        <v>26856.073333333334</v>
      </c>
      <c r="F4629" s="9">
        <v>17908</v>
      </c>
      <c r="G4629" s="97">
        <v>27852.955133886251</v>
      </c>
      <c r="H4629" s="98">
        <v>0.49966904921450372</v>
      </c>
      <c r="I4629" s="98">
        <v>-3.5790880923083801E-2</v>
      </c>
    </row>
    <row r="4630" spans="1:9" ht="13.5" customHeight="1" x14ac:dyDescent="0.2">
      <c r="A4630" s="19">
        <v>44681</v>
      </c>
      <c r="B4630" s="19">
        <v>44317</v>
      </c>
      <c r="C4630" s="6">
        <v>42861</v>
      </c>
      <c r="D4630" s="19" t="s">
        <v>1</v>
      </c>
      <c r="E4630" s="9">
        <v>28785.466666666667</v>
      </c>
      <c r="F4630" s="9">
        <v>22925</v>
      </c>
      <c r="G4630" s="97">
        <v>28802.540975938431</v>
      </c>
      <c r="H4630" s="98">
        <v>0.25563649581970194</v>
      </c>
      <c r="I4630" s="98">
        <v>-5.9280565857111611E-4</v>
      </c>
    </row>
    <row r="4631" spans="1:9" ht="13.5" customHeight="1" x14ac:dyDescent="0.2">
      <c r="A4631" s="19">
        <v>44682</v>
      </c>
      <c r="B4631" s="19">
        <v>44318</v>
      </c>
      <c r="C4631" s="6">
        <v>42862</v>
      </c>
      <c r="D4631" s="19" t="s">
        <v>2</v>
      </c>
      <c r="E4631" s="9">
        <v>26559.516666666666</v>
      </c>
      <c r="F4631" s="9">
        <v>18199</v>
      </c>
      <c r="G4631" s="97">
        <v>27437.245081002649</v>
      </c>
      <c r="H4631" s="98">
        <v>0.45939428906350166</v>
      </c>
      <c r="I4631" s="98">
        <v>-3.199039888096189E-2</v>
      </c>
    </row>
    <row r="4632" spans="1:9" ht="13.5" customHeight="1" x14ac:dyDescent="0.2">
      <c r="A4632" s="19">
        <v>44683</v>
      </c>
      <c r="B4632" s="19">
        <v>44319</v>
      </c>
      <c r="C4632" s="6">
        <v>42863</v>
      </c>
      <c r="D4632" s="19" t="s">
        <v>3</v>
      </c>
      <c r="E4632" s="9">
        <v>26311.875</v>
      </c>
      <c r="F4632" s="9">
        <v>17844</v>
      </c>
      <c r="G4632" s="97">
        <v>28413.76714049045</v>
      </c>
      <c r="H4632" s="98">
        <v>0.47455026899798258</v>
      </c>
      <c r="I4632" s="98">
        <v>-7.3974426907130963E-2</v>
      </c>
    </row>
    <row r="4633" spans="1:9" ht="13.5" customHeight="1" x14ac:dyDescent="0.2">
      <c r="A4633" s="19">
        <v>44684</v>
      </c>
      <c r="B4633" s="19">
        <v>44320</v>
      </c>
      <c r="C4633" s="6">
        <v>42864</v>
      </c>
      <c r="D4633" s="19" t="s">
        <v>4</v>
      </c>
      <c r="E4633" s="9">
        <v>25035.493333333332</v>
      </c>
      <c r="F4633" s="9">
        <v>16572</v>
      </c>
      <c r="G4633" s="97">
        <v>25872.231926683082</v>
      </c>
      <c r="H4633" s="98">
        <v>0.51071043527234683</v>
      </c>
      <c r="I4633" s="98">
        <v>-3.2341183231539783E-2</v>
      </c>
    </row>
    <row r="4634" spans="1:9" ht="13.5" customHeight="1" x14ac:dyDescent="0.2">
      <c r="A4634" s="19">
        <v>44685</v>
      </c>
      <c r="B4634" s="19">
        <v>44321</v>
      </c>
      <c r="C4634" s="6">
        <v>42865</v>
      </c>
      <c r="D4634" s="19" t="s">
        <v>5</v>
      </c>
      <c r="E4634" s="9">
        <v>26661.356666666667</v>
      </c>
      <c r="F4634" s="9">
        <v>19318</v>
      </c>
      <c r="G4634" s="97">
        <v>27885.271633690081</v>
      </c>
      <c r="H4634" s="98">
        <v>0.38013027573592839</v>
      </c>
      <c r="I4634" s="98">
        <v>-4.389109000267799E-2</v>
      </c>
    </row>
    <row r="4635" spans="1:9" ht="13.5" customHeight="1" x14ac:dyDescent="0.2">
      <c r="A4635" s="19">
        <v>44686</v>
      </c>
      <c r="B4635" s="19">
        <v>44322</v>
      </c>
      <c r="C4635" s="6">
        <v>42866</v>
      </c>
      <c r="D4635" s="19" t="s">
        <v>6</v>
      </c>
      <c r="E4635" s="9">
        <v>28336.456666666665</v>
      </c>
      <c r="F4635" s="9">
        <v>22733</v>
      </c>
      <c r="G4635" s="97">
        <v>30405.904994018667</v>
      </c>
      <c r="H4635" s="98">
        <v>0.24648997785891291</v>
      </c>
      <c r="I4635" s="98">
        <v>-6.8060737799420679E-2</v>
      </c>
    </row>
    <row r="4636" spans="1:9" ht="13.5" customHeight="1" x14ac:dyDescent="0.2">
      <c r="A4636" s="19">
        <v>44687</v>
      </c>
      <c r="B4636" s="19">
        <v>44323</v>
      </c>
      <c r="C4636" s="6">
        <v>42867</v>
      </c>
      <c r="D4636" s="19" t="s">
        <v>7</v>
      </c>
      <c r="E4636" s="9">
        <v>28118.345000000001</v>
      </c>
      <c r="F4636" s="9">
        <v>20371</v>
      </c>
      <c r="G4636" s="97">
        <v>30302.950233307878</v>
      </c>
      <c r="H4636" s="98">
        <v>0.38031245397869529</v>
      </c>
      <c r="I4636" s="98">
        <v>-7.2092163188343328E-2</v>
      </c>
    </row>
    <row r="4637" spans="1:9" ht="13.5" customHeight="1" x14ac:dyDescent="0.2">
      <c r="A4637" s="19">
        <v>44688</v>
      </c>
      <c r="B4637" s="19">
        <v>44324</v>
      </c>
      <c r="C4637" s="6">
        <v>42868</v>
      </c>
      <c r="D4637" s="19" t="s">
        <v>1</v>
      </c>
      <c r="E4637" s="9">
        <v>29339.779166666667</v>
      </c>
      <c r="F4637" s="9">
        <v>22921</v>
      </c>
      <c r="G4637" s="97">
        <v>30528.538394896994</v>
      </c>
      <c r="H4637" s="98">
        <v>0.28003922894579936</v>
      </c>
      <c r="I4637" s="98">
        <v>-3.8939277500066427E-2</v>
      </c>
    </row>
    <row r="4638" spans="1:9" ht="13.5" customHeight="1" x14ac:dyDescent="0.2">
      <c r="A4638" s="19">
        <v>44689</v>
      </c>
      <c r="B4638" s="19">
        <v>44325</v>
      </c>
      <c r="C4638" s="6">
        <v>42869</v>
      </c>
      <c r="D4638" s="19" t="s">
        <v>2</v>
      </c>
      <c r="E4638" s="9">
        <v>28648.729166666664</v>
      </c>
      <c r="F4638" s="9">
        <v>18004</v>
      </c>
      <c r="G4638" s="97">
        <v>28699.242216764291</v>
      </c>
      <c r="H4638" s="98">
        <v>0.59124245538028575</v>
      </c>
      <c r="I4638" s="98">
        <v>-1.7600830612913843E-3</v>
      </c>
    </row>
    <row r="4639" spans="1:9" ht="13.5" customHeight="1" x14ac:dyDescent="0.2">
      <c r="A4639" s="19">
        <v>44690</v>
      </c>
      <c r="B4639" s="19">
        <v>44326</v>
      </c>
      <c r="C4639" s="6">
        <v>42870</v>
      </c>
      <c r="D4639" s="19" t="s">
        <v>3</v>
      </c>
      <c r="E4639" s="9">
        <v>28535.5</v>
      </c>
      <c r="F4639" s="9">
        <v>21707</v>
      </c>
      <c r="G4639" s="97">
        <v>29333.765016611142</v>
      </c>
      <c r="H4639" s="98">
        <v>0.31457594324411486</v>
      </c>
      <c r="I4639" s="98">
        <v>-2.7213179629655415E-2</v>
      </c>
    </row>
    <row r="4640" spans="1:9" ht="13.5" customHeight="1" x14ac:dyDescent="0.2">
      <c r="A4640" s="19">
        <v>44691</v>
      </c>
      <c r="B4640" s="19">
        <v>44327</v>
      </c>
      <c r="C4640" s="6">
        <v>42871</v>
      </c>
      <c r="D4640" s="19" t="s">
        <v>4</v>
      </c>
      <c r="E4640" s="9">
        <v>27216.986666666668</v>
      </c>
      <c r="F4640" s="9">
        <v>19265</v>
      </c>
      <c r="G4640" s="97">
        <v>28257.227646771924</v>
      </c>
      <c r="H4640" s="98">
        <v>0.41276857859676452</v>
      </c>
      <c r="I4640" s="98">
        <v>-3.6813271036661432E-2</v>
      </c>
    </row>
    <row r="4641" spans="1:9" ht="13.5" customHeight="1" x14ac:dyDescent="0.2">
      <c r="A4641" s="19">
        <v>44692</v>
      </c>
      <c r="B4641" s="19">
        <v>44328</v>
      </c>
      <c r="C4641" s="6">
        <v>42872</v>
      </c>
      <c r="D4641" s="19" t="s">
        <v>5</v>
      </c>
      <c r="E4641" s="9">
        <v>28475.673333333332</v>
      </c>
      <c r="F4641" s="9">
        <v>22369</v>
      </c>
      <c r="G4641" s="97">
        <v>28741.272828214325</v>
      </c>
      <c r="H4641" s="98">
        <v>0.27299715379915646</v>
      </c>
      <c r="I4641" s="98">
        <v>-9.2410484555945915E-3</v>
      </c>
    </row>
    <row r="4642" spans="1:9" ht="13.5" customHeight="1" x14ac:dyDescent="0.2">
      <c r="A4642" s="19">
        <v>44693</v>
      </c>
      <c r="B4642" s="19">
        <v>44329</v>
      </c>
      <c r="C4642" s="6">
        <v>42873</v>
      </c>
      <c r="D4642" s="19" t="s">
        <v>6</v>
      </c>
      <c r="E4642" s="9">
        <v>29439.695</v>
      </c>
      <c r="F4642" s="9">
        <v>24350</v>
      </c>
      <c r="G4642" s="97">
        <v>31347.903436824217</v>
      </c>
      <c r="H4642" s="98">
        <v>0.20902238193018485</v>
      </c>
      <c r="I4642" s="98">
        <v>-6.0871963596221046E-2</v>
      </c>
    </row>
    <row r="4643" spans="1:9" ht="13.5" customHeight="1" x14ac:dyDescent="0.2">
      <c r="A4643" s="19">
        <v>44694</v>
      </c>
      <c r="B4643" s="19">
        <v>44330</v>
      </c>
      <c r="C4643" s="6">
        <v>42874</v>
      </c>
      <c r="D4643" s="19" t="s">
        <v>7</v>
      </c>
      <c r="E4643" s="9">
        <v>29000.625</v>
      </c>
      <c r="F4643" s="9">
        <v>23732</v>
      </c>
      <c r="G4643" s="97">
        <v>31421.947245384858</v>
      </c>
      <c r="H4643" s="98">
        <v>0.22200509860104489</v>
      </c>
      <c r="I4643" s="98">
        <v>-7.7058312983467103E-2</v>
      </c>
    </row>
    <row r="4644" spans="1:9" ht="13.5" customHeight="1" x14ac:dyDescent="0.2">
      <c r="A4644" s="19">
        <v>44695</v>
      </c>
      <c r="B4644" s="19">
        <v>44331</v>
      </c>
      <c r="C4644" s="6">
        <v>42875</v>
      </c>
      <c r="D4644" s="19" t="s">
        <v>1</v>
      </c>
      <c r="E4644" s="9">
        <v>29796.056666666667</v>
      </c>
      <c r="F4644" s="9">
        <v>25617</v>
      </c>
      <c r="G4644" s="97">
        <v>32749.538009737927</v>
      </c>
      <c r="H4644" s="98">
        <v>0.1631360684961809</v>
      </c>
      <c r="I4644" s="98">
        <v>-9.0183908615536934E-2</v>
      </c>
    </row>
    <row r="4645" spans="1:9" ht="13.5" customHeight="1" x14ac:dyDescent="0.2">
      <c r="A4645" s="19">
        <v>44696</v>
      </c>
      <c r="B4645" s="19">
        <v>44332</v>
      </c>
      <c r="C4645" s="6">
        <v>42876</v>
      </c>
      <c r="D4645" s="19" t="s">
        <v>2</v>
      </c>
      <c r="E4645" s="9">
        <v>29327.424999999999</v>
      </c>
      <c r="F4645" s="9">
        <v>20697</v>
      </c>
      <c r="G4645" s="97">
        <v>30194.238798369915</v>
      </c>
      <c r="H4645" s="98">
        <v>0.41698917717543593</v>
      </c>
      <c r="I4645" s="98">
        <v>-2.870792021478985E-2</v>
      </c>
    </row>
    <row r="4646" spans="1:9" ht="13.5" customHeight="1" x14ac:dyDescent="0.2">
      <c r="A4646" s="19">
        <v>44697</v>
      </c>
      <c r="B4646" s="19">
        <v>44333</v>
      </c>
      <c r="C4646" s="6">
        <v>42877</v>
      </c>
      <c r="D4646" s="19" t="s">
        <v>3</v>
      </c>
      <c r="E4646" s="9">
        <v>28890.888333333332</v>
      </c>
      <c r="F4646" s="9">
        <v>22078</v>
      </c>
      <c r="G4646" s="97">
        <v>29794.76112243965</v>
      </c>
      <c r="H4646" s="98">
        <v>0.3085826765709454</v>
      </c>
      <c r="I4646" s="98">
        <v>-3.0336634866509282E-2</v>
      </c>
    </row>
    <row r="4647" spans="1:9" ht="13.5" customHeight="1" x14ac:dyDescent="0.2">
      <c r="A4647" s="19">
        <v>44698</v>
      </c>
      <c r="B4647" s="19">
        <v>44334</v>
      </c>
      <c r="C4647" s="6">
        <v>42878</v>
      </c>
      <c r="D4647" s="19" t="s">
        <v>4</v>
      </c>
      <c r="E4647" s="9">
        <v>27887.010000000002</v>
      </c>
      <c r="F4647" s="9">
        <v>21310</v>
      </c>
      <c r="G4647" s="97">
        <v>29136.224711398398</v>
      </c>
      <c r="H4647" s="98">
        <v>0.30863491318629754</v>
      </c>
      <c r="I4647" s="98">
        <v>-4.2874968317693218E-2</v>
      </c>
    </row>
    <row r="4648" spans="1:9" ht="13.5" customHeight="1" x14ac:dyDescent="0.2">
      <c r="A4648" s="19">
        <v>44699</v>
      </c>
      <c r="B4648" s="19">
        <v>44335</v>
      </c>
      <c r="C4648" s="6">
        <v>42879</v>
      </c>
      <c r="D4648" s="19" t="s">
        <v>5</v>
      </c>
      <c r="E4648" s="9">
        <v>28986.601666666666</v>
      </c>
      <c r="F4648" s="9">
        <v>23454</v>
      </c>
      <c r="G4648" s="97">
        <v>31010.271958437319</v>
      </c>
      <c r="H4648" s="98">
        <v>0.23589160342230175</v>
      </c>
      <c r="I4648" s="98">
        <v>-6.5258063343751171E-2</v>
      </c>
    </row>
    <row r="4649" spans="1:9" ht="13.5" customHeight="1" x14ac:dyDescent="0.2">
      <c r="A4649" s="19">
        <v>44700</v>
      </c>
      <c r="B4649" s="19">
        <v>44336</v>
      </c>
      <c r="C4649" s="6">
        <v>42880</v>
      </c>
      <c r="D4649" s="19" t="s">
        <v>6</v>
      </c>
      <c r="E4649" s="9">
        <v>31100.223333333335</v>
      </c>
      <c r="F4649" s="9">
        <v>25831</v>
      </c>
      <c r="G4649" s="97">
        <v>32424.904700647421</v>
      </c>
      <c r="H4649" s="98">
        <v>0.20398836023898936</v>
      </c>
      <c r="I4649" s="98">
        <v>-4.0853824538384376E-2</v>
      </c>
    </row>
    <row r="4650" spans="1:9" ht="13.5" customHeight="1" x14ac:dyDescent="0.2">
      <c r="A4650" s="19">
        <v>44701</v>
      </c>
      <c r="B4650" s="19">
        <v>44337</v>
      </c>
      <c r="C4650" s="6">
        <v>42881</v>
      </c>
      <c r="D4650" s="19" t="s">
        <v>7</v>
      </c>
      <c r="E4650" s="9">
        <v>30271.516666666666</v>
      </c>
      <c r="F4650" s="9">
        <v>25315</v>
      </c>
      <c r="G4650" s="97">
        <v>33229.949776735055</v>
      </c>
      <c r="H4650" s="98">
        <v>0.1957936664691553</v>
      </c>
      <c r="I4650" s="98">
        <v>-8.9029117706932115E-2</v>
      </c>
    </row>
    <row r="4651" spans="1:9" ht="13.5" customHeight="1" x14ac:dyDescent="0.2">
      <c r="A4651" s="19">
        <v>44702</v>
      </c>
      <c r="B4651" s="19">
        <v>44338</v>
      </c>
      <c r="C4651" s="6">
        <v>42882</v>
      </c>
      <c r="D4651" s="19" t="s">
        <v>1</v>
      </c>
      <c r="E4651" s="9">
        <v>30247.924999999999</v>
      </c>
      <c r="F4651" s="9">
        <v>26642</v>
      </c>
      <c r="G4651" s="97">
        <v>32274.539113248011</v>
      </c>
      <c r="H4651" s="98">
        <v>0.13534738383004274</v>
      </c>
      <c r="I4651" s="98">
        <v>-6.2792968356165657E-2</v>
      </c>
    </row>
    <row r="4652" spans="1:9" ht="13.5" customHeight="1" x14ac:dyDescent="0.2">
      <c r="A4652" s="19">
        <v>44703</v>
      </c>
      <c r="B4652" s="19">
        <v>44339</v>
      </c>
      <c r="C4652" s="6">
        <v>42883</v>
      </c>
      <c r="D4652" s="19" t="s">
        <v>2</v>
      </c>
      <c r="E4652" s="9">
        <v>29918.828333333331</v>
      </c>
      <c r="F4652" s="9">
        <v>23990</v>
      </c>
      <c r="G4652" s="97">
        <v>31358.240420098682</v>
      </c>
      <c r="H4652" s="98">
        <v>0.24713748784215639</v>
      </c>
      <c r="I4652" s="98">
        <v>-4.5902195642418042E-2</v>
      </c>
    </row>
    <row r="4653" spans="1:9" ht="13.5" customHeight="1" x14ac:dyDescent="0.2">
      <c r="A4653" s="19">
        <v>44704</v>
      </c>
      <c r="B4653" s="19">
        <v>44340</v>
      </c>
      <c r="C4653" s="6">
        <v>42884</v>
      </c>
      <c r="D4653" s="19" t="s">
        <v>3</v>
      </c>
      <c r="E4653" s="9">
        <v>28679.058333333334</v>
      </c>
      <c r="F4653" s="9">
        <v>22141</v>
      </c>
      <c r="G4653" s="97">
        <v>29764.762006550634</v>
      </c>
      <c r="H4653" s="98">
        <v>0.29529191695647605</v>
      </c>
      <c r="I4653" s="98">
        <v>-3.647614158575696E-2</v>
      </c>
    </row>
    <row r="4654" spans="1:9" ht="13.5" customHeight="1" x14ac:dyDescent="0.2">
      <c r="A4654" s="19">
        <v>44705</v>
      </c>
      <c r="B4654" s="19">
        <v>44341</v>
      </c>
      <c r="C4654" s="6">
        <v>42885</v>
      </c>
      <c r="D4654" s="19" t="s">
        <v>4</v>
      </c>
      <c r="E4654" s="9">
        <v>27784.181666666667</v>
      </c>
      <c r="F4654" s="9">
        <v>21507</v>
      </c>
      <c r="G4654" s="97">
        <v>27873.226584105309</v>
      </c>
      <c r="H4654" s="98">
        <v>0.29186691154817823</v>
      </c>
      <c r="I4654" s="98">
        <v>-3.194639743983485E-3</v>
      </c>
    </row>
    <row r="4655" spans="1:9" ht="13.5" customHeight="1" x14ac:dyDescent="0.2">
      <c r="A4655" s="19">
        <v>44706</v>
      </c>
      <c r="B4655" s="19">
        <v>44342</v>
      </c>
      <c r="C4655" s="6">
        <v>42886</v>
      </c>
      <c r="D4655" s="19" t="s">
        <v>5</v>
      </c>
      <c r="E4655" s="9">
        <v>29213.555</v>
      </c>
      <c r="F4655" s="9">
        <v>24343</v>
      </c>
      <c r="G4655" s="97">
        <v>28798.272025341699</v>
      </c>
      <c r="H4655" s="98">
        <v>0.20008031056155784</v>
      </c>
      <c r="I4655" s="98">
        <v>1.4420412943278782E-2</v>
      </c>
    </row>
    <row r="4656" spans="1:9" ht="13.5" customHeight="1" x14ac:dyDescent="0.2">
      <c r="A4656" s="19">
        <v>44707</v>
      </c>
      <c r="B4656" s="19">
        <v>44343</v>
      </c>
      <c r="C4656" s="6">
        <v>42887</v>
      </c>
      <c r="D4656" s="19" t="s">
        <v>6</v>
      </c>
      <c r="E4656" s="9">
        <v>29769.21</v>
      </c>
      <c r="F4656" s="9">
        <v>27343</v>
      </c>
      <c r="G4656" s="97">
        <v>30896.905253460431</v>
      </c>
      <c r="H4656" s="98">
        <v>8.8732399517243765E-2</v>
      </c>
      <c r="I4656" s="98">
        <v>-3.6498647492668512E-2</v>
      </c>
    </row>
    <row r="4657" spans="1:9" ht="13.5" customHeight="1" x14ac:dyDescent="0.2">
      <c r="A4657" s="19">
        <v>44708</v>
      </c>
      <c r="B4657" s="19">
        <v>44344</v>
      </c>
      <c r="C4657" s="6">
        <v>42888</v>
      </c>
      <c r="D4657" s="19" t="s">
        <v>7</v>
      </c>
      <c r="E4657" s="9">
        <v>31280.145</v>
      </c>
      <c r="F4657" s="9">
        <v>25920</v>
      </c>
      <c r="G4657" s="97">
        <v>33247.200245903601</v>
      </c>
      <c r="H4657" s="98">
        <v>0.20679571759259252</v>
      </c>
      <c r="I4657" s="98">
        <v>-5.916453810711364E-2</v>
      </c>
    </row>
    <row r="4658" spans="1:9" ht="13.5" customHeight="1" x14ac:dyDescent="0.2">
      <c r="A4658" s="19">
        <v>44709</v>
      </c>
      <c r="B4658" s="19">
        <v>44345</v>
      </c>
      <c r="C4658" s="6">
        <v>42889</v>
      </c>
      <c r="D4658" s="19" t="s">
        <v>1</v>
      </c>
      <c r="E4658" s="9">
        <v>30705.119999999999</v>
      </c>
      <c r="F4658" s="9">
        <v>28037</v>
      </c>
      <c r="G4658" s="97">
        <v>33661.059374678931</v>
      </c>
      <c r="H4658" s="98">
        <v>9.5164247244712286E-2</v>
      </c>
      <c r="I4658" s="98">
        <v>-8.7814805285138964E-2</v>
      </c>
    </row>
    <row r="4659" spans="1:9" ht="13.5" customHeight="1" x14ac:dyDescent="0.2">
      <c r="A4659" s="19">
        <v>44710</v>
      </c>
      <c r="B4659" s="19">
        <v>44346</v>
      </c>
      <c r="C4659" s="6">
        <v>42890</v>
      </c>
      <c r="D4659" s="19" t="s">
        <v>2</v>
      </c>
      <c r="E4659" s="9">
        <v>29196.73</v>
      </c>
      <c r="F4659" s="9">
        <v>25902</v>
      </c>
      <c r="G4659" s="97">
        <v>31099.176806304415</v>
      </c>
      <c r="H4659" s="98">
        <v>0.12719983012894764</v>
      </c>
      <c r="I4659" s="98">
        <v>-6.117354225011995E-2</v>
      </c>
    </row>
    <row r="4660" spans="1:9" ht="13.5" customHeight="1" x14ac:dyDescent="0.2">
      <c r="A4660" s="19">
        <v>44711</v>
      </c>
      <c r="B4660" s="19">
        <v>44347</v>
      </c>
      <c r="C4660" s="6">
        <v>42891</v>
      </c>
      <c r="D4660" s="19" t="s">
        <v>3</v>
      </c>
      <c r="E4660" s="9">
        <v>29467.993333333332</v>
      </c>
      <c r="F4660" s="9">
        <v>24599</v>
      </c>
      <c r="G4660" s="97">
        <v>30726.299706435213</v>
      </c>
      <c r="H4660" s="98">
        <v>0.19793460438771215</v>
      </c>
      <c r="I4660" s="98">
        <v>-4.0952095928373233E-2</v>
      </c>
    </row>
    <row r="4661" spans="1:9" ht="13.5" customHeight="1" x14ac:dyDescent="0.2">
      <c r="A4661" s="19">
        <v>44712</v>
      </c>
      <c r="B4661" s="19">
        <v>44348</v>
      </c>
      <c r="C4661" s="6">
        <v>42892</v>
      </c>
      <c r="D4661" s="19" t="s">
        <v>4</v>
      </c>
      <c r="E4661" s="9">
        <v>29457.186666666668</v>
      </c>
      <c r="F4661" s="9">
        <v>24760</v>
      </c>
      <c r="G4661" s="97">
        <v>29737.929861348144</v>
      </c>
      <c r="H4661" s="98">
        <v>0.18970866989768442</v>
      </c>
      <c r="I4661" s="98">
        <v>-9.4405762603660959E-3</v>
      </c>
    </row>
    <row r="4662" spans="1:9" ht="13.5" customHeight="1" x14ac:dyDescent="0.2">
      <c r="A4662" s="19">
        <v>44713</v>
      </c>
      <c r="B4662" s="19">
        <v>44349</v>
      </c>
      <c r="C4662" s="6">
        <v>42893</v>
      </c>
      <c r="D4662" s="19" t="s">
        <v>5</v>
      </c>
      <c r="E4662" s="9">
        <v>29332.786666666667</v>
      </c>
      <c r="F4662" s="9">
        <v>25348</v>
      </c>
      <c r="G4662" s="97">
        <v>30151.568096338044</v>
      </c>
      <c r="H4662" s="98">
        <v>0.1572031981484403</v>
      </c>
      <c r="I4662" s="98">
        <v>-2.7155517320202605E-2</v>
      </c>
    </row>
    <row r="4663" spans="1:9" ht="13.5" customHeight="1" x14ac:dyDescent="0.2">
      <c r="A4663" s="19">
        <v>44714</v>
      </c>
      <c r="B4663" s="19">
        <v>44350</v>
      </c>
      <c r="C4663" s="6">
        <v>42894</v>
      </c>
      <c r="D4663" s="19" t="s">
        <v>6</v>
      </c>
      <c r="E4663" s="9">
        <v>29267.623333333333</v>
      </c>
      <c r="F4663" s="9">
        <v>28273</v>
      </c>
      <c r="G4663" s="97">
        <v>33559.453125844884</v>
      </c>
      <c r="H4663" s="98">
        <v>3.5179264079982175E-2</v>
      </c>
      <c r="I4663" s="98">
        <v>-0.12788735789041561</v>
      </c>
    </row>
    <row r="4664" spans="1:9" ht="13.5" customHeight="1" x14ac:dyDescent="0.2">
      <c r="A4664" s="19">
        <v>44715</v>
      </c>
      <c r="B4664" s="19">
        <v>44351</v>
      </c>
      <c r="C4664" s="6">
        <v>42895</v>
      </c>
      <c r="D4664" s="19" t="s">
        <v>7</v>
      </c>
      <c r="E4664" s="9">
        <v>31857.218333333334</v>
      </c>
      <c r="F4664" s="9">
        <v>28778</v>
      </c>
      <c r="G4664" s="97">
        <v>33778.199577661639</v>
      </c>
      <c r="H4664" s="98">
        <v>0.10699903861746241</v>
      </c>
      <c r="I4664" s="98">
        <v>-5.687044509023198E-2</v>
      </c>
    </row>
    <row r="4665" spans="1:9" ht="13.5" customHeight="1" x14ac:dyDescent="0.2">
      <c r="A4665" s="19">
        <v>44716</v>
      </c>
      <c r="B4665" s="19">
        <v>44352</v>
      </c>
      <c r="C4665" s="6">
        <v>42896</v>
      </c>
      <c r="D4665" s="19" t="s">
        <v>1</v>
      </c>
      <c r="E4665" s="9">
        <v>33645.300000000003</v>
      </c>
      <c r="F4665" s="9">
        <v>29683</v>
      </c>
      <c r="G4665" s="97">
        <v>34632.059101805309</v>
      </c>
      <c r="H4665" s="98">
        <v>0.13348718121483683</v>
      </c>
      <c r="I4665" s="98">
        <v>-2.8492648932730291E-2</v>
      </c>
    </row>
    <row r="4666" spans="1:9" ht="13.5" customHeight="1" x14ac:dyDescent="0.2">
      <c r="A4666" s="19">
        <v>44717</v>
      </c>
      <c r="B4666" s="19">
        <v>44353</v>
      </c>
      <c r="C4666" s="6">
        <v>42897</v>
      </c>
      <c r="D4666" s="19" t="s">
        <v>2</v>
      </c>
      <c r="E4666" s="9">
        <v>32890.353333333333</v>
      </c>
      <c r="F4666" s="9">
        <v>27888</v>
      </c>
      <c r="G4666" s="97">
        <v>34355.176297827769</v>
      </c>
      <c r="H4666" s="98">
        <v>0.17937296806272718</v>
      </c>
      <c r="I4666" s="98">
        <v>-4.2637620363108253E-2</v>
      </c>
    </row>
    <row r="4667" spans="1:9" ht="13.5" customHeight="1" x14ac:dyDescent="0.2">
      <c r="A4667" s="19">
        <v>44718</v>
      </c>
      <c r="B4667" s="19">
        <v>44354</v>
      </c>
      <c r="C4667" s="6">
        <v>42898</v>
      </c>
      <c r="D4667" s="19" t="s">
        <v>3</v>
      </c>
      <c r="E4667" s="9">
        <v>29749.379999999997</v>
      </c>
      <c r="F4667" s="9">
        <v>27346</v>
      </c>
      <c r="G4667" s="97">
        <v>34794.299217546184</v>
      </c>
      <c r="H4667" s="98">
        <v>8.7887808088934261E-2</v>
      </c>
      <c r="I4667" s="98">
        <v>-0.14499269509650359</v>
      </c>
    </row>
    <row r="4668" spans="1:9" ht="13.5" customHeight="1" x14ac:dyDescent="0.2">
      <c r="A4668" s="19">
        <v>44719</v>
      </c>
      <c r="B4668" s="19">
        <v>44355</v>
      </c>
      <c r="C4668" s="6">
        <v>42899</v>
      </c>
      <c r="D4668" s="19" t="s">
        <v>4</v>
      </c>
      <c r="E4668" s="9">
        <v>30676.716666666667</v>
      </c>
      <c r="F4668" s="9">
        <v>28020</v>
      </c>
      <c r="G4668" s="97">
        <v>31857.929241290632</v>
      </c>
      <c r="H4668" s="98">
        <v>9.4815013085891131E-2</v>
      </c>
      <c r="I4668" s="98">
        <v>-3.7077506377690472E-2</v>
      </c>
    </row>
    <row r="4669" spans="1:9" ht="13.5" customHeight="1" x14ac:dyDescent="0.2">
      <c r="A4669" s="19">
        <v>44720</v>
      </c>
      <c r="B4669" s="19">
        <v>44356</v>
      </c>
      <c r="C4669" s="6">
        <v>42900</v>
      </c>
      <c r="D4669" s="19" t="s">
        <v>5</v>
      </c>
      <c r="E4669" s="9">
        <v>30369.241666666669</v>
      </c>
      <c r="F4669" s="9">
        <v>28482</v>
      </c>
      <c r="G4669" s="97">
        <v>33063.568166708523</v>
      </c>
      <c r="H4669" s="98">
        <v>6.6260854808885217E-2</v>
      </c>
      <c r="I4669" s="98">
        <v>-8.1489284110441318E-2</v>
      </c>
    </row>
    <row r="4670" spans="1:9" ht="13.5" customHeight="1" x14ac:dyDescent="0.2">
      <c r="A4670" s="19">
        <v>44721</v>
      </c>
      <c r="B4670" s="19">
        <v>44357</v>
      </c>
      <c r="C4670" s="6">
        <v>42901</v>
      </c>
      <c r="D4670" s="19" t="s">
        <v>6</v>
      </c>
      <c r="E4670" s="9">
        <v>31120.61</v>
      </c>
      <c r="F4670" s="9">
        <v>30055</v>
      </c>
      <c r="G4670" s="97">
        <v>33906.453067251132</v>
      </c>
      <c r="H4670" s="98">
        <v>3.5455331891532271E-2</v>
      </c>
      <c r="I4670" s="98">
        <v>-8.2162621425650229E-2</v>
      </c>
    </row>
    <row r="4671" spans="1:9" ht="13.5" customHeight="1" x14ac:dyDescent="0.2">
      <c r="A4671" s="19">
        <v>44722</v>
      </c>
      <c r="B4671" s="19">
        <v>44358</v>
      </c>
      <c r="C4671" s="6">
        <v>42902</v>
      </c>
      <c r="D4671" s="19" t="s">
        <v>7</v>
      </c>
      <c r="E4671" s="9">
        <v>32695.076666666668</v>
      </c>
      <c r="F4671" s="9">
        <v>30922</v>
      </c>
      <c r="G4671" s="97">
        <v>34936.199464221951</v>
      </c>
      <c r="H4671" s="98">
        <v>5.7340297091606818E-2</v>
      </c>
      <c r="I4671" s="98">
        <v>-6.4149015403075271E-2</v>
      </c>
    </row>
    <row r="4672" spans="1:9" ht="13.5" customHeight="1" x14ac:dyDescent="0.2">
      <c r="A4672" s="19">
        <v>44723</v>
      </c>
      <c r="B4672" s="19">
        <v>44359</v>
      </c>
      <c r="C4672" s="6">
        <v>42903</v>
      </c>
      <c r="D4672" s="19" t="s">
        <v>1</v>
      </c>
      <c r="E4672" s="9">
        <v>34132.888333333336</v>
      </c>
      <c r="F4672" s="9">
        <v>31943</v>
      </c>
      <c r="G4672" s="97">
        <v>35653.059140904676</v>
      </c>
      <c r="H4672" s="98">
        <v>6.8556126016132923E-2</v>
      </c>
      <c r="I4672" s="98">
        <v>-4.2637878605688906E-2</v>
      </c>
    </row>
    <row r="4673" spans="1:9" ht="13.5" customHeight="1" x14ac:dyDescent="0.2">
      <c r="A4673" s="19">
        <v>44724</v>
      </c>
      <c r="B4673" s="19">
        <v>44360</v>
      </c>
      <c r="C4673" s="6">
        <v>42904</v>
      </c>
      <c r="D4673" s="19" t="s">
        <v>2</v>
      </c>
      <c r="E4673" s="9">
        <v>34321.193333333329</v>
      </c>
      <c r="F4673" s="9">
        <v>31158</v>
      </c>
      <c r="G4673" s="97">
        <v>35570.1760841387</v>
      </c>
      <c r="H4673" s="98">
        <v>0.10152106468108757</v>
      </c>
      <c r="I4673" s="98">
        <v>-3.5113201234961311E-2</v>
      </c>
    </row>
    <row r="4674" spans="1:9" ht="13.5" customHeight="1" x14ac:dyDescent="0.2">
      <c r="A4674" s="19">
        <v>44725</v>
      </c>
      <c r="B4674" s="19">
        <v>44361</v>
      </c>
      <c r="C4674" s="6">
        <v>42905</v>
      </c>
      <c r="D4674" s="19" t="s">
        <v>3</v>
      </c>
      <c r="E4674" s="9">
        <v>30902.788333333334</v>
      </c>
      <c r="F4674" s="9">
        <v>27063</v>
      </c>
      <c r="G4674" s="97">
        <v>34506.298919285589</v>
      </c>
      <c r="H4674" s="98">
        <v>0.14188332163224082</v>
      </c>
      <c r="I4674" s="98">
        <v>-0.10443051555257499</v>
      </c>
    </row>
    <row r="4675" spans="1:9" ht="13.5" customHeight="1" x14ac:dyDescent="0.2">
      <c r="A4675" s="19">
        <v>44726</v>
      </c>
      <c r="B4675" s="19">
        <v>44362</v>
      </c>
      <c r="C4675" s="6">
        <v>42906</v>
      </c>
      <c r="D4675" s="19" t="s">
        <v>4</v>
      </c>
      <c r="E4675" s="9">
        <v>32414.516666666666</v>
      </c>
      <c r="F4675" s="9">
        <v>27515</v>
      </c>
      <c r="G4675" s="97">
        <v>33598.929096656262</v>
      </c>
      <c r="H4675" s="98">
        <v>0.17806711490702032</v>
      </c>
      <c r="I4675" s="98">
        <v>-3.5251493480114138E-2</v>
      </c>
    </row>
    <row r="4676" spans="1:9" ht="13.5" customHeight="1" x14ac:dyDescent="0.2">
      <c r="A4676" s="19">
        <v>44727</v>
      </c>
      <c r="B4676" s="19">
        <v>44363</v>
      </c>
      <c r="C4676" s="6">
        <v>42907</v>
      </c>
      <c r="D4676" s="19" t="s">
        <v>5</v>
      </c>
      <c r="E4676" s="9">
        <v>30679.928333333333</v>
      </c>
      <c r="F4676" s="9">
        <v>29990</v>
      </c>
      <c r="G4676" s="97">
        <v>33293.568078716358</v>
      </c>
      <c r="H4676" s="98">
        <v>2.3005279537623657E-2</v>
      </c>
      <c r="I4676" s="98">
        <v>-7.8502842927605898E-2</v>
      </c>
    </row>
    <row r="4677" spans="1:9" ht="13.5" customHeight="1" x14ac:dyDescent="0.2">
      <c r="A4677" s="19">
        <v>44728</v>
      </c>
      <c r="B4677" s="19">
        <v>44364</v>
      </c>
      <c r="C4677" s="6">
        <v>42908</v>
      </c>
      <c r="D4677" s="19" t="s">
        <v>6</v>
      </c>
      <c r="E4677" s="9">
        <v>32291.504999999997</v>
      </c>
      <c r="F4677" s="9">
        <v>30729</v>
      </c>
      <c r="G4677" s="97">
        <v>34385.453223386088</v>
      </c>
      <c r="H4677" s="98">
        <v>5.0847896124182279E-2</v>
      </c>
      <c r="I4677" s="98">
        <v>-6.0896339210150807E-2</v>
      </c>
    </row>
    <row r="4678" spans="1:9" ht="13.5" customHeight="1" x14ac:dyDescent="0.2">
      <c r="A4678" s="19">
        <v>44729</v>
      </c>
      <c r="B4678" s="19">
        <v>44365</v>
      </c>
      <c r="C4678" s="6">
        <v>42909</v>
      </c>
      <c r="D4678" s="19" t="s">
        <v>7</v>
      </c>
      <c r="E4678" s="9">
        <v>32913.993333333332</v>
      </c>
      <c r="F4678" s="9">
        <v>31269</v>
      </c>
      <c r="G4678" s="97">
        <v>33983.199762548014</v>
      </c>
      <c r="H4678" s="98">
        <v>5.2607801123583542E-2</v>
      </c>
      <c r="I4678" s="98">
        <v>-3.146279445977973E-2</v>
      </c>
    </row>
    <row r="4679" spans="1:9" ht="13.5" customHeight="1" x14ac:dyDescent="0.2">
      <c r="A4679" s="19">
        <v>44730</v>
      </c>
      <c r="B4679" s="19">
        <v>44366</v>
      </c>
      <c r="C4679" s="6">
        <v>42910</v>
      </c>
      <c r="D4679" s="19" t="s">
        <v>1</v>
      </c>
      <c r="E4679" s="9">
        <v>34366.58</v>
      </c>
      <c r="F4679" s="9">
        <v>32472</v>
      </c>
      <c r="G4679" s="97">
        <v>33544.05924651341</v>
      </c>
      <c r="H4679" s="98">
        <v>5.8345035723084582E-2</v>
      </c>
      <c r="I4679" s="98">
        <v>2.4520608774326602E-2</v>
      </c>
    </row>
    <row r="4680" spans="1:9" ht="13.5" customHeight="1" x14ac:dyDescent="0.2">
      <c r="A4680" s="19">
        <v>44731</v>
      </c>
      <c r="B4680" s="19">
        <v>44367</v>
      </c>
      <c r="C4680" s="6">
        <v>42911</v>
      </c>
      <c r="D4680" s="19" t="s">
        <v>2</v>
      </c>
      <c r="E4680" s="9">
        <v>34760.129999999997</v>
      </c>
      <c r="F4680" s="9">
        <v>30980</v>
      </c>
      <c r="G4680" s="97">
        <v>33656.176320562125</v>
      </c>
      <c r="H4680" s="98">
        <v>0.12201839896707556</v>
      </c>
      <c r="I4680" s="98">
        <v>3.2800923935123683E-2</v>
      </c>
    </row>
    <row r="4681" spans="1:9" ht="13.5" customHeight="1" x14ac:dyDescent="0.2">
      <c r="A4681" s="19">
        <v>44732</v>
      </c>
      <c r="B4681" s="19">
        <v>44368</v>
      </c>
      <c r="C4681" s="6">
        <v>42912</v>
      </c>
      <c r="D4681" s="19" t="s">
        <v>3</v>
      </c>
      <c r="E4681" s="9">
        <v>31317.248333333333</v>
      </c>
      <c r="F4681" s="9">
        <v>30232</v>
      </c>
      <c r="G4681" s="97">
        <v>34279.299120077325</v>
      </c>
      <c r="H4681" s="98">
        <v>3.5897338361118525E-2</v>
      </c>
      <c r="I4681" s="98">
        <v>-8.6409315907194917E-2</v>
      </c>
    </row>
    <row r="4682" spans="1:9" ht="13.5" customHeight="1" x14ac:dyDescent="0.2">
      <c r="A4682" s="19">
        <v>44733</v>
      </c>
      <c r="B4682" s="19">
        <v>44369</v>
      </c>
      <c r="C4682" s="6">
        <v>42913</v>
      </c>
      <c r="D4682" s="19" t="s">
        <v>4</v>
      </c>
      <c r="E4682" s="9">
        <v>32213.8</v>
      </c>
      <c r="F4682" s="9">
        <v>29091</v>
      </c>
      <c r="G4682" s="97">
        <v>33506.929348248355</v>
      </c>
      <c r="H4682" s="98">
        <v>0.10734591454401698</v>
      </c>
      <c r="I4682" s="98">
        <v>-3.8592893273162843E-2</v>
      </c>
    </row>
    <row r="4683" spans="1:9" ht="12.95" customHeight="1" x14ac:dyDescent="0.2">
      <c r="A4683" s="19">
        <v>44734</v>
      </c>
      <c r="B4683" s="19">
        <v>44370</v>
      </c>
      <c r="C4683" s="6">
        <v>42914</v>
      </c>
      <c r="D4683" s="19" t="s">
        <v>5</v>
      </c>
      <c r="E4683" s="9">
        <v>31394.33</v>
      </c>
      <c r="F4683" s="9">
        <v>29675</v>
      </c>
      <c r="G4683" s="97">
        <v>32803.568096845651</v>
      </c>
      <c r="H4683" s="98">
        <v>5.7938668913226632E-2</v>
      </c>
      <c r="I4683" s="98">
        <v>-4.2959902797316762E-2</v>
      </c>
    </row>
    <row r="4684" spans="1:9" ht="12.95" customHeight="1" x14ac:dyDescent="0.2">
      <c r="A4684" s="19">
        <v>44735</v>
      </c>
      <c r="B4684" s="19">
        <v>44371</v>
      </c>
      <c r="C4684" s="6">
        <v>42915</v>
      </c>
      <c r="D4684" s="19" t="s">
        <v>6</v>
      </c>
      <c r="E4684" s="9">
        <v>30982.775000000001</v>
      </c>
      <c r="F4684" s="9">
        <v>30893</v>
      </c>
      <c r="G4684" s="97">
        <v>34417.453232391679</v>
      </c>
      <c r="H4684" s="98">
        <v>2.9059981225521003E-3</v>
      </c>
      <c r="I4684" s="98">
        <v>-9.9794665491378054E-2</v>
      </c>
    </row>
    <row r="4685" spans="1:9" ht="12.95" customHeight="1" x14ac:dyDescent="0.2">
      <c r="A4685" s="19">
        <v>44736</v>
      </c>
      <c r="B4685" s="19">
        <v>44372</v>
      </c>
      <c r="C4685" s="6">
        <v>42916</v>
      </c>
      <c r="D4685" s="19" t="s">
        <v>7</v>
      </c>
      <c r="E4685" s="9">
        <v>33429.466666666667</v>
      </c>
      <c r="F4685" s="9">
        <v>29701</v>
      </c>
      <c r="G4685" s="97">
        <v>35100.199762583805</v>
      </c>
      <c r="H4685" s="98">
        <v>0.12553337149141996</v>
      </c>
      <c r="I4685" s="98">
        <v>-4.7598962604711748E-2</v>
      </c>
    </row>
    <row r="4686" spans="1:9" ht="12.95" customHeight="1" x14ac:dyDescent="0.2">
      <c r="A4686" s="19">
        <v>44737</v>
      </c>
      <c r="B4686" s="19">
        <v>44373</v>
      </c>
      <c r="C4686" s="6">
        <v>42917</v>
      </c>
      <c r="D4686" s="19" t="s">
        <v>1</v>
      </c>
      <c r="E4686" s="9">
        <v>33887.800000000003</v>
      </c>
      <c r="F4686" s="9">
        <v>32129</v>
      </c>
      <c r="G4686" s="97">
        <v>35859.059215975576</v>
      </c>
      <c r="H4686" s="98">
        <v>5.4741822029941822E-2</v>
      </c>
      <c r="I4686" s="98">
        <v>-5.4972418660034328E-2</v>
      </c>
    </row>
    <row r="4687" spans="1:9" ht="12.95" customHeight="1" x14ac:dyDescent="0.2">
      <c r="A4687" s="19">
        <v>44738</v>
      </c>
      <c r="B4687" s="19">
        <v>44374</v>
      </c>
      <c r="C4687" s="6">
        <v>42918</v>
      </c>
      <c r="D4687" s="19" t="s">
        <v>2</v>
      </c>
      <c r="E4687" s="9">
        <v>34281.101666666669</v>
      </c>
      <c r="F4687" s="9">
        <v>30189</v>
      </c>
      <c r="G4687" s="97">
        <v>35872.740384136509</v>
      </c>
      <c r="H4687" s="98">
        <v>0.13554942749566634</v>
      </c>
      <c r="I4687" s="98">
        <v>-4.4369030646281171E-2</v>
      </c>
    </row>
    <row r="4688" spans="1:9" ht="12.95" customHeight="1" x14ac:dyDescent="0.2">
      <c r="A4688" s="19">
        <v>44739</v>
      </c>
      <c r="B4688" s="19">
        <v>44375</v>
      </c>
      <c r="C4688" s="6">
        <v>42919</v>
      </c>
      <c r="D4688" s="19" t="s">
        <v>3</v>
      </c>
      <c r="E4688" s="9">
        <v>31800.696666666667</v>
      </c>
      <c r="F4688" s="9">
        <v>28191</v>
      </c>
      <c r="G4688" s="97">
        <v>34409.412706591473</v>
      </c>
      <c r="H4688" s="98">
        <v>0.12804429309590537</v>
      </c>
      <c r="I4688" s="98">
        <v>-7.5814023975628086E-2</v>
      </c>
    </row>
    <row r="4689" spans="1:9" ht="12.95" customHeight="1" x14ac:dyDescent="0.2">
      <c r="A4689" s="19">
        <v>44740</v>
      </c>
      <c r="B4689" s="19">
        <v>44376</v>
      </c>
      <c r="C4689" s="6">
        <v>42920</v>
      </c>
      <c r="D4689" s="19" t="s">
        <v>4</v>
      </c>
      <c r="E4689" s="9">
        <v>32649.693333333333</v>
      </c>
      <c r="F4689" s="9">
        <v>29785</v>
      </c>
      <c r="G4689" s="97">
        <v>33044.706429582962</v>
      </c>
      <c r="H4689" s="98">
        <v>9.6179061048626169E-2</v>
      </c>
      <c r="I4689" s="98">
        <v>-1.1953899396606515E-2</v>
      </c>
    </row>
    <row r="4690" spans="1:9" ht="12.95" customHeight="1" x14ac:dyDescent="0.2">
      <c r="A4690" s="19">
        <v>44741</v>
      </c>
      <c r="B4690" s="19">
        <v>44377</v>
      </c>
      <c r="C4690" s="6">
        <v>42921</v>
      </c>
      <c r="D4690" s="19" t="s">
        <v>5</v>
      </c>
      <c r="E4690" s="9">
        <v>31948.408333333333</v>
      </c>
      <c r="F4690" s="9">
        <v>30503</v>
      </c>
      <c r="G4690" s="97">
        <v>33844.835661305064</v>
      </c>
      <c r="H4690" s="98">
        <v>4.7385776262444113E-2</v>
      </c>
      <c r="I4690" s="98">
        <v>-5.6032989698925451E-2</v>
      </c>
    </row>
    <row r="4691" spans="1:9" ht="12.95" customHeight="1" x14ac:dyDescent="0.2">
      <c r="A4691" s="19">
        <v>44742</v>
      </c>
      <c r="B4691" s="19">
        <v>44378</v>
      </c>
      <c r="C4691" s="6">
        <v>42922</v>
      </c>
      <c r="D4691" s="19" t="s">
        <v>6</v>
      </c>
      <c r="E4691" s="9">
        <v>31600.911666666667</v>
      </c>
      <c r="F4691" s="9">
        <v>32959</v>
      </c>
      <c r="G4691" s="97">
        <v>33977.931595807728</v>
      </c>
      <c r="H4691" s="98">
        <v>-4.1205386490285933E-2</v>
      </c>
      <c r="I4691" s="98">
        <v>-6.9957758389105229E-2</v>
      </c>
    </row>
    <row r="4692" spans="1:9" ht="12.95" customHeight="1" x14ac:dyDescent="0.2">
      <c r="A4692" s="19">
        <v>44743</v>
      </c>
      <c r="B4692" s="19">
        <v>44379</v>
      </c>
      <c r="C4692" s="6">
        <v>42923</v>
      </c>
      <c r="D4692" s="19" t="s">
        <v>7</v>
      </c>
      <c r="E4692" s="9">
        <v>34831.775000000001</v>
      </c>
      <c r="F4692" s="9">
        <v>34326</v>
      </c>
      <c r="G4692" s="97">
        <v>32552.162535801901</v>
      </c>
      <c r="H4692" s="98">
        <v>1.4734457845364979E-2</v>
      </c>
      <c r="I4692" s="98">
        <v>7.0029524511341146E-2</v>
      </c>
    </row>
    <row r="4693" spans="1:9" ht="12.95" customHeight="1" x14ac:dyDescent="0.2">
      <c r="A4693" s="19">
        <v>44744</v>
      </c>
      <c r="B4693" s="19">
        <v>44380</v>
      </c>
      <c r="C4693" s="6">
        <v>42924</v>
      </c>
      <c r="D4693" s="19" t="s">
        <v>1</v>
      </c>
      <c r="E4693" s="9">
        <v>35393.599999999999</v>
      </c>
      <c r="F4693" s="9">
        <v>33580</v>
      </c>
      <c r="G4693" s="97">
        <v>34370.245918435176</v>
      </c>
      <c r="H4693" s="98">
        <v>5.4008338296605007E-2</v>
      </c>
      <c r="I4693" s="98">
        <v>2.9774418373187395E-2</v>
      </c>
    </row>
    <row r="4694" spans="1:9" ht="12.95" customHeight="1" x14ac:dyDescent="0.2">
      <c r="A4694" s="19">
        <v>44745</v>
      </c>
      <c r="B4694" s="19">
        <v>44381</v>
      </c>
      <c r="C4694" s="6">
        <v>42925</v>
      </c>
      <c r="D4694" s="19" t="s">
        <v>2</v>
      </c>
      <c r="E4694" s="9">
        <v>33725.004999999997</v>
      </c>
      <c r="F4694" s="9">
        <v>30051</v>
      </c>
      <c r="G4694" s="97">
        <v>34420.740331370282</v>
      </c>
      <c r="H4694" s="98">
        <v>0.12225899304515653</v>
      </c>
      <c r="I4694" s="98">
        <v>-2.021267772489499E-2</v>
      </c>
    </row>
    <row r="4695" spans="1:9" ht="12.95" customHeight="1" x14ac:dyDescent="0.2">
      <c r="A4695" s="19">
        <v>44746</v>
      </c>
      <c r="B4695" s="19">
        <v>44382</v>
      </c>
      <c r="C4695" s="6">
        <v>42926</v>
      </c>
      <c r="D4695" s="19" t="s">
        <v>3</v>
      </c>
      <c r="E4695" s="9">
        <v>31808.153333333335</v>
      </c>
      <c r="F4695" s="9">
        <v>30703</v>
      </c>
      <c r="G4695" s="97">
        <v>33812.412649336446</v>
      </c>
      <c r="H4695" s="98">
        <v>3.5994962490093263E-2</v>
      </c>
      <c r="I4695" s="98">
        <v>-5.9275844548242973E-2</v>
      </c>
    </row>
    <row r="4696" spans="1:9" ht="12.95" customHeight="1" x14ac:dyDescent="0.2">
      <c r="A4696" s="19">
        <v>44747</v>
      </c>
      <c r="B4696" s="19">
        <v>44383</v>
      </c>
      <c r="C4696" s="6">
        <v>42927</v>
      </c>
      <c r="D4696" s="19" t="s">
        <v>4</v>
      </c>
      <c r="E4696" s="9">
        <v>31935.236666666664</v>
      </c>
      <c r="F4696" s="9">
        <v>30437</v>
      </c>
      <c r="G4696" s="97">
        <v>33451.706371238033</v>
      </c>
      <c r="H4696" s="98">
        <v>4.9224189856643674E-2</v>
      </c>
      <c r="I4696" s="98">
        <v>-4.5333104617803266E-2</v>
      </c>
    </row>
    <row r="4697" spans="1:9" ht="12.95" customHeight="1" x14ac:dyDescent="0.2">
      <c r="A4697" s="19">
        <v>44748</v>
      </c>
      <c r="B4697" s="19">
        <v>44384</v>
      </c>
      <c r="C4697" s="6">
        <v>42928</v>
      </c>
      <c r="D4697" s="19" t="s">
        <v>5</v>
      </c>
      <c r="E4697" s="9">
        <v>31187.395</v>
      </c>
      <c r="F4697" s="9">
        <v>29686</v>
      </c>
      <c r="G4697" s="97">
        <v>33775.835662942307</v>
      </c>
      <c r="H4697" s="98">
        <v>5.0575860675065698E-2</v>
      </c>
      <c r="I4697" s="98">
        <v>-7.6635873314076286E-2</v>
      </c>
    </row>
    <row r="4698" spans="1:9" ht="12.95" customHeight="1" x14ac:dyDescent="0.2">
      <c r="A4698" s="19">
        <v>44749</v>
      </c>
      <c r="B4698" s="19">
        <v>44385</v>
      </c>
      <c r="C4698" s="6">
        <v>42929</v>
      </c>
      <c r="D4698" s="19" t="s">
        <v>6</v>
      </c>
      <c r="E4698" s="9">
        <v>32169.715</v>
      </c>
      <c r="F4698" s="9">
        <v>34159</v>
      </c>
      <c r="G4698" s="97">
        <v>34047.931600280608</v>
      </c>
      <c r="H4698" s="98">
        <v>-5.8236043209695776E-2</v>
      </c>
      <c r="I4698" s="98">
        <v>-5.5163897247289095E-2</v>
      </c>
    </row>
    <row r="4699" spans="1:9" ht="12.95" customHeight="1" x14ac:dyDescent="0.2">
      <c r="A4699" s="19">
        <v>44750</v>
      </c>
      <c r="B4699" s="19">
        <v>44386</v>
      </c>
      <c r="C4699" s="6">
        <v>42930</v>
      </c>
      <c r="D4699" s="19" t="s">
        <v>7</v>
      </c>
      <c r="E4699" s="9">
        <v>33915.991666666669</v>
      </c>
      <c r="F4699" s="9">
        <v>33090</v>
      </c>
      <c r="G4699" s="97">
        <v>34557.162543683356</v>
      </c>
      <c r="H4699" s="98">
        <v>2.496197239850928E-2</v>
      </c>
      <c r="I4699" s="98">
        <v>-1.8553921381889826E-2</v>
      </c>
    </row>
    <row r="4700" spans="1:9" ht="12.95" customHeight="1" x14ac:dyDescent="0.2">
      <c r="A4700" s="19">
        <v>44751</v>
      </c>
      <c r="B4700" s="19">
        <v>44387</v>
      </c>
      <c r="C4700" s="6">
        <v>42931</v>
      </c>
      <c r="D4700" s="19" t="s">
        <v>1</v>
      </c>
      <c r="E4700" s="9">
        <v>33520.061666666668</v>
      </c>
      <c r="F4700" s="9">
        <v>34099</v>
      </c>
      <c r="G4700" s="97">
        <v>34311.245927595795</v>
      </c>
      <c r="H4700" s="98">
        <v>-1.6978161627418165E-2</v>
      </c>
      <c r="I4700" s="98">
        <v>-2.3059036171367731E-2</v>
      </c>
    </row>
    <row r="4701" spans="1:9" ht="12.95" customHeight="1" x14ac:dyDescent="0.2">
      <c r="A4701" s="19">
        <v>44752</v>
      </c>
      <c r="B4701" s="19">
        <v>44388</v>
      </c>
      <c r="C4701" s="6">
        <v>42932</v>
      </c>
      <c r="D4701" s="19" t="s">
        <v>2</v>
      </c>
      <c r="E4701" s="9">
        <v>34150.701666666668</v>
      </c>
      <c r="F4701" s="9">
        <v>33094</v>
      </c>
      <c r="G4701" s="97">
        <v>34592.740327940191</v>
      </c>
      <c r="H4701" s="98">
        <v>3.1930309623093844E-2</v>
      </c>
      <c r="I4701" s="98">
        <v>-1.2778364971464673E-2</v>
      </c>
    </row>
    <row r="4702" spans="1:9" ht="12.95" customHeight="1" x14ac:dyDescent="0.2">
      <c r="A4702" s="19">
        <v>44753</v>
      </c>
      <c r="B4702" s="19">
        <v>44389</v>
      </c>
      <c r="C4702" s="6">
        <v>42933</v>
      </c>
      <c r="D4702" s="19" t="s">
        <v>3</v>
      </c>
      <c r="E4702" s="9">
        <v>32562.046666666669</v>
      </c>
      <c r="F4702" s="9">
        <v>31570</v>
      </c>
      <c r="G4702" s="97">
        <v>33668.412637886664</v>
      </c>
      <c r="H4702" s="98">
        <v>3.1423714496885191E-2</v>
      </c>
      <c r="I4702" s="98">
        <v>-3.2860651409951425E-2</v>
      </c>
    </row>
    <row r="4703" spans="1:9" ht="12.95" customHeight="1" x14ac:dyDescent="0.2">
      <c r="A4703" s="19">
        <v>44754</v>
      </c>
      <c r="B4703" s="19">
        <v>44390</v>
      </c>
      <c r="C4703" s="6">
        <v>42934</v>
      </c>
      <c r="D4703" s="19" t="s">
        <v>4</v>
      </c>
      <c r="E4703" s="9">
        <v>31644.548333333332</v>
      </c>
      <c r="F4703" s="9">
        <v>31194</v>
      </c>
      <c r="G4703" s="97">
        <v>32883.706374555739</v>
      </c>
      <c r="H4703" s="98">
        <v>1.4443429291957743E-2</v>
      </c>
      <c r="I4703" s="98">
        <v>-3.768304056446703E-2</v>
      </c>
    </row>
    <row r="4704" spans="1:9" ht="12.95" customHeight="1" x14ac:dyDescent="0.2">
      <c r="A4704" s="19">
        <v>44755</v>
      </c>
      <c r="B4704" s="19">
        <v>44391</v>
      </c>
      <c r="C4704" s="6">
        <v>42935</v>
      </c>
      <c r="D4704" s="19" t="s">
        <v>5</v>
      </c>
      <c r="E4704" s="9">
        <v>31674.95</v>
      </c>
      <c r="F4704" s="9">
        <v>31382</v>
      </c>
      <c r="G4704" s="97">
        <v>34031.835656335359</v>
      </c>
      <c r="H4704" s="98">
        <v>9.334969090561529E-3</v>
      </c>
      <c r="I4704" s="98">
        <v>-6.9255319640584845E-2</v>
      </c>
    </row>
    <row r="4705" spans="1:9" ht="12.95" customHeight="1" x14ac:dyDescent="0.2">
      <c r="A4705" s="19">
        <v>44756</v>
      </c>
      <c r="B4705" s="19">
        <v>44392</v>
      </c>
      <c r="C4705" s="6">
        <v>42936</v>
      </c>
      <c r="D4705" s="19" t="s">
        <v>6</v>
      </c>
      <c r="E4705" s="9">
        <v>34194.050000000003</v>
      </c>
      <c r="F4705" s="9">
        <v>32712</v>
      </c>
      <c r="G4705" s="97">
        <v>34803.931613077017</v>
      </c>
      <c r="H4705" s="98">
        <v>4.5306003912937154E-2</v>
      </c>
      <c r="I4705" s="98">
        <v>-1.7523353966362287E-2</v>
      </c>
    </row>
    <row r="4706" spans="1:9" ht="12.95" customHeight="1" x14ac:dyDescent="0.2">
      <c r="A4706" s="19">
        <v>44757</v>
      </c>
      <c r="B4706" s="19">
        <v>44393</v>
      </c>
      <c r="C4706" s="6">
        <v>42937</v>
      </c>
      <c r="D4706" s="19" t="s">
        <v>7</v>
      </c>
      <c r="E4706" s="9">
        <v>33581</v>
      </c>
      <c r="F4706" s="9">
        <v>32611</v>
      </c>
      <c r="G4706" s="97">
        <v>34945.162567484935</v>
      </c>
      <c r="H4706" s="98">
        <v>2.9744564717426591E-2</v>
      </c>
      <c r="I4706" s="98">
        <v>-3.9037236265549224E-2</v>
      </c>
    </row>
    <row r="4707" spans="1:9" ht="12.95" customHeight="1" x14ac:dyDescent="0.2">
      <c r="A4707" s="19">
        <v>44758</v>
      </c>
      <c r="B4707" s="19">
        <v>44394</v>
      </c>
      <c r="C4707" s="6">
        <v>42938</v>
      </c>
      <c r="D4707" s="19" t="s">
        <v>1</v>
      </c>
      <c r="E4707" s="9">
        <v>35361.604999999996</v>
      </c>
      <c r="F4707" s="9">
        <v>34625</v>
      </c>
      <c r="G4707" s="97">
        <v>36875.245934238512</v>
      </c>
      <c r="H4707" s="98">
        <v>2.1273790613718369E-2</v>
      </c>
      <c r="I4707" s="98">
        <v>-4.1047615978965113E-2</v>
      </c>
    </row>
    <row r="4708" spans="1:9" ht="12.95" customHeight="1" x14ac:dyDescent="0.2">
      <c r="A4708" s="19">
        <v>44759</v>
      </c>
      <c r="B4708" s="19">
        <v>44395</v>
      </c>
      <c r="C4708" s="6">
        <v>42939</v>
      </c>
      <c r="D4708" s="19" t="s">
        <v>2</v>
      </c>
      <c r="E4708" s="9">
        <v>35496.80333333333</v>
      </c>
      <c r="F4708" s="9">
        <v>32534</v>
      </c>
      <c r="G4708" s="97">
        <v>35130.740349930056</v>
      </c>
      <c r="H4708" s="98">
        <v>9.1067908444498968E-2</v>
      </c>
      <c r="I4708" s="98">
        <v>1.0420019041927242E-2</v>
      </c>
    </row>
    <row r="4709" spans="1:9" ht="12.95" customHeight="1" x14ac:dyDescent="0.2">
      <c r="A4709" s="19">
        <v>44760</v>
      </c>
      <c r="B4709" s="19">
        <v>44396</v>
      </c>
      <c r="C4709" s="6">
        <v>42940</v>
      </c>
      <c r="D4709" s="19" t="s">
        <v>3</v>
      </c>
      <c r="E4709" s="9">
        <v>32909.878333333334</v>
      </c>
      <c r="F4709" s="9">
        <v>32403</v>
      </c>
      <c r="G4709" s="97">
        <v>35154.412660251728</v>
      </c>
      <c r="H4709" s="98">
        <v>1.5642944583320606E-2</v>
      </c>
      <c r="I4709" s="98">
        <v>-6.3847868789918216E-2</v>
      </c>
    </row>
    <row r="4710" spans="1:9" ht="12.95" customHeight="1" x14ac:dyDescent="0.2">
      <c r="A4710" s="19">
        <v>44761</v>
      </c>
      <c r="B4710" s="19">
        <v>44397</v>
      </c>
      <c r="C4710" s="6">
        <v>42941</v>
      </c>
      <c r="D4710" s="19" t="s">
        <v>4</v>
      </c>
      <c r="E4710" s="9">
        <v>32668.002499999999</v>
      </c>
      <c r="F4710" s="9">
        <v>31615</v>
      </c>
      <c r="G4710" s="97">
        <v>32881.706396488647</v>
      </c>
      <c r="H4710" s="98">
        <v>3.3307053613790938E-2</v>
      </c>
      <c r="I4710" s="98">
        <v>-6.4991729416898902E-3</v>
      </c>
    </row>
    <row r="4711" spans="1:9" ht="12.95" customHeight="1" x14ac:dyDescent="0.2">
      <c r="A4711" s="19">
        <v>44762</v>
      </c>
      <c r="B4711" s="19">
        <v>44398</v>
      </c>
      <c r="C4711" s="6">
        <v>42942</v>
      </c>
      <c r="D4711" s="19" t="s">
        <v>5</v>
      </c>
      <c r="E4711" s="9">
        <v>32465.127550505051</v>
      </c>
      <c r="F4711" s="9">
        <v>32544</v>
      </c>
      <c r="G4711" s="97">
        <v>34394.835658897122</v>
      </c>
      <c r="H4711" s="98">
        <v>-2.4235634677651774E-3</v>
      </c>
      <c r="I4711" s="98">
        <v>-5.6104588710046754E-2</v>
      </c>
    </row>
    <row r="4712" spans="1:9" ht="12.95" customHeight="1" x14ac:dyDescent="0.2">
      <c r="A4712" s="19">
        <v>44763</v>
      </c>
      <c r="B4712" s="19">
        <v>44399</v>
      </c>
      <c r="C4712" s="6">
        <v>42943</v>
      </c>
      <c r="D4712" s="19" t="s">
        <v>6</v>
      </c>
      <c r="E4712" s="9">
        <v>33617.889166666668</v>
      </c>
      <c r="F4712" s="9">
        <v>32583</v>
      </c>
      <c r="G4712" s="97">
        <v>34782.931609872518</v>
      </c>
      <c r="H4712" s="98">
        <v>3.176162927497983E-2</v>
      </c>
      <c r="I4712" s="98">
        <v>-3.3494659284991735E-2</v>
      </c>
    </row>
    <row r="4713" spans="1:9" ht="12.95" customHeight="1" x14ac:dyDescent="0.2">
      <c r="A4713" s="19">
        <v>44764</v>
      </c>
      <c r="B4713" s="19">
        <v>44400</v>
      </c>
      <c r="C4713" s="6">
        <v>42944</v>
      </c>
      <c r="D4713" s="19" t="s">
        <v>7</v>
      </c>
      <c r="E4713" s="9">
        <v>34903.180328282826</v>
      </c>
      <c r="F4713" s="9">
        <v>32735</v>
      </c>
      <c r="G4713" s="97">
        <v>35369.162560551558</v>
      </c>
      <c r="H4713" s="98">
        <v>6.6234315817407241E-2</v>
      </c>
      <c r="I4713" s="98">
        <v>-1.3174816663272026E-2</v>
      </c>
    </row>
    <row r="4714" spans="1:9" ht="12.95" customHeight="1" x14ac:dyDescent="0.2">
      <c r="A4714" s="19">
        <v>44765</v>
      </c>
      <c r="B4714" s="19">
        <v>44401</v>
      </c>
      <c r="C4714" s="6">
        <v>42945</v>
      </c>
      <c r="D4714" s="19" t="s">
        <v>1</v>
      </c>
      <c r="E4714" s="9">
        <v>34843.695404040402</v>
      </c>
      <c r="F4714" s="9">
        <v>35400</v>
      </c>
      <c r="G4714" s="97">
        <v>35488.245929555123</v>
      </c>
      <c r="H4714" s="98">
        <v>-1.5714819094903909E-2</v>
      </c>
      <c r="I4714" s="98">
        <v>-1.8162366401376029E-2</v>
      </c>
    </row>
    <row r="4715" spans="1:9" ht="12.95" customHeight="1" x14ac:dyDescent="0.2">
      <c r="A4715" s="19">
        <v>44766</v>
      </c>
      <c r="B4715" s="19">
        <v>44402</v>
      </c>
      <c r="C4715" s="6">
        <v>42946</v>
      </c>
      <c r="D4715" s="19" t="s">
        <v>2</v>
      </c>
      <c r="E4715" s="9">
        <v>34911.535982905982</v>
      </c>
      <c r="F4715" s="9">
        <v>32457</v>
      </c>
      <c r="G4715" s="97">
        <v>35053.740348344261</v>
      </c>
      <c r="H4715" s="98">
        <v>7.5624240777212304E-2</v>
      </c>
      <c r="I4715" s="98">
        <v>-4.0567529748646303E-3</v>
      </c>
    </row>
    <row r="4716" spans="1:9" ht="12.95" customHeight="1" x14ac:dyDescent="0.2">
      <c r="A4716" s="19">
        <v>44767</v>
      </c>
      <c r="B4716" s="19">
        <v>44403</v>
      </c>
      <c r="C4716" s="6">
        <v>42947</v>
      </c>
      <c r="D4716" s="19" t="s">
        <v>3</v>
      </c>
      <c r="E4716" s="9">
        <v>34635.172727272729</v>
      </c>
      <c r="F4716" s="9">
        <v>31008</v>
      </c>
      <c r="G4716" s="97">
        <v>35585.412663516574</v>
      </c>
      <c r="H4716" s="98">
        <v>0.11697538465146828</v>
      </c>
      <c r="I4716" s="98">
        <v>-2.6703074802840843E-2</v>
      </c>
    </row>
    <row r="4717" spans="1:9" ht="12.95" customHeight="1" x14ac:dyDescent="0.2">
      <c r="A4717" s="19">
        <v>44768</v>
      </c>
      <c r="B4717" s="19">
        <v>44404</v>
      </c>
      <c r="C4717" s="6">
        <v>42948</v>
      </c>
      <c r="D4717" s="19" t="s">
        <v>4</v>
      </c>
      <c r="E4717" s="9">
        <v>33177.283888888887</v>
      </c>
      <c r="F4717" s="9">
        <v>30827</v>
      </c>
      <c r="G4717" s="97">
        <v>35143.706392966349</v>
      </c>
      <c r="H4717" s="98">
        <v>7.6241083754140515E-2</v>
      </c>
      <c r="I4717" s="98">
        <v>-5.5953759745472453E-2</v>
      </c>
    </row>
    <row r="4718" spans="1:9" ht="12.95" customHeight="1" x14ac:dyDescent="0.2">
      <c r="A4718" s="19">
        <v>44769</v>
      </c>
      <c r="B4718" s="19">
        <v>44405</v>
      </c>
      <c r="C4718" s="6">
        <v>42949</v>
      </c>
      <c r="D4718" s="19" t="s">
        <v>5</v>
      </c>
      <c r="E4718" s="9">
        <v>34233.825404040406</v>
      </c>
      <c r="F4718" s="9">
        <v>31117</v>
      </c>
      <c r="G4718" s="97">
        <v>35032.444453471748</v>
      </c>
      <c r="H4718" s="98">
        <v>0.10016471395187221</v>
      </c>
      <c r="I4718" s="98">
        <v>-2.2796555076024627E-2</v>
      </c>
    </row>
    <row r="4719" spans="1:9" ht="12.95" customHeight="1" x14ac:dyDescent="0.2">
      <c r="A4719" s="19">
        <v>44770</v>
      </c>
      <c r="B4719" s="19">
        <v>44406</v>
      </c>
      <c r="C4719" s="6">
        <v>42950</v>
      </c>
      <c r="D4719" s="19" t="s">
        <v>6</v>
      </c>
      <c r="E4719" s="9">
        <v>34119.591237373737</v>
      </c>
      <c r="F4719" s="9">
        <v>32384</v>
      </c>
      <c r="G4719" s="97">
        <v>35257.949457260285</v>
      </c>
      <c r="H4719" s="98">
        <v>5.3594097003882624E-2</v>
      </c>
      <c r="I4719" s="98">
        <v>-3.2286569054915337E-2</v>
      </c>
    </row>
    <row r="4720" spans="1:9" ht="12.95" customHeight="1" x14ac:dyDescent="0.2">
      <c r="A4720" s="19">
        <v>44771</v>
      </c>
      <c r="B4720" s="19">
        <v>44407</v>
      </c>
      <c r="C4720" s="6">
        <v>42951</v>
      </c>
      <c r="D4720" s="19" t="s">
        <v>7</v>
      </c>
      <c r="E4720" s="9">
        <v>34994.843030303033</v>
      </c>
      <c r="F4720" s="9">
        <v>33360</v>
      </c>
      <c r="G4720" s="97">
        <v>36394.260746422427</v>
      </c>
      <c r="H4720" s="98">
        <v>4.9006086040258801E-2</v>
      </c>
      <c r="I4720" s="98">
        <v>-3.8451604385368876E-2</v>
      </c>
    </row>
    <row r="4721" spans="1:9" ht="12.95" customHeight="1" x14ac:dyDescent="0.2">
      <c r="A4721" s="19">
        <v>44772</v>
      </c>
      <c r="B4721" s="19">
        <v>44408</v>
      </c>
      <c r="C4721" s="6">
        <v>42952</v>
      </c>
      <c r="D4721" s="19" t="s">
        <v>1</v>
      </c>
      <c r="E4721" s="9">
        <v>35392.187134809632</v>
      </c>
      <c r="F4721" s="9">
        <v>34608</v>
      </c>
      <c r="G4721" s="97">
        <v>36515.21380322332</v>
      </c>
      <c r="H4721" s="98">
        <v>2.2659128953121499E-2</v>
      </c>
      <c r="I4721" s="98">
        <v>-3.0755034722391605E-2</v>
      </c>
    </row>
    <row r="4722" spans="1:9" ht="12.95" customHeight="1" x14ac:dyDescent="0.2">
      <c r="A4722" s="19">
        <v>44773</v>
      </c>
      <c r="B4722" s="19">
        <v>44409</v>
      </c>
      <c r="C4722" s="6">
        <v>42953</v>
      </c>
      <c r="D4722" s="19" t="s">
        <v>2</v>
      </c>
      <c r="E4722" s="9">
        <v>36551.177777777775</v>
      </c>
      <c r="F4722" s="9">
        <v>35555</v>
      </c>
      <c r="G4722" s="97">
        <v>35678.443326939421</v>
      </c>
      <c r="H4722" s="98">
        <v>2.8017937780277835E-2</v>
      </c>
      <c r="I4722" s="98">
        <v>2.4461113475188645E-2</v>
      </c>
    </row>
    <row r="4723" spans="1:9" ht="12.95" customHeight="1" x14ac:dyDescent="0.2">
      <c r="A4723" s="19">
        <v>44774</v>
      </c>
      <c r="B4723" s="19">
        <v>44410</v>
      </c>
      <c r="C4723" s="6">
        <v>42954</v>
      </c>
      <c r="D4723" s="19" t="s">
        <v>3</v>
      </c>
      <c r="E4723" s="9">
        <v>34860.199999999997</v>
      </c>
      <c r="F4723" s="9">
        <v>32469</v>
      </c>
      <c r="G4723" s="97">
        <v>33807.17402056326</v>
      </c>
      <c r="H4723" s="98">
        <v>7.3645631217468921E-2</v>
      </c>
      <c r="I4723" s="98">
        <v>3.1148003639589472E-2</v>
      </c>
    </row>
    <row r="4724" spans="1:9" ht="12.95" customHeight="1" x14ac:dyDescent="0.2">
      <c r="A4724" s="19">
        <v>44775</v>
      </c>
      <c r="B4724" s="19">
        <v>44411</v>
      </c>
      <c r="C4724" s="6">
        <v>42955</v>
      </c>
      <c r="D4724" s="19" t="s">
        <v>4</v>
      </c>
      <c r="E4724" s="9">
        <v>32897.396666666667</v>
      </c>
      <c r="F4724" s="9">
        <v>30078</v>
      </c>
      <c r="G4724" s="97">
        <v>33977.100508912044</v>
      </c>
      <c r="H4724" s="98">
        <v>9.373617483431973E-2</v>
      </c>
      <c r="I4724" s="98">
        <v>-3.1777397896626702E-2</v>
      </c>
    </row>
    <row r="4725" spans="1:9" ht="12.95" customHeight="1" x14ac:dyDescent="0.2">
      <c r="A4725" s="19">
        <v>44776</v>
      </c>
      <c r="B4725" s="19">
        <v>44412</v>
      </c>
      <c r="C4725" s="6">
        <v>42956</v>
      </c>
      <c r="D4725" s="19" t="s">
        <v>5</v>
      </c>
      <c r="E4725" s="9">
        <v>32895.831666666665</v>
      </c>
      <c r="F4725" s="9">
        <v>31258</v>
      </c>
      <c r="G4725" s="97">
        <v>32228.444453086828</v>
      </c>
      <c r="H4725" s="98">
        <v>5.2397199650222825E-2</v>
      </c>
      <c r="I4725" s="98">
        <v>2.0708018177896026E-2</v>
      </c>
    </row>
    <row r="4726" spans="1:9" ht="12.95" customHeight="1" x14ac:dyDescent="0.2">
      <c r="A4726" s="19">
        <v>44777</v>
      </c>
      <c r="B4726" s="19">
        <v>44413</v>
      </c>
      <c r="C4726" s="6">
        <v>42957</v>
      </c>
      <c r="D4726" s="19" t="s">
        <v>6</v>
      </c>
      <c r="E4726" s="9">
        <v>33179.188333333332</v>
      </c>
      <c r="F4726" s="9">
        <v>31306</v>
      </c>
      <c r="G4726" s="97">
        <v>34008.949459661337</v>
      </c>
      <c r="H4726" s="98">
        <v>5.9834802700227785E-2</v>
      </c>
      <c r="I4726" s="98">
        <v>-2.4398316899267969E-2</v>
      </c>
    </row>
    <row r="4727" spans="1:9" ht="12.95" customHeight="1" x14ac:dyDescent="0.2">
      <c r="A4727" s="19">
        <v>44778</v>
      </c>
      <c r="B4727" s="19">
        <v>44414</v>
      </c>
      <c r="C4727" s="6">
        <v>42958</v>
      </c>
      <c r="D4727" s="19" t="s">
        <v>7</v>
      </c>
      <c r="E4727" s="9">
        <v>32999.695</v>
      </c>
      <c r="F4727" s="9">
        <v>30053</v>
      </c>
      <c r="G4727" s="97">
        <v>35543.26075073504</v>
      </c>
      <c r="H4727" s="98">
        <v>9.8049945096995383E-2</v>
      </c>
      <c r="I4727" s="98">
        <v>-7.1562532446673099E-2</v>
      </c>
    </row>
    <row r="4728" spans="1:9" ht="12.95" customHeight="1" x14ac:dyDescent="0.2">
      <c r="A4728" s="19">
        <v>44779</v>
      </c>
      <c r="B4728" s="19">
        <v>44415</v>
      </c>
      <c r="C4728" s="6">
        <v>42959</v>
      </c>
      <c r="D4728" s="19" t="s">
        <v>1</v>
      </c>
      <c r="E4728" s="9">
        <v>33648.466666666667</v>
      </c>
      <c r="F4728" s="9">
        <v>31820</v>
      </c>
      <c r="G4728" s="97">
        <v>34258.213805642939</v>
      </c>
      <c r="H4728" s="98">
        <v>5.7462811648858247E-2</v>
      </c>
      <c r="I4728" s="98">
        <v>-1.7798567737230875E-2</v>
      </c>
    </row>
    <row r="4729" spans="1:9" ht="12.95" customHeight="1" x14ac:dyDescent="0.2">
      <c r="A4729" s="19">
        <v>44780</v>
      </c>
      <c r="B4729" s="19">
        <v>44416</v>
      </c>
      <c r="C4729" s="6">
        <v>42960</v>
      </c>
      <c r="D4729" s="19" t="s">
        <v>2</v>
      </c>
      <c r="E4729" s="9">
        <v>33683.520000000004</v>
      </c>
      <c r="F4729" s="9">
        <v>30569</v>
      </c>
      <c r="G4729" s="97">
        <v>33740.443329092152</v>
      </c>
      <c r="H4729" s="98">
        <v>0.10188491609146544</v>
      </c>
      <c r="I4729" s="98">
        <v>-1.6870948771163796E-3</v>
      </c>
    </row>
    <row r="4730" spans="1:9" ht="12.95" customHeight="1" x14ac:dyDescent="0.2">
      <c r="A4730" s="19">
        <v>44781</v>
      </c>
      <c r="B4730" s="19">
        <v>44417</v>
      </c>
      <c r="C4730" s="6">
        <v>42961</v>
      </c>
      <c r="D4730" s="19" t="s">
        <v>3</v>
      </c>
      <c r="E4730" s="9">
        <v>32604.073333333334</v>
      </c>
      <c r="F4730" s="9">
        <v>31244</v>
      </c>
      <c r="G4730" s="97">
        <v>34602.174021478269</v>
      </c>
      <c r="H4730" s="98">
        <v>4.3530704561942635E-2</v>
      </c>
      <c r="I4730" s="98">
        <v>-5.7744946514189377E-2</v>
      </c>
    </row>
    <row r="4731" spans="1:9" ht="12.95" customHeight="1" x14ac:dyDescent="0.2">
      <c r="A4731" s="19">
        <v>44782</v>
      </c>
      <c r="B4731" s="19">
        <v>44418</v>
      </c>
      <c r="C4731" s="6">
        <v>42962</v>
      </c>
      <c r="D4731" s="19" t="s">
        <v>4</v>
      </c>
      <c r="E4731" s="9">
        <v>31467.1</v>
      </c>
      <c r="F4731" s="9">
        <v>28328</v>
      </c>
      <c r="G4731" s="97">
        <v>31642.100512284709</v>
      </c>
      <c r="H4731" s="98">
        <v>0.11081262355266874</v>
      </c>
      <c r="I4731" s="98">
        <v>-5.5306224761143552E-3</v>
      </c>
    </row>
    <row r="4732" spans="1:9" ht="12.95" customHeight="1" x14ac:dyDescent="0.2">
      <c r="A4732" s="19">
        <v>44783</v>
      </c>
      <c r="B4732" s="19">
        <v>44419</v>
      </c>
      <c r="C4732" s="6">
        <v>42963</v>
      </c>
      <c r="D4732" s="19" t="s">
        <v>5</v>
      </c>
      <c r="E4732" s="9">
        <v>31020.734166666665</v>
      </c>
      <c r="F4732" s="9">
        <v>28430</v>
      </c>
      <c r="G4732" s="97">
        <v>31580.444452166525</v>
      </c>
      <c r="H4732" s="98">
        <v>9.1126773361472679E-2</v>
      </c>
      <c r="I4732" s="98">
        <v>-1.7723318819899081E-2</v>
      </c>
    </row>
    <row r="4733" spans="1:9" ht="12.95" customHeight="1" x14ac:dyDescent="0.2">
      <c r="A4733" s="19">
        <v>44784</v>
      </c>
      <c r="B4733" s="19">
        <v>44420</v>
      </c>
      <c r="C4733" s="6">
        <v>42964</v>
      </c>
      <c r="D4733" s="19" t="s">
        <v>6</v>
      </c>
      <c r="E4733" s="9">
        <v>31588.545833333334</v>
      </c>
      <c r="F4733" s="9">
        <v>29508</v>
      </c>
      <c r="G4733" s="97">
        <v>33881.949461462929</v>
      </c>
      <c r="H4733" s="98">
        <v>7.0507856626451648E-2</v>
      </c>
      <c r="I4733" s="98">
        <v>-6.7688065904770167E-2</v>
      </c>
    </row>
    <row r="4734" spans="1:9" ht="12.95" customHeight="1" x14ac:dyDescent="0.2">
      <c r="A4734" s="19">
        <v>44785</v>
      </c>
      <c r="B4734" s="19">
        <v>44421</v>
      </c>
      <c r="C4734" s="6">
        <v>42965</v>
      </c>
      <c r="D4734" s="19" t="s">
        <v>7</v>
      </c>
      <c r="E4734" s="9">
        <v>30700.443333333333</v>
      </c>
      <c r="F4734" s="9">
        <v>27497</v>
      </c>
      <c r="G4734" s="97">
        <v>32203.260754011826</v>
      </c>
      <c r="H4734" s="98">
        <v>0.11650155774569337</v>
      </c>
      <c r="I4734" s="98">
        <v>-4.666662274227229E-2</v>
      </c>
    </row>
    <row r="4735" spans="1:9" ht="12.95" customHeight="1" x14ac:dyDescent="0.2">
      <c r="A4735" s="19">
        <v>44786</v>
      </c>
      <c r="B4735" s="19">
        <v>44422</v>
      </c>
      <c r="C4735" s="6">
        <v>42966</v>
      </c>
      <c r="D4735" s="19" t="s">
        <v>1</v>
      </c>
      <c r="E4735" s="9">
        <v>32873.631666666668</v>
      </c>
      <c r="F4735" s="9">
        <v>31571</v>
      </c>
      <c r="G4735" s="97">
        <v>34381.213806210391</v>
      </c>
      <c r="H4735" s="98">
        <v>4.1260386641749358E-2</v>
      </c>
      <c r="I4735" s="98">
        <v>-4.3849008590598482E-2</v>
      </c>
    </row>
    <row r="4736" spans="1:9" ht="12.95" customHeight="1" x14ac:dyDescent="0.2">
      <c r="A4736" s="19">
        <v>44787</v>
      </c>
      <c r="B4736" s="19">
        <v>44423</v>
      </c>
      <c r="C4736" s="6">
        <v>42967</v>
      </c>
      <c r="D4736" s="19" t="s">
        <v>2</v>
      </c>
      <c r="E4736" s="9">
        <v>31797.3</v>
      </c>
      <c r="F4736" s="9">
        <v>29446</v>
      </c>
      <c r="G4736" s="97">
        <v>32108.443332703082</v>
      </c>
      <c r="H4736" s="98">
        <v>7.9851253141343559E-2</v>
      </c>
      <c r="I4736" s="98">
        <v>-9.6903898292128865E-3</v>
      </c>
    </row>
    <row r="4737" spans="1:9" ht="12.95" customHeight="1" x14ac:dyDescent="0.2">
      <c r="A4737" s="19">
        <v>44788</v>
      </c>
      <c r="B4737" s="19">
        <v>44424</v>
      </c>
      <c r="C4737" s="6">
        <v>42968</v>
      </c>
      <c r="D4737" s="19" t="s">
        <v>3</v>
      </c>
      <c r="E4737" s="9">
        <v>30714.366666666669</v>
      </c>
      <c r="F4737" s="9">
        <v>28991</v>
      </c>
      <c r="G4737" s="97">
        <v>30815.174025693115</v>
      </c>
      <c r="H4737" s="98">
        <v>5.9444885194255725E-2</v>
      </c>
      <c r="I4737" s="98">
        <v>-3.2713545262601507E-3</v>
      </c>
    </row>
    <row r="4738" spans="1:9" ht="12.95" customHeight="1" x14ac:dyDescent="0.2">
      <c r="A4738" s="19">
        <v>44789</v>
      </c>
      <c r="B4738" s="19">
        <v>44425</v>
      </c>
      <c r="C4738" s="6">
        <v>42969</v>
      </c>
      <c r="D4738" s="19" t="s">
        <v>4</v>
      </c>
      <c r="E4738" s="9">
        <v>29190.943333333333</v>
      </c>
      <c r="F4738" s="9">
        <v>25080</v>
      </c>
      <c r="G4738" s="97">
        <v>26004.100515610658</v>
      </c>
      <c r="H4738" s="98">
        <v>0.16391321105794798</v>
      </c>
      <c r="I4738" s="98">
        <v>0.122551549737687</v>
      </c>
    </row>
    <row r="4739" spans="1:9" ht="12.95" customHeight="1" x14ac:dyDescent="0.2">
      <c r="A4739" s="19">
        <v>44790</v>
      </c>
      <c r="B4739" s="19">
        <v>44426</v>
      </c>
      <c r="C4739" s="6">
        <v>42970</v>
      </c>
      <c r="D4739" s="19" t="s">
        <v>5</v>
      </c>
      <c r="E4739" s="9">
        <v>30051.541666666668</v>
      </c>
      <c r="F4739" s="9">
        <v>26081</v>
      </c>
      <c r="G4739" s="97">
        <v>22939.444452788277</v>
      </c>
      <c r="H4739" s="98">
        <v>0.15223885842823015</v>
      </c>
      <c r="I4739" s="98">
        <v>0.31003790124542085</v>
      </c>
    </row>
    <row r="4740" spans="1:9" ht="12.95" customHeight="1" x14ac:dyDescent="0.2">
      <c r="A4740" s="19">
        <v>44791</v>
      </c>
      <c r="B4740" s="19">
        <v>44427</v>
      </c>
      <c r="C4740" s="6">
        <v>42971</v>
      </c>
      <c r="D4740" s="19" t="s">
        <v>6</v>
      </c>
      <c r="E4740" s="9">
        <v>30482.386666666665</v>
      </c>
      <c r="F4740" s="9">
        <v>26934</v>
      </c>
      <c r="G4740" s="97">
        <v>17182.949460282642</v>
      </c>
      <c r="H4740" s="98">
        <v>0.13174376871859605</v>
      </c>
      <c r="I4740" s="98">
        <v>0.77399035812360828</v>
      </c>
    </row>
    <row r="4741" spans="1:9" ht="12.95" customHeight="1" x14ac:dyDescent="0.2">
      <c r="A4741" s="19">
        <v>44792</v>
      </c>
      <c r="B4741" s="19">
        <v>44428</v>
      </c>
      <c r="C4741" s="6">
        <v>42972</v>
      </c>
      <c r="D4741" s="19" t="s">
        <v>7</v>
      </c>
      <c r="E4741" s="9">
        <v>30831.594943064181</v>
      </c>
      <c r="F4741" s="9">
        <v>26186</v>
      </c>
      <c r="G4741" s="97">
        <v>13272.260751723714</v>
      </c>
      <c r="H4741" s="98">
        <v>0.17740758203101592</v>
      </c>
      <c r="I4741" s="98">
        <v>1.3230100372357421</v>
      </c>
    </row>
    <row r="4742" spans="1:9" ht="12.95" customHeight="1" x14ac:dyDescent="0.2">
      <c r="A4742" s="19">
        <v>44793</v>
      </c>
      <c r="B4742" s="19">
        <v>44429</v>
      </c>
      <c r="C4742" s="6">
        <v>42973</v>
      </c>
      <c r="D4742" s="19" t="s">
        <v>1</v>
      </c>
      <c r="E4742" s="9">
        <v>32224.281157212885</v>
      </c>
      <c r="F4742" s="9">
        <v>28618</v>
      </c>
      <c r="G4742" s="97">
        <v>24539.213805137981</v>
      </c>
      <c r="H4742" s="98">
        <v>0.12601443697018966</v>
      </c>
      <c r="I4742" s="98">
        <v>0.31317496204649453</v>
      </c>
    </row>
    <row r="4743" spans="1:9" ht="12.95" customHeight="1" x14ac:dyDescent="0.2">
      <c r="A4743" s="19">
        <v>44794</v>
      </c>
      <c r="B4743" s="19">
        <v>44430</v>
      </c>
      <c r="C4743" s="6">
        <v>42974</v>
      </c>
      <c r="D4743" s="19" t="s">
        <v>2</v>
      </c>
      <c r="E4743" s="9">
        <v>31352.3325</v>
      </c>
      <c r="F4743" s="9">
        <v>24142</v>
      </c>
      <c r="G4743" s="97">
        <v>28294.443331318587</v>
      </c>
      <c r="H4743" s="98">
        <v>0.29866342887913189</v>
      </c>
      <c r="I4743" s="98">
        <v>0.10807384096144035</v>
      </c>
    </row>
    <row r="4744" spans="1:9" ht="12.95" customHeight="1" x14ac:dyDescent="0.2">
      <c r="A4744" s="19">
        <v>44795</v>
      </c>
      <c r="B4744" s="19">
        <v>44431</v>
      </c>
      <c r="C4744" s="6">
        <v>42975</v>
      </c>
      <c r="D4744" s="19" t="s">
        <v>3</v>
      </c>
      <c r="E4744" s="9">
        <v>28456.931666666667</v>
      </c>
      <c r="F4744" s="9">
        <v>22485</v>
      </c>
      <c r="G4744" s="97">
        <v>27346.174024962878</v>
      </c>
      <c r="H4744" s="98">
        <v>0.26559624935141946</v>
      </c>
      <c r="I4744" s="98">
        <v>4.0618392930939384E-2</v>
      </c>
    </row>
    <row r="4745" spans="1:9" ht="12.95" customHeight="1" x14ac:dyDescent="0.2">
      <c r="A4745" s="19">
        <v>44796</v>
      </c>
      <c r="B4745" s="19">
        <v>44432</v>
      </c>
      <c r="C4745" s="6">
        <v>42976</v>
      </c>
      <c r="D4745" s="19" t="s">
        <v>4</v>
      </c>
      <c r="E4745" s="9">
        <v>27704.057499999999</v>
      </c>
      <c r="F4745" s="9">
        <v>20846</v>
      </c>
      <c r="G4745" s="97">
        <v>23927.100513885209</v>
      </c>
      <c r="H4745" s="98">
        <v>0.32898673606447271</v>
      </c>
      <c r="I4745" s="98">
        <v>0.15785268189611923</v>
      </c>
    </row>
    <row r="4746" spans="1:9" ht="12.95" customHeight="1" x14ac:dyDescent="0.2">
      <c r="A4746" s="19">
        <v>44797</v>
      </c>
      <c r="B4746" s="19">
        <v>44433</v>
      </c>
      <c r="C4746" s="6">
        <v>42977</v>
      </c>
      <c r="D4746" s="19" t="s">
        <v>5</v>
      </c>
      <c r="E4746" s="9">
        <v>27989.596666666665</v>
      </c>
      <c r="F4746" s="9">
        <v>21360</v>
      </c>
      <c r="G4746" s="97">
        <v>27159.444452878346</v>
      </c>
      <c r="H4746" s="98">
        <v>0.3103743757802746</v>
      </c>
      <c r="I4746" s="98">
        <v>3.0565876088836541E-2</v>
      </c>
    </row>
    <row r="4747" spans="1:9" ht="12.95" customHeight="1" x14ac:dyDescent="0.2">
      <c r="A4747" s="19">
        <v>44798</v>
      </c>
      <c r="B4747" s="19">
        <v>44434</v>
      </c>
      <c r="C4747" s="6">
        <v>42978</v>
      </c>
      <c r="D4747" s="19" t="s">
        <v>6</v>
      </c>
      <c r="E4747" s="9">
        <v>28450.671666666665</v>
      </c>
      <c r="F4747" s="9">
        <v>22617</v>
      </c>
      <c r="G4747" s="97">
        <v>30660.949459666801</v>
      </c>
      <c r="H4747" s="98">
        <v>0.25793304446507781</v>
      </c>
      <c r="I4747" s="98">
        <v>-7.2087715219245396E-2</v>
      </c>
    </row>
    <row r="4748" spans="1:9" ht="12.95" customHeight="1" x14ac:dyDescent="0.2">
      <c r="A4748" s="19">
        <v>44799</v>
      </c>
      <c r="B4748" s="19">
        <v>44435</v>
      </c>
      <c r="C4748" s="6">
        <v>42979</v>
      </c>
      <c r="D4748" s="19" t="s">
        <v>7</v>
      </c>
      <c r="E4748" s="9">
        <v>27738.136666666665</v>
      </c>
      <c r="F4748" s="9">
        <v>19959</v>
      </c>
      <c r="G4748" s="97">
        <v>31832.260750723253</v>
      </c>
      <c r="H4748" s="98">
        <v>0.38975583279055392</v>
      </c>
      <c r="I4748" s="98">
        <v>-0.12861556130484908</v>
      </c>
    </row>
    <row r="4749" spans="1:9" ht="12.95" customHeight="1" x14ac:dyDescent="0.2">
      <c r="A4749" s="19">
        <v>44800</v>
      </c>
      <c r="B4749" s="19">
        <v>44436</v>
      </c>
      <c r="C4749" s="6">
        <v>42980</v>
      </c>
      <c r="D4749" s="19" t="s">
        <v>1</v>
      </c>
      <c r="E4749" s="9">
        <v>29796.1</v>
      </c>
      <c r="F4749" s="9">
        <v>22503</v>
      </c>
      <c r="G4749" s="97">
        <v>33521.792045281727</v>
      </c>
      <c r="H4749" s="98">
        <v>0.32409456516908852</v>
      </c>
      <c r="I4749" s="98">
        <v>-0.11114238881528193</v>
      </c>
    </row>
    <row r="4750" spans="1:9" ht="12.95" customHeight="1" x14ac:dyDescent="0.2">
      <c r="A4750" s="19">
        <v>44801</v>
      </c>
      <c r="B4750" s="19">
        <v>44437</v>
      </c>
      <c r="C4750" s="6">
        <v>42981</v>
      </c>
      <c r="D4750" s="19" t="s">
        <v>2</v>
      </c>
      <c r="E4750" s="9">
        <v>26371.633333333331</v>
      </c>
      <c r="F4750" s="9">
        <v>18226</v>
      </c>
      <c r="G4750" s="97">
        <v>26897.557311665612</v>
      </c>
      <c r="H4750" s="98">
        <v>0.44692380847872992</v>
      </c>
      <c r="I4750" s="98">
        <v>-1.9552852782813268E-2</v>
      </c>
    </row>
    <row r="4751" spans="1:9" ht="12.95" customHeight="1" x14ac:dyDescent="0.2">
      <c r="A4751" s="19">
        <v>44802</v>
      </c>
      <c r="B4751" s="19">
        <v>44438</v>
      </c>
      <c r="C4751" s="6">
        <v>42982</v>
      </c>
      <c r="D4751" s="19" t="s">
        <v>3</v>
      </c>
      <c r="E4751" s="9">
        <v>24825.423333333332</v>
      </c>
      <c r="F4751" s="9">
        <v>17768</v>
      </c>
      <c r="G4751" s="97">
        <v>28791.494884690928</v>
      </c>
      <c r="H4751" s="98">
        <v>0.39719852168692782</v>
      </c>
      <c r="I4751" s="98">
        <v>-0.13775149804626652</v>
      </c>
    </row>
    <row r="4752" spans="1:9" ht="12.95" customHeight="1" x14ac:dyDescent="0.2">
      <c r="A4752" s="19">
        <v>44803</v>
      </c>
      <c r="B4752" s="19">
        <v>44439</v>
      </c>
      <c r="C4752" s="6">
        <v>42983</v>
      </c>
      <c r="D4752" s="19" t="s">
        <v>4</v>
      </c>
      <c r="E4752" s="9">
        <v>24894.334999999999</v>
      </c>
      <c r="F4752" s="9">
        <v>16908</v>
      </c>
      <c r="G4752" s="97">
        <v>23633.857919181173</v>
      </c>
      <c r="H4752" s="98">
        <v>0.47234060799621469</v>
      </c>
      <c r="I4752" s="98">
        <v>5.3333530443027133E-2</v>
      </c>
    </row>
    <row r="4753" spans="1:9" ht="12.95" customHeight="1" x14ac:dyDescent="0.2">
      <c r="A4753" s="19">
        <v>44804</v>
      </c>
      <c r="B4753" s="19">
        <v>44440</v>
      </c>
      <c r="C4753" s="6">
        <v>42984</v>
      </c>
      <c r="D4753" s="19" t="s">
        <v>5</v>
      </c>
      <c r="E4753" s="9">
        <v>28662.223333333335</v>
      </c>
      <c r="F4753" s="9">
        <v>23292</v>
      </c>
      <c r="G4753" s="97">
        <v>25303.641821883863</v>
      </c>
      <c r="H4753" s="98">
        <v>0.23056085064972254</v>
      </c>
      <c r="I4753" s="98">
        <v>0.13273115131375279</v>
      </c>
    </row>
    <row r="4754" spans="1:9" ht="12.95" customHeight="1" x14ac:dyDescent="0.2">
      <c r="A4754" s="19">
        <v>44805</v>
      </c>
      <c r="B4754" s="19">
        <v>44441</v>
      </c>
      <c r="C4754" s="6">
        <v>42985</v>
      </c>
      <c r="D4754" s="19" t="s">
        <v>6</v>
      </c>
      <c r="E4754" s="9">
        <v>31161.584999999999</v>
      </c>
      <c r="F4754" s="9">
        <v>25024</v>
      </c>
      <c r="G4754" s="97">
        <v>27859.728244202321</v>
      </c>
      <c r="H4754" s="98">
        <v>0.24526794277493602</v>
      </c>
      <c r="I4754" s="98">
        <v>0.11851719179941411</v>
      </c>
    </row>
    <row r="4755" spans="1:9" ht="12.95" customHeight="1" x14ac:dyDescent="0.2">
      <c r="A4755" s="19">
        <v>44806</v>
      </c>
      <c r="B4755" s="19">
        <v>44442</v>
      </c>
      <c r="C4755" s="6">
        <v>42986</v>
      </c>
      <c r="D4755" s="19" t="s">
        <v>7</v>
      </c>
      <c r="E4755" s="9">
        <v>30420.413333333334</v>
      </c>
      <c r="F4755" s="9">
        <v>25246</v>
      </c>
      <c r="G4755" s="97">
        <v>25538.593237382956</v>
      </c>
      <c r="H4755" s="98">
        <v>0.20495972959412723</v>
      </c>
      <c r="I4755" s="98">
        <v>0.1911546204042458</v>
      </c>
    </row>
    <row r="4756" spans="1:9" ht="12.95" customHeight="1" x14ac:dyDescent="0.2">
      <c r="A4756" s="19">
        <v>44807</v>
      </c>
      <c r="B4756" s="19">
        <v>44443</v>
      </c>
      <c r="C4756" s="6">
        <v>42987</v>
      </c>
      <c r="D4756" s="19" t="s">
        <v>1</v>
      </c>
      <c r="E4756" s="9">
        <v>31401.57</v>
      </c>
      <c r="F4756" s="9">
        <v>24224</v>
      </c>
      <c r="G4756" s="97">
        <v>29489.796662846187</v>
      </c>
      <c r="H4756" s="98">
        <v>0.29629995046235136</v>
      </c>
      <c r="I4756" s="98">
        <v>6.4828298377602289E-2</v>
      </c>
    </row>
    <row r="4757" spans="1:9" ht="12.95" customHeight="1" x14ac:dyDescent="0.2">
      <c r="A4757" s="19">
        <v>44808</v>
      </c>
      <c r="B4757" s="19">
        <v>44444</v>
      </c>
      <c r="C4757" s="6">
        <v>42988</v>
      </c>
      <c r="D4757" s="19" t="s">
        <v>2</v>
      </c>
      <c r="E4757" s="9">
        <v>27968.21</v>
      </c>
      <c r="F4757" s="9">
        <v>19080</v>
      </c>
      <c r="G4757" s="97">
        <v>26945.205636236085</v>
      </c>
      <c r="H4757" s="98">
        <v>0.46583909853249472</v>
      </c>
      <c r="I4757" s="98">
        <v>3.7966099705253997E-2</v>
      </c>
    </row>
    <row r="4758" spans="1:9" ht="12.95" customHeight="1" x14ac:dyDescent="0.2">
      <c r="A4758" s="19">
        <v>44809</v>
      </c>
      <c r="B4758" s="19">
        <v>44445</v>
      </c>
      <c r="C4758" s="6">
        <v>42989</v>
      </c>
      <c r="D4758" s="19" t="s">
        <v>3</v>
      </c>
      <c r="E4758" s="9">
        <v>27758.963333333333</v>
      </c>
      <c r="F4758" s="9">
        <v>18970</v>
      </c>
      <c r="G4758" s="97">
        <v>27369.756459617329</v>
      </c>
      <c r="H4758" s="98">
        <v>0.46330855737128807</v>
      </c>
      <c r="I4758" s="98">
        <v>1.4220326523192162E-2</v>
      </c>
    </row>
    <row r="4759" spans="1:9" ht="12.95" customHeight="1" x14ac:dyDescent="0.2">
      <c r="A4759" s="19">
        <v>44810</v>
      </c>
      <c r="B4759" s="19">
        <v>44446</v>
      </c>
      <c r="C4759" s="6">
        <v>42990</v>
      </c>
      <c r="D4759" s="19" t="s">
        <v>4</v>
      </c>
      <c r="E4759" s="9">
        <v>25370.148333333334</v>
      </c>
      <c r="F4759" s="9">
        <v>18935</v>
      </c>
      <c r="G4759" s="97">
        <v>22116.422251155673</v>
      </c>
      <c r="H4759" s="98">
        <v>0.3398546782853622</v>
      </c>
      <c r="I4759" s="98">
        <v>0.14711810279384774</v>
      </c>
    </row>
    <row r="4760" spans="1:9" ht="12.95" customHeight="1" x14ac:dyDescent="0.2">
      <c r="A4760" s="19">
        <v>44811</v>
      </c>
      <c r="B4760" s="19">
        <v>44447</v>
      </c>
      <c r="C4760" s="6">
        <v>42991</v>
      </c>
      <c r="D4760" s="19" t="s">
        <v>5</v>
      </c>
      <c r="E4760" s="9">
        <v>25032.520737298637</v>
      </c>
      <c r="F4760" s="9">
        <v>18144</v>
      </c>
      <c r="G4760" s="97">
        <v>23821.817384868267</v>
      </c>
      <c r="H4760" s="98">
        <v>0.37965832987757042</v>
      </c>
      <c r="I4760" s="98">
        <v>5.0823299199640903E-2</v>
      </c>
    </row>
    <row r="4761" spans="1:9" ht="12.95" customHeight="1" x14ac:dyDescent="0.2">
      <c r="A4761" s="19">
        <v>44812</v>
      </c>
      <c r="B4761" s="19">
        <v>44448</v>
      </c>
      <c r="C4761" s="6">
        <v>42992</v>
      </c>
      <c r="D4761" s="19" t="s">
        <v>6</v>
      </c>
      <c r="E4761" s="9">
        <v>26459.368333333332</v>
      </c>
      <c r="F4761" s="9">
        <v>19977</v>
      </c>
      <c r="G4761" s="97">
        <v>27945.713738692175</v>
      </c>
      <c r="H4761" s="98">
        <v>0.32449158198595041</v>
      </c>
      <c r="I4761" s="98">
        <v>-5.3186882942299896E-2</v>
      </c>
    </row>
    <row r="4762" spans="1:9" ht="12.95" customHeight="1" x14ac:dyDescent="0.2">
      <c r="A4762" s="19">
        <v>44813</v>
      </c>
      <c r="B4762" s="19">
        <v>44449</v>
      </c>
      <c r="C4762" s="6">
        <v>42993</v>
      </c>
      <c r="D4762" s="19" t="s">
        <v>7</v>
      </c>
      <c r="E4762" s="9">
        <v>25888.775000000001</v>
      </c>
      <c r="F4762" s="9">
        <v>20239</v>
      </c>
      <c r="G4762" s="97">
        <v>27397.16108745673</v>
      </c>
      <c r="H4762" s="98">
        <v>0.27915287316567028</v>
      </c>
      <c r="I4762" s="98">
        <v>-5.5056291512893818E-2</v>
      </c>
    </row>
    <row r="4763" spans="1:9" ht="12.95" customHeight="1" x14ac:dyDescent="0.2">
      <c r="A4763" s="19">
        <v>44814</v>
      </c>
      <c r="B4763" s="19">
        <v>44450</v>
      </c>
      <c r="C4763" s="6">
        <v>42994</v>
      </c>
      <c r="D4763" s="19" t="s">
        <v>1</v>
      </c>
      <c r="E4763" s="9">
        <v>27031.846666666665</v>
      </c>
      <c r="F4763" s="9">
        <v>19164</v>
      </c>
      <c r="G4763" s="97">
        <v>29619.924070112887</v>
      </c>
      <c r="H4763" s="98">
        <v>0.41055346830863404</v>
      </c>
      <c r="I4763" s="98">
        <v>-8.7376233555495397E-2</v>
      </c>
    </row>
    <row r="4764" spans="1:9" ht="12.95" customHeight="1" x14ac:dyDescent="0.2">
      <c r="A4764" s="19">
        <v>44815</v>
      </c>
      <c r="B4764" s="19">
        <v>44451</v>
      </c>
      <c r="C4764" s="6">
        <v>42995</v>
      </c>
      <c r="D4764" s="19" t="s">
        <v>2</v>
      </c>
      <c r="E4764" s="9">
        <v>25371.926666666666</v>
      </c>
      <c r="F4764" s="9">
        <v>17746</v>
      </c>
      <c r="G4764" s="97">
        <v>27817.907511114259</v>
      </c>
      <c r="H4764" s="98">
        <v>0.42972651113866034</v>
      </c>
      <c r="I4764" s="98">
        <v>-8.7928283012312702E-2</v>
      </c>
    </row>
    <row r="4765" spans="1:9" ht="12.95" customHeight="1" x14ac:dyDescent="0.2">
      <c r="A4765" s="19">
        <v>44816</v>
      </c>
      <c r="B4765" s="19">
        <v>44452</v>
      </c>
      <c r="C4765" s="6">
        <v>42996</v>
      </c>
      <c r="D4765" s="19" t="s">
        <v>3</v>
      </c>
      <c r="E4765" s="9">
        <v>24693.746666666666</v>
      </c>
      <c r="F4765" s="9">
        <v>18368</v>
      </c>
      <c r="G4765" s="97">
        <v>28432.064976647413</v>
      </c>
      <c r="H4765" s="98">
        <v>0.34438951800232287</v>
      </c>
      <c r="I4765" s="98">
        <v>-0.13148247631859322</v>
      </c>
    </row>
    <row r="4766" spans="1:9" ht="12.95" customHeight="1" x14ac:dyDescent="0.2">
      <c r="A4766" s="19">
        <v>44817</v>
      </c>
      <c r="B4766" s="19">
        <v>44453</v>
      </c>
      <c r="C4766" s="6">
        <v>42997</v>
      </c>
      <c r="D4766" s="19" t="s">
        <v>4</v>
      </c>
      <c r="E4766" s="9">
        <v>24420.235833333332</v>
      </c>
      <c r="F4766" s="9">
        <v>16979</v>
      </c>
      <c r="G4766" s="97">
        <v>24096.414870062152</v>
      </c>
      <c r="H4766" s="98">
        <v>0.43826113630563235</v>
      </c>
      <c r="I4766" s="98">
        <v>1.3438553619588456E-2</v>
      </c>
    </row>
    <row r="4767" spans="1:9" ht="12.95" customHeight="1" x14ac:dyDescent="0.2">
      <c r="A4767" s="19">
        <v>44818</v>
      </c>
      <c r="B4767" s="19">
        <v>44454</v>
      </c>
      <c r="C4767" s="6">
        <v>42998</v>
      </c>
      <c r="D4767" s="19" t="s">
        <v>5</v>
      </c>
      <c r="E4767" s="9">
        <v>25010.554166666669</v>
      </c>
      <c r="F4767" s="9">
        <v>18856</v>
      </c>
      <c r="G4767" s="97">
        <v>26542.410895053894</v>
      </c>
      <c r="H4767" s="98">
        <v>0.32639765415075672</v>
      </c>
      <c r="I4767" s="98">
        <v>-5.771354887255864E-2</v>
      </c>
    </row>
    <row r="4768" spans="1:9" ht="12.95" customHeight="1" x14ac:dyDescent="0.2">
      <c r="A4768" s="19">
        <v>44819</v>
      </c>
      <c r="B4768" s="19">
        <v>44455</v>
      </c>
      <c r="C4768" s="6">
        <v>42999</v>
      </c>
      <c r="D4768" s="19" t="s">
        <v>6</v>
      </c>
      <c r="E4768" s="9">
        <v>28059.440833333334</v>
      </c>
      <c r="F4768" s="9">
        <v>20398</v>
      </c>
      <c r="G4768" s="97">
        <v>29733.12951920784</v>
      </c>
      <c r="H4768" s="98">
        <v>0.37559764846226762</v>
      </c>
      <c r="I4768" s="98">
        <v>-5.6290364080016864E-2</v>
      </c>
    </row>
    <row r="4769" spans="1:9" ht="12.95" customHeight="1" x14ac:dyDescent="0.2">
      <c r="A4769" s="19">
        <v>44820</v>
      </c>
      <c r="B4769" s="19">
        <v>44456</v>
      </c>
      <c r="C4769" s="6">
        <v>43000</v>
      </c>
      <c r="D4769" s="19" t="s">
        <v>7</v>
      </c>
      <c r="E4769" s="9">
        <v>27611.416666666664</v>
      </c>
      <c r="F4769" s="9">
        <v>20907</v>
      </c>
      <c r="G4769" s="97">
        <v>28761.121029767652</v>
      </c>
      <c r="H4769" s="98">
        <v>0.3206780823009836</v>
      </c>
      <c r="I4769" s="98">
        <v>-3.9974254199307779E-2</v>
      </c>
    </row>
    <row r="4770" spans="1:9" ht="12.95" customHeight="1" x14ac:dyDescent="0.2">
      <c r="A4770" s="19">
        <v>44821</v>
      </c>
      <c r="B4770" s="19">
        <v>44457</v>
      </c>
      <c r="C4770" s="6">
        <v>43001</v>
      </c>
      <c r="D4770" s="19" t="s">
        <v>1</v>
      </c>
      <c r="E4770" s="9">
        <v>28564.825000000001</v>
      </c>
      <c r="F4770" s="9">
        <v>21862</v>
      </c>
      <c r="G4770" s="97">
        <v>30812.293556684162</v>
      </c>
      <c r="H4770" s="98">
        <v>0.30659706339767645</v>
      </c>
      <c r="I4770" s="98">
        <v>-7.2940644699154955E-2</v>
      </c>
    </row>
    <row r="4771" spans="1:9" ht="12.95" customHeight="1" x14ac:dyDescent="0.2">
      <c r="A4771" s="19">
        <v>44822</v>
      </c>
      <c r="B4771" s="19">
        <v>44458</v>
      </c>
      <c r="C4771" s="6">
        <v>43002</v>
      </c>
      <c r="D4771" s="19" t="s">
        <v>2</v>
      </c>
      <c r="E4771" s="9">
        <v>26564.137500000001</v>
      </c>
      <c r="F4771" s="9">
        <v>20664</v>
      </c>
      <c r="G4771" s="97">
        <v>28506.679591162221</v>
      </c>
      <c r="H4771" s="98">
        <v>0.2855273664343787</v>
      </c>
      <c r="I4771" s="98">
        <v>-6.814340074052172E-2</v>
      </c>
    </row>
    <row r="4772" spans="1:9" ht="12.95" customHeight="1" x14ac:dyDescent="0.2">
      <c r="A4772" s="19">
        <v>44823</v>
      </c>
      <c r="B4772" s="19">
        <v>44459</v>
      </c>
      <c r="C4772" s="6">
        <v>43003</v>
      </c>
      <c r="D4772" s="19" t="s">
        <v>3</v>
      </c>
      <c r="E4772" s="9">
        <v>25158.301666666666</v>
      </c>
      <c r="F4772" s="9">
        <v>20041</v>
      </c>
      <c r="G4772" s="97">
        <v>28049.404358100583</v>
      </c>
      <c r="H4772" s="98">
        <v>0.25534163298571255</v>
      </c>
      <c r="I4772" s="98">
        <v>-0.10307180339817001</v>
      </c>
    </row>
    <row r="4773" spans="1:9" ht="12.95" customHeight="1" x14ac:dyDescent="0.2">
      <c r="A4773" s="19">
        <v>44824</v>
      </c>
      <c r="B4773" s="19">
        <v>44460</v>
      </c>
      <c r="C4773" s="6">
        <v>43004</v>
      </c>
      <c r="D4773" s="19" t="s">
        <v>4</v>
      </c>
      <c r="E4773" s="9">
        <v>24686.276666666665</v>
      </c>
      <c r="F4773" s="9">
        <v>17751</v>
      </c>
      <c r="G4773" s="97">
        <v>25311.706777502735</v>
      </c>
      <c r="H4773" s="98">
        <v>0.39069780106285079</v>
      </c>
      <c r="I4773" s="98">
        <v>-2.4709124372124802E-2</v>
      </c>
    </row>
    <row r="4774" spans="1:9" ht="12.95" customHeight="1" x14ac:dyDescent="0.2">
      <c r="A4774" s="19">
        <v>44825</v>
      </c>
      <c r="B4774" s="19">
        <v>44461</v>
      </c>
      <c r="C4774" s="6">
        <v>43005</v>
      </c>
      <c r="D4774" s="19" t="s">
        <v>5</v>
      </c>
      <c r="E4774" s="9">
        <v>25085.65</v>
      </c>
      <c r="F4774" s="9">
        <v>18726.888888888891</v>
      </c>
      <c r="G4774" s="97">
        <v>25801.165605149639</v>
      </c>
      <c r="H4774" s="98">
        <v>0.33955245576770188</v>
      </c>
      <c r="I4774" s="98">
        <v>-2.7731910104357049E-2</v>
      </c>
    </row>
    <row r="4775" spans="1:9" ht="12.95" customHeight="1" x14ac:dyDescent="0.2">
      <c r="A4775" s="19">
        <v>44826</v>
      </c>
      <c r="B4775" s="19">
        <v>44462</v>
      </c>
      <c r="C4775" s="6">
        <v>43006</v>
      </c>
      <c r="D4775" s="19" t="s">
        <v>6</v>
      </c>
      <c r="E4775" s="9">
        <v>26728.406666666666</v>
      </c>
      <c r="F4775" s="9">
        <v>19800</v>
      </c>
      <c r="G4775" s="97">
        <v>28601.871382227517</v>
      </c>
      <c r="H4775" s="98">
        <v>0.34991952861952869</v>
      </c>
      <c r="I4775" s="98">
        <v>-6.5501473331041393E-2</v>
      </c>
    </row>
    <row r="4776" spans="1:9" ht="12.95" customHeight="1" x14ac:dyDescent="0.2">
      <c r="A4776" s="19">
        <v>44827</v>
      </c>
      <c r="B4776" s="19">
        <v>44463</v>
      </c>
      <c r="C4776" s="6">
        <v>43007</v>
      </c>
      <c r="D4776" s="19" t="s">
        <v>7</v>
      </c>
      <c r="E4776" s="9">
        <v>27415.188333333332</v>
      </c>
      <c r="F4776" s="9">
        <v>19204</v>
      </c>
      <c r="G4776" s="97">
        <v>27190.504778726354</v>
      </c>
      <c r="H4776" s="98">
        <v>0.42757698049017567</v>
      </c>
      <c r="I4776" s="98">
        <v>8.2633094322974721E-3</v>
      </c>
    </row>
    <row r="4777" spans="1:9" ht="12.95" customHeight="1" x14ac:dyDescent="0.2">
      <c r="A4777" s="19">
        <v>44828</v>
      </c>
      <c r="B4777" s="19">
        <v>44464</v>
      </c>
      <c r="C4777" s="6">
        <v>43008</v>
      </c>
      <c r="D4777" s="19" t="s">
        <v>1</v>
      </c>
      <c r="E4777" s="9">
        <v>26989.918333333335</v>
      </c>
      <c r="F4777" s="9">
        <v>21117</v>
      </c>
      <c r="G4777" s="97">
        <v>29175.111869941054</v>
      </c>
      <c r="H4777" s="98">
        <v>0.27811328945083758</v>
      </c>
      <c r="I4777" s="98">
        <v>-7.4899234194851894E-2</v>
      </c>
    </row>
    <row r="4778" spans="1:9" ht="12.95" customHeight="1" x14ac:dyDescent="0.2">
      <c r="A4778" s="19">
        <v>44829</v>
      </c>
      <c r="B4778" s="19">
        <v>44465</v>
      </c>
      <c r="C4778" s="6">
        <v>43009</v>
      </c>
      <c r="D4778" s="19" t="s">
        <v>2</v>
      </c>
      <c r="E4778" s="9">
        <v>26503.288333333334</v>
      </c>
      <c r="F4778" s="9">
        <v>18543</v>
      </c>
      <c r="G4778" s="97">
        <v>25221.875523378618</v>
      </c>
      <c r="H4778" s="98">
        <v>0.42928805119631841</v>
      </c>
      <c r="I4778" s="98">
        <v>5.0805611532217299E-2</v>
      </c>
    </row>
    <row r="4779" spans="1:9" ht="12.95" customHeight="1" x14ac:dyDescent="0.2">
      <c r="A4779" s="19">
        <v>44830</v>
      </c>
      <c r="B4779" s="19">
        <v>44466</v>
      </c>
      <c r="C4779" s="6">
        <v>43010</v>
      </c>
      <c r="D4779" s="19" t="s">
        <v>3</v>
      </c>
      <c r="E4779" s="9">
        <v>25340.896666666667</v>
      </c>
      <c r="F4779" s="9">
        <v>18415</v>
      </c>
      <c r="G4779" s="97">
        <v>28926.691086169536</v>
      </c>
      <c r="H4779" s="98">
        <v>0.37610082360394603</v>
      </c>
      <c r="I4779" s="98">
        <v>-0.12396144477158377</v>
      </c>
    </row>
    <row r="4780" spans="1:9" ht="12.95" customHeight="1" x14ac:dyDescent="0.2">
      <c r="A4780" s="19">
        <v>44831</v>
      </c>
      <c r="B4780" s="19">
        <v>44467</v>
      </c>
      <c r="C4780" s="6">
        <v>43011</v>
      </c>
      <c r="D4780" s="19" t="s">
        <v>4</v>
      </c>
      <c r="E4780" s="9">
        <v>24775.318333333333</v>
      </c>
      <c r="F4780" s="9">
        <v>17199</v>
      </c>
      <c r="G4780" s="97">
        <v>26338.888412464774</v>
      </c>
      <c r="H4780" s="98">
        <v>0.44050923503304462</v>
      </c>
      <c r="I4780" s="98">
        <v>-5.9363556071390211E-2</v>
      </c>
    </row>
    <row r="4781" spans="1:9" ht="12.95" customHeight="1" x14ac:dyDescent="0.2">
      <c r="A4781" s="19">
        <v>44832</v>
      </c>
      <c r="B4781" s="19">
        <v>44468</v>
      </c>
      <c r="C4781" s="6">
        <v>43012</v>
      </c>
      <c r="D4781" s="19" t="s">
        <v>5</v>
      </c>
      <c r="E4781" s="9">
        <v>24791.678333333333</v>
      </c>
      <c r="F4781" s="9">
        <v>17743</v>
      </c>
      <c r="G4781" s="97">
        <v>28018.199504701748</v>
      </c>
      <c r="H4781" s="98">
        <v>0.39726530650585201</v>
      </c>
      <c r="I4781" s="98">
        <v>-0.11515804828311582</v>
      </c>
    </row>
    <row r="4782" spans="1:9" ht="12.95" customHeight="1" x14ac:dyDescent="0.2">
      <c r="A4782" s="19">
        <v>44833</v>
      </c>
      <c r="B4782" s="19">
        <v>44469</v>
      </c>
      <c r="C4782" s="6">
        <v>43013</v>
      </c>
      <c r="D4782" s="19" t="s">
        <v>6</v>
      </c>
      <c r="E4782" s="9">
        <v>26939.563333333332</v>
      </c>
      <c r="F4782" s="9">
        <v>20304</v>
      </c>
      <c r="G4782" s="97">
        <v>29411.832766152871</v>
      </c>
      <c r="H4782" s="98">
        <v>0.32681064486472278</v>
      </c>
      <c r="I4782" s="98">
        <v>-8.4056966203909123E-2</v>
      </c>
    </row>
    <row r="4783" spans="1:9" ht="12.95" customHeight="1" x14ac:dyDescent="0.2">
      <c r="A4783" s="19">
        <v>44834</v>
      </c>
      <c r="B4783" s="19">
        <v>44470</v>
      </c>
      <c r="C4783" s="6">
        <v>43014</v>
      </c>
      <c r="D4783" s="19" t="s">
        <v>7</v>
      </c>
      <c r="E4783" s="9">
        <v>27885.988333333335</v>
      </c>
      <c r="F4783" s="9">
        <v>21791</v>
      </c>
      <c r="G4783" s="97">
        <v>29317.026887139687</v>
      </c>
      <c r="H4783" s="98">
        <v>0.2797020941367232</v>
      </c>
      <c r="I4783" s="98">
        <v>-4.8812540211371047E-2</v>
      </c>
    </row>
    <row r="4784" spans="1:9" ht="12.95" customHeight="1" x14ac:dyDescent="0.2">
      <c r="A4784" s="19">
        <v>44835</v>
      </c>
      <c r="B4784" s="19">
        <v>44471</v>
      </c>
      <c r="C4784" s="6">
        <v>43015</v>
      </c>
      <c r="D4784" s="19" t="s">
        <v>1</v>
      </c>
      <c r="E4784" s="9">
        <v>30440.028333333335</v>
      </c>
      <c r="F4784" s="9">
        <v>23370</v>
      </c>
      <c r="G4784" s="97">
        <v>31922.835528016825</v>
      </c>
      <c r="H4784" s="98">
        <v>0.30252581657395528</v>
      </c>
      <c r="I4784" s="98">
        <v>-4.6449733244470548E-2</v>
      </c>
    </row>
    <row r="4785" spans="1:9" ht="12.95" customHeight="1" x14ac:dyDescent="0.2">
      <c r="A4785" s="19">
        <v>44836</v>
      </c>
      <c r="B4785" s="19">
        <v>44472</v>
      </c>
      <c r="C4785" s="6">
        <v>43016</v>
      </c>
      <c r="D4785" s="19" t="s">
        <v>2</v>
      </c>
      <c r="E4785" s="9">
        <v>29965.636666666665</v>
      </c>
      <c r="F4785" s="9">
        <v>20663</v>
      </c>
      <c r="G4785" s="97">
        <v>28862.146186612146</v>
      </c>
      <c r="H4785" s="98">
        <v>0.45020745616157698</v>
      </c>
      <c r="I4785" s="98">
        <v>3.823314014556467E-2</v>
      </c>
    </row>
    <row r="4786" spans="1:9" ht="12.95" customHeight="1" x14ac:dyDescent="0.2">
      <c r="A4786" s="19">
        <v>44837</v>
      </c>
      <c r="B4786" s="19">
        <v>44473</v>
      </c>
      <c r="C4786" s="6">
        <v>43017</v>
      </c>
      <c r="D4786" s="19" t="s">
        <v>3</v>
      </c>
      <c r="E4786" s="9">
        <v>27010.418333333335</v>
      </c>
      <c r="F4786" s="9">
        <v>19594</v>
      </c>
      <c r="G4786" s="97">
        <v>28799.813570556038</v>
      </c>
      <c r="H4786" s="98">
        <v>0.37850455921880855</v>
      </c>
      <c r="I4786" s="98">
        <v>-6.2132181267038455E-2</v>
      </c>
    </row>
    <row r="4787" spans="1:9" ht="12.95" customHeight="1" x14ac:dyDescent="0.2">
      <c r="A4787" s="19">
        <v>44838</v>
      </c>
      <c r="B4787" s="19">
        <v>44474</v>
      </c>
      <c r="C4787" s="6">
        <v>43018</v>
      </c>
      <c r="D4787" s="19" t="s">
        <v>4</v>
      </c>
      <c r="E4787" s="9">
        <v>26667.021666666667</v>
      </c>
      <c r="F4787" s="9">
        <v>18816</v>
      </c>
      <c r="G4787" s="97">
        <v>26343.020816141263</v>
      </c>
      <c r="H4787" s="98">
        <v>0.41725242701247178</v>
      </c>
      <c r="I4787" s="98">
        <v>1.2299305109567227E-2</v>
      </c>
    </row>
    <row r="4788" spans="1:9" ht="12.95" customHeight="1" x14ac:dyDescent="0.2">
      <c r="A4788" s="19">
        <v>44839</v>
      </c>
      <c r="B4788" s="19">
        <v>44475</v>
      </c>
      <c r="C4788" s="6">
        <v>43019</v>
      </c>
      <c r="D4788" s="19" t="s">
        <v>5</v>
      </c>
      <c r="E4788" s="9">
        <v>25909.861666666668</v>
      </c>
      <c r="F4788" s="9">
        <v>18371</v>
      </c>
      <c r="G4788" s="97">
        <v>28097.867904949759</v>
      </c>
      <c r="H4788" s="98">
        <v>0.41036751764556456</v>
      </c>
      <c r="I4788" s="98">
        <v>-7.7870899161628149E-2</v>
      </c>
    </row>
    <row r="4789" spans="1:9" ht="12.95" customHeight="1" x14ac:dyDescent="0.2">
      <c r="A4789" s="19">
        <v>44840</v>
      </c>
      <c r="B4789" s="19">
        <v>44476</v>
      </c>
      <c r="C4789" s="6">
        <v>43020</v>
      </c>
      <c r="D4789" s="19" t="s">
        <v>6</v>
      </c>
      <c r="E4789" s="9">
        <v>29908.445</v>
      </c>
      <c r="F4789" s="9">
        <v>20514</v>
      </c>
      <c r="G4789" s="97">
        <v>30127.870730000497</v>
      </c>
      <c r="H4789" s="98">
        <v>0.45795286146046599</v>
      </c>
      <c r="I4789" s="98">
        <v>-7.2831476199212153E-3</v>
      </c>
    </row>
    <row r="4790" spans="1:9" ht="12.95" customHeight="1" x14ac:dyDescent="0.2">
      <c r="A4790" s="19">
        <v>44841</v>
      </c>
      <c r="B4790" s="19">
        <v>44477</v>
      </c>
      <c r="C4790" s="6">
        <v>43021</v>
      </c>
      <c r="D4790" s="19" t="s">
        <v>7</v>
      </c>
      <c r="E4790" s="9">
        <v>29011.731666666667</v>
      </c>
      <c r="F4790" s="9">
        <v>21797</v>
      </c>
      <c r="G4790" s="97">
        <v>29548.435152620063</v>
      </c>
      <c r="H4790" s="98">
        <v>0.33099654386689292</v>
      </c>
      <c r="I4790" s="98">
        <v>-1.81635163818753E-2</v>
      </c>
    </row>
    <row r="4791" spans="1:9" ht="12.95" customHeight="1" x14ac:dyDescent="0.2">
      <c r="A4791" s="19">
        <v>44842</v>
      </c>
      <c r="B4791" s="19">
        <v>44478</v>
      </c>
      <c r="C4791" s="6">
        <v>43022</v>
      </c>
      <c r="D4791" s="19" t="s">
        <v>1</v>
      </c>
      <c r="E4791" s="9">
        <v>31921</v>
      </c>
      <c r="F4791" s="9">
        <v>23772</v>
      </c>
      <c r="G4791" s="97">
        <v>32493.831968759318</v>
      </c>
      <c r="H4791" s="98">
        <v>0.34279825004206632</v>
      </c>
      <c r="I4791" s="98">
        <v>-1.7628944758194653E-2</v>
      </c>
    </row>
    <row r="4792" spans="1:9" ht="12.95" customHeight="1" x14ac:dyDescent="0.2">
      <c r="A4792" s="19">
        <v>44843</v>
      </c>
      <c r="B4792" s="19">
        <v>44479</v>
      </c>
      <c r="C4792" s="6">
        <v>43023</v>
      </c>
      <c r="D4792" s="19" t="s">
        <v>2</v>
      </c>
      <c r="E4792" s="9">
        <v>29981.044999999998</v>
      </c>
      <c r="F4792" s="9">
        <v>21320</v>
      </c>
      <c r="G4792" s="97">
        <v>29947.186564516589</v>
      </c>
      <c r="H4792" s="98">
        <v>0.40624038461538459</v>
      </c>
      <c r="I4792" s="98">
        <v>1.1306048870556307E-3</v>
      </c>
    </row>
    <row r="4793" spans="1:9" ht="12.95" customHeight="1" x14ac:dyDescent="0.2">
      <c r="A4793" s="19">
        <v>44844</v>
      </c>
      <c r="B4793" s="19">
        <v>44480</v>
      </c>
      <c r="C4793" s="6">
        <v>43024</v>
      </c>
      <c r="D4793" s="19" t="s">
        <v>3</v>
      </c>
      <c r="E4793" s="9">
        <v>27447.601666666666</v>
      </c>
      <c r="F4793" s="9">
        <v>20492</v>
      </c>
      <c r="G4793" s="97">
        <v>31170.22705895151</v>
      </c>
      <c r="H4793" s="98">
        <v>0.33943010280434627</v>
      </c>
      <c r="I4793" s="98">
        <v>-0.1194288827362191</v>
      </c>
    </row>
    <row r="4794" spans="1:9" ht="12.95" customHeight="1" x14ac:dyDescent="0.2">
      <c r="A4794" s="19">
        <v>44845</v>
      </c>
      <c r="B4794" s="19">
        <v>44481</v>
      </c>
      <c r="C4794" s="6">
        <v>43025</v>
      </c>
      <c r="D4794" s="19" t="s">
        <v>4</v>
      </c>
      <c r="E4794" s="9">
        <v>26609.803333333333</v>
      </c>
      <c r="F4794" s="9">
        <v>20603</v>
      </c>
      <c r="G4794" s="97">
        <v>26058.501015558788</v>
      </c>
      <c r="H4794" s="98">
        <v>0.29154993609344926</v>
      </c>
      <c r="I4794" s="98">
        <v>2.1156332724026505E-2</v>
      </c>
    </row>
    <row r="4795" spans="1:9" ht="12.95" customHeight="1" x14ac:dyDescent="0.2">
      <c r="A4795" s="19">
        <v>44846</v>
      </c>
      <c r="B4795" s="19">
        <v>44482</v>
      </c>
      <c r="C4795" s="6">
        <v>43026</v>
      </c>
      <c r="D4795" s="19" t="s">
        <v>5</v>
      </c>
      <c r="E4795" s="9">
        <v>25953.440833333334</v>
      </c>
      <c r="F4795" s="9">
        <v>21930</v>
      </c>
      <c r="G4795" s="97">
        <v>26658.483332276766</v>
      </c>
      <c r="H4795" s="98">
        <v>0.18346743426052603</v>
      </c>
      <c r="I4795" s="98">
        <v>-2.6447209698902907E-2</v>
      </c>
    </row>
    <row r="4796" spans="1:9" ht="12.95" customHeight="1" x14ac:dyDescent="0.2">
      <c r="A4796" s="19">
        <v>44847</v>
      </c>
      <c r="B4796" s="19">
        <v>44483</v>
      </c>
      <c r="C4796" s="6">
        <v>43027</v>
      </c>
      <c r="D4796" s="19" t="s">
        <v>6</v>
      </c>
      <c r="E4796" s="9">
        <v>27881.212500000001</v>
      </c>
      <c r="F4796" s="9">
        <v>23343</v>
      </c>
      <c r="G4796" s="97">
        <v>29546.516021368156</v>
      </c>
      <c r="H4796" s="98">
        <v>0.19441427837038949</v>
      </c>
      <c r="I4796" s="98">
        <v>-5.6362094270735685E-2</v>
      </c>
    </row>
    <row r="4797" spans="1:9" ht="12.95" customHeight="1" x14ac:dyDescent="0.2">
      <c r="A4797" s="19">
        <v>44848</v>
      </c>
      <c r="B4797" s="19">
        <v>44484</v>
      </c>
      <c r="C4797" s="6">
        <v>43028</v>
      </c>
      <c r="D4797" s="19" t="s">
        <v>7</v>
      </c>
      <c r="E4797" s="9">
        <v>28465.649166666666</v>
      </c>
      <c r="F4797" s="9">
        <v>25013</v>
      </c>
      <c r="G4797" s="97">
        <v>29065.712693150144</v>
      </c>
      <c r="H4797" s="98">
        <v>0.13803418888844465</v>
      </c>
      <c r="I4797" s="98">
        <v>-2.0645064953968784E-2</v>
      </c>
    </row>
    <row r="4798" spans="1:9" ht="12.95" customHeight="1" x14ac:dyDescent="0.2">
      <c r="A4798" s="19">
        <v>44849</v>
      </c>
      <c r="B4798" s="19">
        <v>44485</v>
      </c>
      <c r="C4798" s="6">
        <v>43029</v>
      </c>
      <c r="D4798" s="19" t="s">
        <v>1</v>
      </c>
      <c r="E4798" s="9">
        <v>29828.227500000001</v>
      </c>
      <c r="F4798" s="9">
        <v>28131</v>
      </c>
      <c r="G4798" s="97">
        <v>31736.404097934093</v>
      </c>
      <c r="H4798" s="98">
        <v>6.0332995627599528E-2</v>
      </c>
      <c r="I4798" s="98">
        <v>-6.0125797240472734E-2</v>
      </c>
    </row>
    <row r="4799" spans="1:9" ht="12.95" customHeight="1" x14ac:dyDescent="0.2">
      <c r="A4799" s="19">
        <v>44850</v>
      </c>
      <c r="B4799" s="19">
        <v>44486</v>
      </c>
      <c r="C4799" s="6">
        <v>43030</v>
      </c>
      <c r="D4799" s="19" t="s">
        <v>2</v>
      </c>
      <c r="E4799" s="9">
        <v>29262</v>
      </c>
      <c r="F4799" s="9">
        <v>26207</v>
      </c>
      <c r="G4799" s="97">
        <v>27762.582124444631</v>
      </c>
      <c r="H4799" s="98">
        <v>0.11657190826878305</v>
      </c>
      <c r="I4799" s="98">
        <v>5.4008588568393634E-2</v>
      </c>
    </row>
    <row r="4800" spans="1:9" ht="12.95" customHeight="1" x14ac:dyDescent="0.2">
      <c r="A4800" s="19">
        <v>44851</v>
      </c>
      <c r="B4800" s="19">
        <v>44487</v>
      </c>
      <c r="C4800" s="6">
        <v>43031</v>
      </c>
      <c r="D4800" s="19" t="s">
        <v>3</v>
      </c>
      <c r="E4800" s="9">
        <v>26877.107499999998</v>
      </c>
      <c r="F4800" s="9">
        <v>21663</v>
      </c>
      <c r="G4800" s="97">
        <v>27230.265607957004</v>
      </c>
      <c r="H4800" s="98">
        <v>0.24069184785117481</v>
      </c>
      <c r="I4800" s="98">
        <v>-1.2969322923306659E-2</v>
      </c>
    </row>
    <row r="4801" spans="1:9" ht="12.95" customHeight="1" x14ac:dyDescent="0.2">
      <c r="A4801" s="19">
        <v>44852</v>
      </c>
      <c r="B4801" s="19">
        <v>44488</v>
      </c>
      <c r="C4801" s="6">
        <v>43032</v>
      </c>
      <c r="D4801" s="19" t="s">
        <v>4</v>
      </c>
      <c r="E4801" s="9">
        <v>26326.718333333334</v>
      </c>
      <c r="F4801" s="9">
        <v>19847</v>
      </c>
      <c r="G4801" s="97">
        <v>24993.284247751355</v>
      </c>
      <c r="H4801" s="98">
        <v>0.32648351556070621</v>
      </c>
      <c r="I4801" s="98">
        <v>5.3351695293984758E-2</v>
      </c>
    </row>
    <row r="4802" spans="1:9" ht="12.95" customHeight="1" x14ac:dyDescent="0.2">
      <c r="A4802" s="19">
        <v>44853</v>
      </c>
      <c r="B4802" s="19">
        <v>44489</v>
      </c>
      <c r="C4802" s="6">
        <v>43033</v>
      </c>
      <c r="D4802" s="19" t="s">
        <v>5</v>
      </c>
      <c r="E4802" s="9">
        <v>25457.404999999999</v>
      </c>
      <c r="F4802" s="9">
        <v>20845</v>
      </c>
      <c r="G4802" s="97">
        <v>27237.260302030547</v>
      </c>
      <c r="H4802" s="98">
        <v>0.22127152794435112</v>
      </c>
      <c r="I4802" s="98">
        <v>-6.5346341089153492E-2</v>
      </c>
    </row>
    <row r="4803" spans="1:9" ht="12.95" customHeight="1" x14ac:dyDescent="0.2">
      <c r="A4803" s="19">
        <v>44854</v>
      </c>
      <c r="B4803" s="19">
        <v>44490</v>
      </c>
      <c r="C4803" s="6">
        <v>43034</v>
      </c>
      <c r="D4803" s="19" t="s">
        <v>6</v>
      </c>
      <c r="E4803" s="9">
        <v>26744.739999999998</v>
      </c>
      <c r="F4803" s="9">
        <v>22282</v>
      </c>
      <c r="G4803" s="97">
        <v>27734.12584209628</v>
      </c>
      <c r="H4803" s="98">
        <v>0.20028453460192064</v>
      </c>
      <c r="I4803" s="98">
        <v>-3.5673950847750935E-2</v>
      </c>
    </row>
    <row r="4804" spans="1:9" ht="12.95" customHeight="1" x14ac:dyDescent="0.2">
      <c r="A4804" s="19">
        <v>44855</v>
      </c>
      <c r="B4804" s="19">
        <v>44491</v>
      </c>
      <c r="C4804" s="6">
        <v>43035</v>
      </c>
      <c r="D4804" s="19" t="s">
        <v>7</v>
      </c>
      <c r="E4804" s="9">
        <v>26935.833333333332</v>
      </c>
      <c r="F4804" s="9">
        <v>20978</v>
      </c>
      <c r="G4804" s="97">
        <v>27150.917988164088</v>
      </c>
      <c r="H4804" s="98">
        <v>0.28400387707757324</v>
      </c>
      <c r="I4804" s="98">
        <v>-7.9218188837857362E-3</v>
      </c>
    </row>
    <row r="4805" spans="1:9" ht="12.95" customHeight="1" x14ac:dyDescent="0.2">
      <c r="A4805" s="19">
        <v>44856</v>
      </c>
      <c r="B4805" s="19">
        <v>44492</v>
      </c>
      <c r="C4805" s="6">
        <v>43036</v>
      </c>
      <c r="D4805" s="19" t="s">
        <v>1</v>
      </c>
      <c r="E4805" s="9">
        <v>29145.135000000002</v>
      </c>
      <c r="F4805" s="9">
        <v>23952</v>
      </c>
      <c r="G4805" s="97">
        <v>28450.619052356342</v>
      </c>
      <c r="H4805" s="98">
        <v>0.21681425350701411</v>
      </c>
      <c r="I4805" s="98">
        <v>2.4411277180492075E-2</v>
      </c>
    </row>
    <row r="4806" spans="1:9" ht="12.95" customHeight="1" x14ac:dyDescent="0.2">
      <c r="A4806" s="19">
        <v>44857</v>
      </c>
      <c r="B4806" s="19">
        <v>44493</v>
      </c>
      <c r="C4806" s="6">
        <v>43037</v>
      </c>
      <c r="D4806" s="19" t="s">
        <v>2</v>
      </c>
      <c r="E4806" s="9">
        <v>27993.494999999999</v>
      </c>
      <c r="F4806" s="9">
        <v>20476</v>
      </c>
      <c r="G4806" s="97">
        <v>25644.000270834818</v>
      </c>
      <c r="H4806" s="98">
        <v>0.36713689197108801</v>
      </c>
      <c r="I4806" s="98">
        <v>9.1619665588495769E-2</v>
      </c>
    </row>
    <row r="4807" spans="1:9" ht="12.95" customHeight="1" x14ac:dyDescent="0.2">
      <c r="A4807" s="19">
        <v>44858</v>
      </c>
      <c r="B4807" s="19">
        <v>44494</v>
      </c>
      <c r="C4807" s="6">
        <v>43038</v>
      </c>
      <c r="D4807" s="19" t="s">
        <v>3</v>
      </c>
      <c r="E4807" s="9">
        <v>25885.075000000001</v>
      </c>
      <c r="F4807" s="9">
        <v>20889</v>
      </c>
      <c r="G4807" s="97">
        <v>24826.152591222915</v>
      </c>
      <c r="H4807" s="98">
        <v>0.2391725309971755</v>
      </c>
      <c r="I4807" s="98">
        <v>4.2653504399689401E-2</v>
      </c>
    </row>
    <row r="4808" spans="1:9" ht="12.95" customHeight="1" x14ac:dyDescent="0.2">
      <c r="A4808" s="19">
        <v>44859</v>
      </c>
      <c r="B4808" s="19">
        <v>44495</v>
      </c>
      <c r="C4808" s="6">
        <v>43039</v>
      </c>
      <c r="D4808" s="19" t="s">
        <v>4</v>
      </c>
      <c r="E4808" s="9">
        <v>24606.983333333334</v>
      </c>
      <c r="F4808" s="9">
        <v>18545</v>
      </c>
      <c r="G4808" s="97">
        <v>22030.724211877761</v>
      </c>
      <c r="H4808" s="98">
        <v>0.32687966208322106</v>
      </c>
      <c r="I4808" s="98">
        <v>0.11693937505997165</v>
      </c>
    </row>
    <row r="4809" spans="1:9" ht="12.95" customHeight="1" x14ac:dyDescent="0.2">
      <c r="A4809" s="19">
        <v>44860</v>
      </c>
      <c r="B4809" s="19">
        <v>44496</v>
      </c>
      <c r="C4809" s="6">
        <v>43040</v>
      </c>
      <c r="D4809" s="19" t="s">
        <v>5</v>
      </c>
      <c r="E4809" s="9">
        <v>24839.594444444447</v>
      </c>
      <c r="F4809" s="9">
        <v>18753</v>
      </c>
      <c r="G4809" s="97">
        <v>24429.57646322369</v>
      </c>
      <c r="H4809" s="98">
        <v>0.32456643974001209</v>
      </c>
      <c r="I4809" s="98">
        <v>1.6783671294424485E-2</v>
      </c>
    </row>
    <row r="4810" spans="1:9" ht="12.95" customHeight="1" x14ac:dyDescent="0.2">
      <c r="A4810" s="19">
        <v>44861</v>
      </c>
      <c r="B4810" s="19">
        <v>44497</v>
      </c>
      <c r="C4810" s="6">
        <v>43041</v>
      </c>
      <c r="D4810" s="19" t="s">
        <v>6</v>
      </c>
      <c r="E4810" s="9">
        <v>25470.612499999999</v>
      </c>
      <c r="F4810" s="9">
        <v>19680</v>
      </c>
      <c r="G4810" s="97">
        <v>28295.038334243756</v>
      </c>
      <c r="H4810" s="98">
        <v>0.29423844004065036</v>
      </c>
      <c r="I4810" s="98">
        <v>-9.9820533935291667E-2</v>
      </c>
    </row>
    <row r="4811" spans="1:9" ht="12.95" customHeight="1" x14ac:dyDescent="0.2">
      <c r="A4811" s="19">
        <v>44862</v>
      </c>
      <c r="B4811" s="19">
        <v>44498</v>
      </c>
      <c r="C4811" s="6">
        <v>43042</v>
      </c>
      <c r="D4811" s="19" t="s">
        <v>7</v>
      </c>
      <c r="E4811" s="9">
        <v>25483.298888888887</v>
      </c>
      <c r="F4811" s="9">
        <v>19017</v>
      </c>
      <c r="G4811" s="97">
        <v>28733.409721688218</v>
      </c>
      <c r="H4811" s="98">
        <v>0.34002728552815298</v>
      </c>
      <c r="I4811" s="98">
        <v>-0.1131126053009337</v>
      </c>
    </row>
    <row r="4812" spans="1:9" ht="12.95" customHeight="1" x14ac:dyDescent="0.2">
      <c r="A4812" s="19">
        <v>44863</v>
      </c>
      <c r="B4812" s="19">
        <v>44499</v>
      </c>
      <c r="C4812" s="6">
        <v>43043</v>
      </c>
      <c r="D4812" s="19" t="s">
        <v>1</v>
      </c>
      <c r="E4812" s="9">
        <v>28255.715</v>
      </c>
      <c r="F4812" s="9">
        <v>19784</v>
      </c>
      <c r="G4812" s="97">
        <v>30587.219837266806</v>
      </c>
      <c r="H4812" s="98">
        <v>0.4282104225636878</v>
      </c>
      <c r="I4812" s="98">
        <v>-7.6224804008704017E-2</v>
      </c>
    </row>
    <row r="4813" spans="1:9" ht="12.95" customHeight="1" x14ac:dyDescent="0.2">
      <c r="A4813" s="19">
        <v>44864</v>
      </c>
      <c r="B4813" s="19">
        <v>44500</v>
      </c>
      <c r="C4813" s="6">
        <v>43044</v>
      </c>
      <c r="D4813" s="19" t="s">
        <v>2</v>
      </c>
      <c r="E4813" s="9">
        <v>26406.311388888887</v>
      </c>
      <c r="F4813" s="9">
        <v>17351</v>
      </c>
      <c r="G4813" s="97">
        <v>28017.795668939638</v>
      </c>
      <c r="H4813" s="98">
        <v>0.52188988466883113</v>
      </c>
      <c r="I4813" s="98">
        <v>-5.7516454866477273E-2</v>
      </c>
    </row>
    <row r="4814" spans="1:9" ht="12.95" customHeight="1" x14ac:dyDescent="0.2">
      <c r="A4814" s="19">
        <v>44865</v>
      </c>
      <c r="B4814" s="19">
        <v>44501</v>
      </c>
      <c r="C4814" s="6">
        <v>43045</v>
      </c>
      <c r="D4814" s="19" t="s">
        <v>3</v>
      </c>
      <c r="E4814" s="9">
        <v>24874.556666666667</v>
      </c>
      <c r="F4814" s="9">
        <v>23084</v>
      </c>
      <c r="G4814" s="97">
        <v>27064.561362580724</v>
      </c>
      <c r="H4814" s="98">
        <v>7.7567001675041825E-2</v>
      </c>
      <c r="I4814" s="98">
        <v>-8.0917797505558053E-2</v>
      </c>
    </row>
    <row r="4815" spans="1:9" ht="12.95" customHeight="1" x14ac:dyDescent="0.2">
      <c r="A4815" s="19">
        <v>44866</v>
      </c>
      <c r="B4815" s="19">
        <v>44502</v>
      </c>
      <c r="C4815" s="6">
        <v>43046</v>
      </c>
      <c r="D4815" s="19" t="s">
        <v>4</v>
      </c>
      <c r="E4815" s="9">
        <v>26583.826666666668</v>
      </c>
      <c r="F4815" s="9">
        <v>19766</v>
      </c>
      <c r="G4815" s="97">
        <v>25222.761064067599</v>
      </c>
      <c r="H4815" s="98">
        <v>0.34492697898748692</v>
      </c>
      <c r="I4815" s="98">
        <v>5.396180057932054E-2</v>
      </c>
    </row>
    <row r="4816" spans="1:9" ht="12.95" customHeight="1" x14ac:dyDescent="0.2">
      <c r="A4816" s="19">
        <v>44867</v>
      </c>
      <c r="B4816" s="19">
        <v>44503</v>
      </c>
      <c r="C4816" s="6">
        <v>43047</v>
      </c>
      <c r="D4816" s="19" t="s">
        <v>5</v>
      </c>
      <c r="E4816" s="9">
        <v>27021.186666666668</v>
      </c>
      <c r="F4816" s="9">
        <v>21111</v>
      </c>
      <c r="G4816" s="97">
        <v>26250.914349756131</v>
      </c>
      <c r="H4816" s="98">
        <v>0.27995768398781062</v>
      </c>
      <c r="I4816" s="98">
        <v>2.9342685235559829E-2</v>
      </c>
    </row>
    <row r="4817" spans="1:9" ht="12.95" customHeight="1" x14ac:dyDescent="0.2">
      <c r="A4817" s="19">
        <v>44868</v>
      </c>
      <c r="B4817" s="19">
        <v>44504</v>
      </c>
      <c r="C4817" s="6">
        <v>43048</v>
      </c>
      <c r="D4817" s="19" t="s">
        <v>6</v>
      </c>
      <c r="E4817" s="9">
        <v>25798.638055555555</v>
      </c>
      <c r="F4817" s="9">
        <v>23028</v>
      </c>
      <c r="G4817" s="97">
        <v>29336.714716749018</v>
      </c>
      <c r="H4817" s="98">
        <v>0.12031605243857713</v>
      </c>
      <c r="I4817" s="98">
        <v>-0.12060234744599718</v>
      </c>
    </row>
    <row r="4818" spans="1:9" ht="12.95" customHeight="1" x14ac:dyDescent="0.2">
      <c r="A4818" s="19">
        <v>44869</v>
      </c>
      <c r="B4818" s="19">
        <v>44505</v>
      </c>
      <c r="C4818" s="6">
        <v>43049</v>
      </c>
      <c r="D4818" s="19" t="s">
        <v>7</v>
      </c>
      <c r="E4818" s="9">
        <v>27587.868611111109</v>
      </c>
      <c r="F4818" s="9">
        <v>21911</v>
      </c>
      <c r="G4818" s="97">
        <v>28987.913068993006</v>
      </c>
      <c r="H4818" s="98">
        <v>0.25908760947063625</v>
      </c>
      <c r="I4818" s="98">
        <v>-4.8297525059831203E-2</v>
      </c>
    </row>
    <row r="4819" spans="1:9" ht="12.95" customHeight="1" x14ac:dyDescent="0.2">
      <c r="A4819" s="19">
        <v>44870</v>
      </c>
      <c r="B4819" s="19">
        <v>44506</v>
      </c>
      <c r="C4819" s="6">
        <v>43050</v>
      </c>
      <c r="D4819" s="19" t="s">
        <v>1</v>
      </c>
      <c r="E4819" s="9">
        <v>29420.253055555557</v>
      </c>
      <c r="F4819" s="9">
        <v>24406</v>
      </c>
      <c r="G4819" s="97">
        <v>31128.859168367966</v>
      </c>
      <c r="H4819" s="98">
        <v>0.2054516535096107</v>
      </c>
      <c r="I4819" s="98">
        <v>-5.4888169963794642E-2</v>
      </c>
    </row>
    <row r="4820" spans="1:9" ht="12.95" customHeight="1" x14ac:dyDescent="0.2">
      <c r="A4820" s="19">
        <v>44871</v>
      </c>
      <c r="B4820" s="19">
        <v>44507</v>
      </c>
      <c r="C4820" s="6">
        <v>43051</v>
      </c>
      <c r="D4820" s="19" t="s">
        <v>2</v>
      </c>
      <c r="E4820" s="9">
        <v>27391.218055555553</v>
      </c>
      <c r="F4820" s="9">
        <v>22143</v>
      </c>
      <c r="G4820" s="97">
        <v>28771.848159542122</v>
      </c>
      <c r="H4820" s="98">
        <v>0.23701477015560468</v>
      </c>
      <c r="I4820" s="98">
        <v>-4.7985450789635342E-2</v>
      </c>
    </row>
    <row r="4821" spans="1:9" ht="12.95" customHeight="1" x14ac:dyDescent="0.2">
      <c r="A4821" s="19">
        <v>44872</v>
      </c>
      <c r="B4821" s="19">
        <v>44508</v>
      </c>
      <c r="C4821" s="6">
        <v>43052</v>
      </c>
      <c r="D4821" s="19" t="s">
        <v>3</v>
      </c>
      <c r="E4821" s="9">
        <v>26555.883484848484</v>
      </c>
      <c r="F4821" s="9">
        <v>20628</v>
      </c>
      <c r="G4821" s="97">
        <v>27419.040441392644</v>
      </c>
      <c r="H4821" s="98">
        <v>0.28737073321933693</v>
      </c>
      <c r="I4821" s="98">
        <v>-3.1480202904588528E-2</v>
      </c>
    </row>
    <row r="4822" spans="1:9" ht="12.95" customHeight="1" x14ac:dyDescent="0.2">
      <c r="A4822" s="19">
        <v>44873</v>
      </c>
      <c r="B4822" s="19">
        <v>44509</v>
      </c>
      <c r="C4822" s="6">
        <v>43053</v>
      </c>
      <c r="D4822" s="19" t="s">
        <v>4</v>
      </c>
      <c r="E4822" s="9">
        <v>25414.145707070707</v>
      </c>
      <c r="F4822" s="9">
        <v>20010</v>
      </c>
      <c r="G4822" s="97">
        <v>25494.51840280342</v>
      </c>
      <c r="H4822" s="98">
        <v>0.27007224922892092</v>
      </c>
      <c r="I4822" s="98">
        <v>-3.152548107120734E-3</v>
      </c>
    </row>
    <row r="4823" spans="1:9" ht="12.95" customHeight="1" x14ac:dyDescent="0.2">
      <c r="A4823" s="19">
        <v>44874</v>
      </c>
      <c r="B4823" s="19">
        <v>44510</v>
      </c>
      <c r="C4823" s="6">
        <v>43054</v>
      </c>
      <c r="D4823" s="19" t="s">
        <v>5</v>
      </c>
      <c r="E4823" s="9">
        <v>26277.469444444443</v>
      </c>
      <c r="F4823" s="9">
        <v>24849</v>
      </c>
      <c r="G4823" s="97">
        <v>27058.021661635918</v>
      </c>
      <c r="H4823" s="98">
        <v>5.748599317656411E-2</v>
      </c>
      <c r="I4823" s="98">
        <v>-2.8847349852564319E-2</v>
      </c>
    </row>
    <row r="4824" spans="1:9" ht="12.95" customHeight="1" x14ac:dyDescent="0.2">
      <c r="A4824" s="19">
        <v>44875</v>
      </c>
      <c r="B4824" s="19">
        <v>44511</v>
      </c>
      <c r="C4824" s="6">
        <v>43055</v>
      </c>
      <c r="D4824" s="19" t="s">
        <v>6</v>
      </c>
      <c r="E4824" s="9">
        <v>27237.34696969697</v>
      </c>
      <c r="F4824" s="9">
        <v>24469</v>
      </c>
      <c r="G4824" s="97">
        <v>31185.783486956963</v>
      </c>
      <c r="H4824" s="98">
        <v>0.11313690668588694</v>
      </c>
      <c r="I4824" s="98">
        <v>-0.12661014333378462</v>
      </c>
    </row>
    <row r="4825" spans="1:9" ht="12.95" customHeight="1" x14ac:dyDescent="0.2">
      <c r="A4825" s="19">
        <v>44876</v>
      </c>
      <c r="B4825" s="19">
        <v>44512</v>
      </c>
      <c r="C4825" s="6">
        <v>43056</v>
      </c>
      <c r="D4825" s="19" t="s">
        <v>7</v>
      </c>
      <c r="E4825" s="9">
        <v>28128.157500000001</v>
      </c>
      <c r="F4825" s="9">
        <v>19677</v>
      </c>
      <c r="G4825" s="97">
        <v>31515.953710149774</v>
      </c>
      <c r="H4825" s="98">
        <v>0.42949420643390757</v>
      </c>
      <c r="I4825" s="98">
        <v>-0.10749464354806204</v>
      </c>
    </row>
    <row r="4826" spans="1:9" ht="12.95" customHeight="1" x14ac:dyDescent="0.2">
      <c r="A4826" s="19">
        <v>44877</v>
      </c>
      <c r="B4826" s="19">
        <v>44513</v>
      </c>
      <c r="C4826" s="6">
        <v>43057</v>
      </c>
      <c r="D4826" s="19" t="s">
        <v>1</v>
      </c>
      <c r="E4826" s="9">
        <v>28373.105</v>
      </c>
      <c r="F4826" s="9">
        <v>21637</v>
      </c>
      <c r="G4826" s="97">
        <v>34477.510680618703</v>
      </c>
      <c r="H4826" s="98">
        <v>0.31132342746221742</v>
      </c>
      <c r="I4826" s="98">
        <v>-0.17705471074076862</v>
      </c>
    </row>
    <row r="4827" spans="1:9" ht="12.95" customHeight="1" x14ac:dyDescent="0.2">
      <c r="A4827" s="19">
        <v>44878</v>
      </c>
      <c r="B4827" s="19">
        <v>44514</v>
      </c>
      <c r="C4827" s="6">
        <v>43058</v>
      </c>
      <c r="D4827" s="19" t="s">
        <v>2</v>
      </c>
      <c r="E4827" s="9">
        <v>27280.967929292929</v>
      </c>
      <c r="F4827" s="9">
        <v>22287</v>
      </c>
      <c r="G4827" s="97">
        <v>33030.308547431639</v>
      </c>
      <c r="H4827" s="98">
        <v>0.22407537709395298</v>
      </c>
      <c r="I4827" s="98">
        <v>-0.17406257679617609</v>
      </c>
    </row>
    <row r="4828" spans="1:9" ht="12.95" customHeight="1" x14ac:dyDescent="0.2">
      <c r="A4828" s="19">
        <v>44879</v>
      </c>
      <c r="B4828" s="19">
        <v>44515</v>
      </c>
      <c r="C4828" s="6">
        <v>43059</v>
      </c>
      <c r="D4828" s="19" t="s">
        <v>3</v>
      </c>
      <c r="E4828" s="9">
        <v>25941.575000000001</v>
      </c>
      <c r="F4828" s="9">
        <v>21610</v>
      </c>
      <c r="G4828" s="97">
        <v>30416.924955336221</v>
      </c>
      <c r="H4828" s="98">
        <v>0.20044308190652482</v>
      </c>
      <c r="I4828" s="98">
        <v>-0.14713354364084341</v>
      </c>
    </row>
    <row r="4829" spans="1:9" ht="12.95" customHeight="1" x14ac:dyDescent="0.2">
      <c r="A4829" s="19">
        <v>44880</v>
      </c>
      <c r="B4829" s="19">
        <v>44516</v>
      </c>
      <c r="C4829" s="6">
        <v>43060</v>
      </c>
      <c r="D4829" s="19" t="s">
        <v>4</v>
      </c>
      <c r="E4829" s="9">
        <v>25422.383636363636</v>
      </c>
      <c r="F4829" s="9">
        <v>19833</v>
      </c>
      <c r="G4829" s="97">
        <v>28597.417784418874</v>
      </c>
      <c r="H4829" s="98">
        <v>0.2818223988485673</v>
      </c>
      <c r="I4829" s="98">
        <v>-0.11102520416319317</v>
      </c>
    </row>
    <row r="4830" spans="1:9" ht="12.95" customHeight="1" x14ac:dyDescent="0.2">
      <c r="A4830" s="19">
        <v>44881</v>
      </c>
      <c r="B4830" s="19">
        <v>44517</v>
      </c>
      <c r="C4830" s="6">
        <v>43061</v>
      </c>
      <c r="D4830" s="19" t="s">
        <v>5</v>
      </c>
      <c r="E4830" s="9">
        <v>26195.955555555556</v>
      </c>
      <c r="F4830" s="9">
        <v>25637</v>
      </c>
      <c r="G4830" s="97">
        <v>29563.557831484461</v>
      </c>
      <c r="H4830" s="98">
        <v>2.1802689688947829E-2</v>
      </c>
      <c r="I4830" s="98">
        <v>-0.11391058867557857</v>
      </c>
    </row>
    <row r="4831" spans="1:9" ht="12.95" customHeight="1" x14ac:dyDescent="0.2">
      <c r="A4831" s="19">
        <v>44882</v>
      </c>
      <c r="B4831" s="19">
        <v>44518</v>
      </c>
      <c r="C4831" s="6">
        <v>43062</v>
      </c>
      <c r="D4831" s="19" t="s">
        <v>6</v>
      </c>
      <c r="E4831" s="9">
        <v>27781.143055555556</v>
      </c>
      <c r="F4831" s="9">
        <v>26581</v>
      </c>
      <c r="G4831" s="97">
        <v>30602.431811818016</v>
      </c>
      <c r="H4831" s="98">
        <v>4.5150410276346031E-2</v>
      </c>
      <c r="I4831" s="98">
        <v>-9.219165240237337E-2</v>
      </c>
    </row>
    <row r="4832" spans="1:9" ht="12.95" customHeight="1" x14ac:dyDescent="0.2">
      <c r="A4832" s="19">
        <v>44883</v>
      </c>
      <c r="B4832" s="19">
        <v>44519</v>
      </c>
      <c r="C4832" s="6">
        <v>43063</v>
      </c>
      <c r="D4832" s="19" t="s">
        <v>7</v>
      </c>
      <c r="E4832" s="9">
        <v>31791.703333333331</v>
      </c>
      <c r="F4832" s="9">
        <v>30512</v>
      </c>
      <c r="G4832" s="97">
        <v>25469.082194626462</v>
      </c>
      <c r="H4832" s="98">
        <v>4.1940984967662853E-2</v>
      </c>
      <c r="I4832" s="98">
        <v>0.24824691719911418</v>
      </c>
    </row>
    <row r="4833" spans="1:9" ht="12.95" customHeight="1" x14ac:dyDescent="0.2">
      <c r="A4833" s="19">
        <v>44884</v>
      </c>
      <c r="B4833" s="19">
        <v>44520</v>
      </c>
      <c r="C4833" s="6">
        <v>43064</v>
      </c>
      <c r="D4833" s="19" t="s">
        <v>1</v>
      </c>
      <c r="E4833" s="9">
        <v>33566.647272727278</v>
      </c>
      <c r="F4833" s="9">
        <v>32259</v>
      </c>
      <c r="G4833" s="97">
        <v>26609.114267053046</v>
      </c>
      <c r="H4833" s="98">
        <v>4.0535889913738021E-2</v>
      </c>
      <c r="I4833" s="98">
        <v>0.26147180006998316</v>
      </c>
    </row>
    <row r="4834" spans="1:9" ht="12.95" customHeight="1" x14ac:dyDescent="0.2">
      <c r="A4834" s="19">
        <v>44885</v>
      </c>
      <c r="B4834" s="19">
        <v>44521</v>
      </c>
      <c r="C4834" s="6">
        <v>43065</v>
      </c>
      <c r="D4834" s="19" t="s">
        <v>2</v>
      </c>
      <c r="E4834" s="9">
        <v>31174.642727272727</v>
      </c>
      <c r="F4834" s="9">
        <v>29926</v>
      </c>
      <c r="G4834" s="97">
        <v>27977.832470704285</v>
      </c>
      <c r="H4834" s="98">
        <v>4.172434429167704E-2</v>
      </c>
      <c r="I4834" s="98">
        <v>0.11426225601700324</v>
      </c>
    </row>
    <row r="4835" spans="1:9" ht="12.95" customHeight="1" x14ac:dyDescent="0.2">
      <c r="A4835" s="19">
        <v>44886</v>
      </c>
      <c r="B4835" s="19">
        <v>44522</v>
      </c>
      <c r="C4835" s="6">
        <v>43066</v>
      </c>
      <c r="D4835" s="19" t="s">
        <v>3</v>
      </c>
      <c r="E4835" s="9">
        <v>29968.981666666667</v>
      </c>
      <c r="F4835" s="9">
        <v>29298</v>
      </c>
      <c r="G4835" s="97">
        <v>27227.426647481298</v>
      </c>
      <c r="H4835" s="98">
        <v>2.2901961453569042E-2</v>
      </c>
      <c r="I4835" s="98">
        <v>0.10069093398655715</v>
      </c>
    </row>
    <row r="4836" spans="1:9" ht="12.95" customHeight="1" x14ac:dyDescent="0.2">
      <c r="A4836" s="19">
        <v>44887</v>
      </c>
      <c r="B4836" s="19">
        <v>44523</v>
      </c>
      <c r="C4836" s="6">
        <v>43067</v>
      </c>
      <c r="D4836" s="19" t="s">
        <v>4</v>
      </c>
      <c r="E4836" s="9">
        <v>28618.433333333334</v>
      </c>
      <c r="F4836" s="9">
        <v>27134</v>
      </c>
      <c r="G4836" s="97">
        <v>23813.762176353473</v>
      </c>
      <c r="H4836" s="98">
        <v>5.4707501044200413E-2</v>
      </c>
      <c r="I4836" s="98">
        <v>0.20176027296311827</v>
      </c>
    </row>
    <row r="4837" spans="1:9" ht="12.95" customHeight="1" x14ac:dyDescent="0.2">
      <c r="A4837" s="19">
        <v>44888</v>
      </c>
      <c r="B4837" s="19">
        <v>44524</v>
      </c>
      <c r="C4837" s="6">
        <v>43068</v>
      </c>
      <c r="D4837" s="19" t="s">
        <v>5</v>
      </c>
      <c r="E4837" s="9">
        <v>28481.896666666667</v>
      </c>
      <c r="F4837" s="9">
        <v>27383</v>
      </c>
      <c r="G4837" s="97">
        <v>23445.960071240006</v>
      </c>
      <c r="H4837" s="98">
        <v>4.013061631912751E-2</v>
      </c>
      <c r="I4837" s="98">
        <v>0.21478909714616434</v>
      </c>
    </row>
    <row r="4838" spans="1:9" ht="12.95" customHeight="1" x14ac:dyDescent="0.2">
      <c r="A4838" s="19">
        <v>44889</v>
      </c>
      <c r="B4838" s="19">
        <v>44525</v>
      </c>
      <c r="C4838" s="6">
        <v>43069</v>
      </c>
      <c r="D4838" s="19" t="s">
        <v>6</v>
      </c>
      <c r="E4838" s="9">
        <v>28686.933333333334</v>
      </c>
      <c r="F4838" s="9">
        <v>23330</v>
      </c>
      <c r="G4838" s="97">
        <v>24819.992363453464</v>
      </c>
      <c r="H4838" s="98">
        <v>0.22961565937991146</v>
      </c>
      <c r="I4838" s="98">
        <v>0.15579944237105403</v>
      </c>
    </row>
    <row r="4839" spans="1:9" ht="12.95" customHeight="1" x14ac:dyDescent="0.2">
      <c r="A4839" s="19">
        <v>44890</v>
      </c>
      <c r="B4839" s="19">
        <v>44526</v>
      </c>
      <c r="C4839" s="6">
        <v>43070</v>
      </c>
      <c r="D4839" s="19" t="s">
        <v>7</v>
      </c>
      <c r="E4839" s="9">
        <v>24616.543333333335</v>
      </c>
      <c r="F4839" s="9">
        <v>20852</v>
      </c>
      <c r="G4839" s="97">
        <v>24654.325042846343</v>
      </c>
      <c r="H4839" s="98">
        <v>0.18053631945776583</v>
      </c>
      <c r="I4839" s="98">
        <v>-1.5324576700983528E-3</v>
      </c>
    </row>
    <row r="4840" spans="1:9" ht="12.95" customHeight="1" x14ac:dyDescent="0.2">
      <c r="A4840" s="19">
        <v>44891</v>
      </c>
      <c r="B4840" s="19">
        <v>44527</v>
      </c>
      <c r="C4840" s="6">
        <v>43071</v>
      </c>
      <c r="D4840" s="19" t="s">
        <v>1</v>
      </c>
      <c r="E4840" s="9">
        <v>26156.976666666666</v>
      </c>
      <c r="F4840" s="9">
        <v>20830</v>
      </c>
      <c r="G4840" s="97">
        <v>28712.599440929855</v>
      </c>
      <c r="H4840" s="98">
        <v>0.25573579772763644</v>
      </c>
      <c r="I4840" s="98">
        <v>-8.9007015178853677E-2</v>
      </c>
    </row>
    <row r="4841" spans="1:9" ht="12.95" customHeight="1" x14ac:dyDescent="0.2">
      <c r="A4841" s="19">
        <v>44892</v>
      </c>
      <c r="B4841" s="19">
        <v>44528</v>
      </c>
      <c r="C4841" s="6">
        <v>43072</v>
      </c>
      <c r="D4841" s="19" t="s">
        <v>2</v>
      </c>
      <c r="E4841" s="9">
        <v>27825.84</v>
      </c>
      <c r="F4841" s="9">
        <v>24902</v>
      </c>
      <c r="G4841" s="97">
        <v>25190.795163803272</v>
      </c>
      <c r="H4841" s="98">
        <v>0.11741386234037421</v>
      </c>
      <c r="I4841" s="98">
        <v>0.10460347992440644</v>
      </c>
    </row>
    <row r="4842" spans="1:9" ht="12.95" customHeight="1" x14ac:dyDescent="0.2">
      <c r="A4842" s="19">
        <v>44893</v>
      </c>
      <c r="B4842" s="19">
        <v>44529</v>
      </c>
      <c r="C4842" s="6">
        <v>43073</v>
      </c>
      <c r="D4842" s="19" t="s">
        <v>3</v>
      </c>
      <c r="E4842" s="9">
        <v>26556.055</v>
      </c>
      <c r="F4842" s="9">
        <v>22842</v>
      </c>
      <c r="G4842" s="97">
        <v>25761.937208238709</v>
      </c>
      <c r="H4842" s="98">
        <v>0.16259762717800541</v>
      </c>
      <c r="I4842" s="98">
        <v>3.0825235902963488E-2</v>
      </c>
    </row>
    <row r="4843" spans="1:9" ht="12.95" customHeight="1" x14ac:dyDescent="0.2">
      <c r="A4843" s="19">
        <v>44894</v>
      </c>
      <c r="B4843" s="19">
        <v>44530</v>
      </c>
      <c r="C4843" s="6">
        <v>43074</v>
      </c>
      <c r="D4843" s="19" t="s">
        <v>4</v>
      </c>
      <c r="E4843" s="9">
        <v>25975.261666666665</v>
      </c>
      <c r="F4843" s="9">
        <v>21827</v>
      </c>
      <c r="G4843" s="97">
        <v>21315.440483221922</v>
      </c>
      <c r="H4843" s="98">
        <v>0.19005184710068557</v>
      </c>
      <c r="I4843" s="98">
        <v>0.21861247423493979</v>
      </c>
    </row>
    <row r="4844" spans="1:9" ht="12.75" customHeight="1" x14ac:dyDescent="0.2">
      <c r="A4844" s="19">
        <v>44895</v>
      </c>
      <c r="B4844" s="19">
        <v>44531</v>
      </c>
      <c r="C4844" s="6">
        <v>43075</v>
      </c>
      <c r="D4844" s="19" t="s">
        <v>5</v>
      </c>
      <c r="E4844" s="9">
        <v>25765.916666666668</v>
      </c>
      <c r="F4844" s="9">
        <v>25384</v>
      </c>
      <c r="G4844" s="97">
        <v>23802.007119673406</v>
      </c>
      <c r="H4844" s="98">
        <v>1.504556676121438E-2</v>
      </c>
      <c r="I4844" s="98">
        <v>8.2510249539838432E-2</v>
      </c>
    </row>
    <row r="4845" spans="1:9" ht="12.75" customHeight="1" x14ac:dyDescent="0.2">
      <c r="A4845" s="19">
        <v>44896</v>
      </c>
      <c r="B4845" s="19">
        <v>44532</v>
      </c>
      <c r="C4845" s="6">
        <v>43076</v>
      </c>
      <c r="D4845" s="19" t="s">
        <v>6</v>
      </c>
      <c r="E4845" s="9">
        <v>27273.285</v>
      </c>
      <c r="F4845" s="9">
        <v>24538</v>
      </c>
      <c r="G4845" s="97">
        <v>28228.769499373899</v>
      </c>
      <c r="H4845" s="98">
        <v>0.11147139131143535</v>
      </c>
      <c r="I4845" s="98">
        <v>-3.384789759947171E-2</v>
      </c>
    </row>
    <row r="4846" spans="1:9" ht="12.75" customHeight="1" x14ac:dyDescent="0.2">
      <c r="A4846" s="19">
        <v>44897</v>
      </c>
      <c r="B4846" s="19">
        <v>44533</v>
      </c>
      <c r="C4846" s="6">
        <v>43077</v>
      </c>
      <c r="D4846" s="19" t="s">
        <v>7</v>
      </c>
      <c r="E4846" s="9">
        <v>27231.008333333331</v>
      </c>
      <c r="F4846" s="9">
        <v>24513</v>
      </c>
      <c r="G4846" s="97">
        <v>26301.673386982966</v>
      </c>
      <c r="H4846" s="98">
        <v>0.11088028121132987</v>
      </c>
      <c r="I4846" s="98">
        <v>3.5333681347069934E-2</v>
      </c>
    </row>
    <row r="4847" spans="1:9" ht="12.75" customHeight="1" x14ac:dyDescent="0.2">
      <c r="A4847" s="19">
        <v>44898</v>
      </c>
      <c r="B4847" s="19">
        <v>44534</v>
      </c>
      <c r="C4847" s="6">
        <v>43078</v>
      </c>
      <c r="D4847" s="19" t="s">
        <v>1</v>
      </c>
      <c r="E4847" s="9">
        <v>29176.47</v>
      </c>
      <c r="F4847" s="9">
        <v>25416</v>
      </c>
      <c r="G4847" s="97">
        <v>28364.553826874959</v>
      </c>
      <c r="H4847" s="98">
        <v>0.14795679886685553</v>
      </c>
      <c r="I4847" s="98">
        <v>2.8624323797956652E-2</v>
      </c>
    </row>
    <row r="4848" spans="1:9" ht="12.75" customHeight="1" x14ac:dyDescent="0.2">
      <c r="A4848" s="19">
        <v>44899</v>
      </c>
      <c r="B4848" s="19">
        <v>44535</v>
      </c>
      <c r="C4848" s="6">
        <v>43079</v>
      </c>
      <c r="D4848" s="19" t="s">
        <v>2</v>
      </c>
      <c r="E4848" s="9">
        <v>27289.071666666667</v>
      </c>
      <c r="F4848" s="9">
        <v>21929</v>
      </c>
      <c r="G4848" s="97">
        <v>23340.595004132858</v>
      </c>
      <c r="H4848" s="98">
        <v>0.24442845851004003</v>
      </c>
      <c r="I4848" s="98">
        <v>0.16916778093423335</v>
      </c>
    </row>
    <row r="4849" spans="1:9" ht="12.75" customHeight="1" x14ac:dyDescent="0.2">
      <c r="A4849" s="19">
        <v>44900</v>
      </c>
      <c r="B4849" s="19">
        <v>44536</v>
      </c>
      <c r="C4849" s="6">
        <v>43080</v>
      </c>
      <c r="D4849" s="19" t="s">
        <v>3</v>
      </c>
      <c r="E4849" s="9">
        <v>25108.588333333333</v>
      </c>
      <c r="F4849" s="9">
        <v>19186</v>
      </c>
      <c r="G4849" s="97">
        <v>24026.174640334488</v>
      </c>
      <c r="H4849" s="98">
        <v>0.30869323117550995</v>
      </c>
      <c r="I4849" s="98">
        <v>4.5051436993291505E-2</v>
      </c>
    </row>
    <row r="4850" spans="1:9" ht="12.75" customHeight="1" x14ac:dyDescent="0.2">
      <c r="A4850" s="19">
        <v>44901</v>
      </c>
      <c r="B4850" s="19">
        <v>44537</v>
      </c>
      <c r="C4850" s="6">
        <v>43081</v>
      </c>
      <c r="D4850" s="19" t="s">
        <v>4</v>
      </c>
      <c r="E4850" s="9">
        <v>24745.293333333335</v>
      </c>
      <c r="F4850" s="9">
        <v>18753</v>
      </c>
      <c r="G4850" s="97">
        <v>22064.898932558361</v>
      </c>
      <c r="H4850" s="98">
        <v>0.3195378517215024</v>
      </c>
      <c r="I4850" s="98">
        <v>0.12147775564110375</v>
      </c>
    </row>
    <row r="4851" spans="1:9" ht="12.75" customHeight="1" x14ac:dyDescent="0.2">
      <c r="A4851" s="19">
        <v>44902</v>
      </c>
      <c r="B4851" s="19">
        <v>44538</v>
      </c>
      <c r="C4851" s="6">
        <v>43082</v>
      </c>
      <c r="D4851" s="19" t="s">
        <v>5</v>
      </c>
      <c r="E4851" s="9">
        <v>25031.341666666667</v>
      </c>
      <c r="F4851" s="9">
        <v>22345</v>
      </c>
      <c r="G4851" s="97">
        <v>25292.257460843728</v>
      </c>
      <c r="H4851" s="98">
        <v>0.12022115312896253</v>
      </c>
      <c r="I4851" s="98">
        <v>-1.0316034248069705E-2</v>
      </c>
    </row>
    <row r="4852" spans="1:9" ht="12.75" customHeight="1" x14ac:dyDescent="0.2">
      <c r="A4852" s="19">
        <v>44903</v>
      </c>
      <c r="B4852" s="19">
        <v>44539</v>
      </c>
      <c r="C4852" s="6">
        <v>43083</v>
      </c>
      <c r="D4852" s="19" t="s">
        <v>6</v>
      </c>
      <c r="E4852" s="9">
        <v>26458.125</v>
      </c>
      <c r="F4852" s="9">
        <v>23206</v>
      </c>
      <c r="G4852" s="97">
        <v>28192.539576135867</v>
      </c>
      <c r="H4852" s="98">
        <v>0.14014155821770236</v>
      </c>
      <c r="I4852" s="98">
        <v>-6.1520338437477839E-2</v>
      </c>
    </row>
    <row r="4853" spans="1:9" ht="12.75" customHeight="1" x14ac:dyDescent="0.2">
      <c r="A4853" s="19">
        <v>44904</v>
      </c>
      <c r="B4853" s="19">
        <v>44540</v>
      </c>
      <c r="C4853" s="6">
        <v>43084</v>
      </c>
      <c r="D4853" s="19" t="s">
        <v>7</v>
      </c>
      <c r="E4853" s="9">
        <v>28242.493333333332</v>
      </c>
      <c r="F4853" s="9">
        <v>23413</v>
      </c>
      <c r="G4853" s="97">
        <v>28500.656400616015</v>
      </c>
      <c r="H4853" s="98">
        <v>0.20627400731787171</v>
      </c>
      <c r="I4853" s="98">
        <v>-9.0581446144203381E-3</v>
      </c>
    </row>
    <row r="4854" spans="1:9" ht="12.75" customHeight="1" x14ac:dyDescent="0.2">
      <c r="A4854" s="19">
        <v>44905</v>
      </c>
      <c r="B4854" s="19">
        <v>44541</v>
      </c>
      <c r="C4854" s="6">
        <v>43085</v>
      </c>
      <c r="D4854" s="19" t="s">
        <v>1</v>
      </c>
      <c r="E4854" s="9">
        <v>27488.53</v>
      </c>
      <c r="F4854" s="9">
        <v>25063</v>
      </c>
      <c r="G4854" s="97">
        <v>31573.417383740849</v>
      </c>
      <c r="H4854" s="98">
        <v>9.6777321150700146E-2</v>
      </c>
      <c r="I4854" s="98">
        <v>-0.12937742323212742</v>
      </c>
    </row>
    <row r="4855" spans="1:9" ht="12.75" customHeight="1" x14ac:dyDescent="0.2">
      <c r="A4855" s="19">
        <v>44906</v>
      </c>
      <c r="B4855" s="19">
        <v>44542</v>
      </c>
      <c r="C4855" s="6">
        <v>43086</v>
      </c>
      <c r="D4855" s="19" t="s">
        <v>2</v>
      </c>
      <c r="E4855" s="9">
        <v>27287.84</v>
      </c>
      <c r="F4855" s="9">
        <v>23437</v>
      </c>
      <c r="G4855" s="97">
        <v>28580.575330259508</v>
      </c>
      <c r="H4855" s="98">
        <v>0.16430601186158644</v>
      </c>
      <c r="I4855" s="98">
        <v>-4.5231256380302232E-2</v>
      </c>
    </row>
    <row r="4856" spans="1:9" ht="12.75" customHeight="1" x14ac:dyDescent="0.2">
      <c r="A4856" s="19">
        <v>44907</v>
      </c>
      <c r="B4856" s="19">
        <v>44543</v>
      </c>
      <c r="C4856" s="6">
        <v>43087</v>
      </c>
      <c r="D4856" s="19" t="s">
        <v>3</v>
      </c>
      <c r="E4856" s="9">
        <v>25723.153333333335</v>
      </c>
      <c r="F4856" s="9">
        <v>22435</v>
      </c>
      <c r="G4856" s="97">
        <v>28135.644375740798</v>
      </c>
      <c r="H4856" s="98">
        <v>0.1465635539707304</v>
      </c>
      <c r="I4856" s="98">
        <v>-8.5745007656109262E-2</v>
      </c>
    </row>
    <row r="4857" spans="1:9" ht="12.75" customHeight="1" x14ac:dyDescent="0.2">
      <c r="A4857" s="19">
        <v>44908</v>
      </c>
      <c r="B4857" s="19">
        <v>44544</v>
      </c>
      <c r="C4857" s="6">
        <v>43088</v>
      </c>
      <c r="D4857" s="19" t="s">
        <v>4</v>
      </c>
      <c r="E4857" s="9">
        <v>27053.583333333332</v>
      </c>
      <c r="F4857" s="9">
        <v>23719</v>
      </c>
      <c r="G4857" s="97">
        <v>26896.922727095513</v>
      </c>
      <c r="H4857" s="98">
        <v>0.14058701181893563</v>
      </c>
      <c r="I4857" s="98">
        <v>5.8244806600125099E-3</v>
      </c>
    </row>
    <row r="4858" spans="1:9" ht="12.75" customHeight="1" x14ac:dyDescent="0.2">
      <c r="A4858" s="19">
        <v>44909</v>
      </c>
      <c r="B4858" s="19">
        <v>44545</v>
      </c>
      <c r="C4858" s="6">
        <v>43089</v>
      </c>
      <c r="D4858" s="19" t="s">
        <v>5</v>
      </c>
      <c r="E4858" s="9">
        <v>27414.566666666666</v>
      </c>
      <c r="F4858" s="9">
        <v>26761</v>
      </c>
      <c r="G4858" s="97">
        <v>34255.817382572131</v>
      </c>
      <c r="H4858" s="98">
        <v>2.4422355915947325E-2</v>
      </c>
      <c r="I4858" s="98">
        <v>-0.19971062548301644</v>
      </c>
    </row>
    <row r="4859" spans="1:9" ht="12.75" customHeight="1" x14ac:dyDescent="0.2">
      <c r="A4859" s="19">
        <v>44910</v>
      </c>
      <c r="B4859" s="19">
        <v>44546</v>
      </c>
      <c r="C4859" s="6">
        <v>43090</v>
      </c>
      <c r="D4859" s="19" t="s">
        <v>6</v>
      </c>
      <c r="E4859" s="9">
        <v>33270.216666666667</v>
      </c>
      <c r="F4859" s="9">
        <v>29642</v>
      </c>
      <c r="G4859" s="97">
        <v>37579.214354094722</v>
      </c>
      <c r="H4859" s="98">
        <v>0.12240120999482729</v>
      </c>
      <c r="I4859" s="98">
        <v>-0.11466438991581884</v>
      </c>
    </row>
    <row r="4860" spans="1:9" ht="12.75" customHeight="1" x14ac:dyDescent="0.2">
      <c r="A4860" s="19">
        <v>44911</v>
      </c>
      <c r="B4860" s="19">
        <v>44547</v>
      </c>
      <c r="C4860" s="6">
        <v>43091</v>
      </c>
      <c r="D4860" s="19" t="s">
        <v>7</v>
      </c>
      <c r="E4860" s="9">
        <v>34977.566666666666</v>
      </c>
      <c r="F4860" s="9">
        <v>32724</v>
      </c>
      <c r="G4860" s="97">
        <v>39526.355339105241</v>
      </c>
      <c r="H4860" s="98">
        <v>6.8865868068288316E-2</v>
      </c>
      <c r="I4860" s="98">
        <v>-0.11508242116971124</v>
      </c>
    </row>
    <row r="4861" spans="1:9" ht="12.75" customHeight="1" x14ac:dyDescent="0.2">
      <c r="A4861" s="19">
        <v>44912</v>
      </c>
      <c r="B4861" s="19">
        <v>44548</v>
      </c>
      <c r="C4861" s="6">
        <v>43092</v>
      </c>
      <c r="D4861" s="19" t="s">
        <v>1</v>
      </c>
      <c r="E4861" s="9">
        <v>34664.183333333334</v>
      </c>
      <c r="F4861" s="9">
        <v>34468</v>
      </c>
      <c r="G4861" s="97">
        <v>40213.556492841875</v>
      </c>
      <c r="H4861" s="98">
        <v>5.6917527368380849E-3</v>
      </c>
      <c r="I4861" s="98">
        <v>-0.13799757205002117</v>
      </c>
    </row>
    <row r="4862" spans="1:9" ht="12.75" customHeight="1" x14ac:dyDescent="0.2">
      <c r="A4862" s="19">
        <v>44913</v>
      </c>
      <c r="B4862" s="19">
        <v>44549</v>
      </c>
      <c r="C4862" s="6">
        <v>43093</v>
      </c>
      <c r="D4862" s="19" t="s">
        <v>2</v>
      </c>
      <c r="E4862" s="9">
        <v>33604.176666666666</v>
      </c>
      <c r="F4862" s="9">
        <v>34108</v>
      </c>
      <c r="G4862" s="97">
        <v>39276.026126040808</v>
      </c>
      <c r="H4862" s="98">
        <v>-1.4771412376373139E-2</v>
      </c>
      <c r="I4862" s="98">
        <v>-0.1444099624837959</v>
      </c>
    </row>
    <row r="4863" spans="1:9" ht="12.75" customHeight="1" x14ac:dyDescent="0.2">
      <c r="A4863" s="19">
        <v>44914</v>
      </c>
      <c r="B4863" s="19">
        <v>44550</v>
      </c>
      <c r="C4863" s="6">
        <v>43094</v>
      </c>
      <c r="D4863" s="19" t="s">
        <v>3</v>
      </c>
      <c r="E4863" s="9">
        <v>30219.658333333333</v>
      </c>
      <c r="F4863" s="9">
        <v>33750</v>
      </c>
      <c r="G4863" s="97">
        <v>37333.415233339547</v>
      </c>
      <c r="H4863" s="98">
        <v>-0.10460271604938276</v>
      </c>
      <c r="I4863" s="98">
        <v>-0.1905466418098678</v>
      </c>
    </row>
    <row r="4864" spans="1:9" ht="12.75" customHeight="1" x14ac:dyDescent="0.2">
      <c r="A4864" s="19">
        <v>44915</v>
      </c>
      <c r="B4864" s="19">
        <v>44551</v>
      </c>
      <c r="C4864" s="6">
        <v>43095</v>
      </c>
      <c r="D4864" s="19" t="s">
        <v>4</v>
      </c>
      <c r="E4864" s="9">
        <v>32434.17</v>
      </c>
      <c r="F4864" s="9">
        <v>30946</v>
      </c>
      <c r="G4864" s="97">
        <v>37252.578481622375</v>
      </c>
      <c r="H4864" s="98">
        <v>4.8089252245847591E-2</v>
      </c>
      <c r="I4864" s="98">
        <v>-0.12934429448955909</v>
      </c>
    </row>
    <row r="4865" spans="1:9" ht="12.75" customHeight="1" x14ac:dyDescent="0.2">
      <c r="A4865" s="19">
        <v>44916</v>
      </c>
      <c r="B4865" s="19">
        <v>44552</v>
      </c>
      <c r="C4865" s="6">
        <v>43096</v>
      </c>
      <c r="D4865" s="19" t="s">
        <v>5</v>
      </c>
      <c r="E4865" s="9">
        <v>35460.801666666666</v>
      </c>
      <c r="F4865" s="9">
        <v>31459</v>
      </c>
      <c r="G4865" s="97">
        <v>38838.444528036547</v>
      </c>
      <c r="H4865" s="98">
        <v>0.12720689362874427</v>
      </c>
      <c r="I4865" s="98">
        <v>-8.6966481341229862E-2</v>
      </c>
    </row>
    <row r="4866" spans="1:9" ht="12.75" customHeight="1" x14ac:dyDescent="0.2">
      <c r="A4866" s="19">
        <v>44917</v>
      </c>
      <c r="B4866" s="19">
        <v>44553</v>
      </c>
      <c r="C4866" s="6">
        <v>43097</v>
      </c>
      <c r="D4866" s="19" t="s">
        <v>6</v>
      </c>
      <c r="E4866" s="9">
        <v>36493.11</v>
      </c>
      <c r="F4866" s="9">
        <v>31965</v>
      </c>
      <c r="G4866" s="97">
        <v>38572.716611127951</v>
      </c>
      <c r="H4866" s="98">
        <v>0.14165837634913192</v>
      </c>
      <c r="I4866" s="98">
        <v>-5.3913926573893378E-2</v>
      </c>
    </row>
    <row r="4867" spans="1:9" ht="12.75" customHeight="1" x14ac:dyDescent="0.2">
      <c r="A4867" s="19">
        <v>44918</v>
      </c>
      <c r="B4867" s="19">
        <v>44554</v>
      </c>
      <c r="C4867" s="6">
        <v>43098</v>
      </c>
      <c r="D4867" s="19" t="s">
        <v>7</v>
      </c>
      <c r="E4867" s="9">
        <v>33814.511666666665</v>
      </c>
      <c r="F4867" s="9">
        <v>28710</v>
      </c>
      <c r="G4867" s="97">
        <v>39472.301246807503</v>
      </c>
      <c r="H4867" s="98">
        <v>0.17779559967490988</v>
      </c>
      <c r="I4867" s="98">
        <v>-0.14333569114109956</v>
      </c>
    </row>
    <row r="4868" spans="1:9" ht="12.75" customHeight="1" x14ac:dyDescent="0.2">
      <c r="A4868" s="19">
        <v>44919</v>
      </c>
      <c r="B4868" s="19">
        <v>44555</v>
      </c>
      <c r="C4868" s="6">
        <v>43099</v>
      </c>
      <c r="D4868" s="19" t="s">
        <v>1</v>
      </c>
      <c r="E4868" s="9">
        <v>32493</v>
      </c>
      <c r="F4868" s="9">
        <v>26073</v>
      </c>
      <c r="G4868" s="97">
        <v>37736.876623680051</v>
      </c>
      <c r="H4868" s="98">
        <v>0.24623173397767806</v>
      </c>
      <c r="I4868" s="98">
        <v>-0.13895894660210162</v>
      </c>
    </row>
    <row r="4869" spans="1:9" ht="12.75" customHeight="1" x14ac:dyDescent="0.2">
      <c r="A4869" s="19">
        <v>44920</v>
      </c>
      <c r="B4869" s="19">
        <v>44556</v>
      </c>
      <c r="C4869" s="6">
        <v>43100</v>
      </c>
      <c r="D4869" s="19" t="s">
        <v>2</v>
      </c>
      <c r="E4869" s="9">
        <v>35580.9</v>
      </c>
      <c r="F4869" s="9">
        <v>32877</v>
      </c>
      <c r="G4869" s="97">
        <v>36376.747144587047</v>
      </c>
      <c r="H4869" s="98">
        <v>8.2242905374578124E-2</v>
      </c>
      <c r="I4869" s="98">
        <v>-2.1877908473338259E-2</v>
      </c>
    </row>
    <row r="4870" spans="1:9" ht="12.75" customHeight="1" x14ac:dyDescent="0.2">
      <c r="A4870" s="19">
        <v>44921</v>
      </c>
      <c r="B4870" s="19">
        <v>44557</v>
      </c>
      <c r="C4870" s="6">
        <v>43101</v>
      </c>
      <c r="D4870" s="19" t="s">
        <v>3</v>
      </c>
      <c r="E4870" s="9">
        <v>33816.878333333334</v>
      </c>
      <c r="F4870" s="9">
        <v>31377</v>
      </c>
      <c r="G4870" s="97">
        <v>31477.492475587234</v>
      </c>
      <c r="H4870" s="98">
        <v>7.7760089662279208E-2</v>
      </c>
      <c r="I4870" s="98">
        <v>7.4319320687962653E-2</v>
      </c>
    </row>
    <row r="4871" spans="1:9" ht="12.75" customHeight="1" x14ac:dyDescent="0.2">
      <c r="A4871" s="19">
        <v>44922</v>
      </c>
      <c r="B4871" s="19">
        <v>44558</v>
      </c>
      <c r="C4871" s="6">
        <v>43102</v>
      </c>
      <c r="D4871" s="19" t="s">
        <v>4</v>
      </c>
      <c r="E4871" s="9">
        <v>34936.08666666667</v>
      </c>
      <c r="F4871" s="9">
        <v>30369</v>
      </c>
      <c r="G4871" s="97">
        <v>33449.885169268578</v>
      </c>
      <c r="H4871" s="98">
        <v>0.15038646865773231</v>
      </c>
      <c r="I4871" s="98">
        <v>4.4430690565225195E-2</v>
      </c>
    </row>
    <row r="4872" spans="1:9" ht="12.75" customHeight="1" x14ac:dyDescent="0.2">
      <c r="A4872" s="19">
        <v>44923</v>
      </c>
      <c r="B4872" s="19">
        <v>44559</v>
      </c>
      <c r="C4872" s="6">
        <v>43103</v>
      </c>
      <c r="D4872" s="19" t="s">
        <v>5</v>
      </c>
      <c r="E4872" s="9">
        <v>34045.241666666669</v>
      </c>
      <c r="F4872" s="9">
        <v>28762</v>
      </c>
      <c r="G4872" s="97">
        <v>32921.874891366606</v>
      </c>
      <c r="H4872" s="98">
        <v>0.18368825765477603</v>
      </c>
      <c r="I4872" s="98">
        <v>3.4122199267413222E-2</v>
      </c>
    </row>
    <row r="4873" spans="1:9" ht="12.75" customHeight="1" x14ac:dyDescent="0.2">
      <c r="A4873" s="19">
        <v>44924</v>
      </c>
      <c r="B4873" s="19">
        <v>44560</v>
      </c>
      <c r="C4873" s="6">
        <v>43104</v>
      </c>
      <c r="D4873" s="19" t="s">
        <v>6</v>
      </c>
      <c r="E4873" s="9">
        <v>37070.968333333338</v>
      </c>
      <c r="F4873" s="9">
        <v>26892</v>
      </c>
      <c r="G4873" s="97">
        <v>36176.84417993301</v>
      </c>
      <c r="H4873" s="98">
        <v>0.37851287867519479</v>
      </c>
      <c r="I4873" s="98">
        <v>2.4715371770771766E-2</v>
      </c>
    </row>
    <row r="4874" spans="1:9" ht="12.75" customHeight="1" x14ac:dyDescent="0.2">
      <c r="A4874" s="19">
        <v>44925</v>
      </c>
      <c r="B4874" s="19">
        <v>44561</v>
      </c>
      <c r="C4874" s="6">
        <v>43105</v>
      </c>
      <c r="D4874" s="19" t="s">
        <v>7</v>
      </c>
      <c r="E4874" s="9">
        <v>35766.67</v>
      </c>
      <c r="F4874" s="9">
        <v>23332</v>
      </c>
      <c r="G4874" s="97">
        <v>35193.137153126321</v>
      </c>
      <c r="H4874" s="98">
        <v>0.53294488256471784</v>
      </c>
      <c r="I4874" s="98">
        <v>1.6296724113517458E-2</v>
      </c>
    </row>
    <row r="4875" spans="1:9" ht="12.75" customHeight="1" x14ac:dyDescent="0.2">
      <c r="A4875" s="19">
        <v>44926</v>
      </c>
      <c r="B4875" s="19">
        <v>44562</v>
      </c>
      <c r="C4875" s="6">
        <v>43106</v>
      </c>
      <c r="D4875" s="19" t="s">
        <v>1</v>
      </c>
      <c r="E4875" s="9">
        <v>36359.166666666672</v>
      </c>
      <c r="F4875" s="9">
        <v>24966</v>
      </c>
      <c r="G4875" s="97">
        <v>36324.228955081155</v>
      </c>
      <c r="H4875" s="98">
        <v>0.45634729899329773</v>
      </c>
      <c r="I4875" s="98">
        <v>9.6182940672240314E-4</v>
      </c>
    </row>
    <row r="4876" spans="1:9" x14ac:dyDescent="0.2">
      <c r="A4876" s="19">
        <v>44927</v>
      </c>
      <c r="B4876" s="19">
        <v>44563</v>
      </c>
      <c r="C4876" s="6">
        <v>43107</v>
      </c>
      <c r="D4876" s="19" t="s">
        <v>2</v>
      </c>
      <c r="E4876" s="9">
        <v>34247.116666666669</v>
      </c>
      <c r="F4876" s="9">
        <v>29435</v>
      </c>
      <c r="G4876" s="97">
        <v>32684.661201182858</v>
      </c>
      <c r="H4876" s="98">
        <v>0.16348281524262509</v>
      </c>
      <c r="I4876" s="98">
        <v>4.7803936405106828E-2</v>
      </c>
    </row>
    <row r="4877" spans="1:9" x14ac:dyDescent="0.2">
      <c r="A4877" s="19">
        <v>44928</v>
      </c>
      <c r="B4877" s="19">
        <v>44564</v>
      </c>
      <c r="C4877" s="6">
        <v>43108</v>
      </c>
      <c r="D4877" s="19" t="s">
        <v>3</v>
      </c>
      <c r="E4877" s="9">
        <v>35453.97348484848</v>
      </c>
      <c r="F4877" s="9">
        <v>28676</v>
      </c>
      <c r="G4877" s="97">
        <v>30106.841415424304</v>
      </c>
      <c r="H4877" s="98">
        <v>0.23636397980361568</v>
      </c>
      <c r="I4877" s="98">
        <v>0.17760521589238309</v>
      </c>
    </row>
    <row r="4878" spans="1:9" x14ac:dyDescent="0.2">
      <c r="A4878" s="19">
        <v>44929</v>
      </c>
      <c r="B4878" s="19">
        <v>44565</v>
      </c>
      <c r="C4878" s="6">
        <v>43109</v>
      </c>
      <c r="D4878" s="19" t="s">
        <v>4</v>
      </c>
      <c r="E4878" s="9">
        <v>37606.165555555555</v>
      </c>
      <c r="F4878" s="9">
        <v>23184</v>
      </c>
      <c r="G4878" s="97">
        <v>27017.729108638807</v>
      </c>
      <c r="H4878" s="98">
        <v>0.62207408365922867</v>
      </c>
      <c r="I4878" s="98">
        <v>0.39190697354098281</v>
      </c>
    </row>
    <row r="4879" spans="1:9" x14ac:dyDescent="0.2">
      <c r="A4879" s="19">
        <v>44930</v>
      </c>
      <c r="B4879" s="19">
        <v>44566</v>
      </c>
      <c r="C4879" s="6">
        <v>43110</v>
      </c>
      <c r="D4879" s="19" t="s">
        <v>5</v>
      </c>
      <c r="E4879" s="9">
        <v>32163.348168042572</v>
      </c>
      <c r="F4879" s="9">
        <v>23867</v>
      </c>
      <c r="G4879" s="97">
        <v>27259.525764247257</v>
      </c>
      <c r="H4879" s="98">
        <v>0.34760749855627315</v>
      </c>
      <c r="I4879" s="98">
        <v>0.17989390007022843</v>
      </c>
    </row>
    <row r="4880" spans="1:9" x14ac:dyDescent="0.2">
      <c r="A4880" s="19">
        <v>44931</v>
      </c>
      <c r="B4880" s="19">
        <v>44567</v>
      </c>
      <c r="C4880" s="6">
        <v>43111</v>
      </c>
      <c r="D4880" s="19" t="s">
        <v>6</v>
      </c>
      <c r="E4880" s="9">
        <v>33505</v>
      </c>
      <c r="F4880" s="9">
        <v>24367</v>
      </c>
      <c r="G4880" s="97">
        <v>29721.441505465791</v>
      </c>
      <c r="H4880" s="98">
        <v>0.37501538966635195</v>
      </c>
      <c r="I4880" s="98">
        <v>0.12730063896256216</v>
      </c>
    </row>
    <row r="4881" spans="1:9" x14ac:dyDescent="0.2">
      <c r="A4881" s="19">
        <v>44932</v>
      </c>
      <c r="B4881" s="19">
        <v>44568</v>
      </c>
      <c r="C4881" s="6">
        <v>43112</v>
      </c>
      <c r="D4881" s="19" t="s">
        <v>7</v>
      </c>
      <c r="E4881" s="9">
        <v>30244.405380730379</v>
      </c>
      <c r="F4881" s="9">
        <v>23420</v>
      </c>
      <c r="G4881" s="97">
        <v>28109.905228881373</v>
      </c>
      <c r="H4881" s="98">
        <v>0.29139220242230479</v>
      </c>
      <c r="I4881" s="98">
        <v>7.593409278576746E-2</v>
      </c>
    </row>
    <row r="4882" spans="1:9" x14ac:dyDescent="0.2">
      <c r="A4882" s="19">
        <v>44933</v>
      </c>
      <c r="B4882" s="19">
        <v>44569</v>
      </c>
      <c r="C4882" s="6">
        <v>43113</v>
      </c>
      <c r="D4882" s="19" t="s">
        <v>1</v>
      </c>
      <c r="E4882" s="9">
        <v>31142.421581196581</v>
      </c>
      <c r="F4882" s="9">
        <v>26130</v>
      </c>
      <c r="G4882" s="97">
        <v>30420.756271521197</v>
      </c>
      <c r="H4882" s="98">
        <v>0.19182631386133098</v>
      </c>
      <c r="I4882" s="98">
        <v>2.3722793188773572E-2</v>
      </c>
    </row>
    <row r="4883" spans="1:9" x14ac:dyDescent="0.2">
      <c r="A4883" s="19">
        <v>44934</v>
      </c>
      <c r="B4883" s="19">
        <v>44570</v>
      </c>
      <c r="C4883" s="6">
        <v>43114</v>
      </c>
      <c r="D4883" s="19" t="s">
        <v>2</v>
      </c>
      <c r="E4883" s="9">
        <v>29581.488888888889</v>
      </c>
      <c r="F4883" s="9">
        <v>23439</v>
      </c>
      <c r="G4883" s="97">
        <v>24870.794452560556</v>
      </c>
      <c r="H4883" s="98">
        <v>0.26206275390967582</v>
      </c>
      <c r="I4883" s="98">
        <v>0.18940667316895254</v>
      </c>
    </row>
    <row r="4884" spans="1:9" x14ac:dyDescent="0.2">
      <c r="A4884" s="19">
        <v>44935</v>
      </c>
      <c r="B4884" s="19">
        <v>44571</v>
      </c>
      <c r="C4884" s="6">
        <v>43115</v>
      </c>
      <c r="D4884" s="19" t="s">
        <v>3</v>
      </c>
      <c r="E4884" s="9">
        <v>29356.041666666668</v>
      </c>
      <c r="F4884" s="9">
        <v>19610</v>
      </c>
      <c r="G4884" s="97">
        <v>27135.553440161075</v>
      </c>
      <c r="H4884" s="98">
        <v>0.49699345571987097</v>
      </c>
      <c r="I4884" s="98">
        <v>8.1829479962595153E-2</v>
      </c>
    </row>
    <row r="4885" spans="1:9" x14ac:dyDescent="0.2">
      <c r="A4885" s="19">
        <v>44936</v>
      </c>
      <c r="B4885" s="19">
        <v>44572</v>
      </c>
      <c r="C4885" s="6">
        <v>43116</v>
      </c>
      <c r="D4885" s="19" t="s">
        <v>4</v>
      </c>
      <c r="E4885" s="9">
        <v>29399.330555555556</v>
      </c>
      <c r="F4885" s="9">
        <v>18586</v>
      </c>
      <c r="G4885" s="97">
        <v>23919.083241244611</v>
      </c>
      <c r="H4885" s="98">
        <v>0.58179977163217234</v>
      </c>
      <c r="I4885" s="98">
        <v>0.22911611030564671</v>
      </c>
    </row>
    <row r="4886" spans="1:9" x14ac:dyDescent="0.2">
      <c r="A4886" s="19">
        <v>44937</v>
      </c>
      <c r="B4886" s="19">
        <v>44573</v>
      </c>
      <c r="C4886" s="6">
        <v>43117</v>
      </c>
      <c r="D4886" s="19" t="s">
        <v>5</v>
      </c>
      <c r="E4886" s="9">
        <v>26528.993760683759</v>
      </c>
      <c r="F4886" s="9">
        <v>21759</v>
      </c>
      <c r="G4886" s="97">
        <v>26742.185717404096</v>
      </c>
      <c r="H4886" s="98">
        <v>0.21921934650874397</v>
      </c>
      <c r="I4886" s="98">
        <v>-7.9721216123926908E-3</v>
      </c>
    </row>
    <row r="4887" spans="1:9" x14ac:dyDescent="0.2">
      <c r="A4887" s="19">
        <v>44938</v>
      </c>
      <c r="B4887" s="19">
        <v>44574</v>
      </c>
      <c r="C4887" s="6">
        <v>43118</v>
      </c>
      <c r="D4887" s="19" t="s">
        <v>6</v>
      </c>
      <c r="E4887" s="9">
        <v>32428.994444444445</v>
      </c>
      <c r="F4887" s="9">
        <v>24375</v>
      </c>
      <c r="G4887" s="97">
        <v>29510.813985215682</v>
      </c>
      <c r="H4887" s="98">
        <v>0.33042028490028486</v>
      </c>
      <c r="I4887" s="98">
        <v>9.8885122609315701E-2</v>
      </c>
    </row>
    <row r="4888" spans="1:9" x14ac:dyDescent="0.2">
      <c r="A4888" s="19">
        <v>44939</v>
      </c>
      <c r="B4888" s="19">
        <v>44575</v>
      </c>
      <c r="C4888" s="6">
        <v>43119</v>
      </c>
      <c r="D4888" s="19" t="s">
        <v>7</v>
      </c>
      <c r="E4888" s="9">
        <v>30506.237373737375</v>
      </c>
      <c r="F4888" s="9">
        <v>24357</v>
      </c>
      <c r="G4888" s="97">
        <v>30262.575027439067</v>
      </c>
      <c r="H4888" s="98">
        <v>0.25246283917302526</v>
      </c>
      <c r="I4888" s="98">
        <v>8.0516065165432416E-3</v>
      </c>
    </row>
    <row r="4889" spans="1:9" x14ac:dyDescent="0.2">
      <c r="A4889" s="19">
        <v>44940</v>
      </c>
      <c r="B4889" s="19">
        <v>44576</v>
      </c>
      <c r="C4889" s="6">
        <v>43120</v>
      </c>
      <c r="D4889" s="19" t="s">
        <v>1</v>
      </c>
      <c r="E4889" s="9">
        <v>32402.75</v>
      </c>
      <c r="F4889" s="9">
        <v>25707</v>
      </c>
      <c r="G4889" s="97">
        <v>30639.844239126818</v>
      </c>
      <c r="H4889" s="98">
        <v>0.26046407593262533</v>
      </c>
      <c r="I4889" s="98">
        <v>5.7536381292107475E-2</v>
      </c>
    </row>
    <row r="4890" spans="1:9" x14ac:dyDescent="0.2">
      <c r="A4890" s="19">
        <v>44941</v>
      </c>
      <c r="B4890" s="19">
        <v>44577</v>
      </c>
      <c r="C4890" s="6">
        <v>43121</v>
      </c>
      <c r="D4890" s="19" t="s">
        <v>2</v>
      </c>
      <c r="E4890" s="9">
        <v>28364.788846153846</v>
      </c>
      <c r="F4890" s="9">
        <v>20888</v>
      </c>
      <c r="G4890" s="97">
        <v>27230.505234208067</v>
      </c>
      <c r="H4890" s="98">
        <v>0.35794661270365014</v>
      </c>
      <c r="I4890" s="98">
        <v>4.1654886759899146E-2</v>
      </c>
    </row>
    <row r="4891" spans="1:9" x14ac:dyDescent="0.2">
      <c r="A4891" s="19">
        <v>44942</v>
      </c>
      <c r="B4891" s="19">
        <v>44578</v>
      </c>
      <c r="C4891" s="6">
        <v>43122</v>
      </c>
      <c r="D4891" s="19" t="s">
        <v>3</v>
      </c>
      <c r="E4891" s="9">
        <v>26227.56388888889</v>
      </c>
      <c r="F4891" s="9">
        <v>17778</v>
      </c>
      <c r="G4891" s="97">
        <v>25474.095226163827</v>
      </c>
      <c r="H4891" s="98">
        <v>0.47528202772465344</v>
      </c>
      <c r="I4891" s="98">
        <v>2.9577838036469073E-2</v>
      </c>
    </row>
    <row r="4892" spans="1:9" x14ac:dyDescent="0.2">
      <c r="A4892" s="19">
        <v>44943</v>
      </c>
      <c r="B4892" s="19">
        <v>44579</v>
      </c>
      <c r="C4892" s="6">
        <v>43123</v>
      </c>
      <c r="D4892" s="19" t="s">
        <v>4</v>
      </c>
      <c r="E4892" s="9">
        <v>26333.833333333332</v>
      </c>
      <c r="F4892" s="9">
        <v>16533</v>
      </c>
      <c r="G4892" s="97">
        <v>21979.67115602117</v>
      </c>
      <c r="H4892" s="98">
        <v>0.59280429040908067</v>
      </c>
      <c r="I4892" s="98">
        <v>0.19809951415580529</v>
      </c>
    </row>
    <row r="4893" spans="1:9" x14ac:dyDescent="0.2">
      <c r="A4893" s="19">
        <v>44944</v>
      </c>
      <c r="B4893" s="19">
        <v>44580</v>
      </c>
      <c r="C4893" s="6">
        <v>43124</v>
      </c>
      <c r="D4893" s="19" t="s">
        <v>5</v>
      </c>
      <c r="E4893" s="9">
        <v>25150.041666666668</v>
      </c>
      <c r="F4893" s="9">
        <v>17146</v>
      </c>
      <c r="G4893" s="97">
        <v>25019.194467076941</v>
      </c>
      <c r="H4893" s="98">
        <v>0.46681684746685348</v>
      </c>
      <c r="I4893" s="98">
        <v>5.2298725988924044E-3</v>
      </c>
    </row>
    <row r="4894" spans="1:9" x14ac:dyDescent="0.2">
      <c r="A4894" s="19">
        <v>44945</v>
      </c>
      <c r="B4894" s="19">
        <v>44581</v>
      </c>
      <c r="C4894" s="6">
        <v>43125</v>
      </c>
      <c r="D4894" s="19" t="s">
        <v>6</v>
      </c>
      <c r="E4894" s="9">
        <v>28085.366666666669</v>
      </c>
      <c r="F4894" s="9">
        <v>19909</v>
      </c>
      <c r="G4894" s="97">
        <v>26489.179575592963</v>
      </c>
      <c r="H4894" s="98">
        <v>0.41068695899676877</v>
      </c>
      <c r="I4894" s="98">
        <v>6.0258079587501623E-2</v>
      </c>
    </row>
    <row r="4895" spans="1:9" x14ac:dyDescent="0.2">
      <c r="A4895" s="19">
        <v>44946</v>
      </c>
      <c r="B4895" s="19">
        <v>44582</v>
      </c>
      <c r="C4895" s="6">
        <v>43126</v>
      </c>
      <c r="D4895" s="19" t="s">
        <v>7</v>
      </c>
      <c r="E4895" s="9">
        <v>25456.794999999998</v>
      </c>
      <c r="F4895" s="9">
        <v>20142</v>
      </c>
      <c r="G4895" s="97">
        <v>25485.388183178595</v>
      </c>
      <c r="H4895" s="98">
        <v>0.26386629927514638</v>
      </c>
      <c r="I4895" s="98">
        <v>-1.121944189081181E-3</v>
      </c>
    </row>
    <row r="4896" spans="1:9" x14ac:dyDescent="0.2">
      <c r="A4896" s="19">
        <v>44947</v>
      </c>
      <c r="B4896" s="19">
        <v>44583</v>
      </c>
      <c r="C4896" s="6">
        <v>43127</v>
      </c>
      <c r="D4896" s="19" t="s">
        <v>1</v>
      </c>
      <c r="E4896" s="9">
        <v>27796.211666666666</v>
      </c>
      <c r="F4896" s="9">
        <v>22404</v>
      </c>
      <c r="G4896" s="97">
        <v>29638.442223838247</v>
      </c>
      <c r="H4896" s="98">
        <v>0.24068075641254527</v>
      </c>
      <c r="I4896" s="98">
        <v>-6.2156794316601149E-2</v>
      </c>
    </row>
    <row r="4897" spans="1:9" x14ac:dyDescent="0.2">
      <c r="A4897" s="19">
        <v>44948</v>
      </c>
      <c r="B4897" s="19">
        <v>44584</v>
      </c>
      <c r="C4897" s="6">
        <v>43128</v>
      </c>
      <c r="D4897" s="19" t="s">
        <v>2</v>
      </c>
      <c r="E4897" s="9">
        <v>24988.388333333332</v>
      </c>
      <c r="F4897" s="9">
        <v>19821</v>
      </c>
      <c r="G4897" s="97">
        <v>25595.388550356271</v>
      </c>
      <c r="H4897" s="98">
        <v>0.26070270588433142</v>
      </c>
      <c r="I4897" s="98">
        <v>-2.3715217912348874E-2</v>
      </c>
    </row>
    <row r="4898" spans="1:9" x14ac:dyDescent="0.2">
      <c r="A4898" s="19">
        <v>44949</v>
      </c>
      <c r="B4898" s="19">
        <v>44585</v>
      </c>
      <c r="C4898" s="6">
        <v>43129</v>
      </c>
      <c r="D4898" s="19" t="s">
        <v>3</v>
      </c>
      <c r="E4898" s="9">
        <v>25481.141666666666</v>
      </c>
      <c r="F4898" s="9">
        <v>16885</v>
      </c>
      <c r="G4898" s="97">
        <v>22347.475754787134</v>
      </c>
      <c r="H4898" s="98">
        <v>0.50909929918073238</v>
      </c>
      <c r="I4898" s="98">
        <v>0.14022460282603766</v>
      </c>
    </row>
    <row r="4899" spans="1:9" x14ac:dyDescent="0.2">
      <c r="A4899" s="19">
        <v>44950</v>
      </c>
      <c r="B4899" s="19">
        <v>44586</v>
      </c>
      <c r="C4899" s="6">
        <v>43130</v>
      </c>
      <c r="D4899" s="19" t="s">
        <v>4</v>
      </c>
      <c r="E4899" s="9">
        <v>22891.584999999999</v>
      </c>
      <c r="F4899" s="9">
        <v>15689</v>
      </c>
      <c r="G4899" s="97">
        <v>21375.292864493746</v>
      </c>
      <c r="H4899" s="98">
        <v>0.45908502772643245</v>
      </c>
      <c r="I4899" s="98">
        <v>7.0936671844386678E-2</v>
      </c>
    </row>
    <row r="4900" spans="1:9" x14ac:dyDescent="0.2">
      <c r="A4900" s="19">
        <v>44951</v>
      </c>
      <c r="B4900" s="19">
        <v>44587</v>
      </c>
      <c r="C4900" s="6">
        <v>43131</v>
      </c>
      <c r="D4900" s="19" t="s">
        <v>5</v>
      </c>
      <c r="E4900" s="9">
        <v>24673.575000000001</v>
      </c>
      <c r="F4900" s="9">
        <v>17740</v>
      </c>
      <c r="G4900" s="97">
        <v>23009.748232397746</v>
      </c>
      <c r="H4900" s="98">
        <v>0.39084413754227731</v>
      </c>
      <c r="I4900" s="98">
        <v>7.2309646798289773E-2</v>
      </c>
    </row>
    <row r="4901" spans="1:9" x14ac:dyDescent="0.2">
      <c r="A4901" s="19">
        <v>44952</v>
      </c>
      <c r="B4901" s="19">
        <v>44588</v>
      </c>
      <c r="C4901" s="6">
        <v>43132</v>
      </c>
      <c r="D4901" s="19" t="s">
        <v>6</v>
      </c>
      <c r="E4901" s="9">
        <v>27831.286666666667</v>
      </c>
      <c r="F4901" s="9">
        <v>19602</v>
      </c>
      <c r="G4901" s="97">
        <v>28085.93758459614</v>
      </c>
      <c r="H4901" s="98">
        <v>0.41981872598034209</v>
      </c>
      <c r="I4901" s="98">
        <v>-9.0668476764378392E-3</v>
      </c>
    </row>
    <row r="4902" spans="1:9" x14ac:dyDescent="0.2">
      <c r="A4902" s="19">
        <v>44953</v>
      </c>
      <c r="B4902" s="19">
        <v>44589</v>
      </c>
      <c r="C4902" s="6">
        <v>43133</v>
      </c>
      <c r="D4902" s="19" t="s">
        <v>7</v>
      </c>
      <c r="E4902" s="9">
        <v>24684.2994106814</v>
      </c>
      <c r="F4902" s="9">
        <v>19686</v>
      </c>
      <c r="G4902" s="97">
        <v>28578.321991831672</v>
      </c>
      <c r="H4902" s="98">
        <v>0.25390121968309454</v>
      </c>
      <c r="I4902" s="98">
        <v>-0.1362579154319582</v>
      </c>
    </row>
    <row r="4903" spans="1:9" x14ac:dyDescent="0.2">
      <c r="A4903" s="19">
        <v>44954</v>
      </c>
      <c r="B4903" s="19">
        <v>44590</v>
      </c>
      <c r="C4903" s="6">
        <v>43134</v>
      </c>
      <c r="D4903" s="19" t="s">
        <v>1</v>
      </c>
      <c r="E4903" s="9">
        <v>25702.494999999999</v>
      </c>
      <c r="F4903" s="9">
        <v>21146</v>
      </c>
      <c r="G4903" s="97">
        <v>33524.952021279496</v>
      </c>
      <c r="H4903" s="98">
        <v>0.2154778681547338</v>
      </c>
      <c r="I4903" s="98">
        <v>-0.23333238527274558</v>
      </c>
    </row>
    <row r="4904" spans="1:9" x14ac:dyDescent="0.2">
      <c r="A4904" s="19">
        <v>44955</v>
      </c>
      <c r="B4904" s="19">
        <v>44591</v>
      </c>
      <c r="C4904" s="6">
        <v>43135</v>
      </c>
      <c r="D4904" s="19" t="s">
        <v>2</v>
      </c>
      <c r="E4904" s="9">
        <v>22047.386666666665</v>
      </c>
      <c r="F4904" s="9">
        <v>17977</v>
      </c>
      <c r="G4904" s="97">
        <v>25323.894310985026</v>
      </c>
      <c r="H4904" s="98">
        <v>0.2264219094769242</v>
      </c>
      <c r="I4904" s="98">
        <v>-0.12938403564956724</v>
      </c>
    </row>
    <row r="4905" spans="1:9" x14ac:dyDescent="0.2">
      <c r="A4905" s="19">
        <v>44956</v>
      </c>
      <c r="B4905" s="19">
        <v>44592</v>
      </c>
      <c r="C4905" s="6">
        <v>43136</v>
      </c>
      <c r="D4905" s="19" t="s">
        <v>3</v>
      </c>
      <c r="E4905" s="9">
        <v>22924.783333333333</v>
      </c>
      <c r="F4905" s="9">
        <v>16667</v>
      </c>
      <c r="G4905" s="97">
        <v>26444.173427304049</v>
      </c>
      <c r="H4905" s="98">
        <v>0.37545949081018382</v>
      </c>
      <c r="I4905" s="98">
        <v>-0.13308754397809563</v>
      </c>
    </row>
    <row r="4906" spans="1:9" x14ac:dyDescent="0.2">
      <c r="A4906" s="19">
        <v>44957</v>
      </c>
      <c r="B4906" s="19">
        <v>44593</v>
      </c>
      <c r="C4906" s="6">
        <v>43137</v>
      </c>
      <c r="D4906" s="19" t="s">
        <v>4</v>
      </c>
      <c r="E4906" s="9">
        <v>24964.161666666667</v>
      </c>
      <c r="F4906" s="9">
        <v>20992</v>
      </c>
      <c r="G4906" s="97">
        <v>26078.334133982615</v>
      </c>
      <c r="H4906" s="98">
        <v>0.18922264037093495</v>
      </c>
      <c r="I4906" s="98">
        <v>-4.2724065946531109E-2</v>
      </c>
    </row>
    <row r="4907" spans="1:9" x14ac:dyDescent="0.2">
      <c r="A4907" s="19">
        <v>44958</v>
      </c>
      <c r="B4907" s="19">
        <v>44594</v>
      </c>
      <c r="C4907" s="6">
        <v>43138</v>
      </c>
      <c r="D4907" s="19" t="s">
        <v>5</v>
      </c>
      <c r="E4907" s="9">
        <v>26947.87</v>
      </c>
      <c r="F4907" s="9">
        <v>20126</v>
      </c>
      <c r="G4907" s="97">
        <v>26638.461811988011</v>
      </c>
      <c r="H4907" s="98">
        <v>0.33895806419556784</v>
      </c>
      <c r="I4907" s="98">
        <v>1.1615092124904303E-2</v>
      </c>
    </row>
    <row r="4908" spans="1:9" x14ac:dyDescent="0.2">
      <c r="A4908" s="19">
        <v>44959</v>
      </c>
      <c r="B4908" s="19">
        <v>44595</v>
      </c>
      <c r="C4908" s="6">
        <v>43139</v>
      </c>
      <c r="D4908" s="19" t="s">
        <v>6</v>
      </c>
      <c r="E4908" s="9">
        <v>27956.083333333332</v>
      </c>
      <c r="F4908" s="9">
        <v>20983</v>
      </c>
      <c r="G4908" s="97">
        <v>28841.287814583891</v>
      </c>
      <c r="H4908" s="98">
        <v>0.33232060874676317</v>
      </c>
      <c r="I4908" s="98">
        <v>-3.0692266133932722E-2</v>
      </c>
    </row>
    <row r="4909" spans="1:9" x14ac:dyDescent="0.2">
      <c r="A4909" s="19">
        <v>44960</v>
      </c>
      <c r="B4909" s="19">
        <v>44596</v>
      </c>
      <c r="C4909" s="6">
        <v>43140</v>
      </c>
      <c r="D4909" s="19" t="s">
        <v>7</v>
      </c>
      <c r="E4909" s="9">
        <v>27694.48</v>
      </c>
      <c r="F4909" s="9">
        <v>21053</v>
      </c>
      <c r="G4909" s="97">
        <v>28032.492461936468</v>
      </c>
      <c r="H4909" s="98">
        <v>0.31546477936636097</v>
      </c>
      <c r="I4909" s="98">
        <v>-1.2057881131884107E-2</v>
      </c>
    </row>
    <row r="4910" spans="1:9" x14ac:dyDescent="0.2">
      <c r="A4910" s="19">
        <v>44961</v>
      </c>
      <c r="B4910" s="19">
        <v>44597</v>
      </c>
      <c r="C4910" s="6">
        <v>43141</v>
      </c>
      <c r="D4910" s="19" t="s">
        <v>1</v>
      </c>
      <c r="E4910" s="9">
        <v>27809.168333333335</v>
      </c>
      <c r="F4910" s="9">
        <v>23918</v>
      </c>
      <c r="G4910" s="97">
        <v>31846.869118451978</v>
      </c>
      <c r="H4910" s="98">
        <v>0.16268786409120062</v>
      </c>
      <c r="I4910" s="98">
        <v>-0.12678485819440288</v>
      </c>
    </row>
    <row r="4911" spans="1:9" x14ac:dyDescent="0.2">
      <c r="A4911" s="19">
        <v>44962</v>
      </c>
      <c r="B4911" s="19">
        <v>44598</v>
      </c>
      <c r="C4911" s="6">
        <v>43142</v>
      </c>
      <c r="D4911" s="19" t="s">
        <v>2</v>
      </c>
      <c r="E4911" s="9">
        <v>25967.208333333332</v>
      </c>
      <c r="F4911" s="9">
        <v>21208</v>
      </c>
      <c r="G4911" s="97">
        <v>27068.053495711363</v>
      </c>
      <c r="H4911" s="98">
        <v>0.22440627750534392</v>
      </c>
      <c r="I4911" s="98">
        <v>-4.0669535493287223E-2</v>
      </c>
    </row>
    <row r="4912" spans="1:9" x14ac:dyDescent="0.2">
      <c r="A4912" s="19">
        <v>44963</v>
      </c>
      <c r="B4912" s="19">
        <v>44599</v>
      </c>
      <c r="C4912" s="6">
        <v>43143</v>
      </c>
      <c r="D4912" s="19" t="s">
        <v>3</v>
      </c>
      <c r="E4912" s="9">
        <v>24871.781666666666</v>
      </c>
      <c r="F4912" s="9">
        <v>18788</v>
      </c>
      <c r="G4912" s="97">
        <v>26417.307253943203</v>
      </c>
      <c r="H4912" s="98">
        <v>0.32381209637357178</v>
      </c>
      <c r="I4912" s="98">
        <v>-5.8504281773300137E-2</v>
      </c>
    </row>
    <row r="4913" spans="1:9" x14ac:dyDescent="0.2">
      <c r="A4913" s="19">
        <v>44964</v>
      </c>
      <c r="B4913" s="19">
        <v>44600</v>
      </c>
      <c r="C4913" s="6">
        <v>43144</v>
      </c>
      <c r="D4913" s="19" t="s">
        <v>4</v>
      </c>
      <c r="E4913" s="9">
        <v>24854.798333333332</v>
      </c>
      <c r="F4913" s="9">
        <v>19243</v>
      </c>
      <c r="G4913" s="97">
        <v>27267.026163515882</v>
      </c>
      <c r="H4913" s="98">
        <v>0.29162803790122815</v>
      </c>
      <c r="I4913" s="98">
        <v>-8.8466846942413691E-2</v>
      </c>
    </row>
    <row r="4914" spans="1:9" x14ac:dyDescent="0.2">
      <c r="A4914" s="19">
        <v>44965</v>
      </c>
      <c r="B4914" s="19">
        <v>44601</v>
      </c>
      <c r="C4914" s="6">
        <v>43145</v>
      </c>
      <c r="D4914" s="19" t="s">
        <v>5</v>
      </c>
      <c r="E4914" s="9">
        <v>25845.433333333334</v>
      </c>
      <c r="F4914" s="9">
        <v>21748</v>
      </c>
      <c r="G4914" s="97">
        <v>27806.699602884597</v>
      </c>
      <c r="H4914" s="98">
        <v>0.18840506406719393</v>
      </c>
      <c r="I4914" s="98">
        <v>-7.0532148639021019E-2</v>
      </c>
    </row>
    <row r="4915" spans="1:9" x14ac:dyDescent="0.2">
      <c r="A4915" s="19">
        <v>44966</v>
      </c>
      <c r="B4915" s="19">
        <v>44602</v>
      </c>
      <c r="C4915" s="6">
        <v>43146</v>
      </c>
      <c r="D4915" s="19" t="s">
        <v>6</v>
      </c>
      <c r="E4915" s="9">
        <v>29108.826666666668</v>
      </c>
      <c r="F4915" s="9">
        <v>24712</v>
      </c>
      <c r="G4915" s="97">
        <v>31820.159331098501</v>
      </c>
      <c r="H4915" s="98">
        <v>0.17792273659220892</v>
      </c>
      <c r="I4915" s="98">
        <v>-8.5208016597892788E-2</v>
      </c>
    </row>
    <row r="4916" spans="1:9" x14ac:dyDescent="0.2">
      <c r="A4916" s="19">
        <v>44967</v>
      </c>
      <c r="B4916" s="19">
        <v>44603</v>
      </c>
      <c r="C4916" s="6">
        <v>43147</v>
      </c>
      <c r="D4916" s="19" t="s">
        <v>7</v>
      </c>
      <c r="E4916" s="9">
        <v>28019.308333333331</v>
      </c>
      <c r="F4916" s="9">
        <v>24800</v>
      </c>
      <c r="G4916" s="97">
        <v>32634.644850753844</v>
      </c>
      <c r="H4916" s="98">
        <v>0.12981081989247301</v>
      </c>
      <c r="I4916" s="98">
        <v>-0.14142444443711788</v>
      </c>
    </row>
    <row r="4917" spans="1:9" x14ac:dyDescent="0.2">
      <c r="A4917" s="19">
        <v>44968</v>
      </c>
      <c r="B4917" s="19">
        <v>44604</v>
      </c>
      <c r="C4917" s="6">
        <v>43148</v>
      </c>
      <c r="D4917" s="19" t="s">
        <v>1</v>
      </c>
      <c r="E4917" s="9">
        <v>30283.823333333334</v>
      </c>
      <c r="F4917" s="9">
        <v>27108</v>
      </c>
      <c r="G4917" s="97">
        <v>35161.422854235097</v>
      </c>
      <c r="H4917" s="98">
        <v>0.11715446854557077</v>
      </c>
      <c r="I4917" s="98">
        <v>-0.13872019744827446</v>
      </c>
    </row>
    <row r="4918" spans="1:9" x14ac:dyDescent="0.2">
      <c r="A4918" s="19">
        <v>44969</v>
      </c>
      <c r="B4918" s="19">
        <v>44605</v>
      </c>
      <c r="C4918" s="6">
        <v>43149</v>
      </c>
      <c r="D4918" s="19" t="s">
        <v>2</v>
      </c>
      <c r="E4918" s="9">
        <v>26979.556666666667</v>
      </c>
      <c r="F4918" s="9">
        <v>22346</v>
      </c>
      <c r="G4918" s="97">
        <v>32250.54232361032</v>
      </c>
      <c r="H4918" s="98">
        <v>0.20735508219218945</v>
      </c>
      <c r="I4918" s="98">
        <v>-0.16343866729598566</v>
      </c>
    </row>
    <row r="4919" spans="1:9" x14ac:dyDescent="0.2">
      <c r="A4919" s="19">
        <v>44970</v>
      </c>
      <c r="B4919" s="19">
        <v>44606</v>
      </c>
      <c r="C4919" s="6">
        <v>43150</v>
      </c>
      <c r="D4919" s="19" t="s">
        <v>3</v>
      </c>
      <c r="E4919" s="9">
        <v>27088.726666666666</v>
      </c>
      <c r="F4919" s="9">
        <v>20723</v>
      </c>
      <c r="G4919" s="97">
        <v>30792.810993461862</v>
      </c>
      <c r="H4919" s="98">
        <v>0.30718171435924657</v>
      </c>
      <c r="I4919" s="98">
        <v>-0.12029055507734165</v>
      </c>
    </row>
    <row r="4920" spans="1:9" x14ac:dyDescent="0.2">
      <c r="A4920" s="19">
        <v>44971</v>
      </c>
      <c r="B4920" s="19">
        <v>44607</v>
      </c>
      <c r="C4920" s="6">
        <v>43151</v>
      </c>
      <c r="D4920" s="19" t="s">
        <v>4</v>
      </c>
      <c r="E4920" s="9">
        <v>28487.428333333333</v>
      </c>
      <c r="F4920" s="9">
        <v>25169</v>
      </c>
      <c r="G4920" s="97">
        <v>26509.516886760957</v>
      </c>
      <c r="H4920" s="98">
        <v>0.13184585535115945</v>
      </c>
      <c r="I4920" s="98">
        <v>7.4611372776852036E-2</v>
      </c>
    </row>
    <row r="4921" spans="1:9" x14ac:dyDescent="0.2">
      <c r="A4921" s="19">
        <v>44972</v>
      </c>
      <c r="B4921" s="19">
        <v>44608</v>
      </c>
      <c r="C4921" s="6">
        <v>43152</v>
      </c>
      <c r="D4921" s="19" t="s">
        <v>5</v>
      </c>
      <c r="E4921" s="9">
        <v>29478.438333333332</v>
      </c>
      <c r="F4921" s="9">
        <v>26711</v>
      </c>
      <c r="G4921" s="97">
        <v>28401.632405001947</v>
      </c>
      <c r="H4921" s="98">
        <v>0.10360669137558798</v>
      </c>
      <c r="I4921" s="98">
        <v>3.7913522468579819E-2</v>
      </c>
    </row>
    <row r="4922" spans="1:9" x14ac:dyDescent="0.2">
      <c r="A4922" s="19">
        <v>44973</v>
      </c>
      <c r="B4922" s="19">
        <v>44609</v>
      </c>
      <c r="C4922" s="6">
        <v>43153</v>
      </c>
      <c r="D4922" s="19" t="s">
        <v>6</v>
      </c>
      <c r="E4922" s="9">
        <v>30840.788333333334</v>
      </c>
      <c r="F4922" s="9">
        <v>28185</v>
      </c>
      <c r="G4922" s="97">
        <v>29170.870349921635</v>
      </c>
      <c r="H4922" s="98">
        <v>9.4227012004021171E-2</v>
      </c>
      <c r="I4922" s="98">
        <v>5.7246080195073157E-2</v>
      </c>
    </row>
    <row r="4923" spans="1:9" x14ac:dyDescent="0.2">
      <c r="A4923" s="19">
        <v>44974</v>
      </c>
      <c r="B4923" s="19">
        <v>44610</v>
      </c>
      <c r="C4923" s="6">
        <v>43154</v>
      </c>
      <c r="D4923" s="19" t="s">
        <v>7</v>
      </c>
      <c r="E4923" s="9">
        <v>31465.166666666668</v>
      </c>
      <c r="F4923" s="9">
        <v>29331</v>
      </c>
      <c r="G4923" s="97">
        <v>28850.416407180935</v>
      </c>
      <c r="H4923" s="98">
        <v>7.2761469662359524E-2</v>
      </c>
      <c r="I4923" s="98">
        <v>9.0631283187819545E-2</v>
      </c>
    </row>
    <row r="4924" spans="1:9" x14ac:dyDescent="0.2">
      <c r="A4924" s="19">
        <v>44975</v>
      </c>
      <c r="B4924" s="19">
        <v>44611</v>
      </c>
      <c r="C4924" s="6">
        <v>43155</v>
      </c>
      <c r="D4924" s="19" t="s">
        <v>1</v>
      </c>
      <c r="E4924" s="9">
        <v>32254.813333333332</v>
      </c>
      <c r="F4924" s="9">
        <v>30886</v>
      </c>
      <c r="G4924" s="97">
        <v>32004.746697969673</v>
      </c>
      <c r="H4924" s="98">
        <v>4.4318245591314254E-2</v>
      </c>
      <c r="I4924" s="98">
        <v>7.8134233563398325E-3</v>
      </c>
    </row>
    <row r="4925" spans="1:9" x14ac:dyDescent="0.2">
      <c r="A4925" s="19">
        <v>44976</v>
      </c>
      <c r="B4925" s="19">
        <v>44612</v>
      </c>
      <c r="C4925" s="6">
        <v>43156</v>
      </c>
      <c r="D4925" s="19" t="s">
        <v>2</v>
      </c>
      <c r="E4925" s="9">
        <v>32525.503333333334</v>
      </c>
      <c r="F4925" s="9">
        <v>29440</v>
      </c>
      <c r="G4925" s="97">
        <v>25616.022110165315</v>
      </c>
      <c r="H4925" s="98">
        <v>0.10480649909420303</v>
      </c>
      <c r="I4925" s="98">
        <v>0.26973279432118002</v>
      </c>
    </row>
    <row r="4926" spans="1:9" x14ac:dyDescent="0.2">
      <c r="A4926" s="19">
        <v>44977</v>
      </c>
      <c r="B4926" s="19">
        <v>44613</v>
      </c>
      <c r="C4926" s="6">
        <v>43157</v>
      </c>
      <c r="D4926" s="19" t="s">
        <v>3</v>
      </c>
      <c r="E4926" s="9">
        <v>29912.03</v>
      </c>
      <c r="F4926" s="9">
        <v>27390</v>
      </c>
      <c r="G4926" s="97">
        <v>24573.502869355769</v>
      </c>
      <c r="H4926" s="98">
        <v>9.2078495801387383E-2</v>
      </c>
      <c r="I4926" s="98">
        <v>0.21724729921600261</v>
      </c>
    </row>
    <row r="4927" spans="1:9" x14ac:dyDescent="0.2">
      <c r="A4927" s="19">
        <v>44978</v>
      </c>
      <c r="B4927" s="19">
        <v>44614</v>
      </c>
      <c r="C4927" s="6">
        <v>43158</v>
      </c>
      <c r="D4927" s="19" t="s">
        <v>4</v>
      </c>
      <c r="E4927" s="9">
        <v>29583.705000000002</v>
      </c>
      <c r="F4927" s="9">
        <v>25170</v>
      </c>
      <c r="G4927" s="97">
        <v>22122.301658577901</v>
      </c>
      <c r="H4927" s="98">
        <v>0.17535578069129931</v>
      </c>
      <c r="I4927" s="98">
        <v>0.33727970337701962</v>
      </c>
    </row>
    <row r="4928" spans="1:9" x14ac:dyDescent="0.2">
      <c r="A4928" s="19">
        <v>44979</v>
      </c>
      <c r="B4928" s="19">
        <v>44615</v>
      </c>
      <c r="C4928" s="6">
        <v>43159</v>
      </c>
      <c r="D4928" s="19" t="s">
        <v>5</v>
      </c>
      <c r="E4928" s="9">
        <v>28732.433333333334</v>
      </c>
      <c r="F4928" s="9">
        <v>23266</v>
      </c>
      <c r="G4928" s="97">
        <v>24952.883077051116</v>
      </c>
      <c r="H4928" s="98">
        <v>0.23495372360239553</v>
      </c>
      <c r="I4928" s="98">
        <v>0.15146747750997269</v>
      </c>
    </row>
    <row r="4929" spans="1:9" x14ac:dyDescent="0.2">
      <c r="A4929" s="19">
        <v>44980</v>
      </c>
      <c r="B4929" s="19">
        <v>44616</v>
      </c>
      <c r="C4929" s="6">
        <v>43160</v>
      </c>
      <c r="D4929" s="19" t="s">
        <v>6</v>
      </c>
      <c r="E4929" s="9">
        <v>28331.741666666669</v>
      </c>
      <c r="F4929" s="9">
        <v>24112</v>
      </c>
      <c r="G4929" s="97">
        <v>29083.653576456876</v>
      </c>
      <c r="H4929" s="98">
        <v>0.1750058753594339</v>
      </c>
      <c r="I4929" s="98">
        <v>-2.5853419956799351E-2</v>
      </c>
    </row>
    <row r="4930" spans="1:9" x14ac:dyDescent="0.2">
      <c r="A4930" s="19">
        <v>44981</v>
      </c>
      <c r="B4930" s="19">
        <v>44617</v>
      </c>
      <c r="C4930" s="6">
        <v>43161</v>
      </c>
      <c r="D4930" s="19" t="s">
        <v>7</v>
      </c>
      <c r="E4930" s="9">
        <v>27239.433333333334</v>
      </c>
      <c r="F4930" s="9">
        <v>24602</v>
      </c>
      <c r="G4930" s="97">
        <v>30454.959211520792</v>
      </c>
      <c r="H4930" s="98">
        <v>0.10720402135327745</v>
      </c>
      <c r="I4930" s="98">
        <v>-0.10558299736520604</v>
      </c>
    </row>
    <row r="4931" spans="1:9" x14ac:dyDescent="0.2">
      <c r="A4931" s="19">
        <v>44982</v>
      </c>
      <c r="B4931" s="19">
        <v>44618</v>
      </c>
      <c r="C4931" s="6">
        <v>43162</v>
      </c>
      <c r="D4931" s="19" t="s">
        <v>1</v>
      </c>
      <c r="E4931" s="9">
        <v>29636.666666666668</v>
      </c>
      <c r="F4931" s="9">
        <v>27227</v>
      </c>
      <c r="G4931" s="97">
        <v>32085.356956119409</v>
      </c>
      <c r="H4931" s="98">
        <v>8.8502834196447111E-2</v>
      </c>
      <c r="I4931" s="98">
        <v>-7.6318000538426967E-2</v>
      </c>
    </row>
    <row r="4932" spans="1:9" x14ac:dyDescent="0.2">
      <c r="A4932" s="19">
        <v>44983</v>
      </c>
      <c r="B4932" s="19">
        <v>44619</v>
      </c>
      <c r="C4932" s="6">
        <v>43163</v>
      </c>
      <c r="D4932" s="19" t="s">
        <v>2</v>
      </c>
      <c r="E4932" s="9">
        <v>26900.116666666669</v>
      </c>
      <c r="F4932" s="9">
        <v>24024</v>
      </c>
      <c r="G4932" s="97">
        <v>27385.64135600693</v>
      </c>
      <c r="H4932" s="98">
        <v>0.11971847596847596</v>
      </c>
      <c r="I4932" s="98">
        <v>-1.7729169933563105E-2</v>
      </c>
    </row>
    <row r="4933" spans="1:9" x14ac:dyDescent="0.2">
      <c r="A4933" s="19">
        <v>44984</v>
      </c>
      <c r="B4933" s="19">
        <v>44620</v>
      </c>
      <c r="C4933" s="6">
        <v>43164</v>
      </c>
      <c r="D4933" s="19" t="s">
        <v>3</v>
      </c>
      <c r="E4933" s="9">
        <v>25723.471853146853</v>
      </c>
      <c r="F4933" s="9">
        <v>22834</v>
      </c>
      <c r="G4933" s="97">
        <v>26232.487639459348</v>
      </c>
      <c r="H4933" s="98">
        <v>0.12654251787452275</v>
      </c>
      <c r="I4933" s="98">
        <v>-1.9404022725882264E-2</v>
      </c>
    </row>
    <row r="4934" spans="1:9" x14ac:dyDescent="0.2">
      <c r="A4934" s="19">
        <v>44985</v>
      </c>
      <c r="B4934" s="19">
        <v>44621</v>
      </c>
      <c r="C4934" s="6">
        <v>43165</v>
      </c>
      <c r="D4934" s="19" t="s">
        <v>4</v>
      </c>
      <c r="E4934" s="9">
        <v>27180.265186480188</v>
      </c>
      <c r="F4934" s="9">
        <v>24811</v>
      </c>
      <c r="G4934" s="97">
        <v>24109.272824842785</v>
      </c>
      <c r="H4934" s="98">
        <v>9.5492530993518621E-2</v>
      </c>
      <c r="I4934" s="98">
        <v>0.12737805839058636</v>
      </c>
    </row>
    <row r="4935" spans="1:9" x14ac:dyDescent="0.2">
      <c r="A4935" s="19">
        <v>44986</v>
      </c>
      <c r="B4935" s="19">
        <v>44622</v>
      </c>
      <c r="C4935" s="6">
        <v>43166</v>
      </c>
      <c r="D4935" s="19" t="s">
        <v>5</v>
      </c>
      <c r="E4935" s="9">
        <v>27481.955085470086</v>
      </c>
      <c r="F4935" s="9">
        <v>23876</v>
      </c>
      <c r="G4935" s="97">
        <v>27007.302014797595</v>
      </c>
      <c r="H4935" s="98">
        <v>0.15102844217917943</v>
      </c>
      <c r="I4935" s="98">
        <v>1.7574990290123216E-2</v>
      </c>
    </row>
    <row r="4936" spans="1:9" x14ac:dyDescent="0.2">
      <c r="A4936" s="19">
        <v>44987</v>
      </c>
      <c r="B4936" s="19">
        <v>44623</v>
      </c>
      <c r="C4936" s="6">
        <v>43167</v>
      </c>
      <c r="D4936" s="19" t="s">
        <v>6</v>
      </c>
      <c r="E4936" s="9">
        <v>30446.582070707071</v>
      </c>
      <c r="F4936" s="9">
        <v>26507</v>
      </c>
      <c r="G4936" s="97">
        <v>31278.399556778844</v>
      </c>
      <c r="H4936" s="98">
        <v>0.14862421513966395</v>
      </c>
      <c r="I4936" s="98">
        <v>-2.6593991312176879E-2</v>
      </c>
    </row>
    <row r="4937" spans="1:9" x14ac:dyDescent="0.2">
      <c r="A4937" s="19">
        <v>44988</v>
      </c>
      <c r="B4937" s="19">
        <v>44624</v>
      </c>
      <c r="C4937" s="6">
        <v>43168</v>
      </c>
      <c r="D4937" s="19" t="s">
        <v>7</v>
      </c>
      <c r="E4937" s="9">
        <v>28877.585742035742</v>
      </c>
      <c r="F4937" s="9">
        <v>27046</v>
      </c>
      <c r="G4937" s="97">
        <v>32484.664824953798</v>
      </c>
      <c r="H4937" s="98">
        <v>6.7721132220503577E-2</v>
      </c>
      <c r="I4937" s="98">
        <v>-0.11103944283726142</v>
      </c>
    </row>
    <row r="4938" spans="1:9" x14ac:dyDescent="0.2">
      <c r="A4938" s="19">
        <v>44989</v>
      </c>
      <c r="B4938" s="19">
        <v>44625</v>
      </c>
      <c r="C4938" s="6">
        <v>43169</v>
      </c>
      <c r="D4938" s="19" t="s">
        <v>1</v>
      </c>
      <c r="E4938" s="9">
        <v>31211.991550116552</v>
      </c>
      <c r="F4938" s="9">
        <v>28263</v>
      </c>
      <c r="G4938" s="97">
        <v>34037.923162604056</v>
      </c>
      <c r="H4938" s="98">
        <v>0.10434106606222104</v>
      </c>
      <c r="I4938" s="98">
        <v>-8.3023032838625999E-2</v>
      </c>
    </row>
    <row r="4939" spans="1:9" x14ac:dyDescent="0.2">
      <c r="A4939" s="19">
        <v>44990</v>
      </c>
      <c r="B4939" s="19">
        <v>44626</v>
      </c>
      <c r="C4939" s="6">
        <v>43170</v>
      </c>
      <c r="D4939" s="19" t="s">
        <v>2</v>
      </c>
      <c r="E4939" s="9">
        <v>27502.683595571096</v>
      </c>
      <c r="F4939" s="9">
        <v>25053</v>
      </c>
      <c r="G4939" s="97">
        <v>30368.761174473635</v>
      </c>
      <c r="H4939" s="98">
        <v>9.7780050116596628E-2</v>
      </c>
      <c r="I4939" s="98">
        <v>-9.4375847682308889E-2</v>
      </c>
    </row>
    <row r="4940" spans="1:9" x14ac:dyDescent="0.2">
      <c r="A4940" s="19">
        <v>44991</v>
      </c>
      <c r="B4940" s="19">
        <v>44627</v>
      </c>
      <c r="C4940" s="6">
        <v>43171</v>
      </c>
      <c r="D4940" s="19" t="s">
        <v>3</v>
      </c>
      <c r="E4940" s="9">
        <v>25701.192939005439</v>
      </c>
      <c r="F4940" s="9">
        <v>22183</v>
      </c>
      <c r="G4940" s="97">
        <v>26768.121351241258</v>
      </c>
      <c r="H4940" s="98">
        <v>0.15859860879977639</v>
      </c>
      <c r="I4940" s="98">
        <v>-3.9858173019913679E-2</v>
      </c>
    </row>
    <row r="4941" spans="1:9" x14ac:dyDescent="0.2">
      <c r="A4941" s="19">
        <v>44992</v>
      </c>
      <c r="B4941" s="19">
        <v>44628</v>
      </c>
      <c r="C4941" s="6">
        <v>43172</v>
      </c>
      <c r="D4941" s="19" t="s">
        <v>4</v>
      </c>
      <c r="E4941" s="9">
        <v>26309.977029914531</v>
      </c>
      <c r="F4941" s="9">
        <v>21253</v>
      </c>
      <c r="G4941" s="97">
        <v>25872.649263814943</v>
      </c>
      <c r="H4941" s="98">
        <v>0.23794179785980951</v>
      </c>
      <c r="I4941" s="98">
        <v>1.6903091818711635E-2</v>
      </c>
    </row>
    <row r="4942" spans="1:9" x14ac:dyDescent="0.2">
      <c r="A4942" s="19">
        <v>44993</v>
      </c>
      <c r="B4942" s="19">
        <v>44629</v>
      </c>
      <c r="C4942" s="6">
        <v>43173</v>
      </c>
      <c r="D4942" s="19" t="s">
        <v>5</v>
      </c>
      <c r="E4942" s="9">
        <v>27600.129745532246</v>
      </c>
      <c r="F4942" s="9">
        <v>25355</v>
      </c>
      <c r="G4942" s="97">
        <v>27364.174775311385</v>
      </c>
      <c r="H4942" s="98">
        <v>8.8547810906418611E-2</v>
      </c>
      <c r="I4942" s="98">
        <v>8.6227694479479311E-3</v>
      </c>
    </row>
    <row r="4943" spans="1:9" x14ac:dyDescent="0.2">
      <c r="A4943" s="19">
        <v>44994</v>
      </c>
      <c r="B4943" s="19">
        <v>44630</v>
      </c>
      <c r="C4943" s="6">
        <v>43174</v>
      </c>
      <c r="D4943" s="19" t="s">
        <v>6</v>
      </c>
      <c r="E4943" s="9">
        <v>32190.720202020202</v>
      </c>
      <c r="F4943" s="9">
        <v>28039</v>
      </c>
      <c r="G4943" s="97">
        <v>32081.907947268352</v>
      </c>
      <c r="H4943" s="98">
        <v>0.14806948186526636</v>
      </c>
      <c r="I4943" s="98">
        <v>3.3917014826767566E-3</v>
      </c>
    </row>
    <row r="4944" spans="1:9" x14ac:dyDescent="0.2">
      <c r="A4944" s="19">
        <v>44995</v>
      </c>
      <c r="B4944" s="19">
        <v>44631</v>
      </c>
      <c r="C4944" s="6">
        <v>43175</v>
      </c>
      <c r="D4944" s="19" t="s">
        <v>7</v>
      </c>
      <c r="E4944" s="9">
        <v>32031.409052059051</v>
      </c>
      <c r="F4944" s="9">
        <v>30709</v>
      </c>
      <c r="G4944" s="97">
        <v>34255.812846406858</v>
      </c>
      <c r="H4944" s="98">
        <v>4.3062589210298263E-2</v>
      </c>
      <c r="I4944" s="98">
        <v>-6.4935075524886532E-2</v>
      </c>
    </row>
    <row r="4945" spans="1:9" x14ac:dyDescent="0.2">
      <c r="A4945" s="19">
        <v>44996</v>
      </c>
      <c r="B4945" s="19">
        <v>44632</v>
      </c>
      <c r="C4945" s="6">
        <v>43176</v>
      </c>
      <c r="D4945" s="19" t="s">
        <v>1</v>
      </c>
      <c r="E4945" s="9">
        <v>36068.300000000003</v>
      </c>
      <c r="F4945" s="9">
        <v>30874</v>
      </c>
      <c r="G4945" s="97">
        <v>35811.246760991795</v>
      </c>
      <c r="H4945" s="98">
        <v>0.16824188637688686</v>
      </c>
      <c r="I4945" s="98">
        <v>7.1780030648977977E-3</v>
      </c>
    </row>
    <row r="4946" spans="1:9" x14ac:dyDescent="0.2">
      <c r="A4946" s="19">
        <v>44997</v>
      </c>
      <c r="B4946" s="19">
        <v>44633</v>
      </c>
      <c r="C4946" s="6">
        <v>43177</v>
      </c>
      <c r="D4946" s="19" t="s">
        <v>2</v>
      </c>
      <c r="E4946" s="9">
        <v>32303.102171717172</v>
      </c>
      <c r="F4946" s="9">
        <v>29531</v>
      </c>
      <c r="G4946" s="97">
        <v>32398.0532805947</v>
      </c>
      <c r="H4946" s="98">
        <v>9.3870921124146633E-2</v>
      </c>
      <c r="I4946" s="98">
        <v>-2.9307658721088314E-3</v>
      </c>
    </row>
    <row r="4947" spans="1:9" x14ac:dyDescent="0.2">
      <c r="A4947" s="19">
        <v>44998</v>
      </c>
      <c r="B4947" s="19">
        <v>44634</v>
      </c>
      <c r="C4947" s="6">
        <v>43178</v>
      </c>
      <c r="D4947" s="19" t="s">
        <v>3</v>
      </c>
      <c r="E4947" s="9">
        <v>31729.668222610722</v>
      </c>
      <c r="F4947" s="9">
        <v>27357</v>
      </c>
      <c r="G4947" s="97">
        <v>30475.316515615763</v>
      </c>
      <c r="H4947" s="98">
        <v>0.15983727099501865</v>
      </c>
      <c r="I4947" s="98">
        <v>4.1159595712557007E-2</v>
      </c>
    </row>
    <row r="4948" spans="1:9" x14ac:dyDescent="0.2">
      <c r="A4948" s="19">
        <v>44999</v>
      </c>
      <c r="B4948" s="19">
        <v>44635</v>
      </c>
      <c r="C4948" s="6">
        <v>43179</v>
      </c>
      <c r="D4948" s="19" t="s">
        <v>4</v>
      </c>
      <c r="E4948" s="9">
        <v>29849.065238927738</v>
      </c>
      <c r="F4948" s="9">
        <v>24511</v>
      </c>
      <c r="G4948" s="97">
        <v>29360.634273085998</v>
      </c>
      <c r="H4948" s="98">
        <v>0.21778243396547414</v>
      </c>
      <c r="I4948" s="98">
        <v>1.6635572695698597E-2</v>
      </c>
    </row>
    <row r="4949" spans="1:9" x14ac:dyDescent="0.2">
      <c r="A4949" s="19">
        <v>45000</v>
      </c>
      <c r="B4949" s="19">
        <v>44636</v>
      </c>
      <c r="C4949" s="6">
        <v>43180</v>
      </c>
      <c r="D4949" s="19" t="s">
        <v>5</v>
      </c>
      <c r="E4949" s="9">
        <v>30504.837952602953</v>
      </c>
      <c r="F4949" s="9">
        <v>26647</v>
      </c>
      <c r="G4949" s="97">
        <v>30692.100032801362</v>
      </c>
      <c r="H4949" s="98">
        <v>0.14477569529789291</v>
      </c>
      <c r="I4949" s="98">
        <v>-6.1013120639603624E-3</v>
      </c>
    </row>
    <row r="4950" spans="1:9" x14ac:dyDescent="0.2">
      <c r="A4950" s="19">
        <v>45001</v>
      </c>
      <c r="B4950" s="19">
        <v>44637</v>
      </c>
      <c r="C4950" s="6">
        <v>43181</v>
      </c>
      <c r="D4950" s="19" t="s">
        <v>6</v>
      </c>
      <c r="E4950" s="9">
        <v>32648.675454545453</v>
      </c>
      <c r="F4950" s="9">
        <v>30572</v>
      </c>
      <c r="G4950" s="97">
        <v>33822.538673582239</v>
      </c>
      <c r="H4950" s="98">
        <v>6.792736669323074E-2</v>
      </c>
      <c r="I4950" s="98">
        <v>-3.4706537861206033E-2</v>
      </c>
    </row>
    <row r="4951" spans="1:9" x14ac:dyDescent="0.2">
      <c r="A4951" s="19">
        <v>45002</v>
      </c>
      <c r="B4951" s="19">
        <v>44638</v>
      </c>
      <c r="C4951" s="6">
        <v>43182</v>
      </c>
      <c r="D4951" s="19" t="s">
        <v>7</v>
      </c>
      <c r="E4951" s="9">
        <v>32883.852260101012</v>
      </c>
      <c r="F4951" s="9">
        <v>31853</v>
      </c>
      <c r="G4951" s="97">
        <v>35738.704499507803</v>
      </c>
      <c r="H4951" s="98">
        <v>3.2362799739459769E-2</v>
      </c>
      <c r="I4951" s="98">
        <v>-7.9881245819811597E-2</v>
      </c>
    </row>
    <row r="4952" spans="1:9" x14ac:dyDescent="0.2">
      <c r="A4952" s="19">
        <v>45003</v>
      </c>
      <c r="B4952" s="19">
        <v>44639</v>
      </c>
      <c r="C4952" s="6">
        <v>43183</v>
      </c>
      <c r="D4952" s="19" t="s">
        <v>1</v>
      </c>
      <c r="E4952" s="9">
        <v>36676.54277777778</v>
      </c>
      <c r="F4952" s="9">
        <v>33923</v>
      </c>
      <c r="G4952" s="97">
        <v>38572.013432476713</v>
      </c>
      <c r="H4952" s="98">
        <v>8.1170379323107555E-2</v>
      </c>
      <c r="I4952" s="98">
        <v>-4.9141086659038491E-2</v>
      </c>
    </row>
    <row r="4953" spans="1:9" x14ac:dyDescent="0.2">
      <c r="A4953" s="19">
        <v>45004</v>
      </c>
      <c r="B4953" s="19">
        <v>44640</v>
      </c>
      <c r="C4953" s="6">
        <v>43184</v>
      </c>
      <c r="D4953" s="19" t="s">
        <v>2</v>
      </c>
      <c r="E4953" s="9">
        <v>34845.768560606062</v>
      </c>
      <c r="F4953" s="9">
        <v>31957</v>
      </c>
      <c r="G4953" s="97">
        <v>35929.643708579184</v>
      </c>
      <c r="H4953" s="98">
        <v>9.0395486453861862E-2</v>
      </c>
      <c r="I4953" s="98">
        <v>-3.0166598833105462E-2</v>
      </c>
    </row>
    <row r="4954" spans="1:9" x14ac:dyDescent="0.2">
      <c r="A4954" s="19">
        <v>45005</v>
      </c>
      <c r="B4954" s="19">
        <v>44641</v>
      </c>
      <c r="C4954" s="6">
        <v>43185</v>
      </c>
      <c r="D4954" s="19" t="s">
        <v>3</v>
      </c>
      <c r="E4954" s="9">
        <v>33581.834217171716</v>
      </c>
      <c r="F4954" s="9">
        <v>30821</v>
      </c>
      <c r="G4954" s="97">
        <v>34282.398049807227</v>
      </c>
      <c r="H4954" s="98">
        <v>8.9576399765475268E-2</v>
      </c>
      <c r="I4954" s="98">
        <v>-2.0435088339435747E-2</v>
      </c>
    </row>
    <row r="4955" spans="1:9" x14ac:dyDescent="0.2">
      <c r="A4955" s="19">
        <v>45006</v>
      </c>
      <c r="B4955" s="19">
        <v>44642</v>
      </c>
      <c r="C4955" s="6">
        <v>43186</v>
      </c>
      <c r="D4955" s="19" t="s">
        <v>4</v>
      </c>
      <c r="E4955" s="9">
        <v>32057.148230380728</v>
      </c>
      <c r="F4955" s="9">
        <v>28000.951969889589</v>
      </c>
      <c r="G4955" s="97">
        <v>32330.363253845266</v>
      </c>
      <c r="H4955" s="98">
        <v>0.1448592271024538</v>
      </c>
      <c r="I4955" s="98">
        <v>-8.4507254471396509E-3</v>
      </c>
    </row>
    <row r="4956" spans="1:9" x14ac:dyDescent="0.2">
      <c r="A4956" s="19">
        <v>45007</v>
      </c>
      <c r="B4956" s="19">
        <v>44643</v>
      </c>
      <c r="C4956" s="6">
        <v>43187</v>
      </c>
      <c r="D4956" s="19" t="s">
        <v>5</v>
      </c>
      <c r="E4956" s="9">
        <v>31935.278873348874</v>
      </c>
      <c r="F4956" s="9">
        <v>28761.386666666665</v>
      </c>
      <c r="G4956" s="97">
        <v>31296.305865205679</v>
      </c>
      <c r="H4956" s="98">
        <v>0.11035254466227196</v>
      </c>
      <c r="I4956" s="98">
        <v>2.0416882775087686E-2</v>
      </c>
    </row>
    <row r="4957" spans="1:9" x14ac:dyDescent="0.2">
      <c r="A4957" s="19">
        <v>45008</v>
      </c>
      <c r="B4957" s="19">
        <v>44644</v>
      </c>
      <c r="C4957" s="6">
        <v>43188</v>
      </c>
      <c r="D4957" s="19" t="s">
        <v>6</v>
      </c>
      <c r="E4957" s="9">
        <v>33908.378205128203</v>
      </c>
      <c r="F4957" s="9">
        <v>29740.307760230065</v>
      </c>
      <c r="G4957" s="97">
        <v>33678.668913510257</v>
      </c>
      <c r="H4957" s="98">
        <v>0.14014886727136866</v>
      </c>
      <c r="I4957" s="98">
        <v>6.8206166997828443E-3</v>
      </c>
    </row>
    <row r="4958" spans="1:9" x14ac:dyDescent="0.2">
      <c r="A4958" s="19">
        <v>45009</v>
      </c>
      <c r="B4958" s="19">
        <v>44645</v>
      </c>
      <c r="C4958" s="6">
        <v>43189</v>
      </c>
      <c r="D4958" s="19" t="s">
        <v>7</v>
      </c>
      <c r="E4958" s="9">
        <v>34800.987461149962</v>
      </c>
      <c r="F4958" s="9">
        <v>31250.42596491228</v>
      </c>
      <c r="G4958" s="97">
        <v>34985.574881558277</v>
      </c>
      <c r="H4958" s="98">
        <v>0.1136164191881488</v>
      </c>
      <c r="I4958" s="98">
        <v>-5.2761008225026274E-3</v>
      </c>
    </row>
    <row r="4959" spans="1:9" x14ac:dyDescent="0.2">
      <c r="A4959" s="19">
        <v>45010</v>
      </c>
      <c r="B4959" s="19">
        <v>44646</v>
      </c>
      <c r="C4959" s="6">
        <v>43190</v>
      </c>
      <c r="D4959" s="19" t="s">
        <v>1</v>
      </c>
      <c r="E4959" s="9">
        <v>36112.722727272725</v>
      </c>
      <c r="F4959" s="9">
        <v>33341.201370455121</v>
      </c>
      <c r="G4959" s="97">
        <v>37556.778790738201</v>
      </c>
      <c r="H4959" s="98">
        <v>8.3126019546300833E-2</v>
      </c>
      <c r="I4959" s="98">
        <v>-3.8449944589539542E-2</v>
      </c>
    </row>
    <row r="4960" spans="1:9" x14ac:dyDescent="0.2">
      <c r="A4960" s="19">
        <v>45011</v>
      </c>
      <c r="B4960" s="19">
        <v>44647</v>
      </c>
      <c r="C4960" s="6">
        <v>43191</v>
      </c>
      <c r="D4960" s="19" t="s">
        <v>2</v>
      </c>
      <c r="E4960" s="9">
        <v>34340.161147047394</v>
      </c>
      <c r="F4960" s="9">
        <v>29854.574852491351</v>
      </c>
      <c r="G4960" s="97">
        <v>33318.224162499529</v>
      </c>
      <c r="H4960" s="98">
        <v>0.15024787044260068</v>
      </c>
      <c r="I4960" s="98">
        <v>3.0672012396689485E-2</v>
      </c>
    </row>
    <row r="4961" spans="1:9" x14ac:dyDescent="0.2">
      <c r="A4961" s="19">
        <v>45012</v>
      </c>
      <c r="B4961" s="19">
        <v>44648</v>
      </c>
      <c r="C4961" s="6">
        <v>43192</v>
      </c>
      <c r="D4961" s="19" t="s">
        <v>3</v>
      </c>
      <c r="E4961" s="9">
        <v>31903.854992229994</v>
      </c>
      <c r="F4961" s="9">
        <v>28982.694311709776</v>
      </c>
      <c r="G4961" s="97">
        <v>32381.06474574413</v>
      </c>
      <c r="H4961" s="98">
        <v>0.10078982475207598</v>
      </c>
      <c r="I4961" s="98">
        <v>-1.4737308895219625E-2</v>
      </c>
    </row>
    <row r="4962" spans="1:9" x14ac:dyDescent="0.2">
      <c r="A4962" s="19">
        <v>45013</v>
      </c>
      <c r="B4962" s="19">
        <v>44649</v>
      </c>
      <c r="C4962" s="6">
        <v>43193</v>
      </c>
      <c r="D4962" s="19" t="s">
        <v>4</v>
      </c>
      <c r="E4962" s="9">
        <v>31057.950761460761</v>
      </c>
      <c r="F4962" s="9">
        <v>25228.990722474406</v>
      </c>
      <c r="G4962" s="97">
        <v>26741.574477866652</v>
      </c>
      <c r="H4962" s="98">
        <v>0.23104214128525635</v>
      </c>
      <c r="I4962" s="98">
        <v>0.16141070104778854</v>
      </c>
    </row>
    <row r="4963" spans="1:9" x14ac:dyDescent="0.2">
      <c r="A4963" s="19">
        <v>45014</v>
      </c>
      <c r="B4963" s="19">
        <v>44650</v>
      </c>
      <c r="C4963" s="6">
        <v>43194</v>
      </c>
      <c r="D4963" s="19" t="s">
        <v>5</v>
      </c>
      <c r="E4963" s="9">
        <v>29776.535320512819</v>
      </c>
      <c r="F4963" s="9">
        <v>27157.692045570118</v>
      </c>
      <c r="G4963" s="97">
        <v>27620.1022654599</v>
      </c>
      <c r="H4963" s="98">
        <v>9.6430995334519931E-2</v>
      </c>
      <c r="I4963" s="98">
        <v>7.8074767223060837E-2</v>
      </c>
    </row>
    <row r="4964" spans="1:9" x14ac:dyDescent="0.2">
      <c r="A4964" s="19">
        <v>45015</v>
      </c>
      <c r="B4964" s="19">
        <v>44651</v>
      </c>
      <c r="C4964" s="6">
        <v>43195</v>
      </c>
      <c r="D4964" s="19" t="s">
        <v>6</v>
      </c>
      <c r="E4964" s="9">
        <v>32051.8</v>
      </c>
      <c r="F4964" s="9">
        <v>31031.846179183136</v>
      </c>
      <c r="G4964" s="97">
        <v>28202.170695721557</v>
      </c>
      <c r="H4964" s="98">
        <v>3.2867971016854014E-2</v>
      </c>
      <c r="I4964" s="98">
        <v>0.1365011702756076</v>
      </c>
    </row>
    <row r="4965" spans="1:9" x14ac:dyDescent="0.2">
      <c r="A4965" s="19">
        <v>45016</v>
      </c>
      <c r="B4965" s="19">
        <v>44652</v>
      </c>
      <c r="C4965" s="6">
        <v>43196</v>
      </c>
      <c r="D4965" s="19" t="s">
        <v>7</v>
      </c>
      <c r="E4965" s="9">
        <v>33987.083333333328</v>
      </c>
      <c r="F4965" s="9">
        <v>32302.137563969212</v>
      </c>
      <c r="G4965" s="97">
        <v>29043.860553331921</v>
      </c>
      <c r="H4965" s="98">
        <v>5.2162051691698519E-2</v>
      </c>
      <c r="I4965" s="98">
        <v>0.17019854405802537</v>
      </c>
    </row>
    <row r="4966" spans="1:9" x14ac:dyDescent="0.2">
      <c r="A4966" s="19">
        <v>45017</v>
      </c>
      <c r="B4966" s="19">
        <v>44653</v>
      </c>
      <c r="C4966" s="6">
        <v>43197</v>
      </c>
      <c r="D4966" s="19" t="s">
        <v>1</v>
      </c>
      <c r="E4966" s="9">
        <v>34355.416666666664</v>
      </c>
      <c r="F4966" s="9">
        <v>32687.66997278015</v>
      </c>
      <c r="G4966" s="97">
        <v>31682.727210579025</v>
      </c>
      <c r="H4966" s="98">
        <v>5.1020666057730368E-2</v>
      </c>
      <c r="I4966" s="98">
        <v>8.4357935424044461E-2</v>
      </c>
    </row>
    <row r="4967" spans="1:9" x14ac:dyDescent="0.2">
      <c r="A4967" s="19">
        <v>45018</v>
      </c>
      <c r="B4967" s="19">
        <v>44654</v>
      </c>
      <c r="C4967" s="6">
        <v>43198</v>
      </c>
      <c r="D4967" s="19" t="s">
        <v>2</v>
      </c>
      <c r="E4967" s="9">
        <v>34233.425000000003</v>
      </c>
      <c r="F4967" s="9">
        <v>30688.383028967153</v>
      </c>
      <c r="G4967" s="97">
        <v>30335.674334327032</v>
      </c>
      <c r="H4967" s="98">
        <v>0.11551739196185862</v>
      </c>
      <c r="I4967" s="98">
        <v>0.12848735857051241</v>
      </c>
    </row>
    <row r="4968" spans="1:9" x14ac:dyDescent="0.2">
      <c r="A4968" s="19">
        <v>45019</v>
      </c>
      <c r="B4968" s="19">
        <v>44655</v>
      </c>
      <c r="C4968" s="6">
        <v>43199</v>
      </c>
      <c r="D4968" s="19" t="s">
        <v>3</v>
      </c>
      <c r="E4968" s="9">
        <v>32285.866666666665</v>
      </c>
      <c r="F4968" s="9">
        <v>29980.27</v>
      </c>
      <c r="G4968" s="97">
        <v>27854.182971661932</v>
      </c>
      <c r="H4968" s="98">
        <v>7.6903799287553642E-2</v>
      </c>
      <c r="I4968" s="98">
        <v>0.15910298641727905</v>
      </c>
    </row>
    <row r="4969" spans="1:9" x14ac:dyDescent="0.2">
      <c r="A4969" s="19">
        <v>45020</v>
      </c>
      <c r="B4969" s="19">
        <v>44656</v>
      </c>
      <c r="C4969" s="6">
        <v>43200</v>
      </c>
      <c r="D4969" s="19" t="s">
        <v>4</v>
      </c>
      <c r="E4969" s="9">
        <v>29902.2540055674</v>
      </c>
      <c r="F4969" s="9">
        <v>27826.903333333335</v>
      </c>
      <c r="G4969" s="97">
        <v>24159.335236552484</v>
      </c>
      <c r="H4969" s="98">
        <v>7.4580726693654009E-2</v>
      </c>
      <c r="I4969" s="98">
        <v>0.23771013203732605</v>
      </c>
    </row>
    <row r="4970" spans="1:9" x14ac:dyDescent="0.2">
      <c r="A4970" s="19">
        <v>45021</v>
      </c>
      <c r="B4970" s="19">
        <v>44657</v>
      </c>
      <c r="C4970" s="6">
        <v>43201</v>
      </c>
      <c r="D4970" s="19" t="s">
        <v>5</v>
      </c>
      <c r="E4970" s="9">
        <v>29036.156944444443</v>
      </c>
      <c r="F4970" s="9">
        <v>29361.02</v>
      </c>
      <c r="G4970" s="97">
        <v>27889.01662916478</v>
      </c>
      <c r="H4970" s="98">
        <v>-1.1064433577428812E-2</v>
      </c>
      <c r="I4970" s="98">
        <v>4.1132332865406518E-2</v>
      </c>
    </row>
    <row r="4971" spans="1:9" x14ac:dyDescent="0.2">
      <c r="A4971" s="19">
        <v>45022</v>
      </c>
      <c r="B4971" s="19">
        <v>44658</v>
      </c>
      <c r="C4971" s="6">
        <v>43202</v>
      </c>
      <c r="D4971" s="19" t="s">
        <v>6</v>
      </c>
      <c r="E4971" s="9">
        <v>29904.426237373737</v>
      </c>
      <c r="F4971" s="9">
        <v>31678.533333333333</v>
      </c>
      <c r="G4971" s="97">
        <v>30731.650889489825</v>
      </c>
      <c r="H4971" s="98">
        <v>-5.600344805397961E-2</v>
      </c>
      <c r="I4971" s="98">
        <v>-2.6917676993363115E-2</v>
      </c>
    </row>
    <row r="4972" spans="1:9" x14ac:dyDescent="0.2">
      <c r="A4972" s="19">
        <v>45023</v>
      </c>
      <c r="B4972" s="19">
        <v>44659</v>
      </c>
      <c r="C4972" s="6">
        <v>43203</v>
      </c>
      <c r="D4972" s="19" t="s">
        <v>7</v>
      </c>
      <c r="E4972" s="9">
        <v>32059.188333333332</v>
      </c>
      <c r="F4972" s="9">
        <v>32615.7</v>
      </c>
      <c r="G4972" s="97">
        <v>31192.787585528989</v>
      </c>
      <c r="H4972" s="98">
        <v>-1.7062692711383498E-2</v>
      </c>
      <c r="I4972" s="98">
        <v>2.7775675560535174E-2</v>
      </c>
    </row>
    <row r="4973" spans="1:9" x14ac:dyDescent="0.2">
      <c r="A4973" s="19">
        <v>45024</v>
      </c>
      <c r="B4973" s="19">
        <v>44660</v>
      </c>
      <c r="C4973" s="6">
        <v>43204</v>
      </c>
      <c r="D4973" s="19" t="s">
        <v>1</v>
      </c>
      <c r="E4973" s="9">
        <v>32410.7347979798</v>
      </c>
      <c r="F4973" s="9">
        <v>32839.199999999997</v>
      </c>
      <c r="G4973" s="97">
        <v>33485.700521512437</v>
      </c>
      <c r="H4973" s="98">
        <v>-1.3047370277601056E-2</v>
      </c>
      <c r="I4973" s="98">
        <v>-3.2102231901705025E-2</v>
      </c>
    </row>
    <row r="4974" spans="1:9" x14ac:dyDescent="0.2">
      <c r="A4974" s="19">
        <v>45025</v>
      </c>
      <c r="B4974" s="19">
        <v>44661</v>
      </c>
      <c r="C4974" s="6">
        <v>43205</v>
      </c>
      <c r="D4974" s="19" t="s">
        <v>2</v>
      </c>
      <c r="E4974" s="9">
        <v>31288.873686868686</v>
      </c>
      <c r="F4974" s="9">
        <v>33307.9</v>
      </c>
      <c r="G4974" s="97">
        <v>32379.0058557706</v>
      </c>
      <c r="H4974" s="98">
        <v>-6.0617040195608651E-2</v>
      </c>
      <c r="I4974" s="98">
        <v>-3.3667870278593748E-2</v>
      </c>
    </row>
    <row r="4975" spans="1:9" x14ac:dyDescent="0.2">
      <c r="A4975" s="19">
        <v>45026</v>
      </c>
      <c r="B4975" s="19">
        <v>44662</v>
      </c>
      <c r="C4975" s="6">
        <v>43206</v>
      </c>
      <c r="D4975" s="19" t="s">
        <v>3</v>
      </c>
      <c r="E4975" s="9">
        <v>31190.606111111112</v>
      </c>
      <c r="F4975" s="9">
        <v>30774.754166666666</v>
      </c>
      <c r="G4975" s="97">
        <v>28937.759908510379</v>
      </c>
      <c r="H4975" s="98">
        <v>1.3512762512815524E-2</v>
      </c>
      <c r="I4975" s="98">
        <v>7.7851437351174724E-2</v>
      </c>
    </row>
    <row r="4976" spans="1:9" x14ac:dyDescent="0.2">
      <c r="A4976" s="19">
        <v>45027</v>
      </c>
      <c r="B4976" s="19">
        <v>44663</v>
      </c>
      <c r="C4976" s="6">
        <v>43207</v>
      </c>
      <c r="D4976" s="19" t="s">
        <v>4</v>
      </c>
      <c r="E4976" s="9">
        <v>27315.809292929291</v>
      </c>
      <c r="F4976" s="9">
        <v>27965.5</v>
      </c>
      <c r="G4976" s="97">
        <v>26671.91127883103</v>
      </c>
      <c r="H4976" s="98">
        <v>-2.3231864514158818E-2</v>
      </c>
      <c r="I4976" s="98">
        <v>2.4141427562760054E-2</v>
      </c>
    </row>
    <row r="4977" spans="1:9" x14ac:dyDescent="0.2">
      <c r="A4977" s="19">
        <v>45028</v>
      </c>
      <c r="B4977" s="19">
        <v>44664</v>
      </c>
      <c r="C4977" s="6">
        <v>43208</v>
      </c>
      <c r="D4977" s="19" t="s">
        <v>5</v>
      </c>
      <c r="E4977" s="9">
        <v>27532.043888888889</v>
      </c>
      <c r="F4977" s="9">
        <v>29204.836666666666</v>
      </c>
      <c r="G4977" s="97">
        <v>29324.104036387536</v>
      </c>
      <c r="H4977" s="98">
        <v>-5.7277936420957354E-2</v>
      </c>
      <c r="I4977" s="98">
        <v>-6.1112187614493663E-2</v>
      </c>
    </row>
    <row r="4978" spans="1:9" x14ac:dyDescent="0.2">
      <c r="A4978" s="19">
        <v>45029</v>
      </c>
      <c r="B4978" s="19">
        <v>44665</v>
      </c>
      <c r="C4978" s="6">
        <v>43209</v>
      </c>
      <c r="D4978" s="19" t="s">
        <v>6</v>
      </c>
      <c r="E4978" s="9">
        <v>27684.298333333332</v>
      </c>
      <c r="F4978" s="9">
        <v>31078.5</v>
      </c>
      <c r="G4978" s="97">
        <v>31929.008852040246</v>
      </c>
      <c r="H4978" s="98">
        <v>-0.10921381877074721</v>
      </c>
      <c r="I4978" s="98">
        <v>-0.1329421322903257</v>
      </c>
    </row>
    <row r="4979" spans="1:9" x14ac:dyDescent="0.2">
      <c r="A4979" s="19">
        <v>45030</v>
      </c>
      <c r="B4979" s="19">
        <v>44666</v>
      </c>
      <c r="C4979" s="6">
        <v>43210</v>
      </c>
      <c r="D4979" s="19" t="s">
        <v>7</v>
      </c>
      <c r="E4979" s="9">
        <v>27918.71</v>
      </c>
      <c r="F4979" s="9">
        <v>32666.87</v>
      </c>
      <c r="G4979" s="97">
        <v>32114.402001484585</v>
      </c>
      <c r="H4979" s="98">
        <v>-0.14535093199930083</v>
      </c>
      <c r="I4979" s="98">
        <v>-0.13064829920515497</v>
      </c>
    </row>
    <row r="4980" spans="1:9" x14ac:dyDescent="0.2">
      <c r="A4980" s="19">
        <v>45031</v>
      </c>
      <c r="B4980" s="19">
        <v>44667</v>
      </c>
      <c r="C4980" s="6">
        <v>43211</v>
      </c>
      <c r="D4980" s="19" t="s">
        <v>1</v>
      </c>
      <c r="E4980" s="9">
        <v>30054.973333333335</v>
      </c>
      <c r="F4980" s="9">
        <v>30615.065000000002</v>
      </c>
      <c r="G4980" s="97">
        <v>31847.884316576608</v>
      </c>
      <c r="H4980" s="98">
        <v>-1.8294642414336426E-2</v>
      </c>
      <c r="I4980" s="98">
        <v>-5.6296078113737491E-2</v>
      </c>
    </row>
    <row r="4981" spans="1:9" x14ac:dyDescent="0.2">
      <c r="A4981" s="19">
        <v>45032</v>
      </c>
      <c r="B4981" s="19">
        <v>44668</v>
      </c>
      <c r="C4981" s="6">
        <v>43212</v>
      </c>
      <c r="D4981" s="19" t="s">
        <v>2</v>
      </c>
      <c r="E4981" s="9">
        <v>28649.20409090909</v>
      </c>
      <c r="F4981" s="9">
        <v>29673.258333333331</v>
      </c>
      <c r="G4981" s="97">
        <v>28145.599941671251</v>
      </c>
      <c r="H4981" s="98">
        <v>-3.4511014291742748E-2</v>
      </c>
      <c r="I4981" s="98">
        <v>1.7892819846850205E-2</v>
      </c>
    </row>
    <row r="4982" spans="1:9" x14ac:dyDescent="0.2">
      <c r="A4982" s="19">
        <v>45033</v>
      </c>
      <c r="B4982" s="19">
        <v>44669</v>
      </c>
      <c r="C4982" s="6">
        <v>43213</v>
      </c>
      <c r="D4982" s="19" t="s">
        <v>3</v>
      </c>
      <c r="E4982" s="9">
        <v>27447.845833333333</v>
      </c>
      <c r="F4982" s="9">
        <v>28951.213333333333</v>
      </c>
      <c r="G4982" s="97">
        <v>29416.532796847714</v>
      </c>
      <c r="H4982" s="98">
        <v>-5.192761639005572E-2</v>
      </c>
      <c r="I4982" s="98">
        <v>-6.6924507286778123E-2</v>
      </c>
    </row>
    <row r="4983" spans="1:9" x14ac:dyDescent="0.2">
      <c r="A4983" s="19">
        <v>45034</v>
      </c>
      <c r="B4983" s="19">
        <v>44670</v>
      </c>
      <c r="C4983" s="6">
        <v>43214</v>
      </c>
      <c r="D4983" s="19" t="s">
        <v>4</v>
      </c>
      <c r="E4983" s="9">
        <v>26876.71</v>
      </c>
      <c r="F4983" s="9">
        <v>26837.57</v>
      </c>
      <c r="G4983" s="97">
        <v>26407.486287043728</v>
      </c>
      <c r="H4983" s="98">
        <v>1.4584032757063436E-3</v>
      </c>
      <c r="I4983" s="98">
        <v>1.7768586826323096E-2</v>
      </c>
    </row>
    <row r="4984" spans="1:9" x14ac:dyDescent="0.2">
      <c r="A4984" s="19">
        <v>45035</v>
      </c>
      <c r="B4984" s="19">
        <v>44671</v>
      </c>
      <c r="C4984" s="6">
        <v>43215</v>
      </c>
      <c r="D4984" s="19" t="s">
        <v>5</v>
      </c>
      <c r="E4984" s="9">
        <v>26472.293333333335</v>
      </c>
      <c r="F4984" s="9">
        <v>27655.679166666669</v>
      </c>
      <c r="G4984" s="97">
        <v>26734.200615600294</v>
      </c>
      <c r="H4984" s="98">
        <v>-4.2789975476706599E-2</v>
      </c>
      <c r="I4984" s="98">
        <v>-9.7967126839815233E-3</v>
      </c>
    </row>
    <row r="4985" spans="1:9" x14ac:dyDescent="0.2">
      <c r="A4985" s="19">
        <v>45036</v>
      </c>
      <c r="B4985" s="19">
        <v>44672</v>
      </c>
      <c r="C4985" s="6">
        <v>43216</v>
      </c>
      <c r="D4985" s="19" t="s">
        <v>6</v>
      </c>
      <c r="E4985" s="9">
        <v>29176.559999999998</v>
      </c>
      <c r="F4985" s="9">
        <v>28804.981666666667</v>
      </c>
      <c r="G4985" s="97">
        <v>30290.942802629233</v>
      </c>
      <c r="H4985" s="98">
        <v>1.2899794127045894E-2</v>
      </c>
      <c r="I4985" s="98">
        <v>-3.6789307282060202E-2</v>
      </c>
    </row>
    <row r="4986" spans="1:9" x14ac:dyDescent="0.2">
      <c r="A4986" s="19">
        <v>45037</v>
      </c>
      <c r="B4986" s="19">
        <v>44673</v>
      </c>
      <c r="C4986" s="6">
        <v>43217</v>
      </c>
      <c r="D4986" s="19" t="s">
        <v>7</v>
      </c>
      <c r="E4986" s="9">
        <v>28579.063333333332</v>
      </c>
      <c r="F4986" s="9">
        <v>29723.537499999999</v>
      </c>
      <c r="G4986" s="97">
        <v>27978.082883444731</v>
      </c>
      <c r="H4986" s="98">
        <v>-3.8503969006605132E-2</v>
      </c>
      <c r="I4986" s="98">
        <v>2.1480401369609714E-2</v>
      </c>
    </row>
    <row r="4987" spans="1:9" x14ac:dyDescent="0.2">
      <c r="A4987" s="19">
        <v>45038</v>
      </c>
      <c r="B4987" s="19">
        <v>44674</v>
      </c>
      <c r="C4987" s="6">
        <v>43218</v>
      </c>
      <c r="D4987" s="19" t="s">
        <v>1</v>
      </c>
      <c r="E4987" s="9">
        <v>29923.005000000001</v>
      </c>
      <c r="F4987" s="9">
        <v>29259.114999999998</v>
      </c>
      <c r="G4987" s="97">
        <v>31840.10436917789</v>
      </c>
      <c r="H4987" s="98">
        <v>2.2690023262836423E-2</v>
      </c>
      <c r="I4987" s="98">
        <v>-6.0210209958786898E-2</v>
      </c>
    </row>
    <row r="4988" spans="1:9" x14ac:dyDescent="0.2">
      <c r="A4988" s="19">
        <v>45039</v>
      </c>
      <c r="B4988" s="19">
        <v>44675</v>
      </c>
      <c r="C4988" s="6">
        <v>43219</v>
      </c>
      <c r="D4988" s="19" t="s">
        <v>2</v>
      </c>
      <c r="E4988" s="9">
        <v>29057.1</v>
      </c>
      <c r="F4988" s="9">
        <v>27324.679166666669</v>
      </c>
      <c r="G4988" s="97">
        <v>28728.142852062818</v>
      </c>
      <c r="H4988" s="98">
        <v>6.3401323864278325E-2</v>
      </c>
      <c r="I4988" s="98">
        <v>1.1450693128030043E-2</v>
      </c>
    </row>
    <row r="4989" spans="1:9" x14ac:dyDescent="0.2">
      <c r="A4989" s="19">
        <v>45040</v>
      </c>
      <c r="B4989" s="19">
        <v>44676</v>
      </c>
      <c r="C4989" s="6">
        <v>43220</v>
      </c>
      <c r="D4989" s="19" t="s">
        <v>3</v>
      </c>
      <c r="E4989" s="9">
        <v>27986.658333333333</v>
      </c>
      <c r="F4989" s="9">
        <v>25247.692499999997</v>
      </c>
      <c r="G4989" s="97">
        <v>29490.757208644765</v>
      </c>
      <c r="H4989" s="98">
        <v>0.10848380830578219</v>
      </c>
      <c r="I4989" s="98">
        <v>-5.1002382362380638E-2</v>
      </c>
    </row>
    <row r="4990" spans="1:9" x14ac:dyDescent="0.2">
      <c r="A4990" s="19">
        <v>45041</v>
      </c>
      <c r="B4990" s="19">
        <v>44677</v>
      </c>
      <c r="C4990" s="6">
        <v>43221</v>
      </c>
      <c r="D4990" s="19" t="s">
        <v>4</v>
      </c>
      <c r="E4990" s="9">
        <v>26270.583333333332</v>
      </c>
      <c r="F4990" s="9">
        <v>23136.705000000002</v>
      </c>
      <c r="G4990" s="97">
        <v>29045.225876335924</v>
      </c>
      <c r="H4990" s="98">
        <v>0.1354505031435258</v>
      </c>
      <c r="I4990" s="98">
        <v>-9.5528351365419484E-2</v>
      </c>
    </row>
    <row r="4991" spans="1:9" x14ac:dyDescent="0.2">
      <c r="A4991" s="19">
        <v>45042</v>
      </c>
      <c r="B4991" s="19">
        <v>44678</v>
      </c>
      <c r="C4991" s="6">
        <v>43222</v>
      </c>
      <c r="D4991" s="19" t="s">
        <v>5</v>
      </c>
      <c r="E4991" s="9">
        <v>27640.811666666668</v>
      </c>
      <c r="F4991" s="9">
        <v>26538.83</v>
      </c>
      <c r="G4991" s="97">
        <v>30404.017041266907</v>
      </c>
      <c r="H4991" s="98">
        <v>4.1523370347022359E-2</v>
      </c>
      <c r="I4991" s="98">
        <v>-9.0882904415221955E-2</v>
      </c>
    </row>
    <row r="4992" spans="1:9" x14ac:dyDescent="0.2">
      <c r="A4992" s="19">
        <v>45043</v>
      </c>
      <c r="B4992" s="19">
        <v>44679</v>
      </c>
      <c r="C4992" s="6">
        <v>43223</v>
      </c>
      <c r="D4992" s="19" t="s">
        <v>6</v>
      </c>
      <c r="E4992" s="9">
        <v>29241.498333333333</v>
      </c>
      <c r="F4992" s="9">
        <v>28324.423333333332</v>
      </c>
      <c r="G4992" s="97">
        <v>31244.490830995412</v>
      </c>
      <c r="H4992" s="98">
        <v>3.2377534723566637E-2</v>
      </c>
      <c r="I4992" s="98">
        <v>-6.41070615775583E-2</v>
      </c>
    </row>
    <row r="4993" spans="1:9" x14ac:dyDescent="0.2">
      <c r="A4993" s="19">
        <v>45044</v>
      </c>
      <c r="B4993" s="19">
        <v>44680</v>
      </c>
      <c r="C4993" s="6">
        <v>43224</v>
      </c>
      <c r="D4993" s="19" t="s">
        <v>7</v>
      </c>
      <c r="E4993" s="9">
        <v>28983.040000000001</v>
      </c>
      <c r="F4993" s="9">
        <v>26856.073333333334</v>
      </c>
      <c r="G4993" s="97">
        <v>31270.171303020812</v>
      </c>
      <c r="H4993" s="98">
        <v>7.9198721282411455E-2</v>
      </c>
      <c r="I4993" s="98">
        <v>-7.3140990526005423E-2</v>
      </c>
    </row>
    <row r="4994" spans="1:9" x14ac:dyDescent="0.2">
      <c r="A4994" s="19">
        <v>45045</v>
      </c>
      <c r="B4994" s="19">
        <v>44681</v>
      </c>
      <c r="C4994" s="6">
        <v>43225</v>
      </c>
      <c r="D4994" s="19" t="s">
        <v>1</v>
      </c>
      <c r="E4994" s="9">
        <v>29312.728333333333</v>
      </c>
      <c r="F4994" s="9">
        <v>28785.466666666667</v>
      </c>
      <c r="G4994" s="97">
        <v>32128.32387737104</v>
      </c>
      <c r="H4994" s="98">
        <v>1.8316940029922568E-2</v>
      </c>
      <c r="I4994" s="98">
        <v>-8.7635930053008959E-2</v>
      </c>
    </row>
    <row r="4995" spans="1:9" x14ac:dyDescent="0.2">
      <c r="A4995" s="19">
        <v>45046</v>
      </c>
      <c r="B4995" s="19">
        <v>44682</v>
      </c>
      <c r="C4995" s="6">
        <v>43226</v>
      </c>
      <c r="D4995" s="19" t="s">
        <v>2</v>
      </c>
      <c r="E4995" s="9">
        <v>30417.403333333335</v>
      </c>
      <c r="F4995" s="9">
        <v>26559.516666666666</v>
      </c>
      <c r="G4995" s="97">
        <v>27896.433838953246</v>
      </c>
      <c r="H4995" s="98">
        <v>0.1452544003373557</v>
      </c>
      <c r="I4995" s="98">
        <v>9.0368880443059574E-2</v>
      </c>
    </row>
    <row r="4996" spans="1:9" x14ac:dyDescent="0.2">
      <c r="A4996" s="19">
        <v>45047</v>
      </c>
      <c r="B4996" s="19">
        <v>44683</v>
      </c>
      <c r="C4996" s="6">
        <v>43227</v>
      </c>
      <c r="D4996" s="19" t="s">
        <v>3</v>
      </c>
      <c r="E4996" s="9">
        <v>29601.845000000001</v>
      </c>
      <c r="F4996" s="9">
        <v>26311.875</v>
      </c>
      <c r="G4996" s="97">
        <v>27564.478728004218</v>
      </c>
      <c r="H4996" s="98">
        <v>0.12503745932207422</v>
      </c>
      <c r="I4996" s="98">
        <v>7.3912744445477685E-2</v>
      </c>
    </row>
    <row r="4997" spans="1:9" x14ac:dyDescent="0.2">
      <c r="A4997" s="19">
        <v>45048</v>
      </c>
      <c r="B4997" s="19">
        <v>44684</v>
      </c>
      <c r="C4997" s="6">
        <v>43228</v>
      </c>
      <c r="D4997" s="19" t="s">
        <v>4</v>
      </c>
      <c r="E4997" s="9">
        <v>28490.994166666667</v>
      </c>
      <c r="F4997" s="9">
        <v>25035.493333333332</v>
      </c>
      <c r="G4997" s="97">
        <v>26879.428595985519</v>
      </c>
      <c r="H4997" s="98">
        <v>0.13802407595190203</v>
      </c>
      <c r="I4997" s="98">
        <v>5.9955350796476292E-2</v>
      </c>
    </row>
    <row r="4998" spans="1:9" x14ac:dyDescent="0.2">
      <c r="A4998" s="19">
        <v>45049</v>
      </c>
      <c r="B4998" s="19">
        <v>44685</v>
      </c>
      <c r="C4998" s="6">
        <v>43229</v>
      </c>
      <c r="D4998" s="19" t="s">
        <v>5</v>
      </c>
      <c r="E4998" s="9">
        <v>28818.370833333334</v>
      </c>
      <c r="F4998" s="9">
        <v>26661.356666666667</v>
      </c>
      <c r="G4998" s="97">
        <v>28475.160936794389</v>
      </c>
      <c r="H4998" s="98">
        <v>8.0904141287133857E-2</v>
      </c>
      <c r="I4998" s="98">
        <v>1.2052957217722371E-2</v>
      </c>
    </row>
    <row r="4999" spans="1:9" x14ac:dyDescent="0.2">
      <c r="A4999" s="19">
        <v>45050</v>
      </c>
      <c r="B4999" s="19">
        <v>44686</v>
      </c>
      <c r="C4999" s="6">
        <v>43230</v>
      </c>
      <c r="D4999" s="19" t="s">
        <v>6</v>
      </c>
      <c r="E4999" s="9">
        <v>29289.553333333333</v>
      </c>
      <c r="F4999" s="9">
        <v>28336.456666666665</v>
      </c>
      <c r="G4999" s="97">
        <v>30022.61477060978</v>
      </c>
      <c r="H4999" s="98">
        <v>3.3634998118442727E-2</v>
      </c>
      <c r="I4999" s="98">
        <v>-2.4416975099519567E-2</v>
      </c>
    </row>
    <row r="5000" spans="1:9" x14ac:dyDescent="0.2">
      <c r="A5000" s="19">
        <v>45051</v>
      </c>
      <c r="B5000" s="19">
        <v>44687</v>
      </c>
      <c r="C5000" s="6">
        <v>43231</v>
      </c>
      <c r="D5000" s="19" t="s">
        <v>7</v>
      </c>
      <c r="E5000" s="9">
        <v>28326.440000000002</v>
      </c>
      <c r="F5000" s="9">
        <v>28118.345000000001</v>
      </c>
      <c r="G5000" s="97">
        <v>31004.142388550583</v>
      </c>
      <c r="H5000" s="98">
        <v>7.4006844997456245E-3</v>
      </c>
      <c r="I5000" s="98">
        <v>-8.6365955716272924E-2</v>
      </c>
    </row>
    <row r="5001" spans="1:9" x14ac:dyDescent="0.2">
      <c r="A5001" s="19">
        <v>45052</v>
      </c>
      <c r="B5001" s="19">
        <v>44688</v>
      </c>
      <c r="C5001" s="6">
        <v>43232</v>
      </c>
      <c r="D5001" s="19" t="s">
        <v>1</v>
      </c>
      <c r="E5001" s="9">
        <v>29182.281666666666</v>
      </c>
      <c r="F5001" s="9">
        <v>29339.779166666667</v>
      </c>
      <c r="G5001" s="97">
        <v>31736.279303330284</v>
      </c>
      <c r="H5001" s="98">
        <v>-5.3680533553209786E-3</v>
      </c>
      <c r="I5001" s="98">
        <v>-8.0475647830450359E-2</v>
      </c>
    </row>
    <row r="5002" spans="1:9" x14ac:dyDescent="0.2">
      <c r="A5002" s="19">
        <v>45053</v>
      </c>
      <c r="B5002" s="19">
        <v>44689</v>
      </c>
      <c r="C5002" s="6">
        <v>43233</v>
      </c>
      <c r="D5002" s="19" t="s">
        <v>2</v>
      </c>
      <c r="E5002" s="9">
        <v>29842.266666666666</v>
      </c>
      <c r="F5002" s="9">
        <v>28648.729166666664</v>
      </c>
      <c r="G5002" s="97">
        <v>27814.019014934889</v>
      </c>
      <c r="H5002" s="98">
        <v>4.1661097532685876E-2</v>
      </c>
      <c r="I5002" s="98">
        <v>7.2921775549326329E-2</v>
      </c>
    </row>
    <row r="5003" spans="1:9" x14ac:dyDescent="0.2">
      <c r="A5003" s="19">
        <v>45054</v>
      </c>
      <c r="B5003" s="19">
        <v>44690</v>
      </c>
      <c r="C5003" s="6">
        <v>43234</v>
      </c>
      <c r="D5003" s="19" t="s">
        <v>3</v>
      </c>
      <c r="E5003" s="9">
        <v>28631.595833333333</v>
      </c>
      <c r="F5003" s="9">
        <v>28535.5</v>
      </c>
      <c r="G5003" s="97">
        <v>30041.022959598951</v>
      </c>
      <c r="H5003" s="98">
        <v>3.3675889097206646E-3</v>
      </c>
      <c r="I5003" s="98">
        <v>-4.6916748745910009E-2</v>
      </c>
    </row>
    <row r="5004" spans="1:9" x14ac:dyDescent="0.2">
      <c r="A5004" s="19">
        <v>45055</v>
      </c>
      <c r="B5004" s="19">
        <v>44691</v>
      </c>
      <c r="C5004" s="6">
        <v>43235</v>
      </c>
      <c r="D5004" s="19" t="s">
        <v>4</v>
      </c>
      <c r="E5004" s="9">
        <v>27326.051666666666</v>
      </c>
      <c r="F5004" s="9">
        <v>27216.986666666668</v>
      </c>
      <c r="G5004" s="97">
        <v>29615.428921890958</v>
      </c>
      <c r="H5004" s="98">
        <v>4.0072400863382374E-3</v>
      </c>
      <c r="I5004" s="98">
        <v>-7.730353192798245E-2</v>
      </c>
    </row>
    <row r="5005" spans="1:9" x14ac:dyDescent="0.2">
      <c r="A5005" s="19">
        <v>45056</v>
      </c>
      <c r="B5005" s="19">
        <v>44692</v>
      </c>
      <c r="C5005" s="6">
        <v>43236</v>
      </c>
      <c r="D5005" s="19" t="s">
        <v>5</v>
      </c>
      <c r="E5005" s="9">
        <v>28390.186666666668</v>
      </c>
      <c r="F5005" s="9">
        <v>28475.673333333332</v>
      </c>
      <c r="G5005" s="97">
        <v>29395.932398321002</v>
      </c>
      <c r="H5005" s="98">
        <v>-3.0020946534244919E-3</v>
      </c>
      <c r="I5005" s="98">
        <v>-3.4213772096978179E-2</v>
      </c>
    </row>
    <row r="5006" spans="1:9" x14ac:dyDescent="0.2">
      <c r="A5006" s="19">
        <v>45057</v>
      </c>
      <c r="B5006" s="19">
        <v>44693</v>
      </c>
      <c r="C5006" s="6">
        <v>43237</v>
      </c>
      <c r="D5006" s="19" t="s">
        <v>6</v>
      </c>
      <c r="E5006" s="9">
        <v>29710.666666666664</v>
      </c>
      <c r="F5006" s="9">
        <v>29439.695</v>
      </c>
      <c r="G5006" s="97">
        <v>31216.200900526987</v>
      </c>
      <c r="H5006" s="98">
        <v>9.2042959910645372E-3</v>
      </c>
      <c r="I5006" s="98">
        <v>-4.8229258860097435E-2</v>
      </c>
    </row>
    <row r="5007" spans="1:9" x14ac:dyDescent="0.2">
      <c r="A5007" s="19">
        <v>45058</v>
      </c>
      <c r="B5007" s="19">
        <v>44694</v>
      </c>
      <c r="C5007" s="6">
        <v>43238</v>
      </c>
      <c r="D5007" s="19" t="s">
        <v>7</v>
      </c>
      <c r="E5007" s="9">
        <v>29419.733333333334</v>
      </c>
      <c r="F5007" s="9">
        <v>29000.625</v>
      </c>
      <c r="G5007" s="97">
        <v>32139.448190288978</v>
      </c>
      <c r="H5007" s="98">
        <v>1.4451700035200465E-2</v>
      </c>
      <c r="I5007" s="98">
        <v>-8.4622325836241741E-2</v>
      </c>
    </row>
    <row r="5008" spans="1:9" x14ac:dyDescent="0.2">
      <c r="A5008" s="19">
        <v>45059</v>
      </c>
      <c r="B5008" s="19">
        <v>44695</v>
      </c>
      <c r="C5008" s="6">
        <v>43239</v>
      </c>
      <c r="D5008" s="19" t="s">
        <v>1</v>
      </c>
      <c r="E5008" s="9">
        <v>32222.533333333333</v>
      </c>
      <c r="F5008" s="9">
        <v>29796.056666666667</v>
      </c>
      <c r="G5008" s="97">
        <v>33283.968887388568</v>
      </c>
      <c r="H5008" s="98">
        <v>8.14361676718518E-2</v>
      </c>
      <c r="I5008" s="98">
        <v>-3.1890294022520194E-2</v>
      </c>
    </row>
    <row r="5009" spans="1:9" x14ac:dyDescent="0.2">
      <c r="A5009" s="19">
        <v>45060</v>
      </c>
      <c r="B5009" s="19">
        <v>44696</v>
      </c>
      <c r="C5009" s="6">
        <v>43240</v>
      </c>
      <c r="D5009" s="19" t="s">
        <v>2</v>
      </c>
      <c r="E5009" s="9">
        <v>29739.233333333334</v>
      </c>
      <c r="F5009" s="9">
        <v>29327.424999999999</v>
      </c>
      <c r="G5009" s="97">
        <v>30639.727780419023</v>
      </c>
      <c r="H5009" s="98">
        <v>1.4041748749961336E-2</v>
      </c>
      <c r="I5009" s="98">
        <v>-2.9389766565131481E-2</v>
      </c>
    </row>
    <row r="5010" spans="1:9" x14ac:dyDescent="0.2">
      <c r="A5010" s="19">
        <v>45061</v>
      </c>
      <c r="B5010" s="19">
        <v>44697</v>
      </c>
      <c r="C5010" s="6">
        <v>43241</v>
      </c>
      <c r="D5010" s="19" t="s">
        <v>3</v>
      </c>
      <c r="E5010" s="9">
        <v>29962.68472222222</v>
      </c>
      <c r="F5010" s="9">
        <v>28890.888333333332</v>
      </c>
      <c r="G5010" s="97">
        <v>31694.480254520869</v>
      </c>
      <c r="H5010" s="98">
        <v>3.7098076615812658E-2</v>
      </c>
      <c r="I5010" s="98">
        <v>-5.4640288100374468E-2</v>
      </c>
    </row>
    <row r="5011" spans="1:9" x14ac:dyDescent="0.2">
      <c r="A5011" s="19">
        <v>45062</v>
      </c>
      <c r="B5011" s="19">
        <v>44698</v>
      </c>
      <c r="C5011" s="6">
        <v>43242</v>
      </c>
      <c r="D5011" s="19" t="s">
        <v>4</v>
      </c>
      <c r="E5011" s="9">
        <v>29490.294005986136</v>
      </c>
      <c r="F5011" s="9">
        <v>27887.010000000002</v>
      </c>
      <c r="G5011" s="97">
        <v>29671.143849865395</v>
      </c>
      <c r="H5011" s="98">
        <v>5.7492144406522394E-2</v>
      </c>
      <c r="I5011" s="98">
        <v>-6.0951422969856006E-3</v>
      </c>
    </row>
    <row r="5012" spans="1:9" x14ac:dyDescent="0.2">
      <c r="A5012" s="19">
        <v>45063</v>
      </c>
      <c r="B5012" s="19">
        <v>44699</v>
      </c>
      <c r="C5012" s="6">
        <v>43243</v>
      </c>
      <c r="D5012" s="19" t="s">
        <v>5</v>
      </c>
      <c r="E5012" s="9">
        <v>29385.272111463193</v>
      </c>
      <c r="F5012" s="9">
        <v>28986.601666666666</v>
      </c>
      <c r="G5012" s="97">
        <v>32899.631454550719</v>
      </c>
      <c r="H5012" s="98">
        <v>1.3753611043511249E-2</v>
      </c>
      <c r="I5012" s="98">
        <v>-0.10682062952414673</v>
      </c>
    </row>
    <row r="5013" spans="1:9" x14ac:dyDescent="0.2">
      <c r="A5013" s="19">
        <v>45064</v>
      </c>
      <c r="B5013" s="19">
        <v>44700</v>
      </c>
      <c r="C5013" s="6">
        <v>43244</v>
      </c>
      <c r="D5013" s="19" t="s">
        <v>6</v>
      </c>
      <c r="E5013" s="9">
        <v>31790.923611111109</v>
      </c>
      <c r="F5013" s="9">
        <v>31100.223333333335</v>
      </c>
      <c r="G5013" s="97">
        <v>33512.385832049746</v>
      </c>
      <c r="H5013" s="98">
        <v>2.2208852662401357E-2</v>
      </c>
      <c r="I5013" s="98">
        <v>-5.1367939888430914E-2</v>
      </c>
    </row>
    <row r="5014" spans="1:9" x14ac:dyDescent="0.2">
      <c r="A5014" s="19">
        <v>45065</v>
      </c>
      <c r="B5014" s="19">
        <v>44701</v>
      </c>
      <c r="C5014" s="6">
        <v>43245</v>
      </c>
      <c r="D5014" s="19" t="s">
        <v>7</v>
      </c>
      <c r="E5014" s="9">
        <v>31680.777777777777</v>
      </c>
      <c r="F5014" s="9">
        <v>30271.516666666666</v>
      </c>
      <c r="G5014" s="97">
        <v>34786.64169268457</v>
      </c>
      <c r="H5014" s="98">
        <v>4.655403053071705E-2</v>
      </c>
      <c r="I5014" s="98">
        <v>-8.9283235281660933E-2</v>
      </c>
    </row>
    <row r="5015" spans="1:9" x14ac:dyDescent="0.2">
      <c r="A5015" s="19">
        <v>45066</v>
      </c>
      <c r="B5015" s="19">
        <v>44702</v>
      </c>
      <c r="C5015" s="6">
        <v>43246</v>
      </c>
      <c r="D5015" s="19" t="s">
        <v>1</v>
      </c>
      <c r="E5015" s="9">
        <v>32760.50138888889</v>
      </c>
      <c r="F5015" s="9">
        <v>30247.924999999999</v>
      </c>
      <c r="G5015" s="97">
        <v>35464.054968204138</v>
      </c>
      <c r="H5015" s="98">
        <v>8.3066074413001623E-2</v>
      </c>
      <c r="I5015" s="98">
        <v>-7.623362815501955E-2</v>
      </c>
    </row>
    <row r="5016" spans="1:9" x14ac:dyDescent="0.2">
      <c r="A5016" s="19">
        <v>45067</v>
      </c>
      <c r="B5016" s="19">
        <v>44703</v>
      </c>
      <c r="C5016" s="6">
        <v>43247</v>
      </c>
      <c r="D5016" s="19" t="s">
        <v>2</v>
      </c>
      <c r="E5016" s="9">
        <v>32171.491666666669</v>
      </c>
      <c r="F5016" s="9">
        <v>29918.828333333331</v>
      </c>
      <c r="G5016" s="97">
        <v>32856.936717165154</v>
      </c>
      <c r="H5016" s="98">
        <v>7.5292498363767502E-2</v>
      </c>
      <c r="I5016" s="98">
        <v>-2.0861501983548969E-2</v>
      </c>
    </row>
    <row r="5017" spans="1:9" x14ac:dyDescent="0.2">
      <c r="A5017" s="19">
        <v>45068</v>
      </c>
      <c r="B5017" s="19">
        <v>44704</v>
      </c>
      <c r="C5017" s="6">
        <v>43248</v>
      </c>
      <c r="D5017" s="19" t="s">
        <v>3</v>
      </c>
      <c r="E5017" s="9">
        <v>29897.411111111112</v>
      </c>
      <c r="F5017" s="9">
        <v>28679.058333333334</v>
      </c>
      <c r="G5017" s="97">
        <v>30837.070503178555</v>
      </c>
      <c r="H5017" s="98">
        <v>4.2482314573128788E-2</v>
      </c>
      <c r="I5017" s="98">
        <v>-3.0471746399210797E-2</v>
      </c>
    </row>
    <row r="5018" spans="1:9" x14ac:dyDescent="0.2">
      <c r="A5018" s="19">
        <v>45069</v>
      </c>
      <c r="B5018" s="19">
        <v>44705</v>
      </c>
      <c r="C5018" s="6">
        <v>43249</v>
      </c>
      <c r="D5018" s="19" t="s">
        <v>4</v>
      </c>
      <c r="E5018" s="9">
        <v>28252.3</v>
      </c>
      <c r="F5018" s="9">
        <v>27784.181666666667</v>
      </c>
      <c r="G5018" s="97">
        <v>28579.157422710421</v>
      </c>
      <c r="H5018" s="98">
        <v>1.6848375775448732E-2</v>
      </c>
      <c r="I5018" s="98">
        <v>-1.1436915997064534E-2</v>
      </c>
    </row>
    <row r="5019" spans="1:9" x14ac:dyDescent="0.2">
      <c r="A5019" s="19">
        <v>45070</v>
      </c>
      <c r="B5019" s="19">
        <v>44706</v>
      </c>
      <c r="C5019" s="6">
        <v>43250</v>
      </c>
      <c r="D5019" s="19" t="s">
        <v>5</v>
      </c>
      <c r="E5019" s="9">
        <v>28543.709722222222</v>
      </c>
      <c r="F5019" s="9">
        <v>29213.555</v>
      </c>
      <c r="G5019" s="97">
        <v>29529.729126897189</v>
      </c>
      <c r="H5019" s="98">
        <v>-2.2929262726764321E-2</v>
      </c>
      <c r="I5019" s="98">
        <v>-3.3390736516335062E-2</v>
      </c>
    </row>
    <row r="5020" spans="1:9" x14ac:dyDescent="0.2">
      <c r="A5020" s="19">
        <v>45071</v>
      </c>
      <c r="B5020" s="19">
        <v>44707</v>
      </c>
      <c r="C5020" s="6">
        <v>43251</v>
      </c>
      <c r="D5020" s="19" t="s">
        <v>6</v>
      </c>
      <c r="E5020" s="9">
        <v>31569.722222222223</v>
      </c>
      <c r="F5020" s="9">
        <v>29769.21</v>
      </c>
      <c r="G5020" s="97">
        <v>32386.155576995854</v>
      </c>
      <c r="H5020" s="98">
        <v>6.0482364907306074E-2</v>
      </c>
      <c r="I5020" s="98">
        <v>-2.5209332204701451E-2</v>
      </c>
    </row>
    <row r="5021" spans="1:9" x14ac:dyDescent="0.2">
      <c r="A5021" s="19">
        <v>45072</v>
      </c>
      <c r="B5021" s="19">
        <v>44708</v>
      </c>
      <c r="C5021" s="6">
        <v>43252</v>
      </c>
      <c r="D5021" s="19" t="s">
        <v>7</v>
      </c>
      <c r="E5021" s="9">
        <v>32659.916666666668</v>
      </c>
      <c r="F5021" s="9">
        <v>31280.145</v>
      </c>
      <c r="G5021" s="97">
        <v>33821.321932925843</v>
      </c>
      <c r="H5021" s="98">
        <v>4.4110142925062101E-2</v>
      </c>
      <c r="I5021" s="98">
        <v>-3.4339440325912296E-2</v>
      </c>
    </row>
    <row r="5022" spans="1:9" x14ac:dyDescent="0.2">
      <c r="A5022" s="19">
        <v>45073</v>
      </c>
      <c r="B5022" s="19">
        <v>44709</v>
      </c>
      <c r="C5022" s="6">
        <v>43253</v>
      </c>
      <c r="D5022" s="19" t="s">
        <v>1</v>
      </c>
      <c r="E5022" s="9">
        <v>32225.653333333335</v>
      </c>
      <c r="F5022" s="9">
        <v>30705.119999999999</v>
      </c>
      <c r="G5022" s="97">
        <v>35192.556511891176</v>
      </c>
      <c r="H5022" s="98">
        <v>4.9520514276880645E-2</v>
      </c>
      <c r="I5022" s="98">
        <v>-8.4304849451768527E-2</v>
      </c>
    </row>
    <row r="5023" spans="1:9" x14ac:dyDescent="0.2">
      <c r="A5023" s="19">
        <v>45074</v>
      </c>
      <c r="B5023" s="19">
        <v>44710</v>
      </c>
      <c r="C5023" s="6">
        <v>43254</v>
      </c>
      <c r="D5023" s="19" t="s">
        <v>2</v>
      </c>
      <c r="E5023" s="9">
        <v>30992.955000000002</v>
      </c>
      <c r="F5023" s="9">
        <v>29196.73</v>
      </c>
      <c r="G5023" s="97">
        <v>33338.025434380441</v>
      </c>
      <c r="H5023" s="98">
        <v>6.1521444353528798E-2</v>
      </c>
      <c r="I5023" s="98">
        <v>-7.0342211448493397E-2</v>
      </c>
    </row>
    <row r="5024" spans="1:9" x14ac:dyDescent="0.2">
      <c r="A5024" s="19">
        <v>45075</v>
      </c>
      <c r="B5024" s="19">
        <v>44711</v>
      </c>
      <c r="C5024" s="6">
        <v>43255</v>
      </c>
      <c r="D5024" s="19" t="s">
        <v>3</v>
      </c>
      <c r="E5024" s="9">
        <v>30255.026666666665</v>
      </c>
      <c r="F5024" s="9">
        <v>29467.993333333332</v>
      </c>
      <c r="G5024" s="97">
        <v>32676.766231415106</v>
      </c>
      <c r="H5024" s="98">
        <v>2.6708073550534728E-2</v>
      </c>
      <c r="I5024" s="98">
        <v>-7.4111971411057409E-2</v>
      </c>
    </row>
    <row r="5025" spans="1:9" x14ac:dyDescent="0.2">
      <c r="A5025" s="19">
        <v>45076</v>
      </c>
      <c r="B5025" s="19">
        <v>44712</v>
      </c>
      <c r="C5025" s="6">
        <v>43256</v>
      </c>
      <c r="D5025" s="19" t="s">
        <v>4</v>
      </c>
      <c r="E5025" s="9">
        <v>28906.733333333334</v>
      </c>
      <c r="F5025" s="9">
        <v>29457.186666666668</v>
      </c>
      <c r="G5025" s="97">
        <v>31236.55540787975</v>
      </c>
      <c r="H5025" s="98">
        <v>-1.8686554814693834E-2</v>
      </c>
      <c r="I5025" s="98">
        <v>-7.458639546275625E-2</v>
      </c>
    </row>
    <row r="5026" spans="1:9" x14ac:dyDescent="0.2">
      <c r="A5026" s="19">
        <v>45077</v>
      </c>
      <c r="B5026" s="19">
        <v>44713</v>
      </c>
      <c r="C5026" s="6">
        <v>43257</v>
      </c>
      <c r="D5026" s="19" t="s">
        <v>5</v>
      </c>
      <c r="E5026" s="9">
        <v>30089.703333333331</v>
      </c>
      <c r="F5026" s="9">
        <v>29332.786666666667</v>
      </c>
      <c r="G5026" s="97">
        <v>31424.154137027388</v>
      </c>
      <c r="H5026" s="98">
        <v>2.5804458173993128E-2</v>
      </c>
      <c r="I5026" s="98">
        <v>-4.2465766870767085E-2</v>
      </c>
    </row>
    <row r="5027" spans="1:9" x14ac:dyDescent="0.2">
      <c r="A5027" s="19">
        <v>45078</v>
      </c>
      <c r="B5027" s="19">
        <v>44714</v>
      </c>
      <c r="C5027" s="6">
        <v>43258</v>
      </c>
      <c r="D5027" s="19" t="s">
        <v>6</v>
      </c>
      <c r="E5027" s="9">
        <v>32581.166666666664</v>
      </c>
      <c r="F5027" s="9">
        <v>29267.623333333333</v>
      </c>
      <c r="G5027" s="97">
        <v>35567.074016272258</v>
      </c>
      <c r="H5027" s="98">
        <v>0.11321531972702026</v>
      </c>
      <c r="I5027" s="98">
        <v>-8.395144757309847E-2</v>
      </c>
    </row>
    <row r="5028" spans="1:9" x14ac:dyDescent="0.2">
      <c r="A5028" s="19">
        <v>45079</v>
      </c>
      <c r="B5028" s="19">
        <v>44715</v>
      </c>
      <c r="C5028" s="6">
        <v>43259</v>
      </c>
      <c r="D5028" s="19" t="s">
        <v>7</v>
      </c>
      <c r="E5028" s="9">
        <v>32395.53</v>
      </c>
      <c r="F5028" s="9">
        <v>31857.218333333334</v>
      </c>
      <c r="G5028" s="97">
        <v>36692.394740922318</v>
      </c>
      <c r="H5028" s="98">
        <v>1.6897635601266892E-2</v>
      </c>
      <c r="I5028" s="98">
        <v>-0.11710505054962006</v>
      </c>
    </row>
    <row r="5029" spans="1:9" x14ac:dyDescent="0.2">
      <c r="A5029" s="19">
        <v>45080</v>
      </c>
      <c r="B5029" s="19">
        <v>44716</v>
      </c>
      <c r="C5029" s="6">
        <v>43260</v>
      </c>
      <c r="D5029" s="19" t="s">
        <v>1</v>
      </c>
      <c r="E5029" s="9">
        <v>33585.903333333335</v>
      </c>
      <c r="F5029" s="9">
        <v>33645.300000000003</v>
      </c>
      <c r="G5029" s="97">
        <v>37181.226198458746</v>
      </c>
      <c r="H5029" s="98">
        <v>-1.765377828899406E-3</v>
      </c>
      <c r="I5029" s="98">
        <v>-9.6697264526322879E-2</v>
      </c>
    </row>
    <row r="5030" spans="1:9" x14ac:dyDescent="0.2">
      <c r="A5030" s="19">
        <v>45081</v>
      </c>
      <c r="B5030" s="19">
        <v>44717</v>
      </c>
      <c r="C5030" s="6">
        <v>43261</v>
      </c>
      <c r="D5030" s="19" t="s">
        <v>2</v>
      </c>
      <c r="E5030" s="9">
        <v>32637.002828282828</v>
      </c>
      <c r="F5030" s="9">
        <v>32890.353333333333</v>
      </c>
      <c r="G5030" s="97">
        <v>34946.407575835328</v>
      </c>
      <c r="H5030" s="98">
        <v>-7.7028818292973478E-3</v>
      </c>
      <c r="I5030" s="98">
        <v>-6.6084181687087185E-2</v>
      </c>
    </row>
    <row r="5031" spans="1:9" x14ac:dyDescent="0.2">
      <c r="A5031" s="19">
        <v>45082</v>
      </c>
      <c r="B5031" s="19">
        <v>44718</v>
      </c>
      <c r="C5031" s="6">
        <v>43262</v>
      </c>
      <c r="D5031" s="19" t="s">
        <v>3</v>
      </c>
      <c r="E5031" s="9">
        <v>32272.449570707071</v>
      </c>
      <c r="F5031" s="9">
        <v>29749.379999999997</v>
      </c>
      <c r="G5031" s="97">
        <v>35102.197667198234</v>
      </c>
      <c r="H5031" s="98">
        <v>8.481082868641554E-2</v>
      </c>
      <c r="I5031" s="98">
        <v>-8.0614556482184629E-2</v>
      </c>
    </row>
    <row r="5032" spans="1:9" x14ac:dyDescent="0.2">
      <c r="A5032" s="19">
        <v>45083</v>
      </c>
      <c r="B5032" s="19">
        <v>44719</v>
      </c>
      <c r="C5032" s="6">
        <v>43263</v>
      </c>
      <c r="D5032" s="19" t="s">
        <v>4</v>
      </c>
      <c r="E5032" s="9">
        <v>32173.973232323231</v>
      </c>
      <c r="F5032" s="9">
        <v>30676.716666666667</v>
      </c>
      <c r="G5032" s="97">
        <v>33472.728865130957</v>
      </c>
      <c r="H5032" s="98">
        <v>4.880758856711287E-2</v>
      </c>
      <c r="I5032" s="98">
        <v>-3.8800410867028567E-2</v>
      </c>
    </row>
    <row r="5033" spans="1:9" x14ac:dyDescent="0.2">
      <c r="A5033" s="19">
        <v>45084</v>
      </c>
      <c r="B5033" s="19">
        <v>44720</v>
      </c>
      <c r="C5033" s="6">
        <v>43264</v>
      </c>
      <c r="D5033" s="19" t="s">
        <v>5</v>
      </c>
      <c r="E5033" s="9">
        <v>33064.433333333334</v>
      </c>
      <c r="F5033" s="9">
        <v>30369.241666666669</v>
      </c>
      <c r="G5033" s="97">
        <v>34522.401521463144</v>
      </c>
      <c r="H5033" s="98">
        <v>8.8747414118835577E-2</v>
      </c>
      <c r="I5033" s="98">
        <v>-4.2232525081529082E-2</v>
      </c>
    </row>
    <row r="5034" spans="1:9" x14ac:dyDescent="0.2">
      <c r="A5034" s="19">
        <v>45085</v>
      </c>
      <c r="B5034" s="19">
        <v>44721</v>
      </c>
      <c r="C5034" s="6">
        <v>43265</v>
      </c>
      <c r="D5034" s="19" t="s">
        <v>6</v>
      </c>
      <c r="E5034" s="9">
        <v>33304.962222222224</v>
      </c>
      <c r="F5034" s="9">
        <v>31120.61</v>
      </c>
      <c r="G5034" s="97">
        <v>35468.814000083825</v>
      </c>
      <c r="H5034" s="98">
        <v>7.0189890950795197E-2</v>
      </c>
      <c r="I5034" s="98">
        <v>-6.1007164712541195E-2</v>
      </c>
    </row>
    <row r="5035" spans="1:9" x14ac:dyDescent="0.2">
      <c r="A5035" s="19">
        <v>45086</v>
      </c>
      <c r="B5035" s="19">
        <v>44722</v>
      </c>
      <c r="C5035" s="6">
        <v>43266</v>
      </c>
      <c r="D5035" s="19" t="s">
        <v>7</v>
      </c>
      <c r="E5035" s="9">
        <v>33928.794848484846</v>
      </c>
      <c r="F5035" s="9">
        <v>32695.076666666668</v>
      </c>
      <c r="G5035" s="97">
        <v>37217.823472558273</v>
      </c>
      <c r="H5035" s="98">
        <v>3.7734066030681079E-2</v>
      </c>
      <c r="I5035" s="98">
        <v>-8.8372406476120768E-2</v>
      </c>
    </row>
    <row r="5036" spans="1:9" x14ac:dyDescent="0.2">
      <c r="A5036" s="19">
        <v>45087</v>
      </c>
      <c r="B5036" s="19">
        <v>44723</v>
      </c>
      <c r="C5036" s="6">
        <v>43267</v>
      </c>
      <c r="D5036" s="19" t="s">
        <v>1</v>
      </c>
      <c r="E5036" s="9">
        <v>34716.885328282828</v>
      </c>
      <c r="F5036" s="9">
        <v>34132.888333333336</v>
      </c>
      <c r="G5036" s="97">
        <v>37374.40958444326</v>
      </c>
      <c r="H5036" s="98">
        <v>1.7109510019964302E-2</v>
      </c>
      <c r="I5036" s="98">
        <v>-7.1105451181939228E-2</v>
      </c>
    </row>
    <row r="5037" spans="1:9" x14ac:dyDescent="0.2">
      <c r="A5037" s="19">
        <v>45088</v>
      </c>
      <c r="B5037" s="19">
        <v>44724</v>
      </c>
      <c r="C5037" s="6">
        <v>43268</v>
      </c>
      <c r="D5037" s="19" t="s">
        <v>2</v>
      </c>
      <c r="E5037" s="9">
        <v>33651.582045454546</v>
      </c>
      <c r="F5037" s="9">
        <v>34321.193333333329</v>
      </c>
      <c r="G5037" s="97">
        <v>37477.812584365696</v>
      </c>
      <c r="H5037" s="98">
        <v>-1.9510140028506706E-2</v>
      </c>
      <c r="I5037" s="98">
        <v>-0.10209321929602977</v>
      </c>
    </row>
    <row r="5038" spans="1:9" x14ac:dyDescent="0.2">
      <c r="A5038" s="19">
        <v>45089</v>
      </c>
      <c r="B5038" s="19">
        <v>44725</v>
      </c>
      <c r="C5038" s="6">
        <v>43269</v>
      </c>
      <c r="D5038" s="19" t="s">
        <v>3</v>
      </c>
      <c r="E5038" s="9">
        <v>32970.370833333334</v>
      </c>
      <c r="F5038" s="9">
        <v>30902.788333333334</v>
      </c>
      <c r="G5038" s="97">
        <v>33891.501862259654</v>
      </c>
      <c r="H5038" s="98">
        <v>6.6906017596146894E-2</v>
      </c>
      <c r="I5038" s="98">
        <v>-2.7178820008329496E-2</v>
      </c>
    </row>
    <row r="5039" spans="1:9" x14ac:dyDescent="0.2">
      <c r="A5039" s="19">
        <v>45090</v>
      </c>
      <c r="B5039" s="19">
        <v>44726</v>
      </c>
      <c r="C5039" s="6">
        <v>43270</v>
      </c>
      <c r="D5039" s="19" t="s">
        <v>4</v>
      </c>
      <c r="E5039" s="9">
        <v>33723.083838383842</v>
      </c>
      <c r="F5039" s="9">
        <v>32414.516666666666</v>
      </c>
      <c r="G5039" s="97">
        <v>34708.781017585046</v>
      </c>
      <c r="H5039" s="98">
        <v>4.0369788177740507E-2</v>
      </c>
      <c r="I5039" s="98">
        <v>-2.8399072231946265E-2</v>
      </c>
    </row>
    <row r="5040" spans="1:9" x14ac:dyDescent="0.2">
      <c r="A5040" s="19">
        <v>45091</v>
      </c>
      <c r="B5040" s="19">
        <v>44727</v>
      </c>
      <c r="C5040" s="6">
        <v>43271</v>
      </c>
      <c r="D5040" s="19" t="s">
        <v>5</v>
      </c>
      <c r="E5040" s="9">
        <v>33540.081691919193</v>
      </c>
      <c r="F5040" s="9">
        <v>30679.928333333333</v>
      </c>
      <c r="G5040" s="97">
        <v>36282.60978655592</v>
      </c>
      <c r="H5040" s="98">
        <v>9.3225555402564053E-2</v>
      </c>
      <c r="I5040" s="98">
        <v>-7.5587950006091864E-2</v>
      </c>
    </row>
    <row r="5041" spans="1:9" x14ac:dyDescent="0.2">
      <c r="A5041" s="19">
        <v>45092</v>
      </c>
      <c r="B5041" s="19">
        <v>44728</v>
      </c>
      <c r="C5041" s="6">
        <v>43272</v>
      </c>
      <c r="D5041" s="19" t="s">
        <v>6</v>
      </c>
      <c r="E5041" s="9">
        <v>34457.812222222223</v>
      </c>
      <c r="F5041" s="9">
        <v>32291.504999999997</v>
      </c>
      <c r="G5041" s="97">
        <v>36019.214682602033</v>
      </c>
      <c r="H5041" s="98">
        <v>6.7085978873459906E-2</v>
      </c>
      <c r="I5041" s="98">
        <v>-4.3349153337704394E-2</v>
      </c>
    </row>
    <row r="5042" spans="1:9" x14ac:dyDescent="0.2">
      <c r="A5042" s="19">
        <v>45093</v>
      </c>
      <c r="B5042" s="19">
        <v>44729</v>
      </c>
      <c r="C5042" s="6">
        <v>43273</v>
      </c>
      <c r="D5042" s="19" t="s">
        <v>7</v>
      </c>
      <c r="E5042" s="9">
        <v>35344.746313131312</v>
      </c>
      <c r="F5042" s="9">
        <v>32913.993333333332</v>
      </c>
      <c r="G5042" s="97">
        <v>36911.349367952243</v>
      </c>
      <c r="H5042" s="98">
        <v>7.3851658022190181E-2</v>
      </c>
      <c r="I5042" s="98">
        <v>-4.2442313316811808E-2</v>
      </c>
    </row>
    <row r="5043" spans="1:9" x14ac:dyDescent="0.2">
      <c r="A5043" s="19">
        <v>45094</v>
      </c>
      <c r="B5043" s="19">
        <v>44730</v>
      </c>
      <c r="C5043" s="6">
        <v>43274</v>
      </c>
      <c r="D5043" s="19" t="s">
        <v>1</v>
      </c>
      <c r="E5043" s="9">
        <v>35240.333333333328</v>
      </c>
      <c r="F5043" s="9">
        <v>34366.58</v>
      </c>
      <c r="G5043" s="97">
        <v>38086.715942366725</v>
      </c>
      <c r="H5043" s="98">
        <v>2.5424506405156588E-2</v>
      </c>
      <c r="I5043" s="98">
        <v>-7.4734262028277154E-2</v>
      </c>
    </row>
    <row r="5044" spans="1:9" x14ac:dyDescent="0.2">
      <c r="A5044" s="19">
        <v>45095</v>
      </c>
      <c r="B5044" s="19">
        <v>44731</v>
      </c>
      <c r="C5044" s="6">
        <v>43275</v>
      </c>
      <c r="D5044" s="19" t="s">
        <v>2</v>
      </c>
      <c r="E5044" s="9">
        <v>34475.453939393941</v>
      </c>
      <c r="F5044" s="9">
        <v>34760.129999999997</v>
      </c>
      <c r="G5044" s="97">
        <v>37850.682752611334</v>
      </c>
      <c r="H5044" s="98">
        <v>-8.1897294574576618E-3</v>
      </c>
      <c r="I5044" s="98">
        <v>-8.9172204244705067E-2</v>
      </c>
    </row>
    <row r="5045" spans="1:9" x14ac:dyDescent="0.2">
      <c r="A5045" s="19">
        <v>45096</v>
      </c>
      <c r="B5045" s="19">
        <v>44732</v>
      </c>
      <c r="C5045" s="6">
        <v>43276</v>
      </c>
      <c r="D5045" s="19" t="s">
        <v>3</v>
      </c>
      <c r="E5045" s="9">
        <v>34544.756666666668</v>
      </c>
      <c r="F5045" s="9">
        <v>31317.248333333333</v>
      </c>
      <c r="G5045" s="97">
        <v>35726.763907153589</v>
      </c>
      <c r="H5045" s="98">
        <v>0.10305849029201108</v>
      </c>
      <c r="I5045" s="98">
        <v>-3.3084643309948536E-2</v>
      </c>
    </row>
    <row r="5046" spans="1:9" x14ac:dyDescent="0.2">
      <c r="A5046" s="19">
        <v>45097</v>
      </c>
      <c r="B5046" s="19">
        <v>44733</v>
      </c>
      <c r="C5046" s="6">
        <v>43277</v>
      </c>
      <c r="D5046" s="19" t="s">
        <v>4</v>
      </c>
      <c r="E5046" s="9">
        <v>34207.381666666668</v>
      </c>
      <c r="F5046" s="9">
        <v>32213.8</v>
      </c>
      <c r="G5046" s="97">
        <v>34321.848843156571</v>
      </c>
      <c r="H5046" s="98">
        <v>6.1885951569410347E-2</v>
      </c>
      <c r="I5046" s="98">
        <v>-3.3351110254284944E-3</v>
      </c>
    </row>
    <row r="5047" spans="1:9" x14ac:dyDescent="0.2">
      <c r="A5047" s="19">
        <v>45098</v>
      </c>
      <c r="B5047" s="19">
        <v>44734</v>
      </c>
      <c r="C5047" s="6">
        <v>43278</v>
      </c>
      <c r="D5047" s="19" t="s">
        <v>5</v>
      </c>
      <c r="E5047" s="9">
        <v>34034.589999999997</v>
      </c>
      <c r="F5047" s="9">
        <v>31394.33</v>
      </c>
      <c r="G5047" s="97">
        <v>36506.959279757924</v>
      </c>
      <c r="H5047" s="98">
        <v>8.4099899567851688E-2</v>
      </c>
      <c r="I5047" s="98">
        <v>-6.772323218737053E-2</v>
      </c>
    </row>
    <row r="5048" spans="1:9" x14ac:dyDescent="0.2">
      <c r="A5048" s="19">
        <v>45099</v>
      </c>
      <c r="B5048" s="19">
        <v>44735</v>
      </c>
      <c r="C5048" s="6">
        <v>43279</v>
      </c>
      <c r="D5048" s="19" t="s">
        <v>6</v>
      </c>
      <c r="E5048" s="9">
        <v>34339.883333333331</v>
      </c>
      <c r="F5048" s="9">
        <v>30982.775000000001</v>
      </c>
      <c r="G5048" s="97">
        <v>36694.465315747322</v>
      </c>
      <c r="H5048" s="98">
        <v>0.10835402359321678</v>
      </c>
      <c r="I5048" s="98">
        <v>-6.4167224189080385E-2</v>
      </c>
    </row>
    <row r="5049" spans="1:9" x14ac:dyDescent="0.2">
      <c r="A5049" s="19">
        <v>45100</v>
      </c>
      <c r="B5049" s="19">
        <v>44736</v>
      </c>
      <c r="C5049" s="6">
        <v>43280</v>
      </c>
      <c r="D5049" s="19" t="s">
        <v>7</v>
      </c>
      <c r="E5049" s="9">
        <v>35690.113333333335</v>
      </c>
      <c r="F5049" s="9">
        <v>33429.466666666667</v>
      </c>
      <c r="G5049" s="97">
        <v>38116.299612101691</v>
      </c>
      <c r="H5049" s="98">
        <v>6.7624371313133036E-2</v>
      </c>
      <c r="I5049" s="98">
        <v>-6.3652198756409595E-2</v>
      </c>
    </row>
    <row r="5050" spans="1:9" x14ac:dyDescent="0.2">
      <c r="A5050" s="19">
        <v>45101</v>
      </c>
      <c r="B5050" s="19">
        <v>44737</v>
      </c>
      <c r="C5050" s="6">
        <v>43281</v>
      </c>
      <c r="D5050" s="19" t="s">
        <v>1</v>
      </c>
      <c r="E5050" s="9">
        <v>36103.078333333331</v>
      </c>
      <c r="F5050" s="9">
        <v>33887.800000000003</v>
      </c>
      <c r="G5050" s="97">
        <v>38473.232898390786</v>
      </c>
      <c r="H5050" s="98">
        <v>6.5370969296718151E-2</v>
      </c>
      <c r="I5050" s="98">
        <v>-6.1605287273807208E-2</v>
      </c>
    </row>
    <row r="5051" spans="1:9" x14ac:dyDescent="0.2">
      <c r="A5051" s="19">
        <v>45102</v>
      </c>
      <c r="B5051" s="19">
        <v>44738</v>
      </c>
      <c r="C5051" s="6">
        <v>43282</v>
      </c>
      <c r="D5051" s="19" t="s">
        <v>2</v>
      </c>
      <c r="E5051" s="9">
        <v>35571.118333333332</v>
      </c>
      <c r="F5051" s="9">
        <v>34281.101666666669</v>
      </c>
      <c r="G5051" s="97">
        <v>38723.226782433267</v>
      </c>
      <c r="H5051" s="98">
        <v>3.7630548726530932E-2</v>
      </c>
      <c r="I5051" s="98">
        <v>-8.1400975874507564E-2</v>
      </c>
    </row>
    <row r="5052" spans="1:9" x14ac:dyDescent="0.2">
      <c r="A5052" s="19">
        <v>45103</v>
      </c>
      <c r="B5052" s="19">
        <v>44739</v>
      </c>
      <c r="C5052" s="6">
        <v>43283</v>
      </c>
      <c r="D5052" s="19" t="s">
        <v>3</v>
      </c>
      <c r="E5052" s="9">
        <v>33798.791666666664</v>
      </c>
      <c r="F5052" s="9">
        <v>31800.696666666667</v>
      </c>
      <c r="G5052" s="97">
        <v>36785.395257986522</v>
      </c>
      <c r="H5052" s="98">
        <v>6.2831799596843041E-2</v>
      </c>
      <c r="I5052" s="98">
        <v>-8.1189927969346321E-2</v>
      </c>
    </row>
    <row r="5053" spans="1:9" x14ac:dyDescent="0.2">
      <c r="A5053" s="19">
        <v>45104</v>
      </c>
      <c r="B5053" s="19">
        <v>44740</v>
      </c>
      <c r="C5053" s="6">
        <v>43284</v>
      </c>
      <c r="D5053" s="19" t="s">
        <v>4</v>
      </c>
      <c r="E5053" s="9">
        <v>33263.994841560023</v>
      </c>
      <c r="F5053" s="9">
        <v>32649.693333333333</v>
      </c>
      <c r="G5053" s="97">
        <v>36090.605785096144</v>
      </c>
      <c r="H5053" s="98">
        <v>1.8814924292092083E-2</v>
      </c>
      <c r="I5053" s="98">
        <v>-7.8319853104360737E-2</v>
      </c>
    </row>
    <row r="5054" spans="1:9" x14ac:dyDescent="0.2">
      <c r="A5054" s="19">
        <v>45105</v>
      </c>
      <c r="B5054" s="19">
        <v>44741</v>
      </c>
      <c r="C5054" s="6">
        <v>43285</v>
      </c>
      <c r="D5054" s="19" t="s">
        <v>5</v>
      </c>
      <c r="E5054" s="9">
        <v>34036.06</v>
      </c>
      <c r="F5054" s="9">
        <v>31948.408333333333</v>
      </c>
      <c r="G5054" s="97">
        <v>37314.566645033905</v>
      </c>
      <c r="H5054" s="98">
        <v>6.5344465517191752E-2</v>
      </c>
      <c r="I5054" s="98">
        <v>-8.7861308325558052E-2</v>
      </c>
    </row>
    <row r="5055" spans="1:9" x14ac:dyDescent="0.2">
      <c r="A5055" s="19">
        <v>45106</v>
      </c>
      <c r="B5055" s="19">
        <v>44742</v>
      </c>
      <c r="C5055" s="6">
        <v>43286</v>
      </c>
      <c r="D5055" s="19" t="s">
        <v>6</v>
      </c>
      <c r="E5055" s="9">
        <v>34911.870000000003</v>
      </c>
      <c r="F5055" s="9">
        <v>31600.911666666667</v>
      </c>
      <c r="G5055" s="97">
        <v>36261.948984967159</v>
      </c>
      <c r="H5055" s="98">
        <v>0.10477413969122318</v>
      </c>
      <c r="I5055" s="98">
        <v>-3.7231285762572952E-2</v>
      </c>
    </row>
    <row r="5056" spans="1:9" x14ac:dyDescent="0.2">
      <c r="A5056" s="19">
        <v>45107</v>
      </c>
      <c r="B5056" s="19">
        <v>44743</v>
      </c>
      <c r="C5056" s="6">
        <v>43287</v>
      </c>
      <c r="D5056" s="19" t="s">
        <v>7</v>
      </c>
      <c r="E5056" s="9">
        <v>36029.028333333335</v>
      </c>
      <c r="F5056" s="9">
        <v>34831.775000000001</v>
      </c>
      <c r="G5056" s="97">
        <v>37063.419268098616</v>
      </c>
      <c r="H5056" s="98">
        <v>3.437244680563456E-2</v>
      </c>
      <c r="I5056" s="98">
        <v>-2.7908675324394783E-2</v>
      </c>
    </row>
    <row r="5057" spans="1:9" x14ac:dyDescent="0.2">
      <c r="A5057" s="19">
        <v>45108</v>
      </c>
      <c r="B5057" s="19">
        <v>44744</v>
      </c>
      <c r="C5057" s="6">
        <v>43288</v>
      </c>
      <c r="D5057" s="19" t="s">
        <v>1</v>
      </c>
      <c r="E5057" s="9">
        <v>37699.013333333336</v>
      </c>
      <c r="F5057" s="9">
        <v>35393.599999999999</v>
      </c>
      <c r="G5057" s="7">
        <v>37547.227061373043</v>
      </c>
      <c r="H5057" s="8">
        <v>6.5136446513870849E-2</v>
      </c>
      <c r="I5057" s="8">
        <v>4.0425427878385545E-3</v>
      </c>
    </row>
    <row r="5058" spans="1:9" x14ac:dyDescent="0.2">
      <c r="A5058" s="19">
        <v>45109</v>
      </c>
      <c r="B5058" s="19">
        <v>44745</v>
      </c>
      <c r="C5058" s="6">
        <v>43289</v>
      </c>
      <c r="D5058" s="19" t="s">
        <v>2</v>
      </c>
      <c r="E5058" s="9">
        <v>36554.199999999997</v>
      </c>
      <c r="F5058" s="9">
        <v>33725.004999999997</v>
      </c>
      <c r="G5058" s="7">
        <v>36541.914504844572</v>
      </c>
      <c r="H5058" s="8">
        <v>8.3890128407690279E-2</v>
      </c>
      <c r="I5058" s="8">
        <v>3.3620283233370962E-4</v>
      </c>
    </row>
    <row r="5059" spans="1:9" x14ac:dyDescent="0.2">
      <c r="A5059" s="19">
        <v>45110</v>
      </c>
      <c r="B5059" s="19">
        <v>44746</v>
      </c>
      <c r="C5059" s="6">
        <v>43290</v>
      </c>
      <c r="D5059" s="19" t="s">
        <v>3</v>
      </c>
      <c r="E5059" s="9">
        <v>34505.973333333335</v>
      </c>
      <c r="F5059" s="9">
        <v>31808.153333333335</v>
      </c>
      <c r="G5059" s="7">
        <v>36126.84193080468</v>
      </c>
      <c r="H5059" s="8">
        <v>8.481536075760876E-2</v>
      </c>
      <c r="I5059" s="8">
        <v>-4.4866047261365005E-2</v>
      </c>
    </row>
    <row r="5060" spans="1:9" x14ac:dyDescent="0.2">
      <c r="A5060" s="19">
        <v>45111</v>
      </c>
      <c r="B5060" s="19">
        <v>44747</v>
      </c>
      <c r="C5060" s="6">
        <v>43291</v>
      </c>
      <c r="D5060" s="19" t="s">
        <v>4</v>
      </c>
      <c r="E5060" s="9">
        <v>34656.506666666668</v>
      </c>
      <c r="F5060" s="9">
        <v>31935.236666666664</v>
      </c>
      <c r="G5060" s="7">
        <v>35148.259254249846</v>
      </c>
      <c r="H5060" s="8">
        <v>8.5212144453603145E-2</v>
      </c>
      <c r="I5060" s="8">
        <v>-1.399080916144424E-2</v>
      </c>
    </row>
    <row r="5061" spans="1:9" x14ac:dyDescent="0.2">
      <c r="A5061" s="19">
        <v>45112</v>
      </c>
      <c r="B5061" s="19">
        <v>44748</v>
      </c>
      <c r="C5061" s="6">
        <v>43292</v>
      </c>
      <c r="D5061" s="19" t="s">
        <v>5</v>
      </c>
      <c r="E5061" s="9">
        <v>33576.236666666664</v>
      </c>
      <c r="F5061" s="9">
        <v>31187.395</v>
      </c>
      <c r="G5061" s="7">
        <v>35768.899727583768</v>
      </c>
      <c r="H5061" s="8">
        <v>7.6596383464109907E-2</v>
      </c>
      <c r="I5061" s="8">
        <v>-6.130082495174427E-2</v>
      </c>
    </row>
    <row r="5062" spans="1:9" x14ac:dyDescent="0.2">
      <c r="A5062" s="19">
        <v>45113</v>
      </c>
      <c r="B5062" s="19">
        <v>44749</v>
      </c>
      <c r="C5062" s="6">
        <v>43293</v>
      </c>
      <c r="D5062" s="19" t="s">
        <v>6</v>
      </c>
      <c r="E5062" s="9">
        <v>33426.916666666664</v>
      </c>
      <c r="F5062" s="9">
        <v>32169.715</v>
      </c>
      <c r="G5062" s="7">
        <v>34507.377126039384</v>
      </c>
      <c r="H5062" s="8">
        <v>3.9080286122107788E-2</v>
      </c>
      <c r="I5062" s="8">
        <v>-3.1310999251733973E-2</v>
      </c>
    </row>
    <row r="5063" spans="1:9" x14ac:dyDescent="0.2">
      <c r="A5063" s="19">
        <v>45114</v>
      </c>
      <c r="B5063" s="19">
        <v>44750</v>
      </c>
      <c r="C5063" s="6">
        <v>43294</v>
      </c>
      <c r="D5063" s="19" t="s">
        <v>7</v>
      </c>
      <c r="E5063" s="9">
        <v>35727.635000000002</v>
      </c>
      <c r="F5063" s="9">
        <v>33915.991666666669</v>
      </c>
      <c r="G5063" s="7">
        <v>36395.871669923319</v>
      </c>
      <c r="H5063" s="8">
        <v>5.3415608517024538E-2</v>
      </c>
      <c r="I5063" s="8">
        <v>-1.8360232610544425E-2</v>
      </c>
    </row>
    <row r="5064" spans="1:9" x14ac:dyDescent="0.2">
      <c r="A5064" s="19">
        <v>45115</v>
      </c>
      <c r="B5064" s="19">
        <v>44751</v>
      </c>
      <c r="C5064" s="6">
        <v>43295</v>
      </c>
      <c r="D5064" s="19" t="s">
        <v>1</v>
      </c>
      <c r="E5064" s="9">
        <v>35802.76</v>
      </c>
      <c r="F5064" s="9">
        <v>33520.061666666668</v>
      </c>
      <c r="G5064" s="7">
        <v>37419.838537253105</v>
      </c>
      <c r="H5064" s="8">
        <v>6.8099467000781733E-2</v>
      </c>
      <c r="I5064" s="8">
        <v>-4.3214471266176835E-2</v>
      </c>
    </row>
    <row r="5065" spans="1:9" x14ac:dyDescent="0.2">
      <c r="A5065" s="19">
        <v>45116</v>
      </c>
      <c r="B5065" s="19">
        <v>44752</v>
      </c>
      <c r="C5065" s="6">
        <v>43296</v>
      </c>
      <c r="D5065" s="19" t="s">
        <v>2</v>
      </c>
      <c r="E5065" s="9">
        <v>34741.811666666668</v>
      </c>
      <c r="F5065" s="9">
        <v>34150.701666666668</v>
      </c>
      <c r="G5065" s="7">
        <v>37847.131764505742</v>
      </c>
      <c r="H5065" s="8">
        <v>1.730886837317791E-2</v>
      </c>
      <c r="I5065" s="8">
        <v>-8.2049020706804088E-2</v>
      </c>
    </row>
    <row r="5066" spans="1:9" x14ac:dyDescent="0.2">
      <c r="A5066" s="19">
        <v>45117</v>
      </c>
      <c r="B5066" s="19">
        <v>44753</v>
      </c>
      <c r="C5066" s="6">
        <v>43297</v>
      </c>
      <c r="D5066" s="19" t="s">
        <v>3</v>
      </c>
      <c r="E5066" s="9">
        <v>34477.386666666665</v>
      </c>
      <c r="F5066" s="9">
        <v>32562.046666666669</v>
      </c>
      <c r="G5066" s="7">
        <v>35426.034629234331</v>
      </c>
      <c r="H5066" s="8">
        <v>5.8821241170958327E-2</v>
      </c>
      <c r="I5066" s="8">
        <v>-2.6778271192249736E-2</v>
      </c>
    </row>
    <row r="5067" spans="1:9" x14ac:dyDescent="0.2">
      <c r="A5067" s="19">
        <v>45118</v>
      </c>
      <c r="B5067" s="19">
        <v>44754</v>
      </c>
      <c r="C5067" s="6">
        <v>43298</v>
      </c>
      <c r="D5067" s="19" t="s">
        <v>4</v>
      </c>
      <c r="E5067" s="9">
        <v>33012.166666666672</v>
      </c>
      <c r="F5067" s="9">
        <v>31644.548333333332</v>
      </c>
      <c r="G5067" s="7">
        <v>34187.179354728156</v>
      </c>
      <c r="H5067" s="8">
        <v>4.3218134097769312E-2</v>
      </c>
      <c r="I5067" s="8">
        <v>-3.4369980508467401E-2</v>
      </c>
    </row>
    <row r="5068" spans="1:9" x14ac:dyDescent="0.2">
      <c r="A5068" s="19">
        <v>45119</v>
      </c>
      <c r="B5068" s="19">
        <v>44755</v>
      </c>
      <c r="C5068" s="6">
        <v>43299</v>
      </c>
      <c r="D5068" s="19" t="s">
        <v>5</v>
      </c>
      <c r="E5068" s="9">
        <v>33755.793333333335</v>
      </c>
      <c r="F5068" s="9">
        <v>31674.95</v>
      </c>
      <c r="G5068" s="7">
        <v>36541.449875903993</v>
      </c>
      <c r="H5068" s="8">
        <v>6.5693658027347501E-2</v>
      </c>
      <c r="I5068" s="8">
        <v>-7.623278638452613E-2</v>
      </c>
    </row>
    <row r="5069" spans="1:9" x14ac:dyDescent="0.2">
      <c r="A5069" s="19">
        <v>45120</v>
      </c>
      <c r="B5069" s="19">
        <v>44756</v>
      </c>
      <c r="C5069" s="6">
        <v>43300</v>
      </c>
      <c r="D5069" s="19" t="s">
        <v>6</v>
      </c>
      <c r="E5069" s="9">
        <v>33917.886666666665</v>
      </c>
      <c r="F5069" s="9">
        <v>34194.050000000003</v>
      </c>
      <c r="G5069" s="7">
        <v>34984.437932703921</v>
      </c>
      <c r="H5069" s="8">
        <v>-8.0763563641433889E-3</v>
      </c>
      <c r="I5069" s="8">
        <v>-3.0486448520021248E-2</v>
      </c>
    </row>
    <row r="5070" spans="1:9" x14ac:dyDescent="0.2">
      <c r="A5070" s="19">
        <v>45121</v>
      </c>
      <c r="B5070" s="19">
        <v>44757</v>
      </c>
      <c r="C5070" s="6">
        <v>43301</v>
      </c>
      <c r="D5070" s="19" t="s">
        <v>7</v>
      </c>
      <c r="E5070" s="9">
        <v>35005.576666666668</v>
      </c>
      <c r="F5070" s="9">
        <v>33581</v>
      </c>
      <c r="G5070" s="7">
        <v>37504.359838362318</v>
      </c>
      <c r="H5070" s="8">
        <v>4.2422103768996466E-2</v>
      </c>
      <c r="I5070" s="8">
        <v>-6.6626471761283224E-2</v>
      </c>
    </row>
    <row r="5071" spans="1:9" x14ac:dyDescent="0.2">
      <c r="A5071" s="19">
        <v>45122</v>
      </c>
      <c r="B5071" s="19">
        <v>44758</v>
      </c>
      <c r="C5071" s="6">
        <v>43302</v>
      </c>
      <c r="D5071" s="19" t="s">
        <v>1</v>
      </c>
      <c r="E5071" s="9">
        <v>35773.058333333334</v>
      </c>
      <c r="F5071" s="9">
        <v>35361.604999999996</v>
      </c>
      <c r="G5071" s="7">
        <v>38455.373691442859</v>
      </c>
      <c r="H5071" s="8">
        <v>1.1635595537401011E-2</v>
      </c>
      <c r="I5071" s="8">
        <v>-6.975137934250264E-2</v>
      </c>
    </row>
    <row r="5072" spans="1:9" x14ac:dyDescent="0.2">
      <c r="A5072" s="19">
        <v>45123</v>
      </c>
      <c r="B5072" s="19">
        <v>44759</v>
      </c>
      <c r="C5072" s="6">
        <v>43303</v>
      </c>
      <c r="D5072" s="19" t="s">
        <v>2</v>
      </c>
      <c r="E5072" s="9">
        <v>35091.158333333333</v>
      </c>
      <c r="F5072" s="9">
        <v>35496.80333333333</v>
      </c>
      <c r="G5072" s="7">
        <v>37400.122855355396</v>
      </c>
      <c r="H5072" s="8">
        <v>-1.1427648743206009E-2</v>
      </c>
      <c r="I5072" s="8">
        <v>-6.1736816505976733E-2</v>
      </c>
    </row>
    <row r="5073" spans="1:9" x14ac:dyDescent="0.2">
      <c r="A5073" s="19">
        <v>45124</v>
      </c>
      <c r="B5073" s="19">
        <v>44760</v>
      </c>
      <c r="C5073" s="6">
        <v>43304</v>
      </c>
      <c r="D5073" s="19" t="s">
        <v>3</v>
      </c>
      <c r="E5073" s="9">
        <v>34205.074999999997</v>
      </c>
      <c r="F5073" s="9">
        <v>32909.878333333334</v>
      </c>
      <c r="G5073" s="7">
        <v>36655.055004855938</v>
      </c>
      <c r="H5073" s="8">
        <v>3.9355863110402289E-2</v>
      </c>
      <c r="I5073" s="8">
        <v>-6.6838803120916723E-2</v>
      </c>
    </row>
    <row r="5074" spans="1:9" x14ac:dyDescent="0.2">
      <c r="A5074" s="19">
        <v>45125</v>
      </c>
      <c r="B5074" s="19">
        <v>44761</v>
      </c>
      <c r="C5074" s="6">
        <v>43305</v>
      </c>
      <c r="D5074" s="19" t="s">
        <v>4</v>
      </c>
      <c r="E5074" s="9">
        <v>34029.486666666664</v>
      </c>
      <c r="F5074" s="9">
        <v>32668.002499999999</v>
      </c>
      <c r="G5074" s="7">
        <v>35240.357013871508</v>
      </c>
      <c r="H5074" s="8">
        <v>4.1676382468339268E-2</v>
      </c>
      <c r="I5074" s="8">
        <v>-3.436033144409445E-2</v>
      </c>
    </row>
    <row r="5075" spans="1:9" x14ac:dyDescent="0.2">
      <c r="A5075" s="19">
        <v>45126</v>
      </c>
      <c r="B5075" s="19">
        <v>44762</v>
      </c>
      <c r="C5075" s="6">
        <v>43306</v>
      </c>
      <c r="D5075" s="19" t="s">
        <v>5</v>
      </c>
      <c r="E5075" s="9">
        <v>34829.705000000002</v>
      </c>
      <c r="F5075" s="9">
        <v>32465.127550505051</v>
      </c>
      <c r="G5075" s="7">
        <v>36375.094741053726</v>
      </c>
      <c r="H5075" s="8">
        <v>7.2834380392205356E-2</v>
      </c>
      <c r="I5075" s="8">
        <v>-4.2484830680305063E-2</v>
      </c>
    </row>
    <row r="5076" spans="1:9" x14ac:dyDescent="0.2">
      <c r="A5076" s="19">
        <v>45127</v>
      </c>
      <c r="B5076" s="19">
        <v>44763</v>
      </c>
      <c r="C5076" s="6">
        <v>43307</v>
      </c>
      <c r="D5076" s="19" t="s">
        <v>6</v>
      </c>
      <c r="E5076" s="9">
        <v>34320.638333333336</v>
      </c>
      <c r="F5076" s="9">
        <v>33617.889166666668</v>
      </c>
      <c r="G5076" s="7">
        <v>36923.674460653478</v>
      </c>
      <c r="H5076" s="8">
        <v>2.090402413972714E-2</v>
      </c>
      <c r="I5076" s="8">
        <v>-7.0497754227954235E-2</v>
      </c>
    </row>
    <row r="5077" spans="1:9" x14ac:dyDescent="0.2">
      <c r="A5077" s="19">
        <v>45128</v>
      </c>
      <c r="B5077" s="19">
        <v>44764</v>
      </c>
      <c r="C5077" s="6">
        <v>43308</v>
      </c>
      <c r="D5077" s="19" t="s">
        <v>7</v>
      </c>
      <c r="E5077" s="9">
        <v>36728.243333333332</v>
      </c>
      <c r="F5077" s="9">
        <v>34903.180328282826</v>
      </c>
      <c r="G5077" s="7">
        <v>37548.853066953889</v>
      </c>
      <c r="H5077" s="8">
        <v>5.2289303951239541E-2</v>
      </c>
      <c r="I5077" s="8">
        <v>-2.1854455371974058E-2</v>
      </c>
    </row>
    <row r="5078" spans="1:9" x14ac:dyDescent="0.2">
      <c r="A5078" s="19">
        <v>45129</v>
      </c>
      <c r="B5078" s="19">
        <v>44765</v>
      </c>
      <c r="C5078" s="6">
        <v>43309</v>
      </c>
      <c r="D5078" s="19" t="s">
        <v>1</v>
      </c>
      <c r="E5078" s="9">
        <v>37704.275000000001</v>
      </c>
      <c r="F5078" s="9">
        <v>34843.695404040402</v>
      </c>
      <c r="G5078" s="7">
        <v>39305.716772814943</v>
      </c>
      <c r="H5078" s="8">
        <v>8.2097480269784917E-2</v>
      </c>
      <c r="I5078" s="8">
        <v>-4.0743227812666372E-2</v>
      </c>
    </row>
    <row r="5079" spans="1:9" x14ac:dyDescent="0.2">
      <c r="A5079" s="19">
        <v>45130</v>
      </c>
      <c r="B5079" s="19">
        <v>44766</v>
      </c>
      <c r="C5079" s="6">
        <v>43310</v>
      </c>
      <c r="D5079" s="19" t="s">
        <v>2</v>
      </c>
      <c r="E5079" s="9">
        <v>36768.1</v>
      </c>
      <c r="F5079" s="9">
        <v>34911.535982905982</v>
      </c>
      <c r="G5079" s="7">
        <v>37892.818117959047</v>
      </c>
      <c r="H5079" s="8">
        <v>5.3179098679676073E-2</v>
      </c>
      <c r="I5079" s="8">
        <v>-2.9681564312737052E-2</v>
      </c>
    </row>
    <row r="5080" spans="1:9" x14ac:dyDescent="0.2">
      <c r="A5080" s="19">
        <v>45131</v>
      </c>
      <c r="B5080" s="19">
        <v>44767</v>
      </c>
      <c r="C5080" s="6">
        <v>43311</v>
      </c>
      <c r="D5080" s="19" t="s">
        <v>3</v>
      </c>
      <c r="E5080" s="9">
        <v>34092.214999999997</v>
      </c>
      <c r="F5080" s="9">
        <v>34635.172727272729</v>
      </c>
      <c r="G5080" s="7">
        <v>37504.991161125909</v>
      </c>
      <c r="H5080" s="8">
        <v>-1.5676483889603743E-2</v>
      </c>
      <c r="I5080" s="8">
        <v>-9.0995253044167335E-2</v>
      </c>
    </row>
    <row r="5081" spans="1:9" x14ac:dyDescent="0.2">
      <c r="A5081" s="19">
        <v>45132</v>
      </c>
      <c r="B5081" s="19">
        <v>44768</v>
      </c>
      <c r="C5081" s="6">
        <v>43312</v>
      </c>
      <c r="D5081" s="19" t="s">
        <v>4</v>
      </c>
      <c r="E5081" s="9">
        <v>35866.383333333331</v>
      </c>
      <c r="F5081" s="9">
        <v>33177.283888888887</v>
      </c>
      <c r="G5081" s="7">
        <v>35343.948717210762</v>
      </c>
      <c r="H5081" s="8">
        <v>8.1052428928488185E-2</v>
      </c>
      <c r="I5081" s="8">
        <v>1.4781444492877771E-2</v>
      </c>
    </row>
    <row r="5082" spans="1:9" x14ac:dyDescent="0.2">
      <c r="A5082" s="124">
        <v>45133</v>
      </c>
      <c r="B5082" s="124">
        <v>44769</v>
      </c>
      <c r="C5082" s="124">
        <v>43313</v>
      </c>
      <c r="D5082" s="125" t="s">
        <v>5</v>
      </c>
      <c r="E5082" s="9">
        <v>33963.86</v>
      </c>
      <c r="F5082" s="9">
        <v>34233.825404040406</v>
      </c>
      <c r="G5082" s="7">
        <v>35455.235248010031</v>
      </c>
      <c r="H5082" s="8">
        <v>-7.8859257139444194E-3</v>
      </c>
      <c r="I5082" s="8">
        <v>-4.2063611694516556E-2</v>
      </c>
    </row>
    <row r="5083" spans="1:9" x14ac:dyDescent="0.2">
      <c r="A5083" s="124">
        <v>45134</v>
      </c>
      <c r="B5083" s="124">
        <v>44770</v>
      </c>
      <c r="C5083" s="124">
        <v>43314</v>
      </c>
      <c r="D5083" s="125" t="s">
        <v>6</v>
      </c>
      <c r="E5083" s="9">
        <v>35096.873333333337</v>
      </c>
      <c r="F5083" s="9">
        <v>34119.591237373737</v>
      </c>
      <c r="G5083" s="7">
        <v>37094.805120625468</v>
      </c>
      <c r="H5083" s="8">
        <v>2.8642843027061549E-2</v>
      </c>
      <c r="I5083" s="8">
        <v>-5.3860150519600358E-2</v>
      </c>
    </row>
    <row r="5084" spans="1:9" x14ac:dyDescent="0.2">
      <c r="A5084" s="124">
        <v>45135</v>
      </c>
      <c r="B5084" s="124">
        <v>44771</v>
      </c>
      <c r="C5084" s="124">
        <v>43315</v>
      </c>
      <c r="D5084" s="125" t="s">
        <v>7</v>
      </c>
      <c r="E5084" s="9">
        <v>36604.69</v>
      </c>
      <c r="F5084" s="9">
        <v>34994.843030303033</v>
      </c>
      <c r="G5084" s="7">
        <v>37656.27905392542</v>
      </c>
      <c r="H5084" s="8">
        <v>4.6002405791703671E-2</v>
      </c>
      <c r="I5084" s="8">
        <v>-2.7925994823320033E-2</v>
      </c>
    </row>
    <row r="5085" spans="1:9" x14ac:dyDescent="0.2">
      <c r="A5085" s="124">
        <v>45136</v>
      </c>
      <c r="B5085" s="124">
        <v>44772</v>
      </c>
      <c r="C5085" s="124">
        <v>43316</v>
      </c>
      <c r="D5085" s="125" t="s">
        <v>1</v>
      </c>
      <c r="E5085" s="9">
        <v>36537.168333333335</v>
      </c>
      <c r="F5085" s="9">
        <v>35392.187134809632</v>
      </c>
      <c r="G5085" s="7">
        <v>39388.913716302413</v>
      </c>
      <c r="H5085" s="8">
        <v>3.2351241650097728E-2</v>
      </c>
      <c r="I5085" s="8">
        <v>-7.2399696105069022E-2</v>
      </c>
    </row>
    <row r="5086" spans="1:9" x14ac:dyDescent="0.2">
      <c r="A5086" s="124">
        <v>45137</v>
      </c>
      <c r="B5086" s="124">
        <v>44773</v>
      </c>
      <c r="C5086" s="124">
        <v>43317</v>
      </c>
      <c r="D5086" s="125" t="s">
        <v>2</v>
      </c>
      <c r="E5086" s="9">
        <v>37069.83666666667</v>
      </c>
      <c r="F5086" s="9">
        <v>36551.177777777775</v>
      </c>
      <c r="G5086" s="7">
        <v>37657.378573798218</v>
      </c>
      <c r="H5086" s="8">
        <v>1.4189936423997462E-2</v>
      </c>
      <c r="I5086" s="8">
        <v>-1.5602305029813079E-2</v>
      </c>
    </row>
    <row r="5087" spans="1:9" x14ac:dyDescent="0.2">
      <c r="A5087" s="124">
        <v>45138</v>
      </c>
      <c r="B5087" s="124">
        <v>44774</v>
      </c>
      <c r="C5087" s="124">
        <v>43318</v>
      </c>
      <c r="D5087" s="125" t="s">
        <v>3</v>
      </c>
      <c r="E5087" s="9">
        <v>34693.119999999995</v>
      </c>
      <c r="F5087" s="9">
        <v>34860.199999999997</v>
      </c>
      <c r="G5087" s="7">
        <v>36634.851038829605</v>
      </c>
      <c r="H5087" s="8">
        <v>-4.7928583312775164E-3</v>
      </c>
      <c r="I5087" s="8">
        <v>-5.3002291090839981E-2</v>
      </c>
    </row>
    <row r="5088" spans="1:9" x14ac:dyDescent="0.2">
      <c r="A5088" s="124">
        <v>45139</v>
      </c>
      <c r="B5088" s="124">
        <v>44775</v>
      </c>
      <c r="C5088" s="124">
        <v>43319</v>
      </c>
      <c r="D5088" s="125" t="s">
        <v>4</v>
      </c>
      <c r="E5088" s="9">
        <v>34989.05238095238</v>
      </c>
      <c r="F5088" s="9">
        <v>32897.396666666667</v>
      </c>
      <c r="G5088" s="7">
        <v>34668.617895693089</v>
      </c>
      <c r="H5088" s="8">
        <v>6.3581192623825E-2</v>
      </c>
      <c r="I5088" s="8">
        <v>9.2427822252210134E-3</v>
      </c>
    </row>
    <row r="5089" spans="1:9" x14ac:dyDescent="0.2">
      <c r="A5089" s="124">
        <v>45140</v>
      </c>
      <c r="B5089" s="124">
        <v>44776</v>
      </c>
      <c r="C5089" s="124">
        <v>43320</v>
      </c>
      <c r="D5089" s="125" t="s">
        <v>5</v>
      </c>
      <c r="E5089" s="9">
        <v>34961.988333333335</v>
      </c>
      <c r="F5089" s="9">
        <v>32895.831666666665</v>
      </c>
      <c r="G5089" s="7">
        <v>34944.653100465213</v>
      </c>
      <c r="H5089" s="8">
        <v>6.2809072213252604E-2</v>
      </c>
      <c r="I5089" s="8">
        <v>4.9607683379426781E-4</v>
      </c>
    </row>
    <row r="5090" spans="1:9" x14ac:dyDescent="0.2">
      <c r="A5090" s="124">
        <v>45141</v>
      </c>
      <c r="B5090" s="124">
        <v>44777</v>
      </c>
      <c r="C5090" s="124">
        <v>43321</v>
      </c>
      <c r="D5090" s="125" t="s">
        <v>6</v>
      </c>
      <c r="E5090" s="9">
        <v>34961.556666666671</v>
      </c>
      <c r="F5090" s="9">
        <v>33179.188333333332</v>
      </c>
      <c r="G5090" s="7">
        <v>35867.645263736296</v>
      </c>
      <c r="H5090" s="8">
        <v>5.3719467620089167E-2</v>
      </c>
      <c r="I5090" s="8">
        <v>-2.5262003970629165E-2</v>
      </c>
    </row>
    <row r="5091" spans="1:9" x14ac:dyDescent="0.2">
      <c r="A5091" s="124">
        <v>45142</v>
      </c>
      <c r="B5091" s="124">
        <v>44778</v>
      </c>
      <c r="C5091" s="124">
        <v>43322</v>
      </c>
      <c r="D5091" s="125" t="s">
        <v>7</v>
      </c>
      <c r="E5091" s="9">
        <v>36581.864999999998</v>
      </c>
      <c r="F5091" s="9">
        <v>32999.695</v>
      </c>
      <c r="G5091" s="7">
        <v>36596.355891829691</v>
      </c>
      <c r="H5091" s="8">
        <v>0.10855160934063179</v>
      </c>
      <c r="I5091" s="8">
        <v>-3.9596543088948888E-4</v>
      </c>
    </row>
    <row r="5092" spans="1:9" x14ac:dyDescent="0.2">
      <c r="A5092" s="124">
        <v>45143</v>
      </c>
      <c r="B5092" s="124">
        <v>44779</v>
      </c>
      <c r="C5092" s="124">
        <v>43323</v>
      </c>
      <c r="D5092" s="125" t="s">
        <v>1</v>
      </c>
      <c r="E5092" s="9">
        <v>36449.01</v>
      </c>
      <c r="F5092" s="9">
        <v>33648.466666666667</v>
      </c>
      <c r="G5092" s="7">
        <v>38094.691788886892</v>
      </c>
      <c r="H5092" s="8">
        <v>8.3229448791128702E-2</v>
      </c>
      <c r="I5092" s="8">
        <v>-4.3199766466334166E-2</v>
      </c>
    </row>
    <row r="5093" spans="1:9" x14ac:dyDescent="0.2">
      <c r="A5093" s="124">
        <v>45144</v>
      </c>
      <c r="B5093" s="124">
        <v>44780</v>
      </c>
      <c r="C5093" s="124">
        <v>43324</v>
      </c>
      <c r="D5093" s="125" t="s">
        <v>2</v>
      </c>
      <c r="E5093" s="9">
        <v>34975.853333333333</v>
      </c>
      <c r="F5093" s="9">
        <v>33683.520000000004</v>
      </c>
      <c r="G5093" s="7">
        <v>35556.725410049927</v>
      </c>
      <c r="H5093" s="8">
        <v>3.8366932355446526E-2</v>
      </c>
      <c r="I5093" s="8">
        <v>-1.6336489651896158E-2</v>
      </c>
    </row>
    <row r="5094" spans="1:9" x14ac:dyDescent="0.2">
      <c r="A5094" s="124">
        <v>45145</v>
      </c>
      <c r="B5094" s="124">
        <v>44781</v>
      </c>
      <c r="C5094" s="124">
        <v>43325</v>
      </c>
      <c r="D5094" s="125" t="s">
        <v>3</v>
      </c>
      <c r="E5094" s="9">
        <v>35077.046666666669</v>
      </c>
      <c r="F5094" s="9">
        <v>32604.073333333334</v>
      </c>
      <c r="G5094" s="7">
        <v>34073.518120807465</v>
      </c>
      <c r="H5094" s="8">
        <v>7.5848600512287812E-2</v>
      </c>
      <c r="I5094" s="8">
        <v>2.9451861774331567E-2</v>
      </c>
    </row>
    <row r="5095" spans="1:9" x14ac:dyDescent="0.2">
      <c r="A5095" s="124">
        <v>45146</v>
      </c>
      <c r="B5095" s="124">
        <v>44782</v>
      </c>
      <c r="C5095" s="124">
        <v>43326</v>
      </c>
      <c r="D5095" s="125" t="s">
        <v>4</v>
      </c>
      <c r="E5095" s="9">
        <v>33708.294999999998</v>
      </c>
      <c r="F5095" s="9">
        <v>31467.1</v>
      </c>
      <c r="G5095" s="7">
        <v>31569.309305081035</v>
      </c>
      <c r="H5095" s="8">
        <v>7.1223436541657748E-2</v>
      </c>
      <c r="I5095" s="8">
        <v>6.7755226262574464E-2</v>
      </c>
    </row>
    <row r="5096" spans="1:9" x14ac:dyDescent="0.2">
      <c r="A5096" s="124">
        <v>45147</v>
      </c>
      <c r="B5096" s="124">
        <v>44783</v>
      </c>
      <c r="C5096" s="124">
        <v>43327</v>
      </c>
      <c r="D5096" s="125" t="s">
        <v>5</v>
      </c>
      <c r="E5096" s="9">
        <v>30347.634333333335</v>
      </c>
      <c r="F5096" s="9">
        <v>31020.734166666665</v>
      </c>
      <c r="G5096" s="7">
        <v>32779.735845324802</v>
      </c>
      <c r="H5096" s="8">
        <v>-2.1698385012970167E-2</v>
      </c>
      <c r="I5096" s="8">
        <v>-7.4195274893844032E-2</v>
      </c>
    </row>
    <row r="5097" spans="1:9" x14ac:dyDescent="0.2">
      <c r="A5097" s="124">
        <v>45148</v>
      </c>
      <c r="B5097" s="124">
        <v>44784</v>
      </c>
      <c r="C5097" s="124">
        <v>43328</v>
      </c>
      <c r="D5097" s="125" t="s">
        <v>6</v>
      </c>
      <c r="E5097" s="9">
        <v>29633.360000000001</v>
      </c>
      <c r="F5097" s="9">
        <v>31588.545833333334</v>
      </c>
      <c r="G5097" s="7">
        <v>35272.278560474399</v>
      </c>
      <c r="H5097" s="8">
        <v>-6.1895404861282088E-2</v>
      </c>
      <c r="I5097" s="8">
        <v>-0.15986828156866761</v>
      </c>
    </row>
    <row r="5098" spans="1:9" x14ac:dyDescent="0.2">
      <c r="A5098" s="124">
        <v>45149</v>
      </c>
      <c r="B5098" s="124">
        <v>44785</v>
      </c>
      <c r="C5098" s="124">
        <v>43329</v>
      </c>
      <c r="D5098" s="125" t="s">
        <v>7</v>
      </c>
      <c r="E5098" s="9">
        <v>29437.200000000001</v>
      </c>
      <c r="F5098" s="9">
        <v>30700.443333333333</v>
      </c>
      <c r="G5098" s="7">
        <v>34352.898077630787</v>
      </c>
      <c r="H5098" s="8">
        <v>-4.1147397111420569E-2</v>
      </c>
      <c r="I5098" s="8">
        <v>-0.14309413041433294</v>
      </c>
    </row>
    <row r="5099" spans="1:9" x14ac:dyDescent="0.2">
      <c r="A5099" s="124">
        <v>45150</v>
      </c>
      <c r="B5099" s="124">
        <v>44786</v>
      </c>
      <c r="C5099" s="124">
        <v>43330</v>
      </c>
      <c r="D5099" s="125" t="s">
        <v>1</v>
      </c>
      <c r="E5099" s="9">
        <v>29877.583333333332</v>
      </c>
      <c r="F5099" s="9">
        <v>32873.631666666668</v>
      </c>
      <c r="G5099" s="7">
        <v>35854.27463037573</v>
      </c>
      <c r="H5099" s="8">
        <v>-9.1138343451456327E-2</v>
      </c>
      <c r="I5099" s="8">
        <v>-0.16669396769720024</v>
      </c>
    </row>
    <row r="5100" spans="1:9" x14ac:dyDescent="0.2">
      <c r="A5100" s="124">
        <v>45151</v>
      </c>
      <c r="B5100" s="124">
        <v>44787</v>
      </c>
      <c r="C5100" s="124">
        <v>43331</v>
      </c>
      <c r="D5100" s="125" t="s">
        <v>2</v>
      </c>
      <c r="E5100" s="9">
        <v>29128.616666666665</v>
      </c>
      <c r="F5100" s="9">
        <v>31797.3</v>
      </c>
      <c r="G5100" s="7">
        <v>32894.432321867222</v>
      </c>
      <c r="H5100" s="8">
        <v>-8.3927985499817059E-2</v>
      </c>
      <c r="I5100" s="8">
        <v>-0.11448185572417235</v>
      </c>
    </row>
    <row r="5101" spans="1:9" x14ac:dyDescent="0.2">
      <c r="A5101" s="124">
        <v>45152</v>
      </c>
      <c r="B5101" s="124">
        <v>44788</v>
      </c>
      <c r="C5101" s="124">
        <v>43332</v>
      </c>
      <c r="D5101" s="125" t="s">
        <v>3</v>
      </c>
      <c r="E5101" s="9">
        <v>28536.966666666667</v>
      </c>
      <c r="F5101" s="9">
        <v>30714.366666666669</v>
      </c>
      <c r="G5101" s="7">
        <v>33651.778976765083</v>
      </c>
      <c r="H5101" s="8">
        <v>-7.0891906176371311E-2</v>
      </c>
      <c r="I5101" s="8">
        <v>-0.1519923304390518</v>
      </c>
    </row>
    <row r="5102" spans="1:9" x14ac:dyDescent="0.2">
      <c r="A5102" s="124">
        <v>45153</v>
      </c>
      <c r="B5102" s="124">
        <v>44789</v>
      </c>
      <c r="C5102" s="124">
        <v>43333</v>
      </c>
      <c r="D5102" s="125" t="s">
        <v>4</v>
      </c>
      <c r="E5102" s="9">
        <v>28633.375</v>
      </c>
      <c r="F5102" s="9">
        <v>29190.943333333333</v>
      </c>
      <c r="G5102" s="7">
        <v>28204.239589280198</v>
      </c>
      <c r="H5102" s="8">
        <v>-1.9100730215067863E-2</v>
      </c>
      <c r="I5102" s="8">
        <v>1.5215280290091782E-2</v>
      </c>
    </row>
    <row r="5103" spans="1:9" x14ac:dyDescent="0.2">
      <c r="A5103" s="124">
        <v>45154</v>
      </c>
      <c r="B5103" s="124">
        <v>44790</v>
      </c>
      <c r="C5103" s="124">
        <v>43334</v>
      </c>
      <c r="D5103" s="125" t="s">
        <v>5</v>
      </c>
      <c r="E5103" s="9">
        <v>29067.760000000002</v>
      </c>
      <c r="F5103" s="9">
        <v>30051.541666666668</v>
      </c>
      <c r="G5103" s="7">
        <v>28964.998147188446</v>
      </c>
      <c r="H5103" s="8">
        <v>-3.2736479132379426E-2</v>
      </c>
      <c r="I5103" s="8">
        <v>3.547794213186517E-3</v>
      </c>
    </row>
    <row r="5104" spans="1:9" x14ac:dyDescent="0.2">
      <c r="A5104" s="124">
        <v>45155</v>
      </c>
      <c r="B5104" s="124">
        <v>44791</v>
      </c>
      <c r="C5104" s="124">
        <v>43335</v>
      </c>
      <c r="D5104" s="125" t="s">
        <v>6</v>
      </c>
      <c r="E5104" s="9">
        <v>28622.888333333332</v>
      </c>
      <c r="F5104" s="9">
        <v>30482.386666666665</v>
      </c>
      <c r="G5104" s="7">
        <v>31022.024920663884</v>
      </c>
      <c r="H5104" s="8">
        <v>-6.1002386514791729E-2</v>
      </c>
      <c r="I5104" s="8">
        <v>-7.7336556638908482E-2</v>
      </c>
    </row>
    <row r="5105" spans="1:9" x14ac:dyDescent="0.2">
      <c r="A5105" s="124">
        <v>45156</v>
      </c>
      <c r="B5105" s="124">
        <v>44792</v>
      </c>
      <c r="C5105" s="124">
        <v>43336</v>
      </c>
      <c r="D5105" s="125" t="s">
        <v>7</v>
      </c>
      <c r="E5105" s="9">
        <v>28365.200000000001</v>
      </c>
      <c r="F5105" s="9">
        <v>30831.594943064181</v>
      </c>
      <c r="G5105" s="7">
        <v>30475.546077987296</v>
      </c>
      <c r="H5105" s="8">
        <v>-7.9995697518042808E-2</v>
      </c>
      <c r="I5105" s="8">
        <v>-6.924719486853137E-2</v>
      </c>
    </row>
    <row r="5106" spans="1:9" x14ac:dyDescent="0.2">
      <c r="A5106" s="124">
        <v>45157</v>
      </c>
      <c r="B5106" s="124">
        <v>44793</v>
      </c>
      <c r="C5106" s="124">
        <v>43337</v>
      </c>
      <c r="D5106" s="125" t="s">
        <v>1</v>
      </c>
      <c r="E5106" s="9">
        <v>29702.678333333333</v>
      </c>
      <c r="F5106" s="9">
        <v>32224.281157212885</v>
      </c>
      <c r="G5106" s="7">
        <v>32705.022027233339</v>
      </c>
      <c r="H5106" s="8">
        <v>-7.8251639239906856E-2</v>
      </c>
      <c r="I5106" s="8">
        <v>-9.1800693220752683E-2</v>
      </c>
    </row>
    <row r="5107" spans="1:9" x14ac:dyDescent="0.2">
      <c r="A5107" s="124">
        <v>45158</v>
      </c>
      <c r="B5107" s="124">
        <v>44794</v>
      </c>
      <c r="C5107" s="124">
        <v>43338</v>
      </c>
      <c r="D5107" s="125" t="s">
        <v>2</v>
      </c>
      <c r="E5107" s="9">
        <v>28455.646579100994</v>
      </c>
      <c r="F5107" s="9">
        <v>31352.3325</v>
      </c>
      <c r="G5107" s="7">
        <v>29346.274111577331</v>
      </c>
      <c r="H5107" s="8">
        <v>-9.2391400891752018E-2</v>
      </c>
      <c r="I5107" s="8">
        <v>-3.0348913429012692E-2</v>
      </c>
    </row>
    <row r="5108" spans="1:9" x14ac:dyDescent="0.2">
      <c r="A5108" s="124">
        <v>45159</v>
      </c>
      <c r="B5108" s="124">
        <v>44795</v>
      </c>
      <c r="C5108" s="124">
        <v>43339</v>
      </c>
      <c r="D5108" s="125" t="s">
        <v>3</v>
      </c>
      <c r="E5108" s="9">
        <v>26758.135000000002</v>
      </c>
      <c r="F5108" s="9">
        <v>28456.931666666667</v>
      </c>
      <c r="G5108" s="7">
        <v>27393.971930118005</v>
      </c>
      <c r="H5108" s="8">
        <v>-5.9697113046680572E-2</v>
      </c>
      <c r="I5108" s="8">
        <v>-2.321083381920741E-2</v>
      </c>
    </row>
    <row r="5109" spans="1:9" x14ac:dyDescent="0.2">
      <c r="A5109" s="124">
        <v>45160</v>
      </c>
      <c r="B5109" s="124">
        <v>44796</v>
      </c>
      <c r="C5109" s="124">
        <v>43340</v>
      </c>
      <c r="D5109" s="125" t="s">
        <v>4</v>
      </c>
      <c r="E5109" s="9">
        <v>26657.8</v>
      </c>
      <c r="F5109" s="9">
        <v>27704.057499999999</v>
      </c>
      <c r="G5109" s="7">
        <v>24094.780320364665</v>
      </c>
      <c r="H5109" s="8">
        <v>-3.7765496985414537E-2</v>
      </c>
      <c r="I5109" s="8">
        <v>0.10637240288383509</v>
      </c>
    </row>
    <row r="5110" spans="1:9" x14ac:dyDescent="0.2">
      <c r="A5110" s="124">
        <v>45161</v>
      </c>
      <c r="B5110" s="124">
        <v>44797</v>
      </c>
      <c r="C5110" s="124">
        <v>43341</v>
      </c>
      <c r="D5110" s="125" t="s">
        <v>5</v>
      </c>
      <c r="E5110" s="9">
        <v>26482.25</v>
      </c>
      <c r="F5110" s="9">
        <v>27989.596666666665</v>
      </c>
      <c r="G5110" s="7">
        <v>27843.102237901374</v>
      </c>
      <c r="H5110" s="8">
        <v>-5.3853818781954499E-2</v>
      </c>
      <c r="I5110" s="8">
        <v>-4.8875740435593951E-2</v>
      </c>
    </row>
    <row r="5111" spans="1:9" x14ac:dyDescent="0.2">
      <c r="A5111" s="124">
        <v>45162</v>
      </c>
      <c r="B5111" s="124">
        <v>44798</v>
      </c>
      <c r="C5111" s="124">
        <v>43342</v>
      </c>
      <c r="D5111" s="125" t="s">
        <v>6</v>
      </c>
      <c r="E5111" s="9">
        <v>27109.55</v>
      </c>
      <c r="F5111" s="9">
        <v>28450.671666666665</v>
      </c>
      <c r="G5111" s="7">
        <v>31854.458272096083</v>
      </c>
      <c r="H5111" s="8">
        <v>-4.7138488763270536E-2</v>
      </c>
      <c r="I5111" s="8">
        <v>-0.14895586142340822</v>
      </c>
    </row>
    <row r="5112" spans="1:9" x14ac:dyDescent="0.2">
      <c r="A5112" s="124">
        <v>45163</v>
      </c>
      <c r="B5112" s="124">
        <v>44799</v>
      </c>
      <c r="C5112" s="124">
        <v>43343</v>
      </c>
      <c r="D5112" s="125" t="s">
        <v>7</v>
      </c>
      <c r="E5112" s="9">
        <v>27154.166666666664</v>
      </c>
      <c r="F5112" s="9">
        <v>27738.136666666665</v>
      </c>
      <c r="G5112" s="7">
        <v>34053.39551492293</v>
      </c>
      <c r="H5112" s="8">
        <v>-2.1052964264242302E-2</v>
      </c>
      <c r="I5112" s="8">
        <v>-0.20260032058279986</v>
      </c>
    </row>
    <row r="5113" spans="1:9" x14ac:dyDescent="0.2">
      <c r="A5113" s="124">
        <v>45164</v>
      </c>
      <c r="B5113" s="124">
        <v>44800</v>
      </c>
      <c r="C5113" s="124">
        <v>43344</v>
      </c>
      <c r="D5113" s="125" t="s">
        <v>1</v>
      </c>
      <c r="E5113" s="9">
        <v>26779.366666666669</v>
      </c>
      <c r="F5113" s="9">
        <v>29796.1</v>
      </c>
      <c r="G5113" s="7">
        <v>33803.515936166834</v>
      </c>
      <c r="H5113" s="8">
        <v>-0.10124591249637804</v>
      </c>
      <c r="I5113" s="8">
        <v>-0.20779345210019806</v>
      </c>
    </row>
    <row r="5114" spans="1:9" x14ac:dyDescent="0.2">
      <c r="A5114" s="124">
        <v>45165</v>
      </c>
      <c r="B5114" s="124">
        <v>44801</v>
      </c>
      <c r="C5114" s="124">
        <v>43345</v>
      </c>
      <c r="D5114" s="125" t="s">
        <v>2</v>
      </c>
      <c r="E5114" s="9">
        <v>25553.683333333334</v>
      </c>
      <c r="F5114" s="9">
        <v>26371.633333333331</v>
      </c>
      <c r="G5114" s="7">
        <v>29287.167122691921</v>
      </c>
      <c r="H5114" s="8">
        <v>-3.1016281383152711E-2</v>
      </c>
      <c r="I5114" s="8">
        <v>-0.12747848823063035</v>
      </c>
    </row>
    <row r="5115" spans="1:9" x14ac:dyDescent="0.2">
      <c r="A5115" s="124">
        <v>45166</v>
      </c>
      <c r="B5115" s="124">
        <v>44802</v>
      </c>
      <c r="C5115" s="124">
        <v>43346</v>
      </c>
      <c r="D5115" s="125" t="s">
        <v>3</v>
      </c>
      <c r="E5115" s="9">
        <v>25030.55</v>
      </c>
      <c r="F5115" s="9">
        <v>24825.423333333332</v>
      </c>
      <c r="G5115" s="7">
        <v>27852.492047759522</v>
      </c>
      <c r="H5115" s="8">
        <v>8.2627661132868013E-3</v>
      </c>
      <c r="I5115" s="8">
        <v>-0.10131739892145564</v>
      </c>
    </row>
    <row r="5116" spans="1:9" x14ac:dyDescent="0.2">
      <c r="A5116" s="124">
        <v>45167</v>
      </c>
      <c r="B5116" s="124">
        <v>44803</v>
      </c>
      <c r="C5116" s="124">
        <v>43347</v>
      </c>
      <c r="D5116" s="125" t="s">
        <v>4</v>
      </c>
      <c r="E5116" s="9">
        <v>23729.958333333336</v>
      </c>
      <c r="F5116" s="9">
        <v>24894.334999999999</v>
      </c>
      <c r="G5116" s="7">
        <v>25958.0540728911</v>
      </c>
      <c r="H5116" s="8">
        <v>-4.6772756398861914E-2</v>
      </c>
      <c r="I5116" s="8">
        <v>-8.5834467148469429E-2</v>
      </c>
    </row>
    <row r="5117" spans="1:9" x14ac:dyDescent="0.2">
      <c r="A5117" s="124">
        <v>45168</v>
      </c>
      <c r="B5117" s="124">
        <v>44804</v>
      </c>
      <c r="C5117" s="124">
        <v>43348</v>
      </c>
      <c r="D5117" s="125" t="s">
        <v>5</v>
      </c>
      <c r="E5117" s="9">
        <v>27338.958333333332</v>
      </c>
      <c r="F5117" s="9">
        <v>28662.223333333335</v>
      </c>
      <c r="G5117" s="7">
        <v>25691.132191080396</v>
      </c>
      <c r="H5117" s="8">
        <v>-4.6167562949001373E-2</v>
      </c>
      <c r="I5117" s="8">
        <v>6.4139880251172343E-2</v>
      </c>
    </row>
    <row r="5118" spans="1:9" x14ac:dyDescent="0.2">
      <c r="A5118" s="124">
        <v>45169</v>
      </c>
      <c r="B5118" s="124">
        <v>44805</v>
      </c>
      <c r="C5118" s="124">
        <v>43349</v>
      </c>
      <c r="D5118" s="125" t="s">
        <v>6</v>
      </c>
      <c r="E5118" s="9">
        <v>28484.85</v>
      </c>
      <c r="F5118" s="9">
        <v>31161.584999999999</v>
      </c>
      <c r="G5118" s="7">
        <v>26890.691805761438</v>
      </c>
      <c r="H5118" s="8">
        <v>-8.5898551052521865E-2</v>
      </c>
      <c r="I5118" s="8">
        <v>5.9282900036696118E-2</v>
      </c>
    </row>
    <row r="5119" spans="1:9" x14ac:dyDescent="0.2">
      <c r="A5119" s="124">
        <v>45170</v>
      </c>
      <c r="B5119" s="124">
        <v>44806</v>
      </c>
      <c r="C5119" s="124">
        <v>43350</v>
      </c>
      <c r="D5119" s="125" t="s">
        <v>7</v>
      </c>
      <c r="E5119" s="9">
        <v>30381.333333333332</v>
      </c>
      <c r="F5119" s="9">
        <v>30420.413333333334</v>
      </c>
      <c r="G5119" s="7">
        <v>27913.472184518498</v>
      </c>
      <c r="H5119" s="8">
        <v>-1.284663675400477E-3</v>
      </c>
      <c r="I5119" s="8">
        <v>8.8411113189407198E-2</v>
      </c>
    </row>
    <row r="5120" spans="1:9" x14ac:dyDescent="0.2">
      <c r="A5120" s="124">
        <v>45171</v>
      </c>
      <c r="B5120" s="124">
        <v>44807</v>
      </c>
      <c r="C5120" s="124">
        <v>43351</v>
      </c>
      <c r="D5120" s="125" t="s">
        <v>1</v>
      </c>
      <c r="E5120" s="9">
        <v>30443.599999999999</v>
      </c>
      <c r="F5120" s="9">
        <v>31401.57</v>
      </c>
      <c r="G5120" s="7">
        <v>29628.219686694443</v>
      </c>
      <c r="H5120" s="8">
        <v>-3.050707337244607E-2</v>
      </c>
      <c r="I5120" s="8">
        <v>2.7520395147863974E-2</v>
      </c>
    </row>
    <row r="5121" spans="1:9" x14ac:dyDescent="0.2">
      <c r="A5121" s="124">
        <v>45172</v>
      </c>
      <c r="B5121" s="124">
        <v>44808</v>
      </c>
      <c r="C5121" s="124">
        <v>43352</v>
      </c>
      <c r="D5121" s="125" t="s">
        <v>2</v>
      </c>
      <c r="E5121" s="9">
        <v>26888.05</v>
      </c>
      <c r="F5121" s="9">
        <v>27968.21</v>
      </c>
      <c r="G5121" s="7">
        <v>27983.458605616601</v>
      </c>
      <c r="H5121" s="8">
        <v>-3.862099147567899E-2</v>
      </c>
      <c r="I5121" s="8">
        <v>-3.9144861293047617E-2</v>
      </c>
    </row>
    <row r="5122" spans="1:9" x14ac:dyDescent="0.2">
      <c r="A5122" s="124">
        <v>45173</v>
      </c>
      <c r="B5122" s="124">
        <v>44809</v>
      </c>
      <c r="C5122" s="124">
        <v>43353</v>
      </c>
      <c r="D5122" s="125" t="s">
        <v>3</v>
      </c>
      <c r="E5122" s="9">
        <v>26552.433333333334</v>
      </c>
      <c r="F5122" s="9">
        <v>27758.963333333333</v>
      </c>
      <c r="G5122" s="7">
        <v>26096.069344735886</v>
      </c>
      <c r="H5122" s="8">
        <v>-4.3464519388272005E-2</v>
      </c>
      <c r="I5122" s="8">
        <v>1.7487843957216809E-2</v>
      </c>
    </row>
    <row r="5123" spans="1:9" x14ac:dyDescent="0.2">
      <c r="A5123" s="124">
        <v>45174</v>
      </c>
      <c r="B5123" s="124">
        <v>44810</v>
      </c>
      <c r="C5123" s="124">
        <v>43354</v>
      </c>
      <c r="D5123" s="125" t="s">
        <v>4</v>
      </c>
      <c r="E5123" s="9">
        <v>25251.424999999999</v>
      </c>
      <c r="F5123" s="9">
        <v>25370.148333333334</v>
      </c>
      <c r="G5123" s="7">
        <v>26467.160956712436</v>
      </c>
      <c r="H5123" s="8">
        <v>-4.6796467948650999E-3</v>
      </c>
      <c r="I5123" s="8">
        <v>-4.5933750079987679E-2</v>
      </c>
    </row>
    <row r="5124" spans="1:9" x14ac:dyDescent="0.2">
      <c r="A5124" s="124">
        <v>45175</v>
      </c>
      <c r="B5124" s="124">
        <v>44811</v>
      </c>
      <c r="C5124" s="124">
        <v>43355</v>
      </c>
      <c r="D5124" s="125" t="s">
        <v>5</v>
      </c>
      <c r="E5124" s="9">
        <v>24952.55</v>
      </c>
      <c r="F5124" s="9">
        <v>25032.520737298637</v>
      </c>
      <c r="G5124" s="7">
        <v>25919.734801290899</v>
      </c>
      <c r="H5124" s="8">
        <v>-3.1946737660933922E-3</v>
      </c>
      <c r="I5124" s="8">
        <v>-3.7314610226750089E-2</v>
      </c>
    </row>
    <row r="5125" spans="1:9" x14ac:dyDescent="0.2">
      <c r="A5125" s="124">
        <v>45176</v>
      </c>
      <c r="B5125" s="124">
        <v>44812</v>
      </c>
      <c r="C5125" s="124">
        <v>43356</v>
      </c>
      <c r="D5125" s="125" t="s">
        <v>6</v>
      </c>
      <c r="E5125" s="9">
        <v>26231</v>
      </c>
      <c r="F5125" s="9">
        <v>26459.368333333332</v>
      </c>
      <c r="G5125" s="7">
        <v>28094.763364129329</v>
      </c>
      <c r="H5125" s="8">
        <v>-8.6309064697374094E-3</v>
      </c>
      <c r="I5125" s="8">
        <v>-6.6338461014017081E-2</v>
      </c>
    </row>
    <row r="5126" spans="1:9" x14ac:dyDescent="0.2">
      <c r="A5126" s="124">
        <v>45177</v>
      </c>
      <c r="B5126" s="124">
        <v>44813</v>
      </c>
      <c r="C5126" s="124">
        <v>43357</v>
      </c>
      <c r="D5126" s="125" t="s">
        <v>7</v>
      </c>
      <c r="E5126" s="9">
        <v>25299</v>
      </c>
      <c r="F5126" s="9">
        <v>25888.775000000001</v>
      </c>
      <c r="G5126" s="7">
        <v>28663.349097591261</v>
      </c>
      <c r="H5126" s="8">
        <v>-2.2781108801015137E-2</v>
      </c>
      <c r="I5126" s="8">
        <v>-0.11737459869523714</v>
      </c>
    </row>
    <row r="5127" spans="1:9" x14ac:dyDescent="0.2">
      <c r="A5127" s="124">
        <v>45178</v>
      </c>
      <c r="B5127" s="124">
        <v>44814</v>
      </c>
      <c r="C5127" s="124">
        <v>43358</v>
      </c>
      <c r="D5127" s="125" t="s">
        <v>1</v>
      </c>
      <c r="E5127" s="9">
        <v>25962.25</v>
      </c>
      <c r="F5127" s="9">
        <v>27031.846666666665</v>
      </c>
      <c r="G5127" s="7">
        <v>31056.048354664803</v>
      </c>
      <c r="H5127" s="8">
        <v>-3.9568020633440448E-2</v>
      </c>
      <c r="I5127" s="8">
        <v>-0.16401952677600351</v>
      </c>
    </row>
    <row r="5128" spans="1:9" x14ac:dyDescent="0.2">
      <c r="A5128" s="124">
        <v>45179</v>
      </c>
      <c r="B5128" s="124">
        <v>44815</v>
      </c>
      <c r="C5128" s="124">
        <v>43359</v>
      </c>
      <c r="D5128" s="125" t="s">
        <v>2</v>
      </c>
      <c r="E5128" s="9">
        <v>26805.65</v>
      </c>
      <c r="F5128" s="9">
        <v>25371.926666666666</v>
      </c>
      <c r="G5128" s="7">
        <v>28654.769391525799</v>
      </c>
      <c r="H5128" s="8">
        <v>5.6508256238062771E-2</v>
      </c>
      <c r="I5128" s="8">
        <v>-6.453094653320246E-2</v>
      </c>
    </row>
    <row r="5129" spans="1:9" x14ac:dyDescent="0.2">
      <c r="A5129" s="124">
        <v>45180</v>
      </c>
      <c r="B5129" s="124">
        <v>44816</v>
      </c>
      <c r="C5129" s="124">
        <v>43360</v>
      </c>
      <c r="D5129" s="125" t="s">
        <v>3</v>
      </c>
      <c r="E5129" s="9">
        <v>24775</v>
      </c>
      <c r="F5129" s="9">
        <v>24693.746666666666</v>
      </c>
      <c r="G5129" s="7">
        <v>29553.967231166309</v>
      </c>
      <c r="H5129" s="8">
        <v>3.2904416826715632E-3</v>
      </c>
      <c r="I5129" s="8">
        <v>-0.16170306997317851</v>
      </c>
    </row>
    <row r="5130" spans="1:9" x14ac:dyDescent="0.2">
      <c r="A5130" s="124">
        <v>45181</v>
      </c>
      <c r="B5130" s="124">
        <v>44817</v>
      </c>
      <c r="C5130" s="124">
        <v>43361</v>
      </c>
      <c r="D5130" s="125" t="s">
        <v>4</v>
      </c>
      <c r="E5130" s="9">
        <v>25375.9</v>
      </c>
      <c r="F5130" s="9">
        <v>24420.235833333332</v>
      </c>
      <c r="G5130" s="7">
        <v>26322.929644316333</v>
      </c>
      <c r="H5130" s="8">
        <v>3.9134108826344605E-2</v>
      </c>
      <c r="I5130" s="8">
        <v>-3.5977364872105566E-2</v>
      </c>
    </row>
    <row r="5131" spans="1:9" x14ac:dyDescent="0.2">
      <c r="A5131" s="124">
        <v>45182</v>
      </c>
      <c r="B5131" s="124">
        <v>44818</v>
      </c>
      <c r="C5131" s="124">
        <v>43362</v>
      </c>
      <c r="D5131" s="125" t="s">
        <v>5</v>
      </c>
      <c r="E5131" s="9">
        <v>25060</v>
      </c>
      <c r="F5131" s="9">
        <v>25010.554166666669</v>
      </c>
      <c r="G5131" s="7">
        <v>27214.794163738734</v>
      </c>
      <c r="H5131" s="8">
        <v>1.9769987103777087E-3</v>
      </c>
      <c r="I5131" s="8">
        <v>-7.917730888480512E-2</v>
      </c>
    </row>
    <row r="5132" spans="1:9" x14ac:dyDescent="0.2">
      <c r="A5132" s="124">
        <v>45183</v>
      </c>
      <c r="B5132" s="124">
        <v>44819</v>
      </c>
      <c r="C5132" s="124">
        <v>43363</v>
      </c>
      <c r="D5132" s="125" t="s">
        <v>6</v>
      </c>
      <c r="E5132" s="9">
        <v>26564.05</v>
      </c>
      <c r="F5132" s="9">
        <v>28059.440833333334</v>
      </c>
      <c r="G5132" s="7">
        <v>28643.324072520118</v>
      </c>
      <c r="H5132" s="8">
        <v>-5.3293679022886287E-2</v>
      </c>
      <c r="I5132" s="8">
        <v>-7.2591926385909056E-2</v>
      </c>
    </row>
    <row r="5133" spans="1:9" x14ac:dyDescent="0.2">
      <c r="A5133" s="124">
        <v>45184</v>
      </c>
      <c r="B5133" s="124">
        <v>44820</v>
      </c>
      <c r="C5133" s="124">
        <v>43364</v>
      </c>
      <c r="D5133" s="125" t="s">
        <v>7</v>
      </c>
      <c r="E5133" s="9">
        <v>26931.116666666669</v>
      </c>
      <c r="F5133" s="9">
        <v>27611.416666666664</v>
      </c>
      <c r="G5133" s="7">
        <v>29555.245469972444</v>
      </c>
      <c r="H5133" s="8">
        <v>-2.463835913284651E-2</v>
      </c>
      <c r="I5133" s="8">
        <v>-8.8787244415609368E-2</v>
      </c>
    </row>
    <row r="5134" spans="1:9" x14ac:dyDescent="0.2">
      <c r="A5134" s="124">
        <v>45185</v>
      </c>
      <c r="B5134" s="124">
        <v>44821</v>
      </c>
      <c r="C5134" s="124">
        <v>43365</v>
      </c>
      <c r="D5134" s="125" t="s">
        <v>1</v>
      </c>
      <c r="E5134" s="9">
        <v>27831.3</v>
      </c>
      <c r="F5134" s="9">
        <v>28564.825000000001</v>
      </c>
      <c r="G5134" s="7">
        <v>30298.799343374783</v>
      </c>
      <c r="H5134" s="8">
        <v>-2.5679310130554023E-2</v>
      </c>
      <c r="I5134" s="8">
        <v>-8.1438848959351051E-2</v>
      </c>
    </row>
    <row r="5135" spans="1:9" x14ac:dyDescent="0.2">
      <c r="A5135" s="124">
        <v>45186</v>
      </c>
      <c r="B5135" s="124">
        <v>44822</v>
      </c>
      <c r="C5135" s="124">
        <v>43366</v>
      </c>
      <c r="D5135" s="125" t="s">
        <v>2</v>
      </c>
      <c r="E5135" s="9">
        <v>27462.383333333331</v>
      </c>
      <c r="F5135" s="9">
        <v>26564.137500000001</v>
      </c>
      <c r="G5135" s="7">
        <v>28238.529991509942</v>
      </c>
      <c r="H5135" s="8">
        <v>3.3814229177714816E-2</v>
      </c>
      <c r="I5135" s="8">
        <v>-2.7485377546563661E-2</v>
      </c>
    </row>
    <row r="5136" spans="1:9" x14ac:dyDescent="0.2">
      <c r="A5136" s="124">
        <v>45187</v>
      </c>
      <c r="B5136" s="124">
        <v>44823</v>
      </c>
      <c r="C5136" s="124">
        <v>43367</v>
      </c>
      <c r="D5136" s="125" t="s">
        <v>3</v>
      </c>
      <c r="E5136" s="9">
        <v>26297.8</v>
      </c>
      <c r="F5136" s="9">
        <v>25158.301666666666</v>
      </c>
      <c r="G5136" s="7">
        <v>29057.677777703982</v>
      </c>
      <c r="H5136" s="8">
        <v>4.5293134188111983E-2</v>
      </c>
      <c r="I5136" s="8">
        <v>-9.4979295964994215E-2</v>
      </c>
    </row>
    <row r="5137" spans="1:9" x14ac:dyDescent="0.2">
      <c r="A5137" s="124">
        <v>45188</v>
      </c>
      <c r="B5137" s="124">
        <v>44824</v>
      </c>
      <c r="C5137" s="124">
        <v>43368</v>
      </c>
      <c r="D5137" s="125" t="s">
        <v>4</v>
      </c>
      <c r="E5137" s="9">
        <v>25060.45</v>
      </c>
      <c r="F5137" s="9">
        <v>24686.276666666665</v>
      </c>
      <c r="G5137" s="7">
        <v>25906.042275860109</v>
      </c>
      <c r="H5137" s="8">
        <v>1.5157139263474839E-2</v>
      </c>
      <c r="I5137" s="8">
        <v>-3.2640735580365066E-2</v>
      </c>
    </row>
    <row r="5138" spans="1:9" x14ac:dyDescent="0.2">
      <c r="A5138" s="124">
        <v>45189</v>
      </c>
      <c r="B5138" s="124">
        <v>44825</v>
      </c>
      <c r="C5138" s="124">
        <v>43369</v>
      </c>
      <c r="D5138" s="125" t="s">
        <v>5</v>
      </c>
      <c r="E5138" s="9">
        <v>25647.4</v>
      </c>
      <c r="F5138" s="9">
        <v>25085.65</v>
      </c>
      <c r="G5138" s="7">
        <v>25589.429595547608</v>
      </c>
      <c r="H5138" s="8">
        <v>2.2393280620593758E-2</v>
      </c>
      <c r="I5138" s="8">
        <v>2.2654043239196398E-3</v>
      </c>
    </row>
    <row r="5139" spans="1:9" x14ac:dyDescent="0.2">
      <c r="A5139" s="124">
        <v>45190</v>
      </c>
      <c r="B5139" s="124">
        <v>44826</v>
      </c>
      <c r="C5139" s="124">
        <v>43370</v>
      </c>
      <c r="D5139" s="125" t="s">
        <v>6</v>
      </c>
      <c r="E5139" s="9">
        <v>27283.5</v>
      </c>
      <c r="F5139" s="9">
        <v>26728.406666666666</v>
      </c>
      <c r="G5139" s="7">
        <v>28632.608652401243</v>
      </c>
      <c r="H5139" s="8">
        <v>2.0767917079980602E-2</v>
      </c>
      <c r="I5139" s="8">
        <v>-4.7117909121706991E-2</v>
      </c>
    </row>
    <row r="5140" spans="1:9" x14ac:dyDescent="0.2">
      <c r="A5140" s="124">
        <v>45191</v>
      </c>
      <c r="B5140" s="124">
        <v>44827</v>
      </c>
      <c r="C5140" s="124">
        <v>43371</v>
      </c>
      <c r="D5140" s="125" t="s">
        <v>7</v>
      </c>
      <c r="E5140" s="9">
        <v>26593.066666666666</v>
      </c>
      <c r="F5140" s="9">
        <v>27415.188333333332</v>
      </c>
      <c r="G5140" s="7">
        <v>28559.822848893658</v>
      </c>
      <c r="H5140" s="8">
        <v>-2.9987817580194087E-2</v>
      </c>
      <c r="I5140" s="8">
        <v>-6.8864439133003219E-2</v>
      </c>
    </row>
    <row r="5141" spans="1:9" x14ac:dyDescent="0.2">
      <c r="A5141" s="124">
        <v>45192</v>
      </c>
      <c r="B5141" s="124">
        <v>44828</v>
      </c>
      <c r="C5141" s="124">
        <v>43372</v>
      </c>
      <c r="D5141" s="125" t="s">
        <v>1</v>
      </c>
      <c r="E5141" s="9">
        <v>27949.433333333334</v>
      </c>
      <c r="F5141" s="9">
        <v>26989.918333333335</v>
      </c>
      <c r="G5141" s="7">
        <v>29694.979277477309</v>
      </c>
      <c r="H5141" s="8">
        <v>3.5550867110812012E-2</v>
      </c>
      <c r="I5141" s="8">
        <v>-5.8782527774582927E-2</v>
      </c>
    </row>
    <row r="5142" spans="1:9" x14ac:dyDescent="0.2">
      <c r="A5142" s="124">
        <v>45193</v>
      </c>
      <c r="B5142" s="124">
        <v>44829</v>
      </c>
      <c r="C5142" s="124">
        <v>43373</v>
      </c>
      <c r="D5142" s="125" t="s">
        <v>2</v>
      </c>
      <c r="E5142" s="9">
        <v>27118.2</v>
      </c>
      <c r="F5142" s="9">
        <v>26503.288333333334</v>
      </c>
      <c r="G5142" s="7">
        <v>27860.613591108227</v>
      </c>
      <c r="H5142" s="8">
        <v>2.3201334828074405E-2</v>
      </c>
      <c r="I5142" s="8">
        <v>-2.6647424281609156E-2</v>
      </c>
    </row>
    <row r="5143" spans="1:9" x14ac:dyDescent="0.2">
      <c r="A5143" s="124">
        <v>45194</v>
      </c>
      <c r="B5143" s="124">
        <v>44830</v>
      </c>
      <c r="C5143" s="124">
        <v>43374</v>
      </c>
      <c r="D5143" s="125" t="s">
        <v>3</v>
      </c>
      <c r="E5143" s="9">
        <v>25983.5</v>
      </c>
      <c r="F5143" s="9">
        <v>25340.896666666667</v>
      </c>
      <c r="G5143" s="7">
        <v>27871.653036744876</v>
      </c>
      <c r="H5143" s="8">
        <v>2.535835025043176E-2</v>
      </c>
      <c r="I5143" s="8">
        <v>-6.7744565930682676E-2</v>
      </c>
    </row>
    <row r="5144" spans="1:9" x14ac:dyDescent="0.2">
      <c r="A5144" s="124">
        <v>45195</v>
      </c>
      <c r="B5144" s="124">
        <v>44831</v>
      </c>
      <c r="C5144" s="124">
        <v>43375</v>
      </c>
      <c r="D5144" s="125" t="s">
        <v>4</v>
      </c>
      <c r="E5144" s="9">
        <v>25257.75</v>
      </c>
      <c r="F5144" s="9">
        <v>24775.318333333333</v>
      </c>
      <c r="G5144" s="7">
        <v>29115.883532006876</v>
      </c>
      <c r="H5144" s="8">
        <v>1.9472269142051468E-2</v>
      </c>
      <c r="I5144" s="8">
        <v>-0.13250958116265499</v>
      </c>
    </row>
    <row r="5145" spans="1:9" x14ac:dyDescent="0.2">
      <c r="A5145" s="124">
        <v>45196</v>
      </c>
      <c r="B5145" s="124">
        <v>44832</v>
      </c>
      <c r="C5145" s="124">
        <v>43376</v>
      </c>
      <c r="D5145" s="125" t="s">
        <v>5</v>
      </c>
      <c r="E5145" s="9">
        <v>26318.65</v>
      </c>
      <c r="F5145" s="9">
        <v>24791.678333333333</v>
      </c>
      <c r="G5145" s="7">
        <v>27787.400921091605</v>
      </c>
      <c r="H5145" s="8">
        <v>6.1592105469261416E-2</v>
      </c>
      <c r="I5145" s="8">
        <v>-5.2856721838161147E-2</v>
      </c>
    </row>
    <row r="5146" spans="1:9" x14ac:dyDescent="0.2">
      <c r="A5146" s="124">
        <v>45197</v>
      </c>
      <c r="B5146" s="124">
        <v>44833</v>
      </c>
      <c r="C5146" s="124">
        <v>43377</v>
      </c>
      <c r="D5146" s="125" t="s">
        <v>6</v>
      </c>
      <c r="E5146" s="9">
        <v>26575.016666666666</v>
      </c>
      <c r="F5146" s="9">
        <v>26939.563333333332</v>
      </c>
      <c r="G5146" s="7">
        <v>30068.894259942659</v>
      </c>
      <c r="H5146" s="8">
        <v>-1.3532018398219492E-2</v>
      </c>
      <c r="I5146" s="8">
        <v>-0.11619574577873604</v>
      </c>
    </row>
    <row r="5147" spans="1:9" x14ac:dyDescent="0.2">
      <c r="A5147" s="124">
        <v>45198</v>
      </c>
      <c r="B5147" s="124">
        <v>44834</v>
      </c>
      <c r="C5147" s="124">
        <v>43378</v>
      </c>
      <c r="D5147" s="125" t="s">
        <v>7</v>
      </c>
      <c r="E5147" s="9">
        <v>27305.8</v>
      </c>
      <c r="F5147" s="9">
        <v>27885.988333333335</v>
      </c>
      <c r="G5147" s="7">
        <v>30838.062018200399</v>
      </c>
      <c r="H5147" s="8">
        <v>-2.0805729615823276E-2</v>
      </c>
      <c r="I5147" s="8">
        <v>-0.11454228271918265</v>
      </c>
    </row>
    <row r="5148" spans="1:9" x14ac:dyDescent="0.2">
      <c r="A5148" s="124">
        <v>45199</v>
      </c>
      <c r="B5148" s="124">
        <v>44835</v>
      </c>
      <c r="C5148" s="124">
        <v>43379</v>
      </c>
      <c r="D5148" s="125" t="s">
        <v>1</v>
      </c>
      <c r="E5148" s="9">
        <v>29250.766666666666</v>
      </c>
      <c r="F5148" s="9">
        <v>30440.028333333335</v>
      </c>
      <c r="G5148" s="7">
        <v>33095.498705383856</v>
      </c>
      <c r="H5148" s="8">
        <v>-3.9069006560824016E-2</v>
      </c>
      <c r="I5148" s="8">
        <v>-0.11617084464999294</v>
      </c>
    </row>
    <row r="5149" spans="1:9" x14ac:dyDescent="0.2">
      <c r="A5149" s="124">
        <v>45200</v>
      </c>
      <c r="B5149" s="124">
        <v>44836</v>
      </c>
      <c r="C5149" s="124">
        <v>43380</v>
      </c>
      <c r="D5149" s="125" t="s">
        <v>2</v>
      </c>
      <c r="E5149" s="9">
        <v>29314</v>
      </c>
      <c r="F5149" s="9">
        <v>29965.636666666665</v>
      </c>
      <c r="G5149" s="7">
        <v>30420.081377608472</v>
      </c>
      <c r="H5149" s="8">
        <v>-2.1746131207401875E-2</v>
      </c>
      <c r="I5149" s="8">
        <v>-3.6360237301095277E-2</v>
      </c>
    </row>
    <row r="5150" spans="1:9" x14ac:dyDescent="0.2">
      <c r="A5150" s="124">
        <v>45201</v>
      </c>
      <c r="B5150" s="124">
        <v>44837</v>
      </c>
      <c r="C5150" s="124">
        <v>43381</v>
      </c>
      <c r="D5150" s="125" t="s">
        <v>3</v>
      </c>
      <c r="E5150" s="9">
        <v>26968</v>
      </c>
      <c r="F5150" s="9">
        <v>27010.418333333335</v>
      </c>
      <c r="G5150" s="7">
        <v>29955.205227052084</v>
      </c>
      <c r="H5150" s="8">
        <v>-1.5704434048319227E-3</v>
      </c>
      <c r="I5150" s="8">
        <v>-9.9722408990688072E-2</v>
      </c>
    </row>
    <row r="5151" spans="1:9" x14ac:dyDescent="0.2">
      <c r="A5151" s="124">
        <v>45202</v>
      </c>
      <c r="B5151" s="124">
        <v>44838</v>
      </c>
      <c r="C5151" s="124">
        <v>43382</v>
      </c>
      <c r="D5151" s="125" t="s">
        <v>4</v>
      </c>
      <c r="E5151" s="9">
        <v>27156.05</v>
      </c>
      <c r="F5151" s="9">
        <v>26667.021666666667</v>
      </c>
      <c r="G5151" s="7">
        <v>29231.808092533654</v>
      </c>
      <c r="H5151" s="8">
        <v>1.8338318371136531E-2</v>
      </c>
      <c r="I5151" s="8">
        <v>-7.1010253144889846E-2</v>
      </c>
    </row>
    <row r="5152" spans="1:9" x14ac:dyDescent="0.2">
      <c r="A5152" s="124">
        <v>45203</v>
      </c>
      <c r="B5152" s="124">
        <v>44839</v>
      </c>
      <c r="C5152" s="124">
        <v>43383</v>
      </c>
      <c r="D5152" s="125" t="s">
        <v>5</v>
      </c>
      <c r="E5152" s="9">
        <v>27159.200000000001</v>
      </c>
      <c r="F5152" s="9">
        <v>25909.861666666668</v>
      </c>
      <c r="G5152" s="7">
        <v>30133.593267704258</v>
      </c>
      <c r="H5152" s="8">
        <v>4.821864158929956E-2</v>
      </c>
      <c r="I5152" s="8">
        <v>-9.8706889725364122E-2</v>
      </c>
    </row>
    <row r="5153" spans="1:9" x14ac:dyDescent="0.2">
      <c r="A5153" s="124">
        <v>45204</v>
      </c>
      <c r="B5153" s="124">
        <v>44840</v>
      </c>
      <c r="C5153" s="124">
        <v>43384</v>
      </c>
      <c r="D5153" s="125" t="s">
        <v>6</v>
      </c>
      <c r="E5153" s="9">
        <v>28791</v>
      </c>
      <c r="F5153" s="9">
        <v>29908.445</v>
      </c>
      <c r="G5153" s="7">
        <v>31050.745072547721</v>
      </c>
      <c r="H5153" s="8">
        <v>-3.7362189843035964E-2</v>
      </c>
      <c r="I5153" s="8">
        <v>-7.2775872761442484E-2</v>
      </c>
    </row>
    <row r="5154" spans="1:9" x14ac:dyDescent="0.2">
      <c r="A5154" s="124">
        <v>45205</v>
      </c>
      <c r="B5154" s="124">
        <v>44841</v>
      </c>
      <c r="C5154" s="124">
        <v>43385</v>
      </c>
      <c r="D5154" s="125" t="s">
        <v>7</v>
      </c>
      <c r="E5154" s="9">
        <v>29050.1</v>
      </c>
      <c r="F5154" s="9">
        <v>29011.731666666667</v>
      </c>
      <c r="G5154" s="7">
        <v>31901.257372539516</v>
      </c>
      <c r="H5154" s="8">
        <v>1.3225109681203051E-3</v>
      </c>
      <c r="I5154" s="8">
        <v>-8.9374451271434285E-2</v>
      </c>
    </row>
    <row r="5155" spans="1:9" x14ac:dyDescent="0.2">
      <c r="A5155" s="124">
        <v>45206</v>
      </c>
      <c r="B5155" s="124">
        <v>44842</v>
      </c>
      <c r="C5155" s="124">
        <v>43386</v>
      </c>
      <c r="D5155" s="125" t="s">
        <v>1</v>
      </c>
      <c r="E5155" s="9">
        <v>30643.05</v>
      </c>
      <c r="F5155" s="9">
        <v>31921</v>
      </c>
      <c r="G5155" s="7">
        <v>30123.388190016536</v>
      </c>
      <c r="H5155" s="8">
        <v>-4.0034773346699692E-2</v>
      </c>
      <c r="I5155" s="8">
        <v>1.7251107568161617E-2</v>
      </c>
    </row>
    <row r="5156" spans="1:9" x14ac:dyDescent="0.2">
      <c r="A5156" s="124">
        <v>45207</v>
      </c>
      <c r="B5156" s="124">
        <v>44843</v>
      </c>
      <c r="C5156" s="124">
        <v>43387</v>
      </c>
      <c r="D5156" s="125" t="s">
        <v>2</v>
      </c>
      <c r="E5156" s="9">
        <v>29871.35</v>
      </c>
      <c r="F5156" s="9">
        <v>29981.044999999998</v>
      </c>
      <c r="G5156" s="7">
        <v>31258.147174208199</v>
      </c>
      <c r="H5156" s="8">
        <v>-3.6588117592298852E-3</v>
      </c>
      <c r="I5156" s="8">
        <v>-4.4365942948546788E-2</v>
      </c>
    </row>
    <row r="5157" spans="1:9" x14ac:dyDescent="0.2">
      <c r="A5157" s="124">
        <v>45208</v>
      </c>
      <c r="B5157" s="124">
        <v>44844</v>
      </c>
      <c r="C5157" s="124">
        <v>43388</v>
      </c>
      <c r="D5157" s="125" t="s">
        <v>3</v>
      </c>
      <c r="E5157" s="9">
        <v>29197.983333333334</v>
      </c>
      <c r="F5157" s="9">
        <v>27447.601666666666</v>
      </c>
      <c r="G5157" s="7">
        <v>32812.734075895627</v>
      </c>
      <c r="H5157" s="8">
        <v>6.3771752735409137E-2</v>
      </c>
      <c r="I5157" s="8">
        <v>-0.11016304627957552</v>
      </c>
    </row>
    <row r="5158" spans="1:9" x14ac:dyDescent="0.2">
      <c r="A5158" s="124">
        <v>45209</v>
      </c>
      <c r="B5158" s="124">
        <v>44845</v>
      </c>
      <c r="C5158" s="124">
        <v>43389</v>
      </c>
      <c r="D5158" s="125" t="s">
        <v>4</v>
      </c>
      <c r="E5158" s="9">
        <v>27577.85</v>
      </c>
      <c r="F5158" s="9">
        <v>26609.803333333333</v>
      </c>
      <c r="G5158" s="7">
        <v>29526.431446366929</v>
      </c>
      <c r="H5158" s="8">
        <v>3.6379324361785814E-2</v>
      </c>
      <c r="I5158" s="8">
        <v>-6.5994478537185097E-2</v>
      </c>
    </row>
    <row r="5159" spans="1:9" x14ac:dyDescent="0.2">
      <c r="A5159" s="124">
        <v>45210</v>
      </c>
      <c r="B5159" s="124">
        <v>44846</v>
      </c>
      <c r="C5159" s="124">
        <v>43390</v>
      </c>
      <c r="D5159" s="125" t="s">
        <v>5</v>
      </c>
      <c r="E5159" s="9">
        <v>28260.17</v>
      </c>
      <c r="F5159" s="9">
        <v>25953.440833333334</v>
      </c>
      <c r="G5159" s="7">
        <v>29639.243148425907</v>
      </c>
      <c r="H5159" s="8">
        <v>8.8879512411472295E-2</v>
      </c>
      <c r="I5159" s="8">
        <v>-4.6528622256643226E-2</v>
      </c>
    </row>
    <row r="5160" spans="1:9" x14ac:dyDescent="0.2">
      <c r="A5160" s="124">
        <v>45211</v>
      </c>
      <c r="B5160" s="124">
        <v>44847</v>
      </c>
      <c r="C5160" s="124">
        <v>43391</v>
      </c>
      <c r="D5160" s="125" t="s">
        <v>6</v>
      </c>
      <c r="E5160" s="9">
        <v>30091.3</v>
      </c>
      <c r="F5160" s="9">
        <v>27881.212500000001</v>
      </c>
      <c r="G5160" s="7">
        <v>31134.516669394536</v>
      </c>
      <c r="H5160" s="8">
        <v>7.9267983772226547E-2</v>
      </c>
      <c r="I5160" s="8">
        <v>-3.3506756519526282E-2</v>
      </c>
    </row>
    <row r="5161" spans="1:9" x14ac:dyDescent="0.2">
      <c r="A5161" s="124">
        <v>45212</v>
      </c>
      <c r="B5161" s="124">
        <v>44848</v>
      </c>
      <c r="C5161" s="124">
        <v>43392</v>
      </c>
      <c r="D5161" s="125" t="s">
        <v>7</v>
      </c>
      <c r="E5161" s="9">
        <v>29785.333333333332</v>
      </c>
      <c r="F5161" s="9">
        <v>28465.649166666666</v>
      </c>
      <c r="G5161" s="7">
        <v>30647.956264328717</v>
      </c>
      <c r="H5161" s="8">
        <v>4.6360585663790754E-2</v>
      </c>
      <c r="I5161" s="8">
        <v>-2.8146181218595467E-2</v>
      </c>
    </row>
    <row r="5162" spans="1:9" x14ac:dyDescent="0.2">
      <c r="A5162" s="124">
        <v>45213</v>
      </c>
      <c r="B5162" s="124">
        <v>44849</v>
      </c>
      <c r="C5162" s="124">
        <v>43393</v>
      </c>
      <c r="D5162" s="125" t="s">
        <v>1</v>
      </c>
      <c r="E5162" s="9">
        <v>32360.7</v>
      </c>
      <c r="F5162" s="9">
        <v>29828.227500000001</v>
      </c>
      <c r="G5162" s="7">
        <v>32874.081331826223</v>
      </c>
      <c r="H5162" s="8">
        <v>8.4901876921784858E-2</v>
      </c>
      <c r="I5162" s="8">
        <v>-1.5616598579416552E-2</v>
      </c>
    </row>
    <row r="5163" spans="1:9" x14ac:dyDescent="0.2">
      <c r="A5163" s="124">
        <v>45214</v>
      </c>
      <c r="B5163" s="124">
        <v>44850</v>
      </c>
      <c r="C5163" s="124">
        <v>43394</v>
      </c>
      <c r="D5163" s="125" t="s">
        <v>2</v>
      </c>
      <c r="E5163" s="9">
        <v>31672.35</v>
      </c>
      <c r="F5163" s="9">
        <v>29262</v>
      </c>
      <c r="G5163" s="7">
        <v>29561.815443687316</v>
      </c>
      <c r="H5163" s="8">
        <v>8.2371334836989885E-2</v>
      </c>
      <c r="I5163" s="8">
        <v>7.139394264648824E-2</v>
      </c>
    </row>
    <row r="5164" spans="1:9" x14ac:dyDescent="0.2">
      <c r="A5164" s="124">
        <v>45215</v>
      </c>
      <c r="B5164" s="124">
        <v>44851</v>
      </c>
      <c r="C5164" s="124">
        <v>43395</v>
      </c>
      <c r="D5164" s="125" t="s">
        <v>3</v>
      </c>
      <c r="E5164" s="9">
        <v>29458.5</v>
      </c>
      <c r="F5164" s="9">
        <v>26877.107499999998</v>
      </c>
      <c r="G5164" s="7">
        <v>29360.213535687413</v>
      </c>
      <c r="H5164" s="8">
        <v>9.6044282294886152E-2</v>
      </c>
      <c r="I5164" s="8">
        <v>3.3476072710820759E-3</v>
      </c>
    </row>
    <row r="5165" spans="1:9" x14ac:dyDescent="0.2">
      <c r="A5165" s="124">
        <v>45216</v>
      </c>
      <c r="B5165" s="124">
        <v>44852</v>
      </c>
      <c r="C5165" s="124">
        <v>43396</v>
      </c>
      <c r="D5165" s="125" t="s">
        <v>4</v>
      </c>
      <c r="E5165" s="9">
        <v>29813</v>
      </c>
      <c r="F5165" s="9">
        <v>26326.718333333334</v>
      </c>
      <c r="G5165" s="7">
        <v>26990.263931217785</v>
      </c>
      <c r="H5165" s="8">
        <v>0.13242370820872651</v>
      </c>
      <c r="I5165" s="8">
        <v>0.10458349262444044</v>
      </c>
    </row>
    <row r="5166" spans="1:9" x14ac:dyDescent="0.2">
      <c r="A5166" s="124">
        <v>45217</v>
      </c>
      <c r="B5166" s="124">
        <v>44853</v>
      </c>
      <c r="C5166" s="124">
        <v>43397</v>
      </c>
      <c r="D5166" s="125" t="s">
        <v>5</v>
      </c>
      <c r="E5166" s="9">
        <v>28379.375</v>
      </c>
      <c r="F5166" s="9">
        <v>25457.404999999999</v>
      </c>
      <c r="G5166" s="7">
        <v>27493.681306532497</v>
      </c>
      <c r="H5166" s="8">
        <v>0.1147787844047734</v>
      </c>
      <c r="I5166" s="8">
        <v>3.2214445333555997E-2</v>
      </c>
    </row>
    <row r="5167" spans="1:9" x14ac:dyDescent="0.2">
      <c r="A5167" s="124">
        <v>45218</v>
      </c>
      <c r="B5167" s="124">
        <v>44854</v>
      </c>
      <c r="C5167" s="124">
        <v>43398</v>
      </c>
      <c r="D5167" s="125" t="s">
        <v>6</v>
      </c>
      <c r="E5167" s="9">
        <v>29123.5</v>
      </c>
      <c r="F5167" s="9">
        <v>26744.739999999998</v>
      </c>
      <c r="G5167" s="7">
        <v>29664.270648428119</v>
      </c>
      <c r="H5167" s="8">
        <v>8.8943096848202785E-2</v>
      </c>
      <c r="I5167" s="8">
        <v>-1.8229696419546859E-2</v>
      </c>
    </row>
    <row r="5168" spans="1:9" x14ac:dyDescent="0.2">
      <c r="A5168" s="124">
        <v>45219</v>
      </c>
      <c r="B5168" s="124">
        <v>44855</v>
      </c>
      <c r="C5168" s="124">
        <v>43399</v>
      </c>
      <c r="D5168" s="125" t="s">
        <v>7</v>
      </c>
      <c r="E5168" s="9">
        <v>28870.533333333333</v>
      </c>
      <c r="F5168" s="9">
        <v>26935.833333333332</v>
      </c>
      <c r="G5168" s="7">
        <v>28725.464580923421</v>
      </c>
      <c r="H5168" s="8">
        <v>7.1826253751198887E-2</v>
      </c>
      <c r="I5168" s="8">
        <v>5.050179501927099E-3</v>
      </c>
    </row>
    <row r="5169" spans="1:9" x14ac:dyDescent="0.2">
      <c r="A5169" s="124">
        <v>45220</v>
      </c>
      <c r="B5169" s="124">
        <v>44856</v>
      </c>
      <c r="C5169" s="124">
        <v>43400</v>
      </c>
      <c r="D5169" s="125" t="s">
        <v>1</v>
      </c>
      <c r="E5169" s="9">
        <v>30111.599999999999</v>
      </c>
      <c r="F5169" s="9">
        <v>29145.135000000002</v>
      </c>
      <c r="G5169" s="7">
        <v>29422.763538058029</v>
      </c>
      <c r="H5169" s="8">
        <v>3.3160422828715452E-2</v>
      </c>
      <c r="I5169" s="8">
        <v>2.3411684665546995E-2</v>
      </c>
    </row>
    <row r="5170" spans="1:9" x14ac:dyDescent="0.2">
      <c r="A5170" s="124">
        <v>45221</v>
      </c>
      <c r="B5170" s="124">
        <v>44857</v>
      </c>
      <c r="C5170" s="124">
        <v>43401</v>
      </c>
      <c r="D5170" s="125" t="s">
        <v>2</v>
      </c>
      <c r="E5170" s="9">
        <v>29243.558333333334</v>
      </c>
      <c r="F5170" s="9">
        <v>27993.494999999999</v>
      </c>
      <c r="G5170" s="7">
        <v>26590.260940071796</v>
      </c>
      <c r="H5170" s="8">
        <v>4.4655493475656893E-2</v>
      </c>
      <c r="I5170" s="8">
        <v>9.9784556429944438E-2</v>
      </c>
    </row>
    <row r="5171" spans="1:9" x14ac:dyDescent="0.2">
      <c r="A5171" s="124">
        <v>45222</v>
      </c>
      <c r="B5171" s="124">
        <v>44858</v>
      </c>
      <c r="C5171" s="124">
        <v>43402</v>
      </c>
      <c r="D5171" s="125" t="s">
        <v>3</v>
      </c>
      <c r="E5171" s="9">
        <v>27394.283333333333</v>
      </c>
      <c r="F5171" s="9">
        <v>25885.075000000001</v>
      </c>
      <c r="G5171" s="7">
        <v>26188.166818148162</v>
      </c>
      <c r="H5171" s="8">
        <v>5.83041900915231E-2</v>
      </c>
      <c r="I5171" s="8">
        <v>4.6055782505148191E-2</v>
      </c>
    </row>
    <row r="5172" spans="1:9" x14ac:dyDescent="0.2">
      <c r="A5172" s="124">
        <v>45223</v>
      </c>
      <c r="B5172" s="124">
        <v>44859</v>
      </c>
      <c r="C5172" s="124">
        <v>43403</v>
      </c>
      <c r="D5172" s="125" t="s">
        <v>4</v>
      </c>
      <c r="E5172" s="9">
        <v>25394</v>
      </c>
      <c r="F5172" s="9">
        <v>24606.983333333334</v>
      </c>
      <c r="G5172" s="7">
        <v>24781.714746996156</v>
      </c>
      <c r="H5172" s="8">
        <v>3.1983468107630753E-2</v>
      </c>
      <c r="I5172" s="8">
        <v>2.4707138277348717E-2</v>
      </c>
    </row>
    <row r="5173" spans="1:9" x14ac:dyDescent="0.2">
      <c r="A5173" s="124">
        <v>45224</v>
      </c>
      <c r="B5173" s="124">
        <v>44860</v>
      </c>
      <c r="C5173" s="124">
        <v>43404</v>
      </c>
      <c r="D5173" s="125" t="s">
        <v>5</v>
      </c>
      <c r="E5173" s="9">
        <v>25178.95</v>
      </c>
      <c r="F5173" s="9">
        <v>24839.594444444447</v>
      </c>
      <c r="G5173" s="7">
        <v>26646.726777614731</v>
      </c>
      <c r="H5173" s="8">
        <v>1.3661879879502292E-2</v>
      </c>
      <c r="I5173" s="8">
        <v>-5.5082817107869886E-2</v>
      </c>
    </row>
    <row r="5174" spans="1:9" x14ac:dyDescent="0.2">
      <c r="A5174" s="124">
        <v>45225</v>
      </c>
      <c r="B5174" s="124">
        <v>44861</v>
      </c>
      <c r="C5174" s="124">
        <v>43405</v>
      </c>
      <c r="D5174" s="125" t="s">
        <v>6</v>
      </c>
      <c r="E5174" s="9">
        <v>26369.200000000001</v>
      </c>
      <c r="F5174" s="9">
        <v>25470.612499999999</v>
      </c>
      <c r="G5174" s="7">
        <v>27593.72958556081</v>
      </c>
      <c r="H5174" s="8">
        <v>3.5279383250010232E-2</v>
      </c>
      <c r="I5174" s="8">
        <v>-4.4377095954494572E-2</v>
      </c>
    </row>
    <row r="5175" spans="1:9" x14ac:dyDescent="0.2">
      <c r="A5175" s="124">
        <v>45226</v>
      </c>
      <c r="B5175" s="124">
        <v>44862</v>
      </c>
      <c r="C5175" s="124">
        <v>43406</v>
      </c>
      <c r="D5175" s="125" t="s">
        <v>7</v>
      </c>
      <c r="E5175" s="9">
        <v>26480.803333333333</v>
      </c>
      <c r="F5175" s="9">
        <v>25483.298888888887</v>
      </c>
      <c r="G5175" s="7">
        <v>31051.714004270201</v>
      </c>
      <c r="H5175" s="8">
        <v>3.9143458183876323E-2</v>
      </c>
      <c r="I5175" s="8">
        <v>-0.14720316792523214</v>
      </c>
    </row>
    <row r="5176" spans="1:9" x14ac:dyDescent="0.2">
      <c r="A5176" s="124">
        <v>45227</v>
      </c>
      <c r="B5176" s="124">
        <v>44863</v>
      </c>
      <c r="C5176" s="124">
        <v>43407</v>
      </c>
      <c r="D5176" s="125" t="s">
        <v>1</v>
      </c>
      <c r="E5176" s="9">
        <v>25934.32</v>
      </c>
      <c r="F5176" s="9">
        <v>28255.715</v>
      </c>
      <c r="G5176" s="7">
        <v>32649.17610931852</v>
      </c>
      <c r="H5176" s="8">
        <v>-8.215665397247951E-2</v>
      </c>
      <c r="I5176" s="8">
        <v>-0.20566693894006127</v>
      </c>
    </row>
    <row r="5177" spans="1:9" x14ac:dyDescent="0.2">
      <c r="A5177" s="124">
        <v>45228</v>
      </c>
      <c r="B5177" s="124">
        <v>44864</v>
      </c>
      <c r="C5177" s="124">
        <v>43408</v>
      </c>
      <c r="D5177" s="125" t="s">
        <v>2</v>
      </c>
      <c r="E5177" s="9">
        <v>25147.886666666665</v>
      </c>
      <c r="F5177" s="9">
        <v>26406.311388888887</v>
      </c>
      <c r="G5177" s="7">
        <v>27894.426203233274</v>
      </c>
      <c r="H5177" s="8">
        <v>-4.7656210051046144E-2</v>
      </c>
      <c r="I5177" s="8">
        <v>-9.846194779400963E-2</v>
      </c>
    </row>
    <row r="5178" spans="1:9" x14ac:dyDescent="0.2">
      <c r="A5178" s="124">
        <v>45229</v>
      </c>
      <c r="B5178" s="124">
        <v>44865</v>
      </c>
      <c r="C5178" s="124">
        <v>43409</v>
      </c>
      <c r="D5178" s="125" t="s">
        <v>3</v>
      </c>
      <c r="E5178" s="9">
        <v>24552.063333333332</v>
      </c>
      <c r="F5178" s="9">
        <v>24874.556666666667</v>
      </c>
      <c r="G5178" s="7">
        <v>27420.011453447551</v>
      </c>
      <c r="H5178" s="8">
        <v>-1.2964787178116666E-2</v>
      </c>
      <c r="I5178" s="8">
        <v>-0.10459325026115651</v>
      </c>
    </row>
    <row r="5179" spans="1:9" x14ac:dyDescent="0.2">
      <c r="A5179" s="124">
        <v>45230</v>
      </c>
      <c r="B5179" s="124">
        <v>44866</v>
      </c>
      <c r="C5179" s="124">
        <v>43410</v>
      </c>
      <c r="D5179" s="125" t="s">
        <v>4</v>
      </c>
      <c r="E5179" s="9">
        <v>24869.135000000002</v>
      </c>
      <c r="F5179" s="9">
        <v>26583.826666666668</v>
      </c>
      <c r="G5179" s="7">
        <v>28097.858979563178</v>
      </c>
      <c r="H5179" s="8">
        <v>-6.4501310822068669E-2</v>
      </c>
      <c r="I5179" s="8">
        <v>-0.11490996456034497</v>
      </c>
    </row>
    <row r="5180" spans="1:9" x14ac:dyDescent="0.2">
      <c r="A5180" s="124">
        <v>45231</v>
      </c>
      <c r="B5180" s="124">
        <v>44867</v>
      </c>
      <c r="C5180" s="124">
        <v>43411</v>
      </c>
      <c r="D5180" s="125" t="s">
        <v>5</v>
      </c>
      <c r="E5180" s="9">
        <v>29927</v>
      </c>
      <c r="F5180" s="9">
        <v>27021.186666666668</v>
      </c>
      <c r="G5180" s="7">
        <v>28188.244748437959</v>
      </c>
      <c r="H5180" s="8">
        <v>0.10753833164988058</v>
      </c>
      <c r="I5180" s="8">
        <v>6.1683700673075492E-2</v>
      </c>
    </row>
    <row r="5181" spans="1:9" x14ac:dyDescent="0.2">
      <c r="A5181" s="124">
        <v>45232</v>
      </c>
      <c r="B5181" s="124">
        <v>44868</v>
      </c>
      <c r="C5181" s="124">
        <v>43412</v>
      </c>
      <c r="D5181" s="125" t="s">
        <v>6</v>
      </c>
      <c r="E5181" s="9">
        <v>29726.35</v>
      </c>
      <c r="F5181" s="9">
        <v>25798.638055555555</v>
      </c>
      <c r="G5181" s="7">
        <v>29906.356250046894</v>
      </c>
      <c r="H5181" s="8">
        <v>0.15224493385993454</v>
      </c>
      <c r="I5181" s="8">
        <v>-6.0189963812998792E-3</v>
      </c>
    </row>
    <row r="5182" spans="1:9" x14ac:dyDescent="0.2">
      <c r="A5182" s="124">
        <v>45233</v>
      </c>
      <c r="B5182" s="124">
        <v>44869</v>
      </c>
      <c r="C5182" s="124">
        <v>43413</v>
      </c>
      <c r="D5182" s="125" t="s">
        <v>7</v>
      </c>
      <c r="E5182" s="9">
        <v>29367.216666666667</v>
      </c>
      <c r="F5182" s="9">
        <v>27587.868611111109</v>
      </c>
      <c r="G5182" s="7">
        <v>30754.381339105767</v>
      </c>
      <c r="H5182" s="8">
        <v>6.4497481869219886E-2</v>
      </c>
      <c r="I5182" s="8">
        <v>-4.51046196359427E-2</v>
      </c>
    </row>
    <row r="5183" spans="1:9" x14ac:dyDescent="0.2">
      <c r="A5183" s="124">
        <v>45234</v>
      </c>
      <c r="B5183" s="124">
        <v>44870</v>
      </c>
      <c r="C5183" s="124">
        <v>43414</v>
      </c>
      <c r="D5183" s="125" t="s">
        <v>1</v>
      </c>
      <c r="E5183" s="9">
        <v>29971.016666666666</v>
      </c>
      <c r="F5183" s="9">
        <v>29420.253055555557</v>
      </c>
      <c r="G5183" s="7">
        <v>33204.376932920626</v>
      </c>
      <c r="H5183" s="8">
        <v>1.8720559951373561E-2</v>
      </c>
      <c r="I5183" s="8">
        <v>-9.73775316665626E-2</v>
      </c>
    </row>
    <row r="5184" spans="1:9" x14ac:dyDescent="0.2">
      <c r="A5184" s="124">
        <v>45235</v>
      </c>
      <c r="B5184" s="124">
        <v>44871</v>
      </c>
      <c r="C5184" s="124">
        <v>43415</v>
      </c>
      <c r="D5184" s="125" t="s">
        <v>2</v>
      </c>
      <c r="E5184" s="9">
        <v>29021.866666666669</v>
      </c>
      <c r="F5184" s="9">
        <v>27391.218055555553</v>
      </c>
      <c r="G5184" s="7">
        <v>26482.626816383723</v>
      </c>
      <c r="H5184" s="8">
        <v>5.9531803507379299E-2</v>
      </c>
      <c r="I5184" s="8">
        <v>9.5883231972744509E-2</v>
      </c>
    </row>
    <row r="5185" spans="1:9" x14ac:dyDescent="0.2">
      <c r="A5185" s="124">
        <v>45236</v>
      </c>
      <c r="B5185" s="124">
        <v>44872</v>
      </c>
      <c r="C5185" s="124">
        <v>43416</v>
      </c>
      <c r="D5185" s="125" t="s">
        <v>3</v>
      </c>
      <c r="E5185" s="9">
        <v>26798.695</v>
      </c>
      <c r="F5185" s="9">
        <v>26555.883484848484</v>
      </c>
      <c r="G5185" s="7">
        <v>27439.240087883103</v>
      </c>
      <c r="H5185" s="8">
        <v>9.1434169490181016E-3</v>
      </c>
      <c r="I5185" s="8">
        <v>-2.3344126361792394E-2</v>
      </c>
    </row>
    <row r="5186" spans="1:9" x14ac:dyDescent="0.2">
      <c r="A5186" s="124">
        <v>45237</v>
      </c>
      <c r="B5186" s="124">
        <v>44873</v>
      </c>
      <c r="C5186" s="124">
        <v>43417</v>
      </c>
      <c r="D5186" s="125" t="s">
        <v>4</v>
      </c>
      <c r="E5186" s="9">
        <v>25945.608333333334</v>
      </c>
      <c r="F5186" s="9">
        <v>25414.145707070707</v>
      </c>
      <c r="G5186" s="7">
        <v>25869.302803637358</v>
      </c>
      <c r="H5186" s="8">
        <v>2.0912079138460493E-2</v>
      </c>
      <c r="I5186" s="8">
        <v>2.9496554381529538E-3</v>
      </c>
    </row>
    <row r="5187" spans="1:9" x14ac:dyDescent="0.2">
      <c r="A5187" s="124">
        <v>45238</v>
      </c>
      <c r="B5187" s="124">
        <v>44874</v>
      </c>
      <c r="C5187" s="124">
        <v>43418</v>
      </c>
      <c r="D5187" s="125" t="s">
        <v>5</v>
      </c>
      <c r="E5187" s="9">
        <v>26143.85</v>
      </c>
      <c r="F5187" s="9">
        <v>26277.469444444443</v>
      </c>
      <c r="G5187" s="7">
        <v>25140.586677175972</v>
      </c>
      <c r="H5187" s="8">
        <v>-5.0849433856993143E-3</v>
      </c>
      <c r="I5187" s="8">
        <v>3.9906122148487766E-2</v>
      </c>
    </row>
    <row r="5188" spans="1:9" x14ac:dyDescent="0.2">
      <c r="A5188" s="124">
        <v>45239</v>
      </c>
      <c r="B5188" s="124">
        <v>44875</v>
      </c>
      <c r="C5188" s="124">
        <v>43419</v>
      </c>
      <c r="D5188" s="125" t="s">
        <v>6</v>
      </c>
      <c r="E5188" s="9">
        <v>27783.103333333333</v>
      </c>
      <c r="F5188" s="9">
        <v>27237.34696969697</v>
      </c>
      <c r="G5188" s="7">
        <v>27723.981643087311</v>
      </c>
      <c r="H5188" s="8">
        <v>2.0037060299725518E-2</v>
      </c>
      <c r="I5188" s="8">
        <v>2.1325107990310954E-3</v>
      </c>
    </row>
    <row r="5189" spans="1:9" x14ac:dyDescent="0.2">
      <c r="A5189" s="124">
        <v>45240</v>
      </c>
      <c r="B5189" s="124">
        <v>44876</v>
      </c>
      <c r="C5189" s="124">
        <v>43420</v>
      </c>
      <c r="D5189" s="125" t="s">
        <v>7</v>
      </c>
      <c r="E5189" s="9">
        <v>27834.351666666666</v>
      </c>
      <c r="F5189" s="9">
        <v>28128.157500000001</v>
      </c>
      <c r="G5189" s="7">
        <v>27350.783387379641</v>
      </c>
      <c r="H5189" s="8">
        <v>-1.0445256975446626E-2</v>
      </c>
      <c r="I5189" s="8">
        <v>1.7680235057184968E-2</v>
      </c>
    </row>
    <row r="5190" spans="1:9" x14ac:dyDescent="0.2">
      <c r="A5190" s="124">
        <v>45241</v>
      </c>
      <c r="B5190" s="124">
        <v>44877</v>
      </c>
      <c r="C5190" s="124">
        <v>43421</v>
      </c>
      <c r="D5190" s="125" t="s">
        <v>1</v>
      </c>
      <c r="E5190" s="9">
        <v>27474.65</v>
      </c>
      <c r="F5190" s="9">
        <v>28373.105</v>
      </c>
      <c r="G5190" s="7">
        <v>29354.9451996555</v>
      </c>
      <c r="H5190" s="8">
        <v>-3.1665727103184493E-2</v>
      </c>
      <c r="I5190" s="8">
        <v>-6.40537799293035E-2</v>
      </c>
    </row>
    <row r="5191" spans="1:9" x14ac:dyDescent="0.2">
      <c r="A5191" s="124">
        <v>45242</v>
      </c>
      <c r="B5191" s="124">
        <v>44878</v>
      </c>
      <c r="C5191" s="124">
        <v>43422</v>
      </c>
      <c r="D5191" s="125" t="s">
        <v>2</v>
      </c>
      <c r="E5191" s="9">
        <v>26869.528333333332</v>
      </c>
      <c r="F5191" s="9">
        <v>27280.967929292929</v>
      </c>
      <c r="G5191" s="7">
        <v>26527.038264347841</v>
      </c>
      <c r="H5191" s="8">
        <v>-1.5081561512992114E-2</v>
      </c>
      <c r="I5191" s="8">
        <v>1.2910980320249177E-2</v>
      </c>
    </row>
    <row r="5192" spans="1:9" x14ac:dyDescent="0.2">
      <c r="A5192" s="124">
        <v>45243</v>
      </c>
      <c r="B5192" s="124">
        <v>44879</v>
      </c>
      <c r="C5192" s="124">
        <v>43423</v>
      </c>
      <c r="D5192" s="125" t="s">
        <v>3</v>
      </c>
      <c r="E5192" s="9">
        <v>25902.226666666666</v>
      </c>
      <c r="F5192" s="9">
        <v>25941.575000000001</v>
      </c>
      <c r="G5192" s="7">
        <v>26780.22080260644</v>
      </c>
      <c r="H5192" s="8">
        <v>-1.5168058737118351E-3</v>
      </c>
      <c r="I5192" s="8">
        <v>-3.2785171653787137E-2</v>
      </c>
    </row>
    <row r="5193" spans="1:9" x14ac:dyDescent="0.2">
      <c r="A5193" s="124">
        <v>45244</v>
      </c>
      <c r="B5193" s="124">
        <v>44880</v>
      </c>
      <c r="C5193" s="124">
        <v>43424</v>
      </c>
      <c r="D5193" s="125" t="s">
        <v>4</v>
      </c>
      <c r="E5193" s="9">
        <v>26343.716666666667</v>
      </c>
      <c r="F5193" s="9">
        <v>25422.383636363636</v>
      </c>
      <c r="G5193" s="7">
        <v>25697.687004495805</v>
      </c>
      <c r="H5193" s="8">
        <v>3.624101671509572E-2</v>
      </c>
      <c r="I5193" s="8">
        <v>2.5139603500417662E-2</v>
      </c>
    </row>
    <row r="5194" spans="1:9" x14ac:dyDescent="0.2">
      <c r="A5194" s="124">
        <v>45245</v>
      </c>
      <c r="B5194" s="124">
        <v>44881</v>
      </c>
      <c r="C5194" s="124">
        <v>43425</v>
      </c>
      <c r="D5194" s="125" t="s">
        <v>5</v>
      </c>
      <c r="E5194" s="9">
        <v>28266.286666666667</v>
      </c>
      <c r="F5194" s="9">
        <v>26195.955555555556</v>
      </c>
      <c r="G5194" s="7">
        <v>28334.62016373816</v>
      </c>
      <c r="H5194" s="8">
        <v>7.9032471509596913E-2</v>
      </c>
      <c r="I5194" s="8">
        <v>-2.4116609531594779E-3</v>
      </c>
    </row>
    <row r="5195" spans="1:9" x14ac:dyDescent="0.2">
      <c r="A5195" s="124">
        <v>45246</v>
      </c>
      <c r="B5195" s="124">
        <v>44882</v>
      </c>
      <c r="C5195" s="124">
        <v>43426</v>
      </c>
      <c r="D5195" s="125" t="s">
        <v>6</v>
      </c>
      <c r="E5195" s="9">
        <v>29385.273333333334</v>
      </c>
      <c r="F5195" s="9">
        <v>27781.143055555556</v>
      </c>
      <c r="G5195" s="7">
        <v>30222.293743978618</v>
      </c>
      <c r="H5195" s="8">
        <v>5.7741694593699933E-2</v>
      </c>
      <c r="I5195" s="8">
        <v>-2.7695462751302524E-2</v>
      </c>
    </row>
    <row r="5196" spans="1:9" x14ac:dyDescent="0.2">
      <c r="A5196" s="124">
        <v>45247</v>
      </c>
      <c r="B5196" s="124">
        <v>44883</v>
      </c>
      <c r="C5196" s="124">
        <v>43427</v>
      </c>
      <c r="D5196" s="125" t="s">
        <v>7</v>
      </c>
      <c r="E5196" s="9">
        <v>30761.186666666668</v>
      </c>
      <c r="F5196" s="9">
        <v>31791.703333333331</v>
      </c>
      <c r="G5196" s="7">
        <v>32184.819805374027</v>
      </c>
      <c r="H5196" s="8">
        <v>-3.2414641513912712E-2</v>
      </c>
      <c r="I5196" s="8">
        <v>-4.4233062273340673E-2</v>
      </c>
    </row>
    <row r="5197" spans="1:9" x14ac:dyDescent="0.2">
      <c r="A5197" s="124">
        <v>45248</v>
      </c>
      <c r="B5197" s="124">
        <v>44884</v>
      </c>
      <c r="C5197" s="124">
        <v>43428</v>
      </c>
      <c r="D5197" s="125" t="s">
        <v>1</v>
      </c>
      <c r="E5197" s="9">
        <v>33680.833333333328</v>
      </c>
      <c r="F5197" s="9">
        <v>33566.647272727278</v>
      </c>
      <c r="G5197" s="7">
        <v>35840.088847408872</v>
      </c>
      <c r="H5197" s="8">
        <v>3.4017713976106645E-3</v>
      </c>
      <c r="I5197" s="8">
        <v>-6.0246935303890914E-2</v>
      </c>
    </row>
    <row r="5198" spans="1:9" x14ac:dyDescent="0.2">
      <c r="A5198" s="124">
        <v>45249</v>
      </c>
      <c r="B5198" s="124">
        <v>44885</v>
      </c>
      <c r="C5198" s="124">
        <v>43429</v>
      </c>
      <c r="D5198" s="125" t="s">
        <v>2</v>
      </c>
      <c r="E5198" s="9">
        <v>31512.543333333335</v>
      </c>
      <c r="F5198" s="9">
        <v>31174.642727272727</v>
      </c>
      <c r="G5198" s="7">
        <v>32923.185564468913</v>
      </c>
      <c r="H5198" s="8">
        <v>1.0838956809118505E-2</v>
      </c>
      <c r="I5198" s="8">
        <v>-4.2846468437062746E-2</v>
      </c>
    </row>
    <row r="5199" spans="1:9" x14ac:dyDescent="0.2">
      <c r="A5199" s="124">
        <v>45250</v>
      </c>
      <c r="B5199" s="124">
        <v>44886</v>
      </c>
      <c r="C5199" s="124">
        <v>43430</v>
      </c>
      <c r="D5199" s="125" t="s">
        <v>3</v>
      </c>
      <c r="E5199" s="9">
        <v>29292.575000000001</v>
      </c>
      <c r="F5199" s="9">
        <v>29968.981666666667</v>
      </c>
      <c r="G5199" s="7">
        <v>30857.701722983584</v>
      </c>
      <c r="H5199" s="8">
        <v>-2.257022524789376E-2</v>
      </c>
      <c r="I5199" s="8">
        <v>-5.0720780731957071E-2</v>
      </c>
    </row>
    <row r="5200" spans="1:9" x14ac:dyDescent="0.2">
      <c r="A5200" s="124">
        <v>45251</v>
      </c>
      <c r="B5200" s="124">
        <v>44887</v>
      </c>
      <c r="C5200" s="124">
        <v>43431</v>
      </c>
      <c r="D5200" s="125" t="s">
        <v>4</v>
      </c>
      <c r="E5200" s="9">
        <v>29078.226666666666</v>
      </c>
      <c r="F5200" s="9">
        <v>28618.433333333334</v>
      </c>
      <c r="G5200" s="7">
        <v>29073.690003087821</v>
      </c>
      <c r="H5200" s="8">
        <v>1.6066334868086063E-2</v>
      </c>
      <c r="I5200" s="8">
        <v>1.5604017165915529E-4</v>
      </c>
    </row>
    <row r="5201" spans="1:9" x14ac:dyDescent="0.2">
      <c r="A5201" s="124">
        <v>45252</v>
      </c>
      <c r="B5201" s="124">
        <v>44888</v>
      </c>
      <c r="C5201" s="124">
        <v>43432</v>
      </c>
      <c r="D5201" s="125" t="s">
        <v>5</v>
      </c>
      <c r="E5201" s="9">
        <v>28938.6</v>
      </c>
      <c r="F5201" s="9">
        <v>28481.896666666667</v>
      </c>
      <c r="G5201" s="7">
        <v>29613.525426621032</v>
      </c>
      <c r="H5201" s="8">
        <v>1.6034863783064957E-2</v>
      </c>
      <c r="I5201" s="8">
        <v>-2.2791120506520657E-2</v>
      </c>
    </row>
    <row r="5202" spans="1:9" x14ac:dyDescent="0.2">
      <c r="A5202" s="124">
        <v>45253</v>
      </c>
      <c r="B5202" s="124">
        <v>44889</v>
      </c>
      <c r="C5202" s="124">
        <v>43433</v>
      </c>
      <c r="D5202" s="125" t="s">
        <v>6</v>
      </c>
      <c r="E5202" s="9">
        <v>25329.183333333334</v>
      </c>
      <c r="F5202" s="9">
        <v>28686.933333333334</v>
      </c>
      <c r="G5202" s="7">
        <v>30193.29734393195</v>
      </c>
      <c r="H5202" s="8">
        <v>-0.11704806369450438</v>
      </c>
      <c r="I5202" s="8">
        <v>-0.16109913253896968</v>
      </c>
    </row>
    <row r="5203" spans="1:9" x14ac:dyDescent="0.2">
      <c r="A5203" s="124">
        <v>45254</v>
      </c>
      <c r="B5203" s="124">
        <v>44890</v>
      </c>
      <c r="C5203" s="124">
        <v>43434</v>
      </c>
      <c r="D5203" s="125" t="s">
        <v>7</v>
      </c>
      <c r="E5203" s="9">
        <v>25687.133333333331</v>
      </c>
      <c r="F5203" s="9">
        <v>24616.543333333335</v>
      </c>
      <c r="G5203" s="7">
        <v>27921.669612317957</v>
      </c>
      <c r="H5203" s="8">
        <v>4.349067151724384E-2</v>
      </c>
      <c r="I5203" s="8">
        <v>-8.0028748638972358E-2</v>
      </c>
    </row>
    <row r="5204" spans="1:9" x14ac:dyDescent="0.2">
      <c r="A5204" s="124">
        <v>45255</v>
      </c>
      <c r="B5204" s="124">
        <v>44891</v>
      </c>
      <c r="C5204" s="124">
        <v>43435</v>
      </c>
      <c r="D5204" s="125" t="s">
        <v>1</v>
      </c>
      <c r="E5204" s="9">
        <v>28073.708333333332</v>
      </c>
      <c r="F5204" s="9">
        <v>26156.976666666666</v>
      </c>
      <c r="G5204" s="7">
        <v>29687.149059092408</v>
      </c>
      <c r="H5204" s="8">
        <v>7.3278027927029754E-2</v>
      </c>
      <c r="I5204" s="8">
        <v>-5.4348119536420048E-2</v>
      </c>
    </row>
    <row r="5205" spans="1:9" x14ac:dyDescent="0.2">
      <c r="A5205" s="124">
        <v>45256</v>
      </c>
      <c r="B5205" s="124">
        <v>44892</v>
      </c>
      <c r="C5205" s="124">
        <v>43436</v>
      </c>
      <c r="D5205" s="125" t="s">
        <v>2</v>
      </c>
      <c r="E5205" s="9">
        <v>29611.525000000001</v>
      </c>
      <c r="F5205" s="9">
        <v>27825.84</v>
      </c>
      <c r="G5205" s="7">
        <v>32383.786562535002</v>
      </c>
      <c r="H5205" s="8">
        <v>6.4173624228414994E-2</v>
      </c>
      <c r="I5205" s="8">
        <v>-8.5606467211040926E-2</v>
      </c>
    </row>
    <row r="5206" spans="1:9" x14ac:dyDescent="0.2">
      <c r="A5206" s="124">
        <v>45257</v>
      </c>
      <c r="B5206" s="124">
        <v>44893</v>
      </c>
      <c r="C5206" s="124">
        <v>43437</v>
      </c>
      <c r="D5206" s="125" t="s">
        <v>3</v>
      </c>
      <c r="E5206" s="9">
        <v>26954.711666666666</v>
      </c>
      <c r="F5206" s="9">
        <v>26556.055</v>
      </c>
      <c r="G5206" s="7">
        <v>29755.341431557568</v>
      </c>
      <c r="H5206" s="8">
        <v>1.5011893395561415E-2</v>
      </c>
      <c r="I5206" s="8">
        <v>-9.4121916608916556E-2</v>
      </c>
    </row>
    <row r="5207" spans="1:9" x14ac:dyDescent="0.2">
      <c r="A5207" s="124">
        <v>45258</v>
      </c>
      <c r="B5207" s="124">
        <v>44894</v>
      </c>
      <c r="C5207" s="124">
        <v>43438</v>
      </c>
      <c r="D5207" s="125" t="s">
        <v>4</v>
      </c>
      <c r="E5207" s="9">
        <v>24405.71</v>
      </c>
      <c r="F5207" s="9">
        <v>25975.261666666665</v>
      </c>
      <c r="G5207" s="7">
        <v>27902.553858338004</v>
      </c>
      <c r="H5207" s="8">
        <v>-6.0424864504091902E-2</v>
      </c>
      <c r="I5207" s="8">
        <v>-0.12532343369325882</v>
      </c>
    </row>
    <row r="5208" spans="1:9" x14ac:dyDescent="0.2">
      <c r="A5208" s="124">
        <v>45259</v>
      </c>
      <c r="B5208" s="124">
        <v>44895</v>
      </c>
      <c r="C5208" s="124">
        <v>43439</v>
      </c>
      <c r="D5208" s="125" t="s">
        <v>5</v>
      </c>
      <c r="E5208" s="9">
        <v>24631.4</v>
      </c>
      <c r="F5208" s="9">
        <v>25765.916666666668</v>
      </c>
      <c r="G5208" s="7">
        <v>27912.489675359946</v>
      </c>
      <c r="H5208" s="8">
        <v>-4.4031682681578643E-2</v>
      </c>
      <c r="I5208" s="8">
        <v>-0.11754915858531823</v>
      </c>
    </row>
    <row r="5209" spans="1:9" x14ac:dyDescent="0.2">
      <c r="A5209" s="124">
        <v>45260</v>
      </c>
      <c r="B5209" s="124">
        <v>44896</v>
      </c>
      <c r="C5209" s="124">
        <v>43440</v>
      </c>
      <c r="D5209" s="125" t="s">
        <v>6</v>
      </c>
      <c r="E5209" s="9">
        <v>26171.9</v>
      </c>
      <c r="F5209" s="9">
        <v>27273.285</v>
      </c>
      <c r="G5209" s="7">
        <v>29479.985040673659</v>
      </c>
      <c r="H5209" s="8">
        <v>-4.0383290828369223E-2</v>
      </c>
      <c r="I5209" s="8">
        <v>-0.11221461056067294</v>
      </c>
    </row>
    <row r="5210" spans="1:9" x14ac:dyDescent="0.2">
      <c r="A5210" s="124">
        <v>45261</v>
      </c>
      <c r="B5210" s="124">
        <v>44897</v>
      </c>
      <c r="C5210" s="124">
        <v>43441</v>
      </c>
      <c r="D5210" s="125" t="s">
        <v>7</v>
      </c>
      <c r="E5210" s="9">
        <v>27884</v>
      </c>
      <c r="F5210" s="9">
        <v>27231.008333333331</v>
      </c>
      <c r="G5210" s="7">
        <v>28560.406786749696</v>
      </c>
      <c r="H5210" s="8">
        <v>2.3979709406035665E-2</v>
      </c>
      <c r="I5210" s="8">
        <v>-2.3683373692825249E-2</v>
      </c>
    </row>
    <row r="5211" spans="1:9" x14ac:dyDescent="0.2">
      <c r="A5211" s="124">
        <v>45262</v>
      </c>
      <c r="B5211" s="124">
        <v>44898</v>
      </c>
      <c r="C5211" s="124">
        <v>43442</v>
      </c>
      <c r="D5211" s="125" t="s">
        <v>1</v>
      </c>
      <c r="E5211" s="9">
        <v>28674.996212121212</v>
      </c>
      <c r="F5211" s="9">
        <v>29176.47</v>
      </c>
      <c r="G5211" s="7">
        <v>29513.965185107689</v>
      </c>
      <c r="H5211" s="8">
        <v>-1.7187610011724863E-2</v>
      </c>
      <c r="I5211" s="8">
        <v>-2.8426169365064147E-2</v>
      </c>
    </row>
    <row r="5212" spans="1:9" x14ac:dyDescent="0.2">
      <c r="A5212" s="124">
        <v>45263</v>
      </c>
      <c r="B5212" s="124">
        <v>44899</v>
      </c>
      <c r="C5212" s="124">
        <v>43443</v>
      </c>
      <c r="D5212" s="125" t="s">
        <v>2</v>
      </c>
      <c r="E5212" s="9">
        <v>27701.519090909089</v>
      </c>
      <c r="F5212" s="9">
        <v>27289.071666666667</v>
      </c>
      <c r="G5212" s="7">
        <v>26540.060957457437</v>
      </c>
      <c r="H5212" s="8">
        <v>1.5114014477312532E-2</v>
      </c>
      <c r="I5212" s="8">
        <v>4.3762451612805897E-2</v>
      </c>
    </row>
    <row r="5213" spans="1:9" x14ac:dyDescent="0.2">
      <c r="A5213" s="124">
        <v>45264</v>
      </c>
      <c r="B5213" s="124">
        <v>44900</v>
      </c>
      <c r="C5213" s="124">
        <v>43444</v>
      </c>
      <c r="D5213" s="125" t="s">
        <v>3</v>
      </c>
      <c r="E5213" s="9">
        <v>26593.677272727273</v>
      </c>
      <c r="F5213" s="9">
        <v>25108.588333333333</v>
      </c>
      <c r="G5213" s="7">
        <v>27029.947459430776</v>
      </c>
      <c r="H5213" s="8">
        <v>5.9146652120716237E-2</v>
      </c>
      <c r="I5213" s="8">
        <v>-1.614025285688403E-2</v>
      </c>
    </row>
    <row r="5214" spans="1:9" x14ac:dyDescent="0.2">
      <c r="A5214" s="124">
        <v>45265</v>
      </c>
      <c r="B5214" s="124">
        <v>44901</v>
      </c>
      <c r="C5214" s="124">
        <v>43445</v>
      </c>
      <c r="D5214" s="125" t="s">
        <v>4</v>
      </c>
      <c r="E5214" s="9">
        <v>23805.96</v>
      </c>
      <c r="F5214" s="9">
        <v>24745.293333333335</v>
      </c>
      <c r="G5214" s="7">
        <v>26118.951373101358</v>
      </c>
      <c r="H5214" s="8">
        <v>-3.7960080758792203E-2</v>
      </c>
      <c r="I5214" s="8">
        <v>-8.8556058015537231E-2</v>
      </c>
    </row>
    <row r="5215" spans="1:9" x14ac:dyDescent="0.2">
      <c r="A5215" s="124">
        <v>45266</v>
      </c>
      <c r="B5215" s="124">
        <v>44902</v>
      </c>
      <c r="C5215" s="124">
        <v>43446</v>
      </c>
      <c r="D5215" s="125" t="s">
        <v>5</v>
      </c>
      <c r="E5215" s="9">
        <v>25467.599999999999</v>
      </c>
      <c r="F5215" s="9">
        <v>25031.341666666667</v>
      </c>
      <c r="G5215" s="7">
        <v>27295.150262425072</v>
      </c>
      <c r="H5215" s="8">
        <v>1.7428483824112329E-2</v>
      </c>
      <c r="I5215" s="8">
        <v>-6.6955127370773471E-2</v>
      </c>
    </row>
    <row r="5216" spans="1:9" x14ac:dyDescent="0.2">
      <c r="A5216" s="124">
        <v>45267</v>
      </c>
      <c r="B5216" s="124">
        <v>44903</v>
      </c>
      <c r="C5216" s="124">
        <v>43447</v>
      </c>
      <c r="D5216" s="125" t="s">
        <v>6</v>
      </c>
      <c r="E5216" s="9">
        <v>26370.2</v>
      </c>
      <c r="F5216" s="9">
        <v>26458.125</v>
      </c>
      <c r="G5216" s="7">
        <v>29073.348084112946</v>
      </c>
      <c r="H5216" s="8">
        <v>-3.3231757730375344E-3</v>
      </c>
      <c r="I5216" s="8">
        <v>-9.2976841755286976E-2</v>
      </c>
    </row>
    <row r="5217" spans="1:9" x14ac:dyDescent="0.2">
      <c r="A5217" s="124">
        <v>45268</v>
      </c>
      <c r="B5217" s="124">
        <v>44904</v>
      </c>
      <c r="C5217" s="124">
        <v>43448</v>
      </c>
      <c r="D5217" s="125" t="s">
        <v>7</v>
      </c>
      <c r="E5217" s="9">
        <v>28045.541666666668</v>
      </c>
      <c r="F5217" s="9">
        <v>28242.493333333332</v>
      </c>
      <c r="G5217" s="7">
        <v>31311.162669164642</v>
      </c>
      <c r="H5217" s="8">
        <v>-6.9735934551575784E-3</v>
      </c>
      <c r="I5217" s="8">
        <v>-0.10429574388542173</v>
      </c>
    </row>
    <row r="5218" spans="1:9" x14ac:dyDescent="0.2">
      <c r="A5218" s="124">
        <v>45269</v>
      </c>
      <c r="B5218" s="124">
        <v>44905</v>
      </c>
      <c r="C5218" s="124">
        <v>43449</v>
      </c>
      <c r="D5218" s="125" t="s">
        <v>1</v>
      </c>
      <c r="E5218" s="9">
        <v>29314.30909090909</v>
      </c>
      <c r="F5218" s="9">
        <v>27488.53</v>
      </c>
      <c r="G5218" s="7">
        <v>34291.301471332394</v>
      </c>
      <c r="H5218" s="8">
        <v>6.6419669982683338E-2</v>
      </c>
      <c r="I5218" s="8">
        <v>-0.14513862603272965</v>
      </c>
    </row>
    <row r="5219" spans="1:9" x14ac:dyDescent="0.2">
      <c r="A5219" s="124">
        <v>45270</v>
      </c>
      <c r="B5219" s="124">
        <v>44906</v>
      </c>
      <c r="C5219" s="124">
        <v>43450</v>
      </c>
      <c r="D5219" s="125" t="s">
        <v>2</v>
      </c>
      <c r="E5219" s="9">
        <v>26375.899696969696</v>
      </c>
      <c r="F5219" s="9">
        <v>27287.84</v>
      </c>
      <c r="G5219" s="7">
        <v>31368.178583256209</v>
      </c>
      <c r="H5219" s="8">
        <v>-3.3419292367234066E-2</v>
      </c>
      <c r="I5219" s="8">
        <v>-0.15915106046199645</v>
      </c>
    </row>
    <row r="5220" spans="1:9" x14ac:dyDescent="0.2">
      <c r="A5220" s="124">
        <v>45271</v>
      </c>
      <c r="B5220" s="124">
        <v>44907</v>
      </c>
      <c r="C5220" s="124">
        <v>43451</v>
      </c>
      <c r="D5220" s="125" t="s">
        <v>3</v>
      </c>
      <c r="E5220" s="9">
        <v>25082.933333333334</v>
      </c>
      <c r="F5220" s="9">
        <v>25723.153333333335</v>
      </c>
      <c r="G5220" s="7">
        <v>30623.409554913531</v>
      </c>
      <c r="H5220" s="8">
        <v>-2.4888861474474555E-2</v>
      </c>
      <c r="I5220" s="8">
        <v>-0.1809229051273693</v>
      </c>
    </row>
    <row r="5221" spans="1:9" x14ac:dyDescent="0.2">
      <c r="A5221" s="124">
        <v>45272</v>
      </c>
      <c r="B5221" s="124">
        <v>44908</v>
      </c>
      <c r="C5221" s="124">
        <v>43452</v>
      </c>
      <c r="D5221" s="125" t="s">
        <v>4</v>
      </c>
      <c r="E5221" s="9">
        <v>26746.239999999998</v>
      </c>
      <c r="F5221" s="9">
        <v>27053.583333333332</v>
      </c>
      <c r="G5221" s="7">
        <v>29631.942253125264</v>
      </c>
      <c r="H5221" s="8">
        <v>-1.1360540655427687E-2</v>
      </c>
      <c r="I5221" s="8">
        <v>-9.7384850053860772E-2</v>
      </c>
    </row>
    <row r="5222" spans="1:9" x14ac:dyDescent="0.2">
      <c r="A5222" s="124">
        <v>45273</v>
      </c>
      <c r="B5222" s="124">
        <v>44909</v>
      </c>
      <c r="C5222" s="124">
        <v>43453</v>
      </c>
      <c r="D5222" s="125" t="s">
        <v>5</v>
      </c>
      <c r="E5222" s="9">
        <v>28983.687929717344</v>
      </c>
      <c r="F5222" s="9">
        <v>27414.566666666666</v>
      </c>
      <c r="G5222" s="7">
        <v>34848.083511091012</v>
      </c>
      <c r="H5222" s="8">
        <v>5.7236770587316022E-2</v>
      </c>
      <c r="I5222" s="8">
        <v>-0.16828459388612349</v>
      </c>
    </row>
    <row r="5223" spans="1:9" x14ac:dyDescent="0.2">
      <c r="A5223" s="124">
        <v>45274</v>
      </c>
      <c r="B5223" s="124">
        <v>44910</v>
      </c>
      <c r="C5223" s="124">
        <v>43454</v>
      </c>
      <c r="D5223" s="125" t="s">
        <v>6</v>
      </c>
      <c r="E5223" s="9">
        <v>31269.325000000001</v>
      </c>
      <c r="F5223" s="9">
        <v>33270.216666666667</v>
      </c>
      <c r="G5223" s="7">
        <v>38174.335855465579</v>
      </c>
      <c r="H5223" s="8">
        <v>-6.0140626275853371E-2</v>
      </c>
      <c r="I5223" s="8">
        <v>-0.18088096886895699</v>
      </c>
    </row>
    <row r="5224" spans="1:9" x14ac:dyDescent="0.2">
      <c r="A5224" s="124">
        <v>45275</v>
      </c>
      <c r="B5224" s="124">
        <v>44911</v>
      </c>
      <c r="C5224" s="124">
        <v>43455</v>
      </c>
      <c r="D5224" s="125" t="s">
        <v>7</v>
      </c>
      <c r="E5224" s="9">
        <v>31761.025000000001</v>
      </c>
      <c r="F5224" s="9">
        <v>34977.566666666666</v>
      </c>
      <c r="G5224" s="7">
        <v>40451.065383791632</v>
      </c>
      <c r="H5224" s="8">
        <v>-9.1960132542096007E-2</v>
      </c>
      <c r="I5224" s="8">
        <v>-0.21482846746661088</v>
      </c>
    </row>
    <row r="5225" spans="1:9" x14ac:dyDescent="0.2">
      <c r="A5225" s="124">
        <v>45276</v>
      </c>
      <c r="B5225" s="124">
        <v>44912</v>
      </c>
      <c r="C5225" s="124">
        <v>43456</v>
      </c>
      <c r="D5225" s="125" t="s">
        <v>1</v>
      </c>
      <c r="E5225" s="9">
        <v>34558.94</v>
      </c>
      <c r="F5225" s="9">
        <v>34664.183333333334</v>
      </c>
      <c r="G5225" s="7">
        <v>41436.173431582502</v>
      </c>
      <c r="H5225" s="8">
        <v>-3.0360828732441947E-3</v>
      </c>
      <c r="I5225" s="8">
        <v>-0.16597173102718743</v>
      </c>
    </row>
    <row r="5226" spans="1:9" x14ac:dyDescent="0.2">
      <c r="A5226" s="124">
        <v>45277</v>
      </c>
      <c r="B5226" s="124">
        <v>44913</v>
      </c>
      <c r="C5226" s="124">
        <v>43457</v>
      </c>
      <c r="D5226" s="125" t="s">
        <v>2</v>
      </c>
      <c r="E5226" s="9">
        <v>32161.716666666667</v>
      </c>
      <c r="F5226" s="9">
        <v>33604.176666666666</v>
      </c>
      <c r="G5226" s="7">
        <v>41342.076918703591</v>
      </c>
      <c r="H5226" s="8">
        <v>-4.2925021324234147E-2</v>
      </c>
      <c r="I5226" s="8">
        <v>-0.22205851607526839</v>
      </c>
    </row>
    <row r="5227" spans="1:9" x14ac:dyDescent="0.2">
      <c r="A5227" s="124">
        <v>45278</v>
      </c>
      <c r="B5227" s="124">
        <v>44914</v>
      </c>
      <c r="C5227" s="124">
        <v>43458</v>
      </c>
      <c r="D5227" s="125" t="s">
        <v>3</v>
      </c>
      <c r="E5227" s="9">
        <v>31026.686666666668</v>
      </c>
      <c r="F5227" s="9">
        <v>30219.658333333333</v>
      </c>
      <c r="G5227" s="7">
        <v>41487.046591638471</v>
      </c>
      <c r="H5227" s="8">
        <v>2.6705408923937357E-2</v>
      </c>
      <c r="I5227" s="8">
        <v>-0.25213556481699617</v>
      </c>
    </row>
    <row r="5228" spans="1:9" x14ac:dyDescent="0.2">
      <c r="A5228" s="124">
        <v>45279</v>
      </c>
      <c r="B5228" s="124">
        <v>44915</v>
      </c>
      <c r="C5228" s="124">
        <v>43459</v>
      </c>
      <c r="D5228" s="125" t="s">
        <v>4</v>
      </c>
      <c r="E5228" s="9">
        <v>32348</v>
      </c>
      <c r="F5228" s="9">
        <v>32434.17</v>
      </c>
      <c r="G5228" s="7">
        <v>40269.804834882874</v>
      </c>
      <c r="H5228" s="8">
        <v>-2.6567659970949675E-3</v>
      </c>
      <c r="I5228" s="8">
        <v>-0.19671823261534105</v>
      </c>
    </row>
    <row r="5229" spans="1:9" x14ac:dyDescent="0.2">
      <c r="A5229" s="124">
        <v>45280</v>
      </c>
      <c r="B5229" s="124">
        <v>44916</v>
      </c>
      <c r="C5229" s="124">
        <v>43460</v>
      </c>
      <c r="D5229" s="125" t="s">
        <v>5</v>
      </c>
      <c r="E5229" s="9">
        <v>33704.083333333328</v>
      </c>
      <c r="F5229" s="9">
        <v>35460.801666666666</v>
      </c>
      <c r="G5229" s="7">
        <v>39094.729635226598</v>
      </c>
      <c r="H5229" s="8">
        <v>-4.9539724167732557E-2</v>
      </c>
      <c r="I5229" s="8">
        <v>-0.13788677789028592</v>
      </c>
    </row>
    <row r="5230" spans="1:9" x14ac:dyDescent="0.2">
      <c r="A5230" s="124">
        <v>45281</v>
      </c>
      <c r="B5230" s="124">
        <v>44917</v>
      </c>
      <c r="C5230" s="124">
        <v>43461</v>
      </c>
      <c r="D5230" s="125" t="s">
        <v>6</v>
      </c>
      <c r="E5230" s="9">
        <v>35076.479999999996</v>
      </c>
      <c r="F5230" s="9">
        <v>36493.11</v>
      </c>
      <c r="G5230" s="7">
        <v>40054.186814408626</v>
      </c>
      <c r="H5230" s="8">
        <v>-3.8819108593375673E-2</v>
      </c>
      <c r="I5230" s="8">
        <v>-0.12427431962288671</v>
      </c>
    </row>
    <row r="5231" spans="1:9" x14ac:dyDescent="0.2">
      <c r="A5231" s="124">
        <v>45282</v>
      </c>
      <c r="B5231" s="124">
        <v>44918</v>
      </c>
      <c r="C5231" s="124">
        <v>43462</v>
      </c>
      <c r="D5231" s="125" t="s">
        <v>7</v>
      </c>
      <c r="E5231" s="9">
        <v>35723</v>
      </c>
      <c r="F5231" s="9">
        <v>33814.511666666665</v>
      </c>
      <c r="G5231" s="7">
        <v>41786.094683553107</v>
      </c>
      <c r="H5231" s="8">
        <v>5.6439920000816324E-2</v>
      </c>
      <c r="I5231" s="8">
        <v>-0.14509838091999361</v>
      </c>
    </row>
    <row r="5232" spans="1:9" x14ac:dyDescent="0.2">
      <c r="A5232" s="124">
        <v>45283</v>
      </c>
      <c r="B5232" s="124">
        <v>44919</v>
      </c>
      <c r="C5232" s="124">
        <v>43463</v>
      </c>
      <c r="D5232" s="125" t="s">
        <v>1</v>
      </c>
      <c r="E5232" s="9">
        <v>37529.231666666667</v>
      </c>
      <c r="F5232" s="9">
        <v>32493</v>
      </c>
      <c r="G5232" s="7">
        <v>42141.178605444045</v>
      </c>
      <c r="H5232" s="8">
        <v>0.15499435775910708</v>
      </c>
      <c r="I5232" s="8">
        <v>-0.10944038803370304</v>
      </c>
    </row>
    <row r="5233" spans="1:9" x14ac:dyDescent="0.2">
      <c r="A5233" s="124">
        <v>45284</v>
      </c>
      <c r="B5233" s="124">
        <v>44920</v>
      </c>
      <c r="C5233" s="124">
        <v>43464</v>
      </c>
      <c r="D5233" s="125" t="s">
        <v>2</v>
      </c>
      <c r="E5233" s="9">
        <v>33572.313333333332</v>
      </c>
      <c r="F5233" s="9">
        <v>35580.9</v>
      </c>
      <c r="G5233" s="7">
        <v>40303.127101239617</v>
      </c>
      <c r="H5233" s="8">
        <v>-5.6451260835635675E-2</v>
      </c>
      <c r="I5233" s="8">
        <v>-0.16700475253443214</v>
      </c>
    </row>
    <row r="5234" spans="1:9" x14ac:dyDescent="0.2">
      <c r="A5234" s="124">
        <v>45285</v>
      </c>
      <c r="B5234" s="124">
        <v>44921</v>
      </c>
      <c r="C5234" s="124">
        <v>43465</v>
      </c>
      <c r="D5234" s="125" t="s">
        <v>3</v>
      </c>
      <c r="E5234" s="9">
        <v>34409.86</v>
      </c>
      <c r="F5234" s="9">
        <v>33816.878333333334</v>
      </c>
      <c r="G5234" s="7">
        <v>31477.492475587234</v>
      </c>
      <c r="H5234" s="8">
        <v>1.753507999235282E-2</v>
      </c>
      <c r="I5234" s="8">
        <v>9.3157595913556435E-2</v>
      </c>
    </row>
    <row r="5235" spans="1:9" x14ac:dyDescent="0.2">
      <c r="A5235" s="124">
        <v>45286</v>
      </c>
      <c r="B5235" s="124">
        <v>44922</v>
      </c>
      <c r="C5235" s="124">
        <v>43466</v>
      </c>
      <c r="D5235" s="125" t="s">
        <v>4</v>
      </c>
      <c r="E5235" s="9">
        <v>36061.57</v>
      </c>
      <c r="F5235" s="9">
        <v>34936.08666666667</v>
      </c>
      <c r="G5235" s="7">
        <v>33449.885169268578</v>
      </c>
      <c r="H5235" s="8">
        <v>3.2215495229097391E-2</v>
      </c>
      <c r="I5235" s="8">
        <v>7.8077542494252139E-2</v>
      </c>
    </row>
    <row r="5236" spans="1:9" x14ac:dyDescent="0.2">
      <c r="A5236" s="124">
        <v>45287</v>
      </c>
      <c r="B5236" s="124">
        <v>44923</v>
      </c>
      <c r="C5236" s="124">
        <v>43467</v>
      </c>
      <c r="D5236" s="125" t="s">
        <v>5</v>
      </c>
      <c r="E5236" s="9">
        <v>35385.926666666666</v>
      </c>
      <c r="F5236" s="9">
        <v>34045.241666666669</v>
      </c>
      <c r="G5236" s="7">
        <v>32921.874891366606</v>
      </c>
      <c r="H5236" s="8">
        <v>3.9379511919066523E-2</v>
      </c>
      <c r="I5236" s="8">
        <v>7.4845426739235554E-2</v>
      </c>
    </row>
    <row r="5237" spans="1:9" x14ac:dyDescent="0.2">
      <c r="A5237" s="124">
        <v>45288</v>
      </c>
      <c r="B5237" s="124">
        <v>44924</v>
      </c>
      <c r="C5237" s="124">
        <v>43468</v>
      </c>
      <c r="D5237" s="125" t="s">
        <v>6</v>
      </c>
      <c r="E5237" s="9">
        <v>35850.5</v>
      </c>
      <c r="F5237" s="9">
        <v>37070.968333333338</v>
      </c>
      <c r="G5237" s="7">
        <v>36176.84417993301</v>
      </c>
      <c r="H5237" s="8">
        <v>-3.2922483231599853E-2</v>
      </c>
      <c r="I5237" s="8">
        <v>-9.0208028735140333E-3</v>
      </c>
    </row>
    <row r="5238" spans="1:9" x14ac:dyDescent="0.2">
      <c r="A5238" s="124">
        <v>45289</v>
      </c>
      <c r="B5238" s="124">
        <v>44925</v>
      </c>
      <c r="C5238" s="124">
        <v>43469</v>
      </c>
      <c r="D5238" s="125" t="s">
        <v>7</v>
      </c>
      <c r="E5238" s="9">
        <v>36146</v>
      </c>
      <c r="F5238" s="9">
        <v>35766.67</v>
      </c>
      <c r="G5238" s="7">
        <v>35193.137153126321</v>
      </c>
      <c r="H5238" s="8">
        <v>1.0605684006925964E-2</v>
      </c>
      <c r="I5238" s="8">
        <v>2.7075246026739386E-2</v>
      </c>
    </row>
    <row r="5239" spans="1:9" x14ac:dyDescent="0.2">
      <c r="A5239" s="124">
        <v>45290</v>
      </c>
      <c r="B5239" s="124">
        <v>44926</v>
      </c>
      <c r="C5239" s="124">
        <v>43470</v>
      </c>
      <c r="D5239" s="125" t="s">
        <v>1</v>
      </c>
      <c r="E5239" s="9">
        <v>37711.089999999997</v>
      </c>
      <c r="F5239" s="9">
        <v>36359.166666666672</v>
      </c>
      <c r="G5239" s="7">
        <v>36324.228955081155</v>
      </c>
      <c r="H5239" s="8">
        <v>3.7182462010955319E-2</v>
      </c>
      <c r="I5239" s="8">
        <v>3.8180054603054181E-2</v>
      </c>
    </row>
    <row r="5240" spans="1:9" x14ac:dyDescent="0.2">
      <c r="A5240" s="124">
        <v>45291</v>
      </c>
      <c r="B5240" s="124">
        <v>44927</v>
      </c>
      <c r="C5240" s="124">
        <v>43471</v>
      </c>
      <c r="D5240" s="125" t="s">
        <v>2</v>
      </c>
      <c r="E5240" s="9">
        <v>34565.746666666666</v>
      </c>
      <c r="F5240" s="9">
        <v>34247.116666666669</v>
      </c>
      <c r="G5240" s="7">
        <v>32684.661201182858</v>
      </c>
      <c r="H5240" s="8">
        <v>9.3038489371610744E-3</v>
      </c>
      <c r="I5240" s="8">
        <v>5.7552545945182665E-2</v>
      </c>
    </row>
    <row r="5241" spans="1:9" x14ac:dyDescent="0.2">
      <c r="A5241" s="124">
        <v>45292</v>
      </c>
      <c r="B5241" s="124">
        <v>44928</v>
      </c>
      <c r="C5241" s="124">
        <v>43472</v>
      </c>
      <c r="D5241" s="125" t="s">
        <v>3</v>
      </c>
      <c r="E5241" s="9">
        <v>33706.378333333334</v>
      </c>
      <c r="F5241" s="9">
        <v>35453.97348484848</v>
      </c>
      <c r="G5241" s="7">
        <v>30106.841415424304</v>
      </c>
      <c r="H5241" s="8">
        <v>-4.929194050032204E-2</v>
      </c>
      <c r="I5241" s="8">
        <v>0.11955876965774692</v>
      </c>
    </row>
    <row r="5242" spans="1:9" x14ac:dyDescent="0.2">
      <c r="A5242" s="124">
        <v>45293</v>
      </c>
      <c r="B5242" s="124">
        <v>44929</v>
      </c>
      <c r="C5242" s="124">
        <v>43473</v>
      </c>
      <c r="D5242" s="125" t="s">
        <v>4</v>
      </c>
      <c r="E5242" s="9">
        <v>34718.233333333337</v>
      </c>
      <c r="F5242" s="9">
        <v>37606.165555555555</v>
      </c>
      <c r="G5242" s="7">
        <v>27017.729108638807</v>
      </c>
      <c r="H5242" s="8">
        <v>-7.6794115527568985E-2</v>
      </c>
      <c r="I5242" s="8">
        <v>0.28501670861124762</v>
      </c>
    </row>
    <row r="5243" spans="1:9" x14ac:dyDescent="0.2">
      <c r="A5243" s="124">
        <v>45294</v>
      </c>
      <c r="B5243" s="124">
        <v>44930</v>
      </c>
      <c r="C5243" s="124">
        <v>43474</v>
      </c>
      <c r="D5243" s="125" t="s">
        <v>5</v>
      </c>
      <c r="E5243" s="9">
        <v>34806.58666666667</v>
      </c>
      <c r="F5243" s="9">
        <v>32163.348168042572</v>
      </c>
      <c r="G5243" s="7">
        <v>27259.525764247257</v>
      </c>
      <c r="H5243" s="8">
        <v>8.2181695910950481E-2</v>
      </c>
      <c r="I5243" s="8">
        <v>0.27685958177298531</v>
      </c>
    </row>
    <row r="5244" spans="1:9" x14ac:dyDescent="0.2">
      <c r="A5244" s="124">
        <v>45295</v>
      </c>
      <c r="B5244" s="124">
        <v>44931</v>
      </c>
      <c r="C5244" s="124">
        <v>43475</v>
      </c>
      <c r="D5244" s="125" t="s">
        <v>6</v>
      </c>
      <c r="E5244" s="9">
        <v>34422.228333333333</v>
      </c>
      <c r="F5244" s="9">
        <v>33505</v>
      </c>
      <c r="G5244" s="7">
        <v>29721.441505465791</v>
      </c>
      <c r="H5244" s="8">
        <v>2.7375864298860852E-2</v>
      </c>
      <c r="I5244" s="8">
        <v>0.15816146827882038</v>
      </c>
    </row>
    <row r="5245" spans="1:9" x14ac:dyDescent="0.2">
      <c r="A5245" s="124">
        <v>45296</v>
      </c>
      <c r="B5245" s="124">
        <v>44932</v>
      </c>
      <c r="C5245" s="124">
        <v>43476</v>
      </c>
      <c r="D5245" s="125" t="s">
        <v>7</v>
      </c>
      <c r="E5245" s="9">
        <v>34048.69666666667</v>
      </c>
      <c r="F5245" s="9">
        <v>30244.405380730379</v>
      </c>
      <c r="G5245" s="7">
        <v>28109.905228881373</v>
      </c>
      <c r="H5245" s="8">
        <v>0.12578495883936669</v>
      </c>
      <c r="I5245" s="8">
        <v>0.2112704183606966</v>
      </c>
    </row>
    <row r="5246" spans="1:9" x14ac:dyDescent="0.2">
      <c r="A5246" s="124">
        <v>45297</v>
      </c>
      <c r="B5246" s="124">
        <v>44933</v>
      </c>
      <c r="C5246" s="124">
        <v>43477</v>
      </c>
      <c r="D5246" s="125" t="s">
        <v>1</v>
      </c>
      <c r="E5246" s="9">
        <v>33569.731090401132</v>
      </c>
      <c r="F5246" s="9">
        <v>31142.421581196581</v>
      </c>
      <c r="G5246" s="7">
        <v>30420.756271521197</v>
      </c>
      <c r="H5246" s="8">
        <v>7.7942221123553646E-2</v>
      </c>
      <c r="I5246" s="8">
        <v>0.10351402150471478</v>
      </c>
    </row>
    <row r="5247" spans="1:9" x14ac:dyDescent="0.2">
      <c r="A5247" s="124">
        <v>45298</v>
      </c>
      <c r="B5247" s="124">
        <v>44934</v>
      </c>
      <c r="C5247" s="124">
        <v>43478</v>
      </c>
      <c r="D5247" s="125" t="s">
        <v>2</v>
      </c>
      <c r="E5247" s="9">
        <v>33413.203333333331</v>
      </c>
      <c r="F5247" s="9">
        <v>29581.488888888889</v>
      </c>
      <c r="G5247" s="7">
        <v>24870.794452560556</v>
      </c>
      <c r="H5247" s="8">
        <v>0.12953081769605168</v>
      </c>
      <c r="I5247" s="8">
        <v>0.34347149211766714</v>
      </c>
    </row>
    <row r="5248" spans="1:9" x14ac:dyDescent="0.2">
      <c r="A5248" s="124">
        <v>45299</v>
      </c>
      <c r="B5248" s="124">
        <v>44935</v>
      </c>
      <c r="C5248" s="124">
        <v>43479</v>
      </c>
      <c r="D5248" s="125" t="s">
        <v>3</v>
      </c>
      <c r="E5248" s="9">
        <v>30921.08</v>
      </c>
      <c r="F5248" s="9">
        <v>29356.041666666668</v>
      </c>
      <c r="G5248" s="7">
        <v>27135.553440161075</v>
      </c>
      <c r="H5248" s="8">
        <v>5.3312307943424564E-2</v>
      </c>
      <c r="I5248" s="8">
        <v>0.13950430634063582</v>
      </c>
    </row>
    <row r="5249" spans="1:9" x14ac:dyDescent="0.2">
      <c r="A5249" s="124">
        <v>45300</v>
      </c>
      <c r="B5249" s="124">
        <v>44936</v>
      </c>
      <c r="C5249" s="124">
        <v>43480</v>
      </c>
      <c r="D5249" s="125" t="s">
        <v>4</v>
      </c>
      <c r="E5249" s="9">
        <v>27630.108333333334</v>
      </c>
      <c r="F5249" s="9">
        <v>29399.330555555556</v>
      </c>
      <c r="G5249" s="7">
        <v>23919.083241244611</v>
      </c>
      <c r="H5249" s="8">
        <v>-6.0178996895148495E-2</v>
      </c>
      <c r="I5249" s="8">
        <v>0.15514913571978606</v>
      </c>
    </row>
    <row r="5250" spans="1:9" x14ac:dyDescent="0.2">
      <c r="A5250" s="124">
        <v>45301</v>
      </c>
      <c r="B5250" s="124">
        <v>44937</v>
      </c>
      <c r="C5250" s="124">
        <v>43481</v>
      </c>
      <c r="D5250" s="125" t="s">
        <v>5</v>
      </c>
      <c r="E5250" s="9">
        <v>27818.948333333334</v>
      </c>
      <c r="F5250" s="9">
        <v>26528.993760683759</v>
      </c>
      <c r="G5250" s="7">
        <v>26742.185717404096</v>
      </c>
      <c r="H5250" s="8">
        <v>4.8624330959785578E-2</v>
      </c>
      <c r="I5250" s="8">
        <v>4.0264570267660282E-2</v>
      </c>
    </row>
    <row r="5251" spans="1:9" x14ac:dyDescent="0.2">
      <c r="A5251" s="124">
        <v>45302</v>
      </c>
      <c r="B5251" s="124">
        <v>44938</v>
      </c>
      <c r="C5251" s="124">
        <v>43482</v>
      </c>
      <c r="D5251" s="125" t="s">
        <v>6</v>
      </c>
      <c r="E5251" s="9">
        <v>29984.926435586367</v>
      </c>
      <c r="F5251" s="9">
        <v>32428.994444444445</v>
      </c>
      <c r="G5251" s="7">
        <v>29510.813985215682</v>
      </c>
      <c r="H5251" s="8">
        <v>-7.5366752831177664E-2</v>
      </c>
      <c r="I5251" s="8">
        <v>1.6065719183761207E-2</v>
      </c>
    </row>
    <row r="5252" spans="1:9" x14ac:dyDescent="0.2">
      <c r="A5252" s="124">
        <v>45303</v>
      </c>
      <c r="B5252" s="124">
        <v>44939</v>
      </c>
      <c r="C5252" s="124">
        <v>43483</v>
      </c>
      <c r="D5252" s="125" t="s">
        <v>7</v>
      </c>
      <c r="E5252" s="9">
        <v>28829.498333333333</v>
      </c>
      <c r="F5252" s="9">
        <v>30506.237373737375</v>
      </c>
      <c r="G5252" s="7">
        <v>30262.575027439067</v>
      </c>
      <c r="H5252" s="8">
        <v>-5.4963810182881989E-2</v>
      </c>
      <c r="I5252" s="8">
        <v>-4.73547506385813E-2</v>
      </c>
    </row>
    <row r="5253" spans="1:9" x14ac:dyDescent="0.2">
      <c r="A5253" s="124">
        <v>45304</v>
      </c>
      <c r="B5253" s="124">
        <v>44940</v>
      </c>
      <c r="C5253" s="124">
        <v>43484</v>
      </c>
      <c r="D5253" s="125" t="s">
        <v>1</v>
      </c>
      <c r="E5253" s="9">
        <v>29852.678333333333</v>
      </c>
      <c r="F5253" s="9">
        <v>32402.75</v>
      </c>
      <c r="G5253" s="7">
        <v>30639.844239126818</v>
      </c>
      <c r="H5253" s="8">
        <v>-7.8699235918762045E-2</v>
      </c>
      <c r="I5253" s="8">
        <v>-2.5690923871873994E-2</v>
      </c>
    </row>
    <row r="5254" spans="1:9" x14ac:dyDescent="0.2">
      <c r="A5254" s="124">
        <v>45305</v>
      </c>
      <c r="B5254" s="124">
        <v>44941</v>
      </c>
      <c r="C5254" s="124">
        <v>43485</v>
      </c>
      <c r="D5254" s="125" t="s">
        <v>2</v>
      </c>
      <c r="E5254" s="9">
        <v>29317.856128063133</v>
      </c>
      <c r="F5254" s="9">
        <v>28364.788846153846</v>
      </c>
      <c r="G5254" s="7">
        <v>27230.505234208067</v>
      </c>
      <c r="H5254" s="8">
        <v>3.3600365829570489E-2</v>
      </c>
      <c r="I5254" s="8">
        <v>7.6654872023191434E-2</v>
      </c>
    </row>
    <row r="5255" spans="1:9" x14ac:dyDescent="0.2">
      <c r="A5255" s="124">
        <v>45306</v>
      </c>
      <c r="B5255" s="124">
        <v>44942</v>
      </c>
      <c r="C5255" s="124">
        <v>43486</v>
      </c>
      <c r="D5255" s="125" t="s">
        <v>3</v>
      </c>
      <c r="E5255" s="9">
        <v>25096.207575757577</v>
      </c>
      <c r="F5255" s="9">
        <v>26227.56388888889</v>
      </c>
      <c r="G5255" s="7">
        <v>25474.095226163827</v>
      </c>
      <c r="H5255" s="8">
        <v>-4.3136156980656648E-2</v>
      </c>
      <c r="I5255" s="8">
        <v>-1.4834193208877133E-2</v>
      </c>
    </row>
    <row r="5256" spans="1:9" x14ac:dyDescent="0.2">
      <c r="A5256" s="124">
        <v>45307</v>
      </c>
      <c r="B5256" s="124">
        <v>44943</v>
      </c>
      <c r="C5256" s="124">
        <v>43487</v>
      </c>
      <c r="D5256" s="125" t="s">
        <v>4</v>
      </c>
      <c r="E5256" s="9">
        <v>23316.925075757576</v>
      </c>
      <c r="F5256" s="9">
        <v>26333.833333333332</v>
      </c>
      <c r="G5256" s="7">
        <v>21979.67115602117</v>
      </c>
      <c r="H5256" s="8">
        <v>-0.11456396109855216</v>
      </c>
      <c r="I5256" s="8">
        <v>6.0840488023865325E-2</v>
      </c>
    </row>
    <row r="5257" spans="1:9" x14ac:dyDescent="0.2">
      <c r="A5257" s="124">
        <v>45308</v>
      </c>
      <c r="B5257" s="124">
        <v>44944</v>
      </c>
      <c r="C5257" s="124">
        <v>43488</v>
      </c>
      <c r="D5257" s="125" t="s">
        <v>5</v>
      </c>
      <c r="E5257" s="9">
        <v>24848.390909090907</v>
      </c>
      <c r="F5257" s="9">
        <v>25150.041666666668</v>
      </c>
      <c r="G5257" s="7">
        <v>25019.194467076941</v>
      </c>
      <c r="H5257" s="8">
        <v>-1.1994046036733264E-2</v>
      </c>
      <c r="I5257" s="8">
        <v>-6.826900770558253E-3</v>
      </c>
    </row>
    <row r="5258" spans="1:9" x14ac:dyDescent="0.2">
      <c r="A5258" s="124">
        <v>45309</v>
      </c>
      <c r="B5258" s="124">
        <v>44945</v>
      </c>
      <c r="C5258" s="124">
        <v>43489</v>
      </c>
      <c r="D5258" s="125" t="s">
        <v>6</v>
      </c>
      <c r="E5258" s="9">
        <v>26897.978409090909</v>
      </c>
      <c r="F5258" s="9">
        <v>28085.366666666669</v>
      </c>
      <c r="G5258" s="7">
        <v>26489.179575592963</v>
      </c>
      <c r="H5258" s="8">
        <v>-4.2277826444937272E-2</v>
      </c>
      <c r="I5258" s="8">
        <v>1.5432672511858758E-2</v>
      </c>
    </row>
    <row r="5259" spans="1:9" x14ac:dyDescent="0.2">
      <c r="A5259" s="124">
        <v>45310</v>
      </c>
      <c r="B5259" s="124">
        <v>44946</v>
      </c>
      <c r="C5259" s="124">
        <v>43490</v>
      </c>
      <c r="D5259" s="125" t="s">
        <v>7</v>
      </c>
      <c r="E5259" s="9">
        <v>27505.919318181819</v>
      </c>
      <c r="F5259" s="9">
        <v>25456.794999999998</v>
      </c>
      <c r="G5259" s="7">
        <v>25485.388183178595</v>
      </c>
      <c r="H5259" s="8">
        <v>8.0494198825178831E-2</v>
      </c>
      <c r="I5259" s="8">
        <v>7.9281944637471069E-2</v>
      </c>
    </row>
    <row r="5260" spans="1:9" x14ac:dyDescent="0.2">
      <c r="A5260" s="124">
        <v>45311</v>
      </c>
      <c r="B5260" s="124">
        <v>44947</v>
      </c>
      <c r="C5260" s="124">
        <v>43491</v>
      </c>
      <c r="D5260" s="125" t="s">
        <v>1</v>
      </c>
      <c r="E5260" s="9">
        <v>28717.947575757575</v>
      </c>
      <c r="F5260" s="9">
        <v>27796.211666666666</v>
      </c>
      <c r="G5260" s="7">
        <v>29638.442223838247</v>
      </c>
      <c r="H5260" s="8">
        <v>3.3160486765045682E-2</v>
      </c>
      <c r="I5260" s="8">
        <v>-3.1057457106848818E-2</v>
      </c>
    </row>
    <row r="5261" spans="1:9" x14ac:dyDescent="0.2">
      <c r="A5261" s="124">
        <v>45312</v>
      </c>
      <c r="B5261" s="124">
        <v>44948</v>
      </c>
      <c r="C5261" s="124">
        <v>43492</v>
      </c>
      <c r="D5261" s="125" t="s">
        <v>2</v>
      </c>
      <c r="E5261" s="9">
        <v>27698.851818181818</v>
      </c>
      <c r="F5261" s="9">
        <v>24988.388333333332</v>
      </c>
      <c r="G5261" s="7">
        <v>25595.388550356271</v>
      </c>
      <c r="H5261" s="8">
        <v>0.10846891959145899</v>
      </c>
      <c r="I5261" s="8">
        <v>8.2181337614281702E-2</v>
      </c>
    </row>
    <row r="5262" spans="1:9" x14ac:dyDescent="0.2">
      <c r="A5262" s="124">
        <v>45313</v>
      </c>
      <c r="B5262" s="124">
        <v>44949</v>
      </c>
      <c r="C5262" s="124">
        <v>43493</v>
      </c>
      <c r="D5262" s="125" t="s">
        <v>3</v>
      </c>
      <c r="E5262" s="9">
        <v>23577.204242424243</v>
      </c>
      <c r="F5262" s="9">
        <v>25481.141666666666</v>
      </c>
      <c r="G5262" s="7">
        <v>22347.475754787134</v>
      </c>
      <c r="H5262" s="8">
        <v>-7.4719470938504839E-2</v>
      </c>
      <c r="I5262" s="8">
        <v>5.5027623751809474E-2</v>
      </c>
    </row>
    <row r="5263" spans="1:9" x14ac:dyDescent="0.2">
      <c r="A5263" s="124">
        <v>45314</v>
      </c>
      <c r="B5263" s="124">
        <v>44950</v>
      </c>
      <c r="C5263" s="124">
        <v>43494</v>
      </c>
      <c r="D5263" s="125" t="s">
        <v>4</v>
      </c>
      <c r="E5263" s="9">
        <v>22165.112062937063</v>
      </c>
      <c r="F5263" s="9">
        <v>22891.584999999999</v>
      </c>
      <c r="G5263" s="7">
        <v>21375.292864493746</v>
      </c>
      <c r="H5263" s="8">
        <v>-3.1735370751432734E-2</v>
      </c>
      <c r="I5263" s="8">
        <v>3.695009951209971E-2</v>
      </c>
    </row>
    <row r="5264" spans="1:9" x14ac:dyDescent="0.2">
      <c r="A5264" s="124">
        <v>45315</v>
      </c>
      <c r="B5264" s="124">
        <v>44951</v>
      </c>
      <c r="C5264" s="124">
        <v>43495</v>
      </c>
      <c r="D5264" s="125" t="s">
        <v>5</v>
      </c>
      <c r="E5264" s="9">
        <v>23733.719370629369</v>
      </c>
      <c r="F5264" s="9">
        <v>24673.575000000001</v>
      </c>
      <c r="G5264" s="7">
        <v>23009.748232397746</v>
      </c>
      <c r="H5264" s="8">
        <v>-3.8091587026631957E-2</v>
      </c>
      <c r="I5264" s="8">
        <v>3.146367056777577E-2</v>
      </c>
    </row>
    <row r="5265" spans="1:9" x14ac:dyDescent="0.2">
      <c r="A5265" s="124">
        <v>45316</v>
      </c>
      <c r="B5265" s="124">
        <v>44952</v>
      </c>
      <c r="C5265" s="124">
        <v>43496</v>
      </c>
      <c r="D5265" s="125" t="s">
        <v>6</v>
      </c>
      <c r="E5265" s="9">
        <v>25807.728409090909</v>
      </c>
      <c r="F5265" s="9">
        <v>27831.286666666667</v>
      </c>
      <c r="G5265" s="7">
        <v>28085.93758459614</v>
      </c>
      <c r="H5265" s="8">
        <v>-7.2708038324342361E-2</v>
      </c>
      <c r="I5265" s="8">
        <v>-8.1115653292440748E-2</v>
      </c>
    </row>
    <row r="5266" spans="1:9" x14ac:dyDescent="0.2">
      <c r="A5266" s="124">
        <v>45317</v>
      </c>
      <c r="B5266" s="124">
        <v>44953</v>
      </c>
      <c r="C5266" s="124">
        <v>43497</v>
      </c>
      <c r="D5266" s="125" t="s">
        <v>7</v>
      </c>
      <c r="E5266" s="9">
        <v>25239.437062937061</v>
      </c>
      <c r="F5266" s="9">
        <v>24684.2994106814</v>
      </c>
      <c r="G5266" s="7">
        <v>28578.321991831672</v>
      </c>
      <c r="H5266" s="8">
        <v>2.2489504077860989E-2</v>
      </c>
      <c r="I5266" s="8">
        <v>-0.11683278429884514</v>
      </c>
    </row>
    <row r="5267" spans="1:9" x14ac:dyDescent="0.2">
      <c r="A5267" s="124">
        <v>45318</v>
      </c>
      <c r="B5267" s="124">
        <v>44954</v>
      </c>
      <c r="C5267" s="124">
        <v>43498</v>
      </c>
      <c r="D5267" s="125" t="s">
        <v>1</v>
      </c>
      <c r="E5267" s="9">
        <v>27238.458409090908</v>
      </c>
      <c r="F5267" s="9">
        <v>25702.494999999999</v>
      </c>
      <c r="G5267" s="7">
        <v>33524.952021279496</v>
      </c>
      <c r="H5267" s="8">
        <v>5.9759311657911374E-2</v>
      </c>
      <c r="I5267" s="8">
        <v>-0.18751685634623205</v>
      </c>
    </row>
    <row r="5268" spans="1:9" x14ac:dyDescent="0.2">
      <c r="A5268" s="124">
        <v>45319</v>
      </c>
      <c r="B5268" s="124">
        <v>44955</v>
      </c>
      <c r="C5268" s="124">
        <v>43499</v>
      </c>
      <c r="D5268" s="125" t="s">
        <v>2</v>
      </c>
      <c r="E5268" s="9">
        <v>23767.547651515153</v>
      </c>
      <c r="F5268" s="9">
        <v>22047.386666666665</v>
      </c>
      <c r="G5268" s="7">
        <v>25323.894310985026</v>
      </c>
      <c r="H5268" s="8">
        <v>7.8021082990719748E-2</v>
      </c>
      <c r="I5268" s="8">
        <v>-6.1457635241936703E-2</v>
      </c>
    </row>
    <row r="5269" spans="1:9" x14ac:dyDescent="0.2">
      <c r="A5269" s="124">
        <v>45320</v>
      </c>
      <c r="B5269" s="124">
        <v>44956</v>
      </c>
      <c r="C5269" s="124">
        <v>43500</v>
      </c>
      <c r="D5269" s="125" t="s">
        <v>3</v>
      </c>
      <c r="E5269" s="9">
        <v>22054</v>
      </c>
      <c r="F5269" s="9">
        <v>22924.783333333333</v>
      </c>
      <c r="G5269" s="7">
        <v>26444.173427304049</v>
      </c>
      <c r="H5269" s="8">
        <v>-3.7984364810427107E-2</v>
      </c>
      <c r="I5269" s="8">
        <v>-0.16601666296633499</v>
      </c>
    </row>
    <row r="5270" spans="1:9" x14ac:dyDescent="0.2">
      <c r="A5270" s="124">
        <v>45321</v>
      </c>
      <c r="B5270" s="124">
        <v>44957</v>
      </c>
      <c r="C5270" s="124">
        <v>43501</v>
      </c>
      <c r="D5270" s="125" t="s">
        <v>4</v>
      </c>
      <c r="E5270" s="9">
        <v>21372.42</v>
      </c>
      <c r="F5270" s="9">
        <v>24964.161666666667</v>
      </c>
      <c r="G5270" s="7">
        <v>26078.334133982615</v>
      </c>
      <c r="H5270" s="8">
        <v>-0.14387591759039653</v>
      </c>
      <c r="I5270" s="8">
        <v>-0.18045301934567792</v>
      </c>
    </row>
    <row r="5271" spans="1:9" x14ac:dyDescent="0.2">
      <c r="A5271" s="124">
        <v>45322</v>
      </c>
      <c r="B5271" s="124">
        <v>44958</v>
      </c>
      <c r="C5271" s="124">
        <v>43502</v>
      </c>
      <c r="D5271" s="125" t="s">
        <v>5</v>
      </c>
      <c r="E5271" s="9">
        <v>24866.833333333332</v>
      </c>
      <c r="F5271" s="9">
        <v>26947.87</v>
      </c>
      <c r="G5271" s="7">
        <v>26638.461811988011</v>
      </c>
      <c r="H5271" s="8">
        <v>-7.7224532650137734E-2</v>
      </c>
      <c r="I5271" s="8">
        <v>-6.6506410586267384E-2</v>
      </c>
    </row>
    <row r="5272" spans="1:9" x14ac:dyDescent="0.2">
      <c r="A5272" s="124">
        <v>45323</v>
      </c>
      <c r="B5272" s="124">
        <v>44959</v>
      </c>
      <c r="C5272" s="124">
        <v>43503</v>
      </c>
      <c r="D5272" s="125" t="s">
        <v>6</v>
      </c>
      <c r="E5272" s="9">
        <v>28568.536666666667</v>
      </c>
      <c r="F5272" s="9">
        <v>27956.083333333332</v>
      </c>
      <c r="G5272" s="7">
        <v>28841.287814583891</v>
      </c>
      <c r="H5272" s="8">
        <v>2.190769450894714E-2</v>
      </c>
      <c r="I5272" s="8">
        <v>-9.4569684152351341E-3</v>
      </c>
    </row>
    <row r="5273" spans="1:9" x14ac:dyDescent="0.2">
      <c r="A5273" s="124">
        <v>45324</v>
      </c>
      <c r="B5273" s="124">
        <v>44960</v>
      </c>
      <c r="C5273" s="124">
        <v>43504</v>
      </c>
      <c r="D5273" s="125" t="s">
        <v>7</v>
      </c>
      <c r="E5273" s="9">
        <v>28649.64</v>
      </c>
      <c r="F5273" s="9">
        <v>27694.48</v>
      </c>
      <c r="G5273" s="7">
        <v>28032.492461936468</v>
      </c>
      <c r="H5273" s="8">
        <v>3.4489183404057489E-2</v>
      </c>
      <c r="I5273" s="8">
        <v>2.2015435798351302E-2</v>
      </c>
    </row>
    <row r="5274" spans="1:9" x14ac:dyDescent="0.2">
      <c r="A5274" s="124">
        <v>45325</v>
      </c>
      <c r="B5274" s="124">
        <v>44961</v>
      </c>
      <c r="C5274" s="124">
        <v>43505</v>
      </c>
      <c r="D5274" s="125" t="s">
        <v>1</v>
      </c>
      <c r="E5274" s="9">
        <v>28785.18</v>
      </c>
      <c r="F5274" s="9">
        <v>27809.168333333335</v>
      </c>
      <c r="G5274" s="7">
        <v>31846.869118451978</v>
      </c>
      <c r="H5274" s="8">
        <v>3.5096758557024987E-2</v>
      </c>
      <c r="I5274" s="8">
        <v>-9.6137837194113507E-2</v>
      </c>
    </row>
    <row r="5275" spans="1:9" x14ac:dyDescent="0.2">
      <c r="A5275" s="124">
        <v>45326</v>
      </c>
      <c r="B5275" s="124">
        <v>44962</v>
      </c>
      <c r="C5275" s="124">
        <v>43506</v>
      </c>
      <c r="D5275" s="125" t="s">
        <v>2</v>
      </c>
      <c r="E5275" s="9">
        <v>26730</v>
      </c>
      <c r="F5275" s="9">
        <v>25967.208333333332</v>
      </c>
      <c r="G5275" s="7">
        <v>27068.053495711363</v>
      </c>
      <c r="H5275" s="8">
        <v>2.9375189541938296E-2</v>
      </c>
      <c r="I5275" s="8">
        <v>-1.2489021265046807E-2</v>
      </c>
    </row>
    <row r="5276" spans="1:9" x14ac:dyDescent="0.2">
      <c r="A5276" s="124">
        <v>45327</v>
      </c>
      <c r="B5276" s="124">
        <v>44963</v>
      </c>
      <c r="C5276" s="124">
        <v>43507</v>
      </c>
      <c r="D5276" s="125" t="s">
        <v>3</v>
      </c>
      <c r="E5276" s="9">
        <v>24971.4375</v>
      </c>
      <c r="F5276" s="9">
        <v>24871.781666666666</v>
      </c>
      <c r="G5276" s="7">
        <v>26417.307253943203</v>
      </c>
      <c r="H5276" s="8">
        <v>4.006783055147789E-3</v>
      </c>
      <c r="I5276" s="8">
        <v>-5.4731912683015138E-2</v>
      </c>
    </row>
    <row r="5277" spans="1:9" x14ac:dyDescent="0.2">
      <c r="A5277" s="124">
        <v>45328</v>
      </c>
      <c r="B5277" s="124">
        <v>44964</v>
      </c>
      <c r="C5277" s="124">
        <v>43508</v>
      </c>
      <c r="D5277" s="125" t="s">
        <v>4</v>
      </c>
      <c r="E5277" s="9">
        <v>24227.317172700717</v>
      </c>
      <c r="F5277" s="9">
        <v>24854.798333333332</v>
      </c>
      <c r="G5277" s="7">
        <v>27267.026163515882</v>
      </c>
      <c r="H5277" s="8">
        <v>-2.5245876157083291E-2</v>
      </c>
      <c r="I5277" s="8">
        <v>-0.11147930003758122</v>
      </c>
    </row>
    <row r="5278" spans="1:9" x14ac:dyDescent="0.2">
      <c r="A5278" s="124">
        <v>45329</v>
      </c>
      <c r="B5278" s="124">
        <v>44965</v>
      </c>
      <c r="C5278" s="124">
        <v>43509</v>
      </c>
      <c r="D5278" s="125" t="s">
        <v>5</v>
      </c>
      <c r="E5278" s="9">
        <v>26113.592307692306</v>
      </c>
      <c r="F5278" s="9">
        <v>25845.433333333334</v>
      </c>
      <c r="G5278" s="7">
        <v>27806.699602884597</v>
      </c>
      <c r="H5278" s="8">
        <v>1.0375487650002846E-2</v>
      </c>
      <c r="I5278" s="8">
        <v>-6.0888466426150534E-2</v>
      </c>
    </row>
    <row r="5279" spans="1:9" x14ac:dyDescent="0.2">
      <c r="A5279" s="124">
        <v>45330</v>
      </c>
      <c r="B5279" s="124">
        <v>44966</v>
      </c>
      <c r="C5279" s="124">
        <v>43510</v>
      </c>
      <c r="D5279" s="125" t="s">
        <v>6</v>
      </c>
      <c r="E5279" s="9">
        <v>27878.209090909091</v>
      </c>
      <c r="F5279" s="9">
        <v>29108.826666666668</v>
      </c>
      <c r="G5279" s="7">
        <v>31820.159331098501</v>
      </c>
      <c r="H5279" s="8">
        <v>-4.2276440402415516E-2</v>
      </c>
      <c r="I5279" s="8">
        <v>-0.12388216536479946</v>
      </c>
    </row>
    <row r="5280" spans="1:9" x14ac:dyDescent="0.2">
      <c r="A5280" s="124">
        <v>45331</v>
      </c>
      <c r="B5280" s="124">
        <v>44967</v>
      </c>
      <c r="C5280" s="124">
        <v>43511</v>
      </c>
      <c r="D5280" s="125" t="s">
        <v>7</v>
      </c>
      <c r="E5280" s="9">
        <v>29972.891987179486</v>
      </c>
      <c r="F5280" s="9">
        <v>28019.308333333331</v>
      </c>
      <c r="G5280" s="7">
        <v>32634.644850753844</v>
      </c>
      <c r="H5280" s="8">
        <v>6.9722765123436892E-2</v>
      </c>
      <c r="I5280" s="8">
        <v>-8.1562182635882885E-2</v>
      </c>
    </row>
    <row r="5281" spans="1:9" x14ac:dyDescent="0.2">
      <c r="A5281" s="124">
        <v>45332</v>
      </c>
      <c r="B5281" s="124">
        <v>44968</v>
      </c>
      <c r="C5281" s="124">
        <v>43512</v>
      </c>
      <c r="D5281" s="125" t="s">
        <v>1</v>
      </c>
      <c r="E5281" s="9">
        <v>31747.02735042735</v>
      </c>
      <c r="F5281" s="9">
        <v>30283.823333333334</v>
      </c>
      <c r="G5281" s="7">
        <v>35161.422854235097</v>
      </c>
      <c r="H5281" s="8">
        <v>4.8316356920609538E-2</v>
      </c>
      <c r="I5281" s="8">
        <v>-9.7106295099673168E-2</v>
      </c>
    </row>
    <row r="5282" spans="1:9" x14ac:dyDescent="0.2">
      <c r="A5282" s="124">
        <v>45333</v>
      </c>
      <c r="B5282" s="124">
        <v>44969</v>
      </c>
      <c r="C5282" s="124">
        <v>43513</v>
      </c>
      <c r="D5282" s="125" t="s">
        <v>2</v>
      </c>
      <c r="E5282" s="9">
        <v>27227.050427350427</v>
      </c>
      <c r="F5282" s="9">
        <v>26979.556666666667</v>
      </c>
      <c r="G5282" s="7">
        <v>32250.54232361032</v>
      </c>
      <c r="H5282" s="8">
        <v>9.1733813027972122E-3</v>
      </c>
      <c r="I5282" s="8">
        <v>-0.15576457120791554</v>
      </c>
    </row>
    <row r="5283" spans="1:9" x14ac:dyDescent="0.2">
      <c r="A5283" s="124">
        <v>45334</v>
      </c>
      <c r="B5283" s="124">
        <v>44970</v>
      </c>
      <c r="C5283" s="124">
        <v>43514</v>
      </c>
      <c r="D5283" s="125" t="s">
        <v>3</v>
      </c>
      <c r="E5283" s="9">
        <v>26602.454722222221</v>
      </c>
      <c r="F5283" s="9">
        <v>27088.726666666666</v>
      </c>
      <c r="G5283" s="7">
        <v>30792.810993461862</v>
      </c>
      <c r="H5283" s="8">
        <v>-1.795108165947179E-2</v>
      </c>
      <c r="I5283" s="8">
        <v>-0.1360822911597569</v>
      </c>
    </row>
    <row r="5284" spans="1:9" x14ac:dyDescent="0.2">
      <c r="A5284" s="124">
        <v>45335</v>
      </c>
      <c r="B5284" s="124">
        <v>44971</v>
      </c>
      <c r="C5284" s="124">
        <v>43515</v>
      </c>
      <c r="D5284" s="125" t="s">
        <v>4</v>
      </c>
      <c r="E5284" s="9">
        <v>27419.781313131312</v>
      </c>
      <c r="F5284" s="9">
        <v>28487.428333333333</v>
      </c>
      <c r="G5284" s="7">
        <v>26509.516886760957</v>
      </c>
      <c r="H5284" s="8">
        <v>-3.7477830842061688E-2</v>
      </c>
      <c r="I5284" s="8">
        <v>3.4337269526965475E-2</v>
      </c>
    </row>
    <row r="5285" spans="1:9" x14ac:dyDescent="0.2">
      <c r="A5285" s="124">
        <v>45336</v>
      </c>
      <c r="B5285" s="124">
        <v>44972</v>
      </c>
      <c r="C5285" s="124">
        <v>43516</v>
      </c>
      <c r="D5285" s="125" t="s">
        <v>5</v>
      </c>
      <c r="E5285" s="9">
        <v>29212.400000000001</v>
      </c>
      <c r="F5285" s="9">
        <v>29478.438333333332</v>
      </c>
      <c r="G5285" s="7">
        <v>28401.632405001947</v>
      </c>
      <c r="H5285" s="8">
        <v>-9.024844882386529E-3</v>
      </c>
      <c r="I5285" s="8">
        <v>2.8546513926969386E-2</v>
      </c>
    </row>
    <row r="5286" spans="1:9" x14ac:dyDescent="0.2">
      <c r="A5286" s="124">
        <v>45337</v>
      </c>
      <c r="B5286" s="124">
        <v>44973</v>
      </c>
      <c r="C5286" s="124">
        <v>43517</v>
      </c>
      <c r="D5286" s="125" t="s">
        <v>6</v>
      </c>
      <c r="E5286" s="9">
        <v>30654.89423076923</v>
      </c>
      <c r="F5286" s="9">
        <v>30840.788333333334</v>
      </c>
      <c r="G5286" s="7">
        <v>29170.870349921635</v>
      </c>
      <c r="H5286" s="8">
        <v>-6.0275405594345521E-3</v>
      </c>
      <c r="I5286" s="8">
        <v>5.0873486565394144E-2</v>
      </c>
    </row>
    <row r="5287" spans="1:9" x14ac:dyDescent="0.2">
      <c r="A5287" s="124">
        <v>45338</v>
      </c>
      <c r="B5287" s="124">
        <v>44974</v>
      </c>
      <c r="C5287" s="124">
        <v>43518</v>
      </c>
      <c r="D5287" s="125" t="s">
        <v>7</v>
      </c>
      <c r="E5287" s="9">
        <v>31860.654924242423</v>
      </c>
      <c r="F5287" s="9">
        <v>31465.166666666668</v>
      </c>
      <c r="G5287" s="7">
        <v>28850.416407180935</v>
      </c>
      <c r="H5287" s="8">
        <v>1.2569081923685665E-2</v>
      </c>
      <c r="I5287" s="8">
        <v>0.10433951713474166</v>
      </c>
    </row>
    <row r="5288" spans="1:9" x14ac:dyDescent="0.2">
      <c r="A5288" s="124">
        <v>45339</v>
      </c>
      <c r="B5288" s="124">
        <v>44975</v>
      </c>
      <c r="C5288" s="124">
        <v>43519</v>
      </c>
      <c r="D5288" s="125" t="s">
        <v>1</v>
      </c>
      <c r="E5288" s="9">
        <v>33075.014273504275</v>
      </c>
      <c r="F5288" s="9">
        <v>32254.813333333332</v>
      </c>
      <c r="G5288" s="7">
        <v>32004.746697969673</v>
      </c>
      <c r="H5288" s="8">
        <v>2.5428792028485248E-2</v>
      </c>
      <c r="I5288" s="8">
        <v>3.3440901302383974E-2</v>
      </c>
    </row>
    <row r="5289" spans="1:9" x14ac:dyDescent="0.2">
      <c r="A5289" s="124">
        <v>45340</v>
      </c>
      <c r="B5289" s="124">
        <v>44976</v>
      </c>
      <c r="C5289" s="124">
        <v>43520</v>
      </c>
      <c r="D5289" s="125" t="s">
        <v>2</v>
      </c>
      <c r="E5289" s="9">
        <v>31213.500427350427</v>
      </c>
      <c r="F5289" s="9">
        <v>32525.503333333334</v>
      </c>
      <c r="G5289" s="7">
        <v>25616.022110165315</v>
      </c>
      <c r="H5289" s="8">
        <v>-4.0337666493182822E-2</v>
      </c>
      <c r="I5289" s="8">
        <v>0.21851473632839502</v>
      </c>
    </row>
    <row r="5290" spans="1:9" x14ac:dyDescent="0.2">
      <c r="A5290" s="124">
        <v>45341</v>
      </c>
      <c r="B5290" s="124">
        <v>44977</v>
      </c>
      <c r="C5290" s="124">
        <v>43521</v>
      </c>
      <c r="D5290" s="125" t="s">
        <v>3</v>
      </c>
      <c r="E5290" s="9">
        <v>30610.086666666666</v>
      </c>
      <c r="F5290" s="9">
        <v>29912.03</v>
      </c>
      <c r="G5290" s="7">
        <v>24573.502869355769</v>
      </c>
      <c r="H5290" s="8">
        <v>2.3336987381554097E-2</v>
      </c>
      <c r="I5290" s="8">
        <v>0.2456541840780373</v>
      </c>
    </row>
    <row r="5291" spans="1:9" x14ac:dyDescent="0.2">
      <c r="A5291" s="124">
        <v>45342</v>
      </c>
      <c r="B5291" s="124">
        <v>44978</v>
      </c>
      <c r="C5291" s="124">
        <v>43522</v>
      </c>
      <c r="D5291" s="125" t="s">
        <v>4</v>
      </c>
      <c r="E5291" s="9">
        <v>29442.614999999998</v>
      </c>
      <c r="F5291" s="9">
        <v>29583.705000000002</v>
      </c>
      <c r="G5291" s="7">
        <v>22122.301658577901</v>
      </c>
      <c r="H5291" s="8">
        <v>-4.7691795196038722E-3</v>
      </c>
      <c r="I5291" s="8">
        <v>0.33090197640369179</v>
      </c>
    </row>
    <row r="5292" spans="1:9" x14ac:dyDescent="0.2">
      <c r="A5292" s="124">
        <v>45343</v>
      </c>
      <c r="B5292" s="124">
        <v>44979</v>
      </c>
      <c r="C5292" s="124">
        <v>43523</v>
      </c>
      <c r="D5292" s="125" t="s">
        <v>5</v>
      </c>
      <c r="E5292" s="9">
        <v>29057.575000000001</v>
      </c>
      <c r="F5292" s="9">
        <v>28732.433333333334</v>
      </c>
      <c r="G5292" s="7">
        <v>24952.883077051116</v>
      </c>
      <c r="H5292" s="8">
        <v>1.1316189718239444E-2</v>
      </c>
      <c r="I5292" s="8">
        <v>0.16449770193985813</v>
      </c>
    </row>
    <row r="5293" spans="1:9" x14ac:dyDescent="0.2">
      <c r="A5293" s="124">
        <v>45344</v>
      </c>
      <c r="B5293" s="124">
        <v>44980</v>
      </c>
      <c r="C5293" s="124">
        <v>43524</v>
      </c>
      <c r="D5293" s="125" t="s">
        <v>6</v>
      </c>
      <c r="E5293" s="9">
        <v>28897.841666666667</v>
      </c>
      <c r="F5293" s="9">
        <v>28331.741666666669</v>
      </c>
      <c r="G5293" s="7">
        <v>29083.653576456876</v>
      </c>
      <c r="H5293" s="8">
        <v>1.9981122468938572E-2</v>
      </c>
      <c r="I5293" s="8">
        <v>-6.3888778382583666E-3</v>
      </c>
    </row>
    <row r="5294" spans="1:9" x14ac:dyDescent="0.2">
      <c r="A5294" s="124">
        <v>45345</v>
      </c>
      <c r="B5294" s="124">
        <v>44981</v>
      </c>
      <c r="C5294" s="124">
        <v>43525</v>
      </c>
      <c r="D5294" s="125" t="s">
        <v>7</v>
      </c>
      <c r="E5294" s="9">
        <v>30919.7</v>
      </c>
      <c r="F5294" s="9">
        <v>27239.433333333334</v>
      </c>
      <c r="G5294" s="7">
        <v>30454.959211520792</v>
      </c>
      <c r="H5294" s="8">
        <v>0.13510804801372522</v>
      </c>
      <c r="I5294" s="8">
        <v>1.5259937971067838E-2</v>
      </c>
    </row>
    <row r="5295" spans="1:9" x14ac:dyDescent="0.2">
      <c r="A5295" s="124">
        <v>45346</v>
      </c>
      <c r="B5295" s="124">
        <v>44982</v>
      </c>
      <c r="C5295" s="124">
        <v>43526</v>
      </c>
      <c r="D5295" s="125" t="s">
        <v>1</v>
      </c>
      <c r="E5295" s="9">
        <v>30141.314999999999</v>
      </c>
      <c r="F5295" s="9">
        <v>29636.666666666668</v>
      </c>
      <c r="G5295" s="7">
        <v>32085.356956119409</v>
      </c>
      <c r="H5295" s="8">
        <v>1.7027837138679391E-2</v>
      </c>
      <c r="I5295" s="8">
        <v>-6.0589693883665419E-2</v>
      </c>
    </row>
    <row r="5296" spans="1:9" x14ac:dyDescent="0.2">
      <c r="A5296" s="124">
        <v>45347</v>
      </c>
      <c r="B5296" s="124">
        <v>44983</v>
      </c>
      <c r="C5296" s="124">
        <v>43527</v>
      </c>
      <c r="D5296" s="125" t="s">
        <v>2</v>
      </c>
      <c r="E5296" s="9">
        <v>28191.314999999999</v>
      </c>
      <c r="F5296" s="9">
        <v>26900.116666666669</v>
      </c>
      <c r="G5296" s="7">
        <v>27385.64135600693</v>
      </c>
      <c r="H5296" s="8">
        <v>4.7999729864864227E-2</v>
      </c>
      <c r="I5296" s="8">
        <v>2.9419564563761602E-2</v>
      </c>
    </row>
    <row r="5297" spans="1:9" x14ac:dyDescent="0.2">
      <c r="A5297" s="124">
        <v>45348</v>
      </c>
      <c r="B5297" s="124">
        <v>44984</v>
      </c>
      <c r="C5297" s="124">
        <v>43528</v>
      </c>
      <c r="D5297" s="125" t="s">
        <v>3</v>
      </c>
      <c r="E5297" s="9">
        <v>25305.279999999999</v>
      </c>
      <c r="F5297" s="9">
        <v>25723.471853146853</v>
      </c>
      <c r="G5297" s="7">
        <v>26232.487639459348</v>
      </c>
      <c r="H5297" s="8">
        <v>-1.6257208806582435E-2</v>
      </c>
      <c r="I5297" s="8">
        <v>-3.5345776283322361E-2</v>
      </c>
    </row>
    <row r="5298" spans="1:9" x14ac:dyDescent="0.2">
      <c r="A5298" s="124">
        <v>45349</v>
      </c>
      <c r="B5298" s="124">
        <v>44985</v>
      </c>
      <c r="C5298" s="124">
        <v>43529</v>
      </c>
      <c r="D5298" s="125" t="s">
        <v>4</v>
      </c>
      <c r="E5298" s="9">
        <v>23756.2</v>
      </c>
      <c r="F5298" s="9">
        <v>27180.265186480188</v>
      </c>
      <c r="G5298" s="7">
        <v>24109.272824842785</v>
      </c>
      <c r="H5298" s="8">
        <v>-0.12597615082075653</v>
      </c>
      <c r="I5298" s="8">
        <v>-1.4644689925237819E-2</v>
      </c>
    </row>
    <row r="5299" spans="1:9" x14ac:dyDescent="0.2">
      <c r="A5299" s="124">
        <v>45350</v>
      </c>
      <c r="B5299" s="124">
        <v>44986</v>
      </c>
      <c r="C5299" s="124">
        <v>43530</v>
      </c>
      <c r="D5299" s="125" t="s">
        <v>5</v>
      </c>
      <c r="E5299" s="9">
        <v>26061.186666666668</v>
      </c>
      <c r="F5299" s="9">
        <v>27481.955085470086</v>
      </c>
      <c r="G5299" s="7">
        <v>27007.302014797595</v>
      </c>
      <c r="H5299" s="8">
        <v>-5.169822941580271E-2</v>
      </c>
      <c r="I5299" s="8">
        <v>-3.5031835005678857E-2</v>
      </c>
    </row>
    <row r="5300" spans="1:9" x14ac:dyDescent="0.2">
      <c r="A5300" s="124">
        <v>45351</v>
      </c>
      <c r="B5300" s="124">
        <v>44987</v>
      </c>
      <c r="C5300" s="124">
        <v>43531</v>
      </c>
      <c r="D5300" s="125" t="s">
        <v>6</v>
      </c>
      <c r="E5300" s="9">
        <v>27891.4</v>
      </c>
      <c r="F5300" s="9">
        <v>30446.582070707071</v>
      </c>
      <c r="G5300" s="7">
        <v>31278.399556778844</v>
      </c>
      <c r="H5300" s="8">
        <v>-8.3923445488005455E-2</v>
      </c>
      <c r="I5300" s="8">
        <v>-0.10828557741998635</v>
      </c>
    </row>
    <row r="5301" spans="1:9" x14ac:dyDescent="0.2">
      <c r="A5301" s="124">
        <v>45352</v>
      </c>
      <c r="B5301" s="124">
        <v>44988</v>
      </c>
      <c r="C5301" s="124">
        <v>43532</v>
      </c>
      <c r="D5301" s="125" t="s">
        <v>7</v>
      </c>
      <c r="E5301" s="9">
        <v>30961.514999999999</v>
      </c>
      <c r="F5301" s="9">
        <v>28877.585742035742</v>
      </c>
      <c r="G5301" s="7">
        <v>32484.664824953798</v>
      </c>
      <c r="H5301" s="8">
        <v>7.216424795964782E-2</v>
      </c>
      <c r="I5301" s="8">
        <v>-4.6888272763822902E-2</v>
      </c>
    </row>
    <row r="5302" spans="1:9" x14ac:dyDescent="0.2">
      <c r="A5302" s="124">
        <v>45353</v>
      </c>
      <c r="B5302" s="124">
        <v>44989</v>
      </c>
      <c r="C5302" s="124">
        <v>43533</v>
      </c>
      <c r="D5302" s="125" t="s">
        <v>1</v>
      </c>
      <c r="E5302" s="9">
        <v>30635</v>
      </c>
      <c r="F5302" s="9">
        <v>31391.991550116552</v>
      </c>
      <c r="G5302" s="7">
        <v>34037.923162604056</v>
      </c>
      <c r="H5302" s="8">
        <v>-2.4114161374821808E-2</v>
      </c>
      <c r="I5302" s="8">
        <v>-9.9974465138422342E-2</v>
      </c>
    </row>
    <row r="5303" spans="1:9" x14ac:dyDescent="0.2">
      <c r="A5303" s="124">
        <v>45354</v>
      </c>
      <c r="B5303" s="124">
        <v>44990</v>
      </c>
      <c r="C5303" s="124">
        <v>43534</v>
      </c>
      <c r="D5303" s="125" t="s">
        <v>2</v>
      </c>
      <c r="E5303" s="9">
        <v>28090.54</v>
      </c>
      <c r="F5303" s="9">
        <v>27502.683595571096</v>
      </c>
      <c r="G5303" s="7">
        <v>30368.761174473635</v>
      </c>
      <c r="H5303" s="8">
        <v>2.1374510686788861E-2</v>
      </c>
      <c r="I5303" s="8">
        <v>-7.5018574560380302E-2</v>
      </c>
    </row>
    <row r="5304" spans="1:9" x14ac:dyDescent="0.2">
      <c r="A5304" s="124">
        <v>45355</v>
      </c>
      <c r="B5304" s="124">
        <v>44991</v>
      </c>
      <c r="C5304" s="124">
        <v>43535</v>
      </c>
      <c r="D5304" s="125" t="s">
        <v>3</v>
      </c>
      <c r="E5304" s="9">
        <v>25123.4</v>
      </c>
      <c r="F5304" s="9">
        <v>25701.192939005439</v>
      </c>
      <c r="G5304" s="7">
        <v>26768.121351241258</v>
      </c>
      <c r="H5304" s="8">
        <v>-2.248117199760602E-2</v>
      </c>
      <c r="I5304" s="8">
        <v>-6.144328657434861E-2</v>
      </c>
    </row>
    <row r="5305" spans="1:9" x14ac:dyDescent="0.2">
      <c r="A5305" s="124">
        <v>45356</v>
      </c>
      <c r="B5305" s="124">
        <v>44992</v>
      </c>
      <c r="C5305" s="124">
        <v>43536</v>
      </c>
      <c r="D5305" s="125" t="s">
        <v>4</v>
      </c>
      <c r="E5305" s="9">
        <v>25458.81</v>
      </c>
      <c r="F5305" s="9">
        <v>26309.977029914531</v>
      </c>
      <c r="G5305" s="7">
        <v>25872.649263814943</v>
      </c>
      <c r="H5305" s="8">
        <v>-3.2351492703575957E-2</v>
      </c>
      <c r="I5305" s="8">
        <v>-1.5995241136505078E-2</v>
      </c>
    </row>
    <row r="5306" spans="1:9" x14ac:dyDescent="0.2">
      <c r="A5306" s="124">
        <v>45357</v>
      </c>
      <c r="B5306" s="124">
        <v>44993</v>
      </c>
      <c r="C5306" s="124">
        <v>43537</v>
      </c>
      <c r="D5306" s="125" t="s">
        <v>5</v>
      </c>
      <c r="E5306" s="9">
        <v>26581.489999999998</v>
      </c>
      <c r="F5306" s="9">
        <v>27600.129745532246</v>
      </c>
      <c r="G5306" s="7">
        <v>27364.174775311385</v>
      </c>
      <c r="H5306" s="8">
        <v>-3.6907063659624262E-2</v>
      </c>
      <c r="I5306" s="8">
        <v>-2.860253531261403E-2</v>
      </c>
    </row>
    <row r="5307" spans="1:9" x14ac:dyDescent="0.2">
      <c r="A5307" s="124">
        <v>45358</v>
      </c>
      <c r="B5307" s="124">
        <v>44994</v>
      </c>
      <c r="C5307" s="124">
        <v>43538</v>
      </c>
      <c r="D5307" s="125" t="s">
        <v>6</v>
      </c>
      <c r="E5307" s="9">
        <v>30066.075000000001</v>
      </c>
      <c r="F5307" s="9">
        <v>32190.720202020202</v>
      </c>
      <c r="G5307" s="7">
        <v>32081.907947268352</v>
      </c>
      <c r="H5307" s="8">
        <v>-6.60017914692963E-2</v>
      </c>
      <c r="I5307" s="8">
        <v>-6.2833948360605296E-2</v>
      </c>
    </row>
    <row r="5308" spans="1:9" x14ac:dyDescent="0.2">
      <c r="A5308" s="124">
        <v>45359</v>
      </c>
      <c r="B5308" s="124">
        <v>44995</v>
      </c>
      <c r="C5308" s="124">
        <v>43539</v>
      </c>
      <c r="D5308" s="125" t="s">
        <v>7</v>
      </c>
      <c r="E5308" s="9">
        <v>30544.27</v>
      </c>
      <c r="F5308" s="9">
        <v>32031.409052059051</v>
      </c>
      <c r="G5308" s="7">
        <v>34255.812846406858</v>
      </c>
      <c r="H5308" s="8">
        <v>-4.6427525234437161E-2</v>
      </c>
      <c r="I5308" s="8">
        <v>-0.10834782590179193</v>
      </c>
    </row>
    <row r="5309" spans="1:9" x14ac:dyDescent="0.2">
      <c r="A5309" s="124">
        <v>45360</v>
      </c>
      <c r="B5309" s="124">
        <v>44996</v>
      </c>
      <c r="C5309" s="124">
        <v>43540</v>
      </c>
      <c r="D5309" s="125" t="s">
        <v>1</v>
      </c>
      <c r="E5309" s="9">
        <v>33683.550000000003</v>
      </c>
      <c r="F5309" s="9">
        <v>36068.300000000003</v>
      </c>
      <c r="G5309" s="7">
        <v>35811.246760991795</v>
      </c>
      <c r="H5309" s="8">
        <v>-6.6117615745682534E-2</v>
      </c>
      <c r="I5309" s="8">
        <v>-5.9414205129250997E-2</v>
      </c>
    </row>
    <row r="5310" spans="1:9" x14ac:dyDescent="0.2">
      <c r="A5310" s="124">
        <v>45361</v>
      </c>
      <c r="B5310" s="124">
        <v>44997</v>
      </c>
      <c r="C5310" s="124">
        <v>43541</v>
      </c>
      <c r="D5310" s="125" t="s">
        <v>2</v>
      </c>
      <c r="E5310" s="9">
        <v>31425.433333333334</v>
      </c>
      <c r="F5310" s="9">
        <v>32303.102171717172</v>
      </c>
      <c r="G5310" s="7">
        <v>32398.0532805947</v>
      </c>
      <c r="H5310" s="8">
        <v>-2.7169800402398359E-2</v>
      </c>
      <c r="I5310" s="8">
        <v>-3.0020937950735793E-2</v>
      </c>
    </row>
    <row r="5311" spans="1:9" x14ac:dyDescent="0.2">
      <c r="A5311" s="124">
        <v>45362</v>
      </c>
      <c r="B5311" s="124">
        <v>44998</v>
      </c>
      <c r="C5311" s="124">
        <v>43542</v>
      </c>
      <c r="D5311" s="125" t="s">
        <v>3</v>
      </c>
      <c r="E5311" s="9">
        <v>28167.95</v>
      </c>
      <c r="F5311" s="9">
        <v>31729.668222610722</v>
      </c>
      <c r="G5311" s="7">
        <v>30475.316515615763</v>
      </c>
      <c r="H5311" s="8">
        <v>-0.11225198440847939</v>
      </c>
      <c r="I5311" s="8">
        <v>-7.5712634992107564E-2</v>
      </c>
    </row>
    <row r="5312" spans="1:9" x14ac:dyDescent="0.2">
      <c r="A5312" s="124">
        <v>45363</v>
      </c>
      <c r="B5312" s="124">
        <v>44999</v>
      </c>
      <c r="C5312" s="124">
        <v>43543</v>
      </c>
      <c r="D5312" s="125" t="s">
        <v>4</v>
      </c>
      <c r="E5312" s="9">
        <v>24909.301666666666</v>
      </c>
      <c r="F5312" s="9">
        <v>29849.065238927738</v>
      </c>
      <c r="G5312" s="7">
        <v>29360.634273085998</v>
      </c>
      <c r="H5312" s="8">
        <v>-0.16549139923547307</v>
      </c>
      <c r="I5312" s="8">
        <v>-0.15160887074226914</v>
      </c>
    </row>
    <row r="5313" spans="1:9" x14ac:dyDescent="0.2">
      <c r="A5313" s="124">
        <v>45364</v>
      </c>
      <c r="B5313" s="124">
        <v>45000</v>
      </c>
      <c r="C5313" s="124">
        <v>43544</v>
      </c>
      <c r="D5313" s="125" t="s">
        <v>5</v>
      </c>
      <c r="E5313" s="9">
        <v>26413.244999999999</v>
      </c>
      <c r="F5313" s="9">
        <v>30504.837952602953</v>
      </c>
      <c r="G5313" s="7">
        <v>30692.100032801362</v>
      </c>
      <c r="H5313" s="8">
        <v>-0.1341293128309774</v>
      </c>
      <c r="I5313" s="8">
        <v>-0.1394122601004314</v>
      </c>
    </row>
    <row r="5314" spans="1:9" x14ac:dyDescent="0.2">
      <c r="A5314" s="124">
        <v>45365</v>
      </c>
      <c r="B5314" s="124">
        <v>45001</v>
      </c>
      <c r="C5314" s="124">
        <v>43545</v>
      </c>
      <c r="D5314" s="125" t="s">
        <v>6</v>
      </c>
      <c r="E5314" s="9">
        <v>27407.489999999998</v>
      </c>
      <c r="F5314" s="9">
        <v>32648.675454545453</v>
      </c>
      <c r="G5314" s="7">
        <v>33822.538673582239</v>
      </c>
      <c r="H5314" s="8">
        <v>-0.1605328663897071</v>
      </c>
      <c r="I5314" s="8">
        <v>-0.18966786424559079</v>
      </c>
    </row>
    <row r="5315" spans="1:9" x14ac:dyDescent="0.2">
      <c r="A5315" s="124">
        <v>45366</v>
      </c>
      <c r="B5315" s="124">
        <v>45002</v>
      </c>
      <c r="C5315" s="124">
        <v>43546</v>
      </c>
      <c r="D5315" s="125" t="s">
        <v>7</v>
      </c>
      <c r="E5315" s="9">
        <v>30783.591666666667</v>
      </c>
      <c r="F5315" s="9">
        <v>32883.852260101012</v>
      </c>
      <c r="G5315" s="7">
        <v>35738.704499507803</v>
      </c>
      <c r="H5315" s="8">
        <v>-6.386905575484092E-2</v>
      </c>
      <c r="I5315" s="8">
        <v>-0.13864836183162088</v>
      </c>
    </row>
    <row r="5316" spans="1:9" x14ac:dyDescent="0.2">
      <c r="A5316" s="124">
        <v>45367</v>
      </c>
      <c r="B5316" s="124">
        <v>45003</v>
      </c>
      <c r="C5316" s="124">
        <v>43547</v>
      </c>
      <c r="D5316" s="125" t="s">
        <v>1</v>
      </c>
      <c r="E5316" s="9">
        <v>32738.239999999998</v>
      </c>
      <c r="F5316" s="9">
        <v>36676.54277777778</v>
      </c>
      <c r="G5316" s="7">
        <v>38572.013432476713</v>
      </c>
      <c r="H5316" s="8">
        <v>-0.10737933511454056</v>
      </c>
      <c r="I5316" s="8">
        <v>-0.15124368456132542</v>
      </c>
    </row>
    <row r="5317" spans="1:9" x14ac:dyDescent="0.2">
      <c r="A5317" s="124">
        <v>45368</v>
      </c>
      <c r="B5317" s="124">
        <v>45004</v>
      </c>
      <c r="C5317" s="124">
        <v>43548</v>
      </c>
      <c r="D5317" s="125" t="s">
        <v>2</v>
      </c>
      <c r="E5317" s="9">
        <v>30687.434999999998</v>
      </c>
      <c r="F5317" s="9">
        <v>34845.768560606062</v>
      </c>
      <c r="G5317" s="7">
        <v>35929.643708579184</v>
      </c>
      <c r="H5317" s="8">
        <v>-0.1193353951534637</v>
      </c>
      <c r="I5317" s="8">
        <v>-0.14590205099438447</v>
      </c>
    </row>
    <row r="5318" spans="1:9" x14ac:dyDescent="0.2">
      <c r="A5318" s="124">
        <v>45369</v>
      </c>
      <c r="B5318" s="124">
        <v>45005</v>
      </c>
      <c r="C5318" s="124">
        <v>43549</v>
      </c>
      <c r="D5318" s="125" t="s">
        <v>3</v>
      </c>
      <c r="E5318" s="9">
        <v>29939.45</v>
      </c>
      <c r="F5318" s="9">
        <v>33581.834217171716</v>
      </c>
      <c r="G5318" s="7">
        <v>34282.398049807227</v>
      </c>
      <c r="H5318" s="8">
        <v>-0.10846293247761973</v>
      </c>
      <c r="I5318" s="8">
        <v>-0.12668157121032109</v>
      </c>
    </row>
    <row r="5319" spans="1:9" x14ac:dyDescent="0.2">
      <c r="A5319" s="124">
        <v>45370</v>
      </c>
      <c r="B5319" s="124">
        <v>45006</v>
      </c>
      <c r="C5319" s="124">
        <v>43550</v>
      </c>
      <c r="D5319" s="125" t="s">
        <v>4</v>
      </c>
      <c r="E5319" s="9">
        <v>30618.883333333331</v>
      </c>
      <c r="F5319" s="9">
        <v>32057.148230380728</v>
      </c>
      <c r="G5319" s="7">
        <v>32330.363253845266</v>
      </c>
      <c r="H5319" s="8">
        <v>-4.4865653261207616E-2</v>
      </c>
      <c r="I5319" s="8">
        <v>-5.2937231390630224E-2</v>
      </c>
    </row>
    <row r="5320" spans="1:9" x14ac:dyDescent="0.2">
      <c r="A5320" s="124">
        <v>45371</v>
      </c>
      <c r="B5320" s="124">
        <v>45007</v>
      </c>
      <c r="C5320" s="124">
        <v>43551</v>
      </c>
      <c r="D5320" s="125" t="s">
        <v>5</v>
      </c>
      <c r="E5320" s="9">
        <v>31502.95</v>
      </c>
      <c r="F5320" s="9">
        <v>31935.278873348874</v>
      </c>
      <c r="G5320" s="7">
        <v>31296.305865205679</v>
      </c>
      <c r="H5320" s="8">
        <v>-1.353765768144477E-2</v>
      </c>
      <c r="I5320" s="8">
        <v>6.6028283237116181E-3</v>
      </c>
    </row>
    <row r="5321" spans="1:9" x14ac:dyDescent="0.2">
      <c r="A5321" s="124">
        <v>45372</v>
      </c>
      <c r="B5321" s="124">
        <v>45008</v>
      </c>
      <c r="C5321" s="124">
        <v>43552</v>
      </c>
      <c r="D5321" s="125" t="s">
        <v>6</v>
      </c>
      <c r="E5321" s="9">
        <v>33259.75</v>
      </c>
      <c r="F5321" s="9">
        <v>33908.378205128203</v>
      </c>
      <c r="G5321" s="7">
        <v>33678.668913510257</v>
      </c>
      <c r="H5321" s="8">
        <v>-1.9128847779281477E-2</v>
      </c>
      <c r="I5321" s="8">
        <v>-1.243870161810956E-2</v>
      </c>
    </row>
    <row r="5322" spans="1:9" x14ac:dyDescent="0.2">
      <c r="A5322" s="124">
        <v>45373</v>
      </c>
      <c r="B5322" s="124">
        <v>45009</v>
      </c>
      <c r="C5322" s="124">
        <v>43553</v>
      </c>
      <c r="D5322" s="125" t="s">
        <v>7</v>
      </c>
      <c r="E5322" s="9">
        <v>34666.641666666663</v>
      </c>
      <c r="F5322" s="9">
        <v>34800.987461149962</v>
      </c>
      <c r="G5322" s="7">
        <v>34985.574881558277</v>
      </c>
      <c r="H5322" s="8">
        <v>-3.8604017955891079E-3</v>
      </c>
      <c r="I5322" s="8">
        <v>-9.1161347490028577E-3</v>
      </c>
    </row>
    <row r="5323" spans="1:9" x14ac:dyDescent="0.2">
      <c r="A5323" s="124">
        <v>45374</v>
      </c>
      <c r="B5323" s="124">
        <v>45010</v>
      </c>
      <c r="C5323" s="124">
        <v>43554</v>
      </c>
      <c r="D5323" s="125" t="s">
        <v>1</v>
      </c>
      <c r="E5323" s="9">
        <v>36649.016666666663</v>
      </c>
      <c r="F5323" s="9">
        <v>36112.722727272725</v>
      </c>
      <c r="G5323" s="7">
        <v>37556.778790738201</v>
      </c>
      <c r="H5323" s="8">
        <v>1.4850554012337591E-2</v>
      </c>
      <c r="I5323" s="8">
        <v>-2.4170393556100178E-2</v>
      </c>
    </row>
    <row r="5324" spans="1:9" x14ac:dyDescent="0.2">
      <c r="A5324" s="124">
        <v>45375</v>
      </c>
      <c r="B5324" s="124">
        <v>45011</v>
      </c>
      <c r="C5324" s="124">
        <v>43555</v>
      </c>
      <c r="D5324" s="125" t="s">
        <v>2</v>
      </c>
      <c r="E5324" s="9">
        <v>35470.974999999999</v>
      </c>
      <c r="F5324" s="9">
        <v>34340.161147047394</v>
      </c>
      <c r="G5324" s="7">
        <v>33318.224162499529</v>
      </c>
      <c r="H5324" s="8">
        <v>3.292977712336187E-2</v>
      </c>
      <c r="I5324" s="8">
        <v>6.4611812052199458E-2</v>
      </c>
    </row>
    <row r="5325" spans="1:9" x14ac:dyDescent="0.2">
      <c r="A5325" s="124">
        <v>45376</v>
      </c>
      <c r="B5325" s="124">
        <v>45012</v>
      </c>
      <c r="C5325" s="124">
        <v>43556</v>
      </c>
      <c r="D5325" s="125" t="s">
        <v>3</v>
      </c>
      <c r="E5325" s="9">
        <v>34801.949999999997</v>
      </c>
      <c r="F5325" s="9">
        <v>31903.854992229994</v>
      </c>
      <c r="G5325" s="7">
        <v>32381.06474574413</v>
      </c>
      <c r="H5325" s="8">
        <v>9.0838395813791717E-2</v>
      </c>
      <c r="I5325" s="8">
        <v>7.4762373419918093E-2</v>
      </c>
    </row>
    <row r="5326" spans="1:9" x14ac:dyDescent="0.2">
      <c r="A5326" s="124">
        <v>45377</v>
      </c>
      <c r="B5326" s="124">
        <v>45013</v>
      </c>
      <c r="C5326" s="124">
        <v>43557</v>
      </c>
      <c r="D5326" s="125" t="s">
        <v>4</v>
      </c>
      <c r="E5326" s="9">
        <v>33401.443333333329</v>
      </c>
      <c r="F5326" s="9">
        <v>31057.950761460761</v>
      </c>
      <c r="G5326" s="7">
        <v>26741.574477866652</v>
      </c>
      <c r="H5326" s="8">
        <v>7.5455479657098534E-2</v>
      </c>
      <c r="I5326" s="8">
        <v>0.24904550257423641</v>
      </c>
    </row>
    <row r="5327" spans="1:9" x14ac:dyDescent="0.2">
      <c r="A5327" s="124">
        <v>45378</v>
      </c>
      <c r="B5327" s="124">
        <v>45014</v>
      </c>
      <c r="C5327" s="124">
        <v>43558</v>
      </c>
      <c r="D5327" s="125" t="s">
        <v>5</v>
      </c>
      <c r="E5327" s="9">
        <v>33593.056666666671</v>
      </c>
      <c r="F5327" s="9">
        <v>29776.535320512819</v>
      </c>
      <c r="G5327" s="7">
        <v>27620.1022654599</v>
      </c>
      <c r="H5327" s="8">
        <v>0.1281721095175461</v>
      </c>
      <c r="I5327" s="8">
        <v>0.21625388435567827</v>
      </c>
    </row>
    <row r="5328" spans="1:9" x14ac:dyDescent="0.2">
      <c r="A5328" s="124">
        <v>45379</v>
      </c>
      <c r="B5328" s="124">
        <v>45015</v>
      </c>
      <c r="C5328" s="124">
        <v>43559</v>
      </c>
      <c r="D5328" s="125" t="s">
        <v>6</v>
      </c>
      <c r="E5328" s="9">
        <v>33801.360000000001</v>
      </c>
      <c r="F5328" s="9">
        <v>32051.8</v>
      </c>
      <c r="G5328" s="7">
        <v>28202.170695721557</v>
      </c>
      <c r="H5328" s="8">
        <v>5.4585389900099202E-2</v>
      </c>
      <c r="I5328" s="8">
        <v>0.19853752977702088</v>
      </c>
    </row>
    <row r="5329" spans="1:9" x14ac:dyDescent="0.2">
      <c r="A5329" s="124">
        <v>45380</v>
      </c>
      <c r="B5329" s="124">
        <v>45016</v>
      </c>
      <c r="C5329" s="124">
        <v>43560</v>
      </c>
      <c r="D5329" s="125" t="s">
        <v>7</v>
      </c>
      <c r="E5329" s="9">
        <v>35148.199999999997</v>
      </c>
      <c r="F5329" s="9">
        <v>33987.083333333328</v>
      </c>
      <c r="G5329" s="7">
        <v>29043.860553331921</v>
      </c>
      <c r="H5329" s="8">
        <v>3.4163468964925503E-2</v>
      </c>
      <c r="I5329" s="8">
        <v>0.2101765857007527</v>
      </c>
    </row>
    <row r="5330" spans="1:9" x14ac:dyDescent="0.2">
      <c r="A5330" s="124">
        <v>45381</v>
      </c>
      <c r="B5330" s="124">
        <v>45017</v>
      </c>
      <c r="C5330" s="124">
        <v>43561</v>
      </c>
      <c r="D5330" s="125" t="s">
        <v>1</v>
      </c>
      <c r="E5330" s="9">
        <v>35906.003333333334</v>
      </c>
      <c r="F5330" s="9">
        <v>34355.416666666664</v>
      </c>
      <c r="G5330" s="7">
        <v>31682.727210579025</v>
      </c>
      <c r="H5330" s="8">
        <v>4.5133688283022E-2</v>
      </c>
      <c r="I5330" s="8">
        <v>0.13329900846869447</v>
      </c>
    </row>
    <row r="5331" spans="1:9" x14ac:dyDescent="0.2">
      <c r="A5331" s="124">
        <v>45382</v>
      </c>
      <c r="B5331" s="124">
        <v>45018</v>
      </c>
      <c r="C5331" s="124">
        <v>43562</v>
      </c>
      <c r="D5331" s="125" t="s">
        <v>2</v>
      </c>
      <c r="E5331" s="9">
        <v>33544.065000000002</v>
      </c>
      <c r="F5331" s="9">
        <v>34233.425000000003</v>
      </c>
      <c r="G5331" s="7">
        <v>30335.674334327032</v>
      </c>
      <c r="H5331" s="8">
        <v>-2.0137044423688244E-2</v>
      </c>
      <c r="I5331" s="8">
        <v>0.10576295849940753</v>
      </c>
    </row>
    <row r="5332" spans="1:9" x14ac:dyDescent="0.2">
      <c r="A5332" s="124">
        <v>45383</v>
      </c>
      <c r="B5332" s="124">
        <v>45019</v>
      </c>
      <c r="C5332" s="124">
        <v>43563</v>
      </c>
      <c r="D5332" s="125" t="s">
        <v>3</v>
      </c>
      <c r="E5332" s="9">
        <v>32575.48</v>
      </c>
      <c r="F5332" s="9">
        <v>32285.866666666665</v>
      </c>
      <c r="G5332" s="7">
        <v>27854.182971661932</v>
      </c>
      <c r="H5332" s="8">
        <v>8.9702821461610238E-3</v>
      </c>
      <c r="I5332" s="8">
        <v>0.16950046724189982</v>
      </c>
    </row>
    <row r="5333" spans="1:9" x14ac:dyDescent="0.2">
      <c r="A5333" s="124">
        <v>45384</v>
      </c>
      <c r="B5333" s="124">
        <v>45020</v>
      </c>
      <c r="C5333" s="124">
        <v>43564</v>
      </c>
      <c r="D5333" s="125" t="s">
        <v>4</v>
      </c>
      <c r="E5333" s="9">
        <v>30131.65</v>
      </c>
      <c r="F5333" s="9">
        <v>29902.2540055674</v>
      </c>
      <c r="G5333" s="7">
        <v>24159.335236552484</v>
      </c>
      <c r="H5333" s="8">
        <v>7.6715285205553041E-3</v>
      </c>
      <c r="I5333" s="8">
        <v>0.24720526061543069</v>
      </c>
    </row>
    <row r="5334" spans="1:9" x14ac:dyDescent="0.2">
      <c r="A5334" s="124">
        <v>45385</v>
      </c>
      <c r="B5334" s="124">
        <v>45021</v>
      </c>
      <c r="C5334" s="124">
        <v>43565</v>
      </c>
      <c r="D5334" s="125" t="s">
        <v>5</v>
      </c>
      <c r="E5334" s="9">
        <v>28666.12</v>
      </c>
      <c r="F5334" s="9">
        <v>29036.156944444443</v>
      </c>
      <c r="G5334" s="7">
        <v>27889.01662916478</v>
      </c>
      <c r="H5334" s="8">
        <v>-1.2744005522233648E-2</v>
      </c>
      <c r="I5334" s="8">
        <v>2.7864136665993744E-2</v>
      </c>
    </row>
    <row r="5335" spans="1:9" x14ac:dyDescent="0.2">
      <c r="A5335" s="124">
        <v>45386</v>
      </c>
      <c r="B5335" s="124">
        <v>45022</v>
      </c>
      <c r="C5335" s="124">
        <v>43566</v>
      </c>
      <c r="D5335" s="125" t="s">
        <v>6</v>
      </c>
      <c r="E5335" s="9">
        <v>28364.168333333335</v>
      </c>
      <c r="F5335" s="9">
        <v>29904.426237373737</v>
      </c>
      <c r="G5335" s="7">
        <v>30731.650889489825</v>
      </c>
      <c r="H5335" s="8">
        <v>-5.150601759800455E-2</v>
      </c>
      <c r="I5335" s="8">
        <v>-7.7037272246450184E-2</v>
      </c>
    </row>
    <row r="5336" spans="1:9" x14ac:dyDescent="0.2">
      <c r="A5336" s="124">
        <v>45387</v>
      </c>
      <c r="B5336" s="124">
        <v>45023</v>
      </c>
      <c r="C5336" s="124">
        <v>43567</v>
      </c>
      <c r="D5336" s="125" t="s">
        <v>7</v>
      </c>
      <c r="E5336" s="9">
        <v>27822.621666666666</v>
      </c>
      <c r="F5336" s="9">
        <v>32059.188333333332</v>
      </c>
      <c r="G5336" s="7">
        <v>31192.787585528989</v>
      </c>
      <c r="H5336" s="8">
        <v>-0.13214828219034236</v>
      </c>
      <c r="I5336" s="8">
        <v>-0.10804311444180825</v>
      </c>
    </row>
    <row r="5337" spans="1:9" x14ac:dyDescent="0.2">
      <c r="A5337" s="124">
        <v>45388</v>
      </c>
      <c r="B5337" s="124">
        <v>45024</v>
      </c>
      <c r="C5337" s="124">
        <v>43568</v>
      </c>
      <c r="D5337" s="125" t="s">
        <v>1</v>
      </c>
      <c r="E5337" s="9">
        <v>31287.418333333335</v>
      </c>
      <c r="F5337" s="9">
        <v>32410.7347979798</v>
      </c>
      <c r="G5337" s="7">
        <v>33485.700521512437</v>
      </c>
      <c r="H5337" s="8">
        <v>-3.4658778076098518E-2</v>
      </c>
      <c r="I5337" s="8">
        <v>-6.5648385846574842E-2</v>
      </c>
    </row>
    <row r="5338" spans="1:9" x14ac:dyDescent="0.2">
      <c r="A5338" s="124">
        <v>45389</v>
      </c>
      <c r="B5338" s="124">
        <v>45025</v>
      </c>
      <c r="C5338" s="124">
        <v>43569</v>
      </c>
      <c r="D5338" s="125" t="s">
        <v>2</v>
      </c>
      <c r="E5338" s="9">
        <v>30678.983333333334</v>
      </c>
      <c r="F5338" s="9">
        <v>31288.873686868686</v>
      </c>
      <c r="G5338" s="7">
        <v>32379.0058557706</v>
      </c>
      <c r="H5338" s="8">
        <v>-1.9492243780935836E-2</v>
      </c>
      <c r="I5338" s="8">
        <v>-5.250385172447436E-2</v>
      </c>
    </row>
    <row r="5339" spans="1:9" x14ac:dyDescent="0.2">
      <c r="A5339" s="124">
        <v>45390</v>
      </c>
      <c r="B5339" s="124">
        <v>45026</v>
      </c>
      <c r="C5339" s="124">
        <v>43570</v>
      </c>
      <c r="D5339" s="125" t="s">
        <v>3</v>
      </c>
      <c r="E5339" s="9">
        <v>26506.006666666668</v>
      </c>
      <c r="F5339" s="9">
        <v>31190.606111111112</v>
      </c>
      <c r="G5339" s="7">
        <v>28937.759908510379</v>
      </c>
      <c r="H5339" s="8">
        <v>-0.15019263901946545</v>
      </c>
      <c r="I5339" s="8">
        <v>-8.4033914495522222E-2</v>
      </c>
    </row>
    <row r="5340" spans="1:9" x14ac:dyDescent="0.2">
      <c r="A5340" s="124">
        <v>45391</v>
      </c>
      <c r="B5340" s="124">
        <v>45027</v>
      </c>
      <c r="C5340" s="124">
        <v>43571</v>
      </c>
      <c r="D5340" s="125" t="s">
        <v>4</v>
      </c>
      <c r="E5340" s="9">
        <v>26173.611666666668</v>
      </c>
      <c r="F5340" s="9">
        <v>27315.809292929291</v>
      </c>
      <c r="G5340" s="7">
        <v>26671.91127883103</v>
      </c>
      <c r="H5340" s="8">
        <v>-4.1814526306503397E-2</v>
      </c>
      <c r="I5340" s="8">
        <v>-1.8682561101643014E-2</v>
      </c>
    </row>
    <row r="5341" spans="1:9" x14ac:dyDescent="0.2">
      <c r="A5341" s="124">
        <v>45392</v>
      </c>
      <c r="B5341" s="124">
        <v>45028</v>
      </c>
      <c r="C5341" s="124">
        <v>43572</v>
      </c>
      <c r="D5341" s="125" t="s">
        <v>5</v>
      </c>
      <c r="E5341" s="9">
        <v>27730.260000000002</v>
      </c>
      <c r="F5341" s="9">
        <v>27532.043888888889</v>
      </c>
      <c r="G5341" s="7">
        <v>29324.104036387536</v>
      </c>
      <c r="H5341" s="8">
        <v>7.199469531250724E-3</v>
      </c>
      <c r="I5341" s="8">
        <v>-5.4352693415961606E-2</v>
      </c>
    </row>
    <row r="5342" spans="1:9" x14ac:dyDescent="0.2">
      <c r="A5342" s="124">
        <v>45393</v>
      </c>
      <c r="B5342" s="124">
        <v>45029</v>
      </c>
      <c r="C5342" s="124">
        <v>43573</v>
      </c>
      <c r="D5342" s="125" t="s">
        <v>6</v>
      </c>
      <c r="E5342" s="9">
        <v>27640.6</v>
      </c>
      <c r="F5342" s="9">
        <v>27684.298333333332</v>
      </c>
      <c r="G5342" s="7">
        <v>31929.008852040246</v>
      </c>
      <c r="H5342" s="8">
        <v>-1.578451901044553E-3</v>
      </c>
      <c r="I5342" s="8">
        <v>-0.1343107414299276</v>
      </c>
    </row>
    <row r="5343" spans="1:9" x14ac:dyDescent="0.2">
      <c r="A5343" s="124">
        <v>45394</v>
      </c>
      <c r="B5343" s="124">
        <v>45030</v>
      </c>
      <c r="C5343" s="124">
        <v>43574</v>
      </c>
      <c r="D5343" s="125" t="s">
        <v>7</v>
      </c>
      <c r="E5343" s="9">
        <v>27512.833333333332</v>
      </c>
      <c r="F5343" s="9">
        <v>27918.71</v>
      </c>
      <c r="G5343" s="7">
        <v>32114.402001484585</v>
      </c>
      <c r="H5343" s="8">
        <v>-1.4537801591358201E-2</v>
      </c>
      <c r="I5343" s="8">
        <v>-0.14328676174442023</v>
      </c>
    </row>
    <row r="5344" spans="1:9" x14ac:dyDescent="0.2">
      <c r="A5344" s="124">
        <v>45395</v>
      </c>
      <c r="B5344" s="124">
        <v>45031</v>
      </c>
      <c r="C5344" s="124">
        <v>43575</v>
      </c>
      <c r="D5344" s="125" t="s">
        <v>1</v>
      </c>
      <c r="E5344" s="9">
        <v>28849.45</v>
      </c>
      <c r="F5344" s="9">
        <v>30054.973333333335</v>
      </c>
      <c r="G5344" s="7">
        <v>31847.884316576608</v>
      </c>
      <c r="H5344" s="8">
        <v>-4.0110610645470612E-2</v>
      </c>
      <c r="I5344" s="8">
        <v>-9.4148618689120944E-2</v>
      </c>
    </row>
    <row r="5345" spans="1:9" x14ac:dyDescent="0.2">
      <c r="A5345" s="124">
        <v>45396</v>
      </c>
      <c r="B5345" s="124">
        <v>45032</v>
      </c>
      <c r="C5345" s="124">
        <v>43576</v>
      </c>
      <c r="D5345" s="125" t="s">
        <v>2</v>
      </c>
      <c r="E5345" s="9">
        <v>27072.308333333334</v>
      </c>
      <c r="F5345" s="9">
        <v>28649.20409090909</v>
      </c>
      <c r="G5345" s="7">
        <v>28145.599941671251</v>
      </c>
      <c r="H5345" s="8">
        <v>-5.5041520615092154E-2</v>
      </c>
      <c r="I5345" s="8">
        <v>-3.8133548780704629E-2</v>
      </c>
    </row>
    <row r="5346" spans="1:9" x14ac:dyDescent="0.2">
      <c r="A5346" s="124">
        <v>45397</v>
      </c>
      <c r="B5346" s="124">
        <v>45033</v>
      </c>
      <c r="C5346" s="124">
        <v>43577</v>
      </c>
      <c r="D5346" s="125" t="s">
        <v>3</v>
      </c>
      <c r="E5346" s="9">
        <v>27458.884009961992</v>
      </c>
      <c r="F5346" s="9">
        <v>27447.845833333333</v>
      </c>
      <c r="G5346" s="7">
        <v>29416.532796847714</v>
      </c>
      <c r="H5346" s="8">
        <v>4.0215092636719518E-4</v>
      </c>
      <c r="I5346" s="8">
        <v>-6.6549270113012926E-2</v>
      </c>
    </row>
    <row r="5347" spans="1:9" x14ac:dyDescent="0.2">
      <c r="A5347" s="124">
        <v>45398</v>
      </c>
      <c r="B5347" s="124">
        <v>45034</v>
      </c>
      <c r="C5347" s="124">
        <v>43578</v>
      </c>
      <c r="D5347" s="125" t="s">
        <v>4</v>
      </c>
      <c r="E5347" s="9">
        <v>26971.067822866047</v>
      </c>
      <c r="F5347" s="9">
        <v>26876.71</v>
      </c>
      <c r="G5347" s="7">
        <v>26407.486287043728</v>
      </c>
      <c r="H5347" s="8">
        <v>3.5107653751538237E-3</v>
      </c>
      <c r="I5347" s="8">
        <v>2.1341733540872099E-2</v>
      </c>
    </row>
    <row r="5348" spans="1:9" ht="12.95" customHeight="1" thickBot="1" x14ac:dyDescent="0.25">
      <c r="A5348" s="19"/>
      <c r="B5348" s="19"/>
      <c r="C5348" s="6"/>
      <c r="D5348" s="2"/>
      <c r="E5348" s="9"/>
      <c r="F5348" s="9"/>
      <c r="G5348" s="97"/>
      <c r="H5348" s="98"/>
      <c r="I5348" s="98"/>
    </row>
    <row r="5349" spans="1:9" hidden="1" x14ac:dyDescent="0.2">
      <c r="A5349" s="24"/>
      <c r="B5349" s="24"/>
      <c r="D5349" s="25"/>
      <c r="E5349" s="26"/>
      <c r="F5349" s="26"/>
      <c r="G5349"/>
      <c r="H5349" s="99"/>
      <c r="I5349"/>
    </row>
    <row r="5350" spans="1:9" ht="15" thickTop="1" x14ac:dyDescent="0.2">
      <c r="A5350" s="126" t="s">
        <v>43</v>
      </c>
      <c r="B5350" s="140"/>
      <c r="C5350" s="141"/>
      <c r="D5350" s="141"/>
      <c r="E5350" s="142">
        <f>SUMIFS($E$5:$E$5349,$A$5:$A$5349,"&gt;="&amp;DATEVALUE("1/1/24"),$A$5:$A$5349,"&lt;="&amp;DATEVALUE("1/31/24"))</f>
        <v>866944.83487782697</v>
      </c>
      <c r="F5350" s="143">
        <f>SUMIFS($F$5:$F$5349,$B$5:$B$5349,"&gt;="&amp;DATEVALUE("1/1/23"),$B$5:$B$5349,"&lt;="&amp;DATEVALUE("1/31/23"))</f>
        <v>878169.97133940749</v>
      </c>
      <c r="G5350" s="143">
        <f>SUMIFS($G$5:$G$5349,$C$5:$C$5349,"&gt;="&amp;DATEVALUE("1/1/19"),$C$5:$C$5349,"&lt;="&amp;DATEVALUE("1/31/19"))</f>
        <v>874198.00000000012</v>
      </c>
      <c r="H5350" s="144">
        <f t="shared" ref="H5350" si="0">IFERROR(E5350/F5350-1,0)</f>
        <v>-1.2782418925643357E-2</v>
      </c>
      <c r="I5350" s="145">
        <f t="shared" ref="I5350" si="1">IFERROR(E5350/G5350-1,0)</f>
        <v>-8.2969363029578025E-3</v>
      </c>
    </row>
    <row r="5351" spans="1:9" ht="14.25" x14ac:dyDescent="0.2">
      <c r="A5351" s="160" t="s">
        <v>44</v>
      </c>
      <c r="B5351" s="24"/>
      <c r="C5351" s="34"/>
      <c r="D5351" s="34"/>
      <c r="E5351" s="100">
        <f>SUMIFS($E$5:$E$5349,$A$5:$A$5349,"&gt;="&amp;DATEVALUE("2/1/24"),$A$5:$A$5349,"&lt;="&amp;DATEVALUE("2/29/24"))</f>
        <v>825184.09739414568</v>
      </c>
      <c r="F5351" s="15">
        <f>SUMIFS($F$5:$F$5349,$B$5:$B$5349,"&gt;="&amp;DATEVALUE("2/1/23"),$B$5:$B$5349,"&lt;="&amp;DATEVALUE("2/28/23"))</f>
        <v>791719.06703962735</v>
      </c>
      <c r="G5351" s="15">
        <f>SUMIFS($G$5:$G$5349,$C$5:$C$5349,"&gt;="&amp;DATEVALUE("2/1/19"),$C$5:$C$5349,"&lt;="&amp;DATEVALUE("2/28/19"))</f>
        <v>797812.99999999977</v>
      </c>
      <c r="H5351" s="162">
        <f t="shared" ref="H5351" si="2">IFERROR(E5351/F5351-1,0)</f>
        <v>4.2268819519087453E-2</v>
      </c>
      <c r="I5351" s="164">
        <f t="shared" ref="I5351" si="3">IFERROR(E5351/G5351-1,0)</f>
        <v>3.430766030905219E-2</v>
      </c>
    </row>
    <row r="5352" spans="1:9" ht="14.25" x14ac:dyDescent="0.2">
      <c r="A5352" s="160" t="s">
        <v>46</v>
      </c>
      <c r="B5352" s="24"/>
      <c r="C5352" s="34"/>
      <c r="D5352" s="34"/>
      <c r="E5352" s="100">
        <f>SUMIFS($E$5:$E$5349,$A$5:$A$5349,"&gt;="&amp;DATEVALUE("3/1/24"),$A$5:$A$5349,"&lt;="&amp;DATEVALUE("3/31/24"))</f>
        <v>965981.08166666632</v>
      </c>
      <c r="F5352" s="15">
        <f>SUMIFS($F$5:$F$5349,$B$5:$B$5349,"&gt;="&amp;DATEVALUE("3/1/23"),$B$5:$B$5349,"&lt;="&amp;DATEVALUE("3/31/23"))</f>
        <v>982557.77492035762</v>
      </c>
      <c r="G5352" s="15">
        <f>SUMIFS($G$5:$G$5349,$C$5:$C$5349,"&gt;="&amp;DATEVALUE("3/1/19"),$C$5:$C$5349,"&lt;="&amp;DATEVALUE("3/31/19"))</f>
        <v>982036</v>
      </c>
      <c r="H5352" s="162">
        <f t="shared" ref="H5352:H5353" si="4">IFERROR(E5352/F5352-1,0)</f>
        <v>-1.6870960341273555E-2</v>
      </c>
      <c r="I5352" s="164">
        <f t="shared" ref="I5352:I5353" si="5">IFERROR(E5352/G5352-1,0)</f>
        <v>-1.6348604667582145E-2</v>
      </c>
    </row>
    <row r="5353" spans="1:9" ht="15" thickBot="1" x14ac:dyDescent="0.25">
      <c r="A5353" s="133" t="s">
        <v>47</v>
      </c>
      <c r="B5353" s="146"/>
      <c r="C5353" s="147"/>
      <c r="D5353" s="147"/>
      <c r="E5353" s="148">
        <f>SUMIFS($E$5:$E$5349,$A$5:$A$5349,"&gt;="&amp;DATEVALUE("4/1/24"),$A$5:$A$5349,"&lt;="&amp;$A$2)</f>
        <v>455441.46349949471</v>
      </c>
      <c r="F5353" s="149">
        <f>SUMIFS($F$5:$F$5349,$B$5:$B$5349,"&gt;="&amp;DATEVALUE("4/1/23"),$B$5:$B$5349,"&lt;="&amp;$B$2)</f>
        <v>485821.98738940584</v>
      </c>
      <c r="G5353" s="149">
        <f>SUMIFS($G$5:$G$5349,$C$5:$C$5349,"&gt;="&amp;DATEVALUE("4/1/19"),$C$5:$C$5349,"&lt;="&amp;$C$2)</f>
        <v>469308.52516005258</v>
      </c>
      <c r="H5353" s="150">
        <f t="shared" si="4"/>
        <v>-6.2534271149732756E-2</v>
      </c>
      <c r="I5353" s="151">
        <f t="shared" si="5"/>
        <v>-2.9547858002001215E-2</v>
      </c>
    </row>
    <row r="5354" spans="1:9" ht="15" thickTop="1" x14ac:dyDescent="0.2">
      <c r="A5354" s="83"/>
      <c r="B5354" s="24"/>
      <c r="D5354" s="34"/>
      <c r="E5354" s="100"/>
      <c r="F5354" s="15"/>
      <c r="H5354" s="85"/>
    </row>
    <row r="5355" spans="1:9" x14ac:dyDescent="0.2">
      <c r="A5355" s="3" t="s">
        <v>8</v>
      </c>
      <c r="E5355" s="10"/>
      <c r="F5355" s="101"/>
      <c r="H5355" s="3"/>
    </row>
    <row r="5356" spans="1:9" x14ac:dyDescent="0.2">
      <c r="A5356" s="14" t="s">
        <v>38</v>
      </c>
      <c r="E5356" s="10"/>
      <c r="F5356" s="101"/>
      <c r="H5356" s="3"/>
    </row>
    <row r="5357" spans="1:9" x14ac:dyDescent="0.2">
      <c r="A5357" s="3" t="s">
        <v>9</v>
      </c>
    </row>
    <row r="5358" spans="1:9" x14ac:dyDescent="0.2">
      <c r="A5358" s="12" t="s">
        <v>10</v>
      </c>
      <c r="B5358" s="12"/>
      <c r="D5358" s="12"/>
      <c r="E5358" s="13"/>
      <c r="F5358" s="13"/>
    </row>
    <row r="5359" spans="1:9" x14ac:dyDescent="0.2">
      <c r="A5359" s="12" t="s">
        <v>11</v>
      </c>
      <c r="B5359" s="12"/>
      <c r="D5359" s="12"/>
      <c r="E5359" s="12"/>
      <c r="F5359" s="12"/>
    </row>
    <row r="5361" spans="1:1" x14ac:dyDescent="0.2">
      <c r="A5361" s="14"/>
    </row>
  </sheetData>
  <sheetProtection sheet="1" formatRows="0" insertRows="0" deleteRows="0" selectLockedCells="1"/>
  <mergeCells count="1">
    <mergeCell ref="D3:D4"/>
  </mergeCells>
  <phoneticPr fontId="56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5372"/>
  <sheetViews>
    <sheetView zoomScale="90" zoomScaleNormal="90" workbookViewId="0">
      <pane ySplit="4" topLeftCell="A5327" activePane="bottomLeft" state="frozen"/>
      <selection activeCell="F4833" sqref="F4833"/>
      <selection pane="bottomLeft" activeCell="A5348" sqref="A5348"/>
    </sheetView>
  </sheetViews>
  <sheetFormatPr defaultColWidth="9.28515625" defaultRowHeight="12.75" x14ac:dyDescent="0.2"/>
  <cols>
    <col min="1" max="1" width="17.7109375" style="3" customWidth="1"/>
    <col min="2" max="3" width="10.28515625" style="3" hidden="1" customWidth="1"/>
    <col min="4" max="4" width="6" style="3" customWidth="1"/>
    <col min="5" max="29" width="11" style="3" customWidth="1"/>
    <col min="30" max="16384" width="9.28515625" style="3"/>
  </cols>
  <sheetData>
    <row r="1" spans="1:29" ht="18.75" x14ac:dyDescent="0.3">
      <c r="A1" s="1" t="s">
        <v>21</v>
      </c>
      <c r="B1" s="2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T1" s="2"/>
      <c r="U1" s="2"/>
      <c r="V1" s="2"/>
      <c r="W1" s="2"/>
    </row>
    <row r="2" spans="1:29" ht="13.5" thickBot="1" x14ac:dyDescent="0.25">
      <c r="A2" s="81">
        <f>MAX($A$5:$A$5349)</f>
        <v>45398</v>
      </c>
      <c r="B2" s="81">
        <f>MAX($B$5:$B$5349)-2</f>
        <v>45032</v>
      </c>
      <c r="C2" s="81">
        <f>MAX($C$5:$C$5349)-7</f>
        <v>43571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T2" s="2"/>
      <c r="U2" s="2"/>
      <c r="V2" s="2"/>
      <c r="W2" s="2"/>
    </row>
    <row r="3" spans="1:29" ht="23.25" customHeight="1" thickTop="1" x14ac:dyDescent="0.3">
      <c r="A3" s="106"/>
      <c r="B3" s="107">
        <f>YEAR(MAX($B$5:$B$5349)-1)</f>
        <v>2023</v>
      </c>
      <c r="C3" s="107">
        <f>YEAR(MAX($C$5:$C$5349)-6)</f>
        <v>2019</v>
      </c>
      <c r="D3" s="165" t="s">
        <v>37</v>
      </c>
      <c r="E3" s="169">
        <f>YEAR(MAX($A$5:$A$5349))</f>
        <v>2024</v>
      </c>
      <c r="F3" s="168"/>
      <c r="G3" s="168"/>
      <c r="H3" s="168"/>
      <c r="I3" s="170"/>
      <c r="J3" s="169" t="str">
        <f>YEAR(MAX($A$5:$A$5349))-1&amp;"**"</f>
        <v>2023**</v>
      </c>
      <c r="K3" s="168"/>
      <c r="L3" s="168"/>
      <c r="M3" s="168"/>
      <c r="N3" s="170"/>
      <c r="O3" s="169" t="str">
        <f>YEAR(MAX($A$5:$A$5349))-5&amp;"**"</f>
        <v>2019**</v>
      </c>
      <c r="P3" s="168"/>
      <c r="Q3" s="168"/>
      <c r="R3" s="168"/>
      <c r="S3" s="170"/>
      <c r="T3" s="171" t="str">
        <f>"% Change from "&amp;J3</f>
        <v>% Change from 2023**</v>
      </c>
      <c r="U3" s="168"/>
      <c r="V3" s="168"/>
      <c r="W3" s="168"/>
      <c r="X3" s="172"/>
      <c r="Y3" s="167" t="str">
        <f>"% Change from "&amp;O3</f>
        <v>% Change from 2019**</v>
      </c>
      <c r="Z3" s="168"/>
      <c r="AA3" s="168"/>
      <c r="AB3" s="168"/>
      <c r="AC3" s="168"/>
    </row>
    <row r="4" spans="1:29" s="92" customFormat="1" ht="23.25" customHeight="1" x14ac:dyDescent="0.2">
      <c r="A4" s="90"/>
      <c r="B4" s="91"/>
      <c r="C4" s="91"/>
      <c r="D4" s="166"/>
      <c r="E4" s="93" t="s">
        <v>12</v>
      </c>
      <c r="F4" s="93" t="s">
        <v>13</v>
      </c>
      <c r="G4" s="93" t="s">
        <v>14</v>
      </c>
      <c r="H4" s="93" t="s">
        <v>15</v>
      </c>
      <c r="I4" s="93" t="s">
        <v>16</v>
      </c>
      <c r="J4" s="93" t="s">
        <v>12</v>
      </c>
      <c r="K4" s="93" t="s">
        <v>13</v>
      </c>
      <c r="L4" s="93" t="s">
        <v>14</v>
      </c>
      <c r="M4" s="93" t="s">
        <v>15</v>
      </c>
      <c r="N4" s="93" t="s">
        <v>16</v>
      </c>
      <c r="O4" s="93" t="s">
        <v>12</v>
      </c>
      <c r="P4" s="93" t="s">
        <v>13</v>
      </c>
      <c r="Q4" s="93" t="s">
        <v>14</v>
      </c>
      <c r="R4" s="93" t="s">
        <v>15</v>
      </c>
      <c r="S4" s="93" t="s">
        <v>16</v>
      </c>
      <c r="T4" s="93" t="s">
        <v>12</v>
      </c>
      <c r="U4" s="93" t="s">
        <v>13</v>
      </c>
      <c r="V4" s="93" t="s">
        <v>14</v>
      </c>
      <c r="W4" s="93" t="s">
        <v>15</v>
      </c>
      <c r="X4" s="93" t="s">
        <v>16</v>
      </c>
      <c r="Y4" s="93" t="s">
        <v>12</v>
      </c>
      <c r="Z4" s="93" t="s">
        <v>13</v>
      </c>
      <c r="AA4" s="93" t="s">
        <v>14</v>
      </c>
      <c r="AB4" s="93" t="s">
        <v>15</v>
      </c>
      <c r="AC4" s="90" t="s">
        <v>16</v>
      </c>
    </row>
    <row r="5" spans="1:29" x14ac:dyDescent="0.2">
      <c r="A5" s="19">
        <v>40056</v>
      </c>
      <c r="B5" s="19">
        <v>39692</v>
      </c>
      <c r="C5" s="19"/>
      <c r="D5" s="16" t="s">
        <v>3</v>
      </c>
      <c r="E5" s="114">
        <v>13263</v>
      </c>
      <c r="F5" s="115">
        <v>9131</v>
      </c>
      <c r="G5" s="113">
        <v>2643</v>
      </c>
      <c r="H5" s="113">
        <v>615</v>
      </c>
      <c r="I5" s="113">
        <v>874</v>
      </c>
      <c r="J5" s="112">
        <v>13930.5</v>
      </c>
      <c r="K5" s="112">
        <v>8802</v>
      </c>
      <c r="L5" s="112">
        <v>3642.5</v>
      </c>
      <c r="M5" s="112">
        <v>581</v>
      </c>
      <c r="N5" s="113">
        <v>905</v>
      </c>
      <c r="O5" s="112"/>
      <c r="P5" s="112"/>
      <c r="Q5" s="112"/>
      <c r="R5" s="112"/>
      <c r="S5" s="113"/>
      <c r="T5" s="17">
        <v>-4.791644233875314E-2</v>
      </c>
      <c r="U5" s="17">
        <v>3.7377868666212288E-2</v>
      </c>
      <c r="V5" s="17">
        <v>-0.27439945092656137</v>
      </c>
      <c r="W5" s="17">
        <v>5.8519793459552494E-2</v>
      </c>
      <c r="X5" s="17">
        <v>-3.4254143646408886E-2</v>
      </c>
      <c r="Y5" s="17"/>
      <c r="Z5" s="17"/>
      <c r="AA5" s="17"/>
      <c r="AB5" s="17"/>
      <c r="AC5" s="17"/>
    </row>
    <row r="6" spans="1:29" x14ac:dyDescent="0.2">
      <c r="A6" s="19">
        <v>40057</v>
      </c>
      <c r="B6" s="19">
        <v>39693</v>
      </c>
      <c r="C6" s="19"/>
      <c r="D6" s="16" t="s">
        <v>4</v>
      </c>
      <c r="E6" s="114">
        <v>11690</v>
      </c>
      <c r="F6" s="115">
        <v>8066</v>
      </c>
      <c r="G6" s="113">
        <v>2174</v>
      </c>
      <c r="H6" s="113">
        <v>768</v>
      </c>
      <c r="I6" s="113">
        <v>682</v>
      </c>
      <c r="J6" s="112">
        <v>12308</v>
      </c>
      <c r="K6" s="112">
        <v>9053</v>
      </c>
      <c r="L6" s="112">
        <v>2192</v>
      </c>
      <c r="M6" s="112">
        <v>390</v>
      </c>
      <c r="N6" s="113">
        <v>673</v>
      </c>
      <c r="O6" s="112"/>
      <c r="P6" s="112"/>
      <c r="Q6" s="112"/>
      <c r="R6" s="112"/>
      <c r="S6" s="113"/>
      <c r="T6" s="17">
        <v>-5.0211244718882053E-2</v>
      </c>
      <c r="U6" s="17">
        <v>-0.10902463271843588</v>
      </c>
      <c r="V6" s="17">
        <v>-8.2116788321168199E-3</v>
      </c>
      <c r="W6" s="17">
        <v>0.96923076923076934</v>
      </c>
      <c r="X6" s="17">
        <v>1.3372956909361022E-2</v>
      </c>
      <c r="Y6" s="17"/>
      <c r="Z6" s="17"/>
      <c r="AA6" s="17"/>
      <c r="AB6" s="17"/>
      <c r="AC6" s="17"/>
    </row>
    <row r="7" spans="1:29" x14ac:dyDescent="0.2">
      <c r="A7" s="19">
        <v>40058</v>
      </c>
      <c r="B7" s="19">
        <v>39694</v>
      </c>
      <c r="C7" s="19"/>
      <c r="D7" s="16" t="s">
        <v>5</v>
      </c>
      <c r="E7" s="114">
        <v>13362</v>
      </c>
      <c r="F7" s="115">
        <v>9074</v>
      </c>
      <c r="G7" s="113">
        <v>2497</v>
      </c>
      <c r="H7" s="113">
        <v>844</v>
      </c>
      <c r="I7" s="113">
        <v>947</v>
      </c>
      <c r="J7" s="112">
        <v>11762</v>
      </c>
      <c r="K7" s="112">
        <v>8309</v>
      </c>
      <c r="L7" s="112">
        <v>2206</v>
      </c>
      <c r="M7" s="112">
        <v>468</v>
      </c>
      <c r="N7" s="113">
        <v>779</v>
      </c>
      <c r="O7" s="112"/>
      <c r="P7" s="112"/>
      <c r="Q7" s="112"/>
      <c r="R7" s="112"/>
      <c r="S7" s="113"/>
      <c r="T7" s="17">
        <v>0.13603128719605517</v>
      </c>
      <c r="U7" s="17">
        <v>9.2068841015765956E-2</v>
      </c>
      <c r="V7" s="17">
        <v>0.13191296464188573</v>
      </c>
      <c r="W7" s="17">
        <v>0.80341880341880345</v>
      </c>
      <c r="X7" s="17">
        <v>0.21566110397946092</v>
      </c>
      <c r="Y7" s="17"/>
      <c r="Z7" s="17"/>
      <c r="AA7" s="17"/>
      <c r="AB7" s="17"/>
      <c r="AC7" s="17"/>
    </row>
    <row r="8" spans="1:29" x14ac:dyDescent="0.2">
      <c r="A8" s="19">
        <v>40059</v>
      </c>
      <c r="B8" s="19">
        <v>39695</v>
      </c>
      <c r="C8" s="19"/>
      <c r="D8" s="16" t="s">
        <v>6</v>
      </c>
      <c r="E8" s="114">
        <v>14585</v>
      </c>
      <c r="F8" s="115">
        <v>9896</v>
      </c>
      <c r="G8" s="113">
        <v>2784</v>
      </c>
      <c r="H8" s="113">
        <v>884</v>
      </c>
      <c r="I8" s="113">
        <v>1021</v>
      </c>
      <c r="J8" s="112">
        <v>12346</v>
      </c>
      <c r="K8" s="112">
        <v>8443</v>
      </c>
      <c r="L8" s="112">
        <v>2278</v>
      </c>
      <c r="M8" s="112">
        <v>689</v>
      </c>
      <c r="N8" s="113">
        <v>936</v>
      </c>
      <c r="O8" s="112"/>
      <c r="P8" s="112"/>
      <c r="Q8" s="112"/>
      <c r="R8" s="112"/>
      <c r="S8" s="113"/>
      <c r="T8" s="17">
        <v>0.18135428478859539</v>
      </c>
      <c r="U8" s="17">
        <v>0.17209522681511302</v>
      </c>
      <c r="V8" s="17">
        <v>0.22212467076382802</v>
      </c>
      <c r="W8" s="17">
        <v>0.28301886792452824</v>
      </c>
      <c r="X8" s="17">
        <v>9.0811965811965711E-2</v>
      </c>
      <c r="Y8" s="17"/>
      <c r="Z8" s="17"/>
      <c r="AA8" s="17"/>
      <c r="AB8" s="17"/>
      <c r="AC8" s="17"/>
    </row>
    <row r="9" spans="1:29" x14ac:dyDescent="0.2">
      <c r="A9" s="19">
        <v>40060</v>
      </c>
      <c r="B9" s="19">
        <v>39696</v>
      </c>
      <c r="C9" s="19"/>
      <c r="D9" s="16" t="s">
        <v>7</v>
      </c>
      <c r="E9" s="114">
        <v>15019</v>
      </c>
      <c r="F9" s="115">
        <v>10288</v>
      </c>
      <c r="G9" s="113">
        <v>2697</v>
      </c>
      <c r="H9" s="113">
        <v>1029</v>
      </c>
      <c r="I9" s="113">
        <v>1005</v>
      </c>
      <c r="J9" s="112">
        <v>12542</v>
      </c>
      <c r="K9" s="112">
        <v>8305</v>
      </c>
      <c r="L9" s="112">
        <v>2571</v>
      </c>
      <c r="M9" s="112">
        <v>844</v>
      </c>
      <c r="N9" s="113">
        <v>822</v>
      </c>
      <c r="O9" s="112"/>
      <c r="P9" s="112"/>
      <c r="Q9" s="112"/>
      <c r="R9" s="112"/>
      <c r="S9" s="113"/>
      <c r="T9" s="17">
        <v>0.19749641205549362</v>
      </c>
      <c r="U9" s="17">
        <v>0.23877182420228782</v>
      </c>
      <c r="V9" s="17">
        <v>4.9008168028004562E-2</v>
      </c>
      <c r="W9" s="17">
        <v>0.2191943127962086</v>
      </c>
      <c r="X9" s="17">
        <v>0.22262773722627727</v>
      </c>
      <c r="Y9" s="17"/>
      <c r="Z9" s="17"/>
      <c r="AA9" s="17"/>
      <c r="AB9" s="17"/>
      <c r="AC9" s="17"/>
    </row>
    <row r="10" spans="1:29" x14ac:dyDescent="0.2">
      <c r="A10" s="19">
        <v>40061</v>
      </c>
      <c r="B10" s="19">
        <v>39697</v>
      </c>
      <c r="C10" s="19"/>
      <c r="D10" s="16" t="s">
        <v>1</v>
      </c>
      <c r="E10" s="114">
        <v>15828</v>
      </c>
      <c r="F10" s="115">
        <v>10241</v>
      </c>
      <c r="G10" s="113">
        <v>3268</v>
      </c>
      <c r="H10" s="113">
        <v>1097</v>
      </c>
      <c r="I10" s="113">
        <v>1222</v>
      </c>
      <c r="J10" s="112">
        <v>14454</v>
      </c>
      <c r="K10" s="112">
        <v>9051</v>
      </c>
      <c r="L10" s="112">
        <v>3124</v>
      </c>
      <c r="M10" s="112">
        <v>1054</v>
      </c>
      <c r="N10" s="113">
        <v>1225</v>
      </c>
      <c r="O10" s="112"/>
      <c r="P10" s="112"/>
      <c r="Q10" s="112"/>
      <c r="R10" s="112"/>
      <c r="S10" s="113"/>
      <c r="T10" s="17">
        <v>9.5060190950601919E-2</v>
      </c>
      <c r="U10" s="17">
        <v>0.13147718484145399</v>
      </c>
      <c r="V10" s="17">
        <v>4.6094750320102351E-2</v>
      </c>
      <c r="W10" s="17">
        <v>4.0796963946869047E-2</v>
      </c>
      <c r="X10" s="17">
        <v>-2.4489795918367641E-3</v>
      </c>
      <c r="Y10" s="17"/>
      <c r="Z10" s="17"/>
      <c r="AA10" s="17"/>
      <c r="AB10" s="17"/>
      <c r="AC10" s="17"/>
    </row>
    <row r="11" spans="1:29" x14ac:dyDescent="0.2">
      <c r="A11" s="19">
        <v>40062</v>
      </c>
      <c r="B11" s="19">
        <v>39698</v>
      </c>
      <c r="C11" s="19"/>
      <c r="D11" s="16" t="s">
        <v>2</v>
      </c>
      <c r="E11" s="114">
        <v>13681</v>
      </c>
      <c r="F11" s="115">
        <v>9343</v>
      </c>
      <c r="G11" s="113">
        <v>2547</v>
      </c>
      <c r="H11" s="113">
        <v>785</v>
      </c>
      <c r="I11" s="113">
        <v>1006</v>
      </c>
      <c r="J11" s="112">
        <v>13505</v>
      </c>
      <c r="K11" s="112">
        <v>8964</v>
      </c>
      <c r="L11" s="112">
        <v>2939</v>
      </c>
      <c r="M11" s="112">
        <v>791</v>
      </c>
      <c r="N11" s="113">
        <v>811</v>
      </c>
      <c r="O11" s="112"/>
      <c r="P11" s="112"/>
      <c r="Q11" s="112"/>
      <c r="R11" s="112"/>
      <c r="S11" s="113"/>
      <c r="T11" s="17">
        <v>1.3032210292484248E-2</v>
      </c>
      <c r="U11" s="17">
        <v>4.2280232039268117E-2</v>
      </c>
      <c r="V11" s="17">
        <v>-0.13337870023817622</v>
      </c>
      <c r="W11" s="17">
        <v>-7.5853350189633018E-3</v>
      </c>
      <c r="X11" s="17">
        <v>0.24044389642416775</v>
      </c>
      <c r="Y11" s="17"/>
      <c r="Z11" s="17"/>
      <c r="AA11" s="17"/>
      <c r="AB11" s="17"/>
      <c r="AC11" s="17"/>
    </row>
    <row r="12" spans="1:29" x14ac:dyDescent="0.2">
      <c r="A12" s="19">
        <v>40063</v>
      </c>
      <c r="B12" s="19">
        <v>39699</v>
      </c>
      <c r="C12" s="19"/>
      <c r="D12" s="16" t="s">
        <v>3</v>
      </c>
      <c r="E12" s="114">
        <v>13402</v>
      </c>
      <c r="F12" s="115">
        <v>9530</v>
      </c>
      <c r="G12" s="113">
        <v>2433</v>
      </c>
      <c r="H12" s="113">
        <v>637</v>
      </c>
      <c r="I12" s="113">
        <v>802</v>
      </c>
      <c r="J12" s="112">
        <v>13386</v>
      </c>
      <c r="K12" s="112">
        <v>9192</v>
      </c>
      <c r="L12" s="112">
        <v>2545</v>
      </c>
      <c r="M12" s="112">
        <v>676</v>
      </c>
      <c r="N12" s="113">
        <v>973</v>
      </c>
      <c r="O12" s="112"/>
      <c r="P12" s="112"/>
      <c r="Q12" s="112"/>
      <c r="R12" s="112"/>
      <c r="S12" s="113"/>
      <c r="T12" s="17">
        <v>1.1952786493352185E-3</v>
      </c>
      <c r="U12" s="17">
        <v>3.6771105308964325E-2</v>
      </c>
      <c r="V12" s="17">
        <v>-4.4007858546168954E-2</v>
      </c>
      <c r="W12" s="17">
        <v>-5.7692307692307709E-2</v>
      </c>
      <c r="X12" s="17">
        <v>-0.17574511819116134</v>
      </c>
      <c r="Y12" s="17"/>
      <c r="Z12" s="17"/>
      <c r="AA12" s="17"/>
      <c r="AB12" s="17"/>
      <c r="AC12" s="17"/>
    </row>
    <row r="13" spans="1:29" x14ac:dyDescent="0.2">
      <c r="A13" s="19">
        <v>40064</v>
      </c>
      <c r="B13" s="19">
        <v>39700</v>
      </c>
      <c r="C13" s="19"/>
      <c r="D13" s="16" t="s">
        <v>4</v>
      </c>
      <c r="E13" s="114">
        <v>12577</v>
      </c>
      <c r="F13" s="115">
        <v>8813</v>
      </c>
      <c r="G13" s="113">
        <v>2242</v>
      </c>
      <c r="H13" s="113">
        <v>761</v>
      </c>
      <c r="I13" s="113">
        <v>761</v>
      </c>
      <c r="J13" s="112">
        <v>12257</v>
      </c>
      <c r="K13" s="112">
        <v>8558</v>
      </c>
      <c r="L13" s="112">
        <v>2328</v>
      </c>
      <c r="M13" s="112">
        <v>727</v>
      </c>
      <c r="N13" s="113">
        <v>644</v>
      </c>
      <c r="O13" s="112"/>
      <c r="P13" s="112"/>
      <c r="Q13" s="112"/>
      <c r="R13" s="112"/>
      <c r="S13" s="113"/>
      <c r="T13" s="17">
        <v>2.6107530390797162E-2</v>
      </c>
      <c r="U13" s="17">
        <v>2.9796681467632702E-2</v>
      </c>
      <c r="V13" s="17">
        <v>-3.6941580756013725E-2</v>
      </c>
      <c r="W13" s="17">
        <v>4.6767537826684968E-2</v>
      </c>
      <c r="X13" s="17">
        <v>0.18167701863354035</v>
      </c>
      <c r="Y13" s="17"/>
      <c r="Z13" s="17"/>
      <c r="AA13" s="17"/>
      <c r="AB13" s="17"/>
      <c r="AC13" s="17"/>
    </row>
    <row r="14" spans="1:29" x14ac:dyDescent="0.2">
      <c r="A14" s="19">
        <v>40065</v>
      </c>
      <c r="B14" s="19">
        <v>39701</v>
      </c>
      <c r="C14" s="19"/>
      <c r="D14" s="16" t="s">
        <v>5</v>
      </c>
      <c r="E14" s="114">
        <v>12359</v>
      </c>
      <c r="F14" s="115">
        <v>8771</v>
      </c>
      <c r="G14" s="113">
        <v>2411</v>
      </c>
      <c r="H14" s="113">
        <v>598</v>
      </c>
      <c r="I14" s="113">
        <v>579</v>
      </c>
      <c r="J14" s="112">
        <v>12775</v>
      </c>
      <c r="K14" s="112">
        <v>9032</v>
      </c>
      <c r="L14" s="112">
        <v>2507</v>
      </c>
      <c r="M14" s="112">
        <v>555</v>
      </c>
      <c r="N14" s="113">
        <v>681</v>
      </c>
      <c r="O14" s="112"/>
      <c r="P14" s="112"/>
      <c r="Q14" s="112"/>
      <c r="R14" s="112"/>
      <c r="S14" s="113"/>
      <c r="T14" s="17">
        <v>-3.2563600782778868E-2</v>
      </c>
      <c r="U14" s="17">
        <v>-2.8897254207263079E-2</v>
      </c>
      <c r="V14" s="17">
        <v>-3.8292780215396838E-2</v>
      </c>
      <c r="W14" s="17">
        <v>7.7477477477477574E-2</v>
      </c>
      <c r="X14" s="17">
        <v>-0.14977973568281944</v>
      </c>
      <c r="Y14" s="17"/>
      <c r="Z14" s="17"/>
      <c r="AA14" s="17"/>
      <c r="AB14" s="17"/>
      <c r="AC14" s="17"/>
    </row>
    <row r="15" spans="1:29" x14ac:dyDescent="0.2">
      <c r="A15" s="19">
        <v>40066</v>
      </c>
      <c r="B15" s="19">
        <v>39702</v>
      </c>
      <c r="C15" s="19"/>
      <c r="D15" s="16" t="s">
        <v>6</v>
      </c>
      <c r="E15" s="114">
        <v>13564</v>
      </c>
      <c r="F15" s="115">
        <v>9413</v>
      </c>
      <c r="G15" s="113">
        <v>2515</v>
      </c>
      <c r="H15" s="113">
        <v>772</v>
      </c>
      <c r="I15" s="113">
        <v>864</v>
      </c>
      <c r="J15" s="112">
        <v>13510</v>
      </c>
      <c r="K15" s="112">
        <v>9152</v>
      </c>
      <c r="L15" s="112">
        <v>2806</v>
      </c>
      <c r="M15" s="112">
        <v>565</v>
      </c>
      <c r="N15" s="113">
        <v>987</v>
      </c>
      <c r="O15" s="112"/>
      <c r="P15" s="112"/>
      <c r="Q15" s="112"/>
      <c r="R15" s="112"/>
      <c r="S15" s="113"/>
      <c r="T15" s="17">
        <v>3.9970392301997837E-3</v>
      </c>
      <c r="U15" s="17">
        <v>2.8518356643356668E-2</v>
      </c>
      <c r="V15" s="17">
        <v>-0.10370634354953667</v>
      </c>
      <c r="W15" s="17">
        <v>0.36637168141592924</v>
      </c>
      <c r="X15" s="17">
        <v>-0.12462006079027355</v>
      </c>
      <c r="Y15" s="17"/>
      <c r="Z15" s="17"/>
      <c r="AA15" s="17"/>
      <c r="AB15" s="17"/>
      <c r="AC15" s="17"/>
    </row>
    <row r="16" spans="1:29" x14ac:dyDescent="0.2">
      <c r="A16" s="19">
        <v>40067</v>
      </c>
      <c r="B16" s="19">
        <v>39703</v>
      </c>
      <c r="C16" s="19"/>
      <c r="D16" s="16" t="s">
        <v>7</v>
      </c>
      <c r="E16" s="114">
        <v>13938</v>
      </c>
      <c r="F16" s="115">
        <v>9585</v>
      </c>
      <c r="G16" s="113">
        <v>2497</v>
      </c>
      <c r="H16" s="113">
        <v>963</v>
      </c>
      <c r="I16" s="113">
        <v>893</v>
      </c>
      <c r="J16" s="112">
        <v>13938</v>
      </c>
      <c r="K16" s="112">
        <v>9450</v>
      </c>
      <c r="L16" s="112">
        <v>2915</v>
      </c>
      <c r="M16" s="112">
        <v>914</v>
      </c>
      <c r="N16" s="113">
        <v>659</v>
      </c>
      <c r="O16" s="112"/>
      <c r="P16" s="112"/>
      <c r="Q16" s="112"/>
      <c r="R16" s="112"/>
      <c r="S16" s="113"/>
      <c r="T16" s="17">
        <v>0</v>
      </c>
      <c r="U16" s="17">
        <v>1.4285714285714235E-2</v>
      </c>
      <c r="V16" s="17">
        <v>-0.14339622641509431</v>
      </c>
      <c r="W16" s="17">
        <v>5.361050328227579E-2</v>
      </c>
      <c r="X16" s="17">
        <v>0.35508345978755695</v>
      </c>
      <c r="Y16" s="17"/>
      <c r="Z16" s="17"/>
      <c r="AA16" s="17"/>
      <c r="AB16" s="17"/>
      <c r="AC16" s="17"/>
    </row>
    <row r="17" spans="1:29" x14ac:dyDescent="0.2">
      <c r="A17" s="19">
        <v>40068</v>
      </c>
      <c r="B17" s="19">
        <v>39704</v>
      </c>
      <c r="C17" s="19"/>
      <c r="D17" s="16" t="s">
        <v>1</v>
      </c>
      <c r="E17" s="114">
        <v>15052</v>
      </c>
      <c r="F17" s="115">
        <v>9805</v>
      </c>
      <c r="G17" s="113">
        <v>3112</v>
      </c>
      <c r="H17" s="113">
        <v>996</v>
      </c>
      <c r="I17" s="113">
        <v>1139</v>
      </c>
      <c r="J17" s="112">
        <v>14492</v>
      </c>
      <c r="K17" s="112">
        <v>9473</v>
      </c>
      <c r="L17" s="112">
        <v>2991</v>
      </c>
      <c r="M17" s="112">
        <v>998</v>
      </c>
      <c r="N17" s="113">
        <v>1030</v>
      </c>
      <c r="O17" s="112"/>
      <c r="P17" s="112"/>
      <c r="Q17" s="112"/>
      <c r="R17" s="112"/>
      <c r="S17" s="113"/>
      <c r="T17" s="17">
        <v>3.8642009384487919E-2</v>
      </c>
      <c r="U17" s="17">
        <v>3.504697561490544E-2</v>
      </c>
      <c r="V17" s="17">
        <v>4.0454697425610142E-2</v>
      </c>
      <c r="W17" s="17">
        <v>-2.0040080160320661E-3</v>
      </c>
      <c r="X17" s="17">
        <v>0.10582524271844651</v>
      </c>
      <c r="Y17" s="17"/>
      <c r="Z17" s="17"/>
      <c r="AA17" s="17"/>
      <c r="AB17" s="17"/>
      <c r="AC17" s="17"/>
    </row>
    <row r="18" spans="1:29" x14ac:dyDescent="0.2">
      <c r="A18" s="19">
        <v>40069</v>
      </c>
      <c r="B18" s="19">
        <v>39705</v>
      </c>
      <c r="C18" s="19"/>
      <c r="D18" s="16" t="s">
        <v>2</v>
      </c>
      <c r="E18" s="114">
        <v>13808</v>
      </c>
      <c r="F18" s="115">
        <v>9342</v>
      </c>
      <c r="G18" s="113">
        <v>2637</v>
      </c>
      <c r="H18" s="113">
        <v>891</v>
      </c>
      <c r="I18" s="113">
        <v>938</v>
      </c>
      <c r="J18" s="112">
        <v>13686</v>
      </c>
      <c r="K18" s="112">
        <v>9214</v>
      </c>
      <c r="L18" s="112">
        <v>2970</v>
      </c>
      <c r="M18" s="112">
        <v>695</v>
      </c>
      <c r="N18" s="113">
        <v>807</v>
      </c>
      <c r="O18" s="112"/>
      <c r="P18" s="112"/>
      <c r="Q18" s="112"/>
      <c r="R18" s="112"/>
      <c r="S18" s="113"/>
      <c r="T18" s="17">
        <v>8.9142189098347924E-3</v>
      </c>
      <c r="U18" s="17">
        <v>1.3891903624918545E-2</v>
      </c>
      <c r="V18" s="17">
        <v>-0.11212121212121207</v>
      </c>
      <c r="W18" s="17">
        <v>0.28201438848920857</v>
      </c>
      <c r="X18" s="17">
        <v>0.16232961586121442</v>
      </c>
      <c r="Y18" s="17"/>
      <c r="Z18" s="17"/>
      <c r="AA18" s="17"/>
      <c r="AB18" s="17"/>
      <c r="AC18" s="17"/>
    </row>
    <row r="19" spans="1:29" x14ac:dyDescent="0.2">
      <c r="A19" s="19">
        <v>40070</v>
      </c>
      <c r="B19" s="19">
        <v>39706</v>
      </c>
      <c r="C19" s="19"/>
      <c r="D19" s="16" t="s">
        <v>3</v>
      </c>
      <c r="E19" s="114">
        <v>13599</v>
      </c>
      <c r="F19" s="115">
        <v>9677</v>
      </c>
      <c r="G19" s="113">
        <v>2556</v>
      </c>
      <c r="H19" s="113">
        <v>622</v>
      </c>
      <c r="I19" s="113">
        <v>744</v>
      </c>
      <c r="J19" s="112">
        <v>13909</v>
      </c>
      <c r="K19" s="112">
        <v>9484</v>
      </c>
      <c r="L19" s="112">
        <v>2698</v>
      </c>
      <c r="M19" s="112">
        <v>739</v>
      </c>
      <c r="N19" s="113">
        <v>988</v>
      </c>
      <c r="O19" s="112"/>
      <c r="P19" s="112"/>
      <c r="Q19" s="112"/>
      <c r="R19" s="112"/>
      <c r="S19" s="113"/>
      <c r="T19" s="17">
        <v>-2.2287727370767119E-2</v>
      </c>
      <c r="U19" s="17">
        <v>2.0350063264445328E-2</v>
      </c>
      <c r="V19" s="17">
        <v>-5.2631578947368474E-2</v>
      </c>
      <c r="W19" s="17">
        <v>-0.15832205683355882</v>
      </c>
      <c r="X19" s="17">
        <v>-0.24696356275303644</v>
      </c>
      <c r="Y19" s="17"/>
      <c r="Z19" s="17"/>
      <c r="AA19" s="17"/>
      <c r="AB19" s="17"/>
      <c r="AC19" s="17"/>
    </row>
    <row r="20" spans="1:29" x14ac:dyDescent="0.2">
      <c r="A20" s="19">
        <v>40071</v>
      </c>
      <c r="B20" s="19">
        <v>39707</v>
      </c>
      <c r="C20" s="19"/>
      <c r="D20" s="16" t="s">
        <v>4</v>
      </c>
      <c r="E20" s="114">
        <v>12066</v>
      </c>
      <c r="F20" s="115">
        <v>8692</v>
      </c>
      <c r="G20" s="113">
        <v>2192</v>
      </c>
      <c r="H20" s="113">
        <v>573</v>
      </c>
      <c r="I20" s="113">
        <v>609</v>
      </c>
      <c r="J20" s="112">
        <v>12328</v>
      </c>
      <c r="K20" s="112">
        <v>8999</v>
      </c>
      <c r="L20" s="112">
        <v>2340</v>
      </c>
      <c r="M20" s="112">
        <v>330</v>
      </c>
      <c r="N20" s="113">
        <v>659</v>
      </c>
      <c r="O20" s="112"/>
      <c r="P20" s="112"/>
      <c r="Q20" s="112"/>
      <c r="R20" s="112"/>
      <c r="S20" s="113"/>
      <c r="T20" s="17">
        <v>-2.1252433484750144E-2</v>
      </c>
      <c r="U20" s="17">
        <v>-3.4114901655739494E-2</v>
      </c>
      <c r="V20" s="17">
        <v>-6.3247863247863245E-2</v>
      </c>
      <c r="W20" s="17">
        <v>0.73636363636363633</v>
      </c>
      <c r="X20" s="17">
        <v>-7.5872534142640391E-2</v>
      </c>
      <c r="Y20" s="17"/>
      <c r="Z20" s="17"/>
      <c r="AA20" s="17"/>
      <c r="AB20" s="17"/>
      <c r="AC20" s="17"/>
    </row>
    <row r="21" spans="1:29" x14ac:dyDescent="0.2">
      <c r="A21" s="19">
        <v>40072</v>
      </c>
      <c r="B21" s="19">
        <v>39708</v>
      </c>
      <c r="C21" s="19"/>
      <c r="D21" s="16" t="s">
        <v>5</v>
      </c>
      <c r="E21" s="114">
        <v>12617</v>
      </c>
      <c r="F21" s="115">
        <v>8917</v>
      </c>
      <c r="G21" s="113">
        <v>2450</v>
      </c>
      <c r="H21" s="113">
        <v>641</v>
      </c>
      <c r="I21" s="113">
        <v>609</v>
      </c>
      <c r="J21" s="112">
        <v>12672</v>
      </c>
      <c r="K21" s="112">
        <v>9155</v>
      </c>
      <c r="L21" s="112">
        <v>2385</v>
      </c>
      <c r="M21" s="112">
        <v>469</v>
      </c>
      <c r="N21" s="113">
        <v>663</v>
      </c>
      <c r="O21" s="112"/>
      <c r="P21" s="112"/>
      <c r="Q21" s="112"/>
      <c r="R21" s="112"/>
      <c r="S21" s="113"/>
      <c r="T21" s="17">
        <v>-4.3402777777777901E-3</v>
      </c>
      <c r="U21" s="17">
        <v>-2.5996723102129971E-2</v>
      </c>
      <c r="V21" s="17">
        <v>2.7253668763102645E-2</v>
      </c>
      <c r="W21" s="17">
        <v>0.36673773987206815</v>
      </c>
      <c r="X21" s="17">
        <v>-8.1447963800905021E-2</v>
      </c>
      <c r="Y21" s="17"/>
      <c r="Z21" s="17"/>
      <c r="AA21" s="17"/>
      <c r="AB21" s="17"/>
      <c r="AC21" s="17"/>
    </row>
    <row r="22" spans="1:29" x14ac:dyDescent="0.2">
      <c r="A22" s="19">
        <v>40073</v>
      </c>
      <c r="B22" s="19">
        <v>39709</v>
      </c>
      <c r="C22" s="19"/>
      <c r="D22" s="16" t="s">
        <v>6</v>
      </c>
      <c r="E22" s="114">
        <v>14048</v>
      </c>
      <c r="F22" s="115">
        <v>9512</v>
      </c>
      <c r="G22" s="113">
        <v>2740</v>
      </c>
      <c r="H22" s="113">
        <v>829</v>
      </c>
      <c r="I22" s="113">
        <v>967</v>
      </c>
      <c r="J22" s="112">
        <v>14070</v>
      </c>
      <c r="K22" s="112">
        <v>9622</v>
      </c>
      <c r="L22" s="112">
        <v>2830</v>
      </c>
      <c r="M22" s="112">
        <v>617</v>
      </c>
      <c r="N22" s="113">
        <v>1001</v>
      </c>
      <c r="O22" s="112"/>
      <c r="P22" s="112"/>
      <c r="Q22" s="112"/>
      <c r="R22" s="112"/>
      <c r="S22" s="113"/>
      <c r="T22" s="17">
        <v>-1.5636105188343574E-3</v>
      </c>
      <c r="U22" s="17">
        <v>-1.1432134691332418E-2</v>
      </c>
      <c r="V22" s="17">
        <v>-3.180212014134276E-2</v>
      </c>
      <c r="W22" s="17">
        <v>0.34359805510534835</v>
      </c>
      <c r="X22" s="17">
        <v>-3.3966033966033926E-2</v>
      </c>
      <c r="Y22" s="17"/>
      <c r="Z22" s="17"/>
      <c r="AA22" s="17"/>
      <c r="AB22" s="17"/>
      <c r="AC22" s="17"/>
    </row>
    <row r="23" spans="1:29" x14ac:dyDescent="0.2">
      <c r="A23" s="19">
        <v>40074</v>
      </c>
      <c r="B23" s="19">
        <v>39710</v>
      </c>
      <c r="C23" s="19"/>
      <c r="D23" s="16" t="s">
        <v>7</v>
      </c>
      <c r="E23" s="114">
        <v>14280</v>
      </c>
      <c r="F23" s="115">
        <v>9668</v>
      </c>
      <c r="G23" s="113">
        <v>2654</v>
      </c>
      <c r="H23" s="113">
        <v>964</v>
      </c>
      <c r="I23" s="113">
        <v>994</v>
      </c>
      <c r="J23" s="112">
        <v>13708</v>
      </c>
      <c r="K23" s="112">
        <v>9293</v>
      </c>
      <c r="L23" s="112">
        <v>2682</v>
      </c>
      <c r="M23" s="112">
        <v>887</v>
      </c>
      <c r="N23" s="113">
        <v>846</v>
      </c>
      <c r="O23" s="112"/>
      <c r="P23" s="112"/>
      <c r="Q23" s="112"/>
      <c r="R23" s="112"/>
      <c r="S23" s="113"/>
      <c r="T23" s="17">
        <v>4.1727458418441721E-2</v>
      </c>
      <c r="U23" s="17">
        <v>4.035295383622084E-2</v>
      </c>
      <c r="V23" s="17">
        <v>-1.0439970171513768E-2</v>
      </c>
      <c r="W23" s="17">
        <v>8.6809470124013632E-2</v>
      </c>
      <c r="X23" s="17">
        <v>0.17494089834515369</v>
      </c>
      <c r="Y23" s="17"/>
      <c r="Z23" s="17"/>
      <c r="AA23" s="17"/>
      <c r="AB23" s="17"/>
      <c r="AC23" s="17"/>
    </row>
    <row r="24" spans="1:29" x14ac:dyDescent="0.2">
      <c r="A24" s="19">
        <v>40075</v>
      </c>
      <c r="B24" s="19">
        <v>39711</v>
      </c>
      <c r="C24" s="19"/>
      <c r="D24" s="16" t="s">
        <v>1</v>
      </c>
      <c r="E24" s="114">
        <v>14863</v>
      </c>
      <c r="F24" s="115">
        <v>9445</v>
      </c>
      <c r="G24" s="113">
        <v>3201</v>
      </c>
      <c r="H24" s="113">
        <v>1055</v>
      </c>
      <c r="I24" s="113">
        <v>1162</v>
      </c>
      <c r="J24" s="112">
        <v>15131</v>
      </c>
      <c r="K24" s="112">
        <v>10031</v>
      </c>
      <c r="L24" s="112">
        <v>3319</v>
      </c>
      <c r="M24" s="112">
        <v>931</v>
      </c>
      <c r="N24" s="113">
        <v>850</v>
      </c>
      <c r="O24" s="112"/>
      <c r="P24" s="112"/>
      <c r="Q24" s="112"/>
      <c r="R24" s="112"/>
      <c r="S24" s="113"/>
      <c r="T24" s="17">
        <v>-1.7711982023660089E-2</v>
      </c>
      <c r="U24" s="17">
        <v>-5.8418901405642543E-2</v>
      </c>
      <c r="V24" s="17">
        <v>-3.5552877372702629E-2</v>
      </c>
      <c r="W24" s="17">
        <v>0.13319011815252413</v>
      </c>
      <c r="X24" s="17">
        <v>0.36705882352941166</v>
      </c>
      <c r="Y24" s="17"/>
      <c r="Z24" s="17"/>
      <c r="AA24" s="17"/>
      <c r="AB24" s="17"/>
      <c r="AC24" s="17"/>
    </row>
    <row r="25" spans="1:29" x14ac:dyDescent="0.2">
      <c r="A25" s="19">
        <v>40076</v>
      </c>
      <c r="B25" s="19">
        <v>39712</v>
      </c>
      <c r="C25" s="19"/>
      <c r="D25" s="16" t="s">
        <v>2</v>
      </c>
      <c r="E25" s="114">
        <v>14617</v>
      </c>
      <c r="F25" s="115">
        <v>9950</v>
      </c>
      <c r="G25" s="113">
        <v>2700</v>
      </c>
      <c r="H25" s="113">
        <v>1012</v>
      </c>
      <c r="I25" s="113">
        <v>955</v>
      </c>
      <c r="J25" s="112">
        <v>13771</v>
      </c>
      <c r="K25" s="112">
        <v>9428</v>
      </c>
      <c r="L25" s="112">
        <v>2860</v>
      </c>
      <c r="M25" s="112">
        <v>693</v>
      </c>
      <c r="N25" s="113">
        <v>790</v>
      </c>
      <c r="O25" s="112"/>
      <c r="P25" s="112"/>
      <c r="Q25" s="112"/>
      <c r="R25" s="112"/>
      <c r="S25" s="113"/>
      <c r="T25" s="17">
        <v>6.1433447098976135E-2</v>
      </c>
      <c r="U25" s="17">
        <v>5.5366991938905485E-2</v>
      </c>
      <c r="V25" s="17">
        <v>-5.5944055944055937E-2</v>
      </c>
      <c r="W25" s="17">
        <v>0.46031746031746024</v>
      </c>
      <c r="X25" s="17">
        <v>0.20886075949367089</v>
      </c>
      <c r="Y25" s="17"/>
      <c r="Z25" s="17"/>
      <c r="AA25" s="17"/>
      <c r="AB25" s="17"/>
      <c r="AC25" s="17"/>
    </row>
    <row r="26" spans="1:29" x14ac:dyDescent="0.2">
      <c r="A26" s="19">
        <v>40077</v>
      </c>
      <c r="B26" s="19">
        <v>39713</v>
      </c>
      <c r="C26" s="19"/>
      <c r="D26" s="16" t="s">
        <v>3</v>
      </c>
      <c r="E26" s="114">
        <v>14281</v>
      </c>
      <c r="F26" s="115">
        <v>10278</v>
      </c>
      <c r="G26" s="113">
        <v>2488</v>
      </c>
      <c r="H26" s="113">
        <v>717</v>
      </c>
      <c r="I26" s="113">
        <v>798</v>
      </c>
      <c r="J26" s="112">
        <v>13052</v>
      </c>
      <c r="K26" s="112">
        <v>9206</v>
      </c>
      <c r="L26" s="112">
        <v>2167</v>
      </c>
      <c r="M26" s="112">
        <v>759</v>
      </c>
      <c r="N26" s="113">
        <v>920</v>
      </c>
      <c r="O26" s="112"/>
      <c r="P26" s="112"/>
      <c r="Q26" s="112"/>
      <c r="R26" s="112"/>
      <c r="S26" s="113"/>
      <c r="T26" s="17">
        <v>9.4161814281336298E-2</v>
      </c>
      <c r="U26" s="17">
        <v>0.11644579621985662</v>
      </c>
      <c r="V26" s="17">
        <v>0.14813105676049831</v>
      </c>
      <c r="W26" s="17">
        <v>-5.5335968379446654E-2</v>
      </c>
      <c r="X26" s="17">
        <v>-0.13260869565217392</v>
      </c>
      <c r="Y26" s="17"/>
      <c r="Z26" s="17"/>
      <c r="AA26" s="17"/>
      <c r="AB26" s="17"/>
      <c r="AC26" s="17"/>
    </row>
    <row r="27" spans="1:29" x14ac:dyDescent="0.2">
      <c r="A27" s="19">
        <v>40078</v>
      </c>
      <c r="B27" s="19">
        <v>39714</v>
      </c>
      <c r="C27" s="19"/>
      <c r="D27" s="16" t="s">
        <v>4</v>
      </c>
      <c r="E27" s="114">
        <v>11789</v>
      </c>
      <c r="F27" s="115">
        <v>8572</v>
      </c>
      <c r="G27" s="113">
        <v>2027</v>
      </c>
      <c r="H27" s="113">
        <v>596</v>
      </c>
      <c r="I27" s="113">
        <v>594</v>
      </c>
      <c r="J27" s="112">
        <v>11782</v>
      </c>
      <c r="K27" s="112">
        <v>8386</v>
      </c>
      <c r="L27" s="112">
        <v>2381</v>
      </c>
      <c r="M27" s="112">
        <v>365</v>
      </c>
      <c r="N27" s="113">
        <v>650</v>
      </c>
      <c r="O27" s="112"/>
      <c r="P27" s="112"/>
      <c r="Q27" s="112"/>
      <c r="R27" s="112"/>
      <c r="S27" s="113"/>
      <c r="T27" s="17">
        <v>5.9412663384827979E-4</v>
      </c>
      <c r="U27" s="17">
        <v>2.2179823515382724E-2</v>
      </c>
      <c r="V27" s="17">
        <v>-0.14867702645947078</v>
      </c>
      <c r="W27" s="17">
        <v>0.63287671232876708</v>
      </c>
      <c r="X27" s="17">
        <v>-8.6153846153846136E-2</v>
      </c>
      <c r="Y27" s="17"/>
      <c r="Z27" s="17"/>
      <c r="AA27" s="17"/>
      <c r="AB27" s="17"/>
      <c r="AC27" s="17"/>
    </row>
    <row r="28" spans="1:29" x14ac:dyDescent="0.2">
      <c r="A28" s="19">
        <v>40079</v>
      </c>
      <c r="B28" s="19">
        <v>39715</v>
      </c>
      <c r="C28" s="19"/>
      <c r="D28" s="16" t="s">
        <v>5</v>
      </c>
      <c r="E28" s="114">
        <v>12655</v>
      </c>
      <c r="F28" s="115">
        <v>9064</v>
      </c>
      <c r="G28" s="113">
        <v>2315</v>
      </c>
      <c r="H28" s="113">
        <v>637</v>
      </c>
      <c r="I28" s="113">
        <v>639</v>
      </c>
      <c r="J28" s="112">
        <v>12102</v>
      </c>
      <c r="K28" s="112">
        <v>8741</v>
      </c>
      <c r="L28" s="112">
        <v>2269</v>
      </c>
      <c r="M28" s="112">
        <v>438</v>
      </c>
      <c r="N28" s="113">
        <v>654</v>
      </c>
      <c r="O28" s="112"/>
      <c r="P28" s="112"/>
      <c r="Q28" s="112"/>
      <c r="R28" s="112"/>
      <c r="S28" s="113"/>
      <c r="T28" s="17">
        <v>4.5694926458436536E-2</v>
      </c>
      <c r="U28" s="17">
        <v>3.6952293787896107E-2</v>
      </c>
      <c r="V28" s="17">
        <v>2.0273248126928101E-2</v>
      </c>
      <c r="W28" s="17">
        <v>0.45433789954337889</v>
      </c>
      <c r="X28" s="17">
        <v>-2.2935779816513735E-2</v>
      </c>
      <c r="Y28" s="17"/>
      <c r="Z28" s="17"/>
      <c r="AA28" s="17"/>
      <c r="AB28" s="17"/>
      <c r="AC28" s="17"/>
    </row>
    <row r="29" spans="1:29" x14ac:dyDescent="0.2">
      <c r="A29" s="19">
        <v>40080</v>
      </c>
      <c r="B29" s="19">
        <v>39716</v>
      </c>
      <c r="C29" s="19"/>
      <c r="D29" s="16" t="s">
        <v>6</v>
      </c>
      <c r="E29" s="114">
        <v>14502</v>
      </c>
      <c r="F29" s="115">
        <v>10065</v>
      </c>
      <c r="G29" s="113">
        <v>2635</v>
      </c>
      <c r="H29" s="113">
        <v>847</v>
      </c>
      <c r="I29" s="113">
        <v>955</v>
      </c>
      <c r="J29" s="112">
        <v>12705</v>
      </c>
      <c r="K29" s="112">
        <v>8613</v>
      </c>
      <c r="L29" s="112">
        <v>2409</v>
      </c>
      <c r="M29" s="112">
        <v>688</v>
      </c>
      <c r="N29" s="113">
        <v>995</v>
      </c>
      <c r="O29" s="112"/>
      <c r="P29" s="112"/>
      <c r="Q29" s="112"/>
      <c r="R29" s="112"/>
      <c r="S29" s="113"/>
      <c r="T29" s="17">
        <v>0.14144037780401408</v>
      </c>
      <c r="U29" s="17">
        <v>0.16858237547892729</v>
      </c>
      <c r="V29" s="17">
        <v>9.3814860938148614E-2</v>
      </c>
      <c r="W29" s="17">
        <v>0.23110465116279078</v>
      </c>
      <c r="X29" s="17">
        <v>-4.020100502512558E-2</v>
      </c>
      <c r="Y29" s="17"/>
      <c r="Z29" s="17"/>
      <c r="AA29" s="17"/>
      <c r="AB29" s="17"/>
      <c r="AC29" s="17"/>
    </row>
    <row r="30" spans="1:29" x14ac:dyDescent="0.2">
      <c r="A30" s="19">
        <v>40081</v>
      </c>
      <c r="B30" s="19">
        <v>39717</v>
      </c>
      <c r="C30" s="19"/>
      <c r="D30" s="16" t="s">
        <v>7</v>
      </c>
      <c r="E30" s="114">
        <v>14666</v>
      </c>
      <c r="F30" s="115">
        <v>10111</v>
      </c>
      <c r="G30" s="113">
        <v>2522</v>
      </c>
      <c r="H30" s="113">
        <v>1024</v>
      </c>
      <c r="I30" s="113">
        <v>1009</v>
      </c>
      <c r="J30" s="112">
        <v>13340</v>
      </c>
      <c r="K30" s="112">
        <v>9050</v>
      </c>
      <c r="L30" s="112">
        <v>2542</v>
      </c>
      <c r="M30" s="112">
        <v>908</v>
      </c>
      <c r="N30" s="113">
        <v>840</v>
      </c>
      <c r="O30" s="112"/>
      <c r="P30" s="112"/>
      <c r="Q30" s="112"/>
      <c r="R30" s="112"/>
      <c r="S30" s="113"/>
      <c r="T30" s="17">
        <v>9.9400299850074925E-2</v>
      </c>
      <c r="U30" s="17">
        <v>0.11723756906077343</v>
      </c>
      <c r="V30" s="17">
        <v>-7.8678206136899576E-3</v>
      </c>
      <c r="W30" s="17">
        <v>0.12775330396475781</v>
      </c>
      <c r="X30" s="17">
        <v>0.20119047619047614</v>
      </c>
      <c r="Y30" s="17"/>
      <c r="Z30" s="17"/>
      <c r="AA30" s="17"/>
      <c r="AB30" s="17"/>
      <c r="AC30" s="17"/>
    </row>
    <row r="31" spans="1:29" x14ac:dyDescent="0.2">
      <c r="A31" s="19">
        <v>40082</v>
      </c>
      <c r="B31" s="19">
        <v>39718</v>
      </c>
      <c r="C31" s="19"/>
      <c r="D31" s="16" t="s">
        <v>1</v>
      </c>
      <c r="E31" s="114">
        <v>15799</v>
      </c>
      <c r="F31" s="115">
        <v>10186</v>
      </c>
      <c r="G31" s="113">
        <v>3298</v>
      </c>
      <c r="H31" s="113">
        <v>1016</v>
      </c>
      <c r="I31" s="113">
        <v>1299</v>
      </c>
      <c r="J31" s="112">
        <v>14329</v>
      </c>
      <c r="K31" s="112">
        <v>9269</v>
      </c>
      <c r="L31" s="112">
        <v>2941</v>
      </c>
      <c r="M31" s="112">
        <v>951</v>
      </c>
      <c r="N31" s="113">
        <v>1168</v>
      </c>
      <c r="O31" s="112"/>
      <c r="P31" s="112"/>
      <c r="Q31" s="112"/>
      <c r="R31" s="112"/>
      <c r="S31" s="113"/>
      <c r="T31" s="17">
        <v>0.1025891548607718</v>
      </c>
      <c r="U31" s="17">
        <v>9.8931923616355499E-2</v>
      </c>
      <c r="V31" s="17">
        <v>0.12138728323699421</v>
      </c>
      <c r="W31" s="17">
        <v>6.8349106203995813E-2</v>
      </c>
      <c r="X31" s="17">
        <v>0.11215753424657526</v>
      </c>
      <c r="Y31" s="17"/>
      <c r="Z31" s="17"/>
      <c r="AA31" s="17"/>
      <c r="AB31" s="17"/>
      <c r="AC31" s="17"/>
    </row>
    <row r="32" spans="1:29" x14ac:dyDescent="0.2">
      <c r="A32" s="19">
        <v>40083</v>
      </c>
      <c r="B32" s="19">
        <v>39719</v>
      </c>
      <c r="C32" s="19"/>
      <c r="D32" s="16" t="s">
        <v>2</v>
      </c>
      <c r="E32" s="114">
        <v>14977</v>
      </c>
      <c r="F32" s="115">
        <v>10192</v>
      </c>
      <c r="G32" s="113">
        <v>2831</v>
      </c>
      <c r="H32" s="113">
        <v>969</v>
      </c>
      <c r="I32" s="113">
        <v>985</v>
      </c>
      <c r="J32" s="112">
        <v>13240</v>
      </c>
      <c r="K32" s="112">
        <v>9202</v>
      </c>
      <c r="L32" s="112">
        <v>2532</v>
      </c>
      <c r="M32" s="112">
        <v>690</v>
      </c>
      <c r="N32" s="113">
        <v>816</v>
      </c>
      <c r="O32" s="112"/>
      <c r="P32" s="112"/>
      <c r="Q32" s="112"/>
      <c r="R32" s="112"/>
      <c r="S32" s="113"/>
      <c r="T32" s="17">
        <v>0.13119335347432015</v>
      </c>
      <c r="U32" s="17">
        <v>0.1075853075418387</v>
      </c>
      <c r="V32" s="17">
        <v>0.11808846761453395</v>
      </c>
      <c r="W32" s="17">
        <v>0.40434782608695663</v>
      </c>
      <c r="X32" s="17">
        <v>0.20710784313725483</v>
      </c>
      <c r="Y32" s="17"/>
      <c r="Z32" s="17"/>
      <c r="AA32" s="17"/>
      <c r="AB32" s="17"/>
      <c r="AC32" s="17"/>
    </row>
    <row r="33" spans="1:29" x14ac:dyDescent="0.2">
      <c r="A33" s="19">
        <v>40084</v>
      </c>
      <c r="B33" s="19">
        <v>39720</v>
      </c>
      <c r="C33" s="19"/>
      <c r="D33" s="16" t="s">
        <v>3</v>
      </c>
      <c r="E33" s="114">
        <v>14305</v>
      </c>
      <c r="F33" s="115">
        <v>10066</v>
      </c>
      <c r="G33" s="113">
        <v>2701</v>
      </c>
      <c r="H33" s="113">
        <v>712</v>
      </c>
      <c r="I33" s="113">
        <v>826</v>
      </c>
      <c r="J33" s="112">
        <v>12946</v>
      </c>
      <c r="K33" s="112">
        <v>8995</v>
      </c>
      <c r="L33" s="112">
        <v>2403</v>
      </c>
      <c r="M33" s="112">
        <v>627</v>
      </c>
      <c r="N33" s="113">
        <v>921</v>
      </c>
      <c r="O33" s="112"/>
      <c r="P33" s="112"/>
      <c r="Q33" s="112"/>
      <c r="R33" s="112"/>
      <c r="S33" s="113"/>
      <c r="T33" s="17">
        <v>0.10497450950100418</v>
      </c>
      <c r="U33" s="17">
        <v>0.1190661478599222</v>
      </c>
      <c r="V33" s="17">
        <v>0.12401165210153975</v>
      </c>
      <c r="W33" s="17">
        <v>0.13556618819776722</v>
      </c>
      <c r="X33" s="17">
        <v>-0.10314875135722046</v>
      </c>
      <c r="Y33" s="17"/>
      <c r="Z33" s="17"/>
      <c r="AA33" s="17"/>
      <c r="AB33" s="17"/>
      <c r="AC33" s="17"/>
    </row>
    <row r="34" spans="1:29" x14ac:dyDescent="0.2">
      <c r="A34" s="19">
        <v>40085</v>
      </c>
      <c r="B34" s="19">
        <v>39721</v>
      </c>
      <c r="C34" s="19"/>
      <c r="D34" s="16" t="s">
        <v>4</v>
      </c>
      <c r="E34" s="114">
        <v>13182</v>
      </c>
      <c r="F34" s="115">
        <v>9277</v>
      </c>
      <c r="G34" s="113">
        <v>2484</v>
      </c>
      <c r="H34" s="113">
        <v>734</v>
      </c>
      <c r="I34" s="113">
        <v>687</v>
      </c>
      <c r="J34" s="112">
        <v>12158</v>
      </c>
      <c r="K34" s="112">
        <v>8927</v>
      </c>
      <c r="L34" s="112">
        <v>2297</v>
      </c>
      <c r="M34" s="112">
        <v>312</v>
      </c>
      <c r="N34" s="113">
        <v>622</v>
      </c>
      <c r="O34" s="112"/>
      <c r="P34" s="112"/>
      <c r="Q34" s="112"/>
      <c r="R34" s="112"/>
      <c r="S34" s="113"/>
      <c r="T34" s="17">
        <v>8.4224379009705475E-2</v>
      </c>
      <c r="U34" s="17">
        <v>3.9206900414473056E-2</v>
      </c>
      <c r="V34" s="17">
        <v>8.1410535481062363E-2</v>
      </c>
      <c r="W34" s="17">
        <v>1.3525641025641026</v>
      </c>
      <c r="X34" s="17">
        <v>0.10450160771704176</v>
      </c>
      <c r="Y34" s="17"/>
      <c r="Z34" s="17"/>
      <c r="AA34" s="17"/>
      <c r="AB34" s="17"/>
      <c r="AC34" s="17"/>
    </row>
    <row r="35" spans="1:29" x14ac:dyDescent="0.2">
      <c r="A35" s="19">
        <v>40086</v>
      </c>
      <c r="B35" s="19">
        <v>39722</v>
      </c>
      <c r="C35" s="19"/>
      <c r="D35" s="16" t="s">
        <v>5</v>
      </c>
      <c r="E35" s="114">
        <v>13876</v>
      </c>
      <c r="F35" s="115">
        <v>9798</v>
      </c>
      <c r="G35" s="113">
        <v>2598</v>
      </c>
      <c r="H35" s="113">
        <v>773</v>
      </c>
      <c r="I35" s="113">
        <v>707</v>
      </c>
      <c r="J35" s="112">
        <v>13625</v>
      </c>
      <c r="K35" s="112">
        <v>9586</v>
      </c>
      <c r="L35" s="112">
        <v>2587</v>
      </c>
      <c r="M35" s="112">
        <v>746</v>
      </c>
      <c r="N35" s="113">
        <v>706</v>
      </c>
      <c r="O35" s="112"/>
      <c r="P35" s="112"/>
      <c r="Q35" s="112"/>
      <c r="R35" s="112"/>
      <c r="S35" s="113"/>
      <c r="T35" s="17">
        <v>1.8422018348623892E-2</v>
      </c>
      <c r="U35" s="17">
        <v>2.2115585228458245E-2</v>
      </c>
      <c r="V35" s="17">
        <v>4.2520293776575624E-3</v>
      </c>
      <c r="W35" s="17">
        <v>3.6193029490616535E-2</v>
      </c>
      <c r="X35" s="17">
        <v>1.4164305949009304E-3</v>
      </c>
      <c r="Y35" s="17"/>
      <c r="Z35" s="17"/>
      <c r="AA35" s="17"/>
      <c r="AB35" s="17"/>
      <c r="AC35" s="17"/>
    </row>
    <row r="36" spans="1:29" x14ac:dyDescent="0.2">
      <c r="A36" s="19">
        <v>40087</v>
      </c>
      <c r="B36" s="19">
        <v>39723</v>
      </c>
      <c r="C36" s="19"/>
      <c r="D36" s="16" t="s">
        <v>6</v>
      </c>
      <c r="E36" s="114">
        <v>15400</v>
      </c>
      <c r="F36" s="115">
        <v>10052</v>
      </c>
      <c r="G36" s="113">
        <v>3168</v>
      </c>
      <c r="H36" s="113">
        <v>1139</v>
      </c>
      <c r="I36" s="113">
        <v>1041</v>
      </c>
      <c r="J36" s="112">
        <v>14436</v>
      </c>
      <c r="K36" s="112">
        <v>10135</v>
      </c>
      <c r="L36" s="112">
        <v>2447</v>
      </c>
      <c r="M36" s="112">
        <v>848</v>
      </c>
      <c r="N36" s="113">
        <v>1006</v>
      </c>
      <c r="O36" s="112"/>
      <c r="P36" s="112"/>
      <c r="Q36" s="112"/>
      <c r="R36" s="112"/>
      <c r="S36" s="113"/>
      <c r="T36" s="17">
        <v>6.677750069271271E-2</v>
      </c>
      <c r="U36" s="17">
        <v>-8.18944252590037E-3</v>
      </c>
      <c r="V36" s="17">
        <v>0.29464650592562314</v>
      </c>
      <c r="W36" s="17">
        <v>0.34316037735849059</v>
      </c>
      <c r="X36" s="17">
        <v>3.4791252485089519E-2</v>
      </c>
      <c r="Y36" s="17"/>
      <c r="Z36" s="17"/>
      <c r="AA36" s="17"/>
      <c r="AB36" s="17"/>
      <c r="AC36" s="17"/>
    </row>
    <row r="37" spans="1:29" x14ac:dyDescent="0.2">
      <c r="A37" s="19">
        <v>40088</v>
      </c>
      <c r="B37" s="19">
        <v>39724</v>
      </c>
      <c r="C37" s="19"/>
      <c r="D37" s="16" t="s">
        <v>7</v>
      </c>
      <c r="E37" s="114">
        <v>15618</v>
      </c>
      <c r="F37" s="115">
        <v>10521</v>
      </c>
      <c r="G37" s="113">
        <v>2974</v>
      </c>
      <c r="H37" s="113">
        <v>1068</v>
      </c>
      <c r="I37" s="113">
        <v>1055</v>
      </c>
      <c r="J37" s="112">
        <v>15101</v>
      </c>
      <c r="K37" s="112">
        <v>10279</v>
      </c>
      <c r="L37" s="112">
        <v>2884</v>
      </c>
      <c r="M37" s="112">
        <v>1090</v>
      </c>
      <c r="N37" s="113">
        <v>848</v>
      </c>
      <c r="O37" s="112"/>
      <c r="P37" s="112"/>
      <c r="Q37" s="112"/>
      <c r="R37" s="112"/>
      <c r="S37" s="113"/>
      <c r="T37" s="17">
        <v>3.4236143301768163E-2</v>
      </c>
      <c r="U37" s="17">
        <v>2.3543146220449396E-2</v>
      </c>
      <c r="V37" s="17">
        <v>3.1206657420249639E-2</v>
      </c>
      <c r="W37" s="17">
        <v>-2.0183486238532056E-2</v>
      </c>
      <c r="X37" s="17">
        <v>0.24410377358490565</v>
      </c>
      <c r="Y37" s="17"/>
      <c r="Z37" s="17"/>
      <c r="AA37" s="17"/>
      <c r="AB37" s="17"/>
      <c r="AC37" s="17"/>
    </row>
    <row r="38" spans="1:29" x14ac:dyDescent="0.2">
      <c r="A38" s="19">
        <v>40089</v>
      </c>
      <c r="B38" s="19">
        <v>39725</v>
      </c>
      <c r="C38" s="19"/>
      <c r="D38" s="16" t="s">
        <v>1</v>
      </c>
      <c r="E38" s="114">
        <v>16616</v>
      </c>
      <c r="F38" s="115">
        <v>10736</v>
      </c>
      <c r="G38" s="113">
        <v>2821</v>
      </c>
      <c r="H38" s="113">
        <v>1722</v>
      </c>
      <c r="I38" s="113">
        <v>1337</v>
      </c>
      <c r="J38" s="112">
        <v>17503</v>
      </c>
      <c r="K38" s="112">
        <v>10712</v>
      </c>
      <c r="L38" s="112">
        <v>3993</v>
      </c>
      <c r="M38" s="112">
        <v>1374</v>
      </c>
      <c r="N38" s="113">
        <v>1424</v>
      </c>
      <c r="O38" s="112"/>
      <c r="P38" s="112"/>
      <c r="Q38" s="112"/>
      <c r="R38" s="112"/>
      <c r="S38" s="113"/>
      <c r="T38" s="17">
        <v>-5.0677026795406532E-2</v>
      </c>
      <c r="U38" s="17">
        <v>2.2404779686333587E-3</v>
      </c>
      <c r="V38" s="17">
        <v>-0.29351364888554976</v>
      </c>
      <c r="W38" s="17">
        <v>0.2532751091703056</v>
      </c>
      <c r="X38" s="17">
        <v>-6.1095505617977497E-2</v>
      </c>
      <c r="Y38" s="17"/>
      <c r="Z38" s="17"/>
      <c r="AA38" s="17"/>
      <c r="AB38" s="17"/>
      <c r="AC38" s="17"/>
    </row>
    <row r="39" spans="1:29" x14ac:dyDescent="0.2">
      <c r="A39" s="19">
        <v>40090</v>
      </c>
      <c r="B39" s="19">
        <v>39726</v>
      </c>
      <c r="C39" s="19"/>
      <c r="D39" s="16" t="s">
        <v>2</v>
      </c>
      <c r="E39" s="114">
        <v>15420</v>
      </c>
      <c r="F39" s="115">
        <v>10110</v>
      </c>
      <c r="G39" s="113">
        <v>3119</v>
      </c>
      <c r="H39" s="113">
        <v>1183</v>
      </c>
      <c r="I39" s="113">
        <v>1008</v>
      </c>
      <c r="J39" s="112">
        <v>14623</v>
      </c>
      <c r="K39" s="112">
        <v>10098</v>
      </c>
      <c r="L39" s="112">
        <v>2588</v>
      </c>
      <c r="M39" s="112">
        <v>1108</v>
      </c>
      <c r="N39" s="113">
        <v>829</v>
      </c>
      <c r="O39" s="112"/>
      <c r="P39" s="112"/>
      <c r="Q39" s="112"/>
      <c r="R39" s="112"/>
      <c r="S39" s="113"/>
      <c r="T39" s="17">
        <v>5.4503179922040568E-2</v>
      </c>
      <c r="U39" s="17">
        <v>1.1883541295305555E-3</v>
      </c>
      <c r="V39" s="17">
        <v>0.20517774343122097</v>
      </c>
      <c r="W39" s="17">
        <v>6.7689530685920651E-2</v>
      </c>
      <c r="X39" s="17">
        <v>0.21592279855247276</v>
      </c>
      <c r="Y39" s="17"/>
      <c r="Z39" s="17"/>
      <c r="AA39" s="17"/>
      <c r="AB39" s="17"/>
      <c r="AC39" s="17"/>
    </row>
    <row r="40" spans="1:29" x14ac:dyDescent="0.2">
      <c r="A40" s="19">
        <v>40091</v>
      </c>
      <c r="B40" s="19">
        <v>39727</v>
      </c>
      <c r="C40" s="19"/>
      <c r="D40" s="16" t="s">
        <v>3</v>
      </c>
      <c r="E40" s="114">
        <v>14398</v>
      </c>
      <c r="F40" s="115">
        <v>9795</v>
      </c>
      <c r="G40" s="113">
        <v>2947</v>
      </c>
      <c r="H40" s="113">
        <v>810</v>
      </c>
      <c r="I40" s="113">
        <v>846</v>
      </c>
      <c r="J40" s="112">
        <v>15265</v>
      </c>
      <c r="K40" s="112">
        <v>10539</v>
      </c>
      <c r="L40" s="112">
        <v>2753</v>
      </c>
      <c r="M40" s="112">
        <v>951</v>
      </c>
      <c r="N40" s="113">
        <v>1022</v>
      </c>
      <c r="O40" s="112"/>
      <c r="P40" s="112"/>
      <c r="Q40" s="112"/>
      <c r="R40" s="112"/>
      <c r="S40" s="113"/>
      <c r="T40" s="17">
        <v>-5.6796593514575777E-2</v>
      </c>
      <c r="U40" s="17">
        <v>-7.0594933105607716E-2</v>
      </c>
      <c r="V40" s="17">
        <v>7.0468579731202352E-2</v>
      </c>
      <c r="W40" s="17">
        <v>-0.1482649842271293</v>
      </c>
      <c r="X40" s="17">
        <v>-0.17221135029354206</v>
      </c>
      <c r="Y40" s="17"/>
      <c r="Z40" s="17"/>
      <c r="AA40" s="17"/>
      <c r="AB40" s="17"/>
      <c r="AC40" s="17"/>
    </row>
    <row r="41" spans="1:29" x14ac:dyDescent="0.2">
      <c r="A41" s="19">
        <v>40092</v>
      </c>
      <c r="B41" s="19">
        <v>39728</v>
      </c>
      <c r="C41" s="19"/>
      <c r="D41" s="16" t="s">
        <v>4</v>
      </c>
      <c r="E41" s="114">
        <v>13097</v>
      </c>
      <c r="F41" s="115">
        <v>9126</v>
      </c>
      <c r="G41" s="113">
        <v>2482</v>
      </c>
      <c r="H41" s="113">
        <v>856</v>
      </c>
      <c r="I41" s="113">
        <v>633</v>
      </c>
      <c r="J41" s="112">
        <v>13829</v>
      </c>
      <c r="K41" s="112">
        <v>10172</v>
      </c>
      <c r="L41" s="112">
        <v>2378</v>
      </c>
      <c r="M41" s="112">
        <v>616</v>
      </c>
      <c r="N41" s="113">
        <v>663</v>
      </c>
      <c r="O41" s="112"/>
      <c r="P41" s="112"/>
      <c r="Q41" s="112"/>
      <c r="R41" s="112"/>
      <c r="S41" s="113"/>
      <c r="T41" s="17">
        <v>-5.293224383541828E-2</v>
      </c>
      <c r="U41" s="17">
        <v>-0.10283130161226894</v>
      </c>
      <c r="V41" s="17">
        <v>4.3734230445752642E-2</v>
      </c>
      <c r="W41" s="17">
        <v>0.38961038961038952</v>
      </c>
      <c r="X41" s="17">
        <v>-4.5248868778280493E-2</v>
      </c>
      <c r="Y41" s="17"/>
      <c r="Z41" s="17"/>
      <c r="AA41" s="17"/>
      <c r="AB41" s="17"/>
      <c r="AC41" s="17"/>
    </row>
    <row r="42" spans="1:29" x14ac:dyDescent="0.2">
      <c r="A42" s="19">
        <v>40093</v>
      </c>
      <c r="B42" s="19">
        <v>39729</v>
      </c>
      <c r="C42" s="19"/>
      <c r="D42" s="16" t="s">
        <v>5</v>
      </c>
      <c r="E42" s="114">
        <v>13689</v>
      </c>
      <c r="F42" s="115">
        <v>9497</v>
      </c>
      <c r="G42" s="113">
        <v>2612</v>
      </c>
      <c r="H42" s="113">
        <v>882</v>
      </c>
      <c r="I42" s="113">
        <v>698</v>
      </c>
      <c r="J42" s="112">
        <v>14500</v>
      </c>
      <c r="K42" s="112">
        <v>10343</v>
      </c>
      <c r="L42" s="112">
        <v>2677</v>
      </c>
      <c r="M42" s="112">
        <v>611</v>
      </c>
      <c r="N42" s="113">
        <v>869</v>
      </c>
      <c r="O42" s="112"/>
      <c r="P42" s="112"/>
      <c r="Q42" s="112"/>
      <c r="R42" s="112"/>
      <c r="S42" s="113"/>
      <c r="T42" s="17">
        <v>-5.5931034482758601E-2</v>
      </c>
      <c r="U42" s="17">
        <v>-8.1794450352895676E-2</v>
      </c>
      <c r="V42" s="17">
        <v>-2.4280911468061217E-2</v>
      </c>
      <c r="W42" s="17">
        <v>0.44353518821603921</v>
      </c>
      <c r="X42" s="17">
        <v>-0.19677790563866515</v>
      </c>
      <c r="Y42" s="17"/>
      <c r="Z42" s="17"/>
      <c r="AA42" s="17"/>
      <c r="AB42" s="17"/>
      <c r="AC42" s="17"/>
    </row>
    <row r="43" spans="1:29" x14ac:dyDescent="0.2">
      <c r="A43" s="19">
        <v>40094</v>
      </c>
      <c r="B43" s="19">
        <v>39730</v>
      </c>
      <c r="C43" s="19"/>
      <c r="D43" s="16" t="s">
        <v>6</v>
      </c>
      <c r="E43" s="114">
        <v>15245</v>
      </c>
      <c r="F43" s="115">
        <v>9959</v>
      </c>
      <c r="G43" s="113">
        <v>3137</v>
      </c>
      <c r="H43" s="113">
        <v>1078</v>
      </c>
      <c r="I43" s="113">
        <v>1071</v>
      </c>
      <c r="J43" s="112">
        <v>15662</v>
      </c>
      <c r="K43" s="112">
        <v>10511</v>
      </c>
      <c r="L43" s="112">
        <v>3106</v>
      </c>
      <c r="M43" s="112">
        <v>968</v>
      </c>
      <c r="N43" s="113">
        <v>1077</v>
      </c>
      <c r="O43" s="112"/>
      <c r="P43" s="112"/>
      <c r="Q43" s="112"/>
      <c r="R43" s="112"/>
      <c r="S43" s="113"/>
      <c r="T43" s="17">
        <v>-2.6624952113395439E-2</v>
      </c>
      <c r="U43" s="17">
        <v>-5.2516411378555783E-2</v>
      </c>
      <c r="V43" s="17">
        <v>9.9806825499033636E-3</v>
      </c>
      <c r="W43" s="17">
        <v>0.11363636363636354</v>
      </c>
      <c r="X43" s="17">
        <v>-5.5710306406685506E-3</v>
      </c>
      <c r="Y43" s="17"/>
      <c r="Z43" s="17"/>
      <c r="AA43" s="17"/>
      <c r="AB43" s="17"/>
      <c r="AC43" s="17"/>
    </row>
    <row r="44" spans="1:29" x14ac:dyDescent="0.2">
      <c r="A44" s="19">
        <v>40095</v>
      </c>
      <c r="B44" s="19">
        <v>39731</v>
      </c>
      <c r="C44" s="19"/>
      <c r="D44" s="16" t="s">
        <v>7</v>
      </c>
      <c r="E44" s="114">
        <v>15730</v>
      </c>
      <c r="F44" s="115">
        <v>10423</v>
      </c>
      <c r="G44" s="113">
        <v>2955</v>
      </c>
      <c r="H44" s="113">
        <v>1287</v>
      </c>
      <c r="I44" s="113">
        <v>1065</v>
      </c>
      <c r="J44" s="112">
        <v>15774</v>
      </c>
      <c r="K44" s="112">
        <v>10685</v>
      </c>
      <c r="L44" s="112">
        <v>3036</v>
      </c>
      <c r="M44" s="112">
        <v>1165</v>
      </c>
      <c r="N44" s="113">
        <v>888</v>
      </c>
      <c r="O44" s="112"/>
      <c r="P44" s="112"/>
      <c r="Q44" s="112"/>
      <c r="R44" s="112"/>
      <c r="S44" s="113"/>
      <c r="T44" s="17">
        <v>-2.7894002789400352E-3</v>
      </c>
      <c r="U44" s="17">
        <v>-2.4520355638745883E-2</v>
      </c>
      <c r="V44" s="17">
        <v>-2.6679841897233159E-2</v>
      </c>
      <c r="W44" s="17">
        <v>0.10472103004291844</v>
      </c>
      <c r="X44" s="17">
        <v>0.19932432432432434</v>
      </c>
      <c r="Y44" s="17"/>
      <c r="Z44" s="17"/>
      <c r="AA44" s="17"/>
      <c r="AB44" s="17"/>
      <c r="AC44" s="17"/>
    </row>
    <row r="45" spans="1:29" x14ac:dyDescent="0.2">
      <c r="A45" s="19">
        <v>40096</v>
      </c>
      <c r="B45" s="19">
        <v>39732</v>
      </c>
      <c r="C45" s="19"/>
      <c r="D45" s="16" t="s">
        <v>1</v>
      </c>
      <c r="E45" s="114">
        <v>17485</v>
      </c>
      <c r="F45" s="115">
        <v>10700</v>
      </c>
      <c r="G45" s="113">
        <v>3813</v>
      </c>
      <c r="H45" s="113">
        <v>1531</v>
      </c>
      <c r="I45" s="113">
        <v>1441</v>
      </c>
      <c r="J45" s="112">
        <v>18464</v>
      </c>
      <c r="K45" s="112">
        <v>11544</v>
      </c>
      <c r="L45" s="112">
        <v>3954</v>
      </c>
      <c r="M45" s="112">
        <v>1502</v>
      </c>
      <c r="N45" s="113">
        <v>1464</v>
      </c>
      <c r="O45" s="112"/>
      <c r="P45" s="112"/>
      <c r="Q45" s="112"/>
      <c r="R45" s="112"/>
      <c r="S45" s="113"/>
      <c r="T45" s="17">
        <v>-5.302209705372618E-2</v>
      </c>
      <c r="U45" s="17">
        <v>-7.3111573111573125E-2</v>
      </c>
      <c r="V45" s="17">
        <v>-3.5660091047040932E-2</v>
      </c>
      <c r="W45" s="17">
        <v>1.9307589880159792E-2</v>
      </c>
      <c r="X45" s="17">
        <v>-1.5710382513661192E-2</v>
      </c>
      <c r="Y45" s="17"/>
      <c r="Z45" s="17"/>
      <c r="AA45" s="17"/>
      <c r="AB45" s="17"/>
      <c r="AC45" s="17"/>
    </row>
    <row r="46" spans="1:29" x14ac:dyDescent="0.2">
      <c r="A46" s="19">
        <v>40097</v>
      </c>
      <c r="B46" s="19">
        <v>39733</v>
      </c>
      <c r="C46" s="19"/>
      <c r="D46" s="16" t="s">
        <v>2</v>
      </c>
      <c r="E46" s="114">
        <v>16003</v>
      </c>
      <c r="F46" s="115">
        <v>10420</v>
      </c>
      <c r="G46" s="113">
        <v>3185</v>
      </c>
      <c r="H46" s="113">
        <v>1323</v>
      </c>
      <c r="I46" s="113">
        <v>1075</v>
      </c>
      <c r="J46" s="112">
        <v>15569</v>
      </c>
      <c r="K46" s="112">
        <v>10474</v>
      </c>
      <c r="L46" s="112">
        <v>3059</v>
      </c>
      <c r="M46" s="112">
        <v>1150</v>
      </c>
      <c r="N46" s="113">
        <v>886</v>
      </c>
      <c r="O46" s="112"/>
      <c r="P46" s="112"/>
      <c r="Q46" s="112"/>
      <c r="R46" s="112"/>
      <c r="S46" s="113"/>
      <c r="T46" s="17">
        <v>2.7875907251589727E-2</v>
      </c>
      <c r="U46" s="17">
        <v>-5.1556234485392594E-3</v>
      </c>
      <c r="V46" s="17">
        <v>4.1189931350114506E-2</v>
      </c>
      <c r="W46" s="17">
        <v>0.15043478260869558</v>
      </c>
      <c r="X46" s="17">
        <v>0.21331828442437928</v>
      </c>
      <c r="Y46" s="17"/>
      <c r="Z46" s="17"/>
      <c r="AA46" s="17"/>
      <c r="AB46" s="17"/>
      <c r="AC46" s="17"/>
    </row>
    <row r="47" spans="1:29" x14ac:dyDescent="0.2">
      <c r="A47" s="19">
        <v>40098</v>
      </c>
      <c r="B47" s="19">
        <v>39734</v>
      </c>
      <c r="C47" s="19"/>
      <c r="D47" s="16" t="s">
        <v>3</v>
      </c>
      <c r="E47" s="114">
        <v>15316</v>
      </c>
      <c r="F47" s="115">
        <v>10286</v>
      </c>
      <c r="G47" s="113">
        <v>3021</v>
      </c>
      <c r="H47" s="113">
        <v>1128</v>
      </c>
      <c r="I47" s="113">
        <v>881</v>
      </c>
      <c r="J47" s="112">
        <v>15718</v>
      </c>
      <c r="K47" s="112">
        <v>11010</v>
      </c>
      <c r="L47" s="112">
        <v>2616</v>
      </c>
      <c r="M47" s="112">
        <v>1018</v>
      </c>
      <c r="N47" s="113">
        <v>1074</v>
      </c>
      <c r="O47" s="112"/>
      <c r="P47" s="112"/>
      <c r="Q47" s="112"/>
      <c r="R47" s="112"/>
      <c r="S47" s="113"/>
      <c r="T47" s="17">
        <v>-2.5575772999109292E-2</v>
      </c>
      <c r="U47" s="17">
        <v>-6.5758401453224313E-2</v>
      </c>
      <c r="V47" s="17">
        <v>0.15481651376146788</v>
      </c>
      <c r="W47" s="17">
        <v>0.10805500982318272</v>
      </c>
      <c r="X47" s="17">
        <v>-0.17970204841713222</v>
      </c>
      <c r="Y47" s="17"/>
      <c r="Z47" s="17"/>
      <c r="AA47" s="17"/>
      <c r="AB47" s="17"/>
      <c r="AC47" s="17"/>
    </row>
    <row r="48" spans="1:29" x14ac:dyDescent="0.2">
      <c r="A48" s="19">
        <v>40099</v>
      </c>
      <c r="B48" s="19">
        <v>39735</v>
      </c>
      <c r="C48" s="19"/>
      <c r="D48" s="16" t="s">
        <v>4</v>
      </c>
      <c r="E48" s="114">
        <v>13418</v>
      </c>
      <c r="F48" s="115">
        <v>9262</v>
      </c>
      <c r="G48" s="113">
        <v>2535</v>
      </c>
      <c r="H48" s="113">
        <v>911</v>
      </c>
      <c r="I48" s="113">
        <v>710</v>
      </c>
      <c r="J48" s="112">
        <v>14482</v>
      </c>
      <c r="K48" s="112">
        <v>10494</v>
      </c>
      <c r="L48" s="112">
        <v>2663</v>
      </c>
      <c r="M48" s="112">
        <v>608</v>
      </c>
      <c r="N48" s="113">
        <v>717</v>
      </c>
      <c r="O48" s="112"/>
      <c r="P48" s="112"/>
      <c r="Q48" s="112"/>
      <c r="R48" s="112"/>
      <c r="S48" s="113"/>
      <c r="T48" s="17">
        <v>-7.3470515122220692E-2</v>
      </c>
      <c r="U48" s="17">
        <v>-0.11740041928721179</v>
      </c>
      <c r="V48" s="17">
        <v>-4.806609087495306E-2</v>
      </c>
      <c r="W48" s="17">
        <v>0.49835526315789469</v>
      </c>
      <c r="X48" s="17">
        <v>-9.7629009762900676E-3</v>
      </c>
      <c r="Y48" s="17"/>
      <c r="Z48" s="17"/>
      <c r="AA48" s="17"/>
      <c r="AB48" s="17"/>
      <c r="AC48" s="17"/>
    </row>
    <row r="49" spans="1:29" x14ac:dyDescent="0.2">
      <c r="A49" s="19">
        <v>40100</v>
      </c>
      <c r="B49" s="19">
        <v>39736</v>
      </c>
      <c r="C49" s="19"/>
      <c r="D49" s="16" t="s">
        <v>5</v>
      </c>
      <c r="E49" s="114">
        <v>14218</v>
      </c>
      <c r="F49" s="115">
        <v>9756</v>
      </c>
      <c r="G49" s="113">
        <v>2801</v>
      </c>
      <c r="H49" s="113">
        <v>966</v>
      </c>
      <c r="I49" s="113">
        <v>695</v>
      </c>
      <c r="J49" s="112">
        <v>14172</v>
      </c>
      <c r="K49" s="112">
        <v>10089</v>
      </c>
      <c r="L49" s="112">
        <v>2620</v>
      </c>
      <c r="M49" s="112">
        <v>602</v>
      </c>
      <c r="N49" s="113">
        <v>861</v>
      </c>
      <c r="O49" s="112"/>
      <c r="P49" s="112"/>
      <c r="Q49" s="112"/>
      <c r="R49" s="112"/>
      <c r="S49" s="113"/>
      <c r="T49" s="17">
        <v>3.2458368614167732E-3</v>
      </c>
      <c r="U49" s="17">
        <v>-3.3006244424620856E-2</v>
      </c>
      <c r="V49" s="17">
        <v>6.9083969465648876E-2</v>
      </c>
      <c r="W49" s="17">
        <v>0.60465116279069764</v>
      </c>
      <c r="X49" s="17">
        <v>-0.19279907084785131</v>
      </c>
      <c r="Y49" s="17"/>
      <c r="Z49" s="17"/>
      <c r="AA49" s="17"/>
      <c r="AB49" s="17"/>
      <c r="AC49" s="17"/>
    </row>
    <row r="50" spans="1:29" x14ac:dyDescent="0.2">
      <c r="A50" s="19">
        <v>40101</v>
      </c>
      <c r="B50" s="19">
        <v>39737</v>
      </c>
      <c r="C50" s="19"/>
      <c r="D50" s="16" t="s">
        <v>6</v>
      </c>
      <c r="E50" s="114">
        <v>15265</v>
      </c>
      <c r="F50" s="115">
        <v>10211</v>
      </c>
      <c r="G50" s="113">
        <v>2872</v>
      </c>
      <c r="H50" s="113">
        <v>1120</v>
      </c>
      <c r="I50" s="113">
        <v>1062</v>
      </c>
      <c r="J50" s="112">
        <v>15376</v>
      </c>
      <c r="K50" s="112">
        <v>10301</v>
      </c>
      <c r="L50" s="112">
        <v>3037</v>
      </c>
      <c r="M50" s="112">
        <v>976</v>
      </c>
      <c r="N50" s="113">
        <v>1062</v>
      </c>
      <c r="O50" s="112"/>
      <c r="P50" s="112"/>
      <c r="Q50" s="112"/>
      <c r="R50" s="112"/>
      <c r="S50" s="113"/>
      <c r="T50" s="17">
        <v>-7.2190426638917282E-3</v>
      </c>
      <c r="U50" s="17">
        <v>-8.737015823706451E-3</v>
      </c>
      <c r="V50" s="17">
        <v>-5.4329930852815234E-2</v>
      </c>
      <c r="W50" s="17">
        <v>0.14754098360655732</v>
      </c>
      <c r="X50" s="17">
        <v>0</v>
      </c>
      <c r="Y50" s="17"/>
      <c r="Z50" s="17"/>
      <c r="AA50" s="17"/>
      <c r="AB50" s="17"/>
      <c r="AC50" s="17"/>
    </row>
    <row r="51" spans="1:29" x14ac:dyDescent="0.2">
      <c r="A51" s="19">
        <v>40102</v>
      </c>
      <c r="B51" s="19">
        <v>39738</v>
      </c>
      <c r="C51" s="19"/>
      <c r="D51" s="16" t="s">
        <v>7</v>
      </c>
      <c r="E51" s="114">
        <v>15818</v>
      </c>
      <c r="F51" s="115">
        <v>10600</v>
      </c>
      <c r="G51" s="113">
        <v>2979</v>
      </c>
      <c r="H51" s="113">
        <v>1205</v>
      </c>
      <c r="I51" s="113">
        <v>1034</v>
      </c>
      <c r="J51" s="112">
        <v>15592</v>
      </c>
      <c r="K51" s="112">
        <v>10757</v>
      </c>
      <c r="L51" s="112">
        <v>3015</v>
      </c>
      <c r="M51" s="112">
        <v>1144</v>
      </c>
      <c r="N51" s="113">
        <v>676</v>
      </c>
      <c r="O51" s="112"/>
      <c r="P51" s="112"/>
      <c r="Q51" s="112"/>
      <c r="R51" s="112"/>
      <c r="S51" s="113"/>
      <c r="T51" s="17">
        <v>1.4494612621857472E-2</v>
      </c>
      <c r="U51" s="17">
        <v>-1.4595147345914272E-2</v>
      </c>
      <c r="V51" s="17">
        <v>-1.1940298507462699E-2</v>
      </c>
      <c r="W51" s="17">
        <v>5.3321678321678334E-2</v>
      </c>
      <c r="X51" s="17">
        <v>0.52958579881656798</v>
      </c>
      <c r="Y51" s="17"/>
      <c r="Z51" s="17"/>
      <c r="AA51" s="17"/>
      <c r="AB51" s="17"/>
      <c r="AC51" s="17"/>
    </row>
    <row r="52" spans="1:29" x14ac:dyDescent="0.2">
      <c r="A52" s="19">
        <v>40103</v>
      </c>
      <c r="B52" s="19">
        <v>39739</v>
      </c>
      <c r="C52" s="19"/>
      <c r="D52" s="16" t="s">
        <v>1</v>
      </c>
      <c r="E52" s="114">
        <v>17576</v>
      </c>
      <c r="F52" s="115">
        <v>10745</v>
      </c>
      <c r="G52" s="113">
        <v>3838</v>
      </c>
      <c r="H52" s="113">
        <v>1582</v>
      </c>
      <c r="I52" s="113">
        <v>1411</v>
      </c>
      <c r="J52" s="112">
        <v>17968</v>
      </c>
      <c r="K52" s="112">
        <v>11500</v>
      </c>
      <c r="L52" s="112">
        <v>3617</v>
      </c>
      <c r="M52" s="112">
        <v>1270</v>
      </c>
      <c r="N52" s="113">
        <v>1581</v>
      </c>
      <c r="O52" s="112"/>
      <c r="P52" s="112"/>
      <c r="Q52" s="112"/>
      <c r="R52" s="112"/>
      <c r="S52" s="113"/>
      <c r="T52" s="17">
        <v>-2.1816562778272486E-2</v>
      </c>
      <c r="U52" s="17">
        <v>-6.5652173913043455E-2</v>
      </c>
      <c r="V52" s="17">
        <v>6.1100359413878813E-2</v>
      </c>
      <c r="W52" s="17">
        <v>0.24566929133858273</v>
      </c>
      <c r="X52" s="17">
        <v>-0.10752688172043012</v>
      </c>
      <c r="Y52" s="17"/>
      <c r="Z52" s="17"/>
      <c r="AA52" s="17"/>
      <c r="AB52" s="17"/>
      <c r="AC52" s="17"/>
    </row>
    <row r="53" spans="1:29" x14ac:dyDescent="0.2">
      <c r="A53" s="19">
        <v>40104</v>
      </c>
      <c r="B53" s="19">
        <v>39740</v>
      </c>
      <c r="C53" s="19"/>
      <c r="D53" s="16" t="s">
        <v>2</v>
      </c>
      <c r="E53" s="114">
        <v>15555</v>
      </c>
      <c r="F53" s="115">
        <v>10198</v>
      </c>
      <c r="G53" s="113">
        <v>3179</v>
      </c>
      <c r="H53" s="113">
        <v>1161</v>
      </c>
      <c r="I53" s="113">
        <v>1017</v>
      </c>
      <c r="J53" s="112">
        <v>15447</v>
      </c>
      <c r="K53" s="112">
        <v>10342</v>
      </c>
      <c r="L53" s="112">
        <v>3155</v>
      </c>
      <c r="M53" s="112">
        <v>1083</v>
      </c>
      <c r="N53" s="113">
        <v>867</v>
      </c>
      <c r="O53" s="112"/>
      <c r="P53" s="112"/>
      <c r="Q53" s="112"/>
      <c r="R53" s="112"/>
      <c r="S53" s="113"/>
      <c r="T53" s="17">
        <v>6.9916488638570584E-3</v>
      </c>
      <c r="U53" s="17">
        <v>-1.3923805840262982E-2</v>
      </c>
      <c r="V53" s="17">
        <v>7.606973058637001E-3</v>
      </c>
      <c r="W53" s="17">
        <v>7.2022160664819923E-2</v>
      </c>
      <c r="X53" s="17">
        <v>0.17301038062283736</v>
      </c>
      <c r="Y53" s="17"/>
      <c r="Z53" s="17"/>
      <c r="AA53" s="17"/>
      <c r="AB53" s="17"/>
      <c r="AC53" s="17"/>
    </row>
    <row r="54" spans="1:29" x14ac:dyDescent="0.2">
      <c r="A54" s="19">
        <v>40105</v>
      </c>
      <c r="B54" s="19">
        <v>39741</v>
      </c>
      <c r="C54" s="19"/>
      <c r="D54" s="16" t="s">
        <v>3</v>
      </c>
      <c r="E54" s="114">
        <v>14485</v>
      </c>
      <c r="F54" s="115">
        <v>9938</v>
      </c>
      <c r="G54" s="113">
        <v>2953</v>
      </c>
      <c r="H54" s="113">
        <v>788</v>
      </c>
      <c r="I54" s="113">
        <v>806</v>
      </c>
      <c r="J54" s="112">
        <v>14301</v>
      </c>
      <c r="K54" s="112">
        <v>9780</v>
      </c>
      <c r="L54" s="112">
        <v>2786</v>
      </c>
      <c r="M54" s="112">
        <v>743</v>
      </c>
      <c r="N54" s="113">
        <v>992</v>
      </c>
      <c r="O54" s="112"/>
      <c r="P54" s="112"/>
      <c r="Q54" s="112"/>
      <c r="R54" s="112"/>
      <c r="S54" s="113"/>
      <c r="T54" s="17">
        <v>1.2866233130550242E-2</v>
      </c>
      <c r="U54" s="17">
        <v>1.6155419222903866E-2</v>
      </c>
      <c r="V54" s="17">
        <v>5.9942569992821326E-2</v>
      </c>
      <c r="W54" s="17">
        <v>6.0565275908479155E-2</v>
      </c>
      <c r="X54" s="17">
        <v>-0.1875</v>
      </c>
      <c r="Y54" s="17"/>
      <c r="Z54" s="17"/>
      <c r="AA54" s="17"/>
      <c r="AB54" s="17"/>
      <c r="AC54" s="17"/>
    </row>
    <row r="55" spans="1:29" x14ac:dyDescent="0.2">
      <c r="A55" s="19">
        <v>40106</v>
      </c>
      <c r="B55" s="19">
        <v>39742</v>
      </c>
      <c r="C55" s="19"/>
      <c r="D55" s="16" t="s">
        <v>4</v>
      </c>
      <c r="E55" s="114">
        <v>12907</v>
      </c>
      <c r="F55" s="115">
        <v>9062</v>
      </c>
      <c r="G55" s="113">
        <v>2433</v>
      </c>
      <c r="H55" s="113">
        <v>727</v>
      </c>
      <c r="I55" s="113">
        <v>685</v>
      </c>
      <c r="J55" s="112">
        <v>13134</v>
      </c>
      <c r="K55" s="112">
        <v>9545</v>
      </c>
      <c r="L55" s="112">
        <v>2455</v>
      </c>
      <c r="M55" s="112">
        <v>508</v>
      </c>
      <c r="N55" s="113">
        <v>626</v>
      </c>
      <c r="O55" s="112"/>
      <c r="P55" s="112"/>
      <c r="Q55" s="112"/>
      <c r="R55" s="112"/>
      <c r="S55" s="113"/>
      <c r="T55" s="17">
        <v>-1.7283386630120301E-2</v>
      </c>
      <c r="U55" s="17">
        <v>-5.0602409638554224E-2</v>
      </c>
      <c r="V55" s="17">
        <v>-8.9613034623218235E-3</v>
      </c>
      <c r="W55" s="17">
        <v>0.43110236220472431</v>
      </c>
      <c r="X55" s="17">
        <v>9.4249201277955219E-2</v>
      </c>
      <c r="Y55" s="17"/>
      <c r="Z55" s="17"/>
      <c r="AA55" s="17"/>
      <c r="AB55" s="17"/>
      <c r="AC55" s="17"/>
    </row>
    <row r="56" spans="1:29" x14ac:dyDescent="0.2">
      <c r="A56" s="19">
        <v>40107</v>
      </c>
      <c r="B56" s="19">
        <v>39743</v>
      </c>
      <c r="C56" s="19"/>
      <c r="D56" s="16" t="s">
        <v>5</v>
      </c>
      <c r="E56" s="114">
        <v>12466</v>
      </c>
      <c r="F56" s="115">
        <v>8931</v>
      </c>
      <c r="G56" s="113">
        <v>2069</v>
      </c>
      <c r="H56" s="113">
        <v>808</v>
      </c>
      <c r="I56" s="113">
        <v>658</v>
      </c>
      <c r="J56" s="112">
        <v>13149</v>
      </c>
      <c r="K56" s="112">
        <v>9515</v>
      </c>
      <c r="L56" s="112">
        <v>2499</v>
      </c>
      <c r="M56" s="112">
        <v>556</v>
      </c>
      <c r="N56" s="113">
        <v>579</v>
      </c>
      <c r="O56" s="112"/>
      <c r="P56" s="112"/>
      <c r="Q56" s="112"/>
      <c r="R56" s="112"/>
      <c r="S56" s="113"/>
      <c r="T56" s="17">
        <v>-5.1943113544756225E-2</v>
      </c>
      <c r="U56" s="17">
        <v>-6.1376773515501859E-2</v>
      </c>
      <c r="V56" s="17">
        <v>-0.17206882753101238</v>
      </c>
      <c r="W56" s="17">
        <v>0.45323741007194251</v>
      </c>
      <c r="X56" s="17">
        <v>0.13644214162348867</v>
      </c>
      <c r="Y56" s="17"/>
      <c r="Z56" s="17"/>
      <c r="AA56" s="17"/>
      <c r="AB56" s="17"/>
      <c r="AC56" s="17"/>
    </row>
    <row r="57" spans="1:29" x14ac:dyDescent="0.2">
      <c r="A57" s="19">
        <v>40108</v>
      </c>
      <c r="B57" s="19">
        <v>39744</v>
      </c>
      <c r="C57" s="19"/>
      <c r="D57" s="16" t="s">
        <v>6</v>
      </c>
      <c r="E57" s="114">
        <v>14806</v>
      </c>
      <c r="F57" s="115">
        <v>10146</v>
      </c>
      <c r="G57" s="113">
        <v>2832</v>
      </c>
      <c r="H57" s="113">
        <v>858</v>
      </c>
      <c r="I57" s="113">
        <v>970</v>
      </c>
      <c r="J57" s="112">
        <v>14233</v>
      </c>
      <c r="K57" s="112">
        <v>9588</v>
      </c>
      <c r="L57" s="112">
        <v>2895</v>
      </c>
      <c r="M57" s="112">
        <v>785</v>
      </c>
      <c r="N57" s="113">
        <v>965</v>
      </c>
      <c r="O57" s="112"/>
      <c r="P57" s="112"/>
      <c r="Q57" s="112"/>
      <c r="R57" s="112"/>
      <c r="S57" s="113"/>
      <c r="T57" s="17">
        <v>4.0258554064497964E-2</v>
      </c>
      <c r="U57" s="17">
        <v>5.8197747183980075E-2</v>
      </c>
      <c r="V57" s="17">
        <v>-2.1761658031088094E-2</v>
      </c>
      <c r="W57" s="17">
        <v>9.2993630573248387E-2</v>
      </c>
      <c r="X57" s="17">
        <v>5.1813471502590858E-3</v>
      </c>
      <c r="Y57" s="17"/>
      <c r="Z57" s="17"/>
      <c r="AA57" s="17"/>
      <c r="AB57" s="17"/>
      <c r="AC57" s="17"/>
    </row>
    <row r="58" spans="1:29" x14ac:dyDescent="0.2">
      <c r="A58" s="19">
        <v>40109</v>
      </c>
      <c r="B58" s="19">
        <v>39745</v>
      </c>
      <c r="C58" s="19"/>
      <c r="D58" s="16" t="s">
        <v>7</v>
      </c>
      <c r="E58" s="114">
        <v>14670</v>
      </c>
      <c r="F58" s="115">
        <v>10063</v>
      </c>
      <c r="G58" s="113">
        <v>2559</v>
      </c>
      <c r="H58" s="113">
        <v>1066</v>
      </c>
      <c r="I58" s="113">
        <v>982</v>
      </c>
      <c r="J58" s="112">
        <v>14468</v>
      </c>
      <c r="K58" s="112">
        <v>9911</v>
      </c>
      <c r="L58" s="112">
        <v>2691</v>
      </c>
      <c r="M58" s="112">
        <v>993</v>
      </c>
      <c r="N58" s="113">
        <v>873</v>
      </c>
      <c r="O58" s="112"/>
      <c r="P58" s="112"/>
      <c r="Q58" s="112"/>
      <c r="R58" s="112"/>
      <c r="S58" s="113"/>
      <c r="T58" s="17">
        <v>1.3961846834393166E-2</v>
      </c>
      <c r="U58" s="17">
        <v>1.533649480375332E-2</v>
      </c>
      <c r="V58" s="17">
        <v>-4.9052396878483839E-2</v>
      </c>
      <c r="W58" s="17">
        <v>7.3514602215508651E-2</v>
      </c>
      <c r="X58" s="17">
        <v>0.12485681557846506</v>
      </c>
      <c r="Y58" s="17"/>
      <c r="Z58" s="17"/>
      <c r="AA58" s="17"/>
      <c r="AB58" s="17"/>
      <c r="AC58" s="17"/>
    </row>
    <row r="59" spans="1:29" x14ac:dyDescent="0.2">
      <c r="A59" s="19">
        <v>40110</v>
      </c>
      <c r="B59" s="19">
        <v>39746</v>
      </c>
      <c r="C59" s="19"/>
      <c r="D59" s="16" t="s">
        <v>1</v>
      </c>
      <c r="E59" s="114">
        <v>17015</v>
      </c>
      <c r="F59" s="115">
        <v>10643</v>
      </c>
      <c r="G59" s="113">
        <v>3602</v>
      </c>
      <c r="H59" s="113">
        <v>1399</v>
      </c>
      <c r="I59" s="113">
        <v>1371</v>
      </c>
      <c r="J59" s="112">
        <v>16903</v>
      </c>
      <c r="K59" s="112">
        <v>10637</v>
      </c>
      <c r="L59" s="112">
        <v>3763</v>
      </c>
      <c r="M59" s="112">
        <v>1153</v>
      </c>
      <c r="N59" s="113">
        <v>1350</v>
      </c>
      <c r="O59" s="112"/>
      <c r="P59" s="112"/>
      <c r="Q59" s="112"/>
      <c r="R59" s="112"/>
      <c r="S59" s="113"/>
      <c r="T59" s="17">
        <v>6.6260427143109979E-3</v>
      </c>
      <c r="U59" s="17">
        <v>5.6406881639570194E-4</v>
      </c>
      <c r="V59" s="17">
        <v>-4.2785011958543673E-2</v>
      </c>
      <c r="W59" s="17">
        <v>0.21335646140503028</v>
      </c>
      <c r="X59" s="17">
        <v>1.5555555555555545E-2</v>
      </c>
      <c r="Y59" s="17"/>
      <c r="Z59" s="17"/>
      <c r="AA59" s="17"/>
      <c r="AB59" s="17"/>
      <c r="AC59" s="17"/>
    </row>
    <row r="60" spans="1:29" x14ac:dyDescent="0.2">
      <c r="A60" s="19">
        <v>40111</v>
      </c>
      <c r="B60" s="19">
        <v>39747</v>
      </c>
      <c r="C60" s="19"/>
      <c r="D60" s="16" t="s">
        <v>2</v>
      </c>
      <c r="E60" s="114">
        <v>14131</v>
      </c>
      <c r="F60" s="115">
        <v>9543</v>
      </c>
      <c r="G60" s="113">
        <v>2758</v>
      </c>
      <c r="H60" s="113">
        <v>893</v>
      </c>
      <c r="I60" s="113">
        <v>937</v>
      </c>
      <c r="J60" s="112">
        <v>13536</v>
      </c>
      <c r="K60" s="112">
        <v>9222</v>
      </c>
      <c r="L60" s="112">
        <v>2772</v>
      </c>
      <c r="M60" s="112">
        <v>799</v>
      </c>
      <c r="N60" s="113">
        <v>743</v>
      </c>
      <c r="O60" s="112"/>
      <c r="P60" s="112"/>
      <c r="Q60" s="112"/>
      <c r="R60" s="112"/>
      <c r="S60" s="113"/>
      <c r="T60" s="17">
        <v>4.3956855791962068E-2</v>
      </c>
      <c r="U60" s="17">
        <v>3.4808067664281017E-2</v>
      </c>
      <c r="V60" s="17">
        <v>-5.050505050505083E-3</v>
      </c>
      <c r="W60" s="17">
        <v>0.11764705882352944</v>
      </c>
      <c r="X60" s="17">
        <v>0.26110363391655445</v>
      </c>
      <c r="Y60" s="17"/>
      <c r="Z60" s="17"/>
      <c r="AA60" s="17"/>
      <c r="AB60" s="17"/>
      <c r="AC60" s="17"/>
    </row>
    <row r="61" spans="1:29" x14ac:dyDescent="0.2">
      <c r="A61" s="19">
        <v>40112</v>
      </c>
      <c r="B61" s="19">
        <v>39748</v>
      </c>
      <c r="C61" s="19"/>
      <c r="D61" s="16" t="s">
        <v>3</v>
      </c>
      <c r="E61" s="114">
        <v>12625</v>
      </c>
      <c r="F61" s="115">
        <v>8835</v>
      </c>
      <c r="G61" s="113">
        <v>2406</v>
      </c>
      <c r="H61" s="113">
        <v>683</v>
      </c>
      <c r="I61" s="113">
        <v>701</v>
      </c>
      <c r="J61" s="112">
        <v>13061</v>
      </c>
      <c r="K61" s="112">
        <v>9315</v>
      </c>
      <c r="L61" s="112">
        <v>2397</v>
      </c>
      <c r="M61" s="112">
        <v>590</v>
      </c>
      <c r="N61" s="113">
        <v>759</v>
      </c>
      <c r="O61" s="112"/>
      <c r="P61" s="112"/>
      <c r="Q61" s="112"/>
      <c r="R61" s="112"/>
      <c r="S61" s="113"/>
      <c r="T61" s="17">
        <v>-3.3381823750095685E-2</v>
      </c>
      <c r="U61" s="17">
        <v>-5.152979066022545E-2</v>
      </c>
      <c r="V61" s="17">
        <v>3.754693366708306E-3</v>
      </c>
      <c r="W61" s="17">
        <v>0.15762711864406787</v>
      </c>
      <c r="X61" s="17">
        <v>-7.6416337285902469E-2</v>
      </c>
      <c r="Y61" s="17"/>
      <c r="Z61" s="17"/>
      <c r="AA61" s="17"/>
      <c r="AB61" s="17"/>
      <c r="AC61" s="17"/>
    </row>
    <row r="62" spans="1:29" x14ac:dyDescent="0.2">
      <c r="A62" s="19">
        <v>40113</v>
      </c>
      <c r="B62" s="19">
        <v>39749</v>
      </c>
      <c r="C62" s="19"/>
      <c r="D62" s="16" t="s">
        <v>4</v>
      </c>
      <c r="E62" s="114">
        <v>11523</v>
      </c>
      <c r="F62" s="115">
        <v>8470</v>
      </c>
      <c r="G62" s="113">
        <v>2018</v>
      </c>
      <c r="H62" s="113">
        <v>592</v>
      </c>
      <c r="I62" s="113">
        <v>443</v>
      </c>
      <c r="J62" s="112">
        <v>11082</v>
      </c>
      <c r="K62" s="112">
        <v>7922</v>
      </c>
      <c r="L62" s="112">
        <v>2240</v>
      </c>
      <c r="M62" s="112">
        <v>373</v>
      </c>
      <c r="N62" s="113">
        <v>547</v>
      </c>
      <c r="O62" s="112"/>
      <c r="P62" s="112"/>
      <c r="Q62" s="112"/>
      <c r="R62" s="112"/>
      <c r="S62" s="113"/>
      <c r="T62" s="17">
        <v>3.9794260963724959E-2</v>
      </c>
      <c r="U62" s="17">
        <v>6.9174450896238415E-2</v>
      </c>
      <c r="V62" s="17">
        <v>-9.9107142857142838E-2</v>
      </c>
      <c r="W62" s="17">
        <v>0.58713136729222515</v>
      </c>
      <c r="X62" s="17">
        <v>-0.19012797074954291</v>
      </c>
      <c r="Y62" s="17"/>
      <c r="Z62" s="17"/>
      <c r="AA62" s="17"/>
      <c r="AB62" s="17"/>
      <c r="AC62" s="17"/>
    </row>
    <row r="63" spans="1:29" x14ac:dyDescent="0.2">
      <c r="A63" s="19">
        <v>40114</v>
      </c>
      <c r="B63" s="19">
        <v>39750</v>
      </c>
      <c r="C63" s="19"/>
      <c r="D63" s="16" t="s">
        <v>5</v>
      </c>
      <c r="E63" s="114">
        <v>11485</v>
      </c>
      <c r="F63" s="115">
        <v>8268</v>
      </c>
      <c r="G63" s="113">
        <v>2232</v>
      </c>
      <c r="H63" s="113">
        <v>593</v>
      </c>
      <c r="I63" s="113">
        <v>392</v>
      </c>
      <c r="J63" s="112">
        <v>11090</v>
      </c>
      <c r="K63" s="112">
        <v>7739</v>
      </c>
      <c r="L63" s="112">
        <v>2167</v>
      </c>
      <c r="M63" s="112">
        <v>523</v>
      </c>
      <c r="N63" s="113">
        <v>661</v>
      </c>
      <c r="O63" s="112"/>
      <c r="P63" s="112"/>
      <c r="Q63" s="112"/>
      <c r="R63" s="112"/>
      <c r="S63" s="113"/>
      <c r="T63" s="17">
        <v>3.5617673579801723E-2</v>
      </c>
      <c r="U63" s="17">
        <v>6.8355084636257946E-2</v>
      </c>
      <c r="V63" s="17">
        <v>2.9995385325334523E-2</v>
      </c>
      <c r="W63" s="17">
        <v>0.13384321223709361</v>
      </c>
      <c r="X63" s="17">
        <v>-0.40695915279878969</v>
      </c>
      <c r="Y63" s="17"/>
      <c r="Z63" s="17"/>
      <c r="AA63" s="17"/>
      <c r="AB63" s="17"/>
      <c r="AC63" s="17"/>
    </row>
    <row r="64" spans="1:29" x14ac:dyDescent="0.2">
      <c r="A64" s="19">
        <v>40115</v>
      </c>
      <c r="B64" s="19">
        <v>39751</v>
      </c>
      <c r="C64" s="19"/>
      <c r="D64" s="16" t="s">
        <v>6</v>
      </c>
      <c r="E64" s="114">
        <v>12466</v>
      </c>
      <c r="F64" s="115">
        <v>8693</v>
      </c>
      <c r="G64" s="113">
        <v>2225</v>
      </c>
      <c r="H64" s="113">
        <v>736</v>
      </c>
      <c r="I64" s="113">
        <v>812</v>
      </c>
      <c r="J64" s="112">
        <v>12447</v>
      </c>
      <c r="K64" s="112">
        <v>8730</v>
      </c>
      <c r="L64" s="112">
        <v>2290</v>
      </c>
      <c r="M64" s="112">
        <v>697</v>
      </c>
      <c r="N64" s="113">
        <v>730</v>
      </c>
      <c r="O64" s="112"/>
      <c r="P64" s="112"/>
      <c r="Q64" s="112"/>
      <c r="R64" s="112"/>
      <c r="S64" s="113"/>
      <c r="T64" s="17">
        <v>1.5264722423073973E-3</v>
      </c>
      <c r="U64" s="17">
        <v>-4.2382588774341201E-3</v>
      </c>
      <c r="V64" s="17">
        <v>-2.8384279475982543E-2</v>
      </c>
      <c r="W64" s="17">
        <v>5.5954088952654191E-2</v>
      </c>
      <c r="X64" s="17">
        <v>0.11232876712328776</v>
      </c>
      <c r="Y64" s="17"/>
      <c r="Z64" s="17"/>
      <c r="AA64" s="17"/>
      <c r="AB64" s="17"/>
      <c r="AC64" s="17"/>
    </row>
    <row r="65" spans="1:29" x14ac:dyDescent="0.2">
      <c r="A65" s="19">
        <v>40116</v>
      </c>
      <c r="B65" s="19">
        <v>39752</v>
      </c>
      <c r="C65" s="19"/>
      <c r="D65" s="16" t="s">
        <v>7</v>
      </c>
      <c r="E65" s="114">
        <v>13938</v>
      </c>
      <c r="F65" s="115">
        <v>9481</v>
      </c>
      <c r="G65" s="113">
        <v>2452</v>
      </c>
      <c r="H65" s="113">
        <v>997</v>
      </c>
      <c r="I65" s="113">
        <v>1008</v>
      </c>
      <c r="J65" s="112">
        <v>13515</v>
      </c>
      <c r="K65" s="112">
        <v>9177</v>
      </c>
      <c r="L65" s="112">
        <v>2710</v>
      </c>
      <c r="M65" s="112">
        <v>874</v>
      </c>
      <c r="N65" s="113">
        <v>754</v>
      </c>
      <c r="O65" s="112"/>
      <c r="P65" s="112"/>
      <c r="Q65" s="112"/>
      <c r="R65" s="112"/>
      <c r="S65" s="113"/>
      <c r="T65" s="17">
        <v>3.1298557158712548E-2</v>
      </c>
      <c r="U65" s="17">
        <v>3.3126293995859202E-2</v>
      </c>
      <c r="V65" s="17">
        <v>-9.5202952029520338E-2</v>
      </c>
      <c r="W65" s="17">
        <v>0.14073226544622419</v>
      </c>
      <c r="X65" s="17">
        <v>0.33687002652519893</v>
      </c>
      <c r="Y65" s="17"/>
      <c r="Z65" s="17"/>
      <c r="AA65" s="17"/>
      <c r="AB65" s="17"/>
      <c r="AC65" s="17"/>
    </row>
    <row r="66" spans="1:29" x14ac:dyDescent="0.2">
      <c r="A66" s="19">
        <v>40117</v>
      </c>
      <c r="B66" s="19">
        <v>39753</v>
      </c>
      <c r="C66" s="19"/>
      <c r="D66" s="16" t="s">
        <v>1</v>
      </c>
      <c r="E66" s="114">
        <v>15735</v>
      </c>
      <c r="F66" s="115">
        <v>9823</v>
      </c>
      <c r="G66" s="113">
        <v>3374</v>
      </c>
      <c r="H66" s="113">
        <v>1198</v>
      </c>
      <c r="I66" s="113">
        <v>1340</v>
      </c>
      <c r="J66" s="112">
        <v>17382</v>
      </c>
      <c r="K66" s="112">
        <v>10888</v>
      </c>
      <c r="L66" s="112">
        <v>3968</v>
      </c>
      <c r="M66" s="112">
        <v>1162</v>
      </c>
      <c r="N66" s="113">
        <v>1364</v>
      </c>
      <c r="O66" s="112"/>
      <c r="P66" s="112"/>
      <c r="Q66" s="112"/>
      <c r="R66" s="112"/>
      <c r="S66" s="113"/>
      <c r="T66" s="17">
        <v>-9.4753192958232701E-2</v>
      </c>
      <c r="U66" s="17">
        <v>-9.7814107274063145E-2</v>
      </c>
      <c r="V66" s="17">
        <v>-0.14969758064516125</v>
      </c>
      <c r="W66" s="17">
        <v>3.0981067125645412E-2</v>
      </c>
      <c r="X66" s="17">
        <v>-1.7595307917888547E-2</v>
      </c>
      <c r="Y66" s="17"/>
      <c r="Z66" s="17"/>
      <c r="AA66" s="17"/>
      <c r="AB66" s="17"/>
      <c r="AC66" s="17"/>
    </row>
    <row r="67" spans="1:29" x14ac:dyDescent="0.2">
      <c r="A67" s="19">
        <v>40118</v>
      </c>
      <c r="B67" s="19">
        <v>39754</v>
      </c>
      <c r="C67" s="19"/>
      <c r="D67" s="16" t="s">
        <v>2</v>
      </c>
      <c r="E67" s="114">
        <v>14450</v>
      </c>
      <c r="F67" s="115">
        <v>9309</v>
      </c>
      <c r="G67" s="113">
        <v>2942</v>
      </c>
      <c r="H67" s="113">
        <v>1184</v>
      </c>
      <c r="I67" s="113">
        <v>1015</v>
      </c>
      <c r="J67" s="112">
        <v>15562</v>
      </c>
      <c r="K67" s="112">
        <v>10387</v>
      </c>
      <c r="L67" s="112">
        <v>3262</v>
      </c>
      <c r="M67" s="112">
        <v>1045</v>
      </c>
      <c r="N67" s="113">
        <v>868</v>
      </c>
      <c r="O67" s="112"/>
      <c r="P67" s="112"/>
      <c r="Q67" s="112"/>
      <c r="R67" s="112"/>
      <c r="S67" s="113"/>
      <c r="T67" s="17">
        <v>-7.1456111039712167E-2</v>
      </c>
      <c r="U67" s="17">
        <v>-0.10378357562337537</v>
      </c>
      <c r="V67" s="17">
        <v>-9.8099325567136741E-2</v>
      </c>
      <c r="W67" s="17">
        <v>0.1330143540669857</v>
      </c>
      <c r="X67" s="17">
        <v>0.16935483870967749</v>
      </c>
      <c r="Y67" s="17"/>
      <c r="Z67" s="17"/>
      <c r="AA67" s="17"/>
      <c r="AB67" s="17"/>
      <c r="AC67" s="17"/>
    </row>
    <row r="68" spans="1:29" x14ac:dyDescent="0.2">
      <c r="A68" s="19">
        <v>40119</v>
      </c>
      <c r="B68" s="19">
        <v>39755</v>
      </c>
      <c r="C68" s="19"/>
      <c r="D68" s="16" t="s">
        <v>3</v>
      </c>
      <c r="E68" s="114">
        <v>13473</v>
      </c>
      <c r="F68" s="115">
        <v>9397</v>
      </c>
      <c r="G68" s="113">
        <v>2543</v>
      </c>
      <c r="H68" s="113">
        <v>790</v>
      </c>
      <c r="I68" s="113">
        <v>743</v>
      </c>
      <c r="J68" s="112">
        <v>13954</v>
      </c>
      <c r="K68" s="112">
        <v>10038</v>
      </c>
      <c r="L68" s="112">
        <v>2504</v>
      </c>
      <c r="M68" s="112">
        <v>712</v>
      </c>
      <c r="N68" s="113">
        <v>700</v>
      </c>
      <c r="O68" s="112"/>
      <c r="P68" s="112"/>
      <c r="Q68" s="112"/>
      <c r="R68" s="112"/>
      <c r="S68" s="113"/>
      <c r="T68" s="17">
        <v>-3.4470402751899054E-2</v>
      </c>
      <c r="U68" s="17">
        <v>-6.385734210001992E-2</v>
      </c>
      <c r="V68" s="17">
        <v>1.5575079872204523E-2</v>
      </c>
      <c r="W68" s="17">
        <v>0.1095505617977528</v>
      </c>
      <c r="X68" s="17">
        <v>6.1428571428571388E-2</v>
      </c>
      <c r="Y68" s="17"/>
      <c r="Z68" s="17"/>
      <c r="AA68" s="17"/>
      <c r="AB68" s="17"/>
      <c r="AC68" s="17"/>
    </row>
    <row r="69" spans="1:29" x14ac:dyDescent="0.2">
      <c r="A69" s="19">
        <v>40120</v>
      </c>
      <c r="B69" s="19">
        <v>39756</v>
      </c>
      <c r="C69" s="19"/>
      <c r="D69" s="16" t="s">
        <v>4</v>
      </c>
      <c r="E69" s="114">
        <v>11919</v>
      </c>
      <c r="F69" s="115">
        <v>8310</v>
      </c>
      <c r="G69" s="113">
        <v>2220</v>
      </c>
      <c r="H69" s="113">
        <v>791</v>
      </c>
      <c r="I69" s="113">
        <v>598</v>
      </c>
      <c r="J69" s="112">
        <v>12717</v>
      </c>
      <c r="K69" s="112">
        <v>9021</v>
      </c>
      <c r="L69" s="112">
        <v>2490</v>
      </c>
      <c r="M69" s="112">
        <v>653</v>
      </c>
      <c r="N69" s="113">
        <v>553</v>
      </c>
      <c r="O69" s="112"/>
      <c r="P69" s="112"/>
      <c r="Q69" s="112"/>
      <c r="R69" s="112"/>
      <c r="S69" s="113"/>
      <c r="T69" s="17">
        <v>-6.275064873790992E-2</v>
      </c>
      <c r="U69" s="17">
        <v>-7.8816095776521489E-2</v>
      </c>
      <c r="V69" s="17">
        <v>-0.10843373493975905</v>
      </c>
      <c r="W69" s="17">
        <v>0.21133231240428785</v>
      </c>
      <c r="X69" s="17">
        <v>8.1374321880651079E-2</v>
      </c>
      <c r="Y69" s="17"/>
      <c r="Z69" s="17"/>
      <c r="AA69" s="17"/>
      <c r="AB69" s="17"/>
      <c r="AC69" s="17"/>
    </row>
    <row r="70" spans="1:29" x14ac:dyDescent="0.2">
      <c r="A70" s="19">
        <v>40121</v>
      </c>
      <c r="B70" s="19">
        <v>39757</v>
      </c>
      <c r="C70" s="19"/>
      <c r="D70" s="16" t="s">
        <v>5</v>
      </c>
      <c r="E70" s="114">
        <v>13037</v>
      </c>
      <c r="F70" s="115">
        <v>8840</v>
      </c>
      <c r="G70" s="113">
        <v>2601</v>
      </c>
      <c r="H70" s="113">
        <v>860</v>
      </c>
      <c r="I70" s="113">
        <v>736</v>
      </c>
      <c r="J70" s="112">
        <v>13581</v>
      </c>
      <c r="K70" s="112">
        <v>9508</v>
      </c>
      <c r="L70" s="112">
        <v>2609</v>
      </c>
      <c r="M70" s="112">
        <v>729</v>
      </c>
      <c r="N70" s="113">
        <v>735</v>
      </c>
      <c r="O70" s="112"/>
      <c r="P70" s="112"/>
      <c r="Q70" s="112"/>
      <c r="R70" s="112"/>
      <c r="S70" s="113"/>
      <c r="T70" s="17">
        <v>-4.0055960533097679E-2</v>
      </c>
      <c r="U70" s="17">
        <v>-7.0256625999158606E-2</v>
      </c>
      <c r="V70" s="17">
        <v>-3.0663089306247615E-3</v>
      </c>
      <c r="W70" s="17">
        <v>0.17969821673525388</v>
      </c>
      <c r="X70" s="17">
        <v>1.3605442176871652E-3</v>
      </c>
      <c r="Y70" s="17"/>
      <c r="Z70" s="17"/>
      <c r="AA70" s="17"/>
      <c r="AB70" s="17"/>
      <c r="AC70" s="17"/>
    </row>
    <row r="71" spans="1:29" x14ac:dyDescent="0.2">
      <c r="A71" s="19">
        <v>40122</v>
      </c>
      <c r="B71" s="19">
        <v>39758</v>
      </c>
      <c r="C71" s="19"/>
      <c r="D71" s="16" t="s">
        <v>6</v>
      </c>
      <c r="E71" s="114">
        <v>13660</v>
      </c>
      <c r="F71" s="115">
        <v>9273</v>
      </c>
      <c r="G71" s="113">
        <v>2620</v>
      </c>
      <c r="H71" s="113">
        <v>995</v>
      </c>
      <c r="I71" s="113">
        <v>772</v>
      </c>
      <c r="J71" s="112">
        <v>15269</v>
      </c>
      <c r="K71" s="112">
        <v>10381</v>
      </c>
      <c r="L71" s="112">
        <v>2964</v>
      </c>
      <c r="M71" s="112">
        <v>1099</v>
      </c>
      <c r="N71" s="113">
        <v>825</v>
      </c>
      <c r="O71" s="112"/>
      <c r="P71" s="112"/>
      <c r="Q71" s="112"/>
      <c r="R71" s="112"/>
      <c r="S71" s="113"/>
      <c r="T71" s="17">
        <v>-0.10537690745955863</v>
      </c>
      <c r="U71" s="17">
        <v>-0.10673345535112222</v>
      </c>
      <c r="V71" s="17">
        <v>-0.11605937921727394</v>
      </c>
      <c r="W71" s="17">
        <v>-9.463148316651504E-2</v>
      </c>
      <c r="X71" s="17">
        <v>-6.4242424242424212E-2</v>
      </c>
      <c r="Y71" s="17"/>
      <c r="Z71" s="17"/>
      <c r="AA71" s="17"/>
      <c r="AB71" s="17"/>
      <c r="AC71" s="17"/>
    </row>
    <row r="72" spans="1:29" x14ac:dyDescent="0.2">
      <c r="A72" s="19">
        <v>40123</v>
      </c>
      <c r="B72" s="19">
        <v>39759</v>
      </c>
      <c r="C72" s="19"/>
      <c r="D72" s="16" t="s">
        <v>7</v>
      </c>
      <c r="E72" s="114">
        <v>14807</v>
      </c>
      <c r="F72" s="115">
        <v>9946</v>
      </c>
      <c r="G72" s="113">
        <v>2629</v>
      </c>
      <c r="H72" s="113">
        <v>1245</v>
      </c>
      <c r="I72" s="113">
        <v>987</v>
      </c>
      <c r="J72" s="112">
        <v>15163</v>
      </c>
      <c r="K72" s="112">
        <v>10455</v>
      </c>
      <c r="L72" s="112">
        <v>3004</v>
      </c>
      <c r="M72" s="112">
        <v>698</v>
      </c>
      <c r="N72" s="113">
        <v>1006</v>
      </c>
      <c r="O72" s="112"/>
      <c r="P72" s="112"/>
      <c r="Q72" s="112"/>
      <c r="R72" s="112"/>
      <c r="S72" s="113"/>
      <c r="T72" s="17">
        <v>-2.3478203521730578E-2</v>
      </c>
      <c r="U72" s="17">
        <v>-4.8684839789574386E-2</v>
      </c>
      <c r="V72" s="17">
        <v>-0.12483355525965378</v>
      </c>
      <c r="W72" s="17">
        <v>0.7836676217765044</v>
      </c>
      <c r="X72" s="17">
        <v>-1.8886679920477101E-2</v>
      </c>
      <c r="Y72" s="17"/>
      <c r="Z72" s="17"/>
      <c r="AA72" s="17"/>
      <c r="AB72" s="17"/>
      <c r="AC72" s="17"/>
    </row>
    <row r="73" spans="1:29" x14ac:dyDescent="0.2">
      <c r="A73" s="19">
        <v>40124</v>
      </c>
      <c r="B73" s="19">
        <v>39760</v>
      </c>
      <c r="C73" s="19"/>
      <c r="D73" s="16" t="s">
        <v>1</v>
      </c>
      <c r="E73" s="114">
        <v>16667</v>
      </c>
      <c r="F73" s="115">
        <v>10330</v>
      </c>
      <c r="G73" s="113">
        <v>3677</v>
      </c>
      <c r="H73" s="113">
        <v>1298</v>
      </c>
      <c r="I73" s="113">
        <v>1362</v>
      </c>
      <c r="J73" s="112">
        <v>17350</v>
      </c>
      <c r="K73" s="112">
        <v>10773</v>
      </c>
      <c r="L73" s="112">
        <v>4095</v>
      </c>
      <c r="M73" s="112">
        <v>1179</v>
      </c>
      <c r="N73" s="113">
        <v>1303</v>
      </c>
      <c r="O73" s="112"/>
      <c r="P73" s="112"/>
      <c r="Q73" s="112"/>
      <c r="R73" s="112"/>
      <c r="S73" s="113"/>
      <c r="T73" s="17">
        <v>-3.9365994236311264E-2</v>
      </c>
      <c r="U73" s="17">
        <v>-4.1121321823076262E-2</v>
      </c>
      <c r="V73" s="17">
        <v>-0.10207570207570205</v>
      </c>
      <c r="W73" s="17">
        <v>0.10093299406276501</v>
      </c>
      <c r="X73" s="17">
        <v>4.5280122793553312E-2</v>
      </c>
      <c r="Y73" s="17"/>
      <c r="Z73" s="17"/>
      <c r="AA73" s="17"/>
      <c r="AB73" s="17"/>
      <c r="AC73" s="17"/>
    </row>
    <row r="74" spans="1:29" x14ac:dyDescent="0.2">
      <c r="A74" s="19">
        <v>40125</v>
      </c>
      <c r="B74" s="19">
        <v>39761</v>
      </c>
      <c r="C74" s="19"/>
      <c r="D74" s="16" t="s">
        <v>2</v>
      </c>
      <c r="E74" s="114">
        <v>13906.519100439138</v>
      </c>
      <c r="F74" s="115">
        <v>9401</v>
      </c>
      <c r="G74" s="113">
        <v>2797</v>
      </c>
      <c r="H74" s="113">
        <v>1035</v>
      </c>
      <c r="I74" s="113">
        <v>673.5191004391387</v>
      </c>
      <c r="J74" s="112">
        <v>13960</v>
      </c>
      <c r="K74" s="112">
        <v>9118</v>
      </c>
      <c r="L74" s="112">
        <v>3187</v>
      </c>
      <c r="M74" s="112">
        <v>1007</v>
      </c>
      <c r="N74" s="113">
        <v>648</v>
      </c>
      <c r="O74" s="112"/>
      <c r="P74" s="112"/>
      <c r="Q74" s="112"/>
      <c r="R74" s="112"/>
      <c r="S74" s="113"/>
      <c r="T74" s="17">
        <v>-3.8310099971964329E-3</v>
      </c>
      <c r="U74" s="17">
        <v>3.103750822548812E-2</v>
      </c>
      <c r="V74" s="17">
        <v>-0.12237213680577341</v>
      </c>
      <c r="W74" s="17">
        <v>2.7805362462760774E-2</v>
      </c>
      <c r="X74" s="17">
        <v>3.9381327838176938E-2</v>
      </c>
      <c r="Y74" s="17"/>
      <c r="Z74" s="17"/>
      <c r="AA74" s="17"/>
      <c r="AB74" s="17"/>
      <c r="AC74" s="17"/>
    </row>
    <row r="75" spans="1:29" x14ac:dyDescent="0.2">
      <c r="A75" s="19">
        <v>40126</v>
      </c>
      <c r="B75" s="19">
        <v>39762</v>
      </c>
      <c r="C75" s="19"/>
      <c r="D75" s="16" t="s">
        <v>3</v>
      </c>
      <c r="E75" s="114">
        <v>12962</v>
      </c>
      <c r="F75" s="115">
        <v>8823</v>
      </c>
      <c r="G75" s="113">
        <v>2683</v>
      </c>
      <c r="H75" s="113">
        <v>772</v>
      </c>
      <c r="I75" s="113">
        <v>684</v>
      </c>
      <c r="J75" s="112">
        <v>13476</v>
      </c>
      <c r="K75" s="112">
        <v>9427</v>
      </c>
      <c r="L75" s="112">
        <v>2363</v>
      </c>
      <c r="M75" s="112">
        <v>727</v>
      </c>
      <c r="N75" s="113">
        <v>959</v>
      </c>
      <c r="O75" s="112"/>
      <c r="P75" s="112"/>
      <c r="Q75" s="112"/>
      <c r="R75" s="112"/>
      <c r="S75" s="113"/>
      <c r="T75" s="17">
        <v>-3.814188186405465E-2</v>
      </c>
      <c r="U75" s="17">
        <v>-6.4071284608040679E-2</v>
      </c>
      <c r="V75" s="17">
        <v>0.13542107490478195</v>
      </c>
      <c r="W75" s="17">
        <v>6.1898211829436001E-2</v>
      </c>
      <c r="X75" s="17">
        <v>-0.28675703858185608</v>
      </c>
      <c r="Y75" s="17"/>
      <c r="Z75" s="17"/>
      <c r="AA75" s="17"/>
      <c r="AB75" s="17"/>
      <c r="AC75" s="17"/>
    </row>
    <row r="76" spans="1:29" x14ac:dyDescent="0.2">
      <c r="A76" s="19">
        <v>40127</v>
      </c>
      <c r="B76" s="19">
        <v>39763</v>
      </c>
      <c r="C76" s="19"/>
      <c r="D76" s="16" t="s">
        <v>4</v>
      </c>
      <c r="E76" s="114">
        <v>11761</v>
      </c>
      <c r="F76" s="115">
        <v>8317</v>
      </c>
      <c r="G76" s="113">
        <v>2007</v>
      </c>
      <c r="H76" s="113">
        <v>894</v>
      </c>
      <c r="I76" s="113">
        <v>543</v>
      </c>
      <c r="J76" s="112">
        <v>11958</v>
      </c>
      <c r="K76" s="112">
        <v>8605</v>
      </c>
      <c r="L76" s="112">
        <v>2210</v>
      </c>
      <c r="M76" s="112">
        <v>537</v>
      </c>
      <c r="N76" s="113">
        <v>606</v>
      </c>
      <c r="O76" s="112"/>
      <c r="P76" s="112"/>
      <c r="Q76" s="112"/>
      <c r="R76" s="112"/>
      <c r="S76" s="113"/>
      <c r="T76" s="17">
        <v>-1.6474326810503426E-2</v>
      </c>
      <c r="U76" s="17">
        <v>-3.3468913422428859E-2</v>
      </c>
      <c r="V76" s="17">
        <v>-9.1855203619909509E-2</v>
      </c>
      <c r="W76" s="17">
        <v>0.66480446927374293</v>
      </c>
      <c r="X76" s="17">
        <v>-0.10396039603960394</v>
      </c>
      <c r="Y76" s="17"/>
      <c r="Z76" s="17"/>
      <c r="AA76" s="17"/>
      <c r="AB76" s="17"/>
      <c r="AC76" s="17"/>
    </row>
    <row r="77" spans="1:29" x14ac:dyDescent="0.2">
      <c r="A77" s="19">
        <v>40128</v>
      </c>
      <c r="B77" s="19">
        <v>39764</v>
      </c>
      <c r="C77" s="19"/>
      <c r="D77" s="16" t="s">
        <v>5</v>
      </c>
      <c r="E77" s="114">
        <v>12017</v>
      </c>
      <c r="F77" s="115">
        <v>8324</v>
      </c>
      <c r="G77" s="113">
        <v>2461</v>
      </c>
      <c r="H77" s="113">
        <v>714</v>
      </c>
      <c r="I77" s="113">
        <v>518</v>
      </c>
      <c r="J77" s="112">
        <v>12348</v>
      </c>
      <c r="K77" s="112">
        <v>8971</v>
      </c>
      <c r="L77" s="112">
        <v>2176</v>
      </c>
      <c r="M77" s="112">
        <v>539</v>
      </c>
      <c r="N77" s="113">
        <v>662</v>
      </c>
      <c r="O77" s="112"/>
      <c r="P77" s="112"/>
      <c r="Q77" s="112"/>
      <c r="R77" s="112"/>
      <c r="S77" s="113"/>
      <c r="T77" s="17">
        <v>-2.6805960479429847E-2</v>
      </c>
      <c r="U77" s="17">
        <v>-7.2121279678965533E-2</v>
      </c>
      <c r="V77" s="17">
        <v>0.13097426470588225</v>
      </c>
      <c r="W77" s="17">
        <v>0.32467532467532467</v>
      </c>
      <c r="X77" s="17">
        <v>-0.21752265861027187</v>
      </c>
      <c r="Y77" s="17"/>
      <c r="Z77" s="17"/>
      <c r="AA77" s="17"/>
      <c r="AB77" s="17"/>
      <c r="AC77" s="17"/>
    </row>
    <row r="78" spans="1:29" x14ac:dyDescent="0.2">
      <c r="A78" s="19">
        <v>40129</v>
      </c>
      <c r="B78" s="19">
        <v>39765</v>
      </c>
      <c r="C78" s="19"/>
      <c r="D78" s="16" t="s">
        <v>6</v>
      </c>
      <c r="E78" s="114">
        <v>13083</v>
      </c>
      <c r="F78" s="115">
        <v>9290</v>
      </c>
      <c r="G78" s="113">
        <v>2071</v>
      </c>
      <c r="H78" s="113">
        <v>926</v>
      </c>
      <c r="I78" s="113">
        <v>796</v>
      </c>
      <c r="J78" s="112">
        <v>11649</v>
      </c>
      <c r="K78" s="112">
        <v>8033</v>
      </c>
      <c r="L78" s="112">
        <v>2346</v>
      </c>
      <c r="M78" s="112">
        <v>650</v>
      </c>
      <c r="N78" s="113">
        <v>620</v>
      </c>
      <c r="O78" s="112"/>
      <c r="P78" s="112"/>
      <c r="Q78" s="112"/>
      <c r="R78" s="112"/>
      <c r="S78" s="113"/>
      <c r="T78" s="17">
        <v>0.12310069533865575</v>
      </c>
      <c r="U78" s="17">
        <v>0.15647952197186599</v>
      </c>
      <c r="V78" s="17">
        <v>-0.11722080136402391</v>
      </c>
      <c r="W78" s="17">
        <v>0.42461538461538462</v>
      </c>
      <c r="X78" s="17">
        <v>0.28387096774193554</v>
      </c>
      <c r="Y78" s="17"/>
      <c r="Z78" s="17"/>
      <c r="AA78" s="17"/>
      <c r="AB78" s="17"/>
      <c r="AC78" s="17"/>
    </row>
    <row r="79" spans="1:29" x14ac:dyDescent="0.2">
      <c r="A79" s="19">
        <v>40130</v>
      </c>
      <c r="B79" s="19">
        <v>39766</v>
      </c>
      <c r="C79" s="19"/>
      <c r="D79" s="16" t="s">
        <v>7</v>
      </c>
      <c r="E79" s="114">
        <v>13489</v>
      </c>
      <c r="F79" s="115">
        <v>9293</v>
      </c>
      <c r="G79" s="113">
        <v>2558</v>
      </c>
      <c r="H79" s="113">
        <v>842</v>
      </c>
      <c r="I79" s="113">
        <v>796</v>
      </c>
      <c r="J79" s="112">
        <v>12985</v>
      </c>
      <c r="K79" s="112">
        <v>8577</v>
      </c>
      <c r="L79" s="112">
        <v>2774</v>
      </c>
      <c r="M79" s="112">
        <v>755</v>
      </c>
      <c r="N79" s="113">
        <v>879</v>
      </c>
      <c r="O79" s="112"/>
      <c r="P79" s="112"/>
      <c r="Q79" s="112"/>
      <c r="R79" s="112"/>
      <c r="S79" s="113"/>
      <c r="T79" s="17">
        <v>3.8814016172506793E-2</v>
      </c>
      <c r="U79" s="17">
        <v>8.3479071936574556E-2</v>
      </c>
      <c r="V79" s="17">
        <v>-7.7865897620764235E-2</v>
      </c>
      <c r="W79" s="17">
        <v>0.11523178807947021</v>
      </c>
      <c r="X79" s="17">
        <v>-9.4425483503981833E-2</v>
      </c>
      <c r="Y79" s="17"/>
      <c r="Z79" s="17"/>
      <c r="AA79" s="17"/>
      <c r="AB79" s="17"/>
      <c r="AC79" s="17"/>
    </row>
    <row r="80" spans="1:29" x14ac:dyDescent="0.2">
      <c r="A80" s="19">
        <v>40131</v>
      </c>
      <c r="B80" s="19">
        <v>39767</v>
      </c>
      <c r="C80" s="19"/>
      <c r="D80" s="16" t="s">
        <v>1</v>
      </c>
      <c r="E80" s="114">
        <v>15436</v>
      </c>
      <c r="F80" s="115">
        <v>9706</v>
      </c>
      <c r="G80" s="113">
        <v>3292</v>
      </c>
      <c r="H80" s="113">
        <v>1157</v>
      </c>
      <c r="I80" s="113">
        <v>1281</v>
      </c>
      <c r="J80" s="112">
        <v>15771</v>
      </c>
      <c r="K80" s="112">
        <v>9914</v>
      </c>
      <c r="L80" s="112">
        <v>3452</v>
      </c>
      <c r="M80" s="112">
        <v>1350</v>
      </c>
      <c r="N80" s="113">
        <v>1055</v>
      </c>
      <c r="O80" s="112"/>
      <c r="P80" s="112"/>
      <c r="Q80" s="112"/>
      <c r="R80" s="112"/>
      <c r="S80" s="113"/>
      <c r="T80" s="17">
        <v>-2.1241519244182383E-2</v>
      </c>
      <c r="U80" s="17">
        <v>-2.0980431712729453E-2</v>
      </c>
      <c r="V80" s="17">
        <v>-4.6349942062572369E-2</v>
      </c>
      <c r="W80" s="17">
        <v>-0.14296296296296296</v>
      </c>
      <c r="X80" s="17">
        <v>0.21421800947867298</v>
      </c>
      <c r="Y80" s="17"/>
      <c r="Z80" s="17"/>
      <c r="AA80" s="17"/>
      <c r="AB80" s="17"/>
      <c r="AC80" s="17"/>
    </row>
    <row r="81" spans="1:29" x14ac:dyDescent="0.2">
      <c r="A81" s="19">
        <v>40132</v>
      </c>
      <c r="B81" s="19">
        <v>39768</v>
      </c>
      <c r="C81" s="19"/>
      <c r="D81" s="16" t="s">
        <v>2</v>
      </c>
      <c r="E81" s="114">
        <v>13706</v>
      </c>
      <c r="F81" s="115">
        <v>9434</v>
      </c>
      <c r="G81" s="113">
        <v>2431</v>
      </c>
      <c r="H81" s="113">
        <v>1026</v>
      </c>
      <c r="I81" s="113">
        <v>815</v>
      </c>
      <c r="J81" s="112">
        <v>13166</v>
      </c>
      <c r="K81" s="112">
        <v>8979</v>
      </c>
      <c r="L81" s="112">
        <v>2691</v>
      </c>
      <c r="M81" s="112">
        <v>823</v>
      </c>
      <c r="N81" s="113">
        <v>673</v>
      </c>
      <c r="O81" s="112"/>
      <c r="P81" s="112"/>
      <c r="Q81" s="112"/>
      <c r="R81" s="112"/>
      <c r="S81" s="113"/>
      <c r="T81" s="17">
        <v>4.1014734923287222E-2</v>
      </c>
      <c r="U81" s="17">
        <v>5.0673794409177075E-2</v>
      </c>
      <c r="V81" s="17">
        <v>-9.661835748792269E-2</v>
      </c>
      <c r="W81" s="17">
        <v>0.24665856622114224</v>
      </c>
      <c r="X81" s="17">
        <v>0.2109955423476968</v>
      </c>
      <c r="Y81" s="17"/>
      <c r="Z81" s="17"/>
      <c r="AA81" s="17"/>
      <c r="AB81" s="17"/>
      <c r="AC81" s="17"/>
    </row>
    <row r="82" spans="1:29" x14ac:dyDescent="0.2">
      <c r="A82" s="19">
        <v>40133</v>
      </c>
      <c r="B82" s="19">
        <v>39769</v>
      </c>
      <c r="C82" s="19"/>
      <c r="D82" s="16" t="s">
        <v>3</v>
      </c>
      <c r="E82" s="114">
        <v>12010</v>
      </c>
      <c r="F82" s="115">
        <v>8815</v>
      </c>
      <c r="G82" s="113">
        <v>2076</v>
      </c>
      <c r="H82" s="113">
        <v>613</v>
      </c>
      <c r="I82" s="113">
        <v>506</v>
      </c>
      <c r="J82" s="112">
        <v>12309</v>
      </c>
      <c r="K82" s="112">
        <v>8970</v>
      </c>
      <c r="L82" s="112">
        <v>2019</v>
      </c>
      <c r="M82" s="112">
        <v>725</v>
      </c>
      <c r="N82" s="113">
        <v>595</v>
      </c>
      <c r="O82" s="112"/>
      <c r="P82" s="112"/>
      <c r="Q82" s="112"/>
      <c r="R82" s="112"/>
      <c r="S82" s="113"/>
      <c r="T82" s="17">
        <v>-2.4291169063286988E-2</v>
      </c>
      <c r="U82" s="17">
        <v>-1.727982162764774E-2</v>
      </c>
      <c r="V82" s="17">
        <v>2.8231797919762158E-2</v>
      </c>
      <c r="W82" s="17">
        <v>-0.15448275862068961</v>
      </c>
      <c r="X82" s="17">
        <v>-0.14957983193277313</v>
      </c>
      <c r="Y82" s="17"/>
      <c r="Z82" s="17"/>
      <c r="AA82" s="17"/>
      <c r="AB82" s="17"/>
      <c r="AC82" s="17"/>
    </row>
    <row r="83" spans="1:29" x14ac:dyDescent="0.2">
      <c r="A83" s="19">
        <v>40134</v>
      </c>
      <c r="B83" s="19">
        <v>39770</v>
      </c>
      <c r="C83" s="19"/>
      <c r="D83" s="16" t="s">
        <v>4</v>
      </c>
      <c r="E83" s="114">
        <v>13118</v>
      </c>
      <c r="F83" s="115">
        <v>8406</v>
      </c>
      <c r="G83" s="113">
        <v>3426</v>
      </c>
      <c r="H83" s="113">
        <v>764</v>
      </c>
      <c r="I83" s="113">
        <v>522</v>
      </c>
      <c r="J83" s="112">
        <v>11573</v>
      </c>
      <c r="K83" s="112">
        <v>8425</v>
      </c>
      <c r="L83" s="112">
        <v>2023</v>
      </c>
      <c r="M83" s="112">
        <v>639</v>
      </c>
      <c r="N83" s="113">
        <v>486</v>
      </c>
      <c r="O83" s="112"/>
      <c r="P83" s="112"/>
      <c r="Q83" s="112"/>
      <c r="R83" s="112"/>
      <c r="S83" s="113"/>
      <c r="T83" s="17">
        <v>0.13350038883608395</v>
      </c>
      <c r="U83" s="17">
        <v>-2.2551928783383079E-3</v>
      </c>
      <c r="V83" s="17">
        <v>0.69352446861097383</v>
      </c>
      <c r="W83" s="17">
        <v>0.19561815336463217</v>
      </c>
      <c r="X83" s="17">
        <v>7.4074074074074181E-2</v>
      </c>
      <c r="Y83" s="17"/>
      <c r="Z83" s="17"/>
      <c r="AA83" s="17"/>
      <c r="AB83" s="17"/>
      <c r="AC83" s="17"/>
    </row>
    <row r="84" spans="1:29" x14ac:dyDescent="0.2">
      <c r="A84" s="19">
        <v>40135</v>
      </c>
      <c r="B84" s="19">
        <v>39771</v>
      </c>
      <c r="C84" s="19"/>
      <c r="D84" s="16" t="s">
        <v>5</v>
      </c>
      <c r="E84" s="114">
        <v>13479</v>
      </c>
      <c r="F84" s="115">
        <v>9179</v>
      </c>
      <c r="G84" s="113">
        <v>2734</v>
      </c>
      <c r="H84" s="113">
        <v>857</v>
      </c>
      <c r="I84" s="113">
        <v>709</v>
      </c>
      <c r="J84" s="112">
        <v>12641</v>
      </c>
      <c r="K84" s="112">
        <v>9196</v>
      </c>
      <c r="L84" s="112">
        <v>2015</v>
      </c>
      <c r="M84" s="112">
        <v>748</v>
      </c>
      <c r="N84" s="113">
        <v>682</v>
      </c>
      <c r="O84" s="112"/>
      <c r="P84" s="112"/>
      <c r="Q84" s="112"/>
      <c r="R84" s="112"/>
      <c r="S84" s="113"/>
      <c r="T84" s="17">
        <v>6.6292223716478027E-2</v>
      </c>
      <c r="U84" s="17">
        <v>-1.8486298390604228E-3</v>
      </c>
      <c r="V84" s="17">
        <v>0.35682382133995039</v>
      </c>
      <c r="W84" s="17">
        <v>0.14572192513368987</v>
      </c>
      <c r="X84" s="17">
        <v>3.9589442815249232E-2</v>
      </c>
      <c r="Y84" s="17"/>
      <c r="Z84" s="17"/>
      <c r="AA84" s="17"/>
      <c r="AB84" s="17"/>
      <c r="AC84" s="17"/>
    </row>
    <row r="85" spans="1:29" x14ac:dyDescent="0.2">
      <c r="A85" s="19">
        <v>40136</v>
      </c>
      <c r="B85" s="19">
        <v>39772</v>
      </c>
      <c r="C85" s="19"/>
      <c r="D85" s="16" t="s">
        <v>6</v>
      </c>
      <c r="E85" s="114">
        <v>14760</v>
      </c>
      <c r="F85" s="115">
        <v>9594</v>
      </c>
      <c r="G85" s="113">
        <v>2874</v>
      </c>
      <c r="H85" s="113">
        <v>1214</v>
      </c>
      <c r="I85" s="113">
        <v>1078</v>
      </c>
      <c r="J85" s="112">
        <v>16572</v>
      </c>
      <c r="K85" s="112">
        <v>11439</v>
      </c>
      <c r="L85" s="112">
        <v>3080</v>
      </c>
      <c r="M85" s="112">
        <v>1201</v>
      </c>
      <c r="N85" s="113">
        <v>852</v>
      </c>
      <c r="O85" s="112"/>
      <c r="P85" s="112"/>
      <c r="Q85" s="112"/>
      <c r="R85" s="112"/>
      <c r="S85" s="113"/>
      <c r="T85" s="17">
        <v>-0.10934105720492393</v>
      </c>
      <c r="U85" s="17">
        <v>-0.16129032258064513</v>
      </c>
      <c r="V85" s="17">
        <v>-6.6883116883116878E-2</v>
      </c>
      <c r="W85" s="17">
        <v>1.0824313072439695E-2</v>
      </c>
      <c r="X85" s="17">
        <v>0.26525821596244126</v>
      </c>
      <c r="Y85" s="17"/>
      <c r="Z85" s="17"/>
      <c r="AA85" s="17"/>
      <c r="AB85" s="17"/>
      <c r="AC85" s="17"/>
    </row>
    <row r="86" spans="1:29" x14ac:dyDescent="0.2">
      <c r="A86" s="19">
        <v>40137</v>
      </c>
      <c r="B86" s="19">
        <v>39773</v>
      </c>
      <c r="C86" s="19"/>
      <c r="D86" s="16" t="s">
        <v>7</v>
      </c>
      <c r="E86" s="114">
        <v>15840</v>
      </c>
      <c r="F86" s="115">
        <v>10354</v>
      </c>
      <c r="G86" s="113">
        <v>3161</v>
      </c>
      <c r="H86" s="113">
        <v>1250</v>
      </c>
      <c r="I86" s="113">
        <v>1075</v>
      </c>
      <c r="J86" s="112">
        <v>16432</v>
      </c>
      <c r="K86" s="112">
        <v>11125</v>
      </c>
      <c r="L86" s="112">
        <v>3125</v>
      </c>
      <c r="M86" s="112">
        <v>1094</v>
      </c>
      <c r="N86" s="113">
        <v>1088</v>
      </c>
      <c r="O86" s="112"/>
      <c r="P86" s="112"/>
      <c r="Q86" s="112"/>
      <c r="R86" s="112"/>
      <c r="S86" s="113"/>
      <c r="T86" s="17">
        <v>-3.6027263875365145E-2</v>
      </c>
      <c r="U86" s="17">
        <v>-6.9303370786516827E-2</v>
      </c>
      <c r="V86" s="17">
        <v>1.1519999999999975E-2</v>
      </c>
      <c r="W86" s="17">
        <v>0.14259597806215729</v>
      </c>
      <c r="X86" s="17">
        <v>-1.1948529411764719E-2</v>
      </c>
      <c r="Y86" s="17"/>
      <c r="Z86" s="17"/>
      <c r="AA86" s="17"/>
      <c r="AB86" s="17"/>
      <c r="AC86" s="17"/>
    </row>
    <row r="87" spans="1:29" x14ac:dyDescent="0.2">
      <c r="A87" s="19">
        <v>40138</v>
      </c>
      <c r="B87" s="19">
        <v>39774</v>
      </c>
      <c r="C87" s="19"/>
      <c r="D87" s="16" t="s">
        <v>1</v>
      </c>
      <c r="E87" s="114">
        <v>18333</v>
      </c>
      <c r="F87" s="115">
        <v>10880</v>
      </c>
      <c r="G87" s="113">
        <v>4356</v>
      </c>
      <c r="H87" s="113">
        <v>1650</v>
      </c>
      <c r="I87" s="113">
        <v>1447</v>
      </c>
      <c r="J87" s="112">
        <v>18683</v>
      </c>
      <c r="K87" s="112">
        <v>11004</v>
      </c>
      <c r="L87" s="112">
        <v>4455</v>
      </c>
      <c r="M87" s="112">
        <v>1628</v>
      </c>
      <c r="N87" s="113">
        <v>1596</v>
      </c>
      <c r="O87" s="112"/>
      <c r="P87" s="112"/>
      <c r="Q87" s="112"/>
      <c r="R87" s="112"/>
      <c r="S87" s="113"/>
      <c r="T87" s="17">
        <v>-1.8733608092918685E-2</v>
      </c>
      <c r="U87" s="17">
        <v>-1.1268629589240242E-2</v>
      </c>
      <c r="V87" s="17">
        <v>-2.2222222222222254E-2</v>
      </c>
      <c r="W87" s="17">
        <v>1.3513513513513598E-2</v>
      </c>
      <c r="X87" s="17">
        <v>-9.3358395989974974E-2</v>
      </c>
      <c r="Y87" s="17"/>
      <c r="Z87" s="17"/>
      <c r="AA87" s="17"/>
      <c r="AB87" s="17"/>
      <c r="AC87" s="17"/>
    </row>
    <row r="88" spans="1:29" x14ac:dyDescent="0.2">
      <c r="A88" s="19">
        <v>40139</v>
      </c>
      <c r="B88" s="19">
        <v>39775</v>
      </c>
      <c r="C88" s="19"/>
      <c r="D88" s="16" t="s">
        <v>2</v>
      </c>
      <c r="E88" s="114">
        <v>15647</v>
      </c>
      <c r="F88" s="115">
        <v>10241</v>
      </c>
      <c r="G88" s="113">
        <v>3146</v>
      </c>
      <c r="H88" s="113">
        <v>1186</v>
      </c>
      <c r="I88" s="113">
        <v>1074</v>
      </c>
      <c r="J88" s="112">
        <v>16795</v>
      </c>
      <c r="K88" s="112">
        <v>11082</v>
      </c>
      <c r="L88" s="112">
        <v>3586</v>
      </c>
      <c r="M88" s="112">
        <v>1219</v>
      </c>
      <c r="N88" s="113">
        <v>908</v>
      </c>
      <c r="O88" s="112"/>
      <c r="P88" s="112"/>
      <c r="Q88" s="112"/>
      <c r="R88" s="112"/>
      <c r="S88" s="113"/>
      <c r="T88" s="17">
        <v>-6.8353676689490883E-2</v>
      </c>
      <c r="U88" s="17">
        <v>-7.5888828731275892E-2</v>
      </c>
      <c r="V88" s="17">
        <v>-0.12269938650306744</v>
      </c>
      <c r="W88" s="17">
        <v>-2.7071369975389614E-2</v>
      </c>
      <c r="X88" s="17">
        <v>0.18281938325991187</v>
      </c>
      <c r="Y88" s="17"/>
      <c r="Z88" s="17"/>
      <c r="AA88" s="17"/>
      <c r="AB88" s="17"/>
      <c r="AC88" s="17"/>
    </row>
    <row r="89" spans="1:29" x14ac:dyDescent="0.2">
      <c r="A89" s="19">
        <v>40140</v>
      </c>
      <c r="B89" s="19">
        <v>39776</v>
      </c>
      <c r="C89" s="19"/>
      <c r="D89" s="16" t="s">
        <v>3</v>
      </c>
      <c r="E89" s="114">
        <v>14398</v>
      </c>
      <c r="F89" s="115">
        <v>9605</v>
      </c>
      <c r="G89" s="113">
        <v>2753</v>
      </c>
      <c r="H89" s="113">
        <v>1173</v>
      </c>
      <c r="I89" s="113">
        <v>867</v>
      </c>
      <c r="J89" s="112">
        <v>14003</v>
      </c>
      <c r="K89" s="112">
        <v>9593</v>
      </c>
      <c r="L89" s="112">
        <v>2517</v>
      </c>
      <c r="M89" s="112">
        <v>849</v>
      </c>
      <c r="N89" s="113">
        <v>1044</v>
      </c>
      <c r="O89" s="112"/>
      <c r="P89" s="112"/>
      <c r="Q89" s="112"/>
      <c r="R89" s="112"/>
      <c r="S89" s="113"/>
      <c r="T89" s="17">
        <v>2.8208241091194797E-2</v>
      </c>
      <c r="U89" s="17">
        <v>1.2509121234234311E-3</v>
      </c>
      <c r="V89" s="17">
        <v>9.3762415574096147E-2</v>
      </c>
      <c r="W89" s="17">
        <v>0.38162544169611312</v>
      </c>
      <c r="X89" s="17">
        <v>-0.16954022988505746</v>
      </c>
      <c r="Y89" s="17"/>
      <c r="Z89" s="17"/>
      <c r="AA89" s="17"/>
      <c r="AB89" s="17"/>
      <c r="AC89" s="17"/>
    </row>
    <row r="90" spans="1:29" x14ac:dyDescent="0.2">
      <c r="A90" s="19">
        <v>40141</v>
      </c>
      <c r="B90" s="19">
        <v>39777</v>
      </c>
      <c r="C90" s="19"/>
      <c r="D90" s="16" t="s">
        <v>4</v>
      </c>
      <c r="E90" s="114">
        <v>13013</v>
      </c>
      <c r="F90" s="115">
        <v>8740</v>
      </c>
      <c r="G90" s="113">
        <v>2629</v>
      </c>
      <c r="H90" s="113">
        <v>1001</v>
      </c>
      <c r="I90" s="113">
        <v>643</v>
      </c>
      <c r="J90" s="112">
        <v>12869</v>
      </c>
      <c r="K90" s="112">
        <v>9253</v>
      </c>
      <c r="L90" s="112">
        <v>2311</v>
      </c>
      <c r="M90" s="112">
        <v>733</v>
      </c>
      <c r="N90" s="113">
        <v>572</v>
      </c>
      <c r="O90" s="112"/>
      <c r="P90" s="112"/>
      <c r="Q90" s="112"/>
      <c r="R90" s="112"/>
      <c r="S90" s="113"/>
      <c r="T90" s="17">
        <v>1.1189680627865517E-2</v>
      </c>
      <c r="U90" s="17">
        <v>-5.544147843942504E-2</v>
      </c>
      <c r="V90" s="17">
        <v>0.13760276936391169</v>
      </c>
      <c r="W90" s="17">
        <v>0.36562073669849937</v>
      </c>
      <c r="X90" s="17">
        <v>0.12412587412587417</v>
      </c>
      <c r="Y90" s="17"/>
      <c r="Z90" s="17"/>
      <c r="AA90" s="17"/>
      <c r="AB90" s="17"/>
      <c r="AC90" s="17"/>
    </row>
    <row r="91" spans="1:29" x14ac:dyDescent="0.2">
      <c r="A91" s="19">
        <v>40142</v>
      </c>
      <c r="B91" s="19">
        <v>39778</v>
      </c>
      <c r="C91" s="19"/>
      <c r="D91" s="16" t="s">
        <v>5</v>
      </c>
      <c r="E91" s="114">
        <v>13237</v>
      </c>
      <c r="F91" s="115">
        <v>8960</v>
      </c>
      <c r="G91" s="113">
        <v>2798</v>
      </c>
      <c r="H91" s="113">
        <v>825</v>
      </c>
      <c r="I91" s="113">
        <v>654</v>
      </c>
      <c r="J91" s="112">
        <v>13453</v>
      </c>
      <c r="K91" s="112">
        <v>9484</v>
      </c>
      <c r="L91" s="112">
        <v>2553</v>
      </c>
      <c r="M91" s="112">
        <v>635</v>
      </c>
      <c r="N91" s="113">
        <v>781</v>
      </c>
      <c r="O91" s="112"/>
      <c r="P91" s="112"/>
      <c r="Q91" s="112"/>
      <c r="R91" s="112"/>
      <c r="S91" s="113"/>
      <c r="T91" s="17">
        <v>-1.6055898312643979E-2</v>
      </c>
      <c r="U91" s="17">
        <v>-5.5250948966680702E-2</v>
      </c>
      <c r="V91" s="17">
        <v>9.5965530748139516E-2</v>
      </c>
      <c r="W91" s="17">
        <v>0.29921259842519676</v>
      </c>
      <c r="X91" s="17">
        <v>-0.16261203585147244</v>
      </c>
      <c r="Y91" s="17"/>
      <c r="Z91" s="17"/>
      <c r="AA91" s="17"/>
      <c r="AB91" s="17"/>
      <c r="AC91" s="17"/>
    </row>
    <row r="92" spans="1:29" x14ac:dyDescent="0.2">
      <c r="A92" s="19">
        <v>40143</v>
      </c>
      <c r="B92" s="19">
        <v>39779</v>
      </c>
      <c r="C92" s="19"/>
      <c r="D92" s="16" t="s">
        <v>6</v>
      </c>
      <c r="E92" s="114">
        <v>12789</v>
      </c>
      <c r="F92" s="115">
        <v>8462</v>
      </c>
      <c r="G92" s="113">
        <v>2642</v>
      </c>
      <c r="H92" s="113">
        <v>889</v>
      </c>
      <c r="I92" s="113">
        <v>796</v>
      </c>
      <c r="J92" s="112">
        <v>13324</v>
      </c>
      <c r="K92" s="112">
        <v>9169</v>
      </c>
      <c r="L92" s="112">
        <v>2592</v>
      </c>
      <c r="M92" s="112">
        <v>845</v>
      </c>
      <c r="N92" s="113">
        <v>718</v>
      </c>
      <c r="O92" s="112"/>
      <c r="P92" s="112"/>
      <c r="Q92" s="112"/>
      <c r="R92" s="112"/>
      <c r="S92" s="113"/>
      <c r="T92" s="17">
        <v>-4.0153107175022518E-2</v>
      </c>
      <c r="U92" s="17">
        <v>-7.7107645326644159E-2</v>
      </c>
      <c r="V92" s="17">
        <v>1.9290123456790154E-2</v>
      </c>
      <c r="W92" s="17">
        <v>5.2071005917159852E-2</v>
      </c>
      <c r="X92" s="17">
        <v>0.10863509749303613</v>
      </c>
      <c r="Y92" s="17"/>
      <c r="Z92" s="17"/>
      <c r="AA92" s="17"/>
      <c r="AB92" s="17"/>
      <c r="AC92" s="17"/>
    </row>
    <row r="93" spans="1:29" x14ac:dyDescent="0.2">
      <c r="A93" s="19">
        <v>40144</v>
      </c>
      <c r="B93" s="19">
        <v>39780</v>
      </c>
      <c r="C93" s="19"/>
      <c r="D93" s="16" t="s">
        <v>7</v>
      </c>
      <c r="E93" s="114">
        <v>13780</v>
      </c>
      <c r="F93" s="115">
        <v>9484</v>
      </c>
      <c r="G93" s="113">
        <v>2475</v>
      </c>
      <c r="H93" s="113">
        <v>925</v>
      </c>
      <c r="I93" s="113">
        <v>896</v>
      </c>
      <c r="J93" s="112">
        <v>13491</v>
      </c>
      <c r="K93" s="112">
        <v>9549</v>
      </c>
      <c r="L93" s="112">
        <v>2227</v>
      </c>
      <c r="M93" s="112">
        <v>760</v>
      </c>
      <c r="N93" s="113">
        <v>955</v>
      </c>
      <c r="O93" s="112"/>
      <c r="P93" s="112"/>
      <c r="Q93" s="112"/>
      <c r="R93" s="112"/>
      <c r="S93" s="113"/>
      <c r="T93" s="17">
        <v>2.1421688533096228E-2</v>
      </c>
      <c r="U93" s="17">
        <v>-6.8069954969106616E-3</v>
      </c>
      <c r="V93" s="17">
        <v>0.11136057476425676</v>
      </c>
      <c r="W93" s="17">
        <v>0.21710526315789469</v>
      </c>
      <c r="X93" s="17">
        <v>-6.1780104712041872E-2</v>
      </c>
      <c r="Y93" s="17"/>
      <c r="Z93" s="17"/>
      <c r="AA93" s="17"/>
      <c r="AB93" s="17"/>
      <c r="AC93" s="17"/>
    </row>
    <row r="94" spans="1:29" x14ac:dyDescent="0.2">
      <c r="A94" s="19">
        <v>40145</v>
      </c>
      <c r="B94" s="19">
        <v>39781</v>
      </c>
      <c r="C94" s="19"/>
      <c r="D94" s="16" t="s">
        <v>1</v>
      </c>
      <c r="E94" s="114">
        <v>15015</v>
      </c>
      <c r="F94" s="115">
        <v>9670</v>
      </c>
      <c r="G94" s="113">
        <v>3140</v>
      </c>
      <c r="H94" s="113">
        <v>1091</v>
      </c>
      <c r="I94" s="113">
        <v>1114</v>
      </c>
      <c r="J94" s="112">
        <v>14458</v>
      </c>
      <c r="K94" s="112">
        <v>9410</v>
      </c>
      <c r="L94" s="112">
        <v>3084</v>
      </c>
      <c r="M94" s="112">
        <v>923</v>
      </c>
      <c r="N94" s="113">
        <v>1041</v>
      </c>
      <c r="O94" s="112"/>
      <c r="P94" s="112"/>
      <c r="Q94" s="112"/>
      <c r="R94" s="112"/>
      <c r="S94" s="113"/>
      <c r="T94" s="17">
        <v>3.8525383870521512E-2</v>
      </c>
      <c r="U94" s="17">
        <v>2.763018065887346E-2</v>
      </c>
      <c r="V94" s="17">
        <v>1.8158236057068677E-2</v>
      </c>
      <c r="W94" s="17">
        <v>0.18201516793066097</v>
      </c>
      <c r="X94" s="17">
        <v>7.0124879923150862E-2</v>
      </c>
      <c r="Y94" s="17"/>
      <c r="Z94" s="17"/>
      <c r="AA94" s="17"/>
      <c r="AB94" s="17"/>
      <c r="AC94" s="17"/>
    </row>
    <row r="95" spans="1:29" x14ac:dyDescent="0.2">
      <c r="A95" s="19">
        <v>40146</v>
      </c>
      <c r="B95" s="19">
        <v>39782</v>
      </c>
      <c r="C95" s="19"/>
      <c r="D95" s="16" t="s">
        <v>2</v>
      </c>
      <c r="E95" s="114">
        <v>14303</v>
      </c>
      <c r="F95" s="115">
        <v>10000</v>
      </c>
      <c r="G95" s="113">
        <v>2465</v>
      </c>
      <c r="H95" s="113">
        <v>1033</v>
      </c>
      <c r="I95" s="113">
        <v>805</v>
      </c>
      <c r="J95" s="112">
        <v>14883</v>
      </c>
      <c r="K95" s="112">
        <v>10531</v>
      </c>
      <c r="L95" s="112">
        <v>2813</v>
      </c>
      <c r="M95" s="112">
        <v>927</v>
      </c>
      <c r="N95" s="113">
        <v>612</v>
      </c>
      <c r="O95" s="112"/>
      <c r="P95" s="112"/>
      <c r="Q95" s="112"/>
      <c r="R95" s="112"/>
      <c r="S95" s="113"/>
      <c r="T95" s="17">
        <v>-3.8970637640260652E-2</v>
      </c>
      <c r="U95" s="17">
        <v>-5.0422561959927781E-2</v>
      </c>
      <c r="V95" s="17">
        <v>-0.12371134020618557</v>
      </c>
      <c r="W95" s="17">
        <v>0.11434735706580357</v>
      </c>
      <c r="X95" s="17">
        <v>0.315359477124183</v>
      </c>
      <c r="Y95" s="17"/>
      <c r="Z95" s="17"/>
      <c r="AA95" s="17"/>
      <c r="AB95" s="17"/>
      <c r="AC95" s="17"/>
    </row>
    <row r="96" spans="1:29" ht="12" customHeight="1" x14ac:dyDescent="0.2">
      <c r="A96" s="19">
        <v>40147</v>
      </c>
      <c r="B96" s="19">
        <v>39783</v>
      </c>
      <c r="C96" s="19"/>
      <c r="D96" s="16" t="s">
        <v>3</v>
      </c>
      <c r="E96" s="114">
        <v>14027</v>
      </c>
      <c r="F96" s="115">
        <v>10001</v>
      </c>
      <c r="G96" s="113">
        <v>2516</v>
      </c>
      <c r="H96" s="113">
        <v>791</v>
      </c>
      <c r="I96" s="113">
        <v>719</v>
      </c>
      <c r="J96" s="112">
        <v>14394</v>
      </c>
      <c r="K96" s="112">
        <v>10323</v>
      </c>
      <c r="L96" s="112">
        <v>2639</v>
      </c>
      <c r="M96" s="112">
        <v>754</v>
      </c>
      <c r="N96" s="113">
        <v>678</v>
      </c>
      <c r="O96" s="112"/>
      <c r="P96" s="112"/>
      <c r="Q96" s="112"/>
      <c r="R96" s="112"/>
      <c r="S96" s="113"/>
      <c r="T96" s="17">
        <v>-2.5496734750590555E-2</v>
      </c>
      <c r="U96" s="17">
        <v>-3.1192482805386001E-2</v>
      </c>
      <c r="V96" s="17">
        <v>-4.6608563849943163E-2</v>
      </c>
      <c r="W96" s="17">
        <v>4.9071618037135334E-2</v>
      </c>
      <c r="X96" s="17">
        <v>6.047197640117985E-2</v>
      </c>
      <c r="Y96" s="17"/>
      <c r="Z96" s="17"/>
      <c r="AA96" s="17"/>
      <c r="AB96" s="17"/>
      <c r="AC96" s="17"/>
    </row>
    <row r="97" spans="1:29" ht="12" customHeight="1" x14ac:dyDescent="0.2">
      <c r="A97" s="19">
        <v>40148</v>
      </c>
      <c r="B97" s="19">
        <v>39784</v>
      </c>
      <c r="C97" s="19"/>
      <c r="D97" s="16" t="s">
        <v>4</v>
      </c>
      <c r="E97" s="114">
        <v>13545</v>
      </c>
      <c r="F97" s="115">
        <v>9159</v>
      </c>
      <c r="G97" s="113">
        <v>2617</v>
      </c>
      <c r="H97" s="113">
        <v>949</v>
      </c>
      <c r="I97" s="113">
        <v>820</v>
      </c>
      <c r="J97" s="112">
        <v>13286</v>
      </c>
      <c r="K97" s="112">
        <v>9349</v>
      </c>
      <c r="L97" s="112">
        <v>2573</v>
      </c>
      <c r="M97" s="112">
        <v>821</v>
      </c>
      <c r="N97" s="113">
        <v>543</v>
      </c>
      <c r="O97" s="112"/>
      <c r="P97" s="112"/>
      <c r="Q97" s="112"/>
      <c r="R97" s="112"/>
      <c r="S97" s="113"/>
      <c r="T97" s="17">
        <v>1.949420442571137E-2</v>
      </c>
      <c r="U97" s="17">
        <v>-2.0323029200984055E-2</v>
      </c>
      <c r="V97" s="17">
        <v>1.7100660707345616E-2</v>
      </c>
      <c r="W97" s="17">
        <v>0.1559074299634593</v>
      </c>
      <c r="X97" s="17">
        <v>0.51012891344383049</v>
      </c>
      <c r="Y97" s="17"/>
      <c r="Z97" s="17"/>
      <c r="AA97" s="17"/>
      <c r="AB97" s="17"/>
      <c r="AC97" s="17"/>
    </row>
    <row r="98" spans="1:29" ht="12" customHeight="1" x14ac:dyDescent="0.2">
      <c r="A98" s="19">
        <v>40149</v>
      </c>
      <c r="B98" s="19">
        <v>39785</v>
      </c>
      <c r="C98" s="19"/>
      <c r="D98" s="16" t="s">
        <v>5</v>
      </c>
      <c r="E98" s="114">
        <v>13158</v>
      </c>
      <c r="F98" s="115">
        <v>9223</v>
      </c>
      <c r="G98" s="113">
        <v>2619</v>
      </c>
      <c r="H98" s="113">
        <v>690</v>
      </c>
      <c r="I98" s="113">
        <v>626</v>
      </c>
      <c r="J98" s="112">
        <v>13584</v>
      </c>
      <c r="K98" s="112">
        <v>9732</v>
      </c>
      <c r="L98" s="112">
        <v>2375</v>
      </c>
      <c r="M98" s="112">
        <v>762</v>
      </c>
      <c r="N98" s="113">
        <v>715</v>
      </c>
      <c r="O98" s="112"/>
      <c r="P98" s="112"/>
      <c r="Q98" s="112"/>
      <c r="R98" s="112"/>
      <c r="S98" s="113"/>
      <c r="T98" s="17">
        <v>-3.1360424028268552E-2</v>
      </c>
      <c r="U98" s="17">
        <v>-5.2301685162351008E-2</v>
      </c>
      <c r="V98" s="17">
        <v>0.10273684210526324</v>
      </c>
      <c r="W98" s="17">
        <v>-9.4488188976378007E-2</v>
      </c>
      <c r="X98" s="17">
        <v>-0.12447552447552446</v>
      </c>
      <c r="Y98" s="17"/>
      <c r="Z98" s="17"/>
      <c r="AA98" s="17"/>
      <c r="AB98" s="17"/>
      <c r="AC98" s="17"/>
    </row>
    <row r="99" spans="1:29" ht="12" customHeight="1" x14ac:dyDescent="0.2">
      <c r="A99" s="19">
        <v>40150</v>
      </c>
      <c r="B99" s="19">
        <v>39786</v>
      </c>
      <c r="C99" s="19"/>
      <c r="D99" s="16" t="s">
        <v>6</v>
      </c>
      <c r="E99" s="114">
        <v>13180</v>
      </c>
      <c r="F99" s="115">
        <v>9018</v>
      </c>
      <c r="G99" s="113">
        <v>2563</v>
      </c>
      <c r="H99" s="113">
        <v>877</v>
      </c>
      <c r="I99" s="113">
        <v>722</v>
      </c>
      <c r="J99" s="112">
        <v>13434</v>
      </c>
      <c r="K99" s="112">
        <v>9441</v>
      </c>
      <c r="L99" s="112">
        <v>2368</v>
      </c>
      <c r="M99" s="112">
        <v>925</v>
      </c>
      <c r="N99" s="113">
        <v>700</v>
      </c>
      <c r="O99" s="112"/>
      <c r="P99" s="112"/>
      <c r="Q99" s="112"/>
      <c r="R99" s="112"/>
      <c r="S99" s="113"/>
      <c r="T99" s="17">
        <v>-1.8907250260532971E-2</v>
      </c>
      <c r="U99" s="17">
        <v>-4.4804575786463352E-2</v>
      </c>
      <c r="V99" s="17">
        <v>8.2347972972973027E-2</v>
      </c>
      <c r="W99" s="17">
        <v>-5.1891891891891917E-2</v>
      </c>
      <c r="X99" s="17">
        <v>3.1428571428571361E-2</v>
      </c>
      <c r="Y99" s="17"/>
      <c r="Z99" s="17"/>
      <c r="AA99" s="17"/>
      <c r="AB99" s="17"/>
      <c r="AC99" s="17"/>
    </row>
    <row r="100" spans="1:29" ht="12" customHeight="1" x14ac:dyDescent="0.2">
      <c r="A100" s="19">
        <v>40151</v>
      </c>
      <c r="B100" s="19">
        <v>39787</v>
      </c>
      <c r="C100" s="19"/>
      <c r="D100" s="16" t="s">
        <v>7</v>
      </c>
      <c r="E100" s="114">
        <v>13987</v>
      </c>
      <c r="F100" s="115">
        <v>9417</v>
      </c>
      <c r="G100" s="113">
        <v>2543</v>
      </c>
      <c r="H100" s="113">
        <v>1084</v>
      </c>
      <c r="I100" s="113">
        <v>943</v>
      </c>
      <c r="J100" s="112">
        <v>13472</v>
      </c>
      <c r="K100" s="112">
        <v>9101</v>
      </c>
      <c r="L100" s="112">
        <v>2591</v>
      </c>
      <c r="M100" s="112">
        <v>839</v>
      </c>
      <c r="N100" s="113">
        <v>941</v>
      </c>
      <c r="O100" s="112"/>
      <c r="P100" s="112"/>
      <c r="Q100" s="112"/>
      <c r="R100" s="112"/>
      <c r="S100" s="113"/>
      <c r="T100" s="17">
        <v>3.8227434679334982E-2</v>
      </c>
      <c r="U100" s="17">
        <v>3.4721459180309777E-2</v>
      </c>
      <c r="V100" s="17">
        <v>-1.8525665766113475E-2</v>
      </c>
      <c r="W100" s="17">
        <v>0.29201430274135887</v>
      </c>
      <c r="X100" s="17">
        <v>2.1253985122209329E-3</v>
      </c>
      <c r="Y100" s="17"/>
      <c r="Z100" s="17"/>
      <c r="AA100" s="17"/>
      <c r="AB100" s="17"/>
      <c r="AC100" s="17"/>
    </row>
    <row r="101" spans="1:29" ht="12" customHeight="1" x14ac:dyDescent="0.2">
      <c r="A101" s="19">
        <v>40152</v>
      </c>
      <c r="B101" s="19">
        <v>39788</v>
      </c>
      <c r="C101" s="19"/>
      <c r="D101" s="16" t="s">
        <v>1</v>
      </c>
      <c r="E101" s="114">
        <v>15476</v>
      </c>
      <c r="F101" s="115">
        <v>9626</v>
      </c>
      <c r="G101" s="113">
        <v>3510</v>
      </c>
      <c r="H101" s="113">
        <v>1158</v>
      </c>
      <c r="I101" s="113">
        <v>1182</v>
      </c>
      <c r="J101" s="112">
        <v>14497</v>
      </c>
      <c r="K101" s="112">
        <v>9167</v>
      </c>
      <c r="L101" s="112">
        <v>3152</v>
      </c>
      <c r="M101" s="112">
        <v>1057</v>
      </c>
      <c r="N101" s="113">
        <v>1121</v>
      </c>
      <c r="O101" s="112"/>
      <c r="P101" s="112"/>
      <c r="Q101" s="112"/>
      <c r="R101" s="112"/>
      <c r="S101" s="113"/>
      <c r="T101" s="17">
        <v>6.7531213354487196E-2</v>
      </c>
      <c r="U101" s="17">
        <v>5.0070906512490465E-2</v>
      </c>
      <c r="V101" s="17">
        <v>0.11357868020304562</v>
      </c>
      <c r="W101" s="17">
        <v>9.5553453169347158E-2</v>
      </c>
      <c r="X101" s="17">
        <v>5.4415700267618217E-2</v>
      </c>
      <c r="Y101" s="17"/>
      <c r="Z101" s="17"/>
      <c r="AA101" s="17"/>
      <c r="AB101" s="17"/>
      <c r="AC101" s="17"/>
    </row>
    <row r="102" spans="1:29" ht="12" customHeight="1" x14ac:dyDescent="0.2">
      <c r="A102" s="19">
        <v>40153</v>
      </c>
      <c r="B102" s="19">
        <v>39789</v>
      </c>
      <c r="C102" s="19"/>
      <c r="D102" s="16" t="s">
        <v>2</v>
      </c>
      <c r="E102" s="114">
        <v>13806</v>
      </c>
      <c r="F102" s="115">
        <v>9326</v>
      </c>
      <c r="G102" s="113">
        <v>2496</v>
      </c>
      <c r="H102" s="113">
        <v>1134</v>
      </c>
      <c r="I102" s="113">
        <v>850</v>
      </c>
      <c r="J102" s="112">
        <v>12299</v>
      </c>
      <c r="K102" s="112">
        <v>8261</v>
      </c>
      <c r="L102" s="112">
        <v>2432</v>
      </c>
      <c r="M102" s="112">
        <v>858</v>
      </c>
      <c r="N102" s="113">
        <v>748</v>
      </c>
      <c r="O102" s="112"/>
      <c r="P102" s="112"/>
      <c r="Q102" s="112"/>
      <c r="R102" s="112"/>
      <c r="S102" s="113"/>
      <c r="T102" s="17">
        <v>0.12253028701520452</v>
      </c>
      <c r="U102" s="17">
        <v>0.12891901706815156</v>
      </c>
      <c r="V102" s="17">
        <v>2.6315789473684292E-2</v>
      </c>
      <c r="W102" s="17">
        <v>0.32167832167832167</v>
      </c>
      <c r="X102" s="17">
        <v>0.13636363636363646</v>
      </c>
      <c r="Y102" s="17"/>
      <c r="Z102" s="17"/>
      <c r="AA102" s="17"/>
      <c r="AB102" s="17"/>
      <c r="AC102" s="17"/>
    </row>
    <row r="103" spans="1:29" ht="12" customHeight="1" x14ac:dyDescent="0.2">
      <c r="A103" s="19">
        <v>40154</v>
      </c>
      <c r="B103" s="19">
        <v>39790</v>
      </c>
      <c r="C103" s="19"/>
      <c r="D103" s="16" t="s">
        <v>3</v>
      </c>
      <c r="E103" s="114">
        <v>11090</v>
      </c>
      <c r="F103" s="115">
        <v>7852</v>
      </c>
      <c r="G103" s="113">
        <v>1978</v>
      </c>
      <c r="H103" s="113">
        <v>697</v>
      </c>
      <c r="I103" s="113">
        <v>563</v>
      </c>
      <c r="J103" s="112">
        <v>11357</v>
      </c>
      <c r="K103" s="112">
        <v>8085</v>
      </c>
      <c r="L103" s="112">
        <v>1950</v>
      </c>
      <c r="M103" s="112">
        <v>693</v>
      </c>
      <c r="N103" s="113">
        <v>629</v>
      </c>
      <c r="O103" s="112"/>
      <c r="P103" s="112"/>
      <c r="Q103" s="112"/>
      <c r="R103" s="112"/>
      <c r="S103" s="113"/>
      <c r="T103" s="17">
        <v>-2.3509729682134384E-2</v>
      </c>
      <c r="U103" s="17">
        <v>-2.8818800247371712E-2</v>
      </c>
      <c r="V103" s="17">
        <v>1.4358974358974264E-2</v>
      </c>
      <c r="W103" s="17">
        <v>5.7720057720058726E-3</v>
      </c>
      <c r="X103" s="17">
        <v>-0.10492845786963434</v>
      </c>
      <c r="Y103" s="17"/>
      <c r="Z103" s="17"/>
      <c r="AA103" s="17"/>
      <c r="AB103" s="17"/>
      <c r="AC103" s="17"/>
    </row>
    <row r="104" spans="1:29" ht="12" customHeight="1" x14ac:dyDescent="0.2">
      <c r="A104" s="19">
        <v>40155</v>
      </c>
      <c r="B104" s="19">
        <v>39791</v>
      </c>
      <c r="C104" s="19"/>
      <c r="D104" s="16" t="s">
        <v>4</v>
      </c>
      <c r="E104" s="114">
        <v>9881</v>
      </c>
      <c r="F104" s="115">
        <v>7064</v>
      </c>
      <c r="G104" s="113">
        <v>1802</v>
      </c>
      <c r="H104" s="113">
        <v>629</v>
      </c>
      <c r="I104" s="113">
        <v>386</v>
      </c>
      <c r="J104" s="112">
        <v>9644</v>
      </c>
      <c r="K104" s="112">
        <v>6977</v>
      </c>
      <c r="L104" s="112">
        <v>1729</v>
      </c>
      <c r="M104" s="112">
        <v>426</v>
      </c>
      <c r="N104" s="113">
        <v>512</v>
      </c>
      <c r="O104" s="112"/>
      <c r="P104" s="112"/>
      <c r="Q104" s="112"/>
      <c r="R104" s="112"/>
      <c r="S104" s="113"/>
      <c r="T104" s="17">
        <v>2.4574865201161256E-2</v>
      </c>
      <c r="U104" s="17">
        <v>1.2469542783431375E-2</v>
      </c>
      <c r="V104" s="17">
        <v>4.2220936957779065E-2</v>
      </c>
      <c r="W104" s="17">
        <v>0.47652582159624424</v>
      </c>
      <c r="X104" s="17">
        <v>-0.24609375</v>
      </c>
      <c r="Y104" s="17"/>
      <c r="Z104" s="17"/>
      <c r="AA104" s="17"/>
      <c r="AB104" s="17"/>
      <c r="AC104" s="17"/>
    </row>
    <row r="105" spans="1:29" ht="12" customHeight="1" x14ac:dyDescent="0.2">
      <c r="A105" s="19">
        <v>40156</v>
      </c>
      <c r="B105" s="19">
        <v>39792</v>
      </c>
      <c r="C105" s="19"/>
      <c r="D105" s="16" t="s">
        <v>5</v>
      </c>
      <c r="E105" s="114">
        <v>11146</v>
      </c>
      <c r="F105" s="115">
        <v>7931</v>
      </c>
      <c r="G105" s="113">
        <v>2214</v>
      </c>
      <c r="H105" s="113">
        <v>563</v>
      </c>
      <c r="I105" s="113">
        <v>438</v>
      </c>
      <c r="J105" s="112">
        <v>11656</v>
      </c>
      <c r="K105" s="112">
        <v>8440</v>
      </c>
      <c r="L105" s="112">
        <v>2094</v>
      </c>
      <c r="M105" s="112">
        <v>567</v>
      </c>
      <c r="N105" s="113">
        <v>555</v>
      </c>
      <c r="O105" s="112"/>
      <c r="P105" s="112"/>
      <c r="Q105" s="112"/>
      <c r="R105" s="112"/>
      <c r="S105" s="113"/>
      <c r="T105" s="17">
        <v>-4.3754289636238841E-2</v>
      </c>
      <c r="U105" s="17">
        <v>-6.0308056872037885E-2</v>
      </c>
      <c r="V105" s="17">
        <v>5.7306590257879764E-2</v>
      </c>
      <c r="W105" s="17">
        <v>-7.0546737213403876E-3</v>
      </c>
      <c r="X105" s="17">
        <v>-0.21081081081081077</v>
      </c>
      <c r="Y105" s="17"/>
      <c r="Z105" s="17"/>
      <c r="AA105" s="17"/>
      <c r="AB105" s="17"/>
      <c r="AC105" s="17"/>
    </row>
    <row r="106" spans="1:29" ht="12" customHeight="1" x14ac:dyDescent="0.2">
      <c r="A106" s="19">
        <v>40157</v>
      </c>
      <c r="B106" s="19">
        <v>39793</v>
      </c>
      <c r="C106" s="19"/>
      <c r="D106" s="16" t="s">
        <v>6</v>
      </c>
      <c r="E106" s="114">
        <v>12619</v>
      </c>
      <c r="F106" s="115">
        <v>8877</v>
      </c>
      <c r="G106" s="113">
        <v>2241</v>
      </c>
      <c r="H106" s="113">
        <v>812</v>
      </c>
      <c r="I106" s="113">
        <v>689</v>
      </c>
      <c r="J106" s="112">
        <v>13276</v>
      </c>
      <c r="K106" s="112">
        <v>9650</v>
      </c>
      <c r="L106" s="112">
        <v>2222</v>
      </c>
      <c r="M106" s="112">
        <v>791</v>
      </c>
      <c r="N106" s="113">
        <v>613</v>
      </c>
      <c r="O106" s="112"/>
      <c r="P106" s="112"/>
      <c r="Q106" s="112"/>
      <c r="R106" s="112"/>
      <c r="S106" s="113"/>
      <c r="T106" s="17">
        <v>-4.9487797529376265E-2</v>
      </c>
      <c r="U106" s="17">
        <v>-8.0103626943005213E-2</v>
      </c>
      <c r="V106" s="17">
        <v>8.5508550855084575E-3</v>
      </c>
      <c r="W106" s="17">
        <v>2.6548672566371723E-2</v>
      </c>
      <c r="X106" s="17">
        <v>0.12398042414355626</v>
      </c>
      <c r="Y106" s="17"/>
      <c r="Z106" s="17"/>
      <c r="AA106" s="17"/>
      <c r="AB106" s="17"/>
      <c r="AC106" s="17"/>
    </row>
    <row r="107" spans="1:29" ht="12" customHeight="1" x14ac:dyDescent="0.2">
      <c r="A107" s="19">
        <v>40158</v>
      </c>
      <c r="B107" s="19">
        <v>39794</v>
      </c>
      <c r="C107" s="19"/>
      <c r="D107" s="16" t="s">
        <v>7</v>
      </c>
      <c r="E107" s="114">
        <v>14501</v>
      </c>
      <c r="F107" s="115">
        <v>9944</v>
      </c>
      <c r="G107" s="113">
        <v>2705</v>
      </c>
      <c r="H107" s="113">
        <v>943</v>
      </c>
      <c r="I107" s="113">
        <v>909</v>
      </c>
      <c r="J107" s="112">
        <v>15212</v>
      </c>
      <c r="K107" s="112">
        <v>10472</v>
      </c>
      <c r="L107" s="112">
        <v>2878</v>
      </c>
      <c r="M107" s="112">
        <v>917</v>
      </c>
      <c r="N107" s="113">
        <v>945</v>
      </c>
      <c r="O107" s="112"/>
      <c r="P107" s="112"/>
      <c r="Q107" s="112"/>
      <c r="R107" s="112"/>
      <c r="S107" s="113"/>
      <c r="T107" s="17">
        <v>-4.6739416250328736E-2</v>
      </c>
      <c r="U107" s="17">
        <v>-5.0420168067226934E-2</v>
      </c>
      <c r="V107" s="17">
        <v>-6.0111188325225884E-2</v>
      </c>
      <c r="W107" s="17">
        <v>2.8353326063249806E-2</v>
      </c>
      <c r="X107" s="17">
        <v>-3.8095238095238071E-2</v>
      </c>
      <c r="Y107" s="17"/>
      <c r="Z107" s="17"/>
      <c r="AA107" s="17"/>
      <c r="AB107" s="17"/>
      <c r="AC107" s="17"/>
    </row>
    <row r="108" spans="1:29" ht="12" customHeight="1" x14ac:dyDescent="0.2">
      <c r="A108" s="19">
        <v>40159</v>
      </c>
      <c r="B108" s="19">
        <v>39795</v>
      </c>
      <c r="C108" s="19"/>
      <c r="D108" s="16" t="s">
        <v>1</v>
      </c>
      <c r="E108" s="114">
        <v>15922</v>
      </c>
      <c r="F108" s="115">
        <v>9844</v>
      </c>
      <c r="G108" s="113">
        <v>3583</v>
      </c>
      <c r="H108" s="113">
        <v>1160</v>
      </c>
      <c r="I108" s="113">
        <v>1335</v>
      </c>
      <c r="J108" s="112">
        <v>16761</v>
      </c>
      <c r="K108" s="112">
        <v>10535</v>
      </c>
      <c r="L108" s="112">
        <v>3623</v>
      </c>
      <c r="M108" s="112">
        <v>1232</v>
      </c>
      <c r="N108" s="113">
        <v>1371</v>
      </c>
      <c r="O108" s="112"/>
      <c r="P108" s="112"/>
      <c r="Q108" s="112"/>
      <c r="R108" s="112"/>
      <c r="S108" s="113"/>
      <c r="T108" s="17">
        <v>-5.0056679195752074E-2</v>
      </c>
      <c r="U108" s="17">
        <v>-6.5590887517797847E-2</v>
      </c>
      <c r="V108" s="17">
        <v>-1.1040574109853707E-2</v>
      </c>
      <c r="W108" s="17">
        <v>-5.8441558441558406E-2</v>
      </c>
      <c r="X108" s="17">
        <v>-2.6258205689277947E-2</v>
      </c>
      <c r="Y108" s="17"/>
      <c r="Z108" s="17"/>
      <c r="AA108" s="17"/>
      <c r="AB108" s="17"/>
      <c r="AC108" s="17"/>
    </row>
    <row r="109" spans="1:29" ht="12" customHeight="1" x14ac:dyDescent="0.2">
      <c r="A109" s="19">
        <v>40160</v>
      </c>
      <c r="B109" s="19">
        <v>39796</v>
      </c>
      <c r="C109" s="19"/>
      <c r="D109" s="16" t="s">
        <v>2</v>
      </c>
      <c r="E109" s="114">
        <v>14171</v>
      </c>
      <c r="F109" s="115">
        <v>9299</v>
      </c>
      <c r="G109" s="113">
        <v>2826</v>
      </c>
      <c r="H109" s="113">
        <v>1165</v>
      </c>
      <c r="I109" s="113">
        <v>881</v>
      </c>
      <c r="J109" s="112">
        <v>14043</v>
      </c>
      <c r="K109" s="112">
        <v>9128</v>
      </c>
      <c r="L109" s="112">
        <v>2992</v>
      </c>
      <c r="M109" s="112">
        <v>1082</v>
      </c>
      <c r="N109" s="113">
        <v>841</v>
      </c>
      <c r="O109" s="112"/>
      <c r="P109" s="112"/>
      <c r="Q109" s="112"/>
      <c r="R109" s="112"/>
      <c r="S109" s="113"/>
      <c r="T109" s="17">
        <v>9.1148614968310504E-3</v>
      </c>
      <c r="U109" s="17">
        <v>1.8733567046450572E-2</v>
      </c>
      <c r="V109" s="17">
        <v>-5.5481283422459948E-2</v>
      </c>
      <c r="W109" s="17">
        <v>7.6709796672828068E-2</v>
      </c>
      <c r="X109" s="17">
        <v>4.7562425683709941E-2</v>
      </c>
      <c r="Y109" s="17"/>
      <c r="Z109" s="17"/>
      <c r="AA109" s="17"/>
      <c r="AB109" s="17"/>
      <c r="AC109" s="17"/>
    </row>
    <row r="110" spans="1:29" ht="12" customHeight="1" x14ac:dyDescent="0.2">
      <c r="A110" s="19">
        <v>40161</v>
      </c>
      <c r="B110" s="19">
        <v>39797</v>
      </c>
      <c r="C110" s="19"/>
      <c r="D110" s="16" t="s">
        <v>3</v>
      </c>
      <c r="E110" s="114">
        <v>13594</v>
      </c>
      <c r="F110" s="115">
        <v>9358</v>
      </c>
      <c r="G110" s="113">
        <v>2661</v>
      </c>
      <c r="H110" s="113">
        <v>869</v>
      </c>
      <c r="I110" s="113">
        <v>706</v>
      </c>
      <c r="J110" s="112">
        <v>13255</v>
      </c>
      <c r="K110" s="112">
        <v>9361</v>
      </c>
      <c r="L110" s="112">
        <v>2411</v>
      </c>
      <c r="M110" s="112">
        <v>923</v>
      </c>
      <c r="N110" s="113">
        <v>560</v>
      </c>
      <c r="O110" s="112"/>
      <c r="P110" s="112"/>
      <c r="Q110" s="112"/>
      <c r="R110" s="112"/>
      <c r="S110" s="113"/>
      <c r="T110" s="17">
        <v>2.5575254620897825E-2</v>
      </c>
      <c r="U110" s="17">
        <v>-3.2047858134809371E-4</v>
      </c>
      <c r="V110" s="17">
        <v>0.1036914143508918</v>
      </c>
      <c r="W110" s="17">
        <v>-5.8504875406283907E-2</v>
      </c>
      <c r="X110" s="17">
        <v>0.26071428571428568</v>
      </c>
      <c r="Y110" s="17"/>
      <c r="Z110" s="17"/>
      <c r="AA110" s="17"/>
      <c r="AB110" s="17"/>
      <c r="AC110" s="17"/>
    </row>
    <row r="111" spans="1:29" ht="12" customHeight="1" x14ac:dyDescent="0.2">
      <c r="A111" s="19">
        <v>40162</v>
      </c>
      <c r="B111" s="19">
        <v>39798</v>
      </c>
      <c r="C111" s="19"/>
      <c r="D111" s="16" t="s">
        <v>4</v>
      </c>
      <c r="E111" s="114">
        <v>13618</v>
      </c>
      <c r="F111" s="115">
        <v>9331</v>
      </c>
      <c r="G111" s="113">
        <v>2766</v>
      </c>
      <c r="H111" s="113">
        <v>867</v>
      </c>
      <c r="I111" s="113">
        <v>654</v>
      </c>
      <c r="J111" s="112">
        <v>13629</v>
      </c>
      <c r="K111" s="112">
        <v>9651</v>
      </c>
      <c r="L111" s="112">
        <v>2503</v>
      </c>
      <c r="M111" s="112">
        <v>744</v>
      </c>
      <c r="N111" s="113">
        <v>731</v>
      </c>
      <c r="O111" s="112"/>
      <c r="P111" s="112"/>
      <c r="Q111" s="112"/>
      <c r="R111" s="112"/>
      <c r="S111" s="113"/>
      <c r="T111" s="17">
        <v>-8.0710250201776468E-4</v>
      </c>
      <c r="U111" s="17">
        <v>-3.3157185783856624E-2</v>
      </c>
      <c r="V111" s="17">
        <v>0.10507391130643229</v>
      </c>
      <c r="W111" s="17">
        <v>0.16532258064516125</v>
      </c>
      <c r="X111" s="17">
        <v>-0.10533515731874143</v>
      </c>
      <c r="Y111" s="17"/>
      <c r="Z111" s="17"/>
      <c r="AA111" s="17"/>
      <c r="AB111" s="17"/>
      <c r="AC111" s="17"/>
    </row>
    <row r="112" spans="1:29" ht="12" customHeight="1" x14ac:dyDescent="0.2">
      <c r="A112" s="19">
        <v>40163</v>
      </c>
      <c r="B112" s="19">
        <v>39799</v>
      </c>
      <c r="C112" s="19"/>
      <c r="D112" s="16" t="s">
        <v>5</v>
      </c>
      <c r="E112" s="114">
        <v>14645</v>
      </c>
      <c r="F112" s="115">
        <v>10030</v>
      </c>
      <c r="G112" s="113">
        <v>2945</v>
      </c>
      <c r="H112" s="113">
        <v>932</v>
      </c>
      <c r="I112" s="113">
        <v>738</v>
      </c>
      <c r="J112" s="112">
        <v>15198</v>
      </c>
      <c r="K112" s="112">
        <v>10695</v>
      </c>
      <c r="L112" s="112">
        <v>2656</v>
      </c>
      <c r="M112" s="112">
        <v>920</v>
      </c>
      <c r="N112" s="113">
        <v>927</v>
      </c>
      <c r="O112" s="112"/>
      <c r="P112" s="112"/>
      <c r="Q112" s="112"/>
      <c r="R112" s="112"/>
      <c r="S112" s="113"/>
      <c r="T112" s="17">
        <v>-3.638636662718775E-2</v>
      </c>
      <c r="U112" s="17">
        <v>-6.21785881252922E-2</v>
      </c>
      <c r="V112" s="17">
        <v>0.10881024096385539</v>
      </c>
      <c r="W112" s="17">
        <v>1.304347826086949E-2</v>
      </c>
      <c r="X112" s="17">
        <v>-0.20388349514563109</v>
      </c>
      <c r="Y112" s="17"/>
      <c r="Z112" s="17"/>
      <c r="AA112" s="17"/>
      <c r="AB112" s="17"/>
      <c r="AC112" s="17"/>
    </row>
    <row r="113" spans="1:29" ht="12" customHeight="1" x14ac:dyDescent="0.2">
      <c r="A113" s="19">
        <v>40164</v>
      </c>
      <c r="B113" s="19">
        <v>39800</v>
      </c>
      <c r="C113" s="19"/>
      <c r="D113" s="16" t="s">
        <v>6</v>
      </c>
      <c r="E113" s="114">
        <v>19460</v>
      </c>
      <c r="F113" s="115">
        <v>12140</v>
      </c>
      <c r="G113" s="113">
        <v>4131</v>
      </c>
      <c r="H113" s="113">
        <v>1875</v>
      </c>
      <c r="I113" s="113">
        <v>1314</v>
      </c>
      <c r="J113" s="112">
        <v>17963</v>
      </c>
      <c r="K113" s="112">
        <v>11472</v>
      </c>
      <c r="L113" s="112">
        <v>3640</v>
      </c>
      <c r="M113" s="112">
        <v>1453</v>
      </c>
      <c r="N113" s="113">
        <v>1398</v>
      </c>
      <c r="O113" s="112"/>
      <c r="P113" s="112"/>
      <c r="Q113" s="112"/>
      <c r="R113" s="112"/>
      <c r="S113" s="113"/>
      <c r="T113" s="17">
        <v>8.3337972499025748E-2</v>
      </c>
      <c r="U113" s="17">
        <v>5.8228730822873054E-2</v>
      </c>
      <c r="V113" s="17">
        <v>0.13489010989010985</v>
      </c>
      <c r="W113" s="17">
        <v>0.29043358568479016</v>
      </c>
      <c r="X113" s="17">
        <v>-6.0085836909871237E-2</v>
      </c>
      <c r="Y113" s="17"/>
      <c r="Z113" s="17"/>
      <c r="AA113" s="17"/>
      <c r="AB113" s="17"/>
      <c r="AC113" s="17"/>
    </row>
    <row r="114" spans="1:29" ht="12" customHeight="1" x14ac:dyDescent="0.2">
      <c r="A114" s="19">
        <v>40165</v>
      </c>
      <c r="B114" s="19">
        <v>39801</v>
      </c>
      <c r="C114" s="19"/>
      <c r="D114" s="16" t="s">
        <v>7</v>
      </c>
      <c r="E114" s="114">
        <v>19368</v>
      </c>
      <c r="F114" s="115">
        <v>12040</v>
      </c>
      <c r="G114" s="113">
        <v>4286</v>
      </c>
      <c r="H114" s="113">
        <v>1733</v>
      </c>
      <c r="I114" s="113">
        <v>1309</v>
      </c>
      <c r="J114" s="112">
        <v>19767</v>
      </c>
      <c r="K114" s="112">
        <v>12719</v>
      </c>
      <c r="L114" s="112">
        <v>3958</v>
      </c>
      <c r="M114" s="112">
        <v>1664</v>
      </c>
      <c r="N114" s="113">
        <v>1426</v>
      </c>
      <c r="O114" s="112"/>
      <c r="P114" s="112"/>
      <c r="Q114" s="112"/>
      <c r="R114" s="112"/>
      <c r="S114" s="113"/>
      <c r="T114" s="17">
        <v>-2.0185157079981808E-2</v>
      </c>
      <c r="U114" s="17">
        <v>-5.3384700055035816E-2</v>
      </c>
      <c r="V114" s="17">
        <v>8.2870136432541708E-2</v>
      </c>
      <c r="W114" s="17">
        <v>4.1466346153846256E-2</v>
      </c>
      <c r="X114" s="17">
        <v>-8.204768583450206E-2</v>
      </c>
      <c r="Y114" s="17"/>
      <c r="Z114" s="17"/>
      <c r="AA114" s="17"/>
      <c r="AB114" s="17"/>
      <c r="AC114" s="17"/>
    </row>
    <row r="115" spans="1:29" ht="12" customHeight="1" x14ac:dyDescent="0.2">
      <c r="A115" s="19">
        <v>40166</v>
      </c>
      <c r="B115" s="19">
        <v>39802</v>
      </c>
      <c r="C115" s="19"/>
      <c r="D115" s="16" t="s">
        <v>1</v>
      </c>
      <c r="E115" s="114">
        <v>20319</v>
      </c>
      <c r="F115" s="115">
        <v>12246</v>
      </c>
      <c r="G115" s="113">
        <v>4597</v>
      </c>
      <c r="H115" s="113">
        <v>2012</v>
      </c>
      <c r="I115" s="113">
        <v>1464</v>
      </c>
      <c r="J115" s="112">
        <v>19719</v>
      </c>
      <c r="K115" s="112">
        <v>12171</v>
      </c>
      <c r="L115" s="112">
        <v>4106</v>
      </c>
      <c r="M115" s="112">
        <v>1886</v>
      </c>
      <c r="N115" s="113">
        <v>1556</v>
      </c>
      <c r="O115" s="112"/>
      <c r="P115" s="112"/>
      <c r="Q115" s="112"/>
      <c r="R115" s="112"/>
      <c r="S115" s="113"/>
      <c r="T115" s="17">
        <v>3.0427506465845022E-2</v>
      </c>
      <c r="U115" s="17">
        <v>6.1621888094651744E-3</v>
      </c>
      <c r="V115" s="17">
        <v>0.11958110082805651</v>
      </c>
      <c r="W115" s="17">
        <v>6.6808059384941609E-2</v>
      </c>
      <c r="X115" s="17">
        <v>-5.9125964010282805E-2</v>
      </c>
      <c r="Y115" s="17"/>
      <c r="Z115" s="17"/>
      <c r="AA115" s="17"/>
      <c r="AB115" s="17"/>
      <c r="AC115" s="17"/>
    </row>
    <row r="116" spans="1:29" ht="12" customHeight="1" x14ac:dyDescent="0.2">
      <c r="A116" s="19">
        <v>40167</v>
      </c>
      <c r="B116" s="19">
        <v>39803</v>
      </c>
      <c r="C116" s="19"/>
      <c r="D116" s="16" t="s">
        <v>2</v>
      </c>
      <c r="E116" s="114">
        <v>18710</v>
      </c>
      <c r="F116" s="115">
        <v>11833</v>
      </c>
      <c r="G116" s="113">
        <v>3634</v>
      </c>
      <c r="H116" s="113">
        <v>1973</v>
      </c>
      <c r="I116" s="113">
        <v>1270</v>
      </c>
      <c r="J116" s="112">
        <v>17984</v>
      </c>
      <c r="K116" s="112">
        <v>11385</v>
      </c>
      <c r="L116" s="112">
        <v>3776</v>
      </c>
      <c r="M116" s="112">
        <v>1559</v>
      </c>
      <c r="N116" s="113">
        <v>1264</v>
      </c>
      <c r="O116" s="112"/>
      <c r="P116" s="112"/>
      <c r="Q116" s="112"/>
      <c r="R116" s="112"/>
      <c r="S116" s="113"/>
      <c r="T116" s="17">
        <v>4.0369217081850595E-2</v>
      </c>
      <c r="U116" s="17">
        <v>3.9350021958717507E-2</v>
      </c>
      <c r="V116" s="17">
        <v>-3.7605932203389814E-2</v>
      </c>
      <c r="W116" s="17">
        <v>0.26555484284797948</v>
      </c>
      <c r="X116" s="17">
        <v>4.746835443038E-3</v>
      </c>
      <c r="Y116" s="17"/>
      <c r="Z116" s="17"/>
      <c r="AA116" s="17"/>
      <c r="AB116" s="17"/>
      <c r="AC116" s="17"/>
    </row>
    <row r="117" spans="1:29" ht="12" customHeight="1" x14ac:dyDescent="0.2">
      <c r="A117" s="19">
        <v>40168</v>
      </c>
      <c r="B117" s="19">
        <v>39804</v>
      </c>
      <c r="C117" s="19"/>
      <c r="D117" s="16" t="s">
        <v>3</v>
      </c>
      <c r="E117" s="114">
        <v>19162</v>
      </c>
      <c r="F117" s="115">
        <v>11692</v>
      </c>
      <c r="G117" s="113">
        <v>4471</v>
      </c>
      <c r="H117" s="113">
        <v>1707</v>
      </c>
      <c r="I117" s="113">
        <v>1292</v>
      </c>
      <c r="J117" s="112">
        <v>17967</v>
      </c>
      <c r="K117" s="112">
        <v>11353</v>
      </c>
      <c r="L117" s="112">
        <v>3709</v>
      </c>
      <c r="M117" s="112">
        <v>1475</v>
      </c>
      <c r="N117" s="113">
        <v>1430</v>
      </c>
      <c r="O117" s="112"/>
      <c r="P117" s="112"/>
      <c r="Q117" s="112"/>
      <c r="R117" s="112"/>
      <c r="S117" s="113"/>
      <c r="T117" s="17">
        <v>6.651082540212605E-2</v>
      </c>
      <c r="U117" s="17">
        <v>2.98599489121818E-2</v>
      </c>
      <c r="V117" s="17">
        <v>0.20544621191695867</v>
      </c>
      <c r="W117" s="17">
        <v>0.1572881355932203</v>
      </c>
      <c r="X117" s="17">
        <v>-9.6503496503496544E-2</v>
      </c>
      <c r="Y117" s="17"/>
      <c r="Z117" s="17"/>
      <c r="AA117" s="17"/>
      <c r="AB117" s="17"/>
      <c r="AC117" s="17"/>
    </row>
    <row r="118" spans="1:29" ht="12" customHeight="1" x14ac:dyDescent="0.2">
      <c r="A118" s="19">
        <v>40169</v>
      </c>
      <c r="B118" s="19">
        <v>39805</v>
      </c>
      <c r="C118" s="19"/>
      <c r="D118" s="16" t="s">
        <v>4</v>
      </c>
      <c r="E118" s="114">
        <v>19210</v>
      </c>
      <c r="F118" s="115">
        <v>12168</v>
      </c>
      <c r="G118" s="113">
        <v>4028</v>
      </c>
      <c r="H118" s="113">
        <v>1853</v>
      </c>
      <c r="I118" s="113">
        <v>1161</v>
      </c>
      <c r="J118" s="112">
        <v>18971</v>
      </c>
      <c r="K118" s="112">
        <v>12073</v>
      </c>
      <c r="L118" s="112">
        <v>3802</v>
      </c>
      <c r="M118" s="112">
        <v>1660</v>
      </c>
      <c r="N118" s="113">
        <v>1436</v>
      </c>
      <c r="O118" s="112"/>
      <c r="P118" s="112"/>
      <c r="Q118" s="112"/>
      <c r="R118" s="112"/>
      <c r="S118" s="113"/>
      <c r="T118" s="17">
        <v>1.2598176163618247E-2</v>
      </c>
      <c r="U118" s="17">
        <v>7.8687981446201594E-3</v>
      </c>
      <c r="V118" s="17">
        <v>5.9442398737506563E-2</v>
      </c>
      <c r="W118" s="17">
        <v>0.11626506024096384</v>
      </c>
      <c r="X118" s="17">
        <v>-0.1915041782729805</v>
      </c>
      <c r="Y118" s="17"/>
      <c r="Z118" s="17"/>
      <c r="AA118" s="17"/>
      <c r="AB118" s="17"/>
      <c r="AC118" s="17"/>
    </row>
    <row r="119" spans="1:29" ht="12" customHeight="1" x14ac:dyDescent="0.2">
      <c r="A119" s="19">
        <v>40170</v>
      </c>
      <c r="B119" s="19">
        <v>39806</v>
      </c>
      <c r="C119" s="19"/>
      <c r="D119" s="16" t="s">
        <v>5</v>
      </c>
      <c r="E119" s="114">
        <v>19511</v>
      </c>
      <c r="F119" s="115">
        <v>12305</v>
      </c>
      <c r="G119" s="113">
        <v>4210</v>
      </c>
      <c r="H119" s="113">
        <v>1728</v>
      </c>
      <c r="I119" s="113">
        <v>1268</v>
      </c>
      <c r="J119" s="112">
        <v>17702.5</v>
      </c>
      <c r="K119" s="112">
        <v>12308</v>
      </c>
      <c r="L119" s="112">
        <v>3224</v>
      </c>
      <c r="M119" s="112">
        <v>743.5</v>
      </c>
      <c r="N119" s="113">
        <v>1427</v>
      </c>
      <c r="O119" s="112"/>
      <c r="P119" s="112"/>
      <c r="Q119" s="112"/>
      <c r="R119" s="112"/>
      <c r="S119" s="113"/>
      <c r="T119" s="17">
        <v>0.1021607117638752</v>
      </c>
      <c r="U119" s="17">
        <v>-2.4374390640236054E-4</v>
      </c>
      <c r="V119" s="17">
        <v>0.30583126550868478</v>
      </c>
      <c r="W119" s="17">
        <v>1.3241425689307329</v>
      </c>
      <c r="X119" s="17">
        <v>-0.11142256482130342</v>
      </c>
      <c r="Y119" s="17"/>
      <c r="Z119" s="17"/>
      <c r="AA119" s="17"/>
      <c r="AB119" s="17"/>
      <c r="AC119" s="17"/>
    </row>
    <row r="120" spans="1:29" ht="12" customHeight="1" x14ac:dyDescent="0.2">
      <c r="A120" s="19">
        <v>40171</v>
      </c>
      <c r="B120" s="19">
        <v>39807</v>
      </c>
      <c r="C120" s="19"/>
      <c r="D120" s="16" t="s">
        <v>6</v>
      </c>
      <c r="E120" s="114">
        <v>18938</v>
      </c>
      <c r="F120" s="115">
        <v>11852</v>
      </c>
      <c r="G120" s="113">
        <v>4116</v>
      </c>
      <c r="H120" s="113">
        <v>1672</v>
      </c>
      <c r="I120" s="113">
        <v>1298</v>
      </c>
      <c r="J120" s="112">
        <v>18539</v>
      </c>
      <c r="K120" s="112">
        <v>11860</v>
      </c>
      <c r="L120" s="112">
        <v>3922</v>
      </c>
      <c r="M120" s="112">
        <v>1322</v>
      </c>
      <c r="N120" s="113">
        <v>1435</v>
      </c>
      <c r="O120" s="112"/>
      <c r="P120" s="112"/>
      <c r="Q120" s="112"/>
      <c r="R120" s="112"/>
      <c r="S120" s="113"/>
      <c r="T120" s="17">
        <v>2.1522196450725506E-2</v>
      </c>
      <c r="U120" s="17">
        <v>-6.7453625632374337E-4</v>
      </c>
      <c r="V120" s="17">
        <v>4.9464558898521194E-2</v>
      </c>
      <c r="W120" s="17">
        <v>0.26475037821482594</v>
      </c>
      <c r="X120" s="17">
        <v>-9.5470383275261361E-2</v>
      </c>
      <c r="Y120" s="17"/>
      <c r="Z120" s="17"/>
      <c r="AA120" s="17"/>
      <c r="AB120" s="17"/>
      <c r="AC120" s="17"/>
    </row>
    <row r="121" spans="1:29" ht="12" customHeight="1" x14ac:dyDescent="0.2">
      <c r="A121" s="19">
        <v>40172</v>
      </c>
      <c r="B121" s="19">
        <v>39808</v>
      </c>
      <c r="C121" s="19"/>
      <c r="D121" s="16" t="s">
        <v>7</v>
      </c>
      <c r="E121" s="114">
        <v>17926</v>
      </c>
      <c r="F121" s="115">
        <v>11438</v>
      </c>
      <c r="G121" s="113">
        <v>3677</v>
      </c>
      <c r="H121" s="113">
        <v>1518</v>
      </c>
      <c r="I121" s="113">
        <v>1293</v>
      </c>
      <c r="J121" s="112">
        <v>19198</v>
      </c>
      <c r="K121" s="112">
        <v>11937</v>
      </c>
      <c r="L121" s="112">
        <v>3998</v>
      </c>
      <c r="M121" s="112">
        <v>1923</v>
      </c>
      <c r="N121" s="113">
        <v>1340</v>
      </c>
      <c r="O121" s="112"/>
      <c r="P121" s="112"/>
      <c r="Q121" s="112"/>
      <c r="R121" s="112"/>
      <c r="S121" s="113"/>
      <c r="T121" s="17">
        <v>-6.6256901760600062E-2</v>
      </c>
      <c r="U121" s="17">
        <v>-4.1802798022953835E-2</v>
      </c>
      <c r="V121" s="17">
        <v>-8.029014507253629E-2</v>
      </c>
      <c r="W121" s="17">
        <v>-0.21060842433697347</v>
      </c>
      <c r="X121" s="17">
        <v>-3.5074626865671643E-2</v>
      </c>
      <c r="Y121" s="17"/>
      <c r="Z121" s="17"/>
      <c r="AA121" s="17"/>
      <c r="AB121" s="17"/>
      <c r="AC121" s="17"/>
    </row>
    <row r="122" spans="1:29" ht="12" customHeight="1" x14ac:dyDescent="0.2">
      <c r="A122" s="19">
        <v>40173</v>
      </c>
      <c r="B122" s="19">
        <v>39809</v>
      </c>
      <c r="C122" s="19"/>
      <c r="D122" s="16" t="s">
        <v>1</v>
      </c>
      <c r="E122" s="114">
        <v>18906</v>
      </c>
      <c r="F122" s="115">
        <v>11371</v>
      </c>
      <c r="G122" s="113">
        <v>4356</v>
      </c>
      <c r="H122" s="113">
        <v>1752</v>
      </c>
      <c r="I122" s="113">
        <v>1427</v>
      </c>
      <c r="J122" s="112">
        <v>18645</v>
      </c>
      <c r="K122" s="112">
        <v>11754</v>
      </c>
      <c r="L122" s="112">
        <v>3482</v>
      </c>
      <c r="M122" s="112">
        <v>1840</v>
      </c>
      <c r="N122" s="113">
        <v>1569</v>
      </c>
      <c r="O122" s="112"/>
      <c r="P122" s="112"/>
      <c r="Q122" s="112"/>
      <c r="R122" s="112"/>
      <c r="S122" s="113"/>
      <c r="T122" s="17">
        <v>1.3998390989541365E-2</v>
      </c>
      <c r="U122" s="17">
        <v>-3.258465203335037E-2</v>
      </c>
      <c r="V122" s="17">
        <v>0.25100516944284901</v>
      </c>
      <c r="W122" s="17">
        <v>-4.7826086956521685E-2</v>
      </c>
      <c r="X122" s="17">
        <v>-9.0503505417463326E-2</v>
      </c>
      <c r="Y122" s="17">
        <v>-0.18067172264355358</v>
      </c>
      <c r="Z122" s="17">
        <v>-0.206157497905613</v>
      </c>
      <c r="AA122" s="17">
        <v>-0.1656770733575943</v>
      </c>
      <c r="AB122" s="17">
        <v>-0.14910150558523561</v>
      </c>
      <c r="AC122" s="17">
        <v>-2.9911624745071363E-2</v>
      </c>
    </row>
    <row r="123" spans="1:29" ht="12" customHeight="1" x14ac:dyDescent="0.2">
      <c r="A123" s="19">
        <v>40174</v>
      </c>
      <c r="B123" s="19">
        <v>39810</v>
      </c>
      <c r="C123" s="19"/>
      <c r="D123" s="16" t="s">
        <v>2</v>
      </c>
      <c r="E123" s="114">
        <v>18835</v>
      </c>
      <c r="F123" s="115">
        <v>11518</v>
      </c>
      <c r="G123" s="113">
        <v>3921</v>
      </c>
      <c r="H123" s="113">
        <v>2133</v>
      </c>
      <c r="I123" s="113">
        <v>1263</v>
      </c>
      <c r="J123" s="112">
        <v>18455.5</v>
      </c>
      <c r="K123" s="112">
        <v>11577</v>
      </c>
      <c r="L123" s="112">
        <v>4237</v>
      </c>
      <c r="M123" s="112">
        <v>1320.5</v>
      </c>
      <c r="N123" s="113">
        <v>1052.5</v>
      </c>
      <c r="O123" s="112"/>
      <c r="P123" s="112"/>
      <c r="Q123" s="112"/>
      <c r="R123" s="112"/>
      <c r="S123" s="113"/>
      <c r="T123" s="17">
        <v>2.0562975806670103E-2</v>
      </c>
      <c r="U123" s="17">
        <v>-5.0963116524143093E-3</v>
      </c>
      <c r="V123" s="17">
        <v>-7.4581071512862862E-2</v>
      </c>
      <c r="W123" s="17">
        <v>0.61529723589549423</v>
      </c>
      <c r="X123" s="17">
        <v>0.19999999999999996</v>
      </c>
      <c r="Y123" s="17">
        <v>2.0562975806670103E-2</v>
      </c>
      <c r="Z123" s="17">
        <v>-0.10337848357465362</v>
      </c>
      <c r="AA123" s="17">
        <v>-0.10438556418455913</v>
      </c>
      <c r="AB123" s="17">
        <v>0.46698762035763419</v>
      </c>
      <c r="AC123" s="17">
        <v>-1.7120622568093435E-2</v>
      </c>
    </row>
    <row r="124" spans="1:29" ht="12" customHeight="1" x14ac:dyDescent="0.2">
      <c r="A124" s="19">
        <v>40175</v>
      </c>
      <c r="B124" s="19">
        <v>39811</v>
      </c>
      <c r="C124" s="19"/>
      <c r="D124" s="16" t="s">
        <v>3</v>
      </c>
      <c r="E124" s="114">
        <v>18890</v>
      </c>
      <c r="F124" s="115">
        <v>11722</v>
      </c>
      <c r="G124" s="113">
        <v>4318</v>
      </c>
      <c r="H124" s="113">
        <v>1631</v>
      </c>
      <c r="I124" s="113">
        <v>1219</v>
      </c>
      <c r="J124" s="112">
        <v>16597</v>
      </c>
      <c r="K124" s="112">
        <v>11017</v>
      </c>
      <c r="L124" s="112">
        <v>3223</v>
      </c>
      <c r="M124" s="112">
        <v>1369</v>
      </c>
      <c r="N124" s="113">
        <v>988</v>
      </c>
      <c r="O124" s="112"/>
      <c r="P124" s="112"/>
      <c r="Q124" s="112"/>
      <c r="R124" s="112"/>
      <c r="S124" s="113"/>
      <c r="T124" s="17">
        <v>0.138157498343074</v>
      </c>
      <c r="U124" s="17">
        <v>6.3992012344558313E-2</v>
      </c>
      <c r="V124" s="17">
        <v>0.33974557865342847</v>
      </c>
      <c r="W124" s="17">
        <v>0.19138056975894813</v>
      </c>
      <c r="X124" s="17">
        <v>0.2338056680161944</v>
      </c>
      <c r="Y124" s="17">
        <v>0.138157498343074</v>
      </c>
      <c r="Z124" s="17">
        <v>-5.5134612284378548E-2</v>
      </c>
      <c r="AA124" s="17">
        <v>3.6237101031917351E-2</v>
      </c>
      <c r="AB124" s="17">
        <v>0.29547259729944408</v>
      </c>
      <c r="AC124" s="17">
        <v>0.65176151761517609</v>
      </c>
    </row>
    <row r="125" spans="1:29" ht="12" customHeight="1" x14ac:dyDescent="0.2">
      <c r="A125" s="19">
        <v>40176</v>
      </c>
      <c r="B125" s="19">
        <v>39812</v>
      </c>
      <c r="C125" s="19"/>
      <c r="D125" s="16" t="s">
        <v>4</v>
      </c>
      <c r="E125" s="114">
        <v>18017</v>
      </c>
      <c r="F125" s="115">
        <v>11728</v>
      </c>
      <c r="G125" s="113">
        <v>3569</v>
      </c>
      <c r="H125" s="113">
        <v>1541</v>
      </c>
      <c r="I125" s="113">
        <v>1179</v>
      </c>
      <c r="J125" s="112">
        <v>15875</v>
      </c>
      <c r="K125" s="112">
        <v>10940</v>
      </c>
      <c r="L125" s="112">
        <v>2919</v>
      </c>
      <c r="M125" s="112">
        <v>1209</v>
      </c>
      <c r="N125" s="113">
        <v>807</v>
      </c>
      <c r="O125" s="112"/>
      <c r="P125" s="112"/>
      <c r="Q125" s="112"/>
      <c r="R125" s="112"/>
      <c r="S125" s="113"/>
      <c r="T125" s="17">
        <v>0.13492913385826766</v>
      </c>
      <c r="U125" s="17">
        <v>7.2029250457038341E-2</v>
      </c>
      <c r="V125" s="17">
        <v>0.222678999657417</v>
      </c>
      <c r="W125" s="17">
        <v>0.27460711331679066</v>
      </c>
      <c r="X125" s="17">
        <v>0.4609665427509293</v>
      </c>
      <c r="Y125" s="17">
        <v>0.13492913385826766</v>
      </c>
      <c r="Z125" s="17">
        <v>-6.2959411952700495E-2</v>
      </c>
      <c r="AA125" s="17">
        <v>-8.2283363332476211E-2</v>
      </c>
      <c r="AB125" s="17">
        <v>0.21147798742138368</v>
      </c>
      <c r="AC125" s="17">
        <v>0.31000000000000005</v>
      </c>
    </row>
    <row r="126" spans="1:29" ht="12" customHeight="1" x14ac:dyDescent="0.2">
      <c r="A126" s="19">
        <v>40177</v>
      </c>
      <c r="B126" s="19">
        <v>39813</v>
      </c>
      <c r="C126" s="19"/>
      <c r="D126" s="16" t="s">
        <v>5</v>
      </c>
      <c r="E126" s="114">
        <v>17307</v>
      </c>
      <c r="F126" s="115">
        <v>11883</v>
      </c>
      <c r="G126" s="113">
        <v>3157</v>
      </c>
      <c r="H126" s="113">
        <v>1282</v>
      </c>
      <c r="I126" s="113">
        <v>985</v>
      </c>
      <c r="J126" s="112">
        <v>15754</v>
      </c>
      <c r="K126" s="112">
        <v>11502</v>
      </c>
      <c r="L126" s="112">
        <v>2392</v>
      </c>
      <c r="M126" s="112">
        <v>1038</v>
      </c>
      <c r="N126" s="113">
        <v>822</v>
      </c>
      <c r="O126" s="112"/>
      <c r="P126" s="112"/>
      <c r="Q126" s="112"/>
      <c r="R126" s="112"/>
      <c r="S126" s="113"/>
      <c r="T126" s="17">
        <v>9.8578138885362376E-2</v>
      </c>
      <c r="U126" s="17">
        <v>3.3124673969744389E-2</v>
      </c>
      <c r="V126" s="17">
        <v>0.31981605351170561</v>
      </c>
      <c r="W126" s="17">
        <v>0.23506743737957603</v>
      </c>
      <c r="X126" s="17">
        <v>0.19829683698296829</v>
      </c>
      <c r="Y126" s="17">
        <v>9.8578138885362376E-2</v>
      </c>
      <c r="Z126" s="17">
        <v>-0.15681544028950545</v>
      </c>
      <c r="AA126" s="17">
        <v>-0.33368509919797384</v>
      </c>
      <c r="AB126" s="17">
        <v>-0.1182943603851444</v>
      </c>
      <c r="AC126" s="17">
        <v>-0.15811965811965811</v>
      </c>
    </row>
    <row r="127" spans="1:29" ht="12" customHeight="1" x14ac:dyDescent="0.2">
      <c r="A127" s="19">
        <v>40178</v>
      </c>
      <c r="B127" s="19">
        <v>39814</v>
      </c>
      <c r="C127" s="19"/>
      <c r="D127" s="16" t="s">
        <v>6</v>
      </c>
      <c r="E127" s="114">
        <v>14478</v>
      </c>
      <c r="F127" s="115">
        <v>10143</v>
      </c>
      <c r="G127" s="113">
        <v>2641</v>
      </c>
      <c r="H127" s="113">
        <v>973</v>
      </c>
      <c r="I127" s="113">
        <v>721</v>
      </c>
      <c r="J127" s="112">
        <v>16497</v>
      </c>
      <c r="K127" s="112">
        <v>11666</v>
      </c>
      <c r="L127" s="112">
        <v>2801</v>
      </c>
      <c r="M127" s="112">
        <v>1148</v>
      </c>
      <c r="N127" s="113">
        <v>882</v>
      </c>
      <c r="O127" s="112"/>
      <c r="P127" s="112"/>
      <c r="Q127" s="112"/>
      <c r="R127" s="112"/>
      <c r="S127" s="113"/>
      <c r="T127" s="17">
        <v>-0.12238588834333519</v>
      </c>
      <c r="U127" s="17">
        <v>-0.13055031716098064</v>
      </c>
      <c r="V127" s="17">
        <v>-5.7122456265619403E-2</v>
      </c>
      <c r="W127" s="17">
        <v>-0.15243902439024393</v>
      </c>
      <c r="X127" s="17">
        <v>-0.18253968253968256</v>
      </c>
      <c r="Y127" s="17">
        <v>-0.12238588834333519</v>
      </c>
      <c r="Z127" s="17">
        <v>-0.30139816791790064</v>
      </c>
      <c r="AA127" s="17">
        <v>-0.52542677448337827</v>
      </c>
      <c r="AB127" s="17">
        <v>-0.37266279819471304</v>
      </c>
      <c r="AC127" s="17">
        <v>-0.43539545810493341</v>
      </c>
    </row>
    <row r="128" spans="1:29" ht="12" customHeight="1" x14ac:dyDescent="0.2">
      <c r="A128" s="19">
        <v>40179</v>
      </c>
      <c r="B128" s="19">
        <v>39815</v>
      </c>
      <c r="C128" s="19"/>
      <c r="D128" s="16" t="s">
        <v>7</v>
      </c>
      <c r="E128" s="114">
        <v>15572</v>
      </c>
      <c r="F128" s="115">
        <v>10683</v>
      </c>
      <c r="G128" s="113">
        <v>3007</v>
      </c>
      <c r="H128" s="113">
        <v>1004</v>
      </c>
      <c r="I128" s="113">
        <v>878</v>
      </c>
      <c r="J128" s="112">
        <v>16236</v>
      </c>
      <c r="K128" s="112">
        <v>10776</v>
      </c>
      <c r="L128" s="112">
        <v>3044</v>
      </c>
      <c r="M128" s="112">
        <v>1307</v>
      </c>
      <c r="N128" s="113">
        <v>1109</v>
      </c>
      <c r="O128" s="112"/>
      <c r="P128" s="112"/>
      <c r="Q128" s="112"/>
      <c r="R128" s="112"/>
      <c r="S128" s="113"/>
      <c r="T128" s="17">
        <v>-4.0896772604089637E-2</v>
      </c>
      <c r="U128" s="17">
        <v>-8.6302895322939444E-3</v>
      </c>
      <c r="V128" s="17">
        <v>-1.2155059132720081E-2</v>
      </c>
      <c r="W128" s="17">
        <v>-0.23182861514919662</v>
      </c>
      <c r="X128" s="17">
        <v>-0.20829576194770061</v>
      </c>
      <c r="Y128" s="17">
        <v>-4.0896772604089637E-2</v>
      </c>
      <c r="Z128" s="17">
        <v>-0.21644418365850082</v>
      </c>
      <c r="AA128" s="17">
        <v>-0.32396582733812951</v>
      </c>
      <c r="AB128" s="17">
        <v>-0.28540925266903916</v>
      </c>
      <c r="AC128" s="17">
        <v>-0.36652236652236647</v>
      </c>
    </row>
    <row r="129" spans="1:29" ht="12" customHeight="1" x14ac:dyDescent="0.2">
      <c r="A129" s="19">
        <v>40180</v>
      </c>
      <c r="B129" s="19">
        <v>39816</v>
      </c>
      <c r="C129" s="19"/>
      <c r="D129" s="16" t="s">
        <v>1</v>
      </c>
      <c r="E129" s="114">
        <v>17335</v>
      </c>
      <c r="F129" s="115">
        <v>10864</v>
      </c>
      <c r="G129" s="113">
        <v>3797</v>
      </c>
      <c r="H129" s="113">
        <v>1377</v>
      </c>
      <c r="I129" s="113">
        <v>1297</v>
      </c>
      <c r="J129" s="112">
        <v>17883</v>
      </c>
      <c r="K129" s="112">
        <v>11292</v>
      </c>
      <c r="L129" s="112">
        <v>3694</v>
      </c>
      <c r="M129" s="112">
        <v>1567</v>
      </c>
      <c r="N129" s="113">
        <v>1330</v>
      </c>
      <c r="O129" s="112"/>
      <c r="P129" s="112"/>
      <c r="Q129" s="112"/>
      <c r="R129" s="112"/>
      <c r="S129" s="113"/>
      <c r="T129" s="17">
        <v>-3.0643628026617464E-2</v>
      </c>
      <c r="U129" s="17">
        <v>-3.7902940134608598E-2</v>
      </c>
      <c r="V129" s="17">
        <v>2.7883053600433083E-2</v>
      </c>
      <c r="W129" s="17">
        <v>-0.12125079770261649</v>
      </c>
      <c r="X129" s="17">
        <v>-2.4812030075187952E-2</v>
      </c>
      <c r="Y129" s="17">
        <v>-3.0643628026617464E-2</v>
      </c>
      <c r="Z129" s="17">
        <v>-0.21638776687824579</v>
      </c>
      <c r="AA129" s="17">
        <v>-0.23370332996972754</v>
      </c>
      <c r="AB129" s="17">
        <v>-0.23669623059866962</v>
      </c>
      <c r="AC129" s="17">
        <v>-0.13360053440213759</v>
      </c>
    </row>
    <row r="130" spans="1:29" ht="12" customHeight="1" x14ac:dyDescent="0.2">
      <c r="A130" s="19">
        <v>40181</v>
      </c>
      <c r="B130" s="19">
        <v>39817</v>
      </c>
      <c r="C130" s="19"/>
      <c r="D130" s="16" t="s">
        <v>2</v>
      </c>
      <c r="E130" s="114">
        <v>18113</v>
      </c>
      <c r="F130" s="115">
        <v>12144</v>
      </c>
      <c r="G130" s="113">
        <v>2972</v>
      </c>
      <c r="H130" s="113">
        <v>1815</v>
      </c>
      <c r="I130" s="113">
        <v>1182</v>
      </c>
      <c r="J130" s="112">
        <v>17494</v>
      </c>
      <c r="K130" s="112">
        <v>11420</v>
      </c>
      <c r="L130" s="112">
        <v>3590</v>
      </c>
      <c r="M130" s="112">
        <v>1348</v>
      </c>
      <c r="N130" s="113">
        <v>1136</v>
      </c>
      <c r="O130" s="112"/>
      <c r="P130" s="112"/>
      <c r="Q130" s="112"/>
      <c r="R130" s="112"/>
      <c r="S130" s="113"/>
      <c r="T130" s="17">
        <v>3.5383560077741016E-2</v>
      </c>
      <c r="U130" s="17">
        <v>6.3397548161120865E-2</v>
      </c>
      <c r="V130" s="17">
        <v>-0.17214484679665742</v>
      </c>
      <c r="W130" s="17">
        <v>0.34643916913946593</v>
      </c>
      <c r="X130" s="17">
        <v>4.0492957746478764E-2</v>
      </c>
      <c r="Y130" s="17">
        <v>3.5383560077741016E-2</v>
      </c>
      <c r="Z130" s="17">
        <v>-1.6680161943319893E-2</v>
      </c>
      <c r="AA130" s="17">
        <v>-0.32177088087631223</v>
      </c>
      <c r="AB130" s="17">
        <v>0.12453531598513012</v>
      </c>
      <c r="AC130" s="17">
        <v>-1.0050251256281451E-2</v>
      </c>
    </row>
    <row r="131" spans="1:29" ht="12" customHeight="1" x14ac:dyDescent="0.2">
      <c r="A131" s="19">
        <v>40182</v>
      </c>
      <c r="B131" s="19">
        <v>39818</v>
      </c>
      <c r="C131" s="19"/>
      <c r="D131" s="16" t="s">
        <v>3</v>
      </c>
      <c r="E131" s="114">
        <v>18021</v>
      </c>
      <c r="F131" s="115">
        <v>11839</v>
      </c>
      <c r="G131" s="113">
        <v>3880</v>
      </c>
      <c r="H131" s="113">
        <v>1239</v>
      </c>
      <c r="I131" s="113">
        <v>1063</v>
      </c>
      <c r="J131" s="112">
        <v>16193</v>
      </c>
      <c r="K131" s="112">
        <v>11051</v>
      </c>
      <c r="L131" s="112">
        <v>3008</v>
      </c>
      <c r="M131" s="112">
        <v>1171</v>
      </c>
      <c r="N131" s="113">
        <v>963</v>
      </c>
      <c r="O131" s="112"/>
      <c r="P131" s="112"/>
      <c r="Q131" s="112"/>
      <c r="R131" s="112"/>
      <c r="S131" s="113"/>
      <c r="T131" s="17">
        <v>0.11288828506144633</v>
      </c>
      <c r="U131" s="17">
        <v>7.1305764184236731E-2</v>
      </c>
      <c r="V131" s="17">
        <v>0.28989361702127669</v>
      </c>
      <c r="W131" s="17">
        <v>5.8070025619128884E-2</v>
      </c>
      <c r="X131" s="17">
        <v>0.10384215991692636</v>
      </c>
      <c r="Y131" s="17">
        <v>0.11288828506144633</v>
      </c>
      <c r="Z131" s="17">
        <v>-2.2055179249958701E-2</v>
      </c>
      <c r="AA131" s="17">
        <v>-1.4227642276422814E-2</v>
      </c>
      <c r="AB131" s="17">
        <v>-0.16170500676589983</v>
      </c>
      <c r="AC131" s="17">
        <v>0.16557017543859653</v>
      </c>
    </row>
    <row r="132" spans="1:29" ht="12" customHeight="1" x14ac:dyDescent="0.2">
      <c r="A132" s="19">
        <v>40183</v>
      </c>
      <c r="B132" s="19">
        <v>39819</v>
      </c>
      <c r="C132" s="19"/>
      <c r="D132" s="16" t="s">
        <v>4</v>
      </c>
      <c r="E132" s="114">
        <v>14903</v>
      </c>
      <c r="F132" s="115">
        <v>10273</v>
      </c>
      <c r="G132" s="113">
        <v>2608</v>
      </c>
      <c r="H132" s="113">
        <v>1245</v>
      </c>
      <c r="I132" s="113">
        <v>777</v>
      </c>
      <c r="J132" s="112">
        <v>14299</v>
      </c>
      <c r="K132" s="112">
        <v>9794</v>
      </c>
      <c r="L132" s="112">
        <v>2773</v>
      </c>
      <c r="M132" s="112">
        <v>946</v>
      </c>
      <c r="N132" s="113">
        <v>786</v>
      </c>
      <c r="O132" s="112"/>
      <c r="P132" s="112"/>
      <c r="Q132" s="112"/>
      <c r="R132" s="112"/>
      <c r="S132" s="113"/>
      <c r="T132" s="17">
        <v>4.2240716133995493E-2</v>
      </c>
      <c r="U132" s="17">
        <v>4.8907494384316852E-2</v>
      </c>
      <c r="V132" s="17">
        <v>-5.95023440317346E-2</v>
      </c>
      <c r="W132" s="17">
        <v>0.31606765327695552</v>
      </c>
      <c r="X132" s="17">
        <v>-1.1450381679389277E-2</v>
      </c>
      <c r="Y132" s="17">
        <v>4.2240716133995493E-2</v>
      </c>
      <c r="Z132" s="17">
        <v>-0.14683165850012458</v>
      </c>
      <c r="AA132" s="17">
        <v>-0.27876106194690264</v>
      </c>
      <c r="AB132" s="17">
        <v>0.36963696369636967</v>
      </c>
      <c r="AC132" s="17">
        <v>4.7169811320754818E-2</v>
      </c>
    </row>
    <row r="133" spans="1:29" ht="12" customHeight="1" x14ac:dyDescent="0.2">
      <c r="A133" s="19">
        <v>40184</v>
      </c>
      <c r="B133" s="19">
        <v>39820</v>
      </c>
      <c r="C133" s="19"/>
      <c r="D133" s="16" t="s">
        <v>5</v>
      </c>
      <c r="E133" s="114">
        <v>14687</v>
      </c>
      <c r="F133" s="115">
        <v>10118</v>
      </c>
      <c r="G133" s="113">
        <v>2738</v>
      </c>
      <c r="H133" s="113">
        <v>1176</v>
      </c>
      <c r="I133" s="113">
        <v>655</v>
      </c>
      <c r="J133" s="112">
        <v>13715</v>
      </c>
      <c r="K133" s="112">
        <v>9523</v>
      </c>
      <c r="L133" s="112">
        <v>2307</v>
      </c>
      <c r="M133" s="112">
        <v>1279</v>
      </c>
      <c r="N133" s="113">
        <v>606</v>
      </c>
      <c r="O133" s="112"/>
      <c r="P133" s="112"/>
      <c r="Q133" s="112"/>
      <c r="R133" s="112"/>
      <c r="S133" s="113"/>
      <c r="T133" s="17">
        <v>7.0871308786000675E-2</v>
      </c>
      <c r="U133" s="17">
        <v>6.2480310826420249E-2</v>
      </c>
      <c r="V133" s="17">
        <v>0.18682271348071078</v>
      </c>
      <c r="W133" s="17">
        <v>-8.0531665363565264E-2</v>
      </c>
      <c r="X133" s="17">
        <v>8.0858085808580782E-2</v>
      </c>
      <c r="Y133" s="17">
        <v>7.0871308786000675E-2</v>
      </c>
      <c r="Z133" s="17">
        <v>-0.14130527030467621</v>
      </c>
      <c r="AA133" s="17">
        <v>-0.27393264386104477</v>
      </c>
      <c r="AB133" s="17">
        <v>0.15068493150684925</v>
      </c>
      <c r="AC133" s="17">
        <v>-0.27141268075639602</v>
      </c>
    </row>
    <row r="134" spans="1:29" ht="12" customHeight="1" x14ac:dyDescent="0.2">
      <c r="A134" s="19">
        <v>40185</v>
      </c>
      <c r="B134" s="19">
        <v>39821</v>
      </c>
      <c r="C134" s="19"/>
      <c r="D134" s="16" t="s">
        <v>6</v>
      </c>
      <c r="E134" s="114">
        <v>14915</v>
      </c>
      <c r="F134" s="115">
        <v>10313</v>
      </c>
      <c r="G134" s="113">
        <v>2589</v>
      </c>
      <c r="H134" s="113">
        <v>1137</v>
      </c>
      <c r="I134" s="113">
        <v>876</v>
      </c>
      <c r="J134" s="112">
        <v>14571</v>
      </c>
      <c r="K134" s="112">
        <v>9902</v>
      </c>
      <c r="L134" s="112">
        <v>2699</v>
      </c>
      <c r="M134" s="112">
        <v>1022</v>
      </c>
      <c r="N134" s="113">
        <v>948</v>
      </c>
      <c r="O134" s="112"/>
      <c r="P134" s="112"/>
      <c r="Q134" s="112"/>
      <c r="R134" s="112"/>
      <c r="S134" s="113"/>
      <c r="T134" s="17">
        <v>2.3608537506005112E-2</v>
      </c>
      <c r="U134" s="17">
        <v>4.1506766309836296E-2</v>
      </c>
      <c r="V134" s="17">
        <v>-4.075583549462769E-2</v>
      </c>
      <c r="W134" s="17">
        <v>0.11252446183953024</v>
      </c>
      <c r="X134" s="17">
        <v>-7.5949367088607556E-2</v>
      </c>
      <c r="Y134" s="17">
        <v>2.3608537506005112E-2</v>
      </c>
      <c r="Z134" s="17">
        <v>-0.13314280911154075</v>
      </c>
      <c r="AA134" s="17">
        <v>-0.28143213988343052</v>
      </c>
      <c r="AB134" s="17">
        <v>2.9891304347826164E-2</v>
      </c>
      <c r="AC134" s="17">
        <v>-9.1286307053941917E-2</v>
      </c>
    </row>
    <row r="135" spans="1:29" ht="12" customHeight="1" x14ac:dyDescent="0.2">
      <c r="A135" s="19">
        <v>40186</v>
      </c>
      <c r="B135" s="19">
        <v>39822</v>
      </c>
      <c r="C135" s="19"/>
      <c r="D135" s="16" t="s">
        <v>7</v>
      </c>
      <c r="E135" s="114">
        <v>15393</v>
      </c>
      <c r="F135" s="115">
        <v>10579</v>
      </c>
      <c r="G135" s="113">
        <v>2873</v>
      </c>
      <c r="H135" s="113">
        <v>971</v>
      </c>
      <c r="I135" s="113">
        <v>970</v>
      </c>
      <c r="J135" s="112">
        <v>14678</v>
      </c>
      <c r="K135" s="112">
        <v>9650</v>
      </c>
      <c r="L135" s="112">
        <v>3057</v>
      </c>
      <c r="M135" s="112">
        <v>991</v>
      </c>
      <c r="N135" s="113">
        <v>980</v>
      </c>
      <c r="O135" s="112"/>
      <c r="P135" s="112"/>
      <c r="Q135" s="112"/>
      <c r="R135" s="112"/>
      <c r="S135" s="113"/>
      <c r="T135" s="17">
        <v>4.8712358631966213E-2</v>
      </c>
      <c r="U135" s="17">
        <v>9.6269430051813432E-2</v>
      </c>
      <c r="V135" s="17">
        <v>-6.0189728491985561E-2</v>
      </c>
      <c r="W135" s="17">
        <v>-2.0181634712411745E-2</v>
      </c>
      <c r="X135" s="17">
        <v>-1.0204081632653073E-2</v>
      </c>
      <c r="Y135" s="17">
        <v>4.8712358631966213E-2</v>
      </c>
      <c r="Z135" s="17">
        <v>-9.5966501452743103E-2</v>
      </c>
      <c r="AA135" s="17">
        <v>-0.24612962477040146</v>
      </c>
      <c r="AB135" s="17">
        <v>-0.18540268456375841</v>
      </c>
      <c r="AC135" s="17">
        <v>-6.9990412272291413E-2</v>
      </c>
    </row>
    <row r="136" spans="1:29" ht="12" customHeight="1" x14ac:dyDescent="0.2">
      <c r="A136" s="19">
        <v>40187</v>
      </c>
      <c r="B136" s="19">
        <v>39823</v>
      </c>
      <c r="C136" s="19"/>
      <c r="D136" s="16" t="s">
        <v>1</v>
      </c>
      <c r="E136" s="114">
        <v>17493</v>
      </c>
      <c r="F136" s="115">
        <v>10819</v>
      </c>
      <c r="G136" s="113">
        <v>4029</v>
      </c>
      <c r="H136" s="113">
        <v>1412</v>
      </c>
      <c r="I136" s="113">
        <v>1233</v>
      </c>
      <c r="J136" s="112">
        <v>17204</v>
      </c>
      <c r="K136" s="112">
        <v>10377</v>
      </c>
      <c r="L136" s="112">
        <v>3899</v>
      </c>
      <c r="M136" s="112">
        <v>1582</v>
      </c>
      <c r="N136" s="113">
        <v>1346</v>
      </c>
      <c r="O136" s="112"/>
      <c r="P136" s="112"/>
      <c r="Q136" s="112"/>
      <c r="R136" s="112"/>
      <c r="S136" s="113"/>
      <c r="T136" s="17">
        <v>1.679841897233203E-2</v>
      </c>
      <c r="U136" s="17">
        <v>4.259419870868264E-2</v>
      </c>
      <c r="V136" s="17">
        <v>3.3341882533983069E-2</v>
      </c>
      <c r="W136" s="17">
        <v>-0.10745891276864727</v>
      </c>
      <c r="X136" s="17">
        <v>-8.3952451708766751E-2</v>
      </c>
      <c r="Y136" s="17">
        <v>1.679841897233203E-2</v>
      </c>
      <c r="Z136" s="17">
        <v>-0.13888888888888884</v>
      </c>
      <c r="AA136" s="17">
        <v>-0.14440433212996395</v>
      </c>
      <c r="AB136" s="17">
        <v>-0.15195195195195199</v>
      </c>
      <c r="AC136" s="17">
        <v>-3.1421838177533412E-2</v>
      </c>
    </row>
    <row r="137" spans="1:29" ht="12" customHeight="1" x14ac:dyDescent="0.2">
      <c r="A137" s="19">
        <v>40188</v>
      </c>
      <c r="B137" s="19">
        <v>39824</v>
      </c>
      <c r="C137" s="19"/>
      <c r="D137" s="16" t="s">
        <v>2</v>
      </c>
      <c r="E137" s="114">
        <v>15690</v>
      </c>
      <c r="F137" s="115">
        <v>10999</v>
      </c>
      <c r="G137" s="113">
        <v>2897</v>
      </c>
      <c r="H137" s="113">
        <v>1067</v>
      </c>
      <c r="I137" s="113">
        <v>727</v>
      </c>
      <c r="J137" s="112">
        <v>15123</v>
      </c>
      <c r="K137" s="112">
        <v>10138</v>
      </c>
      <c r="L137" s="112">
        <v>3075</v>
      </c>
      <c r="M137" s="112">
        <v>1253</v>
      </c>
      <c r="N137" s="113">
        <v>657</v>
      </c>
      <c r="O137" s="112"/>
      <c r="P137" s="112"/>
      <c r="Q137" s="112"/>
      <c r="R137" s="112"/>
      <c r="S137" s="113"/>
      <c r="T137" s="17">
        <v>3.7492560999801583E-2</v>
      </c>
      <c r="U137" s="17">
        <v>8.4927993687117675E-2</v>
      </c>
      <c r="V137" s="17">
        <v>-5.7886178861788595E-2</v>
      </c>
      <c r="W137" s="17">
        <v>-0.14844373503591379</v>
      </c>
      <c r="X137" s="17">
        <v>0.10654490106544912</v>
      </c>
      <c r="Y137" s="17">
        <v>3.7492560999801583E-2</v>
      </c>
      <c r="Z137" s="17">
        <v>-9.1883614088821286E-3</v>
      </c>
      <c r="AA137" s="17">
        <v>-0.1882880358643878</v>
      </c>
      <c r="AB137" s="17">
        <v>1.5223596574690745E-2</v>
      </c>
      <c r="AC137" s="17">
        <v>-0.19668508287292819</v>
      </c>
    </row>
    <row r="138" spans="1:29" ht="12" customHeight="1" x14ac:dyDescent="0.2">
      <c r="A138" s="19">
        <v>40189</v>
      </c>
      <c r="B138" s="19">
        <v>39825</v>
      </c>
      <c r="C138" s="19"/>
      <c r="D138" s="16" t="s">
        <v>3</v>
      </c>
      <c r="E138" s="114">
        <v>13360</v>
      </c>
      <c r="F138" s="115">
        <v>9103</v>
      </c>
      <c r="G138" s="113">
        <v>2724</v>
      </c>
      <c r="H138" s="113">
        <v>994</v>
      </c>
      <c r="I138" s="113">
        <v>539</v>
      </c>
      <c r="J138" s="112">
        <v>14718</v>
      </c>
      <c r="K138" s="112">
        <v>10162</v>
      </c>
      <c r="L138" s="112">
        <v>2609</v>
      </c>
      <c r="M138" s="112">
        <v>1190</v>
      </c>
      <c r="N138" s="113">
        <v>757</v>
      </c>
      <c r="O138" s="112"/>
      <c r="P138" s="112"/>
      <c r="Q138" s="112"/>
      <c r="R138" s="112"/>
      <c r="S138" s="113"/>
      <c r="T138" s="17">
        <v>-9.2267971191738019E-2</v>
      </c>
      <c r="U138" s="17">
        <v>-0.1042117693367447</v>
      </c>
      <c r="V138" s="17">
        <v>4.4078190877731016E-2</v>
      </c>
      <c r="W138" s="17">
        <v>-0.16470588235294115</v>
      </c>
      <c r="X138" s="17">
        <v>-0.28797886393659178</v>
      </c>
      <c r="Y138" s="17">
        <v>-9.2267971191738019E-2</v>
      </c>
      <c r="Z138" s="17">
        <v>-0.13976563976563972</v>
      </c>
      <c r="AA138" s="17">
        <v>-9.0180360721442865E-2</v>
      </c>
      <c r="AB138" s="17">
        <v>-5.7819905213270184E-2</v>
      </c>
      <c r="AC138" s="17">
        <v>-0.28891820580474936</v>
      </c>
    </row>
    <row r="139" spans="1:29" ht="12" customHeight="1" x14ac:dyDescent="0.2">
      <c r="A139" s="19">
        <v>40190</v>
      </c>
      <c r="B139" s="19">
        <v>39826</v>
      </c>
      <c r="C139" s="19"/>
      <c r="D139" s="16" t="s">
        <v>4</v>
      </c>
      <c r="E139" s="114">
        <v>13102</v>
      </c>
      <c r="F139" s="115">
        <v>8777</v>
      </c>
      <c r="G139" s="113">
        <v>2520</v>
      </c>
      <c r="H139" s="113">
        <v>1055</v>
      </c>
      <c r="I139" s="113">
        <v>750</v>
      </c>
      <c r="J139" s="112">
        <v>12125</v>
      </c>
      <c r="K139" s="112">
        <v>8201</v>
      </c>
      <c r="L139" s="112">
        <v>2429</v>
      </c>
      <c r="M139" s="112">
        <v>818</v>
      </c>
      <c r="N139" s="113">
        <v>677</v>
      </c>
      <c r="O139" s="112"/>
      <c r="P139" s="112"/>
      <c r="Q139" s="112"/>
      <c r="R139" s="112"/>
      <c r="S139" s="113"/>
      <c r="T139" s="17">
        <v>8.0577319587628926E-2</v>
      </c>
      <c r="U139" s="17">
        <v>7.023533715400565E-2</v>
      </c>
      <c r="V139" s="17">
        <v>3.7463976945244948E-2</v>
      </c>
      <c r="W139" s="17">
        <v>0.28973105134474331</v>
      </c>
      <c r="X139" s="17">
        <v>0.10782865583456425</v>
      </c>
      <c r="Y139" s="17">
        <v>8.0577319587628926E-2</v>
      </c>
      <c r="Z139" s="17">
        <v>-0.1161127895266868</v>
      </c>
      <c r="AA139" s="17">
        <v>-0.13342503438789544</v>
      </c>
      <c r="AB139" s="17">
        <v>0.31546134663341641</v>
      </c>
      <c r="AC139" s="17">
        <v>0.18858954041204434</v>
      </c>
    </row>
    <row r="140" spans="1:29" ht="12" customHeight="1" x14ac:dyDescent="0.2">
      <c r="A140" s="19">
        <v>40191</v>
      </c>
      <c r="B140" s="19">
        <v>39827</v>
      </c>
      <c r="C140" s="19"/>
      <c r="D140" s="16" t="s">
        <v>5</v>
      </c>
      <c r="E140" s="114">
        <v>13096</v>
      </c>
      <c r="F140" s="115">
        <v>8834</v>
      </c>
      <c r="G140" s="113">
        <v>2651</v>
      </c>
      <c r="H140" s="113">
        <v>1076</v>
      </c>
      <c r="I140" s="113">
        <v>535</v>
      </c>
      <c r="J140" s="112">
        <v>14075</v>
      </c>
      <c r="K140" s="112">
        <v>9723</v>
      </c>
      <c r="L140" s="112">
        <v>2675</v>
      </c>
      <c r="M140" s="112">
        <v>1079</v>
      </c>
      <c r="N140" s="113">
        <v>598</v>
      </c>
      <c r="O140" s="112"/>
      <c r="P140" s="112"/>
      <c r="Q140" s="112"/>
      <c r="R140" s="112"/>
      <c r="S140" s="113"/>
      <c r="T140" s="17">
        <v>-6.95559502664298E-2</v>
      </c>
      <c r="U140" s="17">
        <v>-9.1432685385169132E-2</v>
      </c>
      <c r="V140" s="17">
        <v>-8.9719626168224265E-3</v>
      </c>
      <c r="W140" s="17">
        <v>-2.780352177942591E-3</v>
      </c>
      <c r="X140" s="17">
        <v>-0.10535117056856191</v>
      </c>
      <c r="Y140" s="17">
        <v>-6.95559502664298E-2</v>
      </c>
      <c r="Z140" s="17">
        <v>-0.12378496330093236</v>
      </c>
      <c r="AA140" s="17">
        <v>-0.19642315853288872</v>
      </c>
      <c r="AB140" s="17">
        <v>-9.2850510677811027E-4</v>
      </c>
      <c r="AC140" s="17">
        <v>-0.2876165113182424</v>
      </c>
    </row>
    <row r="141" spans="1:29" ht="12" customHeight="1" x14ac:dyDescent="0.2">
      <c r="A141" s="19">
        <v>40192</v>
      </c>
      <c r="B141" s="19">
        <v>39828</v>
      </c>
      <c r="C141" s="19"/>
      <c r="D141" s="16" t="s">
        <v>6</v>
      </c>
      <c r="E141" s="114">
        <v>14761</v>
      </c>
      <c r="F141" s="115">
        <v>9855</v>
      </c>
      <c r="G141" s="113">
        <v>2786</v>
      </c>
      <c r="H141" s="113">
        <v>1144</v>
      </c>
      <c r="I141" s="113">
        <v>976</v>
      </c>
      <c r="J141" s="112">
        <v>15400</v>
      </c>
      <c r="K141" s="112">
        <v>10276</v>
      </c>
      <c r="L141" s="112">
        <v>3048</v>
      </c>
      <c r="M141" s="112">
        <v>1098</v>
      </c>
      <c r="N141" s="113">
        <v>978</v>
      </c>
      <c r="O141" s="112"/>
      <c r="P141" s="112"/>
      <c r="Q141" s="112"/>
      <c r="R141" s="112"/>
      <c r="S141" s="113"/>
      <c r="T141" s="17">
        <v>-4.1493506493506471E-2</v>
      </c>
      <c r="U141" s="17">
        <v>-4.0969248734916364E-2</v>
      </c>
      <c r="V141" s="17">
        <v>-8.5958005249343827E-2</v>
      </c>
      <c r="W141" s="17">
        <v>4.1894353369763104E-2</v>
      </c>
      <c r="X141" s="17">
        <v>-2.0449897750510759E-3</v>
      </c>
      <c r="Y141" s="17">
        <v>-4.1493506493506471E-2</v>
      </c>
      <c r="Z141" s="17">
        <v>-0.14837538886968549</v>
      </c>
      <c r="AA141" s="17">
        <v>-0.27182435964453733</v>
      </c>
      <c r="AB141" s="17">
        <v>0.19415448851774531</v>
      </c>
      <c r="AC141" s="17">
        <v>8.2039911308203983E-2</v>
      </c>
    </row>
    <row r="142" spans="1:29" ht="12" customHeight="1" x14ac:dyDescent="0.2">
      <c r="A142" s="19">
        <v>40193</v>
      </c>
      <c r="B142" s="19">
        <v>39829</v>
      </c>
      <c r="C142" s="19"/>
      <c r="D142" s="16" t="s">
        <v>7</v>
      </c>
      <c r="E142" s="114">
        <v>15736</v>
      </c>
      <c r="F142" s="115">
        <v>10461</v>
      </c>
      <c r="G142" s="113">
        <v>3239</v>
      </c>
      <c r="H142" s="113">
        <v>974</v>
      </c>
      <c r="I142" s="113">
        <v>1062</v>
      </c>
      <c r="J142" s="112">
        <v>15737</v>
      </c>
      <c r="K142" s="112">
        <v>10177</v>
      </c>
      <c r="L142" s="112">
        <v>3349</v>
      </c>
      <c r="M142" s="112">
        <v>1131</v>
      </c>
      <c r="N142" s="113">
        <v>1080</v>
      </c>
      <c r="O142" s="112"/>
      <c r="P142" s="112"/>
      <c r="Q142" s="112"/>
      <c r="R142" s="112"/>
      <c r="S142" s="113"/>
      <c r="T142" s="17">
        <v>-6.3544512931335007E-5</v>
      </c>
      <c r="U142" s="17">
        <v>2.7906062690380207E-2</v>
      </c>
      <c r="V142" s="17">
        <v>-3.2845625559868585E-2</v>
      </c>
      <c r="W142" s="17">
        <v>-0.13881520778072498</v>
      </c>
      <c r="X142" s="17">
        <v>-1.6666666666666718E-2</v>
      </c>
      <c r="Y142" s="17">
        <v>-6.3544512931335007E-5</v>
      </c>
      <c r="Z142" s="17">
        <v>-9.0743155149934807E-2</v>
      </c>
      <c r="AA142" s="17">
        <v>-0.19727385377942996</v>
      </c>
      <c r="AB142" s="17">
        <v>-0.29008746355685133</v>
      </c>
      <c r="AC142" s="17">
        <v>5.6716417910447792E-2</v>
      </c>
    </row>
    <row r="143" spans="1:29" ht="12" customHeight="1" x14ac:dyDescent="0.2">
      <c r="A143" s="19">
        <v>40194</v>
      </c>
      <c r="B143" s="19">
        <v>39830</v>
      </c>
      <c r="C143" s="19"/>
      <c r="D143" s="16" t="s">
        <v>1</v>
      </c>
      <c r="E143" s="114">
        <v>18337</v>
      </c>
      <c r="F143" s="115">
        <v>11084</v>
      </c>
      <c r="G143" s="113">
        <v>4352</v>
      </c>
      <c r="H143" s="113">
        <v>1505</v>
      </c>
      <c r="I143" s="113">
        <v>1396</v>
      </c>
      <c r="J143" s="112">
        <v>17921</v>
      </c>
      <c r="K143" s="112">
        <v>10699</v>
      </c>
      <c r="L143" s="112">
        <v>4290</v>
      </c>
      <c r="M143" s="112">
        <v>1576</v>
      </c>
      <c r="N143" s="113">
        <v>1356</v>
      </c>
      <c r="O143" s="112"/>
      <c r="P143" s="112"/>
      <c r="Q143" s="112"/>
      <c r="R143" s="112"/>
      <c r="S143" s="113"/>
      <c r="T143" s="17">
        <v>2.3212990346520801E-2</v>
      </c>
      <c r="U143" s="17">
        <v>3.5984671464622808E-2</v>
      </c>
      <c r="V143" s="17">
        <v>1.4452214452214562E-2</v>
      </c>
      <c r="W143" s="17">
        <v>-4.5050761421319807E-2</v>
      </c>
      <c r="X143" s="17">
        <v>2.9498525073746285E-2</v>
      </c>
      <c r="Y143" s="17">
        <v>2.3212990346520801E-2</v>
      </c>
      <c r="Z143" s="17">
        <v>-8.5176625949158091E-2</v>
      </c>
      <c r="AA143" s="17">
        <v>-0.13530697397178626</v>
      </c>
      <c r="AB143" s="17">
        <v>-0.1829533116178067</v>
      </c>
      <c r="AC143" s="17">
        <v>9.7484276729559838E-2</v>
      </c>
    </row>
    <row r="144" spans="1:29" ht="12" customHeight="1" x14ac:dyDescent="0.2">
      <c r="A144" s="19">
        <v>40195</v>
      </c>
      <c r="B144" s="19">
        <v>39831</v>
      </c>
      <c r="C144" s="19"/>
      <c r="D144" s="16" t="s">
        <v>2</v>
      </c>
      <c r="E144" s="114">
        <v>13603</v>
      </c>
      <c r="F144" s="115">
        <v>8832</v>
      </c>
      <c r="G144" s="113">
        <v>2848</v>
      </c>
      <c r="H144" s="113">
        <v>1147</v>
      </c>
      <c r="I144" s="113">
        <v>776</v>
      </c>
      <c r="J144" s="112">
        <v>14334</v>
      </c>
      <c r="K144" s="112">
        <v>8990</v>
      </c>
      <c r="L144" s="112">
        <v>3578</v>
      </c>
      <c r="M144" s="112">
        <v>1118</v>
      </c>
      <c r="N144" s="113">
        <v>648</v>
      </c>
      <c r="O144" s="112"/>
      <c r="P144" s="112"/>
      <c r="Q144" s="112"/>
      <c r="R144" s="112"/>
      <c r="S144" s="113"/>
      <c r="T144" s="17">
        <v>-5.0997628017301566E-2</v>
      </c>
      <c r="U144" s="17">
        <v>-1.757508342602887E-2</v>
      </c>
      <c r="V144" s="17">
        <v>-0.20402459474566792</v>
      </c>
      <c r="W144" s="17">
        <v>2.5939177101967692E-2</v>
      </c>
      <c r="X144" s="17">
        <v>0.19753086419753085</v>
      </c>
      <c r="Y144" s="17">
        <v>-5.0997628017301566E-2</v>
      </c>
      <c r="Z144" s="17">
        <v>-0.15901733003237484</v>
      </c>
      <c r="AA144" s="17">
        <v>-0.15814365947383979</v>
      </c>
      <c r="AB144" s="17">
        <v>0.1201171875</v>
      </c>
      <c r="AC144" s="17">
        <v>-0.2516875602700096</v>
      </c>
    </row>
    <row r="145" spans="1:29" ht="12" customHeight="1" x14ac:dyDescent="0.2">
      <c r="A145" s="19">
        <v>40196</v>
      </c>
      <c r="B145" s="19">
        <v>39832</v>
      </c>
      <c r="C145" s="19"/>
      <c r="D145" s="16" t="s">
        <v>3</v>
      </c>
      <c r="E145" s="114">
        <v>13678</v>
      </c>
      <c r="F145" s="115">
        <v>9487</v>
      </c>
      <c r="G145" s="113">
        <v>2740</v>
      </c>
      <c r="H145" s="113">
        <v>864</v>
      </c>
      <c r="I145" s="113">
        <v>587</v>
      </c>
      <c r="J145" s="112">
        <v>13385</v>
      </c>
      <c r="K145" s="112">
        <v>9142</v>
      </c>
      <c r="L145" s="112">
        <v>2631</v>
      </c>
      <c r="M145" s="112">
        <v>984</v>
      </c>
      <c r="N145" s="113">
        <v>628</v>
      </c>
      <c r="O145" s="112"/>
      <c r="P145" s="112"/>
      <c r="Q145" s="112"/>
      <c r="R145" s="112"/>
      <c r="S145" s="113"/>
      <c r="T145" s="17">
        <v>2.1890175569667436E-2</v>
      </c>
      <c r="U145" s="17">
        <v>3.7737912929337147E-2</v>
      </c>
      <c r="V145" s="17">
        <v>4.1429114405169054E-2</v>
      </c>
      <c r="W145" s="17">
        <v>-0.12195121951219512</v>
      </c>
      <c r="X145" s="17">
        <v>-6.5286624203821697E-2</v>
      </c>
      <c r="Y145" s="17">
        <v>2.1890175569667436E-2</v>
      </c>
      <c r="Z145" s="17">
        <v>-0.10828085346367144</v>
      </c>
      <c r="AA145" s="17">
        <v>-5.1246537396121838E-2</v>
      </c>
      <c r="AB145" s="17">
        <v>-6.8965517241379337E-2</v>
      </c>
      <c r="AC145" s="17">
        <v>-0.27975460122699392</v>
      </c>
    </row>
    <row r="146" spans="1:29" ht="12" customHeight="1" x14ac:dyDescent="0.2">
      <c r="A146" s="19">
        <v>40197</v>
      </c>
      <c r="B146" s="19">
        <v>39833</v>
      </c>
      <c r="C146" s="19"/>
      <c r="D146" s="16" t="s">
        <v>4</v>
      </c>
      <c r="E146" s="114">
        <v>11609</v>
      </c>
      <c r="F146" s="115">
        <v>7847</v>
      </c>
      <c r="G146" s="113">
        <v>2237</v>
      </c>
      <c r="H146" s="113">
        <v>902</v>
      </c>
      <c r="I146" s="113">
        <v>623</v>
      </c>
      <c r="J146" s="112">
        <v>11363</v>
      </c>
      <c r="K146" s="112">
        <v>7684</v>
      </c>
      <c r="L146" s="112">
        <v>2230</v>
      </c>
      <c r="M146" s="112">
        <v>863</v>
      </c>
      <c r="N146" s="113">
        <v>586</v>
      </c>
      <c r="O146" s="112"/>
      <c r="P146" s="112"/>
      <c r="Q146" s="112"/>
      <c r="R146" s="112"/>
      <c r="S146" s="113"/>
      <c r="T146" s="17">
        <v>2.1649212355892011E-2</v>
      </c>
      <c r="U146" s="17">
        <v>2.1212909942738056E-2</v>
      </c>
      <c r="V146" s="17">
        <v>3.1390134529147851E-3</v>
      </c>
      <c r="W146" s="17">
        <v>4.5191193511008088E-2</v>
      </c>
      <c r="X146" s="17">
        <v>6.3139931740614275E-2</v>
      </c>
      <c r="Y146" s="17">
        <v>2.1649212355892011E-2</v>
      </c>
      <c r="Z146" s="17">
        <v>-0.17460818344377826</v>
      </c>
      <c r="AA146" s="17">
        <v>-0.17362393793867748</v>
      </c>
      <c r="AB146" s="17">
        <v>0.17754569190600522</v>
      </c>
      <c r="AC146" s="17">
        <v>0.22156862745098049</v>
      </c>
    </row>
    <row r="147" spans="1:29" ht="12" customHeight="1" x14ac:dyDescent="0.2">
      <c r="A147" s="19">
        <v>40198</v>
      </c>
      <c r="B147" s="19">
        <v>39834</v>
      </c>
      <c r="C147" s="19"/>
      <c r="D147" s="16" t="s">
        <v>5</v>
      </c>
      <c r="E147" s="114">
        <v>11672</v>
      </c>
      <c r="F147" s="115">
        <v>7800</v>
      </c>
      <c r="G147" s="113">
        <v>2375</v>
      </c>
      <c r="H147" s="113">
        <v>951</v>
      </c>
      <c r="I147" s="113">
        <v>546</v>
      </c>
      <c r="J147" s="112">
        <v>11512</v>
      </c>
      <c r="K147" s="112">
        <v>8036</v>
      </c>
      <c r="L147" s="112">
        <v>2025</v>
      </c>
      <c r="M147" s="112">
        <v>949</v>
      </c>
      <c r="N147" s="113">
        <v>502</v>
      </c>
      <c r="O147" s="112"/>
      <c r="P147" s="112"/>
      <c r="Q147" s="112"/>
      <c r="R147" s="112"/>
      <c r="S147" s="113"/>
      <c r="T147" s="17">
        <v>1.3898540653231484E-2</v>
      </c>
      <c r="U147" s="17">
        <v>-2.9367844698855117E-2</v>
      </c>
      <c r="V147" s="17">
        <v>0.17283950617283961</v>
      </c>
      <c r="W147" s="17">
        <v>2.1074815595363283E-3</v>
      </c>
      <c r="X147" s="17">
        <v>8.7649402390438169E-2</v>
      </c>
      <c r="Y147" s="17">
        <v>1.3898540653231484E-2</v>
      </c>
      <c r="Z147" s="17">
        <v>-0.15666558546869935</v>
      </c>
      <c r="AA147" s="17">
        <v>-0.1586964222458378</v>
      </c>
      <c r="AB147" s="17">
        <v>0.19924337957124849</v>
      </c>
      <c r="AC147" s="17">
        <v>-0.16894977168949776</v>
      </c>
    </row>
    <row r="148" spans="1:29" ht="12" customHeight="1" x14ac:dyDescent="0.2">
      <c r="A148" s="19">
        <v>40199</v>
      </c>
      <c r="B148" s="19">
        <v>39835</v>
      </c>
      <c r="C148" s="19"/>
      <c r="D148" s="16" t="s">
        <v>6</v>
      </c>
      <c r="E148" s="114">
        <v>13214</v>
      </c>
      <c r="F148" s="115">
        <v>8713</v>
      </c>
      <c r="G148" s="113">
        <v>2745</v>
      </c>
      <c r="H148" s="113">
        <v>947</v>
      </c>
      <c r="I148" s="113">
        <v>809</v>
      </c>
      <c r="J148" s="112">
        <v>13216</v>
      </c>
      <c r="K148" s="112">
        <v>8831</v>
      </c>
      <c r="L148" s="112">
        <v>2628</v>
      </c>
      <c r="M148" s="112">
        <v>879</v>
      </c>
      <c r="N148" s="113">
        <v>878</v>
      </c>
      <c r="O148" s="112"/>
      <c r="P148" s="112"/>
      <c r="Q148" s="112"/>
      <c r="R148" s="112"/>
      <c r="S148" s="113"/>
      <c r="T148" s="17">
        <v>-1.5133171912828924E-4</v>
      </c>
      <c r="U148" s="17">
        <v>-1.336202015626764E-2</v>
      </c>
      <c r="V148" s="17">
        <v>4.4520547945205546E-2</v>
      </c>
      <c r="W148" s="17">
        <v>7.7360637087599438E-2</v>
      </c>
      <c r="X148" s="17">
        <v>-7.8587699316628679E-2</v>
      </c>
      <c r="Y148" s="17">
        <v>-1.5133171912828924E-4</v>
      </c>
      <c r="Z148" s="17">
        <v>-0.14115327747658946</v>
      </c>
      <c r="AA148" s="17">
        <v>-9.1961627522328837E-2</v>
      </c>
      <c r="AB148" s="17">
        <v>5.5741360089186287E-2</v>
      </c>
      <c r="AC148" s="17">
        <v>0.12049861495844882</v>
      </c>
    </row>
    <row r="149" spans="1:29" ht="12" customHeight="1" x14ac:dyDescent="0.2">
      <c r="A149" s="19">
        <v>40200</v>
      </c>
      <c r="B149" s="19">
        <v>39836</v>
      </c>
      <c r="C149" s="19"/>
      <c r="D149" s="16" t="s">
        <v>7</v>
      </c>
      <c r="E149" s="114">
        <v>13620</v>
      </c>
      <c r="F149" s="115">
        <v>9037</v>
      </c>
      <c r="G149" s="113">
        <v>2932</v>
      </c>
      <c r="H149" s="113">
        <v>734</v>
      </c>
      <c r="I149" s="113">
        <v>917</v>
      </c>
      <c r="J149" s="112">
        <v>14020</v>
      </c>
      <c r="K149" s="112">
        <v>9036</v>
      </c>
      <c r="L149" s="112">
        <v>3094</v>
      </c>
      <c r="M149" s="112">
        <v>974</v>
      </c>
      <c r="N149" s="113">
        <v>916</v>
      </c>
      <c r="O149" s="112"/>
      <c r="P149" s="112"/>
      <c r="Q149" s="112"/>
      <c r="R149" s="112"/>
      <c r="S149" s="113"/>
      <c r="T149" s="17">
        <v>-2.8530670470756081E-2</v>
      </c>
      <c r="U149" s="17">
        <v>1.1066843736173837E-4</v>
      </c>
      <c r="V149" s="17">
        <v>-5.2359405300581807E-2</v>
      </c>
      <c r="W149" s="17">
        <v>-0.24640657084188911</v>
      </c>
      <c r="X149" s="17">
        <v>1.0917030567685337E-3</v>
      </c>
      <c r="Y149" s="17">
        <v>-2.8530670470756081E-2</v>
      </c>
      <c r="Z149" s="17">
        <v>-7.5498721227621468E-2</v>
      </c>
      <c r="AA149" s="17">
        <v>-0.1263408820023838</v>
      </c>
      <c r="AB149" s="17">
        <v>-0.31273408239700373</v>
      </c>
      <c r="AC149" s="17">
        <v>3.6158192090395502E-2</v>
      </c>
    </row>
    <row r="150" spans="1:29" ht="12" customHeight="1" x14ac:dyDescent="0.2">
      <c r="A150" s="19">
        <v>40201</v>
      </c>
      <c r="B150" s="19">
        <v>39837</v>
      </c>
      <c r="C150" s="19"/>
      <c r="D150" s="16" t="s">
        <v>1</v>
      </c>
      <c r="E150" s="114">
        <v>16724</v>
      </c>
      <c r="F150" s="115">
        <v>9875</v>
      </c>
      <c r="G150" s="113">
        <v>3818</v>
      </c>
      <c r="H150" s="113">
        <v>1695</v>
      </c>
      <c r="I150" s="113">
        <v>1336</v>
      </c>
      <c r="J150" s="112">
        <v>16299</v>
      </c>
      <c r="K150" s="112">
        <v>9809</v>
      </c>
      <c r="L150" s="112">
        <v>3802</v>
      </c>
      <c r="M150" s="112">
        <v>1402</v>
      </c>
      <c r="N150" s="113">
        <v>1286</v>
      </c>
      <c r="O150" s="112"/>
      <c r="P150" s="112"/>
      <c r="Q150" s="112"/>
      <c r="R150" s="112"/>
      <c r="S150" s="113"/>
      <c r="T150" s="17">
        <v>2.607521933860979E-2</v>
      </c>
      <c r="U150" s="17">
        <v>6.7285146294220333E-3</v>
      </c>
      <c r="V150" s="17">
        <v>4.2083114150446299E-3</v>
      </c>
      <c r="W150" s="17">
        <v>0.20898716119828809</v>
      </c>
      <c r="X150" s="17">
        <v>3.8880248833592645E-2</v>
      </c>
      <c r="Y150" s="17">
        <v>2.607521933860979E-2</v>
      </c>
      <c r="Z150" s="17">
        <v>-9.2788240698208568E-2</v>
      </c>
      <c r="AA150" s="17">
        <v>-0.15810363836824692</v>
      </c>
      <c r="AB150" s="17">
        <v>3.4798534798534897E-2</v>
      </c>
      <c r="AC150" s="17">
        <v>0.18334809565987609</v>
      </c>
    </row>
    <row r="151" spans="1:29" ht="12" customHeight="1" x14ac:dyDescent="0.2">
      <c r="A151" s="19">
        <v>40202</v>
      </c>
      <c r="B151" s="19">
        <v>39838</v>
      </c>
      <c r="C151" s="19"/>
      <c r="D151" s="16" t="s">
        <v>2</v>
      </c>
      <c r="E151" s="114">
        <v>12797</v>
      </c>
      <c r="F151" s="115">
        <v>8224</v>
      </c>
      <c r="G151" s="113">
        <v>2714</v>
      </c>
      <c r="H151" s="113">
        <v>1121</v>
      </c>
      <c r="I151" s="113">
        <v>738</v>
      </c>
      <c r="J151" s="112">
        <v>13418</v>
      </c>
      <c r="K151" s="112">
        <v>8735</v>
      </c>
      <c r="L151" s="112">
        <v>3040</v>
      </c>
      <c r="M151" s="112">
        <v>996</v>
      </c>
      <c r="N151" s="113">
        <v>647</v>
      </c>
      <c r="O151" s="112"/>
      <c r="P151" s="112"/>
      <c r="Q151" s="112"/>
      <c r="R151" s="112"/>
      <c r="S151" s="113"/>
      <c r="T151" s="17">
        <v>-4.6281114920256328E-2</v>
      </c>
      <c r="U151" s="17">
        <v>-5.8500286204922758E-2</v>
      </c>
      <c r="V151" s="17">
        <v>-0.10723684210526319</v>
      </c>
      <c r="W151" s="17">
        <v>0.12550200803212852</v>
      </c>
      <c r="X151" s="17">
        <v>0.14064914992272026</v>
      </c>
      <c r="Y151" s="17">
        <v>-4.6281114920256328E-2</v>
      </c>
      <c r="Z151" s="17">
        <v>-6.9893689210585808E-2</v>
      </c>
      <c r="AA151" s="17">
        <v>-0.10664911125740617</v>
      </c>
      <c r="AB151" s="17">
        <v>0.10661401776900292</v>
      </c>
      <c r="AC151" s="17">
        <v>-3.2765399737876844E-2</v>
      </c>
    </row>
    <row r="152" spans="1:29" ht="12" customHeight="1" x14ac:dyDescent="0.2">
      <c r="A152" s="19">
        <v>40203</v>
      </c>
      <c r="B152" s="19">
        <v>39839</v>
      </c>
      <c r="C152" s="19"/>
      <c r="D152" s="16" t="s">
        <v>3</v>
      </c>
      <c r="E152" s="114">
        <v>11579</v>
      </c>
      <c r="F152" s="115">
        <v>7894</v>
      </c>
      <c r="G152" s="113">
        <v>2414</v>
      </c>
      <c r="H152" s="113">
        <v>793</v>
      </c>
      <c r="I152" s="113">
        <v>478</v>
      </c>
      <c r="J152" s="112">
        <v>11672</v>
      </c>
      <c r="K152" s="112">
        <v>8025</v>
      </c>
      <c r="L152" s="112">
        <v>2095</v>
      </c>
      <c r="M152" s="112">
        <v>876</v>
      </c>
      <c r="N152" s="113">
        <v>676</v>
      </c>
      <c r="O152" s="112"/>
      <c r="P152" s="112"/>
      <c r="Q152" s="112"/>
      <c r="R152" s="112"/>
      <c r="S152" s="113"/>
      <c r="T152" s="17">
        <v>-7.9677861549005691E-3</v>
      </c>
      <c r="U152" s="17">
        <v>-1.6323987538940821E-2</v>
      </c>
      <c r="V152" s="17">
        <v>0.15226730310262537</v>
      </c>
      <c r="W152" s="17">
        <v>-9.4748858447488593E-2</v>
      </c>
      <c r="X152" s="17">
        <v>-0.29289940828402372</v>
      </c>
      <c r="Y152" s="17">
        <v>-7.9677861549005691E-3</v>
      </c>
      <c r="Z152" s="17">
        <v>-0.15554129225502777</v>
      </c>
      <c r="AA152" s="17">
        <v>-3.2464929859719494E-2</v>
      </c>
      <c r="AB152" s="17">
        <v>-7.7906976744186007E-2</v>
      </c>
      <c r="AC152" s="17">
        <v>-0.27794561933534745</v>
      </c>
    </row>
    <row r="153" spans="1:29" ht="12" customHeight="1" x14ac:dyDescent="0.2">
      <c r="A153" s="19">
        <v>40204</v>
      </c>
      <c r="B153" s="19">
        <v>39840</v>
      </c>
      <c r="C153" s="19"/>
      <c r="D153" s="16" t="s">
        <v>4</v>
      </c>
      <c r="E153" s="114">
        <v>10243</v>
      </c>
      <c r="F153" s="115">
        <v>6808</v>
      </c>
      <c r="G153" s="113">
        <v>2043</v>
      </c>
      <c r="H153" s="113">
        <v>838</v>
      </c>
      <c r="I153" s="113">
        <v>554</v>
      </c>
      <c r="J153" s="112">
        <v>10316</v>
      </c>
      <c r="K153" s="112">
        <v>6794</v>
      </c>
      <c r="L153" s="112">
        <v>2070</v>
      </c>
      <c r="M153" s="112">
        <v>765</v>
      </c>
      <c r="N153" s="113">
        <v>687</v>
      </c>
      <c r="O153" s="112"/>
      <c r="P153" s="112"/>
      <c r="Q153" s="112"/>
      <c r="R153" s="112"/>
      <c r="S153" s="113"/>
      <c r="T153" s="17">
        <v>-7.0763861962001018E-3</v>
      </c>
      <c r="U153" s="17">
        <v>2.0606417427142532E-3</v>
      </c>
      <c r="V153" s="17">
        <v>-1.3043478260869601E-2</v>
      </c>
      <c r="W153" s="17">
        <v>9.5424836601307295E-2</v>
      </c>
      <c r="X153" s="17">
        <v>-0.19359534206695783</v>
      </c>
      <c r="Y153" s="17">
        <v>-7.0763861962001018E-3</v>
      </c>
      <c r="Z153" s="17">
        <v>-0.11584415584415586</v>
      </c>
      <c r="AA153" s="17">
        <v>-0.18670382165605093</v>
      </c>
      <c r="AB153" s="17">
        <v>0.295208655332303</v>
      </c>
      <c r="AC153" s="17">
        <v>0.10358565737051784</v>
      </c>
    </row>
    <row r="154" spans="1:29" ht="12" customHeight="1" x14ac:dyDescent="0.2">
      <c r="A154" s="19">
        <v>40205</v>
      </c>
      <c r="B154" s="19">
        <v>39841</v>
      </c>
      <c r="C154" s="19"/>
      <c r="D154" s="16" t="s">
        <v>5</v>
      </c>
      <c r="E154" s="114">
        <v>11320</v>
      </c>
      <c r="F154" s="115">
        <v>7591</v>
      </c>
      <c r="G154" s="113">
        <v>2359</v>
      </c>
      <c r="H154" s="113">
        <v>902</v>
      </c>
      <c r="I154" s="113">
        <v>468</v>
      </c>
      <c r="J154" s="112">
        <v>11494</v>
      </c>
      <c r="K154" s="112">
        <v>7855</v>
      </c>
      <c r="L154" s="112">
        <v>2226</v>
      </c>
      <c r="M154" s="112">
        <v>862</v>
      </c>
      <c r="N154" s="113">
        <v>551</v>
      </c>
      <c r="O154" s="112"/>
      <c r="P154" s="112"/>
      <c r="Q154" s="112"/>
      <c r="R154" s="112"/>
      <c r="S154" s="113"/>
      <c r="T154" s="17">
        <v>-1.5138333043326901E-2</v>
      </c>
      <c r="U154" s="17">
        <v>-3.3609166136219004E-2</v>
      </c>
      <c r="V154" s="17">
        <v>5.9748427672956073E-2</v>
      </c>
      <c r="W154" s="17">
        <v>4.6403712296983812E-2</v>
      </c>
      <c r="X154" s="17">
        <v>-0.15063520871143377</v>
      </c>
      <c r="Y154" s="17">
        <v>-1.5138333043326901E-2</v>
      </c>
      <c r="Z154" s="17">
        <v>-0.15599288414498558</v>
      </c>
      <c r="AA154" s="17">
        <v>-0.17228070175438592</v>
      </c>
      <c r="AB154" s="17">
        <v>8.1534772182254134E-2</v>
      </c>
      <c r="AC154" s="17">
        <v>-0.31075110456553756</v>
      </c>
    </row>
    <row r="155" spans="1:29" ht="12" customHeight="1" x14ac:dyDescent="0.2">
      <c r="A155" s="19">
        <v>40206</v>
      </c>
      <c r="B155" s="19">
        <v>39842</v>
      </c>
      <c r="C155" s="19"/>
      <c r="D155" s="16" t="s">
        <v>6</v>
      </c>
      <c r="E155" s="114">
        <v>13312</v>
      </c>
      <c r="F155" s="115">
        <v>8743</v>
      </c>
      <c r="G155" s="113">
        <v>2838</v>
      </c>
      <c r="H155" s="113">
        <v>996</v>
      </c>
      <c r="I155" s="113">
        <v>735</v>
      </c>
      <c r="J155" s="112">
        <v>13411</v>
      </c>
      <c r="K155" s="112">
        <v>8893</v>
      </c>
      <c r="L155" s="112">
        <v>2805</v>
      </c>
      <c r="M155" s="112">
        <v>846</v>
      </c>
      <c r="N155" s="113">
        <v>867</v>
      </c>
      <c r="O155" s="112"/>
      <c r="P155" s="112"/>
      <c r="Q155" s="112"/>
      <c r="R155" s="112"/>
      <c r="S155" s="113"/>
      <c r="T155" s="17">
        <v>-7.3819998508687368E-3</v>
      </c>
      <c r="U155" s="17">
        <v>-1.686719892049926E-2</v>
      </c>
      <c r="V155" s="17">
        <v>1.1764705882352899E-2</v>
      </c>
      <c r="W155" s="17">
        <v>0.17730496453900702</v>
      </c>
      <c r="X155" s="17">
        <v>-0.15224913494809689</v>
      </c>
      <c r="Y155" s="17">
        <v>-7.3819998508687368E-3</v>
      </c>
      <c r="Z155" s="17">
        <v>-0.23541757761259297</v>
      </c>
      <c r="AA155" s="17">
        <v>-0.13843351548269578</v>
      </c>
      <c r="AB155" s="17">
        <v>7.2120559741657653E-2</v>
      </c>
      <c r="AC155" s="17">
        <v>-7.0796460176991149E-2</v>
      </c>
    </row>
    <row r="156" spans="1:29" ht="12" customHeight="1" x14ac:dyDescent="0.2">
      <c r="A156" s="19">
        <v>40207</v>
      </c>
      <c r="B156" s="19">
        <v>39843</v>
      </c>
      <c r="C156" s="19"/>
      <c r="D156" s="16" t="s">
        <v>7</v>
      </c>
      <c r="E156" s="114">
        <v>13533</v>
      </c>
      <c r="F156" s="115">
        <v>9142</v>
      </c>
      <c r="G156" s="113">
        <v>2747</v>
      </c>
      <c r="H156" s="113">
        <v>834</v>
      </c>
      <c r="I156" s="113">
        <v>810</v>
      </c>
      <c r="J156" s="112">
        <v>13850</v>
      </c>
      <c r="K156" s="112">
        <v>8935</v>
      </c>
      <c r="L156" s="112">
        <v>3074</v>
      </c>
      <c r="M156" s="112">
        <v>963</v>
      </c>
      <c r="N156" s="113">
        <v>878</v>
      </c>
      <c r="O156" s="112"/>
      <c r="P156" s="112"/>
      <c r="Q156" s="112"/>
      <c r="R156" s="112"/>
      <c r="S156" s="113"/>
      <c r="T156" s="17">
        <v>-2.2888086642599226E-2</v>
      </c>
      <c r="U156" s="17">
        <v>2.3167319529938446E-2</v>
      </c>
      <c r="V156" s="17">
        <v>-0.1063760572543917</v>
      </c>
      <c r="W156" s="17">
        <v>-0.13395638629283491</v>
      </c>
      <c r="X156" s="17">
        <v>-7.7448747152619624E-2</v>
      </c>
      <c r="Y156" s="17">
        <v>-2.2888086642599226E-2</v>
      </c>
      <c r="Z156" s="17">
        <v>-0.22109568032717053</v>
      </c>
      <c r="AA156" s="17">
        <v>-0.27786540483701372</v>
      </c>
      <c r="AB156" s="17">
        <v>-0.3386201427438541</v>
      </c>
      <c r="AC156" s="17">
        <v>-0.21435499515033951</v>
      </c>
    </row>
    <row r="157" spans="1:29" ht="12" customHeight="1" x14ac:dyDescent="0.2">
      <c r="A157" s="19">
        <v>40208</v>
      </c>
      <c r="B157" s="19">
        <v>39844</v>
      </c>
      <c r="C157" s="19"/>
      <c r="D157" s="16" t="s">
        <v>1</v>
      </c>
      <c r="E157" s="114">
        <v>16098</v>
      </c>
      <c r="F157" s="115">
        <v>9640</v>
      </c>
      <c r="G157" s="113">
        <v>3902</v>
      </c>
      <c r="H157" s="113">
        <v>1322</v>
      </c>
      <c r="I157" s="113">
        <v>1234</v>
      </c>
      <c r="J157" s="112">
        <v>17091</v>
      </c>
      <c r="K157" s="112">
        <v>10242</v>
      </c>
      <c r="L157" s="112">
        <v>4144</v>
      </c>
      <c r="M157" s="112">
        <v>1367</v>
      </c>
      <c r="N157" s="113">
        <v>1338</v>
      </c>
      <c r="O157" s="112"/>
      <c r="P157" s="112"/>
      <c r="Q157" s="112"/>
      <c r="R157" s="112"/>
      <c r="S157" s="113"/>
      <c r="T157" s="17">
        <v>-5.8100754783219188E-2</v>
      </c>
      <c r="U157" s="17">
        <v>-5.8777582503417247E-2</v>
      </c>
      <c r="V157" s="17">
        <v>-5.8397683397683364E-2</v>
      </c>
      <c r="W157" s="17">
        <v>-3.2918800292611516E-2</v>
      </c>
      <c r="X157" s="17">
        <v>-7.7727952167414016E-2</v>
      </c>
      <c r="Y157" s="17">
        <v>-5.8100754783219188E-2</v>
      </c>
      <c r="Z157" s="17">
        <v>-0.25737616516447115</v>
      </c>
      <c r="AA157" s="17">
        <v>-0.23759280969128571</v>
      </c>
      <c r="AB157" s="17">
        <v>-0.2214369846878681</v>
      </c>
      <c r="AC157" s="17">
        <v>-0.14837819185645273</v>
      </c>
    </row>
    <row r="158" spans="1:29" ht="12" customHeight="1" x14ac:dyDescent="0.2">
      <c r="A158" s="19">
        <v>40209</v>
      </c>
      <c r="B158" s="19">
        <v>39845</v>
      </c>
      <c r="C158" s="19"/>
      <c r="D158" s="16" t="s">
        <v>2</v>
      </c>
      <c r="E158" s="114">
        <v>12829</v>
      </c>
      <c r="F158" s="115">
        <v>8303</v>
      </c>
      <c r="G158" s="113">
        <v>2705</v>
      </c>
      <c r="H158" s="113">
        <v>1113</v>
      </c>
      <c r="I158" s="113">
        <v>708</v>
      </c>
      <c r="J158" s="112">
        <v>15113</v>
      </c>
      <c r="K158" s="112">
        <v>9518</v>
      </c>
      <c r="L158" s="112">
        <v>3595</v>
      </c>
      <c r="M158" s="112">
        <v>1315</v>
      </c>
      <c r="N158" s="113">
        <v>685</v>
      </c>
      <c r="O158" s="112"/>
      <c r="P158" s="112"/>
      <c r="Q158" s="112"/>
      <c r="R158" s="112"/>
      <c r="S158" s="113"/>
      <c r="T158" s="17">
        <v>-0.15112816780255411</v>
      </c>
      <c r="U158" s="17">
        <v>-0.12765286824963229</v>
      </c>
      <c r="V158" s="17">
        <v>-0.24756606397774683</v>
      </c>
      <c r="W158" s="17">
        <v>-0.15361216730038019</v>
      </c>
      <c r="X158" s="17">
        <v>3.3576642335766405E-2</v>
      </c>
      <c r="Y158" s="17">
        <v>-0.15112816780255411</v>
      </c>
      <c r="Z158" s="17">
        <v>-0.16199031085991122</v>
      </c>
      <c r="AA158" s="17">
        <v>-0.21843397861889624</v>
      </c>
      <c r="AB158" s="17">
        <v>0.15456431535269699</v>
      </c>
      <c r="AC158" s="17">
        <v>-0.17289719626168221</v>
      </c>
    </row>
    <row r="159" spans="1:29" ht="12" customHeight="1" x14ac:dyDescent="0.2">
      <c r="A159" s="19">
        <v>40210</v>
      </c>
      <c r="B159" s="19">
        <v>39846</v>
      </c>
      <c r="C159" s="19"/>
      <c r="D159" s="16" t="s">
        <v>3</v>
      </c>
      <c r="E159" s="114">
        <v>11908</v>
      </c>
      <c r="F159" s="115">
        <v>8259</v>
      </c>
      <c r="G159" s="113">
        <v>2111</v>
      </c>
      <c r="H159" s="113">
        <v>980</v>
      </c>
      <c r="I159" s="113">
        <v>558</v>
      </c>
      <c r="J159" s="112">
        <v>14434</v>
      </c>
      <c r="K159" s="112">
        <v>9938</v>
      </c>
      <c r="L159" s="112">
        <v>2727</v>
      </c>
      <c r="M159" s="112">
        <v>987</v>
      </c>
      <c r="N159" s="113">
        <v>782</v>
      </c>
      <c r="O159" s="112"/>
      <c r="P159" s="112"/>
      <c r="Q159" s="112"/>
      <c r="R159" s="112"/>
      <c r="S159" s="113"/>
      <c r="T159" s="17">
        <v>-0.1750034640432313</v>
      </c>
      <c r="U159" s="17">
        <v>-0.16894747434091362</v>
      </c>
      <c r="V159" s="17">
        <v>-0.22588925559222583</v>
      </c>
      <c r="W159" s="17">
        <v>-7.0921985815602939E-3</v>
      </c>
      <c r="X159" s="17">
        <v>-0.28644501278772383</v>
      </c>
      <c r="Y159" s="17">
        <v>-0.1750034640432313</v>
      </c>
      <c r="Z159" s="17">
        <v>-0.20700912145943351</v>
      </c>
      <c r="AA159" s="17">
        <v>-0.30168706582864702</v>
      </c>
      <c r="AB159" s="17">
        <v>-0.1099000908265213</v>
      </c>
      <c r="AC159" s="17">
        <v>-0.21518987341772156</v>
      </c>
    </row>
    <row r="160" spans="1:29" ht="12" customHeight="1" x14ac:dyDescent="0.2">
      <c r="A160" s="19">
        <v>40211</v>
      </c>
      <c r="B160" s="19">
        <v>39847</v>
      </c>
      <c r="C160" s="19"/>
      <c r="D160" s="16" t="s">
        <v>4</v>
      </c>
      <c r="E160" s="114">
        <v>11263</v>
      </c>
      <c r="F160" s="115">
        <v>7407</v>
      </c>
      <c r="G160" s="113">
        <v>2268</v>
      </c>
      <c r="H160" s="113">
        <v>958</v>
      </c>
      <c r="I160" s="113">
        <v>630</v>
      </c>
      <c r="J160" s="112">
        <v>13098</v>
      </c>
      <c r="K160" s="112">
        <v>9017</v>
      </c>
      <c r="L160" s="112">
        <v>2531</v>
      </c>
      <c r="M160" s="112">
        <v>844</v>
      </c>
      <c r="N160" s="113">
        <v>706</v>
      </c>
      <c r="O160" s="112"/>
      <c r="P160" s="112"/>
      <c r="Q160" s="112"/>
      <c r="R160" s="112"/>
      <c r="S160" s="113"/>
      <c r="T160" s="17">
        <v>-0.14009772484348759</v>
      </c>
      <c r="U160" s="17">
        <v>-0.17855162470888319</v>
      </c>
      <c r="V160" s="17">
        <v>-0.10391149743184513</v>
      </c>
      <c r="W160" s="17">
        <v>0.13507109004739326</v>
      </c>
      <c r="X160" s="17">
        <v>-0.1076487252124646</v>
      </c>
      <c r="Y160" s="17">
        <v>-0.14009772484348759</v>
      </c>
      <c r="Z160" s="17">
        <v>-0.30155586987270155</v>
      </c>
      <c r="AA160" s="17">
        <v>-0.10919088766692853</v>
      </c>
      <c r="AB160" s="17">
        <v>-4.3912175648702645E-2</v>
      </c>
      <c r="AC160" s="17">
        <v>6.4189189189189255E-2</v>
      </c>
    </row>
    <row r="161" spans="1:29" ht="12" customHeight="1" x14ac:dyDescent="0.2">
      <c r="A161" s="19">
        <v>40212</v>
      </c>
      <c r="B161" s="19">
        <v>39848</v>
      </c>
      <c r="C161" s="19"/>
      <c r="D161" s="16" t="s">
        <v>5</v>
      </c>
      <c r="E161" s="114">
        <v>12574</v>
      </c>
      <c r="F161" s="115">
        <v>8253</v>
      </c>
      <c r="G161" s="113">
        <v>2749</v>
      </c>
      <c r="H161" s="113">
        <v>1007</v>
      </c>
      <c r="I161" s="113">
        <v>565</v>
      </c>
      <c r="J161" s="112">
        <v>15277</v>
      </c>
      <c r="K161" s="112">
        <v>10548</v>
      </c>
      <c r="L161" s="112">
        <v>2774</v>
      </c>
      <c r="M161" s="112">
        <v>1215</v>
      </c>
      <c r="N161" s="113">
        <v>740</v>
      </c>
      <c r="O161" s="112"/>
      <c r="P161" s="112"/>
      <c r="Q161" s="112"/>
      <c r="R161" s="112"/>
      <c r="S161" s="113"/>
      <c r="T161" s="17">
        <v>-0.17693264384368657</v>
      </c>
      <c r="U161" s="17">
        <v>-0.21757679180887368</v>
      </c>
      <c r="V161" s="17">
        <v>-9.0122566690699069E-3</v>
      </c>
      <c r="W161" s="17">
        <v>-0.17119341563786006</v>
      </c>
      <c r="X161" s="17">
        <v>-0.23648648648648651</v>
      </c>
      <c r="Y161" s="17">
        <v>-0.17693264384368657</v>
      </c>
      <c r="Z161" s="17">
        <v>-0.27567140600315954</v>
      </c>
      <c r="AA161" s="17">
        <v>-0.1086251621271076</v>
      </c>
      <c r="AB161" s="17">
        <v>-9.5238095238095233E-2</v>
      </c>
      <c r="AC161" s="17">
        <v>-0.332939787485242</v>
      </c>
    </row>
    <row r="162" spans="1:29" ht="12" customHeight="1" x14ac:dyDescent="0.2">
      <c r="A162" s="19">
        <v>40213</v>
      </c>
      <c r="B162" s="19">
        <v>39849</v>
      </c>
      <c r="C162" s="19"/>
      <c r="D162" s="16" t="s">
        <v>6</v>
      </c>
      <c r="E162" s="114">
        <v>13263</v>
      </c>
      <c r="F162" s="115">
        <v>8509</v>
      </c>
      <c r="G162" s="113">
        <v>2829</v>
      </c>
      <c r="H162" s="113">
        <v>1009</v>
      </c>
      <c r="I162" s="113">
        <v>916</v>
      </c>
      <c r="J162" s="112">
        <v>15515</v>
      </c>
      <c r="K162" s="112">
        <v>10522</v>
      </c>
      <c r="L162" s="112">
        <v>2910</v>
      </c>
      <c r="M162" s="112">
        <v>1056</v>
      </c>
      <c r="N162" s="113">
        <v>1027</v>
      </c>
      <c r="O162" s="112"/>
      <c r="P162" s="112"/>
      <c r="Q162" s="112"/>
      <c r="R162" s="112"/>
      <c r="S162" s="113"/>
      <c r="T162" s="17">
        <v>-0.14514985497905253</v>
      </c>
      <c r="U162" s="17">
        <v>-0.19131343850978899</v>
      </c>
      <c r="V162" s="17">
        <v>-2.7835051546391765E-2</v>
      </c>
      <c r="W162" s="17">
        <v>-4.4507575757575801E-2</v>
      </c>
      <c r="X162" s="17">
        <v>-0.10808179162609544</v>
      </c>
      <c r="Y162" s="17">
        <v>-0.14514985497905253</v>
      </c>
      <c r="Z162" s="17">
        <v>-0.32719221949869537</v>
      </c>
      <c r="AA162" s="17">
        <v>-0.24053691275167788</v>
      </c>
      <c r="AB162" s="17">
        <v>-0.12640692640692641</v>
      </c>
      <c r="AC162" s="17">
        <v>5.4085155350978242E-2</v>
      </c>
    </row>
    <row r="163" spans="1:29" ht="12" customHeight="1" x14ac:dyDescent="0.2">
      <c r="A163" s="19">
        <v>40214</v>
      </c>
      <c r="B163" s="19">
        <v>39850</v>
      </c>
      <c r="C163" s="19"/>
      <c r="D163" s="16" t="s">
        <v>7</v>
      </c>
      <c r="E163" s="114">
        <v>14886</v>
      </c>
      <c r="F163" s="115">
        <v>9815</v>
      </c>
      <c r="G163" s="113">
        <v>3069</v>
      </c>
      <c r="H163" s="113">
        <v>1009</v>
      </c>
      <c r="I163" s="113">
        <v>993</v>
      </c>
      <c r="J163" s="112">
        <v>15772</v>
      </c>
      <c r="K163" s="112">
        <v>10295</v>
      </c>
      <c r="L163" s="112">
        <v>3163</v>
      </c>
      <c r="M163" s="112">
        <v>1084</v>
      </c>
      <c r="N163" s="113">
        <v>1230</v>
      </c>
      <c r="O163" s="112"/>
      <c r="P163" s="112"/>
      <c r="Q163" s="112"/>
      <c r="R163" s="112"/>
      <c r="S163" s="113"/>
      <c r="T163" s="17">
        <v>-5.6175500887648999E-2</v>
      </c>
      <c r="U163" s="17">
        <v>-4.6624575036425475E-2</v>
      </c>
      <c r="V163" s="17">
        <v>-2.9718621561808378E-2</v>
      </c>
      <c r="W163" s="17">
        <v>-6.9188191881918826E-2</v>
      </c>
      <c r="X163" s="17">
        <v>-0.19268292682926824</v>
      </c>
      <c r="Y163" s="17">
        <v>-5.6175500887648999E-2</v>
      </c>
      <c r="Z163" s="17">
        <v>-0.21056864795302821</v>
      </c>
      <c r="AA163" s="17">
        <v>-0.25455428710225891</v>
      </c>
      <c r="AB163" s="17">
        <v>-0.18034118602761984</v>
      </c>
      <c r="AC163" s="17">
        <v>-8.0555555555555602E-2</v>
      </c>
    </row>
    <row r="164" spans="1:29" ht="12" customHeight="1" x14ac:dyDescent="0.2">
      <c r="A164" s="19">
        <v>40215</v>
      </c>
      <c r="B164" s="19">
        <v>39851</v>
      </c>
      <c r="C164" s="19"/>
      <c r="D164" s="16" t="s">
        <v>1</v>
      </c>
      <c r="E164" s="114">
        <v>17315</v>
      </c>
      <c r="F164" s="115">
        <v>10277</v>
      </c>
      <c r="G164" s="113">
        <v>4325</v>
      </c>
      <c r="H164" s="113">
        <v>1461</v>
      </c>
      <c r="I164" s="113">
        <v>1252</v>
      </c>
      <c r="J164" s="112">
        <v>17752</v>
      </c>
      <c r="K164" s="112">
        <v>10977</v>
      </c>
      <c r="L164" s="112">
        <v>3821</v>
      </c>
      <c r="M164" s="112">
        <v>1571</v>
      </c>
      <c r="N164" s="113">
        <v>1383</v>
      </c>
      <c r="O164" s="112"/>
      <c r="P164" s="112"/>
      <c r="Q164" s="112"/>
      <c r="R164" s="112"/>
      <c r="S164" s="113"/>
      <c r="T164" s="17">
        <v>-2.4616944569625931E-2</v>
      </c>
      <c r="U164" s="17">
        <v>-6.3769700282408692E-2</v>
      </c>
      <c r="V164" s="17">
        <v>0.13190264328709755</v>
      </c>
      <c r="W164" s="17">
        <v>-7.001909611712287E-2</v>
      </c>
      <c r="X164" s="17">
        <v>-9.4721619667389678E-2</v>
      </c>
      <c r="Y164" s="17">
        <v>-2.4616944569625931E-2</v>
      </c>
      <c r="Z164" s="17">
        <v>-0.16973662950395862</v>
      </c>
      <c r="AA164" s="17">
        <v>-0.17697431018078025</v>
      </c>
      <c r="AB164" s="17">
        <v>-0.13856132075471694</v>
      </c>
      <c r="AC164" s="17">
        <v>-4.5731707317073211E-2</v>
      </c>
    </row>
    <row r="165" spans="1:29" ht="12" customHeight="1" x14ac:dyDescent="0.2">
      <c r="A165" s="19">
        <v>40216</v>
      </c>
      <c r="B165" s="19">
        <v>39852</v>
      </c>
      <c r="C165" s="19"/>
      <c r="D165" s="16" t="s">
        <v>2</v>
      </c>
      <c r="E165" s="114">
        <v>13660</v>
      </c>
      <c r="F165" s="115">
        <v>8868</v>
      </c>
      <c r="G165" s="113">
        <v>2849</v>
      </c>
      <c r="H165" s="113">
        <v>1172</v>
      </c>
      <c r="I165" s="113">
        <v>771</v>
      </c>
      <c r="J165" s="112">
        <v>15399</v>
      </c>
      <c r="K165" s="112">
        <v>9670</v>
      </c>
      <c r="L165" s="112">
        <v>3856</v>
      </c>
      <c r="M165" s="112">
        <v>1212</v>
      </c>
      <c r="N165" s="113">
        <v>661</v>
      </c>
      <c r="O165" s="112"/>
      <c r="P165" s="112"/>
      <c r="Q165" s="112"/>
      <c r="R165" s="112"/>
      <c r="S165" s="113"/>
      <c r="T165" s="17">
        <v>-0.1129294110007143</v>
      </c>
      <c r="U165" s="17">
        <v>-8.2936918304033047E-2</v>
      </c>
      <c r="V165" s="17">
        <v>-0.26115145228215764</v>
      </c>
      <c r="W165" s="17">
        <v>-3.3003300330032959E-2</v>
      </c>
      <c r="X165" s="17">
        <v>0.16641452344931928</v>
      </c>
      <c r="Y165" s="17">
        <v>-0.1129294110007143</v>
      </c>
      <c r="Z165" s="17">
        <v>-0.1752232142857143</v>
      </c>
      <c r="AA165" s="17">
        <v>-0.3116694853829427</v>
      </c>
      <c r="AB165" s="17">
        <v>9.430438842203559E-2</v>
      </c>
      <c r="AC165" s="17">
        <v>-0.2671102661596958</v>
      </c>
    </row>
    <row r="166" spans="1:29" ht="12" customHeight="1" x14ac:dyDescent="0.2">
      <c r="A166" s="19">
        <v>40217</v>
      </c>
      <c r="B166" s="19">
        <v>39853</v>
      </c>
      <c r="C166" s="19"/>
      <c r="D166" s="16" t="s">
        <v>3</v>
      </c>
      <c r="E166" s="114">
        <v>13949</v>
      </c>
      <c r="F166" s="115">
        <v>9479</v>
      </c>
      <c r="G166" s="113">
        <v>2881</v>
      </c>
      <c r="H166" s="113">
        <v>1007</v>
      </c>
      <c r="I166" s="113">
        <v>582</v>
      </c>
      <c r="J166" s="112">
        <v>14485</v>
      </c>
      <c r="K166" s="112">
        <v>9900</v>
      </c>
      <c r="L166" s="112">
        <v>2750</v>
      </c>
      <c r="M166" s="112">
        <v>1035</v>
      </c>
      <c r="N166" s="113">
        <v>800</v>
      </c>
      <c r="O166" s="112"/>
      <c r="P166" s="112"/>
      <c r="Q166" s="112"/>
      <c r="R166" s="112"/>
      <c r="S166" s="113"/>
      <c r="T166" s="17">
        <v>-3.7003797031411767E-2</v>
      </c>
      <c r="U166" s="17">
        <v>-4.2525252525252522E-2</v>
      </c>
      <c r="V166" s="17">
        <v>4.7636363636363699E-2</v>
      </c>
      <c r="W166" s="17">
        <v>-2.7053140096618411E-2</v>
      </c>
      <c r="X166" s="17">
        <v>-0.27249999999999996</v>
      </c>
      <c r="Y166" s="17">
        <v>-3.7003797031411767E-2</v>
      </c>
      <c r="Z166" s="17">
        <v>-8.8119288119288153E-2</v>
      </c>
      <c r="AA166" s="17">
        <v>-5.0115397296406239E-2</v>
      </c>
      <c r="AB166" s="17">
        <v>-0.10329474621549417</v>
      </c>
      <c r="AC166" s="17">
        <v>-0.26884422110552764</v>
      </c>
    </row>
    <row r="167" spans="1:29" ht="12" customHeight="1" x14ac:dyDescent="0.2">
      <c r="A167" s="19">
        <v>40218</v>
      </c>
      <c r="B167" s="19">
        <v>39854</v>
      </c>
      <c r="C167" s="19"/>
      <c r="D167" s="16" t="s">
        <v>4</v>
      </c>
      <c r="E167" s="114">
        <v>14729</v>
      </c>
      <c r="F167" s="115">
        <v>9815</v>
      </c>
      <c r="G167" s="113">
        <v>2988</v>
      </c>
      <c r="H167" s="113">
        <v>1089</v>
      </c>
      <c r="I167" s="113">
        <v>837</v>
      </c>
      <c r="J167" s="112">
        <v>13827</v>
      </c>
      <c r="K167" s="112">
        <v>9032</v>
      </c>
      <c r="L167" s="112">
        <v>2895</v>
      </c>
      <c r="M167" s="112">
        <v>1071</v>
      </c>
      <c r="N167" s="113">
        <v>829</v>
      </c>
      <c r="O167" s="112"/>
      <c r="P167" s="112"/>
      <c r="Q167" s="112"/>
      <c r="R167" s="112"/>
      <c r="S167" s="113"/>
      <c r="T167" s="17">
        <v>6.5234685759745448E-2</v>
      </c>
      <c r="U167" s="17">
        <v>8.6691762621789126E-2</v>
      </c>
      <c r="V167" s="17">
        <v>3.2124352331606154E-2</v>
      </c>
      <c r="W167" s="17">
        <v>1.6806722689075571E-2</v>
      </c>
      <c r="X167" s="17">
        <v>9.6501809408926498E-3</v>
      </c>
      <c r="Y167" s="17">
        <v>6.5234685759745448E-2</v>
      </c>
      <c r="Z167" s="17">
        <v>-0.10634617135573154</v>
      </c>
      <c r="AA167" s="17">
        <v>-8.0615384615384644E-2</v>
      </c>
      <c r="AB167" s="17">
        <v>9.5573440643863083E-2</v>
      </c>
      <c r="AC167" s="17">
        <v>0.19061166429587484</v>
      </c>
    </row>
    <row r="168" spans="1:29" ht="12" customHeight="1" x14ac:dyDescent="0.2">
      <c r="A168" s="19">
        <v>40219</v>
      </c>
      <c r="B168" s="19">
        <v>39855</v>
      </c>
      <c r="C168" s="19"/>
      <c r="D168" s="16" t="s">
        <v>5</v>
      </c>
      <c r="E168" s="114">
        <v>14578</v>
      </c>
      <c r="F168" s="115">
        <v>9686</v>
      </c>
      <c r="G168" s="113">
        <v>2879</v>
      </c>
      <c r="H168" s="113">
        <v>1307</v>
      </c>
      <c r="I168" s="113">
        <v>706</v>
      </c>
      <c r="J168" s="112">
        <v>15499</v>
      </c>
      <c r="K168" s="112">
        <v>10251</v>
      </c>
      <c r="L168" s="112">
        <v>3075</v>
      </c>
      <c r="M168" s="112">
        <v>1314</v>
      </c>
      <c r="N168" s="113">
        <v>859</v>
      </c>
      <c r="O168" s="112"/>
      <c r="P168" s="112"/>
      <c r="Q168" s="112"/>
      <c r="R168" s="112"/>
      <c r="S168" s="113"/>
      <c r="T168" s="17">
        <v>-5.9423188592812481E-2</v>
      </c>
      <c r="U168" s="17">
        <v>-5.5116573992781137E-2</v>
      </c>
      <c r="V168" s="17">
        <v>-6.3739837398373966E-2</v>
      </c>
      <c r="W168" s="17">
        <v>-5.3272450532724225E-3</v>
      </c>
      <c r="X168" s="17">
        <v>-0.17811408614668223</v>
      </c>
      <c r="Y168" s="17">
        <v>-5.9423188592812481E-2</v>
      </c>
      <c r="Z168" s="17">
        <v>-0.18843736908253039</v>
      </c>
      <c r="AA168" s="17">
        <v>-0.28560794044665017</v>
      </c>
      <c r="AB168" s="17">
        <v>-7.8928823114869595E-2</v>
      </c>
      <c r="AC168" s="17">
        <v>-0.28686868686868683</v>
      </c>
    </row>
    <row r="169" spans="1:29" ht="12" customHeight="1" x14ac:dyDescent="0.2">
      <c r="A169" s="19">
        <v>40220</v>
      </c>
      <c r="B169" s="19">
        <v>39856</v>
      </c>
      <c r="C169" s="19"/>
      <c r="D169" s="16" t="s">
        <v>6</v>
      </c>
      <c r="E169" s="114">
        <v>17060</v>
      </c>
      <c r="F169" s="115">
        <v>11166</v>
      </c>
      <c r="G169" s="113">
        <v>3433</v>
      </c>
      <c r="H169" s="113">
        <v>1255</v>
      </c>
      <c r="I169" s="113">
        <v>1206</v>
      </c>
      <c r="J169" s="112">
        <v>16809</v>
      </c>
      <c r="K169" s="112">
        <v>10952</v>
      </c>
      <c r="L169" s="112">
        <v>3507</v>
      </c>
      <c r="M169" s="112">
        <v>1302</v>
      </c>
      <c r="N169" s="113">
        <v>1048</v>
      </c>
      <c r="O169" s="112"/>
      <c r="P169" s="112"/>
      <c r="Q169" s="112"/>
      <c r="R169" s="112"/>
      <c r="S169" s="113"/>
      <c r="T169" s="17">
        <v>1.4932476649414106E-2</v>
      </c>
      <c r="U169" s="17">
        <v>1.953981008035055E-2</v>
      </c>
      <c r="V169" s="17">
        <v>-2.1100655831194803E-2</v>
      </c>
      <c r="W169" s="17">
        <v>-3.6098310291858726E-2</v>
      </c>
      <c r="X169" s="17">
        <v>0.1507633587786259</v>
      </c>
      <c r="Y169" s="17">
        <v>1.4932476649414106E-2</v>
      </c>
      <c r="Z169" s="17">
        <v>-0.14094476073242035</v>
      </c>
      <c r="AA169" s="17">
        <v>-0.22992373261552268</v>
      </c>
      <c r="AB169" s="17">
        <v>-0.12114845938375352</v>
      </c>
      <c r="AC169" s="17">
        <v>0.1292134831460674</v>
      </c>
    </row>
    <row r="170" spans="1:29" ht="12" customHeight="1" x14ac:dyDescent="0.2">
      <c r="A170" s="19">
        <v>40221</v>
      </c>
      <c r="B170" s="19">
        <v>39857</v>
      </c>
      <c r="C170" s="19"/>
      <c r="D170" s="16" t="s">
        <v>7</v>
      </c>
      <c r="E170" s="114">
        <v>17200.087842870402</v>
      </c>
      <c r="F170" s="115">
        <v>11073</v>
      </c>
      <c r="G170" s="113">
        <v>3817</v>
      </c>
      <c r="H170" s="113">
        <v>1302</v>
      </c>
      <c r="I170" s="113">
        <v>1008.0878428704011</v>
      </c>
      <c r="J170" s="112">
        <v>16527</v>
      </c>
      <c r="K170" s="112">
        <v>10608</v>
      </c>
      <c r="L170" s="112">
        <v>3587</v>
      </c>
      <c r="M170" s="112">
        <v>1261</v>
      </c>
      <c r="N170" s="113">
        <v>1071</v>
      </c>
      <c r="O170" s="112"/>
      <c r="P170" s="112"/>
      <c r="Q170" s="112"/>
      <c r="R170" s="112"/>
      <c r="S170" s="113"/>
      <c r="T170" s="17">
        <v>4.0726559137798768E-2</v>
      </c>
      <c r="U170" s="17">
        <v>4.3834841628959342E-2</v>
      </c>
      <c r="V170" s="17">
        <v>6.4120434903819357E-2</v>
      </c>
      <c r="W170" s="17">
        <v>3.2513877874702724E-2</v>
      </c>
      <c r="X170" s="17">
        <v>-5.8741509924928881E-2</v>
      </c>
      <c r="Y170" s="17">
        <v>4.0726559137798768E-2</v>
      </c>
      <c r="Z170" s="17">
        <v>-0.1437519331889886</v>
      </c>
      <c r="AA170" s="17">
        <v>-0.22070232748060437</v>
      </c>
      <c r="AB170" s="17">
        <v>-8.5031623330990902E-2</v>
      </c>
      <c r="AC170" s="17">
        <v>-0.18505429032303866</v>
      </c>
    </row>
    <row r="171" spans="1:29" ht="12" customHeight="1" x14ac:dyDescent="0.2">
      <c r="A171" s="19">
        <v>40222</v>
      </c>
      <c r="B171" s="19">
        <v>39858</v>
      </c>
      <c r="C171" s="19"/>
      <c r="D171" s="16" t="s">
        <v>1</v>
      </c>
      <c r="E171" s="114">
        <v>19842</v>
      </c>
      <c r="F171" s="115">
        <v>11817</v>
      </c>
      <c r="G171" s="113">
        <v>4624</v>
      </c>
      <c r="H171" s="113">
        <v>1824</v>
      </c>
      <c r="I171" s="113">
        <v>1577</v>
      </c>
      <c r="J171" s="112">
        <v>18523</v>
      </c>
      <c r="K171" s="112">
        <v>11104</v>
      </c>
      <c r="L171" s="112">
        <v>4369</v>
      </c>
      <c r="M171" s="112">
        <v>1651</v>
      </c>
      <c r="N171" s="113">
        <v>1399</v>
      </c>
      <c r="O171" s="112"/>
      <c r="P171" s="112"/>
      <c r="Q171" s="112"/>
      <c r="R171" s="112"/>
      <c r="S171" s="113"/>
      <c r="T171" s="17">
        <v>7.1208767478270207E-2</v>
      </c>
      <c r="U171" s="17">
        <v>6.4211095100864535E-2</v>
      </c>
      <c r="V171" s="17">
        <v>5.8365758754863828E-2</v>
      </c>
      <c r="W171" s="17">
        <v>0.1047849788007269</v>
      </c>
      <c r="X171" s="17">
        <v>0.12723373838456031</v>
      </c>
      <c r="Y171" s="17">
        <v>7.1208767478270207E-2</v>
      </c>
      <c r="Z171" s="17">
        <v>-0.10794896957801769</v>
      </c>
      <c r="AA171" s="17">
        <v>-0.18534178999295281</v>
      </c>
      <c r="AB171" s="17">
        <v>0.2773109243697478</v>
      </c>
      <c r="AC171" s="17">
        <v>0.12482168330955767</v>
      </c>
    </row>
    <row r="172" spans="1:29" ht="12" customHeight="1" x14ac:dyDescent="0.2">
      <c r="A172" s="19">
        <v>40223</v>
      </c>
      <c r="B172" s="19">
        <v>39859</v>
      </c>
      <c r="C172" s="19"/>
      <c r="D172" s="16" t="s">
        <v>2</v>
      </c>
      <c r="E172" s="114">
        <v>17835</v>
      </c>
      <c r="F172" s="115">
        <v>11076</v>
      </c>
      <c r="G172" s="113">
        <v>4020</v>
      </c>
      <c r="H172" s="113">
        <v>1840</v>
      </c>
      <c r="I172" s="113">
        <v>899</v>
      </c>
      <c r="J172" s="112">
        <v>16548</v>
      </c>
      <c r="K172" s="112">
        <v>10427</v>
      </c>
      <c r="L172" s="112">
        <v>3759</v>
      </c>
      <c r="M172" s="112">
        <v>1465</v>
      </c>
      <c r="N172" s="113">
        <v>897</v>
      </c>
      <c r="O172" s="112"/>
      <c r="P172" s="112"/>
      <c r="Q172" s="112"/>
      <c r="R172" s="112"/>
      <c r="S172" s="113"/>
      <c r="T172" s="17">
        <v>7.7773749093545952E-2</v>
      </c>
      <c r="U172" s="17">
        <v>6.224225568236319E-2</v>
      </c>
      <c r="V172" s="17">
        <v>6.9433359936153183E-2</v>
      </c>
      <c r="W172" s="17">
        <v>0.25597269624573382</v>
      </c>
      <c r="X172" s="17">
        <v>2.2296544035673715E-3</v>
      </c>
      <c r="Y172" s="17">
        <v>7.7773749093545952E-2</v>
      </c>
      <c r="Z172" s="17">
        <v>-8.847008476668583E-2</v>
      </c>
      <c r="AA172" s="17">
        <v>-0.12665652835107544</v>
      </c>
      <c r="AB172" s="17">
        <v>0.32564841498559072</v>
      </c>
      <c r="AC172" s="17">
        <v>-0.3350591715976331</v>
      </c>
    </row>
    <row r="173" spans="1:29" ht="12" customHeight="1" x14ac:dyDescent="0.2">
      <c r="A173" s="19">
        <v>40224</v>
      </c>
      <c r="B173" s="19">
        <v>39860</v>
      </c>
      <c r="C173" s="19"/>
      <c r="D173" s="16" t="s">
        <v>3</v>
      </c>
      <c r="E173" s="114">
        <v>16751</v>
      </c>
      <c r="F173" s="115">
        <v>10813</v>
      </c>
      <c r="G173" s="113">
        <v>3481</v>
      </c>
      <c r="H173" s="113">
        <v>1468</v>
      </c>
      <c r="I173" s="113">
        <v>989</v>
      </c>
      <c r="J173" s="112">
        <v>16009</v>
      </c>
      <c r="K173" s="112">
        <v>10552</v>
      </c>
      <c r="L173" s="112">
        <v>3157</v>
      </c>
      <c r="M173" s="112">
        <v>1269</v>
      </c>
      <c r="N173" s="113">
        <v>1031</v>
      </c>
      <c r="O173" s="112"/>
      <c r="P173" s="112"/>
      <c r="Q173" s="112"/>
      <c r="R173" s="112"/>
      <c r="S173" s="113"/>
      <c r="T173" s="17">
        <v>4.6348928727590666E-2</v>
      </c>
      <c r="U173" s="17">
        <v>2.4734647460197046E-2</v>
      </c>
      <c r="V173" s="17">
        <v>0.10262907823883438</v>
      </c>
      <c r="W173" s="17">
        <v>0.15681639085894394</v>
      </c>
      <c r="X173" s="17">
        <v>-4.0737148399612066E-2</v>
      </c>
      <c r="Y173" s="17">
        <v>4.6348928727590666E-2</v>
      </c>
      <c r="Z173" s="17">
        <v>-8.3255616786774067E-2</v>
      </c>
      <c r="AA173" s="17">
        <v>-0.14471744471744474</v>
      </c>
      <c r="AB173" s="17">
        <v>4.0396881644223948E-2</v>
      </c>
      <c r="AC173" s="17">
        <v>2.2750775594622574E-2</v>
      </c>
    </row>
    <row r="174" spans="1:29" ht="12" customHeight="1" x14ac:dyDescent="0.2">
      <c r="A174" s="19">
        <v>40225</v>
      </c>
      <c r="B174" s="19">
        <v>39861</v>
      </c>
      <c r="C174" s="19"/>
      <c r="D174" s="16" t="s">
        <v>4</v>
      </c>
      <c r="E174" s="114">
        <v>15179</v>
      </c>
      <c r="F174" s="115">
        <v>10271</v>
      </c>
      <c r="G174" s="113">
        <v>2824</v>
      </c>
      <c r="H174" s="113">
        <v>1321</v>
      </c>
      <c r="I174" s="113">
        <v>763</v>
      </c>
      <c r="J174" s="112">
        <v>14364</v>
      </c>
      <c r="K174" s="112">
        <v>9501</v>
      </c>
      <c r="L174" s="112">
        <v>2867</v>
      </c>
      <c r="M174" s="112">
        <v>1164</v>
      </c>
      <c r="N174" s="113">
        <v>832</v>
      </c>
      <c r="O174" s="112"/>
      <c r="P174" s="112"/>
      <c r="Q174" s="112"/>
      <c r="R174" s="112"/>
      <c r="S174" s="113"/>
      <c r="T174" s="17">
        <v>5.6739069896964534E-2</v>
      </c>
      <c r="U174" s="17">
        <v>8.1044100620987214E-2</v>
      </c>
      <c r="V174" s="17">
        <v>-1.4998256016742206E-2</v>
      </c>
      <c r="W174" s="17">
        <v>0.13487972508591062</v>
      </c>
      <c r="X174" s="17">
        <v>-8.2932692307692291E-2</v>
      </c>
      <c r="Y174" s="17">
        <v>5.6739069896964534E-2</v>
      </c>
      <c r="Z174" s="17">
        <v>-8.2372911641204305E-2</v>
      </c>
      <c r="AA174" s="17">
        <v>-0.18452209067282699</v>
      </c>
      <c r="AB174" s="17">
        <v>0.2119266055045872</v>
      </c>
      <c r="AC174" s="17">
        <v>-1.3089005235602524E-3</v>
      </c>
    </row>
    <row r="175" spans="1:29" ht="12" customHeight="1" x14ac:dyDescent="0.2">
      <c r="A175" s="19">
        <v>40226</v>
      </c>
      <c r="B175" s="19">
        <v>39862</v>
      </c>
      <c r="C175" s="19"/>
      <c r="D175" s="16" t="s">
        <v>5</v>
      </c>
      <c r="E175" s="114">
        <v>14323</v>
      </c>
      <c r="F175" s="115">
        <v>9511</v>
      </c>
      <c r="G175" s="113">
        <v>2834</v>
      </c>
      <c r="H175" s="113">
        <v>1344</v>
      </c>
      <c r="I175" s="113">
        <v>634</v>
      </c>
      <c r="J175" s="112">
        <v>14751</v>
      </c>
      <c r="K175" s="112">
        <v>9829</v>
      </c>
      <c r="L175" s="112">
        <v>3078</v>
      </c>
      <c r="M175" s="112">
        <v>1184</v>
      </c>
      <c r="N175" s="113">
        <v>660</v>
      </c>
      <c r="O175" s="112"/>
      <c r="P175" s="112"/>
      <c r="Q175" s="112"/>
      <c r="R175" s="112"/>
      <c r="S175" s="113"/>
      <c r="T175" s="17">
        <v>-2.901498203511621E-2</v>
      </c>
      <c r="U175" s="17">
        <v>-3.2353240411028605E-2</v>
      </c>
      <c r="V175" s="17">
        <v>-7.9272254710851198E-2</v>
      </c>
      <c r="W175" s="17">
        <v>0.13513513513513509</v>
      </c>
      <c r="X175" s="17">
        <v>-3.9393939393939426E-2</v>
      </c>
      <c r="Y175" s="17">
        <v>-2.901498203511621E-2</v>
      </c>
      <c r="Z175" s="17">
        <v>-0.10736743312998587</v>
      </c>
      <c r="AA175" s="17">
        <v>-0.2629388816644993</v>
      </c>
      <c r="AB175" s="17">
        <v>0.16363636363636358</v>
      </c>
      <c r="AC175" s="17">
        <v>-0.33263157894736839</v>
      </c>
    </row>
    <row r="176" spans="1:29" ht="12" customHeight="1" x14ac:dyDescent="0.2">
      <c r="A176" s="19">
        <v>40227</v>
      </c>
      <c r="B176" s="19">
        <v>39863</v>
      </c>
      <c r="C176" s="19"/>
      <c r="D176" s="16" t="s">
        <v>6</v>
      </c>
      <c r="E176" s="114">
        <v>16331</v>
      </c>
      <c r="F176" s="115">
        <v>10743</v>
      </c>
      <c r="G176" s="113">
        <v>3300</v>
      </c>
      <c r="H176" s="113">
        <v>1195</v>
      </c>
      <c r="I176" s="113">
        <v>1093</v>
      </c>
      <c r="J176" s="112">
        <v>15112</v>
      </c>
      <c r="K176" s="112">
        <v>10037</v>
      </c>
      <c r="L176" s="112">
        <v>3020</v>
      </c>
      <c r="M176" s="112">
        <v>1088</v>
      </c>
      <c r="N176" s="113">
        <v>967</v>
      </c>
      <c r="O176" s="112"/>
      <c r="P176" s="112"/>
      <c r="Q176" s="112"/>
      <c r="R176" s="112"/>
      <c r="S176" s="113"/>
      <c r="T176" s="17">
        <v>8.0664372683959762E-2</v>
      </c>
      <c r="U176" s="17">
        <v>7.033974295108103E-2</v>
      </c>
      <c r="V176" s="17">
        <v>9.27152317880795E-2</v>
      </c>
      <c r="W176" s="17">
        <v>9.8345588235294157E-2</v>
      </c>
      <c r="X176" s="17">
        <v>0.13029989658738361</v>
      </c>
      <c r="Y176" s="17">
        <v>8.0664372683959762E-2</v>
      </c>
      <c r="Z176" s="17">
        <v>5.6163998876719301E-3</v>
      </c>
      <c r="AA176" s="17">
        <v>-8.711324722138758E-3</v>
      </c>
      <c r="AB176" s="17">
        <v>6.6012488849241713E-2</v>
      </c>
      <c r="AC176" s="17">
        <v>0.12854930304594725</v>
      </c>
    </row>
    <row r="177" spans="1:29" ht="12" customHeight="1" x14ac:dyDescent="0.2">
      <c r="A177" s="19">
        <v>40228</v>
      </c>
      <c r="B177" s="19">
        <v>39864</v>
      </c>
      <c r="C177" s="19"/>
      <c r="D177" s="16" t="s">
        <v>7</v>
      </c>
      <c r="E177" s="114">
        <v>15558</v>
      </c>
      <c r="F177" s="115">
        <v>10206</v>
      </c>
      <c r="G177" s="113">
        <v>3198</v>
      </c>
      <c r="H177" s="113">
        <v>1126</v>
      </c>
      <c r="I177" s="113">
        <v>1028</v>
      </c>
      <c r="J177" s="112">
        <v>15292</v>
      </c>
      <c r="K177" s="112">
        <v>9951</v>
      </c>
      <c r="L177" s="112">
        <v>3164</v>
      </c>
      <c r="M177" s="112">
        <v>1171</v>
      </c>
      <c r="N177" s="113">
        <v>1006</v>
      </c>
      <c r="O177" s="112"/>
      <c r="P177" s="112"/>
      <c r="Q177" s="112"/>
      <c r="R177" s="112"/>
      <c r="S177" s="113"/>
      <c r="T177" s="17">
        <v>1.7394716191472703E-2</v>
      </c>
      <c r="U177" s="17">
        <v>2.562556526982207E-2</v>
      </c>
      <c r="V177" s="17">
        <v>1.0745891276864761E-2</v>
      </c>
      <c r="W177" s="17">
        <v>-3.8428693424423566E-2</v>
      </c>
      <c r="X177" s="17">
        <v>2.1868787276341894E-2</v>
      </c>
      <c r="Y177" s="17">
        <v>1.7394716191472703E-2</v>
      </c>
      <c r="Z177" s="17">
        <v>-3.9796782387806928E-2</v>
      </c>
      <c r="AA177" s="17">
        <v>-0.19506670022652906</v>
      </c>
      <c r="AB177" s="17">
        <v>-2.5951557093425559E-2</v>
      </c>
      <c r="AC177" s="17">
        <v>-0.12436115843270867</v>
      </c>
    </row>
    <row r="178" spans="1:29" ht="12" customHeight="1" x14ac:dyDescent="0.2">
      <c r="A178" s="19">
        <v>40229</v>
      </c>
      <c r="B178" s="19">
        <v>39865</v>
      </c>
      <c r="C178" s="19"/>
      <c r="D178" s="16" t="s">
        <v>1</v>
      </c>
      <c r="E178" s="114">
        <v>17402</v>
      </c>
      <c r="F178" s="115">
        <v>10203</v>
      </c>
      <c r="G178" s="113">
        <v>4275</v>
      </c>
      <c r="H178" s="113">
        <v>1459</v>
      </c>
      <c r="I178" s="113">
        <v>1465</v>
      </c>
      <c r="J178" s="112">
        <v>17154</v>
      </c>
      <c r="K178" s="112">
        <v>10191</v>
      </c>
      <c r="L178" s="112">
        <v>4162</v>
      </c>
      <c r="M178" s="112">
        <v>1486</v>
      </c>
      <c r="N178" s="113">
        <v>1315</v>
      </c>
      <c r="O178" s="112"/>
      <c r="P178" s="112"/>
      <c r="Q178" s="112"/>
      <c r="R178" s="112"/>
      <c r="S178" s="113"/>
      <c r="T178" s="17">
        <v>1.4457269441529697E-2</v>
      </c>
      <c r="U178" s="17">
        <v>1.1775095672652558E-3</v>
      </c>
      <c r="V178" s="17">
        <v>2.7150408457472297E-2</v>
      </c>
      <c r="W178" s="17">
        <v>-1.8169582772543769E-2</v>
      </c>
      <c r="X178" s="17">
        <v>0.11406844106463887</v>
      </c>
      <c r="Y178" s="17">
        <v>1.4457269441529697E-2</v>
      </c>
      <c r="Z178" s="17">
        <v>-0.11046207497820404</v>
      </c>
      <c r="AA178" s="17">
        <v>-9.4087730451366869E-2</v>
      </c>
      <c r="AB178" s="17">
        <v>-1.7508417508417473E-2</v>
      </c>
      <c r="AC178" s="17">
        <v>6.0825488776249159E-2</v>
      </c>
    </row>
    <row r="179" spans="1:29" ht="12" customHeight="1" x14ac:dyDescent="0.2">
      <c r="A179" s="19">
        <v>40230</v>
      </c>
      <c r="B179" s="19">
        <v>39866</v>
      </c>
      <c r="C179" s="19"/>
      <c r="D179" s="16" t="s">
        <v>2</v>
      </c>
      <c r="E179" s="114">
        <v>15140</v>
      </c>
      <c r="F179" s="115">
        <v>10028</v>
      </c>
      <c r="G179" s="113">
        <v>2987</v>
      </c>
      <c r="H179" s="113">
        <v>1297</v>
      </c>
      <c r="I179" s="113">
        <v>828</v>
      </c>
      <c r="J179" s="112">
        <v>15430</v>
      </c>
      <c r="K179" s="112">
        <v>9605</v>
      </c>
      <c r="L179" s="112">
        <v>3701</v>
      </c>
      <c r="M179" s="112">
        <v>1353</v>
      </c>
      <c r="N179" s="113">
        <v>771</v>
      </c>
      <c r="O179" s="112"/>
      <c r="P179" s="112"/>
      <c r="Q179" s="112"/>
      <c r="R179" s="112"/>
      <c r="S179" s="113"/>
      <c r="T179" s="17">
        <v>-1.8794556059624101E-2</v>
      </c>
      <c r="U179" s="17">
        <v>4.4039562727745896E-2</v>
      </c>
      <c r="V179" s="17">
        <v>-0.19292083220751144</v>
      </c>
      <c r="W179" s="17">
        <v>-4.1389504804138944E-2</v>
      </c>
      <c r="X179" s="17">
        <v>7.3929961089494123E-2</v>
      </c>
      <c r="Y179" s="17">
        <v>-1.8794556059624101E-2</v>
      </c>
      <c r="Z179" s="17">
        <v>-1.0947825229312591E-2</v>
      </c>
      <c r="AA179" s="17">
        <v>-0.18432550518842161</v>
      </c>
      <c r="AB179" s="17">
        <v>1.8853102906519981E-2</v>
      </c>
      <c r="AC179" s="17">
        <v>-0.21516587677725119</v>
      </c>
    </row>
    <row r="180" spans="1:29" ht="12" customHeight="1" x14ac:dyDescent="0.2">
      <c r="A180" s="19">
        <v>40231</v>
      </c>
      <c r="B180" s="19">
        <v>39867</v>
      </c>
      <c r="C180" s="19"/>
      <c r="D180" s="16" t="s">
        <v>3</v>
      </c>
      <c r="E180" s="114">
        <v>13651</v>
      </c>
      <c r="F180" s="115">
        <v>9159</v>
      </c>
      <c r="G180" s="113">
        <v>2936</v>
      </c>
      <c r="H180" s="113">
        <v>851</v>
      </c>
      <c r="I180" s="113">
        <v>705</v>
      </c>
      <c r="J180" s="112">
        <v>13053</v>
      </c>
      <c r="K180" s="112">
        <v>8938</v>
      </c>
      <c r="L180" s="112">
        <v>2410</v>
      </c>
      <c r="M180" s="112">
        <v>897</v>
      </c>
      <c r="N180" s="113">
        <v>808</v>
      </c>
      <c r="O180" s="112"/>
      <c r="P180" s="112"/>
      <c r="Q180" s="112"/>
      <c r="R180" s="112"/>
      <c r="S180" s="113"/>
      <c r="T180" s="17">
        <v>4.5813223013866589E-2</v>
      </c>
      <c r="U180" s="17">
        <v>2.47258894607294E-2</v>
      </c>
      <c r="V180" s="17">
        <v>0.21825726141078827</v>
      </c>
      <c r="W180" s="17">
        <v>-5.1282051282051322E-2</v>
      </c>
      <c r="X180" s="17">
        <v>-0.12747524752475248</v>
      </c>
      <c r="Y180" s="17">
        <v>4.5813223013866589E-2</v>
      </c>
      <c r="Z180" s="17">
        <v>9.9783861671469687E-2</v>
      </c>
      <c r="AA180" s="17">
        <v>-7.4401008827238324E-2</v>
      </c>
      <c r="AB180" s="17">
        <v>-0.24153297682709451</v>
      </c>
      <c r="AC180" s="17">
        <v>-1.5363128491620137E-2</v>
      </c>
    </row>
    <row r="181" spans="1:29" ht="12" customHeight="1" x14ac:dyDescent="0.2">
      <c r="A181" s="19">
        <v>40232</v>
      </c>
      <c r="B181" s="19">
        <v>39868</v>
      </c>
      <c r="C181" s="19"/>
      <c r="D181" s="16" t="s">
        <v>4</v>
      </c>
      <c r="E181" s="114">
        <v>12038</v>
      </c>
      <c r="F181" s="115">
        <v>8026</v>
      </c>
      <c r="G181" s="113">
        <v>2406</v>
      </c>
      <c r="H181" s="113">
        <v>896</v>
      </c>
      <c r="I181" s="113">
        <v>710</v>
      </c>
      <c r="J181" s="112">
        <v>12221</v>
      </c>
      <c r="K181" s="112">
        <v>8178</v>
      </c>
      <c r="L181" s="112">
        <v>2510</v>
      </c>
      <c r="M181" s="112">
        <v>892</v>
      </c>
      <c r="N181" s="113">
        <v>641</v>
      </c>
      <c r="O181" s="112"/>
      <c r="P181" s="112"/>
      <c r="Q181" s="112"/>
      <c r="R181" s="112"/>
      <c r="S181" s="113"/>
      <c r="T181" s="17">
        <v>-1.4974224695196825E-2</v>
      </c>
      <c r="U181" s="17">
        <v>-1.8586451455123498E-2</v>
      </c>
      <c r="V181" s="17">
        <v>-4.1434262948207179E-2</v>
      </c>
      <c r="W181" s="17">
        <v>4.484304932735439E-3</v>
      </c>
      <c r="X181" s="17">
        <v>0.10764430577223094</v>
      </c>
      <c r="Y181" s="17">
        <v>-1.4974224695196825E-2</v>
      </c>
      <c r="Z181" s="17">
        <v>-3.079338244173413E-2</v>
      </c>
      <c r="AA181" s="17">
        <v>-0.22009724473257697</v>
      </c>
      <c r="AB181" s="17">
        <v>0.11860174781523103</v>
      </c>
      <c r="AC181" s="17">
        <v>0.17549668874172175</v>
      </c>
    </row>
    <row r="182" spans="1:29" ht="12" customHeight="1" x14ac:dyDescent="0.2">
      <c r="A182" s="19">
        <v>40233</v>
      </c>
      <c r="B182" s="19">
        <v>39869</v>
      </c>
      <c r="C182" s="19"/>
      <c r="D182" s="16" t="s">
        <v>5</v>
      </c>
      <c r="E182" s="114">
        <v>12884</v>
      </c>
      <c r="F182" s="115">
        <v>8415</v>
      </c>
      <c r="G182" s="113">
        <v>2768</v>
      </c>
      <c r="H182" s="113">
        <v>1101</v>
      </c>
      <c r="I182" s="113">
        <v>600</v>
      </c>
      <c r="J182" s="112">
        <v>13202</v>
      </c>
      <c r="K182" s="112">
        <v>8750</v>
      </c>
      <c r="L182" s="112">
        <v>2784</v>
      </c>
      <c r="M182" s="112">
        <v>1030</v>
      </c>
      <c r="N182" s="113">
        <v>638</v>
      </c>
      <c r="O182" s="112"/>
      <c r="P182" s="112"/>
      <c r="Q182" s="112"/>
      <c r="R182" s="112"/>
      <c r="S182" s="113"/>
      <c r="T182" s="17">
        <v>-2.4087259506135439E-2</v>
      </c>
      <c r="U182" s="17">
        <v>-3.8285714285714256E-2</v>
      </c>
      <c r="V182" s="17">
        <v>-5.7471264367816577E-3</v>
      </c>
      <c r="W182" s="17">
        <v>6.893203883495147E-2</v>
      </c>
      <c r="X182" s="17">
        <v>-5.9561128526645746E-2</v>
      </c>
      <c r="Y182" s="17">
        <v>-2.4087259506135439E-2</v>
      </c>
      <c r="Z182" s="17">
        <v>-0.14298808432630616</v>
      </c>
      <c r="AA182" s="17">
        <v>-0.19040655162328168</v>
      </c>
      <c r="AB182" s="17">
        <v>9.5522388059701591E-2</v>
      </c>
      <c r="AC182" s="17">
        <v>-0.20424403183023876</v>
      </c>
    </row>
    <row r="183" spans="1:29" ht="12" customHeight="1" x14ac:dyDescent="0.2">
      <c r="A183" s="19">
        <v>40234</v>
      </c>
      <c r="B183" s="19">
        <v>39870</v>
      </c>
      <c r="C183" s="19"/>
      <c r="D183" s="16" t="s">
        <v>6</v>
      </c>
      <c r="E183" s="114">
        <v>15041</v>
      </c>
      <c r="F183" s="115">
        <v>10094</v>
      </c>
      <c r="G183" s="113">
        <v>2920</v>
      </c>
      <c r="H183" s="113">
        <v>1070</v>
      </c>
      <c r="I183" s="113">
        <v>957</v>
      </c>
      <c r="J183" s="112">
        <v>14067</v>
      </c>
      <c r="K183" s="112">
        <v>9369</v>
      </c>
      <c r="L183" s="112">
        <v>2812</v>
      </c>
      <c r="M183" s="112">
        <v>927</v>
      </c>
      <c r="N183" s="113">
        <v>959</v>
      </c>
      <c r="O183" s="112"/>
      <c r="P183" s="112"/>
      <c r="Q183" s="112"/>
      <c r="R183" s="112"/>
      <c r="S183" s="113"/>
      <c r="T183" s="17">
        <v>6.9240065401293904E-2</v>
      </c>
      <c r="U183" s="17">
        <v>7.7382858362685436E-2</v>
      </c>
      <c r="V183" s="17">
        <v>3.8406827880512084E-2</v>
      </c>
      <c r="W183" s="17">
        <v>0.15426105717367844</v>
      </c>
      <c r="X183" s="17">
        <v>-2.0855057351407691E-3</v>
      </c>
      <c r="Y183" s="17">
        <v>6.9240065401293904E-2</v>
      </c>
      <c r="Z183" s="17">
        <v>-7.8257693361336811E-2</v>
      </c>
      <c r="AA183" s="17">
        <v>-0.1839016210173281</v>
      </c>
      <c r="AB183" s="17">
        <v>-2.9918404351767958E-2</v>
      </c>
      <c r="AC183" s="17">
        <v>9.7477064220183429E-2</v>
      </c>
    </row>
    <row r="184" spans="1:29" ht="12" customHeight="1" x14ac:dyDescent="0.2">
      <c r="A184" s="19">
        <v>40235</v>
      </c>
      <c r="B184" s="19">
        <v>39871</v>
      </c>
      <c r="C184" s="19"/>
      <c r="D184" s="16" t="s">
        <v>7</v>
      </c>
      <c r="E184" s="114">
        <v>14815</v>
      </c>
      <c r="F184" s="115">
        <v>9801</v>
      </c>
      <c r="G184" s="113">
        <v>3095</v>
      </c>
      <c r="H184" s="113">
        <v>1017</v>
      </c>
      <c r="I184" s="113">
        <v>902</v>
      </c>
      <c r="J184" s="112">
        <v>15637</v>
      </c>
      <c r="K184" s="112">
        <v>10098</v>
      </c>
      <c r="L184" s="112">
        <v>3375</v>
      </c>
      <c r="M184" s="112">
        <v>1151</v>
      </c>
      <c r="N184" s="113">
        <v>1013</v>
      </c>
      <c r="O184" s="112"/>
      <c r="P184" s="112"/>
      <c r="Q184" s="112"/>
      <c r="R184" s="112"/>
      <c r="S184" s="113"/>
      <c r="T184" s="17">
        <v>-5.2567628061648608E-2</v>
      </c>
      <c r="U184" s="17">
        <v>-2.9411764705882359E-2</v>
      </c>
      <c r="V184" s="17">
        <v>-8.2962962962963016E-2</v>
      </c>
      <c r="W184" s="17">
        <v>-0.11642050390964376</v>
      </c>
      <c r="X184" s="17">
        <v>-0.10957551826258638</v>
      </c>
      <c r="Y184" s="17">
        <v>-5.2567628061648608E-2</v>
      </c>
      <c r="Z184" s="17">
        <v>-9.375866851595005E-2</v>
      </c>
      <c r="AA184" s="17">
        <v>-0.28488909426987064</v>
      </c>
      <c r="AB184" s="17">
        <v>-0.21223857474825714</v>
      </c>
      <c r="AC184" s="17">
        <v>-0.20807726075504829</v>
      </c>
    </row>
    <row r="185" spans="1:29" ht="12" customHeight="1" x14ac:dyDescent="0.2">
      <c r="A185" s="19">
        <v>40236</v>
      </c>
      <c r="B185" s="19">
        <v>39872</v>
      </c>
      <c r="C185" s="19"/>
      <c r="D185" s="16" t="s">
        <v>1</v>
      </c>
      <c r="E185" s="114">
        <v>16399</v>
      </c>
      <c r="F185" s="115">
        <v>9494</v>
      </c>
      <c r="G185" s="113">
        <v>4170</v>
      </c>
      <c r="H185" s="113">
        <v>1428</v>
      </c>
      <c r="I185" s="113">
        <v>1307</v>
      </c>
      <c r="J185" s="112">
        <v>17404</v>
      </c>
      <c r="K185" s="112">
        <v>10586</v>
      </c>
      <c r="L185" s="112">
        <v>3954</v>
      </c>
      <c r="M185" s="112">
        <v>1499</v>
      </c>
      <c r="N185" s="113">
        <v>1365</v>
      </c>
      <c r="O185" s="112"/>
      <c r="P185" s="112"/>
      <c r="Q185" s="112"/>
      <c r="R185" s="112"/>
      <c r="S185" s="113"/>
      <c r="T185" s="17">
        <v>-5.7745345897494804E-2</v>
      </c>
      <c r="U185" s="17">
        <v>-0.1031551105233327</v>
      </c>
      <c r="V185" s="17">
        <v>5.4628224582701002E-2</v>
      </c>
      <c r="W185" s="17">
        <v>-4.7364909939960009E-2</v>
      </c>
      <c r="X185" s="17">
        <v>-4.2490842490842451E-2</v>
      </c>
      <c r="Y185" s="17">
        <v>-5.7745345897494804E-2</v>
      </c>
      <c r="Z185" s="17">
        <v>-0.23125506072874491</v>
      </c>
      <c r="AA185" s="17">
        <v>-0.24715652644881747</v>
      </c>
      <c r="AB185" s="17">
        <v>-0.1058234189104571</v>
      </c>
      <c r="AC185" s="17">
        <v>-0.1280853902601734</v>
      </c>
    </row>
    <row r="186" spans="1:29" ht="12" customHeight="1" x14ac:dyDescent="0.2">
      <c r="A186" s="19">
        <v>40237</v>
      </c>
      <c r="B186" s="19">
        <v>39873</v>
      </c>
      <c r="C186" s="19"/>
      <c r="D186" s="16" t="s">
        <v>2</v>
      </c>
      <c r="E186" s="114">
        <v>15540</v>
      </c>
      <c r="F186" s="115">
        <v>9890</v>
      </c>
      <c r="G186" s="113">
        <v>3346</v>
      </c>
      <c r="H186" s="113">
        <v>1571</v>
      </c>
      <c r="I186" s="113">
        <v>733</v>
      </c>
      <c r="J186" s="112">
        <v>15289</v>
      </c>
      <c r="K186" s="112">
        <v>9944</v>
      </c>
      <c r="L186" s="112">
        <v>3216</v>
      </c>
      <c r="M186" s="112">
        <v>1282</v>
      </c>
      <c r="N186" s="113">
        <v>847</v>
      </c>
      <c r="O186" s="112"/>
      <c r="P186" s="112"/>
      <c r="Q186" s="112"/>
      <c r="R186" s="112"/>
      <c r="S186" s="113"/>
      <c r="T186" s="17">
        <v>1.6417031852966169E-2</v>
      </c>
      <c r="U186" s="17">
        <v>-5.4304102976668878E-3</v>
      </c>
      <c r="V186" s="17">
        <v>4.0422885572139355E-2</v>
      </c>
      <c r="W186" s="17">
        <v>0.22542901716068653</v>
      </c>
      <c r="X186" s="17">
        <v>-0.13459268004722547</v>
      </c>
      <c r="Y186" s="17">
        <v>1.6417031852966169E-2</v>
      </c>
      <c r="Z186" s="17">
        <v>-8.0598679929348327E-2</v>
      </c>
      <c r="AA186" s="17">
        <v>-0.12932604735883424</v>
      </c>
      <c r="AB186" s="17">
        <v>0.25579536370903266</v>
      </c>
      <c r="AC186" s="17">
        <v>-0.30123927550047669</v>
      </c>
    </row>
    <row r="187" spans="1:29" ht="12" customHeight="1" x14ac:dyDescent="0.2">
      <c r="A187" s="19">
        <v>40238</v>
      </c>
      <c r="B187" s="19">
        <v>39874</v>
      </c>
      <c r="C187" s="19"/>
      <c r="D187" s="16" t="s">
        <v>3</v>
      </c>
      <c r="E187" s="114">
        <v>13735</v>
      </c>
      <c r="F187" s="115">
        <v>9382</v>
      </c>
      <c r="G187" s="113">
        <v>2636</v>
      </c>
      <c r="H187" s="113">
        <v>931</v>
      </c>
      <c r="I187" s="113">
        <v>786</v>
      </c>
      <c r="J187" s="112">
        <v>12807</v>
      </c>
      <c r="K187" s="112">
        <v>8749</v>
      </c>
      <c r="L187" s="112">
        <v>2632</v>
      </c>
      <c r="M187" s="112">
        <v>709</v>
      </c>
      <c r="N187" s="113">
        <v>717</v>
      </c>
      <c r="O187" s="112"/>
      <c r="P187" s="112"/>
      <c r="Q187" s="112"/>
      <c r="R187" s="112"/>
      <c r="S187" s="113"/>
      <c r="T187" s="17">
        <v>7.2460373233387942E-2</v>
      </c>
      <c r="U187" s="17">
        <v>7.2351125842953445E-2</v>
      </c>
      <c r="V187" s="17">
        <v>1.5197568389058169E-3</v>
      </c>
      <c r="W187" s="17">
        <v>0.31311706629055003</v>
      </c>
      <c r="X187" s="17">
        <v>9.6234309623431047E-2</v>
      </c>
      <c r="Y187" s="17">
        <v>7.2460373233387942E-2</v>
      </c>
      <c r="Z187" s="17">
        <v>-9.7450697450697454E-2</v>
      </c>
      <c r="AA187" s="17">
        <v>-0.21570961023504909</v>
      </c>
      <c r="AB187" s="17">
        <v>-8.0947680157946733E-2</v>
      </c>
      <c r="AC187" s="17">
        <v>-0.13245033112582782</v>
      </c>
    </row>
    <row r="188" spans="1:29" ht="12" customHeight="1" x14ac:dyDescent="0.2">
      <c r="A188" s="19">
        <v>40239</v>
      </c>
      <c r="B188" s="19">
        <v>39875</v>
      </c>
      <c r="C188" s="19"/>
      <c r="D188" s="16" t="s">
        <v>4</v>
      </c>
      <c r="E188" s="114">
        <v>12447</v>
      </c>
      <c r="F188" s="115">
        <v>8107</v>
      </c>
      <c r="G188" s="113">
        <v>2558</v>
      </c>
      <c r="H188" s="113">
        <v>982</v>
      </c>
      <c r="I188" s="113">
        <v>800</v>
      </c>
      <c r="J188" s="112">
        <v>13320</v>
      </c>
      <c r="K188" s="112">
        <v>9051</v>
      </c>
      <c r="L188" s="112">
        <v>2500</v>
      </c>
      <c r="M188" s="112">
        <v>1054</v>
      </c>
      <c r="N188" s="113">
        <v>715</v>
      </c>
      <c r="O188" s="112"/>
      <c r="P188" s="112"/>
      <c r="Q188" s="112"/>
      <c r="R188" s="112"/>
      <c r="S188" s="113"/>
      <c r="T188" s="17">
        <v>-6.5540540540540593E-2</v>
      </c>
      <c r="U188" s="17">
        <v>-0.10429786763893489</v>
      </c>
      <c r="V188" s="17">
        <v>2.3200000000000109E-2</v>
      </c>
      <c r="W188" s="17">
        <v>-6.8311195445920347E-2</v>
      </c>
      <c r="X188" s="17">
        <v>0.11888111888111896</v>
      </c>
      <c r="Y188" s="17">
        <v>-6.5540540540540593E-2</v>
      </c>
      <c r="Z188" s="17">
        <v>-0.12621254580728603</v>
      </c>
      <c r="AA188" s="17">
        <v>-0.22998193859121008</v>
      </c>
      <c r="AB188" s="17">
        <v>5.5913978494623651E-2</v>
      </c>
      <c r="AC188" s="17">
        <v>0.16279069767441867</v>
      </c>
    </row>
    <row r="189" spans="1:29" ht="12" customHeight="1" x14ac:dyDescent="0.2">
      <c r="A189" s="19">
        <v>40240</v>
      </c>
      <c r="B189" s="19">
        <v>39876</v>
      </c>
      <c r="C189" s="19"/>
      <c r="D189" s="16" t="s">
        <v>5</v>
      </c>
      <c r="E189" s="114">
        <v>13131</v>
      </c>
      <c r="F189" s="115">
        <v>8525</v>
      </c>
      <c r="G189" s="113">
        <v>2804</v>
      </c>
      <c r="H189" s="113">
        <v>1027</v>
      </c>
      <c r="I189" s="113">
        <v>775</v>
      </c>
      <c r="J189" s="112">
        <v>14169</v>
      </c>
      <c r="K189" s="112">
        <v>9542</v>
      </c>
      <c r="L189" s="112">
        <v>2861</v>
      </c>
      <c r="M189" s="112">
        <v>1048</v>
      </c>
      <c r="N189" s="113">
        <v>718</v>
      </c>
      <c r="O189" s="112"/>
      <c r="P189" s="112"/>
      <c r="Q189" s="112"/>
      <c r="R189" s="112"/>
      <c r="S189" s="113"/>
      <c r="T189" s="17">
        <v>-7.3258522125767556E-2</v>
      </c>
      <c r="U189" s="17">
        <v>-0.10658142946971283</v>
      </c>
      <c r="V189" s="17">
        <v>-1.9923103809856735E-2</v>
      </c>
      <c r="W189" s="17">
        <v>-2.0038167938931317E-2</v>
      </c>
      <c r="X189" s="17">
        <v>7.9387186629526374E-2</v>
      </c>
      <c r="Y189" s="17">
        <v>-7.3258522125767556E-2</v>
      </c>
      <c r="Z189" s="17">
        <v>-0.18467865340474365</v>
      </c>
      <c r="AA189" s="17">
        <v>-0.21915900863269289</v>
      </c>
      <c r="AB189" s="17">
        <v>6.2047569803516112E-2</v>
      </c>
      <c r="AC189" s="17">
        <v>-0.1183162684869169</v>
      </c>
    </row>
    <row r="190" spans="1:29" ht="12" customHeight="1" x14ac:dyDescent="0.2">
      <c r="A190" s="19">
        <v>40241</v>
      </c>
      <c r="B190" s="19">
        <v>39877</v>
      </c>
      <c r="C190" s="19"/>
      <c r="D190" s="16" t="s">
        <v>6</v>
      </c>
      <c r="E190" s="114">
        <v>14412</v>
      </c>
      <c r="F190" s="115">
        <v>9127</v>
      </c>
      <c r="G190" s="113">
        <v>3033</v>
      </c>
      <c r="H190" s="113">
        <v>1305</v>
      </c>
      <c r="I190" s="113">
        <v>947</v>
      </c>
      <c r="J190" s="112">
        <v>15451</v>
      </c>
      <c r="K190" s="112">
        <v>10455</v>
      </c>
      <c r="L190" s="112">
        <v>3007</v>
      </c>
      <c r="M190" s="112">
        <v>1009</v>
      </c>
      <c r="N190" s="113">
        <v>980</v>
      </c>
      <c r="O190" s="112"/>
      <c r="P190" s="112"/>
      <c r="Q190" s="112"/>
      <c r="R190" s="112"/>
      <c r="S190" s="113"/>
      <c r="T190" s="17">
        <v>-6.7244838521778538E-2</v>
      </c>
      <c r="U190" s="17">
        <v>-0.12702056432329034</v>
      </c>
      <c r="V190" s="17">
        <v>8.6464915197872472E-3</v>
      </c>
      <c r="W190" s="17">
        <v>0.29335976214073334</v>
      </c>
      <c r="X190" s="17">
        <v>-3.3673469387755062E-2</v>
      </c>
      <c r="Y190" s="17">
        <v>-6.7244838521778538E-2</v>
      </c>
      <c r="Z190" s="17">
        <v>-0.17559389395718539</v>
      </c>
      <c r="AA190" s="17">
        <v>-0.29807914834529048</v>
      </c>
      <c r="AB190" s="17">
        <v>0.24049429657794685</v>
      </c>
      <c r="AC190" s="17">
        <v>0.12604042806183124</v>
      </c>
    </row>
    <row r="191" spans="1:29" ht="12" customHeight="1" x14ac:dyDescent="0.2">
      <c r="A191" s="19">
        <v>40242</v>
      </c>
      <c r="B191" s="19">
        <v>39878</v>
      </c>
      <c r="C191" s="19"/>
      <c r="D191" s="16" t="s">
        <v>7</v>
      </c>
      <c r="E191" s="114">
        <v>15651</v>
      </c>
      <c r="F191" s="115">
        <v>10140</v>
      </c>
      <c r="G191" s="113">
        <v>3268</v>
      </c>
      <c r="H191" s="113">
        <v>1333</v>
      </c>
      <c r="I191" s="113">
        <v>910</v>
      </c>
      <c r="J191" s="112">
        <v>15838</v>
      </c>
      <c r="K191" s="112">
        <v>10299</v>
      </c>
      <c r="L191" s="112">
        <v>3318</v>
      </c>
      <c r="M191" s="112">
        <v>1193</v>
      </c>
      <c r="N191" s="113">
        <v>1028</v>
      </c>
      <c r="O191" s="112"/>
      <c r="P191" s="112"/>
      <c r="Q191" s="112"/>
      <c r="R191" s="112"/>
      <c r="S191" s="113"/>
      <c r="T191" s="17">
        <v>-1.180704634423535E-2</v>
      </c>
      <c r="U191" s="17">
        <v>-1.5438392076900675E-2</v>
      </c>
      <c r="V191" s="17">
        <v>-1.5069318866787196E-2</v>
      </c>
      <c r="W191" s="17">
        <v>0.11735121542330251</v>
      </c>
      <c r="X191" s="17">
        <v>-0.11478599221789887</v>
      </c>
      <c r="Y191" s="17">
        <v>-1.180704634423535E-2</v>
      </c>
      <c r="Z191" s="17">
        <v>-0.12699095996556176</v>
      </c>
      <c r="AA191" s="17">
        <v>-0.22264509990485248</v>
      </c>
      <c r="AB191" s="17">
        <v>0.49439461883408065</v>
      </c>
      <c r="AC191" s="17">
        <v>-0.15111940298507465</v>
      </c>
    </row>
    <row r="192" spans="1:29" ht="12" customHeight="1" x14ac:dyDescent="0.2">
      <c r="A192" s="19">
        <v>40243</v>
      </c>
      <c r="B192" s="19">
        <v>39879</v>
      </c>
      <c r="C192" s="19"/>
      <c r="D192" s="16" t="s">
        <v>1</v>
      </c>
      <c r="E192" s="114">
        <v>17185</v>
      </c>
      <c r="F192" s="115">
        <v>9991</v>
      </c>
      <c r="G192" s="113">
        <v>4253</v>
      </c>
      <c r="H192" s="113">
        <v>1470</v>
      </c>
      <c r="I192" s="113">
        <v>1471</v>
      </c>
      <c r="J192" s="112">
        <v>17927</v>
      </c>
      <c r="K192" s="112">
        <v>10927</v>
      </c>
      <c r="L192" s="112">
        <v>4134</v>
      </c>
      <c r="M192" s="112">
        <v>1555</v>
      </c>
      <c r="N192" s="113">
        <v>1311</v>
      </c>
      <c r="O192" s="112"/>
      <c r="P192" s="112"/>
      <c r="Q192" s="112"/>
      <c r="R192" s="112"/>
      <c r="S192" s="113"/>
      <c r="T192" s="17">
        <v>-4.1390081999219008E-2</v>
      </c>
      <c r="U192" s="17">
        <v>-8.5659375857966458E-2</v>
      </c>
      <c r="V192" s="17">
        <v>2.8785679729075975E-2</v>
      </c>
      <c r="W192" s="17">
        <v>-5.4662379421221874E-2</v>
      </c>
      <c r="X192" s="17">
        <v>0.1220442410373761</v>
      </c>
      <c r="Y192" s="17">
        <v>-4.1390081999219008E-2</v>
      </c>
      <c r="Z192" s="17">
        <v>-0.19068448764682056</v>
      </c>
      <c r="AA192" s="17">
        <v>-8.3602671837965992E-2</v>
      </c>
      <c r="AB192" s="17">
        <v>-4.6073977936404886E-2</v>
      </c>
      <c r="AC192" s="17">
        <v>6.5170166545981179E-2</v>
      </c>
    </row>
    <row r="193" spans="1:29" ht="12" customHeight="1" x14ac:dyDescent="0.2">
      <c r="A193" s="19">
        <v>40244</v>
      </c>
      <c r="B193" s="19">
        <v>39880</v>
      </c>
      <c r="C193" s="19"/>
      <c r="D193" s="16" t="s">
        <v>2</v>
      </c>
      <c r="E193" s="114">
        <v>15546</v>
      </c>
      <c r="F193" s="115">
        <v>10017</v>
      </c>
      <c r="G193" s="113">
        <v>3218</v>
      </c>
      <c r="H193" s="113">
        <v>1386</v>
      </c>
      <c r="I193" s="113">
        <v>925</v>
      </c>
      <c r="J193" s="112">
        <v>15527</v>
      </c>
      <c r="K193" s="112">
        <v>9974</v>
      </c>
      <c r="L193" s="112">
        <v>3468</v>
      </c>
      <c r="M193" s="112">
        <v>1207</v>
      </c>
      <c r="N193" s="113">
        <v>878</v>
      </c>
      <c r="O193" s="112"/>
      <c r="P193" s="112"/>
      <c r="Q193" s="112"/>
      <c r="R193" s="112"/>
      <c r="S193" s="113"/>
      <c r="T193" s="17">
        <v>1.2236748889031812E-3</v>
      </c>
      <c r="U193" s="17">
        <v>4.3112091437738087E-3</v>
      </c>
      <c r="V193" s="17">
        <v>-7.2087658592848936E-2</v>
      </c>
      <c r="W193" s="17">
        <v>0.14830157415078715</v>
      </c>
      <c r="X193" s="17">
        <v>5.3530751708428248E-2</v>
      </c>
      <c r="Y193" s="17">
        <v>1.2236748889031812E-3</v>
      </c>
      <c r="Z193" s="17">
        <v>-6.4181614349775762E-2</v>
      </c>
      <c r="AA193" s="17">
        <v>-0.30556754423823906</v>
      </c>
      <c r="AB193" s="17">
        <v>0.10438247011952195</v>
      </c>
      <c r="AC193" s="17">
        <v>-0.10194174757281549</v>
      </c>
    </row>
    <row r="194" spans="1:29" ht="12" customHeight="1" x14ac:dyDescent="0.2">
      <c r="A194" s="19">
        <v>40245</v>
      </c>
      <c r="B194" s="19">
        <v>39881</v>
      </c>
      <c r="C194" s="19"/>
      <c r="D194" s="16" t="s">
        <v>3</v>
      </c>
      <c r="E194" s="114">
        <v>14198</v>
      </c>
      <c r="F194" s="115">
        <v>9456</v>
      </c>
      <c r="G194" s="113">
        <v>2832</v>
      </c>
      <c r="H194" s="113">
        <v>1031</v>
      </c>
      <c r="I194" s="113">
        <v>879</v>
      </c>
      <c r="J194" s="112">
        <v>13181</v>
      </c>
      <c r="K194" s="112">
        <v>9011</v>
      </c>
      <c r="L194" s="112">
        <v>2543</v>
      </c>
      <c r="M194" s="112">
        <v>797</v>
      </c>
      <c r="N194" s="113">
        <v>830</v>
      </c>
      <c r="O194" s="112"/>
      <c r="P194" s="112"/>
      <c r="Q194" s="112"/>
      <c r="R194" s="112"/>
      <c r="S194" s="113"/>
      <c r="T194" s="17">
        <v>7.7156513162885965E-2</v>
      </c>
      <c r="U194" s="17">
        <v>4.9384086116968096E-2</v>
      </c>
      <c r="V194" s="17">
        <v>0.11364530082579627</v>
      </c>
      <c r="W194" s="17">
        <v>0.29360100376411546</v>
      </c>
      <c r="X194" s="17">
        <v>5.9036144578313188E-2</v>
      </c>
      <c r="Y194" s="17">
        <v>7.7156513162885965E-2</v>
      </c>
      <c r="Z194" s="17">
        <v>-3.7459283387622166E-2</v>
      </c>
      <c r="AA194" s="17">
        <v>-7.086614173228345E-2</v>
      </c>
      <c r="AB194" s="17">
        <v>0.15195530726256989</v>
      </c>
      <c r="AC194" s="17">
        <v>9.7378277153558068E-2</v>
      </c>
    </row>
    <row r="195" spans="1:29" ht="12" customHeight="1" x14ac:dyDescent="0.2">
      <c r="A195" s="19">
        <v>40246</v>
      </c>
      <c r="B195" s="19">
        <v>39882</v>
      </c>
      <c r="C195" s="19"/>
      <c r="D195" s="16" t="s">
        <v>4</v>
      </c>
      <c r="E195" s="114">
        <v>12904</v>
      </c>
      <c r="F195" s="115">
        <v>8517</v>
      </c>
      <c r="G195" s="113">
        <v>2483</v>
      </c>
      <c r="H195" s="113">
        <v>1087</v>
      </c>
      <c r="I195" s="113">
        <v>817</v>
      </c>
      <c r="J195" s="112">
        <v>13111</v>
      </c>
      <c r="K195" s="112">
        <v>8777</v>
      </c>
      <c r="L195" s="112">
        <v>2758</v>
      </c>
      <c r="M195" s="112">
        <v>837</v>
      </c>
      <c r="N195" s="113">
        <v>739</v>
      </c>
      <c r="O195" s="112"/>
      <c r="P195" s="112"/>
      <c r="Q195" s="112"/>
      <c r="R195" s="112"/>
      <c r="S195" s="113"/>
      <c r="T195" s="17">
        <v>-1.578826939211353E-2</v>
      </c>
      <c r="U195" s="17">
        <v>-2.9622877976529516E-2</v>
      </c>
      <c r="V195" s="17">
        <v>-9.970993473531542E-2</v>
      </c>
      <c r="W195" s="17">
        <v>0.29868578255675038</v>
      </c>
      <c r="X195" s="17">
        <v>0.10554803788903921</v>
      </c>
      <c r="Y195" s="17">
        <v>-1.578826939211353E-2</v>
      </c>
      <c r="Z195" s="17">
        <v>5.6677293659228578E-3</v>
      </c>
      <c r="AA195" s="17">
        <v>-0.12662680267323245</v>
      </c>
      <c r="AB195" s="17">
        <v>0.26542491268917345</v>
      </c>
      <c r="AC195" s="17">
        <v>0.16051136363636354</v>
      </c>
    </row>
    <row r="196" spans="1:29" ht="12" customHeight="1" x14ac:dyDescent="0.2">
      <c r="A196" s="19">
        <v>40247</v>
      </c>
      <c r="B196" s="19">
        <v>39883</v>
      </c>
      <c r="C196" s="19"/>
      <c r="D196" s="16" t="s">
        <v>5</v>
      </c>
      <c r="E196" s="114">
        <v>14369</v>
      </c>
      <c r="F196" s="115">
        <v>9270</v>
      </c>
      <c r="G196" s="113">
        <v>3021</v>
      </c>
      <c r="H196" s="113">
        <v>1233</v>
      </c>
      <c r="I196" s="113">
        <v>845</v>
      </c>
      <c r="J196" s="112">
        <v>14672</v>
      </c>
      <c r="K196" s="112">
        <v>9557</v>
      </c>
      <c r="L196" s="112">
        <v>3209</v>
      </c>
      <c r="M196" s="112">
        <v>1081</v>
      </c>
      <c r="N196" s="113">
        <v>825</v>
      </c>
      <c r="O196" s="112"/>
      <c r="P196" s="112"/>
      <c r="Q196" s="112"/>
      <c r="R196" s="112"/>
      <c r="S196" s="113"/>
      <c r="T196" s="17">
        <v>-2.0651581243184336E-2</v>
      </c>
      <c r="U196" s="17">
        <v>-3.0030344250287722E-2</v>
      </c>
      <c r="V196" s="17">
        <v>-5.8585229043315645E-2</v>
      </c>
      <c r="W196" s="17">
        <v>0.14061054579093435</v>
      </c>
      <c r="X196" s="17">
        <v>2.4242424242424176E-2</v>
      </c>
      <c r="Y196" s="17">
        <v>-2.0651581243184336E-2</v>
      </c>
      <c r="Z196" s="17">
        <v>-0.17819148936170215</v>
      </c>
      <c r="AA196" s="17">
        <v>-0.27028985507246372</v>
      </c>
      <c r="AB196" s="17">
        <v>0.16540642722117194</v>
      </c>
      <c r="AC196" s="17">
        <v>-0.1558441558441559</v>
      </c>
    </row>
    <row r="197" spans="1:29" ht="12" customHeight="1" x14ac:dyDescent="0.2">
      <c r="A197" s="19">
        <v>40248</v>
      </c>
      <c r="B197" s="19">
        <v>39884</v>
      </c>
      <c r="C197" s="19"/>
      <c r="D197" s="16" t="s">
        <v>6</v>
      </c>
      <c r="E197" s="114">
        <v>16833</v>
      </c>
      <c r="F197" s="115">
        <v>10501</v>
      </c>
      <c r="G197" s="113">
        <v>3984</v>
      </c>
      <c r="H197" s="113">
        <v>1307</v>
      </c>
      <c r="I197" s="113">
        <v>1041</v>
      </c>
      <c r="J197" s="112">
        <v>15137</v>
      </c>
      <c r="K197" s="112">
        <v>10490</v>
      </c>
      <c r="L197" s="112">
        <v>2233</v>
      </c>
      <c r="M197" s="112">
        <v>1403</v>
      </c>
      <c r="N197" s="113">
        <v>1011</v>
      </c>
      <c r="O197" s="112"/>
      <c r="P197" s="112"/>
      <c r="Q197" s="112"/>
      <c r="R197" s="112"/>
      <c r="S197" s="113"/>
      <c r="T197" s="17">
        <v>0.11204333751734152</v>
      </c>
      <c r="U197" s="17">
        <v>1.0486177311725964E-3</v>
      </c>
      <c r="V197" s="17">
        <v>0.78414688759516338</v>
      </c>
      <c r="W197" s="17">
        <v>-6.8424803991446903E-2</v>
      </c>
      <c r="X197" s="17">
        <v>2.9673590504450953E-2</v>
      </c>
      <c r="Y197" s="17">
        <v>0.11204333751734152</v>
      </c>
      <c r="Z197" s="17">
        <v>-0.19858047775318632</v>
      </c>
      <c r="AA197" s="17">
        <v>-0.15860612460401269</v>
      </c>
      <c r="AB197" s="17">
        <v>-0.11808367071524961</v>
      </c>
      <c r="AC197" s="17">
        <v>3.376365441906648E-2</v>
      </c>
    </row>
    <row r="198" spans="1:29" ht="12" customHeight="1" x14ac:dyDescent="0.2">
      <c r="A198" s="19">
        <v>40249</v>
      </c>
      <c r="B198" s="19">
        <v>39885</v>
      </c>
      <c r="C198" s="19"/>
      <c r="D198" s="16" t="s">
        <v>7</v>
      </c>
      <c r="E198" s="114">
        <v>17220</v>
      </c>
      <c r="F198" s="115">
        <v>11005</v>
      </c>
      <c r="G198" s="113">
        <v>3655</v>
      </c>
      <c r="H198" s="113">
        <v>1560</v>
      </c>
      <c r="I198" s="113">
        <v>1000</v>
      </c>
      <c r="J198" s="112">
        <v>16991</v>
      </c>
      <c r="K198" s="112">
        <v>10629</v>
      </c>
      <c r="L198" s="112">
        <v>3899</v>
      </c>
      <c r="M198" s="112">
        <v>1417</v>
      </c>
      <c r="N198" s="113">
        <v>1046</v>
      </c>
      <c r="O198" s="112"/>
      <c r="P198" s="112"/>
      <c r="Q198" s="112"/>
      <c r="R198" s="112"/>
      <c r="S198" s="113"/>
      <c r="T198" s="17">
        <v>1.3477723500676886E-2</v>
      </c>
      <c r="U198" s="17">
        <v>3.5374917678050677E-2</v>
      </c>
      <c r="V198" s="17">
        <v>-6.2580148756091303E-2</v>
      </c>
      <c r="W198" s="17">
        <v>0.10091743119266061</v>
      </c>
      <c r="X198" s="17">
        <v>-4.3977055449330837E-2</v>
      </c>
      <c r="Y198" s="17">
        <v>1.3477723500676886E-2</v>
      </c>
      <c r="Z198" s="17">
        <v>-0.13659187195983058</v>
      </c>
      <c r="AA198" s="17">
        <v>-0.32189239332096475</v>
      </c>
      <c r="AB198" s="17">
        <v>-4.5287637698898431E-2</v>
      </c>
      <c r="AC198" s="17">
        <v>-0.19028340080971662</v>
      </c>
    </row>
    <row r="199" spans="1:29" ht="12" customHeight="1" x14ac:dyDescent="0.2">
      <c r="A199" s="19">
        <v>40250</v>
      </c>
      <c r="B199" s="19">
        <v>39886</v>
      </c>
      <c r="C199" s="19"/>
      <c r="D199" s="16" t="s">
        <v>1</v>
      </c>
      <c r="E199" s="114">
        <v>17764</v>
      </c>
      <c r="F199" s="115">
        <v>10205</v>
      </c>
      <c r="G199" s="113">
        <v>4507</v>
      </c>
      <c r="H199" s="113">
        <v>1541</v>
      </c>
      <c r="I199" s="113">
        <v>1511</v>
      </c>
      <c r="J199" s="112">
        <v>17574</v>
      </c>
      <c r="K199" s="112">
        <v>10643</v>
      </c>
      <c r="L199" s="112">
        <v>4010</v>
      </c>
      <c r="M199" s="112">
        <v>1577</v>
      </c>
      <c r="N199" s="113">
        <v>1344</v>
      </c>
      <c r="O199" s="112"/>
      <c r="P199" s="112"/>
      <c r="Q199" s="112"/>
      <c r="R199" s="112"/>
      <c r="S199" s="113"/>
      <c r="T199" s="17">
        <v>1.0811425970183253E-2</v>
      </c>
      <c r="U199" s="17">
        <v>-4.1153810015972958E-2</v>
      </c>
      <c r="V199" s="17">
        <v>0.12394014962593514</v>
      </c>
      <c r="W199" s="17">
        <v>-2.2828154724159777E-2</v>
      </c>
      <c r="X199" s="17">
        <v>0.12425595238095233</v>
      </c>
      <c r="Y199" s="17">
        <v>1.0811425970183253E-2</v>
      </c>
      <c r="Z199" s="17">
        <v>-0.24974268489927953</v>
      </c>
      <c r="AA199" s="17">
        <v>-0.2087429775280899</v>
      </c>
      <c r="AB199" s="17">
        <v>-8.2191780821917804E-2</v>
      </c>
      <c r="AC199" s="17">
        <v>-3.7579617834394896E-2</v>
      </c>
    </row>
    <row r="200" spans="1:29" ht="12" customHeight="1" x14ac:dyDescent="0.2">
      <c r="A200" s="19">
        <v>40251</v>
      </c>
      <c r="B200" s="19">
        <v>39887</v>
      </c>
      <c r="C200" s="19"/>
      <c r="D200" s="16" t="s">
        <v>2</v>
      </c>
      <c r="E200" s="114">
        <v>17358</v>
      </c>
      <c r="F200" s="115">
        <v>10536</v>
      </c>
      <c r="G200" s="113">
        <v>4058</v>
      </c>
      <c r="H200" s="113">
        <v>1760</v>
      </c>
      <c r="I200" s="113">
        <v>1004</v>
      </c>
      <c r="J200" s="112">
        <v>16234</v>
      </c>
      <c r="K200" s="112">
        <v>10103</v>
      </c>
      <c r="L200" s="112">
        <v>3771</v>
      </c>
      <c r="M200" s="112">
        <v>1344</v>
      </c>
      <c r="N200" s="113">
        <v>1016</v>
      </c>
      <c r="O200" s="112"/>
      <c r="P200" s="112"/>
      <c r="Q200" s="112"/>
      <c r="R200" s="112"/>
      <c r="S200" s="113"/>
      <c r="T200" s="17">
        <v>6.9237402981397134E-2</v>
      </c>
      <c r="U200" s="17">
        <v>4.2858556864297626E-2</v>
      </c>
      <c r="V200" s="17">
        <v>7.6107133386369652E-2</v>
      </c>
      <c r="W200" s="17">
        <v>0.30952380952380953</v>
      </c>
      <c r="X200" s="17">
        <v>-1.1811023622047223E-2</v>
      </c>
      <c r="Y200" s="17">
        <v>6.9237402981397134E-2</v>
      </c>
      <c r="Z200" s="17">
        <v>-0.16374315421858876</v>
      </c>
      <c r="AA200" s="17">
        <v>-0.22572028238885711</v>
      </c>
      <c r="AB200" s="17">
        <v>-5.087620124364034E-3</v>
      </c>
      <c r="AC200" s="17">
        <v>-0.25018670649738606</v>
      </c>
    </row>
    <row r="201" spans="1:29" ht="12" customHeight="1" x14ac:dyDescent="0.2">
      <c r="A201" s="19">
        <v>40252</v>
      </c>
      <c r="B201" s="19">
        <v>39888</v>
      </c>
      <c r="C201" s="19"/>
      <c r="D201" s="16" t="s">
        <v>3</v>
      </c>
      <c r="E201" s="114">
        <v>15865</v>
      </c>
      <c r="F201" s="115">
        <v>10133</v>
      </c>
      <c r="G201" s="113">
        <v>3584</v>
      </c>
      <c r="H201" s="113">
        <v>1171</v>
      </c>
      <c r="I201" s="113">
        <v>977</v>
      </c>
      <c r="J201" s="112">
        <v>14675</v>
      </c>
      <c r="K201" s="112">
        <v>9524</v>
      </c>
      <c r="L201" s="112">
        <v>3128</v>
      </c>
      <c r="M201" s="112">
        <v>1144</v>
      </c>
      <c r="N201" s="113">
        <v>879</v>
      </c>
      <c r="O201" s="112"/>
      <c r="P201" s="112"/>
      <c r="Q201" s="112"/>
      <c r="R201" s="112"/>
      <c r="S201" s="113"/>
      <c r="T201" s="17">
        <v>8.1090289608177102E-2</v>
      </c>
      <c r="U201" s="17">
        <v>6.3943721125577557E-2</v>
      </c>
      <c r="V201" s="17">
        <v>0.1457800511508951</v>
      </c>
      <c r="W201" s="17">
        <v>2.3601398601398538E-2</v>
      </c>
      <c r="X201" s="17">
        <v>0.11149032992036401</v>
      </c>
      <c r="Y201" s="17">
        <v>8.1090289608177102E-2</v>
      </c>
      <c r="Z201" s="17">
        <v>-0.18955450691833964</v>
      </c>
      <c r="AA201" s="17">
        <v>-0.2558139534883721</v>
      </c>
      <c r="AB201" s="17">
        <v>-5.5645161290322598E-2</v>
      </c>
      <c r="AC201" s="17">
        <v>2.0512820512821328E-3</v>
      </c>
    </row>
    <row r="202" spans="1:29" ht="12" customHeight="1" x14ac:dyDescent="0.2">
      <c r="A202" s="19">
        <v>40253</v>
      </c>
      <c r="B202" s="19">
        <v>39889</v>
      </c>
      <c r="C202" s="19"/>
      <c r="D202" s="16" t="s">
        <v>4</v>
      </c>
      <c r="E202" s="114">
        <v>13338</v>
      </c>
      <c r="F202" s="115">
        <v>8795</v>
      </c>
      <c r="G202" s="113">
        <v>2590</v>
      </c>
      <c r="H202" s="113">
        <v>1115</v>
      </c>
      <c r="I202" s="113">
        <v>838</v>
      </c>
      <c r="J202" s="112">
        <v>13323</v>
      </c>
      <c r="K202" s="112">
        <v>8753</v>
      </c>
      <c r="L202" s="112">
        <v>2745</v>
      </c>
      <c r="M202" s="112">
        <v>958</v>
      </c>
      <c r="N202" s="113">
        <v>867</v>
      </c>
      <c r="O202" s="112"/>
      <c r="P202" s="112"/>
      <c r="Q202" s="112"/>
      <c r="R202" s="112"/>
      <c r="S202" s="113"/>
      <c r="T202" s="17">
        <v>1.1258725512270917E-3</v>
      </c>
      <c r="U202" s="17">
        <v>4.7983548497658735E-3</v>
      </c>
      <c r="V202" s="17">
        <v>-5.6466302367941701E-2</v>
      </c>
      <c r="W202" s="17">
        <v>0.16388308977035493</v>
      </c>
      <c r="X202" s="17">
        <v>-3.3448673587081923E-2</v>
      </c>
      <c r="Y202" s="17">
        <v>1.1258725512270917E-3</v>
      </c>
      <c r="Z202" s="17">
        <v>-0.2650622545332999</v>
      </c>
      <c r="AA202" s="17">
        <v>-0.35120240480961928</v>
      </c>
      <c r="AB202" s="17">
        <v>-0.18135095447870775</v>
      </c>
      <c r="AC202" s="17">
        <v>-0.24572457245724577</v>
      </c>
    </row>
    <row r="203" spans="1:29" ht="12" customHeight="1" x14ac:dyDescent="0.2">
      <c r="A203" s="19">
        <v>40254</v>
      </c>
      <c r="B203" s="19">
        <v>39890</v>
      </c>
      <c r="C203" s="19"/>
      <c r="D203" s="16" t="s">
        <v>5</v>
      </c>
      <c r="E203" s="114">
        <v>14601</v>
      </c>
      <c r="F203" s="115">
        <v>9452</v>
      </c>
      <c r="G203" s="113">
        <v>2959</v>
      </c>
      <c r="H203" s="113">
        <v>1319</v>
      </c>
      <c r="I203" s="113">
        <v>871</v>
      </c>
      <c r="J203" s="112">
        <v>14823</v>
      </c>
      <c r="K203" s="112">
        <v>9650</v>
      </c>
      <c r="L203" s="112">
        <v>3051</v>
      </c>
      <c r="M203" s="112">
        <v>1159</v>
      </c>
      <c r="N203" s="113">
        <v>963</v>
      </c>
      <c r="O203" s="112"/>
      <c r="P203" s="112"/>
      <c r="Q203" s="112"/>
      <c r="R203" s="112"/>
      <c r="S203" s="113"/>
      <c r="T203" s="17">
        <v>-1.4976725359238996E-2</v>
      </c>
      <c r="U203" s="17">
        <v>-2.0518134715025949E-2</v>
      </c>
      <c r="V203" s="17">
        <v>-3.0154047853162891E-2</v>
      </c>
      <c r="W203" s="17">
        <v>0.1380500431406384</v>
      </c>
      <c r="X203" s="17">
        <v>-9.5534787123572218E-2</v>
      </c>
      <c r="Y203" s="17">
        <v>-1.4976725359238996E-2</v>
      </c>
      <c r="Z203" s="17">
        <v>-0.22947745985163448</v>
      </c>
      <c r="AA203" s="17">
        <v>-0.41866404715127703</v>
      </c>
      <c r="AB203" s="17">
        <v>-4.9026676279740444E-2</v>
      </c>
      <c r="AC203" s="17">
        <v>-0.26621735467565288</v>
      </c>
    </row>
    <row r="204" spans="1:29" ht="12" customHeight="1" x14ac:dyDescent="0.2">
      <c r="A204" s="19">
        <v>40255</v>
      </c>
      <c r="B204" s="19">
        <v>39891</v>
      </c>
      <c r="C204" s="19"/>
      <c r="D204" s="16" t="s">
        <v>6</v>
      </c>
      <c r="E204" s="114">
        <v>16773</v>
      </c>
      <c r="F204" s="115">
        <v>10655</v>
      </c>
      <c r="G204" s="113">
        <v>3583</v>
      </c>
      <c r="H204" s="113">
        <v>1445</v>
      </c>
      <c r="I204" s="113">
        <v>1090</v>
      </c>
      <c r="J204" s="112">
        <v>16451</v>
      </c>
      <c r="K204" s="112">
        <v>10396</v>
      </c>
      <c r="L204" s="112">
        <v>3655</v>
      </c>
      <c r="M204" s="112">
        <v>1384</v>
      </c>
      <c r="N204" s="113">
        <v>1016</v>
      </c>
      <c r="O204" s="112"/>
      <c r="P204" s="112"/>
      <c r="Q204" s="112"/>
      <c r="R204" s="112"/>
      <c r="S204" s="113"/>
      <c r="T204" s="17">
        <v>1.9573278220168966E-2</v>
      </c>
      <c r="U204" s="17">
        <v>2.4913428241631452E-2</v>
      </c>
      <c r="V204" s="17">
        <v>-1.9699042407660738E-2</v>
      </c>
      <c r="W204" s="17">
        <v>4.407514450867045E-2</v>
      </c>
      <c r="X204" s="17">
        <v>7.2834645669291431E-2</v>
      </c>
      <c r="Y204" s="17">
        <v>1.9573278220168966E-2</v>
      </c>
      <c r="Z204" s="17">
        <v>-0.20762995463672196</v>
      </c>
      <c r="AA204" s="17">
        <v>-0.31869176649553144</v>
      </c>
      <c r="AB204" s="17">
        <v>-0.11782661782661785</v>
      </c>
      <c r="AC204" s="17">
        <v>2.0599250936329527E-2</v>
      </c>
    </row>
    <row r="205" spans="1:29" ht="12" customHeight="1" x14ac:dyDescent="0.2">
      <c r="A205" s="19">
        <v>40256</v>
      </c>
      <c r="B205" s="19">
        <v>39892</v>
      </c>
      <c r="C205" s="19"/>
      <c r="D205" s="16" t="s">
        <v>7</v>
      </c>
      <c r="E205" s="114">
        <v>18143</v>
      </c>
      <c r="F205" s="115">
        <v>11391</v>
      </c>
      <c r="G205" s="113">
        <v>4151</v>
      </c>
      <c r="H205" s="113">
        <v>1570</v>
      </c>
      <c r="I205" s="113">
        <v>1031</v>
      </c>
      <c r="J205" s="112">
        <v>16908</v>
      </c>
      <c r="K205" s="112">
        <v>10629</v>
      </c>
      <c r="L205" s="112">
        <v>3770</v>
      </c>
      <c r="M205" s="112">
        <v>1458</v>
      </c>
      <c r="N205" s="113">
        <v>1051</v>
      </c>
      <c r="O205" s="112"/>
      <c r="P205" s="112"/>
      <c r="Q205" s="112"/>
      <c r="R205" s="112"/>
      <c r="S205" s="113"/>
      <c r="T205" s="17">
        <v>7.3042346818074311E-2</v>
      </c>
      <c r="U205" s="17">
        <v>7.1690657634772892E-2</v>
      </c>
      <c r="V205" s="17">
        <v>0.10106100795755979</v>
      </c>
      <c r="W205" s="17">
        <v>7.6817558299039801E-2</v>
      </c>
      <c r="X205" s="17">
        <v>-1.9029495718363432E-2</v>
      </c>
      <c r="Y205" s="17">
        <v>7.3042346818074311E-2</v>
      </c>
      <c r="Z205" s="17">
        <v>-8.0332633618601657E-2</v>
      </c>
      <c r="AA205" s="17">
        <v>-0.17980636237897651</v>
      </c>
      <c r="AB205" s="17">
        <v>-6.3245823389021516E-2</v>
      </c>
      <c r="AC205" s="17">
        <v>-0.15422477440525018</v>
      </c>
    </row>
    <row r="206" spans="1:29" ht="12" customHeight="1" x14ac:dyDescent="0.2">
      <c r="A206" s="19">
        <v>40257</v>
      </c>
      <c r="B206" s="19">
        <v>39893</v>
      </c>
      <c r="C206" s="19"/>
      <c r="D206" s="16" t="s">
        <v>1</v>
      </c>
      <c r="E206" s="114">
        <v>18470</v>
      </c>
      <c r="F206" s="115">
        <v>10804</v>
      </c>
      <c r="G206" s="113">
        <v>4676</v>
      </c>
      <c r="H206" s="113">
        <v>1650</v>
      </c>
      <c r="I206" s="113">
        <v>1340</v>
      </c>
      <c r="J206" s="112">
        <v>18036</v>
      </c>
      <c r="K206" s="112">
        <v>10768</v>
      </c>
      <c r="L206" s="112">
        <v>4255</v>
      </c>
      <c r="M206" s="112">
        <v>1632</v>
      </c>
      <c r="N206" s="113">
        <v>1381</v>
      </c>
      <c r="O206" s="112"/>
      <c r="P206" s="112"/>
      <c r="Q206" s="112"/>
      <c r="R206" s="112"/>
      <c r="S206" s="113"/>
      <c r="T206" s="17">
        <v>2.4062985140829385E-2</v>
      </c>
      <c r="U206" s="17">
        <v>3.3432392273402556E-3</v>
      </c>
      <c r="V206" s="17">
        <v>9.8942420681551013E-2</v>
      </c>
      <c r="W206" s="17">
        <v>1.1029411764705843E-2</v>
      </c>
      <c r="X206" s="17">
        <v>-2.9688631426502576E-2</v>
      </c>
      <c r="Y206" s="17">
        <v>2.4062985140829385E-2</v>
      </c>
      <c r="Z206" s="17">
        <v>-0.20100576837745898</v>
      </c>
      <c r="AA206" s="17">
        <v>-0.16245746014687446</v>
      </c>
      <c r="AB206" s="17">
        <v>-0.129746835443038</v>
      </c>
      <c r="AC206" s="17">
        <v>-0.23515981735159819</v>
      </c>
    </row>
    <row r="207" spans="1:29" ht="12" customHeight="1" x14ac:dyDescent="0.2">
      <c r="A207" s="19">
        <v>40258</v>
      </c>
      <c r="B207" s="19">
        <v>39894</v>
      </c>
      <c r="C207" s="19"/>
      <c r="D207" s="16" t="s">
        <v>2</v>
      </c>
      <c r="E207" s="114">
        <v>18367</v>
      </c>
      <c r="F207" s="115">
        <v>11547</v>
      </c>
      <c r="G207" s="113">
        <v>4154</v>
      </c>
      <c r="H207" s="113">
        <v>1621</v>
      </c>
      <c r="I207" s="113">
        <v>1045</v>
      </c>
      <c r="J207" s="112">
        <v>16465</v>
      </c>
      <c r="K207" s="112">
        <v>10270</v>
      </c>
      <c r="L207" s="112">
        <v>3851</v>
      </c>
      <c r="M207" s="112">
        <v>1278</v>
      </c>
      <c r="N207" s="113">
        <v>1066</v>
      </c>
      <c r="O207" s="112"/>
      <c r="P207" s="112"/>
      <c r="Q207" s="112"/>
      <c r="R207" s="112"/>
      <c r="S207" s="113"/>
      <c r="T207" s="17">
        <v>0.11551776495596711</v>
      </c>
      <c r="U207" s="17">
        <v>0.12434274586173322</v>
      </c>
      <c r="V207" s="17">
        <v>7.8680862113736705E-2</v>
      </c>
      <c r="W207" s="17">
        <v>0.26838810641627542</v>
      </c>
      <c r="X207" s="17">
        <v>-1.9699812382739212E-2</v>
      </c>
      <c r="Y207" s="17">
        <v>0.11551776495596711</v>
      </c>
      <c r="Z207" s="17">
        <v>-7.5944302176696565E-2</v>
      </c>
      <c r="AA207" s="17">
        <v>-0.17135447835627371</v>
      </c>
      <c r="AB207" s="17">
        <v>4.043645699614884E-2</v>
      </c>
      <c r="AC207" s="17">
        <v>-0.26200564971751417</v>
      </c>
    </row>
    <row r="208" spans="1:29" ht="12" customHeight="1" x14ac:dyDescent="0.2">
      <c r="A208" s="19">
        <v>40259</v>
      </c>
      <c r="B208" s="19">
        <v>39895</v>
      </c>
      <c r="C208" s="19"/>
      <c r="D208" s="16" t="s">
        <v>3</v>
      </c>
      <c r="E208" s="114">
        <v>16642</v>
      </c>
      <c r="F208" s="115">
        <v>10576</v>
      </c>
      <c r="G208" s="113">
        <v>3631</v>
      </c>
      <c r="H208" s="113">
        <v>1368</v>
      </c>
      <c r="I208" s="113">
        <v>1067</v>
      </c>
      <c r="J208" s="112">
        <v>14895</v>
      </c>
      <c r="K208" s="112">
        <v>9885</v>
      </c>
      <c r="L208" s="112">
        <v>2949</v>
      </c>
      <c r="M208" s="112">
        <v>1124</v>
      </c>
      <c r="N208" s="113">
        <v>937</v>
      </c>
      <c r="O208" s="112"/>
      <c r="P208" s="112"/>
      <c r="Q208" s="112"/>
      <c r="R208" s="112"/>
      <c r="S208" s="113"/>
      <c r="T208" s="17">
        <v>0.1172876804296743</v>
      </c>
      <c r="U208" s="17">
        <v>6.9903894790086074E-2</v>
      </c>
      <c r="V208" s="17">
        <v>0.23126483553747024</v>
      </c>
      <c r="W208" s="17">
        <v>0.21708185053380791</v>
      </c>
      <c r="X208" s="17">
        <v>0.13874066168623256</v>
      </c>
      <c r="Y208" s="17">
        <v>0.1172876804296743</v>
      </c>
      <c r="Z208" s="17">
        <v>-0.17734909769757312</v>
      </c>
      <c r="AA208" s="17">
        <v>-0.22064820776990768</v>
      </c>
      <c r="AB208" s="17">
        <v>-2.005730659025784E-2</v>
      </c>
      <c r="AC208" s="17">
        <v>-7.9378774805867081E-2</v>
      </c>
    </row>
    <row r="209" spans="1:29" ht="12" customHeight="1" x14ac:dyDescent="0.2">
      <c r="A209" s="19">
        <v>40260</v>
      </c>
      <c r="B209" s="19">
        <v>39896</v>
      </c>
      <c r="C209" s="19"/>
      <c r="D209" s="16" t="s">
        <v>4</v>
      </c>
      <c r="E209" s="114">
        <v>15061</v>
      </c>
      <c r="F209" s="115">
        <v>9674</v>
      </c>
      <c r="G209" s="113">
        <v>3095</v>
      </c>
      <c r="H209" s="113">
        <v>1348</v>
      </c>
      <c r="I209" s="113">
        <v>944</v>
      </c>
      <c r="J209" s="112">
        <v>13538</v>
      </c>
      <c r="K209" s="112">
        <v>9172</v>
      </c>
      <c r="L209" s="112">
        <v>2660</v>
      </c>
      <c r="M209" s="112">
        <v>952</v>
      </c>
      <c r="N209" s="113">
        <v>754</v>
      </c>
      <c r="O209" s="112"/>
      <c r="P209" s="112"/>
      <c r="Q209" s="112"/>
      <c r="R209" s="112"/>
      <c r="S209" s="113"/>
      <c r="T209" s="17">
        <v>0.11249815334613689</v>
      </c>
      <c r="U209" s="17">
        <v>5.4731792411687685E-2</v>
      </c>
      <c r="V209" s="17">
        <v>0.16353383458646609</v>
      </c>
      <c r="W209" s="17">
        <v>0.41596638655462193</v>
      </c>
      <c r="X209" s="17">
        <v>0.25198938992042441</v>
      </c>
      <c r="Y209" s="17">
        <v>0.11249815334613689</v>
      </c>
      <c r="Z209" s="17">
        <v>-0.21247150765223055</v>
      </c>
      <c r="AA209" s="17">
        <v>-0.30355535553555357</v>
      </c>
      <c r="AB209" s="17">
        <v>2.5875190258751957E-2</v>
      </c>
      <c r="AC209" s="17">
        <v>2.1231422505307851E-3</v>
      </c>
    </row>
    <row r="210" spans="1:29" ht="12" customHeight="1" x14ac:dyDescent="0.2">
      <c r="A210" s="19">
        <v>40261</v>
      </c>
      <c r="B210" s="19">
        <v>39897</v>
      </c>
      <c r="C210" s="19"/>
      <c r="D210" s="16" t="s">
        <v>5</v>
      </c>
      <c r="E210" s="114">
        <v>16913</v>
      </c>
      <c r="F210" s="115">
        <v>10793</v>
      </c>
      <c r="G210" s="113">
        <v>3537</v>
      </c>
      <c r="H210" s="113">
        <v>1601</v>
      </c>
      <c r="I210" s="113">
        <v>982</v>
      </c>
      <c r="J210" s="112">
        <v>14511</v>
      </c>
      <c r="K210" s="112">
        <v>9871</v>
      </c>
      <c r="L210" s="112">
        <v>2758</v>
      </c>
      <c r="M210" s="112">
        <v>998</v>
      </c>
      <c r="N210" s="113">
        <v>884</v>
      </c>
      <c r="O210" s="112"/>
      <c r="P210" s="112"/>
      <c r="Q210" s="112"/>
      <c r="R210" s="112"/>
      <c r="S210" s="113"/>
      <c r="T210" s="17">
        <v>0.16552959823582114</v>
      </c>
      <c r="U210" s="17">
        <v>9.3404923513321858E-2</v>
      </c>
      <c r="V210" s="17">
        <v>0.28245105148658456</v>
      </c>
      <c r="W210" s="17">
        <v>0.60420841683366744</v>
      </c>
      <c r="X210" s="17">
        <v>0.11085972850678738</v>
      </c>
      <c r="Y210" s="17">
        <v>0.16552959823582114</v>
      </c>
      <c r="Z210" s="17">
        <v>-0.10816393984465378</v>
      </c>
      <c r="AA210" s="17">
        <v>-0.12342007434944235</v>
      </c>
      <c r="AB210" s="17">
        <v>0.30374592833876224</v>
      </c>
      <c r="AC210" s="17">
        <v>-0.10237659963436929</v>
      </c>
    </row>
    <row r="211" spans="1:29" ht="12" customHeight="1" x14ac:dyDescent="0.2">
      <c r="A211" s="19">
        <v>40262</v>
      </c>
      <c r="B211" s="19">
        <v>39898</v>
      </c>
      <c r="C211" s="19"/>
      <c r="D211" s="16" t="s">
        <v>6</v>
      </c>
      <c r="E211" s="114">
        <v>17940</v>
      </c>
      <c r="F211" s="115">
        <v>10759</v>
      </c>
      <c r="G211" s="113">
        <v>4356</v>
      </c>
      <c r="H211" s="113">
        <v>1605</v>
      </c>
      <c r="I211" s="113">
        <v>1220</v>
      </c>
      <c r="J211" s="112">
        <v>15937</v>
      </c>
      <c r="K211" s="112">
        <v>10410</v>
      </c>
      <c r="L211" s="112">
        <v>3165</v>
      </c>
      <c r="M211" s="112">
        <v>1340</v>
      </c>
      <c r="N211" s="113">
        <v>1022</v>
      </c>
      <c r="O211" s="112"/>
      <c r="P211" s="112"/>
      <c r="Q211" s="112"/>
      <c r="R211" s="112"/>
      <c r="S211" s="113"/>
      <c r="T211" s="17">
        <v>0.1256823743489992</v>
      </c>
      <c r="U211" s="17">
        <v>3.3525456292026856E-2</v>
      </c>
      <c r="V211" s="17">
        <v>0.37630331753554502</v>
      </c>
      <c r="W211" s="17">
        <v>0.19776119402985071</v>
      </c>
      <c r="X211" s="17">
        <v>0.19373776908023488</v>
      </c>
      <c r="Y211" s="17">
        <v>0.1256823743489992</v>
      </c>
      <c r="Z211" s="17">
        <v>-0.16278888802427827</v>
      </c>
      <c r="AA211" s="17">
        <v>1.8470890811316254E-2</v>
      </c>
      <c r="AB211" s="17">
        <v>0.19153674832962131</v>
      </c>
      <c r="AC211" s="17">
        <v>0.20434353405725569</v>
      </c>
    </row>
    <row r="212" spans="1:29" ht="12" customHeight="1" x14ac:dyDescent="0.2">
      <c r="A212" s="19">
        <v>40263</v>
      </c>
      <c r="B212" s="19">
        <v>39899</v>
      </c>
      <c r="C212" s="19"/>
      <c r="D212" s="16" t="s">
        <v>7</v>
      </c>
      <c r="E212" s="114">
        <v>18484</v>
      </c>
      <c r="F212" s="115">
        <v>11407</v>
      </c>
      <c r="G212" s="113">
        <v>4178</v>
      </c>
      <c r="H212" s="113">
        <v>1841</v>
      </c>
      <c r="I212" s="113">
        <v>1058</v>
      </c>
      <c r="J212" s="112">
        <v>16867</v>
      </c>
      <c r="K212" s="112">
        <v>10577</v>
      </c>
      <c r="L212" s="112">
        <v>3791</v>
      </c>
      <c r="M212" s="112">
        <v>1444</v>
      </c>
      <c r="N212" s="113">
        <v>1055</v>
      </c>
      <c r="O212" s="112"/>
      <c r="P212" s="112"/>
      <c r="Q212" s="112"/>
      <c r="R212" s="112"/>
      <c r="S212" s="113"/>
      <c r="T212" s="17">
        <v>9.5867670599395272E-2</v>
      </c>
      <c r="U212" s="17">
        <v>7.8472156566134155E-2</v>
      </c>
      <c r="V212" s="17">
        <v>0.1020838828805064</v>
      </c>
      <c r="W212" s="17">
        <v>0.27493074792243766</v>
      </c>
      <c r="X212" s="17">
        <v>2.8436018957345155E-3</v>
      </c>
      <c r="Y212" s="17">
        <v>9.5867670599395272E-2</v>
      </c>
      <c r="Z212" s="17">
        <v>-6.5689245638463456E-2</v>
      </c>
      <c r="AA212" s="17">
        <v>-0.12226890756302522</v>
      </c>
      <c r="AB212" s="17">
        <v>0.31125356125356118</v>
      </c>
      <c r="AC212" s="17">
        <v>6.1183550651955798E-2</v>
      </c>
    </row>
    <row r="213" spans="1:29" ht="12" customHeight="1" x14ac:dyDescent="0.2">
      <c r="A213" s="19">
        <v>40264</v>
      </c>
      <c r="B213" s="19">
        <v>39900</v>
      </c>
      <c r="C213" s="19"/>
      <c r="D213" s="16" t="s">
        <v>1</v>
      </c>
      <c r="E213" s="114">
        <v>19642</v>
      </c>
      <c r="F213" s="115">
        <v>11102</v>
      </c>
      <c r="G213" s="113">
        <v>5156</v>
      </c>
      <c r="H213" s="113">
        <v>1783</v>
      </c>
      <c r="I213" s="113">
        <v>1601</v>
      </c>
      <c r="J213" s="112">
        <v>18084</v>
      </c>
      <c r="K213" s="112">
        <v>10995</v>
      </c>
      <c r="L213" s="112">
        <v>4081</v>
      </c>
      <c r="M213" s="112">
        <v>1639</v>
      </c>
      <c r="N213" s="113">
        <v>1369</v>
      </c>
      <c r="O213" s="112"/>
      <c r="P213" s="112"/>
      <c r="Q213" s="112"/>
      <c r="R213" s="112"/>
      <c r="S213" s="113"/>
      <c r="T213" s="17">
        <v>8.6153505861535029E-2</v>
      </c>
      <c r="U213" s="17">
        <v>9.7316962255571404E-3</v>
      </c>
      <c r="V213" s="17">
        <v>0.26341582945356534</v>
      </c>
      <c r="W213" s="17">
        <v>8.7858450274557631E-2</v>
      </c>
      <c r="X213" s="17">
        <v>0.16946676406135874</v>
      </c>
      <c r="Y213" s="17">
        <v>8.6153505861535029E-2</v>
      </c>
      <c r="Z213" s="17">
        <v>-0.13636717230649553</v>
      </c>
      <c r="AA213" s="17">
        <v>-1.7343243758338067E-2</v>
      </c>
      <c r="AB213" s="17">
        <v>-7.9028925619834656E-2</v>
      </c>
      <c r="AC213" s="17">
        <v>-1.5375153751537529E-2</v>
      </c>
    </row>
    <row r="214" spans="1:29" ht="12" customHeight="1" x14ac:dyDescent="0.2">
      <c r="A214" s="19">
        <v>40265</v>
      </c>
      <c r="B214" s="19">
        <v>39901</v>
      </c>
      <c r="C214" s="19"/>
      <c r="D214" s="16" t="s">
        <v>2</v>
      </c>
      <c r="E214" s="114">
        <v>19485</v>
      </c>
      <c r="F214" s="115">
        <v>12041</v>
      </c>
      <c r="G214" s="113">
        <v>4621</v>
      </c>
      <c r="H214" s="113">
        <v>1783</v>
      </c>
      <c r="I214" s="113">
        <v>1040</v>
      </c>
      <c r="J214" s="112">
        <v>17079</v>
      </c>
      <c r="K214" s="112">
        <v>10740</v>
      </c>
      <c r="L214" s="112">
        <v>3971</v>
      </c>
      <c r="M214" s="112">
        <v>1340</v>
      </c>
      <c r="N214" s="113">
        <v>1028</v>
      </c>
      <c r="O214" s="112"/>
      <c r="P214" s="112"/>
      <c r="Q214" s="112"/>
      <c r="R214" s="112"/>
      <c r="S214" s="113"/>
      <c r="T214" s="17">
        <v>0.14087475847532049</v>
      </c>
      <c r="U214" s="17">
        <v>0.12113594040968345</v>
      </c>
      <c r="V214" s="17">
        <v>0.16368672878368162</v>
      </c>
      <c r="W214" s="17">
        <v>0.33059701492537319</v>
      </c>
      <c r="X214" s="17">
        <v>1.1673151750972721E-2</v>
      </c>
      <c r="Y214" s="17">
        <v>0.14087475847532049</v>
      </c>
      <c r="Z214" s="17">
        <v>-3.9562893834250601E-2</v>
      </c>
      <c r="AA214" s="17">
        <v>5.4541305340027435E-2</v>
      </c>
      <c r="AB214" s="17">
        <v>0.4028324154209284</v>
      </c>
      <c r="AC214" s="17">
        <v>-8.289241622574961E-2</v>
      </c>
    </row>
    <row r="215" spans="1:29" ht="12" customHeight="1" x14ac:dyDescent="0.2">
      <c r="A215" s="19">
        <v>40266</v>
      </c>
      <c r="B215" s="19">
        <v>39902</v>
      </c>
      <c r="C215" s="19"/>
      <c r="D215" s="16" t="s">
        <v>3</v>
      </c>
      <c r="E215" s="114">
        <v>18618</v>
      </c>
      <c r="F215" s="115">
        <v>11635</v>
      </c>
      <c r="G215" s="113">
        <v>4193</v>
      </c>
      <c r="H215" s="113">
        <v>1598</v>
      </c>
      <c r="I215" s="113">
        <v>1192</v>
      </c>
      <c r="J215" s="112">
        <v>15732</v>
      </c>
      <c r="K215" s="112">
        <v>10603</v>
      </c>
      <c r="L215" s="112">
        <v>3078</v>
      </c>
      <c r="M215" s="112">
        <v>1093</v>
      </c>
      <c r="N215" s="113">
        <v>958</v>
      </c>
      <c r="O215" s="112"/>
      <c r="P215" s="112"/>
      <c r="Q215" s="112"/>
      <c r="R215" s="112"/>
      <c r="S215" s="113"/>
      <c r="T215" s="17">
        <v>0.18344774980930589</v>
      </c>
      <c r="U215" s="17">
        <v>9.7330944072432368E-2</v>
      </c>
      <c r="V215" s="17">
        <v>0.36224821312540612</v>
      </c>
      <c r="W215" s="17">
        <v>0.46203110704483064</v>
      </c>
      <c r="X215" s="17">
        <v>0.24425887265135704</v>
      </c>
      <c r="Y215" s="17">
        <v>0.18344774980930589</v>
      </c>
      <c r="Z215" s="17">
        <v>-3.4359697900240738E-2</v>
      </c>
      <c r="AA215" s="17">
        <v>4.6157684630738549E-2</v>
      </c>
      <c r="AB215" s="17">
        <v>0.36581196581196584</v>
      </c>
      <c r="AC215" s="17">
        <v>0.10677808727948013</v>
      </c>
    </row>
    <row r="216" spans="1:29" ht="12" customHeight="1" x14ac:dyDescent="0.2">
      <c r="A216" s="19">
        <v>40267</v>
      </c>
      <c r="B216" s="19">
        <v>39903</v>
      </c>
      <c r="C216" s="19"/>
      <c r="D216" s="16" t="s">
        <v>4</v>
      </c>
      <c r="E216" s="114">
        <v>17266</v>
      </c>
      <c r="F216" s="115">
        <v>11200</v>
      </c>
      <c r="G216" s="113">
        <v>3568</v>
      </c>
      <c r="H216" s="113">
        <v>1546</v>
      </c>
      <c r="I216" s="113">
        <v>952</v>
      </c>
      <c r="J216" s="112">
        <v>15663</v>
      </c>
      <c r="K216" s="112">
        <v>10446</v>
      </c>
      <c r="L216" s="112">
        <v>3033</v>
      </c>
      <c r="M216" s="112">
        <v>1265</v>
      </c>
      <c r="N216" s="113">
        <v>919</v>
      </c>
      <c r="O216" s="112"/>
      <c r="P216" s="112"/>
      <c r="Q216" s="112"/>
      <c r="R216" s="112"/>
      <c r="S216" s="113"/>
      <c r="T216" s="17">
        <v>0.10234310157696491</v>
      </c>
      <c r="U216" s="17">
        <v>7.2180739038866459E-2</v>
      </c>
      <c r="V216" s="17">
        <v>0.17639301022090348</v>
      </c>
      <c r="W216" s="17">
        <v>0.22213438735177871</v>
      </c>
      <c r="X216" s="17">
        <v>3.5908596300326501E-2</v>
      </c>
      <c r="Y216" s="17">
        <v>0.10234310157696491</v>
      </c>
      <c r="Z216" s="17">
        <v>-5.0364592165507927E-2</v>
      </c>
      <c r="AA216" s="17">
        <v>-2.8019052956007595E-4</v>
      </c>
      <c r="AB216" s="17">
        <v>0.2579332790886899</v>
      </c>
      <c r="AC216" s="17">
        <v>0.12264150943396235</v>
      </c>
    </row>
    <row r="217" spans="1:29" ht="12" customHeight="1" x14ac:dyDescent="0.2">
      <c r="A217" s="19">
        <v>40268</v>
      </c>
      <c r="B217" s="19">
        <v>39904</v>
      </c>
      <c r="C217" s="19"/>
      <c r="D217" s="16" t="s">
        <v>5</v>
      </c>
      <c r="E217" s="114">
        <v>16794</v>
      </c>
      <c r="F217" s="115">
        <v>10164</v>
      </c>
      <c r="G217" s="113">
        <v>3823</v>
      </c>
      <c r="H217" s="113">
        <v>1808</v>
      </c>
      <c r="I217" s="113">
        <v>999</v>
      </c>
      <c r="J217" s="112">
        <v>16849</v>
      </c>
      <c r="K217" s="112">
        <v>10914</v>
      </c>
      <c r="L217" s="112">
        <v>3565</v>
      </c>
      <c r="M217" s="112">
        <v>1320</v>
      </c>
      <c r="N217" s="113">
        <v>1050</v>
      </c>
      <c r="O217" s="112"/>
      <c r="P217" s="112"/>
      <c r="Q217" s="112"/>
      <c r="R217" s="112"/>
      <c r="S217" s="113"/>
      <c r="T217" s="17">
        <v>-3.2642886818208261E-3</v>
      </c>
      <c r="U217" s="17">
        <v>-6.8719076415612923E-2</v>
      </c>
      <c r="V217" s="17">
        <v>7.2370266479663492E-2</v>
      </c>
      <c r="W217" s="17">
        <v>0.36969696969696964</v>
      </c>
      <c r="X217" s="17">
        <v>-4.8571428571428599E-2</v>
      </c>
      <c r="Y217" s="17">
        <v>-3.2642886818208261E-3</v>
      </c>
      <c r="Z217" s="17">
        <v>-8.6382022471910069E-2</v>
      </c>
      <c r="AA217" s="17">
        <v>2.1100427350427386E-2</v>
      </c>
      <c r="AB217" s="17">
        <v>0.66943674976915979</v>
      </c>
      <c r="AC217" s="17">
        <v>-8.9285714285713969E-3</v>
      </c>
    </row>
    <row r="218" spans="1:29" ht="12" customHeight="1" x14ac:dyDescent="0.2">
      <c r="A218" s="19">
        <v>40269</v>
      </c>
      <c r="B218" s="19">
        <v>39905</v>
      </c>
      <c r="C218" s="19"/>
      <c r="D218" s="16" t="s">
        <v>6</v>
      </c>
      <c r="E218" s="114">
        <v>18771</v>
      </c>
      <c r="F218" s="115">
        <v>11470</v>
      </c>
      <c r="G218" s="113">
        <v>4426</v>
      </c>
      <c r="H218" s="113">
        <v>1653</v>
      </c>
      <c r="I218" s="113">
        <v>1222</v>
      </c>
      <c r="J218" s="112">
        <v>17371</v>
      </c>
      <c r="K218" s="112">
        <v>10989</v>
      </c>
      <c r="L218" s="112">
        <v>3663</v>
      </c>
      <c r="M218" s="112">
        <v>1646</v>
      </c>
      <c r="N218" s="113">
        <v>1073</v>
      </c>
      <c r="O218" s="112"/>
      <c r="P218" s="112"/>
      <c r="Q218" s="112"/>
      <c r="R218" s="112"/>
      <c r="S218" s="113"/>
      <c r="T218" s="17">
        <v>8.0594093604283046E-2</v>
      </c>
      <c r="U218" s="17">
        <v>4.3771043771043683E-2</v>
      </c>
      <c r="V218" s="17">
        <v>0.20829920829920834</v>
      </c>
      <c r="W218" s="17">
        <v>4.2527339003646247E-3</v>
      </c>
      <c r="X218" s="17">
        <v>0.13886300093196646</v>
      </c>
      <c r="Y218" s="17">
        <v>8.0594093604283046E-2</v>
      </c>
      <c r="Z218" s="17">
        <v>-1.0268357925619087E-2</v>
      </c>
      <c r="AA218" s="17">
        <v>-7.1728187919463116E-2</v>
      </c>
      <c r="AB218" s="17">
        <v>0.59710144927536235</v>
      </c>
      <c r="AC218" s="17">
        <v>0.38863636363636367</v>
      </c>
    </row>
    <row r="219" spans="1:29" ht="12" customHeight="1" x14ac:dyDescent="0.2">
      <c r="A219" s="19">
        <v>40270</v>
      </c>
      <c r="B219" s="19">
        <v>39906</v>
      </c>
      <c r="C219" s="19"/>
      <c r="D219" s="16" t="s">
        <v>7</v>
      </c>
      <c r="E219" s="114">
        <v>18595</v>
      </c>
      <c r="F219" s="115">
        <v>11341</v>
      </c>
      <c r="G219" s="113">
        <v>4416</v>
      </c>
      <c r="H219" s="113">
        <v>1834</v>
      </c>
      <c r="I219" s="113">
        <v>1004</v>
      </c>
      <c r="J219" s="112">
        <v>16977</v>
      </c>
      <c r="K219" s="112">
        <v>10889</v>
      </c>
      <c r="L219" s="112">
        <v>3550</v>
      </c>
      <c r="M219" s="112">
        <v>1487</v>
      </c>
      <c r="N219" s="113">
        <v>1051</v>
      </c>
      <c r="O219" s="112"/>
      <c r="P219" s="112"/>
      <c r="Q219" s="112"/>
      <c r="R219" s="112"/>
      <c r="S219" s="113"/>
      <c r="T219" s="17">
        <v>9.5305413206102418E-2</v>
      </c>
      <c r="U219" s="17">
        <v>4.1509780512443806E-2</v>
      </c>
      <c r="V219" s="17">
        <v>0.24394366197183093</v>
      </c>
      <c r="W219" s="17">
        <v>0.23335574983187635</v>
      </c>
      <c r="X219" s="17">
        <v>-4.4719314938154175E-2</v>
      </c>
      <c r="Y219" s="17">
        <v>9.5305413206102418E-2</v>
      </c>
      <c r="Z219" s="17">
        <v>-1.1419107391910766E-2</v>
      </c>
      <c r="AA219" s="17">
        <v>0.28708831244535116</v>
      </c>
      <c r="AB219" s="17">
        <v>0.72855796418473129</v>
      </c>
      <c r="AC219" s="17">
        <v>0.13190529875986479</v>
      </c>
    </row>
    <row r="220" spans="1:29" ht="12" customHeight="1" x14ac:dyDescent="0.2">
      <c r="A220" s="19">
        <v>40271</v>
      </c>
      <c r="B220" s="19">
        <v>39907</v>
      </c>
      <c r="C220" s="19"/>
      <c r="D220" s="16" t="s">
        <v>1</v>
      </c>
      <c r="E220" s="114">
        <v>19277</v>
      </c>
      <c r="F220" s="115">
        <v>11546</v>
      </c>
      <c r="G220" s="113">
        <v>4343</v>
      </c>
      <c r="H220" s="113">
        <v>1784</v>
      </c>
      <c r="I220" s="113">
        <v>1604</v>
      </c>
      <c r="J220" s="112">
        <v>19278</v>
      </c>
      <c r="K220" s="112">
        <v>11747</v>
      </c>
      <c r="L220" s="112">
        <v>4356</v>
      </c>
      <c r="M220" s="112">
        <v>1751</v>
      </c>
      <c r="N220" s="113">
        <v>1424</v>
      </c>
      <c r="O220" s="112"/>
      <c r="P220" s="112"/>
      <c r="Q220" s="112"/>
      <c r="R220" s="112"/>
      <c r="S220" s="113"/>
      <c r="T220" s="17">
        <v>-5.1872600892233223E-5</v>
      </c>
      <c r="U220" s="17">
        <v>-1.711075168128029E-2</v>
      </c>
      <c r="V220" s="17">
        <v>-2.9843893480256956E-3</v>
      </c>
      <c r="W220" s="17">
        <v>1.8846373500856606E-2</v>
      </c>
      <c r="X220" s="17">
        <v>0.12640449438202239</v>
      </c>
      <c r="Y220" s="17">
        <v>-5.1872600892233223E-5</v>
      </c>
      <c r="Z220" s="17">
        <v>-8.0073300932196667E-2</v>
      </c>
      <c r="AA220" s="17">
        <v>-4.812098991750724E-3</v>
      </c>
      <c r="AB220" s="17">
        <v>0.35356600910470415</v>
      </c>
      <c r="AC220" s="17">
        <v>0.14245014245014254</v>
      </c>
    </row>
    <row r="221" spans="1:29" ht="12" customHeight="1" x14ac:dyDescent="0.2">
      <c r="A221" s="19">
        <v>40272</v>
      </c>
      <c r="B221" s="19">
        <v>39908</v>
      </c>
      <c r="C221" s="19"/>
      <c r="D221" s="16" t="s">
        <v>2</v>
      </c>
      <c r="E221" s="114">
        <v>17782</v>
      </c>
      <c r="F221" s="115">
        <v>10987</v>
      </c>
      <c r="G221" s="113">
        <v>4102</v>
      </c>
      <c r="H221" s="113">
        <v>1667</v>
      </c>
      <c r="I221" s="113">
        <v>1026</v>
      </c>
      <c r="J221" s="112">
        <v>17310</v>
      </c>
      <c r="K221" s="112">
        <v>10851</v>
      </c>
      <c r="L221" s="112">
        <v>3885</v>
      </c>
      <c r="M221" s="112">
        <v>1500</v>
      </c>
      <c r="N221" s="113">
        <v>1074</v>
      </c>
      <c r="O221" s="112"/>
      <c r="P221" s="112"/>
      <c r="Q221" s="112"/>
      <c r="R221" s="112"/>
      <c r="S221" s="113"/>
      <c r="T221" s="17">
        <v>2.7267475447718015E-2</v>
      </c>
      <c r="U221" s="17">
        <v>1.2533407059257318E-2</v>
      </c>
      <c r="V221" s="17">
        <v>5.5855855855855951E-2</v>
      </c>
      <c r="W221" s="17">
        <v>0.11133333333333328</v>
      </c>
      <c r="X221" s="17">
        <v>-4.4692737430167551E-2</v>
      </c>
      <c r="Y221" s="17">
        <v>2.7267475447718015E-2</v>
      </c>
      <c r="Z221" s="17">
        <v>-2.3290959196373029E-2</v>
      </c>
      <c r="AA221" s="17">
        <v>3.4813319878910232E-2</v>
      </c>
      <c r="AB221" s="17">
        <v>0.72210743801652888</v>
      </c>
      <c r="AC221" s="17">
        <v>0.1476510067114094</v>
      </c>
    </row>
    <row r="222" spans="1:29" ht="12" customHeight="1" x14ac:dyDescent="0.2">
      <c r="A222" s="19">
        <v>40273</v>
      </c>
      <c r="B222" s="19">
        <v>39909</v>
      </c>
      <c r="C222" s="19"/>
      <c r="D222" s="16" t="s">
        <v>3</v>
      </c>
      <c r="E222" s="114">
        <v>16427</v>
      </c>
      <c r="F222" s="115">
        <v>10428</v>
      </c>
      <c r="G222" s="113">
        <v>3531</v>
      </c>
      <c r="H222" s="113">
        <v>1386</v>
      </c>
      <c r="I222" s="113">
        <v>1082</v>
      </c>
      <c r="J222" s="112">
        <v>17320</v>
      </c>
      <c r="K222" s="112">
        <v>11289</v>
      </c>
      <c r="L222" s="112">
        <v>3454</v>
      </c>
      <c r="M222" s="112">
        <v>1500</v>
      </c>
      <c r="N222" s="113">
        <v>1077</v>
      </c>
      <c r="O222" s="112"/>
      <c r="P222" s="112"/>
      <c r="Q222" s="112"/>
      <c r="R222" s="112"/>
      <c r="S222" s="113"/>
      <c r="T222" s="17">
        <v>-5.1558891454965394E-2</v>
      </c>
      <c r="U222" s="17">
        <v>-7.6268934360882223E-2</v>
      </c>
      <c r="V222" s="17">
        <v>2.2292993630573354E-2</v>
      </c>
      <c r="W222" s="17">
        <v>-7.5999999999999956E-2</v>
      </c>
      <c r="X222" s="17">
        <v>4.6425255338904403E-3</v>
      </c>
      <c r="Y222" s="17">
        <v>-5.1558891454965394E-2</v>
      </c>
      <c r="Z222" s="17">
        <v>-9.8937181370431171E-2</v>
      </c>
      <c r="AA222" s="17">
        <v>-7.2010512483574263E-2</v>
      </c>
      <c r="AB222" s="17">
        <v>0.42153846153846164</v>
      </c>
      <c r="AC222" s="17">
        <v>0.21984216459977457</v>
      </c>
    </row>
    <row r="223" spans="1:29" ht="12" customHeight="1" x14ac:dyDescent="0.2">
      <c r="A223" s="19">
        <v>40274</v>
      </c>
      <c r="B223" s="19">
        <v>39910</v>
      </c>
      <c r="C223" s="19"/>
      <c r="D223" s="16" t="s">
        <v>4</v>
      </c>
      <c r="E223" s="114">
        <v>14960</v>
      </c>
      <c r="F223" s="115">
        <v>9988</v>
      </c>
      <c r="G223" s="113">
        <v>2603</v>
      </c>
      <c r="H223" s="113">
        <v>1490</v>
      </c>
      <c r="I223" s="113">
        <v>879</v>
      </c>
      <c r="J223" s="112">
        <v>17096</v>
      </c>
      <c r="K223" s="112">
        <v>10913</v>
      </c>
      <c r="L223" s="112">
        <v>3665</v>
      </c>
      <c r="M223" s="112">
        <v>1448</v>
      </c>
      <c r="N223" s="113">
        <v>1070</v>
      </c>
      <c r="O223" s="112"/>
      <c r="P223" s="112"/>
      <c r="Q223" s="112"/>
      <c r="R223" s="112"/>
      <c r="S223" s="113"/>
      <c r="T223" s="17">
        <v>-0.12494150678521287</v>
      </c>
      <c r="U223" s="17">
        <v>-8.4761293869696663E-2</v>
      </c>
      <c r="V223" s="17">
        <v>-0.28976807639836288</v>
      </c>
      <c r="W223" s="17">
        <v>2.9005524861878351E-2</v>
      </c>
      <c r="X223" s="17">
        <v>-0.17850467289719629</v>
      </c>
      <c r="Y223" s="17">
        <v>-0.12494150678521287</v>
      </c>
      <c r="Z223" s="17">
        <v>2.947845804988658E-2</v>
      </c>
      <c r="AA223" s="17">
        <v>-0.11372148450800135</v>
      </c>
      <c r="AB223" s="17">
        <v>0.55532359081419624</v>
      </c>
      <c r="AC223" s="17">
        <v>1.5011547344110809E-2</v>
      </c>
    </row>
    <row r="224" spans="1:29" ht="12" customHeight="1" x14ac:dyDescent="0.2">
      <c r="A224" s="19">
        <v>40275</v>
      </c>
      <c r="B224" s="19">
        <v>39911</v>
      </c>
      <c r="C224" s="19"/>
      <c r="D224" s="16" t="s">
        <v>5</v>
      </c>
      <c r="E224" s="114">
        <v>13039</v>
      </c>
      <c r="F224" s="115">
        <v>8215</v>
      </c>
      <c r="G224" s="113">
        <v>2713</v>
      </c>
      <c r="H224" s="113">
        <v>1348</v>
      </c>
      <c r="I224" s="113">
        <v>763</v>
      </c>
      <c r="J224" s="112">
        <v>16351</v>
      </c>
      <c r="K224" s="112">
        <v>10498</v>
      </c>
      <c r="L224" s="112">
        <v>3542</v>
      </c>
      <c r="M224" s="112">
        <v>1271</v>
      </c>
      <c r="N224" s="113">
        <v>1040</v>
      </c>
      <c r="O224" s="112"/>
      <c r="P224" s="112"/>
      <c r="Q224" s="112"/>
      <c r="R224" s="112"/>
      <c r="S224" s="113"/>
      <c r="T224" s="17">
        <v>-0.2025564185676717</v>
      </c>
      <c r="U224" s="17">
        <v>-0.21746999428462566</v>
      </c>
      <c r="V224" s="17">
        <v>-0.23404856013551667</v>
      </c>
      <c r="W224" s="17">
        <v>6.0582218725413028E-2</v>
      </c>
      <c r="X224" s="17">
        <v>-0.2663461538461539</v>
      </c>
      <c r="Y224" s="17">
        <v>-0.2025564185676717</v>
      </c>
      <c r="Z224" s="17">
        <v>-0.14675945159950143</v>
      </c>
      <c r="AA224" s="17">
        <v>-4.9404344779257148E-2</v>
      </c>
      <c r="AB224" s="17">
        <v>0.45258620689655182</v>
      </c>
      <c r="AC224" s="17">
        <v>-8.8410991636798109E-2</v>
      </c>
    </row>
    <row r="225" spans="1:29" ht="12" customHeight="1" x14ac:dyDescent="0.2">
      <c r="A225" s="19">
        <v>40276</v>
      </c>
      <c r="B225" s="19">
        <v>39912</v>
      </c>
      <c r="C225" s="19"/>
      <c r="D225" s="16" t="s">
        <v>6</v>
      </c>
      <c r="E225" s="114">
        <v>15152</v>
      </c>
      <c r="F225" s="115">
        <v>10164</v>
      </c>
      <c r="G225" s="113">
        <v>2802</v>
      </c>
      <c r="H225" s="113">
        <v>1299</v>
      </c>
      <c r="I225" s="113">
        <v>887</v>
      </c>
      <c r="J225" s="112">
        <v>17103</v>
      </c>
      <c r="K225" s="112">
        <v>10973</v>
      </c>
      <c r="L225" s="112">
        <v>3492</v>
      </c>
      <c r="M225" s="112">
        <v>1618</v>
      </c>
      <c r="N225" s="113">
        <v>1020</v>
      </c>
      <c r="O225" s="112"/>
      <c r="P225" s="112"/>
      <c r="Q225" s="112"/>
      <c r="R225" s="112"/>
      <c r="S225" s="113"/>
      <c r="T225" s="17">
        <v>-0.11407355434719058</v>
      </c>
      <c r="U225" s="17">
        <v>-7.3726419393055687E-2</v>
      </c>
      <c r="V225" s="17">
        <v>-0.19759450171821302</v>
      </c>
      <c r="W225" s="17">
        <v>-0.19715698393077874</v>
      </c>
      <c r="X225" s="17">
        <v>-0.13039215686274508</v>
      </c>
      <c r="Y225" s="17">
        <v>-0.11407355434719058</v>
      </c>
      <c r="Z225" s="17">
        <v>-0.15285880980163358</v>
      </c>
      <c r="AA225" s="17">
        <v>-0.12655860349127179</v>
      </c>
      <c r="AB225" s="17">
        <v>0.37170010559662092</v>
      </c>
      <c r="AC225" s="17">
        <v>2.0713463751438344E-2</v>
      </c>
    </row>
    <row r="226" spans="1:29" ht="12" customHeight="1" x14ac:dyDescent="0.2">
      <c r="A226" s="19">
        <v>40277</v>
      </c>
      <c r="B226" s="19">
        <v>39913</v>
      </c>
      <c r="C226" s="19"/>
      <c r="D226" s="16" t="s">
        <v>7</v>
      </c>
      <c r="E226" s="114">
        <v>16860</v>
      </c>
      <c r="F226" s="115">
        <v>10497</v>
      </c>
      <c r="G226" s="113">
        <v>3852</v>
      </c>
      <c r="H226" s="113">
        <v>1508</v>
      </c>
      <c r="I226" s="113">
        <v>1003</v>
      </c>
      <c r="J226" s="112">
        <v>17025</v>
      </c>
      <c r="K226" s="112">
        <v>11029</v>
      </c>
      <c r="L226" s="112">
        <v>3502</v>
      </c>
      <c r="M226" s="112">
        <v>1446</v>
      </c>
      <c r="N226" s="113">
        <v>1048</v>
      </c>
      <c r="O226" s="112"/>
      <c r="P226" s="112"/>
      <c r="Q226" s="112"/>
      <c r="R226" s="112"/>
      <c r="S226" s="113"/>
      <c r="T226" s="17">
        <v>-9.6916299559471897E-3</v>
      </c>
      <c r="U226" s="17">
        <v>-4.8236467494786495E-2</v>
      </c>
      <c r="V226" s="17">
        <v>9.9942889777270061E-2</v>
      </c>
      <c r="W226" s="17">
        <v>4.2876901798063694E-2</v>
      </c>
      <c r="X226" s="17">
        <v>-4.293893129770987E-2</v>
      </c>
      <c r="Y226" s="17">
        <v>-9.6916299559471897E-3</v>
      </c>
      <c r="Z226" s="17">
        <v>-3.7414030261348041E-2</v>
      </c>
      <c r="AA226" s="17">
        <v>0.14916467780429588</v>
      </c>
      <c r="AB226" s="17">
        <v>0.54192229038854811</v>
      </c>
      <c r="AC226" s="17">
        <v>0.13077790304396841</v>
      </c>
    </row>
    <row r="227" spans="1:29" ht="12" customHeight="1" x14ac:dyDescent="0.2">
      <c r="A227" s="19">
        <v>40278</v>
      </c>
      <c r="B227" s="19">
        <v>39914</v>
      </c>
      <c r="C227" s="19"/>
      <c r="D227" s="16" t="s">
        <v>1</v>
      </c>
      <c r="E227" s="114">
        <v>17240</v>
      </c>
      <c r="F227" s="115">
        <v>10341</v>
      </c>
      <c r="G227" s="113">
        <v>4062</v>
      </c>
      <c r="H227" s="113">
        <v>1455</v>
      </c>
      <c r="I227" s="113">
        <v>1382</v>
      </c>
      <c r="J227" s="112">
        <v>18272</v>
      </c>
      <c r="K227" s="112">
        <v>11061</v>
      </c>
      <c r="L227" s="112">
        <v>4032</v>
      </c>
      <c r="M227" s="112">
        <v>1844</v>
      </c>
      <c r="N227" s="113">
        <v>1335</v>
      </c>
      <c r="O227" s="112"/>
      <c r="P227" s="112"/>
      <c r="Q227" s="112"/>
      <c r="R227" s="112"/>
      <c r="S227" s="113"/>
      <c r="T227" s="17">
        <v>-5.6479859894921214E-2</v>
      </c>
      <c r="U227" s="17">
        <v>-6.5093572009764067E-2</v>
      </c>
      <c r="V227" s="17">
        <v>7.4404761904762751E-3</v>
      </c>
      <c r="W227" s="17">
        <v>-0.2109544468546638</v>
      </c>
      <c r="X227" s="17">
        <v>3.5205992509363293E-2</v>
      </c>
      <c r="Y227" s="17">
        <v>-5.6479859894921214E-2</v>
      </c>
      <c r="Z227" s="17">
        <v>-0.12785696213207387</v>
      </c>
      <c r="AA227" s="17">
        <v>-1.1197663096397248E-2</v>
      </c>
      <c r="AB227" s="17">
        <v>0.10899390243902429</v>
      </c>
      <c r="AC227" s="17">
        <v>1.3196480938416411E-2</v>
      </c>
    </row>
    <row r="228" spans="1:29" ht="12" customHeight="1" x14ac:dyDescent="0.2">
      <c r="A228" s="19">
        <v>40279</v>
      </c>
      <c r="B228" s="19">
        <v>39915</v>
      </c>
      <c r="C228" s="19"/>
      <c r="D228" s="16" t="s">
        <v>2</v>
      </c>
      <c r="E228" s="114">
        <v>15243</v>
      </c>
      <c r="F228" s="115">
        <v>9736</v>
      </c>
      <c r="G228" s="113">
        <v>3274</v>
      </c>
      <c r="H228" s="113">
        <v>1314</v>
      </c>
      <c r="I228" s="113">
        <v>919</v>
      </c>
      <c r="J228" s="112">
        <v>15743</v>
      </c>
      <c r="K228" s="112">
        <v>10095</v>
      </c>
      <c r="L228" s="112">
        <v>3418</v>
      </c>
      <c r="M228" s="112">
        <v>1270</v>
      </c>
      <c r="N228" s="113">
        <v>960</v>
      </c>
      <c r="O228" s="112"/>
      <c r="P228" s="112"/>
      <c r="Q228" s="112"/>
      <c r="R228" s="112"/>
      <c r="S228" s="113"/>
      <c r="T228" s="17">
        <v>-3.1760147367083769E-2</v>
      </c>
      <c r="U228" s="17">
        <v>-3.5562159484893496E-2</v>
      </c>
      <c r="V228" s="17">
        <v>-4.2129900526623798E-2</v>
      </c>
      <c r="W228" s="17">
        <v>3.464566929133861E-2</v>
      </c>
      <c r="X228" s="17">
        <v>-4.2708333333333348E-2</v>
      </c>
      <c r="Y228" s="17">
        <v>-3.1760147367083769E-2</v>
      </c>
      <c r="Z228" s="17">
        <v>-7.9338061465721088E-2</v>
      </c>
      <c r="AA228" s="17">
        <v>-9.9788327789537279E-3</v>
      </c>
      <c r="AB228" s="17">
        <v>0.36732570239334028</v>
      </c>
      <c r="AC228" s="17">
        <v>8.8862559241706052E-2</v>
      </c>
    </row>
    <row r="229" spans="1:29" ht="12" customHeight="1" x14ac:dyDescent="0.2">
      <c r="A229" s="19">
        <v>40280</v>
      </c>
      <c r="B229" s="19">
        <v>39916</v>
      </c>
      <c r="C229" s="19"/>
      <c r="D229" s="16" t="s">
        <v>3</v>
      </c>
      <c r="E229" s="114">
        <v>14322</v>
      </c>
      <c r="F229" s="115">
        <v>9571</v>
      </c>
      <c r="G229" s="113">
        <v>2688</v>
      </c>
      <c r="H229" s="113">
        <v>1249</v>
      </c>
      <c r="I229" s="113">
        <v>814</v>
      </c>
      <c r="J229" s="112">
        <v>16091</v>
      </c>
      <c r="K229" s="112">
        <v>10833</v>
      </c>
      <c r="L229" s="112">
        <v>3005</v>
      </c>
      <c r="M229" s="112">
        <v>1301</v>
      </c>
      <c r="N229" s="113">
        <v>952</v>
      </c>
      <c r="O229" s="112"/>
      <c r="P229" s="112"/>
      <c r="Q229" s="112"/>
      <c r="R229" s="112"/>
      <c r="S229" s="113"/>
      <c r="T229" s="17">
        <v>-0.10993723199303962</v>
      </c>
      <c r="U229" s="17">
        <v>-0.11649589218129786</v>
      </c>
      <c r="V229" s="17">
        <v>-0.10549084858569047</v>
      </c>
      <c r="W229" s="17">
        <v>-3.9969254419677136E-2</v>
      </c>
      <c r="X229" s="17">
        <v>-0.14495798319327735</v>
      </c>
      <c r="Y229" s="17">
        <v>-0.10993723199303962</v>
      </c>
      <c r="Z229" s="17">
        <v>-9.2193872711751834E-2</v>
      </c>
      <c r="AA229" s="17">
        <v>-0.17596566523605151</v>
      </c>
      <c r="AB229" s="17">
        <v>0.46424384525205165</v>
      </c>
      <c r="AC229" s="17">
        <v>-4.572098475967179E-2</v>
      </c>
    </row>
    <row r="230" spans="1:29" ht="12" customHeight="1" x14ac:dyDescent="0.2">
      <c r="A230" s="19">
        <v>40281</v>
      </c>
      <c r="B230" s="19">
        <v>39917</v>
      </c>
      <c r="C230" s="19"/>
      <c r="D230" s="16" t="s">
        <v>4</v>
      </c>
      <c r="E230" s="114">
        <v>12769</v>
      </c>
      <c r="F230" s="115">
        <v>8129</v>
      </c>
      <c r="G230" s="113">
        <v>2627</v>
      </c>
      <c r="H230" s="113">
        <v>1255</v>
      </c>
      <c r="I230" s="113">
        <v>758</v>
      </c>
      <c r="J230" s="112">
        <v>13759</v>
      </c>
      <c r="K230" s="112">
        <v>9153</v>
      </c>
      <c r="L230" s="112">
        <v>2622</v>
      </c>
      <c r="M230" s="112">
        <v>1111</v>
      </c>
      <c r="N230" s="113">
        <v>873</v>
      </c>
      <c r="O230" s="112"/>
      <c r="P230" s="112"/>
      <c r="Q230" s="112"/>
      <c r="R230" s="112"/>
      <c r="S230" s="113"/>
      <c r="T230" s="17">
        <v>-7.1952903554037384E-2</v>
      </c>
      <c r="U230" s="17">
        <v>-0.11187588768709711</v>
      </c>
      <c r="V230" s="17">
        <v>1.9069412662089391E-3</v>
      </c>
      <c r="W230" s="17">
        <v>0.12961296129612965</v>
      </c>
      <c r="X230" s="17">
        <v>-0.13172966781214202</v>
      </c>
      <c r="Y230" s="17">
        <v>-7.1952903554037384E-2</v>
      </c>
      <c r="Z230" s="17">
        <v>-0.17304170905391658</v>
      </c>
      <c r="AA230" s="17">
        <v>-6.5789473684210509E-2</v>
      </c>
      <c r="AB230" s="17">
        <v>0.54556650246305427</v>
      </c>
      <c r="AC230" s="17">
        <v>-0.10083036773428233</v>
      </c>
    </row>
    <row r="231" spans="1:29" ht="12" customHeight="1" x14ac:dyDescent="0.2">
      <c r="A231" s="19">
        <v>40282</v>
      </c>
      <c r="B231" s="19">
        <v>39918</v>
      </c>
      <c r="C231" s="19"/>
      <c r="D231" s="16" t="s">
        <v>5</v>
      </c>
      <c r="E231" s="114">
        <v>12960</v>
      </c>
      <c r="F231" s="115">
        <v>8458</v>
      </c>
      <c r="G231" s="113">
        <v>2730</v>
      </c>
      <c r="H231" s="113">
        <v>1014</v>
      </c>
      <c r="I231" s="113">
        <v>758</v>
      </c>
      <c r="J231" s="112">
        <v>14240</v>
      </c>
      <c r="K231" s="112">
        <v>9740</v>
      </c>
      <c r="L231" s="112">
        <v>2662</v>
      </c>
      <c r="M231" s="112">
        <v>988</v>
      </c>
      <c r="N231" s="113">
        <v>850</v>
      </c>
      <c r="O231" s="112"/>
      <c r="P231" s="112"/>
      <c r="Q231" s="112"/>
      <c r="R231" s="112"/>
      <c r="S231" s="113"/>
      <c r="T231" s="17">
        <v>-8.98876404494382E-2</v>
      </c>
      <c r="U231" s="17">
        <v>-0.13162217659137576</v>
      </c>
      <c r="V231" s="17">
        <v>2.554470323065372E-2</v>
      </c>
      <c r="W231" s="17">
        <v>2.6315789473684292E-2</v>
      </c>
      <c r="X231" s="17">
        <v>-0.1082352941176471</v>
      </c>
      <c r="Y231" s="17">
        <v>-8.98876404494382E-2</v>
      </c>
      <c r="Z231" s="17">
        <v>-0.22038897594248319</v>
      </c>
      <c r="AA231" s="17">
        <v>-0.14446881855217797</v>
      </c>
      <c r="AB231" s="17">
        <v>0.12791991101223577</v>
      </c>
      <c r="AC231" s="17">
        <v>-0.12471131639722866</v>
      </c>
    </row>
    <row r="232" spans="1:29" ht="12" customHeight="1" x14ac:dyDescent="0.2">
      <c r="A232" s="19">
        <v>40283</v>
      </c>
      <c r="B232" s="19">
        <v>39919</v>
      </c>
      <c r="C232" s="19"/>
      <c r="D232" s="16" t="s">
        <v>6</v>
      </c>
      <c r="E232" s="114">
        <v>15747</v>
      </c>
      <c r="F232" s="115">
        <v>10441</v>
      </c>
      <c r="G232" s="113">
        <v>3232</v>
      </c>
      <c r="H232" s="113">
        <v>1128</v>
      </c>
      <c r="I232" s="113">
        <v>946</v>
      </c>
      <c r="J232" s="112">
        <v>15214</v>
      </c>
      <c r="K232" s="112">
        <v>10660</v>
      </c>
      <c r="L232" s="112">
        <v>2713</v>
      </c>
      <c r="M232" s="112">
        <v>915</v>
      </c>
      <c r="N232" s="113">
        <v>926</v>
      </c>
      <c r="O232" s="112"/>
      <c r="P232" s="112"/>
      <c r="Q232" s="112"/>
      <c r="R232" s="112"/>
      <c r="S232" s="113"/>
      <c r="T232" s="17">
        <v>3.5033521756277164E-2</v>
      </c>
      <c r="U232" s="17">
        <v>-2.0544090056285214E-2</v>
      </c>
      <c r="V232" s="17">
        <v>0.19130114264651676</v>
      </c>
      <c r="W232" s="17">
        <v>0.23278688524590163</v>
      </c>
      <c r="X232" s="17">
        <v>2.1598272138228847E-2</v>
      </c>
      <c r="Y232" s="17">
        <v>3.5033521756277164E-2</v>
      </c>
      <c r="Z232" s="17">
        <v>-6.660110852851775E-2</v>
      </c>
      <c r="AA232" s="17">
        <v>-8.2339579784213468E-2</v>
      </c>
      <c r="AB232" s="17">
        <v>0.18115183246073308</v>
      </c>
      <c r="AC232" s="17">
        <v>0.10000000000000009</v>
      </c>
    </row>
    <row r="233" spans="1:29" ht="12" customHeight="1" x14ac:dyDescent="0.2">
      <c r="A233" s="19">
        <v>40284</v>
      </c>
      <c r="B233" s="19">
        <v>39920</v>
      </c>
      <c r="C233" s="19"/>
      <c r="D233" s="16" t="s">
        <v>7</v>
      </c>
      <c r="E233" s="114">
        <v>15931</v>
      </c>
      <c r="F233" s="115">
        <v>10287</v>
      </c>
      <c r="G233" s="113">
        <v>3384</v>
      </c>
      <c r="H233" s="113">
        <v>1263</v>
      </c>
      <c r="I233" s="113">
        <v>997</v>
      </c>
      <c r="J233" s="112">
        <v>15657</v>
      </c>
      <c r="K233" s="112">
        <v>10514</v>
      </c>
      <c r="L233" s="112">
        <v>3087</v>
      </c>
      <c r="M233" s="112">
        <v>1080</v>
      </c>
      <c r="N233" s="113">
        <v>976</v>
      </c>
      <c r="O233" s="112"/>
      <c r="P233" s="112"/>
      <c r="Q233" s="112"/>
      <c r="R233" s="112"/>
      <c r="S233" s="113"/>
      <c r="T233" s="17">
        <v>1.750015967298979E-2</v>
      </c>
      <c r="U233" s="17">
        <v>-2.1590260604907763E-2</v>
      </c>
      <c r="V233" s="17">
        <v>9.6209912536443065E-2</v>
      </c>
      <c r="W233" s="17">
        <v>0.16944444444444451</v>
      </c>
      <c r="X233" s="17">
        <v>2.1516393442623016E-2</v>
      </c>
      <c r="Y233" s="17">
        <v>1.750015967298979E-2</v>
      </c>
      <c r="Z233" s="17">
        <v>-9.8264375876577881E-2</v>
      </c>
      <c r="AA233" s="17">
        <v>5.6463595839524316E-3</v>
      </c>
      <c r="AB233" s="17">
        <v>0.31016597510373445</v>
      </c>
      <c r="AC233" s="17">
        <v>0.42225392296718978</v>
      </c>
    </row>
    <row r="234" spans="1:29" ht="12" customHeight="1" x14ac:dyDescent="0.2">
      <c r="A234" s="19">
        <v>40285</v>
      </c>
      <c r="B234" s="19">
        <v>39921</v>
      </c>
      <c r="C234" s="19"/>
      <c r="D234" s="16" t="s">
        <v>1</v>
      </c>
      <c r="E234" s="114">
        <v>16368</v>
      </c>
      <c r="F234" s="115">
        <v>9371</v>
      </c>
      <c r="G234" s="113">
        <v>4044</v>
      </c>
      <c r="H234" s="113">
        <v>1553</v>
      </c>
      <c r="I234" s="113">
        <v>1400</v>
      </c>
      <c r="J234" s="112">
        <v>17750</v>
      </c>
      <c r="K234" s="112">
        <v>11318</v>
      </c>
      <c r="L234" s="112">
        <v>3678</v>
      </c>
      <c r="M234" s="112">
        <v>1379</v>
      </c>
      <c r="N234" s="113">
        <v>1375</v>
      </c>
      <c r="O234" s="112"/>
      <c r="P234" s="112"/>
      <c r="Q234" s="112"/>
      <c r="R234" s="112"/>
      <c r="S234" s="113"/>
      <c r="T234" s="17">
        <v>-7.7859154929577512E-2</v>
      </c>
      <c r="U234" s="17">
        <v>-0.17202685986923483</v>
      </c>
      <c r="V234" s="17">
        <v>9.9510603588907065E-2</v>
      </c>
      <c r="W234" s="17">
        <v>0.12617839013778109</v>
      </c>
      <c r="X234" s="17">
        <v>1.8181818181818077E-2</v>
      </c>
      <c r="Y234" s="17">
        <v>-7.7859154929577512E-2</v>
      </c>
      <c r="Z234" s="17">
        <v>-0.19430831398847903</v>
      </c>
      <c r="AA234" s="17">
        <v>-4.0341718082581912E-2</v>
      </c>
      <c r="AB234" s="17">
        <v>0.3779946761313222</v>
      </c>
      <c r="AC234" s="17">
        <v>-1.1299435028248594E-2</v>
      </c>
    </row>
    <row r="235" spans="1:29" ht="12" customHeight="1" x14ac:dyDescent="0.2">
      <c r="A235" s="19">
        <v>40286</v>
      </c>
      <c r="B235" s="19">
        <v>39922</v>
      </c>
      <c r="C235" s="19"/>
      <c r="D235" s="16" t="s">
        <v>2</v>
      </c>
      <c r="E235" s="114">
        <v>15826</v>
      </c>
      <c r="F235" s="115">
        <v>10264</v>
      </c>
      <c r="G235" s="113">
        <v>3257</v>
      </c>
      <c r="H235" s="113">
        <v>1319</v>
      </c>
      <c r="I235" s="113">
        <v>986</v>
      </c>
      <c r="J235" s="112">
        <v>15099</v>
      </c>
      <c r="K235" s="112">
        <v>10013</v>
      </c>
      <c r="L235" s="112">
        <v>3059</v>
      </c>
      <c r="M235" s="112">
        <v>1081</v>
      </c>
      <c r="N235" s="113">
        <v>946</v>
      </c>
      <c r="O235" s="112"/>
      <c r="P235" s="112"/>
      <c r="Q235" s="112"/>
      <c r="R235" s="112"/>
      <c r="S235" s="113"/>
      <c r="T235" s="17">
        <v>4.8148884032055195E-2</v>
      </c>
      <c r="U235" s="17">
        <v>2.5067412363926955E-2</v>
      </c>
      <c r="V235" s="17">
        <v>6.4727034978751208E-2</v>
      </c>
      <c r="W235" s="17">
        <v>0.22016651248843666</v>
      </c>
      <c r="X235" s="17">
        <v>4.228329809725162E-2</v>
      </c>
      <c r="Y235" s="17">
        <v>4.8148884032055195E-2</v>
      </c>
      <c r="Z235" s="17">
        <v>9.0444357058592217E-3</v>
      </c>
      <c r="AA235" s="17">
        <v>-0.29164854284471509</v>
      </c>
      <c r="AB235" s="17">
        <v>0.41980624327233595</v>
      </c>
      <c r="AC235" s="17">
        <v>0.14252607184241017</v>
      </c>
    </row>
    <row r="236" spans="1:29" ht="12" customHeight="1" x14ac:dyDescent="0.2">
      <c r="A236" s="19">
        <v>40287</v>
      </c>
      <c r="B236" s="19">
        <v>39923</v>
      </c>
      <c r="C236" s="19"/>
      <c r="D236" s="16" t="s">
        <v>3</v>
      </c>
      <c r="E236" s="114">
        <v>14255</v>
      </c>
      <c r="F236" s="115">
        <v>9355</v>
      </c>
      <c r="G236" s="113">
        <v>2942</v>
      </c>
      <c r="H236" s="113">
        <v>1039</v>
      </c>
      <c r="I236" s="113">
        <v>919</v>
      </c>
      <c r="J236" s="112">
        <v>14739</v>
      </c>
      <c r="K236" s="112">
        <v>10140</v>
      </c>
      <c r="L236" s="112">
        <v>2774</v>
      </c>
      <c r="M236" s="112">
        <v>1030</v>
      </c>
      <c r="N236" s="113">
        <v>795</v>
      </c>
      <c r="O236" s="112"/>
      <c r="P236" s="112"/>
      <c r="Q236" s="112"/>
      <c r="R236" s="112"/>
      <c r="S236" s="113"/>
      <c r="T236" s="17">
        <v>-3.2838048714295409E-2</v>
      </c>
      <c r="U236" s="17">
        <v>-7.7416173570019731E-2</v>
      </c>
      <c r="V236" s="17">
        <v>6.0562364816149961E-2</v>
      </c>
      <c r="W236" s="17">
        <v>8.7378640776698546E-3</v>
      </c>
      <c r="X236" s="17">
        <v>0.15597484276729556</v>
      </c>
      <c r="Y236" s="17">
        <v>-3.2838048714295409E-2</v>
      </c>
      <c r="Z236" s="17">
        <v>-5.0350218251954071E-2</v>
      </c>
      <c r="AA236" s="17">
        <v>-4.1069100391134317E-2</v>
      </c>
      <c r="AB236" s="17">
        <v>0.62597809076682309</v>
      </c>
      <c r="AC236" s="17">
        <v>0.11800486618004857</v>
      </c>
    </row>
    <row r="237" spans="1:29" ht="12" customHeight="1" x14ac:dyDescent="0.2">
      <c r="A237" s="19">
        <v>40288</v>
      </c>
      <c r="B237" s="19">
        <v>39924</v>
      </c>
      <c r="C237" s="19"/>
      <c r="D237" s="16" t="s">
        <v>4</v>
      </c>
      <c r="E237" s="114">
        <v>12803</v>
      </c>
      <c r="F237" s="115">
        <v>8338</v>
      </c>
      <c r="G237" s="113">
        <v>2650</v>
      </c>
      <c r="H237" s="113">
        <v>954</v>
      </c>
      <c r="I237" s="113">
        <v>861</v>
      </c>
      <c r="J237" s="112">
        <v>13076</v>
      </c>
      <c r="K237" s="112">
        <v>9000</v>
      </c>
      <c r="L237" s="112">
        <v>2433</v>
      </c>
      <c r="M237" s="112">
        <v>901</v>
      </c>
      <c r="N237" s="113">
        <v>742</v>
      </c>
      <c r="O237" s="112"/>
      <c r="P237" s="112"/>
      <c r="Q237" s="112"/>
      <c r="R237" s="112"/>
      <c r="S237" s="113"/>
      <c r="T237" s="17">
        <v>-2.0877944325481845E-2</v>
      </c>
      <c r="U237" s="17">
        <v>-7.3555555555555596E-2</v>
      </c>
      <c r="V237" s="17">
        <v>8.9190300041101622E-2</v>
      </c>
      <c r="W237" s="17">
        <v>5.8823529411764719E-2</v>
      </c>
      <c r="X237" s="17">
        <v>0.16037735849056611</v>
      </c>
      <c r="Y237" s="17">
        <v>-2.0877944325481845E-2</v>
      </c>
      <c r="Z237" s="17">
        <v>-5.0341685649202716E-2</v>
      </c>
      <c r="AA237" s="17">
        <v>-2.0332717190388205E-2</v>
      </c>
      <c r="AB237" s="17">
        <v>0.29268292682926833</v>
      </c>
      <c r="AC237" s="17">
        <v>6.5594059405940541E-2</v>
      </c>
    </row>
    <row r="238" spans="1:29" ht="12" customHeight="1" x14ac:dyDescent="0.2">
      <c r="A238" s="19">
        <v>40289</v>
      </c>
      <c r="B238" s="19">
        <v>39925</v>
      </c>
      <c r="C238" s="19"/>
      <c r="D238" s="16" t="s">
        <v>5</v>
      </c>
      <c r="E238" s="114">
        <v>13602</v>
      </c>
      <c r="F238" s="115">
        <v>8999</v>
      </c>
      <c r="G238" s="113">
        <v>2793</v>
      </c>
      <c r="H238" s="113">
        <v>1003</v>
      </c>
      <c r="I238" s="113">
        <v>807</v>
      </c>
      <c r="J238" s="112">
        <v>13876</v>
      </c>
      <c r="K238" s="112">
        <v>9670</v>
      </c>
      <c r="L238" s="112">
        <v>2454</v>
      </c>
      <c r="M238" s="112">
        <v>926</v>
      </c>
      <c r="N238" s="113">
        <v>826</v>
      </c>
      <c r="O238" s="112"/>
      <c r="P238" s="112"/>
      <c r="Q238" s="112"/>
      <c r="R238" s="112"/>
      <c r="S238" s="113"/>
      <c r="T238" s="17">
        <v>-1.9746324589218767E-2</v>
      </c>
      <c r="U238" s="17">
        <v>-6.9389865563598718E-2</v>
      </c>
      <c r="V238" s="17">
        <v>0.13814180929095365</v>
      </c>
      <c r="W238" s="17">
        <v>8.3153347732181526E-2</v>
      </c>
      <c r="X238" s="17">
        <v>-2.3002421307506071E-2</v>
      </c>
      <c r="Y238" s="17">
        <v>-1.9746324589218767E-2</v>
      </c>
      <c r="Z238" s="17">
        <v>-5.5223097112860886E-2</v>
      </c>
      <c r="AA238" s="17">
        <v>-5.3861788617886153E-2</v>
      </c>
      <c r="AB238" s="17">
        <v>0.16627906976744189</v>
      </c>
      <c r="AC238" s="17">
        <v>-6.4889918887601428E-2</v>
      </c>
    </row>
    <row r="239" spans="1:29" ht="12" customHeight="1" x14ac:dyDescent="0.2">
      <c r="A239" s="19">
        <v>40290</v>
      </c>
      <c r="B239" s="19">
        <v>39926</v>
      </c>
      <c r="C239" s="19"/>
      <c r="D239" s="16" t="s">
        <v>6</v>
      </c>
      <c r="E239" s="114">
        <v>15868</v>
      </c>
      <c r="F239" s="115">
        <v>10493</v>
      </c>
      <c r="G239" s="113">
        <v>3305</v>
      </c>
      <c r="H239" s="113">
        <v>1089</v>
      </c>
      <c r="I239" s="113">
        <v>981</v>
      </c>
      <c r="J239" s="112">
        <v>15350</v>
      </c>
      <c r="K239" s="112">
        <v>10711</v>
      </c>
      <c r="L239" s="112">
        <v>2787</v>
      </c>
      <c r="M239" s="112">
        <v>952</v>
      </c>
      <c r="N239" s="113">
        <v>900</v>
      </c>
      <c r="O239" s="112"/>
      <c r="P239" s="112"/>
      <c r="Q239" s="112"/>
      <c r="R239" s="112"/>
      <c r="S239" s="113"/>
      <c r="T239" s="17">
        <v>3.3745928338762221E-2</v>
      </c>
      <c r="U239" s="17">
        <v>-2.0352908225189092E-2</v>
      </c>
      <c r="V239" s="17">
        <v>0.18586293505561535</v>
      </c>
      <c r="W239" s="17">
        <v>0.14390756302521002</v>
      </c>
      <c r="X239" s="17">
        <v>9.000000000000008E-2</v>
      </c>
      <c r="Y239" s="17">
        <v>3.3745928338762221E-2</v>
      </c>
      <c r="Z239" s="17">
        <v>4.3352888535348466E-2</v>
      </c>
      <c r="AA239" s="17">
        <v>-4.1751232241229341E-2</v>
      </c>
      <c r="AB239" s="17">
        <v>0.24173318129988597</v>
      </c>
      <c r="AC239" s="17">
        <v>0.15411764705882347</v>
      </c>
    </row>
    <row r="240" spans="1:29" ht="12" customHeight="1" x14ac:dyDescent="0.2">
      <c r="A240" s="19">
        <v>40291</v>
      </c>
      <c r="B240" s="19">
        <v>39927</v>
      </c>
      <c r="C240" s="19"/>
      <c r="D240" s="16" t="s">
        <v>7</v>
      </c>
      <c r="E240" s="114">
        <v>15928</v>
      </c>
      <c r="F240" s="115">
        <v>10350</v>
      </c>
      <c r="G240" s="113">
        <v>3310</v>
      </c>
      <c r="H240" s="113">
        <v>1288</v>
      </c>
      <c r="I240" s="113">
        <v>980</v>
      </c>
      <c r="J240" s="112">
        <v>15345</v>
      </c>
      <c r="K240" s="112">
        <v>10550</v>
      </c>
      <c r="L240" s="112">
        <v>2920</v>
      </c>
      <c r="M240" s="112">
        <v>934</v>
      </c>
      <c r="N240" s="113">
        <v>941</v>
      </c>
      <c r="O240" s="112"/>
      <c r="P240" s="112"/>
      <c r="Q240" s="112"/>
      <c r="R240" s="112"/>
      <c r="S240" s="113"/>
      <c r="T240" s="17">
        <v>3.7992831541218575E-2</v>
      </c>
      <c r="U240" s="17">
        <v>-1.8957345971563955E-2</v>
      </c>
      <c r="V240" s="17">
        <v>0.13356164383561642</v>
      </c>
      <c r="W240" s="17">
        <v>0.37901498929336186</v>
      </c>
      <c r="X240" s="17">
        <v>4.1445270988310412E-2</v>
      </c>
      <c r="Y240" s="17">
        <v>3.7992831541218575E-2</v>
      </c>
      <c r="Z240" s="17">
        <v>2.1818540823378418E-2</v>
      </c>
      <c r="AA240" s="17">
        <v>1.2851897184822603E-2</v>
      </c>
      <c r="AB240" s="17">
        <v>0.51173708920187799</v>
      </c>
      <c r="AC240" s="17">
        <v>0.17930204572803854</v>
      </c>
    </row>
    <row r="241" spans="1:29" ht="12" customHeight="1" x14ac:dyDescent="0.2">
      <c r="A241" s="19">
        <v>40292</v>
      </c>
      <c r="B241" s="19">
        <v>39928</v>
      </c>
      <c r="C241" s="19"/>
      <c r="D241" s="16" t="s">
        <v>1</v>
      </c>
      <c r="E241" s="114">
        <v>16546</v>
      </c>
      <c r="F241" s="115">
        <v>9677</v>
      </c>
      <c r="G241" s="113">
        <v>4008</v>
      </c>
      <c r="H241" s="113">
        <v>1460</v>
      </c>
      <c r="I241" s="113">
        <v>1401</v>
      </c>
      <c r="J241" s="112">
        <v>16762</v>
      </c>
      <c r="K241" s="112">
        <v>10616</v>
      </c>
      <c r="L241" s="112">
        <v>3521</v>
      </c>
      <c r="M241" s="112">
        <v>1377</v>
      </c>
      <c r="N241" s="113">
        <v>1248</v>
      </c>
      <c r="O241" s="112"/>
      <c r="P241" s="112"/>
      <c r="Q241" s="112"/>
      <c r="R241" s="112"/>
      <c r="S241" s="113"/>
      <c r="T241" s="17">
        <v>-1.2886290418804403E-2</v>
      </c>
      <c r="U241" s="17">
        <v>-8.8451394122079918E-2</v>
      </c>
      <c r="V241" s="17">
        <v>0.13831297926725372</v>
      </c>
      <c r="W241" s="17">
        <v>6.0275962236746583E-2</v>
      </c>
      <c r="X241" s="17">
        <v>0.12259615384615374</v>
      </c>
      <c r="Y241" s="17">
        <v>-1.2886290418804403E-2</v>
      </c>
      <c r="Z241" s="17">
        <v>-5.9572400388726909E-2</v>
      </c>
      <c r="AA241" s="17">
        <v>0.10140148392415504</v>
      </c>
      <c r="AB241" s="17">
        <v>0.32486388384754994</v>
      </c>
      <c r="AC241" s="17">
        <v>0.10663507109004744</v>
      </c>
    </row>
    <row r="242" spans="1:29" ht="12" customHeight="1" x14ac:dyDescent="0.2">
      <c r="A242" s="19">
        <v>40293</v>
      </c>
      <c r="B242" s="19">
        <v>39929</v>
      </c>
      <c r="C242" s="19"/>
      <c r="D242" s="16" t="s">
        <v>2</v>
      </c>
      <c r="E242" s="114">
        <v>14661</v>
      </c>
      <c r="F242" s="115">
        <v>9576</v>
      </c>
      <c r="G242" s="113">
        <v>3134</v>
      </c>
      <c r="H242" s="113">
        <v>1091</v>
      </c>
      <c r="I242" s="113">
        <v>860</v>
      </c>
      <c r="J242" s="112">
        <v>15034</v>
      </c>
      <c r="K242" s="112">
        <v>10316</v>
      </c>
      <c r="L242" s="112">
        <v>2904</v>
      </c>
      <c r="M242" s="112">
        <v>987</v>
      </c>
      <c r="N242" s="113">
        <v>827</v>
      </c>
      <c r="O242" s="112"/>
      <c r="P242" s="112"/>
      <c r="Q242" s="112"/>
      <c r="R242" s="112"/>
      <c r="S242" s="113"/>
      <c r="T242" s="17">
        <v>-2.4810429692696534E-2</v>
      </c>
      <c r="U242" s="17">
        <v>-7.1733229934082932E-2</v>
      </c>
      <c r="V242" s="17">
        <v>7.9201101928374706E-2</v>
      </c>
      <c r="W242" s="17">
        <v>0.10536980749746716</v>
      </c>
      <c r="X242" s="17">
        <v>3.9903264812575667E-2</v>
      </c>
      <c r="Y242" s="17">
        <v>-2.4810429692696534E-2</v>
      </c>
      <c r="Z242" s="17">
        <v>-1.4598540145985828E-3</v>
      </c>
      <c r="AA242" s="17">
        <v>0.21756021756021759</v>
      </c>
      <c r="AB242" s="17">
        <v>0.32402912621359214</v>
      </c>
      <c r="AC242" s="17">
        <v>7.6345431789737184E-2</v>
      </c>
    </row>
    <row r="243" spans="1:29" ht="12" customHeight="1" x14ac:dyDescent="0.2">
      <c r="A243" s="19">
        <v>40294</v>
      </c>
      <c r="B243" s="19">
        <v>39930</v>
      </c>
      <c r="C243" s="19"/>
      <c r="D243" s="16" t="s">
        <v>3</v>
      </c>
      <c r="E243" s="114">
        <v>13331</v>
      </c>
      <c r="F243" s="115">
        <v>9104</v>
      </c>
      <c r="G243" s="113">
        <v>2692</v>
      </c>
      <c r="H243" s="113">
        <v>752</v>
      </c>
      <c r="I243" s="113">
        <v>783</v>
      </c>
      <c r="J243" s="112">
        <v>13130</v>
      </c>
      <c r="K243" s="112">
        <v>9370</v>
      </c>
      <c r="L243" s="112">
        <v>2216</v>
      </c>
      <c r="M243" s="112">
        <v>820</v>
      </c>
      <c r="N243" s="113">
        <v>724</v>
      </c>
      <c r="O243" s="112"/>
      <c r="P243" s="112"/>
      <c r="Q243" s="112"/>
      <c r="R243" s="112"/>
      <c r="S243" s="113"/>
      <c r="T243" s="17">
        <v>1.530845392231539E-2</v>
      </c>
      <c r="U243" s="17">
        <v>-2.8388473852721474E-2</v>
      </c>
      <c r="V243" s="17">
        <v>0.21480144404332124</v>
      </c>
      <c r="W243" s="17">
        <v>-8.2926829268292646E-2</v>
      </c>
      <c r="X243" s="17">
        <v>8.1491712707182362E-2</v>
      </c>
      <c r="Y243" s="17">
        <v>1.530845392231539E-2</v>
      </c>
      <c r="Z243" s="17">
        <v>-4.5802326800125748E-2</v>
      </c>
      <c r="AA243" s="17">
        <v>-7.3640743289745347E-2</v>
      </c>
      <c r="AB243" s="17">
        <v>0.31468531468531458</v>
      </c>
      <c r="AC243" s="17">
        <v>8.0000000000000071E-2</v>
      </c>
    </row>
    <row r="244" spans="1:29" ht="12" customHeight="1" x14ac:dyDescent="0.2">
      <c r="A244" s="19">
        <v>40295</v>
      </c>
      <c r="B244" s="19">
        <v>39931</v>
      </c>
      <c r="C244" s="19"/>
      <c r="D244" s="16" t="s">
        <v>4</v>
      </c>
      <c r="E244" s="114">
        <v>11506</v>
      </c>
      <c r="F244" s="115">
        <v>7854</v>
      </c>
      <c r="G244" s="113">
        <v>2183</v>
      </c>
      <c r="H244" s="113">
        <v>712</v>
      </c>
      <c r="I244" s="113">
        <v>757</v>
      </c>
      <c r="J244" s="112">
        <v>12200</v>
      </c>
      <c r="K244" s="112">
        <v>8808</v>
      </c>
      <c r="L244" s="112">
        <v>1961</v>
      </c>
      <c r="M244" s="112">
        <v>740</v>
      </c>
      <c r="N244" s="113">
        <v>691</v>
      </c>
      <c r="O244" s="112"/>
      <c r="P244" s="112"/>
      <c r="Q244" s="112"/>
      <c r="R244" s="112"/>
      <c r="S244" s="113"/>
      <c r="T244" s="17">
        <v>-5.6885245901639347E-2</v>
      </c>
      <c r="U244" s="17">
        <v>-0.10831062670299729</v>
      </c>
      <c r="V244" s="17">
        <v>0.1132075471698113</v>
      </c>
      <c r="W244" s="17">
        <v>-3.7837837837837784E-2</v>
      </c>
      <c r="X244" s="17">
        <v>9.5513748191027537E-2</v>
      </c>
      <c r="Y244" s="17">
        <v>-5.6885245901639347E-2</v>
      </c>
      <c r="Z244" s="17">
        <v>-0.11444356748224149</v>
      </c>
      <c r="AA244" s="17">
        <v>-0.13987391646966119</v>
      </c>
      <c r="AB244" s="17">
        <v>-0.18628571428571428</v>
      </c>
      <c r="AC244" s="17">
        <v>0</v>
      </c>
    </row>
    <row r="245" spans="1:29" ht="12" customHeight="1" x14ac:dyDescent="0.2">
      <c r="A245" s="19">
        <v>40296</v>
      </c>
      <c r="B245" s="19">
        <v>39932</v>
      </c>
      <c r="C245" s="19"/>
      <c r="D245" s="16" t="s">
        <v>5</v>
      </c>
      <c r="E245" s="114">
        <v>11594</v>
      </c>
      <c r="F245" s="115">
        <v>7453</v>
      </c>
      <c r="G245" s="113">
        <v>2470</v>
      </c>
      <c r="H245" s="113">
        <v>909</v>
      </c>
      <c r="I245" s="113">
        <v>762</v>
      </c>
      <c r="J245" s="112">
        <v>12522</v>
      </c>
      <c r="K245" s="112">
        <v>8449</v>
      </c>
      <c r="L245" s="112">
        <v>2523</v>
      </c>
      <c r="M245" s="112">
        <v>778</v>
      </c>
      <c r="N245" s="113">
        <v>772</v>
      </c>
      <c r="O245" s="112"/>
      <c r="P245" s="112"/>
      <c r="Q245" s="112"/>
      <c r="R245" s="112"/>
      <c r="S245" s="113"/>
      <c r="T245" s="17">
        <v>-7.4109567161795287E-2</v>
      </c>
      <c r="U245" s="17">
        <v>-0.11788377322760091</v>
      </c>
      <c r="V245" s="17">
        <v>-2.100673801030517E-2</v>
      </c>
      <c r="W245" s="17">
        <v>0.16838046272493568</v>
      </c>
      <c r="X245" s="17">
        <v>-1.2953367875647714E-2</v>
      </c>
      <c r="Y245" s="17">
        <v>-7.4109567161795287E-2</v>
      </c>
      <c r="Z245" s="17">
        <v>-0.31960927515062987</v>
      </c>
      <c r="AA245" s="17">
        <v>-0.20502092050209209</v>
      </c>
      <c r="AB245" s="17">
        <v>7.7605321507761005E-3</v>
      </c>
      <c r="AC245" s="17">
        <v>-9.5011876484560553E-2</v>
      </c>
    </row>
    <row r="246" spans="1:29" ht="12" customHeight="1" x14ac:dyDescent="0.2">
      <c r="A246" s="19">
        <v>40297</v>
      </c>
      <c r="B246" s="19">
        <v>39933</v>
      </c>
      <c r="C246" s="19"/>
      <c r="D246" s="16" t="s">
        <v>6</v>
      </c>
      <c r="E246" s="114">
        <v>13855</v>
      </c>
      <c r="F246" s="115">
        <v>9119</v>
      </c>
      <c r="G246" s="113">
        <v>2872</v>
      </c>
      <c r="H246" s="113">
        <v>908</v>
      </c>
      <c r="I246" s="113">
        <v>956</v>
      </c>
      <c r="J246" s="112">
        <v>14742</v>
      </c>
      <c r="K246" s="112">
        <v>10205</v>
      </c>
      <c r="L246" s="112">
        <v>2698</v>
      </c>
      <c r="M246" s="112">
        <v>973</v>
      </c>
      <c r="N246" s="113">
        <v>866</v>
      </c>
      <c r="O246" s="112"/>
      <c r="P246" s="112"/>
      <c r="Q246" s="112"/>
      <c r="R246" s="112"/>
      <c r="S246" s="113"/>
      <c r="T246" s="17">
        <v>-6.0168226834893535E-2</v>
      </c>
      <c r="U246" s="17">
        <v>-0.10641842234198917</v>
      </c>
      <c r="V246" s="17">
        <v>6.449221645663461E-2</v>
      </c>
      <c r="W246" s="17">
        <v>-6.6803699897225122E-2</v>
      </c>
      <c r="X246" s="17">
        <v>0.10392609699769051</v>
      </c>
      <c r="Y246" s="17">
        <v>-6.0168226834893535E-2</v>
      </c>
      <c r="Z246" s="17">
        <v>-0.1529029261495588</v>
      </c>
      <c r="AA246" s="17">
        <v>-0.2088154269972452</v>
      </c>
      <c r="AB246" s="17">
        <v>-5.4764512595837367E-3</v>
      </c>
      <c r="AC246" s="17">
        <v>7.900677200902928E-2</v>
      </c>
    </row>
    <row r="247" spans="1:29" ht="12" customHeight="1" x14ac:dyDescent="0.2">
      <c r="A247" s="19">
        <v>40298</v>
      </c>
      <c r="B247" s="19">
        <v>39934</v>
      </c>
      <c r="C247" s="19"/>
      <c r="D247" s="16" t="s">
        <v>7</v>
      </c>
      <c r="E247" s="114">
        <v>14911</v>
      </c>
      <c r="F247" s="115">
        <v>9717</v>
      </c>
      <c r="G247" s="113">
        <v>3148</v>
      </c>
      <c r="H247" s="113">
        <v>1118</v>
      </c>
      <c r="I247" s="113">
        <v>928</v>
      </c>
      <c r="J247" s="112">
        <v>15847</v>
      </c>
      <c r="K247" s="112">
        <v>10566</v>
      </c>
      <c r="L247" s="112">
        <v>3267</v>
      </c>
      <c r="M247" s="112">
        <v>1089</v>
      </c>
      <c r="N247" s="113">
        <v>925</v>
      </c>
      <c r="O247" s="112"/>
      <c r="P247" s="112"/>
      <c r="Q247" s="112"/>
      <c r="R247" s="112"/>
      <c r="S247" s="113"/>
      <c r="T247" s="17">
        <v>-5.9064807219031956E-2</v>
      </c>
      <c r="U247" s="17">
        <v>-8.0352072685973885E-2</v>
      </c>
      <c r="V247" s="17">
        <v>-3.6424854606672774E-2</v>
      </c>
      <c r="W247" s="17">
        <v>2.6629935720844822E-2</v>
      </c>
      <c r="X247" s="17">
        <v>3.2432432432432101E-3</v>
      </c>
      <c r="Y247" s="17">
        <v>-5.9064807219031956E-2</v>
      </c>
      <c r="Z247" s="17">
        <v>-0.12506753106428958</v>
      </c>
      <c r="AA247" s="17">
        <v>-0.1434013605442177</v>
      </c>
      <c r="AB247" s="17">
        <v>0.17313746065057711</v>
      </c>
      <c r="AC247" s="17">
        <v>5.8152793614595133E-2</v>
      </c>
    </row>
    <row r="248" spans="1:29" ht="12" customHeight="1" x14ac:dyDescent="0.2">
      <c r="A248" s="19">
        <v>40299</v>
      </c>
      <c r="B248" s="19">
        <v>39935</v>
      </c>
      <c r="C248" s="19"/>
      <c r="D248" s="16" t="s">
        <v>1</v>
      </c>
      <c r="E248" s="114">
        <v>16568</v>
      </c>
      <c r="F248" s="115">
        <v>10454</v>
      </c>
      <c r="G248" s="113">
        <v>2993</v>
      </c>
      <c r="H248" s="113">
        <v>1647</v>
      </c>
      <c r="I248" s="113">
        <v>1474</v>
      </c>
      <c r="J248" s="112">
        <v>16786</v>
      </c>
      <c r="K248" s="112">
        <v>10677</v>
      </c>
      <c r="L248" s="112">
        <v>3431</v>
      </c>
      <c r="M248" s="112">
        <v>1313</v>
      </c>
      <c r="N248" s="113">
        <v>1365</v>
      </c>
      <c r="O248" s="112"/>
      <c r="P248" s="112"/>
      <c r="Q248" s="112"/>
      <c r="R248" s="112"/>
      <c r="S248" s="113"/>
      <c r="T248" s="17">
        <v>-1.2987012987012991E-2</v>
      </c>
      <c r="U248" s="17">
        <v>-2.0886016671349594E-2</v>
      </c>
      <c r="V248" s="17">
        <v>-0.12765957446808507</v>
      </c>
      <c r="W248" s="17">
        <v>0.2543792840822543</v>
      </c>
      <c r="X248" s="17">
        <v>7.9853479853479792E-2</v>
      </c>
      <c r="Y248" s="17">
        <v>-1.2987012987012991E-2</v>
      </c>
      <c r="Z248" s="17">
        <v>-4.2059928525611689E-2</v>
      </c>
      <c r="AA248" s="17">
        <v>-0.2181295715778474</v>
      </c>
      <c r="AB248" s="17">
        <v>0.46269982238010665</v>
      </c>
      <c r="AC248" s="17">
        <v>2.6462395543175532E-2</v>
      </c>
    </row>
    <row r="249" spans="1:29" ht="12" customHeight="1" x14ac:dyDescent="0.2">
      <c r="A249" s="19">
        <v>40300</v>
      </c>
      <c r="B249" s="19">
        <v>39936</v>
      </c>
      <c r="C249" s="19"/>
      <c r="D249" s="16" t="s">
        <v>2</v>
      </c>
      <c r="E249" s="114">
        <v>15014</v>
      </c>
      <c r="F249" s="115">
        <v>9760</v>
      </c>
      <c r="G249" s="113">
        <v>3150</v>
      </c>
      <c r="H249" s="113">
        <v>1153</v>
      </c>
      <c r="I249" s="113">
        <v>951</v>
      </c>
      <c r="J249" s="112">
        <v>14594</v>
      </c>
      <c r="K249" s="112">
        <v>9999</v>
      </c>
      <c r="L249" s="112">
        <v>2576</v>
      </c>
      <c r="M249" s="112">
        <v>1005</v>
      </c>
      <c r="N249" s="113">
        <v>1014</v>
      </c>
      <c r="O249" s="112"/>
      <c r="P249" s="112"/>
      <c r="Q249" s="112"/>
      <c r="R249" s="112"/>
      <c r="S249" s="113"/>
      <c r="T249" s="17">
        <v>2.8778950253528945E-2</v>
      </c>
      <c r="U249" s="17">
        <v>-2.3902390239023852E-2</v>
      </c>
      <c r="V249" s="17">
        <v>0.22282608695652173</v>
      </c>
      <c r="W249" s="17">
        <v>0.14726368159203984</v>
      </c>
      <c r="X249" s="17">
        <v>-6.2130177514792884E-2</v>
      </c>
      <c r="Y249" s="17">
        <v>2.8778950253528945E-2</v>
      </c>
      <c r="Z249" s="17">
        <v>-3.3184744923229315E-2</v>
      </c>
      <c r="AA249" s="17">
        <v>-8.589669181659898E-2</v>
      </c>
      <c r="AB249" s="17">
        <v>0.36611374407582931</v>
      </c>
      <c r="AC249" s="17">
        <v>0.11098130841121501</v>
      </c>
    </row>
    <row r="250" spans="1:29" ht="12" customHeight="1" x14ac:dyDescent="0.2">
      <c r="A250" s="19">
        <v>40301</v>
      </c>
      <c r="B250" s="19">
        <v>39937</v>
      </c>
      <c r="C250" s="19"/>
      <c r="D250" s="16" t="s">
        <v>3</v>
      </c>
      <c r="E250" s="114">
        <v>13427</v>
      </c>
      <c r="F250" s="115">
        <v>8809</v>
      </c>
      <c r="G250" s="113">
        <v>2696</v>
      </c>
      <c r="H250" s="113">
        <v>1062</v>
      </c>
      <c r="I250" s="113">
        <v>860</v>
      </c>
      <c r="J250" s="112">
        <v>13432</v>
      </c>
      <c r="K250" s="112">
        <v>9293</v>
      </c>
      <c r="L250" s="112">
        <v>2544</v>
      </c>
      <c r="M250" s="112">
        <v>748</v>
      </c>
      <c r="N250" s="113">
        <v>847</v>
      </c>
      <c r="O250" s="112"/>
      <c r="P250" s="112"/>
      <c r="Q250" s="112"/>
      <c r="R250" s="112"/>
      <c r="S250" s="113"/>
      <c r="T250" s="17">
        <v>-3.7224538415725483E-4</v>
      </c>
      <c r="U250" s="17">
        <v>-5.208221241794897E-2</v>
      </c>
      <c r="V250" s="17">
        <v>5.9748427672956073E-2</v>
      </c>
      <c r="W250" s="17">
        <v>0.41978609625668439</v>
      </c>
      <c r="X250" s="17">
        <v>1.5348288075560879E-2</v>
      </c>
      <c r="Y250" s="17">
        <v>-3.7224538415725483E-4</v>
      </c>
      <c r="Z250" s="17">
        <v>-0.11662655435218616</v>
      </c>
      <c r="AA250" s="17">
        <v>-0.1125740618828176</v>
      </c>
      <c r="AB250" s="17">
        <v>0.36855670103092786</v>
      </c>
      <c r="AC250" s="17">
        <v>1.4150943396226356E-2</v>
      </c>
    </row>
    <row r="251" spans="1:29" ht="12" customHeight="1" x14ac:dyDescent="0.2">
      <c r="A251" s="19">
        <v>40302</v>
      </c>
      <c r="B251" s="19">
        <v>39938</v>
      </c>
      <c r="C251" s="19"/>
      <c r="D251" s="16" t="s">
        <v>4</v>
      </c>
      <c r="E251" s="114">
        <v>12007</v>
      </c>
      <c r="F251" s="115">
        <v>7831</v>
      </c>
      <c r="G251" s="113">
        <v>2368</v>
      </c>
      <c r="H251" s="113">
        <v>961</v>
      </c>
      <c r="I251" s="113">
        <v>847</v>
      </c>
      <c r="J251" s="112">
        <v>12645</v>
      </c>
      <c r="K251" s="112">
        <v>8733</v>
      </c>
      <c r="L251" s="112">
        <v>2350</v>
      </c>
      <c r="M251" s="112">
        <v>784</v>
      </c>
      <c r="N251" s="113">
        <v>778</v>
      </c>
      <c r="O251" s="112"/>
      <c r="P251" s="112"/>
      <c r="Q251" s="112"/>
      <c r="R251" s="112"/>
      <c r="S251" s="113"/>
      <c r="T251" s="17">
        <v>-5.0454725187821237E-2</v>
      </c>
      <c r="U251" s="17">
        <v>-0.10328638497652587</v>
      </c>
      <c r="V251" s="17">
        <v>7.6595744680851841E-3</v>
      </c>
      <c r="W251" s="17">
        <v>0.22576530612244894</v>
      </c>
      <c r="X251" s="17">
        <v>8.8688946015424097E-2</v>
      </c>
      <c r="Y251" s="17">
        <v>-5.0454725187821237E-2</v>
      </c>
      <c r="Z251" s="17">
        <v>-0.15111111111111108</v>
      </c>
      <c r="AA251" s="17">
        <v>-0.11410400299289192</v>
      </c>
      <c r="AB251" s="17">
        <v>0.48761609907120751</v>
      </c>
      <c r="AC251" s="17">
        <v>5.0868486352357412E-2</v>
      </c>
    </row>
    <row r="252" spans="1:29" ht="12" customHeight="1" x14ac:dyDescent="0.2">
      <c r="A252" s="19">
        <v>40303</v>
      </c>
      <c r="B252" s="19">
        <v>39939</v>
      </c>
      <c r="C252" s="19"/>
      <c r="D252" s="16" t="s">
        <v>5</v>
      </c>
      <c r="E252" s="114">
        <v>12572</v>
      </c>
      <c r="F252" s="115">
        <v>8311</v>
      </c>
      <c r="G252" s="113">
        <v>2594</v>
      </c>
      <c r="H252" s="113">
        <v>895</v>
      </c>
      <c r="I252" s="113">
        <v>772</v>
      </c>
      <c r="J252" s="112">
        <v>13259</v>
      </c>
      <c r="K252" s="112">
        <v>9005</v>
      </c>
      <c r="L252" s="112">
        <v>2513</v>
      </c>
      <c r="M252" s="112">
        <v>888</v>
      </c>
      <c r="N252" s="113">
        <v>853</v>
      </c>
      <c r="O252" s="112"/>
      <c r="P252" s="112"/>
      <c r="Q252" s="112"/>
      <c r="R252" s="112"/>
      <c r="S252" s="113"/>
      <c r="T252" s="17">
        <v>-5.18138622822234E-2</v>
      </c>
      <c r="U252" s="17">
        <v>-7.7068295391449215E-2</v>
      </c>
      <c r="V252" s="17">
        <v>3.2232391563867813E-2</v>
      </c>
      <c r="W252" s="17">
        <v>7.8828828828829689E-3</v>
      </c>
      <c r="X252" s="17">
        <v>-9.4958968347010564E-2</v>
      </c>
      <c r="Y252" s="17">
        <v>-5.18138622822234E-2</v>
      </c>
      <c r="Z252" s="17">
        <v>-0.14293080334123953</v>
      </c>
      <c r="AA252" s="17">
        <v>-0.11346548188653449</v>
      </c>
      <c r="AB252" s="17">
        <v>0.19812583668005357</v>
      </c>
      <c r="AC252" s="17">
        <v>-5.1546391752577136E-3</v>
      </c>
    </row>
    <row r="253" spans="1:29" ht="12" customHeight="1" x14ac:dyDescent="0.2">
      <c r="A253" s="19">
        <v>40304</v>
      </c>
      <c r="B253" s="19">
        <v>39940</v>
      </c>
      <c r="C253" s="19"/>
      <c r="D253" s="16" t="s">
        <v>6</v>
      </c>
      <c r="E253" s="114">
        <v>14514</v>
      </c>
      <c r="F253" s="115">
        <v>9433</v>
      </c>
      <c r="G253" s="113">
        <v>3094</v>
      </c>
      <c r="H253" s="113">
        <v>1015</v>
      </c>
      <c r="I253" s="113">
        <v>972</v>
      </c>
      <c r="J253" s="112">
        <v>15064</v>
      </c>
      <c r="K253" s="112">
        <v>10560</v>
      </c>
      <c r="L253" s="112">
        <v>2608</v>
      </c>
      <c r="M253" s="112">
        <v>898</v>
      </c>
      <c r="N253" s="113">
        <v>998</v>
      </c>
      <c r="O253" s="112"/>
      <c r="P253" s="112"/>
      <c r="Q253" s="112"/>
      <c r="R253" s="112"/>
      <c r="S253" s="113"/>
      <c r="T253" s="17">
        <v>-3.6510886882634042E-2</v>
      </c>
      <c r="U253" s="17">
        <v>-0.10672348484848482</v>
      </c>
      <c r="V253" s="17">
        <v>0.18634969325153383</v>
      </c>
      <c r="W253" s="17">
        <v>0.13028953229398654</v>
      </c>
      <c r="X253" s="17">
        <v>-2.605210420841686E-2</v>
      </c>
      <c r="Y253" s="17">
        <v>-3.6510886882634042E-2</v>
      </c>
      <c r="Z253" s="17">
        <v>-7.9976592216912112E-2</v>
      </c>
      <c r="AA253" s="17">
        <v>-0.1258652352027122</v>
      </c>
      <c r="AB253" s="17">
        <v>0.13028953229398654</v>
      </c>
      <c r="AC253" s="17">
        <v>0.18971848225214205</v>
      </c>
    </row>
    <row r="254" spans="1:29" ht="12" customHeight="1" x14ac:dyDescent="0.2">
      <c r="A254" s="19">
        <v>40305</v>
      </c>
      <c r="B254" s="19">
        <v>39941</v>
      </c>
      <c r="C254" s="19"/>
      <c r="D254" s="16" t="s">
        <v>7</v>
      </c>
      <c r="E254" s="114">
        <v>14881</v>
      </c>
      <c r="F254" s="115">
        <v>9799</v>
      </c>
      <c r="G254" s="113">
        <v>3115</v>
      </c>
      <c r="H254" s="113">
        <v>1000</v>
      </c>
      <c r="I254" s="113">
        <v>967</v>
      </c>
      <c r="J254" s="112">
        <v>15788</v>
      </c>
      <c r="K254" s="112">
        <v>10640</v>
      </c>
      <c r="L254" s="112">
        <v>3046</v>
      </c>
      <c r="M254" s="112">
        <v>1064</v>
      </c>
      <c r="N254" s="113">
        <v>1038</v>
      </c>
      <c r="O254" s="112"/>
      <c r="P254" s="112"/>
      <c r="Q254" s="112"/>
      <c r="R254" s="112"/>
      <c r="S254" s="113"/>
      <c r="T254" s="17">
        <v>-5.7448695211553047E-2</v>
      </c>
      <c r="U254" s="17">
        <v>-7.9041353383458635E-2</v>
      </c>
      <c r="V254" s="17">
        <v>2.2652659225213423E-2</v>
      </c>
      <c r="W254" s="17">
        <v>-6.0150375939849621E-2</v>
      </c>
      <c r="X254" s="17">
        <v>-6.8400770712909398E-2</v>
      </c>
      <c r="Y254" s="17">
        <v>-5.7448695211553047E-2</v>
      </c>
      <c r="Z254" s="17">
        <v>-8.7786259541984712E-2</v>
      </c>
      <c r="AA254" s="17">
        <v>-5.3191489361702149E-2</v>
      </c>
      <c r="AB254" s="17">
        <v>0.12739571589627952</v>
      </c>
      <c r="AC254" s="17">
        <v>0.13497652582159625</v>
      </c>
    </row>
    <row r="255" spans="1:29" ht="12" customHeight="1" x14ac:dyDescent="0.2">
      <c r="A255" s="19">
        <v>40306</v>
      </c>
      <c r="B255" s="19">
        <v>39942</v>
      </c>
      <c r="C255" s="19"/>
      <c r="D255" s="16" t="s">
        <v>1</v>
      </c>
      <c r="E255" s="114">
        <v>17492</v>
      </c>
      <c r="F255" s="115">
        <v>10474</v>
      </c>
      <c r="G255" s="113">
        <v>4074</v>
      </c>
      <c r="H255" s="113">
        <v>1481</v>
      </c>
      <c r="I255" s="113">
        <v>1463</v>
      </c>
      <c r="J255" s="112">
        <v>17407</v>
      </c>
      <c r="K255" s="112">
        <v>10957</v>
      </c>
      <c r="L255" s="112">
        <v>3638</v>
      </c>
      <c r="M255" s="112">
        <v>1450</v>
      </c>
      <c r="N255" s="113">
        <v>1362</v>
      </c>
      <c r="O255" s="112"/>
      <c r="P255" s="112"/>
      <c r="Q255" s="112"/>
      <c r="R255" s="112"/>
      <c r="S255" s="113"/>
      <c r="T255" s="17">
        <v>4.8830930085597135E-3</v>
      </c>
      <c r="U255" s="17">
        <v>-4.4081409144838934E-2</v>
      </c>
      <c r="V255" s="17">
        <v>0.11984606926882901</v>
      </c>
      <c r="W255" s="17">
        <v>2.1379310344827651E-2</v>
      </c>
      <c r="X255" s="17">
        <v>7.4155653450807657E-2</v>
      </c>
      <c r="Y255" s="17">
        <v>4.8830930085597135E-3</v>
      </c>
      <c r="Z255" s="17">
        <v>-7.087731748425441E-2</v>
      </c>
      <c r="AA255" s="17">
        <v>0.10137875101378757</v>
      </c>
      <c r="AB255" s="17">
        <v>0.3537477148080439</v>
      </c>
      <c r="AC255" s="17">
        <v>8.3703703703703614E-2</v>
      </c>
    </row>
    <row r="256" spans="1:29" ht="12" customHeight="1" x14ac:dyDescent="0.2">
      <c r="A256" s="19">
        <v>40307</v>
      </c>
      <c r="B256" s="19">
        <v>39943</v>
      </c>
      <c r="C256" s="19"/>
      <c r="D256" s="16" t="s">
        <v>2</v>
      </c>
      <c r="E256" s="114">
        <v>14327</v>
      </c>
      <c r="F256" s="115">
        <v>9480</v>
      </c>
      <c r="G256" s="113">
        <v>2894</v>
      </c>
      <c r="H256" s="113">
        <v>994</v>
      </c>
      <c r="I256" s="113">
        <v>959</v>
      </c>
      <c r="J256" s="112">
        <v>15797</v>
      </c>
      <c r="K256" s="112">
        <v>10512</v>
      </c>
      <c r="L256" s="112">
        <v>3343</v>
      </c>
      <c r="M256" s="112">
        <v>904</v>
      </c>
      <c r="N256" s="113">
        <v>1038</v>
      </c>
      <c r="O256" s="112"/>
      <c r="P256" s="112"/>
      <c r="Q256" s="112"/>
      <c r="R256" s="112"/>
      <c r="S256" s="113"/>
      <c r="T256" s="17">
        <v>-9.305564347660944E-2</v>
      </c>
      <c r="U256" s="17">
        <v>-9.8173515981735182E-2</v>
      </c>
      <c r="V256" s="17">
        <v>-0.13431049955130125</v>
      </c>
      <c r="W256" s="17">
        <v>9.9557522123893794E-2</v>
      </c>
      <c r="X256" s="17">
        <v>-7.6107899807321799E-2</v>
      </c>
      <c r="Y256" s="17">
        <v>-9.305564347660944E-2</v>
      </c>
      <c r="Z256" s="17">
        <v>-6.4812074578277645E-2</v>
      </c>
      <c r="AA256" s="17">
        <v>-0.17408675799086759</v>
      </c>
      <c r="AB256" s="17">
        <v>0.14913294797687859</v>
      </c>
      <c r="AC256" s="17">
        <v>0.13223140495867769</v>
      </c>
    </row>
    <row r="257" spans="1:29" ht="12" customHeight="1" x14ac:dyDescent="0.2">
      <c r="A257" s="19">
        <v>40308</v>
      </c>
      <c r="B257" s="19">
        <v>39944</v>
      </c>
      <c r="C257" s="19"/>
      <c r="D257" s="16" t="s">
        <v>3</v>
      </c>
      <c r="E257" s="114">
        <v>14584</v>
      </c>
      <c r="F257" s="115">
        <v>9743</v>
      </c>
      <c r="G257" s="113">
        <v>2896</v>
      </c>
      <c r="H257" s="113">
        <v>996</v>
      </c>
      <c r="I257" s="113">
        <v>949</v>
      </c>
      <c r="J257" s="112">
        <v>15226</v>
      </c>
      <c r="K257" s="112">
        <v>10367</v>
      </c>
      <c r="L257" s="112">
        <v>2746</v>
      </c>
      <c r="M257" s="112">
        <v>1167</v>
      </c>
      <c r="N257" s="113">
        <v>946</v>
      </c>
      <c r="O257" s="112"/>
      <c r="P257" s="112"/>
      <c r="Q257" s="112"/>
      <c r="R257" s="112"/>
      <c r="S257" s="113"/>
      <c r="T257" s="17">
        <v>-4.2164718245107036E-2</v>
      </c>
      <c r="U257" s="17">
        <v>-6.0190990643387621E-2</v>
      </c>
      <c r="V257" s="17">
        <v>5.4624908958485152E-2</v>
      </c>
      <c r="W257" s="17">
        <v>-0.14652956298200515</v>
      </c>
      <c r="X257" s="17">
        <v>3.1712473572937938E-3</v>
      </c>
      <c r="Y257" s="17">
        <v>-4.2164718245107036E-2</v>
      </c>
      <c r="Z257" s="17">
        <v>-9.987065779748705E-2</v>
      </c>
      <c r="AA257" s="17">
        <v>-3.1114084978253631E-2</v>
      </c>
      <c r="AB257" s="17">
        <v>0.11534154535274355</v>
      </c>
      <c r="AC257" s="17">
        <v>8.830275229357798E-2</v>
      </c>
    </row>
    <row r="258" spans="1:29" ht="12" customHeight="1" x14ac:dyDescent="0.2">
      <c r="A258" s="19">
        <v>40309</v>
      </c>
      <c r="B258" s="19">
        <v>39945</v>
      </c>
      <c r="C258" s="19"/>
      <c r="D258" s="16" t="s">
        <v>4</v>
      </c>
      <c r="E258" s="114">
        <v>14020</v>
      </c>
      <c r="F258" s="115">
        <v>9514</v>
      </c>
      <c r="G258" s="113">
        <v>2652</v>
      </c>
      <c r="H258" s="113">
        <v>934</v>
      </c>
      <c r="I258" s="113">
        <v>920</v>
      </c>
      <c r="J258" s="112">
        <v>14572</v>
      </c>
      <c r="K258" s="112">
        <v>10014</v>
      </c>
      <c r="L258" s="112">
        <v>2628</v>
      </c>
      <c r="M258" s="112">
        <v>1018</v>
      </c>
      <c r="N258" s="113">
        <v>912</v>
      </c>
      <c r="O258" s="112"/>
      <c r="P258" s="112"/>
      <c r="Q258" s="112"/>
      <c r="R258" s="112"/>
      <c r="S258" s="113"/>
      <c r="T258" s="17">
        <v>-3.7880867416964059E-2</v>
      </c>
      <c r="U258" s="17">
        <v>-4.9930097862991851E-2</v>
      </c>
      <c r="V258" s="17">
        <v>9.1324200913243114E-3</v>
      </c>
      <c r="W258" s="17">
        <v>-8.2514734774066789E-2</v>
      </c>
      <c r="X258" s="17">
        <v>8.7719298245614308E-3</v>
      </c>
      <c r="Y258" s="17">
        <v>-3.7880867416964059E-2</v>
      </c>
      <c r="Z258" s="17">
        <v>-5.3333333333333344E-2</v>
      </c>
      <c r="AA258" s="17">
        <v>-0.11776447105788423</v>
      </c>
      <c r="AB258" s="17">
        <v>-2.3012552301255207E-2</v>
      </c>
      <c r="AC258" s="17">
        <v>7.3512252042007065E-2</v>
      </c>
    </row>
    <row r="259" spans="1:29" ht="12" customHeight="1" x14ac:dyDescent="0.2">
      <c r="A259" s="19">
        <v>40310</v>
      </c>
      <c r="B259" s="19">
        <v>39946</v>
      </c>
      <c r="C259" s="19"/>
      <c r="D259" s="16" t="s">
        <v>5</v>
      </c>
      <c r="E259" s="114">
        <v>14495</v>
      </c>
      <c r="F259" s="115">
        <v>9597</v>
      </c>
      <c r="G259" s="113">
        <v>2980</v>
      </c>
      <c r="H259" s="113">
        <v>1051</v>
      </c>
      <c r="I259" s="113">
        <v>867</v>
      </c>
      <c r="J259" s="112">
        <v>15919</v>
      </c>
      <c r="K259" s="112">
        <v>10990</v>
      </c>
      <c r="L259" s="112">
        <v>2863</v>
      </c>
      <c r="M259" s="112">
        <v>1104</v>
      </c>
      <c r="N259" s="113">
        <v>962</v>
      </c>
      <c r="O259" s="112"/>
      <c r="P259" s="112"/>
      <c r="Q259" s="112"/>
      <c r="R259" s="112"/>
      <c r="S259" s="113"/>
      <c r="T259" s="17">
        <v>-8.9452855078836602E-2</v>
      </c>
      <c r="U259" s="17">
        <v>-0.12675159235668787</v>
      </c>
      <c r="V259" s="17">
        <v>4.0866224240307281E-2</v>
      </c>
      <c r="W259" s="17">
        <v>-4.8007246376811641E-2</v>
      </c>
      <c r="X259" s="17">
        <v>-9.8752598752598786E-2</v>
      </c>
      <c r="Y259" s="17">
        <v>-8.9452855078836602E-2</v>
      </c>
      <c r="Z259" s="17">
        <v>-0.1230010052088093</v>
      </c>
      <c r="AA259" s="17">
        <v>-6.2008183821214979E-2</v>
      </c>
      <c r="AB259" s="17">
        <v>8.7991718426501109E-2</v>
      </c>
      <c r="AC259" s="17">
        <v>-1.9230769230769273E-2</v>
      </c>
    </row>
    <row r="260" spans="1:29" ht="12" customHeight="1" x14ac:dyDescent="0.2">
      <c r="A260" s="19">
        <v>40311</v>
      </c>
      <c r="B260" s="19">
        <v>39947</v>
      </c>
      <c r="C260" s="19"/>
      <c r="D260" s="16" t="s">
        <v>6</v>
      </c>
      <c r="E260" s="114">
        <v>15842</v>
      </c>
      <c r="F260" s="115">
        <v>10480</v>
      </c>
      <c r="G260" s="113">
        <v>3288</v>
      </c>
      <c r="H260" s="113">
        <v>1110</v>
      </c>
      <c r="I260" s="113">
        <v>964</v>
      </c>
      <c r="J260" s="112">
        <v>16059</v>
      </c>
      <c r="K260" s="112">
        <v>10814</v>
      </c>
      <c r="L260" s="112">
        <v>3102</v>
      </c>
      <c r="M260" s="112">
        <v>1149</v>
      </c>
      <c r="N260" s="113">
        <v>994</v>
      </c>
      <c r="O260" s="112"/>
      <c r="P260" s="112"/>
      <c r="Q260" s="112"/>
      <c r="R260" s="112"/>
      <c r="S260" s="113"/>
      <c r="T260" s="17">
        <v>-1.3512672021919192E-2</v>
      </c>
      <c r="U260" s="17">
        <v>-3.0885888662844474E-2</v>
      </c>
      <c r="V260" s="17">
        <v>5.9961315280464111E-2</v>
      </c>
      <c r="W260" s="17">
        <v>-3.394255874673624E-2</v>
      </c>
      <c r="X260" s="17">
        <v>-3.0181086519114664E-2</v>
      </c>
      <c r="Y260" s="17">
        <v>-1.3512672021919192E-2</v>
      </c>
      <c r="Z260" s="17">
        <v>-1.001322501416968E-2</v>
      </c>
      <c r="AA260" s="17">
        <v>-1.3797240551889578E-2</v>
      </c>
      <c r="AB260" s="17">
        <v>0.13381001021450456</v>
      </c>
      <c r="AC260" s="17">
        <v>9.7949886104783612E-2</v>
      </c>
    </row>
    <row r="261" spans="1:29" ht="12" customHeight="1" x14ac:dyDescent="0.2">
      <c r="A261" s="19">
        <v>40312</v>
      </c>
      <c r="B261" s="19">
        <v>39948</v>
      </c>
      <c r="C261" s="19"/>
      <c r="D261" s="16" t="s">
        <v>7</v>
      </c>
      <c r="E261" s="114">
        <v>16427</v>
      </c>
      <c r="F261" s="115">
        <v>10653</v>
      </c>
      <c r="G261" s="113">
        <v>3509</v>
      </c>
      <c r="H261" s="113">
        <v>1227</v>
      </c>
      <c r="I261" s="113">
        <v>1038</v>
      </c>
      <c r="J261" s="112">
        <v>16474</v>
      </c>
      <c r="K261" s="112">
        <v>11083</v>
      </c>
      <c r="L261" s="112">
        <v>3092</v>
      </c>
      <c r="M261" s="112">
        <v>1248</v>
      </c>
      <c r="N261" s="113">
        <v>1051</v>
      </c>
      <c r="O261" s="112"/>
      <c r="P261" s="112"/>
      <c r="Q261" s="112"/>
      <c r="R261" s="112"/>
      <c r="S261" s="113"/>
      <c r="T261" s="17">
        <v>-2.8529804540488035E-3</v>
      </c>
      <c r="U261" s="17">
        <v>-3.8798159343138128E-2</v>
      </c>
      <c r="V261" s="17">
        <v>0.1348641655886158</v>
      </c>
      <c r="W261" s="17">
        <v>-1.6826923076923128E-2</v>
      </c>
      <c r="X261" s="17">
        <v>-1.2369172216936231E-2</v>
      </c>
      <c r="Y261" s="17">
        <v>-2.8529804540488035E-3</v>
      </c>
      <c r="Z261" s="17">
        <v>6.8998109640832084E-3</v>
      </c>
      <c r="AA261" s="17">
        <v>7.0143336383043708E-2</v>
      </c>
      <c r="AB261" s="17">
        <v>0.27018633540372661</v>
      </c>
      <c r="AC261" s="17">
        <v>0.16237402015677493</v>
      </c>
    </row>
    <row r="262" spans="1:29" ht="12" customHeight="1" x14ac:dyDescent="0.2">
      <c r="A262" s="19">
        <v>40313</v>
      </c>
      <c r="B262" s="19">
        <v>39949</v>
      </c>
      <c r="C262" s="19"/>
      <c r="D262" s="16" t="s">
        <v>1</v>
      </c>
      <c r="E262" s="114">
        <v>18922</v>
      </c>
      <c r="F262" s="115">
        <v>11322</v>
      </c>
      <c r="G262" s="113">
        <v>4216</v>
      </c>
      <c r="H262" s="113">
        <v>1665</v>
      </c>
      <c r="I262" s="113">
        <v>1719</v>
      </c>
      <c r="J262" s="112">
        <v>18307</v>
      </c>
      <c r="K262" s="112">
        <v>11403</v>
      </c>
      <c r="L262" s="112">
        <v>3814</v>
      </c>
      <c r="M262" s="112">
        <v>1487</v>
      </c>
      <c r="N262" s="113">
        <v>1603</v>
      </c>
      <c r="O262" s="112"/>
      <c r="P262" s="112"/>
      <c r="Q262" s="112"/>
      <c r="R262" s="112"/>
      <c r="S262" s="113"/>
      <c r="T262" s="17">
        <v>3.3593707325066946E-2</v>
      </c>
      <c r="U262" s="17">
        <v>-7.1033938437253807E-3</v>
      </c>
      <c r="V262" s="17">
        <v>0.10540115364446767</v>
      </c>
      <c r="W262" s="17">
        <v>0.11970410221923333</v>
      </c>
      <c r="X262" s="17">
        <v>7.2364316905801696E-2</v>
      </c>
      <c r="Y262" s="17">
        <v>3.3593707325066946E-2</v>
      </c>
      <c r="Z262" s="17">
        <v>-3.1562740569669012E-2</v>
      </c>
      <c r="AA262" s="17">
        <v>-5.6603773584905648E-3</v>
      </c>
      <c r="AB262" s="17">
        <v>0.49059982094897037</v>
      </c>
      <c r="AC262" s="17">
        <v>0.20631578947368423</v>
      </c>
    </row>
    <row r="263" spans="1:29" ht="12" customHeight="1" x14ac:dyDescent="0.2">
      <c r="A263" s="19">
        <v>40314</v>
      </c>
      <c r="B263" s="19">
        <v>39950</v>
      </c>
      <c r="C263" s="19"/>
      <c r="D263" s="16" t="s">
        <v>2</v>
      </c>
      <c r="E263" s="114">
        <v>17174</v>
      </c>
      <c r="F263" s="115">
        <v>11197</v>
      </c>
      <c r="G263" s="113">
        <v>3568</v>
      </c>
      <c r="H263" s="113">
        <v>1358</v>
      </c>
      <c r="I263" s="113">
        <v>1051</v>
      </c>
      <c r="J263" s="112">
        <v>16477</v>
      </c>
      <c r="K263" s="112">
        <v>10642</v>
      </c>
      <c r="L263" s="112">
        <v>3608</v>
      </c>
      <c r="M263" s="112">
        <v>1176</v>
      </c>
      <c r="N263" s="113">
        <v>1051</v>
      </c>
      <c r="O263" s="112"/>
      <c r="P263" s="112"/>
      <c r="Q263" s="112"/>
      <c r="R263" s="112"/>
      <c r="S263" s="113"/>
      <c r="T263" s="17">
        <v>4.2301389816107315E-2</v>
      </c>
      <c r="U263" s="17">
        <v>5.2151851155797679E-2</v>
      </c>
      <c r="V263" s="17">
        <v>-1.1086474501108667E-2</v>
      </c>
      <c r="W263" s="17">
        <v>0.15476190476190466</v>
      </c>
      <c r="X263" s="17">
        <v>0</v>
      </c>
      <c r="Y263" s="17">
        <v>4.2301389816107315E-2</v>
      </c>
      <c r="Z263" s="17">
        <v>3.9647168059424365E-2</v>
      </c>
      <c r="AA263" s="17">
        <v>2.0594965675057253E-2</v>
      </c>
      <c r="AB263" s="17">
        <v>0.45085470085470081</v>
      </c>
      <c r="AC263" s="17">
        <v>0.20527522935779818</v>
      </c>
    </row>
    <row r="264" spans="1:29" ht="12" customHeight="1" x14ac:dyDescent="0.2">
      <c r="A264" s="19">
        <v>40315</v>
      </c>
      <c r="B264" s="19">
        <v>39951</v>
      </c>
      <c r="C264" s="19"/>
      <c r="D264" s="16" t="s">
        <v>3</v>
      </c>
      <c r="E264" s="114">
        <v>15592</v>
      </c>
      <c r="F264" s="115">
        <v>10660</v>
      </c>
      <c r="G264" s="113">
        <v>2797</v>
      </c>
      <c r="H264" s="113">
        <v>1157</v>
      </c>
      <c r="I264" s="113">
        <v>978</v>
      </c>
      <c r="J264" s="112">
        <v>15960</v>
      </c>
      <c r="K264" s="112">
        <v>10896</v>
      </c>
      <c r="L264" s="112">
        <v>3018</v>
      </c>
      <c r="M264" s="112">
        <v>1083</v>
      </c>
      <c r="N264" s="113">
        <v>963</v>
      </c>
      <c r="O264" s="112"/>
      <c r="P264" s="112"/>
      <c r="Q264" s="112"/>
      <c r="R264" s="112"/>
      <c r="S264" s="113"/>
      <c r="T264" s="17">
        <v>-2.3057644110275666E-2</v>
      </c>
      <c r="U264" s="17">
        <v>-2.1659324522760648E-2</v>
      </c>
      <c r="V264" s="17">
        <v>-7.3227302849569242E-2</v>
      </c>
      <c r="W264" s="17">
        <v>6.8328716528162525E-2</v>
      </c>
      <c r="X264" s="17">
        <v>1.5576323987538832E-2</v>
      </c>
      <c r="Y264" s="17">
        <v>-2.3057644110275666E-2</v>
      </c>
      <c r="Z264" s="17">
        <v>-2.7105959660491008E-2</v>
      </c>
      <c r="AA264" s="17">
        <v>-0.13752698119025597</v>
      </c>
      <c r="AB264" s="17">
        <v>6.9316081330868862E-2</v>
      </c>
      <c r="AC264" s="17">
        <v>9.5184770436730126E-2</v>
      </c>
    </row>
    <row r="265" spans="1:29" ht="12" customHeight="1" x14ac:dyDescent="0.2">
      <c r="A265" s="19">
        <v>40316</v>
      </c>
      <c r="B265" s="19">
        <v>39952</v>
      </c>
      <c r="C265" s="19"/>
      <c r="D265" s="16" t="s">
        <v>4</v>
      </c>
      <c r="E265" s="114">
        <v>15323.489818131471</v>
      </c>
      <c r="F265" s="115">
        <v>10351</v>
      </c>
      <c r="G265" s="113">
        <v>2931</v>
      </c>
      <c r="H265" s="113">
        <v>1026</v>
      </c>
      <c r="I265" s="113">
        <v>1015.4898181314708</v>
      </c>
      <c r="J265" s="112">
        <v>16000</v>
      </c>
      <c r="K265" s="112">
        <v>10820</v>
      </c>
      <c r="L265" s="112">
        <v>2980</v>
      </c>
      <c r="M265" s="112">
        <v>1178</v>
      </c>
      <c r="N265" s="113">
        <v>1022</v>
      </c>
      <c r="O265" s="112"/>
      <c r="P265" s="112"/>
      <c r="Q265" s="112"/>
      <c r="R265" s="112"/>
      <c r="S265" s="113"/>
      <c r="T265" s="17">
        <v>-4.2281886366783095E-2</v>
      </c>
      <c r="U265" s="17">
        <v>-4.3345656192236626E-2</v>
      </c>
      <c r="V265" s="17">
        <v>-1.644295302013421E-2</v>
      </c>
      <c r="W265" s="17">
        <v>-0.12903225806451613</v>
      </c>
      <c r="X265" s="17">
        <v>-6.3700409672496905E-3</v>
      </c>
      <c r="Y265" s="17">
        <v>-4.2281886366783095E-2</v>
      </c>
      <c r="Z265" s="17">
        <v>-2.5421335090857755E-2</v>
      </c>
      <c r="AA265" s="17">
        <v>-9.059882097424754E-2</v>
      </c>
      <c r="AB265" s="17">
        <v>5.555555555555558E-2</v>
      </c>
      <c r="AC265" s="17">
        <v>0.15396570242212593</v>
      </c>
    </row>
    <row r="266" spans="1:29" ht="12" customHeight="1" x14ac:dyDescent="0.2">
      <c r="A266" s="19">
        <v>40317</v>
      </c>
      <c r="B266" s="19">
        <v>39953</v>
      </c>
      <c r="C266" s="19"/>
      <c r="D266" s="16" t="s">
        <v>5</v>
      </c>
      <c r="E266" s="114">
        <v>15771.475353527858</v>
      </c>
      <c r="F266" s="115">
        <v>10392</v>
      </c>
      <c r="G266" s="113">
        <v>3238</v>
      </c>
      <c r="H266" s="113">
        <v>1151</v>
      </c>
      <c r="I266" s="113">
        <v>990.47535352785769</v>
      </c>
      <c r="J266" s="112">
        <v>16337</v>
      </c>
      <c r="K266" s="112">
        <v>10956</v>
      </c>
      <c r="L266" s="112">
        <v>3114</v>
      </c>
      <c r="M266" s="112">
        <v>1268</v>
      </c>
      <c r="N266" s="113">
        <v>999</v>
      </c>
      <c r="O266" s="112"/>
      <c r="P266" s="112"/>
      <c r="Q266" s="112"/>
      <c r="R266" s="112"/>
      <c r="S266" s="113"/>
      <c r="T266" s="17">
        <v>-3.4616186966526463E-2</v>
      </c>
      <c r="U266" s="17">
        <v>-5.1478641840087658E-2</v>
      </c>
      <c r="V266" s="17">
        <v>3.9820166987797112E-2</v>
      </c>
      <c r="W266" s="17">
        <v>-9.2271293375394303E-2</v>
      </c>
      <c r="X266" s="17">
        <v>-8.5331796517941205E-3</v>
      </c>
      <c r="Y266" s="17">
        <v>-3.4616186966526463E-2</v>
      </c>
      <c r="Z266" s="17">
        <v>-4.7217383331805252E-2</v>
      </c>
      <c r="AA266" s="17">
        <v>5.9024541783161411E-3</v>
      </c>
      <c r="AB266" s="17">
        <v>0.19646569646569656</v>
      </c>
      <c r="AC266" s="17">
        <v>0.10297923555440724</v>
      </c>
    </row>
    <row r="267" spans="1:29" ht="12" customHeight="1" x14ac:dyDescent="0.2">
      <c r="A267" s="19">
        <v>40318</v>
      </c>
      <c r="B267" s="19">
        <v>39954</v>
      </c>
      <c r="C267" s="19"/>
      <c r="D267" s="16" t="s">
        <v>6</v>
      </c>
      <c r="E267" s="114">
        <v>17428</v>
      </c>
      <c r="F267" s="115">
        <v>11713</v>
      </c>
      <c r="G267" s="113">
        <v>3364</v>
      </c>
      <c r="H267" s="113">
        <v>1254</v>
      </c>
      <c r="I267" s="113">
        <v>1097</v>
      </c>
      <c r="J267" s="112">
        <v>16635</v>
      </c>
      <c r="K267" s="112">
        <v>11171</v>
      </c>
      <c r="L267" s="112">
        <v>3264</v>
      </c>
      <c r="M267" s="112">
        <v>1309</v>
      </c>
      <c r="N267" s="113">
        <v>891</v>
      </c>
      <c r="O267" s="112"/>
      <c r="P267" s="112"/>
      <c r="Q267" s="112"/>
      <c r="R267" s="112"/>
      <c r="S267" s="113"/>
      <c r="T267" s="17">
        <v>4.7670574090772577E-2</v>
      </c>
      <c r="U267" s="17">
        <v>4.8518485363888697E-2</v>
      </c>
      <c r="V267" s="17">
        <v>3.0637254901960675E-2</v>
      </c>
      <c r="W267" s="17">
        <v>-4.2016806722689037E-2</v>
      </c>
      <c r="X267" s="17">
        <v>0.23120089786756459</v>
      </c>
      <c r="Y267" s="17">
        <v>4.7670574090772577E-2</v>
      </c>
      <c r="Z267" s="17">
        <v>7.6859428151144549E-2</v>
      </c>
      <c r="AA267" s="17">
        <v>2.1560886729426132E-2</v>
      </c>
      <c r="AB267" s="17">
        <v>0.299481865284974</v>
      </c>
      <c r="AC267" s="17">
        <v>0.22024471635150178</v>
      </c>
    </row>
    <row r="268" spans="1:29" ht="12" customHeight="1" x14ac:dyDescent="0.2">
      <c r="A268" s="19">
        <v>40319</v>
      </c>
      <c r="B268" s="19">
        <v>39955</v>
      </c>
      <c r="C268" s="19"/>
      <c r="D268" s="16" t="s">
        <v>7</v>
      </c>
      <c r="E268" s="114">
        <v>16703</v>
      </c>
      <c r="F268" s="115">
        <v>11113</v>
      </c>
      <c r="G268" s="113">
        <v>3361</v>
      </c>
      <c r="H268" s="113">
        <v>1227</v>
      </c>
      <c r="I268" s="113">
        <v>1002</v>
      </c>
      <c r="J268" s="112">
        <v>16635</v>
      </c>
      <c r="K268" s="112">
        <v>10834</v>
      </c>
      <c r="L268" s="112">
        <v>3454</v>
      </c>
      <c r="M268" s="112">
        <v>1288</v>
      </c>
      <c r="N268" s="113">
        <v>1059</v>
      </c>
      <c r="O268" s="112"/>
      <c r="P268" s="112"/>
      <c r="Q268" s="112"/>
      <c r="R268" s="112"/>
      <c r="S268" s="113"/>
      <c r="T268" s="17">
        <v>4.0877667568379739E-3</v>
      </c>
      <c r="U268" s="17">
        <v>2.5752261399298426E-2</v>
      </c>
      <c r="V268" s="17">
        <v>-2.6925303995367744E-2</v>
      </c>
      <c r="W268" s="17">
        <v>-4.7360248447204989E-2</v>
      </c>
      <c r="X268" s="17">
        <v>-5.3824362606232246E-2</v>
      </c>
      <c r="Y268" s="17">
        <v>4.0877667568379739E-3</v>
      </c>
      <c r="Z268" s="17">
        <v>-3.171560512329008E-2</v>
      </c>
      <c r="AA268" s="17">
        <v>-4.6795235394214374E-2</v>
      </c>
      <c r="AB268" s="17">
        <v>0.26625386996904021</v>
      </c>
      <c r="AC268" s="17">
        <v>0.12965050732807226</v>
      </c>
    </row>
    <row r="269" spans="1:29" ht="12" customHeight="1" x14ac:dyDescent="0.2">
      <c r="A269" s="19">
        <v>40320</v>
      </c>
      <c r="B269" s="19">
        <v>39956</v>
      </c>
      <c r="C269" s="19"/>
      <c r="D269" s="16" t="s">
        <v>1</v>
      </c>
      <c r="E269" s="114">
        <v>20361</v>
      </c>
      <c r="F269" s="115">
        <v>11160</v>
      </c>
      <c r="G269" s="113">
        <v>5937</v>
      </c>
      <c r="H269" s="113">
        <v>1565</v>
      </c>
      <c r="I269" s="113">
        <v>1699</v>
      </c>
      <c r="J269" s="112">
        <v>18706</v>
      </c>
      <c r="K269" s="112">
        <v>11771</v>
      </c>
      <c r="L269" s="112">
        <v>3712</v>
      </c>
      <c r="M269" s="112">
        <v>1569</v>
      </c>
      <c r="N269" s="113">
        <v>1654</v>
      </c>
      <c r="O269" s="112"/>
      <c r="P269" s="112"/>
      <c r="Q269" s="112"/>
      <c r="R269" s="112"/>
      <c r="S269" s="113"/>
      <c r="T269" s="17">
        <v>8.8474286325243234E-2</v>
      </c>
      <c r="U269" s="17">
        <v>-5.1907229632146779E-2</v>
      </c>
      <c r="V269" s="17">
        <v>0.59940732758620685</v>
      </c>
      <c r="W269" s="17">
        <v>-2.5493945188017619E-3</v>
      </c>
      <c r="X269" s="17">
        <v>2.7206771463119672E-2</v>
      </c>
      <c r="Y269" s="17">
        <v>8.8474286325243234E-2</v>
      </c>
      <c r="Z269" s="17">
        <v>-1.7173051519154603E-2</v>
      </c>
      <c r="AA269" s="17">
        <v>0.47320099255583137</v>
      </c>
      <c r="AB269" s="17">
        <v>0.3526361279170267</v>
      </c>
      <c r="AC269" s="17">
        <v>0.18728162124388548</v>
      </c>
    </row>
    <row r="270" spans="1:29" ht="12" customHeight="1" x14ac:dyDescent="0.2">
      <c r="A270" s="19">
        <v>40321</v>
      </c>
      <c r="B270" s="19">
        <v>39957</v>
      </c>
      <c r="C270" s="19"/>
      <c r="D270" s="16" t="s">
        <v>2</v>
      </c>
      <c r="E270" s="114">
        <v>16529</v>
      </c>
      <c r="F270" s="115">
        <v>10759</v>
      </c>
      <c r="G270" s="113">
        <v>3677</v>
      </c>
      <c r="H270" s="113">
        <v>1106</v>
      </c>
      <c r="I270" s="113">
        <v>987</v>
      </c>
      <c r="J270" s="112">
        <v>16559</v>
      </c>
      <c r="K270" s="112">
        <v>10704</v>
      </c>
      <c r="L270" s="112">
        <v>3505</v>
      </c>
      <c r="M270" s="112">
        <v>1287</v>
      </c>
      <c r="N270" s="113">
        <v>1063</v>
      </c>
      <c r="O270" s="112"/>
      <c r="P270" s="112"/>
      <c r="Q270" s="112"/>
      <c r="R270" s="112"/>
      <c r="S270" s="113"/>
      <c r="T270" s="17">
        <v>-1.8117036052901492E-3</v>
      </c>
      <c r="U270" s="17">
        <v>5.138266068759334E-3</v>
      </c>
      <c r="V270" s="17">
        <v>4.9072753209700393E-2</v>
      </c>
      <c r="W270" s="17">
        <v>-0.14063714063714061</v>
      </c>
      <c r="X270" s="17">
        <v>-7.1495766698024488E-2</v>
      </c>
      <c r="Y270" s="17">
        <v>-1.8117036052901492E-3</v>
      </c>
      <c r="Z270" s="17">
        <v>3.6412677006068872E-2</v>
      </c>
      <c r="AA270" s="17">
        <v>6.39467592592593E-2</v>
      </c>
      <c r="AB270" s="17">
        <v>0.12627291242362526</v>
      </c>
      <c r="AC270" s="17">
        <v>0.1114864864864864</v>
      </c>
    </row>
    <row r="271" spans="1:29" ht="12" customHeight="1" x14ac:dyDescent="0.2">
      <c r="A271" s="19">
        <v>40322</v>
      </c>
      <c r="B271" s="19">
        <v>39958</v>
      </c>
      <c r="C271" s="19"/>
      <c r="D271" s="16" t="s">
        <v>3</v>
      </c>
      <c r="E271" s="114">
        <v>15130</v>
      </c>
      <c r="F271" s="115">
        <v>10297</v>
      </c>
      <c r="G271" s="113">
        <v>2757</v>
      </c>
      <c r="H271" s="113">
        <v>1046</v>
      </c>
      <c r="I271" s="113">
        <v>1030</v>
      </c>
      <c r="J271" s="112">
        <v>15771</v>
      </c>
      <c r="K271" s="112">
        <v>10764</v>
      </c>
      <c r="L271" s="112">
        <v>2956</v>
      </c>
      <c r="M271" s="112">
        <v>1124</v>
      </c>
      <c r="N271" s="113">
        <v>927</v>
      </c>
      <c r="O271" s="112"/>
      <c r="P271" s="112"/>
      <c r="Q271" s="112"/>
      <c r="R271" s="112"/>
      <c r="S271" s="113"/>
      <c r="T271" s="17">
        <v>-4.0644220404539966E-2</v>
      </c>
      <c r="U271" s="17">
        <v>-4.3385358602749946E-2</v>
      </c>
      <c r="V271" s="17">
        <v>-6.7320703653585889E-2</v>
      </c>
      <c r="W271" s="17">
        <v>-6.939501779359436E-2</v>
      </c>
      <c r="X271" s="17">
        <v>0.11111111111111116</v>
      </c>
      <c r="Y271" s="17">
        <v>-4.0644220404539966E-2</v>
      </c>
      <c r="Z271" s="17">
        <v>-1.3886228691821545E-2</v>
      </c>
      <c r="AA271" s="17">
        <v>-0.16124125342257378</v>
      </c>
      <c r="AB271" s="17">
        <v>0.11040339702760082</v>
      </c>
      <c r="AC271" s="17">
        <v>0.19628339140534257</v>
      </c>
    </row>
    <row r="272" spans="1:29" ht="12" customHeight="1" x14ac:dyDescent="0.2">
      <c r="A272" s="19">
        <v>40323</v>
      </c>
      <c r="B272" s="19">
        <v>39959</v>
      </c>
      <c r="C272" s="19"/>
      <c r="D272" s="16" t="s">
        <v>4</v>
      </c>
      <c r="E272" s="114">
        <v>14751</v>
      </c>
      <c r="F272" s="115">
        <v>10048</v>
      </c>
      <c r="G272" s="113">
        <v>2731</v>
      </c>
      <c r="H272" s="113">
        <v>1027</v>
      </c>
      <c r="I272" s="113">
        <v>945</v>
      </c>
      <c r="J272" s="112">
        <v>15488</v>
      </c>
      <c r="K272" s="112">
        <v>10864</v>
      </c>
      <c r="L272" s="112">
        <v>2743</v>
      </c>
      <c r="M272" s="112">
        <v>974</v>
      </c>
      <c r="N272" s="113">
        <v>907</v>
      </c>
      <c r="O272" s="112"/>
      <c r="P272" s="112"/>
      <c r="Q272" s="112"/>
      <c r="R272" s="112"/>
      <c r="S272" s="113"/>
      <c r="T272" s="17">
        <v>-4.7585227272727293E-2</v>
      </c>
      <c r="U272" s="17">
        <v>-7.5110456553755478E-2</v>
      </c>
      <c r="V272" s="17">
        <v>-4.3747721472839896E-3</v>
      </c>
      <c r="W272" s="17">
        <v>5.4414784394250404E-2</v>
      </c>
      <c r="X272" s="17">
        <v>4.1896361631753143E-2</v>
      </c>
      <c r="Y272" s="17">
        <v>-4.7585227272727293E-2</v>
      </c>
      <c r="Z272" s="17">
        <v>-3.9112556182461455E-2</v>
      </c>
      <c r="AA272" s="17">
        <v>7.3286918285075942E-4</v>
      </c>
      <c r="AB272" s="17">
        <v>0.10668103448275867</v>
      </c>
      <c r="AC272" s="17">
        <v>0.10785463071512313</v>
      </c>
    </row>
    <row r="273" spans="1:29" ht="12" customHeight="1" x14ac:dyDescent="0.2">
      <c r="A273" s="19">
        <v>40324</v>
      </c>
      <c r="B273" s="19">
        <v>39960</v>
      </c>
      <c r="C273" s="19"/>
      <c r="D273" s="16" t="s">
        <v>5</v>
      </c>
      <c r="E273" s="114">
        <v>15884</v>
      </c>
      <c r="F273" s="115">
        <v>10339</v>
      </c>
      <c r="G273" s="113">
        <v>3253</v>
      </c>
      <c r="H273" s="113">
        <v>1287</v>
      </c>
      <c r="I273" s="113">
        <v>1005</v>
      </c>
      <c r="J273" s="112">
        <v>15614</v>
      </c>
      <c r="K273" s="112">
        <v>10443</v>
      </c>
      <c r="L273" s="112">
        <v>3033</v>
      </c>
      <c r="M273" s="112">
        <v>1163</v>
      </c>
      <c r="N273" s="113">
        <v>975</v>
      </c>
      <c r="O273" s="112"/>
      <c r="P273" s="112"/>
      <c r="Q273" s="112"/>
      <c r="R273" s="112"/>
      <c r="S273" s="113"/>
      <c r="T273" s="17">
        <v>1.7292173690278023E-2</v>
      </c>
      <c r="U273" s="17">
        <v>-9.9588240926936633E-3</v>
      </c>
      <c r="V273" s="17">
        <v>7.25354434553247E-2</v>
      </c>
      <c r="W273" s="17">
        <v>0.10662080825451414</v>
      </c>
      <c r="X273" s="17">
        <v>3.076923076923066E-2</v>
      </c>
      <c r="Y273" s="17">
        <v>1.7292173690278023E-2</v>
      </c>
      <c r="Z273" s="17">
        <v>-3.0839895013123342E-2</v>
      </c>
      <c r="AA273" s="17">
        <v>4.196028187059575E-2</v>
      </c>
      <c r="AB273" s="17">
        <v>0.35331230283911674</v>
      </c>
      <c r="AC273" s="17">
        <v>0.21670702179176748</v>
      </c>
    </row>
    <row r="274" spans="1:29" ht="12" customHeight="1" x14ac:dyDescent="0.2">
      <c r="A274" s="19">
        <v>40325</v>
      </c>
      <c r="B274" s="19">
        <v>39961</v>
      </c>
      <c r="C274" s="19"/>
      <c r="D274" s="16" t="s">
        <v>6</v>
      </c>
      <c r="E274" s="114">
        <v>17104</v>
      </c>
      <c r="F274" s="115">
        <v>10796</v>
      </c>
      <c r="G274" s="113">
        <v>3639</v>
      </c>
      <c r="H274" s="113">
        <v>1422</v>
      </c>
      <c r="I274" s="113">
        <v>1247</v>
      </c>
      <c r="J274" s="112">
        <v>16058</v>
      </c>
      <c r="K274" s="112">
        <v>10732</v>
      </c>
      <c r="L274" s="112">
        <v>3152</v>
      </c>
      <c r="M274" s="112">
        <v>1174</v>
      </c>
      <c r="N274" s="113">
        <v>1000</v>
      </c>
      <c r="O274" s="112"/>
      <c r="P274" s="112"/>
      <c r="Q274" s="112"/>
      <c r="R274" s="112"/>
      <c r="S274" s="113"/>
      <c r="T274" s="17">
        <v>6.5138871590484593E-2</v>
      </c>
      <c r="U274" s="17">
        <v>5.9634737234439683E-3</v>
      </c>
      <c r="V274" s="17">
        <v>0.15450507614213205</v>
      </c>
      <c r="W274" s="17">
        <v>0.21124361158432703</v>
      </c>
      <c r="X274" s="17">
        <v>0.24700000000000011</v>
      </c>
      <c r="Y274" s="17">
        <v>6.5138871590484593E-2</v>
      </c>
      <c r="Z274" s="17">
        <v>2.2735884804850226E-2</v>
      </c>
      <c r="AA274" s="17">
        <v>0.26047800484932448</v>
      </c>
      <c r="AB274" s="17">
        <v>0.53398058252427183</v>
      </c>
      <c r="AC274" s="17">
        <v>0.41063348416289602</v>
      </c>
    </row>
    <row r="275" spans="1:29" ht="12" customHeight="1" x14ac:dyDescent="0.2">
      <c r="A275" s="19">
        <v>40326</v>
      </c>
      <c r="B275" s="19">
        <v>39962</v>
      </c>
      <c r="C275" s="19"/>
      <c r="D275" s="16" t="s">
        <v>7</v>
      </c>
      <c r="E275" s="114">
        <v>17370</v>
      </c>
      <c r="F275" s="115">
        <v>11036</v>
      </c>
      <c r="G275" s="113">
        <v>3859</v>
      </c>
      <c r="H275" s="113">
        <v>1410</v>
      </c>
      <c r="I275" s="113">
        <v>1065</v>
      </c>
      <c r="J275" s="112">
        <v>16544</v>
      </c>
      <c r="K275" s="112">
        <v>10893</v>
      </c>
      <c r="L275" s="112">
        <v>3455</v>
      </c>
      <c r="M275" s="112">
        <v>1155</v>
      </c>
      <c r="N275" s="113">
        <v>1041</v>
      </c>
      <c r="O275" s="112"/>
      <c r="P275" s="112"/>
      <c r="Q275" s="112"/>
      <c r="R275" s="112"/>
      <c r="S275" s="113"/>
      <c r="T275" s="17">
        <v>4.9927466150870403E-2</v>
      </c>
      <c r="U275" s="17">
        <v>1.3127696685945045E-2</v>
      </c>
      <c r="V275" s="17">
        <v>0.11693198263386395</v>
      </c>
      <c r="W275" s="17">
        <v>0.22077922077922074</v>
      </c>
      <c r="X275" s="17">
        <v>2.3054755043227626E-2</v>
      </c>
      <c r="Y275" s="17">
        <v>4.9927466150870403E-2</v>
      </c>
      <c r="Z275" s="17">
        <v>0.10271782573940857</v>
      </c>
      <c r="AA275" s="17">
        <v>0.15125298329355608</v>
      </c>
      <c r="AB275" s="17">
        <v>0.5112540192926045</v>
      </c>
      <c r="AC275" s="17">
        <v>0.24415887850467288</v>
      </c>
    </row>
    <row r="276" spans="1:29" ht="12" customHeight="1" x14ac:dyDescent="0.2">
      <c r="A276" s="19">
        <v>40327</v>
      </c>
      <c r="B276" s="19">
        <v>39963</v>
      </c>
      <c r="C276" s="19"/>
      <c r="D276" s="16" t="s">
        <v>1</v>
      </c>
      <c r="E276" s="114">
        <v>18735</v>
      </c>
      <c r="F276" s="115">
        <v>10952</v>
      </c>
      <c r="G276" s="113">
        <v>4327</v>
      </c>
      <c r="H276" s="113">
        <v>1699</v>
      </c>
      <c r="I276" s="113">
        <v>1757</v>
      </c>
      <c r="J276" s="112">
        <v>17759</v>
      </c>
      <c r="K276" s="112">
        <v>11136</v>
      </c>
      <c r="L276" s="112">
        <v>3685</v>
      </c>
      <c r="M276" s="112">
        <v>1408</v>
      </c>
      <c r="N276" s="113">
        <v>1530</v>
      </c>
      <c r="O276" s="112"/>
      <c r="P276" s="112"/>
      <c r="Q276" s="112"/>
      <c r="R276" s="112"/>
      <c r="S276" s="113"/>
      <c r="T276" s="17">
        <v>5.4958049439720602E-2</v>
      </c>
      <c r="U276" s="17">
        <v>-1.6522988505747072E-2</v>
      </c>
      <c r="V276" s="17">
        <v>0.17421981004070553</v>
      </c>
      <c r="W276" s="17">
        <v>0.20667613636363646</v>
      </c>
      <c r="X276" s="17">
        <v>0.14836601307189534</v>
      </c>
      <c r="Y276" s="17">
        <v>5.4958049439720602E-2</v>
      </c>
      <c r="Z276" s="17">
        <v>1.0891637437696167E-2</v>
      </c>
      <c r="AA276" s="17">
        <v>0.21442604546730282</v>
      </c>
      <c r="AB276" s="17">
        <v>0.53201082055906213</v>
      </c>
      <c r="AC276" s="17">
        <v>0.29859571322985956</v>
      </c>
    </row>
    <row r="277" spans="1:29" ht="12" customHeight="1" x14ac:dyDescent="0.2">
      <c r="A277" s="19">
        <v>40328</v>
      </c>
      <c r="B277" s="19">
        <v>39964</v>
      </c>
      <c r="C277" s="19"/>
      <c r="D277" s="16" t="s">
        <v>2</v>
      </c>
      <c r="E277" s="114">
        <v>15919</v>
      </c>
      <c r="F277" s="115">
        <v>10594</v>
      </c>
      <c r="G277" s="113">
        <v>3261</v>
      </c>
      <c r="H277" s="113">
        <v>1111</v>
      </c>
      <c r="I277" s="113">
        <v>953</v>
      </c>
      <c r="J277" s="112">
        <v>16016</v>
      </c>
      <c r="K277" s="112">
        <v>10643</v>
      </c>
      <c r="L277" s="112">
        <v>3395</v>
      </c>
      <c r="M277" s="112">
        <v>1008</v>
      </c>
      <c r="N277" s="113">
        <v>970</v>
      </c>
      <c r="O277" s="112"/>
      <c r="P277" s="112"/>
      <c r="Q277" s="112"/>
      <c r="R277" s="112"/>
      <c r="S277" s="113"/>
      <c r="T277" s="17">
        <v>-6.0564435564435248E-3</v>
      </c>
      <c r="U277" s="17">
        <v>-4.6039650474489768E-3</v>
      </c>
      <c r="V277" s="17">
        <v>-3.9469808541973461E-2</v>
      </c>
      <c r="W277" s="17">
        <v>0.10218253968253976</v>
      </c>
      <c r="X277" s="17">
        <v>-1.7525773195876337E-2</v>
      </c>
      <c r="Y277" s="17">
        <v>-6.0564435564435248E-3</v>
      </c>
      <c r="Z277" s="17">
        <v>1.504263677301898E-2</v>
      </c>
      <c r="AA277" s="17">
        <v>4.3520000000000003E-2</v>
      </c>
      <c r="AB277" s="17">
        <v>0.19978401727861761</v>
      </c>
      <c r="AC277" s="17">
        <v>6.3616071428571397E-2</v>
      </c>
    </row>
    <row r="278" spans="1:29" ht="12" customHeight="1" x14ac:dyDescent="0.2">
      <c r="A278" s="19">
        <v>40329</v>
      </c>
      <c r="B278" s="19">
        <v>39965</v>
      </c>
      <c r="C278" s="19"/>
      <c r="D278" s="16" t="s">
        <v>3</v>
      </c>
      <c r="E278" s="114">
        <v>15671</v>
      </c>
      <c r="F278" s="115">
        <v>10470</v>
      </c>
      <c r="G278" s="113">
        <v>2995</v>
      </c>
      <c r="H278" s="113">
        <v>1101</v>
      </c>
      <c r="I278" s="113">
        <v>1105</v>
      </c>
      <c r="J278" s="112">
        <v>15661</v>
      </c>
      <c r="K278" s="112">
        <v>10751</v>
      </c>
      <c r="L278" s="112">
        <v>2822</v>
      </c>
      <c r="M278" s="112">
        <v>1142</v>
      </c>
      <c r="N278" s="113">
        <v>946</v>
      </c>
      <c r="O278" s="112"/>
      <c r="P278" s="112"/>
      <c r="Q278" s="112"/>
      <c r="R278" s="112"/>
      <c r="S278" s="113"/>
      <c r="T278" s="17">
        <v>6.385288295767122E-4</v>
      </c>
      <c r="U278" s="17">
        <v>-2.6137103525253447E-2</v>
      </c>
      <c r="V278" s="17">
        <v>6.1304039688164336E-2</v>
      </c>
      <c r="W278" s="17">
        <v>-3.5901926444833587E-2</v>
      </c>
      <c r="X278" s="17">
        <v>0.16807610993657507</v>
      </c>
      <c r="Y278" s="17">
        <v>6.385288295767122E-4</v>
      </c>
      <c r="Z278" s="17">
        <v>-1.1984523921864665E-2</v>
      </c>
      <c r="AA278" s="17">
        <v>-5.4011370814908366E-2</v>
      </c>
      <c r="AB278" s="17">
        <v>0.23154362416107377</v>
      </c>
      <c r="AC278" s="17">
        <v>0.27450980392156854</v>
      </c>
    </row>
    <row r="279" spans="1:29" ht="12" customHeight="1" x14ac:dyDescent="0.2">
      <c r="A279" s="19">
        <v>40330</v>
      </c>
      <c r="B279" s="19">
        <v>39966</v>
      </c>
      <c r="C279" s="19"/>
      <c r="D279" s="16" t="s">
        <v>4</v>
      </c>
      <c r="E279" s="114">
        <v>16216</v>
      </c>
      <c r="F279" s="115">
        <v>10690</v>
      </c>
      <c r="G279" s="113">
        <v>3222</v>
      </c>
      <c r="H279" s="113">
        <v>1141</v>
      </c>
      <c r="I279" s="113">
        <v>1163</v>
      </c>
      <c r="J279" s="112">
        <v>15163</v>
      </c>
      <c r="K279" s="112">
        <v>10426</v>
      </c>
      <c r="L279" s="112">
        <v>2746</v>
      </c>
      <c r="M279" s="112">
        <v>1025</v>
      </c>
      <c r="N279" s="113">
        <v>966</v>
      </c>
      <c r="O279" s="112"/>
      <c r="P279" s="112"/>
      <c r="Q279" s="112"/>
      <c r="R279" s="112"/>
      <c r="S279" s="113"/>
      <c r="T279" s="17">
        <v>6.9445360416804158E-2</v>
      </c>
      <c r="U279" s="17">
        <v>2.532131210435451E-2</v>
      </c>
      <c r="V279" s="17">
        <v>0.17334304442825932</v>
      </c>
      <c r="W279" s="17">
        <v>0.11317073170731717</v>
      </c>
      <c r="X279" s="17">
        <v>0.2039337474120082</v>
      </c>
      <c r="Y279" s="17">
        <v>6.9445360416804158E-2</v>
      </c>
      <c r="Z279" s="17">
        <v>-1.4012143858009862E-3</v>
      </c>
      <c r="AA279" s="17">
        <v>9.368635437881867E-2</v>
      </c>
      <c r="AB279" s="17">
        <v>0.20613107822410148</v>
      </c>
      <c r="AC279" s="17">
        <v>0.35232558139534875</v>
      </c>
    </row>
    <row r="280" spans="1:29" ht="12" customHeight="1" x14ac:dyDescent="0.2">
      <c r="A280" s="19">
        <v>40331</v>
      </c>
      <c r="B280" s="19">
        <v>39967</v>
      </c>
      <c r="C280" s="19"/>
      <c r="D280" s="16" t="s">
        <v>5</v>
      </c>
      <c r="E280" s="114">
        <v>16121</v>
      </c>
      <c r="F280" s="115">
        <v>10690</v>
      </c>
      <c r="G280" s="113">
        <v>2962</v>
      </c>
      <c r="H280" s="113">
        <v>1325</v>
      </c>
      <c r="I280" s="113">
        <v>1144</v>
      </c>
      <c r="J280" s="112">
        <v>15612</v>
      </c>
      <c r="K280" s="112">
        <v>10713</v>
      </c>
      <c r="L280" s="112">
        <v>2867</v>
      </c>
      <c r="M280" s="112">
        <v>1104</v>
      </c>
      <c r="N280" s="113">
        <v>928</v>
      </c>
      <c r="O280" s="112"/>
      <c r="P280" s="112"/>
      <c r="Q280" s="112"/>
      <c r="R280" s="112"/>
      <c r="S280" s="113"/>
      <c r="T280" s="17">
        <v>3.2603125800666044E-2</v>
      </c>
      <c r="U280" s="17">
        <v>-2.1469242975823422E-3</v>
      </c>
      <c r="V280" s="17">
        <v>3.313568189745375E-2</v>
      </c>
      <c r="W280" s="17">
        <v>0.2001811594202898</v>
      </c>
      <c r="X280" s="17">
        <v>0.23275862068965525</v>
      </c>
      <c r="Y280" s="17">
        <v>3.2603125800666044E-2</v>
      </c>
      <c r="Z280" s="17">
        <v>1.5869999049700656E-2</v>
      </c>
      <c r="AA280" s="17">
        <v>7.4829931972788533E-3</v>
      </c>
      <c r="AB280" s="17">
        <v>0.38598326359832646</v>
      </c>
      <c r="AC280" s="17">
        <v>0.34272300469483574</v>
      </c>
    </row>
    <row r="281" spans="1:29" ht="12" customHeight="1" x14ac:dyDescent="0.2">
      <c r="A281" s="19">
        <v>40332</v>
      </c>
      <c r="B281" s="19">
        <v>39968</v>
      </c>
      <c r="C281" s="19"/>
      <c r="D281" s="16" t="s">
        <v>6</v>
      </c>
      <c r="E281" s="114">
        <v>17049</v>
      </c>
      <c r="F281" s="115">
        <v>10926</v>
      </c>
      <c r="G281" s="113">
        <v>3735</v>
      </c>
      <c r="H281" s="113">
        <v>1415</v>
      </c>
      <c r="I281" s="113">
        <v>973</v>
      </c>
      <c r="J281" s="112">
        <v>17025</v>
      </c>
      <c r="K281" s="112">
        <v>10653</v>
      </c>
      <c r="L281" s="112">
        <v>3895</v>
      </c>
      <c r="M281" s="112">
        <v>1137</v>
      </c>
      <c r="N281" s="113">
        <v>1340</v>
      </c>
      <c r="O281" s="112"/>
      <c r="P281" s="112"/>
      <c r="Q281" s="112"/>
      <c r="R281" s="112"/>
      <c r="S281" s="113"/>
      <c r="T281" s="17">
        <v>1.409691629955967E-3</v>
      </c>
      <c r="U281" s="17">
        <v>2.5626584060827851E-2</v>
      </c>
      <c r="V281" s="17">
        <v>-4.1078305519897329E-2</v>
      </c>
      <c r="W281" s="17">
        <v>0.24450307827616524</v>
      </c>
      <c r="X281" s="17">
        <v>-0.2738805970149254</v>
      </c>
      <c r="Y281" s="17">
        <v>1.409691629955967E-3</v>
      </c>
      <c r="Z281" s="17">
        <v>4.5783353172779151E-4</v>
      </c>
      <c r="AA281" s="17">
        <v>-2.1995286724273422E-2</v>
      </c>
      <c r="AB281" s="17">
        <v>0.28286491387126023</v>
      </c>
      <c r="AC281" s="17">
        <v>-0.21784565916398713</v>
      </c>
    </row>
    <row r="282" spans="1:29" ht="12" customHeight="1" x14ac:dyDescent="0.2">
      <c r="A282" s="19">
        <v>40333</v>
      </c>
      <c r="B282" s="19">
        <v>39969</v>
      </c>
      <c r="C282" s="19"/>
      <c r="D282" s="16" t="s">
        <v>7</v>
      </c>
      <c r="E282" s="114">
        <v>18003</v>
      </c>
      <c r="F282" s="115">
        <v>11521</v>
      </c>
      <c r="G282" s="113">
        <v>3716</v>
      </c>
      <c r="H282" s="113">
        <v>1562</v>
      </c>
      <c r="I282" s="113">
        <v>1204</v>
      </c>
      <c r="J282" s="112">
        <v>17671</v>
      </c>
      <c r="K282" s="112">
        <v>11037</v>
      </c>
      <c r="L282" s="112">
        <v>4046</v>
      </c>
      <c r="M282" s="112">
        <v>1211</v>
      </c>
      <c r="N282" s="113">
        <v>1377</v>
      </c>
      <c r="O282" s="112"/>
      <c r="P282" s="112"/>
      <c r="Q282" s="112"/>
      <c r="R282" s="112"/>
      <c r="S282" s="113"/>
      <c r="T282" s="17">
        <v>1.8787844490973926E-2</v>
      </c>
      <c r="U282" s="17">
        <v>4.3852496149315856E-2</v>
      </c>
      <c r="V282" s="17">
        <v>-8.1562036579337582E-2</v>
      </c>
      <c r="W282" s="17">
        <v>0.28984310487200671</v>
      </c>
      <c r="X282" s="17">
        <v>-0.12563543936092958</v>
      </c>
      <c r="Y282" s="17">
        <v>1.8787844490973926E-2</v>
      </c>
      <c r="Z282" s="17">
        <v>3.2902994441456057E-2</v>
      </c>
      <c r="AA282" s="17">
        <v>-0.1086591508755097</v>
      </c>
      <c r="AB282" s="17">
        <v>0.52987267384916747</v>
      </c>
      <c r="AC282" s="17">
        <v>-0.15211267605633805</v>
      </c>
    </row>
    <row r="283" spans="1:29" ht="12" customHeight="1" x14ac:dyDescent="0.2">
      <c r="A283" s="19">
        <v>40334</v>
      </c>
      <c r="B283" s="19">
        <v>39970</v>
      </c>
      <c r="C283" s="19"/>
      <c r="D283" s="16" t="s">
        <v>1</v>
      </c>
      <c r="E283" s="114">
        <v>19857</v>
      </c>
      <c r="F283" s="115">
        <v>11705</v>
      </c>
      <c r="G283" s="113">
        <v>4684</v>
      </c>
      <c r="H283" s="113">
        <v>1757</v>
      </c>
      <c r="I283" s="113">
        <v>1711</v>
      </c>
      <c r="J283" s="112">
        <v>19071</v>
      </c>
      <c r="K283" s="112">
        <v>11247</v>
      </c>
      <c r="L283" s="112">
        <v>4320</v>
      </c>
      <c r="M283" s="112">
        <v>1671</v>
      </c>
      <c r="N283" s="113">
        <v>1833</v>
      </c>
      <c r="O283" s="112"/>
      <c r="P283" s="112"/>
      <c r="Q283" s="112"/>
      <c r="R283" s="112"/>
      <c r="S283" s="113"/>
      <c r="T283" s="17">
        <v>4.1214409312568812E-2</v>
      </c>
      <c r="U283" s="17">
        <v>4.0721970303192023E-2</v>
      </c>
      <c r="V283" s="17">
        <v>8.4259259259259256E-2</v>
      </c>
      <c r="W283" s="17">
        <v>5.1466187911430206E-2</v>
      </c>
      <c r="X283" s="17">
        <v>-6.6557555919258049E-2</v>
      </c>
      <c r="Y283" s="17">
        <v>4.1214409312568812E-2</v>
      </c>
      <c r="Z283" s="17">
        <v>9.7927023731357199E-2</v>
      </c>
      <c r="AA283" s="17">
        <v>0.20535254760679367</v>
      </c>
      <c r="AB283" s="17">
        <v>0.22268615170494077</v>
      </c>
      <c r="AC283" s="17">
        <v>5.7478368355994958E-2</v>
      </c>
    </row>
    <row r="284" spans="1:29" ht="12" customHeight="1" x14ac:dyDescent="0.2">
      <c r="A284" s="19">
        <v>40335</v>
      </c>
      <c r="B284" s="19">
        <v>39971</v>
      </c>
      <c r="C284" s="19"/>
      <c r="D284" s="16" t="s">
        <v>2</v>
      </c>
      <c r="E284" s="114">
        <v>18467</v>
      </c>
      <c r="F284" s="115">
        <v>11648</v>
      </c>
      <c r="G284" s="113">
        <v>4148</v>
      </c>
      <c r="H284" s="113">
        <v>1455</v>
      </c>
      <c r="I284" s="113">
        <v>1216</v>
      </c>
      <c r="J284" s="112">
        <v>17319</v>
      </c>
      <c r="K284" s="112">
        <v>10611</v>
      </c>
      <c r="L284" s="112">
        <v>4264</v>
      </c>
      <c r="M284" s="112">
        <v>1180</v>
      </c>
      <c r="N284" s="113">
        <v>1264</v>
      </c>
      <c r="O284" s="112"/>
      <c r="P284" s="112"/>
      <c r="Q284" s="112"/>
      <c r="R284" s="112"/>
      <c r="S284" s="113"/>
      <c r="T284" s="17">
        <v>6.6285582308447388E-2</v>
      </c>
      <c r="U284" s="17">
        <v>9.7728772029026523E-2</v>
      </c>
      <c r="V284" s="17">
        <v>-2.7204502814258902E-2</v>
      </c>
      <c r="W284" s="17">
        <v>0.23305084745762716</v>
      </c>
      <c r="X284" s="17">
        <v>-3.7974683544303778E-2</v>
      </c>
      <c r="Y284" s="17">
        <v>6.6285582308447388E-2</v>
      </c>
      <c r="Z284" s="17">
        <v>0.13905730490905532</v>
      </c>
      <c r="AA284" s="17">
        <v>-8.5940943146760707E-2</v>
      </c>
      <c r="AB284" s="17">
        <v>0.55781584582441113</v>
      </c>
      <c r="AC284" s="17">
        <v>-7.2463768115942018E-2</v>
      </c>
    </row>
    <row r="285" spans="1:29" ht="12" customHeight="1" x14ac:dyDescent="0.2">
      <c r="A285" s="19">
        <v>40336</v>
      </c>
      <c r="B285" s="19">
        <v>39972</v>
      </c>
      <c r="C285" s="19"/>
      <c r="D285" s="16" t="s">
        <v>3</v>
      </c>
      <c r="E285" s="114">
        <v>17839</v>
      </c>
      <c r="F285" s="115">
        <v>11242</v>
      </c>
      <c r="G285" s="113">
        <v>3850</v>
      </c>
      <c r="H285" s="113">
        <v>1397</v>
      </c>
      <c r="I285" s="113">
        <v>1350</v>
      </c>
      <c r="J285" s="112">
        <v>17287</v>
      </c>
      <c r="K285" s="112">
        <v>11003</v>
      </c>
      <c r="L285" s="112">
        <v>3894</v>
      </c>
      <c r="M285" s="112">
        <v>1219</v>
      </c>
      <c r="N285" s="113">
        <v>1171</v>
      </c>
      <c r="O285" s="112"/>
      <c r="P285" s="112"/>
      <c r="Q285" s="112"/>
      <c r="R285" s="112"/>
      <c r="S285" s="113"/>
      <c r="T285" s="17">
        <v>3.1931509226586385E-2</v>
      </c>
      <c r="U285" s="17">
        <v>2.1721348723075629E-2</v>
      </c>
      <c r="V285" s="17">
        <v>-1.1299435028248594E-2</v>
      </c>
      <c r="W285" s="17">
        <v>0.14602132895816244</v>
      </c>
      <c r="X285" s="17">
        <v>0.15286080273270719</v>
      </c>
      <c r="Y285" s="17">
        <v>3.1931509226586385E-2</v>
      </c>
      <c r="Z285" s="17">
        <v>8.5030402470803956E-2</v>
      </c>
      <c r="AA285" s="17">
        <v>5.8855885588558809E-2</v>
      </c>
      <c r="AB285" s="17">
        <v>0.44766839378238332</v>
      </c>
      <c r="AC285" s="17">
        <v>0.19787045252883773</v>
      </c>
    </row>
    <row r="286" spans="1:29" ht="12" customHeight="1" x14ac:dyDescent="0.2">
      <c r="A286" s="19">
        <v>40337</v>
      </c>
      <c r="B286" s="19">
        <v>39973</v>
      </c>
      <c r="C286" s="19"/>
      <c r="D286" s="16" t="s">
        <v>4</v>
      </c>
      <c r="E286" s="114">
        <v>17315</v>
      </c>
      <c r="F286" s="115">
        <v>11021</v>
      </c>
      <c r="G286" s="113">
        <v>3866</v>
      </c>
      <c r="H286" s="113">
        <v>1215</v>
      </c>
      <c r="I286" s="113">
        <v>1213</v>
      </c>
      <c r="J286" s="112">
        <v>16434</v>
      </c>
      <c r="K286" s="112">
        <v>10488</v>
      </c>
      <c r="L286" s="112">
        <v>3686</v>
      </c>
      <c r="M286" s="112">
        <v>1148</v>
      </c>
      <c r="N286" s="113">
        <v>1112</v>
      </c>
      <c r="O286" s="112"/>
      <c r="P286" s="112"/>
      <c r="Q286" s="112"/>
      <c r="R286" s="112"/>
      <c r="S286" s="113"/>
      <c r="T286" s="17">
        <v>5.3608372885481259E-2</v>
      </c>
      <c r="U286" s="17">
        <v>5.0819984744469915E-2</v>
      </c>
      <c r="V286" s="17">
        <v>4.8833423765599626E-2</v>
      </c>
      <c r="W286" s="17">
        <v>5.8362369337979114E-2</v>
      </c>
      <c r="X286" s="17">
        <v>9.0827338129496393E-2</v>
      </c>
      <c r="Y286" s="17">
        <v>5.3608372885481259E-2</v>
      </c>
      <c r="Z286" s="17">
        <v>2.3971011799684083E-2</v>
      </c>
      <c r="AA286" s="17">
        <v>0.36246696035242287</v>
      </c>
      <c r="AB286" s="17">
        <v>0.26299376299376309</v>
      </c>
      <c r="AC286" s="17">
        <v>0.16522574447646488</v>
      </c>
    </row>
    <row r="287" spans="1:29" ht="12" customHeight="1" x14ac:dyDescent="0.2">
      <c r="A287" s="19">
        <v>40338</v>
      </c>
      <c r="B287" s="19">
        <v>39974</v>
      </c>
      <c r="C287" s="19"/>
      <c r="D287" s="16" t="s">
        <v>5</v>
      </c>
      <c r="E287" s="114">
        <v>18637</v>
      </c>
      <c r="F287" s="115">
        <v>11211</v>
      </c>
      <c r="G287" s="113">
        <v>4284</v>
      </c>
      <c r="H287" s="113">
        <v>1697</v>
      </c>
      <c r="I287" s="113">
        <v>1445</v>
      </c>
      <c r="J287" s="112">
        <v>16215</v>
      </c>
      <c r="K287" s="112">
        <v>10671</v>
      </c>
      <c r="L287" s="112">
        <v>3474</v>
      </c>
      <c r="M287" s="112">
        <v>1082</v>
      </c>
      <c r="N287" s="113">
        <v>988</v>
      </c>
      <c r="O287" s="112"/>
      <c r="P287" s="112"/>
      <c r="Q287" s="112"/>
      <c r="R287" s="112"/>
      <c r="S287" s="113"/>
      <c r="T287" s="17">
        <v>0.14936786925686096</v>
      </c>
      <c r="U287" s="17">
        <v>5.0604441945459655E-2</v>
      </c>
      <c r="V287" s="17">
        <v>0.23316062176165797</v>
      </c>
      <c r="W287" s="17">
        <v>0.56839186691312382</v>
      </c>
      <c r="X287" s="17">
        <v>0.46255060728744946</v>
      </c>
      <c r="Y287" s="17">
        <v>0.14936786925686096</v>
      </c>
      <c r="Z287" s="17">
        <v>7.0061977903530526E-3</v>
      </c>
      <c r="AA287" s="17">
        <v>0.38015463917525771</v>
      </c>
      <c r="AB287" s="17">
        <v>0.62237093690248568</v>
      </c>
      <c r="AC287" s="17">
        <v>0.38675623800383874</v>
      </c>
    </row>
    <row r="288" spans="1:29" ht="12" customHeight="1" x14ac:dyDescent="0.2">
      <c r="A288" s="19">
        <v>40339</v>
      </c>
      <c r="B288" s="19">
        <v>39975</v>
      </c>
      <c r="C288" s="19"/>
      <c r="D288" s="16" t="s">
        <v>6</v>
      </c>
      <c r="E288" s="114">
        <v>19332</v>
      </c>
      <c r="F288" s="115">
        <v>12000</v>
      </c>
      <c r="G288" s="113">
        <v>4383</v>
      </c>
      <c r="H288" s="113">
        <v>1700</v>
      </c>
      <c r="I288" s="113">
        <v>1249</v>
      </c>
      <c r="J288" s="112">
        <v>18200</v>
      </c>
      <c r="K288" s="112">
        <v>11463</v>
      </c>
      <c r="L288" s="112">
        <v>4127</v>
      </c>
      <c r="M288" s="112">
        <v>1448</v>
      </c>
      <c r="N288" s="113">
        <v>1162</v>
      </c>
      <c r="O288" s="112"/>
      <c r="P288" s="112"/>
      <c r="Q288" s="112"/>
      <c r="R288" s="112"/>
      <c r="S288" s="113"/>
      <c r="T288" s="17">
        <v>6.2197802197802243E-2</v>
      </c>
      <c r="U288" s="17">
        <v>4.684637529442548E-2</v>
      </c>
      <c r="V288" s="17">
        <v>6.2030530651805194E-2</v>
      </c>
      <c r="W288" s="17">
        <v>0.17403314917127077</v>
      </c>
      <c r="X288" s="17">
        <v>7.4870912220309727E-2</v>
      </c>
      <c r="Y288" s="17">
        <v>6.2197802197802243E-2</v>
      </c>
      <c r="Z288" s="17">
        <v>6.0070671378091856E-2</v>
      </c>
      <c r="AA288" s="17">
        <v>0.12355806203537556</v>
      </c>
      <c r="AB288" s="17">
        <v>0.45672664952870612</v>
      </c>
      <c r="AC288" s="17">
        <v>8.0128205128215946E-4</v>
      </c>
    </row>
    <row r="289" spans="1:29" ht="12" customHeight="1" x14ac:dyDescent="0.2">
      <c r="A289" s="19">
        <v>40340</v>
      </c>
      <c r="B289" s="19">
        <v>39976</v>
      </c>
      <c r="C289" s="19"/>
      <c r="D289" s="16" t="s">
        <v>7</v>
      </c>
      <c r="E289" s="114">
        <v>19704</v>
      </c>
      <c r="F289" s="115">
        <v>12216</v>
      </c>
      <c r="G289" s="113">
        <v>4384</v>
      </c>
      <c r="H289" s="113">
        <v>1688</v>
      </c>
      <c r="I289" s="113">
        <v>1416</v>
      </c>
      <c r="J289" s="112">
        <v>18546</v>
      </c>
      <c r="K289" s="112">
        <v>11459</v>
      </c>
      <c r="L289" s="112">
        <v>4157</v>
      </c>
      <c r="M289" s="112">
        <v>1498</v>
      </c>
      <c r="N289" s="113">
        <v>1432</v>
      </c>
      <c r="O289" s="112"/>
      <c r="P289" s="112"/>
      <c r="Q289" s="112"/>
      <c r="R289" s="112"/>
      <c r="S289" s="113"/>
      <c r="T289" s="17">
        <v>6.2439340019411205E-2</v>
      </c>
      <c r="U289" s="17">
        <v>6.6061610960816752E-2</v>
      </c>
      <c r="V289" s="17">
        <v>5.4606687515034835E-2</v>
      </c>
      <c r="W289" s="17">
        <v>0.12683578104138848</v>
      </c>
      <c r="X289" s="17">
        <v>-1.1173184357541888E-2</v>
      </c>
      <c r="Y289" s="17">
        <v>6.2439340019411205E-2</v>
      </c>
      <c r="Z289" s="17">
        <v>2.5692695214105887E-2</v>
      </c>
      <c r="AA289" s="17">
        <v>-2.5561235830184437E-2</v>
      </c>
      <c r="AB289" s="17">
        <v>0.50445632798573969</v>
      </c>
      <c r="AC289" s="17">
        <v>-7.0126227208976433E-3</v>
      </c>
    </row>
    <row r="290" spans="1:29" ht="12" customHeight="1" x14ac:dyDescent="0.2">
      <c r="A290" s="19">
        <v>40341</v>
      </c>
      <c r="B290" s="19">
        <v>39977</v>
      </c>
      <c r="C290" s="19"/>
      <c r="D290" s="16" t="s">
        <v>1</v>
      </c>
      <c r="E290" s="114">
        <v>20633</v>
      </c>
      <c r="F290" s="115">
        <v>12034</v>
      </c>
      <c r="G290" s="113">
        <v>4779</v>
      </c>
      <c r="H290" s="113">
        <v>1979</v>
      </c>
      <c r="I290" s="113">
        <v>1841</v>
      </c>
      <c r="J290" s="112">
        <v>20480</v>
      </c>
      <c r="K290" s="112">
        <v>12239</v>
      </c>
      <c r="L290" s="112">
        <v>4578</v>
      </c>
      <c r="M290" s="112">
        <v>1742</v>
      </c>
      <c r="N290" s="113">
        <v>1921</v>
      </c>
      <c r="O290" s="112"/>
      <c r="P290" s="112"/>
      <c r="Q290" s="112"/>
      <c r="R290" s="112"/>
      <c r="S290" s="113"/>
      <c r="T290" s="17">
        <v>7.4707031250000888E-3</v>
      </c>
      <c r="U290" s="17">
        <v>-1.6749734455429377E-2</v>
      </c>
      <c r="V290" s="17">
        <v>4.3905635648754826E-2</v>
      </c>
      <c r="W290" s="17">
        <v>0.13605051664753165</v>
      </c>
      <c r="X290" s="17">
        <v>-4.1644976574700676E-2</v>
      </c>
      <c r="Y290" s="17">
        <v>7.4707031250000888E-3</v>
      </c>
      <c r="Z290" s="17">
        <v>-4.3174047865150667E-2</v>
      </c>
      <c r="AA290" s="17">
        <v>7.6593827438612205E-2</v>
      </c>
      <c r="AB290" s="17">
        <v>0.25571065989847708</v>
      </c>
      <c r="AC290" s="17">
        <v>0.11037394451145954</v>
      </c>
    </row>
    <row r="291" spans="1:29" ht="12" customHeight="1" x14ac:dyDescent="0.2">
      <c r="A291" s="19">
        <v>40342</v>
      </c>
      <c r="B291" s="19">
        <v>39978</v>
      </c>
      <c r="C291" s="19"/>
      <c r="D291" s="16" t="s">
        <v>2</v>
      </c>
      <c r="E291" s="114">
        <v>20307</v>
      </c>
      <c r="F291" s="115">
        <v>12115</v>
      </c>
      <c r="G291" s="113">
        <v>4807</v>
      </c>
      <c r="H291" s="113">
        <v>1943</v>
      </c>
      <c r="I291" s="113">
        <v>1442</v>
      </c>
      <c r="J291" s="112">
        <v>19121</v>
      </c>
      <c r="K291" s="112">
        <v>11762</v>
      </c>
      <c r="L291" s="112">
        <v>4335</v>
      </c>
      <c r="M291" s="112">
        <v>1494</v>
      </c>
      <c r="N291" s="113">
        <v>1530</v>
      </c>
      <c r="O291" s="112"/>
      <c r="P291" s="112"/>
      <c r="Q291" s="112"/>
      <c r="R291" s="112"/>
      <c r="S291" s="113"/>
      <c r="T291" s="17">
        <v>6.2026044662935931E-2</v>
      </c>
      <c r="U291" s="17">
        <v>3.0011902737629548E-2</v>
      </c>
      <c r="V291" s="17">
        <v>0.10888119953863895</v>
      </c>
      <c r="W291" s="17">
        <v>0.30053547523427038</v>
      </c>
      <c r="X291" s="17">
        <v>-5.7516339869281063E-2</v>
      </c>
      <c r="Y291" s="17">
        <v>6.2026044662935931E-2</v>
      </c>
      <c r="Z291" s="17">
        <v>4.5297670405521906E-2</v>
      </c>
      <c r="AA291" s="17">
        <v>0.12549754155935378</v>
      </c>
      <c r="AB291" s="17">
        <v>0.44568452380952372</v>
      </c>
      <c r="AC291" s="17">
        <v>2.0847810979847115E-3</v>
      </c>
    </row>
    <row r="292" spans="1:29" ht="12" customHeight="1" x14ac:dyDescent="0.2">
      <c r="A292" s="19">
        <v>40343</v>
      </c>
      <c r="B292" s="19">
        <v>39979</v>
      </c>
      <c r="C292" s="19"/>
      <c r="D292" s="16" t="s">
        <v>3</v>
      </c>
      <c r="E292" s="114">
        <v>19941</v>
      </c>
      <c r="F292" s="115">
        <v>12180</v>
      </c>
      <c r="G292" s="113">
        <v>4647</v>
      </c>
      <c r="H292" s="113">
        <v>1754</v>
      </c>
      <c r="I292" s="113">
        <v>1360</v>
      </c>
      <c r="J292" s="112">
        <v>18416</v>
      </c>
      <c r="K292" s="112">
        <v>11510</v>
      </c>
      <c r="L292" s="112">
        <v>4322</v>
      </c>
      <c r="M292" s="112">
        <v>1133</v>
      </c>
      <c r="N292" s="113">
        <v>1451</v>
      </c>
      <c r="O292" s="112"/>
      <c r="P292" s="112"/>
      <c r="Q292" s="112"/>
      <c r="R292" s="112"/>
      <c r="S292" s="113"/>
      <c r="T292" s="17">
        <v>8.2808427454387434E-2</v>
      </c>
      <c r="U292" s="17">
        <v>5.821025195482199E-2</v>
      </c>
      <c r="V292" s="17">
        <v>7.5196668209162487E-2</v>
      </c>
      <c r="W292" s="17">
        <v>0.5481023830538394</v>
      </c>
      <c r="X292" s="17">
        <v>-6.2715368711233621E-2</v>
      </c>
      <c r="Y292" s="17">
        <v>8.2808427454387434E-2</v>
      </c>
      <c r="Z292" s="17">
        <v>5.7291666666666741E-2</v>
      </c>
      <c r="AA292" s="17">
        <v>0.11895015651336394</v>
      </c>
      <c r="AB292" s="17">
        <v>0.55083996463306817</v>
      </c>
      <c r="AC292" s="17">
        <v>-5.027932960893855E-2</v>
      </c>
    </row>
    <row r="293" spans="1:29" ht="12" customHeight="1" x14ac:dyDescent="0.2">
      <c r="A293" s="19">
        <v>40344</v>
      </c>
      <c r="B293" s="19">
        <v>39980</v>
      </c>
      <c r="C293" s="19"/>
      <c r="D293" s="16" t="s">
        <v>4</v>
      </c>
      <c r="E293" s="114">
        <v>19179</v>
      </c>
      <c r="F293" s="115">
        <v>12060</v>
      </c>
      <c r="G293" s="113">
        <v>4470</v>
      </c>
      <c r="H293" s="113">
        <v>1565</v>
      </c>
      <c r="I293" s="113">
        <v>1084</v>
      </c>
      <c r="J293" s="112">
        <v>18129</v>
      </c>
      <c r="K293" s="112">
        <v>11590</v>
      </c>
      <c r="L293" s="112">
        <v>3957</v>
      </c>
      <c r="M293" s="112">
        <v>1324</v>
      </c>
      <c r="N293" s="113">
        <v>1258</v>
      </c>
      <c r="O293" s="112"/>
      <c r="P293" s="112"/>
      <c r="Q293" s="112"/>
      <c r="R293" s="112"/>
      <c r="S293" s="113"/>
      <c r="T293" s="17">
        <v>5.7918252523581071E-2</v>
      </c>
      <c r="U293" s="17">
        <v>4.0552200172562447E-2</v>
      </c>
      <c r="V293" s="17">
        <v>0.12964366944655037</v>
      </c>
      <c r="W293" s="17">
        <v>0.1820241691842901</v>
      </c>
      <c r="X293" s="17">
        <v>-0.13831478537360886</v>
      </c>
      <c r="Y293" s="17">
        <v>5.7918252523581071E-2</v>
      </c>
      <c r="Z293" s="17">
        <v>4.7420531526836784E-2</v>
      </c>
      <c r="AA293" s="17">
        <v>8.8385682980277602E-2</v>
      </c>
      <c r="AB293" s="17">
        <v>0.34450171821305853</v>
      </c>
      <c r="AC293" s="17">
        <v>-0.12580645161290327</v>
      </c>
    </row>
    <row r="294" spans="1:29" ht="12" customHeight="1" x14ac:dyDescent="0.2">
      <c r="A294" s="19">
        <v>40345</v>
      </c>
      <c r="B294" s="19">
        <v>39981</v>
      </c>
      <c r="C294" s="19"/>
      <c r="D294" s="16" t="s">
        <v>5</v>
      </c>
      <c r="E294" s="114">
        <v>19235</v>
      </c>
      <c r="F294" s="115">
        <v>11889</v>
      </c>
      <c r="G294" s="113">
        <v>4400</v>
      </c>
      <c r="H294" s="113">
        <v>1604</v>
      </c>
      <c r="I294" s="113">
        <v>1342</v>
      </c>
      <c r="J294" s="112">
        <v>17609</v>
      </c>
      <c r="K294" s="112">
        <v>11533</v>
      </c>
      <c r="L294" s="112">
        <v>3698</v>
      </c>
      <c r="M294" s="112">
        <v>1303</v>
      </c>
      <c r="N294" s="113">
        <v>1075</v>
      </c>
      <c r="O294" s="112"/>
      <c r="P294" s="112"/>
      <c r="Q294" s="112"/>
      <c r="R294" s="112"/>
      <c r="S294" s="113"/>
      <c r="T294" s="17">
        <v>9.2339144755522851E-2</v>
      </c>
      <c r="U294" s="17">
        <v>3.086794416023575E-2</v>
      </c>
      <c r="V294" s="17">
        <v>0.18983234180638187</v>
      </c>
      <c r="W294" s="17">
        <v>0.23100537221795858</v>
      </c>
      <c r="X294" s="17">
        <v>0.2483720930232558</v>
      </c>
      <c r="Y294" s="17">
        <v>9.2339144755522851E-2</v>
      </c>
      <c r="Z294" s="17">
        <v>-2.5169896803423075E-3</v>
      </c>
      <c r="AA294" s="17">
        <v>0.28130460104834021</v>
      </c>
      <c r="AB294" s="17">
        <v>0.37328767123287676</v>
      </c>
      <c r="AC294" s="17">
        <v>0.25186567164179108</v>
      </c>
    </row>
    <row r="295" spans="1:29" ht="12" customHeight="1" x14ac:dyDescent="0.2">
      <c r="A295" s="19">
        <v>40346</v>
      </c>
      <c r="B295" s="19">
        <v>39982</v>
      </c>
      <c r="C295" s="19"/>
      <c r="D295" s="16" t="s">
        <v>6</v>
      </c>
      <c r="E295" s="114">
        <v>19480</v>
      </c>
      <c r="F295" s="115">
        <v>12015</v>
      </c>
      <c r="G295" s="113">
        <v>4345</v>
      </c>
      <c r="H295" s="113">
        <v>1687</v>
      </c>
      <c r="I295" s="113">
        <v>1433</v>
      </c>
      <c r="J295" s="112">
        <v>19156</v>
      </c>
      <c r="K295" s="112">
        <v>11579</v>
      </c>
      <c r="L295" s="112">
        <v>4829</v>
      </c>
      <c r="M295" s="112">
        <v>1490</v>
      </c>
      <c r="N295" s="113">
        <v>1258</v>
      </c>
      <c r="O295" s="112"/>
      <c r="P295" s="112"/>
      <c r="Q295" s="112"/>
      <c r="R295" s="112"/>
      <c r="S295" s="113"/>
      <c r="T295" s="17">
        <v>1.6913760701607883E-2</v>
      </c>
      <c r="U295" s="17">
        <v>3.7654374298298654E-2</v>
      </c>
      <c r="V295" s="17">
        <v>-0.10022779043280183</v>
      </c>
      <c r="W295" s="17">
        <v>0.13221476510067109</v>
      </c>
      <c r="X295" s="17">
        <v>0.13910969793322736</v>
      </c>
      <c r="Y295" s="17">
        <v>1.6913760701607883E-2</v>
      </c>
      <c r="Z295" s="17">
        <v>3.177329325890943E-2</v>
      </c>
      <c r="AA295" s="17">
        <v>2.4764150943396235E-2</v>
      </c>
      <c r="AB295" s="17">
        <v>0.25148367952522266</v>
      </c>
      <c r="AC295" s="17">
        <v>0.12923561859732069</v>
      </c>
    </row>
    <row r="296" spans="1:29" ht="12" customHeight="1" x14ac:dyDescent="0.2">
      <c r="A296" s="19">
        <v>40347</v>
      </c>
      <c r="B296" s="19">
        <v>39983</v>
      </c>
      <c r="C296" s="19"/>
      <c r="D296" s="16" t="s">
        <v>7</v>
      </c>
      <c r="E296" s="114">
        <v>20404.212553337442</v>
      </c>
      <c r="F296" s="115">
        <v>12384</v>
      </c>
      <c r="G296" s="113">
        <v>4854</v>
      </c>
      <c r="H296" s="113">
        <v>1752</v>
      </c>
      <c r="I296" s="113">
        <v>1414.2125533374419</v>
      </c>
      <c r="J296" s="112">
        <v>18919</v>
      </c>
      <c r="K296" s="112">
        <v>11598</v>
      </c>
      <c r="L296" s="112">
        <v>4427</v>
      </c>
      <c r="M296" s="112">
        <v>1495</v>
      </c>
      <c r="N296" s="113">
        <v>1399</v>
      </c>
      <c r="O296" s="112"/>
      <c r="P296" s="112"/>
      <c r="Q296" s="112"/>
      <c r="R296" s="112"/>
      <c r="S296" s="113"/>
      <c r="T296" s="17">
        <v>7.8503755660311869E-2</v>
      </c>
      <c r="U296" s="17">
        <v>6.7770305225038907E-2</v>
      </c>
      <c r="V296" s="17">
        <v>9.6453580302688025E-2</v>
      </c>
      <c r="W296" s="17">
        <v>0.1719063545150501</v>
      </c>
      <c r="X296" s="17">
        <v>1.0873876581445341E-2</v>
      </c>
      <c r="Y296" s="17">
        <v>7.8503755660311869E-2</v>
      </c>
      <c r="Z296" s="17">
        <v>3.7881327522628183E-2</v>
      </c>
      <c r="AA296" s="17">
        <v>5.8207979071288385E-2</v>
      </c>
      <c r="AB296" s="17">
        <v>0.2788321167883212</v>
      </c>
      <c r="AC296" s="17">
        <v>-1.0348108231321262E-2</v>
      </c>
    </row>
    <row r="297" spans="1:29" ht="12" customHeight="1" x14ac:dyDescent="0.2">
      <c r="A297" s="19">
        <v>40348</v>
      </c>
      <c r="B297" s="19">
        <v>39984</v>
      </c>
      <c r="C297" s="19"/>
      <c r="D297" s="16" t="s">
        <v>1</v>
      </c>
      <c r="E297" s="114">
        <v>21038.532380105891</v>
      </c>
      <c r="F297" s="115">
        <v>12165</v>
      </c>
      <c r="G297" s="113">
        <v>4934</v>
      </c>
      <c r="H297" s="113">
        <v>2021</v>
      </c>
      <c r="I297" s="113">
        <v>1918.5323801058894</v>
      </c>
      <c r="J297" s="112">
        <v>20009</v>
      </c>
      <c r="K297" s="112">
        <v>12015</v>
      </c>
      <c r="L297" s="112">
        <v>4395</v>
      </c>
      <c r="M297" s="112">
        <v>1707</v>
      </c>
      <c r="N297" s="113">
        <v>1892</v>
      </c>
      <c r="O297" s="112"/>
      <c r="P297" s="112"/>
      <c r="Q297" s="112"/>
      <c r="R297" s="112"/>
      <c r="S297" s="113"/>
      <c r="T297" s="17">
        <v>5.1453464946068728E-2</v>
      </c>
      <c r="U297" s="17">
        <v>1.2484394506866447E-2</v>
      </c>
      <c r="V297" s="17">
        <v>0.12263936291240052</v>
      </c>
      <c r="W297" s="17">
        <v>0.18394844756883422</v>
      </c>
      <c r="X297" s="17">
        <v>1.4023456715586358E-2</v>
      </c>
      <c r="Y297" s="17">
        <v>5.1453464946068728E-2</v>
      </c>
      <c r="Z297" s="17">
        <v>2.2244191794364987E-3</v>
      </c>
      <c r="AA297" s="17">
        <v>0.12983741699106943</v>
      </c>
      <c r="AB297" s="17">
        <v>0.32437745740498025</v>
      </c>
      <c r="AC297" s="17">
        <v>0.10897825439646791</v>
      </c>
    </row>
    <row r="298" spans="1:29" ht="12" customHeight="1" x14ac:dyDescent="0.2">
      <c r="A298" s="19">
        <v>40349</v>
      </c>
      <c r="B298" s="19">
        <v>39985</v>
      </c>
      <c r="C298" s="19"/>
      <c r="D298" s="16" t="s">
        <v>2</v>
      </c>
      <c r="E298" s="114">
        <v>20823</v>
      </c>
      <c r="F298" s="115">
        <v>12418</v>
      </c>
      <c r="G298" s="113">
        <v>5001</v>
      </c>
      <c r="H298" s="113">
        <v>2014</v>
      </c>
      <c r="I298" s="113">
        <v>1390</v>
      </c>
      <c r="J298" s="112">
        <v>18663</v>
      </c>
      <c r="K298" s="112">
        <v>11402</v>
      </c>
      <c r="L298" s="112">
        <v>4276</v>
      </c>
      <c r="M298" s="112">
        <v>1493</v>
      </c>
      <c r="N298" s="113">
        <v>1492</v>
      </c>
      <c r="O298" s="112"/>
      <c r="P298" s="112"/>
      <c r="Q298" s="112"/>
      <c r="R298" s="112"/>
      <c r="S298" s="113"/>
      <c r="T298" s="17">
        <v>0.11573701977174089</v>
      </c>
      <c r="U298" s="17">
        <v>8.9107174179968496E-2</v>
      </c>
      <c r="V298" s="17">
        <v>0.16955098222637988</v>
      </c>
      <c r="W298" s="17">
        <v>0.34896182183523106</v>
      </c>
      <c r="X298" s="17">
        <v>-6.8364611260053665E-2</v>
      </c>
      <c r="Y298" s="17">
        <v>0.11573701977174089</v>
      </c>
      <c r="Z298" s="17">
        <v>4.9970406696541847E-2</v>
      </c>
      <c r="AA298" s="17">
        <v>0.11059293804130577</v>
      </c>
      <c r="AB298" s="17">
        <v>0.51428571428571423</v>
      </c>
      <c r="AC298" s="17">
        <v>-7.0234113712374535E-2</v>
      </c>
    </row>
    <row r="299" spans="1:29" ht="12" customHeight="1" x14ac:dyDescent="0.2">
      <c r="A299" s="19">
        <v>40350</v>
      </c>
      <c r="B299" s="19">
        <v>39986</v>
      </c>
      <c r="C299" s="19"/>
      <c r="D299" s="16" t="s">
        <v>3</v>
      </c>
      <c r="E299" s="114">
        <v>20225</v>
      </c>
      <c r="F299" s="115">
        <v>12152</v>
      </c>
      <c r="G299" s="113">
        <v>4897</v>
      </c>
      <c r="H299" s="113">
        <v>1750</v>
      </c>
      <c r="I299" s="113">
        <v>1426</v>
      </c>
      <c r="J299" s="112">
        <v>18414</v>
      </c>
      <c r="K299" s="112">
        <v>11147</v>
      </c>
      <c r="L299" s="112">
        <v>4333</v>
      </c>
      <c r="M299" s="112">
        <v>1492</v>
      </c>
      <c r="N299" s="113">
        <v>1442</v>
      </c>
      <c r="O299" s="112"/>
      <c r="P299" s="112"/>
      <c r="Q299" s="112"/>
      <c r="R299" s="112"/>
      <c r="S299" s="113"/>
      <c r="T299" s="17">
        <v>9.8349082220049899E-2</v>
      </c>
      <c r="U299" s="17">
        <v>9.0158787117610162E-2</v>
      </c>
      <c r="V299" s="17">
        <v>0.130163858758366</v>
      </c>
      <c r="W299" s="17">
        <v>0.17292225201072386</v>
      </c>
      <c r="X299" s="17">
        <v>-1.1095700416088761E-2</v>
      </c>
      <c r="Y299" s="17">
        <v>9.8349082220049899E-2</v>
      </c>
      <c r="Z299" s="17">
        <v>6.6245503202597256E-2</v>
      </c>
      <c r="AA299" s="17">
        <v>0.18342194296761716</v>
      </c>
      <c r="AB299" s="17">
        <v>0.32978723404255317</v>
      </c>
      <c r="AC299" s="17">
        <v>-2.8610354223433276E-2</v>
      </c>
    </row>
    <row r="300" spans="1:29" ht="12" customHeight="1" x14ac:dyDescent="0.2">
      <c r="A300" s="19">
        <v>40351</v>
      </c>
      <c r="B300" s="19">
        <v>39987</v>
      </c>
      <c r="C300" s="19"/>
      <c r="D300" s="16" t="s">
        <v>4</v>
      </c>
      <c r="E300" s="114">
        <v>20240</v>
      </c>
      <c r="F300" s="115">
        <v>12264</v>
      </c>
      <c r="G300" s="113">
        <v>4808</v>
      </c>
      <c r="H300" s="113">
        <v>1756</v>
      </c>
      <c r="I300" s="113">
        <v>1412</v>
      </c>
      <c r="J300" s="112">
        <v>18629</v>
      </c>
      <c r="K300" s="112">
        <v>11736</v>
      </c>
      <c r="L300" s="112">
        <v>4334</v>
      </c>
      <c r="M300" s="112">
        <v>1306</v>
      </c>
      <c r="N300" s="113">
        <v>1253</v>
      </c>
      <c r="O300" s="112"/>
      <c r="P300" s="112"/>
      <c r="Q300" s="112"/>
      <c r="R300" s="112"/>
      <c r="S300" s="113"/>
      <c r="T300" s="17">
        <v>8.6478071823500979E-2</v>
      </c>
      <c r="U300" s="17">
        <v>4.4989775051124781E-2</v>
      </c>
      <c r="V300" s="17">
        <v>0.10936778957083515</v>
      </c>
      <c r="W300" s="17">
        <v>0.34456355283307816</v>
      </c>
      <c r="X300" s="17">
        <v>0.1268954509177973</v>
      </c>
      <c r="Y300" s="17">
        <v>8.6478071823500979E-2</v>
      </c>
      <c r="Z300" s="17">
        <v>3.484937979917313E-2</v>
      </c>
      <c r="AA300" s="17">
        <v>0.12415244330137942</v>
      </c>
      <c r="AB300" s="17">
        <v>0.534965034965035</v>
      </c>
      <c r="AC300" s="17">
        <v>0.10054559625876847</v>
      </c>
    </row>
    <row r="301" spans="1:29" ht="12" customHeight="1" x14ac:dyDescent="0.2">
      <c r="A301" s="19">
        <v>40352</v>
      </c>
      <c r="B301" s="19">
        <v>39988</v>
      </c>
      <c r="C301" s="19"/>
      <c r="D301" s="16" t="s">
        <v>5</v>
      </c>
      <c r="E301" s="114">
        <v>19726</v>
      </c>
      <c r="F301" s="115">
        <v>12039</v>
      </c>
      <c r="G301" s="113">
        <v>4883</v>
      </c>
      <c r="H301" s="113">
        <v>1399</v>
      </c>
      <c r="I301" s="113">
        <v>1405</v>
      </c>
      <c r="J301" s="112">
        <v>17831</v>
      </c>
      <c r="K301" s="112">
        <v>11482</v>
      </c>
      <c r="L301" s="112">
        <v>3991</v>
      </c>
      <c r="M301" s="112">
        <v>1291</v>
      </c>
      <c r="N301" s="113">
        <v>1067</v>
      </c>
      <c r="O301" s="112"/>
      <c r="P301" s="112"/>
      <c r="Q301" s="112"/>
      <c r="R301" s="112"/>
      <c r="S301" s="113"/>
      <c r="T301" s="17">
        <v>0.1062755874600414</v>
      </c>
      <c r="U301" s="17">
        <v>4.851071241943905E-2</v>
      </c>
      <c r="V301" s="17">
        <v>0.22350288148333752</v>
      </c>
      <c r="W301" s="17">
        <v>8.3656080557707124E-2</v>
      </c>
      <c r="X301" s="17">
        <v>0.31677600749765689</v>
      </c>
      <c r="Y301" s="17">
        <v>0.1062755874600414</v>
      </c>
      <c r="Z301" s="17">
        <v>2.879849598359252E-2</v>
      </c>
      <c r="AA301" s="17">
        <v>0.29901569566374042</v>
      </c>
      <c r="AB301" s="17">
        <v>0.2391496899911425</v>
      </c>
      <c r="AC301" s="17">
        <v>0.29373848987108664</v>
      </c>
    </row>
    <row r="302" spans="1:29" ht="12" customHeight="1" x14ac:dyDescent="0.2">
      <c r="A302" s="19">
        <v>40353</v>
      </c>
      <c r="B302" s="19">
        <v>39989</v>
      </c>
      <c r="C302" s="19"/>
      <c r="D302" s="16" t="s">
        <v>6</v>
      </c>
      <c r="E302" s="114">
        <v>20441</v>
      </c>
      <c r="F302" s="115">
        <v>12373</v>
      </c>
      <c r="G302" s="113">
        <v>4870</v>
      </c>
      <c r="H302" s="113">
        <v>1770</v>
      </c>
      <c r="I302" s="113">
        <v>1428</v>
      </c>
      <c r="J302" s="112">
        <v>18410</v>
      </c>
      <c r="K302" s="112">
        <v>11350</v>
      </c>
      <c r="L302" s="112">
        <v>4179</v>
      </c>
      <c r="M302" s="112">
        <v>1462</v>
      </c>
      <c r="N302" s="113">
        <v>1419</v>
      </c>
      <c r="O302" s="112"/>
      <c r="P302" s="112"/>
      <c r="Q302" s="112"/>
      <c r="R302" s="112"/>
      <c r="S302" s="113"/>
      <c r="T302" s="17">
        <v>0.11032047800108646</v>
      </c>
      <c r="U302" s="17">
        <v>9.013215859030832E-2</v>
      </c>
      <c r="V302" s="17">
        <v>0.16535056233548695</v>
      </c>
      <c r="W302" s="17">
        <v>0.21067031463748287</v>
      </c>
      <c r="X302" s="17">
        <v>6.3424947145878097E-3</v>
      </c>
      <c r="Y302" s="17">
        <v>0.11032047800108646</v>
      </c>
      <c r="Z302" s="17">
        <v>9.6897163120567287E-2</v>
      </c>
      <c r="AA302" s="17">
        <v>0.16312395509911637</v>
      </c>
      <c r="AB302" s="17">
        <v>0.38065522620904835</v>
      </c>
      <c r="AC302" s="17">
        <v>-6.9541029207231819E-3</v>
      </c>
    </row>
    <row r="303" spans="1:29" ht="12" customHeight="1" x14ac:dyDescent="0.2">
      <c r="A303" s="19">
        <v>40354</v>
      </c>
      <c r="B303" s="19">
        <v>39990</v>
      </c>
      <c r="C303" s="19"/>
      <c r="D303" s="16" t="s">
        <v>7</v>
      </c>
      <c r="E303" s="114">
        <v>20444</v>
      </c>
      <c r="F303" s="115">
        <v>12336</v>
      </c>
      <c r="G303" s="113">
        <v>4907</v>
      </c>
      <c r="H303" s="113">
        <v>1783</v>
      </c>
      <c r="I303" s="113">
        <v>1418</v>
      </c>
      <c r="J303" s="112">
        <v>18841</v>
      </c>
      <c r="K303" s="112">
        <v>11779</v>
      </c>
      <c r="L303" s="112">
        <v>4222</v>
      </c>
      <c r="M303" s="112">
        <v>1448</v>
      </c>
      <c r="N303" s="113">
        <v>1392</v>
      </c>
      <c r="O303" s="112"/>
      <c r="P303" s="112"/>
      <c r="Q303" s="112"/>
      <c r="R303" s="112"/>
      <c r="S303" s="113"/>
      <c r="T303" s="17">
        <v>8.5080409744705765E-2</v>
      </c>
      <c r="U303" s="17">
        <v>4.7287545632056949E-2</v>
      </c>
      <c r="V303" s="17">
        <v>0.16224538133585975</v>
      </c>
      <c r="W303" s="17">
        <v>0.23135359116022092</v>
      </c>
      <c r="X303" s="17">
        <v>1.8678160919540332E-2</v>
      </c>
      <c r="Y303" s="17">
        <v>8.5080409744705765E-2</v>
      </c>
      <c r="Z303" s="17">
        <v>0.10300429184549365</v>
      </c>
      <c r="AA303" s="17">
        <v>0.2173158025303894</v>
      </c>
      <c r="AB303" s="17">
        <v>0.45077298616761596</v>
      </c>
      <c r="AC303" s="17">
        <v>2.8281363306744023E-2</v>
      </c>
    </row>
    <row r="304" spans="1:29" ht="12" customHeight="1" x14ac:dyDescent="0.2">
      <c r="A304" s="19">
        <v>40355</v>
      </c>
      <c r="B304" s="19">
        <v>39991</v>
      </c>
      <c r="C304" s="19"/>
      <c r="D304" s="16" t="s">
        <v>1</v>
      </c>
      <c r="E304" s="114">
        <v>21516</v>
      </c>
      <c r="F304" s="115">
        <v>12382</v>
      </c>
      <c r="G304" s="113">
        <v>5265</v>
      </c>
      <c r="H304" s="113">
        <v>2023</v>
      </c>
      <c r="I304" s="113">
        <v>1846</v>
      </c>
      <c r="J304" s="112">
        <v>19927</v>
      </c>
      <c r="K304" s="112">
        <v>11947</v>
      </c>
      <c r="L304" s="112">
        <v>4364</v>
      </c>
      <c r="M304" s="112">
        <v>1714</v>
      </c>
      <c r="N304" s="113">
        <v>1902</v>
      </c>
      <c r="O304" s="112"/>
      <c r="P304" s="112"/>
      <c r="Q304" s="112"/>
      <c r="R304" s="112"/>
      <c r="S304" s="113"/>
      <c r="T304" s="17">
        <v>7.974105485020333E-2</v>
      </c>
      <c r="U304" s="17">
        <v>3.6410814430400951E-2</v>
      </c>
      <c r="V304" s="17">
        <v>0.20646196150320817</v>
      </c>
      <c r="W304" s="17">
        <v>0.18028004667444564</v>
      </c>
      <c r="X304" s="17">
        <v>-2.9442691903259766E-2</v>
      </c>
      <c r="Y304" s="17">
        <v>7.974105485020333E-2</v>
      </c>
      <c r="Z304" s="17">
        <v>4.4617506287012443E-3</v>
      </c>
      <c r="AA304" s="17">
        <v>0.21987951807228923</v>
      </c>
      <c r="AB304" s="17">
        <v>0.33796296296296302</v>
      </c>
      <c r="AC304" s="17">
        <v>6.6435586366262234E-2</v>
      </c>
    </row>
    <row r="305" spans="1:29" ht="12" customHeight="1" x14ac:dyDescent="0.2">
      <c r="A305" s="19">
        <v>40356</v>
      </c>
      <c r="B305" s="19">
        <v>39992</v>
      </c>
      <c r="C305" s="19"/>
      <c r="D305" s="16" t="s">
        <v>2</v>
      </c>
      <c r="E305" s="114">
        <v>20128</v>
      </c>
      <c r="F305" s="115">
        <v>12372</v>
      </c>
      <c r="G305" s="113">
        <v>4578</v>
      </c>
      <c r="H305" s="113">
        <v>1775</v>
      </c>
      <c r="I305" s="113">
        <v>1403</v>
      </c>
      <c r="J305" s="112">
        <v>18472</v>
      </c>
      <c r="K305" s="112">
        <v>11374</v>
      </c>
      <c r="L305" s="112">
        <v>4219</v>
      </c>
      <c r="M305" s="112">
        <v>1423</v>
      </c>
      <c r="N305" s="113">
        <v>1456</v>
      </c>
      <c r="O305" s="112"/>
      <c r="P305" s="112"/>
      <c r="Q305" s="112"/>
      <c r="R305" s="112"/>
      <c r="S305" s="113"/>
      <c r="T305" s="17">
        <v>8.9649198787353779E-2</v>
      </c>
      <c r="U305" s="17">
        <v>8.7743977492526826E-2</v>
      </c>
      <c r="V305" s="17">
        <v>8.5091253851623527E-2</v>
      </c>
      <c r="W305" s="17">
        <v>0.24736472241742802</v>
      </c>
      <c r="X305" s="17">
        <v>-3.6401098901098883E-2</v>
      </c>
      <c r="Y305" s="17">
        <v>8.9649198787353779E-2</v>
      </c>
      <c r="Z305" s="17">
        <v>3.9314516129032251E-2</v>
      </c>
      <c r="AA305" s="17">
        <v>0.10419681620839372</v>
      </c>
      <c r="AB305" s="17">
        <v>0.43145161290322576</v>
      </c>
      <c r="AC305" s="17">
        <v>-3.5511363636363535E-3</v>
      </c>
    </row>
    <row r="306" spans="1:29" ht="12" customHeight="1" x14ac:dyDescent="0.2">
      <c r="A306" s="19">
        <v>40357</v>
      </c>
      <c r="B306" s="19">
        <v>39993</v>
      </c>
      <c r="C306" s="19"/>
      <c r="D306" s="16" t="s">
        <v>3</v>
      </c>
      <c r="E306" s="114">
        <v>20196</v>
      </c>
      <c r="F306" s="115">
        <v>12307</v>
      </c>
      <c r="G306" s="113">
        <v>4666</v>
      </c>
      <c r="H306" s="113">
        <v>1822</v>
      </c>
      <c r="I306" s="113">
        <v>1401</v>
      </c>
      <c r="J306" s="112">
        <v>18151</v>
      </c>
      <c r="K306" s="112">
        <v>11224</v>
      </c>
      <c r="L306" s="112">
        <v>4108</v>
      </c>
      <c r="M306" s="112">
        <v>1458</v>
      </c>
      <c r="N306" s="113">
        <v>1361</v>
      </c>
      <c r="O306" s="112"/>
      <c r="P306" s="112"/>
      <c r="Q306" s="112"/>
      <c r="R306" s="112"/>
      <c r="S306" s="113"/>
      <c r="T306" s="17">
        <v>0.11266596881714497</v>
      </c>
      <c r="U306" s="17">
        <v>9.6489665003563818E-2</v>
      </c>
      <c r="V306" s="17">
        <v>0.13583252190847128</v>
      </c>
      <c r="W306" s="17">
        <v>0.24965706447187919</v>
      </c>
      <c r="X306" s="17">
        <v>2.9390154298310156E-2</v>
      </c>
      <c r="Y306" s="17">
        <v>0.11266596881714497</v>
      </c>
      <c r="Z306" s="17">
        <v>9.8250936998036664E-2</v>
      </c>
      <c r="AA306" s="17">
        <v>0.11573409851745575</v>
      </c>
      <c r="AB306" s="17">
        <v>0.63115487914055501</v>
      </c>
      <c r="AC306" s="17">
        <v>-1.8220042046250828E-2</v>
      </c>
    </row>
    <row r="307" spans="1:29" ht="12" customHeight="1" x14ac:dyDescent="0.2">
      <c r="A307" s="19">
        <v>40358</v>
      </c>
      <c r="B307" s="19">
        <v>39994</v>
      </c>
      <c r="C307" s="19"/>
      <c r="D307" s="16" t="s">
        <v>4</v>
      </c>
      <c r="E307" s="114">
        <v>20211</v>
      </c>
      <c r="F307" s="115">
        <v>12695</v>
      </c>
      <c r="G307" s="113">
        <v>4473</v>
      </c>
      <c r="H307" s="113">
        <v>1666</v>
      </c>
      <c r="I307" s="113">
        <v>1377</v>
      </c>
      <c r="J307" s="112">
        <v>18042</v>
      </c>
      <c r="K307" s="112">
        <v>11154</v>
      </c>
      <c r="L307" s="112">
        <v>4067</v>
      </c>
      <c r="M307" s="112">
        <v>1457</v>
      </c>
      <c r="N307" s="113">
        <v>1364</v>
      </c>
      <c r="O307" s="112"/>
      <c r="P307" s="112"/>
      <c r="Q307" s="112"/>
      <c r="R307" s="112"/>
      <c r="S307" s="113"/>
      <c r="T307" s="17">
        <v>0.12021948786165604</v>
      </c>
      <c r="U307" s="17">
        <v>0.13815671507979199</v>
      </c>
      <c r="V307" s="17">
        <v>9.9827882960413117E-2</v>
      </c>
      <c r="W307" s="17">
        <v>0.14344543582704183</v>
      </c>
      <c r="X307" s="17">
        <v>9.5307917888562965E-3</v>
      </c>
      <c r="Y307" s="17">
        <v>0.12021948786165604</v>
      </c>
      <c r="Z307" s="17">
        <v>9.6570786905070483E-2</v>
      </c>
      <c r="AA307" s="17">
        <v>2.6388251491509918E-2</v>
      </c>
      <c r="AB307" s="17">
        <v>0.10697674418604652</v>
      </c>
      <c r="AC307" s="17">
        <v>-2.9598308668076112E-2</v>
      </c>
    </row>
    <row r="308" spans="1:29" ht="12" customHeight="1" x14ac:dyDescent="0.2">
      <c r="A308" s="19">
        <v>40359</v>
      </c>
      <c r="B308" s="19">
        <v>39995</v>
      </c>
      <c r="C308" s="19"/>
      <c r="D308" s="16" t="s">
        <v>5</v>
      </c>
      <c r="E308" s="114">
        <v>20302</v>
      </c>
      <c r="F308" s="115">
        <v>12224</v>
      </c>
      <c r="G308" s="113">
        <v>4886</v>
      </c>
      <c r="H308" s="113">
        <v>1810</v>
      </c>
      <c r="I308" s="113">
        <v>1382</v>
      </c>
      <c r="J308" s="112">
        <v>18599</v>
      </c>
      <c r="K308" s="112">
        <v>11355</v>
      </c>
      <c r="L308" s="112">
        <v>4399</v>
      </c>
      <c r="M308" s="112">
        <v>1471</v>
      </c>
      <c r="N308" s="113">
        <v>1374</v>
      </c>
      <c r="O308" s="112"/>
      <c r="P308" s="112"/>
      <c r="Q308" s="112"/>
      <c r="R308" s="112"/>
      <c r="S308" s="113"/>
      <c r="T308" s="17">
        <v>9.1564062584009953E-2</v>
      </c>
      <c r="U308" s="17">
        <v>7.6530162923822198E-2</v>
      </c>
      <c r="V308" s="17">
        <v>0.11070697885883152</v>
      </c>
      <c r="W308" s="17">
        <v>0.23045547246770903</v>
      </c>
      <c r="X308" s="17">
        <v>5.8224163027655873E-3</v>
      </c>
      <c r="Y308" s="17">
        <v>9.1564062584009953E-2</v>
      </c>
      <c r="Z308" s="17">
        <v>3.5142687780506332E-2</v>
      </c>
      <c r="AA308" s="17">
        <v>0.17791706846673105</v>
      </c>
      <c r="AB308" s="17">
        <v>0.39337952270977672</v>
      </c>
      <c r="AC308" s="17">
        <v>2.750929368029742E-2</v>
      </c>
    </row>
    <row r="309" spans="1:29" ht="12" customHeight="1" x14ac:dyDescent="0.2">
      <c r="A309" s="19">
        <v>40360</v>
      </c>
      <c r="B309" s="19">
        <v>39996</v>
      </c>
      <c r="C309" s="19"/>
      <c r="D309" s="16" t="s">
        <v>6</v>
      </c>
      <c r="E309" s="114">
        <v>20628</v>
      </c>
      <c r="F309" s="115">
        <v>12113</v>
      </c>
      <c r="G309" s="113">
        <v>5262</v>
      </c>
      <c r="H309" s="113">
        <v>1827</v>
      </c>
      <c r="I309" s="113">
        <v>1426</v>
      </c>
      <c r="J309" s="112">
        <v>18984</v>
      </c>
      <c r="K309" s="112">
        <v>11745</v>
      </c>
      <c r="L309" s="112">
        <v>4360</v>
      </c>
      <c r="M309" s="112">
        <v>1457</v>
      </c>
      <c r="N309" s="113">
        <v>1422</v>
      </c>
      <c r="O309" s="112"/>
      <c r="P309" s="112"/>
      <c r="Q309" s="112"/>
      <c r="R309" s="112"/>
      <c r="S309" s="113"/>
      <c r="T309" s="17">
        <v>8.6599241466498E-2</v>
      </c>
      <c r="U309" s="17">
        <v>3.1332481907194509E-2</v>
      </c>
      <c r="V309" s="17">
        <v>0.2068807339449541</v>
      </c>
      <c r="W309" s="17">
        <v>0.25394646533973919</v>
      </c>
      <c r="X309" s="17">
        <v>2.8129395218001729E-3</v>
      </c>
      <c r="Y309" s="17">
        <v>8.6599241466498E-2</v>
      </c>
      <c r="Z309" s="17">
        <v>2.8704883227176126E-2</v>
      </c>
      <c r="AA309" s="17">
        <v>0.39095955590800946</v>
      </c>
      <c r="AB309" s="17">
        <v>0.59982486865148865</v>
      </c>
      <c r="AC309" s="17">
        <v>4.9330514446792595E-3</v>
      </c>
    </row>
    <row r="310" spans="1:29" ht="12" customHeight="1" x14ac:dyDescent="0.2">
      <c r="A310" s="19">
        <v>40361</v>
      </c>
      <c r="B310" s="19">
        <v>39997</v>
      </c>
      <c r="C310" s="19"/>
      <c r="D310" s="16" t="s">
        <v>7</v>
      </c>
      <c r="E310" s="114">
        <v>21154</v>
      </c>
      <c r="F310" s="115">
        <v>12586</v>
      </c>
      <c r="G310" s="113">
        <v>5315</v>
      </c>
      <c r="H310" s="113">
        <v>1820</v>
      </c>
      <c r="I310" s="113">
        <v>1433</v>
      </c>
      <c r="J310" s="112">
        <v>19272</v>
      </c>
      <c r="K310" s="112">
        <v>11756</v>
      </c>
      <c r="L310" s="112">
        <v>4687</v>
      </c>
      <c r="M310" s="112">
        <v>1446</v>
      </c>
      <c r="N310" s="113">
        <v>1383</v>
      </c>
      <c r="O310" s="112"/>
      <c r="P310" s="112"/>
      <c r="Q310" s="112"/>
      <c r="R310" s="112"/>
      <c r="S310" s="113"/>
      <c r="T310" s="17">
        <v>9.7654628476546268E-2</v>
      </c>
      <c r="U310" s="17">
        <v>7.0602245661789631E-2</v>
      </c>
      <c r="V310" s="17">
        <v>0.13398762534670361</v>
      </c>
      <c r="W310" s="17">
        <v>0.25864453665283538</v>
      </c>
      <c r="X310" s="17">
        <v>3.6153289949385492E-2</v>
      </c>
      <c r="Y310" s="17">
        <v>9.7654628476546268E-2</v>
      </c>
      <c r="Z310" s="17">
        <v>0.16257158692037676</v>
      </c>
      <c r="AA310" s="17">
        <v>0.3673784409570362</v>
      </c>
      <c r="AB310" s="17">
        <v>0.58813263525305404</v>
      </c>
      <c r="AC310" s="17">
        <v>7.1802543006731501E-2</v>
      </c>
    </row>
    <row r="311" spans="1:29" ht="12" customHeight="1" x14ac:dyDescent="0.2">
      <c r="A311" s="19">
        <v>40362</v>
      </c>
      <c r="B311" s="19">
        <v>39998</v>
      </c>
      <c r="C311" s="19"/>
      <c r="D311" s="16" t="s">
        <v>1</v>
      </c>
      <c r="E311" s="114">
        <v>21387</v>
      </c>
      <c r="F311" s="115">
        <v>12289</v>
      </c>
      <c r="G311" s="113">
        <v>5238</v>
      </c>
      <c r="H311" s="113">
        <v>2024</v>
      </c>
      <c r="I311" s="113">
        <v>1836</v>
      </c>
      <c r="J311" s="112">
        <v>18954</v>
      </c>
      <c r="K311" s="112">
        <v>11502</v>
      </c>
      <c r="L311" s="112">
        <v>4043</v>
      </c>
      <c r="M311" s="112">
        <v>1596</v>
      </c>
      <c r="N311" s="113">
        <v>1813</v>
      </c>
      <c r="O311" s="112"/>
      <c r="P311" s="112"/>
      <c r="Q311" s="112"/>
      <c r="R311" s="112"/>
      <c r="S311" s="113"/>
      <c r="T311" s="17">
        <v>0.12836340614118402</v>
      </c>
      <c r="U311" s="17">
        <v>6.84228829768736E-2</v>
      </c>
      <c r="V311" s="17">
        <v>0.29557259460796437</v>
      </c>
      <c r="W311" s="17">
        <v>0.26817042606516295</v>
      </c>
      <c r="X311" s="17">
        <v>1.2686155543298439E-2</v>
      </c>
      <c r="Y311" s="17">
        <v>0.12836340614118402</v>
      </c>
      <c r="Z311" s="17">
        <v>0.13356701411308913</v>
      </c>
      <c r="AA311" s="17">
        <v>0.36798119613476099</v>
      </c>
      <c r="AB311" s="17">
        <v>0.61919999999999997</v>
      </c>
      <c r="AC311" s="17">
        <v>0.21508934480476505</v>
      </c>
    </row>
    <row r="312" spans="1:29" ht="12" customHeight="1" x14ac:dyDescent="0.2">
      <c r="A312" s="19">
        <v>40363</v>
      </c>
      <c r="B312" s="19">
        <v>39999</v>
      </c>
      <c r="C312" s="19"/>
      <c r="D312" s="16" t="s">
        <v>2</v>
      </c>
      <c r="E312" s="114">
        <v>18724</v>
      </c>
      <c r="F312" s="115">
        <v>11368</v>
      </c>
      <c r="G312" s="113">
        <v>4212</v>
      </c>
      <c r="H312" s="113">
        <v>1837</v>
      </c>
      <c r="I312" s="113">
        <v>1307</v>
      </c>
      <c r="J312" s="112">
        <v>17429</v>
      </c>
      <c r="K312" s="112">
        <v>11444</v>
      </c>
      <c r="L312" s="112">
        <v>3698</v>
      </c>
      <c r="M312" s="112">
        <v>1103</v>
      </c>
      <c r="N312" s="113">
        <v>1184</v>
      </c>
      <c r="O312" s="112"/>
      <c r="P312" s="112"/>
      <c r="Q312" s="112"/>
      <c r="R312" s="112"/>
      <c r="S312" s="113"/>
      <c r="T312" s="17">
        <v>7.4301451603649094E-2</v>
      </c>
      <c r="U312" s="17">
        <v>-6.6410346032855783E-3</v>
      </c>
      <c r="V312" s="17">
        <v>0.13899405083829097</v>
      </c>
      <c r="W312" s="17">
        <v>0.66545784224841342</v>
      </c>
      <c r="X312" s="17">
        <v>0.10388513513513509</v>
      </c>
      <c r="Y312" s="17">
        <v>7.4301451603649094E-2</v>
      </c>
      <c r="Z312" s="17">
        <v>7.7433418633304996E-2</v>
      </c>
      <c r="AA312" s="17">
        <v>0.16001101624896719</v>
      </c>
      <c r="AB312" s="17">
        <v>0.75957854406130276</v>
      </c>
      <c r="AC312" s="17">
        <v>4.4764188649080827E-2</v>
      </c>
    </row>
    <row r="313" spans="1:29" ht="12" customHeight="1" x14ac:dyDescent="0.2">
      <c r="A313" s="19">
        <v>40364</v>
      </c>
      <c r="B313" s="19">
        <v>40000</v>
      </c>
      <c r="C313" s="19"/>
      <c r="D313" s="16" t="s">
        <v>3</v>
      </c>
      <c r="E313" s="114">
        <v>19389</v>
      </c>
      <c r="F313" s="115">
        <v>11970</v>
      </c>
      <c r="G313" s="113">
        <v>4440</v>
      </c>
      <c r="H313" s="113">
        <v>1666</v>
      </c>
      <c r="I313" s="113">
        <v>1313</v>
      </c>
      <c r="J313" s="112">
        <v>17589</v>
      </c>
      <c r="K313" s="112">
        <v>11459</v>
      </c>
      <c r="L313" s="112">
        <v>3712</v>
      </c>
      <c r="M313" s="112">
        <v>1180</v>
      </c>
      <c r="N313" s="113">
        <v>1238</v>
      </c>
      <c r="O313" s="112"/>
      <c r="P313" s="112"/>
      <c r="Q313" s="112"/>
      <c r="R313" s="112"/>
      <c r="S313" s="113"/>
      <c r="T313" s="17">
        <v>0.10233668770254134</v>
      </c>
      <c r="U313" s="17">
        <v>4.4593769089798396E-2</v>
      </c>
      <c r="V313" s="17">
        <v>0.19612068965517238</v>
      </c>
      <c r="W313" s="17">
        <v>0.41186440677966107</v>
      </c>
      <c r="X313" s="17">
        <v>6.0581583198707545E-2</v>
      </c>
      <c r="Y313" s="17">
        <v>0.10233668770254134</v>
      </c>
      <c r="Z313" s="17">
        <v>5.9760956175298752E-2</v>
      </c>
      <c r="AA313" s="17">
        <v>0.13846153846153841</v>
      </c>
      <c r="AB313" s="17">
        <v>0.61590688651794379</v>
      </c>
      <c r="AC313" s="17">
        <v>3.1421838177533301E-2</v>
      </c>
    </row>
    <row r="314" spans="1:29" ht="12" customHeight="1" x14ac:dyDescent="0.2">
      <c r="A314" s="19">
        <v>40365</v>
      </c>
      <c r="B314" s="19">
        <v>40001</v>
      </c>
      <c r="C314" s="19"/>
      <c r="D314" s="16" t="s">
        <v>4</v>
      </c>
      <c r="E314" s="114">
        <v>19974</v>
      </c>
      <c r="F314" s="115">
        <v>12512</v>
      </c>
      <c r="G314" s="113">
        <v>4637</v>
      </c>
      <c r="H314" s="113">
        <v>1514</v>
      </c>
      <c r="I314" s="113">
        <v>1311</v>
      </c>
      <c r="J314" s="112">
        <v>18001</v>
      </c>
      <c r="K314" s="112">
        <v>11251</v>
      </c>
      <c r="L314" s="112">
        <v>4048</v>
      </c>
      <c r="M314" s="112">
        <v>1365</v>
      </c>
      <c r="N314" s="113">
        <v>1337</v>
      </c>
      <c r="O314" s="112"/>
      <c r="P314" s="112"/>
      <c r="Q314" s="112"/>
      <c r="R314" s="112"/>
      <c r="S314" s="113"/>
      <c r="T314" s="17">
        <v>0.10960502194322541</v>
      </c>
      <c r="U314" s="17">
        <v>0.1120789263176607</v>
      </c>
      <c r="V314" s="17">
        <v>0.14550395256916993</v>
      </c>
      <c r="W314" s="17">
        <v>0.10915750915750921</v>
      </c>
      <c r="X314" s="17">
        <v>-1.9446522064323069E-2</v>
      </c>
      <c r="Y314" s="17">
        <v>0.10960502194322541</v>
      </c>
      <c r="Z314" s="17">
        <v>1.6326862155795707E-2</v>
      </c>
      <c r="AA314" s="17">
        <v>0.36986706056129992</v>
      </c>
      <c r="AB314" s="17">
        <v>0.28741496598639449</v>
      </c>
      <c r="AC314" s="17">
        <v>2.8235294117647136E-2</v>
      </c>
    </row>
    <row r="315" spans="1:29" ht="12" customHeight="1" x14ac:dyDescent="0.2">
      <c r="A315" s="19">
        <v>40366</v>
      </c>
      <c r="B315" s="19">
        <v>40002</v>
      </c>
      <c r="C315" s="19"/>
      <c r="D315" s="16" t="s">
        <v>5</v>
      </c>
      <c r="E315" s="114">
        <v>18565</v>
      </c>
      <c r="F315" s="115">
        <v>11638</v>
      </c>
      <c r="G315" s="113">
        <v>4091</v>
      </c>
      <c r="H315" s="113">
        <v>1509</v>
      </c>
      <c r="I315" s="113">
        <v>1327</v>
      </c>
      <c r="J315" s="112">
        <v>18439</v>
      </c>
      <c r="K315" s="112">
        <v>11611</v>
      </c>
      <c r="L315" s="112">
        <v>4154</v>
      </c>
      <c r="M315" s="112">
        <v>1314</v>
      </c>
      <c r="N315" s="113">
        <v>1360</v>
      </c>
      <c r="O315" s="112"/>
      <c r="P315" s="112"/>
      <c r="Q315" s="112"/>
      <c r="R315" s="112"/>
      <c r="S315" s="113"/>
      <c r="T315" s="17">
        <v>6.8333423721460562E-3</v>
      </c>
      <c r="U315" s="17">
        <v>2.3253811041255013E-3</v>
      </c>
      <c r="V315" s="17">
        <v>-1.5166104959075555E-2</v>
      </c>
      <c r="W315" s="17">
        <v>0.14840182648401834</v>
      </c>
      <c r="X315" s="17">
        <v>-2.4264705882352966E-2</v>
      </c>
      <c r="Y315" s="17">
        <v>6.8333423721460562E-3</v>
      </c>
      <c r="Z315" s="17">
        <v>2.7819482469310319E-2</v>
      </c>
      <c r="AA315" s="17">
        <v>0.10091496232508068</v>
      </c>
      <c r="AB315" s="17">
        <v>0.28098471986417661</v>
      </c>
      <c r="AC315" s="17">
        <v>4.6529968454258608E-2</v>
      </c>
    </row>
    <row r="316" spans="1:29" ht="12" customHeight="1" x14ac:dyDescent="0.2">
      <c r="A316" s="19">
        <v>40367</v>
      </c>
      <c r="B316" s="19">
        <v>40003</v>
      </c>
      <c r="C316" s="19"/>
      <c r="D316" s="16" t="s">
        <v>6</v>
      </c>
      <c r="E316" s="114">
        <v>19609</v>
      </c>
      <c r="F316" s="115">
        <v>12451</v>
      </c>
      <c r="G316" s="113">
        <v>4315</v>
      </c>
      <c r="H316" s="113">
        <v>1528</v>
      </c>
      <c r="I316" s="113">
        <v>1315</v>
      </c>
      <c r="J316" s="112">
        <v>18267</v>
      </c>
      <c r="K316" s="112">
        <v>11668</v>
      </c>
      <c r="L316" s="112">
        <v>3988</v>
      </c>
      <c r="M316" s="112">
        <v>1252</v>
      </c>
      <c r="N316" s="113">
        <v>1359</v>
      </c>
      <c r="O316" s="112"/>
      <c r="P316" s="112"/>
      <c r="Q316" s="112"/>
      <c r="R316" s="112"/>
      <c r="S316" s="113"/>
      <c r="T316" s="17">
        <v>7.3465812667651953E-2</v>
      </c>
      <c r="U316" s="17">
        <v>6.7106616386698681E-2</v>
      </c>
      <c r="V316" s="17">
        <v>8.1995987963891626E-2</v>
      </c>
      <c r="W316" s="17">
        <v>0.22044728434504801</v>
      </c>
      <c r="X316" s="17">
        <v>-3.2376747608535705E-2</v>
      </c>
      <c r="Y316" s="17">
        <v>7.3465812667651953E-2</v>
      </c>
      <c r="Z316" s="17">
        <v>0.1170823613852503</v>
      </c>
      <c r="AA316" s="17">
        <v>0.3183623586923312</v>
      </c>
      <c r="AB316" s="17">
        <v>0.33449781659388655</v>
      </c>
      <c r="AC316" s="17">
        <v>-3.1664212076583209E-2</v>
      </c>
    </row>
    <row r="317" spans="1:29" ht="12" customHeight="1" x14ac:dyDescent="0.2">
      <c r="A317" s="19">
        <v>40368</v>
      </c>
      <c r="B317" s="19">
        <v>40004</v>
      </c>
      <c r="C317" s="19"/>
      <c r="D317" s="16" t="s">
        <v>7</v>
      </c>
      <c r="E317" s="114">
        <v>19816</v>
      </c>
      <c r="F317" s="115">
        <v>12329</v>
      </c>
      <c r="G317" s="113">
        <v>4569</v>
      </c>
      <c r="H317" s="113">
        <v>1525</v>
      </c>
      <c r="I317" s="113">
        <v>1393</v>
      </c>
      <c r="J317" s="112">
        <v>18783</v>
      </c>
      <c r="K317" s="112">
        <v>11906</v>
      </c>
      <c r="L317" s="112">
        <v>4222</v>
      </c>
      <c r="M317" s="112">
        <v>1290</v>
      </c>
      <c r="N317" s="113">
        <v>1365</v>
      </c>
      <c r="O317" s="112"/>
      <c r="P317" s="112"/>
      <c r="Q317" s="112"/>
      <c r="R317" s="112"/>
      <c r="S317" s="113"/>
      <c r="T317" s="17">
        <v>5.4996539423947111E-2</v>
      </c>
      <c r="U317" s="17">
        <v>3.5528305056274245E-2</v>
      </c>
      <c r="V317" s="17">
        <v>8.2188536238749332E-2</v>
      </c>
      <c r="W317" s="17">
        <v>0.18217054263565902</v>
      </c>
      <c r="X317" s="17">
        <v>2.051282051282044E-2</v>
      </c>
      <c r="Y317" s="17">
        <v>5.4996539423947111E-2</v>
      </c>
      <c r="Z317" s="17">
        <v>7.921918767507008E-2</v>
      </c>
      <c r="AA317" s="17">
        <v>7.2283501525463478E-2</v>
      </c>
      <c r="AB317" s="17">
        <v>0.16858237547892729</v>
      </c>
      <c r="AC317" s="17">
        <v>2.2010271460014774E-2</v>
      </c>
    </row>
    <row r="318" spans="1:29" ht="12" customHeight="1" x14ac:dyDescent="0.2">
      <c r="A318" s="19">
        <v>40369</v>
      </c>
      <c r="B318" s="19">
        <v>40005</v>
      </c>
      <c r="C318" s="19"/>
      <c r="D318" s="16" t="s">
        <v>1</v>
      </c>
      <c r="E318" s="114">
        <v>20845</v>
      </c>
      <c r="F318" s="115">
        <v>12122</v>
      </c>
      <c r="G318" s="113">
        <v>5087</v>
      </c>
      <c r="H318" s="113">
        <v>1918</v>
      </c>
      <c r="I318" s="113">
        <v>1718</v>
      </c>
      <c r="J318" s="112">
        <v>19260</v>
      </c>
      <c r="K318" s="112">
        <v>11604</v>
      </c>
      <c r="L318" s="112">
        <v>4344</v>
      </c>
      <c r="M318" s="112">
        <v>1530</v>
      </c>
      <c r="N318" s="113">
        <v>1782</v>
      </c>
      <c r="O318" s="112"/>
      <c r="P318" s="112"/>
      <c r="Q318" s="112"/>
      <c r="R318" s="112"/>
      <c r="S318" s="113"/>
      <c r="T318" s="17">
        <v>8.2294911734164033E-2</v>
      </c>
      <c r="U318" s="17">
        <v>4.4639779386418388E-2</v>
      </c>
      <c r="V318" s="17">
        <v>0.17104051565377532</v>
      </c>
      <c r="W318" s="17">
        <v>0.25359477124183005</v>
      </c>
      <c r="X318" s="17">
        <v>-3.5914702581369196E-2</v>
      </c>
      <c r="Y318" s="17">
        <v>8.2294911734164033E-2</v>
      </c>
      <c r="Z318" s="17">
        <v>3.1308490726561278E-2</v>
      </c>
      <c r="AA318" s="17">
        <v>0.19049847882050086</v>
      </c>
      <c r="AB318" s="17">
        <v>0.38483754512635371</v>
      </c>
      <c r="AC318" s="17">
        <v>5.9839605181986499E-2</v>
      </c>
    </row>
    <row r="319" spans="1:29" ht="12" customHeight="1" x14ac:dyDescent="0.2">
      <c r="A319" s="19">
        <v>40370</v>
      </c>
      <c r="B319" s="19">
        <v>40006</v>
      </c>
      <c r="C319" s="19"/>
      <c r="D319" s="16" t="s">
        <v>2</v>
      </c>
      <c r="E319" s="114">
        <v>19742</v>
      </c>
      <c r="F319" s="115">
        <v>12223</v>
      </c>
      <c r="G319" s="113">
        <v>4519</v>
      </c>
      <c r="H319" s="113">
        <v>1661</v>
      </c>
      <c r="I319" s="113">
        <v>1339</v>
      </c>
      <c r="J319" s="112">
        <v>18779</v>
      </c>
      <c r="K319" s="112">
        <v>11757</v>
      </c>
      <c r="L319" s="112">
        <v>4316</v>
      </c>
      <c r="M319" s="112">
        <v>1340</v>
      </c>
      <c r="N319" s="113">
        <v>1366</v>
      </c>
      <c r="O319" s="112"/>
      <c r="P319" s="112"/>
      <c r="Q319" s="112"/>
      <c r="R319" s="112"/>
      <c r="S319" s="113"/>
      <c r="T319" s="17">
        <v>5.1280685872517218E-2</v>
      </c>
      <c r="U319" s="17">
        <v>3.96359615548183E-2</v>
      </c>
      <c r="V319" s="17">
        <v>4.7034291010194629E-2</v>
      </c>
      <c r="W319" s="17">
        <v>0.2395522388059701</v>
      </c>
      <c r="X319" s="17">
        <v>-1.9765739385065872E-2</v>
      </c>
      <c r="Y319" s="17">
        <v>5.1280685872517218E-2</v>
      </c>
      <c r="Z319" s="17">
        <v>8.9102735453978399E-2</v>
      </c>
      <c r="AA319" s="17">
        <v>0.13886088709677424</v>
      </c>
      <c r="AB319" s="17">
        <v>0.4220890410958904</v>
      </c>
      <c r="AC319" s="17">
        <v>-1.2536873156342221E-2</v>
      </c>
    </row>
    <row r="320" spans="1:29" ht="12" customHeight="1" x14ac:dyDescent="0.2">
      <c r="A320" s="19">
        <v>40371</v>
      </c>
      <c r="B320" s="19">
        <v>40007</v>
      </c>
      <c r="C320" s="19"/>
      <c r="D320" s="16" t="s">
        <v>3</v>
      </c>
      <c r="E320" s="114">
        <v>19588</v>
      </c>
      <c r="F320" s="115">
        <v>11911</v>
      </c>
      <c r="G320" s="113">
        <v>4711</v>
      </c>
      <c r="H320" s="113">
        <v>1580</v>
      </c>
      <c r="I320" s="113">
        <v>1386</v>
      </c>
      <c r="J320" s="112">
        <v>17977</v>
      </c>
      <c r="K320" s="112">
        <v>11451</v>
      </c>
      <c r="L320" s="112">
        <v>3936</v>
      </c>
      <c r="M320" s="112">
        <v>1285</v>
      </c>
      <c r="N320" s="113">
        <v>1305</v>
      </c>
      <c r="O320" s="112"/>
      <c r="P320" s="112"/>
      <c r="Q320" s="112"/>
      <c r="R320" s="112"/>
      <c r="S320" s="113"/>
      <c r="T320" s="17">
        <v>8.9614507426155621E-2</v>
      </c>
      <c r="U320" s="17">
        <v>4.01711640904725E-2</v>
      </c>
      <c r="V320" s="17">
        <v>0.19690040650406515</v>
      </c>
      <c r="W320" s="17">
        <v>0.22957198443579774</v>
      </c>
      <c r="X320" s="17">
        <v>6.2068965517241281E-2</v>
      </c>
      <c r="Y320" s="17">
        <v>8.9614507426155621E-2</v>
      </c>
      <c r="Z320" s="17">
        <v>3.3044232437120513E-2</v>
      </c>
      <c r="AA320" s="17">
        <v>0.1956852791878172</v>
      </c>
      <c r="AB320" s="17">
        <v>0.52804642166344284</v>
      </c>
      <c r="AC320" s="17">
        <v>0.21578947368421053</v>
      </c>
    </row>
    <row r="321" spans="1:29" ht="12" customHeight="1" x14ac:dyDescent="0.2">
      <c r="A321" s="19">
        <v>40372</v>
      </c>
      <c r="B321" s="19">
        <v>40008</v>
      </c>
      <c r="C321" s="19"/>
      <c r="D321" s="16" t="s">
        <v>4</v>
      </c>
      <c r="E321" s="114">
        <v>19165</v>
      </c>
      <c r="F321" s="115">
        <v>12377</v>
      </c>
      <c r="G321" s="113">
        <v>3987</v>
      </c>
      <c r="H321" s="113">
        <v>1454</v>
      </c>
      <c r="I321" s="113">
        <v>1347</v>
      </c>
      <c r="J321" s="112">
        <v>18255</v>
      </c>
      <c r="K321" s="112">
        <v>11607</v>
      </c>
      <c r="L321" s="112">
        <v>3994</v>
      </c>
      <c r="M321" s="112">
        <v>1341</v>
      </c>
      <c r="N321" s="113">
        <v>1313</v>
      </c>
      <c r="O321" s="112"/>
      <c r="P321" s="112"/>
      <c r="Q321" s="112"/>
      <c r="R321" s="112"/>
      <c r="S321" s="113"/>
      <c r="T321" s="17">
        <v>4.9849356340728512E-2</v>
      </c>
      <c r="U321" s="17">
        <v>6.6339278021883441E-2</v>
      </c>
      <c r="V321" s="17">
        <v>-1.7526289434151021E-3</v>
      </c>
      <c r="W321" s="17">
        <v>8.4265473527218582E-2</v>
      </c>
      <c r="X321" s="17">
        <v>2.5894897182025867E-2</v>
      </c>
      <c r="Y321" s="17">
        <v>4.9849356340728512E-2</v>
      </c>
      <c r="Z321" s="17">
        <v>0.10905017921146953</v>
      </c>
      <c r="AA321" s="17">
        <v>9.9558742415885249E-2</v>
      </c>
      <c r="AB321" s="17">
        <v>0.26324934839270209</v>
      </c>
      <c r="AC321" s="17">
        <v>5.4815974941268664E-2</v>
      </c>
    </row>
    <row r="322" spans="1:29" ht="12" customHeight="1" x14ac:dyDescent="0.2">
      <c r="A322" s="19">
        <v>40373</v>
      </c>
      <c r="B322" s="19">
        <v>40009</v>
      </c>
      <c r="C322" s="19"/>
      <c r="D322" s="16" t="s">
        <v>5</v>
      </c>
      <c r="E322" s="114">
        <v>19011</v>
      </c>
      <c r="F322" s="115">
        <v>11578</v>
      </c>
      <c r="G322" s="113">
        <v>4571</v>
      </c>
      <c r="H322" s="113">
        <v>1543</v>
      </c>
      <c r="I322" s="113">
        <v>1319</v>
      </c>
      <c r="J322" s="112">
        <v>18293</v>
      </c>
      <c r="K322" s="112">
        <v>11425</v>
      </c>
      <c r="L322" s="112">
        <v>4206</v>
      </c>
      <c r="M322" s="112">
        <v>1330</v>
      </c>
      <c r="N322" s="113">
        <v>1332</v>
      </c>
      <c r="O322" s="112"/>
      <c r="P322" s="112"/>
      <c r="Q322" s="112"/>
      <c r="R322" s="112"/>
      <c r="S322" s="113"/>
      <c r="T322" s="17">
        <v>3.9249986333570241E-2</v>
      </c>
      <c r="U322" s="17">
        <v>1.3391684901531642E-2</v>
      </c>
      <c r="V322" s="17">
        <v>8.6780789348549714E-2</v>
      </c>
      <c r="W322" s="17">
        <v>0.16015037593984971</v>
      </c>
      <c r="X322" s="17">
        <v>-9.7597597597597341E-3</v>
      </c>
      <c r="Y322" s="17">
        <v>3.9249986333570241E-2</v>
      </c>
      <c r="Z322" s="17">
        <v>2.5146095271825653E-2</v>
      </c>
      <c r="AA322" s="17">
        <v>0.25611431712008792</v>
      </c>
      <c r="AB322" s="17">
        <v>0.39638009049773748</v>
      </c>
      <c r="AC322" s="17">
        <v>-8.2706766917293173E-3</v>
      </c>
    </row>
    <row r="323" spans="1:29" ht="12" customHeight="1" x14ac:dyDescent="0.2">
      <c r="A323" s="19">
        <v>40374</v>
      </c>
      <c r="B323" s="19">
        <v>40010</v>
      </c>
      <c r="C323" s="19"/>
      <c r="D323" s="16" t="s">
        <v>6</v>
      </c>
      <c r="E323" s="114">
        <v>20280</v>
      </c>
      <c r="F323" s="115">
        <v>12573</v>
      </c>
      <c r="G323" s="113">
        <v>4685</v>
      </c>
      <c r="H323" s="113">
        <v>1691</v>
      </c>
      <c r="I323" s="113">
        <v>1331</v>
      </c>
      <c r="J323" s="112">
        <v>18649</v>
      </c>
      <c r="K323" s="112">
        <v>11952</v>
      </c>
      <c r="L323" s="112">
        <v>4080</v>
      </c>
      <c r="M323" s="112">
        <v>1247</v>
      </c>
      <c r="N323" s="113">
        <v>1370</v>
      </c>
      <c r="O323" s="112"/>
      <c r="P323" s="112"/>
      <c r="Q323" s="112"/>
      <c r="R323" s="112"/>
      <c r="S323" s="113"/>
      <c r="T323" s="17">
        <v>8.7457772534720313E-2</v>
      </c>
      <c r="U323" s="17">
        <v>5.1957831325301296E-2</v>
      </c>
      <c r="V323" s="17">
        <v>0.14828431372549011</v>
      </c>
      <c r="W323" s="17">
        <v>0.35605453087409789</v>
      </c>
      <c r="X323" s="17">
        <v>-2.8467153284671531E-2</v>
      </c>
      <c r="Y323" s="17">
        <v>8.7457772534720313E-2</v>
      </c>
      <c r="Z323" s="17">
        <v>0.14206558270505942</v>
      </c>
      <c r="AA323" s="17">
        <v>0.14351964852330967</v>
      </c>
      <c r="AB323" s="17">
        <v>0.54853479853479858</v>
      </c>
      <c r="AC323" s="17">
        <v>-4.8606147248034359E-2</v>
      </c>
    </row>
    <row r="324" spans="1:29" ht="12" customHeight="1" x14ac:dyDescent="0.2">
      <c r="A324" s="19">
        <v>40375</v>
      </c>
      <c r="B324" s="19">
        <v>40011</v>
      </c>
      <c r="C324" s="19"/>
      <c r="D324" s="16" t="s">
        <v>7</v>
      </c>
      <c r="E324" s="114">
        <v>20495</v>
      </c>
      <c r="F324" s="115">
        <v>12392</v>
      </c>
      <c r="G324" s="113">
        <v>4954</v>
      </c>
      <c r="H324" s="113">
        <v>1731</v>
      </c>
      <c r="I324" s="113">
        <v>1418</v>
      </c>
      <c r="J324" s="112">
        <v>19309</v>
      </c>
      <c r="K324" s="112">
        <v>11883</v>
      </c>
      <c r="L324" s="112">
        <v>4694</v>
      </c>
      <c r="M324" s="112">
        <v>1372</v>
      </c>
      <c r="N324" s="113">
        <v>1360</v>
      </c>
      <c r="O324" s="112"/>
      <c r="P324" s="112"/>
      <c r="Q324" s="112"/>
      <c r="R324" s="112"/>
      <c r="S324" s="113"/>
      <c r="T324" s="17">
        <v>6.1422134755813262E-2</v>
      </c>
      <c r="U324" s="17">
        <v>4.2834301102415262E-2</v>
      </c>
      <c r="V324" s="17">
        <v>5.5389859394972207E-2</v>
      </c>
      <c r="W324" s="17">
        <v>0.26166180758017488</v>
      </c>
      <c r="X324" s="17">
        <v>4.2647058823529482E-2</v>
      </c>
      <c r="Y324" s="17">
        <v>6.1422134755813262E-2</v>
      </c>
      <c r="Z324" s="17">
        <v>9.7122620628596668E-2</v>
      </c>
      <c r="AA324" s="17">
        <v>0.24534942182001007</v>
      </c>
      <c r="AB324" s="17">
        <v>0.43413421706710853</v>
      </c>
      <c r="AC324" s="17">
        <v>3.5385704175512345E-3</v>
      </c>
    </row>
    <row r="325" spans="1:29" ht="12" customHeight="1" x14ac:dyDescent="0.2">
      <c r="A325" s="19">
        <v>40376</v>
      </c>
      <c r="B325" s="19">
        <v>40012</v>
      </c>
      <c r="C325" s="19"/>
      <c r="D325" s="16" t="s">
        <v>1</v>
      </c>
      <c r="E325" s="114">
        <v>21466</v>
      </c>
      <c r="F325" s="115">
        <v>12544</v>
      </c>
      <c r="G325" s="113">
        <v>5224</v>
      </c>
      <c r="H325" s="113">
        <v>2022</v>
      </c>
      <c r="I325" s="113">
        <v>1676</v>
      </c>
      <c r="J325" s="112">
        <v>19382</v>
      </c>
      <c r="K325" s="112">
        <v>11546</v>
      </c>
      <c r="L325" s="112">
        <v>4348</v>
      </c>
      <c r="M325" s="112">
        <v>1636</v>
      </c>
      <c r="N325" s="113">
        <v>1852</v>
      </c>
      <c r="O325" s="112"/>
      <c r="P325" s="112"/>
      <c r="Q325" s="112"/>
      <c r="R325" s="112"/>
      <c r="S325" s="113"/>
      <c r="T325" s="17">
        <v>0.10752244350428231</v>
      </c>
      <c r="U325" s="17">
        <v>8.6436861250649644E-2</v>
      </c>
      <c r="V325" s="17">
        <v>0.20147194112235511</v>
      </c>
      <c r="W325" s="17">
        <v>0.23594132029339843</v>
      </c>
      <c r="X325" s="17">
        <v>-9.5032397408207347E-2</v>
      </c>
      <c r="Y325" s="17">
        <v>0.10752244350428231</v>
      </c>
      <c r="Z325" s="17">
        <v>6.4184852374840062E-3</v>
      </c>
      <c r="AA325" s="17">
        <v>0.10257492612916841</v>
      </c>
      <c r="AB325" s="17">
        <v>0.40709812108559507</v>
      </c>
      <c r="AC325" s="17">
        <v>2.7590435315757222E-2</v>
      </c>
    </row>
    <row r="326" spans="1:29" ht="12" customHeight="1" x14ac:dyDescent="0.2">
      <c r="A326" s="19">
        <v>40377</v>
      </c>
      <c r="B326" s="19">
        <v>40013</v>
      </c>
      <c r="C326" s="19"/>
      <c r="D326" s="16" t="s">
        <v>2</v>
      </c>
      <c r="E326" s="114">
        <v>20417</v>
      </c>
      <c r="F326" s="115">
        <v>12416</v>
      </c>
      <c r="G326" s="113">
        <v>4950</v>
      </c>
      <c r="H326" s="113">
        <v>1667</v>
      </c>
      <c r="I326" s="113">
        <v>1384</v>
      </c>
      <c r="J326" s="112">
        <v>18958</v>
      </c>
      <c r="K326" s="112">
        <v>11800</v>
      </c>
      <c r="L326" s="112">
        <v>4285</v>
      </c>
      <c r="M326" s="112">
        <v>1453</v>
      </c>
      <c r="N326" s="113">
        <v>1420</v>
      </c>
      <c r="O326" s="112"/>
      <c r="P326" s="112"/>
      <c r="Q326" s="112"/>
      <c r="R326" s="112"/>
      <c r="S326" s="113"/>
      <c r="T326" s="17">
        <v>7.695959489397608E-2</v>
      </c>
      <c r="U326" s="17">
        <v>5.220338983050854E-2</v>
      </c>
      <c r="V326" s="17">
        <v>0.15519253208868156</v>
      </c>
      <c r="W326" s="17">
        <v>0.14728148657949069</v>
      </c>
      <c r="X326" s="17">
        <v>-2.5352112676056304E-2</v>
      </c>
      <c r="Y326" s="17">
        <v>7.695959489397608E-2</v>
      </c>
      <c r="Z326" s="17">
        <v>0.16900480180773947</v>
      </c>
      <c r="AA326" s="17">
        <v>0.13714679531357676</v>
      </c>
      <c r="AB326" s="17">
        <v>0.52237442922374422</v>
      </c>
      <c r="AC326" s="17">
        <v>0.10454908220271353</v>
      </c>
    </row>
    <row r="327" spans="1:29" ht="12" customHeight="1" x14ac:dyDescent="0.2">
      <c r="A327" s="19">
        <v>40378</v>
      </c>
      <c r="B327" s="19">
        <v>40014</v>
      </c>
      <c r="C327" s="19"/>
      <c r="D327" s="16" t="s">
        <v>3</v>
      </c>
      <c r="E327" s="114">
        <v>19649</v>
      </c>
      <c r="F327" s="115">
        <v>11975</v>
      </c>
      <c r="G327" s="113">
        <v>4682</v>
      </c>
      <c r="H327" s="113">
        <v>1657</v>
      </c>
      <c r="I327" s="113">
        <v>1335</v>
      </c>
      <c r="J327" s="112">
        <v>18794</v>
      </c>
      <c r="K327" s="112">
        <v>11816</v>
      </c>
      <c r="L327" s="112">
        <v>4275</v>
      </c>
      <c r="M327" s="112">
        <v>1350</v>
      </c>
      <c r="N327" s="113">
        <v>1353</v>
      </c>
      <c r="O327" s="112"/>
      <c r="P327" s="112"/>
      <c r="Q327" s="112"/>
      <c r="R327" s="112"/>
      <c r="S327" s="113"/>
      <c r="T327" s="17">
        <v>4.5493242524209832E-2</v>
      </c>
      <c r="U327" s="17">
        <v>1.3456330399458372E-2</v>
      </c>
      <c r="V327" s="17">
        <v>9.520467836257307E-2</v>
      </c>
      <c r="W327" s="17">
        <v>0.2274074074074075</v>
      </c>
      <c r="X327" s="17">
        <v>-1.3303769401330379E-2</v>
      </c>
      <c r="Y327" s="17">
        <v>4.5493242524209832E-2</v>
      </c>
      <c r="Z327" s="17">
        <v>2.8514987546164994E-2</v>
      </c>
      <c r="AA327" s="17">
        <v>0.10372465818010368</v>
      </c>
      <c r="AB327" s="17">
        <v>0.95631641086186536</v>
      </c>
      <c r="AC327" s="17">
        <v>-0.10161507402422609</v>
      </c>
    </row>
    <row r="328" spans="1:29" ht="12" customHeight="1" x14ac:dyDescent="0.2">
      <c r="A328" s="19">
        <v>40379</v>
      </c>
      <c r="B328" s="19">
        <v>40015</v>
      </c>
      <c r="C328" s="19"/>
      <c r="D328" s="16" t="s">
        <v>4</v>
      </c>
      <c r="E328" s="114">
        <v>19615</v>
      </c>
      <c r="F328" s="115">
        <v>12142</v>
      </c>
      <c r="G328" s="113">
        <v>4569</v>
      </c>
      <c r="H328" s="113">
        <v>1531</v>
      </c>
      <c r="I328" s="113">
        <v>1373</v>
      </c>
      <c r="J328" s="112">
        <v>17833</v>
      </c>
      <c r="K328" s="112">
        <v>11042</v>
      </c>
      <c r="L328" s="112">
        <v>4013</v>
      </c>
      <c r="M328" s="112">
        <v>1380</v>
      </c>
      <c r="N328" s="113">
        <v>1398</v>
      </c>
      <c r="O328" s="112"/>
      <c r="P328" s="112"/>
      <c r="Q328" s="112"/>
      <c r="R328" s="112"/>
      <c r="S328" s="113"/>
      <c r="T328" s="17">
        <v>9.9927101441148469E-2</v>
      </c>
      <c r="U328" s="17">
        <v>9.9619634124252787E-2</v>
      </c>
      <c r="V328" s="17">
        <v>0.13854971343134803</v>
      </c>
      <c r="W328" s="17">
        <v>0.10942028985507246</v>
      </c>
      <c r="X328" s="17">
        <v>-1.788268955650929E-2</v>
      </c>
      <c r="Y328" s="17">
        <v>9.9927101441148469E-2</v>
      </c>
      <c r="Z328" s="17">
        <v>0.11353631694790911</v>
      </c>
      <c r="AA328" s="17">
        <v>0.67608217168011731</v>
      </c>
      <c r="AB328" s="17">
        <v>0.21123417721518978</v>
      </c>
      <c r="AC328" s="17">
        <v>5.9413580246913567E-2</v>
      </c>
    </row>
    <row r="329" spans="1:29" ht="12" customHeight="1" x14ac:dyDescent="0.2">
      <c r="A329" s="19">
        <v>40380</v>
      </c>
      <c r="B329" s="19">
        <v>40016</v>
      </c>
      <c r="C329" s="19"/>
      <c r="D329" s="16" t="s">
        <v>5</v>
      </c>
      <c r="E329" s="114">
        <v>19322</v>
      </c>
      <c r="F329" s="115">
        <v>11970</v>
      </c>
      <c r="G329" s="113">
        <v>4621</v>
      </c>
      <c r="H329" s="113">
        <v>1350</v>
      </c>
      <c r="I329" s="113">
        <v>1381</v>
      </c>
      <c r="J329" s="112">
        <v>18802</v>
      </c>
      <c r="K329" s="112">
        <v>11709</v>
      </c>
      <c r="L329" s="112">
        <v>4307</v>
      </c>
      <c r="M329" s="112">
        <v>1413</v>
      </c>
      <c r="N329" s="113">
        <v>1373</v>
      </c>
      <c r="O329" s="112"/>
      <c r="P329" s="112"/>
      <c r="Q329" s="112"/>
      <c r="R329" s="112"/>
      <c r="S329" s="113"/>
      <c r="T329" s="17">
        <v>2.7656632273162396E-2</v>
      </c>
      <c r="U329" s="17">
        <v>2.229054573405076E-2</v>
      </c>
      <c r="V329" s="17">
        <v>7.2904573949384766E-2</v>
      </c>
      <c r="W329" s="17">
        <v>-4.4585987261146487E-2</v>
      </c>
      <c r="X329" s="17">
        <v>5.8266569555718295E-3</v>
      </c>
      <c r="Y329" s="17">
        <v>2.7656632273162396E-2</v>
      </c>
      <c r="Z329" s="17">
        <v>2.9411764705882248E-2</v>
      </c>
      <c r="AA329" s="17">
        <v>-8.5312747426761648E-2</v>
      </c>
      <c r="AB329" s="17">
        <v>0.20428189116859952</v>
      </c>
      <c r="AC329" s="17">
        <v>0.11012861736334401</v>
      </c>
    </row>
    <row r="330" spans="1:29" ht="12" customHeight="1" x14ac:dyDescent="0.2">
      <c r="A330" s="19">
        <v>40381</v>
      </c>
      <c r="B330" s="19">
        <v>40017</v>
      </c>
      <c r="C330" s="19"/>
      <c r="D330" s="16" t="s">
        <v>6</v>
      </c>
      <c r="E330" s="114">
        <v>19846</v>
      </c>
      <c r="F330" s="115">
        <v>11792</v>
      </c>
      <c r="G330" s="113">
        <v>4758</v>
      </c>
      <c r="H330" s="113">
        <v>1899</v>
      </c>
      <c r="I330" s="113">
        <v>1397</v>
      </c>
      <c r="J330" s="112">
        <v>18604</v>
      </c>
      <c r="K330" s="112">
        <v>11889</v>
      </c>
      <c r="L330" s="112">
        <v>3948</v>
      </c>
      <c r="M330" s="112">
        <v>1364</v>
      </c>
      <c r="N330" s="113">
        <v>1403</v>
      </c>
      <c r="O330" s="112"/>
      <c r="P330" s="112"/>
      <c r="Q330" s="112"/>
      <c r="R330" s="112"/>
      <c r="S330" s="113"/>
      <c r="T330" s="17">
        <v>6.6759836594280753E-2</v>
      </c>
      <c r="U330" s="17">
        <v>-8.1588022541845273E-3</v>
      </c>
      <c r="V330" s="17">
        <v>0.20516717325227973</v>
      </c>
      <c r="W330" s="17">
        <v>0.39222873900293265</v>
      </c>
      <c r="X330" s="17">
        <v>-4.2765502494653829E-3</v>
      </c>
      <c r="Y330" s="17">
        <v>6.6759836594280753E-2</v>
      </c>
      <c r="Z330" s="17">
        <v>3.5657825399613596E-2</v>
      </c>
      <c r="AA330" s="17">
        <v>0.22597268745168764</v>
      </c>
      <c r="AB330" s="17">
        <v>0.70619946091644215</v>
      </c>
      <c r="AC330" s="17">
        <v>3.9434523809523725E-2</v>
      </c>
    </row>
    <row r="331" spans="1:29" ht="12" customHeight="1" x14ac:dyDescent="0.2">
      <c r="A331" s="19">
        <v>40382</v>
      </c>
      <c r="B331" s="19">
        <v>40018</v>
      </c>
      <c r="C331" s="19"/>
      <c r="D331" s="16" t="s">
        <v>7</v>
      </c>
      <c r="E331" s="114">
        <v>20247.731565494218</v>
      </c>
      <c r="F331" s="115">
        <v>12279</v>
      </c>
      <c r="G331" s="113">
        <v>4921</v>
      </c>
      <c r="H331" s="113">
        <v>1658.731565494217</v>
      </c>
      <c r="I331" s="113">
        <v>1389</v>
      </c>
      <c r="J331" s="112">
        <v>19021</v>
      </c>
      <c r="K331" s="112">
        <v>11926</v>
      </c>
      <c r="L331" s="112">
        <v>4297</v>
      </c>
      <c r="M331" s="112">
        <v>1394</v>
      </c>
      <c r="N331" s="113">
        <v>1404</v>
      </c>
      <c r="O331" s="112"/>
      <c r="P331" s="112"/>
      <c r="Q331" s="112"/>
      <c r="R331" s="112"/>
      <c r="S331" s="113"/>
      <c r="T331" s="17">
        <v>6.4493536906272908E-2</v>
      </c>
      <c r="U331" s="17">
        <v>2.9599195036055681E-2</v>
      </c>
      <c r="V331" s="17">
        <v>0.14521759367000242</v>
      </c>
      <c r="W331" s="17">
        <v>0.18990786620819011</v>
      </c>
      <c r="X331" s="17">
        <v>-1.0683760683760646E-2</v>
      </c>
      <c r="Y331" s="17">
        <v>6.4493536906272908E-2</v>
      </c>
      <c r="Z331" s="17">
        <v>5.1464291830793041E-2</v>
      </c>
      <c r="AA331" s="17">
        <v>0.2082003437269826</v>
      </c>
      <c r="AB331" s="17">
        <v>0.39859322554318455</v>
      </c>
      <c r="AC331" s="17">
        <v>0</v>
      </c>
    </row>
    <row r="332" spans="1:29" ht="12" customHeight="1" x14ac:dyDescent="0.2">
      <c r="A332" s="19">
        <v>40383</v>
      </c>
      <c r="B332" s="19">
        <v>40019</v>
      </c>
      <c r="C332" s="19"/>
      <c r="D332" s="16" t="s">
        <v>1</v>
      </c>
      <c r="E332" s="114">
        <v>20681</v>
      </c>
      <c r="F332" s="115">
        <v>11882</v>
      </c>
      <c r="G332" s="113">
        <v>5085</v>
      </c>
      <c r="H332" s="113">
        <v>1907</v>
      </c>
      <c r="I332" s="113">
        <v>1807</v>
      </c>
      <c r="J332" s="112">
        <v>19911</v>
      </c>
      <c r="K332" s="112">
        <v>12001</v>
      </c>
      <c r="L332" s="112">
        <v>4456</v>
      </c>
      <c r="M332" s="112">
        <v>1620</v>
      </c>
      <c r="N332" s="113">
        <v>1834</v>
      </c>
      <c r="O332" s="112"/>
      <c r="P332" s="112"/>
      <c r="Q332" s="112"/>
      <c r="R332" s="112"/>
      <c r="S332" s="113"/>
      <c r="T332" s="17">
        <v>3.8672090804078074E-2</v>
      </c>
      <c r="U332" s="17">
        <v>-9.9158403466377276E-3</v>
      </c>
      <c r="V332" s="17">
        <v>0.14115798922800726</v>
      </c>
      <c r="W332" s="17">
        <v>0.17716049382716048</v>
      </c>
      <c r="X332" s="17">
        <v>-1.4721919302072006E-2</v>
      </c>
      <c r="Y332" s="17">
        <v>3.8672090804078074E-2</v>
      </c>
      <c r="Z332" s="17">
        <v>5.364902012946704E-2</v>
      </c>
      <c r="AA332" s="17">
        <v>0.15097329108193747</v>
      </c>
      <c r="AB332" s="17">
        <v>0.32338653712699506</v>
      </c>
      <c r="AC332" s="17">
        <v>8.7898856110776746E-2</v>
      </c>
    </row>
    <row r="333" spans="1:29" ht="12" customHeight="1" x14ac:dyDescent="0.2">
      <c r="A333" s="19">
        <v>40384</v>
      </c>
      <c r="B333" s="19">
        <v>40020</v>
      </c>
      <c r="C333" s="19"/>
      <c r="D333" s="16" t="s">
        <v>2</v>
      </c>
      <c r="E333" s="114">
        <v>20992</v>
      </c>
      <c r="F333" s="115">
        <v>12699</v>
      </c>
      <c r="G333" s="113">
        <v>5032</v>
      </c>
      <c r="H333" s="113">
        <v>1856</v>
      </c>
      <c r="I333" s="113">
        <v>1405</v>
      </c>
      <c r="J333" s="112">
        <v>18857</v>
      </c>
      <c r="K333" s="112">
        <v>11604</v>
      </c>
      <c r="L333" s="112">
        <v>4400</v>
      </c>
      <c r="M333" s="112">
        <v>1435</v>
      </c>
      <c r="N333" s="113">
        <v>1418</v>
      </c>
      <c r="O333" s="112"/>
      <c r="P333" s="112"/>
      <c r="Q333" s="112"/>
      <c r="R333" s="112"/>
      <c r="S333" s="113"/>
      <c r="T333" s="17">
        <v>0.11322055470117198</v>
      </c>
      <c r="U333" s="17">
        <v>9.4364012409513975E-2</v>
      </c>
      <c r="V333" s="17">
        <v>0.14363636363636356</v>
      </c>
      <c r="W333" s="17">
        <v>0.29337979094076649</v>
      </c>
      <c r="X333" s="17">
        <v>-9.1678420310296049E-3</v>
      </c>
      <c r="Y333" s="17">
        <v>0.11322055470117198</v>
      </c>
      <c r="Z333" s="17">
        <v>0.1919466866904449</v>
      </c>
      <c r="AA333" s="17">
        <v>0.16589434661723823</v>
      </c>
      <c r="AB333" s="17">
        <v>0.67963800904977378</v>
      </c>
      <c r="AC333" s="17">
        <v>4.5386904761904656E-2</v>
      </c>
    </row>
    <row r="334" spans="1:29" ht="12" customHeight="1" x14ac:dyDescent="0.2">
      <c r="A334" s="19">
        <v>40385</v>
      </c>
      <c r="B334" s="19">
        <v>40021</v>
      </c>
      <c r="C334" s="19"/>
      <c r="D334" s="16" t="s">
        <v>3</v>
      </c>
      <c r="E334" s="114">
        <v>19905</v>
      </c>
      <c r="F334" s="115">
        <v>12118</v>
      </c>
      <c r="G334" s="113">
        <v>4874</v>
      </c>
      <c r="H334" s="113">
        <v>1528</v>
      </c>
      <c r="I334" s="113">
        <v>1385</v>
      </c>
      <c r="J334" s="112">
        <v>17926</v>
      </c>
      <c r="K334" s="112">
        <v>11129</v>
      </c>
      <c r="L334" s="112">
        <v>4043</v>
      </c>
      <c r="M334" s="112">
        <v>1382</v>
      </c>
      <c r="N334" s="113">
        <v>1372</v>
      </c>
      <c r="O334" s="112"/>
      <c r="P334" s="112"/>
      <c r="Q334" s="112"/>
      <c r="R334" s="112"/>
      <c r="S334" s="113"/>
      <c r="T334" s="17">
        <v>0.11039830413923912</v>
      </c>
      <c r="U334" s="17">
        <v>8.8866924251954416E-2</v>
      </c>
      <c r="V334" s="17">
        <v>0.20554044026712837</v>
      </c>
      <c r="W334" s="17">
        <v>0.10564399421128789</v>
      </c>
      <c r="X334" s="17">
        <v>9.475218658892226E-3</v>
      </c>
      <c r="Y334" s="17">
        <v>0.11039830413923912</v>
      </c>
      <c r="Z334" s="17">
        <v>6.0606060606060996E-3</v>
      </c>
      <c r="AA334" s="17">
        <v>0.33644091033726342</v>
      </c>
      <c r="AB334" s="17">
        <v>0.46781940441882797</v>
      </c>
      <c r="AC334" s="17">
        <v>0.14462809917355379</v>
      </c>
    </row>
    <row r="335" spans="1:29" ht="12" customHeight="1" x14ac:dyDescent="0.2">
      <c r="A335" s="19">
        <v>40386</v>
      </c>
      <c r="B335" s="19">
        <v>40022</v>
      </c>
      <c r="C335" s="19"/>
      <c r="D335" s="16" t="s">
        <v>4</v>
      </c>
      <c r="E335" s="114">
        <v>19689</v>
      </c>
      <c r="F335" s="115">
        <v>12378</v>
      </c>
      <c r="G335" s="113">
        <v>4434</v>
      </c>
      <c r="H335" s="113">
        <v>1571</v>
      </c>
      <c r="I335" s="113">
        <v>1306</v>
      </c>
      <c r="J335" s="112">
        <v>18665</v>
      </c>
      <c r="K335" s="112">
        <v>11510</v>
      </c>
      <c r="L335" s="112">
        <v>4430</v>
      </c>
      <c r="M335" s="112">
        <v>1358</v>
      </c>
      <c r="N335" s="113">
        <v>1367</v>
      </c>
      <c r="O335" s="112"/>
      <c r="P335" s="112"/>
      <c r="Q335" s="112"/>
      <c r="R335" s="112"/>
      <c r="S335" s="113"/>
      <c r="T335" s="17">
        <v>5.4862041253683325E-2</v>
      </c>
      <c r="U335" s="17">
        <v>7.5412684622067738E-2</v>
      </c>
      <c r="V335" s="17">
        <v>9.0293453724599182E-4</v>
      </c>
      <c r="W335" s="17">
        <v>0.15684830633284252</v>
      </c>
      <c r="X335" s="17">
        <v>-4.4623262618873394E-2</v>
      </c>
      <c r="Y335" s="17">
        <v>5.4862041253683325E-2</v>
      </c>
      <c r="Z335" s="17">
        <v>0.12865870338287588</v>
      </c>
      <c r="AA335" s="17">
        <v>0.27928447778418919</v>
      </c>
      <c r="AB335" s="17">
        <v>0.53868756121449568</v>
      </c>
      <c r="AC335" s="17">
        <v>0.16192170818505347</v>
      </c>
    </row>
    <row r="336" spans="1:29" ht="12" customHeight="1" x14ac:dyDescent="0.2">
      <c r="A336" s="19">
        <v>40387</v>
      </c>
      <c r="B336" s="19">
        <v>40023</v>
      </c>
      <c r="C336" s="19"/>
      <c r="D336" s="16" t="s">
        <v>5</v>
      </c>
      <c r="E336" s="114">
        <v>19502</v>
      </c>
      <c r="F336" s="115">
        <v>11827</v>
      </c>
      <c r="G336" s="113">
        <v>4673</v>
      </c>
      <c r="H336" s="113">
        <v>1621</v>
      </c>
      <c r="I336" s="113">
        <v>1381</v>
      </c>
      <c r="J336" s="112">
        <v>17787</v>
      </c>
      <c r="K336" s="112">
        <v>11702</v>
      </c>
      <c r="L336" s="112">
        <v>3326</v>
      </c>
      <c r="M336" s="112">
        <v>1416</v>
      </c>
      <c r="N336" s="113">
        <v>1343</v>
      </c>
      <c r="O336" s="112"/>
      <c r="P336" s="112"/>
      <c r="Q336" s="112"/>
      <c r="R336" s="112"/>
      <c r="S336" s="113"/>
      <c r="T336" s="17">
        <v>9.6418732782369121E-2</v>
      </c>
      <c r="U336" s="17">
        <v>1.0681934712015062E-2</v>
      </c>
      <c r="V336" s="17">
        <v>0.40499098015634405</v>
      </c>
      <c r="W336" s="17">
        <v>0.14477401129943512</v>
      </c>
      <c r="X336" s="17">
        <v>2.8294862248696928E-2</v>
      </c>
      <c r="Y336" s="17">
        <v>9.6418732782369121E-2</v>
      </c>
      <c r="Z336" s="17">
        <v>7.2646471975331028E-2</v>
      </c>
      <c r="AA336" s="17">
        <v>0.31931112365894965</v>
      </c>
      <c r="AB336" s="17">
        <v>0.52492944496707428</v>
      </c>
      <c r="AC336" s="17">
        <v>0.11641067097817293</v>
      </c>
    </row>
    <row r="337" spans="1:29" ht="12" customHeight="1" x14ac:dyDescent="0.2">
      <c r="A337" s="19">
        <v>40388</v>
      </c>
      <c r="B337" s="19">
        <v>40024</v>
      </c>
      <c r="C337" s="19"/>
      <c r="D337" s="16" t="s">
        <v>6</v>
      </c>
      <c r="E337" s="114">
        <v>20377</v>
      </c>
      <c r="F337" s="115">
        <v>12238</v>
      </c>
      <c r="G337" s="113">
        <v>4970</v>
      </c>
      <c r="H337" s="113">
        <v>1737</v>
      </c>
      <c r="I337" s="113">
        <v>1432</v>
      </c>
      <c r="J337" s="112">
        <v>19251</v>
      </c>
      <c r="K337" s="112">
        <v>12174</v>
      </c>
      <c r="L337" s="112">
        <v>4187</v>
      </c>
      <c r="M337" s="112">
        <v>1491</v>
      </c>
      <c r="N337" s="113">
        <v>1399</v>
      </c>
      <c r="O337" s="112"/>
      <c r="P337" s="112"/>
      <c r="Q337" s="112"/>
      <c r="R337" s="112"/>
      <c r="S337" s="113"/>
      <c r="T337" s="17">
        <v>5.8490468027635023E-2</v>
      </c>
      <c r="U337" s="17">
        <v>5.2571053063905637E-3</v>
      </c>
      <c r="V337" s="17">
        <v>0.18700740386911874</v>
      </c>
      <c r="W337" s="17">
        <v>0.16498993963782693</v>
      </c>
      <c r="X337" s="17">
        <v>2.3588277340957919E-2</v>
      </c>
      <c r="Y337" s="17">
        <v>5.8490468027635023E-2</v>
      </c>
      <c r="Z337" s="17">
        <v>6.0485268630849243E-2</v>
      </c>
      <c r="AA337" s="17">
        <v>8.5389823105481488E-2</v>
      </c>
      <c r="AB337" s="17">
        <v>0.37638668779714735</v>
      </c>
      <c r="AC337" s="17">
        <v>3.5038542396637062E-3</v>
      </c>
    </row>
    <row r="338" spans="1:29" ht="12" customHeight="1" x14ac:dyDescent="0.2">
      <c r="A338" s="19">
        <v>40389</v>
      </c>
      <c r="B338" s="19">
        <v>40025</v>
      </c>
      <c r="C338" s="19"/>
      <c r="D338" s="16" t="s">
        <v>7</v>
      </c>
      <c r="E338" s="114">
        <v>20777</v>
      </c>
      <c r="F338" s="115">
        <v>12556</v>
      </c>
      <c r="G338" s="113">
        <v>5023</v>
      </c>
      <c r="H338" s="113">
        <v>1772</v>
      </c>
      <c r="I338" s="113">
        <v>1426</v>
      </c>
      <c r="J338" s="112">
        <v>19091</v>
      </c>
      <c r="K338" s="112">
        <v>11876</v>
      </c>
      <c r="L338" s="112">
        <v>4307</v>
      </c>
      <c r="M338" s="112">
        <v>1478</v>
      </c>
      <c r="N338" s="113">
        <v>1430</v>
      </c>
      <c r="O338" s="112"/>
      <c r="P338" s="112"/>
      <c r="Q338" s="112"/>
      <c r="R338" s="112"/>
      <c r="S338" s="113"/>
      <c r="T338" s="17">
        <v>8.8313865172070516E-2</v>
      </c>
      <c r="U338" s="17">
        <v>5.7258336140114441E-2</v>
      </c>
      <c r="V338" s="17">
        <v>0.16624100301834233</v>
      </c>
      <c r="W338" s="17">
        <v>0.1989174560216509</v>
      </c>
      <c r="X338" s="17">
        <v>-2.7972027972027469E-3</v>
      </c>
      <c r="Y338" s="17">
        <v>8.8313865172070516E-2</v>
      </c>
      <c r="Z338" s="17">
        <v>5.6991329236467658E-2</v>
      </c>
      <c r="AA338" s="17">
        <v>0.16353949501968956</v>
      </c>
      <c r="AB338" s="17">
        <v>0.53819444444444442</v>
      </c>
      <c r="AC338" s="17">
        <v>-4.4876088412592052E-2</v>
      </c>
    </row>
    <row r="339" spans="1:29" ht="12" customHeight="1" x14ac:dyDescent="0.2">
      <c r="A339" s="19">
        <v>40390</v>
      </c>
      <c r="B339" s="19">
        <v>40026</v>
      </c>
      <c r="C339" s="19"/>
      <c r="D339" s="16" t="s">
        <v>1</v>
      </c>
      <c r="E339" s="114">
        <v>21697</v>
      </c>
      <c r="F339" s="115">
        <v>12582</v>
      </c>
      <c r="G339" s="113">
        <v>5412</v>
      </c>
      <c r="H339" s="113">
        <v>2048</v>
      </c>
      <c r="I339" s="113">
        <v>1655</v>
      </c>
      <c r="J339" s="112">
        <v>19964</v>
      </c>
      <c r="K339" s="112">
        <v>11842</v>
      </c>
      <c r="L339" s="112">
        <v>4593</v>
      </c>
      <c r="M339" s="112">
        <v>1698</v>
      </c>
      <c r="N339" s="113">
        <v>1831</v>
      </c>
      <c r="O339" s="112"/>
      <c r="P339" s="112"/>
      <c r="Q339" s="112"/>
      <c r="R339" s="112"/>
      <c r="S339" s="113"/>
      <c r="T339" s="17">
        <v>8.6806251252254052E-2</v>
      </c>
      <c r="U339" s="17">
        <v>6.2489444350616541E-2</v>
      </c>
      <c r="V339" s="17">
        <v>0.17831482691051592</v>
      </c>
      <c r="W339" s="17">
        <v>0.20612485276796222</v>
      </c>
      <c r="X339" s="17">
        <v>-9.6122337520480605E-2</v>
      </c>
      <c r="Y339" s="17">
        <v>8.6806251252254052E-2</v>
      </c>
      <c r="Z339" s="17">
        <v>2.9202453987730026E-2</v>
      </c>
      <c r="AA339" s="17">
        <v>0.16262083780880765</v>
      </c>
      <c r="AB339" s="17">
        <v>0.32470892626131964</v>
      </c>
      <c r="AC339" s="17">
        <v>3.0303030303029388E-3</v>
      </c>
    </row>
    <row r="340" spans="1:29" ht="12" customHeight="1" x14ac:dyDescent="0.2">
      <c r="A340" s="19">
        <v>40391</v>
      </c>
      <c r="B340" s="19">
        <v>40027</v>
      </c>
      <c r="C340" s="19"/>
      <c r="D340" s="16" t="s">
        <v>2</v>
      </c>
      <c r="E340" s="114">
        <v>20879</v>
      </c>
      <c r="F340" s="115">
        <v>12157</v>
      </c>
      <c r="G340" s="113">
        <v>5240</v>
      </c>
      <c r="H340" s="113">
        <v>2057</v>
      </c>
      <c r="I340" s="113">
        <v>1425</v>
      </c>
      <c r="J340" s="112">
        <v>19624</v>
      </c>
      <c r="K340" s="112">
        <v>11918</v>
      </c>
      <c r="L340" s="112">
        <v>4752</v>
      </c>
      <c r="M340" s="112">
        <v>1502</v>
      </c>
      <c r="N340" s="113">
        <v>1452</v>
      </c>
      <c r="O340" s="112"/>
      <c r="P340" s="112"/>
      <c r="Q340" s="112"/>
      <c r="R340" s="112"/>
      <c r="S340" s="113"/>
      <c r="T340" s="17">
        <v>6.3952303302079017E-2</v>
      </c>
      <c r="U340" s="17">
        <v>2.005370028528275E-2</v>
      </c>
      <c r="V340" s="17">
        <v>0.10269360269360273</v>
      </c>
      <c r="W340" s="17">
        <v>0.3695073235685753</v>
      </c>
      <c r="X340" s="17">
        <v>-1.8595041322314043E-2</v>
      </c>
      <c r="Y340" s="17">
        <v>6.3952303302079017E-2</v>
      </c>
      <c r="Z340" s="17">
        <v>4.4146697586532779E-2</v>
      </c>
      <c r="AA340" s="17">
        <v>0.13493610569633963</v>
      </c>
      <c r="AB340" s="17">
        <v>0.56903127383676577</v>
      </c>
      <c r="AC340" s="17">
        <v>4.9365303244006675E-3</v>
      </c>
    </row>
    <row r="341" spans="1:29" ht="12" customHeight="1" x14ac:dyDescent="0.2">
      <c r="A341" s="19">
        <v>40392</v>
      </c>
      <c r="B341" s="19">
        <v>40028</v>
      </c>
      <c r="C341" s="19"/>
      <c r="D341" s="16" t="s">
        <v>3</v>
      </c>
      <c r="E341" s="114">
        <v>20634</v>
      </c>
      <c r="F341" s="115">
        <v>12163</v>
      </c>
      <c r="G341" s="113">
        <v>5263</v>
      </c>
      <c r="H341" s="113">
        <v>1788</v>
      </c>
      <c r="I341" s="113">
        <v>1420</v>
      </c>
      <c r="J341" s="112">
        <v>19323</v>
      </c>
      <c r="K341" s="112">
        <v>12011</v>
      </c>
      <c r="L341" s="112">
        <v>4367</v>
      </c>
      <c r="M341" s="112">
        <v>1504</v>
      </c>
      <c r="N341" s="113">
        <v>1441</v>
      </c>
      <c r="O341" s="112"/>
      <c r="P341" s="112"/>
      <c r="Q341" s="112"/>
      <c r="R341" s="112"/>
      <c r="S341" s="113"/>
      <c r="T341" s="17">
        <v>6.7846607669616477E-2</v>
      </c>
      <c r="U341" s="17">
        <v>1.2655066189326547E-2</v>
      </c>
      <c r="V341" s="17">
        <v>0.20517517746736891</v>
      </c>
      <c r="W341" s="17">
        <v>0.18882978723404253</v>
      </c>
      <c r="X341" s="17">
        <v>-1.4573213046495503E-2</v>
      </c>
      <c r="Y341" s="17">
        <v>6.7846607669616477E-2</v>
      </c>
      <c r="Z341" s="17">
        <v>4.3944725774611726E-2</v>
      </c>
      <c r="AA341" s="17">
        <v>0.21099861942015652</v>
      </c>
      <c r="AB341" s="17">
        <v>0.4560260586319218</v>
      </c>
      <c r="AC341" s="17">
        <v>-1.730103806228378E-2</v>
      </c>
    </row>
    <row r="342" spans="1:29" ht="12" customHeight="1" x14ac:dyDescent="0.2">
      <c r="A342" s="19">
        <v>40393</v>
      </c>
      <c r="B342" s="19">
        <v>40029</v>
      </c>
      <c r="C342" s="19"/>
      <c r="D342" s="16" t="s">
        <v>4</v>
      </c>
      <c r="E342" s="114">
        <v>19745</v>
      </c>
      <c r="F342" s="115">
        <v>11909</v>
      </c>
      <c r="G342" s="113">
        <v>4951</v>
      </c>
      <c r="H342" s="113">
        <v>1459</v>
      </c>
      <c r="I342" s="113">
        <v>1426</v>
      </c>
      <c r="J342" s="112">
        <v>18554</v>
      </c>
      <c r="K342" s="112">
        <v>11534</v>
      </c>
      <c r="L342" s="112">
        <v>4268</v>
      </c>
      <c r="M342" s="112">
        <v>1501</v>
      </c>
      <c r="N342" s="113">
        <v>1251</v>
      </c>
      <c r="O342" s="112"/>
      <c r="P342" s="112"/>
      <c r="Q342" s="112"/>
      <c r="R342" s="112"/>
      <c r="S342" s="113"/>
      <c r="T342" s="17">
        <v>6.4191010024792439E-2</v>
      </c>
      <c r="U342" s="17">
        <v>3.2512571527657297E-2</v>
      </c>
      <c r="V342" s="17">
        <v>0.16002811621368318</v>
      </c>
      <c r="W342" s="17">
        <v>-2.7981345769486965E-2</v>
      </c>
      <c r="X342" s="17">
        <v>0.13988808952837739</v>
      </c>
      <c r="Y342" s="17">
        <v>6.4191010024792439E-2</v>
      </c>
      <c r="Z342" s="17">
        <v>7.5401842152790222E-2</v>
      </c>
      <c r="AA342" s="17">
        <v>0.18473318975831532</v>
      </c>
      <c r="AB342" s="17">
        <v>0.32999088422971745</v>
      </c>
      <c r="AC342" s="17">
        <v>0.17269736842105265</v>
      </c>
    </row>
    <row r="343" spans="1:29" ht="12" customHeight="1" x14ac:dyDescent="0.2">
      <c r="A343" s="19">
        <v>40394</v>
      </c>
      <c r="B343" s="19">
        <v>40030</v>
      </c>
      <c r="C343" s="19"/>
      <c r="D343" s="16" t="s">
        <v>5</v>
      </c>
      <c r="E343" s="114">
        <v>19527</v>
      </c>
      <c r="F343" s="115">
        <v>11758</v>
      </c>
      <c r="G343" s="113">
        <v>4390</v>
      </c>
      <c r="H343" s="113">
        <v>1956</v>
      </c>
      <c r="I343" s="113">
        <v>1423</v>
      </c>
      <c r="J343" s="112">
        <v>18654</v>
      </c>
      <c r="K343" s="112">
        <v>11568</v>
      </c>
      <c r="L343" s="112">
        <v>4369</v>
      </c>
      <c r="M343" s="112">
        <v>1301</v>
      </c>
      <c r="N343" s="113">
        <v>1416</v>
      </c>
      <c r="O343" s="112"/>
      <c r="P343" s="112"/>
      <c r="Q343" s="112"/>
      <c r="R343" s="112"/>
      <c r="S343" s="113"/>
      <c r="T343" s="17">
        <v>4.6799614023801839E-2</v>
      </c>
      <c r="U343" s="17">
        <v>1.6424619640387217E-2</v>
      </c>
      <c r="V343" s="17">
        <v>4.8065918974593558E-3</v>
      </c>
      <c r="W343" s="17">
        <v>0.50345887778631826</v>
      </c>
      <c r="X343" s="17">
        <v>4.9435028248587809E-3</v>
      </c>
      <c r="Y343" s="17">
        <v>4.6799614023801839E-2</v>
      </c>
      <c r="Z343" s="17">
        <v>2.8966482891397582E-2</v>
      </c>
      <c r="AA343" s="17">
        <v>6.8906744582420298E-2</v>
      </c>
      <c r="AB343" s="17">
        <v>0.49770290964777941</v>
      </c>
      <c r="AC343" s="17">
        <v>3.8686131386861389E-2</v>
      </c>
    </row>
    <row r="344" spans="1:29" ht="12" customHeight="1" x14ac:dyDescent="0.2">
      <c r="A344" s="19">
        <v>40395</v>
      </c>
      <c r="B344" s="19">
        <v>40031</v>
      </c>
      <c r="C344" s="19"/>
      <c r="D344" s="16" t="s">
        <v>6</v>
      </c>
      <c r="E344" s="114">
        <v>19774</v>
      </c>
      <c r="F344" s="115">
        <v>11921</v>
      </c>
      <c r="G344" s="113">
        <v>4798</v>
      </c>
      <c r="H344" s="113">
        <v>1650</v>
      </c>
      <c r="I344" s="113">
        <v>1405</v>
      </c>
      <c r="J344" s="112">
        <v>19006</v>
      </c>
      <c r="K344" s="112">
        <v>11706</v>
      </c>
      <c r="L344" s="112">
        <v>4223</v>
      </c>
      <c r="M344" s="112">
        <v>1654</v>
      </c>
      <c r="N344" s="113">
        <v>1423</v>
      </c>
      <c r="O344" s="112"/>
      <c r="P344" s="112"/>
      <c r="Q344" s="112"/>
      <c r="R344" s="112"/>
      <c r="S344" s="113"/>
      <c r="T344" s="17">
        <v>4.0408292118278455E-2</v>
      </c>
      <c r="U344" s="17">
        <v>1.836664958141121E-2</v>
      </c>
      <c r="V344" s="17">
        <v>0.13615912858157708</v>
      </c>
      <c r="W344" s="17">
        <v>-2.4183796856106499E-3</v>
      </c>
      <c r="X344" s="17">
        <v>-1.2649332396345803E-2</v>
      </c>
      <c r="Y344" s="17">
        <v>4.0408292118278455E-2</v>
      </c>
      <c r="Z344" s="17">
        <v>8.4713375796178436E-2</v>
      </c>
      <c r="AA344" s="17">
        <v>0.18586258032624814</v>
      </c>
      <c r="AB344" s="17">
        <v>0.478494623655914</v>
      </c>
      <c r="AC344" s="17">
        <v>7.9938508839354272E-2</v>
      </c>
    </row>
    <row r="345" spans="1:29" ht="12" customHeight="1" x14ac:dyDescent="0.2">
      <c r="A345" s="19">
        <v>40396</v>
      </c>
      <c r="B345" s="19">
        <v>40032</v>
      </c>
      <c r="C345" s="19"/>
      <c r="D345" s="16" t="s">
        <v>7</v>
      </c>
      <c r="E345" s="114">
        <v>20067</v>
      </c>
      <c r="F345" s="115">
        <v>12116</v>
      </c>
      <c r="G345" s="113">
        <v>4683</v>
      </c>
      <c r="H345" s="113">
        <v>1848</v>
      </c>
      <c r="I345" s="113">
        <v>1420</v>
      </c>
      <c r="J345" s="112">
        <v>18762</v>
      </c>
      <c r="K345" s="112">
        <v>11820</v>
      </c>
      <c r="L345" s="112">
        <v>4078</v>
      </c>
      <c r="M345" s="112">
        <v>1473</v>
      </c>
      <c r="N345" s="113">
        <v>1391</v>
      </c>
      <c r="O345" s="112"/>
      <c r="P345" s="112"/>
      <c r="Q345" s="112"/>
      <c r="R345" s="112"/>
      <c r="S345" s="113"/>
      <c r="T345" s="17">
        <v>6.9555484489926434E-2</v>
      </c>
      <c r="U345" s="17">
        <v>2.504230118443318E-2</v>
      </c>
      <c r="V345" s="17">
        <v>0.14835703776360964</v>
      </c>
      <c r="W345" s="17">
        <v>0.25458248472505085</v>
      </c>
      <c r="X345" s="17">
        <v>2.0848310567936679E-2</v>
      </c>
      <c r="Y345" s="17">
        <v>6.9555484489926434E-2</v>
      </c>
      <c r="Z345" s="17">
        <v>9.7662620039862258E-2</v>
      </c>
      <c r="AA345" s="17">
        <v>0.10735398439347366</v>
      </c>
      <c r="AB345" s="17">
        <v>0.50488599348534202</v>
      </c>
      <c r="AC345" s="17">
        <v>5.1073279052553655E-2</v>
      </c>
    </row>
    <row r="346" spans="1:29" ht="12" customHeight="1" x14ac:dyDescent="0.2">
      <c r="A346" s="19">
        <v>40397</v>
      </c>
      <c r="B346" s="19">
        <v>40033</v>
      </c>
      <c r="C346" s="19"/>
      <c r="D346" s="16" t="s">
        <v>1</v>
      </c>
      <c r="E346" s="114">
        <v>21349</v>
      </c>
      <c r="F346" s="115">
        <v>11990</v>
      </c>
      <c r="G346" s="113">
        <v>5475</v>
      </c>
      <c r="H346" s="113">
        <v>2029</v>
      </c>
      <c r="I346" s="113">
        <v>1855</v>
      </c>
      <c r="J346" s="112">
        <v>19448</v>
      </c>
      <c r="K346" s="112">
        <v>11473</v>
      </c>
      <c r="L346" s="112">
        <v>4588</v>
      </c>
      <c r="M346" s="112">
        <v>1635</v>
      </c>
      <c r="N346" s="113">
        <v>1752</v>
      </c>
      <c r="O346" s="112"/>
      <c r="P346" s="112"/>
      <c r="Q346" s="112"/>
      <c r="R346" s="112"/>
      <c r="S346" s="113"/>
      <c r="T346" s="17">
        <v>9.7747840394899255E-2</v>
      </c>
      <c r="U346" s="17">
        <v>4.5062320230105479E-2</v>
      </c>
      <c r="V346" s="17">
        <v>0.19333042720139493</v>
      </c>
      <c r="W346" s="17">
        <v>0.2409785932721713</v>
      </c>
      <c r="X346" s="17">
        <v>5.8789954337899575E-2</v>
      </c>
      <c r="Y346" s="17">
        <v>9.7747840394899255E-2</v>
      </c>
      <c r="Z346" s="17">
        <v>1.5843429636533068E-2</v>
      </c>
      <c r="AA346" s="17">
        <v>0.24431818181818188</v>
      </c>
      <c r="AB346" s="17">
        <v>0.35900870730073686</v>
      </c>
      <c r="AC346" s="17">
        <v>0.11211031175059949</v>
      </c>
    </row>
    <row r="347" spans="1:29" ht="12" customHeight="1" x14ac:dyDescent="0.2">
      <c r="A347" s="19">
        <v>40398</v>
      </c>
      <c r="B347" s="19">
        <v>40034</v>
      </c>
      <c r="C347" s="19"/>
      <c r="D347" s="16" t="s">
        <v>2</v>
      </c>
      <c r="E347" s="114">
        <v>20363</v>
      </c>
      <c r="F347" s="115">
        <v>12204</v>
      </c>
      <c r="G347" s="113">
        <v>4810</v>
      </c>
      <c r="H347" s="113">
        <v>1934</v>
      </c>
      <c r="I347" s="113">
        <v>1415</v>
      </c>
      <c r="J347" s="112">
        <v>18925</v>
      </c>
      <c r="K347" s="112">
        <v>11670</v>
      </c>
      <c r="L347" s="112">
        <v>4446</v>
      </c>
      <c r="M347" s="112">
        <v>1439</v>
      </c>
      <c r="N347" s="113">
        <v>1370</v>
      </c>
      <c r="O347" s="112"/>
      <c r="P347" s="112"/>
      <c r="Q347" s="112"/>
      <c r="R347" s="112"/>
      <c r="S347" s="113"/>
      <c r="T347" s="17">
        <v>7.5984147952443903E-2</v>
      </c>
      <c r="U347" s="17">
        <v>4.5758354755784048E-2</v>
      </c>
      <c r="V347" s="17">
        <v>8.1871345029239873E-2</v>
      </c>
      <c r="W347" s="17">
        <v>0.34398888116747739</v>
      </c>
      <c r="X347" s="17">
        <v>3.2846715328467058E-2</v>
      </c>
      <c r="Y347" s="17">
        <v>7.5984147952443903E-2</v>
      </c>
      <c r="Z347" s="17">
        <v>7.2219293621507585E-2</v>
      </c>
      <c r="AA347" s="17">
        <v>0.21587462082912023</v>
      </c>
      <c r="AB347" s="17">
        <v>0.77268560953253895</v>
      </c>
      <c r="AC347" s="17">
        <v>-7.0621468926557185E-4</v>
      </c>
    </row>
    <row r="348" spans="1:29" ht="12" customHeight="1" x14ac:dyDescent="0.2">
      <c r="A348" s="19">
        <v>40399</v>
      </c>
      <c r="B348" s="19">
        <v>40035</v>
      </c>
      <c r="C348" s="19"/>
      <c r="D348" s="16" t="s">
        <v>3</v>
      </c>
      <c r="E348" s="114">
        <v>20034</v>
      </c>
      <c r="F348" s="115">
        <v>12062</v>
      </c>
      <c r="G348" s="113">
        <v>4825</v>
      </c>
      <c r="H348" s="113">
        <v>1746</v>
      </c>
      <c r="I348" s="113">
        <v>1401</v>
      </c>
      <c r="J348" s="112">
        <v>18174</v>
      </c>
      <c r="K348" s="112">
        <v>11608</v>
      </c>
      <c r="L348" s="112">
        <v>3876</v>
      </c>
      <c r="M348" s="112">
        <v>1362</v>
      </c>
      <c r="N348" s="113">
        <v>1328</v>
      </c>
      <c r="O348" s="112"/>
      <c r="P348" s="112"/>
      <c r="Q348" s="112"/>
      <c r="R348" s="112"/>
      <c r="S348" s="113"/>
      <c r="T348" s="17">
        <v>0.10234400792340703</v>
      </c>
      <c r="U348" s="17">
        <v>3.9110957960027504E-2</v>
      </c>
      <c r="V348" s="17">
        <v>0.24484004127966985</v>
      </c>
      <c r="W348" s="17">
        <v>0.2819383259911894</v>
      </c>
      <c r="X348" s="17">
        <v>5.4969879518072196E-2</v>
      </c>
      <c r="Y348" s="17">
        <v>0.10234400792340703</v>
      </c>
      <c r="Z348" s="17">
        <v>9.3563009972801536E-2</v>
      </c>
      <c r="AA348" s="17">
        <v>0.17425164273545879</v>
      </c>
      <c r="AB348" s="17">
        <v>0.63330215154349867</v>
      </c>
      <c r="AC348" s="17">
        <v>0.11102299762093581</v>
      </c>
    </row>
    <row r="349" spans="1:29" ht="12" customHeight="1" x14ac:dyDescent="0.2">
      <c r="A349" s="19">
        <v>40400</v>
      </c>
      <c r="B349" s="19">
        <v>40036</v>
      </c>
      <c r="C349" s="19"/>
      <c r="D349" s="16" t="s">
        <v>4</v>
      </c>
      <c r="E349" s="114">
        <v>19515</v>
      </c>
      <c r="F349" s="115">
        <v>11874</v>
      </c>
      <c r="G349" s="113">
        <v>4646</v>
      </c>
      <c r="H349" s="113">
        <v>1695</v>
      </c>
      <c r="I349" s="113">
        <v>1300</v>
      </c>
      <c r="J349" s="112">
        <v>17871</v>
      </c>
      <c r="K349" s="112">
        <v>11201</v>
      </c>
      <c r="L349" s="112">
        <v>4065</v>
      </c>
      <c r="M349" s="112">
        <v>1306</v>
      </c>
      <c r="N349" s="113">
        <v>1299</v>
      </c>
      <c r="O349" s="112"/>
      <c r="P349" s="112"/>
      <c r="Q349" s="112"/>
      <c r="R349" s="112"/>
      <c r="S349" s="113"/>
      <c r="T349" s="17">
        <v>9.1992613731744166E-2</v>
      </c>
      <c r="U349" s="17">
        <v>6.0083921078475155E-2</v>
      </c>
      <c r="V349" s="17">
        <v>0.14292742927429281</v>
      </c>
      <c r="W349" s="17">
        <v>0.29785604900459428</v>
      </c>
      <c r="X349" s="17">
        <v>7.698229407235857E-4</v>
      </c>
      <c r="Y349" s="17">
        <v>9.1992613731744166E-2</v>
      </c>
      <c r="Z349" s="17">
        <v>0.13485615980120413</v>
      </c>
      <c r="AA349" s="17">
        <v>0.26801310043668125</v>
      </c>
      <c r="AB349" s="17">
        <v>0.55933762649494012</v>
      </c>
      <c r="AC349" s="17">
        <v>0.22410546139359688</v>
      </c>
    </row>
    <row r="350" spans="1:29" ht="12" customHeight="1" x14ac:dyDescent="0.2">
      <c r="A350" s="19">
        <v>40401</v>
      </c>
      <c r="B350" s="19">
        <v>40037</v>
      </c>
      <c r="C350" s="19"/>
      <c r="D350" s="16" t="s">
        <v>5</v>
      </c>
      <c r="E350" s="114">
        <v>18928</v>
      </c>
      <c r="F350" s="115">
        <v>11588</v>
      </c>
      <c r="G350" s="113">
        <v>4303</v>
      </c>
      <c r="H350" s="113">
        <v>1660</v>
      </c>
      <c r="I350" s="113">
        <v>1377</v>
      </c>
      <c r="J350" s="112">
        <v>17597</v>
      </c>
      <c r="K350" s="112">
        <v>11294</v>
      </c>
      <c r="L350" s="112">
        <v>3861</v>
      </c>
      <c r="M350" s="112">
        <v>1290</v>
      </c>
      <c r="N350" s="113">
        <v>1152</v>
      </c>
      <c r="O350" s="112"/>
      <c r="P350" s="112"/>
      <c r="Q350" s="112"/>
      <c r="R350" s="112"/>
      <c r="S350" s="113"/>
      <c r="T350" s="17">
        <v>7.5637892822640218E-2</v>
      </c>
      <c r="U350" s="17">
        <v>2.6031521161678839E-2</v>
      </c>
      <c r="V350" s="17">
        <v>0.1144781144781144</v>
      </c>
      <c r="W350" s="17">
        <v>0.28682170542635665</v>
      </c>
      <c r="X350" s="17">
        <v>0.1953125</v>
      </c>
      <c r="Y350" s="17">
        <v>7.5637892822640218E-2</v>
      </c>
      <c r="Z350" s="17">
        <v>0.12625133637865682</v>
      </c>
      <c r="AA350" s="17">
        <v>0.24184704184704175</v>
      </c>
      <c r="AB350" s="17">
        <v>1.5304878048780486</v>
      </c>
      <c r="AC350" s="17">
        <v>0.30645161290322576</v>
      </c>
    </row>
    <row r="351" spans="1:29" ht="12" customHeight="1" x14ac:dyDescent="0.2">
      <c r="A351" s="19">
        <v>40402</v>
      </c>
      <c r="B351" s="19">
        <v>40038</v>
      </c>
      <c r="C351" s="19"/>
      <c r="D351" s="16" t="s">
        <v>6</v>
      </c>
      <c r="E351" s="114">
        <v>19359</v>
      </c>
      <c r="F351" s="115">
        <v>11734</v>
      </c>
      <c r="G351" s="113">
        <v>4529</v>
      </c>
      <c r="H351" s="113">
        <v>1722</v>
      </c>
      <c r="I351" s="113">
        <v>1374</v>
      </c>
      <c r="J351" s="112">
        <v>17894</v>
      </c>
      <c r="K351" s="112">
        <v>11401</v>
      </c>
      <c r="L351" s="112">
        <v>3714</v>
      </c>
      <c r="M351" s="112">
        <v>1433</v>
      </c>
      <c r="N351" s="113">
        <v>1346</v>
      </c>
      <c r="O351" s="112"/>
      <c r="P351" s="112"/>
      <c r="Q351" s="112"/>
      <c r="R351" s="112"/>
      <c r="S351" s="113"/>
      <c r="T351" s="17">
        <v>8.1871018218397262E-2</v>
      </c>
      <c r="U351" s="17">
        <v>2.920796421366556E-2</v>
      </c>
      <c r="V351" s="17">
        <v>0.21943995691976315</v>
      </c>
      <c r="W351" s="17">
        <v>0.20167480809490579</v>
      </c>
      <c r="X351" s="17">
        <v>2.080237741456159E-2</v>
      </c>
      <c r="Y351" s="17">
        <v>8.1871018218397262E-2</v>
      </c>
      <c r="Z351" s="17">
        <v>9.0621805000464795E-2</v>
      </c>
      <c r="AA351" s="17">
        <v>0.21878363832077508</v>
      </c>
      <c r="AB351" s="17">
        <v>0.33799533799533799</v>
      </c>
      <c r="AC351" s="17">
        <v>0.1253071253071254</v>
      </c>
    </row>
    <row r="352" spans="1:29" ht="12" customHeight="1" x14ac:dyDescent="0.2">
      <c r="A352" s="19">
        <v>40403</v>
      </c>
      <c r="B352" s="19">
        <v>40039</v>
      </c>
      <c r="C352" s="19"/>
      <c r="D352" s="16" t="s">
        <v>7</v>
      </c>
      <c r="E352" s="114">
        <v>19657</v>
      </c>
      <c r="F352" s="115">
        <v>12006</v>
      </c>
      <c r="G352" s="113">
        <v>4585</v>
      </c>
      <c r="H352" s="113">
        <v>1672</v>
      </c>
      <c r="I352" s="113">
        <v>1394</v>
      </c>
      <c r="J352" s="112">
        <v>17935</v>
      </c>
      <c r="K352" s="112">
        <v>11529</v>
      </c>
      <c r="L352" s="112">
        <v>3883</v>
      </c>
      <c r="M352" s="112">
        <v>1206</v>
      </c>
      <c r="N352" s="113">
        <v>1317</v>
      </c>
      <c r="O352" s="112"/>
      <c r="P352" s="112"/>
      <c r="Q352" s="112"/>
      <c r="R352" s="112"/>
      <c r="S352" s="113"/>
      <c r="T352" s="17">
        <v>9.6013381655979835E-2</v>
      </c>
      <c r="U352" s="17">
        <v>4.1373926619828305E-2</v>
      </c>
      <c r="V352" s="17">
        <v>0.18078805047643565</v>
      </c>
      <c r="W352" s="17">
        <v>0.38640132669983407</v>
      </c>
      <c r="X352" s="17">
        <v>5.8466211085800968E-2</v>
      </c>
      <c r="Y352" s="17">
        <v>9.6013381655979835E-2</v>
      </c>
      <c r="Z352" s="17">
        <v>6.1444611440190977E-2</v>
      </c>
      <c r="AA352" s="17">
        <v>0.17203476482617597</v>
      </c>
      <c r="AB352" s="17">
        <v>0.54101382488479266</v>
      </c>
      <c r="AC352" s="17">
        <v>5.7720057720058726E-3</v>
      </c>
    </row>
    <row r="353" spans="1:29" ht="12" customHeight="1" x14ac:dyDescent="0.2">
      <c r="A353" s="19">
        <v>40404</v>
      </c>
      <c r="B353" s="19">
        <v>40040</v>
      </c>
      <c r="C353" s="19"/>
      <c r="D353" s="16" t="s">
        <v>1</v>
      </c>
      <c r="E353" s="114">
        <v>20518</v>
      </c>
      <c r="F353" s="115">
        <v>11851</v>
      </c>
      <c r="G353" s="113">
        <v>4859</v>
      </c>
      <c r="H353" s="113">
        <v>2047</v>
      </c>
      <c r="I353" s="113">
        <v>1761</v>
      </c>
      <c r="J353" s="112">
        <v>19334</v>
      </c>
      <c r="K353" s="112">
        <v>11279</v>
      </c>
      <c r="L353" s="112">
        <v>4696</v>
      </c>
      <c r="M353" s="112">
        <v>1696</v>
      </c>
      <c r="N353" s="113">
        <v>1663</v>
      </c>
      <c r="O353" s="112"/>
      <c r="P353" s="112"/>
      <c r="Q353" s="112"/>
      <c r="R353" s="112"/>
      <c r="S353" s="113"/>
      <c r="T353" s="17">
        <v>6.1239267611461701E-2</v>
      </c>
      <c r="U353" s="17">
        <v>5.0713715754942879E-2</v>
      </c>
      <c r="V353" s="17">
        <v>3.471039182282798E-2</v>
      </c>
      <c r="W353" s="17">
        <v>0.2069575471698113</v>
      </c>
      <c r="X353" s="17">
        <v>5.8929645219482962E-2</v>
      </c>
      <c r="Y353" s="17">
        <v>6.1239267611461701E-2</v>
      </c>
      <c r="Z353" s="17">
        <v>7.0530251529572485E-3</v>
      </c>
      <c r="AA353" s="17">
        <v>6.1612409875464236E-2</v>
      </c>
      <c r="AB353" s="17">
        <v>0.55075757575757578</v>
      </c>
      <c r="AC353" s="17">
        <v>8.302583025830268E-2</v>
      </c>
    </row>
    <row r="354" spans="1:29" ht="12" customHeight="1" x14ac:dyDescent="0.2">
      <c r="A354" s="19">
        <v>40405</v>
      </c>
      <c r="B354" s="19">
        <v>40041</v>
      </c>
      <c r="C354" s="19"/>
      <c r="D354" s="16" t="s">
        <v>2</v>
      </c>
      <c r="E354" s="114">
        <v>20151</v>
      </c>
      <c r="F354" s="115">
        <v>12331</v>
      </c>
      <c r="G354" s="113">
        <v>4788</v>
      </c>
      <c r="H354" s="113">
        <v>1646</v>
      </c>
      <c r="I354" s="113">
        <v>1386</v>
      </c>
      <c r="J354" s="112">
        <v>17600</v>
      </c>
      <c r="K354" s="112">
        <v>10744</v>
      </c>
      <c r="L354" s="112">
        <v>4012</v>
      </c>
      <c r="M354" s="112">
        <v>1501</v>
      </c>
      <c r="N354" s="113">
        <v>1343</v>
      </c>
      <c r="O354" s="112"/>
      <c r="P354" s="112"/>
      <c r="Q354" s="112"/>
      <c r="R354" s="112"/>
      <c r="S354" s="113"/>
      <c r="T354" s="17">
        <v>0.14494318181818189</v>
      </c>
      <c r="U354" s="17">
        <v>0.14771034996276988</v>
      </c>
      <c r="V354" s="17">
        <v>0.19341974077766699</v>
      </c>
      <c r="W354" s="17">
        <v>9.6602265156562339E-2</v>
      </c>
      <c r="X354" s="17">
        <v>3.2017870439315033E-2</v>
      </c>
      <c r="Y354" s="17">
        <v>0.14494318181818189</v>
      </c>
      <c r="Z354" s="17">
        <v>9.2399007795889387E-2</v>
      </c>
      <c r="AA354" s="17">
        <v>0.11738623103850632</v>
      </c>
      <c r="AB354" s="17">
        <v>0.19709090909090898</v>
      </c>
      <c r="AC354" s="17">
        <v>0.10702875399361012</v>
      </c>
    </row>
    <row r="355" spans="1:29" ht="12" customHeight="1" x14ac:dyDescent="0.2">
      <c r="A355" s="19">
        <v>40406</v>
      </c>
      <c r="B355" s="19">
        <v>40042</v>
      </c>
      <c r="C355" s="19"/>
      <c r="D355" s="16" t="s">
        <v>3</v>
      </c>
      <c r="E355" s="114">
        <v>19051</v>
      </c>
      <c r="F355" s="115">
        <v>11675</v>
      </c>
      <c r="G355" s="113">
        <v>4439</v>
      </c>
      <c r="H355" s="113">
        <v>1567</v>
      </c>
      <c r="I355" s="113">
        <v>1370</v>
      </c>
      <c r="J355" s="112">
        <v>17022</v>
      </c>
      <c r="K355" s="112">
        <v>11174</v>
      </c>
      <c r="L355" s="112">
        <v>3419</v>
      </c>
      <c r="M355" s="112">
        <v>1287</v>
      </c>
      <c r="N355" s="113">
        <v>1142</v>
      </c>
      <c r="O355" s="112"/>
      <c r="P355" s="112"/>
      <c r="Q355" s="112"/>
      <c r="R355" s="112"/>
      <c r="S355" s="113"/>
      <c r="T355" s="17">
        <v>0.1191986840559276</v>
      </c>
      <c r="U355" s="17">
        <v>4.4836226955432323E-2</v>
      </c>
      <c r="V355" s="17">
        <v>0.29833284586136299</v>
      </c>
      <c r="W355" s="17">
        <v>0.21756021756021759</v>
      </c>
      <c r="X355" s="17">
        <v>0.1996497373029773</v>
      </c>
      <c r="Y355" s="17">
        <v>0.1191986840559276</v>
      </c>
      <c r="Z355" s="17">
        <v>5.8572853386526402E-2</v>
      </c>
      <c r="AA355" s="17">
        <v>0.1229445990387048</v>
      </c>
      <c r="AB355" s="17">
        <v>0.55302279484638261</v>
      </c>
      <c r="AC355" s="17">
        <v>0.1012861736334405</v>
      </c>
    </row>
    <row r="356" spans="1:29" ht="12" customHeight="1" x14ac:dyDescent="0.2">
      <c r="A356" s="19">
        <v>40407</v>
      </c>
      <c r="B356" s="19">
        <v>40043</v>
      </c>
      <c r="C356" s="19"/>
      <c r="D356" s="16" t="s">
        <v>4</v>
      </c>
      <c r="E356" s="114">
        <v>17275</v>
      </c>
      <c r="F356" s="115">
        <v>10985</v>
      </c>
      <c r="G356" s="113">
        <v>3690</v>
      </c>
      <c r="H356" s="113">
        <v>1385</v>
      </c>
      <c r="I356" s="113">
        <v>1215</v>
      </c>
      <c r="J356" s="112">
        <v>16231</v>
      </c>
      <c r="K356" s="112">
        <v>10524</v>
      </c>
      <c r="L356" s="112">
        <v>3385</v>
      </c>
      <c r="M356" s="112">
        <v>1375</v>
      </c>
      <c r="N356" s="113">
        <v>947</v>
      </c>
      <c r="O356" s="112"/>
      <c r="P356" s="112"/>
      <c r="Q356" s="112"/>
      <c r="R356" s="112"/>
      <c r="S356" s="113"/>
      <c r="T356" s="17">
        <v>6.4321360359805402E-2</v>
      </c>
      <c r="U356" s="17">
        <v>4.3804637020144366E-2</v>
      </c>
      <c r="V356" s="17">
        <v>9.0103397341211311E-2</v>
      </c>
      <c r="W356" s="17">
        <v>7.2727272727273196E-3</v>
      </c>
      <c r="X356" s="17">
        <v>0.282998944033791</v>
      </c>
      <c r="Y356" s="17">
        <v>6.4321360359805402E-2</v>
      </c>
      <c r="Z356" s="17">
        <v>9.9159495697418443E-2</v>
      </c>
      <c r="AA356" s="17">
        <v>0.14489605957182738</v>
      </c>
      <c r="AB356" s="17">
        <v>0.6931540342298288</v>
      </c>
      <c r="AC356" s="17">
        <v>0.3410596026490067</v>
      </c>
    </row>
    <row r="357" spans="1:29" ht="12" customHeight="1" x14ac:dyDescent="0.2">
      <c r="A357" s="19">
        <v>40408</v>
      </c>
      <c r="B357" s="19">
        <v>40044</v>
      </c>
      <c r="C357" s="19"/>
      <c r="D357" s="16" t="s">
        <v>5</v>
      </c>
      <c r="E357" s="114">
        <v>16919</v>
      </c>
      <c r="F357" s="115">
        <v>10562</v>
      </c>
      <c r="G357" s="113">
        <v>3804</v>
      </c>
      <c r="H357" s="113">
        <v>1330</v>
      </c>
      <c r="I357" s="113">
        <v>1223</v>
      </c>
      <c r="J357" s="112">
        <v>16392</v>
      </c>
      <c r="K357" s="112">
        <v>10628</v>
      </c>
      <c r="L357" s="112">
        <v>3382</v>
      </c>
      <c r="M357" s="112">
        <v>1376</v>
      </c>
      <c r="N357" s="113">
        <v>1006</v>
      </c>
      <c r="O357" s="112"/>
      <c r="P357" s="112"/>
      <c r="Q357" s="112"/>
      <c r="R357" s="112"/>
      <c r="S357" s="113"/>
      <c r="T357" s="17">
        <v>3.2149829184968226E-2</v>
      </c>
      <c r="U357" s="17">
        <v>-6.2100112909295735E-3</v>
      </c>
      <c r="V357" s="17">
        <v>0.12477823772915442</v>
      </c>
      <c r="W357" s="17">
        <v>-3.3430232558139483E-2</v>
      </c>
      <c r="X357" s="17">
        <v>0.21570576540755471</v>
      </c>
      <c r="Y357" s="17">
        <v>3.2149829184968226E-2</v>
      </c>
      <c r="Z357" s="17">
        <v>2.6034583252380061E-2</v>
      </c>
      <c r="AA357" s="17">
        <v>5.9020044543429906E-2</v>
      </c>
      <c r="AB357" s="17">
        <v>0.61603888213851765</v>
      </c>
      <c r="AC357" s="17">
        <v>0.14299065420560741</v>
      </c>
    </row>
    <row r="358" spans="1:29" ht="12" customHeight="1" x14ac:dyDescent="0.2">
      <c r="A358" s="19">
        <v>40409</v>
      </c>
      <c r="B358" s="19">
        <v>40045</v>
      </c>
      <c r="C358" s="19"/>
      <c r="D358" s="16" t="s">
        <v>6</v>
      </c>
      <c r="E358" s="114">
        <v>17871.292097073601</v>
      </c>
      <c r="F358" s="115">
        <v>11274</v>
      </c>
      <c r="G358" s="113">
        <v>4045</v>
      </c>
      <c r="H358" s="113">
        <v>1227</v>
      </c>
      <c r="I358" s="113">
        <v>1325.2920970736009</v>
      </c>
      <c r="J358" s="112">
        <v>16735</v>
      </c>
      <c r="K358" s="112">
        <v>10988</v>
      </c>
      <c r="L358" s="112">
        <v>3291</v>
      </c>
      <c r="M358" s="112">
        <v>1277</v>
      </c>
      <c r="N358" s="113">
        <v>1179</v>
      </c>
      <c r="O358" s="112"/>
      <c r="P358" s="112"/>
      <c r="Q358" s="112"/>
      <c r="R358" s="112"/>
      <c r="S358" s="113"/>
      <c r="T358" s="17">
        <v>6.7899139353068572E-2</v>
      </c>
      <c r="U358" s="17">
        <v>2.6028394612304329E-2</v>
      </c>
      <c r="V358" s="17">
        <v>0.22910969310240059</v>
      </c>
      <c r="W358" s="17">
        <v>-3.9154267815191823E-2</v>
      </c>
      <c r="X358" s="17">
        <v>0.12408150727192613</v>
      </c>
      <c r="Y358" s="17">
        <v>6.7899139353068572E-2</v>
      </c>
      <c r="Z358" s="17">
        <v>7.5968696316090822E-2</v>
      </c>
      <c r="AA358" s="17">
        <v>0.30525976121329457</v>
      </c>
      <c r="AB358" s="17">
        <v>0.18665377176015463</v>
      </c>
      <c r="AC358" s="17">
        <v>0.14644645075571017</v>
      </c>
    </row>
    <row r="359" spans="1:29" ht="12" customHeight="1" x14ac:dyDescent="0.2">
      <c r="A359" s="19">
        <v>40410</v>
      </c>
      <c r="B359" s="19">
        <v>40046</v>
      </c>
      <c r="C359" s="19"/>
      <c r="D359" s="16" t="s">
        <v>7</v>
      </c>
      <c r="E359" s="114">
        <v>17540.544585850152</v>
      </c>
      <c r="F359" s="115">
        <v>11032</v>
      </c>
      <c r="G359" s="113">
        <v>3770</v>
      </c>
      <c r="H359" s="113">
        <v>1315</v>
      </c>
      <c r="I359" s="113">
        <v>1423.5445858501514</v>
      </c>
      <c r="J359" s="112">
        <v>17369</v>
      </c>
      <c r="K359" s="112">
        <v>11183</v>
      </c>
      <c r="L359" s="112">
        <v>3695</v>
      </c>
      <c r="M359" s="112">
        <v>1241</v>
      </c>
      <c r="N359" s="113">
        <v>1250</v>
      </c>
      <c r="O359" s="112"/>
      <c r="P359" s="112"/>
      <c r="Q359" s="112"/>
      <c r="R359" s="112"/>
      <c r="S359" s="113"/>
      <c r="T359" s="17">
        <v>9.8764802723330103E-3</v>
      </c>
      <c r="U359" s="17">
        <v>-1.3502637932576222E-2</v>
      </c>
      <c r="V359" s="17">
        <v>2.0297699594046037E-2</v>
      </c>
      <c r="W359" s="17">
        <v>5.9629331184528622E-2</v>
      </c>
      <c r="X359" s="17">
        <v>0.13883566868012109</v>
      </c>
      <c r="Y359" s="17">
        <v>9.8764802723330103E-3</v>
      </c>
      <c r="Z359" s="17">
        <v>5.9546676911256258E-2</v>
      </c>
      <c r="AA359" s="17">
        <v>6.2870031012122851E-2</v>
      </c>
      <c r="AB359" s="17">
        <v>0.21086556169429094</v>
      </c>
      <c r="AC359" s="17">
        <v>0.14617116413055675</v>
      </c>
    </row>
    <row r="360" spans="1:29" ht="12" customHeight="1" x14ac:dyDescent="0.2">
      <c r="A360" s="19">
        <v>40411</v>
      </c>
      <c r="B360" s="19">
        <v>40047</v>
      </c>
      <c r="C360" s="19"/>
      <c r="D360" s="16" t="s">
        <v>1</v>
      </c>
      <c r="E360" s="114">
        <v>19536</v>
      </c>
      <c r="F360" s="115">
        <v>11433</v>
      </c>
      <c r="G360" s="113">
        <v>4965</v>
      </c>
      <c r="H360" s="113">
        <v>1617</v>
      </c>
      <c r="I360" s="113">
        <v>1521</v>
      </c>
      <c r="J360" s="112">
        <v>17847</v>
      </c>
      <c r="K360" s="112">
        <v>11132</v>
      </c>
      <c r="L360" s="112">
        <v>4011</v>
      </c>
      <c r="M360" s="112">
        <v>1303</v>
      </c>
      <c r="N360" s="113">
        <v>1401</v>
      </c>
      <c r="O360" s="112"/>
      <c r="P360" s="112"/>
      <c r="Q360" s="112"/>
      <c r="R360" s="112"/>
      <c r="S360" s="113"/>
      <c r="T360" s="17">
        <v>9.4637754244410788E-2</v>
      </c>
      <c r="U360" s="17">
        <v>2.7039166367229583E-2</v>
      </c>
      <c r="V360" s="17">
        <v>0.23784592370979807</v>
      </c>
      <c r="W360" s="17">
        <v>0.24098234842670752</v>
      </c>
      <c r="X360" s="17">
        <v>8.5653104925053514E-2</v>
      </c>
      <c r="Y360" s="17">
        <v>9.4637754244410788E-2</v>
      </c>
      <c r="Z360" s="17">
        <v>4.9380449747590704E-2</v>
      </c>
      <c r="AA360" s="17">
        <v>0.24937091092098651</v>
      </c>
      <c r="AB360" s="17">
        <v>0.37266553480475384</v>
      </c>
      <c r="AC360" s="17">
        <v>0.13085501858736071</v>
      </c>
    </row>
    <row r="361" spans="1:29" ht="12" customHeight="1" x14ac:dyDescent="0.2">
      <c r="A361" s="19">
        <v>40412</v>
      </c>
      <c r="B361" s="19">
        <v>40048</v>
      </c>
      <c r="C361" s="19"/>
      <c r="D361" s="16" t="s">
        <v>2</v>
      </c>
      <c r="E361" s="114">
        <v>18342</v>
      </c>
      <c r="F361" s="115">
        <v>11561</v>
      </c>
      <c r="G361" s="113">
        <v>4093</v>
      </c>
      <c r="H361" s="113">
        <v>1304</v>
      </c>
      <c r="I361" s="113">
        <v>1384</v>
      </c>
      <c r="J361" s="112">
        <v>17988</v>
      </c>
      <c r="K361" s="112">
        <v>10811</v>
      </c>
      <c r="L361" s="112">
        <v>4881</v>
      </c>
      <c r="M361" s="112">
        <v>1066</v>
      </c>
      <c r="N361" s="113">
        <v>1230</v>
      </c>
      <c r="O361" s="112"/>
      <c r="P361" s="112"/>
      <c r="Q361" s="112"/>
      <c r="R361" s="112"/>
      <c r="S361" s="113"/>
      <c r="T361" s="17">
        <v>1.9679786524349652E-2</v>
      </c>
      <c r="U361" s="17">
        <v>6.9373785958745771E-2</v>
      </c>
      <c r="V361" s="17">
        <v>-0.16144232739192788</v>
      </c>
      <c r="W361" s="17">
        <v>0.22326454033771115</v>
      </c>
      <c r="X361" s="17">
        <v>0.12520325203252036</v>
      </c>
      <c r="Y361" s="17">
        <v>1.9679786524349652E-2</v>
      </c>
      <c r="Z361" s="17">
        <v>0.18065767973856217</v>
      </c>
      <c r="AA361" s="17">
        <v>0.13662871424604273</v>
      </c>
      <c r="AB361" s="17">
        <v>0.18761384335154818</v>
      </c>
      <c r="AC361" s="17">
        <v>7.2868217054263607E-2</v>
      </c>
    </row>
    <row r="362" spans="1:29" ht="12" customHeight="1" x14ac:dyDescent="0.2">
      <c r="A362" s="19">
        <v>40413</v>
      </c>
      <c r="B362" s="19">
        <v>40049</v>
      </c>
      <c r="C362" s="19"/>
      <c r="D362" s="16" t="s">
        <v>3</v>
      </c>
      <c r="E362" s="114">
        <v>17880</v>
      </c>
      <c r="F362" s="115">
        <v>11189</v>
      </c>
      <c r="G362" s="113">
        <v>4253</v>
      </c>
      <c r="H362" s="113">
        <v>1307</v>
      </c>
      <c r="I362" s="113">
        <v>1131</v>
      </c>
      <c r="J362" s="112">
        <v>15720</v>
      </c>
      <c r="K362" s="112">
        <v>10592</v>
      </c>
      <c r="L362" s="112">
        <v>3050</v>
      </c>
      <c r="M362" s="112">
        <v>1039</v>
      </c>
      <c r="N362" s="113">
        <v>1039</v>
      </c>
      <c r="O362" s="112"/>
      <c r="P362" s="112"/>
      <c r="Q362" s="112"/>
      <c r="R362" s="112"/>
      <c r="S362" s="113"/>
      <c r="T362" s="17">
        <v>0.13740458015267176</v>
      </c>
      <c r="U362" s="17">
        <v>5.6363293051359564E-2</v>
      </c>
      <c r="V362" s="17">
        <v>0.39442622950819661</v>
      </c>
      <c r="W362" s="17">
        <v>0.25794032723772853</v>
      </c>
      <c r="X362" s="17">
        <v>8.8546679499518666E-2</v>
      </c>
      <c r="Y362" s="17">
        <v>0.13740458015267176</v>
      </c>
      <c r="Z362" s="17">
        <v>0.13008786991213017</v>
      </c>
      <c r="AA362" s="17">
        <v>0.27641056422569021</v>
      </c>
      <c r="AB362" s="17">
        <v>0.39190628328008525</v>
      </c>
      <c r="AC362" s="17">
        <v>7.1237756010684716E-3</v>
      </c>
    </row>
    <row r="363" spans="1:29" ht="12" customHeight="1" x14ac:dyDescent="0.2">
      <c r="A363" s="19">
        <v>40414</v>
      </c>
      <c r="B363" s="19">
        <v>40050</v>
      </c>
      <c r="C363" s="19"/>
      <c r="D363" s="16" t="s">
        <v>4</v>
      </c>
      <c r="E363" s="114">
        <v>15628</v>
      </c>
      <c r="F363" s="115">
        <v>10117</v>
      </c>
      <c r="G363" s="113">
        <v>3559</v>
      </c>
      <c r="H363" s="113">
        <v>1084</v>
      </c>
      <c r="I363" s="113">
        <v>868</v>
      </c>
      <c r="J363" s="112">
        <v>13261</v>
      </c>
      <c r="K363" s="112">
        <v>9062</v>
      </c>
      <c r="L363" s="112">
        <v>2595</v>
      </c>
      <c r="M363" s="112">
        <v>857</v>
      </c>
      <c r="N363" s="113">
        <v>747</v>
      </c>
      <c r="O363" s="112"/>
      <c r="P363" s="112"/>
      <c r="Q363" s="112"/>
      <c r="R363" s="112"/>
      <c r="S363" s="113"/>
      <c r="T363" s="17">
        <v>0.17849332629515113</v>
      </c>
      <c r="U363" s="17">
        <v>0.1164202162877952</v>
      </c>
      <c r="V363" s="17">
        <v>0.37148362235067434</v>
      </c>
      <c r="W363" s="17">
        <v>0.26487747957993002</v>
      </c>
      <c r="X363" s="17">
        <v>0.16198125836680055</v>
      </c>
      <c r="Y363" s="17">
        <v>0.17849332629515113</v>
      </c>
      <c r="Z363" s="17">
        <v>0.16447974217311234</v>
      </c>
      <c r="AA363" s="17">
        <v>0.49224318658280919</v>
      </c>
      <c r="AB363" s="17">
        <v>0.59882005899705004</v>
      </c>
      <c r="AC363" s="17">
        <v>0.23470839260312948</v>
      </c>
    </row>
    <row r="364" spans="1:29" ht="12" customHeight="1" x14ac:dyDescent="0.2">
      <c r="A364" s="19">
        <v>40415</v>
      </c>
      <c r="B364" s="19">
        <v>40051</v>
      </c>
      <c r="C364" s="19"/>
      <c r="D364" s="16" t="s">
        <v>5</v>
      </c>
      <c r="E364" s="114">
        <v>14441</v>
      </c>
      <c r="F364" s="115">
        <v>9533</v>
      </c>
      <c r="G364" s="113">
        <v>2941</v>
      </c>
      <c r="H364" s="113">
        <v>1044</v>
      </c>
      <c r="I364" s="113">
        <v>923</v>
      </c>
      <c r="J364" s="112">
        <v>13337</v>
      </c>
      <c r="K364" s="112">
        <v>9148</v>
      </c>
      <c r="L364" s="112">
        <v>2671</v>
      </c>
      <c r="M364" s="112">
        <v>874</v>
      </c>
      <c r="N364" s="113">
        <v>644</v>
      </c>
      <c r="O364" s="112"/>
      <c r="P364" s="112"/>
      <c r="Q364" s="112"/>
      <c r="R364" s="112"/>
      <c r="S364" s="113"/>
      <c r="T364" s="17">
        <v>8.2777236260028531E-2</v>
      </c>
      <c r="U364" s="17">
        <v>4.2085701792741625E-2</v>
      </c>
      <c r="V364" s="17">
        <v>0.10108573567952073</v>
      </c>
      <c r="W364" s="17">
        <v>0.19450800915331801</v>
      </c>
      <c r="X364" s="17">
        <v>0.43322981366459623</v>
      </c>
      <c r="Y364" s="17">
        <v>8.2777236260028531E-2</v>
      </c>
      <c r="Z364" s="17">
        <v>2.6930949046644503E-2</v>
      </c>
      <c r="AA364" s="17">
        <v>0.12080792682926833</v>
      </c>
      <c r="AB364" s="17">
        <v>0.28098159509202447</v>
      </c>
      <c r="AC364" s="17">
        <v>0.3553597650513951</v>
      </c>
    </row>
    <row r="365" spans="1:29" ht="12" customHeight="1" x14ac:dyDescent="0.2">
      <c r="A365" s="19">
        <v>40416</v>
      </c>
      <c r="B365" s="19">
        <v>40052</v>
      </c>
      <c r="C365" s="19"/>
      <c r="D365" s="16" t="s">
        <v>6</v>
      </c>
      <c r="E365" s="114">
        <v>15546</v>
      </c>
      <c r="F365" s="115">
        <v>10191</v>
      </c>
      <c r="G365" s="113">
        <v>3380</v>
      </c>
      <c r="H365" s="113">
        <v>1026</v>
      </c>
      <c r="I365" s="113">
        <v>949</v>
      </c>
      <c r="J365" s="112">
        <v>13491</v>
      </c>
      <c r="K365" s="112">
        <v>9206</v>
      </c>
      <c r="L365" s="112">
        <v>2569</v>
      </c>
      <c r="M365" s="112">
        <v>739</v>
      </c>
      <c r="N365" s="113">
        <v>977</v>
      </c>
      <c r="O365" s="112"/>
      <c r="P365" s="112"/>
      <c r="Q365" s="112"/>
      <c r="R365" s="112"/>
      <c r="S365" s="113"/>
      <c r="T365" s="17">
        <v>0.15232377140315756</v>
      </c>
      <c r="U365" s="17">
        <v>0.10699543775798381</v>
      </c>
      <c r="V365" s="17">
        <v>0.31568703775788243</v>
      </c>
      <c r="W365" s="17">
        <v>0.38836265223274702</v>
      </c>
      <c r="X365" s="17">
        <v>-2.8659160696008157E-2</v>
      </c>
      <c r="Y365" s="17">
        <v>0.15232377140315756</v>
      </c>
      <c r="Z365" s="17">
        <v>7.2736842105263211E-2</v>
      </c>
      <c r="AA365" s="17">
        <v>0.15832762165867043</v>
      </c>
      <c r="AB365" s="17">
        <v>0.22727272727272729</v>
      </c>
      <c r="AC365" s="17">
        <v>-4.2381432896064553E-2</v>
      </c>
    </row>
    <row r="366" spans="1:29" ht="12" customHeight="1" x14ac:dyDescent="0.2">
      <c r="A366" s="19">
        <v>40417</v>
      </c>
      <c r="B366" s="19">
        <v>40053</v>
      </c>
      <c r="C366" s="19"/>
      <c r="D366" s="16" t="s">
        <v>7</v>
      </c>
      <c r="E366" s="114">
        <v>15870</v>
      </c>
      <c r="F366" s="115">
        <v>10414</v>
      </c>
      <c r="G366" s="113">
        <v>3487</v>
      </c>
      <c r="H366" s="113">
        <v>992</v>
      </c>
      <c r="I366" s="113">
        <v>977</v>
      </c>
      <c r="J366" s="112">
        <v>14234</v>
      </c>
      <c r="K366" s="112">
        <v>9673</v>
      </c>
      <c r="L366" s="112">
        <v>2665</v>
      </c>
      <c r="M366" s="112">
        <v>890</v>
      </c>
      <c r="N366" s="113">
        <v>1006</v>
      </c>
      <c r="O366" s="112"/>
      <c r="P366" s="112"/>
      <c r="Q366" s="112"/>
      <c r="R366" s="112"/>
      <c r="S366" s="113"/>
      <c r="T366" s="17">
        <v>0.11493606856821703</v>
      </c>
      <c r="U366" s="17">
        <v>7.6604982942210187E-2</v>
      </c>
      <c r="V366" s="17">
        <v>0.30844277673545961</v>
      </c>
      <c r="W366" s="17">
        <v>0.11460674157303363</v>
      </c>
      <c r="X366" s="17">
        <v>-2.882703777335982E-2</v>
      </c>
      <c r="Y366" s="17">
        <v>0.11493606856821703</v>
      </c>
      <c r="Z366" s="17">
        <v>4.810789049919495E-2</v>
      </c>
      <c r="AA366" s="17">
        <v>-3.7803532008830021E-2</v>
      </c>
      <c r="AB366" s="17">
        <v>0.16295427901524029</v>
      </c>
      <c r="AC366" s="17">
        <v>-0.2158908507223114</v>
      </c>
    </row>
    <row r="367" spans="1:29" ht="12" customHeight="1" x14ac:dyDescent="0.2">
      <c r="A367" s="19">
        <v>40418</v>
      </c>
      <c r="B367" s="19">
        <v>40054</v>
      </c>
      <c r="C367" s="19"/>
      <c r="D367" s="16" t="s">
        <v>1</v>
      </c>
      <c r="E367" s="114">
        <v>17187</v>
      </c>
      <c r="F367" s="115">
        <v>10649</v>
      </c>
      <c r="G367" s="113">
        <v>3993</v>
      </c>
      <c r="H367" s="113">
        <v>1343</v>
      </c>
      <c r="I367" s="113">
        <v>1202</v>
      </c>
      <c r="J367" s="112">
        <v>15554</v>
      </c>
      <c r="K367" s="112">
        <v>9808</v>
      </c>
      <c r="L367" s="112">
        <v>3464</v>
      </c>
      <c r="M367" s="112">
        <v>979</v>
      </c>
      <c r="N367" s="113">
        <v>1303</v>
      </c>
      <c r="O367" s="112"/>
      <c r="P367" s="112"/>
      <c r="Q367" s="112"/>
      <c r="R367" s="112"/>
      <c r="S367" s="113"/>
      <c r="T367" s="17">
        <v>0.10498907033560489</v>
      </c>
      <c r="U367" s="17">
        <v>8.5746329526916742E-2</v>
      </c>
      <c r="V367" s="17">
        <v>0.15271362586605086</v>
      </c>
      <c r="W367" s="17">
        <v>0.37180796731358523</v>
      </c>
      <c r="X367" s="17">
        <v>-7.7513430544896345E-2</v>
      </c>
      <c r="Y367" s="17">
        <v>0.10498907033560489</v>
      </c>
      <c r="Z367" s="17">
        <v>0.11019599666388658</v>
      </c>
      <c r="AA367" s="17">
        <v>0.14576757532281204</v>
      </c>
      <c r="AB367" s="17">
        <v>0.41071428571428581</v>
      </c>
      <c r="AC367" s="17">
        <v>-5.1302288871349688E-2</v>
      </c>
    </row>
    <row r="368" spans="1:29" ht="12" customHeight="1" x14ac:dyDescent="0.2">
      <c r="A368" s="19">
        <v>40419</v>
      </c>
      <c r="B368" s="19">
        <v>40055</v>
      </c>
      <c r="C368" s="19"/>
      <c r="D368" s="16" t="s">
        <v>2</v>
      </c>
      <c r="E368" s="114">
        <v>16180</v>
      </c>
      <c r="F368" s="115">
        <v>10604</v>
      </c>
      <c r="G368" s="113">
        <v>3445</v>
      </c>
      <c r="H368" s="113">
        <v>1127</v>
      </c>
      <c r="I368" s="113">
        <v>1004</v>
      </c>
      <c r="J368" s="112">
        <v>13720</v>
      </c>
      <c r="K368" s="112">
        <v>9180</v>
      </c>
      <c r="L368" s="112">
        <v>2871</v>
      </c>
      <c r="M368" s="112">
        <v>780</v>
      </c>
      <c r="N368" s="113">
        <v>889</v>
      </c>
      <c r="O368" s="112"/>
      <c r="P368" s="112"/>
      <c r="Q368" s="112"/>
      <c r="R368" s="112"/>
      <c r="S368" s="113"/>
      <c r="T368" s="17">
        <v>0.17930029154518956</v>
      </c>
      <c r="U368" s="17">
        <v>0.15511982570806104</v>
      </c>
      <c r="V368" s="17">
        <v>0.19993033786137238</v>
      </c>
      <c r="W368" s="17">
        <v>0.44487179487179485</v>
      </c>
      <c r="X368" s="17">
        <v>0.12935883014623162</v>
      </c>
      <c r="Y368" s="17">
        <v>0.17930029154518956</v>
      </c>
      <c r="Z368" s="17">
        <v>0.41217206019443342</v>
      </c>
      <c r="AA368" s="17">
        <v>0.25227190112686304</v>
      </c>
      <c r="AB368" s="17">
        <v>0.60085227272727271</v>
      </c>
      <c r="AC368" s="17">
        <v>9.01194353963084E-2</v>
      </c>
    </row>
    <row r="369" spans="1:29" ht="12" customHeight="1" x14ac:dyDescent="0.2">
      <c r="A369" s="19">
        <v>40420</v>
      </c>
      <c r="B369" s="19">
        <v>40056</v>
      </c>
      <c r="C369" s="19"/>
      <c r="D369" s="16" t="s">
        <v>3</v>
      </c>
      <c r="E369" s="114">
        <v>14596</v>
      </c>
      <c r="F369" s="115">
        <v>9842</v>
      </c>
      <c r="G369" s="113">
        <v>3130</v>
      </c>
      <c r="H369" s="113">
        <v>844</v>
      </c>
      <c r="I369" s="113">
        <v>780</v>
      </c>
      <c r="J369" s="112">
        <v>13263</v>
      </c>
      <c r="K369" s="112">
        <v>9131</v>
      </c>
      <c r="L369" s="112">
        <v>2643</v>
      </c>
      <c r="M369" s="112">
        <v>615</v>
      </c>
      <c r="N369" s="113">
        <v>874</v>
      </c>
      <c r="O369" s="112"/>
      <c r="P369" s="112"/>
      <c r="Q369" s="112"/>
      <c r="R369" s="112"/>
      <c r="S369" s="113"/>
      <c r="T369" s="17">
        <v>0.10050516474402471</v>
      </c>
      <c r="U369" s="17">
        <v>7.7866608257584069E-2</v>
      </c>
      <c r="V369" s="17">
        <v>0.18426031025349987</v>
      </c>
      <c r="W369" s="17">
        <v>0.37235772357723573</v>
      </c>
      <c r="X369" s="17">
        <v>-0.10755148741418763</v>
      </c>
      <c r="Y369" s="17">
        <v>0.10050516474402471</v>
      </c>
      <c r="Z369" s="17">
        <v>0.11815496478073162</v>
      </c>
      <c r="AA369" s="17">
        <v>-0.14070006863417983</v>
      </c>
      <c r="AB369" s="17">
        <v>0.45266781411359736</v>
      </c>
      <c r="AC369" s="17">
        <v>-0.13812154696132595</v>
      </c>
    </row>
    <row r="370" spans="1:29" ht="12" customHeight="1" x14ac:dyDescent="0.2">
      <c r="A370" s="19">
        <v>40421</v>
      </c>
      <c r="B370" s="19">
        <v>40057</v>
      </c>
      <c r="C370" s="19"/>
      <c r="D370" s="16" t="s">
        <v>4</v>
      </c>
      <c r="E370" s="114">
        <v>15243</v>
      </c>
      <c r="F370" s="115">
        <v>10318</v>
      </c>
      <c r="G370" s="113">
        <v>2944</v>
      </c>
      <c r="H370" s="113">
        <v>1086</v>
      </c>
      <c r="I370" s="113">
        <v>895</v>
      </c>
      <c r="J370" s="112">
        <v>11690</v>
      </c>
      <c r="K370" s="112">
        <v>8066</v>
      </c>
      <c r="L370" s="112">
        <v>2174</v>
      </c>
      <c r="M370" s="112">
        <v>768</v>
      </c>
      <c r="N370" s="113">
        <v>682</v>
      </c>
      <c r="O370" s="112"/>
      <c r="P370" s="112"/>
      <c r="Q370" s="112"/>
      <c r="R370" s="112"/>
      <c r="S370" s="113"/>
      <c r="T370" s="17">
        <v>0.30393498716852019</v>
      </c>
      <c r="U370" s="17">
        <v>0.27919662782048094</v>
      </c>
      <c r="V370" s="17">
        <v>0.35418583256669733</v>
      </c>
      <c r="W370" s="17">
        <v>0.4140625</v>
      </c>
      <c r="X370" s="17">
        <v>0.31231671554252194</v>
      </c>
      <c r="Y370" s="17">
        <v>0.30393498716852019</v>
      </c>
      <c r="Z370" s="17">
        <v>0.13973268529769145</v>
      </c>
      <c r="AA370" s="17">
        <v>0.34306569343065685</v>
      </c>
      <c r="AB370" s="17">
        <v>1.7846153846153845</v>
      </c>
      <c r="AC370" s="17">
        <v>0.32986627043090633</v>
      </c>
    </row>
    <row r="371" spans="1:29" ht="12" customHeight="1" x14ac:dyDescent="0.2">
      <c r="A371" s="19">
        <v>40422</v>
      </c>
      <c r="B371" s="19">
        <v>40058</v>
      </c>
      <c r="C371" s="19"/>
      <c r="D371" s="16" t="s">
        <v>5</v>
      </c>
      <c r="E371" s="114">
        <v>15997</v>
      </c>
      <c r="F371" s="115">
        <v>10042</v>
      </c>
      <c r="G371" s="113">
        <v>3672</v>
      </c>
      <c r="H371" s="113">
        <v>1253</v>
      </c>
      <c r="I371" s="113">
        <v>1030</v>
      </c>
      <c r="J371" s="112">
        <v>13362</v>
      </c>
      <c r="K371" s="112">
        <v>9074</v>
      </c>
      <c r="L371" s="112">
        <v>2497</v>
      </c>
      <c r="M371" s="112">
        <v>844</v>
      </c>
      <c r="N371" s="113">
        <v>947</v>
      </c>
      <c r="O371" s="112"/>
      <c r="P371" s="112"/>
      <c r="Q371" s="112"/>
      <c r="R371" s="112"/>
      <c r="S371" s="113"/>
      <c r="T371" s="17">
        <v>0.19720101781170474</v>
      </c>
      <c r="U371" s="17">
        <v>0.10667842186466836</v>
      </c>
      <c r="V371" s="17">
        <v>0.47056467761313581</v>
      </c>
      <c r="W371" s="17">
        <v>0.48459715639810419</v>
      </c>
      <c r="X371" s="17">
        <v>8.7645195353748706E-2</v>
      </c>
      <c r="Y371" s="17">
        <v>0.19720101781170474</v>
      </c>
      <c r="Z371" s="17">
        <v>0.20856902154290524</v>
      </c>
      <c r="AA371" s="17">
        <v>0.66455122393472355</v>
      </c>
      <c r="AB371" s="17">
        <v>1.6773504273504272</v>
      </c>
      <c r="AC371" s="17">
        <v>0.3222079589216944</v>
      </c>
    </row>
    <row r="372" spans="1:29" ht="12" customHeight="1" x14ac:dyDescent="0.2">
      <c r="A372" s="19">
        <v>40423</v>
      </c>
      <c r="B372" s="19">
        <v>40059</v>
      </c>
      <c r="C372" s="19"/>
      <c r="D372" s="16" t="s">
        <v>6</v>
      </c>
      <c r="E372" s="114">
        <v>17447</v>
      </c>
      <c r="F372" s="115">
        <v>11150</v>
      </c>
      <c r="G372" s="113">
        <v>3994</v>
      </c>
      <c r="H372" s="113">
        <v>1238</v>
      </c>
      <c r="I372" s="113">
        <v>1065</v>
      </c>
      <c r="J372" s="112">
        <v>14585</v>
      </c>
      <c r="K372" s="112">
        <v>9896</v>
      </c>
      <c r="L372" s="112">
        <v>2784</v>
      </c>
      <c r="M372" s="112">
        <v>884</v>
      </c>
      <c r="N372" s="113">
        <v>1021</v>
      </c>
      <c r="O372" s="112"/>
      <c r="P372" s="112"/>
      <c r="Q372" s="112"/>
      <c r="R372" s="112"/>
      <c r="S372" s="113"/>
      <c r="T372" s="17">
        <v>0.19622900239972574</v>
      </c>
      <c r="U372" s="17">
        <v>0.1267178658043655</v>
      </c>
      <c r="V372" s="17">
        <v>0.43462643678160928</v>
      </c>
      <c r="W372" s="17">
        <v>0.40045248868778272</v>
      </c>
      <c r="X372" s="17">
        <v>4.3095004897159672E-2</v>
      </c>
      <c r="Y372" s="17">
        <v>0.19622900239972574</v>
      </c>
      <c r="Z372" s="17">
        <v>0.32062063247660788</v>
      </c>
      <c r="AA372" s="17">
        <v>0.75329236172080782</v>
      </c>
      <c r="AB372" s="17">
        <v>0.79680696661828732</v>
      </c>
      <c r="AC372" s="17">
        <v>0.13782051282051277</v>
      </c>
    </row>
    <row r="373" spans="1:29" ht="12" customHeight="1" x14ac:dyDescent="0.2">
      <c r="A373" s="19">
        <v>40424</v>
      </c>
      <c r="B373" s="19">
        <v>40060</v>
      </c>
      <c r="C373" s="19"/>
      <c r="D373" s="16" t="s">
        <v>7</v>
      </c>
      <c r="E373" s="114">
        <v>17553</v>
      </c>
      <c r="F373" s="115">
        <v>11274</v>
      </c>
      <c r="G373" s="113">
        <v>3942</v>
      </c>
      <c r="H373" s="113">
        <v>1264</v>
      </c>
      <c r="I373" s="113">
        <v>1073</v>
      </c>
      <c r="J373" s="112">
        <v>15019</v>
      </c>
      <c r="K373" s="112">
        <v>10288</v>
      </c>
      <c r="L373" s="112">
        <v>2697</v>
      </c>
      <c r="M373" s="112">
        <v>1029</v>
      </c>
      <c r="N373" s="113">
        <v>1005</v>
      </c>
      <c r="O373" s="112"/>
      <c r="P373" s="112"/>
      <c r="Q373" s="112"/>
      <c r="R373" s="112"/>
      <c r="S373" s="113"/>
      <c r="T373" s="17">
        <v>0.16871962181237099</v>
      </c>
      <c r="U373" s="17">
        <v>9.5839813374805516E-2</v>
      </c>
      <c r="V373" s="17">
        <v>0.46162402669632918</v>
      </c>
      <c r="W373" s="17">
        <v>0.22837706511175893</v>
      </c>
      <c r="X373" s="17">
        <v>6.7661691542288516E-2</v>
      </c>
      <c r="Y373" s="17">
        <v>0.16871962181237099</v>
      </c>
      <c r="Z373" s="17">
        <v>0.35749548464780245</v>
      </c>
      <c r="AA373" s="17">
        <v>0.53325554259043173</v>
      </c>
      <c r="AB373" s="17">
        <v>0.49763033175355442</v>
      </c>
      <c r="AC373" s="17">
        <v>0.305352798053528</v>
      </c>
    </row>
    <row r="374" spans="1:29" ht="12" customHeight="1" x14ac:dyDescent="0.2">
      <c r="A374" s="19">
        <v>40425</v>
      </c>
      <c r="B374" s="19">
        <v>40061</v>
      </c>
      <c r="C374" s="19"/>
      <c r="D374" s="16" t="s">
        <v>1</v>
      </c>
      <c r="E374" s="114">
        <v>18008</v>
      </c>
      <c r="F374" s="115">
        <v>10823</v>
      </c>
      <c r="G374" s="113">
        <v>4302</v>
      </c>
      <c r="H374" s="113">
        <v>1472</v>
      </c>
      <c r="I374" s="113">
        <v>1411</v>
      </c>
      <c r="J374" s="112">
        <v>15828</v>
      </c>
      <c r="K374" s="112">
        <v>10241</v>
      </c>
      <c r="L374" s="112">
        <v>3268</v>
      </c>
      <c r="M374" s="112">
        <v>1097</v>
      </c>
      <c r="N374" s="113">
        <v>1222</v>
      </c>
      <c r="O374" s="112"/>
      <c r="P374" s="112"/>
      <c r="Q374" s="112"/>
      <c r="R374" s="112"/>
      <c r="S374" s="113"/>
      <c r="T374" s="17">
        <v>0.13773060399292403</v>
      </c>
      <c r="U374" s="17">
        <v>5.6830387657455406E-2</v>
      </c>
      <c r="V374" s="17">
        <v>0.31640146878824971</v>
      </c>
      <c r="W374" s="17">
        <v>0.34184138559708299</v>
      </c>
      <c r="X374" s="17">
        <v>0.15466448445171843</v>
      </c>
      <c r="Y374" s="17">
        <v>0.13773060399292403</v>
      </c>
      <c r="Z374" s="17">
        <v>0.19577947188155997</v>
      </c>
      <c r="AA374" s="17">
        <v>0.3770806658130601</v>
      </c>
      <c r="AB374" s="17">
        <v>0.39658444022770389</v>
      </c>
      <c r="AC374" s="17">
        <v>0.1518367346938776</v>
      </c>
    </row>
    <row r="375" spans="1:29" ht="12" customHeight="1" x14ac:dyDescent="0.2">
      <c r="A375" s="19">
        <v>40426</v>
      </c>
      <c r="B375" s="19">
        <v>40062</v>
      </c>
      <c r="C375" s="19"/>
      <c r="D375" s="16" t="s">
        <v>2</v>
      </c>
      <c r="E375" s="114">
        <v>15460</v>
      </c>
      <c r="F375" s="115">
        <v>9912</v>
      </c>
      <c r="G375" s="113">
        <v>3413</v>
      </c>
      <c r="H375" s="113">
        <v>1162</v>
      </c>
      <c r="I375" s="113">
        <v>973</v>
      </c>
      <c r="J375" s="112">
        <v>13681</v>
      </c>
      <c r="K375" s="112">
        <v>9343</v>
      </c>
      <c r="L375" s="112">
        <v>2547</v>
      </c>
      <c r="M375" s="112">
        <v>785</v>
      </c>
      <c r="N375" s="113">
        <v>1006</v>
      </c>
      <c r="O375" s="112"/>
      <c r="P375" s="112"/>
      <c r="Q375" s="112"/>
      <c r="R375" s="112"/>
      <c r="S375" s="113"/>
      <c r="T375" s="17">
        <v>0.13003435421387333</v>
      </c>
      <c r="U375" s="17">
        <v>6.0901209461629024E-2</v>
      </c>
      <c r="V375" s="17">
        <v>0.34000785237534359</v>
      </c>
      <c r="W375" s="17">
        <v>0.48025477707006359</v>
      </c>
      <c r="X375" s="17">
        <v>-3.2803180914512953E-2</v>
      </c>
      <c r="Y375" s="17">
        <v>0.13003435421387333</v>
      </c>
      <c r="Z375" s="17">
        <v>0.10575635876840694</v>
      </c>
      <c r="AA375" s="17">
        <v>0.16127934671657029</v>
      </c>
      <c r="AB375" s="17">
        <v>0.46902654867256643</v>
      </c>
      <c r="AC375" s="17">
        <v>0.19975339087546229</v>
      </c>
    </row>
    <row r="376" spans="1:29" ht="12" customHeight="1" x14ac:dyDescent="0.2">
      <c r="A376" s="19">
        <v>40427</v>
      </c>
      <c r="B376" s="19">
        <v>40063</v>
      </c>
      <c r="C376" s="19"/>
      <c r="D376" s="16" t="s">
        <v>3</v>
      </c>
      <c r="E376" s="114">
        <v>14934</v>
      </c>
      <c r="F376" s="115">
        <v>10196</v>
      </c>
      <c r="G376" s="113">
        <v>3080</v>
      </c>
      <c r="H376" s="113">
        <v>838</v>
      </c>
      <c r="I376" s="113">
        <v>820</v>
      </c>
      <c r="J376" s="112">
        <v>13402</v>
      </c>
      <c r="K376" s="112">
        <v>9530</v>
      </c>
      <c r="L376" s="112">
        <v>2433</v>
      </c>
      <c r="M376" s="112">
        <v>637</v>
      </c>
      <c r="N376" s="113">
        <v>802</v>
      </c>
      <c r="O376" s="112"/>
      <c r="P376" s="112"/>
      <c r="Q376" s="112"/>
      <c r="R376" s="112"/>
      <c r="S376" s="113"/>
      <c r="T376" s="17">
        <v>0.11431129682136998</v>
      </c>
      <c r="U376" s="17">
        <v>6.9884575026232909E-2</v>
      </c>
      <c r="V376" s="17">
        <v>0.26592683929305383</v>
      </c>
      <c r="W376" s="17">
        <v>0.31554160125588693</v>
      </c>
      <c r="X376" s="17">
        <v>2.244389027431426E-2</v>
      </c>
      <c r="Y376" s="17">
        <v>0.11431129682136998</v>
      </c>
      <c r="Z376" s="17">
        <v>0.1092254134029591</v>
      </c>
      <c r="AA376" s="17">
        <v>0.21021611001964646</v>
      </c>
      <c r="AB376" s="17">
        <v>0.23964497041420119</v>
      </c>
      <c r="AC376" s="17">
        <v>-0.15724563206577591</v>
      </c>
    </row>
    <row r="377" spans="1:29" ht="12" customHeight="1" x14ac:dyDescent="0.2">
      <c r="A377" s="19">
        <v>40428</v>
      </c>
      <c r="B377" s="19">
        <v>40064</v>
      </c>
      <c r="C377" s="19"/>
      <c r="D377" s="16" t="s">
        <v>4</v>
      </c>
      <c r="E377" s="114">
        <v>13947</v>
      </c>
      <c r="F377" s="115">
        <v>9288</v>
      </c>
      <c r="G377" s="113">
        <v>2835</v>
      </c>
      <c r="H377" s="113">
        <v>897</v>
      </c>
      <c r="I377" s="113">
        <v>927</v>
      </c>
      <c r="J377" s="112">
        <v>12577</v>
      </c>
      <c r="K377" s="112">
        <v>8813</v>
      </c>
      <c r="L377" s="112">
        <v>2242</v>
      </c>
      <c r="M377" s="112">
        <v>761</v>
      </c>
      <c r="N377" s="113">
        <v>761</v>
      </c>
      <c r="O377" s="112"/>
      <c r="P377" s="112"/>
      <c r="Q377" s="112"/>
      <c r="R377" s="112"/>
      <c r="S377" s="113"/>
      <c r="T377" s="17">
        <v>0.10892899737616291</v>
      </c>
      <c r="U377" s="17">
        <v>5.389765119709522E-2</v>
      </c>
      <c r="V377" s="17">
        <v>0.26449598572702948</v>
      </c>
      <c r="W377" s="17">
        <v>0.17871222076215498</v>
      </c>
      <c r="X377" s="17">
        <v>0.21813403416557153</v>
      </c>
      <c r="Y377" s="17">
        <v>0.10892899737616291</v>
      </c>
      <c r="Z377" s="17">
        <v>8.5300303809301203E-2</v>
      </c>
      <c r="AA377" s="17">
        <v>0.21778350515463907</v>
      </c>
      <c r="AB377" s="17">
        <v>0.23383768913342506</v>
      </c>
      <c r="AC377" s="17">
        <v>0.43944099378881996</v>
      </c>
    </row>
    <row r="378" spans="1:29" ht="12" customHeight="1" x14ac:dyDescent="0.2">
      <c r="A378" s="19">
        <v>40429</v>
      </c>
      <c r="B378" s="19">
        <v>40065</v>
      </c>
      <c r="C378" s="19"/>
      <c r="D378" s="16" t="s">
        <v>5</v>
      </c>
      <c r="E378" s="114">
        <v>13925</v>
      </c>
      <c r="F378" s="115">
        <v>9419</v>
      </c>
      <c r="G378" s="113">
        <v>2876</v>
      </c>
      <c r="H378" s="113">
        <v>825</v>
      </c>
      <c r="I378" s="113">
        <v>805</v>
      </c>
      <c r="J378" s="112">
        <v>12359</v>
      </c>
      <c r="K378" s="112">
        <v>8771</v>
      </c>
      <c r="L378" s="112">
        <v>2411</v>
      </c>
      <c r="M378" s="112">
        <v>598</v>
      </c>
      <c r="N378" s="113">
        <v>579</v>
      </c>
      <c r="O378" s="112"/>
      <c r="P378" s="112"/>
      <c r="Q378" s="112"/>
      <c r="R378" s="112"/>
      <c r="S378" s="113"/>
      <c r="T378" s="17">
        <v>0.12670928068613962</v>
      </c>
      <c r="U378" s="17">
        <v>7.3879831262113838E-2</v>
      </c>
      <c r="V378" s="17">
        <v>0.19286603069265862</v>
      </c>
      <c r="W378" s="17">
        <v>0.37959866220735794</v>
      </c>
      <c r="X378" s="17">
        <v>0.39032815198618298</v>
      </c>
      <c r="Y378" s="17">
        <v>0.12670928068613962</v>
      </c>
      <c r="Z378" s="17">
        <v>4.2847652790079627E-2</v>
      </c>
      <c r="AA378" s="17">
        <v>0.14718787395293176</v>
      </c>
      <c r="AB378" s="17">
        <v>0.4864864864864864</v>
      </c>
      <c r="AC378" s="17">
        <v>0.18208516886930992</v>
      </c>
    </row>
    <row r="379" spans="1:29" ht="12" customHeight="1" x14ac:dyDescent="0.2">
      <c r="A379" s="19">
        <v>40430</v>
      </c>
      <c r="B379" s="19">
        <v>40066</v>
      </c>
      <c r="C379" s="19"/>
      <c r="D379" s="16" t="s">
        <v>6</v>
      </c>
      <c r="E379" s="114">
        <v>14686</v>
      </c>
      <c r="F379" s="115">
        <v>9526</v>
      </c>
      <c r="G379" s="113">
        <v>3124</v>
      </c>
      <c r="H379" s="113">
        <v>1053</v>
      </c>
      <c r="I379" s="113">
        <v>983</v>
      </c>
      <c r="J379" s="112">
        <v>13564</v>
      </c>
      <c r="K379" s="112">
        <v>9413</v>
      </c>
      <c r="L379" s="112">
        <v>2515</v>
      </c>
      <c r="M379" s="112">
        <v>772</v>
      </c>
      <c r="N379" s="113">
        <v>864</v>
      </c>
      <c r="O379" s="112"/>
      <c r="P379" s="112"/>
      <c r="Q379" s="112"/>
      <c r="R379" s="112"/>
      <c r="S379" s="113"/>
      <c r="T379" s="17">
        <v>8.2718961958124337E-2</v>
      </c>
      <c r="U379" s="17">
        <v>1.200467438648678E-2</v>
      </c>
      <c r="V379" s="17">
        <v>0.24214711729622262</v>
      </c>
      <c r="W379" s="17">
        <v>0.36398963730569944</v>
      </c>
      <c r="X379" s="17">
        <v>0.1377314814814814</v>
      </c>
      <c r="Y379" s="17">
        <v>8.2718961958124337E-2</v>
      </c>
      <c r="Z379" s="17">
        <v>4.0865384615384581E-2</v>
      </c>
      <c r="AA379" s="17">
        <v>0.11332858161083403</v>
      </c>
      <c r="AB379" s="17">
        <v>0.86371681415929213</v>
      </c>
      <c r="AC379" s="17">
        <v>-4.0526849037487711E-3</v>
      </c>
    </row>
    <row r="380" spans="1:29" ht="12" customHeight="1" x14ac:dyDescent="0.2">
      <c r="A380" s="19">
        <v>40431</v>
      </c>
      <c r="B380" s="19">
        <v>40067</v>
      </c>
      <c r="C380" s="19"/>
      <c r="D380" s="16" t="s">
        <v>7</v>
      </c>
      <c r="E380" s="114">
        <v>15405</v>
      </c>
      <c r="F380" s="115">
        <v>9991</v>
      </c>
      <c r="G380" s="113">
        <v>3509</v>
      </c>
      <c r="H380" s="113">
        <v>926</v>
      </c>
      <c r="I380" s="113">
        <v>979</v>
      </c>
      <c r="J380" s="112">
        <v>13938</v>
      </c>
      <c r="K380" s="112">
        <v>9585</v>
      </c>
      <c r="L380" s="112">
        <v>2497</v>
      </c>
      <c r="M380" s="112">
        <v>963</v>
      </c>
      <c r="N380" s="113">
        <v>893</v>
      </c>
      <c r="O380" s="112"/>
      <c r="P380" s="112"/>
      <c r="Q380" s="112"/>
      <c r="R380" s="112"/>
      <c r="S380" s="113"/>
      <c r="T380" s="17">
        <v>0.10525182953077916</v>
      </c>
      <c r="U380" s="17">
        <v>4.2357850808555142E-2</v>
      </c>
      <c r="V380" s="17">
        <v>0.40528634361233484</v>
      </c>
      <c r="W380" s="17">
        <v>-3.8421599169262688E-2</v>
      </c>
      <c r="X380" s="17">
        <v>9.6304591265397477E-2</v>
      </c>
      <c r="Y380" s="17">
        <v>0.10525182953077916</v>
      </c>
      <c r="Z380" s="17">
        <v>5.7248677248677327E-2</v>
      </c>
      <c r="AA380" s="17">
        <v>0.20377358490566033</v>
      </c>
      <c r="AB380" s="17">
        <v>1.3129102844638973E-2</v>
      </c>
      <c r="AC380" s="17">
        <v>0.48558421851289824</v>
      </c>
    </row>
    <row r="381" spans="1:29" ht="12" customHeight="1" x14ac:dyDescent="0.2">
      <c r="A381" s="19">
        <v>40432</v>
      </c>
      <c r="B381" s="19">
        <v>40068</v>
      </c>
      <c r="C381" s="19"/>
      <c r="D381" s="16" t="s">
        <v>1</v>
      </c>
      <c r="E381" s="114">
        <v>15856</v>
      </c>
      <c r="F381" s="115">
        <v>9395</v>
      </c>
      <c r="G381" s="113">
        <v>3758</v>
      </c>
      <c r="H381" s="113">
        <v>1351</v>
      </c>
      <c r="I381" s="113">
        <v>1352</v>
      </c>
      <c r="J381" s="112">
        <v>15052</v>
      </c>
      <c r="K381" s="112">
        <v>9805</v>
      </c>
      <c r="L381" s="112">
        <v>3112</v>
      </c>
      <c r="M381" s="112">
        <v>996</v>
      </c>
      <c r="N381" s="113">
        <v>1139</v>
      </c>
      <c r="O381" s="112"/>
      <c r="P381" s="112"/>
      <c r="Q381" s="112"/>
      <c r="R381" s="112"/>
      <c r="S381" s="113"/>
      <c r="T381" s="17">
        <v>5.3414828594206654E-2</v>
      </c>
      <c r="U381" s="17">
        <v>-4.181540030596631E-2</v>
      </c>
      <c r="V381" s="17">
        <v>0.2075835475578407</v>
      </c>
      <c r="W381" s="17">
        <v>0.35642570281124497</v>
      </c>
      <c r="X381" s="17">
        <v>0.18700614574187879</v>
      </c>
      <c r="Y381" s="17">
        <v>5.3414828594206654E-2</v>
      </c>
      <c r="Z381" s="17">
        <v>-8.233928005911495E-3</v>
      </c>
      <c r="AA381" s="17">
        <v>0.25643597459043788</v>
      </c>
      <c r="AB381" s="17">
        <v>0.35370741482965928</v>
      </c>
      <c r="AC381" s="17">
        <v>0.31262135922330092</v>
      </c>
    </row>
    <row r="382" spans="1:29" ht="12" customHeight="1" x14ac:dyDescent="0.2">
      <c r="A382" s="19">
        <v>40433</v>
      </c>
      <c r="B382" s="19">
        <v>40069</v>
      </c>
      <c r="C382" s="19"/>
      <c r="D382" s="16" t="s">
        <v>2</v>
      </c>
      <c r="E382" s="114">
        <v>15778</v>
      </c>
      <c r="F382" s="115">
        <v>10711</v>
      </c>
      <c r="G382" s="113">
        <v>3129</v>
      </c>
      <c r="H382" s="113">
        <v>995</v>
      </c>
      <c r="I382" s="113">
        <v>943</v>
      </c>
      <c r="J382" s="112">
        <v>13808</v>
      </c>
      <c r="K382" s="112">
        <v>9342</v>
      </c>
      <c r="L382" s="112">
        <v>2637</v>
      </c>
      <c r="M382" s="112">
        <v>891</v>
      </c>
      <c r="N382" s="113">
        <v>938</v>
      </c>
      <c r="O382" s="112"/>
      <c r="P382" s="112"/>
      <c r="Q382" s="112"/>
      <c r="R382" s="112"/>
      <c r="S382" s="113"/>
      <c r="T382" s="17">
        <v>0.14267091541135568</v>
      </c>
      <c r="U382" s="17">
        <v>0.14654249625347893</v>
      </c>
      <c r="V382" s="17">
        <v>0.18657565415244592</v>
      </c>
      <c r="W382" s="17">
        <v>0.11672278338944997</v>
      </c>
      <c r="X382" s="17">
        <v>5.3304904051172386E-3</v>
      </c>
      <c r="Y382" s="17">
        <v>0.14267091541135568</v>
      </c>
      <c r="Z382" s="17">
        <v>0.16247015411330579</v>
      </c>
      <c r="AA382" s="17">
        <v>5.3535353535353547E-2</v>
      </c>
      <c r="AB382" s="17">
        <v>0.43165467625899279</v>
      </c>
      <c r="AC382" s="17">
        <v>0.16852540272614625</v>
      </c>
    </row>
    <row r="383" spans="1:29" ht="12" customHeight="1" x14ac:dyDescent="0.2">
      <c r="A383" s="19">
        <v>40434</v>
      </c>
      <c r="B383" s="19">
        <v>40070</v>
      </c>
      <c r="C383" s="19"/>
      <c r="D383" s="16" t="s">
        <v>3</v>
      </c>
      <c r="E383" s="114">
        <v>13932</v>
      </c>
      <c r="F383" s="115">
        <v>9433</v>
      </c>
      <c r="G383" s="113">
        <v>2818</v>
      </c>
      <c r="H383" s="113">
        <v>787</v>
      </c>
      <c r="I383" s="113">
        <v>894</v>
      </c>
      <c r="J383" s="112">
        <v>13599</v>
      </c>
      <c r="K383" s="112">
        <v>9677</v>
      </c>
      <c r="L383" s="112">
        <v>2556</v>
      </c>
      <c r="M383" s="112">
        <v>622</v>
      </c>
      <c r="N383" s="113">
        <v>744</v>
      </c>
      <c r="O383" s="112"/>
      <c r="P383" s="112"/>
      <c r="Q383" s="112"/>
      <c r="R383" s="112"/>
      <c r="S383" s="113"/>
      <c r="T383" s="17">
        <v>2.4487094639311646E-2</v>
      </c>
      <c r="U383" s="17">
        <v>-2.5214425958458242E-2</v>
      </c>
      <c r="V383" s="17">
        <v>0.10250391236306733</v>
      </c>
      <c r="W383" s="17">
        <v>0.26527331189710601</v>
      </c>
      <c r="X383" s="17">
        <v>0.20161290322580649</v>
      </c>
      <c r="Y383" s="17">
        <v>2.4487094639311646E-2</v>
      </c>
      <c r="Z383" s="17">
        <v>-5.3774778574441351E-3</v>
      </c>
      <c r="AA383" s="17">
        <v>4.4477390659747984E-2</v>
      </c>
      <c r="AB383" s="17">
        <v>6.4952638700947141E-2</v>
      </c>
      <c r="AC383" s="17">
        <v>-9.5141700404858254E-2</v>
      </c>
    </row>
    <row r="384" spans="1:29" ht="12" customHeight="1" x14ac:dyDescent="0.2">
      <c r="A384" s="19">
        <v>40435</v>
      </c>
      <c r="B384" s="19">
        <v>40071</v>
      </c>
      <c r="C384" s="19"/>
      <c r="D384" s="16" t="s">
        <v>4</v>
      </c>
      <c r="E384" s="114">
        <v>12839</v>
      </c>
      <c r="F384" s="115">
        <v>8723</v>
      </c>
      <c r="G384" s="113">
        <v>2556</v>
      </c>
      <c r="H384" s="113">
        <v>800</v>
      </c>
      <c r="I384" s="113">
        <v>760</v>
      </c>
      <c r="J384" s="112">
        <v>12066</v>
      </c>
      <c r="K384" s="112">
        <v>8692</v>
      </c>
      <c r="L384" s="112">
        <v>2192</v>
      </c>
      <c r="M384" s="112">
        <v>573</v>
      </c>
      <c r="N384" s="113">
        <v>609</v>
      </c>
      <c r="O384" s="112"/>
      <c r="P384" s="112"/>
      <c r="Q384" s="112"/>
      <c r="R384" s="112"/>
      <c r="S384" s="113"/>
      <c r="T384" s="17">
        <v>6.4064312945466551E-2</v>
      </c>
      <c r="U384" s="17">
        <v>3.56649792913033E-3</v>
      </c>
      <c r="V384" s="17">
        <v>0.16605839416058399</v>
      </c>
      <c r="W384" s="17">
        <v>0.39616055846422338</v>
      </c>
      <c r="X384" s="17">
        <v>0.2479474548440066</v>
      </c>
      <c r="Y384" s="17">
        <v>6.4064312945466551E-2</v>
      </c>
      <c r="Z384" s="17">
        <v>-3.0670074452716967E-2</v>
      </c>
      <c r="AA384" s="17">
        <v>9.2307692307692202E-2</v>
      </c>
      <c r="AB384" s="17">
        <v>1.4242424242424243</v>
      </c>
      <c r="AC384" s="17">
        <v>0.15326251896813359</v>
      </c>
    </row>
    <row r="385" spans="1:29" ht="12" customHeight="1" x14ac:dyDescent="0.2">
      <c r="A385" s="19">
        <v>40436</v>
      </c>
      <c r="B385" s="19">
        <v>40072</v>
      </c>
      <c r="C385" s="19"/>
      <c r="D385" s="16" t="s">
        <v>5</v>
      </c>
      <c r="E385" s="114">
        <v>13732</v>
      </c>
      <c r="F385" s="115">
        <v>9119</v>
      </c>
      <c r="G385" s="113">
        <v>2874</v>
      </c>
      <c r="H385" s="113">
        <v>957</v>
      </c>
      <c r="I385" s="113">
        <v>782</v>
      </c>
      <c r="J385" s="112">
        <v>12617</v>
      </c>
      <c r="K385" s="112">
        <v>8917</v>
      </c>
      <c r="L385" s="112">
        <v>2450</v>
      </c>
      <c r="M385" s="112">
        <v>641</v>
      </c>
      <c r="N385" s="113">
        <v>609</v>
      </c>
      <c r="O385" s="112"/>
      <c r="P385" s="112"/>
      <c r="Q385" s="112"/>
      <c r="R385" s="112"/>
      <c r="S385" s="113"/>
      <c r="T385" s="17">
        <v>8.8372830308314221E-2</v>
      </c>
      <c r="U385" s="17">
        <v>2.2653358752943831E-2</v>
      </c>
      <c r="V385" s="17">
        <v>0.173061224489796</v>
      </c>
      <c r="W385" s="17">
        <v>0.49297971918876748</v>
      </c>
      <c r="X385" s="17">
        <v>0.28407224958949095</v>
      </c>
      <c r="Y385" s="17">
        <v>8.8372830308314221E-2</v>
      </c>
      <c r="Z385" s="17">
        <v>-3.9322774440196939E-3</v>
      </c>
      <c r="AA385" s="17">
        <v>0.20503144654088046</v>
      </c>
      <c r="AB385" s="17">
        <v>1.0405117270788913</v>
      </c>
      <c r="AC385" s="17">
        <v>0.17948717948717952</v>
      </c>
    </row>
    <row r="386" spans="1:29" ht="12" customHeight="1" x14ac:dyDescent="0.2">
      <c r="A386" s="19">
        <v>40437</v>
      </c>
      <c r="B386" s="19">
        <v>40073</v>
      </c>
      <c r="C386" s="19"/>
      <c r="D386" s="16" t="s">
        <v>6</v>
      </c>
      <c r="E386" s="114">
        <v>15305</v>
      </c>
      <c r="F386" s="115">
        <v>9921</v>
      </c>
      <c r="G386" s="113">
        <v>3373</v>
      </c>
      <c r="H386" s="113">
        <v>1053</v>
      </c>
      <c r="I386" s="113">
        <v>958</v>
      </c>
      <c r="J386" s="112">
        <v>14048</v>
      </c>
      <c r="K386" s="112">
        <v>9512</v>
      </c>
      <c r="L386" s="112">
        <v>2740</v>
      </c>
      <c r="M386" s="112">
        <v>829</v>
      </c>
      <c r="N386" s="113">
        <v>967</v>
      </c>
      <c r="O386" s="112"/>
      <c r="P386" s="112"/>
      <c r="Q386" s="112"/>
      <c r="R386" s="112"/>
      <c r="S386" s="113"/>
      <c r="T386" s="17">
        <v>8.9478929384965822E-2</v>
      </c>
      <c r="U386" s="17">
        <v>4.2998317914213713E-2</v>
      </c>
      <c r="V386" s="17">
        <v>0.23102189781021898</v>
      </c>
      <c r="W386" s="17">
        <v>0.27020506634499397</v>
      </c>
      <c r="X386" s="17">
        <v>-9.3071354705274167E-3</v>
      </c>
      <c r="Y386" s="17">
        <v>8.9478929384965822E-2</v>
      </c>
      <c r="Z386" s="17">
        <v>3.1074620660985319E-2</v>
      </c>
      <c r="AA386" s="17">
        <v>0.1918727915194347</v>
      </c>
      <c r="AB386" s="17">
        <v>0.70664505672609401</v>
      </c>
      <c r="AC386" s="17">
        <v>-4.2957042957042946E-2</v>
      </c>
    </row>
    <row r="387" spans="1:29" ht="12" customHeight="1" x14ac:dyDescent="0.2">
      <c r="A387" s="19">
        <v>40438</v>
      </c>
      <c r="B387" s="19">
        <v>40074</v>
      </c>
      <c r="C387" s="19"/>
      <c r="D387" s="16" t="s">
        <v>7</v>
      </c>
      <c r="E387" s="114">
        <v>15231</v>
      </c>
      <c r="F387" s="115">
        <v>9782</v>
      </c>
      <c r="G387" s="113">
        <v>3337</v>
      </c>
      <c r="H387" s="113">
        <v>1103</v>
      </c>
      <c r="I387" s="113">
        <v>1009</v>
      </c>
      <c r="J387" s="112">
        <v>14280</v>
      </c>
      <c r="K387" s="112">
        <v>9668</v>
      </c>
      <c r="L387" s="112">
        <v>2654</v>
      </c>
      <c r="M387" s="112">
        <v>964</v>
      </c>
      <c r="N387" s="113">
        <v>994</v>
      </c>
      <c r="O387" s="112"/>
      <c r="P387" s="112"/>
      <c r="Q387" s="112"/>
      <c r="R387" s="112"/>
      <c r="S387" s="113"/>
      <c r="T387" s="17">
        <v>6.659663865546217E-2</v>
      </c>
      <c r="U387" s="17">
        <v>1.1791477037649933E-2</v>
      </c>
      <c r="V387" s="17">
        <v>0.25734740015071589</v>
      </c>
      <c r="W387" s="17">
        <v>0.14419087136929454</v>
      </c>
      <c r="X387" s="17">
        <v>1.5090543259557387E-2</v>
      </c>
      <c r="Y387" s="17">
        <v>6.659663865546217E-2</v>
      </c>
      <c r="Z387" s="17">
        <v>5.2620251802431905E-2</v>
      </c>
      <c r="AA387" s="17">
        <v>0.24422073079791207</v>
      </c>
      <c r="AB387" s="17">
        <v>0.24351747463359641</v>
      </c>
      <c r="AC387" s="17">
        <v>0.19267139479905437</v>
      </c>
    </row>
    <row r="388" spans="1:29" ht="12" customHeight="1" x14ac:dyDescent="0.2">
      <c r="A388" s="19">
        <v>40439</v>
      </c>
      <c r="B388" s="19">
        <v>40075</v>
      </c>
      <c r="C388" s="19"/>
      <c r="D388" s="16" t="s">
        <v>1</v>
      </c>
      <c r="E388" s="114">
        <v>16769</v>
      </c>
      <c r="F388" s="115">
        <v>9821</v>
      </c>
      <c r="G388" s="113">
        <v>4166</v>
      </c>
      <c r="H388" s="113">
        <v>1406</v>
      </c>
      <c r="I388" s="113">
        <v>1376</v>
      </c>
      <c r="J388" s="112">
        <v>14863</v>
      </c>
      <c r="K388" s="112">
        <v>9445</v>
      </c>
      <c r="L388" s="112">
        <v>3201</v>
      </c>
      <c r="M388" s="112">
        <v>1055</v>
      </c>
      <c r="N388" s="113">
        <v>1162</v>
      </c>
      <c r="O388" s="112"/>
      <c r="P388" s="112"/>
      <c r="Q388" s="112"/>
      <c r="R388" s="112"/>
      <c r="S388" s="113"/>
      <c r="T388" s="17">
        <v>0.12823790621005182</v>
      </c>
      <c r="U388" s="17">
        <v>3.9809422975119135E-2</v>
      </c>
      <c r="V388" s="17">
        <v>0.30146829115901275</v>
      </c>
      <c r="W388" s="17">
        <v>0.33270142180094786</v>
      </c>
      <c r="X388" s="17">
        <v>0.18416523235800342</v>
      </c>
      <c r="Y388" s="17">
        <v>0.12823790621005182</v>
      </c>
      <c r="Z388" s="17">
        <v>-2.0935101186322358E-2</v>
      </c>
      <c r="AA388" s="17">
        <v>0.25519734859897558</v>
      </c>
      <c r="AB388" s="17">
        <v>0.51020408163265296</v>
      </c>
      <c r="AC388" s="17">
        <v>0.61882352941176477</v>
      </c>
    </row>
    <row r="389" spans="1:29" ht="12" customHeight="1" x14ac:dyDescent="0.2">
      <c r="A389" s="19">
        <v>40440</v>
      </c>
      <c r="B389" s="19">
        <v>40076</v>
      </c>
      <c r="C389" s="19"/>
      <c r="D389" s="16" t="s">
        <v>2</v>
      </c>
      <c r="E389" s="114">
        <v>15786</v>
      </c>
      <c r="F389" s="115">
        <v>10451</v>
      </c>
      <c r="G389" s="113">
        <v>3295</v>
      </c>
      <c r="H389" s="113">
        <v>1042</v>
      </c>
      <c r="I389" s="113">
        <v>998</v>
      </c>
      <c r="J389" s="112">
        <v>14617</v>
      </c>
      <c r="K389" s="112">
        <v>9950</v>
      </c>
      <c r="L389" s="112">
        <v>2700</v>
      </c>
      <c r="M389" s="112">
        <v>1012</v>
      </c>
      <c r="N389" s="113">
        <v>955</v>
      </c>
      <c r="O389" s="112"/>
      <c r="P389" s="112"/>
      <c r="Q389" s="112"/>
      <c r="R389" s="112"/>
      <c r="S389" s="113"/>
      <c r="T389" s="17">
        <v>7.9975371143189422E-2</v>
      </c>
      <c r="U389" s="17">
        <v>5.0351758793969914E-2</v>
      </c>
      <c r="V389" s="17">
        <v>0.22037037037037033</v>
      </c>
      <c r="W389" s="17">
        <v>2.9644268774703608E-2</v>
      </c>
      <c r="X389" s="17">
        <v>4.5026178010471263E-2</v>
      </c>
      <c r="Y389" s="17">
        <v>7.9975371143189422E-2</v>
      </c>
      <c r="Z389" s="17">
        <v>0.10850657615613057</v>
      </c>
      <c r="AA389" s="17">
        <v>0.15209790209790208</v>
      </c>
      <c r="AB389" s="17">
        <v>0.50360750360750361</v>
      </c>
      <c r="AC389" s="17">
        <v>0.2632911392405064</v>
      </c>
    </row>
    <row r="390" spans="1:29" ht="12" customHeight="1" x14ac:dyDescent="0.2">
      <c r="A390" s="19">
        <v>40441</v>
      </c>
      <c r="B390" s="19">
        <v>40077</v>
      </c>
      <c r="C390" s="19"/>
      <c r="D390" s="16" t="s">
        <v>3</v>
      </c>
      <c r="E390" s="114">
        <v>15039</v>
      </c>
      <c r="F390" s="115">
        <v>10218</v>
      </c>
      <c r="G390" s="113">
        <v>2918</v>
      </c>
      <c r="H390" s="113">
        <v>924</v>
      </c>
      <c r="I390" s="113">
        <v>979</v>
      </c>
      <c r="J390" s="112">
        <v>14281</v>
      </c>
      <c r="K390" s="112">
        <v>10278</v>
      </c>
      <c r="L390" s="112">
        <v>2488</v>
      </c>
      <c r="M390" s="112">
        <v>717</v>
      </c>
      <c r="N390" s="113">
        <v>798</v>
      </c>
      <c r="O390" s="112"/>
      <c r="P390" s="112"/>
      <c r="Q390" s="112"/>
      <c r="R390" s="112"/>
      <c r="S390" s="113"/>
      <c r="T390" s="17">
        <v>5.307751558014151E-2</v>
      </c>
      <c r="U390" s="17">
        <v>-5.8377116170461596E-3</v>
      </c>
      <c r="V390" s="17">
        <v>0.17282958199356924</v>
      </c>
      <c r="W390" s="17">
        <v>0.28870292887029292</v>
      </c>
      <c r="X390" s="17">
        <v>0.22681704260651636</v>
      </c>
      <c r="Y390" s="17">
        <v>5.307751558014151E-2</v>
      </c>
      <c r="Z390" s="17">
        <v>0.10992830762546157</v>
      </c>
      <c r="AA390" s="17">
        <v>0.34656206737425022</v>
      </c>
      <c r="AB390" s="17">
        <v>0.21739130434782616</v>
      </c>
      <c r="AC390" s="17">
        <v>6.4130434782608603E-2</v>
      </c>
    </row>
    <row r="391" spans="1:29" ht="12" customHeight="1" x14ac:dyDescent="0.2">
      <c r="A391" s="19">
        <v>40442</v>
      </c>
      <c r="B391" s="19">
        <v>40078</v>
      </c>
      <c r="C391" s="19"/>
      <c r="D391" s="16" t="s">
        <v>4</v>
      </c>
      <c r="E391" s="114">
        <v>13339</v>
      </c>
      <c r="F391" s="115">
        <v>9028</v>
      </c>
      <c r="G391" s="113">
        <v>2697</v>
      </c>
      <c r="H391" s="113">
        <v>935</v>
      </c>
      <c r="I391" s="113">
        <v>679</v>
      </c>
      <c r="J391" s="112">
        <v>11789</v>
      </c>
      <c r="K391" s="112">
        <v>8572</v>
      </c>
      <c r="L391" s="112">
        <v>2027</v>
      </c>
      <c r="M391" s="112">
        <v>596</v>
      </c>
      <c r="N391" s="113">
        <v>594</v>
      </c>
      <c r="O391" s="112"/>
      <c r="P391" s="112"/>
      <c r="Q391" s="112"/>
      <c r="R391" s="112"/>
      <c r="S391" s="113"/>
      <c r="T391" s="17">
        <v>0.13147849690389335</v>
      </c>
      <c r="U391" s="17">
        <v>5.3196453569761992E-2</v>
      </c>
      <c r="V391" s="17">
        <v>0.33053774050320661</v>
      </c>
      <c r="W391" s="17">
        <v>0.56879194630872476</v>
      </c>
      <c r="X391" s="17">
        <v>0.14309764309764317</v>
      </c>
      <c r="Y391" s="17">
        <v>0.13147849690389335</v>
      </c>
      <c r="Z391" s="17">
        <v>7.6556165036966384E-2</v>
      </c>
      <c r="AA391" s="17">
        <v>0.13271734565308702</v>
      </c>
      <c r="AB391" s="17">
        <v>1.5616438356164384</v>
      </c>
      <c r="AC391" s="17">
        <v>4.4615384615384723E-2</v>
      </c>
    </row>
    <row r="392" spans="1:29" ht="12" customHeight="1" x14ac:dyDescent="0.2">
      <c r="A392" s="19">
        <v>40443</v>
      </c>
      <c r="B392" s="19">
        <v>40079</v>
      </c>
      <c r="C392" s="19"/>
      <c r="D392" s="16" t="s">
        <v>5</v>
      </c>
      <c r="E392" s="114">
        <v>13740</v>
      </c>
      <c r="F392" s="115">
        <v>9022</v>
      </c>
      <c r="G392" s="113">
        <v>3036</v>
      </c>
      <c r="H392" s="113">
        <v>917</v>
      </c>
      <c r="I392" s="113">
        <v>765</v>
      </c>
      <c r="J392" s="112">
        <v>12655</v>
      </c>
      <c r="K392" s="112">
        <v>9064</v>
      </c>
      <c r="L392" s="112">
        <v>2315</v>
      </c>
      <c r="M392" s="112">
        <v>637</v>
      </c>
      <c r="N392" s="113">
        <v>639</v>
      </c>
      <c r="O392" s="112"/>
      <c r="P392" s="112"/>
      <c r="Q392" s="112"/>
      <c r="R392" s="112"/>
      <c r="S392" s="113"/>
      <c r="T392" s="17">
        <v>8.5736862900039457E-2</v>
      </c>
      <c r="U392" s="17">
        <v>-4.6337157987643707E-3</v>
      </c>
      <c r="V392" s="17">
        <v>0.31144708423326128</v>
      </c>
      <c r="W392" s="17">
        <v>0.43956043956043955</v>
      </c>
      <c r="X392" s="17">
        <v>0.19718309859154926</v>
      </c>
      <c r="Y392" s="17">
        <v>8.5736862900039457E-2</v>
      </c>
      <c r="Z392" s="17">
        <v>3.2147351561606197E-2</v>
      </c>
      <c r="AA392" s="17">
        <v>0.33803437637725864</v>
      </c>
      <c r="AB392" s="17">
        <v>1.0936073059360729</v>
      </c>
      <c r="AC392" s="17">
        <v>0.16972477064220182</v>
      </c>
    </row>
    <row r="393" spans="1:29" ht="12" customHeight="1" x14ac:dyDescent="0.2">
      <c r="A393" s="19">
        <v>40444</v>
      </c>
      <c r="B393" s="19">
        <v>40080</v>
      </c>
      <c r="C393" s="19"/>
      <c r="D393" s="16" t="s">
        <v>6</v>
      </c>
      <c r="E393" s="114">
        <v>15405</v>
      </c>
      <c r="F393" s="115">
        <v>9970</v>
      </c>
      <c r="G393" s="113">
        <v>3357</v>
      </c>
      <c r="H393" s="113">
        <v>1116</v>
      </c>
      <c r="I393" s="113">
        <v>962</v>
      </c>
      <c r="J393" s="112">
        <v>14502</v>
      </c>
      <c r="K393" s="112">
        <v>10065</v>
      </c>
      <c r="L393" s="112">
        <v>2635</v>
      </c>
      <c r="M393" s="112">
        <v>847</v>
      </c>
      <c r="N393" s="113">
        <v>955</v>
      </c>
      <c r="O393" s="112"/>
      <c r="P393" s="112"/>
      <c r="Q393" s="112"/>
      <c r="R393" s="112"/>
      <c r="S393" s="113"/>
      <c r="T393" s="17">
        <v>6.2267273479519991E-2</v>
      </c>
      <c r="U393" s="17">
        <v>-9.4386487829111188E-3</v>
      </c>
      <c r="V393" s="17">
        <v>0.27400379506641359</v>
      </c>
      <c r="W393" s="17">
        <v>0.31759149940968112</v>
      </c>
      <c r="X393" s="17">
        <v>7.3298429319372804E-3</v>
      </c>
      <c r="Y393" s="17">
        <v>6.2267273479519991E-2</v>
      </c>
      <c r="Z393" s="17">
        <v>0.15755253686288162</v>
      </c>
      <c r="AA393" s="17">
        <v>0.39352428393524286</v>
      </c>
      <c r="AB393" s="17">
        <v>0.62209302325581395</v>
      </c>
      <c r="AC393" s="17">
        <v>-3.3165829145728631E-2</v>
      </c>
    </row>
    <row r="394" spans="1:29" ht="12" customHeight="1" x14ac:dyDescent="0.2">
      <c r="A394" s="19">
        <v>40445</v>
      </c>
      <c r="B394" s="19">
        <v>40081</v>
      </c>
      <c r="C394" s="19"/>
      <c r="D394" s="16" t="s">
        <v>7</v>
      </c>
      <c r="E394" s="114">
        <v>15795</v>
      </c>
      <c r="F394" s="115">
        <v>10351</v>
      </c>
      <c r="G394" s="113">
        <v>3387</v>
      </c>
      <c r="H394" s="113">
        <v>1049</v>
      </c>
      <c r="I394" s="113">
        <v>1008</v>
      </c>
      <c r="J394" s="112">
        <v>14666</v>
      </c>
      <c r="K394" s="112">
        <v>10111</v>
      </c>
      <c r="L394" s="112">
        <v>2522</v>
      </c>
      <c r="M394" s="112">
        <v>1024</v>
      </c>
      <c r="N394" s="113">
        <v>1009</v>
      </c>
      <c r="O394" s="112"/>
      <c r="P394" s="112"/>
      <c r="Q394" s="112"/>
      <c r="R394" s="112"/>
      <c r="S394" s="113"/>
      <c r="T394" s="17">
        <v>7.6980771853266017E-2</v>
      </c>
      <c r="U394" s="17">
        <v>2.3736524577193219E-2</v>
      </c>
      <c r="V394" s="17">
        <v>0.3429817605075336</v>
      </c>
      <c r="W394" s="17">
        <v>2.44140625E-2</v>
      </c>
      <c r="X394" s="17">
        <v>-9.910802775024985E-4</v>
      </c>
      <c r="Y394" s="17">
        <v>7.6980771853266017E-2</v>
      </c>
      <c r="Z394" s="17">
        <v>0.14375690607734803</v>
      </c>
      <c r="AA394" s="17">
        <v>0.33241542092840293</v>
      </c>
      <c r="AB394" s="17">
        <v>0.15528634361233484</v>
      </c>
      <c r="AC394" s="17">
        <v>0.19999999999999996</v>
      </c>
    </row>
    <row r="395" spans="1:29" ht="12" customHeight="1" x14ac:dyDescent="0.2">
      <c r="A395" s="19">
        <v>40446</v>
      </c>
      <c r="B395" s="19">
        <v>40082</v>
      </c>
      <c r="C395" s="19"/>
      <c r="D395" s="16" t="s">
        <v>1</v>
      </c>
      <c r="E395" s="114">
        <v>16377</v>
      </c>
      <c r="F395" s="115">
        <v>9927</v>
      </c>
      <c r="G395" s="113">
        <v>3733</v>
      </c>
      <c r="H395" s="113">
        <v>1416</v>
      </c>
      <c r="I395" s="113">
        <v>1301</v>
      </c>
      <c r="J395" s="112">
        <v>15799</v>
      </c>
      <c r="K395" s="112">
        <v>10186</v>
      </c>
      <c r="L395" s="112">
        <v>3298</v>
      </c>
      <c r="M395" s="112">
        <v>1016</v>
      </c>
      <c r="N395" s="113">
        <v>1299</v>
      </c>
      <c r="O395" s="112"/>
      <c r="P395" s="112"/>
      <c r="Q395" s="112"/>
      <c r="R395" s="112"/>
      <c r="S395" s="113"/>
      <c r="T395" s="17">
        <v>3.6584593961643153E-2</v>
      </c>
      <c r="U395" s="17">
        <v>-2.5427056744551368E-2</v>
      </c>
      <c r="V395" s="17">
        <v>0.13189812007277135</v>
      </c>
      <c r="W395" s="17">
        <v>0.39370078740157477</v>
      </c>
      <c r="X395" s="17">
        <v>1.5396458814471714E-3</v>
      </c>
      <c r="Y395" s="17">
        <v>3.6584593961643153E-2</v>
      </c>
      <c r="Z395" s="17">
        <v>7.0989319236163473E-2</v>
      </c>
      <c r="AA395" s="17">
        <v>0.26929615776946614</v>
      </c>
      <c r="AB395" s="17">
        <v>0.48895899053627767</v>
      </c>
      <c r="AC395" s="17">
        <v>0.11386986301369872</v>
      </c>
    </row>
    <row r="396" spans="1:29" ht="12" customHeight="1" x14ac:dyDescent="0.2">
      <c r="A396" s="19">
        <v>40447</v>
      </c>
      <c r="B396" s="19">
        <v>40083</v>
      </c>
      <c r="C396" s="19"/>
      <c r="D396" s="16" t="s">
        <v>2</v>
      </c>
      <c r="E396" s="114">
        <v>15772</v>
      </c>
      <c r="F396" s="115">
        <v>10548</v>
      </c>
      <c r="G396" s="113">
        <v>3077</v>
      </c>
      <c r="H396" s="113">
        <v>1147</v>
      </c>
      <c r="I396" s="113">
        <v>1000</v>
      </c>
      <c r="J396" s="112">
        <v>14977</v>
      </c>
      <c r="K396" s="112">
        <v>10192</v>
      </c>
      <c r="L396" s="112">
        <v>2831</v>
      </c>
      <c r="M396" s="112">
        <v>969</v>
      </c>
      <c r="N396" s="113">
        <v>985</v>
      </c>
      <c r="O396" s="112"/>
      <c r="P396" s="112"/>
      <c r="Q396" s="112"/>
      <c r="R396" s="112"/>
      <c r="S396" s="113"/>
      <c r="T396" s="17">
        <v>5.3081391466915928E-2</v>
      </c>
      <c r="U396" s="17">
        <v>3.4929356357927821E-2</v>
      </c>
      <c r="V396" s="17">
        <v>8.6895090074178727E-2</v>
      </c>
      <c r="W396" s="17">
        <v>0.1836945304437565</v>
      </c>
      <c r="X396" s="17">
        <v>1.5228426395939021E-2</v>
      </c>
      <c r="Y396" s="17">
        <v>5.3081391466915928E-2</v>
      </c>
      <c r="Z396" s="17">
        <v>0.14627254944577261</v>
      </c>
      <c r="AA396" s="17">
        <v>0.21524486571879931</v>
      </c>
      <c r="AB396" s="17">
        <v>0.66231884057971024</v>
      </c>
      <c r="AC396" s="17">
        <v>0.22549019607843146</v>
      </c>
    </row>
    <row r="397" spans="1:29" ht="12" customHeight="1" x14ac:dyDescent="0.2">
      <c r="A397" s="19">
        <v>40448</v>
      </c>
      <c r="B397" s="19">
        <v>40084</v>
      </c>
      <c r="C397" s="19"/>
      <c r="D397" s="16" t="s">
        <v>3</v>
      </c>
      <c r="E397" s="114">
        <v>14661</v>
      </c>
      <c r="F397" s="115">
        <v>9992</v>
      </c>
      <c r="G397" s="113">
        <v>2955</v>
      </c>
      <c r="H397" s="113">
        <v>786</v>
      </c>
      <c r="I397" s="113">
        <v>928</v>
      </c>
      <c r="J397" s="112">
        <v>14305</v>
      </c>
      <c r="K397" s="112">
        <v>10066</v>
      </c>
      <c r="L397" s="112">
        <v>2701</v>
      </c>
      <c r="M397" s="112">
        <v>712</v>
      </c>
      <c r="N397" s="113">
        <v>826</v>
      </c>
      <c r="O397" s="112"/>
      <c r="P397" s="112"/>
      <c r="Q397" s="112"/>
      <c r="R397" s="112"/>
      <c r="S397" s="113"/>
      <c r="T397" s="17">
        <v>2.4886403355470099E-2</v>
      </c>
      <c r="U397" s="17">
        <v>-7.351480230478824E-3</v>
      </c>
      <c r="V397" s="17">
        <v>9.4039244724176241E-2</v>
      </c>
      <c r="W397" s="17">
        <v>0.10393258426966301</v>
      </c>
      <c r="X397" s="17">
        <v>0.12348668280871666</v>
      </c>
      <c r="Y397" s="17">
        <v>2.4886403355470099E-2</v>
      </c>
      <c r="Z397" s="17">
        <v>0.1108393551973319</v>
      </c>
      <c r="AA397" s="17">
        <v>0.22971285892634197</v>
      </c>
      <c r="AB397" s="17">
        <v>0.25358851674641159</v>
      </c>
      <c r="AC397" s="17">
        <v>7.6004343105320338E-3</v>
      </c>
    </row>
    <row r="398" spans="1:29" ht="12" customHeight="1" x14ac:dyDescent="0.2">
      <c r="A398" s="19">
        <v>40449</v>
      </c>
      <c r="B398" s="19">
        <v>40085</v>
      </c>
      <c r="C398" s="19"/>
      <c r="D398" s="16" t="s">
        <v>4</v>
      </c>
      <c r="E398" s="114">
        <v>12989</v>
      </c>
      <c r="F398" s="115">
        <v>8721</v>
      </c>
      <c r="G398" s="113">
        <v>2582</v>
      </c>
      <c r="H398" s="113">
        <v>1003</v>
      </c>
      <c r="I398" s="113">
        <v>683</v>
      </c>
      <c r="J398" s="112">
        <v>13182</v>
      </c>
      <c r="K398" s="112">
        <v>9277</v>
      </c>
      <c r="L398" s="112">
        <v>2484</v>
      </c>
      <c r="M398" s="112">
        <v>734</v>
      </c>
      <c r="N398" s="113">
        <v>687</v>
      </c>
      <c r="O398" s="112"/>
      <c r="P398" s="112"/>
      <c r="Q398" s="112"/>
      <c r="R398" s="112"/>
      <c r="S398" s="113"/>
      <c r="T398" s="17">
        <v>-1.4641177363070801E-2</v>
      </c>
      <c r="U398" s="17">
        <v>-5.9933168050016139E-2</v>
      </c>
      <c r="V398" s="17">
        <v>3.9452495974235058E-2</v>
      </c>
      <c r="W398" s="17">
        <v>0.36648501362397812</v>
      </c>
      <c r="X398" s="17">
        <v>-5.8224163027656983E-3</v>
      </c>
      <c r="Y398" s="17">
        <v>-1.4641177363070801E-2</v>
      </c>
      <c r="Z398" s="17">
        <v>-2.307606138680407E-2</v>
      </c>
      <c r="AA398" s="17">
        <v>0.12407488027862423</v>
      </c>
      <c r="AB398" s="17">
        <v>2.2147435897435899</v>
      </c>
      <c r="AC398" s="17">
        <v>9.8070739549839248E-2</v>
      </c>
    </row>
    <row r="399" spans="1:29" ht="12" customHeight="1" x14ac:dyDescent="0.2">
      <c r="A399" s="19">
        <v>40450</v>
      </c>
      <c r="B399" s="19">
        <v>40086</v>
      </c>
      <c r="C399" s="19"/>
      <c r="D399" s="16" t="s">
        <v>5</v>
      </c>
      <c r="E399" s="114">
        <v>13216</v>
      </c>
      <c r="F399" s="115">
        <v>8728</v>
      </c>
      <c r="G399" s="113">
        <v>2727</v>
      </c>
      <c r="H399" s="113">
        <v>975</v>
      </c>
      <c r="I399" s="113">
        <v>786</v>
      </c>
      <c r="J399" s="112">
        <v>13876</v>
      </c>
      <c r="K399" s="112">
        <v>9798</v>
      </c>
      <c r="L399" s="112">
        <v>2598</v>
      </c>
      <c r="M399" s="112">
        <v>773</v>
      </c>
      <c r="N399" s="113">
        <v>707</v>
      </c>
      <c r="O399" s="112"/>
      <c r="P399" s="112"/>
      <c r="Q399" s="112"/>
      <c r="R399" s="112"/>
      <c r="S399" s="113"/>
      <c r="T399" s="17">
        <v>-4.7564139521475979E-2</v>
      </c>
      <c r="U399" s="17">
        <v>-0.10920596040008168</v>
      </c>
      <c r="V399" s="17">
        <v>4.9653579676674386E-2</v>
      </c>
      <c r="W399" s="17">
        <v>0.26131953428201804</v>
      </c>
      <c r="X399" s="17">
        <v>0.11173974540311171</v>
      </c>
      <c r="Y399" s="17">
        <v>-4.7564139521475979E-2</v>
      </c>
      <c r="Z399" s="17">
        <v>-8.950552889630714E-2</v>
      </c>
      <c r="AA399" s="17">
        <v>5.4116737533822956E-2</v>
      </c>
      <c r="AB399" s="17">
        <v>0.30697050938337811</v>
      </c>
      <c r="AC399" s="17">
        <v>0.11331444759206799</v>
      </c>
    </row>
    <row r="400" spans="1:29" ht="12" customHeight="1" x14ac:dyDescent="0.2">
      <c r="A400" s="19">
        <v>40451</v>
      </c>
      <c r="B400" s="19">
        <v>40087</v>
      </c>
      <c r="C400" s="19"/>
      <c r="D400" s="16" t="s">
        <v>6</v>
      </c>
      <c r="E400" s="114">
        <v>15958</v>
      </c>
      <c r="F400" s="115">
        <v>10382</v>
      </c>
      <c r="G400" s="113">
        <v>3530</v>
      </c>
      <c r="H400" s="113">
        <v>1071</v>
      </c>
      <c r="I400" s="113">
        <v>975</v>
      </c>
      <c r="J400" s="112">
        <v>15400</v>
      </c>
      <c r="K400" s="112">
        <v>10052</v>
      </c>
      <c r="L400" s="112">
        <v>3168</v>
      </c>
      <c r="M400" s="112">
        <v>1139</v>
      </c>
      <c r="N400" s="113">
        <v>1041</v>
      </c>
      <c r="O400" s="112"/>
      <c r="P400" s="112"/>
      <c r="Q400" s="112"/>
      <c r="R400" s="112"/>
      <c r="S400" s="113"/>
      <c r="T400" s="17">
        <v>3.6233766233766174E-2</v>
      </c>
      <c r="U400" s="17">
        <v>3.2829287703939558E-2</v>
      </c>
      <c r="V400" s="17">
        <v>0.11426767676767668</v>
      </c>
      <c r="W400" s="17">
        <v>-5.9701492537313383E-2</v>
      </c>
      <c r="X400" s="17">
        <v>-6.3400576368876083E-2</v>
      </c>
      <c r="Y400" s="17">
        <v>3.6233766233766174E-2</v>
      </c>
      <c r="Z400" s="17">
        <v>2.4370991613221538E-2</v>
      </c>
      <c r="AA400" s="17">
        <v>0.44258275439313444</v>
      </c>
      <c r="AB400" s="17">
        <v>0.26297169811320753</v>
      </c>
      <c r="AC400" s="17">
        <v>-3.0815109343936387E-2</v>
      </c>
    </row>
    <row r="401" spans="1:29" ht="12" customHeight="1" x14ac:dyDescent="0.2">
      <c r="A401" s="19">
        <v>40452</v>
      </c>
      <c r="B401" s="19">
        <v>40088</v>
      </c>
      <c r="C401" s="19"/>
      <c r="D401" s="16" t="s">
        <v>7</v>
      </c>
      <c r="E401" s="114">
        <v>16419</v>
      </c>
      <c r="F401" s="115">
        <v>10511</v>
      </c>
      <c r="G401" s="113">
        <v>3471</v>
      </c>
      <c r="H401" s="113">
        <v>1414</v>
      </c>
      <c r="I401" s="113">
        <v>1023</v>
      </c>
      <c r="J401" s="112">
        <v>15618</v>
      </c>
      <c r="K401" s="112">
        <v>10521</v>
      </c>
      <c r="L401" s="112">
        <v>2974</v>
      </c>
      <c r="M401" s="112">
        <v>1068</v>
      </c>
      <c r="N401" s="113">
        <v>1055</v>
      </c>
      <c r="O401" s="112"/>
      <c r="P401" s="112"/>
      <c r="Q401" s="112"/>
      <c r="R401" s="112"/>
      <c r="S401" s="113"/>
      <c r="T401" s="17">
        <v>5.1286976565501297E-2</v>
      </c>
      <c r="U401" s="17">
        <v>-9.5047999239616932E-4</v>
      </c>
      <c r="V401" s="17">
        <v>0.16711499663752516</v>
      </c>
      <c r="W401" s="17">
        <v>0.32397003745318353</v>
      </c>
      <c r="X401" s="17">
        <v>-3.033175355450235E-2</v>
      </c>
      <c r="Y401" s="17">
        <v>5.1286976565501297E-2</v>
      </c>
      <c r="Z401" s="17">
        <v>2.2570288938612793E-2</v>
      </c>
      <c r="AA401" s="17">
        <v>0.20353675450762831</v>
      </c>
      <c r="AB401" s="17">
        <v>0.29724770642201825</v>
      </c>
      <c r="AC401" s="17">
        <v>0.20636792452830188</v>
      </c>
    </row>
    <row r="402" spans="1:29" ht="12" customHeight="1" x14ac:dyDescent="0.2">
      <c r="A402" s="19">
        <v>40453</v>
      </c>
      <c r="B402" s="19">
        <v>40089</v>
      </c>
      <c r="C402" s="19"/>
      <c r="D402" s="16" t="s">
        <v>1</v>
      </c>
      <c r="E402" s="114">
        <v>19252</v>
      </c>
      <c r="F402" s="115">
        <v>11329</v>
      </c>
      <c r="G402" s="113">
        <v>4651</v>
      </c>
      <c r="H402" s="113">
        <v>1869</v>
      </c>
      <c r="I402" s="113">
        <v>1403</v>
      </c>
      <c r="J402" s="112">
        <v>16616</v>
      </c>
      <c r="K402" s="112">
        <v>10736</v>
      </c>
      <c r="L402" s="112">
        <v>2821</v>
      </c>
      <c r="M402" s="112">
        <v>1722</v>
      </c>
      <c r="N402" s="113">
        <v>1337</v>
      </c>
      <c r="O402" s="112"/>
      <c r="P402" s="112"/>
      <c r="Q402" s="112"/>
      <c r="R402" s="112"/>
      <c r="S402" s="113"/>
      <c r="T402" s="17">
        <v>0.15864227250842555</v>
      </c>
      <c r="U402" s="17">
        <v>5.5234724292101411E-2</v>
      </c>
      <c r="V402" s="17">
        <v>0.64870613257710041</v>
      </c>
      <c r="W402" s="17">
        <v>8.5365853658536661E-2</v>
      </c>
      <c r="X402" s="17">
        <v>4.9364248317127934E-2</v>
      </c>
      <c r="Y402" s="17">
        <v>0.15864227250842555</v>
      </c>
      <c r="Z402" s="17">
        <v>5.7598954443614625E-2</v>
      </c>
      <c r="AA402" s="17">
        <v>0.16478837966441273</v>
      </c>
      <c r="AB402" s="17">
        <v>0.36026200873362435</v>
      </c>
      <c r="AC402" s="17">
        <v>-1.4747191011236005E-2</v>
      </c>
    </row>
    <row r="403" spans="1:29" ht="12" customHeight="1" x14ac:dyDescent="0.2">
      <c r="A403" s="19">
        <v>40454</v>
      </c>
      <c r="B403" s="19">
        <v>40090</v>
      </c>
      <c r="C403" s="19"/>
      <c r="D403" s="16" t="s">
        <v>2</v>
      </c>
      <c r="E403" s="114">
        <v>16901</v>
      </c>
      <c r="F403" s="115">
        <v>10648</v>
      </c>
      <c r="G403" s="113">
        <v>3905</v>
      </c>
      <c r="H403" s="113">
        <v>1352</v>
      </c>
      <c r="I403" s="113">
        <v>996</v>
      </c>
      <c r="J403" s="112">
        <v>15420</v>
      </c>
      <c r="K403" s="112">
        <v>10110</v>
      </c>
      <c r="L403" s="112">
        <v>3119</v>
      </c>
      <c r="M403" s="112">
        <v>1183</v>
      </c>
      <c r="N403" s="113">
        <v>1008</v>
      </c>
      <c r="O403" s="112"/>
      <c r="P403" s="112"/>
      <c r="Q403" s="112"/>
      <c r="R403" s="112"/>
      <c r="S403" s="113"/>
      <c r="T403" s="17">
        <v>9.6044098573281556E-2</v>
      </c>
      <c r="U403" s="17">
        <v>5.3214638971315509E-2</v>
      </c>
      <c r="V403" s="17">
        <v>0.252003847386983</v>
      </c>
      <c r="W403" s="17">
        <v>0.14285714285714279</v>
      </c>
      <c r="X403" s="17">
        <v>-1.1904761904761862E-2</v>
      </c>
      <c r="Y403" s="17">
        <v>9.6044098573281556E-2</v>
      </c>
      <c r="Z403" s="17">
        <v>5.4466230936819127E-2</v>
      </c>
      <c r="AA403" s="17">
        <v>0.50888717156105101</v>
      </c>
      <c r="AB403" s="17">
        <v>0.22021660649819497</v>
      </c>
      <c r="AC403" s="17">
        <v>0.20144752714113379</v>
      </c>
    </row>
    <row r="404" spans="1:29" ht="12" customHeight="1" x14ac:dyDescent="0.2">
      <c r="A404" s="19">
        <v>40455</v>
      </c>
      <c r="B404" s="19">
        <v>40091</v>
      </c>
      <c r="C404" s="19"/>
      <c r="D404" s="16" t="s">
        <v>3</v>
      </c>
      <c r="E404" s="114">
        <v>16700</v>
      </c>
      <c r="F404" s="115">
        <v>10716</v>
      </c>
      <c r="G404" s="113">
        <v>3559</v>
      </c>
      <c r="H404" s="113">
        <v>1443</v>
      </c>
      <c r="I404" s="113">
        <v>982</v>
      </c>
      <c r="J404" s="112">
        <v>14398</v>
      </c>
      <c r="K404" s="112">
        <v>9795</v>
      </c>
      <c r="L404" s="112">
        <v>2947</v>
      </c>
      <c r="M404" s="112">
        <v>810</v>
      </c>
      <c r="N404" s="113">
        <v>846</v>
      </c>
      <c r="O404" s="112"/>
      <c r="P404" s="112"/>
      <c r="Q404" s="112"/>
      <c r="R404" s="112"/>
      <c r="S404" s="113"/>
      <c r="T404" s="17">
        <v>0.1598833171273788</v>
      </c>
      <c r="U404" s="17">
        <v>9.4027565084226605E-2</v>
      </c>
      <c r="V404" s="17">
        <v>0.20766881574482521</v>
      </c>
      <c r="W404" s="17">
        <v>0.78148148148148144</v>
      </c>
      <c r="X404" s="17">
        <v>0.16075650118203311</v>
      </c>
      <c r="Y404" s="17">
        <v>0.1598833171273788</v>
      </c>
      <c r="Z404" s="17">
        <v>1.6794762311414635E-2</v>
      </c>
      <c r="AA404" s="17">
        <v>0.29277152197602607</v>
      </c>
      <c r="AB404" s="17">
        <v>0.51735015772870652</v>
      </c>
      <c r="AC404" s="17">
        <v>-3.9138943248532287E-2</v>
      </c>
    </row>
    <row r="405" spans="1:29" ht="12" customHeight="1" x14ac:dyDescent="0.2">
      <c r="A405" s="19">
        <v>40456</v>
      </c>
      <c r="B405" s="19">
        <v>40092</v>
      </c>
      <c r="C405" s="19"/>
      <c r="D405" s="16" t="s">
        <v>4</v>
      </c>
      <c r="E405" s="114">
        <v>15252</v>
      </c>
      <c r="F405" s="115">
        <v>9920</v>
      </c>
      <c r="G405" s="113">
        <v>3058</v>
      </c>
      <c r="H405" s="113">
        <v>1235</v>
      </c>
      <c r="I405" s="113">
        <v>1039</v>
      </c>
      <c r="J405" s="112">
        <v>13097</v>
      </c>
      <c r="K405" s="112">
        <v>9126</v>
      </c>
      <c r="L405" s="112">
        <v>2482</v>
      </c>
      <c r="M405" s="112">
        <v>856</v>
      </c>
      <c r="N405" s="113">
        <v>633</v>
      </c>
      <c r="O405" s="112"/>
      <c r="P405" s="112"/>
      <c r="Q405" s="112"/>
      <c r="R405" s="112"/>
      <c r="S405" s="113"/>
      <c r="T405" s="17">
        <v>0.16454149805298934</v>
      </c>
      <c r="U405" s="17">
        <v>8.7004163927240752E-2</v>
      </c>
      <c r="V405" s="17">
        <v>0.23207091055600326</v>
      </c>
      <c r="W405" s="17">
        <v>0.44275700934579443</v>
      </c>
      <c r="X405" s="17">
        <v>0.64139020537124813</v>
      </c>
      <c r="Y405" s="17">
        <v>0.16454149805298934</v>
      </c>
      <c r="Z405" s="17">
        <v>-2.4773889107353564E-2</v>
      </c>
      <c r="AA405" s="17">
        <v>0.2859545836837678</v>
      </c>
      <c r="AB405" s="17">
        <v>1.0048701298701297</v>
      </c>
      <c r="AC405" s="17">
        <v>0.56711915535444946</v>
      </c>
    </row>
    <row r="406" spans="1:29" ht="12" customHeight="1" x14ac:dyDescent="0.2">
      <c r="A406" s="19">
        <v>40457</v>
      </c>
      <c r="B406" s="19">
        <v>40093</v>
      </c>
      <c r="C406" s="19"/>
      <c r="D406" s="16" t="s">
        <v>5</v>
      </c>
      <c r="E406" s="114">
        <v>16576</v>
      </c>
      <c r="F406" s="115">
        <v>10150</v>
      </c>
      <c r="G406" s="113">
        <v>4122</v>
      </c>
      <c r="H406" s="113">
        <v>1271</v>
      </c>
      <c r="I406" s="113">
        <v>1033</v>
      </c>
      <c r="J406" s="112">
        <v>13689</v>
      </c>
      <c r="K406" s="112">
        <v>9497</v>
      </c>
      <c r="L406" s="112">
        <v>2612</v>
      </c>
      <c r="M406" s="112">
        <v>882</v>
      </c>
      <c r="N406" s="113">
        <v>698</v>
      </c>
      <c r="O406" s="112"/>
      <c r="P406" s="112"/>
      <c r="Q406" s="112"/>
      <c r="R406" s="112"/>
      <c r="S406" s="113"/>
      <c r="T406" s="17">
        <v>0.2108992621813135</v>
      </c>
      <c r="U406" s="17">
        <v>6.8758555333263027E-2</v>
      </c>
      <c r="V406" s="17">
        <v>0.57810107197549776</v>
      </c>
      <c r="W406" s="17">
        <v>0.44104308390022684</v>
      </c>
      <c r="X406" s="17">
        <v>0.47994269340974216</v>
      </c>
      <c r="Y406" s="17">
        <v>0.2108992621813135</v>
      </c>
      <c r="Z406" s="17">
        <v>-1.8659963260175938E-2</v>
      </c>
      <c r="AA406" s="17">
        <v>0.53978333955920799</v>
      </c>
      <c r="AB406" s="17">
        <v>1.0801963993453354</v>
      </c>
      <c r="AC406" s="17">
        <v>0.18872266973532792</v>
      </c>
    </row>
    <row r="407" spans="1:29" ht="12" customHeight="1" x14ac:dyDescent="0.2">
      <c r="A407" s="19">
        <v>40458</v>
      </c>
      <c r="B407" s="19">
        <v>40094</v>
      </c>
      <c r="C407" s="19"/>
      <c r="D407" s="16" t="s">
        <v>6</v>
      </c>
      <c r="E407" s="114">
        <v>17410</v>
      </c>
      <c r="F407" s="115">
        <v>11032</v>
      </c>
      <c r="G407" s="113">
        <v>4037</v>
      </c>
      <c r="H407" s="113">
        <v>1278</v>
      </c>
      <c r="I407" s="113">
        <v>1063</v>
      </c>
      <c r="J407" s="112">
        <v>15245</v>
      </c>
      <c r="K407" s="112">
        <v>9959</v>
      </c>
      <c r="L407" s="112">
        <v>3137</v>
      </c>
      <c r="M407" s="112">
        <v>1078</v>
      </c>
      <c r="N407" s="113">
        <v>1071</v>
      </c>
      <c r="O407" s="112"/>
      <c r="P407" s="112"/>
      <c r="Q407" s="112"/>
      <c r="R407" s="112"/>
      <c r="S407" s="113"/>
      <c r="T407" s="17">
        <v>0.14201377500819934</v>
      </c>
      <c r="U407" s="17">
        <v>0.10774174113866852</v>
      </c>
      <c r="V407" s="17">
        <v>0.28689831048772718</v>
      </c>
      <c r="W407" s="17">
        <v>0.18552875695732829</v>
      </c>
      <c r="X407" s="17">
        <v>-7.4696545284780314E-3</v>
      </c>
      <c r="Y407" s="17">
        <v>0.14201377500819934</v>
      </c>
      <c r="Z407" s="17">
        <v>4.9567120159832667E-2</v>
      </c>
      <c r="AA407" s="17">
        <v>0.29974243399871225</v>
      </c>
      <c r="AB407" s="17">
        <v>0.32024793388429762</v>
      </c>
      <c r="AC407" s="17">
        <v>-1.2999071494893211E-2</v>
      </c>
    </row>
    <row r="408" spans="1:29" ht="12" customHeight="1" x14ac:dyDescent="0.2">
      <c r="A408" s="19">
        <v>40459</v>
      </c>
      <c r="B408" s="19">
        <v>40095</v>
      </c>
      <c r="C408" s="19"/>
      <c r="D408" s="16" t="s">
        <v>7</v>
      </c>
      <c r="E408" s="114">
        <v>18274</v>
      </c>
      <c r="F408" s="115">
        <v>11688</v>
      </c>
      <c r="G408" s="113">
        <v>4049</v>
      </c>
      <c r="H408" s="113">
        <v>1458</v>
      </c>
      <c r="I408" s="113">
        <v>1079</v>
      </c>
      <c r="J408" s="112">
        <v>15730</v>
      </c>
      <c r="K408" s="112">
        <v>10423</v>
      </c>
      <c r="L408" s="112">
        <v>2955</v>
      </c>
      <c r="M408" s="112">
        <v>1287</v>
      </c>
      <c r="N408" s="113">
        <v>1065</v>
      </c>
      <c r="O408" s="112"/>
      <c r="P408" s="112"/>
      <c r="Q408" s="112"/>
      <c r="R408" s="112"/>
      <c r="S408" s="113"/>
      <c r="T408" s="17">
        <v>0.16172917991099811</v>
      </c>
      <c r="U408" s="17">
        <v>0.12136620934471831</v>
      </c>
      <c r="V408" s="17">
        <v>0.37021996615905239</v>
      </c>
      <c r="W408" s="17">
        <v>0.13286713286713292</v>
      </c>
      <c r="X408" s="17">
        <v>1.3145539906103343E-2</v>
      </c>
      <c r="Y408" s="17">
        <v>0.16172917991099811</v>
      </c>
      <c r="Z408" s="17">
        <v>9.3869911090313618E-2</v>
      </c>
      <c r="AA408" s="17">
        <v>0.33366271409749682</v>
      </c>
      <c r="AB408" s="17">
        <v>0.25150214592274689</v>
      </c>
      <c r="AC408" s="17">
        <v>0.21509009009009006</v>
      </c>
    </row>
    <row r="409" spans="1:29" ht="12" customHeight="1" x14ac:dyDescent="0.2">
      <c r="A409" s="19">
        <v>40460</v>
      </c>
      <c r="B409" s="19">
        <v>40096</v>
      </c>
      <c r="C409" s="19"/>
      <c r="D409" s="16" t="s">
        <v>1</v>
      </c>
      <c r="E409" s="114">
        <v>19354</v>
      </c>
      <c r="F409" s="115">
        <v>11272</v>
      </c>
      <c r="G409" s="113">
        <v>4833</v>
      </c>
      <c r="H409" s="113">
        <v>1817</v>
      </c>
      <c r="I409" s="113">
        <v>1432</v>
      </c>
      <c r="J409" s="112">
        <v>17485</v>
      </c>
      <c r="K409" s="112">
        <v>10700</v>
      </c>
      <c r="L409" s="112">
        <v>3813</v>
      </c>
      <c r="M409" s="112">
        <v>1531</v>
      </c>
      <c r="N409" s="113">
        <v>1441</v>
      </c>
      <c r="O409" s="112"/>
      <c r="P409" s="112"/>
      <c r="Q409" s="112"/>
      <c r="R409" s="112"/>
      <c r="S409" s="113"/>
      <c r="T409" s="17">
        <v>0.1068916213897626</v>
      </c>
      <c r="U409" s="17">
        <v>5.345794392523362E-2</v>
      </c>
      <c r="V409" s="17">
        <v>0.26750590086546033</v>
      </c>
      <c r="W409" s="17">
        <v>0.18680600914435019</v>
      </c>
      <c r="X409" s="17">
        <v>-6.2456627342123427E-3</v>
      </c>
      <c r="Y409" s="17">
        <v>0.1068916213897626</v>
      </c>
      <c r="Z409" s="17">
        <v>-2.3562023562023526E-2</v>
      </c>
      <c r="AA409" s="17">
        <v>0.22230652503793635</v>
      </c>
      <c r="AB409" s="17">
        <v>0.20972037283621847</v>
      </c>
      <c r="AC409" s="17">
        <v>-2.1857923497267784E-2</v>
      </c>
    </row>
    <row r="410" spans="1:29" ht="12" customHeight="1" x14ac:dyDescent="0.2">
      <c r="A410" s="19">
        <v>40461</v>
      </c>
      <c r="B410" s="19">
        <v>40097</v>
      </c>
      <c r="C410" s="19"/>
      <c r="D410" s="16" t="s">
        <v>2</v>
      </c>
      <c r="E410" s="114">
        <v>18562</v>
      </c>
      <c r="F410" s="115">
        <v>11742</v>
      </c>
      <c r="G410" s="113">
        <v>4307</v>
      </c>
      <c r="H410" s="113">
        <v>1443</v>
      </c>
      <c r="I410" s="113">
        <v>1070</v>
      </c>
      <c r="J410" s="112">
        <v>16003</v>
      </c>
      <c r="K410" s="112">
        <v>10420</v>
      </c>
      <c r="L410" s="112">
        <v>3185</v>
      </c>
      <c r="M410" s="112">
        <v>1323</v>
      </c>
      <c r="N410" s="113">
        <v>1075</v>
      </c>
      <c r="O410" s="112"/>
      <c r="P410" s="112"/>
      <c r="Q410" s="112"/>
      <c r="R410" s="112"/>
      <c r="S410" s="113"/>
      <c r="T410" s="17">
        <v>0.15990751734049868</v>
      </c>
      <c r="U410" s="17">
        <v>0.12687140115163142</v>
      </c>
      <c r="V410" s="17">
        <v>0.35227629513343794</v>
      </c>
      <c r="W410" s="17">
        <v>9.0702947845805015E-2</v>
      </c>
      <c r="X410" s="17">
        <v>-4.6511627906976605E-3</v>
      </c>
      <c r="Y410" s="17">
        <v>0.15990751734049868</v>
      </c>
      <c r="Z410" s="17">
        <v>0.12106167653236577</v>
      </c>
      <c r="AA410" s="17">
        <v>0.40797646289637135</v>
      </c>
      <c r="AB410" s="17">
        <v>0.25478260869565217</v>
      </c>
      <c r="AC410" s="17">
        <v>0.20767494356659144</v>
      </c>
    </row>
    <row r="411" spans="1:29" ht="12" customHeight="1" x14ac:dyDescent="0.2">
      <c r="A411" s="19">
        <v>40462</v>
      </c>
      <c r="B411" s="19">
        <v>40098</v>
      </c>
      <c r="C411" s="19"/>
      <c r="D411" s="16" t="s">
        <v>3</v>
      </c>
      <c r="E411" s="114">
        <v>17589</v>
      </c>
      <c r="F411" s="115">
        <v>11231</v>
      </c>
      <c r="G411" s="113">
        <v>3884</v>
      </c>
      <c r="H411" s="113">
        <v>1405</v>
      </c>
      <c r="I411" s="113">
        <v>1069</v>
      </c>
      <c r="J411" s="112">
        <v>15316</v>
      </c>
      <c r="K411" s="112">
        <v>10286</v>
      </c>
      <c r="L411" s="112">
        <v>3021</v>
      </c>
      <c r="M411" s="112">
        <v>1128</v>
      </c>
      <c r="N411" s="113">
        <v>881</v>
      </c>
      <c r="O411" s="112"/>
      <c r="P411" s="112"/>
      <c r="Q411" s="112"/>
      <c r="R411" s="112"/>
      <c r="S411" s="113"/>
      <c r="T411" s="17">
        <v>0.14840689475058766</v>
      </c>
      <c r="U411" s="17">
        <v>9.1872447987555894E-2</v>
      </c>
      <c r="V411" s="17">
        <v>0.2856669976828865</v>
      </c>
      <c r="W411" s="17">
        <v>0.24556737588652489</v>
      </c>
      <c r="X411" s="17">
        <v>0.21339387060158921</v>
      </c>
      <c r="Y411" s="17">
        <v>0.14840689475058766</v>
      </c>
      <c r="Z411" s="17">
        <v>2.0072661217075405E-2</v>
      </c>
      <c r="AA411" s="17">
        <v>0.48470948012232418</v>
      </c>
      <c r="AB411" s="17">
        <v>0.38015717092337908</v>
      </c>
      <c r="AC411" s="17">
        <v>-4.6554934823090921E-3</v>
      </c>
    </row>
    <row r="412" spans="1:29" ht="12" customHeight="1" x14ac:dyDescent="0.2">
      <c r="A412" s="19">
        <v>40463</v>
      </c>
      <c r="B412" s="19">
        <v>40099</v>
      </c>
      <c r="C412" s="19"/>
      <c r="D412" s="16" t="s">
        <v>4</v>
      </c>
      <c r="E412" s="114">
        <v>16509</v>
      </c>
      <c r="F412" s="115">
        <v>10454</v>
      </c>
      <c r="G412" s="113">
        <v>3582</v>
      </c>
      <c r="H412" s="113">
        <v>1405</v>
      </c>
      <c r="I412" s="113">
        <v>1068</v>
      </c>
      <c r="J412" s="112">
        <v>13418</v>
      </c>
      <c r="K412" s="112">
        <v>9262</v>
      </c>
      <c r="L412" s="112">
        <v>2535</v>
      </c>
      <c r="M412" s="112">
        <v>911</v>
      </c>
      <c r="N412" s="113">
        <v>710</v>
      </c>
      <c r="O412" s="112"/>
      <c r="P412" s="112"/>
      <c r="Q412" s="112"/>
      <c r="R412" s="112"/>
      <c r="S412" s="113"/>
      <c r="T412" s="17">
        <v>0.23036220002981067</v>
      </c>
      <c r="U412" s="17">
        <v>0.12869790541999571</v>
      </c>
      <c r="V412" s="17">
        <v>0.41301775147928987</v>
      </c>
      <c r="W412" s="17">
        <v>0.54226125137211856</v>
      </c>
      <c r="X412" s="17">
        <v>0.50422535211267605</v>
      </c>
      <c r="Y412" s="17">
        <v>0.23036220002981067</v>
      </c>
      <c r="Z412" s="17">
        <v>-3.8117019249094275E-3</v>
      </c>
      <c r="AA412" s="17">
        <v>0.34509951182876453</v>
      </c>
      <c r="AB412" s="17">
        <v>1.3108552631578947</v>
      </c>
      <c r="AC412" s="17">
        <v>0.48953974895397478</v>
      </c>
    </row>
    <row r="413" spans="1:29" ht="12" customHeight="1" x14ac:dyDescent="0.2">
      <c r="A413" s="19">
        <v>40464</v>
      </c>
      <c r="B413" s="19">
        <v>40100</v>
      </c>
      <c r="C413" s="19"/>
      <c r="D413" s="16" t="s">
        <v>5</v>
      </c>
      <c r="E413" s="114">
        <v>16231</v>
      </c>
      <c r="F413" s="115">
        <v>10028</v>
      </c>
      <c r="G413" s="113">
        <v>3729</v>
      </c>
      <c r="H413" s="113">
        <v>1410</v>
      </c>
      <c r="I413" s="113">
        <v>1064</v>
      </c>
      <c r="J413" s="112">
        <v>14218</v>
      </c>
      <c r="K413" s="112">
        <v>9756</v>
      </c>
      <c r="L413" s="112">
        <v>2801</v>
      </c>
      <c r="M413" s="112">
        <v>966</v>
      </c>
      <c r="N413" s="113">
        <v>695</v>
      </c>
      <c r="O413" s="112"/>
      <c r="P413" s="112"/>
      <c r="Q413" s="112"/>
      <c r="R413" s="112"/>
      <c r="S413" s="113"/>
      <c r="T413" s="17">
        <v>0.1415810943873963</v>
      </c>
      <c r="U413" s="17">
        <v>2.7880278802788094E-2</v>
      </c>
      <c r="V413" s="17">
        <v>0.33131024634059258</v>
      </c>
      <c r="W413" s="17">
        <v>0.45962732919254656</v>
      </c>
      <c r="X413" s="17">
        <v>0.53093525179856105</v>
      </c>
      <c r="Y413" s="17">
        <v>0.1415810943873963</v>
      </c>
      <c r="Z413" s="17">
        <v>-6.0461889186242956E-3</v>
      </c>
      <c r="AA413" s="17">
        <v>0.42328244274809168</v>
      </c>
      <c r="AB413" s="17">
        <v>1.3421926910299002</v>
      </c>
      <c r="AC413" s="17">
        <v>0.2357723577235773</v>
      </c>
    </row>
    <row r="414" spans="1:29" ht="12" customHeight="1" x14ac:dyDescent="0.2">
      <c r="A414" s="19">
        <v>40465</v>
      </c>
      <c r="B414" s="19">
        <v>40101</v>
      </c>
      <c r="C414" s="19"/>
      <c r="D414" s="16" t="s">
        <v>6</v>
      </c>
      <c r="E414" s="114">
        <v>17181</v>
      </c>
      <c r="F414" s="115">
        <v>10899</v>
      </c>
      <c r="G414" s="113">
        <v>3896</v>
      </c>
      <c r="H414" s="113">
        <v>1346</v>
      </c>
      <c r="I414" s="113">
        <v>1040</v>
      </c>
      <c r="J414" s="112">
        <v>15265</v>
      </c>
      <c r="K414" s="112">
        <v>10211</v>
      </c>
      <c r="L414" s="112">
        <v>2872</v>
      </c>
      <c r="M414" s="112">
        <v>1120</v>
      </c>
      <c r="N414" s="113">
        <v>1062</v>
      </c>
      <c r="O414" s="112"/>
      <c r="P414" s="112"/>
      <c r="Q414" s="112"/>
      <c r="R414" s="112"/>
      <c r="S414" s="113"/>
      <c r="T414" s="17">
        <v>0.12551588601375685</v>
      </c>
      <c r="U414" s="17">
        <v>6.737831750073453E-2</v>
      </c>
      <c r="V414" s="17">
        <v>0.35654596100278546</v>
      </c>
      <c r="W414" s="17">
        <v>0.20178571428571423</v>
      </c>
      <c r="X414" s="17">
        <v>-2.0715630885122405E-2</v>
      </c>
      <c r="Y414" s="17">
        <v>0.12551588601375685</v>
      </c>
      <c r="Z414" s="17">
        <v>5.8052616250849454E-2</v>
      </c>
      <c r="AA414" s="17">
        <v>0.28284491274283829</v>
      </c>
      <c r="AB414" s="17">
        <v>0.37909836065573765</v>
      </c>
      <c r="AC414" s="17">
        <v>-2.0715630885122405E-2</v>
      </c>
    </row>
    <row r="415" spans="1:29" ht="12" customHeight="1" x14ac:dyDescent="0.2">
      <c r="A415" s="19">
        <v>40466</v>
      </c>
      <c r="B415" s="19">
        <v>40102</v>
      </c>
      <c r="C415" s="19"/>
      <c r="D415" s="16" t="s">
        <v>7</v>
      </c>
      <c r="E415" s="114">
        <v>17206</v>
      </c>
      <c r="F415" s="115">
        <v>10862</v>
      </c>
      <c r="G415" s="113">
        <v>3911</v>
      </c>
      <c r="H415" s="113">
        <v>1393</v>
      </c>
      <c r="I415" s="113">
        <v>1040</v>
      </c>
      <c r="J415" s="112">
        <v>15818</v>
      </c>
      <c r="K415" s="112">
        <v>10600</v>
      </c>
      <c r="L415" s="112">
        <v>2979</v>
      </c>
      <c r="M415" s="112">
        <v>1205</v>
      </c>
      <c r="N415" s="113">
        <v>1034</v>
      </c>
      <c r="O415" s="112"/>
      <c r="P415" s="112"/>
      <c r="Q415" s="112"/>
      <c r="R415" s="112"/>
      <c r="S415" s="113"/>
      <c r="T415" s="17">
        <v>8.7748135036034958E-2</v>
      </c>
      <c r="U415" s="17">
        <v>2.4716981132075544E-2</v>
      </c>
      <c r="V415" s="17">
        <v>0.31285666330983553</v>
      </c>
      <c r="W415" s="17">
        <v>0.15601659751037333</v>
      </c>
      <c r="X415" s="17">
        <v>5.8027079303675233E-3</v>
      </c>
      <c r="Y415" s="17">
        <v>8.7748135036034958E-2</v>
      </c>
      <c r="Z415" s="17">
        <v>9.7610858045924509E-3</v>
      </c>
      <c r="AA415" s="17">
        <v>0.29718076285240458</v>
      </c>
      <c r="AB415" s="17">
        <v>0.21765734265734271</v>
      </c>
      <c r="AC415" s="17">
        <v>0.53846153846153855</v>
      </c>
    </row>
    <row r="416" spans="1:29" ht="12" customHeight="1" x14ac:dyDescent="0.2">
      <c r="A416" s="19">
        <v>40467</v>
      </c>
      <c r="B416" s="19">
        <v>40103</v>
      </c>
      <c r="C416" s="19"/>
      <c r="D416" s="16" t="s">
        <v>1</v>
      </c>
      <c r="E416" s="114">
        <v>19308</v>
      </c>
      <c r="F416" s="115">
        <v>11420</v>
      </c>
      <c r="G416" s="113">
        <v>4623</v>
      </c>
      <c r="H416" s="113">
        <v>1837</v>
      </c>
      <c r="I416" s="113">
        <v>1428</v>
      </c>
      <c r="J416" s="112">
        <v>17576</v>
      </c>
      <c r="K416" s="112">
        <v>10745</v>
      </c>
      <c r="L416" s="112">
        <v>3838</v>
      </c>
      <c r="M416" s="112">
        <v>1582</v>
      </c>
      <c r="N416" s="113">
        <v>1411</v>
      </c>
      <c r="O416" s="112"/>
      <c r="P416" s="112"/>
      <c r="Q416" s="112"/>
      <c r="R416" s="112"/>
      <c r="S416" s="113"/>
      <c r="T416" s="17">
        <v>9.8543468365953624E-2</v>
      </c>
      <c r="U416" s="17">
        <v>6.2819916240111739E-2</v>
      </c>
      <c r="V416" s="17">
        <v>0.20453361125586245</v>
      </c>
      <c r="W416" s="17">
        <v>0.16118836915297097</v>
      </c>
      <c r="X416" s="17">
        <v>1.2048192771084265E-2</v>
      </c>
      <c r="Y416" s="17">
        <v>9.8543468365953624E-2</v>
      </c>
      <c r="Z416" s="17">
        <v>-6.9565217391304168E-3</v>
      </c>
      <c r="AA416" s="17">
        <v>0.27813104782969322</v>
      </c>
      <c r="AB416" s="17">
        <v>0.44645669291338574</v>
      </c>
      <c r="AC416" s="17">
        <v>-9.6774193548387122E-2</v>
      </c>
    </row>
    <row r="417" spans="1:29" ht="12" customHeight="1" x14ac:dyDescent="0.2">
      <c r="A417" s="19">
        <v>40468</v>
      </c>
      <c r="B417" s="19">
        <v>40104</v>
      </c>
      <c r="C417" s="19"/>
      <c r="D417" s="16" t="s">
        <v>2</v>
      </c>
      <c r="E417" s="114">
        <v>16922</v>
      </c>
      <c r="F417" s="115">
        <v>10978</v>
      </c>
      <c r="G417" s="113">
        <v>3598</v>
      </c>
      <c r="H417" s="113">
        <v>1312</v>
      </c>
      <c r="I417" s="113">
        <v>1034</v>
      </c>
      <c r="J417" s="112">
        <v>15555</v>
      </c>
      <c r="K417" s="112">
        <v>10198</v>
      </c>
      <c r="L417" s="112">
        <v>3179</v>
      </c>
      <c r="M417" s="112">
        <v>1161</v>
      </c>
      <c r="N417" s="113">
        <v>1017</v>
      </c>
      <c r="O417" s="112"/>
      <c r="P417" s="112"/>
      <c r="Q417" s="112"/>
      <c r="R417" s="112"/>
      <c r="S417" s="113"/>
      <c r="T417" s="17">
        <v>8.7881710061073592E-2</v>
      </c>
      <c r="U417" s="17">
        <v>7.6485585408903711E-2</v>
      </c>
      <c r="V417" s="17">
        <v>0.13180245360176146</v>
      </c>
      <c r="W417" s="17">
        <v>0.13006029285099063</v>
      </c>
      <c r="X417" s="17">
        <v>1.6715830875122961E-2</v>
      </c>
      <c r="Y417" s="17">
        <v>8.7881710061073592E-2</v>
      </c>
      <c r="Z417" s="17">
        <v>6.1496809127828289E-2</v>
      </c>
      <c r="AA417" s="17">
        <v>0.14041204437400956</v>
      </c>
      <c r="AB417" s="17">
        <v>0.21144967682363802</v>
      </c>
      <c r="AC417" s="17">
        <v>0.19261822376009219</v>
      </c>
    </row>
    <row r="418" spans="1:29" ht="12" customHeight="1" x14ac:dyDescent="0.2">
      <c r="A418" s="19">
        <v>40469</v>
      </c>
      <c r="B418" s="19">
        <v>40105</v>
      </c>
      <c r="C418" s="19"/>
      <c r="D418" s="16" t="s">
        <v>3</v>
      </c>
      <c r="E418" s="114">
        <v>16505</v>
      </c>
      <c r="F418" s="115">
        <v>10817</v>
      </c>
      <c r="G418" s="113">
        <v>3663</v>
      </c>
      <c r="H418" s="113">
        <v>1116</v>
      </c>
      <c r="I418" s="113">
        <v>909</v>
      </c>
      <c r="J418" s="112">
        <v>14485</v>
      </c>
      <c r="K418" s="112">
        <v>9938</v>
      </c>
      <c r="L418" s="112">
        <v>2953</v>
      </c>
      <c r="M418" s="112">
        <v>788</v>
      </c>
      <c r="N418" s="113">
        <v>806</v>
      </c>
      <c r="O418" s="112"/>
      <c r="P418" s="112"/>
      <c r="Q418" s="112"/>
      <c r="R418" s="112"/>
      <c r="S418" s="113"/>
      <c r="T418" s="17">
        <v>0.13945460821539513</v>
      </c>
      <c r="U418" s="17">
        <v>8.8448379955725409E-2</v>
      </c>
      <c r="V418" s="17">
        <v>0.24043345750084666</v>
      </c>
      <c r="W418" s="17">
        <v>0.41624365482233494</v>
      </c>
      <c r="X418" s="17">
        <v>0.12779156327543428</v>
      </c>
      <c r="Y418" s="17">
        <v>0.13945460821539513</v>
      </c>
      <c r="Z418" s="17">
        <v>0.10603271983640083</v>
      </c>
      <c r="AA418" s="17">
        <v>0.31478822684852825</v>
      </c>
      <c r="AB418" s="17">
        <v>0.50201884253028273</v>
      </c>
      <c r="AC418" s="17">
        <v>-8.3669354838709631E-2</v>
      </c>
    </row>
    <row r="419" spans="1:29" ht="12" customHeight="1" x14ac:dyDescent="0.2">
      <c r="A419" s="19">
        <v>40470</v>
      </c>
      <c r="B419" s="19">
        <v>40106</v>
      </c>
      <c r="C419" s="19"/>
      <c r="D419" s="16" t="s">
        <v>4</v>
      </c>
      <c r="E419" s="114">
        <v>14946</v>
      </c>
      <c r="F419" s="115">
        <v>9931</v>
      </c>
      <c r="G419" s="113">
        <v>2992</v>
      </c>
      <c r="H419" s="113">
        <v>1141</v>
      </c>
      <c r="I419" s="113">
        <v>882</v>
      </c>
      <c r="J419" s="112">
        <v>12907</v>
      </c>
      <c r="K419" s="112">
        <v>9062</v>
      </c>
      <c r="L419" s="112">
        <v>2433</v>
      </c>
      <c r="M419" s="112">
        <v>727</v>
      </c>
      <c r="N419" s="113">
        <v>685</v>
      </c>
      <c r="O419" s="112"/>
      <c r="P419" s="112"/>
      <c r="Q419" s="112"/>
      <c r="R419" s="112"/>
      <c r="S419" s="113"/>
      <c r="T419" s="17">
        <v>0.15797629193460905</v>
      </c>
      <c r="U419" s="17">
        <v>9.5894945928051145E-2</v>
      </c>
      <c r="V419" s="17">
        <v>0.22975750102753811</v>
      </c>
      <c r="W419" s="17">
        <v>0.56946354883081152</v>
      </c>
      <c r="X419" s="17">
        <v>0.28759124087591248</v>
      </c>
      <c r="Y419" s="17">
        <v>0.15797629193460905</v>
      </c>
      <c r="Z419" s="17">
        <v>4.0440020953378841E-2</v>
      </c>
      <c r="AA419" s="17">
        <v>0.21873727087576378</v>
      </c>
      <c r="AB419" s="17">
        <v>1.2460629921259843</v>
      </c>
      <c r="AC419" s="17">
        <v>0.40894568690095845</v>
      </c>
    </row>
    <row r="420" spans="1:29" ht="12" customHeight="1" x14ac:dyDescent="0.2">
      <c r="A420" s="19">
        <v>40471</v>
      </c>
      <c r="B420" s="19">
        <v>40107</v>
      </c>
      <c r="C420" s="19"/>
      <c r="D420" s="16" t="s">
        <v>5</v>
      </c>
      <c r="E420" s="114">
        <v>14630</v>
      </c>
      <c r="F420" s="115">
        <v>9461</v>
      </c>
      <c r="G420" s="113">
        <v>2973</v>
      </c>
      <c r="H420" s="113">
        <v>1204</v>
      </c>
      <c r="I420" s="113">
        <v>992</v>
      </c>
      <c r="J420" s="112">
        <v>12466</v>
      </c>
      <c r="K420" s="112">
        <v>8931</v>
      </c>
      <c r="L420" s="112">
        <v>2069</v>
      </c>
      <c r="M420" s="112">
        <v>808</v>
      </c>
      <c r="N420" s="113">
        <v>658</v>
      </c>
      <c r="O420" s="112"/>
      <c r="P420" s="112"/>
      <c r="Q420" s="112"/>
      <c r="R420" s="112"/>
      <c r="S420" s="113"/>
      <c r="T420" s="17">
        <v>0.17359217070431576</v>
      </c>
      <c r="U420" s="17">
        <v>5.9343858470495947E-2</v>
      </c>
      <c r="V420" s="17">
        <v>0.43692605123247952</v>
      </c>
      <c r="W420" s="17">
        <v>0.49009900990099009</v>
      </c>
      <c r="X420" s="17">
        <v>0.50759878419452886</v>
      </c>
      <c r="Y420" s="17">
        <v>0.17359217070431576</v>
      </c>
      <c r="Z420" s="17">
        <v>-5.6752496058853907E-3</v>
      </c>
      <c r="AA420" s="17">
        <v>0.18967587034813915</v>
      </c>
      <c r="AB420" s="17">
        <v>1.1654676258992804</v>
      </c>
      <c r="AC420" s="17">
        <v>0.71329879101899829</v>
      </c>
    </row>
    <row r="421" spans="1:29" ht="12" customHeight="1" x14ac:dyDescent="0.2">
      <c r="A421" s="19">
        <v>40472</v>
      </c>
      <c r="B421" s="19">
        <v>40108</v>
      </c>
      <c r="C421" s="19"/>
      <c r="D421" s="16" t="s">
        <v>6</v>
      </c>
      <c r="E421" s="114">
        <v>16760</v>
      </c>
      <c r="F421" s="115">
        <v>10734</v>
      </c>
      <c r="G421" s="113">
        <v>3862</v>
      </c>
      <c r="H421" s="113">
        <v>1187</v>
      </c>
      <c r="I421" s="113">
        <v>977</v>
      </c>
      <c r="J421" s="112">
        <v>14806</v>
      </c>
      <c r="K421" s="112">
        <v>10146</v>
      </c>
      <c r="L421" s="112">
        <v>2832</v>
      </c>
      <c r="M421" s="112">
        <v>858</v>
      </c>
      <c r="N421" s="113">
        <v>970</v>
      </c>
      <c r="O421" s="112"/>
      <c r="P421" s="112"/>
      <c r="Q421" s="112"/>
      <c r="R421" s="112"/>
      <c r="S421" s="113"/>
      <c r="T421" s="17">
        <v>0.13197352424692688</v>
      </c>
      <c r="U421" s="17">
        <v>5.7953873447664117E-2</v>
      </c>
      <c r="V421" s="17">
        <v>0.36370056497175152</v>
      </c>
      <c r="W421" s="17">
        <v>0.3834498834498834</v>
      </c>
      <c r="X421" s="17">
        <v>7.2164948453607991E-3</v>
      </c>
      <c r="Y421" s="17">
        <v>0.13197352424692688</v>
      </c>
      <c r="Z421" s="17">
        <v>0.11952440550688359</v>
      </c>
      <c r="AA421" s="17">
        <v>0.3340241796200345</v>
      </c>
      <c r="AB421" s="17">
        <v>0.51210191082802559</v>
      </c>
      <c r="AC421" s="17">
        <v>1.2435233160621673E-2</v>
      </c>
    </row>
    <row r="422" spans="1:29" ht="12" customHeight="1" x14ac:dyDescent="0.2">
      <c r="A422" s="19">
        <v>40473</v>
      </c>
      <c r="B422" s="19">
        <v>40109</v>
      </c>
      <c r="C422" s="19"/>
      <c r="D422" s="16" t="s">
        <v>7</v>
      </c>
      <c r="E422" s="114">
        <v>16813</v>
      </c>
      <c r="F422" s="115">
        <v>10641</v>
      </c>
      <c r="G422" s="113">
        <v>3907</v>
      </c>
      <c r="H422" s="113">
        <v>1255</v>
      </c>
      <c r="I422" s="113">
        <v>1010</v>
      </c>
      <c r="J422" s="112">
        <v>14670</v>
      </c>
      <c r="K422" s="112">
        <v>10063</v>
      </c>
      <c r="L422" s="112">
        <v>2559</v>
      </c>
      <c r="M422" s="112">
        <v>1066</v>
      </c>
      <c r="N422" s="113">
        <v>982</v>
      </c>
      <c r="O422" s="112"/>
      <c r="P422" s="112"/>
      <c r="Q422" s="112"/>
      <c r="R422" s="112"/>
      <c r="S422" s="113"/>
      <c r="T422" s="17">
        <v>0.14608043626448541</v>
      </c>
      <c r="U422" s="17">
        <v>5.7438139719765413E-2</v>
      </c>
      <c r="V422" s="17">
        <v>0.52676826885502148</v>
      </c>
      <c r="W422" s="17">
        <v>0.17729831144465291</v>
      </c>
      <c r="X422" s="17">
        <v>2.8513238289205711E-2</v>
      </c>
      <c r="Y422" s="17">
        <v>0.14608043626448541</v>
      </c>
      <c r="Z422" s="17">
        <v>7.3655534254868371E-2</v>
      </c>
      <c r="AA422" s="17">
        <v>0.45187662578966936</v>
      </c>
      <c r="AB422" s="17">
        <v>0.26384692849949642</v>
      </c>
      <c r="AC422" s="17">
        <v>0.15693012600229106</v>
      </c>
    </row>
    <row r="423" spans="1:29" ht="12" customHeight="1" x14ac:dyDescent="0.2">
      <c r="A423" s="19">
        <v>40474</v>
      </c>
      <c r="B423" s="19">
        <v>40110</v>
      </c>
      <c r="C423" s="19"/>
      <c r="D423" s="16" t="s">
        <v>1</v>
      </c>
      <c r="E423" s="114">
        <v>18792</v>
      </c>
      <c r="F423" s="115">
        <v>11039</v>
      </c>
      <c r="G423" s="113">
        <v>4717</v>
      </c>
      <c r="H423" s="113">
        <v>1676</v>
      </c>
      <c r="I423" s="113">
        <v>1360</v>
      </c>
      <c r="J423" s="112">
        <v>17015</v>
      </c>
      <c r="K423" s="112">
        <v>10643</v>
      </c>
      <c r="L423" s="112">
        <v>3602</v>
      </c>
      <c r="M423" s="112">
        <v>1399</v>
      </c>
      <c r="N423" s="113">
        <v>1371</v>
      </c>
      <c r="O423" s="112"/>
      <c r="P423" s="112"/>
      <c r="Q423" s="112"/>
      <c r="R423" s="112"/>
      <c r="S423" s="113"/>
      <c r="T423" s="17">
        <v>0.10443726124008235</v>
      </c>
      <c r="U423" s="17">
        <v>3.7207554261016629E-2</v>
      </c>
      <c r="V423" s="17">
        <v>0.30955024986118818</v>
      </c>
      <c r="W423" s="17">
        <v>0.19799857040743385</v>
      </c>
      <c r="X423" s="17">
        <v>-8.023340627279385E-3</v>
      </c>
      <c r="Y423" s="17">
        <v>0.10443726124008235</v>
      </c>
      <c r="Z423" s="17">
        <v>3.7792610698505147E-2</v>
      </c>
      <c r="AA423" s="17">
        <v>0.25352112676056349</v>
      </c>
      <c r="AB423" s="17">
        <v>0.45359930615784916</v>
      </c>
      <c r="AC423" s="17">
        <v>7.4074074074073071E-3</v>
      </c>
    </row>
    <row r="424" spans="1:29" ht="12" customHeight="1" x14ac:dyDescent="0.2">
      <c r="A424" s="19">
        <v>40475</v>
      </c>
      <c r="B424" s="19">
        <v>40111</v>
      </c>
      <c r="C424" s="19"/>
      <c r="D424" s="16" t="s">
        <v>2</v>
      </c>
      <c r="E424" s="114">
        <v>16564</v>
      </c>
      <c r="F424" s="115">
        <v>10825</v>
      </c>
      <c r="G424" s="113">
        <v>3578</v>
      </c>
      <c r="H424" s="113">
        <v>1253</v>
      </c>
      <c r="I424" s="113">
        <v>908</v>
      </c>
      <c r="J424" s="112">
        <v>14131</v>
      </c>
      <c r="K424" s="112">
        <v>9543</v>
      </c>
      <c r="L424" s="112">
        <v>2758</v>
      </c>
      <c r="M424" s="112">
        <v>893</v>
      </c>
      <c r="N424" s="113">
        <v>937</v>
      </c>
      <c r="O424" s="112"/>
      <c r="P424" s="112"/>
      <c r="Q424" s="112"/>
      <c r="R424" s="112"/>
      <c r="S424" s="113"/>
      <c r="T424" s="17">
        <v>0.17217465147547939</v>
      </c>
      <c r="U424" s="17">
        <v>0.13433930629780999</v>
      </c>
      <c r="V424" s="17">
        <v>0.29731689630166791</v>
      </c>
      <c r="W424" s="17">
        <v>0.40313549832026885</v>
      </c>
      <c r="X424" s="17">
        <v>-3.094983991462108E-2</v>
      </c>
      <c r="Y424" s="17">
        <v>0.17217465147547939</v>
      </c>
      <c r="Z424" s="17">
        <v>0.17382346562567763</v>
      </c>
      <c r="AA424" s="17">
        <v>0.29076479076479078</v>
      </c>
      <c r="AB424" s="17">
        <v>0.56821026282853571</v>
      </c>
      <c r="AC424" s="17">
        <v>0.22207267833109023</v>
      </c>
    </row>
    <row r="425" spans="1:29" ht="12" customHeight="1" x14ac:dyDescent="0.2">
      <c r="A425" s="19">
        <v>40476</v>
      </c>
      <c r="B425" s="19">
        <v>40112</v>
      </c>
      <c r="C425" s="19"/>
      <c r="D425" s="16" t="s">
        <v>3</v>
      </c>
      <c r="E425" s="114">
        <v>15589</v>
      </c>
      <c r="F425" s="115">
        <v>10613</v>
      </c>
      <c r="G425" s="113">
        <v>3039</v>
      </c>
      <c r="H425" s="113">
        <v>1049</v>
      </c>
      <c r="I425" s="113">
        <v>888</v>
      </c>
      <c r="J425" s="112">
        <v>12625</v>
      </c>
      <c r="K425" s="112">
        <v>8835</v>
      </c>
      <c r="L425" s="112">
        <v>2406</v>
      </c>
      <c r="M425" s="112">
        <v>683</v>
      </c>
      <c r="N425" s="113">
        <v>701</v>
      </c>
      <c r="O425" s="112"/>
      <c r="P425" s="112"/>
      <c r="Q425" s="112"/>
      <c r="R425" s="112"/>
      <c r="S425" s="113"/>
      <c r="T425" s="17">
        <v>0.23477227722772276</v>
      </c>
      <c r="U425" s="17">
        <v>0.20124504810413124</v>
      </c>
      <c r="V425" s="17">
        <v>0.26309226932668328</v>
      </c>
      <c r="W425" s="17">
        <v>0.5358711566617862</v>
      </c>
      <c r="X425" s="17">
        <v>0.26676176890156911</v>
      </c>
      <c r="Y425" s="17">
        <v>0.23477227722772276</v>
      </c>
      <c r="Z425" s="17">
        <v>0.13934514224369288</v>
      </c>
      <c r="AA425" s="17">
        <v>0.26783479349186479</v>
      </c>
      <c r="AB425" s="17">
        <v>0.77796610169491531</v>
      </c>
      <c r="AC425" s="17">
        <v>0.1699604743083003</v>
      </c>
    </row>
    <row r="426" spans="1:29" ht="12" customHeight="1" x14ac:dyDescent="0.2">
      <c r="A426" s="19">
        <v>40477</v>
      </c>
      <c r="B426" s="19">
        <v>40113</v>
      </c>
      <c r="C426" s="19"/>
      <c r="D426" s="16" t="s">
        <v>4</v>
      </c>
      <c r="E426" s="114">
        <v>12937</v>
      </c>
      <c r="F426" s="115">
        <v>8450</v>
      </c>
      <c r="G426" s="113">
        <v>2761</v>
      </c>
      <c r="H426" s="113">
        <v>994</v>
      </c>
      <c r="I426" s="113">
        <v>732</v>
      </c>
      <c r="J426" s="112">
        <v>11523</v>
      </c>
      <c r="K426" s="112">
        <v>8470</v>
      </c>
      <c r="L426" s="112">
        <v>2018</v>
      </c>
      <c r="M426" s="112">
        <v>592</v>
      </c>
      <c r="N426" s="113">
        <v>443</v>
      </c>
      <c r="O426" s="112"/>
      <c r="P426" s="112"/>
      <c r="Q426" s="112"/>
      <c r="R426" s="112"/>
      <c r="S426" s="113"/>
      <c r="T426" s="17">
        <v>0.12271109954005044</v>
      </c>
      <c r="U426" s="17">
        <v>-2.3612750885477762E-3</v>
      </c>
      <c r="V426" s="17">
        <v>0.36818632309217048</v>
      </c>
      <c r="W426" s="17">
        <v>0.67905405405405395</v>
      </c>
      <c r="X426" s="17">
        <v>0.65237020316027095</v>
      </c>
      <c r="Y426" s="17">
        <v>0.12271109954005044</v>
      </c>
      <c r="Z426" s="17">
        <v>6.6649835900025156E-2</v>
      </c>
      <c r="AA426" s="17">
        <v>0.23258928571428572</v>
      </c>
      <c r="AB426" s="17">
        <v>1.6648793565683646</v>
      </c>
      <c r="AC426" s="17">
        <v>0.33820840950639863</v>
      </c>
    </row>
    <row r="427" spans="1:29" x14ac:dyDescent="0.2">
      <c r="A427" s="19">
        <v>40478</v>
      </c>
      <c r="B427" s="19">
        <v>40114</v>
      </c>
      <c r="C427" s="19"/>
      <c r="D427" s="16" t="s">
        <v>5</v>
      </c>
      <c r="E427" s="114">
        <v>13127</v>
      </c>
      <c r="F427" s="115">
        <v>8581</v>
      </c>
      <c r="G427" s="113">
        <v>2856</v>
      </c>
      <c r="H427" s="113">
        <v>917</v>
      </c>
      <c r="I427" s="113">
        <v>773</v>
      </c>
      <c r="J427" s="112">
        <v>11485</v>
      </c>
      <c r="K427" s="112">
        <v>8268</v>
      </c>
      <c r="L427" s="112">
        <v>2232</v>
      </c>
      <c r="M427" s="112">
        <v>593</v>
      </c>
      <c r="N427" s="113">
        <v>392</v>
      </c>
      <c r="O427" s="112"/>
      <c r="P427" s="112"/>
      <c r="Q427" s="112"/>
      <c r="R427" s="112"/>
      <c r="S427" s="113"/>
      <c r="T427" s="17">
        <v>0.14296909011754466</v>
      </c>
      <c r="U427" s="17">
        <v>3.7856797290759525E-2</v>
      </c>
      <c r="V427" s="17">
        <v>0.27956989247311825</v>
      </c>
      <c r="W427" s="17">
        <v>0.54637436762225966</v>
      </c>
      <c r="X427" s="17">
        <v>0.97193877551020402</v>
      </c>
      <c r="Y427" s="17">
        <v>0.14296909011754466</v>
      </c>
      <c r="Z427" s="17">
        <v>0.10879958650988497</v>
      </c>
      <c r="AA427" s="17">
        <v>0.31795108444854647</v>
      </c>
      <c r="AB427" s="17">
        <v>0.75334608030592731</v>
      </c>
      <c r="AC427" s="17">
        <v>0.16944024205748875</v>
      </c>
    </row>
    <row r="428" spans="1:29" x14ac:dyDescent="0.2">
      <c r="A428" s="19">
        <v>40479</v>
      </c>
      <c r="B428" s="19">
        <v>40115</v>
      </c>
      <c r="C428" s="19"/>
      <c r="D428" s="16" t="s">
        <v>6</v>
      </c>
      <c r="E428" s="114">
        <v>14318</v>
      </c>
      <c r="F428" s="115">
        <v>10165</v>
      </c>
      <c r="G428" s="113">
        <v>2298</v>
      </c>
      <c r="H428" s="113">
        <v>870</v>
      </c>
      <c r="I428" s="113">
        <v>985</v>
      </c>
      <c r="J428" s="112">
        <v>12466</v>
      </c>
      <c r="K428" s="112">
        <v>8693</v>
      </c>
      <c r="L428" s="112">
        <v>2225</v>
      </c>
      <c r="M428" s="112">
        <v>736</v>
      </c>
      <c r="N428" s="113">
        <v>812</v>
      </c>
      <c r="O428" s="112"/>
      <c r="P428" s="112"/>
      <c r="Q428" s="112"/>
      <c r="R428" s="112"/>
      <c r="S428" s="113"/>
      <c r="T428" s="17">
        <v>0.14856409433659556</v>
      </c>
      <c r="U428" s="17">
        <v>0.16933164615207641</v>
      </c>
      <c r="V428" s="17">
        <v>3.2808988764045033E-2</v>
      </c>
      <c r="W428" s="17">
        <v>0.18206521739130443</v>
      </c>
      <c r="X428" s="17">
        <v>0.21305418719211833</v>
      </c>
      <c r="Y428" s="17">
        <v>0.14856409433659556</v>
      </c>
      <c r="Z428" s="17">
        <v>0.16437571592210776</v>
      </c>
      <c r="AA428" s="17">
        <v>3.4934497816594412E-3</v>
      </c>
      <c r="AB428" s="17">
        <v>0.24820659971305603</v>
      </c>
      <c r="AC428" s="17">
        <v>0.34931506849315075</v>
      </c>
    </row>
    <row r="429" spans="1:29" x14ac:dyDescent="0.2">
      <c r="A429" s="19">
        <v>40480</v>
      </c>
      <c r="B429" s="19">
        <v>40116</v>
      </c>
      <c r="C429" s="19"/>
      <c r="D429" s="16" t="s">
        <v>7</v>
      </c>
      <c r="E429" s="114">
        <v>15880</v>
      </c>
      <c r="F429" s="115">
        <v>10774</v>
      </c>
      <c r="G429" s="113">
        <v>3205</v>
      </c>
      <c r="H429" s="113">
        <v>945</v>
      </c>
      <c r="I429" s="113">
        <v>956</v>
      </c>
      <c r="J429" s="112">
        <v>13938</v>
      </c>
      <c r="K429" s="112">
        <v>9481</v>
      </c>
      <c r="L429" s="112">
        <v>2452</v>
      </c>
      <c r="M429" s="112">
        <v>997</v>
      </c>
      <c r="N429" s="113">
        <v>1008</v>
      </c>
      <c r="O429" s="112"/>
      <c r="P429" s="112"/>
      <c r="Q429" s="112"/>
      <c r="R429" s="112"/>
      <c r="S429" s="113"/>
      <c r="T429" s="17">
        <v>0.13933132443679153</v>
      </c>
      <c r="U429" s="17">
        <v>0.13637801919628734</v>
      </c>
      <c r="V429" s="17">
        <v>0.30709624796084833</v>
      </c>
      <c r="W429" s="17">
        <v>-5.2156469408224715E-2</v>
      </c>
      <c r="X429" s="17">
        <v>-5.1587301587301626E-2</v>
      </c>
      <c r="Y429" s="17">
        <v>0.13933132443679153</v>
      </c>
      <c r="Z429" s="17">
        <v>0.1740220115506157</v>
      </c>
      <c r="AA429" s="17">
        <v>0.18265682656826576</v>
      </c>
      <c r="AB429" s="17">
        <v>8.1235697940503337E-2</v>
      </c>
      <c r="AC429" s="17">
        <v>0.2679045092838197</v>
      </c>
    </row>
    <row r="430" spans="1:29" ht="12" customHeight="1" x14ac:dyDescent="0.2">
      <c r="A430" s="19">
        <v>40481</v>
      </c>
      <c r="B430" s="19">
        <v>40117</v>
      </c>
      <c r="C430" s="19"/>
      <c r="D430" s="16" t="s">
        <v>1</v>
      </c>
      <c r="E430" s="114">
        <v>17642</v>
      </c>
      <c r="F430" s="115">
        <v>10452</v>
      </c>
      <c r="G430" s="113">
        <v>4323</v>
      </c>
      <c r="H430" s="113">
        <v>1535</v>
      </c>
      <c r="I430" s="113">
        <v>1332</v>
      </c>
      <c r="J430" s="112">
        <v>15735</v>
      </c>
      <c r="K430" s="112">
        <v>9823</v>
      </c>
      <c r="L430" s="112">
        <v>3374</v>
      </c>
      <c r="M430" s="112">
        <v>1198</v>
      </c>
      <c r="N430" s="113">
        <v>1340</v>
      </c>
      <c r="O430" s="112"/>
      <c r="P430" s="112"/>
      <c r="Q430" s="112"/>
      <c r="R430" s="112"/>
      <c r="S430" s="113"/>
      <c r="T430" s="17">
        <v>0.121194788687639</v>
      </c>
      <c r="U430" s="17">
        <v>6.4033391021073083E-2</v>
      </c>
      <c r="V430" s="17">
        <v>0.28126852400711333</v>
      </c>
      <c r="W430" s="17">
        <v>0.28130217028380633</v>
      </c>
      <c r="X430" s="17">
        <v>-5.9701492537312939E-3</v>
      </c>
      <c r="Y430" s="17">
        <v>0.121194788687639</v>
      </c>
      <c r="Z430" s="17">
        <v>-4.0044085231447424E-2</v>
      </c>
      <c r="AA430" s="17">
        <v>8.9465725806451513E-2</v>
      </c>
      <c r="AB430" s="17">
        <v>0.32099827882960419</v>
      </c>
      <c r="AC430" s="17">
        <v>-2.346041055718473E-2</v>
      </c>
    </row>
    <row r="431" spans="1:29" ht="12" customHeight="1" x14ac:dyDescent="0.2">
      <c r="A431" s="19">
        <v>40482</v>
      </c>
      <c r="B431" s="19">
        <v>40118</v>
      </c>
      <c r="C431" s="19"/>
      <c r="D431" s="16" t="s">
        <v>2</v>
      </c>
      <c r="E431" s="114">
        <v>14624</v>
      </c>
      <c r="F431" s="115">
        <v>9298</v>
      </c>
      <c r="G431" s="113">
        <v>3320</v>
      </c>
      <c r="H431" s="113">
        <v>1150</v>
      </c>
      <c r="I431" s="113">
        <v>856</v>
      </c>
      <c r="J431" s="112">
        <v>14450</v>
      </c>
      <c r="K431" s="112">
        <v>9309</v>
      </c>
      <c r="L431" s="112">
        <v>2942</v>
      </c>
      <c r="M431" s="112">
        <v>1184</v>
      </c>
      <c r="N431" s="113">
        <v>1015</v>
      </c>
      <c r="O431" s="112"/>
      <c r="P431" s="112"/>
      <c r="Q431" s="112"/>
      <c r="R431" s="112"/>
      <c r="S431" s="113"/>
      <c r="T431" s="17">
        <v>1.2041522491349488E-2</v>
      </c>
      <c r="U431" s="17">
        <v>-1.1816521645718892E-3</v>
      </c>
      <c r="V431" s="17">
        <v>0.12848402447314755</v>
      </c>
      <c r="W431" s="17">
        <v>-2.8716216216216228E-2</v>
      </c>
      <c r="X431" s="17">
        <v>-0.15665024630541868</v>
      </c>
      <c r="Y431" s="17">
        <v>1.2041522491349488E-2</v>
      </c>
      <c r="Z431" s="17">
        <v>-0.10484259170116494</v>
      </c>
      <c r="AA431" s="17">
        <v>1.7780502759043637E-2</v>
      </c>
      <c r="AB431" s="17">
        <v>0.1004784688995215</v>
      </c>
      <c r="AC431" s="17">
        <v>-1.3824884792626779E-2</v>
      </c>
    </row>
    <row r="432" spans="1:29" ht="12" customHeight="1" x14ac:dyDescent="0.2">
      <c r="A432" s="19">
        <v>40483</v>
      </c>
      <c r="B432" s="19">
        <v>40119</v>
      </c>
      <c r="C432" s="19"/>
      <c r="D432" s="16" t="s">
        <v>3</v>
      </c>
      <c r="E432" s="114">
        <v>15627</v>
      </c>
      <c r="F432" s="115">
        <v>10305</v>
      </c>
      <c r="G432" s="113">
        <v>3316</v>
      </c>
      <c r="H432" s="113">
        <v>1160</v>
      </c>
      <c r="I432" s="113">
        <v>846</v>
      </c>
      <c r="J432" s="112">
        <v>13473</v>
      </c>
      <c r="K432" s="112">
        <v>9397</v>
      </c>
      <c r="L432" s="112">
        <v>2543</v>
      </c>
      <c r="M432" s="112">
        <v>790</v>
      </c>
      <c r="N432" s="113">
        <v>743</v>
      </c>
      <c r="O432" s="112"/>
      <c r="P432" s="112"/>
      <c r="Q432" s="112"/>
      <c r="R432" s="112"/>
      <c r="S432" s="113"/>
      <c r="T432" s="17">
        <v>0.15987530616789125</v>
      </c>
      <c r="U432" s="17">
        <v>9.6626582952005879E-2</v>
      </c>
      <c r="V432" s="17">
        <v>0.30397168698387733</v>
      </c>
      <c r="W432" s="17">
        <v>0.46835443037974689</v>
      </c>
      <c r="X432" s="17">
        <v>0.1386271870794078</v>
      </c>
      <c r="Y432" s="17">
        <v>0.15987530616789125</v>
      </c>
      <c r="Z432" s="17">
        <v>2.6598924088463871E-2</v>
      </c>
      <c r="AA432" s="17">
        <v>0.32428115015974446</v>
      </c>
      <c r="AB432" s="17">
        <v>0.6292134831460674</v>
      </c>
      <c r="AC432" s="17">
        <v>0.20857142857142863</v>
      </c>
    </row>
    <row r="433" spans="1:29" ht="12" customHeight="1" x14ac:dyDescent="0.2">
      <c r="A433" s="19">
        <v>40484</v>
      </c>
      <c r="B433" s="19">
        <v>40120</v>
      </c>
      <c r="C433" s="19"/>
      <c r="D433" s="16" t="s">
        <v>4</v>
      </c>
      <c r="E433" s="114">
        <v>14391</v>
      </c>
      <c r="F433" s="115">
        <v>9162</v>
      </c>
      <c r="G433" s="113">
        <v>3129</v>
      </c>
      <c r="H433" s="113">
        <v>1153</v>
      </c>
      <c r="I433" s="113">
        <v>947</v>
      </c>
      <c r="J433" s="112">
        <v>11919</v>
      </c>
      <c r="K433" s="112">
        <v>8310</v>
      </c>
      <c r="L433" s="112">
        <v>2220</v>
      </c>
      <c r="M433" s="112">
        <v>791</v>
      </c>
      <c r="N433" s="113">
        <v>598</v>
      </c>
      <c r="O433" s="112"/>
      <c r="P433" s="112"/>
      <c r="Q433" s="112"/>
      <c r="R433" s="112"/>
      <c r="S433" s="113"/>
      <c r="T433" s="17">
        <v>0.20739994966020636</v>
      </c>
      <c r="U433" s="17">
        <v>0.10252707581227427</v>
      </c>
      <c r="V433" s="17">
        <v>0.40945945945945939</v>
      </c>
      <c r="W433" s="17">
        <v>0.45764854614412132</v>
      </c>
      <c r="X433" s="17">
        <v>0.58361204013377921</v>
      </c>
      <c r="Y433" s="17">
        <v>0.20739994966020636</v>
      </c>
      <c r="Z433" s="17">
        <v>1.5630196208846092E-2</v>
      </c>
      <c r="AA433" s="17">
        <v>0.25662650602409642</v>
      </c>
      <c r="AB433" s="17">
        <v>0.76569678407350694</v>
      </c>
      <c r="AC433" s="17">
        <v>0.7124773960216999</v>
      </c>
    </row>
    <row r="434" spans="1:29" ht="12" customHeight="1" x14ac:dyDescent="0.2">
      <c r="A434" s="19">
        <v>40485</v>
      </c>
      <c r="B434" s="19">
        <v>40121</v>
      </c>
      <c r="C434" s="19"/>
      <c r="D434" s="16" t="s">
        <v>5</v>
      </c>
      <c r="E434" s="114">
        <v>14468</v>
      </c>
      <c r="F434" s="115">
        <v>9003</v>
      </c>
      <c r="G434" s="113">
        <v>3432</v>
      </c>
      <c r="H434" s="113">
        <v>1134</v>
      </c>
      <c r="I434" s="113">
        <v>899</v>
      </c>
      <c r="J434" s="112">
        <v>13037</v>
      </c>
      <c r="K434" s="112">
        <v>8840</v>
      </c>
      <c r="L434" s="112">
        <v>2601</v>
      </c>
      <c r="M434" s="112">
        <v>860</v>
      </c>
      <c r="N434" s="113">
        <v>736</v>
      </c>
      <c r="O434" s="112"/>
      <c r="P434" s="112"/>
      <c r="Q434" s="112"/>
      <c r="R434" s="112"/>
      <c r="S434" s="113"/>
      <c r="T434" s="17">
        <v>0.10976451637646689</v>
      </c>
      <c r="U434" s="17">
        <v>1.8438914027149256E-2</v>
      </c>
      <c r="V434" s="17">
        <v>0.31949250288350628</v>
      </c>
      <c r="W434" s="17">
        <v>0.31860465116279069</v>
      </c>
      <c r="X434" s="17">
        <v>0.22146739130434789</v>
      </c>
      <c r="Y434" s="17">
        <v>0.10976451637646689</v>
      </c>
      <c r="Z434" s="17">
        <v>-5.3113167858645394E-2</v>
      </c>
      <c r="AA434" s="17">
        <v>0.31544653123802213</v>
      </c>
      <c r="AB434" s="17">
        <v>0.55555555555555558</v>
      </c>
      <c r="AC434" s="17">
        <v>0.22312925170068021</v>
      </c>
    </row>
    <row r="435" spans="1:29" ht="12" customHeight="1" x14ac:dyDescent="0.2">
      <c r="A435" s="19">
        <v>40486</v>
      </c>
      <c r="B435" s="19">
        <v>40122</v>
      </c>
      <c r="C435" s="19"/>
      <c r="D435" s="16" t="s">
        <v>6</v>
      </c>
      <c r="E435" s="114">
        <v>16293</v>
      </c>
      <c r="F435" s="115">
        <v>10348</v>
      </c>
      <c r="G435" s="113">
        <v>3538</v>
      </c>
      <c r="H435" s="113">
        <v>1379</v>
      </c>
      <c r="I435" s="113">
        <v>1028</v>
      </c>
      <c r="J435" s="112">
        <v>13660</v>
      </c>
      <c r="K435" s="112">
        <v>9273</v>
      </c>
      <c r="L435" s="112">
        <v>2620</v>
      </c>
      <c r="M435" s="112">
        <v>995</v>
      </c>
      <c r="N435" s="113">
        <v>772</v>
      </c>
      <c r="O435" s="112"/>
      <c r="P435" s="112"/>
      <c r="Q435" s="112"/>
      <c r="R435" s="112"/>
      <c r="S435" s="113"/>
      <c r="T435" s="17">
        <v>0.19275256222547577</v>
      </c>
      <c r="U435" s="17">
        <v>0.11592796290305185</v>
      </c>
      <c r="V435" s="17">
        <v>0.35038167938931308</v>
      </c>
      <c r="W435" s="17">
        <v>0.38592964824120601</v>
      </c>
      <c r="X435" s="17">
        <v>0.33160621761658038</v>
      </c>
      <c r="Y435" s="17">
        <v>0.19275256222547577</v>
      </c>
      <c r="Z435" s="17">
        <v>-3.1788845005298327E-3</v>
      </c>
      <c r="AA435" s="17">
        <v>0.19365721997300955</v>
      </c>
      <c r="AB435" s="17">
        <v>0.25477707006369421</v>
      </c>
      <c r="AC435" s="17">
        <v>0.24606060606060609</v>
      </c>
    </row>
    <row r="436" spans="1:29" ht="12" customHeight="1" x14ac:dyDescent="0.2">
      <c r="A436" s="19">
        <v>40487</v>
      </c>
      <c r="B436" s="19">
        <v>40123</v>
      </c>
      <c r="C436" s="19"/>
      <c r="D436" s="16" t="s">
        <v>7</v>
      </c>
      <c r="E436" s="114">
        <v>17146</v>
      </c>
      <c r="F436" s="115">
        <v>11007</v>
      </c>
      <c r="G436" s="113">
        <v>3658</v>
      </c>
      <c r="H436" s="113">
        <v>1450</v>
      </c>
      <c r="I436" s="113">
        <v>1031</v>
      </c>
      <c r="J436" s="112">
        <v>14807</v>
      </c>
      <c r="K436" s="112">
        <v>9946</v>
      </c>
      <c r="L436" s="112">
        <v>2629</v>
      </c>
      <c r="M436" s="112">
        <v>1245</v>
      </c>
      <c r="N436" s="113">
        <v>987</v>
      </c>
      <c r="O436" s="112"/>
      <c r="P436" s="112"/>
      <c r="Q436" s="112"/>
      <c r="R436" s="112"/>
      <c r="S436" s="113"/>
      <c r="T436" s="17">
        <v>0.15796582697372874</v>
      </c>
      <c r="U436" s="17">
        <v>0.10667605067363772</v>
      </c>
      <c r="V436" s="17">
        <v>0.39140357550399396</v>
      </c>
      <c r="W436" s="17">
        <v>0.16465863453815266</v>
      </c>
      <c r="X436" s="17">
        <v>4.4579533941236038E-2</v>
      </c>
      <c r="Y436" s="17">
        <v>0.15796582697372874</v>
      </c>
      <c r="Z436" s="17">
        <v>5.2797704447632654E-2</v>
      </c>
      <c r="AA436" s="17">
        <v>0.2177097203728362</v>
      </c>
      <c r="AB436" s="17">
        <v>1.0773638968481376</v>
      </c>
      <c r="AC436" s="17">
        <v>2.4850894632206799E-2</v>
      </c>
    </row>
    <row r="437" spans="1:29" ht="12" customHeight="1" x14ac:dyDescent="0.2">
      <c r="A437" s="19">
        <v>40488</v>
      </c>
      <c r="B437" s="19">
        <v>40124</v>
      </c>
      <c r="C437" s="19"/>
      <c r="D437" s="16" t="s">
        <v>1</v>
      </c>
      <c r="E437" s="114">
        <v>18689</v>
      </c>
      <c r="F437" s="115">
        <v>10988</v>
      </c>
      <c r="G437" s="113">
        <v>4670</v>
      </c>
      <c r="H437" s="113">
        <v>1620</v>
      </c>
      <c r="I437" s="113">
        <v>1411</v>
      </c>
      <c r="J437" s="112">
        <v>16667</v>
      </c>
      <c r="K437" s="112">
        <v>10330</v>
      </c>
      <c r="L437" s="112">
        <v>3677</v>
      </c>
      <c r="M437" s="112">
        <v>1298</v>
      </c>
      <c r="N437" s="113">
        <v>1362</v>
      </c>
      <c r="O437" s="112"/>
      <c r="P437" s="112"/>
      <c r="Q437" s="112"/>
      <c r="R437" s="112"/>
      <c r="S437" s="113"/>
      <c r="T437" s="17">
        <v>0.12131757364852702</v>
      </c>
      <c r="U437" s="17">
        <v>6.3697967086156826E-2</v>
      </c>
      <c r="V437" s="17">
        <v>0.2700571117759043</v>
      </c>
      <c r="W437" s="17">
        <v>0.24807395993836678</v>
      </c>
      <c r="X437" s="17">
        <v>3.5976505139500681E-2</v>
      </c>
      <c r="Y437" s="17">
        <v>0.12131757364852702</v>
      </c>
      <c r="Z437" s="17">
        <v>1.9957300659054988E-2</v>
      </c>
      <c r="AA437" s="17">
        <v>0.14041514041514036</v>
      </c>
      <c r="AB437" s="17">
        <v>0.37404580152671763</v>
      </c>
      <c r="AC437" s="17">
        <v>8.288564850345348E-2</v>
      </c>
    </row>
    <row r="438" spans="1:29" ht="12" customHeight="1" x14ac:dyDescent="0.2">
      <c r="A438" s="19">
        <v>40489</v>
      </c>
      <c r="B438" s="19">
        <v>40125</v>
      </c>
      <c r="C438" s="19"/>
      <c r="D438" s="16" t="s">
        <v>2</v>
      </c>
      <c r="E438" s="114">
        <v>15514</v>
      </c>
      <c r="F438" s="115">
        <v>10133</v>
      </c>
      <c r="G438" s="113">
        <v>3210</v>
      </c>
      <c r="H438" s="113">
        <v>1191</v>
      </c>
      <c r="I438" s="113">
        <v>980</v>
      </c>
      <c r="J438" s="112">
        <v>13906.519100439138</v>
      </c>
      <c r="K438" s="112">
        <v>9401</v>
      </c>
      <c r="L438" s="112">
        <v>2797</v>
      </c>
      <c r="M438" s="112">
        <v>1035</v>
      </c>
      <c r="N438" s="113">
        <v>673.5191004391387</v>
      </c>
      <c r="O438" s="112"/>
      <c r="P438" s="112"/>
      <c r="Q438" s="112"/>
      <c r="R438" s="112"/>
      <c r="S438" s="113"/>
      <c r="T438" s="17">
        <v>0.1155918952795385</v>
      </c>
      <c r="U438" s="17">
        <v>7.7864057015211152E-2</v>
      </c>
      <c r="V438" s="17">
        <v>0.14765820521987849</v>
      </c>
      <c r="W438" s="17">
        <v>0.15072463768115951</v>
      </c>
      <c r="X438" s="17">
        <v>0.45504410990131361</v>
      </c>
      <c r="Y438" s="17">
        <v>0.1155918952795385</v>
      </c>
      <c r="Z438" s="17">
        <v>0.11131827155077878</v>
      </c>
      <c r="AA438" s="17">
        <v>7.2168183244429862E-3</v>
      </c>
      <c r="AB438" s="17">
        <v>0.1827209533267129</v>
      </c>
      <c r="AC438" s="17">
        <v>0.51234567901234573</v>
      </c>
    </row>
    <row r="439" spans="1:29" ht="12" customHeight="1" x14ac:dyDescent="0.2">
      <c r="A439" s="19">
        <v>40490</v>
      </c>
      <c r="B439" s="19">
        <v>40126</v>
      </c>
      <c r="C439" s="19"/>
      <c r="D439" s="16" t="s">
        <v>3</v>
      </c>
      <c r="E439" s="114">
        <v>15187</v>
      </c>
      <c r="F439" s="115">
        <v>10056</v>
      </c>
      <c r="G439" s="113">
        <v>3242</v>
      </c>
      <c r="H439" s="113">
        <v>1131</v>
      </c>
      <c r="I439" s="113">
        <v>758</v>
      </c>
      <c r="J439" s="112">
        <v>12962</v>
      </c>
      <c r="K439" s="112">
        <v>8823</v>
      </c>
      <c r="L439" s="112">
        <v>2683</v>
      </c>
      <c r="M439" s="112">
        <v>772</v>
      </c>
      <c r="N439" s="113">
        <v>684</v>
      </c>
      <c r="O439" s="112"/>
      <c r="P439" s="112"/>
      <c r="Q439" s="112"/>
      <c r="R439" s="112"/>
      <c r="S439" s="113"/>
      <c r="T439" s="17">
        <v>0.17165560870236085</v>
      </c>
      <c r="U439" s="17">
        <v>0.13974838490309427</v>
      </c>
      <c r="V439" s="17">
        <v>0.20834886321282142</v>
      </c>
      <c r="W439" s="17">
        <v>0.46502590673575139</v>
      </c>
      <c r="X439" s="17">
        <v>0.10818713450292394</v>
      </c>
      <c r="Y439" s="17">
        <v>0.17165560870236085</v>
      </c>
      <c r="Z439" s="17">
        <v>6.6723241752413287E-2</v>
      </c>
      <c r="AA439" s="17">
        <v>0.3719847651290733</v>
      </c>
      <c r="AB439" s="17">
        <v>0.55570839064649236</v>
      </c>
      <c r="AC439" s="17">
        <v>-0.20959332638164752</v>
      </c>
    </row>
    <row r="440" spans="1:29" ht="12" customHeight="1" x14ac:dyDescent="0.2">
      <c r="A440" s="19">
        <v>40491</v>
      </c>
      <c r="B440" s="19">
        <v>40127</v>
      </c>
      <c r="C440" s="19"/>
      <c r="D440" s="16" t="s">
        <v>4</v>
      </c>
      <c r="E440" s="114">
        <v>14036</v>
      </c>
      <c r="F440" s="115">
        <v>9145</v>
      </c>
      <c r="G440" s="113">
        <v>3089</v>
      </c>
      <c r="H440" s="113">
        <v>1075</v>
      </c>
      <c r="I440" s="113">
        <v>727</v>
      </c>
      <c r="J440" s="112">
        <v>11761</v>
      </c>
      <c r="K440" s="112">
        <v>8317</v>
      </c>
      <c r="L440" s="112">
        <v>2007</v>
      </c>
      <c r="M440" s="112">
        <v>894</v>
      </c>
      <c r="N440" s="113">
        <v>543</v>
      </c>
      <c r="O440" s="112"/>
      <c r="P440" s="112"/>
      <c r="Q440" s="112"/>
      <c r="R440" s="112"/>
      <c r="S440" s="113"/>
      <c r="T440" s="17">
        <v>0.19343593231868028</v>
      </c>
      <c r="U440" s="17">
        <v>9.955512805097988E-2</v>
      </c>
      <c r="V440" s="17">
        <v>0.53911310413552571</v>
      </c>
      <c r="W440" s="17">
        <v>0.20246085011185677</v>
      </c>
      <c r="X440" s="17">
        <v>0.33885819521178639</v>
      </c>
      <c r="Y440" s="17">
        <v>0.19343593231868028</v>
      </c>
      <c r="Z440" s="17">
        <v>6.2754212667053944E-2</v>
      </c>
      <c r="AA440" s="17">
        <v>0.39773755656108589</v>
      </c>
      <c r="AB440" s="17">
        <v>1.0018621973929238</v>
      </c>
      <c r="AC440" s="17">
        <v>0.1996699669966997</v>
      </c>
    </row>
    <row r="441" spans="1:29" ht="12" customHeight="1" x14ac:dyDescent="0.2">
      <c r="A441" s="19">
        <v>40492</v>
      </c>
      <c r="B441" s="19">
        <v>40128</v>
      </c>
      <c r="C441" s="19"/>
      <c r="D441" s="16" t="s">
        <v>5</v>
      </c>
      <c r="E441" s="114">
        <v>15055</v>
      </c>
      <c r="F441" s="115">
        <v>9262</v>
      </c>
      <c r="G441" s="113">
        <v>3780</v>
      </c>
      <c r="H441" s="113">
        <v>1214</v>
      </c>
      <c r="I441" s="113">
        <v>799</v>
      </c>
      <c r="J441" s="112">
        <v>12017</v>
      </c>
      <c r="K441" s="112">
        <v>8324</v>
      </c>
      <c r="L441" s="112">
        <v>2461</v>
      </c>
      <c r="M441" s="112">
        <v>714</v>
      </c>
      <c r="N441" s="113">
        <v>518</v>
      </c>
      <c r="O441" s="112"/>
      <c r="P441" s="112"/>
      <c r="Q441" s="112"/>
      <c r="R441" s="112"/>
      <c r="S441" s="113"/>
      <c r="T441" s="17">
        <v>0.25280852126154607</v>
      </c>
      <c r="U441" s="17">
        <v>0.11268620855358003</v>
      </c>
      <c r="V441" s="17">
        <v>0.53596099146688347</v>
      </c>
      <c r="W441" s="17">
        <v>0.70028011204481788</v>
      </c>
      <c r="X441" s="17">
        <v>0.54247104247104239</v>
      </c>
      <c r="Y441" s="17">
        <v>0.25280852126154607</v>
      </c>
      <c r="Z441" s="17">
        <v>3.2437855311559405E-2</v>
      </c>
      <c r="AA441" s="17">
        <v>0.73713235294117641</v>
      </c>
      <c r="AB441" s="17">
        <v>1.2523191094619666</v>
      </c>
      <c r="AC441" s="17">
        <v>0.20694864048338379</v>
      </c>
    </row>
    <row r="442" spans="1:29" ht="12" customHeight="1" x14ac:dyDescent="0.2">
      <c r="A442" s="19">
        <v>40493</v>
      </c>
      <c r="B442" s="19">
        <v>40129</v>
      </c>
      <c r="C442" s="19"/>
      <c r="D442" s="16" t="s">
        <v>6</v>
      </c>
      <c r="E442" s="114">
        <v>16852</v>
      </c>
      <c r="F442" s="115">
        <v>10766</v>
      </c>
      <c r="G442" s="113">
        <v>3538</v>
      </c>
      <c r="H442" s="113">
        <v>1549</v>
      </c>
      <c r="I442" s="113">
        <v>999</v>
      </c>
      <c r="J442" s="112">
        <v>13083</v>
      </c>
      <c r="K442" s="112">
        <v>9290</v>
      </c>
      <c r="L442" s="112">
        <v>2071</v>
      </c>
      <c r="M442" s="112">
        <v>926</v>
      </c>
      <c r="N442" s="113">
        <v>796</v>
      </c>
      <c r="O442" s="112"/>
      <c r="P442" s="112"/>
      <c r="Q442" s="112"/>
      <c r="R442" s="112"/>
      <c r="S442" s="113"/>
      <c r="T442" s="17">
        <v>0.28808377283497677</v>
      </c>
      <c r="U442" s="17">
        <v>0.15888051668460701</v>
      </c>
      <c r="V442" s="17">
        <v>0.70835345243843562</v>
      </c>
      <c r="W442" s="17">
        <v>0.67278617710583144</v>
      </c>
      <c r="X442" s="17">
        <v>0.25502512562814061</v>
      </c>
      <c r="Y442" s="17">
        <v>0.28808377283497677</v>
      </c>
      <c r="Z442" s="17">
        <v>0.34022158595792362</v>
      </c>
      <c r="AA442" s="17">
        <v>0.5080988917306053</v>
      </c>
      <c r="AB442" s="17">
        <v>1.3830769230769229</v>
      </c>
      <c r="AC442" s="17">
        <v>0.6112903225806452</v>
      </c>
    </row>
    <row r="443" spans="1:29" ht="12" customHeight="1" x14ac:dyDescent="0.2">
      <c r="A443" s="19">
        <v>40494</v>
      </c>
      <c r="B443" s="19">
        <v>40130</v>
      </c>
      <c r="C443" s="19"/>
      <c r="D443" s="16" t="s">
        <v>7</v>
      </c>
      <c r="E443" s="114">
        <v>16582</v>
      </c>
      <c r="F443" s="115">
        <v>11087</v>
      </c>
      <c r="G443" s="113">
        <v>3170</v>
      </c>
      <c r="H443" s="113">
        <v>1330</v>
      </c>
      <c r="I443" s="113">
        <v>995</v>
      </c>
      <c r="J443" s="112">
        <v>13489</v>
      </c>
      <c r="K443" s="112">
        <v>9293</v>
      </c>
      <c r="L443" s="112">
        <v>2558</v>
      </c>
      <c r="M443" s="112">
        <v>842</v>
      </c>
      <c r="N443" s="113">
        <v>796</v>
      </c>
      <c r="O443" s="112"/>
      <c r="P443" s="112"/>
      <c r="Q443" s="112"/>
      <c r="R443" s="112"/>
      <c r="S443" s="113"/>
      <c r="T443" s="17">
        <v>0.22929794647490542</v>
      </c>
      <c r="U443" s="17">
        <v>0.19304853115248033</v>
      </c>
      <c r="V443" s="17">
        <v>0.23924941360437835</v>
      </c>
      <c r="W443" s="17">
        <v>0.57957244655581941</v>
      </c>
      <c r="X443" s="17">
        <v>0.25</v>
      </c>
      <c r="Y443" s="17">
        <v>0.22929794647490542</v>
      </c>
      <c r="Z443" s="17">
        <v>0.29264311530838283</v>
      </c>
      <c r="AA443" s="17">
        <v>0.14275414563806788</v>
      </c>
      <c r="AB443" s="17">
        <v>0.76158940397350983</v>
      </c>
      <c r="AC443" s="17">
        <v>0.13196814562002279</v>
      </c>
    </row>
    <row r="444" spans="1:29" ht="12" customHeight="1" x14ac:dyDescent="0.2">
      <c r="A444" s="19">
        <v>40495</v>
      </c>
      <c r="B444" s="19">
        <v>40131</v>
      </c>
      <c r="C444" s="19"/>
      <c r="D444" s="16" t="s">
        <v>1</v>
      </c>
      <c r="E444" s="114">
        <v>18076</v>
      </c>
      <c r="F444" s="115">
        <v>10903</v>
      </c>
      <c r="G444" s="113">
        <v>4227</v>
      </c>
      <c r="H444" s="113">
        <v>1595</v>
      </c>
      <c r="I444" s="113">
        <v>1351</v>
      </c>
      <c r="J444" s="112">
        <v>15436</v>
      </c>
      <c r="K444" s="112">
        <v>9706</v>
      </c>
      <c r="L444" s="112">
        <v>3292</v>
      </c>
      <c r="M444" s="112">
        <v>1157</v>
      </c>
      <c r="N444" s="113">
        <v>1281</v>
      </c>
      <c r="O444" s="112"/>
      <c r="P444" s="112"/>
      <c r="Q444" s="112"/>
      <c r="R444" s="112"/>
      <c r="S444" s="113"/>
      <c r="T444" s="17">
        <v>0.17102876392847888</v>
      </c>
      <c r="U444" s="17">
        <v>0.12332577786935905</v>
      </c>
      <c r="V444" s="17">
        <v>0.28402187120291611</v>
      </c>
      <c r="W444" s="17">
        <v>0.37856525496974935</v>
      </c>
      <c r="X444" s="17">
        <v>5.464480874316946E-2</v>
      </c>
      <c r="Y444" s="17">
        <v>0.17102876392847888</v>
      </c>
      <c r="Z444" s="17">
        <v>9.9757918095622289E-2</v>
      </c>
      <c r="AA444" s="17">
        <v>0.22450753186558514</v>
      </c>
      <c r="AB444" s="17">
        <v>0.18148148148148158</v>
      </c>
      <c r="AC444" s="17">
        <v>0.28056872037914693</v>
      </c>
    </row>
    <row r="445" spans="1:29" ht="12" customHeight="1" x14ac:dyDescent="0.2">
      <c r="A445" s="19">
        <v>40496</v>
      </c>
      <c r="B445" s="19">
        <v>40132</v>
      </c>
      <c r="C445" s="19"/>
      <c r="D445" s="16" t="s">
        <v>2</v>
      </c>
      <c r="E445" s="114">
        <v>15528</v>
      </c>
      <c r="F445" s="115">
        <v>10354</v>
      </c>
      <c r="G445" s="113">
        <v>3196</v>
      </c>
      <c r="H445" s="113">
        <v>1111</v>
      </c>
      <c r="I445" s="113">
        <v>867</v>
      </c>
      <c r="J445" s="112">
        <v>13706</v>
      </c>
      <c r="K445" s="112">
        <v>9434</v>
      </c>
      <c r="L445" s="112">
        <v>2431</v>
      </c>
      <c r="M445" s="112">
        <v>1026</v>
      </c>
      <c r="N445" s="113">
        <v>815</v>
      </c>
      <c r="O445" s="112"/>
      <c r="P445" s="112"/>
      <c r="Q445" s="112"/>
      <c r="R445" s="112"/>
      <c r="S445" s="113"/>
      <c r="T445" s="17">
        <v>0.13293448124908802</v>
      </c>
      <c r="U445" s="17">
        <v>9.751960992156028E-2</v>
      </c>
      <c r="V445" s="17">
        <v>0.31468531468531458</v>
      </c>
      <c r="W445" s="17">
        <v>8.284600389863539E-2</v>
      </c>
      <c r="X445" s="17">
        <v>6.3803680981595168E-2</v>
      </c>
      <c r="Y445" s="17">
        <v>0.13293448124908802</v>
      </c>
      <c r="Z445" s="17">
        <v>0.15313509299476546</v>
      </c>
      <c r="AA445" s="17">
        <v>0.18766257896692684</v>
      </c>
      <c r="AB445" s="17">
        <v>0.34993924665856624</v>
      </c>
      <c r="AC445" s="17">
        <v>0.28826151560178315</v>
      </c>
    </row>
    <row r="446" spans="1:29" ht="12" customHeight="1" x14ac:dyDescent="0.2">
      <c r="A446" s="19">
        <v>40497</v>
      </c>
      <c r="B446" s="19">
        <v>40133</v>
      </c>
      <c r="C446" s="19"/>
      <c r="D446" s="16" t="s">
        <v>3</v>
      </c>
      <c r="E446" s="114">
        <v>14055</v>
      </c>
      <c r="F446" s="115">
        <v>9719</v>
      </c>
      <c r="G446" s="113">
        <v>2733</v>
      </c>
      <c r="H446" s="113">
        <v>1005</v>
      </c>
      <c r="I446" s="113">
        <v>598</v>
      </c>
      <c r="J446" s="112">
        <v>12010</v>
      </c>
      <c r="K446" s="112">
        <v>8815</v>
      </c>
      <c r="L446" s="112">
        <v>2076</v>
      </c>
      <c r="M446" s="112">
        <v>613</v>
      </c>
      <c r="N446" s="113">
        <v>506</v>
      </c>
      <c r="O446" s="112"/>
      <c r="P446" s="112"/>
      <c r="Q446" s="112"/>
      <c r="R446" s="112"/>
      <c r="S446" s="113"/>
      <c r="T446" s="17">
        <v>0.17027477102414657</v>
      </c>
      <c r="U446" s="17">
        <v>0.10255246738513901</v>
      </c>
      <c r="V446" s="17">
        <v>0.31647398843930641</v>
      </c>
      <c r="W446" s="17">
        <v>0.6394779771615009</v>
      </c>
      <c r="X446" s="17">
        <v>0.18181818181818188</v>
      </c>
      <c r="Y446" s="17">
        <v>0.17027477102414657</v>
      </c>
      <c r="Z446" s="17">
        <v>8.3500557413600962E-2</v>
      </c>
      <c r="AA446" s="17">
        <v>0.35364041604754837</v>
      </c>
      <c r="AB446" s="17">
        <v>0.38620689655172424</v>
      </c>
      <c r="AC446" s="17">
        <v>5.0420168067226712E-3</v>
      </c>
    </row>
    <row r="447" spans="1:29" ht="12" customHeight="1" x14ac:dyDescent="0.2">
      <c r="A447" s="19">
        <v>40498</v>
      </c>
      <c r="B447" s="19">
        <v>40134</v>
      </c>
      <c r="C447" s="19"/>
      <c r="D447" s="16" t="s">
        <v>4</v>
      </c>
      <c r="E447" s="114">
        <v>13261</v>
      </c>
      <c r="F447" s="115">
        <v>8578</v>
      </c>
      <c r="G447" s="113">
        <v>2783</v>
      </c>
      <c r="H447" s="113">
        <v>1182</v>
      </c>
      <c r="I447" s="113">
        <v>718</v>
      </c>
      <c r="J447" s="112">
        <v>13118</v>
      </c>
      <c r="K447" s="112">
        <v>8406</v>
      </c>
      <c r="L447" s="112">
        <v>3426</v>
      </c>
      <c r="M447" s="112">
        <v>764</v>
      </c>
      <c r="N447" s="113">
        <v>522</v>
      </c>
      <c r="O447" s="112"/>
      <c r="P447" s="112"/>
      <c r="Q447" s="112"/>
      <c r="R447" s="112"/>
      <c r="S447" s="113"/>
      <c r="T447" s="17">
        <v>1.0901051989632649E-2</v>
      </c>
      <c r="U447" s="17">
        <v>2.046157506542956E-2</v>
      </c>
      <c r="V447" s="17">
        <v>-0.18768242848803274</v>
      </c>
      <c r="W447" s="17">
        <v>0.54712041884816753</v>
      </c>
      <c r="X447" s="17">
        <v>0.37547892720306519</v>
      </c>
      <c r="Y447" s="17">
        <v>1.0901051989632649E-2</v>
      </c>
      <c r="Z447" s="17">
        <v>1.8160237388723965E-2</v>
      </c>
      <c r="AA447" s="17">
        <v>0.37567968363816107</v>
      </c>
      <c r="AB447" s="17">
        <v>0.84976525821596249</v>
      </c>
      <c r="AC447" s="17">
        <v>0.47736625514403297</v>
      </c>
    </row>
    <row r="448" spans="1:29" ht="12" customHeight="1" x14ac:dyDescent="0.2">
      <c r="A448" s="19">
        <v>40499</v>
      </c>
      <c r="B448" s="19">
        <v>40135</v>
      </c>
      <c r="C448" s="19"/>
      <c r="D448" s="16" t="s">
        <v>5</v>
      </c>
      <c r="E448" s="114">
        <v>14698</v>
      </c>
      <c r="F448" s="115">
        <v>9299</v>
      </c>
      <c r="G448" s="113">
        <v>3243</v>
      </c>
      <c r="H448" s="113">
        <v>1295</v>
      </c>
      <c r="I448" s="113">
        <v>861</v>
      </c>
      <c r="J448" s="112">
        <v>13479</v>
      </c>
      <c r="K448" s="112">
        <v>9179</v>
      </c>
      <c r="L448" s="112">
        <v>2734</v>
      </c>
      <c r="M448" s="112">
        <v>857</v>
      </c>
      <c r="N448" s="113">
        <v>709</v>
      </c>
      <c r="O448" s="112"/>
      <c r="P448" s="112"/>
      <c r="Q448" s="112"/>
      <c r="R448" s="112"/>
      <c r="S448" s="113"/>
      <c r="T448" s="17">
        <v>9.0436976036798011E-2</v>
      </c>
      <c r="U448" s="17">
        <v>1.3073319533718264E-2</v>
      </c>
      <c r="V448" s="17">
        <v>0.1861741038771032</v>
      </c>
      <c r="W448" s="17">
        <v>0.51108518086347732</v>
      </c>
      <c r="X448" s="17">
        <v>0.2143864598025389</v>
      </c>
      <c r="Y448" s="17">
        <v>9.0436976036798011E-2</v>
      </c>
      <c r="Z448" s="17">
        <v>1.1200521966072241E-2</v>
      </c>
      <c r="AA448" s="17">
        <v>0.60942928039702227</v>
      </c>
      <c r="AB448" s="17">
        <v>0.73128342245989297</v>
      </c>
      <c r="AC448" s="17">
        <v>0.26246334310850439</v>
      </c>
    </row>
    <row r="449" spans="1:29" ht="12" customHeight="1" x14ac:dyDescent="0.2">
      <c r="A449" s="19">
        <v>40500</v>
      </c>
      <c r="B449" s="19">
        <v>40136</v>
      </c>
      <c r="C449" s="19"/>
      <c r="D449" s="16" t="s">
        <v>6</v>
      </c>
      <c r="E449" s="114">
        <v>16719</v>
      </c>
      <c r="F449" s="115">
        <v>10189</v>
      </c>
      <c r="G449" s="113">
        <v>3943</v>
      </c>
      <c r="H449" s="113">
        <v>1579</v>
      </c>
      <c r="I449" s="113">
        <v>1008</v>
      </c>
      <c r="J449" s="112">
        <v>14760</v>
      </c>
      <c r="K449" s="112">
        <v>9594</v>
      </c>
      <c r="L449" s="112">
        <v>2874</v>
      </c>
      <c r="M449" s="112">
        <v>1214</v>
      </c>
      <c r="N449" s="113">
        <v>1078</v>
      </c>
      <c r="O449" s="112"/>
      <c r="P449" s="112"/>
      <c r="Q449" s="112"/>
      <c r="R449" s="112"/>
      <c r="S449" s="113"/>
      <c r="T449" s="17">
        <v>0.13272357723577244</v>
      </c>
      <c r="U449" s="17">
        <v>6.2017927871586442E-2</v>
      </c>
      <c r="V449" s="17">
        <v>0.37195546276965907</v>
      </c>
      <c r="W449" s="17">
        <v>0.30065897858319612</v>
      </c>
      <c r="X449" s="17">
        <v>-6.4935064935064957E-2</v>
      </c>
      <c r="Y449" s="17">
        <v>0.13272357723577244</v>
      </c>
      <c r="Z449" s="17">
        <v>-0.10927528630125016</v>
      </c>
      <c r="AA449" s="17">
        <v>0.28019480519480511</v>
      </c>
      <c r="AB449" s="17">
        <v>0.31473771856786015</v>
      </c>
      <c r="AC449" s="17">
        <v>0.18309859154929575</v>
      </c>
    </row>
    <row r="450" spans="1:29" ht="12" customHeight="1" x14ac:dyDescent="0.2">
      <c r="A450" s="19">
        <v>40501</v>
      </c>
      <c r="B450" s="19">
        <v>40137</v>
      </c>
      <c r="C450" s="19"/>
      <c r="D450" s="16" t="s">
        <v>7</v>
      </c>
      <c r="E450" s="114">
        <v>17802.119538304927</v>
      </c>
      <c r="F450" s="115">
        <v>10958</v>
      </c>
      <c r="G450" s="113">
        <v>3978</v>
      </c>
      <c r="H450" s="113">
        <v>1626</v>
      </c>
      <c r="I450" s="113">
        <v>1240.1195383049283</v>
      </c>
      <c r="J450" s="112">
        <v>15840</v>
      </c>
      <c r="K450" s="112">
        <v>10354</v>
      </c>
      <c r="L450" s="112">
        <v>3161</v>
      </c>
      <c r="M450" s="112">
        <v>1250</v>
      </c>
      <c r="N450" s="113">
        <v>1075</v>
      </c>
      <c r="O450" s="112"/>
      <c r="P450" s="112"/>
      <c r="Q450" s="112"/>
      <c r="R450" s="112"/>
      <c r="S450" s="113"/>
      <c r="T450" s="17">
        <v>0.12387118297379596</v>
      </c>
      <c r="U450" s="17">
        <v>5.8334943017191332E-2</v>
      </c>
      <c r="V450" s="17">
        <v>0.25846251186333435</v>
      </c>
      <c r="W450" s="17">
        <v>0.30079999999999996</v>
      </c>
      <c r="X450" s="17">
        <v>0.15359957051621231</v>
      </c>
      <c r="Y450" s="17">
        <v>0.12387118297379596</v>
      </c>
      <c r="Z450" s="17">
        <v>-1.5011235955056157E-2</v>
      </c>
      <c r="AA450" s="17">
        <v>0.27296000000000009</v>
      </c>
      <c r="AB450" s="17">
        <v>0.48628884826325414</v>
      </c>
      <c r="AC450" s="17">
        <v>0.13981575211850017</v>
      </c>
    </row>
    <row r="451" spans="1:29" ht="12" customHeight="1" x14ac:dyDescent="0.2">
      <c r="A451" s="19">
        <v>40502</v>
      </c>
      <c r="B451" s="19">
        <v>40138</v>
      </c>
      <c r="C451" s="19"/>
      <c r="D451" s="16" t="s">
        <v>1</v>
      </c>
      <c r="E451" s="114">
        <v>20113</v>
      </c>
      <c r="F451" s="115">
        <v>11623</v>
      </c>
      <c r="G451" s="113">
        <v>5254</v>
      </c>
      <c r="H451" s="113">
        <v>1851</v>
      </c>
      <c r="I451" s="113">
        <v>1385</v>
      </c>
      <c r="J451" s="112">
        <v>18333</v>
      </c>
      <c r="K451" s="112">
        <v>10880</v>
      </c>
      <c r="L451" s="112">
        <v>4356</v>
      </c>
      <c r="M451" s="112">
        <v>1650</v>
      </c>
      <c r="N451" s="113">
        <v>1447</v>
      </c>
      <c r="O451" s="112"/>
      <c r="P451" s="112"/>
      <c r="Q451" s="112"/>
      <c r="R451" s="112"/>
      <c r="S451" s="113"/>
      <c r="T451" s="17">
        <v>9.7092674412261992E-2</v>
      </c>
      <c r="U451" s="17">
        <v>6.8290441176470651E-2</v>
      </c>
      <c r="V451" s="17">
        <v>0.20615243342516076</v>
      </c>
      <c r="W451" s="17">
        <v>0.12181818181818183</v>
      </c>
      <c r="X451" s="17">
        <v>-4.2847270214236399E-2</v>
      </c>
      <c r="Y451" s="17">
        <v>9.7092674412261992E-2</v>
      </c>
      <c r="Z451" s="17">
        <v>5.6252271901126916E-2</v>
      </c>
      <c r="AA451" s="17">
        <v>0.17934904601571278</v>
      </c>
      <c r="AB451" s="17">
        <v>0.13697788697788704</v>
      </c>
      <c r="AC451" s="17">
        <v>-0.1322055137844611</v>
      </c>
    </row>
    <row r="452" spans="1:29" ht="12" customHeight="1" x14ac:dyDescent="0.2">
      <c r="A452" s="19">
        <v>40503</v>
      </c>
      <c r="B452" s="19">
        <v>40139</v>
      </c>
      <c r="C452" s="19"/>
      <c r="D452" s="16" t="s">
        <v>2</v>
      </c>
      <c r="E452" s="114">
        <v>17759</v>
      </c>
      <c r="F452" s="115">
        <v>10869</v>
      </c>
      <c r="G452" s="113">
        <v>4027</v>
      </c>
      <c r="H452" s="113">
        <v>1668</v>
      </c>
      <c r="I452" s="113">
        <v>1195</v>
      </c>
      <c r="J452" s="112">
        <v>15647</v>
      </c>
      <c r="K452" s="112">
        <v>10241</v>
      </c>
      <c r="L452" s="112">
        <v>3146</v>
      </c>
      <c r="M452" s="112">
        <v>1186</v>
      </c>
      <c r="N452" s="113">
        <v>1074</v>
      </c>
      <c r="O452" s="112"/>
      <c r="P452" s="112"/>
      <c r="Q452" s="112"/>
      <c r="R452" s="112"/>
      <c r="S452" s="113"/>
      <c r="T452" s="17">
        <v>0.13497795104492871</v>
      </c>
      <c r="U452" s="17">
        <v>6.1322136510106429E-2</v>
      </c>
      <c r="V452" s="17">
        <v>0.28003814367450741</v>
      </c>
      <c r="W452" s="17">
        <v>0.40640809443507586</v>
      </c>
      <c r="X452" s="17">
        <v>0.11266294227188078</v>
      </c>
      <c r="Y452" s="17">
        <v>0.13497795104492871</v>
      </c>
      <c r="Z452" s="17">
        <v>-1.922035733622085E-2</v>
      </c>
      <c r="AA452" s="17">
        <v>0.12297824874511987</v>
      </c>
      <c r="AB452" s="17">
        <v>0.36833470057424123</v>
      </c>
      <c r="AC452" s="17">
        <v>0.31607929515418509</v>
      </c>
    </row>
    <row r="453" spans="1:29" ht="12" customHeight="1" x14ac:dyDescent="0.2">
      <c r="A453" s="19">
        <v>40504</v>
      </c>
      <c r="B453" s="19">
        <v>40140</v>
      </c>
      <c r="C453" s="19"/>
      <c r="D453" s="16" t="s">
        <v>3</v>
      </c>
      <c r="E453" s="114">
        <v>14934</v>
      </c>
      <c r="F453" s="115">
        <v>9851</v>
      </c>
      <c r="G453" s="113">
        <v>3216</v>
      </c>
      <c r="H453" s="113">
        <v>1039</v>
      </c>
      <c r="I453" s="113">
        <v>828</v>
      </c>
      <c r="J453" s="112">
        <v>14398</v>
      </c>
      <c r="K453" s="112">
        <v>9605</v>
      </c>
      <c r="L453" s="112">
        <v>2753</v>
      </c>
      <c r="M453" s="112">
        <v>1173</v>
      </c>
      <c r="N453" s="113">
        <v>867</v>
      </c>
      <c r="O453" s="112"/>
      <c r="P453" s="112"/>
      <c r="Q453" s="112"/>
      <c r="R453" s="112"/>
      <c r="S453" s="113"/>
      <c r="T453" s="17">
        <v>3.7227392693429673E-2</v>
      </c>
      <c r="U453" s="17">
        <v>2.5611660593440888E-2</v>
      </c>
      <c r="V453" s="17">
        <v>0.16818016709044681</v>
      </c>
      <c r="W453" s="17">
        <v>-0.11423699914748509</v>
      </c>
      <c r="X453" s="17">
        <v>-4.4982698961937739E-2</v>
      </c>
      <c r="Y453" s="17">
        <v>3.7227392693429673E-2</v>
      </c>
      <c r="Z453" s="17">
        <v>2.6894610653601658E-2</v>
      </c>
      <c r="AA453" s="17">
        <v>0.27771156138259823</v>
      </c>
      <c r="AB453" s="17">
        <v>0.22379269729093054</v>
      </c>
      <c r="AC453" s="17">
        <v>-0.2068965517241379</v>
      </c>
    </row>
    <row r="454" spans="1:29" ht="12" customHeight="1" x14ac:dyDescent="0.2">
      <c r="A454" s="19">
        <v>40505</v>
      </c>
      <c r="B454" s="19">
        <v>40141</v>
      </c>
      <c r="C454" s="19"/>
      <c r="D454" s="16" t="s">
        <v>4</v>
      </c>
      <c r="E454" s="114">
        <v>14786.532501322288</v>
      </c>
      <c r="F454" s="115">
        <v>9616</v>
      </c>
      <c r="G454" s="113">
        <v>3237</v>
      </c>
      <c r="H454" s="113">
        <v>1297.5325013222875</v>
      </c>
      <c r="I454" s="113">
        <v>636</v>
      </c>
      <c r="J454" s="112">
        <v>13013</v>
      </c>
      <c r="K454" s="112">
        <v>8740</v>
      </c>
      <c r="L454" s="112">
        <v>2629</v>
      </c>
      <c r="M454" s="112">
        <v>1001</v>
      </c>
      <c r="N454" s="113">
        <v>643</v>
      </c>
      <c r="O454" s="112"/>
      <c r="P454" s="112"/>
      <c r="Q454" s="112"/>
      <c r="R454" s="112"/>
      <c r="S454" s="113"/>
      <c r="T454" s="17">
        <v>0.13628928773705429</v>
      </c>
      <c r="U454" s="17">
        <v>0.10022883295194518</v>
      </c>
      <c r="V454" s="17">
        <v>0.23126664130848229</v>
      </c>
      <c r="W454" s="17">
        <v>0.29623626505723033</v>
      </c>
      <c r="X454" s="17">
        <v>-1.0886469673405896E-2</v>
      </c>
      <c r="Y454" s="17">
        <v>0.13628928773705429</v>
      </c>
      <c r="Z454" s="17">
        <v>3.9230519831406019E-2</v>
      </c>
      <c r="AA454" s="17">
        <v>0.40069234097793172</v>
      </c>
      <c r="AB454" s="17">
        <v>0.77016712322276604</v>
      </c>
      <c r="AC454" s="17">
        <v>0.11188811188811187</v>
      </c>
    </row>
    <row r="455" spans="1:29" ht="12" customHeight="1" x14ac:dyDescent="0.2">
      <c r="A455" s="19">
        <v>40506</v>
      </c>
      <c r="B455" s="19">
        <v>40142</v>
      </c>
      <c r="C455" s="19"/>
      <c r="D455" s="16" t="s">
        <v>5</v>
      </c>
      <c r="E455" s="114">
        <v>15062</v>
      </c>
      <c r="F455" s="115">
        <v>9431</v>
      </c>
      <c r="G455" s="113">
        <v>3757</v>
      </c>
      <c r="H455" s="113">
        <v>1185</v>
      </c>
      <c r="I455" s="113">
        <v>689</v>
      </c>
      <c r="J455" s="112">
        <v>13237</v>
      </c>
      <c r="K455" s="112">
        <v>8960</v>
      </c>
      <c r="L455" s="112">
        <v>2798</v>
      </c>
      <c r="M455" s="112">
        <v>825</v>
      </c>
      <c r="N455" s="113">
        <v>654</v>
      </c>
      <c r="O455" s="112"/>
      <c r="P455" s="112"/>
      <c r="Q455" s="112"/>
      <c r="R455" s="112"/>
      <c r="S455" s="113"/>
      <c r="T455" s="17">
        <v>0.13787111883357261</v>
      </c>
      <c r="U455" s="17">
        <v>5.2566964285714279E-2</v>
      </c>
      <c r="V455" s="17">
        <v>0.34274481772694787</v>
      </c>
      <c r="W455" s="17">
        <v>0.43636363636363629</v>
      </c>
      <c r="X455" s="17">
        <v>5.3516819571865382E-2</v>
      </c>
      <c r="Y455" s="17">
        <v>0.13787111883357261</v>
      </c>
      <c r="Z455" s="17">
        <v>-5.5883593420498201E-3</v>
      </c>
      <c r="AA455" s="17">
        <v>0.47160203681942803</v>
      </c>
      <c r="AB455" s="17">
        <v>0.86614173228346458</v>
      </c>
      <c r="AC455" s="17">
        <v>-0.11779769526248396</v>
      </c>
    </row>
    <row r="456" spans="1:29" ht="12" customHeight="1" x14ac:dyDescent="0.2">
      <c r="A456" s="19">
        <v>40507</v>
      </c>
      <c r="B456" s="19">
        <v>40143</v>
      </c>
      <c r="C456" s="19"/>
      <c r="D456" s="16" t="s">
        <v>6</v>
      </c>
      <c r="E456" s="114">
        <v>14699</v>
      </c>
      <c r="F456" s="115">
        <v>9196</v>
      </c>
      <c r="G456" s="113">
        <v>3530</v>
      </c>
      <c r="H456" s="113">
        <v>1167</v>
      </c>
      <c r="I456" s="113">
        <v>806</v>
      </c>
      <c r="J456" s="112">
        <v>12789</v>
      </c>
      <c r="K456" s="112">
        <v>8462</v>
      </c>
      <c r="L456" s="112">
        <v>2642</v>
      </c>
      <c r="M456" s="112">
        <v>889</v>
      </c>
      <c r="N456" s="113">
        <v>796</v>
      </c>
      <c r="O456" s="112"/>
      <c r="P456" s="112"/>
      <c r="Q456" s="112"/>
      <c r="R456" s="112"/>
      <c r="S456" s="113"/>
      <c r="T456" s="17">
        <v>0.14934709515990297</v>
      </c>
      <c r="U456" s="17">
        <v>8.6740723233278194E-2</v>
      </c>
      <c r="V456" s="17">
        <v>0.33610900832702506</v>
      </c>
      <c r="W456" s="17">
        <v>0.31271091113610794</v>
      </c>
      <c r="X456" s="17">
        <v>1.2562814070351758E-2</v>
      </c>
      <c r="Y456" s="17">
        <v>0.14934709515990297</v>
      </c>
      <c r="Z456" s="17">
        <v>2.9447049841857531E-3</v>
      </c>
      <c r="AA456" s="17">
        <v>0.36188271604938271</v>
      </c>
      <c r="AB456" s="17">
        <v>0.38106508875739653</v>
      </c>
      <c r="AC456" s="17">
        <v>0.12256267409470745</v>
      </c>
    </row>
    <row r="457" spans="1:29" ht="12" customHeight="1" x14ac:dyDescent="0.2">
      <c r="A457" s="19">
        <v>40508</v>
      </c>
      <c r="B457" s="19">
        <v>40144</v>
      </c>
      <c r="C457" s="19"/>
      <c r="D457" s="16" t="s">
        <v>7</v>
      </c>
      <c r="E457" s="114">
        <v>13644</v>
      </c>
      <c r="F457" s="115">
        <v>8290</v>
      </c>
      <c r="G457" s="113">
        <v>3097</v>
      </c>
      <c r="H457" s="113">
        <v>1200</v>
      </c>
      <c r="I457" s="113">
        <v>1057</v>
      </c>
      <c r="J457" s="112">
        <v>13780</v>
      </c>
      <c r="K457" s="112">
        <v>9484</v>
      </c>
      <c r="L457" s="112">
        <v>2475</v>
      </c>
      <c r="M457" s="112">
        <v>925</v>
      </c>
      <c r="N457" s="113">
        <v>896</v>
      </c>
      <c r="O457" s="112"/>
      <c r="P457" s="112"/>
      <c r="Q457" s="112"/>
      <c r="R457" s="112"/>
      <c r="S457" s="113"/>
      <c r="T457" s="17">
        <v>-9.8693759071117881E-3</v>
      </c>
      <c r="U457" s="17">
        <v>-0.12589624630957397</v>
      </c>
      <c r="V457" s="17">
        <v>0.25131313131313138</v>
      </c>
      <c r="W457" s="17">
        <v>0.29729729729729737</v>
      </c>
      <c r="X457" s="17">
        <v>0.1796875</v>
      </c>
      <c r="Y457" s="17">
        <v>-9.8693759071117881E-3</v>
      </c>
      <c r="Z457" s="17">
        <v>-0.1318462666247775</v>
      </c>
      <c r="AA457" s="17">
        <v>0.39066008082622372</v>
      </c>
      <c r="AB457" s="17">
        <v>0.57894736842105265</v>
      </c>
      <c r="AC457" s="17">
        <v>0.10680628272251314</v>
      </c>
    </row>
    <row r="458" spans="1:29" ht="12" customHeight="1" x14ac:dyDescent="0.2">
      <c r="A458" s="19">
        <v>40509</v>
      </c>
      <c r="B458" s="19">
        <v>40145</v>
      </c>
      <c r="C458" s="19"/>
      <c r="D458" s="16" t="s">
        <v>1</v>
      </c>
      <c r="E458" s="114">
        <v>14101</v>
      </c>
      <c r="F458" s="115">
        <v>8317</v>
      </c>
      <c r="G458" s="113">
        <v>3476</v>
      </c>
      <c r="H458" s="113">
        <v>1249</v>
      </c>
      <c r="I458" s="113">
        <v>1059</v>
      </c>
      <c r="J458" s="112">
        <v>15015</v>
      </c>
      <c r="K458" s="112">
        <v>9670</v>
      </c>
      <c r="L458" s="112">
        <v>3140</v>
      </c>
      <c r="M458" s="112">
        <v>1091</v>
      </c>
      <c r="N458" s="113">
        <v>1114</v>
      </c>
      <c r="O458" s="112"/>
      <c r="P458" s="112"/>
      <c r="Q458" s="112"/>
      <c r="R458" s="112"/>
      <c r="S458" s="113"/>
      <c r="T458" s="17">
        <v>-6.0872460872460898E-2</v>
      </c>
      <c r="U458" s="17">
        <v>-0.13991726990692865</v>
      </c>
      <c r="V458" s="17">
        <v>0.10700636942675157</v>
      </c>
      <c r="W458" s="17">
        <v>0.14482126489459213</v>
      </c>
      <c r="X458" s="17">
        <v>-4.9371633752244182E-2</v>
      </c>
      <c r="Y458" s="17">
        <v>-6.0872460872460898E-2</v>
      </c>
      <c r="Z458" s="17">
        <v>-0.11615302869287991</v>
      </c>
      <c r="AA458" s="17">
        <v>0.12710765239948119</v>
      </c>
      <c r="AB458" s="17">
        <v>0.35319609967497301</v>
      </c>
      <c r="AC458" s="17">
        <v>1.7291066282420831E-2</v>
      </c>
    </row>
    <row r="459" spans="1:29" ht="12" customHeight="1" x14ac:dyDescent="0.2">
      <c r="A459" s="19">
        <v>40510</v>
      </c>
      <c r="B459" s="19">
        <v>40146</v>
      </c>
      <c r="C459" s="19"/>
      <c r="D459" s="16" t="s">
        <v>2</v>
      </c>
      <c r="E459" s="114">
        <v>15031</v>
      </c>
      <c r="F459" s="115">
        <v>10541</v>
      </c>
      <c r="G459" s="113">
        <v>2481</v>
      </c>
      <c r="H459" s="113">
        <v>1273</v>
      </c>
      <c r="I459" s="113">
        <v>736</v>
      </c>
      <c r="J459" s="112">
        <v>14303</v>
      </c>
      <c r="K459" s="112">
        <v>10000</v>
      </c>
      <c r="L459" s="112">
        <v>2465</v>
      </c>
      <c r="M459" s="112">
        <v>1033</v>
      </c>
      <c r="N459" s="113">
        <v>805</v>
      </c>
      <c r="O459" s="112"/>
      <c r="P459" s="112"/>
      <c r="Q459" s="112"/>
      <c r="R459" s="112"/>
      <c r="S459" s="113"/>
      <c r="T459" s="17">
        <v>5.0898412920366454E-2</v>
      </c>
      <c r="U459" s="17">
        <v>5.4100000000000037E-2</v>
      </c>
      <c r="V459" s="17">
        <v>6.4908722109533468E-3</v>
      </c>
      <c r="W459" s="17">
        <v>0.23233301064859635</v>
      </c>
      <c r="X459" s="17">
        <v>-8.5714285714285743E-2</v>
      </c>
      <c r="Y459" s="17">
        <v>5.0898412920366454E-2</v>
      </c>
      <c r="Z459" s="17">
        <v>9.4957743804013894E-4</v>
      </c>
      <c r="AA459" s="17">
        <v>-0.1180234624955564</v>
      </c>
      <c r="AB459" s="17">
        <v>0.37324703344120813</v>
      </c>
      <c r="AC459" s="17">
        <v>0.20261437908496727</v>
      </c>
    </row>
    <row r="460" spans="1:29" ht="12" customHeight="1" x14ac:dyDescent="0.2">
      <c r="A460" s="19">
        <v>40511</v>
      </c>
      <c r="B460" s="19">
        <v>40147</v>
      </c>
      <c r="C460" s="19"/>
      <c r="D460" s="16" t="s">
        <v>3</v>
      </c>
      <c r="E460" s="114">
        <v>14299</v>
      </c>
      <c r="F460" s="115">
        <v>9903</v>
      </c>
      <c r="G460" s="113">
        <v>2790</v>
      </c>
      <c r="H460" s="113">
        <v>1026</v>
      </c>
      <c r="I460" s="113">
        <v>580</v>
      </c>
      <c r="J460" s="112">
        <v>14027</v>
      </c>
      <c r="K460" s="112">
        <v>10001</v>
      </c>
      <c r="L460" s="112">
        <v>2516</v>
      </c>
      <c r="M460" s="112">
        <v>791</v>
      </c>
      <c r="N460" s="113">
        <v>719</v>
      </c>
      <c r="O460" s="112"/>
      <c r="P460" s="112"/>
      <c r="Q460" s="112"/>
      <c r="R460" s="112"/>
      <c r="S460" s="113"/>
      <c r="T460" s="17">
        <v>1.9391174164112179E-2</v>
      </c>
      <c r="U460" s="17">
        <v>-9.7990200979901632E-3</v>
      </c>
      <c r="V460" s="17">
        <v>0.10890302066772661</v>
      </c>
      <c r="W460" s="17">
        <v>0.29709228824273071</v>
      </c>
      <c r="X460" s="17">
        <v>-0.19332406119610568</v>
      </c>
      <c r="Y460" s="17">
        <v>1.9391174164112179E-2</v>
      </c>
      <c r="Z460" s="17">
        <v>-4.0685847137460041E-2</v>
      </c>
      <c r="AA460" s="17">
        <v>5.721864342553995E-2</v>
      </c>
      <c r="AB460" s="17">
        <v>0.36074270557029187</v>
      </c>
      <c r="AC460" s="17">
        <v>-0.14454277286135697</v>
      </c>
    </row>
    <row r="461" spans="1:29" ht="12" customHeight="1" x14ac:dyDescent="0.2">
      <c r="A461" s="19">
        <v>40512</v>
      </c>
      <c r="B461" s="19">
        <v>40148</v>
      </c>
      <c r="C461" s="19"/>
      <c r="D461" s="16" t="s">
        <v>4</v>
      </c>
      <c r="E461" s="114">
        <v>13687</v>
      </c>
      <c r="F461" s="115">
        <v>9344</v>
      </c>
      <c r="G461" s="113">
        <v>2505</v>
      </c>
      <c r="H461" s="113">
        <v>1150</v>
      </c>
      <c r="I461" s="113">
        <v>688</v>
      </c>
      <c r="J461" s="112">
        <v>13545</v>
      </c>
      <c r="K461" s="112">
        <v>9159</v>
      </c>
      <c r="L461" s="112">
        <v>2617</v>
      </c>
      <c r="M461" s="112">
        <v>949</v>
      </c>
      <c r="N461" s="113">
        <v>820</v>
      </c>
      <c r="O461" s="112"/>
      <c r="P461" s="112"/>
      <c r="Q461" s="112"/>
      <c r="R461" s="112"/>
      <c r="S461" s="113"/>
      <c r="T461" s="17">
        <v>1.0483573274270963E-2</v>
      </c>
      <c r="U461" s="17">
        <v>2.0198711649743517E-2</v>
      </c>
      <c r="V461" s="17">
        <v>-4.2797095911348837E-2</v>
      </c>
      <c r="W461" s="17">
        <v>0.21180189673340366</v>
      </c>
      <c r="X461" s="17">
        <v>-0.16097560975609759</v>
      </c>
      <c r="Y461" s="17">
        <v>1.0483573274270963E-2</v>
      </c>
      <c r="Z461" s="17">
        <v>-5.3481655792064764E-4</v>
      </c>
      <c r="AA461" s="17">
        <v>-2.6428293820443094E-2</v>
      </c>
      <c r="AB461" s="17">
        <v>0.40073081607795369</v>
      </c>
      <c r="AC461" s="17">
        <v>0.26703499079189696</v>
      </c>
    </row>
    <row r="462" spans="1:29" ht="12" customHeight="1" x14ac:dyDescent="0.2">
      <c r="A462" s="19">
        <v>40513</v>
      </c>
      <c r="B462" s="19">
        <v>40149</v>
      </c>
      <c r="C462" s="19"/>
      <c r="D462" s="16" t="s">
        <v>5</v>
      </c>
      <c r="E462" s="114">
        <v>14489</v>
      </c>
      <c r="F462" s="115">
        <v>9039</v>
      </c>
      <c r="G462" s="113">
        <v>3384</v>
      </c>
      <c r="H462" s="113">
        <v>1250</v>
      </c>
      <c r="I462" s="113">
        <v>816</v>
      </c>
      <c r="J462" s="112">
        <v>13158</v>
      </c>
      <c r="K462" s="112">
        <v>9223</v>
      </c>
      <c r="L462" s="112">
        <v>2619</v>
      </c>
      <c r="M462" s="112">
        <v>690</v>
      </c>
      <c r="N462" s="113">
        <v>626</v>
      </c>
      <c r="O462" s="112"/>
      <c r="P462" s="112"/>
      <c r="Q462" s="112"/>
      <c r="R462" s="112"/>
      <c r="S462" s="113"/>
      <c r="T462" s="17">
        <v>0.10115519075847401</v>
      </c>
      <c r="U462" s="17">
        <v>-1.995012468827928E-2</v>
      </c>
      <c r="V462" s="17">
        <v>0.29209621993127155</v>
      </c>
      <c r="W462" s="17">
        <v>0.81159420289855078</v>
      </c>
      <c r="X462" s="17">
        <v>0.30351437699680517</v>
      </c>
      <c r="Y462" s="17">
        <v>0.10115519075847401</v>
      </c>
      <c r="Z462" s="17">
        <v>-7.1208384710234274E-2</v>
      </c>
      <c r="AA462" s="17">
        <v>0.42484210526315791</v>
      </c>
      <c r="AB462" s="17">
        <v>0.64041994750656173</v>
      </c>
      <c r="AC462" s="17">
        <v>0.14125874125874116</v>
      </c>
    </row>
    <row r="463" spans="1:29" ht="12" customHeight="1" x14ac:dyDescent="0.2">
      <c r="A463" s="19">
        <v>40514</v>
      </c>
      <c r="B463" s="19">
        <v>40150</v>
      </c>
      <c r="C463" s="19"/>
      <c r="D463" s="16" t="s">
        <v>6</v>
      </c>
      <c r="E463" s="114">
        <v>14995</v>
      </c>
      <c r="F463" s="115">
        <v>9627</v>
      </c>
      <c r="G463" s="113">
        <v>3292</v>
      </c>
      <c r="H463" s="113">
        <v>1249</v>
      </c>
      <c r="I463" s="113">
        <v>827</v>
      </c>
      <c r="J463" s="112">
        <v>13180</v>
      </c>
      <c r="K463" s="112">
        <v>9018</v>
      </c>
      <c r="L463" s="112">
        <v>2563</v>
      </c>
      <c r="M463" s="112">
        <v>877</v>
      </c>
      <c r="N463" s="113">
        <v>722</v>
      </c>
      <c r="O463" s="112"/>
      <c r="P463" s="112"/>
      <c r="Q463" s="112"/>
      <c r="R463" s="112"/>
      <c r="S463" s="113"/>
      <c r="T463" s="17">
        <v>0.13770864946889216</v>
      </c>
      <c r="U463" s="17">
        <v>6.7531603459747069E-2</v>
      </c>
      <c r="V463" s="17">
        <v>0.28443230589153345</v>
      </c>
      <c r="W463" s="17">
        <v>0.42417331812998871</v>
      </c>
      <c r="X463" s="17">
        <v>0.14542936288088648</v>
      </c>
      <c r="Y463" s="17">
        <v>0.13770864946889216</v>
      </c>
      <c r="Z463" s="17">
        <v>1.970130282809035E-2</v>
      </c>
      <c r="AA463" s="17">
        <v>0.39020270270270263</v>
      </c>
      <c r="AB463" s="17">
        <v>0.35027027027027025</v>
      </c>
      <c r="AC463" s="17">
        <v>0.18142857142857149</v>
      </c>
    </row>
    <row r="464" spans="1:29" ht="12" customHeight="1" x14ac:dyDescent="0.2">
      <c r="A464" s="19">
        <v>40515</v>
      </c>
      <c r="B464" s="19">
        <v>40151</v>
      </c>
      <c r="C464" s="19"/>
      <c r="D464" s="16" t="s">
        <v>7</v>
      </c>
      <c r="E464" s="114">
        <v>15126</v>
      </c>
      <c r="F464" s="115">
        <v>9835</v>
      </c>
      <c r="G464" s="113">
        <v>3247</v>
      </c>
      <c r="H464" s="113">
        <v>1254</v>
      </c>
      <c r="I464" s="113">
        <v>790</v>
      </c>
      <c r="J464" s="112">
        <v>13987</v>
      </c>
      <c r="K464" s="112">
        <v>9417</v>
      </c>
      <c r="L464" s="112">
        <v>2543</v>
      </c>
      <c r="M464" s="112">
        <v>1084</v>
      </c>
      <c r="N464" s="113">
        <v>943</v>
      </c>
      <c r="O464" s="112"/>
      <c r="P464" s="112"/>
      <c r="Q464" s="112"/>
      <c r="R464" s="112"/>
      <c r="S464" s="113"/>
      <c r="T464" s="17">
        <v>8.1432758990491072E-2</v>
      </c>
      <c r="U464" s="17">
        <v>4.4387809281087431E-2</v>
      </c>
      <c r="V464" s="17">
        <v>0.27683837986629967</v>
      </c>
      <c r="W464" s="17">
        <v>0.15682656826568264</v>
      </c>
      <c r="X464" s="17">
        <v>-0.16224814422057265</v>
      </c>
      <c r="Y464" s="17">
        <v>8.1432758990491072E-2</v>
      </c>
      <c r="Z464" s="17">
        <v>8.0650477969453904E-2</v>
      </c>
      <c r="AA464" s="17">
        <v>0.25318409880355075</v>
      </c>
      <c r="AB464" s="17">
        <v>0.49463647199046479</v>
      </c>
      <c r="AC464" s="17">
        <v>-0.16046758767268865</v>
      </c>
    </row>
    <row r="465" spans="1:29" ht="12" customHeight="1" x14ac:dyDescent="0.2">
      <c r="A465" s="19">
        <v>40516</v>
      </c>
      <c r="B465" s="19">
        <v>40152</v>
      </c>
      <c r="C465" s="19"/>
      <c r="D465" s="16" t="s">
        <v>1</v>
      </c>
      <c r="E465" s="114">
        <v>17096</v>
      </c>
      <c r="F465" s="115">
        <v>10215</v>
      </c>
      <c r="G465" s="113">
        <v>4408</v>
      </c>
      <c r="H465" s="113">
        <v>1320</v>
      </c>
      <c r="I465" s="113">
        <v>1153</v>
      </c>
      <c r="J465" s="112">
        <v>15476</v>
      </c>
      <c r="K465" s="112">
        <v>9626</v>
      </c>
      <c r="L465" s="112">
        <v>3510</v>
      </c>
      <c r="M465" s="112">
        <v>1158</v>
      </c>
      <c r="N465" s="113">
        <v>1182</v>
      </c>
      <c r="O465" s="112"/>
      <c r="P465" s="112"/>
      <c r="Q465" s="112"/>
      <c r="R465" s="112"/>
      <c r="S465" s="113"/>
      <c r="T465" s="17">
        <v>0.10467821142414069</v>
      </c>
      <c r="U465" s="17">
        <v>6.1188447953459457E-2</v>
      </c>
      <c r="V465" s="17">
        <v>0.25584045584045589</v>
      </c>
      <c r="W465" s="17">
        <v>0.13989637305699487</v>
      </c>
      <c r="X465" s="17">
        <v>-2.4534686971235176E-2</v>
      </c>
      <c r="Y465" s="17">
        <v>0.10467821142414069</v>
      </c>
      <c r="Z465" s="17">
        <v>0.11432311552307195</v>
      </c>
      <c r="AA465" s="17">
        <v>0.39847715736040601</v>
      </c>
      <c r="AB465" s="17">
        <v>0.24881740775780514</v>
      </c>
      <c r="AC465" s="17">
        <v>2.8545941123996332E-2</v>
      </c>
    </row>
    <row r="466" spans="1:29" ht="12" customHeight="1" x14ac:dyDescent="0.2">
      <c r="A466" s="19">
        <v>40517</v>
      </c>
      <c r="B466" s="19">
        <v>40153</v>
      </c>
      <c r="C466" s="19"/>
      <c r="D466" s="16" t="s">
        <v>2</v>
      </c>
      <c r="E466" s="114">
        <v>14112</v>
      </c>
      <c r="F466" s="115">
        <v>9620</v>
      </c>
      <c r="G466" s="113">
        <v>2807</v>
      </c>
      <c r="H466" s="113">
        <v>1075</v>
      </c>
      <c r="I466" s="113">
        <v>610</v>
      </c>
      <c r="J466" s="112">
        <v>13806</v>
      </c>
      <c r="K466" s="112">
        <v>9326</v>
      </c>
      <c r="L466" s="112">
        <v>2496</v>
      </c>
      <c r="M466" s="112">
        <v>1134</v>
      </c>
      <c r="N466" s="113">
        <v>850</v>
      </c>
      <c r="O466" s="112"/>
      <c r="P466" s="112"/>
      <c r="Q466" s="112"/>
      <c r="R466" s="112"/>
      <c r="S466" s="113"/>
      <c r="T466" s="17">
        <v>2.2164276401564598E-2</v>
      </c>
      <c r="U466" s="17">
        <v>3.1524769461720004E-2</v>
      </c>
      <c r="V466" s="17">
        <v>0.12459935897435903</v>
      </c>
      <c r="W466" s="17">
        <v>-5.2028218694885386E-2</v>
      </c>
      <c r="X466" s="17">
        <v>-0.28235294117647058</v>
      </c>
      <c r="Y466" s="17">
        <v>2.2164276401564598E-2</v>
      </c>
      <c r="Z466" s="17">
        <v>0.16450792882217646</v>
      </c>
      <c r="AA466" s="17">
        <v>0.15419407894736836</v>
      </c>
      <c r="AB466" s="17">
        <v>0.25291375291375284</v>
      </c>
      <c r="AC466" s="17">
        <v>-0.18449197860962563</v>
      </c>
    </row>
    <row r="467" spans="1:29" ht="12" customHeight="1" x14ac:dyDescent="0.2">
      <c r="A467" s="19">
        <v>40518</v>
      </c>
      <c r="B467" s="19">
        <v>40154</v>
      </c>
      <c r="C467" s="19"/>
      <c r="D467" s="16" t="s">
        <v>3</v>
      </c>
      <c r="E467" s="114">
        <v>13366</v>
      </c>
      <c r="F467" s="115">
        <v>9187</v>
      </c>
      <c r="G467" s="113">
        <v>2606</v>
      </c>
      <c r="H467" s="113">
        <v>901</v>
      </c>
      <c r="I467" s="113">
        <v>672</v>
      </c>
      <c r="J467" s="112">
        <v>11090</v>
      </c>
      <c r="K467" s="112">
        <v>7852</v>
      </c>
      <c r="L467" s="112">
        <v>1978</v>
      </c>
      <c r="M467" s="112">
        <v>697</v>
      </c>
      <c r="N467" s="113">
        <v>563</v>
      </c>
      <c r="O467" s="112"/>
      <c r="P467" s="112"/>
      <c r="Q467" s="112"/>
      <c r="R467" s="112"/>
      <c r="S467" s="113"/>
      <c r="T467" s="17">
        <v>0.20522993688007207</v>
      </c>
      <c r="U467" s="17">
        <v>0.17002037697401939</v>
      </c>
      <c r="V467" s="17">
        <v>0.31749241658240646</v>
      </c>
      <c r="W467" s="17">
        <v>0.29268292682926833</v>
      </c>
      <c r="X467" s="17">
        <v>0.1936056838365896</v>
      </c>
      <c r="Y467" s="17">
        <v>0.20522993688007207</v>
      </c>
      <c r="Z467" s="17">
        <v>0.13630179344465065</v>
      </c>
      <c r="AA467" s="17">
        <v>0.33641025641025646</v>
      </c>
      <c r="AB467" s="17">
        <v>0.30014430014430005</v>
      </c>
      <c r="AC467" s="17">
        <v>6.8362480127186043E-2</v>
      </c>
    </row>
    <row r="468" spans="1:29" ht="12" customHeight="1" x14ac:dyDescent="0.2">
      <c r="A468" s="19">
        <v>40519</v>
      </c>
      <c r="B468" s="19">
        <v>40155</v>
      </c>
      <c r="C468" s="19"/>
      <c r="D468" s="16" t="s">
        <v>4</v>
      </c>
      <c r="E468" s="114">
        <v>11565</v>
      </c>
      <c r="F468" s="115">
        <v>7811</v>
      </c>
      <c r="G468" s="113">
        <v>2235</v>
      </c>
      <c r="H468" s="113">
        <v>886</v>
      </c>
      <c r="I468" s="113">
        <v>633</v>
      </c>
      <c r="J468" s="112">
        <v>9881</v>
      </c>
      <c r="K468" s="112">
        <v>7064</v>
      </c>
      <c r="L468" s="112">
        <v>1802</v>
      </c>
      <c r="M468" s="112">
        <v>629</v>
      </c>
      <c r="N468" s="113">
        <v>386</v>
      </c>
      <c r="O468" s="112"/>
      <c r="P468" s="112"/>
      <c r="Q468" s="112"/>
      <c r="R468" s="112"/>
      <c r="S468" s="113"/>
      <c r="T468" s="17">
        <v>0.170428094322437</v>
      </c>
      <c r="U468" s="17">
        <v>0.10574745186862966</v>
      </c>
      <c r="V468" s="17">
        <v>0.24028856825749179</v>
      </c>
      <c r="W468" s="17">
        <v>0.40858505564387926</v>
      </c>
      <c r="X468" s="17">
        <v>0.63989637305699487</v>
      </c>
      <c r="Y468" s="17">
        <v>0.170428094322437</v>
      </c>
      <c r="Z468" s="17">
        <v>0.11953561702737558</v>
      </c>
      <c r="AA468" s="17">
        <v>0.29265471370734519</v>
      </c>
      <c r="AB468" s="17">
        <v>1.07981220657277</v>
      </c>
      <c r="AC468" s="17">
        <v>0.236328125</v>
      </c>
    </row>
    <row r="469" spans="1:29" ht="12" customHeight="1" x14ac:dyDescent="0.2">
      <c r="A469" s="19">
        <v>40520</v>
      </c>
      <c r="B469" s="19">
        <v>40156</v>
      </c>
      <c r="C469" s="19"/>
      <c r="D469" s="16" t="s">
        <v>5</v>
      </c>
      <c r="E469" s="114">
        <v>13158</v>
      </c>
      <c r="F469" s="115">
        <v>8530</v>
      </c>
      <c r="G469" s="113">
        <v>2976</v>
      </c>
      <c r="H469" s="113">
        <v>963</v>
      </c>
      <c r="I469" s="113">
        <v>689</v>
      </c>
      <c r="J469" s="112">
        <v>11146</v>
      </c>
      <c r="K469" s="112">
        <v>7931</v>
      </c>
      <c r="L469" s="112">
        <v>2214</v>
      </c>
      <c r="M469" s="112">
        <v>563</v>
      </c>
      <c r="N469" s="113">
        <v>438</v>
      </c>
      <c r="O469" s="112"/>
      <c r="P469" s="112"/>
      <c r="Q469" s="112"/>
      <c r="R469" s="112"/>
      <c r="S469" s="113"/>
      <c r="T469" s="17">
        <v>0.18051318858783416</v>
      </c>
      <c r="U469" s="17">
        <v>7.5526415332240582E-2</v>
      </c>
      <c r="V469" s="17">
        <v>0.34417344173441733</v>
      </c>
      <c r="W469" s="17">
        <v>0.71047957371225579</v>
      </c>
      <c r="X469" s="17">
        <v>0.5730593607305936</v>
      </c>
      <c r="Y469" s="17">
        <v>0.18051318858783416</v>
      </c>
      <c r="Z469" s="17">
        <v>1.0663507109004655E-2</v>
      </c>
      <c r="AA469" s="17">
        <v>0.42120343839541552</v>
      </c>
      <c r="AB469" s="17">
        <v>0.69841269841269837</v>
      </c>
      <c r="AC469" s="17">
        <v>0.24144144144144142</v>
      </c>
    </row>
    <row r="470" spans="1:29" ht="12" customHeight="1" x14ac:dyDescent="0.2">
      <c r="A470" s="19">
        <v>40521</v>
      </c>
      <c r="B470" s="19">
        <v>40157</v>
      </c>
      <c r="C470" s="19"/>
      <c r="D470" s="16" t="s">
        <v>6</v>
      </c>
      <c r="E470" s="114">
        <v>15275</v>
      </c>
      <c r="F470" s="115">
        <v>9890</v>
      </c>
      <c r="G470" s="113">
        <v>3422</v>
      </c>
      <c r="H470" s="113">
        <v>1201</v>
      </c>
      <c r="I470" s="113">
        <v>762</v>
      </c>
      <c r="J470" s="112">
        <v>12619</v>
      </c>
      <c r="K470" s="112">
        <v>8877</v>
      </c>
      <c r="L470" s="112">
        <v>2241</v>
      </c>
      <c r="M470" s="112">
        <v>812</v>
      </c>
      <c r="N470" s="113">
        <v>689</v>
      </c>
      <c r="O470" s="112"/>
      <c r="P470" s="112"/>
      <c r="Q470" s="112"/>
      <c r="R470" s="112"/>
      <c r="S470" s="113"/>
      <c r="T470" s="17">
        <v>0.21047626594817337</v>
      </c>
      <c r="U470" s="17">
        <v>0.11411512898501752</v>
      </c>
      <c r="V470" s="17">
        <v>0.5269968763944668</v>
      </c>
      <c r="W470" s="17">
        <v>0.47906403940886699</v>
      </c>
      <c r="X470" s="17">
        <v>0.10595065312046437</v>
      </c>
      <c r="Y470" s="17">
        <v>0.21047626594817337</v>
      </c>
      <c r="Z470" s="17">
        <v>2.4870466321243567E-2</v>
      </c>
      <c r="AA470" s="17">
        <v>0.54005400540054005</v>
      </c>
      <c r="AB470" s="17">
        <v>0.51833122629582817</v>
      </c>
      <c r="AC470" s="17">
        <v>0.24306688417618272</v>
      </c>
    </row>
    <row r="471" spans="1:29" ht="12" customHeight="1" x14ac:dyDescent="0.2">
      <c r="A471" s="19">
        <v>40522</v>
      </c>
      <c r="B471" s="19">
        <v>40158</v>
      </c>
      <c r="C471" s="19"/>
      <c r="D471" s="16" t="s">
        <v>7</v>
      </c>
      <c r="E471" s="114">
        <v>15414</v>
      </c>
      <c r="F471" s="115">
        <v>10240</v>
      </c>
      <c r="G471" s="113">
        <v>2932</v>
      </c>
      <c r="H471" s="113">
        <v>1299</v>
      </c>
      <c r="I471" s="113">
        <v>943</v>
      </c>
      <c r="J471" s="112">
        <v>14501</v>
      </c>
      <c r="K471" s="112">
        <v>9944</v>
      </c>
      <c r="L471" s="112">
        <v>2705</v>
      </c>
      <c r="M471" s="112">
        <v>943</v>
      </c>
      <c r="N471" s="113">
        <v>909</v>
      </c>
      <c r="O471" s="112"/>
      <c r="P471" s="112"/>
      <c r="Q471" s="112"/>
      <c r="R471" s="112"/>
      <c r="S471" s="113"/>
      <c r="T471" s="17">
        <v>6.2961175091373001E-2</v>
      </c>
      <c r="U471" s="17">
        <v>2.9766693483507689E-2</v>
      </c>
      <c r="V471" s="17">
        <v>8.3918669131238355E-2</v>
      </c>
      <c r="W471" s="17">
        <v>0.37751855779427368</v>
      </c>
      <c r="X471" s="17">
        <v>3.7403740374037486E-2</v>
      </c>
      <c r="Y471" s="17">
        <v>6.2961175091373001E-2</v>
      </c>
      <c r="Z471" s="17">
        <v>-2.2154316271963292E-2</v>
      </c>
      <c r="AA471" s="17">
        <v>1.8763029881862403E-2</v>
      </c>
      <c r="AB471" s="17">
        <v>0.41657579062159211</v>
      </c>
      <c r="AC471" s="17">
        <v>-2.1164021164020719E-3</v>
      </c>
    </row>
    <row r="472" spans="1:29" ht="12" customHeight="1" x14ac:dyDescent="0.2">
      <c r="A472" s="19">
        <v>40523</v>
      </c>
      <c r="B472" s="19">
        <v>40159</v>
      </c>
      <c r="C472" s="19"/>
      <c r="D472" s="16" t="s">
        <v>1</v>
      </c>
      <c r="E472" s="114">
        <v>17179</v>
      </c>
      <c r="F472" s="115">
        <v>9784</v>
      </c>
      <c r="G472" s="113">
        <v>4518</v>
      </c>
      <c r="H472" s="113">
        <v>1555</v>
      </c>
      <c r="I472" s="113">
        <v>1322</v>
      </c>
      <c r="J472" s="112">
        <v>15922</v>
      </c>
      <c r="K472" s="112">
        <v>9844</v>
      </c>
      <c r="L472" s="112">
        <v>3583</v>
      </c>
      <c r="M472" s="112">
        <v>1160</v>
      </c>
      <c r="N472" s="113">
        <v>1335</v>
      </c>
      <c r="O472" s="112"/>
      <c r="P472" s="112"/>
      <c r="Q472" s="112"/>
      <c r="R472" s="112"/>
      <c r="S472" s="113"/>
      <c r="T472" s="17">
        <v>7.8947368421052655E-2</v>
      </c>
      <c r="U472" s="17">
        <v>-6.0950832994717263E-3</v>
      </c>
      <c r="V472" s="17">
        <v>0.26095450739603687</v>
      </c>
      <c r="W472" s="17">
        <v>0.34051724137931028</v>
      </c>
      <c r="X472" s="17">
        <v>-9.7378277153558068E-3</v>
      </c>
      <c r="Y472" s="17">
        <v>7.8947368421052655E-2</v>
      </c>
      <c r="Z472" s="17">
        <v>-7.1286188894162272E-2</v>
      </c>
      <c r="AA472" s="17">
        <v>0.2470328457079769</v>
      </c>
      <c r="AB472" s="17">
        <v>0.26217532467532467</v>
      </c>
      <c r="AC472" s="17">
        <v>-3.5740335521517119E-2</v>
      </c>
    </row>
    <row r="473" spans="1:29" ht="12" customHeight="1" x14ac:dyDescent="0.2">
      <c r="A473" s="19">
        <v>40524</v>
      </c>
      <c r="B473" s="19">
        <v>40160</v>
      </c>
      <c r="C473" s="19"/>
      <c r="D473" s="16" t="s">
        <v>2</v>
      </c>
      <c r="E473" s="114">
        <v>15452</v>
      </c>
      <c r="F473" s="115">
        <v>10403</v>
      </c>
      <c r="G473" s="113">
        <v>3107</v>
      </c>
      <c r="H473" s="113">
        <v>1164</v>
      </c>
      <c r="I473" s="113">
        <v>778</v>
      </c>
      <c r="J473" s="112">
        <v>14171</v>
      </c>
      <c r="K473" s="112">
        <v>9299</v>
      </c>
      <c r="L473" s="112">
        <v>2826</v>
      </c>
      <c r="M473" s="112">
        <v>1165</v>
      </c>
      <c r="N473" s="113">
        <v>881</v>
      </c>
      <c r="O473" s="112"/>
      <c r="P473" s="112"/>
      <c r="Q473" s="112"/>
      <c r="R473" s="112"/>
      <c r="S473" s="113"/>
      <c r="T473" s="17">
        <v>9.0395878907628235E-2</v>
      </c>
      <c r="U473" s="17">
        <v>0.11872244327347037</v>
      </c>
      <c r="V473" s="17">
        <v>9.9433828733191731E-2</v>
      </c>
      <c r="W473" s="17">
        <v>-8.5836909871239708E-4</v>
      </c>
      <c r="X473" s="17">
        <v>-0.1169125993189557</v>
      </c>
      <c r="Y473" s="17">
        <v>9.0395878907628235E-2</v>
      </c>
      <c r="Z473" s="17">
        <v>0.13968010517090268</v>
      </c>
      <c r="AA473" s="17">
        <v>3.8435828877005251E-2</v>
      </c>
      <c r="AB473" s="17">
        <v>7.578558225508325E-2</v>
      </c>
      <c r="AC473" s="17">
        <v>-7.4910820451843052E-2</v>
      </c>
    </row>
    <row r="474" spans="1:29" ht="12" customHeight="1" x14ac:dyDescent="0.2">
      <c r="A474" s="19">
        <v>40525</v>
      </c>
      <c r="B474" s="19">
        <v>40161</v>
      </c>
      <c r="C474" s="19"/>
      <c r="D474" s="16" t="s">
        <v>3</v>
      </c>
      <c r="E474" s="114">
        <v>16297</v>
      </c>
      <c r="F474" s="115">
        <v>10881</v>
      </c>
      <c r="G474" s="113">
        <v>3421</v>
      </c>
      <c r="H474" s="113">
        <v>1284</v>
      </c>
      <c r="I474" s="113">
        <v>711</v>
      </c>
      <c r="J474" s="112">
        <v>13594</v>
      </c>
      <c r="K474" s="112">
        <v>9358</v>
      </c>
      <c r="L474" s="112">
        <v>2661</v>
      </c>
      <c r="M474" s="112">
        <v>869</v>
      </c>
      <c r="N474" s="113">
        <v>706</v>
      </c>
      <c r="O474" s="112"/>
      <c r="P474" s="112"/>
      <c r="Q474" s="112"/>
      <c r="R474" s="112"/>
      <c r="S474" s="113"/>
      <c r="T474" s="17">
        <v>0.19883772252464316</v>
      </c>
      <c r="U474" s="17">
        <v>0.16274845052361608</v>
      </c>
      <c r="V474" s="17">
        <v>0.28560691469372412</v>
      </c>
      <c r="W474" s="17">
        <v>0.47756041426927509</v>
      </c>
      <c r="X474" s="17">
        <v>7.0821529745042078E-3</v>
      </c>
      <c r="Y474" s="17">
        <v>0.19883772252464316</v>
      </c>
      <c r="Z474" s="17">
        <v>0.1623758145497276</v>
      </c>
      <c r="AA474" s="17">
        <v>0.41891331397760267</v>
      </c>
      <c r="AB474" s="17">
        <v>0.39111592632719394</v>
      </c>
      <c r="AC474" s="17">
        <v>0.26964285714285707</v>
      </c>
    </row>
    <row r="475" spans="1:29" ht="12" customHeight="1" x14ac:dyDescent="0.2">
      <c r="A475" s="19">
        <v>40526</v>
      </c>
      <c r="B475" s="19">
        <v>40162</v>
      </c>
      <c r="C475" s="19"/>
      <c r="D475" s="16" t="s">
        <v>4</v>
      </c>
      <c r="E475" s="114">
        <v>15994</v>
      </c>
      <c r="F475" s="115">
        <v>10474</v>
      </c>
      <c r="G475" s="113">
        <v>3608</v>
      </c>
      <c r="H475" s="113">
        <v>1054</v>
      </c>
      <c r="I475" s="113">
        <v>858</v>
      </c>
      <c r="J475" s="112">
        <v>13618</v>
      </c>
      <c r="K475" s="112">
        <v>9331</v>
      </c>
      <c r="L475" s="112">
        <v>2766</v>
      </c>
      <c r="M475" s="112">
        <v>867</v>
      </c>
      <c r="N475" s="113">
        <v>654</v>
      </c>
      <c r="O475" s="112"/>
      <c r="P475" s="112"/>
      <c r="Q475" s="112"/>
      <c r="R475" s="112"/>
      <c r="S475" s="113"/>
      <c r="T475" s="17">
        <v>0.17447495961227788</v>
      </c>
      <c r="U475" s="17">
        <v>0.12249490944164609</v>
      </c>
      <c r="V475" s="17">
        <v>0.30441070137382509</v>
      </c>
      <c r="W475" s="17">
        <v>0.21568627450980382</v>
      </c>
      <c r="X475" s="17">
        <v>0.31192660550458706</v>
      </c>
      <c r="Y475" s="17">
        <v>0.17447495961227788</v>
      </c>
      <c r="Z475" s="17">
        <v>8.5276137187856094E-2</v>
      </c>
      <c r="AA475" s="17">
        <v>0.44147023571713939</v>
      </c>
      <c r="AB475" s="17">
        <v>0.41666666666666674</v>
      </c>
      <c r="AC475" s="17">
        <v>0.17373461012311897</v>
      </c>
    </row>
    <row r="476" spans="1:29" ht="12" customHeight="1" x14ac:dyDescent="0.2">
      <c r="A476" s="19">
        <v>40527</v>
      </c>
      <c r="B476" s="19">
        <v>40163</v>
      </c>
      <c r="C476" s="19"/>
      <c r="D476" s="16" t="s">
        <v>5</v>
      </c>
      <c r="E476" s="114">
        <v>16216</v>
      </c>
      <c r="F476" s="115">
        <v>10142</v>
      </c>
      <c r="G476" s="113">
        <v>3764</v>
      </c>
      <c r="H476" s="113">
        <v>1430</v>
      </c>
      <c r="I476" s="113">
        <v>880</v>
      </c>
      <c r="J476" s="112">
        <v>14645</v>
      </c>
      <c r="K476" s="112">
        <v>10030</v>
      </c>
      <c r="L476" s="112">
        <v>2945</v>
      </c>
      <c r="M476" s="112">
        <v>932</v>
      </c>
      <c r="N476" s="113">
        <v>738</v>
      </c>
      <c r="O476" s="112"/>
      <c r="P476" s="112"/>
      <c r="Q476" s="112"/>
      <c r="R476" s="112"/>
      <c r="S476" s="113"/>
      <c r="T476" s="17">
        <v>0.10727210652099695</v>
      </c>
      <c r="U476" s="17">
        <v>1.1166500498504428E-2</v>
      </c>
      <c r="V476" s="17">
        <v>0.27809847198641768</v>
      </c>
      <c r="W476" s="17">
        <v>0.53433476394849788</v>
      </c>
      <c r="X476" s="17">
        <v>0.19241192411924124</v>
      </c>
      <c r="Y476" s="17">
        <v>0.10727210652099695</v>
      </c>
      <c r="Z476" s="17">
        <v>-5.1706404862085109E-2</v>
      </c>
      <c r="AA476" s="17">
        <v>0.41716867469879526</v>
      </c>
      <c r="AB476" s="17">
        <v>0.55434782608695654</v>
      </c>
      <c r="AC476" s="17">
        <v>-5.0701186623516747E-2</v>
      </c>
    </row>
    <row r="477" spans="1:29" ht="12" customHeight="1" x14ac:dyDescent="0.2">
      <c r="A477" s="19">
        <v>40528</v>
      </c>
      <c r="B477" s="19">
        <v>40164</v>
      </c>
      <c r="C477" s="19"/>
      <c r="D477" s="16" t="s">
        <v>6</v>
      </c>
      <c r="E477" s="114">
        <v>19565</v>
      </c>
      <c r="F477" s="115">
        <v>11704</v>
      </c>
      <c r="G477" s="113">
        <v>4768</v>
      </c>
      <c r="H477" s="113">
        <v>1802</v>
      </c>
      <c r="I477" s="113">
        <v>1291</v>
      </c>
      <c r="J477" s="112">
        <v>19460</v>
      </c>
      <c r="K477" s="112">
        <v>12140</v>
      </c>
      <c r="L477" s="112">
        <v>4131</v>
      </c>
      <c r="M477" s="112">
        <v>1875</v>
      </c>
      <c r="N477" s="113">
        <v>1314</v>
      </c>
      <c r="O477" s="112"/>
      <c r="P477" s="112"/>
      <c r="Q477" s="112"/>
      <c r="R477" s="112"/>
      <c r="S477" s="113"/>
      <c r="T477" s="17">
        <v>5.3956834532373765E-3</v>
      </c>
      <c r="U477" s="17">
        <v>-3.5914332784184544E-2</v>
      </c>
      <c r="V477" s="17">
        <v>0.15419995158557254</v>
      </c>
      <c r="W477" s="17">
        <v>-3.8933333333333375E-2</v>
      </c>
      <c r="X477" s="17">
        <v>-1.7503805175038023E-2</v>
      </c>
      <c r="Y477" s="17">
        <v>5.3956834532373765E-3</v>
      </c>
      <c r="Z477" s="17">
        <v>2.0223152022315283E-2</v>
      </c>
      <c r="AA477" s="17">
        <v>0.3098901098901099</v>
      </c>
      <c r="AB477" s="17">
        <v>0.2401927047487955</v>
      </c>
      <c r="AC477" s="17">
        <v>-7.6537911301859829E-2</v>
      </c>
    </row>
    <row r="478" spans="1:29" ht="12" customHeight="1" x14ac:dyDescent="0.2">
      <c r="A478" s="19">
        <v>40529</v>
      </c>
      <c r="B478" s="19">
        <v>40165</v>
      </c>
      <c r="C478" s="19"/>
      <c r="D478" s="16" t="s">
        <v>7</v>
      </c>
      <c r="E478" s="114">
        <v>19702</v>
      </c>
      <c r="F478" s="115">
        <v>12039</v>
      </c>
      <c r="G478" s="113">
        <v>4648</v>
      </c>
      <c r="H478" s="113">
        <v>1790</v>
      </c>
      <c r="I478" s="113">
        <v>1225</v>
      </c>
      <c r="J478" s="112">
        <v>19368</v>
      </c>
      <c r="K478" s="112">
        <v>12040</v>
      </c>
      <c r="L478" s="112">
        <v>4286</v>
      </c>
      <c r="M478" s="112">
        <v>1733</v>
      </c>
      <c r="N478" s="113">
        <v>1309</v>
      </c>
      <c r="O478" s="112"/>
      <c r="P478" s="112"/>
      <c r="Q478" s="112"/>
      <c r="R478" s="112"/>
      <c r="S478" s="113"/>
      <c r="T478" s="17">
        <v>1.7244940107393747E-2</v>
      </c>
      <c r="U478" s="17">
        <v>-8.3056478405341139E-5</v>
      </c>
      <c r="V478" s="17">
        <v>8.44610359309379E-2</v>
      </c>
      <c r="W478" s="17">
        <v>3.2890940565493354E-2</v>
      </c>
      <c r="X478" s="17">
        <v>-6.4171122994652441E-2</v>
      </c>
      <c r="Y478" s="17">
        <v>1.7244940107393747E-2</v>
      </c>
      <c r="Z478" s="17">
        <v>-5.3463322588253814E-2</v>
      </c>
      <c r="AA478" s="17">
        <v>0.17433046993431023</v>
      </c>
      <c r="AB478" s="17">
        <v>7.5721153846153744E-2</v>
      </c>
      <c r="AC478" s="17">
        <v>-0.14095371669004209</v>
      </c>
    </row>
    <row r="479" spans="1:29" ht="12" customHeight="1" x14ac:dyDescent="0.2">
      <c r="A479" s="19">
        <v>40530</v>
      </c>
      <c r="B479" s="19">
        <v>40166</v>
      </c>
      <c r="C479" s="19"/>
      <c r="D479" s="16" t="s">
        <v>1</v>
      </c>
      <c r="E479" s="114">
        <v>21341</v>
      </c>
      <c r="F479" s="115">
        <v>12163</v>
      </c>
      <c r="G479" s="113">
        <v>5472</v>
      </c>
      <c r="H479" s="113">
        <v>2098</v>
      </c>
      <c r="I479" s="113">
        <v>1608</v>
      </c>
      <c r="J479" s="112">
        <v>20319</v>
      </c>
      <c r="K479" s="112">
        <v>12246</v>
      </c>
      <c r="L479" s="112">
        <v>4597</v>
      </c>
      <c r="M479" s="112">
        <v>2012</v>
      </c>
      <c r="N479" s="113">
        <v>1464</v>
      </c>
      <c r="O479" s="112"/>
      <c r="P479" s="112"/>
      <c r="Q479" s="112"/>
      <c r="R479" s="112"/>
      <c r="S479" s="113"/>
      <c r="T479" s="17">
        <v>5.0297750873566693E-2</v>
      </c>
      <c r="U479" s="17">
        <v>-6.7777233382328994E-3</v>
      </c>
      <c r="V479" s="17">
        <v>0.1903415270828801</v>
      </c>
      <c r="W479" s="17">
        <v>4.2743538767395561E-2</v>
      </c>
      <c r="X479" s="17">
        <v>9.8360655737705027E-2</v>
      </c>
      <c r="Y479" s="17">
        <v>5.0297750873566693E-2</v>
      </c>
      <c r="Z479" s="17">
        <v>-6.5730013967624235E-4</v>
      </c>
      <c r="AA479" s="17">
        <v>0.33268387725280069</v>
      </c>
      <c r="AB479" s="17">
        <v>0.11240721102863205</v>
      </c>
      <c r="AC479" s="17">
        <v>3.3419023136246784E-2</v>
      </c>
    </row>
    <row r="480" spans="1:29" ht="12" customHeight="1" x14ac:dyDescent="0.2">
      <c r="A480" s="19">
        <v>40531</v>
      </c>
      <c r="B480" s="19">
        <v>40167</v>
      </c>
      <c r="C480" s="19"/>
      <c r="D480" s="16" t="s">
        <v>2</v>
      </c>
      <c r="E480" s="114">
        <v>20807</v>
      </c>
      <c r="F480" s="115">
        <v>12337</v>
      </c>
      <c r="G480" s="113">
        <v>5359</v>
      </c>
      <c r="H480" s="113">
        <v>1810</v>
      </c>
      <c r="I480" s="113">
        <v>1301</v>
      </c>
      <c r="J480" s="112">
        <v>18710</v>
      </c>
      <c r="K480" s="112">
        <v>11833</v>
      </c>
      <c r="L480" s="112">
        <v>3634</v>
      </c>
      <c r="M480" s="112">
        <v>1973</v>
      </c>
      <c r="N480" s="113">
        <v>1270</v>
      </c>
      <c r="O480" s="112"/>
      <c r="P480" s="112"/>
      <c r="Q480" s="112"/>
      <c r="R480" s="112"/>
      <c r="S480" s="113"/>
      <c r="T480" s="17">
        <v>0.11207910208444671</v>
      </c>
      <c r="U480" s="17">
        <v>4.2592749091523663E-2</v>
      </c>
      <c r="V480" s="17">
        <v>0.47468354430379756</v>
      </c>
      <c r="W480" s="17">
        <v>-8.2615306639635122E-2</v>
      </c>
      <c r="X480" s="17">
        <v>2.4409448818897728E-2</v>
      </c>
      <c r="Y480" s="17">
        <v>0.11207910208444671</v>
      </c>
      <c r="Z480" s="17">
        <v>8.3618796662275008E-2</v>
      </c>
      <c r="AA480" s="17">
        <v>0.41922669491525433</v>
      </c>
      <c r="AB480" s="17">
        <v>0.16100064143681858</v>
      </c>
      <c r="AC480" s="17">
        <v>2.9272151898734222E-2</v>
      </c>
    </row>
    <row r="481" spans="1:29" ht="12" customHeight="1" x14ac:dyDescent="0.2">
      <c r="A481" s="19">
        <v>40532</v>
      </c>
      <c r="B481" s="19">
        <v>40168</v>
      </c>
      <c r="C481" s="19"/>
      <c r="D481" s="16" t="s">
        <v>3</v>
      </c>
      <c r="E481" s="114">
        <v>19835</v>
      </c>
      <c r="F481" s="115">
        <v>12117</v>
      </c>
      <c r="G481" s="113">
        <v>4674</v>
      </c>
      <c r="H481" s="113">
        <v>1767</v>
      </c>
      <c r="I481" s="113">
        <v>1277</v>
      </c>
      <c r="J481" s="112">
        <v>19162</v>
      </c>
      <c r="K481" s="112">
        <v>11692</v>
      </c>
      <c r="L481" s="112">
        <v>4471</v>
      </c>
      <c r="M481" s="112">
        <v>1707</v>
      </c>
      <c r="N481" s="113">
        <v>1292</v>
      </c>
      <c r="O481" s="112"/>
      <c r="P481" s="112"/>
      <c r="Q481" s="112"/>
      <c r="R481" s="112"/>
      <c r="S481" s="113"/>
      <c r="T481" s="17">
        <v>3.512159482308741E-2</v>
      </c>
      <c r="U481" s="17">
        <v>3.6349640780020565E-2</v>
      </c>
      <c r="V481" s="17">
        <v>4.5403712815924813E-2</v>
      </c>
      <c r="W481" s="17">
        <v>3.5149384885764468E-2</v>
      </c>
      <c r="X481" s="17">
        <v>-1.1609907120743057E-2</v>
      </c>
      <c r="Y481" s="17">
        <v>3.512159482308741E-2</v>
      </c>
      <c r="Z481" s="17">
        <v>6.7294988108869802E-2</v>
      </c>
      <c r="AA481" s="17">
        <v>0.26017794553788076</v>
      </c>
      <c r="AB481" s="17">
        <v>0.19796610169491524</v>
      </c>
      <c r="AC481" s="17">
        <v>-0.10699300699300696</v>
      </c>
    </row>
    <row r="482" spans="1:29" ht="12" customHeight="1" x14ac:dyDescent="0.2">
      <c r="A482" s="19">
        <v>40533</v>
      </c>
      <c r="B482" s="19">
        <v>40169</v>
      </c>
      <c r="C482" s="19"/>
      <c r="D482" s="16" t="s">
        <v>4</v>
      </c>
      <c r="E482" s="114">
        <v>19391</v>
      </c>
      <c r="F482" s="115">
        <v>11939</v>
      </c>
      <c r="G482" s="113">
        <v>4639</v>
      </c>
      <c r="H482" s="113">
        <v>1710</v>
      </c>
      <c r="I482" s="113">
        <v>1103</v>
      </c>
      <c r="J482" s="112">
        <v>19210</v>
      </c>
      <c r="K482" s="112">
        <v>12168</v>
      </c>
      <c r="L482" s="112">
        <v>4028</v>
      </c>
      <c r="M482" s="112">
        <v>1853</v>
      </c>
      <c r="N482" s="113">
        <v>1161</v>
      </c>
      <c r="O482" s="112"/>
      <c r="P482" s="112"/>
      <c r="Q482" s="112"/>
      <c r="R482" s="112"/>
      <c r="S482" s="113"/>
      <c r="T482" s="17">
        <v>9.4221759500259239E-3</v>
      </c>
      <c r="U482" s="17">
        <v>-1.8819855358316873E-2</v>
      </c>
      <c r="V482" s="17">
        <v>0.1516881827209533</v>
      </c>
      <c r="W482" s="17">
        <v>-7.7172153264975729E-2</v>
      </c>
      <c r="X482" s="17">
        <v>-4.9956933677863913E-2</v>
      </c>
      <c r="Y482" s="17">
        <v>9.4221759500259239E-3</v>
      </c>
      <c r="Z482" s="17">
        <v>-1.1099146856622166E-2</v>
      </c>
      <c r="AA482" s="17">
        <v>0.22014729089952656</v>
      </c>
      <c r="AB482" s="17">
        <v>3.0120481927710774E-2</v>
      </c>
      <c r="AC482" s="17">
        <v>-0.23189415041782735</v>
      </c>
    </row>
    <row r="483" spans="1:29" ht="12" customHeight="1" x14ac:dyDescent="0.2">
      <c r="A483" s="19">
        <v>40534</v>
      </c>
      <c r="B483" s="19">
        <v>40170</v>
      </c>
      <c r="C483" s="19"/>
      <c r="D483" s="16" t="s">
        <v>5</v>
      </c>
      <c r="E483" s="114">
        <v>19569</v>
      </c>
      <c r="F483" s="115">
        <v>11728</v>
      </c>
      <c r="G483" s="113">
        <v>4775</v>
      </c>
      <c r="H483" s="113">
        <v>1789</v>
      </c>
      <c r="I483" s="113">
        <v>1277</v>
      </c>
      <c r="J483" s="112">
        <v>19511</v>
      </c>
      <c r="K483" s="112">
        <v>12305</v>
      </c>
      <c r="L483" s="112">
        <v>4210</v>
      </c>
      <c r="M483" s="112">
        <v>1728</v>
      </c>
      <c r="N483" s="113">
        <v>1268</v>
      </c>
      <c r="O483" s="112"/>
      <c r="P483" s="112"/>
      <c r="Q483" s="112"/>
      <c r="R483" s="112"/>
      <c r="S483" s="113"/>
      <c r="T483" s="17">
        <v>2.9726820767772555E-3</v>
      </c>
      <c r="U483" s="17">
        <v>-4.6891507517269448E-2</v>
      </c>
      <c r="V483" s="17">
        <v>0.1342042755344417</v>
      </c>
      <c r="W483" s="17">
        <v>3.5300925925925819E-2</v>
      </c>
      <c r="X483" s="17">
        <v>7.0977917981072114E-3</v>
      </c>
      <c r="Y483" s="17">
        <v>2.9726820767772555E-3</v>
      </c>
      <c r="Z483" s="17">
        <v>-4.7123821904452412E-2</v>
      </c>
      <c r="AA483" s="17">
        <v>0.48107940446650121</v>
      </c>
      <c r="AB483" s="17">
        <v>1.4061869535978482</v>
      </c>
      <c r="AC483" s="17">
        <v>-0.10511562718990886</v>
      </c>
    </row>
    <row r="484" spans="1:29" ht="12" customHeight="1" x14ac:dyDescent="0.2">
      <c r="A484" s="19">
        <v>40535</v>
      </c>
      <c r="B484" s="19">
        <v>40171</v>
      </c>
      <c r="C484" s="19"/>
      <c r="D484" s="16" t="s">
        <v>6</v>
      </c>
      <c r="E484" s="114">
        <v>20066</v>
      </c>
      <c r="F484" s="115">
        <v>12271</v>
      </c>
      <c r="G484" s="113">
        <v>4710</v>
      </c>
      <c r="H484" s="113">
        <v>1785</v>
      </c>
      <c r="I484" s="113">
        <v>1300</v>
      </c>
      <c r="J484" s="112">
        <v>18938</v>
      </c>
      <c r="K484" s="112">
        <v>11852</v>
      </c>
      <c r="L484" s="112">
        <v>4116</v>
      </c>
      <c r="M484" s="112">
        <v>1672</v>
      </c>
      <c r="N484" s="113">
        <v>1298</v>
      </c>
      <c r="O484" s="112"/>
      <c r="P484" s="112"/>
      <c r="Q484" s="112"/>
      <c r="R484" s="112"/>
      <c r="S484" s="113"/>
      <c r="T484" s="17">
        <v>5.9562783820889198E-2</v>
      </c>
      <c r="U484" s="17">
        <v>3.5352683091461445E-2</v>
      </c>
      <c r="V484" s="17">
        <v>0.14431486880466471</v>
      </c>
      <c r="W484" s="17">
        <v>6.758373205741619E-2</v>
      </c>
      <c r="X484" s="17">
        <v>1.5408320493066618E-3</v>
      </c>
      <c r="Y484" s="17">
        <v>5.9562783820889198E-2</v>
      </c>
      <c r="Z484" s="17">
        <v>3.4654300168634133E-2</v>
      </c>
      <c r="AA484" s="17">
        <v>0.20091789903110668</v>
      </c>
      <c r="AB484" s="17">
        <v>0.3502269288956128</v>
      </c>
      <c r="AC484" s="17">
        <v>-9.4076655052264813E-2</v>
      </c>
    </row>
    <row r="485" spans="1:29" ht="12" customHeight="1" x14ac:dyDescent="0.2">
      <c r="A485" s="19">
        <v>40536</v>
      </c>
      <c r="B485" s="19">
        <v>40172</v>
      </c>
      <c r="C485" s="19"/>
      <c r="D485" s="16" t="s">
        <v>7</v>
      </c>
      <c r="E485" s="114">
        <v>18870</v>
      </c>
      <c r="F485" s="115">
        <v>11254</v>
      </c>
      <c r="G485" s="113">
        <v>4565</v>
      </c>
      <c r="H485" s="113">
        <v>1793</v>
      </c>
      <c r="I485" s="113">
        <v>1258</v>
      </c>
      <c r="J485" s="112">
        <v>17926</v>
      </c>
      <c r="K485" s="112">
        <v>11438</v>
      </c>
      <c r="L485" s="112">
        <v>3677</v>
      </c>
      <c r="M485" s="112">
        <v>1518</v>
      </c>
      <c r="N485" s="113">
        <v>1293</v>
      </c>
      <c r="O485" s="112"/>
      <c r="P485" s="112"/>
      <c r="Q485" s="112"/>
      <c r="R485" s="112"/>
      <c r="S485" s="113"/>
      <c r="T485" s="17">
        <v>5.2660939417605634E-2</v>
      </c>
      <c r="U485" s="17">
        <v>-1.6086728449029586E-2</v>
      </c>
      <c r="V485" s="17">
        <v>0.24150122382376948</v>
      </c>
      <c r="W485" s="17">
        <v>0.18115942028985499</v>
      </c>
      <c r="X485" s="17">
        <v>-2.706883217324052E-2</v>
      </c>
      <c r="Y485" s="17">
        <v>5.2660939417605634E-2</v>
      </c>
      <c r="Z485" s="17">
        <v>-5.7217056211778528E-2</v>
      </c>
      <c r="AA485" s="17">
        <v>0.14182091045522771</v>
      </c>
      <c r="AB485" s="17">
        <v>-6.760270410816438E-2</v>
      </c>
      <c r="AC485" s="17">
        <v>-6.119402985074629E-2</v>
      </c>
    </row>
    <row r="486" spans="1:29" ht="12" customHeight="1" x14ac:dyDescent="0.2">
      <c r="A486" s="19">
        <v>40537</v>
      </c>
      <c r="B486" s="19">
        <v>40173</v>
      </c>
      <c r="C486" s="19"/>
      <c r="D486" s="16" t="s">
        <v>1</v>
      </c>
      <c r="E486" s="114">
        <v>19646</v>
      </c>
      <c r="F486" s="115">
        <v>11098</v>
      </c>
      <c r="G486" s="113">
        <v>5129</v>
      </c>
      <c r="H486" s="113">
        <v>1818</v>
      </c>
      <c r="I486" s="113">
        <v>1601</v>
      </c>
      <c r="J486" s="112">
        <v>18906</v>
      </c>
      <c r="K486" s="112">
        <v>11371</v>
      </c>
      <c r="L486" s="112">
        <v>4356</v>
      </c>
      <c r="M486" s="112">
        <v>1752</v>
      </c>
      <c r="N486" s="113">
        <v>1427</v>
      </c>
      <c r="O486" s="112"/>
      <c r="P486" s="112"/>
      <c r="Q486" s="112"/>
      <c r="R486" s="112"/>
      <c r="S486" s="113"/>
      <c r="T486" s="17">
        <v>3.9141013434888405E-2</v>
      </c>
      <c r="U486" s="17">
        <v>-2.4008442529241059E-2</v>
      </c>
      <c r="V486" s="17">
        <v>0.17745638200183644</v>
      </c>
      <c r="W486" s="17">
        <v>3.7671232876712368E-2</v>
      </c>
      <c r="X486" s="17">
        <v>0.12193412754029431</v>
      </c>
      <c r="Y486" s="17">
        <v>3.9141013434888405E-2</v>
      </c>
      <c r="Z486" s="17">
        <v>-5.5810787816913399E-2</v>
      </c>
      <c r="AA486" s="17">
        <v>0.47300402067777148</v>
      </c>
      <c r="AB486" s="17">
        <v>-1.1956521739130421E-2</v>
      </c>
      <c r="AC486" s="17">
        <v>2.0395156150414318E-2</v>
      </c>
    </row>
    <row r="487" spans="1:29" ht="12" customHeight="1" x14ac:dyDescent="0.2">
      <c r="A487" s="19">
        <v>40538</v>
      </c>
      <c r="B487" s="19">
        <v>40174</v>
      </c>
      <c r="C487" s="19"/>
      <c r="D487" s="16" t="s">
        <v>2</v>
      </c>
      <c r="E487" s="114">
        <v>19911</v>
      </c>
      <c r="F487" s="115">
        <v>11577</v>
      </c>
      <c r="G487" s="113">
        <v>5148</v>
      </c>
      <c r="H487" s="113">
        <v>1892</v>
      </c>
      <c r="I487" s="113">
        <v>1294</v>
      </c>
      <c r="J487" s="112">
        <v>18835</v>
      </c>
      <c r="K487" s="112">
        <v>11518</v>
      </c>
      <c r="L487" s="112">
        <v>3921</v>
      </c>
      <c r="M487" s="112">
        <v>2133</v>
      </c>
      <c r="N487" s="113">
        <v>1263</v>
      </c>
      <c r="O487" s="112"/>
      <c r="P487" s="112"/>
      <c r="Q487" s="112"/>
      <c r="R487" s="112"/>
      <c r="S487" s="113"/>
      <c r="T487" s="17">
        <v>5.7127687815237582E-2</v>
      </c>
      <c r="U487" s="17">
        <v>5.1224170862997909E-3</v>
      </c>
      <c r="V487" s="17">
        <v>0.31293037490436104</v>
      </c>
      <c r="W487" s="17">
        <v>-0.11298640412564465</v>
      </c>
      <c r="X487" s="17">
        <v>2.4544734758511488E-2</v>
      </c>
      <c r="Y487" s="17">
        <v>5.7127687815237582E-2</v>
      </c>
      <c r="Z487" s="17">
        <v>0</v>
      </c>
      <c r="AA487" s="17">
        <v>0.21501062072220911</v>
      </c>
      <c r="AB487" s="17">
        <v>0.4327906096175691</v>
      </c>
      <c r="AC487" s="17">
        <v>0.22945368171021374</v>
      </c>
    </row>
    <row r="488" spans="1:29" ht="12" customHeight="1" x14ac:dyDescent="0.2">
      <c r="A488" s="19">
        <v>40539</v>
      </c>
      <c r="B488" s="19">
        <v>40175</v>
      </c>
      <c r="C488" s="19"/>
      <c r="D488" s="16" t="s">
        <v>3</v>
      </c>
      <c r="E488" s="114">
        <v>18903</v>
      </c>
      <c r="F488" s="115">
        <v>11668</v>
      </c>
      <c r="G488" s="113">
        <v>4451</v>
      </c>
      <c r="H488" s="113">
        <v>1596</v>
      </c>
      <c r="I488" s="113">
        <v>1188</v>
      </c>
      <c r="J488" s="112">
        <v>18890</v>
      </c>
      <c r="K488" s="112">
        <v>11722</v>
      </c>
      <c r="L488" s="112">
        <v>4318</v>
      </c>
      <c r="M488" s="112">
        <v>1631</v>
      </c>
      <c r="N488" s="113">
        <v>1219</v>
      </c>
      <c r="O488" s="112"/>
      <c r="P488" s="112"/>
      <c r="Q488" s="112"/>
      <c r="R488" s="112"/>
      <c r="S488" s="113"/>
      <c r="T488" s="17">
        <v>6.8819481206983113E-4</v>
      </c>
      <c r="U488" s="17">
        <v>-4.6067224023204068E-3</v>
      </c>
      <c r="V488" s="17">
        <v>3.0801296896711516E-2</v>
      </c>
      <c r="W488" s="17">
        <v>-2.1459227467811148E-2</v>
      </c>
      <c r="X488" s="17">
        <v>-2.5430680885972112E-2</v>
      </c>
      <c r="Y488" s="17">
        <v>6.8819481206983113E-4</v>
      </c>
      <c r="Z488" s="17">
        <v>5.9090496505400658E-2</v>
      </c>
      <c r="AA488" s="17">
        <v>0.38101147998758922</v>
      </c>
      <c r="AB488" s="17">
        <v>0.1658144631117604</v>
      </c>
      <c r="AC488" s="17">
        <v>0.20242914979757076</v>
      </c>
    </row>
    <row r="489" spans="1:29" ht="12" customHeight="1" x14ac:dyDescent="0.2">
      <c r="A489" s="19">
        <v>40540</v>
      </c>
      <c r="B489" s="19">
        <v>40176</v>
      </c>
      <c r="C489" s="19"/>
      <c r="D489" s="16" t="s">
        <v>4</v>
      </c>
      <c r="E489" s="114">
        <v>18503</v>
      </c>
      <c r="F489" s="115">
        <v>11589</v>
      </c>
      <c r="G489" s="113">
        <v>3998</v>
      </c>
      <c r="H489" s="113">
        <v>1672</v>
      </c>
      <c r="I489" s="113">
        <v>1244</v>
      </c>
      <c r="J489" s="112">
        <v>18017</v>
      </c>
      <c r="K489" s="112">
        <v>11728</v>
      </c>
      <c r="L489" s="112">
        <v>3569</v>
      </c>
      <c r="M489" s="112">
        <v>1541</v>
      </c>
      <c r="N489" s="113">
        <v>1179</v>
      </c>
      <c r="O489" s="112"/>
      <c r="P489" s="112"/>
      <c r="Q489" s="112"/>
      <c r="R489" s="112"/>
      <c r="S489" s="113"/>
      <c r="T489" s="17">
        <v>2.6974524060609406E-2</v>
      </c>
      <c r="U489" s="17">
        <v>-1.1851978171896316E-2</v>
      </c>
      <c r="V489" s="17">
        <v>0.12020173718128335</v>
      </c>
      <c r="W489" s="17">
        <v>8.5009733939000576E-2</v>
      </c>
      <c r="X489" s="17">
        <v>5.5131467345207907E-2</v>
      </c>
      <c r="Y489" s="17">
        <v>2.6974524060609406E-2</v>
      </c>
      <c r="Z489" s="17">
        <v>5.9323583180987294E-2</v>
      </c>
      <c r="AA489" s="17">
        <v>0.36964713943131211</v>
      </c>
      <c r="AB489" s="17">
        <v>0.38296112489660872</v>
      </c>
      <c r="AC489" s="17">
        <v>0.5415117719950433</v>
      </c>
    </row>
    <row r="490" spans="1:29" ht="12" customHeight="1" x14ac:dyDescent="0.2">
      <c r="A490" s="19">
        <v>40541</v>
      </c>
      <c r="B490" s="19">
        <v>40177</v>
      </c>
      <c r="C490" s="19"/>
      <c r="D490" s="16" t="s">
        <v>5</v>
      </c>
      <c r="E490" s="114">
        <v>18727</v>
      </c>
      <c r="F490" s="115">
        <v>11462</v>
      </c>
      <c r="G490" s="113">
        <v>4550</v>
      </c>
      <c r="H490" s="113">
        <v>1651</v>
      </c>
      <c r="I490" s="113">
        <v>1064</v>
      </c>
      <c r="J490" s="112">
        <v>17307</v>
      </c>
      <c r="K490" s="112">
        <v>11883</v>
      </c>
      <c r="L490" s="112">
        <v>3157</v>
      </c>
      <c r="M490" s="112">
        <v>1282</v>
      </c>
      <c r="N490" s="113">
        <v>985</v>
      </c>
      <c r="O490" s="112"/>
      <c r="P490" s="112"/>
      <c r="Q490" s="112"/>
      <c r="R490" s="112"/>
      <c r="S490" s="113"/>
      <c r="T490" s="17">
        <v>8.2047726353498662E-2</v>
      </c>
      <c r="U490" s="17">
        <v>-3.542876378019022E-2</v>
      </c>
      <c r="V490" s="17">
        <v>0.4412416851441241</v>
      </c>
      <c r="W490" s="17">
        <v>0.28783151326053047</v>
      </c>
      <c r="X490" s="17">
        <v>8.020304568527914E-2</v>
      </c>
      <c r="Y490" s="17">
        <v>8.2047726353498662E-2</v>
      </c>
      <c r="Z490" s="17">
        <v>-3.4776560598156481E-3</v>
      </c>
      <c r="AA490" s="17">
        <v>0.90217391304347827</v>
      </c>
      <c r="AB490" s="17">
        <v>0.59055876685934483</v>
      </c>
      <c r="AC490" s="17">
        <v>0.2944038929440389</v>
      </c>
    </row>
    <row r="491" spans="1:29" ht="12" customHeight="1" x14ac:dyDescent="0.2">
      <c r="A491" s="19">
        <v>40542</v>
      </c>
      <c r="B491" s="19">
        <v>40178</v>
      </c>
      <c r="C491" s="19"/>
      <c r="D491" s="16" t="s">
        <v>6</v>
      </c>
      <c r="E491" s="114">
        <v>17925.948590115378</v>
      </c>
      <c r="F491" s="115">
        <v>11914</v>
      </c>
      <c r="G491" s="113">
        <v>4004</v>
      </c>
      <c r="H491" s="113">
        <v>1045.9485901153782</v>
      </c>
      <c r="I491" s="113">
        <v>962</v>
      </c>
      <c r="J491" s="112">
        <v>14478</v>
      </c>
      <c r="K491" s="112">
        <v>10143</v>
      </c>
      <c r="L491" s="112">
        <v>2641</v>
      </c>
      <c r="M491" s="112">
        <v>973</v>
      </c>
      <c r="N491" s="113">
        <v>721</v>
      </c>
      <c r="O491" s="112"/>
      <c r="P491" s="112"/>
      <c r="Q491" s="112"/>
      <c r="R491" s="112"/>
      <c r="S491" s="113"/>
      <c r="T491" s="17">
        <v>0.23815089032431125</v>
      </c>
      <c r="U491" s="17">
        <v>0.17460317460317465</v>
      </c>
      <c r="V491" s="17">
        <v>0.51609238924649747</v>
      </c>
      <c r="W491" s="17">
        <v>7.4972857261436987E-2</v>
      </c>
      <c r="X491" s="17">
        <v>0.33425797503467414</v>
      </c>
      <c r="Y491" s="17">
        <v>0.23815089032431125</v>
      </c>
      <c r="Z491" s="17">
        <v>2.1258357620435486E-2</v>
      </c>
      <c r="AA491" s="17">
        <v>0.42948946804712596</v>
      </c>
      <c r="AB491" s="17">
        <v>-8.8894956345489384E-2</v>
      </c>
      <c r="AC491" s="17">
        <v>9.0702947845805015E-2</v>
      </c>
    </row>
    <row r="492" spans="1:29" ht="12" customHeight="1" x14ac:dyDescent="0.2">
      <c r="A492" s="19">
        <v>40543</v>
      </c>
      <c r="B492" s="19">
        <v>40179</v>
      </c>
      <c r="C492" s="19"/>
      <c r="D492" s="16" t="s">
        <v>7</v>
      </c>
      <c r="E492" s="114">
        <v>15827.020570813112</v>
      </c>
      <c r="F492" s="115">
        <v>10618</v>
      </c>
      <c r="G492" s="113">
        <v>3180</v>
      </c>
      <c r="H492" s="113">
        <v>1080.3325603626022</v>
      </c>
      <c r="I492" s="113">
        <v>948.68801045051055</v>
      </c>
      <c r="J492" s="112">
        <v>15572</v>
      </c>
      <c r="K492" s="112">
        <v>10683</v>
      </c>
      <c r="L492" s="112">
        <v>3007</v>
      </c>
      <c r="M492" s="112">
        <v>1004</v>
      </c>
      <c r="N492" s="113">
        <v>878</v>
      </c>
      <c r="O492" s="112"/>
      <c r="P492" s="112"/>
      <c r="Q492" s="112"/>
      <c r="R492" s="112"/>
      <c r="S492" s="113"/>
      <c r="T492" s="17">
        <v>1.6376866864443285E-2</v>
      </c>
      <c r="U492" s="17">
        <v>-6.0844332116446465E-3</v>
      </c>
      <c r="V492" s="17">
        <v>5.7532424343199162E-2</v>
      </c>
      <c r="W492" s="17">
        <v>7.6028446576297037E-2</v>
      </c>
      <c r="X492" s="17">
        <v>8.0510262472107685E-2</v>
      </c>
      <c r="Y492" s="17">
        <v>1.6376866864443285E-2</v>
      </c>
      <c r="Z492" s="17">
        <v>-1.4662212323682255E-2</v>
      </c>
      <c r="AA492" s="17">
        <v>4.4678055190538801E-2</v>
      </c>
      <c r="AB492" s="17">
        <v>-0.17342573805462724</v>
      </c>
      <c r="AC492" s="17">
        <v>-0.14455544594183001</v>
      </c>
    </row>
    <row r="493" spans="1:29" ht="12" customHeight="1" x14ac:dyDescent="0.2">
      <c r="A493" s="19">
        <v>40544</v>
      </c>
      <c r="B493" s="19">
        <v>40180</v>
      </c>
      <c r="C493" s="19"/>
      <c r="D493" s="16" t="s">
        <v>1</v>
      </c>
      <c r="E493" s="114">
        <v>18033</v>
      </c>
      <c r="F493" s="115">
        <v>10984</v>
      </c>
      <c r="G493" s="113">
        <v>4107</v>
      </c>
      <c r="H493" s="113">
        <v>1592</v>
      </c>
      <c r="I493" s="113">
        <v>1350</v>
      </c>
      <c r="J493" s="112">
        <v>17335</v>
      </c>
      <c r="K493" s="112">
        <v>10864</v>
      </c>
      <c r="L493" s="112">
        <v>3797</v>
      </c>
      <c r="M493" s="112">
        <v>1377</v>
      </c>
      <c r="N493" s="113">
        <v>1297</v>
      </c>
      <c r="O493" s="112"/>
      <c r="P493" s="112"/>
      <c r="Q493" s="112"/>
      <c r="R493" s="112"/>
      <c r="S493" s="113"/>
      <c r="T493" s="17">
        <v>4.0265359100086551E-2</v>
      </c>
      <c r="U493" s="17">
        <v>1.1045655375552244E-2</v>
      </c>
      <c r="V493" s="17">
        <v>8.1643402686331301E-2</v>
      </c>
      <c r="W493" s="17">
        <v>0.15613652868554828</v>
      </c>
      <c r="X493" s="17">
        <v>4.0863531225906025E-2</v>
      </c>
      <c r="Y493" s="17">
        <v>4.0265359100086551E-2</v>
      </c>
      <c r="Z493" s="17">
        <v>-2.7275947573503379E-2</v>
      </c>
      <c r="AA493" s="17">
        <v>0.11180292365998912</v>
      </c>
      <c r="AB493" s="17">
        <v>1.595405232929159E-2</v>
      </c>
      <c r="AC493" s="17">
        <v>1.5037593984962516E-2</v>
      </c>
    </row>
    <row r="494" spans="1:29" ht="12" customHeight="1" x14ac:dyDescent="0.2">
      <c r="A494" s="19">
        <v>40545</v>
      </c>
      <c r="B494" s="19">
        <v>40181</v>
      </c>
      <c r="C494" s="19"/>
      <c r="D494" s="16" t="s">
        <v>2</v>
      </c>
      <c r="E494" s="114">
        <v>19379</v>
      </c>
      <c r="F494" s="115">
        <v>11853</v>
      </c>
      <c r="G494" s="113">
        <v>4687</v>
      </c>
      <c r="H494" s="113">
        <v>1605</v>
      </c>
      <c r="I494" s="113">
        <v>1234</v>
      </c>
      <c r="J494" s="112">
        <v>18113</v>
      </c>
      <c r="K494" s="112">
        <v>12144</v>
      </c>
      <c r="L494" s="112">
        <v>2972</v>
      </c>
      <c r="M494" s="112">
        <v>1815</v>
      </c>
      <c r="N494" s="113">
        <v>1182</v>
      </c>
      <c r="O494" s="112"/>
      <c r="P494" s="112"/>
      <c r="Q494" s="112"/>
      <c r="R494" s="112"/>
      <c r="S494" s="113"/>
      <c r="T494" s="17">
        <v>6.9894550875062134E-2</v>
      </c>
      <c r="U494" s="17">
        <v>-2.3962450592885376E-2</v>
      </c>
      <c r="V494" s="17">
        <v>0.57705248990578739</v>
      </c>
      <c r="W494" s="17">
        <v>-0.11570247933884292</v>
      </c>
      <c r="X494" s="17">
        <v>4.3993231810490752E-2</v>
      </c>
      <c r="Y494" s="17">
        <v>6.9894550875062134E-2</v>
      </c>
      <c r="Z494" s="17">
        <v>3.7915936952714446E-2</v>
      </c>
      <c r="AA494" s="17">
        <v>0.30557103064066848</v>
      </c>
      <c r="AB494" s="17">
        <v>0.19065281899109787</v>
      </c>
      <c r="AC494" s="17">
        <v>8.6267605633802757E-2</v>
      </c>
    </row>
    <row r="495" spans="1:29" ht="12" customHeight="1" x14ac:dyDescent="0.2">
      <c r="A495" s="19">
        <v>40546</v>
      </c>
      <c r="B495" s="19">
        <v>40182</v>
      </c>
      <c r="C495" s="19"/>
      <c r="D495" s="16" t="s">
        <v>3</v>
      </c>
      <c r="E495" s="114">
        <v>19463</v>
      </c>
      <c r="F495" s="115">
        <v>12193</v>
      </c>
      <c r="G495" s="113">
        <v>4336</v>
      </c>
      <c r="H495" s="113">
        <v>1680</v>
      </c>
      <c r="I495" s="113">
        <v>1254</v>
      </c>
      <c r="J495" s="112">
        <v>18021</v>
      </c>
      <c r="K495" s="112">
        <v>11839</v>
      </c>
      <c r="L495" s="112">
        <v>3880</v>
      </c>
      <c r="M495" s="112">
        <v>1239</v>
      </c>
      <c r="N495" s="113">
        <v>1063</v>
      </c>
      <c r="O495" s="112"/>
      <c r="P495" s="112"/>
      <c r="Q495" s="112"/>
      <c r="R495" s="112"/>
      <c r="S495" s="113"/>
      <c r="T495" s="17">
        <v>8.0017757061206396E-2</v>
      </c>
      <c r="U495" s="17">
        <v>2.9901174085649185E-2</v>
      </c>
      <c r="V495" s="17">
        <v>0.11752577319587632</v>
      </c>
      <c r="W495" s="17">
        <v>0.35593220338983045</v>
      </c>
      <c r="X495" s="17">
        <v>0.17968015051740349</v>
      </c>
      <c r="Y495" s="17">
        <v>8.0017757061206396E-2</v>
      </c>
      <c r="Z495" s="17">
        <v>0.10333906433806894</v>
      </c>
      <c r="AA495" s="17">
        <v>0.4414893617021276</v>
      </c>
      <c r="AB495" s="17">
        <v>0.43467122117848001</v>
      </c>
      <c r="AC495" s="17">
        <v>0.30218068535825537</v>
      </c>
    </row>
    <row r="496" spans="1:29" ht="12" customHeight="1" x14ac:dyDescent="0.2">
      <c r="A496" s="19">
        <v>40547</v>
      </c>
      <c r="B496" s="19">
        <v>40183</v>
      </c>
      <c r="C496" s="19"/>
      <c r="D496" s="16" t="s">
        <v>4</v>
      </c>
      <c r="E496" s="114">
        <v>16588</v>
      </c>
      <c r="F496" s="115">
        <v>10913</v>
      </c>
      <c r="G496" s="113">
        <v>3594</v>
      </c>
      <c r="H496" s="113">
        <v>1305</v>
      </c>
      <c r="I496" s="113">
        <v>776</v>
      </c>
      <c r="J496" s="112">
        <v>14903</v>
      </c>
      <c r="K496" s="112">
        <v>10273</v>
      </c>
      <c r="L496" s="112">
        <v>2608</v>
      </c>
      <c r="M496" s="112">
        <v>1245</v>
      </c>
      <c r="N496" s="113">
        <v>777</v>
      </c>
      <c r="O496" s="112"/>
      <c r="P496" s="112"/>
      <c r="Q496" s="112"/>
      <c r="R496" s="112"/>
      <c r="S496" s="113"/>
      <c r="T496" s="17">
        <v>0.11306448366100774</v>
      </c>
      <c r="U496" s="17">
        <v>6.2299230993867472E-2</v>
      </c>
      <c r="V496" s="17">
        <v>0.37806748466257667</v>
      </c>
      <c r="W496" s="17">
        <v>4.8192771084337283E-2</v>
      </c>
      <c r="X496" s="17">
        <v>-1.2870012870013214E-3</v>
      </c>
      <c r="Y496" s="17">
        <v>0.11306448366100774</v>
      </c>
      <c r="Z496" s="17">
        <v>0.11425362466816424</v>
      </c>
      <c r="AA496" s="17">
        <v>0.29606923909123695</v>
      </c>
      <c r="AB496" s="17">
        <v>0.37949260042283295</v>
      </c>
      <c r="AC496" s="17">
        <v>-1.2722646310432517E-2</v>
      </c>
    </row>
    <row r="497" spans="1:29" ht="12" customHeight="1" x14ac:dyDescent="0.2">
      <c r="A497" s="19">
        <v>40548</v>
      </c>
      <c r="B497" s="19">
        <v>40184</v>
      </c>
      <c r="C497" s="19"/>
      <c r="D497" s="16" t="s">
        <v>5</v>
      </c>
      <c r="E497" s="114">
        <v>16710</v>
      </c>
      <c r="F497" s="115">
        <v>10000</v>
      </c>
      <c r="G497" s="113">
        <v>4091</v>
      </c>
      <c r="H497" s="113">
        <v>1641</v>
      </c>
      <c r="I497" s="113">
        <v>978</v>
      </c>
      <c r="J497" s="112">
        <v>14687</v>
      </c>
      <c r="K497" s="112">
        <v>10118</v>
      </c>
      <c r="L497" s="112">
        <v>2738</v>
      </c>
      <c r="M497" s="112">
        <v>1176</v>
      </c>
      <c r="N497" s="113">
        <v>655</v>
      </c>
      <c r="O497" s="112"/>
      <c r="P497" s="112"/>
      <c r="Q497" s="112"/>
      <c r="R497" s="112"/>
      <c r="S497" s="113"/>
      <c r="T497" s="17">
        <v>0.13774085926329405</v>
      </c>
      <c r="U497" s="17">
        <v>-1.166238387033014E-2</v>
      </c>
      <c r="V497" s="17">
        <v>0.49415631848064279</v>
      </c>
      <c r="W497" s="17">
        <v>0.39540816326530615</v>
      </c>
      <c r="X497" s="17">
        <v>0.49312977099236632</v>
      </c>
      <c r="Y497" s="17">
        <v>0.13774085926329405</v>
      </c>
      <c r="Z497" s="17">
        <v>5.0089257586894975E-2</v>
      </c>
      <c r="AA497" s="17">
        <v>0.77329865626354577</v>
      </c>
      <c r="AB497" s="17">
        <v>0.28303362001563714</v>
      </c>
      <c r="AC497" s="17">
        <v>0.61386138613861396</v>
      </c>
    </row>
    <row r="498" spans="1:29" ht="12" customHeight="1" x14ac:dyDescent="0.2">
      <c r="A498" s="19">
        <v>40549</v>
      </c>
      <c r="B498" s="19">
        <v>40185</v>
      </c>
      <c r="C498" s="19"/>
      <c r="D498" s="16" t="s">
        <v>6</v>
      </c>
      <c r="E498" s="114">
        <v>16496</v>
      </c>
      <c r="F498" s="115">
        <v>10612</v>
      </c>
      <c r="G498" s="113">
        <v>3336</v>
      </c>
      <c r="H498" s="113">
        <v>1507</v>
      </c>
      <c r="I498" s="113">
        <v>1041</v>
      </c>
      <c r="J498" s="112">
        <v>14915</v>
      </c>
      <c r="K498" s="112">
        <v>10313</v>
      </c>
      <c r="L498" s="112">
        <v>2589</v>
      </c>
      <c r="M498" s="112">
        <v>1137</v>
      </c>
      <c r="N498" s="113">
        <v>876</v>
      </c>
      <c r="O498" s="112"/>
      <c r="P498" s="112"/>
      <c r="Q498" s="112"/>
      <c r="R498" s="112"/>
      <c r="S498" s="113"/>
      <c r="T498" s="17">
        <v>0.10600067046597395</v>
      </c>
      <c r="U498" s="17">
        <v>2.8992533695336054E-2</v>
      </c>
      <c r="V498" s="17">
        <v>0.28852838933951341</v>
      </c>
      <c r="W498" s="17">
        <v>0.32541776605101136</v>
      </c>
      <c r="X498" s="17">
        <v>0.18835616438356162</v>
      </c>
      <c r="Y498" s="17">
        <v>0.10600067046597395</v>
      </c>
      <c r="Z498" s="17">
        <v>7.1702686325994858E-2</v>
      </c>
      <c r="AA498" s="17">
        <v>0.23601333827343463</v>
      </c>
      <c r="AB498" s="17">
        <v>0.47455968688845407</v>
      </c>
      <c r="AC498" s="17">
        <v>9.8101265822784889E-2</v>
      </c>
    </row>
    <row r="499" spans="1:29" ht="12" customHeight="1" x14ac:dyDescent="0.2">
      <c r="A499" s="19">
        <v>40550</v>
      </c>
      <c r="B499" s="19">
        <v>40186</v>
      </c>
      <c r="C499" s="19"/>
      <c r="D499" s="16" t="s">
        <v>7</v>
      </c>
      <c r="E499" s="114">
        <v>16509</v>
      </c>
      <c r="F499" s="115">
        <v>10410</v>
      </c>
      <c r="G499" s="113">
        <v>3561</v>
      </c>
      <c r="H499" s="113">
        <v>1506</v>
      </c>
      <c r="I499" s="113">
        <v>1032</v>
      </c>
      <c r="J499" s="112">
        <v>15393</v>
      </c>
      <c r="K499" s="112">
        <v>10579</v>
      </c>
      <c r="L499" s="112">
        <v>2873</v>
      </c>
      <c r="M499" s="112">
        <v>971</v>
      </c>
      <c r="N499" s="113">
        <v>970</v>
      </c>
      <c r="O499" s="112"/>
      <c r="P499" s="112"/>
      <c r="Q499" s="112"/>
      <c r="R499" s="112"/>
      <c r="S499" s="113"/>
      <c r="T499" s="17">
        <v>7.2500487234457234E-2</v>
      </c>
      <c r="U499" s="17">
        <v>-1.5975044900274127E-2</v>
      </c>
      <c r="V499" s="17">
        <v>0.23947093630351546</v>
      </c>
      <c r="W499" s="17">
        <v>0.5509783728115345</v>
      </c>
      <c r="X499" s="17">
        <v>6.3917525773195871E-2</v>
      </c>
      <c r="Y499" s="17">
        <v>7.2500487234457234E-2</v>
      </c>
      <c r="Z499" s="17">
        <v>7.8756476683937926E-2</v>
      </c>
      <c r="AA499" s="17">
        <v>0.16486751717369974</v>
      </c>
      <c r="AB499" s="17">
        <v>0.51967709384460137</v>
      </c>
      <c r="AC499" s="17">
        <v>5.3061224489795888E-2</v>
      </c>
    </row>
    <row r="500" spans="1:29" ht="12" customHeight="1" x14ac:dyDescent="0.2">
      <c r="A500" s="19">
        <v>40551</v>
      </c>
      <c r="B500" s="19">
        <v>40187</v>
      </c>
      <c r="C500" s="19"/>
      <c r="D500" s="16" t="s">
        <v>1</v>
      </c>
      <c r="E500" s="114">
        <v>18022</v>
      </c>
      <c r="F500" s="115">
        <v>10152</v>
      </c>
      <c r="G500" s="113">
        <v>4598</v>
      </c>
      <c r="H500" s="113">
        <v>1761</v>
      </c>
      <c r="I500" s="113">
        <v>1511</v>
      </c>
      <c r="J500" s="112">
        <v>17493</v>
      </c>
      <c r="K500" s="112">
        <v>10819</v>
      </c>
      <c r="L500" s="112">
        <v>4029</v>
      </c>
      <c r="M500" s="112">
        <v>1412</v>
      </c>
      <c r="N500" s="113">
        <v>1233</v>
      </c>
      <c r="O500" s="112"/>
      <c r="P500" s="112"/>
      <c r="Q500" s="112"/>
      <c r="R500" s="112"/>
      <c r="S500" s="113"/>
      <c r="T500" s="17">
        <v>3.0240667695649703E-2</v>
      </c>
      <c r="U500" s="17">
        <v>-6.165079951936403E-2</v>
      </c>
      <c r="V500" s="17">
        <v>0.14122611069744351</v>
      </c>
      <c r="W500" s="17">
        <v>0.24716713881019836</v>
      </c>
      <c r="X500" s="17">
        <v>0.22546634225466344</v>
      </c>
      <c r="Y500" s="17">
        <v>3.0240667695649703E-2</v>
      </c>
      <c r="Z500" s="17">
        <v>-2.1682567215958404E-2</v>
      </c>
      <c r="AA500" s="17">
        <v>0.17927673762503216</v>
      </c>
      <c r="AB500" s="17">
        <v>0.11314791403286972</v>
      </c>
      <c r="AC500" s="17">
        <v>0.12258543833580982</v>
      </c>
    </row>
    <row r="501" spans="1:29" ht="12" customHeight="1" x14ac:dyDescent="0.2">
      <c r="A501" s="19">
        <v>40552</v>
      </c>
      <c r="B501" s="19">
        <v>40188</v>
      </c>
      <c r="C501" s="19"/>
      <c r="D501" s="16" t="s">
        <v>2</v>
      </c>
      <c r="E501" s="114">
        <v>15957</v>
      </c>
      <c r="F501" s="115">
        <v>9897</v>
      </c>
      <c r="G501" s="113">
        <v>3637</v>
      </c>
      <c r="H501" s="113">
        <v>1476</v>
      </c>
      <c r="I501" s="113">
        <v>947</v>
      </c>
      <c r="J501" s="112">
        <v>15690</v>
      </c>
      <c r="K501" s="112">
        <v>10999</v>
      </c>
      <c r="L501" s="112">
        <v>2897</v>
      </c>
      <c r="M501" s="112">
        <v>1067</v>
      </c>
      <c r="N501" s="113">
        <v>727</v>
      </c>
      <c r="O501" s="112"/>
      <c r="P501" s="112"/>
      <c r="Q501" s="112"/>
      <c r="R501" s="112"/>
      <c r="S501" s="113"/>
      <c r="T501" s="17">
        <v>1.7017208413001805E-2</v>
      </c>
      <c r="U501" s="17">
        <v>-0.10019092644785887</v>
      </c>
      <c r="V501" s="17">
        <v>0.25543665861235754</v>
      </c>
      <c r="W501" s="17">
        <v>0.38331771321462038</v>
      </c>
      <c r="X501" s="17">
        <v>0.30261348005502064</v>
      </c>
      <c r="Y501" s="17">
        <v>1.7017208413001805E-2</v>
      </c>
      <c r="Z501" s="17">
        <v>-2.3771947129611393E-2</v>
      </c>
      <c r="AA501" s="17">
        <v>0.18276422764227651</v>
      </c>
      <c r="AB501" s="17">
        <v>0.17797286512370314</v>
      </c>
      <c r="AC501" s="17">
        <v>0.44140030441400313</v>
      </c>
    </row>
    <row r="502" spans="1:29" ht="12" customHeight="1" x14ac:dyDescent="0.2">
      <c r="A502" s="19">
        <v>40553</v>
      </c>
      <c r="B502" s="19">
        <v>40189</v>
      </c>
      <c r="C502" s="19"/>
      <c r="D502" s="16" t="s">
        <v>3</v>
      </c>
      <c r="E502" s="114">
        <v>15010</v>
      </c>
      <c r="F502" s="115">
        <v>9372</v>
      </c>
      <c r="G502" s="113">
        <v>3324</v>
      </c>
      <c r="H502" s="113">
        <v>1457</v>
      </c>
      <c r="I502" s="113">
        <v>857</v>
      </c>
      <c r="J502" s="112">
        <v>13360</v>
      </c>
      <c r="K502" s="112">
        <v>9103</v>
      </c>
      <c r="L502" s="112">
        <v>2724</v>
      </c>
      <c r="M502" s="112">
        <v>994</v>
      </c>
      <c r="N502" s="113">
        <v>539</v>
      </c>
      <c r="O502" s="112"/>
      <c r="P502" s="112"/>
      <c r="Q502" s="112"/>
      <c r="R502" s="112"/>
      <c r="S502" s="113"/>
      <c r="T502" s="17">
        <v>0.12350299401197606</v>
      </c>
      <c r="U502" s="17">
        <v>2.9550697572228835E-2</v>
      </c>
      <c r="V502" s="17">
        <v>0.22026431718061668</v>
      </c>
      <c r="W502" s="17">
        <v>0.46579476861167013</v>
      </c>
      <c r="X502" s="17">
        <v>0.58998144712430434</v>
      </c>
      <c r="Y502" s="17">
        <v>0.12350299401197606</v>
      </c>
      <c r="Z502" s="17">
        <v>-7.7740602243652868E-2</v>
      </c>
      <c r="AA502" s="17">
        <v>0.27405136067458802</v>
      </c>
      <c r="AB502" s="17">
        <v>0.22436974789915975</v>
      </c>
      <c r="AC502" s="17">
        <v>0.13210039630118886</v>
      </c>
    </row>
    <row r="503" spans="1:29" ht="12" customHeight="1" x14ac:dyDescent="0.2">
      <c r="A503" s="19">
        <v>40554</v>
      </c>
      <c r="B503" s="19">
        <v>40190</v>
      </c>
      <c r="C503" s="19"/>
      <c r="D503" s="16" t="s">
        <v>4</v>
      </c>
      <c r="E503" s="114">
        <v>15065</v>
      </c>
      <c r="F503" s="115">
        <v>9865</v>
      </c>
      <c r="G503" s="113">
        <v>2881</v>
      </c>
      <c r="H503" s="113">
        <v>1490</v>
      </c>
      <c r="I503" s="113">
        <v>829</v>
      </c>
      <c r="J503" s="112">
        <v>13102</v>
      </c>
      <c r="K503" s="112">
        <v>8777</v>
      </c>
      <c r="L503" s="112">
        <v>2520</v>
      </c>
      <c r="M503" s="112">
        <v>1055</v>
      </c>
      <c r="N503" s="113">
        <v>750</v>
      </c>
      <c r="O503" s="112"/>
      <c r="P503" s="112"/>
      <c r="Q503" s="112"/>
      <c r="R503" s="112"/>
      <c r="S503" s="113"/>
      <c r="T503" s="17">
        <v>0.14982445428178903</v>
      </c>
      <c r="U503" s="17">
        <v>0.12396035091716984</v>
      </c>
      <c r="V503" s="17">
        <v>0.14325396825396819</v>
      </c>
      <c r="W503" s="17">
        <v>0.41232227488151652</v>
      </c>
      <c r="X503" s="17">
        <v>0.10533333333333328</v>
      </c>
      <c r="Y503" s="17">
        <v>0.14982445428178903</v>
      </c>
      <c r="Z503" s="17">
        <v>0.20290208511157171</v>
      </c>
      <c r="AA503" s="17">
        <v>0.18608480856319476</v>
      </c>
      <c r="AB503" s="17">
        <v>0.82151589242053791</v>
      </c>
      <c r="AC503" s="17">
        <v>0.22451994091580496</v>
      </c>
    </row>
    <row r="504" spans="1:29" ht="12" customHeight="1" x14ac:dyDescent="0.2">
      <c r="A504" s="19">
        <v>40555</v>
      </c>
      <c r="B504" s="19">
        <v>40191</v>
      </c>
      <c r="C504" s="19"/>
      <c r="D504" s="16" t="s">
        <v>5</v>
      </c>
      <c r="E504" s="114">
        <v>14676</v>
      </c>
      <c r="F504" s="115">
        <v>9037</v>
      </c>
      <c r="G504" s="113">
        <v>3368</v>
      </c>
      <c r="H504" s="113">
        <v>1473</v>
      </c>
      <c r="I504" s="113">
        <v>798</v>
      </c>
      <c r="J504" s="112">
        <v>13096</v>
      </c>
      <c r="K504" s="112">
        <v>8834</v>
      </c>
      <c r="L504" s="112">
        <v>2651</v>
      </c>
      <c r="M504" s="112">
        <v>1076</v>
      </c>
      <c r="N504" s="113">
        <v>535</v>
      </c>
      <c r="O504" s="112"/>
      <c r="P504" s="112"/>
      <c r="Q504" s="112"/>
      <c r="R504" s="112"/>
      <c r="S504" s="113"/>
      <c r="T504" s="17">
        <v>0.1206475259621258</v>
      </c>
      <c r="U504" s="17">
        <v>2.2979397781299538E-2</v>
      </c>
      <c r="V504" s="17">
        <v>0.27046397585816684</v>
      </c>
      <c r="W504" s="17">
        <v>0.36895910780669139</v>
      </c>
      <c r="X504" s="17">
        <v>0.49158878504672887</v>
      </c>
      <c r="Y504" s="17">
        <v>0.1206475259621258</v>
      </c>
      <c r="Z504" s="17">
        <v>-7.0554355651547884E-2</v>
      </c>
      <c r="AA504" s="17">
        <v>0.25906542056074766</v>
      </c>
      <c r="AB504" s="17">
        <v>0.36515291936978689</v>
      </c>
      <c r="AC504" s="17">
        <v>0.33444816053511706</v>
      </c>
    </row>
    <row r="505" spans="1:29" ht="12" customHeight="1" x14ac:dyDescent="0.2">
      <c r="A505" s="19">
        <v>40556</v>
      </c>
      <c r="B505" s="19">
        <v>40192</v>
      </c>
      <c r="C505" s="19"/>
      <c r="D505" s="16" t="s">
        <v>6</v>
      </c>
      <c r="E505" s="114">
        <v>16561</v>
      </c>
      <c r="F505" s="115">
        <v>10171</v>
      </c>
      <c r="G505" s="113">
        <v>3747</v>
      </c>
      <c r="H505" s="113">
        <v>1597</v>
      </c>
      <c r="I505" s="113">
        <v>1046</v>
      </c>
      <c r="J505" s="112">
        <v>14761</v>
      </c>
      <c r="K505" s="112">
        <v>9855</v>
      </c>
      <c r="L505" s="112">
        <v>2786</v>
      </c>
      <c r="M505" s="112">
        <v>1144</v>
      </c>
      <c r="N505" s="113">
        <v>976</v>
      </c>
      <c r="O505" s="112"/>
      <c r="P505" s="112"/>
      <c r="Q505" s="112"/>
      <c r="R505" s="112"/>
      <c r="S505" s="113"/>
      <c r="T505" s="17">
        <v>0.12194295779418729</v>
      </c>
      <c r="U505" s="17">
        <v>3.2064941653982659E-2</v>
      </c>
      <c r="V505" s="17">
        <v>0.3449389806173726</v>
      </c>
      <c r="W505" s="17">
        <v>0.39597902097902105</v>
      </c>
      <c r="X505" s="17">
        <v>7.1721311475409832E-2</v>
      </c>
      <c r="Y505" s="17">
        <v>0.12194295779418729</v>
      </c>
      <c r="Z505" s="17">
        <v>-1.021798365122617E-2</v>
      </c>
      <c r="AA505" s="17">
        <v>0.22933070866141736</v>
      </c>
      <c r="AB505" s="17">
        <v>0.45446265938069219</v>
      </c>
      <c r="AC505" s="17">
        <v>6.9529652351738136E-2</v>
      </c>
    </row>
    <row r="506" spans="1:29" ht="12" customHeight="1" x14ac:dyDescent="0.2">
      <c r="A506" s="19">
        <v>40557</v>
      </c>
      <c r="B506" s="19">
        <v>40193</v>
      </c>
      <c r="C506" s="19"/>
      <c r="D506" s="16" t="s">
        <v>7</v>
      </c>
      <c r="E506" s="114">
        <v>16736</v>
      </c>
      <c r="F506" s="115">
        <v>10692</v>
      </c>
      <c r="G506" s="113">
        <v>3385</v>
      </c>
      <c r="H506" s="113">
        <v>1610</v>
      </c>
      <c r="I506" s="113">
        <v>1049</v>
      </c>
      <c r="J506" s="112">
        <v>15736</v>
      </c>
      <c r="K506" s="112">
        <v>10461</v>
      </c>
      <c r="L506" s="112">
        <v>3239</v>
      </c>
      <c r="M506" s="112">
        <v>974</v>
      </c>
      <c r="N506" s="113">
        <v>1062</v>
      </c>
      <c r="O506" s="112"/>
      <c r="P506" s="112"/>
      <c r="Q506" s="112"/>
      <c r="R506" s="112"/>
      <c r="S506" s="113"/>
      <c r="T506" s="17">
        <v>6.3548551093035144E-2</v>
      </c>
      <c r="U506" s="17">
        <v>2.208201892744488E-2</v>
      </c>
      <c r="V506" s="17">
        <v>4.5075640629824054E-2</v>
      </c>
      <c r="W506" s="17">
        <v>0.65297741273100618</v>
      </c>
      <c r="X506" s="17">
        <v>-1.2241054613935987E-2</v>
      </c>
      <c r="Y506" s="17">
        <v>6.3548551093035144E-2</v>
      </c>
      <c r="Z506" s="17">
        <v>5.0604303822344487E-2</v>
      </c>
      <c r="AA506" s="17">
        <v>1.0749477455957113E-2</v>
      </c>
      <c r="AB506" s="17">
        <v>0.42351900972590628</v>
      </c>
      <c r="AC506" s="17">
        <v>-2.8703703703703676E-2</v>
      </c>
    </row>
    <row r="507" spans="1:29" ht="12" customHeight="1" x14ac:dyDescent="0.2">
      <c r="A507" s="19">
        <v>40558</v>
      </c>
      <c r="B507" s="19">
        <v>40194</v>
      </c>
      <c r="C507" s="19"/>
      <c r="D507" s="16" t="s">
        <v>1</v>
      </c>
      <c r="E507" s="114">
        <v>19248</v>
      </c>
      <c r="F507" s="115">
        <v>10834</v>
      </c>
      <c r="G507" s="113">
        <v>4809</v>
      </c>
      <c r="H507" s="113">
        <v>2057</v>
      </c>
      <c r="I507" s="113">
        <v>1548</v>
      </c>
      <c r="J507" s="112">
        <v>18337</v>
      </c>
      <c r="K507" s="112">
        <v>11084</v>
      </c>
      <c r="L507" s="112">
        <v>4352</v>
      </c>
      <c r="M507" s="112">
        <v>1505</v>
      </c>
      <c r="N507" s="113">
        <v>1396</v>
      </c>
      <c r="O507" s="112"/>
      <c r="P507" s="112"/>
      <c r="Q507" s="112"/>
      <c r="R507" s="112"/>
      <c r="S507" s="113"/>
      <c r="T507" s="17">
        <v>4.9680972896329889E-2</v>
      </c>
      <c r="U507" s="17">
        <v>-2.2555034283652131E-2</v>
      </c>
      <c r="V507" s="17">
        <v>0.10500919117647056</v>
      </c>
      <c r="W507" s="17">
        <v>0.36677740863787367</v>
      </c>
      <c r="X507" s="17">
        <v>0.10888252148997135</v>
      </c>
      <c r="Y507" s="17">
        <v>4.9680972896329889E-2</v>
      </c>
      <c r="Z507" s="17">
        <v>1.2618001682400237E-2</v>
      </c>
      <c r="AA507" s="17">
        <v>0.12097902097902091</v>
      </c>
      <c r="AB507" s="17">
        <v>0.30520304568527923</v>
      </c>
      <c r="AC507" s="17">
        <v>0.1415929203539823</v>
      </c>
    </row>
    <row r="508" spans="1:29" ht="12" customHeight="1" x14ac:dyDescent="0.2">
      <c r="A508" s="19">
        <v>40559</v>
      </c>
      <c r="B508" s="19">
        <v>40195</v>
      </c>
      <c r="C508" s="19"/>
      <c r="D508" s="16" t="s">
        <v>2</v>
      </c>
      <c r="E508" s="114">
        <v>15824</v>
      </c>
      <c r="F508" s="115">
        <v>9589</v>
      </c>
      <c r="G508" s="113">
        <v>3707</v>
      </c>
      <c r="H508" s="113">
        <v>1511</v>
      </c>
      <c r="I508" s="113">
        <v>1017</v>
      </c>
      <c r="J508" s="112">
        <v>13603</v>
      </c>
      <c r="K508" s="112">
        <v>8832</v>
      </c>
      <c r="L508" s="112">
        <v>2848</v>
      </c>
      <c r="M508" s="112">
        <v>1147</v>
      </c>
      <c r="N508" s="113">
        <v>776</v>
      </c>
      <c r="O508" s="112"/>
      <c r="P508" s="112"/>
      <c r="Q508" s="112"/>
      <c r="R508" s="112"/>
      <c r="S508" s="113"/>
      <c r="T508" s="17">
        <v>0.16327280746894068</v>
      </c>
      <c r="U508" s="17">
        <v>8.5711050724637694E-2</v>
      </c>
      <c r="V508" s="17">
        <v>0.3016151685393258</v>
      </c>
      <c r="W508" s="17">
        <v>0.31734960767218823</v>
      </c>
      <c r="X508" s="17">
        <v>0.31056701030927836</v>
      </c>
      <c r="Y508" s="17">
        <v>0.16327280746894068</v>
      </c>
      <c r="Z508" s="17">
        <v>6.6629588431590614E-2</v>
      </c>
      <c r="AA508" s="17">
        <v>3.6053661263275583E-2</v>
      </c>
      <c r="AB508" s="17">
        <v>0.35152057245080504</v>
      </c>
      <c r="AC508" s="17">
        <v>0.56944444444444442</v>
      </c>
    </row>
    <row r="509" spans="1:29" ht="12" customHeight="1" x14ac:dyDescent="0.2">
      <c r="A509" s="19">
        <v>40560</v>
      </c>
      <c r="B509" s="19">
        <v>40196</v>
      </c>
      <c r="C509" s="19"/>
      <c r="D509" s="16" t="s">
        <v>3</v>
      </c>
      <c r="E509" s="114">
        <v>15117</v>
      </c>
      <c r="F509" s="115">
        <v>9970</v>
      </c>
      <c r="G509" s="113">
        <v>2943</v>
      </c>
      <c r="H509" s="113">
        <v>1466</v>
      </c>
      <c r="I509" s="113">
        <v>738</v>
      </c>
      <c r="J509" s="112">
        <v>13678</v>
      </c>
      <c r="K509" s="112">
        <v>9487</v>
      </c>
      <c r="L509" s="112">
        <v>2740</v>
      </c>
      <c r="M509" s="112">
        <v>864</v>
      </c>
      <c r="N509" s="113">
        <v>587</v>
      </c>
      <c r="O509" s="112"/>
      <c r="P509" s="112"/>
      <c r="Q509" s="112"/>
      <c r="R509" s="112"/>
      <c r="S509" s="113"/>
      <c r="T509" s="17">
        <v>0.10520543939172389</v>
      </c>
      <c r="U509" s="17">
        <v>5.0911774006535238E-2</v>
      </c>
      <c r="V509" s="17">
        <v>7.4087591240875827E-2</v>
      </c>
      <c r="W509" s="17">
        <v>0.6967592592592593</v>
      </c>
      <c r="X509" s="17">
        <v>0.25724020442930162</v>
      </c>
      <c r="Y509" s="17">
        <v>0.10520543939172389</v>
      </c>
      <c r="Z509" s="17">
        <v>9.0570991030409109E-2</v>
      </c>
      <c r="AA509" s="17">
        <v>0.11858608893956668</v>
      </c>
      <c r="AB509" s="17">
        <v>0.48983739837398366</v>
      </c>
      <c r="AC509" s="17">
        <v>0.17515923566878988</v>
      </c>
    </row>
    <row r="510" spans="1:29" ht="12" customHeight="1" x14ac:dyDescent="0.2">
      <c r="A510" s="19">
        <v>40561</v>
      </c>
      <c r="B510" s="19">
        <v>40197</v>
      </c>
      <c r="C510" s="19"/>
      <c r="D510" s="16" t="s">
        <v>4</v>
      </c>
      <c r="E510" s="114">
        <v>14138</v>
      </c>
      <c r="F510" s="115">
        <v>9232</v>
      </c>
      <c r="G510" s="113">
        <v>2796</v>
      </c>
      <c r="H510" s="113">
        <v>1311</v>
      </c>
      <c r="I510" s="113">
        <v>799</v>
      </c>
      <c r="J510" s="112">
        <v>11609</v>
      </c>
      <c r="K510" s="112">
        <v>7847</v>
      </c>
      <c r="L510" s="112">
        <v>2237</v>
      </c>
      <c r="M510" s="112">
        <v>902</v>
      </c>
      <c r="N510" s="113">
        <v>623</v>
      </c>
      <c r="O510" s="112"/>
      <c r="P510" s="112"/>
      <c r="Q510" s="112"/>
      <c r="R510" s="112"/>
      <c r="S510" s="113"/>
      <c r="T510" s="17">
        <v>0.21784822120768377</v>
      </c>
      <c r="U510" s="17">
        <v>0.17650057346756731</v>
      </c>
      <c r="V510" s="17">
        <v>0.2498882431828342</v>
      </c>
      <c r="W510" s="17">
        <v>0.45343680709534362</v>
      </c>
      <c r="X510" s="17">
        <v>0.28250401284109139</v>
      </c>
      <c r="Y510" s="17">
        <v>0.21784822120768377</v>
      </c>
      <c r="Z510" s="17">
        <v>0.20145757418011456</v>
      </c>
      <c r="AA510" s="17">
        <v>0.25381165919282522</v>
      </c>
      <c r="AB510" s="17">
        <v>0.5191193511008112</v>
      </c>
      <c r="AC510" s="17">
        <v>0.36348122866894195</v>
      </c>
    </row>
    <row r="511" spans="1:29" ht="12" customHeight="1" x14ac:dyDescent="0.2">
      <c r="A511" s="19">
        <v>40562</v>
      </c>
      <c r="B511" s="19">
        <v>40198</v>
      </c>
      <c r="C511" s="19"/>
      <c r="D511" s="16" t="s">
        <v>5</v>
      </c>
      <c r="E511" s="114">
        <v>13625</v>
      </c>
      <c r="F511" s="115">
        <v>8246</v>
      </c>
      <c r="G511" s="113">
        <v>3223</v>
      </c>
      <c r="H511" s="113">
        <v>1371</v>
      </c>
      <c r="I511" s="113">
        <v>785</v>
      </c>
      <c r="J511" s="112">
        <v>11672</v>
      </c>
      <c r="K511" s="112">
        <v>7800</v>
      </c>
      <c r="L511" s="112">
        <v>2375</v>
      </c>
      <c r="M511" s="112">
        <v>951</v>
      </c>
      <c r="N511" s="113">
        <v>546</v>
      </c>
      <c r="O511" s="112"/>
      <c r="P511" s="112"/>
      <c r="Q511" s="112"/>
      <c r="R511" s="112"/>
      <c r="S511" s="113"/>
      <c r="T511" s="17">
        <v>0.16732350925291306</v>
      </c>
      <c r="U511" s="17">
        <v>5.7179487179487287E-2</v>
      </c>
      <c r="V511" s="17">
        <v>0.35705263157894729</v>
      </c>
      <c r="W511" s="17">
        <v>0.44164037854889582</v>
      </c>
      <c r="X511" s="17">
        <v>0.43772893772893773</v>
      </c>
      <c r="Y511" s="17">
        <v>0.16732350925291306</v>
      </c>
      <c r="Z511" s="17">
        <v>2.6132404181184565E-2</v>
      </c>
      <c r="AA511" s="17">
        <v>0.59160493827160487</v>
      </c>
      <c r="AB511" s="17">
        <v>0.4446786090621706</v>
      </c>
      <c r="AC511" s="17">
        <v>0.56374501992031867</v>
      </c>
    </row>
    <row r="512" spans="1:29" ht="12" customHeight="1" x14ac:dyDescent="0.2">
      <c r="A512" s="19">
        <v>40563</v>
      </c>
      <c r="B512" s="19">
        <v>40199</v>
      </c>
      <c r="C512" s="19"/>
      <c r="D512" s="16" t="s">
        <v>6</v>
      </c>
      <c r="E512" s="114">
        <v>14751</v>
      </c>
      <c r="F512" s="115">
        <v>9116</v>
      </c>
      <c r="G512" s="113">
        <v>3249</v>
      </c>
      <c r="H512" s="113">
        <v>1394</v>
      </c>
      <c r="I512" s="113">
        <v>992</v>
      </c>
      <c r="J512" s="112">
        <v>13214</v>
      </c>
      <c r="K512" s="112">
        <v>8713</v>
      </c>
      <c r="L512" s="112">
        <v>2745</v>
      </c>
      <c r="M512" s="112">
        <v>947</v>
      </c>
      <c r="N512" s="113">
        <v>809</v>
      </c>
      <c r="O512" s="112"/>
      <c r="P512" s="112"/>
      <c r="Q512" s="112"/>
      <c r="R512" s="112"/>
      <c r="S512" s="113"/>
      <c r="T512" s="17">
        <v>0.11631602845466937</v>
      </c>
      <c r="U512" s="17">
        <v>4.6252725812005124E-2</v>
      </c>
      <c r="V512" s="17">
        <v>0.18360655737704912</v>
      </c>
      <c r="W512" s="17">
        <v>0.47201689545934533</v>
      </c>
      <c r="X512" s="17">
        <v>0.22620519159456109</v>
      </c>
      <c r="Y512" s="17">
        <v>0.11631602845466937</v>
      </c>
      <c r="Z512" s="17">
        <v>3.2272675801155115E-2</v>
      </c>
      <c r="AA512" s="17">
        <v>0.23630136986301364</v>
      </c>
      <c r="AB512" s="17">
        <v>0.58589306029579058</v>
      </c>
      <c r="AC512" s="17">
        <v>0.12984054669703871</v>
      </c>
    </row>
    <row r="513" spans="1:29" ht="12" customHeight="1" x14ac:dyDescent="0.2">
      <c r="A513" s="19">
        <v>40564</v>
      </c>
      <c r="B513" s="19">
        <v>40200</v>
      </c>
      <c r="C513" s="19"/>
      <c r="D513" s="16" t="s">
        <v>7</v>
      </c>
      <c r="E513" s="114">
        <v>15223</v>
      </c>
      <c r="F513" s="115">
        <v>9307</v>
      </c>
      <c r="G513" s="113">
        <v>3545</v>
      </c>
      <c r="H513" s="113">
        <v>1400</v>
      </c>
      <c r="I513" s="113">
        <v>971</v>
      </c>
      <c r="J513" s="112">
        <v>13620</v>
      </c>
      <c r="K513" s="112">
        <v>9037</v>
      </c>
      <c r="L513" s="112">
        <v>2932</v>
      </c>
      <c r="M513" s="112">
        <v>734</v>
      </c>
      <c r="N513" s="113">
        <v>917</v>
      </c>
      <c r="O513" s="112"/>
      <c r="P513" s="112"/>
      <c r="Q513" s="112"/>
      <c r="R513" s="112"/>
      <c r="S513" s="113"/>
      <c r="T513" s="17">
        <v>0.11769456681350965</v>
      </c>
      <c r="U513" s="17">
        <v>2.9877171627752608E-2</v>
      </c>
      <c r="V513" s="17">
        <v>0.20907230559345158</v>
      </c>
      <c r="W513" s="17">
        <v>0.9073569482288828</v>
      </c>
      <c r="X513" s="17">
        <v>5.8887677208287803E-2</v>
      </c>
      <c r="Y513" s="17">
        <v>0.11769456681350965</v>
      </c>
      <c r="Z513" s="17">
        <v>2.9991146525011114E-2</v>
      </c>
      <c r="AA513" s="17">
        <v>0.1457659987071751</v>
      </c>
      <c r="AB513" s="17">
        <v>0.43737166324435317</v>
      </c>
      <c r="AC513" s="17">
        <v>6.0043668122270688E-2</v>
      </c>
    </row>
    <row r="514" spans="1:29" ht="12" customHeight="1" x14ac:dyDescent="0.2">
      <c r="A514" s="19">
        <v>40565</v>
      </c>
      <c r="B514" s="19">
        <v>40201</v>
      </c>
      <c r="C514" s="19"/>
      <c r="D514" s="16" t="s">
        <v>1</v>
      </c>
      <c r="E514" s="114">
        <v>17493</v>
      </c>
      <c r="F514" s="115">
        <v>9499</v>
      </c>
      <c r="G514" s="113">
        <v>4484</v>
      </c>
      <c r="H514" s="113">
        <v>1948</v>
      </c>
      <c r="I514" s="113">
        <v>1562</v>
      </c>
      <c r="J514" s="112">
        <v>16724</v>
      </c>
      <c r="K514" s="112">
        <v>9875</v>
      </c>
      <c r="L514" s="112">
        <v>3818</v>
      </c>
      <c r="M514" s="112">
        <v>1695</v>
      </c>
      <c r="N514" s="113">
        <v>1336</v>
      </c>
      <c r="O514" s="112"/>
      <c r="P514" s="112"/>
      <c r="Q514" s="112"/>
      <c r="R514" s="112"/>
      <c r="S514" s="113"/>
      <c r="T514" s="17">
        <v>4.5981822530495098E-2</v>
      </c>
      <c r="U514" s="17">
        <v>-3.807594936708858E-2</v>
      </c>
      <c r="V514" s="17">
        <v>0.17443687794656881</v>
      </c>
      <c r="W514" s="17">
        <v>0.14926253687315638</v>
      </c>
      <c r="X514" s="17">
        <v>0.16916167664670656</v>
      </c>
      <c r="Y514" s="17">
        <v>4.5981822530495098E-2</v>
      </c>
      <c r="Z514" s="17">
        <v>-3.1603629320012261E-2</v>
      </c>
      <c r="AA514" s="17">
        <v>0.17937927406628096</v>
      </c>
      <c r="AB514" s="17">
        <v>0.3894436519258202</v>
      </c>
      <c r="AC514" s="17">
        <v>0.21461897356143078</v>
      </c>
    </row>
    <row r="515" spans="1:29" ht="12" customHeight="1" x14ac:dyDescent="0.2">
      <c r="A515" s="19">
        <v>40566</v>
      </c>
      <c r="B515" s="19">
        <v>40202</v>
      </c>
      <c r="C515" s="19"/>
      <c r="D515" s="16" t="s">
        <v>2</v>
      </c>
      <c r="E515" s="114">
        <v>14495</v>
      </c>
      <c r="F515" s="115">
        <v>8654</v>
      </c>
      <c r="G515" s="113">
        <v>3331</v>
      </c>
      <c r="H515" s="113">
        <v>1536</v>
      </c>
      <c r="I515" s="113">
        <v>974</v>
      </c>
      <c r="J515" s="112">
        <v>12797</v>
      </c>
      <c r="K515" s="112">
        <v>8224</v>
      </c>
      <c r="L515" s="112">
        <v>2714</v>
      </c>
      <c r="M515" s="112">
        <v>1121</v>
      </c>
      <c r="N515" s="113">
        <v>738</v>
      </c>
      <c r="O515" s="112"/>
      <c r="P515" s="112"/>
      <c r="Q515" s="112"/>
      <c r="R515" s="112"/>
      <c r="S515" s="113"/>
      <c r="T515" s="17">
        <v>0.13268734859732745</v>
      </c>
      <c r="U515" s="17">
        <v>5.2285992217898869E-2</v>
      </c>
      <c r="V515" s="17">
        <v>0.22733971997052316</v>
      </c>
      <c r="W515" s="17">
        <v>0.37020517395182861</v>
      </c>
      <c r="X515" s="17">
        <v>0.31978319783197828</v>
      </c>
      <c r="Y515" s="17">
        <v>0.13268734859732745</v>
      </c>
      <c r="Z515" s="17">
        <v>-9.2730394962793339E-3</v>
      </c>
      <c r="AA515" s="17">
        <v>9.5723684210526239E-2</v>
      </c>
      <c r="AB515" s="17">
        <v>0.54216867469879526</v>
      </c>
      <c r="AC515" s="17">
        <v>0.50540958268933545</v>
      </c>
    </row>
    <row r="516" spans="1:29" ht="12" customHeight="1" x14ac:dyDescent="0.2">
      <c r="A516" s="19">
        <v>40567</v>
      </c>
      <c r="B516" s="19">
        <v>40203</v>
      </c>
      <c r="C516" s="19"/>
      <c r="D516" s="16" t="s">
        <v>3</v>
      </c>
      <c r="E516" s="114">
        <v>13584</v>
      </c>
      <c r="F516" s="115">
        <v>9008</v>
      </c>
      <c r="G516" s="113">
        <v>2699</v>
      </c>
      <c r="H516" s="113">
        <v>1202</v>
      </c>
      <c r="I516" s="113">
        <v>675</v>
      </c>
      <c r="J516" s="112">
        <v>11579</v>
      </c>
      <c r="K516" s="112">
        <v>7894</v>
      </c>
      <c r="L516" s="112">
        <v>2414</v>
      </c>
      <c r="M516" s="112">
        <v>793</v>
      </c>
      <c r="N516" s="113">
        <v>478</v>
      </c>
      <c r="O516" s="112"/>
      <c r="P516" s="112"/>
      <c r="Q516" s="112"/>
      <c r="R516" s="112"/>
      <c r="S516" s="113"/>
      <c r="T516" s="17">
        <v>0.1731583038258917</v>
      </c>
      <c r="U516" s="17">
        <v>0.14111983785153281</v>
      </c>
      <c r="V516" s="17">
        <v>0.11806130903065459</v>
      </c>
      <c r="W516" s="17">
        <v>0.51576292559899106</v>
      </c>
      <c r="X516" s="17">
        <v>0.41213389121338917</v>
      </c>
      <c r="Y516" s="17">
        <v>0.1731583038258917</v>
      </c>
      <c r="Z516" s="17">
        <v>0.12249221183800629</v>
      </c>
      <c r="AA516" s="17">
        <v>0.2883054892601431</v>
      </c>
      <c r="AB516" s="17">
        <v>0.37214611872146119</v>
      </c>
      <c r="AC516" s="17">
        <v>-1.4792899408283544E-3</v>
      </c>
    </row>
    <row r="517" spans="1:29" ht="12" customHeight="1" x14ac:dyDescent="0.2">
      <c r="A517" s="19">
        <v>40568</v>
      </c>
      <c r="B517" s="19">
        <v>40204</v>
      </c>
      <c r="C517" s="19"/>
      <c r="D517" s="16" t="s">
        <v>4</v>
      </c>
      <c r="E517" s="114">
        <v>12909</v>
      </c>
      <c r="F517" s="115">
        <v>8152</v>
      </c>
      <c r="G517" s="113">
        <v>2735</v>
      </c>
      <c r="H517" s="113">
        <v>1321</v>
      </c>
      <c r="I517" s="113">
        <v>701</v>
      </c>
      <c r="J517" s="112">
        <v>10243</v>
      </c>
      <c r="K517" s="112">
        <v>6808</v>
      </c>
      <c r="L517" s="112">
        <v>2043</v>
      </c>
      <c r="M517" s="112">
        <v>838</v>
      </c>
      <c r="N517" s="113">
        <v>554</v>
      </c>
      <c r="O517" s="112"/>
      <c r="P517" s="112"/>
      <c r="Q517" s="112"/>
      <c r="R517" s="112"/>
      <c r="S517" s="113"/>
      <c r="T517" s="17">
        <v>0.26027530996778281</v>
      </c>
      <c r="U517" s="17">
        <v>0.19741480611045836</v>
      </c>
      <c r="V517" s="17">
        <v>0.33871757219774845</v>
      </c>
      <c r="W517" s="17">
        <v>0.57637231503579955</v>
      </c>
      <c r="X517" s="17">
        <v>0.26534296028880866</v>
      </c>
      <c r="Y517" s="17">
        <v>0.26027530996778281</v>
      </c>
      <c r="Z517" s="17">
        <v>0.19988224904327345</v>
      </c>
      <c r="AA517" s="17">
        <v>0.32125603864734309</v>
      </c>
      <c r="AB517" s="17">
        <v>0.72679738562091512</v>
      </c>
      <c r="AC517" s="17">
        <v>2.0378457059679667E-2</v>
      </c>
    </row>
    <row r="518" spans="1:29" ht="12" customHeight="1" x14ac:dyDescent="0.2">
      <c r="A518" s="19">
        <v>40569</v>
      </c>
      <c r="B518" s="19">
        <v>40205</v>
      </c>
      <c r="C518" s="19"/>
      <c r="D518" s="16" t="s">
        <v>5</v>
      </c>
      <c r="E518" s="114">
        <v>14009</v>
      </c>
      <c r="F518" s="115">
        <v>8993</v>
      </c>
      <c r="G518" s="113">
        <v>3136</v>
      </c>
      <c r="H518" s="113">
        <v>1190</v>
      </c>
      <c r="I518" s="113">
        <v>690</v>
      </c>
      <c r="J518" s="112">
        <v>11320</v>
      </c>
      <c r="K518" s="112">
        <v>7591</v>
      </c>
      <c r="L518" s="112">
        <v>2359</v>
      </c>
      <c r="M518" s="112">
        <v>902</v>
      </c>
      <c r="N518" s="113">
        <v>468</v>
      </c>
      <c r="O518" s="112"/>
      <c r="P518" s="112"/>
      <c r="Q518" s="112"/>
      <c r="R518" s="112"/>
      <c r="S518" s="113"/>
      <c r="T518" s="17">
        <v>0.23754416961130742</v>
      </c>
      <c r="U518" s="17">
        <v>0.18469239889342637</v>
      </c>
      <c r="V518" s="17">
        <v>0.32937685459940647</v>
      </c>
      <c r="W518" s="17">
        <v>0.31929046563192909</v>
      </c>
      <c r="X518" s="17">
        <v>0.47435897435897445</v>
      </c>
      <c r="Y518" s="17">
        <v>0.23754416961130742</v>
      </c>
      <c r="Z518" s="17">
        <v>0.14487587523870138</v>
      </c>
      <c r="AA518" s="17">
        <v>0.40880503144654079</v>
      </c>
      <c r="AB518" s="17">
        <v>0.38051044083526686</v>
      </c>
      <c r="AC518" s="17">
        <v>0.25226860254083494</v>
      </c>
    </row>
    <row r="519" spans="1:29" ht="12" customHeight="1" x14ac:dyDescent="0.2">
      <c r="A519" s="19">
        <v>40570</v>
      </c>
      <c r="B519" s="19">
        <v>40206</v>
      </c>
      <c r="C519" s="19"/>
      <c r="D519" s="16" t="s">
        <v>6</v>
      </c>
      <c r="E519" s="114">
        <v>15552</v>
      </c>
      <c r="F519" s="115">
        <v>10071</v>
      </c>
      <c r="G519" s="113">
        <v>3221</v>
      </c>
      <c r="H519" s="113">
        <v>1359</v>
      </c>
      <c r="I519" s="113">
        <v>901</v>
      </c>
      <c r="J519" s="112">
        <v>13312</v>
      </c>
      <c r="K519" s="112">
        <v>8743</v>
      </c>
      <c r="L519" s="112">
        <v>2838</v>
      </c>
      <c r="M519" s="112">
        <v>996</v>
      </c>
      <c r="N519" s="113">
        <v>735</v>
      </c>
      <c r="O519" s="112"/>
      <c r="P519" s="112"/>
      <c r="Q519" s="112"/>
      <c r="R519" s="112"/>
      <c r="S519" s="113"/>
      <c r="T519" s="17">
        <v>0.16826923076923084</v>
      </c>
      <c r="U519" s="17">
        <v>0.15189294292576916</v>
      </c>
      <c r="V519" s="17">
        <v>0.13495419309372791</v>
      </c>
      <c r="W519" s="17">
        <v>0.3644578313253013</v>
      </c>
      <c r="X519" s="17">
        <v>0.22585034013605432</v>
      </c>
      <c r="Y519" s="17">
        <v>0.16826923076923084</v>
      </c>
      <c r="Z519" s="17">
        <v>0.13246373552232082</v>
      </c>
      <c r="AA519" s="17">
        <v>0.14830659536541879</v>
      </c>
      <c r="AB519" s="17">
        <v>0.6063829787234043</v>
      </c>
      <c r="AC519" s="17">
        <v>3.9215686274509887E-2</v>
      </c>
    </row>
    <row r="520" spans="1:29" ht="12" customHeight="1" x14ac:dyDescent="0.2">
      <c r="A520" s="19">
        <v>40571</v>
      </c>
      <c r="B520" s="19">
        <v>40207</v>
      </c>
      <c r="C520" s="19"/>
      <c r="D520" s="16" t="s">
        <v>7</v>
      </c>
      <c r="E520" s="114">
        <v>15596</v>
      </c>
      <c r="F520" s="115">
        <v>10191</v>
      </c>
      <c r="G520" s="113">
        <v>3040</v>
      </c>
      <c r="H520" s="113">
        <v>1402</v>
      </c>
      <c r="I520" s="113">
        <v>963</v>
      </c>
      <c r="J520" s="112">
        <v>13533</v>
      </c>
      <c r="K520" s="112">
        <v>9142</v>
      </c>
      <c r="L520" s="112">
        <v>2747</v>
      </c>
      <c r="M520" s="112">
        <v>834</v>
      </c>
      <c r="N520" s="113">
        <v>810</v>
      </c>
      <c r="O520" s="112"/>
      <c r="P520" s="112"/>
      <c r="Q520" s="112"/>
      <c r="R520" s="112"/>
      <c r="S520" s="113"/>
      <c r="T520" s="17">
        <v>0.15244217837877772</v>
      </c>
      <c r="U520" s="17">
        <v>0.11474513235615835</v>
      </c>
      <c r="V520" s="17">
        <v>0.10666181288678556</v>
      </c>
      <c r="W520" s="17">
        <v>0.68105515587529974</v>
      </c>
      <c r="X520" s="17">
        <v>0.18888888888888888</v>
      </c>
      <c r="Y520" s="17">
        <v>0.15244217837877772</v>
      </c>
      <c r="Z520" s="17">
        <v>0.14057078903189701</v>
      </c>
      <c r="AA520" s="17">
        <v>-1.1060507482107962E-2</v>
      </c>
      <c r="AB520" s="17">
        <v>0.45586708203530635</v>
      </c>
      <c r="AC520" s="17">
        <v>9.6810933940774557E-2</v>
      </c>
    </row>
    <row r="521" spans="1:29" ht="12" customHeight="1" x14ac:dyDescent="0.2">
      <c r="A521" s="19">
        <v>40572</v>
      </c>
      <c r="B521" s="19">
        <v>40208</v>
      </c>
      <c r="C521" s="19"/>
      <c r="D521" s="16" t="s">
        <v>1</v>
      </c>
      <c r="E521" s="114">
        <v>17447</v>
      </c>
      <c r="F521" s="115">
        <v>9557</v>
      </c>
      <c r="G521" s="113">
        <v>4514</v>
      </c>
      <c r="H521" s="113">
        <v>1914</v>
      </c>
      <c r="I521" s="113">
        <v>1462</v>
      </c>
      <c r="J521" s="112">
        <v>16098</v>
      </c>
      <c r="K521" s="112">
        <v>9640</v>
      </c>
      <c r="L521" s="112">
        <v>3902</v>
      </c>
      <c r="M521" s="112">
        <v>1322</v>
      </c>
      <c r="N521" s="113">
        <v>1234</v>
      </c>
      <c r="O521" s="112"/>
      <c r="P521" s="112"/>
      <c r="Q521" s="112"/>
      <c r="R521" s="112"/>
      <c r="S521" s="113"/>
      <c r="T521" s="17">
        <v>8.3799229717977486E-2</v>
      </c>
      <c r="U521" s="17">
        <v>-8.6099585062240358E-3</v>
      </c>
      <c r="V521" s="17">
        <v>0.15684264479753973</v>
      </c>
      <c r="W521" s="17">
        <v>0.44780635400907709</v>
      </c>
      <c r="X521" s="17">
        <v>0.18476499189627238</v>
      </c>
      <c r="Y521" s="17">
        <v>8.3799229717977486E-2</v>
      </c>
      <c r="Z521" s="17">
        <v>-6.6881468463190763E-2</v>
      </c>
      <c r="AA521" s="17">
        <v>8.9285714285714191E-2</v>
      </c>
      <c r="AB521" s="17">
        <v>0.40014630577907817</v>
      </c>
      <c r="AC521" s="17">
        <v>9.2675635276532109E-2</v>
      </c>
    </row>
    <row r="522" spans="1:29" ht="12" customHeight="1" x14ac:dyDescent="0.2">
      <c r="A522" s="19">
        <v>40573</v>
      </c>
      <c r="B522" s="19">
        <v>40209</v>
      </c>
      <c r="C522" s="19"/>
      <c r="D522" s="16" t="s">
        <v>2</v>
      </c>
      <c r="E522" s="114">
        <v>13662</v>
      </c>
      <c r="F522" s="115">
        <v>8453</v>
      </c>
      <c r="G522" s="113">
        <v>3132</v>
      </c>
      <c r="H522" s="113">
        <v>1219</v>
      </c>
      <c r="I522" s="113">
        <v>858</v>
      </c>
      <c r="J522" s="112">
        <v>12829</v>
      </c>
      <c r="K522" s="112">
        <v>8303</v>
      </c>
      <c r="L522" s="112">
        <v>2705</v>
      </c>
      <c r="M522" s="112">
        <v>1113</v>
      </c>
      <c r="N522" s="113">
        <v>708</v>
      </c>
      <c r="O522" s="112"/>
      <c r="P522" s="112"/>
      <c r="Q522" s="112"/>
      <c r="R522" s="112"/>
      <c r="S522" s="113"/>
      <c r="T522" s="17">
        <v>6.4931015667627934E-2</v>
      </c>
      <c r="U522" s="17">
        <v>1.8065759364085165E-2</v>
      </c>
      <c r="V522" s="17">
        <v>0.15785582255083175</v>
      </c>
      <c r="W522" s="17">
        <v>9.5238095238095344E-2</v>
      </c>
      <c r="X522" s="17">
        <v>0.21186440677966112</v>
      </c>
      <c r="Y522" s="17">
        <v>6.4931015667627934E-2</v>
      </c>
      <c r="Z522" s="17">
        <v>-0.11189325488548019</v>
      </c>
      <c r="AA522" s="17">
        <v>-0.12878998609179415</v>
      </c>
      <c r="AB522" s="17">
        <v>-7.3003802281368824E-2</v>
      </c>
      <c r="AC522" s="17">
        <v>0.25255474452554738</v>
      </c>
    </row>
    <row r="523" spans="1:29" ht="12" customHeight="1" x14ac:dyDescent="0.2">
      <c r="A523" s="19">
        <v>40574</v>
      </c>
      <c r="B523" s="19">
        <v>40210</v>
      </c>
      <c r="C523" s="19"/>
      <c r="D523" s="16" t="s">
        <v>3</v>
      </c>
      <c r="E523" s="114">
        <v>13413</v>
      </c>
      <c r="F523" s="115">
        <v>8530</v>
      </c>
      <c r="G523" s="113">
        <v>2960</v>
      </c>
      <c r="H523" s="113">
        <v>1192</v>
      </c>
      <c r="I523" s="113">
        <v>731</v>
      </c>
      <c r="J523" s="112">
        <v>11908</v>
      </c>
      <c r="K523" s="112">
        <v>8259</v>
      </c>
      <c r="L523" s="112">
        <v>2111</v>
      </c>
      <c r="M523" s="112">
        <v>980</v>
      </c>
      <c r="N523" s="113">
        <v>558</v>
      </c>
      <c r="O523" s="112"/>
      <c r="P523" s="112"/>
      <c r="Q523" s="112"/>
      <c r="R523" s="112"/>
      <c r="S523" s="113"/>
      <c r="T523" s="17">
        <v>0.12638562311051404</v>
      </c>
      <c r="U523" s="17">
        <v>3.2812689187552868E-2</v>
      </c>
      <c r="V523" s="17">
        <v>0.4021790620558976</v>
      </c>
      <c r="W523" s="17">
        <v>0.21632653061224483</v>
      </c>
      <c r="X523" s="17">
        <v>0.3100358422939069</v>
      </c>
      <c r="Y523" s="17">
        <v>0.12638562311051404</v>
      </c>
      <c r="Z523" s="17">
        <v>-0.14167840611793114</v>
      </c>
      <c r="AA523" s="17">
        <v>8.5441877521085452E-2</v>
      </c>
      <c r="AB523" s="17">
        <v>0.20770010131712269</v>
      </c>
      <c r="AC523" s="17">
        <v>-6.5217391304347783E-2</v>
      </c>
    </row>
    <row r="524" spans="1:29" ht="12" customHeight="1" x14ac:dyDescent="0.2">
      <c r="A524" s="19">
        <v>40575</v>
      </c>
      <c r="B524" s="19">
        <v>40211</v>
      </c>
      <c r="C524" s="19"/>
      <c r="D524" s="16" t="s">
        <v>4</v>
      </c>
      <c r="E524" s="114">
        <v>13793</v>
      </c>
      <c r="F524" s="115">
        <v>8484</v>
      </c>
      <c r="G524" s="113">
        <v>3100</v>
      </c>
      <c r="H524" s="113">
        <v>1403</v>
      </c>
      <c r="I524" s="113">
        <v>806</v>
      </c>
      <c r="J524" s="112">
        <v>11263</v>
      </c>
      <c r="K524" s="112">
        <v>7407</v>
      </c>
      <c r="L524" s="112">
        <v>2268</v>
      </c>
      <c r="M524" s="112">
        <v>958</v>
      </c>
      <c r="N524" s="113">
        <v>630</v>
      </c>
      <c r="O524" s="112"/>
      <c r="P524" s="112"/>
      <c r="Q524" s="112"/>
      <c r="R524" s="112"/>
      <c r="S524" s="113"/>
      <c r="T524" s="17">
        <v>0.22462931723341906</v>
      </c>
      <c r="U524" s="17">
        <v>0.14540299716484406</v>
      </c>
      <c r="V524" s="17">
        <v>0.36684303350970016</v>
      </c>
      <c r="W524" s="17">
        <v>0.46450939457202511</v>
      </c>
      <c r="X524" s="17">
        <v>0.27936507936507926</v>
      </c>
      <c r="Y524" s="17">
        <v>0.22462931723341906</v>
      </c>
      <c r="Z524" s="17">
        <v>-5.9110568925363149E-2</v>
      </c>
      <c r="AA524" s="17">
        <v>0.22481232714342148</v>
      </c>
      <c r="AB524" s="17">
        <v>0.66232227488151652</v>
      </c>
      <c r="AC524" s="17">
        <v>0.14164305949008504</v>
      </c>
    </row>
    <row r="525" spans="1:29" ht="12" customHeight="1" x14ac:dyDescent="0.2">
      <c r="A525" s="19">
        <v>40576</v>
      </c>
      <c r="B525" s="19">
        <v>40212</v>
      </c>
      <c r="C525" s="19"/>
      <c r="D525" s="16" t="s">
        <v>5</v>
      </c>
      <c r="E525" s="114">
        <v>12481</v>
      </c>
      <c r="F525" s="115">
        <v>7546</v>
      </c>
      <c r="G525" s="113">
        <v>2939</v>
      </c>
      <c r="H525" s="113">
        <v>1297</v>
      </c>
      <c r="I525" s="113">
        <v>699</v>
      </c>
      <c r="J525" s="112">
        <v>12574</v>
      </c>
      <c r="K525" s="112">
        <v>8253</v>
      </c>
      <c r="L525" s="112">
        <v>2749</v>
      </c>
      <c r="M525" s="112">
        <v>1007</v>
      </c>
      <c r="N525" s="113">
        <v>565</v>
      </c>
      <c r="O525" s="112"/>
      <c r="P525" s="112"/>
      <c r="Q525" s="112"/>
      <c r="R525" s="112"/>
      <c r="S525" s="113"/>
      <c r="T525" s="17">
        <v>-7.3962144106887173E-3</v>
      </c>
      <c r="U525" s="17">
        <v>-8.5665818490246015E-2</v>
      </c>
      <c r="V525" s="17">
        <v>6.9116042197162608E-2</v>
      </c>
      <c r="W525" s="17">
        <v>0.28798411122144985</v>
      </c>
      <c r="X525" s="17">
        <v>0.23716814159292032</v>
      </c>
      <c r="Y525" s="17">
        <v>-7.3962144106887173E-3</v>
      </c>
      <c r="Z525" s="17">
        <v>-0.28460371634433068</v>
      </c>
      <c r="AA525" s="17">
        <v>5.9480894015861541E-2</v>
      </c>
      <c r="AB525" s="17">
        <v>6.7489711934156427E-2</v>
      </c>
      <c r="AC525" s="17">
        <v>-5.5405405405405395E-2</v>
      </c>
    </row>
    <row r="526" spans="1:29" ht="12" customHeight="1" x14ac:dyDescent="0.2">
      <c r="A526" s="19">
        <v>40577</v>
      </c>
      <c r="B526" s="19">
        <v>40213</v>
      </c>
      <c r="C526" s="19"/>
      <c r="D526" s="16" t="s">
        <v>6</v>
      </c>
      <c r="E526" s="114">
        <v>15811</v>
      </c>
      <c r="F526" s="115">
        <v>9669</v>
      </c>
      <c r="G526" s="113">
        <v>3652</v>
      </c>
      <c r="H526" s="113">
        <v>1534</v>
      </c>
      <c r="I526" s="113">
        <v>956</v>
      </c>
      <c r="J526" s="112">
        <v>13263</v>
      </c>
      <c r="K526" s="112">
        <v>8509</v>
      </c>
      <c r="L526" s="112">
        <v>2829</v>
      </c>
      <c r="M526" s="112">
        <v>1009</v>
      </c>
      <c r="N526" s="113">
        <v>916</v>
      </c>
      <c r="O526" s="112"/>
      <c r="P526" s="112"/>
      <c r="Q526" s="112"/>
      <c r="R526" s="112"/>
      <c r="S526" s="113"/>
      <c r="T526" s="17">
        <v>0.19211339817537509</v>
      </c>
      <c r="U526" s="17">
        <v>0.13632624280173933</v>
      </c>
      <c r="V526" s="17">
        <v>0.2909155178508307</v>
      </c>
      <c r="W526" s="17">
        <v>0.52031714568880072</v>
      </c>
      <c r="X526" s="17">
        <v>4.366812227074246E-2</v>
      </c>
      <c r="Y526" s="17">
        <v>0.19211339817537509</v>
      </c>
      <c r="Z526" s="17">
        <v>-8.106823797757079E-2</v>
      </c>
      <c r="AA526" s="17">
        <v>0.25498281786941579</v>
      </c>
      <c r="AB526" s="17">
        <v>0.45265151515151514</v>
      </c>
      <c r="AC526" s="17">
        <v>-6.9133398247322342E-2</v>
      </c>
    </row>
    <row r="527" spans="1:29" ht="12" customHeight="1" x14ac:dyDescent="0.2">
      <c r="A527" s="19">
        <v>40578</v>
      </c>
      <c r="B527" s="19">
        <v>40214</v>
      </c>
      <c r="C527" s="19"/>
      <c r="D527" s="16" t="s">
        <v>7</v>
      </c>
      <c r="E527" s="114">
        <v>14704</v>
      </c>
      <c r="F527" s="115">
        <v>8927</v>
      </c>
      <c r="G527" s="113">
        <v>3271</v>
      </c>
      <c r="H527" s="113">
        <v>1509</v>
      </c>
      <c r="I527" s="113">
        <v>997</v>
      </c>
      <c r="J527" s="112">
        <v>14886</v>
      </c>
      <c r="K527" s="112">
        <v>9815</v>
      </c>
      <c r="L527" s="112">
        <v>3069</v>
      </c>
      <c r="M527" s="112">
        <v>1009</v>
      </c>
      <c r="N527" s="113">
        <v>993</v>
      </c>
      <c r="O527" s="112"/>
      <c r="P527" s="112"/>
      <c r="Q527" s="112"/>
      <c r="R527" s="112"/>
      <c r="S527" s="113"/>
      <c r="T527" s="17">
        <v>-1.2226252855031539E-2</v>
      </c>
      <c r="U527" s="17">
        <v>-9.0473764645950028E-2</v>
      </c>
      <c r="V527" s="17">
        <v>6.58194851743239E-2</v>
      </c>
      <c r="W527" s="17">
        <v>0.49554013875123881</v>
      </c>
      <c r="X527" s="17">
        <v>4.0281973816715944E-3</v>
      </c>
      <c r="Y527" s="17">
        <v>-1.2226252855031539E-2</v>
      </c>
      <c r="Z527" s="17">
        <v>-0.1328800388538125</v>
      </c>
      <c r="AA527" s="17">
        <v>3.4144799241226709E-2</v>
      </c>
      <c r="AB527" s="17">
        <v>0.39206642066420661</v>
      </c>
      <c r="AC527" s="17">
        <v>-0.18943089430894311</v>
      </c>
    </row>
    <row r="528" spans="1:29" ht="12" customHeight="1" x14ac:dyDescent="0.2">
      <c r="A528" s="19">
        <v>40579</v>
      </c>
      <c r="B528" s="19">
        <v>40215</v>
      </c>
      <c r="C528" s="19"/>
      <c r="D528" s="16" t="s">
        <v>1</v>
      </c>
      <c r="E528" s="114">
        <v>18711</v>
      </c>
      <c r="F528" s="115">
        <v>10931</v>
      </c>
      <c r="G528" s="113">
        <v>4270</v>
      </c>
      <c r="H528" s="113">
        <v>1951</v>
      </c>
      <c r="I528" s="113">
        <v>1559</v>
      </c>
      <c r="J528" s="112">
        <v>17315</v>
      </c>
      <c r="K528" s="112">
        <v>10277</v>
      </c>
      <c r="L528" s="112">
        <v>4325</v>
      </c>
      <c r="M528" s="112">
        <v>1461</v>
      </c>
      <c r="N528" s="113">
        <v>1252</v>
      </c>
      <c r="O528" s="112"/>
      <c r="P528" s="112"/>
      <c r="Q528" s="112"/>
      <c r="R528" s="112"/>
      <c r="S528" s="113"/>
      <c r="T528" s="17">
        <v>8.0623736644527932E-2</v>
      </c>
      <c r="U528" s="17">
        <v>6.3637248224190035E-2</v>
      </c>
      <c r="V528" s="17">
        <v>-1.2716763005780396E-2</v>
      </c>
      <c r="W528" s="17">
        <v>0.33538672142368231</v>
      </c>
      <c r="X528" s="17">
        <v>0.2452076677316295</v>
      </c>
      <c r="Y528" s="17">
        <v>8.0623736644527932E-2</v>
      </c>
      <c r="Z528" s="17">
        <v>-4.1905803042725509E-3</v>
      </c>
      <c r="AA528" s="17">
        <v>0.11750850562679926</v>
      </c>
      <c r="AB528" s="17">
        <v>0.24188415022278797</v>
      </c>
      <c r="AC528" s="17">
        <v>0.12725958062183662</v>
      </c>
    </row>
    <row r="529" spans="1:29" ht="12" customHeight="1" x14ac:dyDescent="0.2">
      <c r="A529" s="19">
        <v>40580</v>
      </c>
      <c r="B529" s="19">
        <v>40216</v>
      </c>
      <c r="C529" s="19"/>
      <c r="D529" s="16" t="s">
        <v>2</v>
      </c>
      <c r="E529" s="114">
        <v>14826</v>
      </c>
      <c r="F529" s="115">
        <v>9161</v>
      </c>
      <c r="G529" s="113">
        <v>3334</v>
      </c>
      <c r="H529" s="113">
        <v>1465</v>
      </c>
      <c r="I529" s="113">
        <v>866</v>
      </c>
      <c r="J529" s="112">
        <v>13660</v>
      </c>
      <c r="K529" s="112">
        <v>8868</v>
      </c>
      <c r="L529" s="112">
        <v>2849</v>
      </c>
      <c r="M529" s="112">
        <v>1172</v>
      </c>
      <c r="N529" s="113">
        <v>771</v>
      </c>
      <c r="O529" s="112"/>
      <c r="P529" s="112"/>
      <c r="Q529" s="112"/>
      <c r="R529" s="112"/>
      <c r="S529" s="113"/>
      <c r="T529" s="17">
        <v>8.5358711566617895E-2</v>
      </c>
      <c r="U529" s="17">
        <v>3.3040144339197219E-2</v>
      </c>
      <c r="V529" s="17">
        <v>0.17023517023517032</v>
      </c>
      <c r="W529" s="17">
        <v>0.25</v>
      </c>
      <c r="X529" s="17">
        <v>0.12321660181582361</v>
      </c>
      <c r="Y529" s="17">
        <v>8.5358711566617895E-2</v>
      </c>
      <c r="Z529" s="17">
        <v>-5.2637021716649413E-2</v>
      </c>
      <c r="AA529" s="17">
        <v>-0.13537344398340245</v>
      </c>
      <c r="AB529" s="17">
        <v>0.20874587458745864</v>
      </c>
      <c r="AC529" s="17">
        <v>0.31013615733736755</v>
      </c>
    </row>
    <row r="530" spans="1:29" ht="12" customHeight="1" x14ac:dyDescent="0.2">
      <c r="A530" s="19">
        <v>40581</v>
      </c>
      <c r="B530" s="19">
        <v>40217</v>
      </c>
      <c r="C530" s="19"/>
      <c r="D530" s="16" t="s">
        <v>3</v>
      </c>
      <c r="E530" s="114">
        <v>14671</v>
      </c>
      <c r="F530" s="115">
        <v>9576</v>
      </c>
      <c r="G530" s="113">
        <v>3179</v>
      </c>
      <c r="H530" s="113">
        <v>1199</v>
      </c>
      <c r="I530" s="113">
        <v>717</v>
      </c>
      <c r="J530" s="112">
        <v>13949</v>
      </c>
      <c r="K530" s="112">
        <v>9479</v>
      </c>
      <c r="L530" s="112">
        <v>2881</v>
      </c>
      <c r="M530" s="112">
        <v>1007</v>
      </c>
      <c r="N530" s="113">
        <v>582</v>
      </c>
      <c r="O530" s="112"/>
      <c r="P530" s="112"/>
      <c r="Q530" s="112"/>
      <c r="R530" s="112"/>
      <c r="S530" s="113"/>
      <c r="T530" s="17">
        <v>5.1759982794465476E-2</v>
      </c>
      <c r="U530" s="17">
        <v>1.0233146956430073E-2</v>
      </c>
      <c r="V530" s="17">
        <v>0.10343630683790361</v>
      </c>
      <c r="W530" s="17">
        <v>0.19066534260178747</v>
      </c>
      <c r="X530" s="17">
        <v>0.231958762886598</v>
      </c>
      <c r="Y530" s="17">
        <v>5.1759982794465476E-2</v>
      </c>
      <c r="Z530" s="17">
        <v>-3.2727272727272716E-2</v>
      </c>
      <c r="AA530" s="17">
        <v>0.15599999999999992</v>
      </c>
      <c r="AB530" s="17">
        <v>0.15845410628019319</v>
      </c>
      <c r="AC530" s="17">
        <v>-0.10375000000000001</v>
      </c>
    </row>
    <row r="531" spans="1:29" ht="12" customHeight="1" x14ac:dyDescent="0.2">
      <c r="A531" s="19">
        <v>40582</v>
      </c>
      <c r="B531" s="19">
        <v>40218</v>
      </c>
      <c r="C531" s="19"/>
      <c r="D531" s="16" t="s">
        <v>4</v>
      </c>
      <c r="E531" s="114">
        <v>14377</v>
      </c>
      <c r="F531" s="115">
        <v>9032</v>
      </c>
      <c r="G531" s="113">
        <v>3013</v>
      </c>
      <c r="H531" s="113">
        <v>1508</v>
      </c>
      <c r="I531" s="113">
        <v>824</v>
      </c>
      <c r="J531" s="112">
        <v>14729</v>
      </c>
      <c r="K531" s="112">
        <v>9815</v>
      </c>
      <c r="L531" s="112">
        <v>2988</v>
      </c>
      <c r="M531" s="112">
        <v>1089</v>
      </c>
      <c r="N531" s="113">
        <v>837</v>
      </c>
      <c r="O531" s="112"/>
      <c r="P531" s="112"/>
      <c r="Q531" s="112"/>
      <c r="R531" s="112"/>
      <c r="S531" s="113"/>
      <c r="T531" s="17">
        <v>-2.3898431665421938E-2</v>
      </c>
      <c r="U531" s="17">
        <v>-7.9775853285787068E-2</v>
      </c>
      <c r="V531" s="17">
        <v>8.3668005354753383E-3</v>
      </c>
      <c r="W531" s="17">
        <v>0.38475665748393029</v>
      </c>
      <c r="X531" s="17">
        <v>-1.5531660692950977E-2</v>
      </c>
      <c r="Y531" s="17">
        <v>-2.3898431665421938E-2</v>
      </c>
      <c r="Z531" s="17">
        <v>0</v>
      </c>
      <c r="AA531" s="17">
        <v>4.0759930915371223E-2</v>
      </c>
      <c r="AB531" s="17">
        <v>0.40802987861811402</v>
      </c>
      <c r="AC531" s="17">
        <v>-6.0313630880578506E-3</v>
      </c>
    </row>
    <row r="532" spans="1:29" ht="12" customHeight="1" x14ac:dyDescent="0.2">
      <c r="A532" s="19">
        <v>40583</v>
      </c>
      <c r="B532" s="19">
        <v>40219</v>
      </c>
      <c r="C532" s="19"/>
      <c r="D532" s="16" t="s">
        <v>5</v>
      </c>
      <c r="E532" s="114">
        <v>15176</v>
      </c>
      <c r="F532" s="115">
        <v>9255</v>
      </c>
      <c r="G532" s="113">
        <v>3474</v>
      </c>
      <c r="H532" s="113">
        <v>1591</v>
      </c>
      <c r="I532" s="113">
        <v>856</v>
      </c>
      <c r="J532" s="112">
        <v>14578</v>
      </c>
      <c r="K532" s="112">
        <v>9686</v>
      </c>
      <c r="L532" s="112">
        <v>2879</v>
      </c>
      <c r="M532" s="112">
        <v>1307</v>
      </c>
      <c r="N532" s="113">
        <v>706</v>
      </c>
      <c r="O532" s="112"/>
      <c r="P532" s="112"/>
      <c r="Q532" s="112"/>
      <c r="R532" s="112"/>
      <c r="S532" s="113"/>
      <c r="T532" s="17">
        <v>4.1020716147619707E-2</v>
      </c>
      <c r="U532" s="17">
        <v>-4.4497212471608538E-2</v>
      </c>
      <c r="V532" s="17">
        <v>0.20666898228551589</v>
      </c>
      <c r="W532" s="17">
        <v>0.21729150726855395</v>
      </c>
      <c r="X532" s="17">
        <v>0.21246458923512757</v>
      </c>
      <c r="Y532" s="17">
        <v>4.1020716147619707E-2</v>
      </c>
      <c r="Z532" s="17">
        <v>-9.716125256072583E-2</v>
      </c>
      <c r="AA532" s="17">
        <v>0.1297560975609755</v>
      </c>
      <c r="AB532" s="17">
        <v>0.21080669710806688</v>
      </c>
      <c r="AC532" s="17">
        <v>-3.4924330616996624E-3</v>
      </c>
    </row>
    <row r="533" spans="1:29" ht="12" customHeight="1" x14ac:dyDescent="0.2">
      <c r="A533" s="19">
        <v>40584</v>
      </c>
      <c r="B533" s="19">
        <v>40220</v>
      </c>
      <c r="C533" s="19"/>
      <c r="D533" s="16" t="s">
        <v>6</v>
      </c>
      <c r="E533" s="114">
        <v>16420</v>
      </c>
      <c r="F533" s="115">
        <v>10197</v>
      </c>
      <c r="G533" s="113">
        <v>3705</v>
      </c>
      <c r="H533" s="113">
        <v>1490</v>
      </c>
      <c r="I533" s="113">
        <v>1028</v>
      </c>
      <c r="J533" s="112">
        <v>17060</v>
      </c>
      <c r="K533" s="112">
        <v>11166</v>
      </c>
      <c r="L533" s="112">
        <v>3433</v>
      </c>
      <c r="M533" s="112">
        <v>1255</v>
      </c>
      <c r="N533" s="113">
        <v>1206</v>
      </c>
      <c r="O533" s="112"/>
      <c r="P533" s="112"/>
      <c r="Q533" s="112"/>
      <c r="R533" s="112"/>
      <c r="S533" s="113"/>
      <c r="T533" s="17">
        <v>-3.7514654161781902E-2</v>
      </c>
      <c r="U533" s="17">
        <v>-8.6781300376141846E-2</v>
      </c>
      <c r="V533" s="17">
        <v>7.9230993300320351E-2</v>
      </c>
      <c r="W533" s="17">
        <v>0.18725099601593631</v>
      </c>
      <c r="X533" s="17">
        <v>-0.14759535655058043</v>
      </c>
      <c r="Y533" s="17">
        <v>-3.7514654161781902E-2</v>
      </c>
      <c r="Z533" s="17">
        <v>-6.8937180423666922E-2</v>
      </c>
      <c r="AA533" s="17">
        <v>5.6458511548331813E-2</v>
      </c>
      <c r="AB533" s="17">
        <v>0.14439324116743468</v>
      </c>
      <c r="AC533" s="17">
        <v>-1.9083969465648831E-2</v>
      </c>
    </row>
    <row r="534" spans="1:29" ht="12" customHeight="1" x14ac:dyDescent="0.2">
      <c r="A534" s="19">
        <v>40585</v>
      </c>
      <c r="B534" s="19">
        <v>40221</v>
      </c>
      <c r="C534" s="19"/>
      <c r="D534" s="16" t="s">
        <v>7</v>
      </c>
      <c r="E534" s="114">
        <v>17061</v>
      </c>
      <c r="F534" s="115">
        <v>10638</v>
      </c>
      <c r="G534" s="113">
        <v>3730</v>
      </c>
      <c r="H534" s="113">
        <v>1623</v>
      </c>
      <c r="I534" s="113">
        <v>1070</v>
      </c>
      <c r="J534" s="112">
        <v>17200.087842870402</v>
      </c>
      <c r="K534" s="112">
        <v>11073</v>
      </c>
      <c r="L534" s="112">
        <v>3817</v>
      </c>
      <c r="M534" s="112">
        <v>1302</v>
      </c>
      <c r="N534" s="113">
        <v>1008.0878428704011</v>
      </c>
      <c r="O534" s="112"/>
      <c r="P534" s="112"/>
      <c r="Q534" s="112"/>
      <c r="R534" s="112"/>
      <c r="S534" s="113"/>
      <c r="T534" s="17">
        <v>-8.0864611937464526E-3</v>
      </c>
      <c r="U534" s="17">
        <v>-3.9284746681116256E-2</v>
      </c>
      <c r="V534" s="17">
        <v>-2.2792769190463691E-2</v>
      </c>
      <c r="W534" s="17">
        <v>0.24654377880184342</v>
      </c>
      <c r="X534" s="17">
        <v>6.1415438711483583E-2</v>
      </c>
      <c r="Y534" s="17">
        <v>-8.0864611937464526E-3</v>
      </c>
      <c r="Z534" s="17">
        <v>2.8280542986425239E-3</v>
      </c>
      <c r="AA534" s="17">
        <v>3.9866183440200764E-2</v>
      </c>
      <c r="AB534" s="17">
        <v>0.28707375099127685</v>
      </c>
      <c r="AC534" s="17">
        <v>-9.3370681605975392E-4</v>
      </c>
    </row>
    <row r="535" spans="1:29" ht="12" customHeight="1" x14ac:dyDescent="0.2">
      <c r="A535" s="19">
        <v>40586</v>
      </c>
      <c r="B535" s="19">
        <v>40222</v>
      </c>
      <c r="C535" s="19"/>
      <c r="D535" s="16" t="s">
        <v>1</v>
      </c>
      <c r="E535" s="114">
        <v>18844</v>
      </c>
      <c r="F535" s="115">
        <v>10481</v>
      </c>
      <c r="G535" s="113">
        <v>4797</v>
      </c>
      <c r="H535" s="113">
        <v>1974</v>
      </c>
      <c r="I535" s="113">
        <v>1592</v>
      </c>
      <c r="J535" s="112">
        <v>19842</v>
      </c>
      <c r="K535" s="112">
        <v>11817</v>
      </c>
      <c r="L535" s="112">
        <v>4624</v>
      </c>
      <c r="M535" s="112">
        <v>1824</v>
      </c>
      <c r="N535" s="113">
        <v>1577</v>
      </c>
      <c r="O535" s="112"/>
      <c r="P535" s="112"/>
      <c r="Q535" s="112"/>
      <c r="R535" s="112"/>
      <c r="S535" s="113"/>
      <c r="T535" s="17">
        <v>-5.0297349057554674E-2</v>
      </c>
      <c r="U535" s="17">
        <v>-0.11305745959211311</v>
      </c>
      <c r="V535" s="17">
        <v>3.7413494809688475E-2</v>
      </c>
      <c r="W535" s="17">
        <v>8.2236842105263053E-2</v>
      </c>
      <c r="X535" s="17">
        <v>9.5117311350665368E-3</v>
      </c>
      <c r="Y535" s="17">
        <v>-5.0297349057554674E-2</v>
      </c>
      <c r="Z535" s="17">
        <v>-5.6105907780979791E-2</v>
      </c>
      <c r="AA535" s="17">
        <v>9.7962920576791124E-2</v>
      </c>
      <c r="AB535" s="17">
        <v>0.19563900666262879</v>
      </c>
      <c r="AC535" s="17">
        <v>0.13795568263045022</v>
      </c>
    </row>
    <row r="536" spans="1:29" ht="12" customHeight="1" x14ac:dyDescent="0.2">
      <c r="A536" s="19">
        <v>40587</v>
      </c>
      <c r="B536" s="19">
        <v>40223</v>
      </c>
      <c r="C536" s="19"/>
      <c r="D536" s="16" t="s">
        <v>2</v>
      </c>
      <c r="E536" s="114">
        <v>17053</v>
      </c>
      <c r="F536" s="115">
        <v>10697</v>
      </c>
      <c r="G536" s="113">
        <v>3809</v>
      </c>
      <c r="H536" s="113">
        <v>1554</v>
      </c>
      <c r="I536" s="113">
        <v>993</v>
      </c>
      <c r="J536" s="112">
        <v>17835</v>
      </c>
      <c r="K536" s="112">
        <v>11076</v>
      </c>
      <c r="L536" s="112">
        <v>4020</v>
      </c>
      <c r="M536" s="112">
        <v>1840</v>
      </c>
      <c r="N536" s="113">
        <v>899</v>
      </c>
      <c r="O536" s="112"/>
      <c r="P536" s="112"/>
      <c r="Q536" s="112"/>
      <c r="R536" s="112"/>
      <c r="S536" s="113"/>
      <c r="T536" s="17">
        <v>-4.3846369498177773E-2</v>
      </c>
      <c r="U536" s="17">
        <v>-3.4218129288551835E-2</v>
      </c>
      <c r="V536" s="17">
        <v>-5.2487562189054704E-2</v>
      </c>
      <c r="W536" s="17">
        <v>-0.1554347826086957</v>
      </c>
      <c r="X536" s="17">
        <v>0.1045606229143492</v>
      </c>
      <c r="Y536" s="17">
        <v>-4.3846369498177773E-2</v>
      </c>
      <c r="Z536" s="17">
        <v>2.5894312841661105E-2</v>
      </c>
      <c r="AA536" s="17">
        <v>1.3301409949454612E-2</v>
      </c>
      <c r="AB536" s="17">
        <v>6.0750853242320879E-2</v>
      </c>
      <c r="AC536" s="17">
        <v>0.10702341137123739</v>
      </c>
    </row>
    <row r="537" spans="1:29" ht="12" customHeight="1" x14ac:dyDescent="0.2">
      <c r="A537" s="19">
        <v>40588</v>
      </c>
      <c r="B537" s="19">
        <v>40224</v>
      </c>
      <c r="C537" s="19"/>
      <c r="D537" s="16" t="s">
        <v>3</v>
      </c>
      <c r="E537" s="114">
        <v>16068.865654509933</v>
      </c>
      <c r="F537" s="115">
        <v>10286</v>
      </c>
      <c r="G537" s="113">
        <v>3093</v>
      </c>
      <c r="H537" s="113">
        <v>1709.8656545099334</v>
      </c>
      <c r="I537" s="113">
        <v>980</v>
      </c>
      <c r="J537" s="112">
        <v>16751</v>
      </c>
      <c r="K537" s="112">
        <v>10813</v>
      </c>
      <c r="L537" s="112">
        <v>3481</v>
      </c>
      <c r="M537" s="112">
        <v>1468</v>
      </c>
      <c r="N537" s="113">
        <v>989</v>
      </c>
      <c r="O537" s="112"/>
      <c r="P537" s="112"/>
      <c r="Q537" s="112"/>
      <c r="R537" s="112"/>
      <c r="S537" s="113"/>
      <c r="T537" s="17">
        <v>-4.0722007372101188E-2</v>
      </c>
      <c r="U537" s="17">
        <v>-4.8737630629797413E-2</v>
      </c>
      <c r="V537" s="17">
        <v>-0.11146222349899459</v>
      </c>
      <c r="W537" s="17">
        <v>0.16475862023837418</v>
      </c>
      <c r="X537" s="17">
        <v>-9.1001011122345821E-3</v>
      </c>
      <c r="Y537" s="17">
        <v>-4.0722007372101188E-2</v>
      </c>
      <c r="Z537" s="17">
        <v>-2.5208491281273671E-2</v>
      </c>
      <c r="AA537" s="17">
        <v>-2.0272410516313011E-2</v>
      </c>
      <c r="AB537" s="17">
        <v>0.34741186328599949</v>
      </c>
      <c r="AC537" s="17">
        <v>-4.9466537342386041E-2</v>
      </c>
    </row>
    <row r="538" spans="1:29" ht="12" customHeight="1" x14ac:dyDescent="0.2">
      <c r="A538" s="19">
        <v>40589</v>
      </c>
      <c r="B538" s="19">
        <v>40225</v>
      </c>
      <c r="C538" s="19"/>
      <c r="D538" s="16" t="s">
        <v>4</v>
      </c>
      <c r="E538" s="114">
        <v>15119.757168728882</v>
      </c>
      <c r="F538" s="115">
        <v>10108</v>
      </c>
      <c r="G538" s="113">
        <v>2639</v>
      </c>
      <c r="H538" s="113">
        <v>1533.7571687288823</v>
      </c>
      <c r="I538" s="113">
        <v>839</v>
      </c>
      <c r="J538" s="112">
        <v>15179</v>
      </c>
      <c r="K538" s="112">
        <v>10271</v>
      </c>
      <c r="L538" s="112">
        <v>2824</v>
      </c>
      <c r="M538" s="112">
        <v>1321</v>
      </c>
      <c r="N538" s="113">
        <v>763</v>
      </c>
      <c r="O538" s="112"/>
      <c r="P538" s="112"/>
      <c r="Q538" s="112"/>
      <c r="R538" s="112"/>
      <c r="S538" s="113"/>
      <c r="T538" s="17">
        <v>-3.9029469181841581E-3</v>
      </c>
      <c r="U538" s="17">
        <v>-1.5869925031642529E-2</v>
      </c>
      <c r="V538" s="17">
        <v>-6.5509915014164255E-2</v>
      </c>
      <c r="W538" s="17">
        <v>0.16105765990074361</v>
      </c>
      <c r="X538" s="17">
        <v>9.9606815203145516E-2</v>
      </c>
      <c r="Y538" s="17">
        <v>-3.9029469181841581E-3</v>
      </c>
      <c r="Z538" s="17">
        <v>6.3888011788232779E-2</v>
      </c>
      <c r="AA538" s="17">
        <v>-7.9525636553889112E-2</v>
      </c>
      <c r="AB538" s="17">
        <v>0.31766079787704671</v>
      </c>
      <c r="AC538" s="17">
        <v>8.4134615384614531E-3</v>
      </c>
    </row>
    <row r="539" spans="1:29" ht="12" customHeight="1" x14ac:dyDescent="0.2">
      <c r="A539" s="19">
        <v>40590</v>
      </c>
      <c r="B539" s="19">
        <v>40226</v>
      </c>
      <c r="C539" s="19"/>
      <c r="D539" s="16" t="s">
        <v>5</v>
      </c>
      <c r="E539" s="114">
        <v>16560.511287370628</v>
      </c>
      <c r="F539" s="115">
        <v>10119</v>
      </c>
      <c r="G539" s="113">
        <v>3920</v>
      </c>
      <c r="H539" s="113">
        <v>1517.5112873706278</v>
      </c>
      <c r="I539" s="113">
        <v>1004</v>
      </c>
      <c r="J539" s="112">
        <v>14323</v>
      </c>
      <c r="K539" s="112">
        <v>9511</v>
      </c>
      <c r="L539" s="112">
        <v>2834</v>
      </c>
      <c r="M539" s="112">
        <v>1344</v>
      </c>
      <c r="N539" s="113">
        <v>634</v>
      </c>
      <c r="O539" s="112"/>
      <c r="P539" s="112"/>
      <c r="Q539" s="112"/>
      <c r="R539" s="112"/>
      <c r="S539" s="113"/>
      <c r="T539" s="17">
        <v>0.15621806097679447</v>
      </c>
      <c r="U539" s="17">
        <v>6.3925980443696684E-2</v>
      </c>
      <c r="V539" s="17">
        <v>0.38320395201129154</v>
      </c>
      <c r="W539" s="17">
        <v>0.12910066024600275</v>
      </c>
      <c r="X539" s="17">
        <v>0.58359621451104093</v>
      </c>
      <c r="Y539" s="17">
        <v>0.15621806097679447</v>
      </c>
      <c r="Z539" s="17">
        <v>2.9504527418862558E-2</v>
      </c>
      <c r="AA539" s="17">
        <v>0.27355425601039629</v>
      </c>
      <c r="AB539" s="17">
        <v>0.28168183054951679</v>
      </c>
      <c r="AC539" s="17">
        <v>0.52121212121212124</v>
      </c>
    </row>
    <row r="540" spans="1:29" ht="12" customHeight="1" x14ac:dyDescent="0.2">
      <c r="A540" s="19">
        <v>40591</v>
      </c>
      <c r="B540" s="19">
        <v>40227</v>
      </c>
      <c r="C540" s="19"/>
      <c r="D540" s="16" t="s">
        <v>6</v>
      </c>
      <c r="E540" s="114">
        <v>18278</v>
      </c>
      <c r="F540" s="115">
        <v>11232</v>
      </c>
      <c r="G540" s="113">
        <v>4191</v>
      </c>
      <c r="H540" s="113">
        <v>1797</v>
      </c>
      <c r="I540" s="113">
        <v>1058</v>
      </c>
      <c r="J540" s="112">
        <v>16331</v>
      </c>
      <c r="K540" s="112">
        <v>10743</v>
      </c>
      <c r="L540" s="112">
        <v>3300</v>
      </c>
      <c r="M540" s="112">
        <v>1195</v>
      </c>
      <c r="N540" s="113">
        <v>1093</v>
      </c>
      <c r="O540" s="112"/>
      <c r="P540" s="112"/>
      <c r="Q540" s="112"/>
      <c r="R540" s="112"/>
      <c r="S540" s="113"/>
      <c r="T540" s="17">
        <v>0.11922111322025586</v>
      </c>
      <c r="U540" s="17">
        <v>4.5518011728567398E-2</v>
      </c>
      <c r="V540" s="17">
        <v>0.27</v>
      </c>
      <c r="W540" s="17">
        <v>0.50376569037656904</v>
      </c>
      <c r="X540" s="17">
        <v>-3.20219579139982E-2</v>
      </c>
      <c r="Y540" s="17">
        <v>0.11922111322025586</v>
      </c>
      <c r="Z540" s="17">
        <v>0.11905947992428012</v>
      </c>
      <c r="AA540" s="17">
        <v>0.38774834437086092</v>
      </c>
      <c r="AB540" s="17">
        <v>0.65165441176470584</v>
      </c>
      <c r="AC540" s="17">
        <v>9.4105480868665881E-2</v>
      </c>
    </row>
    <row r="541" spans="1:29" ht="12" customHeight="1" x14ac:dyDescent="0.2">
      <c r="A541" s="19">
        <v>40592</v>
      </c>
      <c r="B541" s="19">
        <v>40228</v>
      </c>
      <c r="C541" s="19"/>
      <c r="D541" s="16" t="s">
        <v>7</v>
      </c>
      <c r="E541" s="114">
        <v>18543</v>
      </c>
      <c r="F541" s="115">
        <v>11639</v>
      </c>
      <c r="G541" s="113">
        <v>4062</v>
      </c>
      <c r="H541" s="113">
        <v>1774</v>
      </c>
      <c r="I541" s="113">
        <v>1068</v>
      </c>
      <c r="J541" s="112">
        <v>15558</v>
      </c>
      <c r="K541" s="112">
        <v>10206</v>
      </c>
      <c r="L541" s="112">
        <v>3198</v>
      </c>
      <c r="M541" s="112">
        <v>1126</v>
      </c>
      <c r="N541" s="113">
        <v>1028</v>
      </c>
      <c r="O541" s="112"/>
      <c r="P541" s="112"/>
      <c r="Q541" s="112"/>
      <c r="R541" s="112"/>
      <c r="S541" s="113"/>
      <c r="T541" s="17">
        <v>0.19186270728885457</v>
      </c>
      <c r="U541" s="17">
        <v>0.14040760337056635</v>
      </c>
      <c r="V541" s="17">
        <v>0.27016885553470926</v>
      </c>
      <c r="W541" s="17">
        <v>0.57548845470692722</v>
      </c>
      <c r="X541" s="17">
        <v>3.8910505836575959E-2</v>
      </c>
      <c r="Y541" s="17">
        <v>0.19186270728885457</v>
      </c>
      <c r="Z541" s="17">
        <v>0.1696311928449401</v>
      </c>
      <c r="AA541" s="17">
        <v>0.28381795195954496</v>
      </c>
      <c r="AB541" s="17">
        <v>0.51494449188727587</v>
      </c>
      <c r="AC541" s="17">
        <v>6.1630218687872773E-2</v>
      </c>
    </row>
    <row r="542" spans="1:29" ht="12" customHeight="1" x14ac:dyDescent="0.2">
      <c r="A542" s="19">
        <v>40593</v>
      </c>
      <c r="B542" s="19">
        <v>40229</v>
      </c>
      <c r="C542" s="19"/>
      <c r="D542" s="16" t="s">
        <v>1</v>
      </c>
      <c r="E542" s="114">
        <v>19733</v>
      </c>
      <c r="F542" s="115">
        <v>11524</v>
      </c>
      <c r="G542" s="113">
        <v>4716</v>
      </c>
      <c r="H542" s="113">
        <v>2059</v>
      </c>
      <c r="I542" s="113">
        <v>1434</v>
      </c>
      <c r="J542" s="112">
        <v>17402</v>
      </c>
      <c r="K542" s="112">
        <v>10203</v>
      </c>
      <c r="L542" s="112">
        <v>4275</v>
      </c>
      <c r="M542" s="112">
        <v>1459</v>
      </c>
      <c r="N542" s="113">
        <v>1465</v>
      </c>
      <c r="O542" s="112"/>
      <c r="P542" s="112"/>
      <c r="Q542" s="112"/>
      <c r="R542" s="112"/>
      <c r="S542" s="113"/>
      <c r="T542" s="17">
        <v>0.13395012067578449</v>
      </c>
      <c r="U542" s="17">
        <v>0.12947172400274432</v>
      </c>
      <c r="V542" s="17">
        <v>0.10315789473684212</v>
      </c>
      <c r="W542" s="17">
        <v>0.41124057573680606</v>
      </c>
      <c r="X542" s="17">
        <v>-2.1160409556314042E-2</v>
      </c>
      <c r="Y542" s="17">
        <v>0.13395012067578449</v>
      </c>
      <c r="Z542" s="17">
        <v>0.13080168776371304</v>
      </c>
      <c r="AA542" s="17">
        <v>0.13310908217203266</v>
      </c>
      <c r="AB542" s="17">
        <v>0.38559892328398382</v>
      </c>
      <c r="AC542" s="17">
        <v>9.049429657794672E-2</v>
      </c>
    </row>
    <row r="543" spans="1:29" ht="12" customHeight="1" x14ac:dyDescent="0.2">
      <c r="A543" s="19">
        <v>40594</v>
      </c>
      <c r="B543" s="19">
        <v>40230</v>
      </c>
      <c r="C543" s="19"/>
      <c r="D543" s="16" t="s">
        <v>2</v>
      </c>
      <c r="E543" s="114">
        <v>18530</v>
      </c>
      <c r="F543" s="115">
        <v>11094</v>
      </c>
      <c r="G543" s="113">
        <v>4465</v>
      </c>
      <c r="H543" s="113">
        <v>1898</v>
      </c>
      <c r="I543" s="113">
        <v>1073</v>
      </c>
      <c r="J543" s="112">
        <v>15140</v>
      </c>
      <c r="K543" s="112">
        <v>10028</v>
      </c>
      <c r="L543" s="112">
        <v>2987</v>
      </c>
      <c r="M543" s="112">
        <v>1297</v>
      </c>
      <c r="N543" s="113">
        <v>828</v>
      </c>
      <c r="O543" s="112"/>
      <c r="P543" s="112"/>
      <c r="Q543" s="112"/>
      <c r="R543" s="112"/>
      <c r="S543" s="113"/>
      <c r="T543" s="17">
        <v>0.2239101717305152</v>
      </c>
      <c r="U543" s="17">
        <v>0.1063023534104508</v>
      </c>
      <c r="V543" s="17">
        <v>0.49481084700368272</v>
      </c>
      <c r="W543" s="17">
        <v>0.46337702390131064</v>
      </c>
      <c r="X543" s="17">
        <v>0.29589371980676327</v>
      </c>
      <c r="Y543" s="17">
        <v>0.2239101717305152</v>
      </c>
      <c r="Z543" s="17">
        <v>0.15502342529932323</v>
      </c>
      <c r="AA543" s="17">
        <v>0.20643069440691697</v>
      </c>
      <c r="AB543" s="17">
        <v>0.40280857354028088</v>
      </c>
      <c r="AC543" s="17">
        <v>0.39169909208819709</v>
      </c>
    </row>
    <row r="544" spans="1:29" ht="12" customHeight="1" x14ac:dyDescent="0.2">
      <c r="A544" s="19">
        <v>40595</v>
      </c>
      <c r="B544" s="19">
        <v>40231</v>
      </c>
      <c r="C544" s="19"/>
      <c r="D544" s="16" t="s">
        <v>3</v>
      </c>
      <c r="E544" s="114">
        <v>18047.13636363636</v>
      </c>
      <c r="F544" s="115">
        <v>11019</v>
      </c>
      <c r="G544" s="113">
        <v>3518.1363636363599</v>
      </c>
      <c r="H544" s="113">
        <v>1951</v>
      </c>
      <c r="I544" s="113">
        <v>1559</v>
      </c>
      <c r="J544" s="112">
        <v>13651</v>
      </c>
      <c r="K544" s="112">
        <v>9159</v>
      </c>
      <c r="L544" s="112">
        <v>2936</v>
      </c>
      <c r="M544" s="112">
        <v>851</v>
      </c>
      <c r="N544" s="113">
        <v>705</v>
      </c>
      <c r="O544" s="112"/>
      <c r="P544" s="112"/>
      <c r="Q544" s="112"/>
      <c r="R544" s="112"/>
      <c r="S544" s="113"/>
      <c r="T544" s="17">
        <v>0.32203767955727503</v>
      </c>
      <c r="U544" s="17">
        <v>0.2030789387487717</v>
      </c>
      <c r="V544" s="17">
        <v>0.19827532821401905</v>
      </c>
      <c r="W544" s="17">
        <v>1.2925969447708576</v>
      </c>
      <c r="X544" s="17">
        <v>1.2113475177304966</v>
      </c>
      <c r="Y544" s="17">
        <v>0.32203767955727503</v>
      </c>
      <c r="Z544" s="17">
        <v>0.23282613560080545</v>
      </c>
      <c r="AA544" s="17">
        <v>0.4598076197661245</v>
      </c>
      <c r="AB544" s="17">
        <v>1.1750278706800446</v>
      </c>
      <c r="AC544" s="17">
        <v>0.9294554455445545</v>
      </c>
    </row>
    <row r="545" spans="1:29" ht="12" customHeight="1" x14ac:dyDescent="0.2">
      <c r="A545" s="19">
        <v>40596</v>
      </c>
      <c r="B545" s="19">
        <v>40232</v>
      </c>
      <c r="C545" s="19"/>
      <c r="D545" s="16" t="s">
        <v>4</v>
      </c>
      <c r="E545" s="114">
        <v>15381</v>
      </c>
      <c r="F545" s="115">
        <v>9883</v>
      </c>
      <c r="G545" s="113">
        <v>3326</v>
      </c>
      <c r="H545" s="113">
        <v>1391</v>
      </c>
      <c r="I545" s="113">
        <v>781</v>
      </c>
      <c r="J545" s="112">
        <v>12038</v>
      </c>
      <c r="K545" s="112">
        <v>8026</v>
      </c>
      <c r="L545" s="112">
        <v>2406</v>
      </c>
      <c r="M545" s="112">
        <v>896</v>
      </c>
      <c r="N545" s="113">
        <v>710</v>
      </c>
      <c r="O545" s="112"/>
      <c r="P545" s="112"/>
      <c r="Q545" s="112"/>
      <c r="R545" s="112"/>
      <c r="S545" s="113"/>
      <c r="T545" s="17">
        <v>0.27770393753115141</v>
      </c>
      <c r="U545" s="17">
        <v>0.23137303762770989</v>
      </c>
      <c r="V545" s="17">
        <v>0.38237738985868663</v>
      </c>
      <c r="W545" s="17">
        <v>0.55245535714285721</v>
      </c>
      <c r="X545" s="17">
        <v>0.10000000000000009</v>
      </c>
      <c r="Y545" s="17">
        <v>0.27770393753115141</v>
      </c>
      <c r="Z545" s="17">
        <v>0.2084861824406945</v>
      </c>
      <c r="AA545" s="17">
        <v>0.32509960159362561</v>
      </c>
      <c r="AB545" s="17">
        <v>0.5594170403587444</v>
      </c>
      <c r="AC545" s="17">
        <v>0.21840873634945401</v>
      </c>
    </row>
    <row r="546" spans="1:29" ht="12" customHeight="1" x14ac:dyDescent="0.2">
      <c r="A546" s="19">
        <v>40597</v>
      </c>
      <c r="B546" s="19">
        <v>40233</v>
      </c>
      <c r="C546" s="19"/>
      <c r="D546" s="16" t="s">
        <v>5</v>
      </c>
      <c r="E546" s="114">
        <v>15229</v>
      </c>
      <c r="F546" s="115">
        <v>9451</v>
      </c>
      <c r="G546" s="113">
        <v>3348</v>
      </c>
      <c r="H546" s="113">
        <v>1460</v>
      </c>
      <c r="I546" s="113">
        <v>970</v>
      </c>
      <c r="J546" s="112">
        <v>12884</v>
      </c>
      <c r="K546" s="112">
        <v>8415</v>
      </c>
      <c r="L546" s="112">
        <v>2768</v>
      </c>
      <c r="M546" s="112">
        <v>1101</v>
      </c>
      <c r="N546" s="113">
        <v>600</v>
      </c>
      <c r="O546" s="112"/>
      <c r="P546" s="112"/>
      <c r="Q546" s="112"/>
      <c r="R546" s="112"/>
      <c r="S546" s="113"/>
      <c r="T546" s="17">
        <v>0.18200869295249933</v>
      </c>
      <c r="U546" s="17">
        <v>0.12311348781937026</v>
      </c>
      <c r="V546" s="17">
        <v>0.20953757225433534</v>
      </c>
      <c r="W546" s="17">
        <v>0.32606721162579477</v>
      </c>
      <c r="X546" s="17">
        <v>0.6166666666666667</v>
      </c>
      <c r="Y546" s="17">
        <v>0.18200869295249933</v>
      </c>
      <c r="Z546" s="17">
        <v>8.0114285714285804E-2</v>
      </c>
      <c r="AA546" s="17">
        <v>0.20258620689655182</v>
      </c>
      <c r="AB546" s="17">
        <v>0.41747572815533984</v>
      </c>
      <c r="AC546" s="17">
        <v>0.52037617554858939</v>
      </c>
    </row>
    <row r="547" spans="1:29" ht="12" customHeight="1" x14ac:dyDescent="0.2">
      <c r="A547" s="19">
        <v>40598</v>
      </c>
      <c r="B547" s="19">
        <v>40234</v>
      </c>
      <c r="C547" s="19"/>
      <c r="D547" s="16" t="s">
        <v>6</v>
      </c>
      <c r="E547" s="114">
        <v>15735</v>
      </c>
      <c r="F547" s="115">
        <v>10001</v>
      </c>
      <c r="G547" s="113">
        <v>3127</v>
      </c>
      <c r="H547" s="113">
        <v>1572</v>
      </c>
      <c r="I547" s="113">
        <v>1035</v>
      </c>
      <c r="J547" s="112">
        <v>15041</v>
      </c>
      <c r="K547" s="112">
        <v>10094</v>
      </c>
      <c r="L547" s="112">
        <v>2920</v>
      </c>
      <c r="M547" s="112">
        <v>1070</v>
      </c>
      <c r="N547" s="113">
        <v>957</v>
      </c>
      <c r="O547" s="112"/>
      <c r="P547" s="112"/>
      <c r="Q547" s="112"/>
      <c r="R547" s="112"/>
      <c r="S547" s="113"/>
      <c r="T547" s="17">
        <v>4.6140549165613942E-2</v>
      </c>
      <c r="U547" s="17">
        <v>-9.2133940955022586E-3</v>
      </c>
      <c r="V547" s="17">
        <v>7.0890410958904138E-2</v>
      </c>
      <c r="W547" s="17">
        <v>0.46915887850467297</v>
      </c>
      <c r="X547" s="17">
        <v>8.1504702194357348E-2</v>
      </c>
      <c r="Y547" s="17">
        <v>4.6140549165613942E-2</v>
      </c>
      <c r="Z547" s="17">
        <v>6.7456505496851227E-2</v>
      </c>
      <c r="AA547" s="17">
        <v>0.11201991465149352</v>
      </c>
      <c r="AB547" s="17">
        <v>0.69579288025889974</v>
      </c>
      <c r="AC547" s="17">
        <v>7.9249217935349225E-2</v>
      </c>
    </row>
    <row r="548" spans="1:29" ht="12" customHeight="1" x14ac:dyDescent="0.2">
      <c r="A548" s="19">
        <v>40599</v>
      </c>
      <c r="B548" s="19">
        <v>40235</v>
      </c>
      <c r="C548" s="19"/>
      <c r="D548" s="16" t="s">
        <v>7</v>
      </c>
      <c r="E548" s="114">
        <v>15386</v>
      </c>
      <c r="F548" s="115">
        <v>9364</v>
      </c>
      <c r="G548" s="113">
        <v>3580</v>
      </c>
      <c r="H548" s="113">
        <v>1450</v>
      </c>
      <c r="I548" s="113">
        <v>992</v>
      </c>
      <c r="J548" s="112">
        <v>14815</v>
      </c>
      <c r="K548" s="112">
        <v>9801</v>
      </c>
      <c r="L548" s="112">
        <v>3095</v>
      </c>
      <c r="M548" s="112">
        <v>1017</v>
      </c>
      <c r="N548" s="113">
        <v>902</v>
      </c>
      <c r="O548" s="112"/>
      <c r="P548" s="112"/>
      <c r="Q548" s="112"/>
      <c r="R548" s="112"/>
      <c r="S548" s="113"/>
      <c r="T548" s="17">
        <v>3.8542018224772212E-2</v>
      </c>
      <c r="U548" s="17">
        <v>-4.4587287011529475E-2</v>
      </c>
      <c r="V548" s="17">
        <v>0.15670436187399028</v>
      </c>
      <c r="W548" s="17">
        <v>0.42576204523107175</v>
      </c>
      <c r="X548" s="17">
        <v>9.9778270509977895E-2</v>
      </c>
      <c r="Y548" s="17">
        <v>3.8542018224772212E-2</v>
      </c>
      <c r="Z548" s="17">
        <v>-7.2687660922955089E-2</v>
      </c>
      <c r="AA548" s="17">
        <v>6.0740740740740762E-2</v>
      </c>
      <c r="AB548" s="17">
        <v>0.2597741094700261</v>
      </c>
      <c r="AC548" s="17">
        <v>-2.0730503455083871E-2</v>
      </c>
    </row>
    <row r="549" spans="1:29" ht="12" customHeight="1" x14ac:dyDescent="0.2">
      <c r="A549" s="19">
        <v>40600</v>
      </c>
      <c r="B549" s="19">
        <v>40236</v>
      </c>
      <c r="C549" s="19"/>
      <c r="D549" s="16" t="s">
        <v>1</v>
      </c>
      <c r="E549" s="114">
        <v>17671</v>
      </c>
      <c r="F549" s="115">
        <v>10123</v>
      </c>
      <c r="G549" s="113">
        <v>4253</v>
      </c>
      <c r="H549" s="113">
        <v>1788</v>
      </c>
      <c r="I549" s="113">
        <v>1507</v>
      </c>
      <c r="J549" s="112">
        <v>16399</v>
      </c>
      <c r="K549" s="112">
        <v>9494</v>
      </c>
      <c r="L549" s="112">
        <v>4170</v>
      </c>
      <c r="M549" s="112">
        <v>1428</v>
      </c>
      <c r="N549" s="113">
        <v>1307</v>
      </c>
      <c r="O549" s="112"/>
      <c r="P549" s="112"/>
      <c r="Q549" s="112"/>
      <c r="R549" s="112"/>
      <c r="S549" s="113"/>
      <c r="T549" s="17">
        <v>7.7565705225928427E-2</v>
      </c>
      <c r="U549" s="17">
        <v>6.6252369917842779E-2</v>
      </c>
      <c r="V549" s="17">
        <v>1.9904076738609167E-2</v>
      </c>
      <c r="W549" s="17">
        <v>0.25210084033613445</v>
      </c>
      <c r="X549" s="17">
        <v>0.15302218821729152</v>
      </c>
      <c r="Y549" s="17">
        <v>7.7565705225928427E-2</v>
      </c>
      <c r="Z549" s="17">
        <v>-4.3737011146797622E-2</v>
      </c>
      <c r="AA549" s="17">
        <v>7.5619625695498183E-2</v>
      </c>
      <c r="AB549" s="17">
        <v>0.19279519679786516</v>
      </c>
      <c r="AC549" s="17">
        <v>0.1040293040293041</v>
      </c>
    </row>
    <row r="550" spans="1:29" ht="12" customHeight="1" x14ac:dyDescent="0.2">
      <c r="A550" s="19">
        <v>40601</v>
      </c>
      <c r="B550" s="19">
        <v>40237</v>
      </c>
      <c r="C550" s="19"/>
      <c r="D550" s="16" t="s">
        <v>2</v>
      </c>
      <c r="E550" s="114">
        <v>16017</v>
      </c>
      <c r="F550" s="115">
        <v>9476</v>
      </c>
      <c r="G550" s="113">
        <v>4133</v>
      </c>
      <c r="H550" s="113">
        <v>1370</v>
      </c>
      <c r="I550" s="113">
        <v>1038</v>
      </c>
      <c r="J550" s="112">
        <v>15540</v>
      </c>
      <c r="K550" s="112">
        <v>9890</v>
      </c>
      <c r="L550" s="112">
        <v>3346</v>
      </c>
      <c r="M550" s="112">
        <v>1571</v>
      </c>
      <c r="N550" s="113">
        <v>733</v>
      </c>
      <c r="O550" s="112"/>
      <c r="P550" s="112"/>
      <c r="Q550" s="112"/>
      <c r="R550" s="112"/>
      <c r="S550" s="113"/>
      <c r="T550" s="17">
        <v>3.0694980694980778E-2</v>
      </c>
      <c r="U550" s="17">
        <v>-4.1860465116279055E-2</v>
      </c>
      <c r="V550" s="17">
        <v>0.2352062163777644</v>
      </c>
      <c r="W550" s="17">
        <v>-0.12794398472310631</v>
      </c>
      <c r="X550" s="17">
        <v>0.41609822646657579</v>
      </c>
      <c r="Y550" s="17">
        <v>3.0694980694980778E-2</v>
      </c>
      <c r="Z550" s="17">
        <v>-4.7063555913113397E-2</v>
      </c>
      <c r="AA550" s="17">
        <v>0.28513681592039797</v>
      </c>
      <c r="AB550" s="17">
        <v>6.8642745709828423E-2</v>
      </c>
      <c r="AC550" s="17">
        <v>0.22550177095631652</v>
      </c>
    </row>
    <row r="551" spans="1:29" ht="12" customHeight="1" x14ac:dyDescent="0.2">
      <c r="A551" s="19">
        <v>40602</v>
      </c>
      <c r="B551" s="19">
        <v>40238</v>
      </c>
      <c r="C551" s="19"/>
      <c r="D551" s="16" t="s">
        <v>3</v>
      </c>
      <c r="E551" s="114">
        <v>14864</v>
      </c>
      <c r="F551" s="115">
        <v>9493</v>
      </c>
      <c r="G551" s="113">
        <v>3186</v>
      </c>
      <c r="H551" s="113">
        <v>1298</v>
      </c>
      <c r="I551" s="113">
        <v>887</v>
      </c>
      <c r="J551" s="112">
        <v>13735</v>
      </c>
      <c r="K551" s="112">
        <v>9382</v>
      </c>
      <c r="L551" s="112">
        <v>2636</v>
      </c>
      <c r="M551" s="112">
        <v>931</v>
      </c>
      <c r="N551" s="113">
        <v>786</v>
      </c>
      <c r="O551" s="112"/>
      <c r="P551" s="112"/>
      <c r="Q551" s="112"/>
      <c r="R551" s="112"/>
      <c r="S551" s="113"/>
      <c r="T551" s="17">
        <v>8.2198762286130433E-2</v>
      </c>
      <c r="U551" s="17">
        <v>1.1831166062673315E-2</v>
      </c>
      <c r="V551" s="17">
        <v>0.2086494688922611</v>
      </c>
      <c r="W551" s="17">
        <v>0.39419978517722876</v>
      </c>
      <c r="X551" s="17">
        <v>0.12849872773536886</v>
      </c>
      <c r="Y551" s="17">
        <v>8.2198762286130433E-2</v>
      </c>
      <c r="Z551" s="17">
        <v>8.5038290090295954E-2</v>
      </c>
      <c r="AA551" s="17">
        <v>0.21048632218844987</v>
      </c>
      <c r="AB551" s="17">
        <v>0.83074753173483784</v>
      </c>
      <c r="AC551" s="17">
        <v>0.23709902370990243</v>
      </c>
    </row>
    <row r="552" spans="1:29" ht="12" customHeight="1" x14ac:dyDescent="0.2">
      <c r="A552" s="19">
        <v>40603</v>
      </c>
      <c r="B552" s="19">
        <v>40239</v>
      </c>
      <c r="C552" s="19"/>
      <c r="D552" s="16" t="s">
        <v>4</v>
      </c>
      <c r="E552" s="114">
        <v>14890</v>
      </c>
      <c r="F552" s="115">
        <v>9120</v>
      </c>
      <c r="G552" s="113">
        <v>3375</v>
      </c>
      <c r="H552" s="113">
        <v>1409</v>
      </c>
      <c r="I552" s="113">
        <v>986</v>
      </c>
      <c r="J552" s="112">
        <v>12447</v>
      </c>
      <c r="K552" s="112">
        <v>8107</v>
      </c>
      <c r="L552" s="112">
        <v>2558</v>
      </c>
      <c r="M552" s="112">
        <v>982</v>
      </c>
      <c r="N552" s="113">
        <v>800</v>
      </c>
      <c r="O552" s="112"/>
      <c r="P552" s="112"/>
      <c r="Q552" s="112"/>
      <c r="R552" s="112"/>
      <c r="S552" s="113"/>
      <c r="T552" s="17">
        <v>0.19627219410299679</v>
      </c>
      <c r="U552" s="17">
        <v>0.12495374367830281</v>
      </c>
      <c r="V552" s="17">
        <v>0.31939014855355752</v>
      </c>
      <c r="W552" s="17">
        <v>0.43482688391038704</v>
      </c>
      <c r="X552" s="17">
        <v>0.23249999999999993</v>
      </c>
      <c r="Y552" s="17">
        <v>0.19627219410299679</v>
      </c>
      <c r="Z552" s="17">
        <v>7.623467020218655E-3</v>
      </c>
      <c r="AA552" s="17">
        <v>0.35000000000000009</v>
      </c>
      <c r="AB552" s="17">
        <v>0.33681214421252381</v>
      </c>
      <c r="AC552" s="17">
        <v>0.37902097902097909</v>
      </c>
    </row>
    <row r="553" spans="1:29" ht="12" customHeight="1" x14ac:dyDescent="0.2">
      <c r="A553" s="19">
        <v>40604</v>
      </c>
      <c r="B553" s="19">
        <v>40240</v>
      </c>
      <c r="C553" s="19"/>
      <c r="D553" s="16" t="s">
        <v>5</v>
      </c>
      <c r="E553" s="114">
        <v>14558</v>
      </c>
      <c r="F553" s="115">
        <v>8677</v>
      </c>
      <c r="G553" s="113">
        <v>3433</v>
      </c>
      <c r="H553" s="113">
        <v>1459</v>
      </c>
      <c r="I553" s="113">
        <v>989</v>
      </c>
      <c r="J553" s="112">
        <v>13131</v>
      </c>
      <c r="K553" s="112">
        <v>8525</v>
      </c>
      <c r="L553" s="112">
        <v>2804</v>
      </c>
      <c r="M553" s="112">
        <v>1027</v>
      </c>
      <c r="N553" s="113">
        <v>775</v>
      </c>
      <c r="O553" s="112"/>
      <c r="P553" s="112"/>
      <c r="Q553" s="112"/>
      <c r="R553" s="112"/>
      <c r="S553" s="113"/>
      <c r="T553" s="17">
        <v>0.10867412992155967</v>
      </c>
      <c r="U553" s="17">
        <v>1.7829912023460404E-2</v>
      </c>
      <c r="V553" s="17">
        <v>0.22432239657631947</v>
      </c>
      <c r="W553" s="17">
        <v>0.42064264849074973</v>
      </c>
      <c r="X553" s="17">
        <v>0.27612903225806451</v>
      </c>
      <c r="Y553" s="17">
        <v>0.10867412992155967</v>
      </c>
      <c r="Z553" s="17">
        <v>-9.0651854957032096E-2</v>
      </c>
      <c r="AA553" s="17">
        <v>0.19993009437259701</v>
      </c>
      <c r="AB553" s="17">
        <v>0.39217557251908386</v>
      </c>
      <c r="AC553" s="17">
        <v>0.37743732590529255</v>
      </c>
    </row>
    <row r="554" spans="1:29" ht="12" customHeight="1" x14ac:dyDescent="0.2">
      <c r="A554" s="19">
        <v>40605</v>
      </c>
      <c r="B554" s="19">
        <v>40241</v>
      </c>
      <c r="C554" s="19"/>
      <c r="D554" s="16" t="s">
        <v>6</v>
      </c>
      <c r="E554" s="114">
        <v>16545</v>
      </c>
      <c r="F554" s="115">
        <v>10042</v>
      </c>
      <c r="G554" s="113">
        <v>3818</v>
      </c>
      <c r="H554" s="113">
        <v>1667</v>
      </c>
      <c r="I554" s="113">
        <v>1018</v>
      </c>
      <c r="J554" s="112">
        <v>14412</v>
      </c>
      <c r="K554" s="112">
        <v>9127</v>
      </c>
      <c r="L554" s="112">
        <v>3033</v>
      </c>
      <c r="M554" s="112">
        <v>1305</v>
      </c>
      <c r="N554" s="113">
        <v>947</v>
      </c>
      <c r="O554" s="112"/>
      <c r="P554" s="112"/>
      <c r="Q554" s="112"/>
      <c r="R554" s="112"/>
      <c r="S554" s="113"/>
      <c r="T554" s="17">
        <v>0.14800166527893421</v>
      </c>
      <c r="U554" s="17">
        <v>0.10025199956173991</v>
      </c>
      <c r="V554" s="17">
        <v>0.25881965051104516</v>
      </c>
      <c r="W554" s="17">
        <v>0.27739463601532566</v>
      </c>
      <c r="X554" s="17">
        <v>7.4973600844773003E-2</v>
      </c>
      <c r="Y554" s="17">
        <v>0.14800166527893421</v>
      </c>
      <c r="Z554" s="17">
        <v>-3.9502630320420895E-2</v>
      </c>
      <c r="AA554" s="17">
        <v>0.2697040239441304</v>
      </c>
      <c r="AB554" s="17">
        <v>0.65213082259663024</v>
      </c>
      <c r="AC554" s="17">
        <v>3.8775510204081653E-2</v>
      </c>
    </row>
    <row r="555" spans="1:29" ht="12" customHeight="1" x14ac:dyDescent="0.2">
      <c r="A555" s="19">
        <v>40606</v>
      </c>
      <c r="B555" s="19">
        <v>40242</v>
      </c>
      <c r="C555" s="19"/>
      <c r="D555" s="16" t="s">
        <v>7</v>
      </c>
      <c r="E555" s="114">
        <v>16625</v>
      </c>
      <c r="F555" s="115">
        <v>10053</v>
      </c>
      <c r="G555" s="113">
        <v>3876</v>
      </c>
      <c r="H555" s="113">
        <v>1707</v>
      </c>
      <c r="I555" s="113">
        <v>989</v>
      </c>
      <c r="J555" s="112">
        <v>15651</v>
      </c>
      <c r="K555" s="112">
        <v>10140</v>
      </c>
      <c r="L555" s="112">
        <v>3268</v>
      </c>
      <c r="M555" s="112">
        <v>1333</v>
      </c>
      <c r="N555" s="113">
        <v>910</v>
      </c>
      <c r="O555" s="112"/>
      <c r="P555" s="112"/>
      <c r="Q555" s="112"/>
      <c r="R555" s="112"/>
      <c r="S555" s="113"/>
      <c r="T555" s="17">
        <v>6.2232445211168663E-2</v>
      </c>
      <c r="U555" s="17">
        <v>-8.5798816568047886E-3</v>
      </c>
      <c r="V555" s="17">
        <v>0.18604651162790709</v>
      </c>
      <c r="W555" s="17">
        <v>0.28057014253563395</v>
      </c>
      <c r="X555" s="17">
        <v>8.6813186813186727E-2</v>
      </c>
      <c r="Y555" s="17">
        <v>6.2232445211168663E-2</v>
      </c>
      <c r="Z555" s="17">
        <v>-2.3885814156714202E-2</v>
      </c>
      <c r="AA555" s="17">
        <v>0.16817359855334546</v>
      </c>
      <c r="AB555" s="17">
        <v>0.43084660519698237</v>
      </c>
      <c r="AC555" s="17">
        <v>-3.7937743190661455E-2</v>
      </c>
    </row>
    <row r="556" spans="1:29" ht="12" customHeight="1" x14ac:dyDescent="0.2">
      <c r="A556" s="19">
        <v>40607</v>
      </c>
      <c r="B556" s="19">
        <v>40243</v>
      </c>
      <c r="C556" s="19"/>
      <c r="D556" s="16" t="s">
        <v>1</v>
      </c>
      <c r="E556" s="114">
        <v>18562</v>
      </c>
      <c r="F556" s="115">
        <v>10060</v>
      </c>
      <c r="G556" s="113">
        <v>5041</v>
      </c>
      <c r="H556" s="113">
        <v>1983</v>
      </c>
      <c r="I556" s="113">
        <v>1478</v>
      </c>
      <c r="J556" s="112">
        <v>17185</v>
      </c>
      <c r="K556" s="112">
        <v>9991</v>
      </c>
      <c r="L556" s="112">
        <v>4253</v>
      </c>
      <c r="M556" s="112">
        <v>1470</v>
      </c>
      <c r="N556" s="113">
        <v>1471</v>
      </c>
      <c r="O556" s="112"/>
      <c r="P556" s="112"/>
      <c r="Q556" s="112"/>
      <c r="R556" s="112"/>
      <c r="S556" s="113"/>
      <c r="T556" s="17">
        <v>8.0128018620890362E-2</v>
      </c>
      <c r="U556" s="17">
        <v>6.9062155940347036E-3</v>
      </c>
      <c r="V556" s="17">
        <v>0.18528097813308242</v>
      </c>
      <c r="W556" s="17">
        <v>0.34897959183673466</v>
      </c>
      <c r="X556" s="17">
        <v>4.7586675730795225E-3</v>
      </c>
      <c r="Y556" s="17">
        <v>8.0128018620890362E-2</v>
      </c>
      <c r="Z556" s="17">
        <v>-7.9344742381257438E-2</v>
      </c>
      <c r="AA556" s="17">
        <v>0.2194000967585874</v>
      </c>
      <c r="AB556" s="17">
        <v>0.2752411575562701</v>
      </c>
      <c r="AC556" s="17">
        <v>0.12738367658276117</v>
      </c>
    </row>
    <row r="557" spans="1:29" ht="12" customHeight="1" x14ac:dyDescent="0.2">
      <c r="A557" s="19">
        <v>40608</v>
      </c>
      <c r="B557" s="19">
        <v>40244</v>
      </c>
      <c r="C557" s="19"/>
      <c r="D557" s="16" t="s">
        <v>2</v>
      </c>
      <c r="E557" s="114">
        <v>15515</v>
      </c>
      <c r="F557" s="115">
        <v>9559</v>
      </c>
      <c r="G557" s="113">
        <v>3492</v>
      </c>
      <c r="H557" s="113">
        <v>1500</v>
      </c>
      <c r="I557" s="113">
        <v>964</v>
      </c>
      <c r="J557" s="112">
        <v>15546</v>
      </c>
      <c r="K557" s="112">
        <v>10017</v>
      </c>
      <c r="L557" s="112">
        <v>3218</v>
      </c>
      <c r="M557" s="112">
        <v>1386</v>
      </c>
      <c r="N557" s="113">
        <v>925</v>
      </c>
      <c r="O557" s="112"/>
      <c r="P557" s="112"/>
      <c r="Q557" s="112"/>
      <c r="R557" s="112"/>
      <c r="S557" s="113"/>
      <c r="T557" s="17">
        <v>-1.9940820789914326E-3</v>
      </c>
      <c r="U557" s="17">
        <v>-4.572227213736646E-2</v>
      </c>
      <c r="V557" s="17">
        <v>8.5146053449347336E-2</v>
      </c>
      <c r="W557" s="17">
        <v>8.2251082251082241E-2</v>
      </c>
      <c r="X557" s="17">
        <v>4.2162162162162176E-2</v>
      </c>
      <c r="Y557" s="17">
        <v>-1.9940820789914326E-3</v>
      </c>
      <c r="Z557" s="17">
        <v>-4.1608181271305389E-2</v>
      </c>
      <c r="AA557" s="17">
        <v>6.9204152249136008E-3</v>
      </c>
      <c r="AB557" s="17">
        <v>0.24275062137531078</v>
      </c>
      <c r="AC557" s="17">
        <v>9.7949886104783612E-2</v>
      </c>
    </row>
    <row r="558" spans="1:29" ht="12" customHeight="1" x14ac:dyDescent="0.2">
      <c r="A558" s="19">
        <v>40609</v>
      </c>
      <c r="B558" s="19">
        <v>40245</v>
      </c>
      <c r="C558" s="19"/>
      <c r="D558" s="16" t="s">
        <v>3</v>
      </c>
      <c r="E558" s="114">
        <v>14438</v>
      </c>
      <c r="F558" s="115">
        <v>9224</v>
      </c>
      <c r="G558" s="113">
        <v>3125</v>
      </c>
      <c r="H558" s="113">
        <v>1266</v>
      </c>
      <c r="I558" s="113">
        <v>823</v>
      </c>
      <c r="J558" s="112">
        <v>14198</v>
      </c>
      <c r="K558" s="112">
        <v>9456</v>
      </c>
      <c r="L558" s="112">
        <v>2832</v>
      </c>
      <c r="M558" s="112">
        <v>1031</v>
      </c>
      <c r="N558" s="113">
        <v>879</v>
      </c>
      <c r="O558" s="112"/>
      <c r="P558" s="112"/>
      <c r="Q558" s="112"/>
      <c r="R558" s="112"/>
      <c r="S558" s="113"/>
      <c r="T558" s="17">
        <v>1.6903789266093927E-2</v>
      </c>
      <c r="U558" s="17">
        <v>-2.4534686971235176E-2</v>
      </c>
      <c r="V558" s="17">
        <v>0.10346045197740117</v>
      </c>
      <c r="W558" s="17">
        <v>0.22793404461687672</v>
      </c>
      <c r="X558" s="17">
        <v>-6.3708759954493765E-2</v>
      </c>
      <c r="Y558" s="17">
        <v>1.6903789266093705E-2</v>
      </c>
      <c r="Z558" s="17">
        <v>2.3637776051492532E-2</v>
      </c>
      <c r="AA558" s="17">
        <v>0.22886354699174194</v>
      </c>
      <c r="AB558" s="17">
        <v>0.58845671267252198</v>
      </c>
      <c r="AC558" s="17">
        <v>-8.4337349397590744E-3</v>
      </c>
    </row>
    <row r="559" spans="1:29" ht="12" customHeight="1" x14ac:dyDescent="0.2">
      <c r="A559" s="19">
        <v>40610</v>
      </c>
      <c r="B559" s="19">
        <v>40246</v>
      </c>
      <c r="C559" s="19"/>
      <c r="D559" s="16" t="s">
        <v>4</v>
      </c>
      <c r="E559" s="114">
        <v>13725</v>
      </c>
      <c r="F559" s="115">
        <v>8647</v>
      </c>
      <c r="G559" s="113">
        <v>2957</v>
      </c>
      <c r="H559" s="113">
        <v>1254</v>
      </c>
      <c r="I559" s="113">
        <v>867</v>
      </c>
      <c r="J559" s="112">
        <v>12904</v>
      </c>
      <c r="K559" s="112">
        <v>8517</v>
      </c>
      <c r="L559" s="112">
        <v>2483</v>
      </c>
      <c r="M559" s="112">
        <v>1087</v>
      </c>
      <c r="N559" s="113">
        <v>817</v>
      </c>
      <c r="O559" s="112"/>
      <c r="P559" s="112"/>
      <c r="Q559" s="112"/>
      <c r="R559" s="112"/>
      <c r="S559" s="113"/>
      <c r="T559" s="17">
        <v>6.3623682579045271E-2</v>
      </c>
      <c r="U559" s="17">
        <v>1.5263590466126464E-2</v>
      </c>
      <c r="V559" s="17">
        <v>0.19089810712847366</v>
      </c>
      <c r="W559" s="17">
        <v>0.15363385464581425</v>
      </c>
      <c r="X559" s="17">
        <v>6.119951040391669E-2</v>
      </c>
      <c r="Y559" s="17">
        <v>6.3623682579045271E-2</v>
      </c>
      <c r="Z559" s="17">
        <v>-1.4811438988264758E-2</v>
      </c>
      <c r="AA559" s="17">
        <v>7.2153734590282737E-2</v>
      </c>
      <c r="AB559" s="17">
        <v>0.49820788530465943</v>
      </c>
      <c r="AC559" s="17">
        <v>0.17320703653585934</v>
      </c>
    </row>
    <row r="560" spans="1:29" ht="12" customHeight="1" x14ac:dyDescent="0.2">
      <c r="A560" s="19">
        <v>40611</v>
      </c>
      <c r="B560" s="19">
        <v>40247</v>
      </c>
      <c r="C560" s="19"/>
      <c r="D560" s="16" t="s">
        <v>5</v>
      </c>
      <c r="E560" s="114">
        <v>15650</v>
      </c>
      <c r="F560" s="115">
        <v>9669</v>
      </c>
      <c r="G560" s="113">
        <v>3452</v>
      </c>
      <c r="H560" s="113">
        <v>1581</v>
      </c>
      <c r="I560" s="113">
        <v>948</v>
      </c>
      <c r="J560" s="112">
        <v>14369</v>
      </c>
      <c r="K560" s="112">
        <v>9270</v>
      </c>
      <c r="L560" s="112">
        <v>3021</v>
      </c>
      <c r="M560" s="112">
        <v>1233</v>
      </c>
      <c r="N560" s="113">
        <v>845</v>
      </c>
      <c r="O560" s="112"/>
      <c r="P560" s="112"/>
      <c r="Q560" s="112"/>
      <c r="R560" s="112"/>
      <c r="S560" s="113"/>
      <c r="T560" s="17">
        <v>8.9150254019068731E-2</v>
      </c>
      <c r="U560" s="17">
        <v>4.3042071197411103E-2</v>
      </c>
      <c r="V560" s="17">
        <v>0.14266799073154579</v>
      </c>
      <c r="W560" s="17">
        <v>0.28223844282238453</v>
      </c>
      <c r="X560" s="17">
        <v>0.1218934911242604</v>
      </c>
      <c r="Y560" s="17">
        <v>8.9150254019068731E-2</v>
      </c>
      <c r="Z560" s="17">
        <v>1.1719158731819501E-2</v>
      </c>
      <c r="AA560" s="17">
        <v>7.5724524774072988E-2</v>
      </c>
      <c r="AB560" s="17">
        <v>0.46253469010175774</v>
      </c>
      <c r="AC560" s="17">
        <v>0.14909090909090916</v>
      </c>
    </row>
    <row r="561" spans="1:29" ht="12" customHeight="1" x14ac:dyDescent="0.2">
      <c r="A561" s="19">
        <v>40612</v>
      </c>
      <c r="B561" s="19">
        <v>40248</v>
      </c>
      <c r="C561" s="19"/>
      <c r="D561" s="16" t="s">
        <v>6</v>
      </c>
      <c r="E561" s="114">
        <v>18053</v>
      </c>
      <c r="F561" s="115">
        <v>10932</v>
      </c>
      <c r="G561" s="113">
        <v>4333</v>
      </c>
      <c r="H561" s="113">
        <v>1726</v>
      </c>
      <c r="I561" s="113">
        <v>1062</v>
      </c>
      <c r="J561" s="112">
        <v>16833</v>
      </c>
      <c r="K561" s="112">
        <v>10501</v>
      </c>
      <c r="L561" s="112">
        <v>3984</v>
      </c>
      <c r="M561" s="112">
        <v>1307</v>
      </c>
      <c r="N561" s="113">
        <v>1041</v>
      </c>
      <c r="O561" s="112"/>
      <c r="P561" s="112"/>
      <c r="Q561" s="112"/>
      <c r="R561" s="112"/>
      <c r="S561" s="113"/>
      <c r="T561" s="17">
        <v>7.2476682706588358E-2</v>
      </c>
      <c r="U561" s="17">
        <v>4.1043710122845356E-2</v>
      </c>
      <c r="V561" s="17">
        <v>8.7600401606425793E-2</v>
      </c>
      <c r="W561" s="17">
        <v>0.32058148431522571</v>
      </c>
      <c r="X561" s="17">
        <v>2.0172910662824117E-2</v>
      </c>
      <c r="Y561" s="17">
        <v>7.2476682706588358E-2</v>
      </c>
      <c r="Z561" s="17">
        <v>4.2135367016205905E-2</v>
      </c>
      <c r="AA561" s="17">
        <v>0.94043887147335425</v>
      </c>
      <c r="AB561" s="17">
        <v>0.23022095509622242</v>
      </c>
      <c r="AC561" s="17">
        <v>5.0445103857566842E-2</v>
      </c>
    </row>
    <row r="562" spans="1:29" ht="12" customHeight="1" x14ac:dyDescent="0.2">
      <c r="A562" s="19">
        <v>40613</v>
      </c>
      <c r="B562" s="19">
        <v>40249</v>
      </c>
      <c r="C562" s="19"/>
      <c r="D562" s="16" t="s">
        <v>7</v>
      </c>
      <c r="E562" s="114">
        <v>17908</v>
      </c>
      <c r="F562" s="115">
        <v>10883</v>
      </c>
      <c r="G562" s="113">
        <v>4218</v>
      </c>
      <c r="H562" s="113">
        <v>1779</v>
      </c>
      <c r="I562" s="113">
        <v>1028</v>
      </c>
      <c r="J562" s="112">
        <v>17220</v>
      </c>
      <c r="K562" s="112">
        <v>11005</v>
      </c>
      <c r="L562" s="112">
        <v>3655</v>
      </c>
      <c r="M562" s="112">
        <v>1560</v>
      </c>
      <c r="N562" s="113">
        <v>1000</v>
      </c>
      <c r="O562" s="112"/>
      <c r="P562" s="112"/>
      <c r="Q562" s="112"/>
      <c r="R562" s="112"/>
      <c r="S562" s="113"/>
      <c r="T562" s="17">
        <v>3.9953542392566765E-2</v>
      </c>
      <c r="U562" s="17">
        <v>-1.1085870059064029E-2</v>
      </c>
      <c r="V562" s="17">
        <v>0.15403556771545834</v>
      </c>
      <c r="W562" s="17">
        <v>0.14038461538461533</v>
      </c>
      <c r="X562" s="17">
        <v>2.8000000000000025E-2</v>
      </c>
      <c r="Y562" s="17">
        <v>3.9953542392566765E-2</v>
      </c>
      <c r="Z562" s="17">
        <v>2.3896885878257557E-2</v>
      </c>
      <c r="AA562" s="17">
        <v>8.1815850218004638E-2</v>
      </c>
      <c r="AB562" s="17">
        <v>0.25546930134086088</v>
      </c>
      <c r="AC562" s="17">
        <v>-1.7208413001912004E-2</v>
      </c>
    </row>
    <row r="563" spans="1:29" ht="12" customHeight="1" x14ac:dyDescent="0.2">
      <c r="A563" s="19">
        <v>40614</v>
      </c>
      <c r="B563" s="19">
        <v>40250</v>
      </c>
      <c r="C563" s="19"/>
      <c r="D563" s="16" t="s">
        <v>1</v>
      </c>
      <c r="E563" s="114">
        <v>19927</v>
      </c>
      <c r="F563" s="115">
        <v>11497</v>
      </c>
      <c r="G563" s="113">
        <v>4852</v>
      </c>
      <c r="H563" s="113">
        <v>2000</v>
      </c>
      <c r="I563" s="113">
        <v>1578</v>
      </c>
      <c r="J563" s="112">
        <v>17764</v>
      </c>
      <c r="K563" s="112">
        <v>10205</v>
      </c>
      <c r="L563" s="112">
        <v>4507</v>
      </c>
      <c r="M563" s="112">
        <v>1541</v>
      </c>
      <c r="N563" s="113">
        <v>1511</v>
      </c>
      <c r="O563" s="112"/>
      <c r="P563" s="112"/>
      <c r="Q563" s="112"/>
      <c r="R563" s="112"/>
      <c r="S563" s="113"/>
      <c r="T563" s="17">
        <v>0.12176311641522175</v>
      </c>
      <c r="U563" s="17">
        <v>0.12660460558549724</v>
      </c>
      <c r="V563" s="17">
        <v>7.6547592633680939E-2</v>
      </c>
      <c r="W563" s="17">
        <v>0.29785853341985713</v>
      </c>
      <c r="X563" s="17">
        <v>4.4341495698213107E-2</v>
      </c>
      <c r="Y563" s="17">
        <v>0.12176311641522175</v>
      </c>
      <c r="Z563" s="17">
        <v>8.0240533684111659E-2</v>
      </c>
      <c r="AA563" s="17">
        <v>0.20997506234413965</v>
      </c>
      <c r="AB563" s="17">
        <v>0.26823081800887771</v>
      </c>
      <c r="AC563" s="17">
        <v>0.17410714285714279</v>
      </c>
    </row>
    <row r="564" spans="1:29" ht="12" customHeight="1" x14ac:dyDescent="0.2">
      <c r="A564" s="19">
        <v>40615</v>
      </c>
      <c r="B564" s="19">
        <v>40251</v>
      </c>
      <c r="C564" s="19"/>
      <c r="D564" s="16" t="s">
        <v>2</v>
      </c>
      <c r="E564" s="114">
        <v>18418</v>
      </c>
      <c r="F564" s="115">
        <v>11037</v>
      </c>
      <c r="G564" s="113">
        <v>4714</v>
      </c>
      <c r="H564" s="113">
        <v>1657</v>
      </c>
      <c r="I564" s="113">
        <v>1010</v>
      </c>
      <c r="J564" s="112">
        <v>17358</v>
      </c>
      <c r="K564" s="112">
        <v>10536</v>
      </c>
      <c r="L564" s="112">
        <v>4058</v>
      </c>
      <c r="M564" s="112">
        <v>1760</v>
      </c>
      <c r="N564" s="113">
        <v>1004</v>
      </c>
      <c r="O564" s="112"/>
      <c r="P564" s="112"/>
      <c r="Q564" s="112"/>
      <c r="R564" s="112"/>
      <c r="S564" s="113"/>
      <c r="T564" s="17">
        <v>6.1066943196220747E-2</v>
      </c>
      <c r="U564" s="17">
        <v>4.7551252847380487E-2</v>
      </c>
      <c r="V564" s="17">
        <v>0.16165598817151317</v>
      </c>
      <c r="W564" s="17">
        <v>-5.8522727272727226E-2</v>
      </c>
      <c r="X564" s="17">
        <v>5.9760956175298752E-3</v>
      </c>
      <c r="Y564" s="17">
        <v>6.1066943196220747E-2</v>
      </c>
      <c r="Z564" s="17">
        <v>9.244778778580609E-2</v>
      </c>
      <c r="AA564" s="17">
        <v>0.25006629541235736</v>
      </c>
      <c r="AB564" s="17">
        <v>0.23288690476190466</v>
      </c>
      <c r="AC564" s="17">
        <v>-5.9055118110236116E-3</v>
      </c>
    </row>
    <row r="565" spans="1:29" ht="12" customHeight="1" x14ac:dyDescent="0.2">
      <c r="A565" s="19">
        <v>40616</v>
      </c>
      <c r="B565" s="19">
        <v>40252</v>
      </c>
      <c r="C565" s="19"/>
      <c r="D565" s="16" t="s">
        <v>3</v>
      </c>
      <c r="E565" s="114">
        <v>16079</v>
      </c>
      <c r="F565" s="115">
        <v>9920</v>
      </c>
      <c r="G565" s="113">
        <v>3611</v>
      </c>
      <c r="H565" s="113">
        <v>1573</v>
      </c>
      <c r="I565" s="113">
        <v>975</v>
      </c>
      <c r="J565" s="112">
        <v>15865</v>
      </c>
      <c r="K565" s="112">
        <v>10133</v>
      </c>
      <c r="L565" s="112">
        <v>3584</v>
      </c>
      <c r="M565" s="112">
        <v>1171</v>
      </c>
      <c r="N565" s="113">
        <v>977</v>
      </c>
      <c r="O565" s="112"/>
      <c r="P565" s="112"/>
      <c r="Q565" s="112"/>
      <c r="R565" s="112"/>
      <c r="S565" s="113"/>
      <c r="T565" s="17">
        <v>1.3488811849984295E-2</v>
      </c>
      <c r="U565" s="17">
        <v>-2.1020428303562655E-2</v>
      </c>
      <c r="V565" s="17">
        <v>7.5334821428572063E-3</v>
      </c>
      <c r="W565" s="17">
        <v>0.34329632792485065</v>
      </c>
      <c r="X565" s="17">
        <v>-2.0470829068577334E-3</v>
      </c>
      <c r="Y565" s="17">
        <v>1.3488811849984295E-2</v>
      </c>
      <c r="Z565" s="17">
        <v>4.1579168416631562E-2</v>
      </c>
      <c r="AA565" s="17">
        <v>0.15441176470588225</v>
      </c>
      <c r="AB565" s="17">
        <v>0.375</v>
      </c>
      <c r="AC565" s="17">
        <v>0.10921501706484649</v>
      </c>
    </row>
    <row r="566" spans="1:29" ht="12" customHeight="1" x14ac:dyDescent="0.2">
      <c r="A566" s="19">
        <v>40617</v>
      </c>
      <c r="B566" s="19">
        <v>40253</v>
      </c>
      <c r="C566" s="19"/>
      <c r="D566" s="16" t="s">
        <v>4</v>
      </c>
      <c r="E566" s="114">
        <v>15586</v>
      </c>
      <c r="F566" s="115">
        <v>10118</v>
      </c>
      <c r="G566" s="113">
        <v>3217</v>
      </c>
      <c r="H566" s="113">
        <v>1328</v>
      </c>
      <c r="I566" s="113">
        <v>923</v>
      </c>
      <c r="J566" s="112">
        <v>13338</v>
      </c>
      <c r="K566" s="112">
        <v>8795</v>
      </c>
      <c r="L566" s="112">
        <v>2590</v>
      </c>
      <c r="M566" s="112">
        <v>1115</v>
      </c>
      <c r="N566" s="113">
        <v>838</v>
      </c>
      <c r="O566" s="112"/>
      <c r="P566" s="112"/>
      <c r="Q566" s="112"/>
      <c r="R566" s="112"/>
      <c r="S566" s="113"/>
      <c r="T566" s="17">
        <v>0.16854101064627391</v>
      </c>
      <c r="U566" s="17">
        <v>0.15042637862421837</v>
      </c>
      <c r="V566" s="17">
        <v>0.24208494208494202</v>
      </c>
      <c r="W566" s="17">
        <v>0.19103139013452908</v>
      </c>
      <c r="X566" s="17">
        <v>0.10143198090692129</v>
      </c>
      <c r="Y566" s="17">
        <v>0.16854101064627391</v>
      </c>
      <c r="Z566" s="17">
        <v>0.15594653261738833</v>
      </c>
      <c r="AA566" s="17">
        <v>0.17194899817850628</v>
      </c>
      <c r="AB566" s="17">
        <v>0.38622129436325681</v>
      </c>
      <c r="AC566" s="17">
        <v>6.4590542099192572E-2</v>
      </c>
    </row>
    <row r="567" spans="1:29" ht="12" customHeight="1" x14ac:dyDescent="0.2">
      <c r="A567" s="19">
        <v>40618</v>
      </c>
      <c r="B567" s="19">
        <v>40254</v>
      </c>
      <c r="C567" s="19"/>
      <c r="D567" s="16" t="s">
        <v>5</v>
      </c>
      <c r="E567" s="114">
        <v>16288</v>
      </c>
      <c r="F567" s="115">
        <v>10120</v>
      </c>
      <c r="G567" s="113">
        <v>3820</v>
      </c>
      <c r="H567" s="113">
        <v>1413</v>
      </c>
      <c r="I567" s="113">
        <v>935</v>
      </c>
      <c r="J567" s="112">
        <v>14601</v>
      </c>
      <c r="K567" s="112">
        <v>9452</v>
      </c>
      <c r="L567" s="112">
        <v>2959</v>
      </c>
      <c r="M567" s="112">
        <v>1319</v>
      </c>
      <c r="N567" s="113">
        <v>871</v>
      </c>
      <c r="O567" s="112"/>
      <c r="P567" s="112"/>
      <c r="Q567" s="112"/>
      <c r="R567" s="112"/>
      <c r="S567" s="113"/>
      <c r="T567" s="17">
        <v>0.1155400315046915</v>
      </c>
      <c r="U567" s="17">
        <v>7.0672873465933206E-2</v>
      </c>
      <c r="V567" s="17">
        <v>0.29097668131125376</v>
      </c>
      <c r="W567" s="17">
        <v>7.1266110689916617E-2</v>
      </c>
      <c r="X567" s="17">
        <v>7.347876004592413E-2</v>
      </c>
      <c r="Y567" s="17">
        <v>0.1155400315046915</v>
      </c>
      <c r="Z567" s="17">
        <v>4.8704663212435273E-2</v>
      </c>
      <c r="AA567" s="17">
        <v>0.25204850868567674</v>
      </c>
      <c r="AB567" s="17">
        <v>0.21915444348576352</v>
      </c>
      <c r="AC567" s="17">
        <v>-2.9075804776739322E-2</v>
      </c>
    </row>
    <row r="568" spans="1:29" ht="12" customHeight="1" x14ac:dyDescent="0.2">
      <c r="A568" s="19">
        <v>40619</v>
      </c>
      <c r="B568" s="19">
        <v>40255</v>
      </c>
      <c r="C568" s="19"/>
      <c r="D568" s="16" t="s">
        <v>6</v>
      </c>
      <c r="E568" s="114">
        <v>18178</v>
      </c>
      <c r="F568" s="115">
        <v>11024</v>
      </c>
      <c r="G568" s="113">
        <v>4347</v>
      </c>
      <c r="H568" s="113">
        <v>1770</v>
      </c>
      <c r="I568" s="113">
        <v>1037</v>
      </c>
      <c r="J568" s="112">
        <v>16773</v>
      </c>
      <c r="K568" s="112">
        <v>10655</v>
      </c>
      <c r="L568" s="112">
        <v>3583</v>
      </c>
      <c r="M568" s="112">
        <v>1445</v>
      </c>
      <c r="N568" s="113">
        <v>1090</v>
      </c>
      <c r="O568" s="112"/>
      <c r="P568" s="112"/>
      <c r="Q568" s="112"/>
      <c r="R568" s="112"/>
      <c r="S568" s="113"/>
      <c r="T568" s="17">
        <v>8.3765575627496647E-2</v>
      </c>
      <c r="U568" s="17">
        <v>3.4631628343500642E-2</v>
      </c>
      <c r="V568" s="17">
        <v>0.21322913759419482</v>
      </c>
      <c r="W568" s="17">
        <v>0.22491349480968847</v>
      </c>
      <c r="X568" s="17">
        <v>-4.8623853211009149E-2</v>
      </c>
      <c r="Y568" s="17">
        <v>8.3765575627496647E-2</v>
      </c>
      <c r="Z568" s="17">
        <v>6.0407849172758654E-2</v>
      </c>
      <c r="AA568" s="17">
        <v>0.18932968536251704</v>
      </c>
      <c r="AB568" s="17">
        <v>0.27890173410404628</v>
      </c>
      <c r="AC568" s="17">
        <v>2.066929133858264E-2</v>
      </c>
    </row>
    <row r="569" spans="1:29" ht="12" customHeight="1" x14ac:dyDescent="0.2">
      <c r="A569" s="19">
        <v>40620</v>
      </c>
      <c r="B569" s="19">
        <v>40256</v>
      </c>
      <c r="C569" s="19"/>
      <c r="D569" s="16" t="s">
        <v>7</v>
      </c>
      <c r="E569" s="114">
        <v>18526</v>
      </c>
      <c r="F569" s="115">
        <v>11392</v>
      </c>
      <c r="G569" s="113">
        <v>4388</v>
      </c>
      <c r="H569" s="113">
        <v>1706</v>
      </c>
      <c r="I569" s="113">
        <v>1040</v>
      </c>
      <c r="J569" s="112">
        <v>18143</v>
      </c>
      <c r="K569" s="112">
        <v>11391</v>
      </c>
      <c r="L569" s="112">
        <v>4151</v>
      </c>
      <c r="M569" s="112">
        <v>1570</v>
      </c>
      <c r="N569" s="113">
        <v>1031</v>
      </c>
      <c r="O569" s="112"/>
      <c r="P569" s="112"/>
      <c r="Q569" s="112"/>
      <c r="R569" s="112"/>
      <c r="S569" s="113"/>
      <c r="T569" s="17">
        <v>2.1110069999448866E-2</v>
      </c>
      <c r="U569" s="17">
        <v>8.7788605038996437E-5</v>
      </c>
      <c r="V569" s="17">
        <v>5.7094675981691267E-2</v>
      </c>
      <c r="W569" s="17">
        <v>8.6624203821656032E-2</v>
      </c>
      <c r="X569" s="17">
        <v>8.7293889427739746E-3</v>
      </c>
      <c r="Y569" s="17">
        <v>2.1110069999448866E-2</v>
      </c>
      <c r="Z569" s="17">
        <v>7.178473986263989E-2</v>
      </c>
      <c r="AA569" s="17">
        <v>0.16392572944297079</v>
      </c>
      <c r="AB569" s="17">
        <v>0.17009602194787377</v>
      </c>
      <c r="AC569" s="17">
        <v>-1.0466222645099887E-2</v>
      </c>
    </row>
    <row r="570" spans="1:29" ht="12" customHeight="1" x14ac:dyDescent="0.2">
      <c r="A570" s="19">
        <v>40621</v>
      </c>
      <c r="B570" s="19">
        <v>40257</v>
      </c>
      <c r="C570" s="19"/>
      <c r="D570" s="16" t="s">
        <v>1</v>
      </c>
      <c r="E570" s="114">
        <v>20439</v>
      </c>
      <c r="F570" s="115">
        <v>11869</v>
      </c>
      <c r="G570" s="113">
        <v>5017</v>
      </c>
      <c r="H570" s="113">
        <v>2021</v>
      </c>
      <c r="I570" s="113">
        <v>1532</v>
      </c>
      <c r="J570" s="112">
        <v>18470</v>
      </c>
      <c r="K570" s="112">
        <v>10804</v>
      </c>
      <c r="L570" s="112">
        <v>4676</v>
      </c>
      <c r="M570" s="112">
        <v>1650</v>
      </c>
      <c r="N570" s="113">
        <v>1340</v>
      </c>
      <c r="O570" s="112"/>
      <c r="P570" s="112"/>
      <c r="Q570" s="112"/>
      <c r="R570" s="112"/>
      <c r="S570" s="113"/>
      <c r="T570" s="17">
        <v>0.10660530590146178</v>
      </c>
      <c r="U570" s="17">
        <v>9.8574601999259492E-2</v>
      </c>
      <c r="V570" s="17">
        <v>7.2925577416595333E-2</v>
      </c>
      <c r="W570" s="17">
        <v>0.22484848484848485</v>
      </c>
      <c r="X570" s="17">
        <v>0.14328358208955216</v>
      </c>
      <c r="Y570" s="17">
        <v>0.10660530590146178</v>
      </c>
      <c r="Z570" s="17">
        <v>0.10224739970282326</v>
      </c>
      <c r="AA570" s="17">
        <v>0.17908343125734438</v>
      </c>
      <c r="AB570" s="17">
        <v>0.23835784313725483</v>
      </c>
      <c r="AC570" s="17">
        <v>0.10934105720492404</v>
      </c>
    </row>
    <row r="571" spans="1:29" ht="12" customHeight="1" x14ac:dyDescent="0.2">
      <c r="A571" s="19">
        <v>40622</v>
      </c>
      <c r="B571" s="19">
        <v>40258</v>
      </c>
      <c r="C571" s="19"/>
      <c r="D571" s="16" t="s">
        <v>2</v>
      </c>
      <c r="E571" s="114">
        <v>18558</v>
      </c>
      <c r="F571" s="115">
        <v>11210</v>
      </c>
      <c r="G571" s="113">
        <v>4603</v>
      </c>
      <c r="H571" s="113">
        <v>1758</v>
      </c>
      <c r="I571" s="113">
        <v>987</v>
      </c>
      <c r="J571" s="112">
        <v>18367</v>
      </c>
      <c r="K571" s="112">
        <v>11547</v>
      </c>
      <c r="L571" s="112">
        <v>4154</v>
      </c>
      <c r="M571" s="112">
        <v>1621</v>
      </c>
      <c r="N571" s="113">
        <v>1045</v>
      </c>
      <c r="O571" s="112"/>
      <c r="P571" s="112"/>
      <c r="Q571" s="112"/>
      <c r="R571" s="112"/>
      <c r="S571" s="113"/>
      <c r="T571" s="17">
        <v>1.0399085316056045E-2</v>
      </c>
      <c r="U571" s="17">
        <v>-2.9185069715077505E-2</v>
      </c>
      <c r="V571" s="17">
        <v>0.10808858931150689</v>
      </c>
      <c r="W571" s="17">
        <v>8.4515731030228247E-2</v>
      </c>
      <c r="X571" s="17">
        <v>-5.5502392344497609E-2</v>
      </c>
      <c r="Y571" s="17">
        <v>1.0399085316056045E-2</v>
      </c>
      <c r="Z571" s="17">
        <v>9.1528724440116838E-2</v>
      </c>
      <c r="AA571" s="17">
        <v>0.19527395481693066</v>
      </c>
      <c r="AB571" s="17">
        <v>0.37558685446009399</v>
      </c>
      <c r="AC571" s="17">
        <v>-7.4108818011257016E-2</v>
      </c>
    </row>
    <row r="572" spans="1:29" ht="12" customHeight="1" x14ac:dyDescent="0.2">
      <c r="A572" s="19">
        <v>40623</v>
      </c>
      <c r="B572" s="19">
        <v>40259</v>
      </c>
      <c r="C572" s="19"/>
      <c r="D572" s="16" t="s">
        <v>3</v>
      </c>
      <c r="E572" s="114">
        <v>17895</v>
      </c>
      <c r="F572" s="115">
        <v>11210</v>
      </c>
      <c r="G572" s="113">
        <v>3942</v>
      </c>
      <c r="H572" s="113">
        <v>1687</v>
      </c>
      <c r="I572" s="113">
        <v>1056</v>
      </c>
      <c r="J572" s="112">
        <v>16642</v>
      </c>
      <c r="K572" s="112">
        <v>10576</v>
      </c>
      <c r="L572" s="112">
        <v>3631</v>
      </c>
      <c r="M572" s="112">
        <v>1368</v>
      </c>
      <c r="N572" s="113">
        <v>1067</v>
      </c>
      <c r="O572" s="112"/>
      <c r="P572" s="112"/>
      <c r="Q572" s="112"/>
      <c r="R572" s="112"/>
      <c r="S572" s="113"/>
      <c r="T572" s="17">
        <v>7.5291431318351254E-2</v>
      </c>
      <c r="U572" s="17">
        <v>5.9947049924357065E-2</v>
      </c>
      <c r="V572" s="17">
        <v>8.5651335720187349E-2</v>
      </c>
      <c r="W572" s="17">
        <v>0.23318713450292394</v>
      </c>
      <c r="X572" s="17">
        <v>-1.0309278350515427E-2</v>
      </c>
      <c r="Y572" s="17">
        <v>7.5291431318351254E-2</v>
      </c>
      <c r="Z572" s="17">
        <v>0.13404147698533131</v>
      </c>
      <c r="AA572" s="17">
        <v>0.33672431332655139</v>
      </c>
      <c r="AB572" s="17">
        <v>0.5008896797153024</v>
      </c>
      <c r="AC572" s="17">
        <v>0.12700106723585902</v>
      </c>
    </row>
    <row r="573" spans="1:29" ht="12" customHeight="1" x14ac:dyDescent="0.2">
      <c r="A573" s="19">
        <v>40624</v>
      </c>
      <c r="B573" s="19">
        <v>40260</v>
      </c>
      <c r="C573" s="19"/>
      <c r="D573" s="16" t="s">
        <v>4</v>
      </c>
      <c r="E573" s="114">
        <v>16103</v>
      </c>
      <c r="F573" s="115">
        <v>10310</v>
      </c>
      <c r="G573" s="113">
        <v>3440</v>
      </c>
      <c r="H573" s="113">
        <v>1410</v>
      </c>
      <c r="I573" s="113">
        <v>943</v>
      </c>
      <c r="J573" s="112">
        <v>15061</v>
      </c>
      <c r="K573" s="112">
        <v>9674</v>
      </c>
      <c r="L573" s="112">
        <v>3095</v>
      </c>
      <c r="M573" s="112">
        <v>1348</v>
      </c>
      <c r="N573" s="113">
        <v>944</v>
      </c>
      <c r="O573" s="112"/>
      <c r="P573" s="112"/>
      <c r="Q573" s="112"/>
      <c r="R573" s="112"/>
      <c r="S573" s="113"/>
      <c r="T573" s="17">
        <v>6.9185313060221798E-2</v>
      </c>
      <c r="U573" s="17">
        <v>6.5743229274343618E-2</v>
      </c>
      <c r="V573" s="17">
        <v>0.11147011308562194</v>
      </c>
      <c r="W573" s="17">
        <v>4.5994065281899088E-2</v>
      </c>
      <c r="X573" s="17">
        <v>-1.0593220338983578E-3</v>
      </c>
      <c r="Y573" s="17">
        <v>6.9185313060221798E-2</v>
      </c>
      <c r="Z573" s="17">
        <v>0.12407326646314876</v>
      </c>
      <c r="AA573" s="17">
        <v>0.29323308270676685</v>
      </c>
      <c r="AB573" s="17">
        <v>0.48109243697478998</v>
      </c>
      <c r="AC573" s="17">
        <v>0.25066312997347473</v>
      </c>
    </row>
    <row r="574" spans="1:29" ht="12" customHeight="1" x14ac:dyDescent="0.2">
      <c r="A574" s="19">
        <v>40625</v>
      </c>
      <c r="B574" s="19">
        <v>40261</v>
      </c>
      <c r="C574" s="19"/>
      <c r="D574" s="16" t="s">
        <v>5</v>
      </c>
      <c r="E574" s="114">
        <v>16022</v>
      </c>
      <c r="F574" s="115">
        <v>10085</v>
      </c>
      <c r="G574" s="113">
        <v>3613</v>
      </c>
      <c r="H574" s="113">
        <v>1347</v>
      </c>
      <c r="I574" s="113">
        <v>977</v>
      </c>
      <c r="J574" s="112">
        <v>16913</v>
      </c>
      <c r="K574" s="112">
        <v>10793</v>
      </c>
      <c r="L574" s="112">
        <v>3537</v>
      </c>
      <c r="M574" s="112">
        <v>1601</v>
      </c>
      <c r="N574" s="113">
        <v>982</v>
      </c>
      <c r="O574" s="112"/>
      <c r="P574" s="112"/>
      <c r="Q574" s="112"/>
      <c r="R574" s="112"/>
      <c r="S574" s="113"/>
      <c r="T574" s="17">
        <v>-5.2681369360846664E-2</v>
      </c>
      <c r="U574" s="17">
        <v>-6.5598072824979203E-2</v>
      </c>
      <c r="V574" s="17">
        <v>2.1487135990952755E-2</v>
      </c>
      <c r="W574" s="17">
        <v>-0.15865084322298562</v>
      </c>
      <c r="X574" s="17">
        <v>-5.0916496945010437E-3</v>
      </c>
      <c r="Y574" s="17">
        <v>-5.2681369360846664E-2</v>
      </c>
      <c r="Z574" s="17">
        <v>2.1679667713504269E-2</v>
      </c>
      <c r="AA574" s="17">
        <v>0.31000725163161702</v>
      </c>
      <c r="AB574" s="17">
        <v>0.34969939879759515</v>
      </c>
      <c r="AC574" s="17">
        <v>0.10520361990950233</v>
      </c>
    </row>
    <row r="575" spans="1:29" ht="12" customHeight="1" x14ac:dyDescent="0.2">
      <c r="A575" s="19">
        <v>40626</v>
      </c>
      <c r="B575" s="19">
        <v>40262</v>
      </c>
      <c r="C575" s="19"/>
      <c r="D575" s="16" t="s">
        <v>6</v>
      </c>
      <c r="E575" s="114">
        <v>17380</v>
      </c>
      <c r="F575" s="115">
        <v>10821</v>
      </c>
      <c r="G575" s="113">
        <v>3852</v>
      </c>
      <c r="H575" s="113">
        <v>1677</v>
      </c>
      <c r="I575" s="113">
        <v>1030</v>
      </c>
      <c r="J575" s="112">
        <v>17940</v>
      </c>
      <c r="K575" s="112">
        <v>10759</v>
      </c>
      <c r="L575" s="112">
        <v>4356</v>
      </c>
      <c r="M575" s="112">
        <v>1605</v>
      </c>
      <c r="N575" s="113">
        <v>1220</v>
      </c>
      <c r="O575" s="112"/>
      <c r="P575" s="112"/>
      <c r="Q575" s="112"/>
      <c r="R575" s="112"/>
      <c r="S575" s="113"/>
      <c r="T575" s="17">
        <v>-3.1215161649944312E-2</v>
      </c>
      <c r="U575" s="17">
        <v>5.7626173436193806E-3</v>
      </c>
      <c r="V575" s="17">
        <v>-0.11570247933884292</v>
      </c>
      <c r="W575" s="17">
        <v>4.4859813084112243E-2</v>
      </c>
      <c r="X575" s="17">
        <v>-0.15573770491803274</v>
      </c>
      <c r="Y575" s="17">
        <v>-3.1215161649944312E-2</v>
      </c>
      <c r="Z575" s="17">
        <v>3.9481268011527293E-2</v>
      </c>
      <c r="AA575" s="17">
        <v>0.21706161137440749</v>
      </c>
      <c r="AB575" s="17">
        <v>0.25149253731343291</v>
      </c>
      <c r="AC575" s="17">
        <v>7.8277886497064575E-3</v>
      </c>
    </row>
    <row r="576" spans="1:29" ht="12" customHeight="1" x14ac:dyDescent="0.2">
      <c r="A576" s="19">
        <v>40627</v>
      </c>
      <c r="B576" s="19">
        <v>40263</v>
      </c>
      <c r="C576" s="19"/>
      <c r="D576" s="16" t="s">
        <v>7</v>
      </c>
      <c r="E576" s="114">
        <v>18170</v>
      </c>
      <c r="F576" s="115">
        <v>11152</v>
      </c>
      <c r="G576" s="113">
        <v>4126</v>
      </c>
      <c r="H576" s="113">
        <v>1707</v>
      </c>
      <c r="I576" s="113">
        <v>1185</v>
      </c>
      <c r="J576" s="112">
        <v>18484</v>
      </c>
      <c r="K576" s="112">
        <v>11407</v>
      </c>
      <c r="L576" s="112">
        <v>4178</v>
      </c>
      <c r="M576" s="112">
        <v>1841</v>
      </c>
      <c r="N576" s="113">
        <v>1058</v>
      </c>
      <c r="O576" s="112"/>
      <c r="P576" s="112"/>
      <c r="Q576" s="112"/>
      <c r="R576" s="112"/>
      <c r="S576" s="113"/>
      <c r="T576" s="17">
        <v>-1.6987665007574093E-2</v>
      </c>
      <c r="U576" s="17">
        <v>-2.2354694485842042E-2</v>
      </c>
      <c r="V576" s="17">
        <v>-1.2446146481570164E-2</v>
      </c>
      <c r="W576" s="17">
        <v>-7.278652906029337E-2</v>
      </c>
      <c r="X576" s="17">
        <v>0.12003780718336476</v>
      </c>
      <c r="Y576" s="17">
        <v>-1.6987665007574093E-2</v>
      </c>
      <c r="Z576" s="17">
        <v>5.4363240994610873E-2</v>
      </c>
      <c r="AA576" s="17">
        <v>8.8367185439198082E-2</v>
      </c>
      <c r="AB576" s="17">
        <v>0.18213296398891976</v>
      </c>
      <c r="AC576" s="17">
        <v>0.12322274881516582</v>
      </c>
    </row>
    <row r="577" spans="1:29" ht="12" customHeight="1" x14ac:dyDescent="0.2">
      <c r="A577" s="19">
        <v>40628</v>
      </c>
      <c r="B577" s="19">
        <v>40264</v>
      </c>
      <c r="C577" s="19"/>
      <c r="D577" s="16" t="s">
        <v>1</v>
      </c>
      <c r="E577" s="114">
        <v>19545</v>
      </c>
      <c r="F577" s="115">
        <v>11306</v>
      </c>
      <c r="G577" s="113">
        <v>4685</v>
      </c>
      <c r="H577" s="113">
        <v>1962</v>
      </c>
      <c r="I577" s="113">
        <v>1592</v>
      </c>
      <c r="J577" s="112">
        <v>19642</v>
      </c>
      <c r="K577" s="112">
        <v>11102</v>
      </c>
      <c r="L577" s="112">
        <v>5156</v>
      </c>
      <c r="M577" s="112">
        <v>1783</v>
      </c>
      <c r="N577" s="113">
        <v>1601</v>
      </c>
      <c r="O577" s="112"/>
      <c r="P577" s="112"/>
      <c r="Q577" s="112"/>
      <c r="R577" s="112"/>
      <c r="S577" s="113"/>
      <c r="T577" s="17">
        <v>-4.9383973118827251E-3</v>
      </c>
      <c r="U577" s="17">
        <v>1.837506755539553E-2</v>
      </c>
      <c r="V577" s="17">
        <v>-9.1349883630721496E-2</v>
      </c>
      <c r="W577" s="17">
        <v>0.10039259674705558</v>
      </c>
      <c r="X577" s="17">
        <v>-5.6214865708932304E-3</v>
      </c>
      <c r="Y577" s="17">
        <v>-4.9383973118827251E-3</v>
      </c>
      <c r="Z577" s="17">
        <v>2.8285584356525728E-2</v>
      </c>
      <c r="AA577" s="17">
        <v>0.14800294045577056</v>
      </c>
      <c r="AB577" s="17">
        <v>0.19707138499084809</v>
      </c>
      <c r="AC577" s="17">
        <v>0.16289262235208191</v>
      </c>
    </row>
    <row r="578" spans="1:29" ht="12" customHeight="1" x14ac:dyDescent="0.2">
      <c r="A578" s="19">
        <v>40629</v>
      </c>
      <c r="B578" s="19">
        <v>40265</v>
      </c>
      <c r="C578" s="19"/>
      <c r="D578" s="16" t="s">
        <v>2</v>
      </c>
      <c r="E578" s="114">
        <v>18074</v>
      </c>
      <c r="F578" s="115">
        <v>11063</v>
      </c>
      <c r="G578" s="113">
        <v>4252</v>
      </c>
      <c r="H578" s="113">
        <v>1591</v>
      </c>
      <c r="I578" s="113">
        <v>1168</v>
      </c>
      <c r="J578" s="112">
        <v>19485</v>
      </c>
      <c r="K578" s="112">
        <v>12041</v>
      </c>
      <c r="L578" s="112">
        <v>4621</v>
      </c>
      <c r="M578" s="112">
        <v>1783</v>
      </c>
      <c r="N578" s="113">
        <v>1040</v>
      </c>
      <c r="O578" s="112"/>
      <c r="P578" s="112"/>
      <c r="Q578" s="112"/>
      <c r="R578" s="112"/>
      <c r="S578" s="113"/>
      <c r="T578" s="17">
        <v>-7.2414677957403084E-2</v>
      </c>
      <c r="U578" s="17">
        <v>-8.1222489826426325E-2</v>
      </c>
      <c r="V578" s="17">
        <v>-7.9852845704392994E-2</v>
      </c>
      <c r="W578" s="17">
        <v>-0.10768367919237243</v>
      </c>
      <c r="X578" s="17">
        <v>0.12307692307692308</v>
      </c>
      <c r="Y578" s="17">
        <v>-7.2414677957403084E-2</v>
      </c>
      <c r="Z578" s="17">
        <v>3.0074487895716873E-2</v>
      </c>
      <c r="AA578" s="17">
        <v>7.0763031981868618E-2</v>
      </c>
      <c r="AB578" s="17">
        <v>0.1873134328358208</v>
      </c>
      <c r="AC578" s="17">
        <v>0.13618677042801552</v>
      </c>
    </row>
    <row r="579" spans="1:29" ht="12" customHeight="1" x14ac:dyDescent="0.2">
      <c r="A579" s="19">
        <v>40630</v>
      </c>
      <c r="B579" s="19">
        <v>40266</v>
      </c>
      <c r="C579" s="19"/>
      <c r="D579" s="16" t="s">
        <v>3</v>
      </c>
      <c r="E579" s="114">
        <v>17306</v>
      </c>
      <c r="F579" s="115">
        <v>11103</v>
      </c>
      <c r="G579" s="113">
        <v>3775</v>
      </c>
      <c r="H579" s="113">
        <v>1417</v>
      </c>
      <c r="I579" s="113">
        <v>1011</v>
      </c>
      <c r="J579" s="112">
        <v>18618</v>
      </c>
      <c r="K579" s="112">
        <v>11635</v>
      </c>
      <c r="L579" s="112">
        <v>4193</v>
      </c>
      <c r="M579" s="112">
        <v>1598</v>
      </c>
      <c r="N579" s="113">
        <v>1192</v>
      </c>
      <c r="O579" s="112"/>
      <c r="P579" s="112"/>
      <c r="Q579" s="112"/>
      <c r="R579" s="112"/>
      <c r="S579" s="113"/>
      <c r="T579" s="17">
        <v>-7.0469438178107247E-2</v>
      </c>
      <c r="U579" s="17">
        <v>-4.5724108293940691E-2</v>
      </c>
      <c r="V579" s="17">
        <v>-9.9689959456236599E-2</v>
      </c>
      <c r="W579" s="17">
        <v>-0.11326658322903627</v>
      </c>
      <c r="X579" s="17">
        <v>-0.15184563758389258</v>
      </c>
      <c r="Y579" s="17">
        <v>-7.0469438178107247E-2</v>
      </c>
      <c r="Z579" s="17">
        <v>4.7156465151372284E-2</v>
      </c>
      <c r="AA579" s="17">
        <v>0.22644574398960371</v>
      </c>
      <c r="AB579" s="17">
        <v>0.29643183897529735</v>
      </c>
      <c r="AC579" s="17">
        <v>5.5323590814196244E-2</v>
      </c>
    </row>
    <row r="580" spans="1:29" ht="12" customHeight="1" x14ac:dyDescent="0.2">
      <c r="A580" s="19">
        <v>40631</v>
      </c>
      <c r="B580" s="19">
        <v>40267</v>
      </c>
      <c r="C580" s="19"/>
      <c r="D580" s="16" t="s">
        <v>4</v>
      </c>
      <c r="E580" s="114">
        <v>15808</v>
      </c>
      <c r="F580" s="115">
        <v>9974</v>
      </c>
      <c r="G580" s="113">
        <v>3327</v>
      </c>
      <c r="H580" s="113">
        <v>1436</v>
      </c>
      <c r="I580" s="113">
        <v>1071</v>
      </c>
      <c r="J580" s="112">
        <v>17266</v>
      </c>
      <c r="K580" s="112">
        <v>11200</v>
      </c>
      <c r="L580" s="112">
        <v>3568</v>
      </c>
      <c r="M580" s="112">
        <v>1546</v>
      </c>
      <c r="N580" s="113">
        <v>952</v>
      </c>
      <c r="O580" s="112"/>
      <c r="P580" s="112"/>
      <c r="Q580" s="112"/>
      <c r="R580" s="112"/>
      <c r="S580" s="113"/>
      <c r="T580" s="17">
        <v>-8.4443414803660355E-2</v>
      </c>
      <c r="U580" s="17">
        <v>-0.10946428571428568</v>
      </c>
      <c r="V580" s="17">
        <v>-6.7544843049327397E-2</v>
      </c>
      <c r="W580" s="17">
        <v>-7.1151358344113791E-2</v>
      </c>
      <c r="X580" s="17">
        <v>0.125</v>
      </c>
      <c r="Y580" s="17">
        <v>-8.4443414803660355E-2</v>
      </c>
      <c r="Z580" s="17">
        <v>-4.5184759716637934E-2</v>
      </c>
      <c r="AA580" s="17">
        <v>9.6933728981206668E-2</v>
      </c>
      <c r="AB580" s="17">
        <v>0.13517786561264833</v>
      </c>
      <c r="AC580" s="17">
        <v>0.1653971708378672</v>
      </c>
    </row>
    <row r="581" spans="1:29" ht="12" customHeight="1" x14ac:dyDescent="0.2">
      <c r="A581" s="19">
        <v>40632</v>
      </c>
      <c r="B581" s="19">
        <v>40268</v>
      </c>
      <c r="C581" s="19"/>
      <c r="D581" s="16" t="s">
        <v>5</v>
      </c>
      <c r="E581" s="114">
        <v>16087</v>
      </c>
      <c r="F581" s="115">
        <v>9810</v>
      </c>
      <c r="G581" s="113">
        <v>3819</v>
      </c>
      <c r="H581" s="113">
        <v>1431</v>
      </c>
      <c r="I581" s="113">
        <v>1027</v>
      </c>
      <c r="J581" s="112">
        <v>16794</v>
      </c>
      <c r="K581" s="112">
        <v>10164</v>
      </c>
      <c r="L581" s="112">
        <v>3823</v>
      </c>
      <c r="M581" s="112">
        <v>1808</v>
      </c>
      <c r="N581" s="113">
        <v>999</v>
      </c>
      <c r="O581" s="112"/>
      <c r="P581" s="112"/>
      <c r="Q581" s="112"/>
      <c r="R581" s="112"/>
      <c r="S581" s="113"/>
      <c r="T581" s="17">
        <v>-4.2098368464927982E-2</v>
      </c>
      <c r="U581" s="17">
        <v>-3.482880755608031E-2</v>
      </c>
      <c r="V581" s="17">
        <v>-1.0462987182840999E-3</v>
      </c>
      <c r="W581" s="17">
        <v>-0.20851769911504425</v>
      </c>
      <c r="X581" s="17">
        <v>2.8028028028028062E-2</v>
      </c>
      <c r="Y581" s="17">
        <v>-4.2098368464927982E-2</v>
      </c>
      <c r="Z581" s="17">
        <v>-0.10115448048378228</v>
      </c>
      <c r="AA581" s="17">
        <v>7.1248246844319851E-2</v>
      </c>
      <c r="AB581" s="17">
        <v>8.4090909090908994E-2</v>
      </c>
      <c r="AC581" s="17">
        <v>-2.1904761904761871E-2</v>
      </c>
    </row>
    <row r="582" spans="1:29" ht="12" customHeight="1" x14ac:dyDescent="0.2">
      <c r="A582" s="19">
        <v>40633</v>
      </c>
      <c r="B582" s="19">
        <v>40269</v>
      </c>
      <c r="C582" s="19"/>
      <c r="D582" s="16" t="s">
        <v>6</v>
      </c>
      <c r="E582" s="114">
        <v>18155</v>
      </c>
      <c r="F582" s="115">
        <v>11053</v>
      </c>
      <c r="G582" s="113">
        <v>4263</v>
      </c>
      <c r="H582" s="113">
        <v>1714</v>
      </c>
      <c r="I582" s="113">
        <v>1125</v>
      </c>
      <c r="J582" s="112">
        <v>18771</v>
      </c>
      <c r="K582" s="112">
        <v>11470</v>
      </c>
      <c r="L582" s="112">
        <v>4426</v>
      </c>
      <c r="M582" s="112">
        <v>1653</v>
      </c>
      <c r="N582" s="113">
        <v>1222</v>
      </c>
      <c r="O582" s="112"/>
      <c r="P582" s="112"/>
      <c r="Q582" s="112"/>
      <c r="R582" s="112"/>
      <c r="S582" s="113"/>
      <c r="T582" s="17">
        <v>-3.2816578765116455E-2</v>
      </c>
      <c r="U582" s="17">
        <v>-3.6355710549258902E-2</v>
      </c>
      <c r="V582" s="17">
        <v>-3.6827835517397212E-2</v>
      </c>
      <c r="W582" s="17">
        <v>3.6902601330913498E-2</v>
      </c>
      <c r="X582" s="17">
        <v>-7.9378068739770824E-2</v>
      </c>
      <c r="Y582" s="17">
        <v>-3.2816578765116455E-2</v>
      </c>
      <c r="Z582" s="17">
        <v>5.8240058240057735E-3</v>
      </c>
      <c r="AA582" s="17">
        <v>0.16380016380016382</v>
      </c>
      <c r="AB582" s="17">
        <v>4.1312272174969689E-2</v>
      </c>
      <c r="AC582" s="17">
        <v>4.8462255358806994E-2</v>
      </c>
    </row>
    <row r="583" spans="1:29" ht="12" customHeight="1" x14ac:dyDescent="0.2">
      <c r="A583" s="19">
        <v>40634</v>
      </c>
      <c r="B583" s="19">
        <v>40270</v>
      </c>
      <c r="C583" s="19"/>
      <c r="D583" s="16" t="s">
        <v>7</v>
      </c>
      <c r="E583" s="114">
        <v>18001</v>
      </c>
      <c r="F583" s="115">
        <v>11152</v>
      </c>
      <c r="G583" s="113">
        <v>3936</v>
      </c>
      <c r="H583" s="113">
        <v>1772</v>
      </c>
      <c r="I583" s="113">
        <v>1141</v>
      </c>
      <c r="J583" s="112">
        <v>18595</v>
      </c>
      <c r="K583" s="112">
        <v>11341</v>
      </c>
      <c r="L583" s="112">
        <v>4416</v>
      </c>
      <c r="M583" s="112">
        <v>1834</v>
      </c>
      <c r="N583" s="113">
        <v>1004</v>
      </c>
      <c r="O583" s="112"/>
      <c r="P583" s="112"/>
      <c r="Q583" s="112"/>
      <c r="R583" s="112"/>
      <c r="S583" s="113"/>
      <c r="T583" s="17">
        <v>-3.1944070986824391E-2</v>
      </c>
      <c r="U583" s="17">
        <v>-1.6665197072568527E-2</v>
      </c>
      <c r="V583" s="17">
        <v>-0.10869565217391308</v>
      </c>
      <c r="W583" s="17">
        <v>-3.3805888767720838E-2</v>
      </c>
      <c r="X583" s="17">
        <v>0.13645418326693237</v>
      </c>
      <c r="Y583" s="17">
        <v>-3.1944070986824391E-2</v>
      </c>
      <c r="Z583" s="17">
        <v>2.4152814767196329E-2</v>
      </c>
      <c r="AA583" s="17">
        <v>0.10873239436619708</v>
      </c>
      <c r="AB583" s="17">
        <v>0.19166106254203097</v>
      </c>
      <c r="AC583" s="17">
        <v>8.5632730732635665E-2</v>
      </c>
    </row>
    <row r="584" spans="1:29" ht="12" customHeight="1" x14ac:dyDescent="0.2">
      <c r="A584" s="19">
        <v>40635</v>
      </c>
      <c r="B584" s="19">
        <v>40271</v>
      </c>
      <c r="C584" s="19"/>
      <c r="D584" s="16" t="s">
        <v>1</v>
      </c>
      <c r="E584" s="114">
        <v>20095</v>
      </c>
      <c r="F584" s="115">
        <v>11482</v>
      </c>
      <c r="G584" s="113">
        <v>4828</v>
      </c>
      <c r="H584" s="113">
        <v>1972</v>
      </c>
      <c r="I584" s="113">
        <v>1813</v>
      </c>
      <c r="J584" s="112">
        <v>19277</v>
      </c>
      <c r="K584" s="112">
        <v>11546</v>
      </c>
      <c r="L584" s="112">
        <v>4343</v>
      </c>
      <c r="M584" s="112">
        <v>1784</v>
      </c>
      <c r="N584" s="113">
        <v>1604</v>
      </c>
      <c r="O584" s="112"/>
      <c r="P584" s="112"/>
      <c r="Q584" s="112"/>
      <c r="R584" s="112"/>
      <c r="S584" s="113"/>
      <c r="T584" s="17">
        <v>4.2433988691186419E-2</v>
      </c>
      <c r="U584" s="17">
        <v>-5.5430452104624495E-3</v>
      </c>
      <c r="V584" s="17">
        <v>0.11167395809348379</v>
      </c>
      <c r="W584" s="17">
        <v>0.10538116591928248</v>
      </c>
      <c r="X584" s="17">
        <v>0.1302992518703241</v>
      </c>
      <c r="Y584" s="17">
        <v>4.2433988691186419E-2</v>
      </c>
      <c r="Z584" s="17">
        <v>-2.2558951221588464E-2</v>
      </c>
      <c r="AA584" s="17">
        <v>0.1083562901744719</v>
      </c>
      <c r="AB584" s="17">
        <v>0.12621359223300965</v>
      </c>
      <c r="AC584" s="17">
        <v>0.2731741573033708</v>
      </c>
    </row>
    <row r="585" spans="1:29" ht="12" customHeight="1" x14ac:dyDescent="0.2">
      <c r="A585" s="19">
        <v>40636</v>
      </c>
      <c r="B585" s="19">
        <v>40272</v>
      </c>
      <c r="C585" s="19"/>
      <c r="D585" s="16" t="s">
        <v>2</v>
      </c>
      <c r="E585" s="114">
        <v>17357</v>
      </c>
      <c r="F585" s="115">
        <v>10209</v>
      </c>
      <c r="G585" s="113">
        <v>4407</v>
      </c>
      <c r="H585" s="113">
        <v>1477</v>
      </c>
      <c r="I585" s="113">
        <v>1264</v>
      </c>
      <c r="J585" s="112">
        <v>17782</v>
      </c>
      <c r="K585" s="112">
        <v>10987</v>
      </c>
      <c r="L585" s="112">
        <v>4102</v>
      </c>
      <c r="M585" s="112">
        <v>1667</v>
      </c>
      <c r="N585" s="113">
        <v>1026</v>
      </c>
      <c r="O585" s="112"/>
      <c r="P585" s="112"/>
      <c r="Q585" s="112"/>
      <c r="R585" s="112"/>
      <c r="S585" s="113"/>
      <c r="T585" s="17">
        <v>-2.390057361376674E-2</v>
      </c>
      <c r="U585" s="17">
        <v>-7.0810958405388202E-2</v>
      </c>
      <c r="V585" s="17">
        <v>7.4353973671379858E-2</v>
      </c>
      <c r="W585" s="17">
        <v>-0.11397720455908822</v>
      </c>
      <c r="X585" s="17">
        <v>0.23196881091617927</v>
      </c>
      <c r="Y585" s="17">
        <v>-2.390057361376674E-2</v>
      </c>
      <c r="Z585" s="17">
        <v>-5.9165053912081822E-2</v>
      </c>
      <c r="AA585" s="17">
        <v>0.13436293436293445</v>
      </c>
      <c r="AB585" s="17">
        <v>-1.533333333333331E-2</v>
      </c>
      <c r="AC585" s="17">
        <v>0.17690875232774683</v>
      </c>
    </row>
    <row r="586" spans="1:29" ht="12" customHeight="1" x14ac:dyDescent="0.2">
      <c r="A586" s="19">
        <v>40637</v>
      </c>
      <c r="B586" s="19">
        <v>40273</v>
      </c>
      <c r="C586" s="19"/>
      <c r="D586" s="16" t="s">
        <v>3</v>
      </c>
      <c r="E586" s="114">
        <v>16241</v>
      </c>
      <c r="F586" s="115">
        <v>10329</v>
      </c>
      <c r="G586" s="113">
        <v>3418</v>
      </c>
      <c r="H586" s="113">
        <v>1420</v>
      </c>
      <c r="I586" s="113">
        <v>1074</v>
      </c>
      <c r="J586" s="112">
        <v>16427</v>
      </c>
      <c r="K586" s="112">
        <v>10428</v>
      </c>
      <c r="L586" s="112">
        <v>3531</v>
      </c>
      <c r="M586" s="112">
        <v>1386</v>
      </c>
      <c r="N586" s="113">
        <v>1082</v>
      </c>
      <c r="O586" s="112"/>
      <c r="P586" s="112"/>
      <c r="Q586" s="112"/>
      <c r="R586" s="112"/>
      <c r="S586" s="113"/>
      <c r="T586" s="17">
        <v>-1.132282218299141E-2</v>
      </c>
      <c r="U586" s="17">
        <v>-9.493670886076E-3</v>
      </c>
      <c r="V586" s="17">
        <v>-3.2002265647125494E-2</v>
      </c>
      <c r="W586" s="17">
        <v>2.4531024531024626E-2</v>
      </c>
      <c r="X586" s="17">
        <v>-7.3937153419593171E-3</v>
      </c>
      <c r="Y586" s="17">
        <v>-1.132282218299141E-2</v>
      </c>
      <c r="Z586" s="17">
        <v>-8.5038533085304291E-2</v>
      </c>
      <c r="AA586" s="17">
        <v>-1.042269832078746E-2</v>
      </c>
      <c r="AB586" s="17">
        <v>-5.3333333333333344E-2</v>
      </c>
      <c r="AC586" s="17">
        <v>-2.7855153203342198E-3</v>
      </c>
    </row>
    <row r="587" spans="1:29" ht="12" customHeight="1" x14ac:dyDescent="0.2">
      <c r="A587" s="19">
        <v>40638</v>
      </c>
      <c r="B587" s="19">
        <v>40274</v>
      </c>
      <c r="C587" s="19"/>
      <c r="D587" s="16" t="s">
        <v>4</v>
      </c>
      <c r="E587" s="114">
        <v>14291</v>
      </c>
      <c r="F587" s="115">
        <v>8999</v>
      </c>
      <c r="G587" s="113">
        <v>3049</v>
      </c>
      <c r="H587" s="113">
        <v>1257</v>
      </c>
      <c r="I587" s="113">
        <v>986</v>
      </c>
      <c r="J587" s="112">
        <v>14960</v>
      </c>
      <c r="K587" s="112">
        <v>9988</v>
      </c>
      <c r="L587" s="112">
        <v>2603</v>
      </c>
      <c r="M587" s="112">
        <v>1490</v>
      </c>
      <c r="N587" s="113">
        <v>879</v>
      </c>
      <c r="O587" s="112"/>
      <c r="P587" s="112"/>
      <c r="Q587" s="112"/>
      <c r="R587" s="112"/>
      <c r="S587" s="113"/>
      <c r="T587" s="17">
        <v>-4.4719251336898358E-2</v>
      </c>
      <c r="U587" s="17">
        <v>-9.9018822587104482E-2</v>
      </c>
      <c r="V587" s="17">
        <v>0.17134076066077597</v>
      </c>
      <c r="W587" s="17">
        <v>-0.15637583892617446</v>
      </c>
      <c r="X587" s="17">
        <v>0.12172923777019351</v>
      </c>
      <c r="Y587" s="17">
        <v>-4.4719251336898358E-2</v>
      </c>
      <c r="Z587" s="17">
        <v>-0.17538715293686424</v>
      </c>
      <c r="AA587" s="17">
        <v>-0.16807639836289223</v>
      </c>
      <c r="AB587" s="17">
        <v>-0.13190607734806625</v>
      </c>
      <c r="AC587" s="17">
        <v>-7.8504672897196315E-2</v>
      </c>
    </row>
    <row r="588" spans="1:29" ht="12" customHeight="1" x14ac:dyDescent="0.2">
      <c r="A588" s="19">
        <v>40639</v>
      </c>
      <c r="B588" s="19">
        <v>40275</v>
      </c>
      <c r="C588" s="19"/>
      <c r="D588" s="16" t="s">
        <v>5</v>
      </c>
      <c r="E588" s="114">
        <v>14675</v>
      </c>
      <c r="F588" s="115">
        <v>9159</v>
      </c>
      <c r="G588" s="113">
        <v>3263</v>
      </c>
      <c r="H588" s="113">
        <v>1194</v>
      </c>
      <c r="I588" s="113">
        <v>1059</v>
      </c>
      <c r="J588" s="112">
        <v>13039</v>
      </c>
      <c r="K588" s="112">
        <v>8215</v>
      </c>
      <c r="L588" s="112">
        <v>2713</v>
      </c>
      <c r="M588" s="112">
        <v>1348</v>
      </c>
      <c r="N588" s="113">
        <v>763</v>
      </c>
      <c r="O588" s="112"/>
      <c r="P588" s="112"/>
      <c r="Q588" s="112"/>
      <c r="R588" s="112"/>
      <c r="S588" s="113"/>
      <c r="T588" s="17">
        <v>0.12546974461231697</v>
      </c>
      <c r="U588" s="17">
        <v>0.11491174680462568</v>
      </c>
      <c r="V588" s="17">
        <v>0.20272760781422772</v>
      </c>
      <c r="W588" s="17">
        <v>-0.1142433234421365</v>
      </c>
      <c r="X588" s="17">
        <v>0.38794233289646129</v>
      </c>
      <c r="Y588" s="17">
        <v>0.12546974461231697</v>
      </c>
      <c r="Z588" s="17">
        <v>-0.1275481044008383</v>
      </c>
      <c r="AA588" s="17">
        <v>-7.8769057029926648E-2</v>
      </c>
      <c r="AB588" s="17">
        <v>-6.0582218725413028E-2</v>
      </c>
      <c r="AC588" s="17">
        <v>1.8269230769230704E-2</v>
      </c>
    </row>
    <row r="589" spans="1:29" ht="12" customHeight="1" x14ac:dyDescent="0.2">
      <c r="A589" s="19">
        <v>40640</v>
      </c>
      <c r="B589" s="19">
        <v>40276</v>
      </c>
      <c r="C589" s="19"/>
      <c r="D589" s="16" t="s">
        <v>6</v>
      </c>
      <c r="E589" s="114">
        <v>16137</v>
      </c>
      <c r="F589" s="115">
        <v>10090</v>
      </c>
      <c r="G589" s="113">
        <v>3429</v>
      </c>
      <c r="H589" s="113">
        <v>1310</v>
      </c>
      <c r="I589" s="113">
        <v>1308</v>
      </c>
      <c r="J589" s="112">
        <v>15152</v>
      </c>
      <c r="K589" s="112">
        <v>10164</v>
      </c>
      <c r="L589" s="112">
        <v>2802</v>
      </c>
      <c r="M589" s="112">
        <v>1299</v>
      </c>
      <c r="N589" s="113">
        <v>887</v>
      </c>
      <c r="O589" s="112"/>
      <c r="P589" s="112"/>
      <c r="Q589" s="112"/>
      <c r="R589" s="112"/>
      <c r="S589" s="113"/>
      <c r="T589" s="17">
        <v>6.5007919746568055E-2</v>
      </c>
      <c r="U589" s="17">
        <v>-7.2805981896890692E-3</v>
      </c>
      <c r="V589" s="17">
        <v>0.22376873661670227</v>
      </c>
      <c r="W589" s="17">
        <v>8.4680523479598868E-3</v>
      </c>
      <c r="X589" s="17">
        <v>0.4746335963923336</v>
      </c>
      <c r="Y589" s="17">
        <v>6.5007919746568055E-2</v>
      </c>
      <c r="Z589" s="17">
        <v>-8.0470245147179487E-2</v>
      </c>
      <c r="AA589" s="17">
        <v>-1.8041237113402109E-2</v>
      </c>
      <c r="AB589" s="17">
        <v>-0.19035846724351047</v>
      </c>
      <c r="AC589" s="17">
        <v>0.2823529411764707</v>
      </c>
    </row>
    <row r="590" spans="1:29" ht="12" customHeight="1" x14ac:dyDescent="0.2">
      <c r="A590" s="19">
        <v>40641</v>
      </c>
      <c r="B590" s="19">
        <v>40277</v>
      </c>
      <c r="C590" s="19"/>
      <c r="D590" s="16" t="s">
        <v>7</v>
      </c>
      <c r="E590" s="114">
        <v>17535</v>
      </c>
      <c r="F590" s="115">
        <v>10776</v>
      </c>
      <c r="G590" s="113">
        <v>4130</v>
      </c>
      <c r="H590" s="113">
        <v>1325</v>
      </c>
      <c r="I590" s="113">
        <v>1304</v>
      </c>
      <c r="J590" s="112">
        <v>16860</v>
      </c>
      <c r="K590" s="112">
        <v>10497</v>
      </c>
      <c r="L590" s="112">
        <v>3852</v>
      </c>
      <c r="M590" s="112">
        <v>1508</v>
      </c>
      <c r="N590" s="113">
        <v>1003</v>
      </c>
      <c r="O590" s="112"/>
      <c r="P590" s="112"/>
      <c r="Q590" s="112"/>
      <c r="R590" s="112"/>
      <c r="S590" s="113"/>
      <c r="T590" s="17">
        <v>4.0035587188611998E-2</v>
      </c>
      <c r="U590" s="17">
        <v>2.6579022577879474E-2</v>
      </c>
      <c r="V590" s="17">
        <v>7.217030114226386E-2</v>
      </c>
      <c r="W590" s="17">
        <v>-0.12135278514588854</v>
      </c>
      <c r="X590" s="17">
        <v>0.30009970089730809</v>
      </c>
      <c r="Y590" s="17">
        <v>4.0035587188611998E-2</v>
      </c>
      <c r="Z590" s="17">
        <v>-2.2939523075528157E-2</v>
      </c>
      <c r="AA590" s="17">
        <v>0.17932609937178756</v>
      </c>
      <c r="AB590" s="17">
        <v>-8.3679114799446785E-2</v>
      </c>
      <c r="AC590" s="17">
        <v>0.24427480916030531</v>
      </c>
    </row>
    <row r="591" spans="1:29" ht="12" customHeight="1" x14ac:dyDescent="0.2">
      <c r="A591" s="19">
        <v>40642</v>
      </c>
      <c r="B591" s="19">
        <v>40278</v>
      </c>
      <c r="C591" s="19"/>
      <c r="D591" s="16" t="s">
        <v>1</v>
      </c>
      <c r="E591" s="114">
        <v>19322</v>
      </c>
      <c r="F591" s="115">
        <v>10862</v>
      </c>
      <c r="G591" s="113">
        <v>4558</v>
      </c>
      <c r="H591" s="113">
        <v>1992</v>
      </c>
      <c r="I591" s="113">
        <v>1910</v>
      </c>
      <c r="J591" s="112">
        <v>17240</v>
      </c>
      <c r="K591" s="112">
        <v>10341</v>
      </c>
      <c r="L591" s="112">
        <v>4062</v>
      </c>
      <c r="M591" s="112">
        <v>1455</v>
      </c>
      <c r="N591" s="113">
        <v>1382</v>
      </c>
      <c r="O591" s="112"/>
      <c r="P591" s="112"/>
      <c r="Q591" s="112"/>
      <c r="R591" s="112"/>
      <c r="S591" s="113"/>
      <c r="T591" s="17">
        <v>0.12076566125290022</v>
      </c>
      <c r="U591" s="17">
        <v>5.0381974663959106E-2</v>
      </c>
      <c r="V591" s="17">
        <v>0.12210733628754311</v>
      </c>
      <c r="W591" s="17">
        <v>0.36907216494845363</v>
      </c>
      <c r="X591" s="17">
        <v>0.38205499276410992</v>
      </c>
      <c r="Y591" s="17">
        <v>0.12076566125290022</v>
      </c>
      <c r="Z591" s="17">
        <v>-1.7991140041587528E-2</v>
      </c>
      <c r="AA591" s="17">
        <v>0.1304563492063493</v>
      </c>
      <c r="AB591" s="17">
        <v>8.0260303687635481E-2</v>
      </c>
      <c r="AC591" s="17">
        <v>0.43071161048689133</v>
      </c>
    </row>
    <row r="592" spans="1:29" ht="12" customHeight="1" x14ac:dyDescent="0.2">
      <c r="A592" s="19">
        <v>40643</v>
      </c>
      <c r="B592" s="19">
        <v>40279</v>
      </c>
      <c r="C592" s="19"/>
      <c r="D592" s="16" t="s">
        <v>2</v>
      </c>
      <c r="E592" s="114">
        <v>17253</v>
      </c>
      <c r="F592" s="115">
        <v>10402</v>
      </c>
      <c r="G592" s="113">
        <v>4217</v>
      </c>
      <c r="H592" s="113">
        <v>1369</v>
      </c>
      <c r="I592" s="113">
        <v>1265</v>
      </c>
      <c r="J592" s="112">
        <v>15243</v>
      </c>
      <c r="K592" s="112">
        <v>9736</v>
      </c>
      <c r="L592" s="112">
        <v>3274</v>
      </c>
      <c r="M592" s="112">
        <v>1314</v>
      </c>
      <c r="N592" s="113">
        <v>919</v>
      </c>
      <c r="O592" s="112"/>
      <c r="P592" s="112"/>
      <c r="Q592" s="112"/>
      <c r="R592" s="112"/>
      <c r="S592" s="113"/>
      <c r="T592" s="17">
        <v>0.13186380633733519</v>
      </c>
      <c r="U592" s="17">
        <v>6.8405916187346039E-2</v>
      </c>
      <c r="V592" s="17">
        <v>0.2880268784361637</v>
      </c>
      <c r="W592" s="17">
        <v>4.1856925418569224E-2</v>
      </c>
      <c r="X592" s="17">
        <v>0.37649619151251357</v>
      </c>
      <c r="Y592" s="17">
        <v>0.13186380633733519</v>
      </c>
      <c r="Z592" s="17">
        <v>3.0411094601287658E-2</v>
      </c>
      <c r="AA592" s="17">
        <v>0.23376243417203035</v>
      </c>
      <c r="AB592" s="17">
        <v>7.7952755905511761E-2</v>
      </c>
      <c r="AC592" s="17">
        <v>0.31770833333333326</v>
      </c>
    </row>
    <row r="593" spans="1:29" ht="12" customHeight="1" x14ac:dyDescent="0.2">
      <c r="A593" s="19">
        <v>40644</v>
      </c>
      <c r="B593" s="19">
        <v>40280</v>
      </c>
      <c r="C593" s="19"/>
      <c r="D593" s="16" t="s">
        <v>3</v>
      </c>
      <c r="E593" s="114">
        <v>15423</v>
      </c>
      <c r="F593" s="115">
        <v>10110</v>
      </c>
      <c r="G593" s="113">
        <v>3096</v>
      </c>
      <c r="H593" s="113">
        <v>1200</v>
      </c>
      <c r="I593" s="113">
        <v>1017</v>
      </c>
      <c r="J593" s="112">
        <v>14322</v>
      </c>
      <c r="K593" s="112">
        <v>9571</v>
      </c>
      <c r="L593" s="112">
        <v>2688</v>
      </c>
      <c r="M593" s="112">
        <v>1249</v>
      </c>
      <c r="N593" s="113">
        <v>814</v>
      </c>
      <c r="O593" s="112"/>
      <c r="P593" s="112"/>
      <c r="Q593" s="112"/>
      <c r="R593" s="112"/>
      <c r="S593" s="113"/>
      <c r="T593" s="17">
        <v>7.6874738165060741E-2</v>
      </c>
      <c r="U593" s="17">
        <v>5.6315954445721461E-2</v>
      </c>
      <c r="V593" s="17">
        <v>0.15178571428571419</v>
      </c>
      <c r="W593" s="17">
        <v>-3.9231385108086436E-2</v>
      </c>
      <c r="X593" s="17">
        <v>0.24938574938574942</v>
      </c>
      <c r="Y593" s="17">
        <v>7.6874738165060741E-2</v>
      </c>
      <c r="Z593" s="17">
        <v>-6.6740515092772124E-2</v>
      </c>
      <c r="AA593" s="17">
        <v>3.0282861896838709E-2</v>
      </c>
      <c r="AB593" s="17">
        <v>-7.7632590315142247E-2</v>
      </c>
      <c r="AC593" s="17">
        <v>6.8277310924369727E-2</v>
      </c>
    </row>
    <row r="594" spans="1:29" ht="12" customHeight="1" x14ac:dyDescent="0.2">
      <c r="A594" s="19">
        <v>40645</v>
      </c>
      <c r="B594" s="19">
        <v>40281</v>
      </c>
      <c r="C594" s="19"/>
      <c r="D594" s="16" t="s">
        <v>4</v>
      </c>
      <c r="E594" s="114">
        <v>15358</v>
      </c>
      <c r="F594" s="115">
        <v>9613</v>
      </c>
      <c r="G594" s="113">
        <v>3422</v>
      </c>
      <c r="H594" s="113">
        <v>1201</v>
      </c>
      <c r="I594" s="113">
        <v>1122</v>
      </c>
      <c r="J594" s="112">
        <v>12769</v>
      </c>
      <c r="K594" s="112">
        <v>8129</v>
      </c>
      <c r="L594" s="112">
        <v>2627</v>
      </c>
      <c r="M594" s="112">
        <v>1255</v>
      </c>
      <c r="N594" s="113">
        <v>758</v>
      </c>
      <c r="O594" s="112"/>
      <c r="P594" s="112"/>
      <c r="Q594" s="112"/>
      <c r="R594" s="112"/>
      <c r="S594" s="113"/>
      <c r="T594" s="17">
        <v>0.20275667632547578</v>
      </c>
      <c r="U594" s="17">
        <v>0.18255627998523805</v>
      </c>
      <c r="V594" s="17">
        <v>0.30262657023220396</v>
      </c>
      <c r="W594" s="17">
        <v>-4.302788844621519E-2</v>
      </c>
      <c r="X594" s="17">
        <v>0.48021108179419536</v>
      </c>
      <c r="Y594" s="17">
        <v>0.20275667632547578</v>
      </c>
      <c r="Z594" s="17">
        <v>5.0256746421938114E-2</v>
      </c>
      <c r="AA594" s="17">
        <v>0.30511060259344003</v>
      </c>
      <c r="AB594" s="17">
        <v>8.1008100810080919E-2</v>
      </c>
      <c r="AC594" s="17">
        <v>0.2852233676975946</v>
      </c>
    </row>
    <row r="595" spans="1:29" ht="12" customHeight="1" x14ac:dyDescent="0.2">
      <c r="A595" s="19">
        <v>40646</v>
      </c>
      <c r="B595" s="19">
        <v>40282</v>
      </c>
      <c r="C595" s="19"/>
      <c r="D595" s="16" t="s">
        <v>5</v>
      </c>
      <c r="E595" s="114">
        <v>16036</v>
      </c>
      <c r="F595" s="115">
        <v>9664</v>
      </c>
      <c r="G595" s="113">
        <v>3856</v>
      </c>
      <c r="H595" s="113">
        <v>1340</v>
      </c>
      <c r="I595" s="113">
        <v>1176</v>
      </c>
      <c r="J595" s="112">
        <v>12960</v>
      </c>
      <c r="K595" s="112">
        <v>8458</v>
      </c>
      <c r="L595" s="112">
        <v>2730</v>
      </c>
      <c r="M595" s="112">
        <v>1014</v>
      </c>
      <c r="N595" s="113">
        <v>758</v>
      </c>
      <c r="O595" s="112"/>
      <c r="P595" s="112"/>
      <c r="Q595" s="112"/>
      <c r="R595" s="112"/>
      <c r="S595" s="113"/>
      <c r="T595" s="17">
        <v>0.2373456790123456</v>
      </c>
      <c r="U595" s="17">
        <v>0.14258689997635376</v>
      </c>
      <c r="V595" s="17">
        <v>0.41245421245421254</v>
      </c>
      <c r="W595" s="17">
        <v>0.3214990138067062</v>
      </c>
      <c r="X595" s="17">
        <v>0.55145118733509224</v>
      </c>
      <c r="Y595" s="17">
        <v>0.2373456790123456</v>
      </c>
      <c r="Z595" s="17">
        <v>-7.8028747433265266E-3</v>
      </c>
      <c r="AA595" s="17">
        <v>0.44853493613824202</v>
      </c>
      <c r="AB595" s="17">
        <v>0.35627530364372473</v>
      </c>
      <c r="AC595" s="17">
        <v>0.3835294117647059</v>
      </c>
    </row>
    <row r="596" spans="1:29" ht="12" customHeight="1" x14ac:dyDescent="0.2">
      <c r="A596" s="19">
        <v>40647</v>
      </c>
      <c r="B596" s="19">
        <v>40283</v>
      </c>
      <c r="C596" s="19"/>
      <c r="D596" s="16" t="s">
        <v>6</v>
      </c>
      <c r="E596" s="114">
        <v>17632</v>
      </c>
      <c r="F596" s="115">
        <v>10963</v>
      </c>
      <c r="G596" s="113">
        <v>3881</v>
      </c>
      <c r="H596" s="113">
        <v>1412</v>
      </c>
      <c r="I596" s="113">
        <v>1376</v>
      </c>
      <c r="J596" s="112">
        <v>15747</v>
      </c>
      <c r="K596" s="112">
        <v>10441</v>
      </c>
      <c r="L596" s="112">
        <v>3232</v>
      </c>
      <c r="M596" s="112">
        <v>1128</v>
      </c>
      <c r="N596" s="113">
        <v>946</v>
      </c>
      <c r="O596" s="112"/>
      <c r="P596" s="112"/>
      <c r="Q596" s="112"/>
      <c r="R596" s="112"/>
      <c r="S596" s="113"/>
      <c r="T596" s="17">
        <v>0.11970534069981587</v>
      </c>
      <c r="U596" s="17">
        <v>4.9995211186667943E-2</v>
      </c>
      <c r="V596" s="17">
        <v>0.20080445544554459</v>
      </c>
      <c r="W596" s="17">
        <v>0.25177304964539005</v>
      </c>
      <c r="X596" s="17">
        <v>0.45454545454545459</v>
      </c>
      <c r="Y596" s="17">
        <v>0.11970534069981587</v>
      </c>
      <c r="Z596" s="17">
        <v>2.8424015009380854E-2</v>
      </c>
      <c r="AA596" s="17">
        <v>0.43051971986730564</v>
      </c>
      <c r="AB596" s="17">
        <v>0.54316939890710381</v>
      </c>
      <c r="AC596" s="17">
        <v>0.48596112311015127</v>
      </c>
    </row>
    <row r="597" spans="1:29" ht="12" customHeight="1" x14ac:dyDescent="0.2">
      <c r="A597" s="19">
        <v>40648</v>
      </c>
      <c r="B597" s="19">
        <v>40284</v>
      </c>
      <c r="C597" s="19"/>
      <c r="D597" s="16" t="s">
        <v>7</v>
      </c>
      <c r="E597" s="114">
        <v>17612</v>
      </c>
      <c r="F597" s="115">
        <v>10980</v>
      </c>
      <c r="G597" s="113">
        <v>3811</v>
      </c>
      <c r="H597" s="113">
        <v>1458</v>
      </c>
      <c r="I597" s="113">
        <v>1363</v>
      </c>
      <c r="J597" s="112">
        <v>15931</v>
      </c>
      <c r="K597" s="112">
        <v>10287</v>
      </c>
      <c r="L597" s="112">
        <v>3384</v>
      </c>
      <c r="M597" s="112">
        <v>1263</v>
      </c>
      <c r="N597" s="113">
        <v>997</v>
      </c>
      <c r="O597" s="112"/>
      <c r="P597" s="112"/>
      <c r="Q597" s="112"/>
      <c r="R597" s="112"/>
      <c r="S597" s="113"/>
      <c r="T597" s="17">
        <v>0.10551754441026939</v>
      </c>
      <c r="U597" s="17">
        <v>6.7366579177602803E-2</v>
      </c>
      <c r="V597" s="17">
        <v>0.12618203309692677</v>
      </c>
      <c r="W597" s="17">
        <v>0.154394299287411</v>
      </c>
      <c r="X597" s="17">
        <v>0.36710130391173523</v>
      </c>
      <c r="Y597" s="17">
        <v>0.10551754441026939</v>
      </c>
      <c r="Z597" s="17">
        <v>4.4321856572189455E-2</v>
      </c>
      <c r="AA597" s="17">
        <v>0.23453190800129575</v>
      </c>
      <c r="AB597" s="17">
        <v>0.35000000000000009</v>
      </c>
      <c r="AC597" s="17">
        <v>0.39651639344262302</v>
      </c>
    </row>
    <row r="598" spans="1:29" ht="12" customHeight="1" x14ac:dyDescent="0.2">
      <c r="A598" s="19">
        <v>40649</v>
      </c>
      <c r="B598" s="19">
        <v>40285</v>
      </c>
      <c r="C598" s="19"/>
      <c r="D598" s="16" t="s">
        <v>1</v>
      </c>
      <c r="E598" s="114">
        <v>19652</v>
      </c>
      <c r="F598" s="115">
        <v>11278</v>
      </c>
      <c r="G598" s="113">
        <v>4997</v>
      </c>
      <c r="H598" s="113">
        <v>1464</v>
      </c>
      <c r="I598" s="113">
        <v>1913</v>
      </c>
      <c r="J598" s="112">
        <v>16368</v>
      </c>
      <c r="K598" s="112">
        <v>9371</v>
      </c>
      <c r="L598" s="112">
        <v>4044</v>
      </c>
      <c r="M598" s="112">
        <v>1553</v>
      </c>
      <c r="N598" s="113">
        <v>1400</v>
      </c>
      <c r="O598" s="112"/>
      <c r="P598" s="112"/>
      <c r="Q598" s="112"/>
      <c r="R598" s="112"/>
      <c r="S598" s="113"/>
      <c r="T598" s="17">
        <v>0.20063538611925713</v>
      </c>
      <c r="U598" s="17">
        <v>0.20350016006829574</v>
      </c>
      <c r="V598" s="17">
        <v>0.23565776458951526</v>
      </c>
      <c r="W598" s="17">
        <v>-5.730843528654217E-2</v>
      </c>
      <c r="X598" s="17">
        <v>0.36642857142857133</v>
      </c>
      <c r="Y598" s="17">
        <v>0.20063538611925713</v>
      </c>
      <c r="Z598" s="17">
        <v>-3.5341933203746345E-3</v>
      </c>
      <c r="AA598" s="17">
        <v>0.35861881457313749</v>
      </c>
      <c r="AB598" s="17">
        <v>6.1638868745467645E-2</v>
      </c>
      <c r="AC598" s="17">
        <v>0.39127272727272722</v>
      </c>
    </row>
    <row r="599" spans="1:29" ht="12" customHeight="1" x14ac:dyDescent="0.2">
      <c r="A599" s="19">
        <v>40650</v>
      </c>
      <c r="B599" s="19">
        <v>40286</v>
      </c>
      <c r="C599" s="19"/>
      <c r="D599" s="16" t="s">
        <v>2</v>
      </c>
      <c r="E599" s="114">
        <v>18437</v>
      </c>
      <c r="F599" s="115">
        <v>10921</v>
      </c>
      <c r="G599" s="113">
        <v>4659</v>
      </c>
      <c r="H599" s="113">
        <v>1449</v>
      </c>
      <c r="I599" s="113">
        <v>1408</v>
      </c>
      <c r="J599" s="112">
        <v>15826</v>
      </c>
      <c r="K599" s="112">
        <v>10264</v>
      </c>
      <c r="L599" s="112">
        <v>3257</v>
      </c>
      <c r="M599" s="112">
        <v>1319</v>
      </c>
      <c r="N599" s="113">
        <v>986</v>
      </c>
      <c r="O599" s="112"/>
      <c r="P599" s="112"/>
      <c r="Q599" s="112"/>
      <c r="R599" s="112"/>
      <c r="S599" s="113"/>
      <c r="T599" s="17">
        <v>0.16498167572349298</v>
      </c>
      <c r="U599" s="17">
        <v>6.4010132501948647E-2</v>
      </c>
      <c r="V599" s="17">
        <v>0.43045747620509678</v>
      </c>
      <c r="W599" s="17">
        <v>9.8559514783927327E-2</v>
      </c>
      <c r="X599" s="17">
        <v>0.42799188640973629</v>
      </c>
      <c r="Y599" s="17">
        <v>0.16498167572349298</v>
      </c>
      <c r="Z599" s="17">
        <v>9.0682113252771313E-2</v>
      </c>
      <c r="AA599" s="17">
        <v>0.52304674730304024</v>
      </c>
      <c r="AB599" s="17">
        <v>0.34042553191489366</v>
      </c>
      <c r="AC599" s="17">
        <v>0.48837209302325579</v>
      </c>
    </row>
    <row r="600" spans="1:29" ht="12" customHeight="1" x14ac:dyDescent="0.2">
      <c r="A600" s="19">
        <v>40651</v>
      </c>
      <c r="B600" s="19">
        <v>40287</v>
      </c>
      <c r="C600" s="19"/>
      <c r="D600" s="16" t="s">
        <v>3</v>
      </c>
      <c r="E600" s="114">
        <v>17023</v>
      </c>
      <c r="F600" s="115">
        <v>10629</v>
      </c>
      <c r="G600" s="113">
        <v>3843</v>
      </c>
      <c r="H600" s="113">
        <v>1345</v>
      </c>
      <c r="I600" s="113">
        <v>1206</v>
      </c>
      <c r="J600" s="112">
        <v>14255</v>
      </c>
      <c r="K600" s="112">
        <v>9355</v>
      </c>
      <c r="L600" s="112">
        <v>2942</v>
      </c>
      <c r="M600" s="112">
        <v>1039</v>
      </c>
      <c r="N600" s="113">
        <v>919</v>
      </c>
      <c r="O600" s="112"/>
      <c r="P600" s="112"/>
      <c r="Q600" s="112"/>
      <c r="R600" s="112"/>
      <c r="S600" s="113"/>
      <c r="T600" s="17">
        <v>0.19417748158540871</v>
      </c>
      <c r="U600" s="17">
        <v>0.13618385889898454</v>
      </c>
      <c r="V600" s="17">
        <v>0.30625424881033303</v>
      </c>
      <c r="W600" s="17">
        <v>0.29451395572666028</v>
      </c>
      <c r="X600" s="17">
        <v>0.31229597388465713</v>
      </c>
      <c r="Y600" s="17">
        <v>0.19417748158540871</v>
      </c>
      <c r="Z600" s="17">
        <v>4.8224852071006019E-2</v>
      </c>
      <c r="AA600" s="17">
        <v>0.38536409516943038</v>
      </c>
      <c r="AB600" s="17">
        <v>0.30582524271844669</v>
      </c>
      <c r="AC600" s="17">
        <v>0.51698113207547181</v>
      </c>
    </row>
    <row r="601" spans="1:29" ht="12" customHeight="1" x14ac:dyDescent="0.2">
      <c r="A601" s="19">
        <v>40652</v>
      </c>
      <c r="B601" s="19">
        <v>40288</v>
      </c>
      <c r="C601" s="19"/>
      <c r="D601" s="16" t="s">
        <v>4</v>
      </c>
      <c r="E601" s="114">
        <v>15665</v>
      </c>
      <c r="F601" s="115">
        <v>9935</v>
      </c>
      <c r="G601" s="113">
        <v>3448</v>
      </c>
      <c r="H601" s="113">
        <v>1187</v>
      </c>
      <c r="I601" s="113">
        <v>1095</v>
      </c>
      <c r="J601" s="112">
        <v>12803</v>
      </c>
      <c r="K601" s="112">
        <v>8338</v>
      </c>
      <c r="L601" s="112">
        <v>2650</v>
      </c>
      <c r="M601" s="112">
        <v>954</v>
      </c>
      <c r="N601" s="113">
        <v>861</v>
      </c>
      <c r="O601" s="112"/>
      <c r="P601" s="112"/>
      <c r="Q601" s="112"/>
      <c r="R601" s="112"/>
      <c r="S601" s="113"/>
      <c r="T601" s="17">
        <v>0.22354135749433723</v>
      </c>
      <c r="U601" s="17">
        <v>0.19153274166466772</v>
      </c>
      <c r="V601" s="17">
        <v>0.30113207547169818</v>
      </c>
      <c r="W601" s="17">
        <v>0.24423480083857441</v>
      </c>
      <c r="X601" s="17">
        <v>0.27177700348432055</v>
      </c>
      <c r="Y601" s="17">
        <v>0.22354135749433723</v>
      </c>
      <c r="Z601" s="17">
        <v>0.10388888888888892</v>
      </c>
      <c r="AA601" s="17">
        <v>0.41718043567611995</v>
      </c>
      <c r="AB601" s="17">
        <v>0.3174250832408434</v>
      </c>
      <c r="AC601" s="17">
        <v>0.4757412398921832</v>
      </c>
    </row>
    <row r="602" spans="1:29" ht="12" customHeight="1" x14ac:dyDescent="0.2">
      <c r="A602" s="19">
        <v>40653</v>
      </c>
      <c r="B602" s="19">
        <v>40289</v>
      </c>
      <c r="C602" s="19"/>
      <c r="D602" s="16" t="s">
        <v>5</v>
      </c>
      <c r="E602" s="114">
        <v>14978</v>
      </c>
      <c r="F602" s="115">
        <v>9350</v>
      </c>
      <c r="G602" s="113">
        <v>3377</v>
      </c>
      <c r="H602" s="113">
        <v>1221</v>
      </c>
      <c r="I602" s="113">
        <v>1030</v>
      </c>
      <c r="J602" s="112">
        <v>13602</v>
      </c>
      <c r="K602" s="112">
        <v>8999</v>
      </c>
      <c r="L602" s="112">
        <v>2793</v>
      </c>
      <c r="M602" s="112">
        <v>1003</v>
      </c>
      <c r="N602" s="113">
        <v>807</v>
      </c>
      <c r="O602" s="112"/>
      <c r="P602" s="112"/>
      <c r="Q602" s="112"/>
      <c r="R602" s="112"/>
      <c r="S602" s="113"/>
      <c r="T602" s="17">
        <v>0.10116159388325241</v>
      </c>
      <c r="U602" s="17">
        <v>3.9004333814868231E-2</v>
      </c>
      <c r="V602" s="17">
        <v>0.20909416398138192</v>
      </c>
      <c r="W602" s="17">
        <v>0.21734795613160518</v>
      </c>
      <c r="X602" s="17">
        <v>0.27633209417596039</v>
      </c>
      <c r="Y602" s="17">
        <v>0.10116159388325241</v>
      </c>
      <c r="Z602" s="17">
        <v>-3.3092037228541926E-2</v>
      </c>
      <c r="AA602" s="17">
        <v>0.37612061939690311</v>
      </c>
      <c r="AB602" s="17">
        <v>0.31857451403887693</v>
      </c>
      <c r="AC602" s="17">
        <v>0.24697336561743333</v>
      </c>
    </row>
    <row r="603" spans="1:29" ht="12" customHeight="1" x14ac:dyDescent="0.2">
      <c r="A603" s="19">
        <v>40654</v>
      </c>
      <c r="B603" s="19">
        <v>40290</v>
      </c>
      <c r="C603" s="19"/>
      <c r="D603" s="16" t="s">
        <v>6</v>
      </c>
      <c r="E603" s="114">
        <v>16257</v>
      </c>
      <c r="F603" s="115">
        <v>10218</v>
      </c>
      <c r="G603" s="113">
        <v>3581</v>
      </c>
      <c r="H603" s="113">
        <v>1203</v>
      </c>
      <c r="I603" s="113">
        <v>1255</v>
      </c>
      <c r="J603" s="112">
        <v>15868</v>
      </c>
      <c r="K603" s="112">
        <v>10493</v>
      </c>
      <c r="L603" s="112">
        <v>3305</v>
      </c>
      <c r="M603" s="112">
        <v>1089</v>
      </c>
      <c r="N603" s="113">
        <v>981</v>
      </c>
      <c r="O603" s="112"/>
      <c r="P603" s="112"/>
      <c r="Q603" s="112"/>
      <c r="R603" s="112"/>
      <c r="S603" s="113"/>
      <c r="T603" s="17">
        <v>2.4514746659944464E-2</v>
      </c>
      <c r="U603" s="17">
        <v>-2.620794815591343E-2</v>
      </c>
      <c r="V603" s="17">
        <v>8.3509833585476478E-2</v>
      </c>
      <c r="W603" s="17">
        <v>0.10468319559228645</v>
      </c>
      <c r="X603" s="17">
        <v>0.27930682976554544</v>
      </c>
      <c r="Y603" s="17">
        <v>2.4514746659944464E-2</v>
      </c>
      <c r="Z603" s="17">
        <v>-4.6027448417514716E-2</v>
      </c>
      <c r="AA603" s="17">
        <v>0.28489415141729468</v>
      </c>
      <c r="AB603" s="17">
        <v>0.2636554621848739</v>
      </c>
      <c r="AC603" s="17">
        <v>0.39444444444444438</v>
      </c>
    </row>
    <row r="604" spans="1:29" ht="12" customHeight="1" x14ac:dyDescent="0.2">
      <c r="A604" s="19">
        <v>40655</v>
      </c>
      <c r="B604" s="19">
        <v>40291</v>
      </c>
      <c r="C604" s="19"/>
      <c r="D604" s="16" t="s">
        <v>7</v>
      </c>
      <c r="E604" s="114">
        <v>15768</v>
      </c>
      <c r="F604" s="115">
        <v>9676</v>
      </c>
      <c r="G604" s="113">
        <v>3640</v>
      </c>
      <c r="H604" s="113">
        <v>1265</v>
      </c>
      <c r="I604" s="113">
        <v>1187</v>
      </c>
      <c r="J604" s="112">
        <v>15928</v>
      </c>
      <c r="K604" s="112">
        <v>10350</v>
      </c>
      <c r="L604" s="112">
        <v>3310</v>
      </c>
      <c r="M604" s="112">
        <v>1288</v>
      </c>
      <c r="N604" s="113">
        <v>980</v>
      </c>
      <c r="O604" s="112"/>
      <c r="P604" s="112"/>
      <c r="Q604" s="112"/>
      <c r="R604" s="112"/>
      <c r="S604" s="113"/>
      <c r="T604" s="17">
        <v>-1.0045203415369186E-2</v>
      </c>
      <c r="U604" s="17">
        <v>-6.5120772946859917E-2</v>
      </c>
      <c r="V604" s="17">
        <v>9.9697885196374569E-2</v>
      </c>
      <c r="W604" s="17">
        <v>-1.7857142857142905E-2</v>
      </c>
      <c r="X604" s="17">
        <v>0.21122448979591835</v>
      </c>
      <c r="Y604" s="17">
        <v>-1.0045203415369186E-2</v>
      </c>
      <c r="Z604" s="17">
        <v>-8.2843601895734587E-2</v>
      </c>
      <c r="AA604" s="17">
        <v>0.24657534246575352</v>
      </c>
      <c r="AB604" s="17">
        <v>0.354389721627409</v>
      </c>
      <c r="AC604" s="17">
        <v>0.26142401700318807</v>
      </c>
    </row>
    <row r="605" spans="1:29" ht="12" customHeight="1" x14ac:dyDescent="0.2">
      <c r="A605" s="19">
        <v>40656</v>
      </c>
      <c r="B605" s="19">
        <v>40292</v>
      </c>
      <c r="C605" s="19"/>
      <c r="D605" s="16" t="s">
        <v>1</v>
      </c>
      <c r="E605" s="114">
        <v>15727</v>
      </c>
      <c r="F605" s="115">
        <v>9001</v>
      </c>
      <c r="G605" s="113">
        <v>3830</v>
      </c>
      <c r="H605" s="113">
        <v>1388</v>
      </c>
      <c r="I605" s="113">
        <v>1508</v>
      </c>
      <c r="J605" s="112">
        <v>16546</v>
      </c>
      <c r="K605" s="112">
        <v>9677</v>
      </c>
      <c r="L605" s="112">
        <v>4008</v>
      </c>
      <c r="M605" s="112">
        <v>1460</v>
      </c>
      <c r="N605" s="113">
        <v>1401</v>
      </c>
      <c r="O605" s="112"/>
      <c r="P605" s="112"/>
      <c r="Q605" s="112"/>
      <c r="R605" s="112"/>
      <c r="S605" s="113"/>
      <c r="T605" s="17">
        <v>-4.9498368185664221E-2</v>
      </c>
      <c r="U605" s="17">
        <v>-6.9856360442285825E-2</v>
      </c>
      <c r="V605" s="17">
        <v>-4.4411177644710587E-2</v>
      </c>
      <c r="W605" s="17">
        <v>-4.9315068493150704E-2</v>
      </c>
      <c r="X605" s="17">
        <v>7.6374018558172718E-2</v>
      </c>
      <c r="Y605" s="17">
        <v>-4.9498368185664221E-2</v>
      </c>
      <c r="Z605" s="17">
        <v>-0.15212886209495102</v>
      </c>
      <c r="AA605" s="17">
        <v>8.775915932973577E-2</v>
      </c>
      <c r="AB605" s="17">
        <v>7.9883805374001415E-3</v>
      </c>
      <c r="AC605" s="17">
        <v>0.20833333333333326</v>
      </c>
    </row>
    <row r="606" spans="1:29" ht="12" customHeight="1" x14ac:dyDescent="0.2">
      <c r="A606" s="19">
        <v>40657</v>
      </c>
      <c r="B606" s="19">
        <v>40293</v>
      </c>
      <c r="C606" s="19"/>
      <c r="D606" s="16" t="s">
        <v>2</v>
      </c>
      <c r="E606" s="114">
        <v>13813</v>
      </c>
      <c r="F606" s="115">
        <v>8517</v>
      </c>
      <c r="G606" s="113">
        <v>3314</v>
      </c>
      <c r="H606" s="113">
        <v>1014</v>
      </c>
      <c r="I606" s="113">
        <v>968</v>
      </c>
      <c r="J606" s="112">
        <v>14661</v>
      </c>
      <c r="K606" s="112">
        <v>9576</v>
      </c>
      <c r="L606" s="112">
        <v>3134</v>
      </c>
      <c r="M606" s="112">
        <v>1091</v>
      </c>
      <c r="N606" s="113">
        <v>860</v>
      </c>
      <c r="O606" s="112"/>
      <c r="P606" s="112"/>
      <c r="Q606" s="112"/>
      <c r="R606" s="112"/>
      <c r="S606" s="113"/>
      <c r="T606" s="17">
        <v>-5.7840529295409615E-2</v>
      </c>
      <c r="U606" s="17">
        <v>-0.11058897243107768</v>
      </c>
      <c r="V606" s="17">
        <v>5.7434588385449903E-2</v>
      </c>
      <c r="W606" s="17">
        <v>-7.05774518790101E-2</v>
      </c>
      <c r="X606" s="17">
        <v>0.12558139534883717</v>
      </c>
      <c r="Y606" s="17">
        <v>-5.7840529295409615E-2</v>
      </c>
      <c r="Z606" s="17">
        <v>-0.17438929817758819</v>
      </c>
      <c r="AA606" s="17">
        <v>0.14118457300275478</v>
      </c>
      <c r="AB606" s="17">
        <v>2.7355623100304038E-2</v>
      </c>
      <c r="AC606" s="17">
        <v>0.17049576783555009</v>
      </c>
    </row>
    <row r="607" spans="1:29" ht="12" customHeight="1" x14ac:dyDescent="0.2">
      <c r="A607" s="19">
        <v>40658</v>
      </c>
      <c r="B607" s="19">
        <v>40294</v>
      </c>
      <c r="C607" s="19"/>
      <c r="D607" s="16" t="s">
        <v>3</v>
      </c>
      <c r="E607" s="114">
        <v>15019</v>
      </c>
      <c r="F607" s="115">
        <v>9765</v>
      </c>
      <c r="G607" s="113">
        <v>3208</v>
      </c>
      <c r="H607" s="113">
        <v>1082</v>
      </c>
      <c r="I607" s="113">
        <v>964</v>
      </c>
      <c r="J607" s="112">
        <v>13331</v>
      </c>
      <c r="K607" s="112">
        <v>9104</v>
      </c>
      <c r="L607" s="112">
        <v>2692</v>
      </c>
      <c r="M607" s="112">
        <v>752</v>
      </c>
      <c r="N607" s="113">
        <v>783</v>
      </c>
      <c r="O607" s="112"/>
      <c r="P607" s="112"/>
      <c r="Q607" s="112"/>
      <c r="R607" s="112"/>
      <c r="S607" s="113"/>
      <c r="T607" s="17">
        <v>0.12662215887780359</v>
      </c>
      <c r="U607" s="17">
        <v>7.2605448154657193E-2</v>
      </c>
      <c r="V607" s="17">
        <v>0.19167904903417532</v>
      </c>
      <c r="W607" s="17">
        <v>0.43882978723404253</v>
      </c>
      <c r="X607" s="17">
        <v>0.23116219667943816</v>
      </c>
      <c r="Y607" s="17">
        <v>0.12662215887780359</v>
      </c>
      <c r="Z607" s="17">
        <v>4.2155816435432314E-2</v>
      </c>
      <c r="AA607" s="17">
        <v>0.44765342960288801</v>
      </c>
      <c r="AB607" s="17">
        <v>0.31951219512195128</v>
      </c>
      <c r="AC607" s="17">
        <v>0.33149171270718236</v>
      </c>
    </row>
    <row r="608" spans="1:29" ht="12" customHeight="1" x14ac:dyDescent="0.2">
      <c r="A608" s="19">
        <v>40659</v>
      </c>
      <c r="B608" s="19">
        <v>40295</v>
      </c>
      <c r="C608" s="19"/>
      <c r="D608" s="16" t="s">
        <v>4</v>
      </c>
      <c r="E608" s="114">
        <v>13603</v>
      </c>
      <c r="F608" s="115">
        <v>8581</v>
      </c>
      <c r="G608" s="113">
        <v>2957</v>
      </c>
      <c r="H608" s="113">
        <v>1018</v>
      </c>
      <c r="I608" s="113">
        <v>1047</v>
      </c>
      <c r="J608" s="112">
        <v>11506</v>
      </c>
      <c r="K608" s="112">
        <v>7854</v>
      </c>
      <c r="L608" s="112">
        <v>2183</v>
      </c>
      <c r="M608" s="112">
        <v>712</v>
      </c>
      <c r="N608" s="113">
        <v>757</v>
      </c>
      <c r="O608" s="112"/>
      <c r="P608" s="112"/>
      <c r="Q608" s="112"/>
      <c r="R608" s="112"/>
      <c r="S608" s="113"/>
      <c r="T608" s="17">
        <v>0.1822527377020684</v>
      </c>
      <c r="U608" s="17">
        <v>9.2564298446651483E-2</v>
      </c>
      <c r="V608" s="17">
        <v>0.35455794777828675</v>
      </c>
      <c r="W608" s="17">
        <v>0.4297752808988764</v>
      </c>
      <c r="X608" s="17">
        <v>0.3830911492734479</v>
      </c>
      <c r="Y608" s="17">
        <v>0.1822527377020684</v>
      </c>
      <c r="Z608" s="17">
        <v>-2.5772025431425982E-2</v>
      </c>
      <c r="AA608" s="17">
        <v>0.50790413054563999</v>
      </c>
      <c r="AB608" s="17">
        <v>0.37567567567567561</v>
      </c>
      <c r="AC608" s="17">
        <v>0.51519536903039076</v>
      </c>
    </row>
    <row r="609" spans="1:29" ht="12" customHeight="1" x14ac:dyDescent="0.2">
      <c r="A609" s="19">
        <v>40660</v>
      </c>
      <c r="B609" s="19">
        <v>40296</v>
      </c>
      <c r="C609" s="19"/>
      <c r="D609" s="16" t="s">
        <v>5</v>
      </c>
      <c r="E609" s="114">
        <v>13313</v>
      </c>
      <c r="F609" s="115">
        <v>8479</v>
      </c>
      <c r="G609" s="113">
        <v>2849</v>
      </c>
      <c r="H609" s="113">
        <v>1011</v>
      </c>
      <c r="I609" s="113">
        <v>974</v>
      </c>
      <c r="J609" s="112">
        <v>11594</v>
      </c>
      <c r="K609" s="112">
        <v>7453</v>
      </c>
      <c r="L609" s="112">
        <v>2470</v>
      </c>
      <c r="M609" s="112">
        <v>909</v>
      </c>
      <c r="N609" s="113">
        <v>762</v>
      </c>
      <c r="O609" s="112"/>
      <c r="P609" s="112"/>
      <c r="Q609" s="112"/>
      <c r="R609" s="112"/>
      <c r="S609" s="113"/>
      <c r="T609" s="17">
        <v>0.1482663446610315</v>
      </c>
      <c r="U609" s="17">
        <v>0.13766268616664434</v>
      </c>
      <c r="V609" s="17">
        <v>0.15344129554655872</v>
      </c>
      <c r="W609" s="17">
        <v>0.11221122112211224</v>
      </c>
      <c r="X609" s="17">
        <v>0.27821522309711288</v>
      </c>
      <c r="Y609" s="17">
        <v>0.1482663446610315</v>
      </c>
      <c r="Z609" s="17">
        <v>3.5507160610723787E-3</v>
      </c>
      <c r="AA609" s="17">
        <v>0.12921125644074505</v>
      </c>
      <c r="AB609" s="17">
        <v>0.2994858611825193</v>
      </c>
      <c r="AC609" s="17">
        <v>0.26165803108808294</v>
      </c>
    </row>
    <row r="610" spans="1:29" ht="12" customHeight="1" x14ac:dyDescent="0.2">
      <c r="A610" s="19">
        <v>40661</v>
      </c>
      <c r="B610" s="19">
        <v>40297</v>
      </c>
      <c r="C610" s="19"/>
      <c r="D610" s="16" t="s">
        <v>6</v>
      </c>
      <c r="E610" s="114">
        <v>14246</v>
      </c>
      <c r="F610" s="115">
        <v>9191</v>
      </c>
      <c r="G610" s="113">
        <v>2928</v>
      </c>
      <c r="H610" s="113">
        <v>1058</v>
      </c>
      <c r="I610" s="113">
        <v>1069</v>
      </c>
      <c r="J610" s="112">
        <v>13855</v>
      </c>
      <c r="K610" s="112">
        <v>9119</v>
      </c>
      <c r="L610" s="112">
        <v>2872</v>
      </c>
      <c r="M610" s="112">
        <v>908</v>
      </c>
      <c r="N610" s="113">
        <v>956</v>
      </c>
      <c r="O610" s="112"/>
      <c r="P610" s="112"/>
      <c r="Q610" s="112"/>
      <c r="R610" s="112"/>
      <c r="S610" s="113"/>
      <c r="T610" s="17">
        <v>2.8220858895705581E-2</v>
      </c>
      <c r="U610" s="17">
        <v>7.8956025880030367E-3</v>
      </c>
      <c r="V610" s="17">
        <v>1.9498607242339761E-2</v>
      </c>
      <c r="W610" s="17">
        <v>0.16519823788546262</v>
      </c>
      <c r="X610" s="17">
        <v>0.11820083682008375</v>
      </c>
      <c r="Y610" s="17">
        <v>2.8220858895705581E-2</v>
      </c>
      <c r="Z610" s="17">
        <v>-9.9363057324840742E-2</v>
      </c>
      <c r="AA610" s="17">
        <v>8.5248332097850321E-2</v>
      </c>
      <c r="AB610" s="17">
        <v>8.7358684480986604E-2</v>
      </c>
      <c r="AC610" s="17">
        <v>0.2344110854503465</v>
      </c>
    </row>
    <row r="611" spans="1:29" ht="12" customHeight="1" x14ac:dyDescent="0.2">
      <c r="A611" s="19">
        <v>40662</v>
      </c>
      <c r="B611" s="19">
        <v>40298</v>
      </c>
      <c r="C611" s="19"/>
      <c r="D611" s="16" t="s">
        <v>7</v>
      </c>
      <c r="E611" s="114">
        <v>13664</v>
      </c>
      <c r="F611" s="115">
        <v>8545</v>
      </c>
      <c r="G611" s="113">
        <v>2904</v>
      </c>
      <c r="H611" s="113">
        <v>1117</v>
      </c>
      <c r="I611" s="113">
        <v>1098</v>
      </c>
      <c r="J611" s="112">
        <v>14911</v>
      </c>
      <c r="K611" s="112">
        <v>9717</v>
      </c>
      <c r="L611" s="112">
        <v>3148</v>
      </c>
      <c r="M611" s="112">
        <v>1118</v>
      </c>
      <c r="N611" s="113">
        <v>928</v>
      </c>
      <c r="O611" s="112"/>
      <c r="P611" s="112"/>
      <c r="Q611" s="112"/>
      <c r="R611" s="112"/>
      <c r="S611" s="113"/>
      <c r="T611" s="17">
        <v>-8.3629535242438435E-2</v>
      </c>
      <c r="U611" s="17">
        <v>-0.12061335803231454</v>
      </c>
      <c r="V611" s="17">
        <v>-7.7509529860228743E-2</v>
      </c>
      <c r="W611" s="17">
        <v>-8.944543828264262E-4</v>
      </c>
      <c r="X611" s="17">
        <v>0.1831896551724137</v>
      </c>
      <c r="Y611" s="17">
        <v>-8.3629535242438435E-2</v>
      </c>
      <c r="Z611" s="17">
        <v>-0.19127389740677647</v>
      </c>
      <c r="AA611" s="17">
        <v>-0.11111111111111116</v>
      </c>
      <c r="AB611" s="17">
        <v>2.5711662075298403E-2</v>
      </c>
      <c r="AC611" s="17">
        <v>0.18702702702702712</v>
      </c>
    </row>
    <row r="612" spans="1:29" ht="12" customHeight="1" x14ac:dyDescent="0.2">
      <c r="A612" s="19">
        <v>40663</v>
      </c>
      <c r="B612" s="19">
        <v>40299</v>
      </c>
      <c r="C612" s="19"/>
      <c r="D612" s="16" t="s">
        <v>1</v>
      </c>
      <c r="E612" s="114">
        <v>15655</v>
      </c>
      <c r="F612" s="115">
        <v>8862</v>
      </c>
      <c r="G612" s="113">
        <v>3800</v>
      </c>
      <c r="H612" s="113">
        <v>1318</v>
      </c>
      <c r="I612" s="113">
        <v>1675</v>
      </c>
      <c r="J612" s="112">
        <v>16568</v>
      </c>
      <c r="K612" s="112">
        <v>10454</v>
      </c>
      <c r="L612" s="112">
        <v>2993</v>
      </c>
      <c r="M612" s="112">
        <v>1647</v>
      </c>
      <c r="N612" s="113">
        <v>1474</v>
      </c>
      <c r="O612" s="112"/>
      <c r="P612" s="112"/>
      <c r="Q612" s="112"/>
      <c r="R612" s="112"/>
      <c r="S612" s="113"/>
      <c r="T612" s="17">
        <v>-5.5106228874939656E-2</v>
      </c>
      <c r="U612" s="17">
        <v>-0.15228620623684719</v>
      </c>
      <c r="V612" s="17">
        <v>0.26962913464751082</v>
      </c>
      <c r="W612" s="17">
        <v>-0.19975713418336372</v>
      </c>
      <c r="X612" s="17">
        <v>0.13636363636363646</v>
      </c>
      <c r="Y612" s="17">
        <v>-5.5106228874939656E-2</v>
      </c>
      <c r="Z612" s="17">
        <v>-0.16999157066591741</v>
      </c>
      <c r="AA612" s="17">
        <v>0.1075488195861265</v>
      </c>
      <c r="AB612" s="17">
        <v>3.8080731150038627E-3</v>
      </c>
      <c r="AC612" s="17">
        <v>0.22710622710622719</v>
      </c>
    </row>
    <row r="613" spans="1:29" ht="12" customHeight="1" x14ac:dyDescent="0.2">
      <c r="A613" s="19">
        <v>40664</v>
      </c>
      <c r="B613" s="19">
        <v>40300</v>
      </c>
      <c r="C613" s="19"/>
      <c r="D613" s="16" t="s">
        <v>2</v>
      </c>
      <c r="E613" s="114">
        <v>15863</v>
      </c>
      <c r="F613" s="115">
        <v>9863</v>
      </c>
      <c r="G613" s="113">
        <v>3714</v>
      </c>
      <c r="H613" s="113">
        <v>1046</v>
      </c>
      <c r="I613" s="113">
        <v>1240</v>
      </c>
      <c r="J613" s="112">
        <v>15014</v>
      </c>
      <c r="K613" s="112">
        <v>9760</v>
      </c>
      <c r="L613" s="112">
        <v>3150</v>
      </c>
      <c r="M613" s="112">
        <v>1153</v>
      </c>
      <c r="N613" s="113">
        <v>951</v>
      </c>
      <c r="O613" s="112"/>
      <c r="P613" s="112"/>
      <c r="Q613" s="112"/>
      <c r="R613" s="112"/>
      <c r="S613" s="113"/>
      <c r="T613" s="17">
        <v>5.6547222592247204E-2</v>
      </c>
      <c r="U613" s="17">
        <v>1.0553278688524514E-2</v>
      </c>
      <c r="V613" s="17">
        <v>0.17904761904761912</v>
      </c>
      <c r="W613" s="17">
        <v>-9.2801387684301795E-2</v>
      </c>
      <c r="X613" s="17">
        <v>0.30389064143007372</v>
      </c>
      <c r="Y613" s="17">
        <v>5.6547222592247204E-2</v>
      </c>
      <c r="Z613" s="17">
        <v>-1.3601360136013652E-2</v>
      </c>
      <c r="AA613" s="17">
        <v>0.44177018633540377</v>
      </c>
      <c r="AB613" s="17">
        <v>4.0796019900497527E-2</v>
      </c>
      <c r="AC613" s="17">
        <v>0.22287968441814598</v>
      </c>
    </row>
    <row r="614" spans="1:29" ht="12" customHeight="1" x14ac:dyDescent="0.2">
      <c r="A614" s="19">
        <v>40665</v>
      </c>
      <c r="B614" s="19">
        <v>40301</v>
      </c>
      <c r="C614" s="19"/>
      <c r="D614" s="16" t="s">
        <v>3</v>
      </c>
      <c r="E614" s="114">
        <v>14971</v>
      </c>
      <c r="F614" s="115">
        <v>9673</v>
      </c>
      <c r="G614" s="113">
        <v>3176</v>
      </c>
      <c r="H614" s="113">
        <v>1102</v>
      </c>
      <c r="I614" s="113">
        <v>1020</v>
      </c>
      <c r="J614" s="112">
        <v>13427</v>
      </c>
      <c r="K614" s="112">
        <v>8809</v>
      </c>
      <c r="L614" s="112">
        <v>2696</v>
      </c>
      <c r="M614" s="112">
        <v>1062</v>
      </c>
      <c r="N614" s="113">
        <v>860</v>
      </c>
      <c r="O614" s="112"/>
      <c r="P614" s="112"/>
      <c r="Q614" s="112"/>
      <c r="R614" s="112"/>
      <c r="S614" s="113"/>
      <c r="T614" s="17">
        <v>0.1149921799359499</v>
      </c>
      <c r="U614" s="17">
        <v>9.8081507549097502E-2</v>
      </c>
      <c r="V614" s="17">
        <v>0.17804154302670616</v>
      </c>
      <c r="W614" s="17">
        <v>3.7664783427495241E-2</v>
      </c>
      <c r="X614" s="17">
        <v>0.18604651162790709</v>
      </c>
      <c r="Y614" s="17">
        <v>0.1149921799359499</v>
      </c>
      <c r="Z614" s="17">
        <v>4.0890993220703775E-2</v>
      </c>
      <c r="AA614" s="17">
        <v>0.2484276729559749</v>
      </c>
      <c r="AB614" s="17">
        <v>0.47326203208556139</v>
      </c>
      <c r="AC614" s="17">
        <v>0.20425029515938609</v>
      </c>
    </row>
    <row r="615" spans="1:29" ht="12" customHeight="1" x14ac:dyDescent="0.2">
      <c r="A615" s="19">
        <v>40666</v>
      </c>
      <c r="B615" s="19">
        <v>40302</v>
      </c>
      <c r="C615" s="19"/>
      <c r="D615" s="16" t="s">
        <v>4</v>
      </c>
      <c r="E615" s="114">
        <v>13494</v>
      </c>
      <c r="F615" s="115">
        <v>8554</v>
      </c>
      <c r="G615" s="113">
        <v>2859</v>
      </c>
      <c r="H615" s="113">
        <v>1208</v>
      </c>
      <c r="I615" s="113">
        <v>873</v>
      </c>
      <c r="J615" s="112">
        <v>12007</v>
      </c>
      <c r="K615" s="112">
        <v>7831</v>
      </c>
      <c r="L615" s="112">
        <v>2368</v>
      </c>
      <c r="M615" s="112">
        <v>961</v>
      </c>
      <c r="N615" s="113">
        <v>847</v>
      </c>
      <c r="O615" s="112"/>
      <c r="P615" s="112"/>
      <c r="Q615" s="112"/>
      <c r="R615" s="112"/>
      <c r="S615" s="113"/>
      <c r="T615" s="17">
        <v>0.12384442408594976</v>
      </c>
      <c r="U615" s="17">
        <v>9.2325373515515174E-2</v>
      </c>
      <c r="V615" s="17">
        <v>0.20734797297297303</v>
      </c>
      <c r="W615" s="17">
        <v>0.25702393340270557</v>
      </c>
      <c r="X615" s="17">
        <v>3.0696576151121535E-2</v>
      </c>
      <c r="Y615" s="17">
        <v>0.12384442408594976</v>
      </c>
      <c r="Z615" s="17">
        <v>-2.0496965533035594E-2</v>
      </c>
      <c r="AA615" s="17">
        <v>0.21659574468085108</v>
      </c>
      <c r="AB615" s="17">
        <v>0.54081632653061229</v>
      </c>
      <c r="AC615" s="17">
        <v>0.12210796915167088</v>
      </c>
    </row>
    <row r="616" spans="1:29" ht="12" customHeight="1" x14ac:dyDescent="0.2">
      <c r="A616" s="19">
        <v>40667</v>
      </c>
      <c r="B616" s="19">
        <v>40303</v>
      </c>
      <c r="C616" s="19"/>
      <c r="D616" s="16" t="s">
        <v>5</v>
      </c>
      <c r="E616" s="114">
        <v>13885</v>
      </c>
      <c r="F616" s="115">
        <v>8863</v>
      </c>
      <c r="G616" s="113">
        <v>3015</v>
      </c>
      <c r="H616" s="113">
        <v>988</v>
      </c>
      <c r="I616" s="113">
        <v>1019</v>
      </c>
      <c r="J616" s="112">
        <v>12572</v>
      </c>
      <c r="K616" s="112">
        <v>8311</v>
      </c>
      <c r="L616" s="112">
        <v>2594</v>
      </c>
      <c r="M616" s="112">
        <v>895</v>
      </c>
      <c r="N616" s="113">
        <v>772</v>
      </c>
      <c r="O616" s="112"/>
      <c r="P616" s="112"/>
      <c r="Q616" s="112"/>
      <c r="R616" s="112"/>
      <c r="S616" s="113"/>
      <c r="T616" s="17">
        <v>0.10443843461660829</v>
      </c>
      <c r="U616" s="17">
        <v>6.6418000240644925E-2</v>
      </c>
      <c r="V616" s="17">
        <v>0.16229760986892838</v>
      </c>
      <c r="W616" s="17">
        <v>0.10391061452513961</v>
      </c>
      <c r="X616" s="17">
        <v>0.31994818652849744</v>
      </c>
      <c r="Y616" s="17">
        <v>0.10443843461660829</v>
      </c>
      <c r="Z616" s="17">
        <v>-1.5769017212659664E-2</v>
      </c>
      <c r="AA616" s="17">
        <v>0.19976124154397135</v>
      </c>
      <c r="AB616" s="17">
        <v>0.11261261261261257</v>
      </c>
      <c r="AC616" s="17">
        <v>0.19460726846424392</v>
      </c>
    </row>
    <row r="617" spans="1:29" ht="12" customHeight="1" x14ac:dyDescent="0.2">
      <c r="A617" s="19">
        <v>40668</v>
      </c>
      <c r="B617" s="19">
        <v>40304</v>
      </c>
      <c r="C617" s="19"/>
      <c r="D617" s="16" t="s">
        <v>6</v>
      </c>
      <c r="E617" s="114">
        <v>15195</v>
      </c>
      <c r="F617" s="115">
        <v>9616</v>
      </c>
      <c r="G617" s="113">
        <v>3273</v>
      </c>
      <c r="H617" s="113">
        <v>1087</v>
      </c>
      <c r="I617" s="113">
        <v>1219</v>
      </c>
      <c r="J617" s="112">
        <v>14514</v>
      </c>
      <c r="K617" s="112">
        <v>9433</v>
      </c>
      <c r="L617" s="112">
        <v>3094</v>
      </c>
      <c r="M617" s="112">
        <v>1015</v>
      </c>
      <c r="N617" s="113">
        <v>972</v>
      </c>
      <c r="O617" s="112"/>
      <c r="P617" s="112"/>
      <c r="Q617" s="112"/>
      <c r="R617" s="112"/>
      <c r="S617" s="113"/>
      <c r="T617" s="17">
        <v>4.692021496486154E-2</v>
      </c>
      <c r="U617" s="17">
        <v>1.9399978797837392E-2</v>
      </c>
      <c r="V617" s="17">
        <v>5.7853910795087282E-2</v>
      </c>
      <c r="W617" s="17">
        <v>7.0935960591133052E-2</v>
      </c>
      <c r="X617" s="17">
        <v>0.25411522633744865</v>
      </c>
      <c r="Y617" s="17">
        <v>4.692021496486154E-2</v>
      </c>
      <c r="Z617" s="17">
        <v>-8.9393939393939359E-2</v>
      </c>
      <c r="AA617" s="17">
        <v>0.25498466257668717</v>
      </c>
      <c r="AB617" s="17">
        <v>0.21046770601336307</v>
      </c>
      <c r="AC617" s="17">
        <v>0.22144288577154314</v>
      </c>
    </row>
    <row r="618" spans="1:29" ht="12" customHeight="1" x14ac:dyDescent="0.2">
      <c r="A618" s="19">
        <v>40669</v>
      </c>
      <c r="B618" s="19">
        <v>40305</v>
      </c>
      <c r="C618" s="19"/>
      <c r="D618" s="16" t="s">
        <v>7</v>
      </c>
      <c r="E618" s="114">
        <v>14761</v>
      </c>
      <c r="F618" s="115">
        <v>9403</v>
      </c>
      <c r="G618" s="113">
        <v>3108</v>
      </c>
      <c r="H618" s="113">
        <v>1097</v>
      </c>
      <c r="I618" s="113">
        <v>1153</v>
      </c>
      <c r="J618" s="112">
        <v>14881</v>
      </c>
      <c r="K618" s="112">
        <v>9799</v>
      </c>
      <c r="L618" s="112">
        <v>3115</v>
      </c>
      <c r="M618" s="112">
        <v>1000</v>
      </c>
      <c r="N618" s="113">
        <v>967</v>
      </c>
      <c r="O618" s="112"/>
      <c r="P618" s="112"/>
      <c r="Q618" s="112"/>
      <c r="R618" s="112"/>
      <c r="S618" s="113"/>
      <c r="T618" s="17">
        <v>-8.0639741952825972E-3</v>
      </c>
      <c r="U618" s="17">
        <v>-4.0412286968057987E-2</v>
      </c>
      <c r="V618" s="17">
        <v>-2.2471910112359383E-3</v>
      </c>
      <c r="W618" s="17">
        <v>9.6999999999999975E-2</v>
      </c>
      <c r="X618" s="17">
        <v>0.19234746639089972</v>
      </c>
      <c r="Y618" s="17">
        <v>-8.0639741952825972E-3</v>
      </c>
      <c r="Z618" s="17">
        <v>-0.11625939849624056</v>
      </c>
      <c r="AA618" s="17">
        <v>2.0354563361785871E-2</v>
      </c>
      <c r="AB618" s="17">
        <v>3.1015037593985051E-2</v>
      </c>
      <c r="AC618" s="17">
        <v>0.11078998073217727</v>
      </c>
    </row>
    <row r="619" spans="1:29" ht="12" customHeight="1" x14ac:dyDescent="0.2">
      <c r="A619" s="19">
        <v>40670</v>
      </c>
      <c r="B619" s="19">
        <v>40306</v>
      </c>
      <c r="C619" s="19"/>
      <c r="D619" s="16" t="s">
        <v>1</v>
      </c>
      <c r="E619" s="114">
        <v>16870</v>
      </c>
      <c r="F619" s="115">
        <v>9754</v>
      </c>
      <c r="G619" s="113">
        <v>3955</v>
      </c>
      <c r="H619" s="113">
        <v>1573</v>
      </c>
      <c r="I619" s="113">
        <v>1588</v>
      </c>
      <c r="J619" s="112">
        <v>17492</v>
      </c>
      <c r="K619" s="112">
        <v>10474</v>
      </c>
      <c r="L619" s="112">
        <v>4074</v>
      </c>
      <c r="M619" s="112">
        <v>1481</v>
      </c>
      <c r="N619" s="113">
        <v>1463</v>
      </c>
      <c r="O619" s="112"/>
      <c r="P619" s="112"/>
      <c r="Q619" s="112"/>
      <c r="R619" s="112"/>
      <c r="S619" s="113"/>
      <c r="T619" s="17">
        <v>-3.5559112737251319E-2</v>
      </c>
      <c r="U619" s="17">
        <v>-6.8741645980523236E-2</v>
      </c>
      <c r="V619" s="17">
        <v>-2.9209621993127155E-2</v>
      </c>
      <c r="W619" s="17">
        <v>6.2120189061444897E-2</v>
      </c>
      <c r="X619" s="17">
        <v>8.5440874914559206E-2</v>
      </c>
      <c r="Y619" s="17">
        <v>-3.5559112737251319E-2</v>
      </c>
      <c r="Z619" s="17">
        <v>-0.109792826503605</v>
      </c>
      <c r="AA619" s="17">
        <v>8.713578889499729E-2</v>
      </c>
      <c r="AB619" s="17">
        <v>8.4827586206896566E-2</v>
      </c>
      <c r="AC619" s="17">
        <v>0.16593245227606457</v>
      </c>
    </row>
    <row r="620" spans="1:29" ht="12" customHeight="1" x14ac:dyDescent="0.2">
      <c r="A620" s="19">
        <v>40671</v>
      </c>
      <c r="B620" s="19">
        <v>40307</v>
      </c>
      <c r="C620" s="19"/>
      <c r="D620" s="16" t="s">
        <v>2</v>
      </c>
      <c r="E620" s="114">
        <v>14947</v>
      </c>
      <c r="F620" s="115">
        <v>9392</v>
      </c>
      <c r="G620" s="113">
        <v>3391</v>
      </c>
      <c r="H620" s="113">
        <v>1046</v>
      </c>
      <c r="I620" s="113">
        <v>1118</v>
      </c>
      <c r="J620" s="112">
        <v>14327</v>
      </c>
      <c r="K620" s="112">
        <v>9480</v>
      </c>
      <c r="L620" s="112">
        <v>2894</v>
      </c>
      <c r="M620" s="112">
        <v>994</v>
      </c>
      <c r="N620" s="113">
        <v>959</v>
      </c>
      <c r="O620" s="112"/>
      <c r="P620" s="112"/>
      <c r="Q620" s="112"/>
      <c r="R620" s="112"/>
      <c r="S620" s="113"/>
      <c r="T620" s="17">
        <v>4.3274935436588224E-2</v>
      </c>
      <c r="U620" s="17">
        <v>-9.2827004219409037E-3</v>
      </c>
      <c r="V620" s="17">
        <v>0.17173462335867318</v>
      </c>
      <c r="W620" s="17">
        <v>5.2313883299798691E-2</v>
      </c>
      <c r="X620" s="17">
        <v>0.16579770594369125</v>
      </c>
      <c r="Y620" s="17">
        <v>4.3274935436588224E-2</v>
      </c>
      <c r="Z620" s="17">
        <v>-0.106544901065449</v>
      </c>
      <c r="AA620" s="17">
        <v>1.4358360753814026E-2</v>
      </c>
      <c r="AB620" s="17">
        <v>0.15707964601769908</v>
      </c>
      <c r="AC620" s="17">
        <v>7.707129094412335E-2</v>
      </c>
    </row>
    <row r="621" spans="1:29" ht="12" customHeight="1" x14ac:dyDescent="0.2">
      <c r="A621" s="19">
        <v>40672</v>
      </c>
      <c r="B621" s="19">
        <v>40308</v>
      </c>
      <c r="C621" s="19"/>
      <c r="D621" s="16" t="s">
        <v>3</v>
      </c>
      <c r="E621" s="114">
        <v>15411</v>
      </c>
      <c r="F621" s="115">
        <v>10174</v>
      </c>
      <c r="G621" s="113">
        <v>3041</v>
      </c>
      <c r="H621" s="113">
        <v>1131</v>
      </c>
      <c r="I621" s="113">
        <v>1065</v>
      </c>
      <c r="J621" s="112">
        <v>14584</v>
      </c>
      <c r="K621" s="112">
        <v>9743</v>
      </c>
      <c r="L621" s="112">
        <v>2896</v>
      </c>
      <c r="M621" s="112">
        <v>996</v>
      </c>
      <c r="N621" s="113">
        <v>949</v>
      </c>
      <c r="O621" s="112"/>
      <c r="P621" s="112"/>
      <c r="Q621" s="112"/>
      <c r="R621" s="112"/>
      <c r="S621" s="113"/>
      <c r="T621" s="17">
        <v>5.6705979155238673E-2</v>
      </c>
      <c r="U621" s="17">
        <v>4.423688802216974E-2</v>
      </c>
      <c r="V621" s="17">
        <v>5.0069060773480611E-2</v>
      </c>
      <c r="W621" s="17">
        <v>0.1355421686746987</v>
      </c>
      <c r="X621" s="17">
        <v>0.1222339304531086</v>
      </c>
      <c r="Y621" s="17">
        <v>5.6705979155238673E-2</v>
      </c>
      <c r="Z621" s="17">
        <v>-1.8616764734252889E-2</v>
      </c>
      <c r="AA621" s="17">
        <v>0.10742898761835407</v>
      </c>
      <c r="AB621" s="17">
        <v>-3.0848329048843159E-2</v>
      </c>
      <c r="AC621" s="17">
        <v>0.12579281183932345</v>
      </c>
    </row>
    <row r="622" spans="1:29" ht="12" customHeight="1" x14ac:dyDescent="0.2">
      <c r="A622" s="19">
        <v>40673</v>
      </c>
      <c r="B622" s="19">
        <v>40309</v>
      </c>
      <c r="C622" s="19"/>
      <c r="D622" s="16" t="s">
        <v>4</v>
      </c>
      <c r="E622" s="114">
        <v>15112</v>
      </c>
      <c r="F622" s="115">
        <v>9732</v>
      </c>
      <c r="G622" s="113">
        <v>3253</v>
      </c>
      <c r="H622" s="113">
        <v>1072</v>
      </c>
      <c r="I622" s="113">
        <v>1055</v>
      </c>
      <c r="J622" s="112">
        <v>14020</v>
      </c>
      <c r="K622" s="112">
        <v>9514</v>
      </c>
      <c r="L622" s="112">
        <v>2652</v>
      </c>
      <c r="M622" s="112">
        <v>934</v>
      </c>
      <c r="N622" s="113">
        <v>920</v>
      </c>
      <c r="O622" s="112"/>
      <c r="P622" s="112"/>
      <c r="Q622" s="112"/>
      <c r="R622" s="112"/>
      <c r="S622" s="113"/>
      <c r="T622" s="17">
        <v>7.7888730385164084E-2</v>
      </c>
      <c r="U622" s="17">
        <v>2.2913601009039386E-2</v>
      </c>
      <c r="V622" s="17">
        <v>0.22662141779788847</v>
      </c>
      <c r="W622" s="17">
        <v>0.14775160599571735</v>
      </c>
      <c r="X622" s="17">
        <v>0.14673913043478271</v>
      </c>
      <c r="Y622" s="17">
        <v>7.7888730385164084E-2</v>
      </c>
      <c r="Z622" s="17">
        <v>-2.8160575194727366E-2</v>
      </c>
      <c r="AA622" s="17">
        <v>0.2378234398782344</v>
      </c>
      <c r="AB622" s="17">
        <v>5.3045186640471531E-2</v>
      </c>
      <c r="AC622" s="17">
        <v>0.1567982456140351</v>
      </c>
    </row>
    <row r="623" spans="1:29" ht="12" customHeight="1" x14ac:dyDescent="0.2">
      <c r="A623" s="19">
        <v>40674</v>
      </c>
      <c r="B623" s="19">
        <v>40310</v>
      </c>
      <c r="C623" s="19"/>
      <c r="D623" s="16" t="s">
        <v>5</v>
      </c>
      <c r="E623" s="114">
        <v>15633</v>
      </c>
      <c r="F623" s="115">
        <v>9817</v>
      </c>
      <c r="G623" s="113">
        <v>3526</v>
      </c>
      <c r="H623" s="113">
        <v>1188</v>
      </c>
      <c r="I623" s="113">
        <v>1102</v>
      </c>
      <c r="J623" s="112">
        <v>14495</v>
      </c>
      <c r="K623" s="112">
        <v>9597</v>
      </c>
      <c r="L623" s="112">
        <v>2980</v>
      </c>
      <c r="M623" s="112">
        <v>1051</v>
      </c>
      <c r="N623" s="113">
        <v>867</v>
      </c>
      <c r="O623" s="112"/>
      <c r="P623" s="112"/>
      <c r="Q623" s="112"/>
      <c r="R623" s="112"/>
      <c r="S623" s="113"/>
      <c r="T623" s="17">
        <v>7.850983097619868E-2</v>
      </c>
      <c r="U623" s="17">
        <v>2.2923830363655417E-2</v>
      </c>
      <c r="V623" s="17">
        <v>0.18322147651006704</v>
      </c>
      <c r="W623" s="17">
        <v>0.13035204567078962</v>
      </c>
      <c r="X623" s="17">
        <v>0.27104959630911196</v>
      </c>
      <c r="Y623" s="17">
        <v>7.850983097619868E-2</v>
      </c>
      <c r="Z623" s="17">
        <v>-0.10673339399454052</v>
      </c>
      <c r="AA623" s="17">
        <v>0.23157527069507511</v>
      </c>
      <c r="AB623" s="17">
        <v>7.6086956521739024E-2</v>
      </c>
      <c r="AC623" s="17">
        <v>0.14553014553014543</v>
      </c>
    </row>
    <row r="624" spans="1:29" ht="12" customHeight="1" x14ac:dyDescent="0.2">
      <c r="A624" s="19">
        <v>40675</v>
      </c>
      <c r="B624" s="19">
        <v>40311</v>
      </c>
      <c r="C624" s="19"/>
      <c r="D624" s="16" t="s">
        <v>6</v>
      </c>
      <c r="E624" s="114">
        <v>17703</v>
      </c>
      <c r="F624" s="115">
        <v>11151</v>
      </c>
      <c r="G624" s="113">
        <v>3770</v>
      </c>
      <c r="H624" s="113">
        <v>1441</v>
      </c>
      <c r="I624" s="113">
        <v>1341</v>
      </c>
      <c r="J624" s="112">
        <v>15842</v>
      </c>
      <c r="K624" s="112">
        <v>10480</v>
      </c>
      <c r="L624" s="112">
        <v>3288</v>
      </c>
      <c r="M624" s="112">
        <v>1110</v>
      </c>
      <c r="N624" s="113">
        <v>964</v>
      </c>
      <c r="O624" s="112"/>
      <c r="P624" s="112"/>
      <c r="Q624" s="112"/>
      <c r="R624" s="112"/>
      <c r="S624" s="113"/>
      <c r="T624" s="17">
        <v>0.11747254134578977</v>
      </c>
      <c r="U624" s="17">
        <v>6.4026717557251978E-2</v>
      </c>
      <c r="V624" s="17">
        <v>0.14659367396593681</v>
      </c>
      <c r="W624" s="17">
        <v>0.29819819819819826</v>
      </c>
      <c r="X624" s="17">
        <v>0.3910788381742738</v>
      </c>
      <c r="Y624" s="17">
        <v>0.11747254134578977</v>
      </c>
      <c r="Z624" s="17">
        <v>3.1163306824486758E-2</v>
      </c>
      <c r="AA624" s="17">
        <v>0.21534493874919414</v>
      </c>
      <c r="AB624" s="17">
        <v>0.25413402959094866</v>
      </c>
      <c r="AC624" s="17">
        <v>0.34909456740442657</v>
      </c>
    </row>
    <row r="625" spans="1:29" ht="12" customHeight="1" x14ac:dyDescent="0.2">
      <c r="A625" s="19">
        <v>40676</v>
      </c>
      <c r="B625" s="19">
        <v>40312</v>
      </c>
      <c r="C625" s="19"/>
      <c r="D625" s="16" t="s">
        <v>7</v>
      </c>
      <c r="E625" s="114">
        <v>17609</v>
      </c>
      <c r="F625" s="115">
        <v>11380</v>
      </c>
      <c r="G625" s="113">
        <v>3510</v>
      </c>
      <c r="H625" s="113">
        <v>1365</v>
      </c>
      <c r="I625" s="113">
        <v>1354</v>
      </c>
      <c r="J625" s="112">
        <v>16427</v>
      </c>
      <c r="K625" s="112">
        <v>10653</v>
      </c>
      <c r="L625" s="112">
        <v>3509</v>
      </c>
      <c r="M625" s="112">
        <v>1227</v>
      </c>
      <c r="N625" s="113">
        <v>1038</v>
      </c>
      <c r="O625" s="112"/>
      <c r="P625" s="112"/>
      <c r="Q625" s="112"/>
      <c r="R625" s="112"/>
      <c r="S625" s="113"/>
      <c r="T625" s="17">
        <v>7.1954708711267967E-2</v>
      </c>
      <c r="U625" s="17">
        <v>6.8243687224256E-2</v>
      </c>
      <c r="V625" s="17">
        <v>2.8498147620403813E-4</v>
      </c>
      <c r="W625" s="17">
        <v>0.1124694376528117</v>
      </c>
      <c r="X625" s="17">
        <v>0.3044315992292872</v>
      </c>
      <c r="Y625" s="17">
        <v>7.1954708711267967E-2</v>
      </c>
      <c r="Z625" s="17">
        <v>2.6797798430028053E-2</v>
      </c>
      <c r="AA625" s="17">
        <v>0.13518758085381632</v>
      </c>
      <c r="AB625" s="17">
        <v>9.375E-2</v>
      </c>
      <c r="AC625" s="17">
        <v>0.28829686013320655</v>
      </c>
    </row>
    <row r="626" spans="1:29" ht="12" customHeight="1" x14ac:dyDescent="0.2">
      <c r="A626" s="19">
        <v>40677</v>
      </c>
      <c r="B626" s="19">
        <v>40313</v>
      </c>
      <c r="C626" s="19"/>
      <c r="D626" s="16" t="s">
        <v>1</v>
      </c>
      <c r="E626" s="114">
        <v>18892</v>
      </c>
      <c r="F626" s="115">
        <v>10759</v>
      </c>
      <c r="G626" s="113">
        <v>4651</v>
      </c>
      <c r="H626" s="113">
        <v>1764</v>
      </c>
      <c r="I626" s="113">
        <v>1718</v>
      </c>
      <c r="J626" s="112">
        <v>18922</v>
      </c>
      <c r="K626" s="112">
        <v>11322</v>
      </c>
      <c r="L626" s="112">
        <v>4216</v>
      </c>
      <c r="M626" s="112">
        <v>1665</v>
      </c>
      <c r="N626" s="113">
        <v>1719</v>
      </c>
      <c r="O626" s="112"/>
      <c r="P626" s="112"/>
      <c r="Q626" s="112"/>
      <c r="R626" s="112"/>
      <c r="S626" s="113"/>
      <c r="T626" s="17">
        <v>-1.5854560828665321E-3</v>
      </c>
      <c r="U626" s="17">
        <v>-4.9726196785020327E-2</v>
      </c>
      <c r="V626" s="17">
        <v>0.10317836812144221</v>
      </c>
      <c r="W626" s="17">
        <v>5.9459459459459518E-2</v>
      </c>
      <c r="X626" s="17">
        <v>-5.8173356602675419E-4</v>
      </c>
      <c r="Y626" s="17">
        <v>-1.5854560828665321E-3</v>
      </c>
      <c r="Z626" s="17">
        <v>-5.6476365868631029E-2</v>
      </c>
      <c r="AA626" s="17">
        <v>0.21945464079706345</v>
      </c>
      <c r="AB626" s="17">
        <v>0.18628110289172839</v>
      </c>
      <c r="AC626" s="17">
        <v>7.1740486587648089E-2</v>
      </c>
    </row>
    <row r="627" spans="1:29" ht="12" customHeight="1" x14ac:dyDescent="0.2">
      <c r="A627" s="19">
        <v>40678</v>
      </c>
      <c r="B627" s="19">
        <v>40314</v>
      </c>
      <c r="C627" s="19"/>
      <c r="D627" s="16" t="s">
        <v>2</v>
      </c>
      <c r="E627" s="114">
        <v>17703</v>
      </c>
      <c r="F627" s="115">
        <v>11331</v>
      </c>
      <c r="G627" s="113">
        <v>3890</v>
      </c>
      <c r="H627" s="113">
        <v>1224</v>
      </c>
      <c r="I627" s="113">
        <v>1258</v>
      </c>
      <c r="J627" s="112">
        <v>17174</v>
      </c>
      <c r="K627" s="112">
        <v>11197</v>
      </c>
      <c r="L627" s="112">
        <v>3568</v>
      </c>
      <c r="M627" s="112">
        <v>1358</v>
      </c>
      <c r="N627" s="113">
        <v>1051</v>
      </c>
      <c r="O627" s="112"/>
      <c r="P627" s="112"/>
      <c r="Q627" s="112"/>
      <c r="R627" s="112"/>
      <c r="S627" s="113"/>
      <c r="T627" s="17">
        <v>3.0802375684173766E-2</v>
      </c>
      <c r="U627" s="17">
        <v>1.196749129231045E-2</v>
      </c>
      <c r="V627" s="17">
        <v>9.0246636771300404E-2</v>
      </c>
      <c r="W627" s="17">
        <v>-9.8674521354933709E-2</v>
      </c>
      <c r="X627" s="17">
        <v>0.19695528068506185</v>
      </c>
      <c r="Y627" s="17">
        <v>3.0802375684173766E-2</v>
      </c>
      <c r="Z627" s="17">
        <v>6.4743469272693144E-2</v>
      </c>
      <c r="AA627" s="17">
        <v>7.8159645232815933E-2</v>
      </c>
      <c r="AB627" s="17">
        <v>4.081632653061229E-2</v>
      </c>
      <c r="AC627" s="17">
        <v>0.19695528068506185</v>
      </c>
    </row>
    <row r="628" spans="1:29" ht="12" customHeight="1" x14ac:dyDescent="0.2">
      <c r="A628" s="19">
        <v>40679</v>
      </c>
      <c r="B628" s="19">
        <v>40315</v>
      </c>
      <c r="C628" s="19"/>
      <c r="D628" s="16" t="s">
        <v>3</v>
      </c>
      <c r="E628" s="114">
        <v>16597</v>
      </c>
      <c r="F628" s="115">
        <v>10881</v>
      </c>
      <c r="G628" s="113">
        <v>3452</v>
      </c>
      <c r="H628" s="113">
        <v>1150</v>
      </c>
      <c r="I628" s="113">
        <v>1114</v>
      </c>
      <c r="J628" s="112">
        <v>15592</v>
      </c>
      <c r="K628" s="112">
        <v>10660</v>
      </c>
      <c r="L628" s="112">
        <v>2797</v>
      </c>
      <c r="M628" s="112">
        <v>1157</v>
      </c>
      <c r="N628" s="113">
        <v>978</v>
      </c>
      <c r="O628" s="112"/>
      <c r="P628" s="112"/>
      <c r="Q628" s="112"/>
      <c r="R628" s="112"/>
      <c r="S628" s="113"/>
      <c r="T628" s="17">
        <v>6.4456131349409862E-2</v>
      </c>
      <c r="U628" s="17">
        <v>2.0731707317073189E-2</v>
      </c>
      <c r="V628" s="17">
        <v>0.23417947801215577</v>
      </c>
      <c r="W628" s="17">
        <v>-6.0501296456352271E-3</v>
      </c>
      <c r="X628" s="17">
        <v>0.13905930470347649</v>
      </c>
      <c r="Y628" s="17">
        <v>6.4456131349409862E-2</v>
      </c>
      <c r="Z628" s="17">
        <v>-1.376651982378907E-3</v>
      </c>
      <c r="AA628" s="17">
        <v>0.1438038436050364</v>
      </c>
      <c r="AB628" s="17">
        <v>6.1865189289012079E-2</v>
      </c>
      <c r="AC628" s="17">
        <v>0.15680166147455865</v>
      </c>
    </row>
    <row r="629" spans="1:29" ht="12" customHeight="1" x14ac:dyDescent="0.2">
      <c r="A629" s="19">
        <v>40680</v>
      </c>
      <c r="B629" s="19">
        <v>40316</v>
      </c>
      <c r="C629" s="19"/>
      <c r="D629" s="16" t="s">
        <v>4</v>
      </c>
      <c r="E629" s="114">
        <v>15659</v>
      </c>
      <c r="F629" s="115">
        <v>10070</v>
      </c>
      <c r="G629" s="113">
        <v>3280</v>
      </c>
      <c r="H629" s="113">
        <v>1226</v>
      </c>
      <c r="I629" s="113">
        <v>1083</v>
      </c>
      <c r="J629" s="112">
        <v>15323.489818131471</v>
      </c>
      <c r="K629" s="112">
        <v>10351</v>
      </c>
      <c r="L629" s="112">
        <v>2931</v>
      </c>
      <c r="M629" s="112">
        <v>1026</v>
      </c>
      <c r="N629" s="113">
        <v>1015.4898181314708</v>
      </c>
      <c r="O629" s="112"/>
      <c r="P629" s="112"/>
      <c r="Q629" s="112"/>
      <c r="R629" s="112"/>
      <c r="S629" s="113"/>
      <c r="T629" s="17">
        <v>2.1895154814638662E-2</v>
      </c>
      <c r="U629" s="17">
        <v>-2.7147135542459622E-2</v>
      </c>
      <c r="V629" s="17">
        <v>0.11907198908222449</v>
      </c>
      <c r="W629" s="17">
        <v>0.19493177387914229</v>
      </c>
      <c r="X629" s="17">
        <v>6.6480412371588082E-2</v>
      </c>
      <c r="Y629" s="17">
        <v>2.1895154814638662E-2</v>
      </c>
      <c r="Z629" s="17">
        <v>-6.9316081330868751E-2</v>
      </c>
      <c r="AA629" s="17">
        <v>0.10067114093959728</v>
      </c>
      <c r="AB629" s="17">
        <v>4.0747028862478718E-2</v>
      </c>
      <c r="AC629" s="17">
        <v>5.9686888454011822E-2</v>
      </c>
    </row>
    <row r="630" spans="1:29" ht="12" customHeight="1" x14ac:dyDescent="0.2">
      <c r="A630" s="19">
        <v>40681</v>
      </c>
      <c r="B630" s="19">
        <v>40317</v>
      </c>
      <c r="C630" s="19"/>
      <c r="D630" s="16" t="s">
        <v>5</v>
      </c>
      <c r="E630" s="114">
        <v>15836</v>
      </c>
      <c r="F630" s="115">
        <v>10095</v>
      </c>
      <c r="G630" s="113">
        <v>3334</v>
      </c>
      <c r="H630" s="113">
        <v>1240</v>
      </c>
      <c r="I630" s="113">
        <v>1167</v>
      </c>
      <c r="J630" s="112">
        <v>15771.475353527858</v>
      </c>
      <c r="K630" s="112">
        <v>10392</v>
      </c>
      <c r="L630" s="112">
        <v>3238</v>
      </c>
      <c r="M630" s="112">
        <v>1151</v>
      </c>
      <c r="N630" s="113">
        <v>990.47535352785769</v>
      </c>
      <c r="O630" s="112"/>
      <c r="P630" s="112"/>
      <c r="Q630" s="112"/>
      <c r="R630" s="112"/>
      <c r="S630" s="113"/>
      <c r="T630" s="17">
        <v>4.0912245066349051E-3</v>
      </c>
      <c r="U630" s="17">
        <v>-2.8579676674364896E-2</v>
      </c>
      <c r="V630" s="17">
        <v>2.964793082149475E-2</v>
      </c>
      <c r="W630" s="17">
        <v>7.7324066029539562E-2</v>
      </c>
      <c r="X630" s="17">
        <v>0.17822214943905457</v>
      </c>
      <c r="Y630" s="17">
        <v>4.0912245066349051E-3</v>
      </c>
      <c r="Z630" s="17">
        <v>-7.8587075575027421E-2</v>
      </c>
      <c r="AA630" s="17">
        <v>7.0648683365446274E-2</v>
      </c>
      <c r="AB630" s="17">
        <v>-2.2082018927444769E-2</v>
      </c>
      <c r="AC630" s="17">
        <v>0.16816816816816815</v>
      </c>
    </row>
    <row r="631" spans="1:29" ht="12" customHeight="1" x14ac:dyDescent="0.2">
      <c r="A631" s="19">
        <v>40682</v>
      </c>
      <c r="B631" s="19">
        <v>40318</v>
      </c>
      <c r="C631" s="19"/>
      <c r="D631" s="16" t="s">
        <v>6</v>
      </c>
      <c r="E631" s="114">
        <v>17291</v>
      </c>
      <c r="F631" s="115">
        <v>11328</v>
      </c>
      <c r="G631" s="113">
        <v>3500</v>
      </c>
      <c r="H631" s="113">
        <v>1293</v>
      </c>
      <c r="I631" s="113">
        <v>1170</v>
      </c>
      <c r="J631" s="112">
        <v>17428</v>
      </c>
      <c r="K631" s="112">
        <v>11713</v>
      </c>
      <c r="L631" s="112">
        <v>3364</v>
      </c>
      <c r="M631" s="112">
        <v>1254</v>
      </c>
      <c r="N631" s="113">
        <v>1097</v>
      </c>
      <c r="O631" s="112"/>
      <c r="P631" s="112"/>
      <c r="Q631" s="112"/>
      <c r="R631" s="112"/>
      <c r="S631" s="113"/>
      <c r="T631" s="17">
        <v>-7.8609134725728946E-3</v>
      </c>
      <c r="U631" s="17">
        <v>-3.2869461282335921E-2</v>
      </c>
      <c r="V631" s="17">
        <v>4.0428061831153439E-2</v>
      </c>
      <c r="W631" s="17">
        <v>3.1100478468899517E-2</v>
      </c>
      <c r="X631" s="17">
        <v>6.6545123062898837E-2</v>
      </c>
      <c r="Y631" s="17">
        <v>-7.8609134725728946E-3</v>
      </c>
      <c r="Z631" s="17">
        <v>1.4054247605406855E-2</v>
      </c>
      <c r="AA631" s="17">
        <v>7.2303921568627416E-2</v>
      </c>
      <c r="AB631" s="17">
        <v>-1.2223071046600475E-2</v>
      </c>
      <c r="AC631" s="17">
        <v>0.31313131313131315</v>
      </c>
    </row>
    <row r="632" spans="1:29" ht="12" customHeight="1" x14ac:dyDescent="0.2">
      <c r="A632" s="19">
        <v>40683</v>
      </c>
      <c r="B632" s="19">
        <v>40319</v>
      </c>
      <c r="C632" s="19"/>
      <c r="D632" s="16" t="s">
        <v>7</v>
      </c>
      <c r="E632" s="114">
        <v>17203</v>
      </c>
      <c r="F632" s="115">
        <v>11013</v>
      </c>
      <c r="G632" s="113">
        <v>3694</v>
      </c>
      <c r="H632" s="113">
        <v>1190</v>
      </c>
      <c r="I632" s="113">
        <v>1306</v>
      </c>
      <c r="J632" s="112">
        <v>16703</v>
      </c>
      <c r="K632" s="112">
        <v>11113</v>
      </c>
      <c r="L632" s="112">
        <v>3361</v>
      </c>
      <c r="M632" s="112">
        <v>1227</v>
      </c>
      <c r="N632" s="113">
        <v>1002</v>
      </c>
      <c r="O632" s="112"/>
      <c r="P632" s="112"/>
      <c r="Q632" s="112"/>
      <c r="R632" s="112"/>
      <c r="S632" s="113"/>
      <c r="T632" s="17">
        <v>2.9934742261869207E-2</v>
      </c>
      <c r="U632" s="17">
        <v>-8.9984702600557354E-3</v>
      </c>
      <c r="V632" s="17">
        <v>9.907765545968461E-2</v>
      </c>
      <c r="W632" s="17">
        <v>-3.0154849225753844E-2</v>
      </c>
      <c r="X632" s="17">
        <v>0.30339321357285431</v>
      </c>
      <c r="Y632" s="17">
        <v>2.9934742261869207E-2</v>
      </c>
      <c r="Z632" s="17">
        <v>1.6522060180911957E-2</v>
      </c>
      <c r="AA632" s="17">
        <v>6.9484655471916623E-2</v>
      </c>
      <c r="AB632" s="17">
        <v>-7.6086956521739135E-2</v>
      </c>
      <c r="AC632" s="17">
        <v>0.23323890462700669</v>
      </c>
    </row>
    <row r="633" spans="1:29" ht="12" customHeight="1" x14ac:dyDescent="0.2">
      <c r="A633" s="19">
        <v>40684</v>
      </c>
      <c r="B633" s="19">
        <v>40320</v>
      </c>
      <c r="C633" s="19"/>
      <c r="D633" s="16" t="s">
        <v>1</v>
      </c>
      <c r="E633" s="114">
        <v>18326</v>
      </c>
      <c r="F633" s="115">
        <v>10531</v>
      </c>
      <c r="G633" s="113">
        <v>4456</v>
      </c>
      <c r="H633" s="113">
        <v>1642</v>
      </c>
      <c r="I633" s="113">
        <v>1697</v>
      </c>
      <c r="J633" s="112">
        <v>20361</v>
      </c>
      <c r="K633" s="112">
        <v>11160</v>
      </c>
      <c r="L633" s="112">
        <v>5937</v>
      </c>
      <c r="M633" s="112">
        <v>1565</v>
      </c>
      <c r="N633" s="113">
        <v>1699</v>
      </c>
      <c r="O633" s="112"/>
      <c r="P633" s="112"/>
      <c r="Q633" s="112"/>
      <c r="R633" s="112"/>
      <c r="S633" s="113"/>
      <c r="T633" s="17">
        <v>-9.9945975148568289E-2</v>
      </c>
      <c r="U633" s="17">
        <v>-5.6362007168458739E-2</v>
      </c>
      <c r="V633" s="17">
        <v>-0.24945258548088256</v>
      </c>
      <c r="W633" s="17">
        <v>4.9201277955271516E-2</v>
      </c>
      <c r="X633" s="17">
        <v>-1.1771630370805974E-3</v>
      </c>
      <c r="Y633" s="17">
        <v>-9.9945975148568289E-2</v>
      </c>
      <c r="Z633" s="17">
        <v>-0.10534364115198369</v>
      </c>
      <c r="AA633" s="17">
        <v>0.20043103448275867</v>
      </c>
      <c r="AB633" s="17">
        <v>4.6526449968132599E-2</v>
      </c>
      <c r="AC633" s="17">
        <v>2.5997581620314403E-2</v>
      </c>
    </row>
    <row r="634" spans="1:29" ht="12" customHeight="1" x14ac:dyDescent="0.2">
      <c r="A634" s="19">
        <v>40685</v>
      </c>
      <c r="B634" s="19">
        <v>40321</v>
      </c>
      <c r="C634" s="19"/>
      <c r="D634" s="16" t="s">
        <v>2</v>
      </c>
      <c r="E634" s="114">
        <v>16740</v>
      </c>
      <c r="F634" s="115">
        <v>10470</v>
      </c>
      <c r="G634" s="113">
        <v>3716</v>
      </c>
      <c r="H634" s="113">
        <v>1182</v>
      </c>
      <c r="I634" s="113">
        <v>1372</v>
      </c>
      <c r="J634" s="112">
        <v>16529</v>
      </c>
      <c r="K634" s="112">
        <v>10759</v>
      </c>
      <c r="L634" s="112">
        <v>3677</v>
      </c>
      <c r="M634" s="112">
        <v>1106</v>
      </c>
      <c r="N634" s="113">
        <v>987</v>
      </c>
      <c r="O634" s="112"/>
      <c r="P634" s="112"/>
      <c r="Q634" s="112"/>
      <c r="R634" s="112"/>
      <c r="S634" s="113"/>
      <c r="T634" s="17">
        <v>1.2765442555508599E-2</v>
      </c>
      <c r="U634" s="17">
        <v>-2.6861232456548034E-2</v>
      </c>
      <c r="V634" s="17">
        <v>1.0606472667935796E-2</v>
      </c>
      <c r="W634" s="17">
        <v>6.8716094032549746E-2</v>
      </c>
      <c r="X634" s="17">
        <v>0.39007092198581561</v>
      </c>
      <c r="Y634" s="17">
        <v>1.2765442555508599E-2</v>
      </c>
      <c r="Z634" s="17">
        <v>-2.1860986547085237E-2</v>
      </c>
      <c r="AA634" s="17">
        <v>6.0199714693295325E-2</v>
      </c>
      <c r="AB634" s="17">
        <v>-8.1585081585081598E-2</v>
      </c>
      <c r="AC634" s="17">
        <v>0.29068673565380987</v>
      </c>
    </row>
    <row r="635" spans="1:29" ht="12" customHeight="1" x14ac:dyDescent="0.2">
      <c r="A635" s="19">
        <v>40686</v>
      </c>
      <c r="B635" s="19">
        <v>40322</v>
      </c>
      <c r="C635" s="19"/>
      <c r="D635" s="16" t="s">
        <v>3</v>
      </c>
      <c r="E635" s="114">
        <v>15731</v>
      </c>
      <c r="F635" s="115">
        <v>10478</v>
      </c>
      <c r="G635" s="113">
        <v>3005</v>
      </c>
      <c r="H635" s="113">
        <v>1144</v>
      </c>
      <c r="I635" s="113">
        <v>1104</v>
      </c>
      <c r="J635" s="112">
        <v>15130</v>
      </c>
      <c r="K635" s="112">
        <v>10297</v>
      </c>
      <c r="L635" s="112">
        <v>2757</v>
      </c>
      <c r="M635" s="112">
        <v>1046</v>
      </c>
      <c r="N635" s="113">
        <v>1030</v>
      </c>
      <c r="O635" s="112"/>
      <c r="P635" s="112"/>
      <c r="Q635" s="112"/>
      <c r="R635" s="112"/>
      <c r="S635" s="113"/>
      <c r="T635" s="17">
        <v>3.9722405816259077E-2</v>
      </c>
      <c r="U635" s="17">
        <v>1.7577935320967297E-2</v>
      </c>
      <c r="V635" s="17">
        <v>8.9952847297787519E-2</v>
      </c>
      <c r="W635" s="17">
        <v>9.3690248565965639E-2</v>
      </c>
      <c r="X635" s="17">
        <v>7.1844660194174681E-2</v>
      </c>
      <c r="Y635" s="17">
        <v>3.9722405816259077E-2</v>
      </c>
      <c r="Z635" s="17">
        <v>-2.6570048309178751E-2</v>
      </c>
      <c r="AA635" s="17">
        <v>1.6576454668470797E-2</v>
      </c>
      <c r="AB635" s="17">
        <v>1.7793594306049876E-2</v>
      </c>
      <c r="AC635" s="17">
        <v>0.1909385113268609</v>
      </c>
    </row>
    <row r="636" spans="1:29" ht="12" customHeight="1" x14ac:dyDescent="0.2">
      <c r="A636" s="19">
        <v>40687</v>
      </c>
      <c r="B636" s="19">
        <v>40323</v>
      </c>
      <c r="C636" s="19"/>
      <c r="D636" s="16" t="s">
        <v>4</v>
      </c>
      <c r="E636" s="114">
        <v>15191</v>
      </c>
      <c r="F636" s="115">
        <v>9885</v>
      </c>
      <c r="G636" s="113">
        <v>3083</v>
      </c>
      <c r="H636" s="113">
        <v>1102</v>
      </c>
      <c r="I636" s="113">
        <v>1121</v>
      </c>
      <c r="J636" s="112">
        <v>14751</v>
      </c>
      <c r="K636" s="112">
        <v>10048</v>
      </c>
      <c r="L636" s="112">
        <v>2731</v>
      </c>
      <c r="M636" s="112">
        <v>1027</v>
      </c>
      <c r="N636" s="113">
        <v>945</v>
      </c>
      <c r="O636" s="112"/>
      <c r="P636" s="112"/>
      <c r="Q636" s="112"/>
      <c r="R636" s="112"/>
      <c r="S636" s="113"/>
      <c r="T636" s="17">
        <v>2.9828486204325211E-2</v>
      </c>
      <c r="U636" s="17">
        <v>-1.6222133757961776E-2</v>
      </c>
      <c r="V636" s="17">
        <v>0.12889051629439763</v>
      </c>
      <c r="W636" s="17">
        <v>7.3028237585199607E-2</v>
      </c>
      <c r="X636" s="17">
        <v>0.18624338624338632</v>
      </c>
      <c r="Y636" s="17">
        <v>2.9828486204325211E-2</v>
      </c>
      <c r="Z636" s="17">
        <v>-9.011413843888072E-2</v>
      </c>
      <c r="AA636" s="17">
        <v>0.12395187750637993</v>
      </c>
      <c r="AB636" s="17">
        <v>0.13141683778234081</v>
      </c>
      <c r="AC636" s="17">
        <v>0.2359426681367145</v>
      </c>
    </row>
    <row r="637" spans="1:29" ht="12" customHeight="1" x14ac:dyDescent="0.2">
      <c r="A637" s="19">
        <v>40688</v>
      </c>
      <c r="B637" s="19">
        <v>40324</v>
      </c>
      <c r="C637" s="19"/>
      <c r="D637" s="16" t="s">
        <v>5</v>
      </c>
      <c r="E637" s="114">
        <v>15661</v>
      </c>
      <c r="F637" s="115">
        <v>9592</v>
      </c>
      <c r="G637" s="113">
        <v>3620</v>
      </c>
      <c r="H637" s="113">
        <v>1311</v>
      </c>
      <c r="I637" s="113">
        <v>1138</v>
      </c>
      <c r="J637" s="112">
        <v>15884</v>
      </c>
      <c r="K637" s="112">
        <v>10339</v>
      </c>
      <c r="L637" s="112">
        <v>3253</v>
      </c>
      <c r="M637" s="112">
        <v>1287</v>
      </c>
      <c r="N637" s="113">
        <v>1005</v>
      </c>
      <c r="O637" s="112"/>
      <c r="P637" s="112"/>
      <c r="Q637" s="112"/>
      <c r="R637" s="112"/>
      <c r="S637" s="113"/>
      <c r="T637" s="17">
        <v>-1.4039284814908126E-2</v>
      </c>
      <c r="U637" s="17">
        <v>-7.2250701228358638E-2</v>
      </c>
      <c r="V637" s="17">
        <v>0.11281893636643092</v>
      </c>
      <c r="W637" s="17">
        <v>1.8648018648018683E-2</v>
      </c>
      <c r="X637" s="17">
        <v>0.13233830845771144</v>
      </c>
      <c r="Y637" s="17">
        <v>-1.4039284814908126E-2</v>
      </c>
      <c r="Z637" s="17">
        <v>-8.1489993296945284E-2</v>
      </c>
      <c r="AA637" s="17">
        <v>0.19353775140125284</v>
      </c>
      <c r="AB637" s="17">
        <v>0.12725709372312988</v>
      </c>
      <c r="AC637" s="17">
        <v>0.16717948717948716</v>
      </c>
    </row>
    <row r="638" spans="1:29" ht="12" customHeight="1" x14ac:dyDescent="0.2">
      <c r="A638" s="19">
        <v>40689</v>
      </c>
      <c r="B638" s="19">
        <v>40325</v>
      </c>
      <c r="C638" s="19"/>
      <c r="D638" s="16" t="s">
        <v>6</v>
      </c>
      <c r="E638" s="114">
        <v>17631</v>
      </c>
      <c r="F638" s="115">
        <v>11113</v>
      </c>
      <c r="G638" s="113">
        <v>3758</v>
      </c>
      <c r="H638" s="113">
        <v>1456</v>
      </c>
      <c r="I638" s="113">
        <v>1304</v>
      </c>
      <c r="J638" s="112">
        <v>17104</v>
      </c>
      <c r="K638" s="112">
        <v>10796</v>
      </c>
      <c r="L638" s="112">
        <v>3639</v>
      </c>
      <c r="M638" s="112">
        <v>1422</v>
      </c>
      <c r="N638" s="113">
        <v>1247</v>
      </c>
      <c r="O638" s="112"/>
      <c r="P638" s="112"/>
      <c r="Q638" s="112"/>
      <c r="R638" s="112"/>
      <c r="S638" s="113"/>
      <c r="T638" s="17">
        <v>3.0811506080449025E-2</v>
      </c>
      <c r="U638" s="17">
        <v>2.936272693590225E-2</v>
      </c>
      <c r="V638" s="17">
        <v>3.2701291563616453E-2</v>
      </c>
      <c r="W638" s="17">
        <v>2.3909985935302469E-2</v>
      </c>
      <c r="X638" s="17">
        <v>4.5709703287891035E-2</v>
      </c>
      <c r="Y638" s="17">
        <v>3.0811506080449025E-2</v>
      </c>
      <c r="Z638" s="17">
        <v>3.5501304509877096E-2</v>
      </c>
      <c r="AA638" s="17">
        <v>0.19225888324873086</v>
      </c>
      <c r="AB638" s="17">
        <v>0.2402044293015333</v>
      </c>
      <c r="AC638" s="17">
        <v>0.30400000000000005</v>
      </c>
    </row>
    <row r="639" spans="1:29" ht="12" customHeight="1" x14ac:dyDescent="0.2">
      <c r="A639" s="19">
        <v>40690</v>
      </c>
      <c r="B639" s="19">
        <v>40326</v>
      </c>
      <c r="C639" s="19"/>
      <c r="D639" s="16" t="s">
        <v>7</v>
      </c>
      <c r="E639" s="114">
        <v>17814</v>
      </c>
      <c r="F639" s="115">
        <v>11320</v>
      </c>
      <c r="G639" s="113">
        <v>3680</v>
      </c>
      <c r="H639" s="113">
        <v>1416</v>
      </c>
      <c r="I639" s="113">
        <v>1398</v>
      </c>
      <c r="J639" s="112">
        <v>17370</v>
      </c>
      <c r="K639" s="112">
        <v>11036</v>
      </c>
      <c r="L639" s="112">
        <v>3859</v>
      </c>
      <c r="M639" s="112">
        <v>1410</v>
      </c>
      <c r="N639" s="113">
        <v>1065</v>
      </c>
      <c r="O639" s="112"/>
      <c r="P639" s="112"/>
      <c r="Q639" s="112"/>
      <c r="R639" s="112"/>
      <c r="S639" s="113"/>
      <c r="T639" s="17">
        <v>2.5561312607944808E-2</v>
      </c>
      <c r="U639" s="17">
        <v>2.5733961580282738E-2</v>
      </c>
      <c r="V639" s="17">
        <v>-4.6385073853329906E-2</v>
      </c>
      <c r="W639" s="17">
        <v>4.2553191489360653E-3</v>
      </c>
      <c r="X639" s="17">
        <v>0.3126760563380282</v>
      </c>
      <c r="Y639" s="17">
        <v>2.5561312607944808E-2</v>
      </c>
      <c r="Z639" s="17">
        <v>3.9199485908381515E-2</v>
      </c>
      <c r="AA639" s="17">
        <v>6.5123010130246017E-2</v>
      </c>
      <c r="AB639" s="17">
        <v>0.22597402597402594</v>
      </c>
      <c r="AC639" s="17">
        <v>0.34293948126801155</v>
      </c>
    </row>
    <row r="640" spans="1:29" ht="12" customHeight="1" x14ac:dyDescent="0.2">
      <c r="A640" s="19">
        <v>40691</v>
      </c>
      <c r="B640" s="19">
        <v>40327</v>
      </c>
      <c r="C640" s="19"/>
      <c r="D640" s="16" t="s">
        <v>1</v>
      </c>
      <c r="E640" s="114">
        <v>18368</v>
      </c>
      <c r="F640" s="115">
        <v>10339</v>
      </c>
      <c r="G640" s="113">
        <v>4507</v>
      </c>
      <c r="H640" s="113">
        <v>1801</v>
      </c>
      <c r="I640" s="113">
        <v>1721</v>
      </c>
      <c r="J640" s="112">
        <v>18735</v>
      </c>
      <c r="K640" s="112">
        <v>10952</v>
      </c>
      <c r="L640" s="112">
        <v>4327</v>
      </c>
      <c r="M640" s="112">
        <v>1699</v>
      </c>
      <c r="N640" s="113">
        <v>1757</v>
      </c>
      <c r="O640" s="112"/>
      <c r="P640" s="112"/>
      <c r="Q640" s="112"/>
      <c r="R640" s="112"/>
      <c r="S640" s="113"/>
      <c r="T640" s="17">
        <v>-1.9589004536962884E-2</v>
      </c>
      <c r="U640" s="17">
        <v>-5.5971512052593098E-2</v>
      </c>
      <c r="V640" s="17">
        <v>4.159926045759188E-2</v>
      </c>
      <c r="W640" s="17">
        <v>6.0035314891112357E-2</v>
      </c>
      <c r="X640" s="17">
        <v>-2.0489470688673905E-2</v>
      </c>
      <c r="Y640" s="17">
        <v>-1.9589004536962884E-2</v>
      </c>
      <c r="Z640" s="17">
        <v>-7.1569683908045967E-2</v>
      </c>
      <c r="AA640" s="17">
        <v>0.22306648575305288</v>
      </c>
      <c r="AB640" s="17">
        <v>0.27911931818181812</v>
      </c>
      <c r="AC640" s="17">
        <v>0.12483660130718954</v>
      </c>
    </row>
    <row r="641" spans="1:29" ht="12" customHeight="1" x14ac:dyDescent="0.2">
      <c r="A641" s="19">
        <v>40692</v>
      </c>
      <c r="B641" s="19">
        <v>40328</v>
      </c>
      <c r="C641" s="19"/>
      <c r="D641" s="16" t="s">
        <v>2</v>
      </c>
      <c r="E641" s="114">
        <v>17020</v>
      </c>
      <c r="F641" s="115">
        <v>10847</v>
      </c>
      <c r="G641" s="113">
        <v>3712</v>
      </c>
      <c r="H641" s="113">
        <v>1199</v>
      </c>
      <c r="I641" s="113">
        <v>1262</v>
      </c>
      <c r="J641" s="112">
        <v>15919</v>
      </c>
      <c r="K641" s="112">
        <v>10594</v>
      </c>
      <c r="L641" s="112">
        <v>3261</v>
      </c>
      <c r="M641" s="112">
        <v>1111</v>
      </c>
      <c r="N641" s="113">
        <v>953</v>
      </c>
      <c r="O641" s="112"/>
      <c r="P641" s="112"/>
      <c r="Q641" s="112"/>
      <c r="R641" s="112"/>
      <c r="S641" s="113"/>
      <c r="T641" s="17">
        <v>6.9162635843960096E-2</v>
      </c>
      <c r="U641" s="17">
        <v>2.3881442325844882E-2</v>
      </c>
      <c r="V641" s="17">
        <v>0.13830113462128191</v>
      </c>
      <c r="W641" s="17">
        <v>7.9207920792079278E-2</v>
      </c>
      <c r="X641" s="17">
        <v>0.32423924449108088</v>
      </c>
      <c r="Y641" s="17">
        <v>6.9162635843960096E-2</v>
      </c>
      <c r="Z641" s="17">
        <v>1.9167527952644869E-2</v>
      </c>
      <c r="AA641" s="17">
        <v>9.3372606774668521E-2</v>
      </c>
      <c r="AB641" s="17">
        <v>0.18948412698412698</v>
      </c>
      <c r="AC641" s="17">
        <v>0.30103092783505159</v>
      </c>
    </row>
    <row r="642" spans="1:29" ht="12" customHeight="1" x14ac:dyDescent="0.2">
      <c r="A642" s="19">
        <v>40693</v>
      </c>
      <c r="B642" s="19">
        <v>40329</v>
      </c>
      <c r="C642" s="19"/>
      <c r="D642" s="16" t="s">
        <v>3</v>
      </c>
      <c r="E642" s="114">
        <v>16407</v>
      </c>
      <c r="F642" s="115">
        <v>10675</v>
      </c>
      <c r="G642" s="113">
        <v>3358</v>
      </c>
      <c r="H642" s="113">
        <v>1274</v>
      </c>
      <c r="I642" s="113">
        <v>1100</v>
      </c>
      <c r="J642" s="112">
        <v>15671</v>
      </c>
      <c r="K642" s="112">
        <v>10470</v>
      </c>
      <c r="L642" s="112">
        <v>2995</v>
      </c>
      <c r="M642" s="112">
        <v>1101</v>
      </c>
      <c r="N642" s="113">
        <v>1105</v>
      </c>
      <c r="O642" s="112"/>
      <c r="P642" s="112"/>
      <c r="Q642" s="112"/>
      <c r="R642" s="112"/>
      <c r="S642" s="113"/>
      <c r="T642" s="17">
        <v>4.6965732882394251E-2</v>
      </c>
      <c r="U642" s="17">
        <v>1.9579751671442214E-2</v>
      </c>
      <c r="V642" s="17">
        <v>0.12120200333889808</v>
      </c>
      <c r="W642" s="17">
        <v>0.15712988192552224</v>
      </c>
      <c r="X642" s="17">
        <v>-4.5248868778280382E-3</v>
      </c>
      <c r="Y642" s="17">
        <v>4.6965732882394251E-2</v>
      </c>
      <c r="Z642" s="17">
        <v>-7.0691098502464467E-3</v>
      </c>
      <c r="AA642" s="17">
        <v>0.18993621545003547</v>
      </c>
      <c r="AB642" s="17">
        <v>0.11558669001751309</v>
      </c>
      <c r="AC642" s="17">
        <v>0.16279069767441867</v>
      </c>
    </row>
    <row r="643" spans="1:29" ht="12" customHeight="1" x14ac:dyDescent="0.2">
      <c r="A643" s="19">
        <v>40694</v>
      </c>
      <c r="B643" s="19">
        <v>40330</v>
      </c>
      <c r="C643" s="19"/>
      <c r="D643" s="16" t="s">
        <v>4</v>
      </c>
      <c r="E643" s="114">
        <v>15640</v>
      </c>
      <c r="F643" s="115">
        <v>9862</v>
      </c>
      <c r="G643" s="113">
        <v>3395</v>
      </c>
      <c r="H643" s="113">
        <v>1271</v>
      </c>
      <c r="I643" s="113">
        <v>1112</v>
      </c>
      <c r="J643" s="112">
        <v>16216</v>
      </c>
      <c r="K643" s="112">
        <v>10690</v>
      </c>
      <c r="L643" s="112">
        <v>3222</v>
      </c>
      <c r="M643" s="112">
        <v>1141</v>
      </c>
      <c r="N643" s="113">
        <v>1163</v>
      </c>
      <c r="O643" s="112"/>
      <c r="P643" s="112"/>
      <c r="Q643" s="112"/>
      <c r="R643" s="112"/>
      <c r="S643" s="113"/>
      <c r="T643" s="17">
        <v>-3.5520473606314718E-2</v>
      </c>
      <c r="U643" s="17">
        <v>-7.745556594948555E-2</v>
      </c>
      <c r="V643" s="17">
        <v>5.3693358162631988E-2</v>
      </c>
      <c r="W643" s="17">
        <v>0.11393514460999121</v>
      </c>
      <c r="X643" s="17">
        <v>-4.3852106620808295E-2</v>
      </c>
      <c r="Y643" s="17">
        <v>-3.5520473606314718E-2</v>
      </c>
      <c r="Z643" s="17">
        <v>-5.4095530404757342E-2</v>
      </c>
      <c r="AA643" s="17">
        <v>0.23634377276037877</v>
      </c>
      <c r="AB643" s="17">
        <v>0.24</v>
      </c>
      <c r="AC643" s="17">
        <v>0.15113871635610776</v>
      </c>
    </row>
    <row r="644" spans="1:29" ht="12" customHeight="1" x14ac:dyDescent="0.2">
      <c r="A644" s="19">
        <v>40695</v>
      </c>
      <c r="B644" s="19">
        <v>40331</v>
      </c>
      <c r="C644" s="19"/>
      <c r="D644" s="16" t="s">
        <v>5</v>
      </c>
      <c r="E644" s="114">
        <v>16728</v>
      </c>
      <c r="F644" s="115">
        <v>10330</v>
      </c>
      <c r="G644" s="113">
        <v>3775</v>
      </c>
      <c r="H644" s="113">
        <v>1428</v>
      </c>
      <c r="I644" s="113">
        <v>1195</v>
      </c>
      <c r="J644" s="112">
        <v>16121</v>
      </c>
      <c r="K644" s="112">
        <v>10690</v>
      </c>
      <c r="L644" s="112">
        <v>2962</v>
      </c>
      <c r="M644" s="112">
        <v>1325</v>
      </c>
      <c r="N644" s="113">
        <v>1144</v>
      </c>
      <c r="O644" s="112"/>
      <c r="P644" s="112"/>
      <c r="Q644" s="112"/>
      <c r="R644" s="112"/>
      <c r="S644" s="113"/>
      <c r="T644" s="17">
        <v>3.7652751070032853E-2</v>
      </c>
      <c r="U644" s="17">
        <v>-3.3676333021515403E-2</v>
      </c>
      <c r="V644" s="17">
        <v>0.27447670492910192</v>
      </c>
      <c r="W644" s="17">
        <v>7.7735849056603801E-2</v>
      </c>
      <c r="X644" s="17">
        <v>4.4580419580419584E-2</v>
      </c>
      <c r="Y644" s="17">
        <v>3.7652751070032853E-2</v>
      </c>
      <c r="Z644" s="17">
        <v>-3.5750956781480436E-2</v>
      </c>
      <c r="AA644" s="17">
        <v>0.31670735960934771</v>
      </c>
      <c r="AB644" s="17">
        <v>0.29347826086956519</v>
      </c>
      <c r="AC644" s="17">
        <v>0.28771551724137923</v>
      </c>
    </row>
    <row r="645" spans="1:29" ht="12" customHeight="1" x14ac:dyDescent="0.2">
      <c r="A645" s="19">
        <v>40696</v>
      </c>
      <c r="B645" s="19">
        <v>40332</v>
      </c>
      <c r="C645" s="19"/>
      <c r="D645" s="16" t="s">
        <v>6</v>
      </c>
      <c r="E645" s="114">
        <v>17561</v>
      </c>
      <c r="F645" s="115">
        <v>11184</v>
      </c>
      <c r="G645" s="113">
        <v>3653</v>
      </c>
      <c r="H645" s="113">
        <v>1385</v>
      </c>
      <c r="I645" s="113">
        <v>1339</v>
      </c>
      <c r="J645" s="112">
        <v>17049</v>
      </c>
      <c r="K645" s="112">
        <v>10926</v>
      </c>
      <c r="L645" s="112">
        <v>3735</v>
      </c>
      <c r="M645" s="112">
        <v>1415</v>
      </c>
      <c r="N645" s="113">
        <v>973</v>
      </c>
      <c r="O645" s="112"/>
      <c r="P645" s="112"/>
      <c r="Q645" s="112"/>
      <c r="R645" s="112"/>
      <c r="S645" s="113"/>
      <c r="T645" s="17">
        <v>3.0031086867264856E-2</v>
      </c>
      <c r="U645" s="17">
        <v>2.3613399231191545E-2</v>
      </c>
      <c r="V645" s="17">
        <v>-2.1954484605086977E-2</v>
      </c>
      <c r="W645" s="17">
        <v>-2.1201413427561877E-2</v>
      </c>
      <c r="X645" s="17">
        <v>0.3761562178828366</v>
      </c>
      <c r="Y645" s="17">
        <v>3.0031086867264856E-2</v>
      </c>
      <c r="Z645" s="17">
        <v>4.984511405237968E-2</v>
      </c>
      <c r="AA645" s="17">
        <v>-6.2130937098844652E-2</v>
      </c>
      <c r="AB645" s="17">
        <v>0.21811785400175898</v>
      </c>
      <c r="AC645" s="17">
        <v>-7.4626865671645337E-4</v>
      </c>
    </row>
    <row r="646" spans="1:29" ht="12" customHeight="1" x14ac:dyDescent="0.2">
      <c r="A646" s="19">
        <v>40697</v>
      </c>
      <c r="B646" s="19">
        <v>40333</v>
      </c>
      <c r="C646" s="19"/>
      <c r="D646" s="16" t="s">
        <v>7</v>
      </c>
      <c r="E646" s="114">
        <v>17360</v>
      </c>
      <c r="F646" s="115">
        <v>11019</v>
      </c>
      <c r="G646" s="113">
        <v>3568</v>
      </c>
      <c r="H646" s="113">
        <v>1416</v>
      </c>
      <c r="I646" s="113">
        <v>1357</v>
      </c>
      <c r="J646" s="112">
        <v>18003</v>
      </c>
      <c r="K646" s="112">
        <v>11521</v>
      </c>
      <c r="L646" s="112">
        <v>3716</v>
      </c>
      <c r="M646" s="112">
        <v>1562</v>
      </c>
      <c r="N646" s="113">
        <v>1204</v>
      </c>
      <c r="O646" s="112"/>
      <c r="P646" s="112"/>
      <c r="Q646" s="112"/>
      <c r="R646" s="112"/>
      <c r="S646" s="113"/>
      <c r="T646" s="17">
        <v>-3.5716269510637111E-2</v>
      </c>
      <c r="U646" s="17">
        <v>-4.3572606544570736E-2</v>
      </c>
      <c r="V646" s="17">
        <v>-3.9827771797631861E-2</v>
      </c>
      <c r="W646" s="17">
        <v>-9.3469910371318798E-2</v>
      </c>
      <c r="X646" s="17">
        <v>0.12707641196013286</v>
      </c>
      <c r="Y646" s="17">
        <v>-3.5716269510637111E-2</v>
      </c>
      <c r="Z646" s="17">
        <v>-1.6308779559662812E-3</v>
      </c>
      <c r="AA646" s="17">
        <v>-0.11814137419673754</v>
      </c>
      <c r="AB646" s="17">
        <v>0.16928158546655658</v>
      </c>
      <c r="AC646" s="17">
        <v>-1.4524328249818419E-2</v>
      </c>
    </row>
    <row r="647" spans="1:29" ht="12" customHeight="1" x14ac:dyDescent="0.2">
      <c r="A647" s="19">
        <v>40698</v>
      </c>
      <c r="B647" s="19">
        <v>40334</v>
      </c>
      <c r="C647" s="19"/>
      <c r="D647" s="16" t="s">
        <v>1</v>
      </c>
      <c r="E647" s="114">
        <v>18820</v>
      </c>
      <c r="F647" s="115">
        <v>10640</v>
      </c>
      <c r="G647" s="113">
        <v>4529</v>
      </c>
      <c r="H647" s="113">
        <v>1802</v>
      </c>
      <c r="I647" s="113">
        <v>1849</v>
      </c>
      <c r="J647" s="112">
        <v>19857</v>
      </c>
      <c r="K647" s="112">
        <v>11705</v>
      </c>
      <c r="L647" s="112">
        <v>4684</v>
      </c>
      <c r="M647" s="112">
        <v>1757</v>
      </c>
      <c r="N647" s="113">
        <v>1711</v>
      </c>
      <c r="O647" s="112"/>
      <c r="P647" s="112"/>
      <c r="Q647" s="112"/>
      <c r="R647" s="112"/>
      <c r="S647" s="113"/>
      <c r="T647" s="17">
        <v>-5.2223397290627971E-2</v>
      </c>
      <c r="U647" s="17">
        <v>-9.0986757795813777E-2</v>
      </c>
      <c r="V647" s="17">
        <v>-3.3091374893253644E-2</v>
      </c>
      <c r="W647" s="17">
        <v>2.5611838360842354E-2</v>
      </c>
      <c r="X647" s="17">
        <v>8.0654587960257151E-2</v>
      </c>
      <c r="Y647" s="17">
        <v>-5.2223397290627971E-2</v>
      </c>
      <c r="Z647" s="17">
        <v>-5.3969947541566587E-2</v>
      </c>
      <c r="AA647" s="17">
        <v>4.8379629629629717E-2</v>
      </c>
      <c r="AB647" s="17">
        <v>7.839616995810883E-2</v>
      </c>
      <c r="AC647" s="17">
        <v>8.7288597926895584E-3</v>
      </c>
    </row>
    <row r="648" spans="1:29" ht="12" customHeight="1" x14ac:dyDescent="0.2">
      <c r="A648" s="19">
        <v>40699</v>
      </c>
      <c r="B648" s="19">
        <v>40335</v>
      </c>
      <c r="C648" s="19"/>
      <c r="D648" s="16" t="s">
        <v>2</v>
      </c>
      <c r="E648" s="114">
        <v>18400</v>
      </c>
      <c r="F648" s="115">
        <v>11149</v>
      </c>
      <c r="G648" s="113">
        <v>4430</v>
      </c>
      <c r="H648" s="113">
        <v>1443</v>
      </c>
      <c r="I648" s="113">
        <v>1378</v>
      </c>
      <c r="J648" s="112">
        <v>18467</v>
      </c>
      <c r="K648" s="112">
        <v>11648</v>
      </c>
      <c r="L648" s="112">
        <v>4148</v>
      </c>
      <c r="M648" s="112">
        <v>1455</v>
      </c>
      <c r="N648" s="113">
        <v>1216</v>
      </c>
      <c r="O648" s="112"/>
      <c r="P648" s="112"/>
      <c r="Q648" s="112"/>
      <c r="R648" s="112"/>
      <c r="S648" s="113"/>
      <c r="T648" s="17">
        <v>-3.628093355715567E-3</v>
      </c>
      <c r="U648" s="17">
        <v>-4.2839972527472514E-2</v>
      </c>
      <c r="V648" s="17">
        <v>6.7984570877531292E-2</v>
      </c>
      <c r="W648" s="17">
        <v>-8.2474226804123418E-3</v>
      </c>
      <c r="X648" s="17">
        <v>0.13322368421052633</v>
      </c>
      <c r="Y648" s="17">
        <v>-3.628093355715567E-3</v>
      </c>
      <c r="Z648" s="17">
        <v>5.0702101592686732E-2</v>
      </c>
      <c r="AA648" s="17">
        <v>3.8930581613508375E-2</v>
      </c>
      <c r="AB648" s="17">
        <v>0.22288135593220337</v>
      </c>
      <c r="AC648" s="17">
        <v>9.0189873417721556E-2</v>
      </c>
    </row>
    <row r="649" spans="1:29" ht="12" customHeight="1" x14ac:dyDescent="0.2">
      <c r="A649" s="19">
        <v>40700</v>
      </c>
      <c r="B649" s="19">
        <v>40336</v>
      </c>
      <c r="C649" s="19"/>
      <c r="D649" s="16" t="s">
        <v>3</v>
      </c>
      <c r="E649" s="114">
        <v>17401</v>
      </c>
      <c r="F649" s="115">
        <v>11221</v>
      </c>
      <c r="G649" s="113">
        <v>3720</v>
      </c>
      <c r="H649" s="113">
        <v>1268</v>
      </c>
      <c r="I649" s="113">
        <v>1192</v>
      </c>
      <c r="J649" s="112">
        <v>17839</v>
      </c>
      <c r="K649" s="112">
        <v>11242</v>
      </c>
      <c r="L649" s="112">
        <v>3850</v>
      </c>
      <c r="M649" s="112">
        <v>1397</v>
      </c>
      <c r="N649" s="113">
        <v>1350</v>
      </c>
      <c r="O649" s="112"/>
      <c r="P649" s="112"/>
      <c r="Q649" s="112"/>
      <c r="R649" s="112"/>
      <c r="S649" s="113"/>
      <c r="T649" s="17">
        <v>-2.4552945792925662E-2</v>
      </c>
      <c r="U649" s="17">
        <v>-1.8679950186799577E-3</v>
      </c>
      <c r="V649" s="17">
        <v>-3.3766233766233777E-2</v>
      </c>
      <c r="W649" s="17">
        <v>-9.2340730136005744E-2</v>
      </c>
      <c r="X649" s="17">
        <v>-0.11703703703703705</v>
      </c>
      <c r="Y649" s="17">
        <v>-2.4552945792925662E-2</v>
      </c>
      <c r="Z649" s="17">
        <v>1.9812778333181846E-2</v>
      </c>
      <c r="AA649" s="17">
        <v>-4.4684129429892194E-2</v>
      </c>
      <c r="AB649" s="17">
        <v>4.0196882690730185E-2</v>
      </c>
      <c r="AC649" s="17">
        <v>1.7933390264730953E-2</v>
      </c>
    </row>
    <row r="650" spans="1:29" ht="12" customHeight="1" x14ac:dyDescent="0.2">
      <c r="A650" s="19">
        <v>40701</v>
      </c>
      <c r="B650" s="19">
        <v>40337</v>
      </c>
      <c r="C650" s="19"/>
      <c r="D650" s="16" t="s">
        <v>4</v>
      </c>
      <c r="E650" s="114">
        <v>16976</v>
      </c>
      <c r="F650" s="115">
        <v>10773</v>
      </c>
      <c r="G650" s="113">
        <v>3722</v>
      </c>
      <c r="H650" s="113">
        <v>1262</v>
      </c>
      <c r="I650" s="113">
        <v>1219</v>
      </c>
      <c r="J650" s="112">
        <v>17315</v>
      </c>
      <c r="K650" s="112">
        <v>11021</v>
      </c>
      <c r="L650" s="112">
        <v>3866</v>
      </c>
      <c r="M650" s="112">
        <v>1215</v>
      </c>
      <c r="N650" s="113">
        <v>1213</v>
      </c>
      <c r="O650" s="112"/>
      <c r="P650" s="112"/>
      <c r="Q650" s="112"/>
      <c r="R650" s="112"/>
      <c r="S650" s="113"/>
      <c r="T650" s="17">
        <v>-1.9578400231013537E-2</v>
      </c>
      <c r="U650" s="17">
        <v>-2.2502495236366937E-2</v>
      </c>
      <c r="V650" s="17">
        <v>-3.724780134505945E-2</v>
      </c>
      <c r="W650" s="17">
        <v>3.8683127572016529E-2</v>
      </c>
      <c r="X650" s="17">
        <v>4.9464138499588639E-3</v>
      </c>
      <c r="Y650" s="17">
        <v>-1.9578400231013537E-2</v>
      </c>
      <c r="Z650" s="17">
        <v>2.7173913043478271E-2</v>
      </c>
      <c r="AA650" s="17">
        <v>9.7666847531199252E-3</v>
      </c>
      <c r="AB650" s="17">
        <v>9.9303135888501703E-2</v>
      </c>
      <c r="AC650" s="17">
        <v>9.622302158273377E-2</v>
      </c>
    </row>
    <row r="651" spans="1:29" ht="12" customHeight="1" x14ac:dyDescent="0.2">
      <c r="A651" s="19">
        <v>40702</v>
      </c>
      <c r="B651" s="19">
        <v>40338</v>
      </c>
      <c r="C651" s="19"/>
      <c r="D651" s="16" t="s">
        <v>5</v>
      </c>
      <c r="E651" s="114">
        <v>17211</v>
      </c>
      <c r="F651" s="115">
        <v>10663</v>
      </c>
      <c r="G651" s="113">
        <v>3889</v>
      </c>
      <c r="H651" s="113">
        <v>1450</v>
      </c>
      <c r="I651" s="113">
        <v>1209</v>
      </c>
      <c r="J651" s="112">
        <v>18637</v>
      </c>
      <c r="K651" s="112">
        <v>11211</v>
      </c>
      <c r="L651" s="112">
        <v>4284</v>
      </c>
      <c r="M651" s="112">
        <v>1697</v>
      </c>
      <c r="N651" s="113">
        <v>1445</v>
      </c>
      <c r="O651" s="112"/>
      <c r="P651" s="112"/>
      <c r="Q651" s="112"/>
      <c r="R651" s="112"/>
      <c r="S651" s="113"/>
      <c r="T651" s="17">
        <v>-7.6514460481837188E-2</v>
      </c>
      <c r="U651" s="17">
        <v>-4.8880563732048854E-2</v>
      </c>
      <c r="V651" s="17">
        <v>-9.2203548085901033E-2</v>
      </c>
      <c r="W651" s="17">
        <v>-0.145550972304066</v>
      </c>
      <c r="X651" s="17">
        <v>-0.16332179930795843</v>
      </c>
      <c r="Y651" s="17">
        <v>-7.6514460481837188E-2</v>
      </c>
      <c r="Z651" s="17">
        <v>-7.4969543622904755E-4</v>
      </c>
      <c r="AA651" s="17">
        <v>0.11945883707541749</v>
      </c>
      <c r="AB651" s="17">
        <v>0.34011090573012948</v>
      </c>
      <c r="AC651" s="17">
        <v>0.22368421052631571</v>
      </c>
    </row>
    <row r="652" spans="1:29" ht="12" customHeight="1" x14ac:dyDescent="0.2">
      <c r="A652" s="19">
        <v>40703</v>
      </c>
      <c r="B652" s="19">
        <v>40339</v>
      </c>
      <c r="C652" s="19"/>
      <c r="D652" s="16" t="s">
        <v>6</v>
      </c>
      <c r="E652" s="114">
        <v>19684</v>
      </c>
      <c r="F652" s="115">
        <v>11860</v>
      </c>
      <c r="G652" s="113">
        <v>4278</v>
      </c>
      <c r="H652" s="113">
        <v>1786</v>
      </c>
      <c r="I652" s="113">
        <v>1760</v>
      </c>
      <c r="J652" s="112">
        <v>19332</v>
      </c>
      <c r="K652" s="112">
        <v>12000</v>
      </c>
      <c r="L652" s="112">
        <v>4383</v>
      </c>
      <c r="M652" s="112">
        <v>1700</v>
      </c>
      <c r="N652" s="113">
        <v>1249</v>
      </c>
      <c r="O652" s="112"/>
      <c r="P652" s="112"/>
      <c r="Q652" s="112"/>
      <c r="R652" s="112"/>
      <c r="S652" s="113"/>
      <c r="T652" s="17">
        <v>1.8208152286364632E-2</v>
      </c>
      <c r="U652" s="17">
        <v>-1.1666666666666714E-2</v>
      </c>
      <c r="V652" s="17">
        <v>-2.3956194387405927E-2</v>
      </c>
      <c r="W652" s="17">
        <v>5.0588235294117601E-2</v>
      </c>
      <c r="X652" s="17">
        <v>0.40912730184147317</v>
      </c>
      <c r="Y652" s="17">
        <v>1.8208152286364632E-2</v>
      </c>
      <c r="Z652" s="17">
        <v>3.4633167582657221E-2</v>
      </c>
      <c r="AA652" s="17">
        <v>3.6588320814150643E-2</v>
      </c>
      <c r="AB652" s="17">
        <v>0.23342541436464082</v>
      </c>
      <c r="AC652" s="17">
        <v>0.51462994836488818</v>
      </c>
    </row>
    <row r="653" spans="1:29" ht="12" customHeight="1" x14ac:dyDescent="0.2">
      <c r="A653" s="19">
        <v>40704</v>
      </c>
      <c r="B653" s="19">
        <v>40340</v>
      </c>
      <c r="C653" s="19"/>
      <c r="D653" s="16" t="s">
        <v>7</v>
      </c>
      <c r="E653" s="114">
        <v>19591</v>
      </c>
      <c r="F653" s="115">
        <v>11801</v>
      </c>
      <c r="G653" s="113">
        <v>4322</v>
      </c>
      <c r="H653" s="113">
        <v>1769</v>
      </c>
      <c r="I653" s="113">
        <v>1699</v>
      </c>
      <c r="J653" s="112">
        <v>19704</v>
      </c>
      <c r="K653" s="112">
        <v>12216</v>
      </c>
      <c r="L653" s="112">
        <v>4384</v>
      </c>
      <c r="M653" s="112">
        <v>1688</v>
      </c>
      <c r="N653" s="113">
        <v>1416</v>
      </c>
      <c r="O653" s="112"/>
      <c r="P653" s="112"/>
      <c r="Q653" s="112"/>
      <c r="R653" s="112"/>
      <c r="S653" s="113"/>
      <c r="T653" s="17">
        <v>-5.7348761672756376E-3</v>
      </c>
      <c r="U653" s="17">
        <v>-3.3971840209561233E-2</v>
      </c>
      <c r="V653" s="17">
        <v>-1.414233576642332E-2</v>
      </c>
      <c r="W653" s="17">
        <v>4.7985781990521392E-2</v>
      </c>
      <c r="X653" s="17">
        <v>0.19985875706214684</v>
      </c>
      <c r="Y653" s="17">
        <v>-5.7348761672756376E-3</v>
      </c>
      <c r="Z653" s="17">
        <v>2.9845536259708538E-2</v>
      </c>
      <c r="AA653" s="17">
        <v>3.9692085638681762E-2</v>
      </c>
      <c r="AB653" s="17">
        <v>0.18090787716955936</v>
      </c>
      <c r="AC653" s="17">
        <v>0.18645251396648055</v>
      </c>
    </row>
    <row r="654" spans="1:29" ht="12" customHeight="1" x14ac:dyDescent="0.2">
      <c r="A654" s="19">
        <v>40705</v>
      </c>
      <c r="B654" s="19">
        <v>40341</v>
      </c>
      <c r="C654" s="19"/>
      <c r="D654" s="16" t="s">
        <v>1</v>
      </c>
      <c r="E654" s="114">
        <v>20114</v>
      </c>
      <c r="F654" s="115">
        <v>11470</v>
      </c>
      <c r="G654" s="113">
        <v>4637</v>
      </c>
      <c r="H654" s="113">
        <v>2041</v>
      </c>
      <c r="I654" s="113">
        <v>1966</v>
      </c>
      <c r="J654" s="112">
        <v>20633</v>
      </c>
      <c r="K654" s="112">
        <v>12034</v>
      </c>
      <c r="L654" s="112">
        <v>4779</v>
      </c>
      <c r="M654" s="112">
        <v>1979</v>
      </c>
      <c r="N654" s="113">
        <v>1841</v>
      </c>
      <c r="O654" s="112"/>
      <c r="P654" s="112"/>
      <c r="Q654" s="112"/>
      <c r="R654" s="112"/>
      <c r="S654" s="113"/>
      <c r="T654" s="17">
        <v>-2.5153879707265014E-2</v>
      </c>
      <c r="U654" s="17">
        <v>-4.6867209572876822E-2</v>
      </c>
      <c r="V654" s="17">
        <v>-2.9713329148357448E-2</v>
      </c>
      <c r="W654" s="17">
        <v>3.1328954017180388E-2</v>
      </c>
      <c r="X654" s="17">
        <v>6.7897881586094444E-2</v>
      </c>
      <c r="Y654" s="17">
        <v>-2.5153879707265014E-2</v>
      </c>
      <c r="Z654" s="17">
        <v>-6.2831930713293516E-2</v>
      </c>
      <c r="AA654" s="17">
        <v>1.2887723896898295E-2</v>
      </c>
      <c r="AB654" s="17">
        <v>0.17164179104477606</v>
      </c>
      <c r="AC654" s="17">
        <v>2.3425299323269089E-2</v>
      </c>
    </row>
    <row r="655" spans="1:29" ht="12" customHeight="1" x14ac:dyDescent="0.2">
      <c r="A655" s="19">
        <v>40706</v>
      </c>
      <c r="B655" s="19">
        <v>40342</v>
      </c>
      <c r="C655" s="19"/>
      <c r="D655" s="16" t="s">
        <v>2</v>
      </c>
      <c r="E655" s="114">
        <v>20512</v>
      </c>
      <c r="F655" s="115">
        <v>11494</v>
      </c>
      <c r="G655" s="113">
        <v>5199</v>
      </c>
      <c r="H655" s="113">
        <v>2210</v>
      </c>
      <c r="I655" s="113">
        <v>1609</v>
      </c>
      <c r="J655" s="112">
        <v>20307</v>
      </c>
      <c r="K655" s="112">
        <v>12115</v>
      </c>
      <c r="L655" s="112">
        <v>4807</v>
      </c>
      <c r="M655" s="112">
        <v>1943</v>
      </c>
      <c r="N655" s="113">
        <v>1442</v>
      </c>
      <c r="O655" s="112"/>
      <c r="P655" s="112"/>
      <c r="Q655" s="112"/>
      <c r="R655" s="112"/>
      <c r="S655" s="113"/>
      <c r="T655" s="17">
        <v>1.0095041118826087E-2</v>
      </c>
      <c r="U655" s="17">
        <v>-5.1258770119686381E-2</v>
      </c>
      <c r="V655" s="17">
        <v>8.1547742874974016E-2</v>
      </c>
      <c r="W655" s="17">
        <v>0.13741636644364386</v>
      </c>
      <c r="X655" s="17">
        <v>0.11581137309292644</v>
      </c>
      <c r="Y655" s="17">
        <v>1.0095041118826087E-2</v>
      </c>
      <c r="Z655" s="17">
        <v>-2.2785240605339263E-2</v>
      </c>
      <c r="AA655" s="17">
        <v>0.1993079584775086</v>
      </c>
      <c r="AB655" s="17">
        <v>0.47925033467202138</v>
      </c>
      <c r="AC655" s="17">
        <v>5.1633986928104614E-2</v>
      </c>
    </row>
    <row r="656" spans="1:29" ht="12" customHeight="1" x14ac:dyDescent="0.2">
      <c r="A656" s="19">
        <v>40707</v>
      </c>
      <c r="B656" s="19">
        <v>40343</v>
      </c>
      <c r="C656" s="19"/>
      <c r="D656" s="16" t="s">
        <v>3</v>
      </c>
      <c r="E656" s="114">
        <v>19564</v>
      </c>
      <c r="F656" s="115">
        <v>11780</v>
      </c>
      <c r="G656" s="113">
        <v>4274</v>
      </c>
      <c r="H656" s="113">
        <v>1778</v>
      </c>
      <c r="I656" s="113">
        <v>1732</v>
      </c>
      <c r="J656" s="112">
        <v>19941</v>
      </c>
      <c r="K656" s="112">
        <v>12180</v>
      </c>
      <c r="L656" s="112">
        <v>4647</v>
      </c>
      <c r="M656" s="112">
        <v>1754</v>
      </c>
      <c r="N656" s="113">
        <v>1360</v>
      </c>
      <c r="O656" s="112"/>
      <c r="P656" s="112"/>
      <c r="Q656" s="112"/>
      <c r="R656" s="112"/>
      <c r="S656" s="113"/>
      <c r="T656" s="17">
        <v>-1.8905772027481116E-2</v>
      </c>
      <c r="U656" s="17">
        <v>-3.284072249589487E-2</v>
      </c>
      <c r="V656" s="17">
        <v>-8.026683882074459E-2</v>
      </c>
      <c r="W656" s="17">
        <v>1.36830102622576E-2</v>
      </c>
      <c r="X656" s="17">
        <v>0.2735294117647058</v>
      </c>
      <c r="Y656" s="17">
        <v>-1.8905772027481116E-2</v>
      </c>
      <c r="Z656" s="17">
        <v>2.3457862728062606E-2</v>
      </c>
      <c r="AA656" s="17">
        <v>-1.1105969458583997E-2</v>
      </c>
      <c r="AB656" s="17">
        <v>0.56928508384819065</v>
      </c>
      <c r="AC656" s="17">
        <v>0.19365954514128192</v>
      </c>
    </row>
    <row r="657" spans="1:29" ht="12" customHeight="1" x14ac:dyDescent="0.2">
      <c r="A657" s="19">
        <v>40708</v>
      </c>
      <c r="B657" s="19">
        <v>40344</v>
      </c>
      <c r="C657" s="19"/>
      <c r="D657" s="16" t="s">
        <v>4</v>
      </c>
      <c r="E657" s="114">
        <v>18684</v>
      </c>
      <c r="F657" s="115">
        <v>11303</v>
      </c>
      <c r="G657" s="113">
        <v>4260</v>
      </c>
      <c r="H657" s="113">
        <v>1552</v>
      </c>
      <c r="I657" s="113">
        <v>1569</v>
      </c>
      <c r="J657" s="112">
        <v>19179</v>
      </c>
      <c r="K657" s="112">
        <v>12060</v>
      </c>
      <c r="L657" s="112">
        <v>4470</v>
      </c>
      <c r="M657" s="112">
        <v>1565</v>
      </c>
      <c r="N657" s="113">
        <v>1084</v>
      </c>
      <c r="O657" s="112"/>
      <c r="P657" s="112"/>
      <c r="Q657" s="112"/>
      <c r="R657" s="112"/>
      <c r="S657" s="113"/>
      <c r="T657" s="17">
        <v>-2.5809479117785084E-2</v>
      </c>
      <c r="U657" s="17">
        <v>-6.2769485903814259E-2</v>
      </c>
      <c r="V657" s="17">
        <v>-4.6979865771812124E-2</v>
      </c>
      <c r="W657" s="17">
        <v>-8.3067092651757379E-3</v>
      </c>
      <c r="X657" s="17">
        <v>0.4474169741697418</v>
      </c>
      <c r="Y657" s="17">
        <v>-2.5809479117785084E-2</v>
      </c>
      <c r="Z657" s="17">
        <v>-2.4762726488351983E-2</v>
      </c>
      <c r="AA657" s="17">
        <v>7.6573161485974151E-2</v>
      </c>
      <c r="AB657" s="17">
        <v>0.17220543806646527</v>
      </c>
      <c r="AC657" s="17">
        <v>0.24721780604133547</v>
      </c>
    </row>
    <row r="658" spans="1:29" ht="12" customHeight="1" x14ac:dyDescent="0.2">
      <c r="A658" s="19">
        <v>40709</v>
      </c>
      <c r="B658" s="19">
        <v>40345</v>
      </c>
      <c r="C658" s="19"/>
      <c r="D658" s="16" t="s">
        <v>5</v>
      </c>
      <c r="E658" s="114">
        <v>19177</v>
      </c>
      <c r="F658" s="115">
        <v>11193</v>
      </c>
      <c r="G658" s="113">
        <v>4539</v>
      </c>
      <c r="H658" s="113">
        <v>1735</v>
      </c>
      <c r="I658" s="113">
        <v>1710</v>
      </c>
      <c r="J658" s="112">
        <v>19235</v>
      </c>
      <c r="K658" s="112">
        <v>11889</v>
      </c>
      <c r="L658" s="112">
        <v>4400</v>
      </c>
      <c r="M658" s="112">
        <v>1604</v>
      </c>
      <c r="N658" s="113">
        <v>1342</v>
      </c>
      <c r="O658" s="112"/>
      <c r="P658" s="112"/>
      <c r="Q658" s="112"/>
      <c r="R658" s="112"/>
      <c r="S658" s="113"/>
      <c r="T658" s="17">
        <v>-3.0153366259423331E-3</v>
      </c>
      <c r="U658" s="17">
        <v>-5.8541508957860255E-2</v>
      </c>
      <c r="V658" s="17">
        <v>3.1590909090909003E-2</v>
      </c>
      <c r="W658" s="17">
        <v>8.1670822942643495E-2</v>
      </c>
      <c r="X658" s="17">
        <v>0.27421758569299559</v>
      </c>
      <c r="Y658" s="17">
        <v>-3.0153366259423331E-3</v>
      </c>
      <c r="Z658" s="17">
        <v>-2.9480620827191495E-2</v>
      </c>
      <c r="AA658" s="17">
        <v>0.22742022714981069</v>
      </c>
      <c r="AB658" s="17">
        <v>0.33154259401381436</v>
      </c>
      <c r="AC658" s="17">
        <v>0.59069767441860455</v>
      </c>
    </row>
    <row r="659" spans="1:29" ht="12" customHeight="1" x14ac:dyDescent="0.2">
      <c r="A659" s="19">
        <v>40710</v>
      </c>
      <c r="B659" s="19">
        <v>40346</v>
      </c>
      <c r="C659" s="19"/>
      <c r="D659" s="16" t="s">
        <v>6</v>
      </c>
      <c r="E659" s="114">
        <v>19494</v>
      </c>
      <c r="F659" s="115">
        <v>11737</v>
      </c>
      <c r="G659" s="113">
        <v>4252</v>
      </c>
      <c r="H659" s="113">
        <v>1590</v>
      </c>
      <c r="I659" s="113">
        <v>1915</v>
      </c>
      <c r="J659" s="112">
        <v>19480</v>
      </c>
      <c r="K659" s="112">
        <v>12015</v>
      </c>
      <c r="L659" s="112">
        <v>4345</v>
      </c>
      <c r="M659" s="112">
        <v>1687</v>
      </c>
      <c r="N659" s="113">
        <v>1433</v>
      </c>
      <c r="O659" s="112"/>
      <c r="P659" s="112"/>
      <c r="Q659" s="112"/>
      <c r="R659" s="112"/>
      <c r="S659" s="113"/>
      <c r="T659" s="17">
        <v>7.1868583162215671E-4</v>
      </c>
      <c r="U659" s="17">
        <v>-2.3137744486059098E-2</v>
      </c>
      <c r="V659" s="17">
        <v>-2.1403912543153103E-2</v>
      </c>
      <c r="W659" s="17">
        <v>-5.749851807943096E-2</v>
      </c>
      <c r="X659" s="17">
        <v>0.33635729239357981</v>
      </c>
      <c r="Y659" s="17">
        <v>7.1868583162215671E-4</v>
      </c>
      <c r="Z659" s="17">
        <v>1.3645392520942989E-2</v>
      </c>
      <c r="AA659" s="17">
        <v>-0.11948643611513776</v>
      </c>
      <c r="AB659" s="17">
        <v>6.7114093959731447E-2</v>
      </c>
      <c r="AC659" s="17">
        <v>0.52225755166931642</v>
      </c>
    </row>
    <row r="660" spans="1:29" ht="12" customHeight="1" x14ac:dyDescent="0.2">
      <c r="A660" s="19">
        <v>40711</v>
      </c>
      <c r="B660" s="19">
        <v>40347</v>
      </c>
      <c r="C660" s="19"/>
      <c r="D660" s="16" t="s">
        <v>7</v>
      </c>
      <c r="E660" s="114">
        <v>20057</v>
      </c>
      <c r="F660" s="115">
        <v>11571</v>
      </c>
      <c r="G660" s="113">
        <v>4849</v>
      </c>
      <c r="H660" s="113">
        <v>1899</v>
      </c>
      <c r="I660" s="113">
        <v>1738</v>
      </c>
      <c r="J660" s="112">
        <v>20404.212553337442</v>
      </c>
      <c r="K660" s="112">
        <v>12384</v>
      </c>
      <c r="L660" s="112">
        <v>4854</v>
      </c>
      <c r="M660" s="112">
        <v>1752</v>
      </c>
      <c r="N660" s="113">
        <v>1414.2125533374419</v>
      </c>
      <c r="O660" s="112"/>
      <c r="P660" s="112"/>
      <c r="Q660" s="112"/>
      <c r="R660" s="112"/>
      <c r="S660" s="113"/>
      <c r="T660" s="17">
        <v>-1.701670929127086E-2</v>
      </c>
      <c r="U660" s="17">
        <v>-6.56492248062015E-2</v>
      </c>
      <c r="V660" s="17">
        <v>-1.0300782859496982E-3</v>
      </c>
      <c r="W660" s="17">
        <v>8.3904109589041154E-2</v>
      </c>
      <c r="X660" s="17">
        <v>0.22895246255482782</v>
      </c>
      <c r="Y660" s="17">
        <v>-1.701670929127086E-2</v>
      </c>
      <c r="Z660" s="17">
        <v>-2.3279875840662712E-3</v>
      </c>
      <c r="AA660" s="17">
        <v>9.5324147278066373E-2</v>
      </c>
      <c r="AB660" s="17">
        <v>0.27023411371237449</v>
      </c>
      <c r="AC660" s="17">
        <v>0.2423159399571122</v>
      </c>
    </row>
    <row r="661" spans="1:29" ht="12" customHeight="1" x14ac:dyDescent="0.2">
      <c r="A661" s="19">
        <v>40712</v>
      </c>
      <c r="B661" s="19">
        <v>40348</v>
      </c>
      <c r="C661" s="19"/>
      <c r="D661" s="16" t="s">
        <v>1</v>
      </c>
      <c r="E661" s="114">
        <v>20749</v>
      </c>
      <c r="F661" s="115">
        <v>11590</v>
      </c>
      <c r="G661" s="113">
        <v>5198</v>
      </c>
      <c r="H661" s="113">
        <v>2070</v>
      </c>
      <c r="I661" s="113">
        <v>1891</v>
      </c>
      <c r="J661" s="112">
        <v>21038.532380105891</v>
      </c>
      <c r="K661" s="112">
        <v>12165</v>
      </c>
      <c r="L661" s="112">
        <v>4934</v>
      </c>
      <c r="M661" s="112">
        <v>2021</v>
      </c>
      <c r="N661" s="113">
        <v>1918.5323801058894</v>
      </c>
      <c r="O661" s="112"/>
      <c r="P661" s="112"/>
      <c r="Q661" s="112"/>
      <c r="R661" s="112"/>
      <c r="S661" s="113"/>
      <c r="T661" s="17">
        <v>-1.3762004633919855E-2</v>
      </c>
      <c r="U661" s="17">
        <v>-4.7266748869708164E-2</v>
      </c>
      <c r="V661" s="17">
        <v>5.350628293473858E-2</v>
      </c>
      <c r="W661" s="17">
        <v>2.4245423057892124E-2</v>
      </c>
      <c r="X661" s="17">
        <v>-1.4350750808995838E-2</v>
      </c>
      <c r="Y661" s="17">
        <v>-1.3762004633919855E-2</v>
      </c>
      <c r="Z661" s="17">
        <v>-3.5372451102788194E-2</v>
      </c>
      <c r="AA661" s="17">
        <v>0.18270762229806592</v>
      </c>
      <c r="AB661" s="17">
        <v>0.21265377855887513</v>
      </c>
      <c r="AC661" s="17">
        <v>-5.2854122621559529E-4</v>
      </c>
    </row>
    <row r="662" spans="1:29" ht="12" customHeight="1" x14ac:dyDescent="0.2">
      <c r="A662" s="19">
        <v>40713</v>
      </c>
      <c r="B662" s="19">
        <v>40349</v>
      </c>
      <c r="C662" s="19"/>
      <c r="D662" s="16" t="s">
        <v>2</v>
      </c>
      <c r="E662" s="114">
        <v>19626</v>
      </c>
      <c r="F662" s="115">
        <v>11321</v>
      </c>
      <c r="G662" s="113">
        <v>4916</v>
      </c>
      <c r="H662" s="113">
        <v>1786</v>
      </c>
      <c r="I662" s="113">
        <v>1603</v>
      </c>
      <c r="J662" s="112">
        <v>20823</v>
      </c>
      <c r="K662" s="112">
        <v>12418</v>
      </c>
      <c r="L662" s="112">
        <v>5001</v>
      </c>
      <c r="M662" s="112">
        <v>2014</v>
      </c>
      <c r="N662" s="113">
        <v>1390</v>
      </c>
      <c r="O662" s="112"/>
      <c r="P662" s="112"/>
      <c r="Q662" s="112"/>
      <c r="R662" s="112"/>
      <c r="S662" s="113"/>
      <c r="T662" s="17">
        <v>-5.7484512318109804E-2</v>
      </c>
      <c r="U662" s="17">
        <v>-8.8339507167015663E-2</v>
      </c>
      <c r="V662" s="17">
        <v>-1.6996600679864082E-2</v>
      </c>
      <c r="W662" s="17">
        <v>-0.1132075471698113</v>
      </c>
      <c r="X662" s="17">
        <v>0.15323741007194247</v>
      </c>
      <c r="Y662" s="17">
        <v>-5.7484512318109804E-2</v>
      </c>
      <c r="Z662" s="17">
        <v>-7.1040168391510727E-3</v>
      </c>
      <c r="AA662" s="17">
        <v>0.14967259120673537</v>
      </c>
      <c r="AB662" s="17">
        <v>0.19624916275954463</v>
      </c>
      <c r="AC662" s="17">
        <v>7.439678284182305E-2</v>
      </c>
    </row>
    <row r="663" spans="1:29" ht="12" customHeight="1" x14ac:dyDescent="0.2">
      <c r="A663" s="19">
        <v>40714</v>
      </c>
      <c r="B663" s="19">
        <v>40350</v>
      </c>
      <c r="C663" s="19"/>
      <c r="D663" s="16" t="s">
        <v>3</v>
      </c>
      <c r="E663" s="114">
        <v>19958</v>
      </c>
      <c r="F663" s="115">
        <v>11735</v>
      </c>
      <c r="G663" s="113">
        <v>4689</v>
      </c>
      <c r="H663" s="113">
        <v>1788</v>
      </c>
      <c r="I663" s="113">
        <v>1746</v>
      </c>
      <c r="J663" s="112">
        <v>20225</v>
      </c>
      <c r="K663" s="112">
        <v>12152</v>
      </c>
      <c r="L663" s="112">
        <v>4897</v>
      </c>
      <c r="M663" s="112">
        <v>1750</v>
      </c>
      <c r="N663" s="113">
        <v>1426</v>
      </c>
      <c r="O663" s="112"/>
      <c r="P663" s="112"/>
      <c r="Q663" s="112"/>
      <c r="R663" s="112"/>
      <c r="S663" s="113"/>
      <c r="T663" s="17">
        <v>-1.3201483312731743E-2</v>
      </c>
      <c r="U663" s="17">
        <v>-3.4315339038841319E-2</v>
      </c>
      <c r="V663" s="17">
        <v>-4.2474984684500727E-2</v>
      </c>
      <c r="W663" s="17">
        <v>2.1714285714285797E-2</v>
      </c>
      <c r="X663" s="17">
        <v>0.2244039270687237</v>
      </c>
      <c r="Y663" s="17">
        <v>-1.3201483312731743E-2</v>
      </c>
      <c r="Z663" s="17">
        <v>5.2749618731497305E-2</v>
      </c>
      <c r="AA663" s="17">
        <v>8.2160166166628246E-2</v>
      </c>
      <c r="AB663" s="17">
        <v>0.19839142091152806</v>
      </c>
      <c r="AC663" s="17">
        <v>0.21081830790568645</v>
      </c>
    </row>
    <row r="664" spans="1:29" ht="12" customHeight="1" x14ac:dyDescent="0.2">
      <c r="A664" s="19">
        <v>40715</v>
      </c>
      <c r="B664" s="19">
        <v>40351</v>
      </c>
      <c r="C664" s="19"/>
      <c r="D664" s="16" t="s">
        <v>4</v>
      </c>
      <c r="E664" s="114">
        <v>19379</v>
      </c>
      <c r="F664" s="115">
        <v>11528</v>
      </c>
      <c r="G664" s="113">
        <v>4707</v>
      </c>
      <c r="H664" s="113">
        <v>1627</v>
      </c>
      <c r="I664" s="113">
        <v>1517</v>
      </c>
      <c r="J664" s="112">
        <v>20240</v>
      </c>
      <c r="K664" s="112">
        <v>12264</v>
      </c>
      <c r="L664" s="112">
        <v>4808</v>
      </c>
      <c r="M664" s="112">
        <v>1756</v>
      </c>
      <c r="N664" s="113">
        <v>1412</v>
      </c>
      <c r="O664" s="112"/>
      <c r="P664" s="112"/>
      <c r="Q664" s="112"/>
      <c r="R664" s="112"/>
      <c r="S664" s="113"/>
      <c r="T664" s="17">
        <v>-4.2539525691699609E-2</v>
      </c>
      <c r="U664" s="17">
        <v>-6.0013046314416174E-2</v>
      </c>
      <c r="V664" s="17">
        <v>-2.1006655574043243E-2</v>
      </c>
      <c r="W664" s="17">
        <v>-7.3462414578587709E-2</v>
      </c>
      <c r="X664" s="17">
        <v>7.4362606232294626E-2</v>
      </c>
      <c r="Y664" s="17">
        <v>-4.2539525691699609E-2</v>
      </c>
      <c r="Z664" s="17">
        <v>-1.7723244717109732E-2</v>
      </c>
      <c r="AA664" s="17">
        <v>8.6063682510383099E-2</v>
      </c>
      <c r="AB664" s="17">
        <v>0.24578866768759577</v>
      </c>
      <c r="AC664" s="17">
        <v>0.21069433359936163</v>
      </c>
    </row>
    <row r="665" spans="1:29" ht="12" customHeight="1" x14ac:dyDescent="0.2">
      <c r="A665" s="19">
        <v>40716</v>
      </c>
      <c r="B665" s="19">
        <v>40352</v>
      </c>
      <c r="C665" s="19"/>
      <c r="D665" s="16" t="s">
        <v>5</v>
      </c>
      <c r="E665" s="114">
        <v>19276</v>
      </c>
      <c r="F665" s="115">
        <v>11069</v>
      </c>
      <c r="G665" s="113">
        <v>4746</v>
      </c>
      <c r="H665" s="113">
        <v>1781</v>
      </c>
      <c r="I665" s="113">
        <v>1680</v>
      </c>
      <c r="J665" s="112">
        <v>19726</v>
      </c>
      <c r="K665" s="112">
        <v>12039</v>
      </c>
      <c r="L665" s="112">
        <v>4883</v>
      </c>
      <c r="M665" s="112">
        <v>1399</v>
      </c>
      <c r="N665" s="113">
        <v>1405</v>
      </c>
      <c r="O665" s="112"/>
      <c r="P665" s="112"/>
      <c r="Q665" s="112"/>
      <c r="R665" s="112"/>
      <c r="S665" s="113"/>
      <c r="T665" s="17">
        <v>-2.2812531684071824E-2</v>
      </c>
      <c r="U665" s="17">
        <v>-8.0571476036215617E-2</v>
      </c>
      <c r="V665" s="17">
        <v>-2.8056522629531067E-2</v>
      </c>
      <c r="W665" s="17">
        <v>0.27305218012866339</v>
      </c>
      <c r="X665" s="17">
        <v>0.19572953736654797</v>
      </c>
      <c r="Y665" s="17">
        <v>-2.2812531684071824E-2</v>
      </c>
      <c r="Z665" s="17">
        <v>-3.5969343319979141E-2</v>
      </c>
      <c r="AA665" s="17">
        <v>0.18917564520170393</v>
      </c>
      <c r="AB665" s="17">
        <v>0.37955073586367161</v>
      </c>
      <c r="AC665" s="17">
        <v>0.57450796626054368</v>
      </c>
    </row>
    <row r="666" spans="1:29" ht="12" customHeight="1" x14ac:dyDescent="0.2">
      <c r="A666" s="19">
        <v>40717</v>
      </c>
      <c r="B666" s="19">
        <v>40353</v>
      </c>
      <c r="C666" s="19"/>
      <c r="D666" s="16" t="s">
        <v>6</v>
      </c>
      <c r="E666" s="114">
        <v>19828</v>
      </c>
      <c r="F666" s="115">
        <v>11872</v>
      </c>
      <c r="G666" s="113">
        <v>4639</v>
      </c>
      <c r="H666" s="113">
        <v>1790</v>
      </c>
      <c r="I666" s="113">
        <v>1527</v>
      </c>
      <c r="J666" s="112">
        <v>20441</v>
      </c>
      <c r="K666" s="112">
        <v>12373</v>
      </c>
      <c r="L666" s="112">
        <v>4870</v>
      </c>
      <c r="M666" s="112">
        <v>1770</v>
      </c>
      <c r="N666" s="113">
        <v>1428</v>
      </c>
      <c r="O666" s="112"/>
      <c r="P666" s="112"/>
      <c r="Q666" s="112"/>
      <c r="R666" s="112"/>
      <c r="S666" s="113"/>
      <c r="T666" s="17">
        <v>-2.9988748104300189E-2</v>
      </c>
      <c r="U666" s="17">
        <v>-4.0491392548290595E-2</v>
      </c>
      <c r="V666" s="17">
        <v>-4.7433264887063675E-2</v>
      </c>
      <c r="W666" s="17">
        <v>1.1299435028248483E-2</v>
      </c>
      <c r="X666" s="17">
        <v>6.9327731092436951E-2</v>
      </c>
      <c r="Y666" s="17">
        <v>-2.9988748104300189E-2</v>
      </c>
      <c r="Z666" s="17">
        <v>4.599118942731284E-2</v>
      </c>
      <c r="AA666" s="17">
        <v>0.11007418042593931</v>
      </c>
      <c r="AB666" s="17">
        <v>0.22435020519835835</v>
      </c>
      <c r="AC666" s="17">
        <v>7.6109936575052828E-2</v>
      </c>
    </row>
    <row r="667" spans="1:29" ht="12" customHeight="1" x14ac:dyDescent="0.2">
      <c r="A667" s="19">
        <v>40718</v>
      </c>
      <c r="B667" s="19">
        <v>40354</v>
      </c>
      <c r="C667" s="19"/>
      <c r="D667" s="16" t="s">
        <v>7</v>
      </c>
      <c r="E667" s="114">
        <v>20359.959082309346</v>
      </c>
      <c r="F667" s="115">
        <v>11760</v>
      </c>
      <c r="G667" s="113">
        <v>4863</v>
      </c>
      <c r="H667" s="113">
        <v>1998.9590823093477</v>
      </c>
      <c r="I667" s="113">
        <v>1738</v>
      </c>
      <c r="J667" s="112">
        <v>20444</v>
      </c>
      <c r="K667" s="112">
        <v>12336</v>
      </c>
      <c r="L667" s="112">
        <v>4907</v>
      </c>
      <c r="M667" s="112">
        <v>1783</v>
      </c>
      <c r="N667" s="113">
        <v>1418</v>
      </c>
      <c r="O667" s="112"/>
      <c r="P667" s="112"/>
      <c r="Q667" s="112"/>
      <c r="R667" s="112"/>
      <c r="S667" s="113"/>
      <c r="T667" s="17">
        <v>-4.1107864258782545E-3</v>
      </c>
      <c r="U667" s="17">
        <v>-4.6692607003890996E-2</v>
      </c>
      <c r="V667" s="17">
        <v>-8.9667821479518794E-3</v>
      </c>
      <c r="W667" s="17">
        <v>0.12112119030249446</v>
      </c>
      <c r="X667" s="17">
        <v>0.22566995768688303</v>
      </c>
      <c r="Y667" s="17">
        <v>-4.1107864258782545E-3</v>
      </c>
      <c r="Z667" s="17">
        <v>-1.6130401562102215E-3</v>
      </c>
      <c r="AA667" s="17">
        <v>0.15182378019895792</v>
      </c>
      <c r="AB667" s="17">
        <v>0.38049660380479811</v>
      </c>
      <c r="AC667" s="17">
        <v>0.24856321839080464</v>
      </c>
    </row>
    <row r="668" spans="1:29" ht="12" customHeight="1" x14ac:dyDescent="0.2">
      <c r="A668" s="19">
        <v>40719</v>
      </c>
      <c r="B668" s="19">
        <v>40355</v>
      </c>
      <c r="C668" s="19"/>
      <c r="D668" s="16" t="s">
        <v>1</v>
      </c>
      <c r="E668" s="114">
        <v>20038</v>
      </c>
      <c r="F668" s="115">
        <v>11248</v>
      </c>
      <c r="G668" s="113">
        <v>4902</v>
      </c>
      <c r="H668" s="113">
        <v>1985</v>
      </c>
      <c r="I668" s="113">
        <v>1903</v>
      </c>
      <c r="J668" s="112">
        <v>21516</v>
      </c>
      <c r="K668" s="112">
        <v>12382</v>
      </c>
      <c r="L668" s="112">
        <v>5265</v>
      </c>
      <c r="M668" s="112">
        <v>2023</v>
      </c>
      <c r="N668" s="113">
        <v>1846</v>
      </c>
      <c r="O668" s="112"/>
      <c r="P668" s="112"/>
      <c r="Q668" s="112"/>
      <c r="R668" s="112"/>
      <c r="S668" s="113"/>
      <c r="T668" s="17">
        <v>-6.8693065625580974E-2</v>
      </c>
      <c r="U668" s="17">
        <v>-9.1584558229688251E-2</v>
      </c>
      <c r="V668" s="17">
        <v>-6.894586894586896E-2</v>
      </c>
      <c r="W668" s="17">
        <v>-1.8783984181908076E-2</v>
      </c>
      <c r="X668" s="17">
        <v>3.0877573131094183E-2</v>
      </c>
      <c r="Y668" s="17">
        <v>-6.8693065625580974E-2</v>
      </c>
      <c r="Z668" s="17">
        <v>-5.8508412153678746E-2</v>
      </c>
      <c r="AA668" s="17">
        <v>0.12328139321723186</v>
      </c>
      <c r="AB668" s="17">
        <v>0.15810968494749122</v>
      </c>
      <c r="AC668" s="17">
        <v>5.2576235541534899E-4</v>
      </c>
    </row>
    <row r="669" spans="1:29" ht="12" customHeight="1" x14ac:dyDescent="0.2">
      <c r="A669" s="19">
        <v>40720</v>
      </c>
      <c r="B669" s="19">
        <v>40356</v>
      </c>
      <c r="C669" s="19"/>
      <c r="D669" s="16" t="s">
        <v>2</v>
      </c>
      <c r="E669" s="114">
        <v>20414</v>
      </c>
      <c r="F669" s="115">
        <v>11264</v>
      </c>
      <c r="G669" s="113">
        <v>5337</v>
      </c>
      <c r="H669" s="113">
        <v>2044</v>
      </c>
      <c r="I669" s="113">
        <v>1769</v>
      </c>
      <c r="J669" s="112">
        <v>20128</v>
      </c>
      <c r="K669" s="112">
        <v>12372</v>
      </c>
      <c r="L669" s="112">
        <v>4578</v>
      </c>
      <c r="M669" s="112">
        <v>1775</v>
      </c>
      <c r="N669" s="113">
        <v>1403</v>
      </c>
      <c r="O669" s="112"/>
      <c r="P669" s="112"/>
      <c r="Q669" s="112"/>
      <c r="R669" s="112"/>
      <c r="S669" s="113"/>
      <c r="T669" s="17">
        <v>1.4209062003179618E-2</v>
      </c>
      <c r="U669" s="17">
        <v>-8.9557064338829595E-2</v>
      </c>
      <c r="V669" s="17">
        <v>0.16579292267365653</v>
      </c>
      <c r="W669" s="17">
        <v>0.15154929577464782</v>
      </c>
      <c r="X669" s="17">
        <v>0.26086956521739135</v>
      </c>
      <c r="Y669" s="17">
        <v>1.4209062003179618E-2</v>
      </c>
      <c r="Z669" s="17">
        <v>-9.6711798839458352E-3</v>
      </c>
      <c r="AA669" s="17">
        <v>0.26499170419530693</v>
      </c>
      <c r="AB669" s="17">
        <v>0.43640196767392836</v>
      </c>
      <c r="AC669" s="17">
        <v>0.21497252747252737</v>
      </c>
    </row>
    <row r="670" spans="1:29" ht="12" customHeight="1" x14ac:dyDescent="0.2">
      <c r="A670" s="19">
        <v>40721</v>
      </c>
      <c r="B670" s="19">
        <v>40357</v>
      </c>
      <c r="C670" s="19"/>
      <c r="D670" s="16" t="s">
        <v>3</v>
      </c>
      <c r="E670" s="114">
        <v>19674</v>
      </c>
      <c r="F670" s="115">
        <v>11626</v>
      </c>
      <c r="G670" s="113">
        <v>4610</v>
      </c>
      <c r="H670" s="113">
        <v>1772</v>
      </c>
      <c r="I670" s="113">
        <v>1666</v>
      </c>
      <c r="J670" s="112">
        <v>20196</v>
      </c>
      <c r="K670" s="112">
        <v>12307</v>
      </c>
      <c r="L670" s="112">
        <v>4666</v>
      </c>
      <c r="M670" s="112">
        <v>1822</v>
      </c>
      <c r="N670" s="113">
        <v>1401</v>
      </c>
      <c r="O670" s="112"/>
      <c r="P670" s="112"/>
      <c r="Q670" s="112"/>
      <c r="R670" s="112"/>
      <c r="S670" s="113"/>
      <c r="T670" s="17">
        <v>-2.5846702317290582E-2</v>
      </c>
      <c r="U670" s="17">
        <v>-5.5334362557893924E-2</v>
      </c>
      <c r="V670" s="17">
        <v>-1.2001714530647245E-2</v>
      </c>
      <c r="W670" s="17">
        <v>-2.7442371020856227E-2</v>
      </c>
      <c r="X670" s="17">
        <v>0.18915060670949324</v>
      </c>
      <c r="Y670" s="17">
        <v>-2.5846702317290582E-2</v>
      </c>
      <c r="Z670" s="17">
        <v>3.5816108339272956E-2</v>
      </c>
      <c r="AA670" s="17">
        <v>0.12220058422590063</v>
      </c>
      <c r="AB670" s="17">
        <v>0.21536351165980805</v>
      </c>
      <c r="AC670" s="17">
        <v>0.22409992652461419</v>
      </c>
    </row>
    <row r="671" spans="1:29" ht="12" customHeight="1" x14ac:dyDescent="0.2">
      <c r="A671" s="19">
        <v>40722</v>
      </c>
      <c r="B671" s="19">
        <v>40358</v>
      </c>
      <c r="C671" s="19"/>
      <c r="D671" s="16" t="s">
        <v>4</v>
      </c>
      <c r="E671" s="114">
        <v>19146</v>
      </c>
      <c r="F671" s="115">
        <v>11346</v>
      </c>
      <c r="G671" s="113">
        <v>4634</v>
      </c>
      <c r="H671" s="113">
        <v>1621</v>
      </c>
      <c r="I671" s="113">
        <v>1545</v>
      </c>
      <c r="J671" s="112">
        <v>20211</v>
      </c>
      <c r="K671" s="112">
        <v>12695</v>
      </c>
      <c r="L671" s="112">
        <v>4473</v>
      </c>
      <c r="M671" s="112">
        <v>1666</v>
      </c>
      <c r="N671" s="113">
        <v>1377</v>
      </c>
      <c r="O671" s="112"/>
      <c r="P671" s="112"/>
      <c r="Q671" s="112"/>
      <c r="R671" s="112"/>
      <c r="S671" s="113"/>
      <c r="T671" s="17">
        <v>-5.2694077482559054E-2</v>
      </c>
      <c r="U671" s="17">
        <v>-0.1062623079952737</v>
      </c>
      <c r="V671" s="17">
        <v>3.5993740219092407E-2</v>
      </c>
      <c r="W671" s="17">
        <v>-2.7010804321728643E-2</v>
      </c>
      <c r="X671" s="17">
        <v>0.12200435729847503</v>
      </c>
      <c r="Y671" s="17">
        <v>-5.2694077482559054E-2</v>
      </c>
      <c r="Z671" s="17">
        <v>1.7213555675094083E-2</v>
      </c>
      <c r="AA671" s="17">
        <v>0.13941480206540446</v>
      </c>
      <c r="AB671" s="17">
        <v>0.11256005490734378</v>
      </c>
      <c r="AC671" s="17">
        <v>0.13269794721407635</v>
      </c>
    </row>
    <row r="672" spans="1:29" ht="12" customHeight="1" x14ac:dyDescent="0.2">
      <c r="A672" s="19">
        <v>40723</v>
      </c>
      <c r="B672" s="19">
        <v>40359</v>
      </c>
      <c r="C672" s="19"/>
      <c r="D672" s="16" t="s">
        <v>5</v>
      </c>
      <c r="E672" s="114">
        <v>19298</v>
      </c>
      <c r="F672" s="115">
        <v>11066</v>
      </c>
      <c r="G672" s="113">
        <v>4730</v>
      </c>
      <c r="H672" s="113">
        <v>1776</v>
      </c>
      <c r="I672" s="113">
        <v>1726</v>
      </c>
      <c r="J672" s="112">
        <v>20302</v>
      </c>
      <c r="K672" s="112">
        <v>12224</v>
      </c>
      <c r="L672" s="112">
        <v>4886</v>
      </c>
      <c r="M672" s="112">
        <v>1810</v>
      </c>
      <c r="N672" s="113">
        <v>1382</v>
      </c>
      <c r="O672" s="112"/>
      <c r="P672" s="112"/>
      <c r="Q672" s="112"/>
      <c r="R672" s="112"/>
      <c r="S672" s="113"/>
      <c r="T672" s="17">
        <v>-4.945325583686333E-2</v>
      </c>
      <c r="U672" s="17">
        <v>-9.4731675392670134E-2</v>
      </c>
      <c r="V672" s="17">
        <v>-3.1927957429390141E-2</v>
      </c>
      <c r="W672" s="17">
        <v>-1.8784530386740328E-2</v>
      </c>
      <c r="X672" s="17">
        <v>0.24891461649782931</v>
      </c>
      <c r="Y672" s="17">
        <v>-4.945325583686333E-2</v>
      </c>
      <c r="Z672" s="17">
        <v>-2.5451343020695738E-2</v>
      </c>
      <c r="AA672" s="17">
        <v>7.5244373721300217E-2</v>
      </c>
      <c r="AB672" s="17">
        <v>0.20734194425560837</v>
      </c>
      <c r="AC672" s="17">
        <v>0.25618631732168851</v>
      </c>
    </row>
    <row r="673" spans="1:29" ht="12" customHeight="1" x14ac:dyDescent="0.2">
      <c r="A673" s="19">
        <v>40724</v>
      </c>
      <c r="B673" s="19">
        <v>40360</v>
      </c>
      <c r="C673" s="19"/>
      <c r="D673" s="16" t="s">
        <v>6</v>
      </c>
      <c r="E673" s="114">
        <v>20328</v>
      </c>
      <c r="F673" s="115">
        <v>12259</v>
      </c>
      <c r="G673" s="113">
        <v>4497</v>
      </c>
      <c r="H673" s="113">
        <v>1815</v>
      </c>
      <c r="I673" s="113">
        <v>1757</v>
      </c>
      <c r="J673" s="112">
        <v>20628</v>
      </c>
      <c r="K673" s="112">
        <v>12113</v>
      </c>
      <c r="L673" s="112">
        <v>5262</v>
      </c>
      <c r="M673" s="112">
        <v>1827</v>
      </c>
      <c r="N673" s="113">
        <v>1426</v>
      </c>
      <c r="O673" s="112"/>
      <c r="P673" s="112"/>
      <c r="Q673" s="112"/>
      <c r="R673" s="112"/>
      <c r="S673" s="113"/>
      <c r="T673" s="17">
        <v>-1.4543339150668966E-2</v>
      </c>
      <c r="U673" s="17">
        <v>1.2053166019978523E-2</v>
      </c>
      <c r="V673" s="17">
        <v>-0.14538198403648805</v>
      </c>
      <c r="W673" s="17">
        <v>-6.5681444991789739E-3</v>
      </c>
      <c r="X673" s="17">
        <v>0.23211781206171112</v>
      </c>
      <c r="Y673" s="17">
        <v>-1.4543339150668966E-2</v>
      </c>
      <c r="Z673" s="17">
        <v>4.3763303533418396E-2</v>
      </c>
      <c r="AA673" s="17">
        <v>3.1422018348623793E-2</v>
      </c>
      <c r="AB673" s="17">
        <v>0.24571036376115307</v>
      </c>
      <c r="AC673" s="17">
        <v>0.23558368495077353</v>
      </c>
    </row>
    <row r="674" spans="1:29" ht="12" customHeight="1" x14ac:dyDescent="0.2">
      <c r="A674" s="19">
        <v>40725</v>
      </c>
      <c r="B674" s="19">
        <v>40361</v>
      </c>
      <c r="C674" s="19"/>
      <c r="D674" s="16" t="s">
        <v>7</v>
      </c>
      <c r="E674" s="114">
        <v>20051</v>
      </c>
      <c r="F674" s="115">
        <v>12008</v>
      </c>
      <c r="G674" s="113">
        <v>4713</v>
      </c>
      <c r="H674" s="113">
        <v>1793</v>
      </c>
      <c r="I674" s="113">
        <v>1537</v>
      </c>
      <c r="J674" s="112">
        <v>21154</v>
      </c>
      <c r="K674" s="112">
        <v>12586</v>
      </c>
      <c r="L674" s="112">
        <v>5315</v>
      </c>
      <c r="M674" s="112">
        <v>1820</v>
      </c>
      <c r="N674" s="113">
        <v>1433</v>
      </c>
      <c r="O674" s="112"/>
      <c r="P674" s="112"/>
      <c r="Q674" s="112"/>
      <c r="R674" s="112"/>
      <c r="S674" s="113"/>
      <c r="T674" s="17">
        <v>-5.2141438971352927E-2</v>
      </c>
      <c r="U674" s="17">
        <v>-4.5924042587001446E-2</v>
      </c>
      <c r="V674" s="17">
        <v>-0.11326434619002823</v>
      </c>
      <c r="W674" s="17">
        <v>-1.4835164835164782E-2</v>
      </c>
      <c r="X674" s="17">
        <v>7.2575017445917656E-2</v>
      </c>
      <c r="Y674" s="17">
        <v>-5.2141438971352927E-2</v>
      </c>
      <c r="Z674" s="17">
        <v>2.1435862538278228E-2</v>
      </c>
      <c r="AA674" s="17">
        <v>5.547258374226649E-3</v>
      </c>
      <c r="AB674" s="17">
        <v>0.23997233748271096</v>
      </c>
      <c r="AC674" s="17">
        <v>0.11135213304410696</v>
      </c>
    </row>
    <row r="675" spans="1:29" ht="12" customHeight="1" x14ac:dyDescent="0.2">
      <c r="A675" s="19">
        <v>40726</v>
      </c>
      <c r="B675" s="19">
        <v>40362</v>
      </c>
      <c r="C675" s="19"/>
      <c r="D675" s="16" t="s">
        <v>1</v>
      </c>
      <c r="E675" s="114">
        <v>21046</v>
      </c>
      <c r="F675" s="115">
        <v>11564</v>
      </c>
      <c r="G675" s="113">
        <v>5291</v>
      </c>
      <c r="H675" s="113">
        <v>2190</v>
      </c>
      <c r="I675" s="113">
        <v>2001</v>
      </c>
      <c r="J675" s="112">
        <v>21387</v>
      </c>
      <c r="K675" s="112">
        <v>12289</v>
      </c>
      <c r="L675" s="112">
        <v>5238</v>
      </c>
      <c r="M675" s="112">
        <v>2024</v>
      </c>
      <c r="N675" s="113">
        <v>1836</v>
      </c>
      <c r="O675" s="112"/>
      <c r="P675" s="112"/>
      <c r="Q675" s="112"/>
      <c r="R675" s="112"/>
      <c r="S675" s="113"/>
      <c r="T675" s="17">
        <v>-1.5944265207836539E-2</v>
      </c>
      <c r="U675" s="17">
        <v>-5.899584994710716E-2</v>
      </c>
      <c r="V675" s="17">
        <v>1.0118365788468919E-2</v>
      </c>
      <c r="W675" s="17">
        <v>8.2015810276679924E-2</v>
      </c>
      <c r="X675" s="17">
        <v>8.9869281045751537E-2</v>
      </c>
      <c r="Y675" s="17">
        <v>-1.5944265207836539E-2</v>
      </c>
      <c r="Z675" s="17">
        <v>5.3903668927142157E-3</v>
      </c>
      <c r="AA675" s="17">
        <v>0.3086816720257235</v>
      </c>
      <c r="AB675" s="17">
        <v>0.3721804511278195</v>
      </c>
      <c r="AC675" s="17">
        <v>0.10369553226696082</v>
      </c>
    </row>
    <row r="676" spans="1:29" ht="12" customHeight="1" x14ac:dyDescent="0.2">
      <c r="A676" s="19">
        <v>40727</v>
      </c>
      <c r="B676" s="19">
        <v>40363</v>
      </c>
      <c r="C676" s="19"/>
      <c r="D676" s="16" t="s">
        <v>2</v>
      </c>
      <c r="E676" s="114">
        <v>19548</v>
      </c>
      <c r="F676" s="115">
        <v>10711</v>
      </c>
      <c r="G676" s="113">
        <v>5165</v>
      </c>
      <c r="H676" s="113">
        <v>2026</v>
      </c>
      <c r="I676" s="113">
        <v>1646</v>
      </c>
      <c r="J676" s="112">
        <v>18724</v>
      </c>
      <c r="K676" s="112">
        <v>11368</v>
      </c>
      <c r="L676" s="112">
        <v>4212</v>
      </c>
      <c r="M676" s="112">
        <v>1837</v>
      </c>
      <c r="N676" s="113">
        <v>1307</v>
      </c>
      <c r="O676" s="112"/>
      <c r="P676" s="112"/>
      <c r="Q676" s="112"/>
      <c r="R676" s="112"/>
      <c r="S676" s="113"/>
      <c r="T676" s="17">
        <v>4.4007690664388033E-2</v>
      </c>
      <c r="U676" s="17">
        <v>-5.779380717804361E-2</v>
      </c>
      <c r="V676" s="17">
        <v>0.22625830959164284</v>
      </c>
      <c r="W676" s="17">
        <v>0.10288513881328254</v>
      </c>
      <c r="X676" s="17">
        <v>0.25937260902830905</v>
      </c>
      <c r="Y676" s="17">
        <v>4.4007690664388033E-2</v>
      </c>
      <c r="Z676" s="17">
        <v>-6.4051031108004142E-2</v>
      </c>
      <c r="AA676" s="17">
        <v>0.39670091941590058</v>
      </c>
      <c r="AB676" s="17">
        <v>0.83680870353581138</v>
      </c>
      <c r="AC676" s="17">
        <v>0.39020270270270263</v>
      </c>
    </row>
    <row r="677" spans="1:29" ht="12" customHeight="1" x14ac:dyDescent="0.2">
      <c r="A677" s="19">
        <v>40728</v>
      </c>
      <c r="B677" s="19">
        <v>40364</v>
      </c>
      <c r="C677" s="19"/>
      <c r="D677" s="16" t="s">
        <v>3</v>
      </c>
      <c r="E677" s="114">
        <v>19593</v>
      </c>
      <c r="F677" s="115">
        <v>11915</v>
      </c>
      <c r="G677" s="113">
        <v>4262</v>
      </c>
      <c r="H677" s="113">
        <v>1744</v>
      </c>
      <c r="I677" s="113">
        <v>1672</v>
      </c>
      <c r="J677" s="112">
        <v>19389</v>
      </c>
      <c r="K677" s="112">
        <v>11970</v>
      </c>
      <c r="L677" s="112">
        <v>4440</v>
      </c>
      <c r="M677" s="112">
        <v>1666</v>
      </c>
      <c r="N677" s="113">
        <v>1313</v>
      </c>
      <c r="O677" s="112"/>
      <c r="P677" s="112"/>
      <c r="Q677" s="112"/>
      <c r="R677" s="112"/>
      <c r="S677" s="113"/>
      <c r="T677" s="17">
        <v>1.052142967662073E-2</v>
      </c>
      <c r="U677" s="17">
        <v>-4.5948203842940405E-3</v>
      </c>
      <c r="V677" s="17">
        <v>-4.0090090090090125E-2</v>
      </c>
      <c r="W677" s="17">
        <v>4.6818727490996359E-2</v>
      </c>
      <c r="X677" s="17">
        <v>0.27341964965727339</v>
      </c>
      <c r="Y677" s="17">
        <v>1.052142967662073E-2</v>
      </c>
      <c r="Z677" s="17">
        <v>3.9794048346277977E-2</v>
      </c>
      <c r="AA677" s="17">
        <v>0.1481681034482758</v>
      </c>
      <c r="AB677" s="17">
        <v>0.47796610169491527</v>
      </c>
      <c r="AC677" s="17">
        <v>0.35056542810985469</v>
      </c>
    </row>
    <row r="678" spans="1:29" ht="12" customHeight="1" x14ac:dyDescent="0.2">
      <c r="A678" s="19">
        <v>40729</v>
      </c>
      <c r="B678" s="19">
        <v>40365</v>
      </c>
      <c r="C678" s="19"/>
      <c r="D678" s="16" t="s">
        <v>4</v>
      </c>
      <c r="E678" s="114">
        <v>18853</v>
      </c>
      <c r="F678" s="115">
        <v>11362</v>
      </c>
      <c r="G678" s="113">
        <v>4124</v>
      </c>
      <c r="H678" s="113">
        <v>1710</v>
      </c>
      <c r="I678" s="113">
        <v>1657</v>
      </c>
      <c r="J678" s="112">
        <v>19974</v>
      </c>
      <c r="K678" s="112">
        <v>12512</v>
      </c>
      <c r="L678" s="112">
        <v>4637</v>
      </c>
      <c r="M678" s="112">
        <v>1514</v>
      </c>
      <c r="N678" s="113">
        <v>1311</v>
      </c>
      <c r="O678" s="112"/>
      <c r="P678" s="112"/>
      <c r="Q678" s="112"/>
      <c r="R678" s="112"/>
      <c r="S678" s="113"/>
      <c r="T678" s="17">
        <v>-5.6122959847802134E-2</v>
      </c>
      <c r="U678" s="17">
        <v>-9.1911764705882359E-2</v>
      </c>
      <c r="V678" s="17">
        <v>-0.1106318740565021</v>
      </c>
      <c r="W678" s="17">
        <v>0.12945838837516521</v>
      </c>
      <c r="X678" s="17">
        <v>0.26392067124332574</v>
      </c>
      <c r="Y678" s="17">
        <v>-5.6122959847802134E-2</v>
      </c>
      <c r="Z678" s="17">
        <v>9.8657897075815626E-3</v>
      </c>
      <c r="AA678" s="17">
        <v>1.8774703557312256E-2</v>
      </c>
      <c r="AB678" s="17">
        <v>0.25274725274725274</v>
      </c>
      <c r="AC678" s="17">
        <v>0.23934181002243826</v>
      </c>
    </row>
    <row r="679" spans="1:29" ht="12" customHeight="1" x14ac:dyDescent="0.2">
      <c r="A679" s="19">
        <v>40730</v>
      </c>
      <c r="B679" s="19">
        <v>40366</v>
      </c>
      <c r="C679" s="19"/>
      <c r="D679" s="16" t="s">
        <v>5</v>
      </c>
      <c r="E679" s="114">
        <v>18884</v>
      </c>
      <c r="F679" s="115">
        <v>10935</v>
      </c>
      <c r="G679" s="113">
        <v>4589</v>
      </c>
      <c r="H679" s="113">
        <v>1765</v>
      </c>
      <c r="I679" s="113">
        <v>1595</v>
      </c>
      <c r="J679" s="112">
        <v>18565</v>
      </c>
      <c r="K679" s="112">
        <v>11638</v>
      </c>
      <c r="L679" s="112">
        <v>4091</v>
      </c>
      <c r="M679" s="112">
        <v>1509</v>
      </c>
      <c r="N679" s="113">
        <v>1327</v>
      </c>
      <c r="O679" s="112"/>
      <c r="P679" s="112"/>
      <c r="Q679" s="112"/>
      <c r="R679" s="112"/>
      <c r="S679" s="113"/>
      <c r="T679" s="17">
        <v>1.7182870993805555E-2</v>
      </c>
      <c r="U679" s="17">
        <v>-6.0405567967004692E-2</v>
      </c>
      <c r="V679" s="17">
        <v>0.12173062820826197</v>
      </c>
      <c r="W679" s="17">
        <v>0.16964877402253142</v>
      </c>
      <c r="X679" s="17">
        <v>0.20195930670685747</v>
      </c>
      <c r="Y679" s="17">
        <v>1.7182870993805555E-2</v>
      </c>
      <c r="Z679" s="17">
        <v>-5.8220652829213626E-2</v>
      </c>
      <c r="AA679" s="17">
        <v>0.10471834376504563</v>
      </c>
      <c r="AB679" s="17">
        <v>0.34322678843226795</v>
      </c>
      <c r="AC679" s="17">
        <v>0.17279411764705888</v>
      </c>
    </row>
    <row r="680" spans="1:29" ht="12" customHeight="1" x14ac:dyDescent="0.2">
      <c r="A680" s="19">
        <v>40731</v>
      </c>
      <c r="B680" s="19">
        <v>40367</v>
      </c>
      <c r="C680" s="19"/>
      <c r="D680" s="16" t="s">
        <v>6</v>
      </c>
      <c r="E680" s="114">
        <v>19029</v>
      </c>
      <c r="F680" s="115">
        <v>11479</v>
      </c>
      <c r="G680" s="113">
        <v>4511</v>
      </c>
      <c r="H680" s="113">
        <v>1750</v>
      </c>
      <c r="I680" s="113">
        <v>1289</v>
      </c>
      <c r="J680" s="112">
        <v>19609</v>
      </c>
      <c r="K680" s="112">
        <v>12451</v>
      </c>
      <c r="L680" s="112">
        <v>4315</v>
      </c>
      <c r="M680" s="112">
        <v>1528</v>
      </c>
      <c r="N680" s="113">
        <v>1315</v>
      </c>
      <c r="O680" s="112"/>
      <c r="P680" s="112"/>
      <c r="Q680" s="112"/>
      <c r="R680" s="112"/>
      <c r="S680" s="113"/>
      <c r="T680" s="17">
        <v>-2.9578254882961952E-2</v>
      </c>
      <c r="U680" s="17">
        <v>-7.8066018793671144E-2</v>
      </c>
      <c r="V680" s="17">
        <v>4.5422943221320899E-2</v>
      </c>
      <c r="W680" s="17">
        <v>0.14528795811518314</v>
      </c>
      <c r="X680" s="17">
        <v>-1.9771863117870714E-2</v>
      </c>
      <c r="Y680" s="17">
        <v>-2.9578254882961952E-2</v>
      </c>
      <c r="Z680" s="17">
        <v>-1.6198148782996191E-2</v>
      </c>
      <c r="AA680" s="17">
        <v>0.13114343029087272</v>
      </c>
      <c r="AB680" s="17">
        <v>0.39776357827476039</v>
      </c>
      <c r="AC680" s="17">
        <v>-5.1508462104488562E-2</v>
      </c>
    </row>
    <row r="681" spans="1:29" ht="12" customHeight="1" x14ac:dyDescent="0.2">
      <c r="A681" s="19">
        <v>40732</v>
      </c>
      <c r="B681" s="19">
        <v>40368</v>
      </c>
      <c r="C681" s="19"/>
      <c r="D681" s="16" t="s">
        <v>7</v>
      </c>
      <c r="E681" s="114">
        <v>19214</v>
      </c>
      <c r="F681" s="115">
        <v>11271</v>
      </c>
      <c r="G681" s="113">
        <v>4544</v>
      </c>
      <c r="H681" s="113">
        <v>1756</v>
      </c>
      <c r="I681" s="113">
        <v>1643</v>
      </c>
      <c r="J681" s="112">
        <v>19816</v>
      </c>
      <c r="K681" s="112">
        <v>12329</v>
      </c>
      <c r="L681" s="112">
        <v>4569</v>
      </c>
      <c r="M681" s="112">
        <v>1525</v>
      </c>
      <c r="N681" s="113">
        <v>1393</v>
      </c>
      <c r="O681" s="112"/>
      <c r="P681" s="112"/>
      <c r="Q681" s="112"/>
      <c r="R681" s="112"/>
      <c r="S681" s="113"/>
      <c r="T681" s="17">
        <v>-3.0379491320145391E-2</v>
      </c>
      <c r="U681" s="17">
        <v>-8.5813934625679322E-2</v>
      </c>
      <c r="V681" s="17">
        <v>-5.4716568176843561E-3</v>
      </c>
      <c r="W681" s="17">
        <v>0.15147540983606556</v>
      </c>
      <c r="X681" s="17">
        <v>0.1794687724335966</v>
      </c>
      <c r="Y681" s="17">
        <v>-3.0379491320145391E-2</v>
      </c>
      <c r="Z681" s="17">
        <v>-5.3334453216865474E-2</v>
      </c>
      <c r="AA681" s="17">
        <v>7.6267171956418744E-2</v>
      </c>
      <c r="AB681" s="17">
        <v>0.36124031007751944</v>
      </c>
      <c r="AC681" s="17">
        <v>0.20366300366300361</v>
      </c>
    </row>
    <row r="682" spans="1:29" ht="12" customHeight="1" x14ac:dyDescent="0.2">
      <c r="A682" s="19">
        <v>40733</v>
      </c>
      <c r="B682" s="19">
        <v>40369</v>
      </c>
      <c r="C682" s="19"/>
      <c r="D682" s="16" t="s">
        <v>1</v>
      </c>
      <c r="E682" s="114">
        <v>20123</v>
      </c>
      <c r="F682" s="115">
        <v>11150</v>
      </c>
      <c r="G682" s="113">
        <v>4928</v>
      </c>
      <c r="H682" s="113">
        <v>2084</v>
      </c>
      <c r="I682" s="113">
        <v>1961</v>
      </c>
      <c r="J682" s="112">
        <v>20845</v>
      </c>
      <c r="K682" s="112">
        <v>12122</v>
      </c>
      <c r="L682" s="112">
        <v>5087</v>
      </c>
      <c r="M682" s="112">
        <v>1918</v>
      </c>
      <c r="N682" s="113">
        <v>1718</v>
      </c>
      <c r="O682" s="112"/>
      <c r="P682" s="112"/>
      <c r="Q682" s="112"/>
      <c r="R682" s="112"/>
      <c r="S682" s="113"/>
      <c r="T682" s="17">
        <v>-3.4636603502038898E-2</v>
      </c>
      <c r="U682" s="17">
        <v>-8.0184787988780704E-2</v>
      </c>
      <c r="V682" s="17">
        <v>-3.1256143109888002E-2</v>
      </c>
      <c r="W682" s="17">
        <v>8.6548488008342028E-2</v>
      </c>
      <c r="X682" s="17">
        <v>0.14144353899883577</v>
      </c>
      <c r="Y682" s="17">
        <v>-3.4636603502038898E-2</v>
      </c>
      <c r="Z682" s="17">
        <v>-3.9124439848328141E-2</v>
      </c>
      <c r="AA682" s="17">
        <v>0.13443830570902393</v>
      </c>
      <c r="AB682" s="17">
        <v>0.3620915032679739</v>
      </c>
      <c r="AC682" s="17">
        <v>0.10044893378226716</v>
      </c>
    </row>
    <row r="683" spans="1:29" ht="12" customHeight="1" x14ac:dyDescent="0.2">
      <c r="A683" s="19">
        <v>40734</v>
      </c>
      <c r="B683" s="19">
        <v>40370</v>
      </c>
      <c r="C683" s="19"/>
      <c r="D683" s="16" t="s">
        <v>2</v>
      </c>
      <c r="E683" s="114">
        <v>19698</v>
      </c>
      <c r="F683" s="115">
        <v>10975</v>
      </c>
      <c r="G683" s="113">
        <v>5162</v>
      </c>
      <c r="H683" s="113">
        <v>1994</v>
      </c>
      <c r="I683" s="113">
        <v>1567</v>
      </c>
      <c r="J683" s="112">
        <v>19742</v>
      </c>
      <c r="K683" s="112">
        <v>12223</v>
      </c>
      <c r="L683" s="112">
        <v>4519</v>
      </c>
      <c r="M683" s="112">
        <v>1661</v>
      </c>
      <c r="N683" s="113">
        <v>1339</v>
      </c>
      <c r="O683" s="112"/>
      <c r="P683" s="112"/>
      <c r="Q683" s="112"/>
      <c r="R683" s="112"/>
      <c r="S683" s="113"/>
      <c r="T683" s="17">
        <v>-2.228750886435038E-3</v>
      </c>
      <c r="U683" s="17">
        <v>-0.10210259347132455</v>
      </c>
      <c r="V683" s="17">
        <v>0.14228811684000875</v>
      </c>
      <c r="W683" s="17">
        <v>0.2004816375677303</v>
      </c>
      <c r="X683" s="17">
        <v>0.17027632561613149</v>
      </c>
      <c r="Y683" s="17">
        <v>-2.228750886435038E-3</v>
      </c>
      <c r="Z683" s="17">
        <v>-6.6513566385982825E-2</v>
      </c>
      <c r="AA683" s="17">
        <v>0.196014828544949</v>
      </c>
      <c r="AB683" s="17">
        <v>0.48805970149253741</v>
      </c>
      <c r="AC683" s="17">
        <v>0.14714494875549056</v>
      </c>
    </row>
    <row r="684" spans="1:29" ht="12" customHeight="1" x14ac:dyDescent="0.2">
      <c r="A684" s="19">
        <v>40735</v>
      </c>
      <c r="B684" s="19">
        <v>40371</v>
      </c>
      <c r="C684" s="19"/>
      <c r="D684" s="16" t="s">
        <v>3</v>
      </c>
      <c r="E684" s="114">
        <v>19062</v>
      </c>
      <c r="F684" s="115">
        <v>11090</v>
      </c>
      <c r="G684" s="113">
        <v>4543</v>
      </c>
      <c r="H684" s="113">
        <v>1743</v>
      </c>
      <c r="I684" s="113">
        <v>1686</v>
      </c>
      <c r="J684" s="112">
        <v>19588</v>
      </c>
      <c r="K684" s="112">
        <v>11911</v>
      </c>
      <c r="L684" s="112">
        <v>4711</v>
      </c>
      <c r="M684" s="112">
        <v>1580</v>
      </c>
      <c r="N684" s="113">
        <v>1386</v>
      </c>
      <c r="O684" s="112"/>
      <c r="P684" s="112"/>
      <c r="Q684" s="112"/>
      <c r="R684" s="112"/>
      <c r="S684" s="113"/>
      <c r="T684" s="17">
        <v>-2.6853175413518504E-2</v>
      </c>
      <c r="U684" s="17">
        <v>-6.8927881789942025E-2</v>
      </c>
      <c r="V684" s="17">
        <v>-3.5661218424962837E-2</v>
      </c>
      <c r="W684" s="17">
        <v>0.10316455696202542</v>
      </c>
      <c r="X684" s="17">
        <v>0.21645021645021645</v>
      </c>
      <c r="Y684" s="17">
        <v>-2.6853175413518504E-2</v>
      </c>
      <c r="Z684" s="17">
        <v>-3.1525630949262085E-2</v>
      </c>
      <c r="AA684" s="17">
        <v>0.15421747967479682</v>
      </c>
      <c r="AB684" s="17">
        <v>0.35642023346303509</v>
      </c>
      <c r="AC684" s="17">
        <v>0.29195402298850581</v>
      </c>
    </row>
    <row r="685" spans="1:29" ht="12" customHeight="1" x14ac:dyDescent="0.2">
      <c r="A685" s="19">
        <v>40736</v>
      </c>
      <c r="B685" s="19">
        <v>40372</v>
      </c>
      <c r="C685" s="19"/>
      <c r="D685" s="16" t="s">
        <v>4</v>
      </c>
      <c r="E685" s="114">
        <v>18309</v>
      </c>
      <c r="F685" s="115">
        <v>10804</v>
      </c>
      <c r="G685" s="113">
        <v>4521</v>
      </c>
      <c r="H685" s="113">
        <v>1562</v>
      </c>
      <c r="I685" s="113">
        <v>1422</v>
      </c>
      <c r="J685" s="112">
        <v>19165</v>
      </c>
      <c r="K685" s="112">
        <v>12377</v>
      </c>
      <c r="L685" s="112">
        <v>3987</v>
      </c>
      <c r="M685" s="112">
        <v>1454</v>
      </c>
      <c r="N685" s="113">
        <v>1347</v>
      </c>
      <c r="O685" s="112"/>
      <c r="P685" s="112"/>
      <c r="Q685" s="112"/>
      <c r="R685" s="112"/>
      <c r="S685" s="113"/>
      <c r="T685" s="17">
        <v>-4.4664753456822304E-2</v>
      </c>
      <c r="U685" s="17">
        <v>-0.1270905712208128</v>
      </c>
      <c r="V685" s="17">
        <v>0.13393528969149737</v>
      </c>
      <c r="W685" s="17">
        <v>7.427785419532329E-2</v>
      </c>
      <c r="X685" s="17">
        <v>5.5679287305122394E-2</v>
      </c>
      <c r="Y685" s="17">
        <v>-4.4664753456822304E-2</v>
      </c>
      <c r="Z685" s="17">
        <v>-6.9182389937106903E-2</v>
      </c>
      <c r="AA685" s="17">
        <v>0.13194792188282434</v>
      </c>
      <c r="AB685" s="17">
        <v>0.16480238627889632</v>
      </c>
      <c r="AC685" s="17">
        <v>8.3015993907082919E-2</v>
      </c>
    </row>
    <row r="686" spans="1:29" ht="12" customHeight="1" x14ac:dyDescent="0.2">
      <c r="A686" s="19">
        <v>40737</v>
      </c>
      <c r="B686" s="19">
        <v>40373</v>
      </c>
      <c r="C686" s="19"/>
      <c r="D686" s="16" t="s">
        <v>5</v>
      </c>
      <c r="E686" s="114">
        <v>19213</v>
      </c>
      <c r="F686" s="115">
        <v>10779</v>
      </c>
      <c r="G686" s="113">
        <v>4837</v>
      </c>
      <c r="H686" s="113">
        <v>1752</v>
      </c>
      <c r="I686" s="113">
        <v>1845</v>
      </c>
      <c r="J686" s="112">
        <v>19011</v>
      </c>
      <c r="K686" s="112">
        <v>11578</v>
      </c>
      <c r="L686" s="112">
        <v>4571</v>
      </c>
      <c r="M686" s="112">
        <v>1543</v>
      </c>
      <c r="N686" s="113">
        <v>1319</v>
      </c>
      <c r="O686" s="112"/>
      <c r="P686" s="112"/>
      <c r="Q686" s="112"/>
      <c r="R686" s="112"/>
      <c r="S686" s="113"/>
      <c r="T686" s="17">
        <v>1.0625427384145958E-2</v>
      </c>
      <c r="U686" s="17">
        <v>-6.9010191742960747E-2</v>
      </c>
      <c r="V686" s="17">
        <v>5.8192955589586592E-2</v>
      </c>
      <c r="W686" s="17">
        <v>0.1354504212572909</v>
      </c>
      <c r="X686" s="17">
        <v>0.39878695981804402</v>
      </c>
      <c r="Y686" s="17">
        <v>1.0625427384145958E-2</v>
      </c>
      <c r="Z686" s="17">
        <v>-5.6542669584245031E-2</v>
      </c>
      <c r="AA686" s="17">
        <v>0.1500237755587257</v>
      </c>
      <c r="AB686" s="17">
        <v>0.31729323308270674</v>
      </c>
      <c r="AC686" s="17">
        <v>0.38513513513513509</v>
      </c>
    </row>
    <row r="687" spans="1:29" ht="12" customHeight="1" x14ac:dyDescent="0.2">
      <c r="A687" s="19">
        <v>40738</v>
      </c>
      <c r="B687" s="19">
        <v>40374</v>
      </c>
      <c r="C687" s="19"/>
      <c r="D687" s="16" t="s">
        <v>6</v>
      </c>
      <c r="E687" s="114">
        <v>19272</v>
      </c>
      <c r="F687" s="115">
        <v>11541</v>
      </c>
      <c r="G687" s="113">
        <v>4356</v>
      </c>
      <c r="H687" s="113">
        <v>1717</v>
      </c>
      <c r="I687" s="113">
        <v>1658</v>
      </c>
      <c r="J687" s="112">
        <v>20280</v>
      </c>
      <c r="K687" s="112">
        <v>12573</v>
      </c>
      <c r="L687" s="112">
        <v>4685</v>
      </c>
      <c r="M687" s="112">
        <v>1691</v>
      </c>
      <c r="N687" s="113">
        <v>1331</v>
      </c>
      <c r="O687" s="112"/>
      <c r="P687" s="112"/>
      <c r="Q687" s="112"/>
      <c r="R687" s="112"/>
      <c r="S687" s="113"/>
      <c r="T687" s="17">
        <v>-4.9704142011834374E-2</v>
      </c>
      <c r="U687" s="17">
        <v>-8.2080649009782847E-2</v>
      </c>
      <c r="V687" s="17">
        <v>-7.0224119530416185E-2</v>
      </c>
      <c r="W687" s="17">
        <v>1.5375517445298748E-2</v>
      </c>
      <c r="X687" s="17">
        <v>0.24567993989481596</v>
      </c>
      <c r="Y687" s="17">
        <v>-4.9704142011834374E-2</v>
      </c>
      <c r="Z687" s="17">
        <v>-3.4387550200803196E-2</v>
      </c>
      <c r="AA687" s="17">
        <v>6.7647058823529393E-2</v>
      </c>
      <c r="AB687" s="17">
        <v>0.3769045709703287</v>
      </c>
      <c r="AC687" s="17">
        <v>0.2102189781021897</v>
      </c>
    </row>
    <row r="688" spans="1:29" ht="12" customHeight="1" x14ac:dyDescent="0.2">
      <c r="A688" s="19">
        <v>40739</v>
      </c>
      <c r="B688" s="19">
        <v>40375</v>
      </c>
      <c r="C688" s="19"/>
      <c r="D688" s="16" t="s">
        <v>7</v>
      </c>
      <c r="E688" s="114">
        <v>19598</v>
      </c>
      <c r="F688" s="115">
        <v>11373</v>
      </c>
      <c r="G688" s="113">
        <v>4755</v>
      </c>
      <c r="H688" s="113">
        <v>1759</v>
      </c>
      <c r="I688" s="113">
        <v>1711</v>
      </c>
      <c r="J688" s="112">
        <v>20495</v>
      </c>
      <c r="K688" s="112">
        <v>12392</v>
      </c>
      <c r="L688" s="112">
        <v>4954</v>
      </c>
      <c r="M688" s="112">
        <v>1731</v>
      </c>
      <c r="N688" s="113">
        <v>1418</v>
      </c>
      <c r="O688" s="112"/>
      <c r="P688" s="112"/>
      <c r="Q688" s="112"/>
      <c r="R688" s="112"/>
      <c r="S688" s="113"/>
      <c r="T688" s="17">
        <v>-4.3766772383508123E-2</v>
      </c>
      <c r="U688" s="17">
        <v>-8.2230471271788286E-2</v>
      </c>
      <c r="V688" s="17">
        <v>-4.0169559951554246E-2</v>
      </c>
      <c r="W688" s="17">
        <v>1.6175621028307274E-2</v>
      </c>
      <c r="X688" s="17">
        <v>0.2066290550070522</v>
      </c>
      <c r="Y688" s="17">
        <v>-4.3766772383508123E-2</v>
      </c>
      <c r="Z688" s="17">
        <v>-4.2918454935622297E-2</v>
      </c>
      <c r="AA688" s="17">
        <v>1.2995313165743427E-2</v>
      </c>
      <c r="AB688" s="17">
        <v>0.28206997084548102</v>
      </c>
      <c r="AC688" s="17">
        <v>0.25808823529411762</v>
      </c>
    </row>
    <row r="689" spans="1:29" ht="12" customHeight="1" x14ac:dyDescent="0.2">
      <c r="A689" s="19">
        <v>40740</v>
      </c>
      <c r="B689" s="19">
        <v>40376</v>
      </c>
      <c r="C689" s="19"/>
      <c r="D689" s="16" t="s">
        <v>1</v>
      </c>
      <c r="E689" s="114">
        <v>20255</v>
      </c>
      <c r="F689" s="115">
        <v>10926</v>
      </c>
      <c r="G689" s="113">
        <v>5170</v>
      </c>
      <c r="H689" s="113">
        <v>2164</v>
      </c>
      <c r="I689" s="113">
        <v>1995</v>
      </c>
      <c r="J689" s="112">
        <v>21466</v>
      </c>
      <c r="K689" s="112">
        <v>12544</v>
      </c>
      <c r="L689" s="112">
        <v>5224</v>
      </c>
      <c r="M689" s="112">
        <v>2022</v>
      </c>
      <c r="N689" s="113">
        <v>1676</v>
      </c>
      <c r="O689" s="112"/>
      <c r="P689" s="112"/>
      <c r="Q689" s="112"/>
      <c r="R689" s="112"/>
      <c r="S689" s="113"/>
      <c r="T689" s="17">
        <v>-5.6414795490543179E-2</v>
      </c>
      <c r="U689" s="17">
        <v>-0.12898596938775508</v>
      </c>
      <c r="V689" s="17">
        <v>-1.0336906584992311E-2</v>
      </c>
      <c r="W689" s="17">
        <v>7.0227497527200811E-2</v>
      </c>
      <c r="X689" s="17">
        <v>0.19033412887828161</v>
      </c>
      <c r="Y689" s="17">
        <v>-5.6414795490543179E-2</v>
      </c>
      <c r="Z689" s="17">
        <v>-5.3698250476355458E-2</v>
      </c>
      <c r="AA689" s="17">
        <v>0.18905243790248383</v>
      </c>
      <c r="AB689" s="17">
        <v>0.32273838630806839</v>
      </c>
      <c r="AC689" s="17">
        <v>7.721382289416856E-2</v>
      </c>
    </row>
    <row r="690" spans="1:29" ht="12" customHeight="1" x14ac:dyDescent="0.2">
      <c r="A690" s="19">
        <v>40741</v>
      </c>
      <c r="B690" s="19">
        <v>40377</v>
      </c>
      <c r="C690" s="19"/>
      <c r="D690" s="16" t="s">
        <v>2</v>
      </c>
      <c r="E690" s="114">
        <v>20130</v>
      </c>
      <c r="F690" s="115">
        <v>11324</v>
      </c>
      <c r="G690" s="113">
        <v>5067</v>
      </c>
      <c r="H690" s="113">
        <v>2011</v>
      </c>
      <c r="I690" s="113">
        <v>1728</v>
      </c>
      <c r="J690" s="112">
        <v>20417</v>
      </c>
      <c r="K690" s="112">
        <v>12416</v>
      </c>
      <c r="L690" s="112">
        <v>4950</v>
      </c>
      <c r="M690" s="112">
        <v>1667</v>
      </c>
      <c r="N690" s="113">
        <v>1384</v>
      </c>
      <c r="O690" s="112"/>
      <c r="P690" s="112"/>
      <c r="Q690" s="112"/>
      <c r="R690" s="112"/>
      <c r="S690" s="113"/>
      <c r="T690" s="17">
        <v>-1.4056913356516598E-2</v>
      </c>
      <c r="U690" s="17">
        <v>-8.7951030927835072E-2</v>
      </c>
      <c r="V690" s="17">
        <v>2.3636363636363678E-2</v>
      </c>
      <c r="W690" s="17">
        <v>0.20635872825434909</v>
      </c>
      <c r="X690" s="17">
        <v>0.24855491329479773</v>
      </c>
      <c r="Y690" s="17">
        <v>-1.4056913356516598E-2</v>
      </c>
      <c r="Z690" s="17">
        <v>-4.0338983050847488E-2</v>
      </c>
      <c r="AA690" s="17">
        <v>0.18249708284714128</v>
      </c>
      <c r="AB690" s="17">
        <v>0.38403303509979358</v>
      </c>
      <c r="AC690" s="17">
        <v>0.21690140845070416</v>
      </c>
    </row>
    <row r="691" spans="1:29" ht="12" customHeight="1" x14ac:dyDescent="0.2">
      <c r="A691" s="19">
        <v>40742</v>
      </c>
      <c r="B691" s="19">
        <v>40378</v>
      </c>
      <c r="C691" s="19"/>
      <c r="D691" s="16" t="s">
        <v>3</v>
      </c>
      <c r="E691" s="114">
        <v>19587</v>
      </c>
      <c r="F691" s="115">
        <v>11394</v>
      </c>
      <c r="G691" s="113">
        <v>4648</v>
      </c>
      <c r="H691" s="113">
        <v>1789</v>
      </c>
      <c r="I691" s="113">
        <v>1756</v>
      </c>
      <c r="J691" s="112">
        <v>19649</v>
      </c>
      <c r="K691" s="112">
        <v>11975</v>
      </c>
      <c r="L691" s="112">
        <v>4682</v>
      </c>
      <c r="M691" s="112">
        <v>1657</v>
      </c>
      <c r="N691" s="113">
        <v>1335</v>
      </c>
      <c r="O691" s="112"/>
      <c r="P691" s="112"/>
      <c r="Q691" s="112"/>
      <c r="R691" s="112"/>
      <c r="S691" s="113"/>
      <c r="T691" s="17">
        <v>-3.1553768639625002E-3</v>
      </c>
      <c r="U691" s="17">
        <v>-4.8517745302714022E-2</v>
      </c>
      <c r="V691" s="17">
        <v>-7.2618539085860245E-3</v>
      </c>
      <c r="W691" s="17">
        <v>7.9662039831019937E-2</v>
      </c>
      <c r="X691" s="17">
        <v>0.31535580524344575</v>
      </c>
      <c r="Y691" s="17">
        <v>-3.1553768639625002E-3</v>
      </c>
      <c r="Z691" s="17">
        <v>-3.5714285714285698E-2</v>
      </c>
      <c r="AA691" s="17">
        <v>8.7251461988304024E-2</v>
      </c>
      <c r="AB691" s="17">
        <v>0.32518518518518524</v>
      </c>
      <c r="AC691" s="17">
        <v>0.29785661492978566</v>
      </c>
    </row>
    <row r="692" spans="1:29" ht="12" customHeight="1" x14ac:dyDescent="0.2">
      <c r="A692" s="19">
        <v>40743</v>
      </c>
      <c r="B692" s="19">
        <v>40379</v>
      </c>
      <c r="C692" s="19"/>
      <c r="D692" s="16" t="s">
        <v>4</v>
      </c>
      <c r="E692" s="114">
        <v>18759</v>
      </c>
      <c r="F692" s="115">
        <v>11191</v>
      </c>
      <c r="G692" s="113">
        <v>4462</v>
      </c>
      <c r="H692" s="113">
        <v>1532</v>
      </c>
      <c r="I692" s="113">
        <v>1574</v>
      </c>
      <c r="J692" s="112">
        <v>19615</v>
      </c>
      <c r="K692" s="112">
        <v>12142</v>
      </c>
      <c r="L692" s="112">
        <v>4569</v>
      </c>
      <c r="M692" s="112">
        <v>1531</v>
      </c>
      <c r="N692" s="113">
        <v>1373</v>
      </c>
      <c r="O692" s="112"/>
      <c r="P692" s="112"/>
      <c r="Q692" s="112"/>
      <c r="R692" s="112"/>
      <c r="S692" s="113"/>
      <c r="T692" s="17">
        <v>-4.3640071373948541E-2</v>
      </c>
      <c r="U692" s="17">
        <v>-7.8323175753582608E-2</v>
      </c>
      <c r="V692" s="17">
        <v>-2.3418691179689199E-2</v>
      </c>
      <c r="W692" s="17">
        <v>6.5316786414104655E-4</v>
      </c>
      <c r="X692" s="17">
        <v>0.14639475600873997</v>
      </c>
      <c r="Y692" s="17">
        <v>-4.3640071373948541E-2</v>
      </c>
      <c r="Z692" s="17">
        <v>1.34939322586487E-2</v>
      </c>
      <c r="AA692" s="17">
        <v>0.1118863692997758</v>
      </c>
      <c r="AB692" s="17">
        <v>0.11014492753623184</v>
      </c>
      <c r="AC692" s="17">
        <v>0.12589413447782549</v>
      </c>
    </row>
    <row r="693" spans="1:29" ht="12" customHeight="1" x14ac:dyDescent="0.2">
      <c r="A693" s="19">
        <v>40744</v>
      </c>
      <c r="B693" s="19">
        <v>40380</v>
      </c>
      <c r="C693" s="19"/>
      <c r="D693" s="16" t="s">
        <v>5</v>
      </c>
      <c r="E693" s="114">
        <v>19395</v>
      </c>
      <c r="F693" s="115">
        <v>10766</v>
      </c>
      <c r="G693" s="113">
        <v>5099</v>
      </c>
      <c r="H693" s="113">
        <v>1777</v>
      </c>
      <c r="I693" s="113">
        <v>1753</v>
      </c>
      <c r="J693" s="112">
        <v>19322</v>
      </c>
      <c r="K693" s="112">
        <v>11970</v>
      </c>
      <c r="L693" s="112">
        <v>4621</v>
      </c>
      <c r="M693" s="112">
        <v>1350</v>
      </c>
      <c r="N693" s="113">
        <v>1381</v>
      </c>
      <c r="O693" s="112"/>
      <c r="P693" s="112"/>
      <c r="Q693" s="112"/>
      <c r="R693" s="112"/>
      <c r="S693" s="113"/>
      <c r="T693" s="17">
        <v>3.7780768036435042E-3</v>
      </c>
      <c r="U693" s="17">
        <v>-0.10058479532163744</v>
      </c>
      <c r="V693" s="17">
        <v>0.10344081367669333</v>
      </c>
      <c r="W693" s="17">
        <v>0.3162962962962963</v>
      </c>
      <c r="X693" s="17">
        <v>0.26937002172338875</v>
      </c>
      <c r="Y693" s="17">
        <v>3.7780768036435042E-3</v>
      </c>
      <c r="Z693" s="17">
        <v>-8.0536339567853776E-2</v>
      </c>
      <c r="AA693" s="17">
        <v>0.18388669607615515</v>
      </c>
      <c r="AB693" s="17">
        <v>0.25760792639773533</v>
      </c>
      <c r="AC693" s="17">
        <v>0.27676620538965779</v>
      </c>
    </row>
    <row r="694" spans="1:29" ht="12" customHeight="1" x14ac:dyDescent="0.2">
      <c r="A694" s="19">
        <v>40745</v>
      </c>
      <c r="B694" s="19">
        <v>40381</v>
      </c>
      <c r="C694" s="19"/>
      <c r="D694" s="16" t="s">
        <v>6</v>
      </c>
      <c r="E694" s="114">
        <v>19762</v>
      </c>
      <c r="F694" s="115">
        <v>11844</v>
      </c>
      <c r="G694" s="113">
        <v>4449</v>
      </c>
      <c r="H694" s="113">
        <v>1803</v>
      </c>
      <c r="I694" s="113">
        <v>1666</v>
      </c>
      <c r="J694" s="112">
        <v>19846</v>
      </c>
      <c r="K694" s="112">
        <v>11792</v>
      </c>
      <c r="L694" s="112">
        <v>4758</v>
      </c>
      <c r="M694" s="112">
        <v>1899</v>
      </c>
      <c r="N694" s="113">
        <v>1397</v>
      </c>
      <c r="O694" s="112"/>
      <c r="P694" s="112"/>
      <c r="Q694" s="112"/>
      <c r="R694" s="112"/>
      <c r="S694" s="113"/>
      <c r="T694" s="17">
        <v>-4.2325909503174719E-3</v>
      </c>
      <c r="U694" s="17">
        <v>4.4097693351423661E-3</v>
      </c>
      <c r="V694" s="17">
        <v>-6.4943253467843687E-2</v>
      </c>
      <c r="W694" s="17">
        <v>-5.0552922590837324E-2</v>
      </c>
      <c r="X694" s="17">
        <v>0.19255547602004297</v>
      </c>
      <c r="Y694" s="17">
        <v>-4.2325909503174719E-3</v>
      </c>
      <c r="Z694" s="17">
        <v>-3.7850113550340625E-3</v>
      </c>
      <c r="AA694" s="17">
        <v>0.12689969604863216</v>
      </c>
      <c r="AB694" s="17">
        <v>0.32184750733137824</v>
      </c>
      <c r="AC694" s="17">
        <v>0.18745545260156815</v>
      </c>
    </row>
    <row r="695" spans="1:29" ht="12" customHeight="1" x14ac:dyDescent="0.2">
      <c r="A695" s="19">
        <v>40746</v>
      </c>
      <c r="B695" s="19">
        <v>40382</v>
      </c>
      <c r="C695" s="19"/>
      <c r="D695" s="16" t="s">
        <v>7</v>
      </c>
      <c r="E695" s="114">
        <v>19775</v>
      </c>
      <c r="F695" s="115">
        <v>11777</v>
      </c>
      <c r="G695" s="113">
        <v>4466</v>
      </c>
      <c r="H695" s="113">
        <v>1762</v>
      </c>
      <c r="I695" s="113">
        <v>1770</v>
      </c>
      <c r="J695" s="112">
        <v>20247.731565494218</v>
      </c>
      <c r="K695" s="112">
        <v>12279</v>
      </c>
      <c r="L695" s="112">
        <v>4921</v>
      </c>
      <c r="M695" s="112">
        <v>1658.731565494217</v>
      </c>
      <c r="N695" s="113">
        <v>1389</v>
      </c>
      <c r="O695" s="112"/>
      <c r="P695" s="112"/>
      <c r="Q695" s="112"/>
      <c r="R695" s="112"/>
      <c r="S695" s="113"/>
      <c r="T695" s="17">
        <v>-2.3347384074363986E-2</v>
      </c>
      <c r="U695" s="17">
        <v>-4.0882808046257879E-2</v>
      </c>
      <c r="V695" s="17">
        <v>-9.2460881934566141E-2</v>
      </c>
      <c r="W695" s="17">
        <v>6.225747230837464E-2</v>
      </c>
      <c r="X695" s="17">
        <v>0.27429805615550751</v>
      </c>
      <c r="Y695" s="17">
        <v>-2.3347384074363986E-2</v>
      </c>
      <c r="Z695" s="17">
        <v>-1.2493711219184966E-2</v>
      </c>
      <c r="AA695" s="17">
        <v>3.9329764952292345E-2</v>
      </c>
      <c r="AB695" s="17">
        <v>0.26398852223816349</v>
      </c>
      <c r="AC695" s="17">
        <v>0.26068376068376065</v>
      </c>
    </row>
    <row r="696" spans="1:29" ht="12" customHeight="1" x14ac:dyDescent="0.2">
      <c r="A696" s="19">
        <v>40747</v>
      </c>
      <c r="B696" s="19">
        <v>40383</v>
      </c>
      <c r="C696" s="19"/>
      <c r="D696" s="16" t="s">
        <v>1</v>
      </c>
      <c r="E696" s="114">
        <v>20552</v>
      </c>
      <c r="F696" s="115">
        <v>11145</v>
      </c>
      <c r="G696" s="113">
        <v>5301</v>
      </c>
      <c r="H696" s="113">
        <v>2174</v>
      </c>
      <c r="I696" s="113">
        <v>1932</v>
      </c>
      <c r="J696" s="112">
        <v>20681</v>
      </c>
      <c r="K696" s="112">
        <v>11882</v>
      </c>
      <c r="L696" s="112">
        <v>5085</v>
      </c>
      <c r="M696" s="112">
        <v>1907</v>
      </c>
      <c r="N696" s="113">
        <v>1807</v>
      </c>
      <c r="O696" s="112"/>
      <c r="P696" s="112"/>
      <c r="Q696" s="112"/>
      <c r="R696" s="112"/>
      <c r="S696" s="113"/>
      <c r="T696" s="17">
        <v>-6.2376093999323423E-3</v>
      </c>
      <c r="U696" s="17">
        <v>-6.2026594849351913E-2</v>
      </c>
      <c r="V696" s="17">
        <v>4.2477876106194801E-2</v>
      </c>
      <c r="W696" s="17">
        <v>0.14001048767697966</v>
      </c>
      <c r="X696" s="17">
        <v>6.9175428887659152E-2</v>
      </c>
      <c r="Y696" s="17">
        <v>-6.2376093999323423E-3</v>
      </c>
      <c r="Z696" s="17">
        <v>-7.132738938421801E-2</v>
      </c>
      <c r="AA696" s="17">
        <v>0.18963195691202883</v>
      </c>
      <c r="AB696" s="17">
        <v>0.34197530864197523</v>
      </c>
      <c r="AC696" s="17">
        <v>5.3435114503816772E-2</v>
      </c>
    </row>
    <row r="697" spans="1:29" ht="12" customHeight="1" x14ac:dyDescent="0.2">
      <c r="A697" s="19">
        <v>40748</v>
      </c>
      <c r="B697" s="19">
        <v>40384</v>
      </c>
      <c r="C697" s="19"/>
      <c r="D697" s="16" t="s">
        <v>2</v>
      </c>
      <c r="E697" s="114">
        <v>20289</v>
      </c>
      <c r="F697" s="115">
        <v>11299</v>
      </c>
      <c r="G697" s="113">
        <v>5240</v>
      </c>
      <c r="H697" s="113">
        <v>2030</v>
      </c>
      <c r="I697" s="113">
        <v>1720</v>
      </c>
      <c r="J697" s="112">
        <v>20992</v>
      </c>
      <c r="K697" s="112">
        <v>12699</v>
      </c>
      <c r="L697" s="112">
        <v>5032</v>
      </c>
      <c r="M697" s="112">
        <v>1856</v>
      </c>
      <c r="N697" s="113">
        <v>1405</v>
      </c>
      <c r="O697" s="112"/>
      <c r="P697" s="112"/>
      <c r="Q697" s="112"/>
      <c r="R697" s="112"/>
      <c r="S697" s="113"/>
      <c r="T697" s="17">
        <v>-3.3488948170731669E-2</v>
      </c>
      <c r="U697" s="17">
        <v>-0.11024490117332075</v>
      </c>
      <c r="V697" s="17">
        <v>4.133545310015907E-2</v>
      </c>
      <c r="W697" s="17">
        <v>9.375E-2</v>
      </c>
      <c r="X697" s="17">
        <v>0.22419928825622781</v>
      </c>
      <c r="Y697" s="17">
        <v>-3.3488948170731669E-2</v>
      </c>
      <c r="Z697" s="17">
        <v>-2.6284039986211649E-2</v>
      </c>
      <c r="AA697" s="17">
        <v>0.19090909090909092</v>
      </c>
      <c r="AB697" s="17">
        <v>0.41463414634146334</v>
      </c>
      <c r="AC697" s="17">
        <v>0.21297602256699566</v>
      </c>
    </row>
    <row r="698" spans="1:29" ht="12" customHeight="1" x14ac:dyDescent="0.2">
      <c r="A698" s="19">
        <v>40749</v>
      </c>
      <c r="B698" s="19">
        <v>40385</v>
      </c>
      <c r="C698" s="19"/>
      <c r="D698" s="16" t="s">
        <v>3</v>
      </c>
      <c r="E698" s="114">
        <v>19191</v>
      </c>
      <c r="F698" s="115">
        <v>11270</v>
      </c>
      <c r="G698" s="113">
        <v>4572</v>
      </c>
      <c r="H698" s="113">
        <v>1789</v>
      </c>
      <c r="I698" s="113">
        <v>1560</v>
      </c>
      <c r="J698" s="112">
        <v>19905</v>
      </c>
      <c r="K698" s="112">
        <v>12118</v>
      </c>
      <c r="L698" s="112">
        <v>4874</v>
      </c>
      <c r="M698" s="112">
        <v>1528</v>
      </c>
      <c r="N698" s="113">
        <v>1385</v>
      </c>
      <c r="O698" s="112"/>
      <c r="P698" s="112"/>
      <c r="Q698" s="112"/>
      <c r="R698" s="112"/>
      <c r="S698" s="113"/>
      <c r="T698" s="17">
        <v>-3.5870384325546345E-2</v>
      </c>
      <c r="U698" s="17">
        <v>-6.9978544314243329E-2</v>
      </c>
      <c r="V698" s="17">
        <v>-6.1961427985227746E-2</v>
      </c>
      <c r="W698" s="17">
        <v>0.17081151832460728</v>
      </c>
      <c r="X698" s="17">
        <v>0.12635379061371843</v>
      </c>
      <c r="Y698" s="17">
        <v>-3.5870384325546345E-2</v>
      </c>
      <c r="Z698" s="17">
        <v>1.2669601940875186E-2</v>
      </c>
      <c r="AA698" s="17">
        <v>0.13084343309423696</v>
      </c>
      <c r="AB698" s="17">
        <v>0.29450072358900137</v>
      </c>
      <c r="AC698" s="17">
        <v>0.13702623906705536</v>
      </c>
    </row>
    <row r="699" spans="1:29" ht="12" customHeight="1" x14ac:dyDescent="0.2">
      <c r="A699" s="19">
        <v>40750</v>
      </c>
      <c r="B699" s="19">
        <v>40386</v>
      </c>
      <c r="C699" s="19"/>
      <c r="D699" s="16" t="s">
        <v>4</v>
      </c>
      <c r="E699" s="114">
        <v>19528</v>
      </c>
      <c r="F699" s="115">
        <v>11737</v>
      </c>
      <c r="G699" s="113">
        <v>4689</v>
      </c>
      <c r="H699" s="113">
        <v>1611</v>
      </c>
      <c r="I699" s="113">
        <v>1491</v>
      </c>
      <c r="J699" s="112">
        <v>19689</v>
      </c>
      <c r="K699" s="112">
        <v>12378</v>
      </c>
      <c r="L699" s="112">
        <v>4434</v>
      </c>
      <c r="M699" s="112">
        <v>1571</v>
      </c>
      <c r="N699" s="113">
        <v>1306</v>
      </c>
      <c r="O699" s="112"/>
      <c r="P699" s="112"/>
      <c r="Q699" s="112"/>
      <c r="R699" s="112"/>
      <c r="S699" s="113"/>
      <c r="T699" s="17">
        <v>-8.1771547564629676E-3</v>
      </c>
      <c r="U699" s="17">
        <v>-5.1785425755372483E-2</v>
      </c>
      <c r="V699" s="17">
        <v>5.7510148849797105E-2</v>
      </c>
      <c r="W699" s="17">
        <v>2.546148949713567E-2</v>
      </c>
      <c r="X699" s="17">
        <v>0.14165390505359876</v>
      </c>
      <c r="Y699" s="17">
        <v>-8.1771547564629676E-3</v>
      </c>
      <c r="Z699" s="17">
        <v>1.972198088618593E-2</v>
      </c>
      <c r="AA699" s="17">
        <v>5.8465011286681801E-2</v>
      </c>
      <c r="AB699" s="17">
        <v>0.18630338733431517</v>
      </c>
      <c r="AC699" s="17">
        <v>9.0709583028529606E-2</v>
      </c>
    </row>
    <row r="700" spans="1:29" ht="12" customHeight="1" x14ac:dyDescent="0.2">
      <c r="A700" s="19">
        <v>40751</v>
      </c>
      <c r="B700" s="19">
        <v>40387</v>
      </c>
      <c r="C700" s="19"/>
      <c r="D700" s="16" t="s">
        <v>5</v>
      </c>
      <c r="E700" s="114">
        <v>19439</v>
      </c>
      <c r="F700" s="115">
        <v>11073</v>
      </c>
      <c r="G700" s="113">
        <v>4833</v>
      </c>
      <c r="H700" s="113">
        <v>1790</v>
      </c>
      <c r="I700" s="113">
        <v>1743</v>
      </c>
      <c r="J700" s="112">
        <v>19502</v>
      </c>
      <c r="K700" s="112">
        <v>11827</v>
      </c>
      <c r="L700" s="112">
        <v>4673</v>
      </c>
      <c r="M700" s="112">
        <v>1621</v>
      </c>
      <c r="N700" s="113">
        <v>1381</v>
      </c>
      <c r="O700" s="112"/>
      <c r="P700" s="112"/>
      <c r="Q700" s="112"/>
      <c r="R700" s="112"/>
      <c r="S700" s="113"/>
      <c r="T700" s="17">
        <v>-3.2304379038047282E-3</v>
      </c>
      <c r="U700" s="17">
        <v>-6.3752430878498356E-2</v>
      </c>
      <c r="V700" s="17">
        <v>3.4239246736571749E-2</v>
      </c>
      <c r="W700" s="17">
        <v>0.10425663170882182</v>
      </c>
      <c r="X700" s="17">
        <v>0.26212889210716872</v>
      </c>
      <c r="Y700" s="17">
        <v>-3.2304379038047282E-3</v>
      </c>
      <c r="Z700" s="17">
        <v>-5.3751495470859667E-2</v>
      </c>
      <c r="AA700" s="17">
        <v>0.45309681298857485</v>
      </c>
      <c r="AB700" s="17">
        <v>0.26412429378531077</v>
      </c>
      <c r="AC700" s="17">
        <v>0.29784065524944148</v>
      </c>
    </row>
    <row r="701" spans="1:29" ht="12" customHeight="1" x14ac:dyDescent="0.2">
      <c r="A701" s="19">
        <v>40752</v>
      </c>
      <c r="B701" s="19">
        <v>40388</v>
      </c>
      <c r="C701" s="19"/>
      <c r="D701" s="16" t="s">
        <v>6</v>
      </c>
      <c r="E701" s="114">
        <v>19892</v>
      </c>
      <c r="F701" s="115">
        <v>11829</v>
      </c>
      <c r="G701" s="113">
        <v>4557</v>
      </c>
      <c r="H701" s="113">
        <v>1791</v>
      </c>
      <c r="I701" s="113">
        <v>1715</v>
      </c>
      <c r="J701" s="112">
        <v>20377</v>
      </c>
      <c r="K701" s="112">
        <v>12238</v>
      </c>
      <c r="L701" s="112">
        <v>4970</v>
      </c>
      <c r="M701" s="112">
        <v>1737</v>
      </c>
      <c r="N701" s="113">
        <v>1432</v>
      </c>
      <c r="O701" s="112"/>
      <c r="P701" s="112"/>
      <c r="Q701" s="112"/>
      <c r="R701" s="112"/>
      <c r="S701" s="113"/>
      <c r="T701" s="17">
        <v>-2.3801344653285539E-2</v>
      </c>
      <c r="U701" s="17">
        <v>-3.3420493544696894E-2</v>
      </c>
      <c r="V701" s="17">
        <v>-8.3098591549295775E-2</v>
      </c>
      <c r="W701" s="17">
        <v>3.1088082901554515E-2</v>
      </c>
      <c r="X701" s="17">
        <v>0.19762569832402233</v>
      </c>
      <c r="Y701" s="17">
        <v>-2.3801344653285539E-2</v>
      </c>
      <c r="Z701" s="17">
        <v>-2.8339083292262202E-2</v>
      </c>
      <c r="AA701" s="17">
        <v>8.8368760449008876E-2</v>
      </c>
      <c r="AB701" s="17">
        <v>0.20120724346076457</v>
      </c>
      <c r="AC701" s="17">
        <v>0.22587562544674777</v>
      </c>
    </row>
    <row r="702" spans="1:29" ht="12" customHeight="1" x14ac:dyDescent="0.2">
      <c r="A702" s="19">
        <v>40753</v>
      </c>
      <c r="B702" s="19">
        <v>40389</v>
      </c>
      <c r="C702" s="19"/>
      <c r="D702" s="16" t="s">
        <v>7</v>
      </c>
      <c r="E702" s="114">
        <v>19962</v>
      </c>
      <c r="F702" s="115">
        <v>11640</v>
      </c>
      <c r="G702" s="113">
        <v>4855</v>
      </c>
      <c r="H702" s="113">
        <v>1795</v>
      </c>
      <c r="I702" s="113">
        <v>1672</v>
      </c>
      <c r="J702" s="112">
        <v>20777</v>
      </c>
      <c r="K702" s="112">
        <v>12556</v>
      </c>
      <c r="L702" s="112">
        <v>5023</v>
      </c>
      <c r="M702" s="112">
        <v>1772</v>
      </c>
      <c r="N702" s="113">
        <v>1426</v>
      </c>
      <c r="O702" s="112"/>
      <c r="P702" s="112"/>
      <c r="Q702" s="112"/>
      <c r="R702" s="112"/>
      <c r="S702" s="113"/>
      <c r="T702" s="17">
        <v>-3.9226067285941135E-2</v>
      </c>
      <c r="U702" s="17">
        <v>-7.2953169799299111E-2</v>
      </c>
      <c r="V702" s="17">
        <v>-3.3446147720485819E-2</v>
      </c>
      <c r="W702" s="17">
        <v>1.2979683972911937E-2</v>
      </c>
      <c r="X702" s="17">
        <v>0.17251051893408142</v>
      </c>
      <c r="Y702" s="17">
        <v>-3.9226067285941135E-2</v>
      </c>
      <c r="Z702" s="17">
        <v>-1.9872010778039795E-2</v>
      </c>
      <c r="AA702" s="17">
        <v>0.12723473415370323</v>
      </c>
      <c r="AB702" s="17">
        <v>0.21447902571041944</v>
      </c>
      <c r="AC702" s="17">
        <v>0.1692307692307693</v>
      </c>
    </row>
    <row r="703" spans="1:29" ht="12" customHeight="1" x14ac:dyDescent="0.2">
      <c r="A703" s="19">
        <v>40754</v>
      </c>
      <c r="B703" s="19">
        <v>40390</v>
      </c>
      <c r="C703" s="19"/>
      <c r="D703" s="16" t="s">
        <v>1</v>
      </c>
      <c r="E703" s="114">
        <v>21413</v>
      </c>
      <c r="F703" s="115">
        <v>11841</v>
      </c>
      <c r="G703" s="113">
        <v>5398</v>
      </c>
      <c r="H703" s="113">
        <v>2194</v>
      </c>
      <c r="I703" s="113">
        <v>1980</v>
      </c>
      <c r="J703" s="112">
        <v>21697</v>
      </c>
      <c r="K703" s="112">
        <v>12582</v>
      </c>
      <c r="L703" s="112">
        <v>5412</v>
      </c>
      <c r="M703" s="112">
        <v>2048</v>
      </c>
      <c r="N703" s="113">
        <v>1655</v>
      </c>
      <c r="O703" s="112"/>
      <c r="P703" s="112"/>
      <c r="Q703" s="112"/>
      <c r="R703" s="112"/>
      <c r="S703" s="113"/>
      <c r="T703" s="17">
        <v>-1.3089367193621193E-2</v>
      </c>
      <c r="U703" s="17">
        <v>-5.8893657606103988E-2</v>
      </c>
      <c r="V703" s="17">
        <v>-2.5868440502586632E-3</v>
      </c>
      <c r="W703" s="17">
        <v>7.12890625E-2</v>
      </c>
      <c r="X703" s="17">
        <v>0.1963746223564955</v>
      </c>
      <c r="Y703" s="17">
        <v>-1.3089367193621193E-2</v>
      </c>
      <c r="Z703" s="17">
        <v>-8.4445195068449941E-5</v>
      </c>
      <c r="AA703" s="17">
        <v>0.17526671021119089</v>
      </c>
      <c r="AB703" s="17">
        <v>0.29210836277974095</v>
      </c>
      <c r="AC703" s="17">
        <v>8.1376297105406836E-2</v>
      </c>
    </row>
    <row r="704" spans="1:29" ht="12" customHeight="1" x14ac:dyDescent="0.2">
      <c r="A704" s="19">
        <v>40755</v>
      </c>
      <c r="B704" s="19">
        <v>40391</v>
      </c>
      <c r="C704" s="19"/>
      <c r="D704" s="16" t="s">
        <v>2</v>
      </c>
      <c r="E704" s="114">
        <v>20438</v>
      </c>
      <c r="F704" s="115">
        <v>11594</v>
      </c>
      <c r="G704" s="113">
        <v>5310</v>
      </c>
      <c r="H704" s="113">
        <v>1775</v>
      </c>
      <c r="I704" s="113">
        <v>1759</v>
      </c>
      <c r="J704" s="112">
        <v>20879</v>
      </c>
      <c r="K704" s="112">
        <v>12157</v>
      </c>
      <c r="L704" s="112">
        <v>5240</v>
      </c>
      <c r="M704" s="112">
        <v>2057</v>
      </c>
      <c r="N704" s="113">
        <v>1425</v>
      </c>
      <c r="O704" s="112"/>
      <c r="P704" s="112"/>
      <c r="Q704" s="112"/>
      <c r="R704" s="112"/>
      <c r="S704" s="113"/>
      <c r="T704" s="17">
        <v>-2.1121701230901846E-2</v>
      </c>
      <c r="U704" s="17">
        <v>-4.6310767459077029E-2</v>
      </c>
      <c r="V704" s="17">
        <v>1.3358778625954137E-2</v>
      </c>
      <c r="W704" s="17">
        <v>-0.13709285367039381</v>
      </c>
      <c r="X704" s="17">
        <v>0.23438596491228081</v>
      </c>
      <c r="Y704" s="17">
        <v>-2.1121701230901846E-2</v>
      </c>
      <c r="Z704" s="17">
        <v>-2.7185769424400097E-2</v>
      </c>
      <c r="AA704" s="17">
        <v>0.11742424242424243</v>
      </c>
      <c r="AB704" s="17">
        <v>0.18175765645805586</v>
      </c>
      <c r="AC704" s="17">
        <v>0.2114325068870524</v>
      </c>
    </row>
    <row r="705" spans="1:29" ht="12" customHeight="1" x14ac:dyDescent="0.2">
      <c r="A705" s="19">
        <v>40756</v>
      </c>
      <c r="B705" s="19">
        <v>40392</v>
      </c>
      <c r="C705" s="19"/>
      <c r="D705" s="16" t="s">
        <v>3</v>
      </c>
      <c r="E705" s="114">
        <v>19903</v>
      </c>
      <c r="F705" s="115">
        <v>11361</v>
      </c>
      <c r="G705" s="113">
        <v>4745</v>
      </c>
      <c r="H705" s="113">
        <v>2024</v>
      </c>
      <c r="I705" s="113">
        <v>1773</v>
      </c>
      <c r="J705" s="112">
        <v>20634</v>
      </c>
      <c r="K705" s="112">
        <v>12163</v>
      </c>
      <c r="L705" s="112">
        <v>5263</v>
      </c>
      <c r="M705" s="112">
        <v>1788</v>
      </c>
      <c r="N705" s="113">
        <v>1420</v>
      </c>
      <c r="O705" s="112"/>
      <c r="P705" s="112"/>
      <c r="Q705" s="112"/>
      <c r="R705" s="112"/>
      <c r="S705" s="113"/>
      <c r="T705" s="17">
        <v>-3.5426965203062877E-2</v>
      </c>
      <c r="U705" s="17">
        <v>-6.5937679848721564E-2</v>
      </c>
      <c r="V705" s="17">
        <v>-9.84229526885807E-2</v>
      </c>
      <c r="W705" s="17">
        <v>0.1319910514541387</v>
      </c>
      <c r="X705" s="17">
        <v>0.24859154929577465</v>
      </c>
      <c r="Y705" s="17">
        <v>-3.5426965203062877E-2</v>
      </c>
      <c r="Z705" s="17">
        <v>-5.4117059362251307E-2</v>
      </c>
      <c r="AA705" s="17">
        <v>8.6558277994046362E-2</v>
      </c>
      <c r="AB705" s="17">
        <v>0.3457446808510638</v>
      </c>
      <c r="AC705" s="17">
        <v>0.23039555863983341</v>
      </c>
    </row>
    <row r="706" spans="1:29" ht="12" customHeight="1" x14ac:dyDescent="0.2">
      <c r="A706" s="19">
        <v>40757</v>
      </c>
      <c r="B706" s="19">
        <v>40393</v>
      </c>
      <c r="C706" s="19"/>
      <c r="D706" s="16" t="s">
        <v>4</v>
      </c>
      <c r="E706" s="114">
        <v>19473</v>
      </c>
      <c r="F706" s="115">
        <v>11594</v>
      </c>
      <c r="G706" s="113">
        <v>4679</v>
      </c>
      <c r="H706" s="113">
        <v>1605</v>
      </c>
      <c r="I706" s="113">
        <v>1595</v>
      </c>
      <c r="J706" s="112">
        <v>19745</v>
      </c>
      <c r="K706" s="112">
        <v>11909</v>
      </c>
      <c r="L706" s="112">
        <v>4951</v>
      </c>
      <c r="M706" s="112">
        <v>1459</v>
      </c>
      <c r="N706" s="113">
        <v>1426</v>
      </c>
      <c r="O706" s="112"/>
      <c r="P706" s="112"/>
      <c r="Q706" s="112"/>
      <c r="R706" s="112"/>
      <c r="S706" s="113"/>
      <c r="T706" s="17">
        <v>-1.3775639402380357E-2</v>
      </c>
      <c r="U706" s="17">
        <v>-2.6450583592241173E-2</v>
      </c>
      <c r="V706" s="17">
        <v>-5.4938396283579105E-2</v>
      </c>
      <c r="W706" s="17">
        <v>0.10006854009595623</v>
      </c>
      <c r="X706" s="17">
        <v>0.11851332398316972</v>
      </c>
      <c r="Y706" s="17">
        <v>-1.3775639402380357E-2</v>
      </c>
      <c r="Z706" s="17">
        <v>5.2020114444251142E-3</v>
      </c>
      <c r="AA706" s="17">
        <v>9.6298031865042155E-2</v>
      </c>
      <c r="AB706" s="17">
        <v>6.9287141905396421E-2</v>
      </c>
      <c r="AC706" s="17">
        <v>0.27498001598721022</v>
      </c>
    </row>
    <row r="707" spans="1:29" ht="12" customHeight="1" x14ac:dyDescent="0.2">
      <c r="A707" s="19">
        <v>40758</v>
      </c>
      <c r="B707" s="19">
        <v>40394</v>
      </c>
      <c r="C707" s="19"/>
      <c r="D707" s="16" t="s">
        <v>5</v>
      </c>
      <c r="E707" s="114">
        <v>19613</v>
      </c>
      <c r="F707" s="115">
        <v>11118</v>
      </c>
      <c r="G707" s="113">
        <v>4985</v>
      </c>
      <c r="H707" s="113">
        <v>1765</v>
      </c>
      <c r="I707" s="113">
        <v>1745</v>
      </c>
      <c r="J707" s="112">
        <v>19527</v>
      </c>
      <c r="K707" s="112">
        <v>11758</v>
      </c>
      <c r="L707" s="112">
        <v>4390</v>
      </c>
      <c r="M707" s="112">
        <v>1956</v>
      </c>
      <c r="N707" s="113">
        <v>1423</v>
      </c>
      <c r="O707" s="112"/>
      <c r="P707" s="112"/>
      <c r="Q707" s="112"/>
      <c r="R707" s="112"/>
      <c r="S707" s="113"/>
      <c r="T707" s="17">
        <v>4.4041583448557464E-3</v>
      </c>
      <c r="U707" s="17">
        <v>-5.44310256846402E-2</v>
      </c>
      <c r="V707" s="17">
        <v>0.1355353075170842</v>
      </c>
      <c r="W707" s="17">
        <v>-9.7648261758691235E-2</v>
      </c>
      <c r="X707" s="17">
        <v>0.22628250175685172</v>
      </c>
      <c r="Y707" s="17">
        <v>4.4041583448557464E-3</v>
      </c>
      <c r="Z707" s="17">
        <v>-3.8900414937759309E-2</v>
      </c>
      <c r="AA707" s="17">
        <v>0.14099336232547488</v>
      </c>
      <c r="AB707" s="17">
        <v>0.35664873174481171</v>
      </c>
      <c r="AC707" s="17">
        <v>0.23234463276836159</v>
      </c>
    </row>
    <row r="708" spans="1:29" ht="12" customHeight="1" x14ac:dyDescent="0.2">
      <c r="A708" s="19">
        <v>40759</v>
      </c>
      <c r="B708" s="19">
        <v>40395</v>
      </c>
      <c r="C708" s="19"/>
      <c r="D708" s="16" t="s">
        <v>6</v>
      </c>
      <c r="E708" s="114">
        <v>19942</v>
      </c>
      <c r="F708" s="115">
        <v>11781</v>
      </c>
      <c r="G708" s="113">
        <v>4724</v>
      </c>
      <c r="H708" s="113">
        <v>1796</v>
      </c>
      <c r="I708" s="113">
        <v>1641</v>
      </c>
      <c r="J708" s="112">
        <v>19774</v>
      </c>
      <c r="K708" s="112">
        <v>11921</v>
      </c>
      <c r="L708" s="112">
        <v>4798</v>
      </c>
      <c r="M708" s="112">
        <v>1650</v>
      </c>
      <c r="N708" s="113">
        <v>1405</v>
      </c>
      <c r="O708" s="112"/>
      <c r="P708" s="112"/>
      <c r="Q708" s="112"/>
      <c r="R708" s="112"/>
      <c r="S708" s="113"/>
      <c r="T708" s="17">
        <v>8.4960048548599065E-3</v>
      </c>
      <c r="U708" s="17">
        <v>-1.174398120963005E-2</v>
      </c>
      <c r="V708" s="17">
        <v>-1.5423092955398121E-2</v>
      </c>
      <c r="W708" s="17">
        <v>8.8484848484848388E-2</v>
      </c>
      <c r="X708" s="17">
        <v>0.16797153024911027</v>
      </c>
      <c r="Y708" s="17">
        <v>8.4960048548599065E-3</v>
      </c>
      <c r="Z708" s="17">
        <v>6.4069707842131507E-3</v>
      </c>
      <c r="AA708" s="17">
        <v>0.11863604072933942</v>
      </c>
      <c r="AB708" s="17">
        <v>8.5852478839177682E-2</v>
      </c>
      <c r="AC708" s="17">
        <v>0.15319747013352081</v>
      </c>
    </row>
    <row r="709" spans="1:29" ht="12" customHeight="1" x14ac:dyDescent="0.2">
      <c r="A709" s="19">
        <v>40760</v>
      </c>
      <c r="B709" s="19">
        <v>40396</v>
      </c>
      <c r="C709" s="19"/>
      <c r="D709" s="16" t="s">
        <v>7</v>
      </c>
      <c r="E709" s="114">
        <v>19789</v>
      </c>
      <c r="F709" s="115">
        <v>11563</v>
      </c>
      <c r="G709" s="113">
        <v>4694</v>
      </c>
      <c r="H709" s="113">
        <v>1793</v>
      </c>
      <c r="I709" s="113">
        <v>1739</v>
      </c>
      <c r="J709" s="112">
        <v>20067</v>
      </c>
      <c r="K709" s="112">
        <v>12116</v>
      </c>
      <c r="L709" s="112">
        <v>4683</v>
      </c>
      <c r="M709" s="112">
        <v>1848</v>
      </c>
      <c r="N709" s="113">
        <v>1420</v>
      </c>
      <c r="O709" s="112"/>
      <c r="P709" s="112"/>
      <c r="Q709" s="112"/>
      <c r="R709" s="112"/>
      <c r="S709" s="113"/>
      <c r="T709" s="17">
        <v>-1.3853590471919031E-2</v>
      </c>
      <c r="U709" s="17">
        <v>-4.5642126114229131E-2</v>
      </c>
      <c r="V709" s="17">
        <v>2.3489216314327432E-3</v>
      </c>
      <c r="W709" s="17">
        <v>-2.9761904761904767E-2</v>
      </c>
      <c r="X709" s="17">
        <v>0.2246478873239437</v>
      </c>
      <c r="Y709" s="17">
        <v>-1.3853590471919031E-2</v>
      </c>
      <c r="Z709" s="17">
        <v>-2.1742808798646318E-2</v>
      </c>
      <c r="AA709" s="17">
        <v>0.1510544384502206</v>
      </c>
      <c r="AB709" s="17">
        <v>0.21724372029871009</v>
      </c>
      <c r="AC709" s="17">
        <v>0.25017972681524081</v>
      </c>
    </row>
    <row r="710" spans="1:29" ht="12" customHeight="1" x14ac:dyDescent="0.2">
      <c r="A710" s="19">
        <v>40761</v>
      </c>
      <c r="B710" s="19">
        <v>40397</v>
      </c>
      <c r="C710" s="19"/>
      <c r="D710" s="16" t="s">
        <v>1</v>
      </c>
      <c r="E710" s="114">
        <v>21001</v>
      </c>
      <c r="F710" s="115">
        <v>11754</v>
      </c>
      <c r="G710" s="113">
        <v>5212</v>
      </c>
      <c r="H710" s="113">
        <v>2080</v>
      </c>
      <c r="I710" s="113">
        <v>1955</v>
      </c>
      <c r="J710" s="112">
        <v>21349</v>
      </c>
      <c r="K710" s="112">
        <v>11990</v>
      </c>
      <c r="L710" s="112">
        <v>5475</v>
      </c>
      <c r="M710" s="112">
        <v>2029</v>
      </c>
      <c r="N710" s="113">
        <v>1855</v>
      </c>
      <c r="O710" s="112"/>
      <c r="P710" s="112"/>
      <c r="Q710" s="112"/>
      <c r="R710" s="112"/>
      <c r="S710" s="113"/>
      <c r="T710" s="17">
        <v>-1.6300529298796218E-2</v>
      </c>
      <c r="U710" s="17">
        <v>-1.9683069224353589E-2</v>
      </c>
      <c r="V710" s="17">
        <v>-4.8036529680365314E-2</v>
      </c>
      <c r="W710" s="17">
        <v>2.5135534746180355E-2</v>
      </c>
      <c r="X710" s="17">
        <v>5.3908355795148299E-2</v>
      </c>
      <c r="Y710" s="17">
        <v>-1.6300529298796218E-2</v>
      </c>
      <c r="Z710" s="17">
        <v>2.4492286237252747E-2</v>
      </c>
      <c r="AA710" s="17">
        <v>0.13600697471665213</v>
      </c>
      <c r="AB710" s="17">
        <v>0.27217125382262997</v>
      </c>
      <c r="AC710" s="17">
        <v>0.11586757990867569</v>
      </c>
    </row>
    <row r="711" spans="1:29" ht="12" customHeight="1" x14ac:dyDescent="0.2">
      <c r="A711" s="19">
        <v>40762</v>
      </c>
      <c r="B711" s="19">
        <v>40398</v>
      </c>
      <c r="C711" s="19"/>
      <c r="D711" s="16" t="s">
        <v>2</v>
      </c>
      <c r="E711" s="114">
        <v>20372</v>
      </c>
      <c r="F711" s="115">
        <v>11628</v>
      </c>
      <c r="G711" s="113">
        <v>5140</v>
      </c>
      <c r="H711" s="113">
        <v>1989</v>
      </c>
      <c r="I711" s="113">
        <v>1615</v>
      </c>
      <c r="J711" s="112">
        <v>20363</v>
      </c>
      <c r="K711" s="112">
        <v>12204</v>
      </c>
      <c r="L711" s="112">
        <v>4810</v>
      </c>
      <c r="M711" s="112">
        <v>1934</v>
      </c>
      <c r="N711" s="113">
        <v>1415</v>
      </c>
      <c r="O711" s="112"/>
      <c r="P711" s="112"/>
      <c r="Q711" s="112"/>
      <c r="R711" s="112"/>
      <c r="S711" s="113"/>
      <c r="T711" s="17">
        <v>4.4197809752977157E-4</v>
      </c>
      <c r="U711" s="17">
        <v>-4.71976401179941E-2</v>
      </c>
      <c r="V711" s="17">
        <v>6.8607068607068555E-2</v>
      </c>
      <c r="W711" s="17">
        <v>2.8438469493278218E-2</v>
      </c>
      <c r="X711" s="17">
        <v>0.14134275618374548</v>
      </c>
      <c r="Y711" s="17">
        <v>4.4197809752977157E-4</v>
      </c>
      <c r="Z711" s="17">
        <v>-3.5989717223650075E-3</v>
      </c>
      <c r="AA711" s="17">
        <v>0.15609536662168244</v>
      </c>
      <c r="AB711" s="17">
        <v>0.38220986796386369</v>
      </c>
      <c r="AC711" s="17">
        <v>0.17883211678832112</v>
      </c>
    </row>
    <row r="712" spans="1:29" ht="12" customHeight="1" x14ac:dyDescent="0.2">
      <c r="A712" s="19">
        <v>40763</v>
      </c>
      <c r="B712" s="19">
        <v>40399</v>
      </c>
      <c r="C712" s="19"/>
      <c r="D712" s="16" t="s">
        <v>3</v>
      </c>
      <c r="E712" s="114">
        <v>19221</v>
      </c>
      <c r="F712" s="115">
        <v>11192</v>
      </c>
      <c r="G712" s="113">
        <v>4430</v>
      </c>
      <c r="H712" s="113">
        <v>1855</v>
      </c>
      <c r="I712" s="113">
        <v>1744</v>
      </c>
      <c r="J712" s="112">
        <v>20034</v>
      </c>
      <c r="K712" s="112">
        <v>12062</v>
      </c>
      <c r="L712" s="112">
        <v>4825</v>
      </c>
      <c r="M712" s="112">
        <v>1746</v>
      </c>
      <c r="N712" s="113">
        <v>1401</v>
      </c>
      <c r="O712" s="112"/>
      <c r="P712" s="112"/>
      <c r="Q712" s="112"/>
      <c r="R712" s="112"/>
      <c r="S712" s="113"/>
      <c r="T712" s="17">
        <v>-4.0581012279125472E-2</v>
      </c>
      <c r="U712" s="17">
        <v>-7.2127342065992361E-2</v>
      </c>
      <c r="V712" s="17">
        <v>-8.1865284974093289E-2</v>
      </c>
      <c r="W712" s="17">
        <v>6.2428407789232532E-2</v>
      </c>
      <c r="X712" s="17">
        <v>0.24482512491077801</v>
      </c>
      <c r="Y712" s="17">
        <v>-4.0581012279125472E-2</v>
      </c>
      <c r="Z712" s="17">
        <v>-3.5837353549276307E-2</v>
      </c>
      <c r="AA712" s="17">
        <v>0.14293085655314752</v>
      </c>
      <c r="AB712" s="17">
        <v>0.36196769456681355</v>
      </c>
      <c r="AC712" s="17">
        <v>0.31325301204819267</v>
      </c>
    </row>
    <row r="713" spans="1:29" ht="12" customHeight="1" x14ac:dyDescent="0.2">
      <c r="A713" s="19">
        <v>40764</v>
      </c>
      <c r="B713" s="19">
        <v>40400</v>
      </c>
      <c r="C713" s="19"/>
      <c r="D713" s="16" t="s">
        <v>4</v>
      </c>
      <c r="E713" s="114">
        <v>19085</v>
      </c>
      <c r="F713" s="115">
        <v>11483</v>
      </c>
      <c r="G713" s="113">
        <v>4403</v>
      </c>
      <c r="H713" s="113">
        <v>1644</v>
      </c>
      <c r="I713" s="113">
        <v>1555</v>
      </c>
      <c r="J713" s="112">
        <v>19515</v>
      </c>
      <c r="K713" s="112">
        <v>11874</v>
      </c>
      <c r="L713" s="112">
        <v>4646</v>
      </c>
      <c r="M713" s="112">
        <v>1695</v>
      </c>
      <c r="N713" s="113">
        <v>1300</v>
      </c>
      <c r="O713" s="112"/>
      <c r="P713" s="112"/>
      <c r="Q713" s="112"/>
      <c r="R713" s="112"/>
      <c r="S713" s="113"/>
      <c r="T713" s="17">
        <v>-2.2034332564693782E-2</v>
      </c>
      <c r="U713" s="17">
        <v>-3.2929088765369707E-2</v>
      </c>
      <c r="V713" s="17">
        <v>-5.2303056392595804E-2</v>
      </c>
      <c r="W713" s="17">
        <v>-3.0088495575221197E-2</v>
      </c>
      <c r="X713" s="17">
        <v>0.19615384615384612</v>
      </c>
      <c r="Y713" s="17">
        <v>-2.2034332564693782E-2</v>
      </c>
      <c r="Z713" s="17">
        <v>2.5176323542540846E-2</v>
      </c>
      <c r="AA713" s="17">
        <v>8.3148831488314867E-2</v>
      </c>
      <c r="AB713" s="17">
        <v>0.2588055130168454</v>
      </c>
      <c r="AC713" s="17">
        <v>0.19707467282525015</v>
      </c>
    </row>
    <row r="714" spans="1:29" ht="12" customHeight="1" x14ac:dyDescent="0.2">
      <c r="A714" s="19">
        <v>40765</v>
      </c>
      <c r="B714" s="19">
        <v>40401</v>
      </c>
      <c r="C714" s="19"/>
      <c r="D714" s="16" t="s">
        <v>5</v>
      </c>
      <c r="E714" s="114">
        <v>18506</v>
      </c>
      <c r="F714" s="115">
        <v>10553</v>
      </c>
      <c r="G714" s="113">
        <v>4536</v>
      </c>
      <c r="H714" s="113">
        <v>1780</v>
      </c>
      <c r="I714" s="113">
        <v>1637</v>
      </c>
      <c r="J714" s="112">
        <v>18928</v>
      </c>
      <c r="K714" s="112">
        <v>11588</v>
      </c>
      <c r="L714" s="112">
        <v>4303</v>
      </c>
      <c r="M714" s="112">
        <v>1660</v>
      </c>
      <c r="N714" s="113">
        <v>1377</v>
      </c>
      <c r="O714" s="112"/>
      <c r="P714" s="112"/>
      <c r="Q714" s="112"/>
      <c r="R714" s="112"/>
      <c r="S714" s="113"/>
      <c r="T714" s="17">
        <v>-2.2295012679628079E-2</v>
      </c>
      <c r="U714" s="17">
        <v>-8.9316534345875054E-2</v>
      </c>
      <c r="V714" s="17">
        <v>5.4148268649779174E-2</v>
      </c>
      <c r="W714" s="17">
        <v>7.2289156626506035E-2</v>
      </c>
      <c r="X714" s="17">
        <v>0.18881626724763989</v>
      </c>
      <c r="Y714" s="17">
        <v>-2.2295012679628079E-2</v>
      </c>
      <c r="Z714" s="17">
        <v>-6.5610058438108743E-2</v>
      </c>
      <c r="AA714" s="17">
        <v>0.17482517482517479</v>
      </c>
      <c r="AB714" s="17">
        <v>0.37984496124031009</v>
      </c>
      <c r="AC714" s="17">
        <v>0.42100694444444442</v>
      </c>
    </row>
    <row r="715" spans="1:29" ht="12" customHeight="1" x14ac:dyDescent="0.2">
      <c r="A715" s="19">
        <v>40766</v>
      </c>
      <c r="B715" s="19">
        <v>40402</v>
      </c>
      <c r="C715" s="19"/>
      <c r="D715" s="16" t="s">
        <v>6</v>
      </c>
      <c r="E715" s="114">
        <v>19127</v>
      </c>
      <c r="F715" s="115">
        <v>11504</v>
      </c>
      <c r="G715" s="113">
        <v>4196</v>
      </c>
      <c r="H715" s="113">
        <v>1726</v>
      </c>
      <c r="I715" s="113">
        <v>1701</v>
      </c>
      <c r="J715" s="112">
        <v>19359</v>
      </c>
      <c r="K715" s="112">
        <v>11734</v>
      </c>
      <c r="L715" s="112">
        <v>4529</v>
      </c>
      <c r="M715" s="112">
        <v>1722</v>
      </c>
      <c r="N715" s="113">
        <v>1374</v>
      </c>
      <c r="O715" s="112"/>
      <c r="P715" s="112"/>
      <c r="Q715" s="112"/>
      <c r="R715" s="112"/>
      <c r="S715" s="113"/>
      <c r="T715" s="17">
        <v>-1.1984090087297949E-2</v>
      </c>
      <c r="U715" s="17">
        <v>-1.9601159025055437E-2</v>
      </c>
      <c r="V715" s="17">
        <v>-7.3526164716272935E-2</v>
      </c>
      <c r="W715" s="17">
        <v>2.3228803716608404E-3</v>
      </c>
      <c r="X715" s="17">
        <v>0.23799126637554591</v>
      </c>
      <c r="Y715" s="17">
        <v>-1.1984090087297949E-2</v>
      </c>
      <c r="Z715" s="17">
        <v>9.0342952372599594E-3</v>
      </c>
      <c r="AA715" s="17">
        <v>0.12977921378567592</v>
      </c>
      <c r="AB715" s="17">
        <v>0.20446615491974884</v>
      </c>
      <c r="AC715" s="17">
        <v>0.26374442793462105</v>
      </c>
    </row>
    <row r="716" spans="1:29" ht="12" customHeight="1" x14ac:dyDescent="0.2">
      <c r="A716" s="19">
        <v>40767</v>
      </c>
      <c r="B716" s="19">
        <v>40403</v>
      </c>
      <c r="C716" s="19"/>
      <c r="D716" s="16" t="s">
        <v>7</v>
      </c>
      <c r="E716" s="114">
        <v>18920</v>
      </c>
      <c r="F716" s="115">
        <v>11162</v>
      </c>
      <c r="G716" s="113">
        <v>4380</v>
      </c>
      <c r="H716" s="113">
        <v>1724</v>
      </c>
      <c r="I716" s="113">
        <v>1654</v>
      </c>
      <c r="J716" s="112">
        <v>19657</v>
      </c>
      <c r="K716" s="112">
        <v>12006</v>
      </c>
      <c r="L716" s="112">
        <v>4585</v>
      </c>
      <c r="M716" s="112">
        <v>1672</v>
      </c>
      <c r="N716" s="113">
        <v>1394</v>
      </c>
      <c r="O716" s="112"/>
      <c r="P716" s="112"/>
      <c r="Q716" s="112"/>
      <c r="R716" s="112"/>
      <c r="S716" s="113"/>
      <c r="T716" s="17">
        <v>-3.7493005036373761E-2</v>
      </c>
      <c r="U716" s="17">
        <v>-7.0298184241212702E-2</v>
      </c>
      <c r="V716" s="17">
        <v>-4.4711014176663011E-2</v>
      </c>
      <c r="W716" s="17">
        <v>3.1100478468899517E-2</v>
      </c>
      <c r="X716" s="17">
        <v>0.18651362984218078</v>
      </c>
      <c r="Y716" s="17">
        <v>-3.7493005036373761E-2</v>
      </c>
      <c r="Z716" s="17">
        <v>-3.1832769537687544E-2</v>
      </c>
      <c r="AA716" s="17">
        <v>0.12799381921194963</v>
      </c>
      <c r="AB716" s="17">
        <v>0.42951907131011602</v>
      </c>
      <c r="AC716" s="17">
        <v>0.25588458618071375</v>
      </c>
    </row>
    <row r="717" spans="1:29" ht="12" customHeight="1" x14ac:dyDescent="0.2">
      <c r="A717" s="19">
        <v>40768</v>
      </c>
      <c r="B717" s="19">
        <v>40404</v>
      </c>
      <c r="C717" s="19"/>
      <c r="D717" s="16" t="s">
        <v>1</v>
      </c>
      <c r="E717" s="114">
        <v>20539</v>
      </c>
      <c r="F717" s="115">
        <v>11405</v>
      </c>
      <c r="G717" s="113">
        <v>5075</v>
      </c>
      <c r="H717" s="113">
        <v>2128</v>
      </c>
      <c r="I717" s="113">
        <v>1931</v>
      </c>
      <c r="J717" s="112">
        <v>20518</v>
      </c>
      <c r="K717" s="112">
        <v>11851</v>
      </c>
      <c r="L717" s="112">
        <v>4859</v>
      </c>
      <c r="M717" s="112">
        <v>2047</v>
      </c>
      <c r="N717" s="113">
        <v>1761</v>
      </c>
      <c r="O717" s="112"/>
      <c r="P717" s="112"/>
      <c r="Q717" s="112"/>
      <c r="R717" s="112"/>
      <c r="S717" s="113"/>
      <c r="T717" s="17">
        <v>1.023491568378887E-3</v>
      </c>
      <c r="U717" s="17">
        <v>-3.763395494051136E-2</v>
      </c>
      <c r="V717" s="17">
        <v>4.4453591273924786E-2</v>
      </c>
      <c r="W717" s="17">
        <v>3.9570102589154832E-2</v>
      </c>
      <c r="X717" s="17">
        <v>9.6536059057353851E-2</v>
      </c>
      <c r="Y717" s="17">
        <v>1.023491568378887E-3</v>
      </c>
      <c r="Z717" s="17">
        <v>1.1171203120843964E-2</v>
      </c>
      <c r="AA717" s="17">
        <v>8.0706984667802351E-2</v>
      </c>
      <c r="AB717" s="17">
        <v>0.25471698113207553</v>
      </c>
      <c r="AC717" s="17">
        <v>0.16115453998797347</v>
      </c>
    </row>
    <row r="718" spans="1:29" ht="12" customHeight="1" x14ac:dyDescent="0.2">
      <c r="A718" s="19">
        <v>40769</v>
      </c>
      <c r="B718" s="19">
        <v>40405</v>
      </c>
      <c r="C718" s="19"/>
      <c r="D718" s="16" t="s">
        <v>2</v>
      </c>
      <c r="E718" s="114">
        <v>19243</v>
      </c>
      <c r="F718" s="115">
        <v>11026</v>
      </c>
      <c r="G718" s="113">
        <v>4707</v>
      </c>
      <c r="H718" s="113">
        <v>1849</v>
      </c>
      <c r="I718" s="113">
        <v>1661</v>
      </c>
      <c r="J718" s="112">
        <v>20151</v>
      </c>
      <c r="K718" s="112">
        <v>12331</v>
      </c>
      <c r="L718" s="112">
        <v>4788</v>
      </c>
      <c r="M718" s="112">
        <v>1646</v>
      </c>
      <c r="N718" s="113">
        <v>1386</v>
      </c>
      <c r="O718" s="112"/>
      <c r="P718" s="112"/>
      <c r="Q718" s="112"/>
      <c r="R718" s="112"/>
      <c r="S718" s="113"/>
      <c r="T718" s="17">
        <v>-4.5059798521165151E-2</v>
      </c>
      <c r="U718" s="17">
        <v>-0.10583083286027084</v>
      </c>
      <c r="V718" s="17">
        <v>-1.6917293233082664E-2</v>
      </c>
      <c r="W718" s="17">
        <v>0.12332928311057101</v>
      </c>
      <c r="X718" s="17">
        <v>0.19841269841269837</v>
      </c>
      <c r="Y718" s="17">
        <v>-4.5059798521165151E-2</v>
      </c>
      <c r="Z718" s="17">
        <v>2.6247207743857137E-2</v>
      </c>
      <c r="AA718" s="17">
        <v>0.17323030907278159</v>
      </c>
      <c r="AB718" s="17">
        <v>0.23184543637574939</v>
      </c>
      <c r="AC718" s="17">
        <v>0.23678332092330612</v>
      </c>
    </row>
    <row r="719" spans="1:29" ht="12" customHeight="1" x14ac:dyDescent="0.2">
      <c r="A719" s="19">
        <v>40770</v>
      </c>
      <c r="B719" s="19">
        <v>40406</v>
      </c>
      <c r="C719" s="19"/>
      <c r="D719" s="16" t="s">
        <v>3</v>
      </c>
      <c r="E719" s="114">
        <v>18757</v>
      </c>
      <c r="F719" s="115">
        <v>11073</v>
      </c>
      <c r="G719" s="113">
        <v>4382</v>
      </c>
      <c r="H719" s="113">
        <v>1694</v>
      </c>
      <c r="I719" s="113">
        <v>1608</v>
      </c>
      <c r="J719" s="112">
        <v>19051</v>
      </c>
      <c r="K719" s="112">
        <v>11675</v>
      </c>
      <c r="L719" s="112">
        <v>4439</v>
      </c>
      <c r="M719" s="112">
        <v>1567</v>
      </c>
      <c r="N719" s="113">
        <v>1370</v>
      </c>
      <c r="O719" s="112"/>
      <c r="P719" s="112"/>
      <c r="Q719" s="112"/>
      <c r="R719" s="112"/>
      <c r="S719" s="113"/>
      <c r="T719" s="17">
        <v>-1.5432260773712625E-2</v>
      </c>
      <c r="U719" s="17">
        <v>-5.1563169164882239E-2</v>
      </c>
      <c r="V719" s="17">
        <v>-1.2840729894120329E-2</v>
      </c>
      <c r="W719" s="17">
        <v>8.1046585832801554E-2</v>
      </c>
      <c r="X719" s="17">
        <v>0.17372262773722635</v>
      </c>
      <c r="Y719" s="17">
        <v>-1.5432260773712625E-2</v>
      </c>
      <c r="Z719" s="17">
        <v>-9.0388401646679384E-3</v>
      </c>
      <c r="AA719" s="17">
        <v>0.28166130447499271</v>
      </c>
      <c r="AB719" s="17">
        <v>0.31623931623931623</v>
      </c>
      <c r="AC719" s="17">
        <v>0.40805604203152357</v>
      </c>
    </row>
    <row r="720" spans="1:29" ht="12" customHeight="1" x14ac:dyDescent="0.2">
      <c r="A720" s="19">
        <v>40771</v>
      </c>
      <c r="B720" s="19">
        <v>40407</v>
      </c>
      <c r="C720" s="19"/>
      <c r="D720" s="16" t="s">
        <v>4</v>
      </c>
      <c r="E720" s="114">
        <v>17814</v>
      </c>
      <c r="F720" s="115">
        <v>11148</v>
      </c>
      <c r="G720" s="113">
        <v>3703</v>
      </c>
      <c r="H720" s="113">
        <v>1539</v>
      </c>
      <c r="I720" s="113">
        <v>1424</v>
      </c>
      <c r="J720" s="112">
        <v>17275</v>
      </c>
      <c r="K720" s="112">
        <v>10985</v>
      </c>
      <c r="L720" s="112">
        <v>3690</v>
      </c>
      <c r="M720" s="112">
        <v>1385</v>
      </c>
      <c r="N720" s="113">
        <v>1215</v>
      </c>
      <c r="O720" s="112"/>
      <c r="P720" s="112"/>
      <c r="Q720" s="112"/>
      <c r="R720" s="112"/>
      <c r="S720" s="113"/>
      <c r="T720" s="17">
        <v>3.1201157742402286E-2</v>
      </c>
      <c r="U720" s="17">
        <v>1.4838416021847989E-2</v>
      </c>
      <c r="V720" s="17">
        <v>3.523035230352356E-3</v>
      </c>
      <c r="W720" s="17">
        <v>0.11119133574007223</v>
      </c>
      <c r="X720" s="17">
        <v>0.17201646090534983</v>
      </c>
      <c r="Y720" s="17">
        <v>3.1201157742402286E-2</v>
      </c>
      <c r="Z720" s="17">
        <v>5.9293044469783451E-2</v>
      </c>
      <c r="AA720" s="17">
        <v>9.3943870014771003E-2</v>
      </c>
      <c r="AB720" s="17">
        <v>0.1192727272727272</v>
      </c>
      <c r="AC720" s="17">
        <v>0.50369588173178448</v>
      </c>
    </row>
    <row r="721" spans="1:29" ht="12" customHeight="1" x14ac:dyDescent="0.2">
      <c r="A721" s="19">
        <v>40772</v>
      </c>
      <c r="B721" s="19">
        <v>40408</v>
      </c>
      <c r="C721" s="19"/>
      <c r="D721" s="16" t="s">
        <v>5</v>
      </c>
      <c r="E721" s="114">
        <v>16991</v>
      </c>
      <c r="F721" s="115">
        <v>10303</v>
      </c>
      <c r="G721" s="113">
        <v>3843</v>
      </c>
      <c r="H721" s="113">
        <v>1519</v>
      </c>
      <c r="I721" s="113">
        <v>1326</v>
      </c>
      <c r="J721" s="112">
        <v>16919</v>
      </c>
      <c r="K721" s="112">
        <v>10562</v>
      </c>
      <c r="L721" s="112">
        <v>3804</v>
      </c>
      <c r="M721" s="112">
        <v>1330</v>
      </c>
      <c r="N721" s="113">
        <v>1223</v>
      </c>
      <c r="O721" s="112"/>
      <c r="P721" s="112"/>
      <c r="Q721" s="112"/>
      <c r="R721" s="112"/>
      <c r="S721" s="113"/>
      <c r="T721" s="17">
        <v>4.255570660204544E-3</v>
      </c>
      <c r="U721" s="17">
        <v>-2.4521870857792116E-2</v>
      </c>
      <c r="V721" s="17">
        <v>1.0252365930599305E-2</v>
      </c>
      <c r="W721" s="17">
        <v>0.14210526315789473</v>
      </c>
      <c r="X721" s="17">
        <v>8.4219133278822467E-2</v>
      </c>
      <c r="Y721" s="17">
        <v>4.255570660204544E-3</v>
      </c>
      <c r="Z721" s="17">
        <v>-3.0579601053820071E-2</v>
      </c>
      <c r="AA721" s="17">
        <v>0.13630987581312826</v>
      </c>
      <c r="AB721" s="17">
        <v>0.10392441860465107</v>
      </c>
      <c r="AC721" s="17">
        <v>0.31809145129224659</v>
      </c>
    </row>
    <row r="722" spans="1:29" ht="12" customHeight="1" x14ac:dyDescent="0.2">
      <c r="A722" s="19">
        <v>40773</v>
      </c>
      <c r="B722" s="19">
        <v>40409</v>
      </c>
      <c r="C722" s="19"/>
      <c r="D722" s="16" t="s">
        <v>6</v>
      </c>
      <c r="E722" s="114">
        <v>17626</v>
      </c>
      <c r="F722" s="115">
        <v>11057</v>
      </c>
      <c r="G722" s="113">
        <v>3671</v>
      </c>
      <c r="H722" s="113">
        <v>1483</v>
      </c>
      <c r="I722" s="113">
        <v>1415</v>
      </c>
      <c r="J722" s="112">
        <v>17871.292097073601</v>
      </c>
      <c r="K722" s="112">
        <v>11274</v>
      </c>
      <c r="L722" s="112">
        <v>4045</v>
      </c>
      <c r="M722" s="112">
        <v>1227</v>
      </c>
      <c r="N722" s="113">
        <v>1325.2920970736009</v>
      </c>
      <c r="O722" s="112"/>
      <c r="P722" s="112"/>
      <c r="Q722" s="112"/>
      <c r="R722" s="112"/>
      <c r="S722" s="113"/>
      <c r="T722" s="17">
        <v>-1.3725481948435481E-2</v>
      </c>
      <c r="U722" s="17">
        <v>-1.9247826858257988E-2</v>
      </c>
      <c r="V722" s="17">
        <v>-9.2459826946847956E-2</v>
      </c>
      <c r="W722" s="17">
        <v>0.20863895680521605</v>
      </c>
      <c r="X722" s="17">
        <v>6.7689155563882553E-2</v>
      </c>
      <c r="Y722" s="17">
        <v>-1.3725481948435481E-2</v>
      </c>
      <c r="Z722" s="17">
        <v>6.2795777211503978E-3</v>
      </c>
      <c r="AA722" s="17">
        <v>0.11546642357945913</v>
      </c>
      <c r="AB722" s="17">
        <v>0.16131558339859042</v>
      </c>
      <c r="AC722" s="17">
        <v>0.20016963528413911</v>
      </c>
    </row>
    <row r="723" spans="1:29" ht="12" customHeight="1" x14ac:dyDescent="0.2">
      <c r="A723" s="19">
        <v>40774</v>
      </c>
      <c r="B723" s="19">
        <v>40410</v>
      </c>
      <c r="C723" s="19"/>
      <c r="D723" s="16" t="s">
        <v>7</v>
      </c>
      <c r="E723" s="114">
        <v>16834</v>
      </c>
      <c r="F723" s="115">
        <v>10508</v>
      </c>
      <c r="G723" s="113">
        <v>3495</v>
      </c>
      <c r="H723" s="113">
        <v>1328</v>
      </c>
      <c r="I723" s="113">
        <v>1503</v>
      </c>
      <c r="J723" s="112">
        <v>17540.544585850152</v>
      </c>
      <c r="K723" s="112">
        <v>11032</v>
      </c>
      <c r="L723" s="112">
        <v>3770</v>
      </c>
      <c r="M723" s="112">
        <v>1315</v>
      </c>
      <c r="N723" s="113">
        <v>1423.5445858501514</v>
      </c>
      <c r="O723" s="112"/>
      <c r="P723" s="112"/>
      <c r="Q723" s="112"/>
      <c r="R723" s="112"/>
      <c r="S723" s="113"/>
      <c r="T723" s="17">
        <v>-4.0280652769476566E-2</v>
      </c>
      <c r="U723" s="17">
        <v>-4.7498187092095745E-2</v>
      </c>
      <c r="V723" s="17">
        <v>-7.294429708222816E-2</v>
      </c>
      <c r="W723" s="17">
        <v>9.8859315589354679E-3</v>
      </c>
      <c r="X723" s="17">
        <v>5.5815191838475053E-2</v>
      </c>
      <c r="Y723" s="17">
        <v>-4.0280652769476566E-2</v>
      </c>
      <c r="Z723" s="17">
        <v>-6.0359474201913565E-2</v>
      </c>
      <c r="AA723" s="17">
        <v>-5.4127198917455988E-2</v>
      </c>
      <c r="AB723" s="17">
        <v>7.0104754230459365E-2</v>
      </c>
      <c r="AC723" s="17">
        <v>0.20239999999999991</v>
      </c>
    </row>
    <row r="724" spans="1:29" ht="12" customHeight="1" x14ac:dyDescent="0.2">
      <c r="A724" s="19">
        <v>40775</v>
      </c>
      <c r="B724" s="19">
        <v>40411</v>
      </c>
      <c r="C724" s="19"/>
      <c r="D724" s="16" t="s">
        <v>1</v>
      </c>
      <c r="E724" s="114">
        <v>19228.342282981564</v>
      </c>
      <c r="F724" s="115">
        <v>10864</v>
      </c>
      <c r="G724" s="113">
        <v>4693</v>
      </c>
      <c r="H724" s="113">
        <v>1906.3422829815631</v>
      </c>
      <c r="I724" s="113">
        <v>1765</v>
      </c>
      <c r="J724" s="112">
        <v>19536</v>
      </c>
      <c r="K724" s="112">
        <v>11433</v>
      </c>
      <c r="L724" s="112">
        <v>4965</v>
      </c>
      <c r="M724" s="112">
        <v>1617</v>
      </c>
      <c r="N724" s="113">
        <v>1521</v>
      </c>
      <c r="O724" s="112"/>
      <c r="P724" s="112"/>
      <c r="Q724" s="112"/>
      <c r="R724" s="112"/>
      <c r="S724" s="113"/>
      <c r="T724" s="17">
        <v>-1.5748245138126338E-2</v>
      </c>
      <c r="U724" s="17">
        <v>-4.9768214816758527E-2</v>
      </c>
      <c r="V724" s="17">
        <v>-5.4783484390735104E-2</v>
      </c>
      <c r="W724" s="17">
        <v>0.17893771365588318</v>
      </c>
      <c r="X724" s="17">
        <v>0.16042077580539127</v>
      </c>
      <c r="Y724" s="17">
        <v>-1.5748245138126338E-2</v>
      </c>
      <c r="Z724" s="17">
        <v>-2.4074739489759245E-2</v>
      </c>
      <c r="AA724" s="17">
        <v>0.17003241087010723</v>
      </c>
      <c r="AB724" s="17">
        <v>0.46304089254149128</v>
      </c>
      <c r="AC724" s="17">
        <v>0.25981441827266227</v>
      </c>
    </row>
    <row r="725" spans="1:29" ht="12" customHeight="1" x14ac:dyDescent="0.2">
      <c r="A725" s="19">
        <v>40776</v>
      </c>
      <c r="B725" s="19">
        <v>40412</v>
      </c>
      <c r="C725" s="19"/>
      <c r="D725" s="16" t="s">
        <v>2</v>
      </c>
      <c r="E725" s="114">
        <v>17814</v>
      </c>
      <c r="F725" s="115">
        <v>10846</v>
      </c>
      <c r="G725" s="113">
        <v>3914</v>
      </c>
      <c r="H725" s="113">
        <v>1577</v>
      </c>
      <c r="I725" s="113">
        <v>1477</v>
      </c>
      <c r="J725" s="112">
        <v>18342</v>
      </c>
      <c r="K725" s="112">
        <v>11561</v>
      </c>
      <c r="L725" s="112">
        <v>4093</v>
      </c>
      <c r="M725" s="112">
        <v>1304</v>
      </c>
      <c r="N725" s="113">
        <v>1384</v>
      </c>
      <c r="O725" s="112"/>
      <c r="P725" s="112"/>
      <c r="Q725" s="112"/>
      <c r="R725" s="112"/>
      <c r="S725" s="113"/>
      <c r="T725" s="17">
        <v>-2.8786391887471341E-2</v>
      </c>
      <c r="U725" s="17">
        <v>-6.1845861084681264E-2</v>
      </c>
      <c r="V725" s="17">
        <v>-4.3733203029562628E-2</v>
      </c>
      <c r="W725" s="17">
        <v>0.20935582822085896</v>
      </c>
      <c r="X725" s="17">
        <v>6.7196531791907432E-2</v>
      </c>
      <c r="Y725" s="17">
        <v>-2.8786391887471341E-2</v>
      </c>
      <c r="Z725" s="17">
        <v>3.2374433447415196E-3</v>
      </c>
      <c r="AA725" s="17">
        <v>-0.19811514034009425</v>
      </c>
      <c r="AB725" s="17">
        <v>0.47936210131332091</v>
      </c>
      <c r="AC725" s="17">
        <v>0.20081300813008141</v>
      </c>
    </row>
    <row r="726" spans="1:29" ht="12" customHeight="1" x14ac:dyDescent="0.2">
      <c r="A726" s="19">
        <v>40777</v>
      </c>
      <c r="B726" s="19">
        <v>40413</v>
      </c>
      <c r="C726" s="19"/>
      <c r="D726" s="16" t="s">
        <v>3</v>
      </c>
      <c r="E726" s="114">
        <v>17789</v>
      </c>
      <c r="F726" s="115">
        <v>11026</v>
      </c>
      <c r="G726" s="113">
        <v>4010</v>
      </c>
      <c r="H726" s="113">
        <v>1424</v>
      </c>
      <c r="I726" s="113">
        <v>1329</v>
      </c>
      <c r="J726" s="112">
        <v>17880</v>
      </c>
      <c r="K726" s="112">
        <v>11189</v>
      </c>
      <c r="L726" s="112">
        <v>4253</v>
      </c>
      <c r="M726" s="112">
        <v>1307</v>
      </c>
      <c r="N726" s="113">
        <v>1131</v>
      </c>
      <c r="O726" s="112"/>
      <c r="P726" s="112"/>
      <c r="Q726" s="112"/>
      <c r="R726" s="112"/>
      <c r="S726" s="113"/>
      <c r="T726" s="17">
        <v>-5.0894854586129856E-3</v>
      </c>
      <c r="U726" s="17">
        <v>-1.4567879167039055E-2</v>
      </c>
      <c r="V726" s="17">
        <v>-5.713613919586169E-2</v>
      </c>
      <c r="W726" s="17">
        <v>8.9517980107115536E-2</v>
      </c>
      <c r="X726" s="17">
        <v>0.17506631299734754</v>
      </c>
      <c r="Y726" s="17">
        <v>-5.0894854586129856E-3</v>
      </c>
      <c r="Z726" s="17">
        <v>4.0974320241691897E-2</v>
      </c>
      <c r="AA726" s="17">
        <v>0.31475409836065582</v>
      </c>
      <c r="AB726" s="17">
        <v>0.37054860442733406</v>
      </c>
      <c r="AC726" s="17">
        <v>0.2791145332050049</v>
      </c>
    </row>
    <row r="727" spans="1:29" ht="12" customHeight="1" x14ac:dyDescent="0.2">
      <c r="A727" s="19">
        <v>40778</v>
      </c>
      <c r="B727" s="19">
        <v>40414</v>
      </c>
      <c r="C727" s="19"/>
      <c r="D727" s="16" t="s">
        <v>4</v>
      </c>
      <c r="E727" s="114">
        <v>15286</v>
      </c>
      <c r="F727" s="115">
        <v>9855</v>
      </c>
      <c r="G727" s="113">
        <v>3314</v>
      </c>
      <c r="H727" s="113">
        <v>1250</v>
      </c>
      <c r="I727" s="113">
        <v>867</v>
      </c>
      <c r="J727" s="112">
        <v>15628</v>
      </c>
      <c r="K727" s="112">
        <v>10117</v>
      </c>
      <c r="L727" s="112">
        <v>3559</v>
      </c>
      <c r="M727" s="112">
        <v>1084</v>
      </c>
      <c r="N727" s="113">
        <v>868</v>
      </c>
      <c r="O727" s="112"/>
      <c r="P727" s="112"/>
      <c r="Q727" s="112"/>
      <c r="R727" s="112"/>
      <c r="S727" s="113"/>
      <c r="T727" s="17">
        <v>-2.1883798310724289E-2</v>
      </c>
      <c r="U727" s="17">
        <v>-2.5897005041020105E-2</v>
      </c>
      <c r="V727" s="17">
        <v>-6.8839561674627681E-2</v>
      </c>
      <c r="W727" s="17">
        <v>0.15313653136531369</v>
      </c>
      <c r="X727" s="17">
        <v>-1.1520737327188613E-3</v>
      </c>
      <c r="Y727" s="17">
        <v>-2.1883798310724289E-2</v>
      </c>
      <c r="Z727" s="17">
        <v>8.7508276318693401E-2</v>
      </c>
      <c r="AA727" s="17">
        <v>0.27707129094412331</v>
      </c>
      <c r="AB727" s="17">
        <v>0.45857642940490084</v>
      </c>
      <c r="AC727" s="17">
        <v>0.1606425702811245</v>
      </c>
    </row>
    <row r="728" spans="1:29" ht="12" customHeight="1" x14ac:dyDescent="0.2">
      <c r="A728" s="19">
        <v>40779</v>
      </c>
      <c r="B728" s="19">
        <v>40415</v>
      </c>
      <c r="C728" s="19"/>
      <c r="D728" s="16" t="s">
        <v>5</v>
      </c>
      <c r="E728" s="114">
        <v>14916</v>
      </c>
      <c r="F728" s="115">
        <v>9349</v>
      </c>
      <c r="G728" s="113">
        <v>3301</v>
      </c>
      <c r="H728" s="113">
        <v>1171</v>
      </c>
      <c r="I728" s="113">
        <v>1095</v>
      </c>
      <c r="J728" s="112">
        <v>14441</v>
      </c>
      <c r="K728" s="112">
        <v>9533</v>
      </c>
      <c r="L728" s="112">
        <v>2941</v>
      </c>
      <c r="M728" s="112">
        <v>1044</v>
      </c>
      <c r="N728" s="113">
        <v>923</v>
      </c>
      <c r="O728" s="112"/>
      <c r="P728" s="112"/>
      <c r="Q728" s="112"/>
      <c r="R728" s="112"/>
      <c r="S728" s="113"/>
      <c r="T728" s="17">
        <v>3.2892458970985361E-2</v>
      </c>
      <c r="U728" s="17">
        <v>-1.9301374173922192E-2</v>
      </c>
      <c r="V728" s="17">
        <v>0.12240734444066637</v>
      </c>
      <c r="W728" s="17">
        <v>0.12164750957854409</v>
      </c>
      <c r="X728" s="17">
        <v>0.18634886240520054</v>
      </c>
      <c r="Y728" s="17">
        <v>3.2892458970985361E-2</v>
      </c>
      <c r="Z728" s="17">
        <v>2.1972015741145601E-2</v>
      </c>
      <c r="AA728" s="17">
        <v>0.23586671658554859</v>
      </c>
      <c r="AB728" s="17">
        <v>0.33981693363844401</v>
      </c>
      <c r="AC728" s="17">
        <v>0.70031055900621109</v>
      </c>
    </row>
    <row r="729" spans="1:29" ht="12" customHeight="1" x14ac:dyDescent="0.2">
      <c r="A729" s="19">
        <v>40780</v>
      </c>
      <c r="B729" s="19">
        <v>40416</v>
      </c>
      <c r="C729" s="19"/>
      <c r="D729" s="16" t="s">
        <v>6</v>
      </c>
      <c r="E729" s="114">
        <v>15980</v>
      </c>
      <c r="F729" s="115">
        <v>10025</v>
      </c>
      <c r="G729" s="113">
        <v>3385</v>
      </c>
      <c r="H729" s="113">
        <v>1196</v>
      </c>
      <c r="I729" s="113">
        <v>1374</v>
      </c>
      <c r="J729" s="112">
        <v>15546</v>
      </c>
      <c r="K729" s="112">
        <v>10191</v>
      </c>
      <c r="L729" s="112">
        <v>3380</v>
      </c>
      <c r="M729" s="112">
        <v>1026</v>
      </c>
      <c r="N729" s="113">
        <v>949</v>
      </c>
      <c r="O729" s="112"/>
      <c r="P729" s="112"/>
      <c r="Q729" s="112"/>
      <c r="R729" s="112"/>
      <c r="S729" s="113"/>
      <c r="T729" s="17">
        <v>2.7917149105879391E-2</v>
      </c>
      <c r="U729" s="17">
        <v>-1.6288882347169076E-2</v>
      </c>
      <c r="V729" s="17">
        <v>1.4792899408284654E-3</v>
      </c>
      <c r="W729" s="17">
        <v>0.165692007797271</v>
      </c>
      <c r="X729" s="17">
        <v>0.44783983140147532</v>
      </c>
      <c r="Y729" s="17">
        <v>2.7917149105879391E-2</v>
      </c>
      <c r="Z729" s="17">
        <v>8.8963719313491119E-2</v>
      </c>
      <c r="AA729" s="17">
        <v>0.31763332035811609</v>
      </c>
      <c r="AB729" s="17">
        <v>0.61840324763193499</v>
      </c>
      <c r="AC729" s="17">
        <v>0.40634595701125886</v>
      </c>
    </row>
    <row r="730" spans="1:29" ht="12" customHeight="1" x14ac:dyDescent="0.2">
      <c r="A730" s="19">
        <v>40781</v>
      </c>
      <c r="B730" s="19">
        <v>40417</v>
      </c>
      <c r="C730" s="19"/>
      <c r="D730" s="16" t="s">
        <v>7</v>
      </c>
      <c r="E730" s="114">
        <v>15386</v>
      </c>
      <c r="F730" s="115">
        <v>9287</v>
      </c>
      <c r="G730" s="113">
        <v>3522</v>
      </c>
      <c r="H730" s="113">
        <v>1215</v>
      </c>
      <c r="I730" s="113">
        <v>1362</v>
      </c>
      <c r="J730" s="112">
        <v>15870</v>
      </c>
      <c r="K730" s="112">
        <v>10414</v>
      </c>
      <c r="L730" s="112">
        <v>3487</v>
      </c>
      <c r="M730" s="112">
        <v>992</v>
      </c>
      <c r="N730" s="113">
        <v>977</v>
      </c>
      <c r="O730" s="112"/>
      <c r="P730" s="112"/>
      <c r="Q730" s="112"/>
      <c r="R730" s="112"/>
      <c r="S730" s="113"/>
      <c r="T730" s="17">
        <v>-3.049779458097035E-2</v>
      </c>
      <c r="U730" s="17">
        <v>-0.10821970424428651</v>
      </c>
      <c r="V730" s="17">
        <v>1.0037281330656622E-2</v>
      </c>
      <c r="W730" s="17">
        <v>0.22479838709677424</v>
      </c>
      <c r="X730" s="17">
        <v>0.39406345957011268</v>
      </c>
      <c r="Y730" s="17">
        <v>-3.049779458097035E-2</v>
      </c>
      <c r="Z730" s="17">
        <v>-3.9904889899720852E-2</v>
      </c>
      <c r="AA730" s="17">
        <v>0.32157598499061923</v>
      </c>
      <c r="AB730" s="17">
        <v>0.36516853932584259</v>
      </c>
      <c r="AC730" s="17">
        <v>0.35387673956262433</v>
      </c>
    </row>
    <row r="731" spans="1:29" ht="12" customHeight="1" x14ac:dyDescent="0.2">
      <c r="A731" s="19">
        <v>40782</v>
      </c>
      <c r="B731" s="19">
        <v>40418</v>
      </c>
      <c r="C731" s="19"/>
      <c r="D731" s="16" t="s">
        <v>1</v>
      </c>
      <c r="E731" s="114">
        <v>16472</v>
      </c>
      <c r="F731" s="115">
        <v>9290</v>
      </c>
      <c r="G731" s="113">
        <v>4230</v>
      </c>
      <c r="H731" s="113">
        <v>1408</v>
      </c>
      <c r="I731" s="113">
        <v>1544</v>
      </c>
      <c r="J731" s="112">
        <v>17187</v>
      </c>
      <c r="K731" s="112">
        <v>10649</v>
      </c>
      <c r="L731" s="112">
        <v>3993</v>
      </c>
      <c r="M731" s="112">
        <v>1343</v>
      </c>
      <c r="N731" s="113">
        <v>1202</v>
      </c>
      <c r="O731" s="112"/>
      <c r="P731" s="112"/>
      <c r="Q731" s="112"/>
      <c r="R731" s="112"/>
      <c r="S731" s="113"/>
      <c r="T731" s="17">
        <v>-4.1601210217024454E-2</v>
      </c>
      <c r="U731" s="17">
        <v>-0.12761761667762228</v>
      </c>
      <c r="V731" s="17">
        <v>5.9353869271224546E-2</v>
      </c>
      <c r="W731" s="17">
        <v>4.8399106478034248E-2</v>
      </c>
      <c r="X731" s="17">
        <v>0.28452579034941761</v>
      </c>
      <c r="Y731" s="17">
        <v>-4.1601210217024454E-2</v>
      </c>
      <c r="Z731" s="17">
        <v>-5.2814029363784654E-2</v>
      </c>
      <c r="AA731" s="17">
        <v>0.22113163972286376</v>
      </c>
      <c r="AB731" s="17">
        <v>0.4382022471910112</v>
      </c>
      <c r="AC731" s="17">
        <v>0.18495778971603993</v>
      </c>
    </row>
    <row r="732" spans="1:29" ht="12" customHeight="1" x14ac:dyDescent="0.2">
      <c r="A732" s="19">
        <v>40783</v>
      </c>
      <c r="B732" s="19">
        <v>40419</v>
      </c>
      <c r="C732" s="19"/>
      <c r="D732" s="16" t="s">
        <v>2</v>
      </c>
      <c r="E732" s="114">
        <v>14772</v>
      </c>
      <c r="F732" s="115">
        <v>9066</v>
      </c>
      <c r="G732" s="113">
        <v>3361</v>
      </c>
      <c r="H732" s="113">
        <v>1050</v>
      </c>
      <c r="I732" s="113">
        <v>1295</v>
      </c>
      <c r="J732" s="112">
        <v>16180</v>
      </c>
      <c r="K732" s="112">
        <v>10604</v>
      </c>
      <c r="L732" s="112">
        <v>3445</v>
      </c>
      <c r="M732" s="112">
        <v>1127</v>
      </c>
      <c r="N732" s="113">
        <v>1004</v>
      </c>
      <c r="O732" s="112"/>
      <c r="P732" s="112"/>
      <c r="Q732" s="112"/>
      <c r="R732" s="112"/>
      <c r="S732" s="113"/>
      <c r="T732" s="17">
        <v>-8.7021013597033403E-2</v>
      </c>
      <c r="U732" s="17">
        <v>-0.1450396076952094</v>
      </c>
      <c r="V732" s="17">
        <v>-2.4383164005805535E-2</v>
      </c>
      <c r="W732" s="17">
        <v>-6.8322981366459645E-2</v>
      </c>
      <c r="X732" s="17">
        <v>0.28984063745019917</v>
      </c>
      <c r="Y732" s="17">
        <v>-8.7021013597033403E-2</v>
      </c>
      <c r="Z732" s="17">
        <v>-1.2418300653594727E-2</v>
      </c>
      <c r="AA732" s="17">
        <v>0.17067223963775691</v>
      </c>
      <c r="AB732" s="17">
        <v>0.34615384615384626</v>
      </c>
      <c r="AC732" s="17">
        <v>0.45669291338582685</v>
      </c>
    </row>
    <row r="733" spans="1:29" ht="12" customHeight="1" x14ac:dyDescent="0.2">
      <c r="A733" s="19">
        <v>40784</v>
      </c>
      <c r="B733" s="19">
        <v>40420</v>
      </c>
      <c r="C733" s="19"/>
      <c r="D733" s="16" t="s">
        <v>3</v>
      </c>
      <c r="E733" s="114">
        <v>13948</v>
      </c>
      <c r="F733" s="115">
        <v>9499</v>
      </c>
      <c r="G733" s="113">
        <v>2799</v>
      </c>
      <c r="H733" s="113">
        <v>906</v>
      </c>
      <c r="I733" s="113">
        <v>744</v>
      </c>
      <c r="J733" s="112">
        <v>14596</v>
      </c>
      <c r="K733" s="112">
        <v>9842</v>
      </c>
      <c r="L733" s="112">
        <v>3130</v>
      </c>
      <c r="M733" s="112">
        <v>844</v>
      </c>
      <c r="N733" s="113">
        <v>780</v>
      </c>
      <c r="O733" s="112"/>
      <c r="P733" s="112"/>
      <c r="Q733" s="112"/>
      <c r="R733" s="112"/>
      <c r="S733" s="113"/>
      <c r="T733" s="17">
        <v>-4.4395724856124974E-2</v>
      </c>
      <c r="U733" s="17">
        <v>-3.4850640113798015E-2</v>
      </c>
      <c r="V733" s="17">
        <v>-0.10575079872204474</v>
      </c>
      <c r="W733" s="17">
        <v>7.3459715639810463E-2</v>
      </c>
      <c r="X733" s="17">
        <v>-4.6153846153846101E-2</v>
      </c>
      <c r="Y733" s="17">
        <v>-4.4395724856124974E-2</v>
      </c>
      <c r="Z733" s="17">
        <v>4.0302267002518821E-2</v>
      </c>
      <c r="AA733" s="17">
        <v>5.9023836549375819E-2</v>
      </c>
      <c r="AB733" s="17">
        <v>0.47317073170731705</v>
      </c>
      <c r="AC733" s="17">
        <v>-0.14874141876430202</v>
      </c>
    </row>
    <row r="734" spans="1:29" ht="12" customHeight="1" x14ac:dyDescent="0.2">
      <c r="A734" s="19">
        <v>40785</v>
      </c>
      <c r="B734" s="19">
        <v>40421</v>
      </c>
      <c r="C734" s="19"/>
      <c r="D734" s="16" t="s">
        <v>4</v>
      </c>
      <c r="E734" s="114">
        <v>13446</v>
      </c>
      <c r="F734" s="115">
        <v>8787</v>
      </c>
      <c r="G734" s="113">
        <v>2717</v>
      </c>
      <c r="H734" s="113">
        <v>1059</v>
      </c>
      <c r="I734" s="113">
        <v>883</v>
      </c>
      <c r="J734" s="112">
        <v>15243</v>
      </c>
      <c r="K734" s="112">
        <v>10318</v>
      </c>
      <c r="L734" s="112">
        <v>2944</v>
      </c>
      <c r="M734" s="112">
        <v>1086</v>
      </c>
      <c r="N734" s="113">
        <v>895</v>
      </c>
      <c r="O734" s="112"/>
      <c r="P734" s="112"/>
      <c r="Q734" s="112"/>
      <c r="R734" s="112"/>
      <c r="S734" s="113"/>
      <c r="T734" s="17">
        <v>-0.11789017909860267</v>
      </c>
      <c r="U734" s="17">
        <v>-0.1483814692769917</v>
      </c>
      <c r="V734" s="17">
        <v>-7.7105978260869512E-2</v>
      </c>
      <c r="W734" s="17">
        <v>-2.4861878453038666E-2</v>
      </c>
      <c r="X734" s="17">
        <v>-1.3407821229050265E-2</v>
      </c>
      <c r="Y734" s="17">
        <v>-0.11789017909860267</v>
      </c>
      <c r="Z734" s="17">
        <v>8.9387552690304961E-2</v>
      </c>
      <c r="AA734" s="17">
        <v>0.24977000919963199</v>
      </c>
      <c r="AB734" s="17">
        <v>0.37890625</v>
      </c>
      <c r="AC734" s="17">
        <v>0.29472140762463339</v>
      </c>
    </row>
    <row r="735" spans="1:29" ht="12" customHeight="1" x14ac:dyDescent="0.2">
      <c r="A735" s="19">
        <v>40786</v>
      </c>
      <c r="B735" s="19">
        <v>40422</v>
      </c>
      <c r="C735" s="19"/>
      <c r="D735" s="16" t="s">
        <v>5</v>
      </c>
      <c r="E735" s="114">
        <v>15421</v>
      </c>
      <c r="F735" s="115">
        <v>9757</v>
      </c>
      <c r="G735" s="113">
        <v>3227</v>
      </c>
      <c r="H735" s="113">
        <v>1298</v>
      </c>
      <c r="I735" s="113">
        <v>1139</v>
      </c>
      <c r="J735" s="112">
        <v>15997</v>
      </c>
      <c r="K735" s="112">
        <v>10042</v>
      </c>
      <c r="L735" s="112">
        <v>3672</v>
      </c>
      <c r="M735" s="112">
        <v>1253</v>
      </c>
      <c r="N735" s="113">
        <v>1030</v>
      </c>
      <c r="O735" s="112"/>
      <c r="P735" s="112"/>
      <c r="Q735" s="112"/>
      <c r="R735" s="112"/>
      <c r="S735" s="113"/>
      <c r="T735" s="17">
        <v>-3.6006751265862391E-2</v>
      </c>
      <c r="U735" s="17">
        <v>-2.8380800637323289E-2</v>
      </c>
      <c r="V735" s="17">
        <v>-0.12118736383442263</v>
      </c>
      <c r="W735" s="17">
        <v>3.5913806863527631E-2</v>
      </c>
      <c r="X735" s="17">
        <v>0.10582524271844651</v>
      </c>
      <c r="Y735" s="17">
        <v>-3.6006751265862391E-2</v>
      </c>
      <c r="Z735" s="17">
        <v>7.5270002204099518E-2</v>
      </c>
      <c r="AA735" s="17">
        <v>0.29235082098518217</v>
      </c>
      <c r="AB735" s="17">
        <v>0.53791469194312791</v>
      </c>
      <c r="AC735" s="17">
        <v>0.20274551214361147</v>
      </c>
    </row>
    <row r="736" spans="1:29" ht="12" customHeight="1" x14ac:dyDescent="0.2">
      <c r="A736" s="19">
        <v>40787</v>
      </c>
      <c r="B736" s="19">
        <v>40423</v>
      </c>
      <c r="C736" s="19"/>
      <c r="D736" s="16" t="s">
        <v>6</v>
      </c>
      <c r="E736" s="114">
        <v>16774</v>
      </c>
      <c r="F736" s="115">
        <v>10271</v>
      </c>
      <c r="G736" s="113">
        <v>3693</v>
      </c>
      <c r="H736" s="113">
        <v>1407</v>
      </c>
      <c r="I736" s="113">
        <v>1403</v>
      </c>
      <c r="J736" s="112">
        <v>17447</v>
      </c>
      <c r="K736" s="112">
        <v>11150</v>
      </c>
      <c r="L736" s="112">
        <v>3994</v>
      </c>
      <c r="M736" s="112">
        <v>1238</v>
      </c>
      <c r="N736" s="113">
        <v>1065</v>
      </c>
      <c r="O736" s="112"/>
      <c r="P736" s="112"/>
      <c r="Q736" s="112"/>
      <c r="R736" s="112"/>
      <c r="S736" s="113"/>
      <c r="T736" s="17">
        <v>-3.8573966871095267E-2</v>
      </c>
      <c r="U736" s="17">
        <v>-7.8834080717488764E-2</v>
      </c>
      <c r="V736" s="17">
        <v>-7.5363044566850279E-2</v>
      </c>
      <c r="W736" s="17">
        <v>0.13651050080775451</v>
      </c>
      <c r="X736" s="17">
        <v>0.31737089201877944</v>
      </c>
      <c r="Y736" s="17">
        <v>-3.8573966871095267E-2</v>
      </c>
      <c r="Z736" s="17">
        <v>3.7894098625707251E-2</v>
      </c>
      <c r="AA736" s="17">
        <v>0.32650862068965525</v>
      </c>
      <c r="AB736" s="17">
        <v>0.591628959276018</v>
      </c>
      <c r="AC736" s="17">
        <v>0.37414299706170429</v>
      </c>
    </row>
    <row r="737" spans="1:29" ht="12" customHeight="1" x14ac:dyDescent="0.2">
      <c r="A737" s="19">
        <v>40788</v>
      </c>
      <c r="B737" s="19">
        <v>40424</v>
      </c>
      <c r="C737" s="19"/>
      <c r="D737" s="16" t="s">
        <v>7</v>
      </c>
      <c r="E737" s="114">
        <v>17397</v>
      </c>
      <c r="F737" s="115">
        <v>10683</v>
      </c>
      <c r="G737" s="113">
        <v>3943</v>
      </c>
      <c r="H737" s="113">
        <v>1390</v>
      </c>
      <c r="I737" s="113">
        <v>1381</v>
      </c>
      <c r="J737" s="112">
        <v>17553</v>
      </c>
      <c r="K737" s="112">
        <v>11274</v>
      </c>
      <c r="L737" s="112">
        <v>3942</v>
      </c>
      <c r="M737" s="112">
        <v>1264</v>
      </c>
      <c r="N737" s="113">
        <v>1073</v>
      </c>
      <c r="O737" s="112"/>
      <c r="P737" s="112"/>
      <c r="Q737" s="112"/>
      <c r="R737" s="112"/>
      <c r="S737" s="113"/>
      <c r="T737" s="17">
        <v>-8.8873696803964952E-3</v>
      </c>
      <c r="U737" s="17">
        <v>-5.2421500798296994E-2</v>
      </c>
      <c r="V737" s="17">
        <v>2.5367833587019994E-4</v>
      </c>
      <c r="W737" s="17">
        <v>9.9683544303797555E-2</v>
      </c>
      <c r="X737" s="17">
        <v>0.28704566635601125</v>
      </c>
      <c r="Y737" s="17">
        <v>-8.8873696803964952E-3</v>
      </c>
      <c r="Z737" s="17">
        <v>3.8394245723172737E-2</v>
      </c>
      <c r="AA737" s="17">
        <v>0.46199480904708934</v>
      </c>
      <c r="AB737" s="17">
        <v>0.3508260447035958</v>
      </c>
      <c r="AC737" s="17">
        <v>0.37412935323383079</v>
      </c>
    </row>
    <row r="738" spans="1:29" ht="12" customHeight="1" x14ac:dyDescent="0.2">
      <c r="A738" s="19">
        <v>40789</v>
      </c>
      <c r="B738" s="19">
        <v>40425</v>
      </c>
      <c r="C738" s="19"/>
      <c r="D738" s="16" t="s">
        <v>1</v>
      </c>
      <c r="E738" s="114">
        <v>17726</v>
      </c>
      <c r="F738" s="115">
        <v>10458</v>
      </c>
      <c r="G738" s="113">
        <v>4103</v>
      </c>
      <c r="H738" s="113">
        <v>1577</v>
      </c>
      <c r="I738" s="113">
        <v>1588</v>
      </c>
      <c r="J738" s="112">
        <v>18008</v>
      </c>
      <c r="K738" s="112">
        <v>10823</v>
      </c>
      <c r="L738" s="112">
        <v>4302</v>
      </c>
      <c r="M738" s="112">
        <v>1472</v>
      </c>
      <c r="N738" s="113">
        <v>1411</v>
      </c>
      <c r="O738" s="112"/>
      <c r="P738" s="112"/>
      <c r="Q738" s="112"/>
      <c r="R738" s="112"/>
      <c r="S738" s="113"/>
      <c r="T738" s="17">
        <v>-1.5659706796979145E-2</v>
      </c>
      <c r="U738" s="17">
        <v>-3.3724475653700403E-2</v>
      </c>
      <c r="V738" s="17">
        <v>-4.6257554625755426E-2</v>
      </c>
      <c r="W738" s="17">
        <v>7.1331521739130377E-2</v>
      </c>
      <c r="X738" s="17">
        <v>0.12544294826364277</v>
      </c>
      <c r="Y738" s="17">
        <v>-1.5659706796979145E-2</v>
      </c>
      <c r="Z738" s="17">
        <v>2.1189336978810758E-2</v>
      </c>
      <c r="AA738" s="17">
        <v>0.25550795593635245</v>
      </c>
      <c r="AB738" s="17">
        <v>0.43755697356426615</v>
      </c>
      <c r="AC738" s="17">
        <v>0.29950900163666128</v>
      </c>
    </row>
    <row r="739" spans="1:29" ht="12" customHeight="1" x14ac:dyDescent="0.2">
      <c r="A739" s="19">
        <v>40790</v>
      </c>
      <c r="B739" s="19">
        <v>40426</v>
      </c>
      <c r="C739" s="19"/>
      <c r="D739" s="16" t="s">
        <v>2</v>
      </c>
      <c r="E739" s="114">
        <v>15025</v>
      </c>
      <c r="F739" s="115">
        <v>9142</v>
      </c>
      <c r="G739" s="113">
        <v>3455</v>
      </c>
      <c r="H739" s="113">
        <v>1190</v>
      </c>
      <c r="I739" s="113">
        <v>1238</v>
      </c>
      <c r="J739" s="112">
        <v>15460</v>
      </c>
      <c r="K739" s="112">
        <v>9912</v>
      </c>
      <c r="L739" s="112">
        <v>3413</v>
      </c>
      <c r="M739" s="112">
        <v>1162</v>
      </c>
      <c r="N739" s="113">
        <v>973</v>
      </c>
      <c r="O739" s="112"/>
      <c r="P739" s="112"/>
      <c r="Q739" s="112"/>
      <c r="R739" s="112"/>
      <c r="S739" s="113"/>
      <c r="T739" s="17">
        <v>-2.8137128072445061E-2</v>
      </c>
      <c r="U739" s="17">
        <v>-7.7683615819209018E-2</v>
      </c>
      <c r="V739" s="17">
        <v>1.2305889246996715E-2</v>
      </c>
      <c r="W739" s="17">
        <v>2.4096385542168752E-2</v>
      </c>
      <c r="X739" s="17">
        <v>0.27235354573484072</v>
      </c>
      <c r="Y739" s="17">
        <v>-2.8137128072445061E-2</v>
      </c>
      <c r="Z739" s="17">
        <v>-2.1513432516322428E-2</v>
      </c>
      <c r="AA739" s="17">
        <v>0.35649784059678047</v>
      </c>
      <c r="AB739" s="17">
        <v>0.515923566878981</v>
      </c>
      <c r="AC739" s="17">
        <v>0.23061630218687879</v>
      </c>
    </row>
    <row r="740" spans="1:29" ht="12" customHeight="1" x14ac:dyDescent="0.2">
      <c r="A740" s="19">
        <v>40791</v>
      </c>
      <c r="B740" s="19">
        <v>40427</v>
      </c>
      <c r="C740" s="19"/>
      <c r="D740" s="16" t="s">
        <v>3</v>
      </c>
      <c r="E740" s="114">
        <v>15929</v>
      </c>
      <c r="F740" s="115">
        <v>10288</v>
      </c>
      <c r="G740" s="113">
        <v>3506</v>
      </c>
      <c r="H740" s="113">
        <v>1083</v>
      </c>
      <c r="I740" s="113">
        <v>1052</v>
      </c>
      <c r="J740" s="112">
        <v>14934</v>
      </c>
      <c r="K740" s="112">
        <v>10196</v>
      </c>
      <c r="L740" s="112">
        <v>3080</v>
      </c>
      <c r="M740" s="112">
        <v>838</v>
      </c>
      <c r="N740" s="113">
        <v>820</v>
      </c>
      <c r="O740" s="112"/>
      <c r="P740" s="112"/>
      <c r="Q740" s="112"/>
      <c r="R740" s="112"/>
      <c r="S740" s="113"/>
      <c r="T740" s="17">
        <v>6.6626489888844231E-2</v>
      </c>
      <c r="U740" s="17">
        <v>9.0231463318948268E-3</v>
      </c>
      <c r="V740" s="17">
        <v>0.13831168831168839</v>
      </c>
      <c r="W740" s="17">
        <v>0.29236276849642007</v>
      </c>
      <c r="X740" s="17">
        <v>0.28292682926829271</v>
      </c>
      <c r="Y740" s="17">
        <v>6.6626489888844231E-2</v>
      </c>
      <c r="Z740" s="17">
        <v>7.9538300104931903E-2</v>
      </c>
      <c r="AA740" s="17">
        <v>0.44101931771475544</v>
      </c>
      <c r="AB740" s="17">
        <v>0.70015698587127151</v>
      </c>
      <c r="AC740" s="17">
        <v>0.3117206982543641</v>
      </c>
    </row>
    <row r="741" spans="1:29" ht="12" customHeight="1" x14ac:dyDescent="0.2">
      <c r="A741" s="19">
        <v>40792</v>
      </c>
      <c r="B741" s="19">
        <v>40428</v>
      </c>
      <c r="C741" s="19"/>
      <c r="D741" s="16" t="s">
        <v>4</v>
      </c>
      <c r="E741" s="114">
        <v>15284</v>
      </c>
      <c r="F741" s="115">
        <v>9877</v>
      </c>
      <c r="G741" s="113">
        <v>3274</v>
      </c>
      <c r="H741" s="113">
        <v>1074</v>
      </c>
      <c r="I741" s="113">
        <v>1059</v>
      </c>
      <c r="J741" s="112">
        <v>13947</v>
      </c>
      <c r="K741" s="112">
        <v>9288</v>
      </c>
      <c r="L741" s="112">
        <v>2835</v>
      </c>
      <c r="M741" s="112">
        <v>897</v>
      </c>
      <c r="N741" s="113">
        <v>927</v>
      </c>
      <c r="O741" s="112"/>
      <c r="P741" s="112"/>
      <c r="Q741" s="112"/>
      <c r="R741" s="112"/>
      <c r="S741" s="113"/>
      <c r="T741" s="17">
        <v>9.5862909586291067E-2</v>
      </c>
      <c r="U741" s="17">
        <v>6.3415159345391992E-2</v>
      </c>
      <c r="V741" s="17">
        <v>0.15485008818342161</v>
      </c>
      <c r="W741" s="17">
        <v>0.19732441471571915</v>
      </c>
      <c r="X741" s="17">
        <v>0.14239482200647258</v>
      </c>
      <c r="Y741" s="17">
        <v>9.5862909586291067E-2</v>
      </c>
      <c r="Z741" s="17">
        <v>0.12073073868149331</v>
      </c>
      <c r="AA741" s="17">
        <v>0.46030330062444236</v>
      </c>
      <c r="AB741" s="17">
        <v>0.41130091984231276</v>
      </c>
      <c r="AC741" s="17">
        <v>0.39159001314060449</v>
      </c>
    </row>
    <row r="742" spans="1:29" ht="12" customHeight="1" x14ac:dyDescent="0.2">
      <c r="A742" s="19">
        <v>40793</v>
      </c>
      <c r="B742" s="19">
        <v>40429</v>
      </c>
      <c r="C742" s="19"/>
      <c r="D742" s="16" t="s">
        <v>5</v>
      </c>
      <c r="E742" s="114">
        <v>14354</v>
      </c>
      <c r="F742" s="115">
        <v>9194</v>
      </c>
      <c r="G742" s="113">
        <v>3069</v>
      </c>
      <c r="H742" s="113">
        <v>1098</v>
      </c>
      <c r="I742" s="113">
        <v>993</v>
      </c>
      <c r="J742" s="112">
        <v>13925</v>
      </c>
      <c r="K742" s="112">
        <v>9419</v>
      </c>
      <c r="L742" s="112">
        <v>2876</v>
      </c>
      <c r="M742" s="112">
        <v>825</v>
      </c>
      <c r="N742" s="113">
        <v>805</v>
      </c>
      <c r="O742" s="112"/>
      <c r="P742" s="112"/>
      <c r="Q742" s="112"/>
      <c r="R742" s="112"/>
      <c r="S742" s="113"/>
      <c r="T742" s="17">
        <v>3.0807899461400279E-2</v>
      </c>
      <c r="U742" s="17">
        <v>-2.3887886187493379E-2</v>
      </c>
      <c r="V742" s="17">
        <v>6.7107093184979094E-2</v>
      </c>
      <c r="W742" s="17">
        <v>0.33090909090909082</v>
      </c>
      <c r="X742" s="17">
        <v>0.23354037267080741</v>
      </c>
      <c r="Y742" s="17">
        <v>3.0807899461400279E-2</v>
      </c>
      <c r="Z742" s="17">
        <v>4.8227112073879752E-2</v>
      </c>
      <c r="AA742" s="17">
        <v>0.27291580257154702</v>
      </c>
      <c r="AB742" s="17">
        <v>0.83612040133779275</v>
      </c>
      <c r="AC742" s="17">
        <v>0.71502590673575139</v>
      </c>
    </row>
    <row r="743" spans="1:29" ht="12" customHeight="1" x14ac:dyDescent="0.2">
      <c r="A743" s="19">
        <v>40794</v>
      </c>
      <c r="B743" s="19">
        <v>40430</v>
      </c>
      <c r="C743" s="19"/>
      <c r="D743" s="16" t="s">
        <v>6</v>
      </c>
      <c r="E743" s="114">
        <v>16003</v>
      </c>
      <c r="F743" s="115">
        <v>9846</v>
      </c>
      <c r="G743" s="113">
        <v>3590</v>
      </c>
      <c r="H743" s="113">
        <v>1241</v>
      </c>
      <c r="I743" s="113">
        <v>1326</v>
      </c>
      <c r="J743" s="112">
        <v>14686</v>
      </c>
      <c r="K743" s="112">
        <v>9526</v>
      </c>
      <c r="L743" s="112">
        <v>3124</v>
      </c>
      <c r="M743" s="112">
        <v>1053</v>
      </c>
      <c r="N743" s="113">
        <v>983</v>
      </c>
      <c r="O743" s="112"/>
      <c r="P743" s="112"/>
      <c r="Q743" s="112"/>
      <c r="R743" s="112"/>
      <c r="S743" s="113"/>
      <c r="T743" s="17">
        <v>8.9677243633392356E-2</v>
      </c>
      <c r="U743" s="17">
        <v>3.3592273777031334E-2</v>
      </c>
      <c r="V743" s="17">
        <v>0.14916773367477587</v>
      </c>
      <c r="W743" s="17">
        <v>0.17853751187084521</v>
      </c>
      <c r="X743" s="17">
        <v>0.34893184130213628</v>
      </c>
      <c r="Y743" s="17">
        <v>8.9677243633392356E-2</v>
      </c>
      <c r="Z743" s="17">
        <v>4.6000212472113056E-2</v>
      </c>
      <c r="AA743" s="17">
        <v>0.42743538767395628</v>
      </c>
      <c r="AB743" s="17">
        <v>0.60751295336787559</v>
      </c>
      <c r="AC743" s="17">
        <v>0.53472222222222232</v>
      </c>
    </row>
    <row r="744" spans="1:29" ht="12" customHeight="1" x14ac:dyDescent="0.2">
      <c r="A744" s="19">
        <v>40795</v>
      </c>
      <c r="B744" s="19">
        <v>40431</v>
      </c>
      <c r="C744" s="19"/>
      <c r="D744" s="16" t="s">
        <v>7</v>
      </c>
      <c r="E744" s="114">
        <v>15349</v>
      </c>
      <c r="F744" s="115">
        <v>9396</v>
      </c>
      <c r="G744" s="113">
        <v>3478</v>
      </c>
      <c r="H744" s="113">
        <v>1148</v>
      </c>
      <c r="I744" s="113">
        <v>1327</v>
      </c>
      <c r="J744" s="112">
        <v>15405</v>
      </c>
      <c r="K744" s="112">
        <v>9991</v>
      </c>
      <c r="L744" s="112">
        <v>3509</v>
      </c>
      <c r="M744" s="112">
        <v>926</v>
      </c>
      <c r="N744" s="113">
        <v>979</v>
      </c>
      <c r="O744" s="112"/>
      <c r="P744" s="112"/>
      <c r="Q744" s="112"/>
      <c r="R744" s="112"/>
      <c r="S744" s="113"/>
      <c r="T744" s="17">
        <v>-3.6351833820188473E-3</v>
      </c>
      <c r="U744" s="17">
        <v>-5.9553598238414551E-2</v>
      </c>
      <c r="V744" s="17">
        <v>-8.8344257623254041E-3</v>
      </c>
      <c r="W744" s="17">
        <v>0.23974082073434122</v>
      </c>
      <c r="X744" s="17">
        <v>0.35546475995914206</v>
      </c>
      <c r="Y744" s="17">
        <v>-3.6351833820188473E-3</v>
      </c>
      <c r="Z744" s="17">
        <v>-1.9718309859154903E-2</v>
      </c>
      <c r="AA744" s="17">
        <v>0.39287144573488186</v>
      </c>
      <c r="AB744" s="17">
        <v>0.19210799584631366</v>
      </c>
      <c r="AC744" s="17">
        <v>0.48600223964165723</v>
      </c>
    </row>
    <row r="745" spans="1:29" ht="12" customHeight="1" x14ac:dyDescent="0.2">
      <c r="A745" s="19">
        <v>40796</v>
      </c>
      <c r="B745" s="19">
        <v>40432</v>
      </c>
      <c r="C745" s="19"/>
      <c r="D745" s="16" t="s">
        <v>1</v>
      </c>
      <c r="E745" s="114">
        <v>16260</v>
      </c>
      <c r="F745" s="115">
        <v>9474</v>
      </c>
      <c r="G745" s="113">
        <v>3782</v>
      </c>
      <c r="H745" s="113">
        <v>1468</v>
      </c>
      <c r="I745" s="113">
        <v>1536</v>
      </c>
      <c r="J745" s="112">
        <v>15856</v>
      </c>
      <c r="K745" s="112">
        <v>9395</v>
      </c>
      <c r="L745" s="112">
        <v>3758</v>
      </c>
      <c r="M745" s="112">
        <v>1351</v>
      </c>
      <c r="N745" s="113">
        <v>1352</v>
      </c>
      <c r="O745" s="112"/>
      <c r="P745" s="112"/>
      <c r="Q745" s="112"/>
      <c r="R745" s="112"/>
      <c r="S745" s="113"/>
      <c r="T745" s="17">
        <v>2.5479313824419814E-2</v>
      </c>
      <c r="U745" s="17">
        <v>8.408728046833458E-3</v>
      </c>
      <c r="V745" s="17">
        <v>6.3863757317721426E-3</v>
      </c>
      <c r="W745" s="17">
        <v>8.6602516654330053E-2</v>
      </c>
      <c r="X745" s="17">
        <v>0.13609467455621305</v>
      </c>
      <c r="Y745" s="17">
        <v>2.5479313824419814E-2</v>
      </c>
      <c r="Z745" s="17">
        <v>-3.3758286588475239E-2</v>
      </c>
      <c r="AA745" s="17">
        <v>0.21529562982005146</v>
      </c>
      <c r="AB745" s="17">
        <v>0.47389558232931717</v>
      </c>
      <c r="AC745" s="17">
        <v>0.34855136084284455</v>
      </c>
    </row>
    <row r="746" spans="1:29" ht="12" customHeight="1" x14ac:dyDescent="0.2">
      <c r="A746" s="19">
        <v>40797</v>
      </c>
      <c r="B746" s="19">
        <v>40433</v>
      </c>
      <c r="C746" s="19"/>
      <c r="D746" s="16" t="s">
        <v>2</v>
      </c>
      <c r="E746" s="114">
        <v>14942</v>
      </c>
      <c r="F746" s="115">
        <v>9392</v>
      </c>
      <c r="G746" s="113">
        <v>3283</v>
      </c>
      <c r="H746" s="113">
        <v>1043</v>
      </c>
      <c r="I746" s="113">
        <v>1224</v>
      </c>
      <c r="J746" s="112">
        <v>15778</v>
      </c>
      <c r="K746" s="112">
        <v>10711</v>
      </c>
      <c r="L746" s="112">
        <v>3129</v>
      </c>
      <c r="M746" s="112">
        <v>995</v>
      </c>
      <c r="N746" s="113">
        <v>943</v>
      </c>
      <c r="O746" s="112"/>
      <c r="P746" s="112"/>
      <c r="Q746" s="112"/>
      <c r="R746" s="112"/>
      <c r="S746" s="113"/>
      <c r="T746" s="17">
        <v>-5.2985169222968698E-2</v>
      </c>
      <c r="U746" s="17">
        <v>-0.12314443095882732</v>
      </c>
      <c r="V746" s="17">
        <v>4.9217002237136542E-2</v>
      </c>
      <c r="W746" s="17">
        <v>4.8241206030150696E-2</v>
      </c>
      <c r="X746" s="17">
        <v>0.29798515376458123</v>
      </c>
      <c r="Y746" s="17">
        <v>-5.2985169222968698E-2</v>
      </c>
      <c r="Z746" s="17">
        <v>5.3521729822307851E-3</v>
      </c>
      <c r="AA746" s="17">
        <v>0.24497535077739863</v>
      </c>
      <c r="AB746" s="17">
        <v>0.17059483726150382</v>
      </c>
      <c r="AC746" s="17">
        <v>0.30490405117270791</v>
      </c>
    </row>
    <row r="747" spans="1:29" ht="12" customHeight="1" x14ac:dyDescent="0.2">
      <c r="A747" s="19">
        <v>40798</v>
      </c>
      <c r="B747" s="19">
        <v>40434</v>
      </c>
      <c r="C747" s="19"/>
      <c r="D747" s="16" t="s">
        <v>3</v>
      </c>
      <c r="E747" s="114">
        <v>15727</v>
      </c>
      <c r="F747" s="115">
        <v>10448</v>
      </c>
      <c r="G747" s="113">
        <v>3191</v>
      </c>
      <c r="H747" s="113">
        <v>1001</v>
      </c>
      <c r="I747" s="113">
        <v>1087</v>
      </c>
      <c r="J747" s="112">
        <v>13932</v>
      </c>
      <c r="K747" s="112">
        <v>9433</v>
      </c>
      <c r="L747" s="112">
        <v>2818</v>
      </c>
      <c r="M747" s="112">
        <v>787</v>
      </c>
      <c r="N747" s="113">
        <v>894</v>
      </c>
      <c r="O747" s="112"/>
      <c r="P747" s="112"/>
      <c r="Q747" s="112"/>
      <c r="R747" s="112"/>
      <c r="S747" s="113"/>
      <c r="T747" s="17">
        <v>0.1288400803904679</v>
      </c>
      <c r="U747" s="17">
        <v>0.10760097529948065</v>
      </c>
      <c r="V747" s="17">
        <v>0.1323633782824698</v>
      </c>
      <c r="W747" s="17">
        <v>0.27191867852604834</v>
      </c>
      <c r="X747" s="17">
        <v>0.21588366890380306</v>
      </c>
      <c r="Y747" s="17">
        <v>0.1288400803904679</v>
      </c>
      <c r="Z747" s="17">
        <v>7.9673452516275667E-2</v>
      </c>
      <c r="AA747" s="17">
        <v>0.24843505477308292</v>
      </c>
      <c r="AB747" s="17">
        <v>0.60932475884244375</v>
      </c>
      <c r="AC747" s="17">
        <v>0.46102150537634401</v>
      </c>
    </row>
    <row r="748" spans="1:29" ht="12" customHeight="1" x14ac:dyDescent="0.2">
      <c r="A748" s="19">
        <v>40799</v>
      </c>
      <c r="B748" s="19">
        <v>40435</v>
      </c>
      <c r="C748" s="19"/>
      <c r="D748" s="16" t="s">
        <v>4</v>
      </c>
      <c r="E748" s="114">
        <v>13997</v>
      </c>
      <c r="F748" s="115">
        <v>8946</v>
      </c>
      <c r="G748" s="113">
        <v>3114</v>
      </c>
      <c r="H748" s="113">
        <v>1040</v>
      </c>
      <c r="I748" s="113">
        <v>897</v>
      </c>
      <c r="J748" s="112">
        <v>12839</v>
      </c>
      <c r="K748" s="112">
        <v>8723</v>
      </c>
      <c r="L748" s="112">
        <v>2556</v>
      </c>
      <c r="M748" s="112">
        <v>800</v>
      </c>
      <c r="N748" s="113">
        <v>760</v>
      </c>
      <c r="O748" s="112"/>
      <c r="P748" s="112"/>
      <c r="Q748" s="112"/>
      <c r="R748" s="112"/>
      <c r="S748" s="113"/>
      <c r="T748" s="17">
        <v>9.0193940338032519E-2</v>
      </c>
      <c r="U748" s="17">
        <v>2.5564599335091032E-2</v>
      </c>
      <c r="V748" s="17">
        <v>0.21830985915492951</v>
      </c>
      <c r="W748" s="17">
        <v>0.30000000000000004</v>
      </c>
      <c r="X748" s="17">
        <v>0.1802631578947369</v>
      </c>
      <c r="Y748" s="17">
        <v>9.0193940338032519E-2</v>
      </c>
      <c r="Z748" s="17">
        <v>2.9222273354809092E-2</v>
      </c>
      <c r="AA748" s="17">
        <v>0.42062043795620441</v>
      </c>
      <c r="AB748" s="17">
        <v>0.81500872600349039</v>
      </c>
      <c r="AC748" s="17">
        <v>0.47290640394088679</v>
      </c>
    </row>
    <row r="749" spans="1:29" ht="12" customHeight="1" x14ac:dyDescent="0.2">
      <c r="A749" s="19">
        <v>40800</v>
      </c>
      <c r="B749" s="19">
        <v>40436</v>
      </c>
      <c r="C749" s="19"/>
      <c r="D749" s="16" t="s">
        <v>5</v>
      </c>
      <c r="E749" s="114">
        <v>14366</v>
      </c>
      <c r="F749" s="115">
        <v>9196</v>
      </c>
      <c r="G749" s="113">
        <v>3198</v>
      </c>
      <c r="H749" s="113">
        <v>1052</v>
      </c>
      <c r="I749" s="113">
        <v>920</v>
      </c>
      <c r="J749" s="112">
        <v>13732</v>
      </c>
      <c r="K749" s="112">
        <v>9119</v>
      </c>
      <c r="L749" s="112">
        <v>2874</v>
      </c>
      <c r="M749" s="112">
        <v>957</v>
      </c>
      <c r="N749" s="113">
        <v>782</v>
      </c>
      <c r="O749" s="112"/>
      <c r="P749" s="112"/>
      <c r="Q749" s="112"/>
      <c r="R749" s="112"/>
      <c r="S749" s="113"/>
      <c r="T749" s="17">
        <v>4.6169531022429267E-2</v>
      </c>
      <c r="U749" s="17">
        <v>8.443908323281013E-3</v>
      </c>
      <c r="V749" s="17">
        <v>0.11273486430062629</v>
      </c>
      <c r="W749" s="17">
        <v>9.9268547544409724E-2</v>
      </c>
      <c r="X749" s="17">
        <v>0.17647058823529416</v>
      </c>
      <c r="Y749" s="17">
        <v>4.6169531022429267E-2</v>
      </c>
      <c r="Z749" s="17">
        <v>3.1288549960749146E-2</v>
      </c>
      <c r="AA749" s="17">
        <v>0.3053061224489797</v>
      </c>
      <c r="AB749" s="17">
        <v>0.64118564742589701</v>
      </c>
      <c r="AC749" s="17">
        <v>0.51067323481116578</v>
      </c>
    </row>
    <row r="750" spans="1:29" ht="12" customHeight="1" x14ac:dyDescent="0.2">
      <c r="A750" s="19">
        <v>40801</v>
      </c>
      <c r="B750" s="19">
        <v>40437</v>
      </c>
      <c r="C750" s="19"/>
      <c r="D750" s="16" t="s">
        <v>6</v>
      </c>
      <c r="E750" s="114">
        <v>16100</v>
      </c>
      <c r="F750" s="115">
        <v>10040</v>
      </c>
      <c r="G750" s="113">
        <v>3558</v>
      </c>
      <c r="H750" s="113">
        <v>1202</v>
      </c>
      <c r="I750" s="113">
        <v>1300</v>
      </c>
      <c r="J750" s="112">
        <v>15305</v>
      </c>
      <c r="K750" s="112">
        <v>9921</v>
      </c>
      <c r="L750" s="112">
        <v>3373</v>
      </c>
      <c r="M750" s="112">
        <v>1053</v>
      </c>
      <c r="N750" s="113">
        <v>958</v>
      </c>
      <c r="O750" s="112"/>
      <c r="P750" s="112"/>
      <c r="Q750" s="112"/>
      <c r="R750" s="112"/>
      <c r="S750" s="113"/>
      <c r="T750" s="17">
        <v>5.1943809212675607E-2</v>
      </c>
      <c r="U750" s="17">
        <v>1.1994758592883681E-2</v>
      </c>
      <c r="V750" s="17">
        <v>5.484731692855016E-2</v>
      </c>
      <c r="W750" s="17">
        <v>0.14150047483380823</v>
      </c>
      <c r="X750" s="17">
        <v>0.35699373695198333</v>
      </c>
      <c r="Y750" s="17">
        <v>5.1943809212675607E-2</v>
      </c>
      <c r="Z750" s="17">
        <v>5.5508830950378396E-2</v>
      </c>
      <c r="AA750" s="17">
        <v>0.29854014598540135</v>
      </c>
      <c r="AB750" s="17">
        <v>0.44993968636911941</v>
      </c>
      <c r="AC750" s="17">
        <v>0.34436401240951398</v>
      </c>
    </row>
    <row r="751" spans="1:29" ht="12" customHeight="1" x14ac:dyDescent="0.2">
      <c r="A751" s="19">
        <v>40802</v>
      </c>
      <c r="B751" s="19">
        <v>40438</v>
      </c>
      <c r="C751" s="19"/>
      <c r="D751" s="16" t="s">
        <v>7</v>
      </c>
      <c r="E751" s="114">
        <v>15732</v>
      </c>
      <c r="F751" s="115">
        <v>9692</v>
      </c>
      <c r="G751" s="113">
        <v>3471</v>
      </c>
      <c r="H751" s="113">
        <v>1201</v>
      </c>
      <c r="I751" s="113">
        <v>1368</v>
      </c>
      <c r="J751" s="112">
        <v>15231</v>
      </c>
      <c r="K751" s="112">
        <v>9782</v>
      </c>
      <c r="L751" s="112">
        <v>3337</v>
      </c>
      <c r="M751" s="112">
        <v>1103</v>
      </c>
      <c r="N751" s="113">
        <v>1009</v>
      </c>
      <c r="O751" s="112"/>
      <c r="P751" s="112"/>
      <c r="Q751" s="112"/>
      <c r="R751" s="112"/>
      <c r="S751" s="113"/>
      <c r="T751" s="17">
        <v>3.2893441008469582E-2</v>
      </c>
      <c r="U751" s="17">
        <v>-9.2005724800654498E-3</v>
      </c>
      <c r="V751" s="17">
        <v>4.01558285885526E-2</v>
      </c>
      <c r="W751" s="17">
        <v>8.8848594741613773E-2</v>
      </c>
      <c r="X751" s="17">
        <v>0.35579781962338952</v>
      </c>
      <c r="Y751" s="17">
        <v>3.2893441008469582E-2</v>
      </c>
      <c r="Z751" s="17">
        <v>2.4824162184526877E-3</v>
      </c>
      <c r="AA751" s="17">
        <v>0.30783722682743031</v>
      </c>
      <c r="AB751" s="17">
        <v>0.24585062240663902</v>
      </c>
      <c r="AC751" s="17">
        <v>0.37625754527162969</v>
      </c>
    </row>
    <row r="752" spans="1:29" ht="12" customHeight="1" x14ac:dyDescent="0.2">
      <c r="A752" s="19">
        <v>40803</v>
      </c>
      <c r="B752" s="19">
        <v>40439</v>
      </c>
      <c r="C752" s="19"/>
      <c r="D752" s="16" t="s">
        <v>1</v>
      </c>
      <c r="E752" s="114">
        <v>17009</v>
      </c>
      <c r="F752" s="115">
        <v>9985</v>
      </c>
      <c r="G752" s="113">
        <v>3952</v>
      </c>
      <c r="H752" s="113">
        <v>1515</v>
      </c>
      <c r="I752" s="113">
        <v>1557</v>
      </c>
      <c r="J752" s="112">
        <v>16769</v>
      </c>
      <c r="K752" s="112">
        <v>9821</v>
      </c>
      <c r="L752" s="112">
        <v>4166</v>
      </c>
      <c r="M752" s="112">
        <v>1406</v>
      </c>
      <c r="N752" s="113">
        <v>1376</v>
      </c>
      <c r="O752" s="112"/>
      <c r="P752" s="112"/>
      <c r="Q752" s="112"/>
      <c r="R752" s="112"/>
      <c r="S752" s="113"/>
      <c r="T752" s="17">
        <v>1.431212356133349E-2</v>
      </c>
      <c r="U752" s="17">
        <v>1.6698910497912722E-2</v>
      </c>
      <c r="V752" s="17">
        <v>-5.1368218915026409E-2</v>
      </c>
      <c r="W752" s="17">
        <v>7.7524893314367072E-2</v>
      </c>
      <c r="X752" s="17">
        <v>0.13154069767441867</v>
      </c>
      <c r="Y752" s="17">
        <v>1.431212356133349E-2</v>
      </c>
      <c r="Z752" s="17">
        <v>5.7173107464266737E-2</v>
      </c>
      <c r="AA752" s="17">
        <v>0.23461418306779125</v>
      </c>
      <c r="AB752" s="17">
        <v>0.43601895734597163</v>
      </c>
      <c r="AC752" s="17">
        <v>0.33993115318416534</v>
      </c>
    </row>
    <row r="753" spans="1:29" ht="12" customHeight="1" x14ac:dyDescent="0.2">
      <c r="A753" s="19">
        <v>40804</v>
      </c>
      <c r="B753" s="19">
        <v>40440</v>
      </c>
      <c r="C753" s="19"/>
      <c r="D753" s="16" t="s">
        <v>2</v>
      </c>
      <c r="E753" s="114">
        <v>16299</v>
      </c>
      <c r="F753" s="115">
        <v>10354</v>
      </c>
      <c r="G753" s="113">
        <v>3319</v>
      </c>
      <c r="H753" s="113">
        <v>1253</v>
      </c>
      <c r="I753" s="113">
        <v>1373</v>
      </c>
      <c r="J753" s="112">
        <v>15786</v>
      </c>
      <c r="K753" s="112">
        <v>10451</v>
      </c>
      <c r="L753" s="112">
        <v>3295</v>
      </c>
      <c r="M753" s="112">
        <v>1042</v>
      </c>
      <c r="N753" s="113">
        <v>998</v>
      </c>
      <c r="O753" s="112"/>
      <c r="P753" s="112"/>
      <c r="Q753" s="112"/>
      <c r="R753" s="112"/>
      <c r="S753" s="113"/>
      <c r="T753" s="17">
        <v>3.2497149372862077E-2</v>
      </c>
      <c r="U753" s="17">
        <v>-9.2814084776576822E-3</v>
      </c>
      <c r="V753" s="17">
        <v>7.2837632776934225E-3</v>
      </c>
      <c r="W753" s="17">
        <v>0.2024952015355086</v>
      </c>
      <c r="X753" s="17">
        <v>0.37575150300601212</v>
      </c>
      <c r="Y753" s="17">
        <v>3.2497149372862077E-2</v>
      </c>
      <c r="Z753" s="17">
        <v>4.0603015075376891E-2</v>
      </c>
      <c r="AA753" s="17">
        <v>0.22925925925925927</v>
      </c>
      <c r="AB753" s="17">
        <v>0.23814229249011865</v>
      </c>
      <c r="AC753" s="17">
        <v>0.43769633507853412</v>
      </c>
    </row>
    <row r="754" spans="1:29" ht="12" customHeight="1" x14ac:dyDescent="0.2">
      <c r="A754" s="19">
        <v>40805</v>
      </c>
      <c r="B754" s="19">
        <v>40441</v>
      </c>
      <c r="C754" s="19"/>
      <c r="D754" s="16" t="s">
        <v>3</v>
      </c>
      <c r="E754" s="114">
        <v>16452</v>
      </c>
      <c r="F754" s="115">
        <v>10900</v>
      </c>
      <c r="G754" s="113">
        <v>3472</v>
      </c>
      <c r="H754" s="113">
        <v>1108</v>
      </c>
      <c r="I754" s="113">
        <v>972</v>
      </c>
      <c r="J754" s="112">
        <v>15039</v>
      </c>
      <c r="K754" s="112">
        <v>10218</v>
      </c>
      <c r="L754" s="112">
        <v>2918</v>
      </c>
      <c r="M754" s="112">
        <v>924</v>
      </c>
      <c r="N754" s="113">
        <v>979</v>
      </c>
      <c r="O754" s="112"/>
      <c r="P754" s="112"/>
      <c r="Q754" s="112"/>
      <c r="R754" s="112"/>
      <c r="S754" s="113"/>
      <c r="T754" s="17">
        <v>9.3955715140634277E-2</v>
      </c>
      <c r="U754" s="17">
        <v>6.6744959874730947E-2</v>
      </c>
      <c r="V754" s="17">
        <v>0.18985606579849201</v>
      </c>
      <c r="W754" s="17">
        <v>0.19913419913419905</v>
      </c>
      <c r="X754" s="17">
        <v>-7.1501532175689553E-3</v>
      </c>
      <c r="Y754" s="17">
        <v>9.3955715140634277E-2</v>
      </c>
      <c r="Z754" s="17">
        <v>6.0517610430044666E-2</v>
      </c>
      <c r="AA754" s="17">
        <v>0.39549839228295824</v>
      </c>
      <c r="AB754" s="17">
        <v>0.54532775453277549</v>
      </c>
      <c r="AC754" s="17">
        <v>0.21804511278195493</v>
      </c>
    </row>
    <row r="755" spans="1:29" ht="12" customHeight="1" x14ac:dyDescent="0.2">
      <c r="A755" s="19">
        <v>40806</v>
      </c>
      <c r="B755" s="19">
        <v>40442</v>
      </c>
      <c r="C755" s="19"/>
      <c r="D755" s="16" t="s">
        <v>4</v>
      </c>
      <c r="E755" s="114">
        <v>14540</v>
      </c>
      <c r="F755" s="115">
        <v>8835</v>
      </c>
      <c r="G755" s="113">
        <v>3747</v>
      </c>
      <c r="H755" s="113">
        <v>1044</v>
      </c>
      <c r="I755" s="113">
        <v>914</v>
      </c>
      <c r="J755" s="112">
        <v>13339</v>
      </c>
      <c r="K755" s="112">
        <v>9028</v>
      </c>
      <c r="L755" s="112">
        <v>2697</v>
      </c>
      <c r="M755" s="112">
        <v>935</v>
      </c>
      <c r="N755" s="113">
        <v>679</v>
      </c>
      <c r="O755" s="112"/>
      <c r="P755" s="112"/>
      <c r="Q755" s="112"/>
      <c r="R755" s="112"/>
      <c r="S755" s="113"/>
      <c r="T755" s="17">
        <v>9.0036734387885176E-2</v>
      </c>
      <c r="U755" s="17">
        <v>-2.137793531236154E-2</v>
      </c>
      <c r="V755" s="17">
        <v>0.38932146829810899</v>
      </c>
      <c r="W755" s="17">
        <v>0.11657754010695198</v>
      </c>
      <c r="X755" s="17">
        <v>0.34609720176730496</v>
      </c>
      <c r="Y755" s="17">
        <v>9.0036734387885176E-2</v>
      </c>
      <c r="Z755" s="17">
        <v>3.0681287914139155E-2</v>
      </c>
      <c r="AA755" s="17">
        <v>0.84854464726196355</v>
      </c>
      <c r="AB755" s="17">
        <v>0.75167785234899331</v>
      </c>
      <c r="AC755" s="17">
        <v>0.53872053872053871</v>
      </c>
    </row>
    <row r="756" spans="1:29" ht="12" customHeight="1" x14ac:dyDescent="0.2">
      <c r="A756" s="19">
        <v>40807</v>
      </c>
      <c r="B756" s="19">
        <v>40443</v>
      </c>
      <c r="C756" s="19"/>
      <c r="D756" s="16" t="s">
        <v>5</v>
      </c>
      <c r="E756" s="114">
        <v>14542</v>
      </c>
      <c r="F756" s="115">
        <v>9315</v>
      </c>
      <c r="G756" s="113">
        <v>3191</v>
      </c>
      <c r="H756" s="113">
        <v>1057</v>
      </c>
      <c r="I756" s="113">
        <v>979</v>
      </c>
      <c r="J756" s="112">
        <v>13740</v>
      </c>
      <c r="K756" s="112">
        <v>9022</v>
      </c>
      <c r="L756" s="112">
        <v>3036</v>
      </c>
      <c r="M756" s="112">
        <v>917</v>
      </c>
      <c r="N756" s="113">
        <v>765</v>
      </c>
      <c r="O756" s="112"/>
      <c r="P756" s="112"/>
      <c r="Q756" s="112"/>
      <c r="R756" s="112"/>
      <c r="S756" s="113"/>
      <c r="T756" s="17">
        <v>5.8369723435225618E-2</v>
      </c>
      <c r="U756" s="17">
        <v>3.2476169363777396E-2</v>
      </c>
      <c r="V756" s="17">
        <v>5.1054018445322757E-2</v>
      </c>
      <c r="W756" s="17">
        <v>0.15267175572519087</v>
      </c>
      <c r="X756" s="17">
        <v>0.27973856209150316</v>
      </c>
      <c r="Y756" s="17">
        <v>5.8369723435225618E-2</v>
      </c>
      <c r="Z756" s="17">
        <v>2.7691968225948882E-2</v>
      </c>
      <c r="AA756" s="17">
        <v>0.37840172786177106</v>
      </c>
      <c r="AB756" s="17">
        <v>0.65934065934065944</v>
      </c>
      <c r="AC756" s="17">
        <v>0.53208137715179959</v>
      </c>
    </row>
    <row r="757" spans="1:29" ht="12" customHeight="1" x14ac:dyDescent="0.2">
      <c r="A757" s="19">
        <v>40808</v>
      </c>
      <c r="B757" s="19">
        <v>40444</v>
      </c>
      <c r="C757" s="19"/>
      <c r="D757" s="16" t="s">
        <v>6</v>
      </c>
      <c r="E757" s="114">
        <v>15953</v>
      </c>
      <c r="F757" s="115">
        <v>9934</v>
      </c>
      <c r="G757" s="113">
        <v>3425</v>
      </c>
      <c r="H757" s="113">
        <v>1272</v>
      </c>
      <c r="I757" s="113">
        <v>1322</v>
      </c>
      <c r="J757" s="112">
        <v>15405</v>
      </c>
      <c r="K757" s="112">
        <v>9970</v>
      </c>
      <c r="L757" s="112">
        <v>3357</v>
      </c>
      <c r="M757" s="112">
        <v>1116</v>
      </c>
      <c r="N757" s="113">
        <v>962</v>
      </c>
      <c r="O757" s="112"/>
      <c r="P757" s="112"/>
      <c r="Q757" s="112"/>
      <c r="R757" s="112"/>
      <c r="S757" s="113"/>
      <c r="T757" s="17">
        <v>3.5572865952612887E-2</v>
      </c>
      <c r="U757" s="17">
        <v>-3.6108324974924999E-3</v>
      </c>
      <c r="V757" s="17">
        <v>2.0256181114089999E-2</v>
      </c>
      <c r="W757" s="17">
        <v>0.13978494623655924</v>
      </c>
      <c r="X757" s="17">
        <v>0.37422037422037424</v>
      </c>
      <c r="Y757" s="17">
        <v>3.5572865952612887E-2</v>
      </c>
      <c r="Z757" s="17">
        <v>-1.3015399900645819E-2</v>
      </c>
      <c r="AA757" s="17">
        <v>0.29981024667931688</v>
      </c>
      <c r="AB757" s="17">
        <v>0.50177095631641078</v>
      </c>
      <c r="AC757" s="17">
        <v>0.38429319371727755</v>
      </c>
    </row>
    <row r="758" spans="1:29" ht="12" customHeight="1" x14ac:dyDescent="0.2">
      <c r="A758" s="19">
        <v>40809</v>
      </c>
      <c r="B758" s="19">
        <v>40445</v>
      </c>
      <c r="C758" s="19"/>
      <c r="D758" s="16" t="s">
        <v>7</v>
      </c>
      <c r="E758" s="114">
        <v>15398</v>
      </c>
      <c r="F758" s="115">
        <v>9690</v>
      </c>
      <c r="G758" s="113">
        <v>3212</v>
      </c>
      <c r="H758" s="113">
        <v>1296</v>
      </c>
      <c r="I758" s="113">
        <v>1200</v>
      </c>
      <c r="J758" s="112">
        <v>15795</v>
      </c>
      <c r="K758" s="112">
        <v>10351</v>
      </c>
      <c r="L758" s="112">
        <v>3387</v>
      </c>
      <c r="M758" s="112">
        <v>1049</v>
      </c>
      <c r="N758" s="113">
        <v>1008</v>
      </c>
      <c r="O758" s="112"/>
      <c r="P758" s="112"/>
      <c r="Q758" s="112"/>
      <c r="R758" s="112"/>
      <c r="S758" s="113"/>
      <c r="T758" s="17">
        <v>-2.5134536245647321E-2</v>
      </c>
      <c r="U758" s="17">
        <v>-6.3858564389913997E-2</v>
      </c>
      <c r="V758" s="17">
        <v>-5.1668142899320979E-2</v>
      </c>
      <c r="W758" s="17">
        <v>0.23546234509056241</v>
      </c>
      <c r="X758" s="17">
        <v>0.19047619047619047</v>
      </c>
      <c r="Y758" s="17">
        <v>-2.5134536245647321E-2</v>
      </c>
      <c r="Z758" s="17">
        <v>-4.1637820195826292E-2</v>
      </c>
      <c r="AA758" s="17">
        <v>0.27359238699444877</v>
      </c>
      <c r="AB758" s="17">
        <v>0.265625</v>
      </c>
      <c r="AC758" s="17">
        <v>0.18929633300297333</v>
      </c>
    </row>
    <row r="759" spans="1:29" ht="12" customHeight="1" x14ac:dyDescent="0.2">
      <c r="A759" s="19">
        <v>40810</v>
      </c>
      <c r="B759" s="19">
        <v>40446</v>
      </c>
      <c r="C759" s="19"/>
      <c r="D759" s="16" t="s">
        <v>1</v>
      </c>
      <c r="E759" s="114">
        <v>16598</v>
      </c>
      <c r="F759" s="115">
        <v>9635</v>
      </c>
      <c r="G759" s="113">
        <v>3821</v>
      </c>
      <c r="H759" s="113">
        <v>1560</v>
      </c>
      <c r="I759" s="113">
        <v>1582</v>
      </c>
      <c r="J759" s="112">
        <v>16377</v>
      </c>
      <c r="K759" s="112">
        <v>9927</v>
      </c>
      <c r="L759" s="112">
        <v>3733</v>
      </c>
      <c r="M759" s="112">
        <v>1416</v>
      </c>
      <c r="N759" s="113">
        <v>1301</v>
      </c>
      <c r="O759" s="112"/>
      <c r="P759" s="112"/>
      <c r="Q759" s="112"/>
      <c r="R759" s="112"/>
      <c r="S759" s="113"/>
      <c r="T759" s="17">
        <v>1.3494535018623743E-2</v>
      </c>
      <c r="U759" s="17">
        <v>-2.9414727510829075E-2</v>
      </c>
      <c r="V759" s="17">
        <v>2.3573533351192166E-2</v>
      </c>
      <c r="W759" s="17">
        <v>0.10169491525423724</v>
      </c>
      <c r="X759" s="17">
        <v>0.21598770176787085</v>
      </c>
      <c r="Y759" s="17">
        <v>1.3494535018623743E-2</v>
      </c>
      <c r="Z759" s="17">
        <v>-5.4093854309837042E-2</v>
      </c>
      <c r="AA759" s="17">
        <v>0.15858095815645856</v>
      </c>
      <c r="AB759" s="17">
        <v>0.53543307086614167</v>
      </c>
      <c r="AC759" s="17">
        <v>0.2178598922247883</v>
      </c>
    </row>
    <row r="760" spans="1:29" ht="12" customHeight="1" x14ac:dyDescent="0.2">
      <c r="A760" s="19">
        <v>40811</v>
      </c>
      <c r="B760" s="19">
        <v>40447</v>
      </c>
      <c r="C760" s="19"/>
      <c r="D760" s="16" t="s">
        <v>2</v>
      </c>
      <c r="E760" s="114">
        <v>15290</v>
      </c>
      <c r="F760" s="115">
        <v>9731</v>
      </c>
      <c r="G760" s="113">
        <v>3116</v>
      </c>
      <c r="H760" s="113">
        <v>1143</v>
      </c>
      <c r="I760" s="113">
        <v>1300</v>
      </c>
      <c r="J760" s="112">
        <v>15772</v>
      </c>
      <c r="K760" s="112">
        <v>10548</v>
      </c>
      <c r="L760" s="112">
        <v>3077</v>
      </c>
      <c r="M760" s="112">
        <v>1147</v>
      </c>
      <c r="N760" s="113">
        <v>1000</v>
      </c>
      <c r="O760" s="112"/>
      <c r="P760" s="112"/>
      <c r="Q760" s="112"/>
      <c r="R760" s="112"/>
      <c r="S760" s="113"/>
      <c r="T760" s="17">
        <v>-3.0560486938879028E-2</v>
      </c>
      <c r="U760" s="17">
        <v>-7.7455441789912816E-2</v>
      </c>
      <c r="V760" s="17">
        <v>1.2674683132921638E-2</v>
      </c>
      <c r="W760" s="17">
        <v>-3.4873583260680574E-3</v>
      </c>
      <c r="X760" s="17">
        <v>0.30000000000000004</v>
      </c>
      <c r="Y760" s="17">
        <v>-3.0560486938879028E-2</v>
      </c>
      <c r="Z760" s="17">
        <v>-4.5231554160125587E-2</v>
      </c>
      <c r="AA760" s="17">
        <v>0.10067114093959728</v>
      </c>
      <c r="AB760" s="17">
        <v>0.17956656346749233</v>
      </c>
      <c r="AC760" s="17">
        <v>0.31979695431472077</v>
      </c>
    </row>
    <row r="761" spans="1:29" ht="12" customHeight="1" x14ac:dyDescent="0.2">
      <c r="A761" s="19">
        <v>40812</v>
      </c>
      <c r="B761" s="19">
        <v>40448</v>
      </c>
      <c r="C761" s="19"/>
      <c r="D761" s="16" t="s">
        <v>3</v>
      </c>
      <c r="E761" s="114">
        <v>15268</v>
      </c>
      <c r="F761" s="115">
        <v>10087</v>
      </c>
      <c r="G761" s="113">
        <v>3050</v>
      </c>
      <c r="H761" s="113">
        <v>1000</v>
      </c>
      <c r="I761" s="113">
        <v>1131</v>
      </c>
      <c r="J761" s="112">
        <v>14661</v>
      </c>
      <c r="K761" s="112">
        <v>9992</v>
      </c>
      <c r="L761" s="112">
        <v>2955</v>
      </c>
      <c r="M761" s="112">
        <v>786</v>
      </c>
      <c r="N761" s="113">
        <v>928</v>
      </c>
      <c r="O761" s="112"/>
      <c r="P761" s="112"/>
      <c r="Q761" s="112"/>
      <c r="R761" s="112"/>
      <c r="S761" s="113"/>
      <c r="T761" s="17">
        <v>4.1402360002728233E-2</v>
      </c>
      <c r="U761" s="17">
        <v>9.5076060848680033E-3</v>
      </c>
      <c r="V761" s="17">
        <v>3.2148900169204797E-2</v>
      </c>
      <c r="W761" s="17">
        <v>0.27226463104325704</v>
      </c>
      <c r="X761" s="17">
        <v>0.21875</v>
      </c>
      <c r="Y761" s="17">
        <v>4.1402360002728233E-2</v>
      </c>
      <c r="Z761" s="17">
        <v>2.0862308762170656E-3</v>
      </c>
      <c r="AA761" s="17">
        <v>0.12921140318400592</v>
      </c>
      <c r="AB761" s="17">
        <v>0.40449438202247201</v>
      </c>
      <c r="AC761" s="17">
        <v>0.36924939467312345</v>
      </c>
    </row>
    <row r="762" spans="1:29" ht="12" customHeight="1" x14ac:dyDescent="0.2">
      <c r="A762" s="19">
        <v>40813</v>
      </c>
      <c r="B762" s="19">
        <v>40449</v>
      </c>
      <c r="C762" s="19"/>
      <c r="D762" s="16" t="s">
        <v>4</v>
      </c>
      <c r="E762" s="114">
        <v>13747</v>
      </c>
      <c r="F762" s="115">
        <v>8977</v>
      </c>
      <c r="G762" s="113">
        <v>2938</v>
      </c>
      <c r="H762" s="113">
        <v>1033</v>
      </c>
      <c r="I762" s="113">
        <v>799</v>
      </c>
      <c r="J762" s="112">
        <v>12989</v>
      </c>
      <c r="K762" s="112">
        <v>8721</v>
      </c>
      <c r="L762" s="112">
        <v>2582</v>
      </c>
      <c r="M762" s="112">
        <v>1003</v>
      </c>
      <c r="N762" s="113">
        <v>683</v>
      </c>
      <c r="O762" s="112"/>
      <c r="P762" s="112"/>
      <c r="Q762" s="112"/>
      <c r="R762" s="112"/>
      <c r="S762" s="113"/>
      <c r="T762" s="17">
        <v>5.8357071368080771E-2</v>
      </c>
      <c r="U762" s="17">
        <v>2.9354431831212002E-2</v>
      </c>
      <c r="V762" s="17">
        <v>0.13787761425251732</v>
      </c>
      <c r="W762" s="17">
        <v>2.9910269192422678E-2</v>
      </c>
      <c r="X762" s="17">
        <v>0.16983894582723269</v>
      </c>
      <c r="Y762" s="17">
        <v>5.8357071368080771E-2</v>
      </c>
      <c r="Z762" s="17">
        <v>-3.2338040314756955E-2</v>
      </c>
      <c r="AA762" s="17">
        <v>0.18276972624798704</v>
      </c>
      <c r="AB762" s="17">
        <v>0.4073569482288828</v>
      </c>
      <c r="AC762" s="17">
        <v>0.16302765647743822</v>
      </c>
    </row>
    <row r="763" spans="1:29" ht="12" customHeight="1" x14ac:dyDescent="0.2">
      <c r="A763" s="19">
        <v>40814</v>
      </c>
      <c r="B763" s="19">
        <v>40450</v>
      </c>
      <c r="C763" s="19"/>
      <c r="D763" s="16" t="s">
        <v>5</v>
      </c>
      <c r="E763" s="114">
        <v>14284</v>
      </c>
      <c r="F763" s="115">
        <v>9043</v>
      </c>
      <c r="G763" s="113">
        <v>3110</v>
      </c>
      <c r="H763" s="113">
        <v>1231</v>
      </c>
      <c r="I763" s="113">
        <v>900</v>
      </c>
      <c r="J763" s="112">
        <v>13216</v>
      </c>
      <c r="K763" s="112">
        <v>8728</v>
      </c>
      <c r="L763" s="112">
        <v>2727</v>
      </c>
      <c r="M763" s="112">
        <v>975</v>
      </c>
      <c r="N763" s="113">
        <v>786</v>
      </c>
      <c r="O763" s="112"/>
      <c r="P763" s="112"/>
      <c r="Q763" s="112"/>
      <c r="R763" s="112"/>
      <c r="S763" s="113"/>
      <c r="T763" s="17">
        <v>8.0811138014527772E-2</v>
      </c>
      <c r="U763" s="17">
        <v>3.6090742438130263E-2</v>
      </c>
      <c r="V763" s="17">
        <v>0.14044737807114038</v>
      </c>
      <c r="W763" s="17">
        <v>0.26256410256410256</v>
      </c>
      <c r="X763" s="17">
        <v>0.14503816793893121</v>
      </c>
      <c r="Y763" s="17">
        <v>8.0811138014527772E-2</v>
      </c>
      <c r="Z763" s="17">
        <v>-7.7056542151459517E-2</v>
      </c>
      <c r="AA763" s="17">
        <v>0.19707467282525015</v>
      </c>
      <c r="AB763" s="17">
        <v>0.59249676584734789</v>
      </c>
      <c r="AC763" s="17">
        <v>0.27298444130127297</v>
      </c>
    </row>
    <row r="764" spans="1:29" ht="12" customHeight="1" x14ac:dyDescent="0.2">
      <c r="A764" s="19">
        <v>40815</v>
      </c>
      <c r="B764" s="19">
        <v>40451</v>
      </c>
      <c r="C764" s="19"/>
      <c r="D764" s="16" t="s">
        <v>6</v>
      </c>
      <c r="E764" s="114">
        <v>15616</v>
      </c>
      <c r="F764" s="115">
        <v>9475</v>
      </c>
      <c r="G764" s="113">
        <v>3380</v>
      </c>
      <c r="H764" s="113">
        <v>1460</v>
      </c>
      <c r="I764" s="113">
        <v>1301</v>
      </c>
      <c r="J764" s="112">
        <v>15958</v>
      </c>
      <c r="K764" s="112">
        <v>10382</v>
      </c>
      <c r="L764" s="112">
        <v>3530</v>
      </c>
      <c r="M764" s="112">
        <v>1071</v>
      </c>
      <c r="N764" s="113">
        <v>975</v>
      </c>
      <c r="O764" s="112"/>
      <c r="P764" s="112"/>
      <c r="Q764" s="112"/>
      <c r="R764" s="112"/>
      <c r="S764" s="113"/>
      <c r="T764" s="17">
        <v>-2.143125704975557E-2</v>
      </c>
      <c r="U764" s="17">
        <v>-8.736274320940085E-2</v>
      </c>
      <c r="V764" s="17">
        <v>-4.2492917847025469E-2</v>
      </c>
      <c r="W764" s="17">
        <v>0.36321195144724561</v>
      </c>
      <c r="X764" s="17">
        <v>0.33435897435897433</v>
      </c>
      <c r="Y764" s="17">
        <v>-2.143125704975557E-2</v>
      </c>
      <c r="Z764" s="17">
        <v>-5.7401512136888155E-2</v>
      </c>
      <c r="AA764" s="17">
        <v>6.6919191919191823E-2</v>
      </c>
      <c r="AB764" s="17">
        <v>0.28182616330114141</v>
      </c>
      <c r="AC764" s="17">
        <v>0.24975984630163306</v>
      </c>
    </row>
    <row r="765" spans="1:29" ht="12" customHeight="1" x14ac:dyDescent="0.2">
      <c r="A765" s="19">
        <v>40816</v>
      </c>
      <c r="B765" s="19">
        <v>40452</v>
      </c>
      <c r="C765" s="19"/>
      <c r="D765" s="16" t="s">
        <v>7</v>
      </c>
      <c r="E765" s="114">
        <v>15233</v>
      </c>
      <c r="F765" s="115">
        <v>9824</v>
      </c>
      <c r="G765" s="113">
        <v>3126</v>
      </c>
      <c r="H765" s="113">
        <v>1458</v>
      </c>
      <c r="I765" s="113">
        <v>825</v>
      </c>
      <c r="J765" s="112">
        <v>16419</v>
      </c>
      <c r="K765" s="112">
        <v>10511</v>
      </c>
      <c r="L765" s="112">
        <v>3471</v>
      </c>
      <c r="M765" s="112">
        <v>1414</v>
      </c>
      <c r="N765" s="113">
        <v>1023</v>
      </c>
      <c r="O765" s="112"/>
      <c r="P765" s="112"/>
      <c r="Q765" s="112"/>
      <c r="R765" s="112"/>
      <c r="S765" s="113"/>
      <c r="T765" s="17">
        <v>-7.2233388147877498E-2</v>
      </c>
      <c r="U765" s="17">
        <v>-6.5360098943963441E-2</v>
      </c>
      <c r="V765" s="17">
        <v>-9.9394987035436477E-2</v>
      </c>
      <c r="W765" s="17">
        <v>3.1117397454031082E-2</v>
      </c>
      <c r="X765" s="17">
        <v>-0.19354838709677424</v>
      </c>
      <c r="Y765" s="17">
        <v>-7.2233388147877498E-2</v>
      </c>
      <c r="Z765" s="17">
        <v>-6.6248455470012346E-2</v>
      </c>
      <c r="AA765" s="17">
        <v>5.1109616677874836E-2</v>
      </c>
      <c r="AB765" s="17">
        <v>0.36516853932584259</v>
      </c>
      <c r="AC765" s="17">
        <v>-0.21800947867298581</v>
      </c>
    </row>
    <row r="766" spans="1:29" ht="12" customHeight="1" x14ac:dyDescent="0.2">
      <c r="A766" s="19">
        <v>40817</v>
      </c>
      <c r="B766" s="19">
        <v>40453</v>
      </c>
      <c r="C766" s="19"/>
      <c r="D766" s="16" t="s">
        <v>1</v>
      </c>
      <c r="E766" s="114">
        <v>18255</v>
      </c>
      <c r="F766" s="115">
        <v>9930</v>
      </c>
      <c r="G766" s="113">
        <v>4647</v>
      </c>
      <c r="H766" s="113">
        <v>1997</v>
      </c>
      <c r="I766" s="113">
        <v>1681</v>
      </c>
      <c r="J766" s="112">
        <v>19252</v>
      </c>
      <c r="K766" s="112">
        <v>11329</v>
      </c>
      <c r="L766" s="112">
        <v>4651</v>
      </c>
      <c r="M766" s="112">
        <v>1869</v>
      </c>
      <c r="N766" s="113">
        <v>1403</v>
      </c>
      <c r="O766" s="112"/>
      <c r="P766" s="112"/>
      <c r="Q766" s="112"/>
      <c r="R766" s="112"/>
      <c r="S766" s="113"/>
      <c r="T766" s="17">
        <v>-5.178682734261375E-2</v>
      </c>
      <c r="U766" s="17">
        <v>-0.12348839262070788</v>
      </c>
      <c r="V766" s="17">
        <v>-8.6003010105351052E-4</v>
      </c>
      <c r="W766" s="17">
        <v>6.8485821294810068E-2</v>
      </c>
      <c r="X766" s="17">
        <v>0.19814682822523166</v>
      </c>
      <c r="Y766" s="17">
        <v>-5.178682734261375E-2</v>
      </c>
      <c r="Z766" s="17">
        <v>-7.5074515648286155E-2</v>
      </c>
      <c r="AA766" s="17">
        <v>0.6472881956752925</v>
      </c>
      <c r="AB766" s="17">
        <v>0.159698025551684</v>
      </c>
      <c r="AC766" s="17">
        <v>0.25729244577412125</v>
      </c>
    </row>
    <row r="767" spans="1:29" ht="12" customHeight="1" x14ac:dyDescent="0.2">
      <c r="A767" s="19">
        <v>40818</v>
      </c>
      <c r="B767" s="19">
        <v>40454</v>
      </c>
      <c r="C767" s="19"/>
      <c r="D767" s="16" t="s">
        <v>2</v>
      </c>
      <c r="E767" s="114">
        <v>16760</v>
      </c>
      <c r="F767" s="115">
        <v>10322</v>
      </c>
      <c r="G767" s="113">
        <v>3651</v>
      </c>
      <c r="H767" s="113">
        <v>1467</v>
      </c>
      <c r="I767" s="113">
        <v>1320</v>
      </c>
      <c r="J767" s="112">
        <v>16901</v>
      </c>
      <c r="K767" s="112">
        <v>10648</v>
      </c>
      <c r="L767" s="112">
        <v>3905</v>
      </c>
      <c r="M767" s="112">
        <v>1352</v>
      </c>
      <c r="N767" s="113">
        <v>996</v>
      </c>
      <c r="O767" s="112"/>
      <c r="P767" s="112"/>
      <c r="Q767" s="112"/>
      <c r="R767" s="112"/>
      <c r="S767" s="113"/>
      <c r="T767" s="17">
        <v>-8.3427016152890499E-3</v>
      </c>
      <c r="U767" s="17">
        <v>-3.0616078136739278E-2</v>
      </c>
      <c r="V767" s="17">
        <v>-6.5044814340588952E-2</v>
      </c>
      <c r="W767" s="17">
        <v>8.505917159763321E-2</v>
      </c>
      <c r="X767" s="17">
        <v>0.32530120481927716</v>
      </c>
      <c r="Y767" s="17">
        <v>-8.3427016152890499E-3</v>
      </c>
      <c r="Z767" s="17">
        <v>2.0969337289812096E-2</v>
      </c>
      <c r="AA767" s="17">
        <v>0.17056748957999357</v>
      </c>
      <c r="AB767" s="17">
        <v>0.24006762468300935</v>
      </c>
      <c r="AC767" s="17">
        <v>0.30952380952380953</v>
      </c>
    </row>
    <row r="768" spans="1:29" ht="12" customHeight="1" x14ac:dyDescent="0.2">
      <c r="A768" s="19">
        <v>40819</v>
      </c>
      <c r="B768" s="19">
        <v>40455</v>
      </c>
      <c r="C768" s="19"/>
      <c r="D768" s="16" t="s">
        <v>3</v>
      </c>
      <c r="E768" s="114">
        <v>16421</v>
      </c>
      <c r="F768" s="115">
        <v>10395</v>
      </c>
      <c r="G768" s="113">
        <v>3468</v>
      </c>
      <c r="H768" s="113">
        <v>1358</v>
      </c>
      <c r="I768" s="113">
        <v>1200</v>
      </c>
      <c r="J768" s="112">
        <v>16700</v>
      </c>
      <c r="K768" s="112">
        <v>10716</v>
      </c>
      <c r="L768" s="112">
        <v>3559</v>
      </c>
      <c r="M768" s="112">
        <v>1443</v>
      </c>
      <c r="N768" s="113">
        <v>982</v>
      </c>
      <c r="O768" s="112"/>
      <c r="P768" s="112"/>
      <c r="Q768" s="112"/>
      <c r="R768" s="112"/>
      <c r="S768" s="113"/>
      <c r="T768" s="17">
        <v>-1.6706586826347292E-2</v>
      </c>
      <c r="U768" s="17">
        <v>-2.9955207166853293E-2</v>
      </c>
      <c r="V768" s="17">
        <v>-2.5568980050575951E-2</v>
      </c>
      <c r="W768" s="17">
        <v>-5.8905058905058927E-2</v>
      </c>
      <c r="X768" s="17">
        <v>0.22199592668024448</v>
      </c>
      <c r="Y768" s="17">
        <v>-1.6706586826347292E-2</v>
      </c>
      <c r="Z768" s="17">
        <v>6.1255742725880635E-2</v>
      </c>
      <c r="AA768" s="17">
        <v>0.17678995588734314</v>
      </c>
      <c r="AB768" s="17">
        <v>0.67654320987654315</v>
      </c>
      <c r="AC768" s="17">
        <v>0.41843971631205679</v>
      </c>
    </row>
    <row r="769" spans="1:29" ht="12" customHeight="1" x14ac:dyDescent="0.2">
      <c r="A769" s="19">
        <v>40820</v>
      </c>
      <c r="B769" s="19">
        <v>40456</v>
      </c>
      <c r="C769" s="19"/>
      <c r="D769" s="16" t="s">
        <v>4</v>
      </c>
      <c r="E769" s="114">
        <v>14735</v>
      </c>
      <c r="F769" s="115">
        <v>9004</v>
      </c>
      <c r="G769" s="113">
        <v>3319</v>
      </c>
      <c r="H769" s="113">
        <v>1396</v>
      </c>
      <c r="I769" s="113">
        <v>1016</v>
      </c>
      <c r="J769" s="112">
        <v>15252</v>
      </c>
      <c r="K769" s="112">
        <v>9920</v>
      </c>
      <c r="L769" s="112">
        <v>3058</v>
      </c>
      <c r="M769" s="112">
        <v>1235</v>
      </c>
      <c r="N769" s="113">
        <v>1039</v>
      </c>
      <c r="O769" s="112"/>
      <c r="P769" s="112"/>
      <c r="Q769" s="112"/>
      <c r="R769" s="112"/>
      <c r="S769" s="113"/>
      <c r="T769" s="17">
        <v>-3.3897193810647819E-2</v>
      </c>
      <c r="U769" s="17">
        <v>-9.2338709677419306E-2</v>
      </c>
      <c r="V769" s="17">
        <v>8.5349901896664582E-2</v>
      </c>
      <c r="W769" s="17">
        <v>0.13036437246963573</v>
      </c>
      <c r="X769" s="17">
        <v>-2.2136669874879722E-2</v>
      </c>
      <c r="Y769" s="17">
        <v>-3.3897193810647819E-2</v>
      </c>
      <c r="Z769" s="17">
        <v>-1.3368397983782643E-2</v>
      </c>
      <c r="AA769" s="17">
        <v>0.3372280419016922</v>
      </c>
      <c r="AB769" s="17">
        <v>0.63084112149532712</v>
      </c>
      <c r="AC769" s="17">
        <v>0.60505529225908372</v>
      </c>
    </row>
    <row r="770" spans="1:29" ht="12" customHeight="1" x14ac:dyDescent="0.2">
      <c r="A770" s="19">
        <v>40821</v>
      </c>
      <c r="B770" s="19">
        <v>40457</v>
      </c>
      <c r="C770" s="19"/>
      <c r="D770" s="16" t="s">
        <v>5</v>
      </c>
      <c r="E770" s="114">
        <v>15713</v>
      </c>
      <c r="F770" s="115">
        <v>9735</v>
      </c>
      <c r="G770" s="113">
        <v>3388</v>
      </c>
      <c r="H770" s="113">
        <v>1376</v>
      </c>
      <c r="I770" s="113">
        <v>1214</v>
      </c>
      <c r="J770" s="112">
        <v>16576</v>
      </c>
      <c r="K770" s="112">
        <v>10150</v>
      </c>
      <c r="L770" s="112">
        <v>4122</v>
      </c>
      <c r="M770" s="112">
        <v>1271</v>
      </c>
      <c r="N770" s="113">
        <v>1033</v>
      </c>
      <c r="O770" s="112"/>
      <c r="P770" s="112"/>
      <c r="Q770" s="112"/>
      <c r="R770" s="112"/>
      <c r="S770" s="113"/>
      <c r="T770" s="17">
        <v>-5.2063223938223935E-2</v>
      </c>
      <c r="U770" s="17">
        <v>-4.0886699507389213E-2</v>
      </c>
      <c r="V770" s="17">
        <v>-0.17806889859291608</v>
      </c>
      <c r="W770" s="17">
        <v>8.2612116443744998E-2</v>
      </c>
      <c r="X770" s="17">
        <v>0.175217812197483</v>
      </c>
      <c r="Y770" s="17">
        <v>-5.2063223938223935E-2</v>
      </c>
      <c r="Z770" s="17">
        <v>2.5060545435400705E-2</v>
      </c>
      <c r="AA770" s="17">
        <v>0.2970903522205206</v>
      </c>
      <c r="AB770" s="17">
        <v>0.56009070294784591</v>
      </c>
      <c r="AC770" s="17">
        <v>0.73925501432664764</v>
      </c>
    </row>
    <row r="771" spans="1:29" ht="12" customHeight="1" x14ac:dyDescent="0.2">
      <c r="A771" s="19">
        <v>40822</v>
      </c>
      <c r="B771" s="19">
        <v>40458</v>
      </c>
      <c r="C771" s="19"/>
      <c r="D771" s="16" t="s">
        <v>6</v>
      </c>
      <c r="E771" s="114">
        <v>16475</v>
      </c>
      <c r="F771" s="115">
        <v>9972</v>
      </c>
      <c r="G771" s="113">
        <v>3710</v>
      </c>
      <c r="H771" s="113">
        <v>1398</v>
      </c>
      <c r="I771" s="113">
        <v>1395</v>
      </c>
      <c r="J771" s="112">
        <v>17410</v>
      </c>
      <c r="K771" s="112">
        <v>11032</v>
      </c>
      <c r="L771" s="112">
        <v>4037</v>
      </c>
      <c r="M771" s="112">
        <v>1278</v>
      </c>
      <c r="N771" s="113">
        <v>1063</v>
      </c>
      <c r="O771" s="112"/>
      <c r="P771" s="112"/>
      <c r="Q771" s="112"/>
      <c r="R771" s="112"/>
      <c r="S771" s="113"/>
      <c r="T771" s="17">
        <v>-5.3704767375071794E-2</v>
      </c>
      <c r="U771" s="17">
        <v>-9.6084118926758499E-2</v>
      </c>
      <c r="V771" s="17">
        <v>-8.1000743126083741E-2</v>
      </c>
      <c r="W771" s="17">
        <v>9.3896713615023497E-2</v>
      </c>
      <c r="X771" s="17">
        <v>0.3123236124176858</v>
      </c>
      <c r="Y771" s="17">
        <v>-5.3704767375071794E-2</v>
      </c>
      <c r="Z771" s="17">
        <v>1.3053519429662153E-3</v>
      </c>
      <c r="AA771" s="17">
        <v>0.18265859101051962</v>
      </c>
      <c r="AB771" s="17">
        <v>0.29684601113172548</v>
      </c>
      <c r="AC771" s="17">
        <v>0.30252100840336138</v>
      </c>
    </row>
    <row r="772" spans="1:29" ht="12" customHeight="1" x14ac:dyDescent="0.2">
      <c r="A772" s="19">
        <v>40823</v>
      </c>
      <c r="B772" s="19">
        <v>40459</v>
      </c>
      <c r="C772" s="19"/>
      <c r="D772" s="16" t="s">
        <v>7</v>
      </c>
      <c r="E772" s="114">
        <v>16932</v>
      </c>
      <c r="F772" s="115">
        <v>10341</v>
      </c>
      <c r="G772" s="113">
        <v>3821</v>
      </c>
      <c r="H772" s="113">
        <v>1387</v>
      </c>
      <c r="I772" s="113">
        <v>1383</v>
      </c>
      <c r="J772" s="112">
        <v>18274</v>
      </c>
      <c r="K772" s="112">
        <v>11688</v>
      </c>
      <c r="L772" s="112">
        <v>4049</v>
      </c>
      <c r="M772" s="112">
        <v>1458</v>
      </c>
      <c r="N772" s="113">
        <v>1079</v>
      </c>
      <c r="O772" s="112"/>
      <c r="P772" s="112"/>
      <c r="Q772" s="112"/>
      <c r="R772" s="112"/>
      <c r="S772" s="113"/>
      <c r="T772" s="17">
        <v>-7.343767100798948E-2</v>
      </c>
      <c r="U772" s="17">
        <v>-0.11524640657084184</v>
      </c>
      <c r="V772" s="17">
        <v>-5.631020004939491E-2</v>
      </c>
      <c r="W772" s="17">
        <v>-4.8696844993141308E-2</v>
      </c>
      <c r="X772" s="17">
        <v>0.28174235403151071</v>
      </c>
      <c r="Y772" s="17">
        <v>-7.343767100798948E-2</v>
      </c>
      <c r="Z772" s="17">
        <v>-7.8672167322267894E-3</v>
      </c>
      <c r="AA772" s="17">
        <v>0.29306260575296106</v>
      </c>
      <c r="AB772" s="17">
        <v>7.7700077700077808E-2</v>
      </c>
      <c r="AC772" s="17">
        <v>0.29859154929577469</v>
      </c>
    </row>
    <row r="773" spans="1:29" ht="12" customHeight="1" x14ac:dyDescent="0.2">
      <c r="A773" s="19">
        <v>40824</v>
      </c>
      <c r="B773" s="19">
        <v>40460</v>
      </c>
      <c r="C773" s="19"/>
      <c r="D773" s="16" t="s">
        <v>1</v>
      </c>
      <c r="E773" s="114">
        <v>18816</v>
      </c>
      <c r="F773" s="115">
        <v>10371</v>
      </c>
      <c r="G773" s="113">
        <v>4559</v>
      </c>
      <c r="H773" s="113">
        <v>2120</v>
      </c>
      <c r="I773" s="113">
        <v>1766</v>
      </c>
      <c r="J773" s="112">
        <v>19354</v>
      </c>
      <c r="K773" s="112">
        <v>11272</v>
      </c>
      <c r="L773" s="112">
        <v>4833</v>
      </c>
      <c r="M773" s="112">
        <v>1817</v>
      </c>
      <c r="N773" s="113">
        <v>1432</v>
      </c>
      <c r="O773" s="112"/>
      <c r="P773" s="112"/>
      <c r="Q773" s="112"/>
      <c r="R773" s="112"/>
      <c r="S773" s="113"/>
      <c r="T773" s="17">
        <v>-2.7797871241087124E-2</v>
      </c>
      <c r="U773" s="17">
        <v>-7.9932576295244862E-2</v>
      </c>
      <c r="V773" s="17">
        <v>-5.6693565073453356E-2</v>
      </c>
      <c r="W773" s="17">
        <v>0.16675839295542105</v>
      </c>
      <c r="X773" s="17">
        <v>0.23324022346368722</v>
      </c>
      <c r="Y773" s="17">
        <v>-2.7797871241087124E-2</v>
      </c>
      <c r="Z773" s="17">
        <v>-3.0747663551401905E-2</v>
      </c>
      <c r="AA773" s="17">
        <v>0.19564647259375811</v>
      </c>
      <c r="AB773" s="17">
        <v>0.38471587197909862</v>
      </c>
      <c r="AC773" s="17">
        <v>0.22553782095766839</v>
      </c>
    </row>
    <row r="774" spans="1:29" ht="12" customHeight="1" x14ac:dyDescent="0.2">
      <c r="A774" s="19">
        <v>40825</v>
      </c>
      <c r="B774" s="19">
        <v>40461</v>
      </c>
      <c r="C774" s="19"/>
      <c r="D774" s="16" t="s">
        <v>2</v>
      </c>
      <c r="E774" s="114">
        <v>17354</v>
      </c>
      <c r="F774" s="115">
        <v>10719</v>
      </c>
      <c r="G774" s="113">
        <v>3768</v>
      </c>
      <c r="H774" s="113">
        <v>1456</v>
      </c>
      <c r="I774" s="113">
        <v>1411</v>
      </c>
      <c r="J774" s="112">
        <v>18562</v>
      </c>
      <c r="K774" s="112">
        <v>11742</v>
      </c>
      <c r="L774" s="112">
        <v>4307</v>
      </c>
      <c r="M774" s="112">
        <v>1443</v>
      </c>
      <c r="N774" s="113">
        <v>1070</v>
      </c>
      <c r="O774" s="112"/>
      <c r="P774" s="112"/>
      <c r="Q774" s="112"/>
      <c r="R774" s="112"/>
      <c r="S774" s="113"/>
      <c r="T774" s="17">
        <v>-6.5079194052365064E-2</v>
      </c>
      <c r="U774" s="17">
        <v>-8.7123147675012724E-2</v>
      </c>
      <c r="V774" s="17">
        <v>-0.12514511260738337</v>
      </c>
      <c r="W774" s="17">
        <v>9.009009009008917E-3</v>
      </c>
      <c r="X774" s="17">
        <v>0.31869158878504678</v>
      </c>
      <c r="Y774" s="17">
        <v>-6.5079194052365064E-2</v>
      </c>
      <c r="Z774" s="17">
        <v>2.8694817658349248E-2</v>
      </c>
      <c r="AA774" s="17">
        <v>0.18304552590266887</v>
      </c>
      <c r="AB774" s="17">
        <v>0.10052910052910047</v>
      </c>
      <c r="AC774" s="17">
        <v>0.31255813953488376</v>
      </c>
    </row>
    <row r="775" spans="1:29" ht="12" customHeight="1" x14ac:dyDescent="0.2">
      <c r="A775" s="19">
        <v>40826</v>
      </c>
      <c r="B775" s="19">
        <v>40462</v>
      </c>
      <c r="C775" s="19"/>
      <c r="D775" s="16" t="s">
        <v>3</v>
      </c>
      <c r="E775" s="114">
        <v>17071</v>
      </c>
      <c r="F775" s="115">
        <v>10509</v>
      </c>
      <c r="G775" s="113">
        <v>3890</v>
      </c>
      <c r="H775" s="113">
        <v>1439</v>
      </c>
      <c r="I775" s="113">
        <v>1233</v>
      </c>
      <c r="J775" s="112">
        <v>17589</v>
      </c>
      <c r="K775" s="112">
        <v>11231</v>
      </c>
      <c r="L775" s="112">
        <v>3884</v>
      </c>
      <c r="M775" s="112">
        <v>1405</v>
      </c>
      <c r="N775" s="113">
        <v>1069</v>
      </c>
      <c r="O775" s="112"/>
      <c r="P775" s="112"/>
      <c r="Q775" s="112"/>
      <c r="R775" s="112"/>
      <c r="S775" s="113"/>
      <c r="T775" s="17">
        <v>-2.9450224572175832E-2</v>
      </c>
      <c r="U775" s="17">
        <v>-6.4286350280473692E-2</v>
      </c>
      <c r="V775" s="17">
        <v>1.544799176107059E-3</v>
      </c>
      <c r="W775" s="17">
        <v>2.4199288256227858E-2</v>
      </c>
      <c r="X775" s="17">
        <v>0.15341440598690359</v>
      </c>
      <c r="Y775" s="17">
        <v>-2.9450224572175832E-2</v>
      </c>
      <c r="Z775" s="17">
        <v>2.1679953334629687E-2</v>
      </c>
      <c r="AA775" s="17">
        <v>0.28765309500165515</v>
      </c>
      <c r="AB775" s="17">
        <v>0.27570921985815611</v>
      </c>
      <c r="AC775" s="17">
        <v>0.39954597048808171</v>
      </c>
    </row>
    <row r="776" spans="1:29" ht="12" customHeight="1" x14ac:dyDescent="0.2">
      <c r="A776" s="19">
        <v>40827</v>
      </c>
      <c r="B776" s="19">
        <v>40463</v>
      </c>
      <c r="C776" s="19"/>
      <c r="D776" s="16" t="s">
        <v>4</v>
      </c>
      <c r="E776" s="114">
        <v>15734</v>
      </c>
      <c r="F776" s="115">
        <v>9967</v>
      </c>
      <c r="G776" s="113">
        <v>3364</v>
      </c>
      <c r="H776" s="113">
        <v>1382</v>
      </c>
      <c r="I776" s="113">
        <v>1021</v>
      </c>
      <c r="J776" s="112">
        <v>16509</v>
      </c>
      <c r="K776" s="112">
        <v>10454</v>
      </c>
      <c r="L776" s="112">
        <v>3582</v>
      </c>
      <c r="M776" s="112">
        <v>1405</v>
      </c>
      <c r="N776" s="113">
        <v>1068</v>
      </c>
      <c r="O776" s="112"/>
      <c r="P776" s="112"/>
      <c r="Q776" s="112"/>
      <c r="R776" s="112"/>
      <c r="S776" s="113"/>
      <c r="T776" s="17">
        <v>-4.6944091101823293E-2</v>
      </c>
      <c r="U776" s="17">
        <v>-4.6585039219437574E-2</v>
      </c>
      <c r="V776" s="17">
        <v>-6.085985482970413E-2</v>
      </c>
      <c r="W776" s="17">
        <v>-1.6370106761565806E-2</v>
      </c>
      <c r="X776" s="17">
        <v>-4.4007490636704172E-2</v>
      </c>
      <c r="Y776" s="17">
        <v>-4.6944091101823293E-2</v>
      </c>
      <c r="Z776" s="17">
        <v>7.6117469229108226E-2</v>
      </c>
      <c r="AA776" s="17">
        <v>0.32702169625246547</v>
      </c>
      <c r="AB776" s="17">
        <v>0.51701427003293077</v>
      </c>
      <c r="AC776" s="17">
        <v>0.43802816901408459</v>
      </c>
    </row>
    <row r="777" spans="1:29" ht="12" customHeight="1" x14ac:dyDescent="0.2">
      <c r="A777" s="19">
        <v>40828</v>
      </c>
      <c r="B777" s="19">
        <v>40464</v>
      </c>
      <c r="C777" s="19"/>
      <c r="D777" s="16" t="s">
        <v>5</v>
      </c>
      <c r="E777" s="114">
        <v>15307</v>
      </c>
      <c r="F777" s="115">
        <v>9858</v>
      </c>
      <c r="G777" s="113">
        <v>2905</v>
      </c>
      <c r="H777" s="113">
        <v>1354</v>
      </c>
      <c r="I777" s="113">
        <v>1190</v>
      </c>
      <c r="J777" s="112">
        <v>16231</v>
      </c>
      <c r="K777" s="112">
        <v>10028</v>
      </c>
      <c r="L777" s="112">
        <v>3729</v>
      </c>
      <c r="M777" s="112">
        <v>1410</v>
      </c>
      <c r="N777" s="113">
        <v>1064</v>
      </c>
      <c r="O777" s="112"/>
      <c r="P777" s="112"/>
      <c r="Q777" s="112"/>
      <c r="R777" s="112"/>
      <c r="S777" s="113"/>
      <c r="T777" s="17">
        <v>-5.6928100548333416E-2</v>
      </c>
      <c r="U777" s="17">
        <v>-1.6952532907858031E-2</v>
      </c>
      <c r="V777" s="17">
        <v>-0.22097076964333606</v>
      </c>
      <c r="W777" s="17">
        <v>-3.9716312056737535E-2</v>
      </c>
      <c r="X777" s="17">
        <v>0.11842105263157898</v>
      </c>
      <c r="Y777" s="17">
        <v>-5.6928100548333416E-2</v>
      </c>
      <c r="Z777" s="17">
        <v>1.045510455104548E-2</v>
      </c>
      <c r="AA777" s="17">
        <v>3.7129596572652579E-2</v>
      </c>
      <c r="AB777" s="17">
        <v>0.4016563146997929</v>
      </c>
      <c r="AC777" s="17">
        <v>0.71223021582733814</v>
      </c>
    </row>
    <row r="778" spans="1:29" ht="12" customHeight="1" x14ac:dyDescent="0.2">
      <c r="A778" s="19">
        <v>40829</v>
      </c>
      <c r="B778" s="19">
        <v>40465</v>
      </c>
      <c r="C778" s="19"/>
      <c r="D778" s="16" t="s">
        <v>6</v>
      </c>
      <c r="E778" s="114">
        <v>16888</v>
      </c>
      <c r="F778" s="115">
        <v>10408</v>
      </c>
      <c r="G778" s="113">
        <v>3661</v>
      </c>
      <c r="H778" s="113">
        <v>1422</v>
      </c>
      <c r="I778" s="113">
        <v>1397</v>
      </c>
      <c r="J778" s="112">
        <v>17181</v>
      </c>
      <c r="K778" s="112">
        <v>10899</v>
      </c>
      <c r="L778" s="112">
        <v>3896</v>
      </c>
      <c r="M778" s="112">
        <v>1346</v>
      </c>
      <c r="N778" s="113">
        <v>1040</v>
      </c>
      <c r="O778" s="112"/>
      <c r="P778" s="112"/>
      <c r="Q778" s="112"/>
      <c r="R778" s="112"/>
      <c r="S778" s="113"/>
      <c r="T778" s="17">
        <v>-1.7053722134916516E-2</v>
      </c>
      <c r="U778" s="17">
        <v>-4.5050004587576797E-2</v>
      </c>
      <c r="V778" s="17">
        <v>-6.031827515400412E-2</v>
      </c>
      <c r="W778" s="17">
        <v>5.6463595839524539E-2</v>
      </c>
      <c r="X778" s="17">
        <v>0.34326923076923066</v>
      </c>
      <c r="Y778" s="17">
        <v>-1.7053722134916516E-2</v>
      </c>
      <c r="Z778" s="17">
        <v>1.9292919400646369E-2</v>
      </c>
      <c r="AA778" s="17">
        <v>0.27472144846796653</v>
      </c>
      <c r="AB778" s="17">
        <v>0.26964285714285707</v>
      </c>
      <c r="AC778" s="17">
        <v>0.31544256120527314</v>
      </c>
    </row>
    <row r="779" spans="1:29" ht="12" customHeight="1" x14ac:dyDescent="0.2">
      <c r="A779" s="19">
        <v>40830</v>
      </c>
      <c r="B779" s="19">
        <v>40466</v>
      </c>
      <c r="C779" s="19"/>
      <c r="D779" s="16" t="s">
        <v>7</v>
      </c>
      <c r="E779" s="114">
        <v>16785</v>
      </c>
      <c r="F779" s="115">
        <v>10498</v>
      </c>
      <c r="G779" s="113">
        <v>3472</v>
      </c>
      <c r="H779" s="113">
        <v>1406</v>
      </c>
      <c r="I779" s="113">
        <v>1409</v>
      </c>
      <c r="J779" s="112">
        <v>17206</v>
      </c>
      <c r="K779" s="112">
        <v>10862</v>
      </c>
      <c r="L779" s="112">
        <v>3911</v>
      </c>
      <c r="M779" s="112">
        <v>1393</v>
      </c>
      <c r="N779" s="113">
        <v>1040</v>
      </c>
      <c r="O779" s="112"/>
      <c r="P779" s="112"/>
      <c r="Q779" s="112"/>
      <c r="R779" s="112"/>
      <c r="S779" s="113"/>
      <c r="T779" s="17">
        <v>-2.4468208764384491E-2</v>
      </c>
      <c r="U779" s="17">
        <v>-3.3511323881421418E-2</v>
      </c>
      <c r="V779" s="17">
        <v>-0.11224750703144981</v>
      </c>
      <c r="W779" s="17">
        <v>9.3323761665469185E-3</v>
      </c>
      <c r="X779" s="17">
        <v>0.35480769230769238</v>
      </c>
      <c r="Y779" s="17">
        <v>-2.4468208764384491E-2</v>
      </c>
      <c r="Z779" s="17">
        <v>-9.6226415094339268E-3</v>
      </c>
      <c r="AA779" s="17">
        <v>0.16549177576367913</v>
      </c>
      <c r="AB779" s="17">
        <v>0.16680497925311211</v>
      </c>
      <c r="AC779" s="17">
        <v>0.36266924564796899</v>
      </c>
    </row>
    <row r="780" spans="1:29" ht="12" customHeight="1" x14ac:dyDescent="0.2">
      <c r="A780" s="19">
        <v>40831</v>
      </c>
      <c r="B780" s="19">
        <v>40467</v>
      </c>
      <c r="C780" s="19"/>
      <c r="D780" s="16" t="s">
        <v>1</v>
      </c>
      <c r="E780" s="114">
        <v>19256</v>
      </c>
      <c r="F780" s="115">
        <v>10440</v>
      </c>
      <c r="G780" s="113">
        <v>4953</v>
      </c>
      <c r="H780" s="113">
        <v>2099</v>
      </c>
      <c r="I780" s="113">
        <v>1764</v>
      </c>
      <c r="J780" s="112">
        <v>19308</v>
      </c>
      <c r="K780" s="112">
        <v>11420</v>
      </c>
      <c r="L780" s="112">
        <v>4623</v>
      </c>
      <c r="M780" s="112">
        <v>1837</v>
      </c>
      <c r="N780" s="113">
        <v>1428</v>
      </c>
      <c r="O780" s="112"/>
      <c r="P780" s="112"/>
      <c r="Q780" s="112"/>
      <c r="R780" s="112"/>
      <c r="S780" s="113"/>
      <c r="T780" s="17">
        <v>-2.6931841723637495E-3</v>
      </c>
      <c r="U780" s="17">
        <v>-8.5814360770577913E-2</v>
      </c>
      <c r="V780" s="17">
        <v>7.138221933809219E-2</v>
      </c>
      <c r="W780" s="17">
        <v>0.14262384322264565</v>
      </c>
      <c r="X780" s="17">
        <v>0.23529411764705888</v>
      </c>
      <c r="Y780" s="17">
        <v>-2.6931841723637495E-3</v>
      </c>
      <c r="Z780" s="17">
        <v>-2.8385295486272666E-2</v>
      </c>
      <c r="AA780" s="17">
        <v>0.2905158936946326</v>
      </c>
      <c r="AB780" s="17">
        <v>0.32680151706700378</v>
      </c>
      <c r="AC780" s="17">
        <v>0.25017717930545702</v>
      </c>
    </row>
    <row r="781" spans="1:29" ht="12" customHeight="1" x14ac:dyDescent="0.2">
      <c r="A781" s="19">
        <v>40832</v>
      </c>
      <c r="B781" s="19">
        <v>40468</v>
      </c>
      <c r="C781" s="19"/>
      <c r="D781" s="16" t="s">
        <v>2</v>
      </c>
      <c r="E781" s="114">
        <v>17323</v>
      </c>
      <c r="F781" s="115">
        <v>10903</v>
      </c>
      <c r="G781" s="113">
        <v>3649</v>
      </c>
      <c r="H781" s="113">
        <v>1366</v>
      </c>
      <c r="I781" s="113">
        <v>1405</v>
      </c>
      <c r="J781" s="112">
        <v>16922</v>
      </c>
      <c r="K781" s="112">
        <v>10978</v>
      </c>
      <c r="L781" s="112">
        <v>3598</v>
      </c>
      <c r="M781" s="112">
        <v>1312</v>
      </c>
      <c r="N781" s="113">
        <v>1034</v>
      </c>
      <c r="O781" s="112"/>
      <c r="P781" s="112"/>
      <c r="Q781" s="112"/>
      <c r="R781" s="112"/>
      <c r="S781" s="113"/>
      <c r="T781" s="17">
        <v>2.3696962533979349E-2</v>
      </c>
      <c r="U781" s="17">
        <v>-6.8318455092002406E-3</v>
      </c>
      <c r="V781" s="17">
        <v>1.4174541411895447E-2</v>
      </c>
      <c r="W781" s="17">
        <v>4.1158536585365946E-2</v>
      </c>
      <c r="X781" s="17">
        <v>0.35880077369439078</v>
      </c>
      <c r="Y781" s="17">
        <v>2.3696962533979349E-2</v>
      </c>
      <c r="Z781" s="17">
        <v>6.9131202196509145E-2</v>
      </c>
      <c r="AA781" s="17">
        <v>0.14784523435042463</v>
      </c>
      <c r="AB781" s="17">
        <v>0.17657192075796724</v>
      </c>
      <c r="AC781" s="17">
        <v>0.38151425762045221</v>
      </c>
    </row>
    <row r="782" spans="1:29" ht="12" customHeight="1" x14ac:dyDescent="0.2">
      <c r="A782" s="19">
        <v>40833</v>
      </c>
      <c r="B782" s="19">
        <v>40469</v>
      </c>
      <c r="C782" s="19"/>
      <c r="D782" s="16" t="s">
        <v>3</v>
      </c>
      <c r="E782" s="114">
        <v>17104</v>
      </c>
      <c r="F782" s="115">
        <v>10821</v>
      </c>
      <c r="G782" s="113">
        <v>3689</v>
      </c>
      <c r="H782" s="113">
        <v>1395</v>
      </c>
      <c r="I782" s="113">
        <v>1199</v>
      </c>
      <c r="J782" s="112">
        <v>16505</v>
      </c>
      <c r="K782" s="112">
        <v>10817</v>
      </c>
      <c r="L782" s="112">
        <v>3663</v>
      </c>
      <c r="M782" s="112">
        <v>1116</v>
      </c>
      <c r="N782" s="113">
        <v>909</v>
      </c>
      <c r="O782" s="112"/>
      <c r="P782" s="112"/>
      <c r="Q782" s="112"/>
      <c r="R782" s="112"/>
      <c r="S782" s="113"/>
      <c r="T782" s="17">
        <v>3.6292032717358369E-2</v>
      </c>
      <c r="U782" s="17">
        <v>3.6978829620037956E-4</v>
      </c>
      <c r="V782" s="17">
        <v>7.0980070980071197E-3</v>
      </c>
      <c r="W782" s="17">
        <v>0.25</v>
      </c>
      <c r="X782" s="17">
        <v>0.31903190319031904</v>
      </c>
      <c r="Y782" s="17">
        <v>3.6292032717358369E-2</v>
      </c>
      <c r="Z782" s="17">
        <v>8.8850875427651355E-2</v>
      </c>
      <c r="AA782" s="17">
        <v>0.24923806298679319</v>
      </c>
      <c r="AB782" s="17">
        <v>0.77030456852791884</v>
      </c>
      <c r="AC782" s="17">
        <v>0.48759305210918114</v>
      </c>
    </row>
    <row r="783" spans="1:29" ht="12" customHeight="1" x14ac:dyDescent="0.2">
      <c r="A783" s="19">
        <v>40834</v>
      </c>
      <c r="B783" s="19">
        <v>40470</v>
      </c>
      <c r="C783" s="19"/>
      <c r="D783" s="16" t="s">
        <v>4</v>
      </c>
      <c r="E783" s="114">
        <v>15297</v>
      </c>
      <c r="F783" s="115">
        <v>9477</v>
      </c>
      <c r="G783" s="113">
        <v>3395</v>
      </c>
      <c r="H783" s="113">
        <v>1410</v>
      </c>
      <c r="I783" s="113">
        <v>1015</v>
      </c>
      <c r="J783" s="112">
        <v>14946</v>
      </c>
      <c r="K783" s="112">
        <v>9931</v>
      </c>
      <c r="L783" s="112">
        <v>2992</v>
      </c>
      <c r="M783" s="112">
        <v>1141</v>
      </c>
      <c r="N783" s="113">
        <v>882</v>
      </c>
      <c r="O783" s="112"/>
      <c r="P783" s="112"/>
      <c r="Q783" s="112"/>
      <c r="R783" s="112"/>
      <c r="S783" s="113"/>
      <c r="T783" s="17">
        <v>2.3484544359694937E-2</v>
      </c>
      <c r="U783" s="17">
        <v>-4.5715436511932328E-2</v>
      </c>
      <c r="V783" s="17">
        <v>0.13469251336898402</v>
      </c>
      <c r="W783" s="17">
        <v>0.2357581069237511</v>
      </c>
      <c r="X783" s="17">
        <v>0.1507936507936507</v>
      </c>
      <c r="Y783" s="17">
        <v>2.3484544359694937E-2</v>
      </c>
      <c r="Z783" s="17">
        <v>4.579563010372989E-2</v>
      </c>
      <c r="AA783" s="17">
        <v>0.39539662967529798</v>
      </c>
      <c r="AB783" s="17">
        <v>0.93947730398899587</v>
      </c>
      <c r="AC783" s="17">
        <v>0.48175182481751833</v>
      </c>
    </row>
    <row r="784" spans="1:29" ht="12" customHeight="1" x14ac:dyDescent="0.2">
      <c r="A784" s="19">
        <v>40835</v>
      </c>
      <c r="B784" s="19">
        <v>40471</v>
      </c>
      <c r="C784" s="19"/>
      <c r="D784" s="16" t="s">
        <v>5</v>
      </c>
      <c r="E784" s="114">
        <v>15759</v>
      </c>
      <c r="F784" s="115">
        <v>9876</v>
      </c>
      <c r="G784" s="113">
        <v>3329</v>
      </c>
      <c r="H784" s="113">
        <v>1364</v>
      </c>
      <c r="I784" s="113">
        <v>1190</v>
      </c>
      <c r="J784" s="112">
        <v>14630</v>
      </c>
      <c r="K784" s="112">
        <v>9461</v>
      </c>
      <c r="L784" s="112">
        <v>2973</v>
      </c>
      <c r="M784" s="112">
        <v>1204</v>
      </c>
      <c r="N784" s="113">
        <v>992</v>
      </c>
      <c r="O784" s="112"/>
      <c r="P784" s="112"/>
      <c r="Q784" s="112"/>
      <c r="R784" s="112"/>
      <c r="S784" s="113"/>
      <c r="T784" s="17">
        <v>7.7170198222829889E-2</v>
      </c>
      <c r="U784" s="17">
        <v>4.3864284959306721E-2</v>
      </c>
      <c r="V784" s="17">
        <v>0.11974436596030946</v>
      </c>
      <c r="W784" s="17">
        <v>0.13289036544850497</v>
      </c>
      <c r="X784" s="17">
        <v>0.19959677419354849</v>
      </c>
      <c r="Y784" s="17">
        <v>7.7170198222829889E-2</v>
      </c>
      <c r="Z784" s="17">
        <v>0.10581121934833715</v>
      </c>
      <c r="AA784" s="17">
        <v>0.60898985016916374</v>
      </c>
      <c r="AB784" s="17">
        <v>0.68811881188118806</v>
      </c>
      <c r="AC784" s="17">
        <v>0.8085106382978724</v>
      </c>
    </row>
    <row r="785" spans="1:29" ht="12" customHeight="1" x14ac:dyDescent="0.2">
      <c r="A785" s="19">
        <v>40836</v>
      </c>
      <c r="B785" s="19">
        <v>40472</v>
      </c>
      <c r="C785" s="19"/>
      <c r="D785" s="16" t="s">
        <v>6</v>
      </c>
      <c r="E785" s="114">
        <v>16589</v>
      </c>
      <c r="F785" s="115">
        <v>10310</v>
      </c>
      <c r="G785" s="113">
        <v>3622</v>
      </c>
      <c r="H785" s="113">
        <v>1295</v>
      </c>
      <c r="I785" s="113">
        <v>1362</v>
      </c>
      <c r="J785" s="112">
        <v>16760</v>
      </c>
      <c r="K785" s="112">
        <v>10734</v>
      </c>
      <c r="L785" s="112">
        <v>3862</v>
      </c>
      <c r="M785" s="112">
        <v>1187</v>
      </c>
      <c r="N785" s="113">
        <v>977</v>
      </c>
      <c r="O785" s="112"/>
      <c r="P785" s="112"/>
      <c r="Q785" s="112"/>
      <c r="R785" s="112"/>
      <c r="S785" s="113"/>
      <c r="T785" s="17">
        <v>-1.0202863961813802E-2</v>
      </c>
      <c r="U785" s="17">
        <v>-3.950065213340781E-2</v>
      </c>
      <c r="V785" s="17">
        <v>-6.2143966856550992E-2</v>
      </c>
      <c r="W785" s="17">
        <v>9.0985678180286467E-2</v>
      </c>
      <c r="X785" s="17">
        <v>0.39406345957011268</v>
      </c>
      <c r="Y785" s="17">
        <v>-1.0202863961813802E-2</v>
      </c>
      <c r="Z785" s="17">
        <v>1.6164005519416547E-2</v>
      </c>
      <c r="AA785" s="17">
        <v>0.27895480225988711</v>
      </c>
      <c r="AB785" s="17">
        <v>0.50932400932400923</v>
      </c>
      <c r="AC785" s="17">
        <v>0.40412371134020608</v>
      </c>
    </row>
    <row r="786" spans="1:29" ht="12" customHeight="1" x14ac:dyDescent="0.2">
      <c r="A786" s="19">
        <v>40837</v>
      </c>
      <c r="B786" s="19">
        <v>40473</v>
      </c>
      <c r="C786" s="19"/>
      <c r="D786" s="16" t="s">
        <v>7</v>
      </c>
      <c r="E786" s="114">
        <v>16695.049982527358</v>
      </c>
      <c r="F786" s="115">
        <v>10254</v>
      </c>
      <c r="G786" s="113">
        <v>3626</v>
      </c>
      <c r="H786" s="113">
        <v>1425.0499825273587</v>
      </c>
      <c r="I786" s="113">
        <v>1390</v>
      </c>
      <c r="J786" s="112">
        <v>16813</v>
      </c>
      <c r="K786" s="112">
        <v>10641</v>
      </c>
      <c r="L786" s="112">
        <v>3907</v>
      </c>
      <c r="M786" s="112">
        <v>1255</v>
      </c>
      <c r="N786" s="113">
        <v>1010</v>
      </c>
      <c r="O786" s="112"/>
      <c r="P786" s="112"/>
      <c r="Q786" s="112"/>
      <c r="R786" s="112"/>
      <c r="S786" s="113"/>
      <c r="T786" s="17">
        <v>-7.0154057855612573E-3</v>
      </c>
      <c r="U786" s="17">
        <v>-3.6368762334367033E-2</v>
      </c>
      <c r="V786" s="17">
        <v>-7.1922190939339603E-2</v>
      </c>
      <c r="W786" s="17">
        <v>0.13549799404570417</v>
      </c>
      <c r="X786" s="17">
        <v>0.37623762376237613</v>
      </c>
      <c r="Y786" s="17">
        <v>-7.0154057855612573E-3</v>
      </c>
      <c r="Z786" s="17">
        <v>1.8980423333001983E-2</v>
      </c>
      <c r="AA786" s="17">
        <v>0.41695974990230567</v>
      </c>
      <c r="AB786" s="17">
        <v>0.33681987103879796</v>
      </c>
      <c r="AC786" s="17">
        <v>0.41547861507128303</v>
      </c>
    </row>
    <row r="787" spans="1:29" ht="12" customHeight="1" x14ac:dyDescent="0.2">
      <c r="A787" s="19">
        <v>40838</v>
      </c>
      <c r="B787" s="19">
        <v>40474</v>
      </c>
      <c r="C787" s="19"/>
      <c r="D787" s="16" t="s">
        <v>1</v>
      </c>
      <c r="E787" s="114">
        <v>18766.551534700699</v>
      </c>
      <c r="F787" s="115">
        <v>10357</v>
      </c>
      <c r="G787" s="113">
        <v>4778</v>
      </c>
      <c r="H787" s="113">
        <v>1958.5515347006983</v>
      </c>
      <c r="I787" s="113">
        <v>1673</v>
      </c>
      <c r="J787" s="112">
        <v>18792</v>
      </c>
      <c r="K787" s="112">
        <v>11039</v>
      </c>
      <c r="L787" s="112">
        <v>4717</v>
      </c>
      <c r="M787" s="112">
        <v>1676</v>
      </c>
      <c r="N787" s="113">
        <v>1360</v>
      </c>
      <c r="O787" s="112"/>
      <c r="P787" s="112"/>
      <c r="Q787" s="112"/>
      <c r="R787" s="112"/>
      <c r="S787" s="113"/>
      <c r="T787" s="17">
        <v>-1.3542180342327459E-3</v>
      </c>
      <c r="U787" s="17">
        <v>-6.1780958420146748E-2</v>
      </c>
      <c r="V787" s="17">
        <v>1.2931948272207006E-2</v>
      </c>
      <c r="W787" s="17">
        <v>0.16858683454695611</v>
      </c>
      <c r="X787" s="17">
        <v>0.23014705882352948</v>
      </c>
      <c r="Y787" s="17">
        <v>-1.3542180342327459E-3</v>
      </c>
      <c r="Z787" s="17">
        <v>-2.6872122521845343E-2</v>
      </c>
      <c r="AA787" s="17">
        <v>0.32648528595224868</v>
      </c>
      <c r="AB787" s="17">
        <v>0.3999653571842019</v>
      </c>
      <c r="AC787" s="17">
        <v>0.22027716994894231</v>
      </c>
    </row>
    <row r="788" spans="1:29" ht="12" customHeight="1" x14ac:dyDescent="0.2">
      <c r="A788" s="19">
        <v>40839</v>
      </c>
      <c r="B788" s="19">
        <v>40475</v>
      </c>
      <c r="C788" s="19"/>
      <c r="D788" s="16" t="s">
        <v>2</v>
      </c>
      <c r="E788" s="114">
        <v>17070</v>
      </c>
      <c r="F788" s="115">
        <v>10824</v>
      </c>
      <c r="G788" s="113">
        <v>3565</v>
      </c>
      <c r="H788" s="113">
        <v>1354</v>
      </c>
      <c r="I788" s="113">
        <v>1327</v>
      </c>
      <c r="J788" s="112">
        <v>16564</v>
      </c>
      <c r="K788" s="112">
        <v>10825</v>
      </c>
      <c r="L788" s="112">
        <v>3578</v>
      </c>
      <c r="M788" s="112">
        <v>1253</v>
      </c>
      <c r="N788" s="113">
        <v>908</v>
      </c>
      <c r="O788" s="112"/>
      <c r="P788" s="112"/>
      <c r="Q788" s="112"/>
      <c r="R788" s="112"/>
      <c r="S788" s="113"/>
      <c r="T788" s="17">
        <v>3.0548176768896429E-2</v>
      </c>
      <c r="U788" s="17">
        <v>-9.2378752886812521E-5</v>
      </c>
      <c r="V788" s="17">
        <v>-3.6333147009502964E-3</v>
      </c>
      <c r="W788" s="17">
        <v>8.0606544293695181E-2</v>
      </c>
      <c r="X788" s="17">
        <v>0.46145374449339216</v>
      </c>
      <c r="Y788" s="17">
        <v>3.0548176768896429E-2</v>
      </c>
      <c r="Z788" s="17">
        <v>0.1342345174473436</v>
      </c>
      <c r="AA788" s="17">
        <v>0.29260333575054398</v>
      </c>
      <c r="AB788" s="17">
        <v>0.51623740201567747</v>
      </c>
      <c r="AC788" s="17">
        <v>0.4162219850586979</v>
      </c>
    </row>
    <row r="789" spans="1:29" ht="12" customHeight="1" x14ac:dyDescent="0.2">
      <c r="A789" s="19">
        <v>40840</v>
      </c>
      <c r="B789" s="19">
        <v>40476</v>
      </c>
      <c r="C789" s="19"/>
      <c r="D789" s="16" t="s">
        <v>3</v>
      </c>
      <c r="E789" s="114">
        <v>15858</v>
      </c>
      <c r="F789" s="115">
        <v>10437</v>
      </c>
      <c r="G789" s="113">
        <v>3197</v>
      </c>
      <c r="H789" s="113">
        <v>1135</v>
      </c>
      <c r="I789" s="113">
        <v>1089</v>
      </c>
      <c r="J789" s="112">
        <v>15589</v>
      </c>
      <c r="K789" s="112">
        <v>10613</v>
      </c>
      <c r="L789" s="112">
        <v>3039</v>
      </c>
      <c r="M789" s="112">
        <v>1049</v>
      </c>
      <c r="N789" s="113">
        <v>888</v>
      </c>
      <c r="O789" s="112"/>
      <c r="P789" s="112"/>
      <c r="Q789" s="112"/>
      <c r="R789" s="112"/>
      <c r="S789" s="113"/>
      <c r="T789" s="17">
        <v>1.7255757264738047E-2</v>
      </c>
      <c r="U789" s="17">
        <v>-1.6583435409403546E-2</v>
      </c>
      <c r="V789" s="17">
        <v>5.1990786442908776E-2</v>
      </c>
      <c r="W789" s="17">
        <v>8.1982840800762569E-2</v>
      </c>
      <c r="X789" s="17">
        <v>0.22635135135135132</v>
      </c>
      <c r="Y789" s="17">
        <v>1.7255757264738047E-2</v>
      </c>
      <c r="Z789" s="17">
        <v>0.18132427843803045</v>
      </c>
      <c r="AA789" s="17">
        <v>0.32876142975893607</v>
      </c>
      <c r="AB789" s="17">
        <v>0.66178623718887253</v>
      </c>
      <c r="AC789" s="17">
        <v>0.55349500713266764</v>
      </c>
    </row>
    <row r="790" spans="1:29" ht="12" customHeight="1" x14ac:dyDescent="0.2">
      <c r="A790" s="19">
        <v>40841</v>
      </c>
      <c r="B790" s="19">
        <v>40477</v>
      </c>
      <c r="C790" s="19"/>
      <c r="D790" s="16" t="s">
        <v>4</v>
      </c>
      <c r="E790" s="114">
        <v>13435</v>
      </c>
      <c r="F790" s="115">
        <v>8639</v>
      </c>
      <c r="G790" s="113">
        <v>2776</v>
      </c>
      <c r="H790" s="113">
        <v>1143</v>
      </c>
      <c r="I790" s="113">
        <v>877</v>
      </c>
      <c r="J790" s="112">
        <v>12937</v>
      </c>
      <c r="K790" s="112">
        <v>8450</v>
      </c>
      <c r="L790" s="112">
        <v>2761</v>
      </c>
      <c r="M790" s="112">
        <v>994</v>
      </c>
      <c r="N790" s="113">
        <v>732</v>
      </c>
      <c r="O790" s="112"/>
      <c r="P790" s="112"/>
      <c r="Q790" s="112"/>
      <c r="R790" s="112"/>
      <c r="S790" s="113"/>
      <c r="T790" s="17">
        <v>3.8494241323336231E-2</v>
      </c>
      <c r="U790" s="17">
        <v>2.2366863905325385E-2</v>
      </c>
      <c r="V790" s="17">
        <v>5.432814197754432E-3</v>
      </c>
      <c r="W790" s="17">
        <v>0.14989939637826954</v>
      </c>
      <c r="X790" s="17">
        <v>0.19808743169398912</v>
      </c>
      <c r="Y790" s="17">
        <v>3.8494241323336231E-2</v>
      </c>
      <c r="Z790" s="17">
        <v>1.9952774498229076E-2</v>
      </c>
      <c r="AA790" s="17">
        <v>0.37561942517343905</v>
      </c>
      <c r="AB790" s="17">
        <v>0.9307432432432432</v>
      </c>
      <c r="AC790" s="17">
        <v>0.97968397291196396</v>
      </c>
    </row>
    <row r="791" spans="1:29" ht="12" customHeight="1" x14ac:dyDescent="0.2">
      <c r="A791" s="19">
        <v>40842</v>
      </c>
      <c r="B791" s="19">
        <v>40478</v>
      </c>
      <c r="C791" s="19"/>
      <c r="D791" s="16" t="s">
        <v>5</v>
      </c>
      <c r="E791" s="114">
        <v>14239</v>
      </c>
      <c r="F791" s="115">
        <v>9026</v>
      </c>
      <c r="G791" s="113">
        <v>3110</v>
      </c>
      <c r="H791" s="113">
        <v>1086</v>
      </c>
      <c r="I791" s="113">
        <v>1017</v>
      </c>
      <c r="J791" s="112">
        <v>13127</v>
      </c>
      <c r="K791" s="112">
        <v>8581</v>
      </c>
      <c r="L791" s="112">
        <v>2856</v>
      </c>
      <c r="M791" s="112">
        <v>917</v>
      </c>
      <c r="N791" s="113">
        <v>773</v>
      </c>
      <c r="O791" s="112"/>
      <c r="P791" s="112"/>
      <c r="Q791" s="112"/>
      <c r="R791" s="112"/>
      <c r="S791" s="113"/>
      <c r="T791" s="17">
        <v>8.4710901196008326E-2</v>
      </c>
      <c r="U791" s="17">
        <v>5.1858757720545379E-2</v>
      </c>
      <c r="V791" s="17">
        <v>8.8935574229691783E-2</v>
      </c>
      <c r="W791" s="17">
        <v>0.1842966194111233</v>
      </c>
      <c r="X791" s="17">
        <v>0.31565329883570503</v>
      </c>
      <c r="Y791" s="17">
        <v>8.4710901196008326E-2</v>
      </c>
      <c r="Z791" s="17">
        <v>9.167876149008225E-2</v>
      </c>
      <c r="AA791" s="17">
        <v>0.39336917562724016</v>
      </c>
      <c r="AB791" s="17">
        <v>0.83136593591905572</v>
      </c>
      <c r="AC791" s="17">
        <v>1.5943877551020407</v>
      </c>
    </row>
    <row r="792" spans="1:29" ht="12" customHeight="1" x14ac:dyDescent="0.2">
      <c r="A792" s="19">
        <v>40843</v>
      </c>
      <c r="B792" s="19">
        <v>40479</v>
      </c>
      <c r="C792" s="19"/>
      <c r="D792" s="16" t="s">
        <v>6</v>
      </c>
      <c r="E792" s="114">
        <v>15197</v>
      </c>
      <c r="F792" s="115">
        <v>9618</v>
      </c>
      <c r="G792" s="113">
        <v>3396</v>
      </c>
      <c r="H792" s="113">
        <v>1041</v>
      </c>
      <c r="I792" s="113">
        <v>1142</v>
      </c>
      <c r="J792" s="112">
        <v>14318</v>
      </c>
      <c r="K792" s="112">
        <v>10165</v>
      </c>
      <c r="L792" s="112">
        <v>2298</v>
      </c>
      <c r="M792" s="112">
        <v>870</v>
      </c>
      <c r="N792" s="113">
        <v>985</v>
      </c>
      <c r="O792" s="112"/>
      <c r="P792" s="112"/>
      <c r="Q792" s="112"/>
      <c r="R792" s="112"/>
      <c r="S792" s="113"/>
      <c r="T792" s="17">
        <v>6.1391255761978014E-2</v>
      </c>
      <c r="U792" s="17">
        <v>-5.3812100344318714E-2</v>
      </c>
      <c r="V792" s="17">
        <v>0.4778067885117494</v>
      </c>
      <c r="W792" s="17">
        <v>0.19655172413793109</v>
      </c>
      <c r="X792" s="17">
        <v>0.15939086294416249</v>
      </c>
      <c r="Y792" s="17">
        <v>6.1391255761978014E-2</v>
      </c>
      <c r="Z792" s="17">
        <v>0.10640745427355336</v>
      </c>
      <c r="AA792" s="17">
        <v>0.52629213483146065</v>
      </c>
      <c r="AB792" s="17">
        <v>0.41440217391304346</v>
      </c>
      <c r="AC792" s="17">
        <v>0.40640394088669951</v>
      </c>
    </row>
    <row r="793" spans="1:29" ht="12" customHeight="1" x14ac:dyDescent="0.2">
      <c r="A793" s="19">
        <v>40844</v>
      </c>
      <c r="B793" s="19">
        <v>40480</v>
      </c>
      <c r="C793" s="19"/>
      <c r="D793" s="16" t="s">
        <v>7</v>
      </c>
      <c r="E793" s="114">
        <v>14828</v>
      </c>
      <c r="F793" s="115">
        <v>9228</v>
      </c>
      <c r="G793" s="113">
        <v>3088</v>
      </c>
      <c r="H793" s="113">
        <v>1211</v>
      </c>
      <c r="I793" s="113">
        <v>1301</v>
      </c>
      <c r="J793" s="112">
        <v>15880</v>
      </c>
      <c r="K793" s="112">
        <v>10774</v>
      </c>
      <c r="L793" s="112">
        <v>3205</v>
      </c>
      <c r="M793" s="112">
        <v>945</v>
      </c>
      <c r="N793" s="113">
        <v>956</v>
      </c>
      <c r="O793" s="112"/>
      <c r="P793" s="112"/>
      <c r="Q793" s="112"/>
      <c r="R793" s="112"/>
      <c r="S793" s="113"/>
      <c r="T793" s="17">
        <v>-6.6246851385390437E-2</v>
      </c>
      <c r="U793" s="17">
        <v>-0.14349359569333586</v>
      </c>
      <c r="V793" s="17">
        <v>-3.6505460218408725E-2</v>
      </c>
      <c r="W793" s="17">
        <v>0.28148148148148144</v>
      </c>
      <c r="X793" s="17">
        <v>0.36087866108786604</v>
      </c>
      <c r="Y793" s="17">
        <v>-6.6246851385390437E-2</v>
      </c>
      <c r="Z793" s="17">
        <v>-2.6684948845058565E-2</v>
      </c>
      <c r="AA793" s="17">
        <v>0.25938009787928218</v>
      </c>
      <c r="AB793" s="17">
        <v>0.2146439317953861</v>
      </c>
      <c r="AC793" s="17">
        <v>0.29067460317460325</v>
      </c>
    </row>
    <row r="794" spans="1:29" ht="12" customHeight="1" x14ac:dyDescent="0.2">
      <c r="A794" s="19">
        <v>40845</v>
      </c>
      <c r="B794" s="19">
        <v>40481</v>
      </c>
      <c r="C794" s="19"/>
      <c r="D794" s="16" t="s">
        <v>1</v>
      </c>
      <c r="E794" s="114">
        <v>16569</v>
      </c>
      <c r="F794" s="115">
        <v>9270</v>
      </c>
      <c r="G794" s="113">
        <v>4055</v>
      </c>
      <c r="H794" s="113">
        <v>1681</v>
      </c>
      <c r="I794" s="113">
        <v>1563</v>
      </c>
      <c r="J794" s="112">
        <v>17642</v>
      </c>
      <c r="K794" s="112">
        <v>10452</v>
      </c>
      <c r="L794" s="112">
        <v>4323</v>
      </c>
      <c r="M794" s="112">
        <v>1535</v>
      </c>
      <c r="N794" s="113">
        <v>1332</v>
      </c>
      <c r="O794" s="112"/>
      <c r="P794" s="112"/>
      <c r="Q794" s="112"/>
      <c r="R794" s="112"/>
      <c r="S794" s="113"/>
      <c r="T794" s="17">
        <v>-6.0820768620337806E-2</v>
      </c>
      <c r="U794" s="17">
        <v>-0.11308840413318022</v>
      </c>
      <c r="V794" s="17">
        <v>-6.1993985658107764E-2</v>
      </c>
      <c r="W794" s="17">
        <v>9.5114006514658067E-2</v>
      </c>
      <c r="X794" s="17">
        <v>0.17342342342342332</v>
      </c>
      <c r="Y794" s="17">
        <v>-6.0820768620337806E-2</v>
      </c>
      <c r="Z794" s="17">
        <v>-5.6296447113916348E-2</v>
      </c>
      <c r="AA794" s="17">
        <v>0.20183758150563125</v>
      </c>
      <c r="AB794" s="17">
        <v>0.40317195325542565</v>
      </c>
      <c r="AC794" s="17">
        <v>0.16641791044776122</v>
      </c>
    </row>
    <row r="795" spans="1:29" ht="12" customHeight="1" x14ac:dyDescent="0.2">
      <c r="A795" s="19">
        <v>40846</v>
      </c>
      <c r="B795" s="19">
        <v>40482</v>
      </c>
      <c r="C795" s="19"/>
      <c r="D795" s="16" t="s">
        <v>2</v>
      </c>
      <c r="E795" s="114">
        <v>14745</v>
      </c>
      <c r="F795" s="115">
        <v>9614</v>
      </c>
      <c r="G795" s="113">
        <v>2887</v>
      </c>
      <c r="H795" s="113">
        <v>1147</v>
      </c>
      <c r="I795" s="113">
        <v>1097</v>
      </c>
      <c r="J795" s="112">
        <v>14624</v>
      </c>
      <c r="K795" s="112">
        <v>9298</v>
      </c>
      <c r="L795" s="112">
        <v>3320</v>
      </c>
      <c r="M795" s="112">
        <v>1150</v>
      </c>
      <c r="N795" s="113">
        <v>856</v>
      </c>
      <c r="O795" s="112"/>
      <c r="P795" s="112"/>
      <c r="Q795" s="112"/>
      <c r="R795" s="112"/>
      <c r="S795" s="113"/>
      <c r="T795" s="17">
        <v>8.2740700218817409E-3</v>
      </c>
      <c r="U795" s="17">
        <v>3.3985803398580261E-2</v>
      </c>
      <c r="V795" s="17">
        <v>-0.13042168674698795</v>
      </c>
      <c r="W795" s="17">
        <v>-2.6086956521739202E-3</v>
      </c>
      <c r="X795" s="17">
        <v>0.28154205607476634</v>
      </c>
      <c r="Y795" s="17">
        <v>8.2740700218817409E-3</v>
      </c>
      <c r="Z795" s="17">
        <v>3.2763991835857764E-2</v>
      </c>
      <c r="AA795" s="17">
        <v>-1.8694765465669616E-2</v>
      </c>
      <c r="AB795" s="17">
        <v>-3.125E-2</v>
      </c>
      <c r="AC795" s="17">
        <v>8.0788177339901512E-2</v>
      </c>
    </row>
    <row r="796" spans="1:29" ht="12" customHeight="1" x14ac:dyDescent="0.2">
      <c r="A796" s="19">
        <v>40847</v>
      </c>
      <c r="B796" s="19">
        <v>40483</v>
      </c>
      <c r="C796" s="19"/>
      <c r="D796" s="16" t="s">
        <v>3</v>
      </c>
      <c r="E796" s="114">
        <v>14712</v>
      </c>
      <c r="F796" s="115">
        <v>9878</v>
      </c>
      <c r="G796" s="113">
        <v>3056</v>
      </c>
      <c r="H796" s="113">
        <v>1012</v>
      </c>
      <c r="I796" s="113">
        <v>766</v>
      </c>
      <c r="J796" s="112">
        <v>15627</v>
      </c>
      <c r="K796" s="112">
        <v>10305</v>
      </c>
      <c r="L796" s="112">
        <v>3316</v>
      </c>
      <c r="M796" s="112">
        <v>1160</v>
      </c>
      <c r="N796" s="113">
        <v>846</v>
      </c>
      <c r="O796" s="112"/>
      <c r="P796" s="112"/>
      <c r="Q796" s="112"/>
      <c r="R796" s="112"/>
      <c r="S796" s="113"/>
      <c r="T796" s="17">
        <v>-5.8552505279324207E-2</v>
      </c>
      <c r="U796" s="17">
        <v>-4.1436196021348848E-2</v>
      </c>
      <c r="V796" s="17">
        <v>-7.8407720144752724E-2</v>
      </c>
      <c r="W796" s="17">
        <v>-0.12758620689655176</v>
      </c>
      <c r="X796" s="17">
        <v>-9.4562647754137141E-2</v>
      </c>
      <c r="Y796" s="17">
        <v>-5.8552505279324207E-2</v>
      </c>
      <c r="Z796" s="17">
        <v>5.1186548898584761E-2</v>
      </c>
      <c r="AA796" s="17">
        <v>0.20173023987416427</v>
      </c>
      <c r="AB796" s="17">
        <v>0.28101265822784804</v>
      </c>
      <c r="AC796" s="17">
        <v>3.0955585464333746E-2</v>
      </c>
    </row>
    <row r="797" spans="1:29" ht="12" customHeight="1" x14ac:dyDescent="0.2">
      <c r="A797" s="19">
        <v>40848</v>
      </c>
      <c r="B797" s="19">
        <v>40484</v>
      </c>
      <c r="C797" s="19"/>
      <c r="D797" s="16" t="s">
        <v>4</v>
      </c>
      <c r="E797" s="114">
        <v>15219</v>
      </c>
      <c r="F797" s="115">
        <v>9537</v>
      </c>
      <c r="G797" s="113">
        <v>3425</v>
      </c>
      <c r="H797" s="113">
        <v>1254</v>
      </c>
      <c r="I797" s="113">
        <v>1003</v>
      </c>
      <c r="J797" s="112">
        <v>14391</v>
      </c>
      <c r="K797" s="112">
        <v>9162</v>
      </c>
      <c r="L797" s="112">
        <v>3129</v>
      </c>
      <c r="M797" s="112">
        <v>1153</v>
      </c>
      <c r="N797" s="113">
        <v>947</v>
      </c>
      <c r="O797" s="112"/>
      <c r="P797" s="112"/>
      <c r="Q797" s="112"/>
      <c r="R797" s="112"/>
      <c r="S797" s="113"/>
      <c r="T797" s="17">
        <v>5.7535959974984285E-2</v>
      </c>
      <c r="U797" s="17">
        <v>4.092992796332684E-2</v>
      </c>
      <c r="V797" s="17">
        <v>9.4598913390859796E-2</v>
      </c>
      <c r="W797" s="17">
        <v>8.759757155247172E-2</v>
      </c>
      <c r="X797" s="17">
        <v>5.9134107708553429E-2</v>
      </c>
      <c r="Y797" s="17">
        <v>5.7535959974984285E-2</v>
      </c>
      <c r="Z797" s="17">
        <v>0.14765342960288819</v>
      </c>
      <c r="AA797" s="17">
        <v>0.54279279279279269</v>
      </c>
      <c r="AB797" s="17">
        <v>0.58533501896333751</v>
      </c>
      <c r="AC797" s="17">
        <v>0.67725752508361214</v>
      </c>
    </row>
    <row r="798" spans="1:29" ht="12" customHeight="1" x14ac:dyDescent="0.2">
      <c r="A798" s="19">
        <v>40849</v>
      </c>
      <c r="B798" s="19">
        <v>40485</v>
      </c>
      <c r="C798" s="19"/>
      <c r="D798" s="16" t="s">
        <v>5</v>
      </c>
      <c r="E798" s="114">
        <v>15819</v>
      </c>
      <c r="F798" s="115">
        <v>10199</v>
      </c>
      <c r="G798" s="113">
        <v>3395</v>
      </c>
      <c r="H798" s="113">
        <v>1226</v>
      </c>
      <c r="I798" s="113">
        <v>999</v>
      </c>
      <c r="J798" s="112">
        <v>14468</v>
      </c>
      <c r="K798" s="112">
        <v>9003</v>
      </c>
      <c r="L798" s="112">
        <v>3432</v>
      </c>
      <c r="M798" s="112">
        <v>1134</v>
      </c>
      <c r="N798" s="113">
        <v>899</v>
      </c>
      <c r="O798" s="112"/>
      <c r="P798" s="112"/>
      <c r="Q798" s="112"/>
      <c r="R798" s="112"/>
      <c r="S798" s="113"/>
      <c r="T798" s="17">
        <v>9.3378490461708541E-2</v>
      </c>
      <c r="U798" s="17">
        <v>0.13284460735310444</v>
      </c>
      <c r="V798" s="17">
        <v>-1.0780885780885763E-2</v>
      </c>
      <c r="W798" s="17">
        <v>8.1128747795414569E-2</v>
      </c>
      <c r="X798" s="17">
        <v>0.11123470522803114</v>
      </c>
      <c r="Y798" s="17">
        <v>9.3378490461708541E-2</v>
      </c>
      <c r="Z798" s="17">
        <v>0.15373303167420804</v>
      </c>
      <c r="AA798" s="17">
        <v>0.3052672049211842</v>
      </c>
      <c r="AB798" s="17">
        <v>0.42558139534883721</v>
      </c>
      <c r="AC798" s="17">
        <v>0.35733695652173902</v>
      </c>
    </row>
    <row r="799" spans="1:29" ht="12" customHeight="1" x14ac:dyDescent="0.2">
      <c r="A799" s="19">
        <v>40850</v>
      </c>
      <c r="B799" s="19">
        <v>40486</v>
      </c>
      <c r="C799" s="19"/>
      <c r="D799" s="16" t="s">
        <v>6</v>
      </c>
      <c r="E799" s="114">
        <v>16492</v>
      </c>
      <c r="F799" s="115">
        <v>10047</v>
      </c>
      <c r="G799" s="113">
        <v>3644</v>
      </c>
      <c r="H799" s="113">
        <v>1442</v>
      </c>
      <c r="I799" s="113">
        <v>1359</v>
      </c>
      <c r="J799" s="112">
        <v>16293</v>
      </c>
      <c r="K799" s="112">
        <v>10348</v>
      </c>
      <c r="L799" s="112">
        <v>3538</v>
      </c>
      <c r="M799" s="112">
        <v>1379</v>
      </c>
      <c r="N799" s="113">
        <v>1028</v>
      </c>
      <c r="O799" s="112"/>
      <c r="P799" s="112"/>
      <c r="Q799" s="112"/>
      <c r="R799" s="112"/>
      <c r="S799" s="113"/>
      <c r="T799" s="17">
        <v>1.221383416191002E-2</v>
      </c>
      <c r="U799" s="17">
        <v>-2.9087746424429795E-2</v>
      </c>
      <c r="V799" s="17">
        <v>2.9960429621255003E-2</v>
      </c>
      <c r="W799" s="17">
        <v>4.5685279187817285E-2</v>
      </c>
      <c r="X799" s="17">
        <v>0.32198443579766534</v>
      </c>
      <c r="Y799" s="17">
        <v>1.221383416191002E-2</v>
      </c>
      <c r="Z799" s="17">
        <v>8.3468133290197422E-2</v>
      </c>
      <c r="AA799" s="17">
        <v>0.39083969465648849</v>
      </c>
      <c r="AB799" s="17">
        <v>0.449246231155779</v>
      </c>
      <c r="AC799" s="17">
        <v>0.76036269430051817</v>
      </c>
    </row>
    <row r="800" spans="1:29" ht="12" customHeight="1" x14ac:dyDescent="0.2">
      <c r="A800" s="19">
        <v>40851</v>
      </c>
      <c r="B800" s="19">
        <v>40487</v>
      </c>
      <c r="C800" s="19"/>
      <c r="D800" s="16" t="s">
        <v>7</v>
      </c>
      <c r="E800" s="114">
        <v>15405</v>
      </c>
      <c r="F800" s="115">
        <v>9816</v>
      </c>
      <c r="G800" s="113">
        <v>3531</v>
      </c>
      <c r="H800" s="113">
        <v>882</v>
      </c>
      <c r="I800" s="113">
        <v>1176</v>
      </c>
      <c r="J800" s="112">
        <v>17146</v>
      </c>
      <c r="K800" s="112">
        <v>11007</v>
      </c>
      <c r="L800" s="112">
        <v>3658</v>
      </c>
      <c r="M800" s="112">
        <v>1450</v>
      </c>
      <c r="N800" s="113">
        <v>1031</v>
      </c>
      <c r="O800" s="112"/>
      <c r="P800" s="112"/>
      <c r="Q800" s="112"/>
      <c r="R800" s="112"/>
      <c r="S800" s="113"/>
      <c r="T800" s="17">
        <v>-0.1015397177184183</v>
      </c>
      <c r="U800" s="17">
        <v>-0.10820387026437717</v>
      </c>
      <c r="V800" s="17">
        <v>-3.4718425369054118E-2</v>
      </c>
      <c r="W800" s="17">
        <v>-0.39172413793103444</v>
      </c>
      <c r="X800" s="17">
        <v>0.14064015518913675</v>
      </c>
      <c r="Y800" s="17">
        <v>-0.1015397177184183</v>
      </c>
      <c r="Z800" s="17">
        <v>-1.3070581138145965E-2</v>
      </c>
      <c r="AA800" s="17">
        <v>0.34309623430962333</v>
      </c>
      <c r="AB800" s="17">
        <v>-0.29156626506024097</v>
      </c>
      <c r="AC800" s="17">
        <v>0.1914893617021276</v>
      </c>
    </row>
    <row r="801" spans="1:29" ht="12" customHeight="1" x14ac:dyDescent="0.2">
      <c r="A801" s="19">
        <v>40852</v>
      </c>
      <c r="B801" s="19">
        <v>40488</v>
      </c>
      <c r="C801" s="19"/>
      <c r="D801" s="16" t="s">
        <v>1</v>
      </c>
      <c r="E801" s="114">
        <v>17991</v>
      </c>
      <c r="F801" s="115">
        <v>10090</v>
      </c>
      <c r="G801" s="113">
        <v>4230</v>
      </c>
      <c r="H801" s="113">
        <v>2002</v>
      </c>
      <c r="I801" s="113">
        <v>1669</v>
      </c>
      <c r="J801" s="112">
        <v>18689</v>
      </c>
      <c r="K801" s="112">
        <v>10988</v>
      </c>
      <c r="L801" s="112">
        <v>4670</v>
      </c>
      <c r="M801" s="112">
        <v>1620</v>
      </c>
      <c r="N801" s="113">
        <v>1411</v>
      </c>
      <c r="O801" s="112"/>
      <c r="P801" s="112"/>
      <c r="Q801" s="112"/>
      <c r="R801" s="112"/>
      <c r="S801" s="113"/>
      <c r="T801" s="17">
        <v>-3.7348172721922035E-2</v>
      </c>
      <c r="U801" s="17">
        <v>-8.1725518747724823E-2</v>
      </c>
      <c r="V801" s="17">
        <v>-9.4218415417558932E-2</v>
      </c>
      <c r="W801" s="17">
        <v>0.23580246913580249</v>
      </c>
      <c r="X801" s="17">
        <v>0.18284904323175044</v>
      </c>
      <c r="Y801" s="17">
        <v>-3.7348172721922035E-2</v>
      </c>
      <c r="Z801" s="17">
        <v>-2.3233301064859657E-2</v>
      </c>
      <c r="AA801" s="17">
        <v>0.15039434321457712</v>
      </c>
      <c r="AB801" s="17">
        <v>0.54237288135593231</v>
      </c>
      <c r="AC801" s="17">
        <v>0.22540381791483122</v>
      </c>
    </row>
    <row r="802" spans="1:29" ht="12" customHeight="1" x14ac:dyDescent="0.2">
      <c r="A802" s="19">
        <v>40853</v>
      </c>
      <c r="B802" s="19">
        <v>40489</v>
      </c>
      <c r="C802" s="19"/>
      <c r="D802" s="16" t="s">
        <v>2</v>
      </c>
      <c r="E802" s="114">
        <v>16165</v>
      </c>
      <c r="F802" s="115">
        <v>9466</v>
      </c>
      <c r="G802" s="113">
        <v>3734</v>
      </c>
      <c r="H802" s="113">
        <v>1632</v>
      </c>
      <c r="I802" s="113">
        <v>1333</v>
      </c>
      <c r="J802" s="112">
        <v>15514</v>
      </c>
      <c r="K802" s="112">
        <v>10133</v>
      </c>
      <c r="L802" s="112">
        <v>3210</v>
      </c>
      <c r="M802" s="112">
        <v>1191</v>
      </c>
      <c r="N802" s="113">
        <v>980</v>
      </c>
      <c r="O802" s="112"/>
      <c r="P802" s="112"/>
      <c r="Q802" s="112"/>
      <c r="R802" s="112"/>
      <c r="S802" s="113"/>
      <c r="T802" s="17">
        <v>4.1962098749516619E-2</v>
      </c>
      <c r="U802" s="17">
        <v>-6.5824533701766552E-2</v>
      </c>
      <c r="V802" s="17">
        <v>0.16323987538940821</v>
      </c>
      <c r="W802" s="17">
        <v>0.37027707808564236</v>
      </c>
      <c r="X802" s="17">
        <v>0.36020408163265305</v>
      </c>
      <c r="Y802" s="17">
        <v>4.1962098749516619E-2</v>
      </c>
      <c r="Z802" s="17">
        <v>6.9141580682905435E-3</v>
      </c>
      <c r="AA802" s="17">
        <v>0.3350017876296032</v>
      </c>
      <c r="AB802" s="17">
        <v>0.57681159420289863</v>
      </c>
      <c r="AC802" s="17">
        <v>0.97915693724331732</v>
      </c>
    </row>
    <row r="803" spans="1:29" ht="12" customHeight="1" x14ac:dyDescent="0.2">
      <c r="A803" s="19">
        <v>40854</v>
      </c>
      <c r="B803" s="19">
        <v>40490</v>
      </c>
      <c r="C803" s="19"/>
      <c r="D803" s="16" t="s">
        <v>3</v>
      </c>
      <c r="E803" s="114">
        <v>16379</v>
      </c>
      <c r="F803" s="115">
        <v>10954</v>
      </c>
      <c r="G803" s="113">
        <v>3075</v>
      </c>
      <c r="H803" s="113">
        <v>1359</v>
      </c>
      <c r="I803" s="113">
        <v>991</v>
      </c>
      <c r="J803" s="112">
        <v>15187</v>
      </c>
      <c r="K803" s="112">
        <v>10056</v>
      </c>
      <c r="L803" s="112">
        <v>3242</v>
      </c>
      <c r="M803" s="112">
        <v>1131</v>
      </c>
      <c r="N803" s="113">
        <v>758</v>
      </c>
      <c r="O803" s="112"/>
      <c r="P803" s="112"/>
      <c r="Q803" s="112"/>
      <c r="R803" s="112"/>
      <c r="S803" s="113"/>
      <c r="T803" s="17">
        <v>7.848818068084551E-2</v>
      </c>
      <c r="U803" s="17">
        <v>8.9299920445505165E-2</v>
      </c>
      <c r="V803" s="17">
        <v>-5.1511412708204807E-2</v>
      </c>
      <c r="W803" s="17">
        <v>0.20159151193633962</v>
      </c>
      <c r="X803" s="17">
        <v>0.30738786279683383</v>
      </c>
      <c r="Y803" s="17">
        <v>7.848818068084551E-2</v>
      </c>
      <c r="Z803" s="17">
        <v>0.24152782500283343</v>
      </c>
      <c r="AA803" s="17">
        <v>0.14610510622437567</v>
      </c>
      <c r="AB803" s="17">
        <v>0.76036269430051817</v>
      </c>
      <c r="AC803" s="17">
        <v>0.44883040935672525</v>
      </c>
    </row>
    <row r="804" spans="1:29" ht="12" customHeight="1" x14ac:dyDescent="0.2">
      <c r="A804" s="19">
        <v>40855</v>
      </c>
      <c r="B804" s="19">
        <v>40491</v>
      </c>
      <c r="C804" s="19"/>
      <c r="D804" s="16" t="s">
        <v>4</v>
      </c>
      <c r="E804" s="114">
        <v>15178</v>
      </c>
      <c r="F804" s="115">
        <v>9334</v>
      </c>
      <c r="G804" s="113">
        <v>3557</v>
      </c>
      <c r="H804" s="113">
        <v>1311</v>
      </c>
      <c r="I804" s="113">
        <v>976</v>
      </c>
      <c r="J804" s="112">
        <v>14036</v>
      </c>
      <c r="K804" s="112">
        <v>9145</v>
      </c>
      <c r="L804" s="112">
        <v>3089</v>
      </c>
      <c r="M804" s="112">
        <v>1075</v>
      </c>
      <c r="N804" s="113">
        <v>727</v>
      </c>
      <c r="O804" s="112"/>
      <c r="P804" s="112"/>
      <c r="Q804" s="112"/>
      <c r="R804" s="112"/>
      <c r="S804" s="113"/>
      <c r="T804" s="17">
        <v>8.1362211456255329E-2</v>
      </c>
      <c r="U804" s="17">
        <v>2.0667031164570693E-2</v>
      </c>
      <c r="V804" s="17">
        <v>0.15150534153447714</v>
      </c>
      <c r="W804" s="17">
        <v>0.21953488372093033</v>
      </c>
      <c r="X804" s="17">
        <v>0.34250343878954603</v>
      </c>
      <c r="Y804" s="17">
        <v>8.1362211456255329E-2</v>
      </c>
      <c r="Z804" s="17">
        <v>0.12227966814957325</v>
      </c>
      <c r="AA804" s="17">
        <v>0.77229696063776787</v>
      </c>
      <c r="AB804" s="17">
        <v>0.46644295302013417</v>
      </c>
      <c r="AC804" s="17">
        <v>0.79742173112338866</v>
      </c>
    </row>
    <row r="805" spans="1:29" ht="12" customHeight="1" x14ac:dyDescent="0.2">
      <c r="A805" s="19">
        <v>40856</v>
      </c>
      <c r="B805" s="19">
        <v>40492</v>
      </c>
      <c r="C805" s="19"/>
      <c r="D805" s="16" t="s">
        <v>5</v>
      </c>
      <c r="E805" s="114">
        <v>15206</v>
      </c>
      <c r="F805" s="115">
        <v>9171</v>
      </c>
      <c r="G805" s="113">
        <v>3638</v>
      </c>
      <c r="H805" s="113">
        <v>1360</v>
      </c>
      <c r="I805" s="113">
        <v>1037</v>
      </c>
      <c r="J805" s="112">
        <v>15055</v>
      </c>
      <c r="K805" s="112">
        <v>9262</v>
      </c>
      <c r="L805" s="112">
        <v>3780</v>
      </c>
      <c r="M805" s="112">
        <v>1214</v>
      </c>
      <c r="N805" s="113">
        <v>799</v>
      </c>
      <c r="O805" s="112"/>
      <c r="P805" s="112"/>
      <c r="Q805" s="112"/>
      <c r="R805" s="112"/>
      <c r="S805" s="113"/>
      <c r="T805" s="17">
        <v>1.0029890401859864E-2</v>
      </c>
      <c r="U805" s="17">
        <v>-9.8250917728351927E-3</v>
      </c>
      <c r="V805" s="17">
        <v>-3.7566137566137581E-2</v>
      </c>
      <c r="W805" s="17">
        <v>0.12026359143327836</v>
      </c>
      <c r="X805" s="17">
        <v>0.2978723404255319</v>
      </c>
      <c r="Y805" s="17">
        <v>1.0029890401859864E-2</v>
      </c>
      <c r="Z805" s="17">
        <v>0.10175396444017304</v>
      </c>
      <c r="AA805" s="17">
        <v>0.47826086956521729</v>
      </c>
      <c r="AB805" s="17">
        <v>0.90476190476190466</v>
      </c>
      <c r="AC805" s="17">
        <v>1.0019305019305018</v>
      </c>
    </row>
    <row r="806" spans="1:29" ht="12" customHeight="1" x14ac:dyDescent="0.2">
      <c r="A806" s="19">
        <v>40857</v>
      </c>
      <c r="B806" s="19">
        <v>40493</v>
      </c>
      <c r="C806" s="19"/>
      <c r="D806" s="16" t="s">
        <v>6</v>
      </c>
      <c r="E806" s="114">
        <v>17068</v>
      </c>
      <c r="F806" s="115">
        <v>10180</v>
      </c>
      <c r="G806" s="113">
        <v>3905</v>
      </c>
      <c r="H806" s="113">
        <v>1606</v>
      </c>
      <c r="I806" s="113">
        <v>1377</v>
      </c>
      <c r="J806" s="112">
        <v>16852</v>
      </c>
      <c r="K806" s="112">
        <v>10766</v>
      </c>
      <c r="L806" s="112">
        <v>3538</v>
      </c>
      <c r="M806" s="112">
        <v>1549</v>
      </c>
      <c r="N806" s="113">
        <v>999</v>
      </c>
      <c r="O806" s="112"/>
      <c r="P806" s="112"/>
      <c r="Q806" s="112"/>
      <c r="R806" s="112"/>
      <c r="S806" s="113"/>
      <c r="T806" s="17">
        <v>1.2817469736529752E-2</v>
      </c>
      <c r="U806" s="17">
        <v>-5.4430614898755336E-2</v>
      </c>
      <c r="V806" s="17">
        <v>0.10373092142453366</v>
      </c>
      <c r="W806" s="17">
        <v>3.6797934151065137E-2</v>
      </c>
      <c r="X806" s="17">
        <v>0.37837837837837829</v>
      </c>
      <c r="Y806" s="17">
        <v>1.2817469736529752E-2</v>
      </c>
      <c r="Z806" s="17">
        <v>9.5801937567276729E-2</v>
      </c>
      <c r="AA806" s="17">
        <v>0.8855625301786576</v>
      </c>
      <c r="AB806" s="17">
        <v>0.73434125269978412</v>
      </c>
      <c r="AC806" s="17">
        <v>0.7298994974874371</v>
      </c>
    </row>
    <row r="807" spans="1:29" ht="12" customHeight="1" x14ac:dyDescent="0.2">
      <c r="A807" s="19">
        <v>40858</v>
      </c>
      <c r="B807" s="19">
        <v>40494</v>
      </c>
      <c r="C807" s="19"/>
      <c r="D807" s="16" t="s">
        <v>7</v>
      </c>
      <c r="E807" s="114">
        <v>16120</v>
      </c>
      <c r="F807" s="115">
        <v>9828</v>
      </c>
      <c r="G807" s="113">
        <v>3452</v>
      </c>
      <c r="H807" s="113">
        <v>1560</v>
      </c>
      <c r="I807" s="113">
        <v>1280</v>
      </c>
      <c r="J807" s="112">
        <v>16582</v>
      </c>
      <c r="K807" s="112">
        <v>11087</v>
      </c>
      <c r="L807" s="112">
        <v>3170</v>
      </c>
      <c r="M807" s="112">
        <v>1330</v>
      </c>
      <c r="N807" s="113">
        <v>995</v>
      </c>
      <c r="O807" s="112"/>
      <c r="P807" s="112"/>
      <c r="Q807" s="112"/>
      <c r="R807" s="112"/>
      <c r="S807" s="113"/>
      <c r="T807" s="17">
        <v>-2.7861536605958248E-2</v>
      </c>
      <c r="U807" s="17">
        <v>-0.11355641742581402</v>
      </c>
      <c r="V807" s="17">
        <v>8.8958990536277538E-2</v>
      </c>
      <c r="W807" s="17">
        <v>0.1729323308270676</v>
      </c>
      <c r="X807" s="17">
        <v>0.28643216080402012</v>
      </c>
      <c r="Y807" s="17">
        <v>-2.7861536605958248E-2</v>
      </c>
      <c r="Z807" s="17">
        <v>5.7570214139675002E-2</v>
      </c>
      <c r="AA807" s="17">
        <v>0.34949179046129797</v>
      </c>
      <c r="AB807" s="17">
        <v>0.85273159144893107</v>
      </c>
      <c r="AC807" s="17">
        <v>0.6080402010050252</v>
      </c>
    </row>
    <row r="808" spans="1:29" ht="12" customHeight="1" x14ac:dyDescent="0.2">
      <c r="A808" s="19">
        <v>40859</v>
      </c>
      <c r="B808" s="19">
        <v>40495</v>
      </c>
      <c r="C808" s="19"/>
      <c r="D808" s="16" t="s">
        <v>1</v>
      </c>
      <c r="E808" s="114">
        <v>16207</v>
      </c>
      <c r="F808" s="115">
        <v>9060</v>
      </c>
      <c r="G808" s="113">
        <v>4006</v>
      </c>
      <c r="H808" s="113">
        <v>1607</v>
      </c>
      <c r="I808" s="113">
        <v>1534</v>
      </c>
      <c r="J808" s="112">
        <v>18076</v>
      </c>
      <c r="K808" s="112">
        <v>10903</v>
      </c>
      <c r="L808" s="112">
        <v>4227</v>
      </c>
      <c r="M808" s="112">
        <v>1595</v>
      </c>
      <c r="N808" s="113">
        <v>1351</v>
      </c>
      <c r="O808" s="112"/>
      <c r="P808" s="112"/>
      <c r="Q808" s="112"/>
      <c r="R808" s="112"/>
      <c r="S808" s="113"/>
      <c r="T808" s="17">
        <v>-0.10339676919672491</v>
      </c>
      <c r="U808" s="17">
        <v>-0.16903604512519488</v>
      </c>
      <c r="V808" s="17">
        <v>-5.2282942985569014E-2</v>
      </c>
      <c r="W808" s="17">
        <v>7.5235109717868287E-3</v>
      </c>
      <c r="X808" s="17">
        <v>0.13545521835677277</v>
      </c>
      <c r="Y808" s="17">
        <v>-0.10339676919672491</v>
      </c>
      <c r="Z808" s="17">
        <v>-6.6556769008860539E-2</v>
      </c>
      <c r="AA808" s="17">
        <v>0.21688942891859053</v>
      </c>
      <c r="AB808" s="17">
        <v>0.38893690579083828</v>
      </c>
      <c r="AC808" s="17">
        <v>0.19750195160031225</v>
      </c>
    </row>
    <row r="809" spans="1:29" ht="12" customHeight="1" x14ac:dyDescent="0.2">
      <c r="A809" s="19">
        <v>40860</v>
      </c>
      <c r="B809" s="19">
        <v>40496</v>
      </c>
      <c r="C809" s="19"/>
      <c r="D809" s="16" t="s">
        <v>2</v>
      </c>
      <c r="E809" s="114">
        <v>15492</v>
      </c>
      <c r="F809" s="115">
        <v>9495</v>
      </c>
      <c r="G809" s="113">
        <v>3480</v>
      </c>
      <c r="H809" s="113">
        <v>1338</v>
      </c>
      <c r="I809" s="113">
        <v>1179</v>
      </c>
      <c r="J809" s="112">
        <v>15528</v>
      </c>
      <c r="K809" s="112">
        <v>10354</v>
      </c>
      <c r="L809" s="112">
        <v>3196</v>
      </c>
      <c r="M809" s="112">
        <v>1111</v>
      </c>
      <c r="N809" s="113">
        <v>867</v>
      </c>
      <c r="O809" s="112"/>
      <c r="P809" s="112"/>
      <c r="Q809" s="112"/>
      <c r="R809" s="112"/>
      <c r="S809" s="113"/>
      <c r="T809" s="17">
        <v>-2.3183925811437467E-3</v>
      </c>
      <c r="U809" s="17">
        <v>-8.2963106045972568E-2</v>
      </c>
      <c r="V809" s="17">
        <v>8.8861076345431833E-2</v>
      </c>
      <c r="W809" s="17">
        <v>0.20432043204320438</v>
      </c>
      <c r="X809" s="17">
        <v>0.35986159169550169</v>
      </c>
      <c r="Y809" s="17">
        <v>-2.3183925811437467E-3</v>
      </c>
      <c r="Z809" s="17">
        <v>6.4659741361035028E-3</v>
      </c>
      <c r="AA809" s="17">
        <v>0.43150966680378455</v>
      </c>
      <c r="AB809" s="17">
        <v>0.30409356725146197</v>
      </c>
      <c r="AC809" s="17">
        <v>0.44662576687116573</v>
      </c>
    </row>
    <row r="810" spans="1:29" ht="12" customHeight="1" x14ac:dyDescent="0.2">
      <c r="A810" s="19">
        <v>40861</v>
      </c>
      <c r="B810" s="19">
        <v>40497</v>
      </c>
      <c r="C810" s="19"/>
      <c r="D810" s="16" t="s">
        <v>3</v>
      </c>
      <c r="E810" s="114">
        <v>15644</v>
      </c>
      <c r="F810" s="115">
        <v>10297</v>
      </c>
      <c r="G810" s="113">
        <v>3094</v>
      </c>
      <c r="H810" s="113">
        <v>1324</v>
      </c>
      <c r="I810" s="113">
        <v>929</v>
      </c>
      <c r="J810" s="112">
        <v>14055</v>
      </c>
      <c r="K810" s="112">
        <v>9719</v>
      </c>
      <c r="L810" s="112">
        <v>2733</v>
      </c>
      <c r="M810" s="112">
        <v>1005</v>
      </c>
      <c r="N810" s="113">
        <v>598</v>
      </c>
      <c r="O810" s="112"/>
      <c r="P810" s="112"/>
      <c r="Q810" s="112"/>
      <c r="R810" s="112"/>
      <c r="S810" s="113"/>
      <c r="T810" s="17">
        <v>0.11305585200996093</v>
      </c>
      <c r="U810" s="17">
        <v>5.9471139006070484E-2</v>
      </c>
      <c r="V810" s="17">
        <v>0.13208927918038782</v>
      </c>
      <c r="W810" s="17">
        <v>0.31741293532338299</v>
      </c>
      <c r="X810" s="17">
        <v>0.55351170568561869</v>
      </c>
      <c r="Y810" s="17">
        <v>0.11305585200996093</v>
      </c>
      <c r="Z810" s="17">
        <v>0.16812251843448678</v>
      </c>
      <c r="AA810" s="17">
        <v>0.4903660886319845</v>
      </c>
      <c r="AB810" s="17">
        <v>1.1598694942903753</v>
      </c>
      <c r="AC810" s="17">
        <v>0.83596837944664038</v>
      </c>
    </row>
    <row r="811" spans="1:29" ht="12" customHeight="1" x14ac:dyDescent="0.2">
      <c r="A811" s="19">
        <v>40862</v>
      </c>
      <c r="B811" s="19">
        <v>40498</v>
      </c>
      <c r="C811" s="19"/>
      <c r="D811" s="16" t="s">
        <v>4</v>
      </c>
      <c r="E811" s="114">
        <v>14325</v>
      </c>
      <c r="F811" s="115">
        <v>9318</v>
      </c>
      <c r="G811" s="113">
        <v>2832</v>
      </c>
      <c r="H811" s="113">
        <v>1203</v>
      </c>
      <c r="I811" s="113">
        <v>972</v>
      </c>
      <c r="J811" s="112">
        <v>13261</v>
      </c>
      <c r="K811" s="112">
        <v>8578</v>
      </c>
      <c r="L811" s="112">
        <v>2783</v>
      </c>
      <c r="M811" s="112">
        <v>1182</v>
      </c>
      <c r="N811" s="113">
        <v>718</v>
      </c>
      <c r="O811" s="112"/>
      <c r="P811" s="112"/>
      <c r="Q811" s="112"/>
      <c r="R811" s="112"/>
      <c r="S811" s="113"/>
      <c r="T811" s="17">
        <v>8.0235276374330811E-2</v>
      </c>
      <c r="U811" s="17">
        <v>8.6267195150384612E-2</v>
      </c>
      <c r="V811" s="17">
        <v>1.760689902982393E-2</v>
      </c>
      <c r="W811" s="17">
        <v>1.7766497461928932E-2</v>
      </c>
      <c r="X811" s="17">
        <v>0.35376044568245124</v>
      </c>
      <c r="Y811" s="17">
        <v>8.0235276374330811E-2</v>
      </c>
      <c r="Z811" s="17">
        <v>0.10849393290506781</v>
      </c>
      <c r="AA811" s="17">
        <v>-0.17338003502626975</v>
      </c>
      <c r="AB811" s="17">
        <v>0.57460732984293195</v>
      </c>
      <c r="AC811" s="17">
        <v>0.86206896551724133</v>
      </c>
    </row>
    <row r="812" spans="1:29" ht="12" customHeight="1" x14ac:dyDescent="0.2">
      <c r="A812" s="19">
        <v>40863</v>
      </c>
      <c r="B812" s="19">
        <v>40499</v>
      </c>
      <c r="C812" s="19"/>
      <c r="D812" s="16" t="s">
        <v>5</v>
      </c>
      <c r="E812" s="114">
        <v>15241</v>
      </c>
      <c r="F812" s="115">
        <v>9168</v>
      </c>
      <c r="G812" s="113">
        <v>3796</v>
      </c>
      <c r="H812" s="113">
        <v>1319</v>
      </c>
      <c r="I812" s="113">
        <v>958</v>
      </c>
      <c r="J812" s="112">
        <v>14698</v>
      </c>
      <c r="K812" s="112">
        <v>9299</v>
      </c>
      <c r="L812" s="112">
        <v>3243</v>
      </c>
      <c r="M812" s="112">
        <v>1295</v>
      </c>
      <c r="N812" s="113">
        <v>861</v>
      </c>
      <c r="O812" s="112"/>
      <c r="P812" s="112"/>
      <c r="Q812" s="112"/>
      <c r="R812" s="112"/>
      <c r="S812" s="113"/>
      <c r="T812" s="17">
        <v>3.6943801877806548E-2</v>
      </c>
      <c r="U812" s="17">
        <v>-1.4087536294225211E-2</v>
      </c>
      <c r="V812" s="17">
        <v>0.17052112241751471</v>
      </c>
      <c r="W812" s="17">
        <v>1.8532818532818629E-2</v>
      </c>
      <c r="X812" s="17">
        <v>0.11265969802555165</v>
      </c>
      <c r="Y812" s="17">
        <v>3.6943801877806548E-2</v>
      </c>
      <c r="Z812" s="17">
        <v>-1.1983876239242131E-3</v>
      </c>
      <c r="AA812" s="17">
        <v>0.38844184345281629</v>
      </c>
      <c r="AB812" s="17">
        <v>0.53908984830805129</v>
      </c>
      <c r="AC812" s="17">
        <v>0.35119887165021146</v>
      </c>
    </row>
    <row r="813" spans="1:29" ht="12" customHeight="1" x14ac:dyDescent="0.2">
      <c r="A813" s="19">
        <v>40864</v>
      </c>
      <c r="B813" s="19">
        <v>40500</v>
      </c>
      <c r="C813" s="19"/>
      <c r="D813" s="16" t="s">
        <v>6</v>
      </c>
      <c r="E813" s="114">
        <v>17664</v>
      </c>
      <c r="F813" s="115">
        <v>10648</v>
      </c>
      <c r="G813" s="113">
        <v>3926</v>
      </c>
      <c r="H813" s="113">
        <v>1727</v>
      </c>
      <c r="I813" s="113">
        <v>1363</v>
      </c>
      <c r="J813" s="112">
        <v>16719</v>
      </c>
      <c r="K813" s="112">
        <v>10189</v>
      </c>
      <c r="L813" s="112">
        <v>3943</v>
      </c>
      <c r="M813" s="112">
        <v>1579</v>
      </c>
      <c r="N813" s="113">
        <v>1008</v>
      </c>
      <c r="O813" s="112"/>
      <c r="P813" s="112"/>
      <c r="Q813" s="112"/>
      <c r="R813" s="112"/>
      <c r="S813" s="113"/>
      <c r="T813" s="17">
        <v>5.6522519289431195E-2</v>
      </c>
      <c r="U813" s="17">
        <v>4.504858180390614E-2</v>
      </c>
      <c r="V813" s="17">
        <v>-4.3114379913771206E-3</v>
      </c>
      <c r="W813" s="17">
        <v>9.3730208993033637E-2</v>
      </c>
      <c r="X813" s="17">
        <v>0.35218253968253976</v>
      </c>
      <c r="Y813" s="17">
        <v>5.6522519289431195E-2</v>
      </c>
      <c r="Z813" s="17">
        <v>0.10986032937252443</v>
      </c>
      <c r="AA813" s="17">
        <v>0.36604036186499656</v>
      </c>
      <c r="AB813" s="17">
        <v>0.42257001647446457</v>
      </c>
      <c r="AC813" s="17">
        <v>0.26437847866419295</v>
      </c>
    </row>
    <row r="814" spans="1:29" ht="12" customHeight="1" x14ac:dyDescent="0.2">
      <c r="A814" s="19">
        <v>40865</v>
      </c>
      <c r="B814" s="19">
        <v>40501</v>
      </c>
      <c r="C814" s="19"/>
      <c r="D814" s="16" t="s">
        <v>7</v>
      </c>
      <c r="E814" s="114">
        <v>18158</v>
      </c>
      <c r="F814" s="115">
        <v>10871</v>
      </c>
      <c r="G814" s="113">
        <v>4141</v>
      </c>
      <c r="H814" s="113">
        <v>1744</v>
      </c>
      <c r="I814" s="113">
        <v>1402</v>
      </c>
      <c r="J814" s="112">
        <v>17802.119538304927</v>
      </c>
      <c r="K814" s="112">
        <v>10958</v>
      </c>
      <c r="L814" s="112">
        <v>3978</v>
      </c>
      <c r="M814" s="112">
        <v>1626</v>
      </c>
      <c r="N814" s="113">
        <v>1240.1195383049283</v>
      </c>
      <c r="O814" s="112"/>
      <c r="P814" s="112"/>
      <c r="Q814" s="112"/>
      <c r="R814" s="112"/>
      <c r="S814" s="113"/>
      <c r="T814" s="17">
        <v>1.9990903944292926E-2</v>
      </c>
      <c r="U814" s="17">
        <v>-7.9394050009126138E-3</v>
      </c>
      <c r="V814" s="17">
        <v>4.0975364504776346E-2</v>
      </c>
      <c r="W814" s="17">
        <v>7.2570725707256978E-2</v>
      </c>
      <c r="X814" s="17">
        <v>0.13053617550154883</v>
      </c>
      <c r="Y814" s="17">
        <v>1.9990903944292926E-2</v>
      </c>
      <c r="Z814" s="17">
        <v>4.9932393277960285E-2</v>
      </c>
      <c r="AA814" s="17">
        <v>0.31002847200253081</v>
      </c>
      <c r="AB814" s="17">
        <v>0.3952</v>
      </c>
      <c r="AC814" s="17">
        <v>0.30418604651162795</v>
      </c>
    </row>
    <row r="815" spans="1:29" ht="12" customHeight="1" x14ac:dyDescent="0.2">
      <c r="A815" s="19">
        <v>40866</v>
      </c>
      <c r="B815" s="19">
        <v>40502</v>
      </c>
      <c r="C815" s="19"/>
      <c r="D815" s="16" t="s">
        <v>1</v>
      </c>
      <c r="E815" s="114">
        <v>19734</v>
      </c>
      <c r="F815" s="115">
        <v>11537</v>
      </c>
      <c r="G815" s="113">
        <v>4478</v>
      </c>
      <c r="H815" s="113">
        <v>1974</v>
      </c>
      <c r="I815" s="113">
        <v>1745</v>
      </c>
      <c r="J815" s="112">
        <v>20113</v>
      </c>
      <c r="K815" s="112">
        <v>11623</v>
      </c>
      <c r="L815" s="112">
        <v>5254</v>
      </c>
      <c r="M815" s="112">
        <v>1851</v>
      </c>
      <c r="N815" s="113">
        <v>1385</v>
      </c>
      <c r="O815" s="112"/>
      <c r="P815" s="112"/>
      <c r="Q815" s="112"/>
      <c r="R815" s="112"/>
      <c r="S815" s="113"/>
      <c r="T815" s="17">
        <v>-1.8843534032715215E-2</v>
      </c>
      <c r="U815" s="17">
        <v>-7.3991224296653391E-3</v>
      </c>
      <c r="V815" s="17">
        <v>-0.14769699276741532</v>
      </c>
      <c r="W815" s="17">
        <v>6.6450567260940119E-2</v>
      </c>
      <c r="X815" s="17">
        <v>0.25992779783393494</v>
      </c>
      <c r="Y815" s="17">
        <v>-1.8843534032715215E-2</v>
      </c>
      <c r="Z815" s="17">
        <v>6.038602941176463E-2</v>
      </c>
      <c r="AA815" s="17">
        <v>2.8007346189164339E-2</v>
      </c>
      <c r="AB815" s="17">
        <v>0.1963636363636363</v>
      </c>
      <c r="AC815" s="17">
        <v>0.20594333102971674</v>
      </c>
    </row>
    <row r="816" spans="1:29" ht="12" customHeight="1" x14ac:dyDescent="0.2">
      <c r="A816" s="19">
        <v>40867</v>
      </c>
      <c r="B816" s="19">
        <v>40503</v>
      </c>
      <c r="C816" s="19"/>
      <c r="D816" s="16" t="s">
        <v>2</v>
      </c>
      <c r="E816" s="114">
        <v>17720</v>
      </c>
      <c r="F816" s="115">
        <v>10511</v>
      </c>
      <c r="G816" s="113">
        <v>4220</v>
      </c>
      <c r="H816" s="113">
        <v>1646</v>
      </c>
      <c r="I816" s="113">
        <v>1343</v>
      </c>
      <c r="J816" s="112">
        <v>17759</v>
      </c>
      <c r="K816" s="112">
        <v>10869</v>
      </c>
      <c r="L816" s="112">
        <v>4027</v>
      </c>
      <c r="M816" s="112">
        <v>1668</v>
      </c>
      <c r="N816" s="113">
        <v>1195</v>
      </c>
      <c r="O816" s="112"/>
      <c r="P816" s="112"/>
      <c r="Q816" s="112"/>
      <c r="R816" s="112"/>
      <c r="S816" s="113"/>
      <c r="T816" s="17">
        <v>-2.1960695985134837E-3</v>
      </c>
      <c r="U816" s="17">
        <v>-3.2937712761063609E-2</v>
      </c>
      <c r="V816" s="17">
        <v>4.792649615098088E-2</v>
      </c>
      <c r="W816" s="17">
        <v>-1.3189448441247031E-2</v>
      </c>
      <c r="X816" s="17">
        <v>0.12384937238493721</v>
      </c>
      <c r="Y816" s="17">
        <v>-2.1960695985134837E-3</v>
      </c>
      <c r="Z816" s="17">
        <v>2.6364612830778178E-2</v>
      </c>
      <c r="AA816" s="17">
        <v>0.34138588684043225</v>
      </c>
      <c r="AB816" s="17">
        <v>0.38785834738617209</v>
      </c>
      <c r="AC816" s="17">
        <v>0.25046554934823084</v>
      </c>
    </row>
    <row r="817" spans="1:29" ht="12" customHeight="1" x14ac:dyDescent="0.2">
      <c r="A817" s="19">
        <v>40868</v>
      </c>
      <c r="B817" s="19">
        <v>40504</v>
      </c>
      <c r="C817" s="19"/>
      <c r="D817" s="16" t="s">
        <v>3</v>
      </c>
      <c r="E817" s="114">
        <v>16550</v>
      </c>
      <c r="F817" s="115">
        <v>10412</v>
      </c>
      <c r="G817" s="113">
        <v>3770</v>
      </c>
      <c r="H817" s="113">
        <v>1374</v>
      </c>
      <c r="I817" s="113">
        <v>994</v>
      </c>
      <c r="J817" s="112">
        <v>14934</v>
      </c>
      <c r="K817" s="112">
        <v>9851</v>
      </c>
      <c r="L817" s="112">
        <v>3216</v>
      </c>
      <c r="M817" s="112">
        <v>1039</v>
      </c>
      <c r="N817" s="113">
        <v>828</v>
      </c>
      <c r="O817" s="112"/>
      <c r="P817" s="112"/>
      <c r="Q817" s="112"/>
      <c r="R817" s="112"/>
      <c r="S817" s="113"/>
      <c r="T817" s="17">
        <v>0.10820945493504763</v>
      </c>
      <c r="U817" s="17">
        <v>5.6948533143843294E-2</v>
      </c>
      <c r="V817" s="17">
        <v>0.17226368159203975</v>
      </c>
      <c r="W817" s="17">
        <v>0.32242540904716077</v>
      </c>
      <c r="X817" s="17">
        <v>0.20048309178743962</v>
      </c>
      <c r="Y817" s="17">
        <v>0.10820945493504763</v>
      </c>
      <c r="Z817" s="17">
        <v>8.4018740239458545E-2</v>
      </c>
      <c r="AA817" s="17">
        <v>0.36941518343625135</v>
      </c>
      <c r="AB817" s="17">
        <v>0.17135549872122757</v>
      </c>
      <c r="AC817" s="17">
        <v>0.14648212226066892</v>
      </c>
    </row>
    <row r="818" spans="1:29" ht="12" customHeight="1" x14ac:dyDescent="0.2">
      <c r="A818" s="19">
        <v>40869</v>
      </c>
      <c r="B818" s="19">
        <v>40505</v>
      </c>
      <c r="C818" s="19"/>
      <c r="D818" s="16" t="s">
        <v>4</v>
      </c>
      <c r="E818" s="114">
        <v>15435</v>
      </c>
      <c r="F818" s="115">
        <v>9718</v>
      </c>
      <c r="G818" s="113">
        <v>3196</v>
      </c>
      <c r="H818" s="113">
        <v>1533</v>
      </c>
      <c r="I818" s="113">
        <v>988</v>
      </c>
      <c r="J818" s="112">
        <v>14786.532501322288</v>
      </c>
      <c r="K818" s="112">
        <v>9616</v>
      </c>
      <c r="L818" s="112">
        <v>3237</v>
      </c>
      <c r="M818" s="112">
        <v>1297.5325013222875</v>
      </c>
      <c r="N818" s="113">
        <v>636</v>
      </c>
      <c r="O818" s="112"/>
      <c r="P818" s="112"/>
      <c r="Q818" s="112"/>
      <c r="R818" s="112"/>
      <c r="S818" s="113"/>
      <c r="T818" s="17">
        <v>4.3855278350060978E-2</v>
      </c>
      <c r="U818" s="17">
        <v>1.0607321131447689E-2</v>
      </c>
      <c r="V818" s="17">
        <v>-1.2666048810627162E-2</v>
      </c>
      <c r="W818" s="17">
        <v>0.18147329522594036</v>
      </c>
      <c r="X818" s="17">
        <v>0.55345911949685545</v>
      </c>
      <c r="Y818" s="17">
        <v>4.3855278350060978E-2</v>
      </c>
      <c r="Z818" s="17">
        <v>0.11189931350114413</v>
      </c>
      <c r="AA818" s="17">
        <v>0.21567135793077208</v>
      </c>
      <c r="AB818" s="17">
        <v>0.53146853146853146</v>
      </c>
      <c r="AC818" s="17">
        <v>0.53654743390357695</v>
      </c>
    </row>
    <row r="819" spans="1:29" ht="12" customHeight="1" x14ac:dyDescent="0.2">
      <c r="A819" s="19">
        <v>40870</v>
      </c>
      <c r="B819" s="19">
        <v>40506</v>
      </c>
      <c r="C819" s="19"/>
      <c r="D819" s="16" t="s">
        <v>5</v>
      </c>
      <c r="E819" s="114">
        <v>15820</v>
      </c>
      <c r="F819" s="115">
        <v>9533</v>
      </c>
      <c r="G819" s="113">
        <v>3966</v>
      </c>
      <c r="H819" s="113">
        <v>1314</v>
      </c>
      <c r="I819" s="113">
        <v>1007</v>
      </c>
      <c r="J819" s="112">
        <v>15062</v>
      </c>
      <c r="K819" s="112">
        <v>9431</v>
      </c>
      <c r="L819" s="112">
        <v>3757</v>
      </c>
      <c r="M819" s="112">
        <v>1185</v>
      </c>
      <c r="N819" s="113">
        <v>689</v>
      </c>
      <c r="O819" s="112"/>
      <c r="P819" s="112"/>
      <c r="Q819" s="112"/>
      <c r="R819" s="112"/>
      <c r="S819" s="113"/>
      <c r="T819" s="17">
        <v>5.0325322002390038E-2</v>
      </c>
      <c r="U819" s="17">
        <v>1.0815396034354885E-2</v>
      </c>
      <c r="V819" s="17">
        <v>5.5629491615650783E-2</v>
      </c>
      <c r="W819" s="17">
        <v>0.1088607594936708</v>
      </c>
      <c r="X819" s="17">
        <v>0.46153846153846145</v>
      </c>
      <c r="Y819" s="17">
        <v>5.0325322002390038E-2</v>
      </c>
      <c r="Z819" s="17">
        <v>6.3950892857142838E-2</v>
      </c>
      <c r="AA819" s="17">
        <v>0.4174410293066475</v>
      </c>
      <c r="AB819" s="17">
        <v>0.59272727272727277</v>
      </c>
      <c r="AC819" s="17">
        <v>0.5397553516819571</v>
      </c>
    </row>
    <row r="820" spans="1:29" ht="12" customHeight="1" x14ac:dyDescent="0.2">
      <c r="A820" s="19">
        <v>40871</v>
      </c>
      <c r="B820" s="19">
        <v>40507</v>
      </c>
      <c r="C820" s="19"/>
      <c r="D820" s="16" t="s">
        <v>6</v>
      </c>
      <c r="E820" s="114">
        <v>15830.959887239092</v>
      </c>
      <c r="F820" s="115">
        <v>9635</v>
      </c>
      <c r="G820" s="113">
        <v>3725</v>
      </c>
      <c r="H820" s="113">
        <v>1306.959887239092</v>
      </c>
      <c r="I820" s="113">
        <v>1164</v>
      </c>
      <c r="J820" s="112">
        <v>14699</v>
      </c>
      <c r="K820" s="112">
        <v>9196</v>
      </c>
      <c r="L820" s="112">
        <v>3530</v>
      </c>
      <c r="M820" s="112">
        <v>1167</v>
      </c>
      <c r="N820" s="113">
        <v>806</v>
      </c>
      <c r="O820" s="112"/>
      <c r="P820" s="112"/>
      <c r="Q820" s="112"/>
      <c r="R820" s="112"/>
      <c r="S820" s="113"/>
      <c r="T820" s="17">
        <v>7.700931269059752E-2</v>
      </c>
      <c r="U820" s="17">
        <v>4.7738147020443655E-2</v>
      </c>
      <c r="V820" s="17">
        <v>5.5240793201133176E-2</v>
      </c>
      <c r="W820" s="17">
        <v>0.11993135153306955</v>
      </c>
      <c r="X820" s="17">
        <v>0.44416873449131522</v>
      </c>
      <c r="Y820" s="17">
        <v>7.700931269059752E-2</v>
      </c>
      <c r="Z820" s="17">
        <v>0.13861971165209175</v>
      </c>
      <c r="AA820" s="17">
        <v>0.40991672975018933</v>
      </c>
      <c r="AB820" s="17">
        <v>0.47014610488086839</v>
      </c>
      <c r="AC820" s="17">
        <v>0.46231155778894473</v>
      </c>
    </row>
    <row r="821" spans="1:29" ht="12" customHeight="1" x14ac:dyDescent="0.2">
      <c r="A821" s="19">
        <v>40872</v>
      </c>
      <c r="B821" s="19">
        <v>40508</v>
      </c>
      <c r="C821" s="19"/>
      <c r="D821" s="16" t="s">
        <v>7</v>
      </c>
      <c r="E821" s="114">
        <v>14715.375313113163</v>
      </c>
      <c r="F821" s="115">
        <v>8847</v>
      </c>
      <c r="G821" s="113">
        <v>3365</v>
      </c>
      <c r="H821" s="113">
        <v>1288.3753131131643</v>
      </c>
      <c r="I821" s="113">
        <v>1215</v>
      </c>
      <c r="J821" s="112">
        <v>13644</v>
      </c>
      <c r="K821" s="112">
        <v>8290</v>
      </c>
      <c r="L821" s="112">
        <v>3097</v>
      </c>
      <c r="M821" s="112">
        <v>1200</v>
      </c>
      <c r="N821" s="113">
        <v>1057</v>
      </c>
      <c r="O821" s="112"/>
      <c r="P821" s="112"/>
      <c r="Q821" s="112"/>
      <c r="R821" s="112"/>
      <c r="S821" s="113"/>
      <c r="T821" s="17">
        <v>7.8523549773758639E-2</v>
      </c>
      <c r="U821" s="17">
        <v>6.7189384800965035E-2</v>
      </c>
      <c r="V821" s="17">
        <v>8.6535356796900276E-2</v>
      </c>
      <c r="W821" s="17">
        <v>7.3646094260970241E-2</v>
      </c>
      <c r="X821" s="17">
        <v>0.14947965941343422</v>
      </c>
      <c r="Y821" s="17">
        <v>7.8523549773758639E-2</v>
      </c>
      <c r="Z821" s="17">
        <v>-6.7165752846900073E-2</v>
      </c>
      <c r="AA821" s="17">
        <v>0.35959595959595969</v>
      </c>
      <c r="AB821" s="17">
        <v>0.392838176338556</v>
      </c>
      <c r="AC821" s="17">
        <v>0.35602678571428581</v>
      </c>
    </row>
    <row r="822" spans="1:29" ht="12" customHeight="1" x14ac:dyDescent="0.2">
      <c r="A822" s="19">
        <v>40873</v>
      </c>
      <c r="B822" s="19">
        <v>40509</v>
      </c>
      <c r="C822" s="19"/>
      <c r="D822" s="16" t="s">
        <v>1</v>
      </c>
      <c r="E822" s="114">
        <v>14660</v>
      </c>
      <c r="F822" s="115">
        <v>8766</v>
      </c>
      <c r="G822" s="113">
        <v>3277</v>
      </c>
      <c r="H822" s="113">
        <v>1284</v>
      </c>
      <c r="I822" s="113">
        <v>1333</v>
      </c>
      <c r="J822" s="112">
        <v>14101</v>
      </c>
      <c r="K822" s="112">
        <v>8317</v>
      </c>
      <c r="L822" s="112">
        <v>3476</v>
      </c>
      <c r="M822" s="112">
        <v>1249</v>
      </c>
      <c r="N822" s="113">
        <v>1059</v>
      </c>
      <c r="O822" s="112"/>
      <c r="P822" s="112"/>
      <c r="Q822" s="112"/>
      <c r="R822" s="112"/>
      <c r="S822" s="113"/>
      <c r="T822" s="17">
        <v>3.9642578540528994E-2</v>
      </c>
      <c r="U822" s="17">
        <v>5.3985812191896132E-2</v>
      </c>
      <c r="V822" s="17">
        <v>-5.7249712313003465E-2</v>
      </c>
      <c r="W822" s="17">
        <v>2.8022417934347565E-2</v>
      </c>
      <c r="X822" s="17">
        <v>0.25873465533522189</v>
      </c>
      <c r="Y822" s="17">
        <v>3.9642578540528994E-2</v>
      </c>
      <c r="Z822" s="17">
        <v>-9.3485005170630853E-2</v>
      </c>
      <c r="AA822" s="17">
        <v>4.3630573248407689E-2</v>
      </c>
      <c r="AB822" s="17">
        <v>0.17690192483959666</v>
      </c>
      <c r="AC822" s="17">
        <v>0.196588868940754</v>
      </c>
    </row>
    <row r="823" spans="1:29" ht="12" customHeight="1" x14ac:dyDescent="0.2">
      <c r="A823" s="19">
        <v>40874</v>
      </c>
      <c r="B823" s="19">
        <v>40510</v>
      </c>
      <c r="C823" s="19"/>
      <c r="D823" s="16" t="s">
        <v>2</v>
      </c>
      <c r="E823" s="114">
        <v>15288</v>
      </c>
      <c r="F823" s="115">
        <v>10395</v>
      </c>
      <c r="G823" s="113">
        <v>2833</v>
      </c>
      <c r="H823" s="113">
        <v>1080</v>
      </c>
      <c r="I823" s="113">
        <v>980</v>
      </c>
      <c r="J823" s="112">
        <v>15031</v>
      </c>
      <c r="K823" s="112">
        <v>10541</v>
      </c>
      <c r="L823" s="112">
        <v>2481</v>
      </c>
      <c r="M823" s="112">
        <v>1273</v>
      </c>
      <c r="N823" s="113">
        <v>736</v>
      </c>
      <c r="O823" s="112"/>
      <c r="P823" s="112"/>
      <c r="Q823" s="112"/>
      <c r="R823" s="112"/>
      <c r="S823" s="113"/>
      <c r="T823" s="17">
        <v>1.7097997471891446E-2</v>
      </c>
      <c r="U823" s="17">
        <v>-1.3850678303766295E-2</v>
      </c>
      <c r="V823" s="17">
        <v>0.14187827488915761</v>
      </c>
      <c r="W823" s="17">
        <v>-0.15161036920659854</v>
      </c>
      <c r="X823" s="17">
        <v>0.33152173913043481</v>
      </c>
      <c r="Y823" s="17">
        <v>1.7097997471891446E-2</v>
      </c>
      <c r="Z823" s="17">
        <v>3.9500000000000091E-2</v>
      </c>
      <c r="AA823" s="17">
        <v>0.14929006085192698</v>
      </c>
      <c r="AB823" s="17">
        <v>4.5498547918683352E-2</v>
      </c>
      <c r="AC823" s="17">
        <v>0.21739130434782616</v>
      </c>
    </row>
    <row r="824" spans="1:29" ht="12" customHeight="1" x14ac:dyDescent="0.2">
      <c r="A824" s="19">
        <v>40875</v>
      </c>
      <c r="B824" s="19">
        <v>40511</v>
      </c>
      <c r="C824" s="19"/>
      <c r="D824" s="16" t="s">
        <v>3</v>
      </c>
      <c r="E824" s="114">
        <v>15832</v>
      </c>
      <c r="F824" s="115">
        <v>10855</v>
      </c>
      <c r="G824" s="113">
        <v>3046</v>
      </c>
      <c r="H824" s="113">
        <v>1216</v>
      </c>
      <c r="I824" s="113">
        <v>715</v>
      </c>
      <c r="J824" s="112">
        <v>14299</v>
      </c>
      <c r="K824" s="112">
        <v>9903</v>
      </c>
      <c r="L824" s="112">
        <v>2790</v>
      </c>
      <c r="M824" s="112">
        <v>1026</v>
      </c>
      <c r="N824" s="113">
        <v>580</v>
      </c>
      <c r="O824" s="112"/>
      <c r="P824" s="112"/>
      <c r="Q824" s="112"/>
      <c r="R824" s="112"/>
      <c r="S824" s="113"/>
      <c r="T824" s="17">
        <v>0.10721029442618368</v>
      </c>
      <c r="U824" s="17">
        <v>9.6132485105523635E-2</v>
      </c>
      <c r="V824" s="17">
        <v>9.1756272401433803E-2</v>
      </c>
      <c r="W824" s="17">
        <v>0.18518518518518512</v>
      </c>
      <c r="X824" s="17">
        <v>0.23275862068965525</v>
      </c>
      <c r="Y824" s="17">
        <v>0.10721029442618368</v>
      </c>
      <c r="Z824" s="17">
        <v>8.539146085391458E-2</v>
      </c>
      <c r="AA824" s="17">
        <v>0.21065182829888718</v>
      </c>
      <c r="AB824" s="17">
        <v>0.53729456384323648</v>
      </c>
      <c r="AC824" s="17">
        <v>-5.5632823365785455E-3</v>
      </c>
    </row>
    <row r="825" spans="1:29" ht="12" customHeight="1" x14ac:dyDescent="0.2">
      <c r="A825" s="19">
        <v>40876</v>
      </c>
      <c r="B825" s="19">
        <v>40512</v>
      </c>
      <c r="C825" s="19"/>
      <c r="D825" s="16" t="s">
        <v>4</v>
      </c>
      <c r="E825" s="114">
        <v>14033</v>
      </c>
      <c r="F825" s="115">
        <v>9551</v>
      </c>
      <c r="G825" s="113">
        <v>2604</v>
      </c>
      <c r="H825" s="113">
        <v>1170</v>
      </c>
      <c r="I825" s="113">
        <v>708</v>
      </c>
      <c r="J825" s="112">
        <v>13687</v>
      </c>
      <c r="K825" s="112">
        <v>9344</v>
      </c>
      <c r="L825" s="112">
        <v>2505</v>
      </c>
      <c r="M825" s="112">
        <v>1150</v>
      </c>
      <c r="N825" s="113">
        <v>688</v>
      </c>
      <c r="O825" s="112"/>
      <c r="P825" s="112"/>
      <c r="Q825" s="112"/>
      <c r="R825" s="112"/>
      <c r="S825" s="113"/>
      <c r="T825" s="17">
        <v>2.5279462263461783E-2</v>
      </c>
      <c r="U825" s="17">
        <v>2.2153253424657571E-2</v>
      </c>
      <c r="V825" s="17">
        <v>3.9520958083832269E-2</v>
      </c>
      <c r="W825" s="17">
        <v>1.7391304347825987E-2</v>
      </c>
      <c r="X825" s="17">
        <v>2.9069767441860517E-2</v>
      </c>
      <c r="Y825" s="17">
        <v>2.5279462263461783E-2</v>
      </c>
      <c r="Z825" s="17">
        <v>4.2799432252429215E-2</v>
      </c>
      <c r="AA825" s="17">
        <v>-4.9675200611387638E-3</v>
      </c>
      <c r="AB825" s="17">
        <v>0.23287671232876717</v>
      </c>
      <c r="AC825" s="17">
        <v>-0.13658536585365855</v>
      </c>
    </row>
    <row r="826" spans="1:29" ht="12" customHeight="1" x14ac:dyDescent="0.2">
      <c r="A826" s="19">
        <v>40877</v>
      </c>
      <c r="B826" s="19">
        <v>40513</v>
      </c>
      <c r="C826" s="19"/>
      <c r="D826" s="16" t="s">
        <v>5</v>
      </c>
      <c r="E826" s="114">
        <v>14665</v>
      </c>
      <c r="F826" s="115">
        <v>9199</v>
      </c>
      <c r="G826" s="113">
        <v>3338</v>
      </c>
      <c r="H826" s="113">
        <v>1264</v>
      </c>
      <c r="I826" s="113">
        <v>864</v>
      </c>
      <c r="J826" s="112">
        <v>14489</v>
      </c>
      <c r="K826" s="112">
        <v>9039</v>
      </c>
      <c r="L826" s="112">
        <v>3384</v>
      </c>
      <c r="M826" s="112">
        <v>1250</v>
      </c>
      <c r="N826" s="113">
        <v>816</v>
      </c>
      <c r="O826" s="112"/>
      <c r="P826" s="112"/>
      <c r="Q826" s="112"/>
      <c r="R826" s="112"/>
      <c r="S826" s="113"/>
      <c r="T826" s="17">
        <v>1.2147146110842666E-2</v>
      </c>
      <c r="U826" s="17">
        <v>1.770107312755842E-2</v>
      </c>
      <c r="V826" s="17">
        <v>-1.3593380614657202E-2</v>
      </c>
      <c r="W826" s="17">
        <v>1.1200000000000099E-2</v>
      </c>
      <c r="X826" s="17">
        <v>5.8823529411764719E-2</v>
      </c>
      <c r="Y826" s="17">
        <v>1.2147146110842666E-2</v>
      </c>
      <c r="Z826" s="17">
        <v>-2.6021901767321332E-3</v>
      </c>
      <c r="AA826" s="17">
        <v>0.27453226422298593</v>
      </c>
      <c r="AB826" s="17">
        <v>0.8318840579710145</v>
      </c>
      <c r="AC826" s="17">
        <v>0.38019169329073477</v>
      </c>
    </row>
    <row r="827" spans="1:29" ht="12" customHeight="1" x14ac:dyDescent="0.2">
      <c r="A827" s="19">
        <v>40878</v>
      </c>
      <c r="B827" s="19">
        <v>40514</v>
      </c>
      <c r="C827" s="19"/>
      <c r="D827" s="16" t="s">
        <v>6</v>
      </c>
      <c r="E827" s="114">
        <v>16027</v>
      </c>
      <c r="F827" s="115">
        <v>10040</v>
      </c>
      <c r="G827" s="113">
        <v>3548</v>
      </c>
      <c r="H827" s="113">
        <v>1309</v>
      </c>
      <c r="I827" s="113">
        <v>1130</v>
      </c>
      <c r="J827" s="112">
        <v>14995</v>
      </c>
      <c r="K827" s="112">
        <v>9627</v>
      </c>
      <c r="L827" s="112">
        <v>3292</v>
      </c>
      <c r="M827" s="112">
        <v>1249</v>
      </c>
      <c r="N827" s="113">
        <v>827</v>
      </c>
      <c r="O827" s="112"/>
      <c r="P827" s="112"/>
      <c r="Q827" s="112"/>
      <c r="R827" s="112"/>
      <c r="S827" s="113"/>
      <c r="T827" s="17">
        <v>6.8822940980326708E-2</v>
      </c>
      <c r="U827" s="17">
        <v>4.2900176586683214E-2</v>
      </c>
      <c r="V827" s="17">
        <v>7.7764277035236917E-2</v>
      </c>
      <c r="W827" s="17">
        <v>4.8038430744595573E-2</v>
      </c>
      <c r="X827" s="17">
        <v>0.36638452237001218</v>
      </c>
      <c r="Y827" s="17">
        <v>6.8822940980326708E-2</v>
      </c>
      <c r="Z827" s="17">
        <v>0.11332889776003552</v>
      </c>
      <c r="AA827" s="17">
        <v>0.38431525555989077</v>
      </c>
      <c r="AB827" s="17">
        <v>0.49258836944127715</v>
      </c>
      <c r="AC827" s="17">
        <v>0.56509695290858719</v>
      </c>
    </row>
    <row r="828" spans="1:29" ht="12" customHeight="1" x14ac:dyDescent="0.2">
      <c r="A828" s="19">
        <v>40879</v>
      </c>
      <c r="B828" s="19">
        <v>40515</v>
      </c>
      <c r="C828" s="19"/>
      <c r="D828" s="16" t="s">
        <v>7</v>
      </c>
      <c r="E828" s="114">
        <v>16788</v>
      </c>
      <c r="F828" s="115">
        <v>10536</v>
      </c>
      <c r="G828" s="113">
        <v>3270</v>
      </c>
      <c r="H828" s="113">
        <v>1607</v>
      </c>
      <c r="I828" s="113">
        <v>1375</v>
      </c>
      <c r="J828" s="112">
        <v>15126</v>
      </c>
      <c r="K828" s="112">
        <v>9835</v>
      </c>
      <c r="L828" s="112">
        <v>3247</v>
      </c>
      <c r="M828" s="112">
        <v>1254</v>
      </c>
      <c r="N828" s="113">
        <v>790</v>
      </c>
      <c r="O828" s="112"/>
      <c r="P828" s="112"/>
      <c r="Q828" s="112"/>
      <c r="R828" s="112"/>
      <c r="S828" s="113"/>
      <c r="T828" s="17">
        <v>0.10987703292344309</v>
      </c>
      <c r="U828" s="17">
        <v>7.1276054905948127E-2</v>
      </c>
      <c r="V828" s="17">
        <v>7.0834616569139808E-3</v>
      </c>
      <c r="W828" s="17">
        <v>0.28149920255183414</v>
      </c>
      <c r="X828" s="17">
        <v>0.740506329113924</v>
      </c>
      <c r="Y828" s="17">
        <v>0.10987703292344309</v>
      </c>
      <c r="Z828" s="17">
        <v>0.11882765211850899</v>
      </c>
      <c r="AA828" s="17">
        <v>0.28588281557215889</v>
      </c>
      <c r="AB828" s="17">
        <v>0.48247232472324719</v>
      </c>
      <c r="AC828" s="17">
        <v>0.45811240721102853</v>
      </c>
    </row>
    <row r="829" spans="1:29" ht="12" customHeight="1" x14ac:dyDescent="0.2">
      <c r="A829" s="19">
        <v>40880</v>
      </c>
      <c r="B829" s="19">
        <v>40516</v>
      </c>
      <c r="C829" s="19"/>
      <c r="D829" s="16" t="s">
        <v>1</v>
      </c>
      <c r="E829" s="114">
        <v>17665</v>
      </c>
      <c r="F829" s="115">
        <v>10078</v>
      </c>
      <c r="G829" s="113">
        <v>3984</v>
      </c>
      <c r="H829" s="113">
        <v>1924</v>
      </c>
      <c r="I829" s="113">
        <v>1679</v>
      </c>
      <c r="J829" s="112">
        <v>17096</v>
      </c>
      <c r="K829" s="112">
        <v>10215</v>
      </c>
      <c r="L829" s="112">
        <v>4408</v>
      </c>
      <c r="M829" s="112">
        <v>1320</v>
      </c>
      <c r="N829" s="113">
        <v>1153</v>
      </c>
      <c r="O829" s="112"/>
      <c r="P829" s="112"/>
      <c r="Q829" s="112"/>
      <c r="R829" s="112"/>
      <c r="S829" s="113"/>
      <c r="T829" s="17">
        <v>3.3282639213851217E-2</v>
      </c>
      <c r="U829" s="17">
        <v>-1.3411649534997516E-2</v>
      </c>
      <c r="V829" s="17">
        <v>-9.6188747731397406E-2</v>
      </c>
      <c r="W829" s="17">
        <v>0.45757575757575752</v>
      </c>
      <c r="X829" s="17">
        <v>0.45620121422376414</v>
      </c>
      <c r="Y829" s="17">
        <v>3.3282639213851217E-2</v>
      </c>
      <c r="Z829" s="17">
        <v>4.69561603989197E-2</v>
      </c>
      <c r="AA829" s="17">
        <v>0.13504273504273501</v>
      </c>
      <c r="AB829" s="17">
        <v>0.66148531951640765</v>
      </c>
      <c r="AC829" s="17">
        <v>0.42047377326565138</v>
      </c>
    </row>
    <row r="830" spans="1:29" ht="12" customHeight="1" x14ac:dyDescent="0.2">
      <c r="A830" s="19">
        <v>40881</v>
      </c>
      <c r="B830" s="19">
        <v>40517</v>
      </c>
      <c r="C830" s="19"/>
      <c r="D830" s="16" t="s">
        <v>2</v>
      </c>
      <c r="E830" s="114">
        <v>16347</v>
      </c>
      <c r="F830" s="115">
        <v>10552</v>
      </c>
      <c r="G830" s="113">
        <v>3479</v>
      </c>
      <c r="H830" s="113">
        <v>1234</v>
      </c>
      <c r="I830" s="113">
        <v>1082</v>
      </c>
      <c r="J830" s="112">
        <v>14112</v>
      </c>
      <c r="K830" s="112">
        <v>9620</v>
      </c>
      <c r="L830" s="112">
        <v>2807</v>
      </c>
      <c r="M830" s="112">
        <v>1075</v>
      </c>
      <c r="N830" s="113">
        <v>610</v>
      </c>
      <c r="O830" s="112"/>
      <c r="P830" s="112"/>
      <c r="Q830" s="112"/>
      <c r="R830" s="112"/>
      <c r="S830" s="113"/>
      <c r="T830" s="17">
        <v>0.15837585034013602</v>
      </c>
      <c r="U830" s="17">
        <v>9.6881496881496831E-2</v>
      </c>
      <c r="V830" s="17">
        <v>0.23940149625935159</v>
      </c>
      <c r="W830" s="17">
        <v>0.14790697674418607</v>
      </c>
      <c r="X830" s="17">
        <v>0.77377049180327861</v>
      </c>
      <c r="Y830" s="17">
        <v>0.15837585034013602</v>
      </c>
      <c r="Z830" s="17">
        <v>0.13146043319751244</v>
      </c>
      <c r="AA830" s="17">
        <v>0.39383012820512819</v>
      </c>
      <c r="AB830" s="17">
        <v>8.8183421516754956E-2</v>
      </c>
      <c r="AC830" s="17">
        <v>0.27294117647058824</v>
      </c>
    </row>
    <row r="831" spans="1:29" ht="12" customHeight="1" x14ac:dyDescent="0.2">
      <c r="A831" s="19">
        <v>40882</v>
      </c>
      <c r="B831" s="19">
        <v>40518</v>
      </c>
      <c r="C831" s="19"/>
      <c r="D831" s="16" t="s">
        <v>3</v>
      </c>
      <c r="E831" s="114">
        <v>14804</v>
      </c>
      <c r="F831" s="115">
        <v>10345</v>
      </c>
      <c r="G831" s="113">
        <v>2624</v>
      </c>
      <c r="H831" s="113">
        <v>973</v>
      </c>
      <c r="I831" s="113">
        <v>862</v>
      </c>
      <c r="J831" s="112">
        <v>13366</v>
      </c>
      <c r="K831" s="112">
        <v>9187</v>
      </c>
      <c r="L831" s="112">
        <v>2606</v>
      </c>
      <c r="M831" s="112">
        <v>901</v>
      </c>
      <c r="N831" s="113">
        <v>672</v>
      </c>
      <c r="O831" s="112"/>
      <c r="P831" s="112"/>
      <c r="Q831" s="112"/>
      <c r="R831" s="112"/>
      <c r="S831" s="113"/>
      <c r="T831" s="17">
        <v>0.10758641328744578</v>
      </c>
      <c r="U831" s="17">
        <v>0.12604767606400347</v>
      </c>
      <c r="V831" s="17">
        <v>6.9071373752878085E-3</v>
      </c>
      <c r="W831" s="17">
        <v>7.9911209766925673E-2</v>
      </c>
      <c r="X831" s="17">
        <v>0.28273809523809534</v>
      </c>
      <c r="Y831" s="17">
        <v>0.10758641328744578</v>
      </c>
      <c r="Z831" s="17">
        <v>0.3174987264391238</v>
      </c>
      <c r="AA831" s="17">
        <v>0.32659251769464115</v>
      </c>
      <c r="AB831" s="17">
        <v>0.39598278335724535</v>
      </c>
      <c r="AC831" s="17">
        <v>0.53108348134991124</v>
      </c>
    </row>
    <row r="832" spans="1:29" ht="12" customHeight="1" x14ac:dyDescent="0.2">
      <c r="A832" s="19">
        <v>40883</v>
      </c>
      <c r="B832" s="19">
        <v>40519</v>
      </c>
      <c r="C832" s="19"/>
      <c r="D832" s="16" t="s">
        <v>4</v>
      </c>
      <c r="E832" s="114">
        <v>13453</v>
      </c>
      <c r="F832" s="115">
        <v>8946</v>
      </c>
      <c r="G832" s="113">
        <v>2666</v>
      </c>
      <c r="H832" s="113">
        <v>1105</v>
      </c>
      <c r="I832" s="113">
        <v>736</v>
      </c>
      <c r="J832" s="112">
        <v>11565</v>
      </c>
      <c r="K832" s="112">
        <v>7811</v>
      </c>
      <c r="L832" s="112">
        <v>2235</v>
      </c>
      <c r="M832" s="112">
        <v>886</v>
      </c>
      <c r="N832" s="113">
        <v>633</v>
      </c>
      <c r="O832" s="112"/>
      <c r="P832" s="112"/>
      <c r="Q832" s="112"/>
      <c r="R832" s="112"/>
      <c r="S832" s="113"/>
      <c r="T832" s="17">
        <v>0.16325118893212287</v>
      </c>
      <c r="U832" s="17">
        <v>0.14530789911663033</v>
      </c>
      <c r="V832" s="17">
        <v>0.1928411633109619</v>
      </c>
      <c r="W832" s="17">
        <v>0.24717832957110608</v>
      </c>
      <c r="X832" s="17">
        <v>0.16271721958925744</v>
      </c>
      <c r="Y832" s="17">
        <v>0.16325118893212287</v>
      </c>
      <c r="Z832" s="17">
        <v>0.26642129105322754</v>
      </c>
      <c r="AA832" s="17">
        <v>0.47946725860155381</v>
      </c>
      <c r="AB832" s="17">
        <v>0.7567567567567568</v>
      </c>
      <c r="AC832" s="17">
        <v>0.90673575129533668</v>
      </c>
    </row>
    <row r="833" spans="1:29" ht="12" customHeight="1" x14ac:dyDescent="0.2">
      <c r="A833" s="19">
        <v>40884</v>
      </c>
      <c r="B833" s="19">
        <v>40520</v>
      </c>
      <c r="C833" s="19"/>
      <c r="D833" s="16" t="s">
        <v>5</v>
      </c>
      <c r="E833" s="114">
        <v>13739</v>
      </c>
      <c r="F833" s="115">
        <v>8802</v>
      </c>
      <c r="G833" s="113">
        <v>3079</v>
      </c>
      <c r="H833" s="113">
        <v>1090</v>
      </c>
      <c r="I833" s="113">
        <v>768</v>
      </c>
      <c r="J833" s="112">
        <v>13158</v>
      </c>
      <c r="K833" s="112">
        <v>8530</v>
      </c>
      <c r="L833" s="112">
        <v>2976</v>
      </c>
      <c r="M833" s="112">
        <v>963</v>
      </c>
      <c r="N833" s="113">
        <v>689</v>
      </c>
      <c r="O833" s="112"/>
      <c r="P833" s="112"/>
      <c r="Q833" s="112"/>
      <c r="R833" s="112"/>
      <c r="S833" s="113"/>
      <c r="T833" s="17">
        <v>4.4155646754825861E-2</v>
      </c>
      <c r="U833" s="17">
        <v>3.1887456037514639E-2</v>
      </c>
      <c r="V833" s="17">
        <v>3.4610215053763493E-2</v>
      </c>
      <c r="W833" s="17">
        <v>0.13187954309449634</v>
      </c>
      <c r="X833" s="17">
        <v>0.11465892597968064</v>
      </c>
      <c r="Y833" s="17">
        <v>4.4155646754825861E-2</v>
      </c>
      <c r="Z833" s="17">
        <v>0.10982221661833313</v>
      </c>
      <c r="AA833" s="17">
        <v>0.39069557362240293</v>
      </c>
      <c r="AB833" s="17">
        <v>0.93605683836589693</v>
      </c>
      <c r="AC833" s="17">
        <v>0.75342465753424648</v>
      </c>
    </row>
    <row r="834" spans="1:29" ht="12" customHeight="1" x14ac:dyDescent="0.2">
      <c r="A834" s="19">
        <v>40885</v>
      </c>
      <c r="B834" s="19">
        <v>40521</v>
      </c>
      <c r="C834" s="19"/>
      <c r="D834" s="16" t="s">
        <v>6</v>
      </c>
      <c r="E834" s="114">
        <v>14999</v>
      </c>
      <c r="F834" s="115">
        <v>9801</v>
      </c>
      <c r="G834" s="113">
        <v>2950</v>
      </c>
      <c r="H834" s="113">
        <v>1248</v>
      </c>
      <c r="I834" s="113">
        <v>1000</v>
      </c>
      <c r="J834" s="112">
        <v>15275</v>
      </c>
      <c r="K834" s="112">
        <v>9890</v>
      </c>
      <c r="L834" s="112">
        <v>3422</v>
      </c>
      <c r="M834" s="112">
        <v>1201</v>
      </c>
      <c r="N834" s="113">
        <v>762</v>
      </c>
      <c r="O834" s="112"/>
      <c r="P834" s="112"/>
      <c r="Q834" s="112"/>
      <c r="R834" s="112"/>
      <c r="S834" s="113"/>
      <c r="T834" s="17">
        <v>-1.8068739770867426E-2</v>
      </c>
      <c r="U834" s="17">
        <v>-8.9989888776541571E-3</v>
      </c>
      <c r="V834" s="17">
        <v>-0.13793103448275867</v>
      </c>
      <c r="W834" s="17">
        <v>3.9134054954204744E-2</v>
      </c>
      <c r="X834" s="17">
        <v>0.31233595800524938</v>
      </c>
      <c r="Y834" s="17">
        <v>-1.8068739770867426E-2</v>
      </c>
      <c r="Z834" s="17">
        <v>0.10408921933085491</v>
      </c>
      <c r="AA834" s="17">
        <v>0.31637661758143687</v>
      </c>
      <c r="AB834" s="17">
        <v>0.53694581280788167</v>
      </c>
      <c r="AC834" s="17">
        <v>0.45137880986937584</v>
      </c>
    </row>
    <row r="835" spans="1:29" ht="12" customHeight="1" x14ac:dyDescent="0.2">
      <c r="A835" s="19">
        <v>40886</v>
      </c>
      <c r="B835" s="19">
        <v>40522</v>
      </c>
      <c r="C835" s="19"/>
      <c r="D835" s="16" t="s">
        <v>7</v>
      </c>
      <c r="E835" s="114">
        <v>15643.232215923115</v>
      </c>
      <c r="F835" s="115">
        <v>9819</v>
      </c>
      <c r="G835" s="113">
        <v>3150</v>
      </c>
      <c r="H835" s="113">
        <v>1513.2322159231151</v>
      </c>
      <c r="I835" s="113">
        <v>1161</v>
      </c>
      <c r="J835" s="112">
        <v>15414</v>
      </c>
      <c r="K835" s="112">
        <v>10240</v>
      </c>
      <c r="L835" s="112">
        <v>2932</v>
      </c>
      <c r="M835" s="112">
        <v>1299</v>
      </c>
      <c r="N835" s="113">
        <v>943</v>
      </c>
      <c r="O835" s="112"/>
      <c r="P835" s="112"/>
      <c r="Q835" s="112"/>
      <c r="R835" s="112"/>
      <c r="S835" s="113"/>
      <c r="T835" s="17">
        <v>1.4871689108804764E-2</v>
      </c>
      <c r="U835" s="17">
        <v>-4.1113281250000022E-2</v>
      </c>
      <c r="V835" s="17">
        <v>7.4351978171896427E-2</v>
      </c>
      <c r="W835" s="17">
        <v>0.16492087445967285</v>
      </c>
      <c r="X835" s="17">
        <v>0.2311770943796394</v>
      </c>
      <c r="Y835" s="17">
        <v>1.4871689108804764E-2</v>
      </c>
      <c r="Z835" s="17">
        <v>-1.2570394207562341E-2</v>
      </c>
      <c r="AA835" s="17">
        <v>0.16451016635859528</v>
      </c>
      <c r="AB835" s="17">
        <v>0.60470012293013253</v>
      </c>
      <c r="AC835" s="17">
        <v>0.27722772277227725</v>
      </c>
    </row>
    <row r="836" spans="1:29" ht="12" customHeight="1" x14ac:dyDescent="0.2">
      <c r="A836" s="19">
        <v>40887</v>
      </c>
      <c r="B836" s="19">
        <v>40523</v>
      </c>
      <c r="C836" s="19"/>
      <c r="D836" s="16" t="s">
        <v>1</v>
      </c>
      <c r="E836" s="114">
        <v>16633.989712898379</v>
      </c>
      <c r="F836" s="115">
        <v>9325</v>
      </c>
      <c r="G836" s="113">
        <v>3945</v>
      </c>
      <c r="H836" s="113">
        <v>1867.9897128983819</v>
      </c>
      <c r="I836" s="113">
        <v>1496</v>
      </c>
      <c r="J836" s="112">
        <v>17179</v>
      </c>
      <c r="K836" s="112">
        <v>9784</v>
      </c>
      <c r="L836" s="112">
        <v>4518</v>
      </c>
      <c r="M836" s="112">
        <v>1555</v>
      </c>
      <c r="N836" s="113">
        <v>1322</v>
      </c>
      <c r="O836" s="112"/>
      <c r="P836" s="112"/>
      <c r="Q836" s="112"/>
      <c r="R836" s="112"/>
      <c r="S836" s="113"/>
      <c r="T836" s="17">
        <v>-3.1725379073381466E-2</v>
      </c>
      <c r="U836" s="17">
        <v>-4.6913327882256772E-2</v>
      </c>
      <c r="V836" s="17">
        <v>-0.12682602921646746</v>
      </c>
      <c r="W836" s="17">
        <v>0.20127955813400766</v>
      </c>
      <c r="X836" s="17">
        <v>0.1316187594553706</v>
      </c>
      <c r="Y836" s="17">
        <v>-3.1725379073381466E-2</v>
      </c>
      <c r="Z836" s="17">
        <v>-5.2722470540430666E-2</v>
      </c>
      <c r="AA836" s="17">
        <v>0.10103265420039076</v>
      </c>
      <c r="AB836" s="17">
        <v>0.61033595939515672</v>
      </c>
      <c r="AC836" s="17">
        <v>0.12059925093632962</v>
      </c>
    </row>
    <row r="837" spans="1:29" ht="12" customHeight="1" x14ac:dyDescent="0.2">
      <c r="A837" s="19">
        <v>40888</v>
      </c>
      <c r="B837" s="19">
        <v>40524</v>
      </c>
      <c r="C837" s="19"/>
      <c r="D837" s="16" t="s">
        <v>2</v>
      </c>
      <c r="E837" s="114">
        <v>15464.516153769633</v>
      </c>
      <c r="F837" s="115">
        <v>9785</v>
      </c>
      <c r="G837" s="113">
        <v>3456</v>
      </c>
      <c r="H837" s="113">
        <v>1280.5161537696335</v>
      </c>
      <c r="I837" s="113">
        <v>943</v>
      </c>
      <c r="J837" s="112">
        <v>15452</v>
      </c>
      <c r="K837" s="112">
        <v>10403</v>
      </c>
      <c r="L837" s="112">
        <v>3107</v>
      </c>
      <c r="M837" s="112">
        <v>1164</v>
      </c>
      <c r="N837" s="113">
        <v>778</v>
      </c>
      <c r="O837" s="112"/>
      <c r="P837" s="112"/>
      <c r="Q837" s="112"/>
      <c r="R837" s="112"/>
      <c r="S837" s="113"/>
      <c r="T837" s="17">
        <v>8.1000218545379532E-4</v>
      </c>
      <c r="U837" s="17">
        <v>-5.9405940594059459E-2</v>
      </c>
      <c r="V837" s="17">
        <v>0.11232700354039271</v>
      </c>
      <c r="W837" s="17">
        <v>0.10009978846188439</v>
      </c>
      <c r="X837" s="17">
        <v>0.21208226221079696</v>
      </c>
      <c r="Y837" s="17">
        <v>8.1000218545379532E-4</v>
      </c>
      <c r="Z837" s="17">
        <v>5.2263684267125576E-2</v>
      </c>
      <c r="AA837" s="17">
        <v>0.22292993630573243</v>
      </c>
      <c r="AB837" s="17">
        <v>9.9155496797968645E-2</v>
      </c>
      <c r="AC837" s="17">
        <v>7.0374574347332519E-2</v>
      </c>
    </row>
    <row r="838" spans="1:29" ht="12" customHeight="1" x14ac:dyDescent="0.2">
      <c r="A838" s="19">
        <v>40889</v>
      </c>
      <c r="B838" s="19">
        <v>40525</v>
      </c>
      <c r="C838" s="19"/>
      <c r="D838" s="16" t="s">
        <v>3</v>
      </c>
      <c r="E838" s="114">
        <v>15488</v>
      </c>
      <c r="F838" s="115">
        <v>10308</v>
      </c>
      <c r="G838" s="113">
        <v>3112</v>
      </c>
      <c r="H838" s="113">
        <v>1302</v>
      </c>
      <c r="I838" s="113">
        <v>766</v>
      </c>
      <c r="J838" s="112">
        <v>16297</v>
      </c>
      <c r="K838" s="112">
        <v>10881</v>
      </c>
      <c r="L838" s="112">
        <v>3421</v>
      </c>
      <c r="M838" s="112">
        <v>1284</v>
      </c>
      <c r="N838" s="113">
        <v>711</v>
      </c>
      <c r="O838" s="112"/>
      <c r="P838" s="112"/>
      <c r="Q838" s="112"/>
      <c r="R838" s="112"/>
      <c r="S838" s="113"/>
      <c r="T838" s="17">
        <v>-4.9641038227894674E-2</v>
      </c>
      <c r="U838" s="17">
        <v>-5.2660601047697875E-2</v>
      </c>
      <c r="V838" s="17">
        <v>-9.0324466530254277E-2</v>
      </c>
      <c r="W838" s="17">
        <v>1.4018691588784993E-2</v>
      </c>
      <c r="X838" s="17">
        <v>7.7355836849507753E-2</v>
      </c>
      <c r="Y838" s="17">
        <v>-4.9641038227894674E-2</v>
      </c>
      <c r="Z838" s="17">
        <v>0.1015174182517633</v>
      </c>
      <c r="AA838" s="17">
        <v>0.16948515595640745</v>
      </c>
      <c r="AB838" s="17">
        <v>0.49827387802071343</v>
      </c>
      <c r="AC838" s="17">
        <v>8.4985835694050937E-2</v>
      </c>
    </row>
    <row r="839" spans="1:29" ht="12" customHeight="1" x14ac:dyDescent="0.2">
      <c r="A839" s="19">
        <v>40890</v>
      </c>
      <c r="B839" s="19">
        <v>40526</v>
      </c>
      <c r="C839" s="19"/>
      <c r="D839" s="16" t="s">
        <v>4</v>
      </c>
      <c r="E839" s="114">
        <v>15217</v>
      </c>
      <c r="F839" s="115">
        <v>9676</v>
      </c>
      <c r="G839" s="113">
        <v>3283</v>
      </c>
      <c r="H839" s="113">
        <v>1328</v>
      </c>
      <c r="I839" s="113">
        <v>930</v>
      </c>
      <c r="J839" s="112">
        <v>15994</v>
      </c>
      <c r="K839" s="112">
        <v>10474</v>
      </c>
      <c r="L839" s="112">
        <v>3608</v>
      </c>
      <c r="M839" s="112">
        <v>1054</v>
      </c>
      <c r="N839" s="113">
        <v>858</v>
      </c>
      <c r="O839" s="112"/>
      <c r="P839" s="112"/>
      <c r="Q839" s="112"/>
      <c r="R839" s="112"/>
      <c r="S839" s="113"/>
      <c r="T839" s="17">
        <v>-4.8580717769163395E-2</v>
      </c>
      <c r="U839" s="17">
        <v>-7.6188657628413203E-2</v>
      </c>
      <c r="V839" s="17">
        <v>-9.007760532150777E-2</v>
      </c>
      <c r="W839" s="17">
        <v>0.25996204933586342</v>
      </c>
      <c r="X839" s="17">
        <v>8.3916083916083961E-2</v>
      </c>
      <c r="Y839" s="17">
        <v>-4.8580717769163395E-2</v>
      </c>
      <c r="Z839" s="17">
        <v>3.6973529096559821E-2</v>
      </c>
      <c r="AA839" s="17">
        <v>0.18691250903832257</v>
      </c>
      <c r="AB839" s="17">
        <v>0.53171856978085352</v>
      </c>
      <c r="AC839" s="17">
        <v>0.42201834862385312</v>
      </c>
    </row>
    <row r="840" spans="1:29" ht="12" customHeight="1" x14ac:dyDescent="0.2">
      <c r="A840" s="19">
        <v>40891</v>
      </c>
      <c r="B840" s="19">
        <v>40527</v>
      </c>
      <c r="C840" s="19"/>
      <c r="D840" s="16" t="s">
        <v>5</v>
      </c>
      <c r="E840" s="114">
        <v>14745</v>
      </c>
      <c r="F840" s="115">
        <v>9460</v>
      </c>
      <c r="G840" s="113">
        <v>3045</v>
      </c>
      <c r="H840" s="113">
        <v>1280</v>
      </c>
      <c r="I840" s="113">
        <v>960</v>
      </c>
      <c r="J840" s="112">
        <v>16216</v>
      </c>
      <c r="K840" s="112">
        <v>10142</v>
      </c>
      <c r="L840" s="112">
        <v>3764</v>
      </c>
      <c r="M840" s="112">
        <v>1430</v>
      </c>
      <c r="N840" s="113">
        <v>880</v>
      </c>
      <c r="O840" s="112"/>
      <c r="P840" s="112"/>
      <c r="Q840" s="112"/>
      <c r="R840" s="112"/>
      <c r="S840" s="113"/>
      <c r="T840" s="17">
        <v>-9.0712876171682333E-2</v>
      </c>
      <c r="U840" s="17">
        <v>-6.724511930585686E-2</v>
      </c>
      <c r="V840" s="17">
        <v>-0.19102019128586611</v>
      </c>
      <c r="W840" s="17">
        <v>-0.1048951048951049</v>
      </c>
      <c r="X840" s="17">
        <v>9.0909090909090828E-2</v>
      </c>
      <c r="Y840" s="17">
        <v>-9.0712876171682333E-2</v>
      </c>
      <c r="Z840" s="17">
        <v>-5.6829511465603222E-2</v>
      </c>
      <c r="AA840" s="17">
        <v>3.395585738539908E-2</v>
      </c>
      <c r="AB840" s="17">
        <v>0.37339055793991416</v>
      </c>
      <c r="AC840" s="17">
        <v>0.30081300813008127</v>
      </c>
    </row>
    <row r="841" spans="1:29" ht="12" customHeight="1" x14ac:dyDescent="0.2">
      <c r="A841" s="19">
        <v>40892</v>
      </c>
      <c r="B841" s="19">
        <v>40528</v>
      </c>
      <c r="C841" s="19"/>
      <c r="D841" s="16" t="s">
        <v>6</v>
      </c>
      <c r="E841" s="114">
        <v>18437</v>
      </c>
      <c r="F841" s="115">
        <v>11100</v>
      </c>
      <c r="G841" s="113">
        <v>4238</v>
      </c>
      <c r="H841" s="113">
        <v>1714</v>
      </c>
      <c r="I841" s="113">
        <v>1385</v>
      </c>
      <c r="J841" s="112">
        <v>19565</v>
      </c>
      <c r="K841" s="112">
        <v>11704</v>
      </c>
      <c r="L841" s="112">
        <v>4768</v>
      </c>
      <c r="M841" s="112">
        <v>1802</v>
      </c>
      <c r="N841" s="113">
        <v>1291</v>
      </c>
      <c r="O841" s="112"/>
      <c r="P841" s="112"/>
      <c r="Q841" s="112"/>
      <c r="R841" s="112"/>
      <c r="S841" s="113"/>
      <c r="T841" s="17">
        <v>-5.7653973933043723E-2</v>
      </c>
      <c r="U841" s="17">
        <v>-5.1606288448393767E-2</v>
      </c>
      <c r="V841" s="17">
        <v>-0.11115771812080533</v>
      </c>
      <c r="W841" s="17">
        <v>-4.883462819089901E-2</v>
      </c>
      <c r="X841" s="17">
        <v>7.2811773818745262E-2</v>
      </c>
      <c r="Y841" s="17">
        <v>-5.7653973933043723E-2</v>
      </c>
      <c r="Z841" s="17">
        <v>-8.5667215815485975E-2</v>
      </c>
      <c r="AA841" s="17">
        <v>2.5901718712176169E-2</v>
      </c>
      <c r="AB841" s="17">
        <v>-8.5866666666666647E-2</v>
      </c>
      <c r="AC841" s="17">
        <v>5.4033485540334825E-2</v>
      </c>
    </row>
    <row r="842" spans="1:29" ht="12" customHeight="1" x14ac:dyDescent="0.2">
      <c r="A842" s="19">
        <v>40893</v>
      </c>
      <c r="B842" s="19">
        <v>40529</v>
      </c>
      <c r="C842" s="19"/>
      <c r="D842" s="16" t="s">
        <v>7</v>
      </c>
      <c r="E842" s="114">
        <v>19657</v>
      </c>
      <c r="F842" s="115">
        <v>11795</v>
      </c>
      <c r="G842" s="113">
        <v>4426</v>
      </c>
      <c r="H842" s="113">
        <v>1918</v>
      </c>
      <c r="I842" s="113">
        <v>1518</v>
      </c>
      <c r="J842" s="112">
        <v>19702</v>
      </c>
      <c r="K842" s="112">
        <v>12039</v>
      </c>
      <c r="L842" s="112">
        <v>4648</v>
      </c>
      <c r="M842" s="112">
        <v>1790</v>
      </c>
      <c r="N842" s="113">
        <v>1225</v>
      </c>
      <c r="O842" s="112"/>
      <c r="P842" s="112"/>
      <c r="Q842" s="112"/>
      <c r="R842" s="112"/>
      <c r="S842" s="113"/>
      <c r="T842" s="17">
        <v>-2.284032077961573E-3</v>
      </c>
      <c r="U842" s="17">
        <v>-2.0267464075089281E-2</v>
      </c>
      <c r="V842" s="17">
        <v>-4.7762478485370075E-2</v>
      </c>
      <c r="W842" s="17">
        <v>7.1508379888268081E-2</v>
      </c>
      <c r="X842" s="17">
        <v>0.23918367346938774</v>
      </c>
      <c r="Y842" s="17">
        <v>-2.284032077961573E-3</v>
      </c>
      <c r="Z842" s="17">
        <v>-2.0348837209302362E-2</v>
      </c>
      <c r="AA842" s="17">
        <v>3.2664489034064381E-2</v>
      </c>
      <c r="AB842" s="17">
        <v>0.10675129832660124</v>
      </c>
      <c r="AC842" s="17">
        <v>0.15966386554621859</v>
      </c>
    </row>
    <row r="843" spans="1:29" ht="12" customHeight="1" x14ac:dyDescent="0.2">
      <c r="A843" s="19">
        <v>40894</v>
      </c>
      <c r="B843" s="19">
        <v>40530</v>
      </c>
      <c r="C843" s="19"/>
      <c r="D843" s="16" t="s">
        <v>1</v>
      </c>
      <c r="E843" s="114">
        <v>21142</v>
      </c>
      <c r="F843" s="115">
        <v>12067</v>
      </c>
      <c r="G843" s="113">
        <v>4913</v>
      </c>
      <c r="H843" s="113">
        <v>2347</v>
      </c>
      <c r="I843" s="113">
        <v>1815</v>
      </c>
      <c r="J843" s="112">
        <v>21341</v>
      </c>
      <c r="K843" s="112">
        <v>12163</v>
      </c>
      <c r="L843" s="112">
        <v>5472</v>
      </c>
      <c r="M843" s="112">
        <v>2098</v>
      </c>
      <c r="N843" s="113">
        <v>1608</v>
      </c>
      <c r="O843" s="112"/>
      <c r="P843" s="112"/>
      <c r="Q843" s="112"/>
      <c r="R843" s="112"/>
      <c r="S843" s="113"/>
      <c r="T843" s="17">
        <v>-9.3247739093763604E-3</v>
      </c>
      <c r="U843" s="17">
        <v>-7.8927896078270221E-3</v>
      </c>
      <c r="V843" s="17">
        <v>-0.10215643274853803</v>
      </c>
      <c r="W843" s="17">
        <v>0.11868446139180167</v>
      </c>
      <c r="X843" s="17">
        <v>0.12873134328358216</v>
      </c>
      <c r="Y843" s="17">
        <v>-9.3247739093763604E-3</v>
      </c>
      <c r="Z843" s="17">
        <v>-1.4617017801731191E-2</v>
      </c>
      <c r="AA843" s="17">
        <v>6.8740482923645763E-2</v>
      </c>
      <c r="AB843" s="17">
        <v>0.16650099403578533</v>
      </c>
      <c r="AC843" s="17">
        <v>0.23975409836065564</v>
      </c>
    </row>
    <row r="844" spans="1:29" ht="12" customHeight="1" x14ac:dyDescent="0.2">
      <c r="A844" s="19">
        <v>40895</v>
      </c>
      <c r="B844" s="19">
        <v>40531</v>
      </c>
      <c r="C844" s="19"/>
      <c r="D844" s="16" t="s">
        <v>2</v>
      </c>
      <c r="E844" s="114">
        <v>19803</v>
      </c>
      <c r="F844" s="115">
        <v>11493</v>
      </c>
      <c r="G844" s="113">
        <v>4723</v>
      </c>
      <c r="H844" s="113">
        <v>1941</v>
      </c>
      <c r="I844" s="113">
        <v>1646</v>
      </c>
      <c r="J844" s="112">
        <v>20807</v>
      </c>
      <c r="K844" s="112">
        <v>12337</v>
      </c>
      <c r="L844" s="112">
        <v>5359</v>
      </c>
      <c r="M844" s="112">
        <v>1810</v>
      </c>
      <c r="N844" s="113">
        <v>1301</v>
      </c>
      <c r="O844" s="112"/>
      <c r="P844" s="112"/>
      <c r="Q844" s="112"/>
      <c r="R844" s="112"/>
      <c r="S844" s="113"/>
      <c r="T844" s="17">
        <v>-4.8252991781611909E-2</v>
      </c>
      <c r="U844" s="17">
        <v>-6.8412093701872401E-2</v>
      </c>
      <c r="V844" s="17">
        <v>-0.11867885799589473</v>
      </c>
      <c r="W844" s="17">
        <v>7.2375690607734855E-2</v>
      </c>
      <c r="X844" s="17">
        <v>0.26518063028439665</v>
      </c>
      <c r="Y844" s="17">
        <v>-4.8252991781611909E-2</v>
      </c>
      <c r="Z844" s="17">
        <v>-2.8733203752218328E-2</v>
      </c>
      <c r="AA844" s="17">
        <v>0.29966978536048439</v>
      </c>
      <c r="AB844" s="17">
        <v>-1.6218955904713672E-2</v>
      </c>
      <c r="AC844" s="17">
        <v>0.2960629921259843</v>
      </c>
    </row>
    <row r="845" spans="1:29" ht="12" customHeight="1" x14ac:dyDescent="0.2">
      <c r="A845" s="19">
        <v>40896</v>
      </c>
      <c r="B845" s="19">
        <v>40532</v>
      </c>
      <c r="C845" s="19"/>
      <c r="D845" s="16" t="s">
        <v>3</v>
      </c>
      <c r="E845" s="114">
        <v>18805</v>
      </c>
      <c r="F845" s="115">
        <v>11443</v>
      </c>
      <c r="G845" s="113">
        <v>4336</v>
      </c>
      <c r="H845" s="113">
        <v>1798</v>
      </c>
      <c r="I845" s="113">
        <v>1228</v>
      </c>
      <c r="J845" s="112">
        <v>19835</v>
      </c>
      <c r="K845" s="112">
        <v>12117</v>
      </c>
      <c r="L845" s="112">
        <v>4674</v>
      </c>
      <c r="M845" s="112">
        <v>1767</v>
      </c>
      <c r="N845" s="113">
        <v>1277</v>
      </c>
      <c r="O845" s="112"/>
      <c r="P845" s="112"/>
      <c r="Q845" s="112"/>
      <c r="R845" s="112"/>
      <c r="S845" s="113"/>
      <c r="T845" s="17">
        <v>-5.1928409377363205E-2</v>
      </c>
      <c r="U845" s="17">
        <v>-5.5624329454485477E-2</v>
      </c>
      <c r="V845" s="17">
        <v>-7.231493367565256E-2</v>
      </c>
      <c r="W845" s="17">
        <v>1.7543859649122862E-2</v>
      </c>
      <c r="X845" s="17">
        <v>-3.8371182458888042E-2</v>
      </c>
      <c r="Y845" s="17">
        <v>-5.1928409377363205E-2</v>
      </c>
      <c r="Z845" s="17">
        <v>-2.1296613068764958E-2</v>
      </c>
      <c r="AA845" s="17">
        <v>-3.0194587340639623E-2</v>
      </c>
      <c r="AB845" s="17">
        <v>5.3309900410076105E-2</v>
      </c>
      <c r="AC845" s="17">
        <v>-4.9535603715170295E-2</v>
      </c>
    </row>
    <row r="846" spans="1:29" ht="12" customHeight="1" x14ac:dyDescent="0.2">
      <c r="A846" s="19">
        <v>40897</v>
      </c>
      <c r="B846" s="19">
        <v>40533</v>
      </c>
      <c r="C846" s="19"/>
      <c r="D846" s="16" t="s">
        <v>4</v>
      </c>
      <c r="E846" s="114">
        <v>19470</v>
      </c>
      <c r="F846" s="115">
        <v>11629</v>
      </c>
      <c r="G846" s="113">
        <v>4437</v>
      </c>
      <c r="H846" s="113">
        <v>1916</v>
      </c>
      <c r="I846" s="113">
        <v>1488</v>
      </c>
      <c r="J846" s="112">
        <v>19391</v>
      </c>
      <c r="K846" s="112">
        <v>11939</v>
      </c>
      <c r="L846" s="112">
        <v>4639</v>
      </c>
      <c r="M846" s="112">
        <v>1710</v>
      </c>
      <c r="N846" s="113">
        <v>1103</v>
      </c>
      <c r="O846" s="112"/>
      <c r="P846" s="112"/>
      <c r="Q846" s="112"/>
      <c r="R846" s="112"/>
      <c r="S846" s="113"/>
      <c r="T846" s="17">
        <v>4.0740549739570753E-3</v>
      </c>
      <c r="U846" s="17">
        <v>-2.5965323728955547E-2</v>
      </c>
      <c r="V846" s="17">
        <v>-4.3543867212761378E-2</v>
      </c>
      <c r="W846" s="17">
        <v>0.12046783625730995</v>
      </c>
      <c r="X846" s="17">
        <v>0.34904805077062551</v>
      </c>
      <c r="Y846" s="17">
        <v>4.0740549739570753E-3</v>
      </c>
      <c r="Z846" s="17">
        <v>-4.4296515450361618E-2</v>
      </c>
      <c r="AA846" s="17">
        <v>0.10153922542204574</v>
      </c>
      <c r="AB846" s="17">
        <v>3.3998920669185084E-2</v>
      </c>
      <c r="AC846" s="17">
        <v>0.28165374677002575</v>
      </c>
    </row>
    <row r="847" spans="1:29" ht="12" customHeight="1" x14ac:dyDescent="0.2">
      <c r="A847" s="19">
        <v>40898</v>
      </c>
      <c r="B847" s="19">
        <v>40534</v>
      </c>
      <c r="C847" s="19"/>
      <c r="D847" s="16" t="s">
        <v>5</v>
      </c>
      <c r="E847" s="114">
        <v>19620</v>
      </c>
      <c r="F847" s="115">
        <v>11524</v>
      </c>
      <c r="G847" s="113">
        <v>4690</v>
      </c>
      <c r="H847" s="113">
        <v>1934</v>
      </c>
      <c r="I847" s="113">
        <v>1472</v>
      </c>
      <c r="J847" s="112">
        <v>19569</v>
      </c>
      <c r="K847" s="112">
        <v>11728</v>
      </c>
      <c r="L847" s="112">
        <v>4775</v>
      </c>
      <c r="M847" s="112">
        <v>1789</v>
      </c>
      <c r="N847" s="113">
        <v>1277</v>
      </c>
      <c r="O847" s="112"/>
      <c r="P847" s="112"/>
      <c r="Q847" s="112"/>
      <c r="R847" s="112"/>
      <c r="S847" s="113"/>
      <c r="T847" s="17">
        <v>2.6061628085236599E-3</v>
      </c>
      <c r="U847" s="17">
        <v>-1.7394270122783051E-2</v>
      </c>
      <c r="V847" s="17">
        <v>-1.7801047120418856E-2</v>
      </c>
      <c r="W847" s="17">
        <v>8.1050866405813382E-2</v>
      </c>
      <c r="X847" s="17">
        <v>0.15270164447924817</v>
      </c>
      <c r="Y847" s="17">
        <v>2.6061628085236599E-3</v>
      </c>
      <c r="Z847" s="17">
        <v>-6.3470134091832553E-2</v>
      </c>
      <c r="AA847" s="17">
        <v>0.11401425178147262</v>
      </c>
      <c r="AB847" s="17">
        <v>0.11921296296296302</v>
      </c>
      <c r="AC847" s="17">
        <v>0.1608832807570979</v>
      </c>
    </row>
    <row r="848" spans="1:29" ht="12" customHeight="1" x14ac:dyDescent="0.2">
      <c r="A848" s="19">
        <v>40899</v>
      </c>
      <c r="B848" s="19">
        <v>40535</v>
      </c>
      <c r="C848" s="19"/>
      <c r="D848" s="16" t="s">
        <v>6</v>
      </c>
      <c r="E848" s="114">
        <v>20114</v>
      </c>
      <c r="F848" s="115">
        <v>12240</v>
      </c>
      <c r="G848" s="113">
        <v>4307</v>
      </c>
      <c r="H848" s="113">
        <v>1923</v>
      </c>
      <c r="I848" s="113">
        <v>1644</v>
      </c>
      <c r="J848" s="112">
        <v>20066</v>
      </c>
      <c r="K848" s="112">
        <v>12271</v>
      </c>
      <c r="L848" s="112">
        <v>4710</v>
      </c>
      <c r="M848" s="112">
        <v>1785</v>
      </c>
      <c r="N848" s="113">
        <v>1300</v>
      </c>
      <c r="O848" s="112"/>
      <c r="P848" s="112"/>
      <c r="Q848" s="112"/>
      <c r="R848" s="112"/>
      <c r="S848" s="113"/>
      <c r="T848" s="17">
        <v>2.3921060500349256E-3</v>
      </c>
      <c r="U848" s="17">
        <v>-2.5262814766522368E-3</v>
      </c>
      <c r="V848" s="17">
        <v>-8.5562632696390639E-2</v>
      </c>
      <c r="W848" s="17">
        <v>7.7310924369747847E-2</v>
      </c>
      <c r="X848" s="17">
        <v>0.2646153846153847</v>
      </c>
      <c r="Y848" s="17">
        <v>2.3921060500349256E-3</v>
      </c>
      <c r="Z848" s="17">
        <v>3.2737090786365108E-2</v>
      </c>
      <c r="AA848" s="17">
        <v>4.6404275996112743E-2</v>
      </c>
      <c r="AB848" s="17">
        <v>0.15011961722488043</v>
      </c>
      <c r="AC848" s="17">
        <v>0.26656394453004628</v>
      </c>
    </row>
    <row r="849" spans="1:29" ht="12" customHeight="1" x14ac:dyDescent="0.2">
      <c r="A849" s="19">
        <v>40900</v>
      </c>
      <c r="B849" s="19">
        <v>40536</v>
      </c>
      <c r="C849" s="19"/>
      <c r="D849" s="16" t="s">
        <v>7</v>
      </c>
      <c r="E849" s="114">
        <v>22192</v>
      </c>
      <c r="F849" s="115">
        <v>14103</v>
      </c>
      <c r="G849" s="113">
        <v>4468</v>
      </c>
      <c r="H849" s="113">
        <v>1959</v>
      </c>
      <c r="I849" s="113">
        <v>1662</v>
      </c>
      <c r="J849" s="112">
        <v>18870</v>
      </c>
      <c r="K849" s="112">
        <v>11254</v>
      </c>
      <c r="L849" s="112">
        <v>4565</v>
      </c>
      <c r="M849" s="112">
        <v>1793</v>
      </c>
      <c r="N849" s="113">
        <v>1258</v>
      </c>
      <c r="O849" s="112"/>
      <c r="P849" s="112"/>
      <c r="Q849" s="112"/>
      <c r="R849" s="112"/>
      <c r="S849" s="113"/>
      <c r="T849" s="17">
        <v>0.17604663487016436</v>
      </c>
      <c r="U849" s="17">
        <v>0.2531544339790297</v>
      </c>
      <c r="V849" s="17">
        <v>-2.1248630887185094E-2</v>
      </c>
      <c r="W849" s="17">
        <v>9.2582264361405375E-2</v>
      </c>
      <c r="X849" s="17">
        <v>0.32114467408585057</v>
      </c>
      <c r="Y849" s="17">
        <v>0.17604663487016436</v>
      </c>
      <c r="Z849" s="17">
        <v>0.23299527889491167</v>
      </c>
      <c r="AA849" s="17">
        <v>0.21512102257274957</v>
      </c>
      <c r="AB849" s="17">
        <v>0.29051383399209496</v>
      </c>
      <c r="AC849" s="17">
        <v>0.28538283062645009</v>
      </c>
    </row>
    <row r="850" spans="1:29" ht="12" customHeight="1" x14ac:dyDescent="0.2">
      <c r="A850" s="19">
        <v>40901</v>
      </c>
      <c r="B850" s="19">
        <v>40537</v>
      </c>
      <c r="C850" s="19">
        <v>39081</v>
      </c>
      <c r="D850" s="16" t="s">
        <v>1</v>
      </c>
      <c r="E850" s="114">
        <v>20450</v>
      </c>
      <c r="F850" s="115">
        <v>11492</v>
      </c>
      <c r="G850" s="113">
        <v>4955</v>
      </c>
      <c r="H850" s="113">
        <v>2267</v>
      </c>
      <c r="I850" s="113">
        <v>1736</v>
      </c>
      <c r="J850" s="112">
        <v>19646</v>
      </c>
      <c r="K850" s="112">
        <v>11098</v>
      </c>
      <c r="L850" s="112">
        <v>5129</v>
      </c>
      <c r="M850" s="112">
        <v>1818</v>
      </c>
      <c r="N850" s="113">
        <v>1601</v>
      </c>
      <c r="O850" s="112">
        <v>23075</v>
      </c>
      <c r="P850" s="112">
        <v>14324</v>
      </c>
      <c r="Q850" s="112">
        <v>5221</v>
      </c>
      <c r="R850" s="112">
        <v>2059</v>
      </c>
      <c r="S850" s="113">
        <v>1471</v>
      </c>
      <c r="T850" s="17">
        <v>4.0924361193118264E-2</v>
      </c>
      <c r="U850" s="17">
        <v>3.5501892232834731E-2</v>
      </c>
      <c r="V850" s="17">
        <v>-3.3924741665041891E-2</v>
      </c>
      <c r="W850" s="17">
        <v>0.24697469746974687</v>
      </c>
      <c r="X850" s="17">
        <v>8.4322298563397791E-2</v>
      </c>
      <c r="Y850" s="17">
        <v>4.0924361193118264E-2</v>
      </c>
      <c r="Z850" s="17">
        <v>1.0641104564242276E-2</v>
      </c>
      <c r="AA850" s="17">
        <v>0.13751147842056932</v>
      </c>
      <c r="AB850" s="17">
        <v>0.29394977168949765</v>
      </c>
      <c r="AC850" s="17">
        <v>0.21653819201121238</v>
      </c>
    </row>
    <row r="851" spans="1:29" ht="12" customHeight="1" x14ac:dyDescent="0.2">
      <c r="A851" s="19">
        <v>40902</v>
      </c>
      <c r="B851" s="19">
        <v>40538</v>
      </c>
      <c r="C851" s="19">
        <v>39082</v>
      </c>
      <c r="D851" s="16" t="s">
        <v>2</v>
      </c>
      <c r="E851" s="114">
        <v>19212</v>
      </c>
      <c r="F851" s="115">
        <v>11300</v>
      </c>
      <c r="G851" s="113">
        <v>4453</v>
      </c>
      <c r="H851" s="113">
        <v>1909</v>
      </c>
      <c r="I851" s="113">
        <v>1550</v>
      </c>
      <c r="J851" s="112">
        <v>19911</v>
      </c>
      <c r="K851" s="112">
        <v>11577</v>
      </c>
      <c r="L851" s="112">
        <v>5148</v>
      </c>
      <c r="M851" s="112">
        <v>1892</v>
      </c>
      <c r="N851" s="113">
        <v>1294</v>
      </c>
      <c r="O851" s="112">
        <v>19963</v>
      </c>
      <c r="P851" s="112">
        <v>12846</v>
      </c>
      <c r="Q851" s="112">
        <v>4378</v>
      </c>
      <c r="R851" s="112">
        <v>1454</v>
      </c>
      <c r="S851" s="113">
        <v>1285</v>
      </c>
      <c r="T851" s="17">
        <v>-3.5106222690974853E-2</v>
      </c>
      <c r="U851" s="17">
        <v>-2.3926751317266959E-2</v>
      </c>
      <c r="V851" s="17">
        <v>-0.13500388500388505</v>
      </c>
      <c r="W851" s="17">
        <v>8.9852008456658972E-3</v>
      </c>
      <c r="X851" s="17">
        <v>0.19783616692426587</v>
      </c>
      <c r="Y851" s="17">
        <v>-3.5106222690974853E-2</v>
      </c>
      <c r="Z851" s="17">
        <v>-1.8926897030734469E-2</v>
      </c>
      <c r="AA851" s="17">
        <v>0.13567967355266508</v>
      </c>
      <c r="AB851" s="17">
        <v>-0.10501640881387719</v>
      </c>
      <c r="AC851" s="17">
        <v>0.22723673792557397</v>
      </c>
    </row>
    <row r="852" spans="1:29" ht="12" customHeight="1" x14ac:dyDescent="0.2">
      <c r="A852" s="19">
        <v>40903</v>
      </c>
      <c r="B852" s="19">
        <v>40539</v>
      </c>
      <c r="C852" s="19">
        <v>39083</v>
      </c>
      <c r="D852" s="16" t="s">
        <v>3</v>
      </c>
      <c r="E852" s="114">
        <v>20079</v>
      </c>
      <c r="F852" s="115">
        <v>12114</v>
      </c>
      <c r="G852" s="113">
        <v>4605</v>
      </c>
      <c r="H852" s="113">
        <v>1952</v>
      </c>
      <c r="I852" s="113">
        <v>1408</v>
      </c>
      <c r="J852" s="112">
        <v>18903</v>
      </c>
      <c r="K852" s="112">
        <v>11668</v>
      </c>
      <c r="L852" s="112">
        <v>4451</v>
      </c>
      <c r="M852" s="112">
        <v>1596</v>
      </c>
      <c r="N852" s="113">
        <v>1188</v>
      </c>
      <c r="O852" s="112">
        <v>18570</v>
      </c>
      <c r="P852" s="112">
        <v>12406</v>
      </c>
      <c r="Q852" s="112">
        <v>4167</v>
      </c>
      <c r="R852" s="112">
        <v>1259</v>
      </c>
      <c r="S852" s="113">
        <v>738</v>
      </c>
      <c r="T852" s="17">
        <v>6.2212347246468847E-2</v>
      </c>
      <c r="U852" s="17">
        <v>3.8224202948234476E-2</v>
      </c>
      <c r="V852" s="17">
        <v>3.459896652437644E-2</v>
      </c>
      <c r="W852" s="17">
        <v>0.22305764411027562</v>
      </c>
      <c r="X852" s="17">
        <v>0.18518518518518512</v>
      </c>
      <c r="Y852" s="17">
        <v>6.2212347246468847E-2</v>
      </c>
      <c r="Z852" s="17">
        <v>3.3441392253881652E-2</v>
      </c>
      <c r="AA852" s="17">
        <v>6.6465956461324582E-2</v>
      </c>
      <c r="AB852" s="17">
        <v>0.19681177191906807</v>
      </c>
      <c r="AC852" s="17">
        <v>0.15504511894995909</v>
      </c>
    </row>
    <row r="853" spans="1:29" ht="12" customHeight="1" x14ac:dyDescent="0.2">
      <c r="A853" s="19">
        <v>40904</v>
      </c>
      <c r="B853" s="19">
        <v>40540</v>
      </c>
      <c r="C853" s="19">
        <v>39084</v>
      </c>
      <c r="D853" s="16" t="s">
        <v>4</v>
      </c>
      <c r="E853" s="114">
        <v>18878</v>
      </c>
      <c r="F853" s="115">
        <v>11413</v>
      </c>
      <c r="G853" s="113">
        <v>4114</v>
      </c>
      <c r="H853" s="113">
        <v>1945</v>
      </c>
      <c r="I853" s="113">
        <v>1406</v>
      </c>
      <c r="J853" s="112">
        <v>18503</v>
      </c>
      <c r="K853" s="112">
        <v>11589</v>
      </c>
      <c r="L853" s="112">
        <v>3998</v>
      </c>
      <c r="M853" s="112">
        <v>1672</v>
      </c>
      <c r="N853" s="113">
        <v>1244</v>
      </c>
      <c r="O853" s="112">
        <v>18577</v>
      </c>
      <c r="P853" s="112">
        <v>12516</v>
      </c>
      <c r="Q853" s="112">
        <v>3889</v>
      </c>
      <c r="R853" s="112">
        <v>1272</v>
      </c>
      <c r="S853" s="113">
        <v>900</v>
      </c>
      <c r="T853" s="17">
        <v>2.0266983732367683E-2</v>
      </c>
      <c r="U853" s="17">
        <v>-1.5186815083268579E-2</v>
      </c>
      <c r="V853" s="17">
        <v>2.9014507253626753E-2</v>
      </c>
      <c r="W853" s="17">
        <v>0.16327751196172247</v>
      </c>
      <c r="X853" s="17">
        <v>0.13022508038585201</v>
      </c>
      <c r="Y853" s="17">
        <v>2.0266983732367683E-2</v>
      </c>
      <c r="Z853" s="17">
        <v>-2.6858799454297366E-2</v>
      </c>
      <c r="AA853" s="17">
        <v>0.15270383861025505</v>
      </c>
      <c r="AB853" s="17">
        <v>0.26216742375081115</v>
      </c>
      <c r="AC853" s="17">
        <v>0.19253604749787967</v>
      </c>
    </row>
    <row r="854" spans="1:29" ht="12" customHeight="1" x14ac:dyDescent="0.2">
      <c r="A854" s="19">
        <v>40905</v>
      </c>
      <c r="B854" s="19">
        <v>40541</v>
      </c>
      <c r="C854" s="19">
        <v>39085</v>
      </c>
      <c r="D854" s="16" t="s">
        <v>5</v>
      </c>
      <c r="E854" s="114">
        <v>19575</v>
      </c>
      <c r="F854" s="115">
        <v>11525</v>
      </c>
      <c r="G854" s="113">
        <v>4696</v>
      </c>
      <c r="H854" s="113">
        <v>1935</v>
      </c>
      <c r="I854" s="113">
        <v>1419</v>
      </c>
      <c r="J854" s="112">
        <v>18727</v>
      </c>
      <c r="K854" s="112">
        <v>11462</v>
      </c>
      <c r="L854" s="112">
        <v>4550</v>
      </c>
      <c r="M854" s="112">
        <v>1651</v>
      </c>
      <c r="N854" s="113">
        <v>1064</v>
      </c>
      <c r="O854" s="112">
        <v>21455</v>
      </c>
      <c r="P854" s="112">
        <v>14093</v>
      </c>
      <c r="Q854" s="112">
        <v>4738</v>
      </c>
      <c r="R854" s="112">
        <v>1454</v>
      </c>
      <c r="S854" s="113">
        <v>1170</v>
      </c>
      <c r="T854" s="17">
        <v>4.5282212847759906E-2</v>
      </c>
      <c r="U854" s="17">
        <v>5.4964229628338135E-3</v>
      </c>
      <c r="V854" s="17">
        <v>3.2087912087912063E-2</v>
      </c>
      <c r="W854" s="17">
        <v>0.17201695941853412</v>
      </c>
      <c r="X854" s="17">
        <v>0.33364661654135341</v>
      </c>
      <c r="Y854" s="17">
        <v>4.5282212847759906E-2</v>
      </c>
      <c r="Z854" s="17">
        <v>-3.0127072288142709E-2</v>
      </c>
      <c r="AA854" s="17">
        <v>0.48748812163446309</v>
      </c>
      <c r="AB854" s="17">
        <v>0.50936037441497661</v>
      </c>
      <c r="AC854" s="17">
        <v>0.4406091370558376</v>
      </c>
    </row>
    <row r="855" spans="1:29" ht="12" customHeight="1" x14ac:dyDescent="0.2">
      <c r="A855" s="19">
        <v>40906</v>
      </c>
      <c r="B855" s="19">
        <v>40542</v>
      </c>
      <c r="C855" s="19">
        <v>39086</v>
      </c>
      <c r="D855" s="16" t="s">
        <v>6</v>
      </c>
      <c r="E855" s="114">
        <v>19498</v>
      </c>
      <c r="F855" s="115">
        <v>11784</v>
      </c>
      <c r="G855" s="113">
        <v>4284</v>
      </c>
      <c r="H855" s="113">
        <v>1856</v>
      </c>
      <c r="I855" s="113">
        <v>1574</v>
      </c>
      <c r="J855" s="112">
        <v>17925.948590115378</v>
      </c>
      <c r="K855" s="112">
        <v>11914</v>
      </c>
      <c r="L855" s="112">
        <v>4004</v>
      </c>
      <c r="M855" s="112">
        <v>1045.9485901153782</v>
      </c>
      <c r="N855" s="113">
        <v>962</v>
      </c>
      <c r="O855" s="112">
        <v>22912</v>
      </c>
      <c r="P855" s="112">
        <v>14519</v>
      </c>
      <c r="Q855" s="112">
        <v>5565</v>
      </c>
      <c r="R855" s="112">
        <v>1551</v>
      </c>
      <c r="S855" s="113">
        <v>1277</v>
      </c>
      <c r="T855" s="17">
        <v>8.7696971905379284E-2</v>
      </c>
      <c r="U855" s="17">
        <v>-1.0911532650663136E-2</v>
      </c>
      <c r="V855" s="17">
        <v>6.9930069930070005E-2</v>
      </c>
      <c r="W855" s="17">
        <v>0.77446579835751317</v>
      </c>
      <c r="X855" s="17">
        <v>0.6361746361746361</v>
      </c>
      <c r="Y855" s="17">
        <v>8.7696971905379284E-2</v>
      </c>
      <c r="Z855" s="17">
        <v>0.16178645371191958</v>
      </c>
      <c r="AA855" s="17">
        <v>0.62211283604695189</v>
      </c>
      <c r="AB855" s="17">
        <v>0.90750256937307294</v>
      </c>
      <c r="AC855" s="17">
        <v>1.1830790568654646</v>
      </c>
    </row>
    <row r="856" spans="1:29" ht="12" customHeight="1" x14ac:dyDescent="0.2">
      <c r="A856" s="19">
        <v>40907</v>
      </c>
      <c r="B856" s="19">
        <v>40543</v>
      </c>
      <c r="C856" s="19">
        <v>39087</v>
      </c>
      <c r="D856" s="16" t="s">
        <v>7</v>
      </c>
      <c r="E856" s="114">
        <v>18802</v>
      </c>
      <c r="F856" s="115">
        <v>11767</v>
      </c>
      <c r="G856" s="113">
        <v>3758</v>
      </c>
      <c r="H856" s="113">
        <v>1723</v>
      </c>
      <c r="I856" s="113">
        <v>1554</v>
      </c>
      <c r="J856" s="112">
        <v>15827.020570813112</v>
      </c>
      <c r="K856" s="112">
        <v>10618</v>
      </c>
      <c r="L856" s="112">
        <v>3180</v>
      </c>
      <c r="M856" s="112">
        <v>1080.3325603626022</v>
      </c>
      <c r="N856" s="113">
        <v>948.68801045051055</v>
      </c>
      <c r="O856" s="112">
        <v>20873</v>
      </c>
      <c r="P856" s="112">
        <v>13634</v>
      </c>
      <c r="Q856" s="112">
        <v>4448</v>
      </c>
      <c r="R856" s="112">
        <v>1405</v>
      </c>
      <c r="S856" s="113">
        <v>1386</v>
      </c>
      <c r="T856" s="17">
        <v>0.18796838077490707</v>
      </c>
      <c r="U856" s="17">
        <v>0.10821246939159912</v>
      </c>
      <c r="V856" s="17">
        <v>0.18176100628930825</v>
      </c>
      <c r="W856" s="17">
        <v>0.59487926516043665</v>
      </c>
      <c r="X856" s="17">
        <v>0.63805169126364358</v>
      </c>
      <c r="Y856" s="17">
        <v>0.18796838077490707</v>
      </c>
      <c r="Z856" s="17">
        <v>0.10146962463727416</v>
      </c>
      <c r="AA856" s="17">
        <v>0.24975058197539068</v>
      </c>
      <c r="AB856" s="17">
        <v>0.71613545816733071</v>
      </c>
      <c r="AC856" s="17">
        <v>0.76993166287015935</v>
      </c>
    </row>
    <row r="857" spans="1:29" ht="12" customHeight="1" x14ac:dyDescent="0.2">
      <c r="A857" s="19">
        <v>40908</v>
      </c>
      <c r="B857" s="19">
        <v>40544</v>
      </c>
      <c r="C857" s="19">
        <v>39088</v>
      </c>
      <c r="D857" s="16" t="s">
        <v>1</v>
      </c>
      <c r="E857" s="114">
        <v>17557</v>
      </c>
      <c r="F857" s="115">
        <v>10854</v>
      </c>
      <c r="G857" s="113">
        <v>3578</v>
      </c>
      <c r="H857" s="113">
        <v>1757</v>
      </c>
      <c r="I857" s="113">
        <v>1368</v>
      </c>
      <c r="J857" s="112">
        <v>18033</v>
      </c>
      <c r="K857" s="112">
        <v>10984</v>
      </c>
      <c r="L857" s="112">
        <v>4107</v>
      </c>
      <c r="M857" s="112">
        <v>1592</v>
      </c>
      <c r="N857" s="113">
        <v>1350</v>
      </c>
      <c r="O857" s="112">
        <v>22120</v>
      </c>
      <c r="P857" s="112">
        <v>13864</v>
      </c>
      <c r="Q857" s="112">
        <v>4955</v>
      </c>
      <c r="R857" s="112">
        <v>1804</v>
      </c>
      <c r="S857" s="113">
        <v>1497</v>
      </c>
      <c r="T857" s="17">
        <v>-2.6396051683025612E-2</v>
      </c>
      <c r="U857" s="17">
        <v>-1.1835396941005105E-2</v>
      </c>
      <c r="V857" s="17">
        <v>-0.12880448015583146</v>
      </c>
      <c r="W857" s="17">
        <v>0.10364321608040195</v>
      </c>
      <c r="X857" s="17">
        <v>1.3333333333333419E-2</v>
      </c>
      <c r="Y857" s="17">
        <v>-2.6396051683025612E-2</v>
      </c>
      <c r="Z857" s="17">
        <v>-9.2047128129602029E-4</v>
      </c>
      <c r="AA857" s="17">
        <v>-5.7677113510666289E-2</v>
      </c>
      <c r="AB857" s="17">
        <v>0.2759622367465504</v>
      </c>
      <c r="AC857" s="17">
        <v>5.4741711642251278E-2</v>
      </c>
    </row>
    <row r="858" spans="1:29" ht="12" customHeight="1" x14ac:dyDescent="0.2">
      <c r="A858" s="19">
        <v>40909</v>
      </c>
      <c r="B858" s="19">
        <v>40545</v>
      </c>
      <c r="C858" s="19">
        <v>39089</v>
      </c>
      <c r="D858" s="16" t="s">
        <v>2</v>
      </c>
      <c r="E858" s="114">
        <v>17939</v>
      </c>
      <c r="F858" s="115">
        <v>11190</v>
      </c>
      <c r="G858" s="113">
        <v>3903</v>
      </c>
      <c r="H858" s="113">
        <v>1701</v>
      </c>
      <c r="I858" s="113">
        <v>1145</v>
      </c>
      <c r="J858" s="112">
        <v>19379</v>
      </c>
      <c r="K858" s="112">
        <v>11853</v>
      </c>
      <c r="L858" s="112">
        <v>4687</v>
      </c>
      <c r="M858" s="112">
        <v>1605</v>
      </c>
      <c r="N858" s="113">
        <v>1234</v>
      </c>
      <c r="O858" s="112">
        <v>19540</v>
      </c>
      <c r="P858" s="112">
        <v>12350</v>
      </c>
      <c r="Q858" s="112">
        <v>4382</v>
      </c>
      <c r="R858" s="112">
        <v>1614</v>
      </c>
      <c r="S858" s="113">
        <v>1194</v>
      </c>
      <c r="T858" s="17">
        <v>-7.4307239795655122E-2</v>
      </c>
      <c r="U858" s="17">
        <v>-5.5935206276891969E-2</v>
      </c>
      <c r="V858" s="17">
        <v>-0.16727117559206317</v>
      </c>
      <c r="W858" s="17">
        <v>5.9813084112149584E-2</v>
      </c>
      <c r="X858" s="17">
        <v>-7.2123176661264221E-2</v>
      </c>
      <c r="Y858" s="17">
        <v>-7.4307239795655122E-2</v>
      </c>
      <c r="Z858" s="17">
        <v>-7.8557312252964473E-2</v>
      </c>
      <c r="AA858" s="17">
        <v>0.31325706594885605</v>
      </c>
      <c r="AB858" s="17">
        <v>-6.2809917355371891E-2</v>
      </c>
      <c r="AC858" s="17">
        <v>-3.1302876480541419E-2</v>
      </c>
    </row>
    <row r="859" spans="1:29" ht="12" customHeight="1" x14ac:dyDescent="0.2">
      <c r="A859" s="19">
        <v>40910</v>
      </c>
      <c r="B859" s="19">
        <v>40546</v>
      </c>
      <c r="C859" s="19">
        <v>39090</v>
      </c>
      <c r="D859" s="16" t="s">
        <v>3</v>
      </c>
      <c r="E859" s="114">
        <v>19518</v>
      </c>
      <c r="F859" s="115">
        <v>12069</v>
      </c>
      <c r="G859" s="113">
        <v>4268</v>
      </c>
      <c r="H859" s="113">
        <v>1880</v>
      </c>
      <c r="I859" s="113">
        <v>1301</v>
      </c>
      <c r="J859" s="112">
        <v>19463</v>
      </c>
      <c r="K859" s="112">
        <v>12193</v>
      </c>
      <c r="L859" s="112">
        <v>4336</v>
      </c>
      <c r="M859" s="112">
        <v>1680</v>
      </c>
      <c r="N859" s="113">
        <v>1254</v>
      </c>
      <c r="O859" s="112">
        <v>18432</v>
      </c>
      <c r="P859" s="112">
        <v>12106</v>
      </c>
      <c r="Q859" s="112">
        <v>3936</v>
      </c>
      <c r="R859" s="112">
        <v>1478</v>
      </c>
      <c r="S859" s="113">
        <v>912</v>
      </c>
      <c r="T859" s="17">
        <v>2.8258747366798342E-3</v>
      </c>
      <c r="U859" s="17">
        <v>-1.0169769539899898E-2</v>
      </c>
      <c r="V859" s="17">
        <v>-1.568265682656822E-2</v>
      </c>
      <c r="W859" s="17">
        <v>0.11904761904761907</v>
      </c>
      <c r="X859" s="17">
        <v>3.7480063795853225E-2</v>
      </c>
      <c r="Y859" s="17">
        <v>2.8258747366798342E-3</v>
      </c>
      <c r="Z859" s="17">
        <v>1.9427316496325675E-2</v>
      </c>
      <c r="AA859" s="17">
        <v>0.10000000000000009</v>
      </c>
      <c r="AB859" s="17">
        <v>0.51735270379338183</v>
      </c>
      <c r="AC859" s="17">
        <v>0.22389463781749774</v>
      </c>
    </row>
    <row r="860" spans="1:29" ht="12" customHeight="1" x14ac:dyDescent="0.2">
      <c r="A860" s="19">
        <v>40911</v>
      </c>
      <c r="B860" s="19">
        <v>40547</v>
      </c>
      <c r="C860" s="19">
        <v>39091</v>
      </c>
      <c r="D860" s="16" t="s">
        <v>4</v>
      </c>
      <c r="E860" s="114">
        <v>17238</v>
      </c>
      <c r="F860" s="115">
        <v>10613</v>
      </c>
      <c r="G860" s="113">
        <v>3863</v>
      </c>
      <c r="H860" s="113">
        <v>1577</v>
      </c>
      <c r="I860" s="113">
        <v>1185</v>
      </c>
      <c r="J860" s="112">
        <v>16588</v>
      </c>
      <c r="K860" s="112">
        <v>10913</v>
      </c>
      <c r="L860" s="112">
        <v>3594</v>
      </c>
      <c r="M860" s="112">
        <v>1305</v>
      </c>
      <c r="N860" s="113">
        <v>776</v>
      </c>
      <c r="O860" s="112">
        <v>17308</v>
      </c>
      <c r="P860" s="112">
        <v>12041</v>
      </c>
      <c r="Q860" s="112">
        <v>3616</v>
      </c>
      <c r="R860" s="112">
        <v>909</v>
      </c>
      <c r="S860" s="113">
        <v>742</v>
      </c>
      <c r="T860" s="17">
        <v>3.9184952978056353E-2</v>
      </c>
      <c r="U860" s="17">
        <v>-2.7490149363144867E-2</v>
      </c>
      <c r="V860" s="17">
        <v>7.4846967167501388E-2</v>
      </c>
      <c r="W860" s="17">
        <v>0.20842911877394643</v>
      </c>
      <c r="X860" s="17">
        <v>0.527061855670103</v>
      </c>
      <c r="Y860" s="17">
        <v>3.9184952978056353E-2</v>
      </c>
      <c r="Z860" s="17">
        <v>3.3096466465492025E-2</v>
      </c>
      <c r="AA860" s="17">
        <v>0.48121165644171771</v>
      </c>
      <c r="AB860" s="17">
        <v>0.26666666666666661</v>
      </c>
      <c r="AC860" s="17">
        <v>0.52509652509652516</v>
      </c>
    </row>
    <row r="861" spans="1:29" ht="12" customHeight="1" x14ac:dyDescent="0.2">
      <c r="A861" s="19">
        <v>40912</v>
      </c>
      <c r="B861" s="19">
        <v>40548</v>
      </c>
      <c r="C861" s="19">
        <v>39092</v>
      </c>
      <c r="D861" s="16" t="s">
        <v>5</v>
      </c>
      <c r="E861" s="114">
        <v>16591</v>
      </c>
      <c r="F861" s="115">
        <v>9982</v>
      </c>
      <c r="G861" s="113">
        <v>3813</v>
      </c>
      <c r="H861" s="113">
        <v>1593</v>
      </c>
      <c r="I861" s="113">
        <v>1203</v>
      </c>
      <c r="J861" s="112">
        <v>16710</v>
      </c>
      <c r="K861" s="112">
        <v>10000</v>
      </c>
      <c r="L861" s="112">
        <v>4091</v>
      </c>
      <c r="M861" s="112">
        <v>1641</v>
      </c>
      <c r="N861" s="113">
        <v>978</v>
      </c>
      <c r="O861" s="112">
        <v>17475</v>
      </c>
      <c r="P861" s="112">
        <v>11783</v>
      </c>
      <c r="Q861" s="112">
        <v>3771</v>
      </c>
      <c r="R861" s="112">
        <v>1022</v>
      </c>
      <c r="S861" s="113">
        <v>899</v>
      </c>
      <c r="T861" s="17">
        <v>-7.1214841412328145E-3</v>
      </c>
      <c r="U861" s="17">
        <v>-1.8000000000000238E-3</v>
      </c>
      <c r="V861" s="17">
        <v>-6.795404546565631E-2</v>
      </c>
      <c r="W861" s="17">
        <v>-2.9250457038391242E-2</v>
      </c>
      <c r="X861" s="17">
        <v>0.23006134969325154</v>
      </c>
      <c r="Y861" s="17">
        <v>-7.1214841412328145E-3</v>
      </c>
      <c r="Z861" s="17">
        <v>-1.3441391579363526E-2</v>
      </c>
      <c r="AA861" s="17">
        <v>0.39262235208181151</v>
      </c>
      <c r="AB861" s="17">
        <v>0.35459183673469385</v>
      </c>
      <c r="AC861" s="17">
        <v>0.83664122137404573</v>
      </c>
    </row>
    <row r="862" spans="1:29" ht="12" customHeight="1" x14ac:dyDescent="0.2">
      <c r="A862" s="19">
        <v>40913</v>
      </c>
      <c r="B862" s="19">
        <v>40549</v>
      </c>
      <c r="C862" s="19">
        <v>39093</v>
      </c>
      <c r="D862" s="16" t="s">
        <v>6</v>
      </c>
      <c r="E862" s="114">
        <v>18069</v>
      </c>
      <c r="F862" s="115">
        <v>11080</v>
      </c>
      <c r="G862" s="113">
        <v>3825</v>
      </c>
      <c r="H862" s="113">
        <v>1768</v>
      </c>
      <c r="I862" s="113">
        <v>1396</v>
      </c>
      <c r="J862" s="112">
        <v>16496</v>
      </c>
      <c r="K862" s="112">
        <v>10612</v>
      </c>
      <c r="L862" s="112">
        <v>3336</v>
      </c>
      <c r="M862" s="112">
        <v>1507</v>
      </c>
      <c r="N862" s="113">
        <v>1041</v>
      </c>
      <c r="O862" s="112">
        <v>17568</v>
      </c>
      <c r="P862" s="112">
        <v>11897</v>
      </c>
      <c r="Q862" s="112">
        <v>3603</v>
      </c>
      <c r="R862" s="112">
        <v>1104</v>
      </c>
      <c r="S862" s="113">
        <v>964</v>
      </c>
      <c r="T862" s="17">
        <v>9.5356450048496688E-2</v>
      </c>
      <c r="U862" s="17">
        <v>4.4101017715793445E-2</v>
      </c>
      <c r="V862" s="17">
        <v>0.14658273381294973</v>
      </c>
      <c r="W862" s="17">
        <v>0.1731917717319178</v>
      </c>
      <c r="X862" s="17">
        <v>0.3410182516810758</v>
      </c>
      <c r="Y862" s="17">
        <v>9.5356450048496688E-2</v>
      </c>
      <c r="Z862" s="17">
        <v>7.4372151653253171E-2</v>
      </c>
      <c r="AA862" s="17">
        <v>0.47740440324449596</v>
      </c>
      <c r="AB862" s="17">
        <v>0.55496921723834647</v>
      </c>
      <c r="AC862" s="17">
        <v>0.59360730593607314</v>
      </c>
    </row>
    <row r="863" spans="1:29" ht="12" customHeight="1" x14ac:dyDescent="0.2">
      <c r="A863" s="19">
        <v>40914</v>
      </c>
      <c r="B863" s="19">
        <v>40550</v>
      </c>
      <c r="C863" s="19">
        <v>39094</v>
      </c>
      <c r="D863" s="16" t="s">
        <v>7</v>
      </c>
      <c r="E863" s="114">
        <v>17813</v>
      </c>
      <c r="F863" s="115">
        <v>10779</v>
      </c>
      <c r="G863" s="113">
        <v>3851</v>
      </c>
      <c r="H863" s="113">
        <v>1766</v>
      </c>
      <c r="I863" s="113">
        <v>1417</v>
      </c>
      <c r="J863" s="112">
        <v>16509</v>
      </c>
      <c r="K863" s="112">
        <v>10410</v>
      </c>
      <c r="L863" s="112">
        <v>3561</v>
      </c>
      <c r="M863" s="112">
        <v>1506</v>
      </c>
      <c r="N863" s="113">
        <v>1032</v>
      </c>
      <c r="O863" s="112">
        <v>17748</v>
      </c>
      <c r="P863" s="112">
        <v>11702</v>
      </c>
      <c r="Q863" s="112">
        <v>3811</v>
      </c>
      <c r="R863" s="112">
        <v>1192</v>
      </c>
      <c r="S863" s="113">
        <v>1043</v>
      </c>
      <c r="T863" s="17">
        <v>7.898721909261619E-2</v>
      </c>
      <c r="U863" s="17">
        <v>3.5446685878962603E-2</v>
      </c>
      <c r="V863" s="17">
        <v>8.1437798371243986E-2</v>
      </c>
      <c r="W863" s="17">
        <v>0.17264276228419662</v>
      </c>
      <c r="X863" s="17">
        <v>0.37306201550387597</v>
      </c>
      <c r="Y863" s="17">
        <v>7.898721909261619E-2</v>
      </c>
      <c r="Z863" s="17">
        <v>1.8905378580206023E-2</v>
      </c>
      <c r="AA863" s="17">
        <v>0.34041072050121834</v>
      </c>
      <c r="AB863" s="17">
        <v>0.81874356333676612</v>
      </c>
      <c r="AC863" s="17">
        <v>0.46082474226804115</v>
      </c>
    </row>
    <row r="864" spans="1:29" ht="12" customHeight="1" x14ac:dyDescent="0.2">
      <c r="A864" s="19">
        <v>40915</v>
      </c>
      <c r="B864" s="19">
        <v>40551</v>
      </c>
      <c r="C864" s="19">
        <v>39095</v>
      </c>
      <c r="D864" s="16" t="s">
        <v>1</v>
      </c>
      <c r="E864" s="114">
        <v>19990</v>
      </c>
      <c r="F864" s="115">
        <v>11280</v>
      </c>
      <c r="G864" s="113">
        <v>4921</v>
      </c>
      <c r="H864" s="113">
        <v>2066</v>
      </c>
      <c r="I864" s="113">
        <v>1723</v>
      </c>
      <c r="J864" s="112">
        <v>18022</v>
      </c>
      <c r="K864" s="112">
        <v>10152</v>
      </c>
      <c r="L864" s="112">
        <v>4598</v>
      </c>
      <c r="M864" s="112">
        <v>1761</v>
      </c>
      <c r="N864" s="113">
        <v>1511</v>
      </c>
      <c r="O864" s="112">
        <v>20211</v>
      </c>
      <c r="P864" s="112">
        <v>12564</v>
      </c>
      <c r="Q864" s="112">
        <v>4709</v>
      </c>
      <c r="R864" s="112">
        <v>1665</v>
      </c>
      <c r="S864" s="113">
        <v>1273</v>
      </c>
      <c r="T864" s="17">
        <v>0.10919986682943073</v>
      </c>
      <c r="U864" s="17">
        <v>0.11111111111111116</v>
      </c>
      <c r="V864" s="17">
        <v>7.024793388429762E-2</v>
      </c>
      <c r="W864" s="17">
        <v>0.17319704713231121</v>
      </c>
      <c r="X864" s="17">
        <v>0.14030443414956983</v>
      </c>
      <c r="Y864" s="17">
        <v>0.10919986682943073</v>
      </c>
      <c r="Z864" s="17">
        <v>4.2610222756262139E-2</v>
      </c>
      <c r="AA864" s="17">
        <v>0.22139488706875166</v>
      </c>
      <c r="AB864" s="17">
        <v>0.46317280453257781</v>
      </c>
      <c r="AC864" s="17">
        <v>0.39740470397404715</v>
      </c>
    </row>
    <row r="865" spans="1:29" ht="12" customHeight="1" x14ac:dyDescent="0.2">
      <c r="A865" s="19">
        <v>40916</v>
      </c>
      <c r="B865" s="19">
        <v>40552</v>
      </c>
      <c r="C865" s="19">
        <v>39096</v>
      </c>
      <c r="D865" s="16" t="s">
        <v>2</v>
      </c>
      <c r="E865" s="114">
        <v>17286</v>
      </c>
      <c r="F865" s="115">
        <v>10510</v>
      </c>
      <c r="G865" s="113">
        <v>3746</v>
      </c>
      <c r="H865" s="113">
        <v>1682</v>
      </c>
      <c r="I865" s="113">
        <v>1348</v>
      </c>
      <c r="J865" s="112">
        <v>15957</v>
      </c>
      <c r="K865" s="112">
        <v>9897</v>
      </c>
      <c r="L865" s="112">
        <v>3637</v>
      </c>
      <c r="M865" s="112">
        <v>1476</v>
      </c>
      <c r="N865" s="113">
        <v>947</v>
      </c>
      <c r="O865" s="112">
        <v>16626</v>
      </c>
      <c r="P865" s="112">
        <v>11101</v>
      </c>
      <c r="Q865" s="112">
        <v>3569</v>
      </c>
      <c r="R865" s="112">
        <v>1051</v>
      </c>
      <c r="S865" s="113">
        <v>905</v>
      </c>
      <c r="T865" s="17">
        <v>8.3286332017296516E-2</v>
      </c>
      <c r="U865" s="17">
        <v>6.1937960998282415E-2</v>
      </c>
      <c r="V865" s="17">
        <v>2.9969755292823752E-2</v>
      </c>
      <c r="W865" s="17">
        <v>0.13956639566395657</v>
      </c>
      <c r="X865" s="17">
        <v>0.42344244984160517</v>
      </c>
      <c r="Y865" s="17">
        <v>8.3286332017296516E-2</v>
      </c>
      <c r="Z865" s="17">
        <v>-4.4458587144285855E-2</v>
      </c>
      <c r="AA865" s="17">
        <v>0.29306178805661021</v>
      </c>
      <c r="AB865" s="17">
        <v>0.57638238050609192</v>
      </c>
      <c r="AC865" s="17">
        <v>0.85419532324621739</v>
      </c>
    </row>
    <row r="866" spans="1:29" ht="12" customHeight="1" x14ac:dyDescent="0.2">
      <c r="A866" s="19">
        <v>40917</v>
      </c>
      <c r="B866" s="19">
        <v>40553</v>
      </c>
      <c r="C866" s="19">
        <v>39097</v>
      </c>
      <c r="D866" s="16" t="s">
        <v>3</v>
      </c>
      <c r="E866" s="114">
        <v>17208</v>
      </c>
      <c r="F866" s="115">
        <v>10752</v>
      </c>
      <c r="G866" s="113">
        <v>3703</v>
      </c>
      <c r="H866" s="113">
        <v>1612</v>
      </c>
      <c r="I866" s="113">
        <v>1141</v>
      </c>
      <c r="J866" s="112">
        <v>15010</v>
      </c>
      <c r="K866" s="112">
        <v>9372</v>
      </c>
      <c r="L866" s="112">
        <v>3324</v>
      </c>
      <c r="M866" s="112">
        <v>1457</v>
      </c>
      <c r="N866" s="113">
        <v>857</v>
      </c>
      <c r="O866" s="112">
        <v>15389</v>
      </c>
      <c r="P866" s="112">
        <v>10582</v>
      </c>
      <c r="Q866" s="112">
        <v>2994</v>
      </c>
      <c r="R866" s="112">
        <v>1055</v>
      </c>
      <c r="S866" s="113">
        <v>758</v>
      </c>
      <c r="T866" s="17">
        <v>0.14643570952698193</v>
      </c>
      <c r="U866" s="17">
        <v>0.14724711907810506</v>
      </c>
      <c r="V866" s="17">
        <v>0.11401925391095058</v>
      </c>
      <c r="W866" s="17">
        <v>0.1063829787234043</v>
      </c>
      <c r="X866" s="17">
        <v>0.33138856476079348</v>
      </c>
      <c r="Y866" s="17">
        <v>0.14643570952698193</v>
      </c>
      <c r="Z866" s="17">
        <v>0.18114907173459294</v>
      </c>
      <c r="AA866" s="17">
        <v>0.35939794419970639</v>
      </c>
      <c r="AB866" s="17">
        <v>0.62173038229376254</v>
      </c>
      <c r="AC866" s="17">
        <v>1.116883116883117</v>
      </c>
    </row>
    <row r="867" spans="1:29" ht="12" customHeight="1" x14ac:dyDescent="0.2">
      <c r="A867" s="19">
        <v>40918</v>
      </c>
      <c r="B867" s="19">
        <v>40554</v>
      </c>
      <c r="C867" s="19">
        <v>39098</v>
      </c>
      <c r="D867" s="16" t="s">
        <v>4</v>
      </c>
      <c r="E867" s="114">
        <v>15332</v>
      </c>
      <c r="F867" s="115">
        <v>9267</v>
      </c>
      <c r="G867" s="113">
        <v>3561</v>
      </c>
      <c r="H867" s="113">
        <v>1533</v>
      </c>
      <c r="I867" s="113">
        <v>971</v>
      </c>
      <c r="J867" s="112">
        <v>15065</v>
      </c>
      <c r="K867" s="112">
        <v>9865</v>
      </c>
      <c r="L867" s="112">
        <v>2881</v>
      </c>
      <c r="M867" s="112">
        <v>1490</v>
      </c>
      <c r="N867" s="113">
        <v>829</v>
      </c>
      <c r="O867" s="112">
        <v>14271</v>
      </c>
      <c r="P867" s="112">
        <v>9930</v>
      </c>
      <c r="Q867" s="112">
        <v>2908</v>
      </c>
      <c r="R867" s="112">
        <v>802</v>
      </c>
      <c r="S867" s="113">
        <v>631</v>
      </c>
      <c r="T867" s="17">
        <v>1.7723199468967721E-2</v>
      </c>
      <c r="U867" s="17">
        <v>-6.0618347693867203E-2</v>
      </c>
      <c r="V867" s="17">
        <v>0.23602915654286716</v>
      </c>
      <c r="W867" s="17">
        <v>2.88590604026846E-2</v>
      </c>
      <c r="X867" s="17">
        <v>0.17129071170084442</v>
      </c>
      <c r="Y867" s="17">
        <v>1.7723199468967721E-2</v>
      </c>
      <c r="Z867" s="17">
        <v>5.5827731571151951E-2</v>
      </c>
      <c r="AA867" s="17">
        <v>0.41309523809523818</v>
      </c>
      <c r="AB867" s="17">
        <v>0.45308056872037916</v>
      </c>
      <c r="AC867" s="17">
        <v>0.29466666666666663</v>
      </c>
    </row>
    <row r="868" spans="1:29" ht="12" customHeight="1" x14ac:dyDescent="0.2">
      <c r="A868" s="19">
        <v>40919</v>
      </c>
      <c r="B868" s="19">
        <v>40555</v>
      </c>
      <c r="C868" s="19">
        <v>39099</v>
      </c>
      <c r="D868" s="16" t="s">
        <v>5</v>
      </c>
      <c r="E868" s="114">
        <v>15354</v>
      </c>
      <c r="F868" s="115">
        <v>9224</v>
      </c>
      <c r="G868" s="113">
        <v>3556</v>
      </c>
      <c r="H868" s="113">
        <v>1578</v>
      </c>
      <c r="I868" s="113">
        <v>996</v>
      </c>
      <c r="J868" s="112">
        <v>14676</v>
      </c>
      <c r="K868" s="112">
        <v>9037</v>
      </c>
      <c r="L868" s="112">
        <v>3368</v>
      </c>
      <c r="M868" s="112">
        <v>1473</v>
      </c>
      <c r="N868" s="113">
        <v>798</v>
      </c>
      <c r="O868" s="112">
        <v>15209</v>
      </c>
      <c r="P868" s="112">
        <v>10082</v>
      </c>
      <c r="Q868" s="112">
        <v>3299</v>
      </c>
      <c r="R868" s="112">
        <v>1077</v>
      </c>
      <c r="S868" s="113">
        <v>751</v>
      </c>
      <c r="T868" s="17">
        <v>4.6197874080130763E-2</v>
      </c>
      <c r="U868" s="17">
        <v>2.069270775699894E-2</v>
      </c>
      <c r="V868" s="17">
        <v>5.581947743467941E-2</v>
      </c>
      <c r="W868" s="17">
        <v>7.1283095723014167E-2</v>
      </c>
      <c r="X868" s="17">
        <v>0.24812030075187974</v>
      </c>
      <c r="Y868" s="17">
        <v>4.6197874080130763E-2</v>
      </c>
      <c r="Z868" s="17">
        <v>4.4147611501018869E-2</v>
      </c>
      <c r="AA868" s="17">
        <v>0.34138061109015472</v>
      </c>
      <c r="AB868" s="17">
        <v>0.46654275092936803</v>
      </c>
      <c r="AC868" s="17">
        <v>0.8616822429906541</v>
      </c>
    </row>
    <row r="869" spans="1:29" ht="12" customHeight="1" x14ac:dyDescent="0.2">
      <c r="A869" s="19">
        <v>40920</v>
      </c>
      <c r="B869" s="19">
        <v>40556</v>
      </c>
      <c r="C869" s="19">
        <v>39100</v>
      </c>
      <c r="D869" s="16" t="s">
        <v>6</v>
      </c>
      <c r="E869" s="114">
        <v>17401</v>
      </c>
      <c r="F869" s="115">
        <v>10693</v>
      </c>
      <c r="G869" s="113">
        <v>3795</v>
      </c>
      <c r="H869" s="113">
        <v>1697</v>
      </c>
      <c r="I869" s="113">
        <v>1216</v>
      </c>
      <c r="J869" s="112">
        <v>16561</v>
      </c>
      <c r="K869" s="112">
        <v>10171</v>
      </c>
      <c r="L869" s="112">
        <v>3747</v>
      </c>
      <c r="M869" s="112">
        <v>1597</v>
      </c>
      <c r="N869" s="113">
        <v>1046</v>
      </c>
      <c r="O869" s="112">
        <v>17258</v>
      </c>
      <c r="P869" s="112">
        <v>11572</v>
      </c>
      <c r="Q869" s="112">
        <v>3826</v>
      </c>
      <c r="R869" s="112">
        <v>958</v>
      </c>
      <c r="S869" s="113">
        <v>902</v>
      </c>
      <c r="T869" s="17">
        <v>5.0721574784131418E-2</v>
      </c>
      <c r="U869" s="17">
        <v>5.1322387179234985E-2</v>
      </c>
      <c r="V869" s="17">
        <v>1.2810248198558805E-2</v>
      </c>
      <c r="W869" s="17">
        <v>6.2617407639323774E-2</v>
      </c>
      <c r="X869" s="17">
        <v>0.16252390057361388</v>
      </c>
      <c r="Y869" s="17">
        <v>5.0721574784131418E-2</v>
      </c>
      <c r="Z869" s="17">
        <v>8.5032978183663177E-2</v>
      </c>
      <c r="AA869" s="17">
        <v>0.36216798277099782</v>
      </c>
      <c r="AB869" s="17">
        <v>0.48339160839160833</v>
      </c>
      <c r="AC869" s="17">
        <v>0.24590163934426235</v>
      </c>
    </row>
    <row r="870" spans="1:29" ht="12" customHeight="1" x14ac:dyDescent="0.2">
      <c r="A870" s="19">
        <v>40921</v>
      </c>
      <c r="B870" s="19">
        <v>40557</v>
      </c>
      <c r="C870" s="19">
        <v>39101</v>
      </c>
      <c r="D870" s="16" t="s">
        <v>7</v>
      </c>
      <c r="E870" s="114">
        <v>17772</v>
      </c>
      <c r="F870" s="115">
        <v>10735</v>
      </c>
      <c r="G870" s="113">
        <v>3933</v>
      </c>
      <c r="H870" s="113">
        <v>1717</v>
      </c>
      <c r="I870" s="113">
        <v>1387</v>
      </c>
      <c r="J870" s="112">
        <v>16736</v>
      </c>
      <c r="K870" s="112">
        <v>10692</v>
      </c>
      <c r="L870" s="112">
        <v>3385</v>
      </c>
      <c r="M870" s="112">
        <v>1610</v>
      </c>
      <c r="N870" s="113">
        <v>1049</v>
      </c>
      <c r="O870" s="112">
        <v>17917</v>
      </c>
      <c r="P870" s="112">
        <v>11505</v>
      </c>
      <c r="Q870" s="112">
        <v>4035</v>
      </c>
      <c r="R870" s="112">
        <v>1372</v>
      </c>
      <c r="S870" s="113">
        <v>1005</v>
      </c>
      <c r="T870" s="17">
        <v>6.1902485659655726E-2</v>
      </c>
      <c r="U870" s="17">
        <v>4.0216984661429755E-3</v>
      </c>
      <c r="V870" s="17">
        <v>0.16189069423929103</v>
      </c>
      <c r="W870" s="17">
        <v>6.6459627329192639E-2</v>
      </c>
      <c r="X870" s="17">
        <v>0.32221163012392751</v>
      </c>
      <c r="Y870" s="17">
        <v>6.1902485659655726E-2</v>
      </c>
      <c r="Z870" s="17">
        <v>2.6192524615237467E-2</v>
      </c>
      <c r="AA870" s="17">
        <v>0.21426366162395794</v>
      </c>
      <c r="AB870" s="17">
        <v>0.76283367556468162</v>
      </c>
      <c r="AC870" s="17">
        <v>0.30602636534839922</v>
      </c>
    </row>
    <row r="871" spans="1:29" ht="12" customHeight="1" x14ac:dyDescent="0.2">
      <c r="A871" s="19">
        <v>40922</v>
      </c>
      <c r="B871" s="19">
        <v>40558</v>
      </c>
      <c r="C871" s="19">
        <v>39102</v>
      </c>
      <c r="D871" s="16" t="s">
        <v>1</v>
      </c>
      <c r="E871" s="114">
        <v>18595</v>
      </c>
      <c r="F871" s="115">
        <v>10142</v>
      </c>
      <c r="G871" s="113">
        <v>4778</v>
      </c>
      <c r="H871" s="113">
        <v>1967</v>
      </c>
      <c r="I871" s="113">
        <v>1708</v>
      </c>
      <c r="J871" s="112">
        <v>19248</v>
      </c>
      <c r="K871" s="112">
        <v>10834</v>
      </c>
      <c r="L871" s="112">
        <v>4809</v>
      </c>
      <c r="M871" s="112">
        <v>2057</v>
      </c>
      <c r="N871" s="113">
        <v>1548</v>
      </c>
      <c r="O871" s="112">
        <v>20263</v>
      </c>
      <c r="P871" s="112">
        <v>12116</v>
      </c>
      <c r="Q871" s="112">
        <v>5033</v>
      </c>
      <c r="R871" s="112">
        <v>1842</v>
      </c>
      <c r="S871" s="113">
        <v>1272</v>
      </c>
      <c r="T871" s="17">
        <v>-3.3925602660016652E-2</v>
      </c>
      <c r="U871" s="17">
        <v>-6.3872992431235009E-2</v>
      </c>
      <c r="V871" s="17">
        <v>-6.4462466209190827E-3</v>
      </c>
      <c r="W871" s="17">
        <v>-4.3753038405444866E-2</v>
      </c>
      <c r="X871" s="17">
        <v>0.10335917312661502</v>
      </c>
      <c r="Y871" s="17">
        <v>-3.3925602660016652E-2</v>
      </c>
      <c r="Z871" s="17">
        <v>-8.4987369180801187E-2</v>
      </c>
      <c r="AA871" s="17">
        <v>9.7886029411764719E-2</v>
      </c>
      <c r="AB871" s="17">
        <v>0.30697674418604648</v>
      </c>
      <c r="AC871" s="17">
        <v>0.22349570200573066</v>
      </c>
    </row>
    <row r="872" spans="1:29" ht="12" customHeight="1" x14ac:dyDescent="0.2">
      <c r="A872" s="19">
        <v>40923</v>
      </c>
      <c r="B872" s="19">
        <v>40559</v>
      </c>
      <c r="C872" s="19">
        <v>39103</v>
      </c>
      <c r="D872" s="16" t="s">
        <v>2</v>
      </c>
      <c r="E872" s="114">
        <v>16542</v>
      </c>
      <c r="F872" s="115">
        <v>10145</v>
      </c>
      <c r="G872" s="113">
        <v>3654</v>
      </c>
      <c r="H872" s="113">
        <v>1568</v>
      </c>
      <c r="I872" s="113">
        <v>1175</v>
      </c>
      <c r="J872" s="112">
        <v>15824</v>
      </c>
      <c r="K872" s="112">
        <v>9589</v>
      </c>
      <c r="L872" s="112">
        <v>3707</v>
      </c>
      <c r="M872" s="112">
        <v>1511</v>
      </c>
      <c r="N872" s="113">
        <v>1017</v>
      </c>
      <c r="O872" s="112">
        <v>15946</v>
      </c>
      <c r="P872" s="112">
        <v>10502</v>
      </c>
      <c r="Q872" s="112">
        <v>3383</v>
      </c>
      <c r="R872" s="112">
        <v>1024</v>
      </c>
      <c r="S872" s="113">
        <v>1037</v>
      </c>
      <c r="T872" s="17">
        <v>4.5374115267947435E-2</v>
      </c>
      <c r="U872" s="17">
        <v>5.7983105641881361E-2</v>
      </c>
      <c r="V872" s="17">
        <v>-1.4297275424871914E-2</v>
      </c>
      <c r="W872" s="17">
        <v>3.772336201191262E-2</v>
      </c>
      <c r="X872" s="17">
        <v>0.15535889872173048</v>
      </c>
      <c r="Y872" s="17">
        <v>4.5374115267947435E-2</v>
      </c>
      <c r="Z872" s="17">
        <v>0.14866394927536231</v>
      </c>
      <c r="AA872" s="17">
        <v>0.28300561797752799</v>
      </c>
      <c r="AB872" s="17">
        <v>0.36704446381865741</v>
      </c>
      <c r="AC872" s="17">
        <v>0.51417525773195871</v>
      </c>
    </row>
    <row r="873" spans="1:29" ht="12" customHeight="1" x14ac:dyDescent="0.2">
      <c r="A873" s="19">
        <v>40924</v>
      </c>
      <c r="B873" s="19">
        <v>40560</v>
      </c>
      <c r="C873" s="19">
        <v>39104</v>
      </c>
      <c r="D873" s="16" t="s">
        <v>3</v>
      </c>
      <c r="E873" s="114">
        <v>16530</v>
      </c>
      <c r="F873" s="115">
        <v>10526</v>
      </c>
      <c r="G873" s="113">
        <v>3446</v>
      </c>
      <c r="H873" s="113">
        <v>1613</v>
      </c>
      <c r="I873" s="113">
        <v>945</v>
      </c>
      <c r="J873" s="112">
        <v>15117</v>
      </c>
      <c r="K873" s="112">
        <v>9970</v>
      </c>
      <c r="L873" s="112">
        <v>2943</v>
      </c>
      <c r="M873" s="112">
        <v>1466</v>
      </c>
      <c r="N873" s="113">
        <v>738</v>
      </c>
      <c r="O873" s="112">
        <v>15270</v>
      </c>
      <c r="P873" s="112">
        <v>10639</v>
      </c>
      <c r="Q873" s="112">
        <v>2888</v>
      </c>
      <c r="R873" s="112">
        <v>928</v>
      </c>
      <c r="S873" s="113">
        <v>815</v>
      </c>
      <c r="T873" s="17">
        <v>9.3470926771184848E-2</v>
      </c>
      <c r="U873" s="17">
        <v>5.5767301905717215E-2</v>
      </c>
      <c r="V873" s="17">
        <v>0.1709140332993544</v>
      </c>
      <c r="W873" s="17">
        <v>0.10027285129604357</v>
      </c>
      <c r="X873" s="17">
        <v>0.28048780487804881</v>
      </c>
      <c r="Y873" s="17">
        <v>9.3470926771184848E-2</v>
      </c>
      <c r="Z873" s="17">
        <v>0.10951828818383058</v>
      </c>
      <c r="AA873" s="17">
        <v>0.25766423357664237</v>
      </c>
      <c r="AB873" s="17">
        <v>0.86689814814814814</v>
      </c>
      <c r="AC873" s="17">
        <v>0.60988074957410565</v>
      </c>
    </row>
    <row r="874" spans="1:29" ht="12" customHeight="1" x14ac:dyDescent="0.2">
      <c r="A874" s="19">
        <v>40925</v>
      </c>
      <c r="B874" s="19">
        <v>40561</v>
      </c>
      <c r="C874" s="19">
        <v>39105</v>
      </c>
      <c r="D874" s="16" t="s">
        <v>4</v>
      </c>
      <c r="E874" s="114">
        <v>14398</v>
      </c>
      <c r="F874" s="115">
        <v>9060</v>
      </c>
      <c r="G874" s="113">
        <v>3172</v>
      </c>
      <c r="H874" s="113">
        <v>1424</v>
      </c>
      <c r="I874" s="113">
        <v>742</v>
      </c>
      <c r="J874" s="112">
        <v>14138</v>
      </c>
      <c r="K874" s="112">
        <v>9232</v>
      </c>
      <c r="L874" s="112">
        <v>2796</v>
      </c>
      <c r="M874" s="112">
        <v>1311</v>
      </c>
      <c r="N874" s="113">
        <v>799</v>
      </c>
      <c r="O874" s="112">
        <v>13490</v>
      </c>
      <c r="P874" s="112">
        <v>9507</v>
      </c>
      <c r="Q874" s="112">
        <v>2707</v>
      </c>
      <c r="R874" s="112">
        <v>766</v>
      </c>
      <c r="S874" s="113">
        <v>510</v>
      </c>
      <c r="T874" s="17">
        <v>1.8390154194369845E-2</v>
      </c>
      <c r="U874" s="17">
        <v>-1.863084922010394E-2</v>
      </c>
      <c r="V874" s="17">
        <v>0.13447782546494991</v>
      </c>
      <c r="W874" s="17">
        <v>8.619374523264689E-2</v>
      </c>
      <c r="X874" s="17">
        <v>-7.1339173967459368E-2</v>
      </c>
      <c r="Y874" s="17">
        <v>1.8390154194369845E-2</v>
      </c>
      <c r="Z874" s="17">
        <v>0.1545813686759272</v>
      </c>
      <c r="AA874" s="17">
        <v>0.41797049620026816</v>
      </c>
      <c r="AB874" s="17">
        <v>0.57871396895787131</v>
      </c>
      <c r="AC874" s="17">
        <v>0.1910112359550562</v>
      </c>
    </row>
    <row r="875" spans="1:29" ht="12" customHeight="1" x14ac:dyDescent="0.2">
      <c r="A875" s="19">
        <v>40926</v>
      </c>
      <c r="B875" s="19">
        <v>40562</v>
      </c>
      <c r="C875" s="19">
        <v>39106</v>
      </c>
      <c r="D875" s="16" t="s">
        <v>5</v>
      </c>
      <c r="E875" s="114">
        <v>14802</v>
      </c>
      <c r="F875" s="115">
        <v>9047</v>
      </c>
      <c r="G875" s="113">
        <v>3301</v>
      </c>
      <c r="H875" s="113">
        <v>1475</v>
      </c>
      <c r="I875" s="113">
        <v>979</v>
      </c>
      <c r="J875" s="112">
        <v>13625</v>
      </c>
      <c r="K875" s="112">
        <v>8246</v>
      </c>
      <c r="L875" s="112">
        <v>3223</v>
      </c>
      <c r="M875" s="112">
        <v>1371</v>
      </c>
      <c r="N875" s="113">
        <v>785</v>
      </c>
      <c r="O875" s="112">
        <v>13522</v>
      </c>
      <c r="P875" s="112">
        <v>9249</v>
      </c>
      <c r="Q875" s="112">
        <v>2823</v>
      </c>
      <c r="R875" s="112">
        <v>793</v>
      </c>
      <c r="S875" s="113">
        <v>657</v>
      </c>
      <c r="T875" s="17">
        <v>8.6385321100917345E-2</v>
      </c>
      <c r="U875" s="17">
        <v>9.7138006306087821E-2</v>
      </c>
      <c r="V875" s="17">
        <v>2.4201054917778464E-2</v>
      </c>
      <c r="W875" s="17">
        <v>7.5857038657913822E-2</v>
      </c>
      <c r="X875" s="17">
        <v>0.24713375796178338</v>
      </c>
      <c r="Y875" s="17">
        <v>8.6385321100917345E-2</v>
      </c>
      <c r="Z875" s="17">
        <v>0.15987179487179493</v>
      </c>
      <c r="AA875" s="17">
        <v>0.38989473684210529</v>
      </c>
      <c r="AB875" s="17">
        <v>0.55099894847528907</v>
      </c>
      <c r="AC875" s="17">
        <v>0.79304029304029311</v>
      </c>
    </row>
    <row r="876" spans="1:29" ht="12" customHeight="1" x14ac:dyDescent="0.2">
      <c r="A876" s="19">
        <v>40927</v>
      </c>
      <c r="B876" s="19">
        <v>40563</v>
      </c>
      <c r="C876" s="19">
        <v>39107</v>
      </c>
      <c r="D876" s="16" t="s">
        <v>6</v>
      </c>
      <c r="E876" s="114">
        <v>16044</v>
      </c>
      <c r="F876" s="115">
        <v>10194</v>
      </c>
      <c r="G876" s="113">
        <v>3199</v>
      </c>
      <c r="H876" s="113">
        <v>1562</v>
      </c>
      <c r="I876" s="113">
        <v>1089</v>
      </c>
      <c r="J876" s="112">
        <v>14751</v>
      </c>
      <c r="K876" s="112">
        <v>9116</v>
      </c>
      <c r="L876" s="112">
        <v>3249</v>
      </c>
      <c r="M876" s="112">
        <v>1394</v>
      </c>
      <c r="N876" s="113">
        <v>992</v>
      </c>
      <c r="O876" s="112">
        <v>14787</v>
      </c>
      <c r="P876" s="112">
        <v>10145</v>
      </c>
      <c r="Q876" s="112">
        <v>3023</v>
      </c>
      <c r="R876" s="112">
        <v>897</v>
      </c>
      <c r="S876" s="113">
        <v>722</v>
      </c>
      <c r="T876" s="17">
        <v>8.7655074232255492E-2</v>
      </c>
      <c r="U876" s="17">
        <v>0.11825362000877582</v>
      </c>
      <c r="V876" s="17">
        <v>-1.5389350569405935E-2</v>
      </c>
      <c r="W876" s="17">
        <v>0.12051649928263997</v>
      </c>
      <c r="X876" s="17">
        <v>9.7782258064516236E-2</v>
      </c>
      <c r="Y876" s="17">
        <v>8.7655074232255492E-2</v>
      </c>
      <c r="Z876" s="17">
        <v>0.1699758980833237</v>
      </c>
      <c r="AA876" s="17">
        <v>0.16539162112932604</v>
      </c>
      <c r="AB876" s="17">
        <v>0.64941921858500518</v>
      </c>
      <c r="AC876" s="17">
        <v>0.34610630407910992</v>
      </c>
    </row>
    <row r="877" spans="1:29" ht="12" customHeight="1" x14ac:dyDescent="0.2">
      <c r="A877" s="19">
        <v>40928</v>
      </c>
      <c r="B877" s="19">
        <v>40564</v>
      </c>
      <c r="C877" s="19">
        <v>39108</v>
      </c>
      <c r="D877" s="16" t="s">
        <v>7</v>
      </c>
      <c r="E877" s="114">
        <v>16213</v>
      </c>
      <c r="F877" s="115">
        <v>10123</v>
      </c>
      <c r="G877" s="113">
        <v>3503</v>
      </c>
      <c r="H877" s="113">
        <v>1314</v>
      </c>
      <c r="I877" s="113">
        <v>1273</v>
      </c>
      <c r="J877" s="112">
        <v>15223</v>
      </c>
      <c r="K877" s="112">
        <v>9307</v>
      </c>
      <c r="L877" s="112">
        <v>3545</v>
      </c>
      <c r="M877" s="112">
        <v>1400</v>
      </c>
      <c r="N877" s="113">
        <v>971</v>
      </c>
      <c r="O877" s="112">
        <v>15084</v>
      </c>
      <c r="P877" s="112">
        <v>9775</v>
      </c>
      <c r="Q877" s="112">
        <v>3356</v>
      </c>
      <c r="R877" s="112">
        <v>1068</v>
      </c>
      <c r="S877" s="113">
        <v>885</v>
      </c>
      <c r="T877" s="17">
        <v>6.5033173487486051E-2</v>
      </c>
      <c r="U877" s="17">
        <v>8.7675942838723486E-2</v>
      </c>
      <c r="V877" s="17">
        <v>-1.1847672778561358E-2</v>
      </c>
      <c r="W877" s="17">
        <v>-6.1428571428571388E-2</v>
      </c>
      <c r="X877" s="17">
        <v>0.31101956745623061</v>
      </c>
      <c r="Y877" s="17">
        <v>6.5033173487486051E-2</v>
      </c>
      <c r="Z877" s="17">
        <v>0.12017262365829362</v>
      </c>
      <c r="AA877" s="17">
        <v>0.19474761255115958</v>
      </c>
      <c r="AB877" s="17">
        <v>0.79019073569482279</v>
      </c>
      <c r="AC877" s="17">
        <v>0.38822246455834253</v>
      </c>
    </row>
    <row r="878" spans="1:29" ht="12" customHeight="1" x14ac:dyDescent="0.2">
      <c r="A878" s="19">
        <v>40929</v>
      </c>
      <c r="B878" s="19">
        <v>40565</v>
      </c>
      <c r="C878" s="19">
        <v>39109</v>
      </c>
      <c r="D878" s="16" t="s">
        <v>1</v>
      </c>
      <c r="E878" s="114">
        <v>17889</v>
      </c>
      <c r="F878" s="115">
        <v>9751</v>
      </c>
      <c r="G878" s="113">
        <v>4658</v>
      </c>
      <c r="H878" s="113">
        <v>1839</v>
      </c>
      <c r="I878" s="113">
        <v>1641</v>
      </c>
      <c r="J878" s="112">
        <v>17493</v>
      </c>
      <c r="K878" s="112">
        <v>9499</v>
      </c>
      <c r="L878" s="112">
        <v>4484</v>
      </c>
      <c r="M878" s="112">
        <v>1948</v>
      </c>
      <c r="N878" s="113">
        <v>1562</v>
      </c>
      <c r="O878" s="112">
        <v>18187</v>
      </c>
      <c r="P878" s="112">
        <v>10885</v>
      </c>
      <c r="Q878" s="112">
        <v>4535</v>
      </c>
      <c r="R878" s="112">
        <v>1638</v>
      </c>
      <c r="S878" s="113">
        <v>1129</v>
      </c>
      <c r="T878" s="17">
        <v>2.2637626479163009E-2</v>
      </c>
      <c r="U878" s="17">
        <v>2.6529108327192352E-2</v>
      </c>
      <c r="V878" s="17">
        <v>3.8804638715432604E-2</v>
      </c>
      <c r="W878" s="17">
        <v>-5.5954825462012359E-2</v>
      </c>
      <c r="X878" s="17">
        <v>5.0576184379001354E-2</v>
      </c>
      <c r="Y878" s="17">
        <v>2.2637626479163009E-2</v>
      </c>
      <c r="Z878" s="17">
        <v>-1.255696202531642E-2</v>
      </c>
      <c r="AA878" s="17">
        <v>0.22001047668936624</v>
      </c>
      <c r="AB878" s="17">
        <v>8.4955752212389379E-2</v>
      </c>
      <c r="AC878" s="17">
        <v>0.2282934131736527</v>
      </c>
    </row>
    <row r="879" spans="1:29" ht="12" customHeight="1" x14ac:dyDescent="0.2">
      <c r="A879" s="19">
        <v>40930</v>
      </c>
      <c r="B879" s="19">
        <v>40566</v>
      </c>
      <c r="C879" s="19">
        <v>39110</v>
      </c>
      <c r="D879" s="16" t="s">
        <v>2</v>
      </c>
      <c r="E879" s="114">
        <v>15670</v>
      </c>
      <c r="F879" s="115">
        <v>9473</v>
      </c>
      <c r="G879" s="113">
        <v>3609</v>
      </c>
      <c r="H879" s="113">
        <v>1472</v>
      </c>
      <c r="I879" s="113">
        <v>1116</v>
      </c>
      <c r="J879" s="112">
        <v>14495</v>
      </c>
      <c r="K879" s="112">
        <v>8654</v>
      </c>
      <c r="L879" s="112">
        <v>3331</v>
      </c>
      <c r="M879" s="112">
        <v>1536</v>
      </c>
      <c r="N879" s="113">
        <v>974</v>
      </c>
      <c r="O879" s="112">
        <v>13656</v>
      </c>
      <c r="P879" s="112">
        <v>8842</v>
      </c>
      <c r="Q879" s="112">
        <v>3038</v>
      </c>
      <c r="R879" s="112">
        <v>1013</v>
      </c>
      <c r="S879" s="113">
        <v>763</v>
      </c>
      <c r="T879" s="17">
        <v>8.1062435322525106E-2</v>
      </c>
      <c r="U879" s="17">
        <v>9.4638317541021477E-2</v>
      </c>
      <c r="V879" s="17">
        <v>8.3458420894626295E-2</v>
      </c>
      <c r="W879" s="17">
        <v>-4.166666666666663E-2</v>
      </c>
      <c r="X879" s="17">
        <v>0.14579055441478439</v>
      </c>
      <c r="Y879" s="17">
        <v>8.1062435322525106E-2</v>
      </c>
      <c r="Z879" s="17">
        <v>0.15187256809338523</v>
      </c>
      <c r="AA879" s="17">
        <v>0.3297715549005158</v>
      </c>
      <c r="AB879" s="17">
        <v>0.31311329170383595</v>
      </c>
      <c r="AC879" s="17">
        <v>0.51219512195121952</v>
      </c>
    </row>
    <row r="880" spans="1:29" ht="12" customHeight="1" x14ac:dyDescent="0.2">
      <c r="A880" s="19">
        <v>40931</v>
      </c>
      <c r="B880" s="19">
        <v>40567</v>
      </c>
      <c r="C880" s="19">
        <v>39111</v>
      </c>
      <c r="D880" s="16" t="s">
        <v>3</v>
      </c>
      <c r="E880" s="114">
        <v>14992</v>
      </c>
      <c r="F880" s="115">
        <v>9683</v>
      </c>
      <c r="G880" s="113">
        <v>3031</v>
      </c>
      <c r="H880" s="113">
        <v>1452</v>
      </c>
      <c r="I880" s="113">
        <v>826</v>
      </c>
      <c r="J880" s="112">
        <v>13584</v>
      </c>
      <c r="K880" s="112">
        <v>9008</v>
      </c>
      <c r="L880" s="112">
        <v>2699</v>
      </c>
      <c r="M880" s="112">
        <v>1202</v>
      </c>
      <c r="N880" s="113">
        <v>675</v>
      </c>
      <c r="O880" s="112">
        <v>13365</v>
      </c>
      <c r="P880" s="112">
        <v>9348</v>
      </c>
      <c r="Q880" s="112">
        <v>2495</v>
      </c>
      <c r="R880" s="112">
        <v>860</v>
      </c>
      <c r="S880" s="113">
        <v>662</v>
      </c>
      <c r="T880" s="17">
        <v>0.10365135453474683</v>
      </c>
      <c r="U880" s="17">
        <v>7.493339253996445E-2</v>
      </c>
      <c r="V880" s="17">
        <v>0.12300852167469434</v>
      </c>
      <c r="W880" s="17">
        <v>0.20798668885191351</v>
      </c>
      <c r="X880" s="17">
        <v>0.22370370370370374</v>
      </c>
      <c r="Y880" s="17">
        <v>0.10365135453474683</v>
      </c>
      <c r="Z880" s="17">
        <v>0.22662781859640235</v>
      </c>
      <c r="AA880" s="17">
        <v>0.25559237779618882</v>
      </c>
      <c r="AB880" s="17">
        <v>0.83102143757881453</v>
      </c>
      <c r="AC880" s="17">
        <v>0.72803347280334729</v>
      </c>
    </row>
    <row r="881" spans="1:29" ht="12" customHeight="1" x14ac:dyDescent="0.2">
      <c r="A881" s="19">
        <v>40932</v>
      </c>
      <c r="B881" s="19">
        <v>40568</v>
      </c>
      <c r="C881" s="19">
        <v>39112</v>
      </c>
      <c r="D881" s="16" t="s">
        <v>4</v>
      </c>
      <c r="E881" s="114">
        <v>13958</v>
      </c>
      <c r="F881" s="115">
        <v>8748</v>
      </c>
      <c r="G881" s="113">
        <v>2994</v>
      </c>
      <c r="H881" s="113">
        <v>1316</v>
      </c>
      <c r="I881" s="113">
        <v>900</v>
      </c>
      <c r="J881" s="112">
        <v>12909</v>
      </c>
      <c r="K881" s="112">
        <v>8152</v>
      </c>
      <c r="L881" s="112">
        <v>2735</v>
      </c>
      <c r="M881" s="112">
        <v>1321</v>
      </c>
      <c r="N881" s="113">
        <v>701</v>
      </c>
      <c r="O881" s="112">
        <v>11361</v>
      </c>
      <c r="P881" s="112">
        <v>7700</v>
      </c>
      <c r="Q881" s="112">
        <v>2512</v>
      </c>
      <c r="R881" s="112">
        <v>647</v>
      </c>
      <c r="S881" s="113">
        <v>502</v>
      </c>
      <c r="T881" s="17">
        <v>8.1261135641800264E-2</v>
      </c>
      <c r="U881" s="17">
        <v>7.3110893032384716E-2</v>
      </c>
      <c r="V881" s="17">
        <v>9.4698354661791662E-2</v>
      </c>
      <c r="W881" s="17">
        <v>-3.7850113550340625E-3</v>
      </c>
      <c r="X881" s="17">
        <v>0.28388017118402287</v>
      </c>
      <c r="Y881" s="17">
        <v>8.1261135641800264E-2</v>
      </c>
      <c r="Z881" s="17">
        <v>0.28495887191539371</v>
      </c>
      <c r="AA881" s="17">
        <v>0.46549192364170344</v>
      </c>
      <c r="AB881" s="17">
        <v>0.57040572792362765</v>
      </c>
      <c r="AC881" s="17">
        <v>0.62454873646209386</v>
      </c>
    </row>
    <row r="882" spans="1:29" ht="12" customHeight="1" x14ac:dyDescent="0.2">
      <c r="A882" s="19">
        <v>40933</v>
      </c>
      <c r="B882" s="19">
        <v>40569</v>
      </c>
      <c r="C882" s="19">
        <v>39113</v>
      </c>
      <c r="D882" s="16" t="s">
        <v>5</v>
      </c>
      <c r="E882" s="114">
        <v>15519</v>
      </c>
      <c r="F882" s="115">
        <v>9599</v>
      </c>
      <c r="G882" s="113">
        <v>3396</v>
      </c>
      <c r="H882" s="113">
        <v>1346</v>
      </c>
      <c r="I882" s="113">
        <v>1178</v>
      </c>
      <c r="J882" s="112">
        <v>14009</v>
      </c>
      <c r="K882" s="112">
        <v>8993</v>
      </c>
      <c r="L882" s="112">
        <v>3136</v>
      </c>
      <c r="M882" s="112">
        <v>1190</v>
      </c>
      <c r="N882" s="113">
        <v>690</v>
      </c>
      <c r="O882" s="112">
        <v>13357</v>
      </c>
      <c r="P882" s="112">
        <v>8994</v>
      </c>
      <c r="Q882" s="112">
        <v>2850</v>
      </c>
      <c r="R882" s="112">
        <v>834</v>
      </c>
      <c r="S882" s="113">
        <v>679</v>
      </c>
      <c r="T882" s="17">
        <v>0.10778785066742813</v>
      </c>
      <c r="U882" s="17">
        <v>6.7385744467919562E-2</v>
      </c>
      <c r="V882" s="17">
        <v>8.2908163265306145E-2</v>
      </c>
      <c r="W882" s="17">
        <v>0.13109243697478989</v>
      </c>
      <c r="X882" s="17">
        <v>0.70724637681159419</v>
      </c>
      <c r="Y882" s="17">
        <v>0.10778785066742813</v>
      </c>
      <c r="Z882" s="17">
        <v>0.26452377815834538</v>
      </c>
      <c r="AA882" s="17">
        <v>0.43959304790165321</v>
      </c>
      <c r="AB882" s="17">
        <v>0.4922394678492239</v>
      </c>
      <c r="AC882" s="17">
        <v>1.517094017094017</v>
      </c>
    </row>
    <row r="883" spans="1:29" ht="12" customHeight="1" x14ac:dyDescent="0.2">
      <c r="A883" s="19">
        <v>40934</v>
      </c>
      <c r="B883" s="19">
        <v>40570</v>
      </c>
      <c r="C883" s="19">
        <v>39114</v>
      </c>
      <c r="D883" s="16" t="s">
        <v>6</v>
      </c>
      <c r="E883" s="114">
        <v>16686</v>
      </c>
      <c r="F883" s="115">
        <v>10402</v>
      </c>
      <c r="G883" s="113">
        <v>3572</v>
      </c>
      <c r="H883" s="113">
        <v>1602</v>
      </c>
      <c r="I883" s="113">
        <v>1110</v>
      </c>
      <c r="J883" s="112">
        <v>15552</v>
      </c>
      <c r="K883" s="112">
        <v>10071</v>
      </c>
      <c r="L883" s="112">
        <v>3221</v>
      </c>
      <c r="M883" s="112">
        <v>1359</v>
      </c>
      <c r="N883" s="113">
        <v>901</v>
      </c>
      <c r="O883" s="112">
        <v>16449</v>
      </c>
      <c r="P883" s="112">
        <v>11435</v>
      </c>
      <c r="Q883" s="112">
        <v>3294</v>
      </c>
      <c r="R883" s="112">
        <v>929</v>
      </c>
      <c r="S883" s="113">
        <v>791</v>
      </c>
      <c r="T883" s="17">
        <v>7.2916666666666741E-2</v>
      </c>
      <c r="U883" s="17">
        <v>3.2866646807665489E-2</v>
      </c>
      <c r="V883" s="17">
        <v>0.10897236882955608</v>
      </c>
      <c r="W883" s="17">
        <v>0.17880794701986757</v>
      </c>
      <c r="X883" s="17">
        <v>0.23196448390677027</v>
      </c>
      <c r="Y883" s="17">
        <v>7.2916666666666741E-2</v>
      </c>
      <c r="Z883" s="17">
        <v>0.189751801441153</v>
      </c>
      <c r="AA883" s="17">
        <v>0.25863284002818876</v>
      </c>
      <c r="AB883" s="17">
        <v>0.60843373493975905</v>
      </c>
      <c r="AC883" s="17">
        <v>0.51020408163265296</v>
      </c>
    </row>
    <row r="884" spans="1:29" ht="12" customHeight="1" x14ac:dyDescent="0.2">
      <c r="A884" s="19">
        <v>40935</v>
      </c>
      <c r="B884" s="19">
        <v>40571</v>
      </c>
      <c r="C884" s="19">
        <v>39115</v>
      </c>
      <c r="D884" s="16" t="s">
        <v>7</v>
      </c>
      <c r="E884" s="114">
        <v>16763</v>
      </c>
      <c r="F884" s="115">
        <v>10572</v>
      </c>
      <c r="G884" s="113">
        <v>3356</v>
      </c>
      <c r="H884" s="113">
        <v>1496</v>
      </c>
      <c r="I884" s="113">
        <v>1339</v>
      </c>
      <c r="J884" s="112">
        <v>15596</v>
      </c>
      <c r="K884" s="112">
        <v>10191</v>
      </c>
      <c r="L884" s="112">
        <v>3040</v>
      </c>
      <c r="M884" s="112">
        <v>1402</v>
      </c>
      <c r="N884" s="113">
        <v>963</v>
      </c>
      <c r="O884" s="112">
        <v>17833</v>
      </c>
      <c r="P884" s="112">
        <v>11737</v>
      </c>
      <c r="Q884" s="112">
        <v>3804</v>
      </c>
      <c r="R884" s="112">
        <v>1261</v>
      </c>
      <c r="S884" s="113">
        <v>1031</v>
      </c>
      <c r="T884" s="17">
        <v>7.4826878686842679E-2</v>
      </c>
      <c r="U884" s="17">
        <v>3.7385928760671261E-2</v>
      </c>
      <c r="V884" s="17">
        <v>0.10394736842105257</v>
      </c>
      <c r="W884" s="17">
        <v>6.7047075606276652E-2</v>
      </c>
      <c r="X884" s="17">
        <v>0.39044652128764268</v>
      </c>
      <c r="Y884" s="17">
        <v>7.4826878686842679E-2</v>
      </c>
      <c r="Z884" s="17">
        <v>0.1564209144607307</v>
      </c>
      <c r="AA884" s="17">
        <v>0.22169639606843838</v>
      </c>
      <c r="AB884" s="17">
        <v>0.79376498800959228</v>
      </c>
      <c r="AC884" s="17">
        <v>0.65308641975308634</v>
      </c>
    </row>
    <row r="885" spans="1:29" ht="12" customHeight="1" x14ac:dyDescent="0.2">
      <c r="A885" s="19">
        <v>40936</v>
      </c>
      <c r="B885" s="19">
        <v>40572</v>
      </c>
      <c r="C885" s="19">
        <v>39116</v>
      </c>
      <c r="D885" s="16" t="s">
        <v>1</v>
      </c>
      <c r="E885" s="114">
        <v>17040</v>
      </c>
      <c r="F885" s="115">
        <v>9491</v>
      </c>
      <c r="G885" s="113">
        <v>4178</v>
      </c>
      <c r="H885" s="113">
        <v>1837</v>
      </c>
      <c r="I885" s="113">
        <v>1534</v>
      </c>
      <c r="J885" s="112">
        <v>17447</v>
      </c>
      <c r="K885" s="112">
        <v>9557</v>
      </c>
      <c r="L885" s="112">
        <v>4514</v>
      </c>
      <c r="M885" s="112">
        <v>1914</v>
      </c>
      <c r="N885" s="113">
        <v>1462</v>
      </c>
      <c r="O885" s="112">
        <v>21246</v>
      </c>
      <c r="P885" s="112">
        <v>12981</v>
      </c>
      <c r="Q885" s="112">
        <v>5118</v>
      </c>
      <c r="R885" s="112">
        <v>1698</v>
      </c>
      <c r="S885" s="113">
        <v>1449</v>
      </c>
      <c r="T885" s="17">
        <v>-2.3327792743738196E-2</v>
      </c>
      <c r="U885" s="17">
        <v>-6.9059328241080076E-3</v>
      </c>
      <c r="V885" s="17">
        <v>-7.4435090828533501E-2</v>
      </c>
      <c r="W885" s="17">
        <v>-4.0229885057471271E-2</v>
      </c>
      <c r="X885" s="17">
        <v>4.9247606019151791E-2</v>
      </c>
      <c r="Y885" s="17">
        <v>-2.3327792743738196E-2</v>
      </c>
      <c r="Z885" s="17">
        <v>-1.5456431535269655E-2</v>
      </c>
      <c r="AA885" s="17">
        <v>7.0732957457714019E-2</v>
      </c>
      <c r="AB885" s="17">
        <v>0.38956127080181546</v>
      </c>
      <c r="AC885" s="17">
        <v>0.24311183144246362</v>
      </c>
    </row>
    <row r="886" spans="1:29" ht="12" customHeight="1" x14ac:dyDescent="0.2">
      <c r="A886" s="19">
        <v>40937</v>
      </c>
      <c r="B886" s="19">
        <v>40573</v>
      </c>
      <c r="C886" s="19">
        <v>39117</v>
      </c>
      <c r="D886" s="16" t="s">
        <v>2</v>
      </c>
      <c r="E886" s="114">
        <v>15355</v>
      </c>
      <c r="F886" s="115">
        <v>9683</v>
      </c>
      <c r="G886" s="113">
        <v>3046</v>
      </c>
      <c r="H886" s="113">
        <v>1507</v>
      </c>
      <c r="I886" s="113">
        <v>1119</v>
      </c>
      <c r="J886" s="112">
        <v>13662</v>
      </c>
      <c r="K886" s="112">
        <v>8453</v>
      </c>
      <c r="L886" s="112">
        <v>3132</v>
      </c>
      <c r="M886" s="112">
        <v>1219</v>
      </c>
      <c r="N886" s="113">
        <v>858</v>
      </c>
      <c r="O886" s="112">
        <v>15189</v>
      </c>
      <c r="P886" s="112">
        <v>9908</v>
      </c>
      <c r="Q886" s="112">
        <v>3461</v>
      </c>
      <c r="R886" s="112">
        <v>964</v>
      </c>
      <c r="S886" s="113">
        <v>856</v>
      </c>
      <c r="T886" s="17">
        <v>0.1239203630507979</v>
      </c>
      <c r="U886" s="17">
        <v>0.14551046965574344</v>
      </c>
      <c r="V886" s="17">
        <v>-2.7458492975734328E-2</v>
      </c>
      <c r="W886" s="17">
        <v>0.23625922887612805</v>
      </c>
      <c r="X886" s="17">
        <v>0.30419580419580416</v>
      </c>
      <c r="Y886" s="17">
        <v>0.1239203630507979</v>
      </c>
      <c r="Z886" s="17">
        <v>0.16620498614958445</v>
      </c>
      <c r="AA886" s="17">
        <v>0.12606284658040656</v>
      </c>
      <c r="AB886" s="17">
        <v>0.35399820305480678</v>
      </c>
      <c r="AC886" s="17">
        <v>0.58050847457627119</v>
      </c>
    </row>
    <row r="887" spans="1:29" ht="12" customHeight="1" x14ac:dyDescent="0.2">
      <c r="A887" s="19">
        <v>40938</v>
      </c>
      <c r="B887" s="19">
        <v>40574</v>
      </c>
      <c r="C887" s="19">
        <v>39118</v>
      </c>
      <c r="D887" s="16" t="s">
        <v>3</v>
      </c>
      <c r="E887" s="114">
        <v>14225</v>
      </c>
      <c r="F887" s="115">
        <v>9099</v>
      </c>
      <c r="G887" s="113">
        <v>2829</v>
      </c>
      <c r="H887" s="113">
        <v>1474</v>
      </c>
      <c r="I887" s="113">
        <v>823</v>
      </c>
      <c r="J887" s="112">
        <v>13413</v>
      </c>
      <c r="K887" s="112">
        <v>8530</v>
      </c>
      <c r="L887" s="112">
        <v>2960</v>
      </c>
      <c r="M887" s="112">
        <v>1192</v>
      </c>
      <c r="N887" s="113">
        <v>731</v>
      </c>
      <c r="O887" s="112">
        <v>15250</v>
      </c>
      <c r="P887" s="112">
        <v>10415</v>
      </c>
      <c r="Q887" s="112">
        <v>3023</v>
      </c>
      <c r="R887" s="112">
        <v>1101</v>
      </c>
      <c r="S887" s="113">
        <v>711</v>
      </c>
      <c r="T887" s="17">
        <v>6.0538283754566491E-2</v>
      </c>
      <c r="U887" s="17">
        <v>6.6705744431418523E-2</v>
      </c>
      <c r="V887" s="17">
        <v>-4.4256756756756777E-2</v>
      </c>
      <c r="W887" s="17">
        <v>0.23657718120805371</v>
      </c>
      <c r="X887" s="17">
        <v>0.12585499316005477</v>
      </c>
      <c r="Y887" s="17">
        <v>6.0538283754566491E-2</v>
      </c>
      <c r="Z887" s="17">
        <v>0.10170722847802405</v>
      </c>
      <c r="AA887" s="17">
        <v>0.34012316437707257</v>
      </c>
      <c r="AB887" s="17">
        <v>0.50408163265306127</v>
      </c>
      <c r="AC887" s="17">
        <v>0.47491039426523307</v>
      </c>
    </row>
    <row r="888" spans="1:29" ht="12" customHeight="1" x14ac:dyDescent="0.2">
      <c r="A888" s="19">
        <v>40939</v>
      </c>
      <c r="B888" s="19">
        <v>40575</v>
      </c>
      <c r="C888" s="19">
        <v>39119</v>
      </c>
      <c r="D888" s="16" t="s">
        <v>4</v>
      </c>
      <c r="E888" s="114">
        <v>14004</v>
      </c>
      <c r="F888" s="115">
        <v>8737</v>
      </c>
      <c r="G888" s="113">
        <v>3079</v>
      </c>
      <c r="H888" s="113">
        <v>1370</v>
      </c>
      <c r="I888" s="113">
        <v>818</v>
      </c>
      <c r="J888" s="112">
        <v>13793</v>
      </c>
      <c r="K888" s="112">
        <v>8484</v>
      </c>
      <c r="L888" s="112">
        <v>3100</v>
      </c>
      <c r="M888" s="112">
        <v>1403</v>
      </c>
      <c r="N888" s="113">
        <v>806</v>
      </c>
      <c r="O888" s="112">
        <v>14745</v>
      </c>
      <c r="P888" s="112">
        <v>10605</v>
      </c>
      <c r="Q888" s="112">
        <v>2546</v>
      </c>
      <c r="R888" s="112">
        <v>1002</v>
      </c>
      <c r="S888" s="113">
        <v>592</v>
      </c>
      <c r="T888" s="17">
        <v>1.5297614732110443E-2</v>
      </c>
      <c r="U888" s="17">
        <v>2.9820839226779805E-2</v>
      </c>
      <c r="V888" s="17">
        <v>-6.7741935483870419E-3</v>
      </c>
      <c r="W888" s="17">
        <v>-2.3521026372059883E-2</v>
      </c>
      <c r="X888" s="17">
        <v>1.4888337468982549E-2</v>
      </c>
      <c r="Y888" s="17">
        <v>1.5297614732110443E-2</v>
      </c>
      <c r="Z888" s="17">
        <v>0.17955987579316868</v>
      </c>
      <c r="AA888" s="17">
        <v>0.35758377425044086</v>
      </c>
      <c r="AB888" s="17">
        <v>0.43006263048016691</v>
      </c>
      <c r="AC888" s="17">
        <v>0.29841269841269846</v>
      </c>
    </row>
    <row r="889" spans="1:29" ht="12" customHeight="1" x14ac:dyDescent="0.2">
      <c r="A889" s="19">
        <v>40940</v>
      </c>
      <c r="B889" s="19">
        <v>40576</v>
      </c>
      <c r="C889" s="19">
        <v>39120</v>
      </c>
      <c r="D889" s="16" t="s">
        <v>5</v>
      </c>
      <c r="E889" s="114">
        <v>15359</v>
      </c>
      <c r="F889" s="115">
        <v>9068</v>
      </c>
      <c r="G889" s="113">
        <v>3761</v>
      </c>
      <c r="H889" s="113">
        <v>1544</v>
      </c>
      <c r="I889" s="113">
        <v>986</v>
      </c>
      <c r="J889" s="112">
        <v>12481</v>
      </c>
      <c r="K889" s="112">
        <v>7546</v>
      </c>
      <c r="L889" s="112">
        <v>2939</v>
      </c>
      <c r="M889" s="112">
        <v>1297</v>
      </c>
      <c r="N889" s="113">
        <v>699</v>
      </c>
      <c r="O889" s="112">
        <v>16438</v>
      </c>
      <c r="P889" s="112">
        <v>11394</v>
      </c>
      <c r="Q889" s="112">
        <v>3084</v>
      </c>
      <c r="R889" s="112">
        <v>1113</v>
      </c>
      <c r="S889" s="113">
        <v>847</v>
      </c>
      <c r="T889" s="17">
        <v>0.23059049755628558</v>
      </c>
      <c r="U889" s="17">
        <v>0.20169626292075282</v>
      </c>
      <c r="V889" s="17">
        <v>0.27968696835658391</v>
      </c>
      <c r="W889" s="17">
        <v>0.1904394757131842</v>
      </c>
      <c r="X889" s="17">
        <v>0.41058655221745344</v>
      </c>
      <c r="Y889" s="17">
        <v>0.23059049755628558</v>
      </c>
      <c r="Z889" s="17">
        <v>9.8751968980976601E-2</v>
      </c>
      <c r="AA889" s="17">
        <v>0.36813386686067662</v>
      </c>
      <c r="AB889" s="17">
        <v>0.53326713008937432</v>
      </c>
      <c r="AC889" s="17">
        <v>0.74513274336283186</v>
      </c>
    </row>
    <row r="890" spans="1:29" ht="12" customHeight="1" x14ac:dyDescent="0.2">
      <c r="A890" s="19">
        <v>40941</v>
      </c>
      <c r="B890" s="19">
        <v>40577</v>
      </c>
      <c r="C890" s="19">
        <v>39121</v>
      </c>
      <c r="D890" s="16" t="s">
        <v>6</v>
      </c>
      <c r="E890" s="114">
        <v>17064</v>
      </c>
      <c r="F890" s="115">
        <v>10512</v>
      </c>
      <c r="G890" s="113">
        <v>3825</v>
      </c>
      <c r="H890" s="113">
        <v>1729</v>
      </c>
      <c r="I890" s="113">
        <v>998</v>
      </c>
      <c r="J890" s="112">
        <v>15811</v>
      </c>
      <c r="K890" s="112">
        <v>9669</v>
      </c>
      <c r="L890" s="112">
        <v>3652</v>
      </c>
      <c r="M890" s="112">
        <v>1534</v>
      </c>
      <c r="N890" s="113">
        <v>956</v>
      </c>
      <c r="O890" s="112">
        <v>18396</v>
      </c>
      <c r="P890" s="112">
        <v>12647</v>
      </c>
      <c r="Q890" s="112">
        <v>3725</v>
      </c>
      <c r="R890" s="112">
        <v>1155</v>
      </c>
      <c r="S890" s="113">
        <v>869</v>
      </c>
      <c r="T890" s="17">
        <v>7.9248624375434895E-2</v>
      </c>
      <c r="U890" s="17">
        <v>8.718585169097115E-2</v>
      </c>
      <c r="V890" s="17">
        <v>4.7371303395399744E-2</v>
      </c>
      <c r="W890" s="17">
        <v>0.12711864406779672</v>
      </c>
      <c r="X890" s="17">
        <v>4.3933054393305415E-2</v>
      </c>
      <c r="Y890" s="17">
        <v>7.9248624375434895E-2</v>
      </c>
      <c r="Z890" s="17">
        <v>0.23539781407921034</v>
      </c>
      <c r="AA890" s="17">
        <v>0.35206786850477201</v>
      </c>
      <c r="AB890" s="17">
        <v>0.71357779980178404</v>
      </c>
      <c r="AC890" s="17">
        <v>8.9519650655021765E-2</v>
      </c>
    </row>
    <row r="891" spans="1:29" ht="12" customHeight="1" x14ac:dyDescent="0.2">
      <c r="A891" s="19">
        <v>40942</v>
      </c>
      <c r="B891" s="19">
        <v>40578</v>
      </c>
      <c r="C891" s="19">
        <v>39122</v>
      </c>
      <c r="D891" s="16" t="s">
        <v>7</v>
      </c>
      <c r="E891" s="114">
        <v>16894</v>
      </c>
      <c r="F891" s="115">
        <v>10252</v>
      </c>
      <c r="G891" s="113">
        <v>3769</v>
      </c>
      <c r="H891" s="113">
        <v>1547</v>
      </c>
      <c r="I891" s="113">
        <v>1326</v>
      </c>
      <c r="J891" s="112">
        <v>14704</v>
      </c>
      <c r="K891" s="112">
        <v>8927</v>
      </c>
      <c r="L891" s="112">
        <v>3271</v>
      </c>
      <c r="M891" s="112">
        <v>1509</v>
      </c>
      <c r="N891" s="113">
        <v>997</v>
      </c>
      <c r="O891" s="112">
        <v>18861</v>
      </c>
      <c r="P891" s="112">
        <v>12433</v>
      </c>
      <c r="Q891" s="112">
        <v>4117</v>
      </c>
      <c r="R891" s="112">
        <v>1231</v>
      </c>
      <c r="S891" s="113">
        <v>1080</v>
      </c>
      <c r="T891" s="17">
        <v>0.14893906420021752</v>
      </c>
      <c r="U891" s="17">
        <v>0.14842612299764757</v>
      </c>
      <c r="V891" s="17">
        <v>0.15224701926016504</v>
      </c>
      <c r="W891" s="17">
        <v>2.5182239893969616E-2</v>
      </c>
      <c r="X891" s="17">
        <v>0.32998996990972929</v>
      </c>
      <c r="Y891" s="17">
        <v>0.14893906420021752</v>
      </c>
      <c r="Z891" s="17">
        <v>4.4523688232297465E-2</v>
      </c>
      <c r="AA891" s="17">
        <v>0.2280873248615185</v>
      </c>
      <c r="AB891" s="17">
        <v>0.53320118929633309</v>
      </c>
      <c r="AC891" s="17">
        <v>0.33534743202416917</v>
      </c>
    </row>
    <row r="892" spans="1:29" ht="12" customHeight="1" x14ac:dyDescent="0.2">
      <c r="A892" s="19">
        <v>40943</v>
      </c>
      <c r="B892" s="19">
        <v>40579</v>
      </c>
      <c r="C892" s="19">
        <v>39123</v>
      </c>
      <c r="D892" s="16" t="s">
        <v>1</v>
      </c>
      <c r="E892" s="114">
        <v>18000</v>
      </c>
      <c r="F892" s="115">
        <v>9835</v>
      </c>
      <c r="G892" s="113">
        <v>4390</v>
      </c>
      <c r="H892" s="113">
        <v>1915</v>
      </c>
      <c r="I892" s="113">
        <v>1860</v>
      </c>
      <c r="J892" s="112">
        <v>18711</v>
      </c>
      <c r="K892" s="112">
        <v>10931</v>
      </c>
      <c r="L892" s="112">
        <v>4270</v>
      </c>
      <c r="M892" s="112">
        <v>1951</v>
      </c>
      <c r="N892" s="113">
        <v>1559</v>
      </c>
      <c r="O892" s="112">
        <v>20641</v>
      </c>
      <c r="P892" s="112">
        <v>12378</v>
      </c>
      <c r="Q892" s="112">
        <v>5255</v>
      </c>
      <c r="R892" s="112">
        <v>1696</v>
      </c>
      <c r="S892" s="113">
        <v>1312</v>
      </c>
      <c r="T892" s="17">
        <v>-3.7999037999038032E-2</v>
      </c>
      <c r="U892" s="17">
        <v>-0.10026530052145277</v>
      </c>
      <c r="V892" s="17">
        <v>2.8103044496487151E-2</v>
      </c>
      <c r="W892" s="17">
        <v>-1.8452075858534034E-2</v>
      </c>
      <c r="X892" s="17">
        <v>0.19307248236048746</v>
      </c>
      <c r="Y892" s="17">
        <v>-3.7999037999038032E-2</v>
      </c>
      <c r="Z892" s="17">
        <v>-4.3008660114819519E-2</v>
      </c>
      <c r="AA892" s="17">
        <v>1.5028901734104094E-2</v>
      </c>
      <c r="AB892" s="17">
        <v>0.31074606433949348</v>
      </c>
      <c r="AC892" s="17">
        <v>0.48562300319488827</v>
      </c>
    </row>
    <row r="893" spans="1:29" ht="12" customHeight="1" x14ac:dyDescent="0.2">
      <c r="A893" s="19">
        <v>40944</v>
      </c>
      <c r="B893" s="19">
        <v>40580</v>
      </c>
      <c r="C893" s="19">
        <v>39124</v>
      </c>
      <c r="D893" s="16" t="s">
        <v>2</v>
      </c>
      <c r="E893" s="114">
        <v>15140</v>
      </c>
      <c r="F893" s="115">
        <v>9210</v>
      </c>
      <c r="G893" s="113">
        <v>3314</v>
      </c>
      <c r="H893" s="113">
        <v>1503</v>
      </c>
      <c r="I893" s="113">
        <v>1113</v>
      </c>
      <c r="J893" s="112">
        <v>14826</v>
      </c>
      <c r="K893" s="112">
        <v>9161</v>
      </c>
      <c r="L893" s="112">
        <v>3334</v>
      </c>
      <c r="M893" s="112">
        <v>1465</v>
      </c>
      <c r="N893" s="113">
        <v>866</v>
      </c>
      <c r="O893" s="112">
        <v>17014</v>
      </c>
      <c r="P893" s="112">
        <v>10752</v>
      </c>
      <c r="Q893" s="112">
        <v>4139</v>
      </c>
      <c r="R893" s="112">
        <v>1071</v>
      </c>
      <c r="S893" s="113">
        <v>1052</v>
      </c>
      <c r="T893" s="17">
        <v>2.1179009847565045E-2</v>
      </c>
      <c r="U893" s="17">
        <v>5.3487610522868767E-3</v>
      </c>
      <c r="V893" s="17">
        <v>-5.998800239952029E-3</v>
      </c>
      <c r="W893" s="17">
        <v>2.5938566552901055E-2</v>
      </c>
      <c r="X893" s="17">
        <v>0.28521939953810627</v>
      </c>
      <c r="Y893" s="17">
        <v>2.1179009847565045E-2</v>
      </c>
      <c r="Z893" s="17">
        <v>3.8565629228687337E-2</v>
      </c>
      <c r="AA893" s="17">
        <v>0.16321516321516327</v>
      </c>
      <c r="AB893" s="17">
        <v>0.28242320819112621</v>
      </c>
      <c r="AC893" s="17">
        <v>0.44357976653696496</v>
      </c>
    </row>
    <row r="894" spans="1:29" ht="12" customHeight="1" x14ac:dyDescent="0.2">
      <c r="A894" s="19">
        <v>40945</v>
      </c>
      <c r="B894" s="19">
        <v>40581</v>
      </c>
      <c r="C894" s="19">
        <v>39125</v>
      </c>
      <c r="D894" s="16" t="s">
        <v>3</v>
      </c>
      <c r="E894" s="114">
        <v>15345</v>
      </c>
      <c r="F894" s="115">
        <v>9742</v>
      </c>
      <c r="G894" s="113">
        <v>3249</v>
      </c>
      <c r="H894" s="113">
        <v>1477</v>
      </c>
      <c r="I894" s="113">
        <v>877</v>
      </c>
      <c r="J894" s="112">
        <v>14671</v>
      </c>
      <c r="K894" s="112">
        <v>9576</v>
      </c>
      <c r="L894" s="112">
        <v>3179</v>
      </c>
      <c r="M894" s="112">
        <v>1199</v>
      </c>
      <c r="N894" s="113">
        <v>717</v>
      </c>
      <c r="O894" s="112">
        <v>15347</v>
      </c>
      <c r="P894" s="112">
        <v>10395</v>
      </c>
      <c r="Q894" s="112">
        <v>3033</v>
      </c>
      <c r="R894" s="112">
        <v>1123</v>
      </c>
      <c r="S894" s="113">
        <v>796</v>
      </c>
      <c r="T894" s="17">
        <v>4.5940971985549695E-2</v>
      </c>
      <c r="U894" s="17">
        <v>1.7335004177109425E-2</v>
      </c>
      <c r="V894" s="17">
        <v>2.2019502988361195E-2</v>
      </c>
      <c r="W894" s="17">
        <v>0.23185988323603013</v>
      </c>
      <c r="X894" s="17">
        <v>0.22315202231520215</v>
      </c>
      <c r="Y894" s="17">
        <v>4.5940971985549695E-2</v>
      </c>
      <c r="Z894" s="17">
        <v>2.7745542778774057E-2</v>
      </c>
      <c r="AA894" s="17">
        <v>0.12773342589378678</v>
      </c>
      <c r="AB894" s="17">
        <v>0.46673286991062568</v>
      </c>
      <c r="AC894" s="17">
        <v>0.50687285223367695</v>
      </c>
    </row>
    <row r="895" spans="1:29" ht="12" customHeight="1" x14ac:dyDescent="0.2">
      <c r="A895" s="19">
        <v>40946</v>
      </c>
      <c r="B895" s="19">
        <v>40582</v>
      </c>
      <c r="C895" s="19">
        <v>39126</v>
      </c>
      <c r="D895" s="16" t="s">
        <v>4</v>
      </c>
      <c r="E895" s="114">
        <v>14776</v>
      </c>
      <c r="F895" s="115">
        <v>9241</v>
      </c>
      <c r="G895" s="113">
        <v>3189</v>
      </c>
      <c r="H895" s="113">
        <v>1430</v>
      </c>
      <c r="I895" s="113">
        <v>916</v>
      </c>
      <c r="J895" s="112">
        <v>14377</v>
      </c>
      <c r="K895" s="112">
        <v>9032</v>
      </c>
      <c r="L895" s="112">
        <v>3013</v>
      </c>
      <c r="M895" s="112">
        <v>1508</v>
      </c>
      <c r="N895" s="113">
        <v>824</v>
      </c>
      <c r="O895" s="112">
        <v>15930</v>
      </c>
      <c r="P895" s="112">
        <v>10983</v>
      </c>
      <c r="Q895" s="112">
        <v>3250</v>
      </c>
      <c r="R895" s="112">
        <v>994</v>
      </c>
      <c r="S895" s="113">
        <v>703</v>
      </c>
      <c r="T895" s="17">
        <v>2.7752660499408721E-2</v>
      </c>
      <c r="U895" s="17">
        <v>2.3139946855624371E-2</v>
      </c>
      <c r="V895" s="17">
        <v>5.8413541320942564E-2</v>
      </c>
      <c r="W895" s="17">
        <v>-5.1724137931034475E-2</v>
      </c>
      <c r="X895" s="17">
        <v>0.11165048543689315</v>
      </c>
      <c r="Y895" s="17">
        <v>2.7752660499408721E-2</v>
      </c>
      <c r="Z895" s="17">
        <v>-5.8481915435557807E-2</v>
      </c>
      <c r="AA895" s="17">
        <v>6.7269076305220832E-2</v>
      </c>
      <c r="AB895" s="17">
        <v>0.31313131313131315</v>
      </c>
      <c r="AC895" s="17">
        <v>9.4384707287933134E-2</v>
      </c>
    </row>
    <row r="896" spans="1:29" ht="12" customHeight="1" x14ac:dyDescent="0.2">
      <c r="A896" s="19">
        <v>40947</v>
      </c>
      <c r="B896" s="19">
        <v>40583</v>
      </c>
      <c r="C896" s="19">
        <v>39127</v>
      </c>
      <c r="D896" s="16" t="s">
        <v>5</v>
      </c>
      <c r="E896" s="114">
        <v>15376</v>
      </c>
      <c r="F896" s="115">
        <v>9223</v>
      </c>
      <c r="G896" s="113">
        <v>3718</v>
      </c>
      <c r="H896" s="113">
        <v>1471</v>
      </c>
      <c r="I896" s="113">
        <v>964</v>
      </c>
      <c r="J896" s="112">
        <v>15176</v>
      </c>
      <c r="K896" s="112">
        <v>9255</v>
      </c>
      <c r="L896" s="112">
        <v>3474</v>
      </c>
      <c r="M896" s="112">
        <v>1591</v>
      </c>
      <c r="N896" s="113">
        <v>856</v>
      </c>
      <c r="O896" s="112">
        <v>18374</v>
      </c>
      <c r="P896" s="112">
        <v>11935</v>
      </c>
      <c r="Q896" s="112">
        <v>4030</v>
      </c>
      <c r="R896" s="112">
        <v>1419</v>
      </c>
      <c r="S896" s="113">
        <v>990</v>
      </c>
      <c r="T896" s="17">
        <v>1.317870321560366E-2</v>
      </c>
      <c r="U896" s="17">
        <v>-3.4575904916261946E-3</v>
      </c>
      <c r="V896" s="17">
        <v>7.0236039147956175E-2</v>
      </c>
      <c r="W896" s="17">
        <v>-7.542426147077308E-2</v>
      </c>
      <c r="X896" s="17">
        <v>0.12616822429906538</v>
      </c>
      <c r="Y896" s="17">
        <v>1.317870321560366E-2</v>
      </c>
      <c r="Z896" s="17">
        <v>-4.7800949824488903E-2</v>
      </c>
      <c r="AA896" s="17">
        <v>0.29142063216394587</v>
      </c>
      <c r="AB896" s="17">
        <v>0.12547819433817908</v>
      </c>
      <c r="AC896" s="17">
        <v>0.36543909348441916</v>
      </c>
    </row>
    <row r="897" spans="1:29" ht="12" customHeight="1" x14ac:dyDescent="0.2">
      <c r="A897" s="19">
        <v>40948</v>
      </c>
      <c r="B897" s="19">
        <v>40584</v>
      </c>
      <c r="C897" s="19">
        <v>39128</v>
      </c>
      <c r="D897" s="16" t="s">
        <v>6</v>
      </c>
      <c r="E897" s="114">
        <v>16723</v>
      </c>
      <c r="F897" s="115">
        <v>10039</v>
      </c>
      <c r="G897" s="113">
        <v>3658</v>
      </c>
      <c r="H897" s="113">
        <v>1683</v>
      </c>
      <c r="I897" s="113">
        <v>1343</v>
      </c>
      <c r="J897" s="112">
        <v>16420</v>
      </c>
      <c r="K897" s="112">
        <v>10197</v>
      </c>
      <c r="L897" s="112">
        <v>3705</v>
      </c>
      <c r="M897" s="112">
        <v>1490</v>
      </c>
      <c r="N897" s="113">
        <v>1028</v>
      </c>
      <c r="O897" s="112">
        <v>19952</v>
      </c>
      <c r="P897" s="112">
        <v>12998</v>
      </c>
      <c r="Q897" s="112">
        <v>4458</v>
      </c>
      <c r="R897" s="112">
        <v>1428</v>
      </c>
      <c r="S897" s="113">
        <v>1068</v>
      </c>
      <c r="T897" s="17">
        <v>1.8453105968331274E-2</v>
      </c>
      <c r="U897" s="17">
        <v>-1.5494753358830993E-2</v>
      </c>
      <c r="V897" s="17">
        <v>-1.2685560053981138E-2</v>
      </c>
      <c r="W897" s="17">
        <v>0.12953020134228188</v>
      </c>
      <c r="X897" s="17">
        <v>0.30642023346303504</v>
      </c>
      <c r="Y897" s="17">
        <v>1.8453105968331274E-2</v>
      </c>
      <c r="Z897" s="17">
        <v>-0.10093139888948599</v>
      </c>
      <c r="AA897" s="17">
        <v>6.5540343722691574E-2</v>
      </c>
      <c r="AB897" s="17">
        <v>0.34103585657370528</v>
      </c>
      <c r="AC897" s="17">
        <v>0.11359867330016593</v>
      </c>
    </row>
    <row r="898" spans="1:29" ht="12" customHeight="1" x14ac:dyDescent="0.2">
      <c r="A898" s="19">
        <v>40949</v>
      </c>
      <c r="B898" s="19">
        <v>40585</v>
      </c>
      <c r="C898" s="19">
        <v>39129</v>
      </c>
      <c r="D898" s="16" t="s">
        <v>7</v>
      </c>
      <c r="E898" s="114">
        <v>16299</v>
      </c>
      <c r="F898" s="115">
        <v>10745</v>
      </c>
      <c r="G898" s="113">
        <v>2527</v>
      </c>
      <c r="H898" s="113">
        <v>1699</v>
      </c>
      <c r="I898" s="113">
        <v>1328</v>
      </c>
      <c r="J898" s="112">
        <v>17061</v>
      </c>
      <c r="K898" s="112">
        <v>10638</v>
      </c>
      <c r="L898" s="112">
        <v>3730</v>
      </c>
      <c r="M898" s="112">
        <v>1623</v>
      </c>
      <c r="N898" s="113">
        <v>1070</v>
      </c>
      <c r="O898" s="112">
        <v>20490</v>
      </c>
      <c r="P898" s="112">
        <v>12932</v>
      </c>
      <c r="Q898" s="112">
        <v>4898</v>
      </c>
      <c r="R898" s="112">
        <v>1423</v>
      </c>
      <c r="S898" s="113">
        <v>1237</v>
      </c>
      <c r="T898" s="17">
        <v>-4.4663267100404469E-2</v>
      </c>
      <c r="U898" s="17">
        <v>1.0058281631885713E-2</v>
      </c>
      <c r="V898" s="17">
        <v>-0.32252010723860591</v>
      </c>
      <c r="W898" s="17">
        <v>4.6826863832409193E-2</v>
      </c>
      <c r="X898" s="17">
        <v>0.24112149532710281</v>
      </c>
      <c r="Y898" s="17">
        <v>-4.4663267100404469E-2</v>
      </c>
      <c r="Z898" s="17">
        <v>-2.9621602095186494E-2</v>
      </c>
      <c r="AA898" s="17">
        <v>-0.33796175006549645</v>
      </c>
      <c r="AB898" s="17">
        <v>0.30491551459293387</v>
      </c>
      <c r="AC898" s="17">
        <v>0.31734551645686948</v>
      </c>
    </row>
    <row r="899" spans="1:29" ht="12" customHeight="1" x14ac:dyDescent="0.2">
      <c r="A899" s="19">
        <v>40950</v>
      </c>
      <c r="B899" s="19">
        <v>40586</v>
      </c>
      <c r="C899" s="19">
        <v>39130</v>
      </c>
      <c r="D899" s="16" t="s">
        <v>1</v>
      </c>
      <c r="E899" s="114">
        <v>18316</v>
      </c>
      <c r="F899" s="115">
        <v>10360</v>
      </c>
      <c r="G899" s="113">
        <v>4243</v>
      </c>
      <c r="H899" s="113">
        <v>1988</v>
      </c>
      <c r="I899" s="113">
        <v>1725</v>
      </c>
      <c r="J899" s="112">
        <v>18844</v>
      </c>
      <c r="K899" s="112">
        <v>10481</v>
      </c>
      <c r="L899" s="112">
        <v>4797</v>
      </c>
      <c r="M899" s="112">
        <v>1974</v>
      </c>
      <c r="N899" s="113">
        <v>1592</v>
      </c>
      <c r="O899" s="112">
        <v>21753</v>
      </c>
      <c r="P899" s="112">
        <v>13247</v>
      </c>
      <c r="Q899" s="112">
        <v>5676</v>
      </c>
      <c r="R899" s="112">
        <v>1428</v>
      </c>
      <c r="S899" s="113">
        <v>1402</v>
      </c>
      <c r="T899" s="17">
        <v>-2.8019528762470824E-2</v>
      </c>
      <c r="U899" s="17">
        <v>-1.1544699933212499E-2</v>
      </c>
      <c r="V899" s="17">
        <v>-0.11548884719616426</v>
      </c>
      <c r="W899" s="17">
        <v>7.0921985815601829E-3</v>
      </c>
      <c r="X899" s="17">
        <v>8.3542713567839266E-2</v>
      </c>
      <c r="Y899" s="17">
        <v>-2.8019528762470824E-2</v>
      </c>
      <c r="Z899" s="17">
        <v>-0.12329694507912325</v>
      </c>
      <c r="AA899" s="17">
        <v>-8.2396193771626325E-2</v>
      </c>
      <c r="AB899" s="17">
        <v>8.9912280701754277E-2</v>
      </c>
      <c r="AC899" s="17">
        <v>9.3849080532656837E-2</v>
      </c>
    </row>
    <row r="900" spans="1:29" ht="12" customHeight="1" x14ac:dyDescent="0.2">
      <c r="A900" s="19">
        <v>40951</v>
      </c>
      <c r="B900" s="19">
        <v>40587</v>
      </c>
      <c r="C900" s="19">
        <v>39131</v>
      </c>
      <c r="D900" s="16" t="s">
        <v>2</v>
      </c>
      <c r="E900" s="114">
        <v>17036</v>
      </c>
      <c r="F900" s="115">
        <v>10389</v>
      </c>
      <c r="G900" s="113">
        <v>3610</v>
      </c>
      <c r="H900" s="113">
        <v>1669</v>
      </c>
      <c r="I900" s="113">
        <v>1368</v>
      </c>
      <c r="J900" s="112">
        <v>17053</v>
      </c>
      <c r="K900" s="112">
        <v>10697</v>
      </c>
      <c r="L900" s="112">
        <v>3809</v>
      </c>
      <c r="M900" s="112">
        <v>1554</v>
      </c>
      <c r="N900" s="113">
        <v>993</v>
      </c>
      <c r="O900" s="112">
        <v>19494</v>
      </c>
      <c r="P900" s="112">
        <v>12151</v>
      </c>
      <c r="Q900" s="112">
        <v>4603</v>
      </c>
      <c r="R900" s="112">
        <v>1388</v>
      </c>
      <c r="S900" s="113">
        <v>1352</v>
      </c>
      <c r="T900" s="17">
        <v>-9.9689204245589913E-4</v>
      </c>
      <c r="U900" s="17">
        <v>-2.8793119566233538E-2</v>
      </c>
      <c r="V900" s="17">
        <v>-5.2244683644001033E-2</v>
      </c>
      <c r="W900" s="17">
        <v>7.400257400257404E-2</v>
      </c>
      <c r="X900" s="17">
        <v>0.37764350453172213</v>
      </c>
      <c r="Y900" s="17">
        <v>-9.9689204245589913E-4</v>
      </c>
      <c r="Z900" s="17">
        <v>-6.2026002166847283E-2</v>
      </c>
      <c r="AA900" s="17">
        <v>-0.10199004975124382</v>
      </c>
      <c r="AB900" s="17">
        <v>-9.2934782608695699E-2</v>
      </c>
      <c r="AC900" s="17">
        <v>0.52169076751946597</v>
      </c>
    </row>
    <row r="901" spans="1:29" ht="12" customHeight="1" x14ac:dyDescent="0.2">
      <c r="A901" s="19">
        <v>40952</v>
      </c>
      <c r="B901" s="19">
        <v>40588</v>
      </c>
      <c r="C901" s="19">
        <v>39132</v>
      </c>
      <c r="D901" s="16" t="s">
        <v>3</v>
      </c>
      <c r="E901" s="114">
        <v>16362</v>
      </c>
      <c r="F901" s="115">
        <v>10264</v>
      </c>
      <c r="G901" s="113">
        <v>3431</v>
      </c>
      <c r="H901" s="113">
        <v>1664</v>
      </c>
      <c r="I901" s="113">
        <v>1003</v>
      </c>
      <c r="J901" s="112">
        <v>16068.865654509933</v>
      </c>
      <c r="K901" s="112">
        <v>10286</v>
      </c>
      <c r="L901" s="112">
        <v>3093</v>
      </c>
      <c r="M901" s="112">
        <v>1709.8656545099334</v>
      </c>
      <c r="N901" s="113">
        <v>980</v>
      </c>
      <c r="O901" s="112">
        <v>18243</v>
      </c>
      <c r="P901" s="112">
        <v>11795</v>
      </c>
      <c r="Q901" s="112">
        <v>4070</v>
      </c>
      <c r="R901" s="112">
        <v>1411</v>
      </c>
      <c r="S901" s="113">
        <v>967</v>
      </c>
      <c r="T901" s="17">
        <v>1.8242379505350792E-2</v>
      </c>
      <c r="U901" s="17">
        <v>-2.1388294769589811E-3</v>
      </c>
      <c r="V901" s="17">
        <v>0.10927901713546717</v>
      </c>
      <c r="W901" s="17">
        <v>-2.6824127608481074E-2</v>
      </c>
      <c r="X901" s="17">
        <v>2.3469387755101989E-2</v>
      </c>
      <c r="Y901" s="17">
        <v>1.8242379505350792E-2</v>
      </c>
      <c r="Z901" s="17">
        <v>-5.0772218625728338E-2</v>
      </c>
      <c r="AA901" s="17">
        <v>-1.4363688595231294E-2</v>
      </c>
      <c r="AB901" s="17">
        <v>0.13351498637602188</v>
      </c>
      <c r="AC901" s="17">
        <v>1.415571284125372E-2</v>
      </c>
    </row>
    <row r="902" spans="1:29" ht="12" customHeight="1" x14ac:dyDescent="0.2">
      <c r="A902" s="19">
        <v>40953</v>
      </c>
      <c r="B902" s="19">
        <v>40589</v>
      </c>
      <c r="C902" s="19">
        <v>39133</v>
      </c>
      <c r="D902" s="16" t="s">
        <v>4</v>
      </c>
      <c r="E902" s="114">
        <v>15540</v>
      </c>
      <c r="F902" s="115">
        <v>9487</v>
      </c>
      <c r="G902" s="113">
        <v>3520</v>
      </c>
      <c r="H902" s="113">
        <v>1574</v>
      </c>
      <c r="I902" s="113">
        <v>959</v>
      </c>
      <c r="J902" s="112">
        <v>15119.757168728882</v>
      </c>
      <c r="K902" s="112">
        <v>10108</v>
      </c>
      <c r="L902" s="112">
        <v>2639</v>
      </c>
      <c r="M902" s="112">
        <v>1533.7571687288823</v>
      </c>
      <c r="N902" s="113">
        <v>839</v>
      </c>
      <c r="O902" s="112">
        <v>16510</v>
      </c>
      <c r="P902" s="112">
        <v>11193</v>
      </c>
      <c r="Q902" s="112">
        <v>3463</v>
      </c>
      <c r="R902" s="112">
        <v>1090</v>
      </c>
      <c r="S902" s="113">
        <v>764</v>
      </c>
      <c r="T902" s="17">
        <v>2.7794284430723293E-2</v>
      </c>
      <c r="U902" s="17">
        <v>-6.1436485951721354E-2</v>
      </c>
      <c r="V902" s="17">
        <v>0.33383857521788562</v>
      </c>
      <c r="W902" s="17">
        <v>2.6238072161363979E-2</v>
      </c>
      <c r="X902" s="17">
        <v>0.1430274135876044</v>
      </c>
      <c r="Y902" s="17">
        <v>2.7794284430723293E-2</v>
      </c>
      <c r="Z902" s="17">
        <v>-7.6331418557102571E-2</v>
      </c>
      <c r="AA902" s="17">
        <v>0.2464589235127479</v>
      </c>
      <c r="AB902" s="17">
        <v>0.19152157456472363</v>
      </c>
      <c r="AC902" s="17">
        <v>0.25688073394495414</v>
      </c>
    </row>
    <row r="903" spans="1:29" ht="12" customHeight="1" x14ac:dyDescent="0.2">
      <c r="A903" s="19">
        <v>40954</v>
      </c>
      <c r="B903" s="19">
        <v>40590</v>
      </c>
      <c r="C903" s="19">
        <v>39134</v>
      </c>
      <c r="D903" s="16" t="s">
        <v>5</v>
      </c>
      <c r="E903" s="114">
        <v>15945</v>
      </c>
      <c r="F903" s="115">
        <v>9632</v>
      </c>
      <c r="G903" s="113">
        <v>3707</v>
      </c>
      <c r="H903" s="113">
        <v>1586</v>
      </c>
      <c r="I903" s="113">
        <v>1020</v>
      </c>
      <c r="J903" s="112">
        <v>16560.511287370628</v>
      </c>
      <c r="K903" s="112">
        <v>10119</v>
      </c>
      <c r="L903" s="112">
        <v>3920</v>
      </c>
      <c r="M903" s="112">
        <v>1517.5112873706278</v>
      </c>
      <c r="N903" s="113">
        <v>1004</v>
      </c>
      <c r="O903" s="112">
        <v>16605</v>
      </c>
      <c r="P903" s="112">
        <v>10655</v>
      </c>
      <c r="Q903" s="112">
        <v>3845</v>
      </c>
      <c r="R903" s="112">
        <v>1155</v>
      </c>
      <c r="S903" s="113">
        <v>950</v>
      </c>
      <c r="T903" s="17">
        <v>-3.7167408462806861E-2</v>
      </c>
      <c r="U903" s="17">
        <v>-4.8127285304871981E-2</v>
      </c>
      <c r="V903" s="17">
        <v>-5.4336734693877564E-2</v>
      </c>
      <c r="W903" s="17">
        <v>4.5132259113565887E-2</v>
      </c>
      <c r="X903" s="17">
        <v>1.5936254980079667E-2</v>
      </c>
      <c r="Y903" s="17">
        <v>-3.7167408462806861E-2</v>
      </c>
      <c r="Z903" s="17">
        <v>1.2722111239617195E-2</v>
      </c>
      <c r="AA903" s="17">
        <v>0.30804516584333097</v>
      </c>
      <c r="AB903" s="17">
        <v>0.18005952380952372</v>
      </c>
      <c r="AC903" s="17">
        <v>0.60883280757097791</v>
      </c>
    </row>
    <row r="904" spans="1:29" ht="12" customHeight="1" x14ac:dyDescent="0.2">
      <c r="A904" s="19">
        <v>40955</v>
      </c>
      <c r="B904" s="19">
        <v>40591</v>
      </c>
      <c r="C904" s="19">
        <v>39135</v>
      </c>
      <c r="D904" s="16" t="s">
        <v>6</v>
      </c>
      <c r="E904" s="114">
        <v>18129</v>
      </c>
      <c r="F904" s="115">
        <v>10779</v>
      </c>
      <c r="G904" s="113">
        <v>4060</v>
      </c>
      <c r="H904" s="113">
        <v>1932</v>
      </c>
      <c r="I904" s="113">
        <v>1358</v>
      </c>
      <c r="J904" s="112">
        <v>18278</v>
      </c>
      <c r="K904" s="112">
        <v>11232</v>
      </c>
      <c r="L904" s="112">
        <v>4191</v>
      </c>
      <c r="M904" s="112">
        <v>1797</v>
      </c>
      <c r="N904" s="113">
        <v>1058</v>
      </c>
      <c r="O904" s="112">
        <v>16101.5</v>
      </c>
      <c r="P904" s="112">
        <v>10683</v>
      </c>
      <c r="Q904" s="112">
        <v>3329</v>
      </c>
      <c r="R904" s="112">
        <v>1121</v>
      </c>
      <c r="S904" s="113">
        <v>968.5</v>
      </c>
      <c r="T904" s="17">
        <v>-8.1518765729291509E-3</v>
      </c>
      <c r="U904" s="17">
        <v>-4.0331196581196549E-2</v>
      </c>
      <c r="V904" s="17">
        <v>-3.1257456454306887E-2</v>
      </c>
      <c r="W904" s="17">
        <v>7.5125208681135147E-2</v>
      </c>
      <c r="X904" s="17">
        <v>0.28355387523629494</v>
      </c>
      <c r="Y904" s="17">
        <v>-8.1518765729291509E-3</v>
      </c>
      <c r="Z904" s="17">
        <v>3.3510192683607887E-3</v>
      </c>
      <c r="AA904" s="17">
        <v>0.23030303030303023</v>
      </c>
      <c r="AB904" s="17">
        <v>0.61673640167364008</v>
      </c>
      <c r="AC904" s="17">
        <v>0.2424519670631291</v>
      </c>
    </row>
    <row r="905" spans="1:29" ht="12" customHeight="1" x14ac:dyDescent="0.2">
      <c r="A905" s="19">
        <v>40956</v>
      </c>
      <c r="B905" s="19">
        <v>40592</v>
      </c>
      <c r="C905" s="19">
        <v>39136</v>
      </c>
      <c r="D905" s="16" t="s">
        <v>7</v>
      </c>
      <c r="E905" s="114">
        <v>18239</v>
      </c>
      <c r="F905" s="115">
        <v>10760</v>
      </c>
      <c r="G905" s="113">
        <v>4131</v>
      </c>
      <c r="H905" s="113">
        <v>1946</v>
      </c>
      <c r="I905" s="113">
        <v>1402</v>
      </c>
      <c r="J905" s="112">
        <v>18543</v>
      </c>
      <c r="K905" s="112">
        <v>11639</v>
      </c>
      <c r="L905" s="112">
        <v>4062</v>
      </c>
      <c r="M905" s="112">
        <v>1774</v>
      </c>
      <c r="N905" s="113">
        <v>1068</v>
      </c>
      <c r="O905" s="112">
        <v>16932</v>
      </c>
      <c r="P905" s="112">
        <v>10629</v>
      </c>
      <c r="Q905" s="112">
        <v>3973</v>
      </c>
      <c r="R905" s="112">
        <v>1156</v>
      </c>
      <c r="S905" s="113">
        <v>1174</v>
      </c>
      <c r="T905" s="17">
        <v>-1.6394326700102435E-2</v>
      </c>
      <c r="U905" s="17">
        <v>-7.552195205773693E-2</v>
      </c>
      <c r="V905" s="17">
        <v>1.6986706056129952E-2</v>
      </c>
      <c r="W905" s="17">
        <v>9.6956031567080103E-2</v>
      </c>
      <c r="X905" s="17">
        <v>0.31273408239700373</v>
      </c>
      <c r="Y905" s="17">
        <v>-1.6394326700102435E-2</v>
      </c>
      <c r="Z905" s="17">
        <v>5.4281795022535828E-2</v>
      </c>
      <c r="AA905" s="17">
        <v>0.29174484052532823</v>
      </c>
      <c r="AB905" s="17">
        <v>0.72824156305506227</v>
      </c>
      <c r="AC905" s="17">
        <v>0.36381322957198448</v>
      </c>
    </row>
    <row r="906" spans="1:29" ht="12" customHeight="1" x14ac:dyDescent="0.2">
      <c r="A906" s="19">
        <v>40957</v>
      </c>
      <c r="B906" s="19">
        <v>40593</v>
      </c>
      <c r="C906" s="19">
        <v>39137</v>
      </c>
      <c r="D906" s="16" t="s">
        <v>1</v>
      </c>
      <c r="E906" s="114">
        <v>20006</v>
      </c>
      <c r="F906" s="115">
        <v>11023</v>
      </c>
      <c r="G906" s="113">
        <v>4934</v>
      </c>
      <c r="H906" s="113">
        <v>2324</v>
      </c>
      <c r="I906" s="113">
        <v>1725</v>
      </c>
      <c r="J906" s="112">
        <v>19733</v>
      </c>
      <c r="K906" s="112">
        <v>11524</v>
      </c>
      <c r="L906" s="112">
        <v>4716</v>
      </c>
      <c r="M906" s="112">
        <v>2059</v>
      </c>
      <c r="N906" s="113">
        <v>1434</v>
      </c>
      <c r="O906" s="112">
        <v>19055</v>
      </c>
      <c r="P906" s="112">
        <v>11470</v>
      </c>
      <c r="Q906" s="112">
        <v>4719</v>
      </c>
      <c r="R906" s="112">
        <v>1485</v>
      </c>
      <c r="S906" s="113">
        <v>1381</v>
      </c>
      <c r="T906" s="17">
        <v>1.3834693153600641E-2</v>
      </c>
      <c r="U906" s="17">
        <v>-4.347448802499132E-2</v>
      </c>
      <c r="V906" s="17">
        <v>4.6225614927905001E-2</v>
      </c>
      <c r="W906" s="17">
        <v>0.12870325400679938</v>
      </c>
      <c r="X906" s="17">
        <v>0.20292887029288709</v>
      </c>
      <c r="Y906" s="17">
        <v>1.3834693153600641E-2</v>
      </c>
      <c r="Z906" s="17">
        <v>8.0368519063020782E-2</v>
      </c>
      <c r="AA906" s="17">
        <v>0.15415204678362571</v>
      </c>
      <c r="AB906" s="17">
        <v>0.59287183002056199</v>
      </c>
      <c r="AC906" s="17">
        <v>0.1774744027303754</v>
      </c>
    </row>
    <row r="907" spans="1:29" ht="12" customHeight="1" x14ac:dyDescent="0.2">
      <c r="A907" s="19">
        <v>40958</v>
      </c>
      <c r="B907" s="19">
        <v>40594</v>
      </c>
      <c r="C907" s="19">
        <v>39138</v>
      </c>
      <c r="D907" s="16" t="s">
        <v>2</v>
      </c>
      <c r="E907" s="114">
        <v>18239</v>
      </c>
      <c r="F907" s="115">
        <v>10680</v>
      </c>
      <c r="G907" s="113">
        <v>4239</v>
      </c>
      <c r="H907" s="113">
        <v>1940</v>
      </c>
      <c r="I907" s="113">
        <v>1380</v>
      </c>
      <c r="J907" s="112">
        <v>18530</v>
      </c>
      <c r="K907" s="112">
        <v>11094</v>
      </c>
      <c r="L907" s="112">
        <v>4465</v>
      </c>
      <c r="M907" s="112">
        <v>1898</v>
      </c>
      <c r="N907" s="113">
        <v>1073</v>
      </c>
      <c r="O907" s="112">
        <v>16129</v>
      </c>
      <c r="P907" s="112">
        <v>10139</v>
      </c>
      <c r="Q907" s="112">
        <v>3662</v>
      </c>
      <c r="R907" s="112">
        <v>1273</v>
      </c>
      <c r="S907" s="113">
        <v>1055</v>
      </c>
      <c r="T907" s="17">
        <v>-1.5704263356718817E-2</v>
      </c>
      <c r="U907" s="17">
        <v>-3.7317468902109296E-2</v>
      </c>
      <c r="V907" s="17">
        <v>-5.0615901455767109E-2</v>
      </c>
      <c r="W907" s="17">
        <v>2.2128556375131669E-2</v>
      </c>
      <c r="X907" s="17">
        <v>0.28611369990680346</v>
      </c>
      <c r="Y907" s="17">
        <v>-1.5704263356718817E-2</v>
      </c>
      <c r="Z907" s="17">
        <v>6.5017949740725944E-2</v>
      </c>
      <c r="AA907" s="17">
        <v>0.41914964847673253</v>
      </c>
      <c r="AB907" s="17">
        <v>0.49575944487278334</v>
      </c>
      <c r="AC907" s="17">
        <v>0.66666666666666674</v>
      </c>
    </row>
    <row r="908" spans="1:29" ht="12" customHeight="1" x14ac:dyDescent="0.2">
      <c r="A908" s="19">
        <v>40959</v>
      </c>
      <c r="B908" s="19">
        <v>40595</v>
      </c>
      <c r="C908" s="19">
        <v>39139</v>
      </c>
      <c r="D908" s="16" t="s">
        <v>3</v>
      </c>
      <c r="E908" s="114">
        <v>17332</v>
      </c>
      <c r="F908" s="115">
        <v>10558</v>
      </c>
      <c r="G908" s="113">
        <v>3791</v>
      </c>
      <c r="H908" s="113">
        <v>1815</v>
      </c>
      <c r="I908" s="113">
        <v>1168</v>
      </c>
      <c r="J908" s="112">
        <v>18047.13636363636</v>
      </c>
      <c r="K908" s="112">
        <v>11019</v>
      </c>
      <c r="L908" s="112">
        <v>3518.1363636363599</v>
      </c>
      <c r="M908" s="112">
        <v>1951</v>
      </c>
      <c r="N908" s="113">
        <v>1559</v>
      </c>
      <c r="O908" s="112">
        <v>13338</v>
      </c>
      <c r="P908" s="112">
        <v>8328</v>
      </c>
      <c r="Q908" s="112">
        <v>3172</v>
      </c>
      <c r="R908" s="112">
        <v>1122</v>
      </c>
      <c r="S908" s="113">
        <v>716</v>
      </c>
      <c r="T908" s="17">
        <v>-3.962602981586083E-2</v>
      </c>
      <c r="U908" s="17">
        <v>-4.1836827298302959E-2</v>
      </c>
      <c r="V908" s="17">
        <v>7.7559141590977765E-2</v>
      </c>
      <c r="W908" s="17">
        <v>-6.9707842132239906E-2</v>
      </c>
      <c r="X908" s="17">
        <v>-0.25080179602309172</v>
      </c>
      <c r="Y908" s="17">
        <v>-3.962602981586083E-2</v>
      </c>
      <c r="Z908" s="17">
        <v>0.1527459329621137</v>
      </c>
      <c r="AA908" s="17">
        <v>0.2912125340599454</v>
      </c>
      <c r="AB908" s="17">
        <v>1.1327849588719152</v>
      </c>
      <c r="AC908" s="17">
        <v>0.65673758865248222</v>
      </c>
    </row>
    <row r="909" spans="1:29" ht="12" customHeight="1" x14ac:dyDescent="0.2">
      <c r="A909" s="19">
        <v>40960</v>
      </c>
      <c r="B909" s="19">
        <v>40596</v>
      </c>
      <c r="C909" s="19">
        <v>39140</v>
      </c>
      <c r="D909" s="16" t="s">
        <v>4</v>
      </c>
      <c r="E909" s="114">
        <v>16237</v>
      </c>
      <c r="F909" s="115">
        <v>10234</v>
      </c>
      <c r="G909" s="113">
        <v>3319</v>
      </c>
      <c r="H909" s="113">
        <v>1592</v>
      </c>
      <c r="I909" s="113">
        <v>1092</v>
      </c>
      <c r="J909" s="112">
        <v>15381</v>
      </c>
      <c r="K909" s="112">
        <v>9883</v>
      </c>
      <c r="L909" s="112">
        <v>3326</v>
      </c>
      <c r="M909" s="112">
        <v>1391</v>
      </c>
      <c r="N909" s="113">
        <v>781</v>
      </c>
      <c r="O909" s="112">
        <v>12771</v>
      </c>
      <c r="P909" s="112">
        <v>8281</v>
      </c>
      <c r="Q909" s="112">
        <v>3085</v>
      </c>
      <c r="R909" s="112">
        <v>801</v>
      </c>
      <c r="S909" s="113">
        <v>604</v>
      </c>
      <c r="T909" s="17">
        <v>5.5653078473441253E-2</v>
      </c>
      <c r="U909" s="17">
        <v>3.5515531721137306E-2</v>
      </c>
      <c r="V909" s="17">
        <v>-2.1046301864100503E-3</v>
      </c>
      <c r="W909" s="17">
        <v>0.14450035945363049</v>
      </c>
      <c r="X909" s="17">
        <v>0.39820742637644035</v>
      </c>
      <c r="Y909" s="17">
        <v>5.5653078473441253E-2</v>
      </c>
      <c r="Z909" s="17">
        <v>0.27510590580613004</v>
      </c>
      <c r="AA909" s="17">
        <v>0.37946799667497921</v>
      </c>
      <c r="AB909" s="17">
        <v>0.77678571428571419</v>
      </c>
      <c r="AC909" s="17">
        <v>0.53802816901408446</v>
      </c>
    </row>
    <row r="910" spans="1:29" ht="12" customHeight="1" x14ac:dyDescent="0.2">
      <c r="A910" s="19">
        <v>40961</v>
      </c>
      <c r="B910" s="19">
        <v>40597</v>
      </c>
      <c r="C910" s="19">
        <v>39141</v>
      </c>
      <c r="D910" s="16" t="s">
        <v>5</v>
      </c>
      <c r="E910" s="114">
        <v>15689</v>
      </c>
      <c r="F910" s="115">
        <v>9650</v>
      </c>
      <c r="G910" s="113">
        <v>3365</v>
      </c>
      <c r="H910" s="113">
        <v>1524</v>
      </c>
      <c r="I910" s="113">
        <v>1150</v>
      </c>
      <c r="J910" s="112">
        <v>15229</v>
      </c>
      <c r="K910" s="112">
        <v>9451</v>
      </c>
      <c r="L910" s="112">
        <v>3348</v>
      </c>
      <c r="M910" s="112">
        <v>1460</v>
      </c>
      <c r="N910" s="113">
        <v>970</v>
      </c>
      <c r="O910" s="112">
        <v>14997</v>
      </c>
      <c r="P910" s="112">
        <v>9819</v>
      </c>
      <c r="Q910" s="112">
        <v>3419</v>
      </c>
      <c r="R910" s="112">
        <v>1005</v>
      </c>
      <c r="S910" s="113">
        <v>754</v>
      </c>
      <c r="T910" s="17">
        <v>3.0205528925077108E-2</v>
      </c>
      <c r="U910" s="17">
        <v>2.1055972912919163E-2</v>
      </c>
      <c r="V910" s="17">
        <v>5.0776583034648493E-3</v>
      </c>
      <c r="W910" s="17">
        <v>4.3835616438356206E-2</v>
      </c>
      <c r="X910" s="17">
        <v>0.18556701030927836</v>
      </c>
      <c r="Y910" s="17">
        <v>3.0205528925077108E-2</v>
      </c>
      <c r="Z910" s="17">
        <v>0.14676173499702916</v>
      </c>
      <c r="AA910" s="17">
        <v>0.21567919075144504</v>
      </c>
      <c r="AB910" s="17">
        <v>0.38419618528610355</v>
      </c>
      <c r="AC910" s="17">
        <v>0.91666666666666674</v>
      </c>
    </row>
    <row r="911" spans="1:29" ht="12" customHeight="1" x14ac:dyDescent="0.2">
      <c r="A911" s="19">
        <v>40962</v>
      </c>
      <c r="B911" s="19">
        <v>40598</v>
      </c>
      <c r="C911" s="19">
        <v>39142</v>
      </c>
      <c r="D911" s="16" t="s">
        <v>6</v>
      </c>
      <c r="E911" s="114">
        <v>17010</v>
      </c>
      <c r="F911" s="115">
        <v>10435</v>
      </c>
      <c r="G911" s="113">
        <v>3621</v>
      </c>
      <c r="H911" s="113">
        <v>1674</v>
      </c>
      <c r="I911" s="113">
        <v>1280</v>
      </c>
      <c r="J911" s="112">
        <v>15735</v>
      </c>
      <c r="K911" s="112">
        <v>10001</v>
      </c>
      <c r="L911" s="112">
        <v>3127</v>
      </c>
      <c r="M911" s="112">
        <v>1572</v>
      </c>
      <c r="N911" s="113">
        <v>1035</v>
      </c>
      <c r="O911" s="112">
        <v>16504</v>
      </c>
      <c r="P911" s="112">
        <v>10951</v>
      </c>
      <c r="Q911" s="112">
        <v>3578</v>
      </c>
      <c r="R911" s="112">
        <v>1103</v>
      </c>
      <c r="S911" s="113">
        <v>872</v>
      </c>
      <c r="T911" s="17">
        <v>8.1029551954242107E-2</v>
      </c>
      <c r="U911" s="17">
        <v>4.3395660433956706E-2</v>
      </c>
      <c r="V911" s="17">
        <v>0.15797889350815475</v>
      </c>
      <c r="W911" s="17">
        <v>6.4885496183206159E-2</v>
      </c>
      <c r="X911" s="17">
        <v>0.23671497584541057</v>
      </c>
      <c r="Y911" s="17">
        <v>8.1029551954242107E-2</v>
      </c>
      <c r="Z911" s="17">
        <v>3.3782445016841578E-2</v>
      </c>
      <c r="AA911" s="17">
        <v>0.2400684931506849</v>
      </c>
      <c r="AB911" s="17">
        <v>0.56448598130841132</v>
      </c>
      <c r="AC911" s="17">
        <v>0.33751306165099271</v>
      </c>
    </row>
    <row r="912" spans="1:29" ht="12" customHeight="1" x14ac:dyDescent="0.2">
      <c r="A912" s="19">
        <v>40963</v>
      </c>
      <c r="B912" s="19">
        <v>40599</v>
      </c>
      <c r="C912" s="19">
        <v>39143</v>
      </c>
      <c r="D912" s="16" t="s">
        <v>7</v>
      </c>
      <c r="E912" s="114">
        <v>15637</v>
      </c>
      <c r="F912" s="115">
        <v>9526</v>
      </c>
      <c r="G912" s="113">
        <v>3287</v>
      </c>
      <c r="H912" s="113">
        <v>1542</v>
      </c>
      <c r="I912" s="113">
        <v>1282</v>
      </c>
      <c r="J912" s="112">
        <v>15386</v>
      </c>
      <c r="K912" s="112">
        <v>9364</v>
      </c>
      <c r="L912" s="112">
        <v>3580</v>
      </c>
      <c r="M912" s="112">
        <v>1450</v>
      </c>
      <c r="N912" s="113">
        <v>992</v>
      </c>
      <c r="O912" s="112">
        <v>17573</v>
      </c>
      <c r="P912" s="112">
        <v>10815</v>
      </c>
      <c r="Q912" s="112">
        <v>4328</v>
      </c>
      <c r="R912" s="112">
        <v>1291</v>
      </c>
      <c r="S912" s="113">
        <v>1139</v>
      </c>
      <c r="T912" s="17">
        <v>1.6313531782139679E-2</v>
      </c>
      <c r="U912" s="17">
        <v>1.7300299017513954E-2</v>
      </c>
      <c r="V912" s="17">
        <v>-8.1843575418994452E-2</v>
      </c>
      <c r="W912" s="17">
        <v>6.3448275862068915E-2</v>
      </c>
      <c r="X912" s="17">
        <v>0.29233870967741926</v>
      </c>
      <c r="Y912" s="17">
        <v>1.6313531782139679E-2</v>
      </c>
      <c r="Z912" s="17">
        <v>-2.8058361391694708E-2</v>
      </c>
      <c r="AA912" s="17">
        <v>6.2035541195476496E-2</v>
      </c>
      <c r="AB912" s="17">
        <v>0.51622418879056053</v>
      </c>
      <c r="AC912" s="17">
        <v>0.42128603104212869</v>
      </c>
    </row>
    <row r="913" spans="1:29" ht="12" customHeight="1" x14ac:dyDescent="0.2">
      <c r="A913" s="19">
        <v>40964</v>
      </c>
      <c r="B913" s="19">
        <v>40600</v>
      </c>
      <c r="C913" s="19">
        <v>39144</v>
      </c>
      <c r="D913" s="16" t="s">
        <v>1</v>
      </c>
      <c r="E913" s="114">
        <v>17804</v>
      </c>
      <c r="F913" s="115">
        <v>9933</v>
      </c>
      <c r="G913" s="113">
        <v>4322</v>
      </c>
      <c r="H913" s="113">
        <v>1912</v>
      </c>
      <c r="I913" s="113">
        <v>1637</v>
      </c>
      <c r="J913" s="112">
        <v>17671</v>
      </c>
      <c r="K913" s="112">
        <v>10123</v>
      </c>
      <c r="L913" s="112">
        <v>4253</v>
      </c>
      <c r="M913" s="112">
        <v>1788</v>
      </c>
      <c r="N913" s="113">
        <v>1507</v>
      </c>
      <c r="O913" s="112">
        <v>20985</v>
      </c>
      <c r="P913" s="112">
        <v>12350</v>
      </c>
      <c r="Q913" s="112">
        <v>5539</v>
      </c>
      <c r="R913" s="112">
        <v>1597</v>
      </c>
      <c r="S913" s="113">
        <v>1499</v>
      </c>
      <c r="T913" s="17">
        <v>7.5264557749985528E-3</v>
      </c>
      <c r="U913" s="17">
        <v>-1.8769139583127536E-2</v>
      </c>
      <c r="V913" s="17">
        <v>1.6223841993886712E-2</v>
      </c>
      <c r="W913" s="17">
        <v>6.9351230425055865E-2</v>
      </c>
      <c r="X913" s="17">
        <v>8.6264100862641024E-2</v>
      </c>
      <c r="Y913" s="17">
        <v>7.5264557749985528E-3</v>
      </c>
      <c r="Z913" s="17">
        <v>4.6239730356014253E-2</v>
      </c>
      <c r="AA913" s="17">
        <v>3.645083932853721E-2</v>
      </c>
      <c r="AB913" s="17">
        <v>0.33893557422969178</v>
      </c>
      <c r="AC913" s="17">
        <v>0.25248661055853105</v>
      </c>
    </row>
    <row r="914" spans="1:29" ht="12" customHeight="1" x14ac:dyDescent="0.2">
      <c r="A914" s="19">
        <v>40965</v>
      </c>
      <c r="B914" s="19">
        <v>40601</v>
      </c>
      <c r="C914" s="19">
        <v>39145</v>
      </c>
      <c r="D914" s="16" t="s">
        <v>2</v>
      </c>
      <c r="E914" s="114">
        <v>14683</v>
      </c>
      <c r="F914" s="115">
        <v>8918</v>
      </c>
      <c r="G914" s="113">
        <v>3103</v>
      </c>
      <c r="H914" s="113">
        <v>1397</v>
      </c>
      <c r="I914" s="113">
        <v>1265</v>
      </c>
      <c r="J914" s="112">
        <v>16017</v>
      </c>
      <c r="K914" s="112">
        <v>9476</v>
      </c>
      <c r="L914" s="112">
        <v>4133</v>
      </c>
      <c r="M914" s="112">
        <v>1370</v>
      </c>
      <c r="N914" s="113">
        <v>1038</v>
      </c>
      <c r="O914" s="112">
        <v>16900</v>
      </c>
      <c r="P914" s="112">
        <v>10757</v>
      </c>
      <c r="Q914" s="112">
        <v>3843</v>
      </c>
      <c r="R914" s="112">
        <v>1251</v>
      </c>
      <c r="S914" s="113">
        <v>1049</v>
      </c>
      <c r="T914" s="17">
        <v>-8.3286508085159472E-2</v>
      </c>
      <c r="U914" s="17">
        <v>-5.8885605740818914E-2</v>
      </c>
      <c r="V914" s="17">
        <v>-0.24921364626179532</v>
      </c>
      <c r="W914" s="17">
        <v>1.9708029197080368E-2</v>
      </c>
      <c r="X914" s="17">
        <v>0.21868978805395001</v>
      </c>
      <c r="Y914" s="17">
        <v>-8.3286508085159472E-2</v>
      </c>
      <c r="Z914" s="17">
        <v>-9.828109201213342E-2</v>
      </c>
      <c r="AA914" s="17">
        <v>-7.2624028690974285E-2</v>
      </c>
      <c r="AB914" s="17">
        <v>-0.11075747931253976</v>
      </c>
      <c r="AC914" s="17">
        <v>0.72578444747612547</v>
      </c>
    </row>
    <row r="915" spans="1:29" ht="12" customHeight="1" x14ac:dyDescent="0.2">
      <c r="A915" s="19">
        <v>40966</v>
      </c>
      <c r="B915" s="19">
        <v>40602</v>
      </c>
      <c r="C915" s="19">
        <v>39146</v>
      </c>
      <c r="D915" s="16" t="s">
        <v>3</v>
      </c>
      <c r="E915" s="114">
        <v>15100</v>
      </c>
      <c r="F915" s="115">
        <v>9542</v>
      </c>
      <c r="G915" s="113">
        <v>3265</v>
      </c>
      <c r="H915" s="113">
        <v>1312</v>
      </c>
      <c r="I915" s="113">
        <v>981</v>
      </c>
      <c r="J915" s="112">
        <v>14864</v>
      </c>
      <c r="K915" s="112">
        <v>9493</v>
      </c>
      <c r="L915" s="112">
        <v>3186</v>
      </c>
      <c r="M915" s="112">
        <v>1298</v>
      </c>
      <c r="N915" s="113">
        <v>887</v>
      </c>
      <c r="O915" s="112">
        <v>15675</v>
      </c>
      <c r="P915" s="112">
        <v>10395</v>
      </c>
      <c r="Q915" s="112">
        <v>3361</v>
      </c>
      <c r="R915" s="112">
        <v>1013</v>
      </c>
      <c r="S915" s="113">
        <v>906</v>
      </c>
      <c r="T915" s="17">
        <v>1.5877287405812623E-2</v>
      </c>
      <c r="U915" s="17">
        <v>5.1616980933320011E-3</v>
      </c>
      <c r="V915" s="17">
        <v>2.4795982423100993E-2</v>
      </c>
      <c r="W915" s="17">
        <v>1.0785824345146411E-2</v>
      </c>
      <c r="X915" s="17">
        <v>0.1059751972942502</v>
      </c>
      <c r="Y915" s="17">
        <v>1.5877287405812623E-2</v>
      </c>
      <c r="Z915" s="17">
        <v>1.7053933063312821E-2</v>
      </c>
      <c r="AA915" s="17">
        <v>0.23861911987860385</v>
      </c>
      <c r="AB915" s="17">
        <v>0.40923737916219127</v>
      </c>
      <c r="AC915" s="17">
        <v>0.24809160305343503</v>
      </c>
    </row>
    <row r="916" spans="1:29" ht="12" customHeight="1" x14ac:dyDescent="0.2">
      <c r="A916" s="19">
        <v>40967</v>
      </c>
      <c r="B916" s="19">
        <v>40603</v>
      </c>
      <c r="C916" s="19">
        <v>39147</v>
      </c>
      <c r="D916" s="16" t="s">
        <v>4</v>
      </c>
      <c r="E916" s="114">
        <v>13723</v>
      </c>
      <c r="F916" s="115">
        <v>8431</v>
      </c>
      <c r="G916" s="113">
        <v>2879</v>
      </c>
      <c r="H916" s="113">
        <v>1462</v>
      </c>
      <c r="I916" s="113">
        <v>951</v>
      </c>
      <c r="J916" s="112">
        <v>14890</v>
      </c>
      <c r="K916" s="112">
        <v>9120</v>
      </c>
      <c r="L916" s="112">
        <v>3375</v>
      </c>
      <c r="M916" s="112">
        <v>1409</v>
      </c>
      <c r="N916" s="113">
        <v>986</v>
      </c>
      <c r="O916" s="112">
        <v>14218</v>
      </c>
      <c r="P916" s="112">
        <v>9278</v>
      </c>
      <c r="Q916" s="112">
        <v>3322</v>
      </c>
      <c r="R916" s="112">
        <v>930</v>
      </c>
      <c r="S916" s="113">
        <v>688</v>
      </c>
      <c r="T916" s="17">
        <v>-7.8374748153122953E-2</v>
      </c>
      <c r="U916" s="17">
        <v>-7.5548245614035059E-2</v>
      </c>
      <c r="V916" s="17">
        <v>-0.14696296296296296</v>
      </c>
      <c r="W916" s="17">
        <v>3.7615330021291804E-2</v>
      </c>
      <c r="X916" s="17">
        <v>-3.5496957403651108E-2</v>
      </c>
      <c r="Y916" s="17">
        <v>-7.8374748153122953E-2</v>
      </c>
      <c r="Z916" s="17">
        <v>3.9965461946465997E-2</v>
      </c>
      <c r="AA916" s="17">
        <v>0.12548866301798278</v>
      </c>
      <c r="AB916" s="17">
        <v>0.48879837067209775</v>
      </c>
      <c r="AC916" s="17">
        <v>0.18874999999999997</v>
      </c>
    </row>
    <row r="917" spans="1:29" ht="12" customHeight="1" x14ac:dyDescent="0.2">
      <c r="A917" s="19">
        <v>40968</v>
      </c>
      <c r="B917" s="19">
        <v>40604</v>
      </c>
      <c r="C917" s="19">
        <v>39148</v>
      </c>
      <c r="D917" s="16" t="s">
        <v>5</v>
      </c>
      <c r="E917" s="114">
        <v>14689</v>
      </c>
      <c r="F917" s="115">
        <v>8594</v>
      </c>
      <c r="G917" s="113">
        <v>3535</v>
      </c>
      <c r="H917" s="113">
        <v>1486</v>
      </c>
      <c r="I917" s="113">
        <v>1074</v>
      </c>
      <c r="J917" s="112">
        <v>14558</v>
      </c>
      <c r="K917" s="112">
        <v>8677</v>
      </c>
      <c r="L917" s="112">
        <v>3433</v>
      </c>
      <c r="M917" s="112">
        <v>1459</v>
      </c>
      <c r="N917" s="113">
        <v>989</v>
      </c>
      <c r="O917" s="112">
        <v>15893</v>
      </c>
      <c r="P917" s="112">
        <v>10456</v>
      </c>
      <c r="Q917" s="112">
        <v>3591</v>
      </c>
      <c r="R917" s="112">
        <v>967</v>
      </c>
      <c r="S917" s="113">
        <v>879</v>
      </c>
      <c r="T917" s="17">
        <v>8.9984888034071453E-3</v>
      </c>
      <c r="U917" s="17">
        <v>-9.5655180361876591E-3</v>
      </c>
      <c r="V917" s="17">
        <v>2.971162248762016E-2</v>
      </c>
      <c r="W917" s="17">
        <v>1.8505825908156304E-2</v>
      </c>
      <c r="X917" s="17">
        <v>8.5945399393326571E-2</v>
      </c>
      <c r="Y917" s="17">
        <v>8.9984888034071453E-3</v>
      </c>
      <c r="Z917" s="17">
        <v>8.0938416422287052E-3</v>
      </c>
      <c r="AA917" s="17">
        <v>0.26069900142653357</v>
      </c>
      <c r="AB917" s="17">
        <v>0.44693281402142171</v>
      </c>
      <c r="AC917" s="17">
        <v>0.38580645161290317</v>
      </c>
    </row>
    <row r="918" spans="1:29" ht="12" customHeight="1" x14ac:dyDescent="0.2">
      <c r="A918" s="19">
        <v>40969</v>
      </c>
      <c r="B918" s="19">
        <v>40605</v>
      </c>
      <c r="C918" s="19">
        <v>39149</v>
      </c>
      <c r="D918" s="16" t="s">
        <v>6</v>
      </c>
      <c r="E918" s="114">
        <v>16923</v>
      </c>
      <c r="F918" s="115">
        <v>10351</v>
      </c>
      <c r="G918" s="113">
        <v>3486</v>
      </c>
      <c r="H918" s="113">
        <v>1772</v>
      </c>
      <c r="I918" s="113">
        <v>1314</v>
      </c>
      <c r="J918" s="112">
        <v>16545</v>
      </c>
      <c r="K918" s="112">
        <v>10042</v>
      </c>
      <c r="L918" s="112">
        <v>3818</v>
      </c>
      <c r="M918" s="112">
        <v>1667</v>
      </c>
      <c r="N918" s="113">
        <v>1018</v>
      </c>
      <c r="O918" s="112">
        <v>17285</v>
      </c>
      <c r="P918" s="112">
        <v>11071</v>
      </c>
      <c r="Q918" s="112">
        <v>4321</v>
      </c>
      <c r="R918" s="112">
        <v>1052</v>
      </c>
      <c r="S918" s="113">
        <v>841</v>
      </c>
      <c r="T918" s="17">
        <v>2.2846781504986424E-2</v>
      </c>
      <c r="U918" s="17">
        <v>3.077076279625568E-2</v>
      </c>
      <c r="V918" s="17">
        <v>-8.6956521739130488E-2</v>
      </c>
      <c r="W918" s="17">
        <v>6.2987402519496083E-2</v>
      </c>
      <c r="X918" s="17">
        <v>0.29076620825147348</v>
      </c>
      <c r="Y918" s="17">
        <v>2.2846781504986424E-2</v>
      </c>
      <c r="Z918" s="17">
        <v>0.1341075928563602</v>
      </c>
      <c r="AA918" s="17">
        <v>0.14935707220573691</v>
      </c>
      <c r="AB918" s="17">
        <v>0.3578544061302682</v>
      </c>
      <c r="AC918" s="17">
        <v>0.3875395987328405</v>
      </c>
    </row>
    <row r="919" spans="1:29" ht="12" customHeight="1" x14ac:dyDescent="0.2">
      <c r="A919" s="19">
        <v>40970</v>
      </c>
      <c r="B919" s="19">
        <v>40606</v>
      </c>
      <c r="C919" s="19">
        <v>39150</v>
      </c>
      <c r="D919" s="16" t="s">
        <v>7</v>
      </c>
      <c r="E919" s="114">
        <v>16688</v>
      </c>
      <c r="F919" s="115">
        <v>10154</v>
      </c>
      <c r="G919" s="113">
        <v>3543</v>
      </c>
      <c r="H919" s="113">
        <v>1701</v>
      </c>
      <c r="I919" s="113">
        <v>1290</v>
      </c>
      <c r="J919" s="112">
        <v>16625</v>
      </c>
      <c r="K919" s="112">
        <v>10053</v>
      </c>
      <c r="L919" s="112">
        <v>3876</v>
      </c>
      <c r="M919" s="112">
        <v>1707</v>
      </c>
      <c r="N919" s="113">
        <v>989</v>
      </c>
      <c r="O919" s="112">
        <v>17783</v>
      </c>
      <c r="P919" s="112">
        <v>11615</v>
      </c>
      <c r="Q919" s="112">
        <v>4204</v>
      </c>
      <c r="R919" s="112">
        <v>892</v>
      </c>
      <c r="S919" s="113">
        <v>1072</v>
      </c>
      <c r="T919" s="17">
        <v>3.7894736842105647E-3</v>
      </c>
      <c r="U919" s="17">
        <v>1.0046752213269672E-2</v>
      </c>
      <c r="V919" s="17">
        <v>-8.5913312693498445E-2</v>
      </c>
      <c r="W919" s="17">
        <v>-3.5149384885764245E-3</v>
      </c>
      <c r="X919" s="17">
        <v>0.30434782608695654</v>
      </c>
      <c r="Y919" s="17">
        <v>3.7894736842105647E-3</v>
      </c>
      <c r="Z919" s="17">
        <v>1.3806706114398715E-3</v>
      </c>
      <c r="AA919" s="17">
        <v>8.4149326805385449E-2</v>
      </c>
      <c r="AB919" s="17">
        <v>0.27606901725431365</v>
      </c>
      <c r="AC919" s="17">
        <v>0.41758241758241765</v>
      </c>
    </row>
    <row r="920" spans="1:29" ht="12" customHeight="1" x14ac:dyDescent="0.2">
      <c r="A920" s="19">
        <v>40971</v>
      </c>
      <c r="B920" s="19">
        <v>40607</v>
      </c>
      <c r="C920" s="19">
        <v>39151</v>
      </c>
      <c r="D920" s="16" t="s">
        <v>1</v>
      </c>
      <c r="E920" s="114">
        <v>17454</v>
      </c>
      <c r="F920" s="115">
        <v>9493</v>
      </c>
      <c r="G920" s="113">
        <v>4554</v>
      </c>
      <c r="H920" s="113">
        <v>1782</v>
      </c>
      <c r="I920" s="113">
        <v>1625</v>
      </c>
      <c r="J920" s="112">
        <v>18562</v>
      </c>
      <c r="K920" s="112">
        <v>10060</v>
      </c>
      <c r="L920" s="112">
        <v>5041</v>
      </c>
      <c r="M920" s="112">
        <v>1983</v>
      </c>
      <c r="N920" s="113">
        <v>1478</v>
      </c>
      <c r="O920" s="112">
        <v>19908</v>
      </c>
      <c r="P920" s="112">
        <v>12345</v>
      </c>
      <c r="Q920" s="112">
        <v>4641</v>
      </c>
      <c r="R920" s="112">
        <v>1541</v>
      </c>
      <c r="S920" s="113">
        <v>1381</v>
      </c>
      <c r="T920" s="17">
        <v>-5.9691843551341495E-2</v>
      </c>
      <c r="U920" s="17">
        <v>-5.6361829025844967E-2</v>
      </c>
      <c r="V920" s="17">
        <v>-9.6607815909541706E-2</v>
      </c>
      <c r="W920" s="17">
        <v>-0.10136157337367624</v>
      </c>
      <c r="X920" s="17">
        <v>9.9458728010825448E-2</v>
      </c>
      <c r="Y920" s="17">
        <v>-5.9691843551341495E-2</v>
      </c>
      <c r="Z920" s="17">
        <v>-4.9844860374336886E-2</v>
      </c>
      <c r="AA920" s="17">
        <v>7.0773571596520091E-2</v>
      </c>
      <c r="AB920" s="17">
        <v>0.21224489795918378</v>
      </c>
      <c r="AC920" s="17">
        <v>0.10469068660774994</v>
      </c>
    </row>
    <row r="921" spans="1:29" ht="12" customHeight="1" x14ac:dyDescent="0.2">
      <c r="A921" s="19">
        <v>40972</v>
      </c>
      <c r="B921" s="19">
        <v>40608</v>
      </c>
      <c r="C921" s="19">
        <v>39152</v>
      </c>
      <c r="D921" s="16" t="s">
        <v>2</v>
      </c>
      <c r="E921" s="114">
        <v>16171</v>
      </c>
      <c r="F921" s="115">
        <v>9961</v>
      </c>
      <c r="G921" s="113">
        <v>3582</v>
      </c>
      <c r="H921" s="113">
        <v>1424</v>
      </c>
      <c r="I921" s="113">
        <v>1204</v>
      </c>
      <c r="J921" s="112">
        <v>15515</v>
      </c>
      <c r="K921" s="112">
        <v>9559</v>
      </c>
      <c r="L921" s="112">
        <v>3492</v>
      </c>
      <c r="M921" s="112">
        <v>1500</v>
      </c>
      <c r="N921" s="113">
        <v>964</v>
      </c>
      <c r="O921" s="112">
        <v>17623</v>
      </c>
      <c r="P921" s="112">
        <v>10704</v>
      </c>
      <c r="Q921" s="112">
        <v>4634</v>
      </c>
      <c r="R921" s="112">
        <v>1255</v>
      </c>
      <c r="S921" s="113">
        <v>1030</v>
      </c>
      <c r="T921" s="17">
        <v>4.2281662906864304E-2</v>
      </c>
      <c r="U921" s="17">
        <v>4.2054608222617418E-2</v>
      </c>
      <c r="V921" s="17">
        <v>2.5773195876288568E-2</v>
      </c>
      <c r="W921" s="17">
        <v>-5.0666666666666638E-2</v>
      </c>
      <c r="X921" s="17">
        <v>0.24896265560165975</v>
      </c>
      <c r="Y921" s="17">
        <v>4.2281662906864304E-2</v>
      </c>
      <c r="Z921" s="17">
        <v>-5.5904961565338418E-3</v>
      </c>
      <c r="AA921" s="17">
        <v>0.11311373523927903</v>
      </c>
      <c r="AB921" s="17">
        <v>2.741702741702734E-2</v>
      </c>
      <c r="AC921" s="17">
        <v>0.30162162162162165</v>
      </c>
    </row>
    <row r="922" spans="1:29" ht="12" customHeight="1" x14ac:dyDescent="0.2">
      <c r="A922" s="19">
        <v>40973</v>
      </c>
      <c r="B922" s="19">
        <v>40609</v>
      </c>
      <c r="C922" s="19">
        <v>39153</v>
      </c>
      <c r="D922" s="16" t="s">
        <v>3</v>
      </c>
      <c r="E922" s="114">
        <v>16287</v>
      </c>
      <c r="F922" s="115">
        <v>10126</v>
      </c>
      <c r="G922" s="113">
        <v>3467</v>
      </c>
      <c r="H922" s="113">
        <v>1462</v>
      </c>
      <c r="I922" s="113">
        <v>1232</v>
      </c>
      <c r="J922" s="112">
        <v>14438</v>
      </c>
      <c r="K922" s="112">
        <v>9224</v>
      </c>
      <c r="L922" s="112">
        <v>3125</v>
      </c>
      <c r="M922" s="112">
        <v>1266</v>
      </c>
      <c r="N922" s="113">
        <v>823</v>
      </c>
      <c r="O922" s="112">
        <v>14568</v>
      </c>
      <c r="P922" s="112">
        <v>9824</v>
      </c>
      <c r="Q922" s="112">
        <v>3048</v>
      </c>
      <c r="R922" s="112">
        <v>895</v>
      </c>
      <c r="S922" s="113">
        <v>801</v>
      </c>
      <c r="T922" s="17">
        <v>0.12806482892367366</v>
      </c>
      <c r="U922" s="17">
        <v>9.7788378143972343E-2</v>
      </c>
      <c r="V922" s="17">
        <v>0.10943999999999998</v>
      </c>
      <c r="W922" s="17">
        <v>0.15481832543443907</v>
      </c>
      <c r="X922" s="17">
        <v>0.49696233292831105</v>
      </c>
      <c r="Y922" s="17">
        <v>0.12806482892367366</v>
      </c>
      <c r="Z922" s="17">
        <v>7.0854483925549827E-2</v>
      </c>
      <c r="AA922" s="17">
        <v>0.22422316384180796</v>
      </c>
      <c r="AB922" s="17">
        <v>0.41804073714839962</v>
      </c>
      <c r="AC922" s="17">
        <v>0.4015927189988624</v>
      </c>
    </row>
    <row r="923" spans="1:29" ht="12" customHeight="1" x14ac:dyDescent="0.2">
      <c r="A923" s="19">
        <v>40974</v>
      </c>
      <c r="B923" s="19">
        <v>40610</v>
      </c>
      <c r="C923" s="19">
        <v>39154</v>
      </c>
      <c r="D923" s="16" t="s">
        <v>4</v>
      </c>
      <c r="E923" s="114">
        <v>15351</v>
      </c>
      <c r="F923" s="115">
        <v>9435</v>
      </c>
      <c r="G923" s="113">
        <v>3214</v>
      </c>
      <c r="H923" s="113">
        <v>1567</v>
      </c>
      <c r="I923" s="113">
        <v>1135</v>
      </c>
      <c r="J923" s="112">
        <v>13725</v>
      </c>
      <c r="K923" s="112">
        <v>8647</v>
      </c>
      <c r="L923" s="112">
        <v>2957</v>
      </c>
      <c r="M923" s="112">
        <v>1254</v>
      </c>
      <c r="N923" s="113">
        <v>867</v>
      </c>
      <c r="O923" s="112">
        <v>12875</v>
      </c>
      <c r="P923" s="112">
        <v>8469</v>
      </c>
      <c r="Q923" s="112">
        <v>2843</v>
      </c>
      <c r="R923" s="112">
        <v>859</v>
      </c>
      <c r="S923" s="113">
        <v>704</v>
      </c>
      <c r="T923" s="17">
        <v>0.11846994535519118</v>
      </c>
      <c r="U923" s="17">
        <v>9.112987163177988E-2</v>
      </c>
      <c r="V923" s="17">
        <v>8.6912411227595632E-2</v>
      </c>
      <c r="W923" s="17">
        <v>0.24960127591706538</v>
      </c>
      <c r="X923" s="17">
        <v>0.3091118800461361</v>
      </c>
      <c r="Y923" s="17">
        <v>0.11846994535519118</v>
      </c>
      <c r="Z923" s="17">
        <v>0.10778443113772451</v>
      </c>
      <c r="AA923" s="17">
        <v>0.29440193314538865</v>
      </c>
      <c r="AB923" s="17">
        <v>0.44158233670653169</v>
      </c>
      <c r="AC923" s="17">
        <v>0.3892288861689106</v>
      </c>
    </row>
    <row r="924" spans="1:29" ht="12" customHeight="1" x14ac:dyDescent="0.2">
      <c r="A924" s="19">
        <v>40975</v>
      </c>
      <c r="B924" s="19">
        <v>40611</v>
      </c>
      <c r="C924" s="19">
        <v>39155</v>
      </c>
      <c r="D924" s="16" t="s">
        <v>5</v>
      </c>
      <c r="E924" s="114">
        <v>16682</v>
      </c>
      <c r="F924" s="115">
        <v>9801</v>
      </c>
      <c r="G924" s="113">
        <v>3985</v>
      </c>
      <c r="H924" s="113">
        <v>1782</v>
      </c>
      <c r="I924" s="113">
        <v>1114</v>
      </c>
      <c r="J924" s="112">
        <v>15650</v>
      </c>
      <c r="K924" s="112">
        <v>9669</v>
      </c>
      <c r="L924" s="112">
        <v>3452</v>
      </c>
      <c r="M924" s="112">
        <v>1581</v>
      </c>
      <c r="N924" s="113">
        <v>948</v>
      </c>
      <c r="O924" s="112">
        <v>17479</v>
      </c>
      <c r="P924" s="112">
        <v>11280</v>
      </c>
      <c r="Q924" s="112">
        <v>4140</v>
      </c>
      <c r="R924" s="112">
        <v>1058</v>
      </c>
      <c r="S924" s="113">
        <v>1001</v>
      </c>
      <c r="T924" s="17">
        <v>6.5942492012779574E-2</v>
      </c>
      <c r="U924" s="17">
        <v>1.3651877133105783E-2</v>
      </c>
      <c r="V924" s="17">
        <v>0.15440324449594445</v>
      </c>
      <c r="W924" s="17">
        <v>0.12713472485768507</v>
      </c>
      <c r="X924" s="17">
        <v>0.17510548523206748</v>
      </c>
      <c r="Y924" s="17">
        <v>6.5942492012779574E-2</v>
      </c>
      <c r="Z924" s="17">
        <v>5.7281553398058183E-2</v>
      </c>
      <c r="AA924" s="17">
        <v>0.31909963588215828</v>
      </c>
      <c r="AB924" s="17">
        <v>0.44525547445255476</v>
      </c>
      <c r="AC924" s="17">
        <v>0.31834319526627208</v>
      </c>
    </row>
    <row r="925" spans="1:29" ht="12" customHeight="1" x14ac:dyDescent="0.2">
      <c r="A925" s="19">
        <v>40976</v>
      </c>
      <c r="B925" s="19">
        <v>40612</v>
      </c>
      <c r="C925" s="19">
        <v>39156</v>
      </c>
      <c r="D925" s="16" t="s">
        <v>6</v>
      </c>
      <c r="E925" s="114">
        <v>17898</v>
      </c>
      <c r="F925" s="115">
        <v>10635</v>
      </c>
      <c r="G925" s="113">
        <v>4079</v>
      </c>
      <c r="H925" s="113">
        <v>1888</v>
      </c>
      <c r="I925" s="113">
        <v>1296</v>
      </c>
      <c r="J925" s="112">
        <v>18053</v>
      </c>
      <c r="K925" s="112">
        <v>10932</v>
      </c>
      <c r="L925" s="112">
        <v>4333</v>
      </c>
      <c r="M925" s="112">
        <v>1726</v>
      </c>
      <c r="N925" s="113">
        <v>1062</v>
      </c>
      <c r="O925" s="112">
        <v>20327</v>
      </c>
      <c r="P925" s="112">
        <v>13103</v>
      </c>
      <c r="Q925" s="112">
        <v>4735</v>
      </c>
      <c r="R925" s="112">
        <v>1482</v>
      </c>
      <c r="S925" s="113">
        <v>1007</v>
      </c>
      <c r="T925" s="17">
        <v>-8.585830609870948E-3</v>
      </c>
      <c r="U925" s="17">
        <v>-2.7167947310647644E-2</v>
      </c>
      <c r="V925" s="17">
        <v>-5.8619893837987491E-2</v>
      </c>
      <c r="W925" s="17">
        <v>9.3858632676709242E-2</v>
      </c>
      <c r="X925" s="17">
        <v>0.22033898305084754</v>
      </c>
      <c r="Y925" s="17">
        <v>-8.585830609870948E-3</v>
      </c>
      <c r="Z925" s="17">
        <v>1.2760689458146901E-2</v>
      </c>
      <c r="AA925" s="17">
        <v>2.3845381526104381E-2</v>
      </c>
      <c r="AB925" s="17">
        <v>0.4445294567712319</v>
      </c>
      <c r="AC925" s="17">
        <v>0.24495677233429403</v>
      </c>
    </row>
    <row r="926" spans="1:29" ht="12" customHeight="1" x14ac:dyDescent="0.2">
      <c r="A926" s="19">
        <v>40977</v>
      </c>
      <c r="B926" s="19">
        <v>40613</v>
      </c>
      <c r="C926" s="19">
        <v>39157</v>
      </c>
      <c r="D926" s="16" t="s">
        <v>7</v>
      </c>
      <c r="E926" s="114">
        <v>18327</v>
      </c>
      <c r="F926" s="115">
        <v>11025</v>
      </c>
      <c r="G926" s="113">
        <v>4182</v>
      </c>
      <c r="H926" s="113">
        <v>1859</v>
      </c>
      <c r="I926" s="113">
        <v>1261</v>
      </c>
      <c r="J926" s="112">
        <v>17908</v>
      </c>
      <c r="K926" s="112">
        <v>10883</v>
      </c>
      <c r="L926" s="112">
        <v>4218</v>
      </c>
      <c r="M926" s="112">
        <v>1779</v>
      </c>
      <c r="N926" s="113">
        <v>1028</v>
      </c>
      <c r="O926" s="112">
        <v>21005</v>
      </c>
      <c r="P926" s="112">
        <v>12746</v>
      </c>
      <c r="Q926" s="112">
        <v>5390</v>
      </c>
      <c r="R926" s="112">
        <v>1634</v>
      </c>
      <c r="S926" s="113">
        <v>1235</v>
      </c>
      <c r="T926" s="17">
        <v>2.3397364306455115E-2</v>
      </c>
      <c r="U926" s="17">
        <v>1.3047872829183182E-2</v>
      </c>
      <c r="V926" s="17">
        <v>-8.5348506401138335E-3</v>
      </c>
      <c r="W926" s="17">
        <v>4.4969083754918593E-2</v>
      </c>
      <c r="X926" s="17">
        <v>0.22665369649805456</v>
      </c>
      <c r="Y926" s="17">
        <v>2.3397364306455115E-2</v>
      </c>
      <c r="Z926" s="17">
        <v>1.8173557473875057E-3</v>
      </c>
      <c r="AA926" s="17">
        <v>0.14418604651162781</v>
      </c>
      <c r="AB926" s="17">
        <v>0.19166666666666665</v>
      </c>
      <c r="AC926" s="17">
        <v>0.2609999999999999</v>
      </c>
    </row>
    <row r="927" spans="1:29" ht="12" customHeight="1" x14ac:dyDescent="0.2">
      <c r="A927" s="19">
        <v>40978</v>
      </c>
      <c r="B927" s="19">
        <v>40614</v>
      </c>
      <c r="C927" s="19">
        <v>39158</v>
      </c>
      <c r="D927" s="16" t="s">
        <v>1</v>
      </c>
      <c r="E927" s="114">
        <v>19296</v>
      </c>
      <c r="F927" s="115">
        <v>10755</v>
      </c>
      <c r="G927" s="113">
        <v>4785</v>
      </c>
      <c r="H927" s="113">
        <v>2300</v>
      </c>
      <c r="I927" s="113">
        <v>1456</v>
      </c>
      <c r="J927" s="112">
        <v>19927</v>
      </c>
      <c r="K927" s="112">
        <v>11497</v>
      </c>
      <c r="L927" s="112">
        <v>4852</v>
      </c>
      <c r="M927" s="112">
        <v>2000</v>
      </c>
      <c r="N927" s="113">
        <v>1578</v>
      </c>
      <c r="O927" s="112">
        <v>22547</v>
      </c>
      <c r="P927" s="112">
        <v>13602</v>
      </c>
      <c r="Q927" s="112">
        <v>5696</v>
      </c>
      <c r="R927" s="112">
        <v>1679</v>
      </c>
      <c r="S927" s="113">
        <v>1570</v>
      </c>
      <c r="T927" s="17">
        <v>-3.1665579364681062E-2</v>
      </c>
      <c r="U927" s="17">
        <v>-6.4538575280507993E-2</v>
      </c>
      <c r="V927" s="17">
        <v>-1.3808738664468301E-2</v>
      </c>
      <c r="W927" s="17">
        <v>0.14999999999999991</v>
      </c>
      <c r="X927" s="17">
        <v>-7.7313054499366318E-2</v>
      </c>
      <c r="Y927" s="17">
        <v>-3.1665579364681062E-2</v>
      </c>
      <c r="Z927" s="17">
        <v>5.3895149436550716E-2</v>
      </c>
      <c r="AA927" s="17">
        <v>6.1681828267140082E-2</v>
      </c>
      <c r="AB927" s="17">
        <v>0.49253731343283591</v>
      </c>
      <c r="AC927" s="17">
        <v>-3.6399735274652567E-2</v>
      </c>
    </row>
    <row r="928" spans="1:29" ht="12" customHeight="1" x14ac:dyDescent="0.2">
      <c r="A928" s="19">
        <v>40979</v>
      </c>
      <c r="B928" s="19">
        <v>40615</v>
      </c>
      <c r="C928" s="19">
        <v>39159</v>
      </c>
      <c r="D928" s="16" t="s">
        <v>2</v>
      </c>
      <c r="E928" s="114">
        <v>19090</v>
      </c>
      <c r="F928" s="115">
        <v>10762</v>
      </c>
      <c r="G928" s="113">
        <v>4790</v>
      </c>
      <c r="H928" s="113">
        <v>2020</v>
      </c>
      <c r="I928" s="113">
        <v>1518</v>
      </c>
      <c r="J928" s="112">
        <v>18418</v>
      </c>
      <c r="K928" s="112">
        <v>11037</v>
      </c>
      <c r="L928" s="112">
        <v>4714</v>
      </c>
      <c r="M928" s="112">
        <v>1657</v>
      </c>
      <c r="N928" s="113">
        <v>1010</v>
      </c>
      <c r="O928" s="112">
        <v>20948</v>
      </c>
      <c r="P928" s="112">
        <v>12599</v>
      </c>
      <c r="Q928" s="112">
        <v>5241</v>
      </c>
      <c r="R928" s="112">
        <v>1769</v>
      </c>
      <c r="S928" s="113">
        <v>1339</v>
      </c>
      <c r="T928" s="17">
        <v>3.6486046259094351E-2</v>
      </c>
      <c r="U928" s="17">
        <v>-2.4916190993929499E-2</v>
      </c>
      <c r="V928" s="17">
        <v>1.6122189223589212E-2</v>
      </c>
      <c r="W928" s="17">
        <v>0.21907060953530477</v>
      </c>
      <c r="X928" s="17">
        <v>0.50297029702970297</v>
      </c>
      <c r="Y928" s="17">
        <v>3.6486046259094351E-2</v>
      </c>
      <c r="Z928" s="17">
        <v>2.1450265755504905E-2</v>
      </c>
      <c r="AA928" s="17">
        <v>0.18038442582552983</v>
      </c>
      <c r="AB928" s="17">
        <v>0.14772727272727271</v>
      </c>
      <c r="AC928" s="17">
        <v>0.51195219123505975</v>
      </c>
    </row>
    <row r="929" spans="1:29" ht="12" customHeight="1" x14ac:dyDescent="0.2">
      <c r="A929" s="19">
        <v>40980</v>
      </c>
      <c r="B929" s="19">
        <v>40616</v>
      </c>
      <c r="C929" s="19">
        <v>39160</v>
      </c>
      <c r="D929" s="16" t="s">
        <v>3</v>
      </c>
      <c r="E929" s="114">
        <v>17748</v>
      </c>
      <c r="F929" s="115">
        <v>10681</v>
      </c>
      <c r="G929" s="113">
        <v>3909</v>
      </c>
      <c r="H929" s="113">
        <v>1862</v>
      </c>
      <c r="I929" s="113">
        <v>1296</v>
      </c>
      <c r="J929" s="112">
        <v>16079</v>
      </c>
      <c r="K929" s="112">
        <v>9920</v>
      </c>
      <c r="L929" s="112">
        <v>3611</v>
      </c>
      <c r="M929" s="112">
        <v>1573</v>
      </c>
      <c r="N929" s="113">
        <v>975</v>
      </c>
      <c r="O929" s="112">
        <v>19534</v>
      </c>
      <c r="P929" s="112">
        <v>12503</v>
      </c>
      <c r="Q929" s="112">
        <v>4816</v>
      </c>
      <c r="R929" s="112">
        <v>1240</v>
      </c>
      <c r="S929" s="113">
        <v>975</v>
      </c>
      <c r="T929" s="17">
        <v>0.10379998756141551</v>
      </c>
      <c r="U929" s="17">
        <v>7.6713709677419306E-2</v>
      </c>
      <c r="V929" s="17">
        <v>8.2525616172805405E-2</v>
      </c>
      <c r="W929" s="17">
        <v>0.18372536554354735</v>
      </c>
      <c r="X929" s="17">
        <v>0.32923076923076922</v>
      </c>
      <c r="Y929" s="17">
        <v>0.10379998756141551</v>
      </c>
      <c r="Z929" s="17">
        <v>5.4080726339682306E-2</v>
      </c>
      <c r="AA929" s="17">
        <v>9.0680803571428603E-2</v>
      </c>
      <c r="AB929" s="17">
        <v>0.59009393680614863</v>
      </c>
      <c r="AC929" s="17">
        <v>0.32650972364380748</v>
      </c>
    </row>
    <row r="930" spans="1:29" ht="12" customHeight="1" x14ac:dyDescent="0.2">
      <c r="A930" s="19">
        <v>40981</v>
      </c>
      <c r="B930" s="19">
        <v>40617</v>
      </c>
      <c r="C930" s="19">
        <v>39161</v>
      </c>
      <c r="D930" s="16" t="s">
        <v>4</v>
      </c>
      <c r="E930" s="114">
        <v>16325</v>
      </c>
      <c r="F930" s="115">
        <v>10028</v>
      </c>
      <c r="G930" s="113">
        <v>3576</v>
      </c>
      <c r="H930" s="113">
        <v>1549</v>
      </c>
      <c r="I930" s="113">
        <v>1172</v>
      </c>
      <c r="J930" s="112">
        <v>15586</v>
      </c>
      <c r="K930" s="112">
        <v>10118</v>
      </c>
      <c r="L930" s="112">
        <v>3217</v>
      </c>
      <c r="M930" s="112">
        <v>1328</v>
      </c>
      <c r="N930" s="113">
        <v>923</v>
      </c>
      <c r="O930" s="112">
        <v>18432</v>
      </c>
      <c r="P930" s="112">
        <v>11967</v>
      </c>
      <c r="Q930" s="112">
        <v>3992</v>
      </c>
      <c r="R930" s="112">
        <v>1362</v>
      </c>
      <c r="S930" s="113">
        <v>1111</v>
      </c>
      <c r="T930" s="17">
        <v>4.741434620813556E-2</v>
      </c>
      <c r="U930" s="17">
        <v>-8.8950385451670444E-3</v>
      </c>
      <c r="V930" s="17">
        <v>0.11159465340379238</v>
      </c>
      <c r="W930" s="17">
        <v>0.16641566265060237</v>
      </c>
      <c r="X930" s="17">
        <v>0.26977248104008678</v>
      </c>
      <c r="Y930" s="17">
        <v>4.741434620813556E-2</v>
      </c>
      <c r="Z930" s="17">
        <v>0.14019329164297889</v>
      </c>
      <c r="AA930" s="17">
        <v>0.38069498069498064</v>
      </c>
      <c r="AB930" s="17">
        <v>0.3892376681614349</v>
      </c>
      <c r="AC930" s="17">
        <v>0.39856801909307871</v>
      </c>
    </row>
    <row r="931" spans="1:29" ht="12" customHeight="1" x14ac:dyDescent="0.2">
      <c r="A931" s="19">
        <v>40982</v>
      </c>
      <c r="B931" s="19">
        <v>40618</v>
      </c>
      <c r="C931" s="19">
        <v>39162</v>
      </c>
      <c r="D931" s="16" t="s">
        <v>5</v>
      </c>
      <c r="E931" s="114">
        <v>17144</v>
      </c>
      <c r="F931" s="115">
        <v>10257</v>
      </c>
      <c r="G931" s="113">
        <v>4095</v>
      </c>
      <c r="H931" s="113">
        <v>1705</v>
      </c>
      <c r="I931" s="113">
        <v>1087</v>
      </c>
      <c r="J931" s="112">
        <v>16288</v>
      </c>
      <c r="K931" s="112">
        <v>10120</v>
      </c>
      <c r="L931" s="112">
        <v>3820</v>
      </c>
      <c r="M931" s="112">
        <v>1413</v>
      </c>
      <c r="N931" s="113">
        <v>935</v>
      </c>
      <c r="O931" s="112">
        <v>19931</v>
      </c>
      <c r="P931" s="112">
        <v>12267</v>
      </c>
      <c r="Q931" s="112">
        <v>5090</v>
      </c>
      <c r="R931" s="112">
        <v>1387</v>
      </c>
      <c r="S931" s="113">
        <v>1187</v>
      </c>
      <c r="T931" s="17">
        <v>5.2554027504911671E-2</v>
      </c>
      <c r="U931" s="17">
        <v>1.3537549407114602E-2</v>
      </c>
      <c r="V931" s="17">
        <v>7.1989528795811442E-2</v>
      </c>
      <c r="W931" s="17">
        <v>0.20665251238499649</v>
      </c>
      <c r="X931" s="17">
        <v>0.16256684491978612</v>
      </c>
      <c r="Y931" s="17">
        <v>5.2554027504911671E-2</v>
      </c>
      <c r="Z931" s="17">
        <v>8.5167160389335583E-2</v>
      </c>
      <c r="AA931" s="17">
        <v>0.38391348428523142</v>
      </c>
      <c r="AB931" s="17">
        <v>0.29264594389689158</v>
      </c>
      <c r="AC931" s="17">
        <v>0.24799081515499433</v>
      </c>
    </row>
    <row r="932" spans="1:29" ht="12" customHeight="1" x14ac:dyDescent="0.2">
      <c r="A932" s="19">
        <v>40983</v>
      </c>
      <c r="B932" s="19">
        <v>40619</v>
      </c>
      <c r="C932" s="19">
        <v>39163</v>
      </c>
      <c r="D932" s="16" t="s">
        <v>6</v>
      </c>
      <c r="E932" s="114">
        <v>18651</v>
      </c>
      <c r="F932" s="115">
        <v>11098</v>
      </c>
      <c r="G932" s="113">
        <v>4217</v>
      </c>
      <c r="H932" s="113">
        <v>1906</v>
      </c>
      <c r="I932" s="113">
        <v>1430</v>
      </c>
      <c r="J932" s="112">
        <v>18178</v>
      </c>
      <c r="K932" s="112">
        <v>11024</v>
      </c>
      <c r="L932" s="112">
        <v>4347</v>
      </c>
      <c r="M932" s="112">
        <v>1770</v>
      </c>
      <c r="N932" s="113">
        <v>1037</v>
      </c>
      <c r="O932" s="112">
        <v>21412</v>
      </c>
      <c r="P932" s="112">
        <v>13447</v>
      </c>
      <c r="Q932" s="112">
        <v>5259</v>
      </c>
      <c r="R932" s="112">
        <v>1638</v>
      </c>
      <c r="S932" s="113">
        <v>1068</v>
      </c>
      <c r="T932" s="17">
        <v>2.6020464297502377E-2</v>
      </c>
      <c r="U932" s="17">
        <v>6.7126269956458984E-3</v>
      </c>
      <c r="V932" s="17">
        <v>-2.9905682079595097E-2</v>
      </c>
      <c r="W932" s="17">
        <v>7.6836158192090442E-2</v>
      </c>
      <c r="X932" s="17">
        <v>0.37897782063645136</v>
      </c>
      <c r="Y932" s="17">
        <v>2.6020464297502377E-2</v>
      </c>
      <c r="Z932" s="17">
        <v>4.1576724542468302E-2</v>
      </c>
      <c r="AA932" s="17">
        <v>0.17694669271560137</v>
      </c>
      <c r="AB932" s="17">
        <v>0.31903114186851211</v>
      </c>
      <c r="AC932" s="17">
        <v>0.31192660550458706</v>
      </c>
    </row>
    <row r="933" spans="1:29" ht="12" customHeight="1" x14ac:dyDescent="0.2">
      <c r="A933" s="19">
        <v>40984</v>
      </c>
      <c r="B933" s="19">
        <v>40620</v>
      </c>
      <c r="C933" s="19">
        <v>39164</v>
      </c>
      <c r="D933" s="16" t="s">
        <v>7</v>
      </c>
      <c r="E933" s="114">
        <v>18528</v>
      </c>
      <c r="F933" s="115">
        <v>11072</v>
      </c>
      <c r="G933" s="113">
        <v>4064</v>
      </c>
      <c r="H933" s="113">
        <v>1905</v>
      </c>
      <c r="I933" s="113">
        <v>1487</v>
      </c>
      <c r="J933" s="112">
        <v>18526</v>
      </c>
      <c r="K933" s="112">
        <v>11392</v>
      </c>
      <c r="L933" s="112">
        <v>4388</v>
      </c>
      <c r="M933" s="112">
        <v>1706</v>
      </c>
      <c r="N933" s="113">
        <v>1040</v>
      </c>
      <c r="O933" s="112">
        <v>20342</v>
      </c>
      <c r="P933" s="112">
        <v>12386</v>
      </c>
      <c r="Q933" s="112">
        <v>5061</v>
      </c>
      <c r="R933" s="112">
        <v>1676</v>
      </c>
      <c r="S933" s="113">
        <v>1219</v>
      </c>
      <c r="T933" s="17">
        <v>1.0795638562011156E-4</v>
      </c>
      <c r="U933" s="17">
        <v>-2.8089887640449396E-2</v>
      </c>
      <c r="V933" s="17">
        <v>-7.3837739288969972E-2</v>
      </c>
      <c r="W933" s="17">
        <v>0.11664712778429065</v>
      </c>
      <c r="X933" s="17">
        <v>0.42980769230769234</v>
      </c>
      <c r="Y933" s="17">
        <v>1.0795638562011156E-4</v>
      </c>
      <c r="Z933" s="17">
        <v>-2.8004565007462068E-2</v>
      </c>
      <c r="AA933" s="17">
        <v>-2.0958805107203049E-2</v>
      </c>
      <c r="AB933" s="17">
        <v>0.21337579617834401</v>
      </c>
      <c r="AC933" s="17">
        <v>0.44228903976721634</v>
      </c>
    </row>
    <row r="934" spans="1:29" ht="12" customHeight="1" x14ac:dyDescent="0.2">
      <c r="A934" s="19">
        <v>40985</v>
      </c>
      <c r="B934" s="19">
        <v>40621</v>
      </c>
      <c r="C934" s="19">
        <v>39165</v>
      </c>
      <c r="D934" s="16" t="s">
        <v>1</v>
      </c>
      <c r="E934" s="114">
        <v>19691</v>
      </c>
      <c r="F934" s="115">
        <v>11278</v>
      </c>
      <c r="G934" s="113">
        <v>4280</v>
      </c>
      <c r="H934" s="113">
        <v>2327</v>
      </c>
      <c r="I934" s="113">
        <v>1806</v>
      </c>
      <c r="J934" s="112">
        <v>20439</v>
      </c>
      <c r="K934" s="112">
        <v>11869</v>
      </c>
      <c r="L934" s="112">
        <v>5017</v>
      </c>
      <c r="M934" s="112">
        <v>2021</v>
      </c>
      <c r="N934" s="113">
        <v>1532</v>
      </c>
      <c r="O934" s="112">
        <v>22753</v>
      </c>
      <c r="P934" s="112">
        <v>13522</v>
      </c>
      <c r="Q934" s="112">
        <v>5583</v>
      </c>
      <c r="R934" s="112">
        <v>1896</v>
      </c>
      <c r="S934" s="113">
        <v>1752</v>
      </c>
      <c r="T934" s="17">
        <v>-3.6596702382699742E-2</v>
      </c>
      <c r="U934" s="17">
        <v>-4.9793579914061858E-2</v>
      </c>
      <c r="V934" s="17">
        <v>-0.1469005381702212</v>
      </c>
      <c r="W934" s="17">
        <v>0.15141019297377545</v>
      </c>
      <c r="X934" s="17">
        <v>0.17885117493472591</v>
      </c>
      <c r="Y934" s="17">
        <v>-3.6596702382699742E-2</v>
      </c>
      <c r="Z934" s="17">
        <v>4.3872639763050669E-2</v>
      </c>
      <c r="AA934" s="17">
        <v>-8.4687767322497831E-2</v>
      </c>
      <c r="AB934" s="17">
        <v>0.41030303030303039</v>
      </c>
      <c r="AC934" s="17">
        <v>0.34776119402985084</v>
      </c>
    </row>
    <row r="935" spans="1:29" ht="12" customHeight="1" x14ac:dyDescent="0.2">
      <c r="A935" s="19">
        <v>40986</v>
      </c>
      <c r="B935" s="19">
        <v>40622</v>
      </c>
      <c r="C935" s="19">
        <v>39166</v>
      </c>
      <c r="D935" s="16" t="s">
        <v>2</v>
      </c>
      <c r="E935" s="114">
        <v>18543</v>
      </c>
      <c r="F935" s="115">
        <v>10781</v>
      </c>
      <c r="G935" s="113">
        <v>4410</v>
      </c>
      <c r="H935" s="113">
        <v>1945</v>
      </c>
      <c r="I935" s="113">
        <v>1407</v>
      </c>
      <c r="J935" s="112">
        <v>18558</v>
      </c>
      <c r="K935" s="112">
        <v>11210</v>
      </c>
      <c r="L935" s="112">
        <v>4603</v>
      </c>
      <c r="M935" s="112">
        <v>1758</v>
      </c>
      <c r="N935" s="113">
        <v>987</v>
      </c>
      <c r="O935" s="112">
        <v>20483</v>
      </c>
      <c r="P935" s="112">
        <v>12496</v>
      </c>
      <c r="Q935" s="112">
        <v>5013</v>
      </c>
      <c r="R935" s="112">
        <v>1558</v>
      </c>
      <c r="S935" s="113">
        <v>1416</v>
      </c>
      <c r="T935" s="17">
        <v>-8.0827675396055731E-4</v>
      </c>
      <c r="U935" s="17">
        <v>-3.8269402319357715E-2</v>
      </c>
      <c r="V935" s="17">
        <v>-4.1929176623940911E-2</v>
      </c>
      <c r="W935" s="17">
        <v>0.10637087599544937</v>
      </c>
      <c r="X935" s="17">
        <v>0.42553191489361697</v>
      </c>
      <c r="Y935" s="17">
        <v>-8.0827675396055731E-4</v>
      </c>
      <c r="Z935" s="17">
        <v>-6.633757685979047E-2</v>
      </c>
      <c r="AA935" s="17">
        <v>6.1627347135291277E-2</v>
      </c>
      <c r="AB935" s="17">
        <v>0.19987661937075885</v>
      </c>
      <c r="AC935" s="17">
        <v>0.3464114832535885</v>
      </c>
    </row>
    <row r="936" spans="1:29" ht="12" customHeight="1" x14ac:dyDescent="0.2">
      <c r="A936" s="19">
        <v>40987</v>
      </c>
      <c r="B936" s="19">
        <v>40623</v>
      </c>
      <c r="C936" s="19">
        <v>39167</v>
      </c>
      <c r="D936" s="16" t="s">
        <v>3</v>
      </c>
      <c r="E936" s="114">
        <v>17567</v>
      </c>
      <c r="F936" s="115">
        <v>11103</v>
      </c>
      <c r="G936" s="113">
        <v>3450</v>
      </c>
      <c r="H936" s="113">
        <v>1803</v>
      </c>
      <c r="I936" s="113">
        <v>1211</v>
      </c>
      <c r="J936" s="112">
        <v>17895</v>
      </c>
      <c r="K936" s="112">
        <v>11210</v>
      </c>
      <c r="L936" s="112">
        <v>3942</v>
      </c>
      <c r="M936" s="112">
        <v>1687</v>
      </c>
      <c r="N936" s="113">
        <v>1056</v>
      </c>
      <c r="O936" s="112">
        <v>20070</v>
      </c>
      <c r="P936" s="112">
        <v>12856</v>
      </c>
      <c r="Q936" s="112">
        <v>4659</v>
      </c>
      <c r="R936" s="112">
        <v>1396</v>
      </c>
      <c r="S936" s="113">
        <v>1159</v>
      </c>
      <c r="T936" s="17">
        <v>-1.8329142218496797E-2</v>
      </c>
      <c r="U936" s="17">
        <v>-9.5450490633363083E-3</v>
      </c>
      <c r="V936" s="17">
        <v>-0.12480974124809741</v>
      </c>
      <c r="W936" s="17">
        <v>6.8761114404267909E-2</v>
      </c>
      <c r="X936" s="17">
        <v>0.14678030303030298</v>
      </c>
      <c r="Y936" s="17">
        <v>-1.8329142218496797E-2</v>
      </c>
      <c r="Z936" s="17">
        <v>4.9829803328290456E-2</v>
      </c>
      <c r="AA936" s="17">
        <v>-4.984852657670058E-2</v>
      </c>
      <c r="AB936" s="17">
        <v>0.31798245614035081</v>
      </c>
      <c r="AC936" s="17">
        <v>0.13495782567947523</v>
      </c>
    </row>
    <row r="937" spans="1:29" ht="12" customHeight="1" x14ac:dyDescent="0.2">
      <c r="A937" s="19">
        <v>40988</v>
      </c>
      <c r="B937" s="19">
        <v>40624</v>
      </c>
      <c r="C937" s="19">
        <v>39168</v>
      </c>
      <c r="D937" s="16" t="s">
        <v>4</v>
      </c>
      <c r="E937" s="114">
        <v>16056</v>
      </c>
      <c r="F937" s="115">
        <v>10060</v>
      </c>
      <c r="G937" s="113">
        <v>3222</v>
      </c>
      <c r="H937" s="113">
        <v>1689</v>
      </c>
      <c r="I937" s="113">
        <v>1085</v>
      </c>
      <c r="J937" s="112">
        <v>16103</v>
      </c>
      <c r="K937" s="112">
        <v>10310</v>
      </c>
      <c r="L937" s="112">
        <v>3440</v>
      </c>
      <c r="M937" s="112">
        <v>1410</v>
      </c>
      <c r="N937" s="113">
        <v>943</v>
      </c>
      <c r="O937" s="112">
        <v>18984</v>
      </c>
      <c r="P937" s="112">
        <v>12284</v>
      </c>
      <c r="Q937" s="112">
        <v>4444</v>
      </c>
      <c r="R937" s="112">
        <v>1314</v>
      </c>
      <c r="S937" s="113">
        <v>942</v>
      </c>
      <c r="T937" s="17">
        <v>-2.9187107992300065E-3</v>
      </c>
      <c r="U937" s="17">
        <v>-2.4248302618816719E-2</v>
      </c>
      <c r="V937" s="17">
        <v>-6.337209302325586E-2</v>
      </c>
      <c r="W937" s="17">
        <v>0.19787234042553181</v>
      </c>
      <c r="X937" s="17">
        <v>0.15058324496288433</v>
      </c>
      <c r="Y937" s="17">
        <v>-2.9187107992300065E-3</v>
      </c>
      <c r="Z937" s="17">
        <v>3.9900764936944277E-2</v>
      </c>
      <c r="AA937" s="17">
        <v>4.1033925686591255E-2</v>
      </c>
      <c r="AB937" s="17">
        <v>0.2529673590504451</v>
      </c>
      <c r="AC937" s="17">
        <v>0.14936440677966112</v>
      </c>
    </row>
    <row r="938" spans="1:29" ht="12" customHeight="1" x14ac:dyDescent="0.2">
      <c r="A938" s="19">
        <v>40989</v>
      </c>
      <c r="B938" s="19">
        <v>40625</v>
      </c>
      <c r="C938" s="19">
        <v>39169</v>
      </c>
      <c r="D938" s="16" t="s">
        <v>5</v>
      </c>
      <c r="E938" s="114">
        <v>16722</v>
      </c>
      <c r="F938" s="115">
        <v>10360</v>
      </c>
      <c r="G938" s="113">
        <v>3371</v>
      </c>
      <c r="H938" s="113">
        <v>1689</v>
      </c>
      <c r="I938" s="113">
        <v>1302</v>
      </c>
      <c r="J938" s="112">
        <v>16022</v>
      </c>
      <c r="K938" s="112">
        <v>10085</v>
      </c>
      <c r="L938" s="112">
        <v>3613</v>
      </c>
      <c r="M938" s="112">
        <v>1347</v>
      </c>
      <c r="N938" s="113">
        <v>977</v>
      </c>
      <c r="O938" s="112">
        <v>18459</v>
      </c>
      <c r="P938" s="112">
        <v>12102</v>
      </c>
      <c r="Q938" s="112">
        <v>4035</v>
      </c>
      <c r="R938" s="112">
        <v>1228</v>
      </c>
      <c r="S938" s="113">
        <v>1094</v>
      </c>
      <c r="T938" s="17">
        <v>4.3689926351267117E-2</v>
      </c>
      <c r="U938" s="17">
        <v>2.7268220128904286E-2</v>
      </c>
      <c r="V938" s="17">
        <v>-6.6980348740658724E-2</v>
      </c>
      <c r="W938" s="17">
        <v>0.25389755011135851</v>
      </c>
      <c r="X938" s="17">
        <v>0.33265097236438068</v>
      </c>
      <c r="Y938" s="17">
        <v>4.3689926351267117E-2</v>
      </c>
      <c r="Z938" s="17">
        <v>-4.0118595385898237E-2</v>
      </c>
      <c r="AA938" s="17">
        <v>-4.69324286118179E-2</v>
      </c>
      <c r="AB938" s="17">
        <v>5.4965646470955587E-2</v>
      </c>
      <c r="AC938" s="17">
        <v>0.32586558044806524</v>
      </c>
    </row>
    <row r="939" spans="1:29" ht="12" customHeight="1" x14ac:dyDescent="0.2">
      <c r="A939" s="19">
        <v>40990</v>
      </c>
      <c r="B939" s="19">
        <v>40626</v>
      </c>
      <c r="C939" s="19">
        <v>39170</v>
      </c>
      <c r="D939" s="16" t="s">
        <v>6</v>
      </c>
      <c r="E939" s="114">
        <v>19088</v>
      </c>
      <c r="F939" s="115">
        <v>11301</v>
      </c>
      <c r="G939" s="113">
        <v>4281</v>
      </c>
      <c r="H939" s="113">
        <v>2057</v>
      </c>
      <c r="I939" s="113">
        <v>1449</v>
      </c>
      <c r="J939" s="112">
        <v>17380</v>
      </c>
      <c r="K939" s="112">
        <v>10821</v>
      </c>
      <c r="L939" s="112">
        <v>3852</v>
      </c>
      <c r="M939" s="112">
        <v>1677</v>
      </c>
      <c r="N939" s="113">
        <v>1030</v>
      </c>
      <c r="O939" s="112">
        <v>19488</v>
      </c>
      <c r="P939" s="112">
        <v>12851</v>
      </c>
      <c r="Q939" s="112">
        <v>4277</v>
      </c>
      <c r="R939" s="112">
        <v>1347</v>
      </c>
      <c r="S939" s="113">
        <v>1013</v>
      </c>
      <c r="T939" s="17">
        <v>9.8273878020713523E-2</v>
      </c>
      <c r="U939" s="17">
        <v>4.4358192403659569E-2</v>
      </c>
      <c r="V939" s="17">
        <v>0.11137071651090347</v>
      </c>
      <c r="W939" s="17">
        <v>0.22659511031604063</v>
      </c>
      <c r="X939" s="17">
        <v>0.40679611650485437</v>
      </c>
      <c r="Y939" s="17">
        <v>9.8273878020713523E-2</v>
      </c>
      <c r="Z939" s="17">
        <v>5.037642903615569E-2</v>
      </c>
      <c r="AA939" s="17">
        <v>-1.7217630853994526E-2</v>
      </c>
      <c r="AB939" s="17">
        <v>0.28161993769470395</v>
      </c>
      <c r="AC939" s="17">
        <v>0.18770491803278699</v>
      </c>
    </row>
    <row r="940" spans="1:29" ht="12" customHeight="1" x14ac:dyDescent="0.2">
      <c r="A940" s="19">
        <v>40991</v>
      </c>
      <c r="B940" s="19">
        <v>40627</v>
      </c>
      <c r="C940" s="19">
        <v>39171</v>
      </c>
      <c r="D940" s="16" t="s">
        <v>7</v>
      </c>
      <c r="E940" s="114">
        <v>19283</v>
      </c>
      <c r="F940" s="115">
        <v>11282</v>
      </c>
      <c r="G940" s="113">
        <v>4518</v>
      </c>
      <c r="H940" s="113">
        <v>2025</v>
      </c>
      <c r="I940" s="113">
        <v>1458</v>
      </c>
      <c r="J940" s="112">
        <v>18170</v>
      </c>
      <c r="K940" s="112">
        <v>11152</v>
      </c>
      <c r="L940" s="112">
        <v>4126</v>
      </c>
      <c r="M940" s="112">
        <v>1707</v>
      </c>
      <c r="N940" s="113">
        <v>1185</v>
      </c>
      <c r="O940" s="112">
        <v>19370</v>
      </c>
      <c r="P940" s="112">
        <v>12209</v>
      </c>
      <c r="Q940" s="112">
        <v>4760</v>
      </c>
      <c r="R940" s="112">
        <v>1404</v>
      </c>
      <c r="S940" s="113">
        <v>997</v>
      </c>
      <c r="T940" s="17">
        <v>6.1254815630159554E-2</v>
      </c>
      <c r="U940" s="17">
        <v>1.1657101865136354E-2</v>
      </c>
      <c r="V940" s="17">
        <v>9.5007270964614587E-2</v>
      </c>
      <c r="W940" s="17">
        <v>0.18629173989455183</v>
      </c>
      <c r="X940" s="17">
        <v>0.23037974683544293</v>
      </c>
      <c r="Y940" s="17">
        <v>6.1254815630159554E-2</v>
      </c>
      <c r="Z940" s="17">
        <v>-1.0958183571491142E-2</v>
      </c>
      <c r="AA940" s="17">
        <v>8.1378650071804781E-2</v>
      </c>
      <c r="AB940" s="17">
        <v>9.9945681694731059E-2</v>
      </c>
      <c r="AC940" s="17">
        <v>0.37807183364839325</v>
      </c>
    </row>
    <row r="941" spans="1:29" ht="12" customHeight="1" x14ac:dyDescent="0.2">
      <c r="A941" s="19">
        <v>40992</v>
      </c>
      <c r="B941" s="19">
        <v>40628</v>
      </c>
      <c r="C941" s="19">
        <v>39172</v>
      </c>
      <c r="D941" s="16" t="s">
        <v>1</v>
      </c>
      <c r="E941" s="114">
        <v>20737</v>
      </c>
      <c r="F941" s="115">
        <v>11373</v>
      </c>
      <c r="G941" s="113">
        <v>5134</v>
      </c>
      <c r="H941" s="113">
        <v>2322</v>
      </c>
      <c r="I941" s="113">
        <v>1908</v>
      </c>
      <c r="J941" s="112">
        <v>19545</v>
      </c>
      <c r="K941" s="112">
        <v>11306</v>
      </c>
      <c r="L941" s="112">
        <v>4685</v>
      </c>
      <c r="M941" s="112">
        <v>1962</v>
      </c>
      <c r="N941" s="113">
        <v>1592</v>
      </c>
      <c r="O941" s="112">
        <v>21664</v>
      </c>
      <c r="P941" s="112">
        <v>12855</v>
      </c>
      <c r="Q941" s="112">
        <v>5247</v>
      </c>
      <c r="R941" s="112">
        <v>1936</v>
      </c>
      <c r="S941" s="113">
        <v>1626</v>
      </c>
      <c r="T941" s="17">
        <v>6.0987464824763471E-2</v>
      </c>
      <c r="U941" s="17">
        <v>5.9260569609056457E-3</v>
      </c>
      <c r="V941" s="17">
        <v>9.5837780149413021E-2</v>
      </c>
      <c r="W941" s="17">
        <v>0.1834862385321101</v>
      </c>
      <c r="X941" s="17">
        <v>0.19849246231155782</v>
      </c>
      <c r="Y941" s="17">
        <v>6.0987464824763471E-2</v>
      </c>
      <c r="Z941" s="17">
        <v>2.4410016213294972E-2</v>
      </c>
      <c r="AA941" s="17">
        <v>-4.2668735453840201E-3</v>
      </c>
      <c r="AB941" s="17">
        <v>0.30229949523275379</v>
      </c>
      <c r="AC941" s="17">
        <v>0.19175515302935664</v>
      </c>
    </row>
    <row r="942" spans="1:29" ht="12" customHeight="1" x14ac:dyDescent="0.2">
      <c r="A942" s="19">
        <v>40993</v>
      </c>
      <c r="B942" s="19">
        <v>40629</v>
      </c>
      <c r="C942" s="19">
        <v>39173</v>
      </c>
      <c r="D942" s="16" t="s">
        <v>2</v>
      </c>
      <c r="E942" s="114">
        <v>19024</v>
      </c>
      <c r="F942" s="115">
        <v>10851</v>
      </c>
      <c r="G942" s="113">
        <v>4581</v>
      </c>
      <c r="H942" s="113">
        <v>2062</v>
      </c>
      <c r="I942" s="113">
        <v>1530</v>
      </c>
      <c r="J942" s="112">
        <v>18074</v>
      </c>
      <c r="K942" s="112">
        <v>11063</v>
      </c>
      <c r="L942" s="112">
        <v>4252</v>
      </c>
      <c r="M942" s="112">
        <v>1591</v>
      </c>
      <c r="N942" s="113">
        <v>1168</v>
      </c>
      <c r="O942" s="112">
        <v>19324</v>
      </c>
      <c r="P942" s="112">
        <v>12537</v>
      </c>
      <c r="Q942" s="112">
        <v>4382</v>
      </c>
      <c r="R942" s="112">
        <v>1271</v>
      </c>
      <c r="S942" s="113">
        <v>1134</v>
      </c>
      <c r="T942" s="17">
        <v>5.2561690826601781E-2</v>
      </c>
      <c r="U942" s="17">
        <v>-1.9162975684714811E-2</v>
      </c>
      <c r="V942" s="17">
        <v>7.7375352775164608E-2</v>
      </c>
      <c r="W942" s="17">
        <v>0.29604022627278437</v>
      </c>
      <c r="X942" s="17">
        <v>0.30993150684931514</v>
      </c>
      <c r="Y942" s="17">
        <v>5.2561690826601781E-2</v>
      </c>
      <c r="Z942" s="17">
        <v>-9.8829000913545406E-2</v>
      </c>
      <c r="AA942" s="17">
        <v>-8.6561350357065026E-3</v>
      </c>
      <c r="AB942" s="17">
        <v>0.15647784632641626</v>
      </c>
      <c r="AC942" s="17">
        <v>0.47115384615384626</v>
      </c>
    </row>
    <row r="943" spans="1:29" ht="12" customHeight="1" x14ac:dyDescent="0.2">
      <c r="A943" s="19">
        <v>40994</v>
      </c>
      <c r="B943" s="19">
        <v>40630</v>
      </c>
      <c r="C943" s="19">
        <v>39174</v>
      </c>
      <c r="D943" s="16" t="s">
        <v>3</v>
      </c>
      <c r="E943" s="114">
        <v>18213</v>
      </c>
      <c r="F943" s="115">
        <v>11041</v>
      </c>
      <c r="G943" s="113">
        <v>4029</v>
      </c>
      <c r="H943" s="113">
        <v>1803</v>
      </c>
      <c r="I943" s="113">
        <v>1340</v>
      </c>
      <c r="J943" s="112">
        <v>17306</v>
      </c>
      <c r="K943" s="112">
        <v>11103</v>
      </c>
      <c r="L943" s="112">
        <v>3775</v>
      </c>
      <c r="M943" s="112">
        <v>1417</v>
      </c>
      <c r="N943" s="113">
        <v>1011</v>
      </c>
      <c r="O943" s="112">
        <v>18304</v>
      </c>
      <c r="P943" s="112">
        <v>12049</v>
      </c>
      <c r="Q943" s="112">
        <v>4008</v>
      </c>
      <c r="R943" s="112">
        <v>1170</v>
      </c>
      <c r="S943" s="113">
        <v>1077</v>
      </c>
      <c r="T943" s="17">
        <v>5.2409568935629203E-2</v>
      </c>
      <c r="U943" s="17">
        <v>-5.5840763757543099E-3</v>
      </c>
      <c r="V943" s="17">
        <v>6.728476821192042E-2</v>
      </c>
      <c r="W943" s="17">
        <v>0.27240649258997873</v>
      </c>
      <c r="X943" s="17">
        <v>0.32542037586547967</v>
      </c>
      <c r="Y943" s="17">
        <v>5.2409568935629203E-2</v>
      </c>
      <c r="Z943" s="17">
        <v>-5.1052857756768377E-2</v>
      </c>
      <c r="AA943" s="17">
        <v>-3.9112807059384691E-2</v>
      </c>
      <c r="AB943" s="17">
        <v>0.12828535669586993</v>
      </c>
      <c r="AC943" s="17">
        <v>0.12416107382550345</v>
      </c>
    </row>
    <row r="944" spans="1:29" ht="12" customHeight="1" x14ac:dyDescent="0.2">
      <c r="A944" s="19">
        <v>40995</v>
      </c>
      <c r="B944" s="19">
        <v>40631</v>
      </c>
      <c r="C944" s="19">
        <v>39175</v>
      </c>
      <c r="D944" s="16" t="s">
        <v>4</v>
      </c>
      <c r="E944" s="114">
        <v>17164</v>
      </c>
      <c r="F944" s="115">
        <v>10315</v>
      </c>
      <c r="G944" s="113">
        <v>3890</v>
      </c>
      <c r="H944" s="113">
        <v>1701</v>
      </c>
      <c r="I944" s="113">
        <v>1258</v>
      </c>
      <c r="J944" s="112">
        <v>15808</v>
      </c>
      <c r="K944" s="112">
        <v>9974</v>
      </c>
      <c r="L944" s="112">
        <v>3327</v>
      </c>
      <c r="M944" s="112">
        <v>1436</v>
      </c>
      <c r="N944" s="113">
        <v>1071</v>
      </c>
      <c r="O944" s="112">
        <v>17440</v>
      </c>
      <c r="P944" s="112">
        <v>11794</v>
      </c>
      <c r="Q944" s="112">
        <v>3569</v>
      </c>
      <c r="R944" s="112">
        <v>1229</v>
      </c>
      <c r="S944" s="113">
        <v>848</v>
      </c>
      <c r="T944" s="17">
        <v>8.5779352226720729E-2</v>
      </c>
      <c r="U944" s="17">
        <v>3.418889111690393E-2</v>
      </c>
      <c r="V944" s="17">
        <v>0.16922152088969034</v>
      </c>
      <c r="W944" s="17">
        <v>0.18454038997214495</v>
      </c>
      <c r="X944" s="17">
        <v>0.17460317460317465</v>
      </c>
      <c r="Y944" s="17">
        <v>8.5779352226720729E-2</v>
      </c>
      <c r="Z944" s="17">
        <v>-7.901785714285714E-2</v>
      </c>
      <c r="AA944" s="17">
        <v>9.0246636771300404E-2</v>
      </c>
      <c r="AB944" s="17">
        <v>0.10025873221216042</v>
      </c>
      <c r="AC944" s="17">
        <v>0.3214285714285714</v>
      </c>
    </row>
    <row r="945" spans="1:29" ht="12" customHeight="1" x14ac:dyDescent="0.2">
      <c r="A945" s="19">
        <v>40996</v>
      </c>
      <c r="B945" s="19">
        <v>40632</v>
      </c>
      <c r="C945" s="19">
        <v>39176</v>
      </c>
      <c r="D945" s="16" t="s">
        <v>5</v>
      </c>
      <c r="E945" s="114">
        <v>18133</v>
      </c>
      <c r="F945" s="115">
        <v>10526</v>
      </c>
      <c r="G945" s="113">
        <v>4150</v>
      </c>
      <c r="H945" s="113">
        <v>2100</v>
      </c>
      <c r="I945" s="113">
        <v>1357</v>
      </c>
      <c r="J945" s="112">
        <v>16087</v>
      </c>
      <c r="K945" s="112">
        <v>9810</v>
      </c>
      <c r="L945" s="112">
        <v>3819</v>
      </c>
      <c r="M945" s="112">
        <v>1431</v>
      </c>
      <c r="N945" s="113">
        <v>1027</v>
      </c>
      <c r="O945" s="112">
        <v>16960</v>
      </c>
      <c r="P945" s="112">
        <v>11125</v>
      </c>
      <c r="Q945" s="112">
        <v>3744</v>
      </c>
      <c r="R945" s="112">
        <v>1083</v>
      </c>
      <c r="S945" s="113">
        <v>1008</v>
      </c>
      <c r="T945" s="17">
        <v>0.12718344004475668</v>
      </c>
      <c r="U945" s="17">
        <v>7.2986748216105957E-2</v>
      </c>
      <c r="V945" s="17">
        <v>8.6671903639696346E-2</v>
      </c>
      <c r="W945" s="17">
        <v>0.46750524109014679</v>
      </c>
      <c r="X945" s="17">
        <v>0.32132424537487836</v>
      </c>
      <c r="Y945" s="17">
        <v>0.12718344004475668</v>
      </c>
      <c r="Z945" s="17">
        <v>3.5615899252262828E-2</v>
      </c>
      <c r="AA945" s="17">
        <v>8.5534920219722643E-2</v>
      </c>
      <c r="AB945" s="17">
        <v>0.16150442477876115</v>
      </c>
      <c r="AC945" s="17">
        <v>0.35835835835835828</v>
      </c>
    </row>
    <row r="946" spans="1:29" ht="12" customHeight="1" x14ac:dyDescent="0.2">
      <c r="A946" s="19">
        <v>40997</v>
      </c>
      <c r="B946" s="19">
        <v>40633</v>
      </c>
      <c r="C946" s="19">
        <v>39177</v>
      </c>
      <c r="D946" s="16" t="s">
        <v>6</v>
      </c>
      <c r="E946" s="114">
        <v>18971</v>
      </c>
      <c r="F946" s="115">
        <v>11027</v>
      </c>
      <c r="G946" s="113">
        <v>4438</v>
      </c>
      <c r="H946" s="113">
        <v>1961</v>
      </c>
      <c r="I946" s="113">
        <v>1545</v>
      </c>
      <c r="J946" s="112">
        <v>18155</v>
      </c>
      <c r="K946" s="112">
        <v>11053</v>
      </c>
      <c r="L946" s="112">
        <v>4263</v>
      </c>
      <c r="M946" s="112">
        <v>1714</v>
      </c>
      <c r="N946" s="113">
        <v>1125</v>
      </c>
      <c r="O946" s="112">
        <v>18272</v>
      </c>
      <c r="P946" s="112">
        <v>11589</v>
      </c>
      <c r="Q946" s="112">
        <v>4768</v>
      </c>
      <c r="R946" s="112">
        <v>1035</v>
      </c>
      <c r="S946" s="113">
        <v>880</v>
      </c>
      <c r="T946" s="17">
        <v>4.4946295786284729E-2</v>
      </c>
      <c r="U946" s="17">
        <v>-2.3523025422962363E-3</v>
      </c>
      <c r="V946" s="17">
        <v>4.1050903119868698E-2</v>
      </c>
      <c r="W946" s="17">
        <v>0.14410735122520424</v>
      </c>
      <c r="X946" s="17">
        <v>0.37333333333333329</v>
      </c>
      <c r="Y946" s="17">
        <v>4.4946295786284729E-2</v>
      </c>
      <c r="Z946" s="17">
        <v>-3.8622493461203167E-2</v>
      </c>
      <c r="AA946" s="17">
        <v>2.7112516945322351E-3</v>
      </c>
      <c r="AB946" s="17">
        <v>0.18632788868723527</v>
      </c>
      <c r="AC946" s="17">
        <v>0.26432078559738126</v>
      </c>
    </row>
    <row r="947" spans="1:29" ht="12" customHeight="1" x14ac:dyDescent="0.2">
      <c r="A947" s="19">
        <v>40998</v>
      </c>
      <c r="B947" s="19">
        <v>40634</v>
      </c>
      <c r="C947" s="19">
        <v>39178</v>
      </c>
      <c r="D947" s="16" t="s">
        <v>7</v>
      </c>
      <c r="E947" s="114">
        <v>18846</v>
      </c>
      <c r="F947" s="115">
        <v>11180</v>
      </c>
      <c r="G947" s="113">
        <v>3898</v>
      </c>
      <c r="H947" s="113">
        <v>2204</v>
      </c>
      <c r="I947" s="113">
        <v>1564</v>
      </c>
      <c r="J947" s="112">
        <v>18001</v>
      </c>
      <c r="K947" s="112">
        <v>11152</v>
      </c>
      <c r="L947" s="112">
        <v>3936</v>
      </c>
      <c r="M947" s="112">
        <v>1772</v>
      </c>
      <c r="N947" s="113">
        <v>1141</v>
      </c>
      <c r="O947" s="112">
        <v>16851</v>
      </c>
      <c r="P947" s="112">
        <v>11472</v>
      </c>
      <c r="Q947" s="112">
        <v>3431</v>
      </c>
      <c r="R947" s="112">
        <v>1061</v>
      </c>
      <c r="S947" s="113">
        <v>887</v>
      </c>
      <c r="T947" s="17">
        <v>4.6941836564635242E-2</v>
      </c>
      <c r="U947" s="17">
        <v>2.5107604017216012E-3</v>
      </c>
      <c r="V947" s="17">
        <v>-9.6544715447154372E-3</v>
      </c>
      <c r="W947" s="17">
        <v>0.24379232505643333</v>
      </c>
      <c r="X947" s="17">
        <v>0.37072743207712522</v>
      </c>
      <c r="Y947" s="17">
        <v>4.6941836564635242E-2</v>
      </c>
      <c r="Z947" s="17">
        <v>-1.419627898774356E-2</v>
      </c>
      <c r="AA947" s="17">
        <v>-0.11730072463768115</v>
      </c>
      <c r="AB947" s="17">
        <v>0.20174482006543082</v>
      </c>
      <c r="AC947" s="17">
        <v>0.55776892430278879</v>
      </c>
    </row>
    <row r="948" spans="1:29" ht="12" customHeight="1" x14ac:dyDescent="0.2">
      <c r="A948" s="19">
        <v>40999</v>
      </c>
      <c r="B948" s="19">
        <v>40635</v>
      </c>
      <c r="C948" s="19">
        <v>39179</v>
      </c>
      <c r="D948" s="16" t="s">
        <v>1</v>
      </c>
      <c r="E948" s="114">
        <v>20987</v>
      </c>
      <c r="F948" s="115">
        <v>11432</v>
      </c>
      <c r="G948" s="113">
        <v>5228</v>
      </c>
      <c r="H948" s="113">
        <v>2415</v>
      </c>
      <c r="I948" s="113">
        <v>1912</v>
      </c>
      <c r="J948" s="112">
        <v>20095</v>
      </c>
      <c r="K948" s="112">
        <v>11482</v>
      </c>
      <c r="L948" s="112">
        <v>4828</v>
      </c>
      <c r="M948" s="112">
        <v>1972</v>
      </c>
      <c r="N948" s="113">
        <v>1813</v>
      </c>
      <c r="O948" s="112">
        <v>19637</v>
      </c>
      <c r="P948" s="112">
        <v>12551</v>
      </c>
      <c r="Q948" s="112">
        <v>4364</v>
      </c>
      <c r="R948" s="112">
        <v>1318</v>
      </c>
      <c r="S948" s="113">
        <v>1404</v>
      </c>
      <c r="T948" s="17">
        <v>4.4389151530231485E-2</v>
      </c>
      <c r="U948" s="17">
        <v>-4.3546420484236181E-3</v>
      </c>
      <c r="V948" s="17">
        <v>8.2850041425020615E-2</v>
      </c>
      <c r="W948" s="17">
        <v>0.22464503042596351</v>
      </c>
      <c r="X948" s="17">
        <v>5.4605626034197385E-2</v>
      </c>
      <c r="Y948" s="17">
        <v>4.4389151530231485E-2</v>
      </c>
      <c r="Z948" s="17">
        <v>-9.8735492811363734E-3</v>
      </c>
      <c r="AA948" s="17">
        <v>0.2037761915726457</v>
      </c>
      <c r="AB948" s="17">
        <v>0.35369955156950672</v>
      </c>
      <c r="AC948" s="17">
        <v>0.1920199501246882</v>
      </c>
    </row>
    <row r="949" spans="1:29" ht="12" customHeight="1" x14ac:dyDescent="0.2">
      <c r="A949" s="19">
        <v>41000</v>
      </c>
      <c r="B949" s="19">
        <v>40636</v>
      </c>
      <c r="C949" s="19">
        <v>39180</v>
      </c>
      <c r="D949" s="16" t="s">
        <v>2</v>
      </c>
      <c r="E949" s="114">
        <v>18940</v>
      </c>
      <c r="F949" s="115">
        <v>11151</v>
      </c>
      <c r="G949" s="113">
        <v>4518</v>
      </c>
      <c r="H949" s="113">
        <v>1885</v>
      </c>
      <c r="I949" s="113">
        <v>1386</v>
      </c>
      <c r="J949" s="112">
        <v>17357</v>
      </c>
      <c r="K949" s="112">
        <v>10209</v>
      </c>
      <c r="L949" s="112">
        <v>4407</v>
      </c>
      <c r="M949" s="112">
        <v>1477</v>
      </c>
      <c r="N949" s="113">
        <v>1264</v>
      </c>
      <c r="O949" s="112">
        <v>17075</v>
      </c>
      <c r="P949" s="112">
        <v>11249</v>
      </c>
      <c r="Q949" s="112">
        <v>3964</v>
      </c>
      <c r="R949" s="112">
        <v>968</v>
      </c>
      <c r="S949" s="113">
        <v>894</v>
      </c>
      <c r="T949" s="17">
        <v>9.1202396727545043E-2</v>
      </c>
      <c r="U949" s="17">
        <v>9.2271525124889786E-2</v>
      </c>
      <c r="V949" s="17">
        <v>2.5187202178352575E-2</v>
      </c>
      <c r="W949" s="17">
        <v>0.27623561272850372</v>
      </c>
      <c r="X949" s="17">
        <v>9.6518987341772222E-2</v>
      </c>
      <c r="Y949" s="17">
        <v>9.1202396727545043E-2</v>
      </c>
      <c r="Z949" s="17">
        <v>1.4926731591881293E-2</v>
      </c>
      <c r="AA949" s="17">
        <v>0.1014139444173574</v>
      </c>
      <c r="AB949" s="17">
        <v>0.1307738452309537</v>
      </c>
      <c r="AC949" s="17">
        <v>0.35087719298245612</v>
      </c>
    </row>
    <row r="950" spans="1:29" ht="12" customHeight="1" x14ac:dyDescent="0.2">
      <c r="A950" s="19">
        <v>41001</v>
      </c>
      <c r="B950" s="19">
        <v>40637</v>
      </c>
      <c r="C950" s="19">
        <v>39181</v>
      </c>
      <c r="D950" s="16" t="s">
        <v>3</v>
      </c>
      <c r="E950" s="114">
        <v>18074</v>
      </c>
      <c r="F950" s="115">
        <v>10753</v>
      </c>
      <c r="G950" s="113">
        <v>4034</v>
      </c>
      <c r="H950" s="113">
        <v>1914</v>
      </c>
      <c r="I950" s="113">
        <v>1373</v>
      </c>
      <c r="J950" s="112">
        <v>16241</v>
      </c>
      <c r="K950" s="112">
        <v>10329</v>
      </c>
      <c r="L950" s="112">
        <v>3418</v>
      </c>
      <c r="M950" s="112">
        <v>1420</v>
      </c>
      <c r="N950" s="113">
        <v>1074</v>
      </c>
      <c r="O950" s="112">
        <v>17240</v>
      </c>
      <c r="P950" s="112">
        <v>11573</v>
      </c>
      <c r="Q950" s="112">
        <v>3805</v>
      </c>
      <c r="R950" s="112">
        <v>975</v>
      </c>
      <c r="S950" s="113">
        <v>887</v>
      </c>
      <c r="T950" s="17">
        <v>0.11286250846622736</v>
      </c>
      <c r="U950" s="17">
        <v>4.1049472359376615E-2</v>
      </c>
      <c r="V950" s="17">
        <v>0.18022235225277949</v>
      </c>
      <c r="W950" s="17">
        <v>0.34788732394366195</v>
      </c>
      <c r="X950" s="17">
        <v>0.27839851024208562</v>
      </c>
      <c r="Y950" s="17">
        <v>0.11286250846622736</v>
      </c>
      <c r="Z950" s="17">
        <v>3.116609129267367E-2</v>
      </c>
      <c r="AA950" s="17">
        <v>0.14245256301331066</v>
      </c>
      <c r="AB950" s="17">
        <v>0.38095238095238093</v>
      </c>
      <c r="AC950" s="17">
        <v>0.26894639556377076</v>
      </c>
    </row>
    <row r="951" spans="1:29" ht="12" customHeight="1" x14ac:dyDescent="0.2">
      <c r="A951" s="19">
        <v>41002</v>
      </c>
      <c r="B951" s="19">
        <v>40638</v>
      </c>
      <c r="C951" s="19">
        <v>39182</v>
      </c>
      <c r="D951" s="16" t="s">
        <v>4</v>
      </c>
      <c r="E951" s="114">
        <v>17795</v>
      </c>
      <c r="F951" s="115">
        <v>10606</v>
      </c>
      <c r="G951" s="113">
        <v>4060</v>
      </c>
      <c r="H951" s="113">
        <v>1790</v>
      </c>
      <c r="I951" s="113">
        <v>1339</v>
      </c>
      <c r="J951" s="112">
        <v>14291</v>
      </c>
      <c r="K951" s="112">
        <v>8999</v>
      </c>
      <c r="L951" s="112">
        <v>3049</v>
      </c>
      <c r="M951" s="112">
        <v>1257</v>
      </c>
      <c r="N951" s="113">
        <v>986</v>
      </c>
      <c r="O951" s="112">
        <v>14463</v>
      </c>
      <c r="P951" s="112">
        <v>9702</v>
      </c>
      <c r="Q951" s="112">
        <v>2937</v>
      </c>
      <c r="R951" s="112">
        <v>958</v>
      </c>
      <c r="S951" s="113">
        <v>866</v>
      </c>
      <c r="T951" s="17">
        <v>0.24518927996641238</v>
      </c>
      <c r="U951" s="17">
        <v>0.17857539726636285</v>
      </c>
      <c r="V951" s="17">
        <v>0.33158412594293218</v>
      </c>
      <c r="W951" s="17">
        <v>0.4240254574383453</v>
      </c>
      <c r="X951" s="17">
        <v>0.35801217038539557</v>
      </c>
      <c r="Y951" s="17">
        <v>0.24518927996641238</v>
      </c>
      <c r="Z951" s="17">
        <v>6.187424909891881E-2</v>
      </c>
      <c r="AA951" s="17">
        <v>0.5597387629658086</v>
      </c>
      <c r="AB951" s="17">
        <v>0.20134228187919456</v>
      </c>
      <c r="AC951" s="17">
        <v>0.52332195676905569</v>
      </c>
    </row>
    <row r="952" spans="1:29" ht="12" customHeight="1" x14ac:dyDescent="0.2">
      <c r="A952" s="19">
        <v>41003</v>
      </c>
      <c r="B952" s="19">
        <v>40639</v>
      </c>
      <c r="C952" s="19">
        <v>39183</v>
      </c>
      <c r="D952" s="16" t="s">
        <v>5</v>
      </c>
      <c r="E952" s="114">
        <v>17615</v>
      </c>
      <c r="F952" s="115">
        <v>10137</v>
      </c>
      <c r="G952" s="113">
        <v>4268</v>
      </c>
      <c r="H952" s="113">
        <v>1840</v>
      </c>
      <c r="I952" s="113">
        <v>1370</v>
      </c>
      <c r="J952" s="112">
        <v>14675</v>
      </c>
      <c r="K952" s="112">
        <v>9159</v>
      </c>
      <c r="L952" s="112">
        <v>3263</v>
      </c>
      <c r="M952" s="112">
        <v>1194</v>
      </c>
      <c r="N952" s="113">
        <v>1059</v>
      </c>
      <c r="O952" s="112">
        <v>14247</v>
      </c>
      <c r="P952" s="112">
        <v>9628</v>
      </c>
      <c r="Q952" s="112">
        <v>2854</v>
      </c>
      <c r="R952" s="112">
        <v>928</v>
      </c>
      <c r="S952" s="113">
        <v>837</v>
      </c>
      <c r="T952" s="17">
        <v>0.20034071550255539</v>
      </c>
      <c r="U952" s="17">
        <v>0.1067802161808058</v>
      </c>
      <c r="V952" s="17">
        <v>0.30799877413423227</v>
      </c>
      <c r="W952" s="17">
        <v>0.54103852596314916</v>
      </c>
      <c r="X952" s="17">
        <v>0.29367327667610943</v>
      </c>
      <c r="Y952" s="17">
        <v>0.20034071550255539</v>
      </c>
      <c r="Z952" s="17">
        <v>0.23396226415094334</v>
      </c>
      <c r="AA952" s="17">
        <v>0.5731662366384076</v>
      </c>
      <c r="AB952" s="17">
        <v>0.36498516320474783</v>
      </c>
      <c r="AC952" s="17">
        <v>0.79554390563564881</v>
      </c>
    </row>
    <row r="953" spans="1:29" ht="12" customHeight="1" x14ac:dyDescent="0.2">
      <c r="A953" s="19">
        <v>41004</v>
      </c>
      <c r="B953" s="19">
        <v>40640</v>
      </c>
      <c r="C953" s="19">
        <v>39184</v>
      </c>
      <c r="D953" s="16" t="s">
        <v>6</v>
      </c>
      <c r="E953" s="114">
        <v>18289</v>
      </c>
      <c r="F953" s="115">
        <v>10899</v>
      </c>
      <c r="G953" s="113">
        <v>4286</v>
      </c>
      <c r="H953" s="113">
        <v>1871</v>
      </c>
      <c r="I953" s="113">
        <v>1233</v>
      </c>
      <c r="J953" s="112">
        <v>16137</v>
      </c>
      <c r="K953" s="112">
        <v>10090</v>
      </c>
      <c r="L953" s="112">
        <v>3429</v>
      </c>
      <c r="M953" s="112">
        <v>1310</v>
      </c>
      <c r="N953" s="113">
        <v>1308</v>
      </c>
      <c r="O953" s="112">
        <v>17022</v>
      </c>
      <c r="P953" s="112">
        <v>11998</v>
      </c>
      <c r="Q953" s="112">
        <v>3208</v>
      </c>
      <c r="R953" s="112">
        <v>947</v>
      </c>
      <c r="S953" s="113">
        <v>869</v>
      </c>
      <c r="T953" s="17">
        <v>0.13335812108818246</v>
      </c>
      <c r="U953" s="17">
        <v>8.0178394449950341E-2</v>
      </c>
      <c r="V953" s="17">
        <v>0.24992709244677758</v>
      </c>
      <c r="W953" s="17">
        <v>0.42824427480916039</v>
      </c>
      <c r="X953" s="17">
        <v>-5.7339449541284448E-2</v>
      </c>
      <c r="Y953" s="17">
        <v>0.13335812108818246</v>
      </c>
      <c r="Z953" s="17">
        <v>7.2314049586776896E-2</v>
      </c>
      <c r="AA953" s="17">
        <v>0.52962169878658094</v>
      </c>
      <c r="AB953" s="17">
        <v>0.44033872209391833</v>
      </c>
      <c r="AC953" s="17">
        <v>0.39007891770011272</v>
      </c>
    </row>
    <row r="954" spans="1:29" ht="12" customHeight="1" x14ac:dyDescent="0.2">
      <c r="A954" s="19">
        <v>41005</v>
      </c>
      <c r="B954" s="19">
        <v>40641</v>
      </c>
      <c r="C954" s="19">
        <v>39185</v>
      </c>
      <c r="D954" s="16" t="s">
        <v>7</v>
      </c>
      <c r="E954" s="114">
        <v>18496</v>
      </c>
      <c r="F954" s="115">
        <v>10904</v>
      </c>
      <c r="G954" s="113">
        <v>4150</v>
      </c>
      <c r="H954" s="113">
        <v>1881</v>
      </c>
      <c r="I954" s="113">
        <v>1561</v>
      </c>
      <c r="J954" s="112">
        <v>17535</v>
      </c>
      <c r="K954" s="112">
        <v>10776</v>
      </c>
      <c r="L954" s="112">
        <v>4130</v>
      </c>
      <c r="M954" s="112">
        <v>1325</v>
      </c>
      <c r="N954" s="113">
        <v>1304</v>
      </c>
      <c r="O954" s="112">
        <v>16122</v>
      </c>
      <c r="P954" s="112">
        <v>10905</v>
      </c>
      <c r="Q954" s="112">
        <v>3352</v>
      </c>
      <c r="R954" s="112">
        <v>978</v>
      </c>
      <c r="S954" s="113">
        <v>887</v>
      </c>
      <c r="T954" s="17">
        <v>5.480467636156261E-2</v>
      </c>
      <c r="U954" s="17">
        <v>1.1878247958426069E-2</v>
      </c>
      <c r="V954" s="17">
        <v>4.8426150121065881E-3</v>
      </c>
      <c r="W954" s="17">
        <v>0.41962264150943396</v>
      </c>
      <c r="X954" s="17">
        <v>0.19708588957055206</v>
      </c>
      <c r="Y954" s="17">
        <v>5.480467636156261E-2</v>
      </c>
      <c r="Z954" s="17">
        <v>3.8772982756978269E-2</v>
      </c>
      <c r="AA954" s="17">
        <v>7.7362409138109989E-2</v>
      </c>
      <c r="AB954" s="17">
        <v>0.24734748010610086</v>
      </c>
      <c r="AC954" s="17">
        <v>0.55633100697906279</v>
      </c>
    </row>
    <row r="955" spans="1:29" ht="12" customHeight="1" x14ac:dyDescent="0.2">
      <c r="A955" s="19">
        <v>41006</v>
      </c>
      <c r="B955" s="19">
        <v>40642</v>
      </c>
      <c r="C955" s="19">
        <v>39186</v>
      </c>
      <c r="D955" s="16" t="s">
        <v>1</v>
      </c>
      <c r="E955" s="114">
        <v>19408</v>
      </c>
      <c r="F955" s="115">
        <v>10765</v>
      </c>
      <c r="G955" s="113">
        <v>4523</v>
      </c>
      <c r="H955" s="113">
        <v>2208</v>
      </c>
      <c r="I955" s="113">
        <v>1912</v>
      </c>
      <c r="J955" s="112">
        <v>19322</v>
      </c>
      <c r="K955" s="112">
        <v>10862</v>
      </c>
      <c r="L955" s="112">
        <v>4558</v>
      </c>
      <c r="M955" s="112">
        <v>1992</v>
      </c>
      <c r="N955" s="113">
        <v>1910</v>
      </c>
      <c r="O955" s="112">
        <v>18641</v>
      </c>
      <c r="P955" s="112">
        <v>11857</v>
      </c>
      <c r="Q955" s="112">
        <v>4108</v>
      </c>
      <c r="R955" s="112">
        <v>1312</v>
      </c>
      <c r="S955" s="113">
        <v>1364</v>
      </c>
      <c r="T955" s="17">
        <v>4.4508850015525514E-3</v>
      </c>
      <c r="U955" s="17">
        <v>-8.9302154299392145E-3</v>
      </c>
      <c r="V955" s="17">
        <v>-7.6788064940763734E-3</v>
      </c>
      <c r="W955" s="17">
        <v>0.10843373493975905</v>
      </c>
      <c r="X955" s="17">
        <v>1.0471204188482464E-3</v>
      </c>
      <c r="Y955" s="17">
        <v>4.4508850015525514E-3</v>
      </c>
      <c r="Z955" s="17">
        <v>4.1001837346484882E-2</v>
      </c>
      <c r="AA955" s="17">
        <v>0.11349089118660749</v>
      </c>
      <c r="AB955" s="17">
        <v>0.51752577319587623</v>
      </c>
      <c r="AC955" s="17">
        <v>0.38350217076700432</v>
      </c>
    </row>
    <row r="956" spans="1:29" ht="12" customHeight="1" x14ac:dyDescent="0.2">
      <c r="A956" s="19">
        <v>41007</v>
      </c>
      <c r="B956" s="19">
        <v>40643</v>
      </c>
      <c r="C956" s="19">
        <v>39187</v>
      </c>
      <c r="D956" s="16" t="s">
        <v>2</v>
      </c>
      <c r="E956" s="114">
        <v>17801</v>
      </c>
      <c r="F956" s="115">
        <v>10282</v>
      </c>
      <c r="G956" s="113">
        <v>4549</v>
      </c>
      <c r="H956" s="113">
        <v>1777</v>
      </c>
      <c r="I956" s="113">
        <v>1193</v>
      </c>
      <c r="J956" s="112">
        <v>17253</v>
      </c>
      <c r="K956" s="112">
        <v>10402</v>
      </c>
      <c r="L956" s="112">
        <v>4217</v>
      </c>
      <c r="M956" s="112">
        <v>1369</v>
      </c>
      <c r="N956" s="113">
        <v>1265</v>
      </c>
      <c r="O956" s="112">
        <v>15687</v>
      </c>
      <c r="P956" s="112">
        <v>10575</v>
      </c>
      <c r="Q956" s="112">
        <v>3307</v>
      </c>
      <c r="R956" s="112">
        <v>961</v>
      </c>
      <c r="S956" s="113">
        <v>844</v>
      </c>
      <c r="T956" s="17">
        <v>3.1762592012983148E-2</v>
      </c>
      <c r="U956" s="17">
        <v>-1.1536243030186522E-2</v>
      </c>
      <c r="V956" s="17">
        <v>7.8728954232867077E-2</v>
      </c>
      <c r="W956" s="17">
        <v>0.29802775748721699</v>
      </c>
      <c r="X956" s="17">
        <v>-5.6916996047430835E-2</v>
      </c>
      <c r="Y956" s="17">
        <v>3.1762592012983148E-2</v>
      </c>
      <c r="Z956" s="17">
        <v>5.6080525883319687E-2</v>
      </c>
      <c r="AA956" s="17">
        <v>0.38943188759926706</v>
      </c>
      <c r="AB956" s="17">
        <v>0.35235920852359204</v>
      </c>
      <c r="AC956" s="17">
        <v>0.29815016322089227</v>
      </c>
    </row>
    <row r="957" spans="1:29" ht="12" customHeight="1" x14ac:dyDescent="0.2">
      <c r="A957" s="19">
        <v>41008</v>
      </c>
      <c r="B957" s="19">
        <v>40644</v>
      </c>
      <c r="C957" s="19">
        <v>39188</v>
      </c>
      <c r="D957" s="16" t="s">
        <v>3</v>
      </c>
      <c r="E957" s="114">
        <v>17201</v>
      </c>
      <c r="F957" s="115">
        <v>10458</v>
      </c>
      <c r="G957" s="113">
        <v>3781</v>
      </c>
      <c r="H957" s="113">
        <v>1628</v>
      </c>
      <c r="I957" s="113">
        <v>1334</v>
      </c>
      <c r="J957" s="112">
        <v>15423</v>
      </c>
      <c r="K957" s="112">
        <v>10110</v>
      </c>
      <c r="L957" s="112">
        <v>3096</v>
      </c>
      <c r="M957" s="112">
        <v>1200</v>
      </c>
      <c r="N957" s="113">
        <v>1017</v>
      </c>
      <c r="O957" s="112">
        <v>15511</v>
      </c>
      <c r="P957" s="112">
        <v>10543</v>
      </c>
      <c r="Q957" s="112">
        <v>3262</v>
      </c>
      <c r="R957" s="112">
        <v>853</v>
      </c>
      <c r="S957" s="113">
        <v>853</v>
      </c>
      <c r="T957" s="17">
        <v>0.11528237048563827</v>
      </c>
      <c r="U957" s="17">
        <v>3.4421364985163239E-2</v>
      </c>
      <c r="V957" s="17">
        <v>0.2212532299741603</v>
      </c>
      <c r="W957" s="17">
        <v>0.35666666666666669</v>
      </c>
      <c r="X957" s="17">
        <v>0.31170108161258603</v>
      </c>
      <c r="Y957" s="17">
        <v>0.11528237048563827</v>
      </c>
      <c r="Z957" s="17">
        <v>9.2675791453348699E-2</v>
      </c>
      <c r="AA957" s="17">
        <v>0.40662202380952372</v>
      </c>
      <c r="AB957" s="17">
        <v>0.30344275420336264</v>
      </c>
      <c r="AC957" s="17">
        <v>0.63882063882063878</v>
      </c>
    </row>
    <row r="958" spans="1:29" ht="12" customHeight="1" x14ac:dyDescent="0.2">
      <c r="A958" s="19">
        <v>41009</v>
      </c>
      <c r="B958" s="19">
        <v>40645</v>
      </c>
      <c r="C958" s="19">
        <v>39189</v>
      </c>
      <c r="D958" s="16" t="s">
        <v>4</v>
      </c>
      <c r="E958" s="114">
        <v>15982</v>
      </c>
      <c r="F958" s="115">
        <v>9635</v>
      </c>
      <c r="G958" s="113">
        <v>3518</v>
      </c>
      <c r="H958" s="113">
        <v>1587</v>
      </c>
      <c r="I958" s="113">
        <v>1242</v>
      </c>
      <c r="J958" s="112">
        <v>15358</v>
      </c>
      <c r="K958" s="112">
        <v>9613</v>
      </c>
      <c r="L958" s="112">
        <v>3422</v>
      </c>
      <c r="M958" s="112">
        <v>1201</v>
      </c>
      <c r="N958" s="113">
        <v>1122</v>
      </c>
      <c r="O958" s="112">
        <v>14297</v>
      </c>
      <c r="P958" s="112">
        <v>9830</v>
      </c>
      <c r="Q958" s="112">
        <v>2812</v>
      </c>
      <c r="R958" s="112">
        <v>812</v>
      </c>
      <c r="S958" s="113">
        <v>843</v>
      </c>
      <c r="T958" s="17">
        <v>4.0630290402396074E-2</v>
      </c>
      <c r="U958" s="17">
        <v>2.2885675647561499E-3</v>
      </c>
      <c r="V958" s="17">
        <v>2.8053769725306932E-2</v>
      </c>
      <c r="W958" s="17">
        <v>0.32139883430474603</v>
      </c>
      <c r="X958" s="17">
        <v>0.10695187165775399</v>
      </c>
      <c r="Y958" s="17">
        <v>4.0630290402396074E-2</v>
      </c>
      <c r="Z958" s="17">
        <v>0.18526263993111081</v>
      </c>
      <c r="AA958" s="17">
        <v>0.33917015607156453</v>
      </c>
      <c r="AB958" s="17">
        <v>0.26454183266932274</v>
      </c>
      <c r="AC958" s="17">
        <v>0.63852242744063314</v>
      </c>
    </row>
    <row r="959" spans="1:29" ht="12" customHeight="1" x14ac:dyDescent="0.2">
      <c r="A959" s="19">
        <v>41010</v>
      </c>
      <c r="B959" s="19">
        <v>40646</v>
      </c>
      <c r="C959" s="19">
        <v>39190</v>
      </c>
      <c r="D959" s="16" t="s">
        <v>5</v>
      </c>
      <c r="E959" s="114">
        <v>15495</v>
      </c>
      <c r="F959" s="115">
        <v>9077</v>
      </c>
      <c r="G959" s="113">
        <v>3701</v>
      </c>
      <c r="H959" s="113">
        <v>1433</v>
      </c>
      <c r="I959" s="113">
        <v>1284</v>
      </c>
      <c r="J959" s="112">
        <v>16036</v>
      </c>
      <c r="K959" s="112">
        <v>9664</v>
      </c>
      <c r="L959" s="112">
        <v>3856</v>
      </c>
      <c r="M959" s="112">
        <v>1340</v>
      </c>
      <c r="N959" s="113">
        <v>1176</v>
      </c>
      <c r="O959" s="112">
        <v>15805</v>
      </c>
      <c r="P959" s="112">
        <v>10849</v>
      </c>
      <c r="Q959" s="112">
        <v>3191</v>
      </c>
      <c r="R959" s="112">
        <v>899</v>
      </c>
      <c r="S959" s="113">
        <v>866</v>
      </c>
      <c r="T959" s="17">
        <v>-3.373659266650042E-2</v>
      </c>
      <c r="U959" s="17">
        <v>-6.0740894039735149E-2</v>
      </c>
      <c r="V959" s="17">
        <v>-4.0197095435684616E-2</v>
      </c>
      <c r="W959" s="17">
        <v>6.9402985074626944E-2</v>
      </c>
      <c r="X959" s="17">
        <v>9.1836734693877542E-2</v>
      </c>
      <c r="Y959" s="17">
        <v>-3.373659266650042E-2</v>
      </c>
      <c r="Z959" s="17">
        <v>7.318515015370064E-2</v>
      </c>
      <c r="AA959" s="17">
        <v>0.35567765567765575</v>
      </c>
      <c r="AB959" s="17">
        <v>0.41321499013806706</v>
      </c>
      <c r="AC959" s="17">
        <v>0.69393139841688645</v>
      </c>
    </row>
    <row r="960" spans="1:29" ht="12" customHeight="1" x14ac:dyDescent="0.2">
      <c r="A960" s="19">
        <v>41011</v>
      </c>
      <c r="B960" s="19">
        <v>40647</v>
      </c>
      <c r="C960" s="19">
        <v>39191</v>
      </c>
      <c r="D960" s="16" t="s">
        <v>6</v>
      </c>
      <c r="E960" s="114">
        <v>16381</v>
      </c>
      <c r="F960" s="115">
        <v>10201</v>
      </c>
      <c r="G960" s="113">
        <v>3446</v>
      </c>
      <c r="H960" s="113">
        <v>1393</v>
      </c>
      <c r="I960" s="113">
        <v>1341</v>
      </c>
      <c r="J960" s="112">
        <v>17632</v>
      </c>
      <c r="K960" s="112">
        <v>10963</v>
      </c>
      <c r="L960" s="112">
        <v>3881</v>
      </c>
      <c r="M960" s="112">
        <v>1412</v>
      </c>
      <c r="N960" s="113">
        <v>1376</v>
      </c>
      <c r="O960" s="112">
        <v>16523</v>
      </c>
      <c r="P960" s="112">
        <v>11186</v>
      </c>
      <c r="Q960" s="112">
        <v>3522</v>
      </c>
      <c r="R960" s="112">
        <v>955</v>
      </c>
      <c r="S960" s="113">
        <v>860</v>
      </c>
      <c r="T960" s="17">
        <v>-7.0950544464609799E-2</v>
      </c>
      <c r="U960" s="17">
        <v>-6.9506521937425902E-2</v>
      </c>
      <c r="V960" s="17">
        <v>-0.11208451430043798</v>
      </c>
      <c r="W960" s="17">
        <v>-1.3456090651558061E-2</v>
      </c>
      <c r="X960" s="17">
        <v>-2.5436046511627897E-2</v>
      </c>
      <c r="Y960" s="17">
        <v>-7.0950544464609799E-2</v>
      </c>
      <c r="Z960" s="17">
        <v>-2.2986303993870361E-2</v>
      </c>
      <c r="AA960" s="17">
        <v>6.6212871287128605E-2</v>
      </c>
      <c r="AB960" s="17">
        <v>0.23492907801418439</v>
      </c>
      <c r="AC960" s="17">
        <v>0.41754756871035936</v>
      </c>
    </row>
    <row r="961" spans="1:29" ht="12" customHeight="1" x14ac:dyDescent="0.2">
      <c r="A961" s="19">
        <v>41012</v>
      </c>
      <c r="B961" s="19">
        <v>40648</v>
      </c>
      <c r="C961" s="19">
        <v>39192</v>
      </c>
      <c r="D961" s="16" t="s">
        <v>7</v>
      </c>
      <c r="E961" s="114">
        <v>15615</v>
      </c>
      <c r="F961" s="115">
        <v>9709</v>
      </c>
      <c r="G961" s="113">
        <v>3390</v>
      </c>
      <c r="H961" s="113">
        <v>1316</v>
      </c>
      <c r="I961" s="113">
        <v>1200</v>
      </c>
      <c r="J961" s="112">
        <v>17612</v>
      </c>
      <c r="K961" s="112">
        <v>10980</v>
      </c>
      <c r="L961" s="112">
        <v>3811</v>
      </c>
      <c r="M961" s="112">
        <v>1458</v>
      </c>
      <c r="N961" s="113">
        <v>1363</v>
      </c>
      <c r="O961" s="112">
        <v>16438</v>
      </c>
      <c r="P961" s="112">
        <v>11408</v>
      </c>
      <c r="Q961" s="112">
        <v>3365</v>
      </c>
      <c r="R961" s="112">
        <v>964</v>
      </c>
      <c r="S961" s="113">
        <v>701</v>
      </c>
      <c r="T961" s="17">
        <v>-0.11338859868271634</v>
      </c>
      <c r="U961" s="17">
        <v>-0.11575591985428046</v>
      </c>
      <c r="V961" s="17">
        <v>-0.11046969299396481</v>
      </c>
      <c r="W961" s="17">
        <v>-9.7393689986282617E-2</v>
      </c>
      <c r="X961" s="17">
        <v>-0.11958914159941303</v>
      </c>
      <c r="Y961" s="17">
        <v>-0.11338859868271634</v>
      </c>
      <c r="Z961" s="17">
        <v>-5.6187421016817396E-2</v>
      </c>
      <c r="AA961" s="17">
        <v>1.7730496453900457E-3</v>
      </c>
      <c r="AB961" s="17">
        <v>4.196357878068091E-2</v>
      </c>
      <c r="AC961" s="17">
        <v>0.20361083249749257</v>
      </c>
    </row>
    <row r="962" spans="1:29" ht="12" customHeight="1" x14ac:dyDescent="0.2">
      <c r="A962" s="19">
        <v>41013</v>
      </c>
      <c r="B962" s="19">
        <v>40649</v>
      </c>
      <c r="C962" s="19">
        <v>39193</v>
      </c>
      <c r="D962" s="16" t="s">
        <v>1</v>
      </c>
      <c r="E962" s="114">
        <v>16921</v>
      </c>
      <c r="F962" s="115">
        <v>9338</v>
      </c>
      <c r="G962" s="113">
        <v>4205</v>
      </c>
      <c r="H962" s="113">
        <v>1762</v>
      </c>
      <c r="I962" s="113">
        <v>1616</v>
      </c>
      <c r="J962" s="112">
        <v>19652</v>
      </c>
      <c r="K962" s="112">
        <v>11278</v>
      </c>
      <c r="L962" s="112">
        <v>4997</v>
      </c>
      <c r="M962" s="112">
        <v>1464</v>
      </c>
      <c r="N962" s="113">
        <v>1913</v>
      </c>
      <c r="O962" s="112">
        <v>18388</v>
      </c>
      <c r="P962" s="112">
        <v>11631</v>
      </c>
      <c r="Q962" s="112">
        <v>4214</v>
      </c>
      <c r="R962" s="112">
        <v>1127</v>
      </c>
      <c r="S962" s="113">
        <v>1416</v>
      </c>
      <c r="T962" s="17">
        <v>-0.13896804396499085</v>
      </c>
      <c r="U962" s="17">
        <v>-0.17201631494945913</v>
      </c>
      <c r="V962" s="17">
        <v>-0.15849509705823495</v>
      </c>
      <c r="W962" s="17">
        <v>0.20355191256830607</v>
      </c>
      <c r="X962" s="17">
        <v>-0.15525352848928387</v>
      </c>
      <c r="Y962" s="17">
        <v>-0.13896804396499085</v>
      </c>
      <c r="Z962" s="17">
        <v>-3.5215025077366402E-3</v>
      </c>
      <c r="AA962" s="17">
        <v>3.9812067260138528E-2</v>
      </c>
      <c r="AB962" s="17">
        <v>0.13457823567289129</v>
      </c>
      <c r="AC962" s="17">
        <v>0.15428571428571436</v>
      </c>
    </row>
    <row r="963" spans="1:29" ht="12" customHeight="1" x14ac:dyDescent="0.2">
      <c r="A963" s="19">
        <v>41014</v>
      </c>
      <c r="B963" s="19">
        <v>40650</v>
      </c>
      <c r="C963" s="19">
        <v>39194</v>
      </c>
      <c r="D963" s="16" t="s">
        <v>2</v>
      </c>
      <c r="E963" s="114">
        <v>16352</v>
      </c>
      <c r="F963" s="115">
        <v>9763</v>
      </c>
      <c r="G963" s="113">
        <v>3767</v>
      </c>
      <c r="H963" s="113">
        <v>1399</v>
      </c>
      <c r="I963" s="113">
        <v>1423</v>
      </c>
      <c r="J963" s="112">
        <v>18437</v>
      </c>
      <c r="K963" s="112">
        <v>10921</v>
      </c>
      <c r="L963" s="112">
        <v>4659</v>
      </c>
      <c r="M963" s="112">
        <v>1449</v>
      </c>
      <c r="N963" s="113">
        <v>1408</v>
      </c>
      <c r="O963" s="112">
        <v>16562</v>
      </c>
      <c r="P963" s="112">
        <v>10172</v>
      </c>
      <c r="Q963" s="112">
        <v>4598</v>
      </c>
      <c r="R963" s="112">
        <v>929</v>
      </c>
      <c r="S963" s="113">
        <v>863</v>
      </c>
      <c r="T963" s="17">
        <v>-0.11308781255084888</v>
      </c>
      <c r="U963" s="17">
        <v>-0.10603424594817323</v>
      </c>
      <c r="V963" s="17">
        <v>-0.19145739429062025</v>
      </c>
      <c r="W963" s="17">
        <v>-3.4506556245686659E-2</v>
      </c>
      <c r="X963" s="17">
        <v>1.0653409090909172E-2</v>
      </c>
      <c r="Y963" s="17">
        <v>-0.11308781255084888</v>
      </c>
      <c r="Z963" s="17">
        <v>-4.8811379579111414E-2</v>
      </c>
      <c r="AA963" s="17">
        <v>0.15658581516733183</v>
      </c>
      <c r="AB963" s="17">
        <v>6.0652009097801329E-2</v>
      </c>
      <c r="AC963" s="17">
        <v>0.44320486815415827</v>
      </c>
    </row>
    <row r="964" spans="1:29" ht="12" customHeight="1" x14ac:dyDescent="0.2">
      <c r="A964" s="19">
        <v>41015</v>
      </c>
      <c r="B964" s="19">
        <v>40651</v>
      </c>
      <c r="C964" s="19">
        <v>39195</v>
      </c>
      <c r="D964" s="16" t="s">
        <v>3</v>
      </c>
      <c r="E964" s="114">
        <v>16309</v>
      </c>
      <c r="F964" s="115">
        <v>10198</v>
      </c>
      <c r="G964" s="113">
        <v>3547</v>
      </c>
      <c r="H964" s="113">
        <v>1352</v>
      </c>
      <c r="I964" s="113">
        <v>1212</v>
      </c>
      <c r="J964" s="112">
        <v>17023</v>
      </c>
      <c r="K964" s="112">
        <v>10629</v>
      </c>
      <c r="L964" s="112">
        <v>3843</v>
      </c>
      <c r="M964" s="112">
        <v>1345</v>
      </c>
      <c r="N964" s="113">
        <v>1206</v>
      </c>
      <c r="O964" s="112">
        <v>14380</v>
      </c>
      <c r="P964" s="112">
        <v>9851</v>
      </c>
      <c r="Q964" s="112">
        <v>3068</v>
      </c>
      <c r="R964" s="112">
        <v>639</v>
      </c>
      <c r="S964" s="113">
        <v>822</v>
      </c>
      <c r="T964" s="17">
        <v>-4.194325324560888E-2</v>
      </c>
      <c r="U964" s="17">
        <v>-4.0549440210744137E-2</v>
      </c>
      <c r="V964" s="17">
        <v>-7.7023158990372154E-2</v>
      </c>
      <c r="W964" s="17">
        <v>5.2044609665427011E-3</v>
      </c>
      <c r="X964" s="17">
        <v>4.9751243781095411E-3</v>
      </c>
      <c r="Y964" s="17">
        <v>-4.194325324560888E-2</v>
      </c>
      <c r="Z964" s="17">
        <v>9.011223944414759E-2</v>
      </c>
      <c r="AA964" s="17">
        <v>0.20564242012236567</v>
      </c>
      <c r="AB964" s="17">
        <v>0.3012512030798844</v>
      </c>
      <c r="AC964" s="17">
        <v>0.31882480957562565</v>
      </c>
    </row>
    <row r="965" spans="1:29" ht="12" customHeight="1" x14ac:dyDescent="0.2">
      <c r="A965" s="19">
        <v>41016</v>
      </c>
      <c r="B965" s="19">
        <v>40652</v>
      </c>
      <c r="C965" s="19">
        <v>39196</v>
      </c>
      <c r="D965" s="16" t="s">
        <v>4</v>
      </c>
      <c r="E965" s="114">
        <v>15117</v>
      </c>
      <c r="F965" s="115">
        <v>9190</v>
      </c>
      <c r="G965" s="113">
        <v>3380</v>
      </c>
      <c r="H965" s="113">
        <v>1352</v>
      </c>
      <c r="I965" s="113">
        <v>1195</v>
      </c>
      <c r="J965" s="112">
        <v>15665</v>
      </c>
      <c r="K965" s="112">
        <v>9935</v>
      </c>
      <c r="L965" s="112">
        <v>3448</v>
      </c>
      <c r="M965" s="112">
        <v>1187</v>
      </c>
      <c r="N965" s="113">
        <v>1095</v>
      </c>
      <c r="O965" s="112">
        <v>13031</v>
      </c>
      <c r="P965" s="112">
        <v>8780</v>
      </c>
      <c r="Q965" s="112">
        <v>2705</v>
      </c>
      <c r="R965" s="112">
        <v>738</v>
      </c>
      <c r="S965" s="113">
        <v>808</v>
      </c>
      <c r="T965" s="17">
        <v>-3.4982444940951152E-2</v>
      </c>
      <c r="U965" s="17">
        <v>-7.4987418218419699E-2</v>
      </c>
      <c r="V965" s="17">
        <v>-1.9721577726218076E-2</v>
      </c>
      <c r="W965" s="17">
        <v>0.13900589721988199</v>
      </c>
      <c r="X965" s="17">
        <v>9.1324200913242004E-2</v>
      </c>
      <c r="Y965" s="17">
        <v>-3.4982444940951152E-2</v>
      </c>
      <c r="Z965" s="17">
        <v>0.102182777644519</v>
      </c>
      <c r="AA965" s="17">
        <v>0.27547169811320749</v>
      </c>
      <c r="AB965" s="17">
        <v>0.41719077568134177</v>
      </c>
      <c r="AC965" s="17">
        <v>0.38792102206736345</v>
      </c>
    </row>
    <row r="966" spans="1:29" ht="12" customHeight="1" x14ac:dyDescent="0.2">
      <c r="A966" s="19">
        <v>41017</v>
      </c>
      <c r="B966" s="19">
        <v>40653</v>
      </c>
      <c r="C966" s="19">
        <v>39197</v>
      </c>
      <c r="D966" s="16" t="s">
        <v>5</v>
      </c>
      <c r="E966" s="114">
        <v>15626</v>
      </c>
      <c r="F966" s="115">
        <v>9311</v>
      </c>
      <c r="G966" s="113">
        <v>3745</v>
      </c>
      <c r="H966" s="113">
        <v>1365</v>
      </c>
      <c r="I966" s="113">
        <v>1205</v>
      </c>
      <c r="J966" s="112">
        <v>14978</v>
      </c>
      <c r="K966" s="112">
        <v>9350</v>
      </c>
      <c r="L966" s="112">
        <v>3377</v>
      </c>
      <c r="M966" s="112">
        <v>1221</v>
      </c>
      <c r="N966" s="113">
        <v>1030</v>
      </c>
      <c r="O966" s="112">
        <v>14200</v>
      </c>
      <c r="P966" s="112">
        <v>9525</v>
      </c>
      <c r="Q966" s="112">
        <v>2952</v>
      </c>
      <c r="R966" s="112">
        <v>860</v>
      </c>
      <c r="S966" s="113">
        <v>863</v>
      </c>
      <c r="T966" s="17">
        <v>4.3263453064494639E-2</v>
      </c>
      <c r="U966" s="17">
        <v>-4.1711229946523876E-3</v>
      </c>
      <c r="V966" s="17">
        <v>0.1089724607639917</v>
      </c>
      <c r="W966" s="17">
        <v>0.11793611793611802</v>
      </c>
      <c r="X966" s="17">
        <v>0.16990291262135915</v>
      </c>
      <c r="Y966" s="17">
        <v>4.3263453064494639E-2</v>
      </c>
      <c r="Z966" s="17">
        <v>3.4670518946549711E-2</v>
      </c>
      <c r="AA966" s="17">
        <v>0.34085213032581452</v>
      </c>
      <c r="AB966" s="17">
        <v>0.3609172482552343</v>
      </c>
      <c r="AC966" s="17">
        <v>0.49318463444857508</v>
      </c>
    </row>
    <row r="967" spans="1:29" ht="12" customHeight="1" x14ac:dyDescent="0.2">
      <c r="A967" s="19">
        <v>41018</v>
      </c>
      <c r="B967" s="19">
        <v>40654</v>
      </c>
      <c r="C967" s="19">
        <v>39198</v>
      </c>
      <c r="D967" s="16" t="s">
        <v>6</v>
      </c>
      <c r="E967" s="114">
        <v>16344.800578236591</v>
      </c>
      <c r="F967" s="115">
        <v>10262</v>
      </c>
      <c r="G967" s="113">
        <v>3542</v>
      </c>
      <c r="H967" s="113">
        <v>1290</v>
      </c>
      <c r="I967" s="113">
        <v>1250.8005782365908</v>
      </c>
      <c r="J967" s="112">
        <v>16257</v>
      </c>
      <c r="K967" s="112">
        <v>10218</v>
      </c>
      <c r="L967" s="112">
        <v>3581</v>
      </c>
      <c r="M967" s="112">
        <v>1203</v>
      </c>
      <c r="N967" s="113">
        <v>1255</v>
      </c>
      <c r="O967" s="112">
        <v>15233</v>
      </c>
      <c r="P967" s="112">
        <v>10057</v>
      </c>
      <c r="Q967" s="112">
        <v>3449</v>
      </c>
      <c r="R967" s="112">
        <v>877</v>
      </c>
      <c r="S967" s="113">
        <v>850</v>
      </c>
      <c r="T967" s="17">
        <v>5.400786014430059E-3</v>
      </c>
      <c r="U967" s="17">
        <v>4.306126443531122E-3</v>
      </c>
      <c r="V967" s="17">
        <v>-1.0890812622172619E-2</v>
      </c>
      <c r="W967" s="17">
        <v>7.2319201995012516E-2</v>
      </c>
      <c r="X967" s="17">
        <v>-3.3461527995292117E-3</v>
      </c>
      <c r="Y967" s="17">
        <v>5.400786014430059E-3</v>
      </c>
      <c r="Z967" s="17">
        <v>-2.201467645096733E-2</v>
      </c>
      <c r="AA967" s="17">
        <v>7.1709531013615768E-2</v>
      </c>
      <c r="AB967" s="17">
        <v>0.18457300275482091</v>
      </c>
      <c r="AC967" s="17">
        <v>0.27502607363566844</v>
      </c>
    </row>
    <row r="968" spans="1:29" ht="12" customHeight="1" x14ac:dyDescent="0.2">
      <c r="A968" s="19">
        <v>41019</v>
      </c>
      <c r="B968" s="19">
        <v>40655</v>
      </c>
      <c r="C968" s="19">
        <v>39199</v>
      </c>
      <c r="D968" s="16" t="s">
        <v>7</v>
      </c>
      <c r="E968" s="114">
        <v>16197.77393146071</v>
      </c>
      <c r="F968" s="115">
        <v>10215</v>
      </c>
      <c r="G968" s="113">
        <v>3392</v>
      </c>
      <c r="H968" s="113">
        <v>1404</v>
      </c>
      <c r="I968" s="113">
        <v>1186.7739314607104</v>
      </c>
      <c r="J968" s="112">
        <v>15768</v>
      </c>
      <c r="K968" s="112">
        <v>9676</v>
      </c>
      <c r="L968" s="112">
        <v>3640</v>
      </c>
      <c r="M968" s="112">
        <v>1265</v>
      </c>
      <c r="N968" s="113">
        <v>1187</v>
      </c>
      <c r="O968" s="112">
        <v>15080</v>
      </c>
      <c r="P968" s="112">
        <v>10129</v>
      </c>
      <c r="Q968" s="112">
        <v>3268</v>
      </c>
      <c r="R968" s="112">
        <v>852</v>
      </c>
      <c r="S968" s="113">
        <v>831</v>
      </c>
      <c r="T968" s="17">
        <v>2.7256083933327568E-2</v>
      </c>
      <c r="U968" s="17">
        <v>5.5704836709383976E-2</v>
      </c>
      <c r="V968" s="17">
        <v>-6.8131868131868112E-2</v>
      </c>
      <c r="W968" s="17">
        <v>0.10988142292490122</v>
      </c>
      <c r="X968" s="17">
        <v>-1.9045369780079646E-4</v>
      </c>
      <c r="Y968" s="17">
        <v>2.7256083933327568E-2</v>
      </c>
      <c r="Z968" s="17">
        <v>-1.3043478260869601E-2</v>
      </c>
      <c r="AA968" s="17">
        <v>2.4773413897281049E-2</v>
      </c>
      <c r="AB968" s="17">
        <v>9.0062111801242128E-2</v>
      </c>
      <c r="AC968" s="17">
        <v>0.21099380761296982</v>
      </c>
    </row>
    <row r="969" spans="1:29" ht="12" customHeight="1" x14ac:dyDescent="0.2">
      <c r="A969" s="19">
        <v>41020</v>
      </c>
      <c r="B969" s="19">
        <v>40656</v>
      </c>
      <c r="C969" s="19">
        <v>39200</v>
      </c>
      <c r="D969" s="16" t="s">
        <v>1</v>
      </c>
      <c r="E969" s="114">
        <v>17783.434684588807</v>
      </c>
      <c r="F969" s="115">
        <v>10319</v>
      </c>
      <c r="G969" s="113">
        <v>4208</v>
      </c>
      <c r="H969" s="113">
        <v>1723</v>
      </c>
      <c r="I969" s="113">
        <v>1533.4346845888065</v>
      </c>
      <c r="J969" s="112">
        <v>15727</v>
      </c>
      <c r="K969" s="112">
        <v>9001</v>
      </c>
      <c r="L969" s="112">
        <v>3830</v>
      </c>
      <c r="M969" s="112">
        <v>1388</v>
      </c>
      <c r="N969" s="113">
        <v>1508</v>
      </c>
      <c r="O969" s="112">
        <v>16297</v>
      </c>
      <c r="P969" s="112">
        <v>10290</v>
      </c>
      <c r="Q969" s="112">
        <v>3639</v>
      </c>
      <c r="R969" s="112">
        <v>1102</v>
      </c>
      <c r="S969" s="113">
        <v>1266</v>
      </c>
      <c r="T969" s="17">
        <v>0.13075823008767129</v>
      </c>
      <c r="U969" s="17">
        <v>0.14642817464726132</v>
      </c>
      <c r="V969" s="17">
        <v>9.86945169712794E-2</v>
      </c>
      <c r="W969" s="17">
        <v>0.2413544668587897</v>
      </c>
      <c r="X969" s="17">
        <v>1.686650171671511E-2</v>
      </c>
      <c r="Y969" s="17">
        <v>0.13075823008767129</v>
      </c>
      <c r="Z969" s="17">
        <v>6.6342874857910461E-2</v>
      </c>
      <c r="AA969" s="17">
        <v>4.9900199600798389E-2</v>
      </c>
      <c r="AB969" s="17">
        <v>0.18013698630136976</v>
      </c>
      <c r="AC969" s="17">
        <v>9.4528682790011809E-2</v>
      </c>
    </row>
    <row r="970" spans="1:29" ht="12" customHeight="1" x14ac:dyDescent="0.2">
      <c r="A970" s="19">
        <v>41021</v>
      </c>
      <c r="B970" s="19">
        <v>40657</v>
      </c>
      <c r="C970" s="19">
        <v>39201</v>
      </c>
      <c r="D970" s="16" t="s">
        <v>2</v>
      </c>
      <c r="E970" s="114">
        <v>16643.128514981694</v>
      </c>
      <c r="F970" s="115">
        <v>10536</v>
      </c>
      <c r="G970" s="113">
        <v>3771</v>
      </c>
      <c r="H970" s="113">
        <v>1328</v>
      </c>
      <c r="I970" s="113">
        <v>1008.1285149816955</v>
      </c>
      <c r="J970" s="112">
        <v>13813</v>
      </c>
      <c r="K970" s="112">
        <v>8517</v>
      </c>
      <c r="L970" s="112">
        <v>3314</v>
      </c>
      <c r="M970" s="112">
        <v>1014</v>
      </c>
      <c r="N970" s="113">
        <v>968</v>
      </c>
      <c r="O970" s="112">
        <v>13787</v>
      </c>
      <c r="P970" s="112">
        <v>9590</v>
      </c>
      <c r="Q970" s="112">
        <v>2574</v>
      </c>
      <c r="R970" s="112">
        <v>824</v>
      </c>
      <c r="S970" s="113">
        <v>799</v>
      </c>
      <c r="T970" s="17">
        <v>0.20488876529223887</v>
      </c>
      <c r="U970" s="17">
        <v>0.23705530116238105</v>
      </c>
      <c r="V970" s="17">
        <v>0.13789981894990944</v>
      </c>
      <c r="W970" s="17">
        <v>0.30966469428007892</v>
      </c>
      <c r="X970" s="17">
        <v>4.1455077460429202E-2</v>
      </c>
      <c r="Y970" s="17">
        <v>0.20488876529223887</v>
      </c>
      <c r="Z970" s="17">
        <v>0.10025062656641603</v>
      </c>
      <c r="AA970" s="17">
        <v>0.20325462667517558</v>
      </c>
      <c r="AB970" s="17">
        <v>0.21723189734188808</v>
      </c>
      <c r="AC970" s="17">
        <v>0.1722424592810412</v>
      </c>
    </row>
    <row r="971" spans="1:29" ht="12" customHeight="1" x14ac:dyDescent="0.2">
      <c r="A971" s="19">
        <v>41022</v>
      </c>
      <c r="B971" s="19">
        <v>40658</v>
      </c>
      <c r="C971" s="19">
        <v>39202</v>
      </c>
      <c r="D971" s="16" t="s">
        <v>3</v>
      </c>
      <c r="E971" s="114">
        <v>15267.20452443017</v>
      </c>
      <c r="F971" s="115">
        <v>9912</v>
      </c>
      <c r="G971" s="113">
        <v>3234</v>
      </c>
      <c r="H971" s="113">
        <v>1113</v>
      </c>
      <c r="I971" s="113">
        <v>1008.2045244301705</v>
      </c>
      <c r="J971" s="112">
        <v>15019</v>
      </c>
      <c r="K971" s="112">
        <v>9765</v>
      </c>
      <c r="L971" s="112">
        <v>3208</v>
      </c>
      <c r="M971" s="112">
        <v>1082</v>
      </c>
      <c r="N971" s="113">
        <v>964</v>
      </c>
      <c r="O971" s="112">
        <v>13744</v>
      </c>
      <c r="P971" s="112">
        <v>9541</v>
      </c>
      <c r="Q971" s="112">
        <v>2906</v>
      </c>
      <c r="R971" s="112">
        <v>572</v>
      </c>
      <c r="S971" s="113">
        <v>725</v>
      </c>
      <c r="T971" s="17">
        <v>1.6526035317276033E-2</v>
      </c>
      <c r="U971" s="17">
        <v>1.5053763440860291E-2</v>
      </c>
      <c r="V971" s="17">
        <v>8.1047381546135444E-3</v>
      </c>
      <c r="W971" s="17">
        <v>2.8650646950092451E-2</v>
      </c>
      <c r="X971" s="17">
        <v>4.5855315798932095E-2</v>
      </c>
      <c r="Y971" s="17">
        <v>1.6526035317276033E-2</v>
      </c>
      <c r="Z971" s="17">
        <v>8.8752196836555441E-2</v>
      </c>
      <c r="AA971" s="17">
        <v>0.20133729569093606</v>
      </c>
      <c r="AB971" s="17">
        <v>0.48005319148936176</v>
      </c>
      <c r="AC971" s="17">
        <v>0.28761752800788054</v>
      </c>
    </row>
    <row r="972" spans="1:29" ht="12" customHeight="1" x14ac:dyDescent="0.2">
      <c r="A972" s="19">
        <v>41023</v>
      </c>
      <c r="B972" s="19">
        <v>40659</v>
      </c>
      <c r="C972" s="19">
        <v>39203</v>
      </c>
      <c r="D972" s="16" t="s">
        <v>4</v>
      </c>
      <c r="E972" s="114">
        <v>14628.125024272567</v>
      </c>
      <c r="F972" s="115">
        <v>9352</v>
      </c>
      <c r="G972" s="113">
        <v>2851</v>
      </c>
      <c r="H972" s="113">
        <v>1324</v>
      </c>
      <c r="I972" s="113">
        <v>1101.125024272568</v>
      </c>
      <c r="J972" s="112">
        <v>13603</v>
      </c>
      <c r="K972" s="112">
        <v>8581</v>
      </c>
      <c r="L972" s="112">
        <v>2957</v>
      </c>
      <c r="M972" s="112">
        <v>1018</v>
      </c>
      <c r="N972" s="113">
        <v>1047</v>
      </c>
      <c r="O972" s="112">
        <v>13039</v>
      </c>
      <c r="P972" s="112">
        <v>8869</v>
      </c>
      <c r="Q972" s="112">
        <v>2538</v>
      </c>
      <c r="R972" s="112">
        <v>875</v>
      </c>
      <c r="S972" s="113">
        <v>757</v>
      </c>
      <c r="T972" s="17">
        <v>7.5360216442885264E-2</v>
      </c>
      <c r="U972" s="17">
        <v>8.9849667870877559E-2</v>
      </c>
      <c r="V972" s="17">
        <v>-3.5847142374027752E-2</v>
      </c>
      <c r="W972" s="17">
        <v>0.30058939096267201</v>
      </c>
      <c r="X972" s="17">
        <v>5.1695343144763983E-2</v>
      </c>
      <c r="Y972" s="17">
        <v>7.5360216442885264E-2</v>
      </c>
      <c r="Z972" s="17">
        <v>0.19073083778966127</v>
      </c>
      <c r="AA972" s="17">
        <v>0.30600091617040759</v>
      </c>
      <c r="AB972" s="17">
        <v>0.8595505617977528</v>
      </c>
      <c r="AC972" s="17">
        <v>0.4545905208356249</v>
      </c>
    </row>
    <row r="973" spans="1:29" ht="12" customHeight="1" x14ac:dyDescent="0.2">
      <c r="A973" s="19">
        <v>41024</v>
      </c>
      <c r="B973" s="19">
        <v>40660</v>
      </c>
      <c r="C973" s="19">
        <v>39204</v>
      </c>
      <c r="D973" s="16" t="s">
        <v>5</v>
      </c>
      <c r="E973" s="114">
        <v>15781</v>
      </c>
      <c r="F973" s="115">
        <v>9342</v>
      </c>
      <c r="G973" s="113">
        <v>3900</v>
      </c>
      <c r="H973" s="113">
        <v>1284</v>
      </c>
      <c r="I973" s="113">
        <v>1255</v>
      </c>
      <c r="J973" s="112">
        <v>13313</v>
      </c>
      <c r="K973" s="112">
        <v>8479</v>
      </c>
      <c r="L973" s="112">
        <v>2849</v>
      </c>
      <c r="M973" s="112">
        <v>1011</v>
      </c>
      <c r="N973" s="113">
        <v>974</v>
      </c>
      <c r="O973" s="112">
        <v>15805</v>
      </c>
      <c r="P973" s="112">
        <v>10954</v>
      </c>
      <c r="Q973" s="112">
        <v>3107</v>
      </c>
      <c r="R973" s="112">
        <v>902</v>
      </c>
      <c r="S973" s="113">
        <v>842</v>
      </c>
      <c r="T973" s="17">
        <v>0.18538270863066186</v>
      </c>
      <c r="U973" s="17">
        <v>0.10178087038565864</v>
      </c>
      <c r="V973" s="17">
        <v>0.36890136890136893</v>
      </c>
      <c r="W973" s="17">
        <v>0.27002967359050456</v>
      </c>
      <c r="X973" s="17">
        <v>0.28850102669404509</v>
      </c>
      <c r="Y973" s="17">
        <v>0.18538270863066186</v>
      </c>
      <c r="Z973" s="17">
        <v>0.25345498456997184</v>
      </c>
      <c r="AA973" s="17">
        <v>0.57894736842105265</v>
      </c>
      <c r="AB973" s="17">
        <v>0.41254125412541254</v>
      </c>
      <c r="AC973" s="17">
        <v>0.64698162729658804</v>
      </c>
    </row>
    <row r="974" spans="1:29" ht="12" customHeight="1" x14ac:dyDescent="0.2">
      <c r="A974" s="19">
        <v>41025</v>
      </c>
      <c r="B974" s="19">
        <v>40661</v>
      </c>
      <c r="C974" s="19">
        <v>39205</v>
      </c>
      <c r="D974" s="16" t="s">
        <v>6</v>
      </c>
      <c r="E974" s="114">
        <v>16555</v>
      </c>
      <c r="F974" s="115">
        <v>10455</v>
      </c>
      <c r="G974" s="113">
        <v>3332</v>
      </c>
      <c r="H974" s="113">
        <v>1448</v>
      </c>
      <c r="I974" s="113">
        <v>1320</v>
      </c>
      <c r="J974" s="112">
        <v>14246</v>
      </c>
      <c r="K974" s="112">
        <v>9191</v>
      </c>
      <c r="L974" s="112">
        <v>2928</v>
      </c>
      <c r="M974" s="112">
        <v>1058</v>
      </c>
      <c r="N974" s="113">
        <v>1069</v>
      </c>
      <c r="O974" s="112">
        <v>16194</v>
      </c>
      <c r="P974" s="112">
        <v>10765</v>
      </c>
      <c r="Q974" s="112">
        <v>3630</v>
      </c>
      <c r="R974" s="112">
        <v>913</v>
      </c>
      <c r="S974" s="113">
        <v>886</v>
      </c>
      <c r="T974" s="17">
        <v>0.16208058402358549</v>
      </c>
      <c r="U974" s="17">
        <v>0.13752584049613747</v>
      </c>
      <c r="V974" s="17">
        <v>0.13797814207650272</v>
      </c>
      <c r="W974" s="17">
        <v>0.36862003780718333</v>
      </c>
      <c r="X974" s="17">
        <v>0.23479887745556605</v>
      </c>
      <c r="Y974" s="17">
        <v>0.16208058402358549</v>
      </c>
      <c r="Z974" s="17">
        <v>0.14650729246627914</v>
      </c>
      <c r="AA974" s="17">
        <v>0.16016713091922008</v>
      </c>
      <c r="AB974" s="17">
        <v>0.59471365638766516</v>
      </c>
      <c r="AC974" s="17">
        <v>0.38075313807531375</v>
      </c>
    </row>
    <row r="975" spans="1:29" ht="12" customHeight="1" x14ac:dyDescent="0.2">
      <c r="A975" s="19">
        <v>41026</v>
      </c>
      <c r="B975" s="19">
        <v>40662</v>
      </c>
      <c r="C975" s="19">
        <v>39206</v>
      </c>
      <c r="D975" s="16" t="s">
        <v>7</v>
      </c>
      <c r="E975" s="114">
        <v>16020</v>
      </c>
      <c r="F975" s="115">
        <v>9961</v>
      </c>
      <c r="G975" s="113">
        <v>3428</v>
      </c>
      <c r="H975" s="113">
        <v>1210</v>
      </c>
      <c r="I975" s="113">
        <v>1421</v>
      </c>
      <c r="J975" s="112">
        <v>13664</v>
      </c>
      <c r="K975" s="112">
        <v>8545</v>
      </c>
      <c r="L975" s="112">
        <v>2904</v>
      </c>
      <c r="M975" s="112">
        <v>1117</v>
      </c>
      <c r="N975" s="113">
        <v>1098</v>
      </c>
      <c r="O975" s="112">
        <v>16611</v>
      </c>
      <c r="P975" s="112">
        <v>11106</v>
      </c>
      <c r="Q975" s="112">
        <v>3675</v>
      </c>
      <c r="R975" s="112">
        <v>953</v>
      </c>
      <c r="S975" s="113">
        <v>877</v>
      </c>
      <c r="T975" s="17">
        <v>0.17242388758782212</v>
      </c>
      <c r="U975" s="17">
        <v>0.1657109420713867</v>
      </c>
      <c r="V975" s="17">
        <v>0.18044077134986236</v>
      </c>
      <c r="W975" s="17">
        <v>8.3258728737690246E-2</v>
      </c>
      <c r="X975" s="17">
        <v>0.29417122040072852</v>
      </c>
      <c r="Y975" s="17">
        <v>0.17242388758782212</v>
      </c>
      <c r="Z975" s="17">
        <v>2.5110630853143912E-2</v>
      </c>
      <c r="AA975" s="17">
        <v>8.8945362134688732E-2</v>
      </c>
      <c r="AB975" s="17">
        <v>8.2289803220035873E-2</v>
      </c>
      <c r="AC975" s="17">
        <v>0.53125</v>
      </c>
    </row>
    <row r="976" spans="1:29" ht="12" customHeight="1" x14ac:dyDescent="0.2">
      <c r="A976" s="19">
        <v>41027</v>
      </c>
      <c r="B976" s="19">
        <v>40663</v>
      </c>
      <c r="C976" s="19">
        <v>39207</v>
      </c>
      <c r="D976" s="16" t="s">
        <v>1</v>
      </c>
      <c r="E976" s="114">
        <v>16741</v>
      </c>
      <c r="F976" s="115">
        <v>9472</v>
      </c>
      <c r="G976" s="113">
        <v>4091</v>
      </c>
      <c r="H976" s="113">
        <v>1475</v>
      </c>
      <c r="I976" s="113">
        <v>1703</v>
      </c>
      <c r="J976" s="112">
        <v>15655</v>
      </c>
      <c r="K976" s="112">
        <v>8862</v>
      </c>
      <c r="L976" s="112">
        <v>3800</v>
      </c>
      <c r="M976" s="112">
        <v>1318</v>
      </c>
      <c r="N976" s="113">
        <v>1675</v>
      </c>
      <c r="O976" s="112">
        <v>17303</v>
      </c>
      <c r="P976" s="112">
        <v>10913</v>
      </c>
      <c r="Q976" s="112">
        <v>3828</v>
      </c>
      <c r="R976" s="112">
        <v>1126</v>
      </c>
      <c r="S976" s="113">
        <v>1436</v>
      </c>
      <c r="T976" s="17">
        <v>6.9370808048546895E-2</v>
      </c>
      <c r="U976" s="17">
        <v>6.8833220491988367E-2</v>
      </c>
      <c r="V976" s="17">
        <v>7.657894736842108E-2</v>
      </c>
      <c r="W976" s="17">
        <v>0.11911987860394535</v>
      </c>
      <c r="X976" s="17">
        <v>1.6716417910447756E-2</v>
      </c>
      <c r="Y976" s="17">
        <v>6.9370808048546895E-2</v>
      </c>
      <c r="Z976" s="17">
        <v>-9.3935335756648142E-2</v>
      </c>
      <c r="AA976" s="17">
        <v>0.36685599732709662</v>
      </c>
      <c r="AB976" s="17">
        <v>-0.10443230115361268</v>
      </c>
      <c r="AC976" s="17">
        <v>0.15535956580732702</v>
      </c>
    </row>
    <row r="977" spans="1:29" ht="12" customHeight="1" x14ac:dyDescent="0.2">
      <c r="A977" s="19">
        <v>41028</v>
      </c>
      <c r="B977" s="19">
        <v>40664</v>
      </c>
      <c r="C977" s="19">
        <v>39208</v>
      </c>
      <c r="D977" s="16" t="s">
        <v>2</v>
      </c>
      <c r="E977" s="114">
        <v>15259</v>
      </c>
      <c r="F977" s="115">
        <v>9353</v>
      </c>
      <c r="G977" s="113">
        <v>3509</v>
      </c>
      <c r="H977" s="113">
        <v>1155</v>
      </c>
      <c r="I977" s="113">
        <v>1242</v>
      </c>
      <c r="J977" s="112">
        <v>15863</v>
      </c>
      <c r="K977" s="112">
        <v>9863</v>
      </c>
      <c r="L977" s="112">
        <v>3714</v>
      </c>
      <c r="M977" s="112">
        <v>1046</v>
      </c>
      <c r="N977" s="113">
        <v>1240</v>
      </c>
      <c r="O977" s="112">
        <v>15241</v>
      </c>
      <c r="P977" s="112">
        <v>10095</v>
      </c>
      <c r="Q977" s="112">
        <v>3446</v>
      </c>
      <c r="R977" s="112">
        <v>844</v>
      </c>
      <c r="S977" s="113">
        <v>856</v>
      </c>
      <c r="T977" s="17">
        <v>-3.8076025972388572E-2</v>
      </c>
      <c r="U977" s="17">
        <v>-5.1708405150562742E-2</v>
      </c>
      <c r="V977" s="17">
        <v>-5.5196553581044694E-2</v>
      </c>
      <c r="W977" s="17">
        <v>0.10420650095602291</v>
      </c>
      <c r="X977" s="17">
        <v>1.612903225806539E-3</v>
      </c>
      <c r="Y977" s="17">
        <v>-3.8076025972388572E-2</v>
      </c>
      <c r="Z977" s="17">
        <v>-4.1700819672131129E-2</v>
      </c>
      <c r="AA977" s="17">
        <v>0.11396825396825405</v>
      </c>
      <c r="AB977" s="17">
        <v>1.7346053772766545E-3</v>
      </c>
      <c r="AC977" s="17">
        <v>0.30599369085173511</v>
      </c>
    </row>
    <row r="978" spans="1:29" ht="12" customHeight="1" x14ac:dyDescent="0.2">
      <c r="A978" s="19">
        <v>41029</v>
      </c>
      <c r="B978" s="19">
        <v>40665</v>
      </c>
      <c r="C978" s="19">
        <v>39209</v>
      </c>
      <c r="D978" s="16" t="s">
        <v>3</v>
      </c>
      <c r="E978" s="114">
        <v>16409</v>
      </c>
      <c r="F978" s="115">
        <v>10307</v>
      </c>
      <c r="G978" s="113">
        <v>3665</v>
      </c>
      <c r="H978" s="113">
        <v>1199</v>
      </c>
      <c r="I978" s="113">
        <v>1238</v>
      </c>
      <c r="J978" s="112">
        <v>14971</v>
      </c>
      <c r="K978" s="112">
        <v>9673</v>
      </c>
      <c r="L978" s="112">
        <v>3176</v>
      </c>
      <c r="M978" s="112">
        <v>1102</v>
      </c>
      <c r="N978" s="113">
        <v>1020</v>
      </c>
      <c r="O978" s="112">
        <v>14634</v>
      </c>
      <c r="P978" s="112">
        <v>9972</v>
      </c>
      <c r="Q978" s="112">
        <v>3038</v>
      </c>
      <c r="R978" s="112">
        <v>776</v>
      </c>
      <c r="S978" s="113">
        <v>848</v>
      </c>
      <c r="T978" s="17">
        <v>9.6052367911295233E-2</v>
      </c>
      <c r="U978" s="17">
        <v>6.5543264757572661E-2</v>
      </c>
      <c r="V978" s="17">
        <v>0.15396725440806036</v>
      </c>
      <c r="W978" s="17">
        <v>8.8021778584391974E-2</v>
      </c>
      <c r="X978" s="17">
        <v>0.21372549019607834</v>
      </c>
      <c r="Y978" s="17">
        <v>9.6052367911295233E-2</v>
      </c>
      <c r="Z978" s="17">
        <v>0.17005335452378256</v>
      </c>
      <c r="AA978" s="17">
        <v>0.35942136498516319</v>
      </c>
      <c r="AB978" s="17">
        <v>0.12900188323917128</v>
      </c>
      <c r="AC978" s="17">
        <v>0.4395348837209303</v>
      </c>
    </row>
    <row r="979" spans="1:29" ht="12" customHeight="1" x14ac:dyDescent="0.2">
      <c r="A979" s="19">
        <v>41030</v>
      </c>
      <c r="B979" s="19">
        <v>40666</v>
      </c>
      <c r="C979" s="19">
        <v>39210</v>
      </c>
      <c r="D979" s="16" t="s">
        <v>4</v>
      </c>
      <c r="E979" s="114">
        <v>15961</v>
      </c>
      <c r="F979" s="115">
        <v>9978</v>
      </c>
      <c r="G979" s="113">
        <v>3404</v>
      </c>
      <c r="H979" s="113">
        <v>1284</v>
      </c>
      <c r="I979" s="113">
        <v>1295</v>
      </c>
      <c r="J979" s="112">
        <v>13494</v>
      </c>
      <c r="K979" s="112">
        <v>8554</v>
      </c>
      <c r="L979" s="112">
        <v>2859</v>
      </c>
      <c r="M979" s="112">
        <v>1208</v>
      </c>
      <c r="N979" s="113">
        <v>873</v>
      </c>
      <c r="O979" s="112">
        <v>13350</v>
      </c>
      <c r="P979" s="112">
        <v>9225</v>
      </c>
      <c r="Q979" s="112">
        <v>2673</v>
      </c>
      <c r="R979" s="112">
        <v>646</v>
      </c>
      <c r="S979" s="113">
        <v>806</v>
      </c>
      <c r="T979" s="17">
        <v>0.18282199496072327</v>
      </c>
      <c r="U979" s="17">
        <v>0.16647182604629407</v>
      </c>
      <c r="V979" s="17">
        <v>0.19062609303952427</v>
      </c>
      <c r="W979" s="17">
        <v>6.29139072847682E-2</v>
      </c>
      <c r="X979" s="17">
        <v>0.48339060710194737</v>
      </c>
      <c r="Y979" s="17">
        <v>0.18282199496072327</v>
      </c>
      <c r="Z979" s="17">
        <v>0.2741667730813433</v>
      </c>
      <c r="AA979" s="17">
        <v>0.4375</v>
      </c>
      <c r="AB979" s="17">
        <v>0.33610822060353795</v>
      </c>
      <c r="AC979" s="17">
        <v>0.52892561983471076</v>
      </c>
    </row>
    <row r="980" spans="1:29" ht="12" customHeight="1" x14ac:dyDescent="0.2">
      <c r="A980" s="19">
        <v>41031</v>
      </c>
      <c r="B980" s="19">
        <v>40667</v>
      </c>
      <c r="C980" s="19">
        <v>39211</v>
      </c>
      <c r="D980" s="16" t="s">
        <v>5</v>
      </c>
      <c r="E980" s="114">
        <v>16320</v>
      </c>
      <c r="F980" s="115">
        <v>10140</v>
      </c>
      <c r="G980" s="113">
        <v>3677</v>
      </c>
      <c r="H980" s="113">
        <v>1281</v>
      </c>
      <c r="I980" s="113">
        <v>1222</v>
      </c>
      <c r="J980" s="112">
        <v>13885</v>
      </c>
      <c r="K980" s="112">
        <v>8863</v>
      </c>
      <c r="L980" s="112">
        <v>3015</v>
      </c>
      <c r="M980" s="112">
        <v>988</v>
      </c>
      <c r="N980" s="113">
        <v>1019</v>
      </c>
      <c r="O980" s="112">
        <v>14146</v>
      </c>
      <c r="P980" s="112">
        <v>9697</v>
      </c>
      <c r="Q980" s="112">
        <v>2926</v>
      </c>
      <c r="R980" s="112">
        <v>747</v>
      </c>
      <c r="S980" s="113">
        <v>776</v>
      </c>
      <c r="T980" s="17">
        <v>0.17536910334893774</v>
      </c>
      <c r="U980" s="17">
        <v>0.14408213923050894</v>
      </c>
      <c r="V980" s="17">
        <v>0.2195688225538972</v>
      </c>
      <c r="W980" s="17">
        <v>0.29655870445344124</v>
      </c>
      <c r="X980" s="17">
        <v>0.1992149165848871</v>
      </c>
      <c r="Y980" s="17">
        <v>0.17536910334893774</v>
      </c>
      <c r="Z980" s="17">
        <v>0.2200697870292383</v>
      </c>
      <c r="AA980" s="17">
        <v>0.41750192752505777</v>
      </c>
      <c r="AB980" s="17">
        <v>0.43128491620111742</v>
      </c>
      <c r="AC980" s="17">
        <v>0.58290155440414515</v>
      </c>
    </row>
    <row r="981" spans="1:29" ht="12" customHeight="1" x14ac:dyDescent="0.2">
      <c r="A981" s="19">
        <v>41032</v>
      </c>
      <c r="B981" s="19">
        <v>40668</v>
      </c>
      <c r="C981" s="19">
        <v>39212</v>
      </c>
      <c r="D981" s="16" t="s">
        <v>6</v>
      </c>
      <c r="E981" s="114">
        <v>17226</v>
      </c>
      <c r="F981" s="115">
        <v>10951</v>
      </c>
      <c r="G981" s="113">
        <v>3445</v>
      </c>
      <c r="H981" s="113">
        <v>1499</v>
      </c>
      <c r="I981" s="113">
        <v>1331</v>
      </c>
      <c r="J981" s="112">
        <v>15195</v>
      </c>
      <c r="K981" s="112">
        <v>9616</v>
      </c>
      <c r="L981" s="112">
        <v>3273</v>
      </c>
      <c r="M981" s="112">
        <v>1087</v>
      </c>
      <c r="N981" s="113">
        <v>1219</v>
      </c>
      <c r="O981" s="112">
        <v>15507.5</v>
      </c>
      <c r="P981" s="112">
        <v>10253</v>
      </c>
      <c r="Q981" s="112">
        <v>3539.5</v>
      </c>
      <c r="R981" s="112">
        <v>898</v>
      </c>
      <c r="S981" s="113">
        <v>817</v>
      </c>
      <c r="T981" s="17">
        <v>0.13366238894373139</v>
      </c>
      <c r="U981" s="17">
        <v>0.13883111480865229</v>
      </c>
      <c r="V981" s="17">
        <v>5.2551176290864587E-2</v>
      </c>
      <c r="W981" s="17">
        <v>0.37902483900643968</v>
      </c>
      <c r="X981" s="17">
        <v>9.1878589007382994E-2</v>
      </c>
      <c r="Y981" s="17">
        <v>0.13366238894373139</v>
      </c>
      <c r="Z981" s="17">
        <v>0.1609244142902575</v>
      </c>
      <c r="AA981" s="17">
        <v>0.11344537815126055</v>
      </c>
      <c r="AB981" s="17">
        <v>0.47684729064039399</v>
      </c>
      <c r="AC981" s="17">
        <v>0.36934156378600824</v>
      </c>
    </row>
    <row r="982" spans="1:29" ht="12" customHeight="1" x14ac:dyDescent="0.2">
      <c r="A982" s="19">
        <v>41033</v>
      </c>
      <c r="B982" s="19">
        <v>40669</v>
      </c>
      <c r="C982" s="19">
        <v>39213</v>
      </c>
      <c r="D982" s="16" t="s">
        <v>7</v>
      </c>
      <c r="E982" s="114">
        <v>17212</v>
      </c>
      <c r="F982" s="115">
        <v>10762</v>
      </c>
      <c r="G982" s="113">
        <v>3598</v>
      </c>
      <c r="H982" s="113">
        <v>1342</v>
      </c>
      <c r="I982" s="113">
        <v>1510</v>
      </c>
      <c r="J982" s="112">
        <v>14761</v>
      </c>
      <c r="K982" s="112">
        <v>9403</v>
      </c>
      <c r="L982" s="112">
        <v>3108</v>
      </c>
      <c r="M982" s="112">
        <v>1097</v>
      </c>
      <c r="N982" s="113">
        <v>1153</v>
      </c>
      <c r="O982" s="112">
        <v>15771</v>
      </c>
      <c r="P982" s="112">
        <v>10742</v>
      </c>
      <c r="Q982" s="112">
        <v>3290</v>
      </c>
      <c r="R982" s="112">
        <v>887</v>
      </c>
      <c r="S982" s="113">
        <v>852</v>
      </c>
      <c r="T982" s="17">
        <v>0.16604566086308514</v>
      </c>
      <c r="U982" s="17">
        <v>0.14452834201850484</v>
      </c>
      <c r="V982" s="17">
        <v>0.1576576576576576</v>
      </c>
      <c r="W982" s="17">
        <v>0.22333637192342759</v>
      </c>
      <c r="X982" s="17">
        <v>0.3096270598438855</v>
      </c>
      <c r="Y982" s="17">
        <v>0.16604566086308514</v>
      </c>
      <c r="Z982" s="17">
        <v>9.8275334217777344E-2</v>
      </c>
      <c r="AA982" s="17">
        <v>0.15505617977528097</v>
      </c>
      <c r="AB982" s="17">
        <v>0.34200000000000008</v>
      </c>
      <c r="AC982" s="17">
        <v>0.56153050672182014</v>
      </c>
    </row>
    <row r="983" spans="1:29" ht="12" customHeight="1" x14ac:dyDescent="0.2">
      <c r="A983" s="19">
        <v>41034</v>
      </c>
      <c r="B983" s="19">
        <v>40670</v>
      </c>
      <c r="C983" s="19">
        <v>39214</v>
      </c>
      <c r="D983" s="16" t="s">
        <v>1</v>
      </c>
      <c r="E983" s="114">
        <v>17788</v>
      </c>
      <c r="F983" s="115">
        <v>10093</v>
      </c>
      <c r="G983" s="113">
        <v>4388</v>
      </c>
      <c r="H983" s="113">
        <v>1647</v>
      </c>
      <c r="I983" s="113">
        <v>1660</v>
      </c>
      <c r="J983" s="112">
        <v>16870</v>
      </c>
      <c r="K983" s="112">
        <v>9754</v>
      </c>
      <c r="L983" s="112">
        <v>3955</v>
      </c>
      <c r="M983" s="112">
        <v>1573</v>
      </c>
      <c r="N983" s="113">
        <v>1588</v>
      </c>
      <c r="O983" s="112">
        <v>17416</v>
      </c>
      <c r="P983" s="112">
        <v>11273</v>
      </c>
      <c r="Q983" s="112">
        <v>3699</v>
      </c>
      <c r="R983" s="112">
        <v>1094</v>
      </c>
      <c r="S983" s="113">
        <v>1350</v>
      </c>
      <c r="T983" s="17">
        <v>5.4416123295791374E-2</v>
      </c>
      <c r="U983" s="17">
        <v>3.475497231904856E-2</v>
      </c>
      <c r="V983" s="17">
        <v>0.10948166877370413</v>
      </c>
      <c r="W983" s="17">
        <v>4.704386522568349E-2</v>
      </c>
      <c r="X983" s="17">
        <v>4.534005037783384E-2</v>
      </c>
      <c r="Y983" s="17">
        <v>5.4416123295791374E-2</v>
      </c>
      <c r="Z983" s="17">
        <v>-3.6375787664693515E-2</v>
      </c>
      <c r="AA983" s="17">
        <v>7.7074128620520321E-2</v>
      </c>
      <c r="AB983" s="17">
        <v>0.11208642808912894</v>
      </c>
      <c r="AC983" s="17">
        <v>0.13465481886534514</v>
      </c>
    </row>
    <row r="984" spans="1:29" ht="12" customHeight="1" x14ac:dyDescent="0.2">
      <c r="A984" s="19">
        <v>41035</v>
      </c>
      <c r="B984" s="19">
        <v>40671</v>
      </c>
      <c r="C984" s="19">
        <v>39215</v>
      </c>
      <c r="D984" s="16" t="s">
        <v>2</v>
      </c>
      <c r="E984" s="114">
        <v>16684</v>
      </c>
      <c r="F984" s="115">
        <v>10186</v>
      </c>
      <c r="G984" s="113">
        <v>3694</v>
      </c>
      <c r="H984" s="113">
        <v>1351</v>
      </c>
      <c r="I984" s="113">
        <v>1453</v>
      </c>
      <c r="J984" s="112">
        <v>14947</v>
      </c>
      <c r="K984" s="112">
        <v>9392</v>
      </c>
      <c r="L984" s="112">
        <v>3391</v>
      </c>
      <c r="M984" s="112">
        <v>1046</v>
      </c>
      <c r="N984" s="113">
        <v>1118</v>
      </c>
      <c r="O984" s="112">
        <v>15353</v>
      </c>
      <c r="P984" s="112">
        <v>10137</v>
      </c>
      <c r="Q984" s="112">
        <v>3504</v>
      </c>
      <c r="R984" s="112">
        <v>865</v>
      </c>
      <c r="S984" s="113">
        <v>847</v>
      </c>
      <c r="T984" s="17">
        <v>0.1162106108249148</v>
      </c>
      <c r="U984" s="17">
        <v>8.4540034071550307E-2</v>
      </c>
      <c r="V984" s="17">
        <v>8.9354172810380383E-2</v>
      </c>
      <c r="W984" s="17">
        <v>0.29158699808795419</v>
      </c>
      <c r="X984" s="17">
        <v>0.29964221824686943</v>
      </c>
      <c r="Y984" s="17">
        <v>0.1162106108249148</v>
      </c>
      <c r="Z984" s="17">
        <v>7.4472573839662548E-2</v>
      </c>
      <c r="AA984" s="17">
        <v>0.27643400138217</v>
      </c>
      <c r="AB984" s="17">
        <v>0.35915492957746475</v>
      </c>
      <c r="AC984" s="17">
        <v>0.51511991657977063</v>
      </c>
    </row>
    <row r="985" spans="1:29" ht="12" customHeight="1" x14ac:dyDescent="0.2">
      <c r="A985" s="19">
        <v>41036</v>
      </c>
      <c r="B985" s="19">
        <v>40672</v>
      </c>
      <c r="C985" s="19">
        <v>39216</v>
      </c>
      <c r="D985" s="16" t="s">
        <v>3</v>
      </c>
      <c r="E985" s="114">
        <v>16274</v>
      </c>
      <c r="F985" s="115">
        <v>10708</v>
      </c>
      <c r="G985" s="113">
        <v>3245</v>
      </c>
      <c r="H985" s="113">
        <v>1150</v>
      </c>
      <c r="I985" s="113">
        <v>1171</v>
      </c>
      <c r="J985" s="112">
        <v>15411</v>
      </c>
      <c r="K985" s="112">
        <v>10174</v>
      </c>
      <c r="L985" s="112">
        <v>3041</v>
      </c>
      <c r="M985" s="112">
        <v>1131</v>
      </c>
      <c r="N985" s="113">
        <v>1065</v>
      </c>
      <c r="O985" s="112">
        <v>15578</v>
      </c>
      <c r="P985" s="112">
        <v>10824</v>
      </c>
      <c r="Q985" s="112">
        <v>2989</v>
      </c>
      <c r="R985" s="112">
        <v>893</v>
      </c>
      <c r="S985" s="113">
        <v>872</v>
      </c>
      <c r="T985" s="17">
        <v>5.5998961780546308E-2</v>
      </c>
      <c r="U985" s="17">
        <v>5.2486730882641996E-2</v>
      </c>
      <c r="V985" s="17">
        <v>6.7083196317000882E-2</v>
      </c>
      <c r="W985" s="17">
        <v>1.6799292661361598E-2</v>
      </c>
      <c r="X985" s="17">
        <v>9.9530516431924898E-2</v>
      </c>
      <c r="Y985" s="17">
        <v>5.5998961780546308E-2</v>
      </c>
      <c r="Z985" s="17">
        <v>9.9045468541516968E-2</v>
      </c>
      <c r="AA985" s="17">
        <v>0.12051104972375692</v>
      </c>
      <c r="AB985" s="17">
        <v>0.15461847389558225</v>
      </c>
      <c r="AC985" s="17">
        <v>0.23393045310853533</v>
      </c>
    </row>
    <row r="986" spans="1:29" ht="12" customHeight="1" x14ac:dyDescent="0.2">
      <c r="A986" s="19">
        <v>41037</v>
      </c>
      <c r="B986" s="19">
        <v>40673</v>
      </c>
      <c r="C986" s="19">
        <v>39217</v>
      </c>
      <c r="D986" s="16" t="s">
        <v>4</v>
      </c>
      <c r="E986" s="114">
        <v>15768</v>
      </c>
      <c r="F986" s="115">
        <v>10224</v>
      </c>
      <c r="G986" s="113">
        <v>3237</v>
      </c>
      <c r="H986" s="113">
        <v>1085</v>
      </c>
      <c r="I986" s="113">
        <v>1222</v>
      </c>
      <c r="J986" s="112">
        <v>15112</v>
      </c>
      <c r="K986" s="112">
        <v>9732</v>
      </c>
      <c r="L986" s="112">
        <v>3253</v>
      </c>
      <c r="M986" s="112">
        <v>1072</v>
      </c>
      <c r="N986" s="113">
        <v>1055</v>
      </c>
      <c r="O986" s="112">
        <v>14869</v>
      </c>
      <c r="P986" s="112">
        <v>10050</v>
      </c>
      <c r="Q986" s="112">
        <v>3006</v>
      </c>
      <c r="R986" s="112">
        <v>956</v>
      </c>
      <c r="S986" s="113">
        <v>857</v>
      </c>
      <c r="T986" s="17">
        <v>4.3409211222869226E-2</v>
      </c>
      <c r="U986" s="17">
        <v>5.0554870530209683E-2</v>
      </c>
      <c r="V986" s="17">
        <v>-4.9185367353212772E-3</v>
      </c>
      <c r="W986" s="17">
        <v>1.2126865671641784E-2</v>
      </c>
      <c r="X986" s="17">
        <v>0.15829383886255921</v>
      </c>
      <c r="Y986" s="17">
        <v>4.3409211222869226E-2</v>
      </c>
      <c r="Z986" s="17">
        <v>7.4626865671641784E-2</v>
      </c>
      <c r="AA986" s="17">
        <v>0.22058823529411775</v>
      </c>
      <c r="AB986" s="17">
        <v>0.16167023554603865</v>
      </c>
      <c r="AC986" s="17">
        <v>0.32826086956521738</v>
      </c>
    </row>
    <row r="987" spans="1:29" ht="12" customHeight="1" x14ac:dyDescent="0.2">
      <c r="A987" s="19">
        <v>41038</v>
      </c>
      <c r="B987" s="19">
        <v>40674</v>
      </c>
      <c r="C987" s="19">
        <v>39218</v>
      </c>
      <c r="D987" s="16" t="s">
        <v>5</v>
      </c>
      <c r="E987" s="114">
        <v>15642</v>
      </c>
      <c r="F987" s="115">
        <v>10121</v>
      </c>
      <c r="G987" s="113">
        <v>2948</v>
      </c>
      <c r="H987" s="113">
        <v>1422</v>
      </c>
      <c r="I987" s="113">
        <v>1151</v>
      </c>
      <c r="J987" s="112">
        <v>15633</v>
      </c>
      <c r="K987" s="112">
        <v>9817</v>
      </c>
      <c r="L987" s="112">
        <v>3526</v>
      </c>
      <c r="M987" s="112">
        <v>1188</v>
      </c>
      <c r="N987" s="113">
        <v>1102</v>
      </c>
      <c r="O987" s="112">
        <v>15970</v>
      </c>
      <c r="P987" s="112">
        <v>10943</v>
      </c>
      <c r="Q987" s="112">
        <v>3177</v>
      </c>
      <c r="R987" s="112">
        <v>966</v>
      </c>
      <c r="S987" s="113">
        <v>884</v>
      </c>
      <c r="T987" s="17">
        <v>5.7570523891770087E-4</v>
      </c>
      <c r="U987" s="17">
        <v>3.0966690434959698E-2</v>
      </c>
      <c r="V987" s="17">
        <v>-0.1639251276233693</v>
      </c>
      <c r="W987" s="17">
        <v>0.19696969696969702</v>
      </c>
      <c r="X987" s="17">
        <v>4.4464609800362931E-2</v>
      </c>
      <c r="Y987" s="17">
        <v>5.7570523891770087E-4</v>
      </c>
      <c r="Z987" s="17">
        <v>5.4600395957070003E-2</v>
      </c>
      <c r="AA987" s="17">
        <v>-1.0738255033557076E-2</v>
      </c>
      <c r="AB987" s="17">
        <v>0.35299714557564221</v>
      </c>
      <c r="AC987" s="17">
        <v>0.32756632064590541</v>
      </c>
    </row>
    <row r="988" spans="1:29" ht="12" customHeight="1" x14ac:dyDescent="0.2">
      <c r="A988" s="19">
        <v>41039</v>
      </c>
      <c r="B988" s="19">
        <v>40675</v>
      </c>
      <c r="C988" s="19">
        <v>39219</v>
      </c>
      <c r="D988" s="16" t="s">
        <v>6</v>
      </c>
      <c r="E988" s="114">
        <v>17196</v>
      </c>
      <c r="F988" s="115">
        <v>10920</v>
      </c>
      <c r="G988" s="113">
        <v>3459</v>
      </c>
      <c r="H988" s="113">
        <v>1376</v>
      </c>
      <c r="I988" s="113">
        <v>1441</v>
      </c>
      <c r="J988" s="112">
        <v>17703</v>
      </c>
      <c r="K988" s="112">
        <v>11151</v>
      </c>
      <c r="L988" s="112">
        <v>3770</v>
      </c>
      <c r="M988" s="112">
        <v>1441</v>
      </c>
      <c r="N988" s="113">
        <v>1341</v>
      </c>
      <c r="O988" s="112">
        <v>15777</v>
      </c>
      <c r="P988" s="112">
        <v>10586</v>
      </c>
      <c r="Q988" s="112">
        <v>3334</v>
      </c>
      <c r="R988" s="112">
        <v>979</v>
      </c>
      <c r="S988" s="113">
        <v>878</v>
      </c>
      <c r="T988" s="17">
        <v>-2.8639213692594478E-2</v>
      </c>
      <c r="U988" s="17">
        <v>-2.0715630885122405E-2</v>
      </c>
      <c r="V988" s="17">
        <v>-8.2493368700265246E-2</v>
      </c>
      <c r="W988" s="17">
        <v>-4.5107564191533611E-2</v>
      </c>
      <c r="X988" s="17">
        <v>7.4571215510812916E-2</v>
      </c>
      <c r="Y988" s="17">
        <v>-2.8639213692594478E-2</v>
      </c>
      <c r="Z988" s="17">
        <v>4.1984732824427384E-2</v>
      </c>
      <c r="AA988" s="17">
        <v>5.2007299270073082E-2</v>
      </c>
      <c r="AB988" s="17">
        <v>0.23963963963963963</v>
      </c>
      <c r="AC988" s="17">
        <v>0.49481327800829877</v>
      </c>
    </row>
    <row r="989" spans="1:29" ht="12" customHeight="1" x14ac:dyDescent="0.2">
      <c r="A989" s="19">
        <v>41040</v>
      </c>
      <c r="B989" s="19">
        <v>40676</v>
      </c>
      <c r="C989" s="19">
        <v>39220</v>
      </c>
      <c r="D989" s="16" t="s">
        <v>7</v>
      </c>
      <c r="E989" s="114">
        <v>17025</v>
      </c>
      <c r="F989" s="115">
        <v>10914</v>
      </c>
      <c r="G989" s="113">
        <v>3403</v>
      </c>
      <c r="H989" s="113">
        <v>1258</v>
      </c>
      <c r="I989" s="113">
        <v>1450</v>
      </c>
      <c r="J989" s="112">
        <v>17609</v>
      </c>
      <c r="K989" s="112">
        <v>11380</v>
      </c>
      <c r="L989" s="112">
        <v>3510</v>
      </c>
      <c r="M989" s="112">
        <v>1365</v>
      </c>
      <c r="N989" s="113">
        <v>1354</v>
      </c>
      <c r="O989" s="112">
        <v>15718</v>
      </c>
      <c r="P989" s="112">
        <v>10580</v>
      </c>
      <c r="Q989" s="112">
        <v>3279</v>
      </c>
      <c r="R989" s="112">
        <v>966</v>
      </c>
      <c r="S989" s="113">
        <v>893</v>
      </c>
      <c r="T989" s="17">
        <v>-3.3164858878982351E-2</v>
      </c>
      <c r="U989" s="17">
        <v>-4.094903339191569E-2</v>
      </c>
      <c r="V989" s="17">
        <v>-3.0484330484330524E-2</v>
      </c>
      <c r="W989" s="17">
        <v>-7.8388278388278443E-2</v>
      </c>
      <c r="X989" s="17">
        <v>7.0901033973412186E-2</v>
      </c>
      <c r="Y989" s="17">
        <v>-3.3164858878982351E-2</v>
      </c>
      <c r="Z989" s="17">
        <v>2.4500140805406856E-2</v>
      </c>
      <c r="AA989" s="17">
        <v>-3.020803647762893E-2</v>
      </c>
      <c r="AB989" s="17">
        <v>2.5264873675631572E-2</v>
      </c>
      <c r="AC989" s="17">
        <v>0.39691714836223513</v>
      </c>
    </row>
    <row r="990" spans="1:29" ht="12" customHeight="1" x14ac:dyDescent="0.2">
      <c r="A990" s="19">
        <v>41041</v>
      </c>
      <c r="B990" s="19">
        <v>40677</v>
      </c>
      <c r="C990" s="19">
        <v>39221</v>
      </c>
      <c r="D990" s="16" t="s">
        <v>1</v>
      </c>
      <c r="E990" s="114">
        <v>18169</v>
      </c>
      <c r="F990" s="115">
        <v>10838</v>
      </c>
      <c r="G990" s="113">
        <v>4109</v>
      </c>
      <c r="H990" s="113">
        <v>1576</v>
      </c>
      <c r="I990" s="113">
        <v>1646</v>
      </c>
      <c r="J990" s="112">
        <v>18892</v>
      </c>
      <c r="K990" s="112">
        <v>10759</v>
      </c>
      <c r="L990" s="112">
        <v>4651</v>
      </c>
      <c r="M990" s="112">
        <v>1764</v>
      </c>
      <c r="N990" s="113">
        <v>1718</v>
      </c>
      <c r="O990" s="112">
        <v>18473</v>
      </c>
      <c r="P990" s="112">
        <v>11691</v>
      </c>
      <c r="Q990" s="112">
        <v>4240</v>
      </c>
      <c r="R990" s="112">
        <v>1117</v>
      </c>
      <c r="S990" s="113">
        <v>1425</v>
      </c>
      <c r="T990" s="17">
        <v>-3.8270167266567845E-2</v>
      </c>
      <c r="U990" s="17">
        <v>7.3426898410633434E-3</v>
      </c>
      <c r="V990" s="17">
        <v>-0.11653407869275423</v>
      </c>
      <c r="W990" s="17">
        <v>-0.10657596371882083</v>
      </c>
      <c r="X990" s="17">
        <v>-4.1909196740395838E-2</v>
      </c>
      <c r="Y990" s="17">
        <v>-3.8270167266567845E-2</v>
      </c>
      <c r="Z990" s="17">
        <v>-4.2748630983925118E-2</v>
      </c>
      <c r="AA990" s="17">
        <v>-2.5379506641366234E-2</v>
      </c>
      <c r="AB990" s="17">
        <v>-5.3453453453453426E-2</v>
      </c>
      <c r="AC990" s="17">
        <v>-4.24665503199535E-2</v>
      </c>
    </row>
    <row r="991" spans="1:29" ht="12" customHeight="1" x14ac:dyDescent="0.2">
      <c r="A991" s="19">
        <v>41042</v>
      </c>
      <c r="B991" s="19">
        <v>40678</v>
      </c>
      <c r="C991" s="19">
        <v>39222</v>
      </c>
      <c r="D991" s="16" t="s">
        <v>2</v>
      </c>
      <c r="E991" s="114">
        <v>17684</v>
      </c>
      <c r="F991" s="115">
        <v>10871</v>
      </c>
      <c r="G991" s="113">
        <v>3992</v>
      </c>
      <c r="H991" s="113">
        <v>1311</v>
      </c>
      <c r="I991" s="113">
        <v>1510</v>
      </c>
      <c r="J991" s="112">
        <v>17703</v>
      </c>
      <c r="K991" s="112">
        <v>11331</v>
      </c>
      <c r="L991" s="112">
        <v>3890</v>
      </c>
      <c r="M991" s="112">
        <v>1224</v>
      </c>
      <c r="N991" s="113">
        <v>1258</v>
      </c>
      <c r="O991" s="112">
        <v>16074</v>
      </c>
      <c r="P991" s="112">
        <v>10770</v>
      </c>
      <c r="Q991" s="112">
        <v>3496</v>
      </c>
      <c r="R991" s="112">
        <v>936</v>
      </c>
      <c r="S991" s="113">
        <v>872</v>
      </c>
      <c r="T991" s="17">
        <v>-1.0732644184601181E-3</v>
      </c>
      <c r="U991" s="17">
        <v>-4.0596593416291626E-2</v>
      </c>
      <c r="V991" s="17">
        <v>2.6221079691516769E-2</v>
      </c>
      <c r="W991" s="17">
        <v>7.1078431372548989E-2</v>
      </c>
      <c r="X991" s="17">
        <v>0.20031796502384736</v>
      </c>
      <c r="Y991" s="17">
        <v>-1.0732644184601181E-3</v>
      </c>
      <c r="Z991" s="17">
        <v>-2.9114941502188074E-2</v>
      </c>
      <c r="AA991" s="17">
        <v>0.1188340807174888</v>
      </c>
      <c r="AB991" s="17">
        <v>-3.4609720176730474E-2</v>
      </c>
      <c r="AC991" s="17">
        <v>0.43672692673644153</v>
      </c>
    </row>
    <row r="992" spans="1:29" ht="12" customHeight="1" x14ac:dyDescent="0.2">
      <c r="A992" s="19">
        <v>41043</v>
      </c>
      <c r="B992" s="19">
        <v>40679</v>
      </c>
      <c r="C992" s="19">
        <v>39223</v>
      </c>
      <c r="D992" s="16" t="s">
        <v>3</v>
      </c>
      <c r="E992" s="114">
        <v>19123</v>
      </c>
      <c r="F992" s="115">
        <v>11048</v>
      </c>
      <c r="G992" s="113">
        <v>5393</v>
      </c>
      <c r="H992" s="113">
        <v>1372</v>
      </c>
      <c r="I992" s="113">
        <v>1310</v>
      </c>
      <c r="J992" s="112">
        <v>16597</v>
      </c>
      <c r="K992" s="112">
        <v>10881</v>
      </c>
      <c r="L992" s="112">
        <v>3452</v>
      </c>
      <c r="M992" s="112">
        <v>1150</v>
      </c>
      <c r="N992" s="113">
        <v>1114</v>
      </c>
      <c r="O992" s="112">
        <v>16175</v>
      </c>
      <c r="P992" s="112">
        <v>10957</v>
      </c>
      <c r="Q992" s="112">
        <v>3243</v>
      </c>
      <c r="R992" s="112">
        <v>1082</v>
      </c>
      <c r="S992" s="113">
        <v>893</v>
      </c>
      <c r="T992" s="17">
        <v>0.15219618003253599</v>
      </c>
      <c r="U992" s="17">
        <v>1.5347854057531585E-2</v>
      </c>
      <c r="V992" s="17">
        <v>0.56228273464658174</v>
      </c>
      <c r="W992" s="17">
        <v>0.19304347826086965</v>
      </c>
      <c r="X992" s="17">
        <v>0.17594254937163378</v>
      </c>
      <c r="Y992" s="17">
        <v>0.15219618003253599</v>
      </c>
      <c r="Z992" s="17">
        <v>3.6397748592870593E-2</v>
      </c>
      <c r="AA992" s="17">
        <v>0.92813728995352163</v>
      </c>
      <c r="AB992" s="17">
        <v>0.18582541054451163</v>
      </c>
      <c r="AC992" s="17">
        <v>0.3394683026584866</v>
      </c>
    </row>
    <row r="993" spans="1:29" ht="12" customHeight="1" x14ac:dyDescent="0.2">
      <c r="A993" s="19">
        <v>41044</v>
      </c>
      <c r="B993" s="19">
        <v>40680</v>
      </c>
      <c r="C993" s="19">
        <v>39224</v>
      </c>
      <c r="D993" s="16" t="s">
        <v>4</v>
      </c>
      <c r="E993" s="114">
        <v>16846</v>
      </c>
      <c r="F993" s="115">
        <v>10737</v>
      </c>
      <c r="G993" s="113">
        <v>3471</v>
      </c>
      <c r="H993" s="113">
        <v>1502</v>
      </c>
      <c r="I993" s="113">
        <v>1136</v>
      </c>
      <c r="J993" s="112">
        <v>15659</v>
      </c>
      <c r="K993" s="112">
        <v>10070</v>
      </c>
      <c r="L993" s="112">
        <v>3280</v>
      </c>
      <c r="M993" s="112">
        <v>1226</v>
      </c>
      <c r="N993" s="113">
        <v>1083</v>
      </c>
      <c r="O993" s="112">
        <v>15696</v>
      </c>
      <c r="P993" s="112">
        <v>10621</v>
      </c>
      <c r="Q993" s="112">
        <v>3223</v>
      </c>
      <c r="R993" s="112">
        <v>972</v>
      </c>
      <c r="S993" s="113">
        <v>880</v>
      </c>
      <c r="T993" s="17">
        <v>7.5803052557634532E-2</v>
      </c>
      <c r="U993" s="17">
        <v>6.6236345580933387E-2</v>
      </c>
      <c r="V993" s="17">
        <v>5.8231707317073278E-2</v>
      </c>
      <c r="W993" s="17">
        <v>0.22512234910277318</v>
      </c>
      <c r="X993" s="17">
        <v>4.8938134810710965E-2</v>
      </c>
      <c r="Y993" s="17">
        <v>7.5803052557634532E-2</v>
      </c>
      <c r="Z993" s="17">
        <v>3.7291082987150892E-2</v>
      </c>
      <c r="AA993" s="17">
        <v>0.18423746161719556</v>
      </c>
      <c r="AB993" s="17">
        <v>0.46393762183235876</v>
      </c>
      <c r="AC993" s="17">
        <v>0.11867197456521161</v>
      </c>
    </row>
    <row r="994" spans="1:29" ht="12" customHeight="1" x14ac:dyDescent="0.2">
      <c r="A994" s="19">
        <v>41045</v>
      </c>
      <c r="B994" s="19">
        <v>40681</v>
      </c>
      <c r="C994" s="19">
        <v>39225</v>
      </c>
      <c r="D994" s="16" t="s">
        <v>5</v>
      </c>
      <c r="E994" s="114">
        <v>17738</v>
      </c>
      <c r="F994" s="115">
        <v>10751</v>
      </c>
      <c r="G994" s="113">
        <v>4087</v>
      </c>
      <c r="H994" s="113">
        <v>1387</v>
      </c>
      <c r="I994" s="113">
        <v>1513</v>
      </c>
      <c r="J994" s="112">
        <v>15836</v>
      </c>
      <c r="K994" s="112">
        <v>10095</v>
      </c>
      <c r="L994" s="112">
        <v>3334</v>
      </c>
      <c r="M994" s="112">
        <v>1240</v>
      </c>
      <c r="N994" s="113">
        <v>1167</v>
      </c>
      <c r="O994" s="112">
        <v>15986</v>
      </c>
      <c r="P994" s="112">
        <v>10907</v>
      </c>
      <c r="Q994" s="112">
        <v>3219</v>
      </c>
      <c r="R994" s="112">
        <v>962</v>
      </c>
      <c r="S994" s="113">
        <v>898</v>
      </c>
      <c r="T994" s="17">
        <v>0.12010608739580708</v>
      </c>
      <c r="U994" s="17">
        <v>6.4982664685487856E-2</v>
      </c>
      <c r="V994" s="17">
        <v>0.22585482903419307</v>
      </c>
      <c r="W994" s="17">
        <v>0.11854838709677429</v>
      </c>
      <c r="X994" s="17">
        <v>0.29648671808054838</v>
      </c>
      <c r="Y994" s="17">
        <v>0.12010608739580708</v>
      </c>
      <c r="Z994" s="17">
        <v>3.4545804464973129E-2</v>
      </c>
      <c r="AA994" s="17">
        <v>0.26219888820259429</v>
      </c>
      <c r="AB994" s="17">
        <v>0.2050390964378801</v>
      </c>
      <c r="AC994" s="17">
        <v>0.52754936769604943</v>
      </c>
    </row>
    <row r="995" spans="1:29" ht="12" customHeight="1" x14ac:dyDescent="0.2">
      <c r="A995" s="19">
        <v>41046</v>
      </c>
      <c r="B995" s="19">
        <v>40682</v>
      </c>
      <c r="C995" s="19">
        <v>39226</v>
      </c>
      <c r="D995" s="16" t="s">
        <v>6</v>
      </c>
      <c r="E995" s="114">
        <v>18470</v>
      </c>
      <c r="F995" s="115">
        <v>11257</v>
      </c>
      <c r="G995" s="113">
        <v>4106</v>
      </c>
      <c r="H995" s="113">
        <v>1558</v>
      </c>
      <c r="I995" s="113">
        <v>1549</v>
      </c>
      <c r="J995" s="112">
        <v>17291</v>
      </c>
      <c r="K995" s="112">
        <v>11328</v>
      </c>
      <c r="L995" s="112">
        <v>3500</v>
      </c>
      <c r="M995" s="112">
        <v>1293</v>
      </c>
      <c r="N995" s="113">
        <v>1170</v>
      </c>
      <c r="O995" s="112">
        <v>16034</v>
      </c>
      <c r="P995" s="112">
        <v>10877</v>
      </c>
      <c r="Q995" s="112">
        <v>3293</v>
      </c>
      <c r="R995" s="112">
        <v>965</v>
      </c>
      <c r="S995" s="113">
        <v>899</v>
      </c>
      <c r="T995" s="17">
        <v>6.8185761378751986E-2</v>
      </c>
      <c r="U995" s="17">
        <v>-6.2676553672316171E-3</v>
      </c>
      <c r="V995" s="17">
        <v>0.17314285714285704</v>
      </c>
      <c r="W995" s="17">
        <v>0.20494972931167821</v>
      </c>
      <c r="X995" s="17">
        <v>0.32393162393162389</v>
      </c>
      <c r="Y995" s="17">
        <v>6.8185761378751986E-2</v>
      </c>
      <c r="Z995" s="17">
        <v>-3.8931102194143308E-2</v>
      </c>
      <c r="AA995" s="17">
        <v>0.22057074910820451</v>
      </c>
      <c r="AB995" s="17">
        <v>0.24242424242424243</v>
      </c>
      <c r="AC995" s="17">
        <v>0.4120328167730174</v>
      </c>
    </row>
    <row r="996" spans="1:29" ht="12" customHeight="1" x14ac:dyDescent="0.2">
      <c r="A996" s="19">
        <v>41047</v>
      </c>
      <c r="B996" s="19">
        <v>40683</v>
      </c>
      <c r="C996" s="19">
        <v>39227</v>
      </c>
      <c r="D996" s="16" t="s">
        <v>7</v>
      </c>
      <c r="E996" s="114">
        <v>17594</v>
      </c>
      <c r="F996" s="115">
        <v>10968</v>
      </c>
      <c r="G996" s="113">
        <v>3649</v>
      </c>
      <c r="H996" s="113">
        <v>1439</v>
      </c>
      <c r="I996" s="113">
        <v>1538</v>
      </c>
      <c r="J996" s="112">
        <v>17203</v>
      </c>
      <c r="K996" s="112">
        <v>11013</v>
      </c>
      <c r="L996" s="112">
        <v>3694</v>
      </c>
      <c r="M996" s="112">
        <v>1190</v>
      </c>
      <c r="N996" s="113">
        <v>1306</v>
      </c>
      <c r="O996" s="112">
        <v>16859</v>
      </c>
      <c r="P996" s="112">
        <v>11477</v>
      </c>
      <c r="Q996" s="112">
        <v>3526</v>
      </c>
      <c r="R996" s="112">
        <v>969</v>
      </c>
      <c r="S996" s="113">
        <v>887</v>
      </c>
      <c r="T996" s="17">
        <v>2.2728593849909995E-2</v>
      </c>
      <c r="U996" s="17">
        <v>-4.0860800871697078E-3</v>
      </c>
      <c r="V996" s="17">
        <v>-1.2181916621548439E-2</v>
      </c>
      <c r="W996" s="17">
        <v>0.20924369747899152</v>
      </c>
      <c r="X996" s="17">
        <v>0.1776416539050536</v>
      </c>
      <c r="Y996" s="17">
        <v>2.2728593849909995E-2</v>
      </c>
      <c r="Z996" s="17">
        <v>-1.3047781877080888E-2</v>
      </c>
      <c r="AA996" s="17">
        <v>8.5688783100267729E-2</v>
      </c>
      <c r="AB996" s="17">
        <v>0.17277913610431939</v>
      </c>
      <c r="AC996" s="17">
        <v>0.53493013972055881</v>
      </c>
    </row>
    <row r="997" spans="1:29" ht="12" customHeight="1" x14ac:dyDescent="0.2">
      <c r="A997" s="19">
        <v>41048</v>
      </c>
      <c r="B997" s="19">
        <v>40684</v>
      </c>
      <c r="C997" s="19">
        <v>39228</v>
      </c>
      <c r="D997" s="16" t="s">
        <v>1</v>
      </c>
      <c r="E997" s="114">
        <v>18801</v>
      </c>
      <c r="F997" s="115">
        <v>10979</v>
      </c>
      <c r="G997" s="113">
        <v>4544</v>
      </c>
      <c r="H997" s="113">
        <v>1613</v>
      </c>
      <c r="I997" s="113">
        <v>1665</v>
      </c>
      <c r="J997" s="112">
        <v>18326</v>
      </c>
      <c r="K997" s="112">
        <v>10531</v>
      </c>
      <c r="L997" s="112">
        <v>4456</v>
      </c>
      <c r="M997" s="112">
        <v>1642</v>
      </c>
      <c r="N997" s="113">
        <v>1697</v>
      </c>
      <c r="O997" s="112">
        <v>17973</v>
      </c>
      <c r="P997" s="112">
        <v>11355</v>
      </c>
      <c r="Q997" s="112">
        <v>4030</v>
      </c>
      <c r="R997" s="112">
        <v>1157</v>
      </c>
      <c r="S997" s="113">
        <v>1431</v>
      </c>
      <c r="T997" s="17">
        <v>2.5919458692567954E-2</v>
      </c>
      <c r="U997" s="17">
        <v>4.2541069224195205E-2</v>
      </c>
      <c r="V997" s="17">
        <v>1.9748653500897717E-2</v>
      </c>
      <c r="W997" s="17">
        <v>-1.7661388550548107E-2</v>
      </c>
      <c r="X997" s="17">
        <v>-1.8856806128461967E-2</v>
      </c>
      <c r="Y997" s="17">
        <v>2.5919458692567954E-2</v>
      </c>
      <c r="Z997" s="17">
        <v>-1.6218637992831519E-2</v>
      </c>
      <c r="AA997" s="17">
        <v>-0.23463028465554991</v>
      </c>
      <c r="AB997" s="17">
        <v>3.0670926517571973E-2</v>
      </c>
      <c r="AC997" s="17">
        <v>-2.0011771630370823E-2</v>
      </c>
    </row>
    <row r="998" spans="1:29" ht="12" customHeight="1" x14ac:dyDescent="0.2">
      <c r="A998" s="19">
        <v>41049</v>
      </c>
      <c r="B998" s="19">
        <v>40685</v>
      </c>
      <c r="C998" s="19">
        <v>39229</v>
      </c>
      <c r="D998" s="16" t="s">
        <v>2</v>
      </c>
      <c r="E998" s="114">
        <v>17960</v>
      </c>
      <c r="F998" s="115">
        <v>10822</v>
      </c>
      <c r="G998" s="113">
        <v>4124</v>
      </c>
      <c r="H998" s="113">
        <v>1495</v>
      </c>
      <c r="I998" s="113">
        <v>1519</v>
      </c>
      <c r="J998" s="112">
        <v>16740</v>
      </c>
      <c r="K998" s="112">
        <v>10470</v>
      </c>
      <c r="L998" s="112">
        <v>3716</v>
      </c>
      <c r="M998" s="112">
        <v>1182</v>
      </c>
      <c r="N998" s="113">
        <v>1372</v>
      </c>
      <c r="O998" s="112">
        <v>15707</v>
      </c>
      <c r="P998" s="112">
        <v>10381</v>
      </c>
      <c r="Q998" s="112">
        <v>3456</v>
      </c>
      <c r="R998" s="112">
        <v>982</v>
      </c>
      <c r="S998" s="113">
        <v>888</v>
      </c>
      <c r="T998" s="17">
        <v>7.2879330943847132E-2</v>
      </c>
      <c r="U998" s="17">
        <v>3.3619866284622768E-2</v>
      </c>
      <c r="V998" s="17">
        <v>0.10979547900968778</v>
      </c>
      <c r="W998" s="17">
        <v>0.26480541455160744</v>
      </c>
      <c r="X998" s="17">
        <v>0.10714285714285721</v>
      </c>
      <c r="Y998" s="17">
        <v>7.2879330943847132E-2</v>
      </c>
      <c r="Z998" s="17">
        <v>5.8555627846454961E-3</v>
      </c>
      <c r="AA998" s="17">
        <v>0.12156649442480272</v>
      </c>
      <c r="AB998" s="17">
        <v>0.35171790235081368</v>
      </c>
      <c r="AC998" s="17">
        <v>0.53900709219858145</v>
      </c>
    </row>
    <row r="999" spans="1:29" ht="12" customHeight="1" x14ac:dyDescent="0.2">
      <c r="A999" s="19">
        <v>41050</v>
      </c>
      <c r="B999" s="19">
        <v>40686</v>
      </c>
      <c r="C999" s="19">
        <v>39230</v>
      </c>
      <c r="D999" s="16" t="s">
        <v>3</v>
      </c>
      <c r="E999" s="114">
        <v>17521</v>
      </c>
      <c r="F999" s="115">
        <v>11160</v>
      </c>
      <c r="G999" s="113">
        <v>3630</v>
      </c>
      <c r="H999" s="113">
        <v>1411</v>
      </c>
      <c r="I999" s="113">
        <v>1320</v>
      </c>
      <c r="J999" s="112">
        <v>15731</v>
      </c>
      <c r="K999" s="112">
        <v>10478</v>
      </c>
      <c r="L999" s="112">
        <v>3005</v>
      </c>
      <c r="M999" s="112">
        <v>1144</v>
      </c>
      <c r="N999" s="113">
        <v>1104</v>
      </c>
      <c r="O999" s="112">
        <v>15532</v>
      </c>
      <c r="P999" s="112">
        <v>10442</v>
      </c>
      <c r="Q999" s="112">
        <v>3287</v>
      </c>
      <c r="R999" s="112">
        <v>942</v>
      </c>
      <c r="S999" s="113">
        <v>861</v>
      </c>
      <c r="T999" s="17">
        <v>0.11378806178882472</v>
      </c>
      <c r="U999" s="17">
        <v>6.5088757396449815E-2</v>
      </c>
      <c r="V999" s="17">
        <v>0.20798668885191351</v>
      </c>
      <c r="W999" s="17">
        <v>0.23339160839160833</v>
      </c>
      <c r="X999" s="17">
        <v>0.19565217391304346</v>
      </c>
      <c r="Y999" s="17">
        <v>0.11378806178882472</v>
      </c>
      <c r="Z999" s="17">
        <v>8.3810818685053912E-2</v>
      </c>
      <c r="AA999" s="17">
        <v>0.31664853101196955</v>
      </c>
      <c r="AB999" s="17">
        <v>0.34894837476099427</v>
      </c>
      <c r="AC999" s="17">
        <v>0.28155339805825252</v>
      </c>
    </row>
    <row r="1000" spans="1:29" ht="12" customHeight="1" x14ac:dyDescent="0.2">
      <c r="A1000" s="19">
        <v>41051</v>
      </c>
      <c r="B1000" s="19">
        <v>40687</v>
      </c>
      <c r="C1000" s="19">
        <v>39231</v>
      </c>
      <c r="D1000" s="16" t="s">
        <v>4</v>
      </c>
      <c r="E1000" s="114">
        <v>16638</v>
      </c>
      <c r="F1000" s="115">
        <v>10581</v>
      </c>
      <c r="G1000" s="113">
        <v>3370</v>
      </c>
      <c r="H1000" s="113">
        <v>1400</v>
      </c>
      <c r="I1000" s="113">
        <v>1287</v>
      </c>
      <c r="J1000" s="112">
        <v>15191</v>
      </c>
      <c r="K1000" s="112">
        <v>9885</v>
      </c>
      <c r="L1000" s="112">
        <v>3083</v>
      </c>
      <c r="M1000" s="112">
        <v>1102</v>
      </c>
      <c r="N1000" s="113">
        <v>1121</v>
      </c>
      <c r="O1000" s="112">
        <v>14967</v>
      </c>
      <c r="P1000" s="112">
        <v>10457</v>
      </c>
      <c r="Q1000" s="112">
        <v>2729</v>
      </c>
      <c r="R1000" s="112">
        <v>928</v>
      </c>
      <c r="S1000" s="113">
        <v>853</v>
      </c>
      <c r="T1000" s="17">
        <v>9.525376867882307E-2</v>
      </c>
      <c r="U1000" s="17">
        <v>7.0409711684370269E-2</v>
      </c>
      <c r="V1000" s="17">
        <v>9.3091144988647345E-2</v>
      </c>
      <c r="W1000" s="17">
        <v>0.27041742286751358</v>
      </c>
      <c r="X1000" s="17">
        <v>0.14808206958073145</v>
      </c>
      <c r="Y1000" s="17">
        <v>9.525376867882307E-2</v>
      </c>
      <c r="Z1000" s="17">
        <v>5.304538216560517E-2</v>
      </c>
      <c r="AA1000" s="17">
        <v>0.23398022702306842</v>
      </c>
      <c r="AB1000" s="17">
        <v>0.3631937682570594</v>
      </c>
      <c r="AC1000" s="17">
        <v>0.36190476190476195</v>
      </c>
    </row>
    <row r="1001" spans="1:29" ht="12" customHeight="1" x14ac:dyDescent="0.2">
      <c r="A1001" s="19">
        <v>41052</v>
      </c>
      <c r="B1001" s="19">
        <v>40688</v>
      </c>
      <c r="C1001" s="19">
        <v>39232</v>
      </c>
      <c r="D1001" s="16" t="s">
        <v>5</v>
      </c>
      <c r="E1001" s="114">
        <v>19252</v>
      </c>
      <c r="F1001" s="115">
        <v>12363</v>
      </c>
      <c r="G1001" s="113">
        <v>4031</v>
      </c>
      <c r="H1001" s="113">
        <v>1507</v>
      </c>
      <c r="I1001" s="113">
        <v>1351</v>
      </c>
      <c r="J1001" s="112">
        <v>15661</v>
      </c>
      <c r="K1001" s="112">
        <v>9592</v>
      </c>
      <c r="L1001" s="112">
        <v>3620</v>
      </c>
      <c r="M1001" s="112">
        <v>1311</v>
      </c>
      <c r="N1001" s="113">
        <v>1138</v>
      </c>
      <c r="O1001" s="112">
        <v>15567</v>
      </c>
      <c r="P1001" s="112">
        <v>10668</v>
      </c>
      <c r="Q1001" s="112">
        <v>3122</v>
      </c>
      <c r="R1001" s="112">
        <v>951</v>
      </c>
      <c r="S1001" s="113">
        <v>826</v>
      </c>
      <c r="T1001" s="17">
        <v>0.22929570270097699</v>
      </c>
      <c r="U1001" s="17">
        <v>0.28888657214345281</v>
      </c>
      <c r="V1001" s="17">
        <v>0.11353591160220988</v>
      </c>
      <c r="W1001" s="17">
        <v>0.14950419527078562</v>
      </c>
      <c r="X1001" s="17">
        <v>0.18717047451669599</v>
      </c>
      <c r="Y1001" s="17">
        <v>0.22929570270097699</v>
      </c>
      <c r="Z1001" s="17">
        <v>0.19576361350227289</v>
      </c>
      <c r="AA1001" s="17">
        <v>0.23916384875499541</v>
      </c>
      <c r="AB1001" s="17">
        <v>0.170940170940171</v>
      </c>
      <c r="AC1001" s="17">
        <v>0.34427860696517421</v>
      </c>
    </row>
    <row r="1002" spans="1:29" ht="12" customHeight="1" x14ac:dyDescent="0.2">
      <c r="A1002" s="19">
        <v>41053</v>
      </c>
      <c r="B1002" s="19">
        <v>40689</v>
      </c>
      <c r="C1002" s="19">
        <v>39233</v>
      </c>
      <c r="D1002" s="16" t="s">
        <v>6</v>
      </c>
      <c r="E1002" s="114">
        <v>18745</v>
      </c>
      <c r="F1002" s="115">
        <v>11601</v>
      </c>
      <c r="G1002" s="113">
        <v>4018</v>
      </c>
      <c r="H1002" s="113">
        <v>1578</v>
      </c>
      <c r="I1002" s="113">
        <v>1548</v>
      </c>
      <c r="J1002" s="112">
        <v>17631</v>
      </c>
      <c r="K1002" s="112">
        <v>11113</v>
      </c>
      <c r="L1002" s="112">
        <v>3758</v>
      </c>
      <c r="M1002" s="112">
        <v>1456</v>
      </c>
      <c r="N1002" s="113">
        <v>1304</v>
      </c>
      <c r="O1002" s="112">
        <v>15254</v>
      </c>
      <c r="P1002" s="112">
        <v>10556</v>
      </c>
      <c r="Q1002" s="112">
        <v>2887</v>
      </c>
      <c r="R1002" s="112">
        <v>927</v>
      </c>
      <c r="S1002" s="113">
        <v>884</v>
      </c>
      <c r="T1002" s="17">
        <v>6.3184164256139708E-2</v>
      </c>
      <c r="U1002" s="17">
        <v>4.3912534869072317E-2</v>
      </c>
      <c r="V1002" s="17">
        <v>6.9185737094199062E-2</v>
      </c>
      <c r="W1002" s="17">
        <v>8.3791208791208716E-2</v>
      </c>
      <c r="X1002" s="17">
        <v>0.18711656441717794</v>
      </c>
      <c r="Y1002" s="17">
        <v>6.3184164256139708E-2</v>
      </c>
      <c r="Z1002" s="17">
        <v>7.4564653575398321E-2</v>
      </c>
      <c r="AA1002" s="17">
        <v>0.10414949161857656</v>
      </c>
      <c r="AB1002" s="17">
        <v>0.10970464135021096</v>
      </c>
      <c r="AC1002" s="17">
        <v>0.24137931034482762</v>
      </c>
    </row>
    <row r="1003" spans="1:29" ht="12" customHeight="1" x14ac:dyDescent="0.2">
      <c r="A1003" s="19">
        <v>41054</v>
      </c>
      <c r="B1003" s="19">
        <v>40690</v>
      </c>
      <c r="C1003" s="19">
        <v>39234</v>
      </c>
      <c r="D1003" s="16" t="s">
        <v>7</v>
      </c>
      <c r="E1003" s="114">
        <v>18575</v>
      </c>
      <c r="F1003" s="115">
        <v>11479</v>
      </c>
      <c r="G1003" s="113">
        <v>4031</v>
      </c>
      <c r="H1003" s="113">
        <v>1533</v>
      </c>
      <c r="I1003" s="113">
        <v>1532</v>
      </c>
      <c r="J1003" s="112">
        <v>17814</v>
      </c>
      <c r="K1003" s="112">
        <v>11320</v>
      </c>
      <c r="L1003" s="112">
        <v>3680</v>
      </c>
      <c r="M1003" s="112">
        <v>1416</v>
      </c>
      <c r="N1003" s="113">
        <v>1398</v>
      </c>
      <c r="O1003" s="112">
        <v>15149</v>
      </c>
      <c r="P1003" s="112">
        <v>10008</v>
      </c>
      <c r="Q1003" s="112">
        <v>3352</v>
      </c>
      <c r="R1003" s="112">
        <v>933</v>
      </c>
      <c r="S1003" s="113">
        <v>856</v>
      </c>
      <c r="T1003" s="17">
        <v>4.2719209610418751E-2</v>
      </c>
      <c r="U1003" s="17">
        <v>1.4045936395759684E-2</v>
      </c>
      <c r="V1003" s="17">
        <v>9.5380434782608603E-2</v>
      </c>
      <c r="W1003" s="17">
        <v>8.2627118644067687E-2</v>
      </c>
      <c r="X1003" s="17">
        <v>9.5851216022889929E-2</v>
      </c>
      <c r="Y1003" s="17">
        <v>4.2719209610418751E-2</v>
      </c>
      <c r="Z1003" s="17">
        <v>4.0141355563610093E-2</v>
      </c>
      <c r="AA1003" s="17">
        <v>4.4571132417724701E-2</v>
      </c>
      <c r="AB1003" s="17">
        <v>8.7234042553191449E-2</v>
      </c>
      <c r="AC1003" s="17">
        <v>0.43849765258215956</v>
      </c>
    </row>
    <row r="1004" spans="1:29" ht="12" customHeight="1" x14ac:dyDescent="0.2">
      <c r="A1004" s="19">
        <v>41055</v>
      </c>
      <c r="B1004" s="19">
        <v>40691</v>
      </c>
      <c r="C1004" s="19">
        <v>39235</v>
      </c>
      <c r="D1004" s="16" t="s">
        <v>1</v>
      </c>
      <c r="E1004" s="114">
        <v>19013</v>
      </c>
      <c r="F1004" s="115">
        <v>10757</v>
      </c>
      <c r="G1004" s="113">
        <v>4772</v>
      </c>
      <c r="H1004" s="113">
        <v>1787</v>
      </c>
      <c r="I1004" s="113">
        <v>1697</v>
      </c>
      <c r="J1004" s="112">
        <v>18368</v>
      </c>
      <c r="K1004" s="112">
        <v>10339</v>
      </c>
      <c r="L1004" s="112">
        <v>4507</v>
      </c>
      <c r="M1004" s="112">
        <v>1801</v>
      </c>
      <c r="N1004" s="113">
        <v>1721</v>
      </c>
      <c r="O1004" s="112">
        <v>16859</v>
      </c>
      <c r="P1004" s="112">
        <v>10834</v>
      </c>
      <c r="Q1004" s="112">
        <v>3563</v>
      </c>
      <c r="R1004" s="112">
        <v>1109</v>
      </c>
      <c r="S1004" s="113">
        <v>1353</v>
      </c>
      <c r="T1004" s="17">
        <v>3.5115418118466968E-2</v>
      </c>
      <c r="U1004" s="17">
        <v>4.0429441918947706E-2</v>
      </c>
      <c r="V1004" s="17">
        <v>5.8797426225870808E-2</v>
      </c>
      <c r="W1004" s="17">
        <v>-7.7734591893392491E-3</v>
      </c>
      <c r="X1004" s="17">
        <v>-1.3945380592678691E-2</v>
      </c>
      <c r="Y1004" s="17">
        <v>3.5115418118466968E-2</v>
      </c>
      <c r="Z1004" s="17">
        <v>-1.7804967129291471E-2</v>
      </c>
      <c r="AA1004" s="17">
        <v>0.10284261613126877</v>
      </c>
      <c r="AB1004" s="17">
        <v>5.1795173631548064E-2</v>
      </c>
      <c r="AC1004" s="17">
        <v>-3.4149117814456509E-2</v>
      </c>
    </row>
    <row r="1005" spans="1:29" ht="12" customHeight="1" x14ac:dyDescent="0.2">
      <c r="A1005" s="19">
        <v>41056</v>
      </c>
      <c r="B1005" s="19">
        <v>40692</v>
      </c>
      <c r="C1005" s="19">
        <v>39236</v>
      </c>
      <c r="D1005" s="16" t="s">
        <v>2</v>
      </c>
      <c r="E1005" s="114">
        <v>18604</v>
      </c>
      <c r="F1005" s="115">
        <v>11307</v>
      </c>
      <c r="G1005" s="113">
        <v>4243</v>
      </c>
      <c r="H1005" s="113">
        <v>1550</v>
      </c>
      <c r="I1005" s="113">
        <v>1504</v>
      </c>
      <c r="J1005" s="112">
        <v>17020</v>
      </c>
      <c r="K1005" s="112">
        <v>10847</v>
      </c>
      <c r="L1005" s="112">
        <v>3712</v>
      </c>
      <c r="M1005" s="112">
        <v>1199</v>
      </c>
      <c r="N1005" s="113">
        <v>1262</v>
      </c>
      <c r="O1005" s="112">
        <v>15384</v>
      </c>
      <c r="P1005" s="112">
        <v>10437</v>
      </c>
      <c r="Q1005" s="112">
        <v>3125</v>
      </c>
      <c r="R1005" s="112">
        <v>926</v>
      </c>
      <c r="S1005" s="113">
        <v>896</v>
      </c>
      <c r="T1005" s="17">
        <v>9.3066980023501777E-2</v>
      </c>
      <c r="U1005" s="17">
        <v>4.240803908914903E-2</v>
      </c>
      <c r="V1005" s="17">
        <v>0.14304956896551735</v>
      </c>
      <c r="W1005" s="17">
        <v>0.29274395329441205</v>
      </c>
      <c r="X1005" s="17">
        <v>0.19175911251980993</v>
      </c>
      <c r="Y1005" s="17">
        <v>9.3066980023501777E-2</v>
      </c>
      <c r="Z1005" s="17">
        <v>6.7302246554653555E-2</v>
      </c>
      <c r="AA1005" s="17">
        <v>0.30113462128181534</v>
      </c>
      <c r="AB1005" s="17">
        <v>0.39513951395139513</v>
      </c>
      <c r="AC1005" s="17">
        <v>0.57817418677859389</v>
      </c>
    </row>
    <row r="1006" spans="1:29" ht="12" customHeight="1" x14ac:dyDescent="0.2">
      <c r="A1006" s="19">
        <v>41057</v>
      </c>
      <c r="B1006" s="19">
        <v>40693</v>
      </c>
      <c r="C1006" s="19">
        <v>39237</v>
      </c>
      <c r="D1006" s="16" t="s">
        <v>3</v>
      </c>
      <c r="E1006" s="114">
        <v>17942</v>
      </c>
      <c r="F1006" s="115">
        <v>11367</v>
      </c>
      <c r="G1006" s="113">
        <v>3732</v>
      </c>
      <c r="H1006" s="113">
        <v>1514</v>
      </c>
      <c r="I1006" s="113">
        <v>1329</v>
      </c>
      <c r="J1006" s="112">
        <v>16407</v>
      </c>
      <c r="K1006" s="112">
        <v>10675</v>
      </c>
      <c r="L1006" s="112">
        <v>3358</v>
      </c>
      <c r="M1006" s="112">
        <v>1274</v>
      </c>
      <c r="N1006" s="113">
        <v>1100</v>
      </c>
      <c r="O1006" s="112">
        <v>15524</v>
      </c>
      <c r="P1006" s="112">
        <v>10597</v>
      </c>
      <c r="Q1006" s="112">
        <v>3166</v>
      </c>
      <c r="R1006" s="112">
        <v>894</v>
      </c>
      <c r="S1006" s="113">
        <v>867</v>
      </c>
      <c r="T1006" s="17">
        <v>9.3557627841774904E-2</v>
      </c>
      <c r="U1006" s="17">
        <v>6.4824355971897063E-2</v>
      </c>
      <c r="V1006" s="17">
        <v>0.11137581893984505</v>
      </c>
      <c r="W1006" s="17">
        <v>0.18838304552590257</v>
      </c>
      <c r="X1006" s="17">
        <v>0.20818181818181825</v>
      </c>
      <c r="Y1006" s="17">
        <v>9.3557627841774904E-2</v>
      </c>
      <c r="Z1006" s="17">
        <v>8.5673352435529981E-2</v>
      </c>
      <c r="AA1006" s="17">
        <v>0.24607679465776289</v>
      </c>
      <c r="AB1006" s="17">
        <v>0.37511353315168039</v>
      </c>
      <c r="AC1006" s="17">
        <v>0.20271493212669678</v>
      </c>
    </row>
    <row r="1007" spans="1:29" ht="12" customHeight="1" x14ac:dyDescent="0.2">
      <c r="A1007" s="19">
        <v>41058</v>
      </c>
      <c r="B1007" s="19">
        <v>40694</v>
      </c>
      <c r="C1007" s="19">
        <v>39238</v>
      </c>
      <c r="D1007" s="16" t="s">
        <v>4</v>
      </c>
      <c r="E1007" s="114">
        <v>16872</v>
      </c>
      <c r="F1007" s="115">
        <v>10513</v>
      </c>
      <c r="G1007" s="113">
        <v>3532</v>
      </c>
      <c r="H1007" s="113">
        <v>1541</v>
      </c>
      <c r="I1007" s="113">
        <v>1286</v>
      </c>
      <c r="J1007" s="112">
        <v>15640</v>
      </c>
      <c r="K1007" s="112">
        <v>9862</v>
      </c>
      <c r="L1007" s="112">
        <v>3395</v>
      </c>
      <c r="M1007" s="112">
        <v>1271</v>
      </c>
      <c r="N1007" s="113">
        <v>1112</v>
      </c>
      <c r="O1007" s="112">
        <v>15457</v>
      </c>
      <c r="P1007" s="112">
        <v>10705</v>
      </c>
      <c r="Q1007" s="112">
        <v>2946</v>
      </c>
      <c r="R1007" s="112">
        <v>946</v>
      </c>
      <c r="S1007" s="113">
        <v>860</v>
      </c>
      <c r="T1007" s="17">
        <v>7.8772378516624109E-2</v>
      </c>
      <c r="U1007" s="17">
        <v>6.6010951125532236E-2</v>
      </c>
      <c r="V1007" s="17">
        <v>4.0353460972017752E-2</v>
      </c>
      <c r="W1007" s="17">
        <v>0.21243115656963019</v>
      </c>
      <c r="X1007" s="17">
        <v>0.15647482014388481</v>
      </c>
      <c r="Y1007" s="17">
        <v>7.8772378516624109E-2</v>
      </c>
      <c r="Z1007" s="17">
        <v>-1.6557530402245058E-2</v>
      </c>
      <c r="AA1007" s="17">
        <v>9.6213531967721977E-2</v>
      </c>
      <c r="AB1007" s="17">
        <v>0.35056967572304987</v>
      </c>
      <c r="AC1007" s="17">
        <v>0.10576096302665516</v>
      </c>
    </row>
    <row r="1008" spans="1:29" ht="12" customHeight="1" x14ac:dyDescent="0.2">
      <c r="A1008" s="19">
        <v>41059</v>
      </c>
      <c r="B1008" s="19">
        <v>40695</v>
      </c>
      <c r="C1008" s="19">
        <v>39239</v>
      </c>
      <c r="D1008" s="16" t="s">
        <v>5</v>
      </c>
      <c r="E1008" s="114">
        <v>17475</v>
      </c>
      <c r="F1008" s="115">
        <v>10525</v>
      </c>
      <c r="G1008" s="113">
        <v>4122</v>
      </c>
      <c r="H1008" s="113">
        <v>1535</v>
      </c>
      <c r="I1008" s="113">
        <v>1293</v>
      </c>
      <c r="J1008" s="112">
        <v>16728</v>
      </c>
      <c r="K1008" s="112">
        <v>10330</v>
      </c>
      <c r="L1008" s="112">
        <v>3775</v>
      </c>
      <c r="M1008" s="112">
        <v>1428</v>
      </c>
      <c r="N1008" s="113">
        <v>1195</v>
      </c>
      <c r="O1008" s="112">
        <v>15271</v>
      </c>
      <c r="P1008" s="112">
        <v>10523</v>
      </c>
      <c r="Q1008" s="112">
        <v>2940</v>
      </c>
      <c r="R1008" s="112">
        <v>956</v>
      </c>
      <c r="S1008" s="113">
        <v>852</v>
      </c>
      <c r="T1008" s="17">
        <v>4.4655667144906763E-2</v>
      </c>
      <c r="U1008" s="17">
        <v>1.8877057115198381E-2</v>
      </c>
      <c r="V1008" s="17">
        <v>9.1920529801324591E-2</v>
      </c>
      <c r="W1008" s="17">
        <v>7.4929971988795474E-2</v>
      </c>
      <c r="X1008" s="17">
        <v>8.200836820083679E-2</v>
      </c>
      <c r="Y1008" s="17">
        <v>4.4655667144906763E-2</v>
      </c>
      <c r="Z1008" s="17">
        <v>-1.5434985968194592E-2</v>
      </c>
      <c r="AA1008" s="17">
        <v>0.39162727886563142</v>
      </c>
      <c r="AB1008" s="17">
        <v>0.15849056603773581</v>
      </c>
      <c r="AC1008" s="17">
        <v>0.13024475524475521</v>
      </c>
    </row>
    <row r="1009" spans="1:29" ht="12" customHeight="1" x14ac:dyDescent="0.2">
      <c r="A1009" s="19">
        <v>41060</v>
      </c>
      <c r="B1009" s="19">
        <v>40696</v>
      </c>
      <c r="C1009" s="19">
        <v>39240</v>
      </c>
      <c r="D1009" s="16" t="s">
        <v>6</v>
      </c>
      <c r="E1009" s="114">
        <v>18275</v>
      </c>
      <c r="F1009" s="115">
        <v>11235</v>
      </c>
      <c r="G1009" s="113">
        <v>4009</v>
      </c>
      <c r="H1009" s="113">
        <v>1527</v>
      </c>
      <c r="I1009" s="113">
        <v>1504</v>
      </c>
      <c r="J1009" s="112">
        <v>17561</v>
      </c>
      <c r="K1009" s="112">
        <v>11184</v>
      </c>
      <c r="L1009" s="112">
        <v>3653</v>
      </c>
      <c r="M1009" s="112">
        <v>1385</v>
      </c>
      <c r="N1009" s="113">
        <v>1339</v>
      </c>
      <c r="O1009" s="112">
        <v>17087</v>
      </c>
      <c r="P1009" s="112">
        <v>10921</v>
      </c>
      <c r="Q1009" s="112">
        <v>3819</v>
      </c>
      <c r="R1009" s="112">
        <v>1103</v>
      </c>
      <c r="S1009" s="113">
        <v>1244</v>
      </c>
      <c r="T1009" s="17">
        <v>4.0658276863504428E-2</v>
      </c>
      <c r="U1009" s="17">
        <v>4.5600858369099218E-3</v>
      </c>
      <c r="V1009" s="17">
        <v>9.7454147276211378E-2</v>
      </c>
      <c r="W1009" s="17">
        <v>0.10252707581227427</v>
      </c>
      <c r="X1009" s="17">
        <v>0.12322628827483206</v>
      </c>
      <c r="Y1009" s="17">
        <v>4.0658276863504428E-2</v>
      </c>
      <c r="Z1009" s="17">
        <v>2.8281164195496977E-2</v>
      </c>
      <c r="AA1009" s="17">
        <v>7.3360107095046923E-2</v>
      </c>
      <c r="AB1009" s="17">
        <v>7.9151943462897556E-2</v>
      </c>
      <c r="AC1009" s="17">
        <v>0.54573484069886957</v>
      </c>
    </row>
    <row r="1010" spans="1:29" ht="12" customHeight="1" x14ac:dyDescent="0.2">
      <c r="A1010" s="19">
        <v>41061</v>
      </c>
      <c r="B1010" s="19">
        <v>40697</v>
      </c>
      <c r="C1010" s="19">
        <v>39241</v>
      </c>
      <c r="D1010" s="16" t="s">
        <v>7</v>
      </c>
      <c r="E1010" s="114">
        <v>18291</v>
      </c>
      <c r="F1010" s="115">
        <v>11462</v>
      </c>
      <c r="G1010" s="113">
        <v>3889</v>
      </c>
      <c r="H1010" s="113">
        <v>1573</v>
      </c>
      <c r="I1010" s="113">
        <v>1367</v>
      </c>
      <c r="J1010" s="112">
        <v>17360</v>
      </c>
      <c r="K1010" s="112">
        <v>11019</v>
      </c>
      <c r="L1010" s="112">
        <v>3568</v>
      </c>
      <c r="M1010" s="112">
        <v>1416</v>
      </c>
      <c r="N1010" s="113">
        <v>1357</v>
      </c>
      <c r="O1010" s="112">
        <v>17764</v>
      </c>
      <c r="P1010" s="112">
        <v>11154</v>
      </c>
      <c r="Q1010" s="112">
        <v>4169</v>
      </c>
      <c r="R1010" s="112">
        <v>1021</v>
      </c>
      <c r="S1010" s="113">
        <v>1420</v>
      </c>
      <c r="T1010" s="17">
        <v>5.3629032258064591E-2</v>
      </c>
      <c r="U1010" s="17">
        <v>4.0203285234594821E-2</v>
      </c>
      <c r="V1010" s="17">
        <v>8.996636771300448E-2</v>
      </c>
      <c r="W1010" s="17">
        <v>0.11087570621468923</v>
      </c>
      <c r="X1010" s="17">
        <v>7.3691967575533202E-3</v>
      </c>
      <c r="Y1010" s="17">
        <v>5.3629032258064591E-2</v>
      </c>
      <c r="Z1010" s="17">
        <v>-5.1210832393021599E-3</v>
      </c>
      <c r="AA1010" s="17">
        <v>4.6555435952637225E-2</v>
      </c>
      <c r="AB1010" s="17">
        <v>7.0422535211267512E-3</v>
      </c>
      <c r="AC1010" s="17">
        <v>0.13538205980066453</v>
      </c>
    </row>
    <row r="1011" spans="1:29" ht="12" customHeight="1" x14ac:dyDescent="0.2">
      <c r="A1011" s="19">
        <v>41062</v>
      </c>
      <c r="B1011" s="19">
        <v>40698</v>
      </c>
      <c r="C1011" s="19">
        <v>39242</v>
      </c>
      <c r="D1011" s="16" t="s">
        <v>1</v>
      </c>
      <c r="E1011" s="114">
        <v>19872</v>
      </c>
      <c r="F1011" s="115">
        <v>11608</v>
      </c>
      <c r="G1011" s="113">
        <v>4762</v>
      </c>
      <c r="H1011" s="113">
        <v>1767</v>
      </c>
      <c r="I1011" s="113">
        <v>1735</v>
      </c>
      <c r="J1011" s="112">
        <v>18820</v>
      </c>
      <c r="K1011" s="112">
        <v>10640</v>
      </c>
      <c r="L1011" s="112">
        <v>4529</v>
      </c>
      <c r="M1011" s="112">
        <v>1802</v>
      </c>
      <c r="N1011" s="113">
        <v>1849</v>
      </c>
      <c r="O1011" s="112">
        <v>17602</v>
      </c>
      <c r="P1011" s="112">
        <v>10661</v>
      </c>
      <c r="Q1011" s="112">
        <v>3886</v>
      </c>
      <c r="R1011" s="112">
        <v>1437</v>
      </c>
      <c r="S1011" s="113">
        <v>1618</v>
      </c>
      <c r="T1011" s="17">
        <v>5.5897980871413289E-2</v>
      </c>
      <c r="U1011" s="17">
        <v>9.097744360902249E-2</v>
      </c>
      <c r="V1011" s="17">
        <v>5.1446235372046845E-2</v>
      </c>
      <c r="W1011" s="17">
        <v>-1.942286348501665E-2</v>
      </c>
      <c r="X1011" s="17">
        <v>-6.1654948620876171E-2</v>
      </c>
      <c r="Y1011" s="17">
        <v>5.5897980871413289E-2</v>
      </c>
      <c r="Z1011" s="17">
        <v>-8.2870568133276423E-3</v>
      </c>
      <c r="AA1011" s="17">
        <v>1.6652433817250234E-2</v>
      </c>
      <c r="AB1011" s="17">
        <v>5.69151963574277E-3</v>
      </c>
      <c r="AC1011" s="17">
        <v>1.4026884862653466E-2</v>
      </c>
    </row>
    <row r="1012" spans="1:29" ht="12" customHeight="1" x14ac:dyDescent="0.2">
      <c r="A1012" s="19">
        <v>41063</v>
      </c>
      <c r="B1012" s="19">
        <v>40699</v>
      </c>
      <c r="C1012" s="19">
        <v>39243</v>
      </c>
      <c r="D1012" s="16" t="s">
        <v>2</v>
      </c>
      <c r="E1012" s="114">
        <v>18072</v>
      </c>
      <c r="F1012" s="115">
        <v>10689</v>
      </c>
      <c r="G1012" s="113">
        <v>4408</v>
      </c>
      <c r="H1012" s="113">
        <v>1444</v>
      </c>
      <c r="I1012" s="113">
        <v>1531</v>
      </c>
      <c r="J1012" s="112">
        <v>18400</v>
      </c>
      <c r="K1012" s="112">
        <v>11149</v>
      </c>
      <c r="L1012" s="112">
        <v>4430</v>
      </c>
      <c r="M1012" s="112">
        <v>1443</v>
      </c>
      <c r="N1012" s="113">
        <v>1378</v>
      </c>
      <c r="O1012" s="112">
        <v>17009</v>
      </c>
      <c r="P1012" s="112">
        <v>10226</v>
      </c>
      <c r="Q1012" s="112">
        <v>4538</v>
      </c>
      <c r="R1012" s="112">
        <v>934</v>
      </c>
      <c r="S1012" s="113">
        <v>1311</v>
      </c>
      <c r="T1012" s="17">
        <v>-1.7826086956521769E-2</v>
      </c>
      <c r="U1012" s="17">
        <v>-4.1259305767333387E-2</v>
      </c>
      <c r="V1012" s="17">
        <v>-4.9661399548532881E-3</v>
      </c>
      <c r="W1012" s="17">
        <v>6.9300069300060052E-4</v>
      </c>
      <c r="X1012" s="17">
        <v>0.11103047895500717</v>
      </c>
      <c r="Y1012" s="17">
        <v>-1.7826086956521769E-2</v>
      </c>
      <c r="Z1012" s="17">
        <v>-8.2331730769230727E-2</v>
      </c>
      <c r="AA1012" s="17">
        <v>6.2680810028929557E-2</v>
      </c>
      <c r="AB1012" s="17">
        <v>-7.5601374570446467E-3</v>
      </c>
      <c r="AC1012" s="17">
        <v>0.25904605263157898</v>
      </c>
    </row>
    <row r="1013" spans="1:29" ht="12" customHeight="1" x14ac:dyDescent="0.2">
      <c r="A1013" s="19">
        <v>41064</v>
      </c>
      <c r="B1013" s="19">
        <v>40700</v>
      </c>
      <c r="C1013" s="19">
        <v>39244</v>
      </c>
      <c r="D1013" s="16" t="s">
        <v>3</v>
      </c>
      <c r="E1013" s="114">
        <v>18893</v>
      </c>
      <c r="F1013" s="115">
        <v>11750</v>
      </c>
      <c r="G1013" s="113">
        <v>4187</v>
      </c>
      <c r="H1013" s="113">
        <v>1589</v>
      </c>
      <c r="I1013" s="113">
        <v>1367</v>
      </c>
      <c r="J1013" s="112">
        <v>17401</v>
      </c>
      <c r="K1013" s="112">
        <v>11221</v>
      </c>
      <c r="L1013" s="112">
        <v>3720</v>
      </c>
      <c r="M1013" s="112">
        <v>1268</v>
      </c>
      <c r="N1013" s="113">
        <v>1192</v>
      </c>
      <c r="O1013" s="112">
        <v>16089</v>
      </c>
      <c r="P1013" s="112">
        <v>10361</v>
      </c>
      <c r="Q1013" s="112">
        <v>3636</v>
      </c>
      <c r="R1013" s="112">
        <v>965</v>
      </c>
      <c r="S1013" s="113">
        <v>1127</v>
      </c>
      <c r="T1013" s="17">
        <v>8.5742198724211294E-2</v>
      </c>
      <c r="U1013" s="17">
        <v>4.7143748329026014E-2</v>
      </c>
      <c r="V1013" s="17">
        <v>0.12553763440860211</v>
      </c>
      <c r="W1013" s="17">
        <v>0.25315457413249209</v>
      </c>
      <c r="X1013" s="17">
        <v>0.14681208053691286</v>
      </c>
      <c r="Y1013" s="17">
        <v>8.5742198724211294E-2</v>
      </c>
      <c r="Z1013" s="17">
        <v>4.5187689023305389E-2</v>
      </c>
      <c r="AA1013" s="17">
        <v>8.7532467532467573E-2</v>
      </c>
      <c r="AB1013" s="17">
        <v>0.13743736578382237</v>
      </c>
      <c r="AC1013" s="17">
        <v>1.2592592592592489E-2</v>
      </c>
    </row>
    <row r="1014" spans="1:29" ht="12" customHeight="1" x14ac:dyDescent="0.2">
      <c r="A1014" s="19">
        <v>41065</v>
      </c>
      <c r="B1014" s="19">
        <v>40701</v>
      </c>
      <c r="C1014" s="19">
        <v>39245</v>
      </c>
      <c r="D1014" s="16" t="s">
        <v>4</v>
      </c>
      <c r="E1014" s="114">
        <v>18466</v>
      </c>
      <c r="F1014" s="115">
        <v>11453</v>
      </c>
      <c r="G1014" s="113">
        <v>4098</v>
      </c>
      <c r="H1014" s="113">
        <v>1575</v>
      </c>
      <c r="I1014" s="113">
        <v>1340</v>
      </c>
      <c r="J1014" s="112">
        <v>16976</v>
      </c>
      <c r="K1014" s="112">
        <v>10773</v>
      </c>
      <c r="L1014" s="112">
        <v>3722</v>
      </c>
      <c r="M1014" s="112">
        <v>1262</v>
      </c>
      <c r="N1014" s="113">
        <v>1219</v>
      </c>
      <c r="O1014" s="112">
        <v>15603.5</v>
      </c>
      <c r="P1014" s="112">
        <v>10763</v>
      </c>
      <c r="Q1014" s="112">
        <v>2837.5</v>
      </c>
      <c r="R1014" s="112">
        <v>962</v>
      </c>
      <c r="S1014" s="113">
        <v>1041</v>
      </c>
      <c r="T1014" s="17">
        <v>8.777097078228091E-2</v>
      </c>
      <c r="U1014" s="17">
        <v>6.3120764875150837E-2</v>
      </c>
      <c r="V1014" s="17">
        <v>0.10102095647501352</v>
      </c>
      <c r="W1014" s="17">
        <v>0.24801901743264665</v>
      </c>
      <c r="X1014" s="17">
        <v>9.926168990976203E-2</v>
      </c>
      <c r="Y1014" s="17">
        <v>8.777097078228091E-2</v>
      </c>
      <c r="Z1014" s="17">
        <v>3.9197894927865073E-2</v>
      </c>
      <c r="AA1014" s="17">
        <v>6.0010346611484744E-2</v>
      </c>
      <c r="AB1014" s="17">
        <v>0.29629629629629628</v>
      </c>
      <c r="AC1014" s="17">
        <v>0.10469909315746073</v>
      </c>
    </row>
    <row r="1015" spans="1:29" ht="12" customHeight="1" x14ac:dyDescent="0.2">
      <c r="A1015" s="19">
        <v>41066</v>
      </c>
      <c r="B1015" s="19">
        <v>40702</v>
      </c>
      <c r="C1015" s="19">
        <v>39246</v>
      </c>
      <c r="D1015" s="16" t="s">
        <v>5</v>
      </c>
      <c r="E1015" s="114">
        <v>18406</v>
      </c>
      <c r="F1015" s="115">
        <v>10977</v>
      </c>
      <c r="G1015" s="113">
        <v>4501</v>
      </c>
      <c r="H1015" s="113">
        <v>1573</v>
      </c>
      <c r="I1015" s="113">
        <v>1355</v>
      </c>
      <c r="J1015" s="112">
        <v>17211</v>
      </c>
      <c r="K1015" s="112">
        <v>10663</v>
      </c>
      <c r="L1015" s="112">
        <v>3889</v>
      </c>
      <c r="M1015" s="112">
        <v>1450</v>
      </c>
      <c r="N1015" s="113">
        <v>1209</v>
      </c>
      <c r="O1015" s="112">
        <v>16325</v>
      </c>
      <c r="P1015" s="112">
        <v>11133</v>
      </c>
      <c r="Q1015" s="112">
        <v>3104</v>
      </c>
      <c r="R1015" s="112">
        <v>1046</v>
      </c>
      <c r="S1015" s="113">
        <v>1042</v>
      </c>
      <c r="T1015" s="17">
        <v>6.9432339782697028E-2</v>
      </c>
      <c r="U1015" s="17">
        <v>2.9447622620275782E-2</v>
      </c>
      <c r="V1015" s="17">
        <v>0.15736693237336086</v>
      </c>
      <c r="W1015" s="17">
        <v>8.4827586206896566E-2</v>
      </c>
      <c r="X1015" s="17">
        <v>0.12076095947063692</v>
      </c>
      <c r="Y1015" s="17">
        <v>6.9432339782697028E-2</v>
      </c>
      <c r="Z1015" s="17">
        <v>-2.08723575060209E-2</v>
      </c>
      <c r="AA1015" s="17">
        <v>5.0653594771241872E-2</v>
      </c>
      <c r="AB1015" s="17">
        <v>-7.3070123747790205E-2</v>
      </c>
      <c r="AC1015" s="17">
        <v>-6.2283737024221408E-2</v>
      </c>
    </row>
    <row r="1016" spans="1:29" ht="12" customHeight="1" x14ac:dyDescent="0.2">
      <c r="A1016" s="19">
        <v>41067</v>
      </c>
      <c r="B1016" s="19">
        <v>40703</v>
      </c>
      <c r="C1016" s="19">
        <v>39247</v>
      </c>
      <c r="D1016" s="16" t="s">
        <v>6</v>
      </c>
      <c r="E1016" s="114">
        <v>20420</v>
      </c>
      <c r="F1016" s="115">
        <v>12290</v>
      </c>
      <c r="G1016" s="113">
        <v>4610</v>
      </c>
      <c r="H1016" s="113">
        <v>1835</v>
      </c>
      <c r="I1016" s="113">
        <v>1685</v>
      </c>
      <c r="J1016" s="112">
        <v>19684</v>
      </c>
      <c r="K1016" s="112">
        <v>11860</v>
      </c>
      <c r="L1016" s="112">
        <v>4278</v>
      </c>
      <c r="M1016" s="112">
        <v>1786</v>
      </c>
      <c r="N1016" s="113">
        <v>1760</v>
      </c>
      <c r="O1016" s="112">
        <v>17636</v>
      </c>
      <c r="P1016" s="112">
        <v>11320</v>
      </c>
      <c r="Q1016" s="112">
        <v>3901</v>
      </c>
      <c r="R1016" s="112">
        <v>1167</v>
      </c>
      <c r="S1016" s="113">
        <v>1248</v>
      </c>
      <c r="T1016" s="17">
        <v>3.7390774232879398E-2</v>
      </c>
      <c r="U1016" s="17">
        <v>3.6256323777402955E-2</v>
      </c>
      <c r="V1016" s="17">
        <v>7.7606358111266927E-2</v>
      </c>
      <c r="W1016" s="17">
        <v>2.7435610302351643E-2</v>
      </c>
      <c r="X1016" s="17">
        <v>-4.2613636363636354E-2</v>
      </c>
      <c r="Y1016" s="17">
        <v>3.7390774232879398E-2</v>
      </c>
      <c r="Z1016" s="17">
        <v>2.416666666666667E-2</v>
      </c>
      <c r="AA1016" s="17">
        <v>5.1791010723248876E-2</v>
      </c>
      <c r="AB1016" s="17">
        <v>7.9411764705882293E-2</v>
      </c>
      <c r="AC1016" s="17">
        <v>0.34907926341072848</v>
      </c>
    </row>
    <row r="1017" spans="1:29" ht="12" customHeight="1" x14ac:dyDescent="0.2">
      <c r="A1017" s="19">
        <v>41068</v>
      </c>
      <c r="B1017" s="19">
        <v>40704</v>
      </c>
      <c r="C1017" s="19">
        <v>39248</v>
      </c>
      <c r="D1017" s="16" t="s">
        <v>7</v>
      </c>
      <c r="E1017" s="114">
        <v>20720</v>
      </c>
      <c r="F1017" s="115">
        <v>12686</v>
      </c>
      <c r="G1017" s="113">
        <v>4423</v>
      </c>
      <c r="H1017" s="113">
        <v>1877</v>
      </c>
      <c r="I1017" s="113">
        <v>1734</v>
      </c>
      <c r="J1017" s="112">
        <v>19591</v>
      </c>
      <c r="K1017" s="112">
        <v>11801</v>
      </c>
      <c r="L1017" s="112">
        <v>4322</v>
      </c>
      <c r="M1017" s="112">
        <v>1769</v>
      </c>
      <c r="N1017" s="113">
        <v>1699</v>
      </c>
      <c r="O1017" s="112">
        <v>18957</v>
      </c>
      <c r="P1017" s="112">
        <v>11910</v>
      </c>
      <c r="Q1017" s="112">
        <v>4499</v>
      </c>
      <c r="R1017" s="112">
        <v>1122</v>
      </c>
      <c r="S1017" s="113">
        <v>1426</v>
      </c>
      <c r="T1017" s="17">
        <v>5.7628502883977362E-2</v>
      </c>
      <c r="U1017" s="17">
        <v>7.4993644606389243E-2</v>
      </c>
      <c r="V1017" s="17">
        <v>2.3368810735770573E-2</v>
      </c>
      <c r="W1017" s="17">
        <v>6.105144149236863E-2</v>
      </c>
      <c r="X1017" s="17">
        <v>2.0600353148911177E-2</v>
      </c>
      <c r="Y1017" s="17">
        <v>5.7628502883977362E-2</v>
      </c>
      <c r="Z1017" s="17">
        <v>3.8474132285527096E-2</v>
      </c>
      <c r="AA1017" s="17">
        <v>8.8959854014598605E-3</v>
      </c>
      <c r="AB1017" s="17">
        <v>0.11196682464454977</v>
      </c>
      <c r="AC1017" s="17">
        <v>0.22457627118644075</v>
      </c>
    </row>
    <row r="1018" spans="1:29" ht="12" customHeight="1" x14ac:dyDescent="0.2">
      <c r="A1018" s="19">
        <v>41069</v>
      </c>
      <c r="B1018" s="19">
        <v>40705</v>
      </c>
      <c r="C1018" s="19">
        <v>39249</v>
      </c>
      <c r="D1018" s="16" t="s">
        <v>1</v>
      </c>
      <c r="E1018" s="114">
        <v>21433</v>
      </c>
      <c r="F1018" s="115">
        <v>12485</v>
      </c>
      <c r="G1018" s="113">
        <v>4909</v>
      </c>
      <c r="H1018" s="113">
        <v>1953</v>
      </c>
      <c r="I1018" s="113">
        <v>2086</v>
      </c>
      <c r="J1018" s="112">
        <v>20114</v>
      </c>
      <c r="K1018" s="112">
        <v>11470</v>
      </c>
      <c r="L1018" s="112">
        <v>4637</v>
      </c>
      <c r="M1018" s="112">
        <v>2041</v>
      </c>
      <c r="N1018" s="113">
        <v>1966</v>
      </c>
      <c r="O1018" s="112">
        <v>20250</v>
      </c>
      <c r="P1018" s="112">
        <v>12577</v>
      </c>
      <c r="Q1018" s="112">
        <v>4439</v>
      </c>
      <c r="R1018" s="112">
        <v>1576</v>
      </c>
      <c r="S1018" s="113">
        <v>1658</v>
      </c>
      <c r="T1018" s="17">
        <v>6.5576215571243823E-2</v>
      </c>
      <c r="U1018" s="17">
        <v>8.8491717523975666E-2</v>
      </c>
      <c r="V1018" s="17">
        <v>5.8658615484149301E-2</v>
      </c>
      <c r="W1018" s="17">
        <v>-4.311611954924055E-2</v>
      </c>
      <c r="X1018" s="17">
        <v>6.1037639877924654E-2</v>
      </c>
      <c r="Y1018" s="17">
        <v>6.5576215571243823E-2</v>
      </c>
      <c r="Z1018" s="17">
        <v>3.7477148080438782E-2</v>
      </c>
      <c r="AA1018" s="17">
        <v>2.7202343586524291E-2</v>
      </c>
      <c r="AB1018" s="17">
        <v>-1.313794845881755E-2</v>
      </c>
      <c r="AC1018" s="17">
        <v>0.13307984790874516</v>
      </c>
    </row>
    <row r="1019" spans="1:29" ht="12" customHeight="1" x14ac:dyDescent="0.2">
      <c r="A1019" s="19">
        <v>41070</v>
      </c>
      <c r="B1019" s="19">
        <v>40706</v>
      </c>
      <c r="C1019" s="19">
        <v>39250</v>
      </c>
      <c r="D1019" s="16" t="s">
        <v>2</v>
      </c>
      <c r="E1019" s="114">
        <v>20208</v>
      </c>
      <c r="F1019" s="115">
        <v>12248</v>
      </c>
      <c r="G1019" s="113">
        <v>4592</v>
      </c>
      <c r="H1019" s="113">
        <v>1658</v>
      </c>
      <c r="I1019" s="113">
        <v>1710</v>
      </c>
      <c r="J1019" s="112">
        <v>20512</v>
      </c>
      <c r="K1019" s="112">
        <v>11494</v>
      </c>
      <c r="L1019" s="112">
        <v>5199</v>
      </c>
      <c r="M1019" s="112">
        <v>2210</v>
      </c>
      <c r="N1019" s="113">
        <v>1609</v>
      </c>
      <c r="O1019" s="112">
        <v>18644</v>
      </c>
      <c r="P1019" s="112">
        <v>11590</v>
      </c>
      <c r="Q1019" s="112">
        <v>4271</v>
      </c>
      <c r="R1019" s="112">
        <v>1344</v>
      </c>
      <c r="S1019" s="113">
        <v>1439</v>
      </c>
      <c r="T1019" s="17">
        <v>-1.4820592823712953E-2</v>
      </c>
      <c r="U1019" s="17">
        <v>6.5599443187750239E-2</v>
      </c>
      <c r="V1019" s="17">
        <v>-0.11675322177341796</v>
      </c>
      <c r="W1019" s="17">
        <v>-0.2497737556561086</v>
      </c>
      <c r="X1019" s="17">
        <v>6.2771908017402067E-2</v>
      </c>
      <c r="Y1019" s="17">
        <v>-1.4820592823712953E-2</v>
      </c>
      <c r="Z1019" s="17">
        <v>1.09781262897235E-2</v>
      </c>
      <c r="AA1019" s="17">
        <v>-4.472644060744746E-2</v>
      </c>
      <c r="AB1019" s="17">
        <v>-0.1466803911477097</v>
      </c>
      <c r="AC1019" s="17">
        <v>0.18585298196948674</v>
      </c>
    </row>
    <row r="1020" spans="1:29" ht="12" customHeight="1" x14ac:dyDescent="0.2">
      <c r="A1020" s="19">
        <v>41071</v>
      </c>
      <c r="B1020" s="19">
        <v>40707</v>
      </c>
      <c r="C1020" s="19">
        <v>39251</v>
      </c>
      <c r="D1020" s="16" t="s">
        <v>3</v>
      </c>
      <c r="E1020" s="114">
        <v>19087</v>
      </c>
      <c r="F1020" s="115">
        <v>12452</v>
      </c>
      <c r="G1020" s="113">
        <v>3769</v>
      </c>
      <c r="H1020" s="113">
        <v>1488</v>
      </c>
      <c r="I1020" s="113">
        <v>1378</v>
      </c>
      <c r="J1020" s="112">
        <v>19564</v>
      </c>
      <c r="K1020" s="112">
        <v>11780</v>
      </c>
      <c r="L1020" s="112">
        <v>4274</v>
      </c>
      <c r="M1020" s="112">
        <v>1778</v>
      </c>
      <c r="N1020" s="113">
        <v>1732</v>
      </c>
      <c r="O1020" s="112">
        <v>18236</v>
      </c>
      <c r="P1020" s="112">
        <v>11520</v>
      </c>
      <c r="Q1020" s="112">
        <v>4153</v>
      </c>
      <c r="R1020" s="112">
        <v>1131</v>
      </c>
      <c r="S1020" s="113">
        <v>1432</v>
      </c>
      <c r="T1020" s="17">
        <v>-2.4381517072173398E-2</v>
      </c>
      <c r="U1020" s="17">
        <v>5.7045840407470294E-2</v>
      </c>
      <c r="V1020" s="17">
        <v>-0.11815629386991111</v>
      </c>
      <c r="W1020" s="17">
        <v>-0.16310461192350956</v>
      </c>
      <c r="X1020" s="17">
        <v>-0.20438799076212466</v>
      </c>
      <c r="Y1020" s="17">
        <v>-2.4381517072173398E-2</v>
      </c>
      <c r="Z1020" s="17">
        <v>2.2331691297208467E-2</v>
      </c>
      <c r="AA1020" s="17">
        <v>-0.188939100494943</v>
      </c>
      <c r="AB1020" s="17">
        <v>-0.15165336374002281</v>
      </c>
      <c r="AC1020" s="17">
        <v>1.3235294117647012E-2</v>
      </c>
    </row>
    <row r="1021" spans="1:29" ht="12" customHeight="1" x14ac:dyDescent="0.2">
      <c r="A1021" s="19">
        <v>41072</v>
      </c>
      <c r="B1021" s="19">
        <v>40708</v>
      </c>
      <c r="C1021" s="19">
        <v>39252</v>
      </c>
      <c r="D1021" s="16" t="s">
        <v>4</v>
      </c>
      <c r="E1021" s="114">
        <v>18771</v>
      </c>
      <c r="F1021" s="115">
        <v>11996</v>
      </c>
      <c r="G1021" s="113">
        <v>3854</v>
      </c>
      <c r="H1021" s="113">
        <v>1555</v>
      </c>
      <c r="I1021" s="113">
        <v>1366</v>
      </c>
      <c r="J1021" s="112">
        <v>18684</v>
      </c>
      <c r="K1021" s="112">
        <v>11303</v>
      </c>
      <c r="L1021" s="112">
        <v>4260</v>
      </c>
      <c r="M1021" s="112">
        <v>1552</v>
      </c>
      <c r="N1021" s="113">
        <v>1569</v>
      </c>
      <c r="O1021" s="112">
        <v>18025</v>
      </c>
      <c r="P1021" s="112">
        <v>11514</v>
      </c>
      <c r="Q1021" s="112">
        <v>4107</v>
      </c>
      <c r="R1021" s="112">
        <v>1164</v>
      </c>
      <c r="S1021" s="113">
        <v>1240</v>
      </c>
      <c r="T1021" s="17">
        <v>4.6563904945406964E-3</v>
      </c>
      <c r="U1021" s="17">
        <v>6.1311156330177807E-2</v>
      </c>
      <c r="V1021" s="17">
        <v>-9.5305164319248847E-2</v>
      </c>
      <c r="W1021" s="17">
        <v>1.9329896907216426E-3</v>
      </c>
      <c r="X1021" s="17">
        <v>-0.12938177182919053</v>
      </c>
      <c r="Y1021" s="17">
        <v>4.6563904945406964E-3</v>
      </c>
      <c r="Z1021" s="17">
        <v>-5.3067993366501254E-3</v>
      </c>
      <c r="AA1021" s="17">
        <v>-0.13780760626398214</v>
      </c>
      <c r="AB1021" s="17">
        <v>-6.389776357827448E-3</v>
      </c>
      <c r="AC1021" s="17">
        <v>0.26014760147601468</v>
      </c>
    </row>
    <row r="1022" spans="1:29" ht="12" customHeight="1" x14ac:dyDescent="0.2">
      <c r="A1022" s="19">
        <v>41073</v>
      </c>
      <c r="B1022" s="19">
        <v>40709</v>
      </c>
      <c r="C1022" s="19">
        <v>39253</v>
      </c>
      <c r="D1022" s="16" t="s">
        <v>5</v>
      </c>
      <c r="E1022" s="114">
        <v>19314</v>
      </c>
      <c r="F1022" s="115">
        <v>11927</v>
      </c>
      <c r="G1022" s="113">
        <v>4562</v>
      </c>
      <c r="H1022" s="113">
        <v>1543</v>
      </c>
      <c r="I1022" s="113">
        <v>1282</v>
      </c>
      <c r="J1022" s="112">
        <v>19177</v>
      </c>
      <c r="K1022" s="112">
        <v>11193</v>
      </c>
      <c r="L1022" s="112">
        <v>4539</v>
      </c>
      <c r="M1022" s="112">
        <v>1735</v>
      </c>
      <c r="N1022" s="113">
        <v>1710</v>
      </c>
      <c r="O1022" s="112">
        <v>17593</v>
      </c>
      <c r="P1022" s="112">
        <v>11919</v>
      </c>
      <c r="Q1022" s="112">
        <v>3434</v>
      </c>
      <c r="R1022" s="112">
        <v>1168</v>
      </c>
      <c r="S1022" s="113">
        <v>1072</v>
      </c>
      <c r="T1022" s="17">
        <v>7.1439745528498744E-3</v>
      </c>
      <c r="U1022" s="17">
        <v>6.5576699723041143E-2</v>
      </c>
      <c r="V1022" s="17">
        <v>5.0671954174927869E-3</v>
      </c>
      <c r="W1022" s="17">
        <v>-0.11066282420749285</v>
      </c>
      <c r="X1022" s="17">
        <v>-0.25029239766081868</v>
      </c>
      <c r="Y1022" s="17">
        <v>7.1439745528498744E-3</v>
      </c>
      <c r="Z1022" s="17">
        <v>3.1962318109175492E-3</v>
      </c>
      <c r="AA1022" s="17">
        <v>3.6818181818181861E-2</v>
      </c>
      <c r="AB1022" s="17">
        <v>-3.802992518703241E-2</v>
      </c>
      <c r="AC1022" s="17">
        <v>-4.4709388971684083E-2</v>
      </c>
    </row>
    <row r="1023" spans="1:29" ht="12" customHeight="1" x14ac:dyDescent="0.2">
      <c r="A1023" s="19">
        <v>41074</v>
      </c>
      <c r="B1023" s="19">
        <v>40710</v>
      </c>
      <c r="C1023" s="19">
        <v>39254</v>
      </c>
      <c r="D1023" s="16" t="s">
        <v>6</v>
      </c>
      <c r="E1023" s="114">
        <v>20415</v>
      </c>
      <c r="F1023" s="115">
        <v>13210</v>
      </c>
      <c r="G1023" s="113">
        <v>4135</v>
      </c>
      <c r="H1023" s="113">
        <v>1623</v>
      </c>
      <c r="I1023" s="113">
        <v>1447</v>
      </c>
      <c r="J1023" s="112">
        <v>19494</v>
      </c>
      <c r="K1023" s="112">
        <v>11737</v>
      </c>
      <c r="L1023" s="112">
        <v>4252</v>
      </c>
      <c r="M1023" s="112">
        <v>1590</v>
      </c>
      <c r="N1023" s="113">
        <v>1915</v>
      </c>
      <c r="O1023" s="112">
        <v>18502</v>
      </c>
      <c r="P1023" s="112">
        <v>11645</v>
      </c>
      <c r="Q1023" s="112">
        <v>4240</v>
      </c>
      <c r="R1023" s="112">
        <v>1348</v>
      </c>
      <c r="S1023" s="113">
        <v>1269</v>
      </c>
      <c r="T1023" s="17">
        <v>4.7245306248076435E-2</v>
      </c>
      <c r="U1023" s="17">
        <v>0.12550055380420888</v>
      </c>
      <c r="V1023" s="17">
        <v>-2.7516462841015943E-2</v>
      </c>
      <c r="W1023" s="17">
        <v>2.0754716981132182E-2</v>
      </c>
      <c r="X1023" s="17">
        <v>-0.24438642297650126</v>
      </c>
      <c r="Y1023" s="17">
        <v>4.7245306248076435E-2</v>
      </c>
      <c r="Z1023" s="17">
        <v>9.9459009571369217E-2</v>
      </c>
      <c r="AA1023" s="17">
        <v>-4.8331415420023061E-2</v>
      </c>
      <c r="AB1023" s="17">
        <v>-3.7937166567871938E-2</v>
      </c>
      <c r="AC1023" s="17">
        <v>9.7697138869503597E-3</v>
      </c>
    </row>
    <row r="1024" spans="1:29" ht="12" customHeight="1" x14ac:dyDescent="0.2">
      <c r="A1024" s="19">
        <v>41075</v>
      </c>
      <c r="B1024" s="19">
        <v>40711</v>
      </c>
      <c r="C1024" s="19">
        <v>39255</v>
      </c>
      <c r="D1024" s="16" t="s">
        <v>7</v>
      </c>
      <c r="E1024" s="114">
        <v>19910</v>
      </c>
      <c r="F1024" s="115">
        <v>12679</v>
      </c>
      <c r="G1024" s="113">
        <v>3947</v>
      </c>
      <c r="H1024" s="113">
        <v>1662</v>
      </c>
      <c r="I1024" s="113">
        <v>1622</v>
      </c>
      <c r="J1024" s="112">
        <v>20057</v>
      </c>
      <c r="K1024" s="112">
        <v>11571</v>
      </c>
      <c r="L1024" s="112">
        <v>4849</v>
      </c>
      <c r="M1024" s="112">
        <v>1899</v>
      </c>
      <c r="N1024" s="113">
        <v>1738</v>
      </c>
      <c r="O1024" s="112">
        <v>19318</v>
      </c>
      <c r="P1024" s="112">
        <v>11932</v>
      </c>
      <c r="Q1024" s="112">
        <v>4587</v>
      </c>
      <c r="R1024" s="112">
        <v>1370</v>
      </c>
      <c r="S1024" s="113">
        <v>1429</v>
      </c>
      <c r="T1024" s="17">
        <v>-7.3291120307125146E-3</v>
      </c>
      <c r="U1024" s="17">
        <v>9.575663296171455E-2</v>
      </c>
      <c r="V1024" s="17">
        <v>-0.18601773561559087</v>
      </c>
      <c r="W1024" s="17">
        <v>-0.12480252764612954</v>
      </c>
      <c r="X1024" s="17">
        <v>-6.6743383199079354E-2</v>
      </c>
      <c r="Y1024" s="17">
        <v>-7.3291120307125146E-3</v>
      </c>
      <c r="Z1024" s="17">
        <v>2.3821059431524461E-2</v>
      </c>
      <c r="AA1024" s="17">
        <v>-0.18685620107128142</v>
      </c>
      <c r="AB1024" s="17">
        <v>-5.1369863013698613E-2</v>
      </c>
      <c r="AC1024" s="17">
        <v>0.1469280174130787</v>
      </c>
    </row>
    <row r="1025" spans="1:29" ht="12" customHeight="1" x14ac:dyDescent="0.2">
      <c r="A1025" s="19">
        <v>41076</v>
      </c>
      <c r="B1025" s="19">
        <v>40712</v>
      </c>
      <c r="C1025" s="19">
        <v>39256</v>
      </c>
      <c r="D1025" s="16" t="s">
        <v>1</v>
      </c>
      <c r="E1025" s="114">
        <v>21227</v>
      </c>
      <c r="F1025" s="115">
        <v>12639</v>
      </c>
      <c r="G1025" s="113">
        <v>4657</v>
      </c>
      <c r="H1025" s="113">
        <v>2006</v>
      </c>
      <c r="I1025" s="113">
        <v>1925</v>
      </c>
      <c r="J1025" s="112">
        <v>20749</v>
      </c>
      <c r="K1025" s="112">
        <v>11590</v>
      </c>
      <c r="L1025" s="112">
        <v>5198</v>
      </c>
      <c r="M1025" s="112">
        <v>2070</v>
      </c>
      <c r="N1025" s="113">
        <v>1891</v>
      </c>
      <c r="O1025" s="112">
        <v>19761</v>
      </c>
      <c r="P1025" s="112">
        <v>12138</v>
      </c>
      <c r="Q1025" s="112">
        <v>4367</v>
      </c>
      <c r="R1025" s="112">
        <v>1526</v>
      </c>
      <c r="S1025" s="113">
        <v>1730</v>
      </c>
      <c r="T1025" s="17">
        <v>2.3037254807460661E-2</v>
      </c>
      <c r="U1025" s="17">
        <v>9.0509059534081171E-2</v>
      </c>
      <c r="V1025" s="17">
        <v>-0.10407849172758754</v>
      </c>
      <c r="W1025" s="17">
        <v>-3.0917874396135248E-2</v>
      </c>
      <c r="X1025" s="17">
        <v>1.7979904812268632E-2</v>
      </c>
      <c r="Y1025" s="17">
        <v>2.3037254807460661E-2</v>
      </c>
      <c r="Z1025" s="17">
        <v>3.8964241676942013E-2</v>
      </c>
      <c r="AA1025" s="17">
        <v>-5.6141062018646104E-2</v>
      </c>
      <c r="AB1025" s="17">
        <v>-7.4220682830281604E-3</v>
      </c>
      <c r="AC1025" s="17">
        <v>3.3711288697424457E-3</v>
      </c>
    </row>
    <row r="1026" spans="1:29" ht="12" customHeight="1" x14ac:dyDescent="0.2">
      <c r="A1026" s="19">
        <v>41077</v>
      </c>
      <c r="B1026" s="19">
        <v>40713</v>
      </c>
      <c r="C1026" s="19">
        <v>39257</v>
      </c>
      <c r="D1026" s="16" t="s">
        <v>2</v>
      </c>
      <c r="E1026" s="114">
        <v>20858</v>
      </c>
      <c r="F1026" s="115">
        <v>12464</v>
      </c>
      <c r="G1026" s="113">
        <v>4657</v>
      </c>
      <c r="H1026" s="113">
        <v>1884</v>
      </c>
      <c r="I1026" s="113">
        <v>1853</v>
      </c>
      <c r="J1026" s="112">
        <v>19626</v>
      </c>
      <c r="K1026" s="112">
        <v>11321</v>
      </c>
      <c r="L1026" s="112">
        <v>4916</v>
      </c>
      <c r="M1026" s="112">
        <v>1786</v>
      </c>
      <c r="N1026" s="113">
        <v>1603</v>
      </c>
      <c r="O1026" s="112">
        <v>19155</v>
      </c>
      <c r="P1026" s="112">
        <v>11827</v>
      </c>
      <c r="Q1026" s="112">
        <v>4503</v>
      </c>
      <c r="R1026" s="112">
        <v>1330</v>
      </c>
      <c r="S1026" s="113">
        <v>1495</v>
      </c>
      <c r="T1026" s="17">
        <v>6.2773871395088054E-2</v>
      </c>
      <c r="U1026" s="17">
        <v>0.10096281247239647</v>
      </c>
      <c r="V1026" s="17">
        <v>-5.2685109845402756E-2</v>
      </c>
      <c r="W1026" s="17">
        <v>5.4871220604703286E-2</v>
      </c>
      <c r="X1026" s="17">
        <v>0.15595757953836564</v>
      </c>
      <c r="Y1026" s="17">
        <v>6.2773871395088054E-2</v>
      </c>
      <c r="Z1026" s="17">
        <v>3.7043002093735122E-3</v>
      </c>
      <c r="AA1026" s="17">
        <v>-6.8786242751449733E-2</v>
      </c>
      <c r="AB1026" s="17">
        <v>-6.4548162859980107E-2</v>
      </c>
      <c r="AC1026" s="17">
        <v>0.33309352517985613</v>
      </c>
    </row>
    <row r="1027" spans="1:29" ht="12" customHeight="1" x14ac:dyDescent="0.2">
      <c r="A1027" s="19">
        <v>41078</v>
      </c>
      <c r="B1027" s="19">
        <v>40714</v>
      </c>
      <c r="C1027" s="19">
        <v>39258</v>
      </c>
      <c r="D1027" s="16" t="s">
        <v>3</v>
      </c>
      <c r="E1027" s="114">
        <v>20507</v>
      </c>
      <c r="F1027" s="115">
        <v>12787</v>
      </c>
      <c r="G1027" s="113">
        <v>4350</v>
      </c>
      <c r="H1027" s="113">
        <v>1714</v>
      </c>
      <c r="I1027" s="113">
        <v>1656</v>
      </c>
      <c r="J1027" s="112">
        <v>19958</v>
      </c>
      <c r="K1027" s="112">
        <v>11735</v>
      </c>
      <c r="L1027" s="112">
        <v>4689</v>
      </c>
      <c r="M1027" s="112">
        <v>1788</v>
      </c>
      <c r="N1027" s="113">
        <v>1746</v>
      </c>
      <c r="O1027" s="112">
        <v>18319</v>
      </c>
      <c r="P1027" s="112">
        <v>11397</v>
      </c>
      <c r="Q1027" s="112">
        <v>4138</v>
      </c>
      <c r="R1027" s="112">
        <v>1316</v>
      </c>
      <c r="S1027" s="113">
        <v>1468</v>
      </c>
      <c r="T1027" s="17">
        <v>2.7507766309249337E-2</v>
      </c>
      <c r="U1027" s="17">
        <v>8.9646357051555103E-2</v>
      </c>
      <c r="V1027" s="17">
        <v>-7.2296865003198985E-2</v>
      </c>
      <c r="W1027" s="17">
        <v>-4.1387024608501077E-2</v>
      </c>
      <c r="X1027" s="17">
        <v>-5.1546391752577359E-2</v>
      </c>
      <c r="Y1027" s="17">
        <v>2.7507766309249337E-2</v>
      </c>
      <c r="Z1027" s="17">
        <v>5.225477287689273E-2</v>
      </c>
      <c r="AA1027" s="17">
        <v>-0.11170104145395143</v>
      </c>
      <c r="AB1027" s="17">
        <v>-2.0571428571428574E-2</v>
      </c>
      <c r="AC1027" s="17">
        <v>0.16129032258064524</v>
      </c>
    </row>
    <row r="1028" spans="1:29" ht="12" customHeight="1" x14ac:dyDescent="0.2">
      <c r="A1028" s="19">
        <v>41079</v>
      </c>
      <c r="B1028" s="19">
        <v>40715</v>
      </c>
      <c r="C1028" s="19">
        <v>39259</v>
      </c>
      <c r="D1028" s="16" t="s">
        <v>4</v>
      </c>
      <c r="E1028" s="114">
        <v>19532</v>
      </c>
      <c r="F1028" s="115">
        <v>12458</v>
      </c>
      <c r="G1028" s="113">
        <v>3863</v>
      </c>
      <c r="H1028" s="113">
        <v>1750</v>
      </c>
      <c r="I1028" s="113">
        <v>1461</v>
      </c>
      <c r="J1028" s="112">
        <v>19379</v>
      </c>
      <c r="K1028" s="112">
        <v>11528</v>
      </c>
      <c r="L1028" s="112">
        <v>4707</v>
      </c>
      <c r="M1028" s="112">
        <v>1627</v>
      </c>
      <c r="N1028" s="113">
        <v>1517</v>
      </c>
      <c r="O1028" s="112">
        <v>18555</v>
      </c>
      <c r="P1028" s="112">
        <v>11851</v>
      </c>
      <c r="Q1028" s="112">
        <v>4277</v>
      </c>
      <c r="R1028" s="112">
        <v>1144</v>
      </c>
      <c r="S1028" s="113">
        <v>1283</v>
      </c>
      <c r="T1028" s="17">
        <v>7.8951442282884088E-3</v>
      </c>
      <c r="U1028" s="17">
        <v>8.0673143650242807E-2</v>
      </c>
      <c r="V1028" s="17">
        <v>-0.17930741448905885</v>
      </c>
      <c r="W1028" s="17">
        <v>7.5599262446220061E-2</v>
      </c>
      <c r="X1028" s="17">
        <v>-3.6914963744232088E-2</v>
      </c>
      <c r="Y1028" s="17">
        <v>7.8951442282884088E-3</v>
      </c>
      <c r="Z1028" s="17">
        <v>1.5818656229615202E-2</v>
      </c>
      <c r="AA1028" s="17">
        <v>-0.19654742096505828</v>
      </c>
      <c r="AB1028" s="17">
        <v>-3.4168564920273869E-3</v>
      </c>
      <c r="AC1028" s="17">
        <v>3.4702549575070796E-2</v>
      </c>
    </row>
    <row r="1029" spans="1:29" ht="12" customHeight="1" x14ac:dyDescent="0.2">
      <c r="A1029" s="19">
        <v>41080</v>
      </c>
      <c r="B1029" s="19">
        <v>40716</v>
      </c>
      <c r="C1029" s="19">
        <v>39260</v>
      </c>
      <c r="D1029" s="16" t="s">
        <v>5</v>
      </c>
      <c r="E1029" s="114">
        <v>19917</v>
      </c>
      <c r="F1029" s="115">
        <v>12030</v>
      </c>
      <c r="G1029" s="113">
        <v>4510</v>
      </c>
      <c r="H1029" s="113">
        <v>1732</v>
      </c>
      <c r="I1029" s="113">
        <v>1645</v>
      </c>
      <c r="J1029" s="112">
        <v>19276</v>
      </c>
      <c r="K1029" s="112">
        <v>11069</v>
      </c>
      <c r="L1029" s="112">
        <v>4746</v>
      </c>
      <c r="M1029" s="112">
        <v>1781</v>
      </c>
      <c r="N1029" s="113">
        <v>1680</v>
      </c>
      <c r="O1029" s="112">
        <v>17676</v>
      </c>
      <c r="P1029" s="112">
        <v>11702</v>
      </c>
      <c r="Q1029" s="112">
        <v>3759</v>
      </c>
      <c r="R1029" s="112">
        <v>1129</v>
      </c>
      <c r="S1029" s="113">
        <v>1086</v>
      </c>
      <c r="T1029" s="17">
        <v>3.3253787092757836E-2</v>
      </c>
      <c r="U1029" s="17">
        <v>8.6819044177432358E-2</v>
      </c>
      <c r="V1029" s="17">
        <v>-4.97260851243152E-2</v>
      </c>
      <c r="W1029" s="17">
        <v>-2.7512633352049454E-2</v>
      </c>
      <c r="X1029" s="17">
        <v>-2.083333333333337E-2</v>
      </c>
      <c r="Y1029" s="17">
        <v>3.3253787092757836E-2</v>
      </c>
      <c r="Z1029" s="17">
        <v>-7.4757039621231591E-4</v>
      </c>
      <c r="AA1029" s="17">
        <v>-7.6387466721277941E-2</v>
      </c>
      <c r="AB1029" s="17">
        <v>0.2380271622587562</v>
      </c>
      <c r="AC1029" s="17">
        <v>0.17081850533807819</v>
      </c>
    </row>
    <row r="1030" spans="1:29" ht="12" customHeight="1" x14ac:dyDescent="0.2">
      <c r="A1030" s="19">
        <v>41081</v>
      </c>
      <c r="B1030" s="19">
        <v>40717</v>
      </c>
      <c r="C1030" s="19">
        <v>39261</v>
      </c>
      <c r="D1030" s="16" t="s">
        <v>6</v>
      </c>
      <c r="E1030" s="114">
        <v>20299</v>
      </c>
      <c r="F1030" s="115">
        <v>12486</v>
      </c>
      <c r="G1030" s="113">
        <v>4265</v>
      </c>
      <c r="H1030" s="113">
        <v>1876</v>
      </c>
      <c r="I1030" s="113">
        <v>1672</v>
      </c>
      <c r="J1030" s="112">
        <v>19828</v>
      </c>
      <c r="K1030" s="112">
        <v>11872</v>
      </c>
      <c r="L1030" s="112">
        <v>4639</v>
      </c>
      <c r="M1030" s="112">
        <v>1790</v>
      </c>
      <c r="N1030" s="113">
        <v>1527</v>
      </c>
      <c r="O1030" s="112">
        <v>18187</v>
      </c>
      <c r="P1030" s="112">
        <v>11280</v>
      </c>
      <c r="Q1030" s="112">
        <v>4187</v>
      </c>
      <c r="R1030" s="112">
        <v>1282</v>
      </c>
      <c r="S1030" s="113">
        <v>1438</v>
      </c>
      <c r="T1030" s="17">
        <v>2.3754286867056607E-2</v>
      </c>
      <c r="U1030" s="17">
        <v>5.1718328840970385E-2</v>
      </c>
      <c r="V1030" s="17">
        <v>-8.0620823453330437E-2</v>
      </c>
      <c r="W1030" s="17">
        <v>4.8044692737430061E-2</v>
      </c>
      <c r="X1030" s="17">
        <v>9.4957432874918091E-2</v>
      </c>
      <c r="Y1030" s="17">
        <v>2.3754286867056607E-2</v>
      </c>
      <c r="Z1030" s="17">
        <v>9.1327891376384862E-3</v>
      </c>
      <c r="AA1030" s="17">
        <v>-0.12422997946611913</v>
      </c>
      <c r="AB1030" s="17">
        <v>5.9887005649717606E-2</v>
      </c>
      <c r="AC1030" s="17">
        <v>0.17086834733893563</v>
      </c>
    </row>
    <row r="1031" spans="1:29" ht="12" customHeight="1" x14ac:dyDescent="0.2">
      <c r="A1031" s="19">
        <v>41082</v>
      </c>
      <c r="B1031" s="19">
        <v>40718</v>
      </c>
      <c r="C1031" s="19">
        <v>39262</v>
      </c>
      <c r="D1031" s="16" t="s">
        <v>7</v>
      </c>
      <c r="E1031" s="114">
        <v>20592</v>
      </c>
      <c r="F1031" s="115">
        <v>12603</v>
      </c>
      <c r="G1031" s="113">
        <v>4572</v>
      </c>
      <c r="H1031" s="113">
        <v>1743</v>
      </c>
      <c r="I1031" s="113">
        <v>1674</v>
      </c>
      <c r="J1031" s="112">
        <v>20359.959082309346</v>
      </c>
      <c r="K1031" s="112">
        <v>11760</v>
      </c>
      <c r="L1031" s="112">
        <v>4863</v>
      </c>
      <c r="M1031" s="112">
        <v>1998.9590823093477</v>
      </c>
      <c r="N1031" s="113">
        <v>1738</v>
      </c>
      <c r="O1031" s="112">
        <v>17823</v>
      </c>
      <c r="P1031" s="112">
        <v>11184</v>
      </c>
      <c r="Q1031" s="112">
        <v>4031</v>
      </c>
      <c r="R1031" s="112">
        <v>1229</v>
      </c>
      <c r="S1031" s="113">
        <v>1379</v>
      </c>
      <c r="T1031" s="17">
        <v>1.1396924559257782E-2</v>
      </c>
      <c r="U1031" s="17">
        <v>7.1683673469387754E-2</v>
      </c>
      <c r="V1031" s="17">
        <v>-5.9839605181986388E-2</v>
      </c>
      <c r="W1031" s="17">
        <v>-0.12804618392370715</v>
      </c>
      <c r="X1031" s="17">
        <v>-3.6823935558112808E-2</v>
      </c>
      <c r="Y1031" s="17">
        <v>1.1396924559257782E-2</v>
      </c>
      <c r="Z1031" s="17">
        <v>2.1643968871595254E-2</v>
      </c>
      <c r="AA1031" s="17">
        <v>-6.8269818626451984E-2</v>
      </c>
      <c r="AB1031" s="17">
        <v>-2.243409983174427E-2</v>
      </c>
      <c r="AC1031" s="17">
        <v>0.18053596614950629</v>
      </c>
    </row>
    <row r="1032" spans="1:29" ht="12" customHeight="1" x14ac:dyDescent="0.2">
      <c r="A1032" s="19">
        <v>41083</v>
      </c>
      <c r="B1032" s="19">
        <v>40719</v>
      </c>
      <c r="C1032" s="19">
        <v>39263</v>
      </c>
      <c r="D1032" s="16" t="s">
        <v>1</v>
      </c>
      <c r="E1032" s="114">
        <v>23384</v>
      </c>
      <c r="F1032" s="115">
        <v>14579</v>
      </c>
      <c r="G1032" s="113">
        <v>4969</v>
      </c>
      <c r="H1032" s="113">
        <v>1851</v>
      </c>
      <c r="I1032" s="113">
        <v>1985</v>
      </c>
      <c r="J1032" s="112">
        <v>20038</v>
      </c>
      <c r="K1032" s="112">
        <v>11248</v>
      </c>
      <c r="L1032" s="112">
        <v>4902</v>
      </c>
      <c r="M1032" s="112">
        <v>1985</v>
      </c>
      <c r="N1032" s="113">
        <v>1903</v>
      </c>
      <c r="O1032" s="112">
        <v>19886</v>
      </c>
      <c r="P1032" s="112">
        <v>12327</v>
      </c>
      <c r="Q1032" s="112">
        <v>4316</v>
      </c>
      <c r="R1032" s="112">
        <v>1512</v>
      </c>
      <c r="S1032" s="113">
        <v>1731</v>
      </c>
      <c r="T1032" s="17">
        <v>0.1669827328076654</v>
      </c>
      <c r="U1032" s="17">
        <v>0.29614153627311524</v>
      </c>
      <c r="V1032" s="17">
        <v>1.3667890656874793E-2</v>
      </c>
      <c r="W1032" s="17">
        <v>-6.7506297229219192E-2</v>
      </c>
      <c r="X1032" s="17">
        <v>4.3089858118759761E-2</v>
      </c>
      <c r="Y1032" s="17">
        <v>0.1669827328076654</v>
      </c>
      <c r="Z1032" s="17">
        <v>0.17743498627039256</v>
      </c>
      <c r="AA1032" s="17">
        <v>-5.6220322886989527E-2</v>
      </c>
      <c r="AB1032" s="17">
        <v>-8.5022244191794383E-2</v>
      </c>
      <c r="AC1032" s="17">
        <v>7.5297941495124698E-2</v>
      </c>
    </row>
    <row r="1033" spans="1:29" ht="12" customHeight="1" x14ac:dyDescent="0.2">
      <c r="A1033" s="19">
        <v>41084</v>
      </c>
      <c r="B1033" s="19">
        <v>40720</v>
      </c>
      <c r="C1033" s="19">
        <v>39264</v>
      </c>
      <c r="D1033" s="16" t="s">
        <v>2</v>
      </c>
      <c r="E1033" s="114">
        <v>20671</v>
      </c>
      <c r="F1033" s="115">
        <v>12319</v>
      </c>
      <c r="G1033" s="113">
        <v>4724</v>
      </c>
      <c r="H1033" s="113">
        <v>1930</v>
      </c>
      <c r="I1033" s="113">
        <v>1698</v>
      </c>
      <c r="J1033" s="112">
        <v>20414</v>
      </c>
      <c r="K1033" s="112">
        <v>11264</v>
      </c>
      <c r="L1033" s="112">
        <v>5337</v>
      </c>
      <c r="M1033" s="112">
        <v>2044</v>
      </c>
      <c r="N1033" s="113">
        <v>1769</v>
      </c>
      <c r="O1033" s="112">
        <v>18698</v>
      </c>
      <c r="P1033" s="112">
        <v>11904</v>
      </c>
      <c r="Q1033" s="112">
        <v>4146</v>
      </c>
      <c r="R1033" s="112">
        <v>1240</v>
      </c>
      <c r="S1033" s="113">
        <v>1408</v>
      </c>
      <c r="T1033" s="17">
        <v>1.2589399431762516E-2</v>
      </c>
      <c r="U1033" s="17">
        <v>9.3661221590909172E-2</v>
      </c>
      <c r="V1033" s="17">
        <v>-0.1148585347573543</v>
      </c>
      <c r="W1033" s="17">
        <v>-5.5772994129158482E-2</v>
      </c>
      <c r="X1033" s="17">
        <v>-4.0135669869983071E-2</v>
      </c>
      <c r="Y1033" s="17">
        <v>1.2589399431762516E-2</v>
      </c>
      <c r="Z1033" s="17">
        <v>-4.2838667959909094E-3</v>
      </c>
      <c r="AA1033" s="17">
        <v>3.1891655744866743E-2</v>
      </c>
      <c r="AB1033" s="17">
        <v>8.7323943661971937E-2</v>
      </c>
      <c r="AC1033" s="17">
        <v>0.21026372059871701</v>
      </c>
    </row>
    <row r="1034" spans="1:29" ht="12" customHeight="1" x14ac:dyDescent="0.2">
      <c r="A1034" s="19">
        <v>41085</v>
      </c>
      <c r="B1034" s="19">
        <v>40721</v>
      </c>
      <c r="C1034" s="19">
        <v>39265</v>
      </c>
      <c r="D1034" s="16" t="s">
        <v>3</v>
      </c>
      <c r="E1034" s="114">
        <v>20207</v>
      </c>
      <c r="F1034" s="115">
        <v>12607</v>
      </c>
      <c r="G1034" s="113">
        <v>4266</v>
      </c>
      <c r="H1034" s="113">
        <v>1720</v>
      </c>
      <c r="I1034" s="113">
        <v>1614</v>
      </c>
      <c r="J1034" s="112">
        <v>19674</v>
      </c>
      <c r="K1034" s="112">
        <v>11626</v>
      </c>
      <c r="L1034" s="112">
        <v>4610</v>
      </c>
      <c r="M1034" s="112">
        <v>1772</v>
      </c>
      <c r="N1034" s="113">
        <v>1666</v>
      </c>
      <c r="O1034" s="112">
        <v>17932</v>
      </c>
      <c r="P1034" s="112">
        <v>11206</v>
      </c>
      <c r="Q1034" s="112">
        <v>4182</v>
      </c>
      <c r="R1034" s="112">
        <v>1117</v>
      </c>
      <c r="S1034" s="113">
        <v>1427</v>
      </c>
      <c r="T1034" s="17">
        <v>2.7091592965335032E-2</v>
      </c>
      <c r="U1034" s="17">
        <v>8.4379838293480169E-2</v>
      </c>
      <c r="V1034" s="17">
        <v>-7.4620390455531482E-2</v>
      </c>
      <c r="W1034" s="17">
        <v>-2.9345372460496622E-2</v>
      </c>
      <c r="X1034" s="17">
        <v>-3.1212484993997647E-2</v>
      </c>
      <c r="Y1034" s="17">
        <v>2.7091592965335032E-2</v>
      </c>
      <c r="Z1034" s="17">
        <v>2.437637117087843E-2</v>
      </c>
      <c r="AA1034" s="17">
        <v>-8.5726532361765972E-2</v>
      </c>
      <c r="AB1034" s="17">
        <v>-5.5982436882546671E-2</v>
      </c>
      <c r="AC1034" s="17">
        <v>0.15203426124197006</v>
      </c>
    </row>
    <row r="1035" spans="1:29" ht="12" customHeight="1" x14ac:dyDescent="0.2">
      <c r="A1035" s="19">
        <v>41086</v>
      </c>
      <c r="B1035" s="19">
        <v>40722</v>
      </c>
      <c r="C1035" s="19">
        <v>39266</v>
      </c>
      <c r="D1035" s="16" t="s">
        <v>4</v>
      </c>
      <c r="E1035" s="114">
        <v>19871</v>
      </c>
      <c r="F1035" s="115">
        <v>12265</v>
      </c>
      <c r="G1035" s="113">
        <v>4346</v>
      </c>
      <c r="H1035" s="113">
        <v>1652</v>
      </c>
      <c r="I1035" s="113">
        <v>1608</v>
      </c>
      <c r="J1035" s="112">
        <v>19146</v>
      </c>
      <c r="K1035" s="112">
        <v>11346</v>
      </c>
      <c r="L1035" s="112">
        <v>4634</v>
      </c>
      <c r="M1035" s="112">
        <v>1621</v>
      </c>
      <c r="N1035" s="113">
        <v>1545</v>
      </c>
      <c r="O1035" s="112">
        <v>18859</v>
      </c>
      <c r="P1035" s="112">
        <v>11577</v>
      </c>
      <c r="Q1035" s="112">
        <v>4358</v>
      </c>
      <c r="R1035" s="112">
        <v>1505</v>
      </c>
      <c r="S1035" s="113">
        <v>1419</v>
      </c>
      <c r="T1035" s="17">
        <v>3.7866917371774722E-2</v>
      </c>
      <c r="U1035" s="17">
        <v>8.099770844350429E-2</v>
      </c>
      <c r="V1035" s="17">
        <v>-6.2149331031506216E-2</v>
      </c>
      <c r="W1035" s="17">
        <v>1.912399753238736E-2</v>
      </c>
      <c r="X1035" s="17">
        <v>4.0776699029126284E-2</v>
      </c>
      <c r="Y1035" s="17">
        <v>3.7866917371774722E-2</v>
      </c>
      <c r="Z1035" s="17">
        <v>-3.3871602993304495E-2</v>
      </c>
      <c r="AA1035" s="17">
        <v>-2.839257768835235E-2</v>
      </c>
      <c r="AB1035" s="17">
        <v>-8.4033613445377853E-3</v>
      </c>
      <c r="AC1035" s="17">
        <v>0.16775599128540297</v>
      </c>
    </row>
    <row r="1036" spans="1:29" ht="12" customHeight="1" x14ac:dyDescent="0.2">
      <c r="A1036" s="19">
        <v>41087</v>
      </c>
      <c r="B1036" s="19">
        <v>40723</v>
      </c>
      <c r="C1036" s="19">
        <v>39267</v>
      </c>
      <c r="D1036" s="16" t="s">
        <v>5</v>
      </c>
      <c r="E1036" s="114">
        <v>20106</v>
      </c>
      <c r="F1036" s="115">
        <v>12310</v>
      </c>
      <c r="G1036" s="113">
        <v>4603</v>
      </c>
      <c r="H1036" s="113">
        <v>1534</v>
      </c>
      <c r="I1036" s="113">
        <v>1659</v>
      </c>
      <c r="J1036" s="112">
        <v>19298</v>
      </c>
      <c r="K1036" s="112">
        <v>11066</v>
      </c>
      <c r="L1036" s="112">
        <v>4730</v>
      </c>
      <c r="M1036" s="112">
        <v>1776</v>
      </c>
      <c r="N1036" s="113">
        <v>1726</v>
      </c>
      <c r="O1036" s="112">
        <v>18601</v>
      </c>
      <c r="P1036" s="112">
        <v>11809</v>
      </c>
      <c r="Q1036" s="112">
        <v>4148</v>
      </c>
      <c r="R1036" s="112">
        <v>1299</v>
      </c>
      <c r="S1036" s="113">
        <v>1345</v>
      </c>
      <c r="T1036" s="17">
        <v>4.1869623795211863E-2</v>
      </c>
      <c r="U1036" s="17">
        <v>0.11241641062714613</v>
      </c>
      <c r="V1036" s="17">
        <v>-2.6849894291754772E-2</v>
      </c>
      <c r="W1036" s="17">
        <v>-0.13626126126126126</v>
      </c>
      <c r="X1036" s="17">
        <v>-3.8818076477404428E-2</v>
      </c>
      <c r="Y1036" s="17">
        <v>4.1869623795211863E-2</v>
      </c>
      <c r="Z1036" s="17">
        <v>7.0353403141361071E-3</v>
      </c>
      <c r="AA1036" s="17">
        <v>-5.7920589439214076E-2</v>
      </c>
      <c r="AB1036" s="17">
        <v>-0.15248618784530388</v>
      </c>
      <c r="AC1036" s="17">
        <v>0.20043415340086823</v>
      </c>
    </row>
    <row r="1037" spans="1:29" ht="12" customHeight="1" x14ac:dyDescent="0.2">
      <c r="A1037" s="19">
        <v>41088</v>
      </c>
      <c r="B1037" s="19">
        <v>40724</v>
      </c>
      <c r="C1037" s="19">
        <v>39268</v>
      </c>
      <c r="D1037" s="16" t="s">
        <v>6</v>
      </c>
      <c r="E1037" s="114">
        <v>20643</v>
      </c>
      <c r="F1037" s="115">
        <v>12772</v>
      </c>
      <c r="G1037" s="113">
        <v>4322</v>
      </c>
      <c r="H1037" s="113">
        <v>1864</v>
      </c>
      <c r="I1037" s="113">
        <v>1685</v>
      </c>
      <c r="J1037" s="112">
        <v>20328</v>
      </c>
      <c r="K1037" s="112">
        <v>12259</v>
      </c>
      <c r="L1037" s="112">
        <v>4497</v>
      </c>
      <c r="M1037" s="112">
        <v>1815</v>
      </c>
      <c r="N1037" s="113">
        <v>1757</v>
      </c>
      <c r="O1037" s="112">
        <v>18119</v>
      </c>
      <c r="P1037" s="112">
        <v>11775</v>
      </c>
      <c r="Q1037" s="112">
        <v>3783</v>
      </c>
      <c r="R1037" s="112">
        <v>1142</v>
      </c>
      <c r="S1037" s="113">
        <v>1419</v>
      </c>
      <c r="T1037" s="17">
        <v>1.5495867768595017E-2</v>
      </c>
      <c r="U1037" s="17">
        <v>4.1846806427930483E-2</v>
      </c>
      <c r="V1037" s="17">
        <v>-3.8914832110295783E-2</v>
      </c>
      <c r="W1037" s="17">
        <v>2.6997245179063434E-2</v>
      </c>
      <c r="X1037" s="17">
        <v>-4.09789413773477E-2</v>
      </c>
      <c r="Y1037" s="17">
        <v>1.5495867768595017E-2</v>
      </c>
      <c r="Z1037" s="17">
        <v>5.4404358953190846E-2</v>
      </c>
      <c r="AA1037" s="17">
        <v>-0.1786393006461422</v>
      </c>
      <c r="AB1037" s="17">
        <v>2.025177887246854E-2</v>
      </c>
      <c r="AC1037" s="17">
        <v>0.18162692847124817</v>
      </c>
    </row>
    <row r="1038" spans="1:29" ht="12" customHeight="1" x14ac:dyDescent="0.2">
      <c r="A1038" s="19">
        <v>41089</v>
      </c>
      <c r="B1038" s="19">
        <v>40725</v>
      </c>
      <c r="C1038" s="19">
        <v>39269</v>
      </c>
      <c r="D1038" s="16" t="s">
        <v>7</v>
      </c>
      <c r="E1038" s="114">
        <v>23247</v>
      </c>
      <c r="F1038" s="115">
        <v>15071</v>
      </c>
      <c r="G1038" s="113">
        <v>4534</v>
      </c>
      <c r="H1038" s="113">
        <v>1937</v>
      </c>
      <c r="I1038" s="113">
        <v>1705</v>
      </c>
      <c r="J1038" s="112">
        <v>20051</v>
      </c>
      <c r="K1038" s="112">
        <v>12008</v>
      </c>
      <c r="L1038" s="112">
        <v>4713</v>
      </c>
      <c r="M1038" s="112">
        <v>1793</v>
      </c>
      <c r="N1038" s="113">
        <v>1537</v>
      </c>
      <c r="O1038" s="112">
        <v>17196</v>
      </c>
      <c r="P1038" s="112">
        <v>10826</v>
      </c>
      <c r="Q1038" s="112">
        <v>3887</v>
      </c>
      <c r="R1038" s="112">
        <v>1146</v>
      </c>
      <c r="S1038" s="113">
        <v>1337</v>
      </c>
      <c r="T1038" s="17">
        <v>0.15939354645653592</v>
      </c>
      <c r="U1038" s="17">
        <v>0.25507994670219847</v>
      </c>
      <c r="V1038" s="17">
        <v>-3.7980055166560556E-2</v>
      </c>
      <c r="W1038" s="17">
        <v>8.0312325711098698E-2</v>
      </c>
      <c r="X1038" s="17">
        <v>0.10930383864671445</v>
      </c>
      <c r="Y1038" s="17">
        <v>0.15939354645653592</v>
      </c>
      <c r="Z1038" s="17">
        <v>0.19744160177975534</v>
      </c>
      <c r="AA1038" s="17">
        <v>-0.14694261523988716</v>
      </c>
      <c r="AB1038" s="17">
        <v>6.4285714285714279E-2</v>
      </c>
      <c r="AC1038" s="17">
        <v>0.18981158408932308</v>
      </c>
    </row>
    <row r="1039" spans="1:29" ht="12" customHeight="1" x14ac:dyDescent="0.2">
      <c r="A1039" s="19">
        <v>41090</v>
      </c>
      <c r="B1039" s="19">
        <v>40726</v>
      </c>
      <c r="C1039" s="19">
        <v>39270</v>
      </c>
      <c r="D1039" s="16" t="s">
        <v>1</v>
      </c>
      <c r="E1039" s="114">
        <v>22366</v>
      </c>
      <c r="F1039" s="115">
        <v>12894</v>
      </c>
      <c r="G1039" s="113">
        <v>5226</v>
      </c>
      <c r="H1039" s="113">
        <v>2349</v>
      </c>
      <c r="I1039" s="113">
        <v>1897</v>
      </c>
      <c r="J1039" s="112">
        <v>21046</v>
      </c>
      <c r="K1039" s="112">
        <v>11564</v>
      </c>
      <c r="L1039" s="112">
        <v>5291</v>
      </c>
      <c r="M1039" s="112">
        <v>2190</v>
      </c>
      <c r="N1039" s="113">
        <v>2001</v>
      </c>
      <c r="O1039" s="112">
        <v>17431</v>
      </c>
      <c r="P1039" s="112">
        <v>10841</v>
      </c>
      <c r="Q1039" s="112">
        <v>3829</v>
      </c>
      <c r="R1039" s="112">
        <v>1250</v>
      </c>
      <c r="S1039" s="113">
        <v>1511</v>
      </c>
      <c r="T1039" s="17">
        <v>6.2719756723367937E-2</v>
      </c>
      <c r="U1039" s="17">
        <v>0.11501210653753025</v>
      </c>
      <c r="V1039" s="17">
        <v>-1.2285012285012331E-2</v>
      </c>
      <c r="W1039" s="17">
        <v>7.2602739726027377E-2</v>
      </c>
      <c r="X1039" s="17">
        <v>-5.1974012993503238E-2</v>
      </c>
      <c r="Y1039" s="17">
        <v>6.2719756723367937E-2</v>
      </c>
      <c r="Z1039" s="17">
        <v>4.9231019611034155E-2</v>
      </c>
      <c r="AA1039" s="17">
        <v>-2.2909507445589838E-3</v>
      </c>
      <c r="AB1039" s="17">
        <v>0.16057312252964429</v>
      </c>
      <c r="AC1039" s="17">
        <v>3.3224400871459725E-2</v>
      </c>
    </row>
    <row r="1040" spans="1:29" ht="12" customHeight="1" x14ac:dyDescent="0.2">
      <c r="A1040" s="19">
        <v>41091</v>
      </c>
      <c r="B1040" s="19">
        <v>40727</v>
      </c>
      <c r="C1040" s="19">
        <v>39271</v>
      </c>
      <c r="D1040" s="16" t="s">
        <v>2</v>
      </c>
      <c r="E1040" s="114">
        <v>22236</v>
      </c>
      <c r="F1040" s="115">
        <v>12857</v>
      </c>
      <c r="G1040" s="113">
        <v>5470</v>
      </c>
      <c r="H1040" s="113">
        <v>2144</v>
      </c>
      <c r="I1040" s="113">
        <v>1765</v>
      </c>
      <c r="J1040" s="112">
        <v>19548</v>
      </c>
      <c r="K1040" s="112">
        <v>10711</v>
      </c>
      <c r="L1040" s="112">
        <v>5165</v>
      </c>
      <c r="M1040" s="112">
        <v>2026</v>
      </c>
      <c r="N1040" s="113">
        <v>1646</v>
      </c>
      <c r="O1040" s="112">
        <v>16477</v>
      </c>
      <c r="P1040" s="112">
        <v>10551</v>
      </c>
      <c r="Q1040" s="112">
        <v>3631</v>
      </c>
      <c r="R1040" s="112">
        <v>1044</v>
      </c>
      <c r="S1040" s="113">
        <v>1251</v>
      </c>
      <c r="T1040" s="17">
        <v>0.13750767341927572</v>
      </c>
      <c r="U1040" s="17">
        <v>0.20035477546447567</v>
      </c>
      <c r="V1040" s="17">
        <v>5.9051306873184828E-2</v>
      </c>
      <c r="W1040" s="17">
        <v>5.824284304047378E-2</v>
      </c>
      <c r="X1040" s="17">
        <v>7.2296476306196844E-2</v>
      </c>
      <c r="Y1040" s="17">
        <v>0.13750767341927572</v>
      </c>
      <c r="Z1040" s="17">
        <v>0.13098170302603807</v>
      </c>
      <c r="AA1040" s="17">
        <v>0.29867046533713193</v>
      </c>
      <c r="AB1040" s="17">
        <v>0.16712030484485574</v>
      </c>
      <c r="AC1040" s="17">
        <v>0.35042081101759748</v>
      </c>
    </row>
    <row r="1041" spans="1:29" ht="12" customHeight="1" x14ac:dyDescent="0.2">
      <c r="A1041" s="19">
        <v>41092</v>
      </c>
      <c r="B1041" s="19">
        <v>40728</v>
      </c>
      <c r="C1041" s="19">
        <v>39272</v>
      </c>
      <c r="D1041" s="16" t="s">
        <v>3</v>
      </c>
      <c r="E1041" s="114">
        <v>21859</v>
      </c>
      <c r="F1041" s="115">
        <v>13027</v>
      </c>
      <c r="G1041" s="113">
        <v>4894</v>
      </c>
      <c r="H1041" s="113">
        <v>1914</v>
      </c>
      <c r="I1041" s="113">
        <v>2024</v>
      </c>
      <c r="J1041" s="112">
        <v>19593</v>
      </c>
      <c r="K1041" s="112">
        <v>11915</v>
      </c>
      <c r="L1041" s="112">
        <v>4262</v>
      </c>
      <c r="M1041" s="112">
        <v>1744</v>
      </c>
      <c r="N1041" s="113">
        <v>1672</v>
      </c>
      <c r="O1041" s="112">
        <v>17499</v>
      </c>
      <c r="P1041" s="112">
        <v>11295</v>
      </c>
      <c r="Q1041" s="112">
        <v>3900</v>
      </c>
      <c r="R1041" s="112">
        <v>1031</v>
      </c>
      <c r="S1041" s="113">
        <v>1273</v>
      </c>
      <c r="T1041" s="17">
        <v>0.11565354973715092</v>
      </c>
      <c r="U1041" s="17">
        <v>9.3327738145195127E-2</v>
      </c>
      <c r="V1041" s="17">
        <v>0.14828718911309235</v>
      </c>
      <c r="W1041" s="17">
        <v>9.7477064220183429E-2</v>
      </c>
      <c r="X1041" s="17">
        <v>0.21052631578947367</v>
      </c>
      <c r="Y1041" s="17">
        <v>0.11565354973715092</v>
      </c>
      <c r="Z1041" s="17">
        <v>8.830409356725144E-2</v>
      </c>
      <c r="AA1041" s="17">
        <v>0.10225225225225221</v>
      </c>
      <c r="AB1041" s="17">
        <v>0.14885954381752708</v>
      </c>
      <c r="AC1041" s="17">
        <v>0.54150799695354146</v>
      </c>
    </row>
    <row r="1042" spans="1:29" ht="12" customHeight="1" x14ac:dyDescent="0.2">
      <c r="A1042" s="19">
        <v>41093</v>
      </c>
      <c r="B1042" s="19">
        <v>40729</v>
      </c>
      <c r="C1042" s="19">
        <v>39273</v>
      </c>
      <c r="D1042" s="16" t="s">
        <v>4</v>
      </c>
      <c r="E1042" s="114">
        <v>20743</v>
      </c>
      <c r="F1042" s="115">
        <v>12455</v>
      </c>
      <c r="G1042" s="113">
        <v>4667</v>
      </c>
      <c r="H1042" s="113">
        <v>1928</v>
      </c>
      <c r="I1042" s="113">
        <v>1693</v>
      </c>
      <c r="J1042" s="112">
        <v>18853</v>
      </c>
      <c r="K1042" s="112">
        <v>11362</v>
      </c>
      <c r="L1042" s="112">
        <v>4124</v>
      </c>
      <c r="M1042" s="112">
        <v>1710</v>
      </c>
      <c r="N1042" s="113">
        <v>1657</v>
      </c>
      <c r="O1042" s="112">
        <v>18147</v>
      </c>
      <c r="P1042" s="112">
        <v>12311</v>
      </c>
      <c r="Q1042" s="112">
        <v>3385</v>
      </c>
      <c r="R1042" s="112">
        <v>1176</v>
      </c>
      <c r="S1042" s="113">
        <v>1275</v>
      </c>
      <c r="T1042" s="17">
        <v>0.10024929719408049</v>
      </c>
      <c r="U1042" s="17">
        <v>9.619785249075874E-2</v>
      </c>
      <c r="V1042" s="17">
        <v>0.13166828322017454</v>
      </c>
      <c r="W1042" s="17">
        <v>0.12748538011695909</v>
      </c>
      <c r="X1042" s="17">
        <v>2.1726010863005518E-2</v>
      </c>
      <c r="Y1042" s="17">
        <v>0.10024929719408049</v>
      </c>
      <c r="Z1042" s="17">
        <v>-4.5556265984654232E-3</v>
      </c>
      <c r="AA1042" s="17">
        <v>6.4697002372222645E-3</v>
      </c>
      <c r="AB1042" s="17">
        <v>0.27344782034346093</v>
      </c>
      <c r="AC1042" s="17">
        <v>0.29138062547673527</v>
      </c>
    </row>
    <row r="1043" spans="1:29" ht="12" customHeight="1" x14ac:dyDescent="0.2">
      <c r="A1043" s="19">
        <v>41094</v>
      </c>
      <c r="B1043" s="19">
        <v>40730</v>
      </c>
      <c r="C1043" s="19">
        <v>39274</v>
      </c>
      <c r="D1043" s="16" t="s">
        <v>5</v>
      </c>
      <c r="E1043" s="114">
        <v>20368</v>
      </c>
      <c r="F1043" s="115">
        <v>12476</v>
      </c>
      <c r="G1043" s="113">
        <v>4674</v>
      </c>
      <c r="H1043" s="113">
        <v>1606</v>
      </c>
      <c r="I1043" s="113">
        <v>1612</v>
      </c>
      <c r="J1043" s="112">
        <v>18884</v>
      </c>
      <c r="K1043" s="112">
        <v>10935</v>
      </c>
      <c r="L1043" s="112">
        <v>4589</v>
      </c>
      <c r="M1043" s="112">
        <v>1765</v>
      </c>
      <c r="N1043" s="113">
        <v>1595</v>
      </c>
      <c r="O1043" s="112">
        <v>17485</v>
      </c>
      <c r="P1043" s="112">
        <v>11323</v>
      </c>
      <c r="Q1043" s="112">
        <v>3716</v>
      </c>
      <c r="R1043" s="112">
        <v>1178</v>
      </c>
      <c r="S1043" s="113">
        <v>1268</v>
      </c>
      <c r="T1043" s="17">
        <v>7.8585045541198939E-2</v>
      </c>
      <c r="U1043" s="17">
        <v>0.14092363968907184</v>
      </c>
      <c r="V1043" s="17">
        <v>1.8522553933318697E-2</v>
      </c>
      <c r="W1043" s="17">
        <v>-9.008498583569402E-2</v>
      </c>
      <c r="X1043" s="17">
        <v>1.0658307210031248E-2</v>
      </c>
      <c r="Y1043" s="17">
        <v>7.8585045541198939E-2</v>
      </c>
      <c r="Z1043" s="17">
        <v>7.200549922667121E-2</v>
      </c>
      <c r="AA1043" s="17">
        <v>0.14250794426790514</v>
      </c>
      <c r="AB1043" s="17">
        <v>6.4280980781974861E-2</v>
      </c>
      <c r="AC1043" s="17">
        <v>0.21477015825169565</v>
      </c>
    </row>
    <row r="1044" spans="1:29" ht="12" customHeight="1" x14ac:dyDescent="0.2">
      <c r="A1044" s="19">
        <v>41095</v>
      </c>
      <c r="B1044" s="19">
        <v>40731</v>
      </c>
      <c r="C1044" s="19">
        <v>39275</v>
      </c>
      <c r="D1044" s="16" t="s">
        <v>6</v>
      </c>
      <c r="E1044" s="114">
        <v>19165</v>
      </c>
      <c r="F1044" s="115">
        <v>11779</v>
      </c>
      <c r="G1044" s="113">
        <v>4397</v>
      </c>
      <c r="H1044" s="113">
        <v>1702</v>
      </c>
      <c r="I1044" s="113">
        <v>1287</v>
      </c>
      <c r="J1044" s="112">
        <v>19029</v>
      </c>
      <c r="K1044" s="112">
        <v>11479</v>
      </c>
      <c r="L1044" s="112">
        <v>4511</v>
      </c>
      <c r="M1044" s="112">
        <v>1750</v>
      </c>
      <c r="N1044" s="113">
        <v>1289</v>
      </c>
      <c r="O1044" s="112">
        <v>16922</v>
      </c>
      <c r="P1044" s="112">
        <v>11146</v>
      </c>
      <c r="Q1044" s="112">
        <v>3273</v>
      </c>
      <c r="R1044" s="112">
        <v>1145</v>
      </c>
      <c r="S1044" s="113">
        <v>1358</v>
      </c>
      <c r="T1044" s="17">
        <v>7.1469861789899003E-3</v>
      </c>
      <c r="U1044" s="17">
        <v>2.6134680721317194E-2</v>
      </c>
      <c r="V1044" s="17">
        <v>-2.5271558412768735E-2</v>
      </c>
      <c r="W1044" s="17">
        <v>-2.7428571428571469E-2</v>
      </c>
      <c r="X1044" s="17">
        <v>-1.5515903801396336E-3</v>
      </c>
      <c r="Y1044" s="17">
        <v>7.1469861789899003E-3</v>
      </c>
      <c r="Z1044" s="17">
        <v>-5.3971568548710991E-2</v>
      </c>
      <c r="AA1044" s="17">
        <v>1.9003476245654793E-2</v>
      </c>
      <c r="AB1044" s="17">
        <v>0.11387434554973819</v>
      </c>
      <c r="AC1044" s="17">
        <v>-2.1292775665399222E-2</v>
      </c>
    </row>
    <row r="1045" spans="1:29" ht="12" customHeight="1" x14ac:dyDescent="0.2">
      <c r="A1045" s="19">
        <v>41096</v>
      </c>
      <c r="B1045" s="19">
        <v>40732</v>
      </c>
      <c r="C1045" s="19">
        <v>39276</v>
      </c>
      <c r="D1045" s="16" t="s">
        <v>7</v>
      </c>
      <c r="E1045" s="114">
        <v>19846</v>
      </c>
      <c r="F1045" s="115">
        <v>12069</v>
      </c>
      <c r="G1045" s="113">
        <v>4704</v>
      </c>
      <c r="H1045" s="113">
        <v>1508</v>
      </c>
      <c r="I1045" s="113">
        <v>1565</v>
      </c>
      <c r="J1045" s="112">
        <v>19214</v>
      </c>
      <c r="K1045" s="112">
        <v>11271</v>
      </c>
      <c r="L1045" s="112">
        <v>4544</v>
      </c>
      <c r="M1045" s="112">
        <v>1756</v>
      </c>
      <c r="N1045" s="113">
        <v>1643</v>
      </c>
      <c r="O1045" s="112">
        <v>18353</v>
      </c>
      <c r="P1045" s="112">
        <v>11424</v>
      </c>
      <c r="Q1045" s="112">
        <v>4261</v>
      </c>
      <c r="R1045" s="112">
        <v>1305</v>
      </c>
      <c r="S1045" s="113">
        <v>1363</v>
      </c>
      <c r="T1045" s="17">
        <v>3.2892682419069397E-2</v>
      </c>
      <c r="U1045" s="17">
        <v>7.0801171147191866E-2</v>
      </c>
      <c r="V1045" s="17">
        <v>3.5211267605633756E-2</v>
      </c>
      <c r="W1045" s="17">
        <v>-0.14123006833712981</v>
      </c>
      <c r="X1045" s="17">
        <v>-4.7474132684114378E-2</v>
      </c>
      <c r="Y1045" s="17">
        <v>3.2892682419069397E-2</v>
      </c>
      <c r="Z1045" s="17">
        <v>-2.1088490550734029E-2</v>
      </c>
      <c r="AA1045" s="17">
        <v>2.9546946815495634E-2</v>
      </c>
      <c r="AB1045" s="17">
        <v>-1.1147540983606596E-2</v>
      </c>
      <c r="AC1045" s="17">
        <v>0.12347451543431442</v>
      </c>
    </row>
    <row r="1046" spans="1:29" ht="12" customHeight="1" x14ac:dyDescent="0.2">
      <c r="A1046" s="19">
        <v>41097</v>
      </c>
      <c r="B1046" s="19">
        <v>40733</v>
      </c>
      <c r="C1046" s="19">
        <v>39277</v>
      </c>
      <c r="D1046" s="16" t="s">
        <v>1</v>
      </c>
      <c r="E1046" s="114">
        <v>20977</v>
      </c>
      <c r="F1046" s="115">
        <v>12250</v>
      </c>
      <c r="G1046" s="113">
        <v>4943</v>
      </c>
      <c r="H1046" s="113">
        <v>1934</v>
      </c>
      <c r="I1046" s="113">
        <v>1850</v>
      </c>
      <c r="J1046" s="112">
        <v>20123</v>
      </c>
      <c r="K1046" s="112">
        <v>11150</v>
      </c>
      <c r="L1046" s="112">
        <v>4928</v>
      </c>
      <c r="M1046" s="112">
        <v>2084</v>
      </c>
      <c r="N1046" s="113">
        <v>1961</v>
      </c>
      <c r="O1046" s="112">
        <v>19033</v>
      </c>
      <c r="P1046" s="112">
        <v>11754</v>
      </c>
      <c r="Q1046" s="112">
        <v>4273</v>
      </c>
      <c r="R1046" s="112">
        <v>1385</v>
      </c>
      <c r="S1046" s="113">
        <v>1621</v>
      </c>
      <c r="T1046" s="17">
        <v>4.2439000149083084E-2</v>
      </c>
      <c r="U1046" s="17">
        <v>9.8654708520179435E-2</v>
      </c>
      <c r="V1046" s="17">
        <v>3.0438311688312236E-3</v>
      </c>
      <c r="W1046" s="17">
        <v>-7.1976967370441458E-2</v>
      </c>
      <c r="X1046" s="17">
        <v>-5.6603773584905648E-2</v>
      </c>
      <c r="Y1046" s="17">
        <v>4.2439000149083084E-2</v>
      </c>
      <c r="Z1046" s="17">
        <v>1.0559313644613155E-2</v>
      </c>
      <c r="AA1046" s="17">
        <v>-2.8307450363672104E-2</v>
      </c>
      <c r="AB1046" s="17">
        <v>8.3420229405630764E-3</v>
      </c>
      <c r="AC1046" s="17">
        <v>7.6833527357392351E-2</v>
      </c>
    </row>
    <row r="1047" spans="1:29" ht="12" customHeight="1" x14ac:dyDescent="0.2">
      <c r="A1047" s="19">
        <v>41098</v>
      </c>
      <c r="B1047" s="19">
        <v>40734</v>
      </c>
      <c r="C1047" s="19">
        <v>39278</v>
      </c>
      <c r="D1047" s="16" t="s">
        <v>2</v>
      </c>
      <c r="E1047" s="114">
        <v>20416</v>
      </c>
      <c r="F1047" s="115">
        <v>12479</v>
      </c>
      <c r="G1047" s="113">
        <v>4940</v>
      </c>
      <c r="H1047" s="113">
        <v>1675</v>
      </c>
      <c r="I1047" s="113">
        <v>1322</v>
      </c>
      <c r="J1047" s="112">
        <v>19698</v>
      </c>
      <c r="K1047" s="112">
        <v>10975</v>
      </c>
      <c r="L1047" s="112">
        <v>5162</v>
      </c>
      <c r="M1047" s="112">
        <v>1994</v>
      </c>
      <c r="N1047" s="113">
        <v>1567</v>
      </c>
      <c r="O1047" s="112">
        <v>17715</v>
      </c>
      <c r="P1047" s="112">
        <v>11223</v>
      </c>
      <c r="Q1047" s="112">
        <v>3968</v>
      </c>
      <c r="R1047" s="112">
        <v>1168</v>
      </c>
      <c r="S1047" s="113">
        <v>1356</v>
      </c>
      <c r="T1047" s="17">
        <v>3.645040105594477E-2</v>
      </c>
      <c r="U1047" s="17">
        <v>0.13703872437357623</v>
      </c>
      <c r="V1047" s="17">
        <v>-4.300658659434331E-2</v>
      </c>
      <c r="W1047" s="17">
        <v>-0.15997993981945835</v>
      </c>
      <c r="X1047" s="17">
        <v>-0.15634971282705812</v>
      </c>
      <c r="Y1047" s="17">
        <v>3.645040105594477E-2</v>
      </c>
      <c r="Z1047" s="17">
        <v>2.0944121737707544E-2</v>
      </c>
      <c r="AA1047" s="17">
        <v>9.3162204027439799E-2</v>
      </c>
      <c r="AB1047" s="17">
        <v>8.4286574352798738E-3</v>
      </c>
      <c r="AC1047" s="17">
        <v>-1.2696041822255366E-2</v>
      </c>
    </row>
    <row r="1048" spans="1:29" ht="12" customHeight="1" x14ac:dyDescent="0.2">
      <c r="A1048" s="19">
        <v>41099</v>
      </c>
      <c r="B1048" s="19">
        <v>40735</v>
      </c>
      <c r="C1048" s="19">
        <v>39279</v>
      </c>
      <c r="D1048" s="16" t="s">
        <v>3</v>
      </c>
      <c r="E1048" s="114">
        <v>19894</v>
      </c>
      <c r="F1048" s="115">
        <v>12351</v>
      </c>
      <c r="G1048" s="113">
        <v>4734</v>
      </c>
      <c r="H1048" s="113">
        <v>1558</v>
      </c>
      <c r="I1048" s="113">
        <v>1251</v>
      </c>
      <c r="J1048" s="112">
        <v>19062</v>
      </c>
      <c r="K1048" s="112">
        <v>11090</v>
      </c>
      <c r="L1048" s="112">
        <v>4543</v>
      </c>
      <c r="M1048" s="112">
        <v>1743</v>
      </c>
      <c r="N1048" s="113">
        <v>1686</v>
      </c>
      <c r="O1048" s="112">
        <v>17644</v>
      </c>
      <c r="P1048" s="112">
        <v>11530</v>
      </c>
      <c r="Q1048" s="112">
        <v>3940</v>
      </c>
      <c r="R1048" s="112">
        <v>1034</v>
      </c>
      <c r="S1048" s="113">
        <v>1140</v>
      </c>
      <c r="T1048" s="17">
        <v>4.3647046479907692E-2</v>
      </c>
      <c r="U1048" s="17">
        <v>0.11370604147880981</v>
      </c>
      <c r="V1048" s="17">
        <v>4.2042703059652187E-2</v>
      </c>
      <c r="W1048" s="17">
        <v>-0.10613884107860017</v>
      </c>
      <c r="X1048" s="17">
        <v>-0.25800711743772242</v>
      </c>
      <c r="Y1048" s="17">
        <v>4.3647046479907692E-2</v>
      </c>
      <c r="Z1048" s="17">
        <v>3.6940643103013926E-2</v>
      </c>
      <c r="AA1048" s="17">
        <v>4.8821906177032304E-3</v>
      </c>
      <c r="AB1048" s="17">
        <v>-1.3924050632911356E-2</v>
      </c>
      <c r="AC1048" s="17">
        <v>-9.740259740259738E-2</v>
      </c>
    </row>
    <row r="1049" spans="1:29" ht="12" customHeight="1" x14ac:dyDescent="0.2">
      <c r="A1049" s="19">
        <v>41100</v>
      </c>
      <c r="B1049" s="19">
        <v>40736</v>
      </c>
      <c r="C1049" s="19">
        <v>39280</v>
      </c>
      <c r="D1049" s="16" t="s">
        <v>4</v>
      </c>
      <c r="E1049" s="114">
        <v>19545</v>
      </c>
      <c r="F1049" s="115">
        <v>12338</v>
      </c>
      <c r="G1049" s="113">
        <v>3967</v>
      </c>
      <c r="H1049" s="113">
        <v>1697</v>
      </c>
      <c r="I1049" s="113">
        <v>1543</v>
      </c>
      <c r="J1049" s="112">
        <v>18309</v>
      </c>
      <c r="K1049" s="112">
        <v>10804</v>
      </c>
      <c r="L1049" s="112">
        <v>4521</v>
      </c>
      <c r="M1049" s="112">
        <v>1562</v>
      </c>
      <c r="N1049" s="113">
        <v>1422</v>
      </c>
      <c r="O1049" s="112">
        <v>17214</v>
      </c>
      <c r="P1049" s="112">
        <v>11160</v>
      </c>
      <c r="Q1049" s="112">
        <v>3626</v>
      </c>
      <c r="R1049" s="112">
        <v>1151</v>
      </c>
      <c r="S1049" s="113">
        <v>1277</v>
      </c>
      <c r="T1049" s="17">
        <v>6.7507783057512594E-2</v>
      </c>
      <c r="U1049" s="17">
        <v>0.14198445020362827</v>
      </c>
      <c r="V1049" s="17">
        <v>-0.1225392612253926</v>
      </c>
      <c r="W1049" s="17">
        <v>8.6427656850192047E-2</v>
      </c>
      <c r="X1049" s="17">
        <v>8.5091420534458617E-2</v>
      </c>
      <c r="Y1049" s="17">
        <v>6.7507783057512594E-2</v>
      </c>
      <c r="Z1049" s="17">
        <v>-3.1510058980366296E-3</v>
      </c>
      <c r="AA1049" s="17">
        <v>-5.0163029847002383E-3</v>
      </c>
      <c r="AB1049" s="17">
        <v>0.16712517193947729</v>
      </c>
      <c r="AC1049" s="17">
        <v>0.14550853749072012</v>
      </c>
    </row>
    <row r="1050" spans="1:29" ht="12" customHeight="1" x14ac:dyDescent="0.2">
      <c r="A1050" s="19">
        <v>41101</v>
      </c>
      <c r="B1050" s="19">
        <v>40737</v>
      </c>
      <c r="C1050" s="19">
        <v>39281</v>
      </c>
      <c r="D1050" s="16" t="s">
        <v>5</v>
      </c>
      <c r="E1050" s="114">
        <v>19365</v>
      </c>
      <c r="F1050" s="115">
        <v>11995</v>
      </c>
      <c r="G1050" s="113">
        <v>4227</v>
      </c>
      <c r="H1050" s="113">
        <v>1633</v>
      </c>
      <c r="I1050" s="113">
        <v>1510</v>
      </c>
      <c r="J1050" s="112">
        <v>19213</v>
      </c>
      <c r="K1050" s="112">
        <v>10779</v>
      </c>
      <c r="L1050" s="112">
        <v>4837</v>
      </c>
      <c r="M1050" s="112">
        <v>1752</v>
      </c>
      <c r="N1050" s="113">
        <v>1845</v>
      </c>
      <c r="O1050" s="112">
        <v>17368</v>
      </c>
      <c r="P1050" s="112">
        <v>11294</v>
      </c>
      <c r="Q1050" s="112">
        <v>3639</v>
      </c>
      <c r="R1050" s="112">
        <v>1105</v>
      </c>
      <c r="S1050" s="113">
        <v>1330</v>
      </c>
      <c r="T1050" s="17">
        <v>7.9113100504866196E-3</v>
      </c>
      <c r="U1050" s="17">
        <v>0.11281194916040449</v>
      </c>
      <c r="V1050" s="17">
        <v>-0.12611122596650814</v>
      </c>
      <c r="W1050" s="17">
        <v>-6.7922374429223775E-2</v>
      </c>
      <c r="X1050" s="17">
        <v>-0.18157181571815717</v>
      </c>
      <c r="Y1050" s="17">
        <v>7.9113100504866196E-3</v>
      </c>
      <c r="Z1050" s="17">
        <v>3.6016583174987016E-2</v>
      </c>
      <c r="AA1050" s="17">
        <v>-7.5257055348939006E-2</v>
      </c>
      <c r="AB1050" s="17">
        <v>5.832793259883351E-2</v>
      </c>
      <c r="AC1050" s="17">
        <v>0.14480667172100081</v>
      </c>
    </row>
    <row r="1051" spans="1:29" ht="12" customHeight="1" x14ac:dyDescent="0.2">
      <c r="A1051" s="19">
        <v>41102</v>
      </c>
      <c r="B1051" s="19">
        <v>40738</v>
      </c>
      <c r="C1051" s="19">
        <v>39282</v>
      </c>
      <c r="D1051" s="16" t="s">
        <v>6</v>
      </c>
      <c r="E1051" s="114">
        <v>19042</v>
      </c>
      <c r="F1051" s="115">
        <v>12354</v>
      </c>
      <c r="G1051" s="113">
        <v>4392</v>
      </c>
      <c r="H1051" s="113">
        <v>1710</v>
      </c>
      <c r="I1051" s="113">
        <v>586</v>
      </c>
      <c r="J1051" s="112">
        <v>19272</v>
      </c>
      <c r="K1051" s="112">
        <v>11541</v>
      </c>
      <c r="L1051" s="112">
        <v>4356</v>
      </c>
      <c r="M1051" s="112">
        <v>1717</v>
      </c>
      <c r="N1051" s="113">
        <v>1658</v>
      </c>
      <c r="O1051" s="112">
        <v>17597</v>
      </c>
      <c r="P1051" s="112">
        <v>11009</v>
      </c>
      <c r="Q1051" s="112">
        <v>4097</v>
      </c>
      <c r="R1051" s="112">
        <v>1092</v>
      </c>
      <c r="S1051" s="113">
        <v>1399</v>
      </c>
      <c r="T1051" s="17">
        <v>-1.1934412619344137E-2</v>
      </c>
      <c r="U1051" s="17">
        <v>7.0444502209513926E-2</v>
      </c>
      <c r="V1051" s="17">
        <v>8.2644628099173278E-3</v>
      </c>
      <c r="W1051" s="17">
        <v>-4.0768782760628453E-3</v>
      </c>
      <c r="X1051" s="17">
        <v>-0.64656212303980698</v>
      </c>
      <c r="Y1051" s="17">
        <v>-1.1934412619344137E-2</v>
      </c>
      <c r="Z1051" s="17">
        <v>-1.7418277260796922E-2</v>
      </c>
      <c r="AA1051" s="17">
        <v>-6.2540021344717145E-2</v>
      </c>
      <c r="AB1051" s="17">
        <v>1.1235955056179803E-2</v>
      </c>
      <c r="AC1051" s="17">
        <v>-0.55972952667167541</v>
      </c>
    </row>
    <row r="1052" spans="1:29" ht="12" customHeight="1" x14ac:dyDescent="0.2">
      <c r="A1052" s="19">
        <v>41103</v>
      </c>
      <c r="B1052" s="19">
        <v>40739</v>
      </c>
      <c r="C1052" s="19">
        <v>39283</v>
      </c>
      <c r="D1052" s="16" t="s">
        <v>7</v>
      </c>
      <c r="E1052" s="114">
        <v>19421</v>
      </c>
      <c r="F1052" s="115">
        <v>12034</v>
      </c>
      <c r="G1052" s="113">
        <v>4278</v>
      </c>
      <c r="H1052" s="113">
        <v>1578</v>
      </c>
      <c r="I1052" s="113">
        <v>1531</v>
      </c>
      <c r="J1052" s="112">
        <v>19598</v>
      </c>
      <c r="K1052" s="112">
        <v>11373</v>
      </c>
      <c r="L1052" s="112">
        <v>4755</v>
      </c>
      <c r="M1052" s="112">
        <v>1759</v>
      </c>
      <c r="N1052" s="113">
        <v>1711</v>
      </c>
      <c r="O1052" s="112">
        <v>17893</v>
      </c>
      <c r="P1052" s="112">
        <v>11295</v>
      </c>
      <c r="Q1052" s="112">
        <v>3978</v>
      </c>
      <c r="R1052" s="112">
        <v>1207</v>
      </c>
      <c r="S1052" s="113">
        <v>1413</v>
      </c>
      <c r="T1052" s="17">
        <v>-9.0315338299826742E-3</v>
      </c>
      <c r="U1052" s="17">
        <v>5.8120109030159073E-2</v>
      </c>
      <c r="V1052" s="17">
        <v>-0.10031545741324921</v>
      </c>
      <c r="W1052" s="17">
        <v>-0.10289937464468446</v>
      </c>
      <c r="X1052" s="17">
        <v>-0.10520163646990066</v>
      </c>
      <c r="Y1052" s="17">
        <v>-9.0315338299826742E-3</v>
      </c>
      <c r="Z1052" s="17">
        <v>-2.8889606197546769E-2</v>
      </c>
      <c r="AA1052" s="17">
        <v>-0.13645538958417436</v>
      </c>
      <c r="AB1052" s="17">
        <v>-8.8388214904679407E-2</v>
      </c>
      <c r="AC1052" s="17">
        <v>7.9689703808180523E-2</v>
      </c>
    </row>
    <row r="1053" spans="1:29" ht="12" customHeight="1" x14ac:dyDescent="0.2">
      <c r="A1053" s="19">
        <v>41104</v>
      </c>
      <c r="B1053" s="19">
        <v>40740</v>
      </c>
      <c r="C1053" s="19">
        <v>39284</v>
      </c>
      <c r="D1053" s="16" t="s">
        <v>1</v>
      </c>
      <c r="E1053" s="114">
        <v>21273.329945797919</v>
      </c>
      <c r="F1053" s="115">
        <v>12771</v>
      </c>
      <c r="G1053" s="113">
        <v>4711</v>
      </c>
      <c r="H1053" s="113">
        <v>2050.3299457979206</v>
      </c>
      <c r="I1053" s="113">
        <v>1741</v>
      </c>
      <c r="J1053" s="112">
        <v>20255</v>
      </c>
      <c r="K1053" s="112">
        <v>10926</v>
      </c>
      <c r="L1053" s="112">
        <v>5170</v>
      </c>
      <c r="M1053" s="112">
        <v>2164</v>
      </c>
      <c r="N1053" s="113">
        <v>1995</v>
      </c>
      <c r="O1053" s="112">
        <v>20270</v>
      </c>
      <c r="P1053" s="112">
        <v>12464</v>
      </c>
      <c r="Q1053" s="112">
        <v>4738</v>
      </c>
      <c r="R1053" s="112">
        <v>1437</v>
      </c>
      <c r="S1053" s="113">
        <v>1631</v>
      </c>
      <c r="T1053" s="17">
        <v>5.0275484857956965E-2</v>
      </c>
      <c r="U1053" s="17">
        <v>0.16886326194398693</v>
      </c>
      <c r="V1053" s="17">
        <v>-8.8781431334622796E-2</v>
      </c>
      <c r="W1053" s="17">
        <v>-5.252775147970401E-2</v>
      </c>
      <c r="X1053" s="17">
        <v>-0.12731829573934839</v>
      </c>
      <c r="Y1053" s="17">
        <v>5.0275484857956965E-2</v>
      </c>
      <c r="Z1053" s="17">
        <v>1.8096301020408267E-2</v>
      </c>
      <c r="AA1053" s="17">
        <v>-9.8200612557427291E-2</v>
      </c>
      <c r="AB1053" s="17">
        <v>1.4010853510346477E-2</v>
      </c>
      <c r="AC1053" s="17">
        <v>3.8782816229116834E-2</v>
      </c>
    </row>
    <row r="1054" spans="1:29" ht="12" customHeight="1" x14ac:dyDescent="0.2">
      <c r="A1054" s="19">
        <v>41105</v>
      </c>
      <c r="B1054" s="19">
        <v>40741</v>
      </c>
      <c r="C1054" s="19">
        <v>39285</v>
      </c>
      <c r="D1054" s="16" t="s">
        <v>2</v>
      </c>
      <c r="E1054" s="114">
        <v>21361.24095738761</v>
      </c>
      <c r="F1054" s="115">
        <v>13068</v>
      </c>
      <c r="G1054" s="113">
        <v>4756</v>
      </c>
      <c r="H1054" s="113">
        <v>1891.2409573876091</v>
      </c>
      <c r="I1054" s="113">
        <v>1646</v>
      </c>
      <c r="J1054" s="112">
        <v>20130</v>
      </c>
      <c r="K1054" s="112">
        <v>11324</v>
      </c>
      <c r="L1054" s="112">
        <v>5067</v>
      </c>
      <c r="M1054" s="112">
        <v>2011</v>
      </c>
      <c r="N1054" s="113">
        <v>1728</v>
      </c>
      <c r="O1054" s="112">
        <v>17322</v>
      </c>
      <c r="P1054" s="112">
        <v>10621</v>
      </c>
      <c r="Q1054" s="112">
        <v>4353</v>
      </c>
      <c r="R1054" s="112">
        <v>1095</v>
      </c>
      <c r="S1054" s="113">
        <v>1253</v>
      </c>
      <c r="T1054" s="17">
        <v>6.1164478757457008E-2</v>
      </c>
      <c r="U1054" s="17">
        <v>0.15400918403391017</v>
      </c>
      <c r="V1054" s="17">
        <v>-6.1377540951253251E-2</v>
      </c>
      <c r="W1054" s="17">
        <v>-5.9551985386569362E-2</v>
      </c>
      <c r="X1054" s="17">
        <v>-4.745370370370372E-2</v>
      </c>
      <c r="Y1054" s="17">
        <v>6.1164478757457008E-2</v>
      </c>
      <c r="Z1054" s="17">
        <v>5.2512886597938069E-2</v>
      </c>
      <c r="AA1054" s="17">
        <v>-3.9191919191919222E-2</v>
      </c>
      <c r="AB1054" s="17">
        <v>0.13451767089838573</v>
      </c>
      <c r="AC1054" s="17">
        <v>0.18930635838150289</v>
      </c>
    </row>
    <row r="1055" spans="1:29" ht="12" customHeight="1" x14ac:dyDescent="0.2">
      <c r="A1055" s="19">
        <v>41106</v>
      </c>
      <c r="B1055" s="19">
        <v>40742</v>
      </c>
      <c r="C1055" s="19">
        <v>39286</v>
      </c>
      <c r="D1055" s="16" t="s">
        <v>3</v>
      </c>
      <c r="E1055" s="114">
        <v>18813</v>
      </c>
      <c r="F1055" s="115">
        <v>12356</v>
      </c>
      <c r="G1055" s="113">
        <v>3270</v>
      </c>
      <c r="H1055" s="113">
        <v>1645</v>
      </c>
      <c r="I1055" s="113">
        <v>1542</v>
      </c>
      <c r="J1055" s="112">
        <v>19587</v>
      </c>
      <c r="K1055" s="112">
        <v>11394</v>
      </c>
      <c r="L1055" s="112">
        <v>4648</v>
      </c>
      <c r="M1055" s="112">
        <v>1789</v>
      </c>
      <c r="N1055" s="113">
        <v>1756</v>
      </c>
      <c r="O1055" s="112">
        <v>18218</v>
      </c>
      <c r="P1055" s="112">
        <v>11643</v>
      </c>
      <c r="Q1055" s="112">
        <v>4242</v>
      </c>
      <c r="R1055" s="112">
        <v>847</v>
      </c>
      <c r="S1055" s="113">
        <v>1486</v>
      </c>
      <c r="T1055" s="17">
        <v>-3.9516005513861252E-2</v>
      </c>
      <c r="U1055" s="17">
        <v>8.4430401965946977E-2</v>
      </c>
      <c r="V1055" s="17">
        <v>-0.29647160068846812</v>
      </c>
      <c r="W1055" s="17">
        <v>-8.0491894913359396E-2</v>
      </c>
      <c r="X1055" s="17">
        <v>-0.12186788154897499</v>
      </c>
      <c r="Y1055" s="17">
        <v>-3.9516005513861252E-2</v>
      </c>
      <c r="Z1055" s="17">
        <v>3.181628392484348E-2</v>
      </c>
      <c r="AA1055" s="17">
        <v>-0.30158052114480993</v>
      </c>
      <c r="AB1055" s="17">
        <v>-7.2420036210018024E-3</v>
      </c>
      <c r="AC1055" s="17">
        <v>0.15505617977528097</v>
      </c>
    </row>
    <row r="1056" spans="1:29" ht="12" customHeight="1" x14ac:dyDescent="0.2">
      <c r="A1056" s="19">
        <v>41107</v>
      </c>
      <c r="B1056" s="19">
        <v>40743</v>
      </c>
      <c r="C1056" s="19">
        <v>39287</v>
      </c>
      <c r="D1056" s="16" t="s">
        <v>4</v>
      </c>
      <c r="E1056" s="114">
        <v>20395</v>
      </c>
      <c r="F1056" s="115">
        <v>12341</v>
      </c>
      <c r="G1056" s="113">
        <v>4661</v>
      </c>
      <c r="H1056" s="113">
        <v>1827</v>
      </c>
      <c r="I1056" s="113">
        <v>1566</v>
      </c>
      <c r="J1056" s="112">
        <v>18759</v>
      </c>
      <c r="K1056" s="112">
        <v>11191</v>
      </c>
      <c r="L1056" s="112">
        <v>4462</v>
      </c>
      <c r="M1056" s="112">
        <v>1532</v>
      </c>
      <c r="N1056" s="113">
        <v>1574</v>
      </c>
      <c r="O1056" s="112">
        <v>16190</v>
      </c>
      <c r="P1056" s="112">
        <v>10904</v>
      </c>
      <c r="Q1056" s="112">
        <v>2726</v>
      </c>
      <c r="R1056" s="112">
        <v>1264</v>
      </c>
      <c r="S1056" s="113">
        <v>1296</v>
      </c>
      <c r="T1056" s="17">
        <v>8.7211471826856402E-2</v>
      </c>
      <c r="U1056" s="17">
        <v>0.10276114735054964</v>
      </c>
      <c r="V1056" s="17">
        <v>4.4598834603316817E-2</v>
      </c>
      <c r="W1056" s="17">
        <v>0.19255874673629236</v>
      </c>
      <c r="X1056" s="17">
        <v>-5.0825921219822545E-3</v>
      </c>
      <c r="Y1056" s="17">
        <v>8.7211471826856402E-2</v>
      </c>
      <c r="Z1056" s="17">
        <v>1.6389392192390106E-2</v>
      </c>
      <c r="AA1056" s="17">
        <v>2.0135697089078475E-2</v>
      </c>
      <c r="AB1056" s="17">
        <v>0.19333768778576088</v>
      </c>
      <c r="AC1056" s="17">
        <v>0.14056809905316814</v>
      </c>
    </row>
    <row r="1057" spans="1:29" ht="12" customHeight="1" x14ac:dyDescent="0.2">
      <c r="A1057" s="19">
        <v>41108</v>
      </c>
      <c r="B1057" s="19">
        <v>40744</v>
      </c>
      <c r="C1057" s="19">
        <v>39288</v>
      </c>
      <c r="D1057" s="16" t="s">
        <v>5</v>
      </c>
      <c r="E1057" s="114">
        <v>20270</v>
      </c>
      <c r="F1057" s="115">
        <v>12223</v>
      </c>
      <c r="G1057" s="113">
        <v>4707</v>
      </c>
      <c r="H1057" s="113">
        <v>1721</v>
      </c>
      <c r="I1057" s="113">
        <v>1619</v>
      </c>
      <c r="J1057" s="112">
        <v>19395</v>
      </c>
      <c r="K1057" s="112">
        <v>10766</v>
      </c>
      <c r="L1057" s="112">
        <v>5099</v>
      </c>
      <c r="M1057" s="112">
        <v>1777</v>
      </c>
      <c r="N1057" s="113">
        <v>1753</v>
      </c>
      <c r="O1057" s="112">
        <v>19045</v>
      </c>
      <c r="P1057" s="112">
        <v>11628</v>
      </c>
      <c r="Q1057" s="112">
        <v>5052</v>
      </c>
      <c r="R1057" s="112">
        <v>1121</v>
      </c>
      <c r="S1057" s="113">
        <v>1244</v>
      </c>
      <c r="T1057" s="17">
        <v>4.5114720288734311E-2</v>
      </c>
      <c r="U1057" s="17">
        <v>0.13533345718001111</v>
      </c>
      <c r="V1057" s="17">
        <v>-7.6877819180231399E-2</v>
      </c>
      <c r="W1057" s="17">
        <v>-3.1513787281935879E-2</v>
      </c>
      <c r="X1057" s="17">
        <v>-7.6440387906446139E-2</v>
      </c>
      <c r="Y1057" s="17">
        <v>4.5114720288734311E-2</v>
      </c>
      <c r="Z1057" s="17">
        <v>2.1136173767752675E-2</v>
      </c>
      <c r="AA1057" s="17">
        <v>1.8610690326769097E-2</v>
      </c>
      <c r="AB1057" s="17">
        <v>0.27481481481481485</v>
      </c>
      <c r="AC1057" s="17">
        <v>0.17233888486603921</v>
      </c>
    </row>
    <row r="1058" spans="1:29" ht="12" customHeight="1" x14ac:dyDescent="0.2">
      <c r="A1058" s="19">
        <v>41109</v>
      </c>
      <c r="B1058" s="19">
        <v>40745</v>
      </c>
      <c r="C1058" s="19">
        <v>39289</v>
      </c>
      <c r="D1058" s="16" t="s">
        <v>6</v>
      </c>
      <c r="E1058" s="114">
        <v>19981</v>
      </c>
      <c r="F1058" s="115">
        <v>12219</v>
      </c>
      <c r="G1058" s="113">
        <v>4259</v>
      </c>
      <c r="H1058" s="113">
        <v>1858</v>
      </c>
      <c r="I1058" s="113">
        <v>1645</v>
      </c>
      <c r="J1058" s="112">
        <v>19762</v>
      </c>
      <c r="K1058" s="112">
        <v>11844</v>
      </c>
      <c r="L1058" s="112">
        <v>4449</v>
      </c>
      <c r="M1058" s="112">
        <v>1803</v>
      </c>
      <c r="N1058" s="113">
        <v>1666</v>
      </c>
      <c r="O1058" s="112">
        <v>17724</v>
      </c>
      <c r="P1058" s="112">
        <v>11386</v>
      </c>
      <c r="Q1058" s="112">
        <v>3881</v>
      </c>
      <c r="R1058" s="112">
        <v>1113</v>
      </c>
      <c r="S1058" s="113">
        <v>1344</v>
      </c>
      <c r="T1058" s="17">
        <v>1.1081874304220252E-2</v>
      </c>
      <c r="U1058" s="17">
        <v>3.1661600810537038E-2</v>
      </c>
      <c r="V1058" s="17">
        <v>-4.2706226118228829E-2</v>
      </c>
      <c r="W1058" s="17">
        <v>3.0504714364947283E-2</v>
      </c>
      <c r="X1058" s="17">
        <v>-1.2605042016806678E-2</v>
      </c>
      <c r="Y1058" s="17">
        <v>1.1081874304220252E-2</v>
      </c>
      <c r="Z1058" s="17">
        <v>3.6210990502035356E-2</v>
      </c>
      <c r="AA1058" s="17">
        <v>-0.10487599831862127</v>
      </c>
      <c r="AB1058" s="17">
        <v>-2.1590310689836745E-2</v>
      </c>
      <c r="AC1058" s="17">
        <v>0.17752326413743735</v>
      </c>
    </row>
    <row r="1059" spans="1:29" ht="12" customHeight="1" x14ac:dyDescent="0.2">
      <c r="A1059" s="19">
        <v>41110</v>
      </c>
      <c r="B1059" s="19">
        <v>40746</v>
      </c>
      <c r="C1059" s="19">
        <v>39290</v>
      </c>
      <c r="D1059" s="16" t="s">
        <v>7</v>
      </c>
      <c r="E1059" s="114">
        <v>20818</v>
      </c>
      <c r="F1059" s="115">
        <v>12814</v>
      </c>
      <c r="G1059" s="113">
        <v>4558</v>
      </c>
      <c r="H1059" s="113">
        <v>1834</v>
      </c>
      <c r="I1059" s="113">
        <v>1612</v>
      </c>
      <c r="J1059" s="112">
        <v>19775</v>
      </c>
      <c r="K1059" s="112">
        <v>11777</v>
      </c>
      <c r="L1059" s="112">
        <v>4466</v>
      </c>
      <c r="M1059" s="112">
        <v>1762</v>
      </c>
      <c r="N1059" s="113">
        <v>1770</v>
      </c>
      <c r="O1059" s="112">
        <v>18326</v>
      </c>
      <c r="P1059" s="112">
        <v>11678</v>
      </c>
      <c r="Q1059" s="112">
        <v>4073</v>
      </c>
      <c r="R1059" s="112">
        <v>1186</v>
      </c>
      <c r="S1059" s="113">
        <v>1389</v>
      </c>
      <c r="T1059" s="17">
        <v>5.274336283185832E-2</v>
      </c>
      <c r="U1059" s="17">
        <v>8.8052984631060482E-2</v>
      </c>
      <c r="V1059" s="17">
        <v>2.0600089565606883E-2</v>
      </c>
      <c r="W1059" s="17">
        <v>4.0862656072644832E-2</v>
      </c>
      <c r="X1059" s="17">
        <v>-8.9265536723163841E-2</v>
      </c>
      <c r="Y1059" s="17">
        <v>5.274336283185832E-2</v>
      </c>
      <c r="Z1059" s="17">
        <v>4.3570323316231008E-2</v>
      </c>
      <c r="AA1059" s="17">
        <v>-7.3765494818126442E-2</v>
      </c>
      <c r="AB1059" s="17">
        <v>0.10566413405990871</v>
      </c>
      <c r="AC1059" s="17">
        <v>0.16054715622750182</v>
      </c>
    </row>
    <row r="1060" spans="1:29" ht="12" customHeight="1" x14ac:dyDescent="0.2">
      <c r="A1060" s="19">
        <v>41111</v>
      </c>
      <c r="B1060" s="19">
        <v>40747</v>
      </c>
      <c r="C1060" s="19">
        <v>39291</v>
      </c>
      <c r="D1060" s="16" t="s">
        <v>1</v>
      </c>
      <c r="E1060" s="114">
        <v>21751</v>
      </c>
      <c r="F1060" s="115">
        <v>12568</v>
      </c>
      <c r="G1060" s="113">
        <v>5682</v>
      </c>
      <c r="H1060" s="113">
        <v>2136</v>
      </c>
      <c r="I1060" s="113">
        <v>1365</v>
      </c>
      <c r="J1060" s="112">
        <v>20552</v>
      </c>
      <c r="K1060" s="112">
        <v>11145</v>
      </c>
      <c r="L1060" s="112">
        <v>5301</v>
      </c>
      <c r="M1060" s="112">
        <v>2174</v>
      </c>
      <c r="N1060" s="113">
        <v>1932</v>
      </c>
      <c r="O1060" s="112">
        <v>18797</v>
      </c>
      <c r="P1060" s="112">
        <v>11277</v>
      </c>
      <c r="Q1060" s="112">
        <v>4418</v>
      </c>
      <c r="R1060" s="112">
        <v>1441</v>
      </c>
      <c r="S1060" s="113">
        <v>1661</v>
      </c>
      <c r="T1060" s="17">
        <v>5.8339820942000742E-2</v>
      </c>
      <c r="U1060" s="17">
        <v>0.12768057424854184</v>
      </c>
      <c r="V1060" s="17">
        <v>7.1873231465761078E-2</v>
      </c>
      <c r="W1060" s="17">
        <v>-1.7479300827966893E-2</v>
      </c>
      <c r="X1060" s="17">
        <v>-0.29347826086956519</v>
      </c>
      <c r="Y1060" s="17">
        <v>5.8339820942000742E-2</v>
      </c>
      <c r="Z1060" s="17">
        <v>5.773438815014309E-2</v>
      </c>
      <c r="AA1060" s="17">
        <v>0.11740412979351023</v>
      </c>
      <c r="AB1060" s="17">
        <v>0.12008390141583636</v>
      </c>
      <c r="AC1060" s="17">
        <v>-0.24460431654676262</v>
      </c>
    </row>
    <row r="1061" spans="1:29" ht="12" customHeight="1" x14ac:dyDescent="0.2">
      <c r="A1061" s="19">
        <v>41112</v>
      </c>
      <c r="B1061" s="19">
        <v>40748</v>
      </c>
      <c r="C1061" s="19">
        <v>39292</v>
      </c>
      <c r="D1061" s="16" t="s">
        <v>2</v>
      </c>
      <c r="E1061" s="114">
        <v>21332.221049084015</v>
      </c>
      <c r="F1061" s="115">
        <v>12733</v>
      </c>
      <c r="G1061" s="113">
        <v>5263</v>
      </c>
      <c r="H1061" s="113">
        <v>1775</v>
      </c>
      <c r="I1061" s="113">
        <v>1561.2210490840134</v>
      </c>
      <c r="J1061" s="112">
        <v>20289</v>
      </c>
      <c r="K1061" s="112">
        <v>11299</v>
      </c>
      <c r="L1061" s="112">
        <v>5240</v>
      </c>
      <c r="M1061" s="112">
        <v>2030</v>
      </c>
      <c r="N1061" s="113">
        <v>1720</v>
      </c>
      <c r="O1061" s="112">
        <v>17419</v>
      </c>
      <c r="P1061" s="112">
        <v>10654</v>
      </c>
      <c r="Q1061" s="112">
        <v>4316</v>
      </c>
      <c r="R1061" s="112">
        <v>1105</v>
      </c>
      <c r="S1061" s="113">
        <v>1344</v>
      </c>
      <c r="T1061" s="17">
        <v>5.1418061466016907E-2</v>
      </c>
      <c r="U1061" s="17">
        <v>0.12691388618461819</v>
      </c>
      <c r="V1061" s="17">
        <v>4.3893129770993244E-3</v>
      </c>
      <c r="W1061" s="17">
        <v>-0.12561576354679804</v>
      </c>
      <c r="X1061" s="17">
        <v>-9.2313343555806116E-2</v>
      </c>
      <c r="Y1061" s="17">
        <v>5.1418061466016907E-2</v>
      </c>
      <c r="Z1061" s="17">
        <v>2.6773761713521083E-3</v>
      </c>
      <c r="AA1061" s="17">
        <v>4.5906200317965107E-2</v>
      </c>
      <c r="AB1061" s="17">
        <v>-4.3642241379310387E-2</v>
      </c>
      <c r="AC1061" s="17">
        <v>0.11118935877865721</v>
      </c>
    </row>
    <row r="1062" spans="1:29" ht="12" customHeight="1" x14ac:dyDescent="0.2">
      <c r="A1062" s="19">
        <v>41113</v>
      </c>
      <c r="B1062" s="19">
        <v>40749</v>
      </c>
      <c r="C1062" s="19">
        <v>39293</v>
      </c>
      <c r="D1062" s="16" t="s">
        <v>3</v>
      </c>
      <c r="E1062" s="114">
        <v>20542.993892885901</v>
      </c>
      <c r="F1062" s="115">
        <v>12322</v>
      </c>
      <c r="G1062" s="113">
        <v>4884</v>
      </c>
      <c r="H1062" s="113">
        <v>1931</v>
      </c>
      <c r="I1062" s="113">
        <v>1405.9938928859024</v>
      </c>
      <c r="J1062" s="112">
        <v>19191</v>
      </c>
      <c r="K1062" s="112">
        <v>11270</v>
      </c>
      <c r="L1062" s="112">
        <v>4572</v>
      </c>
      <c r="M1062" s="112">
        <v>1789</v>
      </c>
      <c r="N1062" s="113">
        <v>1560</v>
      </c>
      <c r="O1062" s="112">
        <v>17943</v>
      </c>
      <c r="P1062" s="112">
        <v>12045</v>
      </c>
      <c r="Q1062" s="112">
        <v>3647</v>
      </c>
      <c r="R1062" s="112">
        <v>1041</v>
      </c>
      <c r="S1062" s="113">
        <v>1210</v>
      </c>
      <c r="T1062" s="17">
        <v>7.0449371730806121E-2</v>
      </c>
      <c r="U1062" s="17">
        <v>9.334516415261751E-2</v>
      </c>
      <c r="V1062" s="17">
        <v>6.8241469816272993E-2</v>
      </c>
      <c r="W1062" s="17">
        <v>7.9373951928451758E-2</v>
      </c>
      <c r="X1062" s="17">
        <v>-9.8721863534677934E-2</v>
      </c>
      <c r="Y1062" s="17">
        <v>7.0449371730806121E-2</v>
      </c>
      <c r="Z1062" s="17">
        <v>1.6834461132199996E-2</v>
      </c>
      <c r="AA1062" s="17">
        <v>2.051702913418163E-3</v>
      </c>
      <c r="AB1062" s="17">
        <v>0.2637434554973821</v>
      </c>
      <c r="AC1062" s="17">
        <v>1.5158045404983556E-2</v>
      </c>
    </row>
    <row r="1063" spans="1:29" ht="12" customHeight="1" x14ac:dyDescent="0.2">
      <c r="A1063" s="19">
        <v>41114</v>
      </c>
      <c r="B1063" s="19">
        <v>40750</v>
      </c>
      <c r="C1063" s="19">
        <v>39294</v>
      </c>
      <c r="D1063" s="16" t="s">
        <v>4</v>
      </c>
      <c r="E1063" s="114">
        <v>20108</v>
      </c>
      <c r="F1063" s="115">
        <v>12163</v>
      </c>
      <c r="G1063" s="113">
        <v>4710</v>
      </c>
      <c r="H1063" s="113">
        <v>1745</v>
      </c>
      <c r="I1063" s="113">
        <v>1490</v>
      </c>
      <c r="J1063" s="112">
        <v>19528</v>
      </c>
      <c r="K1063" s="112">
        <v>11737</v>
      </c>
      <c r="L1063" s="112">
        <v>4689</v>
      </c>
      <c r="M1063" s="112">
        <v>1611</v>
      </c>
      <c r="N1063" s="113">
        <v>1491</v>
      </c>
      <c r="O1063" s="112">
        <v>16578</v>
      </c>
      <c r="P1063" s="112">
        <v>10967</v>
      </c>
      <c r="Q1063" s="112">
        <v>3466</v>
      </c>
      <c r="R1063" s="112">
        <v>1021</v>
      </c>
      <c r="S1063" s="113">
        <v>1124</v>
      </c>
      <c r="T1063" s="17">
        <v>2.9700942236788208E-2</v>
      </c>
      <c r="U1063" s="17">
        <v>3.6295475845616432E-2</v>
      </c>
      <c r="V1063" s="17">
        <v>4.4785668586051486E-3</v>
      </c>
      <c r="W1063" s="17">
        <v>8.3178150217256386E-2</v>
      </c>
      <c r="X1063" s="17">
        <v>-6.7069081153592336E-4</v>
      </c>
      <c r="Y1063" s="17">
        <v>2.9700942236788208E-2</v>
      </c>
      <c r="Z1063" s="17">
        <v>-1.736952657941504E-2</v>
      </c>
      <c r="AA1063" s="17">
        <v>6.224627875507438E-2</v>
      </c>
      <c r="AB1063" s="17">
        <v>0.11075747931253987</v>
      </c>
      <c r="AC1063" s="17">
        <v>0.14088820826952531</v>
      </c>
    </row>
    <row r="1064" spans="1:29" ht="12" customHeight="1" x14ac:dyDescent="0.2">
      <c r="A1064" s="19">
        <v>41115</v>
      </c>
      <c r="B1064" s="19">
        <v>40751</v>
      </c>
      <c r="C1064" s="19">
        <v>39295</v>
      </c>
      <c r="D1064" s="16" t="s">
        <v>5</v>
      </c>
      <c r="E1064" s="114">
        <v>20260</v>
      </c>
      <c r="F1064" s="115">
        <v>12465</v>
      </c>
      <c r="G1064" s="113">
        <v>4548</v>
      </c>
      <c r="H1064" s="113">
        <v>1658</v>
      </c>
      <c r="I1064" s="113">
        <v>1589</v>
      </c>
      <c r="J1064" s="112">
        <v>19439</v>
      </c>
      <c r="K1064" s="112">
        <v>11073</v>
      </c>
      <c r="L1064" s="112">
        <v>4833</v>
      </c>
      <c r="M1064" s="112">
        <v>1790</v>
      </c>
      <c r="N1064" s="113">
        <v>1743</v>
      </c>
      <c r="O1064" s="112">
        <v>16868</v>
      </c>
      <c r="P1064" s="112">
        <v>11026</v>
      </c>
      <c r="Q1064" s="112">
        <v>3542</v>
      </c>
      <c r="R1064" s="112">
        <v>1063</v>
      </c>
      <c r="S1064" s="113">
        <v>1237</v>
      </c>
      <c r="T1064" s="17">
        <v>4.2234682854056294E-2</v>
      </c>
      <c r="U1064" s="17">
        <v>0.12571118937957193</v>
      </c>
      <c r="V1064" s="17">
        <v>-5.8969584109248907E-2</v>
      </c>
      <c r="W1064" s="17">
        <v>-7.374301675977657E-2</v>
      </c>
      <c r="X1064" s="17">
        <v>-8.8353413654618462E-2</v>
      </c>
      <c r="Y1064" s="17">
        <v>4.2234682854056294E-2</v>
      </c>
      <c r="Z1064" s="17">
        <v>5.3944364589498583E-2</v>
      </c>
      <c r="AA1064" s="17">
        <v>-2.6749411512946741E-2</v>
      </c>
      <c r="AB1064" s="17">
        <v>2.2825416409623767E-2</v>
      </c>
      <c r="AC1064" s="17">
        <v>0.15061549601737867</v>
      </c>
    </row>
    <row r="1065" spans="1:29" ht="12" customHeight="1" x14ac:dyDescent="0.2">
      <c r="A1065" s="19">
        <v>41116</v>
      </c>
      <c r="B1065" s="19">
        <v>40752</v>
      </c>
      <c r="C1065" s="19">
        <v>39296</v>
      </c>
      <c r="D1065" s="16" t="s">
        <v>6</v>
      </c>
      <c r="E1065" s="114">
        <v>19297</v>
      </c>
      <c r="F1065" s="115">
        <v>11822</v>
      </c>
      <c r="G1065" s="113">
        <v>4299</v>
      </c>
      <c r="H1065" s="113">
        <v>1761</v>
      </c>
      <c r="I1065" s="113">
        <v>1415</v>
      </c>
      <c r="J1065" s="112">
        <v>19892</v>
      </c>
      <c r="K1065" s="112">
        <v>11829</v>
      </c>
      <c r="L1065" s="112">
        <v>4557</v>
      </c>
      <c r="M1065" s="112">
        <v>1791</v>
      </c>
      <c r="N1065" s="113">
        <v>1715</v>
      </c>
      <c r="O1065" s="112">
        <v>18808</v>
      </c>
      <c r="P1065" s="112">
        <v>11540</v>
      </c>
      <c r="Q1065" s="112">
        <v>4579</v>
      </c>
      <c r="R1065" s="112">
        <v>1262</v>
      </c>
      <c r="S1065" s="113">
        <v>1427</v>
      </c>
      <c r="T1065" s="17">
        <v>-2.991152221998794E-2</v>
      </c>
      <c r="U1065" s="17">
        <v>-5.9176599881649583E-4</v>
      </c>
      <c r="V1065" s="17">
        <v>-5.6616194865042768E-2</v>
      </c>
      <c r="W1065" s="17">
        <v>-1.675041876046901E-2</v>
      </c>
      <c r="X1065" s="17">
        <v>-0.17492711370262393</v>
      </c>
      <c r="Y1065" s="17">
        <v>-2.991152221998794E-2</v>
      </c>
      <c r="Z1065" s="17">
        <v>-3.3992482431769888E-2</v>
      </c>
      <c r="AA1065" s="17">
        <v>-0.135010060362173</v>
      </c>
      <c r="AB1065" s="17">
        <v>1.3816925734024155E-2</v>
      </c>
      <c r="AC1065" s="17">
        <v>-1.1871508379888263E-2</v>
      </c>
    </row>
    <row r="1066" spans="1:29" ht="12" customHeight="1" x14ac:dyDescent="0.2">
      <c r="A1066" s="19">
        <v>41117</v>
      </c>
      <c r="B1066" s="19">
        <v>40753</v>
      </c>
      <c r="C1066" s="19">
        <v>39297</v>
      </c>
      <c r="D1066" s="16" t="s">
        <v>7</v>
      </c>
      <c r="E1066" s="114">
        <v>21908</v>
      </c>
      <c r="F1066" s="115">
        <v>12692</v>
      </c>
      <c r="G1066" s="113">
        <v>5608</v>
      </c>
      <c r="H1066" s="113">
        <v>1854</v>
      </c>
      <c r="I1066" s="113">
        <v>1754</v>
      </c>
      <c r="J1066" s="112">
        <v>19962</v>
      </c>
      <c r="K1066" s="112">
        <v>11640</v>
      </c>
      <c r="L1066" s="112">
        <v>4855</v>
      </c>
      <c r="M1066" s="112">
        <v>1795</v>
      </c>
      <c r="N1066" s="113">
        <v>1672</v>
      </c>
      <c r="O1066" s="112">
        <v>18841</v>
      </c>
      <c r="P1066" s="112">
        <v>11879</v>
      </c>
      <c r="Q1066" s="112">
        <v>4317</v>
      </c>
      <c r="R1066" s="112">
        <v>1152</v>
      </c>
      <c r="S1066" s="113">
        <v>1493</v>
      </c>
      <c r="T1066" s="17">
        <v>9.74852219216511E-2</v>
      </c>
      <c r="U1066" s="17">
        <v>9.0378006872852135E-2</v>
      </c>
      <c r="V1066" s="17">
        <v>0.15509783728115356</v>
      </c>
      <c r="W1066" s="17">
        <v>3.2869080779944326E-2</v>
      </c>
      <c r="X1066" s="17">
        <v>4.9043062200956999E-2</v>
      </c>
      <c r="Y1066" s="17">
        <v>9.74852219216511E-2</v>
      </c>
      <c r="Z1066" s="17">
        <v>1.0831474992035739E-2</v>
      </c>
      <c r="AA1066" s="17">
        <v>0.11646426438383428</v>
      </c>
      <c r="AB1066" s="17">
        <v>4.6275395033860134E-2</v>
      </c>
      <c r="AC1066" s="17">
        <v>0.2300140252454419</v>
      </c>
    </row>
    <row r="1067" spans="1:29" ht="12" customHeight="1" x14ac:dyDescent="0.2">
      <c r="A1067" s="19">
        <v>41118</v>
      </c>
      <c r="B1067" s="19">
        <v>40754</v>
      </c>
      <c r="C1067" s="19">
        <v>39298</v>
      </c>
      <c r="D1067" s="16" t="s">
        <v>1</v>
      </c>
      <c r="E1067" s="114">
        <v>21843</v>
      </c>
      <c r="F1067" s="115">
        <v>12203</v>
      </c>
      <c r="G1067" s="113">
        <v>5608</v>
      </c>
      <c r="H1067" s="113">
        <v>1985</v>
      </c>
      <c r="I1067" s="113">
        <v>2047</v>
      </c>
      <c r="J1067" s="112">
        <v>21413</v>
      </c>
      <c r="K1067" s="112">
        <v>11841</v>
      </c>
      <c r="L1067" s="112">
        <v>5398</v>
      </c>
      <c r="M1067" s="112">
        <v>2194</v>
      </c>
      <c r="N1067" s="113">
        <v>1980</v>
      </c>
      <c r="O1067" s="112">
        <v>20076</v>
      </c>
      <c r="P1067" s="112">
        <v>12225</v>
      </c>
      <c r="Q1067" s="112">
        <v>4655</v>
      </c>
      <c r="R1067" s="112">
        <v>1546</v>
      </c>
      <c r="S1067" s="113">
        <v>1650</v>
      </c>
      <c r="T1067" s="17">
        <v>2.0081259048241762E-2</v>
      </c>
      <c r="U1067" s="17">
        <v>3.0571742251499057E-2</v>
      </c>
      <c r="V1067" s="17">
        <v>3.8903297517599134E-2</v>
      </c>
      <c r="W1067" s="17">
        <v>-9.525979945305374E-2</v>
      </c>
      <c r="X1067" s="17">
        <v>3.3838383838383779E-2</v>
      </c>
      <c r="Y1067" s="17">
        <v>2.0081259048241762E-2</v>
      </c>
      <c r="Z1067" s="17">
        <v>-3.0122397075186824E-2</v>
      </c>
      <c r="AA1067" s="17">
        <v>3.6215816703621506E-2</v>
      </c>
      <c r="AB1067" s="17">
        <v>-3.076171875E-2</v>
      </c>
      <c r="AC1067" s="17">
        <v>0.23685800604229601</v>
      </c>
    </row>
    <row r="1068" spans="1:29" ht="12" customHeight="1" x14ac:dyDescent="0.2">
      <c r="A1068" s="19">
        <v>41119</v>
      </c>
      <c r="B1068" s="19">
        <v>40755</v>
      </c>
      <c r="C1068" s="19">
        <v>39299</v>
      </c>
      <c r="D1068" s="16" t="s">
        <v>2</v>
      </c>
      <c r="E1068" s="114">
        <v>21195.79894675998</v>
      </c>
      <c r="F1068" s="115">
        <v>12845</v>
      </c>
      <c r="G1068" s="113">
        <v>4880</v>
      </c>
      <c r="H1068" s="113">
        <v>1795.79894675998</v>
      </c>
      <c r="I1068" s="113">
        <v>1675</v>
      </c>
      <c r="J1068" s="112">
        <v>20438</v>
      </c>
      <c r="K1068" s="112">
        <v>11594</v>
      </c>
      <c r="L1068" s="112">
        <v>5310</v>
      </c>
      <c r="M1068" s="112">
        <v>1775</v>
      </c>
      <c r="N1068" s="113">
        <v>1759</v>
      </c>
      <c r="O1068" s="112">
        <v>18989</v>
      </c>
      <c r="P1068" s="112">
        <v>11643</v>
      </c>
      <c r="Q1068" s="112">
        <v>4617</v>
      </c>
      <c r="R1068" s="112">
        <v>1311</v>
      </c>
      <c r="S1068" s="113">
        <v>1418</v>
      </c>
      <c r="T1068" s="17">
        <v>3.7077940442312274E-2</v>
      </c>
      <c r="U1068" s="17">
        <v>0.10790063826116958</v>
      </c>
      <c r="V1068" s="17">
        <v>-8.0979284369114835E-2</v>
      </c>
      <c r="W1068" s="17">
        <v>1.171771648449571E-2</v>
      </c>
      <c r="X1068" s="17">
        <v>-4.7754405912450282E-2</v>
      </c>
      <c r="Y1068" s="17">
        <v>3.7077940442312274E-2</v>
      </c>
      <c r="Z1068" s="17">
        <v>5.6592909434893368E-2</v>
      </c>
      <c r="AA1068" s="17">
        <v>-6.8702290076335881E-2</v>
      </c>
      <c r="AB1068" s="17">
        <v>-0.12698155237725817</v>
      </c>
      <c r="AC1068" s="17">
        <v>0.17543859649122817</v>
      </c>
    </row>
    <row r="1069" spans="1:29" ht="12" customHeight="1" x14ac:dyDescent="0.2">
      <c r="A1069" s="19">
        <v>41120</v>
      </c>
      <c r="B1069" s="19">
        <v>40756</v>
      </c>
      <c r="C1069" s="19">
        <v>39300</v>
      </c>
      <c r="D1069" s="16" t="s">
        <v>3</v>
      </c>
      <c r="E1069" s="114">
        <v>20926</v>
      </c>
      <c r="F1069" s="115">
        <v>12418</v>
      </c>
      <c r="G1069" s="113">
        <v>4985</v>
      </c>
      <c r="H1069" s="113">
        <v>1833</v>
      </c>
      <c r="I1069" s="113">
        <v>1690</v>
      </c>
      <c r="J1069" s="112">
        <v>19903</v>
      </c>
      <c r="K1069" s="112">
        <v>11361</v>
      </c>
      <c r="L1069" s="112">
        <v>4745</v>
      </c>
      <c r="M1069" s="112">
        <v>2024</v>
      </c>
      <c r="N1069" s="113">
        <v>1773</v>
      </c>
      <c r="O1069" s="112">
        <v>18670</v>
      </c>
      <c r="P1069" s="112">
        <v>11651</v>
      </c>
      <c r="Q1069" s="112">
        <v>4346</v>
      </c>
      <c r="R1069" s="112">
        <v>1228</v>
      </c>
      <c r="S1069" s="113">
        <v>1445</v>
      </c>
      <c r="T1069" s="17">
        <v>5.1399286539717703E-2</v>
      </c>
      <c r="U1069" s="17">
        <v>9.3037584719654953E-2</v>
      </c>
      <c r="V1069" s="17">
        <v>5.0579557428872546E-2</v>
      </c>
      <c r="W1069" s="17">
        <v>-9.4367588932806279E-2</v>
      </c>
      <c r="X1069" s="17">
        <v>-4.6813310772701677E-2</v>
      </c>
      <c r="Y1069" s="17">
        <v>5.1399286539717703E-2</v>
      </c>
      <c r="Z1069" s="17">
        <v>2.0965222395790573E-2</v>
      </c>
      <c r="AA1069" s="17">
        <v>-5.2821584647539388E-2</v>
      </c>
      <c r="AB1069" s="17">
        <v>2.5167785234899265E-2</v>
      </c>
      <c r="AC1069" s="17">
        <v>0.1901408450704225</v>
      </c>
    </row>
    <row r="1070" spans="1:29" ht="12" customHeight="1" x14ac:dyDescent="0.2">
      <c r="A1070" s="19">
        <v>41121</v>
      </c>
      <c r="B1070" s="19">
        <v>40757</v>
      </c>
      <c r="C1070" s="19">
        <v>39301</v>
      </c>
      <c r="D1070" s="16" t="s">
        <v>4</v>
      </c>
      <c r="E1070" s="114">
        <v>20335</v>
      </c>
      <c r="F1070" s="115">
        <v>12215</v>
      </c>
      <c r="G1070" s="113">
        <v>4711</v>
      </c>
      <c r="H1070" s="113">
        <v>1927</v>
      </c>
      <c r="I1070" s="113">
        <v>1482</v>
      </c>
      <c r="J1070" s="112">
        <v>19473</v>
      </c>
      <c r="K1070" s="112">
        <v>11594</v>
      </c>
      <c r="L1070" s="112">
        <v>4679</v>
      </c>
      <c r="M1070" s="112">
        <v>1605</v>
      </c>
      <c r="N1070" s="113">
        <v>1595</v>
      </c>
      <c r="O1070" s="112">
        <v>17566</v>
      </c>
      <c r="P1070" s="112">
        <v>11074</v>
      </c>
      <c r="Q1070" s="112">
        <v>4179</v>
      </c>
      <c r="R1070" s="112">
        <v>1097</v>
      </c>
      <c r="S1070" s="113">
        <v>1216</v>
      </c>
      <c r="T1070" s="17">
        <v>4.4266420171519494E-2</v>
      </c>
      <c r="U1070" s="17">
        <v>5.3562187338278333E-2</v>
      </c>
      <c r="V1070" s="17">
        <v>6.8390681769607831E-3</v>
      </c>
      <c r="W1070" s="17">
        <v>0.20062305295950145</v>
      </c>
      <c r="X1070" s="17">
        <v>-7.0846394984325989E-2</v>
      </c>
      <c r="Y1070" s="17">
        <v>4.4266420171519494E-2</v>
      </c>
      <c r="Z1070" s="17">
        <v>2.5694852632462739E-2</v>
      </c>
      <c r="AA1070" s="17">
        <v>-4.8475055544334511E-2</v>
      </c>
      <c r="AB1070" s="17">
        <v>0.32076764907470867</v>
      </c>
      <c r="AC1070" s="17">
        <v>3.9270687237026758E-2</v>
      </c>
    </row>
    <row r="1071" spans="1:29" ht="12" customHeight="1" x14ac:dyDescent="0.2">
      <c r="A1071" s="19">
        <v>41122</v>
      </c>
      <c r="B1071" s="19">
        <v>40758</v>
      </c>
      <c r="C1071" s="19">
        <v>39302</v>
      </c>
      <c r="D1071" s="16" t="s">
        <v>5</v>
      </c>
      <c r="E1071" s="114">
        <v>21757</v>
      </c>
      <c r="F1071" s="115">
        <v>12926</v>
      </c>
      <c r="G1071" s="113">
        <v>5294</v>
      </c>
      <c r="H1071" s="113">
        <v>1900</v>
      </c>
      <c r="I1071" s="113">
        <v>1637</v>
      </c>
      <c r="J1071" s="112">
        <v>19613</v>
      </c>
      <c r="K1071" s="112">
        <v>11118</v>
      </c>
      <c r="L1071" s="112">
        <v>4985</v>
      </c>
      <c r="M1071" s="112">
        <v>1765</v>
      </c>
      <c r="N1071" s="113">
        <v>1745</v>
      </c>
      <c r="O1071" s="112">
        <v>18210</v>
      </c>
      <c r="P1071" s="112">
        <v>11427</v>
      </c>
      <c r="Q1071" s="112">
        <v>4107</v>
      </c>
      <c r="R1071" s="112">
        <v>1306</v>
      </c>
      <c r="S1071" s="113">
        <v>1370</v>
      </c>
      <c r="T1071" s="17">
        <v>0.10931525008922649</v>
      </c>
      <c r="U1071" s="17">
        <v>0.16261917611081134</v>
      </c>
      <c r="V1071" s="17">
        <v>6.1985957873620823E-2</v>
      </c>
      <c r="W1071" s="17">
        <v>7.6487252124645799E-2</v>
      </c>
      <c r="X1071" s="17">
        <v>-6.189111747851006E-2</v>
      </c>
      <c r="Y1071" s="17">
        <v>0.10931525008922649</v>
      </c>
      <c r="Z1071" s="17">
        <v>9.9336621874468456E-2</v>
      </c>
      <c r="AA1071" s="17">
        <v>0.20592255125284731</v>
      </c>
      <c r="AB1071" s="17">
        <v>-2.8629856850715729E-2</v>
      </c>
      <c r="AC1071" s="17">
        <v>0.15038650737877712</v>
      </c>
    </row>
    <row r="1072" spans="1:29" ht="12" customHeight="1" x14ac:dyDescent="0.2">
      <c r="A1072" s="19">
        <v>41123</v>
      </c>
      <c r="B1072" s="19">
        <v>40759</v>
      </c>
      <c r="C1072" s="19">
        <v>39303</v>
      </c>
      <c r="D1072" s="16" t="s">
        <v>6</v>
      </c>
      <c r="E1072" s="114">
        <v>22110</v>
      </c>
      <c r="F1072" s="115">
        <v>13366</v>
      </c>
      <c r="G1072" s="113">
        <v>5276</v>
      </c>
      <c r="H1072" s="113">
        <v>1931</v>
      </c>
      <c r="I1072" s="113">
        <v>1537</v>
      </c>
      <c r="J1072" s="112">
        <v>19942</v>
      </c>
      <c r="K1072" s="112">
        <v>11781</v>
      </c>
      <c r="L1072" s="112">
        <v>4724</v>
      </c>
      <c r="M1072" s="112">
        <v>1796</v>
      </c>
      <c r="N1072" s="113">
        <v>1641</v>
      </c>
      <c r="O1072" s="112">
        <v>17453</v>
      </c>
      <c r="P1072" s="112">
        <v>10990</v>
      </c>
      <c r="Q1072" s="112">
        <v>4046</v>
      </c>
      <c r="R1072" s="112">
        <v>1116</v>
      </c>
      <c r="S1072" s="113">
        <v>1301</v>
      </c>
      <c r="T1072" s="17">
        <v>0.10871527429545691</v>
      </c>
      <c r="U1072" s="17">
        <v>0.13453866395042868</v>
      </c>
      <c r="V1072" s="17">
        <v>0.11685012701100761</v>
      </c>
      <c r="W1072" s="17">
        <v>7.5167037861915365E-2</v>
      </c>
      <c r="X1072" s="17">
        <v>-6.3375990249847636E-2</v>
      </c>
      <c r="Y1072" s="17">
        <v>0.10871527429545691</v>
      </c>
      <c r="Z1072" s="17">
        <v>0.121214663199396</v>
      </c>
      <c r="AA1072" s="17">
        <v>9.9624843684868791E-2</v>
      </c>
      <c r="AB1072" s="17">
        <v>0.1703030303030304</v>
      </c>
      <c r="AC1072" s="17">
        <v>9.3950177935943069E-2</v>
      </c>
    </row>
    <row r="1073" spans="1:29" ht="12" customHeight="1" x14ac:dyDescent="0.2">
      <c r="A1073" s="19">
        <v>41124</v>
      </c>
      <c r="B1073" s="19">
        <v>40760</v>
      </c>
      <c r="C1073" s="19">
        <v>39304</v>
      </c>
      <c r="D1073" s="16" t="s">
        <v>7</v>
      </c>
      <c r="E1073" s="114">
        <v>21374</v>
      </c>
      <c r="F1073" s="115">
        <v>12925</v>
      </c>
      <c r="G1073" s="113">
        <v>5139</v>
      </c>
      <c r="H1073" s="113">
        <v>1742</v>
      </c>
      <c r="I1073" s="113">
        <v>1568</v>
      </c>
      <c r="J1073" s="112">
        <v>19789</v>
      </c>
      <c r="K1073" s="112">
        <v>11563</v>
      </c>
      <c r="L1073" s="112">
        <v>4694</v>
      </c>
      <c r="M1073" s="112">
        <v>1793</v>
      </c>
      <c r="N1073" s="113">
        <v>1739</v>
      </c>
      <c r="O1073" s="112">
        <v>17846</v>
      </c>
      <c r="P1073" s="112">
        <v>11038</v>
      </c>
      <c r="Q1073" s="112">
        <v>4229</v>
      </c>
      <c r="R1073" s="112">
        <v>1228</v>
      </c>
      <c r="S1073" s="113">
        <v>1351</v>
      </c>
      <c r="T1073" s="17">
        <v>8.0095002273990579E-2</v>
      </c>
      <c r="U1073" s="17">
        <v>0.11778950099455154</v>
      </c>
      <c r="V1073" s="17">
        <v>9.4801874733702496E-2</v>
      </c>
      <c r="W1073" s="17">
        <v>-2.8443948689347409E-2</v>
      </c>
      <c r="X1073" s="17">
        <v>-9.8332374928119637E-2</v>
      </c>
      <c r="Y1073" s="17">
        <v>8.0095002273990579E-2</v>
      </c>
      <c r="Z1073" s="17">
        <v>6.6771211620997084E-2</v>
      </c>
      <c r="AA1073" s="17">
        <v>9.7373478539397817E-2</v>
      </c>
      <c r="AB1073" s="17">
        <v>-5.7359307359307388E-2</v>
      </c>
      <c r="AC1073" s="17">
        <v>0.10422535211267614</v>
      </c>
    </row>
    <row r="1074" spans="1:29" ht="12" customHeight="1" x14ac:dyDescent="0.2">
      <c r="A1074" s="19">
        <v>41125</v>
      </c>
      <c r="B1074" s="19">
        <v>40761</v>
      </c>
      <c r="C1074" s="19">
        <v>39305</v>
      </c>
      <c r="D1074" s="16" t="s">
        <v>1</v>
      </c>
      <c r="E1074" s="114">
        <v>22286</v>
      </c>
      <c r="F1074" s="115">
        <v>12556</v>
      </c>
      <c r="G1074" s="113">
        <v>5496</v>
      </c>
      <c r="H1074" s="113">
        <v>2216</v>
      </c>
      <c r="I1074" s="113">
        <v>2018</v>
      </c>
      <c r="J1074" s="112">
        <v>21001</v>
      </c>
      <c r="K1074" s="112">
        <v>11754</v>
      </c>
      <c r="L1074" s="112">
        <v>5212</v>
      </c>
      <c r="M1074" s="112">
        <v>2080</v>
      </c>
      <c r="N1074" s="113">
        <v>1955</v>
      </c>
      <c r="O1074" s="112">
        <v>19364</v>
      </c>
      <c r="P1074" s="112">
        <v>11803</v>
      </c>
      <c r="Q1074" s="112">
        <v>4400</v>
      </c>
      <c r="R1074" s="112">
        <v>1493</v>
      </c>
      <c r="S1074" s="113">
        <v>1668</v>
      </c>
      <c r="T1074" s="17">
        <v>6.1187562497023951E-2</v>
      </c>
      <c r="U1074" s="17">
        <v>6.8232091202994782E-2</v>
      </c>
      <c r="V1074" s="17">
        <v>5.4489639293937131E-2</v>
      </c>
      <c r="W1074" s="17">
        <v>6.5384615384615374E-2</v>
      </c>
      <c r="X1074" s="17">
        <v>3.2225063938619014E-2</v>
      </c>
      <c r="Y1074" s="17">
        <v>6.1187562497023951E-2</v>
      </c>
      <c r="Z1074" s="17">
        <v>4.7206005004170049E-2</v>
      </c>
      <c r="AA1074" s="17">
        <v>3.8356164383561708E-3</v>
      </c>
      <c r="AB1074" s="17">
        <v>9.2163627402661374E-2</v>
      </c>
      <c r="AC1074" s="17">
        <v>8.7870619946091688E-2</v>
      </c>
    </row>
    <row r="1075" spans="1:29" ht="12" customHeight="1" x14ac:dyDescent="0.2">
      <c r="A1075" s="19">
        <v>41126</v>
      </c>
      <c r="B1075" s="19">
        <v>40762</v>
      </c>
      <c r="C1075" s="19">
        <v>39306</v>
      </c>
      <c r="D1075" s="16" t="s">
        <v>2</v>
      </c>
      <c r="E1075" s="114">
        <v>21956</v>
      </c>
      <c r="F1075" s="115">
        <v>13025</v>
      </c>
      <c r="G1075" s="113">
        <v>5140</v>
      </c>
      <c r="H1075" s="113">
        <v>2108</v>
      </c>
      <c r="I1075" s="113">
        <v>1683</v>
      </c>
      <c r="J1075" s="112">
        <v>20372</v>
      </c>
      <c r="K1075" s="112">
        <v>11628</v>
      </c>
      <c r="L1075" s="112">
        <v>5140</v>
      </c>
      <c r="M1075" s="112">
        <v>1989</v>
      </c>
      <c r="N1075" s="113">
        <v>1615</v>
      </c>
      <c r="O1075" s="112">
        <v>17845</v>
      </c>
      <c r="P1075" s="112">
        <v>11382</v>
      </c>
      <c r="Q1075" s="112">
        <v>3956</v>
      </c>
      <c r="R1075" s="112">
        <v>1091</v>
      </c>
      <c r="S1075" s="113">
        <v>1416</v>
      </c>
      <c r="T1075" s="17">
        <v>7.7753779697624203E-2</v>
      </c>
      <c r="U1075" s="17">
        <v>0.12014103887168903</v>
      </c>
      <c r="V1075" s="17">
        <v>0</v>
      </c>
      <c r="W1075" s="17">
        <v>5.9829059829059839E-2</v>
      </c>
      <c r="X1075" s="17">
        <v>4.2105263157894646E-2</v>
      </c>
      <c r="Y1075" s="17">
        <v>7.7753779697624203E-2</v>
      </c>
      <c r="Z1075" s="17">
        <v>6.7273025237627015E-2</v>
      </c>
      <c r="AA1075" s="17">
        <v>6.8607068607068555E-2</v>
      </c>
      <c r="AB1075" s="17">
        <v>8.996897621509814E-2</v>
      </c>
      <c r="AC1075" s="17">
        <v>0.18939929328621918</v>
      </c>
    </row>
    <row r="1076" spans="1:29" ht="12" customHeight="1" x14ac:dyDescent="0.2">
      <c r="A1076" s="19">
        <v>41127</v>
      </c>
      <c r="B1076" s="19">
        <v>40763</v>
      </c>
      <c r="C1076" s="19">
        <v>39307</v>
      </c>
      <c r="D1076" s="16" t="s">
        <v>3</v>
      </c>
      <c r="E1076" s="114">
        <v>21457</v>
      </c>
      <c r="F1076" s="115">
        <v>13132</v>
      </c>
      <c r="G1076" s="113">
        <v>4901</v>
      </c>
      <c r="H1076" s="113">
        <v>1732</v>
      </c>
      <c r="I1076" s="113">
        <v>1692</v>
      </c>
      <c r="J1076" s="112">
        <v>19221</v>
      </c>
      <c r="K1076" s="112">
        <v>11192</v>
      </c>
      <c r="L1076" s="112">
        <v>4430</v>
      </c>
      <c r="M1076" s="112">
        <v>1855</v>
      </c>
      <c r="N1076" s="113">
        <v>1744</v>
      </c>
      <c r="O1076" s="112">
        <v>17469</v>
      </c>
      <c r="P1076" s="112">
        <v>11030</v>
      </c>
      <c r="Q1076" s="112">
        <v>4109</v>
      </c>
      <c r="R1076" s="112">
        <v>1069</v>
      </c>
      <c r="S1076" s="113">
        <v>1261</v>
      </c>
      <c r="T1076" s="17">
        <v>0.11633109619686799</v>
      </c>
      <c r="U1076" s="17">
        <v>0.1733380986418871</v>
      </c>
      <c r="V1076" s="17">
        <v>0.10632054176072225</v>
      </c>
      <c r="W1076" s="17">
        <v>-6.6307277628032346E-2</v>
      </c>
      <c r="X1076" s="17">
        <v>-2.9816513761467878E-2</v>
      </c>
      <c r="Y1076" s="17">
        <v>0.11633109619686799</v>
      </c>
      <c r="Z1076" s="17">
        <v>8.8708340242082517E-2</v>
      </c>
      <c r="AA1076" s="17">
        <v>1.5751295336787541E-2</v>
      </c>
      <c r="AB1076" s="17">
        <v>-8.0183276059564434E-3</v>
      </c>
      <c r="AC1076" s="17">
        <v>0.20770877944325483</v>
      </c>
    </row>
    <row r="1077" spans="1:29" ht="12" customHeight="1" x14ac:dyDescent="0.2">
      <c r="A1077" s="19">
        <v>41128</v>
      </c>
      <c r="B1077" s="19">
        <v>40764</v>
      </c>
      <c r="C1077" s="19">
        <v>39308</v>
      </c>
      <c r="D1077" s="16" t="s">
        <v>4</v>
      </c>
      <c r="E1077" s="114">
        <v>19830</v>
      </c>
      <c r="F1077" s="115">
        <v>11849</v>
      </c>
      <c r="G1077" s="113">
        <v>4735</v>
      </c>
      <c r="H1077" s="113">
        <v>1901</v>
      </c>
      <c r="I1077" s="113">
        <v>1345</v>
      </c>
      <c r="J1077" s="112">
        <v>19085</v>
      </c>
      <c r="K1077" s="112">
        <v>11483</v>
      </c>
      <c r="L1077" s="112">
        <v>4403</v>
      </c>
      <c r="M1077" s="112">
        <v>1644</v>
      </c>
      <c r="N1077" s="113">
        <v>1555</v>
      </c>
      <c r="O1077" s="112">
        <v>16276</v>
      </c>
      <c r="P1077" s="112">
        <v>10463</v>
      </c>
      <c r="Q1077" s="112">
        <v>3664</v>
      </c>
      <c r="R1077" s="112">
        <v>1087</v>
      </c>
      <c r="S1077" s="113">
        <v>1062</v>
      </c>
      <c r="T1077" s="17">
        <v>3.9035892061828559E-2</v>
      </c>
      <c r="U1077" s="17">
        <v>3.1873203866585431E-2</v>
      </c>
      <c r="V1077" s="17">
        <v>7.5403134226663671E-2</v>
      </c>
      <c r="W1077" s="17">
        <v>0.1563260340632604</v>
      </c>
      <c r="X1077" s="17">
        <v>-0.135048231511254</v>
      </c>
      <c r="Y1077" s="17">
        <v>3.9035892061828559E-2</v>
      </c>
      <c r="Z1077" s="17">
        <v>-2.1054404581438702E-3</v>
      </c>
      <c r="AA1077" s="17">
        <v>1.9156263452432265E-2</v>
      </c>
      <c r="AB1077" s="17">
        <v>0.12153392330383483</v>
      </c>
      <c r="AC1077" s="17">
        <v>3.4615384615384714E-2</v>
      </c>
    </row>
    <row r="1078" spans="1:29" ht="12" customHeight="1" x14ac:dyDescent="0.2">
      <c r="A1078" s="19">
        <v>41129</v>
      </c>
      <c r="B1078" s="19">
        <v>40765</v>
      </c>
      <c r="C1078" s="19">
        <v>39309</v>
      </c>
      <c r="D1078" s="16" t="s">
        <v>5</v>
      </c>
      <c r="E1078" s="114">
        <v>20082</v>
      </c>
      <c r="F1078" s="115">
        <v>11957</v>
      </c>
      <c r="G1078" s="113">
        <v>4605</v>
      </c>
      <c r="H1078" s="113">
        <v>1929</v>
      </c>
      <c r="I1078" s="113">
        <v>1591</v>
      </c>
      <c r="J1078" s="112">
        <v>18506</v>
      </c>
      <c r="K1078" s="112">
        <v>10553</v>
      </c>
      <c r="L1078" s="112">
        <v>4536</v>
      </c>
      <c r="M1078" s="112">
        <v>1780</v>
      </c>
      <c r="N1078" s="113">
        <v>1637</v>
      </c>
      <c r="O1078" s="112">
        <v>15464</v>
      </c>
      <c r="P1078" s="112">
        <v>10289</v>
      </c>
      <c r="Q1078" s="112">
        <v>3465</v>
      </c>
      <c r="R1078" s="112">
        <v>656</v>
      </c>
      <c r="S1078" s="113">
        <v>1054</v>
      </c>
      <c r="T1078" s="17">
        <v>8.516156922079321E-2</v>
      </c>
      <c r="U1078" s="17">
        <v>0.13304273666256039</v>
      </c>
      <c r="V1078" s="17">
        <v>1.5211640211640232E-2</v>
      </c>
      <c r="W1078" s="17">
        <v>8.3707865168539231E-2</v>
      </c>
      <c r="X1078" s="17">
        <v>-2.810018326206476E-2</v>
      </c>
      <c r="Y1078" s="17">
        <v>8.516156922079321E-2</v>
      </c>
      <c r="Z1078" s="17">
        <v>3.1843286158094619E-2</v>
      </c>
      <c r="AA1078" s="17">
        <v>7.0183592842203213E-2</v>
      </c>
      <c r="AB1078" s="17">
        <v>0.1620481927710844</v>
      </c>
      <c r="AC1078" s="17">
        <v>0.15541031227305746</v>
      </c>
    </row>
    <row r="1079" spans="1:29" ht="12" customHeight="1" x14ac:dyDescent="0.2">
      <c r="A1079" s="19">
        <v>41130</v>
      </c>
      <c r="B1079" s="19">
        <v>40766</v>
      </c>
      <c r="C1079" s="19">
        <v>39310</v>
      </c>
      <c r="D1079" s="16" t="s">
        <v>6</v>
      </c>
      <c r="E1079" s="114">
        <v>19795</v>
      </c>
      <c r="F1079" s="115">
        <v>11635</v>
      </c>
      <c r="G1079" s="113">
        <v>4717</v>
      </c>
      <c r="H1079" s="113">
        <v>1768</v>
      </c>
      <c r="I1079" s="113">
        <v>1675</v>
      </c>
      <c r="J1079" s="112">
        <v>19127</v>
      </c>
      <c r="K1079" s="112">
        <v>11504</v>
      </c>
      <c r="L1079" s="112">
        <v>4196</v>
      </c>
      <c r="M1079" s="112">
        <v>1726</v>
      </c>
      <c r="N1079" s="113">
        <v>1701</v>
      </c>
      <c r="O1079" s="112">
        <v>16983</v>
      </c>
      <c r="P1079" s="112">
        <v>10759</v>
      </c>
      <c r="Q1079" s="112">
        <v>3716</v>
      </c>
      <c r="R1079" s="112">
        <v>1287</v>
      </c>
      <c r="S1079" s="113">
        <v>1221</v>
      </c>
      <c r="T1079" s="17">
        <v>3.4924452344852863E-2</v>
      </c>
      <c r="U1079" s="17">
        <v>1.1387343532684335E-2</v>
      </c>
      <c r="V1079" s="17">
        <v>0.12416587225929465</v>
      </c>
      <c r="W1079" s="17">
        <v>2.4333719582850577E-2</v>
      </c>
      <c r="X1079" s="17">
        <v>-1.5285126396237469E-2</v>
      </c>
      <c r="Y1079" s="17">
        <v>3.4924452344852863E-2</v>
      </c>
      <c r="Z1079" s="17">
        <v>-8.4370206238282286E-3</v>
      </c>
      <c r="AA1079" s="17">
        <v>4.151026716714501E-2</v>
      </c>
      <c r="AB1079" s="17">
        <v>2.6713124274099886E-2</v>
      </c>
      <c r="AC1079" s="17">
        <v>0.21906841339155747</v>
      </c>
    </row>
    <row r="1080" spans="1:29" ht="12" customHeight="1" x14ac:dyDescent="0.2">
      <c r="A1080" s="19">
        <v>41131</v>
      </c>
      <c r="B1080" s="19">
        <v>40767</v>
      </c>
      <c r="C1080" s="19">
        <v>39311</v>
      </c>
      <c r="D1080" s="16" t="s">
        <v>7</v>
      </c>
      <c r="E1080" s="114">
        <v>17324</v>
      </c>
      <c r="F1080" s="115">
        <v>9133</v>
      </c>
      <c r="G1080" s="113">
        <v>4696</v>
      </c>
      <c r="H1080" s="113">
        <v>1860</v>
      </c>
      <c r="I1080" s="113">
        <v>1635</v>
      </c>
      <c r="J1080" s="112">
        <v>18920</v>
      </c>
      <c r="K1080" s="112">
        <v>11162</v>
      </c>
      <c r="L1080" s="112">
        <v>4380</v>
      </c>
      <c r="M1080" s="112">
        <v>1724</v>
      </c>
      <c r="N1080" s="113">
        <v>1654</v>
      </c>
      <c r="O1080" s="112">
        <v>17694</v>
      </c>
      <c r="P1080" s="112">
        <v>11311</v>
      </c>
      <c r="Q1080" s="112">
        <v>3912</v>
      </c>
      <c r="R1080" s="112">
        <v>1085</v>
      </c>
      <c r="S1080" s="113">
        <v>1386</v>
      </c>
      <c r="T1080" s="17">
        <v>-8.4355179704016958E-2</v>
      </c>
      <c r="U1080" s="17">
        <v>-0.18177745923669597</v>
      </c>
      <c r="V1080" s="17">
        <v>7.214611872146115E-2</v>
      </c>
      <c r="W1080" s="17">
        <v>7.8886310904872303E-2</v>
      </c>
      <c r="X1080" s="17">
        <v>-1.1487303506650504E-2</v>
      </c>
      <c r="Y1080" s="17">
        <v>-8.4355179704016958E-2</v>
      </c>
      <c r="Z1080" s="17">
        <v>-0.23929701815758786</v>
      </c>
      <c r="AA1080" s="17">
        <v>2.4209378407851645E-2</v>
      </c>
      <c r="AB1080" s="17">
        <v>0.1124401913875599</v>
      </c>
      <c r="AC1080" s="17">
        <v>0.172883787661406</v>
      </c>
    </row>
    <row r="1081" spans="1:29" ht="12" customHeight="1" x14ac:dyDescent="0.2">
      <c r="A1081" s="19">
        <v>41132</v>
      </c>
      <c r="B1081" s="19">
        <v>40768</v>
      </c>
      <c r="C1081" s="19">
        <v>39312</v>
      </c>
      <c r="D1081" s="16" t="s">
        <v>1</v>
      </c>
      <c r="E1081" s="114">
        <v>21289</v>
      </c>
      <c r="F1081" s="115">
        <v>12165</v>
      </c>
      <c r="G1081" s="113">
        <v>5400</v>
      </c>
      <c r="H1081" s="113">
        <v>1882</v>
      </c>
      <c r="I1081" s="113">
        <v>1842</v>
      </c>
      <c r="J1081" s="112">
        <v>20539</v>
      </c>
      <c r="K1081" s="112">
        <v>11405</v>
      </c>
      <c r="L1081" s="112">
        <v>5075</v>
      </c>
      <c r="M1081" s="112">
        <v>2128</v>
      </c>
      <c r="N1081" s="113">
        <v>1931</v>
      </c>
      <c r="O1081" s="112">
        <v>19291</v>
      </c>
      <c r="P1081" s="112">
        <v>11768</v>
      </c>
      <c r="Q1081" s="112">
        <v>4577</v>
      </c>
      <c r="R1081" s="112">
        <v>1320</v>
      </c>
      <c r="S1081" s="113">
        <v>1626</v>
      </c>
      <c r="T1081" s="17">
        <v>3.6515896586980956E-2</v>
      </c>
      <c r="U1081" s="17">
        <v>6.6637439719421376E-2</v>
      </c>
      <c r="V1081" s="17">
        <v>6.4039408866995107E-2</v>
      </c>
      <c r="W1081" s="17">
        <v>-0.11560150375939848</v>
      </c>
      <c r="X1081" s="17">
        <v>-4.6090108751941972E-2</v>
      </c>
      <c r="Y1081" s="17">
        <v>3.6515896586980956E-2</v>
      </c>
      <c r="Z1081" s="17">
        <v>2.6495654375158217E-2</v>
      </c>
      <c r="AA1081" s="17">
        <v>0.11133978184811699</v>
      </c>
      <c r="AB1081" s="17">
        <v>-8.0605764533463575E-2</v>
      </c>
      <c r="AC1081" s="17">
        <v>4.5996592844974371E-2</v>
      </c>
    </row>
    <row r="1082" spans="1:29" ht="12" customHeight="1" x14ac:dyDescent="0.2">
      <c r="A1082" s="19">
        <v>41133</v>
      </c>
      <c r="B1082" s="19">
        <v>40769</v>
      </c>
      <c r="C1082" s="19">
        <v>39313</v>
      </c>
      <c r="D1082" s="16" t="s">
        <v>2</v>
      </c>
      <c r="E1082" s="114">
        <v>20763</v>
      </c>
      <c r="F1082" s="115">
        <v>12453</v>
      </c>
      <c r="G1082" s="113">
        <v>4704</v>
      </c>
      <c r="H1082" s="113">
        <v>1938</v>
      </c>
      <c r="I1082" s="113">
        <v>1668</v>
      </c>
      <c r="J1082" s="112">
        <v>19243</v>
      </c>
      <c r="K1082" s="112">
        <v>11026</v>
      </c>
      <c r="L1082" s="112">
        <v>4707</v>
      </c>
      <c r="M1082" s="112">
        <v>1849</v>
      </c>
      <c r="N1082" s="113">
        <v>1661</v>
      </c>
      <c r="O1082" s="112">
        <v>18200</v>
      </c>
      <c r="P1082" s="112">
        <v>11288</v>
      </c>
      <c r="Q1082" s="112">
        <v>4285</v>
      </c>
      <c r="R1082" s="112">
        <v>1375</v>
      </c>
      <c r="S1082" s="113">
        <v>1252</v>
      </c>
      <c r="T1082" s="17">
        <v>7.8989762511042949E-2</v>
      </c>
      <c r="U1082" s="17">
        <v>0.12942136767640133</v>
      </c>
      <c r="V1082" s="17">
        <v>-6.3734862970044048E-4</v>
      </c>
      <c r="W1082" s="17">
        <v>4.8134126554894463E-2</v>
      </c>
      <c r="X1082" s="17">
        <v>4.2143287176399369E-3</v>
      </c>
      <c r="Y1082" s="17">
        <v>7.8989762511042949E-2</v>
      </c>
      <c r="Z1082" s="17">
        <v>9.8937636850215949E-3</v>
      </c>
      <c r="AA1082" s="17">
        <v>-1.7543859649122862E-2</v>
      </c>
      <c r="AB1082" s="17">
        <v>0.17739975698663435</v>
      </c>
      <c r="AC1082" s="17">
        <v>0.20346320346320357</v>
      </c>
    </row>
    <row r="1083" spans="1:29" ht="12" customHeight="1" x14ac:dyDescent="0.2">
      <c r="A1083" s="19">
        <v>41134</v>
      </c>
      <c r="B1083" s="19">
        <v>40770</v>
      </c>
      <c r="C1083" s="19">
        <v>39314</v>
      </c>
      <c r="D1083" s="16" t="s">
        <v>3</v>
      </c>
      <c r="E1083" s="114">
        <v>20745</v>
      </c>
      <c r="F1083" s="115">
        <v>12403</v>
      </c>
      <c r="G1083" s="113">
        <v>4889</v>
      </c>
      <c r="H1083" s="113">
        <v>1801</v>
      </c>
      <c r="I1083" s="113">
        <v>1652</v>
      </c>
      <c r="J1083" s="112">
        <v>18757</v>
      </c>
      <c r="K1083" s="112">
        <v>11073</v>
      </c>
      <c r="L1083" s="112">
        <v>4382</v>
      </c>
      <c r="M1083" s="112">
        <v>1694</v>
      </c>
      <c r="N1083" s="113">
        <v>1608</v>
      </c>
      <c r="O1083" s="112">
        <v>17235</v>
      </c>
      <c r="P1083" s="112">
        <v>11029</v>
      </c>
      <c r="Q1083" s="112">
        <v>3953</v>
      </c>
      <c r="R1083" s="112">
        <v>1009</v>
      </c>
      <c r="S1083" s="113">
        <v>1244</v>
      </c>
      <c r="T1083" s="17">
        <v>0.10598709815002394</v>
      </c>
      <c r="U1083" s="17">
        <v>0.12011198410548185</v>
      </c>
      <c r="V1083" s="17">
        <v>0.11570059333637617</v>
      </c>
      <c r="W1083" s="17">
        <v>6.3164108618654069E-2</v>
      </c>
      <c r="X1083" s="17">
        <v>2.7363184079602032E-2</v>
      </c>
      <c r="Y1083" s="17">
        <v>0.10598709815002394</v>
      </c>
      <c r="Z1083" s="17">
        <v>6.2355460385439043E-2</v>
      </c>
      <c r="AA1083" s="17">
        <v>0.101374183374634</v>
      </c>
      <c r="AB1083" s="17">
        <v>0.14932992980216975</v>
      </c>
      <c r="AC1083" s="17">
        <v>0.20583941605839406</v>
      </c>
    </row>
    <row r="1084" spans="1:29" ht="12" customHeight="1" x14ac:dyDescent="0.2">
      <c r="A1084" s="19">
        <v>41135</v>
      </c>
      <c r="B1084" s="19">
        <v>40771</v>
      </c>
      <c r="C1084" s="19">
        <v>39315</v>
      </c>
      <c r="D1084" s="16" t="s">
        <v>4</v>
      </c>
      <c r="E1084" s="114">
        <v>19771</v>
      </c>
      <c r="F1084" s="115">
        <v>12087</v>
      </c>
      <c r="G1084" s="113">
        <v>4527</v>
      </c>
      <c r="H1084" s="113">
        <v>1653</v>
      </c>
      <c r="I1084" s="113">
        <v>1504</v>
      </c>
      <c r="J1084" s="112">
        <v>17814</v>
      </c>
      <c r="K1084" s="112">
        <v>11148</v>
      </c>
      <c r="L1084" s="112">
        <v>3703</v>
      </c>
      <c r="M1084" s="112">
        <v>1539</v>
      </c>
      <c r="N1084" s="113">
        <v>1424</v>
      </c>
      <c r="O1084" s="112">
        <v>14941</v>
      </c>
      <c r="P1084" s="112">
        <v>9994</v>
      </c>
      <c r="Q1084" s="112">
        <v>3223</v>
      </c>
      <c r="R1084" s="112">
        <v>818</v>
      </c>
      <c r="S1084" s="113">
        <v>906</v>
      </c>
      <c r="T1084" s="17">
        <v>0.10985741551588646</v>
      </c>
      <c r="U1084" s="17">
        <v>8.4230355220667352E-2</v>
      </c>
      <c r="V1084" s="17">
        <v>0.22252227923305434</v>
      </c>
      <c r="W1084" s="17">
        <v>7.4074074074074181E-2</v>
      </c>
      <c r="X1084" s="17">
        <v>5.6179775280898792E-2</v>
      </c>
      <c r="Y1084" s="17">
        <v>0.10985741551588646</v>
      </c>
      <c r="Z1084" s="17">
        <v>0.10031861629494765</v>
      </c>
      <c r="AA1084" s="17">
        <v>0.22682926829268291</v>
      </c>
      <c r="AB1084" s="17">
        <v>0.19350180505415171</v>
      </c>
      <c r="AC1084" s="17">
        <v>0.23786008230452671</v>
      </c>
    </row>
    <row r="1085" spans="1:29" ht="12" customHeight="1" x14ac:dyDescent="0.2">
      <c r="A1085" s="19">
        <v>41136</v>
      </c>
      <c r="B1085" s="19">
        <v>40772</v>
      </c>
      <c r="C1085" s="19">
        <v>39316</v>
      </c>
      <c r="D1085" s="16" t="s">
        <v>5</v>
      </c>
      <c r="E1085" s="114">
        <v>20249</v>
      </c>
      <c r="F1085" s="115">
        <v>12203</v>
      </c>
      <c r="G1085" s="113">
        <v>4697</v>
      </c>
      <c r="H1085" s="113">
        <v>1929</v>
      </c>
      <c r="I1085" s="113">
        <v>1420</v>
      </c>
      <c r="J1085" s="112">
        <v>16991</v>
      </c>
      <c r="K1085" s="112">
        <v>10303</v>
      </c>
      <c r="L1085" s="112">
        <v>3843</v>
      </c>
      <c r="M1085" s="112">
        <v>1519</v>
      </c>
      <c r="N1085" s="113">
        <v>1326</v>
      </c>
      <c r="O1085" s="112">
        <v>15779</v>
      </c>
      <c r="P1085" s="112">
        <v>10294</v>
      </c>
      <c r="Q1085" s="112">
        <v>3592</v>
      </c>
      <c r="R1085" s="112">
        <v>823</v>
      </c>
      <c r="S1085" s="113">
        <v>1070</v>
      </c>
      <c r="T1085" s="17">
        <v>0.19174857277382151</v>
      </c>
      <c r="U1085" s="17">
        <v>0.18441230709502077</v>
      </c>
      <c r="V1085" s="17">
        <v>0.22222222222222232</v>
      </c>
      <c r="W1085" s="17">
        <v>0.26991441737985511</v>
      </c>
      <c r="X1085" s="17">
        <v>7.0889894419306154E-2</v>
      </c>
      <c r="Y1085" s="17">
        <v>0.19174857277382151</v>
      </c>
      <c r="Z1085" s="17">
        <v>0.15536830145805713</v>
      </c>
      <c r="AA1085" s="17">
        <v>0.23475289169295488</v>
      </c>
      <c r="AB1085" s="17">
        <v>0.4503759398496241</v>
      </c>
      <c r="AC1085" s="17">
        <v>0.16107931316434998</v>
      </c>
    </row>
    <row r="1086" spans="1:29" ht="12" customHeight="1" x14ac:dyDescent="0.2">
      <c r="A1086" s="19">
        <v>41137</v>
      </c>
      <c r="B1086" s="19">
        <v>40773</v>
      </c>
      <c r="C1086" s="19">
        <v>39317</v>
      </c>
      <c r="D1086" s="16" t="s">
        <v>6</v>
      </c>
      <c r="E1086" s="114">
        <v>19618</v>
      </c>
      <c r="F1086" s="115">
        <v>11897</v>
      </c>
      <c r="G1086" s="113">
        <v>4673</v>
      </c>
      <c r="H1086" s="113">
        <v>1727</v>
      </c>
      <c r="I1086" s="113">
        <v>1321</v>
      </c>
      <c r="J1086" s="112">
        <v>17626</v>
      </c>
      <c r="K1086" s="112">
        <v>11057</v>
      </c>
      <c r="L1086" s="112">
        <v>3671</v>
      </c>
      <c r="M1086" s="112">
        <v>1483</v>
      </c>
      <c r="N1086" s="113">
        <v>1415</v>
      </c>
      <c r="O1086" s="112">
        <v>15767</v>
      </c>
      <c r="P1086" s="112">
        <v>10478</v>
      </c>
      <c r="Q1086" s="112">
        <v>3099</v>
      </c>
      <c r="R1086" s="112">
        <v>1034</v>
      </c>
      <c r="S1086" s="113">
        <v>1156</v>
      </c>
      <c r="T1086" s="17">
        <v>0.11301486440485653</v>
      </c>
      <c r="U1086" s="17">
        <v>7.5969973772270993E-2</v>
      </c>
      <c r="V1086" s="17">
        <v>0.27295014982293653</v>
      </c>
      <c r="W1086" s="17">
        <v>0.16453135536075525</v>
      </c>
      <c r="X1086" s="17">
        <v>-6.6431095406360385E-2</v>
      </c>
      <c r="Y1086" s="17">
        <v>0.11301486440485653</v>
      </c>
      <c r="Z1086" s="17">
        <v>5.5259890012417934E-2</v>
      </c>
      <c r="AA1086" s="17">
        <v>0.15525339925834358</v>
      </c>
      <c r="AB1086" s="17">
        <v>0.40749796251018755</v>
      </c>
      <c r="AC1086" s="17">
        <v>-3.238604593718164E-3</v>
      </c>
    </row>
    <row r="1087" spans="1:29" ht="12" customHeight="1" x14ac:dyDescent="0.2">
      <c r="A1087" s="19">
        <v>41138</v>
      </c>
      <c r="B1087" s="19">
        <v>40774</v>
      </c>
      <c r="C1087" s="19">
        <v>39318</v>
      </c>
      <c r="D1087" s="16" t="s">
        <v>7</v>
      </c>
      <c r="E1087" s="114">
        <v>20221</v>
      </c>
      <c r="F1087" s="115">
        <v>12539</v>
      </c>
      <c r="G1087" s="113">
        <v>4242</v>
      </c>
      <c r="H1087" s="113">
        <v>1716</v>
      </c>
      <c r="I1087" s="113">
        <v>1724</v>
      </c>
      <c r="J1087" s="112">
        <v>16834</v>
      </c>
      <c r="K1087" s="112">
        <v>10508</v>
      </c>
      <c r="L1087" s="112">
        <v>3495</v>
      </c>
      <c r="M1087" s="112">
        <v>1328</v>
      </c>
      <c r="N1087" s="113">
        <v>1503</v>
      </c>
      <c r="O1087" s="112">
        <v>16287</v>
      </c>
      <c r="P1087" s="112">
        <v>10412</v>
      </c>
      <c r="Q1087" s="112">
        <v>3547</v>
      </c>
      <c r="R1087" s="112">
        <v>1086</v>
      </c>
      <c r="S1087" s="113">
        <v>1242</v>
      </c>
      <c r="T1087" s="17">
        <v>0.20119995247712952</v>
      </c>
      <c r="U1087" s="17">
        <v>0.19328130947849265</v>
      </c>
      <c r="V1087" s="17">
        <v>0.2137339055793992</v>
      </c>
      <c r="W1087" s="17">
        <v>0.29216867469879526</v>
      </c>
      <c r="X1087" s="17">
        <v>0.14703925482368607</v>
      </c>
      <c r="Y1087" s="17">
        <v>0.20119995247712952</v>
      </c>
      <c r="Z1087" s="17">
        <v>0.1366026105873821</v>
      </c>
      <c r="AA1087" s="17">
        <v>0.12519893899204249</v>
      </c>
      <c r="AB1087" s="17">
        <v>0.30494296577946778</v>
      </c>
      <c r="AC1087" s="17">
        <v>0.21106147087793126</v>
      </c>
    </row>
    <row r="1088" spans="1:29" ht="12" customHeight="1" x14ac:dyDescent="0.2">
      <c r="A1088" s="19">
        <v>41139</v>
      </c>
      <c r="B1088" s="19">
        <v>40775</v>
      </c>
      <c r="C1088" s="19">
        <v>39319</v>
      </c>
      <c r="D1088" s="16" t="s">
        <v>1</v>
      </c>
      <c r="E1088" s="114">
        <v>20809</v>
      </c>
      <c r="F1088" s="115">
        <v>12237</v>
      </c>
      <c r="G1088" s="113">
        <v>5083</v>
      </c>
      <c r="H1088" s="113">
        <v>2001</v>
      </c>
      <c r="I1088" s="113">
        <v>1488</v>
      </c>
      <c r="J1088" s="112">
        <v>19228.342282981564</v>
      </c>
      <c r="K1088" s="112">
        <v>10864</v>
      </c>
      <c r="L1088" s="112">
        <v>4693</v>
      </c>
      <c r="M1088" s="112">
        <v>1906.3422829815631</v>
      </c>
      <c r="N1088" s="113">
        <v>1765</v>
      </c>
      <c r="O1088" s="112">
        <v>17392</v>
      </c>
      <c r="P1088" s="112">
        <v>10895</v>
      </c>
      <c r="Q1088" s="112">
        <v>3974</v>
      </c>
      <c r="R1088" s="112">
        <v>1178</v>
      </c>
      <c r="S1088" s="113">
        <v>1345</v>
      </c>
      <c r="T1088" s="17">
        <v>8.2204575608029851E-2</v>
      </c>
      <c r="U1088" s="17">
        <v>0.12638070692194403</v>
      </c>
      <c r="V1088" s="17">
        <v>8.3102493074792338E-2</v>
      </c>
      <c r="W1088" s="17">
        <v>4.9654103496246327E-2</v>
      </c>
      <c r="X1088" s="17">
        <v>-0.15694050991501418</v>
      </c>
      <c r="Y1088" s="17">
        <v>8.2204575608029851E-2</v>
      </c>
      <c r="Z1088" s="17">
        <v>7.0322749934400353E-2</v>
      </c>
      <c r="AA1088" s="17">
        <v>2.3766364551863095E-2</v>
      </c>
      <c r="AB1088" s="17">
        <v>0.23747680890538025</v>
      </c>
      <c r="AC1088" s="17">
        <v>-2.1696252465483234E-2</v>
      </c>
    </row>
    <row r="1089" spans="1:29" ht="12" customHeight="1" x14ac:dyDescent="0.2">
      <c r="A1089" s="19">
        <v>41140</v>
      </c>
      <c r="B1089" s="19">
        <v>40776</v>
      </c>
      <c r="C1089" s="19">
        <v>39320</v>
      </c>
      <c r="D1089" s="16" t="s">
        <v>2</v>
      </c>
      <c r="E1089" s="114">
        <v>19770</v>
      </c>
      <c r="F1089" s="115">
        <v>12429</v>
      </c>
      <c r="G1089" s="113">
        <v>4256</v>
      </c>
      <c r="H1089" s="113">
        <v>1589</v>
      </c>
      <c r="I1089" s="113">
        <v>1496</v>
      </c>
      <c r="J1089" s="112">
        <v>17814</v>
      </c>
      <c r="K1089" s="112">
        <v>10846</v>
      </c>
      <c r="L1089" s="112">
        <v>3914</v>
      </c>
      <c r="M1089" s="112">
        <v>1577</v>
      </c>
      <c r="N1089" s="113">
        <v>1477</v>
      </c>
      <c r="O1089" s="112">
        <v>15781</v>
      </c>
      <c r="P1089" s="112">
        <v>9792</v>
      </c>
      <c r="Q1089" s="112">
        <v>3601</v>
      </c>
      <c r="R1089" s="112">
        <v>1098</v>
      </c>
      <c r="S1089" s="113">
        <v>1290</v>
      </c>
      <c r="T1089" s="17">
        <v>0.10980127989221966</v>
      </c>
      <c r="U1089" s="17">
        <v>0.14595242485709026</v>
      </c>
      <c r="V1089" s="17">
        <v>8.737864077669899E-2</v>
      </c>
      <c r="W1089" s="17">
        <v>7.609384908053185E-3</v>
      </c>
      <c r="X1089" s="17">
        <v>1.2863913337846977E-2</v>
      </c>
      <c r="Y1089" s="17">
        <v>0.10980127989221966</v>
      </c>
      <c r="Z1089" s="17">
        <v>7.5080010379724893E-2</v>
      </c>
      <c r="AA1089" s="17">
        <v>3.9824089909601845E-2</v>
      </c>
      <c r="AB1089" s="17">
        <v>0.21855828220858897</v>
      </c>
      <c r="AC1089" s="17">
        <v>8.092485549132955E-2</v>
      </c>
    </row>
    <row r="1090" spans="1:29" ht="12" customHeight="1" x14ac:dyDescent="0.2">
      <c r="A1090" s="19">
        <v>41141</v>
      </c>
      <c r="B1090" s="19">
        <v>40777</v>
      </c>
      <c r="C1090" s="19">
        <v>39321</v>
      </c>
      <c r="D1090" s="16" t="s">
        <v>3</v>
      </c>
      <c r="E1090" s="114">
        <v>19335</v>
      </c>
      <c r="F1090" s="115">
        <v>11943</v>
      </c>
      <c r="G1090" s="113">
        <v>4906</v>
      </c>
      <c r="H1090" s="113">
        <v>1482</v>
      </c>
      <c r="I1090" s="113">
        <v>1004</v>
      </c>
      <c r="J1090" s="112">
        <v>17789</v>
      </c>
      <c r="K1090" s="112">
        <v>11026</v>
      </c>
      <c r="L1090" s="112">
        <v>4010</v>
      </c>
      <c r="M1090" s="112">
        <v>1424</v>
      </c>
      <c r="N1090" s="113">
        <v>1329</v>
      </c>
      <c r="O1090" s="112">
        <v>15295</v>
      </c>
      <c r="P1090" s="112">
        <v>9901</v>
      </c>
      <c r="Q1090" s="112">
        <v>3332</v>
      </c>
      <c r="R1090" s="112">
        <v>939</v>
      </c>
      <c r="S1090" s="113">
        <v>1123</v>
      </c>
      <c r="T1090" s="17">
        <v>8.6907639552532556E-2</v>
      </c>
      <c r="U1090" s="17">
        <v>8.3167059677126787E-2</v>
      </c>
      <c r="V1090" s="17">
        <v>0.22344139650872807</v>
      </c>
      <c r="W1090" s="17">
        <v>4.0730337078651591E-2</v>
      </c>
      <c r="X1090" s="17">
        <v>-0.24454477050413848</v>
      </c>
      <c r="Y1090" s="17">
        <v>8.6907639552532556E-2</v>
      </c>
      <c r="Z1090" s="17">
        <v>6.7387612834033384E-2</v>
      </c>
      <c r="AA1090" s="17">
        <v>0.15353867857982606</v>
      </c>
      <c r="AB1090" s="17">
        <v>0.13389441469012997</v>
      </c>
      <c r="AC1090" s="17">
        <v>-0.11229000884173301</v>
      </c>
    </row>
    <row r="1091" spans="1:29" ht="12" customHeight="1" x14ac:dyDescent="0.2">
      <c r="A1091" s="19">
        <v>41142</v>
      </c>
      <c r="B1091" s="19">
        <v>40778</v>
      </c>
      <c r="C1091" s="19">
        <v>39322</v>
      </c>
      <c r="D1091" s="16" t="s">
        <v>4</v>
      </c>
      <c r="E1091" s="114">
        <v>17167</v>
      </c>
      <c r="F1091" s="115">
        <v>10664</v>
      </c>
      <c r="G1091" s="113">
        <v>3893</v>
      </c>
      <c r="H1091" s="113">
        <v>1453</v>
      </c>
      <c r="I1091" s="113">
        <v>1157</v>
      </c>
      <c r="J1091" s="112">
        <v>15286</v>
      </c>
      <c r="K1091" s="112">
        <v>9855</v>
      </c>
      <c r="L1091" s="112">
        <v>3314</v>
      </c>
      <c r="M1091" s="112">
        <v>1250</v>
      </c>
      <c r="N1091" s="113">
        <v>867</v>
      </c>
      <c r="O1091" s="112">
        <v>12454</v>
      </c>
      <c r="P1091" s="112">
        <v>8688</v>
      </c>
      <c r="Q1091" s="112">
        <v>2385</v>
      </c>
      <c r="R1091" s="112">
        <v>678</v>
      </c>
      <c r="S1091" s="113">
        <v>703</v>
      </c>
      <c r="T1091" s="17">
        <v>0.12305377469580003</v>
      </c>
      <c r="U1091" s="17">
        <v>8.209030948756979E-2</v>
      </c>
      <c r="V1091" s="17">
        <v>0.17471333735666872</v>
      </c>
      <c r="W1091" s="17">
        <v>0.1624000000000001</v>
      </c>
      <c r="X1091" s="17">
        <v>0.33448673587081901</v>
      </c>
      <c r="Y1091" s="17">
        <v>0.12305377469580003</v>
      </c>
      <c r="Z1091" s="17">
        <v>5.4067411287931133E-2</v>
      </c>
      <c r="AA1091" s="17">
        <v>9.3846586119696651E-2</v>
      </c>
      <c r="AB1091" s="17">
        <v>0.34040590405904059</v>
      </c>
      <c r="AC1091" s="17">
        <v>0.33294930875576045</v>
      </c>
    </row>
    <row r="1092" spans="1:29" ht="12" customHeight="1" x14ac:dyDescent="0.2">
      <c r="A1092" s="19">
        <v>41143</v>
      </c>
      <c r="B1092" s="19">
        <v>40779</v>
      </c>
      <c r="C1092" s="19">
        <v>39323</v>
      </c>
      <c r="D1092" s="16" t="s">
        <v>5</v>
      </c>
      <c r="E1092" s="114">
        <v>18129</v>
      </c>
      <c r="F1092" s="115">
        <v>11463</v>
      </c>
      <c r="G1092" s="113">
        <v>4109</v>
      </c>
      <c r="H1092" s="113">
        <v>1358</v>
      </c>
      <c r="I1092" s="113">
        <v>1199</v>
      </c>
      <c r="J1092" s="112">
        <v>14916</v>
      </c>
      <c r="K1092" s="112">
        <v>9349</v>
      </c>
      <c r="L1092" s="112">
        <v>3301</v>
      </c>
      <c r="M1092" s="112">
        <v>1171</v>
      </c>
      <c r="N1092" s="113">
        <v>1095</v>
      </c>
      <c r="O1092" s="112">
        <v>13403</v>
      </c>
      <c r="P1092" s="112">
        <v>9283</v>
      </c>
      <c r="Q1092" s="112">
        <v>2624</v>
      </c>
      <c r="R1092" s="112">
        <v>815</v>
      </c>
      <c r="S1092" s="113">
        <v>681</v>
      </c>
      <c r="T1092" s="17">
        <v>0.21540627514078836</v>
      </c>
      <c r="U1092" s="17">
        <v>0.22612044068884374</v>
      </c>
      <c r="V1092" s="17">
        <v>0.24477431081490453</v>
      </c>
      <c r="W1092" s="17">
        <v>0.15969257045260465</v>
      </c>
      <c r="X1092" s="17">
        <v>9.4977168949771595E-2</v>
      </c>
      <c r="Y1092" s="17">
        <v>0.21540627514078836</v>
      </c>
      <c r="Z1092" s="17">
        <v>0.20245463128081398</v>
      </c>
      <c r="AA1092" s="17">
        <v>0.39714382862971775</v>
      </c>
      <c r="AB1092" s="17">
        <v>0.30076628352490431</v>
      </c>
      <c r="AC1092" s="17">
        <v>0.29902491874322856</v>
      </c>
    </row>
    <row r="1093" spans="1:29" ht="12" customHeight="1" x14ac:dyDescent="0.2">
      <c r="A1093" s="19">
        <v>41144</v>
      </c>
      <c r="B1093" s="19">
        <v>40780</v>
      </c>
      <c r="C1093" s="19">
        <v>39324</v>
      </c>
      <c r="D1093" s="16" t="s">
        <v>6</v>
      </c>
      <c r="E1093" s="114">
        <v>17344</v>
      </c>
      <c r="F1093" s="115">
        <v>10961</v>
      </c>
      <c r="G1093" s="113">
        <v>3874</v>
      </c>
      <c r="H1093" s="113">
        <v>1485</v>
      </c>
      <c r="I1093" s="113">
        <v>1024</v>
      </c>
      <c r="J1093" s="112">
        <v>15980</v>
      </c>
      <c r="K1093" s="112">
        <v>10025</v>
      </c>
      <c r="L1093" s="112">
        <v>3385</v>
      </c>
      <c r="M1093" s="112">
        <v>1196</v>
      </c>
      <c r="N1093" s="113">
        <v>1374</v>
      </c>
      <c r="O1093" s="112">
        <v>14245</v>
      </c>
      <c r="P1093" s="112">
        <v>9500</v>
      </c>
      <c r="Q1093" s="112">
        <v>2918</v>
      </c>
      <c r="R1093" s="112">
        <v>836</v>
      </c>
      <c r="S1093" s="113">
        <v>991</v>
      </c>
      <c r="T1093" s="17">
        <v>8.5356695869837296E-2</v>
      </c>
      <c r="U1093" s="17">
        <v>9.3366583541147241E-2</v>
      </c>
      <c r="V1093" s="17">
        <v>0.1444608567208272</v>
      </c>
      <c r="W1093" s="17">
        <v>0.24163879598662197</v>
      </c>
      <c r="X1093" s="17">
        <v>-0.25473071324599705</v>
      </c>
      <c r="Y1093" s="17">
        <v>8.5356695869837296E-2</v>
      </c>
      <c r="Z1093" s="17">
        <v>7.5556863899519211E-2</v>
      </c>
      <c r="AA1093" s="17">
        <v>0.14615384615384608</v>
      </c>
      <c r="AB1093" s="17">
        <v>0.44736842105263164</v>
      </c>
      <c r="AC1093" s="17">
        <v>7.90305584826132E-2</v>
      </c>
    </row>
    <row r="1094" spans="1:29" ht="12" customHeight="1" x14ac:dyDescent="0.2">
      <c r="A1094" s="19">
        <v>41145</v>
      </c>
      <c r="B1094" s="19">
        <v>40781</v>
      </c>
      <c r="C1094" s="19">
        <v>39325</v>
      </c>
      <c r="D1094" s="16" t="s">
        <v>7</v>
      </c>
      <c r="E1094" s="114">
        <v>17120</v>
      </c>
      <c r="F1094" s="115">
        <v>10900</v>
      </c>
      <c r="G1094" s="113">
        <v>3593</v>
      </c>
      <c r="H1094" s="113">
        <v>789</v>
      </c>
      <c r="I1094" s="113">
        <v>1838</v>
      </c>
      <c r="J1094" s="112">
        <v>15386</v>
      </c>
      <c r="K1094" s="112">
        <v>9287</v>
      </c>
      <c r="L1094" s="112">
        <v>3522</v>
      </c>
      <c r="M1094" s="112">
        <v>1215</v>
      </c>
      <c r="N1094" s="113">
        <v>1362</v>
      </c>
      <c r="O1094" s="112">
        <v>15659</v>
      </c>
      <c r="P1094" s="112">
        <v>9936</v>
      </c>
      <c r="Q1094" s="112">
        <v>3624</v>
      </c>
      <c r="R1094" s="112">
        <v>853</v>
      </c>
      <c r="S1094" s="113">
        <v>1246</v>
      </c>
      <c r="T1094" s="17">
        <v>0.11269985701286878</v>
      </c>
      <c r="U1094" s="17">
        <v>0.1736836438031657</v>
      </c>
      <c r="V1094" s="17">
        <v>2.0159000567859131E-2</v>
      </c>
      <c r="W1094" s="17">
        <v>-0.35061728395061731</v>
      </c>
      <c r="X1094" s="17">
        <v>0.34948604992657861</v>
      </c>
      <c r="Y1094" s="17">
        <v>0.11269985701286878</v>
      </c>
      <c r="Z1094" s="17">
        <v>4.6667946994430665E-2</v>
      </c>
      <c r="AA1094" s="17">
        <v>3.0398623458560259E-2</v>
      </c>
      <c r="AB1094" s="17">
        <v>-0.20463709677419351</v>
      </c>
      <c r="AC1094" s="17">
        <v>0.88126919140225168</v>
      </c>
    </row>
    <row r="1095" spans="1:29" ht="12" customHeight="1" x14ac:dyDescent="0.2">
      <c r="A1095" s="19">
        <v>41146</v>
      </c>
      <c r="B1095" s="19">
        <v>40782</v>
      </c>
      <c r="C1095" s="19">
        <v>39326</v>
      </c>
      <c r="D1095" s="16" t="s">
        <v>1</v>
      </c>
      <c r="E1095" s="114">
        <v>18583</v>
      </c>
      <c r="F1095" s="115">
        <v>11008</v>
      </c>
      <c r="G1095" s="113">
        <v>4123</v>
      </c>
      <c r="H1095" s="113">
        <v>1723</v>
      </c>
      <c r="I1095" s="113">
        <v>1729</v>
      </c>
      <c r="J1095" s="112">
        <v>16472</v>
      </c>
      <c r="K1095" s="112">
        <v>9290</v>
      </c>
      <c r="L1095" s="112">
        <v>4230</v>
      </c>
      <c r="M1095" s="112">
        <v>1408</v>
      </c>
      <c r="N1095" s="113">
        <v>1544</v>
      </c>
      <c r="O1095" s="112">
        <v>15296</v>
      </c>
      <c r="P1095" s="112">
        <v>9592</v>
      </c>
      <c r="Q1095" s="112">
        <v>3485</v>
      </c>
      <c r="R1095" s="112">
        <v>952</v>
      </c>
      <c r="S1095" s="113">
        <v>1267</v>
      </c>
      <c r="T1095" s="17">
        <v>0.12815687226809125</v>
      </c>
      <c r="U1095" s="17">
        <v>0.18493003229278804</v>
      </c>
      <c r="V1095" s="17">
        <v>-2.5295508274231659E-2</v>
      </c>
      <c r="W1095" s="17">
        <v>0.22372159090909083</v>
      </c>
      <c r="X1095" s="17">
        <v>0.11981865284974091</v>
      </c>
      <c r="Y1095" s="17">
        <v>0.12815687226809125</v>
      </c>
      <c r="Z1095" s="17">
        <v>3.3712085641844247E-2</v>
      </c>
      <c r="AA1095" s="17">
        <v>3.2556974705735042E-2</v>
      </c>
      <c r="AB1095" s="17">
        <v>0.2829486224869695</v>
      </c>
      <c r="AC1095" s="17">
        <v>0.43843594009983367</v>
      </c>
    </row>
    <row r="1096" spans="1:29" ht="12" customHeight="1" x14ac:dyDescent="0.2">
      <c r="A1096" s="19">
        <v>41147</v>
      </c>
      <c r="B1096" s="19">
        <v>40783</v>
      </c>
      <c r="C1096" s="19">
        <v>39327</v>
      </c>
      <c r="D1096" s="16" t="s">
        <v>2</v>
      </c>
      <c r="E1096" s="114">
        <v>17104</v>
      </c>
      <c r="F1096" s="115">
        <v>10637</v>
      </c>
      <c r="G1096" s="113">
        <v>3761</v>
      </c>
      <c r="H1096" s="113">
        <v>1313</v>
      </c>
      <c r="I1096" s="113">
        <v>1393</v>
      </c>
      <c r="J1096" s="112">
        <v>14772</v>
      </c>
      <c r="K1096" s="112">
        <v>9066</v>
      </c>
      <c r="L1096" s="112">
        <v>3361</v>
      </c>
      <c r="M1096" s="112">
        <v>1050</v>
      </c>
      <c r="N1096" s="113">
        <v>1295</v>
      </c>
      <c r="O1096" s="112">
        <v>11885</v>
      </c>
      <c r="P1096" s="112">
        <v>7509</v>
      </c>
      <c r="Q1096" s="112">
        <v>2751</v>
      </c>
      <c r="R1096" s="112">
        <v>704</v>
      </c>
      <c r="S1096" s="113">
        <v>921</v>
      </c>
      <c r="T1096" s="17">
        <v>0.15786623341456818</v>
      </c>
      <c r="U1096" s="17">
        <v>0.17328480035296723</v>
      </c>
      <c r="V1096" s="17">
        <v>0.11901219875037183</v>
      </c>
      <c r="W1096" s="17">
        <v>0.25047619047619052</v>
      </c>
      <c r="X1096" s="17">
        <v>7.5675675675675569E-2</v>
      </c>
      <c r="Y1096" s="17">
        <v>0.15786623341456818</v>
      </c>
      <c r="Z1096" s="17">
        <v>3.1120331950207358E-3</v>
      </c>
      <c r="AA1096" s="17">
        <v>9.1727140783744554E-2</v>
      </c>
      <c r="AB1096" s="17">
        <v>0.16503992901508435</v>
      </c>
      <c r="AC1096" s="17">
        <v>0.38745019920318735</v>
      </c>
    </row>
    <row r="1097" spans="1:29" ht="12" customHeight="1" x14ac:dyDescent="0.2">
      <c r="A1097" s="19">
        <v>41148</v>
      </c>
      <c r="B1097" s="19">
        <v>40784</v>
      </c>
      <c r="C1097" s="19">
        <v>39328</v>
      </c>
      <c r="D1097" s="16" t="s">
        <v>3</v>
      </c>
      <c r="E1097" s="114">
        <v>15885</v>
      </c>
      <c r="F1097" s="115">
        <v>10299</v>
      </c>
      <c r="G1097" s="113">
        <v>3443</v>
      </c>
      <c r="H1097" s="113">
        <v>986</v>
      </c>
      <c r="I1097" s="113">
        <v>1157</v>
      </c>
      <c r="J1097" s="112">
        <v>13948</v>
      </c>
      <c r="K1097" s="112">
        <v>9499</v>
      </c>
      <c r="L1097" s="112">
        <v>2799</v>
      </c>
      <c r="M1097" s="112">
        <v>906</v>
      </c>
      <c r="N1097" s="113">
        <v>744</v>
      </c>
      <c r="O1097" s="112">
        <v>13930.5</v>
      </c>
      <c r="P1097" s="112">
        <v>8802</v>
      </c>
      <c r="Q1097" s="112">
        <v>3642.5</v>
      </c>
      <c r="R1097" s="112">
        <v>581</v>
      </c>
      <c r="S1097" s="113">
        <v>905</v>
      </c>
      <c r="T1097" s="17">
        <v>0.13887295669630051</v>
      </c>
      <c r="U1097" s="17">
        <v>8.4219391514896325E-2</v>
      </c>
      <c r="V1097" s="17">
        <v>0.23008217220435867</v>
      </c>
      <c r="W1097" s="17">
        <v>8.8300220750551883E-2</v>
      </c>
      <c r="X1097" s="17">
        <v>0.55510752688172049</v>
      </c>
      <c r="Y1097" s="17">
        <v>0.13887295669630051</v>
      </c>
      <c r="Z1097" s="17">
        <v>4.6433651696809575E-2</v>
      </c>
      <c r="AA1097" s="17">
        <v>0.10000000000000009</v>
      </c>
      <c r="AB1097" s="17">
        <v>0.16824644549763024</v>
      </c>
      <c r="AC1097" s="17">
        <v>0.48333333333333339</v>
      </c>
    </row>
    <row r="1098" spans="1:29" ht="12" customHeight="1" x14ac:dyDescent="0.2">
      <c r="A1098" s="19">
        <v>41149</v>
      </c>
      <c r="B1098" s="19">
        <v>40785</v>
      </c>
      <c r="C1098" s="19">
        <v>39329</v>
      </c>
      <c r="D1098" s="16" t="s">
        <v>4</v>
      </c>
      <c r="E1098" s="114">
        <v>13707</v>
      </c>
      <c r="F1098" s="115">
        <v>9220</v>
      </c>
      <c r="G1098" s="113">
        <v>2662</v>
      </c>
      <c r="H1098" s="113">
        <v>937</v>
      </c>
      <c r="I1098" s="113">
        <v>888</v>
      </c>
      <c r="J1098" s="112">
        <v>13446</v>
      </c>
      <c r="K1098" s="112">
        <v>8787</v>
      </c>
      <c r="L1098" s="112">
        <v>2717</v>
      </c>
      <c r="M1098" s="112">
        <v>1059</v>
      </c>
      <c r="N1098" s="113">
        <v>883</v>
      </c>
      <c r="O1098" s="112">
        <v>12308</v>
      </c>
      <c r="P1098" s="112">
        <v>9053</v>
      </c>
      <c r="Q1098" s="112">
        <v>2192</v>
      </c>
      <c r="R1098" s="112">
        <v>390</v>
      </c>
      <c r="S1098" s="113">
        <v>673</v>
      </c>
      <c r="T1098" s="17">
        <v>1.9410977242302563E-2</v>
      </c>
      <c r="U1098" s="17">
        <v>4.9277341527256269E-2</v>
      </c>
      <c r="V1098" s="17">
        <v>-2.0242914979757054E-2</v>
      </c>
      <c r="W1098" s="17">
        <v>-0.11520302171860242</v>
      </c>
      <c r="X1098" s="17">
        <v>5.6625141562853809E-3</v>
      </c>
      <c r="Y1098" s="17">
        <v>1.9410977242302563E-2</v>
      </c>
      <c r="Z1098" s="17">
        <v>-0.10641597208761389</v>
      </c>
      <c r="AA1098" s="17">
        <v>-9.5788043478260865E-2</v>
      </c>
      <c r="AB1098" s="17">
        <v>-0.1372007366482505</v>
      </c>
      <c r="AC1098" s="17">
        <v>-7.8212290502793769E-3</v>
      </c>
    </row>
    <row r="1099" spans="1:29" ht="12" customHeight="1" x14ac:dyDescent="0.2">
      <c r="A1099" s="19">
        <v>41150</v>
      </c>
      <c r="B1099" s="19">
        <v>40786</v>
      </c>
      <c r="C1099" s="19">
        <v>39330</v>
      </c>
      <c r="D1099" s="16" t="s">
        <v>5</v>
      </c>
      <c r="E1099" s="114">
        <v>15117</v>
      </c>
      <c r="F1099" s="115">
        <v>9355</v>
      </c>
      <c r="G1099" s="113">
        <v>3338</v>
      </c>
      <c r="H1099" s="113">
        <v>1253</v>
      </c>
      <c r="I1099" s="113">
        <v>1171</v>
      </c>
      <c r="J1099" s="112">
        <v>15421</v>
      </c>
      <c r="K1099" s="112">
        <v>9757</v>
      </c>
      <c r="L1099" s="112">
        <v>3227</v>
      </c>
      <c r="M1099" s="112">
        <v>1298</v>
      </c>
      <c r="N1099" s="113">
        <v>1139</v>
      </c>
      <c r="O1099" s="112">
        <v>11762</v>
      </c>
      <c r="P1099" s="112">
        <v>8309</v>
      </c>
      <c r="Q1099" s="112">
        <v>2206</v>
      </c>
      <c r="R1099" s="112">
        <v>468</v>
      </c>
      <c r="S1099" s="113">
        <v>779</v>
      </c>
      <c r="T1099" s="17">
        <v>-1.971337786135785E-2</v>
      </c>
      <c r="U1099" s="17">
        <v>-4.1201188890027662E-2</v>
      </c>
      <c r="V1099" s="17">
        <v>3.4397273008986762E-2</v>
      </c>
      <c r="W1099" s="17">
        <v>-3.4668721109399114E-2</v>
      </c>
      <c r="X1099" s="17">
        <v>2.8094820017559252E-2</v>
      </c>
      <c r="Y1099" s="17">
        <v>-1.971337786135785E-2</v>
      </c>
      <c r="Z1099" s="17">
        <v>-6.8412666799442357E-2</v>
      </c>
      <c r="AA1099" s="17">
        <v>-9.095860566448799E-2</v>
      </c>
      <c r="AB1099" s="17">
        <v>0</v>
      </c>
      <c r="AC1099" s="17">
        <v>0.13689320388349513</v>
      </c>
    </row>
    <row r="1100" spans="1:29" ht="12" customHeight="1" x14ac:dyDescent="0.2">
      <c r="A1100" s="19">
        <v>41151</v>
      </c>
      <c r="B1100" s="19">
        <v>40787</v>
      </c>
      <c r="C1100" s="19">
        <v>39331</v>
      </c>
      <c r="D1100" s="16" t="s">
        <v>6</v>
      </c>
      <c r="E1100" s="114">
        <v>16899</v>
      </c>
      <c r="F1100" s="115">
        <v>10591</v>
      </c>
      <c r="G1100" s="113">
        <v>3733</v>
      </c>
      <c r="H1100" s="113">
        <v>1252</v>
      </c>
      <c r="I1100" s="113">
        <v>1323</v>
      </c>
      <c r="J1100" s="112">
        <v>16774</v>
      </c>
      <c r="K1100" s="112">
        <v>10271</v>
      </c>
      <c r="L1100" s="112">
        <v>3693</v>
      </c>
      <c r="M1100" s="112">
        <v>1407</v>
      </c>
      <c r="N1100" s="113">
        <v>1403</v>
      </c>
      <c r="O1100" s="112">
        <v>12346</v>
      </c>
      <c r="P1100" s="112">
        <v>8443</v>
      </c>
      <c r="Q1100" s="112">
        <v>2278</v>
      </c>
      <c r="R1100" s="112">
        <v>689</v>
      </c>
      <c r="S1100" s="113">
        <v>936</v>
      </c>
      <c r="T1100" s="17">
        <v>7.4520090616430057E-3</v>
      </c>
      <c r="U1100" s="17">
        <v>3.1155681043715244E-2</v>
      </c>
      <c r="V1100" s="17">
        <v>1.083130246412134E-2</v>
      </c>
      <c r="W1100" s="17">
        <v>-0.11016346837242363</v>
      </c>
      <c r="X1100" s="17">
        <v>-5.7020669992872364E-2</v>
      </c>
      <c r="Y1100" s="17">
        <v>7.4520090616430057E-3</v>
      </c>
      <c r="Z1100" s="17">
        <v>-5.013452914798211E-2</v>
      </c>
      <c r="AA1100" s="17">
        <v>-6.5348022033049569E-2</v>
      </c>
      <c r="AB1100" s="17">
        <v>1.1308562197092087E-2</v>
      </c>
      <c r="AC1100" s="17">
        <v>0.24225352112676046</v>
      </c>
    </row>
    <row r="1101" spans="1:29" ht="12" customHeight="1" x14ac:dyDescent="0.2">
      <c r="A1101" s="19">
        <v>41152</v>
      </c>
      <c r="B1101" s="19">
        <v>40788</v>
      </c>
      <c r="C1101" s="19">
        <v>39332</v>
      </c>
      <c r="D1101" s="16" t="s">
        <v>7</v>
      </c>
      <c r="E1101" s="114">
        <v>18569</v>
      </c>
      <c r="F1101" s="115">
        <v>11445</v>
      </c>
      <c r="G1101" s="113">
        <v>3920</v>
      </c>
      <c r="H1101" s="113">
        <v>1655</v>
      </c>
      <c r="I1101" s="113">
        <v>1549</v>
      </c>
      <c r="J1101" s="112">
        <v>17397</v>
      </c>
      <c r="K1101" s="112">
        <v>10683</v>
      </c>
      <c r="L1101" s="112">
        <v>3943</v>
      </c>
      <c r="M1101" s="112">
        <v>1390</v>
      </c>
      <c r="N1101" s="113">
        <v>1381</v>
      </c>
      <c r="O1101" s="112">
        <v>12542</v>
      </c>
      <c r="P1101" s="112">
        <v>8305</v>
      </c>
      <c r="Q1101" s="112">
        <v>2571</v>
      </c>
      <c r="R1101" s="112">
        <v>844</v>
      </c>
      <c r="S1101" s="113">
        <v>822</v>
      </c>
      <c r="T1101" s="17">
        <v>6.7367937000632372E-2</v>
      </c>
      <c r="U1101" s="17">
        <v>7.1328278573434378E-2</v>
      </c>
      <c r="V1101" s="17">
        <v>-5.8331219883337448E-3</v>
      </c>
      <c r="W1101" s="17">
        <v>0.19064748201438841</v>
      </c>
      <c r="X1101" s="17">
        <v>0.1216509775524981</v>
      </c>
      <c r="Y1101" s="17">
        <v>6.7367937000632372E-2</v>
      </c>
      <c r="Z1101" s="17">
        <v>1.5167642362958977E-2</v>
      </c>
      <c r="AA1101" s="17">
        <v>-5.5809233891426224E-3</v>
      </c>
      <c r="AB1101" s="17">
        <v>0.30933544303797467</v>
      </c>
      <c r="AC1101" s="17">
        <v>0.44361602982292636</v>
      </c>
    </row>
    <row r="1102" spans="1:29" ht="12" customHeight="1" x14ac:dyDescent="0.2">
      <c r="A1102" s="19">
        <v>41153</v>
      </c>
      <c r="B1102" s="19">
        <v>40789</v>
      </c>
      <c r="C1102" s="19">
        <v>39333</v>
      </c>
      <c r="D1102" s="16" t="s">
        <v>1</v>
      </c>
      <c r="E1102" s="114">
        <v>17985</v>
      </c>
      <c r="F1102" s="115">
        <v>10584</v>
      </c>
      <c r="G1102" s="113">
        <v>4112</v>
      </c>
      <c r="H1102" s="113">
        <v>1583</v>
      </c>
      <c r="I1102" s="113">
        <v>1706</v>
      </c>
      <c r="J1102" s="112">
        <v>17726</v>
      </c>
      <c r="K1102" s="112">
        <v>10458</v>
      </c>
      <c r="L1102" s="112">
        <v>4103</v>
      </c>
      <c r="M1102" s="112">
        <v>1577</v>
      </c>
      <c r="N1102" s="113">
        <v>1588</v>
      </c>
      <c r="O1102" s="112">
        <v>14454</v>
      </c>
      <c r="P1102" s="112">
        <v>9051</v>
      </c>
      <c r="Q1102" s="112">
        <v>3124</v>
      </c>
      <c r="R1102" s="112">
        <v>1054</v>
      </c>
      <c r="S1102" s="113">
        <v>1225</v>
      </c>
      <c r="T1102" s="17">
        <v>1.4611305427056243E-2</v>
      </c>
      <c r="U1102" s="17">
        <v>1.2048192771084265E-2</v>
      </c>
      <c r="V1102" s="17">
        <v>2.1935169388251907E-3</v>
      </c>
      <c r="W1102" s="17">
        <v>3.8046924540267035E-3</v>
      </c>
      <c r="X1102" s="17">
        <v>7.4307304785894202E-2</v>
      </c>
      <c r="Y1102" s="17">
        <v>1.4611305427056243E-2</v>
      </c>
      <c r="Z1102" s="17">
        <v>-2.2082601866395657E-2</v>
      </c>
      <c r="AA1102" s="17">
        <v>-4.4165504416550427E-2</v>
      </c>
      <c r="AB1102" s="17">
        <v>7.5407608695652106E-2</v>
      </c>
      <c r="AC1102" s="17">
        <v>0.20907158043940477</v>
      </c>
    </row>
    <row r="1103" spans="1:29" ht="12" customHeight="1" x14ac:dyDescent="0.2">
      <c r="A1103" s="19">
        <v>41154</v>
      </c>
      <c r="B1103" s="19">
        <v>40790</v>
      </c>
      <c r="C1103" s="19">
        <v>39334</v>
      </c>
      <c r="D1103" s="16" t="s">
        <v>2</v>
      </c>
      <c r="E1103" s="114">
        <v>15423</v>
      </c>
      <c r="F1103" s="115">
        <v>9441</v>
      </c>
      <c r="G1103" s="113">
        <v>3464</v>
      </c>
      <c r="H1103" s="113">
        <v>1137</v>
      </c>
      <c r="I1103" s="113">
        <v>1381</v>
      </c>
      <c r="J1103" s="112">
        <v>15025</v>
      </c>
      <c r="K1103" s="112">
        <v>9142</v>
      </c>
      <c r="L1103" s="112">
        <v>3455</v>
      </c>
      <c r="M1103" s="112">
        <v>1190</v>
      </c>
      <c r="N1103" s="113">
        <v>1238</v>
      </c>
      <c r="O1103" s="112">
        <v>13505</v>
      </c>
      <c r="P1103" s="112">
        <v>8964</v>
      </c>
      <c r="Q1103" s="112">
        <v>2939</v>
      </c>
      <c r="R1103" s="112">
        <v>791</v>
      </c>
      <c r="S1103" s="113">
        <v>811</v>
      </c>
      <c r="T1103" s="17">
        <v>2.6489184692179757E-2</v>
      </c>
      <c r="U1103" s="17">
        <v>3.2706191205425617E-2</v>
      </c>
      <c r="V1103" s="17">
        <v>2.6049204052098762E-3</v>
      </c>
      <c r="W1103" s="17">
        <v>-4.4537815126050373E-2</v>
      </c>
      <c r="X1103" s="17">
        <v>0.11550888529886905</v>
      </c>
      <c r="Y1103" s="17">
        <v>2.6489184692179757E-2</v>
      </c>
      <c r="Z1103" s="17">
        <v>-4.7518159806295368E-2</v>
      </c>
      <c r="AA1103" s="17">
        <v>1.4942865514210313E-2</v>
      </c>
      <c r="AB1103" s="17">
        <v>-2.1514629948364838E-2</v>
      </c>
      <c r="AC1103" s="17">
        <v>0.41932168550873583</v>
      </c>
    </row>
    <row r="1104" spans="1:29" ht="12" customHeight="1" x14ac:dyDescent="0.2">
      <c r="A1104" s="19">
        <v>41155</v>
      </c>
      <c r="B1104" s="19">
        <v>40791</v>
      </c>
      <c r="C1104" s="19">
        <v>39335</v>
      </c>
      <c r="D1104" s="16" t="s">
        <v>3</v>
      </c>
      <c r="E1104" s="114">
        <v>15794</v>
      </c>
      <c r="F1104" s="115">
        <v>10401</v>
      </c>
      <c r="G1104" s="113">
        <v>3279</v>
      </c>
      <c r="H1104" s="113">
        <v>991</v>
      </c>
      <c r="I1104" s="113">
        <v>1123</v>
      </c>
      <c r="J1104" s="112">
        <v>15929</v>
      </c>
      <c r="K1104" s="112">
        <v>10288</v>
      </c>
      <c r="L1104" s="112">
        <v>3506</v>
      </c>
      <c r="M1104" s="112">
        <v>1083</v>
      </c>
      <c r="N1104" s="113">
        <v>1052</v>
      </c>
      <c r="O1104" s="112">
        <v>13386</v>
      </c>
      <c r="P1104" s="112">
        <v>9192</v>
      </c>
      <c r="Q1104" s="112">
        <v>2545</v>
      </c>
      <c r="R1104" s="112">
        <v>676</v>
      </c>
      <c r="S1104" s="113">
        <v>973</v>
      </c>
      <c r="T1104" s="17">
        <v>-8.4751082930504262E-3</v>
      </c>
      <c r="U1104" s="17">
        <v>1.0983670295489967E-2</v>
      </c>
      <c r="V1104" s="17">
        <v>-6.4746149458071889E-2</v>
      </c>
      <c r="W1104" s="17">
        <v>-8.4949215143120926E-2</v>
      </c>
      <c r="X1104" s="17">
        <v>6.7490494296577941E-2</v>
      </c>
      <c r="Y1104" s="17">
        <v>-8.4751082930504262E-3</v>
      </c>
      <c r="Z1104" s="17">
        <v>2.0105923891722277E-2</v>
      </c>
      <c r="AA1104" s="17">
        <v>6.4610389610389563E-2</v>
      </c>
      <c r="AB1104" s="17">
        <v>0.18257756563245819</v>
      </c>
      <c r="AC1104" s="17">
        <v>0.36951219512195133</v>
      </c>
    </row>
    <row r="1105" spans="1:29" ht="12" customHeight="1" x14ac:dyDescent="0.2">
      <c r="A1105" s="19">
        <v>41156</v>
      </c>
      <c r="B1105" s="19">
        <v>40792</v>
      </c>
      <c r="C1105" s="19">
        <v>39336</v>
      </c>
      <c r="D1105" s="16" t="s">
        <v>4</v>
      </c>
      <c r="E1105" s="114">
        <v>14674</v>
      </c>
      <c r="F1105" s="115">
        <v>9807</v>
      </c>
      <c r="G1105" s="113">
        <v>2942</v>
      </c>
      <c r="H1105" s="113">
        <v>968</v>
      </c>
      <c r="I1105" s="113">
        <v>957</v>
      </c>
      <c r="J1105" s="112">
        <v>15284</v>
      </c>
      <c r="K1105" s="112">
        <v>9877</v>
      </c>
      <c r="L1105" s="112">
        <v>3274</v>
      </c>
      <c r="M1105" s="112">
        <v>1074</v>
      </c>
      <c r="N1105" s="113">
        <v>1059</v>
      </c>
      <c r="O1105" s="112">
        <v>12257</v>
      </c>
      <c r="P1105" s="112">
        <v>8558</v>
      </c>
      <c r="Q1105" s="112">
        <v>2328</v>
      </c>
      <c r="R1105" s="112">
        <v>727</v>
      </c>
      <c r="S1105" s="113">
        <v>644</v>
      </c>
      <c r="T1105" s="17">
        <v>-3.9911018058099934E-2</v>
      </c>
      <c r="U1105" s="17">
        <v>-7.0871722182849206E-3</v>
      </c>
      <c r="V1105" s="17">
        <v>-0.10140500916310324</v>
      </c>
      <c r="W1105" s="17">
        <v>-9.8696461824953396E-2</v>
      </c>
      <c r="X1105" s="17">
        <v>-9.6317280453257825E-2</v>
      </c>
      <c r="Y1105" s="17">
        <v>-3.9911018058099934E-2</v>
      </c>
      <c r="Z1105" s="17">
        <v>5.5878552971576179E-2</v>
      </c>
      <c r="AA1105" s="17">
        <v>3.774250440917104E-2</v>
      </c>
      <c r="AB1105" s="17">
        <v>7.9152731326644465E-2</v>
      </c>
      <c r="AC1105" s="17">
        <v>3.2362459546925626E-2</v>
      </c>
    </row>
    <row r="1106" spans="1:29" ht="12" customHeight="1" x14ac:dyDescent="0.2">
      <c r="A1106" s="19">
        <v>41157</v>
      </c>
      <c r="B1106" s="19">
        <v>40793</v>
      </c>
      <c r="C1106" s="19">
        <v>39337</v>
      </c>
      <c r="D1106" s="16" t="s">
        <v>5</v>
      </c>
      <c r="E1106" s="114">
        <v>14623</v>
      </c>
      <c r="F1106" s="115">
        <v>9427</v>
      </c>
      <c r="G1106" s="113">
        <v>3240</v>
      </c>
      <c r="H1106" s="113">
        <v>999</v>
      </c>
      <c r="I1106" s="113">
        <v>957</v>
      </c>
      <c r="J1106" s="112">
        <v>14354</v>
      </c>
      <c r="K1106" s="112">
        <v>9194</v>
      </c>
      <c r="L1106" s="112">
        <v>3069</v>
      </c>
      <c r="M1106" s="112">
        <v>1098</v>
      </c>
      <c r="N1106" s="113">
        <v>993</v>
      </c>
      <c r="O1106" s="112">
        <v>12775</v>
      </c>
      <c r="P1106" s="112">
        <v>9032</v>
      </c>
      <c r="Q1106" s="112">
        <v>2507</v>
      </c>
      <c r="R1106" s="112">
        <v>555</v>
      </c>
      <c r="S1106" s="113">
        <v>681</v>
      </c>
      <c r="T1106" s="17">
        <v>1.8740420788630363E-2</v>
      </c>
      <c r="U1106" s="17">
        <v>2.5342614748749215E-2</v>
      </c>
      <c r="V1106" s="17">
        <v>5.5718475073313734E-2</v>
      </c>
      <c r="W1106" s="17">
        <v>-9.0163934426229497E-2</v>
      </c>
      <c r="X1106" s="17">
        <v>-3.6253776435045348E-2</v>
      </c>
      <c r="Y1106" s="17">
        <v>1.8740420788630363E-2</v>
      </c>
      <c r="Z1106" s="17">
        <v>8.4934706444417252E-4</v>
      </c>
      <c r="AA1106" s="17">
        <v>0.1265646731571628</v>
      </c>
      <c r="AB1106" s="17">
        <v>0.21090909090909093</v>
      </c>
      <c r="AC1106" s="17">
        <v>0.18881987577639747</v>
      </c>
    </row>
    <row r="1107" spans="1:29" ht="12" customHeight="1" x14ac:dyDescent="0.2">
      <c r="A1107" s="19">
        <v>41158</v>
      </c>
      <c r="B1107" s="19">
        <v>40794</v>
      </c>
      <c r="C1107" s="19">
        <v>39338</v>
      </c>
      <c r="D1107" s="16" t="s">
        <v>6</v>
      </c>
      <c r="E1107" s="114">
        <v>15657</v>
      </c>
      <c r="F1107" s="115">
        <v>9848</v>
      </c>
      <c r="G1107" s="113">
        <v>3397</v>
      </c>
      <c r="H1107" s="113">
        <v>1118</v>
      </c>
      <c r="I1107" s="113">
        <v>1294</v>
      </c>
      <c r="J1107" s="112">
        <v>16003</v>
      </c>
      <c r="K1107" s="112">
        <v>9846</v>
      </c>
      <c r="L1107" s="112">
        <v>3590</v>
      </c>
      <c r="M1107" s="112">
        <v>1241</v>
      </c>
      <c r="N1107" s="113">
        <v>1326</v>
      </c>
      <c r="O1107" s="112">
        <v>13510</v>
      </c>
      <c r="P1107" s="112">
        <v>9152</v>
      </c>
      <c r="Q1107" s="112">
        <v>2806</v>
      </c>
      <c r="R1107" s="112">
        <v>565</v>
      </c>
      <c r="S1107" s="113">
        <v>987</v>
      </c>
      <c r="T1107" s="17">
        <v>-2.1620946072611336E-2</v>
      </c>
      <c r="U1107" s="17">
        <v>2.0312817387768689E-4</v>
      </c>
      <c r="V1107" s="17">
        <v>-5.3760445682451308E-2</v>
      </c>
      <c r="W1107" s="17">
        <v>-9.9113618049959662E-2</v>
      </c>
      <c r="X1107" s="17">
        <v>-2.4132730015082982E-2</v>
      </c>
      <c r="Y1107" s="17">
        <v>-2.1620946072611336E-2</v>
      </c>
      <c r="Z1107" s="17">
        <v>3.3802225488137827E-2</v>
      </c>
      <c r="AA1107" s="17">
        <v>8.7387964148527564E-2</v>
      </c>
      <c r="AB1107" s="17">
        <v>6.1728395061728447E-2</v>
      </c>
      <c r="AC1107" s="17">
        <v>0.31637843336724303</v>
      </c>
    </row>
    <row r="1108" spans="1:29" ht="12" customHeight="1" x14ac:dyDescent="0.2">
      <c r="A1108" s="19">
        <v>41159</v>
      </c>
      <c r="B1108" s="19">
        <v>40795</v>
      </c>
      <c r="C1108" s="19">
        <v>39339</v>
      </c>
      <c r="D1108" s="16" t="s">
        <v>7</v>
      </c>
      <c r="E1108" s="114">
        <v>15546</v>
      </c>
      <c r="F1108" s="115">
        <v>9442</v>
      </c>
      <c r="G1108" s="113">
        <v>3448</v>
      </c>
      <c r="H1108" s="113">
        <v>1261</v>
      </c>
      <c r="I1108" s="113">
        <v>1395</v>
      </c>
      <c r="J1108" s="112">
        <v>15349</v>
      </c>
      <c r="K1108" s="112">
        <v>9396</v>
      </c>
      <c r="L1108" s="112">
        <v>3478</v>
      </c>
      <c r="M1108" s="112">
        <v>1148</v>
      </c>
      <c r="N1108" s="113">
        <v>1327</v>
      </c>
      <c r="O1108" s="112">
        <v>13938</v>
      </c>
      <c r="P1108" s="112">
        <v>9450</v>
      </c>
      <c r="Q1108" s="112">
        <v>2915</v>
      </c>
      <c r="R1108" s="112">
        <v>914</v>
      </c>
      <c r="S1108" s="113">
        <v>659</v>
      </c>
      <c r="T1108" s="17">
        <v>1.2834712359111267E-2</v>
      </c>
      <c r="U1108" s="17">
        <v>4.8957002979992392E-3</v>
      </c>
      <c r="V1108" s="17">
        <v>-8.6256469235193034E-3</v>
      </c>
      <c r="W1108" s="17">
        <v>9.8432055749128944E-2</v>
      </c>
      <c r="X1108" s="17">
        <v>5.1243406179351858E-2</v>
      </c>
      <c r="Y1108" s="17">
        <v>1.2834712359111267E-2</v>
      </c>
      <c r="Z1108" s="17">
        <v>-5.4949454509058193E-2</v>
      </c>
      <c r="AA1108" s="17">
        <v>-1.7383870048446881E-2</v>
      </c>
      <c r="AB1108" s="17">
        <v>0.36177105831533485</v>
      </c>
      <c r="AC1108" s="17">
        <v>0.42492339121552614</v>
      </c>
    </row>
    <row r="1109" spans="1:29" ht="12" customHeight="1" x14ac:dyDescent="0.2">
      <c r="A1109" s="19">
        <v>41160</v>
      </c>
      <c r="B1109" s="19">
        <v>40796</v>
      </c>
      <c r="C1109" s="19">
        <v>39340</v>
      </c>
      <c r="D1109" s="16" t="s">
        <v>1</v>
      </c>
      <c r="E1109" s="114">
        <v>16209.092961847573</v>
      </c>
      <c r="F1109" s="115">
        <v>9872</v>
      </c>
      <c r="G1109" s="113">
        <v>3378</v>
      </c>
      <c r="H1109" s="113">
        <v>1368.0929618475732</v>
      </c>
      <c r="I1109" s="113">
        <v>1591</v>
      </c>
      <c r="J1109" s="112">
        <v>16260</v>
      </c>
      <c r="K1109" s="112">
        <v>9474</v>
      </c>
      <c r="L1109" s="112">
        <v>3782</v>
      </c>
      <c r="M1109" s="112">
        <v>1468</v>
      </c>
      <c r="N1109" s="113">
        <v>1536</v>
      </c>
      <c r="O1109" s="112">
        <v>14492</v>
      </c>
      <c r="P1109" s="112">
        <v>9473</v>
      </c>
      <c r="Q1109" s="112">
        <v>2991</v>
      </c>
      <c r="R1109" s="112">
        <v>998</v>
      </c>
      <c r="S1109" s="113">
        <v>1030</v>
      </c>
      <c r="T1109" s="17">
        <v>-3.1308141545157708E-3</v>
      </c>
      <c r="U1109" s="17">
        <v>4.200971078741822E-2</v>
      </c>
      <c r="V1109" s="17">
        <v>-0.10682178741406667</v>
      </c>
      <c r="W1109" s="17">
        <v>-6.8056565498928356E-2</v>
      </c>
      <c r="X1109" s="17">
        <v>3.5807291666666741E-2</v>
      </c>
      <c r="Y1109" s="17">
        <v>-3.1308141545157708E-3</v>
      </c>
      <c r="Z1109" s="17">
        <v>5.0771687067589166E-2</v>
      </c>
      <c r="AA1109" s="17">
        <v>-0.10111761575306011</v>
      </c>
      <c r="AB1109" s="17">
        <v>1.2652081308344387E-2</v>
      </c>
      <c r="AC1109" s="17">
        <v>0.17677514792899407</v>
      </c>
    </row>
    <row r="1110" spans="1:29" ht="12" customHeight="1" x14ac:dyDescent="0.2">
      <c r="A1110" s="19">
        <v>41161</v>
      </c>
      <c r="B1110" s="19">
        <v>40797</v>
      </c>
      <c r="C1110" s="19">
        <v>39341</v>
      </c>
      <c r="D1110" s="16" t="s">
        <v>2</v>
      </c>
      <c r="E1110" s="114">
        <v>16188</v>
      </c>
      <c r="F1110" s="115">
        <v>10354</v>
      </c>
      <c r="G1110" s="113">
        <v>3419</v>
      </c>
      <c r="H1110" s="113">
        <v>995</v>
      </c>
      <c r="I1110" s="113">
        <v>1420</v>
      </c>
      <c r="J1110" s="112">
        <v>14942</v>
      </c>
      <c r="K1110" s="112">
        <v>9392</v>
      </c>
      <c r="L1110" s="112">
        <v>3283</v>
      </c>
      <c r="M1110" s="112">
        <v>1043</v>
      </c>
      <c r="N1110" s="113">
        <v>1224</v>
      </c>
      <c r="O1110" s="112">
        <v>13686</v>
      </c>
      <c r="P1110" s="112">
        <v>9214</v>
      </c>
      <c r="Q1110" s="112">
        <v>2970</v>
      </c>
      <c r="R1110" s="112">
        <v>695</v>
      </c>
      <c r="S1110" s="113">
        <v>807</v>
      </c>
      <c r="T1110" s="17">
        <v>8.3389104537545222E-2</v>
      </c>
      <c r="U1110" s="17">
        <v>0.10242759795570699</v>
      </c>
      <c r="V1110" s="17">
        <v>4.1425525434054311E-2</v>
      </c>
      <c r="W1110" s="17">
        <v>-4.6021093000958802E-2</v>
      </c>
      <c r="X1110" s="17">
        <v>0.16013071895424846</v>
      </c>
      <c r="Y1110" s="17">
        <v>8.3389104537545222E-2</v>
      </c>
      <c r="Z1110" s="17">
        <v>-3.3330221267855453E-2</v>
      </c>
      <c r="AA1110" s="17">
        <v>9.2681367849153151E-2</v>
      </c>
      <c r="AB1110" s="17">
        <v>0</v>
      </c>
      <c r="AC1110" s="17">
        <v>0.50583244962884422</v>
      </c>
    </row>
    <row r="1111" spans="1:29" ht="12" customHeight="1" x14ac:dyDescent="0.2">
      <c r="A1111" s="19">
        <v>41162</v>
      </c>
      <c r="B1111" s="19">
        <v>40798</v>
      </c>
      <c r="C1111" s="19">
        <v>39342</v>
      </c>
      <c r="D1111" s="16" t="s">
        <v>3</v>
      </c>
      <c r="E1111" s="114">
        <v>15953</v>
      </c>
      <c r="F1111" s="115">
        <v>10236</v>
      </c>
      <c r="G1111" s="113">
        <v>3535</v>
      </c>
      <c r="H1111" s="113">
        <v>1111</v>
      </c>
      <c r="I1111" s="113">
        <v>1071</v>
      </c>
      <c r="J1111" s="112">
        <v>15727</v>
      </c>
      <c r="K1111" s="112">
        <v>10448</v>
      </c>
      <c r="L1111" s="112">
        <v>3191</v>
      </c>
      <c r="M1111" s="112">
        <v>1001</v>
      </c>
      <c r="N1111" s="113">
        <v>1087</v>
      </c>
      <c r="O1111" s="112">
        <v>13909</v>
      </c>
      <c r="P1111" s="112">
        <v>9484</v>
      </c>
      <c r="Q1111" s="112">
        <v>2698</v>
      </c>
      <c r="R1111" s="112">
        <v>739</v>
      </c>
      <c r="S1111" s="113">
        <v>988</v>
      </c>
      <c r="T1111" s="17">
        <v>1.4370191390602249E-2</v>
      </c>
      <c r="U1111" s="17">
        <v>-2.0290964777947895E-2</v>
      </c>
      <c r="V1111" s="17">
        <v>0.10780319649012848</v>
      </c>
      <c r="W1111" s="17">
        <v>0.10989010989010994</v>
      </c>
      <c r="X1111" s="17">
        <v>-1.4719411223551027E-2</v>
      </c>
      <c r="Y1111" s="17">
        <v>1.4370191390602249E-2</v>
      </c>
      <c r="Z1111" s="17">
        <v>8.5126682921657926E-2</v>
      </c>
      <c r="AA1111" s="17">
        <v>0.25443577004968065</v>
      </c>
      <c r="AB1111" s="17">
        <v>0.41168996188055917</v>
      </c>
      <c r="AC1111" s="17">
        <v>0.19798657718120816</v>
      </c>
    </row>
    <row r="1112" spans="1:29" ht="12" customHeight="1" x14ac:dyDescent="0.2">
      <c r="A1112" s="19">
        <v>41163</v>
      </c>
      <c r="B1112" s="19">
        <v>40799</v>
      </c>
      <c r="C1112" s="19">
        <v>39343</v>
      </c>
      <c r="D1112" s="16" t="s">
        <v>4</v>
      </c>
      <c r="E1112" s="114">
        <v>13902.788147790558</v>
      </c>
      <c r="F1112" s="115">
        <v>8785</v>
      </c>
      <c r="G1112" s="113">
        <v>3084.788147790558</v>
      </c>
      <c r="H1112" s="113">
        <v>1051</v>
      </c>
      <c r="I1112" s="113">
        <v>982</v>
      </c>
      <c r="J1112" s="112">
        <v>13997</v>
      </c>
      <c r="K1112" s="112">
        <v>8946</v>
      </c>
      <c r="L1112" s="112">
        <v>3114</v>
      </c>
      <c r="M1112" s="112">
        <v>1040</v>
      </c>
      <c r="N1112" s="113">
        <v>897</v>
      </c>
      <c r="O1112" s="112">
        <v>12328</v>
      </c>
      <c r="P1112" s="112">
        <v>8999</v>
      </c>
      <c r="Q1112" s="112">
        <v>2340</v>
      </c>
      <c r="R1112" s="112">
        <v>330</v>
      </c>
      <c r="S1112" s="113">
        <v>659</v>
      </c>
      <c r="T1112" s="17">
        <v>-6.7308603421764035E-3</v>
      </c>
      <c r="U1112" s="17">
        <v>-1.7996870109546204E-2</v>
      </c>
      <c r="V1112" s="17">
        <v>-9.3808131693776664E-3</v>
      </c>
      <c r="W1112" s="17">
        <v>1.0576923076923039E-2</v>
      </c>
      <c r="X1112" s="17">
        <v>9.476031215161651E-2</v>
      </c>
      <c r="Y1112" s="17">
        <v>-6.7308603421764035E-3</v>
      </c>
      <c r="Z1112" s="17">
        <v>7.1076464519086446E-3</v>
      </c>
      <c r="AA1112" s="17">
        <v>0.2068811219837865</v>
      </c>
      <c r="AB1112" s="17">
        <v>0.31374999999999997</v>
      </c>
      <c r="AC1112" s="17">
        <v>0.29210526315789465</v>
      </c>
    </row>
    <row r="1113" spans="1:29" ht="12" customHeight="1" x14ac:dyDescent="0.2">
      <c r="A1113" s="19">
        <v>41164</v>
      </c>
      <c r="B1113" s="19">
        <v>40800</v>
      </c>
      <c r="C1113" s="19">
        <v>39344</v>
      </c>
      <c r="D1113" s="16" t="s">
        <v>5</v>
      </c>
      <c r="E1113" s="114">
        <v>14774</v>
      </c>
      <c r="F1113" s="115">
        <v>9548</v>
      </c>
      <c r="G1113" s="113">
        <v>2984</v>
      </c>
      <c r="H1113" s="113">
        <v>1015</v>
      </c>
      <c r="I1113" s="113">
        <v>1227</v>
      </c>
      <c r="J1113" s="112">
        <v>14366</v>
      </c>
      <c r="K1113" s="112">
        <v>9196</v>
      </c>
      <c r="L1113" s="112">
        <v>3198</v>
      </c>
      <c r="M1113" s="112">
        <v>1052</v>
      </c>
      <c r="N1113" s="113">
        <v>920</v>
      </c>
      <c r="O1113" s="112">
        <v>12672</v>
      </c>
      <c r="P1113" s="112">
        <v>9155</v>
      </c>
      <c r="Q1113" s="112">
        <v>2385</v>
      </c>
      <c r="R1113" s="112">
        <v>469</v>
      </c>
      <c r="S1113" s="113">
        <v>663</v>
      </c>
      <c r="T1113" s="17">
        <v>2.8400389809271953E-2</v>
      </c>
      <c r="U1113" s="17">
        <v>3.8277511961722466E-2</v>
      </c>
      <c r="V1113" s="17">
        <v>-6.6916823014383953E-2</v>
      </c>
      <c r="W1113" s="17">
        <v>-3.5171102661596954E-2</v>
      </c>
      <c r="X1113" s="17">
        <v>0.33369565217391295</v>
      </c>
      <c r="Y1113" s="17">
        <v>2.8400389809271953E-2</v>
      </c>
      <c r="Z1113" s="17">
        <v>4.7044632086851612E-2</v>
      </c>
      <c r="AA1113" s="17">
        <v>3.8274182324286699E-2</v>
      </c>
      <c r="AB1113" s="17">
        <v>6.0606060606060552E-2</v>
      </c>
      <c r="AC1113" s="17">
        <v>0.56905370843989767</v>
      </c>
    </row>
    <row r="1114" spans="1:29" ht="12" customHeight="1" x14ac:dyDescent="0.2">
      <c r="A1114" s="19">
        <v>41165</v>
      </c>
      <c r="B1114" s="19">
        <v>40801</v>
      </c>
      <c r="C1114" s="19">
        <v>39345</v>
      </c>
      <c r="D1114" s="16" t="s">
        <v>6</v>
      </c>
      <c r="E1114" s="114">
        <v>16087</v>
      </c>
      <c r="F1114" s="115">
        <v>9964</v>
      </c>
      <c r="G1114" s="113">
        <v>3618</v>
      </c>
      <c r="H1114" s="113">
        <v>1129</v>
      </c>
      <c r="I1114" s="113">
        <v>1376</v>
      </c>
      <c r="J1114" s="112">
        <v>16100</v>
      </c>
      <c r="K1114" s="112">
        <v>10040</v>
      </c>
      <c r="L1114" s="112">
        <v>3558</v>
      </c>
      <c r="M1114" s="112">
        <v>1202</v>
      </c>
      <c r="N1114" s="113">
        <v>1300</v>
      </c>
      <c r="O1114" s="112">
        <v>14070</v>
      </c>
      <c r="P1114" s="112">
        <v>9622</v>
      </c>
      <c r="Q1114" s="112">
        <v>2830</v>
      </c>
      <c r="R1114" s="112">
        <v>617</v>
      </c>
      <c r="S1114" s="113">
        <v>1001</v>
      </c>
      <c r="T1114" s="17">
        <v>-8.0745341614907318E-4</v>
      </c>
      <c r="U1114" s="17">
        <v>-7.5697211155378863E-3</v>
      </c>
      <c r="V1114" s="17">
        <v>1.6863406408094361E-2</v>
      </c>
      <c r="W1114" s="17">
        <v>-6.0732113144758681E-2</v>
      </c>
      <c r="X1114" s="17">
        <v>5.8461538461538565E-2</v>
      </c>
      <c r="Y1114" s="17">
        <v>-8.0745341614907318E-4</v>
      </c>
      <c r="Z1114" s="17">
        <v>4.3342404999495709E-3</v>
      </c>
      <c r="AA1114" s="17">
        <v>7.2635635932404297E-2</v>
      </c>
      <c r="AB1114" s="17">
        <v>7.2174738841405572E-2</v>
      </c>
      <c r="AC1114" s="17">
        <v>0.43632567849686854</v>
      </c>
    </row>
    <row r="1115" spans="1:29" ht="12" customHeight="1" x14ac:dyDescent="0.2">
      <c r="A1115" s="19">
        <v>41166</v>
      </c>
      <c r="B1115" s="19">
        <v>40802</v>
      </c>
      <c r="C1115" s="19">
        <v>39346</v>
      </c>
      <c r="D1115" s="16" t="s">
        <v>7</v>
      </c>
      <c r="E1115" s="114">
        <v>16718</v>
      </c>
      <c r="F1115" s="115">
        <v>10621</v>
      </c>
      <c r="G1115" s="113">
        <v>3495</v>
      </c>
      <c r="H1115" s="113">
        <v>1349</v>
      </c>
      <c r="I1115" s="113">
        <v>1253</v>
      </c>
      <c r="J1115" s="112">
        <v>15732</v>
      </c>
      <c r="K1115" s="112">
        <v>9692</v>
      </c>
      <c r="L1115" s="112">
        <v>3471</v>
      </c>
      <c r="M1115" s="112">
        <v>1201</v>
      </c>
      <c r="N1115" s="113">
        <v>1368</v>
      </c>
      <c r="O1115" s="112">
        <v>13708</v>
      </c>
      <c r="P1115" s="112">
        <v>9293</v>
      </c>
      <c r="Q1115" s="112">
        <v>2682</v>
      </c>
      <c r="R1115" s="112">
        <v>887</v>
      </c>
      <c r="S1115" s="113">
        <v>846</v>
      </c>
      <c r="T1115" s="17">
        <v>6.2674802949402419E-2</v>
      </c>
      <c r="U1115" s="17">
        <v>9.5852249277754931E-2</v>
      </c>
      <c r="V1115" s="17">
        <v>6.9144338807261008E-3</v>
      </c>
      <c r="W1115" s="17">
        <v>0.12323064113238957</v>
      </c>
      <c r="X1115" s="17">
        <v>-8.4064327485380064E-2</v>
      </c>
      <c r="Y1115" s="17">
        <v>6.2674802949402419E-2</v>
      </c>
      <c r="Z1115" s="17">
        <v>8.5769781230832232E-2</v>
      </c>
      <c r="AA1115" s="17">
        <v>4.7347917290979868E-2</v>
      </c>
      <c r="AB1115" s="17">
        <v>0.22302810516772431</v>
      </c>
      <c r="AC1115" s="17">
        <v>0.24182358771060453</v>
      </c>
    </row>
    <row r="1116" spans="1:29" ht="12" customHeight="1" x14ac:dyDescent="0.2">
      <c r="A1116" s="19">
        <v>41167</v>
      </c>
      <c r="B1116" s="19">
        <v>40803</v>
      </c>
      <c r="C1116" s="19">
        <v>39347</v>
      </c>
      <c r="D1116" s="16" t="s">
        <v>1</v>
      </c>
      <c r="E1116" s="114">
        <v>17237</v>
      </c>
      <c r="F1116" s="115">
        <v>10450</v>
      </c>
      <c r="G1116" s="113">
        <v>3613</v>
      </c>
      <c r="H1116" s="113">
        <v>1526</v>
      </c>
      <c r="I1116" s="113">
        <v>1648</v>
      </c>
      <c r="J1116" s="112">
        <v>17009</v>
      </c>
      <c r="K1116" s="112">
        <v>9985</v>
      </c>
      <c r="L1116" s="112">
        <v>3952</v>
      </c>
      <c r="M1116" s="112">
        <v>1515</v>
      </c>
      <c r="N1116" s="113">
        <v>1557</v>
      </c>
      <c r="O1116" s="112">
        <v>15131</v>
      </c>
      <c r="P1116" s="112">
        <v>10031</v>
      </c>
      <c r="Q1116" s="112">
        <v>3319</v>
      </c>
      <c r="R1116" s="112">
        <v>931</v>
      </c>
      <c r="S1116" s="113">
        <v>850</v>
      </c>
      <c r="T1116" s="17">
        <v>1.3404668116879348E-2</v>
      </c>
      <c r="U1116" s="17">
        <v>4.6569854782173348E-2</v>
      </c>
      <c r="V1116" s="17">
        <v>-8.5779352226720618E-2</v>
      </c>
      <c r="W1116" s="17">
        <v>7.2607260726071932E-3</v>
      </c>
      <c r="X1116" s="17">
        <v>5.844572896596012E-2</v>
      </c>
      <c r="Y1116" s="17">
        <v>1.3404668116879348E-2</v>
      </c>
      <c r="Z1116" s="17">
        <v>6.4046431116994151E-2</v>
      </c>
      <c r="AA1116" s="17">
        <v>-0.13274123859817566</v>
      </c>
      <c r="AB1116" s="17">
        <v>8.5348506401137891E-2</v>
      </c>
      <c r="AC1116" s="17">
        <v>0.19767441860465107</v>
      </c>
    </row>
    <row r="1117" spans="1:29" ht="12" customHeight="1" x14ac:dyDescent="0.2">
      <c r="A1117" s="19">
        <v>41168</v>
      </c>
      <c r="B1117" s="19">
        <v>40804</v>
      </c>
      <c r="C1117" s="19">
        <v>39348</v>
      </c>
      <c r="D1117" s="16" t="s">
        <v>2</v>
      </c>
      <c r="E1117" s="114">
        <v>16319</v>
      </c>
      <c r="F1117" s="115">
        <v>10441</v>
      </c>
      <c r="G1117" s="113">
        <v>3374</v>
      </c>
      <c r="H1117" s="113">
        <v>1116</v>
      </c>
      <c r="I1117" s="113">
        <v>1388</v>
      </c>
      <c r="J1117" s="112">
        <v>16299</v>
      </c>
      <c r="K1117" s="112">
        <v>10354</v>
      </c>
      <c r="L1117" s="112">
        <v>3319</v>
      </c>
      <c r="M1117" s="112">
        <v>1253</v>
      </c>
      <c r="N1117" s="113">
        <v>1373</v>
      </c>
      <c r="O1117" s="112">
        <v>13771</v>
      </c>
      <c r="P1117" s="112">
        <v>9428</v>
      </c>
      <c r="Q1117" s="112">
        <v>2860</v>
      </c>
      <c r="R1117" s="112">
        <v>693</v>
      </c>
      <c r="S1117" s="113">
        <v>790</v>
      </c>
      <c r="T1117" s="17">
        <v>1.2270691453464266E-3</v>
      </c>
      <c r="U1117" s="17">
        <v>8.4025497392312687E-3</v>
      </c>
      <c r="V1117" s="17">
        <v>1.6571256402530876E-2</v>
      </c>
      <c r="W1117" s="17">
        <v>-0.10933758978451713</v>
      </c>
      <c r="X1117" s="17">
        <v>1.0924981791696986E-2</v>
      </c>
      <c r="Y1117" s="17">
        <v>1.2270691453464266E-3</v>
      </c>
      <c r="Z1117" s="17">
        <v>-9.5684623481007147E-4</v>
      </c>
      <c r="AA1117" s="17">
        <v>2.3975720789074284E-2</v>
      </c>
      <c r="AB1117" s="17">
        <v>7.1017274472168879E-2</v>
      </c>
      <c r="AC1117" s="17">
        <v>0.39078156312625256</v>
      </c>
    </row>
    <row r="1118" spans="1:29" ht="12" customHeight="1" x14ac:dyDescent="0.2">
      <c r="A1118" s="19">
        <v>41169</v>
      </c>
      <c r="B1118" s="19">
        <v>40805</v>
      </c>
      <c r="C1118" s="19">
        <v>39349</v>
      </c>
      <c r="D1118" s="16" t="s">
        <v>3</v>
      </c>
      <c r="E1118" s="114">
        <v>15367</v>
      </c>
      <c r="F1118" s="115">
        <v>9882</v>
      </c>
      <c r="G1118" s="113">
        <v>3407</v>
      </c>
      <c r="H1118" s="113">
        <v>1046</v>
      </c>
      <c r="I1118" s="113">
        <v>1032</v>
      </c>
      <c r="J1118" s="112">
        <v>16452</v>
      </c>
      <c r="K1118" s="112">
        <v>10900</v>
      </c>
      <c r="L1118" s="112">
        <v>3472</v>
      </c>
      <c r="M1118" s="112">
        <v>1108</v>
      </c>
      <c r="N1118" s="113">
        <v>972</v>
      </c>
      <c r="O1118" s="112">
        <v>13052</v>
      </c>
      <c r="P1118" s="112">
        <v>9206</v>
      </c>
      <c r="Q1118" s="112">
        <v>2167</v>
      </c>
      <c r="R1118" s="112">
        <v>759</v>
      </c>
      <c r="S1118" s="113">
        <v>920</v>
      </c>
      <c r="T1118" s="17">
        <v>-6.5949428640894703E-2</v>
      </c>
      <c r="U1118" s="17">
        <v>-9.3394495412844059E-2</v>
      </c>
      <c r="V1118" s="17">
        <v>-1.8721198156682051E-2</v>
      </c>
      <c r="W1118" s="17">
        <v>-5.5956678700361029E-2</v>
      </c>
      <c r="X1118" s="17">
        <v>6.1728395061728447E-2</v>
      </c>
      <c r="Y1118" s="17">
        <v>-6.5949428640894703E-2</v>
      </c>
      <c r="Z1118" s="17">
        <v>-3.2883147386964184E-2</v>
      </c>
      <c r="AA1118" s="17">
        <v>0.16758053461274836</v>
      </c>
      <c r="AB1118" s="17">
        <v>0.13203463203463195</v>
      </c>
      <c r="AC1118" s="17">
        <v>5.4136874361593534E-2</v>
      </c>
    </row>
    <row r="1119" spans="1:29" ht="12" customHeight="1" x14ac:dyDescent="0.2">
      <c r="A1119" s="19">
        <v>41170</v>
      </c>
      <c r="B1119" s="19">
        <v>40806</v>
      </c>
      <c r="C1119" s="19">
        <v>39350</v>
      </c>
      <c r="D1119" s="16" t="s">
        <v>4</v>
      </c>
      <c r="E1119" s="114">
        <v>14234</v>
      </c>
      <c r="F1119" s="115">
        <v>9280</v>
      </c>
      <c r="G1119" s="113">
        <v>2889</v>
      </c>
      <c r="H1119" s="113">
        <v>1041</v>
      </c>
      <c r="I1119" s="113">
        <v>1024</v>
      </c>
      <c r="J1119" s="112">
        <v>14540</v>
      </c>
      <c r="K1119" s="112">
        <v>8835</v>
      </c>
      <c r="L1119" s="112">
        <v>3747</v>
      </c>
      <c r="M1119" s="112">
        <v>1044</v>
      </c>
      <c r="N1119" s="113">
        <v>914</v>
      </c>
      <c r="O1119" s="112">
        <v>11782</v>
      </c>
      <c r="P1119" s="112">
        <v>8386</v>
      </c>
      <c r="Q1119" s="112">
        <v>2381</v>
      </c>
      <c r="R1119" s="112">
        <v>365</v>
      </c>
      <c r="S1119" s="113">
        <v>650</v>
      </c>
      <c r="T1119" s="17">
        <v>-2.104539202200828E-2</v>
      </c>
      <c r="U1119" s="17">
        <v>5.0367855121675076E-2</v>
      </c>
      <c r="V1119" s="17">
        <v>-0.22898318654923944</v>
      </c>
      <c r="W1119" s="17">
        <v>-2.8735632183908288E-3</v>
      </c>
      <c r="X1119" s="17">
        <v>0.12035010940919033</v>
      </c>
      <c r="Y1119" s="17">
        <v>-2.104539202200828E-2</v>
      </c>
      <c r="Z1119" s="17">
        <v>2.7913159060700021E-2</v>
      </c>
      <c r="AA1119" s="17">
        <v>7.1190211345939947E-2</v>
      </c>
      <c r="AB1119" s="17">
        <v>0.11336898395721917</v>
      </c>
      <c r="AC1119" s="17">
        <v>0.50810014727540498</v>
      </c>
    </row>
    <row r="1120" spans="1:29" ht="12" customHeight="1" x14ac:dyDescent="0.2">
      <c r="A1120" s="19">
        <v>41171</v>
      </c>
      <c r="B1120" s="19">
        <v>40807</v>
      </c>
      <c r="C1120" s="19">
        <v>39351</v>
      </c>
      <c r="D1120" s="16" t="s">
        <v>5</v>
      </c>
      <c r="E1120" s="114">
        <v>15063</v>
      </c>
      <c r="F1120" s="115">
        <v>9449</v>
      </c>
      <c r="G1120" s="113">
        <v>3335</v>
      </c>
      <c r="H1120" s="113">
        <v>885</v>
      </c>
      <c r="I1120" s="113">
        <v>1394</v>
      </c>
      <c r="J1120" s="112">
        <v>14542</v>
      </c>
      <c r="K1120" s="112">
        <v>9315</v>
      </c>
      <c r="L1120" s="112">
        <v>3191</v>
      </c>
      <c r="M1120" s="112">
        <v>1057</v>
      </c>
      <c r="N1120" s="113">
        <v>979</v>
      </c>
      <c r="O1120" s="112">
        <v>12102</v>
      </c>
      <c r="P1120" s="112">
        <v>8741</v>
      </c>
      <c r="Q1120" s="112">
        <v>2269</v>
      </c>
      <c r="R1120" s="112">
        <v>438</v>
      </c>
      <c r="S1120" s="113">
        <v>654</v>
      </c>
      <c r="T1120" s="17">
        <v>3.5827258974006293E-2</v>
      </c>
      <c r="U1120" s="17">
        <v>1.43853998926462E-2</v>
      </c>
      <c r="V1120" s="17">
        <v>4.5126919460984016E-2</v>
      </c>
      <c r="W1120" s="17">
        <v>-0.16272469252601707</v>
      </c>
      <c r="X1120" s="17">
        <v>0.42390194075587329</v>
      </c>
      <c r="Y1120" s="17">
        <v>3.5827258974006293E-2</v>
      </c>
      <c r="Z1120" s="17">
        <v>4.7328751939702984E-2</v>
      </c>
      <c r="AA1120" s="17">
        <v>9.8484848484848397E-2</v>
      </c>
      <c r="AB1120" s="17">
        <v>-3.4896401308615044E-2</v>
      </c>
      <c r="AC1120" s="17">
        <v>0.82222222222222219</v>
      </c>
    </row>
    <row r="1121" spans="1:29" ht="12" customHeight="1" x14ac:dyDescent="0.2">
      <c r="A1121" s="19">
        <v>41172</v>
      </c>
      <c r="B1121" s="19">
        <v>40808</v>
      </c>
      <c r="C1121" s="19">
        <v>39352</v>
      </c>
      <c r="D1121" s="16" t="s">
        <v>6</v>
      </c>
      <c r="E1121" s="114">
        <v>16073</v>
      </c>
      <c r="F1121" s="115">
        <v>9863</v>
      </c>
      <c r="G1121" s="113">
        <v>3467</v>
      </c>
      <c r="H1121" s="113">
        <v>1364</v>
      </c>
      <c r="I1121" s="113">
        <v>1379</v>
      </c>
      <c r="J1121" s="112">
        <v>15953</v>
      </c>
      <c r="K1121" s="112">
        <v>9934</v>
      </c>
      <c r="L1121" s="112">
        <v>3425</v>
      </c>
      <c r="M1121" s="112">
        <v>1272</v>
      </c>
      <c r="N1121" s="113">
        <v>1322</v>
      </c>
      <c r="O1121" s="112">
        <v>12705</v>
      </c>
      <c r="P1121" s="112">
        <v>8613</v>
      </c>
      <c r="Q1121" s="112">
        <v>2409</v>
      </c>
      <c r="R1121" s="112">
        <v>688</v>
      </c>
      <c r="S1121" s="113">
        <v>995</v>
      </c>
      <c r="T1121" s="17">
        <v>7.5220961574624656E-3</v>
      </c>
      <c r="U1121" s="17">
        <v>-7.1471713307831308E-3</v>
      </c>
      <c r="V1121" s="17">
        <v>1.226277372262774E-2</v>
      </c>
      <c r="W1121" s="17">
        <v>7.2327044025157328E-2</v>
      </c>
      <c r="X1121" s="17">
        <v>4.3116490166414501E-2</v>
      </c>
      <c r="Y1121" s="17">
        <v>7.5220961574624656E-3</v>
      </c>
      <c r="Z1121" s="17">
        <v>-1.0732196589769316E-2</v>
      </c>
      <c r="AA1121" s="17">
        <v>3.2767351802204248E-2</v>
      </c>
      <c r="AB1121" s="17">
        <v>0.22222222222222232</v>
      </c>
      <c r="AC1121" s="17">
        <v>0.43347193347193347</v>
      </c>
    </row>
    <row r="1122" spans="1:29" ht="12" customHeight="1" x14ac:dyDescent="0.2">
      <c r="A1122" s="19">
        <v>41173</v>
      </c>
      <c r="B1122" s="19">
        <v>40809</v>
      </c>
      <c r="C1122" s="19">
        <v>39353</v>
      </c>
      <c r="D1122" s="16" t="s">
        <v>7</v>
      </c>
      <c r="E1122" s="114">
        <v>16133</v>
      </c>
      <c r="F1122" s="115">
        <v>10201</v>
      </c>
      <c r="G1122" s="113">
        <v>3583</v>
      </c>
      <c r="H1122" s="113">
        <v>1105</v>
      </c>
      <c r="I1122" s="113">
        <v>1244</v>
      </c>
      <c r="J1122" s="112">
        <v>15398</v>
      </c>
      <c r="K1122" s="112">
        <v>9690</v>
      </c>
      <c r="L1122" s="112">
        <v>3212</v>
      </c>
      <c r="M1122" s="112">
        <v>1296</v>
      </c>
      <c r="N1122" s="113">
        <v>1200</v>
      </c>
      <c r="O1122" s="112">
        <v>13340</v>
      </c>
      <c r="P1122" s="112">
        <v>9050</v>
      </c>
      <c r="Q1122" s="112">
        <v>2542</v>
      </c>
      <c r="R1122" s="112">
        <v>908</v>
      </c>
      <c r="S1122" s="113">
        <v>840</v>
      </c>
      <c r="T1122" s="17">
        <v>4.7733471879464862E-2</v>
      </c>
      <c r="U1122" s="17">
        <v>5.2734778121775072E-2</v>
      </c>
      <c r="V1122" s="17">
        <v>0.11550435865504349</v>
      </c>
      <c r="W1122" s="17">
        <v>-0.14737654320987659</v>
      </c>
      <c r="X1122" s="17">
        <v>3.6666666666666625E-2</v>
      </c>
      <c r="Y1122" s="17">
        <v>4.7733471879464862E-2</v>
      </c>
      <c r="Z1122" s="17">
        <v>-1.4491353492416148E-2</v>
      </c>
      <c r="AA1122" s="17">
        <v>5.7868320047239408E-2</v>
      </c>
      <c r="AB1122" s="17">
        <v>5.3384175405147838E-2</v>
      </c>
      <c r="AC1122" s="17">
        <v>0.23412698412698418</v>
      </c>
    </row>
    <row r="1123" spans="1:29" ht="12" customHeight="1" x14ac:dyDescent="0.2">
      <c r="A1123" s="19">
        <v>41174</v>
      </c>
      <c r="B1123" s="19">
        <v>40810</v>
      </c>
      <c r="C1123" s="19">
        <v>39354</v>
      </c>
      <c r="D1123" s="16" t="s">
        <v>1</v>
      </c>
      <c r="E1123" s="114">
        <v>16997</v>
      </c>
      <c r="F1123" s="115">
        <v>10247</v>
      </c>
      <c r="G1123" s="113">
        <v>3639</v>
      </c>
      <c r="H1123" s="113">
        <v>1495</v>
      </c>
      <c r="I1123" s="113">
        <v>1616</v>
      </c>
      <c r="J1123" s="112">
        <v>16598</v>
      </c>
      <c r="K1123" s="112">
        <v>9635</v>
      </c>
      <c r="L1123" s="112">
        <v>3821</v>
      </c>
      <c r="M1123" s="112">
        <v>1560</v>
      </c>
      <c r="N1123" s="113">
        <v>1582</v>
      </c>
      <c r="O1123" s="112">
        <v>14329</v>
      </c>
      <c r="P1123" s="112">
        <v>9269</v>
      </c>
      <c r="Q1123" s="112">
        <v>2941</v>
      </c>
      <c r="R1123" s="112">
        <v>951</v>
      </c>
      <c r="S1123" s="113">
        <v>1168</v>
      </c>
      <c r="T1123" s="17">
        <v>2.403904084829489E-2</v>
      </c>
      <c r="U1123" s="17">
        <v>6.3518422418266773E-2</v>
      </c>
      <c r="V1123" s="17">
        <v>-4.7631510075896388E-2</v>
      </c>
      <c r="W1123" s="17">
        <v>-4.166666666666663E-2</v>
      </c>
      <c r="X1123" s="17">
        <v>2.1491782553729522E-2</v>
      </c>
      <c r="Y1123" s="17">
        <v>2.403904084829489E-2</v>
      </c>
      <c r="Z1123" s="17">
        <v>3.2235317820086706E-2</v>
      </c>
      <c r="AA1123" s="17">
        <v>-2.5180819716046021E-2</v>
      </c>
      <c r="AB1123" s="17">
        <v>5.5790960451977512E-2</v>
      </c>
      <c r="AC1123" s="17">
        <v>0.24212144504227506</v>
      </c>
    </row>
    <row r="1124" spans="1:29" ht="12" customHeight="1" x14ac:dyDescent="0.2">
      <c r="A1124" s="19">
        <v>41175</v>
      </c>
      <c r="B1124" s="19">
        <v>40811</v>
      </c>
      <c r="C1124" s="19">
        <v>39355</v>
      </c>
      <c r="D1124" s="16" t="s">
        <v>2</v>
      </c>
      <c r="E1124" s="114">
        <v>16725</v>
      </c>
      <c r="F1124" s="115">
        <v>10687</v>
      </c>
      <c r="G1124" s="113">
        <v>3486</v>
      </c>
      <c r="H1124" s="113">
        <v>1127</v>
      </c>
      <c r="I1124" s="113">
        <v>1425</v>
      </c>
      <c r="J1124" s="112">
        <v>15290</v>
      </c>
      <c r="K1124" s="112">
        <v>9731</v>
      </c>
      <c r="L1124" s="112">
        <v>3116</v>
      </c>
      <c r="M1124" s="112">
        <v>1143</v>
      </c>
      <c r="N1124" s="113">
        <v>1300</v>
      </c>
      <c r="O1124" s="112">
        <v>13240</v>
      </c>
      <c r="P1124" s="112">
        <v>9202</v>
      </c>
      <c r="Q1124" s="112">
        <v>2532</v>
      </c>
      <c r="R1124" s="112">
        <v>690</v>
      </c>
      <c r="S1124" s="113">
        <v>816</v>
      </c>
      <c r="T1124" s="17">
        <v>9.3852190974493155E-2</v>
      </c>
      <c r="U1124" s="17">
        <v>9.8242729421436747E-2</v>
      </c>
      <c r="V1124" s="17">
        <v>0.11874197689345323</v>
      </c>
      <c r="W1124" s="17">
        <v>-1.3998250218722696E-2</v>
      </c>
      <c r="X1124" s="17">
        <v>9.6153846153846256E-2</v>
      </c>
      <c r="Y1124" s="17">
        <v>9.3852190974493155E-2</v>
      </c>
      <c r="Z1124" s="17">
        <v>1.317785362153967E-2</v>
      </c>
      <c r="AA1124" s="17">
        <v>0.13292167695807611</v>
      </c>
      <c r="AB1124" s="17">
        <v>-1.7436791630340065E-2</v>
      </c>
      <c r="AC1124" s="17">
        <v>0.42500000000000004</v>
      </c>
    </row>
    <row r="1125" spans="1:29" ht="12" customHeight="1" x14ac:dyDescent="0.2">
      <c r="A1125" s="19">
        <v>41176</v>
      </c>
      <c r="B1125" s="19">
        <v>40812</v>
      </c>
      <c r="C1125" s="19">
        <v>39356</v>
      </c>
      <c r="D1125" s="16" t="s">
        <v>3</v>
      </c>
      <c r="E1125" s="114">
        <v>15425</v>
      </c>
      <c r="F1125" s="115">
        <v>10031</v>
      </c>
      <c r="G1125" s="113">
        <v>3296</v>
      </c>
      <c r="H1125" s="113">
        <v>1048</v>
      </c>
      <c r="I1125" s="113">
        <v>1050</v>
      </c>
      <c r="J1125" s="112">
        <v>15268</v>
      </c>
      <c r="K1125" s="112">
        <v>10087</v>
      </c>
      <c r="L1125" s="112">
        <v>3050</v>
      </c>
      <c r="M1125" s="112">
        <v>1000</v>
      </c>
      <c r="N1125" s="113">
        <v>1131</v>
      </c>
      <c r="O1125" s="112">
        <v>12946</v>
      </c>
      <c r="P1125" s="112">
        <v>8995</v>
      </c>
      <c r="Q1125" s="112">
        <v>2403</v>
      </c>
      <c r="R1125" s="112">
        <v>627</v>
      </c>
      <c r="S1125" s="113">
        <v>921</v>
      </c>
      <c r="T1125" s="17">
        <v>1.0282944720985121E-2</v>
      </c>
      <c r="U1125" s="17">
        <v>-5.5517002081887368E-3</v>
      </c>
      <c r="V1125" s="17">
        <v>8.0655737704917962E-2</v>
      </c>
      <c r="W1125" s="17">
        <v>4.8000000000000043E-2</v>
      </c>
      <c r="X1125" s="17">
        <v>-7.1618037135278478E-2</v>
      </c>
      <c r="Y1125" s="17">
        <v>1.0282944720985121E-2</v>
      </c>
      <c r="Z1125" s="17">
        <v>3.9031224979984014E-3</v>
      </c>
      <c r="AA1125" s="17">
        <v>0.11539763113367174</v>
      </c>
      <c r="AB1125" s="17">
        <v>0.33333333333333326</v>
      </c>
      <c r="AC1125" s="17">
        <v>0.13146551724137923</v>
      </c>
    </row>
    <row r="1126" spans="1:29" ht="12" customHeight="1" x14ac:dyDescent="0.2">
      <c r="A1126" s="19">
        <v>41177</v>
      </c>
      <c r="B1126" s="19">
        <v>40813</v>
      </c>
      <c r="C1126" s="19">
        <v>39357</v>
      </c>
      <c r="D1126" s="16" t="s">
        <v>4</v>
      </c>
      <c r="E1126" s="114">
        <v>13652</v>
      </c>
      <c r="F1126" s="115">
        <v>9105</v>
      </c>
      <c r="G1126" s="113">
        <v>2680</v>
      </c>
      <c r="H1126" s="113">
        <v>987</v>
      </c>
      <c r="I1126" s="113">
        <v>880</v>
      </c>
      <c r="J1126" s="112">
        <v>13747</v>
      </c>
      <c r="K1126" s="112">
        <v>8977</v>
      </c>
      <c r="L1126" s="112">
        <v>2938</v>
      </c>
      <c r="M1126" s="112">
        <v>1033</v>
      </c>
      <c r="N1126" s="113">
        <v>799</v>
      </c>
      <c r="O1126" s="112">
        <v>12158</v>
      </c>
      <c r="P1126" s="112">
        <v>8927</v>
      </c>
      <c r="Q1126" s="112">
        <v>2297</v>
      </c>
      <c r="R1126" s="112">
        <v>312</v>
      </c>
      <c r="S1126" s="113">
        <v>622</v>
      </c>
      <c r="T1126" s="17">
        <v>-6.9105986760747973E-3</v>
      </c>
      <c r="U1126" s="17">
        <v>1.4258661022613417E-2</v>
      </c>
      <c r="V1126" s="17">
        <v>-8.7814840027229391E-2</v>
      </c>
      <c r="W1126" s="17">
        <v>-4.4530493707647612E-2</v>
      </c>
      <c r="X1126" s="17">
        <v>0.10137672090112648</v>
      </c>
      <c r="Y1126" s="17">
        <v>-6.9105986760747973E-3</v>
      </c>
      <c r="Z1126" s="17">
        <v>4.4031647746818114E-2</v>
      </c>
      <c r="AA1126" s="17">
        <v>3.7955073586367183E-2</v>
      </c>
      <c r="AB1126" s="17">
        <v>-1.5952143569292088E-2</v>
      </c>
      <c r="AC1126" s="17">
        <v>0.28843338213762815</v>
      </c>
    </row>
    <row r="1127" spans="1:29" ht="12" customHeight="1" x14ac:dyDescent="0.2">
      <c r="A1127" s="19">
        <v>41178</v>
      </c>
      <c r="B1127" s="19">
        <v>40814</v>
      </c>
      <c r="C1127" s="19">
        <v>39358</v>
      </c>
      <c r="D1127" s="16" t="s">
        <v>5</v>
      </c>
      <c r="E1127" s="114">
        <v>14405</v>
      </c>
      <c r="F1127" s="115">
        <v>9151</v>
      </c>
      <c r="G1127" s="113">
        <v>3214</v>
      </c>
      <c r="H1127" s="113">
        <v>998</v>
      </c>
      <c r="I1127" s="113">
        <v>1042</v>
      </c>
      <c r="J1127" s="112">
        <v>14284</v>
      </c>
      <c r="K1127" s="112">
        <v>9043</v>
      </c>
      <c r="L1127" s="112">
        <v>3110</v>
      </c>
      <c r="M1127" s="112">
        <v>1231</v>
      </c>
      <c r="N1127" s="113">
        <v>900</v>
      </c>
      <c r="O1127" s="112">
        <v>13625</v>
      </c>
      <c r="P1127" s="112">
        <v>9586</v>
      </c>
      <c r="Q1127" s="112">
        <v>2587</v>
      </c>
      <c r="R1127" s="112">
        <v>746</v>
      </c>
      <c r="S1127" s="113">
        <v>706</v>
      </c>
      <c r="T1127" s="17">
        <v>8.4710165219825662E-3</v>
      </c>
      <c r="U1127" s="17">
        <v>1.1942939290058519E-2</v>
      </c>
      <c r="V1127" s="17">
        <v>3.3440514469453397E-2</v>
      </c>
      <c r="W1127" s="17">
        <v>-0.18927701056051993</v>
      </c>
      <c r="X1127" s="17">
        <v>0.15777777777777779</v>
      </c>
      <c r="Y1127" s="17">
        <v>8.4710165219825662E-3</v>
      </c>
      <c r="Z1127" s="17">
        <v>4.8464711274060601E-2</v>
      </c>
      <c r="AA1127" s="17">
        <v>0.17858452511917866</v>
      </c>
      <c r="AB1127" s="17">
        <v>2.3589743589743639E-2</v>
      </c>
      <c r="AC1127" s="17">
        <v>0.32569974554707382</v>
      </c>
    </row>
    <row r="1128" spans="1:29" ht="12" customHeight="1" x14ac:dyDescent="0.2">
      <c r="A1128" s="19">
        <v>41179</v>
      </c>
      <c r="B1128" s="19">
        <v>40815</v>
      </c>
      <c r="C1128" s="19">
        <v>39359</v>
      </c>
      <c r="D1128" s="16" t="s">
        <v>6</v>
      </c>
      <c r="E1128" s="114">
        <v>16018</v>
      </c>
      <c r="F1128" s="115">
        <v>9681</v>
      </c>
      <c r="G1128" s="113">
        <v>3555</v>
      </c>
      <c r="H1128" s="113">
        <v>1370</v>
      </c>
      <c r="I1128" s="113">
        <v>1412</v>
      </c>
      <c r="J1128" s="112">
        <v>15616</v>
      </c>
      <c r="K1128" s="112">
        <v>9475</v>
      </c>
      <c r="L1128" s="112">
        <v>3380</v>
      </c>
      <c r="M1128" s="112">
        <v>1460</v>
      </c>
      <c r="N1128" s="113">
        <v>1301</v>
      </c>
      <c r="O1128" s="112">
        <v>14436</v>
      </c>
      <c r="P1128" s="112">
        <v>10135</v>
      </c>
      <c r="Q1128" s="112">
        <v>2447</v>
      </c>
      <c r="R1128" s="112">
        <v>848</v>
      </c>
      <c r="S1128" s="113">
        <v>1006</v>
      </c>
      <c r="T1128" s="17">
        <v>2.5742827868852514E-2</v>
      </c>
      <c r="U1128" s="17">
        <v>2.1741424802110831E-2</v>
      </c>
      <c r="V1128" s="17">
        <v>5.177514792899407E-2</v>
      </c>
      <c r="W1128" s="17">
        <v>-6.164383561643838E-2</v>
      </c>
      <c r="X1128" s="17">
        <v>8.5318985395849367E-2</v>
      </c>
      <c r="Y1128" s="17">
        <v>2.5742827868852514E-2</v>
      </c>
      <c r="Z1128" s="17">
        <v>-6.7520708919283412E-2</v>
      </c>
      <c r="AA1128" s="17">
        <v>7.0821529745042078E-3</v>
      </c>
      <c r="AB1128" s="17">
        <v>0.27917833800186731</v>
      </c>
      <c r="AC1128" s="17">
        <v>0.44820512820512826</v>
      </c>
    </row>
    <row r="1129" spans="1:29" ht="12" customHeight="1" x14ac:dyDescent="0.2">
      <c r="A1129" s="19">
        <v>41180</v>
      </c>
      <c r="B1129" s="19">
        <v>40816</v>
      </c>
      <c r="C1129" s="19">
        <v>39360</v>
      </c>
      <c r="D1129" s="16" t="s">
        <v>7</v>
      </c>
      <c r="E1129" s="114">
        <v>17268</v>
      </c>
      <c r="F1129" s="115">
        <v>10912</v>
      </c>
      <c r="G1129" s="113">
        <v>3522</v>
      </c>
      <c r="H1129" s="113">
        <v>1396</v>
      </c>
      <c r="I1129" s="113">
        <v>1438</v>
      </c>
      <c r="J1129" s="112">
        <v>15233</v>
      </c>
      <c r="K1129" s="112">
        <v>9824</v>
      </c>
      <c r="L1129" s="112">
        <v>3126</v>
      </c>
      <c r="M1129" s="112">
        <v>1458</v>
      </c>
      <c r="N1129" s="113">
        <v>825</v>
      </c>
      <c r="O1129" s="112">
        <v>15101</v>
      </c>
      <c r="P1129" s="112">
        <v>10279</v>
      </c>
      <c r="Q1129" s="112">
        <v>2884</v>
      </c>
      <c r="R1129" s="112">
        <v>1090</v>
      </c>
      <c r="S1129" s="113">
        <v>848</v>
      </c>
      <c r="T1129" s="17">
        <v>0.13359154467275003</v>
      </c>
      <c r="U1129" s="17">
        <v>0.11074918566775249</v>
      </c>
      <c r="V1129" s="17">
        <v>0.12667946257197693</v>
      </c>
      <c r="W1129" s="17">
        <v>-4.2524005486968441E-2</v>
      </c>
      <c r="X1129" s="17">
        <v>0.74303030303030293</v>
      </c>
      <c r="Y1129" s="17">
        <v>0.13359154467275003</v>
      </c>
      <c r="Z1129" s="17">
        <v>3.8150508990581367E-2</v>
      </c>
      <c r="AA1129" s="17">
        <v>1.4693171996542853E-2</v>
      </c>
      <c r="AB1129" s="17">
        <v>-1.2729844413012725E-2</v>
      </c>
      <c r="AC1129" s="17">
        <v>0.4056695992179864</v>
      </c>
    </row>
    <row r="1130" spans="1:29" ht="12" customHeight="1" x14ac:dyDescent="0.2">
      <c r="A1130" s="19">
        <v>41181</v>
      </c>
      <c r="B1130" s="19">
        <v>40817</v>
      </c>
      <c r="C1130" s="19">
        <v>39361</v>
      </c>
      <c r="D1130" s="16" t="s">
        <v>1</v>
      </c>
      <c r="E1130" s="114">
        <v>18010</v>
      </c>
      <c r="F1130" s="115">
        <v>11043</v>
      </c>
      <c r="G1130" s="113">
        <v>3833</v>
      </c>
      <c r="H1130" s="113">
        <v>1663</v>
      </c>
      <c r="I1130" s="113">
        <v>1471</v>
      </c>
      <c r="J1130" s="112">
        <v>18255</v>
      </c>
      <c r="K1130" s="112">
        <v>9930</v>
      </c>
      <c r="L1130" s="112">
        <v>4647</v>
      </c>
      <c r="M1130" s="112">
        <v>1997</v>
      </c>
      <c r="N1130" s="113">
        <v>1681</v>
      </c>
      <c r="O1130" s="112">
        <v>17503</v>
      </c>
      <c r="P1130" s="112">
        <v>10712</v>
      </c>
      <c r="Q1130" s="112">
        <v>3993</v>
      </c>
      <c r="R1130" s="112">
        <v>1374</v>
      </c>
      <c r="S1130" s="113">
        <v>1424</v>
      </c>
      <c r="T1130" s="17">
        <v>-1.3420980553273121E-2</v>
      </c>
      <c r="U1130" s="17">
        <v>0.11208459214501509</v>
      </c>
      <c r="V1130" s="17">
        <v>-0.17516677426296534</v>
      </c>
      <c r="W1130" s="17">
        <v>-0.16725087631447166</v>
      </c>
      <c r="X1130" s="17">
        <v>-0.12492563950029745</v>
      </c>
      <c r="Y1130" s="17">
        <v>-1.3420980553273121E-2</v>
      </c>
      <c r="Z1130" s="17">
        <v>-2.5244946597228313E-2</v>
      </c>
      <c r="AA1130" s="17">
        <v>-0.17587615566544834</v>
      </c>
      <c r="AB1130" s="17">
        <v>-0.11021936864633497</v>
      </c>
      <c r="AC1130" s="17">
        <v>4.8467569493941598E-2</v>
      </c>
    </row>
    <row r="1131" spans="1:29" ht="12" customHeight="1" x14ac:dyDescent="0.2">
      <c r="A1131" s="19">
        <v>41182</v>
      </c>
      <c r="B1131" s="19">
        <v>40818</v>
      </c>
      <c r="C1131" s="19">
        <v>39362</v>
      </c>
      <c r="D1131" s="16" t="s">
        <v>2</v>
      </c>
      <c r="E1131" s="114">
        <v>17486</v>
      </c>
      <c r="F1131" s="115">
        <v>10951</v>
      </c>
      <c r="G1131" s="113">
        <v>3662</v>
      </c>
      <c r="H1131" s="113">
        <v>1383</v>
      </c>
      <c r="I1131" s="113">
        <v>1490</v>
      </c>
      <c r="J1131" s="112">
        <v>16760</v>
      </c>
      <c r="K1131" s="112">
        <v>10322</v>
      </c>
      <c r="L1131" s="112">
        <v>3651</v>
      </c>
      <c r="M1131" s="112">
        <v>1467</v>
      </c>
      <c r="N1131" s="113">
        <v>1320</v>
      </c>
      <c r="O1131" s="112">
        <v>14623</v>
      </c>
      <c r="P1131" s="112">
        <v>10098</v>
      </c>
      <c r="Q1131" s="112">
        <v>2588</v>
      </c>
      <c r="R1131" s="112">
        <v>1108</v>
      </c>
      <c r="S1131" s="113">
        <v>829</v>
      </c>
      <c r="T1131" s="17">
        <v>4.3317422434367536E-2</v>
      </c>
      <c r="U1131" s="17">
        <v>6.0937802751404702E-2</v>
      </c>
      <c r="V1131" s="17">
        <v>3.0128731854286439E-3</v>
      </c>
      <c r="W1131" s="17">
        <v>-5.7259713701431458E-2</v>
      </c>
      <c r="X1131" s="17">
        <v>0.1287878787878789</v>
      </c>
      <c r="Y1131" s="17">
        <v>4.3317422434367536E-2</v>
      </c>
      <c r="Z1131" s="17">
        <v>2.8456048084147367E-2</v>
      </c>
      <c r="AA1131" s="17">
        <v>-6.2227912932138252E-2</v>
      </c>
      <c r="AB1131" s="17">
        <v>2.2928994082840326E-2</v>
      </c>
      <c r="AC1131" s="17">
        <v>0.49598393574297184</v>
      </c>
    </row>
    <row r="1132" spans="1:29" ht="13.5" customHeight="1" x14ac:dyDescent="0.2">
      <c r="A1132" s="19">
        <v>41183</v>
      </c>
      <c r="B1132" s="19">
        <v>40819</v>
      </c>
      <c r="C1132" s="19">
        <v>39363</v>
      </c>
      <c r="D1132" s="16" t="s">
        <v>3</v>
      </c>
      <c r="E1132" s="114">
        <v>16774</v>
      </c>
      <c r="F1132" s="115">
        <v>10818</v>
      </c>
      <c r="G1132" s="113">
        <v>3496</v>
      </c>
      <c r="H1132" s="113">
        <v>1319</v>
      </c>
      <c r="I1132" s="113">
        <v>1141</v>
      </c>
      <c r="J1132" s="112">
        <v>16421</v>
      </c>
      <c r="K1132" s="112">
        <v>10395</v>
      </c>
      <c r="L1132" s="112">
        <v>3468</v>
      </c>
      <c r="M1132" s="112">
        <v>1358</v>
      </c>
      <c r="N1132" s="113">
        <v>1200</v>
      </c>
      <c r="O1132" s="112">
        <v>15265</v>
      </c>
      <c r="P1132" s="112">
        <v>10539</v>
      </c>
      <c r="Q1132" s="112">
        <v>2753</v>
      </c>
      <c r="R1132" s="112">
        <v>951</v>
      </c>
      <c r="S1132" s="113">
        <v>1022</v>
      </c>
      <c r="T1132" s="17">
        <v>2.1496863771999219E-2</v>
      </c>
      <c r="U1132" s="17">
        <v>4.0692640692640669E-2</v>
      </c>
      <c r="V1132" s="17">
        <v>8.073817762399127E-3</v>
      </c>
      <c r="W1132" s="17">
        <v>-2.8718703976435944E-2</v>
      </c>
      <c r="X1132" s="17">
        <v>-4.9166666666666692E-2</v>
      </c>
      <c r="Y1132" s="17">
        <v>2.1496863771999219E-2</v>
      </c>
      <c r="Z1132" s="17">
        <v>9.5184770436729238E-3</v>
      </c>
      <c r="AA1132" s="17">
        <v>-1.7701601573475667E-2</v>
      </c>
      <c r="AB1132" s="17">
        <v>-8.59320859320859E-2</v>
      </c>
      <c r="AC1132" s="17">
        <v>0.16191446028513234</v>
      </c>
    </row>
    <row r="1133" spans="1:29" ht="13.5" customHeight="1" x14ac:dyDescent="0.2">
      <c r="A1133" s="19">
        <v>41184</v>
      </c>
      <c r="B1133" s="19">
        <v>40820</v>
      </c>
      <c r="C1133" s="19">
        <v>39364</v>
      </c>
      <c r="D1133" s="16" t="s">
        <v>4</v>
      </c>
      <c r="E1133" s="114">
        <v>16226</v>
      </c>
      <c r="F1133" s="115">
        <v>10526</v>
      </c>
      <c r="G1133" s="113">
        <v>3309</v>
      </c>
      <c r="H1133" s="113">
        <v>1271</v>
      </c>
      <c r="I1133" s="113">
        <v>1120</v>
      </c>
      <c r="J1133" s="112">
        <v>14735</v>
      </c>
      <c r="K1133" s="112">
        <v>9004</v>
      </c>
      <c r="L1133" s="112">
        <v>3319</v>
      </c>
      <c r="M1133" s="112">
        <v>1396</v>
      </c>
      <c r="N1133" s="113">
        <v>1016</v>
      </c>
      <c r="O1133" s="112">
        <v>13829</v>
      </c>
      <c r="P1133" s="112">
        <v>10172</v>
      </c>
      <c r="Q1133" s="112">
        <v>2378</v>
      </c>
      <c r="R1133" s="112">
        <v>616</v>
      </c>
      <c r="S1133" s="113">
        <v>663</v>
      </c>
      <c r="T1133" s="17">
        <v>0.10118764845605699</v>
      </c>
      <c r="U1133" s="17">
        <v>0.16903598400710784</v>
      </c>
      <c r="V1133" s="17">
        <v>-3.0129557095510684E-3</v>
      </c>
      <c r="W1133" s="17">
        <v>-8.954154727793695E-2</v>
      </c>
      <c r="X1133" s="17">
        <v>0.10236220472440949</v>
      </c>
      <c r="Y1133" s="17">
        <v>0.10118764845605699</v>
      </c>
      <c r="Z1133" s="17">
        <v>6.1088709677419306E-2</v>
      </c>
      <c r="AA1133" s="17">
        <v>8.2079790712884293E-2</v>
      </c>
      <c r="AB1133" s="17">
        <v>2.9149797570850122E-2</v>
      </c>
      <c r="AC1133" s="17">
        <v>7.7959576515880702E-2</v>
      </c>
    </row>
    <row r="1134" spans="1:29" ht="13.5" customHeight="1" x14ac:dyDescent="0.2">
      <c r="A1134" s="19">
        <v>41185</v>
      </c>
      <c r="B1134" s="19">
        <v>40821</v>
      </c>
      <c r="C1134" s="19">
        <v>39365</v>
      </c>
      <c r="D1134" s="16" t="s">
        <v>5</v>
      </c>
      <c r="E1134" s="114">
        <v>16574</v>
      </c>
      <c r="F1134" s="115">
        <v>10213</v>
      </c>
      <c r="G1134" s="113">
        <v>3935</v>
      </c>
      <c r="H1134" s="113">
        <v>1159</v>
      </c>
      <c r="I1134" s="113">
        <v>1267</v>
      </c>
      <c r="J1134" s="112">
        <v>15713</v>
      </c>
      <c r="K1134" s="112">
        <v>9735</v>
      </c>
      <c r="L1134" s="112">
        <v>3388</v>
      </c>
      <c r="M1134" s="112">
        <v>1376</v>
      </c>
      <c r="N1134" s="113">
        <v>1214</v>
      </c>
      <c r="O1134" s="112">
        <v>14500</v>
      </c>
      <c r="P1134" s="112">
        <v>10343</v>
      </c>
      <c r="Q1134" s="112">
        <v>2677</v>
      </c>
      <c r="R1134" s="112">
        <v>611</v>
      </c>
      <c r="S1134" s="113">
        <v>869</v>
      </c>
      <c r="T1134" s="17">
        <v>5.4795392350283301E-2</v>
      </c>
      <c r="U1134" s="17">
        <v>4.9101181304571195E-2</v>
      </c>
      <c r="V1134" s="17">
        <v>0.16145218417945695</v>
      </c>
      <c r="W1134" s="17">
        <v>-0.15770348837209303</v>
      </c>
      <c r="X1134" s="17">
        <v>4.3657331136738087E-2</v>
      </c>
      <c r="Y1134" s="17">
        <v>5.4795392350283301E-2</v>
      </c>
      <c r="Z1134" s="17">
        <v>6.2068965517241281E-3</v>
      </c>
      <c r="AA1134" s="17">
        <v>-4.5366327025715636E-2</v>
      </c>
      <c r="AB1134" s="17">
        <v>-8.8119590873328102E-2</v>
      </c>
      <c r="AC1134" s="17">
        <v>0.22652468538238146</v>
      </c>
    </row>
    <row r="1135" spans="1:29" ht="13.5" customHeight="1" x14ac:dyDescent="0.2">
      <c r="A1135" s="19">
        <v>41186</v>
      </c>
      <c r="B1135" s="19">
        <v>40822</v>
      </c>
      <c r="C1135" s="19">
        <v>39366</v>
      </c>
      <c r="D1135" s="16" t="s">
        <v>6</v>
      </c>
      <c r="E1135" s="114">
        <v>18159</v>
      </c>
      <c r="F1135" s="115">
        <v>11024</v>
      </c>
      <c r="G1135" s="113">
        <v>3977</v>
      </c>
      <c r="H1135" s="113">
        <v>1643</v>
      </c>
      <c r="I1135" s="113">
        <v>1515</v>
      </c>
      <c r="J1135" s="112">
        <v>16475</v>
      </c>
      <c r="K1135" s="112">
        <v>9972</v>
      </c>
      <c r="L1135" s="112">
        <v>3710</v>
      </c>
      <c r="M1135" s="112">
        <v>1398</v>
      </c>
      <c r="N1135" s="113">
        <v>1395</v>
      </c>
      <c r="O1135" s="112">
        <v>15662</v>
      </c>
      <c r="P1135" s="112">
        <v>10511</v>
      </c>
      <c r="Q1135" s="112">
        <v>3106</v>
      </c>
      <c r="R1135" s="112">
        <v>968</v>
      </c>
      <c r="S1135" s="113">
        <v>1077</v>
      </c>
      <c r="T1135" s="17">
        <v>0.10221547799696507</v>
      </c>
      <c r="U1135" s="17">
        <v>0.10549538708383466</v>
      </c>
      <c r="V1135" s="17">
        <v>7.1967654986522911E-2</v>
      </c>
      <c r="W1135" s="17">
        <v>0.17525035765379116</v>
      </c>
      <c r="X1135" s="17">
        <v>8.602150537634401E-2</v>
      </c>
      <c r="Y1135" s="17">
        <v>0.10221547799696507</v>
      </c>
      <c r="Z1135" s="17">
        <v>-7.2516316171133965E-4</v>
      </c>
      <c r="AA1135" s="17">
        <v>-1.4862521674510742E-2</v>
      </c>
      <c r="AB1135" s="17">
        <v>0.28560250391236308</v>
      </c>
      <c r="AC1135" s="17">
        <v>0.42521166509877695</v>
      </c>
    </row>
    <row r="1136" spans="1:29" ht="13.5" customHeight="1" x14ac:dyDescent="0.2">
      <c r="A1136" s="19">
        <v>41187</v>
      </c>
      <c r="B1136" s="19">
        <v>40823</v>
      </c>
      <c r="C1136" s="19">
        <v>39367</v>
      </c>
      <c r="D1136" s="16" t="s">
        <v>7</v>
      </c>
      <c r="E1136" s="114">
        <v>19314</v>
      </c>
      <c r="F1136" s="115">
        <v>11703</v>
      </c>
      <c r="G1136" s="113">
        <v>4389</v>
      </c>
      <c r="H1136" s="113">
        <v>1851</v>
      </c>
      <c r="I1136" s="113">
        <v>1371</v>
      </c>
      <c r="J1136" s="112">
        <v>16932</v>
      </c>
      <c r="K1136" s="112">
        <v>10341</v>
      </c>
      <c r="L1136" s="112">
        <v>3821</v>
      </c>
      <c r="M1136" s="112">
        <v>1387</v>
      </c>
      <c r="N1136" s="113">
        <v>1383</v>
      </c>
      <c r="O1136" s="112">
        <v>15774</v>
      </c>
      <c r="P1136" s="112">
        <v>10685</v>
      </c>
      <c r="Q1136" s="112">
        <v>3036</v>
      </c>
      <c r="R1136" s="112">
        <v>1165</v>
      </c>
      <c r="S1136" s="113">
        <v>888</v>
      </c>
      <c r="T1136" s="17">
        <v>0.1406803685329554</v>
      </c>
      <c r="U1136" s="17">
        <v>0.13170873223092538</v>
      </c>
      <c r="V1136" s="17">
        <v>0.14865218529180835</v>
      </c>
      <c r="W1136" s="17">
        <v>0.33453496755587597</v>
      </c>
      <c r="X1136" s="17">
        <v>-8.6767895878524515E-3</v>
      </c>
      <c r="Y1136" s="17">
        <v>0.1406803685329554</v>
      </c>
      <c r="Z1136" s="17">
        <v>1.2833675564680735E-3</v>
      </c>
      <c r="AA1136" s="17">
        <v>8.3971350950851953E-2</v>
      </c>
      <c r="AB1136" s="17">
        <v>0.2695473251028806</v>
      </c>
      <c r="AC1136" s="17">
        <v>0.27062094531974057</v>
      </c>
    </row>
    <row r="1137" spans="1:29" ht="13.5" customHeight="1" x14ac:dyDescent="0.2">
      <c r="A1137" s="19">
        <v>41188</v>
      </c>
      <c r="B1137" s="19">
        <v>40824</v>
      </c>
      <c r="C1137" s="19">
        <v>39368</v>
      </c>
      <c r="D1137" s="16" t="s">
        <v>1</v>
      </c>
      <c r="E1137" s="114">
        <v>20205</v>
      </c>
      <c r="F1137" s="115">
        <v>11826</v>
      </c>
      <c r="G1137" s="113">
        <v>4588</v>
      </c>
      <c r="H1137" s="113">
        <v>1969</v>
      </c>
      <c r="I1137" s="113">
        <v>1822</v>
      </c>
      <c r="J1137" s="112">
        <v>18816</v>
      </c>
      <c r="K1137" s="112">
        <v>10371</v>
      </c>
      <c r="L1137" s="112">
        <v>4559</v>
      </c>
      <c r="M1137" s="112">
        <v>2120</v>
      </c>
      <c r="N1137" s="113">
        <v>1766</v>
      </c>
      <c r="O1137" s="112">
        <v>18464</v>
      </c>
      <c r="P1137" s="112">
        <v>11544</v>
      </c>
      <c r="Q1137" s="112">
        <v>3954</v>
      </c>
      <c r="R1137" s="112">
        <v>1502</v>
      </c>
      <c r="S1137" s="113">
        <v>1464</v>
      </c>
      <c r="T1137" s="17">
        <v>7.382015306122458E-2</v>
      </c>
      <c r="U1137" s="17">
        <v>0.14029505351460814</v>
      </c>
      <c r="V1137" s="17">
        <v>6.3610440886159303E-3</v>
      </c>
      <c r="W1137" s="17">
        <v>-7.1226415094339579E-2</v>
      </c>
      <c r="X1137" s="17">
        <v>3.1710079275198089E-2</v>
      </c>
      <c r="Y1137" s="17">
        <v>7.382015306122458E-2</v>
      </c>
      <c r="Z1137" s="17">
        <v>4.9148332150461327E-2</v>
      </c>
      <c r="AA1137" s="17">
        <v>-5.0693151251810509E-2</v>
      </c>
      <c r="AB1137" s="17">
        <v>8.3654375343973575E-2</v>
      </c>
      <c r="AC1137" s="17">
        <v>0.27234636871508378</v>
      </c>
    </row>
    <row r="1138" spans="1:29" ht="13.5" customHeight="1" x14ac:dyDescent="0.2">
      <c r="A1138" s="19">
        <v>41189</v>
      </c>
      <c r="B1138" s="19">
        <v>40825</v>
      </c>
      <c r="C1138" s="19">
        <v>39369</v>
      </c>
      <c r="D1138" s="16" t="s">
        <v>2</v>
      </c>
      <c r="E1138" s="114">
        <v>18925</v>
      </c>
      <c r="F1138" s="115">
        <v>11493</v>
      </c>
      <c r="G1138" s="113">
        <v>4454</v>
      </c>
      <c r="H1138" s="113">
        <v>1407</v>
      </c>
      <c r="I1138" s="113">
        <v>1571</v>
      </c>
      <c r="J1138" s="112">
        <v>17354</v>
      </c>
      <c r="K1138" s="112">
        <v>10719</v>
      </c>
      <c r="L1138" s="112">
        <v>3768</v>
      </c>
      <c r="M1138" s="112">
        <v>1456</v>
      </c>
      <c r="N1138" s="113">
        <v>1411</v>
      </c>
      <c r="O1138" s="112">
        <v>15569</v>
      </c>
      <c r="P1138" s="112">
        <v>10474</v>
      </c>
      <c r="Q1138" s="112">
        <v>3059</v>
      </c>
      <c r="R1138" s="112">
        <v>1150</v>
      </c>
      <c r="S1138" s="113">
        <v>886</v>
      </c>
      <c r="T1138" s="17">
        <v>9.0526679728016646E-2</v>
      </c>
      <c r="U1138" s="17">
        <v>7.2208228379512907E-2</v>
      </c>
      <c r="V1138" s="17">
        <v>0.18205944798301488</v>
      </c>
      <c r="W1138" s="17">
        <v>-3.3653846153846145E-2</v>
      </c>
      <c r="X1138" s="17">
        <v>0.11339475549255851</v>
      </c>
      <c r="Y1138" s="17">
        <v>9.0526679728016646E-2</v>
      </c>
      <c r="Z1138" s="17">
        <v>-2.1205927439959082E-2</v>
      </c>
      <c r="AA1138" s="17">
        <v>3.4130485256559151E-2</v>
      </c>
      <c r="AB1138" s="17">
        <v>-2.4948024948024949E-2</v>
      </c>
      <c r="AC1138" s="17">
        <v>0.46822429906542062</v>
      </c>
    </row>
    <row r="1139" spans="1:29" ht="13.5" customHeight="1" x14ac:dyDescent="0.2">
      <c r="A1139" s="19">
        <v>41190</v>
      </c>
      <c r="B1139" s="19">
        <v>40826</v>
      </c>
      <c r="C1139" s="19">
        <v>39370</v>
      </c>
      <c r="D1139" s="16" t="s">
        <v>3</v>
      </c>
      <c r="E1139" s="114">
        <v>18875</v>
      </c>
      <c r="F1139" s="115">
        <v>11403</v>
      </c>
      <c r="G1139" s="113">
        <v>4111</v>
      </c>
      <c r="H1139" s="113">
        <v>1975</v>
      </c>
      <c r="I1139" s="113">
        <v>1386</v>
      </c>
      <c r="J1139" s="112">
        <v>17071</v>
      </c>
      <c r="K1139" s="112">
        <v>10509</v>
      </c>
      <c r="L1139" s="112">
        <v>3890</v>
      </c>
      <c r="M1139" s="112">
        <v>1439</v>
      </c>
      <c r="N1139" s="113">
        <v>1233</v>
      </c>
      <c r="O1139" s="112">
        <v>15718</v>
      </c>
      <c r="P1139" s="112">
        <v>11010</v>
      </c>
      <c r="Q1139" s="112">
        <v>2616</v>
      </c>
      <c r="R1139" s="112">
        <v>1018</v>
      </c>
      <c r="S1139" s="113">
        <v>1074</v>
      </c>
      <c r="T1139" s="17">
        <v>0.10567629312869786</v>
      </c>
      <c r="U1139" s="17">
        <v>8.5069940051384574E-2</v>
      </c>
      <c r="V1139" s="17">
        <v>5.6812339331619555E-2</v>
      </c>
      <c r="W1139" s="17">
        <v>0.37248088950660185</v>
      </c>
      <c r="X1139" s="17">
        <v>0.12408759124087587</v>
      </c>
      <c r="Y1139" s="17">
        <v>0.10567629312869786</v>
      </c>
      <c r="Z1139" s="17">
        <v>1.531475380642866E-2</v>
      </c>
      <c r="AA1139" s="17">
        <v>5.8444902162718915E-2</v>
      </c>
      <c r="AB1139" s="17">
        <v>0.40569395017793597</v>
      </c>
      <c r="AC1139" s="17">
        <v>0.29653882132834419</v>
      </c>
    </row>
    <row r="1140" spans="1:29" ht="13.5" customHeight="1" x14ac:dyDescent="0.2">
      <c r="A1140" s="19">
        <v>41191</v>
      </c>
      <c r="B1140" s="19">
        <v>40827</v>
      </c>
      <c r="C1140" s="19">
        <v>39371</v>
      </c>
      <c r="D1140" s="16" t="s">
        <v>4</v>
      </c>
      <c r="E1140" s="114">
        <v>17354</v>
      </c>
      <c r="F1140" s="115">
        <v>11023</v>
      </c>
      <c r="G1140" s="113">
        <v>3411</v>
      </c>
      <c r="H1140" s="113">
        <v>1754</v>
      </c>
      <c r="I1140" s="113">
        <v>1166</v>
      </c>
      <c r="J1140" s="112">
        <v>15734</v>
      </c>
      <c r="K1140" s="112">
        <v>9967</v>
      </c>
      <c r="L1140" s="112">
        <v>3364</v>
      </c>
      <c r="M1140" s="112">
        <v>1382</v>
      </c>
      <c r="N1140" s="113">
        <v>1021</v>
      </c>
      <c r="O1140" s="112">
        <v>14482</v>
      </c>
      <c r="P1140" s="112">
        <v>10494</v>
      </c>
      <c r="Q1140" s="112">
        <v>2663</v>
      </c>
      <c r="R1140" s="112">
        <v>608</v>
      </c>
      <c r="S1140" s="113">
        <v>717</v>
      </c>
      <c r="T1140" s="17">
        <v>0.10296173890936822</v>
      </c>
      <c r="U1140" s="17">
        <v>0.10594963379151201</v>
      </c>
      <c r="V1140" s="17">
        <v>1.3971462544589697E-2</v>
      </c>
      <c r="W1140" s="17">
        <v>0.26917510853835025</v>
      </c>
      <c r="X1140" s="17">
        <v>0.14201762977473065</v>
      </c>
      <c r="Y1140" s="17">
        <v>0.10296173890936822</v>
      </c>
      <c r="Z1140" s="17">
        <v>5.4428926726611815E-2</v>
      </c>
      <c r="AA1140" s="17">
        <v>-4.7738693467336724E-2</v>
      </c>
      <c r="AB1140" s="17">
        <v>0.24839857651245545</v>
      </c>
      <c r="AC1140" s="17">
        <v>9.1760299625468056E-2</v>
      </c>
    </row>
    <row r="1141" spans="1:29" ht="13.5" customHeight="1" x14ac:dyDescent="0.2">
      <c r="A1141" s="19">
        <v>41192</v>
      </c>
      <c r="B1141" s="19">
        <v>40828</v>
      </c>
      <c r="C1141" s="19">
        <v>39372</v>
      </c>
      <c r="D1141" s="16" t="s">
        <v>5</v>
      </c>
      <c r="E1141" s="114">
        <v>17842</v>
      </c>
      <c r="F1141" s="115">
        <v>10681</v>
      </c>
      <c r="G1141" s="113">
        <v>4167</v>
      </c>
      <c r="H1141" s="113">
        <v>1618</v>
      </c>
      <c r="I1141" s="113">
        <v>1376</v>
      </c>
      <c r="J1141" s="112">
        <v>15307</v>
      </c>
      <c r="K1141" s="112">
        <v>9858</v>
      </c>
      <c r="L1141" s="112">
        <v>2905</v>
      </c>
      <c r="M1141" s="112">
        <v>1354</v>
      </c>
      <c r="N1141" s="113">
        <v>1190</v>
      </c>
      <c r="O1141" s="112">
        <v>14172</v>
      </c>
      <c r="P1141" s="112">
        <v>10089</v>
      </c>
      <c r="Q1141" s="112">
        <v>2620</v>
      </c>
      <c r="R1141" s="112">
        <v>602</v>
      </c>
      <c r="S1141" s="113">
        <v>861</v>
      </c>
      <c r="T1141" s="17">
        <v>0.16561050499771346</v>
      </c>
      <c r="U1141" s="17">
        <v>8.3485494015013151E-2</v>
      </c>
      <c r="V1141" s="17">
        <v>0.43442340791738387</v>
      </c>
      <c r="W1141" s="17">
        <v>0.1949778434268834</v>
      </c>
      <c r="X1141" s="17">
        <v>0.15630252100840347</v>
      </c>
      <c r="Y1141" s="17">
        <v>0.16561050499771346</v>
      </c>
      <c r="Z1141" s="17">
        <v>6.5117670522536919E-2</v>
      </c>
      <c r="AA1141" s="17">
        <v>0.11745776347546255</v>
      </c>
      <c r="AB1141" s="17">
        <v>0.14751773049645389</v>
      </c>
      <c r="AC1141" s="17">
        <v>0.29323308270676685</v>
      </c>
    </row>
    <row r="1142" spans="1:29" ht="13.5" customHeight="1" x14ac:dyDescent="0.2">
      <c r="A1142" s="19">
        <v>41193</v>
      </c>
      <c r="B1142" s="19">
        <v>40829</v>
      </c>
      <c r="C1142" s="19">
        <v>39373</v>
      </c>
      <c r="D1142" s="16" t="s">
        <v>6</v>
      </c>
      <c r="E1142" s="114">
        <v>18339</v>
      </c>
      <c r="F1142" s="115">
        <v>11041</v>
      </c>
      <c r="G1142" s="113">
        <v>4251</v>
      </c>
      <c r="H1142" s="113">
        <v>1703</v>
      </c>
      <c r="I1142" s="113">
        <v>1344</v>
      </c>
      <c r="J1142" s="112">
        <v>16888</v>
      </c>
      <c r="K1142" s="112">
        <v>10408</v>
      </c>
      <c r="L1142" s="112">
        <v>3661</v>
      </c>
      <c r="M1142" s="112">
        <v>1422</v>
      </c>
      <c r="N1142" s="113">
        <v>1397</v>
      </c>
      <c r="O1142" s="112">
        <v>15376</v>
      </c>
      <c r="P1142" s="112">
        <v>10301</v>
      </c>
      <c r="Q1142" s="112">
        <v>3037</v>
      </c>
      <c r="R1142" s="112">
        <v>976</v>
      </c>
      <c r="S1142" s="113">
        <v>1062</v>
      </c>
      <c r="T1142" s="17">
        <v>8.5918995736617765E-2</v>
      </c>
      <c r="U1142" s="17">
        <v>6.081860107609538E-2</v>
      </c>
      <c r="V1142" s="17">
        <v>0.16115815350996998</v>
      </c>
      <c r="W1142" s="17">
        <v>0.19760900140646975</v>
      </c>
      <c r="X1142" s="17">
        <v>-3.7938439513242717E-2</v>
      </c>
      <c r="Y1142" s="17">
        <v>8.5918995736617765E-2</v>
      </c>
      <c r="Z1142" s="17">
        <v>1.3028718231030467E-2</v>
      </c>
      <c r="AA1142" s="17">
        <v>9.1119096509240327E-2</v>
      </c>
      <c r="AB1142" s="17">
        <v>0.26523031203566116</v>
      </c>
      <c r="AC1142" s="17">
        <v>0.29230769230769238</v>
      </c>
    </row>
    <row r="1143" spans="1:29" ht="13.5" customHeight="1" x14ac:dyDescent="0.2">
      <c r="A1143" s="19">
        <v>41194</v>
      </c>
      <c r="B1143" s="19">
        <v>40830</v>
      </c>
      <c r="C1143" s="19">
        <v>39374</v>
      </c>
      <c r="D1143" s="16" t="s">
        <v>7</v>
      </c>
      <c r="E1143" s="114">
        <v>18552</v>
      </c>
      <c r="F1143" s="115">
        <v>11388</v>
      </c>
      <c r="G1143" s="113">
        <v>4174</v>
      </c>
      <c r="H1143" s="113">
        <v>1583</v>
      </c>
      <c r="I1143" s="113">
        <v>1407</v>
      </c>
      <c r="J1143" s="112">
        <v>16785</v>
      </c>
      <c r="K1143" s="112">
        <v>10498</v>
      </c>
      <c r="L1143" s="112">
        <v>3472</v>
      </c>
      <c r="M1143" s="112">
        <v>1406</v>
      </c>
      <c r="N1143" s="113">
        <v>1409</v>
      </c>
      <c r="O1143" s="112">
        <v>15592</v>
      </c>
      <c r="P1143" s="112">
        <v>10757</v>
      </c>
      <c r="Q1143" s="112">
        <v>3015</v>
      </c>
      <c r="R1143" s="112">
        <v>1144</v>
      </c>
      <c r="S1143" s="113">
        <v>676</v>
      </c>
      <c r="T1143" s="17">
        <v>0.10527256478999103</v>
      </c>
      <c r="U1143" s="17">
        <v>8.4778052962469097E-2</v>
      </c>
      <c r="V1143" s="17">
        <v>0.20218894009216593</v>
      </c>
      <c r="W1143" s="17">
        <v>0.12588904694167846</v>
      </c>
      <c r="X1143" s="17">
        <v>-1.4194464158977516E-3</v>
      </c>
      <c r="Y1143" s="17">
        <v>0.10527256478999103</v>
      </c>
      <c r="Z1143" s="17">
        <v>4.8425704290185889E-2</v>
      </c>
      <c r="AA1143" s="17">
        <v>6.7246228586039347E-2</v>
      </c>
      <c r="AB1143" s="17">
        <v>0.13639626704953334</v>
      </c>
      <c r="AC1143" s="17">
        <v>0.35288461538461546</v>
      </c>
    </row>
    <row r="1144" spans="1:29" ht="13.5" customHeight="1" x14ac:dyDescent="0.2">
      <c r="A1144" s="19">
        <v>41195</v>
      </c>
      <c r="B1144" s="19">
        <v>40831</v>
      </c>
      <c r="C1144" s="19">
        <v>39375</v>
      </c>
      <c r="D1144" s="16" t="s">
        <v>1</v>
      </c>
      <c r="E1144" s="114">
        <v>19275</v>
      </c>
      <c r="F1144" s="115">
        <v>11582</v>
      </c>
      <c r="G1144" s="113">
        <v>4274</v>
      </c>
      <c r="H1144" s="113">
        <v>1560</v>
      </c>
      <c r="I1144" s="113">
        <v>1859</v>
      </c>
      <c r="J1144" s="112">
        <v>19256</v>
      </c>
      <c r="K1144" s="112">
        <v>10440</v>
      </c>
      <c r="L1144" s="112">
        <v>4953</v>
      </c>
      <c r="M1144" s="112">
        <v>2099</v>
      </c>
      <c r="N1144" s="113">
        <v>1764</v>
      </c>
      <c r="O1144" s="112">
        <v>17968</v>
      </c>
      <c r="P1144" s="112">
        <v>11500</v>
      </c>
      <c r="Q1144" s="112">
        <v>3617</v>
      </c>
      <c r="R1144" s="112">
        <v>1270</v>
      </c>
      <c r="S1144" s="113">
        <v>1581</v>
      </c>
      <c r="T1144" s="17">
        <v>9.867054424594901E-4</v>
      </c>
      <c r="U1144" s="17">
        <v>0.10938697318007673</v>
      </c>
      <c r="V1144" s="17">
        <v>-0.13708863315162523</v>
      </c>
      <c r="W1144" s="17">
        <v>-0.25678894711767508</v>
      </c>
      <c r="X1144" s="17">
        <v>5.3854875283446679E-2</v>
      </c>
      <c r="Y1144" s="17">
        <v>9.867054424594901E-4</v>
      </c>
      <c r="Z1144" s="17">
        <v>1.4185639229422176E-2</v>
      </c>
      <c r="AA1144" s="17">
        <v>-7.5492104693921647E-2</v>
      </c>
      <c r="AB1144" s="17">
        <v>-0.15078933043004894</v>
      </c>
      <c r="AC1144" s="17">
        <v>0.30182072829131656</v>
      </c>
    </row>
    <row r="1145" spans="1:29" ht="13.5" customHeight="1" x14ac:dyDescent="0.2">
      <c r="A1145" s="19">
        <v>41196</v>
      </c>
      <c r="B1145" s="19">
        <v>40832</v>
      </c>
      <c r="C1145" s="19">
        <v>39376</v>
      </c>
      <c r="D1145" s="16" t="s">
        <v>2</v>
      </c>
      <c r="E1145" s="114">
        <v>18661</v>
      </c>
      <c r="F1145" s="115">
        <v>11465</v>
      </c>
      <c r="G1145" s="113">
        <v>4183</v>
      </c>
      <c r="H1145" s="113">
        <v>1602</v>
      </c>
      <c r="I1145" s="113">
        <v>1411</v>
      </c>
      <c r="J1145" s="112">
        <v>17323</v>
      </c>
      <c r="K1145" s="112">
        <v>10903</v>
      </c>
      <c r="L1145" s="112">
        <v>3649</v>
      </c>
      <c r="M1145" s="112">
        <v>1366</v>
      </c>
      <c r="N1145" s="113">
        <v>1405</v>
      </c>
      <c r="O1145" s="112">
        <v>15447</v>
      </c>
      <c r="P1145" s="112">
        <v>10342</v>
      </c>
      <c r="Q1145" s="112">
        <v>3155</v>
      </c>
      <c r="R1145" s="112">
        <v>1083</v>
      </c>
      <c r="S1145" s="113">
        <v>867</v>
      </c>
      <c r="T1145" s="17">
        <v>7.7238353633897194E-2</v>
      </c>
      <c r="U1145" s="17">
        <v>5.1545446207465817E-2</v>
      </c>
      <c r="V1145" s="17">
        <v>0.14634146341463405</v>
      </c>
      <c r="W1145" s="17">
        <v>0.17276720351390917</v>
      </c>
      <c r="X1145" s="17">
        <v>4.270462633451988E-3</v>
      </c>
      <c r="Y1145" s="17">
        <v>7.7238353633897194E-2</v>
      </c>
      <c r="Z1145" s="17">
        <v>4.4361450173073358E-2</v>
      </c>
      <c r="AA1145" s="17">
        <v>0.16259032795997785</v>
      </c>
      <c r="AB1145" s="17">
        <v>0.22103658536585358</v>
      </c>
      <c r="AC1145" s="17">
        <v>0.36460348162475831</v>
      </c>
    </row>
    <row r="1146" spans="1:29" ht="13.5" customHeight="1" x14ac:dyDescent="0.2">
      <c r="A1146" s="19">
        <v>41197</v>
      </c>
      <c r="B1146" s="19">
        <v>40833</v>
      </c>
      <c r="C1146" s="19">
        <v>39377</v>
      </c>
      <c r="D1146" s="16" t="s">
        <v>3</v>
      </c>
      <c r="E1146" s="114">
        <v>17272</v>
      </c>
      <c r="F1146" s="115">
        <v>10821</v>
      </c>
      <c r="G1146" s="113">
        <v>3679</v>
      </c>
      <c r="H1146" s="113">
        <v>1508</v>
      </c>
      <c r="I1146" s="113">
        <v>1264</v>
      </c>
      <c r="J1146" s="112">
        <v>17104</v>
      </c>
      <c r="K1146" s="112">
        <v>10821</v>
      </c>
      <c r="L1146" s="112">
        <v>3689</v>
      </c>
      <c r="M1146" s="112">
        <v>1395</v>
      </c>
      <c r="N1146" s="113">
        <v>1199</v>
      </c>
      <c r="O1146" s="112">
        <v>14301</v>
      </c>
      <c r="P1146" s="112">
        <v>9780</v>
      </c>
      <c r="Q1146" s="112">
        <v>2786</v>
      </c>
      <c r="R1146" s="112">
        <v>743</v>
      </c>
      <c r="S1146" s="113">
        <v>992</v>
      </c>
      <c r="T1146" s="17">
        <v>9.8222637979419325E-3</v>
      </c>
      <c r="U1146" s="17">
        <v>0</v>
      </c>
      <c r="V1146" s="17">
        <v>-2.710761724044497E-3</v>
      </c>
      <c r="W1146" s="17">
        <v>8.1003584229390579E-2</v>
      </c>
      <c r="X1146" s="17">
        <v>5.4211843202668808E-2</v>
      </c>
      <c r="Y1146" s="17">
        <v>9.8222637979419325E-3</v>
      </c>
      <c r="Z1146" s="17">
        <v>3.6978829620037956E-4</v>
      </c>
      <c r="AA1146" s="17">
        <v>4.3680043680043301E-3</v>
      </c>
      <c r="AB1146" s="17">
        <v>0.35125448028673834</v>
      </c>
      <c r="AC1146" s="17">
        <v>0.39053905390539057</v>
      </c>
    </row>
    <row r="1147" spans="1:29" ht="13.5" customHeight="1" x14ac:dyDescent="0.2">
      <c r="A1147" s="19">
        <v>41198</v>
      </c>
      <c r="B1147" s="19">
        <v>40834</v>
      </c>
      <c r="C1147" s="19">
        <v>39378</v>
      </c>
      <c r="D1147" s="16" t="s">
        <v>4</v>
      </c>
      <c r="E1147" s="114">
        <v>16524</v>
      </c>
      <c r="F1147" s="115">
        <v>10285</v>
      </c>
      <c r="G1147" s="113">
        <v>3557</v>
      </c>
      <c r="H1147" s="113">
        <v>1560</v>
      </c>
      <c r="I1147" s="113">
        <v>1122</v>
      </c>
      <c r="J1147" s="112">
        <v>15297</v>
      </c>
      <c r="K1147" s="112">
        <v>9477</v>
      </c>
      <c r="L1147" s="112">
        <v>3395</v>
      </c>
      <c r="M1147" s="112">
        <v>1410</v>
      </c>
      <c r="N1147" s="113">
        <v>1015</v>
      </c>
      <c r="O1147" s="112">
        <v>13134</v>
      </c>
      <c r="P1147" s="112">
        <v>9545</v>
      </c>
      <c r="Q1147" s="112">
        <v>2455</v>
      </c>
      <c r="R1147" s="112">
        <v>508</v>
      </c>
      <c r="S1147" s="113">
        <v>626</v>
      </c>
      <c r="T1147" s="17">
        <v>8.0211806236516914E-2</v>
      </c>
      <c r="U1147" s="17">
        <v>8.5259048222011247E-2</v>
      </c>
      <c r="V1147" s="17">
        <v>4.7717231222385914E-2</v>
      </c>
      <c r="W1147" s="17">
        <v>0.1063829787234043</v>
      </c>
      <c r="X1147" s="17">
        <v>0.10541871921182255</v>
      </c>
      <c r="Y1147" s="17">
        <v>8.0211806236516914E-2</v>
      </c>
      <c r="Z1147" s="17">
        <v>3.5645957104017745E-2</v>
      </c>
      <c r="AA1147" s="17">
        <v>0.18883689839572182</v>
      </c>
      <c r="AB1147" s="17">
        <v>0.36722173531989477</v>
      </c>
      <c r="AC1147" s="17">
        <v>0.27210884353741505</v>
      </c>
    </row>
    <row r="1148" spans="1:29" ht="13.5" customHeight="1" x14ac:dyDescent="0.2">
      <c r="A1148" s="19">
        <v>41199</v>
      </c>
      <c r="B1148" s="19">
        <v>40835</v>
      </c>
      <c r="C1148" s="19">
        <v>39379</v>
      </c>
      <c r="D1148" s="16" t="s">
        <v>5</v>
      </c>
      <c r="E1148" s="114">
        <v>16910</v>
      </c>
      <c r="F1148" s="115">
        <v>10136</v>
      </c>
      <c r="G1148" s="113">
        <v>3915</v>
      </c>
      <c r="H1148" s="113">
        <v>1445</v>
      </c>
      <c r="I1148" s="113">
        <v>1414</v>
      </c>
      <c r="J1148" s="112">
        <v>15759</v>
      </c>
      <c r="K1148" s="112">
        <v>9876</v>
      </c>
      <c r="L1148" s="112">
        <v>3329</v>
      </c>
      <c r="M1148" s="112">
        <v>1364</v>
      </c>
      <c r="N1148" s="113">
        <v>1190</v>
      </c>
      <c r="O1148" s="112">
        <v>13149</v>
      </c>
      <c r="P1148" s="112">
        <v>9515</v>
      </c>
      <c r="Q1148" s="112">
        <v>2499</v>
      </c>
      <c r="R1148" s="112">
        <v>556</v>
      </c>
      <c r="S1148" s="113">
        <v>579</v>
      </c>
      <c r="T1148" s="17">
        <v>7.3037629291198725E-2</v>
      </c>
      <c r="U1148" s="17">
        <v>2.6326447954637455E-2</v>
      </c>
      <c r="V1148" s="17">
        <v>0.17602883748873532</v>
      </c>
      <c r="W1148" s="17">
        <v>5.9384164222873848E-2</v>
      </c>
      <c r="X1148" s="17">
        <v>0.18823529411764706</v>
      </c>
      <c r="Y1148" s="17">
        <v>7.3037629291198725E-2</v>
      </c>
      <c r="Z1148" s="17">
        <v>7.134552372899261E-2</v>
      </c>
      <c r="AA1148" s="17">
        <v>0.31685166498486383</v>
      </c>
      <c r="AB1148" s="17">
        <v>0.20016611295681064</v>
      </c>
      <c r="AC1148" s="17">
        <v>0.42540322580645151</v>
      </c>
    </row>
    <row r="1149" spans="1:29" ht="13.5" customHeight="1" x14ac:dyDescent="0.2">
      <c r="A1149" s="19">
        <v>41200</v>
      </c>
      <c r="B1149" s="19">
        <v>40836</v>
      </c>
      <c r="C1149" s="19">
        <v>39380</v>
      </c>
      <c r="D1149" s="16" t="s">
        <v>6</v>
      </c>
      <c r="E1149" s="114">
        <v>16990</v>
      </c>
      <c r="F1149" s="115">
        <v>10608</v>
      </c>
      <c r="G1149" s="113">
        <v>3321</v>
      </c>
      <c r="H1149" s="113">
        <v>1577</v>
      </c>
      <c r="I1149" s="113">
        <v>1484</v>
      </c>
      <c r="J1149" s="112">
        <v>16589</v>
      </c>
      <c r="K1149" s="112">
        <v>10310</v>
      </c>
      <c r="L1149" s="112">
        <v>3622</v>
      </c>
      <c r="M1149" s="112">
        <v>1295</v>
      </c>
      <c r="N1149" s="113">
        <v>1362</v>
      </c>
      <c r="O1149" s="112">
        <v>14233</v>
      </c>
      <c r="P1149" s="112">
        <v>9588</v>
      </c>
      <c r="Q1149" s="112">
        <v>2895</v>
      </c>
      <c r="R1149" s="112">
        <v>785</v>
      </c>
      <c r="S1149" s="113">
        <v>965</v>
      </c>
      <c r="T1149" s="17">
        <v>2.4172644523479336E-2</v>
      </c>
      <c r="U1149" s="17">
        <v>2.8903976721629476E-2</v>
      </c>
      <c r="V1149" s="17">
        <v>-8.310325786858086E-2</v>
      </c>
      <c r="W1149" s="17">
        <v>0.21776061776061773</v>
      </c>
      <c r="X1149" s="17">
        <v>8.9574155653450838E-2</v>
      </c>
      <c r="Y1149" s="17">
        <v>2.4172644523479336E-2</v>
      </c>
      <c r="Z1149" s="17">
        <v>-1.173840134153159E-2</v>
      </c>
      <c r="AA1149" s="17">
        <v>-0.14008285862247538</v>
      </c>
      <c r="AB1149" s="17">
        <v>0.32855939342881224</v>
      </c>
      <c r="AC1149" s="17">
        <v>0.51893551688843398</v>
      </c>
    </row>
    <row r="1150" spans="1:29" ht="13.5" customHeight="1" x14ac:dyDescent="0.2">
      <c r="A1150" s="19">
        <v>41201</v>
      </c>
      <c r="B1150" s="19">
        <v>40837</v>
      </c>
      <c r="C1150" s="19">
        <v>39381</v>
      </c>
      <c r="D1150" s="16" t="s">
        <v>7</v>
      </c>
      <c r="E1150" s="114">
        <v>18131</v>
      </c>
      <c r="F1150" s="115">
        <v>11051</v>
      </c>
      <c r="G1150" s="113">
        <v>4285</v>
      </c>
      <c r="H1150" s="113">
        <v>1529</v>
      </c>
      <c r="I1150" s="113">
        <v>1266</v>
      </c>
      <c r="J1150" s="112">
        <v>16695.049982527358</v>
      </c>
      <c r="K1150" s="112">
        <v>10254</v>
      </c>
      <c r="L1150" s="112">
        <v>3626</v>
      </c>
      <c r="M1150" s="112">
        <v>1425.0499825273587</v>
      </c>
      <c r="N1150" s="113">
        <v>1390</v>
      </c>
      <c r="O1150" s="112">
        <v>14468</v>
      </c>
      <c r="P1150" s="112">
        <v>9911</v>
      </c>
      <c r="Q1150" s="112">
        <v>2691</v>
      </c>
      <c r="R1150" s="112">
        <v>993</v>
      </c>
      <c r="S1150" s="113">
        <v>873</v>
      </c>
      <c r="T1150" s="17">
        <v>8.6010525214088807E-2</v>
      </c>
      <c r="U1150" s="17">
        <v>7.7725765554905513E-2</v>
      </c>
      <c r="V1150" s="17">
        <v>0.18174296745725327</v>
      </c>
      <c r="W1150" s="17">
        <v>7.2944822109525909E-2</v>
      </c>
      <c r="X1150" s="17">
        <v>-8.9208633093525225E-2</v>
      </c>
      <c r="Y1150" s="17">
        <v>8.6010525214088807E-2</v>
      </c>
      <c r="Z1150" s="17">
        <v>3.8530213325815188E-2</v>
      </c>
      <c r="AA1150" s="17">
        <v>9.6749424110570859E-2</v>
      </c>
      <c r="AB1150" s="17">
        <v>0.21832669322709153</v>
      </c>
      <c r="AC1150" s="17">
        <v>0.25346534653465347</v>
      </c>
    </row>
    <row r="1151" spans="1:29" ht="13.5" customHeight="1" x14ac:dyDescent="0.2">
      <c r="A1151" s="19">
        <v>41202</v>
      </c>
      <c r="B1151" s="19">
        <v>40838</v>
      </c>
      <c r="C1151" s="19">
        <v>39382</v>
      </c>
      <c r="D1151" s="16" t="s">
        <v>1</v>
      </c>
      <c r="E1151" s="114">
        <v>18960</v>
      </c>
      <c r="F1151" s="115">
        <v>10848</v>
      </c>
      <c r="G1151" s="113">
        <v>4415</v>
      </c>
      <c r="H1151" s="113">
        <v>1857</v>
      </c>
      <c r="I1151" s="113">
        <v>1840</v>
      </c>
      <c r="J1151" s="112">
        <v>18766.551534700699</v>
      </c>
      <c r="K1151" s="112">
        <v>10357</v>
      </c>
      <c r="L1151" s="112">
        <v>4778</v>
      </c>
      <c r="M1151" s="112">
        <v>1958.5515347006983</v>
      </c>
      <c r="N1151" s="113">
        <v>1673</v>
      </c>
      <c r="O1151" s="112">
        <v>16903</v>
      </c>
      <c r="P1151" s="112">
        <v>10637</v>
      </c>
      <c r="Q1151" s="112">
        <v>3763</v>
      </c>
      <c r="R1151" s="112">
        <v>1153</v>
      </c>
      <c r="S1151" s="113">
        <v>1350</v>
      </c>
      <c r="T1151" s="17">
        <v>1.0308151976755164E-2</v>
      </c>
      <c r="U1151" s="17">
        <v>4.7407550448971714E-2</v>
      </c>
      <c r="V1151" s="17">
        <v>-7.5973210548346604E-2</v>
      </c>
      <c r="W1151" s="17">
        <v>-5.185032556021929E-2</v>
      </c>
      <c r="X1151" s="17">
        <v>9.9820681410639489E-2</v>
      </c>
      <c r="Y1151" s="17">
        <v>1.0308151976755164E-2</v>
      </c>
      <c r="Z1151" s="17">
        <v>-1.730229187426402E-2</v>
      </c>
      <c r="AA1151" s="17">
        <v>-6.4023743905024411E-2</v>
      </c>
      <c r="AB1151" s="17">
        <v>0.10799522673031037</v>
      </c>
      <c r="AC1151" s="17">
        <v>0.35294117647058831</v>
      </c>
    </row>
    <row r="1152" spans="1:29" ht="13.5" customHeight="1" x14ac:dyDescent="0.2">
      <c r="A1152" s="19">
        <v>41203</v>
      </c>
      <c r="B1152" s="19">
        <v>40839</v>
      </c>
      <c r="C1152" s="19">
        <v>39383</v>
      </c>
      <c r="D1152" s="16" t="s">
        <v>2</v>
      </c>
      <c r="E1152" s="114">
        <v>18465</v>
      </c>
      <c r="F1152" s="115">
        <v>11422</v>
      </c>
      <c r="G1152" s="113">
        <v>4216</v>
      </c>
      <c r="H1152" s="113">
        <v>1419</v>
      </c>
      <c r="I1152" s="113">
        <v>1408</v>
      </c>
      <c r="J1152" s="112">
        <v>17070</v>
      </c>
      <c r="K1152" s="112">
        <v>10824</v>
      </c>
      <c r="L1152" s="112">
        <v>3565</v>
      </c>
      <c r="M1152" s="112">
        <v>1354</v>
      </c>
      <c r="N1152" s="113">
        <v>1327</v>
      </c>
      <c r="O1152" s="112">
        <v>13536</v>
      </c>
      <c r="P1152" s="112">
        <v>9222</v>
      </c>
      <c r="Q1152" s="112">
        <v>2772</v>
      </c>
      <c r="R1152" s="112">
        <v>799</v>
      </c>
      <c r="S1152" s="113">
        <v>743</v>
      </c>
      <c r="T1152" s="17">
        <v>8.172231985940237E-2</v>
      </c>
      <c r="U1152" s="17">
        <v>5.5247597930524694E-2</v>
      </c>
      <c r="V1152" s="17">
        <v>0.18260869565217397</v>
      </c>
      <c r="W1152" s="17">
        <v>4.80059084194977E-2</v>
      </c>
      <c r="X1152" s="17">
        <v>6.1039939713639857E-2</v>
      </c>
      <c r="Y1152" s="17">
        <v>8.172231985940237E-2</v>
      </c>
      <c r="Z1152" s="17">
        <v>5.5150115473441064E-2</v>
      </c>
      <c r="AA1152" s="17">
        <v>0.17831190609278935</v>
      </c>
      <c r="AB1152" s="17">
        <v>0.1324820430965683</v>
      </c>
      <c r="AC1152" s="17">
        <v>0.55066079295154191</v>
      </c>
    </row>
    <row r="1153" spans="1:29" ht="13.5" customHeight="1" x14ac:dyDescent="0.2">
      <c r="A1153" s="19">
        <v>41204</v>
      </c>
      <c r="B1153" s="19">
        <v>40840</v>
      </c>
      <c r="C1153" s="19">
        <v>39384</v>
      </c>
      <c r="D1153" s="16" t="s">
        <v>3</v>
      </c>
      <c r="E1153" s="114">
        <v>16751</v>
      </c>
      <c r="F1153" s="115">
        <v>10624</v>
      </c>
      <c r="G1153" s="113">
        <v>3605</v>
      </c>
      <c r="H1153" s="113">
        <v>1306</v>
      </c>
      <c r="I1153" s="113">
        <v>1216</v>
      </c>
      <c r="J1153" s="112">
        <v>15858</v>
      </c>
      <c r="K1153" s="112">
        <v>10437</v>
      </c>
      <c r="L1153" s="112">
        <v>3197</v>
      </c>
      <c r="M1153" s="112">
        <v>1135</v>
      </c>
      <c r="N1153" s="113">
        <v>1089</v>
      </c>
      <c r="O1153" s="112">
        <v>13061</v>
      </c>
      <c r="P1153" s="112">
        <v>9315</v>
      </c>
      <c r="Q1153" s="112">
        <v>2397</v>
      </c>
      <c r="R1153" s="112">
        <v>590</v>
      </c>
      <c r="S1153" s="113">
        <v>759</v>
      </c>
      <c r="T1153" s="17">
        <v>5.6312271408752723E-2</v>
      </c>
      <c r="U1153" s="17">
        <v>1.7917025965315636E-2</v>
      </c>
      <c r="V1153" s="17">
        <v>0.1276196434157022</v>
      </c>
      <c r="W1153" s="17">
        <v>0.15066079295154178</v>
      </c>
      <c r="X1153" s="17">
        <v>0.11662075298438945</v>
      </c>
      <c r="Y1153" s="17">
        <v>5.6312271408752723E-2</v>
      </c>
      <c r="Z1153" s="17">
        <v>1.0364647130878257E-3</v>
      </c>
      <c r="AA1153" s="17">
        <v>0.18624547548535708</v>
      </c>
      <c r="AB1153" s="17">
        <v>0.24499523355576747</v>
      </c>
      <c r="AC1153" s="17">
        <v>0.36936936936936937</v>
      </c>
    </row>
    <row r="1154" spans="1:29" ht="13.5" customHeight="1" x14ac:dyDescent="0.2">
      <c r="A1154" s="19">
        <v>41205</v>
      </c>
      <c r="B1154" s="19">
        <v>40841</v>
      </c>
      <c r="C1154" s="19">
        <v>39385</v>
      </c>
      <c r="D1154" s="16" t="s">
        <v>4</v>
      </c>
      <c r="E1154" s="114">
        <v>15770</v>
      </c>
      <c r="F1154" s="115">
        <v>9888</v>
      </c>
      <c r="G1154" s="113">
        <v>3519</v>
      </c>
      <c r="H1154" s="113">
        <v>1382</v>
      </c>
      <c r="I1154" s="113">
        <v>981</v>
      </c>
      <c r="J1154" s="112">
        <v>13435</v>
      </c>
      <c r="K1154" s="112">
        <v>8639</v>
      </c>
      <c r="L1154" s="112">
        <v>2776</v>
      </c>
      <c r="M1154" s="112">
        <v>1143</v>
      </c>
      <c r="N1154" s="113">
        <v>877</v>
      </c>
      <c r="O1154" s="112">
        <v>11082</v>
      </c>
      <c r="P1154" s="112">
        <v>7922</v>
      </c>
      <c r="Q1154" s="112">
        <v>2240</v>
      </c>
      <c r="R1154" s="112">
        <v>373</v>
      </c>
      <c r="S1154" s="113">
        <v>547</v>
      </c>
      <c r="T1154" s="17">
        <v>0.17379977670264246</v>
      </c>
      <c r="U1154" s="17">
        <v>0.1445769186248409</v>
      </c>
      <c r="V1154" s="17">
        <v>0.26765129682997113</v>
      </c>
      <c r="W1154" s="17">
        <v>0.2090988626421697</v>
      </c>
      <c r="X1154" s="17">
        <v>0.11858608893956668</v>
      </c>
      <c r="Y1154" s="17">
        <v>0.17379977670264246</v>
      </c>
      <c r="Z1154" s="17">
        <v>0.17017751479289944</v>
      </c>
      <c r="AA1154" s="17">
        <v>0.27453821079319085</v>
      </c>
      <c r="AB1154" s="17">
        <v>0.39034205231388319</v>
      </c>
      <c r="AC1154" s="17">
        <v>0.3401639344262295</v>
      </c>
    </row>
    <row r="1155" spans="1:29" ht="13.5" customHeight="1" x14ac:dyDescent="0.2">
      <c r="A1155" s="19">
        <v>41206</v>
      </c>
      <c r="B1155" s="19">
        <v>40842</v>
      </c>
      <c r="C1155" s="19">
        <v>39386</v>
      </c>
      <c r="D1155" s="16" t="s">
        <v>5</v>
      </c>
      <c r="E1155" s="114">
        <v>16153</v>
      </c>
      <c r="F1155" s="115">
        <v>10080</v>
      </c>
      <c r="G1155" s="113">
        <v>3673</v>
      </c>
      <c r="H1155" s="113">
        <v>1193</v>
      </c>
      <c r="I1155" s="113">
        <v>1207</v>
      </c>
      <c r="J1155" s="112">
        <v>14239</v>
      </c>
      <c r="K1155" s="112">
        <v>9026</v>
      </c>
      <c r="L1155" s="112">
        <v>3110</v>
      </c>
      <c r="M1155" s="112">
        <v>1086</v>
      </c>
      <c r="N1155" s="113">
        <v>1017</v>
      </c>
      <c r="O1155" s="112">
        <v>11090</v>
      </c>
      <c r="P1155" s="112">
        <v>7739</v>
      </c>
      <c r="Q1155" s="112">
        <v>2167</v>
      </c>
      <c r="R1155" s="112">
        <v>523</v>
      </c>
      <c r="S1155" s="113">
        <v>661</v>
      </c>
      <c r="T1155" s="17">
        <v>0.1344195519348268</v>
      </c>
      <c r="U1155" s="17">
        <v>0.11677376467981393</v>
      </c>
      <c r="V1155" s="17">
        <v>0.18102893890675231</v>
      </c>
      <c r="W1155" s="17">
        <v>9.8526703499079105E-2</v>
      </c>
      <c r="X1155" s="17">
        <v>0.18682399213372669</v>
      </c>
      <c r="Y1155" s="17">
        <v>0.1344195519348268</v>
      </c>
      <c r="Z1155" s="17">
        <v>0.17468826477100574</v>
      </c>
      <c r="AA1155" s="17">
        <v>0.28606442577030822</v>
      </c>
      <c r="AB1155" s="17">
        <v>0.3009814612868047</v>
      </c>
      <c r="AC1155" s="17">
        <v>0.56144890038809825</v>
      </c>
    </row>
    <row r="1156" spans="1:29" ht="13.5" customHeight="1" x14ac:dyDescent="0.2">
      <c r="A1156" s="19">
        <v>41207</v>
      </c>
      <c r="B1156" s="19">
        <v>40843</v>
      </c>
      <c r="C1156" s="19">
        <v>39387</v>
      </c>
      <c r="D1156" s="16" t="s">
        <v>6</v>
      </c>
      <c r="E1156" s="114">
        <v>17286</v>
      </c>
      <c r="F1156" s="115">
        <v>10727</v>
      </c>
      <c r="G1156" s="113">
        <v>4008</v>
      </c>
      <c r="H1156" s="113">
        <v>1490</v>
      </c>
      <c r="I1156" s="113">
        <v>1061</v>
      </c>
      <c r="J1156" s="112">
        <v>15197</v>
      </c>
      <c r="K1156" s="112">
        <v>9618</v>
      </c>
      <c r="L1156" s="112">
        <v>3396</v>
      </c>
      <c r="M1156" s="112">
        <v>1041</v>
      </c>
      <c r="N1156" s="113">
        <v>1142</v>
      </c>
      <c r="O1156" s="112">
        <v>12447</v>
      </c>
      <c r="P1156" s="112">
        <v>8730</v>
      </c>
      <c r="Q1156" s="112">
        <v>2290</v>
      </c>
      <c r="R1156" s="112">
        <v>697</v>
      </c>
      <c r="S1156" s="113">
        <v>730</v>
      </c>
      <c r="T1156" s="17">
        <v>0.13746134105415542</v>
      </c>
      <c r="U1156" s="17">
        <v>0.11530463713869832</v>
      </c>
      <c r="V1156" s="17">
        <v>0.18021201413427557</v>
      </c>
      <c r="W1156" s="17">
        <v>0.431316042267051</v>
      </c>
      <c r="X1156" s="17">
        <v>-7.0928196147110323E-2</v>
      </c>
      <c r="Y1156" s="17">
        <v>0.13746134105415542</v>
      </c>
      <c r="Z1156" s="17">
        <v>5.5287752090506626E-2</v>
      </c>
      <c r="AA1156" s="17">
        <v>0.74412532637075723</v>
      </c>
      <c r="AB1156" s="17">
        <v>0.71264367816091956</v>
      </c>
      <c r="AC1156" s="17">
        <v>7.7157360406091335E-2</v>
      </c>
    </row>
    <row r="1157" spans="1:29" ht="13.5" customHeight="1" x14ac:dyDescent="0.2">
      <c r="A1157" s="19">
        <v>41208</v>
      </c>
      <c r="B1157" s="19">
        <v>40844</v>
      </c>
      <c r="C1157" s="19">
        <v>39388</v>
      </c>
      <c r="D1157" s="16" t="s">
        <v>7</v>
      </c>
      <c r="E1157" s="114">
        <v>17618</v>
      </c>
      <c r="F1157" s="115">
        <v>10878</v>
      </c>
      <c r="G1157" s="113">
        <v>3813</v>
      </c>
      <c r="H1157" s="113">
        <v>1513</v>
      </c>
      <c r="I1157" s="113">
        <v>1414</v>
      </c>
      <c r="J1157" s="112">
        <v>14828</v>
      </c>
      <c r="K1157" s="112">
        <v>9228</v>
      </c>
      <c r="L1157" s="112">
        <v>3088</v>
      </c>
      <c r="M1157" s="112">
        <v>1211</v>
      </c>
      <c r="N1157" s="113">
        <v>1301</v>
      </c>
      <c r="O1157" s="112">
        <v>13515</v>
      </c>
      <c r="P1157" s="112">
        <v>9177</v>
      </c>
      <c r="Q1157" s="112">
        <v>2710</v>
      </c>
      <c r="R1157" s="112">
        <v>874</v>
      </c>
      <c r="S1157" s="113">
        <v>754</v>
      </c>
      <c r="T1157" s="17">
        <v>0.18815753978958716</v>
      </c>
      <c r="U1157" s="17">
        <v>0.17880364109232771</v>
      </c>
      <c r="V1157" s="17">
        <v>0.23477979274611394</v>
      </c>
      <c r="W1157" s="17">
        <v>0.24938067712634182</v>
      </c>
      <c r="X1157" s="17">
        <v>8.6856264411990791E-2</v>
      </c>
      <c r="Y1157" s="17">
        <v>0.18815753978958716</v>
      </c>
      <c r="Z1157" s="17">
        <v>9.6528680155931745E-3</v>
      </c>
      <c r="AA1157" s="17">
        <v>0.18970358814352584</v>
      </c>
      <c r="AB1157" s="17">
        <v>0.60105820105820107</v>
      </c>
      <c r="AC1157" s="17">
        <v>0.47907949790794979</v>
      </c>
    </row>
    <row r="1158" spans="1:29" ht="13.5" customHeight="1" x14ac:dyDescent="0.2">
      <c r="A1158" s="19">
        <v>41209</v>
      </c>
      <c r="B1158" s="19">
        <v>40845</v>
      </c>
      <c r="C1158" s="19">
        <v>39389</v>
      </c>
      <c r="D1158" s="16" t="s">
        <v>1</v>
      </c>
      <c r="E1158" s="114">
        <v>17976</v>
      </c>
      <c r="F1158" s="115">
        <v>10200</v>
      </c>
      <c r="G1158" s="113">
        <v>4379</v>
      </c>
      <c r="H1158" s="113">
        <v>1841</v>
      </c>
      <c r="I1158" s="113">
        <v>1556</v>
      </c>
      <c r="J1158" s="112">
        <v>16569</v>
      </c>
      <c r="K1158" s="112">
        <v>9270</v>
      </c>
      <c r="L1158" s="112">
        <v>4055</v>
      </c>
      <c r="M1158" s="112">
        <v>1681</v>
      </c>
      <c r="N1158" s="113">
        <v>1563</v>
      </c>
      <c r="O1158" s="112">
        <v>17382</v>
      </c>
      <c r="P1158" s="112">
        <v>10888</v>
      </c>
      <c r="Q1158" s="112">
        <v>3968</v>
      </c>
      <c r="R1158" s="112">
        <v>1162</v>
      </c>
      <c r="S1158" s="113">
        <v>1364</v>
      </c>
      <c r="T1158" s="17">
        <v>8.4917617237008969E-2</v>
      </c>
      <c r="U1158" s="17">
        <v>0.10032362459546929</v>
      </c>
      <c r="V1158" s="17">
        <v>7.9901356350184916E-2</v>
      </c>
      <c r="W1158" s="17">
        <v>9.5181439619274277E-2</v>
      </c>
      <c r="X1158" s="17">
        <v>-4.4785668586052596E-3</v>
      </c>
      <c r="Y1158" s="17">
        <v>8.4917617237008969E-2</v>
      </c>
      <c r="Z1158" s="17">
        <v>-2.4110218140068862E-2</v>
      </c>
      <c r="AA1158" s="17">
        <v>1.2953967152440349E-2</v>
      </c>
      <c r="AB1158" s="17">
        <v>0.19934853420195431</v>
      </c>
      <c r="AC1158" s="17">
        <v>0.16816816816816815</v>
      </c>
    </row>
    <row r="1159" spans="1:29" ht="13.5" customHeight="1" x14ac:dyDescent="0.2">
      <c r="A1159" s="19">
        <v>41210</v>
      </c>
      <c r="B1159" s="19">
        <v>40846</v>
      </c>
      <c r="C1159" s="19">
        <v>39390</v>
      </c>
      <c r="D1159" s="16" t="s">
        <v>2</v>
      </c>
      <c r="E1159" s="114">
        <v>16711.092782746302</v>
      </c>
      <c r="F1159" s="115">
        <v>10442</v>
      </c>
      <c r="G1159" s="113">
        <v>3676</v>
      </c>
      <c r="H1159" s="113">
        <v>1357.0927827463033</v>
      </c>
      <c r="I1159" s="113">
        <v>1236</v>
      </c>
      <c r="J1159" s="112">
        <v>14745</v>
      </c>
      <c r="K1159" s="112">
        <v>9614</v>
      </c>
      <c r="L1159" s="112">
        <v>2887</v>
      </c>
      <c r="M1159" s="112">
        <v>1147</v>
      </c>
      <c r="N1159" s="113">
        <v>1097</v>
      </c>
      <c r="O1159" s="112">
        <v>15562</v>
      </c>
      <c r="P1159" s="112">
        <v>10387</v>
      </c>
      <c r="Q1159" s="112">
        <v>3262</v>
      </c>
      <c r="R1159" s="112">
        <v>1045</v>
      </c>
      <c r="S1159" s="113">
        <v>868</v>
      </c>
      <c r="T1159" s="17">
        <v>0.13333962582206182</v>
      </c>
      <c r="U1159" s="17">
        <v>8.6124401913875603E-2</v>
      </c>
      <c r="V1159" s="17">
        <v>0.27329407689643226</v>
      </c>
      <c r="W1159" s="17">
        <v>0.18316720378927931</v>
      </c>
      <c r="X1159" s="17">
        <v>0.12670920692798537</v>
      </c>
      <c r="Y1159" s="17">
        <v>0.13333962582206182</v>
      </c>
      <c r="Z1159" s="17">
        <v>0.12303721230372133</v>
      </c>
      <c r="AA1159" s="17">
        <v>0.10722891566265069</v>
      </c>
      <c r="AB1159" s="17">
        <v>0.18008068064895943</v>
      </c>
      <c r="AC1159" s="17">
        <v>0.44392523364485981</v>
      </c>
    </row>
    <row r="1160" spans="1:29" ht="13.5" customHeight="1" x14ac:dyDescent="0.2">
      <c r="A1160" s="19">
        <v>41211</v>
      </c>
      <c r="B1160" s="19">
        <v>40847</v>
      </c>
      <c r="C1160" s="19">
        <v>39391</v>
      </c>
      <c r="D1160" s="16" t="s">
        <v>3</v>
      </c>
      <c r="E1160" s="114">
        <v>14251.105671793925</v>
      </c>
      <c r="F1160" s="115">
        <v>9182</v>
      </c>
      <c r="G1160" s="113">
        <v>3142</v>
      </c>
      <c r="H1160" s="113">
        <v>1219.1056717939248</v>
      </c>
      <c r="I1160" s="113">
        <v>708</v>
      </c>
      <c r="J1160" s="112">
        <v>14712</v>
      </c>
      <c r="K1160" s="112">
        <v>9878</v>
      </c>
      <c r="L1160" s="112">
        <v>3056</v>
      </c>
      <c r="M1160" s="112">
        <v>1012</v>
      </c>
      <c r="N1160" s="113">
        <v>766</v>
      </c>
      <c r="O1160" s="112">
        <v>13954</v>
      </c>
      <c r="P1160" s="112">
        <v>10038</v>
      </c>
      <c r="Q1160" s="112">
        <v>2504</v>
      </c>
      <c r="R1160" s="112">
        <v>712</v>
      </c>
      <c r="S1160" s="113">
        <v>700</v>
      </c>
      <c r="T1160" s="17">
        <v>-3.1327781960717505E-2</v>
      </c>
      <c r="U1160" s="17">
        <v>-7.045960720793687E-2</v>
      </c>
      <c r="V1160" s="17">
        <v>2.8141361256544428E-2</v>
      </c>
      <c r="W1160" s="17">
        <v>0.20464987331415485</v>
      </c>
      <c r="X1160" s="17">
        <v>-7.571801566579639E-2</v>
      </c>
      <c r="Y1160" s="17">
        <v>-3.1327781960717505E-2</v>
      </c>
      <c r="Z1160" s="17">
        <v>-0.10897622513343042</v>
      </c>
      <c r="AA1160" s="17">
        <v>-5.2472858866103755E-2</v>
      </c>
      <c r="AB1160" s="17">
        <v>5.0953165339590267E-2</v>
      </c>
      <c r="AC1160" s="17">
        <v>-0.16312056737588654</v>
      </c>
    </row>
    <row r="1161" spans="1:29" ht="13.5" customHeight="1" x14ac:dyDescent="0.2">
      <c r="A1161" s="19">
        <v>41212</v>
      </c>
      <c r="B1161" s="19">
        <v>40848</v>
      </c>
      <c r="C1161" s="19">
        <v>39392</v>
      </c>
      <c r="D1161" s="16" t="s">
        <v>4</v>
      </c>
      <c r="E1161" s="114">
        <v>13135</v>
      </c>
      <c r="F1161" s="115">
        <v>8273</v>
      </c>
      <c r="G1161" s="113">
        <v>2937</v>
      </c>
      <c r="H1161" s="113">
        <v>1107</v>
      </c>
      <c r="I1161" s="113">
        <v>818</v>
      </c>
      <c r="J1161" s="112">
        <v>15219</v>
      </c>
      <c r="K1161" s="112">
        <v>9537</v>
      </c>
      <c r="L1161" s="112">
        <v>3425</v>
      </c>
      <c r="M1161" s="112">
        <v>1254</v>
      </c>
      <c r="N1161" s="113">
        <v>1003</v>
      </c>
      <c r="O1161" s="112">
        <v>12717</v>
      </c>
      <c r="P1161" s="112">
        <v>9021</v>
      </c>
      <c r="Q1161" s="112">
        <v>2490</v>
      </c>
      <c r="R1161" s="112">
        <v>653</v>
      </c>
      <c r="S1161" s="113">
        <v>553</v>
      </c>
      <c r="T1161" s="17">
        <v>-0.13693409553847169</v>
      </c>
      <c r="U1161" s="17">
        <v>-0.13253643703470697</v>
      </c>
      <c r="V1161" s="17">
        <v>-0.14248175182481748</v>
      </c>
      <c r="W1161" s="17">
        <v>-0.11722488038277512</v>
      </c>
      <c r="X1161" s="17">
        <v>-0.18444666001994015</v>
      </c>
      <c r="Y1161" s="17">
        <v>-0.13693409553847169</v>
      </c>
      <c r="Z1161" s="17">
        <v>-9.7031215891726696E-2</v>
      </c>
      <c r="AA1161" s="17">
        <v>-6.1361457334611735E-2</v>
      </c>
      <c r="AB1161" s="17">
        <v>-3.9895923677363387E-2</v>
      </c>
      <c r="AC1161" s="17">
        <v>-0.13621964097148886</v>
      </c>
    </row>
    <row r="1162" spans="1:29" ht="13.5" customHeight="1" x14ac:dyDescent="0.2">
      <c r="A1162" s="19">
        <v>41213</v>
      </c>
      <c r="B1162" s="19">
        <v>40849</v>
      </c>
      <c r="C1162" s="19">
        <v>39393</v>
      </c>
      <c r="D1162" s="16" t="s">
        <v>5</v>
      </c>
      <c r="E1162" s="114">
        <v>14548</v>
      </c>
      <c r="F1162" s="115">
        <v>9077</v>
      </c>
      <c r="G1162" s="113">
        <v>3337</v>
      </c>
      <c r="H1162" s="113">
        <v>1197</v>
      </c>
      <c r="I1162" s="113">
        <v>937</v>
      </c>
      <c r="J1162" s="112">
        <v>15819</v>
      </c>
      <c r="K1162" s="112">
        <v>10199</v>
      </c>
      <c r="L1162" s="112">
        <v>3395</v>
      </c>
      <c r="M1162" s="112">
        <v>1226</v>
      </c>
      <c r="N1162" s="113">
        <v>999</v>
      </c>
      <c r="O1162" s="112">
        <v>13581</v>
      </c>
      <c r="P1162" s="112">
        <v>9508</v>
      </c>
      <c r="Q1162" s="112">
        <v>2609</v>
      </c>
      <c r="R1162" s="112">
        <v>729</v>
      </c>
      <c r="S1162" s="113">
        <v>735</v>
      </c>
      <c r="T1162" s="17">
        <v>-8.0346418863392111E-2</v>
      </c>
      <c r="U1162" s="17">
        <v>-0.11001078537111486</v>
      </c>
      <c r="V1162" s="17">
        <v>-1.7083946980854248E-2</v>
      </c>
      <c r="W1162" s="17">
        <v>-2.3654159869494262E-2</v>
      </c>
      <c r="X1162" s="17">
        <v>-6.2062062062062107E-2</v>
      </c>
      <c r="Y1162" s="17">
        <v>-8.0346418863392111E-2</v>
      </c>
      <c r="Z1162" s="17">
        <v>8.2194823947572271E-3</v>
      </c>
      <c r="AA1162" s="17">
        <v>-2.7680652680652673E-2</v>
      </c>
      <c r="AB1162" s="17">
        <v>5.555555555555558E-2</v>
      </c>
      <c r="AC1162" s="17">
        <v>4.2269187986651913E-2</v>
      </c>
    </row>
    <row r="1163" spans="1:29" ht="13.5" customHeight="1" x14ac:dyDescent="0.2">
      <c r="A1163" s="19">
        <v>41214</v>
      </c>
      <c r="B1163" s="19">
        <v>40850</v>
      </c>
      <c r="C1163" s="19">
        <v>39394</v>
      </c>
      <c r="D1163" s="16" t="s">
        <v>6</v>
      </c>
      <c r="E1163" s="114">
        <v>17910</v>
      </c>
      <c r="F1163" s="115">
        <v>10797</v>
      </c>
      <c r="G1163" s="113">
        <v>4056</v>
      </c>
      <c r="H1163" s="113">
        <v>1534</v>
      </c>
      <c r="I1163" s="113">
        <v>1523</v>
      </c>
      <c r="J1163" s="112">
        <v>16492</v>
      </c>
      <c r="K1163" s="112">
        <v>10047</v>
      </c>
      <c r="L1163" s="112">
        <v>3644</v>
      </c>
      <c r="M1163" s="112">
        <v>1442</v>
      </c>
      <c r="N1163" s="113">
        <v>1359</v>
      </c>
      <c r="O1163" s="112">
        <v>15269</v>
      </c>
      <c r="P1163" s="112">
        <v>10381</v>
      </c>
      <c r="Q1163" s="112">
        <v>2964</v>
      </c>
      <c r="R1163" s="112">
        <v>1099</v>
      </c>
      <c r="S1163" s="113">
        <v>825</v>
      </c>
      <c r="T1163" s="17">
        <v>8.5981081736599574E-2</v>
      </c>
      <c r="U1163" s="17">
        <v>7.4649148999701431E-2</v>
      </c>
      <c r="V1163" s="17">
        <v>0.11306256860592745</v>
      </c>
      <c r="W1163" s="17">
        <v>6.3800277392510374E-2</v>
      </c>
      <c r="X1163" s="17">
        <v>0.12067696835908759</v>
      </c>
      <c r="Y1163" s="17">
        <v>8.5981081736599574E-2</v>
      </c>
      <c r="Z1163" s="17">
        <v>4.3390027058368696E-2</v>
      </c>
      <c r="AA1163" s="17">
        <v>0.14641040135669869</v>
      </c>
      <c r="AB1163" s="17">
        <v>0.11240029006526475</v>
      </c>
      <c r="AC1163" s="17">
        <v>0.48151750972762652</v>
      </c>
    </row>
    <row r="1164" spans="1:29" ht="13.5" customHeight="1" x14ac:dyDescent="0.2">
      <c r="A1164" s="19">
        <v>41215</v>
      </c>
      <c r="B1164" s="19">
        <v>40851</v>
      </c>
      <c r="C1164" s="19">
        <v>39395</v>
      </c>
      <c r="D1164" s="16" t="s">
        <v>7</v>
      </c>
      <c r="E1164" s="114">
        <v>18596</v>
      </c>
      <c r="F1164" s="115">
        <v>11571</v>
      </c>
      <c r="G1164" s="113">
        <v>3742</v>
      </c>
      <c r="H1164" s="113">
        <v>1916</v>
      </c>
      <c r="I1164" s="113">
        <v>1367</v>
      </c>
      <c r="J1164" s="112">
        <v>15405</v>
      </c>
      <c r="K1164" s="112">
        <v>9816</v>
      </c>
      <c r="L1164" s="112">
        <v>3531</v>
      </c>
      <c r="M1164" s="112">
        <v>882</v>
      </c>
      <c r="N1164" s="113">
        <v>1176</v>
      </c>
      <c r="O1164" s="112">
        <v>15163</v>
      </c>
      <c r="P1164" s="112">
        <v>10455</v>
      </c>
      <c r="Q1164" s="112">
        <v>3004</v>
      </c>
      <c r="R1164" s="112">
        <v>698</v>
      </c>
      <c r="S1164" s="113">
        <v>1006</v>
      </c>
      <c r="T1164" s="17">
        <v>0.2071405387861085</v>
      </c>
      <c r="U1164" s="17">
        <v>0.17878973105134466</v>
      </c>
      <c r="V1164" s="17">
        <v>5.9756442934012943E-2</v>
      </c>
      <c r="W1164" s="17">
        <v>1.1723356009070294</v>
      </c>
      <c r="X1164" s="17">
        <v>0.16241496598639449</v>
      </c>
      <c r="Y1164" s="17">
        <v>0.2071405387861085</v>
      </c>
      <c r="Z1164" s="17">
        <v>5.1240119923684935E-2</v>
      </c>
      <c r="AA1164" s="17">
        <v>2.2963367960634251E-2</v>
      </c>
      <c r="AB1164" s="17">
        <v>0.3213793103448277</v>
      </c>
      <c r="AC1164" s="17">
        <v>0.32589718719689631</v>
      </c>
    </row>
    <row r="1165" spans="1:29" ht="13.5" customHeight="1" x14ac:dyDescent="0.2">
      <c r="A1165" s="19">
        <v>41216</v>
      </c>
      <c r="B1165" s="19">
        <v>40852</v>
      </c>
      <c r="C1165" s="19">
        <v>39396</v>
      </c>
      <c r="D1165" s="16" t="s">
        <v>1</v>
      </c>
      <c r="E1165" s="114">
        <v>19649</v>
      </c>
      <c r="F1165" s="115">
        <v>11550</v>
      </c>
      <c r="G1165" s="113">
        <v>4375</v>
      </c>
      <c r="H1165" s="113">
        <v>1897</v>
      </c>
      <c r="I1165" s="113">
        <v>1827</v>
      </c>
      <c r="J1165" s="112">
        <v>17991</v>
      </c>
      <c r="K1165" s="112">
        <v>10090</v>
      </c>
      <c r="L1165" s="112">
        <v>4230</v>
      </c>
      <c r="M1165" s="112">
        <v>2002</v>
      </c>
      <c r="N1165" s="113">
        <v>1669</v>
      </c>
      <c r="O1165" s="112">
        <v>17350</v>
      </c>
      <c r="P1165" s="112">
        <v>10773</v>
      </c>
      <c r="Q1165" s="112">
        <v>4095</v>
      </c>
      <c r="R1165" s="112">
        <v>1179</v>
      </c>
      <c r="S1165" s="113">
        <v>1303</v>
      </c>
      <c r="T1165" s="17">
        <v>9.2157189705964093E-2</v>
      </c>
      <c r="U1165" s="17">
        <v>0.14469772051536167</v>
      </c>
      <c r="V1165" s="17">
        <v>3.4278959810874809E-2</v>
      </c>
      <c r="W1165" s="17">
        <v>-5.2447552447552392E-2</v>
      </c>
      <c r="X1165" s="17">
        <v>9.4667465548232466E-2</v>
      </c>
      <c r="Y1165" s="17">
        <v>9.2157189705964093E-2</v>
      </c>
      <c r="Z1165" s="17">
        <v>5.1146705496905698E-2</v>
      </c>
      <c r="AA1165" s="17">
        <v>-6.3169164882227014E-2</v>
      </c>
      <c r="AB1165" s="17">
        <v>0.17098765432098761</v>
      </c>
      <c r="AC1165" s="17">
        <v>0.29482636428065212</v>
      </c>
    </row>
    <row r="1166" spans="1:29" ht="13.5" customHeight="1" x14ac:dyDescent="0.2">
      <c r="A1166" s="19">
        <v>41217</v>
      </c>
      <c r="B1166" s="19">
        <v>40853</v>
      </c>
      <c r="C1166" s="19">
        <v>39397</v>
      </c>
      <c r="D1166" s="16" t="s">
        <v>2</v>
      </c>
      <c r="E1166" s="114">
        <v>17957</v>
      </c>
      <c r="F1166" s="115">
        <v>10742</v>
      </c>
      <c r="G1166" s="113">
        <v>4098</v>
      </c>
      <c r="H1166" s="113">
        <v>1691</v>
      </c>
      <c r="I1166" s="113">
        <v>1426</v>
      </c>
      <c r="J1166" s="112">
        <v>16165</v>
      </c>
      <c r="K1166" s="112">
        <v>9466</v>
      </c>
      <c r="L1166" s="112">
        <v>3734</v>
      </c>
      <c r="M1166" s="112">
        <v>1632</v>
      </c>
      <c r="N1166" s="113">
        <v>1333</v>
      </c>
      <c r="O1166" s="112">
        <v>13960</v>
      </c>
      <c r="P1166" s="112">
        <v>9118</v>
      </c>
      <c r="Q1166" s="112">
        <v>3187</v>
      </c>
      <c r="R1166" s="112">
        <v>1007</v>
      </c>
      <c r="S1166" s="113">
        <v>648</v>
      </c>
      <c r="T1166" s="17">
        <v>0.11085678935972787</v>
      </c>
      <c r="U1166" s="17">
        <v>0.1347982252271287</v>
      </c>
      <c r="V1166" s="17">
        <v>9.7482592394215306E-2</v>
      </c>
      <c r="W1166" s="17">
        <v>3.6151960784313708E-2</v>
      </c>
      <c r="X1166" s="17">
        <v>6.9767441860465018E-2</v>
      </c>
      <c r="Y1166" s="17">
        <v>0.11085678935972787</v>
      </c>
      <c r="Z1166" s="17">
        <v>6.0100661205960693E-2</v>
      </c>
      <c r="AA1166" s="17">
        <v>0.27663551401869158</v>
      </c>
      <c r="AB1166" s="17">
        <v>0.41981528127623835</v>
      </c>
      <c r="AC1166" s="17">
        <v>0.45510204081632644</v>
      </c>
    </row>
    <row r="1167" spans="1:29" ht="13.5" customHeight="1" x14ac:dyDescent="0.2">
      <c r="A1167" s="19">
        <v>41218</v>
      </c>
      <c r="B1167" s="19">
        <v>40854</v>
      </c>
      <c r="C1167" s="19">
        <v>39398</v>
      </c>
      <c r="D1167" s="16" t="s">
        <v>3</v>
      </c>
      <c r="E1167" s="114">
        <v>16856</v>
      </c>
      <c r="F1167" s="115">
        <v>10324</v>
      </c>
      <c r="G1167" s="113">
        <v>3816</v>
      </c>
      <c r="H1167" s="113">
        <v>1570</v>
      </c>
      <c r="I1167" s="113">
        <v>1146</v>
      </c>
      <c r="J1167" s="112">
        <v>16379</v>
      </c>
      <c r="K1167" s="112">
        <v>10954</v>
      </c>
      <c r="L1167" s="112">
        <v>3075</v>
      </c>
      <c r="M1167" s="112">
        <v>1359</v>
      </c>
      <c r="N1167" s="113">
        <v>991</v>
      </c>
      <c r="O1167" s="112">
        <v>13476</v>
      </c>
      <c r="P1167" s="112">
        <v>9427</v>
      </c>
      <c r="Q1167" s="112">
        <v>2363</v>
      </c>
      <c r="R1167" s="112">
        <v>727</v>
      </c>
      <c r="S1167" s="113">
        <v>959</v>
      </c>
      <c r="T1167" s="17">
        <v>2.9122657060870694E-2</v>
      </c>
      <c r="U1167" s="17">
        <v>-5.7513237173635212E-2</v>
      </c>
      <c r="V1167" s="17">
        <v>0.24097560975609755</v>
      </c>
      <c r="W1167" s="17">
        <v>0.1552612214863871</v>
      </c>
      <c r="X1167" s="17">
        <v>0.15640766902119063</v>
      </c>
      <c r="Y1167" s="17">
        <v>2.9122657060870694E-2</v>
      </c>
      <c r="Z1167" s="17">
        <v>2.6650755767700929E-2</v>
      </c>
      <c r="AA1167" s="17">
        <v>0.17705120296113508</v>
      </c>
      <c r="AB1167" s="17">
        <v>0.38815207780725025</v>
      </c>
      <c r="AC1167" s="17">
        <v>0.51187335092348274</v>
      </c>
    </row>
    <row r="1168" spans="1:29" ht="13.5" customHeight="1" x14ac:dyDescent="0.2">
      <c r="A1168" s="19">
        <v>41219</v>
      </c>
      <c r="B1168" s="19">
        <v>40855</v>
      </c>
      <c r="C1168" s="19">
        <v>39399</v>
      </c>
      <c r="D1168" s="16" t="s">
        <v>4</v>
      </c>
      <c r="E1168" s="114">
        <v>15979</v>
      </c>
      <c r="F1168" s="115">
        <v>9955</v>
      </c>
      <c r="G1168" s="113">
        <v>3571</v>
      </c>
      <c r="H1168" s="113">
        <v>1338</v>
      </c>
      <c r="I1168" s="113">
        <v>1115</v>
      </c>
      <c r="J1168" s="112">
        <v>15178</v>
      </c>
      <c r="K1168" s="112">
        <v>9334</v>
      </c>
      <c r="L1168" s="112">
        <v>3557</v>
      </c>
      <c r="M1168" s="112">
        <v>1311</v>
      </c>
      <c r="N1168" s="113">
        <v>976</v>
      </c>
      <c r="O1168" s="112">
        <v>11958</v>
      </c>
      <c r="P1168" s="112">
        <v>8605</v>
      </c>
      <c r="Q1168" s="112">
        <v>2210</v>
      </c>
      <c r="R1168" s="112">
        <v>537</v>
      </c>
      <c r="S1168" s="113">
        <v>606</v>
      </c>
      <c r="T1168" s="17">
        <v>5.2773751482408704E-2</v>
      </c>
      <c r="U1168" s="17">
        <v>6.6530962074137667E-2</v>
      </c>
      <c r="V1168" s="17">
        <v>3.9359010402024719E-3</v>
      </c>
      <c r="W1168" s="17">
        <v>2.0594965675057253E-2</v>
      </c>
      <c r="X1168" s="17">
        <v>0.14241803278688514</v>
      </c>
      <c r="Y1168" s="17">
        <v>5.2773751482408704E-2</v>
      </c>
      <c r="Z1168" s="17">
        <v>8.8572990705303445E-2</v>
      </c>
      <c r="AA1168" s="17">
        <v>0.15603755260602137</v>
      </c>
      <c r="AB1168" s="17">
        <v>0.24465116279069776</v>
      </c>
      <c r="AC1168" s="17">
        <v>0.53370013755158174</v>
      </c>
    </row>
    <row r="1169" spans="1:29" ht="13.5" customHeight="1" x14ac:dyDescent="0.2">
      <c r="A1169" s="19">
        <v>41220</v>
      </c>
      <c r="B1169" s="19">
        <v>40856</v>
      </c>
      <c r="C1169" s="19">
        <v>39400</v>
      </c>
      <c r="D1169" s="16" t="s">
        <v>5</v>
      </c>
      <c r="E1169" s="114">
        <v>17488</v>
      </c>
      <c r="F1169" s="115">
        <v>10738</v>
      </c>
      <c r="G1169" s="113">
        <v>3829</v>
      </c>
      <c r="H1169" s="113">
        <v>1707</v>
      </c>
      <c r="I1169" s="113">
        <v>1214</v>
      </c>
      <c r="J1169" s="112">
        <v>15206</v>
      </c>
      <c r="K1169" s="112">
        <v>9171</v>
      </c>
      <c r="L1169" s="112">
        <v>3638</v>
      </c>
      <c r="M1169" s="112">
        <v>1360</v>
      </c>
      <c r="N1169" s="113">
        <v>1037</v>
      </c>
      <c r="O1169" s="112">
        <v>12348</v>
      </c>
      <c r="P1169" s="112">
        <v>8971</v>
      </c>
      <c r="Q1169" s="112">
        <v>2176</v>
      </c>
      <c r="R1169" s="112">
        <v>539</v>
      </c>
      <c r="S1169" s="113">
        <v>662</v>
      </c>
      <c r="T1169" s="17">
        <v>0.15007233986584234</v>
      </c>
      <c r="U1169" s="17">
        <v>0.17086468215025619</v>
      </c>
      <c r="V1169" s="17">
        <v>5.2501374381528354E-2</v>
      </c>
      <c r="W1169" s="17">
        <v>0.25514705882352939</v>
      </c>
      <c r="X1169" s="17">
        <v>0.17068466730954679</v>
      </c>
      <c r="Y1169" s="17">
        <v>0.15007233986584234</v>
      </c>
      <c r="Z1169" s="17">
        <v>0.15936082919455852</v>
      </c>
      <c r="AA1169" s="17">
        <v>1.2962962962963065E-2</v>
      </c>
      <c r="AB1169" s="17">
        <v>0.40609555189456348</v>
      </c>
      <c r="AC1169" s="17">
        <v>0.51939924906132662</v>
      </c>
    </row>
    <row r="1170" spans="1:29" ht="13.5" customHeight="1" x14ac:dyDescent="0.2">
      <c r="A1170" s="19">
        <v>41221</v>
      </c>
      <c r="B1170" s="19">
        <v>40857</v>
      </c>
      <c r="C1170" s="19">
        <v>39401</v>
      </c>
      <c r="D1170" s="16" t="s">
        <v>6</v>
      </c>
      <c r="E1170" s="114">
        <v>17557</v>
      </c>
      <c r="F1170" s="115">
        <v>10157</v>
      </c>
      <c r="G1170" s="113">
        <v>4109</v>
      </c>
      <c r="H1170" s="113">
        <v>1631</v>
      </c>
      <c r="I1170" s="113">
        <v>1660</v>
      </c>
      <c r="J1170" s="112">
        <v>17068</v>
      </c>
      <c r="K1170" s="112">
        <v>10180</v>
      </c>
      <c r="L1170" s="112">
        <v>3905</v>
      </c>
      <c r="M1170" s="112">
        <v>1606</v>
      </c>
      <c r="N1170" s="113">
        <v>1377</v>
      </c>
      <c r="O1170" s="112">
        <v>11649</v>
      </c>
      <c r="P1170" s="112">
        <v>8033</v>
      </c>
      <c r="Q1170" s="112">
        <v>2346</v>
      </c>
      <c r="R1170" s="112">
        <v>650</v>
      </c>
      <c r="S1170" s="113">
        <v>620</v>
      </c>
      <c r="T1170" s="17">
        <v>2.8650105460510833E-2</v>
      </c>
      <c r="U1170" s="17">
        <v>-2.2593320235756442E-3</v>
      </c>
      <c r="V1170" s="17">
        <v>5.2240717029449435E-2</v>
      </c>
      <c r="W1170" s="17">
        <v>1.5566625155666314E-2</v>
      </c>
      <c r="X1170" s="17">
        <v>0.20551924473493099</v>
      </c>
      <c r="Y1170" s="17">
        <v>2.8650105460510833E-2</v>
      </c>
      <c r="Z1170" s="17">
        <v>-5.6566970091027291E-2</v>
      </c>
      <c r="AA1170" s="17">
        <v>0.1613906161673262</v>
      </c>
      <c r="AB1170" s="17">
        <v>5.293737895416406E-2</v>
      </c>
      <c r="AC1170" s="17">
        <v>0.66166166166166174</v>
      </c>
    </row>
    <row r="1171" spans="1:29" ht="13.5" customHeight="1" x14ac:dyDescent="0.2">
      <c r="A1171" s="19">
        <v>41222</v>
      </c>
      <c r="B1171" s="19">
        <v>40858</v>
      </c>
      <c r="C1171" s="19">
        <v>39402</v>
      </c>
      <c r="D1171" s="16" t="s">
        <v>7</v>
      </c>
      <c r="E1171" s="114">
        <v>18776</v>
      </c>
      <c r="F1171" s="115">
        <v>11543</v>
      </c>
      <c r="G1171" s="113">
        <v>4044</v>
      </c>
      <c r="H1171" s="113">
        <v>1602</v>
      </c>
      <c r="I1171" s="113">
        <v>1587</v>
      </c>
      <c r="J1171" s="112">
        <v>16120</v>
      </c>
      <c r="K1171" s="112">
        <v>9828</v>
      </c>
      <c r="L1171" s="112">
        <v>3452</v>
      </c>
      <c r="M1171" s="112">
        <v>1560</v>
      </c>
      <c r="N1171" s="113">
        <v>1280</v>
      </c>
      <c r="O1171" s="112">
        <v>12985</v>
      </c>
      <c r="P1171" s="112">
        <v>8577</v>
      </c>
      <c r="Q1171" s="112">
        <v>2774</v>
      </c>
      <c r="R1171" s="112">
        <v>755</v>
      </c>
      <c r="S1171" s="113">
        <v>879</v>
      </c>
      <c r="T1171" s="17">
        <v>0.16476426799007449</v>
      </c>
      <c r="U1171" s="17">
        <v>0.17450142450142447</v>
      </c>
      <c r="V1171" s="17">
        <v>0.17149478563151788</v>
      </c>
      <c r="W1171" s="17">
        <v>2.6923076923076827E-2</v>
      </c>
      <c r="X1171" s="17">
        <v>0.23984374999999991</v>
      </c>
      <c r="Y1171" s="17">
        <v>0.16476426799007449</v>
      </c>
      <c r="Z1171" s="17">
        <v>4.1129250473527446E-2</v>
      </c>
      <c r="AA1171" s="17">
        <v>0.27570977917981065</v>
      </c>
      <c r="AB1171" s="17">
        <v>0.20451127819548875</v>
      </c>
      <c r="AC1171" s="17">
        <v>0.59497487437185925</v>
      </c>
    </row>
    <row r="1172" spans="1:29" ht="13.5" customHeight="1" x14ac:dyDescent="0.2">
      <c r="A1172" s="19">
        <v>41223</v>
      </c>
      <c r="B1172" s="19">
        <v>40859</v>
      </c>
      <c r="C1172" s="19">
        <v>39403</v>
      </c>
      <c r="D1172" s="16" t="s">
        <v>1</v>
      </c>
      <c r="E1172" s="114">
        <v>19388</v>
      </c>
      <c r="F1172" s="115">
        <v>10624</v>
      </c>
      <c r="G1172" s="113">
        <v>4782</v>
      </c>
      <c r="H1172" s="113">
        <v>2015</v>
      </c>
      <c r="I1172" s="113">
        <v>1967</v>
      </c>
      <c r="J1172" s="112">
        <v>16207</v>
      </c>
      <c r="K1172" s="112">
        <v>9060</v>
      </c>
      <c r="L1172" s="112">
        <v>4006</v>
      </c>
      <c r="M1172" s="112">
        <v>1607</v>
      </c>
      <c r="N1172" s="113">
        <v>1534</v>
      </c>
      <c r="O1172" s="112">
        <v>15771</v>
      </c>
      <c r="P1172" s="112">
        <v>9914</v>
      </c>
      <c r="Q1172" s="112">
        <v>3452</v>
      </c>
      <c r="R1172" s="112">
        <v>1350</v>
      </c>
      <c r="S1172" s="113">
        <v>1055</v>
      </c>
      <c r="T1172" s="17">
        <v>0.1962732152773492</v>
      </c>
      <c r="U1172" s="17">
        <v>0.172626931567329</v>
      </c>
      <c r="V1172" s="17">
        <v>0.19370943584623057</v>
      </c>
      <c r="W1172" s="17">
        <v>0.253889234598631</v>
      </c>
      <c r="X1172" s="17">
        <v>0.28226857887874846</v>
      </c>
      <c r="Y1172" s="17">
        <v>0.1962732152773492</v>
      </c>
      <c r="Z1172" s="17">
        <v>-2.5589287352104972E-2</v>
      </c>
      <c r="AA1172" s="17">
        <v>0.13129879347054652</v>
      </c>
      <c r="AB1172" s="17">
        <v>0.26332288401253923</v>
      </c>
      <c r="AC1172" s="17">
        <v>0.45595854922279799</v>
      </c>
    </row>
    <row r="1173" spans="1:29" ht="13.5" customHeight="1" x14ac:dyDescent="0.2">
      <c r="A1173" s="19">
        <v>41224</v>
      </c>
      <c r="B1173" s="19">
        <v>40860</v>
      </c>
      <c r="C1173" s="19">
        <v>39404</v>
      </c>
      <c r="D1173" s="16" t="s">
        <v>2</v>
      </c>
      <c r="E1173" s="114">
        <v>17798</v>
      </c>
      <c r="F1173" s="115">
        <v>10990</v>
      </c>
      <c r="G1173" s="113">
        <v>3875</v>
      </c>
      <c r="H1173" s="113">
        <v>1485</v>
      </c>
      <c r="I1173" s="113">
        <v>1448</v>
      </c>
      <c r="J1173" s="112">
        <v>15492</v>
      </c>
      <c r="K1173" s="112">
        <v>9495</v>
      </c>
      <c r="L1173" s="112">
        <v>3480</v>
      </c>
      <c r="M1173" s="112">
        <v>1338</v>
      </c>
      <c r="N1173" s="113">
        <v>1179</v>
      </c>
      <c r="O1173" s="112">
        <v>13166</v>
      </c>
      <c r="P1173" s="112">
        <v>8979</v>
      </c>
      <c r="Q1173" s="112">
        <v>2691</v>
      </c>
      <c r="R1173" s="112">
        <v>823</v>
      </c>
      <c r="S1173" s="113">
        <v>673</v>
      </c>
      <c r="T1173" s="17">
        <v>0.14885101988122895</v>
      </c>
      <c r="U1173" s="17">
        <v>0.15745129015271186</v>
      </c>
      <c r="V1173" s="17">
        <v>0.11350574712643668</v>
      </c>
      <c r="W1173" s="17">
        <v>0.10986547085201792</v>
      </c>
      <c r="X1173" s="17">
        <v>0.22815945716709085</v>
      </c>
      <c r="Y1173" s="17">
        <v>0.14885101988122895</v>
      </c>
      <c r="Z1173" s="17">
        <v>6.142553602472467E-2</v>
      </c>
      <c r="AA1173" s="17">
        <v>0.21245306633291605</v>
      </c>
      <c r="AB1173" s="17">
        <v>0.33663366336633671</v>
      </c>
      <c r="AC1173" s="17">
        <v>0.67012687427912332</v>
      </c>
    </row>
    <row r="1174" spans="1:29" ht="13.5" customHeight="1" x14ac:dyDescent="0.2">
      <c r="A1174" s="19">
        <v>41225</v>
      </c>
      <c r="B1174" s="19">
        <v>40861</v>
      </c>
      <c r="C1174" s="19">
        <v>39405</v>
      </c>
      <c r="D1174" s="16" t="s">
        <v>3</v>
      </c>
      <c r="E1174" s="114">
        <v>16500</v>
      </c>
      <c r="F1174" s="115">
        <v>10641</v>
      </c>
      <c r="G1174" s="113">
        <v>3477</v>
      </c>
      <c r="H1174" s="113">
        <v>1324</v>
      </c>
      <c r="I1174" s="113">
        <v>1058</v>
      </c>
      <c r="J1174" s="112">
        <v>15644</v>
      </c>
      <c r="K1174" s="112">
        <v>10297</v>
      </c>
      <c r="L1174" s="112">
        <v>3094</v>
      </c>
      <c r="M1174" s="112">
        <v>1324</v>
      </c>
      <c r="N1174" s="113">
        <v>929</v>
      </c>
      <c r="O1174" s="112">
        <v>12309</v>
      </c>
      <c r="P1174" s="112">
        <v>8970</v>
      </c>
      <c r="Q1174" s="112">
        <v>2019</v>
      </c>
      <c r="R1174" s="112">
        <v>725</v>
      </c>
      <c r="S1174" s="113">
        <v>595</v>
      </c>
      <c r="T1174" s="17">
        <v>5.4717463564305735E-2</v>
      </c>
      <c r="U1174" s="17">
        <v>3.3407788676313555E-2</v>
      </c>
      <c r="V1174" s="17">
        <v>0.1237879767291532</v>
      </c>
      <c r="W1174" s="17">
        <v>0</v>
      </c>
      <c r="X1174" s="17">
        <v>0.13885898815931119</v>
      </c>
      <c r="Y1174" s="17">
        <v>5.4717463564305735E-2</v>
      </c>
      <c r="Z1174" s="17">
        <v>9.4865726926638638E-2</v>
      </c>
      <c r="AA1174" s="17">
        <v>0.27222832052689361</v>
      </c>
      <c r="AB1174" s="17">
        <v>0.31741293532338299</v>
      </c>
      <c r="AC1174" s="17">
        <v>0.76923076923076916</v>
      </c>
    </row>
    <row r="1175" spans="1:29" ht="13.5" customHeight="1" x14ac:dyDescent="0.2">
      <c r="A1175" s="19">
        <v>41226</v>
      </c>
      <c r="B1175" s="19">
        <v>40862</v>
      </c>
      <c r="C1175" s="19">
        <v>39406</v>
      </c>
      <c r="D1175" s="16" t="s">
        <v>4</v>
      </c>
      <c r="E1175" s="114">
        <v>16210</v>
      </c>
      <c r="F1175" s="115">
        <v>10121</v>
      </c>
      <c r="G1175" s="113">
        <v>3718</v>
      </c>
      <c r="H1175" s="113">
        <v>1327</v>
      </c>
      <c r="I1175" s="113">
        <v>1044</v>
      </c>
      <c r="J1175" s="112">
        <v>14325</v>
      </c>
      <c r="K1175" s="112">
        <v>9318</v>
      </c>
      <c r="L1175" s="112">
        <v>2832</v>
      </c>
      <c r="M1175" s="112">
        <v>1203</v>
      </c>
      <c r="N1175" s="113">
        <v>972</v>
      </c>
      <c r="O1175" s="112">
        <v>11573</v>
      </c>
      <c r="P1175" s="112">
        <v>8425</v>
      </c>
      <c r="Q1175" s="112">
        <v>2023</v>
      </c>
      <c r="R1175" s="112">
        <v>639</v>
      </c>
      <c r="S1175" s="113">
        <v>486</v>
      </c>
      <c r="T1175" s="17">
        <v>0.13158813263525304</v>
      </c>
      <c r="U1175" s="17">
        <v>8.6177291264219802E-2</v>
      </c>
      <c r="V1175" s="17">
        <v>0.31285310734463279</v>
      </c>
      <c r="W1175" s="17">
        <v>0.10307564422277649</v>
      </c>
      <c r="X1175" s="17">
        <v>7.4074074074074181E-2</v>
      </c>
      <c r="Y1175" s="17">
        <v>0.13158813263525304</v>
      </c>
      <c r="Z1175" s="17">
        <v>0.17987875961762656</v>
      </c>
      <c r="AA1175" s="17">
        <v>0.33596837944664038</v>
      </c>
      <c r="AB1175" s="17">
        <v>0.12267343485617599</v>
      </c>
      <c r="AC1175" s="17">
        <v>0.45403899721448471</v>
      </c>
    </row>
    <row r="1176" spans="1:29" ht="13.5" customHeight="1" x14ac:dyDescent="0.2">
      <c r="A1176" s="19">
        <v>41227</v>
      </c>
      <c r="B1176" s="19">
        <v>40863</v>
      </c>
      <c r="C1176" s="19">
        <v>39407</v>
      </c>
      <c r="D1176" s="16" t="s">
        <v>5</v>
      </c>
      <c r="E1176" s="114">
        <v>17056.247445549907</v>
      </c>
      <c r="F1176" s="115">
        <v>10379</v>
      </c>
      <c r="G1176" s="113">
        <v>4042</v>
      </c>
      <c r="H1176" s="113">
        <v>1488.2474455499066</v>
      </c>
      <c r="I1176" s="113">
        <v>1147</v>
      </c>
      <c r="J1176" s="112">
        <v>15241</v>
      </c>
      <c r="K1176" s="112">
        <v>9168</v>
      </c>
      <c r="L1176" s="112">
        <v>3796</v>
      </c>
      <c r="M1176" s="112">
        <v>1319</v>
      </c>
      <c r="N1176" s="113">
        <v>958</v>
      </c>
      <c r="O1176" s="112">
        <v>12641</v>
      </c>
      <c r="P1176" s="112">
        <v>9196</v>
      </c>
      <c r="Q1176" s="112">
        <v>2015</v>
      </c>
      <c r="R1176" s="112">
        <v>748</v>
      </c>
      <c r="S1176" s="113">
        <v>682</v>
      </c>
      <c r="T1176" s="17">
        <v>0.11910290962206593</v>
      </c>
      <c r="U1176" s="17">
        <v>0.13208987783595116</v>
      </c>
      <c r="V1176" s="17">
        <v>6.4805057955742873E-2</v>
      </c>
      <c r="W1176" s="17">
        <v>0.1283149700909072</v>
      </c>
      <c r="X1176" s="17">
        <v>0.19728601252609601</v>
      </c>
      <c r="Y1176" s="17">
        <v>0.11910290962206593</v>
      </c>
      <c r="Z1176" s="17">
        <v>0.11614152059361227</v>
      </c>
      <c r="AA1176" s="17">
        <v>0.24637681159420288</v>
      </c>
      <c r="AB1176" s="17">
        <v>0.1492258266794646</v>
      </c>
      <c r="AC1176" s="17">
        <v>0.33217189314750284</v>
      </c>
    </row>
    <row r="1177" spans="1:29" ht="13.5" customHeight="1" x14ac:dyDescent="0.2">
      <c r="A1177" s="19">
        <v>41228</v>
      </c>
      <c r="B1177" s="19">
        <v>40864</v>
      </c>
      <c r="C1177" s="19">
        <v>39408</v>
      </c>
      <c r="D1177" s="16" t="s">
        <v>6</v>
      </c>
      <c r="E1177" s="114">
        <v>18503</v>
      </c>
      <c r="F1177" s="115">
        <v>11078</v>
      </c>
      <c r="G1177" s="113">
        <v>4341</v>
      </c>
      <c r="H1177" s="113">
        <v>1756</v>
      </c>
      <c r="I1177" s="113">
        <v>1328</v>
      </c>
      <c r="J1177" s="112">
        <v>17664</v>
      </c>
      <c r="K1177" s="112">
        <v>10648</v>
      </c>
      <c r="L1177" s="112">
        <v>3926</v>
      </c>
      <c r="M1177" s="112">
        <v>1727</v>
      </c>
      <c r="N1177" s="113">
        <v>1363</v>
      </c>
      <c r="O1177" s="112">
        <v>16572</v>
      </c>
      <c r="P1177" s="112">
        <v>11439</v>
      </c>
      <c r="Q1177" s="112">
        <v>3080</v>
      </c>
      <c r="R1177" s="112">
        <v>1201</v>
      </c>
      <c r="S1177" s="113">
        <v>852</v>
      </c>
      <c r="T1177" s="17">
        <v>4.7497735507246341E-2</v>
      </c>
      <c r="U1177" s="17">
        <v>4.0383170548459857E-2</v>
      </c>
      <c r="V1177" s="17">
        <v>0.10570555272542026</v>
      </c>
      <c r="W1177" s="17">
        <v>1.6792125072379926E-2</v>
      </c>
      <c r="X1177" s="17">
        <v>-2.5678650036683792E-2</v>
      </c>
      <c r="Y1177" s="17">
        <v>4.7497735507246341E-2</v>
      </c>
      <c r="Z1177" s="17">
        <v>8.7250956914319389E-2</v>
      </c>
      <c r="AA1177" s="17">
        <v>0.10093837179812315</v>
      </c>
      <c r="AB1177" s="17">
        <v>0.11209626345788481</v>
      </c>
      <c r="AC1177" s="17">
        <v>0.31746031746031744</v>
      </c>
    </row>
    <row r="1178" spans="1:29" ht="13.5" customHeight="1" x14ac:dyDescent="0.2">
      <c r="A1178" s="19">
        <v>41229</v>
      </c>
      <c r="B1178" s="19">
        <v>40865</v>
      </c>
      <c r="C1178" s="19">
        <v>39409</v>
      </c>
      <c r="D1178" s="16" t="s">
        <v>7</v>
      </c>
      <c r="E1178" s="114">
        <v>19922</v>
      </c>
      <c r="F1178" s="115">
        <v>11950</v>
      </c>
      <c r="G1178" s="113">
        <v>4623</v>
      </c>
      <c r="H1178" s="113">
        <v>1905</v>
      </c>
      <c r="I1178" s="113">
        <v>1444</v>
      </c>
      <c r="J1178" s="112">
        <v>18158</v>
      </c>
      <c r="K1178" s="112">
        <v>10871</v>
      </c>
      <c r="L1178" s="112">
        <v>4141</v>
      </c>
      <c r="M1178" s="112">
        <v>1744</v>
      </c>
      <c r="N1178" s="113">
        <v>1402</v>
      </c>
      <c r="O1178" s="112">
        <v>16432</v>
      </c>
      <c r="P1178" s="112">
        <v>11125</v>
      </c>
      <c r="Q1178" s="112">
        <v>3125</v>
      </c>
      <c r="R1178" s="112">
        <v>1094</v>
      </c>
      <c r="S1178" s="113">
        <v>1088</v>
      </c>
      <c r="T1178" s="17">
        <v>9.7147262914417887E-2</v>
      </c>
      <c r="U1178" s="17">
        <v>9.9254898353417387E-2</v>
      </c>
      <c r="V1178" s="17">
        <v>0.11639700555421406</v>
      </c>
      <c r="W1178" s="17">
        <v>9.2316513761467878E-2</v>
      </c>
      <c r="X1178" s="17">
        <v>2.9957203994293913E-2</v>
      </c>
      <c r="Y1178" s="17">
        <v>9.7147262914417887E-2</v>
      </c>
      <c r="Z1178" s="17">
        <v>9.0527468516152565E-2</v>
      </c>
      <c r="AA1178" s="17">
        <v>0.1621417797888387</v>
      </c>
      <c r="AB1178" s="17">
        <v>0.17158671586715868</v>
      </c>
      <c r="AC1178" s="17">
        <v>0.1644038783339774</v>
      </c>
    </row>
    <row r="1179" spans="1:29" ht="13.5" customHeight="1" x14ac:dyDescent="0.2">
      <c r="A1179" s="19">
        <v>41230</v>
      </c>
      <c r="B1179" s="19">
        <v>40866</v>
      </c>
      <c r="C1179" s="19">
        <v>39410</v>
      </c>
      <c r="D1179" s="16" t="s">
        <v>1</v>
      </c>
      <c r="E1179" s="114">
        <v>20757</v>
      </c>
      <c r="F1179" s="115">
        <v>11854</v>
      </c>
      <c r="G1179" s="113">
        <v>4861</v>
      </c>
      <c r="H1179" s="113">
        <v>2234</v>
      </c>
      <c r="I1179" s="113">
        <v>1808</v>
      </c>
      <c r="J1179" s="112">
        <v>19734</v>
      </c>
      <c r="K1179" s="112">
        <v>11537</v>
      </c>
      <c r="L1179" s="112">
        <v>4478</v>
      </c>
      <c r="M1179" s="112">
        <v>1974</v>
      </c>
      <c r="N1179" s="113">
        <v>1745</v>
      </c>
      <c r="O1179" s="112">
        <v>18683</v>
      </c>
      <c r="P1179" s="112">
        <v>11004</v>
      </c>
      <c r="Q1179" s="112">
        <v>4455</v>
      </c>
      <c r="R1179" s="112">
        <v>1628</v>
      </c>
      <c r="S1179" s="113">
        <v>1596</v>
      </c>
      <c r="T1179" s="17">
        <v>5.183946488294322E-2</v>
      </c>
      <c r="U1179" s="17">
        <v>2.7476813729739202E-2</v>
      </c>
      <c r="V1179" s="17">
        <v>8.552925413130863E-2</v>
      </c>
      <c r="W1179" s="17">
        <v>0.13171225937183384</v>
      </c>
      <c r="X1179" s="17">
        <v>3.6103151862464156E-2</v>
      </c>
      <c r="Y1179" s="17">
        <v>5.183946488294322E-2</v>
      </c>
      <c r="Z1179" s="17">
        <v>1.9874386991310278E-2</v>
      </c>
      <c r="AA1179" s="17">
        <v>-7.4800152264940967E-2</v>
      </c>
      <c r="AB1179" s="17">
        <v>0.20691518098325234</v>
      </c>
      <c r="AC1179" s="17">
        <v>0.30541516245487355</v>
      </c>
    </row>
    <row r="1180" spans="1:29" ht="13.5" customHeight="1" x14ac:dyDescent="0.2">
      <c r="A1180" s="19">
        <v>41231</v>
      </c>
      <c r="B1180" s="19">
        <v>40867</v>
      </c>
      <c r="C1180" s="19">
        <v>39411</v>
      </c>
      <c r="D1180" s="16" t="s">
        <v>2</v>
      </c>
      <c r="E1180" s="114">
        <v>19505</v>
      </c>
      <c r="F1180" s="115">
        <v>11747</v>
      </c>
      <c r="G1180" s="113">
        <v>4317</v>
      </c>
      <c r="H1180" s="113">
        <v>1758</v>
      </c>
      <c r="I1180" s="113">
        <v>1683</v>
      </c>
      <c r="J1180" s="112">
        <v>17720</v>
      </c>
      <c r="K1180" s="112">
        <v>10511</v>
      </c>
      <c r="L1180" s="112">
        <v>4220</v>
      </c>
      <c r="M1180" s="112">
        <v>1646</v>
      </c>
      <c r="N1180" s="113">
        <v>1343</v>
      </c>
      <c r="O1180" s="112">
        <v>16795</v>
      </c>
      <c r="P1180" s="112">
        <v>11082</v>
      </c>
      <c r="Q1180" s="112">
        <v>3586</v>
      </c>
      <c r="R1180" s="112">
        <v>1219</v>
      </c>
      <c r="S1180" s="113">
        <v>908</v>
      </c>
      <c r="T1180" s="17">
        <v>0.10073363431151239</v>
      </c>
      <c r="U1180" s="17">
        <v>0.11759109504328791</v>
      </c>
      <c r="V1180" s="17">
        <v>2.2985781990521259E-2</v>
      </c>
      <c r="W1180" s="17">
        <v>6.8043742405832219E-2</v>
      </c>
      <c r="X1180" s="17">
        <v>0.25316455696202533</v>
      </c>
      <c r="Y1180" s="17">
        <v>0.10073363431151239</v>
      </c>
      <c r="Z1180" s="17">
        <v>8.0780200570429672E-2</v>
      </c>
      <c r="AA1180" s="17">
        <v>7.201390613359826E-2</v>
      </c>
      <c r="AB1180" s="17">
        <v>5.3956834532374209E-2</v>
      </c>
      <c r="AC1180" s="17">
        <v>0.40836820083682013</v>
      </c>
    </row>
    <row r="1181" spans="1:29" ht="13.5" customHeight="1" x14ac:dyDescent="0.2">
      <c r="A1181" s="19">
        <v>41232</v>
      </c>
      <c r="B1181" s="19">
        <v>40868</v>
      </c>
      <c r="C1181" s="19">
        <v>39412</v>
      </c>
      <c r="D1181" s="16" t="s">
        <v>3</v>
      </c>
      <c r="E1181" s="114">
        <v>17631</v>
      </c>
      <c r="F1181" s="115">
        <v>10606</v>
      </c>
      <c r="G1181" s="113">
        <v>3987</v>
      </c>
      <c r="H1181" s="113">
        <v>1631</v>
      </c>
      <c r="I1181" s="113">
        <v>1407</v>
      </c>
      <c r="J1181" s="112">
        <v>16550</v>
      </c>
      <c r="K1181" s="112">
        <v>10412</v>
      </c>
      <c r="L1181" s="112">
        <v>3770</v>
      </c>
      <c r="M1181" s="112">
        <v>1374</v>
      </c>
      <c r="N1181" s="113">
        <v>994</v>
      </c>
      <c r="O1181" s="112">
        <v>14003</v>
      </c>
      <c r="P1181" s="112">
        <v>9593</v>
      </c>
      <c r="Q1181" s="112">
        <v>2517</v>
      </c>
      <c r="R1181" s="112">
        <v>849</v>
      </c>
      <c r="S1181" s="113">
        <v>1044</v>
      </c>
      <c r="T1181" s="17">
        <v>6.531722054380662E-2</v>
      </c>
      <c r="U1181" s="17">
        <v>1.8632347291586582E-2</v>
      </c>
      <c r="V1181" s="17">
        <v>5.7559681697612719E-2</v>
      </c>
      <c r="W1181" s="17">
        <v>0.18704512372634641</v>
      </c>
      <c r="X1181" s="17">
        <v>0.41549295774647876</v>
      </c>
      <c r="Y1181" s="17">
        <v>6.531722054380662E-2</v>
      </c>
      <c r="Z1181" s="17">
        <v>7.6641965282712388E-2</v>
      </c>
      <c r="AA1181" s="17">
        <v>0.23973880597014929</v>
      </c>
      <c r="AB1181" s="17">
        <v>0.56977863330125111</v>
      </c>
      <c r="AC1181" s="17">
        <v>0.69927536231884058</v>
      </c>
    </row>
    <row r="1182" spans="1:29" ht="13.5" customHeight="1" x14ac:dyDescent="0.2">
      <c r="A1182" s="19">
        <v>41233</v>
      </c>
      <c r="B1182" s="19">
        <v>40869</v>
      </c>
      <c r="C1182" s="19">
        <v>39413</v>
      </c>
      <c r="D1182" s="16" t="s">
        <v>4</v>
      </c>
      <c r="E1182" s="114">
        <v>17301</v>
      </c>
      <c r="F1182" s="115">
        <v>10369</v>
      </c>
      <c r="G1182" s="113">
        <v>3901</v>
      </c>
      <c r="H1182" s="113">
        <v>1621</v>
      </c>
      <c r="I1182" s="113">
        <v>1410</v>
      </c>
      <c r="J1182" s="112">
        <v>15435</v>
      </c>
      <c r="K1182" s="112">
        <v>9718</v>
      </c>
      <c r="L1182" s="112">
        <v>3196</v>
      </c>
      <c r="M1182" s="112">
        <v>1533</v>
      </c>
      <c r="N1182" s="113">
        <v>988</v>
      </c>
      <c r="O1182" s="112">
        <v>12869</v>
      </c>
      <c r="P1182" s="112">
        <v>9253</v>
      </c>
      <c r="Q1182" s="112">
        <v>2311</v>
      </c>
      <c r="R1182" s="112">
        <v>733</v>
      </c>
      <c r="S1182" s="113">
        <v>572</v>
      </c>
      <c r="T1182" s="17">
        <v>0.12089407191447998</v>
      </c>
      <c r="U1182" s="17">
        <v>6.6989092405844719E-2</v>
      </c>
      <c r="V1182" s="17">
        <v>0.22058823529411775</v>
      </c>
      <c r="W1182" s="17">
        <v>5.7403783431180688E-2</v>
      </c>
      <c r="X1182" s="17">
        <v>0.42712550607287447</v>
      </c>
      <c r="Y1182" s="17">
        <v>0.12089407191447998</v>
      </c>
      <c r="Z1182" s="17">
        <v>7.830698835274541E-2</v>
      </c>
      <c r="AA1182" s="17">
        <v>0.20512820512820507</v>
      </c>
      <c r="AB1182" s="17">
        <v>0.2492943323948138</v>
      </c>
      <c r="AC1182" s="17">
        <v>1.2169811320754715</v>
      </c>
    </row>
    <row r="1183" spans="1:29" ht="13.5" customHeight="1" x14ac:dyDescent="0.2">
      <c r="A1183" s="19">
        <v>41234</v>
      </c>
      <c r="B1183" s="19">
        <v>40870</v>
      </c>
      <c r="C1183" s="19">
        <v>39414</v>
      </c>
      <c r="D1183" s="16" t="s">
        <v>5</v>
      </c>
      <c r="E1183" s="114">
        <v>17779</v>
      </c>
      <c r="F1183" s="115">
        <v>10882</v>
      </c>
      <c r="G1183" s="113">
        <v>3935</v>
      </c>
      <c r="H1183" s="113">
        <v>1685</v>
      </c>
      <c r="I1183" s="113">
        <v>1277</v>
      </c>
      <c r="J1183" s="112">
        <v>15820</v>
      </c>
      <c r="K1183" s="112">
        <v>9533</v>
      </c>
      <c r="L1183" s="112">
        <v>3966</v>
      </c>
      <c r="M1183" s="112">
        <v>1314</v>
      </c>
      <c r="N1183" s="113">
        <v>1007</v>
      </c>
      <c r="O1183" s="112">
        <v>13453</v>
      </c>
      <c r="P1183" s="112">
        <v>9484</v>
      </c>
      <c r="Q1183" s="112">
        <v>2553</v>
      </c>
      <c r="R1183" s="112">
        <v>635</v>
      </c>
      <c r="S1183" s="113">
        <v>781</v>
      </c>
      <c r="T1183" s="17">
        <v>0.12383059418457654</v>
      </c>
      <c r="U1183" s="17">
        <v>0.14150844435120113</v>
      </c>
      <c r="V1183" s="17">
        <v>-7.8164397377710193E-3</v>
      </c>
      <c r="W1183" s="17">
        <v>0.28234398782343995</v>
      </c>
      <c r="X1183" s="17">
        <v>0.26812313803376364</v>
      </c>
      <c r="Y1183" s="17">
        <v>0.12383059418457654</v>
      </c>
      <c r="Z1183" s="17">
        <v>0.15385431025341956</v>
      </c>
      <c r="AA1183" s="17">
        <v>4.737822730902308E-2</v>
      </c>
      <c r="AB1183" s="17">
        <v>0.42194092827004215</v>
      </c>
      <c r="AC1183" s="17">
        <v>0.85341074020319296</v>
      </c>
    </row>
    <row r="1184" spans="1:29" ht="13.5" customHeight="1" x14ac:dyDescent="0.2">
      <c r="A1184" s="19">
        <v>41235</v>
      </c>
      <c r="B1184" s="19">
        <v>40871</v>
      </c>
      <c r="C1184" s="19">
        <v>39415</v>
      </c>
      <c r="D1184" s="16" t="s">
        <v>6</v>
      </c>
      <c r="E1184" s="114">
        <v>17087</v>
      </c>
      <c r="F1184" s="115">
        <v>10051</v>
      </c>
      <c r="G1184" s="113">
        <v>3926</v>
      </c>
      <c r="H1184" s="113">
        <v>1540</v>
      </c>
      <c r="I1184" s="113">
        <v>1570</v>
      </c>
      <c r="J1184" s="112">
        <v>15830.959887239092</v>
      </c>
      <c r="K1184" s="112">
        <v>9635</v>
      </c>
      <c r="L1184" s="112">
        <v>3725</v>
      </c>
      <c r="M1184" s="112">
        <v>1306.959887239092</v>
      </c>
      <c r="N1184" s="113">
        <v>1164</v>
      </c>
      <c r="O1184" s="112">
        <v>13324</v>
      </c>
      <c r="P1184" s="112">
        <v>9169</v>
      </c>
      <c r="Q1184" s="112">
        <v>2592</v>
      </c>
      <c r="R1184" s="112">
        <v>845</v>
      </c>
      <c r="S1184" s="113">
        <v>718</v>
      </c>
      <c r="T1184" s="17">
        <v>7.9340742551774701E-2</v>
      </c>
      <c r="U1184" s="17">
        <v>4.3175921120913285E-2</v>
      </c>
      <c r="V1184" s="17">
        <v>5.3959731543624212E-2</v>
      </c>
      <c r="W1184" s="17">
        <v>0.17830701235460045</v>
      </c>
      <c r="X1184" s="17">
        <v>0.34879725085910662</v>
      </c>
      <c r="Y1184" s="17">
        <v>7.9340742551774701E-2</v>
      </c>
      <c r="Z1184" s="17">
        <v>9.2975206611570327E-2</v>
      </c>
      <c r="AA1184" s="17">
        <v>0.11218130311614738</v>
      </c>
      <c r="AB1184" s="17">
        <v>0.31962296486718089</v>
      </c>
      <c r="AC1184" s="17">
        <v>0.94789081885856086</v>
      </c>
    </row>
    <row r="1185" spans="1:29" ht="13.5" customHeight="1" x14ac:dyDescent="0.2">
      <c r="A1185" s="19">
        <v>41236</v>
      </c>
      <c r="B1185" s="19">
        <v>40872</v>
      </c>
      <c r="C1185" s="19">
        <v>39416</v>
      </c>
      <c r="D1185" s="16" t="s">
        <v>7</v>
      </c>
      <c r="E1185" s="114">
        <v>17392</v>
      </c>
      <c r="F1185" s="115">
        <v>9965</v>
      </c>
      <c r="G1185" s="113">
        <v>3923</v>
      </c>
      <c r="H1185" s="113">
        <v>1585</v>
      </c>
      <c r="I1185" s="113">
        <v>1919</v>
      </c>
      <c r="J1185" s="112">
        <v>14715.375313113163</v>
      </c>
      <c r="K1185" s="112">
        <v>8847</v>
      </c>
      <c r="L1185" s="112">
        <v>3365</v>
      </c>
      <c r="M1185" s="112">
        <v>1288.3753131131643</v>
      </c>
      <c r="N1185" s="113">
        <v>1215</v>
      </c>
      <c r="O1185" s="112">
        <v>13491</v>
      </c>
      <c r="P1185" s="112">
        <v>9549</v>
      </c>
      <c r="Q1185" s="112">
        <v>2227</v>
      </c>
      <c r="R1185" s="112">
        <v>760</v>
      </c>
      <c r="S1185" s="113">
        <v>955</v>
      </c>
      <c r="T1185" s="17">
        <v>0.181893062863415</v>
      </c>
      <c r="U1185" s="17">
        <v>0.12637052108059232</v>
      </c>
      <c r="V1185" s="17">
        <v>0.16582466567607734</v>
      </c>
      <c r="W1185" s="17">
        <v>0.23023158226315821</v>
      </c>
      <c r="X1185" s="17">
        <v>0.57942386831275727</v>
      </c>
      <c r="Y1185" s="17">
        <v>0.181893062863415</v>
      </c>
      <c r="Z1185" s="17">
        <v>0.20205066344993972</v>
      </c>
      <c r="AA1185" s="17">
        <v>0.26670971908298347</v>
      </c>
      <c r="AB1185" s="17">
        <v>0.3208333333333333</v>
      </c>
      <c r="AC1185" s="17">
        <v>0.81551561021759689</v>
      </c>
    </row>
    <row r="1186" spans="1:29" ht="13.5" customHeight="1" x14ac:dyDescent="0.2">
      <c r="A1186" s="19">
        <v>41237</v>
      </c>
      <c r="B1186" s="19">
        <v>40873</v>
      </c>
      <c r="C1186" s="19">
        <v>39417</v>
      </c>
      <c r="D1186" s="16" t="s">
        <v>1</v>
      </c>
      <c r="E1186" s="114">
        <v>17185.407476989611</v>
      </c>
      <c r="F1186" s="115">
        <v>9948</v>
      </c>
      <c r="G1186" s="113">
        <v>4058</v>
      </c>
      <c r="H1186" s="113">
        <v>1442.4074769896124</v>
      </c>
      <c r="I1186" s="113">
        <v>1737</v>
      </c>
      <c r="J1186" s="112">
        <v>14660</v>
      </c>
      <c r="K1186" s="112">
        <v>8766</v>
      </c>
      <c r="L1186" s="112">
        <v>3277</v>
      </c>
      <c r="M1186" s="112">
        <v>1284</v>
      </c>
      <c r="N1186" s="113">
        <v>1333</v>
      </c>
      <c r="O1186" s="112">
        <v>14458</v>
      </c>
      <c r="P1186" s="112">
        <v>9410</v>
      </c>
      <c r="Q1186" s="112">
        <v>3084</v>
      </c>
      <c r="R1186" s="112">
        <v>923</v>
      </c>
      <c r="S1186" s="113">
        <v>1041</v>
      </c>
      <c r="T1186" s="17">
        <v>0.17226517578373879</v>
      </c>
      <c r="U1186" s="17">
        <v>0.1348391512662559</v>
      </c>
      <c r="V1186" s="17">
        <v>0.23832773878547453</v>
      </c>
      <c r="W1186" s="17">
        <v>0.12337030918194114</v>
      </c>
      <c r="X1186" s="17">
        <v>0.30307576894223565</v>
      </c>
      <c r="Y1186" s="17">
        <v>0.17226517578373879</v>
      </c>
      <c r="Z1186" s="17">
        <v>0.19610436455452684</v>
      </c>
      <c r="AA1186" s="17">
        <v>0.16743383199079398</v>
      </c>
      <c r="AB1186" s="17">
        <v>0.15484986148087465</v>
      </c>
      <c r="AC1186" s="17">
        <v>0.64022662889518411</v>
      </c>
    </row>
    <row r="1187" spans="1:29" ht="13.5" customHeight="1" x14ac:dyDescent="0.2">
      <c r="A1187" s="19">
        <v>41238</v>
      </c>
      <c r="B1187" s="19">
        <v>40874</v>
      </c>
      <c r="C1187" s="19">
        <v>39418</v>
      </c>
      <c r="D1187" s="16" t="s">
        <v>2</v>
      </c>
      <c r="E1187" s="114">
        <v>17109.840740640204</v>
      </c>
      <c r="F1187" s="115">
        <v>11498</v>
      </c>
      <c r="G1187" s="113">
        <v>3266</v>
      </c>
      <c r="H1187" s="113">
        <v>1253.8407406402027</v>
      </c>
      <c r="I1187" s="113">
        <v>1092</v>
      </c>
      <c r="J1187" s="112">
        <v>15288</v>
      </c>
      <c r="K1187" s="112">
        <v>10395</v>
      </c>
      <c r="L1187" s="112">
        <v>2833</v>
      </c>
      <c r="M1187" s="112">
        <v>1080</v>
      </c>
      <c r="N1187" s="113">
        <v>980</v>
      </c>
      <c r="O1187" s="112">
        <v>14883</v>
      </c>
      <c r="P1187" s="112">
        <v>10531</v>
      </c>
      <c r="Q1187" s="112">
        <v>2813</v>
      </c>
      <c r="R1187" s="112">
        <v>927</v>
      </c>
      <c r="S1187" s="113">
        <v>612</v>
      </c>
      <c r="T1187" s="17">
        <v>0.11916802332811383</v>
      </c>
      <c r="U1187" s="17">
        <v>0.10610870610870604</v>
      </c>
      <c r="V1187" s="17">
        <v>0.15284151076597241</v>
      </c>
      <c r="W1187" s="17">
        <v>0.1609636487409285</v>
      </c>
      <c r="X1187" s="17">
        <v>0.11428571428571432</v>
      </c>
      <c r="Y1187" s="17">
        <v>0.11916802332811383</v>
      </c>
      <c r="Z1187" s="17">
        <v>9.0788350251399308E-2</v>
      </c>
      <c r="AA1187" s="17">
        <v>0.31640467553405882</v>
      </c>
      <c r="AB1187" s="17">
        <v>-1.5050478680123547E-2</v>
      </c>
      <c r="AC1187" s="17">
        <v>0.48369565217391308</v>
      </c>
    </row>
    <row r="1188" spans="1:29" ht="13.5" customHeight="1" x14ac:dyDescent="0.2">
      <c r="A1188" s="19">
        <v>41239</v>
      </c>
      <c r="B1188" s="19">
        <v>40875</v>
      </c>
      <c r="C1188" s="19">
        <v>39419</v>
      </c>
      <c r="D1188" s="16" t="s">
        <v>3</v>
      </c>
      <c r="E1188" s="114">
        <v>16198.073312026609</v>
      </c>
      <c r="F1188" s="115">
        <v>10582</v>
      </c>
      <c r="G1188" s="113">
        <v>3379</v>
      </c>
      <c r="H1188" s="113">
        <v>1442.0733120266084</v>
      </c>
      <c r="I1188" s="113">
        <v>795</v>
      </c>
      <c r="J1188" s="112">
        <v>15832</v>
      </c>
      <c r="K1188" s="112">
        <v>10855</v>
      </c>
      <c r="L1188" s="112">
        <v>3046</v>
      </c>
      <c r="M1188" s="112">
        <v>1216</v>
      </c>
      <c r="N1188" s="113">
        <v>715</v>
      </c>
      <c r="O1188" s="112">
        <v>14394</v>
      </c>
      <c r="P1188" s="112">
        <v>10323</v>
      </c>
      <c r="Q1188" s="112">
        <v>2639</v>
      </c>
      <c r="R1188" s="112">
        <v>754</v>
      </c>
      <c r="S1188" s="113">
        <v>678</v>
      </c>
      <c r="T1188" s="17">
        <v>2.3122366853626009E-2</v>
      </c>
      <c r="U1188" s="17">
        <v>-2.5149700598802394E-2</v>
      </c>
      <c r="V1188" s="17">
        <v>0.1093237032173342</v>
      </c>
      <c r="W1188" s="17">
        <v>0.18591555265346082</v>
      </c>
      <c r="X1188" s="17">
        <v>0.11188811188811187</v>
      </c>
      <c r="Y1188" s="17">
        <v>2.3122366853626009E-2</v>
      </c>
      <c r="Z1188" s="17">
        <v>6.8565081288498364E-2</v>
      </c>
      <c r="AA1188" s="17">
        <v>0.21111111111111103</v>
      </c>
      <c r="AB1188" s="17">
        <v>0.40552954388558327</v>
      </c>
      <c r="AC1188" s="17">
        <v>0.3706896551724137</v>
      </c>
    </row>
    <row r="1189" spans="1:29" ht="13.5" customHeight="1" x14ac:dyDescent="0.2">
      <c r="A1189" s="19">
        <v>41240</v>
      </c>
      <c r="B1189" s="19">
        <v>40876</v>
      </c>
      <c r="C1189" s="19">
        <v>39420</v>
      </c>
      <c r="D1189" s="16" t="s">
        <v>4</v>
      </c>
      <c r="E1189" s="114">
        <v>15133</v>
      </c>
      <c r="F1189" s="115">
        <v>9901</v>
      </c>
      <c r="G1189" s="113">
        <v>3102</v>
      </c>
      <c r="H1189" s="113">
        <v>1254</v>
      </c>
      <c r="I1189" s="113">
        <v>876</v>
      </c>
      <c r="J1189" s="112">
        <v>14033</v>
      </c>
      <c r="K1189" s="112">
        <v>9551</v>
      </c>
      <c r="L1189" s="112">
        <v>2604</v>
      </c>
      <c r="M1189" s="112">
        <v>1170</v>
      </c>
      <c r="N1189" s="113">
        <v>708</v>
      </c>
      <c r="O1189" s="112">
        <v>13286</v>
      </c>
      <c r="P1189" s="112">
        <v>9349</v>
      </c>
      <c r="Q1189" s="112">
        <v>2573</v>
      </c>
      <c r="R1189" s="112">
        <v>821</v>
      </c>
      <c r="S1189" s="113">
        <v>543</v>
      </c>
      <c r="T1189" s="17">
        <v>7.838666001567729E-2</v>
      </c>
      <c r="U1189" s="17">
        <v>3.6645377447387606E-2</v>
      </c>
      <c r="V1189" s="17">
        <v>0.1912442396313363</v>
      </c>
      <c r="W1189" s="17">
        <v>7.1794871794871762E-2</v>
      </c>
      <c r="X1189" s="17">
        <v>0.23728813559322037</v>
      </c>
      <c r="Y1189" s="17">
        <v>7.838666001567729E-2</v>
      </c>
      <c r="Z1189" s="17">
        <v>5.9610445205479534E-2</v>
      </c>
      <c r="AA1189" s="17">
        <v>0.23832335329341325</v>
      </c>
      <c r="AB1189" s="17">
        <v>9.0434782608695752E-2</v>
      </c>
      <c r="AC1189" s="17">
        <v>0.27325581395348841</v>
      </c>
    </row>
    <row r="1190" spans="1:29" ht="13.5" customHeight="1" x14ac:dyDescent="0.2">
      <c r="A1190" s="19">
        <v>41241</v>
      </c>
      <c r="B1190" s="19">
        <v>40877</v>
      </c>
      <c r="C1190" s="19">
        <v>39421</v>
      </c>
      <c r="D1190" s="16" t="s">
        <v>5</v>
      </c>
      <c r="E1190" s="114">
        <v>15119</v>
      </c>
      <c r="F1190" s="115">
        <v>9411</v>
      </c>
      <c r="G1190" s="113">
        <v>3488</v>
      </c>
      <c r="H1190" s="113">
        <v>1284</v>
      </c>
      <c r="I1190" s="113">
        <v>936</v>
      </c>
      <c r="J1190" s="112">
        <v>14665</v>
      </c>
      <c r="K1190" s="112">
        <v>9199</v>
      </c>
      <c r="L1190" s="112">
        <v>3338</v>
      </c>
      <c r="M1190" s="112">
        <v>1264</v>
      </c>
      <c r="N1190" s="113">
        <v>864</v>
      </c>
      <c r="O1190" s="112">
        <v>13584</v>
      </c>
      <c r="P1190" s="112">
        <v>9732</v>
      </c>
      <c r="Q1190" s="112">
        <v>2375</v>
      </c>
      <c r="R1190" s="112">
        <v>762</v>
      </c>
      <c r="S1190" s="113">
        <v>715</v>
      </c>
      <c r="T1190" s="17">
        <v>3.0958063416297366E-2</v>
      </c>
      <c r="U1190" s="17">
        <v>2.304598325904994E-2</v>
      </c>
      <c r="V1190" s="17">
        <v>4.4937088076692611E-2</v>
      </c>
      <c r="W1190" s="17">
        <v>1.5822784810126667E-2</v>
      </c>
      <c r="X1190" s="17">
        <v>8.3333333333333259E-2</v>
      </c>
      <c r="Y1190" s="17">
        <v>3.0958063416297366E-2</v>
      </c>
      <c r="Z1190" s="17">
        <v>4.1154995021573271E-2</v>
      </c>
      <c r="AA1190" s="17">
        <v>3.0732860520094496E-2</v>
      </c>
      <c r="AB1190" s="17">
        <v>2.7199999999999891E-2</v>
      </c>
      <c r="AC1190" s="17">
        <v>0.14705882352941169</v>
      </c>
    </row>
    <row r="1191" spans="1:29" ht="13.5" customHeight="1" x14ac:dyDescent="0.2">
      <c r="A1191" s="19">
        <v>41242</v>
      </c>
      <c r="B1191" s="19">
        <v>40878</v>
      </c>
      <c r="C1191" s="19">
        <v>39422</v>
      </c>
      <c r="D1191" s="16" t="s">
        <v>6</v>
      </c>
      <c r="E1191" s="114">
        <v>15527</v>
      </c>
      <c r="F1191" s="115">
        <v>9632</v>
      </c>
      <c r="G1191" s="113">
        <v>3479</v>
      </c>
      <c r="H1191" s="113">
        <v>1393</v>
      </c>
      <c r="I1191" s="113">
        <v>1023</v>
      </c>
      <c r="J1191" s="112">
        <v>16027</v>
      </c>
      <c r="K1191" s="112">
        <v>10040</v>
      </c>
      <c r="L1191" s="112">
        <v>3548</v>
      </c>
      <c r="M1191" s="112">
        <v>1309</v>
      </c>
      <c r="N1191" s="113">
        <v>1130</v>
      </c>
      <c r="O1191" s="112">
        <v>13434</v>
      </c>
      <c r="P1191" s="112">
        <v>9441</v>
      </c>
      <c r="Q1191" s="112">
        <v>2368</v>
      </c>
      <c r="R1191" s="112">
        <v>925</v>
      </c>
      <c r="S1191" s="113">
        <v>700</v>
      </c>
      <c r="T1191" s="17">
        <v>-3.1197354464341465E-2</v>
      </c>
      <c r="U1191" s="17">
        <v>-4.0637450199203173E-2</v>
      </c>
      <c r="V1191" s="17">
        <v>-1.9447576099210773E-2</v>
      </c>
      <c r="W1191" s="17">
        <v>6.4171122994652441E-2</v>
      </c>
      <c r="X1191" s="17">
        <v>-9.4690265486725655E-2</v>
      </c>
      <c r="Y1191" s="17">
        <v>-3.1197354464341465E-2</v>
      </c>
      <c r="Z1191" s="17">
        <v>5.1937259790180157E-4</v>
      </c>
      <c r="AA1191" s="17">
        <v>5.6804374240583266E-2</v>
      </c>
      <c r="AB1191" s="17">
        <v>0.11529223378702969</v>
      </c>
      <c r="AC1191" s="17">
        <v>0.2370012091898428</v>
      </c>
    </row>
    <row r="1192" spans="1:29" ht="13.5" customHeight="1" x14ac:dyDescent="0.2">
      <c r="A1192" s="19">
        <v>41243</v>
      </c>
      <c r="B1192" s="19">
        <v>40879</v>
      </c>
      <c r="C1192" s="19">
        <v>39423</v>
      </c>
      <c r="D1192" s="16" t="s">
        <v>7</v>
      </c>
      <c r="E1192" s="114">
        <v>16920.856812144244</v>
      </c>
      <c r="F1192" s="115">
        <v>10174</v>
      </c>
      <c r="G1192" s="113">
        <v>3655</v>
      </c>
      <c r="H1192" s="113">
        <v>1796.8568121442424</v>
      </c>
      <c r="I1192" s="113">
        <v>1295</v>
      </c>
      <c r="J1192" s="112">
        <v>16788</v>
      </c>
      <c r="K1192" s="112">
        <v>10536</v>
      </c>
      <c r="L1192" s="112">
        <v>3270</v>
      </c>
      <c r="M1192" s="112">
        <v>1607</v>
      </c>
      <c r="N1192" s="113">
        <v>1375</v>
      </c>
      <c r="O1192" s="112">
        <v>13472</v>
      </c>
      <c r="P1192" s="112">
        <v>9101</v>
      </c>
      <c r="Q1192" s="112">
        <v>2591</v>
      </c>
      <c r="R1192" s="112">
        <v>839</v>
      </c>
      <c r="S1192" s="113">
        <v>941</v>
      </c>
      <c r="T1192" s="17">
        <v>7.9137962916513427E-3</v>
      </c>
      <c r="U1192" s="17">
        <v>-3.4358390280941564E-2</v>
      </c>
      <c r="V1192" s="17">
        <v>0.11773700305810397</v>
      </c>
      <c r="W1192" s="17">
        <v>0.11814362921234745</v>
      </c>
      <c r="X1192" s="17">
        <v>-5.8181818181818223E-2</v>
      </c>
      <c r="Y1192" s="17">
        <v>7.9137962916513427E-3</v>
      </c>
      <c r="Z1192" s="17">
        <v>3.446873411286222E-2</v>
      </c>
      <c r="AA1192" s="17">
        <v>0.12565445026178002</v>
      </c>
      <c r="AB1192" s="17">
        <v>0.43290016917403706</v>
      </c>
      <c r="AC1192" s="17">
        <v>0.639240506329114</v>
      </c>
    </row>
    <row r="1193" spans="1:29" ht="13.5" customHeight="1" x14ac:dyDescent="0.2">
      <c r="A1193" s="19">
        <v>41244</v>
      </c>
      <c r="B1193" s="19">
        <v>40880</v>
      </c>
      <c r="C1193" s="19">
        <v>39424</v>
      </c>
      <c r="D1193" s="16" t="s">
        <v>1</v>
      </c>
      <c r="E1193" s="114">
        <v>18702</v>
      </c>
      <c r="F1193" s="115">
        <v>10231</v>
      </c>
      <c r="G1193" s="113">
        <v>4509</v>
      </c>
      <c r="H1193" s="113">
        <v>2041</v>
      </c>
      <c r="I1193" s="113">
        <v>1921</v>
      </c>
      <c r="J1193" s="112">
        <v>17665</v>
      </c>
      <c r="K1193" s="112">
        <v>10078</v>
      </c>
      <c r="L1193" s="112">
        <v>3984</v>
      </c>
      <c r="M1193" s="112">
        <v>1924</v>
      </c>
      <c r="N1193" s="113">
        <v>1679</v>
      </c>
      <c r="O1193" s="112">
        <v>14497</v>
      </c>
      <c r="P1193" s="112">
        <v>9167</v>
      </c>
      <c r="Q1193" s="112">
        <v>3152</v>
      </c>
      <c r="R1193" s="112">
        <v>1057</v>
      </c>
      <c r="S1193" s="113">
        <v>1121</v>
      </c>
      <c r="T1193" s="17">
        <v>5.8703651287857372E-2</v>
      </c>
      <c r="U1193" s="17">
        <v>1.5181583647549068E-2</v>
      </c>
      <c r="V1193" s="17">
        <v>0.13177710843373491</v>
      </c>
      <c r="W1193" s="17">
        <v>6.0810810810810745E-2</v>
      </c>
      <c r="X1193" s="17">
        <v>0.14413341274568192</v>
      </c>
      <c r="Y1193" s="17">
        <v>5.8703651287857372E-2</v>
      </c>
      <c r="Z1193" s="17">
        <v>1.5663240332843831E-3</v>
      </c>
      <c r="AA1193" s="17">
        <v>2.2912885662431881E-2</v>
      </c>
      <c r="AB1193" s="17">
        <v>0.54621212121212115</v>
      </c>
      <c r="AC1193" s="17">
        <v>0.66608846487424112</v>
      </c>
    </row>
    <row r="1194" spans="1:29" ht="13.5" customHeight="1" x14ac:dyDescent="0.2">
      <c r="A1194" s="19">
        <v>41245</v>
      </c>
      <c r="B1194" s="19">
        <v>40881</v>
      </c>
      <c r="C1194" s="19">
        <v>39425</v>
      </c>
      <c r="D1194" s="16" t="s">
        <v>2</v>
      </c>
      <c r="E1194" s="114">
        <v>16886</v>
      </c>
      <c r="F1194" s="115">
        <v>10650</v>
      </c>
      <c r="G1194" s="113">
        <v>3784</v>
      </c>
      <c r="H1194" s="113">
        <v>1232</v>
      </c>
      <c r="I1194" s="113">
        <v>1220</v>
      </c>
      <c r="J1194" s="112">
        <v>16347</v>
      </c>
      <c r="K1194" s="112">
        <v>10552</v>
      </c>
      <c r="L1194" s="112">
        <v>3479</v>
      </c>
      <c r="M1194" s="112">
        <v>1234</v>
      </c>
      <c r="N1194" s="113">
        <v>1082</v>
      </c>
      <c r="O1194" s="112">
        <v>12299</v>
      </c>
      <c r="P1194" s="112">
        <v>8261</v>
      </c>
      <c r="Q1194" s="112">
        <v>2432</v>
      </c>
      <c r="R1194" s="112">
        <v>858</v>
      </c>
      <c r="S1194" s="113">
        <v>748</v>
      </c>
      <c r="T1194" s="17">
        <v>3.2972410839909427E-2</v>
      </c>
      <c r="U1194" s="17">
        <v>9.2873388931007383E-3</v>
      </c>
      <c r="V1194" s="17">
        <v>8.7668870365047447E-2</v>
      </c>
      <c r="W1194" s="17">
        <v>-1.6207455429497752E-3</v>
      </c>
      <c r="X1194" s="17">
        <v>0.12754158964879858</v>
      </c>
      <c r="Y1194" s="17">
        <v>3.2972410839909427E-2</v>
      </c>
      <c r="Z1194" s="17">
        <v>0.1070686070686071</v>
      </c>
      <c r="AA1194" s="17">
        <v>0.34805842536515863</v>
      </c>
      <c r="AB1194" s="17">
        <v>0.14604651162790705</v>
      </c>
      <c r="AC1194" s="17">
        <v>1</v>
      </c>
    </row>
    <row r="1195" spans="1:29" ht="13.5" customHeight="1" x14ac:dyDescent="0.2">
      <c r="A1195" s="19">
        <v>41246</v>
      </c>
      <c r="B1195" s="19">
        <v>40882</v>
      </c>
      <c r="C1195" s="19">
        <v>39426</v>
      </c>
      <c r="D1195" s="16" t="s">
        <v>3</v>
      </c>
      <c r="E1195" s="114">
        <v>15802</v>
      </c>
      <c r="F1195" s="115">
        <v>10079</v>
      </c>
      <c r="G1195" s="113">
        <v>3374</v>
      </c>
      <c r="H1195" s="113">
        <v>1281</v>
      </c>
      <c r="I1195" s="113">
        <v>1068</v>
      </c>
      <c r="J1195" s="112">
        <v>14804</v>
      </c>
      <c r="K1195" s="112">
        <v>10345</v>
      </c>
      <c r="L1195" s="112">
        <v>2624</v>
      </c>
      <c r="M1195" s="112">
        <v>973</v>
      </c>
      <c r="N1195" s="113">
        <v>862</v>
      </c>
      <c r="O1195" s="112">
        <v>11357</v>
      </c>
      <c r="P1195" s="112">
        <v>8085</v>
      </c>
      <c r="Q1195" s="112">
        <v>1950</v>
      </c>
      <c r="R1195" s="112">
        <v>693</v>
      </c>
      <c r="S1195" s="113">
        <v>629</v>
      </c>
      <c r="T1195" s="17">
        <v>6.7414212375033866E-2</v>
      </c>
      <c r="U1195" s="17">
        <v>-2.5712904784920276E-2</v>
      </c>
      <c r="V1195" s="17">
        <v>0.28582317073170738</v>
      </c>
      <c r="W1195" s="17">
        <v>0.31654676258992809</v>
      </c>
      <c r="X1195" s="17">
        <v>0.23897911832946628</v>
      </c>
      <c r="Y1195" s="17">
        <v>6.7414212375033866E-2</v>
      </c>
      <c r="Z1195" s="17">
        <v>9.7093719386089017E-2</v>
      </c>
      <c r="AA1195" s="17">
        <v>0.29470452801227931</v>
      </c>
      <c r="AB1195" s="17">
        <v>0.42175360710321863</v>
      </c>
      <c r="AC1195" s="17">
        <v>0.58928571428571419</v>
      </c>
    </row>
    <row r="1196" spans="1:29" ht="13.5" customHeight="1" x14ac:dyDescent="0.2">
      <c r="A1196" s="19">
        <v>41247</v>
      </c>
      <c r="B1196" s="19">
        <v>40883</v>
      </c>
      <c r="C1196" s="19">
        <v>39427</v>
      </c>
      <c r="D1196" s="16" t="s">
        <v>4</v>
      </c>
      <c r="E1196" s="114">
        <v>14470</v>
      </c>
      <c r="F1196" s="115">
        <v>9081</v>
      </c>
      <c r="G1196" s="113">
        <v>3329</v>
      </c>
      <c r="H1196" s="113">
        <v>1268</v>
      </c>
      <c r="I1196" s="113">
        <v>792</v>
      </c>
      <c r="J1196" s="112">
        <v>13453</v>
      </c>
      <c r="K1196" s="112">
        <v>8946</v>
      </c>
      <c r="L1196" s="112">
        <v>2666</v>
      </c>
      <c r="M1196" s="112">
        <v>1105</v>
      </c>
      <c r="N1196" s="113">
        <v>736</v>
      </c>
      <c r="O1196" s="112">
        <v>9644</v>
      </c>
      <c r="P1196" s="112">
        <v>6977</v>
      </c>
      <c r="Q1196" s="112">
        <v>1729</v>
      </c>
      <c r="R1196" s="112">
        <v>426</v>
      </c>
      <c r="S1196" s="113">
        <v>512</v>
      </c>
      <c r="T1196" s="17">
        <v>7.5596521222032198E-2</v>
      </c>
      <c r="U1196" s="17">
        <v>1.5090543259557387E-2</v>
      </c>
      <c r="V1196" s="17">
        <v>0.24868717179294819</v>
      </c>
      <c r="W1196" s="17">
        <v>0.14751131221719449</v>
      </c>
      <c r="X1196" s="17">
        <v>7.6086956521739024E-2</v>
      </c>
      <c r="Y1196" s="17">
        <v>7.5596521222032198E-2</v>
      </c>
      <c r="Z1196" s="17">
        <v>0.16259121751376271</v>
      </c>
      <c r="AA1196" s="17">
        <v>0.48948545861297532</v>
      </c>
      <c r="AB1196" s="17">
        <v>0.43115124153498874</v>
      </c>
      <c r="AC1196" s="17">
        <v>0.25118483412322279</v>
      </c>
    </row>
    <row r="1197" spans="1:29" ht="13.5" customHeight="1" x14ac:dyDescent="0.2">
      <c r="A1197" s="19">
        <v>41248</v>
      </c>
      <c r="B1197" s="19">
        <v>40884</v>
      </c>
      <c r="C1197" s="19">
        <v>39428</v>
      </c>
      <c r="D1197" s="16" t="s">
        <v>5</v>
      </c>
      <c r="E1197" s="114">
        <v>15463</v>
      </c>
      <c r="F1197" s="115">
        <v>9559</v>
      </c>
      <c r="G1197" s="113">
        <v>3695</v>
      </c>
      <c r="H1197" s="113">
        <v>1285</v>
      </c>
      <c r="I1197" s="113">
        <v>924</v>
      </c>
      <c r="J1197" s="112">
        <v>13739</v>
      </c>
      <c r="K1197" s="112">
        <v>8802</v>
      </c>
      <c r="L1197" s="112">
        <v>3079</v>
      </c>
      <c r="M1197" s="112">
        <v>1090</v>
      </c>
      <c r="N1197" s="113">
        <v>768</v>
      </c>
      <c r="O1197" s="112">
        <v>11656</v>
      </c>
      <c r="P1197" s="112">
        <v>8440</v>
      </c>
      <c r="Q1197" s="112">
        <v>2094</v>
      </c>
      <c r="R1197" s="112">
        <v>567</v>
      </c>
      <c r="S1197" s="113">
        <v>555</v>
      </c>
      <c r="T1197" s="17">
        <v>0.12548220394497411</v>
      </c>
      <c r="U1197" s="17">
        <v>8.600318109520555E-2</v>
      </c>
      <c r="V1197" s="17">
        <v>0.20006495615459574</v>
      </c>
      <c r="W1197" s="17">
        <v>0.17889908256880727</v>
      </c>
      <c r="X1197" s="17">
        <v>0.203125</v>
      </c>
      <c r="Y1197" s="17">
        <v>0.12548220394497411</v>
      </c>
      <c r="Z1197" s="17">
        <v>0.12063305978897998</v>
      </c>
      <c r="AA1197" s="17">
        <v>0.24159946236559149</v>
      </c>
      <c r="AB1197" s="17">
        <v>0.33437175493250249</v>
      </c>
      <c r="AC1197" s="17">
        <v>0.34107402031930323</v>
      </c>
    </row>
    <row r="1198" spans="1:29" ht="13.5" customHeight="1" x14ac:dyDescent="0.2">
      <c r="A1198" s="19">
        <v>41249</v>
      </c>
      <c r="B1198" s="19">
        <v>40885</v>
      </c>
      <c r="C1198" s="19">
        <v>39429</v>
      </c>
      <c r="D1198" s="16" t="s">
        <v>6</v>
      </c>
      <c r="E1198" s="114">
        <v>16484</v>
      </c>
      <c r="F1198" s="115">
        <v>10314</v>
      </c>
      <c r="G1198" s="113">
        <v>3697</v>
      </c>
      <c r="H1198" s="113">
        <v>1169</v>
      </c>
      <c r="I1198" s="113">
        <v>1304</v>
      </c>
      <c r="J1198" s="112">
        <v>14999</v>
      </c>
      <c r="K1198" s="112">
        <v>9801</v>
      </c>
      <c r="L1198" s="112">
        <v>2950</v>
      </c>
      <c r="M1198" s="112">
        <v>1248</v>
      </c>
      <c r="N1198" s="113">
        <v>1000</v>
      </c>
      <c r="O1198" s="112">
        <v>13276</v>
      </c>
      <c r="P1198" s="112">
        <v>9650</v>
      </c>
      <c r="Q1198" s="112">
        <v>2222</v>
      </c>
      <c r="R1198" s="112">
        <v>791</v>
      </c>
      <c r="S1198" s="113">
        <v>613</v>
      </c>
      <c r="T1198" s="17">
        <v>9.9006600440029402E-2</v>
      </c>
      <c r="U1198" s="17">
        <v>5.2341597796143224E-2</v>
      </c>
      <c r="V1198" s="17">
        <v>0.25322033898305074</v>
      </c>
      <c r="W1198" s="17">
        <v>-6.3301282051282048E-2</v>
      </c>
      <c r="X1198" s="17">
        <v>0.30400000000000005</v>
      </c>
      <c r="Y1198" s="17">
        <v>9.9006600440029402E-2</v>
      </c>
      <c r="Z1198" s="17">
        <v>4.2871587462082861E-2</v>
      </c>
      <c r="AA1198" s="17">
        <v>8.0362361192285237E-2</v>
      </c>
      <c r="AB1198" s="17">
        <v>-2.6644462947543746E-2</v>
      </c>
      <c r="AC1198" s="17">
        <v>0.71128608923884507</v>
      </c>
    </row>
    <row r="1199" spans="1:29" ht="13.5" customHeight="1" x14ac:dyDescent="0.2">
      <c r="A1199" s="19">
        <v>41250</v>
      </c>
      <c r="B1199" s="19">
        <v>40886</v>
      </c>
      <c r="C1199" s="19">
        <v>39430</v>
      </c>
      <c r="D1199" s="16" t="s">
        <v>7</v>
      </c>
      <c r="E1199" s="114">
        <v>17528.07521651547</v>
      </c>
      <c r="F1199" s="115">
        <v>10714</v>
      </c>
      <c r="G1199" s="113">
        <v>3696</v>
      </c>
      <c r="H1199" s="113">
        <v>1656.0752165154706</v>
      </c>
      <c r="I1199" s="113">
        <v>1462</v>
      </c>
      <c r="J1199" s="112">
        <v>15643.232215923115</v>
      </c>
      <c r="K1199" s="112">
        <v>9819</v>
      </c>
      <c r="L1199" s="112">
        <v>3150</v>
      </c>
      <c r="M1199" s="112">
        <v>1513.2322159231151</v>
      </c>
      <c r="N1199" s="113">
        <v>1161</v>
      </c>
      <c r="O1199" s="112">
        <v>15212</v>
      </c>
      <c r="P1199" s="112">
        <v>10472</v>
      </c>
      <c r="Q1199" s="112">
        <v>2878</v>
      </c>
      <c r="R1199" s="112">
        <v>917</v>
      </c>
      <c r="S1199" s="113">
        <v>945</v>
      </c>
      <c r="T1199" s="17">
        <v>0.12048935760691371</v>
      </c>
      <c r="U1199" s="17">
        <v>9.1149811589774865E-2</v>
      </c>
      <c r="V1199" s="17">
        <v>0.17333333333333334</v>
      </c>
      <c r="W1199" s="17">
        <v>9.4395955286490585E-2</v>
      </c>
      <c r="X1199" s="17">
        <v>0.2592592592592593</v>
      </c>
      <c r="Y1199" s="17">
        <v>0.12048935760691371</v>
      </c>
      <c r="Z1199" s="17">
        <v>4.6289062500000089E-2</v>
      </c>
      <c r="AA1199" s="17">
        <v>0.26057298772169157</v>
      </c>
      <c r="AB1199" s="17">
        <v>0.27488469323746778</v>
      </c>
      <c r="AC1199" s="17">
        <v>0.55037115588547181</v>
      </c>
    </row>
    <row r="1200" spans="1:29" ht="13.5" customHeight="1" x14ac:dyDescent="0.2">
      <c r="A1200" s="19">
        <v>41251</v>
      </c>
      <c r="B1200" s="19">
        <v>40887</v>
      </c>
      <c r="C1200" s="19">
        <v>39431</v>
      </c>
      <c r="D1200" s="16" t="s">
        <v>1</v>
      </c>
      <c r="E1200" s="114">
        <v>18573</v>
      </c>
      <c r="F1200" s="115">
        <v>10011</v>
      </c>
      <c r="G1200" s="113">
        <v>4651</v>
      </c>
      <c r="H1200" s="113">
        <v>2100</v>
      </c>
      <c r="I1200" s="113">
        <v>1811</v>
      </c>
      <c r="J1200" s="112">
        <v>16633.989712898379</v>
      </c>
      <c r="K1200" s="112">
        <v>9325</v>
      </c>
      <c r="L1200" s="112">
        <v>3945</v>
      </c>
      <c r="M1200" s="112">
        <v>1867.9897128983819</v>
      </c>
      <c r="N1200" s="113">
        <v>1496</v>
      </c>
      <c r="O1200" s="112">
        <v>16761</v>
      </c>
      <c r="P1200" s="112">
        <v>10535</v>
      </c>
      <c r="Q1200" s="112">
        <v>3623</v>
      </c>
      <c r="R1200" s="112">
        <v>1232</v>
      </c>
      <c r="S1200" s="113">
        <v>1371</v>
      </c>
      <c r="T1200" s="17">
        <v>0.11656916473851542</v>
      </c>
      <c r="U1200" s="17">
        <v>7.356568364611249E-2</v>
      </c>
      <c r="V1200" s="17">
        <v>0.17896070975918876</v>
      </c>
      <c r="W1200" s="17">
        <v>0.12420319314372974</v>
      </c>
      <c r="X1200" s="17">
        <v>0.21056149732620311</v>
      </c>
      <c r="Y1200" s="17">
        <v>0.11656916473851542</v>
      </c>
      <c r="Z1200" s="17">
        <v>2.3201144726083367E-2</v>
      </c>
      <c r="AA1200" s="17">
        <v>2.9437804338202644E-2</v>
      </c>
      <c r="AB1200" s="17">
        <v>0.35048231511254024</v>
      </c>
      <c r="AC1200" s="17">
        <v>0.36989409984871413</v>
      </c>
    </row>
    <row r="1201" spans="1:29" ht="13.5" customHeight="1" x14ac:dyDescent="0.2">
      <c r="A1201" s="19">
        <v>41252</v>
      </c>
      <c r="B1201" s="19">
        <v>40888</v>
      </c>
      <c r="C1201" s="19">
        <v>39432</v>
      </c>
      <c r="D1201" s="16" t="s">
        <v>2</v>
      </c>
      <c r="E1201" s="114">
        <v>15730</v>
      </c>
      <c r="F1201" s="115">
        <v>9739</v>
      </c>
      <c r="G1201" s="113">
        <v>3844</v>
      </c>
      <c r="H1201" s="113">
        <v>1064</v>
      </c>
      <c r="I1201" s="113">
        <v>1083</v>
      </c>
      <c r="J1201" s="112">
        <v>15464.516153769633</v>
      </c>
      <c r="K1201" s="112">
        <v>9785</v>
      </c>
      <c r="L1201" s="112">
        <v>3456</v>
      </c>
      <c r="M1201" s="112">
        <v>1280.5161537696335</v>
      </c>
      <c r="N1201" s="113">
        <v>943</v>
      </c>
      <c r="O1201" s="112">
        <v>14043</v>
      </c>
      <c r="P1201" s="112">
        <v>9128</v>
      </c>
      <c r="Q1201" s="112">
        <v>2992</v>
      </c>
      <c r="R1201" s="112">
        <v>1082</v>
      </c>
      <c r="S1201" s="113">
        <v>841</v>
      </c>
      <c r="T1201" s="17">
        <v>1.7167290821811676E-2</v>
      </c>
      <c r="U1201" s="17">
        <v>-4.7010730710270732E-3</v>
      </c>
      <c r="V1201" s="17">
        <v>0.1122685185185186</v>
      </c>
      <c r="W1201" s="17">
        <v>-0.16908506240412891</v>
      </c>
      <c r="X1201" s="17">
        <v>0.1484623541887593</v>
      </c>
      <c r="Y1201" s="17">
        <v>1.7167290821811676E-2</v>
      </c>
      <c r="Z1201" s="17">
        <v>-6.3827741997500742E-2</v>
      </c>
      <c r="AA1201" s="17">
        <v>0.23720630833601541</v>
      </c>
      <c r="AB1201" s="17">
        <v>-8.5910652920962227E-2</v>
      </c>
      <c r="AC1201" s="17">
        <v>0.39203084832904889</v>
      </c>
    </row>
    <row r="1202" spans="1:29" ht="13.5" customHeight="1" x14ac:dyDescent="0.2">
      <c r="A1202" s="19">
        <v>41253</v>
      </c>
      <c r="B1202" s="19">
        <v>40889</v>
      </c>
      <c r="C1202" s="19">
        <v>39433</v>
      </c>
      <c r="D1202" s="16" t="s">
        <v>3</v>
      </c>
      <c r="E1202" s="114">
        <v>15253</v>
      </c>
      <c r="F1202" s="115">
        <v>9932</v>
      </c>
      <c r="G1202" s="113">
        <v>3131</v>
      </c>
      <c r="H1202" s="113">
        <v>1218</v>
      </c>
      <c r="I1202" s="113">
        <v>972</v>
      </c>
      <c r="J1202" s="112">
        <v>15488</v>
      </c>
      <c r="K1202" s="112">
        <v>10308</v>
      </c>
      <c r="L1202" s="112">
        <v>3112</v>
      </c>
      <c r="M1202" s="112">
        <v>1302</v>
      </c>
      <c r="N1202" s="113">
        <v>766</v>
      </c>
      <c r="O1202" s="112">
        <v>13255</v>
      </c>
      <c r="P1202" s="112">
        <v>9361</v>
      </c>
      <c r="Q1202" s="112">
        <v>2411</v>
      </c>
      <c r="R1202" s="112">
        <v>923</v>
      </c>
      <c r="S1202" s="113">
        <v>560</v>
      </c>
      <c r="T1202" s="17">
        <v>-1.5173037190082672E-2</v>
      </c>
      <c r="U1202" s="17">
        <v>-3.6476523088863066E-2</v>
      </c>
      <c r="V1202" s="17">
        <v>6.1053984575836218E-3</v>
      </c>
      <c r="W1202" s="17">
        <v>-6.4516129032258118E-2</v>
      </c>
      <c r="X1202" s="17">
        <v>0.26892950391644899</v>
      </c>
      <c r="Y1202" s="17">
        <v>-1.5173037190082672E-2</v>
      </c>
      <c r="Z1202" s="17">
        <v>-8.7216248506571059E-2</v>
      </c>
      <c r="AA1202" s="17">
        <v>-8.4770534931306596E-2</v>
      </c>
      <c r="AB1202" s="17">
        <v>-5.1401869158878455E-2</v>
      </c>
      <c r="AC1202" s="17">
        <v>0.36708860759493667</v>
      </c>
    </row>
    <row r="1203" spans="1:29" ht="13.5" customHeight="1" x14ac:dyDescent="0.2">
      <c r="A1203" s="19">
        <v>41254</v>
      </c>
      <c r="B1203" s="19">
        <v>40890</v>
      </c>
      <c r="C1203" s="19">
        <v>39434</v>
      </c>
      <c r="D1203" s="16" t="s">
        <v>4</v>
      </c>
      <c r="E1203" s="114">
        <v>14452</v>
      </c>
      <c r="F1203" s="115">
        <v>9240</v>
      </c>
      <c r="G1203" s="113">
        <v>3128</v>
      </c>
      <c r="H1203" s="113">
        <v>1187</v>
      </c>
      <c r="I1203" s="113">
        <v>897</v>
      </c>
      <c r="J1203" s="112">
        <v>15217</v>
      </c>
      <c r="K1203" s="112">
        <v>9676</v>
      </c>
      <c r="L1203" s="112">
        <v>3283</v>
      </c>
      <c r="M1203" s="112">
        <v>1328</v>
      </c>
      <c r="N1203" s="113">
        <v>930</v>
      </c>
      <c r="O1203" s="112">
        <v>13629</v>
      </c>
      <c r="P1203" s="112">
        <v>9651</v>
      </c>
      <c r="Q1203" s="112">
        <v>2503</v>
      </c>
      <c r="R1203" s="112">
        <v>744</v>
      </c>
      <c r="S1203" s="113">
        <v>731</v>
      </c>
      <c r="T1203" s="17">
        <v>-5.0272721298547651E-2</v>
      </c>
      <c r="U1203" s="17">
        <v>-4.5059942124844987E-2</v>
      </c>
      <c r="V1203" s="17">
        <v>-4.7212915016752954E-2</v>
      </c>
      <c r="W1203" s="17">
        <v>-0.10617469879518071</v>
      </c>
      <c r="X1203" s="17">
        <v>-3.5483870967741971E-2</v>
      </c>
      <c r="Y1203" s="17">
        <v>-5.0272721298547651E-2</v>
      </c>
      <c r="Z1203" s="17">
        <v>-0.11781554324995225</v>
      </c>
      <c r="AA1203" s="17">
        <v>-0.13303769401330379</v>
      </c>
      <c r="AB1203" s="17">
        <v>0.12618595825426948</v>
      </c>
      <c r="AC1203" s="17">
        <v>4.5454545454545414E-2</v>
      </c>
    </row>
    <row r="1204" spans="1:29" ht="13.5" customHeight="1" x14ac:dyDescent="0.2">
      <c r="A1204" s="19">
        <v>41255</v>
      </c>
      <c r="B1204" s="19">
        <v>40891</v>
      </c>
      <c r="C1204" s="19">
        <v>39435</v>
      </c>
      <c r="D1204" s="16" t="s">
        <v>5</v>
      </c>
      <c r="E1204" s="114">
        <v>16280.382047982441</v>
      </c>
      <c r="F1204" s="115">
        <v>10562</v>
      </c>
      <c r="G1204" s="113">
        <v>3426.3820479824403</v>
      </c>
      <c r="H1204" s="113">
        <v>1379</v>
      </c>
      <c r="I1204" s="113">
        <v>913</v>
      </c>
      <c r="J1204" s="112">
        <v>14745</v>
      </c>
      <c r="K1204" s="112">
        <v>9460</v>
      </c>
      <c r="L1204" s="112">
        <v>3045</v>
      </c>
      <c r="M1204" s="112">
        <v>1280</v>
      </c>
      <c r="N1204" s="113">
        <v>960</v>
      </c>
      <c r="O1204" s="112">
        <v>15198</v>
      </c>
      <c r="P1204" s="112">
        <v>10695</v>
      </c>
      <c r="Q1204" s="112">
        <v>2656</v>
      </c>
      <c r="R1204" s="112">
        <v>920</v>
      </c>
      <c r="S1204" s="113">
        <v>927</v>
      </c>
      <c r="T1204" s="17">
        <v>0.10412899613309201</v>
      </c>
      <c r="U1204" s="17">
        <v>0.11649048625792813</v>
      </c>
      <c r="V1204" s="17">
        <v>0.12524862002707393</v>
      </c>
      <c r="W1204" s="17">
        <v>7.7343750000000044E-2</v>
      </c>
      <c r="X1204" s="17">
        <v>-4.8958333333333326E-2</v>
      </c>
      <c r="Y1204" s="17">
        <v>0.10412899613309201</v>
      </c>
      <c r="Z1204" s="17">
        <v>4.1411950305659584E-2</v>
      </c>
      <c r="AA1204" s="17">
        <v>-8.9696586614654517E-2</v>
      </c>
      <c r="AB1204" s="17">
        <v>-3.5664335664335689E-2</v>
      </c>
      <c r="AC1204" s="17">
        <v>3.7500000000000089E-2</v>
      </c>
    </row>
    <row r="1205" spans="1:29" ht="13.5" customHeight="1" x14ac:dyDescent="0.2">
      <c r="A1205" s="19">
        <v>41256</v>
      </c>
      <c r="B1205" s="19">
        <v>40892</v>
      </c>
      <c r="C1205" s="19">
        <v>39436</v>
      </c>
      <c r="D1205" s="16" t="s">
        <v>6</v>
      </c>
      <c r="E1205" s="114">
        <v>18056</v>
      </c>
      <c r="F1205" s="115">
        <v>11172</v>
      </c>
      <c r="G1205" s="113">
        <v>3830</v>
      </c>
      <c r="H1205" s="113">
        <v>1454</v>
      </c>
      <c r="I1205" s="113">
        <v>1600</v>
      </c>
      <c r="J1205" s="112">
        <v>18437</v>
      </c>
      <c r="K1205" s="112">
        <v>11100</v>
      </c>
      <c r="L1205" s="112">
        <v>4238</v>
      </c>
      <c r="M1205" s="112">
        <v>1714</v>
      </c>
      <c r="N1205" s="113">
        <v>1385</v>
      </c>
      <c r="O1205" s="112">
        <v>17963</v>
      </c>
      <c r="P1205" s="112">
        <v>11472</v>
      </c>
      <c r="Q1205" s="112">
        <v>3640</v>
      </c>
      <c r="R1205" s="112">
        <v>1453</v>
      </c>
      <c r="S1205" s="113">
        <v>1398</v>
      </c>
      <c r="T1205" s="17">
        <v>-2.0664967185550775E-2</v>
      </c>
      <c r="U1205" s="17">
        <v>6.4864864864864202E-3</v>
      </c>
      <c r="V1205" s="17">
        <v>-9.6271826333175992E-2</v>
      </c>
      <c r="W1205" s="17">
        <v>-0.15169194865810964</v>
      </c>
      <c r="X1205" s="17">
        <v>0.15523465703971118</v>
      </c>
      <c r="Y1205" s="17">
        <v>-2.0664967185550775E-2</v>
      </c>
      <c r="Z1205" s="17">
        <v>-4.5454545454545414E-2</v>
      </c>
      <c r="AA1205" s="17">
        <v>-0.19672818791946312</v>
      </c>
      <c r="AB1205" s="17">
        <v>-0.19311875693673697</v>
      </c>
      <c r="AC1205" s="17">
        <v>0.23934934159566223</v>
      </c>
    </row>
    <row r="1206" spans="1:29" ht="13.5" customHeight="1" x14ac:dyDescent="0.2">
      <c r="A1206" s="19">
        <v>41257</v>
      </c>
      <c r="B1206" s="19">
        <v>40893</v>
      </c>
      <c r="C1206" s="19">
        <v>39437</v>
      </c>
      <c r="D1206" s="16" t="s">
        <v>7</v>
      </c>
      <c r="E1206" s="114">
        <v>19056</v>
      </c>
      <c r="F1206" s="115">
        <v>11960</v>
      </c>
      <c r="G1206" s="113">
        <v>3909</v>
      </c>
      <c r="H1206" s="113">
        <v>1650</v>
      </c>
      <c r="I1206" s="113">
        <v>1537</v>
      </c>
      <c r="J1206" s="112">
        <v>19657</v>
      </c>
      <c r="K1206" s="112">
        <v>11795</v>
      </c>
      <c r="L1206" s="112">
        <v>4426</v>
      </c>
      <c r="M1206" s="112">
        <v>1918</v>
      </c>
      <c r="N1206" s="113">
        <v>1518</v>
      </c>
      <c r="O1206" s="112">
        <v>19767</v>
      </c>
      <c r="P1206" s="112">
        <v>12719</v>
      </c>
      <c r="Q1206" s="112">
        <v>3958</v>
      </c>
      <c r="R1206" s="112">
        <v>1664</v>
      </c>
      <c r="S1206" s="113">
        <v>1426</v>
      </c>
      <c r="T1206" s="17">
        <v>-3.057435010428855E-2</v>
      </c>
      <c r="U1206" s="17">
        <v>1.3988978380669703E-2</v>
      </c>
      <c r="V1206" s="17">
        <v>-0.11680976050610037</v>
      </c>
      <c r="W1206" s="17">
        <v>-0.13972888425443175</v>
      </c>
      <c r="X1206" s="17">
        <v>1.2516469038208244E-2</v>
      </c>
      <c r="Y1206" s="17">
        <v>-3.057435010428855E-2</v>
      </c>
      <c r="Z1206" s="17">
        <v>-6.5620068111968965E-3</v>
      </c>
      <c r="AA1206" s="17">
        <v>-0.15899311531841653</v>
      </c>
      <c r="AB1206" s="17">
        <v>-7.8212290502793325E-2</v>
      </c>
      <c r="AC1206" s="17">
        <v>0.25469387755102035</v>
      </c>
    </row>
    <row r="1207" spans="1:29" ht="13.5" customHeight="1" x14ac:dyDescent="0.2">
      <c r="A1207" s="19">
        <v>41258</v>
      </c>
      <c r="B1207" s="19">
        <v>40894</v>
      </c>
      <c r="C1207" s="19">
        <v>39438</v>
      </c>
      <c r="D1207" s="16" t="s">
        <v>1</v>
      </c>
      <c r="E1207" s="114">
        <v>20640</v>
      </c>
      <c r="F1207" s="115">
        <v>11872</v>
      </c>
      <c r="G1207" s="113">
        <v>4747</v>
      </c>
      <c r="H1207" s="113">
        <v>2126</v>
      </c>
      <c r="I1207" s="113">
        <v>1895</v>
      </c>
      <c r="J1207" s="112">
        <v>21142</v>
      </c>
      <c r="K1207" s="112">
        <v>12067</v>
      </c>
      <c r="L1207" s="112">
        <v>4913</v>
      </c>
      <c r="M1207" s="112">
        <v>2347</v>
      </c>
      <c r="N1207" s="113">
        <v>1815</v>
      </c>
      <c r="O1207" s="112">
        <v>19719</v>
      </c>
      <c r="P1207" s="112">
        <v>12171</v>
      </c>
      <c r="Q1207" s="112">
        <v>4106</v>
      </c>
      <c r="R1207" s="112">
        <v>1886</v>
      </c>
      <c r="S1207" s="113">
        <v>1556</v>
      </c>
      <c r="T1207" s="17">
        <v>-2.3744205846182975E-2</v>
      </c>
      <c r="U1207" s="17">
        <v>-1.615977459186213E-2</v>
      </c>
      <c r="V1207" s="17">
        <v>-3.3787909627518875E-2</v>
      </c>
      <c r="W1207" s="17">
        <v>-9.416276097145293E-2</v>
      </c>
      <c r="X1207" s="17">
        <v>4.4077134986225897E-2</v>
      </c>
      <c r="Y1207" s="17">
        <v>-2.3744205846182975E-2</v>
      </c>
      <c r="Z1207" s="17">
        <v>-2.3925018498725636E-2</v>
      </c>
      <c r="AA1207" s="17">
        <v>-0.13249269005847952</v>
      </c>
      <c r="AB1207" s="17">
        <v>1.3346043851286904E-2</v>
      </c>
      <c r="AC1207" s="17">
        <v>0.17848258706467668</v>
      </c>
    </row>
    <row r="1208" spans="1:29" ht="13.5" customHeight="1" x14ac:dyDescent="0.2">
      <c r="A1208" s="19">
        <v>41259</v>
      </c>
      <c r="B1208" s="19">
        <v>40895</v>
      </c>
      <c r="C1208" s="19">
        <v>39439</v>
      </c>
      <c r="D1208" s="16" t="s">
        <v>2</v>
      </c>
      <c r="E1208" s="114">
        <v>17464</v>
      </c>
      <c r="F1208" s="115">
        <v>11107</v>
      </c>
      <c r="G1208" s="113">
        <v>3755</v>
      </c>
      <c r="H1208" s="113">
        <v>1333</v>
      </c>
      <c r="I1208" s="113">
        <v>1269</v>
      </c>
      <c r="J1208" s="112">
        <v>19803</v>
      </c>
      <c r="K1208" s="112">
        <v>11493</v>
      </c>
      <c r="L1208" s="112">
        <v>4723</v>
      </c>
      <c r="M1208" s="112">
        <v>1941</v>
      </c>
      <c r="N1208" s="113">
        <v>1646</v>
      </c>
      <c r="O1208" s="112">
        <v>17984</v>
      </c>
      <c r="P1208" s="112">
        <v>11385</v>
      </c>
      <c r="Q1208" s="112">
        <v>3776</v>
      </c>
      <c r="R1208" s="112">
        <v>1559</v>
      </c>
      <c r="S1208" s="113">
        <v>1264</v>
      </c>
      <c r="T1208" s="17">
        <v>-0.11811341715901635</v>
      </c>
      <c r="U1208" s="17">
        <v>-3.3585660837031184E-2</v>
      </c>
      <c r="V1208" s="17">
        <v>-0.20495447808596234</v>
      </c>
      <c r="W1208" s="17">
        <v>-0.3132405976300876</v>
      </c>
      <c r="X1208" s="17">
        <v>-0.22904009720534635</v>
      </c>
      <c r="Y1208" s="17">
        <v>-0.11811341715901635</v>
      </c>
      <c r="Z1208" s="17">
        <v>-9.970008916268136E-2</v>
      </c>
      <c r="AA1208" s="17">
        <v>-0.2993095726814704</v>
      </c>
      <c r="AB1208" s="17">
        <v>-0.2635359116022099</v>
      </c>
      <c r="AC1208" s="17">
        <v>-2.4596464258262896E-2</v>
      </c>
    </row>
    <row r="1209" spans="1:29" ht="13.5" customHeight="1" x14ac:dyDescent="0.2">
      <c r="A1209" s="19">
        <v>41260</v>
      </c>
      <c r="B1209" s="19">
        <v>40896</v>
      </c>
      <c r="C1209" s="19">
        <v>39440</v>
      </c>
      <c r="D1209" s="16" t="s">
        <v>3</v>
      </c>
      <c r="E1209" s="114">
        <v>18583</v>
      </c>
      <c r="F1209" s="115">
        <v>11953</v>
      </c>
      <c r="G1209" s="113">
        <v>3731</v>
      </c>
      <c r="H1209" s="113">
        <v>1499</v>
      </c>
      <c r="I1209" s="113">
        <v>1400</v>
      </c>
      <c r="J1209" s="112">
        <v>18805</v>
      </c>
      <c r="K1209" s="112">
        <v>11443</v>
      </c>
      <c r="L1209" s="112">
        <v>4336</v>
      </c>
      <c r="M1209" s="112">
        <v>1798</v>
      </c>
      <c r="N1209" s="113">
        <v>1228</v>
      </c>
      <c r="O1209" s="112">
        <v>17967</v>
      </c>
      <c r="P1209" s="112">
        <v>11353</v>
      </c>
      <c r="Q1209" s="112">
        <v>3709</v>
      </c>
      <c r="R1209" s="112">
        <v>1475</v>
      </c>
      <c r="S1209" s="113">
        <v>1430</v>
      </c>
      <c r="T1209" s="17">
        <v>-1.180537091199152E-2</v>
      </c>
      <c r="U1209" s="17">
        <v>4.4568731975880516E-2</v>
      </c>
      <c r="V1209" s="17">
        <v>-0.13952952029520294</v>
      </c>
      <c r="W1209" s="17">
        <v>-0.16629588431590658</v>
      </c>
      <c r="X1209" s="17">
        <v>0.14006514657980462</v>
      </c>
      <c r="Y1209" s="17">
        <v>-1.180537091199152E-2</v>
      </c>
      <c r="Z1209" s="17">
        <v>-1.3534703309399987E-2</v>
      </c>
      <c r="AA1209" s="17">
        <v>-0.20175438596491224</v>
      </c>
      <c r="AB1209" s="17">
        <v>-0.15166949632144877</v>
      </c>
      <c r="AC1209" s="17">
        <v>9.6319498825371941E-2</v>
      </c>
    </row>
    <row r="1210" spans="1:29" ht="13.5" customHeight="1" x14ac:dyDescent="0.2">
      <c r="A1210" s="19">
        <v>41261</v>
      </c>
      <c r="B1210" s="19">
        <v>40897</v>
      </c>
      <c r="C1210" s="19">
        <v>39441</v>
      </c>
      <c r="D1210" s="16" t="s">
        <v>4</v>
      </c>
      <c r="E1210" s="114">
        <v>17267.2</v>
      </c>
      <c r="F1210" s="115">
        <v>10498</v>
      </c>
      <c r="G1210" s="113">
        <v>4054</v>
      </c>
      <c r="H1210" s="113">
        <v>1402.2</v>
      </c>
      <c r="I1210" s="113">
        <v>1313</v>
      </c>
      <c r="J1210" s="112">
        <v>19470</v>
      </c>
      <c r="K1210" s="112">
        <v>11629</v>
      </c>
      <c r="L1210" s="112">
        <v>4437</v>
      </c>
      <c r="M1210" s="112">
        <v>1916</v>
      </c>
      <c r="N1210" s="113">
        <v>1488</v>
      </c>
      <c r="O1210" s="112">
        <v>18971</v>
      </c>
      <c r="P1210" s="112">
        <v>12073</v>
      </c>
      <c r="Q1210" s="112">
        <v>3802</v>
      </c>
      <c r="R1210" s="112">
        <v>1660</v>
      </c>
      <c r="S1210" s="113">
        <v>1436</v>
      </c>
      <c r="T1210" s="17">
        <v>-0.11313816127375442</v>
      </c>
      <c r="U1210" s="17">
        <v>-9.7256857855361645E-2</v>
      </c>
      <c r="V1210" s="17">
        <v>-8.6319585305386526E-2</v>
      </c>
      <c r="W1210" s="17">
        <v>-0.2681628392484342</v>
      </c>
      <c r="X1210" s="17">
        <v>-0.11760752688172038</v>
      </c>
      <c r="Y1210" s="17">
        <v>-0.11313816127375442</v>
      </c>
      <c r="Z1210" s="17">
        <v>-0.12069687578524169</v>
      </c>
      <c r="AA1210" s="17">
        <v>-0.1261047639577495</v>
      </c>
      <c r="AB1210" s="17">
        <v>-0.17999999999999994</v>
      </c>
      <c r="AC1210" s="17">
        <v>0.19038984587488672</v>
      </c>
    </row>
    <row r="1211" spans="1:29" ht="13.5" customHeight="1" x14ac:dyDescent="0.2">
      <c r="A1211" s="19">
        <v>41262</v>
      </c>
      <c r="B1211" s="19">
        <v>40898</v>
      </c>
      <c r="C1211" s="19">
        <v>39442</v>
      </c>
      <c r="D1211" s="16" t="s">
        <v>5</v>
      </c>
      <c r="E1211" s="114">
        <v>21844</v>
      </c>
      <c r="F1211" s="115">
        <v>13108</v>
      </c>
      <c r="G1211" s="113">
        <v>4745</v>
      </c>
      <c r="H1211" s="113">
        <v>2102</v>
      </c>
      <c r="I1211" s="113">
        <v>1889</v>
      </c>
      <c r="J1211" s="112">
        <v>19620</v>
      </c>
      <c r="K1211" s="112">
        <v>11524</v>
      </c>
      <c r="L1211" s="112">
        <v>4690</v>
      </c>
      <c r="M1211" s="112">
        <v>1934</v>
      </c>
      <c r="N1211" s="113">
        <v>1472</v>
      </c>
      <c r="O1211" s="112">
        <v>17702.5</v>
      </c>
      <c r="P1211" s="112">
        <v>12308</v>
      </c>
      <c r="Q1211" s="112">
        <v>3224</v>
      </c>
      <c r="R1211" s="112">
        <v>743.5</v>
      </c>
      <c r="S1211" s="113">
        <v>1427</v>
      </c>
      <c r="T1211" s="17">
        <v>0.11335372069317029</v>
      </c>
      <c r="U1211" s="17">
        <v>0.13745227351614031</v>
      </c>
      <c r="V1211" s="17">
        <v>1.1727078891258014E-2</v>
      </c>
      <c r="W1211" s="17">
        <v>8.6866597724922334E-2</v>
      </c>
      <c r="X1211" s="17">
        <v>0.28328804347826098</v>
      </c>
      <c r="Y1211" s="17">
        <v>0.11335372069317029</v>
      </c>
      <c r="Z1211" s="17">
        <v>0.11766712141882674</v>
      </c>
      <c r="AA1211" s="17">
        <v>-6.2827225130890341E-3</v>
      </c>
      <c r="AB1211" s="17">
        <v>0.17495807713806588</v>
      </c>
      <c r="AC1211" s="17">
        <v>0.47924823805794836</v>
      </c>
    </row>
    <row r="1212" spans="1:29" ht="13.5" customHeight="1" x14ac:dyDescent="0.2">
      <c r="A1212" s="19">
        <v>41263</v>
      </c>
      <c r="B1212" s="19">
        <v>40899</v>
      </c>
      <c r="C1212" s="19">
        <v>39443</v>
      </c>
      <c r="D1212" s="16" t="s">
        <v>6</v>
      </c>
      <c r="E1212" s="114">
        <v>21037</v>
      </c>
      <c r="F1212" s="115">
        <v>12249</v>
      </c>
      <c r="G1212" s="113">
        <v>4632</v>
      </c>
      <c r="H1212" s="113">
        <v>2106</v>
      </c>
      <c r="I1212" s="113">
        <v>2050</v>
      </c>
      <c r="J1212" s="112">
        <v>20114</v>
      </c>
      <c r="K1212" s="112">
        <v>12240</v>
      </c>
      <c r="L1212" s="112">
        <v>4307</v>
      </c>
      <c r="M1212" s="112">
        <v>1923</v>
      </c>
      <c r="N1212" s="113">
        <v>1644</v>
      </c>
      <c r="O1212" s="112">
        <v>18539</v>
      </c>
      <c r="P1212" s="112">
        <v>11860</v>
      </c>
      <c r="Q1212" s="112">
        <v>3922</v>
      </c>
      <c r="R1212" s="112">
        <v>1322</v>
      </c>
      <c r="S1212" s="113">
        <v>1435</v>
      </c>
      <c r="T1212" s="17">
        <v>4.588843591528291E-2</v>
      </c>
      <c r="U1212" s="17">
        <v>7.3529411764705621E-4</v>
      </c>
      <c r="V1212" s="17">
        <v>7.5458555839331254E-2</v>
      </c>
      <c r="W1212" s="17">
        <v>9.5163806552262198E-2</v>
      </c>
      <c r="X1212" s="17">
        <v>0.24695863746958646</v>
      </c>
      <c r="Y1212" s="17">
        <v>4.588843591528291E-2</v>
      </c>
      <c r="Z1212" s="17">
        <v>-1.7928449189145157E-3</v>
      </c>
      <c r="AA1212" s="17">
        <v>-1.6560509554140124E-2</v>
      </c>
      <c r="AB1212" s="17">
        <v>0.17983193277310927</v>
      </c>
      <c r="AC1212" s="17">
        <v>0.57692307692307687</v>
      </c>
    </row>
    <row r="1213" spans="1:29" ht="13.5" customHeight="1" x14ac:dyDescent="0.2">
      <c r="A1213" s="19">
        <v>41264</v>
      </c>
      <c r="B1213" s="19">
        <v>40900</v>
      </c>
      <c r="C1213" s="19">
        <v>39444</v>
      </c>
      <c r="D1213" s="16" t="s">
        <v>7</v>
      </c>
      <c r="E1213" s="114">
        <v>22569</v>
      </c>
      <c r="F1213" s="115">
        <v>13232</v>
      </c>
      <c r="G1213" s="113">
        <v>4907</v>
      </c>
      <c r="H1213" s="113">
        <v>2192</v>
      </c>
      <c r="I1213" s="113">
        <v>2238</v>
      </c>
      <c r="J1213" s="112">
        <v>22192</v>
      </c>
      <c r="K1213" s="112">
        <v>14103</v>
      </c>
      <c r="L1213" s="112">
        <v>4468</v>
      </c>
      <c r="M1213" s="112">
        <v>1959</v>
      </c>
      <c r="N1213" s="113">
        <v>1662</v>
      </c>
      <c r="O1213" s="112">
        <v>19198</v>
      </c>
      <c r="P1213" s="112">
        <v>11937</v>
      </c>
      <c r="Q1213" s="112">
        <v>3998</v>
      </c>
      <c r="R1213" s="112">
        <v>1923</v>
      </c>
      <c r="S1213" s="113">
        <v>1340</v>
      </c>
      <c r="T1213" s="17">
        <v>1.6988103821196754E-2</v>
      </c>
      <c r="U1213" s="17">
        <v>-6.1759909239168964E-2</v>
      </c>
      <c r="V1213" s="17">
        <v>9.825425246195163E-2</v>
      </c>
      <c r="W1213" s="17">
        <v>0.11893823379275137</v>
      </c>
      <c r="X1213" s="17">
        <v>0.3465703971119134</v>
      </c>
      <c r="Y1213" s="17">
        <v>1.6988103821196754E-2</v>
      </c>
      <c r="Z1213" s="17">
        <v>0.17575972987382271</v>
      </c>
      <c r="AA1213" s="17">
        <v>7.4917853231106335E-2</v>
      </c>
      <c r="AB1213" s="17">
        <v>0.22253206915783608</v>
      </c>
      <c r="AC1213" s="17">
        <v>0.77901430842607322</v>
      </c>
    </row>
    <row r="1214" spans="1:29" ht="13.5" customHeight="1" x14ac:dyDescent="0.2">
      <c r="A1214" s="19">
        <v>41265</v>
      </c>
      <c r="B1214" s="19">
        <v>40901</v>
      </c>
      <c r="C1214" s="19">
        <v>39445</v>
      </c>
      <c r="D1214" s="16" t="s">
        <v>1</v>
      </c>
      <c r="E1214" s="114">
        <v>22663</v>
      </c>
      <c r="F1214" s="115">
        <v>12661</v>
      </c>
      <c r="G1214" s="113">
        <v>5248</v>
      </c>
      <c r="H1214" s="113">
        <v>2428</v>
      </c>
      <c r="I1214" s="113">
        <v>2326</v>
      </c>
      <c r="J1214" s="112">
        <v>20450</v>
      </c>
      <c r="K1214" s="112">
        <v>11492</v>
      </c>
      <c r="L1214" s="112">
        <v>4955</v>
      </c>
      <c r="M1214" s="112">
        <v>2267</v>
      </c>
      <c r="N1214" s="113">
        <v>1736</v>
      </c>
      <c r="O1214" s="112">
        <v>18645</v>
      </c>
      <c r="P1214" s="112">
        <v>11754</v>
      </c>
      <c r="Q1214" s="112">
        <v>3482</v>
      </c>
      <c r="R1214" s="112">
        <v>1840</v>
      </c>
      <c r="S1214" s="113">
        <v>1569</v>
      </c>
      <c r="T1214" s="17">
        <v>0.1082151589242053</v>
      </c>
      <c r="U1214" s="17">
        <v>0.10172293769578844</v>
      </c>
      <c r="V1214" s="17">
        <v>5.9132189707366223E-2</v>
      </c>
      <c r="W1214" s="17">
        <v>7.1018967798853083E-2</v>
      </c>
      <c r="X1214" s="17">
        <v>0.33986175115207384</v>
      </c>
      <c r="Y1214" s="17">
        <v>0.1082151589242053</v>
      </c>
      <c r="Z1214" s="17">
        <v>0.14083618670030629</v>
      </c>
      <c r="AA1214" s="17">
        <v>2.3201403782413754E-2</v>
      </c>
      <c r="AB1214" s="17">
        <v>0.33553355335533563</v>
      </c>
      <c r="AC1214" s="17">
        <v>0.45284197376639601</v>
      </c>
    </row>
    <row r="1215" spans="1:29" ht="13.5" customHeight="1" x14ac:dyDescent="0.2">
      <c r="A1215" s="19">
        <v>41266</v>
      </c>
      <c r="B1215" s="19">
        <v>40902</v>
      </c>
      <c r="C1215" s="19">
        <v>39446</v>
      </c>
      <c r="D1215" s="16" t="s">
        <v>2</v>
      </c>
      <c r="E1215" s="114">
        <v>22953</v>
      </c>
      <c r="F1215" s="115">
        <v>13406</v>
      </c>
      <c r="G1215" s="113">
        <v>5276</v>
      </c>
      <c r="H1215" s="113">
        <v>2113</v>
      </c>
      <c r="I1215" s="113">
        <v>2158</v>
      </c>
      <c r="J1215" s="112">
        <v>19212</v>
      </c>
      <c r="K1215" s="112">
        <v>11300</v>
      </c>
      <c r="L1215" s="112">
        <v>4453</v>
      </c>
      <c r="M1215" s="112">
        <v>1909</v>
      </c>
      <c r="N1215" s="113">
        <v>1550</v>
      </c>
      <c r="O1215" s="112">
        <v>18455.5</v>
      </c>
      <c r="P1215" s="112">
        <v>11577</v>
      </c>
      <c r="Q1215" s="112">
        <v>4237</v>
      </c>
      <c r="R1215" s="112">
        <v>1320.5</v>
      </c>
      <c r="S1215" s="113">
        <v>1052.5</v>
      </c>
      <c r="T1215" s="17">
        <v>0.19472204871955023</v>
      </c>
      <c r="U1215" s="17">
        <v>0.1863716814159293</v>
      </c>
      <c r="V1215" s="17">
        <v>0.18481922299573328</v>
      </c>
      <c r="W1215" s="17">
        <v>0.10686223153483509</v>
      </c>
      <c r="X1215" s="17">
        <v>0.3922580645161291</v>
      </c>
      <c r="Y1215" s="17">
        <v>0.19472204871955023</v>
      </c>
      <c r="Z1215" s="17">
        <v>0.15798566122484226</v>
      </c>
      <c r="AA1215" s="17">
        <v>2.4864024864024836E-2</v>
      </c>
      <c r="AB1215" s="17">
        <v>0.11680761099365755</v>
      </c>
      <c r="AC1215" s="17">
        <v>0.66769706336939727</v>
      </c>
    </row>
    <row r="1216" spans="1:29" ht="13.5" customHeight="1" x14ac:dyDescent="0.2">
      <c r="A1216" s="19">
        <v>41267</v>
      </c>
      <c r="B1216" s="19">
        <v>40903</v>
      </c>
      <c r="C1216" s="19">
        <v>39447</v>
      </c>
      <c r="D1216" s="16" t="s">
        <v>3</v>
      </c>
      <c r="E1216" s="114">
        <v>21188</v>
      </c>
      <c r="F1216" s="115">
        <v>13066</v>
      </c>
      <c r="G1216" s="113">
        <v>4571</v>
      </c>
      <c r="H1216" s="113">
        <v>1710</v>
      </c>
      <c r="I1216" s="113">
        <v>1841</v>
      </c>
      <c r="J1216" s="112">
        <v>20079</v>
      </c>
      <c r="K1216" s="112">
        <v>12114</v>
      </c>
      <c r="L1216" s="112">
        <v>4605</v>
      </c>
      <c r="M1216" s="112">
        <v>1952</v>
      </c>
      <c r="N1216" s="113">
        <v>1408</v>
      </c>
      <c r="O1216" s="112">
        <v>16597</v>
      </c>
      <c r="P1216" s="112">
        <v>11017</v>
      </c>
      <c r="Q1216" s="112">
        <v>3223</v>
      </c>
      <c r="R1216" s="112">
        <v>1369</v>
      </c>
      <c r="S1216" s="113">
        <v>988</v>
      </c>
      <c r="T1216" s="17">
        <v>5.5231834254694023E-2</v>
      </c>
      <c r="U1216" s="17">
        <v>7.8586759121677341E-2</v>
      </c>
      <c r="V1216" s="17">
        <v>-7.383279044516855E-3</v>
      </c>
      <c r="W1216" s="17">
        <v>-0.12397540983606559</v>
      </c>
      <c r="X1216" s="17">
        <v>0.30752840909090917</v>
      </c>
      <c r="Y1216" s="17">
        <v>5.5231834254694023E-2</v>
      </c>
      <c r="Z1216" s="17">
        <v>0.1198148782996229</v>
      </c>
      <c r="AA1216" s="17">
        <v>2.6960233655358268E-2</v>
      </c>
      <c r="AB1216" s="17">
        <v>7.1428571428571397E-2</v>
      </c>
      <c r="AC1216" s="17">
        <v>0.54966329966329974</v>
      </c>
    </row>
    <row r="1217" spans="1:29" ht="13.5" customHeight="1" x14ac:dyDescent="0.2">
      <c r="A1217" s="19">
        <v>41268</v>
      </c>
      <c r="B1217" s="19">
        <v>40904</v>
      </c>
      <c r="C1217" s="19">
        <v>39448</v>
      </c>
      <c r="D1217" s="16" t="s">
        <v>4</v>
      </c>
      <c r="E1217" s="114">
        <v>20854</v>
      </c>
      <c r="F1217" s="115">
        <v>11920</v>
      </c>
      <c r="G1217" s="113">
        <v>5089</v>
      </c>
      <c r="H1217" s="113">
        <v>2095</v>
      </c>
      <c r="I1217" s="113">
        <v>1750</v>
      </c>
      <c r="J1217" s="112">
        <v>18878</v>
      </c>
      <c r="K1217" s="112">
        <v>11413</v>
      </c>
      <c r="L1217" s="112">
        <v>4114</v>
      </c>
      <c r="M1217" s="112">
        <v>1945</v>
      </c>
      <c r="N1217" s="113">
        <v>1406</v>
      </c>
      <c r="O1217" s="112">
        <v>15875</v>
      </c>
      <c r="P1217" s="112">
        <v>10940</v>
      </c>
      <c r="Q1217" s="112">
        <v>2919</v>
      </c>
      <c r="R1217" s="112">
        <v>1209</v>
      </c>
      <c r="S1217" s="113">
        <v>807</v>
      </c>
      <c r="T1217" s="17">
        <v>0.10467210509587876</v>
      </c>
      <c r="U1217" s="17">
        <v>4.442302637343376E-2</v>
      </c>
      <c r="V1217" s="17">
        <v>0.23699562469615953</v>
      </c>
      <c r="W1217" s="17">
        <v>7.7120822622108065E-2</v>
      </c>
      <c r="X1217" s="17">
        <v>0.24466571834992878</v>
      </c>
      <c r="Y1217" s="17">
        <v>0.10467210509587876</v>
      </c>
      <c r="Z1217" s="17">
        <v>2.8561567003192678E-2</v>
      </c>
      <c r="AA1217" s="17">
        <v>0.27288644322161071</v>
      </c>
      <c r="AB1217" s="17">
        <v>0.25299043062200965</v>
      </c>
      <c r="AC1217" s="17">
        <v>0.40675241157556274</v>
      </c>
    </row>
    <row r="1218" spans="1:29" ht="13.5" customHeight="1" x14ac:dyDescent="0.2">
      <c r="A1218" s="19">
        <v>41269</v>
      </c>
      <c r="B1218" s="19">
        <v>40905</v>
      </c>
      <c r="C1218" s="19">
        <v>39449</v>
      </c>
      <c r="D1218" s="16" t="s">
        <v>5</v>
      </c>
      <c r="E1218" s="114">
        <v>21171</v>
      </c>
      <c r="F1218" s="115">
        <v>12593</v>
      </c>
      <c r="G1218" s="113">
        <v>4934</v>
      </c>
      <c r="H1218" s="113">
        <v>2116</v>
      </c>
      <c r="I1218" s="113">
        <v>1528</v>
      </c>
      <c r="J1218" s="112">
        <v>19575</v>
      </c>
      <c r="K1218" s="112">
        <v>11525</v>
      </c>
      <c r="L1218" s="112">
        <v>4696</v>
      </c>
      <c r="M1218" s="112">
        <v>1935</v>
      </c>
      <c r="N1218" s="113">
        <v>1419</v>
      </c>
      <c r="O1218" s="112">
        <v>15754</v>
      </c>
      <c r="P1218" s="112">
        <v>11502</v>
      </c>
      <c r="Q1218" s="112">
        <v>2392</v>
      </c>
      <c r="R1218" s="112">
        <v>1038</v>
      </c>
      <c r="S1218" s="113">
        <v>822</v>
      </c>
      <c r="T1218" s="17">
        <v>8.153256704980838E-2</v>
      </c>
      <c r="U1218" s="17">
        <v>9.2668112798264701E-2</v>
      </c>
      <c r="V1218" s="17">
        <v>5.0681431005110689E-2</v>
      </c>
      <c r="W1218" s="17">
        <v>9.3540051679586567E-2</v>
      </c>
      <c r="X1218" s="17">
        <v>7.6814658210007103E-2</v>
      </c>
      <c r="Y1218" s="17">
        <v>8.153256704980838E-2</v>
      </c>
      <c r="Z1218" s="17">
        <v>9.8673878904205203E-2</v>
      </c>
      <c r="AA1218" s="17">
        <v>8.4395604395604451E-2</v>
      </c>
      <c r="AB1218" s="17">
        <v>0.28164748637189585</v>
      </c>
      <c r="AC1218" s="17">
        <v>0.43609022556390986</v>
      </c>
    </row>
    <row r="1219" spans="1:29" ht="13.5" customHeight="1" x14ac:dyDescent="0.2">
      <c r="A1219" s="19">
        <v>41270</v>
      </c>
      <c r="B1219" s="19">
        <v>40906</v>
      </c>
      <c r="C1219" s="19">
        <v>39450</v>
      </c>
      <c r="D1219" s="16" t="s">
        <v>6</v>
      </c>
      <c r="E1219" s="114">
        <v>21457</v>
      </c>
      <c r="F1219" s="115">
        <v>12560</v>
      </c>
      <c r="G1219" s="113">
        <v>4767</v>
      </c>
      <c r="H1219" s="113">
        <v>2080</v>
      </c>
      <c r="I1219" s="113">
        <v>2050</v>
      </c>
      <c r="J1219" s="112">
        <v>19498</v>
      </c>
      <c r="K1219" s="112">
        <v>11784</v>
      </c>
      <c r="L1219" s="112">
        <v>4284</v>
      </c>
      <c r="M1219" s="112">
        <v>1856</v>
      </c>
      <c r="N1219" s="113">
        <v>1574</v>
      </c>
      <c r="O1219" s="112">
        <v>16497</v>
      </c>
      <c r="P1219" s="112">
        <v>11666</v>
      </c>
      <c r="Q1219" s="112">
        <v>2801</v>
      </c>
      <c r="R1219" s="112">
        <v>1148</v>
      </c>
      <c r="S1219" s="113">
        <v>882</v>
      </c>
      <c r="T1219" s="17">
        <v>0.10047184326597591</v>
      </c>
      <c r="U1219" s="17">
        <v>6.5852002715546476E-2</v>
      </c>
      <c r="V1219" s="17">
        <v>0.11274509803921573</v>
      </c>
      <c r="W1219" s="17">
        <v>0.1206896551724137</v>
      </c>
      <c r="X1219" s="17">
        <v>0.30241423125794165</v>
      </c>
      <c r="Y1219" s="17">
        <v>0.10047184326597591</v>
      </c>
      <c r="Z1219" s="17">
        <v>5.422192378714108E-2</v>
      </c>
      <c r="AA1219" s="17">
        <v>0.19055944055944063</v>
      </c>
      <c r="AB1219" s="17">
        <v>0.98862546367652349</v>
      </c>
      <c r="AC1219" s="17">
        <v>1.130977130977131</v>
      </c>
    </row>
    <row r="1220" spans="1:29" ht="13.5" customHeight="1" x14ac:dyDescent="0.2">
      <c r="A1220" s="19">
        <v>41271</v>
      </c>
      <c r="B1220" s="19">
        <v>40907</v>
      </c>
      <c r="C1220" s="19">
        <v>39451</v>
      </c>
      <c r="D1220" s="16" t="s">
        <v>7</v>
      </c>
      <c r="E1220" s="114">
        <v>21393</v>
      </c>
      <c r="F1220" s="115">
        <v>13292</v>
      </c>
      <c r="G1220" s="113">
        <v>4369</v>
      </c>
      <c r="H1220" s="113">
        <v>2076</v>
      </c>
      <c r="I1220" s="113">
        <v>1656</v>
      </c>
      <c r="J1220" s="112">
        <v>18802</v>
      </c>
      <c r="K1220" s="112">
        <v>11767</v>
      </c>
      <c r="L1220" s="112">
        <v>3758</v>
      </c>
      <c r="M1220" s="112">
        <v>1723</v>
      </c>
      <c r="N1220" s="113">
        <v>1554</v>
      </c>
      <c r="O1220" s="112">
        <v>16236</v>
      </c>
      <c r="P1220" s="112">
        <v>10776</v>
      </c>
      <c r="Q1220" s="112">
        <v>3044</v>
      </c>
      <c r="R1220" s="112">
        <v>1307</v>
      </c>
      <c r="S1220" s="113">
        <v>1109</v>
      </c>
      <c r="T1220" s="17">
        <v>0.13780448888416119</v>
      </c>
      <c r="U1220" s="17">
        <v>0.12959972805302966</v>
      </c>
      <c r="V1220" s="17">
        <v>0.16258648217136784</v>
      </c>
      <c r="W1220" s="17">
        <v>0.2048752176436448</v>
      </c>
      <c r="X1220" s="17">
        <v>6.5637065637065728E-2</v>
      </c>
      <c r="Y1220" s="17">
        <v>0.13780448888416119</v>
      </c>
      <c r="Z1220" s="17">
        <v>0.25183650404972679</v>
      </c>
      <c r="AA1220" s="17">
        <v>0.37389937106918247</v>
      </c>
      <c r="AB1220" s="17">
        <v>0.9216305017255173</v>
      </c>
      <c r="AC1220" s="17">
        <v>0.7455685976400217</v>
      </c>
    </row>
    <row r="1221" spans="1:29" ht="13.5" customHeight="1" x14ac:dyDescent="0.2">
      <c r="A1221" s="19">
        <v>41272</v>
      </c>
      <c r="B1221" s="19">
        <v>40908</v>
      </c>
      <c r="C1221" s="19">
        <v>39452</v>
      </c>
      <c r="D1221" s="16" t="s">
        <v>1</v>
      </c>
      <c r="E1221" s="114">
        <v>21229.931157250976</v>
      </c>
      <c r="F1221" s="115">
        <v>12593</v>
      </c>
      <c r="G1221" s="113">
        <v>4617</v>
      </c>
      <c r="H1221" s="113">
        <v>2314</v>
      </c>
      <c r="I1221" s="113">
        <v>1705.9311572509753</v>
      </c>
      <c r="J1221" s="112">
        <v>17557</v>
      </c>
      <c r="K1221" s="112">
        <v>10854</v>
      </c>
      <c r="L1221" s="112">
        <v>3578</v>
      </c>
      <c r="M1221" s="112">
        <v>1757</v>
      </c>
      <c r="N1221" s="113">
        <v>1368</v>
      </c>
      <c r="O1221" s="112">
        <v>17883</v>
      </c>
      <c r="P1221" s="112">
        <v>11292</v>
      </c>
      <c r="Q1221" s="112">
        <v>3694</v>
      </c>
      <c r="R1221" s="112">
        <v>1567</v>
      </c>
      <c r="S1221" s="113">
        <v>1330</v>
      </c>
      <c r="T1221" s="17">
        <v>0.20920038487503434</v>
      </c>
      <c r="U1221" s="17">
        <v>0.16021743136170996</v>
      </c>
      <c r="V1221" s="17">
        <v>0.29038569032979322</v>
      </c>
      <c r="W1221" s="17">
        <v>0.31701764371087071</v>
      </c>
      <c r="X1221" s="17">
        <v>0.24702569974486499</v>
      </c>
      <c r="Y1221" s="17">
        <v>0.20920038487503434</v>
      </c>
      <c r="Z1221" s="17">
        <v>0.14648579752367086</v>
      </c>
      <c r="AA1221" s="17">
        <v>0.12417823228634028</v>
      </c>
      <c r="AB1221" s="17">
        <v>0.45351758793969843</v>
      </c>
      <c r="AC1221" s="17">
        <v>0.26365270907479643</v>
      </c>
    </row>
    <row r="1222" spans="1:29" ht="13.5" customHeight="1" x14ac:dyDescent="0.2">
      <c r="A1222" s="19">
        <v>41273</v>
      </c>
      <c r="B1222" s="19">
        <v>40909</v>
      </c>
      <c r="C1222" s="19">
        <v>39453</v>
      </c>
      <c r="D1222" s="16" t="s">
        <v>2</v>
      </c>
      <c r="E1222" s="114">
        <v>21074.659100656263</v>
      </c>
      <c r="F1222" s="115">
        <v>13176</v>
      </c>
      <c r="G1222" s="113">
        <v>4467</v>
      </c>
      <c r="H1222" s="113">
        <v>2019</v>
      </c>
      <c r="I1222" s="113">
        <v>1412.6591006562626</v>
      </c>
      <c r="J1222" s="112">
        <v>17939</v>
      </c>
      <c r="K1222" s="112">
        <v>11190</v>
      </c>
      <c r="L1222" s="112">
        <v>3903</v>
      </c>
      <c r="M1222" s="112">
        <v>1701</v>
      </c>
      <c r="N1222" s="113">
        <v>1145</v>
      </c>
      <c r="O1222" s="112">
        <v>17494</v>
      </c>
      <c r="P1222" s="112">
        <v>11420</v>
      </c>
      <c r="Q1222" s="112">
        <v>3590</v>
      </c>
      <c r="R1222" s="112">
        <v>1348</v>
      </c>
      <c r="S1222" s="113">
        <v>1136</v>
      </c>
      <c r="T1222" s="17">
        <v>0.17479564639368217</v>
      </c>
      <c r="U1222" s="17">
        <v>0.17747989276139409</v>
      </c>
      <c r="V1222" s="17">
        <v>0.1445042275172943</v>
      </c>
      <c r="W1222" s="17">
        <v>0.18694885361552038</v>
      </c>
      <c r="X1222" s="17">
        <v>0.23376340668669227</v>
      </c>
      <c r="Y1222" s="17">
        <v>0.17479564639368217</v>
      </c>
      <c r="Z1222" s="17">
        <v>0.11161731207289294</v>
      </c>
      <c r="AA1222" s="17">
        <v>-4.6938340089609509E-2</v>
      </c>
      <c r="AB1222" s="17">
        <v>0.25794392523364484</v>
      </c>
      <c r="AC1222" s="17">
        <v>0.14478047054802468</v>
      </c>
    </row>
    <row r="1223" spans="1:29" ht="13.5" customHeight="1" x14ac:dyDescent="0.2">
      <c r="A1223" s="19">
        <v>41274</v>
      </c>
      <c r="B1223" s="19">
        <v>40910</v>
      </c>
      <c r="C1223" s="19">
        <v>39454</v>
      </c>
      <c r="D1223" s="16" t="s">
        <v>3</v>
      </c>
      <c r="E1223" s="114">
        <v>20707</v>
      </c>
      <c r="F1223" s="115">
        <v>12699</v>
      </c>
      <c r="G1223" s="113">
        <v>4281</v>
      </c>
      <c r="H1223" s="113">
        <v>1919</v>
      </c>
      <c r="I1223" s="113">
        <v>1808</v>
      </c>
      <c r="J1223" s="112">
        <v>19518</v>
      </c>
      <c r="K1223" s="112">
        <v>12069</v>
      </c>
      <c r="L1223" s="112">
        <v>4268</v>
      </c>
      <c r="M1223" s="112">
        <v>1880</v>
      </c>
      <c r="N1223" s="113">
        <v>1301</v>
      </c>
      <c r="O1223" s="112">
        <v>16193</v>
      </c>
      <c r="P1223" s="112">
        <v>11051</v>
      </c>
      <c r="Q1223" s="112">
        <v>3008</v>
      </c>
      <c r="R1223" s="112">
        <v>1171</v>
      </c>
      <c r="S1223" s="113">
        <v>963</v>
      </c>
      <c r="T1223" s="17">
        <v>6.0918126857260058E-2</v>
      </c>
      <c r="U1223" s="17">
        <v>5.2199850857568952E-2</v>
      </c>
      <c r="V1223" s="17">
        <v>3.0459231490158611E-3</v>
      </c>
      <c r="W1223" s="17">
        <v>2.0744680851063846E-2</v>
      </c>
      <c r="X1223" s="17">
        <v>0.38970023059185244</v>
      </c>
      <c r="Y1223" s="17">
        <v>6.0918126857260058E-2</v>
      </c>
      <c r="Z1223" s="17">
        <v>4.1499220864430475E-2</v>
      </c>
      <c r="AA1223" s="17">
        <v>-1.2684501845018459E-2</v>
      </c>
      <c r="AB1223" s="17">
        <v>0.1422619047619047</v>
      </c>
      <c r="AC1223" s="17">
        <v>0.44178628389154695</v>
      </c>
    </row>
    <row r="1224" spans="1:29" ht="13.5" customHeight="1" x14ac:dyDescent="0.2">
      <c r="A1224" s="19">
        <v>41275</v>
      </c>
      <c r="B1224" s="19">
        <v>40911</v>
      </c>
      <c r="C1224" s="19">
        <v>39455</v>
      </c>
      <c r="D1224" s="16" t="s">
        <v>4</v>
      </c>
      <c r="E1224" s="114">
        <v>18797</v>
      </c>
      <c r="F1224" s="115">
        <v>11638</v>
      </c>
      <c r="G1224" s="113">
        <v>4138</v>
      </c>
      <c r="H1224" s="113">
        <v>1987</v>
      </c>
      <c r="I1224" s="113">
        <v>1034</v>
      </c>
      <c r="J1224" s="112">
        <v>17238</v>
      </c>
      <c r="K1224" s="112">
        <v>10613</v>
      </c>
      <c r="L1224" s="112">
        <v>3863</v>
      </c>
      <c r="M1224" s="112">
        <v>1577</v>
      </c>
      <c r="N1224" s="113">
        <v>1185</v>
      </c>
      <c r="O1224" s="112">
        <v>14299</v>
      </c>
      <c r="P1224" s="112">
        <v>9794</v>
      </c>
      <c r="Q1224" s="112">
        <v>2773</v>
      </c>
      <c r="R1224" s="112">
        <v>946</v>
      </c>
      <c r="S1224" s="113">
        <v>786</v>
      </c>
      <c r="T1224" s="17">
        <v>9.0439726186332559E-2</v>
      </c>
      <c r="U1224" s="17">
        <v>9.6579666446810597E-2</v>
      </c>
      <c r="V1224" s="17">
        <v>7.1188195702821533E-2</v>
      </c>
      <c r="W1224" s="17">
        <v>0.25998731769181993</v>
      </c>
      <c r="X1224" s="17">
        <v>-0.12742616033755272</v>
      </c>
      <c r="Y1224" s="17">
        <v>9.0439726186332559E-2</v>
      </c>
      <c r="Z1224" s="17">
        <v>6.643452762760016E-2</v>
      </c>
      <c r="AA1224" s="17">
        <v>0.15136338341680577</v>
      </c>
      <c r="AB1224" s="17">
        <v>0.52260536398467439</v>
      </c>
      <c r="AC1224" s="17">
        <v>0.33247422680412364</v>
      </c>
    </row>
    <row r="1225" spans="1:29" ht="13.5" customHeight="1" x14ac:dyDescent="0.2">
      <c r="A1225" s="19">
        <v>41276</v>
      </c>
      <c r="B1225" s="19">
        <v>40912</v>
      </c>
      <c r="C1225" s="19">
        <v>39456</v>
      </c>
      <c r="D1225" s="16" t="s">
        <v>5</v>
      </c>
      <c r="E1225" s="114">
        <v>20930.154106506347</v>
      </c>
      <c r="F1225" s="115">
        <v>13011</v>
      </c>
      <c r="G1225" s="113">
        <v>4464</v>
      </c>
      <c r="H1225" s="113">
        <v>2048</v>
      </c>
      <c r="I1225" s="113">
        <v>1407.1541065063454</v>
      </c>
      <c r="J1225" s="112">
        <v>16591</v>
      </c>
      <c r="K1225" s="112">
        <v>9982</v>
      </c>
      <c r="L1225" s="112">
        <v>3813</v>
      </c>
      <c r="M1225" s="112">
        <v>1593</v>
      </c>
      <c r="N1225" s="113">
        <v>1203</v>
      </c>
      <c r="O1225" s="112">
        <v>13715</v>
      </c>
      <c r="P1225" s="112">
        <v>9523</v>
      </c>
      <c r="Q1225" s="112">
        <v>2307</v>
      </c>
      <c r="R1225" s="112">
        <v>1279</v>
      </c>
      <c r="S1225" s="113">
        <v>606</v>
      </c>
      <c r="T1225" s="17">
        <v>0.26153662265724464</v>
      </c>
      <c r="U1225" s="17">
        <v>0.30344620316569815</v>
      </c>
      <c r="V1225" s="17">
        <v>0.1707317073170731</v>
      </c>
      <c r="W1225" s="17">
        <v>0.28562460765850606</v>
      </c>
      <c r="X1225" s="17">
        <v>0.16970416168441016</v>
      </c>
      <c r="Y1225" s="17">
        <v>0.26153662265724464</v>
      </c>
      <c r="Z1225" s="17">
        <v>0.30109999999999992</v>
      </c>
      <c r="AA1225" s="17">
        <v>9.1175751649963388E-2</v>
      </c>
      <c r="AB1225" s="17">
        <v>0.24801950030469233</v>
      </c>
      <c r="AC1225" s="17">
        <v>0.4388078798633388</v>
      </c>
    </row>
    <row r="1226" spans="1:29" ht="13.5" customHeight="1" x14ac:dyDescent="0.2">
      <c r="A1226" s="19">
        <v>41277</v>
      </c>
      <c r="B1226" s="19">
        <v>40913</v>
      </c>
      <c r="C1226" s="19">
        <v>39457</v>
      </c>
      <c r="D1226" s="16" t="s">
        <v>6</v>
      </c>
      <c r="E1226" s="114">
        <v>19617.431830690046</v>
      </c>
      <c r="F1226" s="115">
        <v>11932</v>
      </c>
      <c r="G1226" s="113">
        <v>4238</v>
      </c>
      <c r="H1226" s="113">
        <v>1796</v>
      </c>
      <c r="I1226" s="113">
        <v>1651.4318306900464</v>
      </c>
      <c r="J1226" s="112">
        <v>18069</v>
      </c>
      <c r="K1226" s="112">
        <v>11080</v>
      </c>
      <c r="L1226" s="112">
        <v>3825</v>
      </c>
      <c r="M1226" s="112">
        <v>1768</v>
      </c>
      <c r="N1226" s="113">
        <v>1396</v>
      </c>
      <c r="O1226" s="112">
        <v>14571</v>
      </c>
      <c r="P1226" s="112">
        <v>9902</v>
      </c>
      <c r="Q1226" s="112">
        <v>2699</v>
      </c>
      <c r="R1226" s="112">
        <v>1022</v>
      </c>
      <c r="S1226" s="113">
        <v>948</v>
      </c>
      <c r="T1226" s="17">
        <v>8.5695491210916241E-2</v>
      </c>
      <c r="U1226" s="17">
        <v>7.6895306859205759E-2</v>
      </c>
      <c r="V1226" s="17">
        <v>0.10797385620915034</v>
      </c>
      <c r="W1226" s="17">
        <v>1.5837104072398134E-2</v>
      </c>
      <c r="X1226" s="17">
        <v>0.18297409075218218</v>
      </c>
      <c r="Y1226" s="17">
        <v>8.5695491210916241E-2</v>
      </c>
      <c r="Z1226" s="17">
        <v>0.12438748586505843</v>
      </c>
      <c r="AA1226" s="17">
        <v>0.27038369304556364</v>
      </c>
      <c r="AB1226" s="17">
        <v>0.19177173191771724</v>
      </c>
      <c r="AC1226" s="17">
        <v>0.58638984696450169</v>
      </c>
    </row>
    <row r="1227" spans="1:29" ht="13.5" customHeight="1" x14ac:dyDescent="0.2">
      <c r="A1227" s="19">
        <v>41278</v>
      </c>
      <c r="B1227" s="19">
        <v>40914</v>
      </c>
      <c r="C1227" s="19">
        <v>39458</v>
      </c>
      <c r="D1227" s="16" t="s">
        <v>7</v>
      </c>
      <c r="E1227" s="114">
        <v>20162</v>
      </c>
      <c r="F1227" s="115">
        <v>12126</v>
      </c>
      <c r="G1227" s="113">
        <v>4430</v>
      </c>
      <c r="H1227" s="113">
        <v>1841</v>
      </c>
      <c r="I1227" s="113">
        <v>1765</v>
      </c>
      <c r="J1227" s="112">
        <v>17813</v>
      </c>
      <c r="K1227" s="112">
        <v>10779</v>
      </c>
      <c r="L1227" s="112">
        <v>3851</v>
      </c>
      <c r="M1227" s="112">
        <v>1766</v>
      </c>
      <c r="N1227" s="113">
        <v>1417</v>
      </c>
      <c r="O1227" s="112">
        <v>14678</v>
      </c>
      <c r="P1227" s="112">
        <v>9650</v>
      </c>
      <c r="Q1227" s="112">
        <v>3057</v>
      </c>
      <c r="R1227" s="112">
        <v>991</v>
      </c>
      <c r="S1227" s="113">
        <v>980</v>
      </c>
      <c r="T1227" s="17">
        <v>0.1318699825969798</v>
      </c>
      <c r="U1227" s="17">
        <v>0.12496521013080986</v>
      </c>
      <c r="V1227" s="17">
        <v>0.15035055829654631</v>
      </c>
      <c r="W1227" s="17">
        <v>4.2468856172140468E-2</v>
      </c>
      <c r="X1227" s="17">
        <v>0.24558927311220891</v>
      </c>
      <c r="Y1227" s="17">
        <v>0.1318699825969798</v>
      </c>
      <c r="Z1227" s="17">
        <v>0.16484149855907781</v>
      </c>
      <c r="AA1227" s="17">
        <v>0.24403257511934839</v>
      </c>
      <c r="AB1227" s="17">
        <v>0.22244355909694558</v>
      </c>
      <c r="AC1227" s="17">
        <v>0.71027131782945729</v>
      </c>
    </row>
    <row r="1228" spans="1:29" ht="13.5" customHeight="1" x14ac:dyDescent="0.2">
      <c r="A1228" s="19">
        <v>41279</v>
      </c>
      <c r="B1228" s="19">
        <v>40915</v>
      </c>
      <c r="C1228" s="19">
        <v>39459</v>
      </c>
      <c r="D1228" s="16" t="s">
        <v>1</v>
      </c>
      <c r="E1228" s="114">
        <v>20714</v>
      </c>
      <c r="F1228" s="115">
        <v>12101</v>
      </c>
      <c r="G1228" s="113">
        <v>4553</v>
      </c>
      <c r="H1228" s="113">
        <v>2219</v>
      </c>
      <c r="I1228" s="113">
        <v>1841</v>
      </c>
      <c r="J1228" s="112">
        <v>19990</v>
      </c>
      <c r="K1228" s="112">
        <v>11280</v>
      </c>
      <c r="L1228" s="112">
        <v>4921</v>
      </c>
      <c r="M1228" s="112">
        <v>2066</v>
      </c>
      <c r="N1228" s="113">
        <v>1723</v>
      </c>
      <c r="O1228" s="112">
        <v>17204</v>
      </c>
      <c r="P1228" s="112">
        <v>10377</v>
      </c>
      <c r="Q1228" s="112">
        <v>3899</v>
      </c>
      <c r="R1228" s="112">
        <v>1582</v>
      </c>
      <c r="S1228" s="113">
        <v>1346</v>
      </c>
      <c r="T1228" s="17">
        <v>3.621810905452727E-2</v>
      </c>
      <c r="U1228" s="17">
        <v>7.2783687943262398E-2</v>
      </c>
      <c r="V1228" s="17">
        <v>-7.4781548465759018E-2</v>
      </c>
      <c r="W1228" s="17">
        <v>7.4056147144240025E-2</v>
      </c>
      <c r="X1228" s="17">
        <v>6.8485200232153209E-2</v>
      </c>
      <c r="Y1228" s="17">
        <v>3.621810905452727E-2</v>
      </c>
      <c r="Z1228" s="17">
        <v>0.19198187549251378</v>
      </c>
      <c r="AA1228" s="17">
        <v>-9.7868638538495256E-3</v>
      </c>
      <c r="AB1228" s="17">
        <v>0.26007950028392957</v>
      </c>
      <c r="AC1228" s="17">
        <v>0.21839841164791518</v>
      </c>
    </row>
    <row r="1229" spans="1:29" ht="13.5" customHeight="1" x14ac:dyDescent="0.2">
      <c r="A1229" s="19">
        <v>41280</v>
      </c>
      <c r="B1229" s="19">
        <v>40916</v>
      </c>
      <c r="C1229" s="19">
        <v>39460</v>
      </c>
      <c r="D1229" s="16" t="s">
        <v>2</v>
      </c>
      <c r="E1229" s="114">
        <v>19935</v>
      </c>
      <c r="F1229" s="115">
        <v>12340</v>
      </c>
      <c r="G1229" s="113">
        <v>4579</v>
      </c>
      <c r="H1229" s="113">
        <v>1460</v>
      </c>
      <c r="I1229" s="113">
        <v>1556</v>
      </c>
      <c r="J1229" s="112">
        <v>17286</v>
      </c>
      <c r="K1229" s="112">
        <v>10510</v>
      </c>
      <c r="L1229" s="112">
        <v>3746</v>
      </c>
      <c r="M1229" s="112">
        <v>1682</v>
      </c>
      <c r="N1229" s="113">
        <v>1348</v>
      </c>
      <c r="O1229" s="112">
        <v>15123</v>
      </c>
      <c r="P1229" s="112">
        <v>10138</v>
      </c>
      <c r="Q1229" s="112">
        <v>3075</v>
      </c>
      <c r="R1229" s="112">
        <v>1253</v>
      </c>
      <c r="S1229" s="113">
        <v>657</v>
      </c>
      <c r="T1229" s="17">
        <v>0.15324540090246441</v>
      </c>
      <c r="U1229" s="17">
        <v>0.17411988582302573</v>
      </c>
      <c r="V1229" s="17">
        <v>0.22237052856380135</v>
      </c>
      <c r="W1229" s="17">
        <v>-0.13198573127229485</v>
      </c>
      <c r="X1229" s="17">
        <v>0.1543026706231454</v>
      </c>
      <c r="Y1229" s="17">
        <v>0.15324540090246441</v>
      </c>
      <c r="Z1229" s="17">
        <v>0.24684247751843991</v>
      </c>
      <c r="AA1229" s="17">
        <v>0.25900467418201822</v>
      </c>
      <c r="AB1229" s="17">
        <v>-1.0840108401083959E-2</v>
      </c>
      <c r="AC1229" s="17">
        <v>0.64308342133051744</v>
      </c>
    </row>
    <row r="1230" spans="1:29" ht="13.5" customHeight="1" x14ac:dyDescent="0.2">
      <c r="A1230" s="19">
        <v>41281</v>
      </c>
      <c r="B1230" s="19">
        <v>40917</v>
      </c>
      <c r="C1230" s="19">
        <v>39461</v>
      </c>
      <c r="D1230" s="16" t="s">
        <v>3</v>
      </c>
      <c r="E1230" s="114">
        <v>17528</v>
      </c>
      <c r="F1230" s="115">
        <v>11206</v>
      </c>
      <c r="G1230" s="113">
        <v>3431</v>
      </c>
      <c r="H1230" s="113">
        <v>1648</v>
      </c>
      <c r="I1230" s="113">
        <v>1243</v>
      </c>
      <c r="J1230" s="112">
        <v>17208</v>
      </c>
      <c r="K1230" s="112">
        <v>10752</v>
      </c>
      <c r="L1230" s="112">
        <v>3703</v>
      </c>
      <c r="M1230" s="112">
        <v>1612</v>
      </c>
      <c r="N1230" s="113">
        <v>1141</v>
      </c>
      <c r="O1230" s="112">
        <v>14718</v>
      </c>
      <c r="P1230" s="112">
        <v>10162</v>
      </c>
      <c r="Q1230" s="112">
        <v>2609</v>
      </c>
      <c r="R1230" s="112">
        <v>1190</v>
      </c>
      <c r="S1230" s="113">
        <v>757</v>
      </c>
      <c r="T1230" s="17">
        <v>1.8596001859600086E-2</v>
      </c>
      <c r="U1230" s="17">
        <v>4.2224702380952328E-2</v>
      </c>
      <c r="V1230" s="17">
        <v>-7.3453956251687824E-2</v>
      </c>
      <c r="W1230" s="17">
        <v>2.2332506203474045E-2</v>
      </c>
      <c r="X1230" s="17">
        <v>8.9395267309377635E-2</v>
      </c>
      <c r="Y1230" s="17">
        <v>1.8596001859600086E-2</v>
      </c>
      <c r="Z1230" s="17">
        <v>0.19568928723858292</v>
      </c>
      <c r="AA1230" s="17">
        <v>3.2190132370637725E-2</v>
      </c>
      <c r="AB1230" s="17">
        <v>0.13109128345916266</v>
      </c>
      <c r="AC1230" s="17">
        <v>0.45040840140023342</v>
      </c>
    </row>
    <row r="1231" spans="1:29" ht="13.5" customHeight="1" x14ac:dyDescent="0.2">
      <c r="A1231" s="19">
        <v>41282</v>
      </c>
      <c r="B1231" s="19">
        <v>40918</v>
      </c>
      <c r="C1231" s="19">
        <v>39462</v>
      </c>
      <c r="D1231" s="16" t="s">
        <v>4</v>
      </c>
      <c r="E1231" s="114">
        <v>16846</v>
      </c>
      <c r="F1231" s="115">
        <v>10249</v>
      </c>
      <c r="G1231" s="113">
        <v>3771</v>
      </c>
      <c r="H1231" s="113">
        <v>1618</v>
      </c>
      <c r="I1231" s="113">
        <v>1208</v>
      </c>
      <c r="J1231" s="112">
        <v>15332</v>
      </c>
      <c r="K1231" s="112">
        <v>9267</v>
      </c>
      <c r="L1231" s="112">
        <v>3561</v>
      </c>
      <c r="M1231" s="112">
        <v>1533</v>
      </c>
      <c r="N1231" s="113">
        <v>971</v>
      </c>
      <c r="O1231" s="112">
        <v>12125</v>
      </c>
      <c r="P1231" s="112">
        <v>8201</v>
      </c>
      <c r="Q1231" s="112">
        <v>2429</v>
      </c>
      <c r="R1231" s="112">
        <v>818</v>
      </c>
      <c r="S1231" s="113">
        <v>677</v>
      </c>
      <c r="T1231" s="17">
        <v>9.8747717192799289E-2</v>
      </c>
      <c r="U1231" s="17">
        <v>0.10596741124419995</v>
      </c>
      <c r="V1231" s="17">
        <v>5.8972198820556043E-2</v>
      </c>
      <c r="W1231" s="17">
        <v>5.5446836268754129E-2</v>
      </c>
      <c r="X1231" s="17">
        <v>0.24407826982492287</v>
      </c>
      <c r="Y1231" s="17">
        <v>9.8747717192799289E-2</v>
      </c>
      <c r="Z1231" s="17">
        <v>3.8925494171312636E-2</v>
      </c>
      <c r="AA1231" s="17">
        <v>0.3089205137105171</v>
      </c>
      <c r="AB1231" s="17">
        <v>8.5906040268456385E-2</v>
      </c>
      <c r="AC1231" s="17">
        <v>0.45717732207478901</v>
      </c>
    </row>
    <row r="1232" spans="1:29" ht="13.5" customHeight="1" x14ac:dyDescent="0.2">
      <c r="A1232" s="19">
        <v>41283</v>
      </c>
      <c r="B1232" s="19">
        <v>40919</v>
      </c>
      <c r="C1232" s="19">
        <v>39463</v>
      </c>
      <c r="D1232" s="16" t="s">
        <v>5</v>
      </c>
      <c r="E1232" s="114">
        <v>16859</v>
      </c>
      <c r="F1232" s="115">
        <v>9880</v>
      </c>
      <c r="G1232" s="113">
        <v>3916</v>
      </c>
      <c r="H1232" s="113">
        <v>1592</v>
      </c>
      <c r="I1232" s="113">
        <v>1471</v>
      </c>
      <c r="J1232" s="112">
        <v>15354</v>
      </c>
      <c r="K1232" s="112">
        <v>9224</v>
      </c>
      <c r="L1232" s="112">
        <v>3556</v>
      </c>
      <c r="M1232" s="112">
        <v>1578</v>
      </c>
      <c r="N1232" s="113">
        <v>996</v>
      </c>
      <c r="O1232" s="112">
        <v>14075</v>
      </c>
      <c r="P1232" s="112">
        <v>9723</v>
      </c>
      <c r="Q1232" s="112">
        <v>2675</v>
      </c>
      <c r="R1232" s="112">
        <v>1079</v>
      </c>
      <c r="S1232" s="113">
        <v>598</v>
      </c>
      <c r="T1232" s="17">
        <v>9.8020059919239344E-2</v>
      </c>
      <c r="U1232" s="17">
        <v>7.1118820468343502E-2</v>
      </c>
      <c r="V1232" s="17">
        <v>0.10123734533183359</v>
      </c>
      <c r="W1232" s="17">
        <v>8.8719898605829073E-3</v>
      </c>
      <c r="X1232" s="17">
        <v>0.47690763052208829</v>
      </c>
      <c r="Y1232" s="17">
        <v>9.8020059919239344E-2</v>
      </c>
      <c r="Z1232" s="17">
        <v>9.3283169193316473E-2</v>
      </c>
      <c r="AA1232" s="17">
        <v>0.16270783847980996</v>
      </c>
      <c r="AB1232" s="17">
        <v>8.0787508486082737E-2</v>
      </c>
      <c r="AC1232" s="17">
        <v>0.84335839598997486</v>
      </c>
    </row>
    <row r="1233" spans="1:29" ht="13.5" customHeight="1" x14ac:dyDescent="0.2">
      <c r="A1233" s="19">
        <v>41284</v>
      </c>
      <c r="B1233" s="19">
        <v>40920</v>
      </c>
      <c r="C1233" s="19">
        <v>39464</v>
      </c>
      <c r="D1233" s="16" t="s">
        <v>6</v>
      </c>
      <c r="E1233" s="114">
        <v>18129</v>
      </c>
      <c r="F1233" s="115">
        <v>10648</v>
      </c>
      <c r="G1233" s="113">
        <v>4036</v>
      </c>
      <c r="H1233" s="113">
        <v>1830</v>
      </c>
      <c r="I1233" s="113">
        <v>1615</v>
      </c>
      <c r="J1233" s="112">
        <v>17401</v>
      </c>
      <c r="K1233" s="112">
        <v>10693</v>
      </c>
      <c r="L1233" s="112">
        <v>3795</v>
      </c>
      <c r="M1233" s="112">
        <v>1697</v>
      </c>
      <c r="N1233" s="113">
        <v>1216</v>
      </c>
      <c r="O1233" s="112">
        <v>15400</v>
      </c>
      <c r="P1233" s="112">
        <v>10276</v>
      </c>
      <c r="Q1233" s="112">
        <v>3048</v>
      </c>
      <c r="R1233" s="112">
        <v>1098</v>
      </c>
      <c r="S1233" s="113">
        <v>978</v>
      </c>
      <c r="T1233" s="17">
        <v>4.1836676053100375E-2</v>
      </c>
      <c r="U1233" s="17">
        <v>-4.2083606097447213E-3</v>
      </c>
      <c r="V1233" s="17">
        <v>6.3504611330698291E-2</v>
      </c>
      <c r="W1233" s="17">
        <v>7.8373600471420168E-2</v>
      </c>
      <c r="X1233" s="17">
        <v>0.328125</v>
      </c>
      <c r="Y1233" s="17">
        <v>4.1836676053100375E-2</v>
      </c>
      <c r="Z1233" s="17">
        <v>4.6898043456887306E-2</v>
      </c>
      <c r="AA1233" s="17">
        <v>7.7128369362156501E-2</v>
      </c>
      <c r="AB1233" s="17">
        <v>0.14589855979962429</v>
      </c>
      <c r="AC1233" s="17">
        <v>0.54397705544933084</v>
      </c>
    </row>
    <row r="1234" spans="1:29" ht="13.5" customHeight="1" x14ac:dyDescent="0.2">
      <c r="A1234" s="19">
        <v>41285</v>
      </c>
      <c r="B1234" s="19">
        <v>40921</v>
      </c>
      <c r="C1234" s="19">
        <v>39465</v>
      </c>
      <c r="D1234" s="16" t="s">
        <v>7</v>
      </c>
      <c r="E1234" s="114">
        <v>17462</v>
      </c>
      <c r="F1234" s="115">
        <v>10247</v>
      </c>
      <c r="G1234" s="113">
        <v>3979</v>
      </c>
      <c r="H1234" s="113">
        <v>1800</v>
      </c>
      <c r="I1234" s="113">
        <v>1436</v>
      </c>
      <c r="J1234" s="112">
        <v>17772</v>
      </c>
      <c r="K1234" s="112">
        <v>10735</v>
      </c>
      <c r="L1234" s="112">
        <v>3933</v>
      </c>
      <c r="M1234" s="112">
        <v>1717</v>
      </c>
      <c r="N1234" s="113">
        <v>1387</v>
      </c>
      <c r="O1234" s="112">
        <v>15737</v>
      </c>
      <c r="P1234" s="112">
        <v>10177</v>
      </c>
      <c r="Q1234" s="112">
        <v>3349</v>
      </c>
      <c r="R1234" s="112">
        <v>1131</v>
      </c>
      <c r="S1234" s="113">
        <v>1080</v>
      </c>
      <c r="T1234" s="17">
        <v>-1.7443169029934702E-2</v>
      </c>
      <c r="U1234" s="17">
        <v>-4.5458779692594264E-2</v>
      </c>
      <c r="V1234" s="17">
        <v>1.1695906432748648E-2</v>
      </c>
      <c r="W1234" s="17">
        <v>4.8340128130460069E-2</v>
      </c>
      <c r="X1234" s="17">
        <v>3.5328046142754088E-2</v>
      </c>
      <c r="Y1234" s="17">
        <v>-1.7443169029934702E-2</v>
      </c>
      <c r="Z1234" s="17">
        <v>-4.1619902731013791E-2</v>
      </c>
      <c r="AA1234" s="17">
        <v>0.17548005908419495</v>
      </c>
      <c r="AB1234" s="17">
        <v>0.11801242236024834</v>
      </c>
      <c r="AC1234" s="17">
        <v>0.36892278360343189</v>
      </c>
    </row>
    <row r="1235" spans="1:29" ht="13.5" customHeight="1" x14ac:dyDescent="0.2">
      <c r="A1235" s="19">
        <v>41286</v>
      </c>
      <c r="B1235" s="19">
        <v>40922</v>
      </c>
      <c r="C1235" s="19">
        <v>39466</v>
      </c>
      <c r="D1235" s="16" t="s">
        <v>1</v>
      </c>
      <c r="E1235" s="114">
        <v>18670</v>
      </c>
      <c r="F1235" s="115">
        <v>10295</v>
      </c>
      <c r="G1235" s="113">
        <v>4335</v>
      </c>
      <c r="H1235" s="113">
        <v>2286</v>
      </c>
      <c r="I1235" s="113">
        <v>1754</v>
      </c>
      <c r="J1235" s="112">
        <v>18595</v>
      </c>
      <c r="K1235" s="112">
        <v>10142</v>
      </c>
      <c r="L1235" s="112">
        <v>4778</v>
      </c>
      <c r="M1235" s="112">
        <v>1967</v>
      </c>
      <c r="N1235" s="113">
        <v>1708</v>
      </c>
      <c r="O1235" s="112">
        <v>17921</v>
      </c>
      <c r="P1235" s="112">
        <v>10699</v>
      </c>
      <c r="Q1235" s="112">
        <v>4290</v>
      </c>
      <c r="R1235" s="112">
        <v>1576</v>
      </c>
      <c r="S1235" s="113">
        <v>1356</v>
      </c>
      <c r="T1235" s="17">
        <v>4.0333422963161336E-3</v>
      </c>
      <c r="U1235" s="17">
        <v>1.5085781897061779E-2</v>
      </c>
      <c r="V1235" s="17">
        <v>-9.2716617831728798E-2</v>
      </c>
      <c r="W1235" s="17">
        <v>0.16217590238942559</v>
      </c>
      <c r="X1235" s="17">
        <v>2.6932084309133408E-2</v>
      </c>
      <c r="Y1235" s="17">
        <v>4.0333422963161336E-3</v>
      </c>
      <c r="Z1235" s="17">
        <v>-4.9750784567103579E-2</v>
      </c>
      <c r="AA1235" s="17">
        <v>-9.856519026824706E-2</v>
      </c>
      <c r="AB1235" s="17">
        <v>0.11132717549829851</v>
      </c>
      <c r="AC1235" s="17">
        <v>0.13307493540051674</v>
      </c>
    </row>
    <row r="1236" spans="1:29" ht="13.5" customHeight="1" x14ac:dyDescent="0.2">
      <c r="A1236" s="19">
        <v>41287</v>
      </c>
      <c r="B1236" s="19">
        <v>40923</v>
      </c>
      <c r="C1236" s="19">
        <v>39467</v>
      </c>
      <c r="D1236" s="16" t="s">
        <v>2</v>
      </c>
      <c r="E1236" s="114">
        <v>16235</v>
      </c>
      <c r="F1236" s="115">
        <v>9692</v>
      </c>
      <c r="G1236" s="113">
        <v>3558</v>
      </c>
      <c r="H1236" s="113">
        <v>1637</v>
      </c>
      <c r="I1236" s="113">
        <v>1348</v>
      </c>
      <c r="J1236" s="112">
        <v>16542</v>
      </c>
      <c r="K1236" s="112">
        <v>10145</v>
      </c>
      <c r="L1236" s="112">
        <v>3654</v>
      </c>
      <c r="M1236" s="112">
        <v>1568</v>
      </c>
      <c r="N1236" s="113">
        <v>1175</v>
      </c>
      <c r="O1236" s="112">
        <v>14334</v>
      </c>
      <c r="P1236" s="112">
        <v>8990</v>
      </c>
      <c r="Q1236" s="112">
        <v>3578</v>
      </c>
      <c r="R1236" s="112">
        <v>1118</v>
      </c>
      <c r="S1236" s="113">
        <v>648</v>
      </c>
      <c r="T1236" s="17">
        <v>-1.8558819973401031E-2</v>
      </c>
      <c r="U1236" s="17">
        <v>-4.4652538196155778E-2</v>
      </c>
      <c r="V1236" s="17">
        <v>-2.6272577996715896E-2</v>
      </c>
      <c r="W1236" s="17">
        <v>4.4005102040816313E-2</v>
      </c>
      <c r="X1236" s="17">
        <v>0.1472340425531915</v>
      </c>
      <c r="Y1236" s="17">
        <v>-1.8558819973401031E-2</v>
      </c>
      <c r="Z1236" s="17">
        <v>1.074147460631969E-2</v>
      </c>
      <c r="AA1236" s="17">
        <v>-4.019422713784726E-2</v>
      </c>
      <c r="AB1236" s="17">
        <v>8.338848444738578E-2</v>
      </c>
      <c r="AC1236" s="17">
        <v>0.32546705998033421</v>
      </c>
    </row>
    <row r="1237" spans="1:29" ht="13.5" customHeight="1" x14ac:dyDescent="0.2">
      <c r="A1237" s="19">
        <v>41288</v>
      </c>
      <c r="B1237" s="19">
        <v>40924</v>
      </c>
      <c r="C1237" s="19">
        <v>39468</v>
      </c>
      <c r="D1237" s="16" t="s">
        <v>3</v>
      </c>
      <c r="E1237" s="114">
        <v>16459</v>
      </c>
      <c r="F1237" s="115">
        <v>9897</v>
      </c>
      <c r="G1237" s="113">
        <v>3559</v>
      </c>
      <c r="H1237" s="113">
        <v>1751</v>
      </c>
      <c r="I1237" s="113">
        <v>1252</v>
      </c>
      <c r="J1237" s="112">
        <v>16530</v>
      </c>
      <c r="K1237" s="112">
        <v>10526</v>
      </c>
      <c r="L1237" s="112">
        <v>3446</v>
      </c>
      <c r="M1237" s="112">
        <v>1613</v>
      </c>
      <c r="N1237" s="113">
        <v>945</v>
      </c>
      <c r="O1237" s="112">
        <v>13385</v>
      </c>
      <c r="P1237" s="112">
        <v>9142</v>
      </c>
      <c r="Q1237" s="112">
        <v>2631</v>
      </c>
      <c r="R1237" s="112">
        <v>984</v>
      </c>
      <c r="S1237" s="113">
        <v>628</v>
      </c>
      <c r="T1237" s="17">
        <v>-4.29522081064726E-3</v>
      </c>
      <c r="U1237" s="17">
        <v>-5.9756792703781092E-2</v>
      </c>
      <c r="V1237" s="17">
        <v>3.279164248403954E-2</v>
      </c>
      <c r="W1237" s="17">
        <v>8.5554866707997501E-2</v>
      </c>
      <c r="X1237" s="17">
        <v>0.32486772486772497</v>
      </c>
      <c r="Y1237" s="17">
        <v>-4.29522081064726E-3</v>
      </c>
      <c r="Z1237" s="17">
        <v>-7.3219658976930724E-3</v>
      </c>
      <c r="AA1237" s="17">
        <v>0.20931022765885143</v>
      </c>
      <c r="AB1237" s="17">
        <v>0.19440654843110505</v>
      </c>
      <c r="AC1237" s="17">
        <v>0.6964769647696476</v>
      </c>
    </row>
    <row r="1238" spans="1:29" ht="13.5" customHeight="1" x14ac:dyDescent="0.2">
      <c r="A1238" s="19">
        <v>41289</v>
      </c>
      <c r="B1238" s="19">
        <v>40925</v>
      </c>
      <c r="C1238" s="19">
        <v>39469</v>
      </c>
      <c r="D1238" s="16" t="s">
        <v>4</v>
      </c>
      <c r="E1238" s="114">
        <v>15013.8481166113</v>
      </c>
      <c r="F1238" s="115">
        <v>9137</v>
      </c>
      <c r="G1238" s="113">
        <v>3376</v>
      </c>
      <c r="H1238" s="113">
        <v>1591</v>
      </c>
      <c r="I1238" s="113">
        <v>909.84811661130038</v>
      </c>
      <c r="J1238" s="112">
        <v>14398</v>
      </c>
      <c r="K1238" s="112">
        <v>9060</v>
      </c>
      <c r="L1238" s="112">
        <v>3172</v>
      </c>
      <c r="M1238" s="112">
        <v>1424</v>
      </c>
      <c r="N1238" s="113">
        <v>742</v>
      </c>
      <c r="O1238" s="112">
        <v>11363</v>
      </c>
      <c r="P1238" s="112">
        <v>7684</v>
      </c>
      <c r="Q1238" s="112">
        <v>2230</v>
      </c>
      <c r="R1238" s="112">
        <v>863</v>
      </c>
      <c r="S1238" s="113">
        <v>586</v>
      </c>
      <c r="T1238" s="17">
        <v>4.2773171038428925E-2</v>
      </c>
      <c r="U1238" s="17">
        <v>8.4988962472405394E-3</v>
      </c>
      <c r="V1238" s="17">
        <v>6.4312736443884022E-2</v>
      </c>
      <c r="W1238" s="17">
        <v>0.1172752808988764</v>
      </c>
      <c r="X1238" s="17">
        <v>0.22621039974568791</v>
      </c>
      <c r="Y1238" s="17">
        <v>4.2773171038428925E-2</v>
      </c>
      <c r="Z1238" s="17">
        <v>-1.0290294627383068E-2</v>
      </c>
      <c r="AA1238" s="17">
        <v>0.20743919885550777</v>
      </c>
      <c r="AB1238" s="17">
        <v>0.21357742181540806</v>
      </c>
      <c r="AC1238" s="17">
        <v>0.13873356271752235</v>
      </c>
    </row>
    <row r="1239" spans="1:29" ht="13.5" customHeight="1" x14ac:dyDescent="0.2">
      <c r="A1239" s="19">
        <v>41290</v>
      </c>
      <c r="B1239" s="19">
        <v>40926</v>
      </c>
      <c r="C1239" s="19">
        <v>39470</v>
      </c>
      <c r="D1239" s="16" t="s">
        <v>5</v>
      </c>
      <c r="E1239" s="114">
        <v>17040</v>
      </c>
      <c r="F1239" s="115">
        <v>9859</v>
      </c>
      <c r="G1239" s="113">
        <v>3985</v>
      </c>
      <c r="H1239" s="113">
        <v>1784</v>
      </c>
      <c r="I1239" s="113">
        <v>1412</v>
      </c>
      <c r="J1239" s="112">
        <v>14802</v>
      </c>
      <c r="K1239" s="112">
        <v>9047</v>
      </c>
      <c r="L1239" s="112">
        <v>3301</v>
      </c>
      <c r="M1239" s="112">
        <v>1475</v>
      </c>
      <c r="N1239" s="113">
        <v>979</v>
      </c>
      <c r="O1239" s="112">
        <v>11512</v>
      </c>
      <c r="P1239" s="112">
        <v>8036</v>
      </c>
      <c r="Q1239" s="112">
        <v>2025</v>
      </c>
      <c r="R1239" s="112">
        <v>949</v>
      </c>
      <c r="S1239" s="113">
        <v>502</v>
      </c>
      <c r="T1239" s="17">
        <v>0.1511957843534657</v>
      </c>
      <c r="U1239" s="17">
        <v>8.9753509450646529E-2</v>
      </c>
      <c r="V1239" s="17">
        <v>0.20720993638291429</v>
      </c>
      <c r="W1239" s="17">
        <v>0.20949152542372884</v>
      </c>
      <c r="X1239" s="17">
        <v>0.44228804902962215</v>
      </c>
      <c r="Y1239" s="17">
        <v>0.1511957843534657</v>
      </c>
      <c r="Z1239" s="17">
        <v>0.19560999272374491</v>
      </c>
      <c r="AA1239" s="17">
        <v>0.23642569035060501</v>
      </c>
      <c r="AB1239" s="17">
        <v>0.30123997082421594</v>
      </c>
      <c r="AC1239" s="17">
        <v>0.79872611464968157</v>
      </c>
    </row>
    <row r="1240" spans="1:29" ht="13.5" customHeight="1" x14ac:dyDescent="0.2">
      <c r="A1240" s="19">
        <v>41291</v>
      </c>
      <c r="B1240" s="19">
        <v>40927</v>
      </c>
      <c r="C1240" s="19">
        <v>39471</v>
      </c>
      <c r="D1240" s="16" t="s">
        <v>6</v>
      </c>
      <c r="E1240" s="114">
        <v>18199</v>
      </c>
      <c r="F1240" s="115">
        <v>10591</v>
      </c>
      <c r="G1240" s="113">
        <v>4124</v>
      </c>
      <c r="H1240" s="113">
        <v>1860</v>
      </c>
      <c r="I1240" s="113">
        <v>1624</v>
      </c>
      <c r="J1240" s="112">
        <v>16044</v>
      </c>
      <c r="K1240" s="112">
        <v>10194</v>
      </c>
      <c r="L1240" s="112">
        <v>3199</v>
      </c>
      <c r="M1240" s="112">
        <v>1562</v>
      </c>
      <c r="N1240" s="113">
        <v>1089</v>
      </c>
      <c r="O1240" s="112">
        <v>13216</v>
      </c>
      <c r="P1240" s="112">
        <v>8831</v>
      </c>
      <c r="Q1240" s="112">
        <v>2628</v>
      </c>
      <c r="R1240" s="112">
        <v>879</v>
      </c>
      <c r="S1240" s="113">
        <v>878</v>
      </c>
      <c r="T1240" s="17">
        <v>0.13431812515582142</v>
      </c>
      <c r="U1240" s="17">
        <v>3.8944477143417755E-2</v>
      </c>
      <c r="V1240" s="17">
        <v>0.28915286026883402</v>
      </c>
      <c r="W1240" s="17">
        <v>0.19078104993597944</v>
      </c>
      <c r="X1240" s="17">
        <v>0.49127640036730935</v>
      </c>
      <c r="Y1240" s="17">
        <v>0.13431812515582142</v>
      </c>
      <c r="Z1240" s="17">
        <v>0.16180342255375169</v>
      </c>
      <c r="AA1240" s="17">
        <v>0.26931363496460459</v>
      </c>
      <c r="AB1240" s="17">
        <v>0.3342898134863701</v>
      </c>
      <c r="AC1240" s="17">
        <v>0.63709677419354849</v>
      </c>
    </row>
    <row r="1241" spans="1:29" ht="13.5" customHeight="1" x14ac:dyDescent="0.2">
      <c r="A1241" s="19">
        <v>41292</v>
      </c>
      <c r="B1241" s="19">
        <v>40928</v>
      </c>
      <c r="C1241" s="19">
        <v>39472</v>
      </c>
      <c r="D1241" s="16" t="s">
        <v>7</v>
      </c>
      <c r="E1241" s="114">
        <v>18471</v>
      </c>
      <c r="F1241" s="115">
        <v>10901</v>
      </c>
      <c r="G1241" s="113">
        <v>4258</v>
      </c>
      <c r="H1241" s="113">
        <v>1800</v>
      </c>
      <c r="I1241" s="113">
        <v>1512</v>
      </c>
      <c r="J1241" s="112">
        <v>16213</v>
      </c>
      <c r="K1241" s="112">
        <v>10123</v>
      </c>
      <c r="L1241" s="112">
        <v>3503</v>
      </c>
      <c r="M1241" s="112">
        <v>1314</v>
      </c>
      <c r="N1241" s="113">
        <v>1273</v>
      </c>
      <c r="O1241" s="112">
        <v>14020</v>
      </c>
      <c r="P1241" s="112">
        <v>9036</v>
      </c>
      <c r="Q1241" s="112">
        <v>3094</v>
      </c>
      <c r="R1241" s="112">
        <v>974</v>
      </c>
      <c r="S1241" s="113">
        <v>916</v>
      </c>
      <c r="T1241" s="17">
        <v>0.13927095540615553</v>
      </c>
      <c r="U1241" s="17">
        <v>7.6854687345648598E-2</v>
      </c>
      <c r="V1241" s="17">
        <v>0.21552954610333996</v>
      </c>
      <c r="W1241" s="17">
        <v>0.36986301369863006</v>
      </c>
      <c r="X1241" s="17">
        <v>0.18774548311076189</v>
      </c>
      <c r="Y1241" s="17">
        <v>0.13927095540615553</v>
      </c>
      <c r="Z1241" s="17">
        <v>0.17126893735897708</v>
      </c>
      <c r="AA1241" s="17">
        <v>0.20112834978843441</v>
      </c>
      <c r="AB1241" s="17">
        <v>0.28571428571428581</v>
      </c>
      <c r="AC1241" s="17">
        <v>0.55715756951596296</v>
      </c>
    </row>
    <row r="1242" spans="1:29" ht="13.5" customHeight="1" x14ac:dyDescent="0.2">
      <c r="A1242" s="19">
        <v>41293</v>
      </c>
      <c r="B1242" s="19">
        <v>40929</v>
      </c>
      <c r="C1242" s="19">
        <v>39473</v>
      </c>
      <c r="D1242" s="16" t="s">
        <v>1</v>
      </c>
      <c r="E1242" s="114">
        <v>20370</v>
      </c>
      <c r="F1242" s="115">
        <v>11210</v>
      </c>
      <c r="G1242" s="113">
        <v>4783</v>
      </c>
      <c r="H1242" s="113">
        <v>2362</v>
      </c>
      <c r="I1242" s="113">
        <v>2015</v>
      </c>
      <c r="J1242" s="112">
        <v>17889</v>
      </c>
      <c r="K1242" s="112">
        <v>9751</v>
      </c>
      <c r="L1242" s="112">
        <v>4658</v>
      </c>
      <c r="M1242" s="112">
        <v>1839</v>
      </c>
      <c r="N1242" s="113">
        <v>1641</v>
      </c>
      <c r="O1242" s="112">
        <v>16299</v>
      </c>
      <c r="P1242" s="112">
        <v>9809</v>
      </c>
      <c r="Q1242" s="112">
        <v>3802</v>
      </c>
      <c r="R1242" s="112">
        <v>1402</v>
      </c>
      <c r="S1242" s="113">
        <v>1286</v>
      </c>
      <c r="T1242" s="17">
        <v>0.13868857957404002</v>
      </c>
      <c r="U1242" s="17">
        <v>0.14962567941749572</v>
      </c>
      <c r="V1242" s="17">
        <v>2.6835551738943808E-2</v>
      </c>
      <c r="W1242" s="17">
        <v>0.28439369222403488</v>
      </c>
      <c r="X1242" s="17">
        <v>0.22790981109079822</v>
      </c>
      <c r="Y1242" s="17">
        <v>0.13868857957404002</v>
      </c>
      <c r="Z1242" s="17">
        <v>0.18012422360248448</v>
      </c>
      <c r="AA1242" s="17">
        <v>6.6681534344335436E-2</v>
      </c>
      <c r="AB1242" s="17">
        <v>0.21252566735112932</v>
      </c>
      <c r="AC1242" s="17">
        <v>0.29001280409731112</v>
      </c>
    </row>
    <row r="1243" spans="1:29" ht="13.5" customHeight="1" x14ac:dyDescent="0.2">
      <c r="A1243" s="19">
        <v>41294</v>
      </c>
      <c r="B1243" s="19">
        <v>40930</v>
      </c>
      <c r="C1243" s="19">
        <v>39474</v>
      </c>
      <c r="D1243" s="16" t="s">
        <v>2</v>
      </c>
      <c r="E1243" s="114">
        <v>17132</v>
      </c>
      <c r="F1243" s="115">
        <v>10267</v>
      </c>
      <c r="G1243" s="113">
        <v>3791</v>
      </c>
      <c r="H1243" s="113">
        <v>1648</v>
      </c>
      <c r="I1243" s="113">
        <v>1426</v>
      </c>
      <c r="J1243" s="112">
        <v>15670</v>
      </c>
      <c r="K1243" s="112">
        <v>9473</v>
      </c>
      <c r="L1243" s="112">
        <v>3609</v>
      </c>
      <c r="M1243" s="112">
        <v>1472</v>
      </c>
      <c r="N1243" s="113">
        <v>1116</v>
      </c>
      <c r="O1243" s="112">
        <v>13418</v>
      </c>
      <c r="P1243" s="112">
        <v>8735</v>
      </c>
      <c r="Q1243" s="112">
        <v>3040</v>
      </c>
      <c r="R1243" s="112">
        <v>996</v>
      </c>
      <c r="S1243" s="113">
        <v>647</v>
      </c>
      <c r="T1243" s="17">
        <v>9.3299298021697563E-2</v>
      </c>
      <c r="U1243" s="17">
        <v>8.3817164572997038E-2</v>
      </c>
      <c r="V1243" s="17">
        <v>5.0429481850928326E-2</v>
      </c>
      <c r="W1243" s="17">
        <v>0.11956521739130443</v>
      </c>
      <c r="X1243" s="17">
        <v>0.27777777777777768</v>
      </c>
      <c r="Y1243" s="17">
        <v>9.3299298021697563E-2</v>
      </c>
      <c r="Z1243" s="17">
        <v>0.18638779755026569</v>
      </c>
      <c r="AA1243" s="17">
        <v>0.13809666766736717</v>
      </c>
      <c r="AB1243" s="17">
        <v>7.2916666666666741E-2</v>
      </c>
      <c r="AC1243" s="17">
        <v>0.46406570841889128</v>
      </c>
    </row>
    <row r="1244" spans="1:29" ht="13.5" customHeight="1" x14ac:dyDescent="0.2">
      <c r="A1244" s="19">
        <v>41295</v>
      </c>
      <c r="B1244" s="19">
        <v>40931</v>
      </c>
      <c r="C1244" s="19">
        <v>39475</v>
      </c>
      <c r="D1244" s="16" t="s">
        <v>3</v>
      </c>
      <c r="E1244" s="114">
        <v>16051</v>
      </c>
      <c r="F1244" s="115">
        <v>10086</v>
      </c>
      <c r="G1244" s="113">
        <v>3225</v>
      </c>
      <c r="H1244" s="113">
        <v>1627</v>
      </c>
      <c r="I1244" s="113">
        <v>1113</v>
      </c>
      <c r="J1244" s="112">
        <v>14992</v>
      </c>
      <c r="K1244" s="112">
        <v>9683</v>
      </c>
      <c r="L1244" s="112">
        <v>3031</v>
      </c>
      <c r="M1244" s="112">
        <v>1452</v>
      </c>
      <c r="N1244" s="113">
        <v>826</v>
      </c>
      <c r="O1244" s="112">
        <v>11672</v>
      </c>
      <c r="P1244" s="112">
        <v>8025</v>
      </c>
      <c r="Q1244" s="112">
        <v>2095</v>
      </c>
      <c r="R1244" s="112">
        <v>876</v>
      </c>
      <c r="S1244" s="113">
        <v>676</v>
      </c>
      <c r="T1244" s="17">
        <v>7.0637673425827163E-2</v>
      </c>
      <c r="U1244" s="17">
        <v>4.1619332851388968E-2</v>
      </c>
      <c r="V1244" s="17">
        <v>6.4005278785879138E-2</v>
      </c>
      <c r="W1244" s="17">
        <v>0.12052341597796135</v>
      </c>
      <c r="X1244" s="17">
        <v>0.34745762711864403</v>
      </c>
      <c r="Y1244" s="17">
        <v>7.0637673425827163E-2</v>
      </c>
      <c r="Z1244" s="17">
        <v>0.11967140319715819</v>
      </c>
      <c r="AA1244" s="17">
        <v>0.19488699518340136</v>
      </c>
      <c r="AB1244" s="17">
        <v>0.35357737104825282</v>
      </c>
      <c r="AC1244" s="17">
        <v>0.64888888888888885</v>
      </c>
    </row>
    <row r="1245" spans="1:29" ht="13.5" customHeight="1" x14ac:dyDescent="0.2">
      <c r="A1245" s="19">
        <v>41296</v>
      </c>
      <c r="B1245" s="19">
        <v>40932</v>
      </c>
      <c r="C1245" s="19">
        <v>39476</v>
      </c>
      <c r="D1245" s="16" t="s">
        <v>4</v>
      </c>
      <c r="E1245" s="114">
        <v>14900</v>
      </c>
      <c r="F1245" s="115">
        <v>9591</v>
      </c>
      <c r="G1245" s="113">
        <v>3018</v>
      </c>
      <c r="H1245" s="113">
        <v>1311</v>
      </c>
      <c r="I1245" s="113">
        <v>980</v>
      </c>
      <c r="J1245" s="112">
        <v>13958</v>
      </c>
      <c r="K1245" s="112">
        <v>8748</v>
      </c>
      <c r="L1245" s="112">
        <v>2994</v>
      </c>
      <c r="M1245" s="112">
        <v>1316</v>
      </c>
      <c r="N1245" s="113">
        <v>900</v>
      </c>
      <c r="O1245" s="112">
        <v>10316</v>
      </c>
      <c r="P1245" s="112">
        <v>6794</v>
      </c>
      <c r="Q1245" s="112">
        <v>2070</v>
      </c>
      <c r="R1245" s="112">
        <v>765</v>
      </c>
      <c r="S1245" s="113">
        <v>687</v>
      </c>
      <c r="T1245" s="17">
        <v>6.7488178822180833E-2</v>
      </c>
      <c r="U1245" s="17">
        <v>9.6364883401920398E-2</v>
      </c>
      <c r="V1245" s="17">
        <v>8.0160320641282645E-3</v>
      </c>
      <c r="W1245" s="17">
        <v>-3.7993920972644313E-3</v>
      </c>
      <c r="X1245" s="17">
        <v>8.8888888888888795E-2</v>
      </c>
      <c r="Y1245" s="17">
        <v>6.7488178822180833E-2</v>
      </c>
      <c r="Z1245" s="17">
        <v>0.17652109911678115</v>
      </c>
      <c r="AA1245" s="17">
        <v>0.10347349177330889</v>
      </c>
      <c r="AB1245" s="17">
        <v>-7.570022710068125E-3</v>
      </c>
      <c r="AC1245" s="17">
        <v>0.39800285306704697</v>
      </c>
    </row>
    <row r="1246" spans="1:29" ht="13.5" customHeight="1" x14ac:dyDescent="0.2">
      <c r="A1246" s="19">
        <v>41297</v>
      </c>
      <c r="B1246" s="19">
        <v>40933</v>
      </c>
      <c r="C1246" s="19">
        <v>39477</v>
      </c>
      <c r="D1246" s="16" t="s">
        <v>5</v>
      </c>
      <c r="E1246" s="114">
        <v>15987</v>
      </c>
      <c r="F1246" s="115">
        <v>9899</v>
      </c>
      <c r="G1246" s="113">
        <v>3382</v>
      </c>
      <c r="H1246" s="113">
        <v>1442</v>
      </c>
      <c r="I1246" s="113">
        <v>1264</v>
      </c>
      <c r="J1246" s="112">
        <v>15519</v>
      </c>
      <c r="K1246" s="112">
        <v>9599</v>
      </c>
      <c r="L1246" s="112">
        <v>3396</v>
      </c>
      <c r="M1246" s="112">
        <v>1346</v>
      </c>
      <c r="N1246" s="113">
        <v>1178</v>
      </c>
      <c r="O1246" s="112">
        <v>11494</v>
      </c>
      <c r="P1246" s="112">
        <v>7855</v>
      </c>
      <c r="Q1246" s="112">
        <v>2226</v>
      </c>
      <c r="R1246" s="112">
        <v>862</v>
      </c>
      <c r="S1246" s="113">
        <v>551</v>
      </c>
      <c r="T1246" s="17">
        <v>3.0156582254011299E-2</v>
      </c>
      <c r="U1246" s="17">
        <v>3.1253255547452952E-2</v>
      </c>
      <c r="V1246" s="17">
        <v>-4.1224970553592755E-3</v>
      </c>
      <c r="W1246" s="17">
        <v>7.1322436849925674E-2</v>
      </c>
      <c r="X1246" s="17">
        <v>7.3005093378607722E-2</v>
      </c>
      <c r="Y1246" s="17">
        <v>3.0156582254011299E-2</v>
      </c>
      <c r="Z1246" s="17">
        <v>0.10074502390748363</v>
      </c>
      <c r="AA1246" s="17">
        <v>7.8443877551020336E-2</v>
      </c>
      <c r="AB1246" s="17">
        <v>0.21176470588235285</v>
      </c>
      <c r="AC1246" s="17">
        <v>0.8318840579710145</v>
      </c>
    </row>
    <row r="1247" spans="1:29" ht="13.5" customHeight="1" x14ac:dyDescent="0.2">
      <c r="A1247" s="19">
        <v>41298</v>
      </c>
      <c r="B1247" s="19">
        <v>40934</v>
      </c>
      <c r="C1247" s="19">
        <v>39478</v>
      </c>
      <c r="D1247" s="16" t="s">
        <v>6</v>
      </c>
      <c r="E1247" s="114">
        <v>16949</v>
      </c>
      <c r="F1247" s="115">
        <v>10103</v>
      </c>
      <c r="G1247" s="113">
        <v>3643</v>
      </c>
      <c r="H1247" s="113">
        <v>1708</v>
      </c>
      <c r="I1247" s="113">
        <v>1495</v>
      </c>
      <c r="J1247" s="112">
        <v>16686</v>
      </c>
      <c r="K1247" s="112">
        <v>10402</v>
      </c>
      <c r="L1247" s="112">
        <v>3572</v>
      </c>
      <c r="M1247" s="112">
        <v>1602</v>
      </c>
      <c r="N1247" s="113">
        <v>1110</v>
      </c>
      <c r="O1247" s="112">
        <v>13411</v>
      </c>
      <c r="P1247" s="112">
        <v>8893</v>
      </c>
      <c r="Q1247" s="112">
        <v>2805</v>
      </c>
      <c r="R1247" s="112">
        <v>846</v>
      </c>
      <c r="S1247" s="113">
        <v>867</v>
      </c>
      <c r="T1247" s="17">
        <v>1.576171640896562E-2</v>
      </c>
      <c r="U1247" s="17">
        <v>-2.8744472216881367E-2</v>
      </c>
      <c r="V1247" s="17">
        <v>1.9876819708846583E-2</v>
      </c>
      <c r="W1247" s="17">
        <v>6.616729088639195E-2</v>
      </c>
      <c r="X1247" s="17">
        <v>0.34684684684684686</v>
      </c>
      <c r="Y1247" s="17">
        <v>1.576171640896562E-2</v>
      </c>
      <c r="Z1247" s="17">
        <v>3.177440174759294E-3</v>
      </c>
      <c r="AA1247" s="17">
        <v>0.13101521266687355</v>
      </c>
      <c r="AB1247" s="17">
        <v>0.25680647534952161</v>
      </c>
      <c r="AC1247" s="17">
        <v>0.65926748057713658</v>
      </c>
    </row>
    <row r="1248" spans="1:29" ht="13.5" customHeight="1" x14ac:dyDescent="0.2">
      <c r="A1248" s="19">
        <v>41299</v>
      </c>
      <c r="B1248" s="19">
        <v>40935</v>
      </c>
      <c r="C1248" s="19">
        <v>39479</v>
      </c>
      <c r="D1248" s="16" t="s">
        <v>7</v>
      </c>
      <c r="E1248" s="114">
        <v>18089</v>
      </c>
      <c r="F1248" s="115">
        <v>11009</v>
      </c>
      <c r="G1248" s="113">
        <v>3927</v>
      </c>
      <c r="H1248" s="113">
        <v>1691</v>
      </c>
      <c r="I1248" s="113">
        <v>1462</v>
      </c>
      <c r="J1248" s="112">
        <v>16763</v>
      </c>
      <c r="K1248" s="112">
        <v>10572</v>
      </c>
      <c r="L1248" s="112">
        <v>3356</v>
      </c>
      <c r="M1248" s="112">
        <v>1496</v>
      </c>
      <c r="N1248" s="113">
        <v>1339</v>
      </c>
      <c r="O1248" s="112">
        <v>13850</v>
      </c>
      <c r="P1248" s="112">
        <v>8935</v>
      </c>
      <c r="Q1248" s="112">
        <v>3074</v>
      </c>
      <c r="R1248" s="112">
        <v>963</v>
      </c>
      <c r="S1248" s="113">
        <v>878</v>
      </c>
      <c r="T1248" s="17">
        <v>7.9102785897512407E-2</v>
      </c>
      <c r="U1248" s="17">
        <v>4.1335603480892935E-2</v>
      </c>
      <c r="V1248" s="17">
        <v>0.17014302741358756</v>
      </c>
      <c r="W1248" s="17">
        <v>0.13034759358288772</v>
      </c>
      <c r="X1248" s="17">
        <v>9.1859596713965708E-2</v>
      </c>
      <c r="Y1248" s="17">
        <v>7.9102785897512407E-2</v>
      </c>
      <c r="Z1248" s="17">
        <v>8.0266902168580012E-2</v>
      </c>
      <c r="AA1248" s="17">
        <v>0.29177631578947372</v>
      </c>
      <c r="AB1248" s="17">
        <v>0.20613409415121264</v>
      </c>
      <c r="AC1248" s="17">
        <v>0.51817237798546212</v>
      </c>
    </row>
    <row r="1249" spans="1:29" ht="13.5" customHeight="1" x14ac:dyDescent="0.2">
      <c r="A1249" s="19">
        <v>41300</v>
      </c>
      <c r="B1249" s="19">
        <v>40936</v>
      </c>
      <c r="C1249" s="19">
        <v>39480</v>
      </c>
      <c r="D1249" s="16" t="s">
        <v>1</v>
      </c>
      <c r="E1249" s="114">
        <v>17008</v>
      </c>
      <c r="F1249" s="115">
        <v>9656</v>
      </c>
      <c r="G1249" s="113">
        <v>3506</v>
      </c>
      <c r="H1249" s="113">
        <v>2098</v>
      </c>
      <c r="I1249" s="113">
        <v>1748</v>
      </c>
      <c r="J1249" s="112">
        <v>17040</v>
      </c>
      <c r="K1249" s="112">
        <v>9491</v>
      </c>
      <c r="L1249" s="112">
        <v>4178</v>
      </c>
      <c r="M1249" s="112">
        <v>1837</v>
      </c>
      <c r="N1249" s="113">
        <v>1534</v>
      </c>
      <c r="O1249" s="112">
        <v>17091</v>
      </c>
      <c r="P1249" s="112">
        <v>10242</v>
      </c>
      <c r="Q1249" s="112">
        <v>4144</v>
      </c>
      <c r="R1249" s="112">
        <v>1367</v>
      </c>
      <c r="S1249" s="113">
        <v>1338</v>
      </c>
      <c r="T1249" s="17">
        <v>-1.87793427230043E-3</v>
      </c>
      <c r="U1249" s="17">
        <v>1.7384890949320386E-2</v>
      </c>
      <c r="V1249" s="17">
        <v>-0.16084250837721403</v>
      </c>
      <c r="W1249" s="17">
        <v>0.14207947740881877</v>
      </c>
      <c r="X1249" s="17">
        <v>0.1395045632333769</v>
      </c>
      <c r="Y1249" s="17">
        <v>-1.87793427230043E-3</v>
      </c>
      <c r="Z1249" s="17">
        <v>1.0358899236162067E-2</v>
      </c>
      <c r="AA1249" s="17">
        <v>-0.22330527248560039</v>
      </c>
      <c r="AB1249" s="17">
        <v>9.6133751306165083E-2</v>
      </c>
      <c r="AC1249" s="17">
        <v>0.19562243502051979</v>
      </c>
    </row>
    <row r="1250" spans="1:29" ht="13.5" customHeight="1" x14ac:dyDescent="0.2">
      <c r="A1250" s="19">
        <v>41301</v>
      </c>
      <c r="B1250" s="19">
        <v>40937</v>
      </c>
      <c r="C1250" s="19">
        <v>39481</v>
      </c>
      <c r="D1250" s="16" t="s">
        <v>2</v>
      </c>
      <c r="E1250" s="114">
        <v>15371</v>
      </c>
      <c r="F1250" s="115">
        <v>9113</v>
      </c>
      <c r="G1250" s="113">
        <v>3579</v>
      </c>
      <c r="H1250" s="113">
        <v>1431</v>
      </c>
      <c r="I1250" s="113">
        <v>1248</v>
      </c>
      <c r="J1250" s="112">
        <v>15355</v>
      </c>
      <c r="K1250" s="112">
        <v>9683</v>
      </c>
      <c r="L1250" s="112">
        <v>3046</v>
      </c>
      <c r="M1250" s="112">
        <v>1507</v>
      </c>
      <c r="N1250" s="113">
        <v>1119</v>
      </c>
      <c r="O1250" s="112">
        <v>15113</v>
      </c>
      <c r="P1250" s="112">
        <v>9518</v>
      </c>
      <c r="Q1250" s="112">
        <v>3595</v>
      </c>
      <c r="R1250" s="112">
        <v>1315</v>
      </c>
      <c r="S1250" s="113">
        <v>685</v>
      </c>
      <c r="T1250" s="17">
        <v>1.0420058612830019E-3</v>
      </c>
      <c r="U1250" s="17">
        <v>-5.886605390891253E-2</v>
      </c>
      <c r="V1250" s="17">
        <v>0.17498358502954692</v>
      </c>
      <c r="W1250" s="17">
        <v>-5.0431320504313204E-2</v>
      </c>
      <c r="X1250" s="17">
        <v>0.11528150134048265</v>
      </c>
      <c r="Y1250" s="17">
        <v>1.0420058612830019E-3</v>
      </c>
      <c r="Z1250" s="17">
        <v>7.8078788595764781E-2</v>
      </c>
      <c r="AA1250" s="17">
        <v>0.14272030651340994</v>
      </c>
      <c r="AB1250" s="17">
        <v>0.17391304347826098</v>
      </c>
      <c r="AC1250" s="17">
        <v>0.45454545454545459</v>
      </c>
    </row>
    <row r="1251" spans="1:29" ht="13.5" customHeight="1" x14ac:dyDescent="0.2">
      <c r="A1251" s="19">
        <v>41302</v>
      </c>
      <c r="B1251" s="19">
        <v>40938</v>
      </c>
      <c r="C1251" s="19">
        <v>39482</v>
      </c>
      <c r="D1251" s="16" t="s">
        <v>3</v>
      </c>
      <c r="E1251" s="114">
        <v>14348</v>
      </c>
      <c r="F1251" s="115">
        <v>8874</v>
      </c>
      <c r="G1251" s="113">
        <v>3025</v>
      </c>
      <c r="H1251" s="113">
        <v>1460</v>
      </c>
      <c r="I1251" s="113">
        <v>989</v>
      </c>
      <c r="J1251" s="112">
        <v>14225</v>
      </c>
      <c r="K1251" s="112">
        <v>9099</v>
      </c>
      <c r="L1251" s="112">
        <v>2829</v>
      </c>
      <c r="M1251" s="112">
        <v>1474</v>
      </c>
      <c r="N1251" s="113">
        <v>823</v>
      </c>
      <c r="O1251" s="112">
        <v>14434</v>
      </c>
      <c r="P1251" s="112">
        <v>9938</v>
      </c>
      <c r="Q1251" s="112">
        <v>2727</v>
      </c>
      <c r="R1251" s="112">
        <v>987</v>
      </c>
      <c r="S1251" s="113">
        <v>782</v>
      </c>
      <c r="T1251" s="17">
        <v>8.6467486818979644E-3</v>
      </c>
      <c r="U1251" s="17">
        <v>-2.4727992087042572E-2</v>
      </c>
      <c r="V1251" s="17">
        <v>6.9282431954754253E-2</v>
      </c>
      <c r="W1251" s="17">
        <v>-9.4979647218452756E-3</v>
      </c>
      <c r="X1251" s="17">
        <v>0.20170109356014576</v>
      </c>
      <c r="Y1251" s="17">
        <v>8.6467486818979644E-3</v>
      </c>
      <c r="Z1251" s="17">
        <v>4.0328253223915533E-2</v>
      </c>
      <c r="AA1251" s="17">
        <v>2.1959459459459429E-2</v>
      </c>
      <c r="AB1251" s="17">
        <v>0.22483221476510074</v>
      </c>
      <c r="AC1251" s="17">
        <v>0.35294117647058831</v>
      </c>
    </row>
    <row r="1252" spans="1:29" ht="13.5" customHeight="1" x14ac:dyDescent="0.2">
      <c r="A1252" s="19">
        <v>41303</v>
      </c>
      <c r="B1252" s="19">
        <v>40939</v>
      </c>
      <c r="C1252" s="19">
        <v>39483</v>
      </c>
      <c r="D1252" s="16" t="s">
        <v>4</v>
      </c>
      <c r="E1252" s="114">
        <v>12961</v>
      </c>
      <c r="F1252" s="115">
        <v>7976</v>
      </c>
      <c r="G1252" s="113">
        <v>2796</v>
      </c>
      <c r="H1252" s="113">
        <v>1345</v>
      </c>
      <c r="I1252" s="113">
        <v>844</v>
      </c>
      <c r="J1252" s="112">
        <v>14004</v>
      </c>
      <c r="K1252" s="112">
        <v>8737</v>
      </c>
      <c r="L1252" s="112">
        <v>3079</v>
      </c>
      <c r="M1252" s="112">
        <v>1370</v>
      </c>
      <c r="N1252" s="113">
        <v>818</v>
      </c>
      <c r="O1252" s="112">
        <v>13098</v>
      </c>
      <c r="P1252" s="112">
        <v>9017</v>
      </c>
      <c r="Q1252" s="112">
        <v>2531</v>
      </c>
      <c r="R1252" s="112">
        <v>844</v>
      </c>
      <c r="S1252" s="113">
        <v>706</v>
      </c>
      <c r="T1252" s="17">
        <v>-7.4478720365609874E-2</v>
      </c>
      <c r="U1252" s="17">
        <v>-8.7100835527068821E-2</v>
      </c>
      <c r="V1252" s="17">
        <v>-9.1912958752841778E-2</v>
      </c>
      <c r="W1252" s="17">
        <v>-1.8248175182481785E-2</v>
      </c>
      <c r="X1252" s="17">
        <v>3.1784841075794601E-2</v>
      </c>
      <c r="Y1252" s="17">
        <v>-7.4478720365609874E-2</v>
      </c>
      <c r="Z1252" s="17">
        <v>-5.9877416313059872E-2</v>
      </c>
      <c r="AA1252" s="17">
        <v>-9.806451612903222E-2</v>
      </c>
      <c r="AB1252" s="17">
        <v>-4.1339985744832553E-2</v>
      </c>
      <c r="AC1252" s="17">
        <v>4.7146401985111552E-2</v>
      </c>
    </row>
    <row r="1253" spans="1:29" ht="13.5" customHeight="1" x14ac:dyDescent="0.2">
      <c r="A1253" s="19">
        <v>41304</v>
      </c>
      <c r="B1253" s="19">
        <v>40940</v>
      </c>
      <c r="C1253" s="19">
        <v>39484</v>
      </c>
      <c r="D1253" s="16" t="s">
        <v>5</v>
      </c>
      <c r="E1253" s="114">
        <v>15061.372219766447</v>
      </c>
      <c r="F1253" s="115">
        <v>8768</v>
      </c>
      <c r="G1253" s="113">
        <v>3585</v>
      </c>
      <c r="H1253" s="113">
        <v>1594.372219766447</v>
      </c>
      <c r="I1253" s="113">
        <v>1114</v>
      </c>
      <c r="J1253" s="112">
        <v>15359</v>
      </c>
      <c r="K1253" s="112">
        <v>9068</v>
      </c>
      <c r="L1253" s="112">
        <v>3761</v>
      </c>
      <c r="M1253" s="112">
        <v>1544</v>
      </c>
      <c r="N1253" s="113">
        <v>986</v>
      </c>
      <c r="O1253" s="112">
        <v>15277</v>
      </c>
      <c r="P1253" s="112">
        <v>10548</v>
      </c>
      <c r="Q1253" s="112">
        <v>2774</v>
      </c>
      <c r="R1253" s="112">
        <v>1215</v>
      </c>
      <c r="S1253" s="113">
        <v>740</v>
      </c>
      <c r="T1253" s="17">
        <v>-1.9378070202067388E-2</v>
      </c>
      <c r="U1253" s="17">
        <v>-3.3083370092633402E-2</v>
      </c>
      <c r="V1253" s="17">
        <v>-4.6796064876362675E-2</v>
      </c>
      <c r="W1253" s="17">
        <v>3.2624494667387927E-2</v>
      </c>
      <c r="X1253" s="17">
        <v>0.12981744421906694</v>
      </c>
      <c r="Y1253" s="17">
        <v>-1.9378070202067388E-2</v>
      </c>
      <c r="Z1253" s="17">
        <v>0.16194010071561094</v>
      </c>
      <c r="AA1253" s="17">
        <v>0.21980265396393328</v>
      </c>
      <c r="AB1253" s="17">
        <v>0.22927696204043713</v>
      </c>
      <c r="AC1253" s="17">
        <v>0.59370529327610866</v>
      </c>
    </row>
    <row r="1254" spans="1:29" ht="13.5" customHeight="1" x14ac:dyDescent="0.2">
      <c r="A1254" s="19">
        <v>41305</v>
      </c>
      <c r="B1254" s="19">
        <v>40941</v>
      </c>
      <c r="C1254" s="19">
        <v>39485</v>
      </c>
      <c r="D1254" s="16" t="s">
        <v>6</v>
      </c>
      <c r="E1254" s="114">
        <v>16434</v>
      </c>
      <c r="F1254" s="115">
        <v>9487</v>
      </c>
      <c r="G1254" s="113">
        <v>3886</v>
      </c>
      <c r="H1254" s="113">
        <v>1731</v>
      </c>
      <c r="I1254" s="113">
        <v>1330</v>
      </c>
      <c r="J1254" s="112">
        <v>17064</v>
      </c>
      <c r="K1254" s="112">
        <v>10512</v>
      </c>
      <c r="L1254" s="112">
        <v>3825</v>
      </c>
      <c r="M1254" s="112">
        <v>1729</v>
      </c>
      <c r="N1254" s="113">
        <v>998</v>
      </c>
      <c r="O1254" s="112">
        <v>15515</v>
      </c>
      <c r="P1254" s="112">
        <v>10522</v>
      </c>
      <c r="Q1254" s="112">
        <v>2910</v>
      </c>
      <c r="R1254" s="112">
        <v>1056</v>
      </c>
      <c r="S1254" s="113">
        <v>1027</v>
      </c>
      <c r="T1254" s="17">
        <v>-3.6919831223628741E-2</v>
      </c>
      <c r="U1254" s="17">
        <v>-9.7507610350076157E-2</v>
      </c>
      <c r="V1254" s="17">
        <v>1.594771241830073E-2</v>
      </c>
      <c r="W1254" s="17">
        <v>1.1567379988433046E-3</v>
      </c>
      <c r="X1254" s="17">
        <v>0.33266533066132276</v>
      </c>
      <c r="Y1254" s="17">
        <v>-3.6919831223628741E-2</v>
      </c>
      <c r="Z1254" s="17">
        <v>-1.8823042713827731E-2</v>
      </c>
      <c r="AA1254" s="17">
        <v>6.407447973713043E-2</v>
      </c>
      <c r="AB1254" s="17">
        <v>0.12842242503259449</v>
      </c>
      <c r="AC1254" s="17">
        <v>0.39121338912133896</v>
      </c>
    </row>
    <row r="1255" spans="1:29" ht="13.5" customHeight="1" x14ac:dyDescent="0.2">
      <c r="A1255" s="19">
        <v>41306</v>
      </c>
      <c r="B1255" s="19">
        <v>40942</v>
      </c>
      <c r="C1255" s="19">
        <v>39486</v>
      </c>
      <c r="D1255" s="16" t="s">
        <v>7</v>
      </c>
      <c r="E1255" s="114">
        <v>18418</v>
      </c>
      <c r="F1255" s="115">
        <v>10808</v>
      </c>
      <c r="G1255" s="113">
        <v>4284</v>
      </c>
      <c r="H1255" s="113">
        <v>1735</v>
      </c>
      <c r="I1255" s="113">
        <v>1591</v>
      </c>
      <c r="J1255" s="112">
        <v>16894</v>
      </c>
      <c r="K1255" s="112">
        <v>10252</v>
      </c>
      <c r="L1255" s="112">
        <v>3769</v>
      </c>
      <c r="M1255" s="112">
        <v>1547</v>
      </c>
      <c r="N1255" s="113">
        <v>1326</v>
      </c>
      <c r="O1255" s="112">
        <v>15772</v>
      </c>
      <c r="P1255" s="112">
        <v>10295</v>
      </c>
      <c r="Q1255" s="112">
        <v>3163</v>
      </c>
      <c r="R1255" s="112">
        <v>1084</v>
      </c>
      <c r="S1255" s="113">
        <v>1230</v>
      </c>
      <c r="T1255" s="17">
        <v>9.0209541849177288E-2</v>
      </c>
      <c r="U1255" s="17">
        <v>5.4233320327740975E-2</v>
      </c>
      <c r="V1255" s="17">
        <v>0.13664101883788793</v>
      </c>
      <c r="W1255" s="17">
        <v>0.12152553329023918</v>
      </c>
      <c r="X1255" s="17">
        <v>0.19984917043740569</v>
      </c>
      <c r="Y1255" s="17">
        <v>9.0209541849177288E-2</v>
      </c>
      <c r="Z1255" s="17">
        <v>0.21070908479892458</v>
      </c>
      <c r="AA1255" s="17">
        <v>0.3096912259247937</v>
      </c>
      <c r="AB1255" s="17">
        <v>0.14976805831676598</v>
      </c>
      <c r="AC1255" s="17">
        <v>0.59578736208625882</v>
      </c>
    </row>
    <row r="1256" spans="1:29" ht="13.5" customHeight="1" x14ac:dyDescent="0.2">
      <c r="A1256" s="19">
        <v>41307</v>
      </c>
      <c r="B1256" s="19">
        <v>40943</v>
      </c>
      <c r="C1256" s="19">
        <v>39487</v>
      </c>
      <c r="D1256" s="16" t="s">
        <v>1</v>
      </c>
      <c r="E1256" s="114">
        <v>19484</v>
      </c>
      <c r="F1256" s="115">
        <v>10932</v>
      </c>
      <c r="G1256" s="113">
        <v>4451</v>
      </c>
      <c r="H1256" s="113">
        <v>2299</v>
      </c>
      <c r="I1256" s="113">
        <v>1802</v>
      </c>
      <c r="J1256" s="112">
        <v>18000</v>
      </c>
      <c r="K1256" s="112">
        <v>9835</v>
      </c>
      <c r="L1256" s="112">
        <v>4390</v>
      </c>
      <c r="M1256" s="112">
        <v>1915</v>
      </c>
      <c r="N1256" s="113">
        <v>1860</v>
      </c>
      <c r="O1256" s="112">
        <v>17752</v>
      </c>
      <c r="P1256" s="112">
        <v>10977</v>
      </c>
      <c r="Q1256" s="112">
        <v>3821</v>
      </c>
      <c r="R1256" s="112">
        <v>1571</v>
      </c>
      <c r="S1256" s="113">
        <v>1383</v>
      </c>
      <c r="T1256" s="17">
        <v>8.2444444444444542E-2</v>
      </c>
      <c r="U1256" s="17">
        <v>0.11154041687849525</v>
      </c>
      <c r="V1256" s="17">
        <v>1.3895216400911181E-2</v>
      </c>
      <c r="W1256" s="17">
        <v>0.20052219321148823</v>
      </c>
      <c r="X1256" s="17">
        <v>-3.1182795698924681E-2</v>
      </c>
      <c r="Y1256" s="17">
        <v>8.2444444444444542E-2</v>
      </c>
      <c r="Z1256" s="17">
        <v>9.1482938431974858E-5</v>
      </c>
      <c r="AA1256" s="17">
        <v>4.2388758782201386E-2</v>
      </c>
      <c r="AB1256" s="17">
        <v>0.1783700666324961</v>
      </c>
      <c r="AC1256" s="17">
        <v>0.15586914688903142</v>
      </c>
    </row>
    <row r="1257" spans="1:29" ht="13.5" customHeight="1" x14ac:dyDescent="0.2">
      <c r="A1257" s="19">
        <v>41308</v>
      </c>
      <c r="B1257" s="19">
        <v>40944</v>
      </c>
      <c r="C1257" s="19">
        <v>39488</v>
      </c>
      <c r="D1257" s="16" t="s">
        <v>2</v>
      </c>
      <c r="E1257" s="114">
        <v>16038</v>
      </c>
      <c r="F1257" s="115">
        <v>9559</v>
      </c>
      <c r="G1257" s="113">
        <v>3383</v>
      </c>
      <c r="H1257" s="113">
        <v>1607</v>
      </c>
      <c r="I1257" s="113">
        <v>1489</v>
      </c>
      <c r="J1257" s="112">
        <v>15140</v>
      </c>
      <c r="K1257" s="112">
        <v>9210</v>
      </c>
      <c r="L1257" s="112">
        <v>3314</v>
      </c>
      <c r="M1257" s="112">
        <v>1503</v>
      </c>
      <c r="N1257" s="113">
        <v>1113</v>
      </c>
      <c r="O1257" s="112">
        <v>15399</v>
      </c>
      <c r="P1257" s="112">
        <v>9670</v>
      </c>
      <c r="Q1257" s="112">
        <v>3856</v>
      </c>
      <c r="R1257" s="112">
        <v>1212</v>
      </c>
      <c r="S1257" s="113">
        <v>661</v>
      </c>
      <c r="T1257" s="17">
        <v>5.9313077939233905E-2</v>
      </c>
      <c r="U1257" s="17">
        <v>3.7893593919652524E-2</v>
      </c>
      <c r="V1257" s="17">
        <v>2.0820760410380279E-2</v>
      </c>
      <c r="W1257" s="17">
        <v>6.9194943446440504E-2</v>
      </c>
      <c r="X1257" s="17">
        <v>0.33782569631626225</v>
      </c>
      <c r="Y1257" s="17">
        <v>5.9313077939233905E-2</v>
      </c>
      <c r="Z1257" s="17">
        <v>4.344503875122796E-2</v>
      </c>
      <c r="AA1257" s="17">
        <v>1.4697060587882449E-2</v>
      </c>
      <c r="AB1257" s="17">
        <v>9.6928327645051215E-2</v>
      </c>
      <c r="AC1257" s="17">
        <v>0.71939953810623547</v>
      </c>
    </row>
    <row r="1258" spans="1:29" ht="13.5" customHeight="1" x14ac:dyDescent="0.2">
      <c r="A1258" s="19">
        <v>41309</v>
      </c>
      <c r="B1258" s="19">
        <v>40945</v>
      </c>
      <c r="C1258" s="19">
        <v>39489</v>
      </c>
      <c r="D1258" s="16" t="s">
        <v>3</v>
      </c>
      <c r="E1258" s="114">
        <v>16353</v>
      </c>
      <c r="F1258" s="115">
        <v>10478</v>
      </c>
      <c r="G1258" s="113">
        <v>3078</v>
      </c>
      <c r="H1258" s="113">
        <v>1691</v>
      </c>
      <c r="I1258" s="113">
        <v>1106</v>
      </c>
      <c r="J1258" s="112">
        <v>15345</v>
      </c>
      <c r="K1258" s="112">
        <v>9742</v>
      </c>
      <c r="L1258" s="112">
        <v>3249</v>
      </c>
      <c r="M1258" s="112">
        <v>1477</v>
      </c>
      <c r="N1258" s="113">
        <v>877</v>
      </c>
      <c r="O1258" s="112">
        <v>14485</v>
      </c>
      <c r="P1258" s="112">
        <v>9900</v>
      </c>
      <c r="Q1258" s="112">
        <v>2750</v>
      </c>
      <c r="R1258" s="112">
        <v>1035</v>
      </c>
      <c r="S1258" s="113">
        <v>800</v>
      </c>
      <c r="T1258" s="17">
        <v>6.5689149560117288E-2</v>
      </c>
      <c r="U1258" s="17">
        <v>7.5549168548552759E-2</v>
      </c>
      <c r="V1258" s="17">
        <v>-5.2631578947368474E-2</v>
      </c>
      <c r="W1258" s="17">
        <v>0.14488828706838186</v>
      </c>
      <c r="X1258" s="17">
        <v>0.26111744583808427</v>
      </c>
      <c r="Y1258" s="17">
        <v>6.5689149560117288E-2</v>
      </c>
      <c r="Z1258" s="17">
        <v>9.4193817878028385E-2</v>
      </c>
      <c r="AA1258" s="17">
        <v>-3.1770997168921067E-2</v>
      </c>
      <c r="AB1258" s="17">
        <v>0.41034195162635534</v>
      </c>
      <c r="AC1258" s="17">
        <v>0.54253835425383534</v>
      </c>
    </row>
    <row r="1259" spans="1:29" ht="13.5" customHeight="1" x14ac:dyDescent="0.2">
      <c r="A1259" s="19">
        <v>41310</v>
      </c>
      <c r="B1259" s="19">
        <v>40946</v>
      </c>
      <c r="C1259" s="19">
        <v>39490</v>
      </c>
      <c r="D1259" s="16" t="s">
        <v>4</v>
      </c>
      <c r="E1259" s="114">
        <v>16150</v>
      </c>
      <c r="F1259" s="115">
        <v>10054</v>
      </c>
      <c r="G1259" s="113">
        <v>3418</v>
      </c>
      <c r="H1259" s="113">
        <v>1608</v>
      </c>
      <c r="I1259" s="113">
        <v>1070</v>
      </c>
      <c r="J1259" s="112">
        <v>14776</v>
      </c>
      <c r="K1259" s="112">
        <v>9241</v>
      </c>
      <c r="L1259" s="112">
        <v>3189</v>
      </c>
      <c r="M1259" s="112">
        <v>1430</v>
      </c>
      <c r="N1259" s="113">
        <v>916</v>
      </c>
      <c r="O1259" s="112">
        <v>13827</v>
      </c>
      <c r="P1259" s="112">
        <v>9032</v>
      </c>
      <c r="Q1259" s="112">
        <v>2895</v>
      </c>
      <c r="R1259" s="112">
        <v>1071</v>
      </c>
      <c r="S1259" s="113">
        <v>829</v>
      </c>
      <c r="T1259" s="17">
        <v>9.2988630211153112E-2</v>
      </c>
      <c r="U1259" s="17">
        <v>8.7977491613461689E-2</v>
      </c>
      <c r="V1259" s="17">
        <v>7.1809344622138616E-2</v>
      </c>
      <c r="W1259" s="17">
        <v>0.12447552447552446</v>
      </c>
      <c r="X1259" s="17">
        <v>0.16812227074235797</v>
      </c>
      <c r="Y1259" s="17">
        <v>9.2988630211153112E-2</v>
      </c>
      <c r="Z1259" s="17">
        <v>0.11315323294951285</v>
      </c>
      <c r="AA1259" s="17">
        <v>0.13441752406239638</v>
      </c>
      <c r="AB1259" s="17">
        <v>6.6312997347480085E-2</v>
      </c>
      <c r="AC1259" s="17">
        <v>0.29854368932038833</v>
      </c>
    </row>
    <row r="1260" spans="1:29" ht="13.5" customHeight="1" x14ac:dyDescent="0.2">
      <c r="A1260" s="19">
        <v>41311</v>
      </c>
      <c r="B1260" s="19">
        <v>40947</v>
      </c>
      <c r="C1260" s="19">
        <v>39491</v>
      </c>
      <c r="D1260" s="16" t="s">
        <v>5</v>
      </c>
      <c r="E1260" s="114">
        <v>16209</v>
      </c>
      <c r="F1260" s="115">
        <v>9681</v>
      </c>
      <c r="G1260" s="113">
        <v>3762</v>
      </c>
      <c r="H1260" s="113">
        <v>1487</v>
      </c>
      <c r="I1260" s="113">
        <v>1279</v>
      </c>
      <c r="J1260" s="112">
        <v>15376</v>
      </c>
      <c r="K1260" s="112">
        <v>9223</v>
      </c>
      <c r="L1260" s="112">
        <v>3718</v>
      </c>
      <c r="M1260" s="112">
        <v>1471</v>
      </c>
      <c r="N1260" s="113">
        <v>964</v>
      </c>
      <c r="O1260" s="112">
        <v>15499</v>
      </c>
      <c r="P1260" s="112">
        <v>10251</v>
      </c>
      <c r="Q1260" s="112">
        <v>3075</v>
      </c>
      <c r="R1260" s="112">
        <v>1314</v>
      </c>
      <c r="S1260" s="113">
        <v>859</v>
      </c>
      <c r="T1260" s="17">
        <v>5.4175338189386135E-2</v>
      </c>
      <c r="U1260" s="17">
        <v>4.9658462539303949E-2</v>
      </c>
      <c r="V1260" s="17">
        <v>1.1834319526627279E-2</v>
      </c>
      <c r="W1260" s="17">
        <v>1.0876954452753163E-2</v>
      </c>
      <c r="X1260" s="17">
        <v>0.32676348547717837</v>
      </c>
      <c r="Y1260" s="17">
        <v>5.4175338189386135E-2</v>
      </c>
      <c r="Z1260" s="17">
        <v>4.6029173419773084E-2</v>
      </c>
      <c r="AA1260" s="17">
        <v>8.290155440414515E-2</v>
      </c>
      <c r="AB1260" s="17">
        <v>-6.5367693274670069E-2</v>
      </c>
      <c r="AC1260" s="17">
        <v>0.49415887850467288</v>
      </c>
    </row>
    <row r="1261" spans="1:29" ht="13.5" customHeight="1" x14ac:dyDescent="0.2">
      <c r="A1261" s="19">
        <v>41312</v>
      </c>
      <c r="B1261" s="19">
        <v>40948</v>
      </c>
      <c r="C1261" s="19">
        <v>39492</v>
      </c>
      <c r="D1261" s="16" t="s">
        <v>6</v>
      </c>
      <c r="E1261" s="114">
        <v>17512</v>
      </c>
      <c r="F1261" s="115">
        <v>10264</v>
      </c>
      <c r="G1261" s="113">
        <v>3917</v>
      </c>
      <c r="H1261" s="113">
        <v>1832</v>
      </c>
      <c r="I1261" s="113">
        <v>1499</v>
      </c>
      <c r="J1261" s="112">
        <v>16723</v>
      </c>
      <c r="K1261" s="112">
        <v>10039</v>
      </c>
      <c r="L1261" s="112">
        <v>3658</v>
      </c>
      <c r="M1261" s="112">
        <v>1683</v>
      </c>
      <c r="N1261" s="113">
        <v>1343</v>
      </c>
      <c r="O1261" s="112">
        <v>16809</v>
      </c>
      <c r="P1261" s="112">
        <v>10952</v>
      </c>
      <c r="Q1261" s="112">
        <v>3507</v>
      </c>
      <c r="R1261" s="112">
        <v>1302</v>
      </c>
      <c r="S1261" s="113">
        <v>1048</v>
      </c>
      <c r="T1261" s="17">
        <v>4.7180529809244698E-2</v>
      </c>
      <c r="U1261" s="17">
        <v>2.2412590895507511E-2</v>
      </c>
      <c r="V1261" s="17">
        <v>7.0803717878622274E-2</v>
      </c>
      <c r="W1261" s="17">
        <v>8.8532382650029717E-2</v>
      </c>
      <c r="X1261" s="17">
        <v>0.1161578555472822</v>
      </c>
      <c r="Y1261" s="17">
        <v>4.7180529809244698E-2</v>
      </c>
      <c r="Z1261" s="17">
        <v>6.570559968618328E-3</v>
      </c>
      <c r="AA1261" s="17">
        <v>5.7219973009446701E-2</v>
      </c>
      <c r="AB1261" s="17">
        <v>0.22953020134228197</v>
      </c>
      <c r="AC1261" s="17">
        <v>0.45817120622568086</v>
      </c>
    </row>
    <row r="1262" spans="1:29" ht="13.5" customHeight="1" x14ac:dyDescent="0.2">
      <c r="A1262" s="19">
        <v>41313</v>
      </c>
      <c r="B1262" s="19">
        <v>40949</v>
      </c>
      <c r="C1262" s="19">
        <v>39493</v>
      </c>
      <c r="D1262" s="16" t="s">
        <v>7</v>
      </c>
      <c r="E1262" s="114">
        <v>18158</v>
      </c>
      <c r="F1262" s="115">
        <v>10836</v>
      </c>
      <c r="G1262" s="113">
        <v>3989</v>
      </c>
      <c r="H1262" s="113">
        <v>1812</v>
      </c>
      <c r="I1262" s="113">
        <v>1521</v>
      </c>
      <c r="J1262" s="112">
        <v>16299</v>
      </c>
      <c r="K1262" s="112">
        <v>10745</v>
      </c>
      <c r="L1262" s="112">
        <v>2527</v>
      </c>
      <c r="M1262" s="112">
        <v>1699</v>
      </c>
      <c r="N1262" s="113">
        <v>1328</v>
      </c>
      <c r="O1262" s="112">
        <v>16527</v>
      </c>
      <c r="P1262" s="112">
        <v>10608</v>
      </c>
      <c r="Q1262" s="112">
        <v>3587</v>
      </c>
      <c r="R1262" s="112">
        <v>1261</v>
      </c>
      <c r="S1262" s="113">
        <v>1071</v>
      </c>
      <c r="T1262" s="17">
        <v>0.11405607705994236</v>
      </c>
      <c r="U1262" s="17">
        <v>8.4690553745927488E-3</v>
      </c>
      <c r="V1262" s="17">
        <v>0.57855164226355371</v>
      </c>
      <c r="W1262" s="17">
        <v>6.650971159505592E-2</v>
      </c>
      <c r="X1262" s="17">
        <v>0.14533132530120474</v>
      </c>
      <c r="Y1262" s="17">
        <v>0.11405607705994236</v>
      </c>
      <c r="Z1262" s="17">
        <v>1.8612521150592309E-2</v>
      </c>
      <c r="AA1262" s="17">
        <v>6.9436997319034743E-2</v>
      </c>
      <c r="AB1262" s="17">
        <v>0.11645101663585944</v>
      </c>
      <c r="AC1262" s="17">
        <v>0.42149532710280369</v>
      </c>
    </row>
    <row r="1263" spans="1:29" ht="13.5" customHeight="1" x14ac:dyDescent="0.2">
      <c r="A1263" s="19">
        <v>41314</v>
      </c>
      <c r="B1263" s="19">
        <v>40950</v>
      </c>
      <c r="C1263" s="19">
        <v>39494</v>
      </c>
      <c r="D1263" s="16" t="s">
        <v>1</v>
      </c>
      <c r="E1263" s="114">
        <v>19759</v>
      </c>
      <c r="F1263" s="115">
        <v>10992</v>
      </c>
      <c r="G1263" s="113">
        <v>4529</v>
      </c>
      <c r="H1263" s="113">
        <v>2295</v>
      </c>
      <c r="I1263" s="113">
        <v>1943</v>
      </c>
      <c r="J1263" s="112">
        <v>18316</v>
      </c>
      <c r="K1263" s="112">
        <v>10360</v>
      </c>
      <c r="L1263" s="112">
        <v>4243</v>
      </c>
      <c r="M1263" s="112">
        <v>1988</v>
      </c>
      <c r="N1263" s="113">
        <v>1725</v>
      </c>
      <c r="O1263" s="112">
        <v>18523</v>
      </c>
      <c r="P1263" s="112">
        <v>11104</v>
      </c>
      <c r="Q1263" s="112">
        <v>4369</v>
      </c>
      <c r="R1263" s="112">
        <v>1651</v>
      </c>
      <c r="S1263" s="113">
        <v>1399</v>
      </c>
      <c r="T1263" s="17">
        <v>7.8783577200262078E-2</v>
      </c>
      <c r="U1263" s="17">
        <v>6.1003861003861015E-2</v>
      </c>
      <c r="V1263" s="17">
        <v>6.7405137874145593E-2</v>
      </c>
      <c r="W1263" s="17">
        <v>0.15442655935613692</v>
      </c>
      <c r="X1263" s="17">
        <v>0.126376811594203</v>
      </c>
      <c r="Y1263" s="17">
        <v>7.8783577200262078E-2</v>
      </c>
      <c r="Z1263" s="17">
        <v>4.8754889800591616E-2</v>
      </c>
      <c r="AA1263" s="17">
        <v>-5.5868250990202206E-2</v>
      </c>
      <c r="AB1263" s="17">
        <v>0.16261398176291797</v>
      </c>
      <c r="AC1263" s="17">
        <v>0.22047738693467345</v>
      </c>
    </row>
    <row r="1264" spans="1:29" ht="13.5" customHeight="1" x14ac:dyDescent="0.2">
      <c r="A1264" s="19">
        <v>41315</v>
      </c>
      <c r="B1264" s="19">
        <v>40951</v>
      </c>
      <c r="C1264" s="19">
        <v>39495</v>
      </c>
      <c r="D1264" s="16" t="s">
        <v>2</v>
      </c>
      <c r="E1264" s="114">
        <v>17698</v>
      </c>
      <c r="F1264" s="115">
        <v>10516</v>
      </c>
      <c r="G1264" s="113">
        <v>3997</v>
      </c>
      <c r="H1264" s="113">
        <v>1632</v>
      </c>
      <c r="I1264" s="113">
        <v>1553</v>
      </c>
      <c r="J1264" s="112">
        <v>17036</v>
      </c>
      <c r="K1264" s="112">
        <v>10389</v>
      </c>
      <c r="L1264" s="112">
        <v>3610</v>
      </c>
      <c r="M1264" s="112">
        <v>1669</v>
      </c>
      <c r="N1264" s="113">
        <v>1368</v>
      </c>
      <c r="O1264" s="112">
        <v>16548</v>
      </c>
      <c r="P1264" s="112">
        <v>10427</v>
      </c>
      <c r="Q1264" s="112">
        <v>3759</v>
      </c>
      <c r="R1264" s="112">
        <v>1465</v>
      </c>
      <c r="S1264" s="113">
        <v>897</v>
      </c>
      <c r="T1264" s="17">
        <v>3.8858887062690695E-2</v>
      </c>
      <c r="U1264" s="17">
        <v>1.222446818750611E-2</v>
      </c>
      <c r="V1264" s="17">
        <v>0.10720221606648206</v>
      </c>
      <c r="W1264" s="17">
        <v>-2.2168963451168366E-2</v>
      </c>
      <c r="X1264" s="17">
        <v>0.13523391812865504</v>
      </c>
      <c r="Y1264" s="17">
        <v>3.8858887062690695E-2</v>
      </c>
      <c r="Z1264" s="17">
        <v>-1.6920631952883958E-2</v>
      </c>
      <c r="AA1264" s="17">
        <v>4.9356786558151677E-2</v>
      </c>
      <c r="AB1264" s="17">
        <v>5.0193050193050093E-2</v>
      </c>
      <c r="AC1264" s="17">
        <v>0.56394763343403831</v>
      </c>
    </row>
    <row r="1265" spans="1:29" ht="13.5" customHeight="1" x14ac:dyDescent="0.2">
      <c r="A1265" s="19">
        <v>41316</v>
      </c>
      <c r="B1265" s="19">
        <v>40952</v>
      </c>
      <c r="C1265" s="19">
        <v>39496</v>
      </c>
      <c r="D1265" s="16" t="s">
        <v>3</v>
      </c>
      <c r="E1265" s="114">
        <v>16753</v>
      </c>
      <c r="F1265" s="115">
        <v>10194</v>
      </c>
      <c r="G1265" s="113">
        <v>3410</v>
      </c>
      <c r="H1265" s="113">
        <v>1805</v>
      </c>
      <c r="I1265" s="113">
        <v>1344</v>
      </c>
      <c r="J1265" s="112">
        <v>16362</v>
      </c>
      <c r="K1265" s="112">
        <v>10264</v>
      </c>
      <c r="L1265" s="112">
        <v>3431</v>
      </c>
      <c r="M1265" s="112">
        <v>1664</v>
      </c>
      <c r="N1265" s="113">
        <v>1003</v>
      </c>
      <c r="O1265" s="112">
        <v>16009</v>
      </c>
      <c r="P1265" s="112">
        <v>10552</v>
      </c>
      <c r="Q1265" s="112">
        <v>3157</v>
      </c>
      <c r="R1265" s="112">
        <v>1269</v>
      </c>
      <c r="S1265" s="113">
        <v>1031</v>
      </c>
      <c r="T1265" s="17">
        <v>2.3896834127857147E-2</v>
      </c>
      <c r="U1265" s="17">
        <v>-6.8199532346063796E-3</v>
      </c>
      <c r="V1265" s="17">
        <v>-6.1206645292917194E-3</v>
      </c>
      <c r="W1265" s="17">
        <v>8.4735576923076872E-2</v>
      </c>
      <c r="X1265" s="17">
        <v>0.33998005982053847</v>
      </c>
      <c r="Y1265" s="17">
        <v>2.3896834127857147E-2</v>
      </c>
      <c r="Z1265" s="17">
        <v>-8.9441959945557592E-3</v>
      </c>
      <c r="AA1265" s="17">
        <v>0.10248949240219862</v>
      </c>
      <c r="AB1265" s="17">
        <v>5.5638491386233113E-2</v>
      </c>
      <c r="AC1265" s="17">
        <v>0.37142857142857144</v>
      </c>
    </row>
    <row r="1266" spans="1:29" ht="13.5" customHeight="1" x14ac:dyDescent="0.2">
      <c r="A1266" s="19">
        <v>41317</v>
      </c>
      <c r="B1266" s="19">
        <v>40953</v>
      </c>
      <c r="C1266" s="19">
        <v>39497</v>
      </c>
      <c r="D1266" s="16" t="s">
        <v>4</v>
      </c>
      <c r="E1266" s="114">
        <v>16594</v>
      </c>
      <c r="F1266" s="115">
        <v>9973</v>
      </c>
      <c r="G1266" s="113">
        <v>3691</v>
      </c>
      <c r="H1266" s="113">
        <v>1640</v>
      </c>
      <c r="I1266" s="113">
        <v>1290</v>
      </c>
      <c r="J1266" s="112">
        <v>15540</v>
      </c>
      <c r="K1266" s="112">
        <v>9487</v>
      </c>
      <c r="L1266" s="112">
        <v>3520</v>
      </c>
      <c r="M1266" s="112">
        <v>1574</v>
      </c>
      <c r="N1266" s="113">
        <v>959</v>
      </c>
      <c r="O1266" s="112">
        <v>14364</v>
      </c>
      <c r="P1266" s="112">
        <v>9501</v>
      </c>
      <c r="Q1266" s="112">
        <v>2867</v>
      </c>
      <c r="R1266" s="112">
        <v>1164</v>
      </c>
      <c r="S1266" s="113">
        <v>832</v>
      </c>
      <c r="T1266" s="17">
        <v>6.782496782496783E-2</v>
      </c>
      <c r="U1266" s="17">
        <v>5.1227996205333692E-2</v>
      </c>
      <c r="V1266" s="17">
        <v>4.8579545454545459E-2</v>
      </c>
      <c r="W1266" s="17">
        <v>4.1931385006353183E-2</v>
      </c>
      <c r="X1266" s="17">
        <v>0.34515119916579762</v>
      </c>
      <c r="Y1266" s="17">
        <v>6.782496782496783E-2</v>
      </c>
      <c r="Z1266" s="17">
        <v>-1.3355757815591618E-2</v>
      </c>
      <c r="AA1266" s="17">
        <v>0.39863584691170906</v>
      </c>
      <c r="AB1266" s="17">
        <v>6.9269655873339886E-2</v>
      </c>
      <c r="AC1266" s="17">
        <v>0.53754469606674604</v>
      </c>
    </row>
    <row r="1267" spans="1:29" ht="13.5" customHeight="1" x14ac:dyDescent="0.2">
      <c r="A1267" s="19">
        <v>41318</v>
      </c>
      <c r="B1267" s="19">
        <v>40954</v>
      </c>
      <c r="C1267" s="19">
        <v>39498</v>
      </c>
      <c r="D1267" s="16" t="s">
        <v>5</v>
      </c>
      <c r="E1267" s="114">
        <v>17276</v>
      </c>
      <c r="F1267" s="115">
        <v>10369</v>
      </c>
      <c r="G1267" s="113">
        <v>4035</v>
      </c>
      <c r="H1267" s="113">
        <v>1360</v>
      </c>
      <c r="I1267" s="113">
        <v>1512</v>
      </c>
      <c r="J1267" s="112">
        <v>15945</v>
      </c>
      <c r="K1267" s="112">
        <v>9632</v>
      </c>
      <c r="L1267" s="112">
        <v>3707</v>
      </c>
      <c r="M1267" s="112">
        <v>1586</v>
      </c>
      <c r="N1267" s="113">
        <v>1020</v>
      </c>
      <c r="O1267" s="112">
        <v>14751</v>
      </c>
      <c r="P1267" s="112">
        <v>9829</v>
      </c>
      <c r="Q1267" s="112">
        <v>3078</v>
      </c>
      <c r="R1267" s="112">
        <v>1184</v>
      </c>
      <c r="S1267" s="113">
        <v>660</v>
      </c>
      <c r="T1267" s="17">
        <v>8.347444339918475E-2</v>
      </c>
      <c r="U1267" s="17">
        <v>7.6515780730896932E-2</v>
      </c>
      <c r="V1267" s="17">
        <v>8.8481251685999407E-2</v>
      </c>
      <c r="W1267" s="17">
        <v>-0.14249684741488022</v>
      </c>
      <c r="X1267" s="17">
        <v>0.48235294117647065</v>
      </c>
      <c r="Y1267" s="17">
        <v>8.347444339918475E-2</v>
      </c>
      <c r="Z1267" s="17">
        <v>2.4705998616464164E-2</v>
      </c>
      <c r="AA1267" s="17">
        <v>2.9336734693877542E-2</v>
      </c>
      <c r="AB1267" s="17">
        <v>-0.10379579294170893</v>
      </c>
      <c r="AC1267" s="17">
        <v>0.50597609561752988</v>
      </c>
    </row>
    <row r="1268" spans="1:29" ht="13.5" customHeight="1" x14ac:dyDescent="0.2">
      <c r="A1268" s="19">
        <v>41319</v>
      </c>
      <c r="B1268" s="19">
        <v>40955</v>
      </c>
      <c r="C1268" s="19">
        <v>39499</v>
      </c>
      <c r="D1268" s="16" t="s">
        <v>6</v>
      </c>
      <c r="E1268" s="114">
        <v>19135</v>
      </c>
      <c r="F1268" s="115">
        <v>11284</v>
      </c>
      <c r="G1268" s="113">
        <v>4140</v>
      </c>
      <c r="H1268" s="113">
        <v>2057</v>
      </c>
      <c r="I1268" s="113">
        <v>1654</v>
      </c>
      <c r="J1268" s="112">
        <v>18129</v>
      </c>
      <c r="K1268" s="112">
        <v>10779</v>
      </c>
      <c r="L1268" s="112">
        <v>4060</v>
      </c>
      <c r="M1268" s="112">
        <v>1932</v>
      </c>
      <c r="N1268" s="113">
        <v>1358</v>
      </c>
      <c r="O1268" s="112">
        <v>15112</v>
      </c>
      <c r="P1268" s="112">
        <v>10037</v>
      </c>
      <c r="Q1268" s="112">
        <v>3020</v>
      </c>
      <c r="R1268" s="112">
        <v>1088</v>
      </c>
      <c r="S1268" s="113">
        <v>967</v>
      </c>
      <c r="T1268" s="17">
        <v>5.5491201941640478E-2</v>
      </c>
      <c r="U1268" s="17">
        <v>4.6850357175990398E-2</v>
      </c>
      <c r="V1268" s="17">
        <v>1.9704433497536922E-2</v>
      </c>
      <c r="W1268" s="17">
        <v>6.4699792960662528E-2</v>
      </c>
      <c r="X1268" s="17">
        <v>0.21796759941089827</v>
      </c>
      <c r="Y1268" s="17">
        <v>5.5491201941640478E-2</v>
      </c>
      <c r="Z1268" s="17">
        <v>4.6296296296295392E-3</v>
      </c>
      <c r="AA1268" s="17">
        <v>-1.2168933428775897E-2</v>
      </c>
      <c r="AB1268" s="17">
        <v>0.14468558708959378</v>
      </c>
      <c r="AC1268" s="17">
        <v>0.56332703213610591</v>
      </c>
    </row>
    <row r="1269" spans="1:29" ht="13.5" customHeight="1" x14ac:dyDescent="0.2">
      <c r="A1269" s="19">
        <v>41320</v>
      </c>
      <c r="B1269" s="19">
        <v>40956</v>
      </c>
      <c r="C1269" s="19">
        <v>39500</v>
      </c>
      <c r="D1269" s="16" t="s">
        <v>7</v>
      </c>
      <c r="E1269" s="114">
        <v>20039.043145763117</v>
      </c>
      <c r="F1269" s="115">
        <v>11947</v>
      </c>
      <c r="G1269" s="113">
        <v>4548</v>
      </c>
      <c r="H1269" s="113">
        <v>2036.0431457631157</v>
      </c>
      <c r="I1269" s="113">
        <v>1508</v>
      </c>
      <c r="J1269" s="112">
        <v>18239</v>
      </c>
      <c r="K1269" s="112">
        <v>10760</v>
      </c>
      <c r="L1269" s="112">
        <v>4131</v>
      </c>
      <c r="M1269" s="112">
        <v>1946</v>
      </c>
      <c r="N1269" s="113">
        <v>1402</v>
      </c>
      <c r="O1269" s="112">
        <v>15292</v>
      </c>
      <c r="P1269" s="112">
        <v>9951</v>
      </c>
      <c r="Q1269" s="112">
        <v>3164</v>
      </c>
      <c r="R1269" s="112">
        <v>1171</v>
      </c>
      <c r="S1269" s="113">
        <v>1006</v>
      </c>
      <c r="T1269" s="17">
        <v>9.869198671874102E-2</v>
      </c>
      <c r="U1269" s="17">
        <v>0.11031598513011143</v>
      </c>
      <c r="V1269" s="17">
        <v>0.10094408133623811</v>
      </c>
      <c r="W1269" s="17">
        <v>4.6270886825855895E-2</v>
      </c>
      <c r="X1269" s="17">
        <v>7.5606276747503642E-2</v>
      </c>
      <c r="Y1269" s="17">
        <v>9.869198671874102E-2</v>
      </c>
      <c r="Z1269" s="17">
        <v>2.646275453217628E-2</v>
      </c>
      <c r="AA1269" s="17">
        <v>0.11964549483013287</v>
      </c>
      <c r="AB1269" s="17">
        <v>0.14771315995666057</v>
      </c>
      <c r="AC1269" s="17">
        <v>0.41198501872659166</v>
      </c>
    </row>
    <row r="1270" spans="1:29" ht="13.5" customHeight="1" x14ac:dyDescent="0.2">
      <c r="A1270" s="19">
        <v>41321</v>
      </c>
      <c r="B1270" s="19">
        <v>40957</v>
      </c>
      <c r="C1270" s="19">
        <v>39501</v>
      </c>
      <c r="D1270" s="16" t="s">
        <v>1</v>
      </c>
      <c r="E1270" s="114">
        <v>20836.011078466407</v>
      </c>
      <c r="F1270" s="115">
        <v>11830</v>
      </c>
      <c r="G1270" s="113">
        <v>4457</v>
      </c>
      <c r="H1270" s="113">
        <v>2399.4962655484042</v>
      </c>
      <c r="I1270" s="113">
        <v>2149.514812918002</v>
      </c>
      <c r="J1270" s="112">
        <v>20006</v>
      </c>
      <c r="K1270" s="112">
        <v>11023</v>
      </c>
      <c r="L1270" s="112">
        <v>4934</v>
      </c>
      <c r="M1270" s="112">
        <v>2324</v>
      </c>
      <c r="N1270" s="113">
        <v>1725</v>
      </c>
      <c r="O1270" s="112">
        <v>17154</v>
      </c>
      <c r="P1270" s="112">
        <v>10191</v>
      </c>
      <c r="Q1270" s="112">
        <v>4162</v>
      </c>
      <c r="R1270" s="112">
        <v>1486</v>
      </c>
      <c r="S1270" s="113">
        <v>1315</v>
      </c>
      <c r="T1270" s="17">
        <v>4.1488107491072901E-2</v>
      </c>
      <c r="U1270" s="17">
        <v>7.3210559738728032E-2</v>
      </c>
      <c r="V1270" s="17">
        <v>-9.6676124847993483E-2</v>
      </c>
      <c r="W1270" s="17">
        <v>3.2485484315148083E-2</v>
      </c>
      <c r="X1270" s="17">
        <v>0.24609554372058096</v>
      </c>
      <c r="Y1270" s="17">
        <v>4.1488107491072901E-2</v>
      </c>
      <c r="Z1270" s="17">
        <v>2.6553280111072608E-2</v>
      </c>
      <c r="AA1270" s="17">
        <v>-5.491942324003396E-2</v>
      </c>
      <c r="AB1270" s="17">
        <v>0.16536972586129384</v>
      </c>
      <c r="AC1270" s="17">
        <v>0.49896430468479913</v>
      </c>
    </row>
    <row r="1271" spans="1:29" ht="13.5" customHeight="1" x14ac:dyDescent="0.2">
      <c r="A1271" s="19">
        <v>41322</v>
      </c>
      <c r="B1271" s="19">
        <v>40958</v>
      </c>
      <c r="C1271" s="19">
        <v>39502</v>
      </c>
      <c r="D1271" s="16" t="s">
        <v>2</v>
      </c>
      <c r="E1271" s="114">
        <v>19488.426741631458</v>
      </c>
      <c r="F1271" s="115">
        <v>11539</v>
      </c>
      <c r="G1271" s="113">
        <v>4407</v>
      </c>
      <c r="H1271" s="113">
        <v>1997.4267416314565</v>
      </c>
      <c r="I1271" s="113">
        <v>1545</v>
      </c>
      <c r="J1271" s="112">
        <v>18239</v>
      </c>
      <c r="K1271" s="112">
        <v>10680</v>
      </c>
      <c r="L1271" s="112">
        <v>4239</v>
      </c>
      <c r="M1271" s="112">
        <v>1940</v>
      </c>
      <c r="N1271" s="113">
        <v>1380</v>
      </c>
      <c r="O1271" s="112">
        <v>15430</v>
      </c>
      <c r="P1271" s="112">
        <v>9605</v>
      </c>
      <c r="Q1271" s="112">
        <v>3701</v>
      </c>
      <c r="R1271" s="112">
        <v>1353</v>
      </c>
      <c r="S1271" s="113">
        <v>771</v>
      </c>
      <c r="T1271" s="17">
        <v>6.8503028764266505E-2</v>
      </c>
      <c r="U1271" s="17">
        <v>8.0430711610486982E-2</v>
      </c>
      <c r="V1271" s="17">
        <v>3.9631988676574581E-2</v>
      </c>
      <c r="W1271" s="17">
        <v>2.9601413212090977E-2</v>
      </c>
      <c r="X1271" s="17">
        <v>0.11956521739130443</v>
      </c>
      <c r="Y1271" s="17">
        <v>6.8503028764266505E-2</v>
      </c>
      <c r="Z1271" s="17">
        <v>4.0111772129078682E-2</v>
      </c>
      <c r="AA1271" s="17">
        <v>-1.2989921612541977E-2</v>
      </c>
      <c r="AB1271" s="17">
        <v>5.2385006128270017E-2</v>
      </c>
      <c r="AC1271" s="17">
        <v>0.43988816402609499</v>
      </c>
    </row>
    <row r="1272" spans="1:29" ht="13.5" customHeight="1" x14ac:dyDescent="0.2">
      <c r="A1272" s="19">
        <v>41323</v>
      </c>
      <c r="B1272" s="19">
        <v>40959</v>
      </c>
      <c r="C1272" s="19">
        <v>39503</v>
      </c>
      <c r="D1272" s="16" t="s">
        <v>3</v>
      </c>
      <c r="E1272" s="114">
        <v>18776</v>
      </c>
      <c r="F1272" s="115">
        <v>11417</v>
      </c>
      <c r="G1272" s="113">
        <v>3702</v>
      </c>
      <c r="H1272" s="113">
        <v>2190</v>
      </c>
      <c r="I1272" s="113">
        <v>1467</v>
      </c>
      <c r="J1272" s="112">
        <v>17332</v>
      </c>
      <c r="K1272" s="112">
        <v>10558</v>
      </c>
      <c r="L1272" s="112">
        <v>3791</v>
      </c>
      <c r="M1272" s="112">
        <v>1815</v>
      </c>
      <c r="N1272" s="113">
        <v>1168</v>
      </c>
      <c r="O1272" s="112">
        <v>13053</v>
      </c>
      <c r="P1272" s="112">
        <v>8938</v>
      </c>
      <c r="Q1272" s="112">
        <v>2410</v>
      </c>
      <c r="R1272" s="112">
        <v>897</v>
      </c>
      <c r="S1272" s="113">
        <v>808</v>
      </c>
      <c r="T1272" s="17">
        <v>8.3314101084698722E-2</v>
      </c>
      <c r="U1272" s="17">
        <v>8.1360106080696992E-2</v>
      </c>
      <c r="V1272" s="17">
        <v>-2.3476655236085442E-2</v>
      </c>
      <c r="W1272" s="17">
        <v>0.20661157024793386</v>
      </c>
      <c r="X1272" s="17">
        <v>0.25599315068493156</v>
      </c>
      <c r="Y1272" s="17">
        <v>8.3314101084698722E-2</v>
      </c>
      <c r="Z1272" s="17">
        <v>3.6119430075324477E-2</v>
      </c>
      <c r="AA1272" s="17">
        <v>5.22616571273542E-2</v>
      </c>
      <c r="AB1272" s="17">
        <v>0.12250128139415684</v>
      </c>
      <c r="AC1272" s="17">
        <v>-5.9012187299551044E-2</v>
      </c>
    </row>
    <row r="1273" spans="1:29" ht="13.5" customHeight="1" x14ac:dyDescent="0.2">
      <c r="A1273" s="19">
        <v>41324</v>
      </c>
      <c r="B1273" s="19">
        <v>40960</v>
      </c>
      <c r="C1273" s="19">
        <v>39504</v>
      </c>
      <c r="D1273" s="16" t="s">
        <v>4</v>
      </c>
      <c r="E1273" s="114">
        <v>17943</v>
      </c>
      <c r="F1273" s="115">
        <v>10772</v>
      </c>
      <c r="G1273" s="113">
        <v>3897</v>
      </c>
      <c r="H1273" s="113">
        <v>1929</v>
      </c>
      <c r="I1273" s="113">
        <v>1345</v>
      </c>
      <c r="J1273" s="112">
        <v>16237</v>
      </c>
      <c r="K1273" s="112">
        <v>10234</v>
      </c>
      <c r="L1273" s="112">
        <v>3319</v>
      </c>
      <c r="M1273" s="112">
        <v>1592</v>
      </c>
      <c r="N1273" s="113">
        <v>1092</v>
      </c>
      <c r="O1273" s="112">
        <v>12221</v>
      </c>
      <c r="P1273" s="112">
        <v>8178</v>
      </c>
      <c r="Q1273" s="112">
        <v>2510</v>
      </c>
      <c r="R1273" s="112">
        <v>892</v>
      </c>
      <c r="S1273" s="113">
        <v>641</v>
      </c>
      <c r="T1273" s="17">
        <v>0.10506867032087208</v>
      </c>
      <c r="U1273" s="17">
        <v>5.2569865155364548E-2</v>
      </c>
      <c r="V1273" s="17">
        <v>0.17414884001205189</v>
      </c>
      <c r="W1273" s="17">
        <v>0.21168341708542715</v>
      </c>
      <c r="X1273" s="17">
        <v>0.23168498168498175</v>
      </c>
      <c r="Y1273" s="17">
        <v>0.10506867032087208</v>
      </c>
      <c r="Z1273" s="17">
        <v>8.9952443590002984E-2</v>
      </c>
      <c r="AA1273" s="17">
        <v>0.17167769092002416</v>
      </c>
      <c r="AB1273" s="17">
        <v>0.38677210639827453</v>
      </c>
      <c r="AC1273" s="17">
        <v>0.72215108834827135</v>
      </c>
    </row>
    <row r="1274" spans="1:29" ht="13.5" customHeight="1" x14ac:dyDescent="0.2">
      <c r="A1274" s="19">
        <v>41325</v>
      </c>
      <c r="B1274" s="19">
        <v>40961</v>
      </c>
      <c r="C1274" s="19">
        <v>39505</v>
      </c>
      <c r="D1274" s="16" t="s">
        <v>5</v>
      </c>
      <c r="E1274" s="114">
        <v>17302</v>
      </c>
      <c r="F1274" s="115">
        <v>10616</v>
      </c>
      <c r="G1274" s="113">
        <v>3496</v>
      </c>
      <c r="H1274" s="113">
        <v>1787</v>
      </c>
      <c r="I1274" s="113">
        <v>1403</v>
      </c>
      <c r="J1274" s="112">
        <v>15689</v>
      </c>
      <c r="K1274" s="112">
        <v>9650</v>
      </c>
      <c r="L1274" s="112">
        <v>3365</v>
      </c>
      <c r="M1274" s="112">
        <v>1524</v>
      </c>
      <c r="N1274" s="113">
        <v>1150</v>
      </c>
      <c r="O1274" s="112">
        <v>13202</v>
      </c>
      <c r="P1274" s="112">
        <v>8750</v>
      </c>
      <c r="Q1274" s="112">
        <v>2784</v>
      </c>
      <c r="R1274" s="112">
        <v>1030</v>
      </c>
      <c r="S1274" s="113">
        <v>638</v>
      </c>
      <c r="T1274" s="17">
        <v>0.10281088660845183</v>
      </c>
      <c r="U1274" s="17">
        <v>0.10010362694300512</v>
      </c>
      <c r="V1274" s="17">
        <v>3.8930163447251198E-2</v>
      </c>
      <c r="W1274" s="17">
        <v>0.17257217847769035</v>
      </c>
      <c r="X1274" s="17">
        <v>0.21999999999999997</v>
      </c>
      <c r="Y1274" s="17">
        <v>0.10281088660845183</v>
      </c>
      <c r="Z1274" s="17">
        <v>0.12326737911332142</v>
      </c>
      <c r="AA1274" s="17">
        <v>4.4205495818399054E-2</v>
      </c>
      <c r="AB1274" s="17">
        <v>0.22397260273972597</v>
      </c>
      <c r="AC1274" s="17">
        <v>0.44639175257731956</v>
      </c>
    </row>
    <row r="1275" spans="1:29" ht="13.5" customHeight="1" x14ac:dyDescent="0.2">
      <c r="A1275" s="19">
        <v>41326</v>
      </c>
      <c r="B1275" s="19">
        <v>40962</v>
      </c>
      <c r="C1275" s="19">
        <v>39506</v>
      </c>
      <c r="D1275" s="16" t="s">
        <v>6</v>
      </c>
      <c r="E1275" s="114">
        <v>17844</v>
      </c>
      <c r="F1275" s="115">
        <v>10416</v>
      </c>
      <c r="G1275" s="113">
        <v>3939</v>
      </c>
      <c r="H1275" s="113">
        <v>1941</v>
      </c>
      <c r="I1275" s="113">
        <v>1548</v>
      </c>
      <c r="J1275" s="112">
        <v>17010</v>
      </c>
      <c r="K1275" s="112">
        <v>10435</v>
      </c>
      <c r="L1275" s="112">
        <v>3621</v>
      </c>
      <c r="M1275" s="112">
        <v>1674</v>
      </c>
      <c r="N1275" s="113">
        <v>1280</v>
      </c>
      <c r="O1275" s="112">
        <v>14067</v>
      </c>
      <c r="P1275" s="112">
        <v>9369</v>
      </c>
      <c r="Q1275" s="112">
        <v>2812</v>
      </c>
      <c r="R1275" s="112">
        <v>927</v>
      </c>
      <c r="S1275" s="113">
        <v>959</v>
      </c>
      <c r="T1275" s="17">
        <v>4.9029982363315794E-2</v>
      </c>
      <c r="U1275" s="17">
        <v>-1.8207954000958315E-3</v>
      </c>
      <c r="V1275" s="17">
        <v>8.7821043910522034E-2</v>
      </c>
      <c r="W1275" s="17">
        <v>0.15949820788530467</v>
      </c>
      <c r="X1275" s="17">
        <v>0.20937500000000009</v>
      </c>
      <c r="Y1275" s="17">
        <v>4.9029982363315794E-2</v>
      </c>
      <c r="Z1275" s="17">
        <v>4.1495850414958513E-2</v>
      </c>
      <c r="AA1275" s="17">
        <v>0.25967380876239199</v>
      </c>
      <c r="AB1275" s="17">
        <v>0.23473282442748089</v>
      </c>
      <c r="AC1275" s="17">
        <v>0.4956521739130435</v>
      </c>
    </row>
    <row r="1276" spans="1:29" ht="13.5" customHeight="1" x14ac:dyDescent="0.2">
      <c r="A1276" s="19">
        <v>41327</v>
      </c>
      <c r="B1276" s="19">
        <v>40963</v>
      </c>
      <c r="C1276" s="19">
        <v>39507</v>
      </c>
      <c r="D1276" s="16" t="s">
        <v>7</v>
      </c>
      <c r="E1276" s="114">
        <v>18484</v>
      </c>
      <c r="F1276" s="115">
        <v>11035</v>
      </c>
      <c r="G1276" s="113">
        <v>3949</v>
      </c>
      <c r="H1276" s="113">
        <v>1937</v>
      </c>
      <c r="I1276" s="113">
        <v>1563</v>
      </c>
      <c r="J1276" s="112">
        <v>15637</v>
      </c>
      <c r="K1276" s="112">
        <v>9526</v>
      </c>
      <c r="L1276" s="112">
        <v>3287</v>
      </c>
      <c r="M1276" s="112">
        <v>1542</v>
      </c>
      <c r="N1276" s="113">
        <v>1282</v>
      </c>
      <c r="O1276" s="112">
        <v>15637</v>
      </c>
      <c r="P1276" s="112">
        <v>10098</v>
      </c>
      <c r="Q1276" s="112">
        <v>3375</v>
      </c>
      <c r="R1276" s="112">
        <v>1151</v>
      </c>
      <c r="S1276" s="113">
        <v>1013</v>
      </c>
      <c r="T1276" s="17">
        <v>0.18206817164417721</v>
      </c>
      <c r="U1276" s="17">
        <v>0.15840856602981312</v>
      </c>
      <c r="V1276" s="17">
        <v>0.2013994523881959</v>
      </c>
      <c r="W1276" s="17">
        <v>0.25616083009079116</v>
      </c>
      <c r="X1276" s="17">
        <v>0.21918876755070205</v>
      </c>
      <c r="Y1276" s="17">
        <v>0.18206817164417721</v>
      </c>
      <c r="Z1276" s="17">
        <v>0.17844938060657833</v>
      </c>
      <c r="AA1276" s="17">
        <v>0.10307262569832409</v>
      </c>
      <c r="AB1276" s="17">
        <v>0.33586206896551718</v>
      </c>
      <c r="AC1276" s="17">
        <v>0.57560483870967749</v>
      </c>
    </row>
    <row r="1277" spans="1:29" ht="13.5" customHeight="1" x14ac:dyDescent="0.2">
      <c r="A1277" s="19">
        <v>41328</v>
      </c>
      <c r="B1277" s="19">
        <v>40964</v>
      </c>
      <c r="C1277" s="19">
        <v>39508</v>
      </c>
      <c r="D1277" s="16" t="s">
        <v>1</v>
      </c>
      <c r="E1277" s="114">
        <v>20036</v>
      </c>
      <c r="F1277" s="115">
        <v>11124</v>
      </c>
      <c r="G1277" s="113">
        <v>4593</v>
      </c>
      <c r="H1277" s="113">
        <v>2552</v>
      </c>
      <c r="I1277" s="113">
        <v>1767</v>
      </c>
      <c r="J1277" s="112">
        <v>17804</v>
      </c>
      <c r="K1277" s="112">
        <v>9933</v>
      </c>
      <c r="L1277" s="112">
        <v>4322</v>
      </c>
      <c r="M1277" s="112">
        <v>1912</v>
      </c>
      <c r="N1277" s="113">
        <v>1637</v>
      </c>
      <c r="O1277" s="112">
        <v>17404</v>
      </c>
      <c r="P1277" s="112">
        <v>10586</v>
      </c>
      <c r="Q1277" s="112">
        <v>3954</v>
      </c>
      <c r="R1277" s="112">
        <v>1499</v>
      </c>
      <c r="S1277" s="113">
        <v>1365</v>
      </c>
      <c r="T1277" s="17">
        <v>0.12536508649741629</v>
      </c>
      <c r="U1277" s="17">
        <v>0.11990335246149209</v>
      </c>
      <c r="V1277" s="17">
        <v>6.2702452568255351E-2</v>
      </c>
      <c r="W1277" s="17">
        <v>0.33472803347280333</v>
      </c>
      <c r="X1277" s="17">
        <v>7.9413561392791765E-2</v>
      </c>
      <c r="Y1277" s="17">
        <v>0.12536508649741629</v>
      </c>
      <c r="Z1277" s="17">
        <v>9.8883730119529778E-2</v>
      </c>
      <c r="AA1277" s="17">
        <v>7.9943569245238599E-2</v>
      </c>
      <c r="AB1277" s="17">
        <v>0.42729306487695751</v>
      </c>
      <c r="AC1277" s="17">
        <v>0.17252820172528205</v>
      </c>
    </row>
    <row r="1278" spans="1:29" ht="13.5" customHeight="1" x14ac:dyDescent="0.2">
      <c r="A1278" s="19">
        <v>41329</v>
      </c>
      <c r="B1278" s="19">
        <v>40965</v>
      </c>
      <c r="C1278" s="19">
        <v>39509</v>
      </c>
      <c r="D1278" s="16" t="s">
        <v>2</v>
      </c>
      <c r="E1278" s="114">
        <v>17858</v>
      </c>
      <c r="F1278" s="115">
        <v>10561</v>
      </c>
      <c r="G1278" s="113">
        <v>3954</v>
      </c>
      <c r="H1278" s="113">
        <v>1700</v>
      </c>
      <c r="I1278" s="113">
        <v>1643</v>
      </c>
      <c r="J1278" s="112">
        <v>14683</v>
      </c>
      <c r="K1278" s="112">
        <v>8918</v>
      </c>
      <c r="L1278" s="112">
        <v>3103</v>
      </c>
      <c r="M1278" s="112">
        <v>1397</v>
      </c>
      <c r="N1278" s="113">
        <v>1265</v>
      </c>
      <c r="O1278" s="112">
        <v>15289</v>
      </c>
      <c r="P1278" s="112">
        <v>9944</v>
      </c>
      <c r="Q1278" s="112">
        <v>3216</v>
      </c>
      <c r="R1278" s="112">
        <v>1282</v>
      </c>
      <c r="S1278" s="113">
        <v>847</v>
      </c>
      <c r="T1278" s="17">
        <v>0.21623646393788731</v>
      </c>
      <c r="U1278" s="17">
        <v>0.18423413321372495</v>
      </c>
      <c r="V1278" s="17">
        <v>0.27425072510473725</v>
      </c>
      <c r="W1278" s="17">
        <v>0.21689334287759476</v>
      </c>
      <c r="X1278" s="17">
        <v>0.29881422924901191</v>
      </c>
      <c r="Y1278" s="17">
        <v>0.21623646393788731</v>
      </c>
      <c r="Z1278" s="17">
        <v>0.1144997889404813</v>
      </c>
      <c r="AA1278" s="17">
        <v>-4.3309944350350849E-2</v>
      </c>
      <c r="AB1278" s="17">
        <v>0.24087591240875916</v>
      </c>
      <c r="AC1278" s="17">
        <v>0.58285163776493265</v>
      </c>
    </row>
    <row r="1279" spans="1:29" ht="13.5" customHeight="1" x14ac:dyDescent="0.2">
      <c r="A1279" s="19">
        <v>41330</v>
      </c>
      <c r="B1279" s="19">
        <v>40966</v>
      </c>
      <c r="C1279" s="19">
        <v>39510</v>
      </c>
      <c r="D1279" s="16" t="s">
        <v>3</v>
      </c>
      <c r="E1279" s="114">
        <v>16042</v>
      </c>
      <c r="F1279" s="115">
        <v>9995</v>
      </c>
      <c r="G1279" s="113">
        <v>3287</v>
      </c>
      <c r="H1279" s="113">
        <v>1555</v>
      </c>
      <c r="I1279" s="113">
        <v>1205</v>
      </c>
      <c r="J1279" s="112">
        <v>15100</v>
      </c>
      <c r="K1279" s="112">
        <v>9542</v>
      </c>
      <c r="L1279" s="112">
        <v>3265</v>
      </c>
      <c r="M1279" s="112">
        <v>1312</v>
      </c>
      <c r="N1279" s="113">
        <v>981</v>
      </c>
      <c r="O1279" s="112">
        <v>12807</v>
      </c>
      <c r="P1279" s="112">
        <v>8749</v>
      </c>
      <c r="Q1279" s="112">
        <v>2632</v>
      </c>
      <c r="R1279" s="112">
        <v>709</v>
      </c>
      <c r="S1279" s="113">
        <v>717</v>
      </c>
      <c r="T1279" s="17">
        <v>6.2384105960265002E-2</v>
      </c>
      <c r="U1279" s="17">
        <v>4.7474324041081539E-2</v>
      </c>
      <c r="V1279" s="17">
        <v>6.7381316998469387E-3</v>
      </c>
      <c r="W1279" s="17">
        <v>0.18521341463414642</v>
      </c>
      <c r="X1279" s="17">
        <v>0.22833843017329247</v>
      </c>
      <c r="Y1279" s="17">
        <v>6.2384105960265002E-2</v>
      </c>
      <c r="Z1279" s="17">
        <v>5.2881070262298602E-2</v>
      </c>
      <c r="AA1279" s="17">
        <v>3.1701192718141868E-2</v>
      </c>
      <c r="AB1279" s="17">
        <v>0.19799691833590138</v>
      </c>
      <c r="AC1279" s="17">
        <v>0.35851183765501693</v>
      </c>
    </row>
    <row r="1280" spans="1:29" ht="13.5" customHeight="1" x14ac:dyDescent="0.2">
      <c r="A1280" s="19">
        <v>41331</v>
      </c>
      <c r="B1280" s="19">
        <v>40967</v>
      </c>
      <c r="C1280" s="19">
        <v>39511</v>
      </c>
      <c r="D1280" s="16" t="s">
        <v>4</v>
      </c>
      <c r="E1280" s="114">
        <v>14610</v>
      </c>
      <c r="F1280" s="115">
        <v>8949</v>
      </c>
      <c r="G1280" s="113">
        <v>3244</v>
      </c>
      <c r="H1280" s="113">
        <v>1370</v>
      </c>
      <c r="I1280" s="113">
        <v>1047</v>
      </c>
      <c r="J1280" s="112">
        <v>13723</v>
      </c>
      <c r="K1280" s="112">
        <v>8431</v>
      </c>
      <c r="L1280" s="112">
        <v>2879</v>
      </c>
      <c r="M1280" s="112">
        <v>1462</v>
      </c>
      <c r="N1280" s="113">
        <v>951</v>
      </c>
      <c r="O1280" s="112">
        <v>13320</v>
      </c>
      <c r="P1280" s="112">
        <v>9051</v>
      </c>
      <c r="Q1280" s="112">
        <v>2500</v>
      </c>
      <c r="R1280" s="112">
        <v>1054</v>
      </c>
      <c r="S1280" s="113">
        <v>715</v>
      </c>
      <c r="T1280" s="17">
        <v>6.4636012533702436E-2</v>
      </c>
      <c r="U1280" s="17">
        <v>6.1439924089669029E-2</v>
      </c>
      <c r="V1280" s="17">
        <v>0.12678013199027438</v>
      </c>
      <c r="W1280" s="17">
        <v>-6.2927496580027387E-2</v>
      </c>
      <c r="X1280" s="17">
        <v>0.10094637223974767</v>
      </c>
      <c r="Y1280" s="17">
        <v>6.4636012533702436E-2</v>
      </c>
      <c r="Z1280" s="17">
        <v>-1.8750000000000044E-2</v>
      </c>
      <c r="AA1280" s="17">
        <v>-3.8814814814814858E-2</v>
      </c>
      <c r="AB1280" s="17">
        <v>-2.7679205110007099E-2</v>
      </c>
      <c r="AC1280" s="17">
        <v>6.1866125760648982E-2</v>
      </c>
    </row>
    <row r="1281" spans="1:29" ht="13.5" customHeight="1" x14ac:dyDescent="0.2">
      <c r="A1281" s="19">
        <v>41332</v>
      </c>
      <c r="B1281" s="19">
        <v>40968</v>
      </c>
      <c r="C1281" s="19">
        <v>39512</v>
      </c>
      <c r="D1281" s="16" t="s">
        <v>5</v>
      </c>
      <c r="E1281" s="114">
        <v>16673</v>
      </c>
      <c r="F1281" s="115">
        <v>10025</v>
      </c>
      <c r="G1281" s="113">
        <v>3823</v>
      </c>
      <c r="H1281" s="113">
        <v>1574</v>
      </c>
      <c r="I1281" s="113">
        <v>1251</v>
      </c>
      <c r="J1281" s="112">
        <v>14689</v>
      </c>
      <c r="K1281" s="112">
        <v>8594</v>
      </c>
      <c r="L1281" s="112">
        <v>3535</v>
      </c>
      <c r="M1281" s="112">
        <v>1486</v>
      </c>
      <c r="N1281" s="113">
        <v>1074</v>
      </c>
      <c r="O1281" s="112">
        <v>14169</v>
      </c>
      <c r="P1281" s="112">
        <v>9542</v>
      </c>
      <c r="Q1281" s="112">
        <v>2861</v>
      </c>
      <c r="R1281" s="112">
        <v>1048</v>
      </c>
      <c r="S1281" s="113">
        <v>718</v>
      </c>
      <c r="T1281" s="17">
        <v>0.13506705698141475</v>
      </c>
      <c r="U1281" s="17">
        <v>0.16651151966488253</v>
      </c>
      <c r="V1281" s="17">
        <v>8.1471004243281575E-2</v>
      </c>
      <c r="W1281" s="17">
        <v>5.9219380888290818E-2</v>
      </c>
      <c r="X1281" s="17">
        <v>0.16480446927374293</v>
      </c>
      <c r="Y1281" s="17">
        <v>0.13506705698141475</v>
      </c>
      <c r="Z1281" s="17">
        <v>0.15535323268410739</v>
      </c>
      <c r="AA1281" s="17">
        <v>0.11360326245266528</v>
      </c>
      <c r="AB1281" s="17">
        <v>7.8821110349554413E-2</v>
      </c>
      <c r="AC1281" s="17">
        <v>0.26491405460060657</v>
      </c>
    </row>
    <row r="1282" spans="1:29" ht="13.5" customHeight="1" x14ac:dyDescent="0.2">
      <c r="A1282" s="19">
        <v>41333</v>
      </c>
      <c r="B1282" s="19">
        <v>40969</v>
      </c>
      <c r="C1282" s="19">
        <v>39513</v>
      </c>
      <c r="D1282" s="16" t="s">
        <v>6</v>
      </c>
      <c r="E1282" s="114">
        <v>18880</v>
      </c>
      <c r="F1282" s="115">
        <v>11234</v>
      </c>
      <c r="G1282" s="113">
        <v>4023</v>
      </c>
      <c r="H1282" s="113">
        <v>2068</v>
      </c>
      <c r="I1282" s="113">
        <v>1555</v>
      </c>
      <c r="J1282" s="112">
        <v>16923</v>
      </c>
      <c r="K1282" s="112">
        <v>10351</v>
      </c>
      <c r="L1282" s="112">
        <v>3486</v>
      </c>
      <c r="M1282" s="112">
        <v>1772</v>
      </c>
      <c r="N1282" s="113">
        <v>1314</v>
      </c>
      <c r="O1282" s="112">
        <v>15451</v>
      </c>
      <c r="P1282" s="112">
        <v>10455</v>
      </c>
      <c r="Q1282" s="112">
        <v>3007</v>
      </c>
      <c r="R1282" s="112">
        <v>1009</v>
      </c>
      <c r="S1282" s="113">
        <v>980</v>
      </c>
      <c r="T1282" s="17">
        <v>0.11564143473379418</v>
      </c>
      <c r="U1282" s="17">
        <v>8.5305767558689904E-2</v>
      </c>
      <c r="V1282" s="17">
        <v>0.15404475043029264</v>
      </c>
      <c r="W1282" s="17">
        <v>0.16704288939051914</v>
      </c>
      <c r="X1282" s="17">
        <v>0.18340943683409439</v>
      </c>
      <c r="Y1282" s="17">
        <v>0.11564143473379418</v>
      </c>
      <c r="Z1282" s="17">
        <v>0.11870145389364661</v>
      </c>
      <c r="AA1282" s="17">
        <v>5.3693033001571466E-2</v>
      </c>
      <c r="AB1282" s="17">
        <v>0.24055188962207552</v>
      </c>
      <c r="AC1282" s="17">
        <v>0.52750491159135571</v>
      </c>
    </row>
    <row r="1283" spans="1:29" ht="12.75" customHeight="1" x14ac:dyDescent="0.2">
      <c r="A1283" s="19">
        <v>41334</v>
      </c>
      <c r="B1283" s="19">
        <v>40970</v>
      </c>
      <c r="C1283" s="19">
        <v>39514</v>
      </c>
      <c r="D1283" s="16" t="s">
        <v>7</v>
      </c>
      <c r="E1283" s="114">
        <v>19665</v>
      </c>
      <c r="F1283" s="115">
        <v>11759</v>
      </c>
      <c r="G1283" s="113">
        <v>4496</v>
      </c>
      <c r="H1283" s="113">
        <v>1853</v>
      </c>
      <c r="I1283" s="113">
        <v>1557</v>
      </c>
      <c r="J1283" s="112">
        <v>16688</v>
      </c>
      <c r="K1283" s="112">
        <v>10154</v>
      </c>
      <c r="L1283" s="112">
        <v>3543</v>
      </c>
      <c r="M1283" s="112">
        <v>1701</v>
      </c>
      <c r="N1283" s="113">
        <v>1290</v>
      </c>
      <c r="O1283" s="112">
        <v>15838</v>
      </c>
      <c r="P1283" s="112">
        <v>10299</v>
      </c>
      <c r="Q1283" s="112">
        <v>3318</v>
      </c>
      <c r="R1283" s="112">
        <v>1193</v>
      </c>
      <c r="S1283" s="113">
        <v>1028</v>
      </c>
      <c r="T1283" s="17">
        <v>0.17839165867689366</v>
      </c>
      <c r="U1283" s="17">
        <v>0.158065786882017</v>
      </c>
      <c r="V1283" s="17">
        <v>0.26898108947219868</v>
      </c>
      <c r="W1283" s="17">
        <v>8.935920047031165E-2</v>
      </c>
      <c r="X1283" s="17">
        <v>0.20697674418604661</v>
      </c>
      <c r="Y1283" s="17">
        <v>0.17839165867689366</v>
      </c>
      <c r="Z1283" s="17">
        <v>0.16970058688948564</v>
      </c>
      <c r="AA1283" s="17">
        <v>0.15995872033023728</v>
      </c>
      <c r="AB1283" s="17">
        <v>8.5530169888693663E-2</v>
      </c>
      <c r="AC1283" s="17">
        <v>0.57431749241658236</v>
      </c>
    </row>
    <row r="1284" spans="1:29" ht="12.75" customHeight="1" x14ac:dyDescent="0.2">
      <c r="A1284" s="19">
        <v>41335</v>
      </c>
      <c r="B1284" s="19">
        <v>40971</v>
      </c>
      <c r="C1284" s="19">
        <v>39515</v>
      </c>
      <c r="D1284" s="16" t="s">
        <v>1</v>
      </c>
      <c r="E1284" s="114">
        <v>20665</v>
      </c>
      <c r="F1284" s="115">
        <v>11354</v>
      </c>
      <c r="G1284" s="113">
        <v>4943</v>
      </c>
      <c r="H1284" s="113">
        <v>2409</v>
      </c>
      <c r="I1284" s="113">
        <v>1959</v>
      </c>
      <c r="J1284" s="112">
        <v>17454</v>
      </c>
      <c r="K1284" s="112">
        <v>9493</v>
      </c>
      <c r="L1284" s="112">
        <v>4554</v>
      </c>
      <c r="M1284" s="112">
        <v>1782</v>
      </c>
      <c r="N1284" s="113">
        <v>1625</v>
      </c>
      <c r="O1284" s="112">
        <v>17927</v>
      </c>
      <c r="P1284" s="112">
        <v>10927</v>
      </c>
      <c r="Q1284" s="112">
        <v>4134</v>
      </c>
      <c r="R1284" s="112">
        <v>1555</v>
      </c>
      <c r="S1284" s="113">
        <v>1311</v>
      </c>
      <c r="T1284" s="17">
        <v>0.18396929070700119</v>
      </c>
      <c r="U1284" s="17">
        <v>0.1960391867691984</v>
      </c>
      <c r="V1284" s="17">
        <v>8.5419411506368004E-2</v>
      </c>
      <c r="W1284" s="17">
        <v>0.35185185185185186</v>
      </c>
      <c r="X1284" s="17">
        <v>0.20553846153846145</v>
      </c>
      <c r="Y1284" s="17">
        <v>0.18396929070700119</v>
      </c>
      <c r="Z1284" s="17">
        <v>0.12862823061630224</v>
      </c>
      <c r="AA1284" s="17">
        <v>-1.9440587185082348E-2</v>
      </c>
      <c r="AB1284" s="17">
        <v>0.21482602118003036</v>
      </c>
      <c r="AC1284" s="17">
        <v>0.32543978349120439</v>
      </c>
    </row>
    <row r="1285" spans="1:29" ht="12.75" customHeight="1" x14ac:dyDescent="0.2">
      <c r="A1285" s="19">
        <v>41336</v>
      </c>
      <c r="B1285" s="19">
        <v>40972</v>
      </c>
      <c r="C1285" s="19">
        <v>39516</v>
      </c>
      <c r="D1285" s="16" t="s">
        <v>2</v>
      </c>
      <c r="E1285" s="114">
        <v>17847</v>
      </c>
      <c r="F1285" s="115">
        <v>10941</v>
      </c>
      <c r="G1285" s="113">
        <v>3828</v>
      </c>
      <c r="H1285" s="113">
        <v>1705</v>
      </c>
      <c r="I1285" s="113">
        <v>1373</v>
      </c>
      <c r="J1285" s="112">
        <v>16171</v>
      </c>
      <c r="K1285" s="112">
        <v>9961</v>
      </c>
      <c r="L1285" s="112">
        <v>3582</v>
      </c>
      <c r="M1285" s="112">
        <v>1424</v>
      </c>
      <c r="N1285" s="113">
        <v>1204</v>
      </c>
      <c r="O1285" s="112">
        <v>15527</v>
      </c>
      <c r="P1285" s="112">
        <v>9974</v>
      </c>
      <c r="Q1285" s="112">
        <v>3468</v>
      </c>
      <c r="R1285" s="112">
        <v>1207</v>
      </c>
      <c r="S1285" s="113">
        <v>878</v>
      </c>
      <c r="T1285" s="17">
        <v>0.10364232267639606</v>
      </c>
      <c r="U1285" s="17">
        <v>9.8383696416022515E-2</v>
      </c>
      <c r="V1285" s="17">
        <v>6.8676716917922986E-2</v>
      </c>
      <c r="W1285" s="17">
        <v>0.19733146067415741</v>
      </c>
      <c r="X1285" s="17">
        <v>0.14036544850498345</v>
      </c>
      <c r="Y1285" s="17">
        <v>0.10364232267639606</v>
      </c>
      <c r="Z1285" s="17">
        <v>0.14457579244690866</v>
      </c>
      <c r="AA1285" s="17">
        <v>9.6219931271477765E-2</v>
      </c>
      <c r="AB1285" s="17">
        <v>0.13666666666666671</v>
      </c>
      <c r="AC1285" s="17">
        <v>0.42427385892116187</v>
      </c>
    </row>
    <row r="1286" spans="1:29" ht="12.75" customHeight="1" x14ac:dyDescent="0.2">
      <c r="A1286" s="19">
        <v>41337</v>
      </c>
      <c r="B1286" s="19">
        <v>40973</v>
      </c>
      <c r="C1286" s="19">
        <v>39517</v>
      </c>
      <c r="D1286" s="16" t="s">
        <v>3</v>
      </c>
      <c r="E1286" s="114">
        <v>16727</v>
      </c>
      <c r="F1286" s="115">
        <v>10486</v>
      </c>
      <c r="G1286" s="113">
        <v>3265</v>
      </c>
      <c r="H1286" s="113">
        <v>1720</v>
      </c>
      <c r="I1286" s="113">
        <v>1256</v>
      </c>
      <c r="J1286" s="112">
        <v>16287</v>
      </c>
      <c r="K1286" s="112">
        <v>10126</v>
      </c>
      <c r="L1286" s="112">
        <v>3467</v>
      </c>
      <c r="M1286" s="112">
        <v>1462</v>
      </c>
      <c r="N1286" s="113">
        <v>1232</v>
      </c>
      <c r="O1286" s="112">
        <v>13181</v>
      </c>
      <c r="P1286" s="112">
        <v>9011</v>
      </c>
      <c r="Q1286" s="112">
        <v>2543</v>
      </c>
      <c r="R1286" s="112">
        <v>797</v>
      </c>
      <c r="S1286" s="113">
        <v>830</v>
      </c>
      <c r="T1286" s="17">
        <v>2.7015411064038819E-2</v>
      </c>
      <c r="U1286" s="17">
        <v>3.5552044242543879E-2</v>
      </c>
      <c r="V1286" s="17">
        <v>-5.8263628497259856E-2</v>
      </c>
      <c r="W1286" s="17">
        <v>0.17647058823529416</v>
      </c>
      <c r="X1286" s="17">
        <v>1.9480519480519431E-2</v>
      </c>
      <c r="Y1286" s="17">
        <v>2.7015411064038819E-2</v>
      </c>
      <c r="Z1286" s="17">
        <v>0.13681699913269729</v>
      </c>
      <c r="AA1286" s="17">
        <v>4.4799999999999951E-2</v>
      </c>
      <c r="AB1286" s="17">
        <v>0.35860979462875187</v>
      </c>
      <c r="AC1286" s="17">
        <v>0.52612393681652492</v>
      </c>
    </row>
    <row r="1287" spans="1:29" ht="12.75" customHeight="1" x14ac:dyDescent="0.2">
      <c r="A1287" s="19">
        <v>41338</v>
      </c>
      <c r="B1287" s="19">
        <v>40974</v>
      </c>
      <c r="C1287" s="19">
        <v>39518</v>
      </c>
      <c r="D1287" s="16" t="s">
        <v>4</v>
      </c>
      <c r="E1287" s="114">
        <v>15330</v>
      </c>
      <c r="F1287" s="115">
        <v>9336</v>
      </c>
      <c r="G1287" s="113">
        <v>3557</v>
      </c>
      <c r="H1287" s="113">
        <v>1350</v>
      </c>
      <c r="I1287" s="113">
        <v>1087</v>
      </c>
      <c r="J1287" s="112">
        <v>15351</v>
      </c>
      <c r="K1287" s="112">
        <v>9435</v>
      </c>
      <c r="L1287" s="112">
        <v>3214</v>
      </c>
      <c r="M1287" s="112">
        <v>1567</v>
      </c>
      <c r="N1287" s="113">
        <v>1135</v>
      </c>
      <c r="O1287" s="112">
        <v>13111</v>
      </c>
      <c r="P1287" s="112">
        <v>8777</v>
      </c>
      <c r="Q1287" s="112">
        <v>2758</v>
      </c>
      <c r="R1287" s="112">
        <v>837</v>
      </c>
      <c r="S1287" s="113">
        <v>739</v>
      </c>
      <c r="T1287" s="17">
        <v>-1.3679890560875929E-3</v>
      </c>
      <c r="U1287" s="17">
        <v>-1.0492845786963412E-2</v>
      </c>
      <c r="V1287" s="17">
        <v>0.10672059738643425</v>
      </c>
      <c r="W1287" s="17">
        <v>-0.13848117421825146</v>
      </c>
      <c r="X1287" s="17">
        <v>-4.2290748898678454E-2</v>
      </c>
      <c r="Y1287" s="17">
        <v>-1.3679890560875929E-3</v>
      </c>
      <c r="Z1287" s="17">
        <v>7.9680814155198343E-2</v>
      </c>
      <c r="AA1287" s="17">
        <v>0.20290835306053423</v>
      </c>
      <c r="AB1287" s="17">
        <v>7.6555023923444931E-2</v>
      </c>
      <c r="AC1287" s="17">
        <v>0.25374855824682818</v>
      </c>
    </row>
    <row r="1288" spans="1:29" ht="12.75" customHeight="1" x14ac:dyDescent="0.2">
      <c r="A1288" s="19">
        <v>41339</v>
      </c>
      <c r="B1288" s="19">
        <v>40975</v>
      </c>
      <c r="C1288" s="19">
        <v>39519</v>
      </c>
      <c r="D1288" s="16" t="s">
        <v>5</v>
      </c>
      <c r="E1288" s="114">
        <v>17700</v>
      </c>
      <c r="F1288" s="115">
        <v>10783</v>
      </c>
      <c r="G1288" s="113">
        <v>3924</v>
      </c>
      <c r="H1288" s="113">
        <v>1651</v>
      </c>
      <c r="I1288" s="113">
        <v>1342</v>
      </c>
      <c r="J1288" s="112">
        <v>16682</v>
      </c>
      <c r="K1288" s="112">
        <v>9801</v>
      </c>
      <c r="L1288" s="112">
        <v>3985</v>
      </c>
      <c r="M1288" s="112">
        <v>1782</v>
      </c>
      <c r="N1288" s="113">
        <v>1114</v>
      </c>
      <c r="O1288" s="112">
        <v>14672</v>
      </c>
      <c r="P1288" s="112">
        <v>9557</v>
      </c>
      <c r="Q1288" s="112">
        <v>3209</v>
      </c>
      <c r="R1288" s="112">
        <v>1081</v>
      </c>
      <c r="S1288" s="113">
        <v>825</v>
      </c>
      <c r="T1288" s="17">
        <v>6.1023858050593516E-2</v>
      </c>
      <c r="U1288" s="17">
        <v>0.10019385776961531</v>
      </c>
      <c r="V1288" s="17">
        <v>-1.5307402760351363E-2</v>
      </c>
      <c r="W1288" s="17">
        <v>-7.3512906846240234E-2</v>
      </c>
      <c r="X1288" s="17">
        <v>0.20466786355475763</v>
      </c>
      <c r="Y1288" s="17">
        <v>6.1023858050593516E-2</v>
      </c>
      <c r="Z1288" s="17">
        <v>0.11521356913848391</v>
      </c>
      <c r="AA1288" s="17">
        <v>0.13673232908458854</v>
      </c>
      <c r="AB1288" s="17">
        <v>4.4275774826059378E-2</v>
      </c>
      <c r="AC1288" s="17">
        <v>0.41561181434599148</v>
      </c>
    </row>
    <row r="1289" spans="1:29" ht="12.75" customHeight="1" x14ac:dyDescent="0.2">
      <c r="A1289" s="19">
        <v>41340</v>
      </c>
      <c r="B1289" s="19">
        <v>40976</v>
      </c>
      <c r="C1289" s="19">
        <v>39520</v>
      </c>
      <c r="D1289" s="16" t="s">
        <v>6</v>
      </c>
      <c r="E1289" s="114">
        <v>18896</v>
      </c>
      <c r="F1289" s="115">
        <v>11061</v>
      </c>
      <c r="G1289" s="113">
        <v>4293</v>
      </c>
      <c r="H1289" s="113">
        <v>1926</v>
      </c>
      <c r="I1289" s="113">
        <v>1616</v>
      </c>
      <c r="J1289" s="112">
        <v>17898</v>
      </c>
      <c r="K1289" s="112">
        <v>10635</v>
      </c>
      <c r="L1289" s="112">
        <v>4079</v>
      </c>
      <c r="M1289" s="112">
        <v>1888</v>
      </c>
      <c r="N1289" s="113">
        <v>1296</v>
      </c>
      <c r="O1289" s="112">
        <v>15137</v>
      </c>
      <c r="P1289" s="112">
        <v>10490</v>
      </c>
      <c r="Q1289" s="112">
        <v>2233</v>
      </c>
      <c r="R1289" s="112">
        <v>1403</v>
      </c>
      <c r="S1289" s="113">
        <v>1011</v>
      </c>
      <c r="T1289" s="17">
        <v>5.5760420158676993E-2</v>
      </c>
      <c r="U1289" s="17">
        <v>4.0056417489421792E-2</v>
      </c>
      <c r="V1289" s="17">
        <v>5.2463839176268623E-2</v>
      </c>
      <c r="W1289" s="17">
        <v>2.0127118644067687E-2</v>
      </c>
      <c r="X1289" s="17">
        <v>0.24691358024691357</v>
      </c>
      <c r="Y1289" s="17">
        <v>5.5760420158676993E-2</v>
      </c>
      <c r="Z1289" s="17">
        <v>1.1800219538968149E-2</v>
      </c>
      <c r="AA1289" s="17">
        <v>-9.231479344564919E-3</v>
      </c>
      <c r="AB1289" s="17">
        <v>0.11587485515643103</v>
      </c>
      <c r="AC1289" s="17">
        <v>0.52165725047080969</v>
      </c>
    </row>
    <row r="1290" spans="1:29" ht="12.75" customHeight="1" x14ac:dyDescent="0.2">
      <c r="A1290" s="19">
        <v>41341</v>
      </c>
      <c r="B1290" s="19">
        <v>40977</v>
      </c>
      <c r="C1290" s="19">
        <v>39521</v>
      </c>
      <c r="D1290" s="16" t="s">
        <v>7</v>
      </c>
      <c r="E1290" s="114">
        <v>20020</v>
      </c>
      <c r="F1290" s="115">
        <v>12088</v>
      </c>
      <c r="G1290" s="113">
        <v>4366</v>
      </c>
      <c r="H1290" s="113">
        <v>1981</v>
      </c>
      <c r="I1290" s="113">
        <v>1585</v>
      </c>
      <c r="J1290" s="112">
        <v>18327</v>
      </c>
      <c r="K1290" s="112">
        <v>11025</v>
      </c>
      <c r="L1290" s="112">
        <v>4182</v>
      </c>
      <c r="M1290" s="112">
        <v>1859</v>
      </c>
      <c r="N1290" s="113">
        <v>1261</v>
      </c>
      <c r="O1290" s="112">
        <v>16991</v>
      </c>
      <c r="P1290" s="112">
        <v>10629</v>
      </c>
      <c r="Q1290" s="112">
        <v>3899</v>
      </c>
      <c r="R1290" s="112">
        <v>1417</v>
      </c>
      <c r="S1290" s="113">
        <v>1046</v>
      </c>
      <c r="T1290" s="17">
        <v>9.2377366726687393E-2</v>
      </c>
      <c r="U1290" s="17">
        <v>9.6417233560090798E-2</v>
      </c>
      <c r="V1290" s="17">
        <v>4.3998087039693878E-2</v>
      </c>
      <c r="W1290" s="17">
        <v>6.5626681011296428E-2</v>
      </c>
      <c r="X1290" s="17">
        <v>0.25693893735130846</v>
      </c>
      <c r="Y1290" s="17">
        <v>9.2377366726687393E-2</v>
      </c>
      <c r="Z1290" s="17">
        <v>0.11072314619130763</v>
      </c>
      <c r="AA1290" s="17">
        <v>3.5087719298245723E-2</v>
      </c>
      <c r="AB1290" s="17">
        <v>0.1135469364811692</v>
      </c>
      <c r="AC1290" s="17">
        <v>0.54182879377431914</v>
      </c>
    </row>
    <row r="1291" spans="1:29" ht="12.75" customHeight="1" x14ac:dyDescent="0.2">
      <c r="A1291" s="19">
        <v>41342</v>
      </c>
      <c r="B1291" s="19">
        <v>40978</v>
      </c>
      <c r="C1291" s="19">
        <v>39522</v>
      </c>
      <c r="D1291" s="16" t="s">
        <v>1</v>
      </c>
      <c r="E1291" s="114">
        <v>21512.150189215714</v>
      </c>
      <c r="F1291" s="115">
        <v>11978</v>
      </c>
      <c r="G1291" s="113">
        <v>5090</v>
      </c>
      <c r="H1291" s="113">
        <v>2541.1501892157148</v>
      </c>
      <c r="I1291" s="113">
        <v>1903</v>
      </c>
      <c r="J1291" s="112">
        <v>19296</v>
      </c>
      <c r="K1291" s="112">
        <v>10755</v>
      </c>
      <c r="L1291" s="112">
        <v>4785</v>
      </c>
      <c r="M1291" s="112">
        <v>2300</v>
      </c>
      <c r="N1291" s="113">
        <v>1456</v>
      </c>
      <c r="O1291" s="112">
        <v>17574</v>
      </c>
      <c r="P1291" s="112">
        <v>10643</v>
      </c>
      <c r="Q1291" s="112">
        <v>4010</v>
      </c>
      <c r="R1291" s="112">
        <v>1577</v>
      </c>
      <c r="S1291" s="113">
        <v>1344</v>
      </c>
      <c r="T1291" s="17">
        <v>0.11485023783248938</v>
      </c>
      <c r="U1291" s="17">
        <v>0.11371455137145503</v>
      </c>
      <c r="V1291" s="17">
        <v>6.3740856844305194E-2</v>
      </c>
      <c r="W1291" s="17">
        <v>0.10484790835465851</v>
      </c>
      <c r="X1291" s="17">
        <v>0.30700549450549453</v>
      </c>
      <c r="Y1291" s="17">
        <v>0.11485023783248938</v>
      </c>
      <c r="Z1291" s="17">
        <v>4.1837000956771231E-2</v>
      </c>
      <c r="AA1291" s="17">
        <v>4.9051937345424568E-2</v>
      </c>
      <c r="AB1291" s="17">
        <v>0.27057509460785734</v>
      </c>
      <c r="AC1291" s="17">
        <v>0.20595690747782003</v>
      </c>
    </row>
    <row r="1292" spans="1:29" ht="12.75" customHeight="1" x14ac:dyDescent="0.2">
      <c r="A1292" s="19">
        <v>41343</v>
      </c>
      <c r="B1292" s="19">
        <v>40979</v>
      </c>
      <c r="C1292" s="19">
        <v>39523</v>
      </c>
      <c r="D1292" s="16" t="s">
        <v>2</v>
      </c>
      <c r="E1292" s="114">
        <v>20378</v>
      </c>
      <c r="F1292" s="115">
        <v>12058</v>
      </c>
      <c r="G1292" s="113">
        <v>4512</v>
      </c>
      <c r="H1292" s="113">
        <v>2772</v>
      </c>
      <c r="I1292" s="113">
        <v>1036</v>
      </c>
      <c r="J1292" s="112">
        <v>19090</v>
      </c>
      <c r="K1292" s="112">
        <v>10762</v>
      </c>
      <c r="L1292" s="112">
        <v>4790</v>
      </c>
      <c r="M1292" s="112">
        <v>2020</v>
      </c>
      <c r="N1292" s="113">
        <v>1518</v>
      </c>
      <c r="O1292" s="112">
        <v>16234</v>
      </c>
      <c r="P1292" s="112">
        <v>10103</v>
      </c>
      <c r="Q1292" s="112">
        <v>3771</v>
      </c>
      <c r="R1292" s="112">
        <v>1344</v>
      </c>
      <c r="S1292" s="113">
        <v>1016</v>
      </c>
      <c r="T1292" s="17">
        <v>6.7469879518072373E-2</v>
      </c>
      <c r="U1292" s="17">
        <v>0.12042371306448607</v>
      </c>
      <c r="V1292" s="17">
        <v>-5.8037578288100189E-2</v>
      </c>
      <c r="W1292" s="17">
        <v>0.37227722772277239</v>
      </c>
      <c r="X1292" s="17">
        <v>-0.31752305665349145</v>
      </c>
      <c r="Y1292" s="17">
        <v>6.7469879518072373E-2</v>
      </c>
      <c r="Z1292" s="17">
        <v>9.2507021835643855E-2</v>
      </c>
      <c r="AA1292" s="17">
        <v>-4.285108188375053E-2</v>
      </c>
      <c r="AB1292" s="17">
        <v>0.67290283645141824</v>
      </c>
      <c r="AC1292" s="17">
        <v>2.5742574257425765E-2</v>
      </c>
    </row>
    <row r="1293" spans="1:29" ht="12.75" customHeight="1" x14ac:dyDescent="0.2">
      <c r="A1293" s="19">
        <v>41344</v>
      </c>
      <c r="B1293" s="19">
        <v>40980</v>
      </c>
      <c r="C1293" s="19">
        <v>39524</v>
      </c>
      <c r="D1293" s="16" t="s">
        <v>3</v>
      </c>
      <c r="E1293" s="114">
        <v>18363</v>
      </c>
      <c r="F1293" s="115">
        <v>11104</v>
      </c>
      <c r="G1293" s="113">
        <v>3738</v>
      </c>
      <c r="H1293" s="113">
        <v>2209</v>
      </c>
      <c r="I1293" s="113">
        <v>1312</v>
      </c>
      <c r="J1293" s="112">
        <v>17748</v>
      </c>
      <c r="K1293" s="112">
        <v>10681</v>
      </c>
      <c r="L1293" s="112">
        <v>3909</v>
      </c>
      <c r="M1293" s="112">
        <v>1862</v>
      </c>
      <c r="N1293" s="113">
        <v>1296</v>
      </c>
      <c r="O1293" s="112">
        <v>14675</v>
      </c>
      <c r="P1293" s="112">
        <v>9524</v>
      </c>
      <c r="Q1293" s="112">
        <v>3128</v>
      </c>
      <c r="R1293" s="112">
        <v>1144</v>
      </c>
      <c r="S1293" s="113">
        <v>879</v>
      </c>
      <c r="T1293" s="17">
        <v>3.465179175118327E-2</v>
      </c>
      <c r="U1293" s="17">
        <v>3.9603033423836642E-2</v>
      </c>
      <c r="V1293" s="17">
        <v>-4.374520337682275E-2</v>
      </c>
      <c r="W1293" s="17">
        <v>0.18635875402792701</v>
      </c>
      <c r="X1293" s="17">
        <v>1.2345679012345734E-2</v>
      </c>
      <c r="Y1293" s="17">
        <v>3.465179175118327E-2</v>
      </c>
      <c r="Z1293" s="17">
        <v>0.11935483870967745</v>
      </c>
      <c r="AA1293" s="17">
        <v>3.5170312932705672E-2</v>
      </c>
      <c r="AB1293" s="17">
        <v>0.40432294977749517</v>
      </c>
      <c r="AC1293" s="17">
        <v>0.34564102564102561</v>
      </c>
    </row>
    <row r="1294" spans="1:29" ht="12.75" customHeight="1" x14ac:dyDescent="0.2">
      <c r="A1294" s="19">
        <v>41345</v>
      </c>
      <c r="B1294" s="19">
        <v>40981</v>
      </c>
      <c r="C1294" s="19">
        <v>39525</v>
      </c>
      <c r="D1294" s="16" t="s">
        <v>4</v>
      </c>
      <c r="E1294" s="114">
        <v>15537</v>
      </c>
      <c r="F1294" s="115">
        <v>9413</v>
      </c>
      <c r="G1294" s="113">
        <v>3535</v>
      </c>
      <c r="H1294" s="113">
        <v>1352</v>
      </c>
      <c r="I1294" s="113">
        <v>1237</v>
      </c>
      <c r="J1294" s="112">
        <v>16325</v>
      </c>
      <c r="K1294" s="112">
        <v>10028</v>
      </c>
      <c r="L1294" s="112">
        <v>3576</v>
      </c>
      <c r="M1294" s="112">
        <v>1549</v>
      </c>
      <c r="N1294" s="113">
        <v>1172</v>
      </c>
      <c r="O1294" s="112">
        <v>13323</v>
      </c>
      <c r="P1294" s="112">
        <v>8753</v>
      </c>
      <c r="Q1294" s="112">
        <v>2745</v>
      </c>
      <c r="R1294" s="112">
        <v>958</v>
      </c>
      <c r="S1294" s="113">
        <v>867</v>
      </c>
      <c r="T1294" s="17">
        <v>-4.8269525267993885E-2</v>
      </c>
      <c r="U1294" s="17">
        <v>-6.1328280813721547E-2</v>
      </c>
      <c r="V1294" s="17">
        <v>-1.1465324384787423E-2</v>
      </c>
      <c r="W1294" s="17">
        <v>-0.12717882504841838</v>
      </c>
      <c r="X1294" s="17">
        <v>5.5460750853242313E-2</v>
      </c>
      <c r="Y1294" s="17">
        <v>-4.8269525267993885E-2</v>
      </c>
      <c r="Z1294" s="17">
        <v>-6.9677801937141681E-2</v>
      </c>
      <c r="AA1294" s="17">
        <v>9.8849860118122468E-2</v>
      </c>
      <c r="AB1294" s="17">
        <v>1.8072289156626509E-2</v>
      </c>
      <c r="AC1294" s="17">
        <v>0.34019501625135429</v>
      </c>
    </row>
    <row r="1295" spans="1:29" ht="12.75" customHeight="1" x14ac:dyDescent="0.2">
      <c r="A1295" s="19">
        <v>41346</v>
      </c>
      <c r="B1295" s="19">
        <v>40982</v>
      </c>
      <c r="C1295" s="19">
        <v>39526</v>
      </c>
      <c r="D1295" s="16" t="s">
        <v>5</v>
      </c>
      <c r="E1295" s="114">
        <v>18610</v>
      </c>
      <c r="F1295" s="115">
        <v>11545</v>
      </c>
      <c r="G1295" s="113">
        <v>4033</v>
      </c>
      <c r="H1295" s="113">
        <v>1619</v>
      </c>
      <c r="I1295" s="113">
        <v>1413</v>
      </c>
      <c r="J1295" s="112">
        <v>17144</v>
      </c>
      <c r="K1295" s="112">
        <v>10257</v>
      </c>
      <c r="L1295" s="112">
        <v>4095</v>
      </c>
      <c r="M1295" s="112">
        <v>1705</v>
      </c>
      <c r="N1295" s="113">
        <v>1087</v>
      </c>
      <c r="O1295" s="112">
        <v>14823</v>
      </c>
      <c r="P1295" s="112">
        <v>9650</v>
      </c>
      <c r="Q1295" s="112">
        <v>3051</v>
      </c>
      <c r="R1295" s="112">
        <v>1159</v>
      </c>
      <c r="S1295" s="113">
        <v>963</v>
      </c>
      <c r="T1295" s="17">
        <v>8.5510965935604366E-2</v>
      </c>
      <c r="U1295" s="17">
        <v>0.1255727795651751</v>
      </c>
      <c r="V1295" s="17">
        <v>-1.5140415140415087E-2</v>
      </c>
      <c r="W1295" s="17">
        <v>-5.0439882697947191E-2</v>
      </c>
      <c r="X1295" s="17">
        <v>0.29990800367985271</v>
      </c>
      <c r="Y1295" s="17">
        <v>8.5510965935604366E-2</v>
      </c>
      <c r="Z1295" s="17">
        <v>0.14081027667984181</v>
      </c>
      <c r="AA1295" s="17">
        <v>5.5759162303664844E-2</v>
      </c>
      <c r="AB1295" s="17">
        <v>0.14578910120311384</v>
      </c>
      <c r="AC1295" s="17">
        <v>0.51122994652406417</v>
      </c>
    </row>
    <row r="1296" spans="1:29" ht="12.75" customHeight="1" x14ac:dyDescent="0.2">
      <c r="A1296" s="19">
        <v>41347</v>
      </c>
      <c r="B1296" s="19">
        <v>40983</v>
      </c>
      <c r="C1296" s="19">
        <v>39527</v>
      </c>
      <c r="D1296" s="16" t="s">
        <v>6</v>
      </c>
      <c r="E1296" s="114">
        <v>18840</v>
      </c>
      <c r="F1296" s="115">
        <v>11018</v>
      </c>
      <c r="G1296" s="113">
        <v>4532</v>
      </c>
      <c r="H1296" s="113">
        <v>1931</v>
      </c>
      <c r="I1296" s="113">
        <v>1359</v>
      </c>
      <c r="J1296" s="112">
        <v>18651</v>
      </c>
      <c r="K1296" s="112">
        <v>11098</v>
      </c>
      <c r="L1296" s="112">
        <v>4217</v>
      </c>
      <c r="M1296" s="112">
        <v>1906</v>
      </c>
      <c r="N1296" s="113">
        <v>1430</v>
      </c>
      <c r="O1296" s="112">
        <v>16451</v>
      </c>
      <c r="P1296" s="112">
        <v>10396</v>
      </c>
      <c r="Q1296" s="112">
        <v>3655</v>
      </c>
      <c r="R1296" s="112">
        <v>1384</v>
      </c>
      <c r="S1296" s="113">
        <v>1016</v>
      </c>
      <c r="T1296" s="17">
        <v>1.0133504905903257E-2</v>
      </c>
      <c r="U1296" s="17">
        <v>-7.2085060371237519E-3</v>
      </c>
      <c r="V1296" s="17">
        <v>7.4697652359497324E-2</v>
      </c>
      <c r="W1296" s="17">
        <v>1.3116474291710478E-2</v>
      </c>
      <c r="X1296" s="17">
        <v>-4.9650349650349646E-2</v>
      </c>
      <c r="Y1296" s="17">
        <v>1.0133504905903257E-2</v>
      </c>
      <c r="Z1296" s="17">
        <v>-5.4426705370103079E-4</v>
      </c>
      <c r="AA1296" s="17">
        <v>4.2558086036346809E-2</v>
      </c>
      <c r="AB1296" s="17">
        <v>9.0960451977401213E-2</v>
      </c>
      <c r="AC1296" s="17">
        <v>0.31051108968177443</v>
      </c>
    </row>
    <row r="1297" spans="1:29" ht="12.75" customHeight="1" x14ac:dyDescent="0.2">
      <c r="A1297" s="19">
        <v>41348</v>
      </c>
      <c r="B1297" s="19">
        <v>40984</v>
      </c>
      <c r="C1297" s="19">
        <v>39528</v>
      </c>
      <c r="D1297" s="16" t="s">
        <v>7</v>
      </c>
      <c r="E1297" s="114">
        <v>20134</v>
      </c>
      <c r="F1297" s="115">
        <v>12009</v>
      </c>
      <c r="G1297" s="113">
        <v>4481</v>
      </c>
      <c r="H1297" s="113">
        <v>2031</v>
      </c>
      <c r="I1297" s="113">
        <v>1613</v>
      </c>
      <c r="J1297" s="112">
        <v>18528</v>
      </c>
      <c r="K1297" s="112">
        <v>11072</v>
      </c>
      <c r="L1297" s="112">
        <v>4064</v>
      </c>
      <c r="M1297" s="112">
        <v>1905</v>
      </c>
      <c r="N1297" s="113">
        <v>1487</v>
      </c>
      <c r="O1297" s="112">
        <v>16908</v>
      </c>
      <c r="P1297" s="112">
        <v>10629</v>
      </c>
      <c r="Q1297" s="112">
        <v>3770</v>
      </c>
      <c r="R1297" s="112">
        <v>1458</v>
      </c>
      <c r="S1297" s="113">
        <v>1051</v>
      </c>
      <c r="T1297" s="17">
        <v>8.6679620034542326E-2</v>
      </c>
      <c r="U1297" s="17">
        <v>8.4627890173410325E-2</v>
      </c>
      <c r="V1297" s="17">
        <v>0.10260826771653542</v>
      </c>
      <c r="W1297" s="17">
        <v>6.6141732283464538E-2</v>
      </c>
      <c r="X1297" s="17">
        <v>8.4734364492266234E-2</v>
      </c>
      <c r="Y1297" s="17">
        <v>8.6679620034542326E-2</v>
      </c>
      <c r="Z1297" s="17">
        <v>5.4160814606741603E-2</v>
      </c>
      <c r="AA1297" s="17">
        <v>2.1194165907019169E-2</v>
      </c>
      <c r="AB1297" s="17">
        <v>0.19050410316529898</v>
      </c>
      <c r="AC1297" s="17">
        <v>0.5509615384615385</v>
      </c>
    </row>
    <row r="1298" spans="1:29" ht="12.75" customHeight="1" x14ac:dyDescent="0.2">
      <c r="A1298" s="19">
        <v>41349</v>
      </c>
      <c r="B1298" s="19">
        <v>40985</v>
      </c>
      <c r="C1298" s="19">
        <v>39529</v>
      </c>
      <c r="D1298" s="16" t="s">
        <v>1</v>
      </c>
      <c r="E1298" s="114">
        <v>20702</v>
      </c>
      <c r="F1298" s="115">
        <v>12440</v>
      </c>
      <c r="G1298" s="113">
        <v>4388</v>
      </c>
      <c r="H1298" s="113">
        <v>2424</v>
      </c>
      <c r="I1298" s="113">
        <v>1450</v>
      </c>
      <c r="J1298" s="112">
        <v>19691</v>
      </c>
      <c r="K1298" s="112">
        <v>11278</v>
      </c>
      <c r="L1298" s="112">
        <v>4280</v>
      </c>
      <c r="M1298" s="112">
        <v>2327</v>
      </c>
      <c r="N1298" s="113">
        <v>1806</v>
      </c>
      <c r="O1298" s="112">
        <v>18036</v>
      </c>
      <c r="P1298" s="112">
        <v>10768</v>
      </c>
      <c r="Q1298" s="112">
        <v>4255</v>
      </c>
      <c r="R1298" s="112">
        <v>1632</v>
      </c>
      <c r="S1298" s="113">
        <v>1381</v>
      </c>
      <c r="T1298" s="17">
        <v>5.1343253262911892E-2</v>
      </c>
      <c r="U1298" s="17">
        <v>0.10303245256251103</v>
      </c>
      <c r="V1298" s="17">
        <v>2.5233644859813165E-2</v>
      </c>
      <c r="W1298" s="17">
        <v>4.1684572410829457E-2</v>
      </c>
      <c r="X1298" s="17">
        <v>-0.19712070874861576</v>
      </c>
      <c r="Y1298" s="17">
        <v>5.1343253262911892E-2</v>
      </c>
      <c r="Z1298" s="17">
        <v>4.8108517988036059E-2</v>
      </c>
      <c r="AA1298" s="17">
        <v>-0.12537372932031099</v>
      </c>
      <c r="AB1298" s="17">
        <v>0.19940623453735773</v>
      </c>
      <c r="AC1298" s="17">
        <v>-5.3524804177545682E-2</v>
      </c>
    </row>
    <row r="1299" spans="1:29" ht="12.75" customHeight="1" x14ac:dyDescent="0.2">
      <c r="A1299" s="19">
        <v>41350</v>
      </c>
      <c r="B1299" s="19">
        <v>40986</v>
      </c>
      <c r="C1299" s="19">
        <v>39530</v>
      </c>
      <c r="D1299" s="16" t="s">
        <v>2</v>
      </c>
      <c r="E1299" s="114">
        <v>19614</v>
      </c>
      <c r="F1299" s="115">
        <v>11786</v>
      </c>
      <c r="G1299" s="113">
        <v>4423</v>
      </c>
      <c r="H1299" s="113">
        <v>1834</v>
      </c>
      <c r="I1299" s="113">
        <v>1571</v>
      </c>
      <c r="J1299" s="112">
        <v>18543</v>
      </c>
      <c r="K1299" s="112">
        <v>10781</v>
      </c>
      <c r="L1299" s="112">
        <v>4410</v>
      </c>
      <c r="M1299" s="112">
        <v>1945</v>
      </c>
      <c r="N1299" s="113">
        <v>1407</v>
      </c>
      <c r="O1299" s="112">
        <v>16465</v>
      </c>
      <c r="P1299" s="112">
        <v>10270</v>
      </c>
      <c r="Q1299" s="112">
        <v>3851</v>
      </c>
      <c r="R1299" s="112">
        <v>1278</v>
      </c>
      <c r="S1299" s="113">
        <v>1066</v>
      </c>
      <c r="T1299" s="17">
        <v>5.7757644394111018E-2</v>
      </c>
      <c r="U1299" s="17">
        <v>9.3219552917169102E-2</v>
      </c>
      <c r="V1299" s="17">
        <v>2.9478458049887468E-3</v>
      </c>
      <c r="W1299" s="17">
        <v>-5.7069408740359928E-2</v>
      </c>
      <c r="X1299" s="17">
        <v>0.1165600568585643</v>
      </c>
      <c r="Y1299" s="17">
        <v>5.7757644394111018E-2</v>
      </c>
      <c r="Z1299" s="17">
        <v>5.138269402319362E-2</v>
      </c>
      <c r="AA1299" s="17">
        <v>-3.9104931566369738E-2</v>
      </c>
      <c r="AB1299" s="17">
        <v>4.3230944254835091E-2</v>
      </c>
      <c r="AC1299" s="17">
        <v>0.59169199594731503</v>
      </c>
    </row>
    <row r="1300" spans="1:29" ht="12.75" customHeight="1" x14ac:dyDescent="0.2">
      <c r="A1300" s="19">
        <v>41351</v>
      </c>
      <c r="B1300" s="19">
        <v>40987</v>
      </c>
      <c r="C1300" s="19">
        <v>39531</v>
      </c>
      <c r="D1300" s="16" t="s">
        <v>3</v>
      </c>
      <c r="E1300" s="114">
        <v>17989</v>
      </c>
      <c r="F1300" s="115">
        <v>10975</v>
      </c>
      <c r="G1300" s="113">
        <v>3735</v>
      </c>
      <c r="H1300" s="113">
        <v>1911</v>
      </c>
      <c r="I1300" s="113">
        <v>1368</v>
      </c>
      <c r="J1300" s="112">
        <v>17567</v>
      </c>
      <c r="K1300" s="112">
        <v>11103</v>
      </c>
      <c r="L1300" s="112">
        <v>3450</v>
      </c>
      <c r="M1300" s="112">
        <v>1803</v>
      </c>
      <c r="N1300" s="113">
        <v>1211</v>
      </c>
      <c r="O1300" s="112">
        <v>14895</v>
      </c>
      <c r="P1300" s="112">
        <v>9885</v>
      </c>
      <c r="Q1300" s="112">
        <v>2949</v>
      </c>
      <c r="R1300" s="112">
        <v>1124</v>
      </c>
      <c r="S1300" s="113">
        <v>937</v>
      </c>
      <c r="T1300" s="17">
        <v>2.4022314567085923E-2</v>
      </c>
      <c r="U1300" s="17">
        <v>-1.1528415743492726E-2</v>
      </c>
      <c r="V1300" s="17">
        <v>8.260869565217388E-2</v>
      </c>
      <c r="W1300" s="17">
        <v>5.9900166389351028E-2</v>
      </c>
      <c r="X1300" s="17">
        <v>0.12964492155243601</v>
      </c>
      <c r="Y1300" s="17">
        <v>2.4022314567085923E-2</v>
      </c>
      <c r="Z1300" s="17">
        <v>-2.0963425512934841E-2</v>
      </c>
      <c r="AA1300" s="17">
        <v>-5.251141552511418E-2</v>
      </c>
      <c r="AB1300" s="17">
        <v>0.13278008298755184</v>
      </c>
      <c r="AC1300" s="17">
        <v>0.29545454545454541</v>
      </c>
    </row>
    <row r="1301" spans="1:29" ht="12.75" customHeight="1" x14ac:dyDescent="0.2">
      <c r="A1301" s="19">
        <v>41352</v>
      </c>
      <c r="B1301" s="19">
        <v>40988</v>
      </c>
      <c r="C1301" s="19">
        <v>39532</v>
      </c>
      <c r="D1301" s="16" t="s">
        <v>4</v>
      </c>
      <c r="E1301" s="114">
        <v>17737</v>
      </c>
      <c r="F1301" s="115">
        <v>10773</v>
      </c>
      <c r="G1301" s="113">
        <v>4091</v>
      </c>
      <c r="H1301" s="113">
        <v>1481</v>
      </c>
      <c r="I1301" s="113">
        <v>1392</v>
      </c>
      <c r="J1301" s="112">
        <v>16056</v>
      </c>
      <c r="K1301" s="112">
        <v>10060</v>
      </c>
      <c r="L1301" s="112">
        <v>3222</v>
      </c>
      <c r="M1301" s="112">
        <v>1689</v>
      </c>
      <c r="N1301" s="113">
        <v>1085</v>
      </c>
      <c r="O1301" s="112">
        <v>13538</v>
      </c>
      <c r="P1301" s="112">
        <v>9172</v>
      </c>
      <c r="Q1301" s="112">
        <v>2660</v>
      </c>
      <c r="R1301" s="112">
        <v>952</v>
      </c>
      <c r="S1301" s="113">
        <v>754</v>
      </c>
      <c r="T1301" s="17">
        <v>0.10469606377678131</v>
      </c>
      <c r="U1301" s="17">
        <v>7.0874751491053711E-2</v>
      </c>
      <c r="V1301" s="17">
        <v>0.26970825574177537</v>
      </c>
      <c r="W1301" s="17">
        <v>-0.12314979277679106</v>
      </c>
      <c r="X1301" s="17">
        <v>0.28294930875576041</v>
      </c>
      <c r="Y1301" s="17">
        <v>0.10469606377678131</v>
      </c>
      <c r="Z1301" s="17">
        <v>4.4907856450048467E-2</v>
      </c>
      <c r="AA1301" s="17">
        <v>0.18924418604651172</v>
      </c>
      <c r="AB1301" s="17">
        <v>5.035460992907792E-2</v>
      </c>
      <c r="AC1301" s="17">
        <v>0.47613997879109227</v>
      </c>
    </row>
    <row r="1302" spans="1:29" ht="12.75" customHeight="1" x14ac:dyDescent="0.2">
      <c r="A1302" s="19">
        <v>41353</v>
      </c>
      <c r="B1302" s="19">
        <v>40989</v>
      </c>
      <c r="C1302" s="19">
        <v>39533</v>
      </c>
      <c r="D1302" s="16" t="s">
        <v>5</v>
      </c>
      <c r="E1302" s="114">
        <v>19402</v>
      </c>
      <c r="F1302" s="115">
        <v>11842</v>
      </c>
      <c r="G1302" s="113">
        <v>4257</v>
      </c>
      <c r="H1302" s="113">
        <v>1826</v>
      </c>
      <c r="I1302" s="113">
        <v>1477</v>
      </c>
      <c r="J1302" s="112">
        <v>16722</v>
      </c>
      <c r="K1302" s="112">
        <v>10360</v>
      </c>
      <c r="L1302" s="112">
        <v>3371</v>
      </c>
      <c r="M1302" s="112">
        <v>1689</v>
      </c>
      <c r="N1302" s="113">
        <v>1302</v>
      </c>
      <c r="O1302" s="112">
        <v>14511</v>
      </c>
      <c r="P1302" s="112">
        <v>9871</v>
      </c>
      <c r="Q1302" s="112">
        <v>2758</v>
      </c>
      <c r="R1302" s="112">
        <v>998</v>
      </c>
      <c r="S1302" s="113">
        <v>884</v>
      </c>
      <c r="T1302" s="17">
        <v>0.16026791053701706</v>
      </c>
      <c r="U1302" s="17">
        <v>0.14305019305019306</v>
      </c>
      <c r="V1302" s="17">
        <v>0.26283002076535156</v>
      </c>
      <c r="W1302" s="17">
        <v>8.1113084665482615E-2</v>
      </c>
      <c r="X1302" s="17">
        <v>0.13440860215053774</v>
      </c>
      <c r="Y1302" s="17">
        <v>0.16026791053701706</v>
      </c>
      <c r="Z1302" s="17">
        <v>0.17421913733267225</v>
      </c>
      <c r="AA1302" s="17">
        <v>0.17824522557431499</v>
      </c>
      <c r="AB1302" s="17">
        <v>0.35560504825538231</v>
      </c>
      <c r="AC1302" s="17">
        <v>0.51177072671443202</v>
      </c>
    </row>
    <row r="1303" spans="1:29" ht="12.75" customHeight="1" x14ac:dyDescent="0.2">
      <c r="A1303" s="19">
        <v>41354</v>
      </c>
      <c r="B1303" s="19">
        <v>40990</v>
      </c>
      <c r="C1303" s="19">
        <v>39534</v>
      </c>
      <c r="D1303" s="16" t="s">
        <v>6</v>
      </c>
      <c r="E1303" s="114">
        <v>20269</v>
      </c>
      <c r="F1303" s="115">
        <v>11698</v>
      </c>
      <c r="G1303" s="113">
        <v>4682</v>
      </c>
      <c r="H1303" s="113">
        <v>2083</v>
      </c>
      <c r="I1303" s="113">
        <v>1806</v>
      </c>
      <c r="J1303" s="112">
        <v>19088</v>
      </c>
      <c r="K1303" s="112">
        <v>11301</v>
      </c>
      <c r="L1303" s="112">
        <v>4281</v>
      </c>
      <c r="M1303" s="112">
        <v>2057</v>
      </c>
      <c r="N1303" s="113">
        <v>1449</v>
      </c>
      <c r="O1303" s="112">
        <v>15937</v>
      </c>
      <c r="P1303" s="112">
        <v>10410</v>
      </c>
      <c r="Q1303" s="112">
        <v>3165</v>
      </c>
      <c r="R1303" s="112">
        <v>1340</v>
      </c>
      <c r="S1303" s="113">
        <v>1022</v>
      </c>
      <c r="T1303" s="17">
        <v>6.1871332774517951E-2</v>
      </c>
      <c r="U1303" s="17">
        <v>3.5129634545615351E-2</v>
      </c>
      <c r="V1303" s="17">
        <v>9.3669703340341082E-2</v>
      </c>
      <c r="W1303" s="17">
        <v>1.2639766650461848E-2</v>
      </c>
      <c r="X1303" s="17">
        <v>0.24637681159420288</v>
      </c>
      <c r="Y1303" s="17">
        <v>6.1871332774517951E-2</v>
      </c>
      <c r="Z1303" s="17">
        <v>8.1046114037519601E-2</v>
      </c>
      <c r="AA1303" s="17">
        <v>0.21547248182762191</v>
      </c>
      <c r="AB1303" s="17">
        <v>0.2420989862850329</v>
      </c>
      <c r="AC1303" s="17">
        <v>0.75339805825242712</v>
      </c>
    </row>
    <row r="1304" spans="1:29" ht="12.75" customHeight="1" x14ac:dyDescent="0.2">
      <c r="A1304" s="19">
        <v>41355</v>
      </c>
      <c r="B1304" s="19">
        <v>40991</v>
      </c>
      <c r="C1304" s="19">
        <v>39535</v>
      </c>
      <c r="D1304" s="16" t="s">
        <v>7</v>
      </c>
      <c r="E1304" s="114">
        <v>20802</v>
      </c>
      <c r="F1304" s="115">
        <v>12537</v>
      </c>
      <c r="G1304" s="113">
        <v>4471</v>
      </c>
      <c r="H1304" s="113">
        <v>2125</v>
      </c>
      <c r="I1304" s="113">
        <v>1669</v>
      </c>
      <c r="J1304" s="112">
        <v>19283</v>
      </c>
      <c r="K1304" s="112">
        <v>11282</v>
      </c>
      <c r="L1304" s="112">
        <v>4518</v>
      </c>
      <c r="M1304" s="112">
        <v>2025</v>
      </c>
      <c r="N1304" s="113">
        <v>1458</v>
      </c>
      <c r="O1304" s="112">
        <v>16867</v>
      </c>
      <c r="P1304" s="112">
        <v>10577</v>
      </c>
      <c r="Q1304" s="112">
        <v>3791</v>
      </c>
      <c r="R1304" s="112">
        <v>1444</v>
      </c>
      <c r="S1304" s="113">
        <v>1055</v>
      </c>
      <c r="T1304" s="17">
        <v>7.8774049681066272E-2</v>
      </c>
      <c r="U1304" s="17">
        <v>0.11123914199610008</v>
      </c>
      <c r="V1304" s="17">
        <v>-1.0402833111996412E-2</v>
      </c>
      <c r="W1304" s="17">
        <v>4.9382716049382713E-2</v>
      </c>
      <c r="X1304" s="17">
        <v>0.14471879286694111</v>
      </c>
      <c r="Y1304" s="17">
        <v>7.8774049681066272E-2</v>
      </c>
      <c r="Z1304" s="17">
        <v>0.12419296987087525</v>
      </c>
      <c r="AA1304" s="17">
        <v>8.3616093068347164E-2</v>
      </c>
      <c r="AB1304" s="17">
        <v>0.24487404803749269</v>
      </c>
      <c r="AC1304" s="17">
        <v>0.40843881856540087</v>
      </c>
    </row>
    <row r="1305" spans="1:29" ht="12.75" customHeight="1" x14ac:dyDescent="0.2">
      <c r="A1305" s="19">
        <v>41356</v>
      </c>
      <c r="B1305" s="19">
        <v>40992</v>
      </c>
      <c r="C1305" s="19">
        <v>39536</v>
      </c>
      <c r="D1305" s="16" t="s">
        <v>1</v>
      </c>
      <c r="E1305" s="114">
        <v>21725</v>
      </c>
      <c r="F1305" s="115">
        <v>12351</v>
      </c>
      <c r="G1305" s="113">
        <v>4722</v>
      </c>
      <c r="H1305" s="113">
        <v>2619</v>
      </c>
      <c r="I1305" s="113">
        <v>2033</v>
      </c>
      <c r="J1305" s="112">
        <v>20737</v>
      </c>
      <c r="K1305" s="112">
        <v>11373</v>
      </c>
      <c r="L1305" s="112">
        <v>5134</v>
      </c>
      <c r="M1305" s="112">
        <v>2322</v>
      </c>
      <c r="N1305" s="113">
        <v>1908</v>
      </c>
      <c r="O1305" s="112">
        <v>18084</v>
      </c>
      <c r="P1305" s="112">
        <v>10995</v>
      </c>
      <c r="Q1305" s="112">
        <v>4081</v>
      </c>
      <c r="R1305" s="112">
        <v>1639</v>
      </c>
      <c r="S1305" s="113">
        <v>1369</v>
      </c>
      <c r="T1305" s="17">
        <v>4.7644307276848208E-2</v>
      </c>
      <c r="U1305" s="17">
        <v>8.5993141651279359E-2</v>
      </c>
      <c r="V1305" s="17">
        <v>-8.024931827035453E-2</v>
      </c>
      <c r="W1305" s="17">
        <v>0.12790697674418605</v>
      </c>
      <c r="X1305" s="17">
        <v>6.5513626834381444E-2</v>
      </c>
      <c r="Y1305" s="17">
        <v>4.7644307276848208E-2</v>
      </c>
      <c r="Z1305" s="17">
        <v>9.242879886785782E-2</v>
      </c>
      <c r="AA1305" s="17">
        <v>7.8975453575240717E-3</v>
      </c>
      <c r="AB1305" s="17">
        <v>0.33486238532110102</v>
      </c>
      <c r="AC1305" s="17">
        <v>0.27701005025125625</v>
      </c>
    </row>
    <row r="1306" spans="1:29" ht="12.75" customHeight="1" x14ac:dyDescent="0.2">
      <c r="A1306" s="19">
        <v>41357</v>
      </c>
      <c r="B1306" s="19">
        <v>40993</v>
      </c>
      <c r="C1306" s="19">
        <v>39537</v>
      </c>
      <c r="D1306" s="16" t="s">
        <v>2</v>
      </c>
      <c r="E1306" s="114">
        <v>20957</v>
      </c>
      <c r="F1306" s="115">
        <v>12617</v>
      </c>
      <c r="G1306" s="113">
        <v>4839</v>
      </c>
      <c r="H1306" s="113">
        <v>1969</v>
      </c>
      <c r="I1306" s="113">
        <v>1532</v>
      </c>
      <c r="J1306" s="112">
        <v>19024</v>
      </c>
      <c r="K1306" s="112">
        <v>10851</v>
      </c>
      <c r="L1306" s="112">
        <v>4581</v>
      </c>
      <c r="M1306" s="112">
        <v>2062</v>
      </c>
      <c r="N1306" s="113">
        <v>1530</v>
      </c>
      <c r="O1306" s="112">
        <v>17079</v>
      </c>
      <c r="P1306" s="112">
        <v>10740</v>
      </c>
      <c r="Q1306" s="112">
        <v>3971</v>
      </c>
      <c r="R1306" s="112">
        <v>1340</v>
      </c>
      <c r="S1306" s="113">
        <v>1028</v>
      </c>
      <c r="T1306" s="17">
        <v>0.10160849453322118</v>
      </c>
      <c r="U1306" s="17">
        <v>0.16274997696064886</v>
      </c>
      <c r="V1306" s="17">
        <v>5.6319580877537634E-2</v>
      </c>
      <c r="W1306" s="17">
        <v>-4.5101842870999054E-2</v>
      </c>
      <c r="X1306" s="17">
        <v>1.3071895424836555E-3</v>
      </c>
      <c r="Y1306" s="17">
        <v>0.10160849453322118</v>
      </c>
      <c r="Z1306" s="17">
        <v>0.14046822742474907</v>
      </c>
      <c r="AA1306" s="17">
        <v>0.13805268109125124</v>
      </c>
      <c r="AB1306" s="17">
        <v>0.23758642363293525</v>
      </c>
      <c r="AC1306" s="17">
        <v>0.31164383561643838</v>
      </c>
    </row>
    <row r="1307" spans="1:29" ht="12.75" customHeight="1" x14ac:dyDescent="0.2">
      <c r="A1307" s="19">
        <v>41358</v>
      </c>
      <c r="B1307" s="19">
        <v>40994</v>
      </c>
      <c r="C1307" s="19">
        <v>39538</v>
      </c>
      <c r="D1307" s="16" t="s">
        <v>3</v>
      </c>
      <c r="E1307" s="114">
        <v>20087</v>
      </c>
      <c r="F1307" s="115">
        <v>11963</v>
      </c>
      <c r="G1307" s="113">
        <v>4499</v>
      </c>
      <c r="H1307" s="113">
        <v>2114</v>
      </c>
      <c r="I1307" s="113">
        <v>1511</v>
      </c>
      <c r="J1307" s="112">
        <v>18213</v>
      </c>
      <c r="K1307" s="112">
        <v>11041</v>
      </c>
      <c r="L1307" s="112">
        <v>4029</v>
      </c>
      <c r="M1307" s="112">
        <v>1803</v>
      </c>
      <c r="N1307" s="113">
        <v>1340</v>
      </c>
      <c r="O1307" s="112">
        <v>15732</v>
      </c>
      <c r="P1307" s="112">
        <v>10603</v>
      </c>
      <c r="Q1307" s="112">
        <v>3078</v>
      </c>
      <c r="R1307" s="112">
        <v>1093</v>
      </c>
      <c r="S1307" s="113">
        <v>958</v>
      </c>
      <c r="T1307" s="17">
        <v>0.10289353758304509</v>
      </c>
      <c r="U1307" s="17">
        <v>8.3506928720224582E-2</v>
      </c>
      <c r="V1307" s="17">
        <v>0.11665425663936468</v>
      </c>
      <c r="W1307" s="17">
        <v>0.17249029395452031</v>
      </c>
      <c r="X1307" s="17">
        <v>0.12761194029850742</v>
      </c>
      <c r="Y1307" s="17">
        <v>0.10289353758304509</v>
      </c>
      <c r="Z1307" s="17">
        <v>7.7456543276591905E-2</v>
      </c>
      <c r="AA1307" s="17">
        <v>0.19178807947019871</v>
      </c>
      <c r="AB1307" s="17">
        <v>0.49188426252646433</v>
      </c>
      <c r="AC1307" s="17">
        <v>0.49455984174085055</v>
      </c>
    </row>
    <row r="1308" spans="1:29" ht="12.75" customHeight="1" x14ac:dyDescent="0.2">
      <c r="A1308" s="19">
        <v>41359</v>
      </c>
      <c r="B1308" s="19">
        <v>40995</v>
      </c>
      <c r="C1308" s="19">
        <v>39539</v>
      </c>
      <c r="D1308" s="16" t="s">
        <v>4</v>
      </c>
      <c r="E1308" s="114">
        <v>18071</v>
      </c>
      <c r="F1308" s="115">
        <v>10852</v>
      </c>
      <c r="G1308" s="113">
        <v>3982</v>
      </c>
      <c r="H1308" s="113">
        <v>1573</v>
      </c>
      <c r="I1308" s="113">
        <v>1664</v>
      </c>
      <c r="J1308" s="112">
        <v>17164</v>
      </c>
      <c r="K1308" s="112">
        <v>10315</v>
      </c>
      <c r="L1308" s="112">
        <v>3890</v>
      </c>
      <c r="M1308" s="112">
        <v>1701</v>
      </c>
      <c r="N1308" s="113">
        <v>1258</v>
      </c>
      <c r="O1308" s="112">
        <v>15663</v>
      </c>
      <c r="P1308" s="112">
        <v>10446</v>
      </c>
      <c r="Q1308" s="112">
        <v>3033</v>
      </c>
      <c r="R1308" s="112">
        <v>1265</v>
      </c>
      <c r="S1308" s="113">
        <v>919</v>
      </c>
      <c r="T1308" s="17">
        <v>5.284316010254031E-2</v>
      </c>
      <c r="U1308" s="17">
        <v>5.2060106640814396E-2</v>
      </c>
      <c r="V1308" s="17">
        <v>2.3650385604113033E-2</v>
      </c>
      <c r="W1308" s="17">
        <v>-7.5249853027630764E-2</v>
      </c>
      <c r="X1308" s="17">
        <v>0.32273449920508734</v>
      </c>
      <c r="Y1308" s="17">
        <v>5.284316010254031E-2</v>
      </c>
      <c r="Z1308" s="17">
        <v>8.8028875075195412E-2</v>
      </c>
      <c r="AA1308" s="17">
        <v>0.19687406071535918</v>
      </c>
      <c r="AB1308" s="17">
        <v>9.540389972144836E-2</v>
      </c>
      <c r="AC1308" s="17">
        <v>0.55368814192343607</v>
      </c>
    </row>
    <row r="1309" spans="1:29" ht="12.75" customHeight="1" x14ac:dyDescent="0.2">
      <c r="A1309" s="19">
        <v>41360</v>
      </c>
      <c r="B1309" s="19">
        <v>40996</v>
      </c>
      <c r="C1309" s="19">
        <v>39540</v>
      </c>
      <c r="D1309" s="16" t="s">
        <v>5</v>
      </c>
      <c r="E1309" s="114">
        <v>19897.129310657405</v>
      </c>
      <c r="F1309" s="115">
        <v>12060</v>
      </c>
      <c r="G1309" s="113">
        <v>4352</v>
      </c>
      <c r="H1309" s="113">
        <v>1926</v>
      </c>
      <c r="I1309" s="113">
        <v>1559.1293106574053</v>
      </c>
      <c r="J1309" s="112">
        <v>18133</v>
      </c>
      <c r="K1309" s="112">
        <v>10526</v>
      </c>
      <c r="L1309" s="112">
        <v>4150</v>
      </c>
      <c r="M1309" s="112">
        <v>2100</v>
      </c>
      <c r="N1309" s="113">
        <v>1357</v>
      </c>
      <c r="O1309" s="112">
        <v>16849</v>
      </c>
      <c r="P1309" s="112">
        <v>10914</v>
      </c>
      <c r="Q1309" s="112">
        <v>3565</v>
      </c>
      <c r="R1309" s="112">
        <v>1320</v>
      </c>
      <c r="S1309" s="113">
        <v>1050</v>
      </c>
      <c r="T1309" s="17">
        <v>9.7288331255578564E-2</v>
      </c>
      <c r="U1309" s="17">
        <v>0.14573437203116102</v>
      </c>
      <c r="V1309" s="17">
        <v>4.8674698795180715E-2</v>
      </c>
      <c r="W1309" s="17">
        <v>-8.2857142857142851E-2</v>
      </c>
      <c r="X1309" s="17">
        <v>0.14895306607030601</v>
      </c>
      <c r="Y1309" s="17">
        <v>9.7288331255578564E-2</v>
      </c>
      <c r="Z1309" s="17">
        <v>0.22935779816513757</v>
      </c>
      <c r="AA1309" s="17">
        <v>0.13956533123854409</v>
      </c>
      <c r="AB1309" s="17">
        <v>0.34591194968553451</v>
      </c>
      <c r="AC1309" s="17">
        <v>0.51813954299649989</v>
      </c>
    </row>
    <row r="1310" spans="1:29" ht="12.75" customHeight="1" x14ac:dyDescent="0.2">
      <c r="A1310" s="19">
        <v>41361</v>
      </c>
      <c r="B1310" s="19">
        <v>40997</v>
      </c>
      <c r="C1310" s="19">
        <v>39541</v>
      </c>
      <c r="D1310" s="16" t="s">
        <v>6</v>
      </c>
      <c r="E1310" s="114">
        <v>20106.944458560127</v>
      </c>
      <c r="F1310" s="115">
        <v>11972</v>
      </c>
      <c r="G1310" s="113">
        <v>4351</v>
      </c>
      <c r="H1310" s="113">
        <v>2005.6018005163553</v>
      </c>
      <c r="I1310" s="113">
        <v>1778.3426580437715</v>
      </c>
      <c r="J1310" s="112">
        <v>18971</v>
      </c>
      <c r="K1310" s="112">
        <v>11027</v>
      </c>
      <c r="L1310" s="112">
        <v>4438</v>
      </c>
      <c r="M1310" s="112">
        <v>1961</v>
      </c>
      <c r="N1310" s="113">
        <v>1545</v>
      </c>
      <c r="O1310" s="112">
        <v>17371</v>
      </c>
      <c r="P1310" s="112">
        <v>10989</v>
      </c>
      <c r="Q1310" s="112">
        <v>3663</v>
      </c>
      <c r="R1310" s="112">
        <v>1646</v>
      </c>
      <c r="S1310" s="113">
        <v>1073</v>
      </c>
      <c r="T1310" s="17">
        <v>5.9877943100528519E-2</v>
      </c>
      <c r="U1310" s="17">
        <v>8.5698739457694684E-2</v>
      </c>
      <c r="V1310" s="17">
        <v>-1.9603424966201044E-2</v>
      </c>
      <c r="W1310" s="17">
        <v>2.2744416377539656E-2</v>
      </c>
      <c r="X1310" s="17">
        <v>0.15103084663027277</v>
      </c>
      <c r="Y1310" s="17">
        <v>5.9877943100528519E-2</v>
      </c>
      <c r="Z1310" s="17">
        <v>8.3144847552700574E-2</v>
      </c>
      <c r="AA1310" s="17">
        <v>2.0642739854562553E-2</v>
      </c>
      <c r="AB1310" s="17">
        <v>0.17012940520207431</v>
      </c>
      <c r="AC1310" s="17">
        <v>0.58074902937224127</v>
      </c>
    </row>
    <row r="1311" spans="1:29" ht="12.75" customHeight="1" x14ac:dyDescent="0.2">
      <c r="A1311" s="19">
        <v>41362</v>
      </c>
      <c r="B1311" s="19">
        <v>40998</v>
      </c>
      <c r="C1311" s="19">
        <v>39542</v>
      </c>
      <c r="D1311" s="16" t="s">
        <v>7</v>
      </c>
      <c r="E1311" s="114">
        <v>20578.909231386377</v>
      </c>
      <c r="F1311" s="115">
        <v>11936</v>
      </c>
      <c r="G1311" s="113">
        <v>4741</v>
      </c>
      <c r="H1311" s="113">
        <v>2123</v>
      </c>
      <c r="I1311" s="113">
        <v>1778.9092313863773</v>
      </c>
      <c r="J1311" s="112">
        <v>18846</v>
      </c>
      <c r="K1311" s="112">
        <v>11180</v>
      </c>
      <c r="L1311" s="112">
        <v>3898</v>
      </c>
      <c r="M1311" s="112">
        <v>2204</v>
      </c>
      <c r="N1311" s="113">
        <v>1564</v>
      </c>
      <c r="O1311" s="112">
        <v>16977</v>
      </c>
      <c r="P1311" s="112">
        <v>10889</v>
      </c>
      <c r="Q1311" s="112">
        <v>3550</v>
      </c>
      <c r="R1311" s="112">
        <v>1487</v>
      </c>
      <c r="S1311" s="113">
        <v>1051</v>
      </c>
      <c r="T1311" s="17">
        <v>9.1951036367737382E-2</v>
      </c>
      <c r="U1311" s="17">
        <v>6.7620751341681551E-2</v>
      </c>
      <c r="V1311" s="17">
        <v>0.21626475115443822</v>
      </c>
      <c r="W1311" s="17">
        <v>-3.6751361161524554E-2</v>
      </c>
      <c r="X1311" s="17">
        <v>0.13740999449256863</v>
      </c>
      <c r="Y1311" s="17">
        <v>9.1951036367737382E-2</v>
      </c>
      <c r="Z1311" s="17">
        <v>7.030129124820661E-2</v>
      </c>
      <c r="AA1311" s="17">
        <v>0.2045223577235773</v>
      </c>
      <c r="AB1311" s="17">
        <v>0.19808126410835225</v>
      </c>
      <c r="AC1311" s="17">
        <v>0.55907908096965575</v>
      </c>
    </row>
    <row r="1312" spans="1:29" ht="12.75" customHeight="1" x14ac:dyDescent="0.2">
      <c r="A1312" s="19">
        <v>41363</v>
      </c>
      <c r="B1312" s="19">
        <v>40999</v>
      </c>
      <c r="C1312" s="19">
        <v>39543</v>
      </c>
      <c r="D1312" s="16" t="s">
        <v>1</v>
      </c>
      <c r="E1312" s="114">
        <v>21832</v>
      </c>
      <c r="F1312" s="115">
        <v>12432</v>
      </c>
      <c r="G1312" s="113">
        <v>5113</v>
      </c>
      <c r="H1312" s="113">
        <v>2364</v>
      </c>
      <c r="I1312" s="113">
        <v>1923</v>
      </c>
      <c r="J1312" s="112">
        <v>20987</v>
      </c>
      <c r="K1312" s="112">
        <v>11432</v>
      </c>
      <c r="L1312" s="112">
        <v>5228</v>
      </c>
      <c r="M1312" s="112">
        <v>2415</v>
      </c>
      <c r="N1312" s="113">
        <v>1912</v>
      </c>
      <c r="O1312" s="112">
        <v>19278</v>
      </c>
      <c r="P1312" s="112">
        <v>11747</v>
      </c>
      <c r="Q1312" s="112">
        <v>4356</v>
      </c>
      <c r="R1312" s="112">
        <v>1751</v>
      </c>
      <c r="S1312" s="113">
        <v>1424</v>
      </c>
      <c r="T1312" s="17">
        <v>4.0263019964740021E-2</v>
      </c>
      <c r="U1312" s="17">
        <v>8.7473757872638114E-2</v>
      </c>
      <c r="V1312" s="17">
        <v>-2.1996939556235606E-2</v>
      </c>
      <c r="W1312" s="17">
        <v>-2.1118012422360222E-2</v>
      </c>
      <c r="X1312" s="17">
        <v>5.7531380753137462E-3</v>
      </c>
      <c r="Y1312" s="17">
        <v>4.0263019964740021E-2</v>
      </c>
      <c r="Z1312" s="17">
        <v>8.2738198920048855E-2</v>
      </c>
      <c r="AA1312" s="17">
        <v>5.9030654515327186E-2</v>
      </c>
      <c r="AB1312" s="17">
        <v>0.19878296146044616</v>
      </c>
      <c r="AC1312" s="17">
        <v>6.0672917815774996E-2</v>
      </c>
    </row>
    <row r="1313" spans="1:29" ht="12.75" customHeight="1" x14ac:dyDescent="0.2">
      <c r="A1313" s="19">
        <v>41364</v>
      </c>
      <c r="B1313" s="19">
        <v>41000</v>
      </c>
      <c r="C1313" s="19">
        <v>39544</v>
      </c>
      <c r="D1313" s="16" t="s">
        <v>2</v>
      </c>
      <c r="E1313" s="114">
        <v>20397</v>
      </c>
      <c r="F1313" s="115">
        <v>12355</v>
      </c>
      <c r="G1313" s="113">
        <v>4449</v>
      </c>
      <c r="H1313" s="113">
        <v>1933</v>
      </c>
      <c r="I1313" s="113">
        <v>1660</v>
      </c>
      <c r="J1313" s="112">
        <v>18940</v>
      </c>
      <c r="K1313" s="112">
        <v>11151</v>
      </c>
      <c r="L1313" s="112">
        <v>4518</v>
      </c>
      <c r="M1313" s="112">
        <v>1885</v>
      </c>
      <c r="N1313" s="113">
        <v>1386</v>
      </c>
      <c r="O1313" s="112">
        <v>17310</v>
      </c>
      <c r="P1313" s="112">
        <v>10851</v>
      </c>
      <c r="Q1313" s="112">
        <v>3885</v>
      </c>
      <c r="R1313" s="112">
        <v>1500</v>
      </c>
      <c r="S1313" s="113">
        <v>1074</v>
      </c>
      <c r="T1313" s="17">
        <v>7.6927138331573497E-2</v>
      </c>
      <c r="U1313" s="17">
        <v>0.10797237915881985</v>
      </c>
      <c r="V1313" s="17">
        <v>-1.5272244355909681E-2</v>
      </c>
      <c r="W1313" s="17">
        <v>2.5464190981432377E-2</v>
      </c>
      <c r="X1313" s="17">
        <v>0.1976911976911977</v>
      </c>
      <c r="Y1313" s="17">
        <v>7.6927138331573497E-2</v>
      </c>
      <c r="Z1313" s="17">
        <v>0.21020668038005685</v>
      </c>
      <c r="AA1313" s="17">
        <v>9.5302927161333706E-3</v>
      </c>
      <c r="AB1313" s="17">
        <v>0.30873392010832768</v>
      </c>
      <c r="AC1313" s="17">
        <v>0.31329113924050622</v>
      </c>
    </row>
    <row r="1314" spans="1:29" ht="12.75" customHeight="1" x14ac:dyDescent="0.2">
      <c r="A1314" s="19">
        <v>41365</v>
      </c>
      <c r="B1314" s="19">
        <v>41001</v>
      </c>
      <c r="C1314" s="19">
        <v>39545</v>
      </c>
      <c r="D1314" s="16" t="s">
        <v>3</v>
      </c>
      <c r="E1314" s="114">
        <v>20218</v>
      </c>
      <c r="F1314" s="115">
        <v>12170</v>
      </c>
      <c r="G1314" s="113">
        <v>4345</v>
      </c>
      <c r="H1314" s="113">
        <v>2096</v>
      </c>
      <c r="I1314" s="113">
        <v>1607</v>
      </c>
      <c r="J1314" s="112">
        <v>18074</v>
      </c>
      <c r="K1314" s="112">
        <v>10753</v>
      </c>
      <c r="L1314" s="112">
        <v>4034</v>
      </c>
      <c r="M1314" s="112">
        <v>1914</v>
      </c>
      <c r="N1314" s="113">
        <v>1373</v>
      </c>
      <c r="O1314" s="112">
        <v>17320</v>
      </c>
      <c r="P1314" s="112">
        <v>11289</v>
      </c>
      <c r="Q1314" s="112">
        <v>3454</v>
      </c>
      <c r="R1314" s="112">
        <v>1500</v>
      </c>
      <c r="S1314" s="113">
        <v>1077</v>
      </c>
      <c r="T1314" s="17">
        <v>0.11862343698129907</v>
      </c>
      <c r="U1314" s="17">
        <v>0.13177717846182468</v>
      </c>
      <c r="V1314" s="17">
        <v>7.70946950917204E-2</v>
      </c>
      <c r="W1314" s="17">
        <v>9.5088819226750276E-2</v>
      </c>
      <c r="X1314" s="17">
        <v>0.17042971595047351</v>
      </c>
      <c r="Y1314" s="17">
        <v>0.11862343698129907</v>
      </c>
      <c r="Z1314" s="17">
        <v>0.17823603446606651</v>
      </c>
      <c r="AA1314" s="17">
        <v>0.27121123464014052</v>
      </c>
      <c r="AB1314" s="17">
        <v>0.47605633802816905</v>
      </c>
      <c r="AC1314" s="17">
        <v>0.49627560521415259</v>
      </c>
    </row>
    <row r="1315" spans="1:29" ht="12.75" customHeight="1" x14ac:dyDescent="0.2">
      <c r="A1315" s="19">
        <v>41366</v>
      </c>
      <c r="B1315" s="19">
        <v>41002</v>
      </c>
      <c r="C1315" s="19">
        <v>39546</v>
      </c>
      <c r="D1315" s="16" t="s">
        <v>4</v>
      </c>
      <c r="E1315" s="114">
        <v>17637</v>
      </c>
      <c r="F1315" s="115">
        <v>10754</v>
      </c>
      <c r="G1315" s="113">
        <v>4092</v>
      </c>
      <c r="H1315" s="113">
        <v>1535</v>
      </c>
      <c r="I1315" s="113">
        <v>1256</v>
      </c>
      <c r="J1315" s="112">
        <v>17795</v>
      </c>
      <c r="K1315" s="112">
        <v>10606</v>
      </c>
      <c r="L1315" s="112">
        <v>4060</v>
      </c>
      <c r="M1315" s="112">
        <v>1790</v>
      </c>
      <c r="N1315" s="113">
        <v>1339</v>
      </c>
      <c r="O1315" s="112">
        <v>17096</v>
      </c>
      <c r="P1315" s="112">
        <v>10913</v>
      </c>
      <c r="Q1315" s="112">
        <v>3665</v>
      </c>
      <c r="R1315" s="112">
        <v>1448</v>
      </c>
      <c r="S1315" s="113">
        <v>1070</v>
      </c>
      <c r="T1315" s="17">
        <v>-8.8788985670131826E-3</v>
      </c>
      <c r="U1315" s="17">
        <v>1.3954365453516804E-2</v>
      </c>
      <c r="V1315" s="17">
        <v>7.8817733990148575E-3</v>
      </c>
      <c r="W1315" s="17">
        <v>-0.14245810055865926</v>
      </c>
      <c r="X1315" s="17">
        <v>-6.1986557132188147E-2</v>
      </c>
      <c r="Y1315" s="17">
        <v>-8.8788985670131826E-3</v>
      </c>
      <c r="Z1315" s="17">
        <v>0.1950216690743416</v>
      </c>
      <c r="AA1315" s="17">
        <v>0.34207937028533952</v>
      </c>
      <c r="AB1315" s="17">
        <v>0.22116149562450271</v>
      </c>
      <c r="AC1315" s="17">
        <v>0.27383367139959436</v>
      </c>
    </row>
    <row r="1316" spans="1:29" ht="12.75" customHeight="1" x14ac:dyDescent="0.2">
      <c r="A1316" s="19">
        <v>41367</v>
      </c>
      <c r="B1316" s="19">
        <v>41003</v>
      </c>
      <c r="C1316" s="19">
        <v>39547</v>
      </c>
      <c r="D1316" s="16" t="s">
        <v>5</v>
      </c>
      <c r="E1316" s="114">
        <v>17999</v>
      </c>
      <c r="F1316" s="115">
        <v>10974</v>
      </c>
      <c r="G1316" s="113">
        <v>3979</v>
      </c>
      <c r="H1316" s="113">
        <v>1834</v>
      </c>
      <c r="I1316" s="113">
        <v>1212</v>
      </c>
      <c r="J1316" s="112">
        <v>17615</v>
      </c>
      <c r="K1316" s="112">
        <v>10137</v>
      </c>
      <c r="L1316" s="112">
        <v>4268</v>
      </c>
      <c r="M1316" s="112">
        <v>1840</v>
      </c>
      <c r="N1316" s="113">
        <v>1370</v>
      </c>
      <c r="O1316" s="112">
        <v>16351</v>
      </c>
      <c r="P1316" s="112">
        <v>10498</v>
      </c>
      <c r="Q1316" s="112">
        <v>3542</v>
      </c>
      <c r="R1316" s="112">
        <v>1271</v>
      </c>
      <c r="S1316" s="113">
        <v>1040</v>
      </c>
      <c r="T1316" s="17">
        <v>2.1799602611410673E-2</v>
      </c>
      <c r="U1316" s="17">
        <v>8.256880733944949E-2</v>
      </c>
      <c r="V1316" s="17">
        <v>-6.7713214620431117E-2</v>
      </c>
      <c r="W1316" s="17">
        <v>-3.260869565217428E-3</v>
      </c>
      <c r="X1316" s="17">
        <v>-0.11532846715328471</v>
      </c>
      <c r="Y1316" s="17">
        <v>2.1799602611410673E-2</v>
      </c>
      <c r="Z1316" s="17">
        <v>0.19816573861775311</v>
      </c>
      <c r="AA1316" s="17">
        <v>0.2194299724180202</v>
      </c>
      <c r="AB1316" s="17">
        <v>0.53601340033500833</v>
      </c>
      <c r="AC1316" s="17">
        <v>0.14447592067988668</v>
      </c>
    </row>
    <row r="1317" spans="1:29" ht="12.75" customHeight="1" x14ac:dyDescent="0.2">
      <c r="A1317" s="19">
        <v>41368</v>
      </c>
      <c r="B1317" s="19">
        <v>41004</v>
      </c>
      <c r="C1317" s="19">
        <v>39548</v>
      </c>
      <c r="D1317" s="16" t="s">
        <v>6</v>
      </c>
      <c r="E1317" s="114">
        <v>18660</v>
      </c>
      <c r="F1317" s="115">
        <v>11128</v>
      </c>
      <c r="G1317" s="113">
        <v>4260</v>
      </c>
      <c r="H1317" s="113">
        <v>1695</v>
      </c>
      <c r="I1317" s="113">
        <v>1577</v>
      </c>
      <c r="J1317" s="112">
        <v>18289</v>
      </c>
      <c r="K1317" s="112">
        <v>10899</v>
      </c>
      <c r="L1317" s="112">
        <v>4286</v>
      </c>
      <c r="M1317" s="112">
        <v>1871</v>
      </c>
      <c r="N1317" s="113">
        <v>1233</v>
      </c>
      <c r="O1317" s="112">
        <v>17103</v>
      </c>
      <c r="P1317" s="112">
        <v>10973</v>
      </c>
      <c r="Q1317" s="112">
        <v>3492</v>
      </c>
      <c r="R1317" s="112">
        <v>1618</v>
      </c>
      <c r="S1317" s="113">
        <v>1020</v>
      </c>
      <c r="T1317" s="17">
        <v>2.0285417464049438E-2</v>
      </c>
      <c r="U1317" s="17">
        <v>2.1011101935957344E-2</v>
      </c>
      <c r="V1317" s="17">
        <v>-6.0662622491833851E-3</v>
      </c>
      <c r="W1317" s="17">
        <v>-9.4067343666488501E-2</v>
      </c>
      <c r="X1317" s="17">
        <v>0.27899432278994318</v>
      </c>
      <c r="Y1317" s="17">
        <v>2.0285417464049438E-2</v>
      </c>
      <c r="Z1317" s="17">
        <v>0.1028741328047571</v>
      </c>
      <c r="AA1317" s="17">
        <v>0.24234470691163601</v>
      </c>
      <c r="AB1317" s="17">
        <v>0.29389312977099236</v>
      </c>
      <c r="AC1317" s="17">
        <v>0.20565749235474007</v>
      </c>
    </row>
    <row r="1318" spans="1:29" ht="12.75" customHeight="1" x14ac:dyDescent="0.2">
      <c r="A1318" s="19">
        <v>41369</v>
      </c>
      <c r="B1318" s="19">
        <v>41005</v>
      </c>
      <c r="C1318" s="19">
        <v>39549</v>
      </c>
      <c r="D1318" s="16" t="s">
        <v>7</v>
      </c>
      <c r="E1318" s="114">
        <v>19475.690825871228</v>
      </c>
      <c r="F1318" s="115">
        <v>11350</v>
      </c>
      <c r="G1318" s="113">
        <v>4391</v>
      </c>
      <c r="H1318" s="113">
        <v>2037</v>
      </c>
      <c r="I1318" s="113">
        <v>1697.6908258712274</v>
      </c>
      <c r="J1318" s="112">
        <v>18496</v>
      </c>
      <c r="K1318" s="112">
        <v>10904</v>
      </c>
      <c r="L1318" s="112">
        <v>4150</v>
      </c>
      <c r="M1318" s="112">
        <v>1881</v>
      </c>
      <c r="N1318" s="113">
        <v>1561</v>
      </c>
      <c r="O1318" s="112">
        <v>17025</v>
      </c>
      <c r="P1318" s="112">
        <v>11029</v>
      </c>
      <c r="Q1318" s="112">
        <v>3502</v>
      </c>
      <c r="R1318" s="112">
        <v>1446</v>
      </c>
      <c r="S1318" s="113">
        <v>1048</v>
      </c>
      <c r="T1318" s="17">
        <v>5.296771333646344E-2</v>
      </c>
      <c r="U1318" s="17">
        <v>4.0902421129860533E-2</v>
      </c>
      <c r="V1318" s="17">
        <v>5.8072289156626544E-2</v>
      </c>
      <c r="W1318" s="17">
        <v>8.2934609250398639E-2</v>
      </c>
      <c r="X1318" s="17">
        <v>8.7566192102003448E-2</v>
      </c>
      <c r="Y1318" s="17">
        <v>5.296771333646344E-2</v>
      </c>
      <c r="Z1318" s="17">
        <v>5.3266518188567202E-2</v>
      </c>
      <c r="AA1318" s="17">
        <v>6.3196125907990286E-2</v>
      </c>
      <c r="AB1318" s="17">
        <v>0.53735849056603779</v>
      </c>
      <c r="AC1318" s="17">
        <v>0.30191014253928472</v>
      </c>
    </row>
    <row r="1319" spans="1:29" ht="12.75" customHeight="1" x14ac:dyDescent="0.2">
      <c r="A1319" s="19">
        <v>41370</v>
      </c>
      <c r="B1319" s="19">
        <v>41006</v>
      </c>
      <c r="C1319" s="19">
        <v>39550</v>
      </c>
      <c r="D1319" s="16" t="s">
        <v>1</v>
      </c>
      <c r="E1319" s="114">
        <v>21153.701210915613</v>
      </c>
      <c r="F1319" s="115">
        <v>11770</v>
      </c>
      <c r="G1319" s="113">
        <v>5128</v>
      </c>
      <c r="H1319" s="113">
        <v>2189.8891302124071</v>
      </c>
      <c r="I1319" s="113">
        <v>2065.8120807032074</v>
      </c>
      <c r="J1319" s="112">
        <v>19408</v>
      </c>
      <c r="K1319" s="112">
        <v>10765</v>
      </c>
      <c r="L1319" s="112">
        <v>4523</v>
      </c>
      <c r="M1319" s="112">
        <v>2208</v>
      </c>
      <c r="N1319" s="113">
        <v>1912</v>
      </c>
      <c r="O1319" s="112">
        <v>18272</v>
      </c>
      <c r="P1319" s="112">
        <v>11061</v>
      </c>
      <c r="Q1319" s="112">
        <v>4032</v>
      </c>
      <c r="R1319" s="112">
        <v>1844</v>
      </c>
      <c r="S1319" s="113">
        <v>1335</v>
      </c>
      <c r="T1319" s="17">
        <v>8.9947506745445827E-2</v>
      </c>
      <c r="U1319" s="17">
        <v>9.3358104969809563E-2</v>
      </c>
      <c r="V1319" s="17">
        <v>0.13376077824452803</v>
      </c>
      <c r="W1319" s="17">
        <v>-8.2023866791635092E-3</v>
      </c>
      <c r="X1319" s="17">
        <v>8.0445648903351152E-2</v>
      </c>
      <c r="Y1319" s="17">
        <v>8.9947506745445827E-2</v>
      </c>
      <c r="Z1319" s="17">
        <v>8.3594181550359137E-2</v>
      </c>
      <c r="AA1319" s="17">
        <v>0.12505484861781491</v>
      </c>
      <c r="AB1319" s="17">
        <v>9.934193283755377E-2</v>
      </c>
      <c r="AC1319" s="17">
        <v>8.1577005603773456E-2</v>
      </c>
    </row>
    <row r="1320" spans="1:29" ht="12.75" customHeight="1" x14ac:dyDescent="0.2">
      <c r="A1320" s="19">
        <v>41371</v>
      </c>
      <c r="B1320" s="19">
        <v>41007</v>
      </c>
      <c r="C1320" s="19">
        <v>39551</v>
      </c>
      <c r="D1320" s="16" t="s">
        <v>2</v>
      </c>
      <c r="E1320" s="114">
        <v>18611.701397058532</v>
      </c>
      <c r="F1320" s="115">
        <v>11247</v>
      </c>
      <c r="G1320" s="113">
        <v>4513</v>
      </c>
      <c r="H1320" s="113">
        <v>1550</v>
      </c>
      <c r="I1320" s="113">
        <v>1301.7013970585335</v>
      </c>
      <c r="J1320" s="112">
        <v>17801</v>
      </c>
      <c r="K1320" s="112">
        <v>10282</v>
      </c>
      <c r="L1320" s="112">
        <v>4549</v>
      </c>
      <c r="M1320" s="112">
        <v>1777</v>
      </c>
      <c r="N1320" s="113">
        <v>1193</v>
      </c>
      <c r="O1320" s="112">
        <v>15743</v>
      </c>
      <c r="P1320" s="112">
        <v>10095</v>
      </c>
      <c r="Q1320" s="112">
        <v>3418</v>
      </c>
      <c r="R1320" s="112">
        <v>1270</v>
      </c>
      <c r="S1320" s="113">
        <v>960</v>
      </c>
      <c r="T1320" s="17">
        <v>4.5542463741280459E-2</v>
      </c>
      <c r="U1320" s="17">
        <v>9.3853335926862513E-2</v>
      </c>
      <c r="V1320" s="17">
        <v>-7.9138272147725175E-3</v>
      </c>
      <c r="W1320" s="17">
        <v>-0.12774338773213278</v>
      </c>
      <c r="X1320" s="17">
        <v>9.1116007593070814E-2</v>
      </c>
      <c r="Y1320" s="17">
        <v>4.5542463741280459E-2</v>
      </c>
      <c r="Z1320" s="17">
        <v>8.1234378004229946E-2</v>
      </c>
      <c r="AA1320" s="17">
        <v>7.0192079677495745E-2</v>
      </c>
      <c r="AB1320" s="17">
        <v>0.13221329437545659</v>
      </c>
      <c r="AC1320" s="17">
        <v>2.9012962101607531E-2</v>
      </c>
    </row>
    <row r="1321" spans="1:29" ht="12.75" customHeight="1" x14ac:dyDescent="0.2">
      <c r="A1321" s="19">
        <v>41372</v>
      </c>
      <c r="B1321" s="19">
        <v>41008</v>
      </c>
      <c r="C1321" s="19">
        <v>39552</v>
      </c>
      <c r="D1321" s="16" t="s">
        <v>3</v>
      </c>
      <c r="E1321" s="114">
        <v>17174</v>
      </c>
      <c r="F1321" s="115">
        <v>10362</v>
      </c>
      <c r="G1321" s="113">
        <v>3896</v>
      </c>
      <c r="H1321" s="113">
        <v>1501</v>
      </c>
      <c r="I1321" s="113">
        <v>1415</v>
      </c>
      <c r="J1321" s="112">
        <v>17201</v>
      </c>
      <c r="K1321" s="112">
        <v>10458</v>
      </c>
      <c r="L1321" s="112">
        <v>3781</v>
      </c>
      <c r="M1321" s="112">
        <v>1628</v>
      </c>
      <c r="N1321" s="113">
        <v>1334</v>
      </c>
      <c r="O1321" s="112">
        <v>16091</v>
      </c>
      <c r="P1321" s="112">
        <v>10833</v>
      </c>
      <c r="Q1321" s="112">
        <v>3005</v>
      </c>
      <c r="R1321" s="112">
        <v>1301</v>
      </c>
      <c r="S1321" s="113">
        <v>952</v>
      </c>
      <c r="T1321" s="17">
        <v>-1.5696761816172966E-3</v>
      </c>
      <c r="U1321" s="17">
        <v>-9.179575444635657E-3</v>
      </c>
      <c r="V1321" s="17">
        <v>3.041523406506208E-2</v>
      </c>
      <c r="W1321" s="17">
        <v>-7.8009828009828031E-2</v>
      </c>
      <c r="X1321" s="17">
        <v>6.0719640179909939E-2</v>
      </c>
      <c r="Y1321" s="17">
        <v>-1.5696761816172966E-3</v>
      </c>
      <c r="Z1321" s="17">
        <v>2.4925816023738889E-2</v>
      </c>
      <c r="AA1321" s="17">
        <v>0.25839793281653756</v>
      </c>
      <c r="AB1321" s="17">
        <v>0.25083333333333324</v>
      </c>
      <c r="AC1321" s="17">
        <v>0.39134709931170097</v>
      </c>
    </row>
    <row r="1322" spans="1:29" ht="12.75" customHeight="1" x14ac:dyDescent="0.2">
      <c r="A1322" s="19">
        <v>41373</v>
      </c>
      <c r="B1322" s="19">
        <v>41009</v>
      </c>
      <c r="C1322" s="19">
        <v>39553</v>
      </c>
      <c r="D1322" s="16" t="s">
        <v>4</v>
      </c>
      <c r="E1322" s="114">
        <v>16412</v>
      </c>
      <c r="F1322" s="115">
        <v>9941</v>
      </c>
      <c r="G1322" s="113">
        <v>3685</v>
      </c>
      <c r="H1322" s="113">
        <v>1422</v>
      </c>
      <c r="I1322" s="113">
        <v>1364</v>
      </c>
      <c r="J1322" s="112">
        <v>15982</v>
      </c>
      <c r="K1322" s="112">
        <v>9635</v>
      </c>
      <c r="L1322" s="112">
        <v>3518</v>
      </c>
      <c r="M1322" s="112">
        <v>1587</v>
      </c>
      <c r="N1322" s="113">
        <v>1242</v>
      </c>
      <c r="O1322" s="112">
        <v>13759</v>
      </c>
      <c r="P1322" s="112">
        <v>9153</v>
      </c>
      <c r="Q1322" s="112">
        <v>2622</v>
      </c>
      <c r="R1322" s="112">
        <v>1111</v>
      </c>
      <c r="S1322" s="113">
        <v>873</v>
      </c>
      <c r="T1322" s="17">
        <v>2.6905268426980378E-2</v>
      </c>
      <c r="U1322" s="17">
        <v>3.1759211209133387E-2</v>
      </c>
      <c r="V1322" s="17">
        <v>4.7470153496304679E-2</v>
      </c>
      <c r="W1322" s="17">
        <v>-0.10396975425330812</v>
      </c>
      <c r="X1322" s="17">
        <v>9.8228663446054743E-2</v>
      </c>
      <c r="Y1322" s="17">
        <v>2.6905268426980378E-2</v>
      </c>
      <c r="Z1322" s="17">
        <v>3.4120461874544983E-2</v>
      </c>
      <c r="AA1322" s="17">
        <v>7.6855639976621815E-2</v>
      </c>
      <c r="AB1322" s="17">
        <v>0.18401332223147371</v>
      </c>
      <c r="AC1322" s="17">
        <v>0.21568627450980382</v>
      </c>
    </row>
    <row r="1323" spans="1:29" ht="12.75" customHeight="1" x14ac:dyDescent="0.2">
      <c r="A1323" s="19">
        <v>41374</v>
      </c>
      <c r="B1323" s="19">
        <v>41010</v>
      </c>
      <c r="C1323" s="19">
        <v>39554</v>
      </c>
      <c r="D1323" s="16" t="s">
        <v>5</v>
      </c>
      <c r="E1323" s="114">
        <v>16538</v>
      </c>
      <c r="F1323" s="115">
        <v>10137</v>
      </c>
      <c r="G1323" s="113">
        <v>3805</v>
      </c>
      <c r="H1323" s="113">
        <v>1336</v>
      </c>
      <c r="I1323" s="113">
        <v>1260</v>
      </c>
      <c r="J1323" s="112">
        <v>15495</v>
      </c>
      <c r="K1323" s="112">
        <v>9077</v>
      </c>
      <c r="L1323" s="112">
        <v>3701</v>
      </c>
      <c r="M1323" s="112">
        <v>1433</v>
      </c>
      <c r="N1323" s="113">
        <v>1284</v>
      </c>
      <c r="O1323" s="112">
        <v>14240</v>
      </c>
      <c r="P1323" s="112">
        <v>9740</v>
      </c>
      <c r="Q1323" s="112">
        <v>2662</v>
      </c>
      <c r="R1323" s="112">
        <v>988</v>
      </c>
      <c r="S1323" s="113">
        <v>850</v>
      </c>
      <c r="T1323" s="17">
        <v>6.7312036140690479E-2</v>
      </c>
      <c r="U1323" s="17">
        <v>0.11677867136719189</v>
      </c>
      <c r="V1323" s="17">
        <v>2.8100513374763603E-2</v>
      </c>
      <c r="W1323" s="17">
        <v>-6.7690160502442476E-2</v>
      </c>
      <c r="X1323" s="17">
        <v>-1.8691588785046731E-2</v>
      </c>
      <c r="Y1323" s="17">
        <v>6.7312036140690479E-2</v>
      </c>
      <c r="Z1323" s="17">
        <v>4.8944536423841001E-2</v>
      </c>
      <c r="AA1323" s="17">
        <v>-1.3226141078838127E-2</v>
      </c>
      <c r="AB1323" s="17">
        <v>-2.9850746268657025E-3</v>
      </c>
      <c r="AC1323" s="17">
        <v>7.1428571428571397E-2</v>
      </c>
    </row>
    <row r="1324" spans="1:29" ht="12.75" customHeight="1" x14ac:dyDescent="0.2">
      <c r="A1324" s="19">
        <v>41375</v>
      </c>
      <c r="B1324" s="19">
        <v>41011</v>
      </c>
      <c r="C1324" s="19">
        <v>39555</v>
      </c>
      <c r="D1324" s="16" t="s">
        <v>6</v>
      </c>
      <c r="E1324" s="114">
        <v>17927</v>
      </c>
      <c r="F1324" s="115">
        <v>10780</v>
      </c>
      <c r="G1324" s="113">
        <v>4035</v>
      </c>
      <c r="H1324" s="113">
        <v>1653</v>
      </c>
      <c r="I1324" s="113">
        <v>1459</v>
      </c>
      <c r="J1324" s="112">
        <v>16381</v>
      </c>
      <c r="K1324" s="112">
        <v>10201</v>
      </c>
      <c r="L1324" s="112">
        <v>3446</v>
      </c>
      <c r="M1324" s="112">
        <v>1393</v>
      </c>
      <c r="N1324" s="113">
        <v>1341</v>
      </c>
      <c r="O1324" s="112">
        <v>15214</v>
      </c>
      <c r="P1324" s="112">
        <v>10660</v>
      </c>
      <c r="Q1324" s="112">
        <v>2713</v>
      </c>
      <c r="R1324" s="112">
        <v>915</v>
      </c>
      <c r="S1324" s="113">
        <v>926</v>
      </c>
      <c r="T1324" s="17">
        <v>9.4377632623160901E-2</v>
      </c>
      <c r="U1324" s="17">
        <v>5.6759141260660728E-2</v>
      </c>
      <c r="V1324" s="17">
        <v>0.17092280905397561</v>
      </c>
      <c r="W1324" s="17">
        <v>0.18664752333094037</v>
      </c>
      <c r="X1324" s="17">
        <v>8.7994034302759205E-2</v>
      </c>
      <c r="Y1324" s="17">
        <v>9.4377632623160901E-2</v>
      </c>
      <c r="Z1324" s="17">
        <v>-1.6692511173948765E-2</v>
      </c>
      <c r="AA1324" s="17">
        <v>3.9680494717856174E-2</v>
      </c>
      <c r="AB1324" s="17">
        <v>0.17067988668555234</v>
      </c>
      <c r="AC1324" s="17">
        <v>6.0319767441860517E-2</v>
      </c>
    </row>
    <row r="1325" spans="1:29" ht="12.75" customHeight="1" x14ac:dyDescent="0.2">
      <c r="A1325" s="19">
        <v>41376</v>
      </c>
      <c r="B1325" s="19">
        <v>41012</v>
      </c>
      <c r="C1325" s="19">
        <v>39556</v>
      </c>
      <c r="D1325" s="16" t="s">
        <v>7</v>
      </c>
      <c r="E1325" s="114">
        <v>17971</v>
      </c>
      <c r="F1325" s="115">
        <v>11215</v>
      </c>
      <c r="G1325" s="113">
        <v>3983</v>
      </c>
      <c r="H1325" s="113">
        <v>1634</v>
      </c>
      <c r="I1325" s="113">
        <v>1139</v>
      </c>
      <c r="J1325" s="112">
        <v>15615</v>
      </c>
      <c r="K1325" s="112">
        <v>9709</v>
      </c>
      <c r="L1325" s="112">
        <v>3390</v>
      </c>
      <c r="M1325" s="112">
        <v>1316</v>
      </c>
      <c r="N1325" s="113">
        <v>1200</v>
      </c>
      <c r="O1325" s="112">
        <v>15657</v>
      </c>
      <c r="P1325" s="112">
        <v>10514</v>
      </c>
      <c r="Q1325" s="112">
        <v>3087</v>
      </c>
      <c r="R1325" s="112">
        <v>1080</v>
      </c>
      <c r="S1325" s="113">
        <v>976</v>
      </c>
      <c r="T1325" s="17">
        <v>0.15088056356067892</v>
      </c>
      <c r="U1325" s="17">
        <v>0.15511381192707807</v>
      </c>
      <c r="V1325" s="17">
        <v>0.17492625368731574</v>
      </c>
      <c r="W1325" s="17">
        <v>0.24164133738601823</v>
      </c>
      <c r="X1325" s="17">
        <v>-5.0833333333333286E-2</v>
      </c>
      <c r="Y1325" s="17">
        <v>0.15088056356067892</v>
      </c>
      <c r="Z1325" s="17">
        <v>2.1402550091074612E-2</v>
      </c>
      <c r="AA1325" s="17">
        <v>4.5132511151928734E-2</v>
      </c>
      <c r="AB1325" s="17">
        <v>0.12071330589849105</v>
      </c>
      <c r="AC1325" s="17">
        <v>-0.16434336023477625</v>
      </c>
    </row>
    <row r="1326" spans="1:29" ht="12.75" customHeight="1" x14ac:dyDescent="0.2">
      <c r="A1326" s="19">
        <v>41377</v>
      </c>
      <c r="B1326" s="19">
        <v>41013</v>
      </c>
      <c r="C1326" s="19">
        <v>39557</v>
      </c>
      <c r="D1326" s="16" t="s">
        <v>1</v>
      </c>
      <c r="E1326" s="114">
        <v>19936</v>
      </c>
      <c r="F1326" s="115">
        <v>11849</v>
      </c>
      <c r="G1326" s="113">
        <v>4699</v>
      </c>
      <c r="H1326" s="113">
        <v>1572</v>
      </c>
      <c r="I1326" s="113">
        <v>1816</v>
      </c>
      <c r="J1326" s="112">
        <v>16921</v>
      </c>
      <c r="K1326" s="112">
        <v>9338</v>
      </c>
      <c r="L1326" s="112">
        <v>4205</v>
      </c>
      <c r="M1326" s="112">
        <v>1762</v>
      </c>
      <c r="N1326" s="113">
        <v>1616</v>
      </c>
      <c r="O1326" s="112">
        <v>17750</v>
      </c>
      <c r="P1326" s="112">
        <v>11318</v>
      </c>
      <c r="Q1326" s="112">
        <v>3678</v>
      </c>
      <c r="R1326" s="112">
        <v>1379</v>
      </c>
      <c r="S1326" s="113">
        <v>1375</v>
      </c>
      <c r="T1326" s="17">
        <v>0.1781809585721883</v>
      </c>
      <c r="U1326" s="17">
        <v>0.26890126365388745</v>
      </c>
      <c r="V1326" s="17">
        <v>0.1174791914387634</v>
      </c>
      <c r="W1326" s="17">
        <v>-0.10783200908059021</v>
      </c>
      <c r="X1326" s="17">
        <v>0.12376237623762387</v>
      </c>
      <c r="Y1326" s="17">
        <v>0.1781809585721883</v>
      </c>
      <c r="Z1326" s="17">
        <v>5.0629544245433644E-2</v>
      </c>
      <c r="AA1326" s="17">
        <v>-5.9635781468881377E-2</v>
      </c>
      <c r="AB1326" s="17">
        <v>7.3770491803278659E-2</v>
      </c>
      <c r="AC1326" s="17">
        <v>-5.0705697856769483E-2</v>
      </c>
    </row>
    <row r="1327" spans="1:29" ht="12.75" customHeight="1" x14ac:dyDescent="0.2">
      <c r="A1327" s="19">
        <v>41378</v>
      </c>
      <c r="B1327" s="19">
        <v>41014</v>
      </c>
      <c r="C1327" s="19">
        <v>39558</v>
      </c>
      <c r="D1327" s="16" t="s">
        <v>2</v>
      </c>
      <c r="E1327" s="114">
        <v>18240</v>
      </c>
      <c r="F1327" s="115">
        <v>11035</v>
      </c>
      <c r="G1327" s="113">
        <v>4184</v>
      </c>
      <c r="H1327" s="113">
        <v>1607</v>
      </c>
      <c r="I1327" s="113">
        <v>1414</v>
      </c>
      <c r="J1327" s="112">
        <v>16352</v>
      </c>
      <c r="K1327" s="112">
        <v>9763</v>
      </c>
      <c r="L1327" s="112">
        <v>3767</v>
      </c>
      <c r="M1327" s="112">
        <v>1399</v>
      </c>
      <c r="N1327" s="113">
        <v>1423</v>
      </c>
      <c r="O1327" s="112">
        <v>15099</v>
      </c>
      <c r="P1327" s="112">
        <v>10013</v>
      </c>
      <c r="Q1327" s="112">
        <v>3059</v>
      </c>
      <c r="R1327" s="112">
        <v>1081</v>
      </c>
      <c r="S1327" s="113">
        <v>946</v>
      </c>
      <c r="T1327" s="17">
        <v>0.1154598825831703</v>
      </c>
      <c r="U1327" s="17">
        <v>0.13028782136638339</v>
      </c>
      <c r="V1327" s="17">
        <v>0.11069816830368984</v>
      </c>
      <c r="W1327" s="17">
        <v>0.14867762687634034</v>
      </c>
      <c r="X1327" s="17">
        <v>-6.3246661981728458E-3</v>
      </c>
      <c r="Y1327" s="17">
        <v>0.1154598825831703</v>
      </c>
      <c r="Z1327" s="17">
        <v>1.043860452339529E-2</v>
      </c>
      <c r="AA1327" s="17">
        <v>-0.10195320884309933</v>
      </c>
      <c r="AB1327" s="17">
        <v>0.10904071773636992</v>
      </c>
      <c r="AC1327" s="17">
        <v>4.2613636363635354E-3</v>
      </c>
    </row>
    <row r="1328" spans="1:29" ht="12.75" customHeight="1" x14ac:dyDescent="0.2">
      <c r="A1328" s="19">
        <v>41379</v>
      </c>
      <c r="B1328" s="19">
        <v>41015</v>
      </c>
      <c r="C1328" s="19">
        <v>39559</v>
      </c>
      <c r="D1328" s="16" t="s">
        <v>3</v>
      </c>
      <c r="E1328" s="114">
        <v>16965</v>
      </c>
      <c r="F1328" s="115">
        <v>10548</v>
      </c>
      <c r="G1328" s="113">
        <v>3656</v>
      </c>
      <c r="H1328" s="113">
        <v>1402</v>
      </c>
      <c r="I1328" s="113">
        <v>1359</v>
      </c>
      <c r="J1328" s="112">
        <v>16309</v>
      </c>
      <c r="K1328" s="112">
        <v>10198</v>
      </c>
      <c r="L1328" s="112">
        <v>3547</v>
      </c>
      <c r="M1328" s="112">
        <v>1352</v>
      </c>
      <c r="N1328" s="113">
        <v>1212</v>
      </c>
      <c r="O1328" s="112">
        <v>14739</v>
      </c>
      <c r="P1328" s="112">
        <v>10140</v>
      </c>
      <c r="Q1328" s="112">
        <v>2774</v>
      </c>
      <c r="R1328" s="112">
        <v>1030</v>
      </c>
      <c r="S1328" s="113">
        <v>795</v>
      </c>
      <c r="T1328" s="17">
        <v>4.0223189649886582E-2</v>
      </c>
      <c r="U1328" s="17">
        <v>3.4320454991174643E-2</v>
      </c>
      <c r="V1328" s="17">
        <v>3.0730194530589339E-2</v>
      </c>
      <c r="W1328" s="17">
        <v>3.6982248520710082E-2</v>
      </c>
      <c r="X1328" s="17">
        <v>0.12128712871287139</v>
      </c>
      <c r="Y1328" s="17">
        <v>4.0223189649886582E-2</v>
      </c>
      <c r="Z1328" s="17">
        <v>-7.6206604572396364E-3</v>
      </c>
      <c r="AA1328" s="17">
        <v>-4.8659901118917492E-2</v>
      </c>
      <c r="AB1328" s="17">
        <v>4.2379182156133899E-2</v>
      </c>
      <c r="AC1328" s="17">
        <v>0.12686567164179108</v>
      </c>
    </row>
    <row r="1329" spans="1:29" ht="12.75" customHeight="1" x14ac:dyDescent="0.2">
      <c r="A1329" s="19">
        <v>41380</v>
      </c>
      <c r="B1329" s="19">
        <v>41016</v>
      </c>
      <c r="C1329" s="19">
        <v>39560</v>
      </c>
      <c r="D1329" s="16" t="s">
        <v>4</v>
      </c>
      <c r="E1329" s="114">
        <v>15885</v>
      </c>
      <c r="F1329" s="115">
        <v>9965</v>
      </c>
      <c r="G1329" s="113">
        <v>3356</v>
      </c>
      <c r="H1329" s="113">
        <v>1351</v>
      </c>
      <c r="I1329" s="113">
        <v>1213</v>
      </c>
      <c r="J1329" s="112">
        <v>15117</v>
      </c>
      <c r="K1329" s="112">
        <v>9190</v>
      </c>
      <c r="L1329" s="112">
        <v>3380</v>
      </c>
      <c r="M1329" s="112">
        <v>1352</v>
      </c>
      <c r="N1329" s="113">
        <v>1195</v>
      </c>
      <c r="O1329" s="112">
        <v>13076</v>
      </c>
      <c r="P1329" s="112">
        <v>9000</v>
      </c>
      <c r="Q1329" s="112">
        <v>2433</v>
      </c>
      <c r="R1329" s="112">
        <v>901</v>
      </c>
      <c r="S1329" s="113">
        <v>742</v>
      </c>
      <c r="T1329" s="17">
        <v>5.0803730898987931E-2</v>
      </c>
      <c r="U1329" s="17">
        <v>8.4330794341675785E-2</v>
      </c>
      <c r="V1329" s="17">
        <v>-7.1005917159763232E-3</v>
      </c>
      <c r="W1329" s="17">
        <v>-7.3964497041423272E-4</v>
      </c>
      <c r="X1329" s="17">
        <v>1.5062761506276168E-2</v>
      </c>
      <c r="Y1329" s="17">
        <v>5.0803730898987931E-2</v>
      </c>
      <c r="Z1329" s="17">
        <v>3.0196275792653271E-3</v>
      </c>
      <c r="AA1329" s="17">
        <v>-2.6682134570765625E-2</v>
      </c>
      <c r="AB1329" s="17">
        <v>0.1381634372367313</v>
      </c>
      <c r="AC1329" s="17">
        <v>0.1077625570776255</v>
      </c>
    </row>
    <row r="1330" spans="1:29" ht="12.75" customHeight="1" x14ac:dyDescent="0.2">
      <c r="A1330" s="19">
        <v>41381</v>
      </c>
      <c r="B1330" s="19">
        <v>41017</v>
      </c>
      <c r="C1330" s="19">
        <v>39561</v>
      </c>
      <c r="D1330" s="16" t="s">
        <v>5</v>
      </c>
      <c r="E1330" s="114">
        <v>16208</v>
      </c>
      <c r="F1330" s="115">
        <v>9638</v>
      </c>
      <c r="G1330" s="113">
        <v>4034</v>
      </c>
      <c r="H1330" s="113">
        <v>1298</v>
      </c>
      <c r="I1330" s="113">
        <v>1238</v>
      </c>
      <c r="J1330" s="112">
        <v>15626</v>
      </c>
      <c r="K1330" s="112">
        <v>9311</v>
      </c>
      <c r="L1330" s="112">
        <v>3745</v>
      </c>
      <c r="M1330" s="112">
        <v>1365</v>
      </c>
      <c r="N1330" s="113">
        <v>1205</v>
      </c>
      <c r="O1330" s="112">
        <v>13876</v>
      </c>
      <c r="P1330" s="112">
        <v>9670</v>
      </c>
      <c r="Q1330" s="112">
        <v>2454</v>
      </c>
      <c r="R1330" s="112">
        <v>926</v>
      </c>
      <c r="S1330" s="113">
        <v>826</v>
      </c>
      <c r="T1330" s="17">
        <v>3.7245616280558114E-2</v>
      </c>
      <c r="U1330" s="17">
        <v>3.5119750832348862E-2</v>
      </c>
      <c r="V1330" s="17">
        <v>7.7169559412550104E-2</v>
      </c>
      <c r="W1330" s="17">
        <v>-4.9084249084249132E-2</v>
      </c>
      <c r="X1330" s="17">
        <v>2.7385892116182475E-2</v>
      </c>
      <c r="Y1330" s="17">
        <v>3.7245616280558114E-2</v>
      </c>
      <c r="Z1330" s="17">
        <v>3.0802139037433118E-2</v>
      </c>
      <c r="AA1330" s="17">
        <v>0.19455137696180036</v>
      </c>
      <c r="AB1330" s="17">
        <v>6.3063063063063085E-2</v>
      </c>
      <c r="AC1330" s="17">
        <v>0.20194174757281558</v>
      </c>
    </row>
    <row r="1331" spans="1:29" ht="12.75" customHeight="1" x14ac:dyDescent="0.2">
      <c r="A1331" s="19">
        <v>41382</v>
      </c>
      <c r="B1331" s="19">
        <v>41018</v>
      </c>
      <c r="C1331" s="19">
        <v>39562</v>
      </c>
      <c r="D1331" s="16" t="s">
        <v>6</v>
      </c>
      <c r="E1331" s="114">
        <v>18090.461745863719</v>
      </c>
      <c r="F1331" s="115">
        <v>11170</v>
      </c>
      <c r="G1331" s="113">
        <v>3883.461745863719</v>
      </c>
      <c r="H1331" s="113">
        <v>1606</v>
      </c>
      <c r="I1331" s="113">
        <v>1431</v>
      </c>
      <c r="J1331" s="112">
        <v>16344.800578236591</v>
      </c>
      <c r="K1331" s="112">
        <v>10262</v>
      </c>
      <c r="L1331" s="112">
        <v>3542</v>
      </c>
      <c r="M1331" s="112">
        <v>1290</v>
      </c>
      <c r="N1331" s="113">
        <v>1250.8005782365908</v>
      </c>
      <c r="O1331" s="112">
        <v>15350</v>
      </c>
      <c r="P1331" s="112">
        <v>10711</v>
      </c>
      <c r="Q1331" s="112">
        <v>2787</v>
      </c>
      <c r="R1331" s="112">
        <v>952</v>
      </c>
      <c r="S1331" s="113">
        <v>900</v>
      </c>
      <c r="T1331" s="17">
        <v>0.10680223103801634</v>
      </c>
      <c r="U1331" s="17">
        <v>8.8481777431300035E-2</v>
      </c>
      <c r="V1331" s="17">
        <v>9.6403654958701068E-2</v>
      </c>
      <c r="W1331" s="17">
        <v>0.2449612403100776</v>
      </c>
      <c r="X1331" s="17">
        <v>0.14406726771541689</v>
      </c>
      <c r="Y1331" s="17">
        <v>0.10680223103801634</v>
      </c>
      <c r="Z1331" s="17">
        <v>9.3168917596398559E-2</v>
      </c>
      <c r="AA1331" s="17">
        <v>8.4462928194280584E-2</v>
      </c>
      <c r="AB1331" s="17">
        <v>0.33499584372402325</v>
      </c>
      <c r="AC1331" s="17">
        <v>0.1402390438247012</v>
      </c>
    </row>
    <row r="1332" spans="1:29" ht="12.75" customHeight="1" x14ac:dyDescent="0.2">
      <c r="A1332" s="19">
        <v>41383</v>
      </c>
      <c r="B1332" s="19">
        <v>41019</v>
      </c>
      <c r="C1332" s="19">
        <v>39563</v>
      </c>
      <c r="D1332" s="16" t="s">
        <v>7</v>
      </c>
      <c r="E1332" s="114">
        <v>17923.891344664033</v>
      </c>
      <c r="F1332" s="115">
        <v>11132</v>
      </c>
      <c r="G1332" s="113">
        <v>3682.8913446640322</v>
      </c>
      <c r="H1332" s="113">
        <v>1593</v>
      </c>
      <c r="I1332" s="113">
        <v>1516</v>
      </c>
      <c r="J1332" s="112">
        <v>16197.77393146071</v>
      </c>
      <c r="K1332" s="112">
        <v>10215</v>
      </c>
      <c r="L1332" s="112">
        <v>3392</v>
      </c>
      <c r="M1332" s="112">
        <v>1404</v>
      </c>
      <c r="N1332" s="113">
        <v>1186.7739314607104</v>
      </c>
      <c r="O1332" s="112">
        <v>15345</v>
      </c>
      <c r="P1332" s="112">
        <v>10550</v>
      </c>
      <c r="Q1332" s="112">
        <v>2920</v>
      </c>
      <c r="R1332" s="112">
        <v>934</v>
      </c>
      <c r="S1332" s="113">
        <v>941</v>
      </c>
      <c r="T1332" s="17">
        <v>0.10656510089023463</v>
      </c>
      <c r="U1332" s="17">
        <v>8.9769946157611358E-2</v>
      </c>
      <c r="V1332" s="17">
        <v>8.5758061516518991E-2</v>
      </c>
      <c r="W1332" s="17">
        <v>0.13461538461538458</v>
      </c>
      <c r="X1332" s="17">
        <v>0.27741262241416953</v>
      </c>
      <c r="Y1332" s="17">
        <v>0.10656510089023463</v>
      </c>
      <c r="Z1332" s="17">
        <v>0.15047540305911533</v>
      </c>
      <c r="AA1332" s="17">
        <v>1.1783336446162584E-2</v>
      </c>
      <c r="AB1332" s="17">
        <v>0.25928853754940717</v>
      </c>
      <c r="AC1332" s="17">
        <v>0.27716933445661329</v>
      </c>
    </row>
    <row r="1333" spans="1:29" ht="12.75" customHeight="1" x14ac:dyDescent="0.2">
      <c r="A1333" s="19">
        <v>41384</v>
      </c>
      <c r="B1333" s="19">
        <v>41020</v>
      </c>
      <c r="C1333" s="19">
        <v>39564</v>
      </c>
      <c r="D1333" s="16" t="s">
        <v>1</v>
      </c>
      <c r="E1333" s="114">
        <v>19934</v>
      </c>
      <c r="F1333" s="115">
        <v>11831</v>
      </c>
      <c r="G1333" s="113">
        <v>4583</v>
      </c>
      <c r="H1333" s="113">
        <v>1795</v>
      </c>
      <c r="I1333" s="113">
        <v>1725</v>
      </c>
      <c r="J1333" s="112">
        <v>17783.434684588807</v>
      </c>
      <c r="K1333" s="112">
        <v>10319</v>
      </c>
      <c r="L1333" s="112">
        <v>4208</v>
      </c>
      <c r="M1333" s="112">
        <v>1723</v>
      </c>
      <c r="N1333" s="113">
        <v>1533.4346845888065</v>
      </c>
      <c r="O1333" s="112">
        <v>16762</v>
      </c>
      <c r="P1333" s="112">
        <v>10616</v>
      </c>
      <c r="Q1333" s="112">
        <v>3521</v>
      </c>
      <c r="R1333" s="112">
        <v>1377</v>
      </c>
      <c r="S1333" s="113">
        <v>1248</v>
      </c>
      <c r="T1333" s="17">
        <v>0.12093081868346167</v>
      </c>
      <c r="U1333" s="17">
        <v>0.14652582614594434</v>
      </c>
      <c r="V1333" s="17">
        <v>8.9115969581748944E-2</v>
      </c>
      <c r="W1333" s="17">
        <v>4.1787579802669672E-2</v>
      </c>
      <c r="X1333" s="17">
        <v>0.12492564393935179</v>
      </c>
      <c r="Y1333" s="17">
        <v>0.12093081868346167</v>
      </c>
      <c r="Z1333" s="17">
        <v>0.3144095100544384</v>
      </c>
      <c r="AA1333" s="17">
        <v>0.19660574412532639</v>
      </c>
      <c r="AB1333" s="17">
        <v>0.29322766570605197</v>
      </c>
      <c r="AC1333" s="17">
        <v>0.14389920424403191</v>
      </c>
    </row>
    <row r="1334" spans="1:29" ht="12.75" customHeight="1" x14ac:dyDescent="0.2">
      <c r="A1334" s="19">
        <v>41385</v>
      </c>
      <c r="B1334" s="19">
        <v>41021</v>
      </c>
      <c r="C1334" s="19">
        <v>39565</v>
      </c>
      <c r="D1334" s="16" t="s">
        <v>2</v>
      </c>
      <c r="E1334" s="114">
        <v>17802</v>
      </c>
      <c r="F1334" s="115">
        <v>11132</v>
      </c>
      <c r="G1334" s="113">
        <v>3775</v>
      </c>
      <c r="H1334" s="113">
        <v>1461</v>
      </c>
      <c r="I1334" s="113">
        <v>1434</v>
      </c>
      <c r="J1334" s="112">
        <v>16643.128514981694</v>
      </c>
      <c r="K1334" s="112">
        <v>10536</v>
      </c>
      <c r="L1334" s="112">
        <v>3771</v>
      </c>
      <c r="M1334" s="112">
        <v>1328</v>
      </c>
      <c r="N1334" s="113">
        <v>1008.1285149816955</v>
      </c>
      <c r="O1334" s="112">
        <v>15034</v>
      </c>
      <c r="P1334" s="112">
        <v>10316</v>
      </c>
      <c r="Q1334" s="112">
        <v>2904</v>
      </c>
      <c r="R1334" s="112">
        <v>987</v>
      </c>
      <c r="S1334" s="113">
        <v>827</v>
      </c>
      <c r="T1334" s="17">
        <v>6.9630627677670143E-2</v>
      </c>
      <c r="U1334" s="17">
        <v>5.6567957479119135E-2</v>
      </c>
      <c r="V1334" s="17">
        <v>1.0607265977193858E-3</v>
      </c>
      <c r="W1334" s="17">
        <v>0.10015060240963858</v>
      </c>
      <c r="X1334" s="17">
        <v>0.42243769389464902</v>
      </c>
      <c r="Y1334" s="17">
        <v>6.9630627677670143E-2</v>
      </c>
      <c r="Z1334" s="17">
        <v>0.30703299283785368</v>
      </c>
      <c r="AA1334" s="17">
        <v>0.13910681955340976</v>
      </c>
      <c r="AB1334" s="17">
        <v>0.44082840236686383</v>
      </c>
      <c r="AC1334" s="17">
        <v>0.48140495867768585</v>
      </c>
    </row>
    <row r="1335" spans="1:29" ht="12.75" customHeight="1" x14ac:dyDescent="0.2">
      <c r="A1335" s="19">
        <v>41386</v>
      </c>
      <c r="B1335" s="19">
        <v>41022</v>
      </c>
      <c r="C1335" s="19">
        <v>39566</v>
      </c>
      <c r="D1335" s="16" t="s">
        <v>3</v>
      </c>
      <c r="E1335" s="114">
        <v>16746.8</v>
      </c>
      <c r="F1335" s="115">
        <v>11000</v>
      </c>
      <c r="G1335" s="113">
        <v>3296</v>
      </c>
      <c r="H1335" s="113">
        <v>1158.8</v>
      </c>
      <c r="I1335" s="113">
        <v>1292</v>
      </c>
      <c r="J1335" s="112">
        <v>15267.20452443017</v>
      </c>
      <c r="K1335" s="112">
        <v>9912</v>
      </c>
      <c r="L1335" s="112">
        <v>3234</v>
      </c>
      <c r="M1335" s="112">
        <v>1113</v>
      </c>
      <c r="N1335" s="113">
        <v>1008.2045244301705</v>
      </c>
      <c r="O1335" s="112">
        <v>13130</v>
      </c>
      <c r="P1335" s="112">
        <v>9370</v>
      </c>
      <c r="Q1335" s="112">
        <v>2216</v>
      </c>
      <c r="R1335" s="112">
        <v>820</v>
      </c>
      <c r="S1335" s="113">
        <v>724</v>
      </c>
      <c r="T1335" s="17">
        <v>9.6913319868232595E-2</v>
      </c>
      <c r="U1335" s="17">
        <v>0.10976594027441489</v>
      </c>
      <c r="V1335" s="17">
        <v>1.9171304885590601E-2</v>
      </c>
      <c r="W1335" s="17">
        <v>4.1150044923629725E-2</v>
      </c>
      <c r="X1335" s="17">
        <v>0.28148601666931472</v>
      </c>
      <c r="Y1335" s="17">
        <v>9.6913319868232595E-2</v>
      </c>
      <c r="Z1335" s="17">
        <v>0.12647209421402961</v>
      </c>
      <c r="AA1335" s="17">
        <v>2.7431421446383997E-2</v>
      </c>
      <c r="AB1335" s="17">
        <v>7.0979667282809578E-2</v>
      </c>
      <c r="AC1335" s="17">
        <v>0.34024896265560156</v>
      </c>
    </row>
    <row r="1336" spans="1:29" ht="12.75" customHeight="1" x14ac:dyDescent="0.2">
      <c r="A1336" s="19">
        <v>41387</v>
      </c>
      <c r="B1336" s="19">
        <v>41023</v>
      </c>
      <c r="C1336" s="19">
        <v>39567</v>
      </c>
      <c r="D1336" s="16" t="s">
        <v>4</v>
      </c>
      <c r="E1336" s="114">
        <v>15485</v>
      </c>
      <c r="F1336" s="115">
        <v>10126</v>
      </c>
      <c r="G1336" s="113">
        <v>3301</v>
      </c>
      <c r="H1336" s="113">
        <v>916</v>
      </c>
      <c r="I1336" s="113">
        <v>1142</v>
      </c>
      <c r="J1336" s="112">
        <v>14628.125024272567</v>
      </c>
      <c r="K1336" s="112">
        <v>9352</v>
      </c>
      <c r="L1336" s="112">
        <v>2851</v>
      </c>
      <c r="M1336" s="112">
        <v>1324</v>
      </c>
      <c r="N1336" s="113">
        <v>1101.125024272568</v>
      </c>
      <c r="O1336" s="112">
        <v>12200</v>
      </c>
      <c r="P1336" s="112">
        <v>8808</v>
      </c>
      <c r="Q1336" s="112">
        <v>1961</v>
      </c>
      <c r="R1336" s="112">
        <v>740</v>
      </c>
      <c r="S1336" s="113">
        <v>691</v>
      </c>
      <c r="T1336" s="17">
        <v>5.8577225331723159E-2</v>
      </c>
      <c r="U1336" s="17">
        <v>8.276304533789558E-2</v>
      </c>
      <c r="V1336" s="17">
        <v>0.1578393546124166</v>
      </c>
      <c r="W1336" s="17">
        <v>-0.30815709969788518</v>
      </c>
      <c r="X1336" s="17">
        <v>3.7121103259309729E-2</v>
      </c>
      <c r="Y1336" s="17">
        <v>5.8577225331723159E-2</v>
      </c>
      <c r="Z1336" s="17">
        <v>0.18004894534436544</v>
      </c>
      <c r="AA1336" s="17">
        <v>0.11633412242137298</v>
      </c>
      <c r="AB1336" s="17">
        <v>-0.10019646365422397</v>
      </c>
      <c r="AC1336" s="17">
        <v>9.0735434574976015E-2</v>
      </c>
    </row>
    <row r="1337" spans="1:29" ht="12.75" customHeight="1" x14ac:dyDescent="0.2">
      <c r="A1337" s="19">
        <v>41388</v>
      </c>
      <c r="B1337" s="19">
        <v>41024</v>
      </c>
      <c r="C1337" s="19">
        <v>39568</v>
      </c>
      <c r="D1337" s="16" t="s">
        <v>5</v>
      </c>
      <c r="E1337" s="114">
        <v>16371</v>
      </c>
      <c r="F1337" s="115">
        <v>10189</v>
      </c>
      <c r="G1337" s="113">
        <v>3920</v>
      </c>
      <c r="H1337" s="113">
        <v>1246</v>
      </c>
      <c r="I1337" s="113">
        <v>1016</v>
      </c>
      <c r="J1337" s="112">
        <v>15781</v>
      </c>
      <c r="K1337" s="112">
        <v>9342</v>
      </c>
      <c r="L1337" s="112">
        <v>3900</v>
      </c>
      <c r="M1337" s="112">
        <v>1284</v>
      </c>
      <c r="N1337" s="113">
        <v>1255</v>
      </c>
      <c r="O1337" s="112">
        <v>12522</v>
      </c>
      <c r="P1337" s="112">
        <v>8449</v>
      </c>
      <c r="Q1337" s="112">
        <v>2523</v>
      </c>
      <c r="R1337" s="112">
        <v>778</v>
      </c>
      <c r="S1337" s="113">
        <v>772</v>
      </c>
      <c r="T1337" s="17">
        <v>3.7386730878905094E-2</v>
      </c>
      <c r="U1337" s="17">
        <v>9.0665810318989459E-2</v>
      </c>
      <c r="V1337" s="17">
        <v>5.12820512820511E-3</v>
      </c>
      <c r="W1337" s="17">
        <v>-2.9595015576323935E-2</v>
      </c>
      <c r="X1337" s="17">
        <v>-0.19043824701195222</v>
      </c>
      <c r="Y1337" s="17">
        <v>3.7386730878905094E-2</v>
      </c>
      <c r="Z1337" s="17">
        <v>0.20167472579313594</v>
      </c>
      <c r="AA1337" s="17">
        <v>0.37592137592137598</v>
      </c>
      <c r="AB1337" s="17">
        <v>0.2324431256181998</v>
      </c>
      <c r="AC1337" s="17">
        <v>4.3121149897330513E-2</v>
      </c>
    </row>
    <row r="1338" spans="1:29" ht="12.75" customHeight="1" x14ac:dyDescent="0.2">
      <c r="A1338" s="19">
        <v>41389</v>
      </c>
      <c r="B1338" s="19">
        <v>41025</v>
      </c>
      <c r="C1338" s="19">
        <v>39569</v>
      </c>
      <c r="D1338" s="16" t="s">
        <v>6</v>
      </c>
      <c r="E1338" s="114">
        <v>16831</v>
      </c>
      <c r="F1338" s="115">
        <v>10444</v>
      </c>
      <c r="G1338" s="113">
        <v>3690</v>
      </c>
      <c r="H1338" s="113">
        <v>1417</v>
      </c>
      <c r="I1338" s="113">
        <v>1280</v>
      </c>
      <c r="J1338" s="112">
        <v>16555</v>
      </c>
      <c r="K1338" s="112">
        <v>10455</v>
      </c>
      <c r="L1338" s="112">
        <v>3332</v>
      </c>
      <c r="M1338" s="112">
        <v>1448</v>
      </c>
      <c r="N1338" s="113">
        <v>1320</v>
      </c>
      <c r="O1338" s="112">
        <v>14742</v>
      </c>
      <c r="P1338" s="112">
        <v>10205</v>
      </c>
      <c r="Q1338" s="112">
        <v>2698</v>
      </c>
      <c r="R1338" s="112">
        <v>973</v>
      </c>
      <c r="S1338" s="113">
        <v>866</v>
      </c>
      <c r="T1338" s="17">
        <v>1.6671700392630662E-2</v>
      </c>
      <c r="U1338" s="17">
        <v>-1.0521281683405492E-3</v>
      </c>
      <c r="V1338" s="17">
        <v>0.10744297719087625</v>
      </c>
      <c r="W1338" s="17">
        <v>-2.140883977900554E-2</v>
      </c>
      <c r="X1338" s="17">
        <v>-3.0303030303030276E-2</v>
      </c>
      <c r="Y1338" s="17">
        <v>1.6671700392630662E-2</v>
      </c>
      <c r="Z1338" s="17">
        <v>0.13632901751713633</v>
      </c>
      <c r="AA1338" s="17">
        <v>0.26024590163934436</v>
      </c>
      <c r="AB1338" s="17">
        <v>0.33931947069943291</v>
      </c>
      <c r="AC1338" s="17">
        <v>0.19738072965388209</v>
      </c>
    </row>
    <row r="1339" spans="1:29" ht="12.75" customHeight="1" x14ac:dyDescent="0.2">
      <c r="A1339" s="19">
        <v>41390</v>
      </c>
      <c r="B1339" s="19">
        <v>41026</v>
      </c>
      <c r="C1339" s="19">
        <v>39570</v>
      </c>
      <c r="D1339" s="16" t="s">
        <v>7</v>
      </c>
      <c r="E1339" s="114">
        <v>16824</v>
      </c>
      <c r="F1339" s="115">
        <v>10624</v>
      </c>
      <c r="G1339" s="113">
        <v>3464</v>
      </c>
      <c r="H1339" s="113">
        <v>1329</v>
      </c>
      <c r="I1339" s="113">
        <v>1407</v>
      </c>
      <c r="J1339" s="112">
        <v>16020</v>
      </c>
      <c r="K1339" s="112">
        <v>9961</v>
      </c>
      <c r="L1339" s="112">
        <v>3428</v>
      </c>
      <c r="M1339" s="112">
        <v>1210</v>
      </c>
      <c r="N1339" s="113">
        <v>1421</v>
      </c>
      <c r="O1339" s="112">
        <v>15847</v>
      </c>
      <c r="P1339" s="112">
        <v>10566</v>
      </c>
      <c r="Q1339" s="112">
        <v>3267</v>
      </c>
      <c r="R1339" s="112">
        <v>1089</v>
      </c>
      <c r="S1339" s="113">
        <v>925</v>
      </c>
      <c r="T1339" s="17">
        <v>5.018726591760303E-2</v>
      </c>
      <c r="U1339" s="17">
        <v>6.6559582371247927E-2</v>
      </c>
      <c r="V1339" s="17">
        <v>1.0501750291715295E-2</v>
      </c>
      <c r="W1339" s="17">
        <v>9.8347107438016446E-2</v>
      </c>
      <c r="X1339" s="17">
        <v>-9.8522167487684609E-3</v>
      </c>
      <c r="Y1339" s="17">
        <v>5.018726591760303E-2</v>
      </c>
      <c r="Z1339" s="17">
        <v>0.24330017554125227</v>
      </c>
      <c r="AA1339" s="17">
        <v>0.19283746556473824</v>
      </c>
      <c r="AB1339" s="17">
        <v>0.18979409131602498</v>
      </c>
      <c r="AC1339" s="17">
        <v>0.28142076502732238</v>
      </c>
    </row>
    <row r="1340" spans="1:29" ht="12.75" customHeight="1" x14ac:dyDescent="0.2">
      <c r="A1340" s="19">
        <v>41391</v>
      </c>
      <c r="B1340" s="19">
        <v>41027</v>
      </c>
      <c r="C1340" s="19">
        <v>39571</v>
      </c>
      <c r="D1340" s="16" t="s">
        <v>1</v>
      </c>
      <c r="E1340" s="114">
        <v>17535</v>
      </c>
      <c r="F1340" s="115">
        <v>10352</v>
      </c>
      <c r="G1340" s="113">
        <v>3932</v>
      </c>
      <c r="H1340" s="113">
        <v>1526</v>
      </c>
      <c r="I1340" s="113">
        <v>1725</v>
      </c>
      <c r="J1340" s="112">
        <v>16741</v>
      </c>
      <c r="K1340" s="112">
        <v>9472</v>
      </c>
      <c r="L1340" s="112">
        <v>4091</v>
      </c>
      <c r="M1340" s="112">
        <v>1475</v>
      </c>
      <c r="N1340" s="113">
        <v>1703</v>
      </c>
      <c r="O1340" s="112">
        <v>16786</v>
      </c>
      <c r="P1340" s="112">
        <v>10677</v>
      </c>
      <c r="Q1340" s="112">
        <v>3431</v>
      </c>
      <c r="R1340" s="112">
        <v>1313</v>
      </c>
      <c r="S1340" s="113">
        <v>1365</v>
      </c>
      <c r="T1340" s="17">
        <v>4.7428469028134579E-2</v>
      </c>
      <c r="U1340" s="17">
        <v>9.2905405405405483E-2</v>
      </c>
      <c r="V1340" s="17">
        <v>-3.8865802982155917E-2</v>
      </c>
      <c r="W1340" s="17">
        <v>3.4576271186440577E-2</v>
      </c>
      <c r="X1340" s="17">
        <v>1.2918379330593144E-2</v>
      </c>
      <c r="Y1340" s="17">
        <v>4.7428469028134579E-2</v>
      </c>
      <c r="Z1340" s="17">
        <v>0.1681336041525614</v>
      </c>
      <c r="AA1340" s="17">
        <v>3.4736842105263177E-2</v>
      </c>
      <c r="AB1340" s="17">
        <v>0.157814871016692</v>
      </c>
      <c r="AC1340" s="17">
        <v>2.9850746268656803E-2</v>
      </c>
    </row>
    <row r="1341" spans="1:29" ht="12.75" customHeight="1" x14ac:dyDescent="0.2">
      <c r="A1341" s="19">
        <v>41392</v>
      </c>
      <c r="B1341" s="19">
        <v>41028</v>
      </c>
      <c r="C1341" s="19">
        <v>39572</v>
      </c>
      <c r="D1341" s="16" t="s">
        <v>2</v>
      </c>
      <c r="E1341" s="114">
        <v>16063</v>
      </c>
      <c r="F1341" s="115">
        <v>10195</v>
      </c>
      <c r="G1341" s="113">
        <v>3248</v>
      </c>
      <c r="H1341" s="113">
        <v>1197</v>
      </c>
      <c r="I1341" s="113">
        <v>1423</v>
      </c>
      <c r="J1341" s="112">
        <v>15259</v>
      </c>
      <c r="K1341" s="112">
        <v>9353</v>
      </c>
      <c r="L1341" s="112">
        <v>3509</v>
      </c>
      <c r="M1341" s="112">
        <v>1155</v>
      </c>
      <c r="N1341" s="113">
        <v>1242</v>
      </c>
      <c r="O1341" s="112">
        <v>14594</v>
      </c>
      <c r="P1341" s="112">
        <v>9999</v>
      </c>
      <c r="Q1341" s="112">
        <v>2576</v>
      </c>
      <c r="R1341" s="112">
        <v>1005</v>
      </c>
      <c r="S1341" s="113">
        <v>1014</v>
      </c>
      <c r="T1341" s="17">
        <v>5.269021561045939E-2</v>
      </c>
      <c r="U1341" s="17">
        <v>9.0024591040307911E-2</v>
      </c>
      <c r="V1341" s="17">
        <v>-7.4380165289256173E-2</v>
      </c>
      <c r="W1341" s="17">
        <v>3.6363636363636376E-2</v>
      </c>
      <c r="X1341" s="17">
        <v>0.14573268921095006</v>
      </c>
      <c r="Y1341" s="17">
        <v>5.269021561045939E-2</v>
      </c>
      <c r="Z1341" s="17">
        <v>3.3661157862719282E-2</v>
      </c>
      <c r="AA1341" s="17">
        <v>-0.1254711900915455</v>
      </c>
      <c r="AB1341" s="17">
        <v>0.1443594646271511</v>
      </c>
      <c r="AC1341" s="17">
        <v>0.14758064516129021</v>
      </c>
    </row>
    <row r="1342" spans="1:29" ht="12.75" customHeight="1" x14ac:dyDescent="0.2">
      <c r="A1342" s="19">
        <v>41393</v>
      </c>
      <c r="B1342" s="19">
        <v>41029</v>
      </c>
      <c r="C1342" s="19">
        <v>39573</v>
      </c>
      <c r="D1342" s="16" t="s">
        <v>3</v>
      </c>
      <c r="E1342" s="114">
        <v>15748</v>
      </c>
      <c r="F1342" s="115">
        <v>10087</v>
      </c>
      <c r="G1342" s="113">
        <v>3411</v>
      </c>
      <c r="H1342" s="113">
        <v>1056</v>
      </c>
      <c r="I1342" s="113">
        <v>1194</v>
      </c>
      <c r="J1342" s="112">
        <v>16409</v>
      </c>
      <c r="K1342" s="112">
        <v>10307</v>
      </c>
      <c r="L1342" s="112">
        <v>3665</v>
      </c>
      <c r="M1342" s="112">
        <v>1199</v>
      </c>
      <c r="N1342" s="113">
        <v>1238</v>
      </c>
      <c r="O1342" s="112">
        <v>13432</v>
      </c>
      <c r="P1342" s="112">
        <v>9293</v>
      </c>
      <c r="Q1342" s="112">
        <v>2544</v>
      </c>
      <c r="R1342" s="112">
        <v>748</v>
      </c>
      <c r="S1342" s="113">
        <v>847</v>
      </c>
      <c r="T1342" s="17">
        <v>-4.0282771649704396E-2</v>
      </c>
      <c r="U1342" s="17">
        <v>-2.1344717182497308E-2</v>
      </c>
      <c r="V1342" s="17">
        <v>-6.9304229195088718E-2</v>
      </c>
      <c r="W1342" s="17">
        <v>-0.11926605504587151</v>
      </c>
      <c r="X1342" s="17">
        <v>-3.5541195476575083E-2</v>
      </c>
      <c r="Y1342" s="17">
        <v>-4.0282771649704396E-2</v>
      </c>
      <c r="Z1342" s="17">
        <v>4.2799545125607352E-2</v>
      </c>
      <c r="AA1342" s="17">
        <v>7.3992443324937041E-2</v>
      </c>
      <c r="AB1342" s="17">
        <v>-4.1742286751361157E-2</v>
      </c>
      <c r="AC1342" s="17">
        <v>0.17058823529411771</v>
      </c>
    </row>
    <row r="1343" spans="1:29" ht="12.75" customHeight="1" x14ac:dyDescent="0.2">
      <c r="A1343" s="19">
        <v>41394</v>
      </c>
      <c r="B1343" s="19">
        <v>41030</v>
      </c>
      <c r="C1343" s="19">
        <v>39574</v>
      </c>
      <c r="D1343" s="16" t="s">
        <v>4</v>
      </c>
      <c r="E1343" s="114">
        <v>15835</v>
      </c>
      <c r="F1343" s="115">
        <v>9819</v>
      </c>
      <c r="G1343" s="113">
        <v>3770</v>
      </c>
      <c r="H1343" s="113">
        <v>1151</v>
      </c>
      <c r="I1343" s="113">
        <v>1095</v>
      </c>
      <c r="J1343" s="112">
        <v>15961</v>
      </c>
      <c r="K1343" s="112">
        <v>9978</v>
      </c>
      <c r="L1343" s="112">
        <v>3404</v>
      </c>
      <c r="M1343" s="112">
        <v>1284</v>
      </c>
      <c r="N1343" s="113">
        <v>1295</v>
      </c>
      <c r="O1343" s="112">
        <v>12645</v>
      </c>
      <c r="P1343" s="112">
        <v>8733</v>
      </c>
      <c r="Q1343" s="112">
        <v>2350</v>
      </c>
      <c r="R1343" s="112">
        <v>784</v>
      </c>
      <c r="S1343" s="113">
        <v>778</v>
      </c>
      <c r="T1343" s="17">
        <v>-7.8942422154000269E-3</v>
      </c>
      <c r="U1343" s="17">
        <v>-1.5935057125676444E-2</v>
      </c>
      <c r="V1343" s="17">
        <v>0.10752056404230315</v>
      </c>
      <c r="W1343" s="17">
        <v>-0.10358255451713394</v>
      </c>
      <c r="X1343" s="17">
        <v>-0.15444015444015446</v>
      </c>
      <c r="Y1343" s="17">
        <v>-7.8942422154000269E-3</v>
      </c>
      <c r="Z1343" s="17">
        <v>0.14788403086275426</v>
      </c>
      <c r="AA1343" s="17">
        <v>0.31864288212661762</v>
      </c>
      <c r="AB1343" s="17">
        <v>-4.718543046357615E-2</v>
      </c>
      <c r="AC1343" s="17">
        <v>0.25429553264604809</v>
      </c>
    </row>
    <row r="1344" spans="1:29" ht="12.75" customHeight="1" x14ac:dyDescent="0.2">
      <c r="A1344" s="19">
        <v>41395</v>
      </c>
      <c r="B1344" s="19">
        <v>41031</v>
      </c>
      <c r="C1344" s="19">
        <v>39575</v>
      </c>
      <c r="D1344" s="16" t="s">
        <v>5</v>
      </c>
      <c r="E1344" s="114">
        <v>16519.064522662768</v>
      </c>
      <c r="F1344" s="115">
        <v>10315</v>
      </c>
      <c r="G1344" s="113">
        <v>3701</v>
      </c>
      <c r="H1344" s="113">
        <v>1293.0645226627657</v>
      </c>
      <c r="I1344" s="113">
        <v>1210</v>
      </c>
      <c r="J1344" s="112">
        <v>16320</v>
      </c>
      <c r="K1344" s="112">
        <v>10140</v>
      </c>
      <c r="L1344" s="112">
        <v>3677</v>
      </c>
      <c r="M1344" s="112">
        <v>1281</v>
      </c>
      <c r="N1344" s="113">
        <v>1222</v>
      </c>
      <c r="O1344" s="112">
        <v>13259</v>
      </c>
      <c r="P1344" s="112">
        <v>9005</v>
      </c>
      <c r="Q1344" s="112">
        <v>2513</v>
      </c>
      <c r="R1344" s="112">
        <v>888</v>
      </c>
      <c r="S1344" s="113">
        <v>853</v>
      </c>
      <c r="T1344" s="17">
        <v>1.2197581045512829E-2</v>
      </c>
      <c r="U1344" s="17">
        <v>1.7258382642997949E-2</v>
      </c>
      <c r="V1344" s="17">
        <v>6.5270601033451392E-3</v>
      </c>
      <c r="W1344" s="17">
        <v>9.4180504783494268E-3</v>
      </c>
      <c r="X1344" s="17">
        <v>-9.8199672667758087E-3</v>
      </c>
      <c r="Y1344" s="17">
        <v>1.2197581045512829E-2</v>
      </c>
      <c r="Z1344" s="17">
        <v>0.16382714656436881</v>
      </c>
      <c r="AA1344" s="17">
        <v>0.22752902155887234</v>
      </c>
      <c r="AB1344" s="17">
        <v>0.30876975978012733</v>
      </c>
      <c r="AC1344" s="17">
        <v>0.18743866535819431</v>
      </c>
    </row>
    <row r="1345" spans="1:29" ht="12.75" customHeight="1" x14ac:dyDescent="0.2">
      <c r="A1345" s="19">
        <v>41396</v>
      </c>
      <c r="B1345" s="19">
        <v>41032</v>
      </c>
      <c r="C1345" s="19">
        <v>39576</v>
      </c>
      <c r="D1345" s="16" t="s">
        <v>6</v>
      </c>
      <c r="E1345" s="114">
        <v>17274.332603012455</v>
      </c>
      <c r="F1345" s="115">
        <v>11054</v>
      </c>
      <c r="G1345" s="113">
        <v>3469.3326030124558</v>
      </c>
      <c r="H1345" s="113">
        <v>1397</v>
      </c>
      <c r="I1345" s="113">
        <v>1354</v>
      </c>
      <c r="J1345" s="112">
        <v>17226</v>
      </c>
      <c r="K1345" s="112">
        <v>10951</v>
      </c>
      <c r="L1345" s="112">
        <v>3445</v>
      </c>
      <c r="M1345" s="112">
        <v>1499</v>
      </c>
      <c r="N1345" s="113">
        <v>1331</v>
      </c>
      <c r="O1345" s="112">
        <v>15064</v>
      </c>
      <c r="P1345" s="112">
        <v>10560</v>
      </c>
      <c r="Q1345" s="112">
        <v>2608</v>
      </c>
      <c r="R1345" s="112">
        <v>898</v>
      </c>
      <c r="S1345" s="113">
        <v>998</v>
      </c>
      <c r="T1345" s="17">
        <v>2.8057937427410362E-3</v>
      </c>
      <c r="U1345" s="17">
        <v>9.4055337412108919E-3</v>
      </c>
      <c r="V1345" s="17">
        <v>7.0631648802483848E-3</v>
      </c>
      <c r="W1345" s="17">
        <v>-6.804536357571711E-2</v>
      </c>
      <c r="X1345" s="17">
        <v>1.7280240420736392E-2</v>
      </c>
      <c r="Y1345" s="17">
        <v>2.8057937427410362E-3</v>
      </c>
      <c r="Z1345" s="17">
        <v>0.14954242928452577</v>
      </c>
      <c r="AA1345" s="17">
        <v>5.9985518793906456E-2</v>
      </c>
      <c r="AB1345" s="17">
        <v>0.28518859245630179</v>
      </c>
      <c r="AC1345" s="17">
        <v>0.1107465135356851</v>
      </c>
    </row>
    <row r="1346" spans="1:29" ht="12.75" customHeight="1" x14ac:dyDescent="0.2">
      <c r="A1346" s="19">
        <v>41397</v>
      </c>
      <c r="B1346" s="19">
        <v>41033</v>
      </c>
      <c r="C1346" s="19">
        <v>39577</v>
      </c>
      <c r="D1346" s="16" t="s">
        <v>7</v>
      </c>
      <c r="E1346" s="114">
        <v>18119</v>
      </c>
      <c r="F1346" s="115">
        <v>11663</v>
      </c>
      <c r="G1346" s="113">
        <v>3781</v>
      </c>
      <c r="H1346" s="113">
        <v>1347</v>
      </c>
      <c r="I1346" s="113">
        <v>1328</v>
      </c>
      <c r="J1346" s="112">
        <v>17212</v>
      </c>
      <c r="K1346" s="112">
        <v>10762</v>
      </c>
      <c r="L1346" s="112">
        <v>3598</v>
      </c>
      <c r="M1346" s="112">
        <v>1342</v>
      </c>
      <c r="N1346" s="113">
        <v>1510</v>
      </c>
      <c r="O1346" s="112">
        <v>15788</v>
      </c>
      <c r="P1346" s="112">
        <v>10640</v>
      </c>
      <c r="Q1346" s="112">
        <v>3046</v>
      </c>
      <c r="R1346" s="112">
        <v>1064</v>
      </c>
      <c r="S1346" s="113">
        <v>1038</v>
      </c>
      <c r="T1346" s="17">
        <v>5.2695793632349552E-2</v>
      </c>
      <c r="U1346" s="17">
        <v>8.3720498048689862E-2</v>
      </c>
      <c r="V1346" s="17">
        <v>5.086158977209565E-2</v>
      </c>
      <c r="W1346" s="17">
        <v>3.7257824143070994E-3</v>
      </c>
      <c r="X1346" s="17">
        <v>-0.12052980132450331</v>
      </c>
      <c r="Y1346" s="17">
        <v>5.2695793632349552E-2</v>
      </c>
      <c r="Z1346" s="17">
        <v>0.24034882484313513</v>
      </c>
      <c r="AA1346" s="17">
        <v>0.21653796653796653</v>
      </c>
      <c r="AB1346" s="17">
        <v>0.22789425706472199</v>
      </c>
      <c r="AC1346" s="17">
        <v>0.1517779705117086</v>
      </c>
    </row>
    <row r="1347" spans="1:29" ht="12.75" customHeight="1" x14ac:dyDescent="0.2">
      <c r="A1347" s="19">
        <v>41398</v>
      </c>
      <c r="B1347" s="19">
        <v>41034</v>
      </c>
      <c r="C1347" s="19">
        <v>39578</v>
      </c>
      <c r="D1347" s="16" t="s">
        <v>1</v>
      </c>
      <c r="E1347" s="114">
        <v>18684</v>
      </c>
      <c r="F1347" s="115">
        <v>11281</v>
      </c>
      <c r="G1347" s="113">
        <v>4176</v>
      </c>
      <c r="H1347" s="113">
        <v>1557</v>
      </c>
      <c r="I1347" s="113">
        <v>1670</v>
      </c>
      <c r="J1347" s="112">
        <v>17788</v>
      </c>
      <c r="K1347" s="112">
        <v>10093</v>
      </c>
      <c r="L1347" s="112">
        <v>4388</v>
      </c>
      <c r="M1347" s="112">
        <v>1647</v>
      </c>
      <c r="N1347" s="113">
        <v>1660</v>
      </c>
      <c r="O1347" s="112">
        <v>17407</v>
      </c>
      <c r="P1347" s="112">
        <v>10957</v>
      </c>
      <c r="Q1347" s="112">
        <v>3638</v>
      </c>
      <c r="R1347" s="112">
        <v>1450</v>
      </c>
      <c r="S1347" s="113">
        <v>1362</v>
      </c>
      <c r="T1347" s="17">
        <v>5.0371036653924062E-2</v>
      </c>
      <c r="U1347" s="17">
        <v>0.11770534033488556</v>
      </c>
      <c r="V1347" s="17">
        <v>-4.8313582497721108E-2</v>
      </c>
      <c r="W1347" s="17">
        <v>-5.4644808743169349E-2</v>
      </c>
      <c r="X1347" s="17">
        <v>6.0240963855422436E-3</v>
      </c>
      <c r="Y1347" s="17">
        <v>5.0371036653924062E-2</v>
      </c>
      <c r="Z1347" s="17">
        <v>0.1565511584990773</v>
      </c>
      <c r="AA1347" s="17">
        <v>5.5878634639696667E-2</v>
      </c>
      <c r="AB1347" s="17">
        <v>-1.0171646535282908E-2</v>
      </c>
      <c r="AC1347" s="17">
        <v>5.1637279596977281E-2</v>
      </c>
    </row>
    <row r="1348" spans="1:29" ht="12.75" customHeight="1" x14ac:dyDescent="0.2">
      <c r="A1348" s="19">
        <v>41399</v>
      </c>
      <c r="B1348" s="19">
        <v>41035</v>
      </c>
      <c r="C1348" s="19">
        <v>39579</v>
      </c>
      <c r="D1348" s="16" t="s">
        <v>2</v>
      </c>
      <c r="E1348" s="114">
        <v>17964</v>
      </c>
      <c r="F1348" s="115">
        <v>11527</v>
      </c>
      <c r="G1348" s="113">
        <v>3956</v>
      </c>
      <c r="H1348" s="113">
        <v>1208</v>
      </c>
      <c r="I1348" s="113">
        <v>1273</v>
      </c>
      <c r="J1348" s="112">
        <v>16684</v>
      </c>
      <c r="K1348" s="112">
        <v>10186</v>
      </c>
      <c r="L1348" s="112">
        <v>3694</v>
      </c>
      <c r="M1348" s="112">
        <v>1351</v>
      </c>
      <c r="N1348" s="113">
        <v>1453</v>
      </c>
      <c r="O1348" s="112">
        <v>15797</v>
      </c>
      <c r="P1348" s="112">
        <v>10512</v>
      </c>
      <c r="Q1348" s="112">
        <v>3343</v>
      </c>
      <c r="R1348" s="112">
        <v>904</v>
      </c>
      <c r="S1348" s="113">
        <v>1038</v>
      </c>
      <c r="T1348" s="17">
        <v>7.6720210980580239E-2</v>
      </c>
      <c r="U1348" s="17">
        <v>0.13165128607893184</v>
      </c>
      <c r="V1348" s="17">
        <v>7.0925825663237685E-2</v>
      </c>
      <c r="W1348" s="17">
        <v>-0.10584752035529232</v>
      </c>
      <c r="X1348" s="17">
        <v>-0.12388162422573989</v>
      </c>
      <c r="Y1348" s="17">
        <v>7.6720210980580239E-2</v>
      </c>
      <c r="Z1348" s="17">
        <v>0.22732112436115837</v>
      </c>
      <c r="AA1348" s="17">
        <v>0.16661751695664995</v>
      </c>
      <c r="AB1348" s="17">
        <v>0.15487571701720837</v>
      </c>
      <c r="AC1348" s="17">
        <v>0.13864042933810383</v>
      </c>
    </row>
    <row r="1349" spans="1:29" ht="12.75" customHeight="1" x14ac:dyDescent="0.2">
      <c r="A1349" s="19">
        <v>41400</v>
      </c>
      <c r="B1349" s="19">
        <v>41036</v>
      </c>
      <c r="C1349" s="19">
        <v>39580</v>
      </c>
      <c r="D1349" s="16" t="s">
        <v>3</v>
      </c>
      <c r="E1349" s="114">
        <v>16911</v>
      </c>
      <c r="F1349" s="115">
        <v>10431</v>
      </c>
      <c r="G1349" s="113">
        <v>4000</v>
      </c>
      <c r="H1349" s="113">
        <v>1297</v>
      </c>
      <c r="I1349" s="113">
        <v>1183</v>
      </c>
      <c r="J1349" s="112">
        <v>16274</v>
      </c>
      <c r="K1349" s="112">
        <v>10708</v>
      </c>
      <c r="L1349" s="112">
        <v>3245</v>
      </c>
      <c r="M1349" s="112">
        <v>1150</v>
      </c>
      <c r="N1349" s="113">
        <v>1171</v>
      </c>
      <c r="O1349" s="112">
        <v>15226</v>
      </c>
      <c r="P1349" s="112">
        <v>10367</v>
      </c>
      <c r="Q1349" s="112">
        <v>2746</v>
      </c>
      <c r="R1349" s="112">
        <v>1167</v>
      </c>
      <c r="S1349" s="113">
        <v>946</v>
      </c>
      <c r="T1349" s="17">
        <v>3.9142189996313137E-2</v>
      </c>
      <c r="U1349" s="17">
        <v>-2.586850952558839E-2</v>
      </c>
      <c r="V1349" s="17">
        <v>0.23266563944530039</v>
      </c>
      <c r="W1349" s="17">
        <v>0.12782608695652176</v>
      </c>
      <c r="X1349" s="17">
        <v>1.0247651579846195E-2</v>
      </c>
      <c r="Y1349" s="17">
        <v>3.9142189996313137E-2</v>
      </c>
      <c r="Z1349" s="17">
        <v>2.5260467859248958E-2</v>
      </c>
      <c r="AA1349" s="17">
        <v>0.31535679052943122</v>
      </c>
      <c r="AB1349" s="17">
        <v>0.14677276746242263</v>
      </c>
      <c r="AC1349" s="17">
        <v>0.1107981220657277</v>
      </c>
    </row>
    <row r="1350" spans="1:29" ht="12.75" customHeight="1" x14ac:dyDescent="0.2">
      <c r="A1350" s="19">
        <v>41401</v>
      </c>
      <c r="B1350" s="19">
        <v>41037</v>
      </c>
      <c r="C1350" s="19">
        <v>39581</v>
      </c>
      <c r="D1350" s="16" t="s">
        <v>4</v>
      </c>
      <c r="E1350" s="114">
        <v>16528</v>
      </c>
      <c r="F1350" s="115">
        <v>10805</v>
      </c>
      <c r="G1350" s="113">
        <v>3384</v>
      </c>
      <c r="H1350" s="113">
        <v>1298</v>
      </c>
      <c r="I1350" s="113">
        <v>1041</v>
      </c>
      <c r="J1350" s="112">
        <v>15768</v>
      </c>
      <c r="K1350" s="112">
        <v>10224</v>
      </c>
      <c r="L1350" s="112">
        <v>3237</v>
      </c>
      <c r="M1350" s="112">
        <v>1085</v>
      </c>
      <c r="N1350" s="113">
        <v>1222</v>
      </c>
      <c r="O1350" s="112">
        <v>14572</v>
      </c>
      <c r="P1350" s="112">
        <v>10014</v>
      </c>
      <c r="Q1350" s="112">
        <v>2628</v>
      </c>
      <c r="R1350" s="112">
        <v>1018</v>
      </c>
      <c r="S1350" s="113">
        <v>912</v>
      </c>
      <c r="T1350" s="17">
        <v>4.8198883815322224E-2</v>
      </c>
      <c r="U1350" s="17">
        <v>5.6827073552425666E-2</v>
      </c>
      <c r="V1350" s="17">
        <v>4.5412418906394914E-2</v>
      </c>
      <c r="W1350" s="17">
        <v>0.19631336405529964</v>
      </c>
      <c r="X1350" s="17">
        <v>-0.14811783960720126</v>
      </c>
      <c r="Y1350" s="17">
        <v>4.8198883815322224E-2</v>
      </c>
      <c r="Z1350" s="17">
        <v>0.11025482942868892</v>
      </c>
      <c r="AA1350" s="17">
        <v>4.0270519520442694E-2</v>
      </c>
      <c r="AB1350" s="17">
        <v>0.21082089552238803</v>
      </c>
      <c r="AC1350" s="17">
        <v>-1.3270142180094813E-2</v>
      </c>
    </row>
    <row r="1351" spans="1:29" ht="12.75" customHeight="1" x14ac:dyDescent="0.2">
      <c r="A1351" s="19">
        <v>41402</v>
      </c>
      <c r="B1351" s="19">
        <v>41038</v>
      </c>
      <c r="C1351" s="19">
        <v>39582</v>
      </c>
      <c r="D1351" s="16" t="s">
        <v>5</v>
      </c>
      <c r="E1351" s="114">
        <v>16627</v>
      </c>
      <c r="F1351" s="115">
        <v>10545</v>
      </c>
      <c r="G1351" s="113">
        <v>3733</v>
      </c>
      <c r="H1351" s="113">
        <v>1223</v>
      </c>
      <c r="I1351" s="113">
        <v>1126</v>
      </c>
      <c r="J1351" s="112">
        <v>15642</v>
      </c>
      <c r="K1351" s="112">
        <v>10121</v>
      </c>
      <c r="L1351" s="112">
        <v>2948</v>
      </c>
      <c r="M1351" s="112">
        <v>1422</v>
      </c>
      <c r="N1351" s="113">
        <v>1151</v>
      </c>
      <c r="O1351" s="112">
        <v>15919</v>
      </c>
      <c r="P1351" s="112">
        <v>10990</v>
      </c>
      <c r="Q1351" s="112">
        <v>2863</v>
      </c>
      <c r="R1351" s="112">
        <v>1104</v>
      </c>
      <c r="S1351" s="113">
        <v>962</v>
      </c>
      <c r="T1351" s="17">
        <v>6.2971487022119854E-2</v>
      </c>
      <c r="U1351" s="17">
        <v>4.189309356782922E-2</v>
      </c>
      <c r="V1351" s="17">
        <v>0.26628222523744904</v>
      </c>
      <c r="W1351" s="17">
        <v>-0.13994374120956399</v>
      </c>
      <c r="X1351" s="17">
        <v>-2.1720243266724615E-2</v>
      </c>
      <c r="Y1351" s="17">
        <v>6.2971487022119854E-2</v>
      </c>
      <c r="Z1351" s="17">
        <v>7.4157074462666728E-2</v>
      </c>
      <c r="AA1351" s="17">
        <v>5.870674985819635E-2</v>
      </c>
      <c r="AB1351" s="17">
        <v>2.946127946127941E-2</v>
      </c>
      <c r="AC1351" s="17">
        <v>2.1778584392014411E-2</v>
      </c>
    </row>
    <row r="1352" spans="1:29" ht="12.75" customHeight="1" x14ac:dyDescent="0.2">
      <c r="A1352" s="19">
        <v>41403</v>
      </c>
      <c r="B1352" s="19">
        <v>41039</v>
      </c>
      <c r="C1352" s="19">
        <v>39583</v>
      </c>
      <c r="D1352" s="16" t="s">
        <v>6</v>
      </c>
      <c r="E1352" s="114">
        <v>17149</v>
      </c>
      <c r="F1352" s="115">
        <v>10952</v>
      </c>
      <c r="G1352" s="113">
        <v>3699</v>
      </c>
      <c r="H1352" s="113">
        <v>1190</v>
      </c>
      <c r="I1352" s="113">
        <v>1308</v>
      </c>
      <c r="J1352" s="112">
        <v>17196</v>
      </c>
      <c r="K1352" s="112">
        <v>10920</v>
      </c>
      <c r="L1352" s="112">
        <v>3459</v>
      </c>
      <c r="M1352" s="112">
        <v>1376</v>
      </c>
      <c r="N1352" s="113">
        <v>1441</v>
      </c>
      <c r="O1352" s="112">
        <v>16059</v>
      </c>
      <c r="P1352" s="112">
        <v>10814</v>
      </c>
      <c r="Q1352" s="112">
        <v>3102</v>
      </c>
      <c r="R1352" s="112">
        <v>1149</v>
      </c>
      <c r="S1352" s="113">
        <v>994</v>
      </c>
      <c r="T1352" s="17">
        <v>-2.7331937659921257E-3</v>
      </c>
      <c r="U1352" s="17">
        <v>2.93040293040292E-3</v>
      </c>
      <c r="V1352" s="17">
        <v>6.9384215091066848E-2</v>
      </c>
      <c r="W1352" s="17">
        <v>-0.13517441860465118</v>
      </c>
      <c r="X1352" s="17">
        <v>-9.2297015961138151E-2</v>
      </c>
      <c r="Y1352" s="17">
        <v>-2.7331937659921257E-3</v>
      </c>
      <c r="Z1352" s="17">
        <v>-1.7845933100170353E-2</v>
      </c>
      <c r="AA1352" s="17">
        <v>-1.8832891246684302E-2</v>
      </c>
      <c r="AB1352" s="17">
        <v>-0.17418459403192232</v>
      </c>
      <c r="AC1352" s="17">
        <v>-2.4608501118568271E-2</v>
      </c>
    </row>
    <row r="1353" spans="1:29" ht="12.75" customHeight="1" x14ac:dyDescent="0.2">
      <c r="A1353" s="19">
        <v>41404</v>
      </c>
      <c r="B1353" s="19">
        <v>41040</v>
      </c>
      <c r="C1353" s="19">
        <v>39584</v>
      </c>
      <c r="D1353" s="16" t="s">
        <v>7</v>
      </c>
      <c r="E1353" s="114">
        <v>18155</v>
      </c>
      <c r="F1353" s="115">
        <v>11843</v>
      </c>
      <c r="G1353" s="113">
        <v>3664</v>
      </c>
      <c r="H1353" s="113">
        <v>1308</v>
      </c>
      <c r="I1353" s="113">
        <v>1340</v>
      </c>
      <c r="J1353" s="112">
        <v>17025</v>
      </c>
      <c r="K1353" s="112">
        <v>10914</v>
      </c>
      <c r="L1353" s="112">
        <v>3403</v>
      </c>
      <c r="M1353" s="112">
        <v>1258</v>
      </c>
      <c r="N1353" s="113">
        <v>1450</v>
      </c>
      <c r="O1353" s="112">
        <v>16474</v>
      </c>
      <c r="P1353" s="112">
        <v>11083</v>
      </c>
      <c r="Q1353" s="112">
        <v>3092</v>
      </c>
      <c r="R1353" s="112">
        <v>1248</v>
      </c>
      <c r="S1353" s="113">
        <v>1051</v>
      </c>
      <c r="T1353" s="17">
        <v>6.6372980910425872E-2</v>
      </c>
      <c r="U1353" s="17">
        <v>8.512002932013929E-2</v>
      </c>
      <c r="V1353" s="17">
        <v>7.669703203056133E-2</v>
      </c>
      <c r="W1353" s="17">
        <v>3.9745627980922071E-2</v>
      </c>
      <c r="X1353" s="17">
        <v>-7.5862068965517282E-2</v>
      </c>
      <c r="Y1353" s="17">
        <v>6.6372980910425872E-2</v>
      </c>
      <c r="Z1353" s="17">
        <v>4.0685413005272508E-2</v>
      </c>
      <c r="AA1353" s="17">
        <v>4.3874643874643793E-2</v>
      </c>
      <c r="AB1353" s="17">
        <v>-4.1758241758241721E-2</v>
      </c>
      <c r="AC1353" s="17">
        <v>-1.0339734121122546E-2</v>
      </c>
    </row>
    <row r="1354" spans="1:29" ht="12.75" customHeight="1" x14ac:dyDescent="0.2">
      <c r="A1354" s="19">
        <v>41405</v>
      </c>
      <c r="B1354" s="19">
        <v>41041</v>
      </c>
      <c r="C1354" s="19">
        <v>39585</v>
      </c>
      <c r="D1354" s="16" t="s">
        <v>1</v>
      </c>
      <c r="E1354" s="114">
        <v>19114</v>
      </c>
      <c r="F1354" s="115">
        <v>11743</v>
      </c>
      <c r="G1354" s="113">
        <v>4135</v>
      </c>
      <c r="H1354" s="113">
        <v>1549</v>
      </c>
      <c r="I1354" s="113">
        <v>1687</v>
      </c>
      <c r="J1354" s="112">
        <v>18169</v>
      </c>
      <c r="K1354" s="112">
        <v>10838</v>
      </c>
      <c r="L1354" s="112">
        <v>4109</v>
      </c>
      <c r="M1354" s="112">
        <v>1576</v>
      </c>
      <c r="N1354" s="113">
        <v>1646</v>
      </c>
      <c r="O1354" s="112">
        <v>18307</v>
      </c>
      <c r="P1354" s="112">
        <v>11403</v>
      </c>
      <c r="Q1354" s="112">
        <v>3814</v>
      </c>
      <c r="R1354" s="112">
        <v>1487</v>
      </c>
      <c r="S1354" s="113">
        <v>1603</v>
      </c>
      <c r="T1354" s="17">
        <v>5.2011668226099372E-2</v>
      </c>
      <c r="U1354" s="17">
        <v>8.3502491234545229E-2</v>
      </c>
      <c r="V1354" s="17">
        <v>6.3275736188854736E-3</v>
      </c>
      <c r="W1354" s="17">
        <v>-1.7131979695431454E-2</v>
      </c>
      <c r="X1354" s="17">
        <v>2.4908869987849247E-2</v>
      </c>
      <c r="Y1354" s="17">
        <v>5.2011668226099372E-2</v>
      </c>
      <c r="Z1354" s="17">
        <v>9.1458313969699834E-2</v>
      </c>
      <c r="AA1354" s="17">
        <v>-0.1109438830359063</v>
      </c>
      <c r="AB1354" s="17">
        <v>-0.1218820861678005</v>
      </c>
      <c r="AC1354" s="17">
        <v>-1.8044237485448145E-2</v>
      </c>
    </row>
    <row r="1355" spans="1:29" ht="12.75" customHeight="1" x14ac:dyDescent="0.2">
      <c r="A1355" s="19">
        <v>41406</v>
      </c>
      <c r="B1355" s="19">
        <v>41042</v>
      </c>
      <c r="C1355" s="19">
        <v>39586</v>
      </c>
      <c r="D1355" s="16" t="s">
        <v>2</v>
      </c>
      <c r="E1355" s="114">
        <v>17545</v>
      </c>
      <c r="F1355" s="115">
        <v>11493</v>
      </c>
      <c r="G1355" s="113">
        <v>3571</v>
      </c>
      <c r="H1355" s="113">
        <v>1154</v>
      </c>
      <c r="I1355" s="113">
        <v>1327</v>
      </c>
      <c r="J1355" s="112">
        <v>17684</v>
      </c>
      <c r="K1355" s="112">
        <v>10871</v>
      </c>
      <c r="L1355" s="112">
        <v>3992</v>
      </c>
      <c r="M1355" s="112">
        <v>1311</v>
      </c>
      <c r="N1355" s="113">
        <v>1510</v>
      </c>
      <c r="O1355" s="112">
        <v>16477</v>
      </c>
      <c r="P1355" s="112">
        <v>10642</v>
      </c>
      <c r="Q1355" s="112">
        <v>3608</v>
      </c>
      <c r="R1355" s="112">
        <v>1176</v>
      </c>
      <c r="S1355" s="113">
        <v>1051</v>
      </c>
      <c r="T1355" s="17">
        <v>-7.860212621578877E-3</v>
      </c>
      <c r="U1355" s="17">
        <v>5.7216447428939388E-2</v>
      </c>
      <c r="V1355" s="17">
        <v>-0.10546092184368738</v>
      </c>
      <c r="W1355" s="17">
        <v>-0.1197559115179252</v>
      </c>
      <c r="X1355" s="17">
        <v>-0.12119205298013247</v>
      </c>
      <c r="Y1355" s="17">
        <v>-7.860212621578877E-3</v>
      </c>
      <c r="Z1355" s="17">
        <v>1.4297061159650459E-2</v>
      </c>
      <c r="AA1355" s="17">
        <v>-8.2005141388174829E-2</v>
      </c>
      <c r="AB1355" s="17">
        <v>-5.718954248366015E-2</v>
      </c>
      <c r="AC1355" s="17">
        <v>5.4848966613672445E-2</v>
      </c>
    </row>
    <row r="1356" spans="1:29" ht="12.75" customHeight="1" x14ac:dyDescent="0.2">
      <c r="A1356" s="19">
        <v>41407</v>
      </c>
      <c r="B1356" s="19">
        <v>41043</v>
      </c>
      <c r="C1356" s="19">
        <v>39587</v>
      </c>
      <c r="D1356" s="16" t="s">
        <v>3</v>
      </c>
      <c r="E1356" s="114">
        <v>17333</v>
      </c>
      <c r="F1356" s="115">
        <v>11139</v>
      </c>
      <c r="G1356" s="113">
        <v>3547</v>
      </c>
      <c r="H1356" s="113">
        <v>1386</v>
      </c>
      <c r="I1356" s="113">
        <v>1261</v>
      </c>
      <c r="J1356" s="112">
        <v>19123</v>
      </c>
      <c r="K1356" s="112">
        <v>11048</v>
      </c>
      <c r="L1356" s="112">
        <v>5393</v>
      </c>
      <c r="M1356" s="112">
        <v>1372</v>
      </c>
      <c r="N1356" s="113">
        <v>1310</v>
      </c>
      <c r="O1356" s="112">
        <v>15960</v>
      </c>
      <c r="P1356" s="112">
        <v>10896</v>
      </c>
      <c r="Q1356" s="112">
        <v>3018</v>
      </c>
      <c r="R1356" s="112">
        <v>1083</v>
      </c>
      <c r="S1356" s="113">
        <v>963</v>
      </c>
      <c r="T1356" s="17">
        <v>-9.3604559953982092E-2</v>
      </c>
      <c r="U1356" s="17">
        <v>8.23678493845037E-3</v>
      </c>
      <c r="V1356" s="17">
        <v>-0.34229556832931574</v>
      </c>
      <c r="W1356" s="17">
        <v>1.0204081632652962E-2</v>
      </c>
      <c r="X1356" s="17">
        <v>-3.7404580152671785E-2</v>
      </c>
      <c r="Y1356" s="17">
        <v>-9.3604559953982092E-2</v>
      </c>
      <c r="Z1356" s="17">
        <v>2.3711055969120487E-2</v>
      </c>
      <c r="AA1356" s="17">
        <v>2.7520278099652407E-2</v>
      </c>
      <c r="AB1356" s="17">
        <v>0.2052173913043478</v>
      </c>
      <c r="AC1356" s="17">
        <v>0.13195691202872539</v>
      </c>
    </row>
    <row r="1357" spans="1:29" ht="12.75" customHeight="1" x14ac:dyDescent="0.2">
      <c r="A1357" s="19">
        <v>41408</v>
      </c>
      <c r="B1357" s="19">
        <v>41044</v>
      </c>
      <c r="C1357" s="19">
        <v>39588</v>
      </c>
      <c r="D1357" s="16" t="s">
        <v>4</v>
      </c>
      <c r="E1357" s="114">
        <v>16428</v>
      </c>
      <c r="F1357" s="115">
        <v>10387</v>
      </c>
      <c r="G1357" s="113">
        <v>3585</v>
      </c>
      <c r="H1357" s="113">
        <v>1269</v>
      </c>
      <c r="I1357" s="113">
        <v>1187</v>
      </c>
      <c r="J1357" s="112">
        <v>16846</v>
      </c>
      <c r="K1357" s="112">
        <v>10737</v>
      </c>
      <c r="L1357" s="112">
        <v>3471</v>
      </c>
      <c r="M1357" s="112">
        <v>1502</v>
      </c>
      <c r="N1357" s="113">
        <v>1136</v>
      </c>
      <c r="O1357" s="112">
        <v>16000</v>
      </c>
      <c r="P1357" s="112">
        <v>10820</v>
      </c>
      <c r="Q1357" s="112">
        <v>2980</v>
      </c>
      <c r="R1357" s="112">
        <v>1178</v>
      </c>
      <c r="S1357" s="113">
        <v>1022</v>
      </c>
      <c r="T1357" s="17">
        <v>-2.4813011990977074E-2</v>
      </c>
      <c r="U1357" s="17">
        <v>-3.2597559839806278E-2</v>
      </c>
      <c r="V1357" s="17">
        <v>3.2843560933448535E-2</v>
      </c>
      <c r="W1357" s="17">
        <v>-0.15512649800266309</v>
      </c>
      <c r="X1357" s="17">
        <v>4.4894366197183011E-2</v>
      </c>
      <c r="Y1357" s="17">
        <v>-2.4813011990977074E-2</v>
      </c>
      <c r="Z1357" s="17">
        <v>3.1479642502482585E-2</v>
      </c>
      <c r="AA1357" s="17">
        <v>9.2987804878048808E-2</v>
      </c>
      <c r="AB1357" s="17">
        <v>3.507340946166404E-2</v>
      </c>
      <c r="AC1357" s="17">
        <v>9.6029547553093231E-2</v>
      </c>
    </row>
    <row r="1358" spans="1:29" ht="12.75" customHeight="1" x14ac:dyDescent="0.2">
      <c r="A1358" s="19">
        <v>41409</v>
      </c>
      <c r="B1358" s="19">
        <v>41045</v>
      </c>
      <c r="C1358" s="19">
        <v>39589</v>
      </c>
      <c r="D1358" s="16" t="s">
        <v>5</v>
      </c>
      <c r="E1358" s="114">
        <v>17526</v>
      </c>
      <c r="F1358" s="115">
        <v>11249</v>
      </c>
      <c r="G1358" s="113">
        <v>3764</v>
      </c>
      <c r="H1358" s="113">
        <v>1335</v>
      </c>
      <c r="I1358" s="113">
        <v>1178</v>
      </c>
      <c r="J1358" s="112">
        <v>17738</v>
      </c>
      <c r="K1358" s="112">
        <v>10751</v>
      </c>
      <c r="L1358" s="112">
        <v>4087</v>
      </c>
      <c r="M1358" s="112">
        <v>1387</v>
      </c>
      <c r="N1358" s="113">
        <v>1513</v>
      </c>
      <c r="O1358" s="112">
        <v>16337</v>
      </c>
      <c r="P1358" s="112">
        <v>10956</v>
      </c>
      <c r="Q1358" s="112">
        <v>3114</v>
      </c>
      <c r="R1358" s="112">
        <v>1268</v>
      </c>
      <c r="S1358" s="113">
        <v>999</v>
      </c>
      <c r="T1358" s="17">
        <v>-1.1951742022775935E-2</v>
      </c>
      <c r="U1358" s="17">
        <v>4.632127243977302E-2</v>
      </c>
      <c r="V1358" s="17">
        <v>-7.9031074137509205E-2</v>
      </c>
      <c r="W1358" s="17">
        <v>-3.7490987743330928E-2</v>
      </c>
      <c r="X1358" s="17">
        <v>-0.22141440846001326</v>
      </c>
      <c r="Y1358" s="17">
        <v>-1.1951742022775935E-2</v>
      </c>
      <c r="Z1358" s="17">
        <v>0.11431401684001985</v>
      </c>
      <c r="AA1358" s="17">
        <v>0.12897420515896818</v>
      </c>
      <c r="AB1358" s="17">
        <v>7.6612903225806495E-2</v>
      </c>
      <c r="AC1358" s="17">
        <v>9.425878320479919E-3</v>
      </c>
    </row>
    <row r="1359" spans="1:29" ht="12.75" customHeight="1" x14ac:dyDescent="0.2">
      <c r="A1359" s="19">
        <v>41410</v>
      </c>
      <c r="B1359" s="19">
        <v>41046</v>
      </c>
      <c r="C1359" s="19">
        <v>39590</v>
      </c>
      <c r="D1359" s="16" t="s">
        <v>6</v>
      </c>
      <c r="E1359" s="114">
        <v>16893</v>
      </c>
      <c r="F1359" s="115">
        <v>10757</v>
      </c>
      <c r="G1359" s="113">
        <v>3735</v>
      </c>
      <c r="H1359" s="113">
        <v>1330</v>
      </c>
      <c r="I1359" s="113">
        <v>1071</v>
      </c>
      <c r="J1359" s="112">
        <v>18470</v>
      </c>
      <c r="K1359" s="112">
        <v>11257</v>
      </c>
      <c r="L1359" s="112">
        <v>4106</v>
      </c>
      <c r="M1359" s="112">
        <v>1558</v>
      </c>
      <c r="N1359" s="113">
        <v>1549</v>
      </c>
      <c r="O1359" s="112">
        <v>16635</v>
      </c>
      <c r="P1359" s="112">
        <v>11171</v>
      </c>
      <c r="Q1359" s="112">
        <v>3264</v>
      </c>
      <c r="R1359" s="112">
        <v>1309</v>
      </c>
      <c r="S1359" s="113">
        <v>891</v>
      </c>
      <c r="T1359" s="17">
        <v>-8.5381700054141807E-2</v>
      </c>
      <c r="U1359" s="17">
        <v>-4.4416807319889839E-2</v>
      </c>
      <c r="V1359" s="17">
        <v>-9.0355577204091597E-2</v>
      </c>
      <c r="W1359" s="17">
        <v>-0.14634146341463417</v>
      </c>
      <c r="X1359" s="17">
        <v>-0.30858618463524856</v>
      </c>
      <c r="Y1359" s="17">
        <v>-8.5381700054141807E-2</v>
      </c>
      <c r="Z1359" s="17">
        <v>-5.0406073446327637E-2</v>
      </c>
      <c r="AA1359" s="17">
        <v>6.7142857142857171E-2</v>
      </c>
      <c r="AB1359" s="17">
        <v>2.8615622583139988E-2</v>
      </c>
      <c r="AC1359" s="17">
        <v>-8.4615384615384648E-2</v>
      </c>
    </row>
    <row r="1360" spans="1:29" ht="12.75" customHeight="1" x14ac:dyDescent="0.2">
      <c r="A1360" s="19">
        <v>41411</v>
      </c>
      <c r="B1360" s="19">
        <v>41047</v>
      </c>
      <c r="C1360" s="19">
        <v>39591</v>
      </c>
      <c r="D1360" s="16" t="s">
        <v>7</v>
      </c>
      <c r="E1360" s="114">
        <v>18882</v>
      </c>
      <c r="F1360" s="115">
        <v>12407</v>
      </c>
      <c r="G1360" s="113">
        <v>3864</v>
      </c>
      <c r="H1360" s="113">
        <v>1430</v>
      </c>
      <c r="I1360" s="113">
        <v>1181</v>
      </c>
      <c r="J1360" s="112">
        <v>17594</v>
      </c>
      <c r="K1360" s="112">
        <v>10968</v>
      </c>
      <c r="L1360" s="112">
        <v>3649</v>
      </c>
      <c r="M1360" s="112">
        <v>1439</v>
      </c>
      <c r="N1360" s="113">
        <v>1538</v>
      </c>
      <c r="O1360" s="112">
        <v>16635</v>
      </c>
      <c r="P1360" s="112">
        <v>10834</v>
      </c>
      <c r="Q1360" s="112">
        <v>3454</v>
      </c>
      <c r="R1360" s="112">
        <v>1288</v>
      </c>
      <c r="S1360" s="113">
        <v>1059</v>
      </c>
      <c r="T1360" s="17">
        <v>7.3206775036944505E-2</v>
      </c>
      <c r="U1360" s="17">
        <v>0.13119985412107948</v>
      </c>
      <c r="V1360" s="17">
        <v>5.8920252123869643E-2</v>
      </c>
      <c r="W1360" s="17">
        <v>-6.2543432939541344E-3</v>
      </c>
      <c r="X1360" s="17">
        <v>-0.23211963589076723</v>
      </c>
      <c r="Y1360" s="17">
        <v>7.3206775036944505E-2</v>
      </c>
      <c r="Z1360" s="17">
        <v>0.12657768092254607</v>
      </c>
      <c r="AA1360" s="17">
        <v>4.602057390362746E-2</v>
      </c>
      <c r="AB1360" s="17">
        <v>0.20168067226890751</v>
      </c>
      <c r="AC1360" s="17">
        <v>-9.571209800918834E-2</v>
      </c>
    </row>
    <row r="1361" spans="1:29" ht="12.75" customHeight="1" x14ac:dyDescent="0.2">
      <c r="A1361" s="19">
        <v>41412</v>
      </c>
      <c r="B1361" s="19">
        <v>41048</v>
      </c>
      <c r="C1361" s="19">
        <v>39592</v>
      </c>
      <c r="D1361" s="16" t="s">
        <v>1</v>
      </c>
      <c r="E1361" s="114">
        <v>19114</v>
      </c>
      <c r="F1361" s="115">
        <v>11633</v>
      </c>
      <c r="G1361" s="113">
        <v>4327</v>
      </c>
      <c r="H1361" s="113">
        <v>1538</v>
      </c>
      <c r="I1361" s="113">
        <v>1616</v>
      </c>
      <c r="J1361" s="112">
        <v>18801</v>
      </c>
      <c r="K1361" s="112">
        <v>10979</v>
      </c>
      <c r="L1361" s="112">
        <v>4544</v>
      </c>
      <c r="M1361" s="112">
        <v>1613</v>
      </c>
      <c r="N1361" s="113">
        <v>1665</v>
      </c>
      <c r="O1361" s="112">
        <v>18706</v>
      </c>
      <c r="P1361" s="112">
        <v>11771</v>
      </c>
      <c r="Q1361" s="112">
        <v>3712</v>
      </c>
      <c r="R1361" s="112">
        <v>1569</v>
      </c>
      <c r="S1361" s="113">
        <v>1654</v>
      </c>
      <c r="T1361" s="17">
        <v>1.6648050635604594E-2</v>
      </c>
      <c r="U1361" s="17">
        <v>5.9568266690955385E-2</v>
      </c>
      <c r="V1361" s="17">
        <v>-4.7755281690140872E-2</v>
      </c>
      <c r="W1361" s="17">
        <v>-4.6497210167389946E-2</v>
      </c>
      <c r="X1361" s="17">
        <v>-2.9429429429429388E-2</v>
      </c>
      <c r="Y1361" s="17">
        <v>1.6648050635604594E-2</v>
      </c>
      <c r="Z1361" s="17">
        <v>0.1046434336720159</v>
      </c>
      <c r="AA1361" s="17">
        <v>-2.8949730700179588E-2</v>
      </c>
      <c r="AB1361" s="17">
        <v>-6.3337393422655319E-2</v>
      </c>
      <c r="AC1361" s="17">
        <v>-4.7731290512669444E-2</v>
      </c>
    </row>
    <row r="1362" spans="1:29" ht="12.75" customHeight="1" x14ac:dyDescent="0.2">
      <c r="A1362" s="19">
        <v>41413</v>
      </c>
      <c r="B1362" s="19">
        <v>41049</v>
      </c>
      <c r="C1362" s="19">
        <v>39593</v>
      </c>
      <c r="D1362" s="16" t="s">
        <v>2</v>
      </c>
      <c r="E1362" s="114">
        <v>18174</v>
      </c>
      <c r="F1362" s="115">
        <v>11761</v>
      </c>
      <c r="G1362" s="113">
        <v>4006</v>
      </c>
      <c r="H1362" s="113">
        <v>1211</v>
      </c>
      <c r="I1362" s="113">
        <v>1196</v>
      </c>
      <c r="J1362" s="112">
        <v>17960</v>
      </c>
      <c r="K1362" s="112">
        <v>10822</v>
      </c>
      <c r="L1362" s="112">
        <v>4124</v>
      </c>
      <c r="M1362" s="112">
        <v>1495</v>
      </c>
      <c r="N1362" s="113">
        <v>1519</v>
      </c>
      <c r="O1362" s="112">
        <v>16559</v>
      </c>
      <c r="P1362" s="112">
        <v>10704</v>
      </c>
      <c r="Q1362" s="112">
        <v>3505</v>
      </c>
      <c r="R1362" s="112">
        <v>1287</v>
      </c>
      <c r="S1362" s="113">
        <v>1063</v>
      </c>
      <c r="T1362" s="17">
        <v>1.1915367483296135E-2</v>
      </c>
      <c r="U1362" s="17">
        <v>8.6767695435224557E-2</v>
      </c>
      <c r="V1362" s="17">
        <v>-2.8612997090203707E-2</v>
      </c>
      <c r="W1362" s="17">
        <v>-0.18996655518394645</v>
      </c>
      <c r="X1362" s="17">
        <v>-0.2126398946675444</v>
      </c>
      <c r="Y1362" s="17">
        <v>1.1915367483296135E-2</v>
      </c>
      <c r="Z1362" s="17">
        <v>0.12330468003820449</v>
      </c>
      <c r="AA1362" s="17">
        <v>7.8040904198062533E-2</v>
      </c>
      <c r="AB1362" s="17">
        <v>2.4534686971235287E-2</v>
      </c>
      <c r="AC1362" s="17">
        <v>-0.1282798833819242</v>
      </c>
    </row>
    <row r="1363" spans="1:29" ht="12.75" customHeight="1" x14ac:dyDescent="0.2">
      <c r="A1363" s="19">
        <v>41414</v>
      </c>
      <c r="B1363" s="19">
        <v>41050</v>
      </c>
      <c r="C1363" s="19">
        <v>39594</v>
      </c>
      <c r="D1363" s="16" t="s">
        <v>3</v>
      </c>
      <c r="E1363" s="114">
        <v>17946</v>
      </c>
      <c r="F1363" s="115">
        <v>11721</v>
      </c>
      <c r="G1363" s="113">
        <v>3562</v>
      </c>
      <c r="H1363" s="113">
        <v>1303</v>
      </c>
      <c r="I1363" s="113">
        <v>1360</v>
      </c>
      <c r="J1363" s="112">
        <v>17521</v>
      </c>
      <c r="K1363" s="112">
        <v>11160</v>
      </c>
      <c r="L1363" s="112">
        <v>3630</v>
      </c>
      <c r="M1363" s="112">
        <v>1411</v>
      </c>
      <c r="N1363" s="113">
        <v>1320</v>
      </c>
      <c r="O1363" s="112">
        <v>15771</v>
      </c>
      <c r="P1363" s="112">
        <v>10764</v>
      </c>
      <c r="Q1363" s="112">
        <v>2956</v>
      </c>
      <c r="R1363" s="112">
        <v>1124</v>
      </c>
      <c r="S1363" s="113">
        <v>927</v>
      </c>
      <c r="T1363" s="17">
        <v>2.4256606358084687E-2</v>
      </c>
      <c r="U1363" s="17">
        <v>5.0268817204301097E-2</v>
      </c>
      <c r="V1363" s="17">
        <v>-1.8732782369145995E-2</v>
      </c>
      <c r="W1363" s="17">
        <v>-7.6541459957476965E-2</v>
      </c>
      <c r="X1363" s="17">
        <v>3.0303030303030276E-2</v>
      </c>
      <c r="Y1363" s="17">
        <v>2.4256606358084687E-2</v>
      </c>
      <c r="Z1363" s="17">
        <v>0.11862950944836803</v>
      </c>
      <c r="AA1363" s="17">
        <v>0.18535773710482539</v>
      </c>
      <c r="AB1363" s="17">
        <v>0.13898601398601396</v>
      </c>
      <c r="AC1363" s="17">
        <v>0.23188405797101441</v>
      </c>
    </row>
    <row r="1364" spans="1:29" ht="12.75" customHeight="1" x14ac:dyDescent="0.2">
      <c r="A1364" s="19">
        <v>41415</v>
      </c>
      <c r="B1364" s="19">
        <v>41051</v>
      </c>
      <c r="C1364" s="19">
        <v>39595</v>
      </c>
      <c r="D1364" s="16" t="s">
        <v>4</v>
      </c>
      <c r="E1364" s="114">
        <v>16966</v>
      </c>
      <c r="F1364" s="115">
        <v>10841</v>
      </c>
      <c r="G1364" s="113">
        <v>3511</v>
      </c>
      <c r="H1364" s="113">
        <v>1412</v>
      </c>
      <c r="I1364" s="113">
        <v>1202</v>
      </c>
      <c r="J1364" s="112">
        <v>16638</v>
      </c>
      <c r="K1364" s="112">
        <v>10581</v>
      </c>
      <c r="L1364" s="112">
        <v>3370</v>
      </c>
      <c r="M1364" s="112">
        <v>1400</v>
      </c>
      <c r="N1364" s="113">
        <v>1287</v>
      </c>
      <c r="O1364" s="112">
        <v>15488</v>
      </c>
      <c r="P1364" s="112">
        <v>10864</v>
      </c>
      <c r="Q1364" s="112">
        <v>2743</v>
      </c>
      <c r="R1364" s="112">
        <v>974</v>
      </c>
      <c r="S1364" s="113">
        <v>907</v>
      </c>
      <c r="T1364" s="17">
        <v>1.9713907921625085E-2</v>
      </c>
      <c r="U1364" s="17">
        <v>2.4572346659105904E-2</v>
      </c>
      <c r="V1364" s="17">
        <v>4.1839762611275866E-2</v>
      </c>
      <c r="W1364" s="17">
        <v>8.5714285714286742E-3</v>
      </c>
      <c r="X1364" s="17">
        <v>-6.6045066045065992E-2</v>
      </c>
      <c r="Y1364" s="17">
        <v>1.9713907921625085E-2</v>
      </c>
      <c r="Z1364" s="17">
        <v>9.6712190187152158E-2</v>
      </c>
      <c r="AA1364" s="17">
        <v>0.13882581900746027</v>
      </c>
      <c r="AB1364" s="17">
        <v>0.2813067150635209</v>
      </c>
      <c r="AC1364" s="17">
        <v>7.2256913470115869E-2</v>
      </c>
    </row>
    <row r="1365" spans="1:29" ht="12.75" customHeight="1" x14ac:dyDescent="0.2">
      <c r="A1365" s="19">
        <v>41416</v>
      </c>
      <c r="B1365" s="19">
        <v>41052</v>
      </c>
      <c r="C1365" s="19">
        <v>39596</v>
      </c>
      <c r="D1365" s="16" t="s">
        <v>5</v>
      </c>
      <c r="E1365" s="114">
        <v>17785</v>
      </c>
      <c r="F1365" s="115">
        <v>11427</v>
      </c>
      <c r="G1365" s="113">
        <v>3763</v>
      </c>
      <c r="H1365" s="113">
        <v>1416</v>
      </c>
      <c r="I1365" s="113">
        <v>1179</v>
      </c>
      <c r="J1365" s="112">
        <v>19252</v>
      </c>
      <c r="K1365" s="112">
        <v>12363</v>
      </c>
      <c r="L1365" s="112">
        <v>4031</v>
      </c>
      <c r="M1365" s="112">
        <v>1507</v>
      </c>
      <c r="N1365" s="113">
        <v>1351</v>
      </c>
      <c r="O1365" s="112">
        <v>15614</v>
      </c>
      <c r="P1365" s="112">
        <v>10443</v>
      </c>
      <c r="Q1365" s="112">
        <v>3033</v>
      </c>
      <c r="R1365" s="112">
        <v>1163</v>
      </c>
      <c r="S1365" s="113">
        <v>975</v>
      </c>
      <c r="T1365" s="17">
        <v>-7.6199875337627287E-2</v>
      </c>
      <c r="U1365" s="17">
        <v>-7.5709779179810699E-2</v>
      </c>
      <c r="V1365" s="17">
        <v>-6.6484743239890842E-2</v>
      </c>
      <c r="W1365" s="17">
        <v>-6.0384870603848673E-2</v>
      </c>
      <c r="X1365" s="17">
        <v>-0.12731310140636565</v>
      </c>
      <c r="Y1365" s="17">
        <v>-7.6199875337627287E-2</v>
      </c>
      <c r="Z1365" s="17">
        <v>0.19130525437864887</v>
      </c>
      <c r="AA1365" s="17">
        <v>3.9502762430939198E-2</v>
      </c>
      <c r="AB1365" s="17">
        <v>8.0091533180778107E-2</v>
      </c>
      <c r="AC1365" s="17">
        <v>3.6028119507908629E-2</v>
      </c>
    </row>
    <row r="1366" spans="1:29" ht="12.75" customHeight="1" x14ac:dyDescent="0.2">
      <c r="A1366" s="19">
        <v>41417</v>
      </c>
      <c r="B1366" s="19">
        <v>41053</v>
      </c>
      <c r="C1366" s="19">
        <v>39597</v>
      </c>
      <c r="D1366" s="16" t="s">
        <v>6</v>
      </c>
      <c r="E1366" s="114">
        <v>17982</v>
      </c>
      <c r="F1366" s="115">
        <v>11055</v>
      </c>
      <c r="G1366" s="113">
        <v>4105</v>
      </c>
      <c r="H1366" s="113">
        <v>1437</v>
      </c>
      <c r="I1366" s="113">
        <v>1385</v>
      </c>
      <c r="J1366" s="112">
        <v>18745</v>
      </c>
      <c r="K1366" s="112">
        <v>11601</v>
      </c>
      <c r="L1366" s="112">
        <v>4018</v>
      </c>
      <c r="M1366" s="112">
        <v>1578</v>
      </c>
      <c r="N1366" s="113">
        <v>1548</v>
      </c>
      <c r="O1366" s="112">
        <v>16058</v>
      </c>
      <c r="P1366" s="112">
        <v>10732</v>
      </c>
      <c r="Q1366" s="112">
        <v>3152</v>
      </c>
      <c r="R1366" s="112">
        <v>1174</v>
      </c>
      <c r="S1366" s="113">
        <v>1000</v>
      </c>
      <c r="T1366" s="17">
        <v>-4.0704187783408896E-2</v>
      </c>
      <c r="U1366" s="17">
        <v>-4.7064908197569144E-2</v>
      </c>
      <c r="V1366" s="17">
        <v>2.1652563464410246E-2</v>
      </c>
      <c r="W1366" s="17">
        <v>-8.9353612167300422E-2</v>
      </c>
      <c r="X1366" s="17">
        <v>-0.10529715762273906</v>
      </c>
      <c r="Y1366" s="17">
        <v>-4.0704187783408896E-2</v>
      </c>
      <c r="Z1366" s="17">
        <v>-5.219112750832311E-3</v>
      </c>
      <c r="AA1366" s="17">
        <v>9.2336349121873385E-2</v>
      </c>
      <c r="AB1366" s="17">
        <v>-1.3049450549450503E-2</v>
      </c>
      <c r="AC1366" s="17">
        <v>6.2116564417177944E-2</v>
      </c>
    </row>
    <row r="1367" spans="1:29" ht="12.75" customHeight="1" x14ac:dyDescent="0.2">
      <c r="A1367" s="19">
        <v>41418</v>
      </c>
      <c r="B1367" s="19">
        <v>41054</v>
      </c>
      <c r="C1367" s="19">
        <v>39598</v>
      </c>
      <c r="D1367" s="16" t="s">
        <v>7</v>
      </c>
      <c r="E1367" s="114">
        <v>19531.44181788983</v>
      </c>
      <c r="F1367" s="115">
        <v>12882</v>
      </c>
      <c r="G1367" s="113">
        <v>4008.4418178898304</v>
      </c>
      <c r="H1367" s="113">
        <v>1417</v>
      </c>
      <c r="I1367" s="113">
        <v>1224</v>
      </c>
      <c r="J1367" s="112">
        <v>18575</v>
      </c>
      <c r="K1367" s="112">
        <v>11479</v>
      </c>
      <c r="L1367" s="112">
        <v>4031</v>
      </c>
      <c r="M1367" s="112">
        <v>1533</v>
      </c>
      <c r="N1367" s="113">
        <v>1532</v>
      </c>
      <c r="O1367" s="112">
        <v>16544</v>
      </c>
      <c r="P1367" s="112">
        <v>10893</v>
      </c>
      <c r="Q1367" s="112">
        <v>3455</v>
      </c>
      <c r="R1367" s="112">
        <v>1155</v>
      </c>
      <c r="S1367" s="113">
        <v>1041</v>
      </c>
      <c r="T1367" s="17">
        <v>5.1490811191915453E-2</v>
      </c>
      <c r="U1367" s="17">
        <v>0.12222319017336014</v>
      </c>
      <c r="V1367" s="17">
        <v>-5.5961751699751261E-3</v>
      </c>
      <c r="W1367" s="17">
        <v>-7.5668623613829089E-2</v>
      </c>
      <c r="X1367" s="17">
        <v>-0.20104438642297651</v>
      </c>
      <c r="Y1367" s="17">
        <v>5.1490811191915453E-2</v>
      </c>
      <c r="Z1367" s="17">
        <v>0.13798586572438154</v>
      </c>
      <c r="AA1367" s="17">
        <v>8.9250493991801738E-2</v>
      </c>
      <c r="AB1367" s="17">
        <v>7.0621468926557185E-4</v>
      </c>
      <c r="AC1367" s="17">
        <v>-0.12446351931330468</v>
      </c>
    </row>
    <row r="1368" spans="1:29" ht="12.75" customHeight="1" x14ac:dyDescent="0.2">
      <c r="A1368" s="19">
        <v>41419</v>
      </c>
      <c r="B1368" s="19">
        <v>41055</v>
      </c>
      <c r="C1368" s="19">
        <v>39599</v>
      </c>
      <c r="D1368" s="16" t="s">
        <v>1</v>
      </c>
      <c r="E1368" s="114">
        <v>19314.52031271729</v>
      </c>
      <c r="F1368" s="115">
        <v>11771</v>
      </c>
      <c r="G1368" s="113">
        <v>4421</v>
      </c>
      <c r="H1368" s="113">
        <v>1598</v>
      </c>
      <c r="I1368" s="113">
        <v>1524.5203127172883</v>
      </c>
      <c r="J1368" s="112">
        <v>19013</v>
      </c>
      <c r="K1368" s="112">
        <v>10757</v>
      </c>
      <c r="L1368" s="112">
        <v>4772</v>
      </c>
      <c r="M1368" s="112">
        <v>1787</v>
      </c>
      <c r="N1368" s="113">
        <v>1697</v>
      </c>
      <c r="O1368" s="112">
        <v>17759</v>
      </c>
      <c r="P1368" s="112">
        <v>11136</v>
      </c>
      <c r="Q1368" s="112">
        <v>3685</v>
      </c>
      <c r="R1368" s="112">
        <v>1408</v>
      </c>
      <c r="S1368" s="113">
        <v>1530</v>
      </c>
      <c r="T1368" s="17">
        <v>1.5858639494939819E-2</v>
      </c>
      <c r="U1368" s="17">
        <v>9.4264200055777625E-2</v>
      </c>
      <c r="V1368" s="17">
        <v>-7.355406538139142E-2</v>
      </c>
      <c r="W1368" s="17">
        <v>-0.10576385002797983</v>
      </c>
      <c r="X1368" s="17">
        <v>-0.10163800075587015</v>
      </c>
      <c r="Y1368" s="17">
        <v>1.5858639494939819E-2</v>
      </c>
      <c r="Z1368" s="17">
        <v>0.13850469097591644</v>
      </c>
      <c r="AA1368" s="17">
        <v>-1.9081428888395813E-2</v>
      </c>
      <c r="AB1368" s="17">
        <v>-0.11271515824541922</v>
      </c>
      <c r="AC1368" s="17">
        <v>-0.11416600074532923</v>
      </c>
    </row>
    <row r="1369" spans="1:29" ht="12.75" customHeight="1" x14ac:dyDescent="0.2">
      <c r="A1369" s="19">
        <v>41420</v>
      </c>
      <c r="B1369" s="19">
        <v>41056</v>
      </c>
      <c r="C1369" s="19">
        <v>39600</v>
      </c>
      <c r="D1369" s="16" t="s">
        <v>2</v>
      </c>
      <c r="E1369" s="114">
        <v>19243.421919538174</v>
      </c>
      <c r="F1369" s="115">
        <v>12261</v>
      </c>
      <c r="G1369" s="113">
        <v>4060</v>
      </c>
      <c r="H1369" s="113">
        <v>1586.8</v>
      </c>
      <c r="I1369" s="113">
        <v>1335.6219195381761</v>
      </c>
      <c r="J1369" s="112">
        <v>18604</v>
      </c>
      <c r="K1369" s="112">
        <v>11307</v>
      </c>
      <c r="L1369" s="112">
        <v>4243</v>
      </c>
      <c r="M1369" s="112">
        <v>1550</v>
      </c>
      <c r="N1369" s="113">
        <v>1504</v>
      </c>
      <c r="O1369" s="112">
        <v>16016</v>
      </c>
      <c r="P1369" s="112">
        <v>10643</v>
      </c>
      <c r="Q1369" s="112">
        <v>3395</v>
      </c>
      <c r="R1369" s="112">
        <v>1008</v>
      </c>
      <c r="S1369" s="113">
        <v>970</v>
      </c>
      <c r="T1369" s="17">
        <v>3.437013112976639E-2</v>
      </c>
      <c r="U1369" s="17">
        <v>8.4372512602812311E-2</v>
      </c>
      <c r="V1369" s="17">
        <v>-4.3129860947442866E-2</v>
      </c>
      <c r="W1369" s="17">
        <v>2.3741935483871046E-2</v>
      </c>
      <c r="X1369" s="17">
        <v>-0.11195351094536166</v>
      </c>
      <c r="Y1369" s="17">
        <v>3.437013112976639E-2</v>
      </c>
      <c r="Z1369" s="17">
        <v>0.13035862450447122</v>
      </c>
      <c r="AA1369" s="17">
        <v>9.375E-2</v>
      </c>
      <c r="AB1369" s="17">
        <v>0.32343619683069225</v>
      </c>
      <c r="AC1369" s="17">
        <v>5.833749567208879E-2</v>
      </c>
    </row>
    <row r="1370" spans="1:29" ht="12.75" customHeight="1" x14ac:dyDescent="0.2">
      <c r="A1370" s="19">
        <v>41421</v>
      </c>
      <c r="B1370" s="19">
        <v>41057</v>
      </c>
      <c r="C1370" s="19">
        <v>39601</v>
      </c>
      <c r="D1370" s="16" t="s">
        <v>3</v>
      </c>
      <c r="E1370" s="114">
        <v>18922</v>
      </c>
      <c r="F1370" s="115">
        <v>12091</v>
      </c>
      <c r="G1370" s="113">
        <v>4106</v>
      </c>
      <c r="H1370" s="113">
        <v>1420</v>
      </c>
      <c r="I1370" s="113">
        <v>1305</v>
      </c>
      <c r="J1370" s="112">
        <v>17942</v>
      </c>
      <c r="K1370" s="112">
        <v>11367</v>
      </c>
      <c r="L1370" s="112">
        <v>3732</v>
      </c>
      <c r="M1370" s="112">
        <v>1514</v>
      </c>
      <c r="N1370" s="113">
        <v>1329</v>
      </c>
      <c r="O1370" s="112">
        <v>15661</v>
      </c>
      <c r="P1370" s="112">
        <v>10751</v>
      </c>
      <c r="Q1370" s="112">
        <v>2822</v>
      </c>
      <c r="R1370" s="112">
        <v>1142</v>
      </c>
      <c r="S1370" s="113">
        <v>946</v>
      </c>
      <c r="T1370" s="17">
        <v>5.462044365176677E-2</v>
      </c>
      <c r="U1370" s="17">
        <v>6.369314682853866E-2</v>
      </c>
      <c r="V1370" s="17">
        <v>0.10021436227224001</v>
      </c>
      <c r="W1370" s="17">
        <v>-6.2087186261558736E-2</v>
      </c>
      <c r="X1370" s="17">
        <v>-1.8058690744920947E-2</v>
      </c>
      <c r="Y1370" s="17">
        <v>5.462044365176677E-2</v>
      </c>
      <c r="Z1370" s="17">
        <v>0.13264637002341928</v>
      </c>
      <c r="AA1370" s="17">
        <v>0.22275163787969032</v>
      </c>
      <c r="AB1370" s="17">
        <v>0.11459968602825743</v>
      </c>
      <c r="AC1370" s="17">
        <v>0.18636363636363629</v>
      </c>
    </row>
    <row r="1371" spans="1:29" ht="12.75" customHeight="1" x14ac:dyDescent="0.2">
      <c r="A1371" s="19">
        <v>41422</v>
      </c>
      <c r="B1371" s="19">
        <v>41058</v>
      </c>
      <c r="C1371" s="19">
        <v>39602</v>
      </c>
      <c r="D1371" s="16" t="s">
        <v>4</v>
      </c>
      <c r="E1371" s="114">
        <v>17073</v>
      </c>
      <c r="F1371" s="115">
        <v>10960</v>
      </c>
      <c r="G1371" s="113">
        <v>3586</v>
      </c>
      <c r="H1371" s="113">
        <v>1358</v>
      </c>
      <c r="I1371" s="113">
        <v>1169</v>
      </c>
      <c r="J1371" s="112">
        <v>16872</v>
      </c>
      <c r="K1371" s="112">
        <v>10513</v>
      </c>
      <c r="L1371" s="112">
        <v>3532</v>
      </c>
      <c r="M1371" s="112">
        <v>1541</v>
      </c>
      <c r="N1371" s="113">
        <v>1286</v>
      </c>
      <c r="O1371" s="112">
        <v>15163</v>
      </c>
      <c r="P1371" s="112">
        <v>10426</v>
      </c>
      <c r="Q1371" s="112">
        <v>2746</v>
      </c>
      <c r="R1371" s="112">
        <v>1025</v>
      </c>
      <c r="S1371" s="113">
        <v>966</v>
      </c>
      <c r="T1371" s="17">
        <v>1.1913229018492233E-2</v>
      </c>
      <c r="U1371" s="17">
        <v>4.2518786264624797E-2</v>
      </c>
      <c r="V1371" s="17">
        <v>1.5288788221970551E-2</v>
      </c>
      <c r="W1371" s="17">
        <v>-0.11875405580791698</v>
      </c>
      <c r="X1371" s="17">
        <v>-9.0979782270606546E-2</v>
      </c>
      <c r="Y1371" s="17">
        <v>1.1913229018492233E-2</v>
      </c>
      <c r="Z1371" s="17">
        <v>0.11133644291218814</v>
      </c>
      <c r="AA1371" s="17">
        <v>5.6259204712812982E-2</v>
      </c>
      <c r="AB1371" s="17">
        <v>6.8450039339102986E-2</v>
      </c>
      <c r="AC1371" s="17">
        <v>5.125899280575541E-2</v>
      </c>
    </row>
    <row r="1372" spans="1:29" ht="12.75" customHeight="1" x14ac:dyDescent="0.2">
      <c r="A1372" s="19">
        <v>41423</v>
      </c>
      <c r="B1372" s="19">
        <v>41059</v>
      </c>
      <c r="C1372" s="19">
        <v>39603</v>
      </c>
      <c r="D1372" s="16" t="s">
        <v>5</v>
      </c>
      <c r="E1372" s="114">
        <v>18090</v>
      </c>
      <c r="F1372" s="115">
        <v>11919</v>
      </c>
      <c r="G1372" s="113">
        <v>3586</v>
      </c>
      <c r="H1372" s="113">
        <v>1397</v>
      </c>
      <c r="I1372" s="113">
        <v>1188</v>
      </c>
      <c r="J1372" s="112">
        <v>17475</v>
      </c>
      <c r="K1372" s="112">
        <v>10525</v>
      </c>
      <c r="L1372" s="112">
        <v>4122</v>
      </c>
      <c r="M1372" s="112">
        <v>1535</v>
      </c>
      <c r="N1372" s="113">
        <v>1293</v>
      </c>
      <c r="O1372" s="112">
        <v>15612</v>
      </c>
      <c r="P1372" s="112">
        <v>10713</v>
      </c>
      <c r="Q1372" s="112">
        <v>2867</v>
      </c>
      <c r="R1372" s="112">
        <v>1104</v>
      </c>
      <c r="S1372" s="113">
        <v>928</v>
      </c>
      <c r="T1372" s="17">
        <v>3.519313304721039E-2</v>
      </c>
      <c r="U1372" s="17">
        <v>0.1324465558194774</v>
      </c>
      <c r="V1372" s="17">
        <v>-0.13003396409509949</v>
      </c>
      <c r="W1372" s="17">
        <v>-8.9902280130293111E-2</v>
      </c>
      <c r="X1372" s="17">
        <v>-8.120649651972156E-2</v>
      </c>
      <c r="Y1372" s="17">
        <v>3.519313304721039E-2</v>
      </c>
      <c r="Z1372" s="17">
        <v>0.15382381413359147</v>
      </c>
      <c r="AA1372" s="17">
        <v>-5.0066225165562916E-2</v>
      </c>
      <c r="AB1372" s="17">
        <v>-2.170868347338939E-2</v>
      </c>
      <c r="AC1372" s="17">
        <v>-5.8577405857740406E-3</v>
      </c>
    </row>
    <row r="1373" spans="1:29" ht="12.75" customHeight="1" x14ac:dyDescent="0.2">
      <c r="A1373" s="19">
        <v>41424</v>
      </c>
      <c r="B1373" s="19">
        <v>41060</v>
      </c>
      <c r="C1373" s="19">
        <v>39604</v>
      </c>
      <c r="D1373" s="16" t="s">
        <v>6</v>
      </c>
      <c r="E1373" s="114">
        <v>18029</v>
      </c>
      <c r="F1373" s="115">
        <v>11531</v>
      </c>
      <c r="G1373" s="113">
        <v>3720</v>
      </c>
      <c r="H1373" s="113">
        <v>1429</v>
      </c>
      <c r="I1373" s="113">
        <v>1349</v>
      </c>
      <c r="J1373" s="112">
        <v>18275</v>
      </c>
      <c r="K1373" s="112">
        <v>11235</v>
      </c>
      <c r="L1373" s="112">
        <v>4009</v>
      </c>
      <c r="M1373" s="112">
        <v>1527</v>
      </c>
      <c r="N1373" s="113">
        <v>1504</v>
      </c>
      <c r="O1373" s="112">
        <v>17025</v>
      </c>
      <c r="P1373" s="112">
        <v>10653</v>
      </c>
      <c r="Q1373" s="112">
        <v>3895</v>
      </c>
      <c r="R1373" s="112">
        <v>1137</v>
      </c>
      <c r="S1373" s="113">
        <v>1340</v>
      </c>
      <c r="T1373" s="17">
        <v>-1.3461012311901555E-2</v>
      </c>
      <c r="U1373" s="17">
        <v>2.6346239430351526E-2</v>
      </c>
      <c r="V1373" s="17">
        <v>-7.208780244449986E-2</v>
      </c>
      <c r="W1373" s="17">
        <v>-6.4178127046496392E-2</v>
      </c>
      <c r="X1373" s="17">
        <v>-0.10305851063829785</v>
      </c>
      <c r="Y1373" s="17">
        <v>-1.3461012311901555E-2</v>
      </c>
      <c r="Z1373" s="17">
        <v>3.1026466380543738E-2</v>
      </c>
      <c r="AA1373" s="17">
        <v>1.8341089515466757E-2</v>
      </c>
      <c r="AB1373" s="17">
        <v>3.1768953068592065E-2</v>
      </c>
      <c r="AC1373" s="17">
        <v>7.4682598954443069E-3</v>
      </c>
    </row>
    <row r="1374" spans="1:29" ht="12.75" customHeight="1" x14ac:dyDescent="0.2">
      <c r="A1374" s="19">
        <v>41425</v>
      </c>
      <c r="B1374" s="19">
        <v>41061</v>
      </c>
      <c r="C1374" s="19">
        <v>39605</v>
      </c>
      <c r="D1374" s="16" t="s">
        <v>7</v>
      </c>
      <c r="E1374" s="114">
        <v>19318</v>
      </c>
      <c r="F1374" s="115">
        <v>12502</v>
      </c>
      <c r="G1374" s="113">
        <v>4020</v>
      </c>
      <c r="H1374" s="113">
        <v>1425</v>
      </c>
      <c r="I1374" s="113">
        <v>1371</v>
      </c>
      <c r="J1374" s="112">
        <v>18291</v>
      </c>
      <c r="K1374" s="112">
        <v>11462</v>
      </c>
      <c r="L1374" s="112">
        <v>3889</v>
      </c>
      <c r="M1374" s="112">
        <v>1573</v>
      </c>
      <c r="N1374" s="113">
        <v>1367</v>
      </c>
      <c r="O1374" s="112">
        <v>17671</v>
      </c>
      <c r="P1374" s="112">
        <v>11037</v>
      </c>
      <c r="Q1374" s="112">
        <v>4046</v>
      </c>
      <c r="R1374" s="112">
        <v>1211</v>
      </c>
      <c r="S1374" s="113">
        <v>1377</v>
      </c>
      <c r="T1374" s="17">
        <v>5.6147832267235298E-2</v>
      </c>
      <c r="U1374" s="17">
        <v>9.0734601291223127E-2</v>
      </c>
      <c r="V1374" s="17">
        <v>3.3684751864232476E-2</v>
      </c>
      <c r="W1374" s="17">
        <v>-9.4087730451366869E-2</v>
      </c>
      <c r="X1374" s="17">
        <v>2.9261155815654138E-3</v>
      </c>
      <c r="Y1374" s="17">
        <v>5.6147832267235298E-2</v>
      </c>
      <c r="Z1374" s="17">
        <v>0.13458571558217614</v>
      </c>
      <c r="AA1374" s="17">
        <v>0.12668161434977576</v>
      </c>
      <c r="AB1374" s="17">
        <v>6.3559322033899246E-3</v>
      </c>
      <c r="AC1374" s="17">
        <v>1.0316875460574693E-2</v>
      </c>
    </row>
    <row r="1375" spans="1:29" ht="12.75" customHeight="1" x14ac:dyDescent="0.2">
      <c r="A1375" s="19">
        <v>41426</v>
      </c>
      <c r="B1375" s="19">
        <v>41062</v>
      </c>
      <c r="C1375" s="19">
        <v>39606</v>
      </c>
      <c r="D1375" s="16" t="s">
        <v>1</v>
      </c>
      <c r="E1375" s="114">
        <v>19647</v>
      </c>
      <c r="F1375" s="115">
        <v>11977</v>
      </c>
      <c r="G1375" s="113">
        <v>4225</v>
      </c>
      <c r="H1375" s="113">
        <v>1562</v>
      </c>
      <c r="I1375" s="113">
        <v>1883</v>
      </c>
      <c r="J1375" s="112">
        <v>19872</v>
      </c>
      <c r="K1375" s="112">
        <v>11608</v>
      </c>
      <c r="L1375" s="112">
        <v>4762</v>
      </c>
      <c r="M1375" s="112">
        <v>1767</v>
      </c>
      <c r="N1375" s="113">
        <v>1735</v>
      </c>
      <c r="O1375" s="112">
        <v>19071</v>
      </c>
      <c r="P1375" s="112">
        <v>11247</v>
      </c>
      <c r="Q1375" s="112">
        <v>4320</v>
      </c>
      <c r="R1375" s="112">
        <v>1671</v>
      </c>
      <c r="S1375" s="113">
        <v>1833</v>
      </c>
      <c r="T1375" s="17">
        <v>-1.1322463768115965E-2</v>
      </c>
      <c r="U1375" s="17">
        <v>3.1788421778084164E-2</v>
      </c>
      <c r="V1375" s="17">
        <v>-0.11276774464510708</v>
      </c>
      <c r="W1375" s="17">
        <v>-0.11601584606677984</v>
      </c>
      <c r="X1375" s="17">
        <v>8.5302593659942305E-2</v>
      </c>
      <c r="Y1375" s="17">
        <v>-1.1322463768115965E-2</v>
      </c>
      <c r="Z1375" s="17">
        <v>0.12565789473684208</v>
      </c>
      <c r="AA1375" s="17">
        <v>-6.7122985206447328E-2</v>
      </c>
      <c r="AB1375" s="17">
        <v>-0.13318534961154271</v>
      </c>
      <c r="AC1375" s="17">
        <v>1.8388318009735061E-2</v>
      </c>
    </row>
    <row r="1376" spans="1:29" ht="12.75" customHeight="1" x14ac:dyDescent="0.2">
      <c r="A1376" s="19">
        <v>41427</v>
      </c>
      <c r="B1376" s="19">
        <v>41063</v>
      </c>
      <c r="C1376" s="19">
        <v>39607</v>
      </c>
      <c r="D1376" s="16" t="s">
        <v>2</v>
      </c>
      <c r="E1376" s="114">
        <v>20235</v>
      </c>
      <c r="F1376" s="115">
        <v>13055</v>
      </c>
      <c r="G1376" s="113">
        <v>4709</v>
      </c>
      <c r="H1376" s="113">
        <v>1069</v>
      </c>
      <c r="I1376" s="113">
        <v>1402</v>
      </c>
      <c r="J1376" s="112">
        <v>18072</v>
      </c>
      <c r="K1376" s="112">
        <v>10689</v>
      </c>
      <c r="L1376" s="112">
        <v>4408</v>
      </c>
      <c r="M1376" s="112">
        <v>1444</v>
      </c>
      <c r="N1376" s="113">
        <v>1531</v>
      </c>
      <c r="O1376" s="112">
        <v>17319</v>
      </c>
      <c r="P1376" s="112">
        <v>10611</v>
      </c>
      <c r="Q1376" s="112">
        <v>4264</v>
      </c>
      <c r="R1376" s="112">
        <v>1180</v>
      </c>
      <c r="S1376" s="113">
        <v>1264</v>
      </c>
      <c r="T1376" s="17">
        <v>0.11968791500664011</v>
      </c>
      <c r="U1376" s="17">
        <v>0.22134905042567121</v>
      </c>
      <c r="V1376" s="17">
        <v>6.8284936479128922E-2</v>
      </c>
      <c r="W1376" s="17">
        <v>-0.25969529085872578</v>
      </c>
      <c r="X1376" s="17">
        <v>-8.425865447419989E-2</v>
      </c>
      <c r="Y1376" s="17">
        <v>0.11968791500664011</v>
      </c>
      <c r="Z1376" s="17">
        <v>0.17095703650551619</v>
      </c>
      <c r="AA1376" s="17">
        <v>6.2979683972911982E-2</v>
      </c>
      <c r="AB1376" s="17">
        <v>-0.25918225918225923</v>
      </c>
      <c r="AC1376" s="17">
        <v>1.7416545718432541E-2</v>
      </c>
    </row>
    <row r="1377" spans="1:29" ht="12.75" customHeight="1" x14ac:dyDescent="0.2">
      <c r="A1377" s="19">
        <v>41428</v>
      </c>
      <c r="B1377" s="19">
        <v>41064</v>
      </c>
      <c r="C1377" s="19">
        <v>39608</v>
      </c>
      <c r="D1377" s="16" t="s">
        <v>3</v>
      </c>
      <c r="E1377" s="114">
        <v>19499</v>
      </c>
      <c r="F1377" s="115">
        <v>12482</v>
      </c>
      <c r="G1377" s="113">
        <v>4190</v>
      </c>
      <c r="H1377" s="113">
        <v>1429</v>
      </c>
      <c r="I1377" s="113">
        <v>1398</v>
      </c>
      <c r="J1377" s="112">
        <v>18893</v>
      </c>
      <c r="K1377" s="112">
        <v>11750</v>
      </c>
      <c r="L1377" s="112">
        <v>4187</v>
      </c>
      <c r="M1377" s="112">
        <v>1589</v>
      </c>
      <c r="N1377" s="113">
        <v>1367</v>
      </c>
      <c r="O1377" s="112">
        <v>17287</v>
      </c>
      <c r="P1377" s="112">
        <v>11003</v>
      </c>
      <c r="Q1377" s="112">
        <v>3894</v>
      </c>
      <c r="R1377" s="112">
        <v>1219</v>
      </c>
      <c r="S1377" s="113">
        <v>1171</v>
      </c>
      <c r="T1377" s="17">
        <v>3.2075371830836863E-2</v>
      </c>
      <c r="U1377" s="17">
        <v>6.2297872340425497E-2</v>
      </c>
      <c r="V1377" s="17">
        <v>7.1650346310003776E-4</v>
      </c>
      <c r="W1377" s="17">
        <v>-0.10069225928256764</v>
      </c>
      <c r="X1377" s="17">
        <v>2.2677395757132457E-2</v>
      </c>
      <c r="Y1377" s="17">
        <v>3.2075371830836863E-2</v>
      </c>
      <c r="Z1377" s="17">
        <v>0.11237857588450217</v>
      </c>
      <c r="AA1377" s="17">
        <v>0.12634408602150549</v>
      </c>
      <c r="AB1377" s="17">
        <v>0.12697160883280767</v>
      </c>
      <c r="AC1377" s="17">
        <v>0.17281879194630867</v>
      </c>
    </row>
    <row r="1378" spans="1:29" ht="12.75" customHeight="1" x14ac:dyDescent="0.2">
      <c r="A1378" s="19">
        <v>41429</v>
      </c>
      <c r="B1378" s="19">
        <v>41065</v>
      </c>
      <c r="C1378" s="19">
        <v>39609</v>
      </c>
      <c r="D1378" s="16" t="s">
        <v>4</v>
      </c>
      <c r="E1378" s="114">
        <v>18025.411366552627</v>
      </c>
      <c r="F1378" s="115">
        <v>11265</v>
      </c>
      <c r="G1378" s="113">
        <v>4023</v>
      </c>
      <c r="H1378" s="113">
        <v>1445</v>
      </c>
      <c r="I1378" s="113">
        <v>1292.4113665526272</v>
      </c>
      <c r="J1378" s="112">
        <v>18466</v>
      </c>
      <c r="K1378" s="112">
        <v>11453</v>
      </c>
      <c r="L1378" s="112">
        <v>4098</v>
      </c>
      <c r="M1378" s="112">
        <v>1575</v>
      </c>
      <c r="N1378" s="113">
        <v>1340</v>
      </c>
      <c r="O1378" s="112">
        <v>16434</v>
      </c>
      <c r="P1378" s="112">
        <v>10488</v>
      </c>
      <c r="Q1378" s="112">
        <v>3686</v>
      </c>
      <c r="R1378" s="112">
        <v>1148</v>
      </c>
      <c r="S1378" s="113">
        <v>1112</v>
      </c>
      <c r="T1378" s="17">
        <v>-2.385945161092673E-2</v>
      </c>
      <c r="U1378" s="17">
        <v>-1.6414913123199204E-2</v>
      </c>
      <c r="V1378" s="17">
        <v>-1.8301610541727631E-2</v>
      </c>
      <c r="W1378" s="17">
        <v>-8.253968253968258E-2</v>
      </c>
      <c r="X1378" s="17">
        <v>-3.5513905557740921E-2</v>
      </c>
      <c r="Y1378" s="17">
        <v>-2.385945161092673E-2</v>
      </c>
      <c r="Z1378" s="17">
        <v>4.5669729880256194E-2</v>
      </c>
      <c r="AA1378" s="17">
        <v>8.0870499731327206E-2</v>
      </c>
      <c r="AB1378" s="17">
        <v>0.14500792393026951</v>
      </c>
      <c r="AC1378" s="17">
        <v>6.0222614071064218E-2</v>
      </c>
    </row>
    <row r="1379" spans="1:29" ht="12.75" customHeight="1" x14ac:dyDescent="0.2">
      <c r="A1379" s="19">
        <v>41430</v>
      </c>
      <c r="B1379" s="19">
        <v>41066</v>
      </c>
      <c r="C1379" s="19">
        <v>39610</v>
      </c>
      <c r="D1379" s="16" t="s">
        <v>5</v>
      </c>
      <c r="E1379" s="114">
        <v>19005</v>
      </c>
      <c r="F1379" s="115">
        <v>12093</v>
      </c>
      <c r="G1379" s="113">
        <v>4288</v>
      </c>
      <c r="H1379" s="113">
        <v>1409</v>
      </c>
      <c r="I1379" s="113">
        <v>1215</v>
      </c>
      <c r="J1379" s="112">
        <v>18406</v>
      </c>
      <c r="K1379" s="112">
        <v>10977</v>
      </c>
      <c r="L1379" s="112">
        <v>4501</v>
      </c>
      <c r="M1379" s="112">
        <v>1573</v>
      </c>
      <c r="N1379" s="113">
        <v>1355</v>
      </c>
      <c r="O1379" s="112">
        <v>16215</v>
      </c>
      <c r="P1379" s="112">
        <v>10671</v>
      </c>
      <c r="Q1379" s="112">
        <v>3474</v>
      </c>
      <c r="R1379" s="112">
        <v>1082</v>
      </c>
      <c r="S1379" s="113">
        <v>988</v>
      </c>
      <c r="T1379" s="17">
        <v>3.2543735738346236E-2</v>
      </c>
      <c r="U1379" s="17">
        <v>0.10166712216452578</v>
      </c>
      <c r="V1379" s="17">
        <v>-4.7322817151744023E-2</v>
      </c>
      <c r="W1379" s="17">
        <v>-0.10425937698664967</v>
      </c>
      <c r="X1379" s="17">
        <v>-0.10332103321033215</v>
      </c>
      <c r="Y1379" s="17">
        <v>3.2543735738346236E-2</v>
      </c>
      <c r="Z1379" s="17">
        <v>0.13410859983119194</v>
      </c>
      <c r="AA1379" s="17">
        <v>0.10259706865518137</v>
      </c>
      <c r="AB1379" s="17">
        <v>-2.8275862068965485E-2</v>
      </c>
      <c r="AC1379" s="17">
        <v>4.9627791563275903E-3</v>
      </c>
    </row>
    <row r="1380" spans="1:29" ht="12.75" customHeight="1" x14ac:dyDescent="0.2">
      <c r="A1380" s="19">
        <v>41431</v>
      </c>
      <c r="B1380" s="19">
        <v>41067</v>
      </c>
      <c r="C1380" s="19">
        <v>39611</v>
      </c>
      <c r="D1380" s="16" t="s">
        <v>6</v>
      </c>
      <c r="E1380" s="114">
        <v>20169</v>
      </c>
      <c r="F1380" s="115">
        <v>12162</v>
      </c>
      <c r="G1380" s="113">
        <v>4737</v>
      </c>
      <c r="H1380" s="113">
        <v>1701</v>
      </c>
      <c r="I1380" s="113">
        <v>1569</v>
      </c>
      <c r="J1380" s="112">
        <v>20420</v>
      </c>
      <c r="K1380" s="112">
        <v>12290</v>
      </c>
      <c r="L1380" s="112">
        <v>4610</v>
      </c>
      <c r="M1380" s="112">
        <v>1835</v>
      </c>
      <c r="N1380" s="113">
        <v>1685</v>
      </c>
      <c r="O1380" s="112">
        <v>18200</v>
      </c>
      <c r="P1380" s="112">
        <v>11463</v>
      </c>
      <c r="Q1380" s="112">
        <v>4127</v>
      </c>
      <c r="R1380" s="112">
        <v>1448</v>
      </c>
      <c r="S1380" s="113">
        <v>1162</v>
      </c>
      <c r="T1380" s="17">
        <v>-1.2291870714985276E-2</v>
      </c>
      <c r="U1380" s="17">
        <v>-1.0414971521562233E-2</v>
      </c>
      <c r="V1380" s="17">
        <v>2.7548806941431581E-2</v>
      </c>
      <c r="W1380" s="17">
        <v>-7.3024523160762911E-2</v>
      </c>
      <c r="X1380" s="17">
        <v>-6.8842729970326366E-2</v>
      </c>
      <c r="Y1380" s="17">
        <v>-1.2291870714985276E-2</v>
      </c>
      <c r="Z1380" s="17">
        <v>2.5463743676222617E-2</v>
      </c>
      <c r="AA1380" s="17">
        <v>0.10729312762973353</v>
      </c>
      <c r="AB1380" s="17">
        <v>-4.7592385218365063E-2</v>
      </c>
      <c r="AC1380" s="17">
        <v>-0.10852272727272727</v>
      </c>
    </row>
    <row r="1381" spans="1:29" ht="12.75" customHeight="1" x14ac:dyDescent="0.2">
      <c r="A1381" s="19">
        <v>41432</v>
      </c>
      <c r="B1381" s="19">
        <v>41068</v>
      </c>
      <c r="C1381" s="19">
        <v>39612</v>
      </c>
      <c r="D1381" s="16" t="s">
        <v>7</v>
      </c>
      <c r="E1381" s="114">
        <v>20972</v>
      </c>
      <c r="F1381" s="115">
        <v>12979</v>
      </c>
      <c r="G1381" s="113">
        <v>4614</v>
      </c>
      <c r="H1381" s="113">
        <v>1705</v>
      </c>
      <c r="I1381" s="113">
        <v>1674</v>
      </c>
      <c r="J1381" s="112">
        <v>20720</v>
      </c>
      <c r="K1381" s="112">
        <v>12686</v>
      </c>
      <c r="L1381" s="112">
        <v>4423</v>
      </c>
      <c r="M1381" s="112">
        <v>1877</v>
      </c>
      <c r="N1381" s="113">
        <v>1734</v>
      </c>
      <c r="O1381" s="112">
        <v>18546</v>
      </c>
      <c r="P1381" s="112">
        <v>11459</v>
      </c>
      <c r="Q1381" s="112">
        <v>4157</v>
      </c>
      <c r="R1381" s="112">
        <v>1498</v>
      </c>
      <c r="S1381" s="113">
        <v>1432</v>
      </c>
      <c r="T1381" s="17">
        <v>1.2162162162162149E-2</v>
      </c>
      <c r="U1381" s="17">
        <v>2.3096326659309385E-2</v>
      </c>
      <c r="V1381" s="17">
        <v>4.3183359710603719E-2</v>
      </c>
      <c r="W1381" s="17">
        <v>-9.163558870538091E-2</v>
      </c>
      <c r="X1381" s="17">
        <v>-3.4602076124567449E-2</v>
      </c>
      <c r="Y1381" s="17">
        <v>1.2162162162162149E-2</v>
      </c>
      <c r="Z1381" s="17">
        <v>9.9822048978900124E-2</v>
      </c>
      <c r="AA1381" s="17">
        <v>6.7561314206386003E-2</v>
      </c>
      <c r="AB1381" s="17">
        <v>-3.6178631995477661E-2</v>
      </c>
      <c r="AC1381" s="17">
        <v>-1.4714537963507968E-2</v>
      </c>
    </row>
    <row r="1382" spans="1:29" ht="12.75" customHeight="1" x14ac:dyDescent="0.2">
      <c r="A1382" s="19">
        <v>41433</v>
      </c>
      <c r="B1382" s="19">
        <v>41069</v>
      </c>
      <c r="C1382" s="19">
        <v>39613</v>
      </c>
      <c r="D1382" s="16" t="s">
        <v>1</v>
      </c>
      <c r="E1382" s="114">
        <v>21572</v>
      </c>
      <c r="F1382" s="115">
        <v>13068</v>
      </c>
      <c r="G1382" s="113">
        <v>4822</v>
      </c>
      <c r="H1382" s="113">
        <v>1718</v>
      </c>
      <c r="I1382" s="113">
        <v>1964</v>
      </c>
      <c r="J1382" s="112">
        <v>21433</v>
      </c>
      <c r="K1382" s="112">
        <v>12485</v>
      </c>
      <c r="L1382" s="112">
        <v>4909</v>
      </c>
      <c r="M1382" s="112">
        <v>1953</v>
      </c>
      <c r="N1382" s="113">
        <v>2086</v>
      </c>
      <c r="O1382" s="112">
        <v>20480</v>
      </c>
      <c r="P1382" s="112">
        <v>12239</v>
      </c>
      <c r="Q1382" s="112">
        <v>4578</v>
      </c>
      <c r="R1382" s="112">
        <v>1742</v>
      </c>
      <c r="S1382" s="113">
        <v>1921</v>
      </c>
      <c r="T1382" s="17">
        <v>6.4853263658843918E-3</v>
      </c>
      <c r="U1382" s="17">
        <v>4.6696035242290712E-2</v>
      </c>
      <c r="V1382" s="17">
        <v>-1.7722550417600291E-2</v>
      </c>
      <c r="W1382" s="17">
        <v>-0.12032770097286227</v>
      </c>
      <c r="X1382" s="17">
        <v>-5.8485139022051769E-2</v>
      </c>
      <c r="Y1382" s="17">
        <v>6.4853263658843918E-3</v>
      </c>
      <c r="Z1382" s="17">
        <v>0.13931996512641676</v>
      </c>
      <c r="AA1382" s="17">
        <v>3.9896484796204446E-2</v>
      </c>
      <c r="AB1382" s="17">
        <v>-0.15825575698187166</v>
      </c>
      <c r="AC1382" s="17">
        <v>-1.0172939979654627E-3</v>
      </c>
    </row>
    <row r="1383" spans="1:29" ht="12.75" customHeight="1" x14ac:dyDescent="0.2">
      <c r="A1383" s="19">
        <v>41434</v>
      </c>
      <c r="B1383" s="19">
        <v>41070</v>
      </c>
      <c r="C1383" s="19">
        <v>39614</v>
      </c>
      <c r="D1383" s="16" t="s">
        <v>2</v>
      </c>
      <c r="E1383" s="114">
        <v>21630</v>
      </c>
      <c r="F1383" s="115">
        <v>13252</v>
      </c>
      <c r="G1383" s="113">
        <v>4972</v>
      </c>
      <c r="H1383" s="113">
        <v>1685</v>
      </c>
      <c r="I1383" s="113">
        <v>1721</v>
      </c>
      <c r="J1383" s="112">
        <v>20208</v>
      </c>
      <c r="K1383" s="112">
        <v>12248</v>
      </c>
      <c r="L1383" s="112">
        <v>4592</v>
      </c>
      <c r="M1383" s="112">
        <v>1658</v>
      </c>
      <c r="N1383" s="113">
        <v>1710</v>
      </c>
      <c r="O1383" s="112">
        <v>19121</v>
      </c>
      <c r="P1383" s="112">
        <v>11762</v>
      </c>
      <c r="Q1383" s="112">
        <v>4335</v>
      </c>
      <c r="R1383" s="112">
        <v>1494</v>
      </c>
      <c r="S1383" s="113">
        <v>1530</v>
      </c>
      <c r="T1383" s="17">
        <v>7.0368171021377712E-2</v>
      </c>
      <c r="U1383" s="17">
        <v>8.1972566949706005E-2</v>
      </c>
      <c r="V1383" s="17">
        <v>8.275261324041816E-2</v>
      </c>
      <c r="W1383" s="17">
        <v>1.6284680337756319E-2</v>
      </c>
      <c r="X1383" s="17">
        <v>6.4327485380117899E-3</v>
      </c>
      <c r="Y1383" s="17">
        <v>7.0368171021377712E-2</v>
      </c>
      <c r="Z1383" s="17">
        <v>0.15294936488602739</v>
      </c>
      <c r="AA1383" s="17">
        <v>-4.3662242738988222E-2</v>
      </c>
      <c r="AB1383" s="17">
        <v>-0.23755656108597289</v>
      </c>
      <c r="AC1383" s="17">
        <v>6.9608452454940961E-2</v>
      </c>
    </row>
    <row r="1384" spans="1:29" ht="12.75" customHeight="1" x14ac:dyDescent="0.2">
      <c r="A1384" s="19">
        <v>41435</v>
      </c>
      <c r="B1384" s="19">
        <v>41071</v>
      </c>
      <c r="C1384" s="19">
        <v>39615</v>
      </c>
      <c r="D1384" s="16" t="s">
        <v>3</v>
      </c>
      <c r="E1384" s="114">
        <v>21012</v>
      </c>
      <c r="F1384" s="115">
        <v>12865</v>
      </c>
      <c r="G1384" s="113">
        <v>4808</v>
      </c>
      <c r="H1384" s="113">
        <v>1647</v>
      </c>
      <c r="I1384" s="113">
        <v>1692</v>
      </c>
      <c r="J1384" s="112">
        <v>19087</v>
      </c>
      <c r="K1384" s="112">
        <v>12452</v>
      </c>
      <c r="L1384" s="112">
        <v>3769</v>
      </c>
      <c r="M1384" s="112">
        <v>1488</v>
      </c>
      <c r="N1384" s="113">
        <v>1378</v>
      </c>
      <c r="O1384" s="112">
        <v>18416</v>
      </c>
      <c r="P1384" s="112">
        <v>11510</v>
      </c>
      <c r="Q1384" s="112">
        <v>4322</v>
      </c>
      <c r="R1384" s="112">
        <v>1133</v>
      </c>
      <c r="S1384" s="113">
        <v>1451</v>
      </c>
      <c r="T1384" s="17">
        <v>0.10085398438727933</v>
      </c>
      <c r="U1384" s="17">
        <v>3.3167362672662959E-2</v>
      </c>
      <c r="V1384" s="17">
        <v>0.27566993897585568</v>
      </c>
      <c r="W1384" s="17">
        <v>0.10685483870967749</v>
      </c>
      <c r="X1384" s="17">
        <v>0.22786647314949193</v>
      </c>
      <c r="Y1384" s="17">
        <v>0.10085398438727933</v>
      </c>
      <c r="Z1384" s="17">
        <v>9.210526315789469E-2</v>
      </c>
      <c r="AA1384" s="17">
        <v>0.12494150678521287</v>
      </c>
      <c r="AB1384" s="17">
        <v>-7.3678290213723296E-2</v>
      </c>
      <c r="AC1384" s="17">
        <v>-2.3094688221709014E-2</v>
      </c>
    </row>
    <row r="1385" spans="1:29" ht="12.75" customHeight="1" x14ac:dyDescent="0.2">
      <c r="A1385" s="19">
        <v>41436</v>
      </c>
      <c r="B1385" s="19">
        <v>41072</v>
      </c>
      <c r="C1385" s="19">
        <v>39616</v>
      </c>
      <c r="D1385" s="16" t="s">
        <v>4</v>
      </c>
      <c r="E1385" s="114">
        <v>18577</v>
      </c>
      <c r="F1385" s="115">
        <v>11284</v>
      </c>
      <c r="G1385" s="113">
        <v>4147</v>
      </c>
      <c r="H1385" s="113">
        <v>1647</v>
      </c>
      <c r="I1385" s="113">
        <v>1499</v>
      </c>
      <c r="J1385" s="112">
        <v>18771</v>
      </c>
      <c r="K1385" s="112">
        <v>11996</v>
      </c>
      <c r="L1385" s="112">
        <v>3854</v>
      </c>
      <c r="M1385" s="112">
        <v>1555</v>
      </c>
      <c r="N1385" s="113">
        <v>1366</v>
      </c>
      <c r="O1385" s="112">
        <v>18129</v>
      </c>
      <c r="P1385" s="112">
        <v>11590</v>
      </c>
      <c r="Q1385" s="112">
        <v>3957</v>
      </c>
      <c r="R1385" s="112">
        <v>1324</v>
      </c>
      <c r="S1385" s="113">
        <v>1258</v>
      </c>
      <c r="T1385" s="17">
        <v>-1.0335091364338633E-2</v>
      </c>
      <c r="U1385" s="17">
        <v>-5.9353117705902014E-2</v>
      </c>
      <c r="V1385" s="17">
        <v>7.6024909185262057E-2</v>
      </c>
      <c r="W1385" s="17">
        <v>5.9163987138263652E-2</v>
      </c>
      <c r="X1385" s="17">
        <v>9.7364568081991232E-2</v>
      </c>
      <c r="Y1385" s="17">
        <v>-1.0335091364338633E-2</v>
      </c>
      <c r="Z1385" s="17">
        <v>-1.6809696540741603E-3</v>
      </c>
      <c r="AA1385" s="17">
        <v>-2.652582159624417E-2</v>
      </c>
      <c r="AB1385" s="17">
        <v>6.1211340206185572E-2</v>
      </c>
      <c r="AC1385" s="17">
        <v>-4.4614404079031278E-2</v>
      </c>
    </row>
    <row r="1386" spans="1:29" ht="12.75" customHeight="1" x14ac:dyDescent="0.2">
      <c r="A1386" s="19">
        <v>41437</v>
      </c>
      <c r="B1386" s="19">
        <v>41073</v>
      </c>
      <c r="C1386" s="19">
        <v>39617</v>
      </c>
      <c r="D1386" s="16" t="s">
        <v>5</v>
      </c>
      <c r="E1386" s="114">
        <v>21821</v>
      </c>
      <c r="F1386" s="115">
        <v>13314</v>
      </c>
      <c r="G1386" s="113">
        <v>5121</v>
      </c>
      <c r="H1386" s="113">
        <v>1680</v>
      </c>
      <c r="I1386" s="113">
        <v>1706</v>
      </c>
      <c r="J1386" s="112">
        <v>19314</v>
      </c>
      <c r="K1386" s="112">
        <v>11927</v>
      </c>
      <c r="L1386" s="112">
        <v>4562</v>
      </c>
      <c r="M1386" s="112">
        <v>1543</v>
      </c>
      <c r="N1386" s="113">
        <v>1282</v>
      </c>
      <c r="O1386" s="112">
        <v>17609</v>
      </c>
      <c r="P1386" s="112">
        <v>11533</v>
      </c>
      <c r="Q1386" s="112">
        <v>3698</v>
      </c>
      <c r="R1386" s="112">
        <v>1303</v>
      </c>
      <c r="S1386" s="113">
        <v>1075</v>
      </c>
      <c r="T1386" s="17">
        <v>0.12980221600911257</v>
      </c>
      <c r="U1386" s="17">
        <v>0.11629076884379974</v>
      </c>
      <c r="V1386" s="17">
        <v>0.1225339763261728</v>
      </c>
      <c r="W1386" s="17">
        <v>8.8788075178224179E-2</v>
      </c>
      <c r="X1386" s="17">
        <v>0.33073322932917315</v>
      </c>
      <c r="Y1386" s="17">
        <v>0.12980221600911257</v>
      </c>
      <c r="Z1386" s="17">
        <v>0.18949343339587243</v>
      </c>
      <c r="AA1386" s="17">
        <v>0.1282220753469927</v>
      </c>
      <c r="AB1386" s="17">
        <v>-3.1700288184438041E-2</v>
      </c>
      <c r="AC1386" s="17">
        <v>-2.3391812865497519E-3</v>
      </c>
    </row>
    <row r="1387" spans="1:29" ht="12.75" customHeight="1" x14ac:dyDescent="0.2">
      <c r="A1387" s="19">
        <v>41438</v>
      </c>
      <c r="B1387" s="19">
        <v>41074</v>
      </c>
      <c r="C1387" s="19">
        <v>39618</v>
      </c>
      <c r="D1387" s="16" t="s">
        <v>6</v>
      </c>
      <c r="E1387" s="114">
        <v>20885</v>
      </c>
      <c r="F1387" s="115">
        <v>12566</v>
      </c>
      <c r="G1387" s="113">
        <v>4951</v>
      </c>
      <c r="H1387" s="113">
        <v>1676</v>
      </c>
      <c r="I1387" s="113">
        <v>1692</v>
      </c>
      <c r="J1387" s="112">
        <v>20415</v>
      </c>
      <c r="K1387" s="112">
        <v>13210</v>
      </c>
      <c r="L1387" s="112">
        <v>4135</v>
      </c>
      <c r="M1387" s="112">
        <v>1623</v>
      </c>
      <c r="N1387" s="113">
        <v>1447</v>
      </c>
      <c r="O1387" s="112">
        <v>19156</v>
      </c>
      <c r="P1387" s="112">
        <v>11579</v>
      </c>
      <c r="Q1387" s="112">
        <v>4829</v>
      </c>
      <c r="R1387" s="112">
        <v>1490</v>
      </c>
      <c r="S1387" s="113">
        <v>1258</v>
      </c>
      <c r="T1387" s="17">
        <v>2.30222875336763E-2</v>
      </c>
      <c r="U1387" s="17">
        <v>-4.8750946252838712E-2</v>
      </c>
      <c r="V1387" s="17">
        <v>0.19733978234582827</v>
      </c>
      <c r="W1387" s="17">
        <v>3.2655576093653771E-2</v>
      </c>
      <c r="X1387" s="17">
        <v>0.16931582584657923</v>
      </c>
      <c r="Y1387" s="17">
        <v>2.30222875336763E-2</v>
      </c>
      <c r="Z1387" s="17">
        <v>7.0631336798159694E-2</v>
      </c>
      <c r="AA1387" s="17">
        <v>0.16439322671683909</v>
      </c>
      <c r="AB1387" s="17">
        <v>5.4088050314465397E-2</v>
      </c>
      <c r="AC1387" s="17">
        <v>-0.11644908616187988</v>
      </c>
    </row>
    <row r="1388" spans="1:29" ht="12.75" customHeight="1" x14ac:dyDescent="0.2">
      <c r="A1388" s="19">
        <v>41439</v>
      </c>
      <c r="B1388" s="19">
        <v>41075</v>
      </c>
      <c r="C1388" s="19">
        <v>39619</v>
      </c>
      <c r="D1388" s="16" t="s">
        <v>7</v>
      </c>
      <c r="E1388" s="114">
        <v>21783</v>
      </c>
      <c r="F1388" s="115">
        <v>13287</v>
      </c>
      <c r="G1388" s="113">
        <v>5197</v>
      </c>
      <c r="H1388" s="113">
        <v>1573</v>
      </c>
      <c r="I1388" s="113">
        <v>1726</v>
      </c>
      <c r="J1388" s="112">
        <v>19910</v>
      </c>
      <c r="K1388" s="112">
        <v>12679</v>
      </c>
      <c r="L1388" s="112">
        <v>3947</v>
      </c>
      <c r="M1388" s="112">
        <v>1662</v>
      </c>
      <c r="N1388" s="113">
        <v>1622</v>
      </c>
      <c r="O1388" s="112">
        <v>18919</v>
      </c>
      <c r="P1388" s="112">
        <v>11598</v>
      </c>
      <c r="Q1388" s="112">
        <v>4427</v>
      </c>
      <c r="R1388" s="112">
        <v>1495</v>
      </c>
      <c r="S1388" s="113">
        <v>1399</v>
      </c>
      <c r="T1388" s="17">
        <v>9.4073329984932119E-2</v>
      </c>
      <c r="U1388" s="17">
        <v>4.7953308620553692E-2</v>
      </c>
      <c r="V1388" s="17">
        <v>0.31669622498099814</v>
      </c>
      <c r="W1388" s="17">
        <v>-5.3549939831528226E-2</v>
      </c>
      <c r="X1388" s="17">
        <v>6.4118372379778021E-2</v>
      </c>
      <c r="Y1388" s="17">
        <v>9.4073329984932119E-2</v>
      </c>
      <c r="Z1388" s="17">
        <v>0.14830178895514656</v>
      </c>
      <c r="AA1388" s="17">
        <v>7.1767374716436461E-2</v>
      </c>
      <c r="AB1388" s="17">
        <v>-0.17166929963138489</v>
      </c>
      <c r="AC1388" s="17">
        <v>-6.9044879171461515E-3</v>
      </c>
    </row>
    <row r="1389" spans="1:29" ht="12.75" customHeight="1" x14ac:dyDescent="0.2">
      <c r="A1389" s="19">
        <v>41440</v>
      </c>
      <c r="B1389" s="19">
        <v>41076</v>
      </c>
      <c r="C1389" s="19">
        <v>39620</v>
      </c>
      <c r="D1389" s="16" t="s">
        <v>1</v>
      </c>
      <c r="E1389" s="114">
        <v>22687</v>
      </c>
      <c r="F1389" s="115">
        <v>13409</v>
      </c>
      <c r="G1389" s="113">
        <v>5422</v>
      </c>
      <c r="H1389" s="113">
        <v>1785</v>
      </c>
      <c r="I1389" s="113">
        <v>2071</v>
      </c>
      <c r="J1389" s="112">
        <v>21227</v>
      </c>
      <c r="K1389" s="112">
        <v>12639</v>
      </c>
      <c r="L1389" s="112">
        <v>4657</v>
      </c>
      <c r="M1389" s="112">
        <v>2006</v>
      </c>
      <c r="N1389" s="113">
        <v>1925</v>
      </c>
      <c r="O1389" s="112">
        <v>20009</v>
      </c>
      <c r="P1389" s="112">
        <v>12015</v>
      </c>
      <c r="Q1389" s="112">
        <v>4395</v>
      </c>
      <c r="R1389" s="112">
        <v>1707</v>
      </c>
      <c r="S1389" s="113">
        <v>1892</v>
      </c>
      <c r="T1389" s="17">
        <v>6.8780326942102121E-2</v>
      </c>
      <c r="U1389" s="17">
        <v>6.0922541340295844E-2</v>
      </c>
      <c r="V1389" s="17">
        <v>0.16426884260253383</v>
      </c>
      <c r="W1389" s="17">
        <v>-0.11016949152542377</v>
      </c>
      <c r="X1389" s="17">
        <v>7.5844155844155825E-2</v>
      </c>
      <c r="Y1389" s="17">
        <v>6.8780326942102121E-2</v>
      </c>
      <c r="Z1389" s="17">
        <v>0.15694564279551337</v>
      </c>
      <c r="AA1389" s="17">
        <v>4.3093497499038014E-2</v>
      </c>
      <c r="AB1389" s="17">
        <v>-0.1376811594202898</v>
      </c>
      <c r="AC1389" s="17">
        <v>9.5187731359069216E-2</v>
      </c>
    </row>
    <row r="1390" spans="1:29" ht="12.75" customHeight="1" x14ac:dyDescent="0.2">
      <c r="A1390" s="19">
        <v>41441</v>
      </c>
      <c r="B1390" s="19">
        <v>41077</v>
      </c>
      <c r="C1390" s="19">
        <v>39621</v>
      </c>
      <c r="D1390" s="16" t="s">
        <v>2</v>
      </c>
      <c r="E1390" s="114">
        <v>22795.687462281938</v>
      </c>
      <c r="F1390" s="115">
        <v>13831</v>
      </c>
      <c r="G1390" s="113">
        <v>5297</v>
      </c>
      <c r="H1390" s="113">
        <v>1921.6874622819394</v>
      </c>
      <c r="I1390" s="113">
        <v>1746</v>
      </c>
      <c r="J1390" s="112">
        <v>20858</v>
      </c>
      <c r="K1390" s="112">
        <v>12464</v>
      </c>
      <c r="L1390" s="112">
        <v>4657</v>
      </c>
      <c r="M1390" s="112">
        <v>1884</v>
      </c>
      <c r="N1390" s="113">
        <v>1853</v>
      </c>
      <c r="O1390" s="112">
        <v>18663</v>
      </c>
      <c r="P1390" s="112">
        <v>11402</v>
      </c>
      <c r="Q1390" s="112">
        <v>4276</v>
      </c>
      <c r="R1390" s="112">
        <v>1493</v>
      </c>
      <c r="S1390" s="113">
        <v>1492</v>
      </c>
      <c r="T1390" s="17">
        <v>9.2899005766705178E-2</v>
      </c>
      <c r="U1390" s="17">
        <v>0.10967586649550709</v>
      </c>
      <c r="V1390" s="17">
        <v>0.13742752845179296</v>
      </c>
      <c r="W1390" s="17">
        <v>2.0003960871517679E-2</v>
      </c>
      <c r="X1390" s="17">
        <v>-5.7744198596869967E-2</v>
      </c>
      <c r="Y1390" s="17">
        <v>9.2899005766705178E-2</v>
      </c>
      <c r="Z1390" s="17">
        <v>0.22171186290963685</v>
      </c>
      <c r="AA1390" s="17">
        <v>7.7502034174125267E-2</v>
      </c>
      <c r="AB1390" s="17">
        <v>7.5972823226169828E-2</v>
      </c>
      <c r="AC1390" s="17">
        <v>8.9207735495945073E-2</v>
      </c>
    </row>
    <row r="1391" spans="1:29" ht="12.75" customHeight="1" x14ac:dyDescent="0.2">
      <c r="A1391" s="19">
        <v>41442</v>
      </c>
      <c r="B1391" s="19">
        <v>41078</v>
      </c>
      <c r="C1391" s="19">
        <v>39622</v>
      </c>
      <c r="D1391" s="16" t="s">
        <v>3</v>
      </c>
      <c r="E1391" s="114">
        <v>22293</v>
      </c>
      <c r="F1391" s="115">
        <v>13521</v>
      </c>
      <c r="G1391" s="113">
        <v>5365</v>
      </c>
      <c r="H1391" s="113">
        <v>1687</v>
      </c>
      <c r="I1391" s="113">
        <v>1720</v>
      </c>
      <c r="J1391" s="112">
        <v>20507</v>
      </c>
      <c r="K1391" s="112">
        <v>12787</v>
      </c>
      <c r="L1391" s="112">
        <v>4350</v>
      </c>
      <c r="M1391" s="112">
        <v>1714</v>
      </c>
      <c r="N1391" s="113">
        <v>1656</v>
      </c>
      <c r="O1391" s="112">
        <v>18414</v>
      </c>
      <c r="P1391" s="112">
        <v>11147</v>
      </c>
      <c r="Q1391" s="112">
        <v>4333</v>
      </c>
      <c r="R1391" s="112">
        <v>1492</v>
      </c>
      <c r="S1391" s="113">
        <v>1442</v>
      </c>
      <c r="T1391" s="17">
        <v>8.7092212415272874E-2</v>
      </c>
      <c r="U1391" s="17">
        <v>5.7402048955971008E-2</v>
      </c>
      <c r="V1391" s="17">
        <v>0.23333333333333339</v>
      </c>
      <c r="W1391" s="17">
        <v>-1.5752625437572942E-2</v>
      </c>
      <c r="X1391" s="17">
        <v>3.8647342995169032E-2</v>
      </c>
      <c r="Y1391" s="17">
        <v>8.7092212415272874E-2</v>
      </c>
      <c r="Z1391" s="17">
        <v>0.15219429058372391</v>
      </c>
      <c r="AA1391" s="17">
        <v>0.14416719982938786</v>
      </c>
      <c r="AB1391" s="17">
        <v>-5.6487695749440681E-2</v>
      </c>
      <c r="AC1391" s="17">
        <v>-1.4891179839633395E-2</v>
      </c>
    </row>
    <row r="1392" spans="1:29" ht="12.75" customHeight="1" x14ac:dyDescent="0.2">
      <c r="A1392" s="19">
        <v>41443</v>
      </c>
      <c r="B1392" s="19">
        <v>41079</v>
      </c>
      <c r="C1392" s="19">
        <v>39623</v>
      </c>
      <c r="D1392" s="16" t="s">
        <v>4</v>
      </c>
      <c r="E1392" s="114">
        <v>19467</v>
      </c>
      <c r="F1392" s="115">
        <v>11403</v>
      </c>
      <c r="G1392" s="113">
        <v>4603</v>
      </c>
      <c r="H1392" s="113">
        <v>1741</v>
      </c>
      <c r="I1392" s="113">
        <v>1720</v>
      </c>
      <c r="J1392" s="112">
        <v>19532</v>
      </c>
      <c r="K1392" s="112">
        <v>12458</v>
      </c>
      <c r="L1392" s="112">
        <v>3863</v>
      </c>
      <c r="M1392" s="112">
        <v>1750</v>
      </c>
      <c r="N1392" s="113">
        <v>1461</v>
      </c>
      <c r="O1392" s="112">
        <v>18629</v>
      </c>
      <c r="P1392" s="112">
        <v>11736</v>
      </c>
      <c r="Q1392" s="112">
        <v>4334</v>
      </c>
      <c r="R1392" s="112">
        <v>1306</v>
      </c>
      <c r="S1392" s="113">
        <v>1253</v>
      </c>
      <c r="T1392" s="17">
        <v>-3.3278722097070945E-3</v>
      </c>
      <c r="U1392" s="17">
        <v>-8.4684540054583368E-2</v>
      </c>
      <c r="V1392" s="17">
        <v>0.19156096298213821</v>
      </c>
      <c r="W1392" s="17">
        <v>-5.1428571428571157E-3</v>
      </c>
      <c r="X1392" s="17">
        <v>0.17727583846680361</v>
      </c>
      <c r="Y1392" s="17">
        <v>-3.3278722097070945E-3</v>
      </c>
      <c r="Z1392" s="17">
        <v>-1.0843164469118705E-2</v>
      </c>
      <c r="AA1392" s="17">
        <v>-2.2094752496282122E-2</v>
      </c>
      <c r="AB1392" s="17">
        <v>7.0067609096496675E-2</v>
      </c>
      <c r="AC1392" s="17">
        <v>0.13381674357284123</v>
      </c>
    </row>
    <row r="1393" spans="1:29" ht="12.75" customHeight="1" x14ac:dyDescent="0.2">
      <c r="A1393" s="19">
        <v>41444</v>
      </c>
      <c r="B1393" s="19">
        <v>41080</v>
      </c>
      <c r="C1393" s="19">
        <v>39624</v>
      </c>
      <c r="D1393" s="16" t="s">
        <v>5</v>
      </c>
      <c r="E1393" s="114">
        <v>22343</v>
      </c>
      <c r="F1393" s="115">
        <v>13457</v>
      </c>
      <c r="G1393" s="113">
        <v>5425</v>
      </c>
      <c r="H1393" s="113">
        <v>1726</v>
      </c>
      <c r="I1393" s="113">
        <v>1735</v>
      </c>
      <c r="J1393" s="112">
        <v>19917</v>
      </c>
      <c r="K1393" s="112">
        <v>12030</v>
      </c>
      <c r="L1393" s="112">
        <v>4510</v>
      </c>
      <c r="M1393" s="112">
        <v>1732</v>
      </c>
      <c r="N1393" s="113">
        <v>1645</v>
      </c>
      <c r="O1393" s="112">
        <v>17831</v>
      </c>
      <c r="P1393" s="112">
        <v>11482</v>
      </c>
      <c r="Q1393" s="112">
        <v>3991</v>
      </c>
      <c r="R1393" s="112">
        <v>1291</v>
      </c>
      <c r="S1393" s="113">
        <v>1067</v>
      </c>
      <c r="T1393" s="17">
        <v>0.12180549279509956</v>
      </c>
      <c r="U1393" s="17">
        <v>0.11862011637572745</v>
      </c>
      <c r="V1393" s="17">
        <v>0.20288248337028825</v>
      </c>
      <c r="W1393" s="17">
        <v>-3.4642032332563577E-3</v>
      </c>
      <c r="X1393" s="17">
        <v>5.4711246200607855E-2</v>
      </c>
      <c r="Y1393" s="17">
        <v>0.12180549279509956</v>
      </c>
      <c r="Z1393" s="17">
        <v>0.21573764567711629</v>
      </c>
      <c r="AA1393" s="17">
        <v>0.14306784660766958</v>
      </c>
      <c r="AB1393" s="17">
        <v>-3.0881527231892192E-2</v>
      </c>
      <c r="AC1393" s="17">
        <v>3.2738095238095344E-2</v>
      </c>
    </row>
    <row r="1394" spans="1:29" ht="12.75" customHeight="1" x14ac:dyDescent="0.2">
      <c r="A1394" s="19">
        <v>41445</v>
      </c>
      <c r="B1394" s="19">
        <v>41081</v>
      </c>
      <c r="C1394" s="19">
        <v>39625</v>
      </c>
      <c r="D1394" s="16" t="s">
        <v>6</v>
      </c>
      <c r="E1394" s="114">
        <v>21365</v>
      </c>
      <c r="F1394" s="115">
        <v>12713</v>
      </c>
      <c r="G1394" s="113">
        <v>5206</v>
      </c>
      <c r="H1394" s="113">
        <v>1706</v>
      </c>
      <c r="I1394" s="113">
        <v>1740</v>
      </c>
      <c r="J1394" s="112">
        <v>20299</v>
      </c>
      <c r="K1394" s="112">
        <v>12486</v>
      </c>
      <c r="L1394" s="112">
        <v>4265</v>
      </c>
      <c r="M1394" s="112">
        <v>1876</v>
      </c>
      <c r="N1394" s="113">
        <v>1672</v>
      </c>
      <c r="O1394" s="112">
        <v>18410</v>
      </c>
      <c r="P1394" s="112">
        <v>11350</v>
      </c>
      <c r="Q1394" s="112">
        <v>4179</v>
      </c>
      <c r="R1394" s="112">
        <v>1462</v>
      </c>
      <c r="S1394" s="113">
        <v>1419</v>
      </c>
      <c r="T1394" s="17">
        <v>5.2514902211931558E-2</v>
      </c>
      <c r="U1394" s="17">
        <v>1.8180362005446149E-2</v>
      </c>
      <c r="V1394" s="17">
        <v>0.22063305978898007</v>
      </c>
      <c r="W1394" s="17">
        <v>-9.0618336886993611E-2</v>
      </c>
      <c r="X1394" s="17">
        <v>4.0669856459330189E-2</v>
      </c>
      <c r="Y1394" s="17">
        <v>5.2514902211931558E-2</v>
      </c>
      <c r="Z1394" s="17">
        <v>7.0838948787061984E-2</v>
      </c>
      <c r="AA1394" s="17">
        <v>0.12222461737443413</v>
      </c>
      <c r="AB1394" s="17">
        <v>-4.6927374301675928E-2</v>
      </c>
      <c r="AC1394" s="17">
        <v>0.13948919449901775</v>
      </c>
    </row>
    <row r="1395" spans="1:29" ht="12.75" customHeight="1" x14ac:dyDescent="0.2">
      <c r="A1395" s="19">
        <v>41446</v>
      </c>
      <c r="B1395" s="19">
        <v>41082</v>
      </c>
      <c r="C1395" s="19">
        <v>39626</v>
      </c>
      <c r="D1395" s="16" t="s">
        <v>7</v>
      </c>
      <c r="E1395" s="114">
        <v>21424</v>
      </c>
      <c r="F1395" s="115">
        <v>12878</v>
      </c>
      <c r="G1395" s="113">
        <v>5281</v>
      </c>
      <c r="H1395" s="113">
        <v>1546</v>
      </c>
      <c r="I1395" s="113">
        <v>1719</v>
      </c>
      <c r="J1395" s="112">
        <v>20592</v>
      </c>
      <c r="K1395" s="112">
        <v>12603</v>
      </c>
      <c r="L1395" s="112">
        <v>4572</v>
      </c>
      <c r="M1395" s="112">
        <v>1743</v>
      </c>
      <c r="N1395" s="113">
        <v>1674</v>
      </c>
      <c r="O1395" s="112">
        <v>18841</v>
      </c>
      <c r="P1395" s="112">
        <v>11779</v>
      </c>
      <c r="Q1395" s="112">
        <v>4222</v>
      </c>
      <c r="R1395" s="112">
        <v>1448</v>
      </c>
      <c r="S1395" s="113">
        <v>1392</v>
      </c>
      <c r="T1395" s="17">
        <v>4.0404040404040442E-2</v>
      </c>
      <c r="U1395" s="17">
        <v>2.1820201539316075E-2</v>
      </c>
      <c r="V1395" s="17">
        <v>0.15507436570428701</v>
      </c>
      <c r="W1395" s="17">
        <v>-0.11302352266207683</v>
      </c>
      <c r="X1395" s="17">
        <v>2.6881720430107503E-2</v>
      </c>
      <c r="Y1395" s="17">
        <v>4.0404040404040442E-2</v>
      </c>
      <c r="Z1395" s="17">
        <v>9.5068027210884365E-2</v>
      </c>
      <c r="AA1395" s="17">
        <v>8.5955171704709121E-2</v>
      </c>
      <c r="AB1395" s="17">
        <v>-0.22659747581529044</v>
      </c>
      <c r="AC1395" s="17">
        <v>-1.0932105868814768E-2</v>
      </c>
    </row>
    <row r="1396" spans="1:29" ht="12.75" customHeight="1" x14ac:dyDescent="0.2">
      <c r="A1396" s="19">
        <v>41447</v>
      </c>
      <c r="B1396" s="19">
        <v>41083</v>
      </c>
      <c r="C1396" s="19">
        <v>39627</v>
      </c>
      <c r="D1396" s="16" t="s">
        <v>1</v>
      </c>
      <c r="E1396" s="114">
        <v>22833</v>
      </c>
      <c r="F1396" s="115">
        <v>13693</v>
      </c>
      <c r="G1396" s="113">
        <v>5302</v>
      </c>
      <c r="H1396" s="113">
        <v>1824</v>
      </c>
      <c r="I1396" s="113">
        <v>2014</v>
      </c>
      <c r="J1396" s="112">
        <v>23384</v>
      </c>
      <c r="K1396" s="112">
        <v>14579</v>
      </c>
      <c r="L1396" s="112">
        <v>4969</v>
      </c>
      <c r="M1396" s="112">
        <v>1851</v>
      </c>
      <c r="N1396" s="113">
        <v>1985</v>
      </c>
      <c r="O1396" s="112">
        <v>19927</v>
      </c>
      <c r="P1396" s="112">
        <v>11947</v>
      </c>
      <c r="Q1396" s="112">
        <v>4364</v>
      </c>
      <c r="R1396" s="112">
        <v>1714</v>
      </c>
      <c r="S1396" s="113">
        <v>1902</v>
      </c>
      <c r="T1396" s="17">
        <v>-2.3563120082107369E-2</v>
      </c>
      <c r="U1396" s="17">
        <v>-6.077234378215246E-2</v>
      </c>
      <c r="V1396" s="17">
        <v>6.7015496075669256E-2</v>
      </c>
      <c r="W1396" s="17">
        <v>-1.4586709886547866E-2</v>
      </c>
      <c r="X1396" s="17">
        <v>1.4609571788413156E-2</v>
      </c>
      <c r="Y1396" s="17">
        <v>-2.3563120082107369E-2</v>
      </c>
      <c r="Z1396" s="17">
        <v>0.21737197724039836</v>
      </c>
      <c r="AA1396" s="17">
        <v>8.1599347205222328E-2</v>
      </c>
      <c r="AB1396" s="17">
        <v>-8.1108312342569322E-2</v>
      </c>
      <c r="AC1396" s="17">
        <v>5.8328954282711454E-2</v>
      </c>
    </row>
    <row r="1397" spans="1:29" ht="12.75" customHeight="1" x14ac:dyDescent="0.2">
      <c r="A1397" s="19">
        <v>41448</v>
      </c>
      <c r="B1397" s="19">
        <v>41084</v>
      </c>
      <c r="C1397" s="19">
        <v>39628</v>
      </c>
      <c r="D1397" s="16" t="s">
        <v>2</v>
      </c>
      <c r="E1397" s="114">
        <v>22224</v>
      </c>
      <c r="F1397" s="115">
        <v>13659</v>
      </c>
      <c r="G1397" s="113">
        <v>5336</v>
      </c>
      <c r="H1397" s="113">
        <v>1546</v>
      </c>
      <c r="I1397" s="113">
        <v>1683</v>
      </c>
      <c r="J1397" s="112">
        <v>20671</v>
      </c>
      <c r="K1397" s="112">
        <v>12319</v>
      </c>
      <c r="L1397" s="112">
        <v>4724</v>
      </c>
      <c r="M1397" s="112">
        <v>1930</v>
      </c>
      <c r="N1397" s="113">
        <v>1698</v>
      </c>
      <c r="O1397" s="112">
        <v>18472</v>
      </c>
      <c r="P1397" s="112">
        <v>11374</v>
      </c>
      <c r="Q1397" s="112">
        <v>4219</v>
      </c>
      <c r="R1397" s="112">
        <v>1423</v>
      </c>
      <c r="S1397" s="113">
        <v>1456</v>
      </c>
      <c r="T1397" s="17">
        <v>7.5129408349862148E-2</v>
      </c>
      <c r="U1397" s="17">
        <v>0.10877506291095052</v>
      </c>
      <c r="V1397" s="17">
        <v>0.12955122777307371</v>
      </c>
      <c r="W1397" s="17">
        <v>-0.19896373056994821</v>
      </c>
      <c r="X1397" s="17">
        <v>-8.8339222614840507E-3</v>
      </c>
      <c r="Y1397" s="17">
        <v>7.5129408349862148E-2</v>
      </c>
      <c r="Z1397" s="17">
        <v>0.21262428977272729</v>
      </c>
      <c r="AA1397" s="17">
        <v>-1.873711823121571E-4</v>
      </c>
      <c r="AB1397" s="17">
        <v>-0.24363992172211346</v>
      </c>
      <c r="AC1397" s="17">
        <v>-4.861503674392309E-2</v>
      </c>
    </row>
    <row r="1398" spans="1:29" ht="12.75" customHeight="1" x14ac:dyDescent="0.2">
      <c r="A1398" s="19">
        <v>41449</v>
      </c>
      <c r="B1398" s="19">
        <v>41085</v>
      </c>
      <c r="C1398" s="19">
        <v>39629</v>
      </c>
      <c r="D1398" s="16" t="s">
        <v>3</v>
      </c>
      <c r="E1398" s="114">
        <v>21560</v>
      </c>
      <c r="F1398" s="115">
        <v>13357</v>
      </c>
      <c r="G1398" s="113">
        <v>5045</v>
      </c>
      <c r="H1398" s="113">
        <v>1661</v>
      </c>
      <c r="I1398" s="113">
        <v>1497</v>
      </c>
      <c r="J1398" s="112">
        <v>20207</v>
      </c>
      <c r="K1398" s="112">
        <v>12607</v>
      </c>
      <c r="L1398" s="112">
        <v>4266</v>
      </c>
      <c r="M1398" s="112">
        <v>1720</v>
      </c>
      <c r="N1398" s="113">
        <v>1614</v>
      </c>
      <c r="O1398" s="112">
        <v>18151</v>
      </c>
      <c r="P1398" s="112">
        <v>11224</v>
      </c>
      <c r="Q1398" s="112">
        <v>4108</v>
      </c>
      <c r="R1398" s="112">
        <v>1458</v>
      </c>
      <c r="S1398" s="113">
        <v>1361</v>
      </c>
      <c r="T1398" s="17">
        <v>6.6956995100707628E-2</v>
      </c>
      <c r="U1398" s="17">
        <v>5.9490759102086122E-2</v>
      </c>
      <c r="V1398" s="17">
        <v>0.18260665729020165</v>
      </c>
      <c r="W1398" s="17">
        <v>-3.4302325581395343E-2</v>
      </c>
      <c r="X1398" s="17">
        <v>-7.2490706319702558E-2</v>
      </c>
      <c r="Y1398" s="17">
        <v>6.6956995100707628E-2</v>
      </c>
      <c r="Z1398" s="17">
        <v>0.14889041802855663</v>
      </c>
      <c r="AA1398" s="17">
        <v>9.4360086767895979E-2</v>
      </c>
      <c r="AB1398" s="17">
        <v>-6.2641083521444707E-2</v>
      </c>
      <c r="AC1398" s="17">
        <v>-0.10144057623049219</v>
      </c>
    </row>
    <row r="1399" spans="1:29" ht="12.75" customHeight="1" x14ac:dyDescent="0.2">
      <c r="A1399" s="19">
        <v>41450</v>
      </c>
      <c r="B1399" s="19">
        <v>41086</v>
      </c>
      <c r="C1399" s="19">
        <v>39630</v>
      </c>
      <c r="D1399" s="16" t="s">
        <v>4</v>
      </c>
      <c r="E1399" s="114">
        <v>19983</v>
      </c>
      <c r="F1399" s="115">
        <v>11972</v>
      </c>
      <c r="G1399" s="113">
        <v>4719</v>
      </c>
      <c r="H1399" s="113">
        <v>1683</v>
      </c>
      <c r="I1399" s="113">
        <v>1609</v>
      </c>
      <c r="J1399" s="112">
        <v>19871</v>
      </c>
      <c r="K1399" s="112">
        <v>12265</v>
      </c>
      <c r="L1399" s="112">
        <v>4346</v>
      </c>
      <c r="M1399" s="112">
        <v>1652</v>
      </c>
      <c r="N1399" s="113">
        <v>1608</v>
      </c>
      <c r="O1399" s="112">
        <v>18042</v>
      </c>
      <c r="P1399" s="112">
        <v>11154</v>
      </c>
      <c r="Q1399" s="112">
        <v>4067</v>
      </c>
      <c r="R1399" s="112">
        <v>1457</v>
      </c>
      <c r="S1399" s="113">
        <v>1364</v>
      </c>
      <c r="T1399" s="17">
        <v>5.6363544864375115E-3</v>
      </c>
      <c r="U1399" s="17">
        <v>-2.3889115368936009E-2</v>
      </c>
      <c r="V1399" s="17">
        <v>8.582604693971474E-2</v>
      </c>
      <c r="W1399" s="17">
        <v>1.8765133171912751E-2</v>
      </c>
      <c r="X1399" s="17">
        <v>6.2189054726369264E-4</v>
      </c>
      <c r="Y1399" s="17">
        <v>5.6363544864375115E-3</v>
      </c>
      <c r="Z1399" s="17">
        <v>5.517362947294191E-2</v>
      </c>
      <c r="AA1399" s="17">
        <v>1.8342684505826545E-2</v>
      </c>
      <c r="AB1399" s="17">
        <v>3.824799506477472E-2</v>
      </c>
      <c r="AC1399" s="17">
        <v>4.1423948220064677E-2</v>
      </c>
    </row>
    <row r="1400" spans="1:29" ht="12.75" customHeight="1" x14ac:dyDescent="0.2">
      <c r="A1400" s="19">
        <v>41451</v>
      </c>
      <c r="B1400" s="19">
        <v>41087</v>
      </c>
      <c r="C1400" s="19">
        <v>39631</v>
      </c>
      <c r="D1400" s="16" t="s">
        <v>5</v>
      </c>
      <c r="E1400" s="114">
        <v>21853</v>
      </c>
      <c r="F1400" s="115">
        <v>13082</v>
      </c>
      <c r="G1400" s="113">
        <v>5360</v>
      </c>
      <c r="H1400" s="113">
        <v>1698</v>
      </c>
      <c r="I1400" s="113">
        <v>1713</v>
      </c>
      <c r="J1400" s="112">
        <v>20106</v>
      </c>
      <c r="K1400" s="112">
        <v>12310</v>
      </c>
      <c r="L1400" s="112">
        <v>4603</v>
      </c>
      <c r="M1400" s="112">
        <v>1534</v>
      </c>
      <c r="N1400" s="113">
        <v>1659</v>
      </c>
      <c r="O1400" s="112">
        <v>18599</v>
      </c>
      <c r="P1400" s="112">
        <v>11355</v>
      </c>
      <c r="Q1400" s="112">
        <v>4399</v>
      </c>
      <c r="R1400" s="112">
        <v>1471</v>
      </c>
      <c r="S1400" s="113">
        <v>1374</v>
      </c>
      <c r="T1400" s="17">
        <v>8.6889485725654136E-2</v>
      </c>
      <c r="U1400" s="17">
        <v>6.271324126726241E-2</v>
      </c>
      <c r="V1400" s="17">
        <v>0.16445796219856623</v>
      </c>
      <c r="W1400" s="17">
        <v>0.106910039113429</v>
      </c>
      <c r="X1400" s="17">
        <v>3.2549728752260476E-2</v>
      </c>
      <c r="Y1400" s="17">
        <v>8.6889485725654136E-2</v>
      </c>
      <c r="Z1400" s="17">
        <v>0.18217964937646847</v>
      </c>
      <c r="AA1400" s="17">
        <v>0.13319238900634245</v>
      </c>
      <c r="AB1400" s="17">
        <v>-4.391891891891897E-2</v>
      </c>
      <c r="AC1400" s="17">
        <v>-7.5318655851680516E-3</v>
      </c>
    </row>
    <row r="1401" spans="1:29" ht="12.75" customHeight="1" x14ac:dyDescent="0.2">
      <c r="A1401" s="19">
        <v>41452</v>
      </c>
      <c r="B1401" s="19">
        <v>41088</v>
      </c>
      <c r="C1401" s="19">
        <v>39632</v>
      </c>
      <c r="D1401" s="16" t="s">
        <v>6</v>
      </c>
      <c r="E1401" s="114">
        <v>21431</v>
      </c>
      <c r="F1401" s="115">
        <v>12854</v>
      </c>
      <c r="G1401" s="113">
        <v>5226</v>
      </c>
      <c r="H1401" s="113">
        <v>1683</v>
      </c>
      <c r="I1401" s="113">
        <v>1668</v>
      </c>
      <c r="J1401" s="112">
        <v>20643</v>
      </c>
      <c r="K1401" s="112">
        <v>12772</v>
      </c>
      <c r="L1401" s="112">
        <v>4322</v>
      </c>
      <c r="M1401" s="112">
        <v>1864</v>
      </c>
      <c r="N1401" s="113">
        <v>1685</v>
      </c>
      <c r="O1401" s="112">
        <v>18984</v>
      </c>
      <c r="P1401" s="112">
        <v>11745</v>
      </c>
      <c r="Q1401" s="112">
        <v>4360</v>
      </c>
      <c r="R1401" s="112">
        <v>1457</v>
      </c>
      <c r="S1401" s="113">
        <v>1422</v>
      </c>
      <c r="T1401" s="17">
        <v>3.8172746209368835E-2</v>
      </c>
      <c r="U1401" s="17">
        <v>6.4202943939868362E-3</v>
      </c>
      <c r="V1401" s="17">
        <v>0.20916242480333169</v>
      </c>
      <c r="W1401" s="17">
        <v>-9.7103004291845485E-2</v>
      </c>
      <c r="X1401" s="17">
        <v>-1.0089020771513302E-2</v>
      </c>
      <c r="Y1401" s="17">
        <v>3.8172746209368835E-2</v>
      </c>
      <c r="Z1401" s="17">
        <v>4.853576963863282E-2</v>
      </c>
      <c r="AA1401" s="17">
        <v>0.16210807204803213</v>
      </c>
      <c r="AB1401" s="17">
        <v>-7.2727272727272751E-2</v>
      </c>
      <c r="AC1401" s="17">
        <v>-5.0654524758110386E-2</v>
      </c>
    </row>
    <row r="1402" spans="1:29" ht="12.75" customHeight="1" x14ac:dyDescent="0.2">
      <c r="A1402" s="19">
        <v>41453</v>
      </c>
      <c r="B1402" s="19">
        <v>41089</v>
      </c>
      <c r="C1402" s="19">
        <v>39633</v>
      </c>
      <c r="D1402" s="16" t="s">
        <v>7</v>
      </c>
      <c r="E1402" s="114">
        <v>22088</v>
      </c>
      <c r="F1402" s="115">
        <v>13608</v>
      </c>
      <c r="G1402" s="113">
        <v>5170</v>
      </c>
      <c r="H1402" s="113">
        <v>1619</v>
      </c>
      <c r="I1402" s="113">
        <v>1691</v>
      </c>
      <c r="J1402" s="112">
        <v>23247</v>
      </c>
      <c r="K1402" s="112">
        <v>15071</v>
      </c>
      <c r="L1402" s="112">
        <v>4534</v>
      </c>
      <c r="M1402" s="112">
        <v>1937</v>
      </c>
      <c r="N1402" s="113">
        <v>1705</v>
      </c>
      <c r="O1402" s="112">
        <v>19272</v>
      </c>
      <c r="P1402" s="112">
        <v>11756</v>
      </c>
      <c r="Q1402" s="112">
        <v>4687</v>
      </c>
      <c r="R1402" s="112">
        <v>1446</v>
      </c>
      <c r="S1402" s="113">
        <v>1383</v>
      </c>
      <c r="T1402" s="17">
        <v>-4.9855895384350646E-2</v>
      </c>
      <c r="U1402" s="17">
        <v>-9.7073850441244725E-2</v>
      </c>
      <c r="V1402" s="17">
        <v>0.14027348919276572</v>
      </c>
      <c r="W1402" s="17">
        <v>-0.16417139907072797</v>
      </c>
      <c r="X1402" s="17">
        <v>-8.2111436950146333E-3</v>
      </c>
      <c r="Y1402" s="17">
        <v>-4.9855895384350646E-2</v>
      </c>
      <c r="Z1402" s="17">
        <v>0.1332445036642238</v>
      </c>
      <c r="AA1402" s="17">
        <v>9.6965839168257961E-2</v>
      </c>
      <c r="AB1402" s="17">
        <v>-9.7044060234244278E-2</v>
      </c>
      <c r="AC1402" s="17">
        <v>0.10019518542615491</v>
      </c>
    </row>
    <row r="1403" spans="1:29" ht="12.75" customHeight="1" x14ac:dyDescent="0.2">
      <c r="A1403" s="19">
        <v>41454</v>
      </c>
      <c r="B1403" s="19">
        <v>41090</v>
      </c>
      <c r="C1403" s="19">
        <v>39634</v>
      </c>
      <c r="D1403" s="16" t="s">
        <v>1</v>
      </c>
      <c r="E1403" s="114">
        <v>22770</v>
      </c>
      <c r="F1403" s="115">
        <v>13810</v>
      </c>
      <c r="G1403" s="113">
        <v>5495</v>
      </c>
      <c r="H1403" s="113">
        <v>1804</v>
      </c>
      <c r="I1403" s="113">
        <v>1661</v>
      </c>
      <c r="J1403" s="112">
        <v>22366</v>
      </c>
      <c r="K1403" s="112">
        <v>12894</v>
      </c>
      <c r="L1403" s="112">
        <v>5226</v>
      </c>
      <c r="M1403" s="112">
        <v>2349</v>
      </c>
      <c r="N1403" s="113">
        <v>1897</v>
      </c>
      <c r="O1403" s="112">
        <v>18954</v>
      </c>
      <c r="P1403" s="112">
        <v>11502</v>
      </c>
      <c r="Q1403" s="112">
        <v>4043</v>
      </c>
      <c r="R1403" s="112">
        <v>1596</v>
      </c>
      <c r="S1403" s="113">
        <v>1813</v>
      </c>
      <c r="T1403" s="17">
        <v>1.8063131538943011E-2</v>
      </c>
      <c r="U1403" s="17">
        <v>7.1040794167829935E-2</v>
      </c>
      <c r="V1403" s="17">
        <v>5.1473402219670783E-2</v>
      </c>
      <c r="W1403" s="17">
        <v>-0.23201362281822047</v>
      </c>
      <c r="X1403" s="17">
        <v>-0.1244069583552978</v>
      </c>
      <c r="Y1403" s="17">
        <v>1.8063131538943011E-2</v>
      </c>
      <c r="Z1403" s="17">
        <v>0.19422345209270153</v>
      </c>
      <c r="AA1403" s="17">
        <v>3.8556038556038619E-2</v>
      </c>
      <c r="AB1403" s="17">
        <v>-0.17625570776255706</v>
      </c>
      <c r="AC1403" s="17">
        <v>-0.16991504247876066</v>
      </c>
    </row>
    <row r="1404" spans="1:29" ht="12.75" customHeight="1" x14ac:dyDescent="0.2">
      <c r="A1404" s="19">
        <v>41455</v>
      </c>
      <c r="B1404" s="19">
        <v>41091</v>
      </c>
      <c r="C1404" s="19">
        <v>39635</v>
      </c>
      <c r="D1404" s="16" t="s">
        <v>2</v>
      </c>
      <c r="E1404" s="114">
        <v>22243</v>
      </c>
      <c r="F1404" s="115">
        <v>13218</v>
      </c>
      <c r="G1404" s="113">
        <v>5608</v>
      </c>
      <c r="H1404" s="113">
        <v>1707</v>
      </c>
      <c r="I1404" s="113">
        <v>1710</v>
      </c>
      <c r="J1404" s="112">
        <v>22236</v>
      </c>
      <c r="K1404" s="112">
        <v>12857</v>
      </c>
      <c r="L1404" s="112">
        <v>5470</v>
      </c>
      <c r="M1404" s="112">
        <v>2144</v>
      </c>
      <c r="N1404" s="113">
        <v>1765</v>
      </c>
      <c r="O1404" s="112">
        <v>17429</v>
      </c>
      <c r="P1404" s="112">
        <v>11444</v>
      </c>
      <c r="Q1404" s="112">
        <v>3698</v>
      </c>
      <c r="R1404" s="112">
        <v>1103</v>
      </c>
      <c r="S1404" s="113">
        <v>1184</v>
      </c>
      <c r="T1404" s="17">
        <v>3.1480482101087226E-4</v>
      </c>
      <c r="U1404" s="17">
        <v>2.8078089756552904E-2</v>
      </c>
      <c r="V1404" s="17">
        <v>2.5228519195612531E-2</v>
      </c>
      <c r="W1404" s="17">
        <v>-0.2038246268656716</v>
      </c>
      <c r="X1404" s="17">
        <v>-3.1161473087818692E-2</v>
      </c>
      <c r="Y1404" s="17">
        <v>3.1480482101087226E-4</v>
      </c>
      <c r="Z1404" s="17">
        <v>0.23405844458967406</v>
      </c>
      <c r="AA1404" s="17">
        <v>8.5769603097773484E-2</v>
      </c>
      <c r="AB1404" s="17">
        <v>-0.15745310957551828</v>
      </c>
      <c r="AC1404" s="17">
        <v>3.888213851761857E-2</v>
      </c>
    </row>
    <row r="1405" spans="1:29" ht="12.75" customHeight="1" x14ac:dyDescent="0.2">
      <c r="A1405" s="19">
        <v>41456</v>
      </c>
      <c r="B1405" s="19">
        <v>41092</v>
      </c>
      <c r="C1405" s="19">
        <v>39636</v>
      </c>
      <c r="D1405" s="16" t="s">
        <v>3</v>
      </c>
      <c r="E1405" s="114">
        <v>21220</v>
      </c>
      <c r="F1405" s="115">
        <v>12698</v>
      </c>
      <c r="G1405" s="113">
        <v>5287</v>
      </c>
      <c r="H1405" s="113">
        <v>1519</v>
      </c>
      <c r="I1405" s="113">
        <v>1716</v>
      </c>
      <c r="J1405" s="112">
        <v>21859</v>
      </c>
      <c r="K1405" s="112">
        <v>13027</v>
      </c>
      <c r="L1405" s="112">
        <v>4894</v>
      </c>
      <c r="M1405" s="112">
        <v>1914</v>
      </c>
      <c r="N1405" s="113">
        <v>2024</v>
      </c>
      <c r="O1405" s="112">
        <v>17589</v>
      </c>
      <c r="P1405" s="112">
        <v>11459</v>
      </c>
      <c r="Q1405" s="112">
        <v>3712</v>
      </c>
      <c r="R1405" s="112">
        <v>1180</v>
      </c>
      <c r="S1405" s="113">
        <v>1238</v>
      </c>
      <c r="T1405" s="17">
        <v>-2.9232810284093524E-2</v>
      </c>
      <c r="U1405" s="17">
        <v>-2.5255239118753381E-2</v>
      </c>
      <c r="V1405" s="17">
        <v>8.0302411115651839E-2</v>
      </c>
      <c r="W1405" s="17">
        <v>-0.2063740856844305</v>
      </c>
      <c r="X1405" s="17">
        <v>-0.15217391304347827</v>
      </c>
      <c r="Y1405" s="17">
        <v>-2.9232810284093524E-2</v>
      </c>
      <c r="Z1405" s="17">
        <v>6.5715484683172454E-2</v>
      </c>
      <c r="AA1405" s="17">
        <v>0.24049741905208832</v>
      </c>
      <c r="AB1405" s="17">
        <v>-0.1290137614678899</v>
      </c>
      <c r="AC1405" s="17">
        <v>2.6315789473684292E-2</v>
      </c>
    </row>
    <row r="1406" spans="1:29" ht="12.75" customHeight="1" x14ac:dyDescent="0.2">
      <c r="A1406" s="19">
        <v>41457</v>
      </c>
      <c r="B1406" s="19">
        <v>41093</v>
      </c>
      <c r="C1406" s="19">
        <v>39637</v>
      </c>
      <c r="D1406" s="16" t="s">
        <v>4</v>
      </c>
      <c r="E1406" s="114">
        <v>21370</v>
      </c>
      <c r="F1406" s="115">
        <v>12485</v>
      </c>
      <c r="G1406" s="113">
        <v>5454</v>
      </c>
      <c r="H1406" s="113">
        <v>1744</v>
      </c>
      <c r="I1406" s="113">
        <v>1687</v>
      </c>
      <c r="J1406" s="112">
        <v>20743</v>
      </c>
      <c r="K1406" s="112">
        <v>12455</v>
      </c>
      <c r="L1406" s="112">
        <v>4667</v>
      </c>
      <c r="M1406" s="112">
        <v>1928</v>
      </c>
      <c r="N1406" s="113">
        <v>1693</v>
      </c>
      <c r="O1406" s="112">
        <v>18001</v>
      </c>
      <c r="P1406" s="112">
        <v>11251</v>
      </c>
      <c r="Q1406" s="112">
        <v>4048</v>
      </c>
      <c r="R1406" s="112">
        <v>1365</v>
      </c>
      <c r="S1406" s="113">
        <v>1337</v>
      </c>
      <c r="T1406" s="17">
        <v>3.0227064551896943E-2</v>
      </c>
      <c r="U1406" s="17">
        <v>2.4086712163788881E-3</v>
      </c>
      <c r="V1406" s="17">
        <v>0.16863081208485098</v>
      </c>
      <c r="W1406" s="17">
        <v>-9.5435684647302899E-2</v>
      </c>
      <c r="X1406" s="17">
        <v>-3.5440047253396667E-3</v>
      </c>
      <c r="Y1406" s="17">
        <v>3.0227064551896943E-2</v>
      </c>
      <c r="Z1406" s="17">
        <v>9.883823270550951E-2</v>
      </c>
      <c r="AA1406" s="17">
        <v>0.32250242483026192</v>
      </c>
      <c r="AB1406" s="17">
        <v>1.9883040935672502E-2</v>
      </c>
      <c r="AC1406" s="17">
        <v>1.8105009052504561E-2</v>
      </c>
    </row>
    <row r="1407" spans="1:29" ht="12.75" customHeight="1" x14ac:dyDescent="0.2">
      <c r="A1407" s="19">
        <v>41458</v>
      </c>
      <c r="B1407" s="19">
        <v>41094</v>
      </c>
      <c r="C1407" s="19">
        <v>39638</v>
      </c>
      <c r="D1407" s="16" t="s">
        <v>5</v>
      </c>
      <c r="E1407" s="114">
        <v>22192</v>
      </c>
      <c r="F1407" s="115">
        <v>13383</v>
      </c>
      <c r="G1407" s="113">
        <v>5507</v>
      </c>
      <c r="H1407" s="113">
        <v>1750</v>
      </c>
      <c r="I1407" s="113">
        <v>1552</v>
      </c>
      <c r="J1407" s="112">
        <v>20368</v>
      </c>
      <c r="K1407" s="112">
        <v>12476</v>
      </c>
      <c r="L1407" s="112">
        <v>4674</v>
      </c>
      <c r="M1407" s="112">
        <v>1606</v>
      </c>
      <c r="N1407" s="113">
        <v>1612</v>
      </c>
      <c r="O1407" s="112">
        <v>18439</v>
      </c>
      <c r="P1407" s="112">
        <v>11611</v>
      </c>
      <c r="Q1407" s="112">
        <v>4154</v>
      </c>
      <c r="R1407" s="112">
        <v>1314</v>
      </c>
      <c r="S1407" s="113">
        <v>1360</v>
      </c>
      <c r="T1407" s="17">
        <v>8.9552238805970186E-2</v>
      </c>
      <c r="U1407" s="17">
        <v>7.2699583199743456E-2</v>
      </c>
      <c r="V1407" s="17">
        <v>0.17821994009413777</v>
      </c>
      <c r="W1407" s="17">
        <v>8.9663760896637523E-2</v>
      </c>
      <c r="X1407" s="17">
        <v>-3.7220843672456594E-2</v>
      </c>
      <c r="Y1407" s="17">
        <v>8.9552238805970186E-2</v>
      </c>
      <c r="Z1407" s="17">
        <v>0.22386831275720165</v>
      </c>
      <c r="AA1407" s="17">
        <v>0.200043582479843</v>
      </c>
      <c r="AB1407" s="17">
        <v>-8.4985835694051381E-3</v>
      </c>
      <c r="AC1407" s="17">
        <v>-2.6959247648902784E-2</v>
      </c>
    </row>
    <row r="1408" spans="1:29" ht="12.75" customHeight="1" x14ac:dyDescent="0.2">
      <c r="A1408" s="19">
        <v>41459</v>
      </c>
      <c r="B1408" s="19">
        <v>41095</v>
      </c>
      <c r="C1408" s="19">
        <v>39639</v>
      </c>
      <c r="D1408" s="16" t="s">
        <v>6</v>
      </c>
      <c r="E1408" s="114">
        <v>19684</v>
      </c>
      <c r="F1408" s="115">
        <v>11880</v>
      </c>
      <c r="G1408" s="113">
        <v>4528</v>
      </c>
      <c r="H1408" s="113">
        <v>1595</v>
      </c>
      <c r="I1408" s="113">
        <v>1681</v>
      </c>
      <c r="J1408" s="112">
        <v>19165</v>
      </c>
      <c r="K1408" s="112">
        <v>11779</v>
      </c>
      <c r="L1408" s="112">
        <v>4397</v>
      </c>
      <c r="M1408" s="112">
        <v>1702</v>
      </c>
      <c r="N1408" s="113">
        <v>1287</v>
      </c>
      <c r="O1408" s="112">
        <v>18267</v>
      </c>
      <c r="P1408" s="112">
        <v>11668</v>
      </c>
      <c r="Q1408" s="112">
        <v>3988</v>
      </c>
      <c r="R1408" s="112">
        <v>1252</v>
      </c>
      <c r="S1408" s="113">
        <v>1359</v>
      </c>
      <c r="T1408" s="17">
        <v>2.7080615705713518E-2</v>
      </c>
      <c r="U1408" s="17">
        <v>8.5745818830120779E-3</v>
      </c>
      <c r="V1408" s="17">
        <v>2.9793040709574781E-2</v>
      </c>
      <c r="W1408" s="17">
        <v>-6.2867215041128133E-2</v>
      </c>
      <c r="X1408" s="17">
        <v>0.30613830613830606</v>
      </c>
      <c r="Y1408" s="17">
        <v>2.7080615705713518E-2</v>
      </c>
      <c r="Z1408" s="17">
        <v>3.4933356564160745E-2</v>
      </c>
      <c r="AA1408" s="17">
        <v>3.7685657282198193E-3</v>
      </c>
      <c r="AB1408" s="17">
        <v>-8.8571428571428523E-2</v>
      </c>
      <c r="AC1408" s="17">
        <v>0.30411171450736996</v>
      </c>
    </row>
    <row r="1409" spans="1:29" ht="12.75" customHeight="1" x14ac:dyDescent="0.2">
      <c r="A1409" s="19">
        <v>41460</v>
      </c>
      <c r="B1409" s="19">
        <v>41096</v>
      </c>
      <c r="C1409" s="19">
        <v>39640</v>
      </c>
      <c r="D1409" s="16" t="s">
        <v>7</v>
      </c>
      <c r="E1409" s="114">
        <v>20284</v>
      </c>
      <c r="F1409" s="115">
        <v>11934</v>
      </c>
      <c r="G1409" s="113">
        <v>5067</v>
      </c>
      <c r="H1409" s="113">
        <v>1630</v>
      </c>
      <c r="I1409" s="113">
        <v>1653</v>
      </c>
      <c r="J1409" s="112">
        <v>19846</v>
      </c>
      <c r="K1409" s="112">
        <v>12069</v>
      </c>
      <c r="L1409" s="112">
        <v>4704</v>
      </c>
      <c r="M1409" s="112">
        <v>1508</v>
      </c>
      <c r="N1409" s="113">
        <v>1565</v>
      </c>
      <c r="O1409" s="112">
        <v>18783</v>
      </c>
      <c r="P1409" s="112">
        <v>11906</v>
      </c>
      <c r="Q1409" s="112">
        <v>4222</v>
      </c>
      <c r="R1409" s="112">
        <v>1290</v>
      </c>
      <c r="S1409" s="113">
        <v>1365</v>
      </c>
      <c r="T1409" s="17">
        <v>2.2069938526655175E-2</v>
      </c>
      <c r="U1409" s="17">
        <v>-1.1185682326621871E-2</v>
      </c>
      <c r="V1409" s="17">
        <v>7.7168367346938771E-2</v>
      </c>
      <c r="W1409" s="17">
        <v>8.0901856763925695E-2</v>
      </c>
      <c r="X1409" s="17">
        <v>5.6230031948881765E-2</v>
      </c>
      <c r="Y1409" s="17">
        <v>2.2069938526655175E-2</v>
      </c>
      <c r="Z1409" s="17">
        <v>5.8823529411764719E-2</v>
      </c>
      <c r="AA1409" s="17">
        <v>0.1150968309859155</v>
      </c>
      <c r="AB1409" s="17">
        <v>-7.1753986332574016E-2</v>
      </c>
      <c r="AC1409" s="17">
        <v>6.0864272671941055E-3</v>
      </c>
    </row>
    <row r="1410" spans="1:29" ht="12.75" customHeight="1" x14ac:dyDescent="0.2">
      <c r="A1410" s="19">
        <v>41461</v>
      </c>
      <c r="B1410" s="19">
        <v>41097</v>
      </c>
      <c r="C1410" s="19">
        <v>39641</v>
      </c>
      <c r="D1410" s="16" t="s">
        <v>1</v>
      </c>
      <c r="E1410" s="114">
        <v>20379</v>
      </c>
      <c r="F1410" s="115">
        <v>12545</v>
      </c>
      <c r="G1410" s="113">
        <v>4428</v>
      </c>
      <c r="H1410" s="113">
        <v>1568</v>
      </c>
      <c r="I1410" s="113">
        <v>1838</v>
      </c>
      <c r="J1410" s="112">
        <v>20977</v>
      </c>
      <c r="K1410" s="112">
        <v>12250</v>
      </c>
      <c r="L1410" s="112">
        <v>4943</v>
      </c>
      <c r="M1410" s="112">
        <v>1934</v>
      </c>
      <c r="N1410" s="113">
        <v>1850</v>
      </c>
      <c r="O1410" s="112">
        <v>19260</v>
      </c>
      <c r="P1410" s="112">
        <v>11604</v>
      </c>
      <c r="Q1410" s="112">
        <v>4344</v>
      </c>
      <c r="R1410" s="112">
        <v>1530</v>
      </c>
      <c r="S1410" s="113">
        <v>1782</v>
      </c>
      <c r="T1410" s="17">
        <v>-2.8507412880774186E-2</v>
      </c>
      <c r="U1410" s="17">
        <v>2.4081632653061291E-2</v>
      </c>
      <c r="V1410" s="17">
        <v>-0.10418774023872146</v>
      </c>
      <c r="W1410" s="17">
        <v>-0.18924508790072392</v>
      </c>
      <c r="X1410" s="17">
        <v>-6.4864864864865313E-3</v>
      </c>
      <c r="Y1410" s="17">
        <v>-2.8507412880774186E-2</v>
      </c>
      <c r="Z1410" s="17">
        <v>0.12511210762331837</v>
      </c>
      <c r="AA1410" s="17">
        <v>-0.10146103896103897</v>
      </c>
      <c r="AB1410" s="17">
        <v>-0.24760076775431861</v>
      </c>
      <c r="AC1410" s="17">
        <v>-6.2723100458949466E-2</v>
      </c>
    </row>
    <row r="1411" spans="1:29" ht="12.75" customHeight="1" x14ac:dyDescent="0.2">
      <c r="A1411" s="19">
        <v>41462</v>
      </c>
      <c r="B1411" s="19">
        <v>41098</v>
      </c>
      <c r="C1411" s="19">
        <v>39642</v>
      </c>
      <c r="D1411" s="16" t="s">
        <v>2</v>
      </c>
      <c r="E1411" s="114">
        <v>20970</v>
      </c>
      <c r="F1411" s="115">
        <v>12780</v>
      </c>
      <c r="G1411" s="113">
        <v>4984</v>
      </c>
      <c r="H1411" s="113">
        <v>1558</v>
      </c>
      <c r="I1411" s="113">
        <v>1648</v>
      </c>
      <c r="J1411" s="112">
        <v>20416</v>
      </c>
      <c r="K1411" s="112">
        <v>12479</v>
      </c>
      <c r="L1411" s="112">
        <v>4940</v>
      </c>
      <c r="M1411" s="112">
        <v>1675</v>
      </c>
      <c r="N1411" s="113">
        <v>1322</v>
      </c>
      <c r="O1411" s="112">
        <v>18779</v>
      </c>
      <c r="P1411" s="112">
        <v>11757</v>
      </c>
      <c r="Q1411" s="112">
        <v>4316</v>
      </c>
      <c r="R1411" s="112">
        <v>1340</v>
      </c>
      <c r="S1411" s="113">
        <v>1366</v>
      </c>
      <c r="T1411" s="17">
        <v>2.7135579937304088E-2</v>
      </c>
      <c r="U1411" s="17">
        <v>2.4120522477762751E-2</v>
      </c>
      <c r="V1411" s="17">
        <v>8.9068825910931793E-3</v>
      </c>
      <c r="W1411" s="17">
        <v>-6.9850746268656727E-2</v>
      </c>
      <c r="X1411" s="17">
        <v>0.24659606656580935</v>
      </c>
      <c r="Y1411" s="17">
        <v>2.7135579937304088E-2</v>
      </c>
      <c r="Z1411" s="17">
        <v>0.16446469248291562</v>
      </c>
      <c r="AA1411" s="17">
        <v>-3.4482758620689613E-2</v>
      </c>
      <c r="AB1411" s="17">
        <v>-0.21865596790371111</v>
      </c>
      <c r="AC1411" s="17">
        <v>5.1691129546904913E-2</v>
      </c>
    </row>
    <row r="1412" spans="1:29" ht="12.75" customHeight="1" x14ac:dyDescent="0.2">
      <c r="A1412" s="19">
        <v>41463</v>
      </c>
      <c r="B1412" s="19">
        <v>41099</v>
      </c>
      <c r="C1412" s="19">
        <v>39643</v>
      </c>
      <c r="D1412" s="16" t="s">
        <v>3</v>
      </c>
      <c r="E1412" s="114">
        <v>22796</v>
      </c>
      <c r="F1412" s="115">
        <v>14402</v>
      </c>
      <c r="G1412" s="113">
        <v>5044</v>
      </c>
      <c r="H1412" s="113">
        <v>1704</v>
      </c>
      <c r="I1412" s="113">
        <v>1646</v>
      </c>
      <c r="J1412" s="112">
        <v>19894</v>
      </c>
      <c r="K1412" s="112">
        <v>12351</v>
      </c>
      <c r="L1412" s="112">
        <v>4734</v>
      </c>
      <c r="M1412" s="112">
        <v>1558</v>
      </c>
      <c r="N1412" s="113">
        <v>1251</v>
      </c>
      <c r="O1412" s="112">
        <v>17977</v>
      </c>
      <c r="P1412" s="112">
        <v>11451</v>
      </c>
      <c r="Q1412" s="112">
        <v>3936</v>
      </c>
      <c r="R1412" s="112">
        <v>1285</v>
      </c>
      <c r="S1412" s="113">
        <v>1305</v>
      </c>
      <c r="T1412" s="17">
        <v>0.14587312757615356</v>
      </c>
      <c r="U1412" s="17">
        <v>0.16605942838636545</v>
      </c>
      <c r="V1412" s="17">
        <v>6.5483734685255701E-2</v>
      </c>
      <c r="W1412" s="17">
        <v>9.3709884467265692E-2</v>
      </c>
      <c r="X1412" s="17">
        <v>0.31574740207833729</v>
      </c>
      <c r="Y1412" s="17">
        <v>0.14587312757615356</v>
      </c>
      <c r="Z1412" s="17">
        <v>0.29864743011722283</v>
      </c>
      <c r="AA1412" s="17">
        <v>0.11027955095751696</v>
      </c>
      <c r="AB1412" s="17">
        <v>-2.2375215146299476E-2</v>
      </c>
      <c r="AC1412" s="17">
        <v>-2.3724792408066464E-2</v>
      </c>
    </row>
    <row r="1413" spans="1:29" ht="12.75" customHeight="1" x14ac:dyDescent="0.2">
      <c r="A1413" s="19">
        <v>41464</v>
      </c>
      <c r="B1413" s="19">
        <v>41100</v>
      </c>
      <c r="C1413" s="19">
        <v>39644</v>
      </c>
      <c r="D1413" s="16" t="s">
        <v>4</v>
      </c>
      <c r="E1413" s="114">
        <v>19651</v>
      </c>
      <c r="F1413" s="115">
        <v>11663</v>
      </c>
      <c r="G1413" s="113">
        <v>4625</v>
      </c>
      <c r="H1413" s="113">
        <v>1651</v>
      </c>
      <c r="I1413" s="113">
        <v>1712</v>
      </c>
      <c r="J1413" s="112">
        <v>19545</v>
      </c>
      <c r="K1413" s="112">
        <v>12338</v>
      </c>
      <c r="L1413" s="112">
        <v>3967</v>
      </c>
      <c r="M1413" s="112">
        <v>1697</v>
      </c>
      <c r="N1413" s="113">
        <v>1543</v>
      </c>
      <c r="O1413" s="112">
        <v>18255</v>
      </c>
      <c r="P1413" s="112">
        <v>11607</v>
      </c>
      <c r="Q1413" s="112">
        <v>3994</v>
      </c>
      <c r="R1413" s="112">
        <v>1341</v>
      </c>
      <c r="S1413" s="113">
        <v>1313</v>
      </c>
      <c r="T1413" s="17">
        <v>5.4233819391149574E-3</v>
      </c>
      <c r="U1413" s="17">
        <v>-5.4709029016048016E-2</v>
      </c>
      <c r="V1413" s="17">
        <v>0.16586841441895639</v>
      </c>
      <c r="W1413" s="17">
        <v>-2.7106658809664119E-2</v>
      </c>
      <c r="X1413" s="17">
        <v>0.10952689565780949</v>
      </c>
      <c r="Y1413" s="17">
        <v>5.4233819391149574E-3</v>
      </c>
      <c r="Z1413" s="17">
        <v>7.9507589781562471E-2</v>
      </c>
      <c r="AA1413" s="17">
        <v>2.3003760230037695E-2</v>
      </c>
      <c r="AB1413" s="17">
        <v>5.6978233034571169E-2</v>
      </c>
      <c r="AC1413" s="17">
        <v>0.20393811533052042</v>
      </c>
    </row>
    <row r="1414" spans="1:29" ht="12.75" customHeight="1" x14ac:dyDescent="0.2">
      <c r="A1414" s="19">
        <v>41465</v>
      </c>
      <c r="B1414" s="19">
        <v>41101</v>
      </c>
      <c r="C1414" s="19">
        <v>39645</v>
      </c>
      <c r="D1414" s="16" t="s">
        <v>5</v>
      </c>
      <c r="E1414" s="114">
        <v>21955</v>
      </c>
      <c r="F1414" s="115">
        <v>13492</v>
      </c>
      <c r="G1414" s="113">
        <v>5105</v>
      </c>
      <c r="H1414" s="113">
        <v>1703</v>
      </c>
      <c r="I1414" s="113">
        <v>1655</v>
      </c>
      <c r="J1414" s="112">
        <v>19365</v>
      </c>
      <c r="K1414" s="112">
        <v>11995</v>
      </c>
      <c r="L1414" s="112">
        <v>4227</v>
      </c>
      <c r="M1414" s="112">
        <v>1633</v>
      </c>
      <c r="N1414" s="113">
        <v>1510</v>
      </c>
      <c r="O1414" s="112">
        <v>18293</v>
      </c>
      <c r="P1414" s="112">
        <v>11425</v>
      </c>
      <c r="Q1414" s="112">
        <v>4206</v>
      </c>
      <c r="R1414" s="112">
        <v>1330</v>
      </c>
      <c r="S1414" s="113">
        <v>1332</v>
      </c>
      <c r="T1414" s="17">
        <v>0.13374644978053185</v>
      </c>
      <c r="U1414" s="17">
        <v>0.12480200083368076</v>
      </c>
      <c r="V1414" s="17">
        <v>0.20771232552637797</v>
      </c>
      <c r="W1414" s="17">
        <v>4.2865890998162959E-2</v>
      </c>
      <c r="X1414" s="17">
        <v>9.6026490066225101E-2</v>
      </c>
      <c r="Y1414" s="17">
        <v>0.13374644978053185</v>
      </c>
      <c r="Z1414" s="17">
        <v>0.25169310696725122</v>
      </c>
      <c r="AA1414" s="17">
        <v>5.5406243539383837E-2</v>
      </c>
      <c r="AB1414" s="17">
        <v>-2.7968036529680385E-2</v>
      </c>
      <c r="AC1414" s="17">
        <v>-0.10298102981029811</v>
      </c>
    </row>
    <row r="1415" spans="1:29" ht="12.75" customHeight="1" x14ac:dyDescent="0.2">
      <c r="A1415" s="19">
        <v>41466</v>
      </c>
      <c r="B1415" s="19">
        <v>41102</v>
      </c>
      <c r="C1415" s="19">
        <v>39646</v>
      </c>
      <c r="D1415" s="16" t="s">
        <v>6</v>
      </c>
      <c r="E1415" s="114">
        <v>20749</v>
      </c>
      <c r="F1415" s="115">
        <v>12448</v>
      </c>
      <c r="G1415" s="113">
        <v>4961</v>
      </c>
      <c r="H1415" s="113">
        <v>1691</v>
      </c>
      <c r="I1415" s="113">
        <v>1649</v>
      </c>
      <c r="J1415" s="112">
        <v>19042</v>
      </c>
      <c r="K1415" s="112">
        <v>12354</v>
      </c>
      <c r="L1415" s="112">
        <v>4392</v>
      </c>
      <c r="M1415" s="112">
        <v>1710</v>
      </c>
      <c r="N1415" s="113">
        <v>586</v>
      </c>
      <c r="O1415" s="112">
        <v>18649</v>
      </c>
      <c r="P1415" s="112">
        <v>11952</v>
      </c>
      <c r="Q1415" s="112">
        <v>4080</v>
      </c>
      <c r="R1415" s="112">
        <v>1247</v>
      </c>
      <c r="S1415" s="113">
        <v>1370</v>
      </c>
      <c r="T1415" s="17">
        <v>8.9643944963764266E-2</v>
      </c>
      <c r="U1415" s="17">
        <v>7.6088716205278129E-3</v>
      </c>
      <c r="V1415" s="17">
        <v>0.12955373406193083</v>
      </c>
      <c r="W1415" s="17">
        <v>-1.1111111111111072E-2</v>
      </c>
      <c r="X1415" s="17">
        <v>1.8139931740614332</v>
      </c>
      <c r="Y1415" s="17">
        <v>8.9643944963764266E-2</v>
      </c>
      <c r="Z1415" s="17">
        <v>7.8589377003725813E-2</v>
      </c>
      <c r="AA1415" s="17">
        <v>0.13888888888888884</v>
      </c>
      <c r="AB1415" s="17">
        <v>-1.5142690739662235E-2</v>
      </c>
      <c r="AC1415" s="17">
        <v>-5.4282267792521433E-3</v>
      </c>
    </row>
    <row r="1416" spans="1:29" ht="12.75" customHeight="1" x14ac:dyDescent="0.2">
      <c r="A1416" s="19">
        <v>41467</v>
      </c>
      <c r="B1416" s="19">
        <v>41103</v>
      </c>
      <c r="C1416" s="19">
        <v>39647</v>
      </c>
      <c r="D1416" s="16" t="s">
        <v>7</v>
      </c>
      <c r="E1416" s="114">
        <v>20663</v>
      </c>
      <c r="F1416" s="115">
        <v>12561</v>
      </c>
      <c r="G1416" s="113">
        <v>4893</v>
      </c>
      <c r="H1416" s="113">
        <v>1600</v>
      </c>
      <c r="I1416" s="113">
        <v>1609</v>
      </c>
      <c r="J1416" s="112">
        <v>19421</v>
      </c>
      <c r="K1416" s="112">
        <v>12034</v>
      </c>
      <c r="L1416" s="112">
        <v>4278</v>
      </c>
      <c r="M1416" s="112">
        <v>1578</v>
      </c>
      <c r="N1416" s="113">
        <v>1531</v>
      </c>
      <c r="O1416" s="112">
        <v>19309</v>
      </c>
      <c r="P1416" s="112">
        <v>11883</v>
      </c>
      <c r="Q1416" s="112">
        <v>4694</v>
      </c>
      <c r="R1416" s="112">
        <v>1372</v>
      </c>
      <c r="S1416" s="113">
        <v>1360</v>
      </c>
      <c r="T1416" s="17">
        <v>6.3951392822202857E-2</v>
      </c>
      <c r="U1416" s="17">
        <v>4.3792587668273208E-2</v>
      </c>
      <c r="V1416" s="17">
        <v>0.14375876577840119</v>
      </c>
      <c r="W1416" s="17">
        <v>1.3941698352344822E-2</v>
      </c>
      <c r="X1416" s="17">
        <v>5.0947093403004517E-2</v>
      </c>
      <c r="Y1416" s="17">
        <v>6.3951392822202857E-2</v>
      </c>
      <c r="Z1416" s="17">
        <v>0.10445792666842513</v>
      </c>
      <c r="AA1416" s="17">
        <v>2.9022082018927531E-2</v>
      </c>
      <c r="AB1416" s="17">
        <v>-9.0392268334280823E-2</v>
      </c>
      <c r="AC1416" s="17">
        <v>-5.9614260666277064E-2</v>
      </c>
    </row>
    <row r="1417" spans="1:29" ht="12.75" customHeight="1" x14ac:dyDescent="0.2">
      <c r="A1417" s="19">
        <v>41468</v>
      </c>
      <c r="B1417" s="19">
        <v>41104</v>
      </c>
      <c r="C1417" s="19">
        <v>39648</v>
      </c>
      <c r="D1417" s="16" t="s">
        <v>1</v>
      </c>
      <c r="E1417" s="114">
        <v>21516</v>
      </c>
      <c r="F1417" s="115">
        <v>12826</v>
      </c>
      <c r="G1417" s="113">
        <v>5194</v>
      </c>
      <c r="H1417" s="113">
        <v>1701</v>
      </c>
      <c r="I1417" s="113">
        <v>1795</v>
      </c>
      <c r="J1417" s="112">
        <v>21273.329945797919</v>
      </c>
      <c r="K1417" s="112">
        <v>12771</v>
      </c>
      <c r="L1417" s="112">
        <v>4711</v>
      </c>
      <c r="M1417" s="112">
        <v>2050.3299457979206</v>
      </c>
      <c r="N1417" s="113">
        <v>1741</v>
      </c>
      <c r="O1417" s="112">
        <v>19382</v>
      </c>
      <c r="P1417" s="112">
        <v>11546</v>
      </c>
      <c r="Q1417" s="112">
        <v>4348</v>
      </c>
      <c r="R1417" s="112">
        <v>1636</v>
      </c>
      <c r="S1417" s="113">
        <v>1852</v>
      </c>
      <c r="T1417" s="17">
        <v>1.1407243474358619E-2</v>
      </c>
      <c r="U1417" s="17">
        <v>4.3066322136089408E-3</v>
      </c>
      <c r="V1417" s="17">
        <v>0.10252600297176828</v>
      </c>
      <c r="W1417" s="17">
        <v>-0.17037742950292467</v>
      </c>
      <c r="X1417" s="17">
        <v>3.1016657093624334E-2</v>
      </c>
      <c r="Y1417" s="17">
        <v>1.1407243474358619E-2</v>
      </c>
      <c r="Z1417" s="17">
        <v>0.1738971261211788</v>
      </c>
      <c r="AA1417" s="17">
        <v>4.6421663442939298E-3</v>
      </c>
      <c r="AB1417" s="17">
        <v>-0.21395563770794823</v>
      </c>
      <c r="AC1417" s="17">
        <v>-0.10025062656641603</v>
      </c>
    </row>
    <row r="1418" spans="1:29" ht="12.75" customHeight="1" x14ac:dyDescent="0.2">
      <c r="A1418" s="19">
        <v>41469</v>
      </c>
      <c r="B1418" s="19">
        <v>41105</v>
      </c>
      <c r="C1418" s="19">
        <v>39649</v>
      </c>
      <c r="D1418" s="16" t="s">
        <v>2</v>
      </c>
      <c r="E1418" s="114">
        <v>21711</v>
      </c>
      <c r="F1418" s="115">
        <v>13129</v>
      </c>
      <c r="G1418" s="113">
        <v>5092</v>
      </c>
      <c r="H1418" s="113">
        <v>1656</v>
      </c>
      <c r="I1418" s="113">
        <v>1834</v>
      </c>
      <c r="J1418" s="112">
        <v>21361.24095738761</v>
      </c>
      <c r="K1418" s="112">
        <v>13068</v>
      </c>
      <c r="L1418" s="112">
        <v>4756</v>
      </c>
      <c r="M1418" s="112">
        <v>1891.2409573876091</v>
      </c>
      <c r="N1418" s="113">
        <v>1646</v>
      </c>
      <c r="O1418" s="112">
        <v>18958</v>
      </c>
      <c r="P1418" s="112">
        <v>11800</v>
      </c>
      <c r="Q1418" s="112">
        <v>4285</v>
      </c>
      <c r="R1418" s="112">
        <v>1453</v>
      </c>
      <c r="S1418" s="113">
        <v>1420</v>
      </c>
      <c r="T1418" s="17">
        <v>1.6373535756190716E-2</v>
      </c>
      <c r="U1418" s="17">
        <v>4.6678910315274269E-3</v>
      </c>
      <c r="V1418" s="17">
        <v>7.0647603027754524E-2</v>
      </c>
      <c r="W1418" s="17">
        <v>-0.12438444528641657</v>
      </c>
      <c r="X1418" s="17">
        <v>0.11421628189550415</v>
      </c>
      <c r="Y1418" s="17">
        <v>1.6373535756190716E-2</v>
      </c>
      <c r="Z1418" s="17">
        <v>0.15939597315436238</v>
      </c>
      <c r="AA1418" s="17">
        <v>4.9338859285572578E-3</v>
      </c>
      <c r="AB1418" s="17">
        <v>-0.17652909000497263</v>
      </c>
      <c r="AC1418" s="17">
        <v>6.134259259259256E-2</v>
      </c>
    </row>
    <row r="1419" spans="1:29" ht="12.75" customHeight="1" x14ac:dyDescent="0.2">
      <c r="A1419" s="19">
        <v>41470</v>
      </c>
      <c r="B1419" s="19">
        <v>41106</v>
      </c>
      <c r="C1419" s="19">
        <v>39650</v>
      </c>
      <c r="D1419" s="16" t="s">
        <v>3</v>
      </c>
      <c r="E1419" s="114">
        <v>22135</v>
      </c>
      <c r="F1419" s="115">
        <v>13391</v>
      </c>
      <c r="G1419" s="113">
        <v>5140</v>
      </c>
      <c r="H1419" s="113">
        <v>1745</v>
      </c>
      <c r="I1419" s="113">
        <v>1859</v>
      </c>
      <c r="J1419" s="112">
        <v>18813</v>
      </c>
      <c r="K1419" s="112">
        <v>12356</v>
      </c>
      <c r="L1419" s="112">
        <v>3270</v>
      </c>
      <c r="M1419" s="112">
        <v>1645</v>
      </c>
      <c r="N1419" s="113">
        <v>1542</v>
      </c>
      <c r="O1419" s="112">
        <v>18794</v>
      </c>
      <c r="P1419" s="112">
        <v>11816</v>
      </c>
      <c r="Q1419" s="112">
        <v>4275</v>
      </c>
      <c r="R1419" s="112">
        <v>1350</v>
      </c>
      <c r="S1419" s="113">
        <v>1353</v>
      </c>
      <c r="T1419" s="17">
        <v>0.17658002445117749</v>
      </c>
      <c r="U1419" s="17">
        <v>8.3764972483004296E-2</v>
      </c>
      <c r="V1419" s="17">
        <v>0.5718654434250765</v>
      </c>
      <c r="W1419" s="17">
        <v>6.07902735562309E-2</v>
      </c>
      <c r="X1419" s="17">
        <v>0.20557717250324248</v>
      </c>
      <c r="Y1419" s="17">
        <v>0.17658002445117749</v>
      </c>
      <c r="Z1419" s="17">
        <v>0.17526768474635768</v>
      </c>
      <c r="AA1419" s="17">
        <v>0.10585197934595536</v>
      </c>
      <c r="AB1419" s="17">
        <v>-2.459474566797093E-2</v>
      </c>
      <c r="AC1419" s="17">
        <v>5.8656036446469217E-2</v>
      </c>
    </row>
    <row r="1420" spans="1:29" ht="12.75" customHeight="1" x14ac:dyDescent="0.2">
      <c r="A1420" s="19">
        <v>41471</v>
      </c>
      <c r="B1420" s="19">
        <v>41107</v>
      </c>
      <c r="C1420" s="19">
        <v>39651</v>
      </c>
      <c r="D1420" s="16" t="s">
        <v>4</v>
      </c>
      <c r="E1420" s="114">
        <v>20052</v>
      </c>
      <c r="F1420" s="115">
        <v>12239</v>
      </c>
      <c r="G1420" s="113">
        <v>4645</v>
      </c>
      <c r="H1420" s="113">
        <v>1623</v>
      </c>
      <c r="I1420" s="113">
        <v>1545</v>
      </c>
      <c r="J1420" s="112">
        <v>20395</v>
      </c>
      <c r="K1420" s="112">
        <v>12341</v>
      </c>
      <c r="L1420" s="112">
        <v>4661</v>
      </c>
      <c r="M1420" s="112">
        <v>1827</v>
      </c>
      <c r="N1420" s="113">
        <v>1566</v>
      </c>
      <c r="O1420" s="112">
        <v>17833</v>
      </c>
      <c r="P1420" s="112">
        <v>11042</v>
      </c>
      <c r="Q1420" s="112">
        <v>4013</v>
      </c>
      <c r="R1420" s="112">
        <v>1380</v>
      </c>
      <c r="S1420" s="113">
        <v>1398</v>
      </c>
      <c r="T1420" s="17">
        <v>-1.6817847511645057E-2</v>
      </c>
      <c r="U1420" s="17">
        <v>-8.265132485211879E-3</v>
      </c>
      <c r="V1420" s="17">
        <v>-3.4327397554172467E-3</v>
      </c>
      <c r="W1420" s="17">
        <v>-0.11165845648604267</v>
      </c>
      <c r="X1420" s="17">
        <v>-1.3409961685823757E-2</v>
      </c>
      <c r="Y1420" s="17">
        <v>-1.6817847511645057E-2</v>
      </c>
      <c r="Z1420" s="17">
        <v>9.3646680368153046E-2</v>
      </c>
      <c r="AA1420" s="17">
        <v>4.1012998655311605E-2</v>
      </c>
      <c r="AB1420" s="17">
        <v>5.9399477806788559E-2</v>
      </c>
      <c r="AC1420" s="17">
        <v>-1.842439644218552E-2</v>
      </c>
    </row>
    <row r="1421" spans="1:29" ht="12.75" customHeight="1" x14ac:dyDescent="0.2">
      <c r="A1421" s="19">
        <v>41472</v>
      </c>
      <c r="B1421" s="19">
        <v>41108</v>
      </c>
      <c r="C1421" s="19">
        <v>39652</v>
      </c>
      <c r="D1421" s="16" t="s">
        <v>5</v>
      </c>
      <c r="E1421" s="114">
        <v>21467</v>
      </c>
      <c r="F1421" s="115">
        <v>13329</v>
      </c>
      <c r="G1421" s="113">
        <v>4950</v>
      </c>
      <c r="H1421" s="113">
        <v>1713</v>
      </c>
      <c r="I1421" s="113">
        <v>1475</v>
      </c>
      <c r="J1421" s="112">
        <v>20270</v>
      </c>
      <c r="K1421" s="112">
        <v>12223</v>
      </c>
      <c r="L1421" s="112">
        <v>4707</v>
      </c>
      <c r="M1421" s="112">
        <v>1721</v>
      </c>
      <c r="N1421" s="113">
        <v>1619</v>
      </c>
      <c r="O1421" s="112">
        <v>18802</v>
      </c>
      <c r="P1421" s="112">
        <v>11709</v>
      </c>
      <c r="Q1421" s="112">
        <v>4307</v>
      </c>
      <c r="R1421" s="112">
        <v>1413</v>
      </c>
      <c r="S1421" s="113">
        <v>1373</v>
      </c>
      <c r="T1421" s="17">
        <v>5.9052787370498239E-2</v>
      </c>
      <c r="U1421" s="17">
        <v>9.0485150944939807E-2</v>
      </c>
      <c r="V1421" s="17">
        <v>5.1625239005736123E-2</v>
      </c>
      <c r="W1421" s="17">
        <v>-4.6484601975596007E-3</v>
      </c>
      <c r="X1421" s="17">
        <v>-8.894379246448425E-2</v>
      </c>
      <c r="Y1421" s="17">
        <v>5.9052787370498239E-2</v>
      </c>
      <c r="Z1421" s="17">
        <v>0.23806427642578498</v>
      </c>
      <c r="AA1421" s="17">
        <v>-2.9221415963914477E-2</v>
      </c>
      <c r="AB1421" s="17">
        <v>-3.6015756893641004E-2</v>
      </c>
      <c r="AC1421" s="17">
        <v>-0.15858528237307468</v>
      </c>
    </row>
    <row r="1422" spans="1:29" ht="12.75" customHeight="1" x14ac:dyDescent="0.2">
      <c r="A1422" s="19">
        <v>41473</v>
      </c>
      <c r="B1422" s="19">
        <v>41109</v>
      </c>
      <c r="C1422" s="19">
        <v>39653</v>
      </c>
      <c r="D1422" s="16" t="s">
        <v>6</v>
      </c>
      <c r="E1422" s="114">
        <v>21016</v>
      </c>
      <c r="F1422" s="115">
        <v>12432</v>
      </c>
      <c r="G1422" s="113">
        <v>5254</v>
      </c>
      <c r="H1422" s="113">
        <v>1687</v>
      </c>
      <c r="I1422" s="113">
        <v>1643</v>
      </c>
      <c r="J1422" s="112">
        <v>19981</v>
      </c>
      <c r="K1422" s="112">
        <v>12219</v>
      </c>
      <c r="L1422" s="112">
        <v>4259</v>
      </c>
      <c r="M1422" s="112">
        <v>1858</v>
      </c>
      <c r="N1422" s="113">
        <v>1645</v>
      </c>
      <c r="O1422" s="112">
        <v>18604</v>
      </c>
      <c r="P1422" s="112">
        <v>11889</v>
      </c>
      <c r="Q1422" s="112">
        <v>3948</v>
      </c>
      <c r="R1422" s="112">
        <v>1364</v>
      </c>
      <c r="S1422" s="113">
        <v>1403</v>
      </c>
      <c r="T1422" s="17">
        <v>5.1799209248786449E-2</v>
      </c>
      <c r="U1422" s="17">
        <v>1.7431868401669437E-2</v>
      </c>
      <c r="V1422" s="17">
        <v>0.23362291617750652</v>
      </c>
      <c r="W1422" s="17">
        <v>-9.2034445640473583E-2</v>
      </c>
      <c r="X1422" s="17">
        <v>-1.2158054711246535E-3</v>
      </c>
      <c r="Y1422" s="17">
        <v>5.1799209248786449E-2</v>
      </c>
      <c r="Z1422" s="17">
        <v>4.9645390070921946E-2</v>
      </c>
      <c r="AA1422" s="17">
        <v>0.18093953697460097</v>
      </c>
      <c r="AB1422" s="17">
        <v>-6.433721575152529E-2</v>
      </c>
      <c r="AC1422" s="17">
        <v>-1.3805522208883536E-2</v>
      </c>
    </row>
    <row r="1423" spans="1:29" ht="12.75" customHeight="1" x14ac:dyDescent="0.2">
      <c r="A1423" s="19">
        <v>41474</v>
      </c>
      <c r="B1423" s="19">
        <v>41110</v>
      </c>
      <c r="C1423" s="19">
        <v>39654</v>
      </c>
      <c r="D1423" s="16" t="s">
        <v>7</v>
      </c>
      <c r="E1423" s="114">
        <v>20816</v>
      </c>
      <c r="F1423" s="115">
        <v>12540</v>
      </c>
      <c r="G1423" s="113">
        <v>4975</v>
      </c>
      <c r="H1423" s="113">
        <v>1634</v>
      </c>
      <c r="I1423" s="113">
        <v>1667</v>
      </c>
      <c r="J1423" s="112">
        <v>20818</v>
      </c>
      <c r="K1423" s="112">
        <v>12814</v>
      </c>
      <c r="L1423" s="112">
        <v>4558</v>
      </c>
      <c r="M1423" s="112">
        <v>1834</v>
      </c>
      <c r="N1423" s="113">
        <v>1612</v>
      </c>
      <c r="O1423" s="112">
        <v>19021</v>
      </c>
      <c r="P1423" s="112">
        <v>11926</v>
      </c>
      <c r="Q1423" s="112">
        <v>4297</v>
      </c>
      <c r="R1423" s="112">
        <v>1394</v>
      </c>
      <c r="S1423" s="113">
        <v>1404</v>
      </c>
      <c r="T1423" s="17">
        <v>-9.6070708041073871E-5</v>
      </c>
      <c r="U1423" s="17">
        <v>-2.1382862494147004E-2</v>
      </c>
      <c r="V1423" s="17">
        <v>9.1487494515138268E-2</v>
      </c>
      <c r="W1423" s="17">
        <v>-0.10905125408942207</v>
      </c>
      <c r="X1423" s="17">
        <v>3.4119106699751933E-2</v>
      </c>
      <c r="Y1423" s="17">
        <v>-9.6070708041073871E-5</v>
      </c>
      <c r="Z1423" s="17">
        <v>6.4787297274348399E-2</v>
      </c>
      <c r="AA1423" s="17">
        <v>0.11397223466188988</v>
      </c>
      <c r="AB1423" s="17">
        <v>-7.2644721906923948E-2</v>
      </c>
      <c r="AC1423" s="17">
        <v>-5.8192090395480234E-2</v>
      </c>
    </row>
    <row r="1424" spans="1:29" ht="12.75" customHeight="1" x14ac:dyDescent="0.2">
      <c r="A1424" s="19">
        <v>41475</v>
      </c>
      <c r="B1424" s="19">
        <v>41111</v>
      </c>
      <c r="C1424" s="19">
        <v>39655</v>
      </c>
      <c r="D1424" s="16" t="s">
        <v>1</v>
      </c>
      <c r="E1424" s="114">
        <v>22924</v>
      </c>
      <c r="F1424" s="115">
        <v>13961</v>
      </c>
      <c r="G1424" s="113">
        <v>5383</v>
      </c>
      <c r="H1424" s="113">
        <v>1696</v>
      </c>
      <c r="I1424" s="113">
        <v>1884</v>
      </c>
      <c r="J1424" s="112">
        <v>21751</v>
      </c>
      <c r="K1424" s="112">
        <v>12568</v>
      </c>
      <c r="L1424" s="112">
        <v>5682</v>
      </c>
      <c r="M1424" s="112">
        <v>2136</v>
      </c>
      <c r="N1424" s="113">
        <v>1365</v>
      </c>
      <c r="O1424" s="112">
        <v>19911</v>
      </c>
      <c r="P1424" s="112">
        <v>12001</v>
      </c>
      <c r="Q1424" s="112">
        <v>4456</v>
      </c>
      <c r="R1424" s="112">
        <v>1620</v>
      </c>
      <c r="S1424" s="113">
        <v>1834</v>
      </c>
      <c r="T1424" s="17">
        <v>5.3928555008965207E-2</v>
      </c>
      <c r="U1424" s="17">
        <v>0.11083704646721837</v>
      </c>
      <c r="V1424" s="17">
        <v>-5.2622316085885301E-2</v>
      </c>
      <c r="W1424" s="17">
        <v>-0.20599250936329583</v>
      </c>
      <c r="X1424" s="17">
        <v>0.3802197802197802</v>
      </c>
      <c r="Y1424" s="17">
        <v>5.3928555008965207E-2</v>
      </c>
      <c r="Z1424" s="17">
        <v>0.25266935845670702</v>
      </c>
      <c r="AA1424" s="17">
        <v>1.5468779475570571E-2</v>
      </c>
      <c r="AB1424" s="17">
        <v>-0.21987120515179392</v>
      </c>
      <c r="AC1424" s="17">
        <v>-2.4844720496894457E-2</v>
      </c>
    </row>
    <row r="1425" spans="1:29" ht="12.75" customHeight="1" x14ac:dyDescent="0.2">
      <c r="A1425" s="19">
        <v>41476</v>
      </c>
      <c r="B1425" s="19">
        <v>41112</v>
      </c>
      <c r="C1425" s="19">
        <v>39656</v>
      </c>
      <c r="D1425" s="16" t="s">
        <v>2</v>
      </c>
      <c r="E1425" s="114">
        <v>21431</v>
      </c>
      <c r="F1425" s="115">
        <v>12951</v>
      </c>
      <c r="G1425" s="113">
        <v>5149</v>
      </c>
      <c r="H1425" s="113">
        <v>1686</v>
      </c>
      <c r="I1425" s="113">
        <v>1645</v>
      </c>
      <c r="J1425" s="112">
        <v>21332.221049084015</v>
      </c>
      <c r="K1425" s="112">
        <v>12733</v>
      </c>
      <c r="L1425" s="112">
        <v>5263</v>
      </c>
      <c r="M1425" s="112">
        <v>1775</v>
      </c>
      <c r="N1425" s="113">
        <v>1561.2210490840134</v>
      </c>
      <c r="O1425" s="112">
        <v>18857</v>
      </c>
      <c r="P1425" s="112">
        <v>11604</v>
      </c>
      <c r="Q1425" s="112">
        <v>4400</v>
      </c>
      <c r="R1425" s="112">
        <v>1435</v>
      </c>
      <c r="S1425" s="113">
        <v>1418</v>
      </c>
      <c r="T1425" s="17">
        <v>4.6305047509447306E-3</v>
      </c>
      <c r="U1425" s="17">
        <v>1.7120867038404208E-2</v>
      </c>
      <c r="V1425" s="17">
        <v>-2.166064981949456E-2</v>
      </c>
      <c r="W1425" s="17">
        <v>-5.0140845070422491E-2</v>
      </c>
      <c r="X1425" s="17">
        <v>5.3662452837886621E-2</v>
      </c>
      <c r="Y1425" s="17">
        <v>4.6305047509447306E-3</v>
      </c>
      <c r="Z1425" s="17">
        <v>0.1462076289937162</v>
      </c>
      <c r="AA1425" s="17">
        <v>-1.7366412213740468E-2</v>
      </c>
      <c r="AB1425" s="17">
        <v>-0.16945812807881777</v>
      </c>
      <c r="AC1425" s="17">
        <v>-4.3604651162790664E-2</v>
      </c>
    </row>
    <row r="1426" spans="1:29" ht="12.75" customHeight="1" x14ac:dyDescent="0.2">
      <c r="A1426" s="19">
        <v>41477</v>
      </c>
      <c r="B1426" s="19">
        <v>41113</v>
      </c>
      <c r="C1426" s="19">
        <v>39657</v>
      </c>
      <c r="D1426" s="16" t="s">
        <v>3</v>
      </c>
      <c r="E1426" s="114">
        <v>21505</v>
      </c>
      <c r="F1426" s="115">
        <v>13200</v>
      </c>
      <c r="G1426" s="113">
        <v>5041</v>
      </c>
      <c r="H1426" s="113">
        <v>1575</v>
      </c>
      <c r="I1426" s="113">
        <v>1689</v>
      </c>
      <c r="J1426" s="112">
        <v>20542.993892885901</v>
      </c>
      <c r="K1426" s="112">
        <v>12322</v>
      </c>
      <c r="L1426" s="112">
        <v>4884</v>
      </c>
      <c r="M1426" s="112">
        <v>1931</v>
      </c>
      <c r="N1426" s="113">
        <v>1405.9938928859024</v>
      </c>
      <c r="O1426" s="112">
        <v>17926</v>
      </c>
      <c r="P1426" s="112">
        <v>11129</v>
      </c>
      <c r="Q1426" s="112">
        <v>4043</v>
      </c>
      <c r="R1426" s="112">
        <v>1382</v>
      </c>
      <c r="S1426" s="113">
        <v>1372</v>
      </c>
      <c r="T1426" s="17">
        <v>4.682891462316241E-2</v>
      </c>
      <c r="U1426" s="17">
        <v>7.125466645025158E-2</v>
      </c>
      <c r="V1426" s="17">
        <v>3.2145782145782231E-2</v>
      </c>
      <c r="W1426" s="17">
        <v>-0.184360435007768</v>
      </c>
      <c r="X1426" s="17">
        <v>0.20128544551015626</v>
      </c>
      <c r="Y1426" s="17">
        <v>4.682891462316241E-2</v>
      </c>
      <c r="Z1426" s="17">
        <v>0.17125110913930786</v>
      </c>
      <c r="AA1426" s="17">
        <v>0.10258092738407698</v>
      </c>
      <c r="AB1426" s="17">
        <v>-0.1196198993851314</v>
      </c>
      <c r="AC1426" s="17">
        <v>8.2692307692307621E-2</v>
      </c>
    </row>
    <row r="1427" spans="1:29" ht="12.75" customHeight="1" x14ac:dyDescent="0.2">
      <c r="A1427" s="19">
        <v>41478</v>
      </c>
      <c r="B1427" s="19">
        <v>41114</v>
      </c>
      <c r="C1427" s="19">
        <v>39658</v>
      </c>
      <c r="D1427" s="16" t="s">
        <v>4</v>
      </c>
      <c r="E1427" s="114">
        <v>20485</v>
      </c>
      <c r="F1427" s="115">
        <v>12239</v>
      </c>
      <c r="G1427" s="113">
        <v>4902</v>
      </c>
      <c r="H1427" s="113">
        <v>1647</v>
      </c>
      <c r="I1427" s="113">
        <v>1697</v>
      </c>
      <c r="J1427" s="112">
        <v>20108</v>
      </c>
      <c r="K1427" s="112">
        <v>12163</v>
      </c>
      <c r="L1427" s="112">
        <v>4710</v>
      </c>
      <c r="M1427" s="112">
        <v>1745</v>
      </c>
      <c r="N1427" s="113">
        <v>1490</v>
      </c>
      <c r="O1427" s="112">
        <v>18665</v>
      </c>
      <c r="P1427" s="112">
        <v>11510</v>
      </c>
      <c r="Q1427" s="112">
        <v>4430</v>
      </c>
      <c r="R1427" s="112">
        <v>1358</v>
      </c>
      <c r="S1427" s="113">
        <v>1367</v>
      </c>
      <c r="T1427" s="17">
        <v>1.8748756713745873E-2</v>
      </c>
      <c r="U1427" s="17">
        <v>6.2484584395297027E-3</v>
      </c>
      <c r="V1427" s="17">
        <v>4.0764331210191074E-2</v>
      </c>
      <c r="W1427" s="17">
        <v>-5.6160458452722106E-2</v>
      </c>
      <c r="X1427" s="17">
        <v>0.13892617449664435</v>
      </c>
      <c r="Y1427" s="17">
        <v>1.8748756713745873E-2</v>
      </c>
      <c r="Z1427" s="17">
        <v>4.277072505751045E-2</v>
      </c>
      <c r="AA1427" s="17">
        <v>4.5425463851567427E-2</v>
      </c>
      <c r="AB1427" s="17">
        <v>2.2346368715083775E-2</v>
      </c>
      <c r="AC1427" s="17">
        <v>0.13816230717639177</v>
      </c>
    </row>
    <row r="1428" spans="1:29" ht="12.75" customHeight="1" x14ac:dyDescent="0.2">
      <c r="A1428" s="19">
        <v>41479</v>
      </c>
      <c r="B1428" s="19">
        <v>41115</v>
      </c>
      <c r="C1428" s="19">
        <v>39659</v>
      </c>
      <c r="D1428" s="16" t="s">
        <v>5</v>
      </c>
      <c r="E1428" s="114">
        <v>21829</v>
      </c>
      <c r="F1428" s="115">
        <v>13264</v>
      </c>
      <c r="G1428" s="113">
        <v>5486</v>
      </c>
      <c r="H1428" s="113">
        <v>1716</v>
      </c>
      <c r="I1428" s="113">
        <v>1363</v>
      </c>
      <c r="J1428" s="112">
        <v>20260</v>
      </c>
      <c r="K1428" s="112">
        <v>12465</v>
      </c>
      <c r="L1428" s="112">
        <v>4548</v>
      </c>
      <c r="M1428" s="112">
        <v>1658</v>
      </c>
      <c r="N1428" s="113">
        <v>1589</v>
      </c>
      <c r="O1428" s="112">
        <v>17787</v>
      </c>
      <c r="P1428" s="112">
        <v>11702</v>
      </c>
      <c r="Q1428" s="112">
        <v>3326</v>
      </c>
      <c r="R1428" s="112">
        <v>1416</v>
      </c>
      <c r="S1428" s="113">
        <v>1343</v>
      </c>
      <c r="T1428" s="17">
        <v>7.7443237907206308E-2</v>
      </c>
      <c r="U1428" s="17">
        <v>6.4099478539911825E-2</v>
      </c>
      <c r="V1428" s="17">
        <v>0.20624450307827624</v>
      </c>
      <c r="W1428" s="17">
        <v>3.4981905910735911E-2</v>
      </c>
      <c r="X1428" s="17">
        <v>-0.14222781623662684</v>
      </c>
      <c r="Y1428" s="17">
        <v>7.7443237907206308E-2</v>
      </c>
      <c r="Z1428" s="17">
        <v>0.19786868960534632</v>
      </c>
      <c r="AA1428" s="17">
        <v>0.13511276639768255</v>
      </c>
      <c r="AB1428" s="17">
        <v>-4.134078212290504E-2</v>
      </c>
      <c r="AC1428" s="17">
        <v>-0.21801491681009755</v>
      </c>
    </row>
    <row r="1429" spans="1:29" ht="12.75" customHeight="1" x14ac:dyDescent="0.2">
      <c r="A1429" s="19">
        <v>41480</v>
      </c>
      <c r="B1429" s="19">
        <v>41116</v>
      </c>
      <c r="C1429" s="19">
        <v>39660</v>
      </c>
      <c r="D1429" s="16" t="s">
        <v>6</v>
      </c>
      <c r="E1429" s="114">
        <v>20578</v>
      </c>
      <c r="F1429" s="115">
        <v>12395</v>
      </c>
      <c r="G1429" s="113">
        <v>4772</v>
      </c>
      <c r="H1429" s="113">
        <v>1698</v>
      </c>
      <c r="I1429" s="113">
        <v>1713</v>
      </c>
      <c r="J1429" s="112">
        <v>19297</v>
      </c>
      <c r="K1429" s="112">
        <v>11822</v>
      </c>
      <c r="L1429" s="112">
        <v>4299</v>
      </c>
      <c r="M1429" s="112">
        <v>1761</v>
      </c>
      <c r="N1429" s="113">
        <v>1415</v>
      </c>
      <c r="O1429" s="112">
        <v>19251</v>
      </c>
      <c r="P1429" s="112">
        <v>12174</v>
      </c>
      <c r="Q1429" s="112">
        <v>4187</v>
      </c>
      <c r="R1429" s="112">
        <v>1491</v>
      </c>
      <c r="S1429" s="113">
        <v>1399</v>
      </c>
      <c r="T1429" s="17">
        <v>6.6383375654246679E-2</v>
      </c>
      <c r="U1429" s="17">
        <v>4.8468956183386869E-2</v>
      </c>
      <c r="V1429" s="17">
        <v>0.1100255873458944</v>
      </c>
      <c r="W1429" s="17">
        <v>-3.5775127768313486E-2</v>
      </c>
      <c r="X1429" s="17">
        <v>0.21060070671378095</v>
      </c>
      <c r="Y1429" s="17">
        <v>6.6383375654246679E-2</v>
      </c>
      <c r="Z1429" s="17">
        <v>4.784850790430295E-2</v>
      </c>
      <c r="AA1429" s="17">
        <v>4.718016238753564E-2</v>
      </c>
      <c r="AB1429" s="17">
        <v>-5.1926298157453976E-2</v>
      </c>
      <c r="AC1429" s="17">
        <v>-1.1661807580174433E-3</v>
      </c>
    </row>
    <row r="1430" spans="1:29" ht="12.75" customHeight="1" x14ac:dyDescent="0.2">
      <c r="A1430" s="19">
        <v>41481</v>
      </c>
      <c r="B1430" s="19">
        <v>41117</v>
      </c>
      <c r="C1430" s="19">
        <v>39661</v>
      </c>
      <c r="D1430" s="16" t="s">
        <v>7</v>
      </c>
      <c r="E1430" s="114">
        <v>21182</v>
      </c>
      <c r="F1430" s="115">
        <v>12815</v>
      </c>
      <c r="G1430" s="113">
        <v>5046</v>
      </c>
      <c r="H1430" s="113">
        <v>1640</v>
      </c>
      <c r="I1430" s="113">
        <v>1681</v>
      </c>
      <c r="J1430" s="112">
        <v>21908</v>
      </c>
      <c r="K1430" s="112">
        <v>12692</v>
      </c>
      <c r="L1430" s="112">
        <v>5608</v>
      </c>
      <c r="M1430" s="112">
        <v>1854</v>
      </c>
      <c r="N1430" s="113">
        <v>1754</v>
      </c>
      <c r="O1430" s="112">
        <v>19091</v>
      </c>
      <c r="P1430" s="112">
        <v>11876</v>
      </c>
      <c r="Q1430" s="112">
        <v>4307</v>
      </c>
      <c r="R1430" s="112">
        <v>1478</v>
      </c>
      <c r="S1430" s="113">
        <v>1430</v>
      </c>
      <c r="T1430" s="17">
        <v>-3.3138579514332633E-2</v>
      </c>
      <c r="U1430" s="17">
        <v>9.6911440277340777E-3</v>
      </c>
      <c r="V1430" s="17">
        <v>-0.10021398002853066</v>
      </c>
      <c r="W1430" s="17">
        <v>-0.11542610571736789</v>
      </c>
      <c r="X1430" s="17">
        <v>-4.1619156214367181E-2</v>
      </c>
      <c r="Y1430" s="17">
        <v>-3.3138579514332633E-2</v>
      </c>
      <c r="Z1430" s="17">
        <v>0.10094501718213067</v>
      </c>
      <c r="AA1430" s="17">
        <v>3.9340885684860938E-2</v>
      </c>
      <c r="AB1430" s="17">
        <v>-8.6350974930362145E-2</v>
      </c>
      <c r="AC1430" s="17">
        <v>5.3827751196171558E-3</v>
      </c>
    </row>
    <row r="1431" spans="1:29" ht="12.75" customHeight="1" x14ac:dyDescent="0.2">
      <c r="A1431" s="19">
        <v>41482</v>
      </c>
      <c r="B1431" s="19">
        <v>41118</v>
      </c>
      <c r="C1431" s="19">
        <v>39662</v>
      </c>
      <c r="D1431" s="16" t="s">
        <v>1</v>
      </c>
      <c r="E1431" s="114">
        <v>21961</v>
      </c>
      <c r="F1431" s="115">
        <v>13149</v>
      </c>
      <c r="G1431" s="113">
        <v>5214</v>
      </c>
      <c r="H1431" s="113">
        <v>1675</v>
      </c>
      <c r="I1431" s="113">
        <v>1923</v>
      </c>
      <c r="J1431" s="112">
        <v>21843</v>
      </c>
      <c r="K1431" s="112">
        <v>12203</v>
      </c>
      <c r="L1431" s="112">
        <v>5608</v>
      </c>
      <c r="M1431" s="112">
        <v>1985</v>
      </c>
      <c r="N1431" s="113">
        <v>2047</v>
      </c>
      <c r="O1431" s="112">
        <v>19964</v>
      </c>
      <c r="P1431" s="112">
        <v>11842</v>
      </c>
      <c r="Q1431" s="112">
        <v>4593</v>
      </c>
      <c r="R1431" s="112">
        <v>1698</v>
      </c>
      <c r="S1431" s="113">
        <v>1831</v>
      </c>
      <c r="T1431" s="17">
        <v>5.4021883440920071E-3</v>
      </c>
      <c r="U1431" s="17">
        <v>7.7521920839138003E-2</v>
      </c>
      <c r="V1431" s="17">
        <v>-7.0256776034236856E-2</v>
      </c>
      <c r="W1431" s="17">
        <v>-0.15617128463476071</v>
      </c>
      <c r="X1431" s="17">
        <v>-6.0576453346360526E-2</v>
      </c>
      <c r="Y1431" s="17">
        <v>5.4021883440920071E-3</v>
      </c>
      <c r="Z1431" s="17">
        <v>0.1104636432733721</v>
      </c>
      <c r="AA1431" s="17">
        <v>-3.4086698777324953E-2</v>
      </c>
      <c r="AB1431" s="17">
        <v>-0.23655423883318139</v>
      </c>
      <c r="AC1431" s="17">
        <v>-2.8787878787878807E-2</v>
      </c>
    </row>
    <row r="1432" spans="1:29" ht="12.75" customHeight="1" x14ac:dyDescent="0.2">
      <c r="A1432" s="19">
        <v>41483</v>
      </c>
      <c r="B1432" s="19">
        <v>41119</v>
      </c>
      <c r="C1432" s="19">
        <v>39663</v>
      </c>
      <c r="D1432" s="16" t="s">
        <v>2</v>
      </c>
      <c r="E1432" s="114">
        <v>21457</v>
      </c>
      <c r="F1432" s="115">
        <v>13435</v>
      </c>
      <c r="G1432" s="113">
        <v>4781</v>
      </c>
      <c r="H1432" s="113">
        <v>1611</v>
      </c>
      <c r="I1432" s="113">
        <v>1630</v>
      </c>
      <c r="J1432" s="112">
        <v>21195.79894675998</v>
      </c>
      <c r="K1432" s="112">
        <v>12845</v>
      </c>
      <c r="L1432" s="112">
        <v>4880</v>
      </c>
      <c r="M1432" s="112">
        <v>1795.79894675998</v>
      </c>
      <c r="N1432" s="113">
        <v>1675</v>
      </c>
      <c r="O1432" s="112">
        <v>19624</v>
      </c>
      <c r="P1432" s="112">
        <v>11918</v>
      </c>
      <c r="Q1432" s="112">
        <v>4752</v>
      </c>
      <c r="R1432" s="112">
        <v>1502</v>
      </c>
      <c r="S1432" s="113">
        <v>1452</v>
      </c>
      <c r="T1432" s="17">
        <v>1.2323246408220356E-2</v>
      </c>
      <c r="U1432" s="17">
        <v>4.593226936551198E-2</v>
      </c>
      <c r="V1432" s="17">
        <v>-2.0286885245901609E-2</v>
      </c>
      <c r="W1432" s="17">
        <v>-0.10290625634534334</v>
      </c>
      <c r="X1432" s="17">
        <v>-2.68656716417911E-2</v>
      </c>
      <c r="Y1432" s="17">
        <v>1.2323246408220356E-2</v>
      </c>
      <c r="Z1432" s="17">
        <v>0.15878902880800405</v>
      </c>
      <c r="AA1432" s="17">
        <v>-9.9623352165725043E-2</v>
      </c>
      <c r="AB1432" s="17">
        <v>-9.2394366197183109E-2</v>
      </c>
      <c r="AC1432" s="17">
        <v>-7.3337123365548651E-2</v>
      </c>
    </row>
    <row r="1433" spans="1:29" ht="12.75" customHeight="1" x14ac:dyDescent="0.2">
      <c r="A1433" s="19">
        <v>41484</v>
      </c>
      <c r="B1433" s="19">
        <v>41120</v>
      </c>
      <c r="C1433" s="19">
        <v>39664</v>
      </c>
      <c r="D1433" s="16" t="s">
        <v>3</v>
      </c>
      <c r="E1433" s="114">
        <v>14188</v>
      </c>
      <c r="F1433" s="115">
        <v>9815</v>
      </c>
      <c r="G1433" s="113">
        <v>2389</v>
      </c>
      <c r="H1433" s="113">
        <v>1087</v>
      </c>
      <c r="I1433" s="113">
        <v>897</v>
      </c>
      <c r="J1433" s="112">
        <v>20926</v>
      </c>
      <c r="K1433" s="112">
        <v>12418</v>
      </c>
      <c r="L1433" s="112">
        <v>4985</v>
      </c>
      <c r="M1433" s="112">
        <v>1833</v>
      </c>
      <c r="N1433" s="113">
        <v>1690</v>
      </c>
      <c r="O1433" s="112">
        <v>19323</v>
      </c>
      <c r="P1433" s="112">
        <v>12011</v>
      </c>
      <c r="Q1433" s="112">
        <v>4367</v>
      </c>
      <c r="R1433" s="112">
        <v>1504</v>
      </c>
      <c r="S1433" s="113">
        <v>1441</v>
      </c>
      <c r="T1433" s="17">
        <v>-0.32199178056006883</v>
      </c>
      <c r="U1433" s="17">
        <v>-0.20961507489128683</v>
      </c>
      <c r="V1433" s="17">
        <v>-0.52076228686058168</v>
      </c>
      <c r="W1433" s="17">
        <v>-0.40698308783415171</v>
      </c>
      <c r="X1433" s="17">
        <v>-0.46923076923076923</v>
      </c>
      <c r="Y1433" s="17">
        <v>-0.32199178056006883</v>
      </c>
      <c r="Z1433" s="17">
        <v>-0.1360795704603468</v>
      </c>
      <c r="AA1433" s="17">
        <v>-0.49652265542676499</v>
      </c>
      <c r="AB1433" s="17">
        <v>-0.4629446640316206</v>
      </c>
      <c r="AC1433" s="17">
        <v>-0.49407783417935702</v>
      </c>
    </row>
    <row r="1434" spans="1:29" ht="12.75" customHeight="1" x14ac:dyDescent="0.2">
      <c r="A1434" s="19">
        <v>41485</v>
      </c>
      <c r="B1434" s="19">
        <v>41121</v>
      </c>
      <c r="C1434" s="19">
        <v>39665</v>
      </c>
      <c r="D1434" s="16" t="s">
        <v>4</v>
      </c>
      <c r="E1434" s="114">
        <v>22384</v>
      </c>
      <c r="F1434" s="115">
        <v>13933</v>
      </c>
      <c r="G1434" s="113">
        <v>5041</v>
      </c>
      <c r="H1434" s="113">
        <v>1813</v>
      </c>
      <c r="I1434" s="113">
        <v>1597</v>
      </c>
      <c r="J1434" s="112">
        <v>20335</v>
      </c>
      <c r="K1434" s="112">
        <v>12215</v>
      </c>
      <c r="L1434" s="112">
        <v>4711</v>
      </c>
      <c r="M1434" s="112">
        <v>1927</v>
      </c>
      <c r="N1434" s="113">
        <v>1482</v>
      </c>
      <c r="O1434" s="112">
        <v>18554</v>
      </c>
      <c r="P1434" s="112">
        <v>11534</v>
      </c>
      <c r="Q1434" s="112">
        <v>4268</v>
      </c>
      <c r="R1434" s="112">
        <v>1501</v>
      </c>
      <c r="S1434" s="113">
        <v>1251</v>
      </c>
      <c r="T1434" s="17">
        <v>0.10076223260388484</v>
      </c>
      <c r="U1434" s="17">
        <v>0.140646745804339</v>
      </c>
      <c r="V1434" s="17">
        <v>7.0048821906177006E-2</v>
      </c>
      <c r="W1434" s="17">
        <v>-5.9159314997405343E-2</v>
      </c>
      <c r="X1434" s="17">
        <v>7.7597840755735392E-2</v>
      </c>
      <c r="Y1434" s="17">
        <v>0.10076223260388484</v>
      </c>
      <c r="Z1434" s="17">
        <v>0.2017422804899085</v>
      </c>
      <c r="AA1434" s="17">
        <v>7.7366958751870163E-2</v>
      </c>
      <c r="AB1434" s="17">
        <v>0.12959501557632391</v>
      </c>
      <c r="AC1434" s="17">
        <v>1.2539184952977678E-3</v>
      </c>
    </row>
    <row r="1435" spans="1:29" ht="12.75" customHeight="1" x14ac:dyDescent="0.2">
      <c r="A1435" s="19">
        <v>41486</v>
      </c>
      <c r="B1435" s="19">
        <v>41122</v>
      </c>
      <c r="C1435" s="19">
        <v>39666</v>
      </c>
      <c r="D1435" s="16" t="s">
        <v>5</v>
      </c>
      <c r="E1435" s="114">
        <v>22525</v>
      </c>
      <c r="F1435" s="115">
        <v>13762</v>
      </c>
      <c r="G1435" s="113">
        <v>5408</v>
      </c>
      <c r="H1435" s="113">
        <v>1793</v>
      </c>
      <c r="I1435" s="113">
        <v>1562</v>
      </c>
      <c r="J1435" s="112">
        <v>21757</v>
      </c>
      <c r="K1435" s="112">
        <v>12926</v>
      </c>
      <c r="L1435" s="112">
        <v>5294</v>
      </c>
      <c r="M1435" s="112">
        <v>1900</v>
      </c>
      <c r="N1435" s="113">
        <v>1637</v>
      </c>
      <c r="O1435" s="112">
        <v>18654</v>
      </c>
      <c r="P1435" s="112">
        <v>11568</v>
      </c>
      <c r="Q1435" s="112">
        <v>4369</v>
      </c>
      <c r="R1435" s="112">
        <v>1301</v>
      </c>
      <c r="S1435" s="113">
        <v>1416</v>
      </c>
      <c r="T1435" s="17">
        <v>3.5298984234958919E-2</v>
      </c>
      <c r="U1435" s="17">
        <v>6.4675847129815889E-2</v>
      </c>
      <c r="V1435" s="17">
        <v>2.153381186248593E-2</v>
      </c>
      <c r="W1435" s="17">
        <v>-5.6315789473684208E-2</v>
      </c>
      <c r="X1435" s="17">
        <v>-4.5815516188149052E-2</v>
      </c>
      <c r="Y1435" s="17">
        <v>3.5298984234958919E-2</v>
      </c>
      <c r="Z1435" s="17">
        <v>0.23781255621514652</v>
      </c>
      <c r="AA1435" s="17">
        <v>8.4854563691073137E-2</v>
      </c>
      <c r="AB1435" s="17">
        <v>1.5864022662889443E-2</v>
      </c>
      <c r="AC1435" s="17">
        <v>-0.10487106017191972</v>
      </c>
    </row>
    <row r="1436" spans="1:29" ht="12.75" customHeight="1" x14ac:dyDescent="0.2">
      <c r="A1436" s="19">
        <v>41487</v>
      </c>
      <c r="B1436" s="19">
        <v>41123</v>
      </c>
      <c r="C1436" s="19">
        <v>39667</v>
      </c>
      <c r="D1436" s="16" t="s">
        <v>6</v>
      </c>
      <c r="E1436" s="114">
        <v>21423</v>
      </c>
      <c r="F1436" s="115">
        <v>12675</v>
      </c>
      <c r="G1436" s="113">
        <v>5220</v>
      </c>
      <c r="H1436" s="113">
        <v>1777</v>
      </c>
      <c r="I1436" s="113">
        <v>1751</v>
      </c>
      <c r="J1436" s="112">
        <v>22110</v>
      </c>
      <c r="K1436" s="112">
        <v>13366</v>
      </c>
      <c r="L1436" s="112">
        <v>5276</v>
      </c>
      <c r="M1436" s="112">
        <v>1931</v>
      </c>
      <c r="N1436" s="113">
        <v>1537</v>
      </c>
      <c r="O1436" s="112">
        <v>19006</v>
      </c>
      <c r="P1436" s="112">
        <v>11706</v>
      </c>
      <c r="Q1436" s="112">
        <v>4223</v>
      </c>
      <c r="R1436" s="112">
        <v>1654</v>
      </c>
      <c r="S1436" s="113">
        <v>1423</v>
      </c>
      <c r="T1436" s="17">
        <v>-3.1071913161465403E-2</v>
      </c>
      <c r="U1436" s="17">
        <v>-5.169833906928023E-2</v>
      </c>
      <c r="V1436" s="17">
        <v>-1.0614101592115288E-2</v>
      </c>
      <c r="W1436" s="17">
        <v>-7.9751424132573745E-2</v>
      </c>
      <c r="X1436" s="17">
        <v>0.13923227065712429</v>
      </c>
      <c r="Y1436" s="17">
        <v>-3.1071913161465403E-2</v>
      </c>
      <c r="Z1436" s="17">
        <v>7.5884899414311091E-2</v>
      </c>
      <c r="AA1436" s="17">
        <v>0.10499576629974605</v>
      </c>
      <c r="AB1436" s="17">
        <v>-1.0579064587973308E-2</v>
      </c>
      <c r="AC1436" s="17">
        <v>6.7032297379646666E-2</v>
      </c>
    </row>
    <row r="1437" spans="1:29" ht="12.75" customHeight="1" x14ac:dyDescent="0.2">
      <c r="A1437" s="19">
        <v>41488</v>
      </c>
      <c r="B1437" s="19">
        <v>41124</v>
      </c>
      <c r="C1437" s="19">
        <v>39668</v>
      </c>
      <c r="D1437" s="16" t="s">
        <v>7</v>
      </c>
      <c r="E1437" s="114">
        <v>22291</v>
      </c>
      <c r="F1437" s="115">
        <v>13814</v>
      </c>
      <c r="G1437" s="113">
        <v>5039</v>
      </c>
      <c r="H1437" s="113">
        <v>1725</v>
      </c>
      <c r="I1437" s="113">
        <v>1713</v>
      </c>
      <c r="J1437" s="112">
        <v>21374</v>
      </c>
      <c r="K1437" s="112">
        <v>12925</v>
      </c>
      <c r="L1437" s="112">
        <v>5139</v>
      </c>
      <c r="M1437" s="112">
        <v>1742</v>
      </c>
      <c r="N1437" s="113">
        <v>1568</v>
      </c>
      <c r="O1437" s="112">
        <v>18762</v>
      </c>
      <c r="P1437" s="112">
        <v>11820</v>
      </c>
      <c r="Q1437" s="112">
        <v>4078</v>
      </c>
      <c r="R1437" s="112">
        <v>1473</v>
      </c>
      <c r="S1437" s="113">
        <v>1391</v>
      </c>
      <c r="T1437" s="17">
        <v>4.2902591934125489E-2</v>
      </c>
      <c r="U1437" s="17">
        <v>6.8781431334622889E-2</v>
      </c>
      <c r="V1437" s="17">
        <v>-1.9459038723487088E-2</v>
      </c>
      <c r="W1437" s="17">
        <v>-9.7588978185992881E-3</v>
      </c>
      <c r="X1437" s="17">
        <v>9.2474489795918435E-2</v>
      </c>
      <c r="Y1437" s="17">
        <v>4.2902591934125489E-2</v>
      </c>
      <c r="Z1437" s="17">
        <v>0.19467266280377071</v>
      </c>
      <c r="AA1437" s="17">
        <v>7.3498082658713271E-2</v>
      </c>
      <c r="AB1437" s="17">
        <v>-3.7925264919129953E-2</v>
      </c>
      <c r="AC1437" s="17">
        <v>-1.4951121334100037E-2</v>
      </c>
    </row>
    <row r="1438" spans="1:29" ht="12.75" customHeight="1" x14ac:dyDescent="0.2">
      <c r="A1438" s="19">
        <v>41489</v>
      </c>
      <c r="B1438" s="19">
        <v>41125</v>
      </c>
      <c r="C1438" s="19">
        <v>39669</v>
      </c>
      <c r="D1438" s="16" t="s">
        <v>1</v>
      </c>
      <c r="E1438" s="114">
        <v>22921</v>
      </c>
      <c r="F1438" s="115">
        <v>13754</v>
      </c>
      <c r="G1438" s="113">
        <v>5247</v>
      </c>
      <c r="H1438" s="113">
        <v>1843</v>
      </c>
      <c r="I1438" s="113">
        <v>2077</v>
      </c>
      <c r="J1438" s="112">
        <v>22286</v>
      </c>
      <c r="K1438" s="112">
        <v>12556</v>
      </c>
      <c r="L1438" s="112">
        <v>5496</v>
      </c>
      <c r="M1438" s="112">
        <v>2216</v>
      </c>
      <c r="N1438" s="113">
        <v>2018</v>
      </c>
      <c r="O1438" s="112">
        <v>19448</v>
      </c>
      <c r="P1438" s="112">
        <v>11473</v>
      </c>
      <c r="Q1438" s="112">
        <v>4588</v>
      </c>
      <c r="R1438" s="112">
        <v>1635</v>
      </c>
      <c r="S1438" s="113">
        <v>1752</v>
      </c>
      <c r="T1438" s="17">
        <v>2.8493224445840459E-2</v>
      </c>
      <c r="U1438" s="17">
        <v>9.5412551768079057E-2</v>
      </c>
      <c r="V1438" s="17">
        <v>-4.5305676855895149E-2</v>
      </c>
      <c r="W1438" s="17">
        <v>-0.16832129963898912</v>
      </c>
      <c r="X1438" s="17">
        <v>2.9236868186323095E-2</v>
      </c>
      <c r="Y1438" s="17">
        <v>2.8493224445840459E-2</v>
      </c>
      <c r="Z1438" s="17">
        <v>0.17015484090522381</v>
      </c>
      <c r="AA1438" s="17">
        <v>6.7152724481964743E-3</v>
      </c>
      <c r="AB1438" s="17">
        <v>-0.11394230769230773</v>
      </c>
      <c r="AC1438" s="17">
        <v>6.240409207161135E-2</v>
      </c>
    </row>
    <row r="1439" spans="1:29" ht="12.75" customHeight="1" x14ac:dyDescent="0.2">
      <c r="A1439" s="19">
        <v>41490</v>
      </c>
      <c r="B1439" s="19">
        <v>41126</v>
      </c>
      <c r="C1439" s="19">
        <v>39670</v>
      </c>
      <c r="D1439" s="16" t="s">
        <v>2</v>
      </c>
      <c r="E1439" s="114">
        <v>21999</v>
      </c>
      <c r="F1439" s="115">
        <v>13733</v>
      </c>
      <c r="G1439" s="113">
        <v>5377</v>
      </c>
      <c r="H1439" s="113">
        <v>1731</v>
      </c>
      <c r="I1439" s="113">
        <v>1158</v>
      </c>
      <c r="J1439" s="112">
        <v>21956</v>
      </c>
      <c r="K1439" s="112">
        <v>13025</v>
      </c>
      <c r="L1439" s="112">
        <v>5140</v>
      </c>
      <c r="M1439" s="112">
        <v>2108</v>
      </c>
      <c r="N1439" s="113">
        <v>1683</v>
      </c>
      <c r="O1439" s="112">
        <v>18925</v>
      </c>
      <c r="P1439" s="112">
        <v>11670</v>
      </c>
      <c r="Q1439" s="112">
        <v>4446</v>
      </c>
      <c r="R1439" s="112">
        <v>1439</v>
      </c>
      <c r="S1439" s="113">
        <v>1370</v>
      </c>
      <c r="T1439" s="17">
        <v>1.9584623793040823E-3</v>
      </c>
      <c r="U1439" s="17">
        <v>5.4357005758157495E-2</v>
      </c>
      <c r="V1439" s="17">
        <v>4.6108949416342471E-2</v>
      </c>
      <c r="W1439" s="17">
        <v>-0.17884250474383301</v>
      </c>
      <c r="X1439" s="17">
        <v>-0.31194295900178248</v>
      </c>
      <c r="Y1439" s="17">
        <v>1.9584623793040823E-3</v>
      </c>
      <c r="Z1439" s="17">
        <v>0.18102855177158572</v>
      </c>
      <c r="AA1439" s="17">
        <v>4.6108949416342471E-2</v>
      </c>
      <c r="AB1439" s="17">
        <v>-0.12971342383107087</v>
      </c>
      <c r="AC1439" s="17">
        <v>-0.28297213622291018</v>
      </c>
    </row>
    <row r="1440" spans="1:29" ht="12.75" customHeight="1" x14ac:dyDescent="0.2">
      <c r="A1440" s="19">
        <v>41491</v>
      </c>
      <c r="B1440" s="19">
        <v>41127</v>
      </c>
      <c r="C1440" s="19">
        <v>39671</v>
      </c>
      <c r="D1440" s="16" t="s">
        <v>3</v>
      </c>
      <c r="E1440" s="114">
        <v>21499</v>
      </c>
      <c r="F1440" s="115">
        <v>13280</v>
      </c>
      <c r="G1440" s="113">
        <v>5028</v>
      </c>
      <c r="H1440" s="113">
        <v>1549</v>
      </c>
      <c r="I1440" s="113">
        <v>1642</v>
      </c>
      <c r="J1440" s="112">
        <v>21457</v>
      </c>
      <c r="K1440" s="112">
        <v>13132</v>
      </c>
      <c r="L1440" s="112">
        <v>4901</v>
      </c>
      <c r="M1440" s="112">
        <v>1732</v>
      </c>
      <c r="N1440" s="113">
        <v>1692</v>
      </c>
      <c r="O1440" s="112">
        <v>18174</v>
      </c>
      <c r="P1440" s="112">
        <v>11608</v>
      </c>
      <c r="Q1440" s="112">
        <v>3876</v>
      </c>
      <c r="R1440" s="112">
        <v>1362</v>
      </c>
      <c r="S1440" s="113">
        <v>1328</v>
      </c>
      <c r="T1440" s="17">
        <v>1.9574031784499457E-3</v>
      </c>
      <c r="U1440" s="17">
        <v>1.1270179713676498E-2</v>
      </c>
      <c r="V1440" s="17">
        <v>2.5913078963476943E-2</v>
      </c>
      <c r="W1440" s="17">
        <v>-0.10565819861431869</v>
      </c>
      <c r="X1440" s="17">
        <v>-2.9550827423167836E-2</v>
      </c>
      <c r="Y1440" s="17">
        <v>1.9574031784499457E-3</v>
      </c>
      <c r="Z1440" s="17">
        <v>0.18656182987848458</v>
      </c>
      <c r="AA1440" s="17">
        <v>0.13498871331828433</v>
      </c>
      <c r="AB1440" s="17">
        <v>-0.16495956873315365</v>
      </c>
      <c r="AC1440" s="17">
        <v>-5.8486238532110102E-2</v>
      </c>
    </row>
    <row r="1441" spans="1:29" ht="12.75" customHeight="1" x14ac:dyDescent="0.2">
      <c r="A1441" s="19">
        <v>41492</v>
      </c>
      <c r="B1441" s="19">
        <v>41128</v>
      </c>
      <c r="C1441" s="19">
        <v>39672</v>
      </c>
      <c r="D1441" s="16" t="s">
        <v>4</v>
      </c>
      <c r="E1441" s="114">
        <v>20300</v>
      </c>
      <c r="F1441" s="115">
        <v>12386</v>
      </c>
      <c r="G1441" s="113">
        <v>4633</v>
      </c>
      <c r="H1441" s="113">
        <v>1634</v>
      </c>
      <c r="I1441" s="113">
        <v>1647</v>
      </c>
      <c r="J1441" s="112">
        <v>19830</v>
      </c>
      <c r="K1441" s="112">
        <v>11849</v>
      </c>
      <c r="L1441" s="112">
        <v>4735</v>
      </c>
      <c r="M1441" s="112">
        <v>1901</v>
      </c>
      <c r="N1441" s="113">
        <v>1345</v>
      </c>
      <c r="O1441" s="112">
        <v>17871</v>
      </c>
      <c r="P1441" s="112">
        <v>11201</v>
      </c>
      <c r="Q1441" s="112">
        <v>4065</v>
      </c>
      <c r="R1441" s="112">
        <v>1306</v>
      </c>
      <c r="S1441" s="113">
        <v>1299</v>
      </c>
      <c r="T1441" s="17">
        <v>2.3701462430660625E-2</v>
      </c>
      <c r="U1441" s="17">
        <v>4.5320280192421292E-2</v>
      </c>
      <c r="V1441" s="17">
        <v>-2.1541710665258673E-2</v>
      </c>
      <c r="W1441" s="17">
        <v>-0.14045239347711735</v>
      </c>
      <c r="X1441" s="17">
        <v>0.22453531598513021</v>
      </c>
      <c r="Y1441" s="17">
        <v>2.3701462430660625E-2</v>
      </c>
      <c r="Z1441" s="17">
        <v>7.8637986588870445E-2</v>
      </c>
      <c r="AA1441" s="17">
        <v>5.2237111060640551E-2</v>
      </c>
      <c r="AB1441" s="17">
        <v>-6.0827250608272987E-3</v>
      </c>
      <c r="AC1441" s="17">
        <v>5.9163987138263652E-2</v>
      </c>
    </row>
    <row r="1442" spans="1:29" ht="12.75" customHeight="1" x14ac:dyDescent="0.2">
      <c r="A1442" s="19">
        <v>41493</v>
      </c>
      <c r="B1442" s="19">
        <v>41129</v>
      </c>
      <c r="C1442" s="19">
        <v>39673</v>
      </c>
      <c r="D1442" s="16" t="s">
        <v>5</v>
      </c>
      <c r="E1442" s="114">
        <v>20628</v>
      </c>
      <c r="F1442" s="115">
        <v>12677</v>
      </c>
      <c r="G1442" s="113">
        <v>4676</v>
      </c>
      <c r="H1442" s="113">
        <v>1638</v>
      </c>
      <c r="I1442" s="113">
        <v>1637</v>
      </c>
      <c r="J1442" s="112">
        <v>20082</v>
      </c>
      <c r="K1442" s="112">
        <v>11957</v>
      </c>
      <c r="L1442" s="112">
        <v>4605</v>
      </c>
      <c r="M1442" s="112">
        <v>1929</v>
      </c>
      <c r="N1442" s="113">
        <v>1591</v>
      </c>
      <c r="O1442" s="112">
        <v>17597</v>
      </c>
      <c r="P1442" s="112">
        <v>11294</v>
      </c>
      <c r="Q1442" s="112">
        <v>3861</v>
      </c>
      <c r="R1442" s="112">
        <v>1290</v>
      </c>
      <c r="S1442" s="113">
        <v>1152</v>
      </c>
      <c r="T1442" s="17">
        <v>2.7188527039139432E-2</v>
      </c>
      <c r="U1442" s="17">
        <v>6.0215773187254351E-2</v>
      </c>
      <c r="V1442" s="17">
        <v>1.5418023887079357E-2</v>
      </c>
      <c r="W1442" s="17">
        <v>-0.15085536547433909</v>
      </c>
      <c r="X1442" s="17">
        <v>2.8912633563796364E-2</v>
      </c>
      <c r="Y1442" s="17">
        <v>2.7188527039139432E-2</v>
      </c>
      <c r="Z1442" s="17">
        <v>0.20126978110489913</v>
      </c>
      <c r="AA1442" s="17">
        <v>3.0864197530864113E-2</v>
      </c>
      <c r="AB1442" s="17">
        <v>-7.9775280898876422E-2</v>
      </c>
      <c r="AC1442" s="17">
        <v>0</v>
      </c>
    </row>
    <row r="1443" spans="1:29" ht="12.75" customHeight="1" x14ac:dyDescent="0.2">
      <c r="A1443" s="19">
        <v>41494</v>
      </c>
      <c r="B1443" s="19">
        <v>41130</v>
      </c>
      <c r="C1443" s="19">
        <v>39674</v>
      </c>
      <c r="D1443" s="16" t="s">
        <v>6</v>
      </c>
      <c r="E1443" s="114">
        <v>19840</v>
      </c>
      <c r="F1443" s="115">
        <v>11738</v>
      </c>
      <c r="G1443" s="113">
        <v>4783</v>
      </c>
      <c r="H1443" s="113">
        <v>1664</v>
      </c>
      <c r="I1443" s="113">
        <v>1655</v>
      </c>
      <c r="J1443" s="112">
        <v>19795</v>
      </c>
      <c r="K1443" s="112">
        <v>11635</v>
      </c>
      <c r="L1443" s="112">
        <v>4717</v>
      </c>
      <c r="M1443" s="112">
        <v>1768</v>
      </c>
      <c r="N1443" s="113">
        <v>1675</v>
      </c>
      <c r="O1443" s="112">
        <v>17894</v>
      </c>
      <c r="P1443" s="112">
        <v>11401</v>
      </c>
      <c r="Q1443" s="112">
        <v>3714</v>
      </c>
      <c r="R1443" s="112">
        <v>1433</v>
      </c>
      <c r="S1443" s="113">
        <v>1346</v>
      </c>
      <c r="T1443" s="17">
        <v>2.2733013387219447E-3</v>
      </c>
      <c r="U1443" s="17">
        <v>8.8525999140525169E-3</v>
      </c>
      <c r="V1443" s="17">
        <v>1.3991944032223813E-2</v>
      </c>
      <c r="W1443" s="17">
        <v>-5.8823529411764719E-2</v>
      </c>
      <c r="X1443" s="17">
        <v>-1.1940298507462699E-2</v>
      </c>
      <c r="Y1443" s="17">
        <v>2.2733013387219447E-3</v>
      </c>
      <c r="Z1443" s="17">
        <v>2.0340751043115501E-2</v>
      </c>
      <c r="AA1443" s="17">
        <v>0.13989513822688271</v>
      </c>
      <c r="AB1443" s="17">
        <v>-3.5921205098493614E-2</v>
      </c>
      <c r="AC1443" s="17">
        <v>-2.7042915931804856E-2</v>
      </c>
    </row>
    <row r="1444" spans="1:29" ht="12.75" customHeight="1" x14ac:dyDescent="0.2">
      <c r="A1444" s="19">
        <v>41495</v>
      </c>
      <c r="B1444" s="19">
        <v>41131</v>
      </c>
      <c r="C1444" s="19">
        <v>39675</v>
      </c>
      <c r="D1444" s="16" t="s">
        <v>7</v>
      </c>
      <c r="E1444" s="114">
        <v>19736</v>
      </c>
      <c r="F1444" s="115">
        <v>11668</v>
      </c>
      <c r="G1444" s="113">
        <v>4804</v>
      </c>
      <c r="H1444" s="113">
        <v>1596</v>
      </c>
      <c r="I1444" s="113">
        <v>1668</v>
      </c>
      <c r="J1444" s="112">
        <v>17324</v>
      </c>
      <c r="K1444" s="112">
        <v>9133</v>
      </c>
      <c r="L1444" s="112">
        <v>4696</v>
      </c>
      <c r="M1444" s="112">
        <v>1860</v>
      </c>
      <c r="N1444" s="113">
        <v>1635</v>
      </c>
      <c r="O1444" s="112">
        <v>17935</v>
      </c>
      <c r="P1444" s="112">
        <v>11529</v>
      </c>
      <c r="Q1444" s="112">
        <v>3883</v>
      </c>
      <c r="R1444" s="112">
        <v>1206</v>
      </c>
      <c r="S1444" s="113">
        <v>1317</v>
      </c>
      <c r="T1444" s="17">
        <v>0.13922881551604704</v>
      </c>
      <c r="U1444" s="17">
        <v>0.27756487463046087</v>
      </c>
      <c r="V1444" s="17">
        <v>2.2998296422487297E-2</v>
      </c>
      <c r="W1444" s="17">
        <v>-0.14193548387096777</v>
      </c>
      <c r="X1444" s="17">
        <v>2.0183486238532167E-2</v>
      </c>
      <c r="Y1444" s="17">
        <v>0.13922881551604704</v>
      </c>
      <c r="Z1444" s="17">
        <v>4.5332377710087801E-2</v>
      </c>
      <c r="AA1444" s="17">
        <v>9.6803652968036502E-2</v>
      </c>
      <c r="AB1444" s="17">
        <v>-7.4245939675174011E-2</v>
      </c>
      <c r="AC1444" s="17">
        <v>8.46432889963733E-3</v>
      </c>
    </row>
    <row r="1445" spans="1:29" ht="12.75" customHeight="1" x14ac:dyDescent="0.2">
      <c r="A1445" s="19">
        <v>41496</v>
      </c>
      <c r="B1445" s="19">
        <v>41132</v>
      </c>
      <c r="C1445" s="19">
        <v>39676</v>
      </c>
      <c r="D1445" s="16" t="s">
        <v>1</v>
      </c>
      <c r="E1445" s="114">
        <v>19874</v>
      </c>
      <c r="F1445" s="115">
        <v>11549</v>
      </c>
      <c r="G1445" s="113">
        <v>4876</v>
      </c>
      <c r="H1445" s="113">
        <v>1690</v>
      </c>
      <c r="I1445" s="113">
        <v>1759</v>
      </c>
      <c r="J1445" s="112">
        <v>21289</v>
      </c>
      <c r="K1445" s="112">
        <v>12165</v>
      </c>
      <c r="L1445" s="112">
        <v>5400</v>
      </c>
      <c r="M1445" s="112">
        <v>1882</v>
      </c>
      <c r="N1445" s="113">
        <v>1842</v>
      </c>
      <c r="O1445" s="112">
        <v>19334</v>
      </c>
      <c r="P1445" s="112">
        <v>11279</v>
      </c>
      <c r="Q1445" s="112">
        <v>4696</v>
      </c>
      <c r="R1445" s="112">
        <v>1696</v>
      </c>
      <c r="S1445" s="113">
        <v>1663</v>
      </c>
      <c r="T1445" s="17">
        <v>-6.6466250176147268E-2</v>
      </c>
      <c r="U1445" s="17">
        <v>-5.0637073571722202E-2</v>
      </c>
      <c r="V1445" s="17">
        <v>-9.7037037037037033E-2</v>
      </c>
      <c r="W1445" s="17">
        <v>-0.10201912858661</v>
      </c>
      <c r="X1445" s="17">
        <v>-4.50597176981542E-2</v>
      </c>
      <c r="Y1445" s="17">
        <v>-6.6466250176147268E-2</v>
      </c>
      <c r="Z1445" s="17">
        <v>1.2626041209995664E-2</v>
      </c>
      <c r="AA1445" s="17">
        <v>-3.9211822660098483E-2</v>
      </c>
      <c r="AB1445" s="17">
        <v>-0.20582706766917291</v>
      </c>
      <c r="AC1445" s="17">
        <v>-8.9073019161056477E-2</v>
      </c>
    </row>
    <row r="1446" spans="1:29" ht="12.75" customHeight="1" x14ac:dyDescent="0.2">
      <c r="A1446" s="19">
        <v>41497</v>
      </c>
      <c r="B1446" s="19">
        <v>41133</v>
      </c>
      <c r="C1446" s="19">
        <v>39677</v>
      </c>
      <c r="D1446" s="16" t="s">
        <v>2</v>
      </c>
      <c r="E1446" s="114">
        <v>19554</v>
      </c>
      <c r="F1446" s="115">
        <v>12173</v>
      </c>
      <c r="G1446" s="113">
        <v>4831</v>
      </c>
      <c r="H1446" s="113">
        <v>1364</v>
      </c>
      <c r="I1446" s="113">
        <v>1186</v>
      </c>
      <c r="J1446" s="112">
        <v>20763</v>
      </c>
      <c r="K1446" s="112">
        <v>12453</v>
      </c>
      <c r="L1446" s="112">
        <v>4704</v>
      </c>
      <c r="M1446" s="112">
        <v>1938</v>
      </c>
      <c r="N1446" s="113">
        <v>1668</v>
      </c>
      <c r="O1446" s="112">
        <v>17600</v>
      </c>
      <c r="P1446" s="112">
        <v>10744</v>
      </c>
      <c r="Q1446" s="112">
        <v>4012</v>
      </c>
      <c r="R1446" s="112">
        <v>1501</v>
      </c>
      <c r="S1446" s="113">
        <v>1343</v>
      </c>
      <c r="T1446" s="17">
        <v>-5.8228579685016602E-2</v>
      </c>
      <c r="U1446" s="17">
        <v>-2.2484541877459296E-2</v>
      </c>
      <c r="V1446" s="17">
        <v>2.699829931972797E-2</v>
      </c>
      <c r="W1446" s="17">
        <v>-0.29618163054695568</v>
      </c>
      <c r="X1446" s="17">
        <v>-0.28896882494004794</v>
      </c>
      <c r="Y1446" s="17">
        <v>-5.8228579685016602E-2</v>
      </c>
      <c r="Z1446" s="17">
        <v>0.10402684563758391</v>
      </c>
      <c r="AA1446" s="17">
        <v>2.6343743360951688E-2</v>
      </c>
      <c r="AB1446" s="17">
        <v>-0.26230394808004331</v>
      </c>
      <c r="AC1446" s="17">
        <v>-0.28597230583985556</v>
      </c>
    </row>
    <row r="1447" spans="1:29" ht="12.75" customHeight="1" x14ac:dyDescent="0.2">
      <c r="A1447" s="19">
        <v>41498</v>
      </c>
      <c r="B1447" s="19">
        <v>41134</v>
      </c>
      <c r="C1447" s="19">
        <v>39678</v>
      </c>
      <c r="D1447" s="16" t="s">
        <v>3</v>
      </c>
      <c r="E1447" s="114">
        <v>21154</v>
      </c>
      <c r="F1447" s="115">
        <v>12850</v>
      </c>
      <c r="G1447" s="113">
        <v>4902</v>
      </c>
      <c r="H1447" s="113">
        <v>1718</v>
      </c>
      <c r="I1447" s="113">
        <v>1684</v>
      </c>
      <c r="J1447" s="112">
        <v>20745</v>
      </c>
      <c r="K1447" s="112">
        <v>12403</v>
      </c>
      <c r="L1447" s="112">
        <v>4889</v>
      </c>
      <c r="M1447" s="112">
        <v>1801</v>
      </c>
      <c r="N1447" s="113">
        <v>1652</v>
      </c>
      <c r="O1447" s="112">
        <v>17022</v>
      </c>
      <c r="P1447" s="112">
        <v>11174</v>
      </c>
      <c r="Q1447" s="112">
        <v>3419</v>
      </c>
      <c r="R1447" s="112">
        <v>1287</v>
      </c>
      <c r="S1447" s="113">
        <v>1142</v>
      </c>
      <c r="T1447" s="17">
        <v>1.9715594119064761E-2</v>
      </c>
      <c r="U1447" s="17">
        <v>3.6039667822300947E-2</v>
      </c>
      <c r="V1447" s="17">
        <v>2.6590304765801154E-3</v>
      </c>
      <c r="W1447" s="17">
        <v>-4.6085508051082691E-2</v>
      </c>
      <c r="X1447" s="17">
        <v>1.937046004842613E-2</v>
      </c>
      <c r="Y1447" s="17">
        <v>1.9715594119064761E-2</v>
      </c>
      <c r="Z1447" s="17">
        <v>0.16048044793642191</v>
      </c>
      <c r="AA1447" s="17">
        <v>0.11866727521679588</v>
      </c>
      <c r="AB1447" s="17">
        <v>1.4167650531286879E-2</v>
      </c>
      <c r="AC1447" s="17">
        <v>4.7263681592039752E-2</v>
      </c>
    </row>
    <row r="1448" spans="1:29" ht="12.75" customHeight="1" x14ac:dyDescent="0.2">
      <c r="A1448" s="19">
        <v>41499</v>
      </c>
      <c r="B1448" s="19">
        <v>41135</v>
      </c>
      <c r="C1448" s="19">
        <v>39679</v>
      </c>
      <c r="D1448" s="16" t="s">
        <v>4</v>
      </c>
      <c r="E1448" s="114">
        <v>18964</v>
      </c>
      <c r="F1448" s="115">
        <v>11755</v>
      </c>
      <c r="G1448" s="113">
        <v>4438</v>
      </c>
      <c r="H1448" s="113">
        <v>1466</v>
      </c>
      <c r="I1448" s="113">
        <v>1305</v>
      </c>
      <c r="J1448" s="112">
        <v>19771</v>
      </c>
      <c r="K1448" s="112">
        <v>12087</v>
      </c>
      <c r="L1448" s="112">
        <v>4527</v>
      </c>
      <c r="M1448" s="112">
        <v>1653</v>
      </c>
      <c r="N1448" s="113">
        <v>1504</v>
      </c>
      <c r="O1448" s="112">
        <v>16231</v>
      </c>
      <c r="P1448" s="112">
        <v>10524</v>
      </c>
      <c r="Q1448" s="112">
        <v>3385</v>
      </c>
      <c r="R1448" s="112">
        <v>1375</v>
      </c>
      <c r="S1448" s="113">
        <v>947</v>
      </c>
      <c r="T1448" s="17">
        <v>-4.081735875777659E-2</v>
      </c>
      <c r="U1448" s="17">
        <v>-2.7467527095226263E-2</v>
      </c>
      <c r="V1448" s="17">
        <v>-1.9659818864590228E-2</v>
      </c>
      <c r="W1448" s="17">
        <v>-0.11312764670296427</v>
      </c>
      <c r="X1448" s="17">
        <v>-0.13231382978723405</v>
      </c>
      <c r="Y1448" s="17">
        <v>-4.081735875777659E-2</v>
      </c>
      <c r="Z1448" s="17">
        <v>5.4449228561176843E-2</v>
      </c>
      <c r="AA1448" s="17">
        <v>0.19848771266540632</v>
      </c>
      <c r="AB1448" s="17">
        <v>-4.7433398310591346E-2</v>
      </c>
      <c r="AC1448" s="17">
        <v>-8.3567415730337102E-2</v>
      </c>
    </row>
    <row r="1449" spans="1:29" ht="12.75" customHeight="1" x14ac:dyDescent="0.2">
      <c r="A1449" s="19">
        <v>41500</v>
      </c>
      <c r="B1449" s="19">
        <v>41136</v>
      </c>
      <c r="C1449" s="19">
        <v>39680</v>
      </c>
      <c r="D1449" s="16" t="s">
        <v>5</v>
      </c>
      <c r="E1449" s="114">
        <v>18665</v>
      </c>
      <c r="F1449" s="115">
        <v>10971</v>
      </c>
      <c r="G1449" s="113">
        <v>4565</v>
      </c>
      <c r="H1449" s="113">
        <v>1495</v>
      </c>
      <c r="I1449" s="113">
        <v>1634</v>
      </c>
      <c r="J1449" s="112">
        <v>20249</v>
      </c>
      <c r="K1449" s="112">
        <v>12203</v>
      </c>
      <c r="L1449" s="112">
        <v>4697</v>
      </c>
      <c r="M1449" s="112">
        <v>1929</v>
      </c>
      <c r="N1449" s="113">
        <v>1420</v>
      </c>
      <c r="O1449" s="112">
        <v>16392</v>
      </c>
      <c r="P1449" s="112">
        <v>10628</v>
      </c>
      <c r="Q1449" s="112">
        <v>3382</v>
      </c>
      <c r="R1449" s="112">
        <v>1376</v>
      </c>
      <c r="S1449" s="113">
        <v>1006</v>
      </c>
      <c r="T1449" s="17">
        <v>-7.8226085238777276E-2</v>
      </c>
      <c r="U1449" s="17">
        <v>-0.10095878062771446</v>
      </c>
      <c r="V1449" s="17">
        <v>-2.8103044496487151E-2</v>
      </c>
      <c r="W1449" s="17">
        <v>-0.22498703991705549</v>
      </c>
      <c r="X1449" s="17">
        <v>0.1507042253521127</v>
      </c>
      <c r="Y1449" s="17">
        <v>-7.8226085238777276E-2</v>
      </c>
      <c r="Z1449" s="17">
        <v>6.4835484810249477E-2</v>
      </c>
      <c r="AA1449" s="17">
        <v>0.1878740567265158</v>
      </c>
      <c r="AB1449" s="17">
        <v>-1.5799868334430589E-2</v>
      </c>
      <c r="AC1449" s="17">
        <v>0.23227752639517352</v>
      </c>
    </row>
    <row r="1450" spans="1:29" ht="12.75" customHeight="1" x14ac:dyDescent="0.2">
      <c r="A1450" s="19">
        <v>41501</v>
      </c>
      <c r="B1450" s="19">
        <v>41137</v>
      </c>
      <c r="C1450" s="19">
        <v>39681</v>
      </c>
      <c r="D1450" s="16" t="s">
        <v>6</v>
      </c>
      <c r="E1450" s="114">
        <v>19912</v>
      </c>
      <c r="F1450" s="115">
        <v>12098</v>
      </c>
      <c r="G1450" s="113">
        <v>4492</v>
      </c>
      <c r="H1450" s="113">
        <v>1719</v>
      </c>
      <c r="I1450" s="113">
        <v>1603</v>
      </c>
      <c r="J1450" s="112">
        <v>19618</v>
      </c>
      <c r="K1450" s="112">
        <v>11897</v>
      </c>
      <c r="L1450" s="112">
        <v>4673</v>
      </c>
      <c r="M1450" s="112">
        <v>1727</v>
      </c>
      <c r="N1450" s="113">
        <v>1321</v>
      </c>
      <c r="O1450" s="112">
        <v>16735</v>
      </c>
      <c r="P1450" s="112">
        <v>10988</v>
      </c>
      <c r="Q1450" s="112">
        <v>3291</v>
      </c>
      <c r="R1450" s="112">
        <v>1277</v>
      </c>
      <c r="S1450" s="113">
        <v>1179</v>
      </c>
      <c r="T1450" s="17">
        <v>1.4986237129167135E-2</v>
      </c>
      <c r="U1450" s="17">
        <v>1.6895015550138615E-2</v>
      </c>
      <c r="V1450" s="17">
        <v>-3.8733147870746887E-2</v>
      </c>
      <c r="W1450" s="17">
        <v>-4.6323103647943897E-3</v>
      </c>
      <c r="X1450" s="17">
        <v>0.21347464042392117</v>
      </c>
      <c r="Y1450" s="17">
        <v>1.4986237129167135E-2</v>
      </c>
      <c r="Z1450" s="17">
        <v>9.4148503210635726E-2</v>
      </c>
      <c r="AA1450" s="17">
        <v>0.22364478343775529</v>
      </c>
      <c r="AB1450" s="17">
        <v>0.15913688469318954</v>
      </c>
      <c r="AC1450" s="17">
        <v>0.13286219081272077</v>
      </c>
    </row>
    <row r="1451" spans="1:29" ht="12.75" customHeight="1" x14ac:dyDescent="0.2">
      <c r="A1451" s="19">
        <v>41502</v>
      </c>
      <c r="B1451" s="19">
        <v>41138</v>
      </c>
      <c r="C1451" s="19">
        <v>39682</v>
      </c>
      <c r="D1451" s="16" t="s">
        <v>7</v>
      </c>
      <c r="E1451" s="114">
        <v>19991</v>
      </c>
      <c r="F1451" s="115">
        <v>12330</v>
      </c>
      <c r="G1451" s="113">
        <v>4424</v>
      </c>
      <c r="H1451" s="113">
        <v>1704</v>
      </c>
      <c r="I1451" s="113">
        <v>1533</v>
      </c>
      <c r="J1451" s="112">
        <v>20221</v>
      </c>
      <c r="K1451" s="112">
        <v>12539</v>
      </c>
      <c r="L1451" s="112">
        <v>4242</v>
      </c>
      <c r="M1451" s="112">
        <v>1716</v>
      </c>
      <c r="N1451" s="113">
        <v>1724</v>
      </c>
      <c r="O1451" s="112">
        <v>17369</v>
      </c>
      <c r="P1451" s="112">
        <v>11183</v>
      </c>
      <c r="Q1451" s="112">
        <v>3695</v>
      </c>
      <c r="R1451" s="112">
        <v>1241</v>
      </c>
      <c r="S1451" s="113">
        <v>1250</v>
      </c>
      <c r="T1451" s="17">
        <v>-1.1374313832154703E-2</v>
      </c>
      <c r="U1451" s="17">
        <v>-1.6667995852938877E-2</v>
      </c>
      <c r="V1451" s="17">
        <v>4.2904290429042868E-2</v>
      </c>
      <c r="W1451" s="17">
        <v>-6.9930069930069783E-3</v>
      </c>
      <c r="X1451" s="17">
        <v>-0.11078886310904867</v>
      </c>
      <c r="Y1451" s="17">
        <v>-1.1374313832154703E-2</v>
      </c>
      <c r="Z1451" s="17">
        <v>0.17339170156071559</v>
      </c>
      <c r="AA1451" s="17">
        <v>0.26580829756795432</v>
      </c>
      <c r="AB1451" s="17">
        <v>0.2831325301204819</v>
      </c>
      <c r="AC1451" s="17">
        <v>1.9960079840319445E-2</v>
      </c>
    </row>
    <row r="1452" spans="1:29" ht="12.75" customHeight="1" x14ac:dyDescent="0.2">
      <c r="A1452" s="19">
        <v>41503</v>
      </c>
      <c r="B1452" s="19">
        <v>41139</v>
      </c>
      <c r="C1452" s="19">
        <v>39683</v>
      </c>
      <c r="D1452" s="16" t="s">
        <v>1</v>
      </c>
      <c r="E1452" s="114">
        <v>20199</v>
      </c>
      <c r="F1452" s="115">
        <v>12341</v>
      </c>
      <c r="G1452" s="113">
        <v>4389</v>
      </c>
      <c r="H1452" s="113">
        <v>1778</v>
      </c>
      <c r="I1452" s="113">
        <v>1691</v>
      </c>
      <c r="J1452" s="112">
        <v>20809</v>
      </c>
      <c r="K1452" s="112">
        <v>12237</v>
      </c>
      <c r="L1452" s="112">
        <v>5083</v>
      </c>
      <c r="M1452" s="112">
        <v>2001</v>
      </c>
      <c r="N1452" s="113">
        <v>1488</v>
      </c>
      <c r="O1452" s="112">
        <v>17847</v>
      </c>
      <c r="P1452" s="112">
        <v>11132</v>
      </c>
      <c r="Q1452" s="112">
        <v>4011</v>
      </c>
      <c r="R1452" s="112">
        <v>1303</v>
      </c>
      <c r="S1452" s="113">
        <v>1401</v>
      </c>
      <c r="T1452" s="17">
        <v>-2.931423903118846E-2</v>
      </c>
      <c r="U1452" s="17">
        <v>8.4988150690528119E-3</v>
      </c>
      <c r="V1452" s="17">
        <v>-0.13653354318315958</v>
      </c>
      <c r="W1452" s="17">
        <v>-0.11144427786106947</v>
      </c>
      <c r="X1452" s="17">
        <v>0.13642473118279574</v>
      </c>
      <c r="Y1452" s="17">
        <v>-2.931423903118846E-2</v>
      </c>
      <c r="Z1452" s="17">
        <v>0.13595360824742264</v>
      </c>
      <c r="AA1452" s="17">
        <v>-6.4777327935222617E-2</v>
      </c>
      <c r="AB1452" s="17">
        <v>-6.7323840071801144E-2</v>
      </c>
      <c r="AC1452" s="17">
        <v>-4.1926345609065163E-2</v>
      </c>
    </row>
    <row r="1453" spans="1:29" ht="12.75" customHeight="1" x14ac:dyDescent="0.2">
      <c r="A1453" s="19">
        <v>41504</v>
      </c>
      <c r="B1453" s="19">
        <v>41140</v>
      </c>
      <c r="C1453" s="19">
        <v>39684</v>
      </c>
      <c r="D1453" s="16" t="s">
        <v>2</v>
      </c>
      <c r="E1453" s="114">
        <v>20205</v>
      </c>
      <c r="F1453" s="115">
        <v>12236</v>
      </c>
      <c r="G1453" s="113">
        <v>4811</v>
      </c>
      <c r="H1453" s="113">
        <v>1558</v>
      </c>
      <c r="I1453" s="113">
        <v>1600</v>
      </c>
      <c r="J1453" s="112">
        <v>19770</v>
      </c>
      <c r="K1453" s="112">
        <v>12429</v>
      </c>
      <c r="L1453" s="112">
        <v>4256</v>
      </c>
      <c r="M1453" s="112">
        <v>1589</v>
      </c>
      <c r="N1453" s="113">
        <v>1496</v>
      </c>
      <c r="O1453" s="112">
        <v>17988</v>
      </c>
      <c r="P1453" s="112">
        <v>10811</v>
      </c>
      <c r="Q1453" s="112">
        <v>4881</v>
      </c>
      <c r="R1453" s="112">
        <v>1066</v>
      </c>
      <c r="S1453" s="113">
        <v>1230</v>
      </c>
      <c r="T1453" s="17">
        <v>2.2003034901365792E-2</v>
      </c>
      <c r="U1453" s="17">
        <v>-1.5528200177005402E-2</v>
      </c>
      <c r="V1453" s="17">
        <v>0.13040413533834583</v>
      </c>
      <c r="W1453" s="17">
        <v>-1.950912523599746E-2</v>
      </c>
      <c r="X1453" s="17">
        <v>6.9518716577540163E-2</v>
      </c>
      <c r="Y1453" s="17">
        <v>2.2003034901365792E-2</v>
      </c>
      <c r="Z1453" s="17">
        <v>0.12815784621058457</v>
      </c>
      <c r="AA1453" s="17">
        <v>0.22917731221257021</v>
      </c>
      <c r="AB1453" s="17">
        <v>-1.2048192771084376E-2</v>
      </c>
      <c r="AC1453" s="17">
        <v>8.3276912660798841E-2</v>
      </c>
    </row>
    <row r="1454" spans="1:29" ht="12.75" customHeight="1" x14ac:dyDescent="0.2">
      <c r="A1454" s="19">
        <v>41505</v>
      </c>
      <c r="B1454" s="19">
        <v>41141</v>
      </c>
      <c r="C1454" s="19">
        <v>39685</v>
      </c>
      <c r="D1454" s="16" t="s">
        <v>3</v>
      </c>
      <c r="E1454" s="114">
        <v>20248</v>
      </c>
      <c r="F1454" s="115">
        <v>12934</v>
      </c>
      <c r="G1454" s="113">
        <v>4191</v>
      </c>
      <c r="H1454" s="113">
        <v>1602</v>
      </c>
      <c r="I1454" s="113">
        <v>1521</v>
      </c>
      <c r="J1454" s="112">
        <v>19335</v>
      </c>
      <c r="K1454" s="112">
        <v>11943</v>
      </c>
      <c r="L1454" s="112">
        <v>4906</v>
      </c>
      <c r="M1454" s="112">
        <v>1482</v>
      </c>
      <c r="N1454" s="113">
        <v>1004</v>
      </c>
      <c r="O1454" s="112">
        <v>15720</v>
      </c>
      <c r="P1454" s="112">
        <v>10592</v>
      </c>
      <c r="Q1454" s="112">
        <v>3050</v>
      </c>
      <c r="R1454" s="112">
        <v>1039</v>
      </c>
      <c r="S1454" s="113">
        <v>1039</v>
      </c>
      <c r="T1454" s="17">
        <v>4.7220067235583141E-2</v>
      </c>
      <c r="U1454" s="17">
        <v>8.2977476345976742E-2</v>
      </c>
      <c r="V1454" s="17">
        <v>-0.14573991031390132</v>
      </c>
      <c r="W1454" s="17">
        <v>8.0971659919028438E-2</v>
      </c>
      <c r="X1454" s="17">
        <v>0.51494023904382469</v>
      </c>
      <c r="Y1454" s="17">
        <v>4.7220067235583141E-2</v>
      </c>
      <c r="Z1454" s="17">
        <v>0.17304552875022683</v>
      </c>
      <c r="AA1454" s="17">
        <v>4.5137157107231873E-2</v>
      </c>
      <c r="AB1454" s="17">
        <v>0.125</v>
      </c>
      <c r="AC1454" s="17">
        <v>0.14446952595936802</v>
      </c>
    </row>
    <row r="1455" spans="1:29" ht="12.75" customHeight="1" x14ac:dyDescent="0.2">
      <c r="A1455" s="19">
        <v>41506</v>
      </c>
      <c r="B1455" s="19">
        <v>41142</v>
      </c>
      <c r="C1455" s="19">
        <v>39686</v>
      </c>
      <c r="D1455" s="16" t="s">
        <v>4</v>
      </c>
      <c r="E1455" s="114">
        <v>17256</v>
      </c>
      <c r="F1455" s="115">
        <v>11039</v>
      </c>
      <c r="G1455" s="113">
        <v>3840</v>
      </c>
      <c r="H1455" s="113">
        <v>1241</v>
      </c>
      <c r="I1455" s="113">
        <v>1136</v>
      </c>
      <c r="J1455" s="112">
        <v>17167</v>
      </c>
      <c r="K1455" s="112">
        <v>10664</v>
      </c>
      <c r="L1455" s="112">
        <v>3893</v>
      </c>
      <c r="M1455" s="112">
        <v>1453</v>
      </c>
      <c r="N1455" s="113">
        <v>1157</v>
      </c>
      <c r="O1455" s="112">
        <v>13261</v>
      </c>
      <c r="P1455" s="112">
        <v>9062</v>
      </c>
      <c r="Q1455" s="112">
        <v>2595</v>
      </c>
      <c r="R1455" s="112">
        <v>857</v>
      </c>
      <c r="S1455" s="113">
        <v>747</v>
      </c>
      <c r="T1455" s="17">
        <v>5.1843653521290722E-3</v>
      </c>
      <c r="U1455" s="17">
        <v>3.5165041260315055E-2</v>
      </c>
      <c r="V1455" s="17">
        <v>-1.361417929617259E-2</v>
      </c>
      <c r="W1455" s="17">
        <v>-0.14590502408809358</v>
      </c>
      <c r="X1455" s="17">
        <v>-1.8150388936905792E-2</v>
      </c>
      <c r="Y1455" s="17">
        <v>5.1843653521290722E-3</v>
      </c>
      <c r="Z1455" s="17">
        <v>0.12014205986808735</v>
      </c>
      <c r="AA1455" s="17">
        <v>0.15872057936028972</v>
      </c>
      <c r="AB1455" s="17">
        <v>-7.1999999999999842E-3</v>
      </c>
      <c r="AC1455" s="17">
        <v>0.31026528258362163</v>
      </c>
    </row>
    <row r="1456" spans="1:29" ht="12.75" customHeight="1" x14ac:dyDescent="0.2">
      <c r="A1456" s="19">
        <v>41507</v>
      </c>
      <c r="B1456" s="19">
        <v>41143</v>
      </c>
      <c r="C1456" s="19">
        <v>39687</v>
      </c>
      <c r="D1456" s="16" t="s">
        <v>5</v>
      </c>
      <c r="E1456" s="114">
        <v>17924</v>
      </c>
      <c r="F1456" s="115">
        <v>11184</v>
      </c>
      <c r="G1456" s="113">
        <v>4177</v>
      </c>
      <c r="H1456" s="113">
        <v>1251</v>
      </c>
      <c r="I1456" s="113">
        <v>1312</v>
      </c>
      <c r="J1456" s="112">
        <v>18129</v>
      </c>
      <c r="K1456" s="112">
        <v>11463</v>
      </c>
      <c r="L1456" s="112">
        <v>4109</v>
      </c>
      <c r="M1456" s="112">
        <v>1358</v>
      </c>
      <c r="N1456" s="113">
        <v>1199</v>
      </c>
      <c r="O1456" s="112">
        <v>13337</v>
      </c>
      <c r="P1456" s="112">
        <v>9148</v>
      </c>
      <c r="Q1456" s="112">
        <v>2671</v>
      </c>
      <c r="R1456" s="112">
        <v>874</v>
      </c>
      <c r="S1456" s="113">
        <v>644</v>
      </c>
      <c r="T1456" s="17">
        <v>-1.130784930222295E-2</v>
      </c>
      <c r="U1456" s="17">
        <v>-2.4339178225595393E-2</v>
      </c>
      <c r="V1456" s="17">
        <v>1.654903869554647E-2</v>
      </c>
      <c r="W1456" s="17">
        <v>-7.879234167893967E-2</v>
      </c>
      <c r="X1456" s="17">
        <v>9.4245204336947497E-2</v>
      </c>
      <c r="Y1456" s="17">
        <v>-1.130784930222295E-2</v>
      </c>
      <c r="Z1456" s="17">
        <v>0.19627767675687235</v>
      </c>
      <c r="AA1456" s="17">
        <v>0.26537412905180258</v>
      </c>
      <c r="AB1456" s="17">
        <v>6.8317677198975302E-2</v>
      </c>
      <c r="AC1456" s="17">
        <v>0.19817351598173505</v>
      </c>
    </row>
    <row r="1457" spans="1:29" ht="12.75" customHeight="1" x14ac:dyDescent="0.2">
      <c r="A1457" s="19">
        <v>41508</v>
      </c>
      <c r="B1457" s="19">
        <v>41144</v>
      </c>
      <c r="C1457" s="19">
        <v>39688</v>
      </c>
      <c r="D1457" s="16" t="s">
        <v>6</v>
      </c>
      <c r="E1457" s="114">
        <v>17713</v>
      </c>
      <c r="F1457" s="115">
        <v>11001</v>
      </c>
      <c r="G1457" s="113">
        <v>3912</v>
      </c>
      <c r="H1457" s="113">
        <v>1339</v>
      </c>
      <c r="I1457" s="113">
        <v>1461</v>
      </c>
      <c r="J1457" s="112">
        <v>17344</v>
      </c>
      <c r="K1457" s="112">
        <v>10961</v>
      </c>
      <c r="L1457" s="112">
        <v>3874</v>
      </c>
      <c r="M1457" s="112">
        <v>1485</v>
      </c>
      <c r="N1457" s="113">
        <v>1024</v>
      </c>
      <c r="O1457" s="112">
        <v>13491</v>
      </c>
      <c r="P1457" s="112">
        <v>9206</v>
      </c>
      <c r="Q1457" s="112">
        <v>2569</v>
      </c>
      <c r="R1457" s="112">
        <v>739</v>
      </c>
      <c r="S1457" s="113">
        <v>977</v>
      </c>
      <c r="T1457" s="17">
        <v>2.1275369003689981E-2</v>
      </c>
      <c r="U1457" s="17">
        <v>3.6493020709789104E-3</v>
      </c>
      <c r="V1457" s="17">
        <v>9.8089829633454251E-3</v>
      </c>
      <c r="W1457" s="17">
        <v>-9.8316498316498357E-2</v>
      </c>
      <c r="X1457" s="17">
        <v>0.4267578125</v>
      </c>
      <c r="Y1457" s="17">
        <v>2.1275369003689981E-2</v>
      </c>
      <c r="Z1457" s="17">
        <v>9.7356608478802897E-2</v>
      </c>
      <c r="AA1457" s="17">
        <v>0.15568685376661739</v>
      </c>
      <c r="AB1457" s="17">
        <v>0.11956521739130443</v>
      </c>
      <c r="AC1457" s="17">
        <v>6.3318777292576511E-2</v>
      </c>
    </row>
    <row r="1458" spans="1:29" ht="12.75" customHeight="1" x14ac:dyDescent="0.2">
      <c r="A1458" s="19">
        <v>41509</v>
      </c>
      <c r="B1458" s="19">
        <v>41145</v>
      </c>
      <c r="C1458" s="19">
        <v>39689</v>
      </c>
      <c r="D1458" s="16" t="s">
        <v>7</v>
      </c>
      <c r="E1458" s="114">
        <v>17851</v>
      </c>
      <c r="F1458" s="115">
        <v>11064</v>
      </c>
      <c r="G1458" s="113">
        <v>3995</v>
      </c>
      <c r="H1458" s="113">
        <v>1305</v>
      </c>
      <c r="I1458" s="113">
        <v>1487</v>
      </c>
      <c r="J1458" s="112">
        <v>17120</v>
      </c>
      <c r="K1458" s="112">
        <v>10900</v>
      </c>
      <c r="L1458" s="112">
        <v>3593</v>
      </c>
      <c r="M1458" s="112">
        <v>789</v>
      </c>
      <c r="N1458" s="113">
        <v>1838</v>
      </c>
      <c r="O1458" s="112">
        <v>14234</v>
      </c>
      <c r="P1458" s="112">
        <v>9673</v>
      </c>
      <c r="Q1458" s="112">
        <v>2665</v>
      </c>
      <c r="R1458" s="112">
        <v>890</v>
      </c>
      <c r="S1458" s="113">
        <v>1006</v>
      </c>
      <c r="T1458" s="17">
        <v>4.2698598130841203E-2</v>
      </c>
      <c r="U1458" s="17">
        <v>1.5045871559633106E-2</v>
      </c>
      <c r="V1458" s="17">
        <v>0.11188421931533532</v>
      </c>
      <c r="W1458" s="17">
        <v>0.6539923954372624</v>
      </c>
      <c r="X1458" s="17">
        <v>-0.19096844396082702</v>
      </c>
      <c r="Y1458" s="17">
        <v>4.2698598130841203E-2</v>
      </c>
      <c r="Z1458" s="17">
        <v>0.19134273715947026</v>
      </c>
      <c r="AA1458" s="17">
        <v>0.13429869392390681</v>
      </c>
      <c r="AB1458" s="17">
        <v>7.4074074074074181E-2</v>
      </c>
      <c r="AC1458" s="17">
        <v>9.1776798825256911E-2</v>
      </c>
    </row>
    <row r="1459" spans="1:29" ht="12.75" customHeight="1" x14ac:dyDescent="0.2">
      <c r="A1459" s="19">
        <v>41510</v>
      </c>
      <c r="B1459" s="19">
        <v>41146</v>
      </c>
      <c r="C1459" s="19">
        <v>39690</v>
      </c>
      <c r="D1459" s="16" t="s">
        <v>1</v>
      </c>
      <c r="E1459" s="114">
        <v>18127</v>
      </c>
      <c r="F1459" s="115">
        <v>10887</v>
      </c>
      <c r="G1459" s="113">
        <v>4257</v>
      </c>
      <c r="H1459" s="113">
        <v>1360</v>
      </c>
      <c r="I1459" s="113">
        <v>1623</v>
      </c>
      <c r="J1459" s="112">
        <v>18583</v>
      </c>
      <c r="K1459" s="112">
        <v>11008</v>
      </c>
      <c r="L1459" s="112">
        <v>4123</v>
      </c>
      <c r="M1459" s="112">
        <v>1723</v>
      </c>
      <c r="N1459" s="113">
        <v>1729</v>
      </c>
      <c r="O1459" s="112">
        <v>15554</v>
      </c>
      <c r="P1459" s="112">
        <v>9808</v>
      </c>
      <c r="Q1459" s="112">
        <v>3464</v>
      </c>
      <c r="R1459" s="112">
        <v>979</v>
      </c>
      <c r="S1459" s="113">
        <v>1303</v>
      </c>
      <c r="T1459" s="17">
        <v>-2.4538556745412499E-2</v>
      </c>
      <c r="U1459" s="17">
        <v>-1.0992005813953543E-2</v>
      </c>
      <c r="V1459" s="17">
        <v>3.2500606354596062E-2</v>
      </c>
      <c r="W1459" s="17">
        <v>-0.21067904817179339</v>
      </c>
      <c r="X1459" s="17">
        <v>-6.1307113938692925E-2</v>
      </c>
      <c r="Y1459" s="17">
        <v>-2.4538556745412499E-2</v>
      </c>
      <c r="Z1459" s="17">
        <v>0.17190527448869752</v>
      </c>
      <c r="AA1459" s="17">
        <v>6.382978723404209E-3</v>
      </c>
      <c r="AB1459" s="17">
        <v>-3.4090909090909061E-2</v>
      </c>
      <c r="AC1459" s="17">
        <v>5.116580310880825E-2</v>
      </c>
    </row>
    <row r="1460" spans="1:29" ht="12.75" customHeight="1" x14ac:dyDescent="0.2">
      <c r="A1460" s="19">
        <v>41511</v>
      </c>
      <c r="B1460" s="19">
        <v>41147</v>
      </c>
      <c r="C1460" s="19">
        <v>39691</v>
      </c>
      <c r="D1460" s="16" t="s">
        <v>2</v>
      </c>
      <c r="E1460" s="114">
        <v>17162</v>
      </c>
      <c r="F1460" s="115">
        <v>10485</v>
      </c>
      <c r="G1460" s="113">
        <v>4107</v>
      </c>
      <c r="H1460" s="113">
        <v>1132</v>
      </c>
      <c r="I1460" s="113">
        <v>1438</v>
      </c>
      <c r="J1460" s="112">
        <v>17104</v>
      </c>
      <c r="K1460" s="112">
        <v>10637</v>
      </c>
      <c r="L1460" s="112">
        <v>3761</v>
      </c>
      <c r="M1460" s="112">
        <v>1313</v>
      </c>
      <c r="N1460" s="113">
        <v>1393</v>
      </c>
      <c r="O1460" s="112">
        <v>13720</v>
      </c>
      <c r="P1460" s="112">
        <v>9180</v>
      </c>
      <c r="Q1460" s="112">
        <v>2871</v>
      </c>
      <c r="R1460" s="112">
        <v>780</v>
      </c>
      <c r="S1460" s="113">
        <v>889</v>
      </c>
      <c r="T1460" s="17">
        <v>3.3910196445277041E-3</v>
      </c>
      <c r="U1460" s="17">
        <v>-1.4289743348688488E-2</v>
      </c>
      <c r="V1460" s="17">
        <v>9.199680935921295E-2</v>
      </c>
      <c r="W1460" s="17">
        <v>-0.1378522467631379</v>
      </c>
      <c r="X1460" s="17">
        <v>3.2304379038047282E-2</v>
      </c>
      <c r="Y1460" s="17">
        <v>3.3910196445277041E-3</v>
      </c>
      <c r="Z1460" s="17">
        <v>0.15651886168100604</v>
      </c>
      <c r="AA1460" s="17">
        <v>0.22195775066944368</v>
      </c>
      <c r="AB1460" s="17">
        <v>7.8095238095237995E-2</v>
      </c>
      <c r="AC1460" s="17">
        <v>0.11042471042471047</v>
      </c>
    </row>
    <row r="1461" spans="1:29" ht="12.75" customHeight="1" x14ac:dyDescent="0.2">
      <c r="A1461" s="19">
        <v>41512</v>
      </c>
      <c r="B1461" s="19">
        <v>41148</v>
      </c>
      <c r="C1461" s="19">
        <v>39692</v>
      </c>
      <c r="D1461" s="16" t="s">
        <v>3</v>
      </c>
      <c r="E1461" s="114">
        <v>16554</v>
      </c>
      <c r="F1461" s="115">
        <v>11476</v>
      </c>
      <c r="G1461" s="113">
        <v>2857</v>
      </c>
      <c r="H1461" s="113">
        <v>1117</v>
      </c>
      <c r="I1461" s="113">
        <v>1104</v>
      </c>
      <c r="J1461" s="112">
        <v>15885</v>
      </c>
      <c r="K1461" s="112">
        <v>10299</v>
      </c>
      <c r="L1461" s="112">
        <v>3443</v>
      </c>
      <c r="M1461" s="112">
        <v>986</v>
      </c>
      <c r="N1461" s="113">
        <v>1157</v>
      </c>
      <c r="O1461" s="112">
        <v>13263</v>
      </c>
      <c r="P1461" s="112">
        <v>9131</v>
      </c>
      <c r="Q1461" s="112">
        <v>2643</v>
      </c>
      <c r="R1461" s="112">
        <v>615</v>
      </c>
      <c r="S1461" s="113">
        <v>874</v>
      </c>
      <c r="T1461" s="17">
        <v>4.2115203021718672E-2</v>
      </c>
      <c r="U1461" s="17">
        <v>0.11428294009127105</v>
      </c>
      <c r="V1461" s="17">
        <v>-0.17020040662213187</v>
      </c>
      <c r="W1461" s="17">
        <v>0.13286004056795142</v>
      </c>
      <c r="X1461" s="17">
        <v>-4.5808124459809862E-2</v>
      </c>
      <c r="Y1461" s="17">
        <v>4.2115203021718672E-2</v>
      </c>
      <c r="Z1461" s="17">
        <v>0.20812717128118741</v>
      </c>
      <c r="AA1461" s="17">
        <v>2.0721686316541588E-2</v>
      </c>
      <c r="AB1461" s="17">
        <v>0.23289183222958054</v>
      </c>
      <c r="AC1461" s="17">
        <v>0.4838709677419355</v>
      </c>
    </row>
    <row r="1462" spans="1:29" ht="12.75" customHeight="1" x14ac:dyDescent="0.2">
      <c r="A1462" s="19">
        <v>41513</v>
      </c>
      <c r="B1462" s="19">
        <v>41149</v>
      </c>
      <c r="C1462" s="19">
        <v>39693</v>
      </c>
      <c r="D1462" s="16" t="s">
        <v>4</v>
      </c>
      <c r="E1462" s="114">
        <v>13943</v>
      </c>
      <c r="F1462" s="115">
        <v>9183</v>
      </c>
      <c r="G1462" s="113">
        <v>2795</v>
      </c>
      <c r="H1462" s="113">
        <v>1002</v>
      </c>
      <c r="I1462" s="113">
        <v>963</v>
      </c>
      <c r="J1462" s="112">
        <v>13707</v>
      </c>
      <c r="K1462" s="112">
        <v>9220</v>
      </c>
      <c r="L1462" s="112">
        <v>2662</v>
      </c>
      <c r="M1462" s="112">
        <v>937</v>
      </c>
      <c r="N1462" s="113">
        <v>888</v>
      </c>
      <c r="O1462" s="112">
        <v>11690</v>
      </c>
      <c r="P1462" s="112">
        <v>8066</v>
      </c>
      <c r="Q1462" s="112">
        <v>2174</v>
      </c>
      <c r="R1462" s="112">
        <v>768</v>
      </c>
      <c r="S1462" s="113">
        <v>682</v>
      </c>
      <c r="T1462" s="17">
        <v>1.7217480119646966E-2</v>
      </c>
      <c r="U1462" s="17">
        <v>-4.0130151843817963E-3</v>
      </c>
      <c r="V1462" s="17">
        <v>4.9962434259954946E-2</v>
      </c>
      <c r="W1462" s="17">
        <v>6.937033084311639E-2</v>
      </c>
      <c r="X1462" s="17">
        <v>8.4459459459459429E-2</v>
      </c>
      <c r="Y1462" s="17">
        <v>1.7217480119646966E-2</v>
      </c>
      <c r="Z1462" s="17">
        <v>4.5066575623079475E-2</v>
      </c>
      <c r="AA1462" s="17">
        <v>2.8708133971291794E-2</v>
      </c>
      <c r="AB1462" s="17">
        <v>-5.3824362606232246E-2</v>
      </c>
      <c r="AC1462" s="17">
        <v>9.0600226500566317E-2</v>
      </c>
    </row>
    <row r="1463" spans="1:29" ht="12.75" customHeight="1" x14ac:dyDescent="0.2">
      <c r="A1463" s="19">
        <v>41514</v>
      </c>
      <c r="B1463" s="19">
        <v>41150</v>
      </c>
      <c r="C1463" s="19">
        <v>39694</v>
      </c>
      <c r="D1463" s="16" t="s">
        <v>5</v>
      </c>
      <c r="E1463" s="114">
        <v>15062</v>
      </c>
      <c r="F1463" s="115">
        <v>9882</v>
      </c>
      <c r="G1463" s="113">
        <v>3132</v>
      </c>
      <c r="H1463" s="113">
        <v>953</v>
      </c>
      <c r="I1463" s="113">
        <v>1095</v>
      </c>
      <c r="J1463" s="112">
        <v>15117</v>
      </c>
      <c r="K1463" s="112">
        <v>9355</v>
      </c>
      <c r="L1463" s="112">
        <v>3338</v>
      </c>
      <c r="M1463" s="112">
        <v>1253</v>
      </c>
      <c r="N1463" s="113">
        <v>1171</v>
      </c>
      <c r="O1463" s="112">
        <v>13362</v>
      </c>
      <c r="P1463" s="112">
        <v>9074</v>
      </c>
      <c r="Q1463" s="112">
        <v>2497</v>
      </c>
      <c r="R1463" s="112">
        <v>844</v>
      </c>
      <c r="S1463" s="113">
        <v>947</v>
      </c>
      <c r="T1463" s="17">
        <v>-3.6382880201097922E-3</v>
      </c>
      <c r="U1463" s="17">
        <v>5.6333511491181154E-2</v>
      </c>
      <c r="V1463" s="17">
        <v>-6.1713600958657855E-2</v>
      </c>
      <c r="W1463" s="17">
        <v>-0.23942537909018358</v>
      </c>
      <c r="X1463" s="17">
        <v>-6.4901793339026459E-2</v>
      </c>
      <c r="Y1463" s="17">
        <v>-3.6382880201097922E-3</v>
      </c>
      <c r="Z1463" s="17">
        <v>1.2811314953366848E-2</v>
      </c>
      <c r="AA1463" s="17">
        <v>-2.9439107530213837E-2</v>
      </c>
      <c r="AB1463" s="17">
        <v>-0.26579352850539295</v>
      </c>
      <c r="AC1463" s="17">
        <v>-3.8630377524144E-2</v>
      </c>
    </row>
    <row r="1464" spans="1:29" ht="12.75" customHeight="1" x14ac:dyDescent="0.2">
      <c r="A1464" s="19">
        <v>41515</v>
      </c>
      <c r="B1464" s="19">
        <v>41151</v>
      </c>
      <c r="C1464" s="19">
        <v>39695</v>
      </c>
      <c r="D1464" s="16" t="s">
        <v>6</v>
      </c>
      <c r="E1464" s="114">
        <v>15700</v>
      </c>
      <c r="F1464" s="115">
        <v>10781</v>
      </c>
      <c r="G1464" s="113">
        <v>2389</v>
      </c>
      <c r="H1464" s="113">
        <v>1252</v>
      </c>
      <c r="I1464" s="113">
        <v>1278</v>
      </c>
      <c r="J1464" s="112">
        <v>16899</v>
      </c>
      <c r="K1464" s="112">
        <v>10591</v>
      </c>
      <c r="L1464" s="112">
        <v>3733</v>
      </c>
      <c r="M1464" s="112">
        <v>1252</v>
      </c>
      <c r="N1464" s="113">
        <v>1323</v>
      </c>
      <c r="O1464" s="112">
        <v>14585</v>
      </c>
      <c r="P1464" s="112">
        <v>9896</v>
      </c>
      <c r="Q1464" s="112">
        <v>2784</v>
      </c>
      <c r="R1464" s="112">
        <v>884</v>
      </c>
      <c r="S1464" s="113">
        <v>1021</v>
      </c>
      <c r="T1464" s="17">
        <v>-7.095094384283096E-2</v>
      </c>
      <c r="U1464" s="17">
        <v>1.7939760173732333E-2</v>
      </c>
      <c r="V1464" s="17">
        <v>-0.36003214572729703</v>
      </c>
      <c r="W1464" s="17">
        <v>0</v>
      </c>
      <c r="X1464" s="17">
        <v>-3.4013605442176909E-2</v>
      </c>
      <c r="Y1464" s="17">
        <v>-7.095094384283096E-2</v>
      </c>
      <c r="Z1464" s="17">
        <v>4.9654366663421268E-2</v>
      </c>
      <c r="AA1464" s="17">
        <v>-0.35310046033035469</v>
      </c>
      <c r="AB1464" s="17">
        <v>-0.11016346837242363</v>
      </c>
      <c r="AC1464" s="17">
        <v>-8.9094796863863124E-2</v>
      </c>
    </row>
    <row r="1465" spans="1:29" ht="12.75" customHeight="1" x14ac:dyDescent="0.2">
      <c r="A1465" s="19">
        <v>41516</v>
      </c>
      <c r="B1465" s="19">
        <v>41152</v>
      </c>
      <c r="C1465" s="19">
        <v>39696</v>
      </c>
      <c r="D1465" s="16" t="s">
        <v>7</v>
      </c>
      <c r="E1465" s="114">
        <v>18527</v>
      </c>
      <c r="F1465" s="115">
        <v>10890</v>
      </c>
      <c r="G1465" s="113">
        <v>5041</v>
      </c>
      <c r="H1465" s="113">
        <v>1245</v>
      </c>
      <c r="I1465" s="113">
        <v>1351</v>
      </c>
      <c r="J1465" s="112">
        <v>18569</v>
      </c>
      <c r="K1465" s="112">
        <v>11445</v>
      </c>
      <c r="L1465" s="112">
        <v>3920</v>
      </c>
      <c r="M1465" s="112">
        <v>1655</v>
      </c>
      <c r="N1465" s="113">
        <v>1549</v>
      </c>
      <c r="O1465" s="112">
        <v>15019</v>
      </c>
      <c r="P1465" s="112">
        <v>10288</v>
      </c>
      <c r="Q1465" s="112">
        <v>2697</v>
      </c>
      <c r="R1465" s="112">
        <v>1029</v>
      </c>
      <c r="S1465" s="113">
        <v>1005</v>
      </c>
      <c r="T1465" s="17">
        <v>-2.2618342398621483E-3</v>
      </c>
      <c r="U1465" s="17">
        <v>-4.8492791612057662E-2</v>
      </c>
      <c r="V1465" s="17">
        <v>0.28596938775510194</v>
      </c>
      <c r="W1465" s="17">
        <v>-0.24773413897280971</v>
      </c>
      <c r="X1465" s="17">
        <v>-0.12782440284054231</v>
      </c>
      <c r="Y1465" s="17">
        <v>-2.2618342398621483E-3</v>
      </c>
      <c r="Z1465" s="17">
        <v>1.9376579612468303E-2</v>
      </c>
      <c r="AA1465" s="17">
        <v>0.27846817144306368</v>
      </c>
      <c r="AB1465" s="17">
        <v>-0.10431654676258995</v>
      </c>
      <c r="AC1465" s="17">
        <v>-2.172338884866043E-2</v>
      </c>
    </row>
    <row r="1466" spans="1:29" ht="12.75" customHeight="1" x14ac:dyDescent="0.2">
      <c r="A1466" s="19">
        <v>41517</v>
      </c>
      <c r="B1466" s="19">
        <v>41153</v>
      </c>
      <c r="C1466" s="19">
        <v>39697</v>
      </c>
      <c r="D1466" s="16" t="s">
        <v>1</v>
      </c>
      <c r="E1466" s="114">
        <v>19164</v>
      </c>
      <c r="F1466" s="115">
        <v>10993</v>
      </c>
      <c r="G1466" s="113">
        <v>5408</v>
      </c>
      <c r="H1466" s="113">
        <v>1328</v>
      </c>
      <c r="I1466" s="113">
        <v>1435</v>
      </c>
      <c r="J1466" s="112">
        <v>17985</v>
      </c>
      <c r="K1466" s="112">
        <v>10584</v>
      </c>
      <c r="L1466" s="112">
        <v>4112</v>
      </c>
      <c r="M1466" s="112">
        <v>1583</v>
      </c>
      <c r="N1466" s="113">
        <v>1706</v>
      </c>
      <c r="O1466" s="112">
        <v>15828</v>
      </c>
      <c r="P1466" s="112">
        <v>10241</v>
      </c>
      <c r="Q1466" s="112">
        <v>3268</v>
      </c>
      <c r="R1466" s="112">
        <v>1097</v>
      </c>
      <c r="S1466" s="113">
        <v>1222</v>
      </c>
      <c r="T1466" s="17">
        <v>6.555462885738117E-2</v>
      </c>
      <c r="U1466" s="17">
        <v>3.8643235071806448E-2</v>
      </c>
      <c r="V1466" s="17">
        <v>0.31517509727626458</v>
      </c>
      <c r="W1466" s="17">
        <v>-0.16108654453569171</v>
      </c>
      <c r="X1466" s="17">
        <v>-0.15885111371629546</v>
      </c>
      <c r="Y1466" s="17">
        <v>6.555462885738117E-2</v>
      </c>
      <c r="Z1466" s="17">
        <v>5.1157008988334196E-2</v>
      </c>
      <c r="AA1466" s="17">
        <v>0.31805995612966131</v>
      </c>
      <c r="AB1466" s="17">
        <v>-0.15789473684210531</v>
      </c>
      <c r="AC1466" s="17">
        <v>-9.6347607052896689E-2</v>
      </c>
    </row>
    <row r="1467" spans="1:29" ht="12.75" customHeight="1" x14ac:dyDescent="0.2">
      <c r="A1467" s="19">
        <v>41518</v>
      </c>
      <c r="B1467" s="19">
        <v>41154</v>
      </c>
      <c r="C1467" s="19">
        <v>39698</v>
      </c>
      <c r="D1467" s="16" t="s">
        <v>2</v>
      </c>
      <c r="E1467" s="114">
        <v>15589</v>
      </c>
      <c r="F1467" s="115">
        <v>9998</v>
      </c>
      <c r="G1467" s="113">
        <v>3657</v>
      </c>
      <c r="H1467" s="113">
        <v>1108</v>
      </c>
      <c r="I1467" s="113">
        <v>826</v>
      </c>
      <c r="J1467" s="112">
        <v>15423</v>
      </c>
      <c r="K1467" s="112">
        <v>9441</v>
      </c>
      <c r="L1467" s="112">
        <v>3464</v>
      </c>
      <c r="M1467" s="112">
        <v>1137</v>
      </c>
      <c r="N1467" s="113">
        <v>1381</v>
      </c>
      <c r="O1467" s="112">
        <v>13681</v>
      </c>
      <c r="P1467" s="112">
        <v>9343</v>
      </c>
      <c r="Q1467" s="112">
        <v>2547</v>
      </c>
      <c r="R1467" s="112">
        <v>785</v>
      </c>
      <c r="S1467" s="113">
        <v>1006</v>
      </c>
      <c r="T1467" s="17">
        <v>1.0763145950852593E-2</v>
      </c>
      <c r="U1467" s="17">
        <v>5.8997987501324012E-2</v>
      </c>
      <c r="V1467" s="17">
        <v>5.5715935334873068E-2</v>
      </c>
      <c r="W1467" s="17">
        <v>-2.5505716798592815E-2</v>
      </c>
      <c r="X1467" s="17">
        <v>-0.40188269370021723</v>
      </c>
      <c r="Y1467" s="17">
        <v>1.0763145950852593E-2</v>
      </c>
      <c r="Z1467" s="17">
        <v>9.3633778166703152E-2</v>
      </c>
      <c r="AA1467" s="17">
        <v>5.8465991316932087E-2</v>
      </c>
      <c r="AB1467" s="17">
        <v>-6.8907563025210061E-2</v>
      </c>
      <c r="AC1467" s="17">
        <v>-0.3327948303715671</v>
      </c>
    </row>
    <row r="1468" spans="1:29" ht="12.75" customHeight="1" x14ac:dyDescent="0.2">
      <c r="A1468" s="19">
        <v>41519</v>
      </c>
      <c r="B1468" s="19">
        <v>41155</v>
      </c>
      <c r="C1468" s="19">
        <v>39699</v>
      </c>
      <c r="D1468" s="16" t="s">
        <v>3</v>
      </c>
      <c r="E1468" s="114">
        <v>16084</v>
      </c>
      <c r="F1468" s="115">
        <v>10657</v>
      </c>
      <c r="G1468" s="113">
        <v>3236</v>
      </c>
      <c r="H1468" s="113">
        <v>987</v>
      </c>
      <c r="I1468" s="113">
        <v>1204</v>
      </c>
      <c r="J1468" s="112">
        <v>15794</v>
      </c>
      <c r="K1468" s="112">
        <v>10401</v>
      </c>
      <c r="L1468" s="112">
        <v>3279</v>
      </c>
      <c r="M1468" s="112">
        <v>991</v>
      </c>
      <c r="N1468" s="113">
        <v>1123</v>
      </c>
      <c r="O1468" s="112">
        <v>13402</v>
      </c>
      <c r="P1468" s="112">
        <v>9530</v>
      </c>
      <c r="Q1468" s="112">
        <v>2433</v>
      </c>
      <c r="R1468" s="112">
        <v>637</v>
      </c>
      <c r="S1468" s="113">
        <v>802</v>
      </c>
      <c r="T1468" s="17">
        <v>1.8361403064454773E-2</v>
      </c>
      <c r="U1468" s="17">
        <v>2.4613017979040475E-2</v>
      </c>
      <c r="V1468" s="17">
        <v>-1.311375419335159E-2</v>
      </c>
      <c r="W1468" s="17">
        <v>-4.0363269424823489E-3</v>
      </c>
      <c r="X1468" s="17">
        <v>7.2128227960819302E-2</v>
      </c>
      <c r="Y1468" s="17">
        <v>1.8361403064454773E-2</v>
      </c>
      <c r="Z1468" s="17">
        <v>3.5867029548989127E-2</v>
      </c>
      <c r="AA1468" s="17">
        <v>-7.7010838562464379E-2</v>
      </c>
      <c r="AB1468" s="17">
        <v>-8.8642659279778435E-2</v>
      </c>
      <c r="AC1468" s="17">
        <v>0.14448669201520903</v>
      </c>
    </row>
    <row r="1469" spans="1:29" ht="12.75" customHeight="1" x14ac:dyDescent="0.2">
      <c r="A1469" s="19">
        <v>41520</v>
      </c>
      <c r="B1469" s="19">
        <v>41156</v>
      </c>
      <c r="C1469" s="19">
        <v>39700</v>
      </c>
      <c r="D1469" s="16" t="s">
        <v>4</v>
      </c>
      <c r="E1469" s="114">
        <v>14810</v>
      </c>
      <c r="F1469" s="115">
        <v>9783</v>
      </c>
      <c r="G1469" s="113">
        <v>3024</v>
      </c>
      <c r="H1469" s="113">
        <v>981</v>
      </c>
      <c r="I1469" s="113">
        <v>1022</v>
      </c>
      <c r="J1469" s="112">
        <v>14674</v>
      </c>
      <c r="K1469" s="112">
        <v>9807</v>
      </c>
      <c r="L1469" s="112">
        <v>2942</v>
      </c>
      <c r="M1469" s="112">
        <v>968</v>
      </c>
      <c r="N1469" s="113">
        <v>957</v>
      </c>
      <c r="O1469" s="112">
        <v>12577</v>
      </c>
      <c r="P1469" s="112">
        <v>8813</v>
      </c>
      <c r="Q1469" s="112">
        <v>2242</v>
      </c>
      <c r="R1469" s="112">
        <v>761</v>
      </c>
      <c r="S1469" s="113">
        <v>761</v>
      </c>
      <c r="T1469" s="17">
        <v>9.2680932261142157E-3</v>
      </c>
      <c r="U1469" s="17">
        <v>-2.4472315692872781E-3</v>
      </c>
      <c r="V1469" s="17">
        <v>2.7872195785180187E-2</v>
      </c>
      <c r="W1469" s="17">
        <v>1.3429752066115741E-2</v>
      </c>
      <c r="X1469" s="17">
        <v>6.792058516196442E-2</v>
      </c>
      <c r="Y1469" s="17">
        <v>9.2680932261142157E-3</v>
      </c>
      <c r="Z1469" s="17">
        <v>-9.5170598359826108E-3</v>
      </c>
      <c r="AA1469" s="17">
        <v>-7.6359193646915124E-2</v>
      </c>
      <c r="AB1469" s="17">
        <v>-8.6592178770949713E-2</v>
      </c>
      <c r="AC1469" s="17">
        <v>-3.4938621340887654E-2</v>
      </c>
    </row>
    <row r="1470" spans="1:29" ht="12.75" customHeight="1" x14ac:dyDescent="0.2">
      <c r="A1470" s="19">
        <v>41521</v>
      </c>
      <c r="B1470" s="19">
        <v>41157</v>
      </c>
      <c r="C1470" s="19">
        <v>39701</v>
      </c>
      <c r="D1470" s="16" t="s">
        <v>5</v>
      </c>
      <c r="E1470" s="114">
        <v>13500</v>
      </c>
      <c r="F1470" s="115">
        <v>8816</v>
      </c>
      <c r="G1470" s="113">
        <v>2919</v>
      </c>
      <c r="H1470" s="113">
        <v>841</v>
      </c>
      <c r="I1470" s="113">
        <v>924</v>
      </c>
      <c r="J1470" s="112">
        <v>14623</v>
      </c>
      <c r="K1470" s="112">
        <v>9427</v>
      </c>
      <c r="L1470" s="112">
        <v>3240</v>
      </c>
      <c r="M1470" s="112">
        <v>999</v>
      </c>
      <c r="N1470" s="113">
        <v>957</v>
      </c>
      <c r="O1470" s="112">
        <v>12359</v>
      </c>
      <c r="P1470" s="112">
        <v>8771</v>
      </c>
      <c r="Q1470" s="112">
        <v>2411</v>
      </c>
      <c r="R1470" s="112">
        <v>598</v>
      </c>
      <c r="S1470" s="113">
        <v>579</v>
      </c>
      <c r="T1470" s="17">
        <v>-7.679682691650136E-2</v>
      </c>
      <c r="U1470" s="17">
        <v>-6.4813832608465072E-2</v>
      </c>
      <c r="V1470" s="17">
        <v>-9.9074074074074092E-2</v>
      </c>
      <c r="W1470" s="17">
        <v>-0.15815815815815815</v>
      </c>
      <c r="X1470" s="17">
        <v>-3.4482758620689613E-2</v>
      </c>
      <c r="Y1470" s="17">
        <v>-7.679682691650136E-2</v>
      </c>
      <c r="Z1470" s="17">
        <v>-4.1113769849902115E-2</v>
      </c>
      <c r="AA1470" s="17">
        <v>-4.8875855327468187E-2</v>
      </c>
      <c r="AB1470" s="17">
        <v>-0.23406193078324222</v>
      </c>
      <c r="AC1470" s="17">
        <v>-6.9486404833836835E-2</v>
      </c>
    </row>
    <row r="1471" spans="1:29" ht="13.15" customHeight="1" x14ac:dyDescent="0.2">
      <c r="A1471" s="19">
        <v>41522</v>
      </c>
      <c r="B1471" s="19">
        <v>41158</v>
      </c>
      <c r="C1471" s="19">
        <v>39702</v>
      </c>
      <c r="D1471" s="16" t="s">
        <v>6</v>
      </c>
      <c r="E1471" s="114">
        <v>14682</v>
      </c>
      <c r="F1471" s="115">
        <v>9191</v>
      </c>
      <c r="G1471" s="113">
        <v>3172</v>
      </c>
      <c r="H1471" s="113">
        <v>1043</v>
      </c>
      <c r="I1471" s="113">
        <v>1276</v>
      </c>
      <c r="J1471" s="112">
        <v>15657</v>
      </c>
      <c r="K1471" s="112">
        <v>9848</v>
      </c>
      <c r="L1471" s="112">
        <v>3397</v>
      </c>
      <c r="M1471" s="112">
        <v>1118</v>
      </c>
      <c r="N1471" s="113">
        <v>1294</v>
      </c>
      <c r="O1471" s="112">
        <v>13564</v>
      </c>
      <c r="P1471" s="112">
        <v>9413</v>
      </c>
      <c r="Q1471" s="112">
        <v>2515</v>
      </c>
      <c r="R1471" s="112">
        <v>772</v>
      </c>
      <c r="S1471" s="113">
        <v>864</v>
      </c>
      <c r="T1471" s="17">
        <v>-6.2272465989653192E-2</v>
      </c>
      <c r="U1471" s="17">
        <v>-6.67140536149472E-2</v>
      </c>
      <c r="V1471" s="17">
        <v>-6.6234913158669362E-2</v>
      </c>
      <c r="W1471" s="17">
        <v>-6.708407871198574E-2</v>
      </c>
      <c r="X1471" s="17">
        <v>-1.391035548686248E-2</v>
      </c>
      <c r="Y1471" s="17">
        <v>-6.2272465989653192E-2</v>
      </c>
      <c r="Z1471" s="17">
        <v>-6.6524476944952227E-2</v>
      </c>
      <c r="AA1471" s="17">
        <v>-0.11643454038997214</v>
      </c>
      <c r="AB1471" s="17">
        <v>-0.15954875100725219</v>
      </c>
      <c r="AC1471" s="17">
        <v>-3.7707390648567096E-2</v>
      </c>
    </row>
    <row r="1472" spans="1:29" ht="13.15" customHeight="1" x14ac:dyDescent="0.2">
      <c r="A1472" s="19">
        <v>41523</v>
      </c>
      <c r="B1472" s="19">
        <v>41159</v>
      </c>
      <c r="C1472" s="19">
        <v>39703</v>
      </c>
      <c r="D1472" s="16" t="s">
        <v>7</v>
      </c>
      <c r="E1472" s="114">
        <v>14025</v>
      </c>
      <c r="F1472" s="115">
        <v>8518</v>
      </c>
      <c r="G1472" s="113">
        <v>3099</v>
      </c>
      <c r="H1472" s="113">
        <v>1119</v>
      </c>
      <c r="I1472" s="113">
        <v>1289</v>
      </c>
      <c r="J1472" s="112">
        <v>15546</v>
      </c>
      <c r="K1472" s="112">
        <v>9442</v>
      </c>
      <c r="L1472" s="112">
        <v>3448</v>
      </c>
      <c r="M1472" s="112">
        <v>1261</v>
      </c>
      <c r="N1472" s="113">
        <v>1395</v>
      </c>
      <c r="O1472" s="112">
        <v>13938</v>
      </c>
      <c r="P1472" s="112">
        <v>9585</v>
      </c>
      <c r="Q1472" s="112">
        <v>2497</v>
      </c>
      <c r="R1472" s="112">
        <v>963</v>
      </c>
      <c r="S1472" s="113">
        <v>893</v>
      </c>
      <c r="T1472" s="17">
        <v>-9.7838672327286713E-2</v>
      </c>
      <c r="U1472" s="17">
        <v>-9.7860622749417536E-2</v>
      </c>
      <c r="V1472" s="17">
        <v>-0.10121809744779586</v>
      </c>
      <c r="W1472" s="17">
        <v>-0.11260904044409203</v>
      </c>
      <c r="X1472" s="17">
        <v>-7.598566308243726E-2</v>
      </c>
      <c r="Y1472" s="17">
        <v>-9.7838672327286713E-2</v>
      </c>
      <c r="Z1472" s="17">
        <v>-9.3444018731375089E-2</v>
      </c>
      <c r="AA1472" s="17">
        <v>-0.10897067280046002</v>
      </c>
      <c r="AB1472" s="17">
        <v>-2.5261324041811806E-2</v>
      </c>
      <c r="AC1472" s="17">
        <v>-2.8636021100226117E-2</v>
      </c>
    </row>
    <row r="1473" spans="1:29" ht="13.15" customHeight="1" x14ac:dyDescent="0.2">
      <c r="A1473" s="19">
        <v>41524</v>
      </c>
      <c r="B1473" s="19">
        <v>41160</v>
      </c>
      <c r="C1473" s="19">
        <v>39704</v>
      </c>
      <c r="D1473" s="16" t="s">
        <v>1</v>
      </c>
      <c r="E1473" s="114">
        <v>15951</v>
      </c>
      <c r="F1473" s="115">
        <v>9464</v>
      </c>
      <c r="G1473" s="113">
        <v>3640</v>
      </c>
      <c r="H1473" s="113">
        <v>1243</v>
      </c>
      <c r="I1473" s="113">
        <v>1604</v>
      </c>
      <c r="J1473" s="112">
        <v>16209.092961847573</v>
      </c>
      <c r="K1473" s="112">
        <v>9872</v>
      </c>
      <c r="L1473" s="112">
        <v>3378</v>
      </c>
      <c r="M1473" s="112">
        <v>1368.0929618475732</v>
      </c>
      <c r="N1473" s="113">
        <v>1591</v>
      </c>
      <c r="O1473" s="112">
        <v>15052</v>
      </c>
      <c r="P1473" s="112">
        <v>9805</v>
      </c>
      <c r="Q1473" s="112">
        <v>3112</v>
      </c>
      <c r="R1473" s="112">
        <v>996</v>
      </c>
      <c r="S1473" s="113">
        <v>1139</v>
      </c>
      <c r="T1473" s="17">
        <v>-1.5922726981396407E-2</v>
      </c>
      <c r="U1473" s="17">
        <v>-4.1329011345218825E-2</v>
      </c>
      <c r="V1473" s="17">
        <v>7.7560686796921186E-2</v>
      </c>
      <c r="W1473" s="17">
        <v>-9.1436010078319918E-2</v>
      </c>
      <c r="X1473" s="17">
        <v>8.1709616593337309E-3</v>
      </c>
      <c r="Y1473" s="17">
        <v>-1.5922726981396407E-2</v>
      </c>
      <c r="Z1473" s="17">
        <v>-1.0555203715432171E-3</v>
      </c>
      <c r="AA1473" s="17">
        <v>-3.7546271813855059E-2</v>
      </c>
      <c r="AB1473" s="17">
        <v>-0.15326975476839233</v>
      </c>
      <c r="AC1473" s="17">
        <v>4.4270833333333259E-2</v>
      </c>
    </row>
    <row r="1474" spans="1:29" ht="13.15" customHeight="1" x14ac:dyDescent="0.2">
      <c r="A1474" s="19">
        <v>41525</v>
      </c>
      <c r="B1474" s="19">
        <v>41161</v>
      </c>
      <c r="C1474" s="19">
        <v>39705</v>
      </c>
      <c r="D1474" s="16" t="s">
        <v>2</v>
      </c>
      <c r="E1474" s="114">
        <v>15190</v>
      </c>
      <c r="F1474" s="115">
        <v>9781</v>
      </c>
      <c r="G1474" s="113">
        <v>3498</v>
      </c>
      <c r="H1474" s="113">
        <v>917</v>
      </c>
      <c r="I1474" s="113">
        <v>994</v>
      </c>
      <c r="J1474" s="112">
        <v>16188</v>
      </c>
      <c r="K1474" s="112">
        <v>10354</v>
      </c>
      <c r="L1474" s="112">
        <v>3419</v>
      </c>
      <c r="M1474" s="112">
        <v>995</v>
      </c>
      <c r="N1474" s="113">
        <v>1420</v>
      </c>
      <c r="O1474" s="112">
        <v>13808</v>
      </c>
      <c r="P1474" s="112">
        <v>9342</v>
      </c>
      <c r="Q1474" s="112">
        <v>2637</v>
      </c>
      <c r="R1474" s="112">
        <v>891</v>
      </c>
      <c r="S1474" s="113">
        <v>938</v>
      </c>
      <c r="T1474" s="17">
        <v>-6.1650605386706192E-2</v>
      </c>
      <c r="U1474" s="17">
        <v>-5.5340931041143571E-2</v>
      </c>
      <c r="V1474" s="17">
        <v>2.3106171395144814E-2</v>
      </c>
      <c r="W1474" s="17">
        <v>-7.8391959798994937E-2</v>
      </c>
      <c r="X1474" s="17">
        <v>-0.30000000000000004</v>
      </c>
      <c r="Y1474" s="17">
        <v>-6.1650605386706192E-2</v>
      </c>
      <c r="Z1474" s="17">
        <v>4.1418228279386682E-2</v>
      </c>
      <c r="AA1474" s="17">
        <v>6.5488882120012137E-2</v>
      </c>
      <c r="AB1474" s="17">
        <v>-0.12080536912751683</v>
      </c>
      <c r="AC1474" s="17">
        <v>-0.18790849673202614</v>
      </c>
    </row>
    <row r="1475" spans="1:29" ht="12.75" customHeight="1" x14ac:dyDescent="0.2">
      <c r="A1475" s="19">
        <v>41526</v>
      </c>
      <c r="B1475" s="19">
        <v>41162</v>
      </c>
      <c r="C1475" s="19">
        <v>39706</v>
      </c>
      <c r="D1475" s="16" t="s">
        <v>3</v>
      </c>
      <c r="E1475" s="114">
        <v>16009</v>
      </c>
      <c r="F1475" s="115">
        <v>10581</v>
      </c>
      <c r="G1475" s="113">
        <v>3232</v>
      </c>
      <c r="H1475" s="113">
        <v>1045</v>
      </c>
      <c r="I1475" s="113">
        <v>1151</v>
      </c>
      <c r="J1475" s="112">
        <v>15953</v>
      </c>
      <c r="K1475" s="112">
        <v>10236</v>
      </c>
      <c r="L1475" s="112">
        <v>3535</v>
      </c>
      <c r="M1475" s="112">
        <v>1111</v>
      </c>
      <c r="N1475" s="113">
        <v>1071</v>
      </c>
      <c r="O1475" s="112">
        <v>13599</v>
      </c>
      <c r="P1475" s="112">
        <v>9677</v>
      </c>
      <c r="Q1475" s="112">
        <v>2556</v>
      </c>
      <c r="R1475" s="112">
        <v>622</v>
      </c>
      <c r="S1475" s="113">
        <v>744</v>
      </c>
      <c r="T1475" s="17">
        <v>3.5103115401491358E-3</v>
      </c>
      <c r="U1475" s="17">
        <v>3.3704572098475882E-2</v>
      </c>
      <c r="V1475" s="17">
        <v>-8.5714285714285743E-2</v>
      </c>
      <c r="W1475" s="17">
        <v>-5.9405940594059459E-2</v>
      </c>
      <c r="X1475" s="17">
        <v>7.4696545284780536E-2</v>
      </c>
      <c r="Y1475" s="17">
        <v>3.5103115401491358E-3</v>
      </c>
      <c r="Z1475" s="17">
        <v>1.2729709035222081E-2</v>
      </c>
      <c r="AA1475" s="17">
        <v>1.2848636790974588E-2</v>
      </c>
      <c r="AB1475" s="17">
        <v>4.3956043956044022E-2</v>
      </c>
      <c r="AC1475" s="17">
        <v>5.8877644894204328E-2</v>
      </c>
    </row>
    <row r="1476" spans="1:29" ht="12.75" customHeight="1" x14ac:dyDescent="0.2">
      <c r="A1476" s="19">
        <v>41527</v>
      </c>
      <c r="B1476" s="19">
        <v>41163</v>
      </c>
      <c r="C1476" s="19">
        <v>39707</v>
      </c>
      <c r="D1476" s="16" t="s">
        <v>4</v>
      </c>
      <c r="E1476" s="114">
        <v>14459</v>
      </c>
      <c r="F1476" s="115">
        <v>9139</v>
      </c>
      <c r="G1476" s="113">
        <v>3159</v>
      </c>
      <c r="H1476" s="113">
        <v>1053</v>
      </c>
      <c r="I1476" s="113">
        <v>1108</v>
      </c>
      <c r="J1476" s="112">
        <v>13902.788147790558</v>
      </c>
      <c r="K1476" s="112">
        <v>8785</v>
      </c>
      <c r="L1476" s="112">
        <v>3084.788147790558</v>
      </c>
      <c r="M1476" s="112">
        <v>1051</v>
      </c>
      <c r="N1476" s="113">
        <v>982</v>
      </c>
      <c r="O1476" s="112">
        <v>12066</v>
      </c>
      <c r="P1476" s="112">
        <v>8692</v>
      </c>
      <c r="Q1476" s="112">
        <v>2192</v>
      </c>
      <c r="R1476" s="112">
        <v>573</v>
      </c>
      <c r="S1476" s="113">
        <v>609</v>
      </c>
      <c r="T1476" s="17">
        <v>4.0007216271783275E-2</v>
      </c>
      <c r="U1476" s="17">
        <v>4.0295959021058536E-2</v>
      </c>
      <c r="V1476" s="17">
        <v>2.4057357800274071E-2</v>
      </c>
      <c r="W1476" s="17">
        <v>1.9029495718363432E-3</v>
      </c>
      <c r="X1476" s="17">
        <v>0.12830957230142559</v>
      </c>
      <c r="Y1476" s="17">
        <v>4.0007216271783275E-2</v>
      </c>
      <c r="Z1476" s="17">
        <v>2.1573887771070943E-2</v>
      </c>
      <c r="AA1476" s="17">
        <v>1.4450867052023142E-2</v>
      </c>
      <c r="AB1476" s="17">
        <v>1.2499999999999956E-2</v>
      </c>
      <c r="AC1476" s="17">
        <v>0.23522853957636558</v>
      </c>
    </row>
    <row r="1477" spans="1:29" ht="12.75" customHeight="1" x14ac:dyDescent="0.2">
      <c r="A1477" s="19">
        <v>41528</v>
      </c>
      <c r="B1477" s="19">
        <v>41164</v>
      </c>
      <c r="C1477" s="19">
        <v>39708</v>
      </c>
      <c r="D1477" s="16" t="s">
        <v>5</v>
      </c>
      <c r="E1477" s="114">
        <v>13070</v>
      </c>
      <c r="F1477" s="115">
        <v>8690</v>
      </c>
      <c r="G1477" s="113">
        <v>2858</v>
      </c>
      <c r="H1477" s="113">
        <v>707</v>
      </c>
      <c r="I1477" s="113">
        <v>815</v>
      </c>
      <c r="J1477" s="112">
        <v>14774</v>
      </c>
      <c r="K1477" s="112">
        <v>9548</v>
      </c>
      <c r="L1477" s="112">
        <v>2984</v>
      </c>
      <c r="M1477" s="112">
        <v>1015</v>
      </c>
      <c r="N1477" s="113">
        <v>1227</v>
      </c>
      <c r="O1477" s="112">
        <v>12617</v>
      </c>
      <c r="P1477" s="112">
        <v>8917</v>
      </c>
      <c r="Q1477" s="112">
        <v>2450</v>
      </c>
      <c r="R1477" s="112">
        <v>641</v>
      </c>
      <c r="S1477" s="113">
        <v>609</v>
      </c>
      <c r="T1477" s="17">
        <v>-0.11533775551644776</v>
      </c>
      <c r="U1477" s="17">
        <v>-8.9861751152073732E-2</v>
      </c>
      <c r="V1477" s="17">
        <v>-4.2225201072386032E-2</v>
      </c>
      <c r="W1477" s="17">
        <v>-0.30344827586206902</v>
      </c>
      <c r="X1477" s="17">
        <v>-0.33577832110839445</v>
      </c>
      <c r="Y1477" s="17">
        <v>-0.11533775551644776</v>
      </c>
      <c r="Z1477" s="17">
        <v>-5.5023923444976086E-2</v>
      </c>
      <c r="AA1477" s="17">
        <v>-0.10631644777986238</v>
      </c>
      <c r="AB1477" s="17">
        <v>-0.32794676806083645</v>
      </c>
      <c r="AC1477" s="17">
        <v>-0.11413043478260865</v>
      </c>
    </row>
    <row r="1478" spans="1:29" ht="12.75" customHeight="1" x14ac:dyDescent="0.2">
      <c r="A1478" s="19">
        <v>41529</v>
      </c>
      <c r="B1478" s="19">
        <v>41165</v>
      </c>
      <c r="C1478" s="19">
        <v>39709</v>
      </c>
      <c r="D1478" s="16" t="s">
        <v>6</v>
      </c>
      <c r="E1478" s="114">
        <v>15548</v>
      </c>
      <c r="F1478" s="115">
        <v>9766</v>
      </c>
      <c r="G1478" s="113">
        <v>3421</v>
      </c>
      <c r="H1478" s="113">
        <v>1077</v>
      </c>
      <c r="I1478" s="113">
        <v>1284</v>
      </c>
      <c r="J1478" s="112">
        <v>16087</v>
      </c>
      <c r="K1478" s="112">
        <v>9964</v>
      </c>
      <c r="L1478" s="112">
        <v>3618</v>
      </c>
      <c r="M1478" s="112">
        <v>1129</v>
      </c>
      <c r="N1478" s="113">
        <v>1376</v>
      </c>
      <c r="O1478" s="112">
        <v>14048</v>
      </c>
      <c r="P1478" s="112">
        <v>9512</v>
      </c>
      <c r="Q1478" s="112">
        <v>2740</v>
      </c>
      <c r="R1478" s="112">
        <v>829</v>
      </c>
      <c r="S1478" s="113">
        <v>967</v>
      </c>
      <c r="T1478" s="17">
        <v>-3.3505314850500456E-2</v>
      </c>
      <c r="U1478" s="17">
        <v>-1.9871537535126493E-2</v>
      </c>
      <c r="V1478" s="17">
        <v>-5.4449972360420151E-2</v>
      </c>
      <c r="W1478" s="17">
        <v>-4.6058458813108993E-2</v>
      </c>
      <c r="X1478" s="17">
        <v>-6.6860465116279078E-2</v>
      </c>
      <c r="Y1478" s="17">
        <v>-3.3505314850500456E-2</v>
      </c>
      <c r="Z1478" s="17">
        <v>-2.7290836653386497E-2</v>
      </c>
      <c r="AA1478" s="17">
        <v>-3.8504777965148951E-2</v>
      </c>
      <c r="AB1478" s="17">
        <v>-0.10399334442595676</v>
      </c>
      <c r="AC1478" s="17">
        <v>-1.2307692307692353E-2</v>
      </c>
    </row>
    <row r="1479" spans="1:29" ht="12.75" customHeight="1" x14ac:dyDescent="0.2">
      <c r="A1479" s="19">
        <v>41530</v>
      </c>
      <c r="B1479" s="19">
        <v>41166</v>
      </c>
      <c r="C1479" s="19">
        <v>39710</v>
      </c>
      <c r="D1479" s="16" t="s">
        <v>7</v>
      </c>
      <c r="E1479" s="114">
        <v>15504</v>
      </c>
      <c r="F1479" s="115">
        <v>9739</v>
      </c>
      <c r="G1479" s="113">
        <v>3419</v>
      </c>
      <c r="H1479" s="113">
        <v>1176</v>
      </c>
      <c r="I1479" s="113">
        <v>1170</v>
      </c>
      <c r="J1479" s="112">
        <v>16718</v>
      </c>
      <c r="K1479" s="112">
        <v>10621</v>
      </c>
      <c r="L1479" s="112">
        <v>3495</v>
      </c>
      <c r="M1479" s="112">
        <v>1349</v>
      </c>
      <c r="N1479" s="113">
        <v>1253</v>
      </c>
      <c r="O1479" s="112">
        <v>14280</v>
      </c>
      <c r="P1479" s="112">
        <v>9668</v>
      </c>
      <c r="Q1479" s="112">
        <v>2654</v>
      </c>
      <c r="R1479" s="112">
        <v>964</v>
      </c>
      <c r="S1479" s="113">
        <v>994</v>
      </c>
      <c r="T1479" s="17">
        <v>-7.261634166766362E-2</v>
      </c>
      <c r="U1479" s="17">
        <v>-8.304302796346863E-2</v>
      </c>
      <c r="V1479" s="17">
        <v>-2.1745350500715355E-2</v>
      </c>
      <c r="W1479" s="17">
        <v>-0.12824314306893991</v>
      </c>
      <c r="X1479" s="17">
        <v>-6.6241021548284151E-2</v>
      </c>
      <c r="Y1479" s="17">
        <v>-7.261634166766362E-2</v>
      </c>
      <c r="Z1479" s="17">
        <v>4.8493602971522165E-3</v>
      </c>
      <c r="AA1479" s="17">
        <v>-1.4981273408239737E-2</v>
      </c>
      <c r="AB1479" s="17">
        <v>-2.0815986677768517E-2</v>
      </c>
      <c r="AC1479" s="17">
        <v>-0.14473684210526316</v>
      </c>
    </row>
    <row r="1480" spans="1:29" ht="12.75" customHeight="1" x14ac:dyDescent="0.2">
      <c r="A1480" s="19">
        <v>41531</v>
      </c>
      <c r="B1480" s="19">
        <v>41167</v>
      </c>
      <c r="C1480" s="19">
        <v>39711</v>
      </c>
      <c r="D1480" s="16" t="s">
        <v>1</v>
      </c>
      <c r="E1480" s="114">
        <v>18356</v>
      </c>
      <c r="F1480" s="115">
        <v>11600</v>
      </c>
      <c r="G1480" s="113">
        <v>3654</v>
      </c>
      <c r="H1480" s="113">
        <v>1456</v>
      </c>
      <c r="I1480" s="113">
        <v>1646</v>
      </c>
      <c r="J1480" s="112">
        <v>17237</v>
      </c>
      <c r="K1480" s="112">
        <v>10450</v>
      </c>
      <c r="L1480" s="112">
        <v>3613</v>
      </c>
      <c r="M1480" s="112">
        <v>1526</v>
      </c>
      <c r="N1480" s="113">
        <v>1648</v>
      </c>
      <c r="O1480" s="112">
        <v>14863</v>
      </c>
      <c r="P1480" s="112">
        <v>9445</v>
      </c>
      <c r="Q1480" s="112">
        <v>3201</v>
      </c>
      <c r="R1480" s="112">
        <v>1055</v>
      </c>
      <c r="S1480" s="113">
        <v>1162</v>
      </c>
      <c r="T1480" s="17">
        <v>6.4918489296281301E-2</v>
      </c>
      <c r="U1480" s="17">
        <v>0.11004784688995217</v>
      </c>
      <c r="V1480" s="17">
        <v>1.1347910323830535E-2</v>
      </c>
      <c r="W1480" s="17">
        <v>-4.587155963302747E-2</v>
      </c>
      <c r="X1480" s="17">
        <v>-1.2135922330097637E-3</v>
      </c>
      <c r="Y1480" s="17">
        <v>6.4918489296281301E-2</v>
      </c>
      <c r="Z1480" s="17">
        <v>0.1617426139208813</v>
      </c>
      <c r="AA1480" s="17">
        <v>-7.540485829959509E-2</v>
      </c>
      <c r="AB1480" s="17">
        <v>-3.8943894389438904E-2</v>
      </c>
      <c r="AC1480" s="17">
        <v>5.7161207450224794E-2</v>
      </c>
    </row>
    <row r="1481" spans="1:29" ht="12.75" customHeight="1" x14ac:dyDescent="0.2">
      <c r="A1481" s="19">
        <v>41532</v>
      </c>
      <c r="B1481" s="19">
        <v>41168</v>
      </c>
      <c r="C1481" s="19">
        <v>39712</v>
      </c>
      <c r="D1481" s="16" t="s">
        <v>2</v>
      </c>
      <c r="E1481" s="114">
        <v>16419</v>
      </c>
      <c r="F1481" s="115">
        <v>10588</v>
      </c>
      <c r="G1481" s="113">
        <v>3483</v>
      </c>
      <c r="H1481" s="113">
        <v>1138</v>
      </c>
      <c r="I1481" s="113">
        <v>1210</v>
      </c>
      <c r="J1481" s="112">
        <v>16319</v>
      </c>
      <c r="K1481" s="112">
        <v>10441</v>
      </c>
      <c r="L1481" s="112">
        <v>3374</v>
      </c>
      <c r="M1481" s="112">
        <v>1116</v>
      </c>
      <c r="N1481" s="113">
        <v>1388</v>
      </c>
      <c r="O1481" s="112">
        <v>14617</v>
      </c>
      <c r="P1481" s="112">
        <v>9950</v>
      </c>
      <c r="Q1481" s="112">
        <v>2700</v>
      </c>
      <c r="R1481" s="112">
        <v>1012</v>
      </c>
      <c r="S1481" s="113">
        <v>955</v>
      </c>
      <c r="T1481" s="17">
        <v>6.1278264599546883E-3</v>
      </c>
      <c r="U1481" s="17">
        <v>1.4079111196245497E-2</v>
      </c>
      <c r="V1481" s="17">
        <v>3.2305868405453575E-2</v>
      </c>
      <c r="W1481" s="17">
        <v>1.9713261648745428E-2</v>
      </c>
      <c r="X1481" s="17">
        <v>-0.12824207492795392</v>
      </c>
      <c r="Y1481" s="17">
        <v>6.1278264599546883E-3</v>
      </c>
      <c r="Z1481" s="17">
        <v>2.2599961367587351E-2</v>
      </c>
      <c r="AA1481" s="17">
        <v>4.9412473636637477E-2</v>
      </c>
      <c r="AB1481" s="17">
        <v>-9.1779728651237069E-2</v>
      </c>
      <c r="AC1481" s="17">
        <v>-0.11871813546977417</v>
      </c>
    </row>
    <row r="1482" spans="1:29" ht="12.75" customHeight="1" x14ac:dyDescent="0.2">
      <c r="A1482" s="19">
        <v>41533</v>
      </c>
      <c r="B1482" s="19">
        <v>41169</v>
      </c>
      <c r="C1482" s="19">
        <v>39713</v>
      </c>
      <c r="D1482" s="16" t="s">
        <v>3</v>
      </c>
      <c r="E1482" s="114">
        <v>16105</v>
      </c>
      <c r="F1482" s="115">
        <v>10654</v>
      </c>
      <c r="G1482" s="113">
        <v>3305</v>
      </c>
      <c r="H1482" s="113">
        <v>1028</v>
      </c>
      <c r="I1482" s="113">
        <v>1118</v>
      </c>
      <c r="J1482" s="112">
        <v>15367</v>
      </c>
      <c r="K1482" s="112">
        <v>9882</v>
      </c>
      <c r="L1482" s="112">
        <v>3407</v>
      </c>
      <c r="M1482" s="112">
        <v>1046</v>
      </c>
      <c r="N1482" s="113">
        <v>1032</v>
      </c>
      <c r="O1482" s="112">
        <v>14281</v>
      </c>
      <c r="P1482" s="112">
        <v>10278</v>
      </c>
      <c r="Q1482" s="112">
        <v>2488</v>
      </c>
      <c r="R1482" s="112">
        <v>717</v>
      </c>
      <c r="S1482" s="113">
        <v>798</v>
      </c>
      <c r="T1482" s="17">
        <v>4.8024988611960584E-2</v>
      </c>
      <c r="U1482" s="17">
        <v>7.8121837684679285E-2</v>
      </c>
      <c r="V1482" s="17">
        <v>-2.9938362195479851E-2</v>
      </c>
      <c r="W1482" s="17">
        <v>-1.7208413001912004E-2</v>
      </c>
      <c r="X1482" s="17">
        <v>8.3333333333333259E-2</v>
      </c>
      <c r="Y1482" s="17">
        <v>4.8024988611960584E-2</v>
      </c>
      <c r="Z1482" s="17">
        <v>-2.2568807339449548E-2</v>
      </c>
      <c r="AA1482" s="17">
        <v>-4.809907834101379E-2</v>
      </c>
      <c r="AB1482" s="17">
        <v>-7.2202166064981976E-2</v>
      </c>
      <c r="AC1482" s="17">
        <v>0.15020576131687235</v>
      </c>
    </row>
    <row r="1483" spans="1:29" ht="12.75" customHeight="1" x14ac:dyDescent="0.2">
      <c r="A1483" s="19">
        <v>41534</v>
      </c>
      <c r="B1483" s="19">
        <v>41170</v>
      </c>
      <c r="C1483" s="19">
        <v>39714</v>
      </c>
      <c r="D1483" s="16" t="s">
        <v>4</v>
      </c>
      <c r="E1483" s="114">
        <v>14606</v>
      </c>
      <c r="F1483" s="115">
        <v>9164</v>
      </c>
      <c r="G1483" s="113">
        <v>3301</v>
      </c>
      <c r="H1483" s="113">
        <v>1038</v>
      </c>
      <c r="I1483" s="113">
        <v>1103</v>
      </c>
      <c r="J1483" s="112">
        <v>14234</v>
      </c>
      <c r="K1483" s="112">
        <v>9280</v>
      </c>
      <c r="L1483" s="112">
        <v>2889</v>
      </c>
      <c r="M1483" s="112">
        <v>1041</v>
      </c>
      <c r="N1483" s="113">
        <v>1024</v>
      </c>
      <c r="O1483" s="112">
        <v>11789</v>
      </c>
      <c r="P1483" s="112">
        <v>8572</v>
      </c>
      <c r="Q1483" s="112">
        <v>2027</v>
      </c>
      <c r="R1483" s="112">
        <v>596</v>
      </c>
      <c r="S1483" s="113">
        <v>594</v>
      </c>
      <c r="T1483" s="17">
        <v>2.613460727834771E-2</v>
      </c>
      <c r="U1483" s="17">
        <v>-1.2499999999999956E-2</v>
      </c>
      <c r="V1483" s="17">
        <v>0.14260989961924531</v>
      </c>
      <c r="W1483" s="17">
        <v>-2.8818443804035088E-3</v>
      </c>
      <c r="X1483" s="17">
        <v>7.71484375E-2</v>
      </c>
      <c r="Y1483" s="17">
        <v>2.613460727834771E-2</v>
      </c>
      <c r="Z1483" s="17">
        <v>3.7238256932654146E-2</v>
      </c>
      <c r="AA1483" s="17">
        <v>-0.1190285561782759</v>
      </c>
      <c r="AB1483" s="17">
        <v>-5.7471264367816577E-3</v>
      </c>
      <c r="AC1483" s="17">
        <v>0.20678336980306344</v>
      </c>
    </row>
    <row r="1484" spans="1:29" ht="12.75" customHeight="1" x14ac:dyDescent="0.2">
      <c r="A1484" s="19">
        <v>41535</v>
      </c>
      <c r="B1484" s="19">
        <v>41171</v>
      </c>
      <c r="C1484" s="19">
        <v>39715</v>
      </c>
      <c r="D1484" s="16" t="s">
        <v>5</v>
      </c>
      <c r="E1484" s="114">
        <v>14665</v>
      </c>
      <c r="F1484" s="115">
        <v>9649</v>
      </c>
      <c r="G1484" s="113">
        <v>3187</v>
      </c>
      <c r="H1484" s="113">
        <v>1011</v>
      </c>
      <c r="I1484" s="113">
        <v>818</v>
      </c>
      <c r="J1484" s="112">
        <v>15063</v>
      </c>
      <c r="K1484" s="112">
        <v>9449</v>
      </c>
      <c r="L1484" s="112">
        <v>3335</v>
      </c>
      <c r="M1484" s="112">
        <v>885</v>
      </c>
      <c r="N1484" s="113">
        <v>1394</v>
      </c>
      <c r="O1484" s="112">
        <v>12655</v>
      </c>
      <c r="P1484" s="112">
        <v>9064</v>
      </c>
      <c r="Q1484" s="112">
        <v>2315</v>
      </c>
      <c r="R1484" s="112">
        <v>637</v>
      </c>
      <c r="S1484" s="113">
        <v>639</v>
      </c>
      <c r="T1484" s="17">
        <v>-2.6422359423753594E-2</v>
      </c>
      <c r="U1484" s="17">
        <v>2.1166260979997853E-2</v>
      </c>
      <c r="V1484" s="17">
        <v>-4.4377811094452824E-2</v>
      </c>
      <c r="W1484" s="17">
        <v>0.14237288135593218</v>
      </c>
      <c r="X1484" s="17">
        <v>-0.41319942611190819</v>
      </c>
      <c r="Y1484" s="17">
        <v>-2.6422359423753594E-2</v>
      </c>
      <c r="Z1484" s="17">
        <v>3.5856146001073563E-2</v>
      </c>
      <c r="AA1484" s="17">
        <v>-1.2535255405828893E-3</v>
      </c>
      <c r="AB1484" s="17">
        <v>-4.3519394512771981E-2</v>
      </c>
      <c r="AC1484" s="17">
        <v>-0.16445352400408575</v>
      </c>
    </row>
    <row r="1485" spans="1:29" ht="12.75" customHeight="1" x14ac:dyDescent="0.2">
      <c r="A1485" s="19">
        <v>41536</v>
      </c>
      <c r="B1485" s="19">
        <v>41172</v>
      </c>
      <c r="C1485" s="19">
        <v>39716</v>
      </c>
      <c r="D1485" s="16" t="s">
        <v>6</v>
      </c>
      <c r="E1485" s="114">
        <v>15601</v>
      </c>
      <c r="F1485" s="115">
        <v>9915</v>
      </c>
      <c r="G1485" s="113">
        <v>3515</v>
      </c>
      <c r="H1485" s="113">
        <v>1007</v>
      </c>
      <c r="I1485" s="113">
        <v>1164</v>
      </c>
      <c r="J1485" s="112">
        <v>16073</v>
      </c>
      <c r="K1485" s="112">
        <v>9863</v>
      </c>
      <c r="L1485" s="112">
        <v>3467</v>
      </c>
      <c r="M1485" s="112">
        <v>1364</v>
      </c>
      <c r="N1485" s="113">
        <v>1379</v>
      </c>
      <c r="O1485" s="112">
        <v>14502</v>
      </c>
      <c r="P1485" s="112">
        <v>10065</v>
      </c>
      <c r="Q1485" s="112">
        <v>2635</v>
      </c>
      <c r="R1485" s="112">
        <v>847</v>
      </c>
      <c r="S1485" s="113">
        <v>955</v>
      </c>
      <c r="T1485" s="17">
        <v>-2.9366017544951162E-2</v>
      </c>
      <c r="U1485" s="17">
        <v>5.2722295447633627E-3</v>
      </c>
      <c r="V1485" s="17">
        <v>1.3844822613210184E-2</v>
      </c>
      <c r="W1485" s="17">
        <v>-0.26173020527859236</v>
      </c>
      <c r="X1485" s="17">
        <v>-0.1559100797679478</v>
      </c>
      <c r="Y1485" s="17">
        <v>-2.9366017544951162E-2</v>
      </c>
      <c r="Z1485" s="17">
        <v>-1.9126233138715421E-3</v>
      </c>
      <c r="AA1485" s="17">
        <v>2.6277372262773824E-2</v>
      </c>
      <c r="AB1485" s="17">
        <v>-0.20833333333333337</v>
      </c>
      <c r="AC1485" s="17">
        <v>-0.11951588502269284</v>
      </c>
    </row>
    <row r="1486" spans="1:29" ht="12.75" customHeight="1" x14ac:dyDescent="0.2">
      <c r="A1486" s="19">
        <v>41537</v>
      </c>
      <c r="B1486" s="19">
        <v>41173</v>
      </c>
      <c r="C1486" s="19">
        <v>39717</v>
      </c>
      <c r="D1486" s="16" t="s">
        <v>7</v>
      </c>
      <c r="E1486" s="114">
        <v>15300</v>
      </c>
      <c r="F1486" s="115">
        <v>9947</v>
      </c>
      <c r="G1486" s="113">
        <v>2509</v>
      </c>
      <c r="H1486" s="113">
        <v>1312</v>
      </c>
      <c r="I1486" s="113">
        <v>1532</v>
      </c>
      <c r="J1486" s="112">
        <v>16133</v>
      </c>
      <c r="K1486" s="112">
        <v>10201</v>
      </c>
      <c r="L1486" s="112">
        <v>3583</v>
      </c>
      <c r="M1486" s="112">
        <v>1105</v>
      </c>
      <c r="N1486" s="113">
        <v>1244</v>
      </c>
      <c r="O1486" s="112">
        <v>14666</v>
      </c>
      <c r="P1486" s="112">
        <v>10111</v>
      </c>
      <c r="Q1486" s="112">
        <v>2522</v>
      </c>
      <c r="R1486" s="112">
        <v>1024</v>
      </c>
      <c r="S1486" s="113">
        <v>1009</v>
      </c>
      <c r="T1486" s="17">
        <v>-5.163329820864071E-2</v>
      </c>
      <c r="U1486" s="17">
        <v>-2.4899519654935753E-2</v>
      </c>
      <c r="V1486" s="17">
        <v>-0.29974881384314822</v>
      </c>
      <c r="W1486" s="17">
        <v>0.18733031674208145</v>
      </c>
      <c r="X1486" s="17">
        <v>0.23151125401929251</v>
      </c>
      <c r="Y1486" s="17">
        <v>-5.163329820864071E-2</v>
      </c>
      <c r="Z1486" s="17">
        <v>2.6522187822497489E-2</v>
      </c>
      <c r="AA1486" s="17">
        <v>-0.21886674968866748</v>
      </c>
      <c r="AB1486" s="17">
        <v>1.2345679012345734E-2</v>
      </c>
      <c r="AC1486" s="17">
        <v>0.27666666666666662</v>
      </c>
    </row>
    <row r="1487" spans="1:29" ht="12.75" customHeight="1" x14ac:dyDescent="0.2">
      <c r="A1487" s="19">
        <v>41538</v>
      </c>
      <c r="B1487" s="19">
        <v>41174</v>
      </c>
      <c r="C1487" s="19">
        <v>39718</v>
      </c>
      <c r="D1487" s="16" t="s">
        <v>1</v>
      </c>
      <c r="E1487" s="114">
        <v>16877</v>
      </c>
      <c r="F1487" s="115">
        <v>10406</v>
      </c>
      <c r="G1487" s="113">
        <v>3703</v>
      </c>
      <c r="H1487" s="113">
        <v>1500</v>
      </c>
      <c r="I1487" s="113">
        <v>1268</v>
      </c>
      <c r="J1487" s="112">
        <v>16997</v>
      </c>
      <c r="K1487" s="112">
        <v>10247</v>
      </c>
      <c r="L1487" s="112">
        <v>3639</v>
      </c>
      <c r="M1487" s="112">
        <v>1495</v>
      </c>
      <c r="N1487" s="113">
        <v>1616</v>
      </c>
      <c r="O1487" s="112">
        <v>15799</v>
      </c>
      <c r="P1487" s="112">
        <v>10186</v>
      </c>
      <c r="Q1487" s="112">
        <v>3298</v>
      </c>
      <c r="R1487" s="112">
        <v>1016</v>
      </c>
      <c r="S1487" s="113">
        <v>1299</v>
      </c>
      <c r="T1487" s="17">
        <v>-7.0600694240160466E-3</v>
      </c>
      <c r="U1487" s="17">
        <v>1.5516736605835746E-2</v>
      </c>
      <c r="V1487" s="17">
        <v>1.7587249244297887E-2</v>
      </c>
      <c r="W1487" s="17">
        <v>3.3444816053511683E-3</v>
      </c>
      <c r="X1487" s="17">
        <v>-0.21534653465346532</v>
      </c>
      <c r="Y1487" s="17">
        <v>-7.0600694240160466E-3</v>
      </c>
      <c r="Z1487" s="17">
        <v>8.0020757654384989E-2</v>
      </c>
      <c r="AA1487" s="17">
        <v>-3.0881968071185595E-2</v>
      </c>
      <c r="AB1487" s="17">
        <v>-3.8461538461538436E-2</v>
      </c>
      <c r="AC1487" s="17">
        <v>-0.19848293299620734</v>
      </c>
    </row>
    <row r="1488" spans="1:29" ht="12.75" customHeight="1" x14ac:dyDescent="0.2">
      <c r="A1488" s="19">
        <v>41539</v>
      </c>
      <c r="B1488" s="19">
        <v>41175</v>
      </c>
      <c r="C1488" s="19">
        <v>39719</v>
      </c>
      <c r="D1488" s="16" t="s">
        <v>2</v>
      </c>
      <c r="E1488" s="114">
        <v>16406</v>
      </c>
      <c r="F1488" s="115">
        <v>10488</v>
      </c>
      <c r="G1488" s="113">
        <v>3702</v>
      </c>
      <c r="H1488" s="113">
        <v>1187</v>
      </c>
      <c r="I1488" s="113">
        <v>1029</v>
      </c>
      <c r="J1488" s="112">
        <v>16725</v>
      </c>
      <c r="K1488" s="112">
        <v>10687</v>
      </c>
      <c r="L1488" s="112">
        <v>3486</v>
      </c>
      <c r="M1488" s="112">
        <v>1127</v>
      </c>
      <c r="N1488" s="113">
        <v>1425</v>
      </c>
      <c r="O1488" s="112">
        <v>14977</v>
      </c>
      <c r="P1488" s="112">
        <v>10192</v>
      </c>
      <c r="Q1488" s="112">
        <v>2831</v>
      </c>
      <c r="R1488" s="112">
        <v>969</v>
      </c>
      <c r="S1488" s="113">
        <v>985</v>
      </c>
      <c r="T1488" s="17">
        <v>-1.9073243647234728E-2</v>
      </c>
      <c r="U1488" s="17">
        <v>-1.8620754187330446E-2</v>
      </c>
      <c r="V1488" s="17">
        <v>6.1962134251290824E-2</v>
      </c>
      <c r="W1488" s="17">
        <v>5.3238686779059519E-2</v>
      </c>
      <c r="X1488" s="17">
        <v>-0.27789473684210531</v>
      </c>
      <c r="Y1488" s="17">
        <v>-1.9073243647234728E-2</v>
      </c>
      <c r="Z1488" s="17">
        <v>7.7792621518857352E-2</v>
      </c>
      <c r="AA1488" s="17">
        <v>0.18806161745827987</v>
      </c>
      <c r="AB1488" s="17">
        <v>3.8495188101487221E-2</v>
      </c>
      <c r="AC1488" s="17">
        <v>-0.20846153846153848</v>
      </c>
    </row>
    <row r="1489" spans="1:29" ht="12.75" customHeight="1" x14ac:dyDescent="0.2">
      <c r="A1489" s="19">
        <v>41540</v>
      </c>
      <c r="B1489" s="19">
        <v>41176</v>
      </c>
      <c r="C1489" s="19">
        <v>39720</v>
      </c>
      <c r="D1489" s="16" t="s">
        <v>3</v>
      </c>
      <c r="E1489" s="114">
        <v>16146</v>
      </c>
      <c r="F1489" s="115">
        <v>10559</v>
      </c>
      <c r="G1489" s="113">
        <v>3298</v>
      </c>
      <c r="H1489" s="113">
        <v>1145</v>
      </c>
      <c r="I1489" s="113">
        <v>1144</v>
      </c>
      <c r="J1489" s="112">
        <v>15425</v>
      </c>
      <c r="K1489" s="112">
        <v>10031</v>
      </c>
      <c r="L1489" s="112">
        <v>3296</v>
      </c>
      <c r="M1489" s="112">
        <v>1048</v>
      </c>
      <c r="N1489" s="113">
        <v>1050</v>
      </c>
      <c r="O1489" s="112">
        <v>14305</v>
      </c>
      <c r="P1489" s="112">
        <v>10066</v>
      </c>
      <c r="Q1489" s="112">
        <v>2701</v>
      </c>
      <c r="R1489" s="112">
        <v>712</v>
      </c>
      <c r="S1489" s="113">
        <v>826</v>
      </c>
      <c r="T1489" s="17">
        <v>4.6742301458670976E-2</v>
      </c>
      <c r="U1489" s="17">
        <v>5.2636825839896373E-2</v>
      </c>
      <c r="V1489" s="17">
        <v>6.0679611650482634E-4</v>
      </c>
      <c r="W1489" s="17">
        <v>9.2557251908397031E-2</v>
      </c>
      <c r="X1489" s="17">
        <v>8.9523809523809561E-2</v>
      </c>
      <c r="Y1489" s="17">
        <v>4.6742301458670976E-2</v>
      </c>
      <c r="Z1489" s="17">
        <v>4.6792901754733718E-2</v>
      </c>
      <c r="AA1489" s="17">
        <v>8.1311475409836076E-2</v>
      </c>
      <c r="AB1489" s="17">
        <v>0.14500000000000002</v>
      </c>
      <c r="AC1489" s="17">
        <v>1.1494252873563315E-2</v>
      </c>
    </row>
    <row r="1490" spans="1:29" ht="12.75" customHeight="1" x14ac:dyDescent="0.2">
      <c r="A1490" s="19">
        <v>41541</v>
      </c>
      <c r="B1490" s="19">
        <v>41177</v>
      </c>
      <c r="C1490" s="19">
        <v>39721</v>
      </c>
      <c r="D1490" s="16" t="s">
        <v>4</v>
      </c>
      <c r="E1490" s="114">
        <v>14730</v>
      </c>
      <c r="F1490" s="115">
        <v>9337</v>
      </c>
      <c r="G1490" s="113">
        <v>3179</v>
      </c>
      <c r="H1490" s="113">
        <v>1079</v>
      </c>
      <c r="I1490" s="113">
        <v>1135</v>
      </c>
      <c r="J1490" s="112">
        <v>13652</v>
      </c>
      <c r="K1490" s="112">
        <v>9105</v>
      </c>
      <c r="L1490" s="112">
        <v>2680</v>
      </c>
      <c r="M1490" s="112">
        <v>987</v>
      </c>
      <c r="N1490" s="113">
        <v>880</v>
      </c>
      <c r="O1490" s="112">
        <v>13182</v>
      </c>
      <c r="P1490" s="112">
        <v>9277</v>
      </c>
      <c r="Q1490" s="112">
        <v>2484</v>
      </c>
      <c r="R1490" s="112">
        <v>734</v>
      </c>
      <c r="S1490" s="113">
        <v>687</v>
      </c>
      <c r="T1490" s="17">
        <v>7.8962789334896089E-2</v>
      </c>
      <c r="U1490" s="17">
        <v>2.5480505216913807E-2</v>
      </c>
      <c r="V1490" s="17">
        <v>0.18619402985074629</v>
      </c>
      <c r="W1490" s="17">
        <v>9.3211752786220847E-2</v>
      </c>
      <c r="X1490" s="17">
        <v>0.28977272727272729</v>
      </c>
      <c r="Y1490" s="17">
        <v>7.8962789334896089E-2</v>
      </c>
      <c r="Z1490" s="17">
        <v>4.0102484126099958E-2</v>
      </c>
      <c r="AA1490" s="17">
        <v>8.20285908781484E-2</v>
      </c>
      <c r="AB1490" s="17">
        <v>4.4530493707647612E-2</v>
      </c>
      <c r="AC1490" s="17">
        <v>0.42052565707133915</v>
      </c>
    </row>
    <row r="1491" spans="1:29" ht="12.75" customHeight="1" x14ac:dyDescent="0.2">
      <c r="A1491" s="19">
        <v>41542</v>
      </c>
      <c r="B1491" s="19">
        <v>41178</v>
      </c>
      <c r="C1491" s="19">
        <v>39722</v>
      </c>
      <c r="D1491" s="16" t="s">
        <v>5</v>
      </c>
      <c r="E1491" s="114">
        <v>14092</v>
      </c>
      <c r="F1491" s="115">
        <v>8863</v>
      </c>
      <c r="G1491" s="113">
        <v>3060</v>
      </c>
      <c r="H1491" s="113">
        <v>1177</v>
      </c>
      <c r="I1491" s="113">
        <v>992</v>
      </c>
      <c r="J1491" s="112">
        <v>14405</v>
      </c>
      <c r="K1491" s="112">
        <v>9151</v>
      </c>
      <c r="L1491" s="112">
        <v>3214</v>
      </c>
      <c r="M1491" s="112">
        <v>998</v>
      </c>
      <c r="N1491" s="113">
        <v>1042</v>
      </c>
      <c r="O1491" s="112">
        <v>13876</v>
      </c>
      <c r="P1491" s="112">
        <v>9798</v>
      </c>
      <c r="Q1491" s="112">
        <v>2598</v>
      </c>
      <c r="R1491" s="112">
        <v>773</v>
      </c>
      <c r="S1491" s="113">
        <v>707</v>
      </c>
      <c r="T1491" s="17">
        <v>-2.1728566469975674E-2</v>
      </c>
      <c r="U1491" s="17">
        <v>-3.1471970276472527E-2</v>
      </c>
      <c r="V1491" s="17">
        <v>-4.7915370255133816E-2</v>
      </c>
      <c r="W1491" s="17">
        <v>0.17935871743486964</v>
      </c>
      <c r="X1491" s="17">
        <v>-4.7984644913627639E-2</v>
      </c>
      <c r="Y1491" s="17">
        <v>-2.1728566469975674E-2</v>
      </c>
      <c r="Z1491" s="17">
        <v>-1.9904898816764383E-2</v>
      </c>
      <c r="AA1491" s="17">
        <v>-1.6077170418006381E-2</v>
      </c>
      <c r="AB1491" s="17">
        <v>-4.386677497969127E-2</v>
      </c>
      <c r="AC1491" s="17">
        <v>0.10222222222222221</v>
      </c>
    </row>
    <row r="1492" spans="1:29" ht="12.75" customHeight="1" x14ac:dyDescent="0.2">
      <c r="A1492" s="19">
        <v>41543</v>
      </c>
      <c r="B1492" s="19">
        <v>41179</v>
      </c>
      <c r="C1492" s="19">
        <v>39723</v>
      </c>
      <c r="D1492" s="16" t="s">
        <v>6</v>
      </c>
      <c r="E1492" s="114">
        <v>16041</v>
      </c>
      <c r="F1492" s="115">
        <v>10063</v>
      </c>
      <c r="G1492" s="113">
        <v>3303</v>
      </c>
      <c r="H1492" s="113">
        <v>1346</v>
      </c>
      <c r="I1492" s="113">
        <v>1329</v>
      </c>
      <c r="J1492" s="112">
        <v>16018</v>
      </c>
      <c r="K1492" s="112">
        <v>9681</v>
      </c>
      <c r="L1492" s="112">
        <v>3555</v>
      </c>
      <c r="M1492" s="112">
        <v>1370</v>
      </c>
      <c r="N1492" s="113">
        <v>1412</v>
      </c>
      <c r="O1492" s="112">
        <v>15400</v>
      </c>
      <c r="P1492" s="112">
        <v>10052</v>
      </c>
      <c r="Q1492" s="112">
        <v>3168</v>
      </c>
      <c r="R1492" s="112">
        <v>1139</v>
      </c>
      <c r="S1492" s="113">
        <v>1041</v>
      </c>
      <c r="T1492" s="17">
        <v>1.4358846297914951E-3</v>
      </c>
      <c r="U1492" s="17">
        <v>3.9458733601900553E-2</v>
      </c>
      <c r="V1492" s="17">
        <v>-7.0886075949367133E-2</v>
      </c>
      <c r="W1492" s="17">
        <v>-1.7518248175182438E-2</v>
      </c>
      <c r="X1492" s="17">
        <v>-5.878186968838528E-2</v>
      </c>
      <c r="Y1492" s="17">
        <v>1.4358846297914951E-3</v>
      </c>
      <c r="Z1492" s="17">
        <v>6.2058047493403601E-2</v>
      </c>
      <c r="AA1492" s="17">
        <v>-2.2781065088757435E-2</v>
      </c>
      <c r="AB1492" s="17">
        <v>-7.8082191780821875E-2</v>
      </c>
      <c r="AC1492" s="17">
        <v>2.1521906225979937E-2</v>
      </c>
    </row>
    <row r="1493" spans="1:29" ht="12.75" customHeight="1" x14ac:dyDescent="0.2">
      <c r="A1493" s="19">
        <v>41544</v>
      </c>
      <c r="B1493" s="19">
        <v>41180</v>
      </c>
      <c r="C1493" s="19">
        <v>39724</v>
      </c>
      <c r="D1493" s="16" t="s">
        <v>7</v>
      </c>
      <c r="E1493" s="114">
        <v>15540</v>
      </c>
      <c r="F1493" s="115">
        <v>9486</v>
      </c>
      <c r="G1493" s="113">
        <v>3326</v>
      </c>
      <c r="H1493" s="113">
        <v>1403</v>
      </c>
      <c r="I1493" s="113">
        <v>1325</v>
      </c>
      <c r="J1493" s="112">
        <v>17268</v>
      </c>
      <c r="K1493" s="112">
        <v>10912</v>
      </c>
      <c r="L1493" s="112">
        <v>3522</v>
      </c>
      <c r="M1493" s="112">
        <v>1396</v>
      </c>
      <c r="N1493" s="113">
        <v>1438</v>
      </c>
      <c r="O1493" s="112">
        <v>15618</v>
      </c>
      <c r="P1493" s="112">
        <v>10521</v>
      </c>
      <c r="Q1493" s="112">
        <v>2974</v>
      </c>
      <c r="R1493" s="112">
        <v>1068</v>
      </c>
      <c r="S1493" s="113">
        <v>1055</v>
      </c>
      <c r="T1493" s="17">
        <v>-0.10006949270326615</v>
      </c>
      <c r="U1493" s="17">
        <v>-0.13068181818181823</v>
      </c>
      <c r="V1493" s="17">
        <v>-5.5650198750709867E-2</v>
      </c>
      <c r="W1493" s="17">
        <v>5.0143266475644044E-3</v>
      </c>
      <c r="X1493" s="17">
        <v>-7.8581363004172511E-2</v>
      </c>
      <c r="Y1493" s="17">
        <v>-0.10006949270326615</v>
      </c>
      <c r="Z1493" s="17">
        <v>-3.4405537459283431E-2</v>
      </c>
      <c r="AA1493" s="17">
        <v>6.3979526551503518E-2</v>
      </c>
      <c r="AB1493" s="17">
        <v>-3.7722908093278495E-2</v>
      </c>
      <c r="AC1493" s="17">
        <v>0.60606060606060597</v>
      </c>
    </row>
    <row r="1494" spans="1:29" ht="12.75" customHeight="1" x14ac:dyDescent="0.2">
      <c r="A1494" s="19">
        <v>41545</v>
      </c>
      <c r="B1494" s="19">
        <v>41181</v>
      </c>
      <c r="C1494" s="19">
        <v>39725</v>
      </c>
      <c r="D1494" s="16" t="s">
        <v>1</v>
      </c>
      <c r="E1494" s="114">
        <v>17273</v>
      </c>
      <c r="F1494" s="115">
        <v>10095</v>
      </c>
      <c r="G1494" s="113">
        <v>3728</v>
      </c>
      <c r="H1494" s="113">
        <v>1620</v>
      </c>
      <c r="I1494" s="113">
        <v>1830</v>
      </c>
      <c r="J1494" s="112">
        <v>18010</v>
      </c>
      <c r="K1494" s="112">
        <v>11043</v>
      </c>
      <c r="L1494" s="112">
        <v>3833</v>
      </c>
      <c r="M1494" s="112">
        <v>1663</v>
      </c>
      <c r="N1494" s="113">
        <v>1471</v>
      </c>
      <c r="O1494" s="112">
        <v>16616</v>
      </c>
      <c r="P1494" s="112">
        <v>10736</v>
      </c>
      <c r="Q1494" s="112">
        <v>2821</v>
      </c>
      <c r="R1494" s="112">
        <v>1722</v>
      </c>
      <c r="S1494" s="113">
        <v>1337</v>
      </c>
      <c r="T1494" s="17">
        <v>-4.092171016102164E-2</v>
      </c>
      <c r="U1494" s="17">
        <v>-8.5846237435479478E-2</v>
      </c>
      <c r="V1494" s="17">
        <v>-2.7393686407513718E-2</v>
      </c>
      <c r="W1494" s="17">
        <v>-2.5856885147324093E-2</v>
      </c>
      <c r="X1494" s="17">
        <v>0.24405166553365065</v>
      </c>
      <c r="Y1494" s="17">
        <v>-4.092171016102164E-2</v>
      </c>
      <c r="Z1494" s="17">
        <v>1.6616314199395799E-2</v>
      </c>
      <c r="AA1494" s="17">
        <v>-0.19776199698730368</v>
      </c>
      <c r="AB1494" s="17">
        <v>-0.18878317476214324</v>
      </c>
      <c r="AC1494" s="17">
        <v>8.86377156454492E-2</v>
      </c>
    </row>
    <row r="1495" spans="1:29" ht="12.75" customHeight="1" x14ac:dyDescent="0.2">
      <c r="A1495" s="19">
        <v>41546</v>
      </c>
      <c r="B1495" s="19">
        <v>41182</v>
      </c>
      <c r="C1495" s="19">
        <v>39726</v>
      </c>
      <c r="D1495" s="16" t="s">
        <v>2</v>
      </c>
      <c r="E1495" s="114">
        <v>16173</v>
      </c>
      <c r="F1495" s="115">
        <v>10424</v>
      </c>
      <c r="G1495" s="113">
        <v>3393</v>
      </c>
      <c r="H1495" s="113">
        <v>1306</v>
      </c>
      <c r="I1495" s="113">
        <v>1050</v>
      </c>
      <c r="J1495" s="112">
        <v>17486</v>
      </c>
      <c r="K1495" s="112">
        <v>10951</v>
      </c>
      <c r="L1495" s="112">
        <v>3662</v>
      </c>
      <c r="M1495" s="112">
        <v>1383</v>
      </c>
      <c r="N1495" s="113">
        <v>1490</v>
      </c>
      <c r="O1495" s="112">
        <v>15420</v>
      </c>
      <c r="P1495" s="112">
        <v>10110</v>
      </c>
      <c r="Q1495" s="112">
        <v>3119</v>
      </c>
      <c r="R1495" s="112">
        <v>1183</v>
      </c>
      <c r="S1495" s="113">
        <v>1008</v>
      </c>
      <c r="T1495" s="17">
        <v>-7.5088642342445389E-2</v>
      </c>
      <c r="U1495" s="17">
        <v>-4.8123459044836059E-2</v>
      </c>
      <c r="V1495" s="17">
        <v>-7.3457127252867238E-2</v>
      </c>
      <c r="W1495" s="17">
        <v>-5.567606652205348E-2</v>
      </c>
      <c r="X1495" s="17">
        <v>-0.29530201342281881</v>
      </c>
      <c r="Y1495" s="17">
        <v>-7.5088642342445389E-2</v>
      </c>
      <c r="Z1495" s="17">
        <v>9.8818058515790508E-3</v>
      </c>
      <c r="AA1495" s="17">
        <v>-7.0665571076417466E-2</v>
      </c>
      <c r="AB1495" s="17">
        <v>-0.10974778459441037</v>
      </c>
      <c r="AC1495" s="17">
        <v>-0.20454545454545459</v>
      </c>
    </row>
    <row r="1496" spans="1:29" ht="12.75" customHeight="1" x14ac:dyDescent="0.2">
      <c r="A1496" s="19">
        <v>41547</v>
      </c>
      <c r="B1496" s="19">
        <v>41183</v>
      </c>
      <c r="C1496" s="19">
        <v>39727</v>
      </c>
      <c r="D1496" s="16" t="s">
        <v>3</v>
      </c>
      <c r="E1496" s="114">
        <v>16507</v>
      </c>
      <c r="F1496" s="115">
        <v>10799</v>
      </c>
      <c r="G1496" s="113">
        <v>3340</v>
      </c>
      <c r="H1496" s="113">
        <v>1255</v>
      </c>
      <c r="I1496" s="113">
        <v>1113</v>
      </c>
      <c r="J1496" s="112">
        <v>16774</v>
      </c>
      <c r="K1496" s="112">
        <v>10818</v>
      </c>
      <c r="L1496" s="112">
        <v>3496</v>
      </c>
      <c r="M1496" s="112">
        <v>1319</v>
      </c>
      <c r="N1496" s="113">
        <v>1141</v>
      </c>
      <c r="O1496" s="112">
        <v>14398</v>
      </c>
      <c r="P1496" s="112">
        <v>9795</v>
      </c>
      <c r="Q1496" s="112">
        <v>2947</v>
      </c>
      <c r="R1496" s="112">
        <v>810</v>
      </c>
      <c r="S1496" s="113">
        <v>846</v>
      </c>
      <c r="T1496" s="17">
        <v>-1.5917491355669444E-2</v>
      </c>
      <c r="U1496" s="17">
        <v>-1.7563320391938975E-3</v>
      </c>
      <c r="V1496" s="17">
        <v>-4.4622425629290641E-2</v>
      </c>
      <c r="W1496" s="17">
        <v>-4.8521607278241063E-2</v>
      </c>
      <c r="X1496" s="17">
        <v>-2.4539877300613466E-2</v>
      </c>
      <c r="Y1496" s="17">
        <v>-1.5917491355669444E-2</v>
      </c>
      <c r="Z1496" s="17">
        <v>3.8864838864838935E-2</v>
      </c>
      <c r="AA1496" s="17">
        <v>-3.6908881199538612E-2</v>
      </c>
      <c r="AB1496" s="17">
        <v>-7.5846833578792294E-2</v>
      </c>
      <c r="AC1496" s="17">
        <v>-7.2500000000000009E-2</v>
      </c>
    </row>
    <row r="1497" spans="1:29" ht="12.75" customHeight="1" x14ac:dyDescent="0.2">
      <c r="A1497" s="19">
        <v>41548</v>
      </c>
      <c r="B1497" s="19">
        <v>41184</v>
      </c>
      <c r="C1497" s="19">
        <v>39728</v>
      </c>
      <c r="D1497" s="16" t="s">
        <v>4</v>
      </c>
      <c r="E1497" s="114">
        <v>15328</v>
      </c>
      <c r="F1497" s="115">
        <v>9362</v>
      </c>
      <c r="G1497" s="113">
        <v>3505</v>
      </c>
      <c r="H1497" s="113">
        <v>1350</v>
      </c>
      <c r="I1497" s="113">
        <v>1111</v>
      </c>
      <c r="J1497" s="112">
        <v>16226</v>
      </c>
      <c r="K1497" s="112">
        <v>10526</v>
      </c>
      <c r="L1497" s="112">
        <v>3309</v>
      </c>
      <c r="M1497" s="112">
        <v>1271</v>
      </c>
      <c r="N1497" s="113">
        <v>1120</v>
      </c>
      <c r="O1497" s="112">
        <v>13097</v>
      </c>
      <c r="P1497" s="112">
        <v>9126</v>
      </c>
      <c r="Q1497" s="112">
        <v>2482</v>
      </c>
      <c r="R1497" s="112">
        <v>856</v>
      </c>
      <c r="S1497" s="113">
        <v>633</v>
      </c>
      <c r="T1497" s="17">
        <v>-5.5343276223345228E-2</v>
      </c>
      <c r="U1497" s="17">
        <v>-0.11058331749952499</v>
      </c>
      <c r="V1497" s="17">
        <v>5.9232396494409256E-2</v>
      </c>
      <c r="W1497" s="17">
        <v>6.2155782848151153E-2</v>
      </c>
      <c r="X1497" s="17">
        <v>-8.0357142857142572E-3</v>
      </c>
      <c r="Y1497" s="17">
        <v>-5.5343276223345228E-2</v>
      </c>
      <c r="Z1497" s="17">
        <v>3.9760106619280311E-2</v>
      </c>
      <c r="AA1497" s="17">
        <v>5.6040976197649917E-2</v>
      </c>
      <c r="AB1497" s="17">
        <v>-3.2951289398280847E-2</v>
      </c>
      <c r="AC1497" s="17">
        <v>9.3503937007874072E-2</v>
      </c>
    </row>
    <row r="1498" spans="1:29" ht="12.75" customHeight="1" x14ac:dyDescent="0.2">
      <c r="A1498" s="19">
        <v>41549</v>
      </c>
      <c r="B1498" s="19">
        <v>41185</v>
      </c>
      <c r="C1498" s="19">
        <v>39729</v>
      </c>
      <c r="D1498" s="16" t="s">
        <v>5</v>
      </c>
      <c r="E1498" s="114">
        <v>15598</v>
      </c>
      <c r="F1498" s="115">
        <v>9876</v>
      </c>
      <c r="G1498" s="113">
        <v>3293</v>
      </c>
      <c r="H1498" s="113">
        <v>1431</v>
      </c>
      <c r="I1498" s="113">
        <v>998</v>
      </c>
      <c r="J1498" s="112">
        <v>16574</v>
      </c>
      <c r="K1498" s="112">
        <v>10213</v>
      </c>
      <c r="L1498" s="112">
        <v>3935</v>
      </c>
      <c r="M1498" s="112">
        <v>1159</v>
      </c>
      <c r="N1498" s="113">
        <v>1267</v>
      </c>
      <c r="O1498" s="112">
        <v>13689</v>
      </c>
      <c r="P1498" s="112">
        <v>9497</v>
      </c>
      <c r="Q1498" s="112">
        <v>2612</v>
      </c>
      <c r="R1498" s="112">
        <v>882</v>
      </c>
      <c r="S1498" s="113">
        <v>698</v>
      </c>
      <c r="T1498" s="17">
        <v>-5.888741402196207E-2</v>
      </c>
      <c r="U1498" s="17">
        <v>-3.2997160481738952E-2</v>
      </c>
      <c r="V1498" s="17">
        <v>-0.16315120711562892</v>
      </c>
      <c r="W1498" s="17">
        <v>0.2346850733390855</v>
      </c>
      <c r="X1498" s="17">
        <v>-0.21231254932912391</v>
      </c>
      <c r="Y1498" s="17">
        <v>-5.888741402196207E-2</v>
      </c>
      <c r="Z1498" s="17">
        <v>1.4483821263482355E-2</v>
      </c>
      <c r="AA1498" s="17">
        <v>-2.8040141676505259E-2</v>
      </c>
      <c r="AB1498" s="17">
        <v>3.9970930232558155E-2</v>
      </c>
      <c r="AC1498" s="17">
        <v>-0.17792421746293241</v>
      </c>
    </row>
    <row r="1499" spans="1:29" ht="12.75" customHeight="1" x14ac:dyDescent="0.2">
      <c r="A1499" s="19">
        <v>41550</v>
      </c>
      <c r="B1499" s="19">
        <v>41186</v>
      </c>
      <c r="C1499" s="19">
        <v>39730</v>
      </c>
      <c r="D1499" s="16" t="s">
        <v>6</v>
      </c>
      <c r="E1499" s="114">
        <v>17116</v>
      </c>
      <c r="F1499" s="115">
        <v>10677</v>
      </c>
      <c r="G1499" s="113">
        <v>3671</v>
      </c>
      <c r="H1499" s="113">
        <v>1596</v>
      </c>
      <c r="I1499" s="113">
        <v>1172</v>
      </c>
      <c r="J1499" s="112">
        <v>18159</v>
      </c>
      <c r="K1499" s="112">
        <v>11024</v>
      </c>
      <c r="L1499" s="112">
        <v>3977</v>
      </c>
      <c r="M1499" s="112">
        <v>1643</v>
      </c>
      <c r="N1499" s="113">
        <v>1515</v>
      </c>
      <c r="O1499" s="112">
        <v>15245</v>
      </c>
      <c r="P1499" s="112">
        <v>9959</v>
      </c>
      <c r="Q1499" s="112">
        <v>3137</v>
      </c>
      <c r="R1499" s="112">
        <v>1078</v>
      </c>
      <c r="S1499" s="113">
        <v>1071</v>
      </c>
      <c r="T1499" s="17">
        <v>-5.7437083539842448E-2</v>
      </c>
      <c r="U1499" s="17">
        <v>-3.1476777939042133E-2</v>
      </c>
      <c r="V1499" s="17">
        <v>-7.6942418908725219E-2</v>
      </c>
      <c r="W1499" s="17">
        <v>-2.8606208155812496E-2</v>
      </c>
      <c r="X1499" s="17">
        <v>-0.22640264026402646</v>
      </c>
      <c r="Y1499" s="17">
        <v>-5.7437083539842448E-2</v>
      </c>
      <c r="Z1499" s="17">
        <v>7.0697954271961461E-2</v>
      </c>
      <c r="AA1499" s="17">
        <v>-1.0512129380053858E-2</v>
      </c>
      <c r="AB1499" s="17">
        <v>0.14163090128755362</v>
      </c>
      <c r="AC1499" s="17">
        <v>-0.15985663082437274</v>
      </c>
    </row>
    <row r="1500" spans="1:29" ht="12.75" customHeight="1" x14ac:dyDescent="0.2">
      <c r="A1500" s="19">
        <v>41551</v>
      </c>
      <c r="B1500" s="19">
        <v>41187</v>
      </c>
      <c r="C1500" s="19">
        <v>39731</v>
      </c>
      <c r="D1500" s="16" t="s">
        <v>7</v>
      </c>
      <c r="E1500" s="114">
        <v>17322</v>
      </c>
      <c r="F1500" s="115">
        <v>10343</v>
      </c>
      <c r="G1500" s="113">
        <v>3986</v>
      </c>
      <c r="H1500" s="113">
        <v>1676</v>
      </c>
      <c r="I1500" s="113">
        <v>1317</v>
      </c>
      <c r="J1500" s="112">
        <v>19314</v>
      </c>
      <c r="K1500" s="112">
        <v>11703</v>
      </c>
      <c r="L1500" s="112">
        <v>4389</v>
      </c>
      <c r="M1500" s="112">
        <v>1851</v>
      </c>
      <c r="N1500" s="113">
        <v>1371</v>
      </c>
      <c r="O1500" s="112">
        <v>15730</v>
      </c>
      <c r="P1500" s="112">
        <v>10423</v>
      </c>
      <c r="Q1500" s="112">
        <v>2955</v>
      </c>
      <c r="R1500" s="112">
        <v>1287</v>
      </c>
      <c r="S1500" s="113">
        <v>1065</v>
      </c>
      <c r="T1500" s="17">
        <v>-0.10313762037899965</v>
      </c>
      <c r="U1500" s="17">
        <v>-0.11620951892677089</v>
      </c>
      <c r="V1500" s="17">
        <v>-9.1820460241512913E-2</v>
      </c>
      <c r="W1500" s="17">
        <v>-9.454349000540252E-2</v>
      </c>
      <c r="X1500" s="17">
        <v>-3.9387308533916809E-2</v>
      </c>
      <c r="Y1500" s="17">
        <v>-0.10313762037899965</v>
      </c>
      <c r="Z1500" s="17">
        <v>1.9340489314378928E-4</v>
      </c>
      <c r="AA1500" s="17">
        <v>4.3182412980895091E-2</v>
      </c>
      <c r="AB1500" s="17">
        <v>0.20836337418889683</v>
      </c>
      <c r="AC1500" s="17">
        <v>-4.7722342733188761E-2</v>
      </c>
    </row>
    <row r="1501" spans="1:29" ht="12.75" customHeight="1" x14ac:dyDescent="0.2">
      <c r="A1501" s="19">
        <v>41552</v>
      </c>
      <c r="B1501" s="19">
        <v>41188</v>
      </c>
      <c r="C1501" s="19">
        <v>39732</v>
      </c>
      <c r="D1501" s="16" t="s">
        <v>1</v>
      </c>
      <c r="E1501" s="114">
        <v>18792</v>
      </c>
      <c r="F1501" s="115">
        <v>11068</v>
      </c>
      <c r="G1501" s="113">
        <v>4064</v>
      </c>
      <c r="H1501" s="113">
        <v>1745</v>
      </c>
      <c r="I1501" s="113">
        <v>1915</v>
      </c>
      <c r="J1501" s="112">
        <v>20205</v>
      </c>
      <c r="K1501" s="112">
        <v>11826</v>
      </c>
      <c r="L1501" s="112">
        <v>4588</v>
      </c>
      <c r="M1501" s="112">
        <v>1969</v>
      </c>
      <c r="N1501" s="113">
        <v>1822</v>
      </c>
      <c r="O1501" s="112">
        <v>17485</v>
      </c>
      <c r="P1501" s="112">
        <v>10700</v>
      </c>
      <c r="Q1501" s="112">
        <v>3813</v>
      </c>
      <c r="R1501" s="112">
        <v>1531</v>
      </c>
      <c r="S1501" s="113">
        <v>1441</v>
      </c>
      <c r="T1501" s="17">
        <v>-6.993318485523381E-2</v>
      </c>
      <c r="U1501" s="17">
        <v>-6.4096059529849536E-2</v>
      </c>
      <c r="V1501" s="17">
        <v>-0.11421098517872708</v>
      </c>
      <c r="W1501" s="17">
        <v>-0.11376333164042662</v>
      </c>
      <c r="X1501" s="17">
        <v>5.1042810098792524E-2</v>
      </c>
      <c r="Y1501" s="17">
        <v>-6.993318485523381E-2</v>
      </c>
      <c r="Z1501" s="17">
        <v>6.7206633882942901E-2</v>
      </c>
      <c r="AA1501" s="17">
        <v>-0.10857644220223728</v>
      </c>
      <c r="AB1501" s="17">
        <v>-0.17688679245283023</v>
      </c>
      <c r="AC1501" s="17">
        <v>8.4371460928652331E-2</v>
      </c>
    </row>
    <row r="1502" spans="1:29" ht="12.75" customHeight="1" x14ac:dyDescent="0.2">
      <c r="A1502" s="19">
        <v>41553</v>
      </c>
      <c r="B1502" s="19">
        <v>41189</v>
      </c>
      <c r="C1502" s="19">
        <v>39733</v>
      </c>
      <c r="D1502" s="16" t="s">
        <v>2</v>
      </c>
      <c r="E1502" s="114">
        <v>17407</v>
      </c>
      <c r="F1502" s="115">
        <v>10661</v>
      </c>
      <c r="G1502" s="113">
        <v>3943</v>
      </c>
      <c r="H1502" s="113">
        <v>1597</v>
      </c>
      <c r="I1502" s="113">
        <v>1206</v>
      </c>
      <c r="J1502" s="112">
        <v>18925</v>
      </c>
      <c r="K1502" s="112">
        <v>11493</v>
      </c>
      <c r="L1502" s="112">
        <v>4454</v>
      </c>
      <c r="M1502" s="112">
        <v>1407</v>
      </c>
      <c r="N1502" s="113">
        <v>1571</v>
      </c>
      <c r="O1502" s="112">
        <v>16003</v>
      </c>
      <c r="P1502" s="112">
        <v>10420</v>
      </c>
      <c r="Q1502" s="112">
        <v>3185</v>
      </c>
      <c r="R1502" s="112">
        <v>1323</v>
      </c>
      <c r="S1502" s="113">
        <v>1075</v>
      </c>
      <c r="T1502" s="17">
        <v>-8.0211360634081852E-2</v>
      </c>
      <c r="U1502" s="17">
        <v>-7.2391890716088092E-2</v>
      </c>
      <c r="V1502" s="17">
        <v>-0.11472833408172434</v>
      </c>
      <c r="W1502" s="17">
        <v>0.13503909026297078</v>
      </c>
      <c r="X1502" s="17">
        <v>-0.23233609166136215</v>
      </c>
      <c r="Y1502" s="17">
        <v>-8.0211360634081852E-2</v>
      </c>
      <c r="Z1502" s="17">
        <v>-5.4109525142270742E-3</v>
      </c>
      <c r="AA1502" s="17">
        <v>4.6443736730360952E-2</v>
      </c>
      <c r="AB1502" s="17">
        <v>9.6840659340659441E-2</v>
      </c>
      <c r="AC1502" s="17">
        <v>-0.14528703047484048</v>
      </c>
    </row>
    <row r="1503" spans="1:29" ht="12.75" customHeight="1" x14ac:dyDescent="0.2">
      <c r="A1503" s="19">
        <v>41554</v>
      </c>
      <c r="B1503" s="19">
        <v>41190</v>
      </c>
      <c r="C1503" s="19">
        <v>39734</v>
      </c>
      <c r="D1503" s="16" t="s">
        <v>3</v>
      </c>
      <c r="E1503" s="114">
        <v>17150</v>
      </c>
      <c r="F1503" s="115">
        <v>10430</v>
      </c>
      <c r="G1503" s="113">
        <v>3796</v>
      </c>
      <c r="H1503" s="113">
        <v>1573</v>
      </c>
      <c r="I1503" s="113">
        <v>1351</v>
      </c>
      <c r="J1503" s="112">
        <v>18875</v>
      </c>
      <c r="K1503" s="112">
        <v>11403</v>
      </c>
      <c r="L1503" s="112">
        <v>4111</v>
      </c>
      <c r="M1503" s="112">
        <v>1975</v>
      </c>
      <c r="N1503" s="113">
        <v>1386</v>
      </c>
      <c r="O1503" s="112">
        <v>15316</v>
      </c>
      <c r="P1503" s="112">
        <v>10286</v>
      </c>
      <c r="Q1503" s="112">
        <v>3021</v>
      </c>
      <c r="R1503" s="112">
        <v>1128</v>
      </c>
      <c r="S1503" s="113">
        <v>881</v>
      </c>
      <c r="T1503" s="17">
        <v>-9.139072847682117E-2</v>
      </c>
      <c r="U1503" s="17">
        <v>-8.5328422344996935E-2</v>
      </c>
      <c r="V1503" s="17">
        <v>-7.6623692532230558E-2</v>
      </c>
      <c r="W1503" s="17">
        <v>-0.20354430379746835</v>
      </c>
      <c r="X1503" s="17">
        <v>-2.5252525252525304E-2</v>
      </c>
      <c r="Y1503" s="17">
        <v>-9.139072847682117E-2</v>
      </c>
      <c r="Z1503" s="17">
        <v>-7.5173660671805642E-3</v>
      </c>
      <c r="AA1503" s="17">
        <v>-2.416452442159378E-2</v>
      </c>
      <c r="AB1503" s="17">
        <v>9.3120222376650519E-2</v>
      </c>
      <c r="AC1503" s="17">
        <v>9.5701540957015441E-2</v>
      </c>
    </row>
    <row r="1504" spans="1:29" ht="12.75" customHeight="1" x14ac:dyDescent="0.2">
      <c r="A1504" s="19">
        <v>41555</v>
      </c>
      <c r="B1504" s="19">
        <v>41191</v>
      </c>
      <c r="C1504" s="19">
        <v>39735</v>
      </c>
      <c r="D1504" s="16" t="s">
        <v>4</v>
      </c>
      <c r="E1504" s="114">
        <v>16107</v>
      </c>
      <c r="F1504" s="115">
        <v>10100</v>
      </c>
      <c r="G1504" s="113">
        <v>3425</v>
      </c>
      <c r="H1504" s="113">
        <v>1570</v>
      </c>
      <c r="I1504" s="113">
        <v>1012</v>
      </c>
      <c r="J1504" s="112">
        <v>17354</v>
      </c>
      <c r="K1504" s="112">
        <v>11023</v>
      </c>
      <c r="L1504" s="112">
        <v>3411</v>
      </c>
      <c r="M1504" s="112">
        <v>1754</v>
      </c>
      <c r="N1504" s="113">
        <v>1166</v>
      </c>
      <c r="O1504" s="112">
        <v>13418</v>
      </c>
      <c r="P1504" s="112">
        <v>9262</v>
      </c>
      <c r="Q1504" s="112">
        <v>2535</v>
      </c>
      <c r="R1504" s="112">
        <v>911</v>
      </c>
      <c r="S1504" s="113">
        <v>710</v>
      </c>
      <c r="T1504" s="17">
        <v>-7.1856632476662408E-2</v>
      </c>
      <c r="U1504" s="17">
        <v>-8.3734010704889728E-2</v>
      </c>
      <c r="V1504" s="17">
        <v>4.1043682204631171E-3</v>
      </c>
      <c r="W1504" s="17">
        <v>-0.10490307867730897</v>
      </c>
      <c r="X1504" s="17">
        <v>-0.13207547169811318</v>
      </c>
      <c r="Y1504" s="17">
        <v>-7.1856632476662408E-2</v>
      </c>
      <c r="Z1504" s="17">
        <v>1.33440353165446E-2</v>
      </c>
      <c r="AA1504" s="17">
        <v>1.8133174791914453E-2</v>
      </c>
      <c r="AB1504" s="17">
        <v>0.13603473227206941</v>
      </c>
      <c r="AC1504" s="17">
        <v>-8.8148873653280946E-3</v>
      </c>
    </row>
    <row r="1505" spans="1:29" ht="12.75" customHeight="1" x14ac:dyDescent="0.2">
      <c r="A1505" s="19">
        <v>41556</v>
      </c>
      <c r="B1505" s="19">
        <v>41192</v>
      </c>
      <c r="C1505" s="19">
        <v>39736</v>
      </c>
      <c r="D1505" s="16" t="s">
        <v>5</v>
      </c>
      <c r="E1505" s="114">
        <v>15947</v>
      </c>
      <c r="F1505" s="115">
        <v>10205</v>
      </c>
      <c r="G1505" s="113">
        <v>3406</v>
      </c>
      <c r="H1505" s="113">
        <v>1450</v>
      </c>
      <c r="I1505" s="113">
        <v>886</v>
      </c>
      <c r="J1505" s="112">
        <v>17842</v>
      </c>
      <c r="K1505" s="112">
        <v>10681</v>
      </c>
      <c r="L1505" s="112">
        <v>4167</v>
      </c>
      <c r="M1505" s="112">
        <v>1618</v>
      </c>
      <c r="N1505" s="113">
        <v>1376</v>
      </c>
      <c r="O1505" s="112">
        <v>14218</v>
      </c>
      <c r="P1505" s="112">
        <v>9756</v>
      </c>
      <c r="Q1505" s="112">
        <v>2801</v>
      </c>
      <c r="R1505" s="112">
        <v>966</v>
      </c>
      <c r="S1505" s="113">
        <v>695</v>
      </c>
      <c r="T1505" s="17">
        <v>-0.10621006613608341</v>
      </c>
      <c r="U1505" s="17">
        <v>-4.4565115625877727E-2</v>
      </c>
      <c r="V1505" s="17">
        <v>-0.18262538996880251</v>
      </c>
      <c r="W1505" s="17">
        <v>-0.10383189122373304</v>
      </c>
      <c r="X1505" s="17">
        <v>-0.35610465116279066</v>
      </c>
      <c r="Y1505" s="17">
        <v>-0.10621006613608341</v>
      </c>
      <c r="Z1505" s="17">
        <v>3.5199837695272906E-2</v>
      </c>
      <c r="AA1505" s="17">
        <v>0.17246127366609287</v>
      </c>
      <c r="AB1505" s="17">
        <v>7.0901033973412186E-2</v>
      </c>
      <c r="AC1505" s="17">
        <v>-0.25546218487394956</v>
      </c>
    </row>
    <row r="1506" spans="1:29" ht="12.75" customHeight="1" x14ac:dyDescent="0.2">
      <c r="A1506" s="19">
        <v>41557</v>
      </c>
      <c r="B1506" s="19">
        <v>41193</v>
      </c>
      <c r="C1506" s="19">
        <v>39737</v>
      </c>
      <c r="D1506" s="16" t="s">
        <v>6</v>
      </c>
      <c r="E1506" s="114">
        <v>17082.113868265296</v>
      </c>
      <c r="F1506" s="115">
        <v>10337</v>
      </c>
      <c r="G1506" s="113">
        <v>3791</v>
      </c>
      <c r="H1506" s="113">
        <v>1602.1138682652972</v>
      </c>
      <c r="I1506" s="113">
        <v>1352</v>
      </c>
      <c r="J1506" s="112">
        <v>18339</v>
      </c>
      <c r="K1506" s="112">
        <v>11041</v>
      </c>
      <c r="L1506" s="112">
        <v>4251</v>
      </c>
      <c r="M1506" s="112">
        <v>1703</v>
      </c>
      <c r="N1506" s="113">
        <v>1344</v>
      </c>
      <c r="O1506" s="112">
        <v>15265</v>
      </c>
      <c r="P1506" s="112">
        <v>10211</v>
      </c>
      <c r="Q1506" s="112">
        <v>2872</v>
      </c>
      <c r="R1506" s="112">
        <v>1120</v>
      </c>
      <c r="S1506" s="113">
        <v>1062</v>
      </c>
      <c r="T1506" s="17">
        <v>-6.8536241438175716E-2</v>
      </c>
      <c r="U1506" s="17">
        <v>-6.3762340367720327E-2</v>
      </c>
      <c r="V1506" s="17">
        <v>-0.10820983298047515</v>
      </c>
      <c r="W1506" s="17">
        <v>-5.9240241770230573E-2</v>
      </c>
      <c r="X1506" s="17">
        <v>5.9523809523809312E-3</v>
      </c>
      <c r="Y1506" s="17">
        <v>-6.8536241438175716E-2</v>
      </c>
      <c r="Z1506" s="17">
        <v>-6.8216756341276108E-3</v>
      </c>
      <c r="AA1506" s="17">
        <v>3.5509423654739081E-2</v>
      </c>
      <c r="AB1506" s="17">
        <v>0.12666235461694608</v>
      </c>
      <c r="AC1506" s="17">
        <v>-3.2211882605583386E-2</v>
      </c>
    </row>
    <row r="1507" spans="1:29" ht="12.75" customHeight="1" x14ac:dyDescent="0.2">
      <c r="A1507" s="19">
        <v>41558</v>
      </c>
      <c r="B1507" s="19">
        <v>41194</v>
      </c>
      <c r="C1507" s="19">
        <v>39738</v>
      </c>
      <c r="D1507" s="16" t="s">
        <v>7</v>
      </c>
      <c r="E1507" s="114">
        <v>17753</v>
      </c>
      <c r="F1507" s="115">
        <v>10608</v>
      </c>
      <c r="G1507" s="113">
        <v>4128</v>
      </c>
      <c r="H1507" s="113">
        <v>1605</v>
      </c>
      <c r="I1507" s="113">
        <v>1412</v>
      </c>
      <c r="J1507" s="112">
        <v>18552</v>
      </c>
      <c r="K1507" s="112">
        <v>11388</v>
      </c>
      <c r="L1507" s="112">
        <v>4174</v>
      </c>
      <c r="M1507" s="112">
        <v>1583</v>
      </c>
      <c r="N1507" s="113">
        <v>1407</v>
      </c>
      <c r="O1507" s="112">
        <v>15818</v>
      </c>
      <c r="P1507" s="112">
        <v>10600</v>
      </c>
      <c r="Q1507" s="112">
        <v>2979</v>
      </c>
      <c r="R1507" s="112">
        <v>1205</v>
      </c>
      <c r="S1507" s="113">
        <v>1034</v>
      </c>
      <c r="T1507" s="17">
        <v>-4.3068132815868854E-2</v>
      </c>
      <c r="U1507" s="17">
        <v>-6.8493150684931559E-2</v>
      </c>
      <c r="V1507" s="17">
        <v>-1.1020603737422086E-2</v>
      </c>
      <c r="W1507" s="17">
        <v>1.3897662665824484E-2</v>
      </c>
      <c r="X1507" s="17">
        <v>3.553660270078085E-3</v>
      </c>
      <c r="Y1507" s="17">
        <v>-4.3068132815868854E-2</v>
      </c>
      <c r="Z1507" s="17">
        <v>1.0478186321204008E-2</v>
      </c>
      <c r="AA1507" s="17">
        <v>0.18894009216589858</v>
      </c>
      <c r="AB1507" s="17">
        <v>0.14153627311522055</v>
      </c>
      <c r="AC1507" s="17">
        <v>2.1291696238467939E-3</v>
      </c>
    </row>
    <row r="1508" spans="1:29" ht="12.75" customHeight="1" x14ac:dyDescent="0.2">
      <c r="A1508" s="19">
        <v>41559</v>
      </c>
      <c r="B1508" s="19">
        <v>41195</v>
      </c>
      <c r="C1508" s="19">
        <v>39739</v>
      </c>
      <c r="D1508" s="16" t="s">
        <v>1</v>
      </c>
      <c r="E1508" s="114">
        <v>18230</v>
      </c>
      <c r="F1508" s="115">
        <v>10830</v>
      </c>
      <c r="G1508" s="113">
        <v>4136</v>
      </c>
      <c r="H1508" s="113">
        <v>1738</v>
      </c>
      <c r="I1508" s="113">
        <v>1526</v>
      </c>
      <c r="J1508" s="112">
        <v>19275</v>
      </c>
      <c r="K1508" s="112">
        <v>11582</v>
      </c>
      <c r="L1508" s="112">
        <v>4274</v>
      </c>
      <c r="M1508" s="112">
        <v>1560</v>
      </c>
      <c r="N1508" s="113">
        <v>1859</v>
      </c>
      <c r="O1508" s="112">
        <v>17576</v>
      </c>
      <c r="P1508" s="112">
        <v>10745</v>
      </c>
      <c r="Q1508" s="112">
        <v>3838</v>
      </c>
      <c r="R1508" s="112">
        <v>1582</v>
      </c>
      <c r="S1508" s="113">
        <v>1411</v>
      </c>
      <c r="T1508" s="17">
        <v>-5.4215304798962416E-2</v>
      </c>
      <c r="U1508" s="17">
        <v>-6.4928337074771192E-2</v>
      </c>
      <c r="V1508" s="17">
        <v>-3.2288254562470753E-2</v>
      </c>
      <c r="W1508" s="17">
        <v>0.11410256410256414</v>
      </c>
      <c r="X1508" s="17">
        <v>-0.17912856374394837</v>
      </c>
      <c r="Y1508" s="17">
        <v>-5.4215304798962416E-2</v>
      </c>
      <c r="Z1508" s="17">
        <v>3.7356321839080442E-2</v>
      </c>
      <c r="AA1508" s="17">
        <v>-0.16495053502927515</v>
      </c>
      <c r="AB1508" s="17">
        <v>-0.17198666031443544</v>
      </c>
      <c r="AC1508" s="17">
        <v>-0.13492063492063489</v>
      </c>
    </row>
    <row r="1509" spans="1:29" ht="12.75" customHeight="1" x14ac:dyDescent="0.2">
      <c r="A1509" s="19">
        <v>41560</v>
      </c>
      <c r="B1509" s="19">
        <v>41196</v>
      </c>
      <c r="C1509" s="19">
        <v>39740</v>
      </c>
      <c r="D1509" s="16" t="s">
        <v>2</v>
      </c>
      <c r="E1509" s="114">
        <v>17912</v>
      </c>
      <c r="F1509" s="115">
        <v>10893</v>
      </c>
      <c r="G1509" s="113">
        <v>4206</v>
      </c>
      <c r="H1509" s="113">
        <v>1606</v>
      </c>
      <c r="I1509" s="113">
        <v>1207</v>
      </c>
      <c r="J1509" s="112">
        <v>18661</v>
      </c>
      <c r="K1509" s="112">
        <v>11465</v>
      </c>
      <c r="L1509" s="112">
        <v>4183</v>
      </c>
      <c r="M1509" s="112">
        <v>1602</v>
      </c>
      <c r="N1509" s="113">
        <v>1411</v>
      </c>
      <c r="O1509" s="112">
        <v>15555</v>
      </c>
      <c r="P1509" s="112">
        <v>10198</v>
      </c>
      <c r="Q1509" s="112">
        <v>3179</v>
      </c>
      <c r="R1509" s="112">
        <v>1161</v>
      </c>
      <c r="S1509" s="113">
        <v>1017</v>
      </c>
      <c r="T1509" s="17">
        <v>-4.0137184502438195E-2</v>
      </c>
      <c r="U1509" s="17">
        <v>-4.9890972525076349E-2</v>
      </c>
      <c r="V1509" s="17">
        <v>5.4984460913221067E-3</v>
      </c>
      <c r="W1509" s="17">
        <v>2.4968789013732895E-3</v>
      </c>
      <c r="X1509" s="17">
        <v>-0.14457831325301207</v>
      </c>
      <c r="Y1509" s="17">
        <v>-4.0137184502438195E-2</v>
      </c>
      <c r="Z1509" s="17">
        <v>-9.1717875814001371E-4</v>
      </c>
      <c r="AA1509" s="17">
        <v>0.15264456015346672</v>
      </c>
      <c r="AB1509" s="17">
        <v>0.17569546120058566</v>
      </c>
      <c r="AC1509" s="17">
        <v>-0.1409252669039146</v>
      </c>
    </row>
    <row r="1510" spans="1:29" ht="12.75" customHeight="1" x14ac:dyDescent="0.2">
      <c r="A1510" s="19">
        <v>41561</v>
      </c>
      <c r="B1510" s="19">
        <v>41197</v>
      </c>
      <c r="C1510" s="19">
        <v>39741</v>
      </c>
      <c r="D1510" s="16" t="s">
        <v>3</v>
      </c>
      <c r="E1510" s="114">
        <v>17104</v>
      </c>
      <c r="F1510" s="115">
        <v>10703</v>
      </c>
      <c r="G1510" s="113">
        <v>3593</v>
      </c>
      <c r="H1510" s="113">
        <v>1618</v>
      </c>
      <c r="I1510" s="113">
        <v>1190</v>
      </c>
      <c r="J1510" s="112">
        <v>17272</v>
      </c>
      <c r="K1510" s="112">
        <v>10821</v>
      </c>
      <c r="L1510" s="112">
        <v>3679</v>
      </c>
      <c r="M1510" s="112">
        <v>1508</v>
      </c>
      <c r="N1510" s="113">
        <v>1264</v>
      </c>
      <c r="O1510" s="112">
        <v>14485</v>
      </c>
      <c r="P1510" s="112">
        <v>9938</v>
      </c>
      <c r="Q1510" s="112">
        <v>2953</v>
      </c>
      <c r="R1510" s="112">
        <v>788</v>
      </c>
      <c r="S1510" s="113">
        <v>806</v>
      </c>
      <c r="T1510" s="17">
        <v>-9.7267253358036543E-3</v>
      </c>
      <c r="U1510" s="17">
        <v>-1.0904722299233005E-2</v>
      </c>
      <c r="V1510" s="17">
        <v>-2.3375917368850252E-2</v>
      </c>
      <c r="W1510" s="17">
        <v>7.2944297082228049E-2</v>
      </c>
      <c r="X1510" s="17">
        <v>-5.8544303797468333E-2</v>
      </c>
      <c r="Y1510" s="17">
        <v>-9.7267253358036543E-3</v>
      </c>
      <c r="Z1510" s="17">
        <v>-1.0904722299233005E-2</v>
      </c>
      <c r="AA1510" s="17">
        <v>-2.6023312550826794E-2</v>
      </c>
      <c r="AB1510" s="17">
        <v>0.15985663082437274</v>
      </c>
      <c r="AC1510" s="17">
        <v>-7.5062552126772264E-3</v>
      </c>
    </row>
    <row r="1511" spans="1:29" ht="12.75" customHeight="1" x14ac:dyDescent="0.2">
      <c r="A1511" s="19">
        <v>41562</v>
      </c>
      <c r="B1511" s="19">
        <v>41198</v>
      </c>
      <c r="C1511" s="19">
        <v>39742</v>
      </c>
      <c r="D1511" s="16" t="s">
        <v>4</v>
      </c>
      <c r="E1511" s="114">
        <v>16414</v>
      </c>
      <c r="F1511" s="115">
        <v>10022</v>
      </c>
      <c r="G1511" s="113">
        <v>3605</v>
      </c>
      <c r="H1511" s="113">
        <v>1613</v>
      </c>
      <c r="I1511" s="113">
        <v>1174</v>
      </c>
      <c r="J1511" s="112">
        <v>16524</v>
      </c>
      <c r="K1511" s="112">
        <v>10285</v>
      </c>
      <c r="L1511" s="112">
        <v>3557</v>
      </c>
      <c r="M1511" s="112">
        <v>1560</v>
      </c>
      <c r="N1511" s="113">
        <v>1122</v>
      </c>
      <c r="O1511" s="112">
        <v>12907</v>
      </c>
      <c r="P1511" s="112">
        <v>9062</v>
      </c>
      <c r="Q1511" s="112">
        <v>2433</v>
      </c>
      <c r="R1511" s="112">
        <v>727</v>
      </c>
      <c r="S1511" s="113">
        <v>685</v>
      </c>
      <c r="T1511" s="17">
        <v>-6.6569837811667476E-3</v>
      </c>
      <c r="U1511" s="17">
        <v>-2.5571220223626678E-2</v>
      </c>
      <c r="V1511" s="17">
        <v>1.3494517852122634E-2</v>
      </c>
      <c r="W1511" s="17">
        <v>3.3974358974359076E-2</v>
      </c>
      <c r="X1511" s="17">
        <v>4.6345811051693442E-2</v>
      </c>
      <c r="Y1511" s="17">
        <v>-6.6569837811667476E-3</v>
      </c>
      <c r="Z1511" s="17">
        <v>5.7507650100242724E-2</v>
      </c>
      <c r="AA1511" s="17">
        <v>6.1855670103092786E-2</v>
      </c>
      <c r="AB1511" s="17">
        <v>0.1439716312056738</v>
      </c>
      <c r="AC1511" s="17">
        <v>0.15665024630541868</v>
      </c>
    </row>
    <row r="1512" spans="1:29" ht="12.75" customHeight="1" x14ac:dyDescent="0.2">
      <c r="A1512" s="19">
        <v>41563</v>
      </c>
      <c r="B1512" s="19">
        <v>41199</v>
      </c>
      <c r="C1512" s="19">
        <v>39743</v>
      </c>
      <c r="D1512" s="16" t="s">
        <v>5</v>
      </c>
      <c r="E1512" s="114">
        <v>16224</v>
      </c>
      <c r="F1512" s="115">
        <v>10320</v>
      </c>
      <c r="G1512" s="113">
        <v>3379</v>
      </c>
      <c r="H1512" s="113">
        <v>1469</v>
      </c>
      <c r="I1512" s="113">
        <v>1056</v>
      </c>
      <c r="J1512" s="112">
        <v>16910</v>
      </c>
      <c r="K1512" s="112">
        <v>10136</v>
      </c>
      <c r="L1512" s="112">
        <v>3915</v>
      </c>
      <c r="M1512" s="112">
        <v>1445</v>
      </c>
      <c r="N1512" s="113">
        <v>1414</v>
      </c>
      <c r="O1512" s="112">
        <v>12466</v>
      </c>
      <c r="P1512" s="112">
        <v>8931</v>
      </c>
      <c r="Q1512" s="112">
        <v>2069</v>
      </c>
      <c r="R1512" s="112">
        <v>808</v>
      </c>
      <c r="S1512" s="113">
        <v>658</v>
      </c>
      <c r="T1512" s="17">
        <v>-4.0567711413364904E-2</v>
      </c>
      <c r="U1512" s="17">
        <v>1.8153117600631319E-2</v>
      </c>
      <c r="V1512" s="17">
        <v>-0.13690932311621962</v>
      </c>
      <c r="W1512" s="17">
        <v>1.660899653979242E-2</v>
      </c>
      <c r="X1512" s="17">
        <v>-0.25318246110325315</v>
      </c>
      <c r="Y1512" s="17">
        <v>-4.0567711413364904E-2</v>
      </c>
      <c r="Z1512" s="17">
        <v>4.4957472660996256E-2</v>
      </c>
      <c r="AA1512" s="17">
        <v>1.5019525382997889E-2</v>
      </c>
      <c r="AB1512" s="17">
        <v>7.6979472140762395E-2</v>
      </c>
      <c r="AC1512" s="17">
        <v>-0.11260504201680677</v>
      </c>
    </row>
    <row r="1513" spans="1:29" ht="12.75" customHeight="1" x14ac:dyDescent="0.2">
      <c r="A1513" s="19">
        <v>41564</v>
      </c>
      <c r="B1513" s="19">
        <v>41200</v>
      </c>
      <c r="C1513" s="19">
        <v>39744</v>
      </c>
      <c r="D1513" s="16" t="s">
        <v>6</v>
      </c>
      <c r="E1513" s="114">
        <v>16439</v>
      </c>
      <c r="F1513" s="115">
        <v>10294</v>
      </c>
      <c r="G1513" s="113">
        <v>3518</v>
      </c>
      <c r="H1513" s="113">
        <v>1434</v>
      </c>
      <c r="I1513" s="113">
        <v>1193</v>
      </c>
      <c r="J1513" s="112">
        <v>16990</v>
      </c>
      <c r="K1513" s="112">
        <v>10608</v>
      </c>
      <c r="L1513" s="112">
        <v>3321</v>
      </c>
      <c r="M1513" s="112">
        <v>1577</v>
      </c>
      <c r="N1513" s="113">
        <v>1484</v>
      </c>
      <c r="O1513" s="112">
        <v>14806</v>
      </c>
      <c r="P1513" s="112">
        <v>10146</v>
      </c>
      <c r="Q1513" s="112">
        <v>2832</v>
      </c>
      <c r="R1513" s="112">
        <v>858</v>
      </c>
      <c r="S1513" s="113">
        <v>970</v>
      </c>
      <c r="T1513" s="17">
        <v>-3.2430841671571509E-2</v>
      </c>
      <c r="U1513" s="17">
        <v>-2.9600301659125194E-2</v>
      </c>
      <c r="V1513" s="17">
        <v>5.931948208370974E-2</v>
      </c>
      <c r="W1513" s="17">
        <v>-9.0678503487634732E-2</v>
      </c>
      <c r="X1513" s="17">
        <v>-0.1960916442048517</v>
      </c>
      <c r="Y1513" s="17">
        <v>-3.2430841671571509E-2</v>
      </c>
      <c r="Z1513" s="17">
        <v>-1.5518913676042523E-3</v>
      </c>
      <c r="AA1513" s="17">
        <v>-2.8713418001104385E-2</v>
      </c>
      <c r="AB1513" s="17">
        <v>0.10733590733590725</v>
      </c>
      <c r="AC1513" s="17">
        <v>-0.1240822320117474</v>
      </c>
    </row>
    <row r="1514" spans="1:29" ht="12.75" customHeight="1" x14ac:dyDescent="0.2">
      <c r="A1514" s="19">
        <v>41565</v>
      </c>
      <c r="B1514" s="19">
        <v>41201</v>
      </c>
      <c r="C1514" s="19">
        <v>39745</v>
      </c>
      <c r="D1514" s="16" t="s">
        <v>7</v>
      </c>
      <c r="E1514" s="114">
        <v>17569</v>
      </c>
      <c r="F1514" s="115">
        <v>10651</v>
      </c>
      <c r="G1514" s="113">
        <v>4072</v>
      </c>
      <c r="H1514" s="113">
        <v>1495</v>
      </c>
      <c r="I1514" s="113">
        <v>1351</v>
      </c>
      <c r="J1514" s="112">
        <v>18131</v>
      </c>
      <c r="K1514" s="112">
        <v>11051</v>
      </c>
      <c r="L1514" s="112">
        <v>4285</v>
      </c>
      <c r="M1514" s="112">
        <v>1529</v>
      </c>
      <c r="N1514" s="113">
        <v>1266</v>
      </c>
      <c r="O1514" s="112">
        <v>14670</v>
      </c>
      <c r="P1514" s="112">
        <v>10063</v>
      </c>
      <c r="Q1514" s="112">
        <v>2559</v>
      </c>
      <c r="R1514" s="112">
        <v>1066</v>
      </c>
      <c r="S1514" s="113">
        <v>982</v>
      </c>
      <c r="T1514" s="17">
        <v>-3.0996635596492239E-2</v>
      </c>
      <c r="U1514" s="17">
        <v>-3.6195819382861316E-2</v>
      </c>
      <c r="V1514" s="17">
        <v>-4.9708284714119033E-2</v>
      </c>
      <c r="W1514" s="17">
        <v>-2.2236756049705653E-2</v>
      </c>
      <c r="X1514" s="17">
        <v>6.7140600315955812E-2</v>
      </c>
      <c r="Y1514" s="17">
        <v>-3.0996635596492239E-2</v>
      </c>
      <c r="Z1514" s="17">
        <v>3.8716598400624136E-2</v>
      </c>
      <c r="AA1514" s="17">
        <v>0.12300055157198009</v>
      </c>
      <c r="AB1514" s="17">
        <v>4.9086009845481504E-2</v>
      </c>
      <c r="AC1514" s="17">
        <v>-2.8057553956834513E-2</v>
      </c>
    </row>
    <row r="1515" spans="1:29" ht="12.75" customHeight="1" x14ac:dyDescent="0.2">
      <c r="A1515" s="19">
        <v>41566</v>
      </c>
      <c r="B1515" s="19">
        <v>41202</v>
      </c>
      <c r="C1515" s="19">
        <v>39746</v>
      </c>
      <c r="D1515" s="16" t="s">
        <v>1</v>
      </c>
      <c r="E1515" s="114">
        <v>18300</v>
      </c>
      <c r="F1515" s="115">
        <v>10646</v>
      </c>
      <c r="G1515" s="113">
        <v>4146</v>
      </c>
      <c r="H1515" s="113">
        <v>1648</v>
      </c>
      <c r="I1515" s="113">
        <v>1860</v>
      </c>
      <c r="J1515" s="112">
        <v>18960</v>
      </c>
      <c r="K1515" s="112">
        <v>10848</v>
      </c>
      <c r="L1515" s="112">
        <v>4415</v>
      </c>
      <c r="M1515" s="112">
        <v>1857</v>
      </c>
      <c r="N1515" s="113">
        <v>1840</v>
      </c>
      <c r="O1515" s="112">
        <v>17015</v>
      </c>
      <c r="P1515" s="112">
        <v>10643</v>
      </c>
      <c r="Q1515" s="112">
        <v>3602</v>
      </c>
      <c r="R1515" s="112">
        <v>1399</v>
      </c>
      <c r="S1515" s="113">
        <v>1371</v>
      </c>
      <c r="T1515" s="17">
        <v>-3.4810126582278444E-2</v>
      </c>
      <c r="U1515" s="17">
        <v>-1.8620943952802338E-2</v>
      </c>
      <c r="V1515" s="17">
        <v>-6.0928652321630805E-2</v>
      </c>
      <c r="W1515" s="17">
        <v>-0.11254711900915459</v>
      </c>
      <c r="X1515" s="17">
        <v>1.0869565217391353E-2</v>
      </c>
      <c r="Y1515" s="17">
        <v>-3.4810126582278444E-2</v>
      </c>
      <c r="Z1515" s="17">
        <v>2.7903833156319502E-2</v>
      </c>
      <c r="AA1515" s="17">
        <v>-0.13227291753871917</v>
      </c>
      <c r="AB1515" s="17">
        <v>-0.15856183980788441</v>
      </c>
      <c r="AC1515" s="17">
        <v>0.11177525403466837</v>
      </c>
    </row>
    <row r="1516" spans="1:29" ht="12.75" customHeight="1" x14ac:dyDescent="0.2">
      <c r="A1516" s="19">
        <v>41567</v>
      </c>
      <c r="B1516" s="19">
        <v>41203</v>
      </c>
      <c r="C1516" s="19">
        <v>39747</v>
      </c>
      <c r="D1516" s="16" t="s">
        <v>2</v>
      </c>
      <c r="E1516" s="114">
        <v>16815</v>
      </c>
      <c r="F1516" s="115">
        <v>10281</v>
      </c>
      <c r="G1516" s="113">
        <v>3972</v>
      </c>
      <c r="H1516" s="113">
        <v>1374</v>
      </c>
      <c r="I1516" s="113">
        <v>1188</v>
      </c>
      <c r="J1516" s="112">
        <v>18465</v>
      </c>
      <c r="K1516" s="112">
        <v>11422</v>
      </c>
      <c r="L1516" s="112">
        <v>4216</v>
      </c>
      <c r="M1516" s="112">
        <v>1419</v>
      </c>
      <c r="N1516" s="113">
        <v>1408</v>
      </c>
      <c r="O1516" s="112">
        <v>14131</v>
      </c>
      <c r="P1516" s="112">
        <v>9543</v>
      </c>
      <c r="Q1516" s="112">
        <v>2758</v>
      </c>
      <c r="R1516" s="112">
        <v>893</v>
      </c>
      <c r="S1516" s="113">
        <v>937</v>
      </c>
      <c r="T1516" s="17">
        <v>-8.9358245329000829E-2</v>
      </c>
      <c r="U1516" s="17">
        <v>-9.9894939590264409E-2</v>
      </c>
      <c r="V1516" s="17">
        <v>-5.7874762808349134E-2</v>
      </c>
      <c r="W1516" s="17">
        <v>-3.1712473572938715E-2</v>
      </c>
      <c r="X1516" s="17">
        <v>-0.15625</v>
      </c>
      <c r="Y1516" s="17">
        <v>-8.9358245329000829E-2</v>
      </c>
      <c r="Z1516" s="17">
        <v>-5.0166297117516634E-2</v>
      </c>
      <c r="AA1516" s="17">
        <v>0.11416549789621322</v>
      </c>
      <c r="AB1516" s="17">
        <v>1.477104874446078E-2</v>
      </c>
      <c r="AC1516" s="17">
        <v>-0.10474755086661647</v>
      </c>
    </row>
    <row r="1517" spans="1:29" ht="12.75" customHeight="1" x14ac:dyDescent="0.2">
      <c r="A1517" s="19">
        <v>41568</v>
      </c>
      <c r="B1517" s="19">
        <v>41204</v>
      </c>
      <c r="C1517" s="19">
        <v>39748</v>
      </c>
      <c r="D1517" s="16" t="s">
        <v>3</v>
      </c>
      <c r="E1517" s="114">
        <v>16687</v>
      </c>
      <c r="F1517" s="115">
        <v>10763</v>
      </c>
      <c r="G1517" s="113">
        <v>3361</v>
      </c>
      <c r="H1517" s="113">
        <v>1331</v>
      </c>
      <c r="I1517" s="113">
        <v>1232</v>
      </c>
      <c r="J1517" s="112">
        <v>16751</v>
      </c>
      <c r="K1517" s="112">
        <v>10624</v>
      </c>
      <c r="L1517" s="112">
        <v>3605</v>
      </c>
      <c r="M1517" s="112">
        <v>1306</v>
      </c>
      <c r="N1517" s="113">
        <v>1216</v>
      </c>
      <c r="O1517" s="112">
        <v>12625</v>
      </c>
      <c r="P1517" s="112">
        <v>8835</v>
      </c>
      <c r="Q1517" s="112">
        <v>2406</v>
      </c>
      <c r="R1517" s="112">
        <v>683</v>
      </c>
      <c r="S1517" s="113">
        <v>701</v>
      </c>
      <c r="T1517" s="17">
        <v>-3.8206674228403736E-3</v>
      </c>
      <c r="U1517" s="17">
        <v>1.3083584337349352E-2</v>
      </c>
      <c r="V1517" s="17">
        <v>-6.7683772538141507E-2</v>
      </c>
      <c r="W1517" s="17">
        <v>1.9142419601837712E-2</v>
      </c>
      <c r="X1517" s="17">
        <v>1.3157894736842035E-2</v>
      </c>
      <c r="Y1517" s="17">
        <v>-3.8206674228403736E-3</v>
      </c>
      <c r="Z1517" s="17">
        <v>3.1235029222956845E-2</v>
      </c>
      <c r="AA1517" s="17">
        <v>5.1298091961213599E-2</v>
      </c>
      <c r="AB1517" s="17">
        <v>0.17268722466960362</v>
      </c>
      <c r="AC1517" s="17">
        <v>0.13131313131313127</v>
      </c>
    </row>
    <row r="1518" spans="1:29" ht="12.75" customHeight="1" x14ac:dyDescent="0.2">
      <c r="A1518" s="19">
        <v>41569</v>
      </c>
      <c r="B1518" s="19">
        <v>41205</v>
      </c>
      <c r="C1518" s="19">
        <v>39749</v>
      </c>
      <c r="D1518" s="16" t="s">
        <v>4</v>
      </c>
      <c r="E1518" s="114">
        <v>15145</v>
      </c>
      <c r="F1518" s="115">
        <v>9424</v>
      </c>
      <c r="G1518" s="113">
        <v>3258</v>
      </c>
      <c r="H1518" s="113">
        <v>1347</v>
      </c>
      <c r="I1518" s="113">
        <v>1116</v>
      </c>
      <c r="J1518" s="112">
        <v>15770</v>
      </c>
      <c r="K1518" s="112">
        <v>9888</v>
      </c>
      <c r="L1518" s="112">
        <v>3519</v>
      </c>
      <c r="M1518" s="112">
        <v>1382</v>
      </c>
      <c r="N1518" s="113">
        <v>981</v>
      </c>
      <c r="O1518" s="112">
        <v>11523</v>
      </c>
      <c r="P1518" s="112">
        <v>8470</v>
      </c>
      <c r="Q1518" s="112">
        <v>2018</v>
      </c>
      <c r="R1518" s="112">
        <v>592</v>
      </c>
      <c r="S1518" s="113">
        <v>443</v>
      </c>
      <c r="T1518" s="17">
        <v>-3.9632213062777422E-2</v>
      </c>
      <c r="U1518" s="17">
        <v>-4.6925566343042124E-2</v>
      </c>
      <c r="V1518" s="17">
        <v>-7.4168797953964249E-2</v>
      </c>
      <c r="W1518" s="17">
        <v>-2.5325615050651229E-2</v>
      </c>
      <c r="X1518" s="17">
        <v>0.13761467889908263</v>
      </c>
      <c r="Y1518" s="17">
        <v>-3.9632213062777422E-2</v>
      </c>
      <c r="Z1518" s="17">
        <v>9.0866998495196194E-2</v>
      </c>
      <c r="AA1518" s="17">
        <v>0.17363112391930846</v>
      </c>
      <c r="AB1518" s="17">
        <v>0.17847769028871396</v>
      </c>
      <c r="AC1518" s="17">
        <v>0.2725199543899659</v>
      </c>
    </row>
    <row r="1519" spans="1:29" ht="12.75" customHeight="1" x14ac:dyDescent="0.2">
      <c r="A1519" s="19">
        <v>41570</v>
      </c>
      <c r="B1519" s="19">
        <v>41206</v>
      </c>
      <c r="C1519" s="19">
        <v>39750</v>
      </c>
      <c r="D1519" s="16" t="s">
        <v>5</v>
      </c>
      <c r="E1519" s="114">
        <v>15378</v>
      </c>
      <c r="F1519" s="115">
        <v>10087</v>
      </c>
      <c r="G1519" s="113">
        <v>3075</v>
      </c>
      <c r="H1519" s="113">
        <v>1149</v>
      </c>
      <c r="I1519" s="113">
        <v>1067</v>
      </c>
      <c r="J1519" s="112">
        <v>16153</v>
      </c>
      <c r="K1519" s="112">
        <v>10080</v>
      </c>
      <c r="L1519" s="112">
        <v>3673</v>
      </c>
      <c r="M1519" s="112">
        <v>1193</v>
      </c>
      <c r="N1519" s="113">
        <v>1207</v>
      </c>
      <c r="O1519" s="112">
        <v>11485</v>
      </c>
      <c r="P1519" s="112">
        <v>8268</v>
      </c>
      <c r="Q1519" s="112">
        <v>2232</v>
      </c>
      <c r="R1519" s="112">
        <v>593</v>
      </c>
      <c r="S1519" s="113">
        <v>392</v>
      </c>
      <c r="T1519" s="17">
        <v>-4.797870364638146E-2</v>
      </c>
      <c r="U1519" s="17">
        <v>6.94444444444553E-4</v>
      </c>
      <c r="V1519" s="17">
        <v>-0.16280969234957798</v>
      </c>
      <c r="W1519" s="17">
        <v>-3.688181056160944E-2</v>
      </c>
      <c r="X1519" s="17">
        <v>-0.11599005799502904</v>
      </c>
      <c r="Y1519" s="17">
        <v>-4.797870364638146E-2</v>
      </c>
      <c r="Z1519" s="17">
        <v>0.11754930201639713</v>
      </c>
      <c r="AA1519" s="17">
        <v>-1.12540192926045E-2</v>
      </c>
      <c r="AB1519" s="17">
        <v>5.8011049723756924E-2</v>
      </c>
      <c r="AC1519" s="17">
        <v>4.9164208456243808E-2</v>
      </c>
    </row>
    <row r="1520" spans="1:29" ht="12.75" customHeight="1" x14ac:dyDescent="0.2">
      <c r="A1520" s="19">
        <v>41571</v>
      </c>
      <c r="B1520" s="19">
        <v>41207</v>
      </c>
      <c r="C1520" s="19">
        <v>39751</v>
      </c>
      <c r="D1520" s="16" t="s">
        <v>6</v>
      </c>
      <c r="E1520" s="114">
        <v>15731</v>
      </c>
      <c r="F1520" s="115">
        <v>9717</v>
      </c>
      <c r="G1520" s="113">
        <v>3457</v>
      </c>
      <c r="H1520" s="113">
        <v>1351</v>
      </c>
      <c r="I1520" s="113">
        <v>1206</v>
      </c>
      <c r="J1520" s="112">
        <v>17286</v>
      </c>
      <c r="K1520" s="112">
        <v>10727</v>
      </c>
      <c r="L1520" s="112">
        <v>4008</v>
      </c>
      <c r="M1520" s="112">
        <v>1490</v>
      </c>
      <c r="N1520" s="113">
        <v>1061</v>
      </c>
      <c r="O1520" s="112">
        <v>12466</v>
      </c>
      <c r="P1520" s="112">
        <v>8693</v>
      </c>
      <c r="Q1520" s="112">
        <v>2225</v>
      </c>
      <c r="R1520" s="112">
        <v>736</v>
      </c>
      <c r="S1520" s="113">
        <v>812</v>
      </c>
      <c r="T1520" s="17">
        <v>-8.9957190790234898E-2</v>
      </c>
      <c r="U1520" s="17">
        <v>-9.4154936142444301E-2</v>
      </c>
      <c r="V1520" s="17">
        <v>-0.13747504990019965</v>
      </c>
      <c r="W1520" s="17">
        <v>-9.3288590604026833E-2</v>
      </c>
      <c r="X1520" s="17">
        <v>0.13666352497643741</v>
      </c>
      <c r="Y1520" s="17">
        <v>-8.9957190790234898E-2</v>
      </c>
      <c r="Z1520" s="17">
        <v>1.0293200249532175E-2</v>
      </c>
      <c r="AA1520" s="17">
        <v>1.7962308598350907E-2</v>
      </c>
      <c r="AB1520" s="17">
        <v>0.29779058597502406</v>
      </c>
      <c r="AC1520" s="17">
        <v>5.6042031523642732E-2</v>
      </c>
    </row>
    <row r="1521" spans="1:29" ht="12.75" customHeight="1" x14ac:dyDescent="0.2">
      <c r="A1521" s="19">
        <v>41572</v>
      </c>
      <c r="B1521" s="19">
        <v>41208</v>
      </c>
      <c r="C1521" s="19">
        <v>39752</v>
      </c>
      <c r="D1521" s="16" t="s">
        <v>7</v>
      </c>
      <c r="E1521" s="114">
        <v>15516</v>
      </c>
      <c r="F1521" s="115">
        <v>10390</v>
      </c>
      <c r="G1521" s="113">
        <v>2534</v>
      </c>
      <c r="H1521" s="113">
        <v>1355</v>
      </c>
      <c r="I1521" s="113">
        <v>1237</v>
      </c>
      <c r="J1521" s="112">
        <v>17618</v>
      </c>
      <c r="K1521" s="112">
        <v>10878</v>
      </c>
      <c r="L1521" s="112">
        <v>3813</v>
      </c>
      <c r="M1521" s="112">
        <v>1513</v>
      </c>
      <c r="N1521" s="113">
        <v>1414</v>
      </c>
      <c r="O1521" s="112">
        <v>13938</v>
      </c>
      <c r="P1521" s="112">
        <v>9481</v>
      </c>
      <c r="Q1521" s="112">
        <v>2452</v>
      </c>
      <c r="R1521" s="112">
        <v>997</v>
      </c>
      <c r="S1521" s="113">
        <v>1008</v>
      </c>
      <c r="T1521" s="17">
        <v>-0.11930979679872855</v>
      </c>
      <c r="U1521" s="17">
        <v>-4.4861187718330586E-2</v>
      </c>
      <c r="V1521" s="17">
        <v>-0.33543141883031735</v>
      </c>
      <c r="W1521" s="17">
        <v>-0.10442828816920025</v>
      </c>
      <c r="X1521" s="17">
        <v>-0.12517680339462522</v>
      </c>
      <c r="Y1521" s="17">
        <v>-0.11930979679872855</v>
      </c>
      <c r="Z1521" s="17">
        <v>0.12592110966623316</v>
      </c>
      <c r="AA1521" s="17">
        <v>-0.17940414507772018</v>
      </c>
      <c r="AB1521" s="17">
        <v>0.11890999174236172</v>
      </c>
      <c r="AC1521" s="17">
        <v>-4.9192928516525791E-2</v>
      </c>
    </row>
    <row r="1522" spans="1:29" ht="12.75" customHeight="1" x14ac:dyDescent="0.2">
      <c r="A1522" s="19">
        <v>41573</v>
      </c>
      <c r="B1522" s="19">
        <v>41209</v>
      </c>
      <c r="C1522" s="19">
        <v>39753</v>
      </c>
      <c r="D1522" s="16" t="s">
        <v>1</v>
      </c>
      <c r="E1522" s="114">
        <v>16596</v>
      </c>
      <c r="F1522" s="115">
        <v>9764</v>
      </c>
      <c r="G1522" s="113">
        <v>3784</v>
      </c>
      <c r="H1522" s="113">
        <v>1496</v>
      </c>
      <c r="I1522" s="113">
        <v>1552</v>
      </c>
      <c r="J1522" s="112">
        <v>17976</v>
      </c>
      <c r="K1522" s="112">
        <v>10200</v>
      </c>
      <c r="L1522" s="112">
        <v>4379</v>
      </c>
      <c r="M1522" s="112">
        <v>1841</v>
      </c>
      <c r="N1522" s="113">
        <v>1556</v>
      </c>
      <c r="O1522" s="112">
        <v>15735</v>
      </c>
      <c r="P1522" s="112">
        <v>9823</v>
      </c>
      <c r="Q1522" s="112">
        <v>3374</v>
      </c>
      <c r="R1522" s="112">
        <v>1198</v>
      </c>
      <c r="S1522" s="113">
        <v>1340</v>
      </c>
      <c r="T1522" s="17">
        <v>-7.6769025367156241E-2</v>
      </c>
      <c r="U1522" s="17">
        <v>-4.2745098039215668E-2</v>
      </c>
      <c r="V1522" s="17">
        <v>-0.13587577072390955</v>
      </c>
      <c r="W1522" s="17">
        <v>-0.18739815317762087</v>
      </c>
      <c r="X1522" s="17">
        <v>-2.5706940874036244E-3</v>
      </c>
      <c r="Y1522" s="17">
        <v>-7.6769025367156241E-2</v>
      </c>
      <c r="Z1522" s="17">
        <v>5.3290183387270762E-2</v>
      </c>
      <c r="AA1522" s="17">
        <v>-6.6831072749691689E-2</v>
      </c>
      <c r="AB1522" s="17">
        <v>-0.11005353955978581</v>
      </c>
      <c r="AC1522" s="17">
        <v>-7.0377479206653604E-3</v>
      </c>
    </row>
    <row r="1523" spans="1:29" ht="12.75" customHeight="1" x14ac:dyDescent="0.2">
      <c r="A1523" s="19">
        <v>41574</v>
      </c>
      <c r="B1523" s="19">
        <v>41210</v>
      </c>
      <c r="C1523" s="19">
        <v>39754</v>
      </c>
      <c r="D1523" s="16" t="s">
        <v>2</v>
      </c>
      <c r="E1523" s="114">
        <v>15311</v>
      </c>
      <c r="F1523" s="115">
        <v>9898</v>
      </c>
      <c r="G1523" s="113">
        <v>3320</v>
      </c>
      <c r="H1523" s="113">
        <v>1057</v>
      </c>
      <c r="I1523" s="113">
        <v>1036</v>
      </c>
      <c r="J1523" s="112">
        <v>16711.092782746302</v>
      </c>
      <c r="K1523" s="112">
        <v>10442</v>
      </c>
      <c r="L1523" s="112">
        <v>3676</v>
      </c>
      <c r="M1523" s="112">
        <v>1357.0927827463033</v>
      </c>
      <c r="N1523" s="113">
        <v>1236</v>
      </c>
      <c r="O1523" s="112">
        <v>14450</v>
      </c>
      <c r="P1523" s="112">
        <v>9309</v>
      </c>
      <c r="Q1523" s="112">
        <v>2942</v>
      </c>
      <c r="R1523" s="112">
        <v>1184</v>
      </c>
      <c r="S1523" s="113">
        <v>1015</v>
      </c>
      <c r="T1523" s="17">
        <v>-8.3782239794147673E-2</v>
      </c>
      <c r="U1523" s="17">
        <v>-5.2097299367937167E-2</v>
      </c>
      <c r="V1523" s="17">
        <v>-9.6844396082698569E-2</v>
      </c>
      <c r="W1523" s="17">
        <v>-0.22112915679870881</v>
      </c>
      <c r="X1523" s="17">
        <v>-0.1618122977346278</v>
      </c>
      <c r="Y1523" s="17">
        <v>-8.3782239794147673E-2</v>
      </c>
      <c r="Z1523" s="17">
        <v>2.9540253796546789E-2</v>
      </c>
      <c r="AA1523" s="17">
        <v>0.14998268098372014</v>
      </c>
      <c r="AB1523" s="17">
        <v>-7.8465562336530126E-2</v>
      </c>
      <c r="AC1523" s="17">
        <v>-5.5606198723792133E-2</v>
      </c>
    </row>
    <row r="1524" spans="1:29" ht="12.75" customHeight="1" x14ac:dyDescent="0.2">
      <c r="A1524" s="19">
        <v>41575</v>
      </c>
      <c r="B1524" s="19">
        <v>41211</v>
      </c>
      <c r="C1524" s="19">
        <v>39755</v>
      </c>
      <c r="D1524" s="16" t="s">
        <v>3</v>
      </c>
      <c r="E1524" s="114">
        <v>14232</v>
      </c>
      <c r="F1524" s="115">
        <v>9574</v>
      </c>
      <c r="G1524" s="113">
        <v>2751</v>
      </c>
      <c r="H1524" s="113">
        <v>1005</v>
      </c>
      <c r="I1524" s="113">
        <v>902</v>
      </c>
      <c r="J1524" s="112">
        <v>14251.105671793925</v>
      </c>
      <c r="K1524" s="112">
        <v>9182</v>
      </c>
      <c r="L1524" s="112">
        <v>3142</v>
      </c>
      <c r="M1524" s="112">
        <v>1219.1056717939248</v>
      </c>
      <c r="N1524" s="113">
        <v>708</v>
      </c>
      <c r="O1524" s="112">
        <v>13473</v>
      </c>
      <c r="P1524" s="112">
        <v>9397</v>
      </c>
      <c r="Q1524" s="112">
        <v>2543</v>
      </c>
      <c r="R1524" s="112">
        <v>790</v>
      </c>
      <c r="S1524" s="113">
        <v>743</v>
      </c>
      <c r="T1524" s="17">
        <v>-1.3406448758386258E-3</v>
      </c>
      <c r="U1524" s="17">
        <v>4.2692223916358074E-2</v>
      </c>
      <c r="V1524" s="17">
        <v>-0.1244430299172502</v>
      </c>
      <c r="W1524" s="17">
        <v>-0.17562519537692445</v>
      </c>
      <c r="X1524" s="17">
        <v>0.27401129943502833</v>
      </c>
      <c r="Y1524" s="17">
        <v>-1.3406448758386258E-3</v>
      </c>
      <c r="Z1524" s="17">
        <v>-3.0775460619558603E-2</v>
      </c>
      <c r="AA1524" s="17">
        <v>-9.9803664921465973E-2</v>
      </c>
      <c r="AB1524" s="17">
        <v>-6.9169960474307901E-3</v>
      </c>
      <c r="AC1524" s="17">
        <v>0.17754569190600522</v>
      </c>
    </row>
    <row r="1525" spans="1:29" ht="12.75" customHeight="1" x14ac:dyDescent="0.2">
      <c r="A1525" s="19">
        <v>41576</v>
      </c>
      <c r="B1525" s="19">
        <v>41212</v>
      </c>
      <c r="C1525" s="19">
        <v>39756</v>
      </c>
      <c r="D1525" s="16" t="s">
        <v>4</v>
      </c>
      <c r="E1525" s="114">
        <v>12979</v>
      </c>
      <c r="F1525" s="115">
        <v>8312</v>
      </c>
      <c r="G1525" s="113">
        <v>2853</v>
      </c>
      <c r="H1525" s="113">
        <v>1032</v>
      </c>
      <c r="I1525" s="113">
        <v>782</v>
      </c>
      <c r="J1525" s="112">
        <v>13135</v>
      </c>
      <c r="K1525" s="112">
        <v>8273</v>
      </c>
      <c r="L1525" s="112">
        <v>2937</v>
      </c>
      <c r="M1525" s="112">
        <v>1107</v>
      </c>
      <c r="N1525" s="113">
        <v>818</v>
      </c>
      <c r="O1525" s="112">
        <v>11919</v>
      </c>
      <c r="P1525" s="112">
        <v>8310</v>
      </c>
      <c r="Q1525" s="112">
        <v>2220</v>
      </c>
      <c r="R1525" s="112">
        <v>791</v>
      </c>
      <c r="S1525" s="113">
        <v>598</v>
      </c>
      <c r="T1525" s="17">
        <v>-1.1876665397792197E-2</v>
      </c>
      <c r="U1525" s="17">
        <v>4.7141303033966242E-3</v>
      </c>
      <c r="V1525" s="17">
        <v>-2.8600612870275821E-2</v>
      </c>
      <c r="W1525" s="17">
        <v>-6.7750677506775103E-2</v>
      </c>
      <c r="X1525" s="17">
        <v>-4.4009779951100225E-2</v>
      </c>
      <c r="Y1525" s="17">
        <v>-1.1876665397792197E-2</v>
      </c>
      <c r="Z1525" s="17">
        <v>-0.12844710076543986</v>
      </c>
      <c r="AA1525" s="17">
        <v>-0.16700729927007296</v>
      </c>
      <c r="AB1525" s="17">
        <v>-0.17703349282296654</v>
      </c>
      <c r="AC1525" s="17">
        <v>-0.22033898305084743</v>
      </c>
    </row>
    <row r="1526" spans="1:29" ht="12.75" customHeight="1" x14ac:dyDescent="0.2">
      <c r="A1526" s="19">
        <v>41577</v>
      </c>
      <c r="B1526" s="19">
        <v>41213</v>
      </c>
      <c r="C1526" s="19">
        <v>39757</v>
      </c>
      <c r="D1526" s="16" t="s">
        <v>5</v>
      </c>
      <c r="E1526" s="114">
        <v>13973</v>
      </c>
      <c r="F1526" s="115">
        <v>9316</v>
      </c>
      <c r="G1526" s="113">
        <v>2973</v>
      </c>
      <c r="H1526" s="113">
        <v>1004</v>
      </c>
      <c r="I1526" s="113">
        <v>680</v>
      </c>
      <c r="J1526" s="112">
        <v>14548</v>
      </c>
      <c r="K1526" s="112">
        <v>9077</v>
      </c>
      <c r="L1526" s="112">
        <v>3337</v>
      </c>
      <c r="M1526" s="112">
        <v>1197</v>
      </c>
      <c r="N1526" s="113">
        <v>937</v>
      </c>
      <c r="O1526" s="112">
        <v>13037</v>
      </c>
      <c r="P1526" s="112">
        <v>8840</v>
      </c>
      <c r="Q1526" s="112">
        <v>2601</v>
      </c>
      <c r="R1526" s="112">
        <v>860</v>
      </c>
      <c r="S1526" s="113">
        <v>736</v>
      </c>
      <c r="T1526" s="17">
        <v>-3.9524333241682696E-2</v>
      </c>
      <c r="U1526" s="17">
        <v>2.6330285336565007E-2</v>
      </c>
      <c r="V1526" s="17">
        <v>-0.1090800119868145</v>
      </c>
      <c r="W1526" s="17">
        <v>-0.16123642439431918</v>
      </c>
      <c r="X1526" s="17">
        <v>-0.27427961579509075</v>
      </c>
      <c r="Y1526" s="17">
        <v>-3.9524333241682696E-2</v>
      </c>
      <c r="Z1526" s="17">
        <v>-8.6577115403470906E-2</v>
      </c>
      <c r="AA1526" s="17">
        <v>-0.12430044182621502</v>
      </c>
      <c r="AB1526" s="17">
        <v>-0.18107667210440459</v>
      </c>
      <c r="AC1526" s="17">
        <v>-0.31931931931931934</v>
      </c>
    </row>
    <row r="1527" spans="1:29" ht="12.75" customHeight="1" x14ac:dyDescent="0.2">
      <c r="A1527" s="19">
        <v>41578</v>
      </c>
      <c r="B1527" s="19">
        <v>41214</v>
      </c>
      <c r="C1527" s="19">
        <v>39758</v>
      </c>
      <c r="D1527" s="16" t="s">
        <v>6</v>
      </c>
      <c r="E1527" s="114">
        <v>14400</v>
      </c>
      <c r="F1527" s="115">
        <v>9279</v>
      </c>
      <c r="G1527" s="113">
        <v>2591</v>
      </c>
      <c r="H1527" s="113">
        <v>1280</v>
      </c>
      <c r="I1527" s="113">
        <v>1250</v>
      </c>
      <c r="J1527" s="112">
        <v>17910</v>
      </c>
      <c r="K1527" s="112">
        <v>10797</v>
      </c>
      <c r="L1527" s="112">
        <v>4056</v>
      </c>
      <c r="M1527" s="112">
        <v>1534</v>
      </c>
      <c r="N1527" s="113">
        <v>1523</v>
      </c>
      <c r="O1527" s="112">
        <v>13660</v>
      </c>
      <c r="P1527" s="112">
        <v>9273</v>
      </c>
      <c r="Q1527" s="112">
        <v>2620</v>
      </c>
      <c r="R1527" s="112">
        <v>995</v>
      </c>
      <c r="S1527" s="113">
        <v>772</v>
      </c>
      <c r="T1527" s="17">
        <v>-0.1959798994974874</v>
      </c>
      <c r="U1527" s="17">
        <v>-0.14059460961378156</v>
      </c>
      <c r="V1527" s="17">
        <v>-0.36119329388560162</v>
      </c>
      <c r="W1527" s="17">
        <v>-0.16558018252933504</v>
      </c>
      <c r="X1527" s="17">
        <v>-0.17925147734734082</v>
      </c>
      <c r="Y1527" s="17">
        <v>-0.1959798994974874</v>
      </c>
      <c r="Z1527" s="17">
        <v>-7.6440728575694283E-2</v>
      </c>
      <c r="AA1527" s="17">
        <v>-0.28896816684961579</v>
      </c>
      <c r="AB1527" s="17">
        <v>-0.1123439667128987</v>
      </c>
      <c r="AC1527" s="17">
        <v>-8.0206033848417957E-2</v>
      </c>
    </row>
    <row r="1528" spans="1:29" ht="12.75" customHeight="1" x14ac:dyDescent="0.2">
      <c r="A1528" s="19">
        <v>41579</v>
      </c>
      <c r="B1528" s="19">
        <v>41215</v>
      </c>
      <c r="C1528" s="19">
        <v>39759</v>
      </c>
      <c r="D1528" s="16" t="s">
        <v>7</v>
      </c>
      <c r="E1528" s="114">
        <v>16257</v>
      </c>
      <c r="F1528" s="115">
        <v>10192</v>
      </c>
      <c r="G1528" s="113">
        <v>3491</v>
      </c>
      <c r="H1528" s="113">
        <v>1342</v>
      </c>
      <c r="I1528" s="113">
        <v>1232</v>
      </c>
      <c r="J1528" s="112">
        <v>18596</v>
      </c>
      <c r="K1528" s="112">
        <v>11571</v>
      </c>
      <c r="L1528" s="112">
        <v>3742</v>
      </c>
      <c r="M1528" s="112">
        <v>1916</v>
      </c>
      <c r="N1528" s="113">
        <v>1367</v>
      </c>
      <c r="O1528" s="112">
        <v>14807</v>
      </c>
      <c r="P1528" s="112">
        <v>9946</v>
      </c>
      <c r="Q1528" s="112">
        <v>2629</v>
      </c>
      <c r="R1528" s="112">
        <v>1245</v>
      </c>
      <c r="S1528" s="113">
        <v>987</v>
      </c>
      <c r="T1528" s="17">
        <v>-0.12577973757797378</v>
      </c>
      <c r="U1528" s="17">
        <v>-0.11917725347852393</v>
      </c>
      <c r="V1528" s="17">
        <v>-6.7076429716729002E-2</v>
      </c>
      <c r="W1528" s="17">
        <v>-0.29958246346555328</v>
      </c>
      <c r="X1528" s="17">
        <v>-9.875640087783466E-2</v>
      </c>
      <c r="Y1528" s="17">
        <v>-0.12577973757797378</v>
      </c>
      <c r="Z1528" s="17">
        <v>3.830480847595763E-2</v>
      </c>
      <c r="AA1528" s="17">
        <v>-1.1328235627301009E-2</v>
      </c>
      <c r="AB1528" s="17">
        <v>0.52154195011337867</v>
      </c>
      <c r="AC1528" s="17">
        <v>4.7619047619047672E-2</v>
      </c>
    </row>
    <row r="1529" spans="1:29" ht="12.75" customHeight="1" x14ac:dyDescent="0.2">
      <c r="A1529" s="19">
        <v>41580</v>
      </c>
      <c r="B1529" s="19">
        <v>41216</v>
      </c>
      <c r="C1529" s="19">
        <v>39760</v>
      </c>
      <c r="D1529" s="16" t="s">
        <v>1</v>
      </c>
      <c r="E1529" s="114">
        <v>18178</v>
      </c>
      <c r="F1529" s="115">
        <v>10522</v>
      </c>
      <c r="G1529" s="113">
        <v>4213</v>
      </c>
      <c r="H1529" s="113">
        <v>1721</v>
      </c>
      <c r="I1529" s="113">
        <v>1722</v>
      </c>
      <c r="J1529" s="112">
        <v>19649</v>
      </c>
      <c r="K1529" s="112">
        <v>11550</v>
      </c>
      <c r="L1529" s="112">
        <v>4375</v>
      </c>
      <c r="M1529" s="112">
        <v>1897</v>
      </c>
      <c r="N1529" s="113">
        <v>1827</v>
      </c>
      <c r="O1529" s="112">
        <v>16667</v>
      </c>
      <c r="P1529" s="112">
        <v>10330</v>
      </c>
      <c r="Q1529" s="112">
        <v>3677</v>
      </c>
      <c r="R1529" s="112">
        <v>1298</v>
      </c>
      <c r="S1529" s="113">
        <v>1362</v>
      </c>
      <c r="T1529" s="17">
        <v>-7.4863860756272604E-2</v>
      </c>
      <c r="U1529" s="17">
        <v>-8.9004329004328975E-2</v>
      </c>
      <c r="V1529" s="17">
        <v>-3.7028571428571411E-2</v>
      </c>
      <c r="W1529" s="17">
        <v>-9.2778070637849264E-2</v>
      </c>
      <c r="X1529" s="17">
        <v>-5.7471264367816133E-2</v>
      </c>
      <c r="Y1529" s="17">
        <v>-7.4863860756272604E-2</v>
      </c>
      <c r="Z1529" s="17">
        <v>4.2814667988106958E-2</v>
      </c>
      <c r="AA1529" s="17">
        <v>-4.0189125295507777E-3</v>
      </c>
      <c r="AB1529" s="17">
        <v>-0.14035964035964033</v>
      </c>
      <c r="AC1529" s="17">
        <v>3.1755542240862855E-2</v>
      </c>
    </row>
    <row r="1530" spans="1:29" ht="12.75" customHeight="1" x14ac:dyDescent="0.2">
      <c r="A1530" s="19">
        <v>41581</v>
      </c>
      <c r="B1530" s="19">
        <v>41217</v>
      </c>
      <c r="C1530" s="19">
        <v>39761</v>
      </c>
      <c r="D1530" s="16" t="s">
        <v>2</v>
      </c>
      <c r="E1530" s="114">
        <v>18128</v>
      </c>
      <c r="F1530" s="115">
        <v>11101</v>
      </c>
      <c r="G1530" s="113">
        <v>4086</v>
      </c>
      <c r="H1530" s="113">
        <v>1591</v>
      </c>
      <c r="I1530" s="113">
        <v>1350</v>
      </c>
      <c r="J1530" s="112">
        <v>17957</v>
      </c>
      <c r="K1530" s="112">
        <v>10742</v>
      </c>
      <c r="L1530" s="112">
        <v>4098</v>
      </c>
      <c r="M1530" s="112">
        <v>1691</v>
      </c>
      <c r="N1530" s="113">
        <v>1426</v>
      </c>
      <c r="O1530" s="112">
        <v>13906.519100439138</v>
      </c>
      <c r="P1530" s="112">
        <v>9401</v>
      </c>
      <c r="Q1530" s="112">
        <v>2797</v>
      </c>
      <c r="R1530" s="112">
        <v>1035</v>
      </c>
      <c r="S1530" s="113">
        <v>673.5191004391387</v>
      </c>
      <c r="T1530" s="17">
        <v>9.5227487887732387E-3</v>
      </c>
      <c r="U1530" s="17">
        <v>3.342021969838016E-2</v>
      </c>
      <c r="V1530" s="17">
        <v>-2.9282576866763721E-3</v>
      </c>
      <c r="W1530" s="17">
        <v>-5.9136605558840927E-2</v>
      </c>
      <c r="X1530" s="17">
        <v>-5.3295932678821933E-2</v>
      </c>
      <c r="Y1530" s="17">
        <v>9.5227487887732387E-3</v>
      </c>
      <c r="Z1530" s="17">
        <v>0.17272343122755118</v>
      </c>
      <c r="AA1530" s="17">
        <v>9.42688805570433E-2</v>
      </c>
      <c r="AB1530" s="17">
        <v>-2.5122549019607865E-2</v>
      </c>
      <c r="AC1530" s="17">
        <v>1.2753188297074169E-2</v>
      </c>
    </row>
    <row r="1531" spans="1:29" ht="12.75" customHeight="1" x14ac:dyDescent="0.2">
      <c r="A1531" s="19">
        <v>41582</v>
      </c>
      <c r="B1531" s="19">
        <v>41218</v>
      </c>
      <c r="C1531" s="19">
        <v>39762</v>
      </c>
      <c r="D1531" s="16" t="s">
        <v>3</v>
      </c>
      <c r="E1531" s="114">
        <v>17171</v>
      </c>
      <c r="F1531" s="115">
        <v>10758</v>
      </c>
      <c r="G1531" s="113">
        <v>3712</v>
      </c>
      <c r="H1531" s="113">
        <v>1562</v>
      </c>
      <c r="I1531" s="113">
        <v>1139</v>
      </c>
      <c r="J1531" s="112">
        <v>16856</v>
      </c>
      <c r="K1531" s="112">
        <v>10324</v>
      </c>
      <c r="L1531" s="112">
        <v>3816</v>
      </c>
      <c r="M1531" s="112">
        <v>1570</v>
      </c>
      <c r="N1531" s="113">
        <v>1146</v>
      </c>
      <c r="O1531" s="112">
        <v>12962</v>
      </c>
      <c r="P1531" s="112">
        <v>8823</v>
      </c>
      <c r="Q1531" s="112">
        <v>2683</v>
      </c>
      <c r="R1531" s="112">
        <v>772</v>
      </c>
      <c r="S1531" s="113">
        <v>684</v>
      </c>
      <c r="T1531" s="17">
        <v>1.8687707641195983E-2</v>
      </c>
      <c r="U1531" s="17">
        <v>4.2037969779155304E-2</v>
      </c>
      <c r="V1531" s="17">
        <v>-2.7253668763102756E-2</v>
      </c>
      <c r="W1531" s="17">
        <v>-5.0955414012738842E-3</v>
      </c>
      <c r="X1531" s="17">
        <v>-6.10820244328103E-3</v>
      </c>
      <c r="Y1531" s="17">
        <v>1.8687707641195983E-2</v>
      </c>
      <c r="Z1531" s="17">
        <v>-1.7893007120686533E-2</v>
      </c>
      <c r="AA1531" s="17">
        <v>0.20715447154471556</v>
      </c>
      <c r="AB1531" s="17">
        <v>0.14937454010301687</v>
      </c>
      <c r="AC1531" s="17">
        <v>0.14934409687184669</v>
      </c>
    </row>
    <row r="1532" spans="1:29" ht="12.75" customHeight="1" x14ac:dyDescent="0.2">
      <c r="A1532" s="19">
        <v>41583</v>
      </c>
      <c r="B1532" s="19">
        <v>41219</v>
      </c>
      <c r="C1532" s="19">
        <v>39763</v>
      </c>
      <c r="D1532" s="16" t="s">
        <v>4</v>
      </c>
      <c r="E1532" s="114">
        <v>14788</v>
      </c>
      <c r="F1532" s="115">
        <v>9286</v>
      </c>
      <c r="G1532" s="113">
        <v>3103</v>
      </c>
      <c r="H1532" s="113">
        <v>1126</v>
      </c>
      <c r="I1532" s="113">
        <v>1273</v>
      </c>
      <c r="J1532" s="112">
        <v>15979</v>
      </c>
      <c r="K1532" s="112">
        <v>9955</v>
      </c>
      <c r="L1532" s="112">
        <v>3571</v>
      </c>
      <c r="M1532" s="112">
        <v>1338</v>
      </c>
      <c r="N1532" s="113">
        <v>1115</v>
      </c>
      <c r="O1532" s="112">
        <v>11761</v>
      </c>
      <c r="P1532" s="112">
        <v>8317</v>
      </c>
      <c r="Q1532" s="112">
        <v>2007</v>
      </c>
      <c r="R1532" s="112">
        <v>894</v>
      </c>
      <c r="S1532" s="113">
        <v>543</v>
      </c>
      <c r="T1532" s="17">
        <v>-7.4535327617497926E-2</v>
      </c>
      <c r="U1532" s="17">
        <v>-6.7202410848819727E-2</v>
      </c>
      <c r="V1532" s="17">
        <v>-0.13105572668720245</v>
      </c>
      <c r="W1532" s="17">
        <v>-0.1584454409566517</v>
      </c>
      <c r="X1532" s="17">
        <v>0.14170403587443947</v>
      </c>
      <c r="Y1532" s="17">
        <v>-7.4535327617497926E-2</v>
      </c>
      <c r="Z1532" s="17">
        <v>-5.1424898221555937E-3</v>
      </c>
      <c r="AA1532" s="17">
        <v>-0.12763564801799265</v>
      </c>
      <c r="AB1532" s="17">
        <v>-0.14111365369946605</v>
      </c>
      <c r="AC1532" s="17">
        <v>0.30430327868852469</v>
      </c>
    </row>
    <row r="1533" spans="1:29" ht="12.75" customHeight="1" x14ac:dyDescent="0.2">
      <c r="A1533" s="19">
        <v>41584</v>
      </c>
      <c r="B1533" s="19">
        <v>41220</v>
      </c>
      <c r="C1533" s="19">
        <v>39764</v>
      </c>
      <c r="D1533" s="16" t="s">
        <v>5</v>
      </c>
      <c r="E1533" s="114">
        <v>16473</v>
      </c>
      <c r="F1533" s="115">
        <v>9875</v>
      </c>
      <c r="G1533" s="113">
        <v>3794</v>
      </c>
      <c r="H1533" s="113">
        <v>1674</v>
      </c>
      <c r="I1533" s="113">
        <v>1130</v>
      </c>
      <c r="J1533" s="112">
        <v>17488</v>
      </c>
      <c r="K1533" s="112">
        <v>10738</v>
      </c>
      <c r="L1533" s="112">
        <v>3829</v>
      </c>
      <c r="M1533" s="112">
        <v>1707</v>
      </c>
      <c r="N1533" s="113">
        <v>1214</v>
      </c>
      <c r="O1533" s="112">
        <v>12017</v>
      </c>
      <c r="P1533" s="112">
        <v>8324</v>
      </c>
      <c r="Q1533" s="112">
        <v>2461</v>
      </c>
      <c r="R1533" s="112">
        <v>714</v>
      </c>
      <c r="S1533" s="113">
        <v>518</v>
      </c>
      <c r="T1533" s="17">
        <v>-5.8039798719121682E-2</v>
      </c>
      <c r="U1533" s="17">
        <v>-8.0368783758614226E-2</v>
      </c>
      <c r="V1533" s="17">
        <v>-9.1407678244972423E-3</v>
      </c>
      <c r="W1533" s="17">
        <v>-1.9332161687170446E-2</v>
      </c>
      <c r="X1533" s="17">
        <v>-6.9192751235584882E-2</v>
      </c>
      <c r="Y1533" s="17">
        <v>-5.8039798719121682E-2</v>
      </c>
      <c r="Z1533" s="17">
        <v>7.6763711699923576E-2</v>
      </c>
      <c r="AA1533" s="17">
        <v>4.2880703683342514E-2</v>
      </c>
      <c r="AB1533" s="17">
        <v>0.23088235294117654</v>
      </c>
      <c r="AC1533" s="17">
        <v>8.9681774349083865E-2</v>
      </c>
    </row>
    <row r="1534" spans="1:29" ht="12.75" customHeight="1" x14ac:dyDescent="0.2">
      <c r="A1534" s="19">
        <v>41585</v>
      </c>
      <c r="B1534" s="19">
        <v>41221</v>
      </c>
      <c r="C1534" s="19">
        <v>39765</v>
      </c>
      <c r="D1534" s="16" t="s">
        <v>6</v>
      </c>
      <c r="E1534" s="114">
        <v>17508</v>
      </c>
      <c r="F1534" s="115">
        <v>10670</v>
      </c>
      <c r="G1534" s="113">
        <v>3958</v>
      </c>
      <c r="H1534" s="113">
        <v>1576</v>
      </c>
      <c r="I1534" s="113">
        <v>1304</v>
      </c>
      <c r="J1534" s="112">
        <v>17557</v>
      </c>
      <c r="K1534" s="112">
        <v>10157</v>
      </c>
      <c r="L1534" s="112">
        <v>4109</v>
      </c>
      <c r="M1534" s="112">
        <v>1631</v>
      </c>
      <c r="N1534" s="113">
        <v>1660</v>
      </c>
      <c r="O1534" s="112">
        <v>13083</v>
      </c>
      <c r="P1534" s="112">
        <v>9290</v>
      </c>
      <c r="Q1534" s="112">
        <v>2071</v>
      </c>
      <c r="R1534" s="112">
        <v>926</v>
      </c>
      <c r="S1534" s="113">
        <v>796</v>
      </c>
      <c r="T1534" s="17">
        <v>-2.790909608703096E-3</v>
      </c>
      <c r="U1534" s="17">
        <v>5.0507039480161442E-2</v>
      </c>
      <c r="V1534" s="17">
        <v>-3.6748600632757311E-2</v>
      </c>
      <c r="W1534" s="17">
        <v>-3.3721643163703297E-2</v>
      </c>
      <c r="X1534" s="17">
        <v>-0.21445783132530116</v>
      </c>
      <c r="Y1534" s="17">
        <v>-2.790909608703096E-3</v>
      </c>
      <c r="Z1534" s="17">
        <v>4.8133595284872266E-2</v>
      </c>
      <c r="AA1534" s="17">
        <v>1.3572343149808042E-2</v>
      </c>
      <c r="AB1534" s="17">
        <v>-1.8679950186799466E-2</v>
      </c>
      <c r="AC1534" s="17">
        <v>-5.3013798111837374E-2</v>
      </c>
    </row>
    <row r="1535" spans="1:29" ht="12.75" customHeight="1" x14ac:dyDescent="0.2">
      <c r="A1535" s="19">
        <v>41586</v>
      </c>
      <c r="B1535" s="19">
        <v>41222</v>
      </c>
      <c r="C1535" s="19">
        <v>39766</v>
      </c>
      <c r="D1535" s="16" t="s">
        <v>7</v>
      </c>
      <c r="E1535" s="114">
        <v>16961</v>
      </c>
      <c r="F1535" s="115">
        <v>10036</v>
      </c>
      <c r="G1535" s="113">
        <v>3716</v>
      </c>
      <c r="H1535" s="113">
        <v>1748</v>
      </c>
      <c r="I1535" s="113">
        <v>1461</v>
      </c>
      <c r="J1535" s="112">
        <v>18776</v>
      </c>
      <c r="K1535" s="112">
        <v>11543</v>
      </c>
      <c r="L1535" s="112">
        <v>4044</v>
      </c>
      <c r="M1535" s="112">
        <v>1602</v>
      </c>
      <c r="N1535" s="113">
        <v>1587</v>
      </c>
      <c r="O1535" s="112">
        <v>13489</v>
      </c>
      <c r="P1535" s="112">
        <v>9293</v>
      </c>
      <c r="Q1535" s="112">
        <v>2558</v>
      </c>
      <c r="R1535" s="112">
        <v>842</v>
      </c>
      <c r="S1535" s="113">
        <v>796</v>
      </c>
      <c r="T1535" s="17">
        <v>-9.666595654026422E-2</v>
      </c>
      <c r="U1535" s="17">
        <v>-0.13055531490946892</v>
      </c>
      <c r="V1535" s="17">
        <v>-8.1107814045499493E-2</v>
      </c>
      <c r="W1535" s="17">
        <v>9.1136079900124844E-2</v>
      </c>
      <c r="X1535" s="17">
        <v>-7.9395085066162552E-2</v>
      </c>
      <c r="Y1535" s="17">
        <v>-9.666595654026422E-2</v>
      </c>
      <c r="Z1535" s="17">
        <v>2.1164021164021163E-2</v>
      </c>
      <c r="AA1535" s="17">
        <v>7.6477404403244575E-2</v>
      </c>
      <c r="AB1535" s="17">
        <v>0.12051282051282053</v>
      </c>
      <c r="AC1535" s="17">
        <v>0.14140624999999996</v>
      </c>
    </row>
    <row r="1536" spans="1:29" ht="12.75" customHeight="1" x14ac:dyDescent="0.2">
      <c r="A1536" s="19">
        <v>41587</v>
      </c>
      <c r="B1536" s="19">
        <v>41223</v>
      </c>
      <c r="C1536" s="19">
        <v>39767</v>
      </c>
      <c r="D1536" s="16" t="s">
        <v>1</v>
      </c>
      <c r="E1536" s="114">
        <v>19232.156090319528</v>
      </c>
      <c r="F1536" s="115">
        <v>10836</v>
      </c>
      <c r="G1536" s="113">
        <v>4475</v>
      </c>
      <c r="H1536" s="113">
        <v>1935.1560903195273</v>
      </c>
      <c r="I1536" s="113">
        <v>1986</v>
      </c>
      <c r="J1536" s="112">
        <v>19388</v>
      </c>
      <c r="K1536" s="112">
        <v>10624</v>
      </c>
      <c r="L1536" s="112">
        <v>4782</v>
      </c>
      <c r="M1536" s="112">
        <v>2015</v>
      </c>
      <c r="N1536" s="113">
        <v>1967</v>
      </c>
      <c r="O1536" s="112">
        <v>15436</v>
      </c>
      <c r="P1536" s="112">
        <v>9706</v>
      </c>
      <c r="Q1536" s="112">
        <v>3292</v>
      </c>
      <c r="R1536" s="112">
        <v>1157</v>
      </c>
      <c r="S1536" s="113">
        <v>1281</v>
      </c>
      <c r="T1536" s="17">
        <v>-8.0381632804039649E-3</v>
      </c>
      <c r="U1536" s="17">
        <v>1.9954819277108404E-2</v>
      </c>
      <c r="V1536" s="17">
        <v>-6.4199079882894194E-2</v>
      </c>
      <c r="W1536" s="17">
        <v>-3.9624769072194921E-2</v>
      </c>
      <c r="X1536" s="17">
        <v>9.659379766141285E-3</v>
      </c>
      <c r="Y1536" s="17">
        <v>-8.0381632804039649E-3</v>
      </c>
      <c r="Z1536" s="17">
        <v>0.19602649006622519</v>
      </c>
      <c r="AA1536" s="17">
        <v>0.11707438841737394</v>
      </c>
      <c r="AB1536" s="17">
        <v>0.20420416323554891</v>
      </c>
      <c r="AC1536" s="17">
        <v>0.29465449804432864</v>
      </c>
    </row>
    <row r="1537" spans="1:29" ht="12.75" customHeight="1" x14ac:dyDescent="0.2">
      <c r="A1537" s="19">
        <v>41588</v>
      </c>
      <c r="B1537" s="19">
        <v>41224</v>
      </c>
      <c r="C1537" s="19">
        <v>39768</v>
      </c>
      <c r="D1537" s="16" t="s">
        <v>2</v>
      </c>
      <c r="E1537" s="114">
        <v>16924.433311188506</v>
      </c>
      <c r="F1537" s="115">
        <v>10073</v>
      </c>
      <c r="G1537" s="113">
        <v>4090</v>
      </c>
      <c r="H1537" s="113">
        <v>1437.4333111885044</v>
      </c>
      <c r="I1537" s="113">
        <v>1324</v>
      </c>
      <c r="J1537" s="112">
        <v>17798</v>
      </c>
      <c r="K1537" s="112">
        <v>10990</v>
      </c>
      <c r="L1537" s="112">
        <v>3875</v>
      </c>
      <c r="M1537" s="112">
        <v>1485</v>
      </c>
      <c r="N1537" s="113">
        <v>1448</v>
      </c>
      <c r="O1537" s="112">
        <v>13706</v>
      </c>
      <c r="P1537" s="112">
        <v>9434</v>
      </c>
      <c r="Q1537" s="112">
        <v>2431</v>
      </c>
      <c r="R1537" s="112">
        <v>1026</v>
      </c>
      <c r="S1537" s="113">
        <v>815</v>
      </c>
      <c r="T1537" s="17">
        <v>-4.9082295134930565E-2</v>
      </c>
      <c r="U1537" s="17">
        <v>-8.3439490445859854E-2</v>
      </c>
      <c r="V1537" s="17">
        <v>5.5483870967741877E-2</v>
      </c>
      <c r="W1537" s="17">
        <v>-3.2031440277101475E-2</v>
      </c>
      <c r="X1537" s="17">
        <v>-8.5635359116022047E-2</v>
      </c>
      <c r="Y1537" s="17">
        <v>-4.9082295134930565E-2</v>
      </c>
      <c r="Z1537" s="17">
        <v>6.0874144286466647E-2</v>
      </c>
      <c r="AA1537" s="17">
        <v>0.17528735632183912</v>
      </c>
      <c r="AB1537" s="17">
        <v>7.4314881306804415E-2</v>
      </c>
      <c r="AC1537" s="17">
        <v>0.12298558100084822</v>
      </c>
    </row>
    <row r="1538" spans="1:29" ht="12.75" customHeight="1" x14ac:dyDescent="0.2">
      <c r="A1538" s="19">
        <v>41589</v>
      </c>
      <c r="B1538" s="19">
        <v>41225</v>
      </c>
      <c r="C1538" s="19">
        <v>39769</v>
      </c>
      <c r="D1538" s="16" t="s">
        <v>3</v>
      </c>
      <c r="E1538" s="114">
        <v>17169</v>
      </c>
      <c r="F1538" s="115">
        <v>11385</v>
      </c>
      <c r="G1538" s="113">
        <v>3368</v>
      </c>
      <c r="H1538" s="113">
        <v>1353</v>
      </c>
      <c r="I1538" s="113">
        <v>1063</v>
      </c>
      <c r="J1538" s="112">
        <v>16500</v>
      </c>
      <c r="K1538" s="112">
        <v>10641</v>
      </c>
      <c r="L1538" s="112">
        <v>3477</v>
      </c>
      <c r="M1538" s="112">
        <v>1324</v>
      </c>
      <c r="N1538" s="113">
        <v>1058</v>
      </c>
      <c r="O1538" s="112">
        <v>12010</v>
      </c>
      <c r="P1538" s="112">
        <v>8815</v>
      </c>
      <c r="Q1538" s="112">
        <v>2076</v>
      </c>
      <c r="R1538" s="112">
        <v>613</v>
      </c>
      <c r="S1538" s="113">
        <v>506</v>
      </c>
      <c r="T1538" s="17">
        <v>4.054545454545444E-2</v>
      </c>
      <c r="U1538" s="17">
        <v>6.9918240766845274E-2</v>
      </c>
      <c r="V1538" s="17">
        <v>-3.1348863963186702E-2</v>
      </c>
      <c r="W1538" s="17">
        <v>2.1903323262839836E-2</v>
      </c>
      <c r="X1538" s="17">
        <v>4.725897920604849E-3</v>
      </c>
      <c r="Y1538" s="17">
        <v>4.054545454545444E-2</v>
      </c>
      <c r="Z1538" s="17">
        <v>0.10566184325531713</v>
      </c>
      <c r="AA1538" s="17">
        <v>8.8558500323206113E-2</v>
      </c>
      <c r="AB1538" s="17">
        <v>2.1903323262839836E-2</v>
      </c>
      <c r="AC1538" s="17">
        <v>0.14424111948331531</v>
      </c>
    </row>
    <row r="1539" spans="1:29" ht="12.75" customHeight="1" x14ac:dyDescent="0.2">
      <c r="A1539" s="19">
        <v>41590</v>
      </c>
      <c r="B1539" s="19">
        <v>41226</v>
      </c>
      <c r="C1539" s="19">
        <v>39770</v>
      </c>
      <c r="D1539" s="16" t="s">
        <v>4</v>
      </c>
      <c r="E1539" s="114">
        <v>13553</v>
      </c>
      <c r="F1539" s="115">
        <v>9288</v>
      </c>
      <c r="G1539" s="113">
        <v>2274</v>
      </c>
      <c r="H1539" s="113">
        <v>951</v>
      </c>
      <c r="I1539" s="113">
        <v>1040</v>
      </c>
      <c r="J1539" s="112">
        <v>16210</v>
      </c>
      <c r="K1539" s="112">
        <v>10121</v>
      </c>
      <c r="L1539" s="112">
        <v>3718</v>
      </c>
      <c r="M1539" s="112">
        <v>1327</v>
      </c>
      <c r="N1539" s="113">
        <v>1044</v>
      </c>
      <c r="O1539" s="112">
        <v>13118</v>
      </c>
      <c r="P1539" s="112">
        <v>8406</v>
      </c>
      <c r="Q1539" s="112">
        <v>3426</v>
      </c>
      <c r="R1539" s="112">
        <v>764</v>
      </c>
      <c r="S1539" s="113">
        <v>522</v>
      </c>
      <c r="T1539" s="17">
        <v>-0.16391116594694632</v>
      </c>
      <c r="U1539" s="17">
        <v>-8.2304120146230564E-2</v>
      </c>
      <c r="V1539" s="17">
        <v>-0.38838084991931143</v>
      </c>
      <c r="W1539" s="17">
        <v>-0.28334589299171065</v>
      </c>
      <c r="X1539" s="17">
        <v>-3.8314176245211051E-3</v>
      </c>
      <c r="Y1539" s="17">
        <v>-0.16391116594694632</v>
      </c>
      <c r="Z1539" s="17">
        <v>-3.2195750160978198E-3</v>
      </c>
      <c r="AA1539" s="17">
        <v>-0.19703389830508478</v>
      </c>
      <c r="AB1539" s="17">
        <v>-0.20947630922693272</v>
      </c>
      <c r="AC1539" s="17">
        <v>6.9958847736625529E-2</v>
      </c>
    </row>
    <row r="1540" spans="1:29" ht="12.75" customHeight="1" x14ac:dyDescent="0.2">
      <c r="A1540" s="19">
        <v>41591</v>
      </c>
      <c r="B1540" s="19">
        <v>41227</v>
      </c>
      <c r="C1540" s="19">
        <v>39771</v>
      </c>
      <c r="D1540" s="16" t="s">
        <v>5</v>
      </c>
      <c r="E1540" s="114">
        <v>14707</v>
      </c>
      <c r="F1540" s="115">
        <v>9032</v>
      </c>
      <c r="G1540" s="113">
        <v>3403</v>
      </c>
      <c r="H1540" s="113">
        <v>1352</v>
      </c>
      <c r="I1540" s="113">
        <v>920</v>
      </c>
      <c r="J1540" s="112">
        <v>17056.247445549907</v>
      </c>
      <c r="K1540" s="112">
        <v>10379</v>
      </c>
      <c r="L1540" s="112">
        <v>4042</v>
      </c>
      <c r="M1540" s="112">
        <v>1488.2474455499066</v>
      </c>
      <c r="N1540" s="113">
        <v>1147</v>
      </c>
      <c r="O1540" s="112">
        <v>13479</v>
      </c>
      <c r="P1540" s="112">
        <v>9179</v>
      </c>
      <c r="Q1540" s="112">
        <v>2734</v>
      </c>
      <c r="R1540" s="112">
        <v>857</v>
      </c>
      <c r="S1540" s="113">
        <v>709</v>
      </c>
      <c r="T1540" s="17">
        <v>-0.13773530508686671</v>
      </c>
      <c r="U1540" s="17">
        <v>-0.12978128914153575</v>
      </c>
      <c r="V1540" s="17">
        <v>-0.15809005442850077</v>
      </c>
      <c r="W1540" s="17">
        <v>-9.154891947391397E-2</v>
      </c>
      <c r="X1540" s="17">
        <v>-0.19790758500435923</v>
      </c>
      <c r="Y1540" s="17">
        <v>-0.13773530508686671</v>
      </c>
      <c r="Z1540" s="17">
        <v>-1.4834205933682343E-2</v>
      </c>
      <c r="AA1540" s="17">
        <v>-0.10353003161222341</v>
      </c>
      <c r="AB1540" s="17">
        <v>2.5018953752843132E-2</v>
      </c>
      <c r="AC1540" s="17">
        <v>-3.9665970772442605E-2</v>
      </c>
    </row>
    <row r="1541" spans="1:29" ht="12.75" customHeight="1" x14ac:dyDescent="0.2">
      <c r="A1541" s="19">
        <v>41592</v>
      </c>
      <c r="B1541" s="19">
        <v>41228</v>
      </c>
      <c r="C1541" s="19">
        <v>39772</v>
      </c>
      <c r="D1541" s="16" t="s">
        <v>6</v>
      </c>
      <c r="E1541" s="114">
        <v>14647</v>
      </c>
      <c r="F1541" s="115">
        <v>9341</v>
      </c>
      <c r="G1541" s="113">
        <v>3175</v>
      </c>
      <c r="H1541" s="113">
        <v>1287</v>
      </c>
      <c r="I1541" s="113">
        <v>844</v>
      </c>
      <c r="J1541" s="112">
        <v>18503</v>
      </c>
      <c r="K1541" s="112">
        <v>11078</v>
      </c>
      <c r="L1541" s="112">
        <v>4341</v>
      </c>
      <c r="M1541" s="112">
        <v>1756</v>
      </c>
      <c r="N1541" s="113">
        <v>1328</v>
      </c>
      <c r="O1541" s="112">
        <v>14760</v>
      </c>
      <c r="P1541" s="112">
        <v>9594</v>
      </c>
      <c r="Q1541" s="112">
        <v>2874</v>
      </c>
      <c r="R1541" s="112">
        <v>1214</v>
      </c>
      <c r="S1541" s="113">
        <v>1078</v>
      </c>
      <c r="T1541" s="17">
        <v>-0.20839863805869319</v>
      </c>
      <c r="U1541" s="17">
        <v>-0.1567972558223506</v>
      </c>
      <c r="V1541" s="17">
        <v>-0.26860170467634181</v>
      </c>
      <c r="W1541" s="17">
        <v>-0.26708428246013671</v>
      </c>
      <c r="X1541" s="17">
        <v>-0.36445783132530118</v>
      </c>
      <c r="Y1541" s="17">
        <v>-0.20839863805869319</v>
      </c>
      <c r="Z1541" s="17">
        <v>-0.12274605559729523</v>
      </c>
      <c r="AA1541" s="17">
        <v>-0.19128884360672438</v>
      </c>
      <c r="AB1541" s="17">
        <v>-0.25477707006369432</v>
      </c>
      <c r="AC1541" s="17">
        <v>-0.38077769625825386</v>
      </c>
    </row>
    <row r="1542" spans="1:29" ht="12.75" customHeight="1" x14ac:dyDescent="0.2">
      <c r="A1542" s="19">
        <v>41593</v>
      </c>
      <c r="B1542" s="19">
        <v>41229</v>
      </c>
      <c r="C1542" s="19">
        <v>39773</v>
      </c>
      <c r="D1542" s="16" t="s">
        <v>7</v>
      </c>
      <c r="E1542" s="114">
        <v>15153</v>
      </c>
      <c r="F1542" s="115">
        <v>9239</v>
      </c>
      <c r="G1542" s="113">
        <v>3238</v>
      </c>
      <c r="H1542" s="113">
        <v>1368</v>
      </c>
      <c r="I1542" s="113">
        <v>1308</v>
      </c>
      <c r="J1542" s="112">
        <v>19922</v>
      </c>
      <c r="K1542" s="112">
        <v>11950</v>
      </c>
      <c r="L1542" s="112">
        <v>4623</v>
      </c>
      <c r="M1542" s="112">
        <v>1905</v>
      </c>
      <c r="N1542" s="113">
        <v>1444</v>
      </c>
      <c r="O1542" s="112">
        <v>15840</v>
      </c>
      <c r="P1542" s="112">
        <v>10354</v>
      </c>
      <c r="Q1542" s="112">
        <v>3161</v>
      </c>
      <c r="R1542" s="112">
        <v>1250</v>
      </c>
      <c r="S1542" s="113">
        <v>1075</v>
      </c>
      <c r="T1542" s="17">
        <v>-0.23938359602449555</v>
      </c>
      <c r="U1542" s="17">
        <v>-0.22686192468619248</v>
      </c>
      <c r="V1542" s="17">
        <v>-0.29958901146441708</v>
      </c>
      <c r="W1542" s="17">
        <v>-0.28188976377952757</v>
      </c>
      <c r="X1542" s="17">
        <v>-9.4182825484764532E-2</v>
      </c>
      <c r="Y1542" s="17">
        <v>-0.23938359602449555</v>
      </c>
      <c r="Z1542" s="17">
        <v>-0.15012418360776381</v>
      </c>
      <c r="AA1542" s="17">
        <v>-0.21806326974160828</v>
      </c>
      <c r="AB1542" s="17">
        <v>-0.2155963302752294</v>
      </c>
      <c r="AC1542" s="17">
        <v>-6.7047075606276763E-2</v>
      </c>
    </row>
    <row r="1543" spans="1:29" ht="12.75" customHeight="1" x14ac:dyDescent="0.2">
      <c r="A1543" s="19">
        <v>41594</v>
      </c>
      <c r="B1543" s="19">
        <v>41230</v>
      </c>
      <c r="C1543" s="19">
        <v>39774</v>
      </c>
      <c r="D1543" s="16" t="s">
        <v>1</v>
      </c>
      <c r="E1543" s="114">
        <v>16213</v>
      </c>
      <c r="F1543" s="115">
        <v>8866</v>
      </c>
      <c r="G1543" s="113">
        <v>4043</v>
      </c>
      <c r="H1543" s="113">
        <v>1534</v>
      </c>
      <c r="I1543" s="113">
        <v>1770</v>
      </c>
      <c r="J1543" s="112">
        <v>20757</v>
      </c>
      <c r="K1543" s="112">
        <v>11854</v>
      </c>
      <c r="L1543" s="112">
        <v>4861</v>
      </c>
      <c r="M1543" s="112">
        <v>2234</v>
      </c>
      <c r="N1543" s="113">
        <v>1808</v>
      </c>
      <c r="O1543" s="112">
        <v>18333</v>
      </c>
      <c r="P1543" s="112">
        <v>10880</v>
      </c>
      <c r="Q1543" s="112">
        <v>4356</v>
      </c>
      <c r="R1543" s="112">
        <v>1650</v>
      </c>
      <c r="S1543" s="113">
        <v>1447</v>
      </c>
      <c r="T1543" s="17">
        <v>-0.21891410126704247</v>
      </c>
      <c r="U1543" s="17">
        <v>-0.25206681289016364</v>
      </c>
      <c r="V1543" s="17">
        <v>-0.16827813207159026</v>
      </c>
      <c r="W1543" s="17">
        <v>-0.31333930170098478</v>
      </c>
      <c r="X1543" s="17">
        <v>-2.1017699115044253E-2</v>
      </c>
      <c r="Y1543" s="17">
        <v>-0.21891410126704247</v>
      </c>
      <c r="Z1543" s="17">
        <v>-0.23151599202565654</v>
      </c>
      <c r="AA1543" s="17">
        <v>-9.7141581062974547E-2</v>
      </c>
      <c r="AB1543" s="17">
        <v>-0.2228976697061803</v>
      </c>
      <c r="AC1543" s="17">
        <v>1.4326647564469885E-2</v>
      </c>
    </row>
    <row r="1544" spans="1:29" ht="12.75" customHeight="1" x14ac:dyDescent="0.2">
      <c r="A1544" s="19">
        <v>41595</v>
      </c>
      <c r="B1544" s="19">
        <v>41231</v>
      </c>
      <c r="C1544" s="19">
        <v>39775</v>
      </c>
      <c r="D1544" s="16" t="s">
        <v>2</v>
      </c>
      <c r="E1544" s="114">
        <v>15618</v>
      </c>
      <c r="F1544" s="115">
        <v>9709</v>
      </c>
      <c r="G1544" s="113">
        <v>3587</v>
      </c>
      <c r="H1544" s="113">
        <v>1206</v>
      </c>
      <c r="I1544" s="113">
        <v>1116</v>
      </c>
      <c r="J1544" s="112">
        <v>19505</v>
      </c>
      <c r="K1544" s="112">
        <v>11747</v>
      </c>
      <c r="L1544" s="112">
        <v>4317</v>
      </c>
      <c r="M1544" s="112">
        <v>1758</v>
      </c>
      <c r="N1544" s="113">
        <v>1683</v>
      </c>
      <c r="O1544" s="112">
        <v>15647</v>
      </c>
      <c r="P1544" s="112">
        <v>10241</v>
      </c>
      <c r="Q1544" s="112">
        <v>3146</v>
      </c>
      <c r="R1544" s="112">
        <v>1186</v>
      </c>
      <c r="S1544" s="113">
        <v>1074</v>
      </c>
      <c r="T1544" s="17">
        <v>-0.1992822353242758</v>
      </c>
      <c r="U1544" s="17">
        <v>-0.17349110411168811</v>
      </c>
      <c r="V1544" s="17">
        <v>-0.1690989112809822</v>
      </c>
      <c r="W1544" s="17">
        <v>-0.31399317406143346</v>
      </c>
      <c r="X1544" s="17">
        <v>-0.33689839572192515</v>
      </c>
      <c r="Y1544" s="17">
        <v>-0.1992822353242758</v>
      </c>
      <c r="Z1544" s="17">
        <v>-7.6301017981162622E-2</v>
      </c>
      <c r="AA1544" s="17">
        <v>-0.15000000000000002</v>
      </c>
      <c r="AB1544" s="17">
        <v>-0.26731470230862697</v>
      </c>
      <c r="AC1544" s="17">
        <v>-0.16902457185405806</v>
      </c>
    </row>
    <row r="1545" spans="1:29" ht="12.75" customHeight="1" x14ac:dyDescent="0.2">
      <c r="A1545" s="19">
        <v>41596</v>
      </c>
      <c r="B1545" s="19">
        <v>41232</v>
      </c>
      <c r="C1545" s="19">
        <v>39776</v>
      </c>
      <c r="D1545" s="16" t="s">
        <v>3</v>
      </c>
      <c r="E1545" s="114">
        <v>14344</v>
      </c>
      <c r="F1545" s="115">
        <v>8754</v>
      </c>
      <c r="G1545" s="113">
        <v>3323</v>
      </c>
      <c r="H1545" s="113">
        <v>1368</v>
      </c>
      <c r="I1545" s="113">
        <v>899</v>
      </c>
      <c r="J1545" s="112">
        <v>17631</v>
      </c>
      <c r="K1545" s="112">
        <v>10606</v>
      </c>
      <c r="L1545" s="112">
        <v>3987</v>
      </c>
      <c r="M1545" s="112">
        <v>1631</v>
      </c>
      <c r="N1545" s="113">
        <v>1407</v>
      </c>
      <c r="O1545" s="112">
        <v>14398</v>
      </c>
      <c r="P1545" s="112">
        <v>9605</v>
      </c>
      <c r="Q1545" s="112">
        <v>2753</v>
      </c>
      <c r="R1545" s="112">
        <v>1173</v>
      </c>
      <c r="S1545" s="113">
        <v>867</v>
      </c>
      <c r="T1545" s="17">
        <v>-0.18643298735182345</v>
      </c>
      <c r="U1545" s="17">
        <v>-0.17461814067508952</v>
      </c>
      <c r="V1545" s="17">
        <v>-0.1665412590920492</v>
      </c>
      <c r="W1545" s="17">
        <v>-0.16125076640098102</v>
      </c>
      <c r="X1545" s="17">
        <v>-0.3610518834399431</v>
      </c>
      <c r="Y1545" s="17">
        <v>-0.18643298735182345</v>
      </c>
      <c r="Z1545" s="17">
        <v>-0.15923933922397238</v>
      </c>
      <c r="AA1545" s="17">
        <v>-0.11856763925729441</v>
      </c>
      <c r="AB1545" s="17">
        <v>-4.366812227074246E-3</v>
      </c>
      <c r="AC1545" s="17">
        <v>-9.5573440643863194E-2</v>
      </c>
    </row>
    <row r="1546" spans="1:29" ht="12.75" customHeight="1" x14ac:dyDescent="0.2">
      <c r="A1546" s="19">
        <v>41597</v>
      </c>
      <c r="B1546" s="19">
        <v>41233</v>
      </c>
      <c r="C1546" s="19">
        <v>39777</v>
      </c>
      <c r="D1546" s="16" t="s">
        <v>4</v>
      </c>
      <c r="E1546" s="114">
        <v>13607</v>
      </c>
      <c r="F1546" s="115">
        <v>8665</v>
      </c>
      <c r="G1546" s="113">
        <v>2908</v>
      </c>
      <c r="H1546" s="113">
        <v>1014</v>
      </c>
      <c r="I1546" s="113">
        <v>1020</v>
      </c>
      <c r="J1546" s="112">
        <v>17301</v>
      </c>
      <c r="K1546" s="112">
        <v>10369</v>
      </c>
      <c r="L1546" s="112">
        <v>3901</v>
      </c>
      <c r="M1546" s="112">
        <v>1621</v>
      </c>
      <c r="N1546" s="113">
        <v>1410</v>
      </c>
      <c r="O1546" s="112">
        <v>13013</v>
      </c>
      <c r="P1546" s="112">
        <v>8740</v>
      </c>
      <c r="Q1546" s="112">
        <v>2629</v>
      </c>
      <c r="R1546" s="112">
        <v>1001</v>
      </c>
      <c r="S1546" s="113">
        <v>643</v>
      </c>
      <c r="T1546" s="17">
        <v>-0.21351366973007335</v>
      </c>
      <c r="U1546" s="17">
        <v>-0.16433600154306105</v>
      </c>
      <c r="V1546" s="17">
        <v>-0.25455011535503713</v>
      </c>
      <c r="W1546" s="17">
        <v>-0.37446020974706973</v>
      </c>
      <c r="X1546" s="17">
        <v>-0.27659574468085102</v>
      </c>
      <c r="Y1546" s="17">
        <v>-0.21351366973007335</v>
      </c>
      <c r="Z1546" s="17">
        <v>-0.10835562873019144</v>
      </c>
      <c r="AA1546" s="17">
        <v>-9.0112640801001231E-2</v>
      </c>
      <c r="AB1546" s="17">
        <v>-0.33855185909980434</v>
      </c>
      <c r="AC1546" s="17">
        <v>3.238866396761142E-2</v>
      </c>
    </row>
    <row r="1547" spans="1:29" ht="12.75" customHeight="1" x14ac:dyDescent="0.2">
      <c r="A1547" s="19">
        <v>41598</v>
      </c>
      <c r="B1547" s="19">
        <v>41234</v>
      </c>
      <c r="C1547" s="19">
        <v>39778</v>
      </c>
      <c r="D1547" s="16" t="s">
        <v>5</v>
      </c>
      <c r="E1547" s="114">
        <v>15240</v>
      </c>
      <c r="F1547" s="115">
        <v>9284</v>
      </c>
      <c r="G1547" s="113">
        <v>3472</v>
      </c>
      <c r="H1547" s="113">
        <v>1562</v>
      </c>
      <c r="I1547" s="113">
        <v>922</v>
      </c>
      <c r="J1547" s="112">
        <v>17779</v>
      </c>
      <c r="K1547" s="112">
        <v>10882</v>
      </c>
      <c r="L1547" s="112">
        <v>3935</v>
      </c>
      <c r="M1547" s="112">
        <v>1685</v>
      </c>
      <c r="N1547" s="113">
        <v>1277</v>
      </c>
      <c r="O1547" s="112">
        <v>13237</v>
      </c>
      <c r="P1547" s="112">
        <v>8960</v>
      </c>
      <c r="Q1547" s="112">
        <v>2798</v>
      </c>
      <c r="R1547" s="112">
        <v>825</v>
      </c>
      <c r="S1547" s="113">
        <v>654</v>
      </c>
      <c r="T1547" s="17">
        <v>-0.1428089318859328</v>
      </c>
      <c r="U1547" s="17">
        <v>-0.14684800588127178</v>
      </c>
      <c r="V1547" s="17">
        <v>-0.11766200762388823</v>
      </c>
      <c r="W1547" s="17">
        <v>-7.2997032640949588E-2</v>
      </c>
      <c r="X1547" s="17">
        <v>-0.27799530148786222</v>
      </c>
      <c r="Y1547" s="17">
        <v>-0.1428089318859328</v>
      </c>
      <c r="Z1547" s="17">
        <v>-2.6119794398405505E-2</v>
      </c>
      <c r="AA1547" s="17">
        <v>-0.12455874936964195</v>
      </c>
      <c r="AB1547" s="17">
        <v>0.18873668188736681</v>
      </c>
      <c r="AC1547" s="17">
        <v>-8.4409136047666311E-2</v>
      </c>
    </row>
    <row r="1548" spans="1:29" ht="12.75" customHeight="1" x14ac:dyDescent="0.2">
      <c r="A1548" s="19">
        <v>41599</v>
      </c>
      <c r="B1548" s="19">
        <v>41235</v>
      </c>
      <c r="C1548" s="19">
        <v>39779</v>
      </c>
      <c r="D1548" s="16" t="s">
        <v>6</v>
      </c>
      <c r="E1548" s="114">
        <v>16876.29680322596</v>
      </c>
      <c r="F1548" s="115">
        <v>10243</v>
      </c>
      <c r="G1548" s="113">
        <v>3978</v>
      </c>
      <c r="H1548" s="113">
        <v>1147.2968032259619</v>
      </c>
      <c r="I1548" s="113">
        <v>1508</v>
      </c>
      <c r="J1548" s="112">
        <v>17087</v>
      </c>
      <c r="K1548" s="112">
        <v>10051</v>
      </c>
      <c r="L1548" s="112">
        <v>3926</v>
      </c>
      <c r="M1548" s="112">
        <v>1540</v>
      </c>
      <c r="N1548" s="113">
        <v>1570</v>
      </c>
      <c r="O1548" s="112">
        <v>12789</v>
      </c>
      <c r="P1548" s="112">
        <v>8462</v>
      </c>
      <c r="Q1548" s="112">
        <v>2642</v>
      </c>
      <c r="R1548" s="112">
        <v>889</v>
      </c>
      <c r="S1548" s="113">
        <v>796</v>
      </c>
      <c r="T1548" s="17">
        <v>-1.2331198968457913E-2</v>
      </c>
      <c r="U1548" s="17">
        <v>1.9102576858023967E-2</v>
      </c>
      <c r="V1548" s="17">
        <v>1.3245033112582849E-2</v>
      </c>
      <c r="W1548" s="17">
        <v>-0.2550020758272975</v>
      </c>
      <c r="X1548" s="17">
        <v>-3.9490445859872603E-2</v>
      </c>
      <c r="Y1548" s="17">
        <v>-1.2331198968457913E-2</v>
      </c>
      <c r="Z1548" s="17">
        <v>6.3103269330565537E-2</v>
      </c>
      <c r="AA1548" s="17">
        <v>6.7919463087248388E-2</v>
      </c>
      <c r="AB1548" s="17">
        <v>-0.12216372175768375</v>
      </c>
      <c r="AC1548" s="17">
        <v>0.29553264604811003</v>
      </c>
    </row>
    <row r="1549" spans="1:29" ht="12.75" customHeight="1" x14ac:dyDescent="0.2">
      <c r="A1549" s="19">
        <v>41600</v>
      </c>
      <c r="B1549" s="19">
        <v>41236</v>
      </c>
      <c r="C1549" s="19">
        <v>39780</v>
      </c>
      <c r="D1549" s="16" t="s">
        <v>7</v>
      </c>
      <c r="E1549" s="114">
        <v>18155</v>
      </c>
      <c r="F1549" s="115">
        <v>10494</v>
      </c>
      <c r="G1549" s="113">
        <v>4364</v>
      </c>
      <c r="H1549" s="113">
        <v>1833</v>
      </c>
      <c r="I1549" s="113">
        <v>1464</v>
      </c>
      <c r="J1549" s="112">
        <v>17392</v>
      </c>
      <c r="K1549" s="112">
        <v>9965</v>
      </c>
      <c r="L1549" s="112">
        <v>3923</v>
      </c>
      <c r="M1549" s="112">
        <v>1585</v>
      </c>
      <c r="N1549" s="113">
        <v>1919</v>
      </c>
      <c r="O1549" s="112">
        <v>13780</v>
      </c>
      <c r="P1549" s="112">
        <v>9484</v>
      </c>
      <c r="Q1549" s="112">
        <v>2475</v>
      </c>
      <c r="R1549" s="112">
        <v>925</v>
      </c>
      <c r="S1549" s="113">
        <v>896</v>
      </c>
      <c r="T1549" s="17">
        <v>4.3870745170193182E-2</v>
      </c>
      <c r="U1549" s="17">
        <v>5.3085800301053698E-2</v>
      </c>
      <c r="V1549" s="17">
        <v>0.11241396890135102</v>
      </c>
      <c r="W1549" s="17">
        <v>0.15646687697160888</v>
      </c>
      <c r="X1549" s="17">
        <v>-0.23710265763418448</v>
      </c>
      <c r="Y1549" s="17">
        <v>4.3870745170193182E-2</v>
      </c>
      <c r="Z1549" s="17">
        <v>0.18616480162767046</v>
      </c>
      <c r="AA1549" s="17">
        <v>0.29687964338781581</v>
      </c>
      <c r="AB1549" s="17">
        <v>0.4227220758917154</v>
      </c>
      <c r="AC1549" s="17">
        <v>0.20493827160493838</v>
      </c>
    </row>
    <row r="1550" spans="1:29" ht="12.75" customHeight="1" x14ac:dyDescent="0.2">
      <c r="A1550" s="19">
        <v>41601</v>
      </c>
      <c r="B1550" s="19">
        <v>41237</v>
      </c>
      <c r="C1550" s="19">
        <v>39781</v>
      </c>
      <c r="D1550" s="16" t="s">
        <v>1</v>
      </c>
      <c r="E1550" s="114">
        <v>19952</v>
      </c>
      <c r="F1550" s="115">
        <v>11154</v>
      </c>
      <c r="G1550" s="113">
        <v>4733</v>
      </c>
      <c r="H1550" s="113">
        <v>2051</v>
      </c>
      <c r="I1550" s="113">
        <v>2014</v>
      </c>
      <c r="J1550" s="112">
        <v>17185.407476989611</v>
      </c>
      <c r="K1550" s="112">
        <v>9948</v>
      </c>
      <c r="L1550" s="112">
        <v>4058</v>
      </c>
      <c r="M1550" s="112">
        <v>1442.4074769896124</v>
      </c>
      <c r="N1550" s="113">
        <v>1737</v>
      </c>
      <c r="O1550" s="112">
        <v>15015</v>
      </c>
      <c r="P1550" s="112">
        <v>9670</v>
      </c>
      <c r="Q1550" s="112">
        <v>3140</v>
      </c>
      <c r="R1550" s="112">
        <v>1091</v>
      </c>
      <c r="S1550" s="113">
        <v>1114</v>
      </c>
      <c r="T1550" s="17">
        <v>0.16098498256236971</v>
      </c>
      <c r="U1550" s="17">
        <v>0.12123039806996383</v>
      </c>
      <c r="V1550" s="17">
        <v>0.16633809758501727</v>
      </c>
      <c r="W1550" s="17">
        <v>0.42192829191412362</v>
      </c>
      <c r="X1550" s="17">
        <v>0.15947035118019581</v>
      </c>
      <c r="Y1550" s="17">
        <v>0.16098498256236971</v>
      </c>
      <c r="Z1550" s="17">
        <v>0.27241615331964408</v>
      </c>
      <c r="AA1550" s="17">
        <v>0.44430881904180652</v>
      </c>
      <c r="AB1550" s="17">
        <v>0.59735202492211847</v>
      </c>
      <c r="AC1550" s="17">
        <v>0.51087771942985749</v>
      </c>
    </row>
    <row r="1551" spans="1:29" ht="12.75" customHeight="1" x14ac:dyDescent="0.2">
      <c r="A1551" s="19">
        <v>41602</v>
      </c>
      <c r="B1551" s="19">
        <v>41238</v>
      </c>
      <c r="C1551" s="19">
        <v>39782</v>
      </c>
      <c r="D1551" s="16" t="s">
        <v>2</v>
      </c>
      <c r="E1551" s="114">
        <v>18114</v>
      </c>
      <c r="F1551" s="115">
        <v>10702</v>
      </c>
      <c r="G1551" s="113">
        <v>4339</v>
      </c>
      <c r="H1551" s="113">
        <v>1594</v>
      </c>
      <c r="I1551" s="113">
        <v>1479</v>
      </c>
      <c r="J1551" s="112">
        <v>17109.840740640204</v>
      </c>
      <c r="K1551" s="112">
        <v>11498</v>
      </c>
      <c r="L1551" s="112">
        <v>3266</v>
      </c>
      <c r="M1551" s="112">
        <v>1253.8407406402027</v>
      </c>
      <c r="N1551" s="113">
        <v>1092</v>
      </c>
      <c r="O1551" s="112">
        <v>14303</v>
      </c>
      <c r="P1551" s="112">
        <v>10000</v>
      </c>
      <c r="Q1551" s="112">
        <v>2465</v>
      </c>
      <c r="R1551" s="112">
        <v>1033</v>
      </c>
      <c r="S1551" s="113">
        <v>805</v>
      </c>
      <c r="T1551" s="17">
        <v>5.8688989253690815E-2</v>
      </c>
      <c r="U1551" s="17">
        <v>-6.9229431205427017E-2</v>
      </c>
      <c r="V1551" s="17">
        <v>0.32853643600734839</v>
      </c>
      <c r="W1551" s="17">
        <v>0.27129383209075986</v>
      </c>
      <c r="X1551" s="17">
        <v>0.35439560439560447</v>
      </c>
      <c r="Y1551" s="17">
        <v>5.8688989253690815E-2</v>
      </c>
      <c r="Z1551" s="17">
        <v>2.9533429533429523E-2</v>
      </c>
      <c r="AA1551" s="17">
        <v>0.53159195199435239</v>
      </c>
      <c r="AB1551" s="17">
        <v>0.47592592592592586</v>
      </c>
      <c r="AC1551" s="17">
        <v>0.50918367346938775</v>
      </c>
    </row>
    <row r="1552" spans="1:29" ht="12.75" customHeight="1" x14ac:dyDescent="0.2">
      <c r="A1552" s="19">
        <v>41603</v>
      </c>
      <c r="B1552" s="19">
        <v>41239</v>
      </c>
      <c r="C1552" s="19">
        <v>39783</v>
      </c>
      <c r="D1552" s="16" t="s">
        <v>3</v>
      </c>
      <c r="E1552" s="114">
        <v>15962</v>
      </c>
      <c r="F1552" s="115">
        <v>9658</v>
      </c>
      <c r="G1552" s="113">
        <v>3708</v>
      </c>
      <c r="H1552" s="113">
        <v>1533</v>
      </c>
      <c r="I1552" s="113">
        <v>1063</v>
      </c>
      <c r="J1552" s="112">
        <v>16198.073312026609</v>
      </c>
      <c r="K1552" s="112">
        <v>10582</v>
      </c>
      <c r="L1552" s="112">
        <v>3379</v>
      </c>
      <c r="M1552" s="112">
        <v>1442.0733120266084</v>
      </c>
      <c r="N1552" s="113">
        <v>795</v>
      </c>
      <c r="O1552" s="112">
        <v>14027</v>
      </c>
      <c r="P1552" s="112">
        <v>10001</v>
      </c>
      <c r="Q1552" s="112">
        <v>2516</v>
      </c>
      <c r="R1552" s="112">
        <v>791</v>
      </c>
      <c r="S1552" s="113">
        <v>719</v>
      </c>
      <c r="T1552" s="17">
        <v>-1.4574159992925217E-2</v>
      </c>
      <c r="U1552" s="17">
        <v>-8.7318087318087323E-2</v>
      </c>
      <c r="V1552" s="17">
        <v>9.7366084640426065E-2</v>
      </c>
      <c r="W1552" s="17">
        <v>6.3052749964291666E-2</v>
      </c>
      <c r="X1552" s="17">
        <v>0.33710691823899364</v>
      </c>
      <c r="Y1552" s="17">
        <v>-1.4574159992925217E-2</v>
      </c>
      <c r="Z1552" s="17">
        <v>-0.11027176416397977</v>
      </c>
      <c r="AA1552" s="17">
        <v>0.21733420879842424</v>
      </c>
      <c r="AB1552" s="17">
        <v>0.26069078947368429</v>
      </c>
      <c r="AC1552" s="17">
        <v>0.48671328671328662</v>
      </c>
    </row>
    <row r="1553" spans="1:29" ht="12.75" customHeight="1" x14ac:dyDescent="0.2">
      <c r="A1553" s="19">
        <v>41604</v>
      </c>
      <c r="B1553" s="19">
        <v>41240</v>
      </c>
      <c r="C1553" s="19">
        <v>39784</v>
      </c>
      <c r="D1553" s="16" t="s">
        <v>4</v>
      </c>
      <c r="E1553" s="114">
        <v>13657</v>
      </c>
      <c r="F1553" s="115">
        <v>8569</v>
      </c>
      <c r="G1553" s="113">
        <v>2892</v>
      </c>
      <c r="H1553" s="113">
        <v>1071</v>
      </c>
      <c r="I1553" s="113">
        <v>1125</v>
      </c>
      <c r="J1553" s="112">
        <v>15133</v>
      </c>
      <c r="K1553" s="112">
        <v>9901</v>
      </c>
      <c r="L1553" s="112">
        <v>3102</v>
      </c>
      <c r="M1553" s="112">
        <v>1254</v>
      </c>
      <c r="N1553" s="113">
        <v>876</v>
      </c>
      <c r="O1553" s="112">
        <v>13545</v>
      </c>
      <c r="P1553" s="112">
        <v>9159</v>
      </c>
      <c r="Q1553" s="112">
        <v>2617</v>
      </c>
      <c r="R1553" s="112">
        <v>949</v>
      </c>
      <c r="S1553" s="113">
        <v>820</v>
      </c>
      <c r="T1553" s="17">
        <v>-9.7535187999735706E-2</v>
      </c>
      <c r="U1553" s="17">
        <v>-0.13453186546813456</v>
      </c>
      <c r="V1553" s="17">
        <v>-6.7698259187620846E-2</v>
      </c>
      <c r="W1553" s="17">
        <v>-0.14593301435406703</v>
      </c>
      <c r="X1553" s="17">
        <v>0.28424657534246567</v>
      </c>
      <c r="Y1553" s="17">
        <v>-9.7535187999735706E-2</v>
      </c>
      <c r="Z1553" s="17">
        <v>-0.10281645900952785</v>
      </c>
      <c r="AA1553" s="17">
        <v>0.11059907834101379</v>
      </c>
      <c r="AB1553" s="17">
        <v>-8.4615384615384648E-2</v>
      </c>
      <c r="AC1553" s="17">
        <v>0.58898305084745761</v>
      </c>
    </row>
    <row r="1554" spans="1:29" ht="12.75" customHeight="1" x14ac:dyDescent="0.2">
      <c r="A1554" s="19">
        <v>41605</v>
      </c>
      <c r="B1554" s="19">
        <v>41241</v>
      </c>
      <c r="C1554" s="19">
        <v>39785</v>
      </c>
      <c r="D1554" s="16" t="s">
        <v>5</v>
      </c>
      <c r="E1554" s="114">
        <v>16275</v>
      </c>
      <c r="F1554" s="115">
        <v>10035</v>
      </c>
      <c r="G1554" s="113">
        <v>3738</v>
      </c>
      <c r="H1554" s="113">
        <v>1470</v>
      </c>
      <c r="I1554" s="113">
        <v>1032</v>
      </c>
      <c r="J1554" s="112">
        <v>15119</v>
      </c>
      <c r="K1554" s="112">
        <v>9411</v>
      </c>
      <c r="L1554" s="112">
        <v>3488</v>
      </c>
      <c r="M1554" s="112">
        <v>1284</v>
      </c>
      <c r="N1554" s="113">
        <v>936</v>
      </c>
      <c r="O1554" s="112">
        <v>13158</v>
      </c>
      <c r="P1554" s="112">
        <v>9223</v>
      </c>
      <c r="Q1554" s="112">
        <v>2619</v>
      </c>
      <c r="R1554" s="112">
        <v>690</v>
      </c>
      <c r="S1554" s="113">
        <v>626</v>
      </c>
      <c r="T1554" s="17">
        <v>7.6460083338845131E-2</v>
      </c>
      <c r="U1554" s="17">
        <v>6.6305387312719066E-2</v>
      </c>
      <c r="V1554" s="17">
        <v>7.167431192660545E-2</v>
      </c>
      <c r="W1554" s="17">
        <v>0.14485981308411211</v>
      </c>
      <c r="X1554" s="17">
        <v>0.10256410256410264</v>
      </c>
      <c r="Y1554" s="17">
        <v>7.6460083338845131E-2</v>
      </c>
      <c r="Z1554" s="17">
        <v>9.0879443417762884E-2</v>
      </c>
      <c r="AA1554" s="17">
        <v>0.11983223487118044</v>
      </c>
      <c r="AB1554" s="17">
        <v>0.16297468354430378</v>
      </c>
      <c r="AC1554" s="17">
        <v>0.19444444444444442</v>
      </c>
    </row>
    <row r="1555" spans="1:29" ht="12.75" customHeight="1" x14ac:dyDescent="0.2">
      <c r="A1555" s="19">
        <v>41606</v>
      </c>
      <c r="B1555" s="19">
        <v>41242</v>
      </c>
      <c r="C1555" s="19">
        <v>39786</v>
      </c>
      <c r="D1555" s="16" t="s">
        <v>6</v>
      </c>
      <c r="E1555" s="114">
        <v>16602</v>
      </c>
      <c r="F1555" s="115">
        <v>9550</v>
      </c>
      <c r="G1555" s="113">
        <v>3965</v>
      </c>
      <c r="H1555" s="113">
        <v>1503</v>
      </c>
      <c r="I1555" s="113">
        <v>1584</v>
      </c>
      <c r="J1555" s="112">
        <v>15527</v>
      </c>
      <c r="K1555" s="112">
        <v>9632</v>
      </c>
      <c r="L1555" s="112">
        <v>3479</v>
      </c>
      <c r="M1555" s="112">
        <v>1393</v>
      </c>
      <c r="N1555" s="113">
        <v>1023</v>
      </c>
      <c r="O1555" s="112">
        <v>13180</v>
      </c>
      <c r="P1555" s="112">
        <v>9018</v>
      </c>
      <c r="Q1555" s="112">
        <v>2563</v>
      </c>
      <c r="R1555" s="112">
        <v>877</v>
      </c>
      <c r="S1555" s="113">
        <v>722</v>
      </c>
      <c r="T1555" s="17">
        <v>6.9234237135312737E-2</v>
      </c>
      <c r="U1555" s="17">
        <v>-8.5132890365448022E-3</v>
      </c>
      <c r="V1555" s="17">
        <v>0.13969531474561658</v>
      </c>
      <c r="W1555" s="17">
        <v>7.896625987078254E-2</v>
      </c>
      <c r="X1555" s="17">
        <v>0.54838709677419351</v>
      </c>
      <c r="Y1555" s="17">
        <v>6.9234237135312737E-2</v>
      </c>
      <c r="Z1555" s="17">
        <v>-4.8804780876493981E-2</v>
      </c>
      <c r="AA1555" s="17">
        <v>0.11753100338218725</v>
      </c>
      <c r="AB1555" s="17">
        <v>0.14820473644003052</v>
      </c>
      <c r="AC1555" s="17">
        <v>0.40176991150442487</v>
      </c>
    </row>
    <row r="1556" spans="1:29" ht="12.75" customHeight="1" x14ac:dyDescent="0.2">
      <c r="A1556" s="19">
        <v>41607</v>
      </c>
      <c r="B1556" s="19">
        <v>41243</v>
      </c>
      <c r="C1556" s="19">
        <v>39787</v>
      </c>
      <c r="D1556" s="16" t="s">
        <v>7</v>
      </c>
      <c r="E1556" s="114">
        <v>15615</v>
      </c>
      <c r="F1556" s="115">
        <v>9233</v>
      </c>
      <c r="G1556" s="113">
        <v>3595</v>
      </c>
      <c r="H1556" s="113">
        <v>1436</v>
      </c>
      <c r="I1556" s="113">
        <v>1351</v>
      </c>
      <c r="J1556" s="112">
        <v>16920.856812144244</v>
      </c>
      <c r="K1556" s="112">
        <v>10174</v>
      </c>
      <c r="L1556" s="112">
        <v>3655</v>
      </c>
      <c r="M1556" s="112">
        <v>1796.8568121442424</v>
      </c>
      <c r="N1556" s="113">
        <v>1295</v>
      </c>
      <c r="O1556" s="112">
        <v>13987</v>
      </c>
      <c r="P1556" s="112">
        <v>9417</v>
      </c>
      <c r="Q1556" s="112">
        <v>2543</v>
      </c>
      <c r="R1556" s="112">
        <v>1084</v>
      </c>
      <c r="S1556" s="113">
        <v>943</v>
      </c>
      <c r="T1556" s="17">
        <v>-7.7174390554916816E-2</v>
      </c>
      <c r="U1556" s="17">
        <v>-9.2490662472970331E-2</v>
      </c>
      <c r="V1556" s="17">
        <v>-1.6415868673050671E-2</v>
      </c>
      <c r="W1556" s="17">
        <v>-0.20082669342674075</v>
      </c>
      <c r="X1556" s="17">
        <v>4.3243243243243246E-2</v>
      </c>
      <c r="Y1556" s="17">
        <v>-7.7174390554916816E-2</v>
      </c>
      <c r="Z1556" s="17">
        <v>-0.1236712224753227</v>
      </c>
      <c r="AA1556" s="17">
        <v>9.9388379204893074E-2</v>
      </c>
      <c r="AB1556" s="17">
        <v>-0.1064094586185439</v>
      </c>
      <c r="AC1556" s="17">
        <v>-1.74545454545455E-2</v>
      </c>
    </row>
    <row r="1557" spans="1:29" ht="12.75" customHeight="1" x14ac:dyDescent="0.2">
      <c r="A1557" s="19">
        <v>41608</v>
      </c>
      <c r="B1557" s="19">
        <v>41244</v>
      </c>
      <c r="C1557" s="19">
        <v>39788</v>
      </c>
      <c r="D1557" s="16" t="s">
        <v>1</v>
      </c>
      <c r="E1557" s="114">
        <v>16803</v>
      </c>
      <c r="F1557" s="115">
        <v>10318</v>
      </c>
      <c r="G1557" s="113">
        <v>3774</v>
      </c>
      <c r="H1557" s="113">
        <v>1465</v>
      </c>
      <c r="I1557" s="113">
        <v>1246</v>
      </c>
      <c r="J1557" s="112">
        <v>18702</v>
      </c>
      <c r="K1557" s="112">
        <v>10231</v>
      </c>
      <c r="L1557" s="112">
        <v>4509</v>
      </c>
      <c r="M1557" s="112">
        <v>2041</v>
      </c>
      <c r="N1557" s="113">
        <v>1921</v>
      </c>
      <c r="O1557" s="112">
        <v>15476</v>
      </c>
      <c r="P1557" s="112">
        <v>9626</v>
      </c>
      <c r="Q1557" s="112">
        <v>3510</v>
      </c>
      <c r="R1557" s="112">
        <v>1158</v>
      </c>
      <c r="S1557" s="113">
        <v>1182</v>
      </c>
      <c r="T1557" s="17">
        <v>-0.10153994225216556</v>
      </c>
      <c r="U1557" s="17">
        <v>8.5035675887010775E-3</v>
      </c>
      <c r="V1557" s="17">
        <v>-0.16300731869594143</v>
      </c>
      <c r="W1557" s="17">
        <v>-0.28221460068593829</v>
      </c>
      <c r="X1557" s="17">
        <v>-0.351379489849037</v>
      </c>
      <c r="Y1557" s="17">
        <v>-0.10153994225216556</v>
      </c>
      <c r="Z1557" s="17">
        <v>2.38142488589006E-2</v>
      </c>
      <c r="AA1557" s="17">
        <v>-5.2710843373493965E-2</v>
      </c>
      <c r="AB1557" s="17">
        <v>-0.23856548856548854</v>
      </c>
      <c r="AC1557" s="17">
        <v>-0.25789160214413342</v>
      </c>
    </row>
    <row r="1558" spans="1:29" ht="12.75" customHeight="1" x14ac:dyDescent="0.2">
      <c r="A1558" s="19">
        <v>41609</v>
      </c>
      <c r="B1558" s="19">
        <v>41245</v>
      </c>
      <c r="C1558" s="19">
        <v>39789</v>
      </c>
      <c r="D1558" s="16" t="s">
        <v>2</v>
      </c>
      <c r="E1558" s="114">
        <v>19317</v>
      </c>
      <c r="F1558" s="115">
        <v>11908</v>
      </c>
      <c r="G1558" s="113">
        <v>4237</v>
      </c>
      <c r="H1558" s="113">
        <v>1750</v>
      </c>
      <c r="I1558" s="113">
        <v>1422</v>
      </c>
      <c r="J1558" s="112">
        <v>16886</v>
      </c>
      <c r="K1558" s="112">
        <v>10650</v>
      </c>
      <c r="L1558" s="112">
        <v>3784</v>
      </c>
      <c r="M1558" s="112">
        <v>1232</v>
      </c>
      <c r="N1558" s="113">
        <v>1220</v>
      </c>
      <c r="O1558" s="112">
        <v>13806</v>
      </c>
      <c r="P1558" s="112">
        <v>9326</v>
      </c>
      <c r="Q1558" s="112">
        <v>2496</v>
      </c>
      <c r="R1558" s="112">
        <v>1134</v>
      </c>
      <c r="S1558" s="113">
        <v>850</v>
      </c>
      <c r="T1558" s="17">
        <v>0.14396541513679972</v>
      </c>
      <c r="U1558" s="17">
        <v>0.11812206572769957</v>
      </c>
      <c r="V1558" s="17">
        <v>0.1197145877378436</v>
      </c>
      <c r="W1558" s="17">
        <v>0.42045454545454541</v>
      </c>
      <c r="X1558" s="17">
        <v>0.16557377049180322</v>
      </c>
      <c r="Y1558" s="17">
        <v>0.14396541513679972</v>
      </c>
      <c r="Z1558" s="17">
        <v>0.12850644427596669</v>
      </c>
      <c r="AA1558" s="17">
        <v>0.21787870077608518</v>
      </c>
      <c r="AB1558" s="17">
        <v>0.41815235008103735</v>
      </c>
      <c r="AC1558" s="17">
        <v>0.3142329020332717</v>
      </c>
    </row>
    <row r="1559" spans="1:29" ht="12.75" customHeight="1" x14ac:dyDescent="0.2">
      <c r="A1559" s="19">
        <v>41610</v>
      </c>
      <c r="B1559" s="19">
        <v>41246</v>
      </c>
      <c r="C1559" s="19">
        <v>39790</v>
      </c>
      <c r="D1559" s="16" t="s">
        <v>3</v>
      </c>
      <c r="E1559" s="114">
        <v>17624</v>
      </c>
      <c r="F1559" s="115">
        <v>11085</v>
      </c>
      <c r="G1559" s="113">
        <v>3802</v>
      </c>
      <c r="H1559" s="113">
        <v>1635</v>
      </c>
      <c r="I1559" s="113">
        <v>1102</v>
      </c>
      <c r="J1559" s="112">
        <v>15802</v>
      </c>
      <c r="K1559" s="112">
        <v>10079</v>
      </c>
      <c r="L1559" s="112">
        <v>3374</v>
      </c>
      <c r="M1559" s="112">
        <v>1281</v>
      </c>
      <c r="N1559" s="113">
        <v>1068</v>
      </c>
      <c r="O1559" s="112">
        <v>11090</v>
      </c>
      <c r="P1559" s="112">
        <v>7852</v>
      </c>
      <c r="Q1559" s="112">
        <v>1978</v>
      </c>
      <c r="R1559" s="112">
        <v>697</v>
      </c>
      <c r="S1559" s="113">
        <v>563</v>
      </c>
      <c r="T1559" s="17">
        <v>0.11530186052398439</v>
      </c>
      <c r="U1559" s="17">
        <v>9.9811489235043238E-2</v>
      </c>
      <c r="V1559" s="17">
        <v>0.12685240071132187</v>
      </c>
      <c r="W1559" s="17">
        <v>0.27634660421545676</v>
      </c>
      <c r="X1559" s="17">
        <v>3.183520599250933E-2</v>
      </c>
      <c r="Y1559" s="17">
        <v>0.11530186052398439</v>
      </c>
      <c r="Z1559" s="17">
        <v>7.1532141130981053E-2</v>
      </c>
      <c r="AA1559" s="17">
        <v>0.44893292682926833</v>
      </c>
      <c r="AB1559" s="17">
        <v>0.68036998972250773</v>
      </c>
      <c r="AC1559" s="17">
        <v>0.27842227378190265</v>
      </c>
    </row>
    <row r="1560" spans="1:29" ht="12.75" customHeight="1" x14ac:dyDescent="0.2">
      <c r="A1560" s="19">
        <v>41611</v>
      </c>
      <c r="B1560" s="19">
        <v>41247</v>
      </c>
      <c r="C1560" s="19">
        <v>39791</v>
      </c>
      <c r="D1560" s="16" t="s">
        <v>4</v>
      </c>
      <c r="E1560" s="114">
        <v>15212</v>
      </c>
      <c r="F1560" s="115">
        <v>9473</v>
      </c>
      <c r="G1560" s="113">
        <v>3342</v>
      </c>
      <c r="H1560" s="113">
        <v>1154</v>
      </c>
      <c r="I1560" s="113">
        <v>1243</v>
      </c>
      <c r="J1560" s="112">
        <v>14470</v>
      </c>
      <c r="K1560" s="112">
        <v>9081</v>
      </c>
      <c r="L1560" s="112">
        <v>3329</v>
      </c>
      <c r="M1560" s="112">
        <v>1268</v>
      </c>
      <c r="N1560" s="113">
        <v>792</v>
      </c>
      <c r="O1560" s="112">
        <v>9881</v>
      </c>
      <c r="P1560" s="112">
        <v>7064</v>
      </c>
      <c r="Q1560" s="112">
        <v>1802</v>
      </c>
      <c r="R1560" s="112">
        <v>629</v>
      </c>
      <c r="S1560" s="113">
        <v>386</v>
      </c>
      <c r="T1560" s="17">
        <v>5.1278507256392603E-2</v>
      </c>
      <c r="U1560" s="17">
        <v>4.3167052086774627E-2</v>
      </c>
      <c r="V1560" s="17">
        <v>3.9050765995793935E-3</v>
      </c>
      <c r="W1560" s="17">
        <v>-8.9905362776025233E-2</v>
      </c>
      <c r="X1560" s="17">
        <v>0.56944444444444442</v>
      </c>
      <c r="Y1560" s="17">
        <v>5.1278507256392603E-2</v>
      </c>
      <c r="Z1560" s="17">
        <v>5.8909009613234975E-2</v>
      </c>
      <c r="AA1560" s="17">
        <v>0.25356339084771196</v>
      </c>
      <c r="AB1560" s="17">
        <v>4.4343891402714997E-2</v>
      </c>
      <c r="AC1560" s="17">
        <v>0.68885869565217384</v>
      </c>
    </row>
    <row r="1561" spans="1:29" ht="12.75" customHeight="1" x14ac:dyDescent="0.2">
      <c r="A1561" s="19">
        <v>41612</v>
      </c>
      <c r="B1561" s="19">
        <v>41248</v>
      </c>
      <c r="C1561" s="19">
        <v>39792</v>
      </c>
      <c r="D1561" s="16" t="s">
        <v>5</v>
      </c>
      <c r="E1561" s="114">
        <v>16072</v>
      </c>
      <c r="F1561" s="115">
        <v>10107</v>
      </c>
      <c r="G1561" s="113">
        <v>3563</v>
      </c>
      <c r="H1561" s="113">
        <v>1288</v>
      </c>
      <c r="I1561" s="113">
        <v>1114</v>
      </c>
      <c r="J1561" s="112">
        <v>15463</v>
      </c>
      <c r="K1561" s="112">
        <v>9559</v>
      </c>
      <c r="L1561" s="112">
        <v>3695</v>
      </c>
      <c r="M1561" s="112">
        <v>1285</v>
      </c>
      <c r="N1561" s="113">
        <v>924</v>
      </c>
      <c r="O1561" s="112">
        <v>11146</v>
      </c>
      <c r="P1561" s="112">
        <v>7931</v>
      </c>
      <c r="Q1561" s="112">
        <v>2214</v>
      </c>
      <c r="R1561" s="112">
        <v>563</v>
      </c>
      <c r="S1561" s="113">
        <v>438</v>
      </c>
      <c r="T1561" s="17">
        <v>3.9384336803983677E-2</v>
      </c>
      <c r="U1561" s="17">
        <v>5.7328172402971056E-2</v>
      </c>
      <c r="V1561" s="17">
        <v>-3.5723951285520972E-2</v>
      </c>
      <c r="W1561" s="17">
        <v>2.3346303501945442E-3</v>
      </c>
      <c r="X1561" s="17">
        <v>0.2056277056277056</v>
      </c>
      <c r="Y1561" s="17">
        <v>3.9384336803983677E-2</v>
      </c>
      <c r="Z1561" s="17">
        <v>0.1482617586912065</v>
      </c>
      <c r="AA1561" s="17">
        <v>0.15719389412146811</v>
      </c>
      <c r="AB1561" s="17">
        <v>0.18165137614678906</v>
      </c>
      <c r="AC1561" s="17">
        <v>0.45052083333333326</v>
      </c>
    </row>
    <row r="1562" spans="1:29" ht="12.75" customHeight="1" x14ac:dyDescent="0.2">
      <c r="A1562" s="19">
        <v>41613</v>
      </c>
      <c r="B1562" s="19">
        <v>41249</v>
      </c>
      <c r="C1562" s="19">
        <v>39793</v>
      </c>
      <c r="D1562" s="16" t="s">
        <v>6</v>
      </c>
      <c r="E1562" s="114">
        <v>16705</v>
      </c>
      <c r="F1562" s="115">
        <v>10465</v>
      </c>
      <c r="G1562" s="113">
        <v>3794</v>
      </c>
      <c r="H1562" s="113">
        <v>1295</v>
      </c>
      <c r="I1562" s="113">
        <v>1151</v>
      </c>
      <c r="J1562" s="112">
        <v>16484</v>
      </c>
      <c r="K1562" s="112">
        <v>10314</v>
      </c>
      <c r="L1562" s="112">
        <v>3697</v>
      </c>
      <c r="M1562" s="112">
        <v>1169</v>
      </c>
      <c r="N1562" s="113">
        <v>1304</v>
      </c>
      <c r="O1562" s="112">
        <v>12619</v>
      </c>
      <c r="P1562" s="112">
        <v>8877</v>
      </c>
      <c r="Q1562" s="112">
        <v>2241</v>
      </c>
      <c r="R1562" s="112">
        <v>812</v>
      </c>
      <c r="S1562" s="113">
        <v>689</v>
      </c>
      <c r="T1562" s="17">
        <v>1.3406940063091399E-2</v>
      </c>
      <c r="U1562" s="17">
        <v>1.4640294745006832E-2</v>
      </c>
      <c r="V1562" s="17">
        <v>2.6237489856640428E-2</v>
      </c>
      <c r="W1562" s="17">
        <v>0.10778443113772451</v>
      </c>
      <c r="X1562" s="17">
        <v>-0.11733128834355833</v>
      </c>
      <c r="Y1562" s="17">
        <v>1.3406940063091399E-2</v>
      </c>
      <c r="Z1562" s="17">
        <v>6.7748188960310207E-2</v>
      </c>
      <c r="AA1562" s="17">
        <v>0.28610169491525417</v>
      </c>
      <c r="AB1562" s="17">
        <v>3.7660256410256387E-2</v>
      </c>
      <c r="AC1562" s="17">
        <v>0.15100000000000002</v>
      </c>
    </row>
    <row r="1563" spans="1:29" ht="12.75" customHeight="1" x14ac:dyDescent="0.2">
      <c r="A1563" s="19">
        <v>41614</v>
      </c>
      <c r="B1563" s="19">
        <v>41250</v>
      </c>
      <c r="C1563" s="19">
        <v>39794</v>
      </c>
      <c r="D1563" s="16" t="s">
        <v>7</v>
      </c>
      <c r="E1563" s="114">
        <v>15357</v>
      </c>
      <c r="F1563" s="115">
        <v>9171</v>
      </c>
      <c r="G1563" s="113">
        <v>3471</v>
      </c>
      <c r="H1563" s="113">
        <v>1221</v>
      </c>
      <c r="I1563" s="113">
        <v>1494</v>
      </c>
      <c r="J1563" s="112">
        <v>17528.07521651547</v>
      </c>
      <c r="K1563" s="112">
        <v>10714</v>
      </c>
      <c r="L1563" s="112">
        <v>3696</v>
      </c>
      <c r="M1563" s="112">
        <v>1656.0752165154706</v>
      </c>
      <c r="N1563" s="113">
        <v>1462</v>
      </c>
      <c r="O1563" s="112">
        <v>14501</v>
      </c>
      <c r="P1563" s="112">
        <v>9944</v>
      </c>
      <c r="Q1563" s="112">
        <v>2705</v>
      </c>
      <c r="R1563" s="112">
        <v>943</v>
      </c>
      <c r="S1563" s="113">
        <v>909</v>
      </c>
      <c r="T1563" s="17">
        <v>-0.12386272820587962</v>
      </c>
      <c r="U1563" s="17">
        <v>-0.14401717379130108</v>
      </c>
      <c r="V1563" s="17">
        <v>-6.0876623376623362E-2</v>
      </c>
      <c r="W1563" s="17">
        <v>-0.26271464736421057</v>
      </c>
      <c r="X1563" s="17">
        <v>2.188782489740082E-2</v>
      </c>
      <c r="Y1563" s="17">
        <v>-0.12386272820587962</v>
      </c>
      <c r="Z1563" s="17">
        <v>-6.5994500458295136E-2</v>
      </c>
      <c r="AA1563" s="17">
        <v>0.10190476190476194</v>
      </c>
      <c r="AB1563" s="17">
        <v>-0.19311789218341813</v>
      </c>
      <c r="AC1563" s="17">
        <v>0.28682170542635665</v>
      </c>
    </row>
    <row r="1564" spans="1:29" ht="12.75" customHeight="1" x14ac:dyDescent="0.2">
      <c r="A1564" s="19">
        <v>41615</v>
      </c>
      <c r="B1564" s="19">
        <v>41251</v>
      </c>
      <c r="C1564" s="19">
        <v>39795</v>
      </c>
      <c r="D1564" s="16" t="s">
        <v>1</v>
      </c>
      <c r="E1564" s="114">
        <v>16609</v>
      </c>
      <c r="F1564" s="115">
        <v>8962</v>
      </c>
      <c r="G1564" s="113">
        <v>4092</v>
      </c>
      <c r="H1564" s="113">
        <v>1814</v>
      </c>
      <c r="I1564" s="113">
        <v>1741</v>
      </c>
      <c r="J1564" s="112">
        <v>18573</v>
      </c>
      <c r="K1564" s="112">
        <v>10011</v>
      </c>
      <c r="L1564" s="112">
        <v>4651</v>
      </c>
      <c r="M1564" s="112">
        <v>2100</v>
      </c>
      <c r="N1564" s="113">
        <v>1811</v>
      </c>
      <c r="O1564" s="112">
        <v>15922</v>
      </c>
      <c r="P1564" s="112">
        <v>9844</v>
      </c>
      <c r="Q1564" s="112">
        <v>3583</v>
      </c>
      <c r="R1564" s="112">
        <v>1160</v>
      </c>
      <c r="S1564" s="113">
        <v>1335</v>
      </c>
      <c r="T1564" s="17">
        <v>-0.1057448985085877</v>
      </c>
      <c r="U1564" s="17">
        <v>-0.10478473678953149</v>
      </c>
      <c r="V1564" s="17">
        <v>-0.12018920662223176</v>
      </c>
      <c r="W1564" s="17">
        <v>-0.1361904761904762</v>
      </c>
      <c r="X1564" s="17">
        <v>-3.8652678078409664E-2</v>
      </c>
      <c r="Y1564" s="17">
        <v>-0.1057448985085877</v>
      </c>
      <c r="Z1564" s="17">
        <v>-3.8927613941018735E-2</v>
      </c>
      <c r="AA1564" s="17">
        <v>3.726235741444861E-2</v>
      </c>
      <c r="AB1564" s="17">
        <v>-2.8902575065368641E-2</v>
      </c>
      <c r="AC1564" s="17">
        <v>0.16377005347593587</v>
      </c>
    </row>
    <row r="1565" spans="1:29" ht="12.75" customHeight="1" x14ac:dyDescent="0.2">
      <c r="A1565" s="19">
        <v>41616</v>
      </c>
      <c r="B1565" s="19">
        <v>41252</v>
      </c>
      <c r="C1565" s="19">
        <v>39796</v>
      </c>
      <c r="D1565" s="16" t="s">
        <v>2</v>
      </c>
      <c r="E1565" s="114">
        <v>15312</v>
      </c>
      <c r="F1565" s="115">
        <v>9138</v>
      </c>
      <c r="G1565" s="113">
        <v>3842</v>
      </c>
      <c r="H1565" s="113">
        <v>1143</v>
      </c>
      <c r="I1565" s="113">
        <v>1189</v>
      </c>
      <c r="J1565" s="112">
        <v>15730</v>
      </c>
      <c r="K1565" s="112">
        <v>9739</v>
      </c>
      <c r="L1565" s="112">
        <v>3844</v>
      </c>
      <c r="M1565" s="112">
        <v>1064</v>
      </c>
      <c r="N1565" s="113">
        <v>1083</v>
      </c>
      <c r="O1565" s="112">
        <v>14171</v>
      </c>
      <c r="P1565" s="112">
        <v>9299</v>
      </c>
      <c r="Q1565" s="112">
        <v>2826</v>
      </c>
      <c r="R1565" s="112">
        <v>1165</v>
      </c>
      <c r="S1565" s="113">
        <v>881</v>
      </c>
      <c r="T1565" s="17">
        <v>-2.657342657342654E-2</v>
      </c>
      <c r="U1565" s="17">
        <v>-6.1710647910463101E-2</v>
      </c>
      <c r="V1565" s="17">
        <v>-5.2029136316333879E-4</v>
      </c>
      <c r="W1565" s="17">
        <v>7.4248120300751896E-2</v>
      </c>
      <c r="X1565" s="17">
        <v>9.787626962142193E-2</v>
      </c>
      <c r="Y1565" s="17">
        <v>-2.657342657342654E-2</v>
      </c>
      <c r="Z1565" s="17">
        <v>-6.6121614716402655E-2</v>
      </c>
      <c r="AA1565" s="17">
        <v>0.11168981481481488</v>
      </c>
      <c r="AB1565" s="17">
        <v>-0.10739119015781884</v>
      </c>
      <c r="AC1565" s="17">
        <v>0.26086956521739135</v>
      </c>
    </row>
    <row r="1566" spans="1:29" ht="12.75" customHeight="1" x14ac:dyDescent="0.2">
      <c r="A1566" s="19">
        <v>41617</v>
      </c>
      <c r="B1566" s="19">
        <v>41253</v>
      </c>
      <c r="C1566" s="19">
        <v>39797</v>
      </c>
      <c r="D1566" s="16" t="s">
        <v>3</v>
      </c>
      <c r="E1566" s="114">
        <v>14796</v>
      </c>
      <c r="F1566" s="115">
        <v>9607</v>
      </c>
      <c r="G1566" s="113">
        <v>3244</v>
      </c>
      <c r="H1566" s="113">
        <v>1125</v>
      </c>
      <c r="I1566" s="113">
        <v>820</v>
      </c>
      <c r="J1566" s="112">
        <v>15253</v>
      </c>
      <c r="K1566" s="112">
        <v>9932</v>
      </c>
      <c r="L1566" s="112">
        <v>3131</v>
      </c>
      <c r="M1566" s="112">
        <v>1218</v>
      </c>
      <c r="N1566" s="113">
        <v>972</v>
      </c>
      <c r="O1566" s="112">
        <v>13594</v>
      </c>
      <c r="P1566" s="112">
        <v>9358</v>
      </c>
      <c r="Q1566" s="112">
        <v>2661</v>
      </c>
      <c r="R1566" s="112">
        <v>869</v>
      </c>
      <c r="S1566" s="113">
        <v>706</v>
      </c>
      <c r="T1566" s="17">
        <v>-2.9961319084770177E-2</v>
      </c>
      <c r="U1566" s="17">
        <v>-3.2722513089005201E-2</v>
      </c>
      <c r="V1566" s="17">
        <v>3.6090705844778137E-2</v>
      </c>
      <c r="W1566" s="17">
        <v>-7.6354679802955627E-2</v>
      </c>
      <c r="X1566" s="17">
        <v>-0.15637860082304522</v>
      </c>
      <c r="Y1566" s="17">
        <v>-2.9961319084770177E-2</v>
      </c>
      <c r="Z1566" s="17">
        <v>-6.8005432673651556E-2</v>
      </c>
      <c r="AA1566" s="17">
        <v>4.2416452442159303E-2</v>
      </c>
      <c r="AB1566" s="17">
        <v>-0.13594470046082952</v>
      </c>
      <c r="AC1566" s="17">
        <v>7.0496083550913857E-2</v>
      </c>
    </row>
    <row r="1567" spans="1:29" ht="12.75" customHeight="1" x14ac:dyDescent="0.2">
      <c r="A1567" s="19">
        <v>41618</v>
      </c>
      <c r="B1567" s="19">
        <v>41254</v>
      </c>
      <c r="C1567" s="19">
        <v>39798</v>
      </c>
      <c r="D1567" s="16" t="s">
        <v>4</v>
      </c>
      <c r="E1567" s="114">
        <v>13590</v>
      </c>
      <c r="F1567" s="115">
        <v>8546</v>
      </c>
      <c r="G1567" s="113">
        <v>2934</v>
      </c>
      <c r="H1567" s="113">
        <v>1172</v>
      </c>
      <c r="I1567" s="113">
        <v>938</v>
      </c>
      <c r="J1567" s="112">
        <v>14452</v>
      </c>
      <c r="K1567" s="112">
        <v>9240</v>
      </c>
      <c r="L1567" s="112">
        <v>3128</v>
      </c>
      <c r="M1567" s="112">
        <v>1187</v>
      </c>
      <c r="N1567" s="113">
        <v>897</v>
      </c>
      <c r="O1567" s="112">
        <v>13618</v>
      </c>
      <c r="P1567" s="112">
        <v>9331</v>
      </c>
      <c r="Q1567" s="112">
        <v>2766</v>
      </c>
      <c r="R1567" s="112">
        <v>867</v>
      </c>
      <c r="S1567" s="113">
        <v>654</v>
      </c>
      <c r="T1567" s="17">
        <v>-5.964572377525601E-2</v>
      </c>
      <c r="U1567" s="17">
        <v>-7.5108225108225124E-2</v>
      </c>
      <c r="V1567" s="17">
        <v>-6.2020460358056306E-2</v>
      </c>
      <c r="W1567" s="17">
        <v>-1.2636899747262009E-2</v>
      </c>
      <c r="X1567" s="17">
        <v>4.570791527313256E-2</v>
      </c>
      <c r="Y1567" s="17">
        <v>-5.964572377525601E-2</v>
      </c>
      <c r="Z1567" s="17">
        <v>-0.11678379495659363</v>
      </c>
      <c r="AA1567" s="17">
        <v>-0.10630520865062443</v>
      </c>
      <c r="AB1567" s="17">
        <v>-0.11746987951807231</v>
      </c>
      <c r="AC1567" s="17">
        <v>8.6021505376343566E-3</v>
      </c>
    </row>
    <row r="1568" spans="1:29" ht="12.75" customHeight="1" x14ac:dyDescent="0.2">
      <c r="A1568" s="19">
        <v>41619</v>
      </c>
      <c r="B1568" s="19">
        <v>41255</v>
      </c>
      <c r="C1568" s="19">
        <v>39799</v>
      </c>
      <c r="D1568" s="16" t="s">
        <v>5</v>
      </c>
      <c r="E1568" s="114">
        <v>15869</v>
      </c>
      <c r="F1568" s="115">
        <v>9938</v>
      </c>
      <c r="G1568" s="113">
        <v>3525</v>
      </c>
      <c r="H1568" s="113">
        <v>1313</v>
      </c>
      <c r="I1568" s="113">
        <v>1093</v>
      </c>
      <c r="J1568" s="112">
        <v>16280.382047982441</v>
      </c>
      <c r="K1568" s="112">
        <v>10562</v>
      </c>
      <c r="L1568" s="112">
        <v>3426.3820479824403</v>
      </c>
      <c r="M1568" s="112">
        <v>1379</v>
      </c>
      <c r="N1568" s="113">
        <v>913</v>
      </c>
      <c r="O1568" s="112">
        <v>14645</v>
      </c>
      <c r="P1568" s="112">
        <v>10030</v>
      </c>
      <c r="Q1568" s="112">
        <v>2945</v>
      </c>
      <c r="R1568" s="112">
        <v>932</v>
      </c>
      <c r="S1568" s="113">
        <v>738</v>
      </c>
      <c r="T1568" s="17">
        <v>-2.5268574580743386E-2</v>
      </c>
      <c r="U1568" s="17">
        <v>-5.9079719750047333E-2</v>
      </c>
      <c r="V1568" s="17">
        <v>2.878194860833716E-2</v>
      </c>
      <c r="W1568" s="17">
        <v>-4.7860768672951415E-2</v>
      </c>
      <c r="X1568" s="17">
        <v>0.19715224534501652</v>
      </c>
      <c r="Y1568" s="17">
        <v>-2.5268574580743386E-2</v>
      </c>
      <c r="Z1568" s="17">
        <v>5.0528541226215751E-2</v>
      </c>
      <c r="AA1568" s="17">
        <v>0.1576354679802956</v>
      </c>
      <c r="AB1568" s="17">
        <v>2.5781250000000089E-2</v>
      </c>
      <c r="AC1568" s="17">
        <v>0.13854166666666656</v>
      </c>
    </row>
    <row r="1569" spans="1:29" ht="12.75" customHeight="1" x14ac:dyDescent="0.2">
      <c r="A1569" s="19">
        <v>41620</v>
      </c>
      <c r="B1569" s="19">
        <v>41256</v>
      </c>
      <c r="C1569" s="19">
        <v>39800</v>
      </c>
      <c r="D1569" s="16" t="s">
        <v>6</v>
      </c>
      <c r="E1569" s="114">
        <v>16812</v>
      </c>
      <c r="F1569" s="115">
        <v>10102</v>
      </c>
      <c r="G1569" s="113">
        <v>4074</v>
      </c>
      <c r="H1569" s="113">
        <v>1321</v>
      </c>
      <c r="I1569" s="113">
        <v>1315</v>
      </c>
      <c r="J1569" s="112">
        <v>18056</v>
      </c>
      <c r="K1569" s="112">
        <v>11172</v>
      </c>
      <c r="L1569" s="112">
        <v>3830</v>
      </c>
      <c r="M1569" s="112">
        <v>1454</v>
      </c>
      <c r="N1569" s="113">
        <v>1600</v>
      </c>
      <c r="O1569" s="112">
        <v>19460</v>
      </c>
      <c r="P1569" s="112">
        <v>12140</v>
      </c>
      <c r="Q1569" s="112">
        <v>4131</v>
      </c>
      <c r="R1569" s="112">
        <v>1875</v>
      </c>
      <c r="S1569" s="113">
        <v>1314</v>
      </c>
      <c r="T1569" s="17">
        <v>-6.8896765618077116E-2</v>
      </c>
      <c r="U1569" s="17">
        <v>-9.577515216612964E-2</v>
      </c>
      <c r="V1569" s="17">
        <v>6.3707571801566498E-2</v>
      </c>
      <c r="W1569" s="17">
        <v>-9.1471801925722129E-2</v>
      </c>
      <c r="X1569" s="17">
        <v>-0.17812499999999998</v>
      </c>
      <c r="Y1569" s="17">
        <v>-6.8896765618077116E-2</v>
      </c>
      <c r="Z1569" s="17">
        <v>-8.990990990990988E-2</v>
      </c>
      <c r="AA1569" s="17">
        <v>-3.8697498820198239E-2</v>
      </c>
      <c r="AB1569" s="17">
        <v>-0.22928821470245042</v>
      </c>
      <c r="AC1569" s="17">
        <v>-5.0541516245487417E-2</v>
      </c>
    </row>
    <row r="1570" spans="1:29" ht="12.75" customHeight="1" x14ac:dyDescent="0.2">
      <c r="A1570" s="19">
        <v>41621</v>
      </c>
      <c r="B1570" s="19">
        <v>41257</v>
      </c>
      <c r="C1570" s="19">
        <v>39801</v>
      </c>
      <c r="D1570" s="16" t="s">
        <v>7</v>
      </c>
      <c r="E1570" s="114">
        <v>18012</v>
      </c>
      <c r="F1570" s="115">
        <v>10893</v>
      </c>
      <c r="G1570" s="113">
        <v>4144</v>
      </c>
      <c r="H1570" s="113">
        <v>1510</v>
      </c>
      <c r="I1570" s="113">
        <v>1465</v>
      </c>
      <c r="J1570" s="112">
        <v>19056</v>
      </c>
      <c r="K1570" s="112">
        <v>11960</v>
      </c>
      <c r="L1570" s="112">
        <v>3909</v>
      </c>
      <c r="M1570" s="112">
        <v>1650</v>
      </c>
      <c r="N1570" s="113">
        <v>1537</v>
      </c>
      <c r="O1570" s="112">
        <v>19368</v>
      </c>
      <c r="P1570" s="112">
        <v>12040</v>
      </c>
      <c r="Q1570" s="112">
        <v>4286</v>
      </c>
      <c r="R1570" s="112">
        <v>1733</v>
      </c>
      <c r="S1570" s="113">
        <v>1309</v>
      </c>
      <c r="T1570" s="17">
        <v>-5.4785894206549113E-2</v>
      </c>
      <c r="U1570" s="17">
        <v>-8.9214046822742477E-2</v>
      </c>
      <c r="V1570" s="17">
        <v>6.0117677155282712E-2</v>
      </c>
      <c r="W1570" s="17">
        <v>-8.484848484848484E-2</v>
      </c>
      <c r="X1570" s="17">
        <v>-4.6844502277163302E-2</v>
      </c>
      <c r="Y1570" s="17">
        <v>-5.4785894206549113E-2</v>
      </c>
      <c r="Z1570" s="17">
        <v>-7.6473081814328103E-2</v>
      </c>
      <c r="AA1570" s="17">
        <v>-6.3714414821509302E-2</v>
      </c>
      <c r="AB1570" s="17">
        <v>-0.21272158498435867</v>
      </c>
      <c r="AC1570" s="17">
        <v>-3.4914361001317507E-2</v>
      </c>
    </row>
    <row r="1571" spans="1:29" ht="12.75" customHeight="1" x14ac:dyDescent="0.2">
      <c r="A1571" s="19">
        <v>41622</v>
      </c>
      <c r="B1571" s="19">
        <v>41258</v>
      </c>
      <c r="C1571" s="19">
        <v>39802</v>
      </c>
      <c r="D1571" s="16" t="s">
        <v>1</v>
      </c>
      <c r="E1571" s="114">
        <v>19172</v>
      </c>
      <c r="F1571" s="115">
        <v>11037</v>
      </c>
      <c r="G1571" s="113">
        <v>4519</v>
      </c>
      <c r="H1571" s="113">
        <v>1983</v>
      </c>
      <c r="I1571" s="113">
        <v>1633</v>
      </c>
      <c r="J1571" s="112">
        <v>20640</v>
      </c>
      <c r="K1571" s="112">
        <v>11872</v>
      </c>
      <c r="L1571" s="112">
        <v>4747</v>
      </c>
      <c r="M1571" s="112">
        <v>2126</v>
      </c>
      <c r="N1571" s="113">
        <v>1895</v>
      </c>
      <c r="O1571" s="112">
        <v>20319</v>
      </c>
      <c r="P1571" s="112">
        <v>12246</v>
      </c>
      <c r="Q1571" s="112">
        <v>4597</v>
      </c>
      <c r="R1571" s="112">
        <v>2012</v>
      </c>
      <c r="S1571" s="113">
        <v>1464</v>
      </c>
      <c r="T1571" s="17">
        <v>-7.1124031007751887E-2</v>
      </c>
      <c r="U1571" s="17">
        <v>-7.0333557951482439E-2</v>
      </c>
      <c r="V1571" s="17">
        <v>-4.8030334948388487E-2</v>
      </c>
      <c r="W1571" s="17">
        <v>-6.7262464722483539E-2</v>
      </c>
      <c r="X1571" s="17">
        <v>-0.1382585751978892</v>
      </c>
      <c r="Y1571" s="17">
        <v>-7.1124031007751887E-2</v>
      </c>
      <c r="Z1571" s="17">
        <v>-8.5356758100604946E-2</v>
      </c>
      <c r="AA1571" s="17">
        <v>-8.0195399959291702E-2</v>
      </c>
      <c r="AB1571" s="17">
        <v>-0.15509160630592245</v>
      </c>
      <c r="AC1571" s="17">
        <v>-0.10027548209366388</v>
      </c>
    </row>
    <row r="1572" spans="1:29" ht="12.75" customHeight="1" x14ac:dyDescent="0.2">
      <c r="A1572" s="19">
        <v>41623</v>
      </c>
      <c r="B1572" s="19">
        <v>41259</v>
      </c>
      <c r="C1572" s="19">
        <v>39803</v>
      </c>
      <c r="D1572" s="16" t="s">
        <v>2</v>
      </c>
      <c r="E1572" s="114">
        <v>18892</v>
      </c>
      <c r="F1572" s="115">
        <v>11271</v>
      </c>
      <c r="G1572" s="113">
        <v>4967</v>
      </c>
      <c r="H1572" s="113">
        <v>1324</v>
      </c>
      <c r="I1572" s="113">
        <v>1330</v>
      </c>
      <c r="J1572" s="112">
        <v>17464</v>
      </c>
      <c r="K1572" s="112">
        <v>11107</v>
      </c>
      <c r="L1572" s="112">
        <v>3755</v>
      </c>
      <c r="M1572" s="112">
        <v>1333</v>
      </c>
      <c r="N1572" s="113">
        <v>1269</v>
      </c>
      <c r="O1572" s="112">
        <v>18710</v>
      </c>
      <c r="P1572" s="112">
        <v>11833</v>
      </c>
      <c r="Q1572" s="112">
        <v>3634</v>
      </c>
      <c r="R1572" s="112">
        <v>1973</v>
      </c>
      <c r="S1572" s="113">
        <v>1270</v>
      </c>
      <c r="T1572" s="17">
        <v>8.1768208886852989E-2</v>
      </c>
      <c r="U1572" s="17">
        <v>1.4765463221391828E-2</v>
      </c>
      <c r="V1572" s="17">
        <v>0.32276964047936074</v>
      </c>
      <c r="W1572" s="17">
        <v>-6.7516879219804427E-3</v>
      </c>
      <c r="X1572" s="17">
        <v>4.8069345941686326E-2</v>
      </c>
      <c r="Y1572" s="17">
        <v>8.1768208886852989E-2</v>
      </c>
      <c r="Z1572" s="17">
        <v>-1.931610545549467E-2</v>
      </c>
      <c r="AA1572" s="17">
        <v>5.1662079186957532E-2</v>
      </c>
      <c r="AB1572" s="17">
        <v>-0.3178773827923751</v>
      </c>
      <c r="AC1572" s="17">
        <v>-0.19198055893074117</v>
      </c>
    </row>
    <row r="1573" spans="1:29" ht="12.75" customHeight="1" x14ac:dyDescent="0.2">
      <c r="A1573" s="19">
        <v>41624</v>
      </c>
      <c r="B1573" s="19">
        <v>41260</v>
      </c>
      <c r="C1573" s="19">
        <v>39804</v>
      </c>
      <c r="D1573" s="16" t="s">
        <v>3</v>
      </c>
      <c r="E1573" s="114">
        <v>17209</v>
      </c>
      <c r="F1573" s="115">
        <v>10618</v>
      </c>
      <c r="G1573" s="113">
        <v>4276</v>
      </c>
      <c r="H1573" s="113">
        <v>1341</v>
      </c>
      <c r="I1573" s="113">
        <v>974</v>
      </c>
      <c r="J1573" s="112">
        <v>18583</v>
      </c>
      <c r="K1573" s="112">
        <v>11953</v>
      </c>
      <c r="L1573" s="112">
        <v>3731</v>
      </c>
      <c r="M1573" s="112">
        <v>1499</v>
      </c>
      <c r="N1573" s="113">
        <v>1400</v>
      </c>
      <c r="O1573" s="112">
        <v>19162</v>
      </c>
      <c r="P1573" s="112">
        <v>11692</v>
      </c>
      <c r="Q1573" s="112">
        <v>4471</v>
      </c>
      <c r="R1573" s="112">
        <v>1707</v>
      </c>
      <c r="S1573" s="113">
        <v>1292</v>
      </c>
      <c r="T1573" s="17">
        <v>-7.3938545982887627E-2</v>
      </c>
      <c r="U1573" s="17">
        <v>-0.11168744248305862</v>
      </c>
      <c r="V1573" s="17">
        <v>0.14607343875636558</v>
      </c>
      <c r="W1573" s="17">
        <v>-0.10540360240160107</v>
      </c>
      <c r="X1573" s="17">
        <v>-0.30428571428571427</v>
      </c>
      <c r="Y1573" s="17">
        <v>-7.3938545982887627E-2</v>
      </c>
      <c r="Z1573" s="17">
        <v>-7.2096478196277181E-2</v>
      </c>
      <c r="AA1573" s="17">
        <v>-1.3837638376383743E-2</v>
      </c>
      <c r="AB1573" s="17">
        <v>-0.25417130144605116</v>
      </c>
      <c r="AC1573" s="17">
        <v>-0.20684039087947881</v>
      </c>
    </row>
    <row r="1574" spans="1:29" ht="12.75" customHeight="1" x14ac:dyDescent="0.2">
      <c r="A1574" s="19">
        <v>41625</v>
      </c>
      <c r="B1574" s="19">
        <v>41261</v>
      </c>
      <c r="C1574" s="19">
        <v>39805</v>
      </c>
      <c r="D1574" s="16" t="s">
        <v>4</v>
      </c>
      <c r="E1574" s="114">
        <v>16622</v>
      </c>
      <c r="F1574" s="115">
        <v>10223</v>
      </c>
      <c r="G1574" s="113">
        <v>3907</v>
      </c>
      <c r="H1574" s="113">
        <v>1357</v>
      </c>
      <c r="I1574" s="113">
        <v>1135</v>
      </c>
      <c r="J1574" s="112">
        <v>17267.2</v>
      </c>
      <c r="K1574" s="112">
        <v>10498</v>
      </c>
      <c r="L1574" s="112">
        <v>4054</v>
      </c>
      <c r="M1574" s="112">
        <v>1402.2</v>
      </c>
      <c r="N1574" s="113">
        <v>1313</v>
      </c>
      <c r="O1574" s="112">
        <v>19210</v>
      </c>
      <c r="P1574" s="112">
        <v>12168</v>
      </c>
      <c r="Q1574" s="112">
        <v>4028</v>
      </c>
      <c r="R1574" s="112">
        <v>1853</v>
      </c>
      <c r="S1574" s="113">
        <v>1161</v>
      </c>
      <c r="T1574" s="17">
        <v>-3.7365641215715395E-2</v>
      </c>
      <c r="U1574" s="17">
        <v>-2.6195465803010132E-2</v>
      </c>
      <c r="V1574" s="17">
        <v>-3.6260483473112948E-2</v>
      </c>
      <c r="W1574" s="17">
        <v>-3.2235059192697202E-2</v>
      </c>
      <c r="X1574" s="17">
        <v>-0.1355674028941356</v>
      </c>
      <c r="Y1574" s="17">
        <v>-3.7365641215715395E-2</v>
      </c>
      <c r="Z1574" s="17">
        <v>-0.12090463496431336</v>
      </c>
      <c r="AA1574" s="17">
        <v>-0.11945007888212755</v>
      </c>
      <c r="AB1574" s="17">
        <v>-0.29175365344467641</v>
      </c>
      <c r="AC1574" s="17">
        <v>-0.23723118279569888</v>
      </c>
    </row>
    <row r="1575" spans="1:29" ht="12.75" customHeight="1" x14ac:dyDescent="0.2">
      <c r="A1575" s="19">
        <v>41626</v>
      </c>
      <c r="B1575" s="19">
        <v>41262</v>
      </c>
      <c r="C1575" s="19">
        <v>39806</v>
      </c>
      <c r="D1575" s="16" t="s">
        <v>5</v>
      </c>
      <c r="E1575" s="114">
        <v>17059</v>
      </c>
      <c r="F1575" s="115">
        <v>10422</v>
      </c>
      <c r="G1575" s="113">
        <v>4144</v>
      </c>
      <c r="H1575" s="113">
        <v>1343</v>
      </c>
      <c r="I1575" s="113">
        <v>1150</v>
      </c>
      <c r="J1575" s="112">
        <v>21844</v>
      </c>
      <c r="K1575" s="112">
        <v>13108</v>
      </c>
      <c r="L1575" s="112">
        <v>4745</v>
      </c>
      <c r="M1575" s="112">
        <v>2102</v>
      </c>
      <c r="N1575" s="113">
        <v>1889</v>
      </c>
      <c r="O1575" s="112">
        <v>19511</v>
      </c>
      <c r="P1575" s="112">
        <v>12305</v>
      </c>
      <c r="Q1575" s="112">
        <v>4210</v>
      </c>
      <c r="R1575" s="112">
        <v>1728</v>
      </c>
      <c r="S1575" s="113">
        <v>1268</v>
      </c>
      <c r="T1575" s="17">
        <v>-0.21905328694378323</v>
      </c>
      <c r="U1575" s="17">
        <v>-0.2049130302105584</v>
      </c>
      <c r="V1575" s="17">
        <v>-0.12665964172813493</v>
      </c>
      <c r="W1575" s="17">
        <v>-0.36108468125594673</v>
      </c>
      <c r="X1575" s="17">
        <v>-0.39121228163049238</v>
      </c>
      <c r="Y1575" s="17">
        <v>-0.21905328694378323</v>
      </c>
      <c r="Z1575" s="17">
        <v>-9.5626518569940977E-2</v>
      </c>
      <c r="AA1575" s="17">
        <v>-0.11641791044776117</v>
      </c>
      <c r="AB1575" s="17">
        <v>-0.30558428128231641</v>
      </c>
      <c r="AC1575" s="17">
        <v>-0.21875</v>
      </c>
    </row>
    <row r="1576" spans="1:29" ht="12.75" customHeight="1" x14ac:dyDescent="0.2">
      <c r="A1576" s="19">
        <v>41627</v>
      </c>
      <c r="B1576" s="19">
        <v>41263</v>
      </c>
      <c r="C1576" s="19">
        <v>39807</v>
      </c>
      <c r="D1576" s="16" t="s">
        <v>6</v>
      </c>
      <c r="E1576" s="114">
        <v>21644</v>
      </c>
      <c r="F1576" s="115">
        <v>13211</v>
      </c>
      <c r="G1576" s="113">
        <v>5010</v>
      </c>
      <c r="H1576" s="113">
        <v>1906</v>
      </c>
      <c r="I1576" s="113">
        <v>1517</v>
      </c>
      <c r="J1576" s="112">
        <v>21037</v>
      </c>
      <c r="K1576" s="112">
        <v>12249</v>
      </c>
      <c r="L1576" s="112">
        <v>4632</v>
      </c>
      <c r="M1576" s="112">
        <v>2106</v>
      </c>
      <c r="N1576" s="113">
        <v>2050</v>
      </c>
      <c r="O1576" s="112">
        <v>18938</v>
      </c>
      <c r="P1576" s="112">
        <v>11852</v>
      </c>
      <c r="Q1576" s="112">
        <v>4116</v>
      </c>
      <c r="R1576" s="112">
        <v>1672</v>
      </c>
      <c r="S1576" s="113">
        <v>1298</v>
      </c>
      <c r="T1576" s="17">
        <v>2.8853924038598766E-2</v>
      </c>
      <c r="U1576" s="17">
        <v>7.8537023430484076E-2</v>
      </c>
      <c r="V1576" s="17">
        <v>8.1606217616580379E-2</v>
      </c>
      <c r="W1576" s="17">
        <v>-9.496676163342832E-2</v>
      </c>
      <c r="X1576" s="17">
        <v>-0.26</v>
      </c>
      <c r="Y1576" s="17">
        <v>2.8853924038598766E-2</v>
      </c>
      <c r="Z1576" s="17">
        <v>7.9330065359477064E-2</v>
      </c>
      <c r="AA1576" s="17">
        <v>0.16322266078476888</v>
      </c>
      <c r="AB1576" s="17">
        <v>-8.8403536141445915E-3</v>
      </c>
      <c r="AC1576" s="17">
        <v>-7.7250608272506072E-2</v>
      </c>
    </row>
    <row r="1577" spans="1:29" ht="12.75" customHeight="1" x14ac:dyDescent="0.2">
      <c r="A1577" s="19">
        <v>41628</v>
      </c>
      <c r="B1577" s="19">
        <v>41264</v>
      </c>
      <c r="C1577" s="19">
        <v>39808</v>
      </c>
      <c r="D1577" s="16" t="s">
        <v>7</v>
      </c>
      <c r="E1577" s="114">
        <v>21894</v>
      </c>
      <c r="F1577" s="115">
        <v>12865</v>
      </c>
      <c r="G1577" s="113">
        <v>5217</v>
      </c>
      <c r="H1577" s="113">
        <v>2106</v>
      </c>
      <c r="I1577" s="113">
        <v>1706</v>
      </c>
      <c r="J1577" s="112">
        <v>22569</v>
      </c>
      <c r="K1577" s="112">
        <v>13232</v>
      </c>
      <c r="L1577" s="112">
        <v>4907</v>
      </c>
      <c r="M1577" s="112">
        <v>2192</v>
      </c>
      <c r="N1577" s="113">
        <v>2238</v>
      </c>
      <c r="O1577" s="112">
        <v>17926</v>
      </c>
      <c r="P1577" s="112">
        <v>11438</v>
      </c>
      <c r="Q1577" s="112">
        <v>3677</v>
      </c>
      <c r="R1577" s="112">
        <v>1518</v>
      </c>
      <c r="S1577" s="113">
        <v>1293</v>
      </c>
      <c r="T1577" s="17">
        <v>-2.990828127076961E-2</v>
      </c>
      <c r="U1577" s="17">
        <v>-2.7735792019347061E-2</v>
      </c>
      <c r="V1577" s="17">
        <v>6.3175056042388489E-2</v>
      </c>
      <c r="W1577" s="17">
        <v>-3.9233576642335732E-2</v>
      </c>
      <c r="X1577" s="17">
        <v>-0.23771224307417338</v>
      </c>
      <c r="Y1577" s="17">
        <v>-2.990828127076961E-2</v>
      </c>
      <c r="Z1577" s="17">
        <v>-8.7782741260724717E-2</v>
      </c>
      <c r="AA1577" s="17">
        <v>0.1676365264100268</v>
      </c>
      <c r="AB1577" s="17">
        <v>7.5038284839203717E-2</v>
      </c>
      <c r="AC1577" s="17">
        <v>2.6474127557160054E-2</v>
      </c>
    </row>
    <row r="1578" spans="1:29" ht="12.75" customHeight="1" x14ac:dyDescent="0.2">
      <c r="A1578" s="19">
        <v>41629</v>
      </c>
      <c r="B1578" s="19">
        <v>41265</v>
      </c>
      <c r="C1578" s="19">
        <v>39809</v>
      </c>
      <c r="D1578" s="16" t="s">
        <v>1</v>
      </c>
      <c r="E1578" s="114">
        <v>22388</v>
      </c>
      <c r="F1578" s="115">
        <v>13225</v>
      </c>
      <c r="G1578" s="113">
        <v>5392</v>
      </c>
      <c r="H1578" s="113">
        <v>1852</v>
      </c>
      <c r="I1578" s="113">
        <v>1919</v>
      </c>
      <c r="J1578" s="112">
        <v>22663</v>
      </c>
      <c r="K1578" s="112">
        <v>12661</v>
      </c>
      <c r="L1578" s="112">
        <v>5248</v>
      </c>
      <c r="M1578" s="112">
        <v>2428</v>
      </c>
      <c r="N1578" s="113">
        <v>2326</v>
      </c>
      <c r="O1578" s="112">
        <v>18906</v>
      </c>
      <c r="P1578" s="112">
        <v>11371</v>
      </c>
      <c r="Q1578" s="112">
        <v>4356</v>
      </c>
      <c r="R1578" s="112">
        <v>1752</v>
      </c>
      <c r="S1578" s="113">
        <v>1427</v>
      </c>
      <c r="T1578" s="17">
        <v>-1.2134315845210297E-2</v>
      </c>
      <c r="U1578" s="17">
        <v>4.4546244372482446E-2</v>
      </c>
      <c r="V1578" s="17">
        <v>2.7439024390243816E-2</v>
      </c>
      <c r="W1578" s="17">
        <v>-0.23723228995057666</v>
      </c>
      <c r="X1578" s="17">
        <v>-0.17497850386930347</v>
      </c>
      <c r="Y1578" s="17">
        <v>-1.2134315845210297E-2</v>
      </c>
      <c r="Z1578" s="17">
        <v>0.15080055690915417</v>
      </c>
      <c r="AA1578" s="17">
        <v>8.8193743693239179E-2</v>
      </c>
      <c r="AB1578" s="17">
        <v>-0.18306131451257168</v>
      </c>
      <c r="AC1578" s="17">
        <v>0.10541474654377869</v>
      </c>
    </row>
    <row r="1579" spans="1:29" ht="12.75" customHeight="1" x14ac:dyDescent="0.2">
      <c r="A1579" s="19">
        <v>41630</v>
      </c>
      <c r="B1579" s="19">
        <v>41266</v>
      </c>
      <c r="C1579" s="19">
        <v>39810</v>
      </c>
      <c r="D1579" s="16" t="s">
        <v>2</v>
      </c>
      <c r="E1579" s="114">
        <v>22982</v>
      </c>
      <c r="F1579" s="115">
        <v>13567</v>
      </c>
      <c r="G1579" s="113">
        <v>5390</v>
      </c>
      <c r="H1579" s="113">
        <v>2304</v>
      </c>
      <c r="I1579" s="113">
        <v>1721</v>
      </c>
      <c r="J1579" s="112">
        <v>22953</v>
      </c>
      <c r="K1579" s="112">
        <v>13406</v>
      </c>
      <c r="L1579" s="112">
        <v>5276</v>
      </c>
      <c r="M1579" s="112">
        <v>2113</v>
      </c>
      <c r="N1579" s="113">
        <v>2158</v>
      </c>
      <c r="O1579" s="112">
        <v>18835</v>
      </c>
      <c r="P1579" s="112">
        <v>11518</v>
      </c>
      <c r="Q1579" s="112">
        <v>3921</v>
      </c>
      <c r="R1579" s="112">
        <v>2133</v>
      </c>
      <c r="S1579" s="113">
        <v>1263</v>
      </c>
      <c r="T1579" s="17">
        <v>1.2634514006883979E-3</v>
      </c>
      <c r="U1579" s="17">
        <v>1.2009547963598433E-2</v>
      </c>
      <c r="V1579" s="17">
        <v>2.1607278241091654E-2</v>
      </c>
      <c r="W1579" s="17">
        <v>9.0392806436346396E-2</v>
      </c>
      <c r="X1579" s="17">
        <v>-0.20250231696014831</v>
      </c>
      <c r="Y1579" s="17">
        <v>1.2634514006883979E-3</v>
      </c>
      <c r="Z1579" s="17">
        <v>0.20061946902654859</v>
      </c>
      <c r="AA1579" s="17">
        <v>0.21041994161239619</v>
      </c>
      <c r="AB1579" s="17">
        <v>0.20691461498166586</v>
      </c>
      <c r="AC1579" s="17">
        <v>0.11032258064516132</v>
      </c>
    </row>
    <row r="1580" spans="1:29" ht="12.75" customHeight="1" x14ac:dyDescent="0.2">
      <c r="A1580" s="19">
        <v>41631</v>
      </c>
      <c r="B1580" s="19">
        <v>41267</v>
      </c>
      <c r="C1580" s="19">
        <v>39811</v>
      </c>
      <c r="D1580" s="16" t="s">
        <v>3</v>
      </c>
      <c r="E1580" s="114">
        <v>22007</v>
      </c>
      <c r="F1580" s="115">
        <v>13068</v>
      </c>
      <c r="G1580" s="113">
        <v>5282</v>
      </c>
      <c r="H1580" s="113">
        <v>2110</v>
      </c>
      <c r="I1580" s="113">
        <v>1547</v>
      </c>
      <c r="J1580" s="112">
        <v>21188</v>
      </c>
      <c r="K1580" s="112">
        <v>13066</v>
      </c>
      <c r="L1580" s="112">
        <v>4571</v>
      </c>
      <c r="M1580" s="112">
        <v>1710</v>
      </c>
      <c r="N1580" s="113">
        <v>1841</v>
      </c>
      <c r="O1580" s="112">
        <v>18890</v>
      </c>
      <c r="P1580" s="112">
        <v>11722</v>
      </c>
      <c r="Q1580" s="112">
        <v>4318</v>
      </c>
      <c r="R1580" s="112">
        <v>1631</v>
      </c>
      <c r="S1580" s="113">
        <v>1219</v>
      </c>
      <c r="T1580" s="17">
        <v>3.8653955068906898E-2</v>
      </c>
      <c r="U1580" s="17">
        <v>1.530690341344787E-4</v>
      </c>
      <c r="V1580" s="17">
        <v>0.15554583242178954</v>
      </c>
      <c r="W1580" s="17">
        <v>0.23391812865497075</v>
      </c>
      <c r="X1580" s="17">
        <v>-0.15969581749049433</v>
      </c>
      <c r="Y1580" s="17">
        <v>3.8653955068906898E-2</v>
      </c>
      <c r="Z1580" s="17">
        <v>7.8751857355126242E-2</v>
      </c>
      <c r="AA1580" s="17">
        <v>0.14701411509229101</v>
      </c>
      <c r="AB1580" s="17">
        <v>8.0942622950819665E-2</v>
      </c>
      <c r="AC1580" s="17">
        <v>9.8721590909090828E-2</v>
      </c>
    </row>
    <row r="1581" spans="1:29" ht="12.75" customHeight="1" x14ac:dyDescent="0.2">
      <c r="A1581" s="19">
        <v>41632</v>
      </c>
      <c r="B1581" s="19">
        <v>41268</v>
      </c>
      <c r="C1581" s="19">
        <v>39812</v>
      </c>
      <c r="D1581" s="16" t="s">
        <v>4</v>
      </c>
      <c r="E1581" s="114">
        <v>21021</v>
      </c>
      <c r="F1581" s="115">
        <v>12882</v>
      </c>
      <c r="G1581" s="113">
        <v>4685</v>
      </c>
      <c r="H1581" s="113">
        <v>1767</v>
      </c>
      <c r="I1581" s="113">
        <v>1687</v>
      </c>
      <c r="J1581" s="112">
        <v>20854</v>
      </c>
      <c r="K1581" s="112">
        <v>11920</v>
      </c>
      <c r="L1581" s="112">
        <v>5089</v>
      </c>
      <c r="M1581" s="112">
        <v>2095</v>
      </c>
      <c r="N1581" s="113">
        <v>1750</v>
      </c>
      <c r="O1581" s="112">
        <v>18017</v>
      </c>
      <c r="P1581" s="112">
        <v>11728</v>
      </c>
      <c r="Q1581" s="112">
        <v>3569</v>
      </c>
      <c r="R1581" s="112">
        <v>1541</v>
      </c>
      <c r="S1581" s="113">
        <v>1179</v>
      </c>
      <c r="T1581" s="17">
        <v>8.008056008439679E-3</v>
      </c>
      <c r="U1581" s="17">
        <v>8.070469798657709E-2</v>
      </c>
      <c r="V1581" s="17">
        <v>-7.9386912949498956E-2</v>
      </c>
      <c r="W1581" s="17">
        <v>-0.15656324582338899</v>
      </c>
      <c r="X1581" s="17">
        <v>-3.6000000000000032E-2</v>
      </c>
      <c r="Y1581" s="17">
        <v>8.008056008439679E-3</v>
      </c>
      <c r="Z1581" s="17">
        <v>0.12871287128712861</v>
      </c>
      <c r="AA1581" s="17">
        <v>0.13879436071949436</v>
      </c>
      <c r="AB1581" s="17">
        <v>-9.1516709511568095E-2</v>
      </c>
      <c r="AC1581" s="17">
        <v>0.19985775248933146</v>
      </c>
    </row>
    <row r="1582" spans="1:29" ht="12.75" customHeight="1" x14ac:dyDescent="0.2">
      <c r="A1582" s="19">
        <v>41633</v>
      </c>
      <c r="B1582" s="19">
        <v>41269</v>
      </c>
      <c r="C1582" s="19">
        <v>39813</v>
      </c>
      <c r="D1582" s="16" t="s">
        <v>5</v>
      </c>
      <c r="E1582" s="114">
        <v>20878</v>
      </c>
      <c r="F1582" s="115">
        <v>12037</v>
      </c>
      <c r="G1582" s="113">
        <v>5283</v>
      </c>
      <c r="H1582" s="113">
        <v>2062</v>
      </c>
      <c r="I1582" s="113">
        <v>1496</v>
      </c>
      <c r="J1582" s="112">
        <v>21171</v>
      </c>
      <c r="K1582" s="112">
        <v>12593</v>
      </c>
      <c r="L1582" s="112">
        <v>4934</v>
      </c>
      <c r="M1582" s="112">
        <v>2116</v>
      </c>
      <c r="N1582" s="113">
        <v>1528</v>
      </c>
      <c r="O1582" s="112">
        <v>17307</v>
      </c>
      <c r="P1582" s="112">
        <v>11883</v>
      </c>
      <c r="Q1582" s="112">
        <v>3157</v>
      </c>
      <c r="R1582" s="112">
        <v>1282</v>
      </c>
      <c r="S1582" s="113">
        <v>985</v>
      </c>
      <c r="T1582" s="17">
        <v>-1.3839686363421699E-2</v>
      </c>
      <c r="U1582" s="17">
        <v>-4.4151512745175925E-2</v>
      </c>
      <c r="V1582" s="17">
        <v>7.0733684637211081E-2</v>
      </c>
      <c r="W1582" s="17">
        <v>-2.5519848771266562E-2</v>
      </c>
      <c r="X1582" s="17">
        <v>-2.0942408376963373E-2</v>
      </c>
      <c r="Y1582" s="17">
        <v>-1.3839686363421699E-2</v>
      </c>
      <c r="Z1582" s="17">
        <v>4.4425162689804676E-2</v>
      </c>
      <c r="AA1582" s="17">
        <v>0.125</v>
      </c>
      <c r="AB1582" s="17">
        <v>6.5633074935400604E-2</v>
      </c>
      <c r="AC1582" s="17">
        <v>5.4263565891472965E-2</v>
      </c>
    </row>
    <row r="1583" spans="1:29" ht="12.75" customHeight="1" x14ac:dyDescent="0.2">
      <c r="A1583" s="19">
        <v>41634</v>
      </c>
      <c r="B1583" s="19">
        <v>41270</v>
      </c>
      <c r="C1583" s="19">
        <v>39814</v>
      </c>
      <c r="D1583" s="16" t="s">
        <v>6</v>
      </c>
      <c r="E1583" s="114">
        <v>22013</v>
      </c>
      <c r="F1583" s="115">
        <v>13191</v>
      </c>
      <c r="G1583" s="113">
        <v>5208</v>
      </c>
      <c r="H1583" s="113">
        <v>1909</v>
      </c>
      <c r="I1583" s="113">
        <v>1705</v>
      </c>
      <c r="J1583" s="112">
        <v>21457</v>
      </c>
      <c r="K1583" s="112">
        <v>12560</v>
      </c>
      <c r="L1583" s="112">
        <v>4767</v>
      </c>
      <c r="M1583" s="112">
        <v>2080</v>
      </c>
      <c r="N1583" s="113">
        <v>2050</v>
      </c>
      <c r="O1583" s="112">
        <v>14478</v>
      </c>
      <c r="P1583" s="112">
        <v>10143</v>
      </c>
      <c r="Q1583" s="112">
        <v>2641</v>
      </c>
      <c r="R1583" s="112">
        <v>973</v>
      </c>
      <c r="S1583" s="113">
        <v>721</v>
      </c>
      <c r="T1583" s="17">
        <v>2.5912289695670498E-2</v>
      </c>
      <c r="U1583" s="17">
        <v>5.0238853503184799E-2</v>
      </c>
      <c r="V1583" s="17">
        <v>9.2511013215859084E-2</v>
      </c>
      <c r="W1583" s="17">
        <v>-8.2211538461538503E-2</v>
      </c>
      <c r="X1583" s="17">
        <v>-0.16829268292682931</v>
      </c>
      <c r="Y1583" s="17">
        <v>2.5912289695670498E-2</v>
      </c>
      <c r="Z1583" s="17">
        <v>0.11939918533604899</v>
      </c>
      <c r="AA1583" s="17">
        <v>0.21568627450980382</v>
      </c>
      <c r="AB1583" s="17">
        <v>2.8556034482758674E-2</v>
      </c>
      <c r="AC1583" s="17">
        <v>8.3227445997458682E-2</v>
      </c>
    </row>
    <row r="1584" spans="1:29" ht="12.75" customHeight="1" x14ac:dyDescent="0.2">
      <c r="A1584" s="19">
        <v>41635</v>
      </c>
      <c r="B1584" s="19">
        <v>41271</v>
      </c>
      <c r="C1584" s="19">
        <v>39815</v>
      </c>
      <c r="D1584" s="16" t="s">
        <v>7</v>
      </c>
      <c r="E1584" s="114">
        <v>20819</v>
      </c>
      <c r="F1584" s="115">
        <v>12388</v>
      </c>
      <c r="G1584" s="113">
        <v>4875</v>
      </c>
      <c r="H1584" s="113">
        <v>2084</v>
      </c>
      <c r="I1584" s="113">
        <v>1472</v>
      </c>
      <c r="J1584" s="112">
        <v>21393</v>
      </c>
      <c r="K1584" s="112">
        <v>13292</v>
      </c>
      <c r="L1584" s="112">
        <v>4369</v>
      </c>
      <c r="M1584" s="112">
        <v>2076</v>
      </c>
      <c r="N1584" s="113">
        <v>1656</v>
      </c>
      <c r="O1584" s="112">
        <v>15572</v>
      </c>
      <c r="P1584" s="112">
        <v>10683</v>
      </c>
      <c r="Q1584" s="112">
        <v>3007</v>
      </c>
      <c r="R1584" s="112">
        <v>1004</v>
      </c>
      <c r="S1584" s="113">
        <v>878</v>
      </c>
      <c r="T1584" s="17">
        <v>-2.6831206469405844E-2</v>
      </c>
      <c r="U1584" s="17">
        <v>-6.8010833584110753E-2</v>
      </c>
      <c r="V1584" s="17">
        <v>0.11581597619592587</v>
      </c>
      <c r="W1584" s="17">
        <v>3.8535645472062008E-3</v>
      </c>
      <c r="X1584" s="17">
        <v>-0.11111111111111116</v>
      </c>
      <c r="Y1584" s="17">
        <v>-2.6831206469405844E-2</v>
      </c>
      <c r="Z1584" s="17">
        <v>5.2774708931758285E-2</v>
      </c>
      <c r="AA1584" s="17">
        <v>0.29723257051623198</v>
      </c>
      <c r="AB1584" s="17">
        <v>0.20951828206616363</v>
      </c>
      <c r="AC1584" s="17">
        <v>-5.2767052767052736E-2</v>
      </c>
    </row>
    <row r="1585" spans="1:29" ht="12.75" customHeight="1" x14ac:dyDescent="0.2">
      <c r="A1585" s="19">
        <v>41636</v>
      </c>
      <c r="B1585" s="19">
        <v>41272</v>
      </c>
      <c r="C1585" s="19">
        <v>39816</v>
      </c>
      <c r="D1585" s="16" t="s">
        <v>1</v>
      </c>
      <c r="E1585" s="114">
        <v>21772</v>
      </c>
      <c r="F1585" s="115">
        <v>12828</v>
      </c>
      <c r="G1585" s="113">
        <v>4854</v>
      </c>
      <c r="H1585" s="113">
        <v>2164</v>
      </c>
      <c r="I1585" s="113">
        <v>1926</v>
      </c>
      <c r="J1585" s="112">
        <v>21229.931157250976</v>
      </c>
      <c r="K1585" s="112">
        <v>12593</v>
      </c>
      <c r="L1585" s="112">
        <v>4617</v>
      </c>
      <c r="M1585" s="112">
        <v>2314</v>
      </c>
      <c r="N1585" s="113">
        <v>1705.9311572509753</v>
      </c>
      <c r="O1585" s="112">
        <v>17335</v>
      </c>
      <c r="P1585" s="112">
        <v>10864</v>
      </c>
      <c r="Q1585" s="112">
        <v>3797</v>
      </c>
      <c r="R1585" s="112">
        <v>1377</v>
      </c>
      <c r="S1585" s="113">
        <v>1297</v>
      </c>
      <c r="T1585" s="17">
        <v>2.5533236011643146E-2</v>
      </c>
      <c r="U1585" s="17">
        <v>1.8661160962439416E-2</v>
      </c>
      <c r="V1585" s="17">
        <v>5.1332033788174192E-2</v>
      </c>
      <c r="W1585" s="17">
        <v>-6.4822817631806418E-2</v>
      </c>
      <c r="X1585" s="17">
        <v>0.12900218265762553</v>
      </c>
      <c r="Y1585" s="17">
        <v>2.5533236011643146E-2</v>
      </c>
      <c r="Z1585" s="17">
        <v>0.18186843559977883</v>
      </c>
      <c r="AA1585" s="17">
        <v>0.35662381218557848</v>
      </c>
      <c r="AB1585" s="17">
        <v>0.23164484917472961</v>
      </c>
      <c r="AC1585" s="17">
        <v>0.40789473684210531</v>
      </c>
    </row>
    <row r="1586" spans="1:29" ht="12.75" customHeight="1" x14ac:dyDescent="0.2">
      <c r="A1586" s="19">
        <v>41637</v>
      </c>
      <c r="B1586" s="19">
        <v>41273</v>
      </c>
      <c r="C1586" s="19">
        <v>39817</v>
      </c>
      <c r="D1586" s="16" t="s">
        <v>2</v>
      </c>
      <c r="E1586" s="114">
        <v>21769</v>
      </c>
      <c r="F1586" s="115">
        <v>13141</v>
      </c>
      <c r="G1586" s="113">
        <v>4865</v>
      </c>
      <c r="H1586" s="113">
        <v>2074</v>
      </c>
      <c r="I1586" s="113">
        <v>1689</v>
      </c>
      <c r="J1586" s="112">
        <v>21074.659100656263</v>
      </c>
      <c r="K1586" s="112">
        <v>13176</v>
      </c>
      <c r="L1586" s="112">
        <v>4467</v>
      </c>
      <c r="M1586" s="112">
        <v>2019</v>
      </c>
      <c r="N1586" s="113">
        <v>1412.6591006562626</v>
      </c>
      <c r="O1586" s="112">
        <v>18113</v>
      </c>
      <c r="P1586" s="112">
        <v>12144</v>
      </c>
      <c r="Q1586" s="112">
        <v>2972</v>
      </c>
      <c r="R1586" s="112">
        <v>1815</v>
      </c>
      <c r="S1586" s="113">
        <v>1182</v>
      </c>
      <c r="T1586" s="17">
        <v>3.294672032546031E-2</v>
      </c>
      <c r="U1586" s="17">
        <v>-2.6563448694596481E-3</v>
      </c>
      <c r="V1586" s="17">
        <v>8.9097828520259714E-2</v>
      </c>
      <c r="W1586" s="17">
        <v>2.7241208519068749E-2</v>
      </c>
      <c r="X1586" s="17">
        <v>0.19561754085990102</v>
      </c>
      <c r="Y1586" s="17">
        <v>3.294672032546031E-2</v>
      </c>
      <c r="Z1586" s="17">
        <v>0.17435210008936552</v>
      </c>
      <c r="AA1586" s="17">
        <v>0.24647706892134247</v>
      </c>
      <c r="AB1586" s="17">
        <v>0.21928277483833036</v>
      </c>
      <c r="AC1586" s="17">
        <v>0.4751091703056769</v>
      </c>
    </row>
    <row r="1587" spans="1:29" ht="12.75" customHeight="1" x14ac:dyDescent="0.2">
      <c r="A1587" s="19">
        <v>41638</v>
      </c>
      <c r="B1587" s="19">
        <v>41274</v>
      </c>
      <c r="C1587" s="19">
        <v>39818</v>
      </c>
      <c r="D1587" s="16" t="s">
        <v>3</v>
      </c>
      <c r="E1587" s="114">
        <v>21441</v>
      </c>
      <c r="F1587" s="115">
        <v>13059</v>
      </c>
      <c r="G1587" s="113">
        <v>4746</v>
      </c>
      <c r="H1587" s="113">
        <v>2061</v>
      </c>
      <c r="I1587" s="113">
        <v>1575</v>
      </c>
      <c r="J1587" s="112">
        <v>20707</v>
      </c>
      <c r="K1587" s="112">
        <v>12699</v>
      </c>
      <c r="L1587" s="112">
        <v>4281</v>
      </c>
      <c r="M1587" s="112">
        <v>1919</v>
      </c>
      <c r="N1587" s="113">
        <v>1808</v>
      </c>
      <c r="O1587" s="112">
        <v>18021</v>
      </c>
      <c r="P1587" s="112">
        <v>11839</v>
      </c>
      <c r="Q1587" s="112">
        <v>3880</v>
      </c>
      <c r="R1587" s="112">
        <v>1239</v>
      </c>
      <c r="S1587" s="113">
        <v>1063</v>
      </c>
      <c r="T1587" s="17">
        <v>3.5446950306659675E-2</v>
      </c>
      <c r="U1587" s="17">
        <v>2.8348688873139682E-2</v>
      </c>
      <c r="V1587" s="17">
        <v>0.10861948142957245</v>
      </c>
      <c r="W1587" s="17">
        <v>7.39968733715477E-2</v>
      </c>
      <c r="X1587" s="17">
        <v>-0.1288716814159292</v>
      </c>
      <c r="Y1587" s="17">
        <v>3.5446950306659675E-2</v>
      </c>
      <c r="Z1587" s="17">
        <v>8.2028337061894163E-2</v>
      </c>
      <c r="AA1587" s="17">
        <v>0.11199625117150891</v>
      </c>
      <c r="AB1587" s="17">
        <v>9.6276595744680948E-2</v>
      </c>
      <c r="AC1587" s="17">
        <v>0.21060722521137576</v>
      </c>
    </row>
    <row r="1588" spans="1:29" ht="12.75" customHeight="1" x14ac:dyDescent="0.2">
      <c r="A1588" s="19">
        <v>41639</v>
      </c>
      <c r="B1588" s="19">
        <v>41275</v>
      </c>
      <c r="C1588" s="19">
        <v>39819</v>
      </c>
      <c r="D1588" s="16" t="s">
        <v>4</v>
      </c>
      <c r="E1588" s="114">
        <v>18135</v>
      </c>
      <c r="F1588" s="115">
        <v>11716</v>
      </c>
      <c r="G1588" s="113">
        <v>3343</v>
      </c>
      <c r="H1588" s="113">
        <v>1831</v>
      </c>
      <c r="I1588" s="113">
        <v>1245</v>
      </c>
      <c r="J1588" s="112">
        <v>18797</v>
      </c>
      <c r="K1588" s="112">
        <v>11638</v>
      </c>
      <c r="L1588" s="112">
        <v>4138</v>
      </c>
      <c r="M1588" s="112">
        <v>1987</v>
      </c>
      <c r="N1588" s="113">
        <v>1034</v>
      </c>
      <c r="O1588" s="112">
        <v>14903</v>
      </c>
      <c r="P1588" s="112">
        <v>10273</v>
      </c>
      <c r="Q1588" s="112">
        <v>2608</v>
      </c>
      <c r="R1588" s="112">
        <v>1245</v>
      </c>
      <c r="S1588" s="113">
        <v>777</v>
      </c>
      <c r="T1588" s="17">
        <v>-3.5218385912645589E-2</v>
      </c>
      <c r="U1588" s="17">
        <v>6.7021825055850748E-3</v>
      </c>
      <c r="V1588" s="17">
        <v>-0.19212179797003381</v>
      </c>
      <c r="W1588" s="17">
        <v>-7.851031706089584E-2</v>
      </c>
      <c r="X1588" s="17">
        <v>0.2040618955512572</v>
      </c>
      <c r="Y1588" s="17">
        <v>-3.5218385912645589E-2</v>
      </c>
      <c r="Z1588" s="17">
        <v>0.10392914350325078</v>
      </c>
      <c r="AA1588" s="17">
        <v>-0.13461040641988087</v>
      </c>
      <c r="AB1588" s="17">
        <v>0.16106531388712741</v>
      </c>
      <c r="AC1588" s="17">
        <v>5.0632911392405111E-2</v>
      </c>
    </row>
    <row r="1589" spans="1:29" ht="12.75" customHeight="1" x14ac:dyDescent="0.2">
      <c r="A1589" s="19">
        <v>41640</v>
      </c>
      <c r="B1589" s="19">
        <v>41276</v>
      </c>
      <c r="C1589" s="19">
        <v>39820</v>
      </c>
      <c r="D1589" s="16" t="s">
        <v>5</v>
      </c>
      <c r="E1589" s="114">
        <v>20045</v>
      </c>
      <c r="F1589" s="115">
        <v>12219</v>
      </c>
      <c r="G1589" s="113">
        <v>4307</v>
      </c>
      <c r="H1589" s="113">
        <v>2018</v>
      </c>
      <c r="I1589" s="113">
        <v>1501</v>
      </c>
      <c r="J1589" s="112">
        <v>20930.154106506347</v>
      </c>
      <c r="K1589" s="112">
        <v>13011</v>
      </c>
      <c r="L1589" s="112">
        <v>4464</v>
      </c>
      <c r="M1589" s="112">
        <v>2048</v>
      </c>
      <c r="N1589" s="113">
        <v>1407.1541065063454</v>
      </c>
      <c r="O1589" s="112">
        <v>14687</v>
      </c>
      <c r="P1589" s="112">
        <v>10118</v>
      </c>
      <c r="Q1589" s="112">
        <v>2738</v>
      </c>
      <c r="R1589" s="112">
        <v>1176</v>
      </c>
      <c r="S1589" s="113">
        <v>655</v>
      </c>
      <c r="T1589" s="17">
        <v>-4.2290854716219628E-2</v>
      </c>
      <c r="U1589" s="17">
        <v>-6.0871570209822479E-2</v>
      </c>
      <c r="V1589" s="17">
        <v>-3.5170250896057298E-2</v>
      </c>
      <c r="W1589" s="17">
        <v>-1.46484375E-2</v>
      </c>
      <c r="X1589" s="17">
        <v>6.669197997556453E-2</v>
      </c>
      <c r="Y1589" s="17">
        <v>-4.2290854716219628E-2</v>
      </c>
      <c r="Z1589" s="17">
        <v>0.22410338609497105</v>
      </c>
      <c r="AA1589" s="17">
        <v>0.1295567794387622</v>
      </c>
      <c r="AB1589" s="17">
        <v>0.26679221594475822</v>
      </c>
      <c r="AC1589" s="17">
        <v>0.2477140482128013</v>
      </c>
    </row>
    <row r="1590" spans="1:29" ht="12.75" customHeight="1" x14ac:dyDescent="0.2">
      <c r="A1590" s="19">
        <v>41641</v>
      </c>
      <c r="B1590" s="19">
        <v>41277</v>
      </c>
      <c r="C1590" s="19">
        <v>39821</v>
      </c>
      <c r="D1590" s="16" t="s">
        <v>6</v>
      </c>
      <c r="E1590" s="114">
        <v>20618</v>
      </c>
      <c r="F1590" s="115">
        <v>12734</v>
      </c>
      <c r="G1590" s="113">
        <v>4313</v>
      </c>
      <c r="H1590" s="113">
        <v>1841</v>
      </c>
      <c r="I1590" s="113">
        <v>1730</v>
      </c>
      <c r="J1590" s="112">
        <v>19617.431830690046</v>
      </c>
      <c r="K1590" s="112">
        <v>11932</v>
      </c>
      <c r="L1590" s="112">
        <v>4238</v>
      </c>
      <c r="M1590" s="112">
        <v>1796</v>
      </c>
      <c r="N1590" s="113">
        <v>1651.4318306900464</v>
      </c>
      <c r="O1590" s="112">
        <v>14915</v>
      </c>
      <c r="P1590" s="112">
        <v>10313</v>
      </c>
      <c r="Q1590" s="112">
        <v>2589</v>
      </c>
      <c r="R1590" s="112">
        <v>1137</v>
      </c>
      <c r="S1590" s="113">
        <v>876</v>
      </c>
      <c r="T1590" s="17">
        <v>5.1004034470232718E-2</v>
      </c>
      <c r="U1590" s="17">
        <v>6.7214213878645568E-2</v>
      </c>
      <c r="V1590" s="17">
        <v>1.7697026899480939E-2</v>
      </c>
      <c r="W1590" s="17">
        <v>2.5055679287305122E-2</v>
      </c>
      <c r="X1590" s="17">
        <v>4.757578717440869E-2</v>
      </c>
      <c r="Y1590" s="17">
        <v>5.1004034470232718E-2</v>
      </c>
      <c r="Z1590" s="17">
        <v>0.14927797833935008</v>
      </c>
      <c r="AA1590" s="17">
        <v>0.12758169934640518</v>
      </c>
      <c r="AB1590" s="17">
        <v>4.1289592760181071E-2</v>
      </c>
      <c r="AC1590" s="17">
        <v>0.23925501432664764</v>
      </c>
    </row>
    <row r="1591" spans="1:29" ht="12.75" customHeight="1" x14ac:dyDescent="0.2">
      <c r="A1591" s="19">
        <v>41642</v>
      </c>
      <c r="B1591" s="19">
        <v>41278</v>
      </c>
      <c r="C1591" s="19">
        <v>39822</v>
      </c>
      <c r="D1591" s="16" t="s">
        <v>7</v>
      </c>
      <c r="E1591" s="114">
        <v>20765</v>
      </c>
      <c r="F1591" s="115">
        <v>13082</v>
      </c>
      <c r="G1591" s="113">
        <v>4166</v>
      </c>
      <c r="H1591" s="113">
        <v>2007</v>
      </c>
      <c r="I1591" s="113">
        <v>1510</v>
      </c>
      <c r="J1591" s="112">
        <v>20162</v>
      </c>
      <c r="K1591" s="112">
        <v>12126</v>
      </c>
      <c r="L1591" s="112">
        <v>4430</v>
      </c>
      <c r="M1591" s="112">
        <v>1841</v>
      </c>
      <c r="N1591" s="113">
        <v>1765</v>
      </c>
      <c r="O1591" s="112">
        <v>15393</v>
      </c>
      <c r="P1591" s="112">
        <v>10579</v>
      </c>
      <c r="Q1591" s="112">
        <v>2873</v>
      </c>
      <c r="R1591" s="112">
        <v>971</v>
      </c>
      <c r="S1591" s="113">
        <v>970</v>
      </c>
      <c r="T1591" s="17">
        <v>2.9907747247296834E-2</v>
      </c>
      <c r="U1591" s="17">
        <v>7.8838858650832844E-2</v>
      </c>
      <c r="V1591" s="17">
        <v>-5.9593679458239235E-2</v>
      </c>
      <c r="W1591" s="17">
        <v>9.0168386746333429E-2</v>
      </c>
      <c r="X1591" s="17">
        <v>-0.14447592067988668</v>
      </c>
      <c r="Y1591" s="17">
        <v>2.9907747247296834E-2</v>
      </c>
      <c r="Z1591" s="17">
        <v>0.21365618331941749</v>
      </c>
      <c r="AA1591" s="17">
        <v>8.1796935860815267E-2</v>
      </c>
      <c r="AB1591" s="17">
        <v>0.13646659116647797</v>
      </c>
      <c r="AC1591" s="17">
        <v>6.5631616090331635E-2</v>
      </c>
    </row>
    <row r="1592" spans="1:29" ht="12.75" customHeight="1" x14ac:dyDescent="0.2">
      <c r="A1592" s="19">
        <v>41643</v>
      </c>
      <c r="B1592" s="19">
        <v>41279</v>
      </c>
      <c r="C1592" s="19">
        <v>39823</v>
      </c>
      <c r="D1592" s="16" t="s">
        <v>1</v>
      </c>
      <c r="E1592" s="114">
        <v>20972</v>
      </c>
      <c r="F1592" s="115">
        <v>12303</v>
      </c>
      <c r="G1592" s="113">
        <v>4773</v>
      </c>
      <c r="H1592" s="113">
        <v>2020</v>
      </c>
      <c r="I1592" s="113">
        <v>1876</v>
      </c>
      <c r="J1592" s="112">
        <v>20714</v>
      </c>
      <c r="K1592" s="112">
        <v>12101</v>
      </c>
      <c r="L1592" s="112">
        <v>4553</v>
      </c>
      <c r="M1592" s="112">
        <v>2219</v>
      </c>
      <c r="N1592" s="113">
        <v>1841</v>
      </c>
      <c r="O1592" s="112">
        <v>17493</v>
      </c>
      <c r="P1592" s="112">
        <v>10819</v>
      </c>
      <c r="Q1592" s="112">
        <v>4029</v>
      </c>
      <c r="R1592" s="112">
        <v>1412</v>
      </c>
      <c r="S1592" s="113">
        <v>1233</v>
      </c>
      <c r="T1592" s="17">
        <v>1.2455344211644404E-2</v>
      </c>
      <c r="U1592" s="17">
        <v>1.669283530286747E-2</v>
      </c>
      <c r="V1592" s="17">
        <v>4.8319789150010894E-2</v>
      </c>
      <c r="W1592" s="17">
        <v>-8.9680036052275813E-2</v>
      </c>
      <c r="X1592" s="17">
        <v>1.9011406844106515E-2</v>
      </c>
      <c r="Y1592" s="17">
        <v>1.2455344211644404E-2</v>
      </c>
      <c r="Z1592" s="17">
        <v>9.0691489361702127E-2</v>
      </c>
      <c r="AA1592" s="17">
        <v>-3.007518796992481E-2</v>
      </c>
      <c r="AB1592" s="17">
        <v>-2.2265246853823806E-2</v>
      </c>
      <c r="AC1592" s="17">
        <v>8.879860708067322E-2</v>
      </c>
    </row>
    <row r="1593" spans="1:29" ht="12.75" customHeight="1" x14ac:dyDescent="0.2">
      <c r="A1593" s="19">
        <v>41644</v>
      </c>
      <c r="B1593" s="19">
        <v>41280</v>
      </c>
      <c r="C1593" s="19">
        <v>39824</v>
      </c>
      <c r="D1593" s="16" t="s">
        <v>2</v>
      </c>
      <c r="E1593" s="114">
        <v>21009</v>
      </c>
      <c r="F1593" s="115">
        <v>13117</v>
      </c>
      <c r="G1593" s="113">
        <v>4547</v>
      </c>
      <c r="H1593" s="113">
        <v>1898</v>
      </c>
      <c r="I1593" s="113">
        <v>1447</v>
      </c>
      <c r="J1593" s="112">
        <v>19935</v>
      </c>
      <c r="K1593" s="112">
        <v>12340</v>
      </c>
      <c r="L1593" s="112">
        <v>4579</v>
      </c>
      <c r="M1593" s="112">
        <v>1460</v>
      </c>
      <c r="N1593" s="113">
        <v>1556</v>
      </c>
      <c r="O1593" s="112">
        <v>15690</v>
      </c>
      <c r="P1593" s="112">
        <v>10999</v>
      </c>
      <c r="Q1593" s="112">
        <v>2897</v>
      </c>
      <c r="R1593" s="112">
        <v>1067</v>
      </c>
      <c r="S1593" s="113">
        <v>727</v>
      </c>
      <c r="T1593" s="17">
        <v>5.3875094055680917E-2</v>
      </c>
      <c r="U1593" s="17">
        <v>6.2965964343598024E-2</v>
      </c>
      <c r="V1593" s="17">
        <v>-6.9884254203974594E-3</v>
      </c>
      <c r="W1593" s="17">
        <v>0.30000000000000004</v>
      </c>
      <c r="X1593" s="17">
        <v>-7.005141388174807E-2</v>
      </c>
      <c r="Y1593" s="17">
        <v>5.3875094055680917E-2</v>
      </c>
      <c r="Z1593" s="17">
        <v>0.24804947668886768</v>
      </c>
      <c r="AA1593" s="17">
        <v>0.21382808328884151</v>
      </c>
      <c r="AB1593" s="17">
        <v>0.1284185493460166</v>
      </c>
      <c r="AC1593" s="17">
        <v>7.3442136498516275E-2</v>
      </c>
    </row>
    <row r="1594" spans="1:29" ht="12.75" customHeight="1" x14ac:dyDescent="0.2">
      <c r="A1594" s="19">
        <v>41645</v>
      </c>
      <c r="B1594" s="19">
        <v>41281</v>
      </c>
      <c r="C1594" s="19">
        <v>39825</v>
      </c>
      <c r="D1594" s="16" t="s">
        <v>3</v>
      </c>
      <c r="E1594" s="114">
        <v>20407</v>
      </c>
      <c r="F1594" s="115">
        <v>12501</v>
      </c>
      <c r="G1594" s="113">
        <v>4534</v>
      </c>
      <c r="H1594" s="113">
        <v>2000</v>
      </c>
      <c r="I1594" s="113">
        <v>1372</v>
      </c>
      <c r="J1594" s="112">
        <v>17528</v>
      </c>
      <c r="K1594" s="112">
        <v>11206</v>
      </c>
      <c r="L1594" s="112">
        <v>3431</v>
      </c>
      <c r="M1594" s="112">
        <v>1648</v>
      </c>
      <c r="N1594" s="113">
        <v>1243</v>
      </c>
      <c r="O1594" s="112">
        <v>13360</v>
      </c>
      <c r="P1594" s="112">
        <v>9103</v>
      </c>
      <c r="Q1594" s="112">
        <v>2724</v>
      </c>
      <c r="R1594" s="112">
        <v>994</v>
      </c>
      <c r="S1594" s="113">
        <v>539</v>
      </c>
      <c r="T1594" s="17">
        <v>0.16425148334094031</v>
      </c>
      <c r="U1594" s="17">
        <v>0.11556309120114228</v>
      </c>
      <c r="V1594" s="17">
        <v>0.32148061789565729</v>
      </c>
      <c r="W1594" s="17">
        <v>0.21359223300970864</v>
      </c>
      <c r="X1594" s="17">
        <v>0.10378117457763469</v>
      </c>
      <c r="Y1594" s="17">
        <v>0.16425148334094031</v>
      </c>
      <c r="Z1594" s="17">
        <v>0.16266741071428581</v>
      </c>
      <c r="AA1594" s="17">
        <v>0.22441263840129633</v>
      </c>
      <c r="AB1594" s="17">
        <v>0.2406947890818858</v>
      </c>
      <c r="AC1594" s="17">
        <v>0.20245398773006129</v>
      </c>
    </row>
    <row r="1595" spans="1:29" ht="12.75" customHeight="1" x14ac:dyDescent="0.2">
      <c r="A1595" s="19">
        <v>41646</v>
      </c>
      <c r="B1595" s="19">
        <v>41282</v>
      </c>
      <c r="C1595" s="19">
        <v>39826</v>
      </c>
      <c r="D1595" s="16" t="s">
        <v>4</v>
      </c>
      <c r="E1595" s="114">
        <v>16960</v>
      </c>
      <c r="F1595" s="115">
        <v>10339</v>
      </c>
      <c r="G1595" s="113">
        <v>3668</v>
      </c>
      <c r="H1595" s="113">
        <v>1682</v>
      </c>
      <c r="I1595" s="113">
        <v>1271</v>
      </c>
      <c r="J1595" s="112">
        <v>16846</v>
      </c>
      <c r="K1595" s="112">
        <v>10249</v>
      </c>
      <c r="L1595" s="112">
        <v>3771</v>
      </c>
      <c r="M1595" s="112">
        <v>1618</v>
      </c>
      <c r="N1595" s="113">
        <v>1208</v>
      </c>
      <c r="O1595" s="112">
        <v>13102</v>
      </c>
      <c r="P1595" s="112">
        <v>8777</v>
      </c>
      <c r="Q1595" s="112">
        <v>2520</v>
      </c>
      <c r="R1595" s="112">
        <v>1055</v>
      </c>
      <c r="S1595" s="113">
        <v>750</v>
      </c>
      <c r="T1595" s="17">
        <v>6.7671850884483131E-3</v>
      </c>
      <c r="U1595" s="17">
        <v>8.7813445214166563E-3</v>
      </c>
      <c r="V1595" s="17">
        <v>-2.7313709891275573E-2</v>
      </c>
      <c r="W1595" s="17">
        <v>3.9555006180469698E-2</v>
      </c>
      <c r="X1595" s="17">
        <v>5.2152317880794774E-2</v>
      </c>
      <c r="Y1595" s="17">
        <v>6.7671850884483131E-3</v>
      </c>
      <c r="Z1595" s="17">
        <v>0.11567929211179462</v>
      </c>
      <c r="AA1595" s="17">
        <v>3.0047739399045259E-2</v>
      </c>
      <c r="AB1595" s="17">
        <v>9.7195042400521903E-2</v>
      </c>
      <c r="AC1595" s="17">
        <v>0.30895983522142112</v>
      </c>
    </row>
    <row r="1596" spans="1:29" ht="12.75" customHeight="1" x14ac:dyDescent="0.2">
      <c r="A1596" s="19">
        <v>41647</v>
      </c>
      <c r="B1596" s="19">
        <v>41283</v>
      </c>
      <c r="C1596" s="19">
        <v>39827</v>
      </c>
      <c r="D1596" s="16" t="s">
        <v>5</v>
      </c>
      <c r="E1596" s="114">
        <v>17162</v>
      </c>
      <c r="F1596" s="115">
        <v>10554</v>
      </c>
      <c r="G1596" s="113">
        <v>3532</v>
      </c>
      <c r="H1596" s="113">
        <v>1750</v>
      </c>
      <c r="I1596" s="113">
        <v>1326</v>
      </c>
      <c r="J1596" s="112">
        <v>16859</v>
      </c>
      <c r="K1596" s="112">
        <v>9880</v>
      </c>
      <c r="L1596" s="112">
        <v>3916</v>
      </c>
      <c r="M1596" s="112">
        <v>1592</v>
      </c>
      <c r="N1596" s="113">
        <v>1471</v>
      </c>
      <c r="O1596" s="112">
        <v>13096</v>
      </c>
      <c r="P1596" s="112">
        <v>8834</v>
      </c>
      <c r="Q1596" s="112">
        <v>2651</v>
      </c>
      <c r="R1596" s="112">
        <v>1076</v>
      </c>
      <c r="S1596" s="113">
        <v>535</v>
      </c>
      <c r="T1596" s="17">
        <v>1.7972596239397287E-2</v>
      </c>
      <c r="U1596" s="17">
        <v>6.8218623481781426E-2</v>
      </c>
      <c r="V1596" s="17">
        <v>-9.8059244126659895E-2</v>
      </c>
      <c r="W1596" s="17">
        <v>9.9246231155778908E-2</v>
      </c>
      <c r="X1596" s="17">
        <v>-9.8572399728076188E-2</v>
      </c>
      <c r="Y1596" s="17">
        <v>1.7972596239397287E-2</v>
      </c>
      <c r="Z1596" s="17">
        <v>0.14418907198612319</v>
      </c>
      <c r="AA1596" s="17">
        <v>-6.7491563554555878E-3</v>
      </c>
      <c r="AB1596" s="17">
        <v>0.10899873257287696</v>
      </c>
      <c r="AC1596" s="17">
        <v>0.33132530120481918</v>
      </c>
    </row>
    <row r="1597" spans="1:29" ht="12.75" customHeight="1" x14ac:dyDescent="0.2">
      <c r="A1597" s="19">
        <v>41648</v>
      </c>
      <c r="B1597" s="19">
        <v>41284</v>
      </c>
      <c r="C1597" s="19">
        <v>39828</v>
      </c>
      <c r="D1597" s="16" t="s">
        <v>6</v>
      </c>
      <c r="E1597" s="114">
        <v>17958</v>
      </c>
      <c r="F1597" s="115">
        <v>10755</v>
      </c>
      <c r="G1597" s="113">
        <v>4084</v>
      </c>
      <c r="H1597" s="113">
        <v>1651</v>
      </c>
      <c r="I1597" s="113">
        <v>1468</v>
      </c>
      <c r="J1597" s="112">
        <v>18129</v>
      </c>
      <c r="K1597" s="112">
        <v>10648</v>
      </c>
      <c r="L1597" s="112">
        <v>4036</v>
      </c>
      <c r="M1597" s="112">
        <v>1830</v>
      </c>
      <c r="N1597" s="113">
        <v>1615</v>
      </c>
      <c r="O1597" s="112">
        <v>14761</v>
      </c>
      <c r="P1597" s="112">
        <v>9855</v>
      </c>
      <c r="Q1597" s="112">
        <v>2786</v>
      </c>
      <c r="R1597" s="112">
        <v>1144</v>
      </c>
      <c r="S1597" s="113">
        <v>976</v>
      </c>
      <c r="T1597" s="17">
        <v>-9.4324011252688855E-3</v>
      </c>
      <c r="U1597" s="17">
        <v>1.0048835462058703E-2</v>
      </c>
      <c r="V1597" s="17">
        <v>1.189296333002976E-2</v>
      </c>
      <c r="W1597" s="17">
        <v>-9.7814207650273266E-2</v>
      </c>
      <c r="X1597" s="17">
        <v>-9.102167182662535E-2</v>
      </c>
      <c r="Y1597" s="17">
        <v>-9.4324011252688855E-3</v>
      </c>
      <c r="Z1597" s="17">
        <v>5.7981857289814975E-3</v>
      </c>
      <c r="AA1597" s="17">
        <v>7.6152832674571735E-2</v>
      </c>
      <c r="AB1597" s="17">
        <v>-2.7106658809664119E-2</v>
      </c>
      <c r="AC1597" s="17">
        <v>0.20723684210526305</v>
      </c>
    </row>
    <row r="1598" spans="1:29" ht="12.75" customHeight="1" x14ac:dyDescent="0.2">
      <c r="A1598" s="19">
        <v>41649</v>
      </c>
      <c r="B1598" s="19">
        <v>41285</v>
      </c>
      <c r="C1598" s="19">
        <v>39829</v>
      </c>
      <c r="D1598" s="16" t="s">
        <v>7</v>
      </c>
      <c r="E1598" s="114">
        <v>18621</v>
      </c>
      <c r="F1598" s="115">
        <v>11096</v>
      </c>
      <c r="G1598" s="113">
        <v>4183</v>
      </c>
      <c r="H1598" s="113">
        <v>1846</v>
      </c>
      <c r="I1598" s="113">
        <v>1496</v>
      </c>
      <c r="J1598" s="112">
        <v>17462</v>
      </c>
      <c r="K1598" s="112">
        <v>10247</v>
      </c>
      <c r="L1598" s="112">
        <v>3979</v>
      </c>
      <c r="M1598" s="112">
        <v>1800</v>
      </c>
      <c r="N1598" s="113">
        <v>1436</v>
      </c>
      <c r="O1598" s="112">
        <v>15736</v>
      </c>
      <c r="P1598" s="112">
        <v>10461</v>
      </c>
      <c r="Q1598" s="112">
        <v>3239</v>
      </c>
      <c r="R1598" s="112">
        <v>974</v>
      </c>
      <c r="S1598" s="113">
        <v>1062</v>
      </c>
      <c r="T1598" s="17">
        <v>6.6372694994845993E-2</v>
      </c>
      <c r="U1598" s="17">
        <v>8.2853518102859347E-2</v>
      </c>
      <c r="V1598" s="17">
        <v>5.1269163106308024E-2</v>
      </c>
      <c r="W1598" s="17">
        <v>2.5555555555555554E-2</v>
      </c>
      <c r="X1598" s="17">
        <v>4.1782729805013963E-2</v>
      </c>
      <c r="Y1598" s="17">
        <v>6.6372694994845993E-2</v>
      </c>
      <c r="Z1598" s="17">
        <v>3.3628318584070893E-2</v>
      </c>
      <c r="AA1598" s="17">
        <v>6.3564708873633302E-2</v>
      </c>
      <c r="AB1598" s="17">
        <v>7.5131042516016322E-2</v>
      </c>
      <c r="AC1598" s="17">
        <v>7.8586878154289774E-2</v>
      </c>
    </row>
    <row r="1599" spans="1:29" ht="12.75" customHeight="1" x14ac:dyDescent="0.2">
      <c r="A1599" s="19">
        <v>41650</v>
      </c>
      <c r="B1599" s="19">
        <v>41286</v>
      </c>
      <c r="C1599" s="19">
        <v>39830</v>
      </c>
      <c r="D1599" s="16" t="s">
        <v>1</v>
      </c>
      <c r="E1599" s="114">
        <v>19073</v>
      </c>
      <c r="F1599" s="115">
        <v>10884</v>
      </c>
      <c r="G1599" s="113">
        <v>4151</v>
      </c>
      <c r="H1599" s="113">
        <v>2136</v>
      </c>
      <c r="I1599" s="113">
        <v>1902</v>
      </c>
      <c r="J1599" s="112">
        <v>18670</v>
      </c>
      <c r="K1599" s="112">
        <v>10295</v>
      </c>
      <c r="L1599" s="112">
        <v>4335</v>
      </c>
      <c r="M1599" s="112">
        <v>2286</v>
      </c>
      <c r="N1599" s="113">
        <v>1754</v>
      </c>
      <c r="O1599" s="112">
        <v>18337</v>
      </c>
      <c r="P1599" s="112">
        <v>11084</v>
      </c>
      <c r="Q1599" s="112">
        <v>4352</v>
      </c>
      <c r="R1599" s="112">
        <v>1505</v>
      </c>
      <c r="S1599" s="113">
        <v>1396</v>
      </c>
      <c r="T1599" s="17">
        <v>2.1585431173004821E-2</v>
      </c>
      <c r="U1599" s="17">
        <v>5.721223895094707E-2</v>
      </c>
      <c r="V1599" s="17">
        <v>-4.2445213379469382E-2</v>
      </c>
      <c r="W1599" s="17">
        <v>-6.5616797900262425E-2</v>
      </c>
      <c r="X1599" s="17">
        <v>8.4378563283922459E-2</v>
      </c>
      <c r="Y1599" s="17">
        <v>2.1585431173004821E-2</v>
      </c>
      <c r="Z1599" s="17">
        <v>7.3161112206665324E-2</v>
      </c>
      <c r="AA1599" s="17">
        <v>-0.13122645458350779</v>
      </c>
      <c r="AB1599" s="17">
        <v>8.5917641077783324E-2</v>
      </c>
      <c r="AC1599" s="17">
        <v>0.11358313817330212</v>
      </c>
    </row>
    <row r="1600" spans="1:29" ht="12.75" customHeight="1" x14ac:dyDescent="0.2">
      <c r="A1600" s="19">
        <v>41651</v>
      </c>
      <c r="B1600" s="19">
        <v>41287</v>
      </c>
      <c r="C1600" s="19">
        <v>39831</v>
      </c>
      <c r="D1600" s="16" t="s">
        <v>2</v>
      </c>
      <c r="E1600" s="114">
        <v>17906</v>
      </c>
      <c r="F1600" s="115">
        <v>10845</v>
      </c>
      <c r="G1600" s="113">
        <v>4082</v>
      </c>
      <c r="H1600" s="113">
        <v>1677</v>
      </c>
      <c r="I1600" s="113">
        <v>1302</v>
      </c>
      <c r="J1600" s="112">
        <v>16235</v>
      </c>
      <c r="K1600" s="112">
        <v>9692</v>
      </c>
      <c r="L1600" s="112">
        <v>3558</v>
      </c>
      <c r="M1600" s="112">
        <v>1637</v>
      </c>
      <c r="N1600" s="113">
        <v>1348</v>
      </c>
      <c r="O1600" s="112">
        <v>13603</v>
      </c>
      <c r="P1600" s="112">
        <v>8832</v>
      </c>
      <c r="Q1600" s="112">
        <v>2848</v>
      </c>
      <c r="R1600" s="112">
        <v>1147</v>
      </c>
      <c r="S1600" s="113">
        <v>776</v>
      </c>
      <c r="T1600" s="17">
        <v>0.10292577764089939</v>
      </c>
      <c r="U1600" s="17">
        <v>0.11896409409822528</v>
      </c>
      <c r="V1600" s="17">
        <v>0.14727374929735815</v>
      </c>
      <c r="W1600" s="17">
        <v>2.4434941967012902E-2</v>
      </c>
      <c r="X1600" s="17">
        <v>-3.4124629080118707E-2</v>
      </c>
      <c r="Y1600" s="17">
        <v>0.10292577764089939</v>
      </c>
      <c r="Z1600" s="17">
        <v>6.8999507146377592E-2</v>
      </c>
      <c r="AA1600" s="17">
        <v>0.11713191023535852</v>
      </c>
      <c r="AB1600" s="17">
        <v>6.9515306122448939E-2</v>
      </c>
      <c r="AC1600" s="17">
        <v>0.10808510638297864</v>
      </c>
    </row>
    <row r="1601" spans="1:29" ht="12.75" customHeight="1" x14ac:dyDescent="0.2">
      <c r="A1601" s="19">
        <v>41652</v>
      </c>
      <c r="B1601" s="19">
        <v>41288</v>
      </c>
      <c r="C1601" s="19">
        <v>39832</v>
      </c>
      <c r="D1601" s="16" t="s">
        <v>3</v>
      </c>
      <c r="E1601" s="114">
        <v>16498</v>
      </c>
      <c r="F1601" s="115">
        <v>10226</v>
      </c>
      <c r="G1601" s="113">
        <v>3393</v>
      </c>
      <c r="H1601" s="113">
        <v>1647</v>
      </c>
      <c r="I1601" s="113">
        <v>1232</v>
      </c>
      <c r="J1601" s="112">
        <v>16459</v>
      </c>
      <c r="K1601" s="112">
        <v>9897</v>
      </c>
      <c r="L1601" s="112">
        <v>3559</v>
      </c>
      <c r="M1601" s="112">
        <v>1751</v>
      </c>
      <c r="N1601" s="113">
        <v>1252</v>
      </c>
      <c r="O1601" s="112">
        <v>13678</v>
      </c>
      <c r="P1601" s="112">
        <v>9487</v>
      </c>
      <c r="Q1601" s="112">
        <v>2740</v>
      </c>
      <c r="R1601" s="112">
        <v>864</v>
      </c>
      <c r="S1601" s="113">
        <v>587</v>
      </c>
      <c r="T1601" s="17">
        <v>2.3695242724346421E-3</v>
      </c>
      <c r="U1601" s="17">
        <v>3.3242396685864373E-2</v>
      </c>
      <c r="V1601" s="17">
        <v>-4.6642315257094724E-2</v>
      </c>
      <c r="W1601" s="17">
        <v>-5.9394631639063444E-2</v>
      </c>
      <c r="X1601" s="17">
        <v>-1.5974440894568676E-2</v>
      </c>
      <c r="Y1601" s="17">
        <v>2.3695242724346421E-3</v>
      </c>
      <c r="Z1601" s="17">
        <v>-2.8500855025650806E-2</v>
      </c>
      <c r="AA1601" s="17">
        <v>-1.538015089959377E-2</v>
      </c>
      <c r="AB1601" s="17">
        <v>2.1078735275883442E-2</v>
      </c>
      <c r="AC1601" s="17">
        <v>0.30370370370370381</v>
      </c>
    </row>
    <row r="1602" spans="1:29" ht="12.75" customHeight="1" x14ac:dyDescent="0.2">
      <c r="A1602" s="19">
        <v>41653</v>
      </c>
      <c r="B1602" s="19">
        <v>41289</v>
      </c>
      <c r="C1602" s="19">
        <v>39833</v>
      </c>
      <c r="D1602" s="16" t="s">
        <v>4</v>
      </c>
      <c r="E1602" s="114">
        <v>15518</v>
      </c>
      <c r="F1602" s="115">
        <v>9375</v>
      </c>
      <c r="G1602" s="113">
        <v>3279</v>
      </c>
      <c r="H1602" s="113">
        <v>1595</v>
      </c>
      <c r="I1602" s="113">
        <v>1269</v>
      </c>
      <c r="J1602" s="112">
        <v>15013.8481166113</v>
      </c>
      <c r="K1602" s="112">
        <v>9137</v>
      </c>
      <c r="L1602" s="112">
        <v>3376</v>
      </c>
      <c r="M1602" s="112">
        <v>1591</v>
      </c>
      <c r="N1602" s="113">
        <v>909.84811661130038</v>
      </c>
      <c r="O1602" s="112">
        <v>11609</v>
      </c>
      <c r="P1602" s="112">
        <v>7847</v>
      </c>
      <c r="Q1602" s="112">
        <v>2237</v>
      </c>
      <c r="R1602" s="112">
        <v>902</v>
      </c>
      <c r="S1602" s="113">
        <v>623</v>
      </c>
      <c r="T1602" s="17">
        <v>3.3579125049953529E-2</v>
      </c>
      <c r="U1602" s="17">
        <v>2.6047936959614715E-2</v>
      </c>
      <c r="V1602" s="17">
        <v>-2.8732227488151629E-2</v>
      </c>
      <c r="W1602" s="17">
        <v>2.5141420490257804E-3</v>
      </c>
      <c r="X1602" s="17">
        <v>0.39473828305140546</v>
      </c>
      <c r="Y1602" s="17">
        <v>3.3579125049953529E-2</v>
      </c>
      <c r="Z1602" s="17">
        <v>3.4768211920529701E-2</v>
      </c>
      <c r="AA1602" s="17">
        <v>3.3732660781841117E-2</v>
      </c>
      <c r="AB1602" s="17">
        <v>0.12008426966292141</v>
      </c>
      <c r="AC1602" s="17">
        <v>0.71024258760107806</v>
      </c>
    </row>
    <row r="1603" spans="1:29" ht="12.75" customHeight="1" x14ac:dyDescent="0.2">
      <c r="A1603" s="19">
        <v>41654</v>
      </c>
      <c r="B1603" s="19">
        <v>41290</v>
      </c>
      <c r="C1603" s="19">
        <v>39834</v>
      </c>
      <c r="D1603" s="16" t="s">
        <v>5</v>
      </c>
      <c r="E1603" s="114">
        <v>16275</v>
      </c>
      <c r="F1603" s="115">
        <v>9999</v>
      </c>
      <c r="G1603" s="113">
        <v>3363</v>
      </c>
      <c r="H1603" s="113">
        <v>1615</v>
      </c>
      <c r="I1603" s="113">
        <v>1298</v>
      </c>
      <c r="J1603" s="112">
        <v>17040</v>
      </c>
      <c r="K1603" s="112">
        <v>9859</v>
      </c>
      <c r="L1603" s="112">
        <v>3985</v>
      </c>
      <c r="M1603" s="112">
        <v>1784</v>
      </c>
      <c r="N1603" s="113">
        <v>1412</v>
      </c>
      <c r="O1603" s="112">
        <v>11672</v>
      </c>
      <c r="P1603" s="112">
        <v>7800</v>
      </c>
      <c r="Q1603" s="112">
        <v>2375</v>
      </c>
      <c r="R1603" s="112">
        <v>951</v>
      </c>
      <c r="S1603" s="113">
        <v>546</v>
      </c>
      <c r="T1603" s="17">
        <v>-4.4894366197183122E-2</v>
      </c>
      <c r="U1603" s="17">
        <v>1.4200223146363822E-2</v>
      </c>
      <c r="V1603" s="17">
        <v>-0.15608531994981178</v>
      </c>
      <c r="W1603" s="17">
        <v>-9.4730941704035843E-2</v>
      </c>
      <c r="X1603" s="17">
        <v>-8.0736543909348479E-2</v>
      </c>
      <c r="Y1603" s="17">
        <v>-4.4894366197183122E-2</v>
      </c>
      <c r="Z1603" s="17">
        <v>0.10522825245937883</v>
      </c>
      <c r="AA1603" s="17">
        <v>1.8782187215995227E-2</v>
      </c>
      <c r="AB1603" s="17">
        <v>9.4915254237288194E-2</v>
      </c>
      <c r="AC1603" s="17">
        <v>0.32584269662921339</v>
      </c>
    </row>
    <row r="1604" spans="1:29" ht="12.75" customHeight="1" x14ac:dyDescent="0.2">
      <c r="A1604" s="19">
        <v>41655</v>
      </c>
      <c r="B1604" s="19">
        <v>41291</v>
      </c>
      <c r="C1604" s="19">
        <v>39835</v>
      </c>
      <c r="D1604" s="16" t="s">
        <v>6</v>
      </c>
      <c r="E1604" s="114">
        <v>17397</v>
      </c>
      <c r="F1604" s="115">
        <v>10286</v>
      </c>
      <c r="G1604" s="113">
        <v>4093</v>
      </c>
      <c r="H1604" s="113">
        <v>1688</v>
      </c>
      <c r="I1604" s="113">
        <v>1330</v>
      </c>
      <c r="J1604" s="112">
        <v>18199</v>
      </c>
      <c r="K1604" s="112">
        <v>10591</v>
      </c>
      <c r="L1604" s="112">
        <v>4124</v>
      </c>
      <c r="M1604" s="112">
        <v>1860</v>
      </c>
      <c r="N1604" s="113">
        <v>1624</v>
      </c>
      <c r="O1604" s="112">
        <v>13214</v>
      </c>
      <c r="P1604" s="112">
        <v>8713</v>
      </c>
      <c r="Q1604" s="112">
        <v>2745</v>
      </c>
      <c r="R1604" s="112">
        <v>947</v>
      </c>
      <c r="S1604" s="113">
        <v>809</v>
      </c>
      <c r="T1604" s="17">
        <v>-4.4068355404143111E-2</v>
      </c>
      <c r="U1604" s="17">
        <v>-2.8798036068359956E-2</v>
      </c>
      <c r="V1604" s="17">
        <v>-7.5169738118331386E-3</v>
      </c>
      <c r="W1604" s="17">
        <v>-9.2473118279569944E-2</v>
      </c>
      <c r="X1604" s="17">
        <v>-0.18103448275862066</v>
      </c>
      <c r="Y1604" s="17">
        <v>-4.4068355404143111E-2</v>
      </c>
      <c r="Z1604" s="17">
        <v>9.0249166176181728E-3</v>
      </c>
      <c r="AA1604" s="17">
        <v>0.27946233197874326</v>
      </c>
      <c r="AB1604" s="17">
        <v>8.066581306017917E-2</v>
      </c>
      <c r="AC1604" s="17">
        <v>0.2213039485766759</v>
      </c>
    </row>
    <row r="1605" spans="1:29" ht="12.75" customHeight="1" x14ac:dyDescent="0.2">
      <c r="A1605" s="19">
        <v>41656</v>
      </c>
      <c r="B1605" s="19">
        <v>41292</v>
      </c>
      <c r="C1605" s="19">
        <v>39836</v>
      </c>
      <c r="D1605" s="16" t="s">
        <v>7</v>
      </c>
      <c r="E1605" s="114">
        <v>18142</v>
      </c>
      <c r="F1605" s="115">
        <v>10643</v>
      </c>
      <c r="G1605" s="113">
        <v>4153</v>
      </c>
      <c r="H1605" s="113">
        <v>1801</v>
      </c>
      <c r="I1605" s="113">
        <v>1545</v>
      </c>
      <c r="J1605" s="112">
        <v>18471</v>
      </c>
      <c r="K1605" s="112">
        <v>10901</v>
      </c>
      <c r="L1605" s="112">
        <v>4258</v>
      </c>
      <c r="M1605" s="112">
        <v>1800</v>
      </c>
      <c r="N1605" s="113">
        <v>1512</v>
      </c>
      <c r="O1605" s="112">
        <v>13620</v>
      </c>
      <c r="P1605" s="112">
        <v>9037</v>
      </c>
      <c r="Q1605" s="112">
        <v>2932</v>
      </c>
      <c r="R1605" s="112">
        <v>734</v>
      </c>
      <c r="S1605" s="113">
        <v>917</v>
      </c>
      <c r="T1605" s="17">
        <v>-1.7811704834605591E-2</v>
      </c>
      <c r="U1605" s="17">
        <v>-2.3667553435464672E-2</v>
      </c>
      <c r="V1605" s="17">
        <v>-2.4659464537341469E-2</v>
      </c>
      <c r="W1605" s="17">
        <v>5.555555555556424E-4</v>
      </c>
      <c r="X1605" s="17">
        <v>2.1825396825396748E-2</v>
      </c>
      <c r="Y1605" s="17">
        <v>-1.7811704834605591E-2</v>
      </c>
      <c r="Z1605" s="17">
        <v>5.136817149066486E-2</v>
      </c>
      <c r="AA1605" s="17">
        <v>0.18555523836711396</v>
      </c>
      <c r="AB1605" s="17">
        <v>0.37062404870624044</v>
      </c>
      <c r="AC1605" s="17">
        <v>0.21366849960722711</v>
      </c>
    </row>
    <row r="1606" spans="1:29" ht="12.75" customHeight="1" x14ac:dyDescent="0.2">
      <c r="A1606" s="19">
        <v>41657</v>
      </c>
      <c r="B1606" s="19">
        <v>41293</v>
      </c>
      <c r="C1606" s="19">
        <v>39837</v>
      </c>
      <c r="D1606" s="16" t="s">
        <v>1</v>
      </c>
      <c r="E1606" s="114">
        <v>18858</v>
      </c>
      <c r="F1606" s="115">
        <v>10469</v>
      </c>
      <c r="G1606" s="113">
        <v>4557</v>
      </c>
      <c r="H1606" s="113">
        <v>2048</v>
      </c>
      <c r="I1606" s="113">
        <v>1784</v>
      </c>
      <c r="J1606" s="112">
        <v>20370</v>
      </c>
      <c r="K1606" s="112">
        <v>11210</v>
      </c>
      <c r="L1606" s="112">
        <v>4783</v>
      </c>
      <c r="M1606" s="112">
        <v>2362</v>
      </c>
      <c r="N1606" s="113">
        <v>2015</v>
      </c>
      <c r="O1606" s="112">
        <v>16724</v>
      </c>
      <c r="P1606" s="112">
        <v>9875</v>
      </c>
      <c r="Q1606" s="112">
        <v>3818</v>
      </c>
      <c r="R1606" s="112">
        <v>1695</v>
      </c>
      <c r="S1606" s="113">
        <v>1336</v>
      </c>
      <c r="T1606" s="17">
        <v>-7.4226804123711299E-2</v>
      </c>
      <c r="U1606" s="17">
        <v>-6.6101694915254194E-2</v>
      </c>
      <c r="V1606" s="17">
        <v>-4.7250679489859948E-2</v>
      </c>
      <c r="W1606" s="17">
        <v>-0.13293818797629131</v>
      </c>
      <c r="X1606" s="17">
        <v>-0.11464019851116625</v>
      </c>
      <c r="Y1606" s="17">
        <v>-7.4226804123711299E-2</v>
      </c>
      <c r="Z1606" s="17">
        <v>7.363347348989846E-2</v>
      </c>
      <c r="AA1606" s="17">
        <v>-2.1683125805066594E-2</v>
      </c>
      <c r="AB1606" s="17">
        <v>0.11364872213159316</v>
      </c>
      <c r="AC1606" s="17">
        <v>8.7141986593540555E-2</v>
      </c>
    </row>
    <row r="1607" spans="1:29" ht="12.75" customHeight="1" x14ac:dyDescent="0.2">
      <c r="A1607" s="19">
        <v>41658</v>
      </c>
      <c r="B1607" s="19">
        <v>41294</v>
      </c>
      <c r="C1607" s="19">
        <v>39838</v>
      </c>
      <c r="D1607" s="16" t="s">
        <v>2</v>
      </c>
      <c r="E1607" s="114">
        <v>17393</v>
      </c>
      <c r="F1607" s="115">
        <v>10393</v>
      </c>
      <c r="G1607" s="113">
        <v>4076</v>
      </c>
      <c r="H1607" s="113">
        <v>1754</v>
      </c>
      <c r="I1607" s="113">
        <v>1170</v>
      </c>
      <c r="J1607" s="112">
        <v>17132</v>
      </c>
      <c r="K1607" s="112">
        <v>10267</v>
      </c>
      <c r="L1607" s="112">
        <v>3791</v>
      </c>
      <c r="M1607" s="112">
        <v>1648</v>
      </c>
      <c r="N1607" s="113">
        <v>1426</v>
      </c>
      <c r="O1607" s="112">
        <v>12797</v>
      </c>
      <c r="P1607" s="112">
        <v>8224</v>
      </c>
      <c r="Q1607" s="112">
        <v>2714</v>
      </c>
      <c r="R1607" s="112">
        <v>1121</v>
      </c>
      <c r="S1607" s="113">
        <v>738</v>
      </c>
      <c r="T1607" s="17">
        <v>1.5234648610786827E-2</v>
      </c>
      <c r="U1607" s="17">
        <v>1.2272328820492895E-2</v>
      </c>
      <c r="V1607" s="17">
        <v>7.5178053284093993E-2</v>
      </c>
      <c r="W1607" s="17">
        <v>6.4320388349514479E-2</v>
      </c>
      <c r="X1607" s="17">
        <v>-0.17952314165497896</v>
      </c>
      <c r="Y1607" s="17">
        <v>1.5234648610786827E-2</v>
      </c>
      <c r="Z1607" s="17">
        <v>9.7118125197930949E-2</v>
      </c>
      <c r="AA1607" s="17">
        <v>0.12939872540870057</v>
      </c>
      <c r="AB1607" s="17">
        <v>0.19157608695652173</v>
      </c>
      <c r="AC1607" s="17">
        <v>4.8387096774193505E-2</v>
      </c>
    </row>
    <row r="1608" spans="1:29" ht="12.75" customHeight="1" x14ac:dyDescent="0.2">
      <c r="A1608" s="19">
        <v>41659</v>
      </c>
      <c r="B1608" s="19">
        <v>41295</v>
      </c>
      <c r="C1608" s="19">
        <v>39839</v>
      </c>
      <c r="D1608" s="16" t="s">
        <v>3</v>
      </c>
      <c r="E1608" s="114">
        <v>15627</v>
      </c>
      <c r="F1608" s="115">
        <v>9745</v>
      </c>
      <c r="G1608" s="113">
        <v>3235</v>
      </c>
      <c r="H1608" s="113">
        <v>1631</v>
      </c>
      <c r="I1608" s="113">
        <v>1016</v>
      </c>
      <c r="J1608" s="112">
        <v>16051</v>
      </c>
      <c r="K1608" s="112">
        <v>10086</v>
      </c>
      <c r="L1608" s="112">
        <v>3225</v>
      </c>
      <c r="M1608" s="112">
        <v>1627</v>
      </c>
      <c r="N1608" s="113">
        <v>1113</v>
      </c>
      <c r="O1608" s="112">
        <v>11579</v>
      </c>
      <c r="P1608" s="112">
        <v>7894</v>
      </c>
      <c r="Q1608" s="112">
        <v>2414</v>
      </c>
      <c r="R1608" s="112">
        <v>793</v>
      </c>
      <c r="S1608" s="113">
        <v>478</v>
      </c>
      <c r="T1608" s="17">
        <v>-2.6415799638651816E-2</v>
      </c>
      <c r="U1608" s="17">
        <v>-3.3809240531429752E-2</v>
      </c>
      <c r="V1608" s="17">
        <v>3.1007751937983663E-3</v>
      </c>
      <c r="W1608" s="17">
        <v>2.4585125998770607E-3</v>
      </c>
      <c r="X1608" s="17">
        <v>-8.7151841868822966E-2</v>
      </c>
      <c r="Y1608" s="17">
        <v>-2.6415799638651816E-2</v>
      </c>
      <c r="Z1608" s="17">
        <v>6.402974284829055E-3</v>
      </c>
      <c r="AA1608" s="17">
        <v>6.7304519960409204E-2</v>
      </c>
      <c r="AB1608" s="17">
        <v>0.1232782369146006</v>
      </c>
      <c r="AC1608" s="17">
        <v>0.23002421307506049</v>
      </c>
    </row>
    <row r="1609" spans="1:29" ht="12.75" customHeight="1" x14ac:dyDescent="0.2">
      <c r="A1609" s="19">
        <v>41660</v>
      </c>
      <c r="B1609" s="19">
        <v>41296</v>
      </c>
      <c r="C1609" s="19">
        <v>39840</v>
      </c>
      <c r="D1609" s="16" t="s">
        <v>4</v>
      </c>
      <c r="E1609" s="114">
        <v>14611</v>
      </c>
      <c r="F1609" s="115">
        <v>8971</v>
      </c>
      <c r="G1609" s="113">
        <v>3113</v>
      </c>
      <c r="H1609" s="113">
        <v>1156</v>
      </c>
      <c r="I1609" s="113">
        <v>1371</v>
      </c>
      <c r="J1609" s="112">
        <v>14900</v>
      </c>
      <c r="K1609" s="112">
        <v>9591</v>
      </c>
      <c r="L1609" s="112">
        <v>3018</v>
      </c>
      <c r="M1609" s="112">
        <v>1311</v>
      </c>
      <c r="N1609" s="113">
        <v>980</v>
      </c>
      <c r="O1609" s="112">
        <v>10243</v>
      </c>
      <c r="P1609" s="112">
        <v>6808</v>
      </c>
      <c r="Q1609" s="112">
        <v>2043</v>
      </c>
      <c r="R1609" s="112">
        <v>838</v>
      </c>
      <c r="S1609" s="113">
        <v>554</v>
      </c>
      <c r="T1609" s="17">
        <v>-1.9395973154362367E-2</v>
      </c>
      <c r="U1609" s="17">
        <v>-6.4643937024293607E-2</v>
      </c>
      <c r="V1609" s="17">
        <v>3.1477799867461798E-2</v>
      </c>
      <c r="W1609" s="17">
        <v>-0.118230358504958</v>
      </c>
      <c r="X1609" s="17">
        <v>0.3989795918367347</v>
      </c>
      <c r="Y1609" s="17">
        <v>-1.9395973154362367E-2</v>
      </c>
      <c r="Z1609" s="17">
        <v>2.5491540923639588E-2</v>
      </c>
      <c r="AA1609" s="17">
        <v>3.974615898463596E-2</v>
      </c>
      <c r="AB1609" s="17">
        <v>-0.12158054711246202</v>
      </c>
      <c r="AC1609" s="17">
        <v>0.52333333333333343</v>
      </c>
    </row>
    <row r="1610" spans="1:29" ht="12.75" customHeight="1" x14ac:dyDescent="0.2">
      <c r="A1610" s="19">
        <v>41661</v>
      </c>
      <c r="B1610" s="19">
        <v>41297</v>
      </c>
      <c r="C1610" s="19">
        <v>39841</v>
      </c>
      <c r="D1610" s="16" t="s">
        <v>5</v>
      </c>
      <c r="E1610" s="114">
        <v>15224</v>
      </c>
      <c r="F1610" s="115">
        <v>9607</v>
      </c>
      <c r="G1610" s="113">
        <v>3048</v>
      </c>
      <c r="H1610" s="113">
        <v>1530</v>
      </c>
      <c r="I1610" s="113">
        <v>1039</v>
      </c>
      <c r="J1610" s="112">
        <v>15987</v>
      </c>
      <c r="K1610" s="112">
        <v>9899</v>
      </c>
      <c r="L1610" s="112">
        <v>3382</v>
      </c>
      <c r="M1610" s="112">
        <v>1442</v>
      </c>
      <c r="N1610" s="113">
        <v>1264</v>
      </c>
      <c r="O1610" s="112">
        <v>11320</v>
      </c>
      <c r="P1610" s="112">
        <v>7591</v>
      </c>
      <c r="Q1610" s="112">
        <v>2359</v>
      </c>
      <c r="R1610" s="112">
        <v>902</v>
      </c>
      <c r="S1610" s="113">
        <v>468</v>
      </c>
      <c r="T1610" s="17">
        <v>-4.7726277600550482E-2</v>
      </c>
      <c r="U1610" s="17">
        <v>-2.9497929083745822E-2</v>
      </c>
      <c r="V1610" s="17">
        <v>-9.8758131283264383E-2</v>
      </c>
      <c r="W1610" s="17">
        <v>6.1026352288488184E-2</v>
      </c>
      <c r="X1610" s="17">
        <v>-0.178006329113924</v>
      </c>
      <c r="Y1610" s="17">
        <v>-4.7726277600550482E-2</v>
      </c>
      <c r="Z1610" s="17">
        <v>8.3342014793208463E-4</v>
      </c>
      <c r="AA1610" s="17">
        <v>-0.1024734982332155</v>
      </c>
      <c r="AB1610" s="17">
        <v>0.13670133729569089</v>
      </c>
      <c r="AC1610" s="17">
        <v>-0.11799660441426141</v>
      </c>
    </row>
    <row r="1611" spans="1:29" ht="12.75" customHeight="1" x14ac:dyDescent="0.2">
      <c r="A1611" s="19">
        <v>41662</v>
      </c>
      <c r="B1611" s="19">
        <v>41298</v>
      </c>
      <c r="C1611" s="19">
        <v>39842</v>
      </c>
      <c r="D1611" s="16" t="s">
        <v>6</v>
      </c>
      <c r="E1611" s="114">
        <v>16390</v>
      </c>
      <c r="F1611" s="115">
        <v>9904</v>
      </c>
      <c r="G1611" s="113">
        <v>3644</v>
      </c>
      <c r="H1611" s="113">
        <v>1453</v>
      </c>
      <c r="I1611" s="113">
        <v>1389</v>
      </c>
      <c r="J1611" s="112">
        <v>16949</v>
      </c>
      <c r="K1611" s="112">
        <v>10103</v>
      </c>
      <c r="L1611" s="112">
        <v>3643</v>
      </c>
      <c r="M1611" s="112">
        <v>1708</v>
      </c>
      <c r="N1611" s="113">
        <v>1495</v>
      </c>
      <c r="O1611" s="112">
        <v>13312</v>
      </c>
      <c r="P1611" s="112">
        <v>8743</v>
      </c>
      <c r="Q1611" s="112">
        <v>2838</v>
      </c>
      <c r="R1611" s="112">
        <v>996</v>
      </c>
      <c r="S1611" s="113">
        <v>735</v>
      </c>
      <c r="T1611" s="17">
        <v>-3.2981296831671503E-2</v>
      </c>
      <c r="U1611" s="17">
        <v>-1.9697119667425489E-2</v>
      </c>
      <c r="V1611" s="17">
        <v>2.7449903925336194E-4</v>
      </c>
      <c r="W1611" s="17">
        <v>-0.14929742388758782</v>
      </c>
      <c r="X1611" s="17">
        <v>-7.0903010033444791E-2</v>
      </c>
      <c r="Y1611" s="17">
        <v>-3.2981296831671503E-2</v>
      </c>
      <c r="Z1611" s="17">
        <v>-4.7875408575273948E-2</v>
      </c>
      <c r="AA1611" s="17">
        <v>2.015677491601342E-2</v>
      </c>
      <c r="AB1611" s="17">
        <v>-9.3008739076154812E-2</v>
      </c>
      <c r="AC1611" s="17">
        <v>0.25135135135135145</v>
      </c>
    </row>
    <row r="1612" spans="1:29" ht="12.75" customHeight="1" x14ac:dyDescent="0.2">
      <c r="A1612" s="19">
        <v>41663</v>
      </c>
      <c r="B1612" s="19">
        <v>41299</v>
      </c>
      <c r="C1612" s="19">
        <v>39843</v>
      </c>
      <c r="D1612" s="16" t="s">
        <v>7</v>
      </c>
      <c r="E1612" s="114">
        <v>16401</v>
      </c>
      <c r="F1612" s="115">
        <v>10016</v>
      </c>
      <c r="G1612" s="113">
        <v>3760</v>
      </c>
      <c r="H1612" s="113">
        <v>1530</v>
      </c>
      <c r="I1612" s="113">
        <v>1095</v>
      </c>
      <c r="J1612" s="112">
        <v>18089</v>
      </c>
      <c r="K1612" s="112">
        <v>11009</v>
      </c>
      <c r="L1612" s="112">
        <v>3927</v>
      </c>
      <c r="M1612" s="112">
        <v>1691</v>
      </c>
      <c r="N1612" s="113">
        <v>1462</v>
      </c>
      <c r="O1612" s="112">
        <v>13533</v>
      </c>
      <c r="P1612" s="112">
        <v>9142</v>
      </c>
      <c r="Q1612" s="112">
        <v>2747</v>
      </c>
      <c r="R1612" s="112">
        <v>834</v>
      </c>
      <c r="S1612" s="113">
        <v>810</v>
      </c>
      <c r="T1612" s="17">
        <v>-9.3316380120515241E-2</v>
      </c>
      <c r="U1612" s="17">
        <v>-9.0198928149695656E-2</v>
      </c>
      <c r="V1612" s="17">
        <v>-4.2526101349630752E-2</v>
      </c>
      <c r="W1612" s="17">
        <v>-9.5209934949733843E-2</v>
      </c>
      <c r="X1612" s="17">
        <v>-0.25102599179206564</v>
      </c>
      <c r="Y1612" s="17">
        <v>-9.3316380120515241E-2</v>
      </c>
      <c r="Z1612" s="17">
        <v>-5.2591751797200104E-2</v>
      </c>
      <c r="AA1612" s="17">
        <v>0.12038140643623363</v>
      </c>
      <c r="AB1612" s="17">
        <v>2.2727272727272707E-2</v>
      </c>
      <c r="AC1612" s="17">
        <v>-0.1822255414488424</v>
      </c>
    </row>
    <row r="1613" spans="1:29" ht="12.75" customHeight="1" x14ac:dyDescent="0.2">
      <c r="A1613" s="19">
        <v>41664</v>
      </c>
      <c r="B1613" s="19">
        <v>41300</v>
      </c>
      <c r="C1613" s="19">
        <v>39844</v>
      </c>
      <c r="D1613" s="16" t="s">
        <v>1</v>
      </c>
      <c r="E1613" s="114">
        <v>17419</v>
      </c>
      <c r="F1613" s="115">
        <v>9681</v>
      </c>
      <c r="G1613" s="113">
        <v>3844</v>
      </c>
      <c r="H1613" s="113">
        <v>2018</v>
      </c>
      <c r="I1613" s="113">
        <v>1876</v>
      </c>
      <c r="J1613" s="112">
        <v>17008</v>
      </c>
      <c r="K1613" s="112">
        <v>9656</v>
      </c>
      <c r="L1613" s="112">
        <v>3506</v>
      </c>
      <c r="M1613" s="112">
        <v>2098</v>
      </c>
      <c r="N1613" s="113">
        <v>1748</v>
      </c>
      <c r="O1613" s="112">
        <v>16098</v>
      </c>
      <c r="P1613" s="112">
        <v>9640</v>
      </c>
      <c r="Q1613" s="112">
        <v>3902</v>
      </c>
      <c r="R1613" s="112">
        <v>1322</v>
      </c>
      <c r="S1613" s="113">
        <v>1234</v>
      </c>
      <c r="T1613" s="17">
        <v>2.416509877704609E-2</v>
      </c>
      <c r="U1613" s="17">
        <v>2.5890637945318318E-3</v>
      </c>
      <c r="V1613" s="17">
        <v>9.6406160867084978E-2</v>
      </c>
      <c r="W1613" s="17">
        <v>-3.8131553860819789E-2</v>
      </c>
      <c r="X1613" s="17">
        <v>7.3226544622425616E-2</v>
      </c>
      <c r="Y1613" s="17">
        <v>2.416509877704609E-2</v>
      </c>
      <c r="Z1613" s="17">
        <v>2.0018965335581118E-2</v>
      </c>
      <c r="AA1613" s="17">
        <v>-7.994255624700819E-2</v>
      </c>
      <c r="AB1613" s="17">
        <v>9.8530212302667453E-2</v>
      </c>
      <c r="AC1613" s="17">
        <v>0.22294654498044331</v>
      </c>
    </row>
    <row r="1614" spans="1:29" ht="12.75" customHeight="1" x14ac:dyDescent="0.2">
      <c r="A1614" s="19">
        <v>41665</v>
      </c>
      <c r="B1614" s="19">
        <v>41301</v>
      </c>
      <c r="C1614" s="19">
        <v>39845</v>
      </c>
      <c r="D1614" s="16" t="s">
        <v>2</v>
      </c>
      <c r="E1614" s="114">
        <v>15480</v>
      </c>
      <c r="F1614" s="115">
        <v>9271</v>
      </c>
      <c r="G1614" s="113">
        <v>3487</v>
      </c>
      <c r="H1614" s="113">
        <v>1447</v>
      </c>
      <c r="I1614" s="113">
        <v>1275</v>
      </c>
      <c r="J1614" s="112">
        <v>15371</v>
      </c>
      <c r="K1614" s="112">
        <v>9113</v>
      </c>
      <c r="L1614" s="112">
        <v>3579</v>
      </c>
      <c r="M1614" s="112">
        <v>1431</v>
      </c>
      <c r="N1614" s="113">
        <v>1248</v>
      </c>
      <c r="O1614" s="112">
        <v>12829</v>
      </c>
      <c r="P1614" s="112">
        <v>8303</v>
      </c>
      <c r="Q1614" s="112">
        <v>2705</v>
      </c>
      <c r="R1614" s="112">
        <v>1113</v>
      </c>
      <c r="S1614" s="113">
        <v>708</v>
      </c>
      <c r="T1614" s="17">
        <v>7.0912757790644321E-3</v>
      </c>
      <c r="U1614" s="17">
        <v>1.733786897838252E-2</v>
      </c>
      <c r="V1614" s="17">
        <v>-2.570550433081864E-2</v>
      </c>
      <c r="W1614" s="17">
        <v>1.1180992313067684E-2</v>
      </c>
      <c r="X1614" s="17">
        <v>2.1634615384615419E-2</v>
      </c>
      <c r="Y1614" s="17">
        <v>7.0912757790644321E-3</v>
      </c>
      <c r="Z1614" s="17">
        <v>-4.2548796860477078E-2</v>
      </c>
      <c r="AA1614" s="17">
        <v>0.14478003939592909</v>
      </c>
      <c r="AB1614" s="17">
        <v>-3.9814200398141986E-2</v>
      </c>
      <c r="AC1614" s="17">
        <v>0.13941018766756041</v>
      </c>
    </row>
    <row r="1615" spans="1:29" ht="12.75" customHeight="1" x14ac:dyDescent="0.2">
      <c r="A1615" s="19">
        <v>41666</v>
      </c>
      <c r="B1615" s="19">
        <v>41302</v>
      </c>
      <c r="C1615" s="19">
        <v>39846</v>
      </c>
      <c r="D1615" s="16" t="s">
        <v>3</v>
      </c>
      <c r="E1615" s="114">
        <v>13877</v>
      </c>
      <c r="F1615" s="115">
        <v>8715</v>
      </c>
      <c r="G1615" s="113">
        <v>2695</v>
      </c>
      <c r="H1615" s="113">
        <v>1369</v>
      </c>
      <c r="I1615" s="113">
        <v>1098</v>
      </c>
      <c r="J1615" s="112">
        <v>14348</v>
      </c>
      <c r="K1615" s="112">
        <v>8874</v>
      </c>
      <c r="L1615" s="112">
        <v>3025</v>
      </c>
      <c r="M1615" s="112">
        <v>1460</v>
      </c>
      <c r="N1615" s="113">
        <v>989</v>
      </c>
      <c r="O1615" s="112">
        <v>11908</v>
      </c>
      <c r="P1615" s="112">
        <v>8259</v>
      </c>
      <c r="Q1615" s="112">
        <v>2111</v>
      </c>
      <c r="R1615" s="112">
        <v>980</v>
      </c>
      <c r="S1615" s="113">
        <v>558</v>
      </c>
      <c r="T1615" s="17">
        <v>-3.2826874825759633E-2</v>
      </c>
      <c r="U1615" s="17">
        <v>-1.7917511832319155E-2</v>
      </c>
      <c r="V1615" s="17">
        <v>-0.10909090909090913</v>
      </c>
      <c r="W1615" s="17">
        <v>-6.2328767123287721E-2</v>
      </c>
      <c r="X1615" s="17">
        <v>0.11021233569261879</v>
      </c>
      <c r="Y1615" s="17">
        <v>-3.2826874825759633E-2</v>
      </c>
      <c r="Z1615" s="17">
        <v>-4.220243982855254E-2</v>
      </c>
      <c r="AA1615" s="17">
        <v>-4.7366560622127962E-2</v>
      </c>
      <c r="AB1615" s="17">
        <v>-7.1234735413839845E-2</v>
      </c>
      <c r="AC1615" s="17">
        <v>0.33414337788578363</v>
      </c>
    </row>
    <row r="1616" spans="1:29" ht="12.75" customHeight="1" x14ac:dyDescent="0.2">
      <c r="A1616" s="19">
        <v>41667</v>
      </c>
      <c r="B1616" s="19">
        <v>41303</v>
      </c>
      <c r="C1616" s="19">
        <v>39847</v>
      </c>
      <c r="D1616" s="16" t="s">
        <v>4</v>
      </c>
      <c r="E1616" s="114">
        <v>13027</v>
      </c>
      <c r="F1616" s="115">
        <v>7799</v>
      </c>
      <c r="G1616" s="113">
        <v>2681</v>
      </c>
      <c r="H1616" s="113">
        <v>1491</v>
      </c>
      <c r="I1616" s="113">
        <v>1056</v>
      </c>
      <c r="J1616" s="112">
        <v>12961</v>
      </c>
      <c r="K1616" s="112">
        <v>7976</v>
      </c>
      <c r="L1616" s="112">
        <v>2796</v>
      </c>
      <c r="M1616" s="112">
        <v>1345</v>
      </c>
      <c r="N1616" s="113">
        <v>844</v>
      </c>
      <c r="O1616" s="112">
        <v>11263</v>
      </c>
      <c r="P1616" s="112">
        <v>7407</v>
      </c>
      <c r="Q1616" s="112">
        <v>2268</v>
      </c>
      <c r="R1616" s="112">
        <v>958</v>
      </c>
      <c r="S1616" s="113">
        <v>630</v>
      </c>
      <c r="T1616" s="17">
        <v>5.0921996759509813E-3</v>
      </c>
      <c r="U1616" s="17">
        <v>-2.2191574724172547E-2</v>
      </c>
      <c r="V1616" s="17">
        <v>-4.1130185979971423E-2</v>
      </c>
      <c r="W1616" s="17">
        <v>0.10855018587360599</v>
      </c>
      <c r="X1616" s="17">
        <v>0.25118483412322279</v>
      </c>
      <c r="Y1616" s="17">
        <v>5.0921996759509813E-3</v>
      </c>
      <c r="Z1616" s="17">
        <v>-0.10735950555110452</v>
      </c>
      <c r="AA1616" s="17">
        <v>-0.1292627476453394</v>
      </c>
      <c r="AB1616" s="17">
        <v>8.8321167883211649E-2</v>
      </c>
      <c r="AC1616" s="17">
        <v>0.29095354523227379</v>
      </c>
    </row>
    <row r="1617" spans="1:29" ht="12.75" customHeight="1" x14ac:dyDescent="0.2">
      <c r="A1617" s="19">
        <v>41668</v>
      </c>
      <c r="B1617" s="19">
        <v>41304</v>
      </c>
      <c r="C1617" s="19">
        <v>39848</v>
      </c>
      <c r="D1617" s="16" t="s">
        <v>5</v>
      </c>
      <c r="E1617" s="114">
        <v>13862</v>
      </c>
      <c r="F1617" s="115">
        <v>8579</v>
      </c>
      <c r="G1617" s="113">
        <v>2674</v>
      </c>
      <c r="H1617" s="113">
        <v>1637</v>
      </c>
      <c r="I1617" s="113">
        <v>972</v>
      </c>
      <c r="J1617" s="112">
        <v>15061.372219766447</v>
      </c>
      <c r="K1617" s="112">
        <v>8768</v>
      </c>
      <c r="L1617" s="112">
        <v>3585</v>
      </c>
      <c r="M1617" s="112">
        <v>1594.372219766447</v>
      </c>
      <c r="N1617" s="113">
        <v>1114</v>
      </c>
      <c r="O1617" s="112">
        <v>12574</v>
      </c>
      <c r="P1617" s="112">
        <v>8253</v>
      </c>
      <c r="Q1617" s="112">
        <v>2749</v>
      </c>
      <c r="R1617" s="112">
        <v>1007</v>
      </c>
      <c r="S1617" s="113">
        <v>565</v>
      </c>
      <c r="T1617" s="17">
        <v>-7.963233377848522E-2</v>
      </c>
      <c r="U1617" s="17">
        <v>-2.1555656934306611E-2</v>
      </c>
      <c r="V1617" s="17">
        <v>-0.2541143654114365</v>
      </c>
      <c r="W1617" s="17">
        <v>2.6736404275657488E-2</v>
      </c>
      <c r="X1617" s="17">
        <v>-0.12746858168761221</v>
      </c>
      <c r="Y1617" s="17">
        <v>-7.963233377848522E-2</v>
      </c>
      <c r="Z1617" s="17">
        <v>-5.3925893250992507E-2</v>
      </c>
      <c r="AA1617" s="17">
        <v>-0.28901887795798986</v>
      </c>
      <c r="AB1617" s="17">
        <v>6.023316062176165E-2</v>
      </c>
      <c r="AC1617" s="17">
        <v>-1.4198782961460488E-2</v>
      </c>
    </row>
    <row r="1618" spans="1:29" ht="12.75" customHeight="1" x14ac:dyDescent="0.2">
      <c r="A1618" s="19">
        <v>41669</v>
      </c>
      <c r="B1618" s="19">
        <v>41305</v>
      </c>
      <c r="C1618" s="19">
        <v>39849</v>
      </c>
      <c r="D1618" s="16" t="s">
        <v>6</v>
      </c>
      <c r="E1618" s="114">
        <v>15228</v>
      </c>
      <c r="F1618" s="115">
        <v>8834</v>
      </c>
      <c r="G1618" s="113">
        <v>3622</v>
      </c>
      <c r="H1618" s="113">
        <v>1585</v>
      </c>
      <c r="I1618" s="113">
        <v>1187</v>
      </c>
      <c r="J1618" s="112">
        <v>16434</v>
      </c>
      <c r="K1618" s="112">
        <v>9487</v>
      </c>
      <c r="L1618" s="112">
        <v>3886</v>
      </c>
      <c r="M1618" s="112">
        <v>1731</v>
      </c>
      <c r="N1618" s="113">
        <v>1330</v>
      </c>
      <c r="O1618" s="112">
        <v>13263</v>
      </c>
      <c r="P1618" s="112">
        <v>8509</v>
      </c>
      <c r="Q1618" s="112">
        <v>2829</v>
      </c>
      <c r="R1618" s="112">
        <v>1009</v>
      </c>
      <c r="S1618" s="113">
        <v>916</v>
      </c>
      <c r="T1618" s="17">
        <v>-7.3384446878422827E-2</v>
      </c>
      <c r="U1618" s="17">
        <v>-6.8831031938442089E-2</v>
      </c>
      <c r="V1618" s="17">
        <v>-6.7936181163149811E-2</v>
      </c>
      <c r="W1618" s="17">
        <v>-8.4344309647602533E-2</v>
      </c>
      <c r="X1618" s="17">
        <v>-0.10751879699248124</v>
      </c>
      <c r="Y1618" s="17">
        <v>-7.3384446878422827E-2</v>
      </c>
      <c r="Z1618" s="17">
        <v>-0.15962709284627097</v>
      </c>
      <c r="AA1618" s="17">
        <v>-5.307189542483659E-2</v>
      </c>
      <c r="AB1618" s="17">
        <v>-8.3285135916714825E-2</v>
      </c>
      <c r="AC1618" s="17">
        <v>0.18937875751503008</v>
      </c>
    </row>
    <row r="1619" spans="1:29" ht="12.75" customHeight="1" x14ac:dyDescent="0.2">
      <c r="A1619" s="19">
        <v>41670</v>
      </c>
      <c r="B1619" s="19">
        <v>41306</v>
      </c>
      <c r="C1619" s="19">
        <v>39850</v>
      </c>
      <c r="D1619" s="16" t="s">
        <v>7</v>
      </c>
      <c r="E1619" s="114">
        <v>16052</v>
      </c>
      <c r="F1619" s="115">
        <v>9442</v>
      </c>
      <c r="G1619" s="113">
        <v>3765</v>
      </c>
      <c r="H1619" s="113">
        <v>1731</v>
      </c>
      <c r="I1619" s="113">
        <v>1114</v>
      </c>
      <c r="J1619" s="112">
        <v>18418</v>
      </c>
      <c r="K1619" s="112">
        <v>10808</v>
      </c>
      <c r="L1619" s="112">
        <v>4284</v>
      </c>
      <c r="M1619" s="112">
        <v>1735</v>
      </c>
      <c r="N1619" s="113">
        <v>1591</v>
      </c>
      <c r="O1619" s="112">
        <v>14886</v>
      </c>
      <c r="P1619" s="112">
        <v>9815</v>
      </c>
      <c r="Q1619" s="112">
        <v>3069</v>
      </c>
      <c r="R1619" s="112">
        <v>1009</v>
      </c>
      <c r="S1619" s="113">
        <v>993</v>
      </c>
      <c r="T1619" s="17">
        <v>-0.12846128787056144</v>
      </c>
      <c r="U1619" s="17">
        <v>-0.12638786084381937</v>
      </c>
      <c r="V1619" s="17">
        <v>-0.12114845938375352</v>
      </c>
      <c r="W1619" s="17">
        <v>-2.305475504322807E-3</v>
      </c>
      <c r="X1619" s="17">
        <v>-0.29981143934632304</v>
      </c>
      <c r="Y1619" s="17">
        <v>-0.12846128787056144</v>
      </c>
      <c r="Z1619" s="17">
        <v>-7.9008973858759268E-2</v>
      </c>
      <c r="AA1619" s="17">
        <v>-1.0612894667020312E-3</v>
      </c>
      <c r="AB1619" s="17">
        <v>0.11893988364576602</v>
      </c>
      <c r="AC1619" s="17">
        <v>-0.15987933634992457</v>
      </c>
    </row>
    <row r="1620" spans="1:29" ht="12.75" customHeight="1" x14ac:dyDescent="0.2">
      <c r="A1620" s="19">
        <v>41671</v>
      </c>
      <c r="B1620" s="19">
        <v>41307</v>
      </c>
      <c r="C1620" s="19">
        <v>39851</v>
      </c>
      <c r="D1620" s="16" t="s">
        <v>1</v>
      </c>
      <c r="E1620" s="114">
        <v>18715</v>
      </c>
      <c r="F1620" s="115">
        <v>10182</v>
      </c>
      <c r="G1620" s="113">
        <v>4359</v>
      </c>
      <c r="H1620" s="113">
        <v>2161</v>
      </c>
      <c r="I1620" s="113">
        <v>2013</v>
      </c>
      <c r="J1620" s="112">
        <v>19484</v>
      </c>
      <c r="K1620" s="112">
        <v>10932</v>
      </c>
      <c r="L1620" s="112">
        <v>4451</v>
      </c>
      <c r="M1620" s="112">
        <v>2299</v>
      </c>
      <c r="N1620" s="113">
        <v>1802</v>
      </c>
      <c r="O1620" s="112">
        <v>17315</v>
      </c>
      <c r="P1620" s="112">
        <v>10277</v>
      </c>
      <c r="Q1620" s="112">
        <v>4325</v>
      </c>
      <c r="R1620" s="112">
        <v>1461</v>
      </c>
      <c r="S1620" s="113">
        <v>1252</v>
      </c>
      <c r="T1620" s="17">
        <v>-3.9468281667008775E-2</v>
      </c>
      <c r="U1620" s="17">
        <v>-6.8605927552140455E-2</v>
      </c>
      <c r="V1620" s="17">
        <v>-2.0669512469108087E-2</v>
      </c>
      <c r="W1620" s="17">
        <v>-6.0026098303610276E-2</v>
      </c>
      <c r="X1620" s="17">
        <v>0.11709211986681467</v>
      </c>
      <c r="Y1620" s="17">
        <v>-3.9468281667008775E-2</v>
      </c>
      <c r="Z1620" s="17">
        <v>3.5282155566852991E-2</v>
      </c>
      <c r="AA1620" s="17">
        <v>-7.0615034168565183E-3</v>
      </c>
      <c r="AB1620" s="17">
        <v>0.12845953002610977</v>
      </c>
      <c r="AC1620" s="17">
        <v>8.2258064516129048E-2</v>
      </c>
    </row>
    <row r="1621" spans="1:29" ht="12.75" customHeight="1" x14ac:dyDescent="0.2">
      <c r="A1621" s="19">
        <v>41672</v>
      </c>
      <c r="B1621" s="19">
        <v>41308</v>
      </c>
      <c r="C1621" s="19">
        <v>39852</v>
      </c>
      <c r="D1621" s="16" t="s">
        <v>2</v>
      </c>
      <c r="E1621" s="114">
        <v>16509</v>
      </c>
      <c r="F1621" s="115">
        <v>9717</v>
      </c>
      <c r="G1621" s="113">
        <v>3971</v>
      </c>
      <c r="H1621" s="113">
        <v>1539</v>
      </c>
      <c r="I1621" s="113">
        <v>1282</v>
      </c>
      <c r="J1621" s="112">
        <v>16038</v>
      </c>
      <c r="K1621" s="112">
        <v>9559</v>
      </c>
      <c r="L1621" s="112">
        <v>3383</v>
      </c>
      <c r="M1621" s="112">
        <v>1607</v>
      </c>
      <c r="N1621" s="113">
        <v>1489</v>
      </c>
      <c r="O1621" s="112">
        <v>13660</v>
      </c>
      <c r="P1621" s="112">
        <v>8868</v>
      </c>
      <c r="Q1621" s="112">
        <v>2849</v>
      </c>
      <c r="R1621" s="112">
        <v>1172</v>
      </c>
      <c r="S1621" s="113">
        <v>771</v>
      </c>
      <c r="T1621" s="17">
        <v>2.9367751589973734E-2</v>
      </c>
      <c r="U1621" s="17">
        <v>1.6528925619834656E-2</v>
      </c>
      <c r="V1621" s="17">
        <v>0.1738102276086313</v>
      </c>
      <c r="W1621" s="17">
        <v>-4.2314872433105166E-2</v>
      </c>
      <c r="X1621" s="17">
        <v>-0.13901947615849564</v>
      </c>
      <c r="Y1621" s="17">
        <v>2.9367751589973734E-2</v>
      </c>
      <c r="Z1621" s="17">
        <v>5.5048859934853311E-2</v>
      </c>
      <c r="AA1621" s="17">
        <v>0.19824984912492449</v>
      </c>
      <c r="AB1621" s="17">
        <v>2.39520958083832E-2</v>
      </c>
      <c r="AC1621" s="17">
        <v>0.15184186882300099</v>
      </c>
    </row>
    <row r="1622" spans="1:29" ht="12.75" customHeight="1" x14ac:dyDescent="0.2">
      <c r="A1622" s="19">
        <v>41673</v>
      </c>
      <c r="B1622" s="19">
        <v>41309</v>
      </c>
      <c r="C1622" s="19">
        <v>39853</v>
      </c>
      <c r="D1622" s="16" t="s">
        <v>3</v>
      </c>
      <c r="E1622" s="114">
        <v>15723</v>
      </c>
      <c r="F1622" s="115">
        <v>9612</v>
      </c>
      <c r="G1622" s="113">
        <v>3254</v>
      </c>
      <c r="H1622" s="113">
        <v>1704</v>
      </c>
      <c r="I1622" s="113">
        <v>1153</v>
      </c>
      <c r="J1622" s="112">
        <v>16353</v>
      </c>
      <c r="K1622" s="112">
        <v>10478</v>
      </c>
      <c r="L1622" s="112">
        <v>3078</v>
      </c>
      <c r="M1622" s="112">
        <v>1691</v>
      </c>
      <c r="N1622" s="113">
        <v>1106</v>
      </c>
      <c r="O1622" s="112">
        <v>13949</v>
      </c>
      <c r="P1622" s="112">
        <v>9479</v>
      </c>
      <c r="Q1622" s="112">
        <v>2881</v>
      </c>
      <c r="R1622" s="112">
        <v>1007</v>
      </c>
      <c r="S1622" s="113">
        <v>582</v>
      </c>
      <c r="T1622" s="17">
        <v>-3.8525041276829985E-2</v>
      </c>
      <c r="U1622" s="17">
        <v>-8.2649360564993279E-2</v>
      </c>
      <c r="V1622" s="17">
        <v>5.7179987004548405E-2</v>
      </c>
      <c r="W1622" s="17">
        <v>7.6877587226493738E-3</v>
      </c>
      <c r="X1622" s="17">
        <v>4.2495479204339937E-2</v>
      </c>
      <c r="Y1622" s="17">
        <v>-3.8525041276829985E-2</v>
      </c>
      <c r="Z1622" s="17">
        <v>-1.3344282488195414E-2</v>
      </c>
      <c r="AA1622" s="17">
        <v>1.5389350569405824E-3</v>
      </c>
      <c r="AB1622" s="17">
        <v>0.15368991198375093</v>
      </c>
      <c r="AC1622" s="17">
        <v>0.31470923603192702</v>
      </c>
    </row>
    <row r="1623" spans="1:29" ht="12.75" customHeight="1" x14ac:dyDescent="0.2">
      <c r="A1623" s="19">
        <v>41674</v>
      </c>
      <c r="B1623" s="19">
        <v>41310</v>
      </c>
      <c r="C1623" s="19">
        <v>39854</v>
      </c>
      <c r="D1623" s="16" t="s">
        <v>4</v>
      </c>
      <c r="E1623" s="114">
        <v>15123</v>
      </c>
      <c r="F1623" s="115">
        <v>9267</v>
      </c>
      <c r="G1623" s="113">
        <v>3169</v>
      </c>
      <c r="H1623" s="113">
        <v>1559</v>
      </c>
      <c r="I1623" s="113">
        <v>1128</v>
      </c>
      <c r="J1623" s="112">
        <v>16150</v>
      </c>
      <c r="K1623" s="112">
        <v>10054</v>
      </c>
      <c r="L1623" s="112">
        <v>3418</v>
      </c>
      <c r="M1623" s="112">
        <v>1608</v>
      </c>
      <c r="N1623" s="113">
        <v>1070</v>
      </c>
      <c r="O1623" s="112">
        <v>14729</v>
      </c>
      <c r="P1623" s="112">
        <v>9815</v>
      </c>
      <c r="Q1623" s="112">
        <v>2988</v>
      </c>
      <c r="R1623" s="112">
        <v>1089</v>
      </c>
      <c r="S1623" s="113">
        <v>837</v>
      </c>
      <c r="T1623" s="17">
        <v>-6.3591331269349793E-2</v>
      </c>
      <c r="U1623" s="17">
        <v>-7.8277302566142848E-2</v>
      </c>
      <c r="V1623" s="17">
        <v>-7.2849619660620202E-2</v>
      </c>
      <c r="W1623" s="17">
        <v>-3.0472636815920384E-2</v>
      </c>
      <c r="X1623" s="17">
        <v>5.4205607476635498E-2</v>
      </c>
      <c r="Y1623" s="17">
        <v>-6.3591331269349793E-2</v>
      </c>
      <c r="Z1623" s="17">
        <v>2.8135483172817555E-3</v>
      </c>
      <c r="AA1623" s="17">
        <v>-6.2715584822828907E-3</v>
      </c>
      <c r="AB1623" s="17">
        <v>9.0209790209790253E-2</v>
      </c>
      <c r="AC1623" s="17">
        <v>0.23144104803493448</v>
      </c>
    </row>
    <row r="1624" spans="1:29" ht="12.75" customHeight="1" x14ac:dyDescent="0.2">
      <c r="A1624" s="19">
        <v>41675</v>
      </c>
      <c r="B1624" s="19">
        <v>41311</v>
      </c>
      <c r="C1624" s="19">
        <v>39855</v>
      </c>
      <c r="D1624" s="16" t="s">
        <v>5</v>
      </c>
      <c r="E1624" s="114">
        <v>15193</v>
      </c>
      <c r="F1624" s="115">
        <v>9379</v>
      </c>
      <c r="G1624" s="113">
        <v>3020</v>
      </c>
      <c r="H1624" s="113">
        <v>1660</v>
      </c>
      <c r="I1624" s="113">
        <v>1134</v>
      </c>
      <c r="J1624" s="112">
        <v>16209</v>
      </c>
      <c r="K1624" s="112">
        <v>9681</v>
      </c>
      <c r="L1624" s="112">
        <v>3762</v>
      </c>
      <c r="M1624" s="112">
        <v>1487</v>
      </c>
      <c r="N1624" s="113">
        <v>1279</v>
      </c>
      <c r="O1624" s="112">
        <v>14578</v>
      </c>
      <c r="P1624" s="112">
        <v>9686</v>
      </c>
      <c r="Q1624" s="112">
        <v>2879</v>
      </c>
      <c r="R1624" s="112">
        <v>1307</v>
      </c>
      <c r="S1624" s="113">
        <v>706</v>
      </c>
      <c r="T1624" s="17">
        <v>-6.2681226479116559E-2</v>
      </c>
      <c r="U1624" s="17">
        <v>-3.1195124470612567E-2</v>
      </c>
      <c r="V1624" s="17">
        <v>-0.19723551302498676</v>
      </c>
      <c r="W1624" s="17">
        <v>0.11634162743779419</v>
      </c>
      <c r="X1624" s="17">
        <v>-0.11336982017200936</v>
      </c>
      <c r="Y1624" s="17">
        <v>-6.2681226479116559E-2</v>
      </c>
      <c r="Z1624" s="17">
        <v>1.6914236148758643E-2</v>
      </c>
      <c r="AA1624" s="17">
        <v>-0.18773534158149541</v>
      </c>
      <c r="AB1624" s="17">
        <v>0.12848402447314755</v>
      </c>
      <c r="AC1624" s="17">
        <v>0.17634854771784236</v>
      </c>
    </row>
    <row r="1625" spans="1:29" ht="12.75" customHeight="1" x14ac:dyDescent="0.2">
      <c r="A1625" s="19">
        <v>41676</v>
      </c>
      <c r="B1625" s="19">
        <v>41312</v>
      </c>
      <c r="C1625" s="19">
        <v>39856</v>
      </c>
      <c r="D1625" s="16" t="s">
        <v>6</v>
      </c>
      <c r="E1625" s="114">
        <v>15997</v>
      </c>
      <c r="F1625" s="115">
        <v>10002</v>
      </c>
      <c r="G1625" s="113">
        <v>3040</v>
      </c>
      <c r="H1625" s="113">
        <v>1610</v>
      </c>
      <c r="I1625" s="113">
        <v>1345</v>
      </c>
      <c r="J1625" s="112">
        <v>17512</v>
      </c>
      <c r="K1625" s="112">
        <v>10264</v>
      </c>
      <c r="L1625" s="112">
        <v>3917</v>
      </c>
      <c r="M1625" s="112">
        <v>1832</v>
      </c>
      <c r="N1625" s="113">
        <v>1499</v>
      </c>
      <c r="O1625" s="112">
        <v>17060</v>
      </c>
      <c r="P1625" s="112">
        <v>11166</v>
      </c>
      <c r="Q1625" s="112">
        <v>3433</v>
      </c>
      <c r="R1625" s="112">
        <v>1255</v>
      </c>
      <c r="S1625" s="113">
        <v>1206</v>
      </c>
      <c r="T1625" s="17">
        <v>-8.6512105984467791E-2</v>
      </c>
      <c r="U1625" s="17">
        <v>-2.5526110678098179E-2</v>
      </c>
      <c r="V1625" s="17">
        <v>-0.22389583865202967</v>
      </c>
      <c r="W1625" s="17">
        <v>-0.12117903930131002</v>
      </c>
      <c r="X1625" s="17">
        <v>-0.10273515677118084</v>
      </c>
      <c r="Y1625" s="17">
        <v>-8.6512105984467791E-2</v>
      </c>
      <c r="Z1625" s="17">
        <v>-3.6856260583723044E-3</v>
      </c>
      <c r="AA1625" s="17">
        <v>-0.16894477856752321</v>
      </c>
      <c r="AB1625" s="17">
        <v>-4.3374925727866942E-2</v>
      </c>
      <c r="AC1625" s="17">
        <v>1.4892032762472418E-3</v>
      </c>
    </row>
    <row r="1626" spans="1:29" ht="12.75" customHeight="1" x14ac:dyDescent="0.2">
      <c r="A1626" s="19">
        <v>41677</v>
      </c>
      <c r="B1626" s="19">
        <v>41313</v>
      </c>
      <c r="C1626" s="19">
        <v>39857</v>
      </c>
      <c r="D1626" s="16" t="s">
        <v>7</v>
      </c>
      <c r="E1626" s="114">
        <v>17973</v>
      </c>
      <c r="F1626" s="115">
        <v>10612</v>
      </c>
      <c r="G1626" s="113">
        <v>4224</v>
      </c>
      <c r="H1626" s="113">
        <v>1757</v>
      </c>
      <c r="I1626" s="113">
        <v>1380</v>
      </c>
      <c r="J1626" s="112">
        <v>18158</v>
      </c>
      <c r="K1626" s="112">
        <v>10836</v>
      </c>
      <c r="L1626" s="112">
        <v>3989</v>
      </c>
      <c r="M1626" s="112">
        <v>1812</v>
      </c>
      <c r="N1626" s="113">
        <v>1521</v>
      </c>
      <c r="O1626" s="112">
        <v>17200.087842870402</v>
      </c>
      <c r="P1626" s="112">
        <v>11073</v>
      </c>
      <c r="Q1626" s="112">
        <v>3817</v>
      </c>
      <c r="R1626" s="112">
        <v>1302</v>
      </c>
      <c r="S1626" s="113">
        <v>1008.0878428704011</v>
      </c>
      <c r="T1626" s="17">
        <v>-1.0188346734221865E-2</v>
      </c>
      <c r="U1626" s="17">
        <v>-2.067183462532296E-2</v>
      </c>
      <c r="V1626" s="17">
        <v>5.8912008022060647E-2</v>
      </c>
      <c r="W1626" s="17">
        <v>-3.0353200883002196E-2</v>
      </c>
      <c r="X1626" s="17">
        <v>-9.2702169625246578E-2</v>
      </c>
      <c r="Y1626" s="17">
        <v>-1.0188346734221865E-2</v>
      </c>
      <c r="Z1626" s="17">
        <v>-1.2377850162866411E-2</v>
      </c>
      <c r="AA1626" s="17">
        <v>0.67154728927582119</v>
      </c>
      <c r="AB1626" s="17">
        <v>3.4137728075338325E-2</v>
      </c>
      <c r="AC1626" s="17">
        <v>3.9156626506024139E-2</v>
      </c>
    </row>
    <row r="1627" spans="1:29" ht="12.75" customHeight="1" x14ac:dyDescent="0.2">
      <c r="A1627" s="19">
        <v>41678</v>
      </c>
      <c r="B1627" s="19">
        <v>41314</v>
      </c>
      <c r="C1627" s="19">
        <v>39858</v>
      </c>
      <c r="D1627" s="16" t="s">
        <v>1</v>
      </c>
      <c r="E1627" s="114">
        <v>18907</v>
      </c>
      <c r="F1627" s="115">
        <v>10388</v>
      </c>
      <c r="G1627" s="113">
        <v>4473</v>
      </c>
      <c r="H1627" s="113">
        <v>2174</v>
      </c>
      <c r="I1627" s="113">
        <v>1872</v>
      </c>
      <c r="J1627" s="112">
        <v>19759</v>
      </c>
      <c r="K1627" s="112">
        <v>10992</v>
      </c>
      <c r="L1627" s="112">
        <v>4529</v>
      </c>
      <c r="M1627" s="112">
        <v>2295</v>
      </c>
      <c r="N1627" s="113">
        <v>1943</v>
      </c>
      <c r="O1627" s="112">
        <v>19842</v>
      </c>
      <c r="P1627" s="112">
        <v>11817</v>
      </c>
      <c r="Q1627" s="112">
        <v>4624</v>
      </c>
      <c r="R1627" s="112">
        <v>1824</v>
      </c>
      <c r="S1627" s="113">
        <v>1577</v>
      </c>
      <c r="T1627" s="17">
        <v>-4.3119591072422692E-2</v>
      </c>
      <c r="U1627" s="17">
        <v>-5.4949053857350827E-2</v>
      </c>
      <c r="V1627" s="17">
        <v>-1.2364760432766575E-2</v>
      </c>
      <c r="W1627" s="17">
        <v>-5.2723311546840956E-2</v>
      </c>
      <c r="X1627" s="17">
        <v>-3.6541430777148776E-2</v>
      </c>
      <c r="Y1627" s="17">
        <v>-4.3119591072422692E-2</v>
      </c>
      <c r="Z1627" s="17">
        <v>2.7027027027026751E-3</v>
      </c>
      <c r="AA1627" s="17">
        <v>5.4206929059627651E-2</v>
      </c>
      <c r="AB1627" s="17">
        <v>9.3561368209255535E-2</v>
      </c>
      <c r="AC1627" s="17">
        <v>8.5217391304347911E-2</v>
      </c>
    </row>
    <row r="1628" spans="1:29" ht="12.75" customHeight="1" x14ac:dyDescent="0.2">
      <c r="A1628" s="19">
        <v>41679</v>
      </c>
      <c r="B1628" s="19">
        <v>41315</v>
      </c>
      <c r="C1628" s="19">
        <v>39859</v>
      </c>
      <c r="D1628" s="16" t="s">
        <v>2</v>
      </c>
      <c r="E1628" s="114">
        <v>17769</v>
      </c>
      <c r="F1628" s="115">
        <v>10868</v>
      </c>
      <c r="G1628" s="113">
        <v>3920</v>
      </c>
      <c r="H1628" s="113">
        <v>1700</v>
      </c>
      <c r="I1628" s="113">
        <v>1281</v>
      </c>
      <c r="J1628" s="112">
        <v>17698</v>
      </c>
      <c r="K1628" s="112">
        <v>10516</v>
      </c>
      <c r="L1628" s="112">
        <v>3997</v>
      </c>
      <c r="M1628" s="112">
        <v>1632</v>
      </c>
      <c r="N1628" s="113">
        <v>1553</v>
      </c>
      <c r="O1628" s="112">
        <v>17835</v>
      </c>
      <c r="P1628" s="112">
        <v>11076</v>
      </c>
      <c r="Q1628" s="112">
        <v>4020</v>
      </c>
      <c r="R1628" s="112">
        <v>1840</v>
      </c>
      <c r="S1628" s="113">
        <v>899</v>
      </c>
      <c r="T1628" s="17">
        <v>4.0117527404226472E-3</v>
      </c>
      <c r="U1628" s="17">
        <v>3.3472803347280422E-2</v>
      </c>
      <c r="V1628" s="17">
        <v>-1.9264448336252182E-2</v>
      </c>
      <c r="W1628" s="17">
        <v>4.1666666666666741E-2</v>
      </c>
      <c r="X1628" s="17">
        <v>-0.17514488087572444</v>
      </c>
      <c r="Y1628" s="17">
        <v>4.0117527404226472E-3</v>
      </c>
      <c r="Z1628" s="17">
        <v>4.610645875445174E-2</v>
      </c>
      <c r="AA1628" s="17">
        <v>8.5872576177285387E-2</v>
      </c>
      <c r="AB1628" s="17">
        <v>1.8573996405032878E-2</v>
      </c>
      <c r="AC1628" s="17">
        <v>-6.3596491228070207E-2</v>
      </c>
    </row>
    <row r="1629" spans="1:29" ht="12.75" customHeight="1" x14ac:dyDescent="0.2">
      <c r="A1629" s="19">
        <v>41680</v>
      </c>
      <c r="B1629" s="19">
        <v>41316</v>
      </c>
      <c r="C1629" s="19">
        <v>39860</v>
      </c>
      <c r="D1629" s="16" t="s">
        <v>3</v>
      </c>
      <c r="E1629" s="114">
        <v>16967</v>
      </c>
      <c r="F1629" s="115">
        <v>10325</v>
      </c>
      <c r="G1629" s="113">
        <v>3587</v>
      </c>
      <c r="H1629" s="113">
        <v>1857</v>
      </c>
      <c r="I1629" s="113">
        <v>1198</v>
      </c>
      <c r="J1629" s="112">
        <v>16753</v>
      </c>
      <c r="K1629" s="112">
        <v>10194</v>
      </c>
      <c r="L1629" s="112">
        <v>3410</v>
      </c>
      <c r="M1629" s="112">
        <v>1805</v>
      </c>
      <c r="N1629" s="113">
        <v>1344</v>
      </c>
      <c r="O1629" s="112">
        <v>16751</v>
      </c>
      <c r="P1629" s="112">
        <v>10813</v>
      </c>
      <c r="Q1629" s="112">
        <v>3481</v>
      </c>
      <c r="R1629" s="112">
        <v>1468</v>
      </c>
      <c r="S1629" s="113">
        <v>989</v>
      </c>
      <c r="T1629" s="17">
        <v>1.2773831552557846E-2</v>
      </c>
      <c r="U1629" s="17">
        <v>1.2850696488130309E-2</v>
      </c>
      <c r="V1629" s="17">
        <v>5.1906158357771348E-2</v>
      </c>
      <c r="W1629" s="17">
        <v>2.880886426592788E-2</v>
      </c>
      <c r="X1629" s="17">
        <v>-0.10863095238095233</v>
      </c>
      <c r="Y1629" s="17">
        <v>1.2773831552557846E-2</v>
      </c>
      <c r="Z1629" s="17">
        <v>5.9431021044427101E-3</v>
      </c>
      <c r="AA1629" s="17">
        <v>4.5467793646167376E-2</v>
      </c>
      <c r="AB1629" s="17">
        <v>0.11598557692307687</v>
      </c>
      <c r="AC1629" s="17">
        <v>0.19441674975074785</v>
      </c>
    </row>
    <row r="1630" spans="1:29" ht="12.75" customHeight="1" x14ac:dyDescent="0.2">
      <c r="A1630" s="19">
        <v>41681</v>
      </c>
      <c r="B1630" s="19">
        <v>41317</v>
      </c>
      <c r="C1630" s="19">
        <v>39861</v>
      </c>
      <c r="D1630" s="16" t="s">
        <v>4</v>
      </c>
      <c r="E1630" s="114">
        <v>16197</v>
      </c>
      <c r="F1630" s="115">
        <v>9774</v>
      </c>
      <c r="G1630" s="113">
        <v>3438</v>
      </c>
      <c r="H1630" s="113">
        <v>1707</v>
      </c>
      <c r="I1630" s="113">
        <v>1278</v>
      </c>
      <c r="J1630" s="112">
        <v>16594</v>
      </c>
      <c r="K1630" s="112">
        <v>9973</v>
      </c>
      <c r="L1630" s="112">
        <v>3691</v>
      </c>
      <c r="M1630" s="112">
        <v>1640</v>
      </c>
      <c r="N1630" s="113">
        <v>1290</v>
      </c>
      <c r="O1630" s="112">
        <v>15179</v>
      </c>
      <c r="P1630" s="112">
        <v>10271</v>
      </c>
      <c r="Q1630" s="112">
        <v>2824</v>
      </c>
      <c r="R1630" s="112">
        <v>1321</v>
      </c>
      <c r="S1630" s="113">
        <v>763</v>
      </c>
      <c r="T1630" s="17">
        <v>-2.3924309991563253E-2</v>
      </c>
      <c r="U1630" s="17">
        <v>-1.9953875463752158E-2</v>
      </c>
      <c r="V1630" s="17">
        <v>-6.8545109726361408E-2</v>
      </c>
      <c r="W1630" s="17">
        <v>4.0853658536585291E-2</v>
      </c>
      <c r="X1630" s="17">
        <v>-9.302325581395321E-3</v>
      </c>
      <c r="Y1630" s="17">
        <v>-2.3924309991563253E-2</v>
      </c>
      <c r="Z1630" s="17">
        <v>3.0251923685042703E-2</v>
      </c>
      <c r="AA1630" s="17">
        <v>-2.3295454545454564E-2</v>
      </c>
      <c r="AB1630" s="17">
        <v>8.4498094027954274E-2</v>
      </c>
      <c r="AC1630" s="17">
        <v>0.332638164754953</v>
      </c>
    </row>
    <row r="1631" spans="1:29" ht="12.75" customHeight="1" x14ac:dyDescent="0.2">
      <c r="A1631" s="19">
        <v>41682</v>
      </c>
      <c r="B1631" s="19">
        <v>41318</v>
      </c>
      <c r="C1631" s="19">
        <v>39862</v>
      </c>
      <c r="D1631" s="16" t="s">
        <v>5</v>
      </c>
      <c r="E1631" s="114">
        <v>16666</v>
      </c>
      <c r="F1631" s="115">
        <v>9619</v>
      </c>
      <c r="G1631" s="113">
        <v>3883</v>
      </c>
      <c r="H1631" s="113">
        <v>1738</v>
      </c>
      <c r="I1631" s="113">
        <v>1426</v>
      </c>
      <c r="J1631" s="112">
        <v>17276</v>
      </c>
      <c r="K1631" s="112">
        <v>10369</v>
      </c>
      <c r="L1631" s="112">
        <v>4035</v>
      </c>
      <c r="M1631" s="112">
        <v>1360</v>
      </c>
      <c r="N1631" s="113">
        <v>1512</v>
      </c>
      <c r="O1631" s="112">
        <v>14323</v>
      </c>
      <c r="P1631" s="112">
        <v>9511</v>
      </c>
      <c r="Q1631" s="112">
        <v>2834</v>
      </c>
      <c r="R1631" s="112">
        <v>1344</v>
      </c>
      <c r="S1631" s="113">
        <v>634</v>
      </c>
      <c r="T1631" s="17">
        <v>-3.530909932854831E-2</v>
      </c>
      <c r="U1631" s="17">
        <v>-7.2330986594657198E-2</v>
      </c>
      <c r="V1631" s="17">
        <v>-3.7670384138785651E-2</v>
      </c>
      <c r="W1631" s="17">
        <v>0.27794117647058814</v>
      </c>
      <c r="X1631" s="17">
        <v>-5.6878306878306861E-2</v>
      </c>
      <c r="Y1631" s="17">
        <v>-3.530909932854831E-2</v>
      </c>
      <c r="Z1631" s="17">
        <v>-1.3496677740864049E-3</v>
      </c>
      <c r="AA1631" s="17">
        <v>4.7477744807121747E-2</v>
      </c>
      <c r="AB1631" s="17">
        <v>9.5838587641866368E-2</v>
      </c>
      <c r="AC1631" s="17">
        <v>0.39803921568627443</v>
      </c>
    </row>
    <row r="1632" spans="1:29" ht="12.75" customHeight="1" x14ac:dyDescent="0.2">
      <c r="A1632" s="19">
        <v>41683</v>
      </c>
      <c r="B1632" s="19">
        <v>41319</v>
      </c>
      <c r="C1632" s="19">
        <v>39863</v>
      </c>
      <c r="D1632" s="16" t="s">
        <v>6</v>
      </c>
      <c r="E1632" s="114">
        <v>18610</v>
      </c>
      <c r="F1632" s="115">
        <v>10771</v>
      </c>
      <c r="G1632" s="113">
        <v>4550</v>
      </c>
      <c r="H1632" s="113">
        <v>1825</v>
      </c>
      <c r="I1632" s="113">
        <v>1464</v>
      </c>
      <c r="J1632" s="112">
        <v>19135</v>
      </c>
      <c r="K1632" s="112">
        <v>11284</v>
      </c>
      <c r="L1632" s="112">
        <v>4140</v>
      </c>
      <c r="M1632" s="112">
        <v>2057</v>
      </c>
      <c r="N1632" s="113">
        <v>1654</v>
      </c>
      <c r="O1632" s="112">
        <v>16331</v>
      </c>
      <c r="P1632" s="112">
        <v>10743</v>
      </c>
      <c r="Q1632" s="112">
        <v>3300</v>
      </c>
      <c r="R1632" s="112">
        <v>1195</v>
      </c>
      <c r="S1632" s="113">
        <v>1093</v>
      </c>
      <c r="T1632" s="17">
        <v>-2.7436634439508722E-2</v>
      </c>
      <c r="U1632" s="17">
        <v>-4.5462601914214806E-2</v>
      </c>
      <c r="V1632" s="17">
        <v>9.9033816425120769E-2</v>
      </c>
      <c r="W1632" s="17">
        <v>-0.11278561011181332</v>
      </c>
      <c r="X1632" s="17">
        <v>-0.11487303506650548</v>
      </c>
      <c r="Y1632" s="17">
        <v>-2.7436634439508722E-2</v>
      </c>
      <c r="Z1632" s="17">
        <v>-7.4218387605529124E-4</v>
      </c>
      <c r="AA1632" s="17">
        <v>0.1206896551724137</v>
      </c>
      <c r="AB1632" s="17">
        <v>-5.5383022774327162E-2</v>
      </c>
      <c r="AC1632" s="17">
        <v>7.8055964653902743E-2</v>
      </c>
    </row>
    <row r="1633" spans="1:29" ht="12.75" customHeight="1" x14ac:dyDescent="0.2">
      <c r="A1633" s="19">
        <v>41684</v>
      </c>
      <c r="B1633" s="19">
        <v>41320</v>
      </c>
      <c r="C1633" s="19">
        <v>39864</v>
      </c>
      <c r="D1633" s="16" t="s">
        <v>7</v>
      </c>
      <c r="E1633" s="114">
        <v>19660</v>
      </c>
      <c r="F1633" s="115">
        <v>11486</v>
      </c>
      <c r="G1633" s="113">
        <v>4660</v>
      </c>
      <c r="H1633" s="113">
        <v>1996</v>
      </c>
      <c r="I1633" s="113">
        <v>1518</v>
      </c>
      <c r="J1633" s="112">
        <v>20039.043145763117</v>
      </c>
      <c r="K1633" s="112">
        <v>11947</v>
      </c>
      <c r="L1633" s="112">
        <v>4548</v>
      </c>
      <c r="M1633" s="112">
        <v>2036.0431457631157</v>
      </c>
      <c r="N1633" s="113">
        <v>1508</v>
      </c>
      <c r="O1633" s="112">
        <v>15558</v>
      </c>
      <c r="P1633" s="112">
        <v>10206</v>
      </c>
      <c r="Q1633" s="112">
        <v>3198</v>
      </c>
      <c r="R1633" s="112">
        <v>1126</v>
      </c>
      <c r="S1633" s="113">
        <v>1028</v>
      </c>
      <c r="T1633" s="17">
        <v>-1.891523178057819E-2</v>
      </c>
      <c r="U1633" s="17">
        <v>-3.8587092994057048E-2</v>
      </c>
      <c r="V1633" s="17">
        <v>2.4626209322779147E-2</v>
      </c>
      <c r="W1633" s="17">
        <v>-1.9667140083177048E-2</v>
      </c>
      <c r="X1633" s="17">
        <v>6.6312997347479641E-3</v>
      </c>
      <c r="Y1633" s="17">
        <v>-1.891523178057819E-2</v>
      </c>
      <c r="Z1633" s="17">
        <v>6.7472118959107874E-2</v>
      </c>
      <c r="AA1633" s="17">
        <v>0.1280561607358992</v>
      </c>
      <c r="AB1633" s="17">
        <v>2.5693730729702047E-2</v>
      </c>
      <c r="AC1633" s="17">
        <v>8.273894436519269E-2</v>
      </c>
    </row>
    <row r="1634" spans="1:29" ht="12.75" customHeight="1" x14ac:dyDescent="0.2">
      <c r="A1634" s="19">
        <v>41685</v>
      </c>
      <c r="B1634" s="19">
        <v>41321</v>
      </c>
      <c r="C1634" s="19">
        <v>39865</v>
      </c>
      <c r="D1634" s="16" t="s">
        <v>1</v>
      </c>
      <c r="E1634" s="114">
        <v>21409</v>
      </c>
      <c r="F1634" s="115">
        <v>11838</v>
      </c>
      <c r="G1634" s="113">
        <v>5127</v>
      </c>
      <c r="H1634" s="113">
        <v>2411</v>
      </c>
      <c r="I1634" s="113">
        <v>2033</v>
      </c>
      <c r="J1634" s="112">
        <v>20836.011078466407</v>
      </c>
      <c r="K1634" s="112">
        <v>11830</v>
      </c>
      <c r="L1634" s="112">
        <v>4457</v>
      </c>
      <c r="M1634" s="112">
        <v>2399.4962655484042</v>
      </c>
      <c r="N1634" s="113">
        <v>2149.514812918002</v>
      </c>
      <c r="O1634" s="112">
        <v>17402</v>
      </c>
      <c r="P1634" s="112">
        <v>10203</v>
      </c>
      <c r="Q1634" s="112">
        <v>4275</v>
      </c>
      <c r="R1634" s="112">
        <v>1459</v>
      </c>
      <c r="S1634" s="113">
        <v>1465</v>
      </c>
      <c r="T1634" s="17">
        <v>2.7499933618568839E-2</v>
      </c>
      <c r="U1634" s="17">
        <v>6.762468300929303E-4</v>
      </c>
      <c r="V1634" s="17">
        <v>0.15032533094009426</v>
      </c>
      <c r="W1634" s="17">
        <v>4.7942289457851839E-3</v>
      </c>
      <c r="X1634" s="17">
        <v>-5.4205168635163448E-2</v>
      </c>
      <c r="Y1634" s="17">
        <v>2.7499933618568839E-2</v>
      </c>
      <c r="Z1634" s="17">
        <v>7.3936314977773643E-2</v>
      </c>
      <c r="AA1634" s="17">
        <v>3.9116335630320132E-2</v>
      </c>
      <c r="AB1634" s="17">
        <v>3.7435456110154863E-2</v>
      </c>
      <c r="AC1634" s="17">
        <v>0.17855072463768118</v>
      </c>
    </row>
    <row r="1635" spans="1:29" ht="12.75" customHeight="1" x14ac:dyDescent="0.2">
      <c r="A1635" s="19">
        <v>41686</v>
      </c>
      <c r="B1635" s="19">
        <v>41322</v>
      </c>
      <c r="C1635" s="19">
        <v>39866</v>
      </c>
      <c r="D1635" s="16" t="s">
        <v>2</v>
      </c>
      <c r="E1635" s="114">
        <v>19568</v>
      </c>
      <c r="F1635" s="115">
        <v>11441</v>
      </c>
      <c r="G1635" s="113">
        <v>4666</v>
      </c>
      <c r="H1635" s="113">
        <v>1918</v>
      </c>
      <c r="I1635" s="113">
        <v>1543</v>
      </c>
      <c r="J1635" s="112">
        <v>19488.426741631458</v>
      </c>
      <c r="K1635" s="112">
        <v>11539</v>
      </c>
      <c r="L1635" s="112">
        <v>4407</v>
      </c>
      <c r="M1635" s="112">
        <v>1997.4267416314565</v>
      </c>
      <c r="N1635" s="113">
        <v>1545</v>
      </c>
      <c r="O1635" s="112">
        <v>15140</v>
      </c>
      <c r="P1635" s="112">
        <v>10028</v>
      </c>
      <c r="Q1635" s="112">
        <v>2987</v>
      </c>
      <c r="R1635" s="112">
        <v>1297</v>
      </c>
      <c r="S1635" s="113">
        <v>828</v>
      </c>
      <c r="T1635" s="17">
        <v>4.0831032398607192E-3</v>
      </c>
      <c r="U1635" s="17">
        <v>-8.4929369962735146E-3</v>
      </c>
      <c r="V1635" s="17">
        <v>5.8770138416156081E-2</v>
      </c>
      <c r="W1635" s="17">
        <v>-3.9764533024416404E-2</v>
      </c>
      <c r="X1635" s="17">
        <v>-1.2944983818770073E-3</v>
      </c>
      <c r="Y1635" s="17">
        <v>4.0831032398607192E-3</v>
      </c>
      <c r="Z1635" s="17">
        <v>7.1254681647940021E-2</v>
      </c>
      <c r="AA1635" s="17">
        <v>0.10073130455296053</v>
      </c>
      <c r="AB1635" s="17">
        <v>-1.134020618556697E-2</v>
      </c>
      <c r="AC1635" s="17">
        <v>0.11811594202898545</v>
      </c>
    </row>
    <row r="1636" spans="1:29" ht="12.75" customHeight="1" x14ac:dyDescent="0.2">
      <c r="A1636" s="19">
        <v>41687</v>
      </c>
      <c r="B1636" s="19">
        <v>41323</v>
      </c>
      <c r="C1636" s="19">
        <v>39867</v>
      </c>
      <c r="D1636" s="16" t="s">
        <v>3</v>
      </c>
      <c r="E1636" s="114">
        <v>19456</v>
      </c>
      <c r="F1636" s="115">
        <v>11314</v>
      </c>
      <c r="G1636" s="113">
        <v>4691</v>
      </c>
      <c r="H1636" s="113">
        <v>2019</v>
      </c>
      <c r="I1636" s="113">
        <v>1432</v>
      </c>
      <c r="J1636" s="112">
        <v>18776</v>
      </c>
      <c r="K1636" s="112">
        <v>11417</v>
      </c>
      <c r="L1636" s="112">
        <v>3702</v>
      </c>
      <c r="M1636" s="112">
        <v>2190</v>
      </c>
      <c r="N1636" s="113">
        <v>1467</v>
      </c>
      <c r="O1636" s="112">
        <v>13651</v>
      </c>
      <c r="P1636" s="112">
        <v>9159</v>
      </c>
      <c r="Q1636" s="112">
        <v>2936</v>
      </c>
      <c r="R1636" s="112">
        <v>851</v>
      </c>
      <c r="S1636" s="113">
        <v>705</v>
      </c>
      <c r="T1636" s="17">
        <v>3.6216446527481905E-2</v>
      </c>
      <c r="U1636" s="17">
        <v>-9.0216344048349439E-3</v>
      </c>
      <c r="V1636" s="17">
        <v>0.2671528903295517</v>
      </c>
      <c r="W1636" s="17">
        <v>-7.8082191780821875E-2</v>
      </c>
      <c r="X1636" s="17">
        <v>-2.3858214042263071E-2</v>
      </c>
      <c r="Y1636" s="17">
        <v>3.6216446527481905E-2</v>
      </c>
      <c r="Z1636" s="17">
        <v>7.160447054366359E-2</v>
      </c>
      <c r="AA1636" s="17">
        <v>0.23740437879187559</v>
      </c>
      <c r="AB1636" s="17">
        <v>0.11239669421487597</v>
      </c>
      <c r="AC1636" s="17">
        <v>0.22602739726027399</v>
      </c>
    </row>
    <row r="1637" spans="1:29" ht="12.75" customHeight="1" x14ac:dyDescent="0.2">
      <c r="A1637" s="19">
        <v>41688</v>
      </c>
      <c r="B1637" s="19">
        <v>41324</v>
      </c>
      <c r="C1637" s="19">
        <v>39868</v>
      </c>
      <c r="D1637" s="16" t="s">
        <v>4</v>
      </c>
      <c r="E1637" s="114">
        <v>16332</v>
      </c>
      <c r="F1637" s="115">
        <v>10351</v>
      </c>
      <c r="G1637" s="113">
        <v>2952</v>
      </c>
      <c r="H1637" s="113">
        <v>1644</v>
      </c>
      <c r="I1637" s="113">
        <v>1385</v>
      </c>
      <c r="J1637" s="112">
        <v>17943</v>
      </c>
      <c r="K1637" s="112">
        <v>10772</v>
      </c>
      <c r="L1637" s="112">
        <v>3897</v>
      </c>
      <c r="M1637" s="112">
        <v>1929</v>
      </c>
      <c r="N1637" s="113">
        <v>1345</v>
      </c>
      <c r="O1637" s="112">
        <v>12038</v>
      </c>
      <c r="P1637" s="112">
        <v>8026</v>
      </c>
      <c r="Q1637" s="112">
        <v>2406</v>
      </c>
      <c r="R1637" s="112">
        <v>896</v>
      </c>
      <c r="S1637" s="113">
        <v>710</v>
      </c>
      <c r="T1637" s="17">
        <v>-8.9784317003845482E-2</v>
      </c>
      <c r="U1637" s="17">
        <v>-3.9082807278128517E-2</v>
      </c>
      <c r="V1637" s="17">
        <v>-0.2424942263279446</v>
      </c>
      <c r="W1637" s="17">
        <v>-0.14774494556765161</v>
      </c>
      <c r="X1637" s="17">
        <v>2.9739776951672958E-2</v>
      </c>
      <c r="Y1637" s="17">
        <v>-8.9784317003845482E-2</v>
      </c>
      <c r="Z1637" s="17">
        <v>1.1432479968731757E-2</v>
      </c>
      <c r="AA1637" s="17">
        <v>-0.1105754745405243</v>
      </c>
      <c r="AB1637" s="17">
        <v>3.2663316582914659E-2</v>
      </c>
      <c r="AC1637" s="17">
        <v>0.26831501831501825</v>
      </c>
    </row>
    <row r="1638" spans="1:29" ht="12.75" customHeight="1" x14ac:dyDescent="0.2">
      <c r="A1638" s="19">
        <v>41689</v>
      </c>
      <c r="B1638" s="19">
        <v>41325</v>
      </c>
      <c r="C1638" s="19">
        <v>39869</v>
      </c>
      <c r="D1638" s="16" t="s">
        <v>5</v>
      </c>
      <c r="E1638" s="114">
        <v>16590</v>
      </c>
      <c r="F1638" s="115">
        <v>10437</v>
      </c>
      <c r="G1638" s="113">
        <v>3378</v>
      </c>
      <c r="H1638" s="113">
        <v>1593</v>
      </c>
      <c r="I1638" s="113">
        <v>1182</v>
      </c>
      <c r="J1638" s="112">
        <v>17302</v>
      </c>
      <c r="K1638" s="112">
        <v>10616</v>
      </c>
      <c r="L1638" s="112">
        <v>3496</v>
      </c>
      <c r="M1638" s="112">
        <v>1787</v>
      </c>
      <c r="N1638" s="113">
        <v>1403</v>
      </c>
      <c r="O1638" s="112">
        <v>12884</v>
      </c>
      <c r="P1638" s="112">
        <v>8415</v>
      </c>
      <c r="Q1638" s="112">
        <v>2768</v>
      </c>
      <c r="R1638" s="112">
        <v>1101</v>
      </c>
      <c r="S1638" s="113">
        <v>600</v>
      </c>
      <c r="T1638" s="17">
        <v>-4.1151311987053574E-2</v>
      </c>
      <c r="U1638" s="17">
        <v>-1.6861341371514738E-2</v>
      </c>
      <c r="V1638" s="17">
        <v>-3.3752860411899288E-2</v>
      </c>
      <c r="W1638" s="17">
        <v>-0.10856183547845555</v>
      </c>
      <c r="X1638" s="17">
        <v>-0.15751960085531003</v>
      </c>
      <c r="Y1638" s="17">
        <v>-4.1151311987053574E-2</v>
      </c>
      <c r="Z1638" s="17">
        <v>8.1554404145077752E-2</v>
      </c>
      <c r="AA1638" s="17">
        <v>3.8632986627042953E-3</v>
      </c>
      <c r="AB1638" s="17">
        <v>4.5275590551181022E-2</v>
      </c>
      <c r="AC1638" s="17">
        <v>2.7826086956521667E-2</v>
      </c>
    </row>
    <row r="1639" spans="1:29" ht="12.75" customHeight="1" x14ac:dyDescent="0.2">
      <c r="A1639" s="19">
        <v>41690</v>
      </c>
      <c r="B1639" s="19">
        <v>41326</v>
      </c>
      <c r="C1639" s="19">
        <v>39870</v>
      </c>
      <c r="D1639" s="16" t="s">
        <v>6</v>
      </c>
      <c r="E1639" s="114">
        <v>17186</v>
      </c>
      <c r="F1639" s="115">
        <v>10744</v>
      </c>
      <c r="G1639" s="113">
        <v>3515</v>
      </c>
      <c r="H1639" s="113">
        <v>1531</v>
      </c>
      <c r="I1639" s="113">
        <v>1396</v>
      </c>
      <c r="J1639" s="112">
        <v>17844</v>
      </c>
      <c r="K1639" s="112">
        <v>10416</v>
      </c>
      <c r="L1639" s="112">
        <v>3939</v>
      </c>
      <c r="M1639" s="112">
        <v>1941</v>
      </c>
      <c r="N1639" s="113">
        <v>1548</v>
      </c>
      <c r="O1639" s="112">
        <v>15041</v>
      </c>
      <c r="P1639" s="112">
        <v>10094</v>
      </c>
      <c r="Q1639" s="112">
        <v>2920</v>
      </c>
      <c r="R1639" s="112">
        <v>1070</v>
      </c>
      <c r="S1639" s="113">
        <v>957</v>
      </c>
      <c r="T1639" s="17">
        <v>-3.6875140103115878E-2</v>
      </c>
      <c r="U1639" s="17">
        <v>3.149001536098317E-2</v>
      </c>
      <c r="V1639" s="17">
        <v>-0.10764153338410765</v>
      </c>
      <c r="W1639" s="17">
        <v>-0.21123132405976297</v>
      </c>
      <c r="X1639" s="17">
        <v>-9.8191214470284227E-2</v>
      </c>
      <c r="Y1639" s="17">
        <v>-3.6875140103115878E-2</v>
      </c>
      <c r="Z1639" s="17">
        <v>2.9611883085769009E-2</v>
      </c>
      <c r="AA1639" s="17">
        <v>-2.9273681303507271E-2</v>
      </c>
      <c r="AB1639" s="17">
        <v>-8.5424133811230596E-2</v>
      </c>
      <c r="AC1639" s="17">
        <v>9.0624999999999956E-2</v>
      </c>
    </row>
    <row r="1640" spans="1:29" ht="12.75" customHeight="1" x14ac:dyDescent="0.2">
      <c r="A1640" s="19">
        <v>41691</v>
      </c>
      <c r="B1640" s="19">
        <v>41327</v>
      </c>
      <c r="C1640" s="19">
        <v>39871</v>
      </c>
      <c r="D1640" s="16" t="s">
        <v>7</v>
      </c>
      <c r="E1640" s="114">
        <v>17350</v>
      </c>
      <c r="F1640" s="115">
        <v>10646</v>
      </c>
      <c r="G1640" s="113">
        <v>3591</v>
      </c>
      <c r="H1640" s="113">
        <v>1795</v>
      </c>
      <c r="I1640" s="113">
        <v>1318</v>
      </c>
      <c r="J1640" s="112">
        <v>18484</v>
      </c>
      <c r="K1640" s="112">
        <v>11035</v>
      </c>
      <c r="L1640" s="112">
        <v>3949</v>
      </c>
      <c r="M1640" s="112">
        <v>1937</v>
      </c>
      <c r="N1640" s="113">
        <v>1563</v>
      </c>
      <c r="O1640" s="112">
        <v>14815</v>
      </c>
      <c r="P1640" s="112">
        <v>9801</v>
      </c>
      <c r="Q1640" s="112">
        <v>3095</v>
      </c>
      <c r="R1640" s="112">
        <v>1017</v>
      </c>
      <c r="S1640" s="113">
        <v>902</v>
      </c>
      <c r="T1640" s="17">
        <v>-6.1350357065570238E-2</v>
      </c>
      <c r="U1640" s="17">
        <v>-3.5251472587222499E-2</v>
      </c>
      <c r="V1640" s="17">
        <v>-9.0655862243606E-2</v>
      </c>
      <c r="W1640" s="17">
        <v>-7.3309241094476008E-2</v>
      </c>
      <c r="X1640" s="17">
        <v>-0.15674984005118364</v>
      </c>
      <c r="Y1640" s="17">
        <v>-6.1350357065570238E-2</v>
      </c>
      <c r="Z1640" s="17">
        <v>0.11757295821960945</v>
      </c>
      <c r="AA1640" s="17">
        <v>9.2485549132947931E-2</v>
      </c>
      <c r="AB1640" s="17">
        <v>0.16407263294422836</v>
      </c>
      <c r="AC1640" s="17">
        <v>2.808112324492984E-2</v>
      </c>
    </row>
    <row r="1641" spans="1:29" ht="12.75" customHeight="1" x14ac:dyDescent="0.2">
      <c r="A1641" s="19">
        <v>41692</v>
      </c>
      <c r="B1641" s="19">
        <v>41328</v>
      </c>
      <c r="C1641" s="19">
        <v>39872</v>
      </c>
      <c r="D1641" s="16" t="s">
        <v>1</v>
      </c>
      <c r="E1641" s="114">
        <v>20589</v>
      </c>
      <c r="F1641" s="115">
        <v>11422</v>
      </c>
      <c r="G1641" s="113">
        <v>5209</v>
      </c>
      <c r="H1641" s="113">
        <v>2237</v>
      </c>
      <c r="I1641" s="113">
        <v>1721</v>
      </c>
      <c r="J1641" s="112">
        <v>20036</v>
      </c>
      <c r="K1641" s="112">
        <v>11124</v>
      </c>
      <c r="L1641" s="112">
        <v>4593</v>
      </c>
      <c r="M1641" s="112">
        <v>2552</v>
      </c>
      <c r="N1641" s="113">
        <v>1767</v>
      </c>
      <c r="O1641" s="112">
        <v>16399</v>
      </c>
      <c r="P1641" s="112">
        <v>9494</v>
      </c>
      <c r="Q1641" s="112">
        <v>4170</v>
      </c>
      <c r="R1641" s="112">
        <v>1428</v>
      </c>
      <c r="S1641" s="113">
        <v>1307</v>
      </c>
      <c r="T1641" s="17">
        <v>2.7600319425034936E-2</v>
      </c>
      <c r="U1641" s="17">
        <v>2.678892484717732E-2</v>
      </c>
      <c r="V1641" s="17">
        <v>0.13411713477030274</v>
      </c>
      <c r="W1641" s="17">
        <v>-0.12343260188087779</v>
      </c>
      <c r="X1641" s="17">
        <v>-2.6032823995472576E-2</v>
      </c>
      <c r="Y1641" s="17">
        <v>2.7600319425034936E-2</v>
      </c>
      <c r="Z1641" s="17">
        <v>0.14990435920668488</v>
      </c>
      <c r="AA1641" s="17">
        <v>0.20522906062008328</v>
      </c>
      <c r="AB1641" s="17">
        <v>0.16997907949790791</v>
      </c>
      <c r="AC1641" s="17">
        <v>5.1313378130726894E-2</v>
      </c>
    </row>
    <row r="1642" spans="1:29" ht="12.75" customHeight="1" x14ac:dyDescent="0.2">
      <c r="A1642" s="19">
        <v>41693</v>
      </c>
      <c r="B1642" s="19">
        <v>41329</v>
      </c>
      <c r="C1642" s="19">
        <v>39873</v>
      </c>
      <c r="D1642" s="16" t="s">
        <v>2</v>
      </c>
      <c r="E1642" s="114">
        <v>17437</v>
      </c>
      <c r="F1642" s="115">
        <v>10729</v>
      </c>
      <c r="G1642" s="113">
        <v>3878</v>
      </c>
      <c r="H1642" s="113">
        <v>1561</v>
      </c>
      <c r="I1642" s="113">
        <v>1269</v>
      </c>
      <c r="J1642" s="112">
        <v>17858</v>
      </c>
      <c r="K1642" s="112">
        <v>10561</v>
      </c>
      <c r="L1642" s="112">
        <v>3954</v>
      </c>
      <c r="M1642" s="112">
        <v>1700</v>
      </c>
      <c r="N1642" s="113">
        <v>1643</v>
      </c>
      <c r="O1642" s="112">
        <v>15540</v>
      </c>
      <c r="P1642" s="112">
        <v>9890</v>
      </c>
      <c r="Q1642" s="112">
        <v>3346</v>
      </c>
      <c r="R1642" s="112">
        <v>1571</v>
      </c>
      <c r="S1642" s="113">
        <v>733</v>
      </c>
      <c r="T1642" s="17">
        <v>-2.3574868406316507E-2</v>
      </c>
      <c r="U1642" s="17">
        <v>1.5907584509042616E-2</v>
      </c>
      <c r="V1642" s="17">
        <v>-1.9221041982802278E-2</v>
      </c>
      <c r="W1642" s="17">
        <v>-8.1764705882352962E-2</v>
      </c>
      <c r="X1642" s="17">
        <v>-0.2276323797930615</v>
      </c>
      <c r="Y1642" s="17">
        <v>-2.3574868406316507E-2</v>
      </c>
      <c r="Z1642" s="17">
        <v>0.20307243776631534</v>
      </c>
      <c r="AA1642" s="17">
        <v>0.24975829842088304</v>
      </c>
      <c r="AB1642" s="17">
        <v>0.11739441660701511</v>
      </c>
      <c r="AC1642" s="17">
        <v>3.1620553359683612E-3</v>
      </c>
    </row>
    <row r="1643" spans="1:29" ht="12.75" customHeight="1" x14ac:dyDescent="0.2">
      <c r="A1643" s="19">
        <v>41694</v>
      </c>
      <c r="B1643" s="19">
        <v>41330</v>
      </c>
      <c r="C1643" s="19">
        <v>39874</v>
      </c>
      <c r="D1643" s="16" t="s">
        <v>3</v>
      </c>
      <c r="E1643" s="114">
        <v>16444</v>
      </c>
      <c r="F1643" s="115">
        <v>10144</v>
      </c>
      <c r="G1643" s="113">
        <v>3600</v>
      </c>
      <c r="H1643" s="113">
        <v>1631</v>
      </c>
      <c r="I1643" s="113">
        <v>1069</v>
      </c>
      <c r="J1643" s="112">
        <v>16042</v>
      </c>
      <c r="K1643" s="112">
        <v>9995</v>
      </c>
      <c r="L1643" s="112">
        <v>3287</v>
      </c>
      <c r="M1643" s="112">
        <v>1555</v>
      </c>
      <c r="N1643" s="113">
        <v>1205</v>
      </c>
      <c r="O1643" s="112">
        <v>13735</v>
      </c>
      <c r="P1643" s="112">
        <v>9382</v>
      </c>
      <c r="Q1643" s="112">
        <v>2636</v>
      </c>
      <c r="R1643" s="112">
        <v>931</v>
      </c>
      <c r="S1643" s="113">
        <v>786</v>
      </c>
      <c r="T1643" s="17">
        <v>2.505921954868473E-2</v>
      </c>
      <c r="U1643" s="17">
        <v>1.4907453726863418E-2</v>
      </c>
      <c r="V1643" s="17">
        <v>9.5223608153331307E-2</v>
      </c>
      <c r="W1643" s="17">
        <v>4.8874598070739461E-2</v>
      </c>
      <c r="X1643" s="17">
        <v>-0.11286307053941913</v>
      </c>
      <c r="Y1643" s="17">
        <v>2.505921954868473E-2</v>
      </c>
      <c r="Z1643" s="17">
        <v>6.3089499056801612E-2</v>
      </c>
      <c r="AA1643" s="17">
        <v>0.10260336906584988</v>
      </c>
      <c r="AB1643" s="17">
        <v>0.24314024390243905</v>
      </c>
      <c r="AC1643" s="17">
        <v>8.9704383282364963E-2</v>
      </c>
    </row>
    <row r="1644" spans="1:29" ht="12.75" customHeight="1" x14ac:dyDescent="0.2">
      <c r="A1644" s="19">
        <v>41695</v>
      </c>
      <c r="B1644" s="19">
        <v>41331</v>
      </c>
      <c r="C1644" s="19">
        <v>39875</v>
      </c>
      <c r="D1644" s="16" t="s">
        <v>4</v>
      </c>
      <c r="E1644" s="114">
        <v>13596</v>
      </c>
      <c r="F1644" s="115">
        <v>8671</v>
      </c>
      <c r="G1644" s="113">
        <v>2557</v>
      </c>
      <c r="H1644" s="113">
        <v>1503</v>
      </c>
      <c r="I1644" s="113">
        <v>865</v>
      </c>
      <c r="J1644" s="112">
        <v>14610</v>
      </c>
      <c r="K1644" s="112">
        <v>8949</v>
      </c>
      <c r="L1644" s="112">
        <v>3244</v>
      </c>
      <c r="M1644" s="112">
        <v>1370</v>
      </c>
      <c r="N1644" s="113">
        <v>1047</v>
      </c>
      <c r="O1644" s="112">
        <v>12447</v>
      </c>
      <c r="P1644" s="112">
        <v>8107</v>
      </c>
      <c r="Q1644" s="112">
        <v>2558</v>
      </c>
      <c r="R1644" s="112">
        <v>982</v>
      </c>
      <c r="S1644" s="113">
        <v>800</v>
      </c>
      <c r="T1644" s="17">
        <v>-6.940451745379872E-2</v>
      </c>
      <c r="U1644" s="17">
        <v>-3.1064923455134674E-2</v>
      </c>
      <c r="V1644" s="17">
        <v>-0.21177558569667077</v>
      </c>
      <c r="W1644" s="17">
        <v>9.7080291970802923E-2</v>
      </c>
      <c r="X1644" s="17">
        <v>-0.17382999044890157</v>
      </c>
      <c r="Y1644" s="17">
        <v>-6.940451745379872E-2</v>
      </c>
      <c r="Z1644" s="17">
        <v>2.8466374095599489E-2</v>
      </c>
      <c r="AA1644" s="17">
        <v>-0.11184439041333794</v>
      </c>
      <c r="AB1644" s="17">
        <v>2.8043775649794878E-2</v>
      </c>
      <c r="AC1644" s="17">
        <v>-9.0431125131440582E-2</v>
      </c>
    </row>
    <row r="1645" spans="1:29" ht="12.75" customHeight="1" x14ac:dyDescent="0.2">
      <c r="A1645" s="19">
        <v>41696</v>
      </c>
      <c r="B1645" s="19">
        <v>41332</v>
      </c>
      <c r="C1645" s="19">
        <v>39876</v>
      </c>
      <c r="D1645" s="16" t="s">
        <v>5</v>
      </c>
      <c r="E1645" s="114">
        <v>15360</v>
      </c>
      <c r="F1645" s="115">
        <v>9505</v>
      </c>
      <c r="G1645" s="113">
        <v>3263</v>
      </c>
      <c r="H1645" s="113">
        <v>1540</v>
      </c>
      <c r="I1645" s="113">
        <v>1052</v>
      </c>
      <c r="J1645" s="112">
        <v>16673</v>
      </c>
      <c r="K1645" s="112">
        <v>10025</v>
      </c>
      <c r="L1645" s="112">
        <v>3823</v>
      </c>
      <c r="M1645" s="112">
        <v>1574</v>
      </c>
      <c r="N1645" s="113">
        <v>1251</v>
      </c>
      <c r="O1645" s="112">
        <v>13131</v>
      </c>
      <c r="P1645" s="112">
        <v>8525</v>
      </c>
      <c r="Q1645" s="112">
        <v>2804</v>
      </c>
      <c r="R1645" s="112">
        <v>1027</v>
      </c>
      <c r="S1645" s="113">
        <v>775</v>
      </c>
      <c r="T1645" s="17">
        <v>-7.8750074971510875E-2</v>
      </c>
      <c r="U1645" s="17">
        <v>-5.1870324189526196E-2</v>
      </c>
      <c r="V1645" s="17">
        <v>-0.14648182055976977</v>
      </c>
      <c r="W1645" s="17">
        <v>-2.1601016518424387E-2</v>
      </c>
      <c r="X1645" s="17">
        <v>-0.15907274180655473</v>
      </c>
      <c r="Y1645" s="17">
        <v>-7.8750074971510875E-2</v>
      </c>
      <c r="Z1645" s="17">
        <v>0.10600418896904817</v>
      </c>
      <c r="AA1645" s="17">
        <v>-7.6944837340876981E-2</v>
      </c>
      <c r="AB1645" s="17">
        <v>3.6339165545087537E-2</v>
      </c>
      <c r="AC1645" s="17">
        <v>-2.0484171322160183E-2</v>
      </c>
    </row>
    <row r="1646" spans="1:29" ht="12.75" customHeight="1" x14ac:dyDescent="0.2">
      <c r="A1646" s="19">
        <v>41697</v>
      </c>
      <c r="B1646" s="19">
        <v>41333</v>
      </c>
      <c r="C1646" s="19">
        <v>39877</v>
      </c>
      <c r="D1646" s="16" t="s">
        <v>6</v>
      </c>
      <c r="E1646" s="114">
        <v>16887</v>
      </c>
      <c r="F1646" s="115">
        <v>10299</v>
      </c>
      <c r="G1646" s="113">
        <v>4003</v>
      </c>
      <c r="H1646" s="113">
        <v>1547</v>
      </c>
      <c r="I1646" s="113">
        <v>1038</v>
      </c>
      <c r="J1646" s="112">
        <v>18880</v>
      </c>
      <c r="K1646" s="112">
        <v>11234</v>
      </c>
      <c r="L1646" s="112">
        <v>4023</v>
      </c>
      <c r="M1646" s="112">
        <v>2068</v>
      </c>
      <c r="N1646" s="113">
        <v>1555</v>
      </c>
      <c r="O1646" s="112">
        <v>14412</v>
      </c>
      <c r="P1646" s="112">
        <v>9127</v>
      </c>
      <c r="Q1646" s="112">
        <v>3033</v>
      </c>
      <c r="R1646" s="112">
        <v>1305</v>
      </c>
      <c r="S1646" s="113">
        <v>947</v>
      </c>
      <c r="T1646" s="17">
        <v>-0.10556144067796613</v>
      </c>
      <c r="U1646" s="17">
        <v>-8.3229481929855798E-2</v>
      </c>
      <c r="V1646" s="17">
        <v>-4.9714143673875721E-3</v>
      </c>
      <c r="W1646" s="17">
        <v>-0.25193423597678921</v>
      </c>
      <c r="X1646" s="17">
        <v>-0.33247588424437302</v>
      </c>
      <c r="Y1646" s="17">
        <v>-0.10556144067796613</v>
      </c>
      <c r="Z1646" s="17">
        <v>-5.0236692107042957E-3</v>
      </c>
      <c r="AA1646" s="17">
        <v>0.1483075157773952</v>
      </c>
      <c r="AB1646" s="17">
        <v>-0.12697516930022579</v>
      </c>
      <c r="AC1646" s="17">
        <v>-0.21004566210045661</v>
      </c>
    </row>
    <row r="1647" spans="1:29" ht="12.75" customHeight="1" x14ac:dyDescent="0.2">
      <c r="A1647" s="19">
        <v>41698</v>
      </c>
      <c r="B1647" s="19">
        <v>41334</v>
      </c>
      <c r="C1647" s="19">
        <v>39878</v>
      </c>
      <c r="D1647" s="16" t="s">
        <v>7</v>
      </c>
      <c r="E1647" s="114">
        <v>18034</v>
      </c>
      <c r="F1647" s="115">
        <v>11330</v>
      </c>
      <c r="G1647" s="113">
        <v>3766</v>
      </c>
      <c r="H1647" s="113">
        <v>1687</v>
      </c>
      <c r="I1647" s="113">
        <v>1251</v>
      </c>
      <c r="J1647" s="112">
        <v>19665</v>
      </c>
      <c r="K1647" s="112">
        <v>11759</v>
      </c>
      <c r="L1647" s="112">
        <v>4496</v>
      </c>
      <c r="M1647" s="112">
        <v>1853</v>
      </c>
      <c r="N1647" s="113">
        <v>1557</v>
      </c>
      <c r="O1647" s="112">
        <v>15651</v>
      </c>
      <c r="P1647" s="112">
        <v>10140</v>
      </c>
      <c r="Q1647" s="112">
        <v>3268</v>
      </c>
      <c r="R1647" s="112">
        <v>1333</v>
      </c>
      <c r="S1647" s="113">
        <v>910</v>
      </c>
      <c r="T1647" s="17">
        <v>-8.2939232138316776E-2</v>
      </c>
      <c r="U1647" s="17">
        <v>-3.6482694106641733E-2</v>
      </c>
      <c r="V1647" s="17">
        <v>-0.16236654804270467</v>
      </c>
      <c r="W1647" s="17">
        <v>-8.9584457636265546E-2</v>
      </c>
      <c r="X1647" s="17">
        <v>-0.19653179190751446</v>
      </c>
      <c r="Y1647" s="17">
        <v>-8.2939232138316776E-2</v>
      </c>
      <c r="Z1647" s="17">
        <v>0.11581642702383288</v>
      </c>
      <c r="AA1647" s="17">
        <v>6.2941010443127388E-2</v>
      </c>
      <c r="AB1647" s="17">
        <v>-8.2304526748970819E-3</v>
      </c>
      <c r="AC1647" s="17">
        <v>-3.0232558139534849E-2</v>
      </c>
    </row>
    <row r="1648" spans="1:29" ht="12.75" customHeight="1" x14ac:dyDescent="0.2">
      <c r="A1648" s="19">
        <v>41699</v>
      </c>
      <c r="B1648" s="19">
        <v>41335</v>
      </c>
      <c r="C1648" s="19">
        <v>39879</v>
      </c>
      <c r="D1648" s="16" t="s">
        <v>1</v>
      </c>
      <c r="E1648" s="114">
        <v>20021</v>
      </c>
      <c r="F1648" s="115">
        <v>11364</v>
      </c>
      <c r="G1648" s="113">
        <v>4734</v>
      </c>
      <c r="H1648" s="113">
        <v>2114</v>
      </c>
      <c r="I1648" s="113">
        <v>1809</v>
      </c>
      <c r="J1648" s="112">
        <v>20665</v>
      </c>
      <c r="K1648" s="112">
        <v>11354</v>
      </c>
      <c r="L1648" s="112">
        <v>4943</v>
      </c>
      <c r="M1648" s="112">
        <v>2409</v>
      </c>
      <c r="N1648" s="113">
        <v>1959</v>
      </c>
      <c r="O1648" s="112">
        <v>17185</v>
      </c>
      <c r="P1648" s="112">
        <v>9991</v>
      </c>
      <c r="Q1648" s="112">
        <v>4253</v>
      </c>
      <c r="R1648" s="112">
        <v>1470</v>
      </c>
      <c r="S1648" s="113">
        <v>1471</v>
      </c>
      <c r="T1648" s="17">
        <v>-3.1163803532543E-2</v>
      </c>
      <c r="U1648" s="17">
        <v>8.8074687334849244E-4</v>
      </c>
      <c r="V1648" s="17">
        <v>-4.2282014970665638E-2</v>
      </c>
      <c r="W1648" s="17">
        <v>-0.12245745122457452</v>
      </c>
      <c r="X1648" s="17">
        <v>-7.6569678407350739E-2</v>
      </c>
      <c r="Y1648" s="17">
        <v>-3.1163803532543E-2</v>
      </c>
      <c r="Z1648" s="17">
        <v>0.19709259454334771</v>
      </c>
      <c r="AA1648" s="17">
        <v>3.9525691699604737E-2</v>
      </c>
      <c r="AB1648" s="17">
        <v>0.18630751964085301</v>
      </c>
      <c r="AC1648" s="17">
        <v>0.11323076923076925</v>
      </c>
    </row>
    <row r="1649" spans="1:29" ht="12.75" customHeight="1" x14ac:dyDescent="0.2">
      <c r="A1649" s="19">
        <v>41700</v>
      </c>
      <c r="B1649" s="19">
        <v>41336</v>
      </c>
      <c r="C1649" s="19">
        <v>39880</v>
      </c>
      <c r="D1649" s="16" t="s">
        <v>2</v>
      </c>
      <c r="E1649" s="114">
        <v>17018</v>
      </c>
      <c r="F1649" s="115">
        <v>10097</v>
      </c>
      <c r="G1649" s="113">
        <v>3841</v>
      </c>
      <c r="H1649" s="113">
        <v>1750</v>
      </c>
      <c r="I1649" s="113">
        <v>1330</v>
      </c>
      <c r="J1649" s="112">
        <v>17847</v>
      </c>
      <c r="K1649" s="112">
        <v>10941</v>
      </c>
      <c r="L1649" s="112">
        <v>3828</v>
      </c>
      <c r="M1649" s="112">
        <v>1705</v>
      </c>
      <c r="N1649" s="113">
        <v>1373</v>
      </c>
      <c r="O1649" s="112">
        <v>15546</v>
      </c>
      <c r="P1649" s="112">
        <v>10017</v>
      </c>
      <c r="Q1649" s="112">
        <v>3218</v>
      </c>
      <c r="R1649" s="112">
        <v>1386</v>
      </c>
      <c r="S1649" s="113">
        <v>925</v>
      </c>
      <c r="T1649" s="17">
        <v>-4.6450383818008589E-2</v>
      </c>
      <c r="U1649" s="17">
        <v>-7.7141029156384211E-2</v>
      </c>
      <c r="V1649" s="17">
        <v>3.3960292580981211E-3</v>
      </c>
      <c r="W1649" s="17">
        <v>2.6392961876832821E-2</v>
      </c>
      <c r="X1649" s="17">
        <v>-3.1318281136198056E-2</v>
      </c>
      <c r="Y1649" s="17">
        <v>-4.6450383818008589E-2</v>
      </c>
      <c r="Z1649" s="17">
        <v>1.3653247665897039E-2</v>
      </c>
      <c r="AA1649" s="17">
        <v>7.230597431602459E-2</v>
      </c>
      <c r="AB1649" s="17">
        <v>0.22893258426966301</v>
      </c>
      <c r="AC1649" s="17">
        <v>0.10465116279069764</v>
      </c>
    </row>
    <row r="1650" spans="1:29" ht="12.75" customHeight="1" x14ac:dyDescent="0.2">
      <c r="A1650" s="19">
        <v>41701</v>
      </c>
      <c r="B1650" s="19">
        <v>41337</v>
      </c>
      <c r="C1650" s="19">
        <v>39881</v>
      </c>
      <c r="D1650" s="16" t="s">
        <v>3</v>
      </c>
      <c r="E1650" s="114">
        <v>16908</v>
      </c>
      <c r="F1650" s="115">
        <v>10383</v>
      </c>
      <c r="G1650" s="113">
        <v>3792</v>
      </c>
      <c r="H1650" s="113">
        <v>1667</v>
      </c>
      <c r="I1650" s="113">
        <v>1066</v>
      </c>
      <c r="J1650" s="112">
        <v>16727</v>
      </c>
      <c r="K1650" s="112">
        <v>10486</v>
      </c>
      <c r="L1650" s="112">
        <v>3265</v>
      </c>
      <c r="M1650" s="112">
        <v>1720</v>
      </c>
      <c r="N1650" s="113">
        <v>1256</v>
      </c>
      <c r="O1650" s="112">
        <v>14198</v>
      </c>
      <c r="P1650" s="112">
        <v>9456</v>
      </c>
      <c r="Q1650" s="112">
        <v>2832</v>
      </c>
      <c r="R1650" s="112">
        <v>1031</v>
      </c>
      <c r="S1650" s="113">
        <v>879</v>
      </c>
      <c r="T1650" s="17">
        <v>1.0820828600466292E-2</v>
      </c>
      <c r="U1650" s="17">
        <v>-9.8226206370398694E-3</v>
      </c>
      <c r="V1650" s="17">
        <v>0.16140888208269533</v>
      </c>
      <c r="W1650" s="17">
        <v>-3.0813953488372126E-2</v>
      </c>
      <c r="X1650" s="17">
        <v>-0.15127388535031849</v>
      </c>
      <c r="Y1650" s="17">
        <v>1.0820828600466292E-2</v>
      </c>
      <c r="Z1650" s="17">
        <v>2.5380209362038331E-2</v>
      </c>
      <c r="AA1650" s="17">
        <v>9.3740986443611174E-2</v>
      </c>
      <c r="AB1650" s="17">
        <v>0.14021887824897394</v>
      </c>
      <c r="AC1650" s="17">
        <v>-0.13474025974025972</v>
      </c>
    </row>
    <row r="1651" spans="1:29" ht="12.75" customHeight="1" x14ac:dyDescent="0.2">
      <c r="A1651" s="19">
        <v>41702</v>
      </c>
      <c r="B1651" s="19">
        <v>41338</v>
      </c>
      <c r="C1651" s="19">
        <v>39882</v>
      </c>
      <c r="D1651" s="16" t="s">
        <v>4</v>
      </c>
      <c r="E1651" s="114">
        <v>13899</v>
      </c>
      <c r="F1651" s="115">
        <v>8495</v>
      </c>
      <c r="G1651" s="113">
        <v>2825</v>
      </c>
      <c r="H1651" s="113">
        <v>1487</v>
      </c>
      <c r="I1651" s="113">
        <v>1092</v>
      </c>
      <c r="J1651" s="112">
        <v>15330</v>
      </c>
      <c r="K1651" s="112">
        <v>9336</v>
      </c>
      <c r="L1651" s="112">
        <v>3557</v>
      </c>
      <c r="M1651" s="112">
        <v>1350</v>
      </c>
      <c r="N1651" s="113">
        <v>1087</v>
      </c>
      <c r="O1651" s="112">
        <v>12904</v>
      </c>
      <c r="P1651" s="112">
        <v>8517</v>
      </c>
      <c r="Q1651" s="112">
        <v>2483</v>
      </c>
      <c r="R1651" s="112">
        <v>1087</v>
      </c>
      <c r="S1651" s="113">
        <v>817</v>
      </c>
      <c r="T1651" s="17">
        <v>-9.33463796477495E-2</v>
      </c>
      <c r="U1651" s="17">
        <v>-9.0081405312767759E-2</v>
      </c>
      <c r="V1651" s="17">
        <v>-0.20579139724486928</v>
      </c>
      <c r="W1651" s="17">
        <v>0.10148148148148151</v>
      </c>
      <c r="X1651" s="17">
        <v>4.5998160073597028E-3</v>
      </c>
      <c r="Y1651" s="17">
        <v>-9.33463796477495E-2</v>
      </c>
      <c r="Z1651" s="17">
        <v>-9.9629040805511382E-2</v>
      </c>
      <c r="AA1651" s="17">
        <v>-0.12103298070939639</v>
      </c>
      <c r="AB1651" s="17">
        <v>-5.1052967453733222E-2</v>
      </c>
      <c r="AC1651" s="17">
        <v>-3.7885462555066085E-2</v>
      </c>
    </row>
    <row r="1652" spans="1:29" ht="12.75" customHeight="1" x14ac:dyDescent="0.2">
      <c r="A1652" s="19">
        <v>41703</v>
      </c>
      <c r="B1652" s="19">
        <v>41339</v>
      </c>
      <c r="C1652" s="19">
        <v>39883</v>
      </c>
      <c r="D1652" s="16" t="s">
        <v>5</v>
      </c>
      <c r="E1652" s="114">
        <v>16270</v>
      </c>
      <c r="F1652" s="115">
        <v>9672</v>
      </c>
      <c r="G1652" s="113">
        <v>3753</v>
      </c>
      <c r="H1652" s="113">
        <v>1627</v>
      </c>
      <c r="I1652" s="113">
        <v>1218</v>
      </c>
      <c r="J1652" s="112">
        <v>17700</v>
      </c>
      <c r="K1652" s="112">
        <v>10783</v>
      </c>
      <c r="L1652" s="112">
        <v>3924</v>
      </c>
      <c r="M1652" s="112">
        <v>1651</v>
      </c>
      <c r="N1652" s="113">
        <v>1342</v>
      </c>
      <c r="O1652" s="112">
        <v>14369</v>
      </c>
      <c r="P1652" s="112">
        <v>9270</v>
      </c>
      <c r="Q1652" s="112">
        <v>3021</v>
      </c>
      <c r="R1652" s="112">
        <v>1233</v>
      </c>
      <c r="S1652" s="113">
        <v>845</v>
      </c>
      <c r="T1652" s="17">
        <v>-8.0790960451977423E-2</v>
      </c>
      <c r="U1652" s="17">
        <v>-0.10303255123805988</v>
      </c>
      <c r="V1652" s="17">
        <v>-4.3577981651376163E-2</v>
      </c>
      <c r="W1652" s="17">
        <v>-1.4536644457904258E-2</v>
      </c>
      <c r="X1652" s="17">
        <v>-9.2399403874813713E-2</v>
      </c>
      <c r="Y1652" s="17">
        <v>-8.0790960451977423E-2</v>
      </c>
      <c r="Z1652" s="17">
        <v>-1.3161922252831304E-2</v>
      </c>
      <c r="AA1652" s="17">
        <v>-5.821831869510663E-2</v>
      </c>
      <c r="AB1652" s="17">
        <v>-8.698092031425364E-2</v>
      </c>
      <c r="AC1652" s="17">
        <v>9.3357271095152683E-2</v>
      </c>
    </row>
    <row r="1653" spans="1:29" ht="12.75" customHeight="1" x14ac:dyDescent="0.2">
      <c r="A1653" s="19">
        <v>41704</v>
      </c>
      <c r="B1653" s="19">
        <v>41340</v>
      </c>
      <c r="C1653" s="19">
        <v>39884</v>
      </c>
      <c r="D1653" s="16" t="s">
        <v>6</v>
      </c>
      <c r="E1653" s="114">
        <v>18460</v>
      </c>
      <c r="F1653" s="115">
        <v>11281</v>
      </c>
      <c r="G1653" s="113">
        <v>4147</v>
      </c>
      <c r="H1653" s="113">
        <v>1623</v>
      </c>
      <c r="I1653" s="113">
        <v>1409</v>
      </c>
      <c r="J1653" s="112">
        <v>18896</v>
      </c>
      <c r="K1653" s="112">
        <v>11061</v>
      </c>
      <c r="L1653" s="112">
        <v>4293</v>
      </c>
      <c r="M1653" s="112">
        <v>1926</v>
      </c>
      <c r="N1653" s="113">
        <v>1616</v>
      </c>
      <c r="O1653" s="112">
        <v>16833</v>
      </c>
      <c r="P1653" s="112">
        <v>10501</v>
      </c>
      <c r="Q1653" s="112">
        <v>3984</v>
      </c>
      <c r="R1653" s="112">
        <v>1307</v>
      </c>
      <c r="S1653" s="113">
        <v>1041</v>
      </c>
      <c r="T1653" s="17">
        <v>-2.3073666384419989E-2</v>
      </c>
      <c r="U1653" s="17">
        <v>1.9889702558538946E-2</v>
      </c>
      <c r="V1653" s="17">
        <v>-3.4008851618914537E-2</v>
      </c>
      <c r="W1653" s="17">
        <v>-0.15732087227414326</v>
      </c>
      <c r="X1653" s="17">
        <v>-0.12809405940594054</v>
      </c>
      <c r="Y1653" s="17">
        <v>-2.3073666384419989E-2</v>
      </c>
      <c r="Z1653" s="17">
        <v>6.0742830277386028E-2</v>
      </c>
      <c r="AA1653" s="17">
        <v>1.6670752635449926E-2</v>
      </c>
      <c r="AB1653" s="17">
        <v>-0.14036016949152541</v>
      </c>
      <c r="AC1653" s="17">
        <v>8.7191358024691468E-2</v>
      </c>
    </row>
    <row r="1654" spans="1:29" ht="12.75" customHeight="1" x14ac:dyDescent="0.2">
      <c r="A1654" s="19">
        <v>41705</v>
      </c>
      <c r="B1654" s="19">
        <v>41341</v>
      </c>
      <c r="C1654" s="19">
        <v>39885</v>
      </c>
      <c r="D1654" s="16" t="s">
        <v>7</v>
      </c>
      <c r="E1654" s="114">
        <v>19435</v>
      </c>
      <c r="F1654" s="115">
        <v>11380</v>
      </c>
      <c r="G1654" s="113">
        <v>4900</v>
      </c>
      <c r="H1654" s="113">
        <v>1691</v>
      </c>
      <c r="I1654" s="113">
        <v>1464</v>
      </c>
      <c r="J1654" s="112">
        <v>20020</v>
      </c>
      <c r="K1654" s="112">
        <v>12088</v>
      </c>
      <c r="L1654" s="112">
        <v>4366</v>
      </c>
      <c r="M1654" s="112">
        <v>1981</v>
      </c>
      <c r="N1654" s="113">
        <v>1585</v>
      </c>
      <c r="O1654" s="112">
        <v>17220</v>
      </c>
      <c r="P1654" s="112">
        <v>11005</v>
      </c>
      <c r="Q1654" s="112">
        <v>3655</v>
      </c>
      <c r="R1654" s="112">
        <v>1560</v>
      </c>
      <c r="S1654" s="113">
        <v>1000</v>
      </c>
      <c r="T1654" s="17">
        <v>-2.9220779220779258E-2</v>
      </c>
      <c r="U1654" s="17">
        <v>-5.8570483123759121E-2</v>
      </c>
      <c r="V1654" s="17">
        <v>0.12230874942739356</v>
      </c>
      <c r="W1654" s="17">
        <v>-0.14639071176173646</v>
      </c>
      <c r="X1654" s="17">
        <v>-7.6340694006309162E-2</v>
      </c>
      <c r="Y1654" s="17">
        <v>-2.9220779220779258E-2</v>
      </c>
      <c r="Z1654" s="17">
        <v>3.2199546485260688E-2</v>
      </c>
      <c r="AA1654" s="17">
        <v>0.17168818747010994</v>
      </c>
      <c r="AB1654" s="17">
        <v>-9.0371167294244215E-2</v>
      </c>
      <c r="AC1654" s="17">
        <v>0.16098334655035695</v>
      </c>
    </row>
    <row r="1655" spans="1:29" ht="12.75" customHeight="1" x14ac:dyDescent="0.2">
      <c r="A1655" s="19">
        <v>41706</v>
      </c>
      <c r="B1655" s="19">
        <v>41342</v>
      </c>
      <c r="C1655" s="19">
        <v>39886</v>
      </c>
      <c r="D1655" s="16" t="s">
        <v>1</v>
      </c>
      <c r="E1655" s="114">
        <v>21090</v>
      </c>
      <c r="F1655" s="115">
        <v>11841</v>
      </c>
      <c r="G1655" s="113">
        <v>5142</v>
      </c>
      <c r="H1655" s="113">
        <v>2417</v>
      </c>
      <c r="I1655" s="113">
        <v>1690</v>
      </c>
      <c r="J1655" s="112">
        <v>21512.150189215714</v>
      </c>
      <c r="K1655" s="112">
        <v>11978</v>
      </c>
      <c r="L1655" s="112">
        <v>5090</v>
      </c>
      <c r="M1655" s="112">
        <v>2541.1501892157148</v>
      </c>
      <c r="N1655" s="113">
        <v>1903</v>
      </c>
      <c r="O1655" s="112">
        <v>17764</v>
      </c>
      <c r="P1655" s="112">
        <v>10205</v>
      </c>
      <c r="Q1655" s="112">
        <v>4507</v>
      </c>
      <c r="R1655" s="112">
        <v>1541</v>
      </c>
      <c r="S1655" s="113">
        <v>1511</v>
      </c>
      <c r="T1655" s="17">
        <v>-1.9623802618640274E-2</v>
      </c>
      <c r="U1655" s="17">
        <v>-1.1437635665386581E-2</v>
      </c>
      <c r="V1655" s="17">
        <v>1.0216110019646285E-2</v>
      </c>
      <c r="W1655" s="17">
        <v>-4.8855903811821477E-2</v>
      </c>
      <c r="X1655" s="17">
        <v>-0.11192853389385182</v>
      </c>
      <c r="Y1655" s="17">
        <v>-1.9623802618640274E-2</v>
      </c>
      <c r="Z1655" s="17">
        <v>0.10097629009762898</v>
      </c>
      <c r="AA1655" s="17">
        <v>7.4608150470219403E-2</v>
      </c>
      <c r="AB1655" s="17">
        <v>5.0869565217391388E-2</v>
      </c>
      <c r="AC1655" s="17">
        <v>0.16071428571428581</v>
      </c>
    </row>
    <row r="1656" spans="1:29" ht="12.75" customHeight="1" x14ac:dyDescent="0.2">
      <c r="A1656" s="19">
        <v>41707</v>
      </c>
      <c r="B1656" s="19">
        <v>41343</v>
      </c>
      <c r="C1656" s="19">
        <v>39887</v>
      </c>
      <c r="D1656" s="16" t="s">
        <v>2</v>
      </c>
      <c r="E1656" s="114">
        <v>19071</v>
      </c>
      <c r="F1656" s="115">
        <v>11274</v>
      </c>
      <c r="G1656" s="113">
        <v>4505</v>
      </c>
      <c r="H1656" s="113">
        <v>1830</v>
      </c>
      <c r="I1656" s="113">
        <v>1462</v>
      </c>
      <c r="J1656" s="112">
        <v>20378</v>
      </c>
      <c r="K1656" s="112">
        <v>12058</v>
      </c>
      <c r="L1656" s="112">
        <v>4512</v>
      </c>
      <c r="M1656" s="112">
        <v>2772</v>
      </c>
      <c r="N1656" s="113">
        <v>1036</v>
      </c>
      <c r="O1656" s="112">
        <v>17358</v>
      </c>
      <c r="P1656" s="112">
        <v>10536</v>
      </c>
      <c r="Q1656" s="112">
        <v>4058</v>
      </c>
      <c r="R1656" s="112">
        <v>1760</v>
      </c>
      <c r="S1656" s="113">
        <v>1004</v>
      </c>
      <c r="T1656" s="17">
        <v>-6.4137795661988406E-2</v>
      </c>
      <c r="U1656" s="17">
        <v>-6.5019074473378624E-2</v>
      </c>
      <c r="V1656" s="17">
        <v>-1.55141843971629E-3</v>
      </c>
      <c r="W1656" s="17">
        <v>-0.33982683982683981</v>
      </c>
      <c r="X1656" s="17">
        <v>0.41119691119691115</v>
      </c>
      <c r="Y1656" s="17">
        <v>-6.4137795661988406E-2</v>
      </c>
      <c r="Z1656" s="17">
        <v>4.7574800223006974E-2</v>
      </c>
      <c r="AA1656" s="17">
        <v>-5.9498956158663852E-2</v>
      </c>
      <c r="AB1656" s="17">
        <v>-9.4059405940594032E-2</v>
      </c>
      <c r="AC1656" s="17">
        <v>-3.6890645586297732E-2</v>
      </c>
    </row>
    <row r="1657" spans="1:29" ht="12.75" customHeight="1" x14ac:dyDescent="0.2">
      <c r="A1657" s="19">
        <v>41708</v>
      </c>
      <c r="B1657" s="19">
        <v>41344</v>
      </c>
      <c r="C1657" s="19">
        <v>39888</v>
      </c>
      <c r="D1657" s="16" t="s">
        <v>3</v>
      </c>
      <c r="E1657" s="114">
        <v>18044</v>
      </c>
      <c r="F1657" s="115">
        <v>11215</v>
      </c>
      <c r="G1657" s="113">
        <v>3751</v>
      </c>
      <c r="H1657" s="113">
        <v>1732</v>
      </c>
      <c r="I1657" s="113">
        <v>1346</v>
      </c>
      <c r="J1657" s="112">
        <v>18363</v>
      </c>
      <c r="K1657" s="112">
        <v>11104</v>
      </c>
      <c r="L1657" s="112">
        <v>3738</v>
      </c>
      <c r="M1657" s="112">
        <v>2209</v>
      </c>
      <c r="N1657" s="113">
        <v>1312</v>
      </c>
      <c r="O1657" s="112">
        <v>15865</v>
      </c>
      <c r="P1657" s="112">
        <v>10133</v>
      </c>
      <c r="Q1657" s="112">
        <v>3584</v>
      </c>
      <c r="R1657" s="112">
        <v>1171</v>
      </c>
      <c r="S1657" s="113">
        <v>977</v>
      </c>
      <c r="T1657" s="17">
        <v>-1.7371889124870643E-2</v>
      </c>
      <c r="U1657" s="17">
        <v>9.9963976945245392E-3</v>
      </c>
      <c r="V1657" s="17">
        <v>3.4777956126270659E-3</v>
      </c>
      <c r="W1657" s="17">
        <v>-0.21593481213218646</v>
      </c>
      <c r="X1657" s="17">
        <v>2.5914634146341431E-2</v>
      </c>
      <c r="Y1657" s="17">
        <v>-1.7371889124870643E-2</v>
      </c>
      <c r="Z1657" s="17">
        <v>4.9995318790375443E-2</v>
      </c>
      <c r="AA1657" s="17">
        <v>-4.0419544640573069E-2</v>
      </c>
      <c r="AB1657" s="17">
        <v>-6.9817400644468286E-2</v>
      </c>
      <c r="AC1657" s="17">
        <v>3.8580246913580307E-2</v>
      </c>
    </row>
    <row r="1658" spans="1:29" ht="12.75" customHeight="1" x14ac:dyDescent="0.2">
      <c r="A1658" s="19">
        <v>41709</v>
      </c>
      <c r="B1658" s="19">
        <v>41345</v>
      </c>
      <c r="C1658" s="19">
        <v>39889</v>
      </c>
      <c r="D1658" s="16" t="s">
        <v>4</v>
      </c>
      <c r="E1658" s="114">
        <v>15953</v>
      </c>
      <c r="F1658" s="115">
        <v>9535</v>
      </c>
      <c r="G1658" s="113">
        <v>3502</v>
      </c>
      <c r="H1658" s="113">
        <v>1609</v>
      </c>
      <c r="I1658" s="113">
        <v>1307</v>
      </c>
      <c r="J1658" s="112">
        <v>15537</v>
      </c>
      <c r="K1658" s="112">
        <v>9413</v>
      </c>
      <c r="L1658" s="112">
        <v>3535</v>
      </c>
      <c r="M1658" s="112">
        <v>1352</v>
      </c>
      <c r="N1658" s="113">
        <v>1237</v>
      </c>
      <c r="O1658" s="112">
        <v>13338</v>
      </c>
      <c r="P1658" s="112">
        <v>8795</v>
      </c>
      <c r="Q1658" s="112">
        <v>2590</v>
      </c>
      <c r="R1658" s="112">
        <v>1115</v>
      </c>
      <c r="S1658" s="113">
        <v>838</v>
      </c>
      <c r="T1658" s="17">
        <v>2.6774795649095795E-2</v>
      </c>
      <c r="U1658" s="17">
        <v>1.2960798895145009E-2</v>
      </c>
      <c r="V1658" s="17">
        <v>-9.3352192362092801E-3</v>
      </c>
      <c r="W1658" s="17">
        <v>0.19008875739644981</v>
      </c>
      <c r="X1658" s="17">
        <v>5.6588520614389681E-2</v>
      </c>
      <c r="Y1658" s="17">
        <v>2.6774795649095795E-2</v>
      </c>
      <c r="Z1658" s="17">
        <v>-4.916234543278819E-2</v>
      </c>
      <c r="AA1658" s="17">
        <v>-2.0693512304250539E-2</v>
      </c>
      <c r="AB1658" s="17">
        <v>3.873466752743715E-2</v>
      </c>
      <c r="AC1658" s="17">
        <v>0.11518771331058031</v>
      </c>
    </row>
    <row r="1659" spans="1:29" ht="12.75" customHeight="1" x14ac:dyDescent="0.2">
      <c r="A1659" s="19">
        <v>41710</v>
      </c>
      <c r="B1659" s="19">
        <v>41346</v>
      </c>
      <c r="C1659" s="19">
        <v>39890</v>
      </c>
      <c r="D1659" s="16" t="s">
        <v>5</v>
      </c>
      <c r="E1659" s="114">
        <v>17293</v>
      </c>
      <c r="F1659" s="115">
        <v>10200</v>
      </c>
      <c r="G1659" s="113">
        <v>3889</v>
      </c>
      <c r="H1659" s="113">
        <v>1713</v>
      </c>
      <c r="I1659" s="113">
        <v>1491</v>
      </c>
      <c r="J1659" s="112">
        <v>18610</v>
      </c>
      <c r="K1659" s="112">
        <v>11545</v>
      </c>
      <c r="L1659" s="112">
        <v>4033</v>
      </c>
      <c r="M1659" s="112">
        <v>1619</v>
      </c>
      <c r="N1659" s="113">
        <v>1413</v>
      </c>
      <c r="O1659" s="112">
        <v>14601</v>
      </c>
      <c r="P1659" s="112">
        <v>9452</v>
      </c>
      <c r="Q1659" s="112">
        <v>2959</v>
      </c>
      <c r="R1659" s="112">
        <v>1319</v>
      </c>
      <c r="S1659" s="113">
        <v>871</v>
      </c>
      <c r="T1659" s="17">
        <v>-7.0768404083825898E-2</v>
      </c>
      <c r="U1659" s="17">
        <v>-0.11650064963187523</v>
      </c>
      <c r="V1659" s="17">
        <v>-3.5705430200843047E-2</v>
      </c>
      <c r="W1659" s="17">
        <v>5.8060531192093867E-2</v>
      </c>
      <c r="X1659" s="17">
        <v>5.5201698513800412E-2</v>
      </c>
      <c r="Y1659" s="17">
        <v>-7.0768404083825898E-2</v>
      </c>
      <c r="Z1659" s="17">
        <v>-5.55718046212339E-3</v>
      </c>
      <c r="AA1659" s="17">
        <v>-5.0305250305250349E-2</v>
      </c>
      <c r="AB1659" s="17">
        <v>4.6920821114369016E-3</v>
      </c>
      <c r="AC1659" s="17">
        <v>0.37166513339466412</v>
      </c>
    </row>
    <row r="1660" spans="1:29" ht="12.75" customHeight="1" x14ac:dyDescent="0.2">
      <c r="A1660" s="19">
        <v>41711</v>
      </c>
      <c r="B1660" s="19">
        <v>41347</v>
      </c>
      <c r="C1660" s="19">
        <v>39891</v>
      </c>
      <c r="D1660" s="16" t="s">
        <v>6</v>
      </c>
      <c r="E1660" s="114">
        <v>18419</v>
      </c>
      <c r="F1660" s="115">
        <v>11171</v>
      </c>
      <c r="G1660" s="113">
        <v>4280</v>
      </c>
      <c r="H1660" s="113">
        <v>1646</v>
      </c>
      <c r="I1660" s="113">
        <v>1322</v>
      </c>
      <c r="J1660" s="112">
        <v>18840</v>
      </c>
      <c r="K1660" s="112">
        <v>11018</v>
      </c>
      <c r="L1660" s="112">
        <v>4532</v>
      </c>
      <c r="M1660" s="112">
        <v>1931</v>
      </c>
      <c r="N1660" s="113">
        <v>1359</v>
      </c>
      <c r="O1660" s="112">
        <v>16773</v>
      </c>
      <c r="P1660" s="112">
        <v>10655</v>
      </c>
      <c r="Q1660" s="112">
        <v>3583</v>
      </c>
      <c r="R1660" s="112">
        <v>1445</v>
      </c>
      <c r="S1660" s="113">
        <v>1090</v>
      </c>
      <c r="T1660" s="17">
        <v>-2.2346072186836485E-2</v>
      </c>
      <c r="U1660" s="17">
        <v>1.3886367761844154E-2</v>
      </c>
      <c r="V1660" s="17">
        <v>-5.5604589585172115E-2</v>
      </c>
      <c r="W1660" s="17">
        <v>-0.14759192128430865</v>
      </c>
      <c r="X1660" s="17">
        <v>-2.7225901398086783E-2</v>
      </c>
      <c r="Y1660" s="17">
        <v>-2.2346072186836485E-2</v>
      </c>
      <c r="Z1660" s="17">
        <v>6.5777617588753667E-3</v>
      </c>
      <c r="AA1660" s="17">
        <v>1.4939530471899554E-2</v>
      </c>
      <c r="AB1660" s="17">
        <v>-0.13641133263378802</v>
      </c>
      <c r="AC1660" s="17">
        <v>-7.5524475524475498E-2</v>
      </c>
    </row>
    <row r="1661" spans="1:29" ht="12.75" customHeight="1" x14ac:dyDescent="0.2">
      <c r="A1661" s="19">
        <v>41712</v>
      </c>
      <c r="B1661" s="19">
        <v>41348</v>
      </c>
      <c r="C1661" s="19">
        <v>39892</v>
      </c>
      <c r="D1661" s="16" t="s">
        <v>7</v>
      </c>
      <c r="E1661" s="114">
        <v>19262</v>
      </c>
      <c r="F1661" s="115">
        <v>11392</v>
      </c>
      <c r="G1661" s="113">
        <v>4323</v>
      </c>
      <c r="H1661" s="113">
        <v>1963</v>
      </c>
      <c r="I1661" s="113">
        <v>1584</v>
      </c>
      <c r="J1661" s="112">
        <v>20134</v>
      </c>
      <c r="K1661" s="112">
        <v>12009</v>
      </c>
      <c r="L1661" s="112">
        <v>4481</v>
      </c>
      <c r="M1661" s="112">
        <v>2031</v>
      </c>
      <c r="N1661" s="113">
        <v>1613</v>
      </c>
      <c r="O1661" s="112">
        <v>18143</v>
      </c>
      <c r="P1661" s="112">
        <v>11391</v>
      </c>
      <c r="Q1661" s="112">
        <v>4151</v>
      </c>
      <c r="R1661" s="112">
        <v>1570</v>
      </c>
      <c r="S1661" s="113">
        <v>1031</v>
      </c>
      <c r="T1661" s="17">
        <v>-4.3309824178007328E-2</v>
      </c>
      <c r="U1661" s="17">
        <v>-5.137813306686656E-2</v>
      </c>
      <c r="V1661" s="17">
        <v>-3.5259986610131633E-2</v>
      </c>
      <c r="W1661" s="17">
        <v>-3.3481043820777989E-2</v>
      </c>
      <c r="X1661" s="17">
        <v>-1.7978921264724113E-2</v>
      </c>
      <c r="Y1661" s="17">
        <v>-4.3309824178007328E-2</v>
      </c>
      <c r="Z1661" s="17">
        <v>2.8901734104046284E-2</v>
      </c>
      <c r="AA1661" s="17">
        <v>6.3730314960629864E-2</v>
      </c>
      <c r="AB1661" s="17">
        <v>3.0446194225721701E-2</v>
      </c>
      <c r="AC1661" s="17">
        <v>6.5232010759919357E-2</v>
      </c>
    </row>
    <row r="1662" spans="1:29" ht="12.75" customHeight="1" x14ac:dyDescent="0.2">
      <c r="A1662" s="19">
        <v>41713</v>
      </c>
      <c r="B1662" s="19">
        <v>41349</v>
      </c>
      <c r="C1662" s="19">
        <v>39893</v>
      </c>
      <c r="D1662" s="16" t="s">
        <v>1</v>
      </c>
      <c r="E1662" s="114">
        <v>20525</v>
      </c>
      <c r="F1662" s="115">
        <v>11668</v>
      </c>
      <c r="G1662" s="113">
        <v>4379</v>
      </c>
      <c r="H1662" s="113">
        <v>2538</v>
      </c>
      <c r="I1662" s="113">
        <v>1940</v>
      </c>
      <c r="J1662" s="112">
        <v>20702</v>
      </c>
      <c r="K1662" s="112">
        <v>12440</v>
      </c>
      <c r="L1662" s="112">
        <v>4388</v>
      </c>
      <c r="M1662" s="112">
        <v>2424</v>
      </c>
      <c r="N1662" s="113">
        <v>1450</v>
      </c>
      <c r="O1662" s="112">
        <v>18470</v>
      </c>
      <c r="P1662" s="112">
        <v>10804</v>
      </c>
      <c r="Q1662" s="112">
        <v>4676</v>
      </c>
      <c r="R1662" s="112">
        <v>1650</v>
      </c>
      <c r="S1662" s="113">
        <v>1340</v>
      </c>
      <c r="T1662" s="17">
        <v>-8.5498985605255706E-3</v>
      </c>
      <c r="U1662" s="17">
        <v>-6.2057877813504803E-2</v>
      </c>
      <c r="V1662" s="17">
        <v>-2.0510483135824931E-3</v>
      </c>
      <c r="W1662" s="17">
        <v>4.7029702970297071E-2</v>
      </c>
      <c r="X1662" s="17">
        <v>0.33793103448275863</v>
      </c>
      <c r="Y1662" s="17">
        <v>-8.5498985605255706E-3</v>
      </c>
      <c r="Z1662" s="17">
        <v>3.4580599397056266E-2</v>
      </c>
      <c r="AA1662" s="17">
        <v>2.3130841121495438E-2</v>
      </c>
      <c r="AB1662" s="17">
        <v>9.0674688440051554E-2</v>
      </c>
      <c r="AC1662" s="17">
        <v>7.4197120708748621E-2</v>
      </c>
    </row>
    <row r="1663" spans="1:29" ht="12.75" customHeight="1" x14ac:dyDescent="0.2">
      <c r="A1663" s="19">
        <v>41714</v>
      </c>
      <c r="B1663" s="19">
        <v>41350</v>
      </c>
      <c r="C1663" s="19">
        <v>39894</v>
      </c>
      <c r="D1663" s="16" t="s">
        <v>2</v>
      </c>
      <c r="E1663" s="114">
        <v>19578</v>
      </c>
      <c r="F1663" s="115">
        <v>11772</v>
      </c>
      <c r="G1663" s="113">
        <v>4749</v>
      </c>
      <c r="H1663" s="113">
        <v>1678</v>
      </c>
      <c r="I1663" s="113">
        <v>1379</v>
      </c>
      <c r="J1663" s="112">
        <v>19614</v>
      </c>
      <c r="K1663" s="112">
        <v>11786</v>
      </c>
      <c r="L1663" s="112">
        <v>4423</v>
      </c>
      <c r="M1663" s="112">
        <v>1834</v>
      </c>
      <c r="N1663" s="113">
        <v>1571</v>
      </c>
      <c r="O1663" s="112">
        <v>18367</v>
      </c>
      <c r="P1663" s="112">
        <v>11547</v>
      </c>
      <c r="Q1663" s="112">
        <v>4154</v>
      </c>
      <c r="R1663" s="112">
        <v>1621</v>
      </c>
      <c r="S1663" s="113">
        <v>1045</v>
      </c>
      <c r="T1663" s="17">
        <v>-1.8354236769654309E-3</v>
      </c>
      <c r="U1663" s="17">
        <v>-1.1878499915153329E-3</v>
      </c>
      <c r="V1663" s="17">
        <v>7.3705629663124661E-2</v>
      </c>
      <c r="W1663" s="17">
        <v>-8.5059978189749197E-2</v>
      </c>
      <c r="X1663" s="17">
        <v>-0.12221514958625079</v>
      </c>
      <c r="Y1663" s="17">
        <v>-1.8354236769654309E-3</v>
      </c>
      <c r="Z1663" s="17">
        <v>9.1920972080512087E-2</v>
      </c>
      <c r="AA1663" s="17">
        <v>7.6870748299319835E-2</v>
      </c>
      <c r="AB1663" s="17">
        <v>-0.13727506426735214</v>
      </c>
      <c r="AC1663" s="17">
        <v>-1.9900497512437831E-2</v>
      </c>
    </row>
    <row r="1664" spans="1:29" ht="12.75" customHeight="1" x14ac:dyDescent="0.2">
      <c r="A1664" s="19">
        <v>41715</v>
      </c>
      <c r="B1664" s="19">
        <v>41351</v>
      </c>
      <c r="C1664" s="19">
        <v>39895</v>
      </c>
      <c r="D1664" s="16" t="s">
        <v>3</v>
      </c>
      <c r="E1664" s="114">
        <v>18367</v>
      </c>
      <c r="F1664" s="115">
        <v>11692</v>
      </c>
      <c r="G1664" s="113">
        <v>3700</v>
      </c>
      <c r="H1664" s="113">
        <v>1764</v>
      </c>
      <c r="I1664" s="113">
        <v>1211</v>
      </c>
      <c r="J1664" s="112">
        <v>17989</v>
      </c>
      <c r="K1664" s="112">
        <v>10975</v>
      </c>
      <c r="L1664" s="112">
        <v>3735</v>
      </c>
      <c r="M1664" s="112">
        <v>1911</v>
      </c>
      <c r="N1664" s="113">
        <v>1368</v>
      </c>
      <c r="O1664" s="112">
        <v>16642</v>
      </c>
      <c r="P1664" s="112">
        <v>10576</v>
      </c>
      <c r="Q1664" s="112">
        <v>3631</v>
      </c>
      <c r="R1664" s="112">
        <v>1368</v>
      </c>
      <c r="S1664" s="113">
        <v>1067</v>
      </c>
      <c r="T1664" s="17">
        <v>2.1012841180721553E-2</v>
      </c>
      <c r="U1664" s="17">
        <v>6.5330296127562582E-2</v>
      </c>
      <c r="V1664" s="17">
        <v>-9.3708165997322679E-3</v>
      </c>
      <c r="W1664" s="17">
        <v>-7.6923076923076872E-2</v>
      </c>
      <c r="X1664" s="17">
        <v>-0.11476608187134507</v>
      </c>
      <c r="Y1664" s="17">
        <v>2.1012841180721553E-2</v>
      </c>
      <c r="Z1664" s="17">
        <v>5.3048725569665889E-2</v>
      </c>
      <c r="AA1664" s="17">
        <v>7.2463768115942129E-2</v>
      </c>
      <c r="AB1664" s="17">
        <v>-2.1630615640598982E-2</v>
      </c>
      <c r="AC1664" s="17">
        <v>0</v>
      </c>
    </row>
    <row r="1665" spans="1:29" ht="12.75" customHeight="1" x14ac:dyDescent="0.2">
      <c r="A1665" s="19">
        <v>41716</v>
      </c>
      <c r="B1665" s="19">
        <v>41352</v>
      </c>
      <c r="C1665" s="19">
        <v>39896</v>
      </c>
      <c r="D1665" s="16" t="s">
        <v>4</v>
      </c>
      <c r="E1665" s="114">
        <v>16237</v>
      </c>
      <c r="F1665" s="115">
        <v>9686</v>
      </c>
      <c r="G1665" s="113">
        <v>3521</v>
      </c>
      <c r="H1665" s="113">
        <v>1600</v>
      </c>
      <c r="I1665" s="113">
        <v>1430</v>
      </c>
      <c r="J1665" s="112">
        <v>17737</v>
      </c>
      <c r="K1665" s="112">
        <v>10773</v>
      </c>
      <c r="L1665" s="112">
        <v>4091</v>
      </c>
      <c r="M1665" s="112">
        <v>1481</v>
      </c>
      <c r="N1665" s="113">
        <v>1392</v>
      </c>
      <c r="O1665" s="112">
        <v>15061</v>
      </c>
      <c r="P1665" s="112">
        <v>9674</v>
      </c>
      <c r="Q1665" s="112">
        <v>3095</v>
      </c>
      <c r="R1665" s="112">
        <v>1348</v>
      </c>
      <c r="S1665" s="113">
        <v>944</v>
      </c>
      <c r="T1665" s="17">
        <v>-8.4568980098099988E-2</v>
      </c>
      <c r="U1665" s="17">
        <v>-0.10090039914601323</v>
      </c>
      <c r="V1665" s="17">
        <v>-0.13933023710584214</v>
      </c>
      <c r="W1665" s="17">
        <v>8.0351114112086508E-2</v>
      </c>
      <c r="X1665" s="17">
        <v>2.7298850574712707E-2</v>
      </c>
      <c r="Y1665" s="17">
        <v>-8.4568980098099988E-2</v>
      </c>
      <c r="Z1665" s="17">
        <v>-3.7176938369781309E-2</v>
      </c>
      <c r="AA1665" s="17">
        <v>9.2799503414028539E-2</v>
      </c>
      <c r="AB1665" s="17">
        <v>-5.2693901716992286E-2</v>
      </c>
      <c r="AC1665" s="17">
        <v>0.31797235023041481</v>
      </c>
    </row>
    <row r="1666" spans="1:29" ht="12.75" customHeight="1" x14ac:dyDescent="0.2">
      <c r="A1666" s="19">
        <v>41717</v>
      </c>
      <c r="B1666" s="19">
        <v>41353</v>
      </c>
      <c r="C1666" s="19">
        <v>39897</v>
      </c>
      <c r="D1666" s="16" t="s">
        <v>5</v>
      </c>
      <c r="E1666" s="114">
        <v>17733</v>
      </c>
      <c r="F1666" s="115">
        <v>10610</v>
      </c>
      <c r="G1666" s="113">
        <v>4056</v>
      </c>
      <c r="H1666" s="113">
        <v>1767</v>
      </c>
      <c r="I1666" s="113">
        <v>1300</v>
      </c>
      <c r="J1666" s="112">
        <v>19402</v>
      </c>
      <c r="K1666" s="112">
        <v>11842</v>
      </c>
      <c r="L1666" s="112">
        <v>4257</v>
      </c>
      <c r="M1666" s="112">
        <v>1826</v>
      </c>
      <c r="N1666" s="113">
        <v>1477</v>
      </c>
      <c r="O1666" s="112">
        <v>16913</v>
      </c>
      <c r="P1666" s="112">
        <v>10793</v>
      </c>
      <c r="Q1666" s="112">
        <v>3537</v>
      </c>
      <c r="R1666" s="112">
        <v>1601</v>
      </c>
      <c r="S1666" s="113">
        <v>982</v>
      </c>
      <c r="T1666" s="17">
        <v>-8.6022059581486454E-2</v>
      </c>
      <c r="U1666" s="17">
        <v>-0.1040364803242696</v>
      </c>
      <c r="V1666" s="17">
        <v>-4.7216349541930991E-2</v>
      </c>
      <c r="W1666" s="17">
        <v>-3.2311062431544357E-2</v>
      </c>
      <c r="X1666" s="17">
        <v>-0.11983750846310093</v>
      </c>
      <c r="Y1666" s="17">
        <v>-8.6022059581486454E-2</v>
      </c>
      <c r="Z1666" s="17">
        <v>2.4131274131274028E-2</v>
      </c>
      <c r="AA1666" s="17">
        <v>0.20320379709285086</v>
      </c>
      <c r="AB1666" s="17">
        <v>4.6181172291296591E-2</v>
      </c>
      <c r="AC1666" s="17">
        <v>-1.536098310291889E-3</v>
      </c>
    </row>
    <row r="1667" spans="1:29" ht="12.75" customHeight="1" x14ac:dyDescent="0.2">
      <c r="A1667" s="19">
        <v>41718</v>
      </c>
      <c r="B1667" s="19">
        <v>41354</v>
      </c>
      <c r="C1667" s="19">
        <v>39898</v>
      </c>
      <c r="D1667" s="16" t="s">
        <v>6</v>
      </c>
      <c r="E1667" s="114">
        <v>19663</v>
      </c>
      <c r="F1667" s="115">
        <v>12052</v>
      </c>
      <c r="G1667" s="113">
        <v>4330</v>
      </c>
      <c r="H1667" s="113">
        <v>1835</v>
      </c>
      <c r="I1667" s="113">
        <v>1446</v>
      </c>
      <c r="J1667" s="112">
        <v>20269</v>
      </c>
      <c r="K1667" s="112">
        <v>11698</v>
      </c>
      <c r="L1667" s="112">
        <v>4682</v>
      </c>
      <c r="M1667" s="112">
        <v>2083</v>
      </c>
      <c r="N1667" s="113">
        <v>1806</v>
      </c>
      <c r="O1667" s="112">
        <v>17940</v>
      </c>
      <c r="P1667" s="112">
        <v>10759</v>
      </c>
      <c r="Q1667" s="112">
        <v>4356</v>
      </c>
      <c r="R1667" s="112">
        <v>1605</v>
      </c>
      <c r="S1667" s="113">
        <v>1220</v>
      </c>
      <c r="T1667" s="17">
        <v>-2.9897873600078895E-2</v>
      </c>
      <c r="U1667" s="17">
        <v>3.0261583176611317E-2</v>
      </c>
      <c r="V1667" s="17">
        <v>-7.5181546347714678E-2</v>
      </c>
      <c r="W1667" s="17">
        <v>-0.11905904944791168</v>
      </c>
      <c r="X1667" s="17">
        <v>-0.19933554817275745</v>
      </c>
      <c r="Y1667" s="17">
        <v>-2.9897873600078895E-2</v>
      </c>
      <c r="Z1667" s="17">
        <v>6.645429607999298E-2</v>
      </c>
      <c r="AA1667" s="17">
        <v>1.1445923849567885E-2</v>
      </c>
      <c r="AB1667" s="17">
        <v>-0.1079241614000972</v>
      </c>
      <c r="AC1667" s="17">
        <v>-2.0703933747412417E-3</v>
      </c>
    </row>
    <row r="1668" spans="1:29" ht="12.75" customHeight="1" x14ac:dyDescent="0.2">
      <c r="A1668" s="19">
        <v>41719</v>
      </c>
      <c r="B1668" s="19">
        <v>41355</v>
      </c>
      <c r="C1668" s="19">
        <v>39899</v>
      </c>
      <c r="D1668" s="16" t="s">
        <v>7</v>
      </c>
      <c r="E1668" s="114">
        <v>21667</v>
      </c>
      <c r="F1668" s="115">
        <v>12949</v>
      </c>
      <c r="G1668" s="113">
        <v>5086</v>
      </c>
      <c r="H1668" s="113">
        <v>2103</v>
      </c>
      <c r="I1668" s="113">
        <v>1529</v>
      </c>
      <c r="J1668" s="112">
        <v>20802</v>
      </c>
      <c r="K1668" s="112">
        <v>12537</v>
      </c>
      <c r="L1668" s="112">
        <v>4471</v>
      </c>
      <c r="M1668" s="112">
        <v>2125</v>
      </c>
      <c r="N1668" s="113">
        <v>1669</v>
      </c>
      <c r="O1668" s="112">
        <v>18484</v>
      </c>
      <c r="P1668" s="112">
        <v>11407</v>
      </c>
      <c r="Q1668" s="112">
        <v>4178</v>
      </c>
      <c r="R1668" s="112">
        <v>1841</v>
      </c>
      <c r="S1668" s="113">
        <v>1058</v>
      </c>
      <c r="T1668" s="17">
        <v>4.1582540140371105E-2</v>
      </c>
      <c r="U1668" s="17">
        <v>3.286272633006293E-2</v>
      </c>
      <c r="V1668" s="17">
        <v>0.13755312010735854</v>
      </c>
      <c r="W1668" s="17">
        <v>-1.0352941176470565E-2</v>
      </c>
      <c r="X1668" s="17">
        <v>-8.3882564409826221E-2</v>
      </c>
      <c r="Y1668" s="17">
        <v>4.1582540140371105E-2</v>
      </c>
      <c r="Z1668" s="17">
        <v>0.14775748980677195</v>
      </c>
      <c r="AA1668" s="17">
        <v>0.12571934484285086</v>
      </c>
      <c r="AB1668" s="17">
        <v>3.8518518518518619E-2</v>
      </c>
      <c r="AC1668" s="17">
        <v>4.8696844993141308E-2</v>
      </c>
    </row>
    <row r="1669" spans="1:29" ht="12.75" customHeight="1" x14ac:dyDescent="0.2">
      <c r="A1669" s="19">
        <v>41720</v>
      </c>
      <c r="B1669" s="19">
        <v>41356</v>
      </c>
      <c r="C1669" s="19">
        <v>39900</v>
      </c>
      <c r="D1669" s="16" t="s">
        <v>1</v>
      </c>
      <c r="E1669" s="114">
        <v>21671</v>
      </c>
      <c r="F1669" s="115">
        <v>12118</v>
      </c>
      <c r="G1669" s="113">
        <v>5122</v>
      </c>
      <c r="H1669" s="113">
        <v>2462</v>
      </c>
      <c r="I1669" s="113">
        <v>1969</v>
      </c>
      <c r="J1669" s="112">
        <v>21725</v>
      </c>
      <c r="K1669" s="112">
        <v>12351</v>
      </c>
      <c r="L1669" s="112">
        <v>4722</v>
      </c>
      <c r="M1669" s="112">
        <v>2619</v>
      </c>
      <c r="N1669" s="113">
        <v>2033</v>
      </c>
      <c r="O1669" s="112">
        <v>19642</v>
      </c>
      <c r="P1669" s="112">
        <v>11102</v>
      </c>
      <c r="Q1669" s="112">
        <v>5156</v>
      </c>
      <c r="R1669" s="112">
        <v>1783</v>
      </c>
      <c r="S1669" s="113">
        <v>1601</v>
      </c>
      <c r="T1669" s="17">
        <v>-2.485615650172579E-3</v>
      </c>
      <c r="U1669" s="17">
        <v>-1.8864869241356996E-2</v>
      </c>
      <c r="V1669" s="17">
        <v>8.4709868699703428E-2</v>
      </c>
      <c r="W1669" s="17">
        <v>-5.9946544482626929E-2</v>
      </c>
      <c r="X1669" s="17">
        <v>-3.1480570585341816E-2</v>
      </c>
      <c r="Y1669" s="17">
        <v>-2.485615650172579E-3</v>
      </c>
      <c r="Z1669" s="17">
        <v>6.5506023037017469E-2</v>
      </c>
      <c r="AA1669" s="17">
        <v>-2.3373587845734178E-3</v>
      </c>
      <c r="AB1669" s="17">
        <v>6.0292850990525393E-2</v>
      </c>
      <c r="AC1669" s="17">
        <v>3.1970649895178171E-2</v>
      </c>
    </row>
    <row r="1670" spans="1:29" ht="12.75" customHeight="1" x14ac:dyDescent="0.2">
      <c r="A1670" s="19">
        <v>41721</v>
      </c>
      <c r="B1670" s="19">
        <v>41357</v>
      </c>
      <c r="C1670" s="19">
        <v>39901</v>
      </c>
      <c r="D1670" s="16" t="s">
        <v>2</v>
      </c>
      <c r="E1670" s="114">
        <v>19852</v>
      </c>
      <c r="F1670" s="115">
        <v>11876</v>
      </c>
      <c r="G1670" s="113">
        <v>4551</v>
      </c>
      <c r="H1670" s="113">
        <v>1910</v>
      </c>
      <c r="I1670" s="113">
        <v>1515</v>
      </c>
      <c r="J1670" s="112">
        <v>20957</v>
      </c>
      <c r="K1670" s="112">
        <v>12617</v>
      </c>
      <c r="L1670" s="112">
        <v>4839</v>
      </c>
      <c r="M1670" s="112">
        <v>1969</v>
      </c>
      <c r="N1670" s="113">
        <v>1532</v>
      </c>
      <c r="O1670" s="112">
        <v>19485</v>
      </c>
      <c r="P1670" s="112">
        <v>12041</v>
      </c>
      <c r="Q1670" s="112">
        <v>4621</v>
      </c>
      <c r="R1670" s="112">
        <v>1783</v>
      </c>
      <c r="S1670" s="113">
        <v>1040</v>
      </c>
      <c r="T1670" s="17">
        <v>-5.272701245407263E-2</v>
      </c>
      <c r="U1670" s="17">
        <v>-5.8730284536736121E-2</v>
      </c>
      <c r="V1670" s="17">
        <v>-5.9516429014259131E-2</v>
      </c>
      <c r="W1670" s="17">
        <v>-2.9964448958862411E-2</v>
      </c>
      <c r="X1670" s="17">
        <v>-1.1096605744125299E-2</v>
      </c>
      <c r="Y1670" s="17">
        <v>-5.272701245407263E-2</v>
      </c>
      <c r="Z1670" s="17">
        <v>9.4461339968666458E-2</v>
      </c>
      <c r="AA1670" s="17">
        <v>-6.5487884741323166E-3</v>
      </c>
      <c r="AB1670" s="17">
        <v>-7.371483996120276E-2</v>
      </c>
      <c r="AC1670" s="17">
        <v>-9.8039215686274161E-3</v>
      </c>
    </row>
    <row r="1671" spans="1:29" ht="12.75" customHeight="1" x14ac:dyDescent="0.2">
      <c r="A1671" s="19">
        <v>41722</v>
      </c>
      <c r="B1671" s="19">
        <v>41358</v>
      </c>
      <c r="C1671" s="19">
        <v>39902</v>
      </c>
      <c r="D1671" s="16" t="s">
        <v>3</v>
      </c>
      <c r="E1671" s="114">
        <v>18925</v>
      </c>
      <c r="F1671" s="115">
        <v>11468</v>
      </c>
      <c r="G1671" s="113">
        <v>4412</v>
      </c>
      <c r="H1671" s="113">
        <v>1892</v>
      </c>
      <c r="I1671" s="113">
        <v>1153</v>
      </c>
      <c r="J1671" s="112">
        <v>20087</v>
      </c>
      <c r="K1671" s="112">
        <v>11963</v>
      </c>
      <c r="L1671" s="112">
        <v>4499</v>
      </c>
      <c r="M1671" s="112">
        <v>2114</v>
      </c>
      <c r="N1671" s="113">
        <v>1511</v>
      </c>
      <c r="O1671" s="112">
        <v>18618</v>
      </c>
      <c r="P1671" s="112">
        <v>11635</v>
      </c>
      <c r="Q1671" s="112">
        <v>4193</v>
      </c>
      <c r="R1671" s="112">
        <v>1598</v>
      </c>
      <c r="S1671" s="113">
        <v>1192</v>
      </c>
      <c r="T1671" s="17">
        <v>-5.7848359635585211E-2</v>
      </c>
      <c r="U1671" s="17">
        <v>-4.1377580874362607E-2</v>
      </c>
      <c r="V1671" s="17">
        <v>-1.9337630584574383E-2</v>
      </c>
      <c r="W1671" s="17">
        <v>-0.10501419110690635</v>
      </c>
      <c r="X1671" s="17">
        <v>-0.23692918596955659</v>
      </c>
      <c r="Y1671" s="17">
        <v>-5.7848359635585211E-2</v>
      </c>
      <c r="Z1671" s="17">
        <v>3.8674033149171283E-2</v>
      </c>
      <c r="AA1671" s="17">
        <v>9.5060809133780122E-2</v>
      </c>
      <c r="AB1671" s="17">
        <v>4.9362174154187421E-2</v>
      </c>
      <c r="AC1671" s="17">
        <v>-0.13955223880597012</v>
      </c>
    </row>
    <row r="1672" spans="1:29" ht="12.75" customHeight="1" x14ac:dyDescent="0.2">
      <c r="A1672" s="19">
        <v>41723</v>
      </c>
      <c r="B1672" s="19">
        <v>41359</v>
      </c>
      <c r="C1672" s="19">
        <v>39903</v>
      </c>
      <c r="D1672" s="16" t="s">
        <v>4</v>
      </c>
      <c r="E1672" s="114">
        <v>16761</v>
      </c>
      <c r="F1672" s="115">
        <v>9891</v>
      </c>
      <c r="G1672" s="113">
        <v>3820</v>
      </c>
      <c r="H1672" s="113">
        <v>1618</v>
      </c>
      <c r="I1672" s="113">
        <v>1432</v>
      </c>
      <c r="J1672" s="112">
        <v>18071</v>
      </c>
      <c r="K1672" s="112">
        <v>10852</v>
      </c>
      <c r="L1672" s="112">
        <v>3982</v>
      </c>
      <c r="M1672" s="112">
        <v>1573</v>
      </c>
      <c r="N1672" s="113">
        <v>1664</v>
      </c>
      <c r="O1672" s="112">
        <v>17266</v>
      </c>
      <c r="P1672" s="112">
        <v>11200</v>
      </c>
      <c r="Q1672" s="112">
        <v>3568</v>
      </c>
      <c r="R1672" s="112">
        <v>1546</v>
      </c>
      <c r="S1672" s="113">
        <v>952</v>
      </c>
      <c r="T1672" s="17">
        <v>-7.2491837751092913E-2</v>
      </c>
      <c r="U1672" s="17">
        <v>-8.8555105049760385E-2</v>
      </c>
      <c r="V1672" s="17">
        <v>-4.068307383224512E-2</v>
      </c>
      <c r="W1672" s="17">
        <v>2.8607755880483143E-2</v>
      </c>
      <c r="X1672" s="17">
        <v>-0.13942307692307687</v>
      </c>
      <c r="Y1672" s="17">
        <v>-7.2491837751092913E-2</v>
      </c>
      <c r="Z1672" s="17">
        <v>-4.1105186621425149E-2</v>
      </c>
      <c r="AA1672" s="17">
        <v>-1.7994858611825149E-2</v>
      </c>
      <c r="AB1672" s="17">
        <v>-4.8794826572604366E-2</v>
      </c>
      <c r="AC1672" s="17">
        <v>0.13831478537360886</v>
      </c>
    </row>
    <row r="1673" spans="1:29" ht="12.75" customHeight="1" x14ac:dyDescent="0.2">
      <c r="A1673" s="19">
        <v>41724</v>
      </c>
      <c r="B1673" s="19">
        <v>41360</v>
      </c>
      <c r="C1673" s="19">
        <v>39904</v>
      </c>
      <c r="D1673" s="16" t="s">
        <v>5</v>
      </c>
      <c r="E1673" s="114">
        <v>17441</v>
      </c>
      <c r="F1673" s="115">
        <v>10586</v>
      </c>
      <c r="G1673" s="113">
        <v>3987</v>
      </c>
      <c r="H1673" s="113">
        <v>1684</v>
      </c>
      <c r="I1673" s="113">
        <v>1184</v>
      </c>
      <c r="J1673" s="112">
        <v>19897.129310657405</v>
      </c>
      <c r="K1673" s="112">
        <v>12060</v>
      </c>
      <c r="L1673" s="112">
        <v>4352</v>
      </c>
      <c r="M1673" s="112">
        <v>1926</v>
      </c>
      <c r="N1673" s="113">
        <v>1559.1293106574053</v>
      </c>
      <c r="O1673" s="112">
        <v>16794</v>
      </c>
      <c r="P1673" s="112">
        <v>10164</v>
      </c>
      <c r="Q1673" s="112">
        <v>3823</v>
      </c>
      <c r="R1673" s="112">
        <v>1808</v>
      </c>
      <c r="S1673" s="113">
        <v>999</v>
      </c>
      <c r="T1673" s="17">
        <v>-0.12344139057998882</v>
      </c>
      <c r="U1673" s="17">
        <v>-0.12222222222222223</v>
      </c>
      <c r="V1673" s="17">
        <v>-8.3869485294117641E-2</v>
      </c>
      <c r="W1673" s="17">
        <v>-0.12564901349948077</v>
      </c>
      <c r="X1673" s="17">
        <v>-0.24060179492054601</v>
      </c>
      <c r="Y1673" s="17">
        <v>-0.12344139057998882</v>
      </c>
      <c r="Z1673" s="17">
        <v>5.7001710051300947E-3</v>
      </c>
      <c r="AA1673" s="17">
        <v>-3.9277108433734886E-2</v>
      </c>
      <c r="AB1673" s="17">
        <v>-0.1980952380952381</v>
      </c>
      <c r="AC1673" s="17">
        <v>-0.1274871039056743</v>
      </c>
    </row>
    <row r="1674" spans="1:29" ht="12.75" customHeight="1" x14ac:dyDescent="0.2">
      <c r="A1674" s="19">
        <v>41725</v>
      </c>
      <c r="B1674" s="19">
        <v>41361</v>
      </c>
      <c r="C1674" s="19">
        <v>39905</v>
      </c>
      <c r="D1674" s="16" t="s">
        <v>6</v>
      </c>
      <c r="E1674" s="114">
        <v>19379</v>
      </c>
      <c r="F1674" s="115">
        <v>11785</v>
      </c>
      <c r="G1674" s="113">
        <v>4311</v>
      </c>
      <c r="H1674" s="113">
        <v>1755</v>
      </c>
      <c r="I1674" s="113">
        <v>1528</v>
      </c>
      <c r="J1674" s="112">
        <v>20106.944458560127</v>
      </c>
      <c r="K1674" s="112">
        <v>11972</v>
      </c>
      <c r="L1674" s="112">
        <v>4351</v>
      </c>
      <c r="M1674" s="112">
        <v>2005.6018005163553</v>
      </c>
      <c r="N1674" s="113">
        <v>1778.3426580437715</v>
      </c>
      <c r="O1674" s="112">
        <v>18771</v>
      </c>
      <c r="P1674" s="112">
        <v>11470</v>
      </c>
      <c r="Q1674" s="112">
        <v>4426</v>
      </c>
      <c r="R1674" s="112">
        <v>1653</v>
      </c>
      <c r="S1674" s="113">
        <v>1222</v>
      </c>
      <c r="T1674" s="17">
        <v>-3.6203634026064968E-2</v>
      </c>
      <c r="U1674" s="17">
        <v>-1.5619779485466112E-2</v>
      </c>
      <c r="V1674" s="17">
        <v>-9.1932888991036465E-3</v>
      </c>
      <c r="W1674" s="17">
        <v>-0.12495092517958262</v>
      </c>
      <c r="X1674" s="17">
        <v>-0.14077301520684193</v>
      </c>
      <c r="Y1674" s="17">
        <v>-3.6203634026064968E-2</v>
      </c>
      <c r="Z1674" s="17">
        <v>6.8740364559717104E-2</v>
      </c>
      <c r="AA1674" s="17">
        <v>-2.8616493916178487E-2</v>
      </c>
      <c r="AB1674" s="17">
        <v>-0.10504844467108621</v>
      </c>
      <c r="AC1674" s="17">
        <v>-1.1003236245954673E-2</v>
      </c>
    </row>
    <row r="1675" spans="1:29" ht="12.75" customHeight="1" x14ac:dyDescent="0.2">
      <c r="A1675" s="19">
        <v>41726</v>
      </c>
      <c r="B1675" s="19">
        <v>41362</v>
      </c>
      <c r="C1675" s="19">
        <v>39906</v>
      </c>
      <c r="D1675" s="16" t="s">
        <v>7</v>
      </c>
      <c r="E1675" s="114">
        <v>19857</v>
      </c>
      <c r="F1675" s="115">
        <v>11556</v>
      </c>
      <c r="G1675" s="113">
        <v>4834</v>
      </c>
      <c r="H1675" s="113">
        <v>1979</v>
      </c>
      <c r="I1675" s="113">
        <v>1488</v>
      </c>
      <c r="J1675" s="112">
        <v>20578.909231386377</v>
      </c>
      <c r="K1675" s="112">
        <v>11936</v>
      </c>
      <c r="L1675" s="112">
        <v>4741</v>
      </c>
      <c r="M1675" s="112">
        <v>2123</v>
      </c>
      <c r="N1675" s="113">
        <v>1778.9092313863773</v>
      </c>
      <c r="O1675" s="112">
        <v>18595</v>
      </c>
      <c r="P1675" s="112">
        <v>11341</v>
      </c>
      <c r="Q1675" s="112">
        <v>4416</v>
      </c>
      <c r="R1675" s="112">
        <v>1834</v>
      </c>
      <c r="S1675" s="113">
        <v>1004</v>
      </c>
      <c r="T1675" s="17">
        <v>-3.5080053236511755E-2</v>
      </c>
      <c r="U1675" s="17">
        <v>-3.1836461126005355E-2</v>
      </c>
      <c r="V1675" s="17">
        <v>1.9616114743725044E-2</v>
      </c>
      <c r="W1675" s="17">
        <v>-6.7828544512482325E-2</v>
      </c>
      <c r="X1675" s="17">
        <v>-0.16353236368314295</v>
      </c>
      <c r="Y1675" s="17">
        <v>-3.5080053236511755E-2</v>
      </c>
      <c r="Z1675" s="17">
        <v>3.3631484794275579E-2</v>
      </c>
      <c r="AA1675" s="17">
        <v>0.24012314007183178</v>
      </c>
      <c r="AB1675" s="17">
        <v>-0.10208711433756801</v>
      </c>
      <c r="AC1675" s="17">
        <v>-4.8593350383631662E-2</v>
      </c>
    </row>
    <row r="1676" spans="1:29" ht="12.75" customHeight="1" x14ac:dyDescent="0.2">
      <c r="A1676" s="19">
        <v>41727</v>
      </c>
      <c r="B1676" s="19">
        <v>41363</v>
      </c>
      <c r="C1676" s="19">
        <v>39907</v>
      </c>
      <c r="D1676" s="16" t="s">
        <v>1</v>
      </c>
      <c r="E1676" s="114">
        <v>20505</v>
      </c>
      <c r="F1676" s="115">
        <v>11548</v>
      </c>
      <c r="G1676" s="113">
        <v>4711</v>
      </c>
      <c r="H1676" s="113">
        <v>2274</v>
      </c>
      <c r="I1676" s="113">
        <v>1972</v>
      </c>
      <c r="J1676" s="112">
        <v>21832</v>
      </c>
      <c r="K1676" s="112">
        <v>12432</v>
      </c>
      <c r="L1676" s="112">
        <v>5113</v>
      </c>
      <c r="M1676" s="112">
        <v>2364</v>
      </c>
      <c r="N1676" s="113">
        <v>1923</v>
      </c>
      <c r="O1676" s="112">
        <v>19277</v>
      </c>
      <c r="P1676" s="112">
        <v>11546</v>
      </c>
      <c r="Q1676" s="112">
        <v>4343</v>
      </c>
      <c r="R1676" s="112">
        <v>1784</v>
      </c>
      <c r="S1676" s="113">
        <v>1604</v>
      </c>
      <c r="T1676" s="17">
        <v>-6.0782337852693269E-2</v>
      </c>
      <c r="U1676" s="17">
        <v>-7.1106821106821094E-2</v>
      </c>
      <c r="V1676" s="17">
        <v>-7.8623117543516474E-2</v>
      </c>
      <c r="W1676" s="17">
        <v>-3.8071065989847663E-2</v>
      </c>
      <c r="X1676" s="17">
        <v>2.5481019240769731E-2</v>
      </c>
      <c r="Y1676" s="17">
        <v>-6.0782337852693269E-2</v>
      </c>
      <c r="Z1676" s="17">
        <v>1.0146955913226119E-2</v>
      </c>
      <c r="AA1676" s="17">
        <v>-9.8890589135424589E-2</v>
      </c>
      <c r="AB1676" s="17">
        <v>-5.8385093167701907E-2</v>
      </c>
      <c r="AC1676" s="17">
        <v>3.1380753138075423E-2</v>
      </c>
    </row>
    <row r="1677" spans="1:29" ht="12.75" customHeight="1" x14ac:dyDescent="0.2">
      <c r="A1677" s="19">
        <v>41728</v>
      </c>
      <c r="B1677" s="19">
        <v>41364</v>
      </c>
      <c r="C1677" s="19">
        <v>39908</v>
      </c>
      <c r="D1677" s="16" t="s">
        <v>2</v>
      </c>
      <c r="E1677" s="114">
        <v>19394</v>
      </c>
      <c r="F1677" s="115">
        <v>12051</v>
      </c>
      <c r="G1677" s="113">
        <v>4280</v>
      </c>
      <c r="H1677" s="113">
        <v>1692</v>
      </c>
      <c r="I1677" s="113">
        <v>1371</v>
      </c>
      <c r="J1677" s="112">
        <v>20397</v>
      </c>
      <c r="K1677" s="112">
        <v>12355</v>
      </c>
      <c r="L1677" s="112">
        <v>4449</v>
      </c>
      <c r="M1677" s="112">
        <v>1933</v>
      </c>
      <c r="N1677" s="113">
        <v>1660</v>
      </c>
      <c r="O1677" s="112">
        <v>17782</v>
      </c>
      <c r="P1677" s="112">
        <v>10987</v>
      </c>
      <c r="Q1677" s="112">
        <v>4102</v>
      </c>
      <c r="R1677" s="112">
        <v>1667</v>
      </c>
      <c r="S1677" s="113">
        <v>1026</v>
      </c>
      <c r="T1677" s="17">
        <v>-4.9173898122272908E-2</v>
      </c>
      <c r="U1677" s="17">
        <v>-2.460542290570622E-2</v>
      </c>
      <c r="V1677" s="17">
        <v>-3.7986064284108778E-2</v>
      </c>
      <c r="W1677" s="17">
        <v>-0.12467666839110192</v>
      </c>
      <c r="X1677" s="17">
        <v>-0.17409638554216866</v>
      </c>
      <c r="Y1677" s="17">
        <v>-4.9173898122272908E-2</v>
      </c>
      <c r="Z1677" s="17">
        <v>8.071025020177558E-2</v>
      </c>
      <c r="AA1677" s="17">
        <v>-5.267817618415227E-2</v>
      </c>
      <c r="AB1677" s="17">
        <v>-0.10238726790450925</v>
      </c>
      <c r="AC1677" s="17">
        <v>-1.0822510822510845E-2</v>
      </c>
    </row>
    <row r="1678" spans="1:29" ht="12.75" customHeight="1" x14ac:dyDescent="0.2">
      <c r="A1678" s="19">
        <v>41729</v>
      </c>
      <c r="B1678" s="19">
        <v>41365</v>
      </c>
      <c r="C1678" s="19">
        <v>39909</v>
      </c>
      <c r="D1678" s="16" t="s">
        <v>3</v>
      </c>
      <c r="E1678" s="114">
        <v>17579</v>
      </c>
      <c r="F1678" s="115">
        <v>11155</v>
      </c>
      <c r="G1678" s="113">
        <v>3741</v>
      </c>
      <c r="H1678" s="113">
        <v>1551</v>
      </c>
      <c r="I1678" s="113">
        <v>1132</v>
      </c>
      <c r="J1678" s="112">
        <v>20218</v>
      </c>
      <c r="K1678" s="112">
        <v>12170</v>
      </c>
      <c r="L1678" s="112">
        <v>4345</v>
      </c>
      <c r="M1678" s="112">
        <v>2096</v>
      </c>
      <c r="N1678" s="113">
        <v>1607</v>
      </c>
      <c r="O1678" s="112">
        <v>16427</v>
      </c>
      <c r="P1678" s="112">
        <v>10428</v>
      </c>
      <c r="Q1678" s="112">
        <v>3531</v>
      </c>
      <c r="R1678" s="112">
        <v>1386</v>
      </c>
      <c r="S1678" s="113">
        <v>1082</v>
      </c>
      <c r="T1678" s="17">
        <v>-0.13052725294292211</v>
      </c>
      <c r="U1678" s="17">
        <v>-8.3401807723911259E-2</v>
      </c>
      <c r="V1678" s="17">
        <v>-0.13901035673187567</v>
      </c>
      <c r="W1678" s="17">
        <v>-0.2600190839694656</v>
      </c>
      <c r="X1678" s="17">
        <v>-0.29558182949595524</v>
      </c>
      <c r="Y1678" s="17">
        <v>-0.13052725294292211</v>
      </c>
      <c r="Z1678" s="17">
        <v>3.7384915837440635E-2</v>
      </c>
      <c r="AA1678" s="17">
        <v>-7.2632622706990557E-2</v>
      </c>
      <c r="AB1678" s="17">
        <v>-0.18965517241379315</v>
      </c>
      <c r="AC1678" s="17">
        <v>-0.17552804078659867</v>
      </c>
    </row>
    <row r="1679" spans="1:29" ht="12.75" customHeight="1" x14ac:dyDescent="0.2">
      <c r="A1679" s="19">
        <v>41730</v>
      </c>
      <c r="B1679" s="19">
        <v>41366</v>
      </c>
      <c r="C1679" s="19">
        <v>39910</v>
      </c>
      <c r="D1679" s="16" t="s">
        <v>4</v>
      </c>
      <c r="E1679" s="114">
        <v>16311</v>
      </c>
      <c r="F1679" s="115">
        <v>9831</v>
      </c>
      <c r="G1679" s="113">
        <v>3753</v>
      </c>
      <c r="H1679" s="113">
        <v>1492</v>
      </c>
      <c r="I1679" s="113">
        <v>1235</v>
      </c>
      <c r="J1679" s="112">
        <v>17637</v>
      </c>
      <c r="K1679" s="112">
        <v>10754</v>
      </c>
      <c r="L1679" s="112">
        <v>4092</v>
      </c>
      <c r="M1679" s="112">
        <v>1535</v>
      </c>
      <c r="N1679" s="113">
        <v>1256</v>
      </c>
      <c r="O1679" s="112">
        <v>14960</v>
      </c>
      <c r="P1679" s="112">
        <v>9988</v>
      </c>
      <c r="Q1679" s="112">
        <v>2603</v>
      </c>
      <c r="R1679" s="112">
        <v>1490</v>
      </c>
      <c r="S1679" s="113">
        <v>879</v>
      </c>
      <c r="T1679" s="17">
        <v>-7.518285422690929E-2</v>
      </c>
      <c r="U1679" s="17">
        <v>-8.5828528919471792E-2</v>
      </c>
      <c r="V1679" s="17">
        <v>-8.2844574780058688E-2</v>
      </c>
      <c r="W1679" s="17">
        <v>-2.8013029315960947E-2</v>
      </c>
      <c r="X1679" s="17">
        <v>-1.671974522292996E-2</v>
      </c>
      <c r="Y1679" s="17">
        <v>-7.518285422690929E-2</v>
      </c>
      <c r="Z1679" s="17">
        <v>-7.3071846124834972E-2</v>
      </c>
      <c r="AA1679" s="17">
        <v>-7.5615763546797998E-2</v>
      </c>
      <c r="AB1679" s="17">
        <v>-0.16648044692737429</v>
      </c>
      <c r="AC1679" s="17">
        <v>-7.7669902912621325E-2</v>
      </c>
    </row>
    <row r="1680" spans="1:29" ht="12.75" customHeight="1" x14ac:dyDescent="0.2">
      <c r="A1680" s="19">
        <v>41731</v>
      </c>
      <c r="B1680" s="19">
        <v>41367</v>
      </c>
      <c r="C1680" s="19">
        <v>39911</v>
      </c>
      <c r="D1680" s="16" t="s">
        <v>5</v>
      </c>
      <c r="E1680" s="114">
        <v>16448</v>
      </c>
      <c r="F1680" s="115">
        <v>10045</v>
      </c>
      <c r="G1680" s="113">
        <v>3877</v>
      </c>
      <c r="H1680" s="113">
        <v>1616</v>
      </c>
      <c r="I1680" s="113">
        <v>910</v>
      </c>
      <c r="J1680" s="112">
        <v>17999</v>
      </c>
      <c r="K1680" s="112">
        <v>10974</v>
      </c>
      <c r="L1680" s="112">
        <v>3979</v>
      </c>
      <c r="M1680" s="112">
        <v>1834</v>
      </c>
      <c r="N1680" s="113">
        <v>1212</v>
      </c>
      <c r="O1680" s="112">
        <v>13039</v>
      </c>
      <c r="P1680" s="112">
        <v>8215</v>
      </c>
      <c r="Q1680" s="112">
        <v>2713</v>
      </c>
      <c r="R1680" s="112">
        <v>1348</v>
      </c>
      <c r="S1680" s="113">
        <v>763</v>
      </c>
      <c r="T1680" s="17">
        <v>-8.6171453969664968E-2</v>
      </c>
      <c r="U1680" s="17">
        <v>-8.4654638235830193E-2</v>
      </c>
      <c r="V1680" s="17">
        <v>-2.5634581553154012E-2</v>
      </c>
      <c r="W1680" s="17">
        <v>-0.11886586695747003</v>
      </c>
      <c r="X1680" s="17">
        <v>-0.24917491749174914</v>
      </c>
      <c r="Y1680" s="17">
        <v>-8.6171453969664968E-2</v>
      </c>
      <c r="Z1680" s="17">
        <v>-9.0756634112656442E-3</v>
      </c>
      <c r="AA1680" s="17">
        <v>-9.1611996251171557E-2</v>
      </c>
      <c r="AB1680" s="17">
        <v>-0.12173913043478257</v>
      </c>
      <c r="AC1680" s="17">
        <v>-0.33576642335766427</v>
      </c>
    </row>
    <row r="1681" spans="1:29" ht="12.75" customHeight="1" x14ac:dyDescent="0.2">
      <c r="A1681" s="19">
        <v>41732</v>
      </c>
      <c r="B1681" s="19">
        <v>41368</v>
      </c>
      <c r="C1681" s="19">
        <v>39912</v>
      </c>
      <c r="D1681" s="16" t="s">
        <v>6</v>
      </c>
      <c r="E1681" s="114">
        <v>18238</v>
      </c>
      <c r="F1681" s="115">
        <v>10792</v>
      </c>
      <c r="G1681" s="113">
        <v>4388</v>
      </c>
      <c r="H1681" s="113">
        <v>1469</v>
      </c>
      <c r="I1681" s="113">
        <v>1589</v>
      </c>
      <c r="J1681" s="112">
        <v>18660</v>
      </c>
      <c r="K1681" s="112">
        <v>11128</v>
      </c>
      <c r="L1681" s="112">
        <v>4260</v>
      </c>
      <c r="M1681" s="112">
        <v>1695</v>
      </c>
      <c r="N1681" s="113">
        <v>1577</v>
      </c>
      <c r="O1681" s="112">
        <v>15152</v>
      </c>
      <c r="P1681" s="112">
        <v>10164</v>
      </c>
      <c r="Q1681" s="112">
        <v>2802</v>
      </c>
      <c r="R1681" s="112">
        <v>1299</v>
      </c>
      <c r="S1681" s="113">
        <v>887</v>
      </c>
      <c r="T1681" s="17">
        <v>-2.2615219721329072E-2</v>
      </c>
      <c r="U1681" s="17">
        <v>-3.0194104960460155E-2</v>
      </c>
      <c r="V1681" s="17">
        <v>3.0046948356807546E-2</v>
      </c>
      <c r="W1681" s="17">
        <v>-0.1333333333333333</v>
      </c>
      <c r="X1681" s="17">
        <v>7.609384908053185E-3</v>
      </c>
      <c r="Y1681" s="17">
        <v>-2.2615219721329072E-2</v>
      </c>
      <c r="Z1681" s="17">
        <v>-9.8174144416919296E-3</v>
      </c>
      <c r="AA1681" s="17">
        <v>2.3798413439104049E-2</v>
      </c>
      <c r="AB1681" s="17">
        <v>-0.21485836451095675</v>
      </c>
      <c r="AC1681" s="17">
        <v>0.28872668288726677</v>
      </c>
    </row>
    <row r="1682" spans="1:29" ht="12.75" customHeight="1" x14ac:dyDescent="0.2">
      <c r="A1682" s="19">
        <v>41733</v>
      </c>
      <c r="B1682" s="19">
        <v>41369</v>
      </c>
      <c r="C1682" s="19">
        <v>39913</v>
      </c>
      <c r="D1682" s="16" t="s">
        <v>7</v>
      </c>
      <c r="E1682" s="114">
        <v>19013</v>
      </c>
      <c r="F1682" s="115">
        <v>11129</v>
      </c>
      <c r="G1682" s="113">
        <v>4614</v>
      </c>
      <c r="H1682" s="113">
        <v>1802</v>
      </c>
      <c r="I1682" s="113">
        <v>1468</v>
      </c>
      <c r="J1682" s="112">
        <v>19475.690825871228</v>
      </c>
      <c r="K1682" s="112">
        <v>11350</v>
      </c>
      <c r="L1682" s="112">
        <v>4391</v>
      </c>
      <c r="M1682" s="112">
        <v>2037</v>
      </c>
      <c r="N1682" s="113">
        <v>1697.6908258712274</v>
      </c>
      <c r="O1682" s="112">
        <v>16860</v>
      </c>
      <c r="P1682" s="112">
        <v>10497</v>
      </c>
      <c r="Q1682" s="112">
        <v>3852</v>
      </c>
      <c r="R1682" s="112">
        <v>1508</v>
      </c>
      <c r="S1682" s="113">
        <v>1003</v>
      </c>
      <c r="T1682" s="17">
        <v>-2.3757351151651895E-2</v>
      </c>
      <c r="U1682" s="17">
        <v>-1.9471365638766502E-2</v>
      </c>
      <c r="V1682" s="17">
        <v>5.0785698018674497E-2</v>
      </c>
      <c r="W1682" s="17">
        <v>-0.11536573392243499</v>
      </c>
      <c r="X1682" s="17">
        <v>-0.13529602821135223</v>
      </c>
      <c r="Y1682" s="17">
        <v>-2.3757351151651895E-2</v>
      </c>
      <c r="Z1682" s="17">
        <v>2.0634629493763823E-2</v>
      </c>
      <c r="AA1682" s="17">
        <v>0.11180722891566264</v>
      </c>
      <c r="AB1682" s="17">
        <v>-4.1998936735778813E-2</v>
      </c>
      <c r="AC1682" s="17">
        <v>-5.9577194106342102E-2</v>
      </c>
    </row>
    <row r="1683" spans="1:29" ht="12.75" customHeight="1" x14ac:dyDescent="0.2">
      <c r="A1683" s="19">
        <v>41734</v>
      </c>
      <c r="B1683" s="19">
        <v>41370</v>
      </c>
      <c r="C1683" s="19">
        <v>39914</v>
      </c>
      <c r="D1683" s="16" t="s">
        <v>1</v>
      </c>
      <c r="E1683" s="114">
        <v>20062</v>
      </c>
      <c r="F1683" s="115">
        <v>11190</v>
      </c>
      <c r="G1683" s="113">
        <v>5259</v>
      </c>
      <c r="H1683" s="113">
        <v>1967</v>
      </c>
      <c r="I1683" s="113">
        <v>1646</v>
      </c>
      <c r="J1683" s="112">
        <v>21153.701210915613</v>
      </c>
      <c r="K1683" s="112">
        <v>11770</v>
      </c>
      <c r="L1683" s="112">
        <v>5128</v>
      </c>
      <c r="M1683" s="112">
        <v>2189.8891302124071</v>
      </c>
      <c r="N1683" s="113">
        <v>2065.8120807032074</v>
      </c>
      <c r="O1683" s="112">
        <v>17240</v>
      </c>
      <c r="P1683" s="112">
        <v>10341</v>
      </c>
      <c r="Q1683" s="112">
        <v>4062</v>
      </c>
      <c r="R1683" s="112">
        <v>1455</v>
      </c>
      <c r="S1683" s="113">
        <v>1382</v>
      </c>
      <c r="T1683" s="17">
        <v>-5.1608047217395647E-2</v>
      </c>
      <c r="U1683" s="17">
        <v>-4.9277824978759543E-2</v>
      </c>
      <c r="V1683" s="17">
        <v>2.5546021840873623E-2</v>
      </c>
      <c r="W1683" s="17">
        <v>-0.10178101125639549</v>
      </c>
      <c r="X1683" s="17">
        <v>-0.20321891067666831</v>
      </c>
      <c r="Y1683" s="17">
        <v>-5.1608047217395647E-2</v>
      </c>
      <c r="Z1683" s="17">
        <v>3.9479795633999171E-2</v>
      </c>
      <c r="AA1683" s="17">
        <v>0.16272385584788851</v>
      </c>
      <c r="AB1683" s="17">
        <v>-0.10914855072463769</v>
      </c>
      <c r="AC1683" s="17">
        <v>-0.13912133891213385</v>
      </c>
    </row>
    <row r="1684" spans="1:29" ht="12.75" customHeight="1" x14ac:dyDescent="0.2">
      <c r="A1684" s="19">
        <v>41735</v>
      </c>
      <c r="B1684" s="19">
        <v>41371</v>
      </c>
      <c r="C1684" s="19">
        <v>39915</v>
      </c>
      <c r="D1684" s="16" t="s">
        <v>2</v>
      </c>
      <c r="E1684" s="114">
        <v>18838</v>
      </c>
      <c r="F1684" s="115">
        <v>11120</v>
      </c>
      <c r="G1684" s="113">
        <v>4578</v>
      </c>
      <c r="H1684" s="113">
        <v>1716</v>
      </c>
      <c r="I1684" s="113">
        <v>1424</v>
      </c>
      <c r="J1684" s="112">
        <v>18611.701397058532</v>
      </c>
      <c r="K1684" s="112">
        <v>11247</v>
      </c>
      <c r="L1684" s="112">
        <v>4513</v>
      </c>
      <c r="M1684" s="112">
        <v>1550</v>
      </c>
      <c r="N1684" s="113">
        <v>1301.7013970585335</v>
      </c>
      <c r="O1684" s="112">
        <v>15243</v>
      </c>
      <c r="P1684" s="112">
        <v>9736</v>
      </c>
      <c r="Q1684" s="112">
        <v>3274</v>
      </c>
      <c r="R1684" s="112">
        <v>1314</v>
      </c>
      <c r="S1684" s="113">
        <v>919</v>
      </c>
      <c r="T1684" s="17">
        <v>1.2158942275811047E-2</v>
      </c>
      <c r="U1684" s="17">
        <v>-1.1291900062238791E-2</v>
      </c>
      <c r="V1684" s="17">
        <v>1.4402836250830831E-2</v>
      </c>
      <c r="W1684" s="17">
        <v>0.10709677419354846</v>
      </c>
      <c r="X1684" s="17">
        <v>9.395288598278051E-2</v>
      </c>
      <c r="Y1684" s="17">
        <v>1.2158942275811047E-2</v>
      </c>
      <c r="Z1684" s="17">
        <v>8.1501653374829841E-2</v>
      </c>
      <c r="AA1684" s="17">
        <v>6.3750274785667749E-3</v>
      </c>
      <c r="AB1684" s="17">
        <v>-3.4327518289251513E-2</v>
      </c>
      <c r="AC1684" s="17">
        <v>0.19362950544844937</v>
      </c>
    </row>
    <row r="1685" spans="1:29" ht="12.75" customHeight="1" x14ac:dyDescent="0.2">
      <c r="A1685" s="19">
        <v>41736</v>
      </c>
      <c r="B1685" s="19">
        <v>41372</v>
      </c>
      <c r="C1685" s="19">
        <v>39916</v>
      </c>
      <c r="D1685" s="16" t="s">
        <v>3</v>
      </c>
      <c r="E1685" s="114">
        <v>17901</v>
      </c>
      <c r="F1685" s="115">
        <v>10957</v>
      </c>
      <c r="G1685" s="113">
        <v>3953</v>
      </c>
      <c r="H1685" s="113">
        <v>1257</v>
      </c>
      <c r="I1685" s="113">
        <v>1734</v>
      </c>
      <c r="J1685" s="112">
        <v>17174</v>
      </c>
      <c r="K1685" s="112">
        <v>10362</v>
      </c>
      <c r="L1685" s="112">
        <v>3896</v>
      </c>
      <c r="M1685" s="112">
        <v>1501</v>
      </c>
      <c r="N1685" s="113">
        <v>1415</v>
      </c>
      <c r="O1685" s="112">
        <v>14322</v>
      </c>
      <c r="P1685" s="112">
        <v>9571</v>
      </c>
      <c r="Q1685" s="112">
        <v>2688</v>
      </c>
      <c r="R1685" s="112">
        <v>1249</v>
      </c>
      <c r="S1685" s="113">
        <v>814</v>
      </c>
      <c r="T1685" s="17">
        <v>4.2331431233259664E-2</v>
      </c>
      <c r="U1685" s="17">
        <v>5.7421347230264486E-2</v>
      </c>
      <c r="V1685" s="17">
        <v>1.4630390143737237E-2</v>
      </c>
      <c r="W1685" s="17">
        <v>-0.16255829447035308</v>
      </c>
      <c r="X1685" s="17">
        <v>0.2254416961130743</v>
      </c>
      <c r="Y1685" s="17">
        <v>4.2331431233259664E-2</v>
      </c>
      <c r="Z1685" s="17">
        <v>4.7714668196595866E-2</v>
      </c>
      <c r="AA1685" s="17">
        <v>4.5490610949484367E-2</v>
      </c>
      <c r="AB1685" s="17">
        <v>-0.22788697788697787</v>
      </c>
      <c r="AC1685" s="17">
        <v>0.29985007496251881</v>
      </c>
    </row>
    <row r="1686" spans="1:29" ht="12.75" customHeight="1" x14ac:dyDescent="0.2">
      <c r="A1686" s="19">
        <v>41737</v>
      </c>
      <c r="B1686" s="19">
        <v>41373</v>
      </c>
      <c r="C1686" s="19">
        <v>39917</v>
      </c>
      <c r="D1686" s="16" t="s">
        <v>4</v>
      </c>
      <c r="E1686" s="114">
        <v>15390</v>
      </c>
      <c r="F1686" s="115">
        <v>9609</v>
      </c>
      <c r="G1686" s="113">
        <v>3147</v>
      </c>
      <c r="H1686" s="113">
        <v>1514</v>
      </c>
      <c r="I1686" s="113">
        <v>1120</v>
      </c>
      <c r="J1686" s="112">
        <v>16412</v>
      </c>
      <c r="K1686" s="112">
        <v>9941</v>
      </c>
      <c r="L1686" s="112">
        <v>3685</v>
      </c>
      <c r="M1686" s="112">
        <v>1422</v>
      </c>
      <c r="N1686" s="113">
        <v>1364</v>
      </c>
      <c r="O1686" s="112">
        <v>12769</v>
      </c>
      <c r="P1686" s="112">
        <v>8129</v>
      </c>
      <c r="Q1686" s="112">
        <v>2627</v>
      </c>
      <c r="R1686" s="112">
        <v>1255</v>
      </c>
      <c r="S1686" s="113">
        <v>758</v>
      </c>
      <c r="T1686" s="17">
        <v>-6.2271508652205654E-2</v>
      </c>
      <c r="U1686" s="17">
        <v>-3.3397042551051248E-2</v>
      </c>
      <c r="V1686" s="17">
        <v>-0.14599728629579378</v>
      </c>
      <c r="W1686" s="17">
        <v>6.469760900140642E-2</v>
      </c>
      <c r="X1686" s="17">
        <v>-0.17888563049853368</v>
      </c>
      <c r="Y1686" s="17">
        <v>-6.2271508652205654E-2</v>
      </c>
      <c r="Z1686" s="17">
        <v>-2.6984950700570387E-3</v>
      </c>
      <c r="AA1686" s="17">
        <v>-0.10545764638999433</v>
      </c>
      <c r="AB1686" s="17">
        <v>-4.5998739760554463E-2</v>
      </c>
      <c r="AC1686" s="17">
        <v>-9.8228663446054743E-2</v>
      </c>
    </row>
    <row r="1687" spans="1:29" ht="12.75" customHeight="1" x14ac:dyDescent="0.2">
      <c r="A1687" s="19">
        <v>41738</v>
      </c>
      <c r="B1687" s="19">
        <v>41374</v>
      </c>
      <c r="C1687" s="19">
        <v>39918</v>
      </c>
      <c r="D1687" s="16" t="s">
        <v>5</v>
      </c>
      <c r="E1687" s="114">
        <v>17011</v>
      </c>
      <c r="F1687" s="115">
        <v>10147</v>
      </c>
      <c r="G1687" s="113">
        <v>4147</v>
      </c>
      <c r="H1687" s="113">
        <v>1399</v>
      </c>
      <c r="I1687" s="113">
        <v>1318</v>
      </c>
      <c r="J1687" s="112">
        <v>16538</v>
      </c>
      <c r="K1687" s="112">
        <v>10137</v>
      </c>
      <c r="L1687" s="112">
        <v>3805</v>
      </c>
      <c r="M1687" s="112">
        <v>1336</v>
      </c>
      <c r="N1687" s="113">
        <v>1260</v>
      </c>
      <c r="O1687" s="112">
        <v>12960</v>
      </c>
      <c r="P1687" s="112">
        <v>8458</v>
      </c>
      <c r="Q1687" s="112">
        <v>2730</v>
      </c>
      <c r="R1687" s="112">
        <v>1014</v>
      </c>
      <c r="S1687" s="113">
        <v>758</v>
      </c>
      <c r="T1687" s="17">
        <v>2.8600798161809271E-2</v>
      </c>
      <c r="U1687" s="17">
        <v>9.8648515339849752E-4</v>
      </c>
      <c r="V1687" s="17">
        <v>8.9881734559789761E-2</v>
      </c>
      <c r="W1687" s="17">
        <v>4.7155688622754433E-2</v>
      </c>
      <c r="X1687" s="17">
        <v>4.603174603174609E-2</v>
      </c>
      <c r="Y1687" s="17">
        <v>2.8600798161809271E-2</v>
      </c>
      <c r="Z1687" s="17">
        <v>0.11788035694612753</v>
      </c>
      <c r="AA1687" s="17">
        <v>0.12050797081869757</v>
      </c>
      <c r="AB1687" s="17">
        <v>-2.3726448011165413E-2</v>
      </c>
      <c r="AC1687" s="17">
        <v>2.6479750778816147E-2</v>
      </c>
    </row>
    <row r="1688" spans="1:29" ht="12.75" customHeight="1" x14ac:dyDescent="0.2">
      <c r="A1688" s="19">
        <v>41739</v>
      </c>
      <c r="B1688" s="19">
        <v>41375</v>
      </c>
      <c r="C1688" s="19">
        <v>39919</v>
      </c>
      <c r="D1688" s="16" t="s">
        <v>6</v>
      </c>
      <c r="E1688" s="114">
        <v>17899</v>
      </c>
      <c r="F1688" s="115">
        <v>10792</v>
      </c>
      <c r="G1688" s="113">
        <v>4007</v>
      </c>
      <c r="H1688" s="113">
        <v>1530</v>
      </c>
      <c r="I1688" s="113">
        <v>1570</v>
      </c>
      <c r="J1688" s="112">
        <v>17927</v>
      </c>
      <c r="K1688" s="112">
        <v>10780</v>
      </c>
      <c r="L1688" s="112">
        <v>4035</v>
      </c>
      <c r="M1688" s="112">
        <v>1653</v>
      </c>
      <c r="N1688" s="113">
        <v>1459</v>
      </c>
      <c r="O1688" s="112">
        <v>15747</v>
      </c>
      <c r="P1688" s="112">
        <v>10441</v>
      </c>
      <c r="Q1688" s="112">
        <v>3232</v>
      </c>
      <c r="R1688" s="112">
        <v>1128</v>
      </c>
      <c r="S1688" s="113">
        <v>946</v>
      </c>
      <c r="T1688" s="17">
        <v>-1.5618898867629794E-3</v>
      </c>
      <c r="U1688" s="17">
        <v>1.1131725417439231E-3</v>
      </c>
      <c r="V1688" s="17">
        <v>-6.9392812887236754E-3</v>
      </c>
      <c r="W1688" s="17">
        <v>-7.4410163339382995E-2</v>
      </c>
      <c r="X1688" s="17">
        <v>7.6079506511309125E-2</v>
      </c>
      <c r="Y1688" s="17">
        <v>-1.5618898867629794E-3</v>
      </c>
      <c r="Z1688" s="17">
        <v>5.7935496519949004E-2</v>
      </c>
      <c r="AA1688" s="17">
        <v>0.16279744631456761</v>
      </c>
      <c r="AB1688" s="17">
        <v>9.8348887293610909E-2</v>
      </c>
      <c r="AC1688" s="17">
        <v>0.17076808351976136</v>
      </c>
    </row>
    <row r="1689" spans="1:29" ht="12.75" customHeight="1" x14ac:dyDescent="0.2">
      <c r="A1689" s="19">
        <v>41740</v>
      </c>
      <c r="B1689" s="19">
        <v>41376</v>
      </c>
      <c r="C1689" s="19">
        <v>39920</v>
      </c>
      <c r="D1689" s="16" t="s">
        <v>7</v>
      </c>
      <c r="E1689" s="114">
        <v>19687</v>
      </c>
      <c r="F1689" s="115">
        <v>11686</v>
      </c>
      <c r="G1689" s="113">
        <v>4634</v>
      </c>
      <c r="H1689" s="113">
        <v>1905</v>
      </c>
      <c r="I1689" s="113">
        <v>1462</v>
      </c>
      <c r="J1689" s="112">
        <v>17971</v>
      </c>
      <c r="K1689" s="112">
        <v>11215</v>
      </c>
      <c r="L1689" s="112">
        <v>3983</v>
      </c>
      <c r="M1689" s="112">
        <v>1634</v>
      </c>
      <c r="N1689" s="113">
        <v>1139</v>
      </c>
      <c r="O1689" s="112">
        <v>15931</v>
      </c>
      <c r="P1689" s="112">
        <v>10287</v>
      </c>
      <c r="Q1689" s="112">
        <v>3384</v>
      </c>
      <c r="R1689" s="112">
        <v>1263</v>
      </c>
      <c r="S1689" s="113">
        <v>997</v>
      </c>
      <c r="T1689" s="17">
        <v>9.5487173779978951E-2</v>
      </c>
      <c r="U1689" s="17">
        <v>4.1997325011145836E-2</v>
      </c>
      <c r="V1689" s="17">
        <v>0.16344463971880496</v>
      </c>
      <c r="W1689" s="17">
        <v>0.16585067319461455</v>
      </c>
      <c r="X1689" s="17">
        <v>0.28358208955223874</v>
      </c>
      <c r="Y1689" s="17">
        <v>9.5487173779978951E-2</v>
      </c>
      <c r="Z1689" s="17">
        <v>0.20362550211144304</v>
      </c>
      <c r="AA1689" s="17">
        <v>0.36696165191740415</v>
      </c>
      <c r="AB1689" s="17">
        <v>0.44756838905775087</v>
      </c>
      <c r="AC1689" s="17">
        <v>0.21833333333333327</v>
      </c>
    </row>
    <row r="1690" spans="1:29" ht="12.75" customHeight="1" x14ac:dyDescent="0.2">
      <c r="A1690" s="19">
        <v>41741</v>
      </c>
      <c r="B1690" s="19">
        <v>41377</v>
      </c>
      <c r="C1690" s="19">
        <v>39921</v>
      </c>
      <c r="D1690" s="16" t="s">
        <v>1</v>
      </c>
      <c r="E1690" s="114">
        <v>20617</v>
      </c>
      <c r="F1690" s="115">
        <v>11516</v>
      </c>
      <c r="G1690" s="113">
        <v>5351</v>
      </c>
      <c r="H1690" s="113">
        <v>1915</v>
      </c>
      <c r="I1690" s="113">
        <v>1835</v>
      </c>
      <c r="J1690" s="112">
        <v>19936</v>
      </c>
      <c r="K1690" s="112">
        <v>11849</v>
      </c>
      <c r="L1690" s="112">
        <v>4699</v>
      </c>
      <c r="M1690" s="112">
        <v>1572</v>
      </c>
      <c r="N1690" s="113">
        <v>1816</v>
      </c>
      <c r="O1690" s="112">
        <v>16368</v>
      </c>
      <c r="P1690" s="112">
        <v>9371</v>
      </c>
      <c r="Q1690" s="112">
        <v>4044</v>
      </c>
      <c r="R1690" s="112">
        <v>1553</v>
      </c>
      <c r="S1690" s="113">
        <v>1400</v>
      </c>
      <c r="T1690" s="17">
        <v>3.4159309791332193E-2</v>
      </c>
      <c r="U1690" s="17">
        <v>-2.8103637437758455E-2</v>
      </c>
      <c r="V1690" s="17">
        <v>0.13875292615450086</v>
      </c>
      <c r="W1690" s="17">
        <v>0.21819338422391854</v>
      </c>
      <c r="X1690" s="17">
        <v>1.0462555066079293E-2</v>
      </c>
      <c r="Y1690" s="17">
        <v>3.4159309791332193E-2</v>
      </c>
      <c r="Z1690" s="17">
        <v>0.23324052259584493</v>
      </c>
      <c r="AA1690" s="17">
        <v>0.27253269916765754</v>
      </c>
      <c r="AB1690" s="17">
        <v>8.6833144154369934E-2</v>
      </c>
      <c r="AC1690" s="17">
        <v>0.13551980198019797</v>
      </c>
    </row>
    <row r="1691" spans="1:29" ht="12.75" customHeight="1" x14ac:dyDescent="0.2">
      <c r="A1691" s="19">
        <v>41742</v>
      </c>
      <c r="B1691" s="19">
        <v>41378</v>
      </c>
      <c r="C1691" s="19">
        <v>39922</v>
      </c>
      <c r="D1691" s="16" t="s">
        <v>2</v>
      </c>
      <c r="E1691" s="114">
        <v>19603</v>
      </c>
      <c r="F1691" s="115">
        <v>11697</v>
      </c>
      <c r="G1691" s="113">
        <v>4706</v>
      </c>
      <c r="H1691" s="113">
        <v>1678</v>
      </c>
      <c r="I1691" s="113">
        <v>1522</v>
      </c>
      <c r="J1691" s="112">
        <v>18240</v>
      </c>
      <c r="K1691" s="112">
        <v>11035</v>
      </c>
      <c r="L1691" s="112">
        <v>4184</v>
      </c>
      <c r="M1691" s="112">
        <v>1607</v>
      </c>
      <c r="N1691" s="113">
        <v>1414</v>
      </c>
      <c r="O1691" s="112">
        <v>15826</v>
      </c>
      <c r="P1691" s="112">
        <v>10264</v>
      </c>
      <c r="Q1691" s="112">
        <v>3257</v>
      </c>
      <c r="R1691" s="112">
        <v>1319</v>
      </c>
      <c r="S1691" s="113">
        <v>986</v>
      </c>
      <c r="T1691" s="17">
        <v>7.4725877192982404E-2</v>
      </c>
      <c r="U1691" s="17">
        <v>5.9990937924784715E-2</v>
      </c>
      <c r="V1691" s="17">
        <v>0.12476099426386233</v>
      </c>
      <c r="W1691" s="17">
        <v>4.4181705040448049E-2</v>
      </c>
      <c r="X1691" s="17">
        <v>7.6379066478076352E-2</v>
      </c>
      <c r="Y1691" s="17">
        <v>7.4725877192982404E-2</v>
      </c>
      <c r="Z1691" s="17">
        <v>0.19809484789511411</v>
      </c>
      <c r="AA1691" s="17">
        <v>0.24926997610830903</v>
      </c>
      <c r="AB1691" s="17">
        <v>0.19942816297355259</v>
      </c>
      <c r="AC1691" s="17">
        <v>6.9571328179901526E-2</v>
      </c>
    </row>
    <row r="1692" spans="1:29" ht="12.75" customHeight="1" x14ac:dyDescent="0.2">
      <c r="A1692" s="19">
        <v>41743</v>
      </c>
      <c r="B1692" s="19">
        <v>41379</v>
      </c>
      <c r="C1692" s="19">
        <v>39923</v>
      </c>
      <c r="D1692" s="16" t="s">
        <v>3</v>
      </c>
      <c r="E1692" s="114">
        <v>18262</v>
      </c>
      <c r="F1692" s="115">
        <v>10887</v>
      </c>
      <c r="G1692" s="113">
        <v>4216</v>
      </c>
      <c r="H1692" s="113">
        <v>1571</v>
      </c>
      <c r="I1692" s="113">
        <v>1588</v>
      </c>
      <c r="J1692" s="112">
        <v>16965</v>
      </c>
      <c r="K1692" s="112">
        <v>10548</v>
      </c>
      <c r="L1692" s="112">
        <v>3656</v>
      </c>
      <c r="M1692" s="112">
        <v>1402</v>
      </c>
      <c r="N1692" s="113">
        <v>1359</v>
      </c>
      <c r="O1692" s="112">
        <v>14255</v>
      </c>
      <c r="P1692" s="112">
        <v>9355</v>
      </c>
      <c r="Q1692" s="112">
        <v>2942</v>
      </c>
      <c r="R1692" s="112">
        <v>1039</v>
      </c>
      <c r="S1692" s="113">
        <v>919</v>
      </c>
      <c r="T1692" s="17">
        <v>7.6451517830828264E-2</v>
      </c>
      <c r="U1692" s="17">
        <v>3.2138794084186628E-2</v>
      </c>
      <c r="V1692" s="17">
        <v>0.15317286652078765</v>
      </c>
      <c r="W1692" s="17">
        <v>0.12054208273894429</v>
      </c>
      <c r="X1692" s="17">
        <v>0.16850625459896973</v>
      </c>
      <c r="Y1692" s="17">
        <v>7.6451517830828264E-2</v>
      </c>
      <c r="Z1692" s="17">
        <v>6.7562267111198171E-2</v>
      </c>
      <c r="AA1692" s="17">
        <v>0.18861009303636878</v>
      </c>
      <c r="AB1692" s="17">
        <v>0.16198224852071008</v>
      </c>
      <c r="AC1692" s="17">
        <v>0.31023102310231021</v>
      </c>
    </row>
    <row r="1693" spans="1:29" ht="12.75" customHeight="1" x14ac:dyDescent="0.2">
      <c r="A1693" s="19">
        <v>41744</v>
      </c>
      <c r="B1693" s="19">
        <v>41380</v>
      </c>
      <c r="C1693" s="19">
        <v>39924</v>
      </c>
      <c r="D1693" s="16" t="s">
        <v>4</v>
      </c>
      <c r="E1693" s="114">
        <v>15475</v>
      </c>
      <c r="F1693" s="115">
        <v>9325</v>
      </c>
      <c r="G1693" s="113">
        <v>3686</v>
      </c>
      <c r="H1693" s="113">
        <v>1177</v>
      </c>
      <c r="I1693" s="113">
        <v>1287</v>
      </c>
      <c r="J1693" s="112">
        <v>15885</v>
      </c>
      <c r="K1693" s="112">
        <v>9965</v>
      </c>
      <c r="L1693" s="112">
        <v>3356</v>
      </c>
      <c r="M1693" s="112">
        <v>1351</v>
      </c>
      <c r="N1693" s="113">
        <v>1213</v>
      </c>
      <c r="O1693" s="112">
        <v>12803</v>
      </c>
      <c r="P1693" s="112">
        <v>8338</v>
      </c>
      <c r="Q1693" s="112">
        <v>2650</v>
      </c>
      <c r="R1693" s="112">
        <v>954</v>
      </c>
      <c r="S1693" s="113">
        <v>861</v>
      </c>
      <c r="T1693" s="17">
        <v>-2.5810513062637708E-2</v>
      </c>
      <c r="U1693" s="17">
        <v>-6.4224786753637741E-2</v>
      </c>
      <c r="V1693" s="17">
        <v>9.8331346841477929E-2</v>
      </c>
      <c r="W1693" s="17">
        <v>-0.12879348630643972</v>
      </c>
      <c r="X1693" s="17">
        <v>6.1005770816158211E-2</v>
      </c>
      <c r="Y1693" s="17">
        <v>-2.5810513062637708E-2</v>
      </c>
      <c r="Z1693" s="17">
        <v>1.4689880304679104E-2</v>
      </c>
      <c r="AA1693" s="17">
        <v>9.0532544378698177E-2</v>
      </c>
      <c r="AB1693" s="17">
        <v>-0.12943786982248517</v>
      </c>
      <c r="AC1693" s="17">
        <v>7.698744769874466E-2</v>
      </c>
    </row>
    <row r="1694" spans="1:29" ht="12.75" customHeight="1" x14ac:dyDescent="0.2">
      <c r="A1694" s="19">
        <v>41745</v>
      </c>
      <c r="B1694" s="19">
        <v>41381</v>
      </c>
      <c r="C1694" s="19">
        <v>39925</v>
      </c>
      <c r="D1694" s="16" t="s">
        <v>5</v>
      </c>
      <c r="E1694" s="114">
        <v>15915</v>
      </c>
      <c r="F1694" s="115">
        <v>9794</v>
      </c>
      <c r="G1694" s="113">
        <v>3717</v>
      </c>
      <c r="H1694" s="113">
        <v>1096</v>
      </c>
      <c r="I1694" s="113">
        <v>1308</v>
      </c>
      <c r="J1694" s="112">
        <v>16208</v>
      </c>
      <c r="K1694" s="112">
        <v>9638</v>
      </c>
      <c r="L1694" s="112">
        <v>4034</v>
      </c>
      <c r="M1694" s="112">
        <v>1298</v>
      </c>
      <c r="N1694" s="113">
        <v>1238</v>
      </c>
      <c r="O1694" s="112">
        <v>13602</v>
      </c>
      <c r="P1694" s="112">
        <v>8999</v>
      </c>
      <c r="Q1694" s="112">
        <v>2793</v>
      </c>
      <c r="R1694" s="112">
        <v>1003</v>
      </c>
      <c r="S1694" s="113">
        <v>807</v>
      </c>
      <c r="T1694" s="17">
        <v>-1.8077492596248801E-2</v>
      </c>
      <c r="U1694" s="17">
        <v>1.6185930691014816E-2</v>
      </c>
      <c r="V1694" s="17">
        <v>-7.8582052553296977E-2</v>
      </c>
      <c r="W1694" s="17">
        <v>-0.15562403697996918</v>
      </c>
      <c r="X1694" s="17">
        <v>5.6542810985460434E-2</v>
      </c>
      <c r="Y1694" s="17">
        <v>-1.8077492596248801E-2</v>
      </c>
      <c r="Z1694" s="17">
        <v>5.1874127376221768E-2</v>
      </c>
      <c r="AA1694" s="17">
        <v>-7.4766355140186702E-3</v>
      </c>
      <c r="AB1694" s="17">
        <v>-0.19706959706959704</v>
      </c>
      <c r="AC1694" s="17">
        <v>8.5477178423236433E-2</v>
      </c>
    </row>
    <row r="1695" spans="1:29" ht="12.75" customHeight="1" x14ac:dyDescent="0.2">
      <c r="A1695" s="19">
        <v>41746</v>
      </c>
      <c r="B1695" s="19">
        <v>41382</v>
      </c>
      <c r="C1695" s="19">
        <v>39926</v>
      </c>
      <c r="D1695" s="16" t="s">
        <v>6</v>
      </c>
      <c r="E1695" s="114">
        <v>17206</v>
      </c>
      <c r="F1695" s="115">
        <v>10056</v>
      </c>
      <c r="G1695" s="113">
        <v>4024</v>
      </c>
      <c r="H1695" s="113">
        <v>1542</v>
      </c>
      <c r="I1695" s="113">
        <v>1584</v>
      </c>
      <c r="J1695" s="112">
        <v>18090.461745863719</v>
      </c>
      <c r="K1695" s="112">
        <v>11170</v>
      </c>
      <c r="L1695" s="112">
        <v>3883.461745863719</v>
      </c>
      <c r="M1695" s="112">
        <v>1606</v>
      </c>
      <c r="N1695" s="113">
        <v>1431</v>
      </c>
      <c r="O1695" s="112">
        <v>15868</v>
      </c>
      <c r="P1695" s="112">
        <v>10493</v>
      </c>
      <c r="Q1695" s="112">
        <v>3305</v>
      </c>
      <c r="R1695" s="112">
        <v>1089</v>
      </c>
      <c r="S1695" s="113">
        <v>981</v>
      </c>
      <c r="T1695" s="17">
        <v>-4.8891054207941709E-2</v>
      </c>
      <c r="U1695" s="17">
        <v>-9.9731423455684864E-2</v>
      </c>
      <c r="V1695" s="17">
        <v>3.6188911680659297E-2</v>
      </c>
      <c r="W1695" s="17">
        <v>-3.9850560398505652E-2</v>
      </c>
      <c r="X1695" s="17">
        <v>0.10691823899371067</v>
      </c>
      <c r="Y1695" s="17">
        <v>-4.8891054207941709E-2</v>
      </c>
      <c r="Z1695" s="17">
        <v>-2.0074059637497532E-2</v>
      </c>
      <c r="AA1695" s="17">
        <v>0.13608130999435342</v>
      </c>
      <c r="AB1695" s="17">
        <v>0.19534883720930241</v>
      </c>
      <c r="AC1695" s="17">
        <v>0.26638892526989544</v>
      </c>
    </row>
    <row r="1696" spans="1:29" ht="12.75" customHeight="1" x14ac:dyDescent="0.2">
      <c r="A1696" s="19">
        <v>41747</v>
      </c>
      <c r="B1696" s="19">
        <v>41383</v>
      </c>
      <c r="C1696" s="19">
        <v>39927</v>
      </c>
      <c r="D1696" s="16" t="s">
        <v>7</v>
      </c>
      <c r="E1696" s="114">
        <v>18497</v>
      </c>
      <c r="F1696" s="115">
        <v>11006</v>
      </c>
      <c r="G1696" s="113">
        <v>4235</v>
      </c>
      <c r="H1696" s="113">
        <v>1784</v>
      </c>
      <c r="I1696" s="113">
        <v>1472</v>
      </c>
      <c r="J1696" s="112">
        <v>17923.891344664033</v>
      </c>
      <c r="K1696" s="112">
        <v>11132</v>
      </c>
      <c r="L1696" s="112">
        <v>3682.8913446640322</v>
      </c>
      <c r="M1696" s="112">
        <v>1593</v>
      </c>
      <c r="N1696" s="113">
        <v>1516</v>
      </c>
      <c r="O1696" s="112">
        <v>15928</v>
      </c>
      <c r="P1696" s="112">
        <v>10350</v>
      </c>
      <c r="Q1696" s="112">
        <v>3310</v>
      </c>
      <c r="R1696" s="112">
        <v>1288</v>
      </c>
      <c r="S1696" s="113">
        <v>980</v>
      </c>
      <c r="T1696" s="17">
        <v>3.1974566477529054E-2</v>
      </c>
      <c r="U1696" s="17">
        <v>-1.1318720804886828E-2</v>
      </c>
      <c r="V1696" s="17">
        <v>0.14991174152772446</v>
      </c>
      <c r="W1696" s="17">
        <v>0.1198995605775266</v>
      </c>
      <c r="X1696" s="17">
        <v>-2.9023746701846931E-2</v>
      </c>
      <c r="Y1696" s="17">
        <v>3.1974566477529054E-2</v>
      </c>
      <c r="Z1696" s="17">
        <v>7.7435144395496813E-2</v>
      </c>
      <c r="AA1696" s="17">
        <v>0.24852594339622636</v>
      </c>
      <c r="AB1696" s="17">
        <v>0.27065527065527073</v>
      </c>
      <c r="AC1696" s="17">
        <v>0.24033732202747871</v>
      </c>
    </row>
    <row r="1697" spans="1:29" ht="12.75" customHeight="1" x14ac:dyDescent="0.2">
      <c r="A1697" s="19">
        <v>41748</v>
      </c>
      <c r="B1697" s="19">
        <v>41384</v>
      </c>
      <c r="C1697" s="19">
        <v>39928</v>
      </c>
      <c r="D1697" s="16" t="s">
        <v>1</v>
      </c>
      <c r="E1697" s="114">
        <v>17113</v>
      </c>
      <c r="F1697" s="115">
        <v>9516</v>
      </c>
      <c r="G1697" s="113">
        <v>4331</v>
      </c>
      <c r="H1697" s="113">
        <v>1564</v>
      </c>
      <c r="I1697" s="113">
        <v>1702</v>
      </c>
      <c r="J1697" s="112">
        <v>19934</v>
      </c>
      <c r="K1697" s="112">
        <v>11831</v>
      </c>
      <c r="L1697" s="112">
        <v>4583</v>
      </c>
      <c r="M1697" s="112">
        <v>1795</v>
      </c>
      <c r="N1697" s="113">
        <v>1725</v>
      </c>
      <c r="O1697" s="112">
        <v>16546</v>
      </c>
      <c r="P1697" s="112">
        <v>9677</v>
      </c>
      <c r="Q1697" s="112">
        <v>4008</v>
      </c>
      <c r="R1697" s="112">
        <v>1460</v>
      </c>
      <c r="S1697" s="113">
        <v>1401</v>
      </c>
      <c r="T1697" s="17">
        <v>-0.14151700612019669</v>
      </c>
      <c r="U1697" s="17">
        <v>-0.19567238610430226</v>
      </c>
      <c r="V1697" s="17">
        <v>-5.4985817150338234E-2</v>
      </c>
      <c r="W1697" s="17">
        <v>-0.12869080779944286</v>
      </c>
      <c r="X1697" s="17">
        <v>-1.3333333333333308E-2</v>
      </c>
      <c r="Y1697" s="17">
        <v>-0.14151700612019669</v>
      </c>
      <c r="Z1697" s="17">
        <v>-7.7817617986238985E-2</v>
      </c>
      <c r="AA1697" s="17">
        <v>2.9230038022813654E-2</v>
      </c>
      <c r="AB1697" s="17">
        <v>-9.2280905397562396E-2</v>
      </c>
      <c r="AC1697" s="17">
        <v>0.10992663535349378</v>
      </c>
    </row>
    <row r="1698" spans="1:29" ht="12.75" customHeight="1" x14ac:dyDescent="0.2">
      <c r="A1698" s="19">
        <v>41749</v>
      </c>
      <c r="B1698" s="19">
        <v>41385</v>
      </c>
      <c r="C1698" s="19">
        <v>39929</v>
      </c>
      <c r="D1698" s="16" t="s">
        <v>2</v>
      </c>
      <c r="E1698" s="114">
        <v>15836</v>
      </c>
      <c r="F1698" s="115">
        <v>9638</v>
      </c>
      <c r="G1698" s="113">
        <v>3630</v>
      </c>
      <c r="H1698" s="113">
        <v>1274</v>
      </c>
      <c r="I1698" s="113">
        <v>1294</v>
      </c>
      <c r="J1698" s="112">
        <v>17802</v>
      </c>
      <c r="K1698" s="112">
        <v>11132</v>
      </c>
      <c r="L1698" s="112">
        <v>3775</v>
      </c>
      <c r="M1698" s="112">
        <v>1461</v>
      </c>
      <c r="N1698" s="113">
        <v>1434</v>
      </c>
      <c r="O1698" s="112">
        <v>14661</v>
      </c>
      <c r="P1698" s="112">
        <v>9576</v>
      </c>
      <c r="Q1698" s="112">
        <v>3134</v>
      </c>
      <c r="R1698" s="112">
        <v>1091</v>
      </c>
      <c r="S1698" s="113">
        <v>860</v>
      </c>
      <c r="T1698" s="17">
        <v>-0.11043702954724188</v>
      </c>
      <c r="U1698" s="17">
        <v>-0.13420768954365792</v>
      </c>
      <c r="V1698" s="17">
        <v>-3.8410596026490107E-2</v>
      </c>
      <c r="W1698" s="17">
        <v>-0.12799452429842573</v>
      </c>
      <c r="X1698" s="17">
        <v>-9.7629009762901009E-2</v>
      </c>
      <c r="Y1698" s="17">
        <v>-0.11043702954724188</v>
      </c>
      <c r="Z1698" s="17">
        <v>-8.5231586940015203E-2</v>
      </c>
      <c r="AA1698" s="17">
        <v>-3.7390612569610182E-2</v>
      </c>
      <c r="AB1698" s="17">
        <v>-4.0662650602409589E-2</v>
      </c>
      <c r="AC1698" s="17">
        <v>0.28356651039029002</v>
      </c>
    </row>
    <row r="1699" spans="1:29" ht="12.75" customHeight="1" x14ac:dyDescent="0.2">
      <c r="A1699" s="19">
        <v>41750</v>
      </c>
      <c r="B1699" s="19">
        <v>41386</v>
      </c>
      <c r="C1699" s="19">
        <v>39930</v>
      </c>
      <c r="D1699" s="16" t="s">
        <v>3</v>
      </c>
      <c r="E1699" s="114">
        <v>16407</v>
      </c>
      <c r="F1699" s="115">
        <v>10237</v>
      </c>
      <c r="G1699" s="113">
        <v>3634</v>
      </c>
      <c r="H1699" s="113">
        <v>1277</v>
      </c>
      <c r="I1699" s="113">
        <v>1259</v>
      </c>
      <c r="J1699" s="112">
        <v>16746.8</v>
      </c>
      <c r="K1699" s="112">
        <v>11000</v>
      </c>
      <c r="L1699" s="112">
        <v>3296</v>
      </c>
      <c r="M1699" s="112">
        <v>1158.8</v>
      </c>
      <c r="N1699" s="113">
        <v>1292</v>
      </c>
      <c r="O1699" s="112">
        <v>13331</v>
      </c>
      <c r="P1699" s="112">
        <v>9104</v>
      </c>
      <c r="Q1699" s="112">
        <v>2692</v>
      </c>
      <c r="R1699" s="112">
        <v>752</v>
      </c>
      <c r="S1699" s="113">
        <v>783</v>
      </c>
      <c r="T1699" s="17">
        <v>-2.0290443547423931E-2</v>
      </c>
      <c r="U1699" s="17">
        <v>-6.9363636363636405E-2</v>
      </c>
      <c r="V1699" s="17">
        <v>0.10254854368932032</v>
      </c>
      <c r="W1699" s="17">
        <v>0.10200207110804294</v>
      </c>
      <c r="X1699" s="17">
        <v>-2.5541795665634637E-2</v>
      </c>
      <c r="Y1699" s="17">
        <v>-2.0290443547423931E-2</v>
      </c>
      <c r="Z1699" s="17">
        <v>3.2788539144471329E-2</v>
      </c>
      <c r="AA1699" s="17">
        <v>0.12368583797155219</v>
      </c>
      <c r="AB1699" s="17">
        <v>0.14734950584007178</v>
      </c>
      <c r="AC1699" s="17">
        <v>0.24875456268317886</v>
      </c>
    </row>
    <row r="1700" spans="1:29" ht="12.75" customHeight="1" x14ac:dyDescent="0.2">
      <c r="A1700" s="19">
        <v>41751</v>
      </c>
      <c r="B1700" s="19">
        <v>41387</v>
      </c>
      <c r="C1700" s="19">
        <v>39931</v>
      </c>
      <c r="D1700" s="16" t="s">
        <v>4</v>
      </c>
      <c r="E1700" s="114">
        <v>15630</v>
      </c>
      <c r="F1700" s="115">
        <v>9507</v>
      </c>
      <c r="G1700" s="113">
        <v>3732</v>
      </c>
      <c r="H1700" s="113">
        <v>1280</v>
      </c>
      <c r="I1700" s="113">
        <v>1111</v>
      </c>
      <c r="J1700" s="112">
        <v>15485</v>
      </c>
      <c r="K1700" s="112">
        <v>10126</v>
      </c>
      <c r="L1700" s="112">
        <v>3301</v>
      </c>
      <c r="M1700" s="112">
        <v>916</v>
      </c>
      <c r="N1700" s="113">
        <v>1142</v>
      </c>
      <c r="O1700" s="112">
        <v>11506</v>
      </c>
      <c r="P1700" s="112">
        <v>7854</v>
      </c>
      <c r="Q1700" s="112">
        <v>2183</v>
      </c>
      <c r="R1700" s="112">
        <v>712</v>
      </c>
      <c r="S1700" s="113">
        <v>757</v>
      </c>
      <c r="T1700" s="17">
        <v>9.3639005489183358E-3</v>
      </c>
      <c r="U1700" s="17">
        <v>-6.1129764961485256E-2</v>
      </c>
      <c r="V1700" s="17">
        <v>0.13056649500151463</v>
      </c>
      <c r="W1700" s="17">
        <v>0.39737991266375539</v>
      </c>
      <c r="X1700" s="17">
        <v>-2.7145359019264403E-2</v>
      </c>
      <c r="Y1700" s="17">
        <v>9.3639005489183358E-3</v>
      </c>
      <c r="Z1700" s="17">
        <v>1.657399486740796E-2</v>
      </c>
      <c r="AA1700" s="17">
        <v>0.30901438091897582</v>
      </c>
      <c r="AB1700" s="17">
        <v>-3.3232628398791486E-2</v>
      </c>
      <c r="AC1700" s="17">
        <v>8.9680785648802441E-3</v>
      </c>
    </row>
    <row r="1701" spans="1:29" ht="12.75" customHeight="1" x14ac:dyDescent="0.2">
      <c r="A1701" s="19">
        <v>41752</v>
      </c>
      <c r="B1701" s="19">
        <v>41388</v>
      </c>
      <c r="C1701" s="19">
        <v>39932</v>
      </c>
      <c r="D1701" s="16" t="s">
        <v>5</v>
      </c>
      <c r="E1701" s="114">
        <v>16111</v>
      </c>
      <c r="F1701" s="115">
        <v>9921</v>
      </c>
      <c r="G1701" s="113">
        <v>3578</v>
      </c>
      <c r="H1701" s="113">
        <v>1315</v>
      </c>
      <c r="I1701" s="113">
        <v>1297</v>
      </c>
      <c r="J1701" s="112">
        <v>16371</v>
      </c>
      <c r="K1701" s="112">
        <v>10189</v>
      </c>
      <c r="L1701" s="112">
        <v>3920</v>
      </c>
      <c r="M1701" s="112">
        <v>1246</v>
      </c>
      <c r="N1701" s="113">
        <v>1016</v>
      </c>
      <c r="O1701" s="112">
        <v>11594</v>
      </c>
      <c r="P1701" s="112">
        <v>7453</v>
      </c>
      <c r="Q1701" s="112">
        <v>2470</v>
      </c>
      <c r="R1701" s="112">
        <v>909</v>
      </c>
      <c r="S1701" s="113">
        <v>762</v>
      </c>
      <c r="T1701" s="17">
        <v>-1.5881742104941643E-2</v>
      </c>
      <c r="U1701" s="17">
        <v>-2.6302875650211055E-2</v>
      </c>
      <c r="V1701" s="17">
        <v>-8.7244897959183665E-2</v>
      </c>
      <c r="W1701" s="17">
        <v>5.5377207062600409E-2</v>
      </c>
      <c r="X1701" s="17">
        <v>0.27657480314960625</v>
      </c>
      <c r="Y1701" s="17">
        <v>-1.5881742104941643E-2</v>
      </c>
      <c r="Z1701" s="17">
        <v>6.1978163134232434E-2</v>
      </c>
      <c r="AA1701" s="17">
        <v>-8.2564102564102515E-2</v>
      </c>
      <c r="AB1701" s="17">
        <v>2.4143302180685389E-2</v>
      </c>
      <c r="AC1701" s="17">
        <v>3.3466135458167345E-2</v>
      </c>
    </row>
    <row r="1702" spans="1:29" ht="12.75" customHeight="1" x14ac:dyDescent="0.2">
      <c r="A1702" s="19">
        <v>41753</v>
      </c>
      <c r="B1702" s="19">
        <v>41389</v>
      </c>
      <c r="C1702" s="19">
        <v>39933</v>
      </c>
      <c r="D1702" s="16" t="s">
        <v>6</v>
      </c>
      <c r="E1702" s="114">
        <v>16400</v>
      </c>
      <c r="F1702" s="115">
        <v>9916</v>
      </c>
      <c r="G1702" s="113">
        <v>3738</v>
      </c>
      <c r="H1702" s="113">
        <v>1303</v>
      </c>
      <c r="I1702" s="113">
        <v>1443</v>
      </c>
      <c r="J1702" s="112">
        <v>16831</v>
      </c>
      <c r="K1702" s="112">
        <v>10444</v>
      </c>
      <c r="L1702" s="112">
        <v>3690</v>
      </c>
      <c r="M1702" s="112">
        <v>1417</v>
      </c>
      <c r="N1702" s="113">
        <v>1280</v>
      </c>
      <c r="O1702" s="112">
        <v>13855</v>
      </c>
      <c r="P1702" s="112">
        <v>9119</v>
      </c>
      <c r="Q1702" s="112">
        <v>2872</v>
      </c>
      <c r="R1702" s="112">
        <v>908</v>
      </c>
      <c r="S1702" s="113">
        <v>956</v>
      </c>
      <c r="T1702" s="17">
        <v>-2.5607509951874552E-2</v>
      </c>
      <c r="U1702" s="17">
        <v>-5.0555342780543855E-2</v>
      </c>
      <c r="V1702" s="17">
        <v>1.3008130081300751E-2</v>
      </c>
      <c r="W1702" s="17">
        <v>-8.0451658433309814E-2</v>
      </c>
      <c r="X1702" s="17">
        <v>0.12734375000000009</v>
      </c>
      <c r="Y1702" s="17">
        <v>-2.5607509951874552E-2</v>
      </c>
      <c r="Z1702" s="17">
        <v>-5.1554280248684803E-2</v>
      </c>
      <c r="AA1702" s="17">
        <v>0.12184873949579833</v>
      </c>
      <c r="AB1702" s="17">
        <v>-0.10013812154696133</v>
      </c>
      <c r="AC1702" s="17">
        <v>9.3181818181818254E-2</v>
      </c>
    </row>
    <row r="1703" spans="1:29" ht="12.75" customHeight="1" x14ac:dyDescent="0.2">
      <c r="A1703" s="19">
        <v>41754</v>
      </c>
      <c r="B1703" s="19">
        <v>41390</v>
      </c>
      <c r="C1703" s="19">
        <v>39934</v>
      </c>
      <c r="D1703" s="16" t="s">
        <v>7</v>
      </c>
      <c r="E1703" s="114">
        <v>17388</v>
      </c>
      <c r="F1703" s="115">
        <v>10430</v>
      </c>
      <c r="G1703" s="113">
        <v>4193</v>
      </c>
      <c r="H1703" s="113">
        <v>1396</v>
      </c>
      <c r="I1703" s="113">
        <v>1369</v>
      </c>
      <c r="J1703" s="112">
        <v>16824</v>
      </c>
      <c r="K1703" s="112">
        <v>10624</v>
      </c>
      <c r="L1703" s="112">
        <v>3464</v>
      </c>
      <c r="M1703" s="112">
        <v>1329</v>
      </c>
      <c r="N1703" s="113">
        <v>1407</v>
      </c>
      <c r="O1703" s="112">
        <v>14911</v>
      </c>
      <c r="P1703" s="112">
        <v>9717</v>
      </c>
      <c r="Q1703" s="112">
        <v>3148</v>
      </c>
      <c r="R1703" s="112">
        <v>1118</v>
      </c>
      <c r="S1703" s="113">
        <v>928</v>
      </c>
      <c r="T1703" s="17">
        <v>3.3523537803138437E-2</v>
      </c>
      <c r="U1703" s="17">
        <v>-1.8260542168674676E-2</v>
      </c>
      <c r="V1703" s="17">
        <v>0.21045034642032334</v>
      </c>
      <c r="W1703" s="17">
        <v>5.0413844996237689E-2</v>
      </c>
      <c r="X1703" s="17">
        <v>-2.7007818052594224E-2</v>
      </c>
      <c r="Y1703" s="17">
        <v>3.3523537803138437E-2</v>
      </c>
      <c r="Z1703" s="17">
        <v>4.7083626141953605E-2</v>
      </c>
      <c r="AA1703" s="17">
        <v>0.22316219369894985</v>
      </c>
      <c r="AB1703" s="17">
        <v>0.15371900826446283</v>
      </c>
      <c r="AC1703" s="17">
        <v>-3.6593947923997172E-2</v>
      </c>
    </row>
    <row r="1704" spans="1:29" ht="12.75" customHeight="1" x14ac:dyDescent="0.2">
      <c r="A1704" s="19">
        <v>41755</v>
      </c>
      <c r="B1704" s="19">
        <v>41391</v>
      </c>
      <c r="C1704" s="19">
        <v>39935</v>
      </c>
      <c r="D1704" s="16" t="s">
        <v>1</v>
      </c>
      <c r="E1704" s="114">
        <v>17421</v>
      </c>
      <c r="F1704" s="115">
        <v>10338</v>
      </c>
      <c r="G1704" s="113">
        <v>3829</v>
      </c>
      <c r="H1704" s="113">
        <v>1476</v>
      </c>
      <c r="I1704" s="113">
        <v>1778</v>
      </c>
      <c r="J1704" s="112">
        <v>17535</v>
      </c>
      <c r="K1704" s="112">
        <v>10352</v>
      </c>
      <c r="L1704" s="112">
        <v>3932</v>
      </c>
      <c r="M1704" s="112">
        <v>1526</v>
      </c>
      <c r="N1704" s="113">
        <v>1725</v>
      </c>
      <c r="O1704" s="112">
        <v>16568</v>
      </c>
      <c r="P1704" s="112">
        <v>10454</v>
      </c>
      <c r="Q1704" s="112">
        <v>2993</v>
      </c>
      <c r="R1704" s="112">
        <v>1647</v>
      </c>
      <c r="S1704" s="113">
        <v>1474</v>
      </c>
      <c r="T1704" s="17">
        <v>-6.5012831479897004E-3</v>
      </c>
      <c r="U1704" s="17">
        <v>-1.352395672333806E-3</v>
      </c>
      <c r="V1704" s="17">
        <v>-2.6195320447609305E-2</v>
      </c>
      <c r="W1704" s="17">
        <v>-3.2765399737876844E-2</v>
      </c>
      <c r="X1704" s="17">
        <v>3.0724637681159406E-2</v>
      </c>
      <c r="Y1704" s="17">
        <v>-6.5012831479897004E-3</v>
      </c>
      <c r="Z1704" s="17">
        <v>9.1427364864864913E-2</v>
      </c>
      <c r="AA1704" s="17">
        <v>-6.40430212661941E-2</v>
      </c>
      <c r="AB1704" s="17">
        <v>6.7796610169490457E-4</v>
      </c>
      <c r="AC1704" s="17">
        <v>4.4039929536112687E-2</v>
      </c>
    </row>
    <row r="1705" spans="1:29" ht="12.75" customHeight="1" x14ac:dyDescent="0.2">
      <c r="A1705" s="19">
        <v>41756</v>
      </c>
      <c r="B1705" s="19">
        <v>41392</v>
      </c>
      <c r="C1705" s="19">
        <v>39936</v>
      </c>
      <c r="D1705" s="16" t="s">
        <v>2</v>
      </c>
      <c r="E1705" s="114">
        <v>16879</v>
      </c>
      <c r="F1705" s="115">
        <v>10625</v>
      </c>
      <c r="G1705" s="113">
        <v>3619</v>
      </c>
      <c r="H1705" s="113">
        <v>1402</v>
      </c>
      <c r="I1705" s="113">
        <v>1233</v>
      </c>
      <c r="J1705" s="112">
        <v>16063</v>
      </c>
      <c r="K1705" s="112">
        <v>10195</v>
      </c>
      <c r="L1705" s="112">
        <v>3248</v>
      </c>
      <c r="M1705" s="112">
        <v>1197</v>
      </c>
      <c r="N1705" s="113">
        <v>1423</v>
      </c>
      <c r="O1705" s="112">
        <v>15014</v>
      </c>
      <c r="P1705" s="112">
        <v>9760</v>
      </c>
      <c r="Q1705" s="112">
        <v>3150</v>
      </c>
      <c r="R1705" s="112">
        <v>1153</v>
      </c>
      <c r="S1705" s="113">
        <v>951</v>
      </c>
      <c r="T1705" s="17">
        <v>5.0799975098051453E-2</v>
      </c>
      <c r="U1705" s="17">
        <v>4.2177538008827842E-2</v>
      </c>
      <c r="V1705" s="17">
        <v>0.11422413793103448</v>
      </c>
      <c r="W1705" s="17">
        <v>0.17126148705096078</v>
      </c>
      <c r="X1705" s="17">
        <v>-0.13352073085031624</v>
      </c>
      <c r="Y1705" s="17">
        <v>5.0799975098051453E-2</v>
      </c>
      <c r="Z1705" s="17">
        <v>0.1359991446594675</v>
      </c>
      <c r="AA1705" s="17">
        <v>3.1347962382445083E-2</v>
      </c>
      <c r="AB1705" s="17">
        <v>0.21385281385281396</v>
      </c>
      <c r="AC1705" s="17">
        <v>-7.2463768115942351E-3</v>
      </c>
    </row>
    <row r="1706" spans="1:29" ht="12.75" customHeight="1" x14ac:dyDescent="0.2">
      <c r="A1706" s="19">
        <v>41757</v>
      </c>
      <c r="B1706" s="19">
        <v>41393</v>
      </c>
      <c r="C1706" s="19">
        <v>39937</v>
      </c>
      <c r="D1706" s="16" t="s">
        <v>3</v>
      </c>
      <c r="E1706" s="114">
        <v>16116</v>
      </c>
      <c r="F1706" s="115">
        <v>10462</v>
      </c>
      <c r="G1706" s="113">
        <v>3340</v>
      </c>
      <c r="H1706" s="113">
        <v>1086</v>
      </c>
      <c r="I1706" s="113">
        <v>1228</v>
      </c>
      <c r="J1706" s="112">
        <v>15748</v>
      </c>
      <c r="K1706" s="112">
        <v>10087</v>
      </c>
      <c r="L1706" s="112">
        <v>3411</v>
      </c>
      <c r="M1706" s="112">
        <v>1056</v>
      </c>
      <c r="N1706" s="113">
        <v>1194</v>
      </c>
      <c r="O1706" s="112">
        <v>13427</v>
      </c>
      <c r="P1706" s="112">
        <v>8809</v>
      </c>
      <c r="Q1706" s="112">
        <v>2696</v>
      </c>
      <c r="R1706" s="112">
        <v>1062</v>
      </c>
      <c r="S1706" s="113">
        <v>860</v>
      </c>
      <c r="T1706" s="17">
        <v>2.3368046736093495E-2</v>
      </c>
      <c r="U1706" s="17">
        <v>3.7176563894121051E-2</v>
      </c>
      <c r="V1706" s="17">
        <v>-2.0815010260920586E-2</v>
      </c>
      <c r="W1706" s="17">
        <v>2.8409090909090828E-2</v>
      </c>
      <c r="X1706" s="17">
        <v>2.8475711892797406E-2</v>
      </c>
      <c r="Y1706" s="17">
        <v>2.3368046736093495E-2</v>
      </c>
      <c r="Z1706" s="17">
        <v>1.5038323469486858E-2</v>
      </c>
      <c r="AA1706" s="17">
        <v>-8.8676671214188318E-2</v>
      </c>
      <c r="AB1706" s="17">
        <v>-9.4245204336947497E-2</v>
      </c>
      <c r="AC1706" s="17">
        <v>-8.0775444264943319E-3</v>
      </c>
    </row>
    <row r="1707" spans="1:29" ht="12.75" customHeight="1" x14ac:dyDescent="0.2">
      <c r="A1707" s="19">
        <v>41758</v>
      </c>
      <c r="B1707" s="19">
        <v>41394</v>
      </c>
      <c r="C1707" s="19">
        <v>39938</v>
      </c>
      <c r="D1707" s="16" t="s">
        <v>4</v>
      </c>
      <c r="E1707" s="114">
        <v>13740</v>
      </c>
      <c r="F1707" s="115">
        <v>8439</v>
      </c>
      <c r="G1707" s="113">
        <v>3289</v>
      </c>
      <c r="H1707" s="113">
        <v>969</v>
      </c>
      <c r="I1707" s="113">
        <v>1043</v>
      </c>
      <c r="J1707" s="112">
        <v>15835</v>
      </c>
      <c r="K1707" s="112">
        <v>9819</v>
      </c>
      <c r="L1707" s="112">
        <v>3770</v>
      </c>
      <c r="M1707" s="112">
        <v>1151</v>
      </c>
      <c r="N1707" s="113">
        <v>1095</v>
      </c>
      <c r="O1707" s="112">
        <v>12007</v>
      </c>
      <c r="P1707" s="112">
        <v>7831</v>
      </c>
      <c r="Q1707" s="112">
        <v>2368</v>
      </c>
      <c r="R1707" s="112">
        <v>961</v>
      </c>
      <c r="S1707" s="113">
        <v>847</v>
      </c>
      <c r="T1707" s="17">
        <v>-0.13230186296179347</v>
      </c>
      <c r="U1707" s="17">
        <v>-0.14054384356859151</v>
      </c>
      <c r="V1707" s="17">
        <v>-0.12758620689655176</v>
      </c>
      <c r="W1707" s="17">
        <v>-0.158123370981755</v>
      </c>
      <c r="X1707" s="17">
        <v>-4.7488584474885798E-2</v>
      </c>
      <c r="Y1707" s="17">
        <v>-0.13230186296179347</v>
      </c>
      <c r="Z1707" s="17">
        <v>-0.15423932651834038</v>
      </c>
      <c r="AA1707" s="17">
        <v>-3.3783783783783772E-2</v>
      </c>
      <c r="AB1707" s="17">
        <v>-0.24532710280373837</v>
      </c>
      <c r="AC1707" s="17">
        <v>-0.19459459459459461</v>
      </c>
    </row>
    <row r="1708" spans="1:29" ht="12.75" customHeight="1" x14ac:dyDescent="0.2">
      <c r="A1708" s="19">
        <v>41759</v>
      </c>
      <c r="B1708" s="19">
        <v>41395</v>
      </c>
      <c r="C1708" s="19">
        <v>39939</v>
      </c>
      <c r="D1708" s="16" t="s">
        <v>5</v>
      </c>
      <c r="E1708" s="114">
        <v>15093</v>
      </c>
      <c r="F1708" s="115">
        <v>9352</v>
      </c>
      <c r="G1708" s="113">
        <v>3514</v>
      </c>
      <c r="H1708" s="113">
        <v>1085</v>
      </c>
      <c r="I1708" s="113">
        <v>1142</v>
      </c>
      <c r="J1708" s="112">
        <v>16519.064522662768</v>
      </c>
      <c r="K1708" s="112">
        <v>10315</v>
      </c>
      <c r="L1708" s="112">
        <v>3701</v>
      </c>
      <c r="M1708" s="112">
        <v>1293.0645226627657</v>
      </c>
      <c r="N1708" s="113">
        <v>1210</v>
      </c>
      <c r="O1708" s="112">
        <v>12572</v>
      </c>
      <c r="P1708" s="112">
        <v>8311</v>
      </c>
      <c r="Q1708" s="112">
        <v>2594</v>
      </c>
      <c r="R1708" s="112">
        <v>895</v>
      </c>
      <c r="S1708" s="113">
        <v>772</v>
      </c>
      <c r="T1708" s="17">
        <v>-8.6328406836012284E-2</v>
      </c>
      <c r="U1708" s="17">
        <v>-9.3359185651963106E-2</v>
      </c>
      <c r="V1708" s="17">
        <v>-5.0526884625776813E-2</v>
      </c>
      <c r="W1708" s="17">
        <v>-0.16090807459035783</v>
      </c>
      <c r="X1708" s="17">
        <v>-5.6198347107437985E-2</v>
      </c>
      <c r="Y1708" s="17">
        <v>-8.6328406836012284E-2</v>
      </c>
      <c r="Z1708" s="17">
        <v>-7.7712031558185402E-2</v>
      </c>
      <c r="AA1708" s="17">
        <v>-4.4329616535218941E-2</v>
      </c>
      <c r="AB1708" s="17">
        <v>-0.15300546448087426</v>
      </c>
      <c r="AC1708" s="17">
        <v>-6.5466448445171799E-2</v>
      </c>
    </row>
    <row r="1709" spans="1:29" ht="12.75" customHeight="1" x14ac:dyDescent="0.2">
      <c r="A1709" s="19">
        <v>41760</v>
      </c>
      <c r="B1709" s="19">
        <v>41396</v>
      </c>
      <c r="C1709" s="19">
        <v>39940</v>
      </c>
      <c r="D1709" s="16" t="s">
        <v>6</v>
      </c>
      <c r="E1709" s="114">
        <v>17665</v>
      </c>
      <c r="F1709" s="115">
        <v>10727</v>
      </c>
      <c r="G1709" s="113">
        <v>4229</v>
      </c>
      <c r="H1709" s="113">
        <v>1443</v>
      </c>
      <c r="I1709" s="113">
        <v>1266</v>
      </c>
      <c r="J1709" s="112">
        <v>17274.332603012455</v>
      </c>
      <c r="K1709" s="112">
        <v>11054</v>
      </c>
      <c r="L1709" s="112">
        <v>3469.3326030124558</v>
      </c>
      <c r="M1709" s="112">
        <v>1397</v>
      </c>
      <c r="N1709" s="113">
        <v>1354</v>
      </c>
      <c r="O1709" s="112">
        <v>14514</v>
      </c>
      <c r="P1709" s="112">
        <v>9433</v>
      </c>
      <c r="Q1709" s="112">
        <v>3094</v>
      </c>
      <c r="R1709" s="112">
        <v>1015</v>
      </c>
      <c r="S1709" s="113">
        <v>972</v>
      </c>
      <c r="T1709" s="17">
        <v>2.2615484254333351E-2</v>
      </c>
      <c r="U1709" s="17">
        <v>-2.958205174597428E-2</v>
      </c>
      <c r="V1709" s="17">
        <v>0.21896643646328906</v>
      </c>
      <c r="W1709" s="17">
        <v>3.2927702219040844E-2</v>
      </c>
      <c r="X1709" s="17">
        <v>-6.4992614475627764E-2</v>
      </c>
      <c r="Y1709" s="17">
        <v>2.2615484254333351E-2</v>
      </c>
      <c r="Z1709" s="17">
        <v>-2.0454752990594516E-2</v>
      </c>
      <c r="AA1709" s="17">
        <v>0.22757619738751811</v>
      </c>
      <c r="AB1709" s="17">
        <v>-3.735823882588396E-2</v>
      </c>
      <c r="AC1709" s="17">
        <v>-4.8835462058602563E-2</v>
      </c>
    </row>
    <row r="1710" spans="1:29" ht="12.75" customHeight="1" x14ac:dyDescent="0.2">
      <c r="A1710" s="19">
        <v>41761</v>
      </c>
      <c r="B1710" s="19">
        <v>41397</v>
      </c>
      <c r="C1710" s="19">
        <v>39941</v>
      </c>
      <c r="D1710" s="16" t="s">
        <v>7</v>
      </c>
      <c r="E1710" s="114">
        <v>17465</v>
      </c>
      <c r="F1710" s="115">
        <v>10696</v>
      </c>
      <c r="G1710" s="113">
        <v>4038</v>
      </c>
      <c r="H1710" s="113">
        <v>1297</v>
      </c>
      <c r="I1710" s="113">
        <v>1434</v>
      </c>
      <c r="J1710" s="112">
        <v>18119</v>
      </c>
      <c r="K1710" s="112">
        <v>11663</v>
      </c>
      <c r="L1710" s="112">
        <v>3781</v>
      </c>
      <c r="M1710" s="112">
        <v>1347</v>
      </c>
      <c r="N1710" s="113">
        <v>1328</v>
      </c>
      <c r="O1710" s="112">
        <v>14881</v>
      </c>
      <c r="P1710" s="112">
        <v>9799</v>
      </c>
      <c r="Q1710" s="112">
        <v>3115</v>
      </c>
      <c r="R1710" s="112">
        <v>1000</v>
      </c>
      <c r="S1710" s="113">
        <v>967</v>
      </c>
      <c r="T1710" s="17">
        <v>-3.6094707213422339E-2</v>
      </c>
      <c r="U1710" s="17">
        <v>-8.2911772271285211E-2</v>
      </c>
      <c r="V1710" s="17">
        <v>6.7971436128008378E-2</v>
      </c>
      <c r="W1710" s="17">
        <v>-3.7119524870081633E-2</v>
      </c>
      <c r="X1710" s="17">
        <v>7.9819277108433839E-2</v>
      </c>
      <c r="Y1710" s="17">
        <v>-3.6094707213422339E-2</v>
      </c>
      <c r="Z1710" s="17">
        <v>-6.1326890912469789E-3</v>
      </c>
      <c r="AA1710" s="17">
        <v>0.12229016120066705</v>
      </c>
      <c r="AB1710" s="17">
        <v>-3.3532041728763007E-2</v>
      </c>
      <c r="AC1710" s="17">
        <v>-5.0331125827814516E-2</v>
      </c>
    </row>
    <row r="1711" spans="1:29" ht="12.75" customHeight="1" x14ac:dyDescent="0.2">
      <c r="A1711" s="19">
        <v>41762</v>
      </c>
      <c r="B1711" s="19">
        <v>41398</v>
      </c>
      <c r="C1711" s="19">
        <v>39942</v>
      </c>
      <c r="D1711" s="16" t="s">
        <v>1</v>
      </c>
      <c r="E1711" s="114">
        <v>17699</v>
      </c>
      <c r="F1711" s="115">
        <v>9855</v>
      </c>
      <c r="G1711" s="113">
        <v>5037</v>
      </c>
      <c r="H1711" s="113">
        <v>1525</v>
      </c>
      <c r="I1711" s="113">
        <v>1282</v>
      </c>
      <c r="J1711" s="112">
        <v>18684</v>
      </c>
      <c r="K1711" s="112">
        <v>11281</v>
      </c>
      <c r="L1711" s="112">
        <v>4176</v>
      </c>
      <c r="M1711" s="112">
        <v>1557</v>
      </c>
      <c r="N1711" s="113">
        <v>1670</v>
      </c>
      <c r="O1711" s="112">
        <v>17492</v>
      </c>
      <c r="P1711" s="112">
        <v>10474</v>
      </c>
      <c r="Q1711" s="112">
        <v>4074</v>
      </c>
      <c r="R1711" s="112">
        <v>1481</v>
      </c>
      <c r="S1711" s="113">
        <v>1463</v>
      </c>
      <c r="T1711" s="17">
        <v>-5.2718903874973244E-2</v>
      </c>
      <c r="U1711" s="17">
        <v>-0.12640723340129423</v>
      </c>
      <c r="V1711" s="17">
        <v>0.20617816091954033</v>
      </c>
      <c r="W1711" s="17">
        <v>-2.0552344251766219E-2</v>
      </c>
      <c r="X1711" s="17">
        <v>-0.2323353293413174</v>
      </c>
      <c r="Y1711" s="17">
        <v>-5.2718903874973244E-2</v>
      </c>
      <c r="Z1711" s="17">
        <v>-2.358069949469932E-2</v>
      </c>
      <c r="AA1711" s="17">
        <v>0.14790337283500454</v>
      </c>
      <c r="AB1711" s="17">
        <v>-7.407407407407407E-2</v>
      </c>
      <c r="AC1711" s="17">
        <v>-0.22771084337349401</v>
      </c>
    </row>
    <row r="1712" spans="1:29" ht="12.75" customHeight="1" x14ac:dyDescent="0.2">
      <c r="A1712" s="19">
        <v>41763</v>
      </c>
      <c r="B1712" s="19">
        <v>41399</v>
      </c>
      <c r="C1712" s="19">
        <v>39943</v>
      </c>
      <c r="D1712" s="16" t="s">
        <v>2</v>
      </c>
      <c r="E1712" s="114">
        <v>16866</v>
      </c>
      <c r="F1712" s="115">
        <v>10534</v>
      </c>
      <c r="G1712" s="113">
        <v>3600</v>
      </c>
      <c r="H1712" s="113">
        <v>1459</v>
      </c>
      <c r="I1712" s="113">
        <v>1273</v>
      </c>
      <c r="J1712" s="112">
        <v>17964</v>
      </c>
      <c r="K1712" s="112">
        <v>11527</v>
      </c>
      <c r="L1712" s="112">
        <v>3956</v>
      </c>
      <c r="M1712" s="112">
        <v>1208</v>
      </c>
      <c r="N1712" s="113">
        <v>1273</v>
      </c>
      <c r="O1712" s="112">
        <v>14327</v>
      </c>
      <c r="P1712" s="112">
        <v>9480</v>
      </c>
      <c r="Q1712" s="112">
        <v>2894</v>
      </c>
      <c r="R1712" s="112">
        <v>994</v>
      </c>
      <c r="S1712" s="113">
        <v>959</v>
      </c>
      <c r="T1712" s="17">
        <v>-6.1122244488977961E-2</v>
      </c>
      <c r="U1712" s="17">
        <v>-8.6145571267459031E-2</v>
      </c>
      <c r="V1712" s="17">
        <v>-8.9989888776542015E-2</v>
      </c>
      <c r="W1712" s="17">
        <v>0.20778145695364247</v>
      </c>
      <c r="X1712" s="17">
        <v>0</v>
      </c>
      <c r="Y1712" s="17">
        <v>-6.1122244488977961E-2</v>
      </c>
      <c r="Z1712" s="17">
        <v>3.4164539564107699E-2</v>
      </c>
      <c r="AA1712" s="17">
        <v>-2.5446670276123462E-2</v>
      </c>
      <c r="AB1712" s="17">
        <v>7.9940784603997006E-2</v>
      </c>
      <c r="AC1712" s="17">
        <v>-0.12388162422573989</v>
      </c>
    </row>
    <row r="1713" spans="1:29" ht="12.75" customHeight="1" x14ac:dyDescent="0.2">
      <c r="A1713" s="19">
        <v>41764</v>
      </c>
      <c r="B1713" s="19">
        <v>41400</v>
      </c>
      <c r="C1713" s="19">
        <v>39944</v>
      </c>
      <c r="D1713" s="16" t="s">
        <v>3</v>
      </c>
      <c r="E1713" s="114">
        <v>16316</v>
      </c>
      <c r="F1713" s="115">
        <v>10370</v>
      </c>
      <c r="G1713" s="113">
        <v>3479</v>
      </c>
      <c r="H1713" s="113">
        <v>1252</v>
      </c>
      <c r="I1713" s="113">
        <v>1215</v>
      </c>
      <c r="J1713" s="112">
        <v>16911</v>
      </c>
      <c r="K1713" s="112">
        <v>10431</v>
      </c>
      <c r="L1713" s="112">
        <v>4000</v>
      </c>
      <c r="M1713" s="112">
        <v>1297</v>
      </c>
      <c r="N1713" s="113">
        <v>1183</v>
      </c>
      <c r="O1713" s="112">
        <v>14584</v>
      </c>
      <c r="P1713" s="112">
        <v>9743</v>
      </c>
      <c r="Q1713" s="112">
        <v>2896</v>
      </c>
      <c r="R1713" s="112">
        <v>996</v>
      </c>
      <c r="S1713" s="113">
        <v>949</v>
      </c>
      <c r="T1713" s="17">
        <v>-3.5184199633374713E-2</v>
      </c>
      <c r="U1713" s="17">
        <v>-5.8479532163743242E-3</v>
      </c>
      <c r="V1713" s="17">
        <v>-0.13024999999999998</v>
      </c>
      <c r="W1713" s="17">
        <v>-3.4695451040863579E-2</v>
      </c>
      <c r="X1713" s="17">
        <v>2.7049873203719432E-2</v>
      </c>
      <c r="Y1713" s="17">
        <v>-3.5184199633374713E-2</v>
      </c>
      <c r="Z1713" s="17">
        <v>-3.1565184908479593E-2</v>
      </c>
      <c r="AA1713" s="17">
        <v>7.2110939907550131E-2</v>
      </c>
      <c r="AB1713" s="17">
        <v>8.8695652173913064E-2</v>
      </c>
      <c r="AC1713" s="17">
        <v>3.7574722459436272E-2</v>
      </c>
    </row>
    <row r="1714" spans="1:29" ht="12.75" customHeight="1" x14ac:dyDescent="0.2">
      <c r="A1714" s="19">
        <v>41765</v>
      </c>
      <c r="B1714" s="19">
        <v>41401</v>
      </c>
      <c r="C1714" s="19">
        <v>39945</v>
      </c>
      <c r="D1714" s="16" t="s">
        <v>4</v>
      </c>
      <c r="E1714" s="114">
        <v>14672</v>
      </c>
      <c r="F1714" s="115">
        <v>9171</v>
      </c>
      <c r="G1714" s="113">
        <v>3347</v>
      </c>
      <c r="H1714" s="113">
        <v>963</v>
      </c>
      <c r="I1714" s="113">
        <v>1191</v>
      </c>
      <c r="J1714" s="112">
        <v>16528</v>
      </c>
      <c r="K1714" s="112">
        <v>10805</v>
      </c>
      <c r="L1714" s="112">
        <v>3384</v>
      </c>
      <c r="M1714" s="112">
        <v>1298</v>
      </c>
      <c r="N1714" s="113">
        <v>1041</v>
      </c>
      <c r="O1714" s="112">
        <v>14020</v>
      </c>
      <c r="P1714" s="112">
        <v>9514</v>
      </c>
      <c r="Q1714" s="112">
        <v>2652</v>
      </c>
      <c r="R1714" s="112">
        <v>934</v>
      </c>
      <c r="S1714" s="113">
        <v>920</v>
      </c>
      <c r="T1714" s="17">
        <v>-0.11229428848015488</v>
      </c>
      <c r="U1714" s="17">
        <v>-0.15122628412771866</v>
      </c>
      <c r="V1714" s="17">
        <v>-1.0933806146572134E-2</v>
      </c>
      <c r="W1714" s="17">
        <v>-0.25808936825885975</v>
      </c>
      <c r="X1714" s="17">
        <v>0.144092219020173</v>
      </c>
      <c r="Y1714" s="17">
        <v>-0.11229428848015488</v>
      </c>
      <c r="Z1714" s="17">
        <v>-0.10299295774647887</v>
      </c>
      <c r="AA1714" s="17">
        <v>3.3982082174853323E-2</v>
      </c>
      <c r="AB1714" s="17">
        <v>-0.11244239631336406</v>
      </c>
      <c r="AC1714" s="17">
        <v>-2.5368248772504098E-2</v>
      </c>
    </row>
    <row r="1715" spans="1:29" ht="12.75" customHeight="1" x14ac:dyDescent="0.2">
      <c r="A1715" s="19">
        <v>41766</v>
      </c>
      <c r="B1715" s="19">
        <v>41402</v>
      </c>
      <c r="C1715" s="19">
        <v>39946</v>
      </c>
      <c r="D1715" s="16" t="s">
        <v>5</v>
      </c>
      <c r="E1715" s="114">
        <v>15398</v>
      </c>
      <c r="F1715" s="115">
        <v>9611</v>
      </c>
      <c r="G1715" s="113">
        <v>3448</v>
      </c>
      <c r="H1715" s="113">
        <v>1185</v>
      </c>
      <c r="I1715" s="113">
        <v>1154</v>
      </c>
      <c r="J1715" s="112">
        <v>16627</v>
      </c>
      <c r="K1715" s="112">
        <v>10545</v>
      </c>
      <c r="L1715" s="112">
        <v>3733</v>
      </c>
      <c r="M1715" s="112">
        <v>1223</v>
      </c>
      <c r="N1715" s="113">
        <v>1126</v>
      </c>
      <c r="O1715" s="112">
        <v>14495</v>
      </c>
      <c r="P1715" s="112">
        <v>9597</v>
      </c>
      <c r="Q1715" s="112">
        <v>2980</v>
      </c>
      <c r="R1715" s="112">
        <v>1051</v>
      </c>
      <c r="S1715" s="113">
        <v>867</v>
      </c>
      <c r="T1715" s="17">
        <v>-7.3915919889336656E-2</v>
      </c>
      <c r="U1715" s="17">
        <v>-8.8572783309625369E-2</v>
      </c>
      <c r="V1715" s="17">
        <v>-7.6346102330565269E-2</v>
      </c>
      <c r="W1715" s="17">
        <v>-3.107113654946847E-2</v>
      </c>
      <c r="X1715" s="17">
        <v>2.4866785079928899E-2</v>
      </c>
      <c r="Y1715" s="17">
        <v>-7.3915919889336656E-2</v>
      </c>
      <c r="Z1715" s="17">
        <v>-5.0390277640549375E-2</v>
      </c>
      <c r="AA1715" s="17">
        <v>0.16960651289009498</v>
      </c>
      <c r="AB1715" s="17">
        <v>-0.16666666666666663</v>
      </c>
      <c r="AC1715" s="17">
        <v>2.6064291920069316E-3</v>
      </c>
    </row>
    <row r="1716" spans="1:29" ht="12.75" customHeight="1" x14ac:dyDescent="0.2">
      <c r="A1716" s="19">
        <v>41767</v>
      </c>
      <c r="B1716" s="19">
        <v>41403</v>
      </c>
      <c r="C1716" s="19">
        <v>39947</v>
      </c>
      <c r="D1716" s="16" t="s">
        <v>6</v>
      </c>
      <c r="E1716" s="114">
        <v>16008</v>
      </c>
      <c r="F1716" s="115">
        <v>10030</v>
      </c>
      <c r="G1716" s="113">
        <v>3449</v>
      </c>
      <c r="H1716" s="113">
        <v>999</v>
      </c>
      <c r="I1716" s="113">
        <v>1530</v>
      </c>
      <c r="J1716" s="112">
        <v>17149</v>
      </c>
      <c r="K1716" s="112">
        <v>10952</v>
      </c>
      <c r="L1716" s="112">
        <v>3699</v>
      </c>
      <c r="M1716" s="112">
        <v>1190</v>
      </c>
      <c r="N1716" s="113">
        <v>1308</v>
      </c>
      <c r="O1716" s="112">
        <v>15842</v>
      </c>
      <c r="P1716" s="112">
        <v>10480</v>
      </c>
      <c r="Q1716" s="112">
        <v>3288</v>
      </c>
      <c r="R1716" s="112">
        <v>1110</v>
      </c>
      <c r="S1716" s="113">
        <v>964</v>
      </c>
      <c r="T1716" s="17">
        <v>-6.6534491807102469E-2</v>
      </c>
      <c r="U1716" s="17">
        <v>-8.4185536888239598E-2</v>
      </c>
      <c r="V1716" s="17">
        <v>-6.7585834009191714E-2</v>
      </c>
      <c r="W1716" s="17">
        <v>-0.16050420168067225</v>
      </c>
      <c r="X1716" s="17">
        <v>0.16972477064220182</v>
      </c>
      <c r="Y1716" s="17">
        <v>-6.6534491807102469E-2</v>
      </c>
      <c r="Z1716" s="17">
        <v>-8.1501831501831545E-2</v>
      </c>
      <c r="AA1716" s="17">
        <v>-2.8910089621277946E-3</v>
      </c>
      <c r="AB1716" s="17">
        <v>-0.27398255813953487</v>
      </c>
      <c r="AC1716" s="17">
        <v>6.1762664816099822E-2</v>
      </c>
    </row>
    <row r="1717" spans="1:29" ht="12.75" customHeight="1" x14ac:dyDescent="0.2">
      <c r="A1717" s="19">
        <v>41768</v>
      </c>
      <c r="B1717" s="19">
        <v>41404</v>
      </c>
      <c r="C1717" s="19">
        <v>39948</v>
      </c>
      <c r="D1717" s="16" t="s">
        <v>7</v>
      </c>
      <c r="E1717" s="114">
        <v>17396</v>
      </c>
      <c r="F1717" s="115">
        <v>11052</v>
      </c>
      <c r="G1717" s="113">
        <v>3792</v>
      </c>
      <c r="H1717" s="113">
        <v>1365</v>
      </c>
      <c r="I1717" s="113">
        <v>1187</v>
      </c>
      <c r="J1717" s="112">
        <v>18155</v>
      </c>
      <c r="K1717" s="112">
        <v>11843</v>
      </c>
      <c r="L1717" s="112">
        <v>3664</v>
      </c>
      <c r="M1717" s="112">
        <v>1308</v>
      </c>
      <c r="N1717" s="113">
        <v>1340</v>
      </c>
      <c r="O1717" s="112">
        <v>16427</v>
      </c>
      <c r="P1717" s="112">
        <v>10653</v>
      </c>
      <c r="Q1717" s="112">
        <v>3509</v>
      </c>
      <c r="R1717" s="112">
        <v>1227</v>
      </c>
      <c r="S1717" s="113">
        <v>1038</v>
      </c>
      <c r="T1717" s="17">
        <v>-4.1806664830625118E-2</v>
      </c>
      <c r="U1717" s="17">
        <v>-6.6790509161530065E-2</v>
      </c>
      <c r="V1717" s="17">
        <v>3.4934497816593968E-2</v>
      </c>
      <c r="W1717" s="17">
        <v>4.3577981651376163E-2</v>
      </c>
      <c r="X1717" s="17">
        <v>-0.11417910447761193</v>
      </c>
      <c r="Y1717" s="17">
        <v>-4.1806664830625118E-2</v>
      </c>
      <c r="Z1717" s="17">
        <v>1.264431006047273E-2</v>
      </c>
      <c r="AA1717" s="17">
        <v>0.11431090214516604</v>
      </c>
      <c r="AB1717" s="17">
        <v>8.5055643879173193E-2</v>
      </c>
      <c r="AC1717" s="17">
        <v>-0.18137931034482757</v>
      </c>
    </row>
    <row r="1718" spans="1:29" ht="12.75" customHeight="1" x14ac:dyDescent="0.2">
      <c r="A1718" s="19">
        <v>41769</v>
      </c>
      <c r="B1718" s="19">
        <v>41405</v>
      </c>
      <c r="C1718" s="19">
        <v>39949</v>
      </c>
      <c r="D1718" s="16" t="s">
        <v>1</v>
      </c>
      <c r="E1718" s="114">
        <v>18428</v>
      </c>
      <c r="F1718" s="115">
        <v>10673</v>
      </c>
      <c r="G1718" s="113">
        <v>4610</v>
      </c>
      <c r="H1718" s="113">
        <v>1368</v>
      </c>
      <c r="I1718" s="113">
        <v>1777</v>
      </c>
      <c r="J1718" s="112">
        <v>19114</v>
      </c>
      <c r="K1718" s="112">
        <v>11743</v>
      </c>
      <c r="L1718" s="112">
        <v>4135</v>
      </c>
      <c r="M1718" s="112">
        <v>1549</v>
      </c>
      <c r="N1718" s="113">
        <v>1687</v>
      </c>
      <c r="O1718" s="112">
        <v>18922</v>
      </c>
      <c r="P1718" s="112">
        <v>11322</v>
      </c>
      <c r="Q1718" s="112">
        <v>4216</v>
      </c>
      <c r="R1718" s="112">
        <v>1665</v>
      </c>
      <c r="S1718" s="113">
        <v>1719</v>
      </c>
      <c r="T1718" s="17">
        <v>-3.5889923616197583E-2</v>
      </c>
      <c r="U1718" s="17">
        <v>-9.1118112918334382E-2</v>
      </c>
      <c r="V1718" s="17">
        <v>0.11487303506650548</v>
      </c>
      <c r="W1718" s="17">
        <v>-0.11684958037443516</v>
      </c>
      <c r="X1718" s="17">
        <v>5.3349140486069979E-2</v>
      </c>
      <c r="Y1718" s="17">
        <v>-3.5889923616197583E-2</v>
      </c>
      <c r="Z1718" s="17">
        <v>-1.5224211109060692E-2</v>
      </c>
      <c r="AA1718" s="17">
        <v>0.12192747627159894</v>
      </c>
      <c r="AB1718" s="17">
        <v>-0.13197969543147203</v>
      </c>
      <c r="AC1718" s="17">
        <v>7.9586877278250201E-2</v>
      </c>
    </row>
    <row r="1719" spans="1:29" ht="12.75" customHeight="1" x14ac:dyDescent="0.2">
      <c r="A1719" s="19">
        <v>41770</v>
      </c>
      <c r="B1719" s="19">
        <v>41406</v>
      </c>
      <c r="C1719" s="19">
        <v>39950</v>
      </c>
      <c r="D1719" s="16" t="s">
        <v>2</v>
      </c>
      <c r="E1719" s="114">
        <v>17098</v>
      </c>
      <c r="F1719" s="115">
        <v>10785</v>
      </c>
      <c r="G1719" s="113">
        <v>3601</v>
      </c>
      <c r="H1719" s="113">
        <v>1250</v>
      </c>
      <c r="I1719" s="113">
        <v>1462</v>
      </c>
      <c r="J1719" s="112">
        <v>17545</v>
      </c>
      <c r="K1719" s="112">
        <v>11493</v>
      </c>
      <c r="L1719" s="112">
        <v>3571</v>
      </c>
      <c r="M1719" s="112">
        <v>1154</v>
      </c>
      <c r="N1719" s="113">
        <v>1327</v>
      </c>
      <c r="O1719" s="112">
        <v>17174</v>
      </c>
      <c r="P1719" s="112">
        <v>11197</v>
      </c>
      <c r="Q1719" s="112">
        <v>3568</v>
      </c>
      <c r="R1719" s="112">
        <v>1358</v>
      </c>
      <c r="S1719" s="113">
        <v>1051</v>
      </c>
      <c r="T1719" s="17">
        <v>-2.5477343972641786E-2</v>
      </c>
      <c r="U1719" s="17">
        <v>-6.1602714695901839E-2</v>
      </c>
      <c r="V1719" s="17">
        <v>8.4010081209744403E-3</v>
      </c>
      <c r="W1719" s="17">
        <v>8.3188908145580553E-2</v>
      </c>
      <c r="X1719" s="17">
        <v>0.10173323285606628</v>
      </c>
      <c r="Y1719" s="17">
        <v>-2.5477343972641786E-2</v>
      </c>
      <c r="Z1719" s="17">
        <v>-7.9109557538404873E-3</v>
      </c>
      <c r="AA1719" s="17">
        <v>-9.7945891783567163E-2</v>
      </c>
      <c r="AB1719" s="17">
        <v>-4.652936689549958E-2</v>
      </c>
      <c r="AC1719" s="17">
        <v>-3.1788079470198682E-2</v>
      </c>
    </row>
    <row r="1720" spans="1:29" ht="12.75" customHeight="1" x14ac:dyDescent="0.2">
      <c r="A1720" s="19">
        <v>41771</v>
      </c>
      <c r="B1720" s="19">
        <v>41407</v>
      </c>
      <c r="C1720" s="19">
        <v>39951</v>
      </c>
      <c r="D1720" s="16" t="s">
        <v>3</v>
      </c>
      <c r="E1720" s="114">
        <v>17403</v>
      </c>
      <c r="F1720" s="115">
        <v>11184</v>
      </c>
      <c r="G1720" s="113">
        <v>3702</v>
      </c>
      <c r="H1720" s="113">
        <v>1344</v>
      </c>
      <c r="I1720" s="113">
        <v>1173</v>
      </c>
      <c r="J1720" s="112">
        <v>17333</v>
      </c>
      <c r="K1720" s="112">
        <v>11139</v>
      </c>
      <c r="L1720" s="112">
        <v>3547</v>
      </c>
      <c r="M1720" s="112">
        <v>1386</v>
      </c>
      <c r="N1720" s="113">
        <v>1261</v>
      </c>
      <c r="O1720" s="112">
        <v>15592</v>
      </c>
      <c r="P1720" s="112">
        <v>10660</v>
      </c>
      <c r="Q1720" s="112">
        <v>2797</v>
      </c>
      <c r="R1720" s="112">
        <v>1157</v>
      </c>
      <c r="S1720" s="113">
        <v>978</v>
      </c>
      <c r="T1720" s="17">
        <v>4.0385392026769384E-3</v>
      </c>
      <c r="U1720" s="17">
        <v>4.0398599515216738E-3</v>
      </c>
      <c r="V1720" s="17">
        <v>4.3698900479278269E-2</v>
      </c>
      <c r="W1720" s="17">
        <v>-3.0303030303030276E-2</v>
      </c>
      <c r="X1720" s="17">
        <v>-6.9785884218873884E-2</v>
      </c>
      <c r="Y1720" s="17">
        <v>4.0385392026769384E-3</v>
      </c>
      <c r="Z1720" s="17">
        <v>1.2309920347574277E-2</v>
      </c>
      <c r="AA1720" s="17">
        <v>-0.31355460782495825</v>
      </c>
      <c r="AB1720" s="17">
        <v>-2.0408163265306145E-2</v>
      </c>
      <c r="AC1720" s="17">
        <v>-0.10458015267175569</v>
      </c>
    </row>
    <row r="1721" spans="1:29" ht="12.75" customHeight="1" x14ac:dyDescent="0.2">
      <c r="A1721" s="19">
        <v>41772</v>
      </c>
      <c r="B1721" s="19">
        <v>41408</v>
      </c>
      <c r="C1721" s="19">
        <v>39952</v>
      </c>
      <c r="D1721" s="16" t="s">
        <v>4</v>
      </c>
      <c r="E1721" s="114">
        <v>16516</v>
      </c>
      <c r="F1721" s="115">
        <v>10225</v>
      </c>
      <c r="G1721" s="113">
        <v>3601</v>
      </c>
      <c r="H1721" s="113">
        <v>1195</v>
      </c>
      <c r="I1721" s="113">
        <v>1495</v>
      </c>
      <c r="J1721" s="112">
        <v>16428</v>
      </c>
      <c r="K1721" s="112">
        <v>10387</v>
      </c>
      <c r="L1721" s="112">
        <v>3585</v>
      </c>
      <c r="M1721" s="112">
        <v>1269</v>
      </c>
      <c r="N1721" s="113">
        <v>1187</v>
      </c>
      <c r="O1721" s="112">
        <v>15323.489818131471</v>
      </c>
      <c r="P1721" s="112">
        <v>10351</v>
      </c>
      <c r="Q1721" s="112">
        <v>2931</v>
      </c>
      <c r="R1721" s="112">
        <v>1026</v>
      </c>
      <c r="S1721" s="113">
        <v>1015.4898181314708</v>
      </c>
      <c r="T1721" s="17">
        <v>5.3567080594107974E-3</v>
      </c>
      <c r="U1721" s="17">
        <v>-1.5596418600173245E-2</v>
      </c>
      <c r="V1721" s="17">
        <v>4.4630404463039675E-3</v>
      </c>
      <c r="W1721" s="17">
        <v>-5.8313632781717861E-2</v>
      </c>
      <c r="X1721" s="17">
        <v>0.25947767481044659</v>
      </c>
      <c r="Y1721" s="17">
        <v>5.3567080594107974E-3</v>
      </c>
      <c r="Z1721" s="17">
        <v>-4.7685573251373792E-2</v>
      </c>
      <c r="AA1721" s="17">
        <v>3.7453183520599342E-2</v>
      </c>
      <c r="AB1721" s="17">
        <v>-0.20439414114513976</v>
      </c>
      <c r="AC1721" s="17">
        <v>0.31602112676056349</v>
      </c>
    </row>
    <row r="1722" spans="1:29" ht="12.75" customHeight="1" x14ac:dyDescent="0.2">
      <c r="A1722" s="19">
        <v>41773</v>
      </c>
      <c r="B1722" s="19">
        <v>41409</v>
      </c>
      <c r="C1722" s="19">
        <v>39953</v>
      </c>
      <c r="D1722" s="16" t="s">
        <v>5</v>
      </c>
      <c r="E1722" s="114">
        <v>17222</v>
      </c>
      <c r="F1722" s="115">
        <v>10797</v>
      </c>
      <c r="G1722" s="113">
        <v>3721</v>
      </c>
      <c r="H1722" s="113">
        <v>1501</v>
      </c>
      <c r="I1722" s="113">
        <v>1203</v>
      </c>
      <c r="J1722" s="112">
        <v>17526</v>
      </c>
      <c r="K1722" s="112">
        <v>11249</v>
      </c>
      <c r="L1722" s="112">
        <v>3764</v>
      </c>
      <c r="M1722" s="112">
        <v>1335</v>
      </c>
      <c r="N1722" s="113">
        <v>1178</v>
      </c>
      <c r="O1722" s="112">
        <v>15771.475353527858</v>
      </c>
      <c r="P1722" s="112">
        <v>10392</v>
      </c>
      <c r="Q1722" s="112">
        <v>3238</v>
      </c>
      <c r="R1722" s="112">
        <v>1151</v>
      </c>
      <c r="S1722" s="113">
        <v>990.47535352785769</v>
      </c>
      <c r="T1722" s="17">
        <v>-1.7345657879721532E-2</v>
      </c>
      <c r="U1722" s="17">
        <v>-4.0181349453284776E-2</v>
      </c>
      <c r="V1722" s="17">
        <v>-1.1424017003188069E-2</v>
      </c>
      <c r="W1722" s="17">
        <v>0.12434456928838955</v>
      </c>
      <c r="X1722" s="17">
        <v>2.1222410865874286E-2</v>
      </c>
      <c r="Y1722" s="17">
        <v>-1.7345657879721532E-2</v>
      </c>
      <c r="Z1722" s="17">
        <v>4.278671751464902E-3</v>
      </c>
      <c r="AA1722" s="17">
        <v>-8.9552238805970186E-2</v>
      </c>
      <c r="AB1722" s="17">
        <v>8.2191780821917915E-2</v>
      </c>
      <c r="AC1722" s="17">
        <v>-0.20489094514210182</v>
      </c>
    </row>
    <row r="1723" spans="1:29" ht="12.75" customHeight="1" x14ac:dyDescent="0.2">
      <c r="A1723" s="19">
        <v>41774</v>
      </c>
      <c r="B1723" s="19">
        <v>41410</v>
      </c>
      <c r="C1723" s="19">
        <v>39954</v>
      </c>
      <c r="D1723" s="16" t="s">
        <v>6</v>
      </c>
      <c r="E1723" s="114">
        <v>17803</v>
      </c>
      <c r="F1723" s="115">
        <v>10885</v>
      </c>
      <c r="G1723" s="113">
        <v>3989</v>
      </c>
      <c r="H1723" s="113">
        <v>1311</v>
      </c>
      <c r="I1723" s="113">
        <v>1618</v>
      </c>
      <c r="J1723" s="112">
        <v>16893</v>
      </c>
      <c r="K1723" s="112">
        <v>10757</v>
      </c>
      <c r="L1723" s="112">
        <v>3735</v>
      </c>
      <c r="M1723" s="112">
        <v>1330</v>
      </c>
      <c r="N1723" s="113">
        <v>1071</v>
      </c>
      <c r="O1723" s="112">
        <v>17428</v>
      </c>
      <c r="P1723" s="112">
        <v>11713</v>
      </c>
      <c r="Q1723" s="112">
        <v>3364</v>
      </c>
      <c r="R1723" s="112">
        <v>1254</v>
      </c>
      <c r="S1723" s="113">
        <v>1097</v>
      </c>
      <c r="T1723" s="17">
        <v>5.3868466228615297E-2</v>
      </c>
      <c r="U1723" s="17">
        <v>1.1899228409407936E-2</v>
      </c>
      <c r="V1723" s="17">
        <v>6.8005354752342706E-2</v>
      </c>
      <c r="W1723" s="17">
        <v>-1.4285714285714235E-2</v>
      </c>
      <c r="X1723" s="17">
        <v>0.51073762838468717</v>
      </c>
      <c r="Y1723" s="17">
        <v>5.3868466228615297E-2</v>
      </c>
      <c r="Z1723" s="17">
        <v>-3.3046104645997998E-2</v>
      </c>
      <c r="AA1723" s="17">
        <v>-2.8494885533365766E-2</v>
      </c>
      <c r="AB1723" s="17">
        <v>-0.15853658536585369</v>
      </c>
      <c r="AC1723" s="17">
        <v>4.4544867656552523E-2</v>
      </c>
    </row>
    <row r="1724" spans="1:29" ht="12.75" customHeight="1" x14ac:dyDescent="0.2">
      <c r="A1724" s="19">
        <v>41775</v>
      </c>
      <c r="B1724" s="19">
        <v>41411</v>
      </c>
      <c r="C1724" s="19">
        <v>39955</v>
      </c>
      <c r="D1724" s="16" t="s">
        <v>7</v>
      </c>
      <c r="E1724" s="114">
        <v>19065</v>
      </c>
      <c r="F1724" s="115">
        <v>11812</v>
      </c>
      <c r="G1724" s="113">
        <v>4281</v>
      </c>
      <c r="H1724" s="113">
        <v>1588</v>
      </c>
      <c r="I1724" s="113">
        <v>1384</v>
      </c>
      <c r="J1724" s="112">
        <v>18882</v>
      </c>
      <c r="K1724" s="112">
        <v>12407</v>
      </c>
      <c r="L1724" s="112">
        <v>3864</v>
      </c>
      <c r="M1724" s="112">
        <v>1430</v>
      </c>
      <c r="N1724" s="113">
        <v>1181</v>
      </c>
      <c r="O1724" s="112">
        <v>16703</v>
      </c>
      <c r="P1724" s="112">
        <v>11113</v>
      </c>
      <c r="Q1724" s="112">
        <v>3361</v>
      </c>
      <c r="R1724" s="112">
        <v>1227</v>
      </c>
      <c r="S1724" s="113">
        <v>1002</v>
      </c>
      <c r="T1724" s="17">
        <v>9.6917699396250612E-3</v>
      </c>
      <c r="U1724" s="17">
        <v>-4.795679858144597E-2</v>
      </c>
      <c r="V1724" s="17">
        <v>0.10791925465838514</v>
      </c>
      <c r="W1724" s="17">
        <v>0.1104895104895105</v>
      </c>
      <c r="X1724" s="17">
        <v>0.17188823031329381</v>
      </c>
      <c r="Y1724" s="17">
        <v>9.6917699396250612E-3</v>
      </c>
      <c r="Z1724" s="17">
        <v>7.695113056163394E-2</v>
      </c>
      <c r="AA1724" s="17">
        <v>0.17319813647574689</v>
      </c>
      <c r="AB1724" s="17">
        <v>0.10354412786657408</v>
      </c>
      <c r="AC1724" s="17">
        <v>-0.10013003901170348</v>
      </c>
    </row>
    <row r="1725" spans="1:29" ht="12.75" customHeight="1" x14ac:dyDescent="0.2">
      <c r="A1725" s="19">
        <v>41776</v>
      </c>
      <c r="B1725" s="19">
        <v>41412</v>
      </c>
      <c r="C1725" s="19">
        <v>39956</v>
      </c>
      <c r="D1725" s="16" t="s">
        <v>1</v>
      </c>
      <c r="E1725" s="114">
        <v>20184</v>
      </c>
      <c r="F1725" s="115">
        <v>11633</v>
      </c>
      <c r="G1725" s="113">
        <v>5011</v>
      </c>
      <c r="H1725" s="113">
        <v>1746</v>
      </c>
      <c r="I1725" s="113">
        <v>1794</v>
      </c>
      <c r="J1725" s="112">
        <v>19114</v>
      </c>
      <c r="K1725" s="112">
        <v>11633</v>
      </c>
      <c r="L1725" s="112">
        <v>4327</v>
      </c>
      <c r="M1725" s="112">
        <v>1538</v>
      </c>
      <c r="N1725" s="113">
        <v>1616</v>
      </c>
      <c r="O1725" s="112">
        <v>20361</v>
      </c>
      <c r="P1725" s="112">
        <v>11160</v>
      </c>
      <c r="Q1725" s="112">
        <v>5937</v>
      </c>
      <c r="R1725" s="112">
        <v>1565</v>
      </c>
      <c r="S1725" s="113">
        <v>1699</v>
      </c>
      <c r="T1725" s="17">
        <v>5.5979910013602696E-2</v>
      </c>
      <c r="U1725" s="17">
        <v>0</v>
      </c>
      <c r="V1725" s="17">
        <v>0.1580771897388491</v>
      </c>
      <c r="W1725" s="17">
        <v>0.13524057217165142</v>
      </c>
      <c r="X1725" s="17">
        <v>0.11014851485148514</v>
      </c>
      <c r="Y1725" s="17">
        <v>5.5979910013602696E-2</v>
      </c>
      <c r="Z1725" s="17">
        <v>5.9568266690955385E-2</v>
      </c>
      <c r="AA1725" s="17">
        <v>0.10277288732394374</v>
      </c>
      <c r="AB1725" s="17">
        <v>8.2455052696838171E-2</v>
      </c>
      <c r="AC1725" s="17">
        <v>7.7477477477477574E-2</v>
      </c>
    </row>
    <row r="1726" spans="1:29" ht="12.75" customHeight="1" x14ac:dyDescent="0.2">
      <c r="A1726" s="19">
        <v>41777</v>
      </c>
      <c r="B1726" s="19">
        <v>41413</v>
      </c>
      <c r="C1726" s="19">
        <v>39957</v>
      </c>
      <c r="D1726" s="16" t="s">
        <v>2</v>
      </c>
      <c r="E1726" s="114">
        <v>18771</v>
      </c>
      <c r="F1726" s="115">
        <v>11684</v>
      </c>
      <c r="G1726" s="113">
        <v>4172</v>
      </c>
      <c r="H1726" s="113">
        <v>1413</v>
      </c>
      <c r="I1726" s="113">
        <v>1502</v>
      </c>
      <c r="J1726" s="112">
        <v>18174</v>
      </c>
      <c r="K1726" s="112">
        <v>11761</v>
      </c>
      <c r="L1726" s="112">
        <v>4006</v>
      </c>
      <c r="M1726" s="112">
        <v>1211</v>
      </c>
      <c r="N1726" s="113">
        <v>1196</v>
      </c>
      <c r="O1726" s="112">
        <v>16529</v>
      </c>
      <c r="P1726" s="112">
        <v>10759</v>
      </c>
      <c r="Q1726" s="112">
        <v>3677</v>
      </c>
      <c r="R1726" s="112">
        <v>1106</v>
      </c>
      <c r="S1726" s="113">
        <v>987</v>
      </c>
      <c r="T1726" s="17">
        <v>3.2849125123803224E-2</v>
      </c>
      <c r="U1726" s="17">
        <v>-6.5470623246323134E-3</v>
      </c>
      <c r="V1726" s="17">
        <v>4.1437843235147209E-2</v>
      </c>
      <c r="W1726" s="17">
        <v>0.16680429397192409</v>
      </c>
      <c r="X1726" s="17">
        <v>0.25585284280936449</v>
      </c>
      <c r="Y1726" s="17">
        <v>3.2849125123803224E-2</v>
      </c>
      <c r="Z1726" s="17">
        <v>7.9652559600813078E-2</v>
      </c>
      <c r="AA1726" s="17">
        <v>1.1639185257032114E-2</v>
      </c>
      <c r="AB1726" s="17">
        <v>-5.4849498327759205E-2</v>
      </c>
      <c r="AC1726" s="17">
        <v>-1.1191573403554922E-2</v>
      </c>
    </row>
    <row r="1727" spans="1:29" ht="12.75" customHeight="1" x14ac:dyDescent="0.2">
      <c r="A1727" s="19">
        <v>41778</v>
      </c>
      <c r="B1727" s="19">
        <v>41414</v>
      </c>
      <c r="C1727" s="19">
        <v>39958</v>
      </c>
      <c r="D1727" s="16" t="s">
        <v>3</v>
      </c>
      <c r="E1727" s="114">
        <v>18549</v>
      </c>
      <c r="F1727" s="115">
        <v>12006</v>
      </c>
      <c r="G1727" s="113">
        <v>3990</v>
      </c>
      <c r="H1727" s="113">
        <v>1410</v>
      </c>
      <c r="I1727" s="113">
        <v>1143</v>
      </c>
      <c r="J1727" s="112">
        <v>17946</v>
      </c>
      <c r="K1727" s="112">
        <v>11721</v>
      </c>
      <c r="L1727" s="112">
        <v>3562</v>
      </c>
      <c r="M1727" s="112">
        <v>1303</v>
      </c>
      <c r="N1727" s="113">
        <v>1360</v>
      </c>
      <c r="O1727" s="112">
        <v>15130</v>
      </c>
      <c r="P1727" s="112">
        <v>10297</v>
      </c>
      <c r="Q1727" s="112">
        <v>2757</v>
      </c>
      <c r="R1727" s="112">
        <v>1046</v>
      </c>
      <c r="S1727" s="113">
        <v>1030</v>
      </c>
      <c r="T1727" s="17">
        <v>3.360080240722163E-2</v>
      </c>
      <c r="U1727" s="17">
        <v>2.4315331456360445E-2</v>
      </c>
      <c r="V1727" s="17">
        <v>0.12015721504772592</v>
      </c>
      <c r="W1727" s="17">
        <v>8.2118188795088365E-2</v>
      </c>
      <c r="X1727" s="17">
        <v>-0.15955882352941175</v>
      </c>
      <c r="Y1727" s="17">
        <v>3.360080240722163E-2</v>
      </c>
      <c r="Z1727" s="17">
        <v>7.5806451612903336E-2</v>
      </c>
      <c r="AA1727" s="17">
        <v>9.9173553719008156E-2</v>
      </c>
      <c r="AB1727" s="17">
        <v>-7.0871722182852537E-4</v>
      </c>
      <c r="AC1727" s="17">
        <v>-0.13409090909090904</v>
      </c>
    </row>
    <row r="1728" spans="1:29" ht="12.75" customHeight="1" x14ac:dyDescent="0.2">
      <c r="A1728" s="19">
        <v>41779</v>
      </c>
      <c r="B1728" s="19">
        <v>41415</v>
      </c>
      <c r="C1728" s="19">
        <v>39959</v>
      </c>
      <c r="D1728" s="16" t="s">
        <v>4</v>
      </c>
      <c r="E1728" s="114">
        <v>17653</v>
      </c>
      <c r="F1728" s="115">
        <v>11199</v>
      </c>
      <c r="G1728" s="113">
        <v>3703</v>
      </c>
      <c r="H1728" s="113">
        <v>1353</v>
      </c>
      <c r="I1728" s="113">
        <v>1398</v>
      </c>
      <c r="J1728" s="112">
        <v>16966</v>
      </c>
      <c r="K1728" s="112">
        <v>10841</v>
      </c>
      <c r="L1728" s="112">
        <v>3511</v>
      </c>
      <c r="M1728" s="112">
        <v>1412</v>
      </c>
      <c r="N1728" s="113">
        <v>1202</v>
      </c>
      <c r="O1728" s="112">
        <v>14751</v>
      </c>
      <c r="P1728" s="112">
        <v>10048</v>
      </c>
      <c r="Q1728" s="112">
        <v>2731</v>
      </c>
      <c r="R1728" s="112">
        <v>1027</v>
      </c>
      <c r="S1728" s="113">
        <v>945</v>
      </c>
      <c r="T1728" s="17">
        <v>4.0492750206294836E-2</v>
      </c>
      <c r="U1728" s="17">
        <v>3.3022783876026196E-2</v>
      </c>
      <c r="V1728" s="17">
        <v>5.4685274850470034E-2</v>
      </c>
      <c r="W1728" s="17">
        <v>-4.1784702549575115E-2</v>
      </c>
      <c r="X1728" s="17">
        <v>0.16306156405990024</v>
      </c>
      <c r="Y1728" s="17">
        <v>4.0492750206294836E-2</v>
      </c>
      <c r="Z1728" s="17">
        <v>5.8406577828182593E-2</v>
      </c>
      <c r="AA1728" s="17">
        <v>9.8813056379821962E-2</v>
      </c>
      <c r="AB1728" s="17">
        <v>-3.3571428571428585E-2</v>
      </c>
      <c r="AC1728" s="17">
        <v>8.6247086247086324E-2</v>
      </c>
    </row>
    <row r="1729" spans="1:29" ht="12.75" customHeight="1" x14ac:dyDescent="0.2">
      <c r="A1729" s="19">
        <v>41780</v>
      </c>
      <c r="B1729" s="19">
        <v>41416</v>
      </c>
      <c r="C1729" s="19">
        <v>39960</v>
      </c>
      <c r="D1729" s="16" t="s">
        <v>5</v>
      </c>
      <c r="E1729" s="114">
        <v>18482</v>
      </c>
      <c r="F1729" s="115">
        <v>11712</v>
      </c>
      <c r="G1729" s="113">
        <v>4230</v>
      </c>
      <c r="H1729" s="113">
        <v>1339</v>
      </c>
      <c r="I1729" s="113">
        <v>1201</v>
      </c>
      <c r="J1729" s="112">
        <v>17785</v>
      </c>
      <c r="K1729" s="112">
        <v>11427</v>
      </c>
      <c r="L1729" s="112">
        <v>3763</v>
      </c>
      <c r="M1729" s="112">
        <v>1416</v>
      </c>
      <c r="N1729" s="113">
        <v>1179</v>
      </c>
      <c r="O1729" s="112">
        <v>15884</v>
      </c>
      <c r="P1729" s="112">
        <v>10339</v>
      </c>
      <c r="Q1729" s="112">
        <v>3253</v>
      </c>
      <c r="R1729" s="112">
        <v>1287</v>
      </c>
      <c r="S1729" s="113">
        <v>1005</v>
      </c>
      <c r="T1729" s="17">
        <v>3.9190328928872642E-2</v>
      </c>
      <c r="U1729" s="17">
        <v>2.4940929377789356E-2</v>
      </c>
      <c r="V1729" s="17">
        <v>0.12410310922136603</v>
      </c>
      <c r="W1729" s="17">
        <v>-5.4378531073446368E-2</v>
      </c>
      <c r="X1729" s="17">
        <v>1.8659881255301158E-2</v>
      </c>
      <c r="Y1729" s="17">
        <v>3.9190328928872642E-2</v>
      </c>
      <c r="Z1729" s="17">
        <v>-5.265712205775297E-2</v>
      </c>
      <c r="AA1729" s="17">
        <v>4.9367402629620472E-2</v>
      </c>
      <c r="AB1729" s="17">
        <v>-0.11147976111479763</v>
      </c>
      <c r="AC1729" s="17">
        <v>-0.11102886750555141</v>
      </c>
    </row>
    <row r="1730" spans="1:29" ht="12.75" customHeight="1" x14ac:dyDescent="0.2">
      <c r="A1730" s="19">
        <v>41781</v>
      </c>
      <c r="B1730" s="19">
        <v>41417</v>
      </c>
      <c r="C1730" s="19">
        <v>39961</v>
      </c>
      <c r="D1730" s="16" t="s">
        <v>6</v>
      </c>
      <c r="E1730" s="114">
        <v>19304</v>
      </c>
      <c r="F1730" s="115">
        <v>11874</v>
      </c>
      <c r="G1730" s="113">
        <v>4511</v>
      </c>
      <c r="H1730" s="113">
        <v>1394</v>
      </c>
      <c r="I1730" s="113">
        <v>1525</v>
      </c>
      <c r="J1730" s="112">
        <v>17982</v>
      </c>
      <c r="K1730" s="112">
        <v>11055</v>
      </c>
      <c r="L1730" s="112">
        <v>4105</v>
      </c>
      <c r="M1730" s="112">
        <v>1437</v>
      </c>
      <c r="N1730" s="113">
        <v>1385</v>
      </c>
      <c r="O1730" s="112">
        <v>17104</v>
      </c>
      <c r="P1730" s="112">
        <v>10796</v>
      </c>
      <c r="Q1730" s="112">
        <v>3639</v>
      </c>
      <c r="R1730" s="112">
        <v>1422</v>
      </c>
      <c r="S1730" s="113">
        <v>1247</v>
      </c>
      <c r="T1730" s="17">
        <v>7.3517962406851378E-2</v>
      </c>
      <c r="U1730" s="17">
        <v>7.4084124830393394E-2</v>
      </c>
      <c r="V1730" s="17">
        <v>9.8903775883069533E-2</v>
      </c>
      <c r="W1730" s="17">
        <v>-2.9923451635351372E-2</v>
      </c>
      <c r="X1730" s="17">
        <v>0.10108303249097483</v>
      </c>
      <c r="Y1730" s="17">
        <v>7.3517962406851378E-2</v>
      </c>
      <c r="Z1730" s="17">
        <v>2.3532454098784683E-2</v>
      </c>
      <c r="AA1730" s="17">
        <v>0.12269785963165747</v>
      </c>
      <c r="AB1730" s="17">
        <v>-0.11660329531051961</v>
      </c>
      <c r="AC1730" s="17">
        <v>-1.4857881136950857E-2</v>
      </c>
    </row>
    <row r="1731" spans="1:29" ht="12.75" customHeight="1" x14ac:dyDescent="0.2">
      <c r="A1731" s="19">
        <v>41782</v>
      </c>
      <c r="B1731" s="19">
        <v>41418</v>
      </c>
      <c r="C1731" s="19">
        <v>39962</v>
      </c>
      <c r="D1731" s="16" t="s">
        <v>7</v>
      </c>
      <c r="E1731" s="114">
        <v>19916</v>
      </c>
      <c r="F1731" s="115">
        <v>12747</v>
      </c>
      <c r="G1731" s="113">
        <v>4213</v>
      </c>
      <c r="H1731" s="113">
        <v>1594</v>
      </c>
      <c r="I1731" s="113">
        <v>1362</v>
      </c>
      <c r="J1731" s="112">
        <v>19531.44181788983</v>
      </c>
      <c r="K1731" s="112">
        <v>12882</v>
      </c>
      <c r="L1731" s="112">
        <v>4008.4418178898304</v>
      </c>
      <c r="M1731" s="112">
        <v>1417</v>
      </c>
      <c r="N1731" s="113">
        <v>1224</v>
      </c>
      <c r="O1731" s="112">
        <v>17370</v>
      </c>
      <c r="P1731" s="112">
        <v>11036</v>
      </c>
      <c r="Q1731" s="112">
        <v>3859</v>
      </c>
      <c r="R1731" s="112">
        <v>1410</v>
      </c>
      <c r="S1731" s="113">
        <v>1065</v>
      </c>
      <c r="T1731" s="17">
        <v>1.9689185555053834E-2</v>
      </c>
      <c r="U1731" s="17">
        <v>-1.0479739170936142E-2</v>
      </c>
      <c r="V1731" s="17">
        <v>5.1031845141725318E-2</v>
      </c>
      <c r="W1731" s="17">
        <v>0.12491178546224413</v>
      </c>
      <c r="X1731" s="17">
        <v>0.11274509803921573</v>
      </c>
      <c r="Y1731" s="17">
        <v>1.9689185555053834E-2</v>
      </c>
      <c r="Z1731" s="17">
        <v>0.11046258384876739</v>
      </c>
      <c r="AA1731" s="17">
        <v>4.5150086827089986E-2</v>
      </c>
      <c r="AB1731" s="17">
        <v>3.9791258969341214E-2</v>
      </c>
      <c r="AC1731" s="17">
        <v>-0.11096605744125332</v>
      </c>
    </row>
    <row r="1732" spans="1:29" ht="12.75" customHeight="1" x14ac:dyDescent="0.2">
      <c r="A1732" s="19">
        <v>41783</v>
      </c>
      <c r="B1732" s="19">
        <v>41419</v>
      </c>
      <c r="C1732" s="19">
        <v>39963</v>
      </c>
      <c r="D1732" s="16" t="s">
        <v>1</v>
      </c>
      <c r="E1732" s="114">
        <v>20888</v>
      </c>
      <c r="F1732" s="115">
        <v>11835</v>
      </c>
      <c r="G1732" s="113">
        <v>5245</v>
      </c>
      <c r="H1732" s="113">
        <v>1746</v>
      </c>
      <c r="I1732" s="113">
        <v>2062</v>
      </c>
      <c r="J1732" s="112">
        <v>19314.52031271729</v>
      </c>
      <c r="K1732" s="112">
        <v>11771</v>
      </c>
      <c r="L1732" s="112">
        <v>4421</v>
      </c>
      <c r="M1732" s="112">
        <v>1598</v>
      </c>
      <c r="N1732" s="113">
        <v>1524.5203127172883</v>
      </c>
      <c r="O1732" s="112">
        <v>18735</v>
      </c>
      <c r="P1732" s="112">
        <v>10952</v>
      </c>
      <c r="Q1732" s="112">
        <v>4327</v>
      </c>
      <c r="R1732" s="112">
        <v>1699</v>
      </c>
      <c r="S1732" s="113">
        <v>1757</v>
      </c>
      <c r="T1732" s="17">
        <v>8.1466154054402384E-2</v>
      </c>
      <c r="U1732" s="17">
        <v>5.4370911562313662E-3</v>
      </c>
      <c r="V1732" s="17">
        <v>0.18638317122822889</v>
      </c>
      <c r="W1732" s="17">
        <v>9.2615769712140139E-2</v>
      </c>
      <c r="X1732" s="17">
        <v>0.35255659291591446</v>
      </c>
      <c r="Y1732" s="17">
        <v>8.1466154054402384E-2</v>
      </c>
      <c r="Z1732" s="17">
        <v>0.10021381426048159</v>
      </c>
      <c r="AA1732" s="17">
        <v>9.9119865884325309E-2</v>
      </c>
      <c r="AB1732" s="17">
        <v>-2.2943480693900398E-2</v>
      </c>
      <c r="AC1732" s="17">
        <v>0.21508544490276948</v>
      </c>
    </row>
    <row r="1733" spans="1:29" ht="12.75" customHeight="1" x14ac:dyDescent="0.2">
      <c r="A1733" s="19">
        <v>41784</v>
      </c>
      <c r="B1733" s="19">
        <v>41420</v>
      </c>
      <c r="C1733" s="19">
        <v>39964</v>
      </c>
      <c r="D1733" s="16" t="s">
        <v>2</v>
      </c>
      <c r="E1733" s="114">
        <v>18806</v>
      </c>
      <c r="F1733" s="115">
        <v>11724</v>
      </c>
      <c r="G1733" s="113">
        <v>4225</v>
      </c>
      <c r="H1733" s="113">
        <v>1359</v>
      </c>
      <c r="I1733" s="113">
        <v>1498</v>
      </c>
      <c r="J1733" s="112">
        <v>19243.421919538174</v>
      </c>
      <c r="K1733" s="112">
        <v>12261</v>
      </c>
      <c r="L1733" s="112">
        <v>4060</v>
      </c>
      <c r="M1733" s="112">
        <v>1586.8</v>
      </c>
      <c r="N1733" s="113">
        <v>1335.6219195381761</v>
      </c>
      <c r="O1733" s="112">
        <v>15919</v>
      </c>
      <c r="P1733" s="112">
        <v>10594</v>
      </c>
      <c r="Q1733" s="112">
        <v>3261</v>
      </c>
      <c r="R1733" s="112">
        <v>1111</v>
      </c>
      <c r="S1733" s="113">
        <v>953</v>
      </c>
      <c r="T1733" s="17">
        <v>-2.2730984196425719E-2</v>
      </c>
      <c r="U1733" s="17">
        <v>-4.3797406410570061E-2</v>
      </c>
      <c r="V1733" s="17">
        <v>4.0640394088669929E-2</v>
      </c>
      <c r="W1733" s="17">
        <v>-0.1435593647592639</v>
      </c>
      <c r="X1733" s="17">
        <v>0.1215748843939084</v>
      </c>
      <c r="Y1733" s="17">
        <v>-2.2730984196425719E-2</v>
      </c>
      <c r="Z1733" s="17">
        <v>3.6879808967895888E-2</v>
      </c>
      <c r="AA1733" s="17">
        <v>-4.2422814046665369E-3</v>
      </c>
      <c r="AB1733" s="17">
        <v>-0.12322580645161285</v>
      </c>
      <c r="AC1733" s="17">
        <v>-3.9893617021277139E-3</v>
      </c>
    </row>
    <row r="1734" spans="1:29" ht="12.75" customHeight="1" x14ac:dyDescent="0.2">
      <c r="A1734" s="19">
        <v>41785</v>
      </c>
      <c r="B1734" s="19">
        <v>41421</v>
      </c>
      <c r="C1734" s="19">
        <v>39965</v>
      </c>
      <c r="D1734" s="16" t="s">
        <v>3</v>
      </c>
      <c r="E1734" s="114">
        <v>17819</v>
      </c>
      <c r="F1734" s="115">
        <v>11778</v>
      </c>
      <c r="G1734" s="113">
        <v>3390</v>
      </c>
      <c r="H1734" s="113">
        <v>1419</v>
      </c>
      <c r="I1734" s="113">
        <v>1232</v>
      </c>
      <c r="J1734" s="112">
        <v>18922</v>
      </c>
      <c r="K1734" s="112">
        <v>12091</v>
      </c>
      <c r="L1734" s="112">
        <v>4106</v>
      </c>
      <c r="M1734" s="112">
        <v>1420</v>
      </c>
      <c r="N1734" s="113">
        <v>1305</v>
      </c>
      <c r="O1734" s="112">
        <v>15671</v>
      </c>
      <c r="P1734" s="112">
        <v>10470</v>
      </c>
      <c r="Q1734" s="112">
        <v>2995</v>
      </c>
      <c r="R1734" s="112">
        <v>1101</v>
      </c>
      <c r="S1734" s="113">
        <v>1105</v>
      </c>
      <c r="T1734" s="17">
        <v>-5.8291935313391829E-2</v>
      </c>
      <c r="U1734" s="17">
        <v>-2.5887023405839038E-2</v>
      </c>
      <c r="V1734" s="17">
        <v>-0.17437895762299072</v>
      </c>
      <c r="W1734" s="17">
        <v>-7.0422535211267512E-4</v>
      </c>
      <c r="X1734" s="17">
        <v>-5.5938697318007713E-2</v>
      </c>
      <c r="Y1734" s="17">
        <v>-5.8291935313391829E-2</v>
      </c>
      <c r="Z1734" s="17">
        <v>3.615729743995777E-2</v>
      </c>
      <c r="AA1734" s="17">
        <v>-9.1639871382636628E-2</v>
      </c>
      <c r="AB1734" s="17">
        <v>-6.2747688243064759E-2</v>
      </c>
      <c r="AC1734" s="17">
        <v>-7.2987208427389039E-2</v>
      </c>
    </row>
    <row r="1735" spans="1:29" ht="12.75" customHeight="1" x14ac:dyDescent="0.2">
      <c r="A1735" s="19">
        <v>41786</v>
      </c>
      <c r="B1735" s="19">
        <v>41422</v>
      </c>
      <c r="C1735" s="19">
        <v>39966</v>
      </c>
      <c r="D1735" s="16" t="s">
        <v>4</v>
      </c>
      <c r="E1735" s="114">
        <v>16191</v>
      </c>
      <c r="F1735" s="115">
        <v>10533</v>
      </c>
      <c r="G1735" s="113">
        <v>3291</v>
      </c>
      <c r="H1735" s="113">
        <v>1255</v>
      </c>
      <c r="I1735" s="113">
        <v>1112</v>
      </c>
      <c r="J1735" s="112">
        <v>17073</v>
      </c>
      <c r="K1735" s="112">
        <v>10960</v>
      </c>
      <c r="L1735" s="112">
        <v>3586</v>
      </c>
      <c r="M1735" s="112">
        <v>1358</v>
      </c>
      <c r="N1735" s="113">
        <v>1169</v>
      </c>
      <c r="O1735" s="112">
        <v>16216</v>
      </c>
      <c r="P1735" s="112">
        <v>10690</v>
      </c>
      <c r="Q1735" s="112">
        <v>3222</v>
      </c>
      <c r="R1735" s="112">
        <v>1141</v>
      </c>
      <c r="S1735" s="113">
        <v>1163</v>
      </c>
      <c r="T1735" s="17">
        <v>-5.1660516605166018E-2</v>
      </c>
      <c r="U1735" s="17">
        <v>-3.8959854014598561E-2</v>
      </c>
      <c r="V1735" s="17">
        <v>-8.2264361405465669E-2</v>
      </c>
      <c r="W1735" s="17">
        <v>-7.5846833578792294E-2</v>
      </c>
      <c r="X1735" s="17">
        <v>-4.8759623609923031E-2</v>
      </c>
      <c r="Y1735" s="17">
        <v>-5.1660516605166018E-2</v>
      </c>
      <c r="Z1735" s="17">
        <v>1.9024065442785343E-3</v>
      </c>
      <c r="AA1735" s="17">
        <v>-6.8233295583238984E-2</v>
      </c>
      <c r="AB1735" s="17">
        <v>-0.18559377027903956</v>
      </c>
      <c r="AC1735" s="17">
        <v>-0.13530326594090203</v>
      </c>
    </row>
    <row r="1736" spans="1:29" ht="12.75" customHeight="1" x14ac:dyDescent="0.2">
      <c r="A1736" s="19">
        <v>41787</v>
      </c>
      <c r="B1736" s="19">
        <v>41423</v>
      </c>
      <c r="C1736" s="19">
        <v>39967</v>
      </c>
      <c r="D1736" s="16" t="s">
        <v>5</v>
      </c>
      <c r="E1736" s="114">
        <v>17221</v>
      </c>
      <c r="F1736" s="115">
        <v>10556</v>
      </c>
      <c r="G1736" s="113">
        <v>3604</v>
      </c>
      <c r="H1736" s="113">
        <v>1467</v>
      </c>
      <c r="I1736" s="113">
        <v>1594</v>
      </c>
      <c r="J1736" s="112">
        <v>18090</v>
      </c>
      <c r="K1736" s="112">
        <v>11919</v>
      </c>
      <c r="L1736" s="112">
        <v>3586</v>
      </c>
      <c r="M1736" s="112">
        <v>1397</v>
      </c>
      <c r="N1736" s="113">
        <v>1188</v>
      </c>
      <c r="O1736" s="112">
        <v>16121</v>
      </c>
      <c r="P1736" s="112">
        <v>10690</v>
      </c>
      <c r="Q1736" s="112">
        <v>2962</v>
      </c>
      <c r="R1736" s="112">
        <v>1325</v>
      </c>
      <c r="S1736" s="113">
        <v>1144</v>
      </c>
      <c r="T1736" s="17">
        <v>-4.8037589828634597E-2</v>
      </c>
      <c r="U1736" s="17">
        <v>-0.11435523114355228</v>
      </c>
      <c r="V1736" s="17">
        <v>5.0195203569436408E-3</v>
      </c>
      <c r="W1736" s="17">
        <v>5.0107372942018502E-2</v>
      </c>
      <c r="X1736" s="17">
        <v>0.34175084175084169</v>
      </c>
      <c r="Y1736" s="17">
        <v>-4.8037589828634597E-2</v>
      </c>
      <c r="Z1736" s="17">
        <v>2.945368171021423E-3</v>
      </c>
      <c r="AA1736" s="17">
        <v>-0.12566715186802524</v>
      </c>
      <c r="AB1736" s="17">
        <v>-4.4299674267101019E-2</v>
      </c>
      <c r="AC1736" s="17">
        <v>0.23279195668986863</v>
      </c>
    </row>
    <row r="1737" spans="1:29" ht="12.75" customHeight="1" x14ac:dyDescent="0.2">
      <c r="A1737" s="19">
        <v>41788</v>
      </c>
      <c r="B1737" s="19">
        <v>41424</v>
      </c>
      <c r="C1737" s="19">
        <v>39968</v>
      </c>
      <c r="D1737" s="16" t="s">
        <v>6</v>
      </c>
      <c r="E1737" s="114">
        <v>18228</v>
      </c>
      <c r="F1737" s="115">
        <v>11116</v>
      </c>
      <c r="G1737" s="113">
        <v>4078</v>
      </c>
      <c r="H1737" s="113">
        <v>1406</v>
      </c>
      <c r="I1737" s="113">
        <v>1628</v>
      </c>
      <c r="J1737" s="112">
        <v>18029</v>
      </c>
      <c r="K1737" s="112">
        <v>11531</v>
      </c>
      <c r="L1737" s="112">
        <v>3720</v>
      </c>
      <c r="M1737" s="112">
        <v>1429</v>
      </c>
      <c r="N1737" s="113">
        <v>1349</v>
      </c>
      <c r="O1737" s="112">
        <v>17049</v>
      </c>
      <c r="P1737" s="112">
        <v>10926</v>
      </c>
      <c r="Q1737" s="112">
        <v>3735</v>
      </c>
      <c r="R1737" s="112">
        <v>1415</v>
      </c>
      <c r="S1737" s="113">
        <v>973</v>
      </c>
      <c r="T1737" s="17">
        <v>1.1037772477674901E-2</v>
      </c>
      <c r="U1737" s="17">
        <v>-3.5989940161304301E-2</v>
      </c>
      <c r="V1737" s="17">
        <v>9.6236559139784905E-2</v>
      </c>
      <c r="W1737" s="17">
        <v>-1.6095171448565426E-2</v>
      </c>
      <c r="X1737" s="17">
        <v>0.20681986656782803</v>
      </c>
      <c r="Y1737" s="17">
        <v>1.1037772477674901E-2</v>
      </c>
      <c r="Z1737" s="17">
        <v>-1.0591900311526459E-2</v>
      </c>
      <c r="AA1737" s="17">
        <v>1.7211274632077833E-2</v>
      </c>
      <c r="AB1737" s="17">
        <v>-7.9240340537000686E-2</v>
      </c>
      <c r="AC1737" s="17">
        <v>8.2446808510638236E-2</v>
      </c>
    </row>
    <row r="1738" spans="1:29" ht="12.75" customHeight="1" x14ac:dyDescent="0.2">
      <c r="A1738" s="19">
        <v>41789</v>
      </c>
      <c r="B1738" s="19">
        <v>41425</v>
      </c>
      <c r="C1738" s="19">
        <v>39969</v>
      </c>
      <c r="D1738" s="16" t="s">
        <v>7</v>
      </c>
      <c r="E1738" s="114">
        <v>18659</v>
      </c>
      <c r="F1738" s="115">
        <v>11649</v>
      </c>
      <c r="G1738" s="113">
        <v>4142</v>
      </c>
      <c r="H1738" s="113">
        <v>1475</v>
      </c>
      <c r="I1738" s="113">
        <v>1393</v>
      </c>
      <c r="J1738" s="112">
        <v>19318</v>
      </c>
      <c r="K1738" s="112">
        <v>12502</v>
      </c>
      <c r="L1738" s="112">
        <v>4020</v>
      </c>
      <c r="M1738" s="112">
        <v>1425</v>
      </c>
      <c r="N1738" s="113">
        <v>1371</v>
      </c>
      <c r="O1738" s="112">
        <v>18003</v>
      </c>
      <c r="P1738" s="112">
        <v>11521</v>
      </c>
      <c r="Q1738" s="112">
        <v>3716</v>
      </c>
      <c r="R1738" s="112">
        <v>1562</v>
      </c>
      <c r="S1738" s="113">
        <v>1204</v>
      </c>
      <c r="T1738" s="17">
        <v>-3.4113262242468134E-2</v>
      </c>
      <c r="U1738" s="17">
        <v>-6.8229083346664554E-2</v>
      </c>
      <c r="V1738" s="17">
        <v>3.0348258706467623E-2</v>
      </c>
      <c r="W1738" s="17">
        <v>3.5087719298245723E-2</v>
      </c>
      <c r="X1738" s="17">
        <v>1.604668125455877E-2</v>
      </c>
      <c r="Y1738" s="17">
        <v>-3.4113262242468134E-2</v>
      </c>
      <c r="Z1738" s="17">
        <v>1.6314779270633295E-2</v>
      </c>
      <c r="AA1738" s="17">
        <v>6.5055284134738933E-2</v>
      </c>
      <c r="AB1738" s="17">
        <v>-6.2301335028607796E-2</v>
      </c>
      <c r="AC1738" s="17">
        <v>1.9019751280175523E-2</v>
      </c>
    </row>
    <row r="1739" spans="1:29" ht="12.75" customHeight="1" x14ac:dyDescent="0.2">
      <c r="A1739" s="19">
        <v>41790</v>
      </c>
      <c r="B1739" s="19">
        <v>41426</v>
      </c>
      <c r="C1739" s="19">
        <v>39970</v>
      </c>
      <c r="D1739" s="16" t="s">
        <v>1</v>
      </c>
      <c r="E1739" s="114">
        <v>19615</v>
      </c>
      <c r="F1739" s="115">
        <v>11084</v>
      </c>
      <c r="G1739" s="113">
        <v>4931</v>
      </c>
      <c r="H1739" s="113">
        <v>1638</v>
      </c>
      <c r="I1739" s="113">
        <v>1962</v>
      </c>
      <c r="J1739" s="112">
        <v>19647</v>
      </c>
      <c r="K1739" s="112">
        <v>11977</v>
      </c>
      <c r="L1739" s="112">
        <v>4225</v>
      </c>
      <c r="M1739" s="112">
        <v>1562</v>
      </c>
      <c r="N1739" s="113">
        <v>1883</v>
      </c>
      <c r="O1739" s="112">
        <v>19857</v>
      </c>
      <c r="P1739" s="112">
        <v>11705</v>
      </c>
      <c r="Q1739" s="112">
        <v>4684</v>
      </c>
      <c r="R1739" s="112">
        <v>1757</v>
      </c>
      <c r="S1739" s="113">
        <v>1711</v>
      </c>
      <c r="T1739" s="17">
        <v>-1.6287473914592399E-3</v>
      </c>
      <c r="U1739" s="17">
        <v>-7.4559572513985151E-2</v>
      </c>
      <c r="V1739" s="17">
        <v>0.16710059171597624</v>
      </c>
      <c r="W1739" s="17">
        <v>4.8655569782330321E-2</v>
      </c>
      <c r="X1739" s="17">
        <v>4.1954328199681257E-2</v>
      </c>
      <c r="Y1739" s="17">
        <v>-1.6287473914592399E-3</v>
      </c>
      <c r="Z1739" s="17">
        <v>-4.5141281874569228E-2</v>
      </c>
      <c r="AA1739" s="17">
        <v>3.5489290214195668E-2</v>
      </c>
      <c r="AB1739" s="17">
        <v>-7.3005093378607833E-2</v>
      </c>
      <c r="AC1739" s="17">
        <v>0.13083573487031708</v>
      </c>
    </row>
    <row r="1740" spans="1:29" ht="12.75" customHeight="1" x14ac:dyDescent="0.2">
      <c r="A1740" s="19">
        <v>41791</v>
      </c>
      <c r="B1740" s="19">
        <v>41427</v>
      </c>
      <c r="C1740" s="19">
        <v>39971</v>
      </c>
      <c r="D1740" s="16" t="s">
        <v>2</v>
      </c>
      <c r="E1740" s="114">
        <v>19293</v>
      </c>
      <c r="F1740" s="115">
        <v>12194</v>
      </c>
      <c r="G1740" s="113">
        <v>4181</v>
      </c>
      <c r="H1740" s="113">
        <v>1395</v>
      </c>
      <c r="I1740" s="113">
        <v>1523</v>
      </c>
      <c r="J1740" s="112">
        <v>20235</v>
      </c>
      <c r="K1740" s="112">
        <v>13055</v>
      </c>
      <c r="L1740" s="112">
        <v>4709</v>
      </c>
      <c r="M1740" s="112">
        <v>1069</v>
      </c>
      <c r="N1740" s="113">
        <v>1402</v>
      </c>
      <c r="O1740" s="112">
        <v>18467</v>
      </c>
      <c r="P1740" s="112">
        <v>11648</v>
      </c>
      <c r="Q1740" s="112">
        <v>4148</v>
      </c>
      <c r="R1740" s="112">
        <v>1455</v>
      </c>
      <c r="S1740" s="113">
        <v>1216</v>
      </c>
      <c r="T1740" s="17">
        <v>-4.6553002223869488E-2</v>
      </c>
      <c r="U1740" s="17">
        <v>-6.5951742627345822E-2</v>
      </c>
      <c r="V1740" s="17">
        <v>-0.1121257167126779</v>
      </c>
      <c r="W1740" s="17">
        <v>0.30495790458372318</v>
      </c>
      <c r="X1740" s="17">
        <v>8.6305278174036992E-2</v>
      </c>
      <c r="Y1740" s="17">
        <v>-4.6553002223869488E-2</v>
      </c>
      <c r="Z1740" s="17">
        <v>0.1407989521938442</v>
      </c>
      <c r="AA1740" s="17">
        <v>-5.1497277676951003E-2</v>
      </c>
      <c r="AB1740" s="17">
        <v>-3.393351800554012E-2</v>
      </c>
      <c r="AC1740" s="17">
        <v>-5.2253429131287055E-3</v>
      </c>
    </row>
    <row r="1741" spans="1:29" ht="12.75" customHeight="1" x14ac:dyDescent="0.2">
      <c r="A1741" s="19">
        <v>41792</v>
      </c>
      <c r="B1741" s="19">
        <v>41428</v>
      </c>
      <c r="C1741" s="19">
        <v>39972</v>
      </c>
      <c r="D1741" s="16" t="s">
        <v>3</v>
      </c>
      <c r="E1741" s="114">
        <v>18870</v>
      </c>
      <c r="F1741" s="115">
        <v>11990</v>
      </c>
      <c r="G1741" s="113">
        <v>3945</v>
      </c>
      <c r="H1741" s="113">
        <v>1568</v>
      </c>
      <c r="I1741" s="113">
        <v>1367</v>
      </c>
      <c r="J1741" s="112">
        <v>19499</v>
      </c>
      <c r="K1741" s="112">
        <v>12482</v>
      </c>
      <c r="L1741" s="112">
        <v>4190</v>
      </c>
      <c r="M1741" s="112">
        <v>1429</v>
      </c>
      <c r="N1741" s="113">
        <v>1398</v>
      </c>
      <c r="O1741" s="112">
        <v>17839</v>
      </c>
      <c r="P1741" s="112">
        <v>11242</v>
      </c>
      <c r="Q1741" s="112">
        <v>3850</v>
      </c>
      <c r="R1741" s="112">
        <v>1397</v>
      </c>
      <c r="S1741" s="113">
        <v>1350</v>
      </c>
      <c r="T1741" s="17">
        <v>-3.2258064516129004E-2</v>
      </c>
      <c r="U1741" s="17">
        <v>-3.9416760134593831E-2</v>
      </c>
      <c r="V1741" s="17">
        <v>-5.8472553699284058E-2</v>
      </c>
      <c r="W1741" s="17">
        <v>9.72708187543736E-2</v>
      </c>
      <c r="X1741" s="17">
        <v>-2.2174535050071498E-2</v>
      </c>
      <c r="Y1741" s="17">
        <v>-3.2258064516129004E-2</v>
      </c>
      <c r="Z1741" s="17">
        <v>2.0425531914893602E-2</v>
      </c>
      <c r="AA1741" s="17">
        <v>-5.7797946023405822E-2</v>
      </c>
      <c r="AB1741" s="17">
        <v>-1.3215859030836996E-2</v>
      </c>
      <c r="AC1741" s="17">
        <v>0</v>
      </c>
    </row>
    <row r="1742" spans="1:29" ht="12.75" customHeight="1" x14ac:dyDescent="0.2">
      <c r="A1742" s="19">
        <v>41793</v>
      </c>
      <c r="B1742" s="19">
        <v>41429</v>
      </c>
      <c r="C1742" s="19">
        <v>39973</v>
      </c>
      <c r="D1742" s="16" t="s">
        <v>4</v>
      </c>
      <c r="E1742" s="114">
        <v>17373</v>
      </c>
      <c r="F1742" s="115">
        <v>10758</v>
      </c>
      <c r="G1742" s="113">
        <v>3855</v>
      </c>
      <c r="H1742" s="113">
        <v>1112</v>
      </c>
      <c r="I1742" s="113">
        <v>1648</v>
      </c>
      <c r="J1742" s="112">
        <v>18025.411366552627</v>
      </c>
      <c r="K1742" s="112">
        <v>11265</v>
      </c>
      <c r="L1742" s="112">
        <v>4023</v>
      </c>
      <c r="M1742" s="112">
        <v>1445</v>
      </c>
      <c r="N1742" s="113">
        <v>1292.4113665526272</v>
      </c>
      <c r="O1742" s="112">
        <v>17315</v>
      </c>
      <c r="P1742" s="112">
        <v>11021</v>
      </c>
      <c r="Q1742" s="112">
        <v>3866</v>
      </c>
      <c r="R1742" s="112">
        <v>1215</v>
      </c>
      <c r="S1742" s="113">
        <v>1213</v>
      </c>
      <c r="T1742" s="17">
        <v>-3.6193979337593385E-2</v>
      </c>
      <c r="U1742" s="17">
        <v>-4.500665778961388E-2</v>
      </c>
      <c r="V1742" s="17">
        <v>-4.1759880686055184E-2</v>
      </c>
      <c r="W1742" s="17">
        <v>-0.23044982698961936</v>
      </c>
      <c r="X1742" s="17">
        <v>0.27513579859318971</v>
      </c>
      <c r="Y1742" s="17">
        <v>-3.6193979337593385E-2</v>
      </c>
      <c r="Z1742" s="17">
        <v>-6.0682790535230957E-2</v>
      </c>
      <c r="AA1742" s="17">
        <v>-5.9297218155197617E-2</v>
      </c>
      <c r="AB1742" s="17">
        <v>-0.29396825396825399</v>
      </c>
      <c r="AC1742" s="17">
        <v>0.22985074626865676</v>
      </c>
    </row>
    <row r="1743" spans="1:29" ht="12.75" customHeight="1" x14ac:dyDescent="0.2">
      <c r="A1743" s="19">
        <v>41794</v>
      </c>
      <c r="B1743" s="19">
        <v>41430</v>
      </c>
      <c r="C1743" s="19">
        <v>39974</v>
      </c>
      <c r="D1743" s="16" t="s">
        <v>5</v>
      </c>
      <c r="E1743" s="114">
        <v>18718</v>
      </c>
      <c r="F1743" s="115">
        <v>11666</v>
      </c>
      <c r="G1743" s="113">
        <v>4363</v>
      </c>
      <c r="H1743" s="113">
        <v>1491</v>
      </c>
      <c r="I1743" s="113">
        <v>1198</v>
      </c>
      <c r="J1743" s="112">
        <v>19005</v>
      </c>
      <c r="K1743" s="112">
        <v>12093</v>
      </c>
      <c r="L1743" s="112">
        <v>4288</v>
      </c>
      <c r="M1743" s="112">
        <v>1409</v>
      </c>
      <c r="N1743" s="113">
        <v>1215</v>
      </c>
      <c r="O1743" s="112">
        <v>18637</v>
      </c>
      <c r="P1743" s="112">
        <v>11211</v>
      </c>
      <c r="Q1743" s="112">
        <v>4284</v>
      </c>
      <c r="R1743" s="112">
        <v>1697</v>
      </c>
      <c r="S1743" s="113">
        <v>1445</v>
      </c>
      <c r="T1743" s="17">
        <v>-1.5101289134438312E-2</v>
      </c>
      <c r="U1743" s="17">
        <v>-3.5309683287852445E-2</v>
      </c>
      <c r="V1743" s="17">
        <v>1.7490671641791078E-2</v>
      </c>
      <c r="W1743" s="17">
        <v>5.8197303051809701E-2</v>
      </c>
      <c r="X1743" s="17">
        <v>-1.3991769547325061E-2</v>
      </c>
      <c r="Y1743" s="17">
        <v>-1.5101289134438312E-2</v>
      </c>
      <c r="Z1743" s="17">
        <v>6.2767604992256532E-2</v>
      </c>
      <c r="AA1743" s="17">
        <v>-3.0659853365918699E-2</v>
      </c>
      <c r="AB1743" s="17">
        <v>-5.2129688493324888E-2</v>
      </c>
      <c r="AC1743" s="17">
        <v>-0.1158671586715867</v>
      </c>
    </row>
    <row r="1744" spans="1:29" ht="12.75" customHeight="1" x14ac:dyDescent="0.2">
      <c r="A1744" s="19">
        <v>41795</v>
      </c>
      <c r="B1744" s="19">
        <v>41431</v>
      </c>
      <c r="C1744" s="19">
        <v>39975</v>
      </c>
      <c r="D1744" s="16" t="s">
        <v>6</v>
      </c>
      <c r="E1744" s="114">
        <v>20372</v>
      </c>
      <c r="F1744" s="115">
        <v>12457</v>
      </c>
      <c r="G1744" s="113">
        <v>4553</v>
      </c>
      <c r="H1744" s="113">
        <v>1729</v>
      </c>
      <c r="I1744" s="113">
        <v>1633</v>
      </c>
      <c r="J1744" s="112">
        <v>20169</v>
      </c>
      <c r="K1744" s="112">
        <v>12162</v>
      </c>
      <c r="L1744" s="112">
        <v>4737</v>
      </c>
      <c r="M1744" s="112">
        <v>1701</v>
      </c>
      <c r="N1744" s="113">
        <v>1569</v>
      </c>
      <c r="O1744" s="112">
        <v>19332</v>
      </c>
      <c r="P1744" s="112">
        <v>12000</v>
      </c>
      <c r="Q1744" s="112">
        <v>4383</v>
      </c>
      <c r="R1744" s="112">
        <v>1700</v>
      </c>
      <c r="S1744" s="113">
        <v>1249</v>
      </c>
      <c r="T1744" s="17">
        <v>1.0064951162675362E-2</v>
      </c>
      <c r="U1744" s="17">
        <v>2.4255878967275102E-2</v>
      </c>
      <c r="V1744" s="17">
        <v>-3.8843149672788679E-2</v>
      </c>
      <c r="W1744" s="17">
        <v>1.6460905349794164E-2</v>
      </c>
      <c r="X1744" s="17">
        <v>4.0790312300828635E-2</v>
      </c>
      <c r="Y1744" s="17">
        <v>1.0064951162675362E-2</v>
      </c>
      <c r="Z1744" s="17">
        <v>1.3588283157038195E-2</v>
      </c>
      <c r="AA1744" s="17">
        <v>-1.2364425162689763E-2</v>
      </c>
      <c r="AB1744" s="17">
        <v>-5.7765667574931845E-2</v>
      </c>
      <c r="AC1744" s="17">
        <v>-3.086053412462908E-2</v>
      </c>
    </row>
    <row r="1745" spans="1:29" ht="12.75" customHeight="1" x14ac:dyDescent="0.2">
      <c r="A1745" s="19">
        <v>41796</v>
      </c>
      <c r="B1745" s="19">
        <v>41432</v>
      </c>
      <c r="C1745" s="19">
        <v>39976</v>
      </c>
      <c r="D1745" s="16" t="s">
        <v>7</v>
      </c>
      <c r="E1745" s="114">
        <v>19546</v>
      </c>
      <c r="F1745" s="115">
        <v>12462</v>
      </c>
      <c r="G1745" s="113">
        <v>3743</v>
      </c>
      <c r="H1745" s="113">
        <v>1804</v>
      </c>
      <c r="I1745" s="113">
        <v>1537</v>
      </c>
      <c r="J1745" s="112">
        <v>20972</v>
      </c>
      <c r="K1745" s="112">
        <v>12979</v>
      </c>
      <c r="L1745" s="112">
        <v>4614</v>
      </c>
      <c r="M1745" s="112">
        <v>1705</v>
      </c>
      <c r="N1745" s="113">
        <v>1674</v>
      </c>
      <c r="O1745" s="112">
        <v>19704</v>
      </c>
      <c r="P1745" s="112">
        <v>12216</v>
      </c>
      <c r="Q1745" s="112">
        <v>4384</v>
      </c>
      <c r="R1745" s="112">
        <v>1688</v>
      </c>
      <c r="S1745" s="113">
        <v>1416</v>
      </c>
      <c r="T1745" s="17">
        <v>-6.799542246805268E-2</v>
      </c>
      <c r="U1745" s="17">
        <v>-3.9833577317204716E-2</v>
      </c>
      <c r="V1745" s="17">
        <v>-0.18877329865626358</v>
      </c>
      <c r="W1745" s="17">
        <v>5.8064516129032295E-2</v>
      </c>
      <c r="X1745" s="17">
        <v>-8.1839904420549558E-2</v>
      </c>
      <c r="Y1745" s="17">
        <v>-6.799542246805268E-2</v>
      </c>
      <c r="Z1745" s="17">
        <v>-1.7657259971622263E-2</v>
      </c>
      <c r="AA1745" s="17">
        <v>-0.15374180420529049</v>
      </c>
      <c r="AB1745" s="17">
        <v>-3.8891848694725617E-2</v>
      </c>
      <c r="AC1745" s="17">
        <v>-0.11361014994232987</v>
      </c>
    </row>
    <row r="1746" spans="1:29" ht="12.75" customHeight="1" x14ac:dyDescent="0.2">
      <c r="A1746" s="19">
        <v>41797</v>
      </c>
      <c r="B1746" s="19">
        <v>41433</v>
      </c>
      <c r="C1746" s="19">
        <v>39977</v>
      </c>
      <c r="D1746" s="16" t="s">
        <v>1</v>
      </c>
      <c r="E1746" s="114">
        <v>19642</v>
      </c>
      <c r="F1746" s="115">
        <v>11383</v>
      </c>
      <c r="G1746" s="113">
        <v>4570</v>
      </c>
      <c r="H1746" s="113">
        <v>1700</v>
      </c>
      <c r="I1746" s="113">
        <v>1989</v>
      </c>
      <c r="J1746" s="112">
        <v>21572</v>
      </c>
      <c r="K1746" s="112">
        <v>13068</v>
      </c>
      <c r="L1746" s="112">
        <v>4822</v>
      </c>
      <c r="M1746" s="112">
        <v>1718</v>
      </c>
      <c r="N1746" s="113">
        <v>1964</v>
      </c>
      <c r="O1746" s="112">
        <v>20633</v>
      </c>
      <c r="P1746" s="112">
        <v>12034</v>
      </c>
      <c r="Q1746" s="112">
        <v>4779</v>
      </c>
      <c r="R1746" s="112">
        <v>1979</v>
      </c>
      <c r="S1746" s="113">
        <v>1841</v>
      </c>
      <c r="T1746" s="17">
        <v>-8.9467828666790261E-2</v>
      </c>
      <c r="U1746" s="17">
        <v>-0.12894092439546989</v>
      </c>
      <c r="V1746" s="17">
        <v>-5.2260472832849403E-2</v>
      </c>
      <c r="W1746" s="17">
        <v>-1.0477299185098987E-2</v>
      </c>
      <c r="X1746" s="17">
        <v>1.2729124236252609E-2</v>
      </c>
      <c r="Y1746" s="17">
        <v>-8.9467828666790261E-2</v>
      </c>
      <c r="Z1746" s="17">
        <v>-8.8265919102923474E-2</v>
      </c>
      <c r="AA1746" s="17">
        <v>-6.9056834385821997E-2</v>
      </c>
      <c r="AB1746" s="17">
        <v>-0.12954429083461338</v>
      </c>
      <c r="AC1746" s="17">
        <v>-4.6500479386385463E-2</v>
      </c>
    </row>
    <row r="1747" spans="1:29" ht="12.75" customHeight="1" x14ac:dyDescent="0.2">
      <c r="A1747" s="19">
        <v>41798</v>
      </c>
      <c r="B1747" s="19">
        <v>41434</v>
      </c>
      <c r="C1747" s="19">
        <v>39978</v>
      </c>
      <c r="D1747" s="16" t="s">
        <v>2</v>
      </c>
      <c r="E1747" s="114">
        <v>20874</v>
      </c>
      <c r="F1747" s="115">
        <v>13196</v>
      </c>
      <c r="G1747" s="113">
        <v>4207</v>
      </c>
      <c r="H1747" s="113">
        <v>1883</v>
      </c>
      <c r="I1747" s="113">
        <v>1588</v>
      </c>
      <c r="J1747" s="112">
        <v>21630</v>
      </c>
      <c r="K1747" s="112">
        <v>13252</v>
      </c>
      <c r="L1747" s="112">
        <v>4972</v>
      </c>
      <c r="M1747" s="112">
        <v>1685</v>
      </c>
      <c r="N1747" s="113">
        <v>1721</v>
      </c>
      <c r="O1747" s="112">
        <v>20307</v>
      </c>
      <c r="P1747" s="112">
        <v>12115</v>
      </c>
      <c r="Q1747" s="112">
        <v>4807</v>
      </c>
      <c r="R1747" s="112">
        <v>1943</v>
      </c>
      <c r="S1747" s="113">
        <v>1442</v>
      </c>
      <c r="T1747" s="17">
        <v>-3.4951456310679641E-2</v>
      </c>
      <c r="U1747" s="17">
        <v>-4.2257772411711247E-3</v>
      </c>
      <c r="V1747" s="17">
        <v>-0.15386162510056312</v>
      </c>
      <c r="W1747" s="17">
        <v>0.11750741839762613</v>
      </c>
      <c r="X1747" s="17">
        <v>-7.7280650784427696E-2</v>
      </c>
      <c r="Y1747" s="17">
        <v>-3.4951456310679641E-2</v>
      </c>
      <c r="Z1747" s="17">
        <v>7.7400391900718457E-2</v>
      </c>
      <c r="AA1747" s="17">
        <v>-8.3841463414634165E-2</v>
      </c>
      <c r="AB1747" s="17">
        <v>0.1357056694813028</v>
      </c>
      <c r="AC1747" s="17">
        <v>-7.1345029239766045E-2</v>
      </c>
    </row>
    <row r="1748" spans="1:29" ht="12.75" customHeight="1" x14ac:dyDescent="0.2">
      <c r="A1748" s="19">
        <v>41799</v>
      </c>
      <c r="B1748" s="19">
        <v>41435</v>
      </c>
      <c r="C1748" s="19">
        <v>39979</v>
      </c>
      <c r="D1748" s="16" t="s">
        <v>3</v>
      </c>
      <c r="E1748" s="114">
        <v>19984</v>
      </c>
      <c r="F1748" s="115">
        <v>12914</v>
      </c>
      <c r="G1748" s="113">
        <v>4120</v>
      </c>
      <c r="H1748" s="113">
        <v>1640</v>
      </c>
      <c r="I1748" s="113">
        <v>1310</v>
      </c>
      <c r="J1748" s="112">
        <v>21012</v>
      </c>
      <c r="K1748" s="112">
        <v>12865</v>
      </c>
      <c r="L1748" s="112">
        <v>4808</v>
      </c>
      <c r="M1748" s="112">
        <v>1647</v>
      </c>
      <c r="N1748" s="113">
        <v>1692</v>
      </c>
      <c r="O1748" s="112">
        <v>19941</v>
      </c>
      <c r="P1748" s="112">
        <v>12180</v>
      </c>
      <c r="Q1748" s="112">
        <v>4647</v>
      </c>
      <c r="R1748" s="112">
        <v>1754</v>
      </c>
      <c r="S1748" s="113">
        <v>1360</v>
      </c>
      <c r="T1748" s="17">
        <v>-4.8924424138587441E-2</v>
      </c>
      <c r="U1748" s="17">
        <v>3.8087835211815246E-3</v>
      </c>
      <c r="V1748" s="17">
        <v>-0.14309484193011646</v>
      </c>
      <c r="W1748" s="17">
        <v>-4.2501517911354147E-3</v>
      </c>
      <c r="X1748" s="17">
        <v>-0.22576832151300241</v>
      </c>
      <c r="Y1748" s="17">
        <v>-4.8924424138587441E-2</v>
      </c>
      <c r="Z1748" s="17">
        <v>3.7102473498233257E-2</v>
      </c>
      <c r="AA1748" s="17">
        <v>9.3128150703104318E-2</v>
      </c>
      <c r="AB1748" s="17">
        <v>0.10215053763440851</v>
      </c>
      <c r="AC1748" s="17">
        <v>-4.934687953555883E-2</v>
      </c>
    </row>
    <row r="1749" spans="1:29" ht="12.75" customHeight="1" x14ac:dyDescent="0.2">
      <c r="A1749" s="19">
        <v>41800</v>
      </c>
      <c r="B1749" s="19">
        <v>41436</v>
      </c>
      <c r="C1749" s="19">
        <v>39980</v>
      </c>
      <c r="D1749" s="16" t="s">
        <v>4</v>
      </c>
      <c r="E1749" s="114">
        <v>19263</v>
      </c>
      <c r="F1749" s="115">
        <v>11748</v>
      </c>
      <c r="G1749" s="113">
        <v>4404</v>
      </c>
      <c r="H1749" s="113">
        <v>1442</v>
      </c>
      <c r="I1749" s="113">
        <v>1669</v>
      </c>
      <c r="J1749" s="112">
        <v>18577</v>
      </c>
      <c r="K1749" s="112">
        <v>11284</v>
      </c>
      <c r="L1749" s="112">
        <v>4147</v>
      </c>
      <c r="M1749" s="112">
        <v>1647</v>
      </c>
      <c r="N1749" s="113">
        <v>1499</v>
      </c>
      <c r="O1749" s="112">
        <v>19179</v>
      </c>
      <c r="P1749" s="112">
        <v>12060</v>
      </c>
      <c r="Q1749" s="112">
        <v>4470</v>
      </c>
      <c r="R1749" s="112">
        <v>1565</v>
      </c>
      <c r="S1749" s="113">
        <v>1084</v>
      </c>
      <c r="T1749" s="17">
        <v>3.6927383323464458E-2</v>
      </c>
      <c r="U1749" s="17">
        <v>4.1120170152428193E-2</v>
      </c>
      <c r="V1749" s="17">
        <v>6.1972510248372359E-2</v>
      </c>
      <c r="W1749" s="17">
        <v>-0.12446873102610811</v>
      </c>
      <c r="X1749" s="17">
        <v>0.11340893929286189</v>
      </c>
      <c r="Y1749" s="17">
        <v>3.6927383323464458E-2</v>
      </c>
      <c r="Z1749" s="17">
        <v>-2.0673557852617486E-2</v>
      </c>
      <c r="AA1749" s="17">
        <v>0.14270887389724951</v>
      </c>
      <c r="AB1749" s="17">
        <v>-7.2668810289389096E-2</v>
      </c>
      <c r="AC1749" s="17">
        <v>0.22181551976573943</v>
      </c>
    </row>
    <row r="1750" spans="1:29" ht="12.75" customHeight="1" x14ac:dyDescent="0.2">
      <c r="A1750" s="19">
        <v>41801</v>
      </c>
      <c r="B1750" s="19">
        <v>41437</v>
      </c>
      <c r="C1750" s="19">
        <v>39981</v>
      </c>
      <c r="D1750" s="16" t="s">
        <v>5</v>
      </c>
      <c r="E1750" s="114">
        <v>20010</v>
      </c>
      <c r="F1750" s="115">
        <v>12311</v>
      </c>
      <c r="G1750" s="113">
        <v>4450</v>
      </c>
      <c r="H1750" s="113">
        <v>1650</v>
      </c>
      <c r="I1750" s="113">
        <v>1599</v>
      </c>
      <c r="J1750" s="112">
        <v>21821</v>
      </c>
      <c r="K1750" s="112">
        <v>13314</v>
      </c>
      <c r="L1750" s="112">
        <v>5121</v>
      </c>
      <c r="M1750" s="112">
        <v>1680</v>
      </c>
      <c r="N1750" s="113">
        <v>1706</v>
      </c>
      <c r="O1750" s="112">
        <v>19235</v>
      </c>
      <c r="P1750" s="112">
        <v>11889</v>
      </c>
      <c r="Q1750" s="112">
        <v>4400</v>
      </c>
      <c r="R1750" s="112">
        <v>1604</v>
      </c>
      <c r="S1750" s="113">
        <v>1342</v>
      </c>
      <c r="T1750" s="17">
        <v>-8.2993446679803906E-2</v>
      </c>
      <c r="U1750" s="17">
        <v>-7.533423464022837E-2</v>
      </c>
      <c r="V1750" s="17">
        <v>-0.13102909587971101</v>
      </c>
      <c r="W1750" s="17">
        <v>-1.7857142857142905E-2</v>
      </c>
      <c r="X1750" s="17">
        <v>-6.2719812426729193E-2</v>
      </c>
      <c r="Y1750" s="17">
        <v>-8.2993446679803906E-2</v>
      </c>
      <c r="Z1750" s="17">
        <v>3.21958581370001E-2</v>
      </c>
      <c r="AA1750" s="17">
        <v>-2.4550635686102606E-2</v>
      </c>
      <c r="AB1750" s="17">
        <v>6.934543097861301E-2</v>
      </c>
      <c r="AC1750" s="17">
        <v>0.24726989079563189</v>
      </c>
    </row>
    <row r="1751" spans="1:29" ht="12.75" customHeight="1" x14ac:dyDescent="0.2">
      <c r="A1751" s="19">
        <v>41802</v>
      </c>
      <c r="B1751" s="19">
        <v>41438</v>
      </c>
      <c r="C1751" s="19">
        <v>39982</v>
      </c>
      <c r="D1751" s="16" t="s">
        <v>6</v>
      </c>
      <c r="E1751" s="114">
        <v>21252</v>
      </c>
      <c r="F1751" s="115">
        <v>12734</v>
      </c>
      <c r="G1751" s="113">
        <v>4991</v>
      </c>
      <c r="H1751" s="113">
        <v>1725</v>
      </c>
      <c r="I1751" s="113">
        <v>1802</v>
      </c>
      <c r="J1751" s="112">
        <v>20885</v>
      </c>
      <c r="K1751" s="112">
        <v>12566</v>
      </c>
      <c r="L1751" s="112">
        <v>4951</v>
      </c>
      <c r="M1751" s="112">
        <v>1676</v>
      </c>
      <c r="N1751" s="113">
        <v>1692</v>
      </c>
      <c r="O1751" s="112">
        <v>19480</v>
      </c>
      <c r="P1751" s="112">
        <v>12015</v>
      </c>
      <c r="Q1751" s="112">
        <v>4345</v>
      </c>
      <c r="R1751" s="112">
        <v>1687</v>
      </c>
      <c r="S1751" s="113">
        <v>1433</v>
      </c>
      <c r="T1751" s="17">
        <v>1.7572420397414357E-2</v>
      </c>
      <c r="U1751" s="17">
        <v>1.3369409517746345E-2</v>
      </c>
      <c r="V1751" s="17">
        <v>8.0791759240557148E-3</v>
      </c>
      <c r="W1751" s="17">
        <v>2.9236276849641918E-2</v>
      </c>
      <c r="X1751" s="17">
        <v>6.5011820330969305E-2</v>
      </c>
      <c r="Y1751" s="17">
        <v>1.7572420397414357E-2</v>
      </c>
      <c r="Z1751" s="17">
        <v>-3.6033308099924333E-2</v>
      </c>
      <c r="AA1751" s="17">
        <v>0.20701330108827087</v>
      </c>
      <c r="AB1751" s="17">
        <v>6.2846580406654251E-2</v>
      </c>
      <c r="AC1751" s="17">
        <v>0.24533517622667578</v>
      </c>
    </row>
    <row r="1752" spans="1:29" ht="12.75" customHeight="1" x14ac:dyDescent="0.2">
      <c r="A1752" s="19">
        <v>41803</v>
      </c>
      <c r="B1752" s="19">
        <v>41439</v>
      </c>
      <c r="C1752" s="19">
        <v>39983</v>
      </c>
      <c r="D1752" s="16" t="s">
        <v>7</v>
      </c>
      <c r="E1752" s="114">
        <v>22167</v>
      </c>
      <c r="F1752" s="115">
        <v>13599</v>
      </c>
      <c r="G1752" s="113">
        <v>4939</v>
      </c>
      <c r="H1752" s="113">
        <v>1948</v>
      </c>
      <c r="I1752" s="113">
        <v>1681</v>
      </c>
      <c r="J1752" s="112">
        <v>21783</v>
      </c>
      <c r="K1752" s="112">
        <v>13287</v>
      </c>
      <c r="L1752" s="112">
        <v>5197</v>
      </c>
      <c r="M1752" s="112">
        <v>1573</v>
      </c>
      <c r="N1752" s="113">
        <v>1726</v>
      </c>
      <c r="O1752" s="112">
        <v>20404.212553337442</v>
      </c>
      <c r="P1752" s="112">
        <v>12384</v>
      </c>
      <c r="Q1752" s="112">
        <v>4854</v>
      </c>
      <c r="R1752" s="112">
        <v>1752</v>
      </c>
      <c r="S1752" s="113">
        <v>1414.2125533374419</v>
      </c>
      <c r="T1752" s="17">
        <v>1.7628425836661687E-2</v>
      </c>
      <c r="U1752" s="17">
        <v>2.3481598554978556E-2</v>
      </c>
      <c r="V1752" s="17">
        <v>-4.9644025399268821E-2</v>
      </c>
      <c r="W1752" s="17">
        <v>0.23839796567069294</v>
      </c>
      <c r="X1752" s="17">
        <v>-2.6071842410196999E-2</v>
      </c>
      <c r="Y1752" s="17">
        <v>1.7628425836661687E-2</v>
      </c>
      <c r="Z1752" s="17">
        <v>7.2560927517943075E-2</v>
      </c>
      <c r="AA1752" s="17">
        <v>0.25133012414492018</v>
      </c>
      <c r="AB1752" s="17">
        <v>0.17208182912154024</v>
      </c>
      <c r="AC1752" s="17">
        <v>3.6374845869297179E-2</v>
      </c>
    </row>
    <row r="1753" spans="1:29" ht="12.75" customHeight="1" x14ac:dyDescent="0.2">
      <c r="A1753" s="19">
        <v>41804</v>
      </c>
      <c r="B1753" s="19">
        <v>41440</v>
      </c>
      <c r="C1753" s="19">
        <v>39984</v>
      </c>
      <c r="D1753" s="16" t="s">
        <v>1</v>
      </c>
      <c r="E1753" s="114">
        <v>22269</v>
      </c>
      <c r="F1753" s="115">
        <v>12858</v>
      </c>
      <c r="G1753" s="113">
        <v>4878</v>
      </c>
      <c r="H1753" s="113">
        <v>2306</v>
      </c>
      <c r="I1753" s="113">
        <v>2227</v>
      </c>
      <c r="J1753" s="112">
        <v>22687</v>
      </c>
      <c r="K1753" s="112">
        <v>13409</v>
      </c>
      <c r="L1753" s="112">
        <v>5422</v>
      </c>
      <c r="M1753" s="112">
        <v>1785</v>
      </c>
      <c r="N1753" s="113">
        <v>2071</v>
      </c>
      <c r="O1753" s="112">
        <v>21038.532380105891</v>
      </c>
      <c r="P1753" s="112">
        <v>12165</v>
      </c>
      <c r="Q1753" s="112">
        <v>4934</v>
      </c>
      <c r="R1753" s="112">
        <v>2021</v>
      </c>
      <c r="S1753" s="113">
        <v>1918.5323801058894</v>
      </c>
      <c r="T1753" s="17">
        <v>-1.8424648477101457E-2</v>
      </c>
      <c r="U1753" s="17">
        <v>-4.1091804012230559E-2</v>
      </c>
      <c r="V1753" s="17">
        <v>-0.10033198081888606</v>
      </c>
      <c r="W1753" s="17">
        <v>0.29187675070028019</v>
      </c>
      <c r="X1753" s="17">
        <v>7.532592950265582E-2</v>
      </c>
      <c r="Y1753" s="17">
        <v>-1.8424648477101457E-2</v>
      </c>
      <c r="Z1753" s="17">
        <v>1.7327320199382878E-2</v>
      </c>
      <c r="AA1753" s="17">
        <v>4.7455443418509713E-2</v>
      </c>
      <c r="AB1753" s="17">
        <v>0.14955134596211361</v>
      </c>
      <c r="AC1753" s="17">
        <v>0.15688311688311685</v>
      </c>
    </row>
    <row r="1754" spans="1:29" ht="12.75" customHeight="1" x14ac:dyDescent="0.2">
      <c r="A1754" s="19">
        <v>41805</v>
      </c>
      <c r="B1754" s="19">
        <v>41441</v>
      </c>
      <c r="C1754" s="19">
        <v>39985</v>
      </c>
      <c r="D1754" s="16" t="s">
        <v>2</v>
      </c>
      <c r="E1754" s="114">
        <v>21955</v>
      </c>
      <c r="F1754" s="115">
        <v>13149</v>
      </c>
      <c r="G1754" s="113">
        <v>4845</v>
      </c>
      <c r="H1754" s="113">
        <v>2016</v>
      </c>
      <c r="I1754" s="113">
        <v>1945</v>
      </c>
      <c r="J1754" s="112">
        <v>22795.687462281938</v>
      </c>
      <c r="K1754" s="112">
        <v>13831</v>
      </c>
      <c r="L1754" s="112">
        <v>5297</v>
      </c>
      <c r="M1754" s="112">
        <v>1921.6874622819394</v>
      </c>
      <c r="N1754" s="113">
        <v>1746</v>
      </c>
      <c r="O1754" s="112">
        <v>20823</v>
      </c>
      <c r="P1754" s="112">
        <v>12418</v>
      </c>
      <c r="Q1754" s="112">
        <v>5001</v>
      </c>
      <c r="R1754" s="112">
        <v>2014</v>
      </c>
      <c r="S1754" s="113">
        <v>1390</v>
      </c>
      <c r="T1754" s="17">
        <v>-3.6879232691400587E-2</v>
      </c>
      <c r="U1754" s="17">
        <v>-4.9309522088063051E-2</v>
      </c>
      <c r="V1754" s="17">
        <v>-8.5331319614876389E-2</v>
      </c>
      <c r="W1754" s="17">
        <v>4.9077979416105366E-2</v>
      </c>
      <c r="X1754" s="17">
        <v>0.11397479954180989</v>
      </c>
      <c r="Y1754" s="17">
        <v>-3.6879232691400587E-2</v>
      </c>
      <c r="Z1754" s="17">
        <v>5.4958279845956248E-2</v>
      </c>
      <c r="AA1754" s="17">
        <v>4.0369336482714235E-2</v>
      </c>
      <c r="AB1754" s="17">
        <v>7.0063694267515908E-2</v>
      </c>
      <c r="AC1754" s="17">
        <v>4.9649217485159269E-2</v>
      </c>
    </row>
    <row r="1755" spans="1:29" ht="12.75" customHeight="1" x14ac:dyDescent="0.2">
      <c r="A1755" s="19">
        <v>41806</v>
      </c>
      <c r="B1755" s="19">
        <v>41442</v>
      </c>
      <c r="C1755" s="19">
        <v>39986</v>
      </c>
      <c r="D1755" s="16" t="s">
        <v>3</v>
      </c>
      <c r="E1755" s="114">
        <v>22255</v>
      </c>
      <c r="F1755" s="115">
        <v>13750</v>
      </c>
      <c r="G1755" s="113">
        <v>4609</v>
      </c>
      <c r="H1755" s="113">
        <v>2179</v>
      </c>
      <c r="I1755" s="113">
        <v>1717</v>
      </c>
      <c r="J1755" s="112">
        <v>22293</v>
      </c>
      <c r="K1755" s="112">
        <v>13521</v>
      </c>
      <c r="L1755" s="112">
        <v>5365</v>
      </c>
      <c r="M1755" s="112">
        <v>1687</v>
      </c>
      <c r="N1755" s="113">
        <v>1720</v>
      </c>
      <c r="O1755" s="112">
        <v>20225</v>
      </c>
      <c r="P1755" s="112">
        <v>12152</v>
      </c>
      <c r="Q1755" s="112">
        <v>4897</v>
      </c>
      <c r="R1755" s="112">
        <v>1750</v>
      </c>
      <c r="S1755" s="113">
        <v>1426</v>
      </c>
      <c r="T1755" s="17">
        <v>-1.7045709415511867E-3</v>
      </c>
      <c r="U1755" s="17">
        <v>1.6936617114118757E-2</v>
      </c>
      <c r="V1755" s="17">
        <v>-0.14091332712022364</v>
      </c>
      <c r="W1755" s="17">
        <v>0.29164196799051578</v>
      </c>
      <c r="X1755" s="17">
        <v>-1.7441860465116088E-3</v>
      </c>
      <c r="Y1755" s="17">
        <v>-1.7045709415511867E-3</v>
      </c>
      <c r="Z1755" s="17">
        <v>7.5310862594822892E-2</v>
      </c>
      <c r="AA1755" s="17">
        <v>5.9540229885057361E-2</v>
      </c>
      <c r="AB1755" s="17">
        <v>0.2712952158693116</v>
      </c>
      <c r="AC1755" s="17">
        <v>3.6835748792270584E-2</v>
      </c>
    </row>
    <row r="1756" spans="1:29" ht="12.75" customHeight="1" x14ac:dyDescent="0.2">
      <c r="A1756" s="19">
        <v>41807</v>
      </c>
      <c r="B1756" s="19">
        <v>41443</v>
      </c>
      <c r="C1756" s="19">
        <v>39987</v>
      </c>
      <c r="D1756" s="16" t="s">
        <v>4</v>
      </c>
      <c r="E1756" s="114">
        <v>21686</v>
      </c>
      <c r="F1756" s="115">
        <v>12880</v>
      </c>
      <c r="G1756" s="113">
        <v>4859</v>
      </c>
      <c r="H1756" s="113">
        <v>1830</v>
      </c>
      <c r="I1756" s="113">
        <v>2117</v>
      </c>
      <c r="J1756" s="112">
        <v>19467</v>
      </c>
      <c r="K1756" s="112">
        <v>11403</v>
      </c>
      <c r="L1756" s="112">
        <v>4603</v>
      </c>
      <c r="M1756" s="112">
        <v>1741</v>
      </c>
      <c r="N1756" s="113">
        <v>1720</v>
      </c>
      <c r="O1756" s="112">
        <v>20240</v>
      </c>
      <c r="P1756" s="112">
        <v>12264</v>
      </c>
      <c r="Q1756" s="112">
        <v>4808</v>
      </c>
      <c r="R1756" s="112">
        <v>1756</v>
      </c>
      <c r="S1756" s="113">
        <v>1412</v>
      </c>
      <c r="T1756" s="17">
        <v>0.11398777418194883</v>
      </c>
      <c r="U1756" s="17">
        <v>0.12952731737262124</v>
      </c>
      <c r="V1756" s="17">
        <v>5.5615902672170314E-2</v>
      </c>
      <c r="W1756" s="17">
        <v>5.1120045950603155E-2</v>
      </c>
      <c r="X1756" s="17">
        <v>0.23081395348837219</v>
      </c>
      <c r="Y1756" s="17">
        <v>0.11398777418194883</v>
      </c>
      <c r="Z1756" s="17">
        <v>3.3873816021833258E-2</v>
      </c>
      <c r="AA1756" s="17">
        <v>0.25783070152731047</v>
      </c>
      <c r="AB1756" s="17">
        <v>4.5714285714285818E-2</v>
      </c>
      <c r="AC1756" s="17">
        <v>0.44900752908966468</v>
      </c>
    </row>
    <row r="1757" spans="1:29" ht="12.75" customHeight="1" x14ac:dyDescent="0.2">
      <c r="A1757" s="19">
        <v>41808</v>
      </c>
      <c r="B1757" s="19">
        <v>41444</v>
      </c>
      <c r="C1757" s="19">
        <v>39988</v>
      </c>
      <c r="D1757" s="16" t="s">
        <v>5</v>
      </c>
      <c r="E1757" s="114">
        <v>21383</v>
      </c>
      <c r="F1757" s="115">
        <v>12694</v>
      </c>
      <c r="G1757" s="113">
        <v>4787</v>
      </c>
      <c r="H1757" s="113">
        <v>2214</v>
      </c>
      <c r="I1757" s="113">
        <v>1688</v>
      </c>
      <c r="J1757" s="112">
        <v>22343</v>
      </c>
      <c r="K1757" s="112">
        <v>13457</v>
      </c>
      <c r="L1757" s="112">
        <v>5425</v>
      </c>
      <c r="M1757" s="112">
        <v>1726</v>
      </c>
      <c r="N1757" s="113">
        <v>1735</v>
      </c>
      <c r="O1757" s="112">
        <v>19726</v>
      </c>
      <c r="P1757" s="112">
        <v>12039</v>
      </c>
      <c r="Q1757" s="112">
        <v>4883</v>
      </c>
      <c r="R1757" s="112">
        <v>1399</v>
      </c>
      <c r="S1757" s="113">
        <v>1405</v>
      </c>
      <c r="T1757" s="17">
        <v>-4.2966477196437314E-2</v>
      </c>
      <c r="U1757" s="17">
        <v>-5.6699115701865255E-2</v>
      </c>
      <c r="V1757" s="17">
        <v>-0.11760368663594467</v>
      </c>
      <c r="W1757" s="17">
        <v>0.28273464658169178</v>
      </c>
      <c r="X1757" s="17">
        <v>-2.7089337175792538E-2</v>
      </c>
      <c r="Y1757" s="17">
        <v>-4.2966477196437314E-2</v>
      </c>
      <c r="Z1757" s="17">
        <v>5.5195344970906168E-2</v>
      </c>
      <c r="AA1757" s="17">
        <v>6.1419068736142002E-2</v>
      </c>
      <c r="AB1757" s="17">
        <v>0.27829099307159355</v>
      </c>
      <c r="AC1757" s="17">
        <v>2.6139817629179385E-2</v>
      </c>
    </row>
    <row r="1758" spans="1:29" ht="12.75" customHeight="1" x14ac:dyDescent="0.2">
      <c r="A1758" s="19">
        <v>41809</v>
      </c>
      <c r="B1758" s="19">
        <v>41445</v>
      </c>
      <c r="C1758" s="19">
        <v>39989</v>
      </c>
      <c r="D1758" s="16" t="s">
        <v>6</v>
      </c>
      <c r="E1758" s="114">
        <v>21018</v>
      </c>
      <c r="F1758" s="115">
        <v>12886</v>
      </c>
      <c r="G1758" s="113">
        <v>4339</v>
      </c>
      <c r="H1758" s="113">
        <v>1777</v>
      </c>
      <c r="I1758" s="113">
        <v>2016</v>
      </c>
      <c r="J1758" s="112">
        <v>21365</v>
      </c>
      <c r="K1758" s="112">
        <v>12713</v>
      </c>
      <c r="L1758" s="112">
        <v>5206</v>
      </c>
      <c r="M1758" s="112">
        <v>1706</v>
      </c>
      <c r="N1758" s="113">
        <v>1740</v>
      </c>
      <c r="O1758" s="112">
        <v>20441</v>
      </c>
      <c r="P1758" s="112">
        <v>12373</v>
      </c>
      <c r="Q1758" s="112">
        <v>4870</v>
      </c>
      <c r="R1758" s="112">
        <v>1770</v>
      </c>
      <c r="S1758" s="113">
        <v>1428</v>
      </c>
      <c r="T1758" s="17">
        <v>-1.6241516498946895E-2</v>
      </c>
      <c r="U1758" s="17">
        <v>1.3608117674821063E-2</v>
      </c>
      <c r="V1758" s="17">
        <v>-0.16653860929696507</v>
      </c>
      <c r="W1758" s="17">
        <v>4.1617819460726846E-2</v>
      </c>
      <c r="X1758" s="17">
        <v>0.15862068965517251</v>
      </c>
      <c r="Y1758" s="17">
        <v>-1.6241516498946895E-2</v>
      </c>
      <c r="Z1758" s="17">
        <v>3.2035880185808052E-2</v>
      </c>
      <c r="AA1758" s="17">
        <v>1.7350527549824246E-2</v>
      </c>
      <c r="AB1758" s="17">
        <v>-5.2771855010660951E-2</v>
      </c>
      <c r="AC1758" s="17">
        <v>0.20574162679425845</v>
      </c>
    </row>
    <row r="1759" spans="1:29" ht="12.75" customHeight="1" x14ac:dyDescent="0.2">
      <c r="A1759" s="19">
        <v>41810</v>
      </c>
      <c r="B1759" s="19">
        <v>41446</v>
      </c>
      <c r="C1759" s="19">
        <v>39990</v>
      </c>
      <c r="D1759" s="16" t="s">
        <v>7</v>
      </c>
      <c r="E1759" s="114">
        <v>22048</v>
      </c>
      <c r="F1759" s="115">
        <v>13581</v>
      </c>
      <c r="G1759" s="113">
        <v>4670</v>
      </c>
      <c r="H1759" s="113">
        <v>2196</v>
      </c>
      <c r="I1759" s="113">
        <v>1601</v>
      </c>
      <c r="J1759" s="112">
        <v>21424</v>
      </c>
      <c r="K1759" s="112">
        <v>12878</v>
      </c>
      <c r="L1759" s="112">
        <v>5281</v>
      </c>
      <c r="M1759" s="112">
        <v>1546</v>
      </c>
      <c r="N1759" s="113">
        <v>1719</v>
      </c>
      <c r="O1759" s="112">
        <v>20444</v>
      </c>
      <c r="P1759" s="112">
        <v>12336</v>
      </c>
      <c r="Q1759" s="112">
        <v>4907</v>
      </c>
      <c r="R1759" s="112">
        <v>1783</v>
      </c>
      <c r="S1759" s="113">
        <v>1418</v>
      </c>
      <c r="T1759" s="17">
        <v>2.9126213592232997E-2</v>
      </c>
      <c r="U1759" s="17">
        <v>5.4589221928870835E-2</v>
      </c>
      <c r="V1759" s="17">
        <v>-0.11569778451050938</v>
      </c>
      <c r="W1759" s="17">
        <v>0.42043984476067275</v>
      </c>
      <c r="X1759" s="17">
        <v>-6.8644560791157661E-2</v>
      </c>
      <c r="Y1759" s="17">
        <v>2.9126213592232997E-2</v>
      </c>
      <c r="Z1759" s="17">
        <v>7.7600571292549381E-2</v>
      </c>
      <c r="AA1759" s="17">
        <v>2.1434820647419084E-2</v>
      </c>
      <c r="AB1759" s="17">
        <v>0.25989672977624778</v>
      </c>
      <c r="AC1759" s="17">
        <v>-4.360812425328553E-2</v>
      </c>
    </row>
    <row r="1760" spans="1:29" ht="12.75" customHeight="1" x14ac:dyDescent="0.2">
      <c r="A1760" s="19">
        <v>41811</v>
      </c>
      <c r="B1760" s="19">
        <v>41447</v>
      </c>
      <c r="C1760" s="19">
        <v>39991</v>
      </c>
      <c r="D1760" s="16" t="s">
        <v>1</v>
      </c>
      <c r="E1760" s="114">
        <v>22047</v>
      </c>
      <c r="F1760" s="115">
        <v>12681</v>
      </c>
      <c r="G1760" s="113">
        <v>5071</v>
      </c>
      <c r="H1760" s="113">
        <v>2105</v>
      </c>
      <c r="I1760" s="113">
        <v>2190</v>
      </c>
      <c r="J1760" s="112">
        <v>22833</v>
      </c>
      <c r="K1760" s="112">
        <v>13693</v>
      </c>
      <c r="L1760" s="112">
        <v>5302</v>
      </c>
      <c r="M1760" s="112">
        <v>1824</v>
      </c>
      <c r="N1760" s="113">
        <v>2014</v>
      </c>
      <c r="O1760" s="112">
        <v>21516</v>
      </c>
      <c r="P1760" s="112">
        <v>12382</v>
      </c>
      <c r="Q1760" s="112">
        <v>5265</v>
      </c>
      <c r="R1760" s="112">
        <v>2023</v>
      </c>
      <c r="S1760" s="113">
        <v>1846</v>
      </c>
      <c r="T1760" s="17">
        <v>-3.4423860202338674E-2</v>
      </c>
      <c r="U1760" s="17">
        <v>-7.3906375520338852E-2</v>
      </c>
      <c r="V1760" s="17">
        <v>-4.3568464730290413E-2</v>
      </c>
      <c r="W1760" s="17">
        <v>0.15405701754385959</v>
      </c>
      <c r="X1760" s="17">
        <v>8.7388282025819164E-2</v>
      </c>
      <c r="Y1760" s="17">
        <v>-3.4423860202338674E-2</v>
      </c>
      <c r="Z1760" s="17">
        <v>-0.13018725564167644</v>
      </c>
      <c r="AA1760" s="17">
        <v>2.0527269068222997E-2</v>
      </c>
      <c r="AB1760" s="17">
        <v>0.13722312263641268</v>
      </c>
      <c r="AC1760" s="17">
        <v>0.10327455919395456</v>
      </c>
    </row>
    <row r="1761" spans="1:29" ht="12.75" customHeight="1" x14ac:dyDescent="0.2">
      <c r="A1761" s="19">
        <v>41812</v>
      </c>
      <c r="B1761" s="19">
        <v>41448</v>
      </c>
      <c r="C1761" s="19">
        <v>39992</v>
      </c>
      <c r="D1761" s="16" t="s">
        <v>2</v>
      </c>
      <c r="E1761" s="114">
        <v>21991</v>
      </c>
      <c r="F1761" s="115">
        <v>13462</v>
      </c>
      <c r="G1761" s="113">
        <v>4881</v>
      </c>
      <c r="H1761" s="113">
        <v>1962</v>
      </c>
      <c r="I1761" s="113">
        <v>1686</v>
      </c>
      <c r="J1761" s="112">
        <v>22224</v>
      </c>
      <c r="K1761" s="112">
        <v>13659</v>
      </c>
      <c r="L1761" s="112">
        <v>5336</v>
      </c>
      <c r="M1761" s="112">
        <v>1546</v>
      </c>
      <c r="N1761" s="113">
        <v>1683</v>
      </c>
      <c r="O1761" s="112">
        <v>20128</v>
      </c>
      <c r="P1761" s="112">
        <v>12372</v>
      </c>
      <c r="Q1761" s="112">
        <v>4578</v>
      </c>
      <c r="R1761" s="112">
        <v>1775</v>
      </c>
      <c r="S1761" s="113">
        <v>1403</v>
      </c>
      <c r="T1761" s="17">
        <v>-1.0484161267098613E-2</v>
      </c>
      <c r="U1761" s="17">
        <v>-1.4422724943260801E-2</v>
      </c>
      <c r="V1761" s="17">
        <v>-8.5269865067466255E-2</v>
      </c>
      <c r="W1761" s="17">
        <v>0.26908150064683056</v>
      </c>
      <c r="X1761" s="17">
        <v>1.7825311942958333E-3</v>
      </c>
      <c r="Y1761" s="17">
        <v>-1.0484161267098613E-2</v>
      </c>
      <c r="Z1761" s="17">
        <v>9.2783505154639068E-2</v>
      </c>
      <c r="AA1761" s="17">
        <v>3.3234546994072911E-2</v>
      </c>
      <c r="AB1761" s="17">
        <v>1.6580310880829119E-2</v>
      </c>
      <c r="AC1761" s="17">
        <v>-7.0671378091873294E-3</v>
      </c>
    </row>
    <row r="1762" spans="1:29" ht="12.75" customHeight="1" x14ac:dyDescent="0.2">
      <c r="A1762" s="19">
        <v>41813</v>
      </c>
      <c r="B1762" s="19">
        <v>41449</v>
      </c>
      <c r="C1762" s="19">
        <v>39993</v>
      </c>
      <c r="D1762" s="16" t="s">
        <v>3</v>
      </c>
      <c r="E1762" s="114">
        <v>21702</v>
      </c>
      <c r="F1762" s="115">
        <v>13398</v>
      </c>
      <c r="G1762" s="113">
        <v>4767</v>
      </c>
      <c r="H1762" s="113">
        <v>2036</v>
      </c>
      <c r="I1762" s="113">
        <v>1501</v>
      </c>
      <c r="J1762" s="112">
        <v>21560</v>
      </c>
      <c r="K1762" s="112">
        <v>13357</v>
      </c>
      <c r="L1762" s="112">
        <v>5045</v>
      </c>
      <c r="M1762" s="112">
        <v>1661</v>
      </c>
      <c r="N1762" s="113">
        <v>1497</v>
      </c>
      <c r="O1762" s="112">
        <v>20196</v>
      </c>
      <c r="P1762" s="112">
        <v>12307</v>
      </c>
      <c r="Q1762" s="112">
        <v>4666</v>
      </c>
      <c r="R1762" s="112">
        <v>1822</v>
      </c>
      <c r="S1762" s="113">
        <v>1401</v>
      </c>
      <c r="T1762" s="17">
        <v>6.586270871985267E-3</v>
      </c>
      <c r="U1762" s="17">
        <v>3.0695515460057443E-3</v>
      </c>
      <c r="V1762" s="17">
        <v>-5.5104063429137762E-2</v>
      </c>
      <c r="W1762" s="17">
        <v>0.22576760987357014</v>
      </c>
      <c r="X1762" s="17">
        <v>2.6720106880426808E-3</v>
      </c>
      <c r="Y1762" s="17">
        <v>6.586270871985267E-3</v>
      </c>
      <c r="Z1762" s="17">
        <v>6.2742920599666796E-2</v>
      </c>
      <c r="AA1762" s="17">
        <v>0.11744022503516183</v>
      </c>
      <c r="AB1762" s="17">
        <v>0.1837209302325582</v>
      </c>
      <c r="AC1762" s="17">
        <v>-7.0012391573729849E-2</v>
      </c>
    </row>
    <row r="1763" spans="1:29" ht="12.75" customHeight="1" x14ac:dyDescent="0.2">
      <c r="A1763" s="19">
        <v>41814</v>
      </c>
      <c r="B1763" s="19">
        <v>41450</v>
      </c>
      <c r="C1763" s="19">
        <v>39994</v>
      </c>
      <c r="D1763" s="16" t="s">
        <v>4</v>
      </c>
      <c r="E1763" s="114">
        <v>21240</v>
      </c>
      <c r="F1763" s="115">
        <v>12780</v>
      </c>
      <c r="G1763" s="113">
        <v>4775</v>
      </c>
      <c r="H1763" s="113">
        <v>1709</v>
      </c>
      <c r="I1763" s="113">
        <v>1976</v>
      </c>
      <c r="J1763" s="112">
        <v>19983</v>
      </c>
      <c r="K1763" s="112">
        <v>11972</v>
      </c>
      <c r="L1763" s="112">
        <v>4719</v>
      </c>
      <c r="M1763" s="112">
        <v>1683</v>
      </c>
      <c r="N1763" s="113">
        <v>1609</v>
      </c>
      <c r="O1763" s="112">
        <v>20211</v>
      </c>
      <c r="P1763" s="112">
        <v>12695</v>
      </c>
      <c r="Q1763" s="112">
        <v>4473</v>
      </c>
      <c r="R1763" s="112">
        <v>1666</v>
      </c>
      <c r="S1763" s="113">
        <v>1377</v>
      </c>
      <c r="T1763" s="17">
        <v>6.2903467947755587E-2</v>
      </c>
      <c r="U1763" s="17">
        <v>6.7490811894420411E-2</v>
      </c>
      <c r="V1763" s="17">
        <v>1.1866920957830152E-2</v>
      </c>
      <c r="W1763" s="17">
        <v>1.5448603683897888E-2</v>
      </c>
      <c r="X1763" s="17">
        <v>0.22809198259788688</v>
      </c>
      <c r="Y1763" s="17">
        <v>6.2903467947755587E-2</v>
      </c>
      <c r="Z1763" s="17">
        <v>4.1989400733795312E-2</v>
      </c>
      <c r="AA1763" s="17">
        <v>9.871145881270138E-2</v>
      </c>
      <c r="AB1763" s="17">
        <v>3.4503631961259051E-2</v>
      </c>
      <c r="AC1763" s="17">
        <v>0.22885572139303489</v>
      </c>
    </row>
    <row r="1764" spans="1:29" ht="12.75" customHeight="1" x14ac:dyDescent="0.2">
      <c r="A1764" s="19">
        <v>41815</v>
      </c>
      <c r="B1764" s="19">
        <v>41451</v>
      </c>
      <c r="C1764" s="19">
        <v>39995</v>
      </c>
      <c r="D1764" s="16" t="s">
        <v>5</v>
      </c>
      <c r="E1764" s="114">
        <v>21088</v>
      </c>
      <c r="F1764" s="115">
        <v>12708</v>
      </c>
      <c r="G1764" s="113">
        <v>4692</v>
      </c>
      <c r="H1764" s="113">
        <v>2099</v>
      </c>
      <c r="I1764" s="113">
        <v>1589</v>
      </c>
      <c r="J1764" s="112">
        <v>21853</v>
      </c>
      <c r="K1764" s="112">
        <v>13082</v>
      </c>
      <c r="L1764" s="112">
        <v>5360</v>
      </c>
      <c r="M1764" s="112">
        <v>1698</v>
      </c>
      <c r="N1764" s="113">
        <v>1713</v>
      </c>
      <c r="O1764" s="112">
        <v>20302</v>
      </c>
      <c r="P1764" s="112">
        <v>12224</v>
      </c>
      <c r="Q1764" s="112">
        <v>4886</v>
      </c>
      <c r="R1764" s="112">
        <v>1810</v>
      </c>
      <c r="S1764" s="113">
        <v>1382</v>
      </c>
      <c r="T1764" s="17">
        <v>-3.5006635244588802E-2</v>
      </c>
      <c r="U1764" s="17">
        <v>-2.8588900779697335E-2</v>
      </c>
      <c r="V1764" s="17">
        <v>-0.12462686567164183</v>
      </c>
      <c r="W1764" s="17">
        <v>0.23616018845700815</v>
      </c>
      <c r="X1764" s="17">
        <v>-7.238762405137189E-2</v>
      </c>
      <c r="Y1764" s="17">
        <v>-3.5006635244588802E-2</v>
      </c>
      <c r="Z1764" s="17">
        <v>3.2331437855402045E-2</v>
      </c>
      <c r="AA1764" s="17">
        <v>1.9335216163371749E-2</v>
      </c>
      <c r="AB1764" s="17">
        <v>0.36831812255541063</v>
      </c>
      <c r="AC1764" s="17">
        <v>-4.2194092827004259E-2</v>
      </c>
    </row>
    <row r="1765" spans="1:29" ht="12.75" customHeight="1" x14ac:dyDescent="0.2">
      <c r="A1765" s="19">
        <v>41816</v>
      </c>
      <c r="B1765" s="19">
        <v>41452</v>
      </c>
      <c r="C1765" s="19">
        <v>39996</v>
      </c>
      <c r="D1765" s="16" t="s">
        <v>6</v>
      </c>
      <c r="E1765" s="114">
        <v>21861</v>
      </c>
      <c r="F1765" s="115">
        <v>12896</v>
      </c>
      <c r="G1765" s="113">
        <v>5118</v>
      </c>
      <c r="H1765" s="113">
        <v>1797</v>
      </c>
      <c r="I1765" s="113">
        <v>2050</v>
      </c>
      <c r="J1765" s="112">
        <v>21431</v>
      </c>
      <c r="K1765" s="112">
        <v>12854</v>
      </c>
      <c r="L1765" s="112">
        <v>5226</v>
      </c>
      <c r="M1765" s="112">
        <v>1683</v>
      </c>
      <c r="N1765" s="113">
        <v>1668</v>
      </c>
      <c r="O1765" s="112">
        <v>20628</v>
      </c>
      <c r="P1765" s="112">
        <v>12113</v>
      </c>
      <c r="Q1765" s="112">
        <v>5262</v>
      </c>
      <c r="R1765" s="112">
        <v>1827</v>
      </c>
      <c r="S1765" s="113">
        <v>1426</v>
      </c>
      <c r="T1765" s="17">
        <v>2.0064392702160427E-2</v>
      </c>
      <c r="U1765" s="17">
        <v>3.2674653804263265E-3</v>
      </c>
      <c r="V1765" s="17">
        <v>-2.0665901262916231E-2</v>
      </c>
      <c r="W1765" s="17">
        <v>6.7736185383244107E-2</v>
      </c>
      <c r="X1765" s="17">
        <v>0.22901678657074331</v>
      </c>
      <c r="Y1765" s="17">
        <v>2.0064392702160427E-2</v>
      </c>
      <c r="Z1765" s="17">
        <v>9.7087378640776656E-3</v>
      </c>
      <c r="AA1765" s="17">
        <v>0.18417399352151786</v>
      </c>
      <c r="AB1765" s="17">
        <v>-3.5944206008583723E-2</v>
      </c>
      <c r="AC1765" s="17">
        <v>0.21661721068249262</v>
      </c>
    </row>
    <row r="1766" spans="1:29" ht="12.75" customHeight="1" x14ac:dyDescent="0.2">
      <c r="A1766" s="19">
        <v>41817</v>
      </c>
      <c r="B1766" s="19">
        <v>41453</v>
      </c>
      <c r="C1766" s="19">
        <v>39997</v>
      </c>
      <c r="D1766" s="16" t="s">
        <v>7</v>
      </c>
      <c r="E1766" s="114">
        <v>22445</v>
      </c>
      <c r="F1766" s="115">
        <v>13655</v>
      </c>
      <c r="G1766" s="113">
        <v>4693</v>
      </c>
      <c r="H1766" s="113">
        <v>2173</v>
      </c>
      <c r="I1766" s="113">
        <v>1924</v>
      </c>
      <c r="J1766" s="112">
        <v>22088</v>
      </c>
      <c r="K1766" s="112">
        <v>13608</v>
      </c>
      <c r="L1766" s="112">
        <v>5170</v>
      </c>
      <c r="M1766" s="112">
        <v>1619</v>
      </c>
      <c r="N1766" s="113">
        <v>1691</v>
      </c>
      <c r="O1766" s="112">
        <v>21154</v>
      </c>
      <c r="P1766" s="112">
        <v>12586</v>
      </c>
      <c r="Q1766" s="112">
        <v>5315</v>
      </c>
      <c r="R1766" s="112">
        <v>1820</v>
      </c>
      <c r="S1766" s="113">
        <v>1433</v>
      </c>
      <c r="T1766" s="17">
        <v>1.6162622238319546E-2</v>
      </c>
      <c r="U1766" s="17">
        <v>3.4538506760728449E-3</v>
      </c>
      <c r="V1766" s="17">
        <v>-9.2263056092843354E-2</v>
      </c>
      <c r="W1766" s="17">
        <v>0.34218653489808526</v>
      </c>
      <c r="X1766" s="17">
        <v>0.13778829095209932</v>
      </c>
      <c r="Y1766" s="17">
        <v>1.6162622238319546E-2</v>
      </c>
      <c r="Z1766" s="17">
        <v>-9.3955278349147409E-2</v>
      </c>
      <c r="AA1766" s="17">
        <v>3.5068372298191486E-2</v>
      </c>
      <c r="AB1766" s="17">
        <v>0.12183789364997422</v>
      </c>
      <c r="AC1766" s="17">
        <v>0.12844574780058648</v>
      </c>
    </row>
    <row r="1767" spans="1:29" ht="12.75" customHeight="1" x14ac:dyDescent="0.2">
      <c r="A1767" s="19">
        <v>41818</v>
      </c>
      <c r="B1767" s="19">
        <v>41454</v>
      </c>
      <c r="C1767" s="19">
        <v>39998</v>
      </c>
      <c r="D1767" s="16" t="s">
        <v>1</v>
      </c>
      <c r="E1767" s="114">
        <v>22261</v>
      </c>
      <c r="F1767" s="115">
        <v>12623</v>
      </c>
      <c r="G1767" s="113">
        <v>5234</v>
      </c>
      <c r="H1767" s="113">
        <v>2120</v>
      </c>
      <c r="I1767" s="113">
        <v>2284</v>
      </c>
      <c r="J1767" s="112">
        <v>22770</v>
      </c>
      <c r="K1767" s="112">
        <v>13810</v>
      </c>
      <c r="L1767" s="112">
        <v>5495</v>
      </c>
      <c r="M1767" s="112">
        <v>1804</v>
      </c>
      <c r="N1767" s="113">
        <v>1661</v>
      </c>
      <c r="O1767" s="112">
        <v>21387</v>
      </c>
      <c r="P1767" s="112">
        <v>12289</v>
      </c>
      <c r="Q1767" s="112">
        <v>5238</v>
      </c>
      <c r="R1767" s="112">
        <v>2024</v>
      </c>
      <c r="S1767" s="113">
        <v>1836</v>
      </c>
      <c r="T1767" s="17">
        <v>-2.2353974527887566E-2</v>
      </c>
      <c r="U1767" s="17">
        <v>-8.5952208544532893E-2</v>
      </c>
      <c r="V1767" s="17">
        <v>-4.7497725204731611E-2</v>
      </c>
      <c r="W1767" s="17">
        <v>0.17516629711751652</v>
      </c>
      <c r="X1767" s="17">
        <v>0.37507525586995794</v>
      </c>
      <c r="Y1767" s="17">
        <v>-2.2353974527887566E-2</v>
      </c>
      <c r="Z1767" s="17">
        <v>-2.1017527532185554E-2</v>
      </c>
      <c r="AA1767" s="17">
        <v>1.530807500956799E-3</v>
      </c>
      <c r="AB1767" s="17">
        <v>-9.7488292890591688E-2</v>
      </c>
      <c r="AC1767" s="17">
        <v>0.20400632577754352</v>
      </c>
    </row>
    <row r="1768" spans="1:29" ht="12.75" customHeight="1" x14ac:dyDescent="0.2">
      <c r="A1768" s="19">
        <v>41819</v>
      </c>
      <c r="B1768" s="19">
        <v>41455</v>
      </c>
      <c r="C1768" s="19">
        <v>39999</v>
      </c>
      <c r="D1768" s="16" t="s">
        <v>2</v>
      </c>
      <c r="E1768" s="114">
        <v>21643</v>
      </c>
      <c r="F1768" s="115">
        <v>13095</v>
      </c>
      <c r="G1768" s="113">
        <v>4527</v>
      </c>
      <c r="H1768" s="113">
        <v>2168</v>
      </c>
      <c r="I1768" s="113">
        <v>1853</v>
      </c>
      <c r="J1768" s="112">
        <v>22243</v>
      </c>
      <c r="K1768" s="112">
        <v>13218</v>
      </c>
      <c r="L1768" s="112">
        <v>5608</v>
      </c>
      <c r="M1768" s="112">
        <v>1707</v>
      </c>
      <c r="N1768" s="113">
        <v>1710</v>
      </c>
      <c r="O1768" s="112">
        <v>18724</v>
      </c>
      <c r="P1768" s="112">
        <v>11368</v>
      </c>
      <c r="Q1768" s="112">
        <v>4212</v>
      </c>
      <c r="R1768" s="112">
        <v>1837</v>
      </c>
      <c r="S1768" s="113">
        <v>1307</v>
      </c>
      <c r="T1768" s="17">
        <v>-2.6974778582025793E-2</v>
      </c>
      <c r="U1768" s="17">
        <v>-9.3054925102133978E-3</v>
      </c>
      <c r="V1768" s="17">
        <v>-0.19276034236804562</v>
      </c>
      <c r="W1768" s="17">
        <v>0.27006444053895717</v>
      </c>
      <c r="X1768" s="17">
        <v>8.3625730994151937E-2</v>
      </c>
      <c r="Y1768" s="17">
        <v>-2.6974778582025793E-2</v>
      </c>
      <c r="Z1768" s="17">
        <v>1.8511316792408694E-2</v>
      </c>
      <c r="AA1768" s="17">
        <v>-0.17239488117001833</v>
      </c>
      <c r="AB1768" s="17">
        <v>1.1194029850746245E-2</v>
      </c>
      <c r="AC1768" s="17">
        <v>4.9858356940509996E-2</v>
      </c>
    </row>
    <row r="1769" spans="1:29" ht="12.75" customHeight="1" x14ac:dyDescent="0.2">
      <c r="A1769" s="19">
        <v>41820</v>
      </c>
      <c r="B1769" s="19">
        <v>41456</v>
      </c>
      <c r="C1769" s="19">
        <v>40000</v>
      </c>
      <c r="D1769" s="16" t="s">
        <v>3</v>
      </c>
      <c r="E1769" s="114">
        <v>21344</v>
      </c>
      <c r="F1769" s="115">
        <v>13012</v>
      </c>
      <c r="G1769" s="113">
        <v>4416</v>
      </c>
      <c r="H1769" s="113">
        <v>2216</v>
      </c>
      <c r="I1769" s="113">
        <v>1700</v>
      </c>
      <c r="J1769" s="112">
        <v>21220</v>
      </c>
      <c r="K1769" s="112">
        <v>12698</v>
      </c>
      <c r="L1769" s="112">
        <v>5287</v>
      </c>
      <c r="M1769" s="112">
        <v>1519</v>
      </c>
      <c r="N1769" s="113">
        <v>1716</v>
      </c>
      <c r="O1769" s="112">
        <v>19389</v>
      </c>
      <c r="P1769" s="112">
        <v>11970</v>
      </c>
      <c r="Q1769" s="112">
        <v>4440</v>
      </c>
      <c r="R1769" s="112">
        <v>1666</v>
      </c>
      <c r="S1769" s="113">
        <v>1313</v>
      </c>
      <c r="T1769" s="17">
        <v>5.843543826578701E-3</v>
      </c>
      <c r="U1769" s="17">
        <v>2.4728303669869334E-2</v>
      </c>
      <c r="V1769" s="17">
        <v>-0.16474371098921881</v>
      </c>
      <c r="W1769" s="17">
        <v>0.45885450954575369</v>
      </c>
      <c r="X1769" s="17">
        <v>-9.3240093240093413E-3</v>
      </c>
      <c r="Y1769" s="17">
        <v>5.843543826578701E-3</v>
      </c>
      <c r="Z1769" s="17">
        <v>-1.1514546710678086E-3</v>
      </c>
      <c r="AA1769" s="17">
        <v>-9.767061708214142E-2</v>
      </c>
      <c r="AB1769" s="17">
        <v>0.15778474399164044</v>
      </c>
      <c r="AC1769" s="17">
        <v>-0.16007905138339917</v>
      </c>
    </row>
    <row r="1770" spans="1:29" ht="12.75" customHeight="1" x14ac:dyDescent="0.2">
      <c r="A1770" s="19">
        <v>41821</v>
      </c>
      <c r="B1770" s="19">
        <v>41457</v>
      </c>
      <c r="C1770" s="19">
        <v>40001</v>
      </c>
      <c r="D1770" s="16" t="s">
        <v>4</v>
      </c>
      <c r="E1770" s="114">
        <v>21404</v>
      </c>
      <c r="F1770" s="115">
        <v>12770</v>
      </c>
      <c r="G1770" s="113">
        <v>4944</v>
      </c>
      <c r="H1770" s="113">
        <v>2014</v>
      </c>
      <c r="I1770" s="113">
        <v>1676</v>
      </c>
      <c r="J1770" s="112">
        <v>21370</v>
      </c>
      <c r="K1770" s="112">
        <v>12485</v>
      </c>
      <c r="L1770" s="112">
        <v>5454</v>
      </c>
      <c r="M1770" s="112">
        <v>1744</v>
      </c>
      <c r="N1770" s="113">
        <v>1687</v>
      </c>
      <c r="O1770" s="112">
        <v>19974</v>
      </c>
      <c r="P1770" s="112">
        <v>12512</v>
      </c>
      <c r="Q1770" s="112">
        <v>4637</v>
      </c>
      <c r="R1770" s="112">
        <v>1514</v>
      </c>
      <c r="S1770" s="113">
        <v>1311</v>
      </c>
      <c r="T1770" s="17">
        <v>1.591015442208743E-3</v>
      </c>
      <c r="U1770" s="17">
        <v>2.2827392871445751E-2</v>
      </c>
      <c r="V1770" s="17">
        <v>-9.3509350935093494E-2</v>
      </c>
      <c r="W1770" s="17">
        <v>0.15481651376146788</v>
      </c>
      <c r="X1770" s="17">
        <v>-6.5204505038529703E-3</v>
      </c>
      <c r="Y1770" s="17">
        <v>1.591015442208743E-3</v>
      </c>
      <c r="Z1770" s="17">
        <v>2.5291047771979214E-2</v>
      </c>
      <c r="AA1770" s="17">
        <v>5.9352903364045417E-2</v>
      </c>
      <c r="AB1770" s="17">
        <v>4.4605809128630769E-2</v>
      </c>
      <c r="AC1770" s="17">
        <v>-1.0041346721795574E-2</v>
      </c>
    </row>
    <row r="1771" spans="1:29" ht="12.75" customHeight="1" x14ac:dyDescent="0.2">
      <c r="A1771" s="19">
        <v>41822</v>
      </c>
      <c r="B1771" s="19">
        <v>41458</v>
      </c>
      <c r="C1771" s="19">
        <v>40002</v>
      </c>
      <c r="D1771" s="16" t="s">
        <v>5</v>
      </c>
      <c r="E1771" s="114">
        <v>22650</v>
      </c>
      <c r="F1771" s="115">
        <v>13100</v>
      </c>
      <c r="G1771" s="113">
        <v>5480</v>
      </c>
      <c r="H1771" s="113">
        <v>2090</v>
      </c>
      <c r="I1771" s="113">
        <v>1980</v>
      </c>
      <c r="J1771" s="112">
        <v>22192</v>
      </c>
      <c r="K1771" s="112">
        <v>13383</v>
      </c>
      <c r="L1771" s="112">
        <v>5507</v>
      </c>
      <c r="M1771" s="112">
        <v>1750</v>
      </c>
      <c r="N1771" s="113">
        <v>1552</v>
      </c>
      <c r="O1771" s="112">
        <v>18565</v>
      </c>
      <c r="P1771" s="112">
        <v>11638</v>
      </c>
      <c r="Q1771" s="112">
        <v>4091</v>
      </c>
      <c r="R1771" s="112">
        <v>1509</v>
      </c>
      <c r="S1771" s="113">
        <v>1327</v>
      </c>
      <c r="T1771" s="17">
        <v>2.0638067772170254E-2</v>
      </c>
      <c r="U1771" s="17">
        <v>-2.1146230292161672E-2</v>
      </c>
      <c r="V1771" s="17">
        <v>-4.9028509170147005E-3</v>
      </c>
      <c r="W1771" s="17">
        <v>0.19428571428571439</v>
      </c>
      <c r="X1771" s="17">
        <v>0.27577319587628857</v>
      </c>
      <c r="Y1771" s="17">
        <v>2.0638067772170254E-2</v>
      </c>
      <c r="Z1771" s="17">
        <v>5.0016030779095777E-2</v>
      </c>
      <c r="AA1771" s="17">
        <v>0.17244330338040226</v>
      </c>
      <c r="AB1771" s="17">
        <v>0.30136986301369872</v>
      </c>
      <c r="AC1771" s="17">
        <v>0.22828784119106693</v>
      </c>
    </row>
    <row r="1772" spans="1:29" ht="12.75" customHeight="1" x14ac:dyDescent="0.2">
      <c r="A1772" s="19">
        <v>41823</v>
      </c>
      <c r="B1772" s="19">
        <v>41459</v>
      </c>
      <c r="C1772" s="19">
        <v>40003</v>
      </c>
      <c r="D1772" s="16" t="s">
        <v>6</v>
      </c>
      <c r="E1772" s="114">
        <v>22406</v>
      </c>
      <c r="F1772" s="115">
        <v>13094</v>
      </c>
      <c r="G1772" s="113">
        <v>5156</v>
      </c>
      <c r="H1772" s="113">
        <v>2173</v>
      </c>
      <c r="I1772" s="113">
        <v>1983</v>
      </c>
      <c r="J1772" s="112">
        <v>19684</v>
      </c>
      <c r="K1772" s="112">
        <v>11880</v>
      </c>
      <c r="L1772" s="112">
        <v>4528</v>
      </c>
      <c r="M1772" s="112">
        <v>1595</v>
      </c>
      <c r="N1772" s="113">
        <v>1681</v>
      </c>
      <c r="O1772" s="112">
        <v>19609</v>
      </c>
      <c r="P1772" s="112">
        <v>12451</v>
      </c>
      <c r="Q1772" s="112">
        <v>4315</v>
      </c>
      <c r="R1772" s="112">
        <v>1528</v>
      </c>
      <c r="S1772" s="113">
        <v>1315</v>
      </c>
      <c r="T1772" s="17">
        <v>0.13828490144279626</v>
      </c>
      <c r="U1772" s="17">
        <v>0.10218855218855216</v>
      </c>
      <c r="V1772" s="17">
        <v>0.13869257950530045</v>
      </c>
      <c r="W1772" s="17">
        <v>0.36238244514106577</v>
      </c>
      <c r="X1772" s="17">
        <v>0.17965496728138008</v>
      </c>
      <c r="Y1772" s="17">
        <v>0.13828490144279626</v>
      </c>
      <c r="Z1772" s="17">
        <v>0.11163935817981163</v>
      </c>
      <c r="AA1772" s="17">
        <v>0.17261769388219239</v>
      </c>
      <c r="AB1772" s="17">
        <v>0.2767332549941246</v>
      </c>
      <c r="AC1772" s="17">
        <v>0.54079254079254069</v>
      </c>
    </row>
    <row r="1773" spans="1:29" ht="12.75" customHeight="1" x14ac:dyDescent="0.2">
      <c r="A1773" s="19">
        <v>41824</v>
      </c>
      <c r="B1773" s="19">
        <v>41460</v>
      </c>
      <c r="C1773" s="19">
        <v>40004</v>
      </c>
      <c r="D1773" s="16" t="s">
        <v>7</v>
      </c>
      <c r="E1773" s="114">
        <v>22212</v>
      </c>
      <c r="F1773" s="115">
        <v>13553</v>
      </c>
      <c r="G1773" s="113">
        <v>4769</v>
      </c>
      <c r="H1773" s="113">
        <v>1967</v>
      </c>
      <c r="I1773" s="113">
        <v>1923</v>
      </c>
      <c r="J1773" s="112">
        <v>20284</v>
      </c>
      <c r="K1773" s="112">
        <v>11934</v>
      </c>
      <c r="L1773" s="112">
        <v>5067</v>
      </c>
      <c r="M1773" s="112">
        <v>1630</v>
      </c>
      <c r="N1773" s="113">
        <v>1653</v>
      </c>
      <c r="O1773" s="112">
        <v>19816</v>
      </c>
      <c r="P1773" s="112">
        <v>12329</v>
      </c>
      <c r="Q1773" s="112">
        <v>4569</v>
      </c>
      <c r="R1773" s="112">
        <v>1525</v>
      </c>
      <c r="S1773" s="113">
        <v>1393</v>
      </c>
      <c r="T1773" s="17">
        <v>9.505028593965692E-2</v>
      </c>
      <c r="U1773" s="17">
        <v>0.13566281213340048</v>
      </c>
      <c r="V1773" s="17">
        <v>-5.8811920268403428E-2</v>
      </c>
      <c r="W1773" s="17">
        <v>0.20674846625766863</v>
      </c>
      <c r="X1773" s="17">
        <v>0.16333938294010886</v>
      </c>
      <c r="Y1773" s="17">
        <v>9.505028593965692E-2</v>
      </c>
      <c r="Z1773" s="17">
        <v>0.12295964868671794</v>
      </c>
      <c r="AA1773" s="17">
        <v>1.3818027210884321E-2</v>
      </c>
      <c r="AB1773" s="17">
        <v>0.30437665782493362</v>
      </c>
      <c r="AC1773" s="17">
        <v>0.22875399361022364</v>
      </c>
    </row>
    <row r="1774" spans="1:29" ht="12.75" customHeight="1" x14ac:dyDescent="0.2">
      <c r="A1774" s="19">
        <v>41825</v>
      </c>
      <c r="B1774" s="19">
        <v>41461</v>
      </c>
      <c r="C1774" s="19">
        <v>40005</v>
      </c>
      <c r="D1774" s="16" t="s">
        <v>1</v>
      </c>
      <c r="E1774" s="114">
        <v>20606</v>
      </c>
      <c r="F1774" s="115">
        <v>11695</v>
      </c>
      <c r="G1774" s="113">
        <v>5250</v>
      </c>
      <c r="H1774" s="113">
        <v>1545</v>
      </c>
      <c r="I1774" s="113">
        <v>2116</v>
      </c>
      <c r="J1774" s="112">
        <v>20379</v>
      </c>
      <c r="K1774" s="112">
        <v>12545</v>
      </c>
      <c r="L1774" s="112">
        <v>4428</v>
      </c>
      <c r="M1774" s="112">
        <v>1568</v>
      </c>
      <c r="N1774" s="113">
        <v>1838</v>
      </c>
      <c r="O1774" s="112">
        <v>20845</v>
      </c>
      <c r="P1774" s="112">
        <v>12122</v>
      </c>
      <c r="Q1774" s="112">
        <v>5087</v>
      </c>
      <c r="R1774" s="112">
        <v>1918</v>
      </c>
      <c r="S1774" s="113">
        <v>1718</v>
      </c>
      <c r="T1774" s="17">
        <v>1.1138917513126234E-2</v>
      </c>
      <c r="U1774" s="17">
        <v>-6.7756078118772378E-2</v>
      </c>
      <c r="V1774" s="17">
        <v>0.18563685636856375</v>
      </c>
      <c r="W1774" s="17">
        <v>-1.4668367346938771E-2</v>
      </c>
      <c r="X1774" s="17">
        <v>0.15125136017410235</v>
      </c>
      <c r="Y1774" s="17">
        <v>1.1138917513126234E-2</v>
      </c>
      <c r="Z1774" s="17">
        <v>-4.530612244897958E-2</v>
      </c>
      <c r="AA1774" s="17">
        <v>6.2108031559781507E-2</v>
      </c>
      <c r="AB1774" s="17">
        <v>-0.20113753877973117</v>
      </c>
      <c r="AC1774" s="17">
        <v>0.14378378378378387</v>
      </c>
    </row>
    <row r="1775" spans="1:29" ht="12.75" customHeight="1" x14ac:dyDescent="0.2">
      <c r="A1775" s="19">
        <v>41826</v>
      </c>
      <c r="B1775" s="19">
        <v>41462</v>
      </c>
      <c r="C1775" s="19">
        <v>40006</v>
      </c>
      <c r="D1775" s="16" t="s">
        <v>2</v>
      </c>
      <c r="E1775" s="114">
        <v>21822</v>
      </c>
      <c r="F1775" s="115">
        <v>13212</v>
      </c>
      <c r="G1775" s="113">
        <v>4632</v>
      </c>
      <c r="H1775" s="113">
        <v>2153</v>
      </c>
      <c r="I1775" s="113">
        <v>1825</v>
      </c>
      <c r="J1775" s="112">
        <v>20970</v>
      </c>
      <c r="K1775" s="112">
        <v>12780</v>
      </c>
      <c r="L1775" s="112">
        <v>4984</v>
      </c>
      <c r="M1775" s="112">
        <v>1558</v>
      </c>
      <c r="N1775" s="113">
        <v>1648</v>
      </c>
      <c r="O1775" s="112">
        <v>19742</v>
      </c>
      <c r="P1775" s="112">
        <v>12223</v>
      </c>
      <c r="Q1775" s="112">
        <v>4519</v>
      </c>
      <c r="R1775" s="112">
        <v>1661</v>
      </c>
      <c r="S1775" s="113">
        <v>1339</v>
      </c>
      <c r="T1775" s="17">
        <v>4.062947067238909E-2</v>
      </c>
      <c r="U1775" s="17">
        <v>3.3802816901408406E-2</v>
      </c>
      <c r="V1775" s="17">
        <v>-7.0626003210272903E-2</v>
      </c>
      <c r="W1775" s="17">
        <v>0.38189987163029526</v>
      </c>
      <c r="X1775" s="17">
        <v>0.10740291262135915</v>
      </c>
      <c r="Y1775" s="17">
        <v>4.062947067238909E-2</v>
      </c>
      <c r="Z1775" s="17">
        <v>5.8738680984053104E-2</v>
      </c>
      <c r="AA1775" s="17">
        <v>-6.2348178137651811E-2</v>
      </c>
      <c r="AB1775" s="17">
        <v>0.28537313432835831</v>
      </c>
      <c r="AC1775" s="17">
        <v>0.38048411497730705</v>
      </c>
    </row>
    <row r="1776" spans="1:29" ht="12.75" customHeight="1" x14ac:dyDescent="0.2">
      <c r="A1776" s="19">
        <v>41827</v>
      </c>
      <c r="B1776" s="19">
        <v>41463</v>
      </c>
      <c r="C1776" s="19">
        <v>40007</v>
      </c>
      <c r="D1776" s="16" t="s">
        <v>3</v>
      </c>
      <c r="E1776" s="114">
        <v>21574</v>
      </c>
      <c r="F1776" s="115">
        <v>13413</v>
      </c>
      <c r="G1776" s="113">
        <v>4624</v>
      </c>
      <c r="H1776" s="113">
        <v>1985</v>
      </c>
      <c r="I1776" s="113">
        <v>1552</v>
      </c>
      <c r="J1776" s="112">
        <v>22796</v>
      </c>
      <c r="K1776" s="112">
        <v>14402</v>
      </c>
      <c r="L1776" s="112">
        <v>5044</v>
      </c>
      <c r="M1776" s="112">
        <v>1704</v>
      </c>
      <c r="N1776" s="113">
        <v>1646</v>
      </c>
      <c r="O1776" s="112">
        <v>19588</v>
      </c>
      <c r="P1776" s="112">
        <v>11911</v>
      </c>
      <c r="Q1776" s="112">
        <v>4711</v>
      </c>
      <c r="R1776" s="112">
        <v>1580</v>
      </c>
      <c r="S1776" s="113">
        <v>1386</v>
      </c>
      <c r="T1776" s="17">
        <v>-5.3605895771187906E-2</v>
      </c>
      <c r="U1776" s="17">
        <v>-6.8671017914178623E-2</v>
      </c>
      <c r="V1776" s="17">
        <v>-8.3267248215701861E-2</v>
      </c>
      <c r="W1776" s="17">
        <v>0.164906103286385</v>
      </c>
      <c r="X1776" s="17">
        <v>-5.7108140947752073E-2</v>
      </c>
      <c r="Y1776" s="17">
        <v>-5.3605895771187906E-2</v>
      </c>
      <c r="Z1776" s="17">
        <v>8.5984940490648532E-2</v>
      </c>
      <c r="AA1776" s="17">
        <v>-2.3236163920574593E-2</v>
      </c>
      <c r="AB1776" s="17">
        <v>0.2740693196405648</v>
      </c>
      <c r="AC1776" s="17">
        <v>0.24060751398880886</v>
      </c>
    </row>
    <row r="1777" spans="1:29" ht="12.75" customHeight="1" x14ac:dyDescent="0.2">
      <c r="A1777" s="19">
        <v>41828</v>
      </c>
      <c r="B1777" s="19">
        <v>41464</v>
      </c>
      <c r="C1777" s="19">
        <v>40008</v>
      </c>
      <c r="D1777" s="16" t="s">
        <v>4</v>
      </c>
      <c r="E1777" s="114">
        <v>20526</v>
      </c>
      <c r="F1777" s="115">
        <v>12066</v>
      </c>
      <c r="G1777" s="113">
        <v>4611</v>
      </c>
      <c r="H1777" s="113">
        <v>1907</v>
      </c>
      <c r="I1777" s="113">
        <v>1942</v>
      </c>
      <c r="J1777" s="112">
        <v>19651</v>
      </c>
      <c r="K1777" s="112">
        <v>11663</v>
      </c>
      <c r="L1777" s="112">
        <v>4625</v>
      </c>
      <c r="M1777" s="112">
        <v>1651</v>
      </c>
      <c r="N1777" s="113">
        <v>1712</v>
      </c>
      <c r="O1777" s="112">
        <v>19165</v>
      </c>
      <c r="P1777" s="112">
        <v>12377</v>
      </c>
      <c r="Q1777" s="112">
        <v>3987</v>
      </c>
      <c r="R1777" s="112">
        <v>1454</v>
      </c>
      <c r="S1777" s="113">
        <v>1347</v>
      </c>
      <c r="T1777" s="17">
        <v>4.4526996081624359E-2</v>
      </c>
      <c r="U1777" s="17">
        <v>3.4553716882448793E-2</v>
      </c>
      <c r="V1777" s="17">
        <v>-3.0270270270270627E-3</v>
      </c>
      <c r="W1777" s="17">
        <v>0.15505754088431245</v>
      </c>
      <c r="X1777" s="17">
        <v>0.13434579439252325</v>
      </c>
      <c r="Y1777" s="17">
        <v>4.4526996081624359E-2</v>
      </c>
      <c r="Z1777" s="17">
        <v>-2.2045712433133358E-2</v>
      </c>
      <c r="AA1777" s="17">
        <v>0.16233929921855306</v>
      </c>
      <c r="AB1777" s="17">
        <v>0.12374779021803173</v>
      </c>
      <c r="AC1777" s="17">
        <v>0.25858716785482816</v>
      </c>
    </row>
    <row r="1778" spans="1:29" ht="12.75" customHeight="1" x14ac:dyDescent="0.2">
      <c r="A1778" s="19">
        <v>41829</v>
      </c>
      <c r="B1778" s="19">
        <v>41465</v>
      </c>
      <c r="C1778" s="19">
        <v>40009</v>
      </c>
      <c r="D1778" s="16" t="s">
        <v>5</v>
      </c>
      <c r="E1778" s="114">
        <v>21261</v>
      </c>
      <c r="F1778" s="115">
        <v>12954</v>
      </c>
      <c r="G1778" s="113">
        <v>4651</v>
      </c>
      <c r="H1778" s="113">
        <v>2000</v>
      </c>
      <c r="I1778" s="113">
        <v>1656</v>
      </c>
      <c r="J1778" s="112">
        <v>21955</v>
      </c>
      <c r="K1778" s="112">
        <v>13492</v>
      </c>
      <c r="L1778" s="112">
        <v>5105</v>
      </c>
      <c r="M1778" s="112">
        <v>1703</v>
      </c>
      <c r="N1778" s="113">
        <v>1655</v>
      </c>
      <c r="O1778" s="112">
        <v>19011</v>
      </c>
      <c r="P1778" s="112">
        <v>11578</v>
      </c>
      <c r="Q1778" s="112">
        <v>4571</v>
      </c>
      <c r="R1778" s="112">
        <v>1543</v>
      </c>
      <c r="S1778" s="113">
        <v>1319</v>
      </c>
      <c r="T1778" s="17">
        <v>-3.1610111591892531E-2</v>
      </c>
      <c r="U1778" s="17">
        <v>-3.9875481766972976E-2</v>
      </c>
      <c r="V1778" s="17">
        <v>-8.8932419196865786E-2</v>
      </c>
      <c r="W1778" s="17">
        <v>0.17439812096300655</v>
      </c>
      <c r="X1778" s="17">
        <v>6.0422960725081687E-4</v>
      </c>
      <c r="Y1778" s="17">
        <v>-3.1610111591892531E-2</v>
      </c>
      <c r="Z1778" s="17">
        <v>7.994997915798252E-2</v>
      </c>
      <c r="AA1778" s="17">
        <v>0.10030754672344444</v>
      </c>
      <c r="AB1778" s="17">
        <v>0.22473974280465403</v>
      </c>
      <c r="AC1778" s="17">
        <v>9.6688741721854266E-2</v>
      </c>
    </row>
    <row r="1779" spans="1:29" ht="12.75" customHeight="1" x14ac:dyDescent="0.2">
      <c r="A1779" s="19">
        <v>41830</v>
      </c>
      <c r="B1779" s="19">
        <v>41466</v>
      </c>
      <c r="C1779" s="19">
        <v>40010</v>
      </c>
      <c r="D1779" s="16" t="s">
        <v>6</v>
      </c>
      <c r="E1779" s="114">
        <v>20794</v>
      </c>
      <c r="F1779" s="115">
        <v>12381</v>
      </c>
      <c r="G1779" s="113">
        <v>4806</v>
      </c>
      <c r="H1779" s="113">
        <v>1922</v>
      </c>
      <c r="I1779" s="113">
        <v>1685</v>
      </c>
      <c r="J1779" s="112">
        <v>20749</v>
      </c>
      <c r="K1779" s="112">
        <v>12448</v>
      </c>
      <c r="L1779" s="112">
        <v>4961</v>
      </c>
      <c r="M1779" s="112">
        <v>1691</v>
      </c>
      <c r="N1779" s="113">
        <v>1649</v>
      </c>
      <c r="O1779" s="112">
        <v>20280</v>
      </c>
      <c r="P1779" s="112">
        <v>12573</v>
      </c>
      <c r="Q1779" s="112">
        <v>4685</v>
      </c>
      <c r="R1779" s="112">
        <v>1691</v>
      </c>
      <c r="S1779" s="113">
        <v>1331</v>
      </c>
      <c r="T1779" s="17">
        <v>2.1687792182756294E-3</v>
      </c>
      <c r="U1779" s="17">
        <v>-5.3823907455012865E-3</v>
      </c>
      <c r="V1779" s="17">
        <v>-3.124370086676076E-2</v>
      </c>
      <c r="W1779" s="17">
        <v>0.13660555884092251</v>
      </c>
      <c r="X1779" s="17">
        <v>2.1831412977562081E-2</v>
      </c>
      <c r="Y1779" s="17">
        <v>2.1687792182756294E-3</v>
      </c>
      <c r="Z1779" s="17">
        <v>2.1855269548325396E-3</v>
      </c>
      <c r="AA1779" s="17">
        <v>9.4262295081967151E-2</v>
      </c>
      <c r="AB1779" s="17">
        <v>0.12397660818713452</v>
      </c>
      <c r="AC1779" s="17">
        <v>1.8754266211604094</v>
      </c>
    </row>
    <row r="1780" spans="1:29" ht="12.75" customHeight="1" x14ac:dyDescent="0.2">
      <c r="A1780" s="19">
        <v>41831</v>
      </c>
      <c r="B1780" s="19">
        <v>41467</v>
      </c>
      <c r="C1780" s="19">
        <v>40011</v>
      </c>
      <c r="D1780" s="16" t="s">
        <v>7</v>
      </c>
      <c r="E1780" s="114">
        <v>22279</v>
      </c>
      <c r="F1780" s="115">
        <v>13067</v>
      </c>
      <c r="G1780" s="113">
        <v>5154</v>
      </c>
      <c r="H1780" s="113">
        <v>2045</v>
      </c>
      <c r="I1780" s="113">
        <v>2013</v>
      </c>
      <c r="J1780" s="112">
        <v>20663</v>
      </c>
      <c r="K1780" s="112">
        <v>12561</v>
      </c>
      <c r="L1780" s="112">
        <v>4893</v>
      </c>
      <c r="M1780" s="112">
        <v>1600</v>
      </c>
      <c r="N1780" s="113">
        <v>1609</v>
      </c>
      <c r="O1780" s="112">
        <v>20495</v>
      </c>
      <c r="P1780" s="112">
        <v>12392</v>
      </c>
      <c r="Q1780" s="112">
        <v>4954</v>
      </c>
      <c r="R1780" s="112">
        <v>1731</v>
      </c>
      <c r="S1780" s="113">
        <v>1418</v>
      </c>
      <c r="T1780" s="17">
        <v>7.8207423897788342E-2</v>
      </c>
      <c r="U1780" s="17">
        <v>4.0283416925404048E-2</v>
      </c>
      <c r="V1780" s="17">
        <v>5.3341508277130689E-2</v>
      </c>
      <c r="W1780" s="17">
        <v>0.27812499999999996</v>
      </c>
      <c r="X1780" s="17">
        <v>0.25108763206960849</v>
      </c>
      <c r="Y1780" s="17">
        <v>7.8207423897788342E-2</v>
      </c>
      <c r="Z1780" s="17">
        <v>8.5840119660960612E-2</v>
      </c>
      <c r="AA1780" s="17">
        <v>0.20476858345021043</v>
      </c>
      <c r="AB1780" s="17">
        <v>0.29594423320659069</v>
      </c>
      <c r="AC1780" s="17">
        <v>0.31482691051600264</v>
      </c>
    </row>
    <row r="1781" spans="1:29" ht="12.75" customHeight="1" x14ac:dyDescent="0.2">
      <c r="A1781" s="19">
        <v>41832</v>
      </c>
      <c r="B1781" s="19">
        <v>41468</v>
      </c>
      <c r="C1781" s="19">
        <v>40012</v>
      </c>
      <c r="D1781" s="16" t="s">
        <v>1</v>
      </c>
      <c r="E1781" s="114">
        <v>21870</v>
      </c>
      <c r="F1781" s="115">
        <v>12126</v>
      </c>
      <c r="G1781" s="113">
        <v>5407</v>
      </c>
      <c r="H1781" s="113">
        <v>2093</v>
      </c>
      <c r="I1781" s="113">
        <v>2244</v>
      </c>
      <c r="J1781" s="112">
        <v>21516</v>
      </c>
      <c r="K1781" s="112">
        <v>12826</v>
      </c>
      <c r="L1781" s="112">
        <v>5194</v>
      </c>
      <c r="M1781" s="112">
        <v>1701</v>
      </c>
      <c r="N1781" s="113">
        <v>1795</v>
      </c>
      <c r="O1781" s="112">
        <v>21466</v>
      </c>
      <c r="P1781" s="112">
        <v>12544</v>
      </c>
      <c r="Q1781" s="112">
        <v>5224</v>
      </c>
      <c r="R1781" s="112">
        <v>2022</v>
      </c>
      <c r="S1781" s="113">
        <v>1676</v>
      </c>
      <c r="T1781" s="17">
        <v>1.6452872281093045E-2</v>
      </c>
      <c r="U1781" s="17">
        <v>-5.4576641197567444E-2</v>
      </c>
      <c r="V1781" s="17">
        <v>4.1008856372737768E-2</v>
      </c>
      <c r="W1781" s="17">
        <v>0.2304526748971194</v>
      </c>
      <c r="X1781" s="17">
        <v>0.2501392757660168</v>
      </c>
      <c r="Y1781" s="17">
        <v>1.6452872281093045E-2</v>
      </c>
      <c r="Z1781" s="17">
        <v>-5.0505050505050497E-2</v>
      </c>
      <c r="AA1781" s="17">
        <v>0.14773933347484602</v>
      </c>
      <c r="AB1781" s="17">
        <v>2.0811311023150258E-2</v>
      </c>
      <c r="AC1781" s="17">
        <v>0.28891441700172305</v>
      </c>
    </row>
    <row r="1782" spans="1:29" ht="12.75" customHeight="1" x14ac:dyDescent="0.2">
      <c r="A1782" s="19">
        <v>41833</v>
      </c>
      <c r="B1782" s="19">
        <v>41469</v>
      </c>
      <c r="C1782" s="19">
        <v>40013</v>
      </c>
      <c r="D1782" s="16" t="s">
        <v>2</v>
      </c>
      <c r="E1782" s="114">
        <v>21596</v>
      </c>
      <c r="F1782" s="115">
        <v>13255</v>
      </c>
      <c r="G1782" s="113">
        <v>4743</v>
      </c>
      <c r="H1782" s="113">
        <v>1996</v>
      </c>
      <c r="I1782" s="113">
        <v>1602</v>
      </c>
      <c r="J1782" s="112">
        <v>21711</v>
      </c>
      <c r="K1782" s="112">
        <v>13129</v>
      </c>
      <c r="L1782" s="112">
        <v>5092</v>
      </c>
      <c r="M1782" s="112">
        <v>1656</v>
      </c>
      <c r="N1782" s="113">
        <v>1834</v>
      </c>
      <c r="O1782" s="112">
        <v>20417</v>
      </c>
      <c r="P1782" s="112">
        <v>12416</v>
      </c>
      <c r="Q1782" s="112">
        <v>4950</v>
      </c>
      <c r="R1782" s="112">
        <v>1667</v>
      </c>
      <c r="S1782" s="113">
        <v>1384</v>
      </c>
      <c r="T1782" s="17">
        <v>-5.2968541292431892E-3</v>
      </c>
      <c r="U1782" s="17">
        <v>9.597075177088854E-3</v>
      </c>
      <c r="V1782" s="17">
        <v>-6.8538884524744659E-2</v>
      </c>
      <c r="W1782" s="17">
        <v>0.20531400966183577</v>
      </c>
      <c r="X1782" s="17">
        <v>-0.12649945474372959</v>
      </c>
      <c r="Y1782" s="17">
        <v>-5.2968541292431892E-3</v>
      </c>
      <c r="Z1782" s="17">
        <v>1.4309764309764272E-2</v>
      </c>
      <c r="AA1782" s="17">
        <v>-2.7333894028594985E-3</v>
      </c>
      <c r="AB1782" s="17">
        <v>5.5391695174101807E-2</v>
      </c>
      <c r="AC1782" s="17">
        <v>-2.6731470230862753E-2</v>
      </c>
    </row>
    <row r="1783" spans="1:29" ht="12.75" customHeight="1" x14ac:dyDescent="0.2">
      <c r="A1783" s="19">
        <v>41834</v>
      </c>
      <c r="B1783" s="19">
        <v>41470</v>
      </c>
      <c r="C1783" s="19">
        <v>40014</v>
      </c>
      <c r="D1783" s="16" t="s">
        <v>3</v>
      </c>
      <c r="E1783" s="114">
        <v>21665</v>
      </c>
      <c r="F1783" s="115">
        <v>13340</v>
      </c>
      <c r="G1783" s="113">
        <v>4725</v>
      </c>
      <c r="H1783" s="113">
        <v>1941</v>
      </c>
      <c r="I1783" s="113">
        <v>1659</v>
      </c>
      <c r="J1783" s="112">
        <v>22135</v>
      </c>
      <c r="K1783" s="112">
        <v>13391</v>
      </c>
      <c r="L1783" s="112">
        <v>5140</v>
      </c>
      <c r="M1783" s="112">
        <v>1745</v>
      </c>
      <c r="N1783" s="113">
        <v>1859</v>
      </c>
      <c r="O1783" s="112">
        <v>19649</v>
      </c>
      <c r="P1783" s="112">
        <v>11975</v>
      </c>
      <c r="Q1783" s="112">
        <v>4682</v>
      </c>
      <c r="R1783" s="112">
        <v>1657</v>
      </c>
      <c r="S1783" s="113">
        <v>1335</v>
      </c>
      <c r="T1783" s="17">
        <v>-2.1233340862886863E-2</v>
      </c>
      <c r="U1783" s="17">
        <v>-3.8085281158987128E-3</v>
      </c>
      <c r="V1783" s="17">
        <v>-8.0739299610894988E-2</v>
      </c>
      <c r="W1783" s="17">
        <v>0.11232091690544421</v>
      </c>
      <c r="X1783" s="17">
        <v>-0.10758472296933841</v>
      </c>
      <c r="Y1783" s="17">
        <v>-2.1233340862886863E-2</v>
      </c>
      <c r="Z1783" s="17">
        <v>7.9637423114276462E-2</v>
      </c>
      <c r="AA1783" s="17">
        <v>0.44495412844036708</v>
      </c>
      <c r="AB1783" s="17">
        <v>0.17993920972644384</v>
      </c>
      <c r="AC1783" s="17">
        <v>7.587548638132291E-2</v>
      </c>
    </row>
    <row r="1784" spans="1:29" ht="12.75" customHeight="1" x14ac:dyDescent="0.2">
      <c r="A1784" s="19">
        <v>41835</v>
      </c>
      <c r="B1784" s="19">
        <v>41471</v>
      </c>
      <c r="C1784" s="19">
        <v>40015</v>
      </c>
      <c r="D1784" s="16" t="s">
        <v>4</v>
      </c>
      <c r="E1784" s="114">
        <v>20498</v>
      </c>
      <c r="F1784" s="115">
        <v>12204</v>
      </c>
      <c r="G1784" s="113">
        <v>4506</v>
      </c>
      <c r="H1784" s="113">
        <v>1873</v>
      </c>
      <c r="I1784" s="113">
        <v>1915</v>
      </c>
      <c r="J1784" s="112">
        <v>20052</v>
      </c>
      <c r="K1784" s="112">
        <v>12239</v>
      </c>
      <c r="L1784" s="112">
        <v>4645</v>
      </c>
      <c r="M1784" s="112">
        <v>1623</v>
      </c>
      <c r="N1784" s="113">
        <v>1545</v>
      </c>
      <c r="O1784" s="112">
        <v>19615</v>
      </c>
      <c r="P1784" s="112">
        <v>12142</v>
      </c>
      <c r="Q1784" s="112">
        <v>4569</v>
      </c>
      <c r="R1784" s="112">
        <v>1531</v>
      </c>
      <c r="S1784" s="113">
        <v>1373</v>
      </c>
      <c r="T1784" s="17">
        <v>2.2242170357071656E-2</v>
      </c>
      <c r="U1784" s="17">
        <v>-2.8597107606830319E-3</v>
      </c>
      <c r="V1784" s="17">
        <v>-2.992465016146395E-2</v>
      </c>
      <c r="W1784" s="17">
        <v>0.15403573629081957</v>
      </c>
      <c r="X1784" s="17">
        <v>0.23948220064724923</v>
      </c>
      <c r="Y1784" s="17">
        <v>2.2242170357071656E-2</v>
      </c>
      <c r="Z1784" s="17">
        <v>-1.1101207357588572E-2</v>
      </c>
      <c r="AA1784" s="17">
        <v>-3.3254666380605036E-2</v>
      </c>
      <c r="AB1784" s="17">
        <v>2.5177887246852659E-2</v>
      </c>
      <c r="AC1784" s="17">
        <v>0.22286079182630902</v>
      </c>
    </row>
    <row r="1785" spans="1:29" ht="12.75" customHeight="1" x14ac:dyDescent="0.2">
      <c r="A1785" s="19">
        <v>41836</v>
      </c>
      <c r="B1785" s="19">
        <v>41472</v>
      </c>
      <c r="C1785" s="19">
        <v>40016</v>
      </c>
      <c r="D1785" s="16" t="s">
        <v>5</v>
      </c>
      <c r="E1785" s="114">
        <v>20810</v>
      </c>
      <c r="F1785" s="115">
        <v>12367</v>
      </c>
      <c r="G1785" s="113">
        <v>4669</v>
      </c>
      <c r="H1785" s="113">
        <v>2027</v>
      </c>
      <c r="I1785" s="113">
        <v>1747</v>
      </c>
      <c r="J1785" s="112">
        <v>21467</v>
      </c>
      <c r="K1785" s="112">
        <v>13329</v>
      </c>
      <c r="L1785" s="112">
        <v>4950</v>
      </c>
      <c r="M1785" s="112">
        <v>1713</v>
      </c>
      <c r="N1785" s="113">
        <v>1475</v>
      </c>
      <c r="O1785" s="112">
        <v>19322</v>
      </c>
      <c r="P1785" s="112">
        <v>11970</v>
      </c>
      <c r="Q1785" s="112">
        <v>4621</v>
      </c>
      <c r="R1785" s="112">
        <v>1350</v>
      </c>
      <c r="S1785" s="113">
        <v>1381</v>
      </c>
      <c r="T1785" s="17">
        <v>-3.0605114827409463E-2</v>
      </c>
      <c r="U1785" s="17">
        <v>-7.2173456373321287E-2</v>
      </c>
      <c r="V1785" s="17">
        <v>-5.67676767676768E-2</v>
      </c>
      <c r="W1785" s="17">
        <v>0.18330414477524815</v>
      </c>
      <c r="X1785" s="17">
        <v>0.18440677966101693</v>
      </c>
      <c r="Y1785" s="17">
        <v>-3.0605114827409463E-2</v>
      </c>
      <c r="Z1785" s="17">
        <v>1.1781068477460632E-2</v>
      </c>
      <c r="AA1785" s="17">
        <v>-8.0730826428723201E-3</v>
      </c>
      <c r="AB1785" s="17">
        <v>0.17780360255665317</v>
      </c>
      <c r="AC1785" s="17">
        <v>7.9061148857319408E-2</v>
      </c>
    </row>
    <row r="1786" spans="1:29" ht="12.75" customHeight="1" x14ac:dyDescent="0.2">
      <c r="A1786" s="19">
        <v>41837</v>
      </c>
      <c r="B1786" s="19">
        <v>41473</v>
      </c>
      <c r="C1786" s="19">
        <v>40017</v>
      </c>
      <c r="D1786" s="16" t="s">
        <v>6</v>
      </c>
      <c r="E1786" s="114">
        <v>20913</v>
      </c>
      <c r="F1786" s="115">
        <v>12497</v>
      </c>
      <c r="G1786" s="113">
        <v>4949</v>
      </c>
      <c r="H1786" s="113">
        <v>1866</v>
      </c>
      <c r="I1786" s="113">
        <v>1601</v>
      </c>
      <c r="J1786" s="112">
        <v>21016</v>
      </c>
      <c r="K1786" s="112">
        <v>12432</v>
      </c>
      <c r="L1786" s="112">
        <v>5254</v>
      </c>
      <c r="M1786" s="112">
        <v>1687</v>
      </c>
      <c r="N1786" s="113">
        <v>1643</v>
      </c>
      <c r="O1786" s="112">
        <v>19846</v>
      </c>
      <c r="P1786" s="112">
        <v>11792</v>
      </c>
      <c r="Q1786" s="112">
        <v>4758</v>
      </c>
      <c r="R1786" s="112">
        <v>1899</v>
      </c>
      <c r="S1786" s="113">
        <v>1397</v>
      </c>
      <c r="T1786" s="17">
        <v>-4.901027788351775E-3</v>
      </c>
      <c r="U1786" s="17">
        <v>5.2284427284428059E-3</v>
      </c>
      <c r="V1786" s="17">
        <v>-5.8051008755234057E-2</v>
      </c>
      <c r="W1786" s="17">
        <v>0.10610551274451696</v>
      </c>
      <c r="X1786" s="17">
        <v>-2.5562994522215443E-2</v>
      </c>
      <c r="Y1786" s="17">
        <v>-4.901027788351775E-3</v>
      </c>
      <c r="Z1786" s="17">
        <v>2.2751452655700222E-2</v>
      </c>
      <c r="AA1786" s="17">
        <v>0.16200986146982865</v>
      </c>
      <c r="AB1786" s="17">
        <v>4.3057050592034685E-3</v>
      </c>
      <c r="AC1786" s="17">
        <v>-2.6747720364741601E-2</v>
      </c>
    </row>
    <row r="1787" spans="1:29" ht="12.75" customHeight="1" x14ac:dyDescent="0.2">
      <c r="A1787" s="19">
        <v>41838</v>
      </c>
      <c r="B1787" s="19">
        <v>41474</v>
      </c>
      <c r="C1787" s="19">
        <v>40018</v>
      </c>
      <c r="D1787" s="16" t="s">
        <v>7</v>
      </c>
      <c r="E1787" s="114">
        <v>22240</v>
      </c>
      <c r="F1787" s="115">
        <v>13178</v>
      </c>
      <c r="G1787" s="113">
        <v>5204</v>
      </c>
      <c r="H1787" s="113">
        <v>1993</v>
      </c>
      <c r="I1787" s="113">
        <v>1865</v>
      </c>
      <c r="J1787" s="112">
        <v>20816</v>
      </c>
      <c r="K1787" s="112">
        <v>12540</v>
      </c>
      <c r="L1787" s="112">
        <v>4975</v>
      </c>
      <c r="M1787" s="112">
        <v>1634</v>
      </c>
      <c r="N1787" s="113">
        <v>1667</v>
      </c>
      <c r="O1787" s="112">
        <v>20247.731565494218</v>
      </c>
      <c r="P1787" s="112">
        <v>12279</v>
      </c>
      <c r="Q1787" s="112">
        <v>4921</v>
      </c>
      <c r="R1787" s="112">
        <v>1658.731565494217</v>
      </c>
      <c r="S1787" s="113">
        <v>1389</v>
      </c>
      <c r="T1787" s="17">
        <v>6.8408916218293703E-2</v>
      </c>
      <c r="U1787" s="17">
        <v>5.0877192982456076E-2</v>
      </c>
      <c r="V1787" s="17">
        <v>4.6030150753768817E-2</v>
      </c>
      <c r="W1787" s="17">
        <v>0.21970624235006131</v>
      </c>
      <c r="X1787" s="17">
        <v>0.11877624475104986</v>
      </c>
      <c r="Y1787" s="17">
        <v>6.8408916218293703E-2</v>
      </c>
      <c r="Z1787" s="17">
        <v>2.8406430466677124E-2</v>
      </c>
      <c r="AA1787" s="17">
        <v>0.14172882843352341</v>
      </c>
      <c r="AB1787" s="17">
        <v>8.6695747001090506E-2</v>
      </c>
      <c r="AC1787" s="17">
        <v>0.15694789081885863</v>
      </c>
    </row>
    <row r="1788" spans="1:29" ht="12.75" customHeight="1" x14ac:dyDescent="0.2">
      <c r="A1788" s="19">
        <v>41839</v>
      </c>
      <c r="B1788" s="19">
        <v>41475</v>
      </c>
      <c r="C1788" s="19">
        <v>40019</v>
      </c>
      <c r="D1788" s="16" t="s">
        <v>1</v>
      </c>
      <c r="E1788" s="114">
        <v>22397</v>
      </c>
      <c r="F1788" s="115">
        <v>12470</v>
      </c>
      <c r="G1788" s="113">
        <v>5611</v>
      </c>
      <c r="H1788" s="113">
        <v>2319</v>
      </c>
      <c r="I1788" s="113">
        <v>1997</v>
      </c>
      <c r="J1788" s="112">
        <v>22924</v>
      </c>
      <c r="K1788" s="112">
        <v>13961</v>
      </c>
      <c r="L1788" s="112">
        <v>5383</v>
      </c>
      <c r="M1788" s="112">
        <v>1696</v>
      </c>
      <c r="N1788" s="113">
        <v>1884</v>
      </c>
      <c r="O1788" s="112">
        <v>20681</v>
      </c>
      <c r="P1788" s="112">
        <v>11882</v>
      </c>
      <c r="Q1788" s="112">
        <v>5085</v>
      </c>
      <c r="R1788" s="112">
        <v>1907</v>
      </c>
      <c r="S1788" s="113">
        <v>1807</v>
      </c>
      <c r="T1788" s="17">
        <v>-2.298900715407437E-2</v>
      </c>
      <c r="U1788" s="17">
        <v>-0.10679750734188098</v>
      </c>
      <c r="V1788" s="17">
        <v>4.2355563812000785E-2</v>
      </c>
      <c r="W1788" s="17">
        <v>0.36733490566037741</v>
      </c>
      <c r="X1788" s="17">
        <v>5.9978768577494623E-2</v>
      </c>
      <c r="Y1788" s="17">
        <v>-2.298900715407437E-2</v>
      </c>
      <c r="Z1788" s="17">
        <v>-7.7975811584978238E-3</v>
      </c>
      <c r="AA1788" s="17">
        <v>-1.2495600140795537E-2</v>
      </c>
      <c r="AB1788" s="17">
        <v>8.5674157303370801E-2</v>
      </c>
      <c r="AC1788" s="17">
        <v>0.46300366300366291</v>
      </c>
    </row>
    <row r="1789" spans="1:29" ht="12.75" customHeight="1" x14ac:dyDescent="0.2">
      <c r="A1789" s="19">
        <v>41840</v>
      </c>
      <c r="B1789" s="19">
        <v>41476</v>
      </c>
      <c r="C1789" s="19">
        <v>40020</v>
      </c>
      <c r="D1789" s="16" t="s">
        <v>2</v>
      </c>
      <c r="E1789" s="114">
        <v>22556</v>
      </c>
      <c r="F1789" s="115">
        <v>13402</v>
      </c>
      <c r="G1789" s="113">
        <v>5166</v>
      </c>
      <c r="H1789" s="113">
        <v>2123</v>
      </c>
      <c r="I1789" s="113">
        <v>1865</v>
      </c>
      <c r="J1789" s="112">
        <v>21431</v>
      </c>
      <c r="K1789" s="112">
        <v>12951</v>
      </c>
      <c r="L1789" s="112">
        <v>5149</v>
      </c>
      <c r="M1789" s="112">
        <v>1686</v>
      </c>
      <c r="N1789" s="113">
        <v>1645</v>
      </c>
      <c r="O1789" s="112">
        <v>20992</v>
      </c>
      <c r="P1789" s="112">
        <v>12699</v>
      </c>
      <c r="Q1789" s="112">
        <v>5032</v>
      </c>
      <c r="R1789" s="112">
        <v>1856</v>
      </c>
      <c r="S1789" s="113">
        <v>1405</v>
      </c>
      <c r="T1789" s="17">
        <v>5.2494050674256831E-2</v>
      </c>
      <c r="U1789" s="17">
        <v>3.4823565747818641E-2</v>
      </c>
      <c r="V1789" s="17">
        <v>3.3016119634881047E-3</v>
      </c>
      <c r="W1789" s="17">
        <v>0.25919335705812574</v>
      </c>
      <c r="X1789" s="17">
        <v>0.13373860182370811</v>
      </c>
      <c r="Y1789" s="17">
        <v>5.2494050674256831E-2</v>
      </c>
      <c r="Z1789" s="17">
        <v>5.2540642425194406E-2</v>
      </c>
      <c r="AA1789" s="17">
        <v>-1.8430552916587462E-2</v>
      </c>
      <c r="AB1789" s="17">
        <v>0.19605633802816902</v>
      </c>
      <c r="AC1789" s="17">
        <v>0.19457779607456427</v>
      </c>
    </row>
    <row r="1790" spans="1:29" ht="12.75" customHeight="1" x14ac:dyDescent="0.2">
      <c r="A1790" s="19">
        <v>41841</v>
      </c>
      <c r="B1790" s="19">
        <v>41477</v>
      </c>
      <c r="C1790" s="19">
        <v>40021</v>
      </c>
      <c r="D1790" s="16" t="s">
        <v>3</v>
      </c>
      <c r="E1790" s="114">
        <v>21938</v>
      </c>
      <c r="F1790" s="115">
        <v>12853</v>
      </c>
      <c r="G1790" s="113">
        <v>5217</v>
      </c>
      <c r="H1790" s="113">
        <v>2132</v>
      </c>
      <c r="I1790" s="113">
        <v>1736</v>
      </c>
      <c r="J1790" s="112">
        <v>21505</v>
      </c>
      <c r="K1790" s="112">
        <v>13200</v>
      </c>
      <c r="L1790" s="112">
        <v>5041</v>
      </c>
      <c r="M1790" s="112">
        <v>1575</v>
      </c>
      <c r="N1790" s="113">
        <v>1689</v>
      </c>
      <c r="O1790" s="112">
        <v>19905</v>
      </c>
      <c r="P1790" s="112">
        <v>12118</v>
      </c>
      <c r="Q1790" s="112">
        <v>4874</v>
      </c>
      <c r="R1790" s="112">
        <v>1528</v>
      </c>
      <c r="S1790" s="113">
        <v>1385</v>
      </c>
      <c r="T1790" s="17">
        <v>2.01348523599163E-2</v>
      </c>
      <c r="U1790" s="17">
        <v>-2.6287878787878749E-2</v>
      </c>
      <c r="V1790" s="17">
        <v>3.4913707597698851E-2</v>
      </c>
      <c r="W1790" s="17">
        <v>0.35365079365079355</v>
      </c>
      <c r="X1790" s="17">
        <v>2.7827116637063387E-2</v>
      </c>
      <c r="Y1790" s="17">
        <v>2.01348523599163E-2</v>
      </c>
      <c r="Z1790" s="17">
        <v>4.3093653627657824E-2</v>
      </c>
      <c r="AA1790" s="17">
        <v>6.8181818181818121E-2</v>
      </c>
      <c r="AB1790" s="17">
        <v>0.10409114448472301</v>
      </c>
      <c r="AC1790" s="17">
        <v>0.23471375571677378</v>
      </c>
    </row>
    <row r="1791" spans="1:29" ht="12.75" customHeight="1" x14ac:dyDescent="0.2">
      <c r="A1791" s="19">
        <v>41842</v>
      </c>
      <c r="B1791" s="19">
        <v>41478</v>
      </c>
      <c r="C1791" s="19">
        <v>40022</v>
      </c>
      <c r="D1791" s="16" t="s">
        <v>4</v>
      </c>
      <c r="E1791" s="114">
        <v>21450</v>
      </c>
      <c r="F1791" s="115">
        <v>12593</v>
      </c>
      <c r="G1791" s="113">
        <v>4962</v>
      </c>
      <c r="H1791" s="113">
        <v>1963</v>
      </c>
      <c r="I1791" s="113">
        <v>1932</v>
      </c>
      <c r="J1791" s="112">
        <v>20485</v>
      </c>
      <c r="K1791" s="112">
        <v>12239</v>
      </c>
      <c r="L1791" s="112">
        <v>4902</v>
      </c>
      <c r="M1791" s="112">
        <v>1647</v>
      </c>
      <c r="N1791" s="113">
        <v>1697</v>
      </c>
      <c r="O1791" s="112">
        <v>19689</v>
      </c>
      <c r="P1791" s="112">
        <v>12378</v>
      </c>
      <c r="Q1791" s="112">
        <v>4434</v>
      </c>
      <c r="R1791" s="112">
        <v>1571</v>
      </c>
      <c r="S1791" s="113">
        <v>1306</v>
      </c>
      <c r="T1791" s="17">
        <v>4.7107639736392537E-2</v>
      </c>
      <c r="U1791" s="17">
        <v>2.8923931693765725E-2</v>
      </c>
      <c r="V1791" s="17">
        <v>1.2239902080783294E-2</v>
      </c>
      <c r="W1791" s="17">
        <v>0.19186399514268371</v>
      </c>
      <c r="X1791" s="17">
        <v>0.13847967000589279</v>
      </c>
      <c r="Y1791" s="17">
        <v>4.7107639736392537E-2</v>
      </c>
      <c r="Z1791" s="17">
        <v>3.5353120118391868E-2</v>
      </c>
      <c r="AA1791" s="17">
        <v>5.3503184713375784E-2</v>
      </c>
      <c r="AB1791" s="17">
        <v>0.12492836676217767</v>
      </c>
      <c r="AC1791" s="17">
        <v>0.29664429530201342</v>
      </c>
    </row>
    <row r="1792" spans="1:29" ht="12.75" customHeight="1" x14ac:dyDescent="0.2">
      <c r="A1792" s="19">
        <v>41843</v>
      </c>
      <c r="B1792" s="19">
        <v>41479</v>
      </c>
      <c r="C1792" s="19">
        <v>40023</v>
      </c>
      <c r="D1792" s="16" t="s">
        <v>5</v>
      </c>
      <c r="E1792" s="114">
        <v>21687</v>
      </c>
      <c r="F1792" s="115">
        <v>12717</v>
      </c>
      <c r="G1792" s="113">
        <v>5200</v>
      </c>
      <c r="H1792" s="113">
        <v>2171</v>
      </c>
      <c r="I1792" s="113">
        <v>1599</v>
      </c>
      <c r="J1792" s="112">
        <v>21829</v>
      </c>
      <c r="K1792" s="112">
        <v>13264</v>
      </c>
      <c r="L1792" s="112">
        <v>5486</v>
      </c>
      <c r="M1792" s="112">
        <v>1716</v>
      </c>
      <c r="N1792" s="113">
        <v>1363</v>
      </c>
      <c r="O1792" s="112">
        <v>19502</v>
      </c>
      <c r="P1792" s="112">
        <v>11827</v>
      </c>
      <c r="Q1792" s="112">
        <v>4673</v>
      </c>
      <c r="R1792" s="112">
        <v>1621</v>
      </c>
      <c r="S1792" s="113">
        <v>1381</v>
      </c>
      <c r="T1792" s="17">
        <v>-6.5051078840074883E-3</v>
      </c>
      <c r="U1792" s="17">
        <v>-4.1239445114595874E-2</v>
      </c>
      <c r="V1792" s="17">
        <v>-5.2132701421800931E-2</v>
      </c>
      <c r="W1792" s="17">
        <v>0.26515151515151514</v>
      </c>
      <c r="X1792" s="17">
        <v>0.17314746881878218</v>
      </c>
      <c r="Y1792" s="17">
        <v>-6.5051078840074883E-3</v>
      </c>
      <c r="Z1792" s="17">
        <v>2.0216606498195011E-2</v>
      </c>
      <c r="AA1792" s="17">
        <v>0.14335971855760765</v>
      </c>
      <c r="AB1792" s="17">
        <v>0.30940892641737028</v>
      </c>
      <c r="AC1792" s="17">
        <v>6.2932662051604638E-3</v>
      </c>
    </row>
    <row r="1793" spans="1:29" ht="12.75" customHeight="1" x14ac:dyDescent="0.2">
      <c r="A1793" s="19">
        <v>41844</v>
      </c>
      <c r="B1793" s="19">
        <v>41480</v>
      </c>
      <c r="C1793" s="19">
        <v>40024</v>
      </c>
      <c r="D1793" s="16" t="s">
        <v>6</v>
      </c>
      <c r="E1793" s="114">
        <v>22006</v>
      </c>
      <c r="F1793" s="115">
        <v>12959</v>
      </c>
      <c r="G1793" s="113">
        <v>5288</v>
      </c>
      <c r="H1793" s="113">
        <v>1975</v>
      </c>
      <c r="I1793" s="113">
        <v>1784</v>
      </c>
      <c r="J1793" s="112">
        <v>20578</v>
      </c>
      <c r="K1793" s="112">
        <v>12395</v>
      </c>
      <c r="L1793" s="112">
        <v>4772</v>
      </c>
      <c r="M1793" s="112">
        <v>1698</v>
      </c>
      <c r="N1793" s="113">
        <v>1713</v>
      </c>
      <c r="O1793" s="112">
        <v>20377</v>
      </c>
      <c r="P1793" s="112">
        <v>12238</v>
      </c>
      <c r="Q1793" s="112">
        <v>4970</v>
      </c>
      <c r="R1793" s="112">
        <v>1737</v>
      </c>
      <c r="S1793" s="113">
        <v>1432</v>
      </c>
      <c r="T1793" s="17">
        <v>6.9394498979492569E-2</v>
      </c>
      <c r="U1793" s="17">
        <v>4.550221863654702E-2</v>
      </c>
      <c r="V1793" s="17">
        <v>0.10813076278290024</v>
      </c>
      <c r="W1793" s="17">
        <v>0.16313309776207308</v>
      </c>
      <c r="X1793" s="17">
        <v>4.14477524810275E-2</v>
      </c>
      <c r="Y1793" s="17">
        <v>6.9394498979492569E-2</v>
      </c>
      <c r="Z1793" s="17">
        <v>9.6176619861275681E-2</v>
      </c>
      <c r="AA1793" s="17">
        <v>0.23005350081414289</v>
      </c>
      <c r="AB1793" s="17">
        <v>0.12152186257808073</v>
      </c>
      <c r="AC1793" s="17">
        <v>0.2607773851590105</v>
      </c>
    </row>
    <row r="1794" spans="1:29" ht="12.75" customHeight="1" x14ac:dyDescent="0.2">
      <c r="A1794" s="19">
        <v>41845</v>
      </c>
      <c r="B1794" s="19">
        <v>41481</v>
      </c>
      <c r="C1794" s="19">
        <v>40025</v>
      </c>
      <c r="D1794" s="16" t="s">
        <v>7</v>
      </c>
      <c r="E1794" s="114">
        <v>23070</v>
      </c>
      <c r="F1794" s="115">
        <v>13906</v>
      </c>
      <c r="G1794" s="113">
        <v>5078</v>
      </c>
      <c r="H1794" s="113">
        <v>2195</v>
      </c>
      <c r="I1794" s="113">
        <v>1891</v>
      </c>
      <c r="J1794" s="112">
        <v>21182</v>
      </c>
      <c r="K1794" s="112">
        <v>12815</v>
      </c>
      <c r="L1794" s="112">
        <v>5046</v>
      </c>
      <c r="M1794" s="112">
        <v>1640</v>
      </c>
      <c r="N1794" s="113">
        <v>1681</v>
      </c>
      <c r="O1794" s="112">
        <v>20777</v>
      </c>
      <c r="P1794" s="112">
        <v>12556</v>
      </c>
      <c r="Q1794" s="112">
        <v>5023</v>
      </c>
      <c r="R1794" s="112">
        <v>1772</v>
      </c>
      <c r="S1794" s="113">
        <v>1426</v>
      </c>
      <c r="T1794" s="17">
        <v>8.9132282126333617E-2</v>
      </c>
      <c r="U1794" s="17">
        <v>8.5134607881389046E-2</v>
      </c>
      <c r="V1794" s="17">
        <v>6.3416567578280514E-3</v>
      </c>
      <c r="W1794" s="17">
        <v>0.33841463414634143</v>
      </c>
      <c r="X1794" s="17">
        <v>0.12492563950029734</v>
      </c>
      <c r="Y1794" s="17">
        <v>8.9132282126333617E-2</v>
      </c>
      <c r="Z1794" s="17">
        <v>9.5650803655846106E-2</v>
      </c>
      <c r="AA1794" s="17">
        <v>-9.4507845934379442E-2</v>
      </c>
      <c r="AB1794" s="17">
        <v>0.18392664509169365</v>
      </c>
      <c r="AC1794" s="17">
        <v>7.8107183580387707E-2</v>
      </c>
    </row>
    <row r="1795" spans="1:29" ht="12.75" customHeight="1" x14ac:dyDescent="0.2">
      <c r="A1795" s="19">
        <v>41846</v>
      </c>
      <c r="B1795" s="19">
        <v>41482</v>
      </c>
      <c r="C1795" s="19">
        <v>40026</v>
      </c>
      <c r="D1795" s="16" t="s">
        <v>1</v>
      </c>
      <c r="E1795" s="114">
        <v>22823</v>
      </c>
      <c r="F1795" s="115">
        <v>12331</v>
      </c>
      <c r="G1795" s="113">
        <v>5727</v>
      </c>
      <c r="H1795" s="113">
        <v>2444</v>
      </c>
      <c r="I1795" s="113">
        <v>2321</v>
      </c>
      <c r="J1795" s="112">
        <v>21961</v>
      </c>
      <c r="K1795" s="112">
        <v>13149</v>
      </c>
      <c r="L1795" s="112">
        <v>5214</v>
      </c>
      <c r="M1795" s="112">
        <v>1675</v>
      </c>
      <c r="N1795" s="113">
        <v>1923</v>
      </c>
      <c r="O1795" s="112">
        <v>21697</v>
      </c>
      <c r="P1795" s="112">
        <v>12582</v>
      </c>
      <c r="Q1795" s="112">
        <v>5412</v>
      </c>
      <c r="R1795" s="112">
        <v>2048</v>
      </c>
      <c r="S1795" s="113">
        <v>1655</v>
      </c>
      <c r="T1795" s="17">
        <v>3.9251400209462162E-2</v>
      </c>
      <c r="U1795" s="17">
        <v>-6.2210053996501591E-2</v>
      </c>
      <c r="V1795" s="17">
        <v>9.8388952819332465E-2</v>
      </c>
      <c r="W1795" s="17">
        <v>0.4591044776119404</v>
      </c>
      <c r="X1795" s="17">
        <v>0.20696827873114931</v>
      </c>
      <c r="Y1795" s="17">
        <v>3.9251400209462162E-2</v>
      </c>
      <c r="Z1795" s="17">
        <v>1.0489223961321015E-2</v>
      </c>
      <c r="AA1795" s="17">
        <v>2.1219686162624818E-2</v>
      </c>
      <c r="AB1795" s="17">
        <v>0.2312342569269521</v>
      </c>
      <c r="AC1795" s="17">
        <v>0.13385442110405465</v>
      </c>
    </row>
    <row r="1796" spans="1:29" ht="12.75" customHeight="1" x14ac:dyDescent="0.2">
      <c r="A1796" s="19">
        <v>41847</v>
      </c>
      <c r="B1796" s="19">
        <v>41483</v>
      </c>
      <c r="C1796" s="19">
        <v>40027</v>
      </c>
      <c r="D1796" s="16" t="s">
        <v>2</v>
      </c>
      <c r="E1796" s="114">
        <v>22599</v>
      </c>
      <c r="F1796" s="115">
        <v>13349</v>
      </c>
      <c r="G1796" s="113">
        <v>5133</v>
      </c>
      <c r="H1796" s="113">
        <v>2272</v>
      </c>
      <c r="I1796" s="113">
        <v>1845</v>
      </c>
      <c r="J1796" s="112">
        <v>21457</v>
      </c>
      <c r="K1796" s="112">
        <v>13435</v>
      </c>
      <c r="L1796" s="112">
        <v>4781</v>
      </c>
      <c r="M1796" s="112">
        <v>1611</v>
      </c>
      <c r="N1796" s="113">
        <v>1630</v>
      </c>
      <c r="O1796" s="112">
        <v>20879</v>
      </c>
      <c r="P1796" s="112">
        <v>12157</v>
      </c>
      <c r="Q1796" s="112">
        <v>5240</v>
      </c>
      <c r="R1796" s="112">
        <v>2057</v>
      </c>
      <c r="S1796" s="113">
        <v>1425</v>
      </c>
      <c r="T1796" s="17">
        <v>5.3222724518805054E-2</v>
      </c>
      <c r="U1796" s="17">
        <v>-6.4011909192407401E-3</v>
      </c>
      <c r="V1796" s="17">
        <v>7.3624764693578815E-2</v>
      </c>
      <c r="W1796" s="17">
        <v>0.41030415890751093</v>
      </c>
      <c r="X1796" s="17">
        <v>0.13190184049079745</v>
      </c>
      <c r="Y1796" s="17">
        <v>5.3222724518805054E-2</v>
      </c>
      <c r="Z1796" s="17">
        <v>3.923705722070836E-2</v>
      </c>
      <c r="AA1796" s="17">
        <v>5.1844262295081878E-2</v>
      </c>
      <c r="AB1796" s="17">
        <v>0.26517503760607086</v>
      </c>
      <c r="AC1796" s="17">
        <v>0.10149253731343277</v>
      </c>
    </row>
    <row r="1797" spans="1:29" ht="12.75" customHeight="1" x14ac:dyDescent="0.2">
      <c r="A1797" s="19">
        <v>41848</v>
      </c>
      <c r="B1797" s="19">
        <v>41484</v>
      </c>
      <c r="C1797" s="19">
        <v>40028</v>
      </c>
      <c r="D1797" s="16" t="s">
        <v>3</v>
      </c>
      <c r="E1797" s="114">
        <v>21825</v>
      </c>
      <c r="F1797" s="115">
        <v>13188</v>
      </c>
      <c r="G1797" s="113">
        <v>4614</v>
      </c>
      <c r="H1797" s="113">
        <v>2164</v>
      </c>
      <c r="I1797" s="113">
        <v>1859</v>
      </c>
      <c r="J1797" s="112">
        <v>14188</v>
      </c>
      <c r="K1797" s="112">
        <v>9815</v>
      </c>
      <c r="L1797" s="112">
        <v>2389</v>
      </c>
      <c r="M1797" s="112">
        <v>1087</v>
      </c>
      <c r="N1797" s="113">
        <v>897</v>
      </c>
      <c r="O1797" s="112">
        <v>20634</v>
      </c>
      <c r="P1797" s="112">
        <v>12163</v>
      </c>
      <c r="Q1797" s="112">
        <v>5263</v>
      </c>
      <c r="R1797" s="112">
        <v>1788</v>
      </c>
      <c r="S1797" s="113">
        <v>1420</v>
      </c>
      <c r="T1797" s="17">
        <v>0.53827177896814216</v>
      </c>
      <c r="U1797" s="17">
        <v>0.34365766683647481</v>
      </c>
      <c r="V1797" s="17">
        <v>0.93135203013813306</v>
      </c>
      <c r="W1797" s="17">
        <v>0.99080036798528059</v>
      </c>
      <c r="X1797" s="17">
        <v>1.0724637681159419</v>
      </c>
      <c r="Y1797" s="17">
        <v>0.53827177896814216</v>
      </c>
      <c r="Z1797" s="17">
        <v>6.200676437429542E-2</v>
      </c>
      <c r="AA1797" s="17">
        <v>-7.4423269809428261E-2</v>
      </c>
      <c r="AB1797" s="17">
        <v>0.18057828696126577</v>
      </c>
      <c r="AC1797" s="17">
        <v>0.10000000000000009</v>
      </c>
    </row>
    <row r="1798" spans="1:29" ht="12.75" customHeight="1" x14ac:dyDescent="0.2">
      <c r="A1798" s="19">
        <v>41849</v>
      </c>
      <c r="B1798" s="19">
        <v>41485</v>
      </c>
      <c r="C1798" s="19">
        <v>40029</v>
      </c>
      <c r="D1798" s="16" t="s">
        <v>4</v>
      </c>
      <c r="E1798" s="114">
        <v>20723</v>
      </c>
      <c r="F1798" s="115">
        <v>12545</v>
      </c>
      <c r="G1798" s="113">
        <v>4531</v>
      </c>
      <c r="H1798" s="113">
        <v>1967</v>
      </c>
      <c r="I1798" s="113">
        <v>1680</v>
      </c>
      <c r="J1798" s="112">
        <v>22384</v>
      </c>
      <c r="K1798" s="112">
        <v>13933</v>
      </c>
      <c r="L1798" s="112">
        <v>5041</v>
      </c>
      <c r="M1798" s="112">
        <v>1813</v>
      </c>
      <c r="N1798" s="113">
        <v>1597</v>
      </c>
      <c r="O1798" s="112">
        <v>19745</v>
      </c>
      <c r="P1798" s="112">
        <v>11909</v>
      </c>
      <c r="Q1798" s="112">
        <v>4951</v>
      </c>
      <c r="R1798" s="112">
        <v>1459</v>
      </c>
      <c r="S1798" s="113">
        <v>1426</v>
      </c>
      <c r="T1798" s="17">
        <v>-7.4204789135096538E-2</v>
      </c>
      <c r="U1798" s="17">
        <v>-9.9619608124596248E-2</v>
      </c>
      <c r="V1798" s="17">
        <v>-0.10117040269787736</v>
      </c>
      <c r="W1798" s="17">
        <v>8.4942084942084994E-2</v>
      </c>
      <c r="X1798" s="17">
        <v>5.1972448340638744E-2</v>
      </c>
      <c r="Y1798" s="17">
        <v>-7.4204789135096538E-2</v>
      </c>
      <c r="Z1798" s="17">
        <v>2.7015963978714641E-2</v>
      </c>
      <c r="AA1798" s="17">
        <v>-3.8208448312460175E-2</v>
      </c>
      <c r="AB1798" s="17">
        <v>2.0757654385054503E-2</v>
      </c>
      <c r="AC1798" s="17">
        <v>0.1336032388663968</v>
      </c>
    </row>
    <row r="1799" spans="1:29" ht="12.75" customHeight="1" x14ac:dyDescent="0.2">
      <c r="A1799" s="19">
        <v>41850</v>
      </c>
      <c r="B1799" s="19">
        <v>41486</v>
      </c>
      <c r="C1799" s="19">
        <v>40030</v>
      </c>
      <c r="D1799" s="16" t="s">
        <v>5</v>
      </c>
      <c r="E1799" s="114">
        <v>21633</v>
      </c>
      <c r="F1799" s="115">
        <v>12751</v>
      </c>
      <c r="G1799" s="113">
        <v>5023</v>
      </c>
      <c r="H1799" s="113">
        <v>2179</v>
      </c>
      <c r="I1799" s="113">
        <v>1680</v>
      </c>
      <c r="J1799" s="112">
        <v>22525</v>
      </c>
      <c r="K1799" s="112">
        <v>13762</v>
      </c>
      <c r="L1799" s="112">
        <v>5408</v>
      </c>
      <c r="M1799" s="112">
        <v>1793</v>
      </c>
      <c r="N1799" s="113">
        <v>1562</v>
      </c>
      <c r="O1799" s="112">
        <v>19527</v>
      </c>
      <c r="P1799" s="112">
        <v>11758</v>
      </c>
      <c r="Q1799" s="112">
        <v>4390</v>
      </c>
      <c r="R1799" s="112">
        <v>1956</v>
      </c>
      <c r="S1799" s="113">
        <v>1423</v>
      </c>
      <c r="T1799" s="17">
        <v>-3.9600443951165354E-2</v>
      </c>
      <c r="U1799" s="17">
        <v>-7.3463159424502211E-2</v>
      </c>
      <c r="V1799" s="17">
        <v>-7.1190828402366901E-2</v>
      </c>
      <c r="W1799" s="17">
        <v>0.21528165086447304</v>
      </c>
      <c r="X1799" s="17">
        <v>7.5544174135723452E-2</v>
      </c>
      <c r="Y1799" s="17">
        <v>-3.9600443951165354E-2</v>
      </c>
      <c r="Z1799" s="17">
        <v>-1.353860436329879E-2</v>
      </c>
      <c r="AA1799" s="17">
        <v>-5.1190026445032122E-2</v>
      </c>
      <c r="AB1799" s="17">
        <v>0.14684210526315788</v>
      </c>
      <c r="AC1799" s="17">
        <v>2.6267562614538775E-2</v>
      </c>
    </row>
    <row r="1800" spans="1:29" ht="12.75" customHeight="1" x14ac:dyDescent="0.2">
      <c r="A1800" s="19">
        <v>41851</v>
      </c>
      <c r="B1800" s="19">
        <v>41487</v>
      </c>
      <c r="C1800" s="19">
        <v>40031</v>
      </c>
      <c r="D1800" s="16" t="s">
        <v>6</v>
      </c>
      <c r="E1800" s="114">
        <v>22024</v>
      </c>
      <c r="F1800" s="115">
        <v>13050</v>
      </c>
      <c r="G1800" s="113">
        <v>5348</v>
      </c>
      <c r="H1800" s="113">
        <v>1788</v>
      </c>
      <c r="I1800" s="113">
        <v>1838</v>
      </c>
      <c r="J1800" s="112">
        <v>21423</v>
      </c>
      <c r="K1800" s="112">
        <v>12675</v>
      </c>
      <c r="L1800" s="112">
        <v>5220</v>
      </c>
      <c r="M1800" s="112">
        <v>1777</v>
      </c>
      <c r="N1800" s="113">
        <v>1751</v>
      </c>
      <c r="O1800" s="112">
        <v>19774</v>
      </c>
      <c r="P1800" s="112">
        <v>11921</v>
      </c>
      <c r="Q1800" s="112">
        <v>4798</v>
      </c>
      <c r="R1800" s="112">
        <v>1650</v>
      </c>
      <c r="S1800" s="113">
        <v>1405</v>
      </c>
      <c r="T1800" s="17">
        <v>2.8053960696447833E-2</v>
      </c>
      <c r="U1800" s="17">
        <v>2.9585798816567976E-2</v>
      </c>
      <c r="V1800" s="17">
        <v>2.452107279693494E-2</v>
      </c>
      <c r="W1800" s="17">
        <v>6.190208216094506E-3</v>
      </c>
      <c r="X1800" s="17">
        <v>4.9685893774985779E-2</v>
      </c>
      <c r="Y1800" s="17">
        <v>2.8053960696447833E-2</v>
      </c>
      <c r="Z1800" s="17">
        <v>-2.3642076911566612E-2</v>
      </c>
      <c r="AA1800" s="17">
        <v>1.3646702047005244E-2</v>
      </c>
      <c r="AB1800" s="17">
        <v>-7.4054893837389946E-2</v>
      </c>
      <c r="AC1800" s="17">
        <v>0.19583604424202994</v>
      </c>
    </row>
    <row r="1801" spans="1:29" ht="12.75" customHeight="1" x14ac:dyDescent="0.2">
      <c r="A1801" s="19">
        <v>41852</v>
      </c>
      <c r="B1801" s="19">
        <v>41488</v>
      </c>
      <c r="C1801" s="19">
        <v>40032</v>
      </c>
      <c r="D1801" s="16" t="s">
        <v>7</v>
      </c>
      <c r="E1801" s="114">
        <v>24006</v>
      </c>
      <c r="F1801" s="115">
        <v>13774</v>
      </c>
      <c r="G1801" s="113">
        <v>5934</v>
      </c>
      <c r="H1801" s="113">
        <v>2491</v>
      </c>
      <c r="I1801" s="113">
        <v>1807</v>
      </c>
      <c r="J1801" s="112">
        <v>22291</v>
      </c>
      <c r="K1801" s="112">
        <v>13814</v>
      </c>
      <c r="L1801" s="112">
        <v>5039</v>
      </c>
      <c r="M1801" s="112">
        <v>1725</v>
      </c>
      <c r="N1801" s="113">
        <v>1713</v>
      </c>
      <c r="O1801" s="112">
        <v>20067</v>
      </c>
      <c r="P1801" s="112">
        <v>12116</v>
      </c>
      <c r="Q1801" s="112">
        <v>4683</v>
      </c>
      <c r="R1801" s="112">
        <v>1848</v>
      </c>
      <c r="S1801" s="113">
        <v>1420</v>
      </c>
      <c r="T1801" s="17">
        <v>7.693688035530033E-2</v>
      </c>
      <c r="U1801" s="17">
        <v>-2.8956131460836643E-3</v>
      </c>
      <c r="V1801" s="17">
        <v>0.17761460607263335</v>
      </c>
      <c r="W1801" s="17">
        <v>0.44405797101449274</v>
      </c>
      <c r="X1801" s="17">
        <v>5.4874489200233523E-2</v>
      </c>
      <c r="Y1801" s="17">
        <v>7.693688035530033E-2</v>
      </c>
      <c r="Z1801" s="17">
        <v>6.5686653771760195E-2</v>
      </c>
      <c r="AA1801" s="17">
        <v>0.15469935785172217</v>
      </c>
      <c r="AB1801" s="17">
        <v>0.42996555683122839</v>
      </c>
      <c r="AC1801" s="17">
        <v>0.15242346938775508</v>
      </c>
    </row>
    <row r="1802" spans="1:29" ht="12.75" customHeight="1" x14ac:dyDescent="0.2">
      <c r="A1802" s="19">
        <v>41853</v>
      </c>
      <c r="B1802" s="19">
        <v>41489</v>
      </c>
      <c r="C1802" s="19">
        <v>40033</v>
      </c>
      <c r="D1802" s="16" t="s">
        <v>1</v>
      </c>
      <c r="E1802" s="114">
        <v>23388</v>
      </c>
      <c r="F1802" s="115">
        <v>12822</v>
      </c>
      <c r="G1802" s="113">
        <v>5938</v>
      </c>
      <c r="H1802" s="113">
        <v>2339</v>
      </c>
      <c r="I1802" s="113">
        <v>2289</v>
      </c>
      <c r="J1802" s="112">
        <v>22921</v>
      </c>
      <c r="K1802" s="112">
        <v>13754</v>
      </c>
      <c r="L1802" s="112">
        <v>5247</v>
      </c>
      <c r="M1802" s="112">
        <v>1843</v>
      </c>
      <c r="N1802" s="113">
        <v>2077</v>
      </c>
      <c r="O1802" s="112">
        <v>21349</v>
      </c>
      <c r="P1802" s="112">
        <v>11990</v>
      </c>
      <c r="Q1802" s="112">
        <v>5475</v>
      </c>
      <c r="R1802" s="112">
        <v>2029</v>
      </c>
      <c r="S1802" s="113">
        <v>1855</v>
      </c>
      <c r="T1802" s="17">
        <v>2.0374329217747844E-2</v>
      </c>
      <c r="U1802" s="17">
        <v>-6.7762105569288966E-2</v>
      </c>
      <c r="V1802" s="17">
        <v>0.13169430150562222</v>
      </c>
      <c r="W1802" s="17">
        <v>0.26912642430819322</v>
      </c>
      <c r="X1802" s="17">
        <v>0.10207029369282616</v>
      </c>
      <c r="Y1802" s="17">
        <v>2.0374329217747844E-2</v>
      </c>
      <c r="Z1802" s="17">
        <v>2.1185090793246264E-2</v>
      </c>
      <c r="AA1802" s="17">
        <v>8.0422125181950577E-2</v>
      </c>
      <c r="AB1802" s="17">
        <v>5.5505415162454774E-2</v>
      </c>
      <c r="AC1802" s="17">
        <v>0.13429137760158572</v>
      </c>
    </row>
    <row r="1803" spans="1:29" ht="12.75" customHeight="1" x14ac:dyDescent="0.2">
      <c r="A1803" s="19">
        <v>41854</v>
      </c>
      <c r="B1803" s="19">
        <v>41490</v>
      </c>
      <c r="C1803" s="19">
        <v>40034</v>
      </c>
      <c r="D1803" s="16" t="s">
        <v>2</v>
      </c>
      <c r="E1803" s="114">
        <v>23758</v>
      </c>
      <c r="F1803" s="115">
        <v>13947</v>
      </c>
      <c r="G1803" s="113">
        <v>5650</v>
      </c>
      <c r="H1803" s="113">
        <v>2271</v>
      </c>
      <c r="I1803" s="113">
        <v>1890</v>
      </c>
      <c r="J1803" s="112">
        <v>21999</v>
      </c>
      <c r="K1803" s="112">
        <v>13733</v>
      </c>
      <c r="L1803" s="112">
        <v>5377</v>
      </c>
      <c r="M1803" s="112">
        <v>1731</v>
      </c>
      <c r="N1803" s="113">
        <v>1158</v>
      </c>
      <c r="O1803" s="112">
        <v>20363</v>
      </c>
      <c r="P1803" s="112">
        <v>12204</v>
      </c>
      <c r="Q1803" s="112">
        <v>4810</v>
      </c>
      <c r="R1803" s="112">
        <v>1934</v>
      </c>
      <c r="S1803" s="113">
        <v>1415</v>
      </c>
      <c r="T1803" s="17">
        <v>7.9958179917269057E-2</v>
      </c>
      <c r="U1803" s="17">
        <v>1.55829024976335E-2</v>
      </c>
      <c r="V1803" s="17">
        <v>5.0771805839687545E-2</v>
      </c>
      <c r="W1803" s="17">
        <v>0.31195840554592724</v>
      </c>
      <c r="X1803" s="17">
        <v>0.63212435233160624</v>
      </c>
      <c r="Y1803" s="17">
        <v>7.9958179917269057E-2</v>
      </c>
      <c r="Z1803" s="17">
        <v>7.0786948176583486E-2</v>
      </c>
      <c r="AA1803" s="17">
        <v>9.9221789883268574E-2</v>
      </c>
      <c r="AB1803" s="17">
        <v>7.7324478178368183E-2</v>
      </c>
      <c r="AC1803" s="17">
        <v>0.12299465240641716</v>
      </c>
    </row>
    <row r="1804" spans="1:29" ht="12.75" customHeight="1" x14ac:dyDescent="0.2">
      <c r="A1804" s="19">
        <v>41855</v>
      </c>
      <c r="B1804" s="19">
        <v>41491</v>
      </c>
      <c r="C1804" s="19">
        <v>40035</v>
      </c>
      <c r="D1804" s="16" t="s">
        <v>3</v>
      </c>
      <c r="E1804" s="114">
        <v>22849</v>
      </c>
      <c r="F1804" s="115">
        <v>13693</v>
      </c>
      <c r="G1804" s="113">
        <v>5236</v>
      </c>
      <c r="H1804" s="113">
        <v>2182</v>
      </c>
      <c r="I1804" s="113">
        <v>1738</v>
      </c>
      <c r="J1804" s="112">
        <v>21499</v>
      </c>
      <c r="K1804" s="112">
        <v>13280</v>
      </c>
      <c r="L1804" s="112">
        <v>5028</v>
      </c>
      <c r="M1804" s="112">
        <v>1549</v>
      </c>
      <c r="N1804" s="113">
        <v>1642</v>
      </c>
      <c r="O1804" s="112">
        <v>20034</v>
      </c>
      <c r="P1804" s="112">
        <v>12062</v>
      </c>
      <c r="Q1804" s="112">
        <v>4825</v>
      </c>
      <c r="R1804" s="112">
        <v>1746</v>
      </c>
      <c r="S1804" s="113">
        <v>1401</v>
      </c>
      <c r="T1804" s="17">
        <v>6.2793618307828369E-2</v>
      </c>
      <c r="U1804" s="17">
        <v>3.1099397590361511E-2</v>
      </c>
      <c r="V1804" s="17">
        <v>4.1368337311058045E-2</v>
      </c>
      <c r="W1804" s="17">
        <v>0.40865074241446098</v>
      </c>
      <c r="X1804" s="17">
        <v>5.8465286236297098E-2</v>
      </c>
      <c r="Y1804" s="17">
        <v>6.2793618307828369E-2</v>
      </c>
      <c r="Z1804" s="17">
        <v>4.2720073103868383E-2</v>
      </c>
      <c r="AA1804" s="17">
        <v>6.8353397265864091E-2</v>
      </c>
      <c r="AB1804" s="17">
        <v>0.25981524249422638</v>
      </c>
      <c r="AC1804" s="17">
        <v>2.7186761229314405E-2</v>
      </c>
    </row>
    <row r="1805" spans="1:29" ht="12.75" customHeight="1" x14ac:dyDescent="0.2">
      <c r="A1805" s="19">
        <v>41856</v>
      </c>
      <c r="B1805" s="19">
        <v>41492</v>
      </c>
      <c r="C1805" s="19">
        <v>40036</v>
      </c>
      <c r="D1805" s="16" t="s">
        <v>4</v>
      </c>
      <c r="E1805" s="114">
        <v>20549</v>
      </c>
      <c r="F1805" s="115">
        <v>11929</v>
      </c>
      <c r="G1805" s="113">
        <v>4842</v>
      </c>
      <c r="H1805" s="113">
        <v>1898</v>
      </c>
      <c r="I1805" s="113">
        <v>1880</v>
      </c>
      <c r="J1805" s="112">
        <v>20300</v>
      </c>
      <c r="K1805" s="112">
        <v>12386</v>
      </c>
      <c r="L1805" s="112">
        <v>4633</v>
      </c>
      <c r="M1805" s="112">
        <v>1634</v>
      </c>
      <c r="N1805" s="113">
        <v>1647</v>
      </c>
      <c r="O1805" s="112">
        <v>19515</v>
      </c>
      <c r="P1805" s="112">
        <v>11874</v>
      </c>
      <c r="Q1805" s="112">
        <v>4646</v>
      </c>
      <c r="R1805" s="112">
        <v>1695</v>
      </c>
      <c r="S1805" s="113">
        <v>1300</v>
      </c>
      <c r="T1805" s="17">
        <v>1.2266009852216708E-2</v>
      </c>
      <c r="U1805" s="17">
        <v>-3.6896496043920535E-2</v>
      </c>
      <c r="V1805" s="17">
        <v>4.5111159076192564E-2</v>
      </c>
      <c r="W1805" s="17">
        <v>0.16156670746634028</v>
      </c>
      <c r="X1805" s="17">
        <v>0.14146933819064977</v>
      </c>
      <c r="Y1805" s="17">
        <v>1.2266009852216708E-2</v>
      </c>
      <c r="Z1805" s="17">
        <v>6.7516246096717136E-3</v>
      </c>
      <c r="AA1805" s="17">
        <v>2.2597676874340111E-2</v>
      </c>
      <c r="AB1805" s="17">
        <v>-1.5781167806417917E-3</v>
      </c>
      <c r="AC1805" s="17">
        <v>0.39776951672862459</v>
      </c>
    </row>
    <row r="1806" spans="1:29" ht="12.75" customHeight="1" x14ac:dyDescent="0.2">
      <c r="A1806" s="19">
        <v>41857</v>
      </c>
      <c r="B1806" s="19">
        <v>41493</v>
      </c>
      <c r="C1806" s="19">
        <v>40037</v>
      </c>
      <c r="D1806" s="16" t="s">
        <v>5</v>
      </c>
      <c r="E1806" s="114">
        <v>19430</v>
      </c>
      <c r="F1806" s="115">
        <v>11854</v>
      </c>
      <c r="G1806" s="113">
        <v>4449</v>
      </c>
      <c r="H1806" s="113">
        <v>1908</v>
      </c>
      <c r="I1806" s="113">
        <v>1219</v>
      </c>
      <c r="J1806" s="112">
        <v>20628</v>
      </c>
      <c r="K1806" s="112">
        <v>12677</v>
      </c>
      <c r="L1806" s="112">
        <v>4676</v>
      </c>
      <c r="M1806" s="112">
        <v>1638</v>
      </c>
      <c r="N1806" s="113">
        <v>1637</v>
      </c>
      <c r="O1806" s="112">
        <v>18928</v>
      </c>
      <c r="P1806" s="112">
        <v>11588</v>
      </c>
      <c r="Q1806" s="112">
        <v>4303</v>
      </c>
      <c r="R1806" s="112">
        <v>1660</v>
      </c>
      <c r="S1806" s="113">
        <v>1377</v>
      </c>
      <c r="T1806" s="17">
        <v>-5.8076401008338219E-2</v>
      </c>
      <c r="U1806" s="17">
        <v>-6.4920722568431066E-2</v>
      </c>
      <c r="V1806" s="17">
        <v>-4.8545765611633929E-2</v>
      </c>
      <c r="W1806" s="17">
        <v>0.16483516483516492</v>
      </c>
      <c r="X1806" s="17">
        <v>-0.25534514355528404</v>
      </c>
      <c r="Y1806" s="17">
        <v>-5.8076401008338219E-2</v>
      </c>
      <c r="Z1806" s="17">
        <v>-8.6142008865099928E-3</v>
      </c>
      <c r="AA1806" s="17">
        <v>-3.3876221498371328E-2</v>
      </c>
      <c r="AB1806" s="17">
        <v>-1.0886469673405896E-2</v>
      </c>
      <c r="AC1806" s="17">
        <v>-0.23381521055939658</v>
      </c>
    </row>
    <row r="1807" spans="1:29" ht="12.75" customHeight="1" x14ac:dyDescent="0.2">
      <c r="A1807" s="19">
        <v>41858</v>
      </c>
      <c r="B1807" s="19">
        <v>41494</v>
      </c>
      <c r="C1807" s="19">
        <v>40038</v>
      </c>
      <c r="D1807" s="16" t="s">
        <v>6</v>
      </c>
      <c r="E1807" s="114">
        <v>13549</v>
      </c>
      <c r="F1807" s="115">
        <v>9129</v>
      </c>
      <c r="G1807" s="113">
        <v>2597</v>
      </c>
      <c r="H1807" s="113">
        <v>481</v>
      </c>
      <c r="I1807" s="113">
        <v>1342</v>
      </c>
      <c r="J1807" s="112">
        <v>19840</v>
      </c>
      <c r="K1807" s="112">
        <v>11738</v>
      </c>
      <c r="L1807" s="112">
        <v>4783</v>
      </c>
      <c r="M1807" s="112">
        <v>1664</v>
      </c>
      <c r="N1807" s="113">
        <v>1655</v>
      </c>
      <c r="O1807" s="112">
        <v>19359</v>
      </c>
      <c r="P1807" s="112">
        <v>11734</v>
      </c>
      <c r="Q1807" s="112">
        <v>4529</v>
      </c>
      <c r="R1807" s="112">
        <v>1722</v>
      </c>
      <c r="S1807" s="113">
        <v>1374</v>
      </c>
      <c r="T1807" s="17">
        <v>-0.31708669354838714</v>
      </c>
      <c r="U1807" s="17">
        <v>-0.22226955188277386</v>
      </c>
      <c r="V1807" s="17">
        <v>-0.45703533347271585</v>
      </c>
      <c r="W1807" s="17">
        <v>-0.7109375</v>
      </c>
      <c r="X1807" s="17">
        <v>-0.18912386706948636</v>
      </c>
      <c r="Y1807" s="17">
        <v>-0.31708669354838714</v>
      </c>
      <c r="Z1807" s="17">
        <v>-0.2153846153846154</v>
      </c>
      <c r="AA1807" s="17">
        <v>-0.449438202247191</v>
      </c>
      <c r="AB1807" s="17">
        <v>-0.72794117647058831</v>
      </c>
      <c r="AC1807" s="17">
        <v>-0.19880597014925372</v>
      </c>
    </row>
    <row r="1808" spans="1:29" ht="12.75" customHeight="1" x14ac:dyDescent="0.2">
      <c r="A1808" s="19">
        <v>41859</v>
      </c>
      <c r="B1808" s="19">
        <v>41495</v>
      </c>
      <c r="C1808" s="19">
        <v>40039</v>
      </c>
      <c r="D1808" s="16" t="s">
        <v>7</v>
      </c>
      <c r="E1808" s="114">
        <v>14067</v>
      </c>
      <c r="F1808" s="115">
        <v>9076</v>
      </c>
      <c r="G1808" s="113">
        <v>3123</v>
      </c>
      <c r="H1808" s="113">
        <v>1285</v>
      </c>
      <c r="I1808" s="113">
        <v>583</v>
      </c>
      <c r="J1808" s="112">
        <v>19736</v>
      </c>
      <c r="K1808" s="112">
        <v>11668</v>
      </c>
      <c r="L1808" s="112">
        <v>4804</v>
      </c>
      <c r="M1808" s="112">
        <v>1596</v>
      </c>
      <c r="N1808" s="113">
        <v>1668</v>
      </c>
      <c r="O1808" s="112">
        <v>19657</v>
      </c>
      <c r="P1808" s="112">
        <v>12006</v>
      </c>
      <c r="Q1808" s="112">
        <v>4585</v>
      </c>
      <c r="R1808" s="112">
        <v>1672</v>
      </c>
      <c r="S1808" s="113">
        <v>1394</v>
      </c>
      <c r="T1808" s="17">
        <v>-0.28724158897446295</v>
      </c>
      <c r="U1808" s="17">
        <v>-0.22214604045251973</v>
      </c>
      <c r="V1808" s="17">
        <v>-0.34991673605328888</v>
      </c>
      <c r="W1808" s="17">
        <v>-0.19486215538847118</v>
      </c>
      <c r="X1808" s="17">
        <v>-0.65047961630695439</v>
      </c>
      <c r="Y1808" s="17">
        <v>-0.28724158897446295</v>
      </c>
      <c r="Z1808" s="17">
        <v>-6.2411036899157057E-3</v>
      </c>
      <c r="AA1808" s="17">
        <v>-0.33496592844974449</v>
      </c>
      <c r="AB1808" s="17">
        <v>-0.30913978494623651</v>
      </c>
      <c r="AC1808" s="17">
        <v>-0.64342507645259939</v>
      </c>
    </row>
    <row r="1809" spans="1:29" ht="12.75" customHeight="1" x14ac:dyDescent="0.2">
      <c r="A1809" s="19">
        <v>41860</v>
      </c>
      <c r="B1809" s="19">
        <v>41496</v>
      </c>
      <c r="C1809" s="19">
        <v>40040</v>
      </c>
      <c r="D1809" s="16" t="s">
        <v>1</v>
      </c>
      <c r="E1809" s="114">
        <v>20093</v>
      </c>
      <c r="F1809" s="115">
        <v>11235</v>
      </c>
      <c r="G1809" s="113">
        <v>4941</v>
      </c>
      <c r="H1809" s="113">
        <v>2096</v>
      </c>
      <c r="I1809" s="113">
        <v>1821</v>
      </c>
      <c r="J1809" s="112">
        <v>19874</v>
      </c>
      <c r="K1809" s="112">
        <v>11549</v>
      </c>
      <c r="L1809" s="112">
        <v>4876</v>
      </c>
      <c r="M1809" s="112">
        <v>1690</v>
      </c>
      <c r="N1809" s="113">
        <v>1759</v>
      </c>
      <c r="O1809" s="112">
        <v>20518</v>
      </c>
      <c r="P1809" s="112">
        <v>11851</v>
      </c>
      <c r="Q1809" s="112">
        <v>4859</v>
      </c>
      <c r="R1809" s="112">
        <v>2047</v>
      </c>
      <c r="S1809" s="113">
        <v>1761</v>
      </c>
      <c r="T1809" s="17">
        <v>1.1019422360873499E-2</v>
      </c>
      <c r="U1809" s="17">
        <v>-2.7188501168932344E-2</v>
      </c>
      <c r="V1809" s="17">
        <v>1.333059885151755E-2</v>
      </c>
      <c r="W1809" s="17">
        <v>0.24023668639053253</v>
      </c>
      <c r="X1809" s="17">
        <v>3.5247299602046533E-2</v>
      </c>
      <c r="Y1809" s="17">
        <v>1.1019422360873499E-2</v>
      </c>
      <c r="Z1809" s="17">
        <v>-7.644882860665847E-2</v>
      </c>
      <c r="AA1809" s="17">
        <v>-8.4999999999999964E-2</v>
      </c>
      <c r="AB1809" s="17">
        <v>0.11370882040382568</v>
      </c>
      <c r="AC1809" s="17">
        <v>-1.1400651465798051E-2</v>
      </c>
    </row>
    <row r="1810" spans="1:29" ht="12.75" customHeight="1" x14ac:dyDescent="0.2">
      <c r="A1810" s="19">
        <v>41861</v>
      </c>
      <c r="B1810" s="19">
        <v>41497</v>
      </c>
      <c r="C1810" s="19">
        <v>40041</v>
      </c>
      <c r="D1810" s="16" t="s">
        <v>2</v>
      </c>
      <c r="E1810" s="114">
        <v>19377</v>
      </c>
      <c r="F1810" s="115">
        <v>11987</v>
      </c>
      <c r="G1810" s="113">
        <v>4288</v>
      </c>
      <c r="H1810" s="113">
        <v>1873</v>
      </c>
      <c r="I1810" s="113">
        <v>1229</v>
      </c>
      <c r="J1810" s="112">
        <v>19554</v>
      </c>
      <c r="K1810" s="112">
        <v>12173</v>
      </c>
      <c r="L1810" s="112">
        <v>4831</v>
      </c>
      <c r="M1810" s="112">
        <v>1364</v>
      </c>
      <c r="N1810" s="113">
        <v>1186</v>
      </c>
      <c r="O1810" s="112">
        <v>20151</v>
      </c>
      <c r="P1810" s="112">
        <v>12331</v>
      </c>
      <c r="Q1810" s="112">
        <v>4788</v>
      </c>
      <c r="R1810" s="112">
        <v>1646</v>
      </c>
      <c r="S1810" s="113">
        <v>1386</v>
      </c>
      <c r="T1810" s="17">
        <v>-9.0518563976680344E-3</v>
      </c>
      <c r="U1810" s="17">
        <v>-1.5279717407376991E-2</v>
      </c>
      <c r="V1810" s="17">
        <v>-0.11239908921548336</v>
      </c>
      <c r="W1810" s="17">
        <v>0.37316715542521983</v>
      </c>
      <c r="X1810" s="17">
        <v>3.6256323777402955E-2</v>
      </c>
      <c r="Y1810" s="17">
        <v>-9.0518563976680344E-3</v>
      </c>
      <c r="Z1810" s="17">
        <v>-3.7420701838914328E-2</v>
      </c>
      <c r="AA1810" s="17">
        <v>-8.8435374149659851E-2</v>
      </c>
      <c r="AB1810" s="17">
        <v>-3.3539731682146523E-2</v>
      </c>
      <c r="AC1810" s="17">
        <v>-0.26318944844124703</v>
      </c>
    </row>
    <row r="1811" spans="1:29" ht="12.75" customHeight="1" x14ac:dyDescent="0.2">
      <c r="A1811" s="19">
        <v>41862</v>
      </c>
      <c r="B1811" s="19">
        <v>41498</v>
      </c>
      <c r="C1811" s="19">
        <v>40042</v>
      </c>
      <c r="D1811" s="16" t="s">
        <v>3</v>
      </c>
      <c r="E1811" s="114">
        <v>21280</v>
      </c>
      <c r="F1811" s="115">
        <v>12250</v>
      </c>
      <c r="G1811" s="113">
        <v>5149</v>
      </c>
      <c r="H1811" s="113">
        <v>2140</v>
      </c>
      <c r="I1811" s="113">
        <v>1741</v>
      </c>
      <c r="J1811" s="112">
        <v>21154</v>
      </c>
      <c r="K1811" s="112">
        <v>12850</v>
      </c>
      <c r="L1811" s="112">
        <v>4902</v>
      </c>
      <c r="M1811" s="112">
        <v>1718</v>
      </c>
      <c r="N1811" s="113">
        <v>1684</v>
      </c>
      <c r="O1811" s="112">
        <v>19051</v>
      </c>
      <c r="P1811" s="112">
        <v>11675</v>
      </c>
      <c r="Q1811" s="112">
        <v>4439</v>
      </c>
      <c r="R1811" s="112">
        <v>1567</v>
      </c>
      <c r="S1811" s="113">
        <v>1370</v>
      </c>
      <c r="T1811" s="17">
        <v>5.9563203176704604E-3</v>
      </c>
      <c r="U1811" s="17">
        <v>-4.6692607003890996E-2</v>
      </c>
      <c r="V1811" s="17">
        <v>5.0387596899224896E-2</v>
      </c>
      <c r="W1811" s="17">
        <v>0.24563445867287537</v>
      </c>
      <c r="X1811" s="17">
        <v>3.3847980997624649E-2</v>
      </c>
      <c r="Y1811" s="17">
        <v>5.9563203176704604E-3</v>
      </c>
      <c r="Z1811" s="17">
        <v>-1.2335725227767491E-2</v>
      </c>
      <c r="AA1811" s="17">
        <v>5.3180609531601641E-2</v>
      </c>
      <c r="AB1811" s="17">
        <v>0.18822876179900061</v>
      </c>
      <c r="AC1811" s="17">
        <v>5.3874092009685182E-2</v>
      </c>
    </row>
    <row r="1812" spans="1:29" ht="12.75" customHeight="1" x14ac:dyDescent="0.2">
      <c r="A1812" s="19">
        <v>41863</v>
      </c>
      <c r="B1812" s="19">
        <v>41499</v>
      </c>
      <c r="C1812" s="19">
        <v>40043</v>
      </c>
      <c r="D1812" s="16" t="s">
        <v>4</v>
      </c>
      <c r="E1812" s="114">
        <v>22272</v>
      </c>
      <c r="F1812" s="115">
        <v>12944</v>
      </c>
      <c r="G1812" s="113">
        <v>5270</v>
      </c>
      <c r="H1812" s="113">
        <v>2036</v>
      </c>
      <c r="I1812" s="113">
        <v>2022</v>
      </c>
      <c r="J1812" s="112">
        <v>18964</v>
      </c>
      <c r="K1812" s="112">
        <v>11755</v>
      </c>
      <c r="L1812" s="112">
        <v>4438</v>
      </c>
      <c r="M1812" s="112">
        <v>1466</v>
      </c>
      <c r="N1812" s="113">
        <v>1305</v>
      </c>
      <c r="O1812" s="112">
        <v>17275</v>
      </c>
      <c r="P1812" s="112">
        <v>10985</v>
      </c>
      <c r="Q1812" s="112">
        <v>3690</v>
      </c>
      <c r="R1812" s="112">
        <v>1385</v>
      </c>
      <c r="S1812" s="113">
        <v>1215</v>
      </c>
      <c r="T1812" s="17">
        <v>0.17443577304366165</v>
      </c>
      <c r="U1812" s="17">
        <v>0.10114844746916196</v>
      </c>
      <c r="V1812" s="17">
        <v>0.18747183415953139</v>
      </c>
      <c r="W1812" s="17">
        <v>0.38881309686221011</v>
      </c>
      <c r="X1812" s="17">
        <v>0.5494252873563219</v>
      </c>
      <c r="Y1812" s="17">
        <v>0.17443577304366165</v>
      </c>
      <c r="Z1812" s="17">
        <v>7.090262265243652E-2</v>
      </c>
      <c r="AA1812" s="17">
        <v>0.16412635299315226</v>
      </c>
      <c r="AB1812" s="17">
        <v>0.23169993950393231</v>
      </c>
      <c r="AC1812" s="17">
        <v>0.34441489361702127</v>
      </c>
    </row>
    <row r="1813" spans="1:29" ht="12.75" customHeight="1" x14ac:dyDescent="0.2">
      <c r="A1813" s="19">
        <v>41864</v>
      </c>
      <c r="B1813" s="19">
        <v>41500</v>
      </c>
      <c r="C1813" s="19">
        <v>40044</v>
      </c>
      <c r="D1813" s="16" t="s">
        <v>5</v>
      </c>
      <c r="E1813" s="114">
        <v>21951</v>
      </c>
      <c r="F1813" s="115">
        <v>12426</v>
      </c>
      <c r="G1813" s="113">
        <v>5508</v>
      </c>
      <c r="H1813" s="113">
        <v>2238</v>
      </c>
      <c r="I1813" s="113">
        <v>1779</v>
      </c>
      <c r="J1813" s="112">
        <v>18665</v>
      </c>
      <c r="K1813" s="112">
        <v>10971</v>
      </c>
      <c r="L1813" s="112">
        <v>4565</v>
      </c>
      <c r="M1813" s="112">
        <v>1495</v>
      </c>
      <c r="N1813" s="113">
        <v>1634</v>
      </c>
      <c r="O1813" s="112">
        <v>16919</v>
      </c>
      <c r="P1813" s="112">
        <v>10562</v>
      </c>
      <c r="Q1813" s="112">
        <v>3804</v>
      </c>
      <c r="R1813" s="112">
        <v>1330</v>
      </c>
      <c r="S1813" s="113">
        <v>1223</v>
      </c>
      <c r="T1813" s="17">
        <v>0.17605143316367533</v>
      </c>
      <c r="U1813" s="17">
        <v>0.13262236806125238</v>
      </c>
      <c r="V1813" s="17">
        <v>0.20657174151150048</v>
      </c>
      <c r="W1813" s="17">
        <v>0.49698996655518402</v>
      </c>
      <c r="X1813" s="17">
        <v>8.8739290085679379E-2</v>
      </c>
      <c r="Y1813" s="17">
        <v>0.17605143316367533</v>
      </c>
      <c r="Z1813" s="17">
        <v>1.8274194870113947E-2</v>
      </c>
      <c r="AA1813" s="17">
        <v>0.17266340217159892</v>
      </c>
      <c r="AB1813" s="17">
        <v>0.1601866251944013</v>
      </c>
      <c r="AC1813" s="17">
        <v>0.2528169014084507</v>
      </c>
    </row>
    <row r="1814" spans="1:29" ht="12.75" customHeight="1" x14ac:dyDescent="0.2">
      <c r="A1814" s="19">
        <v>41865</v>
      </c>
      <c r="B1814" s="19">
        <v>41501</v>
      </c>
      <c r="C1814" s="19">
        <v>40045</v>
      </c>
      <c r="D1814" s="16" t="s">
        <v>6</v>
      </c>
      <c r="E1814" s="114">
        <v>20307</v>
      </c>
      <c r="F1814" s="115">
        <v>12384</v>
      </c>
      <c r="G1814" s="113">
        <v>4533</v>
      </c>
      <c r="H1814" s="113">
        <v>2012</v>
      </c>
      <c r="I1814" s="113">
        <v>1378</v>
      </c>
      <c r="J1814" s="112">
        <v>19912</v>
      </c>
      <c r="K1814" s="112">
        <v>12098</v>
      </c>
      <c r="L1814" s="112">
        <v>4492</v>
      </c>
      <c r="M1814" s="112">
        <v>1719</v>
      </c>
      <c r="N1814" s="113">
        <v>1603</v>
      </c>
      <c r="O1814" s="112">
        <v>17871.292097073601</v>
      </c>
      <c r="P1814" s="112">
        <v>11274</v>
      </c>
      <c r="Q1814" s="112">
        <v>4045</v>
      </c>
      <c r="R1814" s="112">
        <v>1227</v>
      </c>
      <c r="S1814" s="113">
        <v>1325.2920970736009</v>
      </c>
      <c r="T1814" s="17">
        <v>1.9837284049819104E-2</v>
      </c>
      <c r="U1814" s="17">
        <v>2.3640271119193201E-2</v>
      </c>
      <c r="V1814" s="17">
        <v>9.1273374888691805E-3</v>
      </c>
      <c r="W1814" s="17">
        <v>0.17044793484584053</v>
      </c>
      <c r="X1814" s="17">
        <v>-0.14036182158452903</v>
      </c>
      <c r="Y1814" s="17">
        <v>1.9837284049819104E-2</v>
      </c>
      <c r="Z1814" s="17">
        <v>4.0934689417500225E-2</v>
      </c>
      <c r="AA1814" s="17">
        <v>-2.9959340894500364E-2</v>
      </c>
      <c r="AB1814" s="17">
        <v>0.16502605674580195</v>
      </c>
      <c r="AC1814" s="17">
        <v>4.3149129447388246E-2</v>
      </c>
    </row>
    <row r="1815" spans="1:29" ht="12.75" customHeight="1" x14ac:dyDescent="0.2">
      <c r="A1815" s="19">
        <v>41866</v>
      </c>
      <c r="B1815" s="19">
        <v>41502</v>
      </c>
      <c r="C1815" s="19">
        <v>40046</v>
      </c>
      <c r="D1815" s="16" t="s">
        <v>7</v>
      </c>
      <c r="E1815" s="114">
        <v>21726</v>
      </c>
      <c r="F1815" s="115">
        <v>12832</v>
      </c>
      <c r="G1815" s="113">
        <v>4814</v>
      </c>
      <c r="H1815" s="113">
        <v>2194</v>
      </c>
      <c r="I1815" s="113">
        <v>1886</v>
      </c>
      <c r="J1815" s="112">
        <v>19991</v>
      </c>
      <c r="K1815" s="112">
        <v>12330</v>
      </c>
      <c r="L1815" s="112">
        <v>4424</v>
      </c>
      <c r="M1815" s="112">
        <v>1704</v>
      </c>
      <c r="N1815" s="113">
        <v>1533</v>
      </c>
      <c r="O1815" s="112">
        <v>17540.544585850152</v>
      </c>
      <c r="P1815" s="112">
        <v>11032</v>
      </c>
      <c r="Q1815" s="112">
        <v>3770</v>
      </c>
      <c r="R1815" s="112">
        <v>1315</v>
      </c>
      <c r="S1815" s="113">
        <v>1423.5445858501514</v>
      </c>
      <c r="T1815" s="17">
        <v>8.6789055074783628E-2</v>
      </c>
      <c r="U1815" s="17">
        <v>4.0713706407137007E-2</v>
      </c>
      <c r="V1815" s="17">
        <v>8.8155515370705206E-2</v>
      </c>
      <c r="W1815" s="17">
        <v>0.28755868544600949</v>
      </c>
      <c r="X1815" s="17">
        <v>0.23026744944553168</v>
      </c>
      <c r="Y1815" s="17">
        <v>8.6789055074783628E-2</v>
      </c>
      <c r="Z1815" s="17">
        <v>2.336709466464626E-2</v>
      </c>
      <c r="AA1815" s="17">
        <v>0.13484205563413476</v>
      </c>
      <c r="AB1815" s="17">
        <v>0.27855477855477861</v>
      </c>
      <c r="AC1815" s="17">
        <v>9.3967517401392087E-2</v>
      </c>
    </row>
    <row r="1816" spans="1:29" ht="12.75" customHeight="1" x14ac:dyDescent="0.2">
      <c r="A1816" s="19">
        <v>41867</v>
      </c>
      <c r="B1816" s="19">
        <v>41503</v>
      </c>
      <c r="C1816" s="19">
        <v>40047</v>
      </c>
      <c r="D1816" s="16" t="s">
        <v>1</v>
      </c>
      <c r="E1816" s="114">
        <v>21557</v>
      </c>
      <c r="F1816" s="115">
        <v>12027</v>
      </c>
      <c r="G1816" s="113">
        <v>5140</v>
      </c>
      <c r="H1816" s="113">
        <v>2060</v>
      </c>
      <c r="I1816" s="113">
        <v>2330</v>
      </c>
      <c r="J1816" s="112">
        <v>20199</v>
      </c>
      <c r="K1816" s="112">
        <v>12341</v>
      </c>
      <c r="L1816" s="112">
        <v>4389</v>
      </c>
      <c r="M1816" s="112">
        <v>1778</v>
      </c>
      <c r="N1816" s="113">
        <v>1691</v>
      </c>
      <c r="O1816" s="112">
        <v>19536</v>
      </c>
      <c r="P1816" s="112">
        <v>11433</v>
      </c>
      <c r="Q1816" s="112">
        <v>4965</v>
      </c>
      <c r="R1816" s="112">
        <v>1617</v>
      </c>
      <c r="S1816" s="113">
        <v>1521</v>
      </c>
      <c r="T1816" s="17">
        <v>6.7231051042130785E-2</v>
      </c>
      <c r="U1816" s="17">
        <v>-2.5443643140750316E-2</v>
      </c>
      <c r="V1816" s="17">
        <v>0.17110959216222366</v>
      </c>
      <c r="W1816" s="17">
        <v>0.15860517435320576</v>
      </c>
      <c r="X1816" s="17">
        <v>0.37788290952099346</v>
      </c>
      <c r="Y1816" s="17">
        <v>6.7231051042130785E-2</v>
      </c>
      <c r="Z1816" s="17">
        <v>-1.7161068889433695E-2</v>
      </c>
      <c r="AA1816" s="17">
        <v>1.1213850088530375E-2</v>
      </c>
      <c r="AB1816" s="17">
        <v>2.9485257371314244E-2</v>
      </c>
      <c r="AC1816" s="17">
        <v>0.56586021505376349</v>
      </c>
    </row>
    <row r="1817" spans="1:29" ht="12.75" customHeight="1" x14ac:dyDescent="0.2">
      <c r="A1817" s="19">
        <v>41868</v>
      </c>
      <c r="B1817" s="19">
        <v>41504</v>
      </c>
      <c r="C1817" s="19">
        <v>40048</v>
      </c>
      <c r="D1817" s="16" t="s">
        <v>2</v>
      </c>
      <c r="E1817" s="114">
        <v>21216</v>
      </c>
      <c r="F1817" s="115">
        <v>13016</v>
      </c>
      <c r="G1817" s="113">
        <v>4511</v>
      </c>
      <c r="H1817" s="113">
        <v>1965</v>
      </c>
      <c r="I1817" s="113">
        <v>1724</v>
      </c>
      <c r="J1817" s="112">
        <v>20205</v>
      </c>
      <c r="K1817" s="112">
        <v>12236</v>
      </c>
      <c r="L1817" s="112">
        <v>4811</v>
      </c>
      <c r="M1817" s="112">
        <v>1558</v>
      </c>
      <c r="N1817" s="113">
        <v>1600</v>
      </c>
      <c r="O1817" s="112">
        <v>18342</v>
      </c>
      <c r="P1817" s="112">
        <v>11561</v>
      </c>
      <c r="Q1817" s="112">
        <v>4093</v>
      </c>
      <c r="R1817" s="112">
        <v>1304</v>
      </c>
      <c r="S1817" s="113">
        <v>1384</v>
      </c>
      <c r="T1817" s="17">
        <v>5.0037119524870111E-2</v>
      </c>
      <c r="U1817" s="17">
        <v>6.3746322327558058E-2</v>
      </c>
      <c r="V1817" s="17">
        <v>-6.2357098316358384E-2</v>
      </c>
      <c r="W1817" s="17">
        <v>0.26123234916559701</v>
      </c>
      <c r="X1817" s="17">
        <v>7.7499999999999902E-2</v>
      </c>
      <c r="Y1817" s="17">
        <v>5.0037119524870111E-2</v>
      </c>
      <c r="Z1817" s="17">
        <v>4.7228256496902432E-2</v>
      </c>
      <c r="AA1817" s="17">
        <v>5.9915413533834672E-2</v>
      </c>
      <c r="AB1817" s="17">
        <v>0.23662680931403401</v>
      </c>
      <c r="AC1817" s="17">
        <v>0.15240641711229941</v>
      </c>
    </row>
    <row r="1818" spans="1:29" ht="12.75" customHeight="1" x14ac:dyDescent="0.2">
      <c r="A1818" s="19">
        <v>41869</v>
      </c>
      <c r="B1818" s="19">
        <v>41505</v>
      </c>
      <c r="C1818" s="19">
        <v>40049</v>
      </c>
      <c r="D1818" s="16" t="s">
        <v>3</v>
      </c>
      <c r="E1818" s="114">
        <v>21233</v>
      </c>
      <c r="F1818" s="115">
        <v>12818</v>
      </c>
      <c r="G1818" s="113">
        <v>4833</v>
      </c>
      <c r="H1818" s="113">
        <v>1896</v>
      </c>
      <c r="I1818" s="113">
        <v>1686</v>
      </c>
      <c r="J1818" s="112">
        <v>20248</v>
      </c>
      <c r="K1818" s="112">
        <v>12934</v>
      </c>
      <c r="L1818" s="112">
        <v>4191</v>
      </c>
      <c r="M1818" s="112">
        <v>1602</v>
      </c>
      <c r="N1818" s="113">
        <v>1521</v>
      </c>
      <c r="O1818" s="112">
        <v>17880</v>
      </c>
      <c r="P1818" s="112">
        <v>11189</v>
      </c>
      <c r="Q1818" s="112">
        <v>4253</v>
      </c>
      <c r="R1818" s="112">
        <v>1307</v>
      </c>
      <c r="S1818" s="113">
        <v>1131</v>
      </c>
      <c r="T1818" s="17">
        <v>4.8646779928881889E-2</v>
      </c>
      <c r="U1818" s="17">
        <v>-8.9686098654708779E-3</v>
      </c>
      <c r="V1818" s="17">
        <v>0.15318539727988556</v>
      </c>
      <c r="W1818" s="17">
        <v>0.18352059925093633</v>
      </c>
      <c r="X1818" s="17">
        <v>0.10848126232741628</v>
      </c>
      <c r="Y1818" s="17">
        <v>4.8646779928881889E-2</v>
      </c>
      <c r="Z1818" s="17">
        <v>7.3264673867537544E-2</v>
      </c>
      <c r="AA1818" s="17">
        <v>-1.4879739094985744E-2</v>
      </c>
      <c r="AB1818" s="17">
        <v>0.27935222672064786</v>
      </c>
      <c r="AC1818" s="17">
        <v>0.67928286852589648</v>
      </c>
    </row>
    <row r="1819" spans="1:29" ht="12.75" customHeight="1" x14ac:dyDescent="0.2">
      <c r="A1819" s="19">
        <v>41870</v>
      </c>
      <c r="B1819" s="19">
        <v>41506</v>
      </c>
      <c r="C1819" s="19">
        <v>40050</v>
      </c>
      <c r="D1819" s="16" t="s">
        <v>4</v>
      </c>
      <c r="E1819" s="114">
        <v>17489</v>
      </c>
      <c r="F1819" s="115">
        <v>11144</v>
      </c>
      <c r="G1819" s="113">
        <v>3537</v>
      </c>
      <c r="H1819" s="113">
        <v>1382</v>
      </c>
      <c r="I1819" s="113">
        <v>1426</v>
      </c>
      <c r="J1819" s="112">
        <v>17256</v>
      </c>
      <c r="K1819" s="112">
        <v>11039</v>
      </c>
      <c r="L1819" s="112">
        <v>3840</v>
      </c>
      <c r="M1819" s="112">
        <v>1241</v>
      </c>
      <c r="N1819" s="113">
        <v>1136</v>
      </c>
      <c r="O1819" s="112">
        <v>15628</v>
      </c>
      <c r="P1819" s="112">
        <v>10117</v>
      </c>
      <c r="Q1819" s="112">
        <v>3559</v>
      </c>
      <c r="R1819" s="112">
        <v>1084</v>
      </c>
      <c r="S1819" s="113">
        <v>868</v>
      </c>
      <c r="T1819" s="17">
        <v>1.3502549837737687E-2</v>
      </c>
      <c r="U1819" s="17">
        <v>9.5117311350665368E-3</v>
      </c>
      <c r="V1819" s="17">
        <v>-7.8906249999999956E-2</v>
      </c>
      <c r="W1819" s="17">
        <v>0.11361804995970992</v>
      </c>
      <c r="X1819" s="17">
        <v>0.25528169014084501</v>
      </c>
      <c r="Y1819" s="17">
        <v>1.3502549837737687E-2</v>
      </c>
      <c r="Z1819" s="17">
        <v>4.5011252813203395E-2</v>
      </c>
      <c r="AA1819" s="17">
        <v>-9.1446185461083962E-2</v>
      </c>
      <c r="AB1819" s="17">
        <v>-4.8864418444597435E-2</v>
      </c>
      <c r="AC1819" s="17">
        <v>0.23249783923941236</v>
      </c>
    </row>
    <row r="1820" spans="1:29" ht="12.75" customHeight="1" x14ac:dyDescent="0.2">
      <c r="A1820" s="19">
        <v>41871</v>
      </c>
      <c r="B1820" s="19">
        <v>41507</v>
      </c>
      <c r="C1820" s="19">
        <v>40051</v>
      </c>
      <c r="D1820" s="16" t="s">
        <v>5</v>
      </c>
      <c r="E1820" s="114">
        <v>18319</v>
      </c>
      <c r="F1820" s="115">
        <v>11482</v>
      </c>
      <c r="G1820" s="113">
        <v>3648</v>
      </c>
      <c r="H1820" s="113">
        <v>1810</v>
      </c>
      <c r="I1820" s="113">
        <v>1379</v>
      </c>
      <c r="J1820" s="112">
        <v>17924</v>
      </c>
      <c r="K1820" s="112">
        <v>11184</v>
      </c>
      <c r="L1820" s="112">
        <v>4177</v>
      </c>
      <c r="M1820" s="112">
        <v>1251</v>
      </c>
      <c r="N1820" s="113">
        <v>1312</v>
      </c>
      <c r="O1820" s="112">
        <v>14441</v>
      </c>
      <c r="P1820" s="112">
        <v>9533</v>
      </c>
      <c r="Q1820" s="112">
        <v>2941</v>
      </c>
      <c r="R1820" s="112">
        <v>1044</v>
      </c>
      <c r="S1820" s="113">
        <v>923</v>
      </c>
      <c r="T1820" s="17">
        <v>2.2037491631332395E-2</v>
      </c>
      <c r="U1820" s="17">
        <v>2.6645207439198959E-2</v>
      </c>
      <c r="V1820" s="17">
        <v>-0.12664591812305481</v>
      </c>
      <c r="W1820" s="17">
        <v>0.44684252597921659</v>
      </c>
      <c r="X1820" s="17">
        <v>5.1067073170731669E-2</v>
      </c>
      <c r="Y1820" s="17">
        <v>2.2037491631332395E-2</v>
      </c>
      <c r="Z1820" s="17">
        <v>1.657506760882832E-3</v>
      </c>
      <c r="AA1820" s="17">
        <v>-0.11219274762715992</v>
      </c>
      <c r="AB1820" s="17">
        <v>0.33284241531664205</v>
      </c>
      <c r="AC1820" s="17">
        <v>0.15012510425354453</v>
      </c>
    </row>
    <row r="1821" spans="1:29" ht="12.75" customHeight="1" x14ac:dyDescent="0.2">
      <c r="A1821" s="19">
        <v>41872</v>
      </c>
      <c r="B1821" s="19">
        <v>41508</v>
      </c>
      <c r="C1821" s="19">
        <v>40052</v>
      </c>
      <c r="D1821" s="16" t="s">
        <v>6</v>
      </c>
      <c r="E1821" s="114">
        <v>18389</v>
      </c>
      <c r="F1821" s="115">
        <v>11291</v>
      </c>
      <c r="G1821" s="113">
        <v>3984</v>
      </c>
      <c r="H1821" s="113">
        <v>1593</v>
      </c>
      <c r="I1821" s="113">
        <v>1521</v>
      </c>
      <c r="J1821" s="112">
        <v>17713</v>
      </c>
      <c r="K1821" s="112">
        <v>11001</v>
      </c>
      <c r="L1821" s="112">
        <v>3912</v>
      </c>
      <c r="M1821" s="112">
        <v>1339</v>
      </c>
      <c r="N1821" s="113">
        <v>1461</v>
      </c>
      <c r="O1821" s="112">
        <v>15546</v>
      </c>
      <c r="P1821" s="112">
        <v>10191</v>
      </c>
      <c r="Q1821" s="112">
        <v>3380</v>
      </c>
      <c r="R1821" s="112">
        <v>1026</v>
      </c>
      <c r="S1821" s="113">
        <v>949</v>
      </c>
      <c r="T1821" s="17">
        <v>3.8164060294698876E-2</v>
      </c>
      <c r="U1821" s="17">
        <v>2.6361239887283006E-2</v>
      </c>
      <c r="V1821" s="17">
        <v>1.8404907975460016E-2</v>
      </c>
      <c r="W1821" s="17">
        <v>0.18969380134428682</v>
      </c>
      <c r="X1821" s="17">
        <v>4.1067761806981462E-2</v>
      </c>
      <c r="Y1821" s="17">
        <v>3.8164060294698876E-2</v>
      </c>
      <c r="Z1821" s="17">
        <v>3.0106742085576066E-2</v>
      </c>
      <c r="AA1821" s="17">
        <v>2.8394424367578663E-2</v>
      </c>
      <c r="AB1821" s="17">
        <v>7.2727272727272751E-2</v>
      </c>
      <c r="AC1821" s="17">
        <v>0.4853515625</v>
      </c>
    </row>
    <row r="1822" spans="1:29" ht="12.75" customHeight="1" x14ac:dyDescent="0.2">
      <c r="A1822" s="19">
        <v>41873</v>
      </c>
      <c r="B1822" s="19">
        <v>41509</v>
      </c>
      <c r="C1822" s="19">
        <v>40053</v>
      </c>
      <c r="D1822" s="16" t="s">
        <v>7</v>
      </c>
      <c r="E1822" s="114">
        <v>18528</v>
      </c>
      <c r="F1822" s="115">
        <v>11346</v>
      </c>
      <c r="G1822" s="113">
        <v>3936</v>
      </c>
      <c r="H1822" s="113">
        <v>1652</v>
      </c>
      <c r="I1822" s="113">
        <v>1594</v>
      </c>
      <c r="J1822" s="112">
        <v>17851</v>
      </c>
      <c r="K1822" s="112">
        <v>11064</v>
      </c>
      <c r="L1822" s="112">
        <v>3995</v>
      </c>
      <c r="M1822" s="112">
        <v>1305</v>
      </c>
      <c r="N1822" s="113">
        <v>1487</v>
      </c>
      <c r="O1822" s="112">
        <v>15870</v>
      </c>
      <c r="P1822" s="112">
        <v>10414</v>
      </c>
      <c r="Q1822" s="112">
        <v>3487</v>
      </c>
      <c r="R1822" s="112">
        <v>992</v>
      </c>
      <c r="S1822" s="113">
        <v>977</v>
      </c>
      <c r="T1822" s="17">
        <v>3.7925046215898206E-2</v>
      </c>
      <c r="U1822" s="17">
        <v>2.5488069414316694E-2</v>
      </c>
      <c r="V1822" s="17">
        <v>-1.4768460575719677E-2</v>
      </c>
      <c r="W1822" s="17">
        <v>0.26590038314176234</v>
      </c>
      <c r="X1822" s="17">
        <v>7.1956960322797636E-2</v>
      </c>
      <c r="Y1822" s="17">
        <v>3.7925046215898206E-2</v>
      </c>
      <c r="Z1822" s="17">
        <v>4.0917431192660558E-2</v>
      </c>
      <c r="AA1822" s="17">
        <v>9.5463401057612085E-2</v>
      </c>
      <c r="AB1822" s="17">
        <v>1.0937896070975919</v>
      </c>
      <c r="AC1822" s="17">
        <v>-0.13275299238302507</v>
      </c>
    </row>
    <row r="1823" spans="1:29" ht="12.75" customHeight="1" x14ac:dyDescent="0.2">
      <c r="A1823" s="19">
        <v>41874</v>
      </c>
      <c r="B1823" s="19">
        <v>41510</v>
      </c>
      <c r="C1823" s="19">
        <v>40054</v>
      </c>
      <c r="D1823" s="16" t="s">
        <v>1</v>
      </c>
      <c r="E1823" s="114">
        <v>19570</v>
      </c>
      <c r="F1823" s="115">
        <v>11169</v>
      </c>
      <c r="G1823" s="113">
        <v>4830</v>
      </c>
      <c r="H1823" s="113">
        <v>1821</v>
      </c>
      <c r="I1823" s="113">
        <v>1750</v>
      </c>
      <c r="J1823" s="112">
        <v>18127</v>
      </c>
      <c r="K1823" s="112">
        <v>10887</v>
      </c>
      <c r="L1823" s="112">
        <v>4257</v>
      </c>
      <c r="M1823" s="112">
        <v>1360</v>
      </c>
      <c r="N1823" s="113">
        <v>1623</v>
      </c>
      <c r="O1823" s="112">
        <v>17187</v>
      </c>
      <c r="P1823" s="112">
        <v>10649</v>
      </c>
      <c r="Q1823" s="112">
        <v>3993</v>
      </c>
      <c r="R1823" s="112">
        <v>1343</v>
      </c>
      <c r="S1823" s="113">
        <v>1202</v>
      </c>
      <c r="T1823" s="17">
        <v>7.9605009102443836E-2</v>
      </c>
      <c r="U1823" s="17">
        <v>2.5902452466244119E-2</v>
      </c>
      <c r="V1823" s="17">
        <v>0.13460183227625078</v>
      </c>
      <c r="W1823" s="17">
        <v>0.33897058823529402</v>
      </c>
      <c r="X1823" s="17">
        <v>7.8250154035736319E-2</v>
      </c>
      <c r="Y1823" s="17">
        <v>7.9605009102443836E-2</v>
      </c>
      <c r="Z1823" s="17">
        <v>1.4625726744186052E-2</v>
      </c>
      <c r="AA1823" s="17">
        <v>0.17147707979626481</v>
      </c>
      <c r="AB1823" s="17">
        <v>5.6877539175856029E-2</v>
      </c>
      <c r="AC1823" s="17">
        <v>1.2145748987854255E-2</v>
      </c>
    </row>
    <row r="1824" spans="1:29" ht="12.75" customHeight="1" x14ac:dyDescent="0.2">
      <c r="A1824" s="19">
        <v>41875</v>
      </c>
      <c r="B1824" s="19">
        <v>41511</v>
      </c>
      <c r="C1824" s="19">
        <v>40055</v>
      </c>
      <c r="D1824" s="16" t="s">
        <v>2</v>
      </c>
      <c r="E1824" s="114">
        <v>18740</v>
      </c>
      <c r="F1824" s="115">
        <v>11753</v>
      </c>
      <c r="G1824" s="113">
        <v>4030</v>
      </c>
      <c r="H1824" s="113">
        <v>1564</v>
      </c>
      <c r="I1824" s="113">
        <v>1393</v>
      </c>
      <c r="J1824" s="112">
        <v>17162</v>
      </c>
      <c r="K1824" s="112">
        <v>10485</v>
      </c>
      <c r="L1824" s="112">
        <v>4107</v>
      </c>
      <c r="M1824" s="112">
        <v>1132</v>
      </c>
      <c r="N1824" s="113">
        <v>1438</v>
      </c>
      <c r="O1824" s="112">
        <v>16180</v>
      </c>
      <c r="P1824" s="112">
        <v>10604</v>
      </c>
      <c r="Q1824" s="112">
        <v>3445</v>
      </c>
      <c r="R1824" s="112">
        <v>1127</v>
      </c>
      <c r="S1824" s="113">
        <v>1004</v>
      </c>
      <c r="T1824" s="17">
        <v>9.1947325486539944E-2</v>
      </c>
      <c r="U1824" s="17">
        <v>0.12093466857415347</v>
      </c>
      <c r="V1824" s="17">
        <v>-1.874847820793768E-2</v>
      </c>
      <c r="W1824" s="17">
        <v>0.38162544169611312</v>
      </c>
      <c r="X1824" s="17">
        <v>-3.1293463143254541E-2</v>
      </c>
      <c r="Y1824" s="17">
        <v>9.1947325486539944E-2</v>
      </c>
      <c r="Z1824" s="17">
        <v>0.10491679984958169</v>
      </c>
      <c r="AA1824" s="17">
        <v>7.1523530975804217E-2</v>
      </c>
      <c r="AB1824" s="17">
        <v>0.1911652703731912</v>
      </c>
      <c r="AC1824" s="17">
        <v>0</v>
      </c>
    </row>
    <row r="1825" spans="1:29" ht="12.75" customHeight="1" x14ac:dyDescent="0.2">
      <c r="A1825" s="19">
        <v>41876</v>
      </c>
      <c r="B1825" s="19">
        <v>41512</v>
      </c>
      <c r="C1825" s="19">
        <v>40056</v>
      </c>
      <c r="D1825" s="16" t="s">
        <v>3</v>
      </c>
      <c r="E1825" s="114">
        <v>16493</v>
      </c>
      <c r="F1825" s="115">
        <v>10632</v>
      </c>
      <c r="G1825" s="113">
        <v>3436</v>
      </c>
      <c r="H1825" s="113">
        <v>1070</v>
      </c>
      <c r="I1825" s="113">
        <v>1355</v>
      </c>
      <c r="J1825" s="112">
        <v>16554</v>
      </c>
      <c r="K1825" s="112">
        <v>11476</v>
      </c>
      <c r="L1825" s="112">
        <v>2857</v>
      </c>
      <c r="M1825" s="112">
        <v>1117</v>
      </c>
      <c r="N1825" s="113">
        <v>1104</v>
      </c>
      <c r="O1825" s="112">
        <v>14596</v>
      </c>
      <c r="P1825" s="112">
        <v>9842</v>
      </c>
      <c r="Q1825" s="112">
        <v>3130</v>
      </c>
      <c r="R1825" s="112">
        <v>844</v>
      </c>
      <c r="S1825" s="113">
        <v>780</v>
      </c>
      <c r="T1825" s="17">
        <v>-3.6849099915428063E-3</v>
      </c>
      <c r="U1825" s="17">
        <v>-7.3544789125130738E-2</v>
      </c>
      <c r="V1825" s="17">
        <v>0.20266013300665042</v>
      </c>
      <c r="W1825" s="17">
        <v>-4.2076991942703645E-2</v>
      </c>
      <c r="X1825" s="17">
        <v>0.22735507246376807</v>
      </c>
      <c r="Y1825" s="17">
        <v>-3.6849099915428063E-3</v>
      </c>
      <c r="Z1825" s="17">
        <v>3.233323623652784E-2</v>
      </c>
      <c r="AA1825" s="17">
        <v>-2.0331106593087789E-3</v>
      </c>
      <c r="AB1825" s="17">
        <v>8.5192697768762704E-2</v>
      </c>
      <c r="AC1825" s="17">
        <v>0.171132238547969</v>
      </c>
    </row>
    <row r="1826" spans="1:29" ht="12.75" customHeight="1" x14ac:dyDescent="0.2">
      <c r="A1826" s="19">
        <v>41877</v>
      </c>
      <c r="B1826" s="19">
        <v>41513</v>
      </c>
      <c r="C1826" s="19">
        <v>40057</v>
      </c>
      <c r="D1826" s="16" t="s">
        <v>4</v>
      </c>
      <c r="E1826" s="114">
        <v>14499</v>
      </c>
      <c r="F1826" s="115">
        <v>9292</v>
      </c>
      <c r="G1826" s="113">
        <v>2896</v>
      </c>
      <c r="H1826" s="113">
        <v>1278</v>
      </c>
      <c r="I1826" s="113">
        <v>1033</v>
      </c>
      <c r="J1826" s="112">
        <v>13943</v>
      </c>
      <c r="K1826" s="112">
        <v>9183</v>
      </c>
      <c r="L1826" s="112">
        <v>2795</v>
      </c>
      <c r="M1826" s="112">
        <v>1002</v>
      </c>
      <c r="N1826" s="113">
        <v>963</v>
      </c>
      <c r="O1826" s="112">
        <v>15243</v>
      </c>
      <c r="P1826" s="112">
        <v>10318</v>
      </c>
      <c r="Q1826" s="112">
        <v>2944</v>
      </c>
      <c r="R1826" s="112">
        <v>1086</v>
      </c>
      <c r="S1826" s="113">
        <v>895</v>
      </c>
      <c r="T1826" s="17">
        <v>3.9876640608190517E-2</v>
      </c>
      <c r="U1826" s="17">
        <v>1.1869759337906904E-2</v>
      </c>
      <c r="V1826" s="17">
        <v>3.6135957066189661E-2</v>
      </c>
      <c r="W1826" s="17">
        <v>0.27544910179640714</v>
      </c>
      <c r="X1826" s="17">
        <v>7.2689511941848473E-2</v>
      </c>
      <c r="Y1826" s="17">
        <v>3.9876640608190517E-2</v>
      </c>
      <c r="Z1826" s="17">
        <v>7.8091106290671952E-3</v>
      </c>
      <c r="AA1826" s="17">
        <v>8.7903831705484547E-2</v>
      </c>
      <c r="AB1826" s="17">
        <v>0.36392742796157962</v>
      </c>
      <c r="AC1826" s="17">
        <v>0.16328828828828823</v>
      </c>
    </row>
    <row r="1827" spans="1:29" ht="12.75" customHeight="1" x14ac:dyDescent="0.2">
      <c r="A1827" s="19">
        <v>41878</v>
      </c>
      <c r="B1827" s="19">
        <v>41514</v>
      </c>
      <c r="C1827" s="19">
        <v>40058</v>
      </c>
      <c r="D1827" s="16" t="s">
        <v>5</v>
      </c>
      <c r="E1827" s="114">
        <v>16385</v>
      </c>
      <c r="F1827" s="115">
        <v>10236</v>
      </c>
      <c r="G1827" s="113">
        <v>3736</v>
      </c>
      <c r="H1827" s="113">
        <v>1297</v>
      </c>
      <c r="I1827" s="113">
        <v>1116</v>
      </c>
      <c r="J1827" s="112">
        <v>15062</v>
      </c>
      <c r="K1827" s="112">
        <v>9882</v>
      </c>
      <c r="L1827" s="112">
        <v>3132</v>
      </c>
      <c r="M1827" s="112">
        <v>953</v>
      </c>
      <c r="N1827" s="113">
        <v>1095</v>
      </c>
      <c r="O1827" s="112">
        <v>15997</v>
      </c>
      <c r="P1827" s="112">
        <v>10042</v>
      </c>
      <c r="Q1827" s="112">
        <v>3672</v>
      </c>
      <c r="R1827" s="112">
        <v>1253</v>
      </c>
      <c r="S1827" s="113">
        <v>1030</v>
      </c>
      <c r="T1827" s="17">
        <v>8.783694064533254E-2</v>
      </c>
      <c r="U1827" s="17">
        <v>3.5822707953855559E-2</v>
      </c>
      <c r="V1827" s="17">
        <v>0.19284802043422733</v>
      </c>
      <c r="W1827" s="17">
        <v>0.36096537250786986</v>
      </c>
      <c r="X1827" s="17">
        <v>1.9178082191780854E-2</v>
      </c>
      <c r="Y1827" s="17">
        <v>8.783694064533254E-2</v>
      </c>
      <c r="Z1827" s="17">
        <v>9.4174238375200447E-2</v>
      </c>
      <c r="AA1827" s="17">
        <v>0.11923307369682434</v>
      </c>
      <c r="AB1827" s="17">
        <v>3.5115722266560345E-2</v>
      </c>
      <c r="AC1827" s="17">
        <v>-4.6968403074295506E-2</v>
      </c>
    </row>
    <row r="1828" spans="1:29" ht="12.75" customHeight="1" x14ac:dyDescent="0.2">
      <c r="A1828" s="19">
        <v>41879</v>
      </c>
      <c r="B1828" s="19">
        <v>41515</v>
      </c>
      <c r="C1828" s="19">
        <v>40059</v>
      </c>
      <c r="D1828" s="16" t="s">
        <v>6</v>
      </c>
      <c r="E1828" s="114">
        <v>17918</v>
      </c>
      <c r="F1828" s="115">
        <v>11192</v>
      </c>
      <c r="G1828" s="113">
        <v>3758</v>
      </c>
      <c r="H1828" s="113">
        <v>1501</v>
      </c>
      <c r="I1828" s="113">
        <v>1467</v>
      </c>
      <c r="J1828" s="112">
        <v>15700</v>
      </c>
      <c r="K1828" s="112">
        <v>10781</v>
      </c>
      <c r="L1828" s="112">
        <v>2389</v>
      </c>
      <c r="M1828" s="112">
        <v>1252</v>
      </c>
      <c r="N1828" s="113">
        <v>1278</v>
      </c>
      <c r="O1828" s="112">
        <v>17447</v>
      </c>
      <c r="P1828" s="112">
        <v>11150</v>
      </c>
      <c r="Q1828" s="112">
        <v>3994</v>
      </c>
      <c r="R1828" s="112">
        <v>1238</v>
      </c>
      <c r="S1828" s="113">
        <v>1065</v>
      </c>
      <c r="T1828" s="17">
        <v>0.14127388535031837</v>
      </c>
      <c r="U1828" s="17">
        <v>3.8122623133290068E-2</v>
      </c>
      <c r="V1828" s="17">
        <v>0.57304311427375465</v>
      </c>
      <c r="W1828" s="17">
        <v>0.19888178913738019</v>
      </c>
      <c r="X1828" s="17">
        <v>0.147887323943662</v>
      </c>
      <c r="Y1828" s="17">
        <v>0.14127388535031837</v>
      </c>
      <c r="Z1828" s="17">
        <v>5.6746294023227284E-2</v>
      </c>
      <c r="AA1828" s="17">
        <v>6.69702652022508E-3</v>
      </c>
      <c r="AB1828" s="17">
        <v>0.19888178913738019</v>
      </c>
      <c r="AC1828" s="17">
        <v>0.10884353741496589</v>
      </c>
    </row>
    <row r="1829" spans="1:29" ht="12.75" customHeight="1" x14ac:dyDescent="0.2">
      <c r="A1829" s="19">
        <v>41880</v>
      </c>
      <c r="B1829" s="19">
        <v>41516</v>
      </c>
      <c r="C1829" s="19">
        <v>40060</v>
      </c>
      <c r="D1829" s="16" t="s">
        <v>7</v>
      </c>
      <c r="E1829" s="114">
        <v>17694</v>
      </c>
      <c r="F1829" s="115">
        <v>11257</v>
      </c>
      <c r="G1829" s="113">
        <v>3800</v>
      </c>
      <c r="H1829" s="113">
        <v>1543</v>
      </c>
      <c r="I1829" s="113">
        <v>1094</v>
      </c>
      <c r="J1829" s="112">
        <v>18527</v>
      </c>
      <c r="K1829" s="112">
        <v>10890</v>
      </c>
      <c r="L1829" s="112">
        <v>5041</v>
      </c>
      <c r="M1829" s="112">
        <v>1245</v>
      </c>
      <c r="N1829" s="113">
        <v>1351</v>
      </c>
      <c r="O1829" s="112">
        <v>17553</v>
      </c>
      <c r="P1829" s="112">
        <v>11274</v>
      </c>
      <c r="Q1829" s="112">
        <v>3942</v>
      </c>
      <c r="R1829" s="112">
        <v>1264</v>
      </c>
      <c r="S1829" s="113">
        <v>1073</v>
      </c>
      <c r="T1829" s="17">
        <v>-4.496140767528467E-2</v>
      </c>
      <c r="U1829" s="17">
        <v>3.3700642791551827E-2</v>
      </c>
      <c r="V1829" s="17">
        <v>-0.24618131323150172</v>
      </c>
      <c r="W1829" s="17">
        <v>0.23935742971887541</v>
      </c>
      <c r="X1829" s="17">
        <v>-0.19022945965951144</v>
      </c>
      <c r="Y1829" s="17">
        <v>-4.496140767528467E-2</v>
      </c>
      <c r="Z1829" s="17">
        <v>-1.6426387068588899E-2</v>
      </c>
      <c r="AA1829" s="17">
        <v>-3.0612244897959218E-2</v>
      </c>
      <c r="AB1829" s="17">
        <v>-6.7673716012084606E-2</v>
      </c>
      <c r="AC1829" s="17">
        <v>-0.29373789541639772</v>
      </c>
    </row>
    <row r="1830" spans="1:29" ht="12.75" customHeight="1" x14ac:dyDescent="0.2">
      <c r="A1830" s="19">
        <v>41881</v>
      </c>
      <c r="B1830" s="19">
        <v>41517</v>
      </c>
      <c r="C1830" s="19">
        <v>40061</v>
      </c>
      <c r="D1830" s="16" t="s">
        <v>1</v>
      </c>
      <c r="E1830" s="114">
        <v>18472</v>
      </c>
      <c r="F1830" s="115">
        <v>10329</v>
      </c>
      <c r="G1830" s="113">
        <v>4914</v>
      </c>
      <c r="H1830" s="113">
        <v>1602</v>
      </c>
      <c r="I1830" s="113">
        <v>1627</v>
      </c>
      <c r="J1830" s="112">
        <v>19164</v>
      </c>
      <c r="K1830" s="112">
        <v>10993</v>
      </c>
      <c r="L1830" s="112">
        <v>5408</v>
      </c>
      <c r="M1830" s="112">
        <v>1328</v>
      </c>
      <c r="N1830" s="113">
        <v>1435</v>
      </c>
      <c r="O1830" s="112">
        <v>18008</v>
      </c>
      <c r="P1830" s="112">
        <v>10823</v>
      </c>
      <c r="Q1830" s="112">
        <v>4302</v>
      </c>
      <c r="R1830" s="112">
        <v>1472</v>
      </c>
      <c r="S1830" s="113">
        <v>1411</v>
      </c>
      <c r="T1830" s="17">
        <v>-3.6109371738676677E-2</v>
      </c>
      <c r="U1830" s="17">
        <v>-6.0402074047120946E-2</v>
      </c>
      <c r="V1830" s="17">
        <v>-9.1346153846153855E-2</v>
      </c>
      <c r="W1830" s="17">
        <v>0.20632530120481918</v>
      </c>
      <c r="X1830" s="17">
        <v>0.13379790940766556</v>
      </c>
      <c r="Y1830" s="17">
        <v>-3.6109371738676677E-2</v>
      </c>
      <c r="Z1830" s="17">
        <v>-2.4092970521541912E-2</v>
      </c>
      <c r="AA1830" s="17">
        <v>0.19503891050583655</v>
      </c>
      <c r="AB1830" s="17">
        <v>1.2002526847757489E-2</v>
      </c>
      <c r="AC1830" s="17">
        <v>-4.6307151230949639E-2</v>
      </c>
    </row>
    <row r="1831" spans="1:29" ht="12.75" customHeight="1" x14ac:dyDescent="0.2">
      <c r="A1831" s="19">
        <v>41882</v>
      </c>
      <c r="B1831" s="19">
        <v>41518</v>
      </c>
      <c r="C1831" s="19">
        <v>40062</v>
      </c>
      <c r="D1831" s="16" t="s">
        <v>2</v>
      </c>
      <c r="E1831" s="114">
        <v>15464</v>
      </c>
      <c r="F1831" s="115">
        <v>9826</v>
      </c>
      <c r="G1831" s="113">
        <v>3360</v>
      </c>
      <c r="H1831" s="113">
        <v>1315</v>
      </c>
      <c r="I1831" s="113">
        <v>963</v>
      </c>
      <c r="J1831" s="112">
        <v>15589</v>
      </c>
      <c r="K1831" s="112">
        <v>9998</v>
      </c>
      <c r="L1831" s="112">
        <v>3657</v>
      </c>
      <c r="M1831" s="112">
        <v>1108</v>
      </c>
      <c r="N1831" s="113">
        <v>826</v>
      </c>
      <c r="O1831" s="112">
        <v>15460</v>
      </c>
      <c r="P1831" s="112">
        <v>9912</v>
      </c>
      <c r="Q1831" s="112">
        <v>3413</v>
      </c>
      <c r="R1831" s="112">
        <v>1162</v>
      </c>
      <c r="S1831" s="113">
        <v>973</v>
      </c>
      <c r="T1831" s="17">
        <v>-8.0184745653987255E-3</v>
      </c>
      <c r="U1831" s="17">
        <v>-1.7203440688137617E-2</v>
      </c>
      <c r="V1831" s="17">
        <v>-8.1214109926168954E-2</v>
      </c>
      <c r="W1831" s="17">
        <v>0.18682310469314078</v>
      </c>
      <c r="X1831" s="17">
        <v>0.16585956416464898</v>
      </c>
      <c r="Y1831" s="17">
        <v>-8.0184745653987255E-3</v>
      </c>
      <c r="Z1831" s="17">
        <v>4.0779578434487762E-2</v>
      </c>
      <c r="AA1831" s="17">
        <v>-3.002309468822173E-2</v>
      </c>
      <c r="AB1831" s="17">
        <v>0.15655233069481089</v>
      </c>
      <c r="AC1831" s="17">
        <v>-0.30267921795800146</v>
      </c>
    </row>
    <row r="1832" spans="1:29" ht="12.75" customHeight="1" x14ac:dyDescent="0.2">
      <c r="A1832" s="19">
        <v>41883</v>
      </c>
      <c r="B1832" s="19">
        <v>41519</v>
      </c>
      <c r="C1832" s="19">
        <v>40063</v>
      </c>
      <c r="D1832" s="16" t="s">
        <v>3</v>
      </c>
      <c r="E1832" s="114">
        <v>16745</v>
      </c>
      <c r="F1832" s="115">
        <v>10547</v>
      </c>
      <c r="G1832" s="113">
        <v>3921</v>
      </c>
      <c r="H1832" s="113">
        <v>1065</v>
      </c>
      <c r="I1832" s="113">
        <v>1212</v>
      </c>
      <c r="J1832" s="112">
        <v>16084</v>
      </c>
      <c r="K1832" s="112">
        <v>10657</v>
      </c>
      <c r="L1832" s="112">
        <v>3236</v>
      </c>
      <c r="M1832" s="112">
        <v>987</v>
      </c>
      <c r="N1832" s="113">
        <v>1204</v>
      </c>
      <c r="O1832" s="112">
        <v>14934</v>
      </c>
      <c r="P1832" s="112">
        <v>10196</v>
      </c>
      <c r="Q1832" s="112">
        <v>3080</v>
      </c>
      <c r="R1832" s="112">
        <v>838</v>
      </c>
      <c r="S1832" s="113">
        <v>820</v>
      </c>
      <c r="T1832" s="17">
        <v>4.1096742103954309E-2</v>
      </c>
      <c r="U1832" s="17">
        <v>-1.032185418035092E-2</v>
      </c>
      <c r="V1832" s="17">
        <v>0.21168108776267003</v>
      </c>
      <c r="W1832" s="17">
        <v>7.9027355623100259E-2</v>
      </c>
      <c r="X1832" s="17">
        <v>6.6445182724252927E-3</v>
      </c>
      <c r="Y1832" s="17">
        <v>4.1096742103954309E-2</v>
      </c>
      <c r="Z1832" s="17">
        <v>1.403711181617151E-2</v>
      </c>
      <c r="AA1832" s="17">
        <v>0.19579139981701732</v>
      </c>
      <c r="AB1832" s="17">
        <v>7.4672048435923344E-2</v>
      </c>
      <c r="AC1832" s="17">
        <v>7.9252003561887774E-2</v>
      </c>
    </row>
    <row r="1833" spans="1:29" ht="12.75" customHeight="1" x14ac:dyDescent="0.2">
      <c r="A1833" s="19">
        <v>41884</v>
      </c>
      <c r="B1833" s="19">
        <v>41520</v>
      </c>
      <c r="C1833" s="19">
        <v>40064</v>
      </c>
      <c r="D1833" s="16" t="s">
        <v>4</v>
      </c>
      <c r="E1833" s="114">
        <v>14660</v>
      </c>
      <c r="F1833" s="115">
        <v>9761</v>
      </c>
      <c r="G1833" s="113">
        <v>2833</v>
      </c>
      <c r="H1833" s="113">
        <v>1092</v>
      </c>
      <c r="I1833" s="113">
        <v>974</v>
      </c>
      <c r="J1833" s="112">
        <v>14810</v>
      </c>
      <c r="K1833" s="112">
        <v>9783</v>
      </c>
      <c r="L1833" s="112">
        <v>3024</v>
      </c>
      <c r="M1833" s="112">
        <v>981</v>
      </c>
      <c r="N1833" s="113">
        <v>1022</v>
      </c>
      <c r="O1833" s="112">
        <v>13947</v>
      </c>
      <c r="P1833" s="112">
        <v>9288</v>
      </c>
      <c r="Q1833" s="112">
        <v>2835</v>
      </c>
      <c r="R1833" s="112">
        <v>897</v>
      </c>
      <c r="S1833" s="113">
        <v>927</v>
      </c>
      <c r="T1833" s="17">
        <v>-1.0128291694800784E-2</v>
      </c>
      <c r="U1833" s="17">
        <v>-2.2487989369314176E-3</v>
      </c>
      <c r="V1833" s="17">
        <v>-6.3161375661375696E-2</v>
      </c>
      <c r="W1833" s="17">
        <v>0.11314984709480114</v>
      </c>
      <c r="X1833" s="17">
        <v>-4.6966731898238745E-2</v>
      </c>
      <c r="Y1833" s="17">
        <v>-1.0128291694800784E-2</v>
      </c>
      <c r="Z1833" s="17">
        <v>-4.6905271744671628E-3</v>
      </c>
      <c r="AA1833" s="17">
        <v>-3.7049626104690647E-2</v>
      </c>
      <c r="AB1833" s="17">
        <v>0.12809917355371891</v>
      </c>
      <c r="AC1833" s="17">
        <v>1.7763845350052154E-2</v>
      </c>
    </row>
    <row r="1834" spans="1:29" ht="12.75" customHeight="1" x14ac:dyDescent="0.2">
      <c r="A1834" s="19">
        <v>41885</v>
      </c>
      <c r="B1834" s="19">
        <v>41521</v>
      </c>
      <c r="C1834" s="19">
        <v>40065</v>
      </c>
      <c r="D1834" s="16" t="s">
        <v>5</v>
      </c>
      <c r="E1834" s="114">
        <v>14753</v>
      </c>
      <c r="F1834" s="115">
        <v>9282</v>
      </c>
      <c r="G1834" s="113">
        <v>3490</v>
      </c>
      <c r="H1834" s="113">
        <v>942</v>
      </c>
      <c r="I1834" s="113">
        <v>1039</v>
      </c>
      <c r="J1834" s="112">
        <v>13500</v>
      </c>
      <c r="K1834" s="112">
        <v>8816</v>
      </c>
      <c r="L1834" s="112">
        <v>2919</v>
      </c>
      <c r="M1834" s="112">
        <v>841</v>
      </c>
      <c r="N1834" s="113">
        <v>924</v>
      </c>
      <c r="O1834" s="112">
        <v>13925</v>
      </c>
      <c r="P1834" s="112">
        <v>9419</v>
      </c>
      <c r="Q1834" s="112">
        <v>2876</v>
      </c>
      <c r="R1834" s="112">
        <v>825</v>
      </c>
      <c r="S1834" s="113">
        <v>805</v>
      </c>
      <c r="T1834" s="17">
        <v>9.2814814814814905E-2</v>
      </c>
      <c r="U1834" s="17">
        <v>5.2858439201451946E-2</v>
      </c>
      <c r="V1834" s="17">
        <v>0.19561493662213092</v>
      </c>
      <c r="W1834" s="17">
        <v>0.12009512485136753</v>
      </c>
      <c r="X1834" s="17">
        <v>0.12445887445887438</v>
      </c>
      <c r="Y1834" s="17">
        <v>9.2814814814814905E-2</v>
      </c>
      <c r="Z1834" s="17">
        <v>-1.5381351437360746E-2</v>
      </c>
      <c r="AA1834" s="17">
        <v>7.7160493827160392E-2</v>
      </c>
      <c r="AB1834" s="17">
        <v>-5.7057057057057103E-2</v>
      </c>
      <c r="AC1834" s="17">
        <v>8.5684430512016796E-2</v>
      </c>
    </row>
    <row r="1835" spans="1:29" ht="12.75" customHeight="1" x14ac:dyDescent="0.2">
      <c r="A1835" s="19">
        <v>41886</v>
      </c>
      <c r="B1835" s="19">
        <v>41522</v>
      </c>
      <c r="C1835" s="19">
        <v>40066</v>
      </c>
      <c r="D1835" s="16" t="s">
        <v>6</v>
      </c>
      <c r="E1835" s="114">
        <v>15801</v>
      </c>
      <c r="F1835" s="115">
        <v>9744</v>
      </c>
      <c r="G1835" s="113">
        <v>3722</v>
      </c>
      <c r="H1835" s="113">
        <v>1257</v>
      </c>
      <c r="I1835" s="113">
        <v>1078</v>
      </c>
      <c r="J1835" s="112">
        <v>14682</v>
      </c>
      <c r="K1835" s="112">
        <v>9191</v>
      </c>
      <c r="L1835" s="112">
        <v>3172</v>
      </c>
      <c r="M1835" s="112">
        <v>1043</v>
      </c>
      <c r="N1835" s="113">
        <v>1276</v>
      </c>
      <c r="O1835" s="112">
        <v>14686</v>
      </c>
      <c r="P1835" s="112">
        <v>9526</v>
      </c>
      <c r="Q1835" s="112">
        <v>3124</v>
      </c>
      <c r="R1835" s="112">
        <v>1053</v>
      </c>
      <c r="S1835" s="113">
        <v>983</v>
      </c>
      <c r="T1835" s="17">
        <v>7.6215774417654369E-2</v>
      </c>
      <c r="U1835" s="17">
        <v>6.0167555217060187E-2</v>
      </c>
      <c r="V1835" s="17">
        <v>0.17339218158890279</v>
      </c>
      <c r="W1835" s="17">
        <v>0.20517737296260785</v>
      </c>
      <c r="X1835" s="17">
        <v>-0.15517241379310343</v>
      </c>
      <c r="Y1835" s="17">
        <v>7.6215774417654369E-2</v>
      </c>
      <c r="Z1835" s="17">
        <v>-1.0560519902518273E-2</v>
      </c>
      <c r="AA1835" s="17">
        <v>9.5672652340300202E-2</v>
      </c>
      <c r="AB1835" s="17">
        <v>0.12432915921288012</v>
      </c>
      <c r="AC1835" s="17">
        <v>-0.16692426584234932</v>
      </c>
    </row>
    <row r="1836" spans="1:29" ht="12.75" customHeight="1" x14ac:dyDescent="0.2">
      <c r="A1836" s="19">
        <v>41887</v>
      </c>
      <c r="B1836" s="19">
        <v>41523</v>
      </c>
      <c r="C1836" s="19">
        <v>40067</v>
      </c>
      <c r="D1836" s="16" t="s">
        <v>7</v>
      </c>
      <c r="E1836" s="114">
        <v>15986</v>
      </c>
      <c r="F1836" s="115">
        <v>9669</v>
      </c>
      <c r="G1836" s="113">
        <v>3631</v>
      </c>
      <c r="H1836" s="113">
        <v>1303</v>
      </c>
      <c r="I1836" s="113">
        <v>1383</v>
      </c>
      <c r="J1836" s="112">
        <v>14025</v>
      </c>
      <c r="K1836" s="112">
        <v>8518</v>
      </c>
      <c r="L1836" s="112">
        <v>3099</v>
      </c>
      <c r="M1836" s="112">
        <v>1119</v>
      </c>
      <c r="N1836" s="113">
        <v>1289</v>
      </c>
      <c r="O1836" s="112">
        <v>15405</v>
      </c>
      <c r="P1836" s="112">
        <v>9991</v>
      </c>
      <c r="Q1836" s="112">
        <v>3509</v>
      </c>
      <c r="R1836" s="112">
        <v>926</v>
      </c>
      <c r="S1836" s="113">
        <v>979</v>
      </c>
      <c r="T1836" s="17">
        <v>0.13982174688057047</v>
      </c>
      <c r="U1836" s="17">
        <v>0.13512561634186437</v>
      </c>
      <c r="V1836" s="17">
        <v>0.17166828009035173</v>
      </c>
      <c r="W1836" s="17">
        <v>0.16443252904378913</v>
      </c>
      <c r="X1836" s="17">
        <v>7.2924747866563333E-2</v>
      </c>
      <c r="Y1836" s="17">
        <v>0.13982174688057047</v>
      </c>
      <c r="Z1836" s="17">
        <v>2.4041516627833159E-2</v>
      </c>
      <c r="AA1836" s="17">
        <v>5.3074245939675135E-2</v>
      </c>
      <c r="AB1836" s="17">
        <v>3.3306899286280833E-2</v>
      </c>
      <c r="AC1836" s="17">
        <v>-8.6021505376343566E-3</v>
      </c>
    </row>
    <row r="1837" spans="1:29" ht="12.75" customHeight="1" x14ac:dyDescent="0.2">
      <c r="A1837" s="19">
        <v>41888</v>
      </c>
      <c r="B1837" s="19">
        <v>41524</v>
      </c>
      <c r="C1837" s="19">
        <v>40068</v>
      </c>
      <c r="D1837" s="16" t="s">
        <v>1</v>
      </c>
      <c r="E1837" s="114">
        <v>16902</v>
      </c>
      <c r="F1837" s="115">
        <v>9786</v>
      </c>
      <c r="G1837" s="113">
        <v>4165</v>
      </c>
      <c r="H1837" s="113">
        <v>1387</v>
      </c>
      <c r="I1837" s="113">
        <v>1564</v>
      </c>
      <c r="J1837" s="112">
        <v>15951</v>
      </c>
      <c r="K1837" s="112">
        <v>9464</v>
      </c>
      <c r="L1837" s="112">
        <v>3640</v>
      </c>
      <c r="M1837" s="112">
        <v>1243</v>
      </c>
      <c r="N1837" s="113">
        <v>1604</v>
      </c>
      <c r="O1837" s="112">
        <v>15856</v>
      </c>
      <c r="P1837" s="112">
        <v>9395</v>
      </c>
      <c r="Q1837" s="112">
        <v>3758</v>
      </c>
      <c r="R1837" s="112">
        <v>1351</v>
      </c>
      <c r="S1837" s="113">
        <v>1352</v>
      </c>
      <c r="T1837" s="17">
        <v>5.9620086514952098E-2</v>
      </c>
      <c r="U1837" s="17">
        <v>3.4023668639053151E-2</v>
      </c>
      <c r="V1837" s="17">
        <v>0.14423076923076916</v>
      </c>
      <c r="W1837" s="17">
        <v>0.11584875301689457</v>
      </c>
      <c r="X1837" s="17">
        <v>-2.4937655860349128E-2</v>
      </c>
      <c r="Y1837" s="17">
        <v>5.9620086514952098E-2</v>
      </c>
      <c r="Z1837" s="17">
        <v>-8.7115072933549031E-3</v>
      </c>
      <c r="AA1837" s="17">
        <v>0.23297809354647714</v>
      </c>
      <c r="AB1837" s="17">
        <v>1.3819995190161194E-2</v>
      </c>
      <c r="AC1837" s="17">
        <v>-1.6970458830923962E-2</v>
      </c>
    </row>
    <row r="1838" spans="1:29" ht="12.75" customHeight="1" x14ac:dyDescent="0.2">
      <c r="A1838" s="19">
        <v>41889</v>
      </c>
      <c r="B1838" s="19">
        <v>41525</v>
      </c>
      <c r="C1838" s="19">
        <v>40069</v>
      </c>
      <c r="D1838" s="16" t="s">
        <v>2</v>
      </c>
      <c r="E1838" s="114">
        <v>17542</v>
      </c>
      <c r="F1838" s="115">
        <v>11026</v>
      </c>
      <c r="G1838" s="113">
        <v>3927</v>
      </c>
      <c r="H1838" s="113">
        <v>1345</v>
      </c>
      <c r="I1838" s="113">
        <v>1244</v>
      </c>
      <c r="J1838" s="112">
        <v>15190</v>
      </c>
      <c r="K1838" s="112">
        <v>9781</v>
      </c>
      <c r="L1838" s="112">
        <v>3498</v>
      </c>
      <c r="M1838" s="112">
        <v>917</v>
      </c>
      <c r="N1838" s="113">
        <v>994</v>
      </c>
      <c r="O1838" s="112">
        <v>15778</v>
      </c>
      <c r="P1838" s="112">
        <v>10711</v>
      </c>
      <c r="Q1838" s="112">
        <v>3129</v>
      </c>
      <c r="R1838" s="112">
        <v>995</v>
      </c>
      <c r="S1838" s="113">
        <v>943</v>
      </c>
      <c r="T1838" s="17">
        <v>0.15483870967741931</v>
      </c>
      <c r="U1838" s="17">
        <v>0.12728759840507098</v>
      </c>
      <c r="V1838" s="17">
        <v>0.12264150943396235</v>
      </c>
      <c r="W1838" s="17">
        <v>0.46673936750272627</v>
      </c>
      <c r="X1838" s="17">
        <v>0.25150905432595572</v>
      </c>
      <c r="Y1838" s="17">
        <v>0.15483870967741931</v>
      </c>
      <c r="Z1838" s="17">
        <v>6.4902453158199647E-2</v>
      </c>
      <c r="AA1838" s="17">
        <v>0.14858145656624755</v>
      </c>
      <c r="AB1838" s="17">
        <v>0.35175879396984921</v>
      </c>
      <c r="AC1838" s="17">
        <v>-0.12394366197183093</v>
      </c>
    </row>
    <row r="1839" spans="1:29" ht="12.75" customHeight="1" x14ac:dyDescent="0.2">
      <c r="A1839" s="19">
        <v>41890</v>
      </c>
      <c r="B1839" s="19">
        <v>41526</v>
      </c>
      <c r="C1839" s="19">
        <v>40070</v>
      </c>
      <c r="D1839" s="16" t="s">
        <v>3</v>
      </c>
      <c r="E1839" s="114">
        <v>16250</v>
      </c>
      <c r="F1839" s="115">
        <v>10566</v>
      </c>
      <c r="G1839" s="113">
        <v>3578</v>
      </c>
      <c r="H1839" s="113">
        <v>1040</v>
      </c>
      <c r="I1839" s="113">
        <v>1066</v>
      </c>
      <c r="J1839" s="112">
        <v>16009</v>
      </c>
      <c r="K1839" s="112">
        <v>10581</v>
      </c>
      <c r="L1839" s="112">
        <v>3232</v>
      </c>
      <c r="M1839" s="112">
        <v>1045</v>
      </c>
      <c r="N1839" s="113">
        <v>1151</v>
      </c>
      <c r="O1839" s="112">
        <v>13932</v>
      </c>
      <c r="P1839" s="112">
        <v>9433</v>
      </c>
      <c r="Q1839" s="112">
        <v>2818</v>
      </c>
      <c r="R1839" s="112">
        <v>787</v>
      </c>
      <c r="S1839" s="113">
        <v>894</v>
      </c>
      <c r="T1839" s="17">
        <v>1.5054032106939896E-2</v>
      </c>
      <c r="U1839" s="17">
        <v>-1.4176353841791611E-3</v>
      </c>
      <c r="V1839" s="17">
        <v>0.10705445544554459</v>
      </c>
      <c r="W1839" s="17">
        <v>-4.784688995215336E-3</v>
      </c>
      <c r="X1839" s="17">
        <v>-7.3848827106863579E-2</v>
      </c>
      <c r="Y1839" s="17">
        <v>1.5054032106939896E-2</v>
      </c>
      <c r="Z1839" s="17">
        <v>3.2239155920281259E-2</v>
      </c>
      <c r="AA1839" s="17">
        <v>1.2164073550212207E-2</v>
      </c>
      <c r="AB1839" s="17">
        <v>-6.3906390639063893E-2</v>
      </c>
      <c r="AC1839" s="17">
        <v>-4.6685340802987696E-3</v>
      </c>
    </row>
    <row r="1840" spans="1:29" ht="12.75" customHeight="1" x14ac:dyDescent="0.2">
      <c r="A1840" s="19">
        <v>41891</v>
      </c>
      <c r="B1840" s="19">
        <v>41527</v>
      </c>
      <c r="C1840" s="19">
        <v>40071</v>
      </c>
      <c r="D1840" s="16" t="s">
        <v>4</v>
      </c>
      <c r="E1840" s="114">
        <v>15233</v>
      </c>
      <c r="F1840" s="115">
        <v>9189</v>
      </c>
      <c r="G1840" s="113">
        <v>3606</v>
      </c>
      <c r="H1840" s="113">
        <v>1346</v>
      </c>
      <c r="I1840" s="113">
        <v>1092</v>
      </c>
      <c r="J1840" s="112">
        <v>14459</v>
      </c>
      <c r="K1840" s="112">
        <v>9139</v>
      </c>
      <c r="L1840" s="112">
        <v>3159</v>
      </c>
      <c r="M1840" s="112">
        <v>1053</v>
      </c>
      <c r="N1840" s="113">
        <v>1108</v>
      </c>
      <c r="O1840" s="112">
        <v>12839</v>
      </c>
      <c r="P1840" s="112">
        <v>8723</v>
      </c>
      <c r="Q1840" s="112">
        <v>2556</v>
      </c>
      <c r="R1840" s="112">
        <v>800</v>
      </c>
      <c r="S1840" s="113">
        <v>760</v>
      </c>
      <c r="T1840" s="17">
        <v>5.3530672937270873E-2</v>
      </c>
      <c r="U1840" s="17">
        <v>5.4710581026371496E-3</v>
      </c>
      <c r="V1840" s="17">
        <v>0.14150047483380823</v>
      </c>
      <c r="W1840" s="17">
        <v>0.27825261158594494</v>
      </c>
      <c r="X1840" s="17">
        <v>-1.4440433212996373E-2</v>
      </c>
      <c r="Y1840" s="17">
        <v>5.3530672937270873E-2</v>
      </c>
      <c r="Z1840" s="17">
        <v>4.5987478656801306E-2</v>
      </c>
      <c r="AA1840" s="17">
        <v>0.16896196018606768</v>
      </c>
      <c r="AB1840" s="17">
        <v>0.28068506184586117</v>
      </c>
      <c r="AC1840" s="17">
        <v>0.11201629327902229</v>
      </c>
    </row>
    <row r="1841" spans="1:29" ht="12.75" customHeight="1" x14ac:dyDescent="0.2">
      <c r="A1841" s="19">
        <v>41892</v>
      </c>
      <c r="B1841" s="19">
        <v>41528</v>
      </c>
      <c r="C1841" s="19">
        <v>40072</v>
      </c>
      <c r="D1841" s="16" t="s">
        <v>5</v>
      </c>
      <c r="E1841" s="114">
        <v>15046</v>
      </c>
      <c r="F1841" s="115">
        <v>9860</v>
      </c>
      <c r="G1841" s="113">
        <v>3017</v>
      </c>
      <c r="H1841" s="113">
        <v>988</v>
      </c>
      <c r="I1841" s="113">
        <v>1181</v>
      </c>
      <c r="J1841" s="112">
        <v>13070</v>
      </c>
      <c r="K1841" s="112">
        <v>8690</v>
      </c>
      <c r="L1841" s="112">
        <v>2858</v>
      </c>
      <c r="M1841" s="112">
        <v>707</v>
      </c>
      <c r="N1841" s="113">
        <v>815</v>
      </c>
      <c r="O1841" s="112">
        <v>13732</v>
      </c>
      <c r="P1841" s="112">
        <v>9119</v>
      </c>
      <c r="Q1841" s="112">
        <v>2874</v>
      </c>
      <c r="R1841" s="112">
        <v>957</v>
      </c>
      <c r="S1841" s="113">
        <v>782</v>
      </c>
      <c r="T1841" s="17">
        <v>0.15118592195868397</v>
      </c>
      <c r="U1841" s="17">
        <v>0.1346375143843499</v>
      </c>
      <c r="V1841" s="17">
        <v>5.5633310006997894E-2</v>
      </c>
      <c r="W1841" s="17">
        <v>0.39745403111739752</v>
      </c>
      <c r="X1841" s="17">
        <v>0.44907975460122707</v>
      </c>
      <c r="Y1841" s="17">
        <v>0.15118592195868397</v>
      </c>
      <c r="Z1841" s="17">
        <v>3.2677000418935842E-2</v>
      </c>
      <c r="AA1841" s="17">
        <v>1.1058981233244003E-2</v>
      </c>
      <c r="AB1841" s="17">
        <v>-2.6600985221674867E-2</v>
      </c>
      <c r="AC1841" s="17">
        <v>-3.7489812550937196E-2</v>
      </c>
    </row>
    <row r="1842" spans="1:29" ht="12.75" customHeight="1" x14ac:dyDescent="0.2">
      <c r="A1842" s="19">
        <v>41893</v>
      </c>
      <c r="B1842" s="19">
        <v>41529</v>
      </c>
      <c r="C1842" s="19">
        <v>40073</v>
      </c>
      <c r="D1842" s="16" t="s">
        <v>6</v>
      </c>
      <c r="E1842" s="114">
        <v>14588</v>
      </c>
      <c r="F1842" s="115">
        <v>9138</v>
      </c>
      <c r="G1842" s="113">
        <v>3192</v>
      </c>
      <c r="H1842" s="113">
        <v>1056</v>
      </c>
      <c r="I1842" s="113">
        <v>1202</v>
      </c>
      <c r="J1842" s="112">
        <v>15548</v>
      </c>
      <c r="K1842" s="112">
        <v>9766</v>
      </c>
      <c r="L1842" s="112">
        <v>3421</v>
      </c>
      <c r="M1842" s="112">
        <v>1077</v>
      </c>
      <c r="N1842" s="113">
        <v>1284</v>
      </c>
      <c r="O1842" s="112">
        <v>15305</v>
      </c>
      <c r="P1842" s="112">
        <v>9921</v>
      </c>
      <c r="Q1842" s="112">
        <v>3373</v>
      </c>
      <c r="R1842" s="112">
        <v>1053</v>
      </c>
      <c r="S1842" s="113">
        <v>958</v>
      </c>
      <c r="T1842" s="17">
        <v>-6.1744275791098535E-2</v>
      </c>
      <c r="U1842" s="17">
        <v>-6.4304730698341195E-2</v>
      </c>
      <c r="V1842" s="17">
        <v>-6.693949137679045E-2</v>
      </c>
      <c r="W1842" s="17">
        <v>-1.9498607242339872E-2</v>
      </c>
      <c r="X1842" s="17">
        <v>-6.3862928348909609E-2</v>
      </c>
      <c r="Y1842" s="17">
        <v>-6.1744275791098535E-2</v>
      </c>
      <c r="Z1842" s="17">
        <v>-8.2898434363709361E-2</v>
      </c>
      <c r="AA1842" s="17">
        <v>-0.11774461028192373</v>
      </c>
      <c r="AB1842" s="17">
        <v>-6.4658990256864501E-2</v>
      </c>
      <c r="AC1842" s="17">
        <v>-0.12645348837209303</v>
      </c>
    </row>
    <row r="1843" spans="1:29" ht="12.75" customHeight="1" x14ac:dyDescent="0.2">
      <c r="A1843" s="19">
        <v>41894</v>
      </c>
      <c r="B1843" s="19">
        <v>41530</v>
      </c>
      <c r="C1843" s="19">
        <v>40074</v>
      </c>
      <c r="D1843" s="16" t="s">
        <v>7</v>
      </c>
      <c r="E1843" s="114">
        <v>16374</v>
      </c>
      <c r="F1843" s="115">
        <v>9890</v>
      </c>
      <c r="G1843" s="113">
        <v>3719</v>
      </c>
      <c r="H1843" s="113">
        <v>1354</v>
      </c>
      <c r="I1843" s="113">
        <v>1411</v>
      </c>
      <c r="J1843" s="112">
        <v>15504</v>
      </c>
      <c r="K1843" s="112">
        <v>9739</v>
      </c>
      <c r="L1843" s="112">
        <v>3419</v>
      </c>
      <c r="M1843" s="112">
        <v>1176</v>
      </c>
      <c r="N1843" s="113">
        <v>1170</v>
      </c>
      <c r="O1843" s="112">
        <v>15231</v>
      </c>
      <c r="P1843" s="112">
        <v>9782</v>
      </c>
      <c r="Q1843" s="112">
        <v>3337</v>
      </c>
      <c r="R1843" s="112">
        <v>1103</v>
      </c>
      <c r="S1843" s="113">
        <v>1009</v>
      </c>
      <c r="T1843" s="17">
        <v>5.6114551083591424E-2</v>
      </c>
      <c r="U1843" s="17">
        <v>1.5504671937570658E-2</v>
      </c>
      <c r="V1843" s="17">
        <v>8.7744954665106789E-2</v>
      </c>
      <c r="W1843" s="17">
        <v>0.15136054421768708</v>
      </c>
      <c r="X1843" s="17">
        <v>0.20598290598290592</v>
      </c>
      <c r="Y1843" s="17">
        <v>5.6114551083591424E-2</v>
      </c>
      <c r="Z1843" s="17">
        <v>-6.8825910931174072E-2</v>
      </c>
      <c r="AA1843" s="17">
        <v>6.409155937052935E-2</v>
      </c>
      <c r="AB1843" s="17">
        <v>3.7064492216456468E-3</v>
      </c>
      <c r="AC1843" s="17">
        <v>0.12609736632083002</v>
      </c>
    </row>
    <row r="1844" spans="1:29" ht="12.75" customHeight="1" x14ac:dyDescent="0.2">
      <c r="A1844" s="19">
        <v>41895</v>
      </c>
      <c r="B1844" s="19">
        <v>41531</v>
      </c>
      <c r="C1844" s="19">
        <v>40075</v>
      </c>
      <c r="D1844" s="16" t="s">
        <v>1</v>
      </c>
      <c r="E1844" s="114">
        <v>17019</v>
      </c>
      <c r="F1844" s="115">
        <v>9707</v>
      </c>
      <c r="G1844" s="113">
        <v>4192</v>
      </c>
      <c r="H1844" s="113">
        <v>1513</v>
      </c>
      <c r="I1844" s="113">
        <v>1607</v>
      </c>
      <c r="J1844" s="112">
        <v>18356</v>
      </c>
      <c r="K1844" s="112">
        <v>11600</v>
      </c>
      <c r="L1844" s="112">
        <v>3654</v>
      </c>
      <c r="M1844" s="112">
        <v>1456</v>
      </c>
      <c r="N1844" s="113">
        <v>1646</v>
      </c>
      <c r="O1844" s="112">
        <v>16769</v>
      </c>
      <c r="P1844" s="112">
        <v>9821</v>
      </c>
      <c r="Q1844" s="112">
        <v>4166</v>
      </c>
      <c r="R1844" s="112">
        <v>1406</v>
      </c>
      <c r="S1844" s="113">
        <v>1376</v>
      </c>
      <c r="T1844" s="17">
        <v>-7.2837219437785983E-2</v>
      </c>
      <c r="U1844" s="17">
        <v>-0.16318965517241379</v>
      </c>
      <c r="V1844" s="17">
        <v>0.14723590585659552</v>
      </c>
      <c r="W1844" s="17">
        <v>3.9148351648351731E-2</v>
      </c>
      <c r="X1844" s="17">
        <v>-2.3693803159173799E-2</v>
      </c>
      <c r="Y1844" s="17">
        <v>-7.2837219437785983E-2</v>
      </c>
      <c r="Z1844" s="17">
        <v>-7.1100478468899553E-2</v>
      </c>
      <c r="AA1844" s="17">
        <v>0.16025463603653467</v>
      </c>
      <c r="AB1844" s="17">
        <v>-8.5190039318480126E-3</v>
      </c>
      <c r="AC1844" s="17">
        <v>-2.487864077669899E-2</v>
      </c>
    </row>
    <row r="1845" spans="1:29" ht="12.75" customHeight="1" x14ac:dyDescent="0.2">
      <c r="A1845" s="19">
        <v>41896</v>
      </c>
      <c r="B1845" s="19">
        <v>41532</v>
      </c>
      <c r="C1845" s="19">
        <v>40076</v>
      </c>
      <c r="D1845" s="16" t="s">
        <v>2</v>
      </c>
      <c r="E1845" s="114">
        <v>17279</v>
      </c>
      <c r="F1845" s="115">
        <v>11073</v>
      </c>
      <c r="G1845" s="113">
        <v>3699</v>
      </c>
      <c r="H1845" s="113">
        <v>1332</v>
      </c>
      <c r="I1845" s="113">
        <v>1175</v>
      </c>
      <c r="J1845" s="112">
        <v>16419</v>
      </c>
      <c r="K1845" s="112">
        <v>10588</v>
      </c>
      <c r="L1845" s="112">
        <v>3483</v>
      </c>
      <c r="M1845" s="112">
        <v>1138</v>
      </c>
      <c r="N1845" s="113">
        <v>1210</v>
      </c>
      <c r="O1845" s="112">
        <v>15786</v>
      </c>
      <c r="P1845" s="112">
        <v>10451</v>
      </c>
      <c r="Q1845" s="112">
        <v>3295</v>
      </c>
      <c r="R1845" s="112">
        <v>1042</v>
      </c>
      <c r="S1845" s="113">
        <v>998</v>
      </c>
      <c r="T1845" s="17">
        <v>5.2378342164565383E-2</v>
      </c>
      <c r="U1845" s="17">
        <v>4.5806573479410639E-2</v>
      </c>
      <c r="V1845" s="17">
        <v>6.2015503875969102E-2</v>
      </c>
      <c r="W1845" s="17">
        <v>0.17047451669595781</v>
      </c>
      <c r="X1845" s="17">
        <v>-2.8925619834710758E-2</v>
      </c>
      <c r="Y1845" s="17">
        <v>5.2378342164565383E-2</v>
      </c>
      <c r="Z1845" s="17">
        <v>6.0530600517191946E-2</v>
      </c>
      <c r="AA1845" s="17">
        <v>9.6324836988737506E-2</v>
      </c>
      <c r="AB1845" s="17">
        <v>0.19354838709677424</v>
      </c>
      <c r="AC1845" s="17">
        <v>-0.15345821325648412</v>
      </c>
    </row>
    <row r="1846" spans="1:29" ht="12.75" customHeight="1" x14ac:dyDescent="0.2">
      <c r="A1846" s="19">
        <v>41897</v>
      </c>
      <c r="B1846" s="19">
        <v>41533</v>
      </c>
      <c r="C1846" s="19">
        <v>40077</v>
      </c>
      <c r="D1846" s="16" t="s">
        <v>3</v>
      </c>
      <c r="E1846" s="114">
        <v>16257</v>
      </c>
      <c r="F1846" s="115">
        <v>10275</v>
      </c>
      <c r="G1846" s="113">
        <v>3766</v>
      </c>
      <c r="H1846" s="113">
        <v>1166</v>
      </c>
      <c r="I1846" s="113">
        <v>1050</v>
      </c>
      <c r="J1846" s="112">
        <v>16105</v>
      </c>
      <c r="K1846" s="112">
        <v>10654</v>
      </c>
      <c r="L1846" s="112">
        <v>3305</v>
      </c>
      <c r="M1846" s="112">
        <v>1028</v>
      </c>
      <c r="N1846" s="113">
        <v>1118</v>
      </c>
      <c r="O1846" s="112">
        <v>15039</v>
      </c>
      <c r="P1846" s="112">
        <v>10218</v>
      </c>
      <c r="Q1846" s="112">
        <v>2918</v>
      </c>
      <c r="R1846" s="112">
        <v>924</v>
      </c>
      <c r="S1846" s="113">
        <v>979</v>
      </c>
      <c r="T1846" s="17">
        <v>9.4380627134429407E-3</v>
      </c>
      <c r="U1846" s="17">
        <v>-3.5573493523559208E-2</v>
      </c>
      <c r="V1846" s="17">
        <v>0.13948562783661123</v>
      </c>
      <c r="W1846" s="17">
        <v>0.13424124513618674</v>
      </c>
      <c r="X1846" s="17">
        <v>-6.0822898032200312E-2</v>
      </c>
      <c r="Y1846" s="17">
        <v>9.4380627134429407E-3</v>
      </c>
      <c r="Z1846" s="17">
        <v>3.9769277474195563E-2</v>
      </c>
      <c r="AA1846" s="17">
        <v>0.10537129439389492</v>
      </c>
      <c r="AB1846" s="17">
        <v>0.1147227533460804</v>
      </c>
      <c r="AC1846" s="17">
        <v>1.744186046511631E-2</v>
      </c>
    </row>
    <row r="1847" spans="1:29" ht="12.75" customHeight="1" x14ac:dyDescent="0.2">
      <c r="A1847" s="19">
        <v>41898</v>
      </c>
      <c r="B1847" s="19">
        <v>41534</v>
      </c>
      <c r="C1847" s="19">
        <v>40078</v>
      </c>
      <c r="D1847" s="16" t="s">
        <v>4</v>
      </c>
      <c r="E1847" s="114">
        <v>14397</v>
      </c>
      <c r="F1847" s="115">
        <v>8751</v>
      </c>
      <c r="G1847" s="113">
        <v>3318</v>
      </c>
      <c r="H1847" s="113">
        <v>1252</v>
      </c>
      <c r="I1847" s="113">
        <v>1076</v>
      </c>
      <c r="J1847" s="112">
        <v>14606</v>
      </c>
      <c r="K1847" s="112">
        <v>9164</v>
      </c>
      <c r="L1847" s="112">
        <v>3301</v>
      </c>
      <c r="M1847" s="112">
        <v>1038</v>
      </c>
      <c r="N1847" s="113">
        <v>1103</v>
      </c>
      <c r="O1847" s="112">
        <v>13339</v>
      </c>
      <c r="P1847" s="112">
        <v>9028</v>
      </c>
      <c r="Q1847" s="112">
        <v>2697</v>
      </c>
      <c r="R1847" s="112">
        <v>935</v>
      </c>
      <c r="S1847" s="113">
        <v>679</v>
      </c>
      <c r="T1847" s="17">
        <v>-1.4309188004929529E-2</v>
      </c>
      <c r="U1847" s="17">
        <v>-4.5067656045394977E-2</v>
      </c>
      <c r="V1847" s="17">
        <v>5.1499545592244012E-3</v>
      </c>
      <c r="W1847" s="17">
        <v>0.20616570327552997</v>
      </c>
      <c r="X1847" s="17">
        <v>-2.4478694469628248E-2</v>
      </c>
      <c r="Y1847" s="17">
        <v>-1.4309188004929529E-2</v>
      </c>
      <c r="Z1847" s="17">
        <v>-5.7004310344827558E-2</v>
      </c>
      <c r="AA1847" s="17">
        <v>0.14849428868120462</v>
      </c>
      <c r="AB1847" s="17">
        <v>0.20268972142170982</v>
      </c>
      <c r="AC1847" s="17">
        <v>5.078125E-2</v>
      </c>
    </row>
    <row r="1848" spans="1:29" ht="12.75" customHeight="1" x14ac:dyDescent="0.2">
      <c r="A1848" s="19">
        <v>41899</v>
      </c>
      <c r="B1848" s="19">
        <v>41535</v>
      </c>
      <c r="C1848" s="19">
        <v>40079</v>
      </c>
      <c r="D1848" s="16" t="s">
        <v>5</v>
      </c>
      <c r="E1848" s="114">
        <v>15268</v>
      </c>
      <c r="F1848" s="115">
        <v>9519</v>
      </c>
      <c r="G1848" s="113">
        <v>3646</v>
      </c>
      <c r="H1848" s="113">
        <v>973</v>
      </c>
      <c r="I1848" s="113">
        <v>1130</v>
      </c>
      <c r="J1848" s="112">
        <v>14665</v>
      </c>
      <c r="K1848" s="112">
        <v>9649</v>
      </c>
      <c r="L1848" s="112">
        <v>3187</v>
      </c>
      <c r="M1848" s="112">
        <v>1011</v>
      </c>
      <c r="N1848" s="113">
        <v>818</v>
      </c>
      <c r="O1848" s="112">
        <v>13740</v>
      </c>
      <c r="P1848" s="112">
        <v>9022</v>
      </c>
      <c r="Q1848" s="112">
        <v>3036</v>
      </c>
      <c r="R1848" s="112">
        <v>917</v>
      </c>
      <c r="S1848" s="113">
        <v>765</v>
      </c>
      <c r="T1848" s="17">
        <v>4.1118308898738576E-2</v>
      </c>
      <c r="U1848" s="17">
        <v>-1.3472898745984008E-2</v>
      </c>
      <c r="V1848" s="17">
        <v>0.1440225917791027</v>
      </c>
      <c r="W1848" s="17">
        <v>-3.7586547972304651E-2</v>
      </c>
      <c r="X1848" s="17">
        <v>0.38141809290953543</v>
      </c>
      <c r="Y1848" s="17">
        <v>4.1118308898738576E-2</v>
      </c>
      <c r="Z1848" s="17">
        <v>7.408191342999304E-3</v>
      </c>
      <c r="AA1848" s="17">
        <v>9.325337331334338E-2</v>
      </c>
      <c r="AB1848" s="17">
        <v>9.9435028248587631E-2</v>
      </c>
      <c r="AC1848" s="17">
        <v>-0.1893830703012912</v>
      </c>
    </row>
    <row r="1849" spans="1:29" ht="12.75" customHeight="1" x14ac:dyDescent="0.2">
      <c r="A1849" s="19">
        <v>41900</v>
      </c>
      <c r="B1849" s="19">
        <v>41536</v>
      </c>
      <c r="C1849" s="19">
        <v>40080</v>
      </c>
      <c r="D1849" s="16" t="s">
        <v>6</v>
      </c>
      <c r="E1849" s="114">
        <v>17015</v>
      </c>
      <c r="F1849" s="115">
        <v>10591</v>
      </c>
      <c r="G1849" s="113">
        <v>3786</v>
      </c>
      <c r="H1849" s="113">
        <v>1285</v>
      </c>
      <c r="I1849" s="113">
        <v>1353</v>
      </c>
      <c r="J1849" s="112">
        <v>15601</v>
      </c>
      <c r="K1849" s="112">
        <v>9915</v>
      </c>
      <c r="L1849" s="112">
        <v>3515</v>
      </c>
      <c r="M1849" s="112">
        <v>1007</v>
      </c>
      <c r="N1849" s="113">
        <v>1164</v>
      </c>
      <c r="O1849" s="112">
        <v>15405</v>
      </c>
      <c r="P1849" s="112">
        <v>9970</v>
      </c>
      <c r="Q1849" s="112">
        <v>3357</v>
      </c>
      <c r="R1849" s="112">
        <v>1116</v>
      </c>
      <c r="S1849" s="113">
        <v>962</v>
      </c>
      <c r="T1849" s="17">
        <v>9.0635215691301729E-2</v>
      </c>
      <c r="U1849" s="17">
        <v>6.8179525970751387E-2</v>
      </c>
      <c r="V1849" s="17">
        <v>7.7098150782361374E-2</v>
      </c>
      <c r="W1849" s="17">
        <v>0.27606752730883821</v>
      </c>
      <c r="X1849" s="17">
        <v>0.16237113402061865</v>
      </c>
      <c r="Y1849" s="17">
        <v>9.0635215691301729E-2</v>
      </c>
      <c r="Z1849" s="17">
        <v>7.3811213626685523E-2</v>
      </c>
      <c r="AA1849" s="17">
        <v>9.2010383616959901E-2</v>
      </c>
      <c r="AB1849" s="17">
        <v>-5.7917888563049802E-2</v>
      </c>
      <c r="AC1849" s="17">
        <v>-1.8854242204496052E-2</v>
      </c>
    </row>
    <row r="1850" spans="1:29" ht="12.75" customHeight="1" x14ac:dyDescent="0.2">
      <c r="A1850" s="19">
        <v>41901</v>
      </c>
      <c r="B1850" s="19">
        <v>41537</v>
      </c>
      <c r="C1850" s="19">
        <v>40081</v>
      </c>
      <c r="D1850" s="16" t="s">
        <v>7</v>
      </c>
      <c r="E1850" s="114">
        <v>17353</v>
      </c>
      <c r="F1850" s="115">
        <v>10668</v>
      </c>
      <c r="G1850" s="113">
        <v>4034</v>
      </c>
      <c r="H1850" s="113">
        <v>1158</v>
      </c>
      <c r="I1850" s="113">
        <v>1493</v>
      </c>
      <c r="J1850" s="112">
        <v>15300</v>
      </c>
      <c r="K1850" s="112">
        <v>9947</v>
      </c>
      <c r="L1850" s="112">
        <v>2509</v>
      </c>
      <c r="M1850" s="112">
        <v>1312</v>
      </c>
      <c r="N1850" s="113">
        <v>1532</v>
      </c>
      <c r="O1850" s="112">
        <v>15795</v>
      </c>
      <c r="P1850" s="112">
        <v>10351</v>
      </c>
      <c r="Q1850" s="112">
        <v>3387</v>
      </c>
      <c r="R1850" s="112">
        <v>1049</v>
      </c>
      <c r="S1850" s="113">
        <v>1008</v>
      </c>
      <c r="T1850" s="17">
        <v>0.13418300653594772</v>
      </c>
      <c r="U1850" s="17">
        <v>7.2484166080225121E-2</v>
      </c>
      <c r="V1850" s="17">
        <v>0.60781187724192898</v>
      </c>
      <c r="W1850" s="17">
        <v>-0.11737804878048785</v>
      </c>
      <c r="X1850" s="17">
        <v>-2.5456919060052208E-2</v>
      </c>
      <c r="Y1850" s="17">
        <v>0.13418300653594772</v>
      </c>
      <c r="Z1850" s="17">
        <v>4.5779825507303196E-2</v>
      </c>
      <c r="AA1850" s="17">
        <v>0.12587217415573537</v>
      </c>
      <c r="AB1850" s="17">
        <v>4.7963800904977427E-2</v>
      </c>
      <c r="AC1850" s="17">
        <v>0.20016077170418001</v>
      </c>
    </row>
    <row r="1851" spans="1:29" ht="12.75" customHeight="1" x14ac:dyDescent="0.2">
      <c r="A1851" s="19">
        <v>41902</v>
      </c>
      <c r="B1851" s="19">
        <v>41538</v>
      </c>
      <c r="C1851" s="19">
        <v>40082</v>
      </c>
      <c r="D1851" s="16" t="s">
        <v>1</v>
      </c>
      <c r="E1851" s="114">
        <v>18081</v>
      </c>
      <c r="F1851" s="115">
        <v>10060</v>
      </c>
      <c r="G1851" s="113">
        <v>4509</v>
      </c>
      <c r="H1851" s="113">
        <v>1800</v>
      </c>
      <c r="I1851" s="113">
        <v>1712</v>
      </c>
      <c r="J1851" s="112">
        <v>16877</v>
      </c>
      <c r="K1851" s="112">
        <v>10406</v>
      </c>
      <c r="L1851" s="112">
        <v>3703</v>
      </c>
      <c r="M1851" s="112">
        <v>1500</v>
      </c>
      <c r="N1851" s="113">
        <v>1268</v>
      </c>
      <c r="O1851" s="112">
        <v>16377</v>
      </c>
      <c r="P1851" s="112">
        <v>9927</v>
      </c>
      <c r="Q1851" s="112">
        <v>3733</v>
      </c>
      <c r="R1851" s="112">
        <v>1416</v>
      </c>
      <c r="S1851" s="113">
        <v>1301</v>
      </c>
      <c r="T1851" s="17">
        <v>7.133969307341359E-2</v>
      </c>
      <c r="U1851" s="17">
        <v>-3.3250048049202396E-2</v>
      </c>
      <c r="V1851" s="17">
        <v>0.21766135565757483</v>
      </c>
      <c r="W1851" s="17">
        <v>0.19999999999999996</v>
      </c>
      <c r="X1851" s="17">
        <v>0.35015772870662465</v>
      </c>
      <c r="Y1851" s="17">
        <v>7.133969307341359E-2</v>
      </c>
      <c r="Z1851" s="17">
        <v>-1.8249243681077387E-2</v>
      </c>
      <c r="AA1851" s="17">
        <v>0.23907666941467443</v>
      </c>
      <c r="AB1851" s="17">
        <v>0.20401337792642149</v>
      </c>
      <c r="AC1851" s="17">
        <v>5.9405940594059459E-2</v>
      </c>
    </row>
    <row r="1852" spans="1:29" ht="12.75" customHeight="1" x14ac:dyDescent="0.2">
      <c r="A1852" s="19">
        <v>41903</v>
      </c>
      <c r="B1852" s="19">
        <v>41539</v>
      </c>
      <c r="C1852" s="19">
        <v>40083</v>
      </c>
      <c r="D1852" s="16" t="s">
        <v>2</v>
      </c>
      <c r="E1852" s="114">
        <v>17508</v>
      </c>
      <c r="F1852" s="115">
        <v>11090</v>
      </c>
      <c r="G1852" s="113">
        <v>3902</v>
      </c>
      <c r="H1852" s="113">
        <v>1251</v>
      </c>
      <c r="I1852" s="113">
        <v>1265</v>
      </c>
      <c r="J1852" s="112">
        <v>16406</v>
      </c>
      <c r="K1852" s="112">
        <v>10488</v>
      </c>
      <c r="L1852" s="112">
        <v>3702</v>
      </c>
      <c r="M1852" s="112">
        <v>1187</v>
      </c>
      <c r="N1852" s="113">
        <v>1029</v>
      </c>
      <c r="O1852" s="112">
        <v>15772</v>
      </c>
      <c r="P1852" s="112">
        <v>10548</v>
      </c>
      <c r="Q1852" s="112">
        <v>3077</v>
      </c>
      <c r="R1852" s="112">
        <v>1147</v>
      </c>
      <c r="S1852" s="113">
        <v>1000</v>
      </c>
      <c r="T1852" s="17">
        <v>6.7170547360721589E-2</v>
      </c>
      <c r="U1852" s="17">
        <v>5.7398932112890932E-2</v>
      </c>
      <c r="V1852" s="17">
        <v>5.4024851431658583E-2</v>
      </c>
      <c r="W1852" s="17">
        <v>5.391743892165124E-2</v>
      </c>
      <c r="X1852" s="17">
        <v>0.22934888241010687</v>
      </c>
      <c r="Y1852" s="17">
        <v>6.7170547360721589E-2</v>
      </c>
      <c r="Z1852" s="17">
        <v>3.7709366520071175E-2</v>
      </c>
      <c r="AA1852" s="17">
        <v>0.11933448078026387</v>
      </c>
      <c r="AB1852" s="17">
        <v>0.11002661934338942</v>
      </c>
      <c r="AC1852" s="17">
        <v>-0.11228070175438598</v>
      </c>
    </row>
    <row r="1853" spans="1:29" ht="12.75" customHeight="1" x14ac:dyDescent="0.2">
      <c r="A1853" s="19">
        <v>41904</v>
      </c>
      <c r="B1853" s="19">
        <v>41540</v>
      </c>
      <c r="C1853" s="19">
        <v>40084</v>
      </c>
      <c r="D1853" s="16" t="s">
        <v>3</v>
      </c>
      <c r="E1853" s="114">
        <v>17243</v>
      </c>
      <c r="F1853" s="115">
        <v>11173</v>
      </c>
      <c r="G1853" s="113">
        <v>3766</v>
      </c>
      <c r="H1853" s="113">
        <v>1244</v>
      </c>
      <c r="I1853" s="113">
        <v>1060</v>
      </c>
      <c r="J1853" s="112">
        <v>16146</v>
      </c>
      <c r="K1853" s="112">
        <v>10559</v>
      </c>
      <c r="L1853" s="112">
        <v>3298</v>
      </c>
      <c r="M1853" s="112">
        <v>1145</v>
      </c>
      <c r="N1853" s="113">
        <v>1144</v>
      </c>
      <c r="O1853" s="112">
        <v>14661</v>
      </c>
      <c r="P1853" s="112">
        <v>9992</v>
      </c>
      <c r="Q1853" s="112">
        <v>2955</v>
      </c>
      <c r="R1853" s="112">
        <v>786</v>
      </c>
      <c r="S1853" s="113">
        <v>928</v>
      </c>
      <c r="T1853" s="17">
        <v>6.7942524464263521E-2</v>
      </c>
      <c r="U1853" s="17">
        <v>5.8149445970262281E-2</v>
      </c>
      <c r="V1853" s="17">
        <v>0.14190418435415397</v>
      </c>
      <c r="W1853" s="17">
        <v>8.6462882096069782E-2</v>
      </c>
      <c r="X1853" s="17">
        <v>-7.3426573426573438E-2</v>
      </c>
      <c r="Y1853" s="17">
        <v>6.7942524464263521E-2</v>
      </c>
      <c r="Z1853" s="17">
        <v>0.11384707407038186</v>
      </c>
      <c r="AA1853" s="17">
        <v>0.14259708737864085</v>
      </c>
      <c r="AB1853" s="17">
        <v>0.18702290076335881</v>
      </c>
      <c r="AC1853" s="17">
        <v>9.52380952380949E-3</v>
      </c>
    </row>
    <row r="1854" spans="1:29" ht="12.75" customHeight="1" x14ac:dyDescent="0.2">
      <c r="A1854" s="19">
        <v>41905</v>
      </c>
      <c r="B1854" s="19">
        <v>41541</v>
      </c>
      <c r="C1854" s="19">
        <v>40085</v>
      </c>
      <c r="D1854" s="16" t="s">
        <v>4</v>
      </c>
      <c r="E1854" s="114">
        <v>15072</v>
      </c>
      <c r="F1854" s="115">
        <v>9586</v>
      </c>
      <c r="G1854" s="113">
        <v>3159</v>
      </c>
      <c r="H1854" s="113">
        <v>1181</v>
      </c>
      <c r="I1854" s="113">
        <v>1146</v>
      </c>
      <c r="J1854" s="112">
        <v>14730</v>
      </c>
      <c r="K1854" s="112">
        <v>9337</v>
      </c>
      <c r="L1854" s="112">
        <v>3179</v>
      </c>
      <c r="M1854" s="112">
        <v>1079</v>
      </c>
      <c r="N1854" s="113">
        <v>1135</v>
      </c>
      <c r="O1854" s="112">
        <v>12989</v>
      </c>
      <c r="P1854" s="112">
        <v>8721</v>
      </c>
      <c r="Q1854" s="112">
        <v>2582</v>
      </c>
      <c r="R1854" s="112">
        <v>1003</v>
      </c>
      <c r="S1854" s="113">
        <v>683</v>
      </c>
      <c r="T1854" s="17">
        <v>2.3217922606924679E-2</v>
      </c>
      <c r="U1854" s="17">
        <v>2.6668094677091192E-2</v>
      </c>
      <c r="V1854" s="17">
        <v>-6.2912865681031827E-3</v>
      </c>
      <c r="W1854" s="17">
        <v>9.4531974050046319E-2</v>
      </c>
      <c r="X1854" s="17">
        <v>9.6916299559470787E-3</v>
      </c>
      <c r="Y1854" s="17">
        <v>2.3217922606924679E-2</v>
      </c>
      <c r="Z1854" s="17">
        <v>5.2828116419549653E-2</v>
      </c>
      <c r="AA1854" s="17">
        <v>0.1787313432835822</v>
      </c>
      <c r="AB1854" s="17">
        <v>0.19655521783181351</v>
      </c>
      <c r="AC1854" s="17">
        <v>0.30227272727272725</v>
      </c>
    </row>
    <row r="1855" spans="1:29" ht="12.75" customHeight="1" x14ac:dyDescent="0.2">
      <c r="A1855" s="19">
        <v>41906</v>
      </c>
      <c r="B1855" s="19">
        <v>41542</v>
      </c>
      <c r="C1855" s="19">
        <v>40086</v>
      </c>
      <c r="D1855" s="16" t="s">
        <v>5</v>
      </c>
      <c r="E1855" s="114">
        <v>14472</v>
      </c>
      <c r="F1855" s="115">
        <v>9319</v>
      </c>
      <c r="G1855" s="113">
        <v>3103</v>
      </c>
      <c r="H1855" s="113">
        <v>1118</v>
      </c>
      <c r="I1855" s="113">
        <v>932</v>
      </c>
      <c r="J1855" s="112">
        <v>14092</v>
      </c>
      <c r="K1855" s="112">
        <v>8863</v>
      </c>
      <c r="L1855" s="112">
        <v>3060</v>
      </c>
      <c r="M1855" s="112">
        <v>1177</v>
      </c>
      <c r="N1855" s="113">
        <v>992</v>
      </c>
      <c r="O1855" s="112">
        <v>13216</v>
      </c>
      <c r="P1855" s="112">
        <v>8728</v>
      </c>
      <c r="Q1855" s="112">
        <v>2727</v>
      </c>
      <c r="R1855" s="112">
        <v>975</v>
      </c>
      <c r="S1855" s="113">
        <v>786</v>
      </c>
      <c r="T1855" s="17">
        <v>2.6965654271927431E-2</v>
      </c>
      <c r="U1855" s="17">
        <v>5.1449847681372063E-2</v>
      </c>
      <c r="V1855" s="17">
        <v>1.4052287581699296E-2</v>
      </c>
      <c r="W1855" s="17">
        <v>-5.0127442650807152E-2</v>
      </c>
      <c r="X1855" s="17">
        <v>-6.0483870967741882E-2</v>
      </c>
      <c r="Y1855" s="17">
        <v>2.6965654271927431E-2</v>
      </c>
      <c r="Z1855" s="17">
        <v>1.83586493279424E-2</v>
      </c>
      <c r="AA1855" s="17">
        <v>-3.4536403235843172E-2</v>
      </c>
      <c r="AB1855" s="17">
        <v>0.12024048096192375</v>
      </c>
      <c r="AC1855" s="17">
        <v>-0.10556621880998085</v>
      </c>
    </row>
    <row r="1856" spans="1:29" ht="12.75" customHeight="1" x14ac:dyDescent="0.2">
      <c r="A1856" s="19">
        <v>41907</v>
      </c>
      <c r="B1856" s="19">
        <v>41543</v>
      </c>
      <c r="C1856" s="19">
        <v>40087</v>
      </c>
      <c r="D1856" s="16" t="s">
        <v>6</v>
      </c>
      <c r="E1856" s="114">
        <v>16688</v>
      </c>
      <c r="F1856" s="115">
        <v>9939</v>
      </c>
      <c r="G1856" s="113">
        <v>3962</v>
      </c>
      <c r="H1856" s="113">
        <v>1416</v>
      </c>
      <c r="I1856" s="113">
        <v>1371</v>
      </c>
      <c r="J1856" s="112">
        <v>16041</v>
      </c>
      <c r="K1856" s="112">
        <v>10063</v>
      </c>
      <c r="L1856" s="112">
        <v>3303</v>
      </c>
      <c r="M1856" s="112">
        <v>1346</v>
      </c>
      <c r="N1856" s="113">
        <v>1329</v>
      </c>
      <c r="O1856" s="112">
        <v>15958</v>
      </c>
      <c r="P1856" s="112">
        <v>10382</v>
      </c>
      <c r="Q1856" s="112">
        <v>3530</v>
      </c>
      <c r="R1856" s="112">
        <v>1071</v>
      </c>
      <c r="S1856" s="113">
        <v>975</v>
      </c>
      <c r="T1856" s="17">
        <v>4.0334143756623586E-2</v>
      </c>
      <c r="U1856" s="17">
        <v>-1.2322369074828532E-2</v>
      </c>
      <c r="V1856" s="17">
        <v>0.19951559188616419</v>
      </c>
      <c r="W1856" s="17">
        <v>5.2005943536404198E-2</v>
      </c>
      <c r="X1856" s="17">
        <v>3.1602708803611712E-2</v>
      </c>
      <c r="Y1856" s="17">
        <v>4.0334143756623586E-2</v>
      </c>
      <c r="Z1856" s="17">
        <v>2.6650139448403998E-2</v>
      </c>
      <c r="AA1856" s="17">
        <v>0.11448663853727137</v>
      </c>
      <c r="AB1856" s="17">
        <v>3.3576642335766405E-2</v>
      </c>
      <c r="AC1856" s="17">
        <v>-2.9036827195467407E-2</v>
      </c>
    </row>
    <row r="1857" spans="1:29" ht="12.75" customHeight="1" x14ac:dyDescent="0.2">
      <c r="A1857" s="19">
        <v>41908</v>
      </c>
      <c r="B1857" s="19">
        <v>41544</v>
      </c>
      <c r="C1857" s="19">
        <v>40088</v>
      </c>
      <c r="D1857" s="16" t="s">
        <v>7</v>
      </c>
      <c r="E1857" s="114">
        <v>16232</v>
      </c>
      <c r="F1857" s="115">
        <v>9866</v>
      </c>
      <c r="G1857" s="113">
        <v>3615</v>
      </c>
      <c r="H1857" s="113">
        <v>1417</v>
      </c>
      <c r="I1857" s="113">
        <v>1334</v>
      </c>
      <c r="J1857" s="112">
        <v>15540</v>
      </c>
      <c r="K1857" s="112">
        <v>9486</v>
      </c>
      <c r="L1857" s="112">
        <v>3326</v>
      </c>
      <c r="M1857" s="112">
        <v>1403</v>
      </c>
      <c r="N1857" s="113">
        <v>1325</v>
      </c>
      <c r="O1857" s="112">
        <v>16419</v>
      </c>
      <c r="P1857" s="112">
        <v>10511</v>
      </c>
      <c r="Q1857" s="112">
        <v>3471</v>
      </c>
      <c r="R1857" s="112">
        <v>1414</v>
      </c>
      <c r="S1857" s="113">
        <v>1023</v>
      </c>
      <c r="T1857" s="17">
        <v>4.4530244530244456E-2</v>
      </c>
      <c r="U1857" s="17">
        <v>4.0059034366434654E-2</v>
      </c>
      <c r="V1857" s="17">
        <v>8.6891160553216995E-2</v>
      </c>
      <c r="W1857" s="17">
        <v>9.978617248752597E-3</v>
      </c>
      <c r="X1857" s="17">
        <v>6.7924528301885889E-3</v>
      </c>
      <c r="Y1857" s="17">
        <v>4.4530244530244456E-2</v>
      </c>
      <c r="Z1857" s="17">
        <v>-9.5857771260997038E-2</v>
      </c>
      <c r="AA1857" s="17">
        <v>2.6405451448040962E-2</v>
      </c>
      <c r="AB1857" s="17">
        <v>1.5042979942693435E-2</v>
      </c>
      <c r="AC1857" s="17">
        <v>-7.2322670375521536E-2</v>
      </c>
    </row>
    <row r="1858" spans="1:29" ht="12.75" customHeight="1" x14ac:dyDescent="0.2">
      <c r="A1858" s="19">
        <v>41909</v>
      </c>
      <c r="B1858" s="19">
        <v>41545</v>
      </c>
      <c r="C1858" s="19">
        <v>40089</v>
      </c>
      <c r="D1858" s="16" t="s">
        <v>1</v>
      </c>
      <c r="E1858" s="114">
        <v>17928</v>
      </c>
      <c r="F1858" s="115">
        <v>9745</v>
      </c>
      <c r="G1858" s="113">
        <v>4565</v>
      </c>
      <c r="H1858" s="113">
        <v>1892</v>
      </c>
      <c r="I1858" s="113">
        <v>1726</v>
      </c>
      <c r="J1858" s="112">
        <v>17273</v>
      </c>
      <c r="K1858" s="112">
        <v>10095</v>
      </c>
      <c r="L1858" s="112">
        <v>3728</v>
      </c>
      <c r="M1858" s="112">
        <v>1620</v>
      </c>
      <c r="N1858" s="113">
        <v>1830</v>
      </c>
      <c r="O1858" s="112">
        <v>19252</v>
      </c>
      <c r="P1858" s="112">
        <v>11329</v>
      </c>
      <c r="Q1858" s="112">
        <v>4651</v>
      </c>
      <c r="R1858" s="112">
        <v>1869</v>
      </c>
      <c r="S1858" s="113">
        <v>1403</v>
      </c>
      <c r="T1858" s="17">
        <v>3.7920453887570149E-2</v>
      </c>
      <c r="U1858" s="17">
        <v>-3.4670629024269428E-2</v>
      </c>
      <c r="V1858" s="17">
        <v>0.22451716738197436</v>
      </c>
      <c r="W1858" s="17">
        <v>0.16790123456790118</v>
      </c>
      <c r="X1858" s="17">
        <v>-5.6830601092896171E-2</v>
      </c>
      <c r="Y1858" s="17">
        <v>3.7920453887570149E-2</v>
      </c>
      <c r="Z1858" s="17">
        <v>-0.11754052340849408</v>
      </c>
      <c r="AA1858" s="17">
        <v>0.19097312809809552</v>
      </c>
      <c r="AB1858" s="17">
        <v>0.137702946482261</v>
      </c>
      <c r="AC1858" s="17">
        <v>0.17335146159075454</v>
      </c>
    </row>
    <row r="1859" spans="1:29" ht="12.75" customHeight="1" x14ac:dyDescent="0.2">
      <c r="A1859" s="19">
        <v>41910</v>
      </c>
      <c r="B1859" s="19">
        <v>41546</v>
      </c>
      <c r="C1859" s="19">
        <v>40090</v>
      </c>
      <c r="D1859" s="16" t="s">
        <v>2</v>
      </c>
      <c r="E1859" s="114">
        <v>16822</v>
      </c>
      <c r="F1859" s="115">
        <v>10988</v>
      </c>
      <c r="G1859" s="113">
        <v>3702</v>
      </c>
      <c r="H1859" s="113">
        <v>1052</v>
      </c>
      <c r="I1859" s="113">
        <v>1080</v>
      </c>
      <c r="J1859" s="112">
        <v>16173</v>
      </c>
      <c r="K1859" s="112">
        <v>10424</v>
      </c>
      <c r="L1859" s="112">
        <v>3393</v>
      </c>
      <c r="M1859" s="112">
        <v>1306</v>
      </c>
      <c r="N1859" s="113">
        <v>1050</v>
      </c>
      <c r="O1859" s="112">
        <v>16901</v>
      </c>
      <c r="P1859" s="112">
        <v>10648</v>
      </c>
      <c r="Q1859" s="112">
        <v>3905</v>
      </c>
      <c r="R1859" s="112">
        <v>1352</v>
      </c>
      <c r="S1859" s="113">
        <v>996</v>
      </c>
      <c r="T1859" s="17">
        <v>4.0128609410746252E-2</v>
      </c>
      <c r="U1859" s="17">
        <v>5.4105909439754463E-2</v>
      </c>
      <c r="V1859" s="17">
        <v>9.1069849690539328E-2</v>
      </c>
      <c r="W1859" s="17">
        <v>-0.19448698315467072</v>
      </c>
      <c r="X1859" s="17">
        <v>2.857142857142847E-2</v>
      </c>
      <c r="Y1859" s="17">
        <v>4.0128609410746252E-2</v>
      </c>
      <c r="Z1859" s="17">
        <v>3.3786868779106527E-3</v>
      </c>
      <c r="AA1859" s="17">
        <v>1.0922992900054718E-2</v>
      </c>
      <c r="AB1859" s="17">
        <v>-0.23933477946493131</v>
      </c>
      <c r="AC1859" s="17">
        <v>-0.27516778523489938</v>
      </c>
    </row>
    <row r="1860" spans="1:29" ht="12.75" customHeight="1" x14ac:dyDescent="0.2">
      <c r="A1860" s="19">
        <v>41911</v>
      </c>
      <c r="B1860" s="19">
        <v>41547</v>
      </c>
      <c r="C1860" s="19">
        <v>40091</v>
      </c>
      <c r="D1860" s="16" t="s">
        <v>3</v>
      </c>
      <c r="E1860" s="114">
        <v>17220</v>
      </c>
      <c r="F1860" s="115">
        <v>11165</v>
      </c>
      <c r="G1860" s="113">
        <v>3739</v>
      </c>
      <c r="H1860" s="113">
        <v>1214</v>
      </c>
      <c r="I1860" s="113">
        <v>1102</v>
      </c>
      <c r="J1860" s="112">
        <v>16507</v>
      </c>
      <c r="K1860" s="112">
        <v>10799</v>
      </c>
      <c r="L1860" s="112">
        <v>3340</v>
      </c>
      <c r="M1860" s="112">
        <v>1255</v>
      </c>
      <c r="N1860" s="113">
        <v>1113</v>
      </c>
      <c r="O1860" s="112">
        <v>16700</v>
      </c>
      <c r="P1860" s="112">
        <v>10716</v>
      </c>
      <c r="Q1860" s="112">
        <v>3559</v>
      </c>
      <c r="R1860" s="112">
        <v>1443</v>
      </c>
      <c r="S1860" s="113">
        <v>982</v>
      </c>
      <c r="T1860" s="17">
        <v>4.3193796571151744E-2</v>
      </c>
      <c r="U1860" s="17">
        <v>3.389202703954064E-2</v>
      </c>
      <c r="V1860" s="17">
        <v>0.11946107784431148</v>
      </c>
      <c r="W1860" s="17">
        <v>-3.266932270916334E-2</v>
      </c>
      <c r="X1860" s="17">
        <v>-9.8831985624437957E-3</v>
      </c>
      <c r="Y1860" s="17">
        <v>4.3193796571151744E-2</v>
      </c>
      <c r="Z1860" s="17">
        <v>3.2076169347383887E-2</v>
      </c>
      <c r="AA1860" s="17">
        <v>6.9508009153318007E-2</v>
      </c>
      <c r="AB1860" s="17">
        <v>-7.9605761940864328E-2</v>
      </c>
      <c r="AC1860" s="17">
        <v>-3.4180543382997364E-2</v>
      </c>
    </row>
    <row r="1861" spans="1:29" ht="12.75" customHeight="1" x14ac:dyDescent="0.2">
      <c r="A1861" s="19">
        <v>41912</v>
      </c>
      <c r="B1861" s="19">
        <v>41548</v>
      </c>
      <c r="C1861" s="19">
        <v>40092</v>
      </c>
      <c r="D1861" s="16" t="s">
        <v>4</v>
      </c>
      <c r="E1861" s="114">
        <v>16220</v>
      </c>
      <c r="F1861" s="115">
        <v>9961</v>
      </c>
      <c r="G1861" s="113">
        <v>3749</v>
      </c>
      <c r="H1861" s="113">
        <v>1436</v>
      </c>
      <c r="I1861" s="113">
        <v>1074</v>
      </c>
      <c r="J1861" s="112">
        <v>15328</v>
      </c>
      <c r="K1861" s="112">
        <v>9362</v>
      </c>
      <c r="L1861" s="112">
        <v>3505</v>
      </c>
      <c r="M1861" s="112">
        <v>1350</v>
      </c>
      <c r="N1861" s="113">
        <v>1111</v>
      </c>
      <c r="O1861" s="112">
        <v>15252</v>
      </c>
      <c r="P1861" s="112">
        <v>9920</v>
      </c>
      <c r="Q1861" s="112">
        <v>3058</v>
      </c>
      <c r="R1861" s="112">
        <v>1235</v>
      </c>
      <c r="S1861" s="113">
        <v>1039</v>
      </c>
      <c r="T1861" s="17">
        <v>5.8194154488517835E-2</v>
      </c>
      <c r="U1861" s="17">
        <v>6.3982055116428072E-2</v>
      </c>
      <c r="V1861" s="17">
        <v>6.9614835948644815E-2</v>
      </c>
      <c r="W1861" s="17">
        <v>6.3703703703703596E-2</v>
      </c>
      <c r="X1861" s="17">
        <v>-3.3303330333033343E-2</v>
      </c>
      <c r="Y1861" s="17">
        <v>5.8194154488517835E-2</v>
      </c>
      <c r="Z1861" s="17">
        <v>-5.3676610298308947E-2</v>
      </c>
      <c r="AA1861" s="17">
        <v>0.13297068600785744</v>
      </c>
      <c r="AB1861" s="17">
        <v>0.12981904012588519</v>
      </c>
      <c r="AC1861" s="17">
        <v>-4.1071428571428537E-2</v>
      </c>
    </row>
    <row r="1862" spans="1:29" ht="12.75" customHeight="1" x14ac:dyDescent="0.2">
      <c r="A1862" s="19">
        <v>41913</v>
      </c>
      <c r="B1862" s="19">
        <v>41549</v>
      </c>
      <c r="C1862" s="19">
        <v>40093</v>
      </c>
      <c r="D1862" s="16" t="s">
        <v>5</v>
      </c>
      <c r="E1862" s="114">
        <v>17177</v>
      </c>
      <c r="F1862" s="115">
        <v>11058</v>
      </c>
      <c r="G1862" s="113">
        <v>4010</v>
      </c>
      <c r="H1862" s="113">
        <v>1296</v>
      </c>
      <c r="I1862" s="113">
        <v>813</v>
      </c>
      <c r="J1862" s="112">
        <v>15598</v>
      </c>
      <c r="K1862" s="112">
        <v>9876</v>
      </c>
      <c r="L1862" s="112">
        <v>3293</v>
      </c>
      <c r="M1862" s="112">
        <v>1431</v>
      </c>
      <c r="N1862" s="113">
        <v>998</v>
      </c>
      <c r="O1862" s="112">
        <v>16576</v>
      </c>
      <c r="P1862" s="112">
        <v>10150</v>
      </c>
      <c r="Q1862" s="112">
        <v>4122</v>
      </c>
      <c r="R1862" s="112">
        <v>1271</v>
      </c>
      <c r="S1862" s="113">
        <v>1033</v>
      </c>
      <c r="T1862" s="17">
        <v>0.10123092704192849</v>
      </c>
      <c r="U1862" s="17">
        <v>0.11968408262454444</v>
      </c>
      <c r="V1862" s="17">
        <v>0.21773458852110528</v>
      </c>
      <c r="W1862" s="17">
        <v>-9.4339622641509413E-2</v>
      </c>
      <c r="X1862" s="17">
        <v>-0.18537074148296595</v>
      </c>
      <c r="Y1862" s="17">
        <v>0.10123092704192849</v>
      </c>
      <c r="Z1862" s="17">
        <v>8.2737687261333681E-2</v>
      </c>
      <c r="AA1862" s="17">
        <v>1.9059720457433205E-2</v>
      </c>
      <c r="AB1862" s="17">
        <v>0.11820534943917171</v>
      </c>
      <c r="AC1862" s="17">
        <v>-0.35832675611681142</v>
      </c>
    </row>
    <row r="1863" spans="1:29" ht="12.75" customHeight="1" x14ac:dyDescent="0.2">
      <c r="A1863" s="19">
        <v>41914</v>
      </c>
      <c r="B1863" s="19">
        <v>41550</v>
      </c>
      <c r="C1863" s="19">
        <v>40094</v>
      </c>
      <c r="D1863" s="16" t="s">
        <v>6</v>
      </c>
      <c r="E1863" s="114">
        <v>19062</v>
      </c>
      <c r="F1863" s="115">
        <v>11686</v>
      </c>
      <c r="G1863" s="113">
        <v>4183</v>
      </c>
      <c r="H1863" s="113">
        <v>1644</v>
      </c>
      <c r="I1863" s="113">
        <v>1549</v>
      </c>
      <c r="J1863" s="112">
        <v>17116</v>
      </c>
      <c r="K1863" s="112">
        <v>10677</v>
      </c>
      <c r="L1863" s="112">
        <v>3671</v>
      </c>
      <c r="M1863" s="112">
        <v>1596</v>
      </c>
      <c r="N1863" s="113">
        <v>1172</v>
      </c>
      <c r="O1863" s="112">
        <v>17410</v>
      </c>
      <c r="P1863" s="112">
        <v>11032</v>
      </c>
      <c r="Q1863" s="112">
        <v>4037</v>
      </c>
      <c r="R1863" s="112">
        <v>1278</v>
      </c>
      <c r="S1863" s="113">
        <v>1063</v>
      </c>
      <c r="T1863" s="17">
        <v>0.11369478850198655</v>
      </c>
      <c r="U1863" s="17">
        <v>9.4502200992788277E-2</v>
      </c>
      <c r="V1863" s="17">
        <v>0.13947153364205933</v>
      </c>
      <c r="W1863" s="17">
        <v>3.007518796992481E-2</v>
      </c>
      <c r="X1863" s="17">
        <v>0.32167235494880542</v>
      </c>
      <c r="Y1863" s="17">
        <v>0.11369478850198655</v>
      </c>
      <c r="Z1863" s="17">
        <v>6.0050798258345361E-2</v>
      </c>
      <c r="AA1863" s="17">
        <v>5.1797837566004423E-2</v>
      </c>
      <c r="AB1863" s="17">
        <v>6.0864272671934394E-4</v>
      </c>
      <c r="AC1863" s="17">
        <v>2.2442244224422536E-2</v>
      </c>
    </row>
    <row r="1864" spans="1:29" ht="12.75" customHeight="1" x14ac:dyDescent="0.2">
      <c r="A1864" s="19">
        <v>41915</v>
      </c>
      <c r="B1864" s="19">
        <v>41551</v>
      </c>
      <c r="C1864" s="19">
        <v>40095</v>
      </c>
      <c r="D1864" s="16" t="s">
        <v>7</v>
      </c>
      <c r="E1864" s="114">
        <v>19891</v>
      </c>
      <c r="F1864" s="115">
        <v>12105</v>
      </c>
      <c r="G1864" s="113">
        <v>4463</v>
      </c>
      <c r="H1864" s="113">
        <v>1755</v>
      </c>
      <c r="I1864" s="113">
        <v>1568</v>
      </c>
      <c r="J1864" s="112">
        <v>17322</v>
      </c>
      <c r="K1864" s="112">
        <v>10343</v>
      </c>
      <c r="L1864" s="112">
        <v>3986</v>
      </c>
      <c r="M1864" s="112">
        <v>1676</v>
      </c>
      <c r="N1864" s="113">
        <v>1317</v>
      </c>
      <c r="O1864" s="112">
        <v>18274</v>
      </c>
      <c r="P1864" s="112">
        <v>11688</v>
      </c>
      <c r="Q1864" s="112">
        <v>4049</v>
      </c>
      <c r="R1864" s="112">
        <v>1458</v>
      </c>
      <c r="S1864" s="113">
        <v>1079</v>
      </c>
      <c r="T1864" s="17">
        <v>0.14830850940999873</v>
      </c>
      <c r="U1864" s="17">
        <v>0.17035676302813507</v>
      </c>
      <c r="V1864" s="17">
        <v>0.11966884094330155</v>
      </c>
      <c r="W1864" s="17">
        <v>4.7136038186157414E-2</v>
      </c>
      <c r="X1864" s="17">
        <v>0.19058466211085801</v>
      </c>
      <c r="Y1864" s="17">
        <v>0.14830850940999873</v>
      </c>
      <c r="Z1864" s="17">
        <v>3.4350166623942524E-2</v>
      </c>
      <c r="AA1864" s="17">
        <v>1.6860332649806242E-2</v>
      </c>
      <c r="AB1864" s="17">
        <v>-5.1863857374392253E-2</v>
      </c>
      <c r="AC1864" s="17">
        <v>0.14369073668854848</v>
      </c>
    </row>
    <row r="1865" spans="1:29" ht="12.75" customHeight="1" x14ac:dyDescent="0.2">
      <c r="A1865" s="19">
        <v>41916</v>
      </c>
      <c r="B1865" s="19">
        <v>41552</v>
      </c>
      <c r="C1865" s="19">
        <v>40096</v>
      </c>
      <c r="D1865" s="16" t="s">
        <v>1</v>
      </c>
      <c r="E1865" s="114">
        <v>21271</v>
      </c>
      <c r="F1865" s="115">
        <v>11758</v>
      </c>
      <c r="G1865" s="113">
        <v>5328</v>
      </c>
      <c r="H1865" s="113">
        <v>2150</v>
      </c>
      <c r="I1865" s="113">
        <v>2035</v>
      </c>
      <c r="J1865" s="112">
        <v>18792</v>
      </c>
      <c r="K1865" s="112">
        <v>11068</v>
      </c>
      <c r="L1865" s="112">
        <v>4064</v>
      </c>
      <c r="M1865" s="112">
        <v>1745</v>
      </c>
      <c r="N1865" s="113">
        <v>1915</v>
      </c>
      <c r="O1865" s="112">
        <v>19354</v>
      </c>
      <c r="P1865" s="112">
        <v>11272</v>
      </c>
      <c r="Q1865" s="112">
        <v>4833</v>
      </c>
      <c r="R1865" s="112">
        <v>1817</v>
      </c>
      <c r="S1865" s="113">
        <v>1432</v>
      </c>
      <c r="T1865" s="17">
        <v>0.13191783737760754</v>
      </c>
      <c r="U1865" s="17">
        <v>6.2341886519696521E-2</v>
      </c>
      <c r="V1865" s="17">
        <v>0.31102362204724399</v>
      </c>
      <c r="W1865" s="17">
        <v>0.23209169054441259</v>
      </c>
      <c r="X1865" s="17">
        <v>6.2663185378590169E-2</v>
      </c>
      <c r="Y1865" s="17">
        <v>0.13191783737760754</v>
      </c>
      <c r="Z1865" s="17">
        <v>-5.7500422797226447E-3</v>
      </c>
      <c r="AA1865" s="17">
        <v>0.16129032258064524</v>
      </c>
      <c r="AB1865" s="17">
        <v>9.1924834941594646E-2</v>
      </c>
      <c r="AC1865" s="17">
        <v>0.11690450054884738</v>
      </c>
    </row>
    <row r="1866" spans="1:29" ht="12.75" customHeight="1" x14ac:dyDescent="0.2">
      <c r="A1866" s="19">
        <v>41917</v>
      </c>
      <c r="B1866" s="19">
        <v>41553</v>
      </c>
      <c r="C1866" s="19">
        <v>40097</v>
      </c>
      <c r="D1866" s="16" t="s">
        <v>2</v>
      </c>
      <c r="E1866" s="114">
        <v>19945</v>
      </c>
      <c r="F1866" s="115">
        <v>12610</v>
      </c>
      <c r="G1866" s="113">
        <v>4424</v>
      </c>
      <c r="H1866" s="113">
        <v>1486</v>
      </c>
      <c r="I1866" s="113">
        <v>1425</v>
      </c>
      <c r="J1866" s="112">
        <v>17407</v>
      </c>
      <c r="K1866" s="112">
        <v>10661</v>
      </c>
      <c r="L1866" s="112">
        <v>3943</v>
      </c>
      <c r="M1866" s="112">
        <v>1597</v>
      </c>
      <c r="N1866" s="113">
        <v>1206</v>
      </c>
      <c r="O1866" s="112">
        <v>18562</v>
      </c>
      <c r="P1866" s="112">
        <v>11742</v>
      </c>
      <c r="Q1866" s="112">
        <v>4307</v>
      </c>
      <c r="R1866" s="112">
        <v>1443</v>
      </c>
      <c r="S1866" s="113">
        <v>1070</v>
      </c>
      <c r="T1866" s="17">
        <v>0.14580341242029071</v>
      </c>
      <c r="U1866" s="17">
        <v>0.18281587093143226</v>
      </c>
      <c r="V1866" s="17">
        <v>0.12198833375602325</v>
      </c>
      <c r="W1866" s="17">
        <v>-6.9505322479649356E-2</v>
      </c>
      <c r="X1866" s="17">
        <v>0.18159203980099492</v>
      </c>
      <c r="Y1866" s="17">
        <v>0.14580341242029071</v>
      </c>
      <c r="Z1866" s="17">
        <v>9.7189593665709673E-2</v>
      </c>
      <c r="AA1866" s="17">
        <v>-6.7355186349349339E-3</v>
      </c>
      <c r="AB1866" s="17">
        <v>5.6147832267235298E-2</v>
      </c>
      <c r="AC1866" s="17">
        <v>-9.2934436664544928E-2</v>
      </c>
    </row>
    <row r="1867" spans="1:29" ht="12.75" customHeight="1" x14ac:dyDescent="0.2">
      <c r="A1867" s="19">
        <v>41918</v>
      </c>
      <c r="B1867" s="19">
        <v>41554</v>
      </c>
      <c r="C1867" s="19">
        <v>40098</v>
      </c>
      <c r="D1867" s="16" t="s">
        <v>3</v>
      </c>
      <c r="E1867" s="114">
        <v>18367</v>
      </c>
      <c r="F1867" s="115">
        <v>11003</v>
      </c>
      <c r="G1867" s="113">
        <v>4133</v>
      </c>
      <c r="H1867" s="113">
        <v>1765</v>
      </c>
      <c r="I1867" s="113">
        <v>1466</v>
      </c>
      <c r="J1867" s="112">
        <v>17150</v>
      </c>
      <c r="K1867" s="112">
        <v>10430</v>
      </c>
      <c r="L1867" s="112">
        <v>3796</v>
      </c>
      <c r="M1867" s="112">
        <v>1573</v>
      </c>
      <c r="N1867" s="113">
        <v>1351</v>
      </c>
      <c r="O1867" s="112">
        <v>17589</v>
      </c>
      <c r="P1867" s="112">
        <v>11231</v>
      </c>
      <c r="Q1867" s="112">
        <v>3884</v>
      </c>
      <c r="R1867" s="112">
        <v>1405</v>
      </c>
      <c r="S1867" s="113">
        <v>1069</v>
      </c>
      <c r="T1867" s="17">
        <v>7.0962099125364331E-2</v>
      </c>
      <c r="U1867" s="17">
        <v>5.493767976989461E-2</v>
      </c>
      <c r="V1867" s="17">
        <v>8.8777660695468885E-2</v>
      </c>
      <c r="W1867" s="17">
        <v>0.12205975842339489</v>
      </c>
      <c r="X1867" s="17">
        <v>8.5122131754256092E-2</v>
      </c>
      <c r="Y1867" s="17">
        <v>7.0962099125364331E-2</v>
      </c>
      <c r="Z1867" s="17">
        <v>-3.5078488117162188E-2</v>
      </c>
      <c r="AA1867" s="17">
        <v>5.3514959863780742E-3</v>
      </c>
      <c r="AB1867" s="17">
        <v>-0.10632911392405064</v>
      </c>
      <c r="AC1867" s="17">
        <v>5.7720057720057616E-2</v>
      </c>
    </row>
    <row r="1868" spans="1:29" ht="12.75" customHeight="1" x14ac:dyDescent="0.2">
      <c r="A1868" s="19">
        <v>41919</v>
      </c>
      <c r="B1868" s="19">
        <v>41555</v>
      </c>
      <c r="C1868" s="19">
        <v>40099</v>
      </c>
      <c r="D1868" s="16" t="s">
        <v>4</v>
      </c>
      <c r="E1868" s="114">
        <v>16373</v>
      </c>
      <c r="F1868" s="115">
        <v>9871</v>
      </c>
      <c r="G1868" s="113">
        <v>3663</v>
      </c>
      <c r="H1868" s="113">
        <v>1571</v>
      </c>
      <c r="I1868" s="113">
        <v>1268</v>
      </c>
      <c r="J1868" s="112">
        <v>16107</v>
      </c>
      <c r="K1868" s="112">
        <v>10100</v>
      </c>
      <c r="L1868" s="112">
        <v>3425</v>
      </c>
      <c r="M1868" s="112">
        <v>1570</v>
      </c>
      <c r="N1868" s="113">
        <v>1012</v>
      </c>
      <c r="O1868" s="112">
        <v>16509</v>
      </c>
      <c r="P1868" s="112">
        <v>10454</v>
      </c>
      <c r="Q1868" s="112">
        <v>3582</v>
      </c>
      <c r="R1868" s="112">
        <v>1405</v>
      </c>
      <c r="S1868" s="113">
        <v>1068</v>
      </c>
      <c r="T1868" s="17">
        <v>1.6514558887440245E-2</v>
      </c>
      <c r="U1868" s="17">
        <v>-2.2673267326732693E-2</v>
      </c>
      <c r="V1868" s="17">
        <v>6.9489051094890453E-2</v>
      </c>
      <c r="W1868" s="17">
        <v>6.3694267515934655E-4</v>
      </c>
      <c r="X1868" s="17">
        <v>0.25296442687747045</v>
      </c>
      <c r="Y1868" s="17">
        <v>1.6514558887440245E-2</v>
      </c>
      <c r="Z1868" s="17">
        <v>-0.10450875442257102</v>
      </c>
      <c r="AA1868" s="17">
        <v>7.3878627968337662E-2</v>
      </c>
      <c r="AB1868" s="17">
        <v>-0.10433295324971492</v>
      </c>
      <c r="AC1868" s="17">
        <v>8.7478559176672466E-2</v>
      </c>
    </row>
    <row r="1869" spans="1:29" ht="12.75" customHeight="1" x14ac:dyDescent="0.2">
      <c r="A1869" s="19">
        <v>41920</v>
      </c>
      <c r="B1869" s="19">
        <v>41556</v>
      </c>
      <c r="C1869" s="19">
        <v>40100</v>
      </c>
      <c r="D1869" s="16" t="s">
        <v>5</v>
      </c>
      <c r="E1869" s="114">
        <v>17650</v>
      </c>
      <c r="F1869" s="115">
        <v>11009</v>
      </c>
      <c r="G1869" s="113">
        <v>3809</v>
      </c>
      <c r="H1869" s="113">
        <v>1615</v>
      </c>
      <c r="I1869" s="113">
        <v>1217</v>
      </c>
      <c r="J1869" s="112">
        <v>15947</v>
      </c>
      <c r="K1869" s="112">
        <v>10205</v>
      </c>
      <c r="L1869" s="112">
        <v>3406</v>
      </c>
      <c r="M1869" s="112">
        <v>1450</v>
      </c>
      <c r="N1869" s="113">
        <v>886</v>
      </c>
      <c r="O1869" s="112">
        <v>16231</v>
      </c>
      <c r="P1869" s="112">
        <v>10028</v>
      </c>
      <c r="Q1869" s="112">
        <v>3729</v>
      </c>
      <c r="R1869" s="112">
        <v>1410</v>
      </c>
      <c r="S1869" s="113">
        <v>1064</v>
      </c>
      <c r="T1869" s="17">
        <v>0.10679124600238299</v>
      </c>
      <c r="U1869" s="17">
        <v>7.8784909358157851E-2</v>
      </c>
      <c r="V1869" s="17">
        <v>0.11832061068702293</v>
      </c>
      <c r="W1869" s="17">
        <v>0.11379310344827576</v>
      </c>
      <c r="X1869" s="17">
        <v>0.37358916478555315</v>
      </c>
      <c r="Y1869" s="17">
        <v>0.10679124600238299</v>
      </c>
      <c r="Z1869" s="17">
        <v>3.0708735137159549E-2</v>
      </c>
      <c r="AA1869" s="17">
        <v>-8.5913126949843988E-2</v>
      </c>
      <c r="AB1869" s="17">
        <v>-1.8541409147094789E-3</v>
      </c>
      <c r="AC1869" s="17">
        <v>-0.11555232558139539</v>
      </c>
    </row>
    <row r="1870" spans="1:29" ht="12.75" customHeight="1" x14ac:dyDescent="0.2">
      <c r="A1870" s="19">
        <v>41921</v>
      </c>
      <c r="B1870" s="19">
        <v>41557</v>
      </c>
      <c r="C1870" s="19">
        <v>40101</v>
      </c>
      <c r="D1870" s="16" t="s">
        <v>6</v>
      </c>
      <c r="E1870" s="114">
        <v>19352</v>
      </c>
      <c r="F1870" s="115">
        <v>11754</v>
      </c>
      <c r="G1870" s="113">
        <v>4118</v>
      </c>
      <c r="H1870" s="113">
        <v>1588</v>
      </c>
      <c r="I1870" s="113">
        <v>1892</v>
      </c>
      <c r="J1870" s="112">
        <v>17082.113868265296</v>
      </c>
      <c r="K1870" s="112">
        <v>10337</v>
      </c>
      <c r="L1870" s="112">
        <v>3791</v>
      </c>
      <c r="M1870" s="112">
        <v>1602.1138682652972</v>
      </c>
      <c r="N1870" s="113">
        <v>1352</v>
      </c>
      <c r="O1870" s="112">
        <v>17181</v>
      </c>
      <c r="P1870" s="112">
        <v>10899</v>
      </c>
      <c r="Q1870" s="112">
        <v>3896</v>
      </c>
      <c r="R1870" s="112">
        <v>1346</v>
      </c>
      <c r="S1870" s="113">
        <v>1040</v>
      </c>
      <c r="T1870" s="17">
        <v>0.13288086879877548</v>
      </c>
      <c r="U1870" s="17">
        <v>0.13708039082906076</v>
      </c>
      <c r="V1870" s="17">
        <v>8.6256924294381365E-2</v>
      </c>
      <c r="W1870" s="17">
        <v>-8.8095288012075557E-3</v>
      </c>
      <c r="X1870" s="17">
        <v>0.39940828402366857</v>
      </c>
      <c r="Y1870" s="17">
        <v>0.13288086879877548</v>
      </c>
      <c r="Z1870" s="17">
        <v>6.4577483923557555E-2</v>
      </c>
      <c r="AA1870" s="17">
        <v>-3.1286756057398279E-2</v>
      </c>
      <c r="AB1870" s="17">
        <v>-6.7527891955372898E-2</v>
      </c>
      <c r="AC1870" s="17">
        <v>0.40773809523809534</v>
      </c>
    </row>
    <row r="1871" spans="1:29" ht="12.75" customHeight="1" x14ac:dyDescent="0.2">
      <c r="A1871" s="19">
        <v>41922</v>
      </c>
      <c r="B1871" s="19">
        <v>41558</v>
      </c>
      <c r="C1871" s="19">
        <v>40102</v>
      </c>
      <c r="D1871" s="16" t="s">
        <v>7</v>
      </c>
      <c r="E1871" s="114">
        <v>20090</v>
      </c>
      <c r="F1871" s="115">
        <v>12201</v>
      </c>
      <c r="G1871" s="113">
        <v>4537</v>
      </c>
      <c r="H1871" s="113">
        <v>1611</v>
      </c>
      <c r="I1871" s="113">
        <v>1741</v>
      </c>
      <c r="J1871" s="112">
        <v>17753</v>
      </c>
      <c r="K1871" s="112">
        <v>10608</v>
      </c>
      <c r="L1871" s="112">
        <v>4128</v>
      </c>
      <c r="M1871" s="112">
        <v>1605</v>
      </c>
      <c r="N1871" s="113">
        <v>1412</v>
      </c>
      <c r="O1871" s="112">
        <v>17206</v>
      </c>
      <c r="P1871" s="112">
        <v>10862</v>
      </c>
      <c r="Q1871" s="112">
        <v>3911</v>
      </c>
      <c r="R1871" s="112">
        <v>1393</v>
      </c>
      <c r="S1871" s="113">
        <v>1040</v>
      </c>
      <c r="T1871" s="17">
        <v>0.13163972286374137</v>
      </c>
      <c r="U1871" s="17">
        <v>0.15016968325791846</v>
      </c>
      <c r="V1871" s="17">
        <v>9.9079457364340984E-2</v>
      </c>
      <c r="W1871" s="17">
        <v>3.7383177570093906E-3</v>
      </c>
      <c r="X1871" s="17">
        <v>0.23300283286118972</v>
      </c>
      <c r="Y1871" s="17">
        <v>0.13163972286374137</v>
      </c>
      <c r="Z1871" s="17">
        <v>7.1390937829294066E-2</v>
      </c>
      <c r="AA1871" s="17">
        <v>8.6966938188787646E-2</v>
      </c>
      <c r="AB1871" s="17">
        <v>1.7687934301958252E-2</v>
      </c>
      <c r="AC1871" s="17">
        <v>0.23738450604122252</v>
      </c>
    </row>
    <row r="1872" spans="1:29" ht="12.75" customHeight="1" x14ac:dyDescent="0.2">
      <c r="A1872" s="19">
        <v>41923</v>
      </c>
      <c r="B1872" s="19">
        <v>41559</v>
      </c>
      <c r="C1872" s="19">
        <v>40103</v>
      </c>
      <c r="D1872" s="16" t="s">
        <v>1</v>
      </c>
      <c r="E1872" s="114">
        <v>21253</v>
      </c>
      <c r="F1872" s="115">
        <v>12010</v>
      </c>
      <c r="G1872" s="113">
        <v>5434</v>
      </c>
      <c r="H1872" s="113">
        <v>1576</v>
      </c>
      <c r="I1872" s="113">
        <v>2233</v>
      </c>
      <c r="J1872" s="112">
        <v>18230</v>
      </c>
      <c r="K1872" s="112">
        <v>10830</v>
      </c>
      <c r="L1872" s="112">
        <v>4136</v>
      </c>
      <c r="M1872" s="112">
        <v>1738</v>
      </c>
      <c r="N1872" s="113">
        <v>1526</v>
      </c>
      <c r="O1872" s="112">
        <v>19308</v>
      </c>
      <c r="P1872" s="112">
        <v>11420</v>
      </c>
      <c r="Q1872" s="112">
        <v>4623</v>
      </c>
      <c r="R1872" s="112">
        <v>1837</v>
      </c>
      <c r="S1872" s="113">
        <v>1428</v>
      </c>
      <c r="T1872" s="17">
        <v>0.16582556226001088</v>
      </c>
      <c r="U1872" s="17">
        <v>0.10895660203139435</v>
      </c>
      <c r="V1872" s="17">
        <v>0.31382978723404253</v>
      </c>
      <c r="W1872" s="17">
        <v>-9.321058688147299E-2</v>
      </c>
      <c r="X1872" s="17">
        <v>0.46330275229357798</v>
      </c>
      <c r="Y1872" s="17">
        <v>0.16582556226001088</v>
      </c>
      <c r="Z1872" s="17">
        <v>3.6953893973407093E-2</v>
      </c>
      <c r="AA1872" s="17">
        <v>0.27140851661207299</v>
      </c>
      <c r="AB1872" s="17">
        <v>1.025641025641022E-2</v>
      </c>
      <c r="AC1872" s="17">
        <v>0.20118343195266264</v>
      </c>
    </row>
    <row r="1873" spans="1:29" ht="12.75" customHeight="1" x14ac:dyDescent="0.2">
      <c r="A1873" s="19">
        <v>41924</v>
      </c>
      <c r="B1873" s="19">
        <v>41560</v>
      </c>
      <c r="C1873" s="19">
        <v>40104</v>
      </c>
      <c r="D1873" s="16" t="s">
        <v>2</v>
      </c>
      <c r="E1873" s="114">
        <v>20088</v>
      </c>
      <c r="F1873" s="115">
        <v>12628</v>
      </c>
      <c r="G1873" s="113">
        <v>4429</v>
      </c>
      <c r="H1873" s="113">
        <v>1490</v>
      </c>
      <c r="I1873" s="113">
        <v>1541</v>
      </c>
      <c r="J1873" s="112">
        <v>17912</v>
      </c>
      <c r="K1873" s="112">
        <v>10893</v>
      </c>
      <c r="L1873" s="112">
        <v>4206</v>
      </c>
      <c r="M1873" s="112">
        <v>1606</v>
      </c>
      <c r="N1873" s="113">
        <v>1207</v>
      </c>
      <c r="O1873" s="112">
        <v>16922</v>
      </c>
      <c r="P1873" s="112">
        <v>10978</v>
      </c>
      <c r="Q1873" s="112">
        <v>3598</v>
      </c>
      <c r="R1873" s="112">
        <v>1312</v>
      </c>
      <c r="S1873" s="113">
        <v>1034</v>
      </c>
      <c r="T1873" s="17">
        <v>0.12148280482358187</v>
      </c>
      <c r="U1873" s="17">
        <v>0.15927659965115204</v>
      </c>
      <c r="V1873" s="17">
        <v>5.3019495958154916E-2</v>
      </c>
      <c r="W1873" s="17">
        <v>-7.2229140722291363E-2</v>
      </c>
      <c r="X1873" s="17">
        <v>0.27671913835956907</v>
      </c>
      <c r="Y1873" s="17">
        <v>0.12148280482358187</v>
      </c>
      <c r="Z1873" s="17">
        <v>0.10143916266899256</v>
      </c>
      <c r="AA1873" s="17">
        <v>5.880946688979205E-2</v>
      </c>
      <c r="AB1873" s="17">
        <v>-6.9912609238451884E-2</v>
      </c>
      <c r="AC1873" s="17">
        <v>9.2133238837703857E-2</v>
      </c>
    </row>
    <row r="1874" spans="1:29" ht="12.75" customHeight="1" x14ac:dyDescent="0.2">
      <c r="A1874" s="19">
        <v>41925</v>
      </c>
      <c r="B1874" s="19">
        <v>41561</v>
      </c>
      <c r="C1874" s="19">
        <v>40105</v>
      </c>
      <c r="D1874" s="16" t="s">
        <v>3</v>
      </c>
      <c r="E1874" s="114">
        <v>18887</v>
      </c>
      <c r="F1874" s="115">
        <v>11851</v>
      </c>
      <c r="G1874" s="113">
        <v>4014</v>
      </c>
      <c r="H1874" s="113">
        <v>1578</v>
      </c>
      <c r="I1874" s="113">
        <v>1444</v>
      </c>
      <c r="J1874" s="112">
        <v>17104</v>
      </c>
      <c r="K1874" s="112">
        <v>10703</v>
      </c>
      <c r="L1874" s="112">
        <v>3593</v>
      </c>
      <c r="M1874" s="112">
        <v>1618</v>
      </c>
      <c r="N1874" s="113">
        <v>1190</v>
      </c>
      <c r="O1874" s="112">
        <v>16505</v>
      </c>
      <c r="P1874" s="112">
        <v>10817</v>
      </c>
      <c r="Q1874" s="112">
        <v>3663</v>
      </c>
      <c r="R1874" s="112">
        <v>1116</v>
      </c>
      <c r="S1874" s="113">
        <v>909</v>
      </c>
      <c r="T1874" s="17">
        <v>0.10424462114125355</v>
      </c>
      <c r="U1874" s="17">
        <v>0.10725964682799205</v>
      </c>
      <c r="V1874" s="17">
        <v>0.11717227943222941</v>
      </c>
      <c r="W1874" s="17">
        <v>-2.4721878862793534E-2</v>
      </c>
      <c r="X1874" s="17">
        <v>0.21344537815126041</v>
      </c>
      <c r="Y1874" s="17">
        <v>0.10424462114125355</v>
      </c>
      <c r="Z1874" s="17">
        <v>9.5185287866186075E-2</v>
      </c>
      <c r="AA1874" s="17">
        <v>9.1057352541451531E-2</v>
      </c>
      <c r="AB1874" s="17">
        <v>4.6419098143235971E-2</v>
      </c>
      <c r="AC1874" s="17">
        <v>0.14240506329113933</v>
      </c>
    </row>
    <row r="1875" spans="1:29" ht="12.75" customHeight="1" x14ac:dyDescent="0.2">
      <c r="A1875" s="19">
        <v>41926</v>
      </c>
      <c r="B1875" s="19">
        <v>41562</v>
      </c>
      <c r="C1875" s="19">
        <v>40106</v>
      </c>
      <c r="D1875" s="16" t="s">
        <v>4</v>
      </c>
      <c r="E1875" s="114">
        <v>17486</v>
      </c>
      <c r="F1875" s="115">
        <v>10763</v>
      </c>
      <c r="G1875" s="113">
        <v>3979</v>
      </c>
      <c r="H1875" s="113">
        <v>1572</v>
      </c>
      <c r="I1875" s="113">
        <v>1172</v>
      </c>
      <c r="J1875" s="112">
        <v>16414</v>
      </c>
      <c r="K1875" s="112">
        <v>10022</v>
      </c>
      <c r="L1875" s="112">
        <v>3605</v>
      </c>
      <c r="M1875" s="112">
        <v>1613</v>
      </c>
      <c r="N1875" s="113">
        <v>1174</v>
      </c>
      <c r="O1875" s="112">
        <v>14946</v>
      </c>
      <c r="P1875" s="112">
        <v>9931</v>
      </c>
      <c r="Q1875" s="112">
        <v>2992</v>
      </c>
      <c r="R1875" s="112">
        <v>1141</v>
      </c>
      <c r="S1875" s="113">
        <v>882</v>
      </c>
      <c r="T1875" s="17">
        <v>6.5310101133178922E-2</v>
      </c>
      <c r="U1875" s="17">
        <v>7.3937337856715191E-2</v>
      </c>
      <c r="V1875" s="17">
        <v>0.10374479889042987</v>
      </c>
      <c r="W1875" s="17">
        <v>-2.5418474891506504E-2</v>
      </c>
      <c r="X1875" s="17">
        <v>-1.7035775127768327E-3</v>
      </c>
      <c r="Y1875" s="17">
        <v>6.5310101133178922E-2</v>
      </c>
      <c r="Z1875" s="17">
        <v>4.6475449684005854E-2</v>
      </c>
      <c r="AA1875" s="17">
        <v>0.11863930278324442</v>
      </c>
      <c r="AB1875" s="17">
        <v>7.692307692307665E-3</v>
      </c>
      <c r="AC1875" s="17">
        <v>4.4563279857397609E-2</v>
      </c>
    </row>
    <row r="1876" spans="1:29" ht="12.75" customHeight="1" x14ac:dyDescent="0.2">
      <c r="A1876" s="19">
        <v>41927</v>
      </c>
      <c r="B1876" s="19">
        <v>41563</v>
      </c>
      <c r="C1876" s="19">
        <v>40107</v>
      </c>
      <c r="D1876" s="16" t="s">
        <v>5</v>
      </c>
      <c r="E1876" s="114">
        <v>17555</v>
      </c>
      <c r="F1876" s="115">
        <v>11033</v>
      </c>
      <c r="G1876" s="113">
        <v>3708</v>
      </c>
      <c r="H1876" s="113">
        <v>1605</v>
      </c>
      <c r="I1876" s="113">
        <v>1209</v>
      </c>
      <c r="J1876" s="112">
        <v>16224</v>
      </c>
      <c r="K1876" s="112">
        <v>10320</v>
      </c>
      <c r="L1876" s="112">
        <v>3379</v>
      </c>
      <c r="M1876" s="112">
        <v>1469</v>
      </c>
      <c r="N1876" s="113">
        <v>1056</v>
      </c>
      <c r="O1876" s="112">
        <v>14630</v>
      </c>
      <c r="P1876" s="112">
        <v>9461</v>
      </c>
      <c r="Q1876" s="112">
        <v>2973</v>
      </c>
      <c r="R1876" s="112">
        <v>1204</v>
      </c>
      <c r="S1876" s="113">
        <v>992</v>
      </c>
      <c r="T1876" s="17">
        <v>8.2038954635108574E-2</v>
      </c>
      <c r="U1876" s="17">
        <v>6.9089147286821806E-2</v>
      </c>
      <c r="V1876" s="17">
        <v>9.7366084640426065E-2</v>
      </c>
      <c r="W1876" s="17">
        <v>9.2579986385296076E-2</v>
      </c>
      <c r="X1876" s="17">
        <v>0.14488636363636354</v>
      </c>
      <c r="Y1876" s="17">
        <v>8.2038954635108574E-2</v>
      </c>
      <c r="Z1876" s="17">
        <v>8.8496448303078123E-2</v>
      </c>
      <c r="AA1876" s="17">
        <v>-5.2873563218390762E-2</v>
      </c>
      <c r="AB1876" s="17">
        <v>0.11072664359861584</v>
      </c>
      <c r="AC1876" s="17">
        <v>-0.14497878359264493</v>
      </c>
    </row>
    <row r="1877" spans="1:29" ht="12.75" customHeight="1" x14ac:dyDescent="0.2">
      <c r="A1877" s="19">
        <v>41928</v>
      </c>
      <c r="B1877" s="19">
        <v>41564</v>
      </c>
      <c r="C1877" s="19">
        <v>40108</v>
      </c>
      <c r="D1877" s="16" t="s">
        <v>6</v>
      </c>
      <c r="E1877" s="114">
        <v>17649</v>
      </c>
      <c r="F1877" s="115">
        <v>10744</v>
      </c>
      <c r="G1877" s="113">
        <v>4018</v>
      </c>
      <c r="H1877" s="113">
        <v>1465</v>
      </c>
      <c r="I1877" s="113">
        <v>1422</v>
      </c>
      <c r="J1877" s="112">
        <v>16439</v>
      </c>
      <c r="K1877" s="112">
        <v>10294</v>
      </c>
      <c r="L1877" s="112">
        <v>3518</v>
      </c>
      <c r="M1877" s="112">
        <v>1434</v>
      </c>
      <c r="N1877" s="113">
        <v>1193</v>
      </c>
      <c r="O1877" s="112">
        <v>16760</v>
      </c>
      <c r="P1877" s="112">
        <v>10734</v>
      </c>
      <c r="Q1877" s="112">
        <v>3862</v>
      </c>
      <c r="R1877" s="112">
        <v>1187</v>
      </c>
      <c r="S1877" s="113">
        <v>977</v>
      </c>
      <c r="T1877" s="17">
        <v>7.3605450453190668E-2</v>
      </c>
      <c r="U1877" s="17">
        <v>4.3714785311832038E-2</v>
      </c>
      <c r="V1877" s="17">
        <v>0.14212620807276855</v>
      </c>
      <c r="W1877" s="17">
        <v>2.1617852161785134E-2</v>
      </c>
      <c r="X1877" s="17">
        <v>0.19195305951383057</v>
      </c>
      <c r="Y1877" s="17">
        <v>7.3605450453190668E-2</v>
      </c>
      <c r="Z1877" s="17">
        <v>1.2820512820512775E-2</v>
      </c>
      <c r="AA1877" s="17">
        <v>0.20987654320987659</v>
      </c>
      <c r="AB1877" s="17">
        <v>-7.1020925808497171E-2</v>
      </c>
      <c r="AC1877" s="17">
        <v>-4.1778975741239899E-2</v>
      </c>
    </row>
    <row r="1878" spans="1:29" ht="12.75" customHeight="1" x14ac:dyDescent="0.2">
      <c r="A1878" s="19">
        <v>41929</v>
      </c>
      <c r="B1878" s="19">
        <v>41565</v>
      </c>
      <c r="C1878" s="19">
        <v>40109</v>
      </c>
      <c r="D1878" s="16" t="s">
        <v>7</v>
      </c>
      <c r="E1878" s="114">
        <v>17753</v>
      </c>
      <c r="F1878" s="115">
        <v>11281</v>
      </c>
      <c r="G1878" s="113">
        <v>3713</v>
      </c>
      <c r="H1878" s="113">
        <v>1503</v>
      </c>
      <c r="I1878" s="113">
        <v>1256</v>
      </c>
      <c r="J1878" s="112">
        <v>17569</v>
      </c>
      <c r="K1878" s="112">
        <v>10651</v>
      </c>
      <c r="L1878" s="112">
        <v>4072</v>
      </c>
      <c r="M1878" s="112">
        <v>1495</v>
      </c>
      <c r="N1878" s="113">
        <v>1351</v>
      </c>
      <c r="O1878" s="112">
        <v>16813</v>
      </c>
      <c r="P1878" s="112">
        <v>10641</v>
      </c>
      <c r="Q1878" s="112">
        <v>3907</v>
      </c>
      <c r="R1878" s="112">
        <v>1255</v>
      </c>
      <c r="S1878" s="113">
        <v>1010</v>
      </c>
      <c r="T1878" s="17">
        <v>1.0472992202174236E-2</v>
      </c>
      <c r="U1878" s="17">
        <v>5.9149375645479285E-2</v>
      </c>
      <c r="V1878" s="17">
        <v>-8.8163064833005844E-2</v>
      </c>
      <c r="W1878" s="17">
        <v>5.3511705685618249E-3</v>
      </c>
      <c r="X1878" s="17">
        <v>-7.0318282753515926E-2</v>
      </c>
      <c r="Y1878" s="17">
        <v>1.0472992202174236E-2</v>
      </c>
      <c r="Z1878" s="17">
        <v>2.0812596145145301E-2</v>
      </c>
      <c r="AA1878" s="17">
        <v>-0.13348891481913649</v>
      </c>
      <c r="AB1878" s="17">
        <v>-1.7004578155657257E-2</v>
      </c>
      <c r="AC1878" s="17">
        <v>-7.89889415481837E-3</v>
      </c>
    </row>
    <row r="1879" spans="1:29" ht="12.75" customHeight="1" x14ac:dyDescent="0.2">
      <c r="A1879" s="19">
        <v>41930</v>
      </c>
      <c r="B1879" s="19">
        <v>41566</v>
      </c>
      <c r="C1879" s="19">
        <v>40110</v>
      </c>
      <c r="D1879" s="16" t="s">
        <v>1</v>
      </c>
      <c r="E1879" s="114">
        <v>17650</v>
      </c>
      <c r="F1879" s="115">
        <v>10206</v>
      </c>
      <c r="G1879" s="113">
        <v>4283</v>
      </c>
      <c r="H1879" s="113">
        <v>1578</v>
      </c>
      <c r="I1879" s="113">
        <v>1583</v>
      </c>
      <c r="J1879" s="112">
        <v>18300</v>
      </c>
      <c r="K1879" s="112">
        <v>10646</v>
      </c>
      <c r="L1879" s="112">
        <v>4146</v>
      </c>
      <c r="M1879" s="112">
        <v>1648</v>
      </c>
      <c r="N1879" s="113">
        <v>1860</v>
      </c>
      <c r="O1879" s="112">
        <v>18792</v>
      </c>
      <c r="P1879" s="112">
        <v>11039</v>
      </c>
      <c r="Q1879" s="112">
        <v>4717</v>
      </c>
      <c r="R1879" s="112">
        <v>1676</v>
      </c>
      <c r="S1879" s="113">
        <v>1360</v>
      </c>
      <c r="T1879" s="17">
        <v>-3.5519125683060149E-2</v>
      </c>
      <c r="U1879" s="17">
        <v>-4.1330077024234413E-2</v>
      </c>
      <c r="V1879" s="17">
        <v>3.3043897732754512E-2</v>
      </c>
      <c r="W1879" s="17">
        <v>-4.2475728155339842E-2</v>
      </c>
      <c r="X1879" s="17">
        <v>-0.1489247311827957</v>
      </c>
      <c r="Y1879" s="17">
        <v>-3.5519125683060149E-2</v>
      </c>
      <c r="Z1879" s="17">
        <v>-5.9181415929203562E-2</v>
      </c>
      <c r="AA1879" s="17">
        <v>-2.9898074745186909E-2</v>
      </c>
      <c r="AB1879" s="17">
        <v>-0.15024232633279488</v>
      </c>
      <c r="AC1879" s="17">
        <v>-0.13967391304347831</v>
      </c>
    </row>
    <row r="1880" spans="1:29" ht="12.75" customHeight="1" x14ac:dyDescent="0.2">
      <c r="A1880" s="19">
        <v>41931</v>
      </c>
      <c r="B1880" s="19">
        <v>41567</v>
      </c>
      <c r="C1880" s="19">
        <v>40111</v>
      </c>
      <c r="D1880" s="16" t="s">
        <v>2</v>
      </c>
      <c r="E1880" s="114">
        <v>17521</v>
      </c>
      <c r="F1880" s="115">
        <v>10815</v>
      </c>
      <c r="G1880" s="113">
        <v>4197</v>
      </c>
      <c r="H1880" s="113">
        <v>1464</v>
      </c>
      <c r="I1880" s="113">
        <v>1045</v>
      </c>
      <c r="J1880" s="112">
        <v>16815</v>
      </c>
      <c r="K1880" s="112">
        <v>10281</v>
      </c>
      <c r="L1880" s="112">
        <v>3972</v>
      </c>
      <c r="M1880" s="112">
        <v>1374</v>
      </c>
      <c r="N1880" s="113">
        <v>1188</v>
      </c>
      <c r="O1880" s="112">
        <v>16564</v>
      </c>
      <c r="P1880" s="112">
        <v>10825</v>
      </c>
      <c r="Q1880" s="112">
        <v>3578</v>
      </c>
      <c r="R1880" s="112">
        <v>1253</v>
      </c>
      <c r="S1880" s="113">
        <v>908</v>
      </c>
      <c r="T1880" s="17">
        <v>4.1986321736544818E-2</v>
      </c>
      <c r="U1880" s="17">
        <v>5.1940472716661912E-2</v>
      </c>
      <c r="V1880" s="17">
        <v>5.6646525679758364E-2</v>
      </c>
      <c r="W1880" s="17">
        <v>6.5502183406113579E-2</v>
      </c>
      <c r="X1880" s="17">
        <v>-0.12037037037037035</v>
      </c>
      <c r="Y1880" s="17">
        <v>4.1986321736544818E-2</v>
      </c>
      <c r="Z1880" s="17">
        <v>-5.3143057257923343E-2</v>
      </c>
      <c r="AA1880" s="17">
        <v>-4.506641366223918E-3</v>
      </c>
      <c r="AB1880" s="17">
        <v>3.1712473572938604E-2</v>
      </c>
      <c r="AC1880" s="17">
        <v>-0.2578125</v>
      </c>
    </row>
    <row r="1881" spans="1:29" ht="12.75" customHeight="1" x14ac:dyDescent="0.2">
      <c r="A1881" s="19">
        <v>41932</v>
      </c>
      <c r="B1881" s="19">
        <v>41568</v>
      </c>
      <c r="C1881" s="19">
        <v>40112</v>
      </c>
      <c r="D1881" s="16" t="s">
        <v>3</v>
      </c>
      <c r="E1881" s="114">
        <v>18040</v>
      </c>
      <c r="F1881" s="115">
        <v>10919</v>
      </c>
      <c r="G1881" s="113">
        <v>4201</v>
      </c>
      <c r="H1881" s="113">
        <v>1628</v>
      </c>
      <c r="I1881" s="113">
        <v>1292</v>
      </c>
      <c r="J1881" s="112">
        <v>16687</v>
      </c>
      <c r="K1881" s="112">
        <v>10763</v>
      </c>
      <c r="L1881" s="112">
        <v>3361</v>
      </c>
      <c r="M1881" s="112">
        <v>1331</v>
      </c>
      <c r="N1881" s="113">
        <v>1232</v>
      </c>
      <c r="O1881" s="112">
        <v>15589</v>
      </c>
      <c r="P1881" s="112">
        <v>10613</v>
      </c>
      <c r="Q1881" s="112">
        <v>3039</v>
      </c>
      <c r="R1881" s="112">
        <v>1049</v>
      </c>
      <c r="S1881" s="113">
        <v>888</v>
      </c>
      <c r="T1881" s="17">
        <v>8.1081081081081141E-2</v>
      </c>
      <c r="U1881" s="17">
        <v>1.4494100157948608E-2</v>
      </c>
      <c r="V1881" s="17">
        <v>0.24992561737578112</v>
      </c>
      <c r="W1881" s="17">
        <v>0.22314049586776852</v>
      </c>
      <c r="X1881" s="17">
        <v>4.870129870129869E-2</v>
      </c>
      <c r="Y1881" s="17">
        <v>8.1081081081081141E-2</v>
      </c>
      <c r="Z1881" s="17">
        <v>2.7767319277108404E-2</v>
      </c>
      <c r="AA1881" s="17">
        <v>0.16532593619972258</v>
      </c>
      <c r="AB1881" s="17">
        <v>0.24655436447166923</v>
      </c>
      <c r="AC1881" s="17">
        <v>6.25E-2</v>
      </c>
    </row>
    <row r="1882" spans="1:29" ht="12.75" customHeight="1" x14ac:dyDescent="0.2">
      <c r="A1882" s="19">
        <v>41933</v>
      </c>
      <c r="B1882" s="19">
        <v>41569</v>
      </c>
      <c r="C1882" s="19">
        <v>40113</v>
      </c>
      <c r="D1882" s="16" t="s">
        <v>4</v>
      </c>
      <c r="E1882" s="114">
        <v>14988</v>
      </c>
      <c r="F1882" s="115">
        <v>9491</v>
      </c>
      <c r="G1882" s="113">
        <v>2763</v>
      </c>
      <c r="H1882" s="113">
        <v>1458</v>
      </c>
      <c r="I1882" s="113">
        <v>1276</v>
      </c>
      <c r="J1882" s="112">
        <v>15145</v>
      </c>
      <c r="K1882" s="112">
        <v>9424</v>
      </c>
      <c r="L1882" s="112">
        <v>3258</v>
      </c>
      <c r="M1882" s="112">
        <v>1347</v>
      </c>
      <c r="N1882" s="113">
        <v>1116</v>
      </c>
      <c r="O1882" s="112">
        <v>12937</v>
      </c>
      <c r="P1882" s="112">
        <v>8450</v>
      </c>
      <c r="Q1882" s="112">
        <v>2761</v>
      </c>
      <c r="R1882" s="112">
        <v>994</v>
      </c>
      <c r="S1882" s="113">
        <v>732</v>
      </c>
      <c r="T1882" s="17">
        <v>-1.0366457576758026E-2</v>
      </c>
      <c r="U1882" s="17">
        <v>7.1095076400680135E-3</v>
      </c>
      <c r="V1882" s="17">
        <v>-0.15193370165745856</v>
      </c>
      <c r="W1882" s="17">
        <v>8.2405345211581382E-2</v>
      </c>
      <c r="X1882" s="17">
        <v>0.14336917562724016</v>
      </c>
      <c r="Y1882" s="17">
        <v>-1.0366457576758026E-2</v>
      </c>
      <c r="Z1882" s="17">
        <v>-4.0149676375404564E-2</v>
      </c>
      <c r="AA1882" s="17">
        <v>-0.21483375959079287</v>
      </c>
      <c r="AB1882" s="17">
        <v>5.4992764109985437E-2</v>
      </c>
      <c r="AC1882" s="17">
        <v>0.30071355759429164</v>
      </c>
    </row>
    <row r="1883" spans="1:29" ht="12.75" customHeight="1" x14ac:dyDescent="0.2">
      <c r="A1883" s="19">
        <v>41934</v>
      </c>
      <c r="B1883" s="19">
        <v>41570</v>
      </c>
      <c r="C1883" s="19">
        <v>40114</v>
      </c>
      <c r="D1883" s="16" t="s">
        <v>5</v>
      </c>
      <c r="E1883" s="114">
        <v>16411</v>
      </c>
      <c r="F1883" s="115">
        <v>9934</v>
      </c>
      <c r="G1883" s="113">
        <v>3928</v>
      </c>
      <c r="H1883" s="113">
        <v>1461</v>
      </c>
      <c r="I1883" s="113">
        <v>1088</v>
      </c>
      <c r="J1883" s="112">
        <v>15378</v>
      </c>
      <c r="K1883" s="112">
        <v>10087</v>
      </c>
      <c r="L1883" s="112">
        <v>3075</v>
      </c>
      <c r="M1883" s="112">
        <v>1149</v>
      </c>
      <c r="N1883" s="113">
        <v>1067</v>
      </c>
      <c r="O1883" s="112">
        <v>13127</v>
      </c>
      <c r="P1883" s="112">
        <v>8581</v>
      </c>
      <c r="Q1883" s="112">
        <v>2856</v>
      </c>
      <c r="R1883" s="112">
        <v>917</v>
      </c>
      <c r="S1883" s="113">
        <v>773</v>
      </c>
      <c r="T1883" s="17">
        <v>6.7173884770451275E-2</v>
      </c>
      <c r="U1883" s="17">
        <v>-1.5168038068801404E-2</v>
      </c>
      <c r="V1883" s="17">
        <v>0.27739837398373979</v>
      </c>
      <c r="W1883" s="17">
        <v>0.27154046997389036</v>
      </c>
      <c r="X1883" s="17">
        <v>1.9681349578256846E-2</v>
      </c>
      <c r="Y1883" s="17">
        <v>6.7173884770451275E-2</v>
      </c>
      <c r="Z1883" s="17">
        <v>-1.4484126984126933E-2</v>
      </c>
      <c r="AA1883" s="17">
        <v>6.9425537707596074E-2</v>
      </c>
      <c r="AB1883" s="17">
        <v>0.22464375523889357</v>
      </c>
      <c r="AC1883" s="17">
        <v>-9.8591549295774628E-2</v>
      </c>
    </row>
    <row r="1884" spans="1:29" ht="12.75" customHeight="1" x14ac:dyDescent="0.2">
      <c r="A1884" s="19">
        <v>41935</v>
      </c>
      <c r="B1884" s="19">
        <v>41571</v>
      </c>
      <c r="C1884" s="19">
        <v>40115</v>
      </c>
      <c r="D1884" s="16" t="s">
        <v>6</v>
      </c>
      <c r="E1884" s="114">
        <v>17123</v>
      </c>
      <c r="F1884" s="115">
        <v>10565</v>
      </c>
      <c r="G1884" s="113">
        <v>3670</v>
      </c>
      <c r="H1884" s="113">
        <v>1358</v>
      </c>
      <c r="I1884" s="113">
        <v>1530</v>
      </c>
      <c r="J1884" s="112">
        <v>15731</v>
      </c>
      <c r="K1884" s="112">
        <v>9717</v>
      </c>
      <c r="L1884" s="112">
        <v>3457</v>
      </c>
      <c r="M1884" s="112">
        <v>1351</v>
      </c>
      <c r="N1884" s="113">
        <v>1206</v>
      </c>
      <c r="O1884" s="112">
        <v>14318</v>
      </c>
      <c r="P1884" s="112">
        <v>10165</v>
      </c>
      <c r="Q1884" s="112">
        <v>2298</v>
      </c>
      <c r="R1884" s="112">
        <v>870</v>
      </c>
      <c r="S1884" s="113">
        <v>985</v>
      </c>
      <c r="T1884" s="17">
        <v>8.8487699446951895E-2</v>
      </c>
      <c r="U1884" s="17">
        <v>8.7269733456828202E-2</v>
      </c>
      <c r="V1884" s="17">
        <v>6.1614116285796827E-2</v>
      </c>
      <c r="W1884" s="17">
        <v>5.1813471502590858E-3</v>
      </c>
      <c r="X1884" s="17">
        <v>0.26865671641791056</v>
      </c>
      <c r="Y1884" s="17">
        <v>8.8487699446951895E-2</v>
      </c>
      <c r="Z1884" s="17">
        <v>-1.5102078866411905E-2</v>
      </c>
      <c r="AA1884" s="17">
        <v>-8.4331337325349254E-2</v>
      </c>
      <c r="AB1884" s="17">
        <v>-8.8590604026845599E-2</v>
      </c>
      <c r="AC1884" s="17">
        <v>0.44203581526861457</v>
      </c>
    </row>
    <row r="1885" spans="1:29" ht="12.75" customHeight="1" x14ac:dyDescent="0.2">
      <c r="A1885" s="19">
        <v>41936</v>
      </c>
      <c r="B1885" s="19">
        <v>41572</v>
      </c>
      <c r="C1885" s="19">
        <v>40116</v>
      </c>
      <c r="D1885" s="16" t="s">
        <v>7</v>
      </c>
      <c r="E1885" s="114">
        <v>17025</v>
      </c>
      <c r="F1885" s="115">
        <v>10181</v>
      </c>
      <c r="G1885" s="113">
        <v>4037</v>
      </c>
      <c r="H1885" s="113">
        <v>1519</v>
      </c>
      <c r="I1885" s="113">
        <v>1288</v>
      </c>
      <c r="J1885" s="112">
        <v>15516</v>
      </c>
      <c r="K1885" s="112">
        <v>10390</v>
      </c>
      <c r="L1885" s="112">
        <v>2534</v>
      </c>
      <c r="M1885" s="112">
        <v>1355</v>
      </c>
      <c r="N1885" s="113">
        <v>1237</v>
      </c>
      <c r="O1885" s="112">
        <v>15880</v>
      </c>
      <c r="P1885" s="112">
        <v>10774</v>
      </c>
      <c r="Q1885" s="112">
        <v>3205</v>
      </c>
      <c r="R1885" s="112">
        <v>945</v>
      </c>
      <c r="S1885" s="113">
        <v>956</v>
      </c>
      <c r="T1885" s="17">
        <v>9.7254447022428359E-2</v>
      </c>
      <c r="U1885" s="17">
        <v>-2.0115495668912464E-2</v>
      </c>
      <c r="V1885" s="17">
        <v>0.59313338595106546</v>
      </c>
      <c r="W1885" s="17">
        <v>0.12103321033210324</v>
      </c>
      <c r="X1885" s="17">
        <v>4.1228779304769647E-2</v>
      </c>
      <c r="Y1885" s="17">
        <v>9.7254447022428359E-2</v>
      </c>
      <c r="Z1885" s="17">
        <v>-6.4074278359992687E-2</v>
      </c>
      <c r="AA1885" s="17">
        <v>5.8746393915552142E-2</v>
      </c>
      <c r="AB1885" s="17">
        <v>3.96563119629878E-3</v>
      </c>
      <c r="AC1885" s="17">
        <v>-8.9108910891089077E-2</v>
      </c>
    </row>
    <row r="1886" spans="1:29" ht="12.75" customHeight="1" x14ac:dyDescent="0.2">
      <c r="A1886" s="19">
        <v>41937</v>
      </c>
      <c r="B1886" s="19">
        <v>41573</v>
      </c>
      <c r="C1886" s="19">
        <v>40117</v>
      </c>
      <c r="D1886" s="16" t="s">
        <v>1</v>
      </c>
      <c r="E1886" s="114">
        <v>18606</v>
      </c>
      <c r="F1886" s="115">
        <v>9869</v>
      </c>
      <c r="G1886" s="113">
        <v>5054</v>
      </c>
      <c r="H1886" s="113">
        <v>1798</v>
      </c>
      <c r="I1886" s="113">
        <v>1885</v>
      </c>
      <c r="J1886" s="112">
        <v>16596</v>
      </c>
      <c r="K1886" s="112">
        <v>9764</v>
      </c>
      <c r="L1886" s="112">
        <v>3784</v>
      </c>
      <c r="M1886" s="112">
        <v>1496</v>
      </c>
      <c r="N1886" s="113">
        <v>1552</v>
      </c>
      <c r="O1886" s="112">
        <v>17642</v>
      </c>
      <c r="P1886" s="112">
        <v>10452</v>
      </c>
      <c r="Q1886" s="112">
        <v>4323</v>
      </c>
      <c r="R1886" s="112">
        <v>1535</v>
      </c>
      <c r="S1886" s="113">
        <v>1332</v>
      </c>
      <c r="T1886" s="17">
        <v>0.12111352133044107</v>
      </c>
      <c r="U1886" s="17">
        <v>1.0753789430561156E-2</v>
      </c>
      <c r="V1886" s="17">
        <v>0.33562367864693443</v>
      </c>
      <c r="W1886" s="17">
        <v>0.20187165775401072</v>
      </c>
      <c r="X1886" s="17">
        <v>0.214561855670103</v>
      </c>
      <c r="Y1886" s="17">
        <v>0.12111352133044107</v>
      </c>
      <c r="Z1886" s="17">
        <v>-3.2450980392156881E-2</v>
      </c>
      <c r="AA1886" s="17">
        <v>0.15414478191367897</v>
      </c>
      <c r="AB1886" s="17">
        <v>-2.3356871265616475E-2</v>
      </c>
      <c r="AC1886" s="17">
        <v>0.21143958868894597</v>
      </c>
    </row>
    <row r="1887" spans="1:29" ht="12.75" customHeight="1" x14ac:dyDescent="0.2">
      <c r="A1887" s="19">
        <v>41938</v>
      </c>
      <c r="B1887" s="19">
        <v>41574</v>
      </c>
      <c r="C1887" s="19">
        <v>40118</v>
      </c>
      <c r="D1887" s="16" t="s">
        <v>2</v>
      </c>
      <c r="E1887" s="114">
        <v>16243</v>
      </c>
      <c r="F1887" s="115">
        <v>10217</v>
      </c>
      <c r="G1887" s="113">
        <v>3785</v>
      </c>
      <c r="H1887" s="113">
        <v>1158</v>
      </c>
      <c r="I1887" s="113">
        <v>1083</v>
      </c>
      <c r="J1887" s="112">
        <v>15311</v>
      </c>
      <c r="K1887" s="112">
        <v>9898</v>
      </c>
      <c r="L1887" s="112">
        <v>3320</v>
      </c>
      <c r="M1887" s="112">
        <v>1057</v>
      </c>
      <c r="N1887" s="113">
        <v>1036</v>
      </c>
      <c r="O1887" s="112">
        <v>14624</v>
      </c>
      <c r="P1887" s="112">
        <v>9298</v>
      </c>
      <c r="Q1887" s="112">
        <v>3320</v>
      </c>
      <c r="R1887" s="112">
        <v>1150</v>
      </c>
      <c r="S1887" s="113">
        <v>856</v>
      </c>
      <c r="T1887" s="17">
        <v>6.0871269022271468E-2</v>
      </c>
      <c r="U1887" s="17">
        <v>3.2228733077389382E-2</v>
      </c>
      <c r="V1887" s="17">
        <v>0.14006024096385539</v>
      </c>
      <c r="W1887" s="17">
        <v>9.5553453169347158E-2</v>
      </c>
      <c r="X1887" s="17">
        <v>4.5366795366795332E-2</v>
      </c>
      <c r="Y1887" s="17">
        <v>6.0871269022271468E-2</v>
      </c>
      <c r="Z1887" s="17">
        <v>-2.1547596245929945E-2</v>
      </c>
      <c r="AA1887" s="17">
        <v>2.9651795429814998E-2</v>
      </c>
      <c r="AB1887" s="17">
        <v>-0.1467053581579042</v>
      </c>
      <c r="AC1887" s="17">
        <v>-0.12378640776699024</v>
      </c>
    </row>
    <row r="1888" spans="1:29" ht="12.75" customHeight="1" x14ac:dyDescent="0.2">
      <c r="A1888" s="19">
        <v>41939</v>
      </c>
      <c r="B1888" s="19">
        <v>41575</v>
      </c>
      <c r="C1888" s="19">
        <v>40119</v>
      </c>
      <c r="D1888" s="16" t="s">
        <v>3</v>
      </c>
      <c r="E1888" s="114">
        <v>14926</v>
      </c>
      <c r="F1888" s="115">
        <v>9513</v>
      </c>
      <c r="G1888" s="113">
        <v>3599</v>
      </c>
      <c r="H1888" s="113">
        <v>1104</v>
      </c>
      <c r="I1888" s="113">
        <v>710</v>
      </c>
      <c r="J1888" s="112">
        <v>14232</v>
      </c>
      <c r="K1888" s="112">
        <v>9574</v>
      </c>
      <c r="L1888" s="112">
        <v>2751</v>
      </c>
      <c r="M1888" s="112">
        <v>1005</v>
      </c>
      <c r="N1888" s="113">
        <v>902</v>
      </c>
      <c r="O1888" s="112">
        <v>15627</v>
      </c>
      <c r="P1888" s="112">
        <v>10305</v>
      </c>
      <c r="Q1888" s="112">
        <v>3316</v>
      </c>
      <c r="R1888" s="112">
        <v>1160</v>
      </c>
      <c r="S1888" s="113">
        <v>846</v>
      </c>
      <c r="T1888" s="17">
        <v>4.8763350196739719E-2</v>
      </c>
      <c r="U1888" s="17">
        <v>-6.3714226028828147E-3</v>
      </c>
      <c r="V1888" s="17">
        <v>0.30825154489276629</v>
      </c>
      <c r="W1888" s="17">
        <v>9.8507462686567182E-2</v>
      </c>
      <c r="X1888" s="17">
        <v>-0.21286031042128606</v>
      </c>
      <c r="Y1888" s="17">
        <v>4.8763350196739719E-2</v>
      </c>
      <c r="Z1888" s="17">
        <v>3.6048791113047374E-2</v>
      </c>
      <c r="AA1888" s="17">
        <v>0.14544875875238694</v>
      </c>
      <c r="AB1888" s="17">
        <v>-9.4418125070770742E-2</v>
      </c>
      <c r="AC1888" s="17">
        <v>2.8248587570620654E-3</v>
      </c>
    </row>
    <row r="1889" spans="1:29" ht="12.75" customHeight="1" x14ac:dyDescent="0.2">
      <c r="A1889" s="19">
        <v>41940</v>
      </c>
      <c r="B1889" s="19">
        <v>41576</v>
      </c>
      <c r="C1889" s="19">
        <v>40120</v>
      </c>
      <c r="D1889" s="16" t="s">
        <v>4</v>
      </c>
      <c r="E1889" s="114">
        <v>12971</v>
      </c>
      <c r="F1889" s="115">
        <v>7745</v>
      </c>
      <c r="G1889" s="113">
        <v>3219</v>
      </c>
      <c r="H1889" s="113">
        <v>1030</v>
      </c>
      <c r="I1889" s="113">
        <v>977</v>
      </c>
      <c r="J1889" s="112">
        <v>12979</v>
      </c>
      <c r="K1889" s="112">
        <v>8312</v>
      </c>
      <c r="L1889" s="112">
        <v>2853</v>
      </c>
      <c r="M1889" s="112">
        <v>1032</v>
      </c>
      <c r="N1889" s="113">
        <v>782</v>
      </c>
      <c r="O1889" s="112">
        <v>14391</v>
      </c>
      <c r="P1889" s="112">
        <v>9162</v>
      </c>
      <c r="Q1889" s="112">
        <v>3129</v>
      </c>
      <c r="R1889" s="112">
        <v>1153</v>
      </c>
      <c r="S1889" s="113">
        <v>947</v>
      </c>
      <c r="T1889" s="17">
        <v>-6.1638030664923349E-4</v>
      </c>
      <c r="U1889" s="17">
        <v>-6.8214629451395559E-2</v>
      </c>
      <c r="V1889" s="17">
        <v>0.12828601472134604</v>
      </c>
      <c r="W1889" s="17">
        <v>-1.9379844961240345E-3</v>
      </c>
      <c r="X1889" s="17">
        <v>0.24936061381074159</v>
      </c>
      <c r="Y1889" s="17">
        <v>-6.1638030664923349E-4</v>
      </c>
      <c r="Z1889" s="17">
        <v>-6.3822071799830793E-2</v>
      </c>
      <c r="AA1889" s="17">
        <v>9.6016343207354415E-2</v>
      </c>
      <c r="AB1889" s="17">
        <v>-6.9557362240289078E-2</v>
      </c>
      <c r="AC1889" s="17">
        <v>0.1943765281173595</v>
      </c>
    </row>
    <row r="1890" spans="1:29" ht="12.75" customHeight="1" x14ac:dyDescent="0.2">
      <c r="A1890" s="19">
        <v>41941</v>
      </c>
      <c r="B1890" s="19">
        <v>41577</v>
      </c>
      <c r="C1890" s="19">
        <v>40121</v>
      </c>
      <c r="D1890" s="16" t="s">
        <v>5</v>
      </c>
      <c r="E1890" s="114">
        <v>13876</v>
      </c>
      <c r="F1890" s="115">
        <v>8762</v>
      </c>
      <c r="G1890" s="113">
        <v>3181</v>
      </c>
      <c r="H1890" s="113">
        <v>1168</v>
      </c>
      <c r="I1890" s="113">
        <v>765</v>
      </c>
      <c r="J1890" s="112">
        <v>13973</v>
      </c>
      <c r="K1890" s="112">
        <v>9316</v>
      </c>
      <c r="L1890" s="112">
        <v>2973</v>
      </c>
      <c r="M1890" s="112">
        <v>1004</v>
      </c>
      <c r="N1890" s="113">
        <v>680</v>
      </c>
      <c r="O1890" s="112">
        <v>14468</v>
      </c>
      <c r="P1890" s="112">
        <v>9003</v>
      </c>
      <c r="Q1890" s="112">
        <v>3432</v>
      </c>
      <c r="R1890" s="112">
        <v>1134</v>
      </c>
      <c r="S1890" s="113">
        <v>899</v>
      </c>
      <c r="T1890" s="17">
        <v>-6.9419594933085582E-3</v>
      </c>
      <c r="U1890" s="17">
        <v>-5.9467582653499385E-2</v>
      </c>
      <c r="V1890" s="17">
        <v>6.9963000336360492E-2</v>
      </c>
      <c r="W1890" s="17">
        <v>0.16334661354581681</v>
      </c>
      <c r="X1890" s="17">
        <v>0.125</v>
      </c>
      <c r="Y1890" s="17">
        <v>-6.9419594933085582E-3</v>
      </c>
      <c r="Z1890" s="17">
        <v>-3.4703095736476786E-2</v>
      </c>
      <c r="AA1890" s="17">
        <v>-4.6748576565777689E-2</v>
      </c>
      <c r="AB1890" s="17">
        <v>-2.4227234753550597E-2</v>
      </c>
      <c r="AC1890" s="17">
        <v>-0.18356456776947705</v>
      </c>
    </row>
    <row r="1891" spans="1:29" ht="12.75" customHeight="1" x14ac:dyDescent="0.2">
      <c r="A1891" s="19">
        <v>41942</v>
      </c>
      <c r="B1891" s="19">
        <v>41578</v>
      </c>
      <c r="C1891" s="19">
        <v>40122</v>
      </c>
      <c r="D1891" s="16" t="s">
        <v>6</v>
      </c>
      <c r="E1891" s="114">
        <v>15111</v>
      </c>
      <c r="F1891" s="115">
        <v>9377</v>
      </c>
      <c r="G1891" s="113">
        <v>3440</v>
      </c>
      <c r="H1891" s="113">
        <v>1315</v>
      </c>
      <c r="I1891" s="113">
        <v>979</v>
      </c>
      <c r="J1891" s="112">
        <v>14400</v>
      </c>
      <c r="K1891" s="112">
        <v>9279</v>
      </c>
      <c r="L1891" s="112">
        <v>2591</v>
      </c>
      <c r="M1891" s="112">
        <v>1280</v>
      </c>
      <c r="N1891" s="113">
        <v>1250</v>
      </c>
      <c r="O1891" s="112">
        <v>16293</v>
      </c>
      <c r="P1891" s="112">
        <v>10348</v>
      </c>
      <c r="Q1891" s="112">
        <v>3538</v>
      </c>
      <c r="R1891" s="112">
        <v>1379</v>
      </c>
      <c r="S1891" s="113">
        <v>1028</v>
      </c>
      <c r="T1891" s="17">
        <v>4.9374999999999947E-2</v>
      </c>
      <c r="U1891" s="17">
        <v>1.0561482918417964E-2</v>
      </c>
      <c r="V1891" s="17">
        <v>0.32767271323813207</v>
      </c>
      <c r="W1891" s="17">
        <v>2.734375E-2</v>
      </c>
      <c r="X1891" s="17">
        <v>-0.21679999999999999</v>
      </c>
      <c r="Y1891" s="17">
        <v>4.9374999999999947E-2</v>
      </c>
      <c r="Z1891" s="17">
        <v>-0.13151801426322129</v>
      </c>
      <c r="AA1891" s="17">
        <v>-0.15187376725838264</v>
      </c>
      <c r="AB1891" s="17">
        <v>-0.14276401564537156</v>
      </c>
      <c r="AC1891" s="17">
        <v>-0.35718975705843725</v>
      </c>
    </row>
    <row r="1892" spans="1:29" ht="12.75" customHeight="1" x14ac:dyDescent="0.2">
      <c r="A1892" s="19">
        <v>41943</v>
      </c>
      <c r="B1892" s="19">
        <v>41579</v>
      </c>
      <c r="C1892" s="19">
        <v>40123</v>
      </c>
      <c r="D1892" s="16" t="s">
        <v>7</v>
      </c>
      <c r="E1892" s="114">
        <v>16128</v>
      </c>
      <c r="F1892" s="115">
        <v>9530</v>
      </c>
      <c r="G1892" s="113">
        <v>3352</v>
      </c>
      <c r="H1892" s="113">
        <v>1636</v>
      </c>
      <c r="I1892" s="113">
        <v>1610</v>
      </c>
      <c r="J1892" s="112">
        <v>16257</v>
      </c>
      <c r="K1892" s="112">
        <v>10192</v>
      </c>
      <c r="L1892" s="112">
        <v>3491</v>
      </c>
      <c r="M1892" s="112">
        <v>1342</v>
      </c>
      <c r="N1892" s="113">
        <v>1232</v>
      </c>
      <c r="O1892" s="112">
        <v>17146</v>
      </c>
      <c r="P1892" s="112">
        <v>11007</v>
      </c>
      <c r="Q1892" s="112">
        <v>3658</v>
      </c>
      <c r="R1892" s="112">
        <v>1450</v>
      </c>
      <c r="S1892" s="113">
        <v>1031</v>
      </c>
      <c r="T1892" s="17">
        <v>-7.9350433659346464E-3</v>
      </c>
      <c r="U1892" s="17">
        <v>-6.4952904238618547E-2</v>
      </c>
      <c r="V1892" s="17">
        <v>-3.9816671440847884E-2</v>
      </c>
      <c r="W1892" s="17">
        <v>0.21907600596125176</v>
      </c>
      <c r="X1892" s="17">
        <v>0.30681818181818188</v>
      </c>
      <c r="Y1892" s="17">
        <v>-7.9350433659346464E-3</v>
      </c>
      <c r="Z1892" s="17">
        <v>-0.17638924898453034</v>
      </c>
      <c r="AA1892" s="17">
        <v>-0.10422234099412075</v>
      </c>
      <c r="AB1892" s="17">
        <v>-0.14613778705636749</v>
      </c>
      <c r="AC1892" s="17">
        <v>0.1777615215801025</v>
      </c>
    </row>
    <row r="1893" spans="1:29" ht="12.75" customHeight="1" x14ac:dyDescent="0.2">
      <c r="A1893" s="19">
        <v>41944</v>
      </c>
      <c r="B1893" s="19">
        <v>41580</v>
      </c>
      <c r="C1893" s="19">
        <v>40124</v>
      </c>
      <c r="D1893" s="16" t="s">
        <v>1</v>
      </c>
      <c r="E1893" s="114">
        <v>19584</v>
      </c>
      <c r="F1893" s="115">
        <v>10554</v>
      </c>
      <c r="G1893" s="113">
        <v>4992</v>
      </c>
      <c r="H1893" s="113">
        <v>1973</v>
      </c>
      <c r="I1893" s="113">
        <v>2065</v>
      </c>
      <c r="J1893" s="112">
        <v>18178</v>
      </c>
      <c r="K1893" s="112">
        <v>10522</v>
      </c>
      <c r="L1893" s="112">
        <v>4213</v>
      </c>
      <c r="M1893" s="112">
        <v>1721</v>
      </c>
      <c r="N1893" s="113">
        <v>1722</v>
      </c>
      <c r="O1893" s="112">
        <v>18689</v>
      </c>
      <c r="P1893" s="112">
        <v>10988</v>
      </c>
      <c r="Q1893" s="112">
        <v>4670</v>
      </c>
      <c r="R1893" s="112">
        <v>1620</v>
      </c>
      <c r="S1893" s="113">
        <v>1411</v>
      </c>
      <c r="T1893" s="17">
        <v>7.7346242710969237E-2</v>
      </c>
      <c r="U1893" s="17">
        <v>3.0412469112335305E-3</v>
      </c>
      <c r="V1893" s="17">
        <v>0.18490386897697597</v>
      </c>
      <c r="W1893" s="17">
        <v>0.14642649622312609</v>
      </c>
      <c r="X1893" s="17">
        <v>0.19918699186991873</v>
      </c>
      <c r="Y1893" s="17">
        <v>7.7346242710969237E-2</v>
      </c>
      <c r="Z1893" s="17">
        <v>-8.6233766233766218E-2</v>
      </c>
      <c r="AA1893" s="17">
        <v>0.1410285714285715</v>
      </c>
      <c r="AB1893" s="17">
        <v>4.0063257775434957E-2</v>
      </c>
      <c r="AC1893" s="17">
        <v>0.13026819923371646</v>
      </c>
    </row>
    <row r="1894" spans="1:29" ht="12.75" customHeight="1" x14ac:dyDescent="0.2">
      <c r="A1894" s="19">
        <v>41945</v>
      </c>
      <c r="B1894" s="19">
        <v>41581</v>
      </c>
      <c r="C1894" s="19">
        <v>40125</v>
      </c>
      <c r="D1894" s="16" t="s">
        <v>2</v>
      </c>
      <c r="E1894" s="114">
        <v>19334</v>
      </c>
      <c r="F1894" s="115">
        <v>11801</v>
      </c>
      <c r="G1894" s="113">
        <v>4338</v>
      </c>
      <c r="H1894" s="113">
        <v>1662</v>
      </c>
      <c r="I1894" s="113">
        <v>1533</v>
      </c>
      <c r="J1894" s="112">
        <v>18128</v>
      </c>
      <c r="K1894" s="112">
        <v>11101</v>
      </c>
      <c r="L1894" s="112">
        <v>4086</v>
      </c>
      <c r="M1894" s="112">
        <v>1591</v>
      </c>
      <c r="N1894" s="113">
        <v>1350</v>
      </c>
      <c r="O1894" s="112">
        <v>15514</v>
      </c>
      <c r="P1894" s="112">
        <v>10133</v>
      </c>
      <c r="Q1894" s="112">
        <v>3210</v>
      </c>
      <c r="R1894" s="112">
        <v>1191</v>
      </c>
      <c r="S1894" s="113">
        <v>980</v>
      </c>
      <c r="T1894" s="17">
        <v>6.6526919682259544E-2</v>
      </c>
      <c r="U1894" s="17">
        <v>6.3057382217818203E-2</v>
      </c>
      <c r="V1894" s="17">
        <v>6.1674008810572722E-2</v>
      </c>
      <c r="W1894" s="17">
        <v>4.4626021370207436E-2</v>
      </c>
      <c r="X1894" s="17">
        <v>0.13555555555555565</v>
      </c>
      <c r="Y1894" s="17">
        <v>6.6526919682259544E-2</v>
      </c>
      <c r="Z1894" s="17">
        <v>9.8584993483522565E-2</v>
      </c>
      <c r="AA1894" s="17">
        <v>5.8565153733528552E-2</v>
      </c>
      <c r="AB1894" s="17">
        <v>-1.7149615612063851E-2</v>
      </c>
      <c r="AC1894" s="17">
        <v>7.5035063113604528E-2</v>
      </c>
    </row>
    <row r="1895" spans="1:29" ht="12.75" customHeight="1" x14ac:dyDescent="0.2">
      <c r="A1895" s="19">
        <v>41946</v>
      </c>
      <c r="B1895" s="19">
        <v>41582</v>
      </c>
      <c r="C1895" s="19">
        <v>40126</v>
      </c>
      <c r="D1895" s="16" t="s">
        <v>3</v>
      </c>
      <c r="E1895" s="114">
        <v>17752</v>
      </c>
      <c r="F1895" s="115">
        <v>10694</v>
      </c>
      <c r="G1895" s="113">
        <v>4362</v>
      </c>
      <c r="H1895" s="113">
        <v>1580</v>
      </c>
      <c r="I1895" s="113">
        <v>1116</v>
      </c>
      <c r="J1895" s="112">
        <v>17171</v>
      </c>
      <c r="K1895" s="112">
        <v>10758</v>
      </c>
      <c r="L1895" s="112">
        <v>3712</v>
      </c>
      <c r="M1895" s="112">
        <v>1562</v>
      </c>
      <c r="N1895" s="113">
        <v>1139</v>
      </c>
      <c r="O1895" s="112">
        <v>15187</v>
      </c>
      <c r="P1895" s="112">
        <v>10056</v>
      </c>
      <c r="Q1895" s="112">
        <v>3242</v>
      </c>
      <c r="R1895" s="112">
        <v>1131</v>
      </c>
      <c r="S1895" s="113">
        <v>758</v>
      </c>
      <c r="T1895" s="17">
        <v>3.3836119037912837E-2</v>
      </c>
      <c r="U1895" s="17">
        <v>-5.9490611637851298E-3</v>
      </c>
      <c r="V1895" s="17">
        <v>0.17510775862068972</v>
      </c>
      <c r="W1895" s="17">
        <v>1.1523687580025532E-2</v>
      </c>
      <c r="X1895" s="17">
        <v>-2.0193151887620719E-2</v>
      </c>
      <c r="Y1895" s="17">
        <v>3.3836119037912837E-2</v>
      </c>
      <c r="Z1895" s="17">
        <v>3.5838822161952777E-2</v>
      </c>
      <c r="AA1895" s="17">
        <v>0.14308176100628933</v>
      </c>
      <c r="AB1895" s="17">
        <v>6.3694267515923553E-3</v>
      </c>
      <c r="AC1895" s="17">
        <v>-2.6178010471204161E-2</v>
      </c>
    </row>
    <row r="1896" spans="1:29" ht="12.75" customHeight="1" x14ac:dyDescent="0.2">
      <c r="A1896" s="19">
        <v>41947</v>
      </c>
      <c r="B1896" s="19">
        <v>41583</v>
      </c>
      <c r="C1896" s="19">
        <v>40127</v>
      </c>
      <c r="D1896" s="16" t="s">
        <v>4</v>
      </c>
      <c r="E1896" s="114">
        <v>15502</v>
      </c>
      <c r="F1896" s="115">
        <v>9448</v>
      </c>
      <c r="G1896" s="113">
        <v>3411</v>
      </c>
      <c r="H1896" s="113">
        <v>1441</v>
      </c>
      <c r="I1896" s="113">
        <v>1202</v>
      </c>
      <c r="J1896" s="112">
        <v>14788</v>
      </c>
      <c r="K1896" s="112">
        <v>9286</v>
      </c>
      <c r="L1896" s="112">
        <v>3103</v>
      </c>
      <c r="M1896" s="112">
        <v>1126</v>
      </c>
      <c r="N1896" s="113">
        <v>1273</v>
      </c>
      <c r="O1896" s="112">
        <v>14036</v>
      </c>
      <c r="P1896" s="112">
        <v>9145</v>
      </c>
      <c r="Q1896" s="112">
        <v>3089</v>
      </c>
      <c r="R1896" s="112">
        <v>1075</v>
      </c>
      <c r="S1896" s="113">
        <v>727</v>
      </c>
      <c r="T1896" s="17">
        <v>4.8282391127941526E-2</v>
      </c>
      <c r="U1896" s="17">
        <v>1.744561705793668E-2</v>
      </c>
      <c r="V1896" s="17">
        <v>9.9258781824041353E-2</v>
      </c>
      <c r="W1896" s="17">
        <v>0.27975133214920067</v>
      </c>
      <c r="X1896" s="17">
        <v>-5.5773762765121804E-2</v>
      </c>
      <c r="Y1896" s="17">
        <v>4.8282391127941526E-2</v>
      </c>
      <c r="Z1896" s="17">
        <v>-5.0929181315921612E-2</v>
      </c>
      <c r="AA1896" s="17">
        <v>-4.4805376645197459E-2</v>
      </c>
      <c r="AB1896" s="17">
        <v>7.6980568011958184E-2</v>
      </c>
      <c r="AC1896" s="17">
        <v>7.8026905829596371E-2</v>
      </c>
    </row>
    <row r="1897" spans="1:29" ht="12.75" customHeight="1" x14ac:dyDescent="0.2">
      <c r="A1897" s="19">
        <v>41948</v>
      </c>
      <c r="B1897" s="19">
        <v>41584</v>
      </c>
      <c r="C1897" s="19">
        <v>40128</v>
      </c>
      <c r="D1897" s="16" t="s">
        <v>5</v>
      </c>
      <c r="E1897" s="114">
        <v>16499</v>
      </c>
      <c r="F1897" s="115">
        <v>9964</v>
      </c>
      <c r="G1897" s="113">
        <v>3817</v>
      </c>
      <c r="H1897" s="113">
        <v>1452</v>
      </c>
      <c r="I1897" s="113">
        <v>1266</v>
      </c>
      <c r="J1897" s="112">
        <v>16473</v>
      </c>
      <c r="K1897" s="112">
        <v>9875</v>
      </c>
      <c r="L1897" s="112">
        <v>3794</v>
      </c>
      <c r="M1897" s="112">
        <v>1674</v>
      </c>
      <c r="N1897" s="113">
        <v>1130</v>
      </c>
      <c r="O1897" s="112">
        <v>15055</v>
      </c>
      <c r="P1897" s="112">
        <v>9262</v>
      </c>
      <c r="Q1897" s="112">
        <v>3780</v>
      </c>
      <c r="R1897" s="112">
        <v>1214</v>
      </c>
      <c r="S1897" s="113">
        <v>799</v>
      </c>
      <c r="T1897" s="17">
        <v>1.5783403144540298E-3</v>
      </c>
      <c r="U1897" s="17">
        <v>9.0126582278480249E-3</v>
      </c>
      <c r="V1897" s="17">
        <v>6.0622034791777413E-3</v>
      </c>
      <c r="W1897" s="17">
        <v>-0.13261648745519716</v>
      </c>
      <c r="X1897" s="17">
        <v>0.12035398230088501</v>
      </c>
      <c r="Y1897" s="17">
        <v>1.5783403144540298E-3</v>
      </c>
      <c r="Z1897" s="17">
        <v>-7.2080461910970395E-2</v>
      </c>
      <c r="AA1897" s="17">
        <v>-3.1339775398275815E-3</v>
      </c>
      <c r="AB1897" s="17">
        <v>-0.14938488576449915</v>
      </c>
      <c r="AC1897" s="17">
        <v>4.2833607907742932E-2</v>
      </c>
    </row>
    <row r="1898" spans="1:29" ht="12.75" customHeight="1" x14ac:dyDescent="0.2">
      <c r="A1898" s="19">
        <v>41949</v>
      </c>
      <c r="B1898" s="19">
        <v>41585</v>
      </c>
      <c r="C1898" s="19">
        <v>40129</v>
      </c>
      <c r="D1898" s="16" t="s">
        <v>6</v>
      </c>
      <c r="E1898" s="114">
        <v>17642</v>
      </c>
      <c r="F1898" s="115">
        <v>10160</v>
      </c>
      <c r="G1898" s="113">
        <v>4434</v>
      </c>
      <c r="H1898" s="113">
        <v>1592</v>
      </c>
      <c r="I1898" s="113">
        <v>1456</v>
      </c>
      <c r="J1898" s="112">
        <v>17508</v>
      </c>
      <c r="K1898" s="112">
        <v>10670</v>
      </c>
      <c r="L1898" s="112">
        <v>3958</v>
      </c>
      <c r="M1898" s="112">
        <v>1576</v>
      </c>
      <c r="N1898" s="113">
        <v>1304</v>
      </c>
      <c r="O1898" s="112">
        <v>16852</v>
      </c>
      <c r="P1898" s="112">
        <v>10766</v>
      </c>
      <c r="Q1898" s="112">
        <v>3538</v>
      </c>
      <c r="R1898" s="112">
        <v>1549</v>
      </c>
      <c r="S1898" s="113">
        <v>999</v>
      </c>
      <c r="T1898" s="17">
        <v>7.6536440484349377E-3</v>
      </c>
      <c r="U1898" s="17">
        <v>-4.7797563261480769E-2</v>
      </c>
      <c r="V1898" s="17">
        <v>0.12026275896917626</v>
      </c>
      <c r="W1898" s="17">
        <v>1.0152284263959421E-2</v>
      </c>
      <c r="X1898" s="17">
        <v>0.1165644171779141</v>
      </c>
      <c r="Y1898" s="17">
        <v>7.6536440484349377E-3</v>
      </c>
      <c r="Z1898" s="17">
        <v>2.953628039774614E-4</v>
      </c>
      <c r="AA1898" s="17">
        <v>7.9094670236067088E-2</v>
      </c>
      <c r="AB1898" s="17">
        <v>-2.39117106069896E-2</v>
      </c>
      <c r="AC1898" s="17">
        <v>-0.12289156626506026</v>
      </c>
    </row>
    <row r="1899" spans="1:29" ht="12.75" customHeight="1" x14ac:dyDescent="0.2">
      <c r="A1899" s="19">
        <v>41950</v>
      </c>
      <c r="B1899" s="19">
        <v>41586</v>
      </c>
      <c r="C1899" s="19">
        <v>40130</v>
      </c>
      <c r="D1899" s="16" t="s">
        <v>7</v>
      </c>
      <c r="E1899" s="114">
        <v>18889</v>
      </c>
      <c r="F1899" s="115">
        <v>11222</v>
      </c>
      <c r="G1899" s="113">
        <v>4162</v>
      </c>
      <c r="H1899" s="113">
        <v>1902</v>
      </c>
      <c r="I1899" s="113">
        <v>1603</v>
      </c>
      <c r="J1899" s="112">
        <v>16961</v>
      </c>
      <c r="K1899" s="112">
        <v>10036</v>
      </c>
      <c r="L1899" s="112">
        <v>3716</v>
      </c>
      <c r="M1899" s="112">
        <v>1748</v>
      </c>
      <c r="N1899" s="113">
        <v>1461</v>
      </c>
      <c r="O1899" s="112">
        <v>16582</v>
      </c>
      <c r="P1899" s="112">
        <v>11087</v>
      </c>
      <c r="Q1899" s="112">
        <v>3170</v>
      </c>
      <c r="R1899" s="112">
        <v>1330</v>
      </c>
      <c r="S1899" s="113">
        <v>995</v>
      </c>
      <c r="T1899" s="17">
        <v>0.11367254289251805</v>
      </c>
      <c r="U1899" s="17">
        <v>0.11817457154244715</v>
      </c>
      <c r="V1899" s="17">
        <v>0.12002152852529591</v>
      </c>
      <c r="W1899" s="17">
        <v>8.8100686498855829E-2</v>
      </c>
      <c r="X1899" s="17">
        <v>9.7193702943189519E-2</v>
      </c>
      <c r="Y1899" s="17">
        <v>0.11367254289251805</v>
      </c>
      <c r="Z1899" s="17">
        <v>-2.7809061769037524E-2</v>
      </c>
      <c r="AA1899" s="17">
        <v>2.9179030662710215E-2</v>
      </c>
      <c r="AB1899" s="17">
        <v>0.18726591760299627</v>
      </c>
      <c r="AC1899" s="17">
        <v>1.00819155639571E-2</v>
      </c>
    </row>
    <row r="1900" spans="1:29" ht="12.75" customHeight="1" x14ac:dyDescent="0.2">
      <c r="A1900" s="19">
        <v>41951</v>
      </c>
      <c r="B1900" s="19">
        <v>41587</v>
      </c>
      <c r="C1900" s="19">
        <v>40131</v>
      </c>
      <c r="D1900" s="16" t="s">
        <v>1</v>
      </c>
      <c r="E1900" s="114">
        <v>19829</v>
      </c>
      <c r="F1900" s="115">
        <v>10761</v>
      </c>
      <c r="G1900" s="113">
        <v>5157</v>
      </c>
      <c r="H1900" s="113">
        <v>1947</v>
      </c>
      <c r="I1900" s="113">
        <v>1964</v>
      </c>
      <c r="J1900" s="112">
        <v>19232.156090319528</v>
      </c>
      <c r="K1900" s="112">
        <v>10836</v>
      </c>
      <c r="L1900" s="112">
        <v>4475</v>
      </c>
      <c r="M1900" s="112">
        <v>1935.1560903195273</v>
      </c>
      <c r="N1900" s="113">
        <v>1986</v>
      </c>
      <c r="O1900" s="112">
        <v>18076</v>
      </c>
      <c r="P1900" s="112">
        <v>10903</v>
      </c>
      <c r="Q1900" s="112">
        <v>4227</v>
      </c>
      <c r="R1900" s="112">
        <v>1595</v>
      </c>
      <c r="S1900" s="113">
        <v>1351</v>
      </c>
      <c r="T1900" s="17">
        <v>3.1033645259404441E-2</v>
      </c>
      <c r="U1900" s="17">
        <v>-6.9213732004429485E-3</v>
      </c>
      <c r="V1900" s="17">
        <v>0.15240223463687141</v>
      </c>
      <c r="W1900" s="17">
        <v>6.1203898433417336E-3</v>
      </c>
      <c r="X1900" s="17">
        <v>-1.1077542799597162E-2</v>
      </c>
      <c r="Y1900" s="17">
        <v>3.1033645259404441E-2</v>
      </c>
      <c r="Z1900" s="17">
        <v>1.2895331325301296E-2</v>
      </c>
      <c r="AA1900" s="17">
        <v>7.8419071518193162E-2</v>
      </c>
      <c r="AB1900" s="17">
        <v>-3.3746898263027347E-2</v>
      </c>
      <c r="AC1900" s="17">
        <v>-1.5251652262328053E-3</v>
      </c>
    </row>
    <row r="1901" spans="1:29" ht="12.75" customHeight="1" x14ac:dyDescent="0.2">
      <c r="A1901" s="19">
        <v>41952</v>
      </c>
      <c r="B1901" s="19">
        <v>41588</v>
      </c>
      <c r="C1901" s="19">
        <v>40132</v>
      </c>
      <c r="D1901" s="16" t="s">
        <v>2</v>
      </c>
      <c r="E1901" s="114">
        <v>18056</v>
      </c>
      <c r="F1901" s="115">
        <v>11125</v>
      </c>
      <c r="G1901" s="113">
        <v>4328</v>
      </c>
      <c r="H1901" s="113">
        <v>1271</v>
      </c>
      <c r="I1901" s="113">
        <v>1332</v>
      </c>
      <c r="J1901" s="112">
        <v>16924.433311188506</v>
      </c>
      <c r="K1901" s="112">
        <v>10073</v>
      </c>
      <c r="L1901" s="112">
        <v>4090</v>
      </c>
      <c r="M1901" s="112">
        <v>1437.4333111885044</v>
      </c>
      <c r="N1901" s="113">
        <v>1324</v>
      </c>
      <c r="O1901" s="112">
        <v>15528</v>
      </c>
      <c r="P1901" s="112">
        <v>10354</v>
      </c>
      <c r="Q1901" s="112">
        <v>3196</v>
      </c>
      <c r="R1901" s="112">
        <v>1111</v>
      </c>
      <c r="S1901" s="113">
        <v>867</v>
      </c>
      <c r="T1901" s="17">
        <v>6.6859945500416407E-2</v>
      </c>
      <c r="U1901" s="17">
        <v>0.10443760547999603</v>
      </c>
      <c r="V1901" s="17">
        <v>5.8190709046454847E-2</v>
      </c>
      <c r="W1901" s="17">
        <v>-0.11578506626571305</v>
      </c>
      <c r="X1901" s="17">
        <v>6.0422960725075026E-3</v>
      </c>
      <c r="Y1901" s="17">
        <v>6.6859945500416407E-2</v>
      </c>
      <c r="Z1901" s="17">
        <v>1.2283894449499622E-2</v>
      </c>
      <c r="AA1901" s="17">
        <v>0.11690322580645152</v>
      </c>
      <c r="AB1901" s="17">
        <v>-0.14410774410774407</v>
      </c>
      <c r="AC1901" s="17">
        <v>-8.0110497237569023E-2</v>
      </c>
    </row>
    <row r="1902" spans="1:29" ht="12.75" customHeight="1" x14ac:dyDescent="0.2">
      <c r="A1902" s="19">
        <v>41953</v>
      </c>
      <c r="B1902" s="19">
        <v>41589</v>
      </c>
      <c r="C1902" s="19">
        <v>40133</v>
      </c>
      <c r="D1902" s="16" t="s">
        <v>3</v>
      </c>
      <c r="E1902" s="114">
        <v>16671</v>
      </c>
      <c r="F1902" s="115">
        <v>10072</v>
      </c>
      <c r="G1902" s="113">
        <v>3918</v>
      </c>
      <c r="H1902" s="113">
        <v>1484</v>
      </c>
      <c r="I1902" s="113">
        <v>1197</v>
      </c>
      <c r="J1902" s="112">
        <v>17169</v>
      </c>
      <c r="K1902" s="112">
        <v>11385</v>
      </c>
      <c r="L1902" s="112">
        <v>3368</v>
      </c>
      <c r="M1902" s="112">
        <v>1353</v>
      </c>
      <c r="N1902" s="113">
        <v>1063</v>
      </c>
      <c r="O1902" s="112">
        <v>14055</v>
      </c>
      <c r="P1902" s="112">
        <v>9719</v>
      </c>
      <c r="Q1902" s="112">
        <v>2733</v>
      </c>
      <c r="R1902" s="112">
        <v>1005</v>
      </c>
      <c r="S1902" s="113">
        <v>598</v>
      </c>
      <c r="T1902" s="17">
        <v>-2.9005766206535055E-2</v>
      </c>
      <c r="U1902" s="17">
        <v>-0.11532718489240223</v>
      </c>
      <c r="V1902" s="17">
        <v>0.16330166270783852</v>
      </c>
      <c r="W1902" s="17">
        <v>9.682187730968228E-2</v>
      </c>
      <c r="X1902" s="17">
        <v>0.12605832549388518</v>
      </c>
      <c r="Y1902" s="17">
        <v>-2.9005766206535055E-2</v>
      </c>
      <c r="Z1902" s="17">
        <v>-5.3472418005826472E-2</v>
      </c>
      <c r="AA1902" s="17">
        <v>0.12683347713546156</v>
      </c>
      <c r="AB1902" s="17">
        <v>0.12084592145015116</v>
      </c>
      <c r="AC1902" s="17">
        <v>0.13137996219281667</v>
      </c>
    </row>
    <row r="1903" spans="1:29" ht="12.75" customHeight="1" x14ac:dyDescent="0.2">
      <c r="A1903" s="19">
        <v>41954</v>
      </c>
      <c r="B1903" s="19">
        <v>41590</v>
      </c>
      <c r="C1903" s="19">
        <v>40134</v>
      </c>
      <c r="D1903" s="16" t="s">
        <v>4</v>
      </c>
      <c r="E1903" s="114">
        <v>15504</v>
      </c>
      <c r="F1903" s="115">
        <v>9783</v>
      </c>
      <c r="G1903" s="113">
        <v>3313</v>
      </c>
      <c r="H1903" s="113">
        <v>1329</v>
      </c>
      <c r="I1903" s="113">
        <v>1079</v>
      </c>
      <c r="J1903" s="112">
        <v>13553</v>
      </c>
      <c r="K1903" s="112">
        <v>9288</v>
      </c>
      <c r="L1903" s="112">
        <v>2274</v>
      </c>
      <c r="M1903" s="112">
        <v>951</v>
      </c>
      <c r="N1903" s="113">
        <v>1040</v>
      </c>
      <c r="O1903" s="112">
        <v>13261</v>
      </c>
      <c r="P1903" s="112">
        <v>8578</v>
      </c>
      <c r="Q1903" s="112">
        <v>2783</v>
      </c>
      <c r="R1903" s="112">
        <v>1182</v>
      </c>
      <c r="S1903" s="113">
        <v>718</v>
      </c>
      <c r="T1903" s="17">
        <v>0.14395336825795035</v>
      </c>
      <c r="U1903" s="17">
        <v>5.3294573643410947E-2</v>
      </c>
      <c r="V1903" s="17">
        <v>0.45690413368513627</v>
      </c>
      <c r="W1903" s="17">
        <v>0.39747634069400628</v>
      </c>
      <c r="X1903" s="17">
        <v>3.7500000000000089E-2</v>
      </c>
      <c r="Y1903" s="17">
        <v>0.14395336825795035</v>
      </c>
      <c r="Z1903" s="17">
        <v>-3.3395909495109177E-2</v>
      </c>
      <c r="AA1903" s="17">
        <v>-0.10892953200645505</v>
      </c>
      <c r="AB1903" s="17">
        <v>1.5071590052750938E-3</v>
      </c>
      <c r="AC1903" s="17">
        <v>3.3524904214559337E-2</v>
      </c>
    </row>
    <row r="1904" spans="1:29" ht="12.75" customHeight="1" x14ac:dyDescent="0.2">
      <c r="A1904" s="19">
        <v>41955</v>
      </c>
      <c r="B1904" s="19">
        <v>41591</v>
      </c>
      <c r="C1904" s="19">
        <v>40135</v>
      </c>
      <c r="D1904" s="16" t="s">
        <v>5</v>
      </c>
      <c r="E1904" s="114">
        <v>14804</v>
      </c>
      <c r="F1904" s="115">
        <v>9388</v>
      </c>
      <c r="G1904" s="113">
        <v>3056</v>
      </c>
      <c r="H1904" s="113">
        <v>1254</v>
      </c>
      <c r="I1904" s="113">
        <v>1106</v>
      </c>
      <c r="J1904" s="112">
        <v>14707</v>
      </c>
      <c r="K1904" s="112">
        <v>9032</v>
      </c>
      <c r="L1904" s="112">
        <v>3403</v>
      </c>
      <c r="M1904" s="112">
        <v>1352</v>
      </c>
      <c r="N1904" s="113">
        <v>920</v>
      </c>
      <c r="O1904" s="112">
        <v>14698</v>
      </c>
      <c r="P1904" s="112">
        <v>9299</v>
      </c>
      <c r="Q1904" s="112">
        <v>3243</v>
      </c>
      <c r="R1904" s="112">
        <v>1295</v>
      </c>
      <c r="S1904" s="113">
        <v>861</v>
      </c>
      <c r="T1904" s="17">
        <v>6.5954987420955291E-3</v>
      </c>
      <c r="U1904" s="17">
        <v>3.941541186891051E-2</v>
      </c>
      <c r="V1904" s="17">
        <v>-0.10196885101381137</v>
      </c>
      <c r="W1904" s="17">
        <v>-7.2485207100591698E-2</v>
      </c>
      <c r="X1904" s="17">
        <v>0.20217391304347831</v>
      </c>
      <c r="Y1904" s="17">
        <v>6.5954987420955291E-3</v>
      </c>
      <c r="Z1904" s="17">
        <v>-9.5481260237017085E-2</v>
      </c>
      <c r="AA1904" s="17">
        <v>-0.24393864423552691</v>
      </c>
      <c r="AB1904" s="17">
        <v>-0.15739818418660367</v>
      </c>
      <c r="AC1904" s="17">
        <v>-3.5745422842197061E-2</v>
      </c>
    </row>
    <row r="1905" spans="1:29" ht="12.75" customHeight="1" x14ac:dyDescent="0.2">
      <c r="A1905" s="19">
        <v>41956</v>
      </c>
      <c r="B1905" s="19">
        <v>41592</v>
      </c>
      <c r="C1905" s="19">
        <v>40136</v>
      </c>
      <c r="D1905" s="16" t="s">
        <v>6</v>
      </c>
      <c r="E1905" s="114">
        <v>14786</v>
      </c>
      <c r="F1905" s="115">
        <v>8797</v>
      </c>
      <c r="G1905" s="113">
        <v>3578</v>
      </c>
      <c r="H1905" s="113">
        <v>1318</v>
      </c>
      <c r="I1905" s="113">
        <v>1093</v>
      </c>
      <c r="J1905" s="112">
        <v>14647</v>
      </c>
      <c r="K1905" s="112">
        <v>9341</v>
      </c>
      <c r="L1905" s="112">
        <v>3175</v>
      </c>
      <c r="M1905" s="112">
        <v>1287</v>
      </c>
      <c r="N1905" s="113">
        <v>844</v>
      </c>
      <c r="O1905" s="112">
        <v>16719</v>
      </c>
      <c r="P1905" s="112">
        <v>10189</v>
      </c>
      <c r="Q1905" s="112">
        <v>3943</v>
      </c>
      <c r="R1905" s="112">
        <v>1579</v>
      </c>
      <c r="S1905" s="113">
        <v>1008</v>
      </c>
      <c r="T1905" s="17">
        <v>9.4899979517990563E-3</v>
      </c>
      <c r="U1905" s="17">
        <v>-5.8237876030403646E-2</v>
      </c>
      <c r="V1905" s="17">
        <v>0.12692913385826765</v>
      </c>
      <c r="W1905" s="17">
        <v>2.4087024087024123E-2</v>
      </c>
      <c r="X1905" s="17">
        <v>0.29502369668246442</v>
      </c>
      <c r="Y1905" s="17">
        <v>9.4899979517990563E-3</v>
      </c>
      <c r="Z1905" s="17">
        <v>-0.20590359270626468</v>
      </c>
      <c r="AA1905" s="17">
        <v>-0.17576595254549643</v>
      </c>
      <c r="AB1905" s="17">
        <v>-0.24943052391799547</v>
      </c>
      <c r="AC1905" s="17">
        <v>-0.17695783132530118</v>
      </c>
    </row>
    <row r="1906" spans="1:29" ht="12.75" customHeight="1" x14ac:dyDescent="0.2">
      <c r="A1906" s="19">
        <v>41957</v>
      </c>
      <c r="B1906" s="19">
        <v>41593</v>
      </c>
      <c r="C1906" s="19">
        <v>40137</v>
      </c>
      <c r="D1906" s="16" t="s">
        <v>7</v>
      </c>
      <c r="E1906" s="114">
        <v>15253</v>
      </c>
      <c r="F1906" s="115">
        <v>9079</v>
      </c>
      <c r="G1906" s="113">
        <v>3231</v>
      </c>
      <c r="H1906" s="113">
        <v>1647</v>
      </c>
      <c r="I1906" s="113">
        <v>1296</v>
      </c>
      <c r="J1906" s="112">
        <v>15153</v>
      </c>
      <c r="K1906" s="112">
        <v>9239</v>
      </c>
      <c r="L1906" s="112">
        <v>3238</v>
      </c>
      <c r="M1906" s="112">
        <v>1368</v>
      </c>
      <c r="N1906" s="113">
        <v>1308</v>
      </c>
      <c r="O1906" s="112">
        <v>17802.119538304927</v>
      </c>
      <c r="P1906" s="112">
        <v>10958</v>
      </c>
      <c r="Q1906" s="112">
        <v>3978</v>
      </c>
      <c r="R1906" s="112">
        <v>1626</v>
      </c>
      <c r="S1906" s="113">
        <v>1240.1195383049283</v>
      </c>
      <c r="T1906" s="17">
        <v>6.5993532633801255E-3</v>
      </c>
      <c r="U1906" s="17">
        <v>-1.7317891546704156E-2</v>
      </c>
      <c r="V1906" s="17">
        <v>-2.1618282890673024E-3</v>
      </c>
      <c r="W1906" s="17">
        <v>0.20394736842105265</v>
      </c>
      <c r="X1906" s="17">
        <v>-9.1743119266054496E-3</v>
      </c>
      <c r="Y1906" s="17">
        <v>6.5993532633801255E-3</v>
      </c>
      <c r="Z1906" s="17">
        <v>-0.24025104602510461</v>
      </c>
      <c r="AA1906" s="17">
        <v>-0.30110317975340684</v>
      </c>
      <c r="AB1906" s="17">
        <v>-0.13543307086614176</v>
      </c>
      <c r="AC1906" s="17">
        <v>-0.10249307479224379</v>
      </c>
    </row>
    <row r="1907" spans="1:29" ht="12.75" customHeight="1" x14ac:dyDescent="0.2">
      <c r="A1907" s="19">
        <v>41958</v>
      </c>
      <c r="B1907" s="19">
        <v>41594</v>
      </c>
      <c r="C1907" s="19">
        <v>40138</v>
      </c>
      <c r="D1907" s="16" t="s">
        <v>1</v>
      </c>
      <c r="E1907" s="114">
        <v>17654</v>
      </c>
      <c r="F1907" s="115">
        <v>9299</v>
      </c>
      <c r="G1907" s="113">
        <v>4567</v>
      </c>
      <c r="H1907" s="113">
        <v>1988</v>
      </c>
      <c r="I1907" s="113">
        <v>1800</v>
      </c>
      <c r="J1907" s="112">
        <v>16213</v>
      </c>
      <c r="K1907" s="112">
        <v>8866</v>
      </c>
      <c r="L1907" s="112">
        <v>4043</v>
      </c>
      <c r="M1907" s="112">
        <v>1534</v>
      </c>
      <c r="N1907" s="113">
        <v>1770</v>
      </c>
      <c r="O1907" s="112">
        <v>20113</v>
      </c>
      <c r="P1907" s="112">
        <v>11623</v>
      </c>
      <c r="Q1907" s="112">
        <v>5254</v>
      </c>
      <c r="R1907" s="112">
        <v>1851</v>
      </c>
      <c r="S1907" s="113">
        <v>1385</v>
      </c>
      <c r="T1907" s="17">
        <v>8.8879294393388042E-2</v>
      </c>
      <c r="U1907" s="17">
        <v>4.8838258515677913E-2</v>
      </c>
      <c r="V1907" s="17">
        <v>0.12960672767746728</v>
      </c>
      <c r="W1907" s="17">
        <v>0.29595827900912641</v>
      </c>
      <c r="X1907" s="17">
        <v>1.6949152542372836E-2</v>
      </c>
      <c r="Y1907" s="17">
        <v>8.8879294393388042E-2</v>
      </c>
      <c r="Z1907" s="17">
        <v>-0.2155390585456386</v>
      </c>
      <c r="AA1907" s="17">
        <v>-6.0481382431598396E-2</v>
      </c>
      <c r="AB1907" s="17">
        <v>-0.11011638316920325</v>
      </c>
      <c r="AC1907" s="17">
        <v>-4.4247787610619538E-3</v>
      </c>
    </row>
    <row r="1908" spans="1:29" ht="12.75" customHeight="1" x14ac:dyDescent="0.2">
      <c r="A1908" s="19">
        <v>41959</v>
      </c>
      <c r="B1908" s="19">
        <v>41595</v>
      </c>
      <c r="C1908" s="19">
        <v>40139</v>
      </c>
      <c r="D1908" s="16" t="s">
        <v>2</v>
      </c>
      <c r="E1908" s="114">
        <v>15781</v>
      </c>
      <c r="F1908" s="115">
        <v>9788</v>
      </c>
      <c r="G1908" s="113">
        <v>3518</v>
      </c>
      <c r="H1908" s="113">
        <v>1237</v>
      </c>
      <c r="I1908" s="113">
        <v>1238</v>
      </c>
      <c r="J1908" s="112">
        <v>15618</v>
      </c>
      <c r="K1908" s="112">
        <v>9709</v>
      </c>
      <c r="L1908" s="112">
        <v>3587</v>
      </c>
      <c r="M1908" s="112">
        <v>1206</v>
      </c>
      <c r="N1908" s="113">
        <v>1116</v>
      </c>
      <c r="O1908" s="112">
        <v>17759</v>
      </c>
      <c r="P1908" s="112">
        <v>10869</v>
      </c>
      <c r="Q1908" s="112">
        <v>4027</v>
      </c>
      <c r="R1908" s="112">
        <v>1668</v>
      </c>
      <c r="S1908" s="113">
        <v>1195</v>
      </c>
      <c r="T1908" s="17">
        <v>1.0436675630682624E-2</v>
      </c>
      <c r="U1908" s="17">
        <v>8.1367803069316569E-3</v>
      </c>
      <c r="V1908" s="17">
        <v>-1.9236130471145807E-2</v>
      </c>
      <c r="W1908" s="17">
        <v>2.5704809286898778E-2</v>
      </c>
      <c r="X1908" s="17">
        <v>0.10931899641577059</v>
      </c>
      <c r="Y1908" s="17">
        <v>1.0436675630682624E-2</v>
      </c>
      <c r="Z1908" s="17">
        <v>-0.16676598280412025</v>
      </c>
      <c r="AA1908" s="17">
        <v>-0.18508223303219828</v>
      </c>
      <c r="AB1908" s="17">
        <v>-0.29635949943117179</v>
      </c>
      <c r="AC1908" s="17">
        <v>-0.26440879382055849</v>
      </c>
    </row>
    <row r="1909" spans="1:29" ht="12.75" customHeight="1" x14ac:dyDescent="0.2">
      <c r="A1909" s="19">
        <v>41960</v>
      </c>
      <c r="B1909" s="19">
        <v>41596</v>
      </c>
      <c r="C1909" s="19">
        <v>40140</v>
      </c>
      <c r="D1909" s="16" t="s">
        <v>3</v>
      </c>
      <c r="E1909" s="114">
        <v>14213</v>
      </c>
      <c r="F1909" s="115">
        <v>9100</v>
      </c>
      <c r="G1909" s="113">
        <v>3167</v>
      </c>
      <c r="H1909" s="113">
        <v>1093</v>
      </c>
      <c r="I1909" s="113">
        <v>853</v>
      </c>
      <c r="J1909" s="112">
        <v>14344</v>
      </c>
      <c r="K1909" s="112">
        <v>8754</v>
      </c>
      <c r="L1909" s="112">
        <v>3323</v>
      </c>
      <c r="M1909" s="112">
        <v>1368</v>
      </c>
      <c r="N1909" s="113">
        <v>899</v>
      </c>
      <c r="O1909" s="112">
        <v>14934</v>
      </c>
      <c r="P1909" s="112">
        <v>9851</v>
      </c>
      <c r="Q1909" s="112">
        <v>3216</v>
      </c>
      <c r="R1909" s="112">
        <v>1039</v>
      </c>
      <c r="S1909" s="113">
        <v>828</v>
      </c>
      <c r="T1909" s="17">
        <v>-9.1327384272169576E-3</v>
      </c>
      <c r="U1909" s="17">
        <v>3.9524788668037436E-2</v>
      </c>
      <c r="V1909" s="17">
        <v>-4.6945531146554309E-2</v>
      </c>
      <c r="W1909" s="17">
        <v>-0.20102339181286555</v>
      </c>
      <c r="X1909" s="17">
        <v>-5.116796440489435E-2</v>
      </c>
      <c r="Y1909" s="17">
        <v>-9.1327384272169576E-3</v>
      </c>
      <c r="Z1909" s="17">
        <v>-0.14199509711484071</v>
      </c>
      <c r="AA1909" s="17">
        <v>-0.20566842237271132</v>
      </c>
      <c r="AB1909" s="17">
        <v>-0.32985898221949728</v>
      </c>
      <c r="AC1909" s="17">
        <v>-0.39374555792466237</v>
      </c>
    </row>
    <row r="1910" spans="1:29" ht="12.75" customHeight="1" x14ac:dyDescent="0.2">
      <c r="A1910" s="19">
        <v>41961</v>
      </c>
      <c r="B1910" s="19">
        <v>41597</v>
      </c>
      <c r="C1910" s="19">
        <v>40141</v>
      </c>
      <c r="D1910" s="16" t="s">
        <v>4</v>
      </c>
      <c r="E1910" s="114">
        <v>14372</v>
      </c>
      <c r="F1910" s="115">
        <v>8855</v>
      </c>
      <c r="G1910" s="113">
        <v>3306</v>
      </c>
      <c r="H1910" s="113">
        <v>1245</v>
      </c>
      <c r="I1910" s="113">
        <v>966</v>
      </c>
      <c r="J1910" s="112">
        <v>13607</v>
      </c>
      <c r="K1910" s="112">
        <v>8665</v>
      </c>
      <c r="L1910" s="112">
        <v>2908</v>
      </c>
      <c r="M1910" s="112">
        <v>1014</v>
      </c>
      <c r="N1910" s="113">
        <v>1020</v>
      </c>
      <c r="O1910" s="112">
        <v>14786.532501322288</v>
      </c>
      <c r="P1910" s="112">
        <v>9616</v>
      </c>
      <c r="Q1910" s="112">
        <v>3237</v>
      </c>
      <c r="R1910" s="112">
        <v>1297.5325013222875</v>
      </c>
      <c r="S1910" s="113">
        <v>636</v>
      </c>
      <c r="T1910" s="17">
        <v>5.6221062688322165E-2</v>
      </c>
      <c r="U1910" s="17">
        <v>2.1927293710328977E-2</v>
      </c>
      <c r="V1910" s="17">
        <v>0.13686382393397523</v>
      </c>
      <c r="W1910" s="17">
        <v>0.22781065088757391</v>
      </c>
      <c r="X1910" s="17">
        <v>-5.2941176470588269E-2</v>
      </c>
      <c r="Y1910" s="17">
        <v>5.6221062688322165E-2</v>
      </c>
      <c r="Z1910" s="17">
        <v>-0.14601215160574788</v>
      </c>
      <c r="AA1910" s="17">
        <v>-0.15252499359138683</v>
      </c>
      <c r="AB1910" s="17">
        <v>-0.23195558297347318</v>
      </c>
      <c r="AC1910" s="17">
        <v>-0.31489361702127661</v>
      </c>
    </row>
    <row r="1911" spans="1:29" ht="12.75" customHeight="1" x14ac:dyDescent="0.2">
      <c r="A1911" s="19">
        <v>41962</v>
      </c>
      <c r="B1911" s="19">
        <v>41598</v>
      </c>
      <c r="C1911" s="19">
        <v>40142</v>
      </c>
      <c r="D1911" s="16" t="s">
        <v>5</v>
      </c>
      <c r="E1911" s="114">
        <v>16653</v>
      </c>
      <c r="F1911" s="115">
        <v>10026</v>
      </c>
      <c r="G1911" s="113">
        <v>3968</v>
      </c>
      <c r="H1911" s="113">
        <v>1383</v>
      </c>
      <c r="I1911" s="113">
        <v>1276</v>
      </c>
      <c r="J1911" s="112">
        <v>15240</v>
      </c>
      <c r="K1911" s="112">
        <v>9284</v>
      </c>
      <c r="L1911" s="112">
        <v>3472</v>
      </c>
      <c r="M1911" s="112">
        <v>1562</v>
      </c>
      <c r="N1911" s="113">
        <v>922</v>
      </c>
      <c r="O1911" s="112">
        <v>15062</v>
      </c>
      <c r="P1911" s="112">
        <v>9431</v>
      </c>
      <c r="Q1911" s="112">
        <v>3757</v>
      </c>
      <c r="R1911" s="112">
        <v>1185</v>
      </c>
      <c r="S1911" s="113">
        <v>689</v>
      </c>
      <c r="T1911" s="17">
        <v>9.271653543307079E-2</v>
      </c>
      <c r="U1911" s="17">
        <v>7.9922447221025372E-2</v>
      </c>
      <c r="V1911" s="17">
        <v>0.14285714285714279</v>
      </c>
      <c r="W1911" s="17">
        <v>-0.11459667093469905</v>
      </c>
      <c r="X1911" s="17">
        <v>0.38394793926247295</v>
      </c>
      <c r="Y1911" s="17">
        <v>9.271653543307079E-2</v>
      </c>
      <c r="Z1911" s="17">
        <v>-7.8662010659805159E-2</v>
      </c>
      <c r="AA1911" s="17">
        <v>8.3862770012705923E-3</v>
      </c>
      <c r="AB1911" s="17">
        <v>-0.17922848664688429</v>
      </c>
      <c r="AC1911" s="17">
        <v>-7.8308535630389198E-4</v>
      </c>
    </row>
    <row r="1912" spans="1:29" ht="12.75" customHeight="1" x14ac:dyDescent="0.2">
      <c r="A1912" s="19">
        <v>41963</v>
      </c>
      <c r="B1912" s="19">
        <v>41599</v>
      </c>
      <c r="C1912" s="19">
        <v>40143</v>
      </c>
      <c r="D1912" s="16" t="s">
        <v>6</v>
      </c>
      <c r="E1912" s="114">
        <v>17378</v>
      </c>
      <c r="F1912" s="115">
        <v>10023</v>
      </c>
      <c r="G1912" s="113">
        <v>4327</v>
      </c>
      <c r="H1912" s="113">
        <v>1544</v>
      </c>
      <c r="I1912" s="113">
        <v>1484</v>
      </c>
      <c r="J1912" s="112">
        <v>16876.29680322596</v>
      </c>
      <c r="K1912" s="112">
        <v>10243</v>
      </c>
      <c r="L1912" s="112">
        <v>3978</v>
      </c>
      <c r="M1912" s="112">
        <v>1147.2968032259619</v>
      </c>
      <c r="N1912" s="113">
        <v>1508</v>
      </c>
      <c r="O1912" s="112">
        <v>14699</v>
      </c>
      <c r="P1912" s="112">
        <v>9196</v>
      </c>
      <c r="Q1912" s="112">
        <v>3530</v>
      </c>
      <c r="R1912" s="112">
        <v>1167</v>
      </c>
      <c r="S1912" s="113">
        <v>806</v>
      </c>
      <c r="T1912" s="17">
        <v>2.9728275262268289E-2</v>
      </c>
      <c r="U1912" s="17">
        <v>-2.1478082592990333E-2</v>
      </c>
      <c r="V1912" s="17">
        <v>8.7732528908999408E-2</v>
      </c>
      <c r="W1912" s="17">
        <v>0.3457720754198832</v>
      </c>
      <c r="X1912" s="17">
        <v>-1.591511936339518E-2</v>
      </c>
      <c r="Y1912" s="17">
        <v>2.9728275262268289E-2</v>
      </c>
      <c r="Z1912" s="17">
        <v>-2.7857924584618887E-3</v>
      </c>
      <c r="AA1912" s="17">
        <v>0.10213958227203257</v>
      </c>
      <c r="AB1912" s="17">
        <v>2.5974025974024872E-3</v>
      </c>
      <c r="AC1912" s="17">
        <v>-5.4777070063694255E-2</v>
      </c>
    </row>
    <row r="1913" spans="1:29" ht="12.75" customHeight="1" x14ac:dyDescent="0.2">
      <c r="A1913" s="19">
        <v>41964</v>
      </c>
      <c r="B1913" s="19">
        <v>41600</v>
      </c>
      <c r="C1913" s="19">
        <v>40144</v>
      </c>
      <c r="D1913" s="16" t="s">
        <v>7</v>
      </c>
      <c r="E1913" s="114">
        <v>19635</v>
      </c>
      <c r="F1913" s="115">
        <v>11171</v>
      </c>
      <c r="G1913" s="113">
        <v>4918</v>
      </c>
      <c r="H1913" s="113">
        <v>1887</v>
      </c>
      <c r="I1913" s="113">
        <v>1659</v>
      </c>
      <c r="J1913" s="112">
        <v>18155</v>
      </c>
      <c r="K1913" s="112">
        <v>10494</v>
      </c>
      <c r="L1913" s="112">
        <v>4364</v>
      </c>
      <c r="M1913" s="112">
        <v>1833</v>
      </c>
      <c r="N1913" s="113">
        <v>1464</v>
      </c>
      <c r="O1913" s="112">
        <v>13644</v>
      </c>
      <c r="P1913" s="112">
        <v>8290</v>
      </c>
      <c r="Q1913" s="112">
        <v>3097</v>
      </c>
      <c r="R1913" s="112">
        <v>1200</v>
      </c>
      <c r="S1913" s="113">
        <v>1057</v>
      </c>
      <c r="T1913" s="17">
        <v>8.1520242357477235E-2</v>
      </c>
      <c r="U1913" s="17">
        <v>6.4513055079092885E-2</v>
      </c>
      <c r="V1913" s="17">
        <v>0.12694775435380379</v>
      </c>
      <c r="W1913" s="17">
        <v>2.9459901800327426E-2</v>
      </c>
      <c r="X1913" s="17">
        <v>0.13319672131147531</v>
      </c>
      <c r="Y1913" s="17">
        <v>8.1520242357477235E-2</v>
      </c>
      <c r="Z1913" s="17">
        <v>0.12102358253888612</v>
      </c>
      <c r="AA1913" s="17">
        <v>0.25363242416517973</v>
      </c>
      <c r="AB1913" s="17">
        <v>0.19053627760252367</v>
      </c>
      <c r="AC1913" s="17">
        <v>-0.1354872329338197</v>
      </c>
    </row>
    <row r="1914" spans="1:29" ht="12.75" customHeight="1" x14ac:dyDescent="0.2">
      <c r="A1914" s="19">
        <v>41965</v>
      </c>
      <c r="B1914" s="19">
        <v>41601</v>
      </c>
      <c r="C1914" s="19">
        <v>40145</v>
      </c>
      <c r="D1914" s="16" t="s">
        <v>1</v>
      </c>
      <c r="E1914" s="114">
        <v>20644</v>
      </c>
      <c r="F1914" s="115">
        <v>10994</v>
      </c>
      <c r="G1914" s="113">
        <v>5467</v>
      </c>
      <c r="H1914" s="113">
        <v>2242</v>
      </c>
      <c r="I1914" s="113">
        <v>1941</v>
      </c>
      <c r="J1914" s="112">
        <v>19952</v>
      </c>
      <c r="K1914" s="112">
        <v>11154</v>
      </c>
      <c r="L1914" s="112">
        <v>4733</v>
      </c>
      <c r="M1914" s="112">
        <v>2051</v>
      </c>
      <c r="N1914" s="113">
        <v>2014</v>
      </c>
      <c r="O1914" s="112">
        <v>14101</v>
      </c>
      <c r="P1914" s="112">
        <v>8317</v>
      </c>
      <c r="Q1914" s="112">
        <v>3476</v>
      </c>
      <c r="R1914" s="112">
        <v>1249</v>
      </c>
      <c r="S1914" s="113">
        <v>1059</v>
      </c>
      <c r="T1914" s="17">
        <v>3.4683239775461061E-2</v>
      </c>
      <c r="U1914" s="17">
        <v>-1.4344629729245106E-2</v>
      </c>
      <c r="V1914" s="17">
        <v>0.15508134375660254</v>
      </c>
      <c r="W1914" s="17">
        <v>9.3125304729400282E-2</v>
      </c>
      <c r="X1914" s="17">
        <v>-3.6246276067527283E-2</v>
      </c>
      <c r="Y1914" s="17">
        <v>3.4683239775461061E-2</v>
      </c>
      <c r="Z1914" s="17">
        <v>0.10514676316847615</v>
      </c>
      <c r="AA1914" s="17">
        <v>0.3472153770330213</v>
      </c>
      <c r="AB1914" s="17">
        <v>0.55434579740198187</v>
      </c>
      <c r="AC1914" s="17">
        <v>0.11744386873920543</v>
      </c>
    </row>
    <row r="1915" spans="1:29" ht="12.75" customHeight="1" x14ac:dyDescent="0.2">
      <c r="A1915" s="19">
        <v>41966</v>
      </c>
      <c r="B1915" s="19">
        <v>41602</v>
      </c>
      <c r="C1915" s="19">
        <v>40146</v>
      </c>
      <c r="D1915" s="16" t="s">
        <v>2</v>
      </c>
      <c r="E1915" s="114">
        <v>18531</v>
      </c>
      <c r="F1915" s="115">
        <v>10500</v>
      </c>
      <c r="G1915" s="113">
        <v>4785</v>
      </c>
      <c r="H1915" s="113">
        <v>1761</v>
      </c>
      <c r="I1915" s="113">
        <v>1485</v>
      </c>
      <c r="J1915" s="112">
        <v>18114</v>
      </c>
      <c r="K1915" s="112">
        <v>10702</v>
      </c>
      <c r="L1915" s="112">
        <v>4339</v>
      </c>
      <c r="M1915" s="112">
        <v>1594</v>
      </c>
      <c r="N1915" s="113">
        <v>1479</v>
      </c>
      <c r="O1915" s="112">
        <v>15031</v>
      </c>
      <c r="P1915" s="112">
        <v>10541</v>
      </c>
      <c r="Q1915" s="112">
        <v>2481</v>
      </c>
      <c r="R1915" s="112">
        <v>1273</v>
      </c>
      <c r="S1915" s="113">
        <v>736</v>
      </c>
      <c r="T1915" s="17">
        <v>2.3020867837032055E-2</v>
      </c>
      <c r="U1915" s="17">
        <v>-1.8874976639880359E-2</v>
      </c>
      <c r="V1915" s="17">
        <v>0.10278866098179296</v>
      </c>
      <c r="W1915" s="17">
        <v>0.10476787954830624</v>
      </c>
      <c r="X1915" s="17">
        <v>4.0567951318457585E-3</v>
      </c>
      <c r="Y1915" s="17">
        <v>2.3020867837032055E-2</v>
      </c>
      <c r="Z1915" s="17">
        <v>-8.6797703948512828E-2</v>
      </c>
      <c r="AA1915" s="17">
        <v>0.46509491733006736</v>
      </c>
      <c r="AB1915" s="17">
        <v>0.40448459116174917</v>
      </c>
      <c r="AC1915" s="17">
        <v>0.35989010989010994</v>
      </c>
    </row>
    <row r="1916" spans="1:29" ht="12.75" customHeight="1" x14ac:dyDescent="0.2">
      <c r="A1916" s="19">
        <v>41967</v>
      </c>
      <c r="B1916" s="19">
        <v>41603</v>
      </c>
      <c r="C1916" s="19">
        <v>40147</v>
      </c>
      <c r="D1916" s="16" t="s">
        <v>3</v>
      </c>
      <c r="E1916" s="114">
        <v>16773</v>
      </c>
      <c r="F1916" s="115">
        <v>9710</v>
      </c>
      <c r="G1916" s="113">
        <v>4361</v>
      </c>
      <c r="H1916" s="113">
        <v>1459</v>
      </c>
      <c r="I1916" s="113">
        <v>1243</v>
      </c>
      <c r="J1916" s="112">
        <v>15962</v>
      </c>
      <c r="K1916" s="112">
        <v>9658</v>
      </c>
      <c r="L1916" s="112">
        <v>3708</v>
      </c>
      <c r="M1916" s="112">
        <v>1533</v>
      </c>
      <c r="N1916" s="113">
        <v>1063</v>
      </c>
      <c r="O1916" s="112">
        <v>14299</v>
      </c>
      <c r="P1916" s="112">
        <v>9903</v>
      </c>
      <c r="Q1916" s="112">
        <v>2790</v>
      </c>
      <c r="R1916" s="112">
        <v>1026</v>
      </c>
      <c r="S1916" s="113">
        <v>580</v>
      </c>
      <c r="T1916" s="17">
        <v>5.0808169402330572E-2</v>
      </c>
      <c r="U1916" s="17">
        <v>5.3841375025884819E-3</v>
      </c>
      <c r="V1916" s="17">
        <v>0.1761057173678533</v>
      </c>
      <c r="W1916" s="17">
        <v>-4.8271363339856488E-2</v>
      </c>
      <c r="X1916" s="17">
        <v>0.16933207902163683</v>
      </c>
      <c r="Y1916" s="17">
        <v>5.0808169402330572E-2</v>
      </c>
      <c r="Z1916" s="17">
        <v>-8.2404082404082368E-2</v>
      </c>
      <c r="AA1916" s="17">
        <v>0.29061852619118089</v>
      </c>
      <c r="AB1916" s="17">
        <v>1.1737744421331575E-2</v>
      </c>
      <c r="AC1916" s="17">
        <v>0.56352201257861645</v>
      </c>
    </row>
    <row r="1917" spans="1:29" ht="12.75" customHeight="1" x14ac:dyDescent="0.2">
      <c r="A1917" s="19">
        <v>41968</v>
      </c>
      <c r="B1917" s="19">
        <v>41604</v>
      </c>
      <c r="C1917" s="19">
        <v>40148</v>
      </c>
      <c r="D1917" s="16" t="s">
        <v>4</v>
      </c>
      <c r="E1917" s="114">
        <v>16190</v>
      </c>
      <c r="F1917" s="115">
        <v>9274</v>
      </c>
      <c r="G1917" s="113">
        <v>4286</v>
      </c>
      <c r="H1917" s="113">
        <v>1517</v>
      </c>
      <c r="I1917" s="113">
        <v>1113</v>
      </c>
      <c r="J1917" s="112">
        <v>13657</v>
      </c>
      <c r="K1917" s="112">
        <v>8569</v>
      </c>
      <c r="L1917" s="112">
        <v>2892</v>
      </c>
      <c r="M1917" s="112">
        <v>1071</v>
      </c>
      <c r="N1917" s="113">
        <v>1125</v>
      </c>
      <c r="O1917" s="112">
        <v>13687</v>
      </c>
      <c r="P1917" s="112">
        <v>9344</v>
      </c>
      <c r="Q1917" s="112">
        <v>2505</v>
      </c>
      <c r="R1917" s="112">
        <v>1150</v>
      </c>
      <c r="S1917" s="113">
        <v>688</v>
      </c>
      <c r="T1917" s="17">
        <v>0.18547265138756686</v>
      </c>
      <c r="U1917" s="17">
        <v>8.2273310771385333E-2</v>
      </c>
      <c r="V1917" s="17">
        <v>0.48201936376210242</v>
      </c>
      <c r="W1917" s="17">
        <v>0.4164332399626518</v>
      </c>
      <c r="X1917" s="17">
        <v>-1.0666666666666713E-2</v>
      </c>
      <c r="Y1917" s="17">
        <v>0.18547265138756686</v>
      </c>
      <c r="Z1917" s="17">
        <v>-6.3326936673063328E-2</v>
      </c>
      <c r="AA1917" s="17">
        <v>0.38168923275306255</v>
      </c>
      <c r="AB1917" s="17">
        <v>0.20972886762360443</v>
      </c>
      <c r="AC1917" s="17">
        <v>0.27054794520547953</v>
      </c>
    </row>
    <row r="1918" spans="1:29" ht="12.75" customHeight="1" x14ac:dyDescent="0.2">
      <c r="A1918" s="19">
        <v>41969</v>
      </c>
      <c r="B1918" s="19">
        <v>41605</v>
      </c>
      <c r="C1918" s="19">
        <v>40149</v>
      </c>
      <c r="D1918" s="16" t="s">
        <v>5</v>
      </c>
      <c r="E1918" s="114">
        <v>16936</v>
      </c>
      <c r="F1918" s="115">
        <v>10184</v>
      </c>
      <c r="G1918" s="113">
        <v>3979</v>
      </c>
      <c r="H1918" s="113">
        <v>1458</v>
      </c>
      <c r="I1918" s="113">
        <v>1315</v>
      </c>
      <c r="J1918" s="112">
        <v>16275</v>
      </c>
      <c r="K1918" s="112">
        <v>10035</v>
      </c>
      <c r="L1918" s="112">
        <v>3738</v>
      </c>
      <c r="M1918" s="112">
        <v>1470</v>
      </c>
      <c r="N1918" s="113">
        <v>1032</v>
      </c>
      <c r="O1918" s="112">
        <v>14489</v>
      </c>
      <c r="P1918" s="112">
        <v>9039</v>
      </c>
      <c r="Q1918" s="112">
        <v>3384</v>
      </c>
      <c r="R1918" s="112">
        <v>1250</v>
      </c>
      <c r="S1918" s="113">
        <v>816</v>
      </c>
      <c r="T1918" s="17">
        <v>4.0614439324116791E-2</v>
      </c>
      <c r="U1918" s="17">
        <v>1.4848031888390567E-2</v>
      </c>
      <c r="V1918" s="17">
        <v>6.4472980203317265E-2</v>
      </c>
      <c r="W1918" s="17">
        <v>-8.1632653061224358E-3</v>
      </c>
      <c r="X1918" s="17">
        <v>0.27422480620155043</v>
      </c>
      <c r="Y1918" s="17">
        <v>4.0614439324116791E-2</v>
      </c>
      <c r="Z1918" s="17">
        <v>8.213792370630113E-2</v>
      </c>
      <c r="AA1918" s="17">
        <v>0.14076834862385312</v>
      </c>
      <c r="AB1918" s="17">
        <v>0.13551401869158886</v>
      </c>
      <c r="AC1918" s="17">
        <v>0.40491452991452981</v>
      </c>
    </row>
    <row r="1919" spans="1:29" ht="12.75" customHeight="1" x14ac:dyDescent="0.2">
      <c r="A1919" s="19">
        <v>41970</v>
      </c>
      <c r="B1919" s="19">
        <v>41606</v>
      </c>
      <c r="C1919" s="19">
        <v>40150</v>
      </c>
      <c r="D1919" s="16" t="s">
        <v>6</v>
      </c>
      <c r="E1919" s="114">
        <v>15951</v>
      </c>
      <c r="F1919" s="115">
        <v>9007</v>
      </c>
      <c r="G1919" s="113">
        <v>4045</v>
      </c>
      <c r="H1919" s="113">
        <v>1442</v>
      </c>
      <c r="I1919" s="113">
        <v>1457</v>
      </c>
      <c r="J1919" s="112">
        <v>16602</v>
      </c>
      <c r="K1919" s="112">
        <v>9550</v>
      </c>
      <c r="L1919" s="112">
        <v>3965</v>
      </c>
      <c r="M1919" s="112">
        <v>1503</v>
      </c>
      <c r="N1919" s="113">
        <v>1584</v>
      </c>
      <c r="O1919" s="112">
        <v>14995</v>
      </c>
      <c r="P1919" s="112">
        <v>9627</v>
      </c>
      <c r="Q1919" s="112">
        <v>3292</v>
      </c>
      <c r="R1919" s="112">
        <v>1249</v>
      </c>
      <c r="S1919" s="113">
        <v>827</v>
      </c>
      <c r="T1919" s="17">
        <v>-3.9212143115287312E-2</v>
      </c>
      <c r="U1919" s="17">
        <v>-5.6858638743455536E-2</v>
      </c>
      <c r="V1919" s="17">
        <v>2.0176544766708604E-2</v>
      </c>
      <c r="W1919" s="17">
        <v>-4.0585495675315997E-2</v>
      </c>
      <c r="X1919" s="17">
        <v>-8.0176767676767624E-2</v>
      </c>
      <c r="Y1919" s="17">
        <v>-3.9212143115287312E-2</v>
      </c>
      <c r="Z1919" s="17">
        <v>-6.4887873754152836E-2</v>
      </c>
      <c r="AA1919" s="17">
        <v>0.16269042828398961</v>
      </c>
      <c r="AB1919" s="17">
        <v>3.5175879396984966E-2</v>
      </c>
      <c r="AC1919" s="17">
        <v>0.42424242424242431</v>
      </c>
    </row>
    <row r="1920" spans="1:29" ht="12.75" customHeight="1" x14ac:dyDescent="0.2">
      <c r="A1920" s="19">
        <v>41971</v>
      </c>
      <c r="B1920" s="19">
        <v>41607</v>
      </c>
      <c r="C1920" s="19">
        <v>40151</v>
      </c>
      <c r="D1920" s="16" t="s">
        <v>7</v>
      </c>
      <c r="E1920" s="114">
        <v>15892</v>
      </c>
      <c r="F1920" s="115">
        <v>9176</v>
      </c>
      <c r="G1920" s="113">
        <v>4035</v>
      </c>
      <c r="H1920" s="113">
        <v>1498</v>
      </c>
      <c r="I1920" s="113">
        <v>1183</v>
      </c>
      <c r="J1920" s="112">
        <v>15615</v>
      </c>
      <c r="K1920" s="112">
        <v>9233</v>
      </c>
      <c r="L1920" s="112">
        <v>3595</v>
      </c>
      <c r="M1920" s="112">
        <v>1436</v>
      </c>
      <c r="N1920" s="113">
        <v>1351</v>
      </c>
      <c r="O1920" s="112">
        <v>15126</v>
      </c>
      <c r="P1920" s="112">
        <v>9835</v>
      </c>
      <c r="Q1920" s="112">
        <v>3247</v>
      </c>
      <c r="R1920" s="112">
        <v>1254</v>
      </c>
      <c r="S1920" s="113">
        <v>790</v>
      </c>
      <c r="T1920" s="17">
        <v>1.7739353186039031E-2</v>
      </c>
      <c r="U1920" s="17">
        <v>-6.1735080688833932E-3</v>
      </c>
      <c r="V1920" s="17">
        <v>0.12239221140472889</v>
      </c>
      <c r="W1920" s="17">
        <v>4.3175487465181073E-2</v>
      </c>
      <c r="X1920" s="17">
        <v>-0.12435233160621761</v>
      </c>
      <c r="Y1920" s="17">
        <v>1.7739353186039031E-2</v>
      </c>
      <c r="Z1920" s="17">
        <v>-9.809317869078038E-2</v>
      </c>
      <c r="AA1920" s="17">
        <v>0.10396716826265395</v>
      </c>
      <c r="AB1920" s="17">
        <v>-0.16632199634627964</v>
      </c>
      <c r="AC1920" s="17">
        <v>-8.6486486486486491E-2</v>
      </c>
    </row>
    <row r="1921" spans="1:29" ht="12.75" customHeight="1" x14ac:dyDescent="0.2">
      <c r="A1921" s="19">
        <v>41972</v>
      </c>
      <c r="B1921" s="19">
        <v>41608</v>
      </c>
      <c r="C1921" s="19">
        <v>40152</v>
      </c>
      <c r="D1921" s="16" t="s">
        <v>1</v>
      </c>
      <c r="E1921" s="114">
        <v>16648</v>
      </c>
      <c r="F1921" s="115">
        <v>9589</v>
      </c>
      <c r="G1921" s="113">
        <v>4158</v>
      </c>
      <c r="H1921" s="113">
        <v>1540</v>
      </c>
      <c r="I1921" s="113">
        <v>1361</v>
      </c>
      <c r="J1921" s="112">
        <v>16803</v>
      </c>
      <c r="K1921" s="112">
        <v>10318</v>
      </c>
      <c r="L1921" s="112">
        <v>3774</v>
      </c>
      <c r="M1921" s="112">
        <v>1465</v>
      </c>
      <c r="N1921" s="113">
        <v>1246</v>
      </c>
      <c r="O1921" s="112">
        <v>17096</v>
      </c>
      <c r="P1921" s="112">
        <v>10215</v>
      </c>
      <c r="Q1921" s="112">
        <v>4408</v>
      </c>
      <c r="R1921" s="112">
        <v>1320</v>
      </c>
      <c r="S1921" s="113">
        <v>1153</v>
      </c>
      <c r="T1921" s="17">
        <v>-9.2245432363268209E-3</v>
      </c>
      <c r="U1921" s="17">
        <v>-7.0653227369645299E-2</v>
      </c>
      <c r="V1921" s="17">
        <v>0.10174880763116056</v>
      </c>
      <c r="W1921" s="17">
        <v>5.1194539249146853E-2</v>
      </c>
      <c r="X1921" s="17">
        <v>9.2295345104333792E-2</v>
      </c>
      <c r="Y1921" s="17">
        <v>-9.2245432363268209E-3</v>
      </c>
      <c r="Z1921" s="17">
        <v>-6.2750464275241891E-2</v>
      </c>
      <c r="AA1921" s="17">
        <v>-7.7844311377245456E-2</v>
      </c>
      <c r="AB1921" s="17">
        <v>-0.24546790788829009</v>
      </c>
      <c r="AC1921" s="17">
        <v>-0.29151483602290473</v>
      </c>
    </row>
    <row r="1922" spans="1:29" ht="12.75" customHeight="1" x14ac:dyDescent="0.2">
      <c r="A1922" s="19">
        <v>41973</v>
      </c>
      <c r="B1922" s="19">
        <v>41609</v>
      </c>
      <c r="C1922" s="19">
        <v>40153</v>
      </c>
      <c r="D1922" s="16" t="s">
        <v>2</v>
      </c>
      <c r="E1922" s="114">
        <v>18716</v>
      </c>
      <c r="F1922" s="115">
        <v>12064</v>
      </c>
      <c r="G1922" s="113">
        <v>3979</v>
      </c>
      <c r="H1922" s="113">
        <v>1403</v>
      </c>
      <c r="I1922" s="113">
        <v>1270</v>
      </c>
      <c r="J1922" s="112">
        <v>19317</v>
      </c>
      <c r="K1922" s="112">
        <v>11908</v>
      </c>
      <c r="L1922" s="112">
        <v>4237</v>
      </c>
      <c r="M1922" s="112">
        <v>1750</v>
      </c>
      <c r="N1922" s="113">
        <v>1422</v>
      </c>
      <c r="O1922" s="112">
        <v>14112</v>
      </c>
      <c r="P1922" s="112">
        <v>9620</v>
      </c>
      <c r="Q1922" s="112">
        <v>2807</v>
      </c>
      <c r="R1922" s="112">
        <v>1075</v>
      </c>
      <c r="S1922" s="113">
        <v>610</v>
      </c>
      <c r="T1922" s="17">
        <v>-3.111249158772067E-2</v>
      </c>
      <c r="U1922" s="17">
        <v>1.3100436681222627E-2</v>
      </c>
      <c r="V1922" s="17">
        <v>-6.0892140665565253E-2</v>
      </c>
      <c r="W1922" s="17">
        <v>-0.19828571428571429</v>
      </c>
      <c r="X1922" s="17">
        <v>-0.10689170182841068</v>
      </c>
      <c r="Y1922" s="17">
        <v>-3.111249158772067E-2</v>
      </c>
      <c r="Z1922" s="17">
        <v>0.1327699530516433</v>
      </c>
      <c r="AA1922" s="17">
        <v>5.153276955602526E-2</v>
      </c>
      <c r="AB1922" s="17">
        <v>0.13879870129870131</v>
      </c>
      <c r="AC1922" s="17">
        <v>4.0983606557376984E-2</v>
      </c>
    </row>
    <row r="1923" spans="1:29" ht="12.75" customHeight="1" x14ac:dyDescent="0.2">
      <c r="A1923" s="19">
        <v>41974</v>
      </c>
      <c r="B1923" s="19">
        <v>41610</v>
      </c>
      <c r="C1923" s="19">
        <v>40154</v>
      </c>
      <c r="D1923" s="16" t="s">
        <v>3</v>
      </c>
      <c r="E1923" s="114">
        <v>17837</v>
      </c>
      <c r="F1923" s="115">
        <v>11150</v>
      </c>
      <c r="G1923" s="113">
        <v>4128</v>
      </c>
      <c r="H1923" s="113">
        <v>1522</v>
      </c>
      <c r="I1923" s="113">
        <v>1037</v>
      </c>
      <c r="J1923" s="112">
        <v>17624</v>
      </c>
      <c r="K1923" s="112">
        <v>11085</v>
      </c>
      <c r="L1923" s="112">
        <v>3802</v>
      </c>
      <c r="M1923" s="112">
        <v>1635</v>
      </c>
      <c r="N1923" s="113">
        <v>1102</v>
      </c>
      <c r="O1923" s="112">
        <v>13366</v>
      </c>
      <c r="P1923" s="112">
        <v>9187</v>
      </c>
      <c r="Q1923" s="112">
        <v>2606</v>
      </c>
      <c r="R1923" s="112">
        <v>901</v>
      </c>
      <c r="S1923" s="113">
        <v>672</v>
      </c>
      <c r="T1923" s="17">
        <v>1.2085792101679482E-2</v>
      </c>
      <c r="U1923" s="17">
        <v>5.8637798827243515E-3</v>
      </c>
      <c r="V1923" s="17">
        <v>8.5744345081536055E-2</v>
      </c>
      <c r="W1923" s="17">
        <v>-6.9113149847094824E-2</v>
      </c>
      <c r="X1923" s="17">
        <v>-5.8983666061706019E-2</v>
      </c>
      <c r="Y1923" s="17">
        <v>1.2085792101679482E-2</v>
      </c>
      <c r="Z1923" s="17">
        <v>0.10626054172040877</v>
      </c>
      <c r="AA1923" s="17">
        <v>0.22347362181387087</v>
      </c>
      <c r="AB1923" s="17">
        <v>0.1881342701014832</v>
      </c>
      <c r="AC1923" s="17">
        <v>-2.9026217228464435E-2</v>
      </c>
    </row>
    <row r="1924" spans="1:29" ht="12.75" customHeight="1" x14ac:dyDescent="0.2">
      <c r="A1924" s="19">
        <v>41975</v>
      </c>
      <c r="B1924" s="19">
        <v>41611</v>
      </c>
      <c r="C1924" s="19">
        <v>40155</v>
      </c>
      <c r="D1924" s="16" t="s">
        <v>4</v>
      </c>
      <c r="E1924" s="114">
        <v>15991</v>
      </c>
      <c r="F1924" s="115">
        <v>10051</v>
      </c>
      <c r="G1924" s="113">
        <v>3415</v>
      </c>
      <c r="H1924" s="113">
        <v>1322</v>
      </c>
      <c r="I1924" s="113">
        <v>1203</v>
      </c>
      <c r="J1924" s="112">
        <v>15212</v>
      </c>
      <c r="K1924" s="112">
        <v>9473</v>
      </c>
      <c r="L1924" s="112">
        <v>3342</v>
      </c>
      <c r="M1924" s="112">
        <v>1154</v>
      </c>
      <c r="N1924" s="113">
        <v>1243</v>
      </c>
      <c r="O1924" s="112">
        <v>11565</v>
      </c>
      <c r="P1924" s="112">
        <v>7811</v>
      </c>
      <c r="Q1924" s="112">
        <v>2235</v>
      </c>
      <c r="R1924" s="112">
        <v>886</v>
      </c>
      <c r="S1924" s="113">
        <v>633</v>
      </c>
      <c r="T1924" s="17">
        <v>5.1209571391007014E-2</v>
      </c>
      <c r="U1924" s="17">
        <v>6.1015517787395668E-2</v>
      </c>
      <c r="V1924" s="17">
        <v>2.1843207660083852E-2</v>
      </c>
      <c r="W1924" s="17">
        <v>0.14558058925476614</v>
      </c>
      <c r="X1924" s="17">
        <v>-3.2180209171359664E-2</v>
      </c>
      <c r="Y1924" s="17">
        <v>5.1209571391007014E-2</v>
      </c>
      <c r="Z1924" s="17">
        <v>0.1068164299086003</v>
      </c>
      <c r="AA1924" s="17">
        <v>2.5833583658756432E-2</v>
      </c>
      <c r="AB1924" s="17">
        <v>4.258675078864349E-2</v>
      </c>
      <c r="AC1924" s="17">
        <v>0.51893939393939403</v>
      </c>
    </row>
    <row r="1925" spans="1:29" ht="12.75" customHeight="1" x14ac:dyDescent="0.2">
      <c r="A1925" s="19">
        <v>41976</v>
      </c>
      <c r="B1925" s="19">
        <v>41612</v>
      </c>
      <c r="C1925" s="19">
        <v>40156</v>
      </c>
      <c r="D1925" s="16" t="s">
        <v>5</v>
      </c>
      <c r="E1925" s="114">
        <v>16079</v>
      </c>
      <c r="F1925" s="115">
        <v>9961</v>
      </c>
      <c r="G1925" s="113">
        <v>3745</v>
      </c>
      <c r="H1925" s="113">
        <v>1384</v>
      </c>
      <c r="I1925" s="113">
        <v>989</v>
      </c>
      <c r="J1925" s="112">
        <v>16072</v>
      </c>
      <c r="K1925" s="112">
        <v>10107</v>
      </c>
      <c r="L1925" s="112">
        <v>3563</v>
      </c>
      <c r="M1925" s="112">
        <v>1288</v>
      </c>
      <c r="N1925" s="113">
        <v>1114</v>
      </c>
      <c r="O1925" s="112">
        <v>13158</v>
      </c>
      <c r="P1925" s="112">
        <v>8530</v>
      </c>
      <c r="Q1925" s="112">
        <v>2976</v>
      </c>
      <c r="R1925" s="112">
        <v>963</v>
      </c>
      <c r="S1925" s="113">
        <v>689</v>
      </c>
      <c r="T1925" s="17">
        <v>4.3554006968649084E-4</v>
      </c>
      <c r="U1925" s="17">
        <v>-1.4445433857722345E-2</v>
      </c>
      <c r="V1925" s="17">
        <v>5.1080550098231869E-2</v>
      </c>
      <c r="W1925" s="17">
        <v>7.4534161490683148E-2</v>
      </c>
      <c r="X1925" s="17">
        <v>-0.11220825852782768</v>
      </c>
      <c r="Y1925" s="17">
        <v>4.3554006968649084E-4</v>
      </c>
      <c r="Z1925" s="17">
        <v>4.2054608222617418E-2</v>
      </c>
      <c r="AA1925" s="17">
        <v>1.3531799729364025E-2</v>
      </c>
      <c r="AB1925" s="17">
        <v>7.7042801556420182E-2</v>
      </c>
      <c r="AC1925" s="17">
        <v>7.0346320346320379E-2</v>
      </c>
    </row>
    <row r="1926" spans="1:29" ht="12.75" customHeight="1" x14ac:dyDescent="0.2">
      <c r="A1926" s="19">
        <v>41977</v>
      </c>
      <c r="B1926" s="19">
        <v>41613</v>
      </c>
      <c r="C1926" s="19">
        <v>40157</v>
      </c>
      <c r="D1926" s="16" t="s">
        <v>6</v>
      </c>
      <c r="E1926" s="114">
        <v>15565</v>
      </c>
      <c r="F1926" s="115">
        <v>9883</v>
      </c>
      <c r="G1926" s="113">
        <v>3689</v>
      </c>
      <c r="H1926" s="113">
        <v>1027</v>
      </c>
      <c r="I1926" s="113">
        <v>966</v>
      </c>
      <c r="J1926" s="112">
        <v>16705</v>
      </c>
      <c r="K1926" s="112">
        <v>10465</v>
      </c>
      <c r="L1926" s="112">
        <v>3794</v>
      </c>
      <c r="M1926" s="112">
        <v>1295</v>
      </c>
      <c r="N1926" s="113">
        <v>1151</v>
      </c>
      <c r="O1926" s="112">
        <v>15275</v>
      </c>
      <c r="P1926" s="112">
        <v>9890</v>
      </c>
      <c r="Q1926" s="112">
        <v>3422</v>
      </c>
      <c r="R1926" s="112">
        <v>1201</v>
      </c>
      <c r="S1926" s="113">
        <v>762</v>
      </c>
      <c r="T1926" s="17">
        <v>-6.82430410056869E-2</v>
      </c>
      <c r="U1926" s="17">
        <v>-5.5613951266125228E-2</v>
      </c>
      <c r="V1926" s="17">
        <v>-2.7675276752767486E-2</v>
      </c>
      <c r="W1926" s="17">
        <v>-0.20694980694980691</v>
      </c>
      <c r="X1926" s="17">
        <v>-0.16072980017376193</v>
      </c>
      <c r="Y1926" s="17">
        <v>-6.82430410056869E-2</v>
      </c>
      <c r="Z1926" s="17">
        <v>-4.1787861159588879E-2</v>
      </c>
      <c r="AA1926" s="17">
        <v>-2.1639166892074568E-3</v>
      </c>
      <c r="AB1926" s="17">
        <v>-0.12147134302822926</v>
      </c>
      <c r="AC1926" s="17">
        <v>-0.25920245398773001</v>
      </c>
    </row>
    <row r="1927" spans="1:29" ht="12.75" customHeight="1" x14ac:dyDescent="0.2">
      <c r="A1927" s="19">
        <v>41978</v>
      </c>
      <c r="B1927" s="19">
        <v>41614</v>
      </c>
      <c r="C1927" s="19">
        <v>40158</v>
      </c>
      <c r="D1927" s="16" t="s">
        <v>7</v>
      </c>
      <c r="E1927" s="114">
        <v>16453</v>
      </c>
      <c r="F1927" s="115">
        <v>10265</v>
      </c>
      <c r="G1927" s="113">
        <v>3501</v>
      </c>
      <c r="H1927" s="113">
        <v>1518</v>
      </c>
      <c r="I1927" s="113">
        <v>1169</v>
      </c>
      <c r="J1927" s="112">
        <v>15357</v>
      </c>
      <c r="K1927" s="112">
        <v>9171</v>
      </c>
      <c r="L1927" s="112">
        <v>3471</v>
      </c>
      <c r="M1927" s="112">
        <v>1221</v>
      </c>
      <c r="N1927" s="113">
        <v>1494</v>
      </c>
      <c r="O1927" s="112">
        <v>15414</v>
      </c>
      <c r="P1927" s="112">
        <v>10240</v>
      </c>
      <c r="Q1927" s="112">
        <v>2932</v>
      </c>
      <c r="R1927" s="112">
        <v>1299</v>
      </c>
      <c r="S1927" s="113">
        <v>943</v>
      </c>
      <c r="T1927" s="17">
        <v>7.1368105749820998E-2</v>
      </c>
      <c r="U1927" s="17">
        <v>0.11928906335186995</v>
      </c>
      <c r="V1927" s="17">
        <v>8.643042350907626E-3</v>
      </c>
      <c r="W1927" s="17">
        <v>0.2432432432432432</v>
      </c>
      <c r="X1927" s="17">
        <v>-0.21753681392235613</v>
      </c>
      <c r="Y1927" s="17">
        <v>7.1368105749820998E-2</v>
      </c>
      <c r="Z1927" s="17">
        <v>-4.1907784207578902E-2</v>
      </c>
      <c r="AA1927" s="17">
        <v>-5.2759740259740284E-2</v>
      </c>
      <c r="AB1927" s="17">
        <v>-8.3374966993342903E-2</v>
      </c>
      <c r="AC1927" s="17">
        <v>-0.20041039671682626</v>
      </c>
    </row>
    <row r="1928" spans="1:29" ht="12.75" customHeight="1" x14ac:dyDescent="0.2">
      <c r="A1928" s="19">
        <v>41979</v>
      </c>
      <c r="B1928" s="19">
        <v>41615</v>
      </c>
      <c r="C1928" s="19">
        <v>40159</v>
      </c>
      <c r="D1928" s="16" t="s">
        <v>1</v>
      </c>
      <c r="E1928" s="114">
        <v>17379</v>
      </c>
      <c r="F1928" s="115">
        <v>9690</v>
      </c>
      <c r="G1928" s="113">
        <v>4349</v>
      </c>
      <c r="H1928" s="113">
        <v>1810</v>
      </c>
      <c r="I1928" s="113">
        <v>1530</v>
      </c>
      <c r="J1928" s="112">
        <v>16609</v>
      </c>
      <c r="K1928" s="112">
        <v>8962</v>
      </c>
      <c r="L1928" s="112">
        <v>4092</v>
      </c>
      <c r="M1928" s="112">
        <v>1814</v>
      </c>
      <c r="N1928" s="113">
        <v>1741</v>
      </c>
      <c r="O1928" s="112">
        <v>17179</v>
      </c>
      <c r="P1928" s="112">
        <v>9784</v>
      </c>
      <c r="Q1928" s="112">
        <v>4518</v>
      </c>
      <c r="R1928" s="112">
        <v>1555</v>
      </c>
      <c r="S1928" s="113">
        <v>1322</v>
      </c>
      <c r="T1928" s="17">
        <v>4.6360407008248616E-2</v>
      </c>
      <c r="U1928" s="17">
        <v>8.1231867886632392E-2</v>
      </c>
      <c r="V1928" s="17">
        <v>6.2805474095796621E-2</v>
      </c>
      <c r="W1928" s="17">
        <v>-2.2050716648290836E-3</v>
      </c>
      <c r="X1928" s="17">
        <v>-0.12119471568064333</v>
      </c>
      <c r="Y1928" s="17">
        <v>4.6360407008248616E-2</v>
      </c>
      <c r="Z1928" s="17">
        <v>-3.2064728798321895E-2</v>
      </c>
      <c r="AA1928" s="17">
        <v>-6.4932272629542043E-2</v>
      </c>
      <c r="AB1928" s="17">
        <v>-0.13809523809523805</v>
      </c>
      <c r="AC1928" s="17">
        <v>-0.15516289342904477</v>
      </c>
    </row>
    <row r="1929" spans="1:29" ht="12.75" customHeight="1" x14ac:dyDescent="0.2">
      <c r="A1929" s="19">
        <v>41980</v>
      </c>
      <c r="B1929" s="19">
        <v>41616</v>
      </c>
      <c r="C1929" s="19">
        <v>40160</v>
      </c>
      <c r="D1929" s="16" t="s">
        <v>2</v>
      </c>
      <c r="E1929" s="114">
        <v>16465</v>
      </c>
      <c r="F1929" s="115">
        <v>10329</v>
      </c>
      <c r="G1929" s="113">
        <v>3869</v>
      </c>
      <c r="H1929" s="113">
        <v>1189</v>
      </c>
      <c r="I1929" s="113">
        <v>1078</v>
      </c>
      <c r="J1929" s="112">
        <v>15312</v>
      </c>
      <c r="K1929" s="112">
        <v>9138</v>
      </c>
      <c r="L1929" s="112">
        <v>3842</v>
      </c>
      <c r="M1929" s="112">
        <v>1143</v>
      </c>
      <c r="N1929" s="113">
        <v>1189</v>
      </c>
      <c r="O1929" s="112">
        <v>15452</v>
      </c>
      <c r="P1929" s="112">
        <v>10403</v>
      </c>
      <c r="Q1929" s="112">
        <v>3107</v>
      </c>
      <c r="R1929" s="112">
        <v>1164</v>
      </c>
      <c r="S1929" s="113">
        <v>778</v>
      </c>
      <c r="T1929" s="17">
        <v>7.5300417972831823E-2</v>
      </c>
      <c r="U1929" s="17">
        <v>0.13033486539724226</v>
      </c>
      <c r="V1929" s="17">
        <v>7.0275897969807044E-3</v>
      </c>
      <c r="W1929" s="17">
        <v>4.02449693788276E-2</v>
      </c>
      <c r="X1929" s="17">
        <v>-9.3355761143818383E-2</v>
      </c>
      <c r="Y1929" s="17">
        <v>7.5300417972831823E-2</v>
      </c>
      <c r="Z1929" s="17">
        <v>6.0581168497792381E-2</v>
      </c>
      <c r="AA1929" s="17">
        <v>6.5036420395421235E-3</v>
      </c>
      <c r="AB1929" s="17">
        <v>0.11748120300751874</v>
      </c>
      <c r="AC1929" s="17">
        <v>-4.6168051708217472E-3</v>
      </c>
    </row>
    <row r="1930" spans="1:29" ht="12.75" customHeight="1" x14ac:dyDescent="0.2">
      <c r="A1930" s="19">
        <v>41981</v>
      </c>
      <c r="B1930" s="19">
        <v>41617</v>
      </c>
      <c r="C1930" s="19">
        <v>40161</v>
      </c>
      <c r="D1930" s="16" t="s">
        <v>3</v>
      </c>
      <c r="E1930" s="114">
        <v>14666</v>
      </c>
      <c r="F1930" s="115">
        <v>9277</v>
      </c>
      <c r="G1930" s="113">
        <v>3304</v>
      </c>
      <c r="H1930" s="113">
        <v>1264</v>
      </c>
      <c r="I1930" s="113">
        <v>821</v>
      </c>
      <c r="J1930" s="112">
        <v>14796</v>
      </c>
      <c r="K1930" s="112">
        <v>9607</v>
      </c>
      <c r="L1930" s="112">
        <v>3244</v>
      </c>
      <c r="M1930" s="112">
        <v>1125</v>
      </c>
      <c r="N1930" s="113">
        <v>820</v>
      </c>
      <c r="O1930" s="112">
        <v>16297</v>
      </c>
      <c r="P1930" s="112">
        <v>10881</v>
      </c>
      <c r="Q1930" s="112">
        <v>3421</v>
      </c>
      <c r="R1930" s="112">
        <v>1284</v>
      </c>
      <c r="S1930" s="113">
        <v>711</v>
      </c>
      <c r="T1930" s="17">
        <v>-8.7861584211949006E-3</v>
      </c>
      <c r="U1930" s="17">
        <v>-3.4349953159154789E-2</v>
      </c>
      <c r="V1930" s="17">
        <v>1.8495684340320562E-2</v>
      </c>
      <c r="W1930" s="17">
        <v>0.12355555555555564</v>
      </c>
      <c r="X1930" s="17">
        <v>1.2195121951219523E-3</v>
      </c>
      <c r="Y1930" s="17">
        <v>-8.7861584211949006E-3</v>
      </c>
      <c r="Z1930" s="17">
        <v>-6.5948449456302849E-2</v>
      </c>
      <c r="AA1930" s="17">
        <v>5.5253912488022916E-2</v>
      </c>
      <c r="AB1930" s="17">
        <v>3.7766830870279211E-2</v>
      </c>
      <c r="AC1930" s="17">
        <v>-0.15534979423868311</v>
      </c>
    </row>
    <row r="1931" spans="1:29" ht="12.75" customHeight="1" x14ac:dyDescent="0.2">
      <c r="A1931" s="19">
        <v>41982</v>
      </c>
      <c r="B1931" s="19">
        <v>41618</v>
      </c>
      <c r="C1931" s="19">
        <v>40162</v>
      </c>
      <c r="D1931" s="16" t="s">
        <v>4</v>
      </c>
      <c r="E1931" s="114">
        <v>13629</v>
      </c>
      <c r="F1931" s="115">
        <v>8737</v>
      </c>
      <c r="G1931" s="113">
        <v>2783</v>
      </c>
      <c r="H1931" s="113">
        <v>1136</v>
      </c>
      <c r="I1931" s="113">
        <v>973</v>
      </c>
      <c r="J1931" s="112">
        <v>13590</v>
      </c>
      <c r="K1931" s="112">
        <v>8546</v>
      </c>
      <c r="L1931" s="112">
        <v>2934</v>
      </c>
      <c r="M1931" s="112">
        <v>1172</v>
      </c>
      <c r="N1931" s="113">
        <v>938</v>
      </c>
      <c r="O1931" s="112">
        <v>15994</v>
      </c>
      <c r="P1931" s="112">
        <v>10474</v>
      </c>
      <c r="Q1931" s="112">
        <v>3608</v>
      </c>
      <c r="R1931" s="112">
        <v>1054</v>
      </c>
      <c r="S1931" s="113">
        <v>858</v>
      </c>
      <c r="T1931" s="17">
        <v>2.8697571743929728E-3</v>
      </c>
      <c r="U1931" s="17">
        <v>2.2349637257196298E-2</v>
      </c>
      <c r="V1931" s="17">
        <v>-5.1465576005453317E-2</v>
      </c>
      <c r="W1931" s="17">
        <v>-3.0716723549488067E-2</v>
      </c>
      <c r="X1931" s="17">
        <v>3.7313432835820892E-2</v>
      </c>
      <c r="Y1931" s="17">
        <v>2.8697571743929728E-3</v>
      </c>
      <c r="Z1931" s="17">
        <v>-5.4437229437229395E-2</v>
      </c>
      <c r="AA1931" s="17">
        <v>-0.11029411764705888</v>
      </c>
      <c r="AB1931" s="17">
        <v>-4.2965459140690831E-2</v>
      </c>
      <c r="AC1931" s="17">
        <v>8.4726867335563005E-2</v>
      </c>
    </row>
    <row r="1932" spans="1:29" ht="12.75" customHeight="1" x14ac:dyDescent="0.2">
      <c r="A1932" s="19">
        <v>41983</v>
      </c>
      <c r="B1932" s="19">
        <v>41619</v>
      </c>
      <c r="C1932" s="19">
        <v>40163</v>
      </c>
      <c r="D1932" s="16" t="s">
        <v>5</v>
      </c>
      <c r="E1932" s="114">
        <v>15824</v>
      </c>
      <c r="F1932" s="115">
        <v>9837</v>
      </c>
      <c r="G1932" s="113">
        <v>3698</v>
      </c>
      <c r="H1932" s="113">
        <v>1232</v>
      </c>
      <c r="I1932" s="113">
        <v>1057</v>
      </c>
      <c r="J1932" s="112">
        <v>15869</v>
      </c>
      <c r="K1932" s="112">
        <v>9938</v>
      </c>
      <c r="L1932" s="112">
        <v>3525</v>
      </c>
      <c r="M1932" s="112">
        <v>1313</v>
      </c>
      <c r="N1932" s="113">
        <v>1093</v>
      </c>
      <c r="O1932" s="112">
        <v>16216</v>
      </c>
      <c r="P1932" s="112">
        <v>10142</v>
      </c>
      <c r="Q1932" s="112">
        <v>3764</v>
      </c>
      <c r="R1932" s="112">
        <v>1430</v>
      </c>
      <c r="S1932" s="113">
        <v>880</v>
      </c>
      <c r="T1932" s="17">
        <v>-2.8357174365114535E-3</v>
      </c>
      <c r="U1932" s="17">
        <v>-1.0163010666130012E-2</v>
      </c>
      <c r="V1932" s="17">
        <v>4.9078014184397167E-2</v>
      </c>
      <c r="W1932" s="17">
        <v>-6.1690784463061643E-2</v>
      </c>
      <c r="X1932" s="17">
        <v>-3.2936870997255285E-2</v>
      </c>
      <c r="Y1932" s="17">
        <v>-2.8357174365114535E-3</v>
      </c>
      <c r="Z1932" s="17">
        <v>-6.8642302594205673E-2</v>
      </c>
      <c r="AA1932" s="17">
        <v>7.9272523674788875E-2</v>
      </c>
      <c r="AB1932" s="17">
        <v>-0.10659898477157359</v>
      </c>
      <c r="AC1932" s="17">
        <v>0.15772179627601313</v>
      </c>
    </row>
    <row r="1933" spans="1:29" ht="12.75" customHeight="1" x14ac:dyDescent="0.2">
      <c r="A1933" s="19">
        <v>41984</v>
      </c>
      <c r="B1933" s="19">
        <v>41620</v>
      </c>
      <c r="C1933" s="19">
        <v>40164</v>
      </c>
      <c r="D1933" s="16" t="s">
        <v>6</v>
      </c>
      <c r="E1933" s="114">
        <v>16598</v>
      </c>
      <c r="F1933" s="115">
        <v>10660</v>
      </c>
      <c r="G1933" s="113">
        <v>3522</v>
      </c>
      <c r="H1933" s="113">
        <v>1303</v>
      </c>
      <c r="I1933" s="113">
        <v>1113</v>
      </c>
      <c r="J1933" s="112">
        <v>16812</v>
      </c>
      <c r="K1933" s="112">
        <v>10102</v>
      </c>
      <c r="L1933" s="112">
        <v>4074</v>
      </c>
      <c r="M1933" s="112">
        <v>1321</v>
      </c>
      <c r="N1933" s="113">
        <v>1315</v>
      </c>
      <c r="O1933" s="112">
        <v>19565</v>
      </c>
      <c r="P1933" s="112">
        <v>11704</v>
      </c>
      <c r="Q1933" s="112">
        <v>4768</v>
      </c>
      <c r="R1933" s="112">
        <v>1802</v>
      </c>
      <c r="S1933" s="113">
        <v>1291</v>
      </c>
      <c r="T1933" s="17">
        <v>-1.2729003093028823E-2</v>
      </c>
      <c r="U1933" s="17">
        <v>5.5236586814492172E-2</v>
      </c>
      <c r="V1933" s="17">
        <v>-0.13549337260677463</v>
      </c>
      <c r="W1933" s="17">
        <v>-1.3626040878122581E-2</v>
      </c>
      <c r="X1933" s="17">
        <v>-0.15361216730038019</v>
      </c>
      <c r="Y1933" s="17">
        <v>-1.2729003093028823E-2</v>
      </c>
      <c r="Z1933" s="17">
        <v>-4.5828857858933092E-2</v>
      </c>
      <c r="AA1933" s="17">
        <v>-8.0417754569190647E-2</v>
      </c>
      <c r="AB1933" s="17">
        <v>-0.10385144429160931</v>
      </c>
      <c r="AC1933" s="17">
        <v>-0.30437499999999995</v>
      </c>
    </row>
    <row r="1934" spans="1:29" ht="12.75" customHeight="1" x14ac:dyDescent="0.2">
      <c r="A1934" s="19">
        <v>41985</v>
      </c>
      <c r="B1934" s="19">
        <v>41621</v>
      </c>
      <c r="C1934" s="19">
        <v>40165</v>
      </c>
      <c r="D1934" s="16" t="s">
        <v>7</v>
      </c>
      <c r="E1934" s="114">
        <v>18912</v>
      </c>
      <c r="F1934" s="115">
        <v>11737</v>
      </c>
      <c r="G1934" s="113">
        <v>4211</v>
      </c>
      <c r="H1934" s="113">
        <v>1867</v>
      </c>
      <c r="I1934" s="113">
        <v>1097</v>
      </c>
      <c r="J1934" s="112">
        <v>18012</v>
      </c>
      <c r="K1934" s="112">
        <v>10893</v>
      </c>
      <c r="L1934" s="112">
        <v>4144</v>
      </c>
      <c r="M1934" s="112">
        <v>1510</v>
      </c>
      <c r="N1934" s="113">
        <v>1465</v>
      </c>
      <c r="O1934" s="112">
        <v>19702</v>
      </c>
      <c r="P1934" s="112">
        <v>12039</v>
      </c>
      <c r="Q1934" s="112">
        <v>4648</v>
      </c>
      <c r="R1934" s="112">
        <v>1790</v>
      </c>
      <c r="S1934" s="113">
        <v>1225</v>
      </c>
      <c r="T1934" s="17">
        <v>4.9966688874083953E-2</v>
      </c>
      <c r="U1934" s="17">
        <v>7.7480951069494264E-2</v>
      </c>
      <c r="V1934" s="17">
        <v>1.6167953667953761E-2</v>
      </c>
      <c r="W1934" s="17">
        <v>0.23642384105960268</v>
      </c>
      <c r="X1934" s="17">
        <v>-0.25119453924914681</v>
      </c>
      <c r="Y1934" s="17">
        <v>4.9966688874083953E-2</v>
      </c>
      <c r="Z1934" s="17">
        <v>-1.8645484949832758E-2</v>
      </c>
      <c r="AA1934" s="17">
        <v>7.7257610642107899E-2</v>
      </c>
      <c r="AB1934" s="17">
        <v>0.13151515151515158</v>
      </c>
      <c r="AC1934" s="17">
        <v>-0.28627195836044239</v>
      </c>
    </row>
    <row r="1935" spans="1:29" ht="12.75" customHeight="1" x14ac:dyDescent="0.2">
      <c r="A1935" s="19">
        <v>41986</v>
      </c>
      <c r="B1935" s="19">
        <v>41622</v>
      </c>
      <c r="C1935" s="19">
        <v>40166</v>
      </c>
      <c r="D1935" s="16" t="s">
        <v>1</v>
      </c>
      <c r="E1935" s="114">
        <v>19680</v>
      </c>
      <c r="F1935" s="115">
        <v>10983</v>
      </c>
      <c r="G1935" s="113">
        <v>5294</v>
      </c>
      <c r="H1935" s="113">
        <v>1953</v>
      </c>
      <c r="I1935" s="113">
        <v>1450</v>
      </c>
      <c r="J1935" s="112">
        <v>19172</v>
      </c>
      <c r="K1935" s="112">
        <v>11037</v>
      </c>
      <c r="L1935" s="112">
        <v>4519</v>
      </c>
      <c r="M1935" s="112">
        <v>1983</v>
      </c>
      <c r="N1935" s="113">
        <v>1633</v>
      </c>
      <c r="O1935" s="112">
        <v>21341</v>
      </c>
      <c r="P1935" s="112">
        <v>12163</v>
      </c>
      <c r="Q1935" s="112">
        <v>5472</v>
      </c>
      <c r="R1935" s="112">
        <v>2098</v>
      </c>
      <c r="S1935" s="113">
        <v>1608</v>
      </c>
      <c r="T1935" s="17">
        <v>2.649697475485091E-2</v>
      </c>
      <c r="U1935" s="17">
        <v>-4.8926338678988435E-3</v>
      </c>
      <c r="V1935" s="17">
        <v>0.1714981190528877</v>
      </c>
      <c r="W1935" s="17">
        <v>-1.5128593040847238E-2</v>
      </c>
      <c r="X1935" s="17">
        <v>-0.11206368646662579</v>
      </c>
      <c r="Y1935" s="17">
        <v>2.649697475485091E-2</v>
      </c>
      <c r="Z1935" s="17">
        <v>-7.4882075471698117E-2</v>
      </c>
      <c r="AA1935" s="17">
        <v>0.11523067200337045</v>
      </c>
      <c r="AB1935" s="17">
        <v>-8.137347130761996E-2</v>
      </c>
      <c r="AC1935" s="17">
        <v>-0.23482849604221634</v>
      </c>
    </row>
    <row r="1936" spans="1:29" ht="12.75" customHeight="1" x14ac:dyDescent="0.2">
      <c r="A1936" s="19">
        <v>41987</v>
      </c>
      <c r="B1936" s="19">
        <v>41623</v>
      </c>
      <c r="C1936" s="19">
        <v>40167</v>
      </c>
      <c r="D1936" s="16" t="s">
        <v>2</v>
      </c>
      <c r="E1936" s="114">
        <v>18393</v>
      </c>
      <c r="F1936" s="115">
        <v>11339</v>
      </c>
      <c r="G1936" s="113">
        <v>4256</v>
      </c>
      <c r="H1936" s="113">
        <v>1460</v>
      </c>
      <c r="I1936" s="113">
        <v>1338</v>
      </c>
      <c r="J1936" s="112">
        <v>18892</v>
      </c>
      <c r="K1936" s="112">
        <v>11271</v>
      </c>
      <c r="L1936" s="112">
        <v>4967</v>
      </c>
      <c r="M1936" s="112">
        <v>1324</v>
      </c>
      <c r="N1936" s="113">
        <v>1330</v>
      </c>
      <c r="O1936" s="112">
        <v>20807</v>
      </c>
      <c r="P1936" s="112">
        <v>12337</v>
      </c>
      <c r="Q1936" s="112">
        <v>5359</v>
      </c>
      <c r="R1936" s="112">
        <v>1810</v>
      </c>
      <c r="S1936" s="113">
        <v>1301</v>
      </c>
      <c r="T1936" s="17">
        <v>-2.6413296633495675E-2</v>
      </c>
      <c r="U1936" s="17">
        <v>6.0331825037707176E-3</v>
      </c>
      <c r="V1936" s="17">
        <v>-0.14314475538554461</v>
      </c>
      <c r="W1936" s="17">
        <v>0.10271903323262843</v>
      </c>
      <c r="X1936" s="17">
        <v>6.0150375939849177E-3</v>
      </c>
      <c r="Y1936" s="17">
        <v>-2.6413296633495675E-2</v>
      </c>
      <c r="Z1936" s="17">
        <v>2.088772845953013E-2</v>
      </c>
      <c r="AA1936" s="17">
        <v>0.13342210386151798</v>
      </c>
      <c r="AB1936" s="17">
        <v>9.5273818454613579E-2</v>
      </c>
      <c r="AC1936" s="17">
        <v>5.4373522458628809E-2</v>
      </c>
    </row>
    <row r="1937" spans="1:29" ht="12.75" customHeight="1" x14ac:dyDescent="0.2">
      <c r="A1937" s="19">
        <v>41988</v>
      </c>
      <c r="B1937" s="19">
        <v>41624</v>
      </c>
      <c r="C1937" s="19">
        <v>40168</v>
      </c>
      <c r="D1937" s="16" t="s">
        <v>3</v>
      </c>
      <c r="E1937" s="114">
        <v>18327</v>
      </c>
      <c r="F1937" s="115">
        <v>11475</v>
      </c>
      <c r="G1937" s="113">
        <v>4094</v>
      </c>
      <c r="H1937" s="113">
        <v>1621</v>
      </c>
      <c r="I1937" s="113">
        <v>1137</v>
      </c>
      <c r="J1937" s="112">
        <v>17209</v>
      </c>
      <c r="K1937" s="112">
        <v>10618</v>
      </c>
      <c r="L1937" s="112">
        <v>4276</v>
      </c>
      <c r="M1937" s="112">
        <v>1341</v>
      </c>
      <c r="N1937" s="113">
        <v>974</v>
      </c>
      <c r="O1937" s="112">
        <v>19835</v>
      </c>
      <c r="P1937" s="112">
        <v>12117</v>
      </c>
      <c r="Q1937" s="112">
        <v>4674</v>
      </c>
      <c r="R1937" s="112">
        <v>1767</v>
      </c>
      <c r="S1937" s="113">
        <v>1277</v>
      </c>
      <c r="T1937" s="17">
        <v>6.4966006159567602E-2</v>
      </c>
      <c r="U1937" s="17">
        <v>8.0711998493124826E-2</v>
      </c>
      <c r="V1937" s="17">
        <v>-4.2563143124415337E-2</v>
      </c>
      <c r="W1937" s="17">
        <v>0.20879940343027581</v>
      </c>
      <c r="X1937" s="17">
        <v>0.16735112936344976</v>
      </c>
      <c r="Y1937" s="17">
        <v>6.4966006159567602E-2</v>
      </c>
      <c r="Z1937" s="17">
        <v>-3.9989960679327363E-2</v>
      </c>
      <c r="AA1937" s="17">
        <v>9.7292950951487489E-2</v>
      </c>
      <c r="AB1937" s="17">
        <v>8.138759172781862E-2</v>
      </c>
      <c r="AC1937" s="17">
        <v>-0.18785714285714283</v>
      </c>
    </row>
    <row r="1938" spans="1:29" ht="12.75" customHeight="1" x14ac:dyDescent="0.2">
      <c r="A1938" s="19">
        <v>41989</v>
      </c>
      <c r="B1938" s="19">
        <v>41625</v>
      </c>
      <c r="C1938" s="19">
        <v>40169</v>
      </c>
      <c r="D1938" s="16" t="s">
        <v>4</v>
      </c>
      <c r="E1938" s="114">
        <v>17410</v>
      </c>
      <c r="F1938" s="115">
        <v>10720</v>
      </c>
      <c r="G1938" s="113">
        <v>4020</v>
      </c>
      <c r="H1938" s="113">
        <v>1514</v>
      </c>
      <c r="I1938" s="113">
        <v>1156</v>
      </c>
      <c r="J1938" s="112">
        <v>16622</v>
      </c>
      <c r="K1938" s="112">
        <v>10223</v>
      </c>
      <c r="L1938" s="112">
        <v>3907</v>
      </c>
      <c r="M1938" s="112">
        <v>1357</v>
      </c>
      <c r="N1938" s="113">
        <v>1135</v>
      </c>
      <c r="O1938" s="112">
        <v>19391</v>
      </c>
      <c r="P1938" s="112">
        <v>11939</v>
      </c>
      <c r="Q1938" s="112">
        <v>4639</v>
      </c>
      <c r="R1938" s="112">
        <v>1710</v>
      </c>
      <c r="S1938" s="113">
        <v>1103</v>
      </c>
      <c r="T1938" s="17">
        <v>4.7407050896402403E-2</v>
      </c>
      <c r="U1938" s="17">
        <v>4.8615866184094747E-2</v>
      </c>
      <c r="V1938" s="17">
        <v>2.8922446890197184E-2</v>
      </c>
      <c r="W1938" s="17">
        <v>0.1156963890935887</v>
      </c>
      <c r="X1938" s="17">
        <v>1.8502202643171817E-2</v>
      </c>
      <c r="Y1938" s="17">
        <v>4.7407050896402403E-2</v>
      </c>
      <c r="Z1938" s="17">
        <v>2.1146885120975512E-2</v>
      </c>
      <c r="AA1938" s="17">
        <v>-8.3867784903798315E-3</v>
      </c>
      <c r="AB1938" s="17">
        <v>7.9731849950078315E-2</v>
      </c>
      <c r="AC1938" s="17">
        <v>-0.11957349581111953</v>
      </c>
    </row>
    <row r="1939" spans="1:29" ht="12.75" customHeight="1" x14ac:dyDescent="0.2">
      <c r="A1939" s="19">
        <v>41990</v>
      </c>
      <c r="B1939" s="19">
        <v>41626</v>
      </c>
      <c r="C1939" s="19">
        <v>40170</v>
      </c>
      <c r="D1939" s="16" t="s">
        <v>5</v>
      </c>
      <c r="E1939" s="114">
        <v>18377</v>
      </c>
      <c r="F1939" s="115">
        <v>11283</v>
      </c>
      <c r="G1939" s="113">
        <v>4388</v>
      </c>
      <c r="H1939" s="113">
        <v>1556</v>
      </c>
      <c r="I1939" s="113">
        <v>1150</v>
      </c>
      <c r="J1939" s="112">
        <v>17059</v>
      </c>
      <c r="K1939" s="112">
        <v>10422</v>
      </c>
      <c r="L1939" s="112">
        <v>4144</v>
      </c>
      <c r="M1939" s="112">
        <v>1343</v>
      </c>
      <c r="N1939" s="113">
        <v>1150</v>
      </c>
      <c r="O1939" s="112">
        <v>19569</v>
      </c>
      <c r="P1939" s="112">
        <v>11728</v>
      </c>
      <c r="Q1939" s="112">
        <v>4775</v>
      </c>
      <c r="R1939" s="112">
        <v>1789</v>
      </c>
      <c r="S1939" s="113">
        <v>1277</v>
      </c>
      <c r="T1939" s="17">
        <v>7.7261269711002889E-2</v>
      </c>
      <c r="U1939" s="17">
        <v>8.2613701784686189E-2</v>
      </c>
      <c r="V1939" s="17">
        <v>5.8880308880308929E-2</v>
      </c>
      <c r="W1939" s="17">
        <v>0.1586001489203277</v>
      </c>
      <c r="X1939" s="17">
        <v>0</v>
      </c>
      <c r="Y1939" s="17">
        <v>7.7261269711002889E-2</v>
      </c>
      <c r="Z1939" s="17">
        <v>-0.13922795239548369</v>
      </c>
      <c r="AA1939" s="17">
        <v>-7.5237091675447787E-2</v>
      </c>
      <c r="AB1939" s="17">
        <v>-0.25975261655566129</v>
      </c>
      <c r="AC1939" s="17">
        <v>-0.39121228163049238</v>
      </c>
    </row>
    <row r="1940" spans="1:29" ht="12.75" customHeight="1" x14ac:dyDescent="0.2">
      <c r="A1940" s="19">
        <v>41991</v>
      </c>
      <c r="B1940" s="19">
        <v>41627</v>
      </c>
      <c r="C1940" s="19">
        <v>40171</v>
      </c>
      <c r="D1940" s="16" t="s">
        <v>6</v>
      </c>
      <c r="E1940" s="114">
        <v>22914</v>
      </c>
      <c r="F1940" s="115">
        <v>13010</v>
      </c>
      <c r="G1940" s="113">
        <v>5442</v>
      </c>
      <c r="H1940" s="113">
        <v>2320</v>
      </c>
      <c r="I1940" s="113">
        <v>2142</v>
      </c>
      <c r="J1940" s="112">
        <v>21644</v>
      </c>
      <c r="K1940" s="112">
        <v>13211</v>
      </c>
      <c r="L1940" s="112">
        <v>5010</v>
      </c>
      <c r="M1940" s="112">
        <v>1906</v>
      </c>
      <c r="N1940" s="113">
        <v>1517</v>
      </c>
      <c r="O1940" s="112">
        <v>20066</v>
      </c>
      <c r="P1940" s="112">
        <v>12271</v>
      </c>
      <c r="Q1940" s="112">
        <v>4710</v>
      </c>
      <c r="R1940" s="112">
        <v>1785</v>
      </c>
      <c r="S1940" s="113">
        <v>1300</v>
      </c>
      <c r="T1940" s="17">
        <v>5.8676769543522411E-2</v>
      </c>
      <c r="U1940" s="17">
        <v>-1.5214593899023576E-2</v>
      </c>
      <c r="V1940" s="17">
        <v>8.6227544910179699E-2</v>
      </c>
      <c r="W1940" s="17">
        <v>0.21720881427072403</v>
      </c>
      <c r="X1940" s="17">
        <v>0.41199736321687541</v>
      </c>
      <c r="Y1940" s="17">
        <v>5.8676769543522411E-2</v>
      </c>
      <c r="Z1940" s="17">
        <v>6.2127520613927567E-2</v>
      </c>
      <c r="AA1940" s="17">
        <v>0.17487046632124348</v>
      </c>
      <c r="AB1940" s="17">
        <v>0.10161443494776834</v>
      </c>
      <c r="AC1940" s="17">
        <v>4.4878048780487845E-2</v>
      </c>
    </row>
    <row r="1941" spans="1:29" ht="12.75" customHeight="1" x14ac:dyDescent="0.2">
      <c r="A1941" s="19">
        <v>41992</v>
      </c>
      <c r="B1941" s="19">
        <v>41628</v>
      </c>
      <c r="C1941" s="19">
        <v>40172</v>
      </c>
      <c r="D1941" s="16" t="s">
        <v>7</v>
      </c>
      <c r="E1941" s="114">
        <v>25439</v>
      </c>
      <c r="F1941" s="115">
        <v>14394</v>
      </c>
      <c r="G1941" s="113">
        <v>6100</v>
      </c>
      <c r="H1941" s="113">
        <v>2715</v>
      </c>
      <c r="I1941" s="113">
        <v>2230</v>
      </c>
      <c r="J1941" s="112">
        <v>21894</v>
      </c>
      <c r="K1941" s="112">
        <v>12865</v>
      </c>
      <c r="L1941" s="112">
        <v>5217</v>
      </c>
      <c r="M1941" s="112">
        <v>2106</v>
      </c>
      <c r="N1941" s="113">
        <v>1706</v>
      </c>
      <c r="O1941" s="112">
        <v>18870</v>
      </c>
      <c r="P1941" s="112">
        <v>11254</v>
      </c>
      <c r="Q1941" s="112">
        <v>4565</v>
      </c>
      <c r="R1941" s="112">
        <v>1793</v>
      </c>
      <c r="S1941" s="113">
        <v>1258</v>
      </c>
      <c r="T1941" s="17">
        <v>0.1619165068055175</v>
      </c>
      <c r="U1941" s="17">
        <v>0.11884959191605127</v>
      </c>
      <c r="V1941" s="17">
        <v>0.16925436074372247</v>
      </c>
      <c r="W1941" s="17">
        <v>0.28917378917378911</v>
      </c>
      <c r="X1941" s="17">
        <v>0.30715123094958963</v>
      </c>
      <c r="Y1941" s="17">
        <v>0.1619165068055175</v>
      </c>
      <c r="Z1941" s="17">
        <v>8.78174123337363E-2</v>
      </c>
      <c r="AA1941" s="17">
        <v>0.24312207051151424</v>
      </c>
      <c r="AB1941" s="17">
        <v>0.23859489051094895</v>
      </c>
      <c r="AC1941" s="17">
        <v>-3.5746201966041502E-3</v>
      </c>
    </row>
    <row r="1942" spans="1:29" ht="12.75" customHeight="1" x14ac:dyDescent="0.2">
      <c r="A1942" s="19">
        <v>41993</v>
      </c>
      <c r="B1942" s="19">
        <v>41629</v>
      </c>
      <c r="C1942" s="19">
        <v>40173</v>
      </c>
      <c r="D1942" s="16" t="s">
        <v>1</v>
      </c>
      <c r="E1942" s="114">
        <v>25397</v>
      </c>
      <c r="F1942" s="115">
        <v>13772</v>
      </c>
      <c r="G1942" s="113">
        <v>6682</v>
      </c>
      <c r="H1942" s="113">
        <v>2671</v>
      </c>
      <c r="I1942" s="113">
        <v>2272</v>
      </c>
      <c r="J1942" s="112">
        <v>22388</v>
      </c>
      <c r="K1942" s="112">
        <v>13225</v>
      </c>
      <c r="L1942" s="112">
        <v>5392</v>
      </c>
      <c r="M1942" s="112">
        <v>1852</v>
      </c>
      <c r="N1942" s="113">
        <v>1919</v>
      </c>
      <c r="O1942" s="112">
        <v>19646</v>
      </c>
      <c r="P1942" s="112">
        <v>11098</v>
      </c>
      <c r="Q1942" s="112">
        <v>5129</v>
      </c>
      <c r="R1942" s="112">
        <v>1818</v>
      </c>
      <c r="S1942" s="113">
        <v>1601</v>
      </c>
      <c r="T1942" s="17">
        <v>0.134402358406289</v>
      </c>
      <c r="U1942" s="17">
        <v>4.1361058601134149E-2</v>
      </c>
      <c r="V1942" s="17">
        <v>0.2392433234421365</v>
      </c>
      <c r="W1942" s="17">
        <v>0.44222462203023749</v>
      </c>
      <c r="X1942" s="17">
        <v>0.18394997394476298</v>
      </c>
      <c r="Y1942" s="17">
        <v>0.134402358406289</v>
      </c>
      <c r="Z1942" s="17">
        <v>8.7749782797567288E-2</v>
      </c>
      <c r="AA1942" s="17">
        <v>0.27324695121951215</v>
      </c>
      <c r="AB1942" s="17">
        <v>0.1000823723228994</v>
      </c>
      <c r="AC1942" s="17">
        <v>-2.3215821152192562E-2</v>
      </c>
    </row>
    <row r="1943" spans="1:29" ht="12.75" customHeight="1" x14ac:dyDescent="0.2">
      <c r="A1943" s="19">
        <v>41994</v>
      </c>
      <c r="B1943" s="19">
        <v>41630</v>
      </c>
      <c r="C1943" s="19">
        <v>40174</v>
      </c>
      <c r="D1943" s="16" t="s">
        <v>2</v>
      </c>
      <c r="E1943" s="114">
        <v>25991</v>
      </c>
      <c r="F1943" s="115">
        <v>14891</v>
      </c>
      <c r="G1943" s="113">
        <v>6535</v>
      </c>
      <c r="H1943" s="113">
        <v>2380</v>
      </c>
      <c r="I1943" s="113">
        <v>2185</v>
      </c>
      <c r="J1943" s="112">
        <v>22982</v>
      </c>
      <c r="K1943" s="112">
        <v>13567</v>
      </c>
      <c r="L1943" s="112">
        <v>5390</v>
      </c>
      <c r="M1943" s="112">
        <v>2304</v>
      </c>
      <c r="N1943" s="113">
        <v>1721</v>
      </c>
      <c r="O1943" s="112">
        <v>19911</v>
      </c>
      <c r="P1943" s="112">
        <v>11577</v>
      </c>
      <c r="Q1943" s="112">
        <v>5148</v>
      </c>
      <c r="R1943" s="112">
        <v>1892</v>
      </c>
      <c r="S1943" s="113">
        <v>1294</v>
      </c>
      <c r="T1943" s="17">
        <v>0.13092855278043691</v>
      </c>
      <c r="U1943" s="17">
        <v>9.7589739809832654E-2</v>
      </c>
      <c r="V1943" s="17">
        <v>0.21243042671614099</v>
      </c>
      <c r="W1943" s="17">
        <v>3.298611111111116E-2</v>
      </c>
      <c r="X1943" s="17">
        <v>0.2696106914584544</v>
      </c>
      <c r="Y1943" s="17">
        <v>0.13092855278043691</v>
      </c>
      <c r="Z1943" s="17">
        <v>0.11077129643443229</v>
      </c>
      <c r="AA1943" s="17">
        <v>0.23862774829416233</v>
      </c>
      <c r="AB1943" s="17">
        <v>0.12636062470421194</v>
      </c>
      <c r="AC1943" s="17">
        <v>1.2511584800741327E-2</v>
      </c>
    </row>
    <row r="1944" spans="1:29" ht="12.75" customHeight="1" x14ac:dyDescent="0.2">
      <c r="A1944" s="19">
        <v>41995</v>
      </c>
      <c r="B1944" s="19">
        <v>41631</v>
      </c>
      <c r="C1944" s="19">
        <v>40175</v>
      </c>
      <c r="D1944" s="16" t="s">
        <v>3</v>
      </c>
      <c r="E1944" s="114">
        <v>24377</v>
      </c>
      <c r="F1944" s="115">
        <v>13910</v>
      </c>
      <c r="G1944" s="113">
        <v>6123</v>
      </c>
      <c r="H1944" s="113">
        <v>2380</v>
      </c>
      <c r="I1944" s="113">
        <v>1964</v>
      </c>
      <c r="J1944" s="112">
        <v>22007</v>
      </c>
      <c r="K1944" s="112">
        <v>13068</v>
      </c>
      <c r="L1944" s="112">
        <v>5282</v>
      </c>
      <c r="M1944" s="112">
        <v>2110</v>
      </c>
      <c r="N1944" s="113">
        <v>1547</v>
      </c>
      <c r="O1944" s="112">
        <v>18903</v>
      </c>
      <c r="P1944" s="112">
        <v>11668</v>
      </c>
      <c r="Q1944" s="112">
        <v>4451</v>
      </c>
      <c r="R1944" s="112">
        <v>1596</v>
      </c>
      <c r="S1944" s="113">
        <v>1188</v>
      </c>
      <c r="T1944" s="17">
        <v>0.10769300677057303</v>
      </c>
      <c r="U1944" s="17">
        <v>6.4432200795837113E-2</v>
      </c>
      <c r="V1944" s="17">
        <v>0.15921999242711093</v>
      </c>
      <c r="W1944" s="17">
        <v>0.12796208530805697</v>
      </c>
      <c r="X1944" s="17">
        <v>0.26955397543632831</v>
      </c>
      <c r="Y1944" s="17">
        <v>0.10769300677057303</v>
      </c>
      <c r="Z1944" s="17">
        <v>6.4595132404714484E-2</v>
      </c>
      <c r="AA1944" s="17">
        <v>0.3395318311091664</v>
      </c>
      <c r="AB1944" s="17">
        <v>0.39181286549707606</v>
      </c>
      <c r="AC1944" s="17">
        <v>6.6811515480716954E-2</v>
      </c>
    </row>
    <row r="1945" spans="1:29" ht="12.75" customHeight="1" x14ac:dyDescent="0.2">
      <c r="A1945" s="19">
        <v>41996</v>
      </c>
      <c r="B1945" s="19">
        <v>41632</v>
      </c>
      <c r="C1945" s="19">
        <v>40176</v>
      </c>
      <c r="D1945" s="16" t="s">
        <v>4</v>
      </c>
      <c r="E1945" s="114">
        <v>23015</v>
      </c>
      <c r="F1945" s="115">
        <v>13333</v>
      </c>
      <c r="G1945" s="113">
        <v>5503</v>
      </c>
      <c r="H1945" s="113">
        <v>2202</v>
      </c>
      <c r="I1945" s="113">
        <v>1977</v>
      </c>
      <c r="J1945" s="112">
        <v>21021</v>
      </c>
      <c r="K1945" s="112">
        <v>12882</v>
      </c>
      <c r="L1945" s="112">
        <v>4685</v>
      </c>
      <c r="M1945" s="112">
        <v>1767</v>
      </c>
      <c r="N1945" s="113">
        <v>1687</v>
      </c>
      <c r="O1945" s="112">
        <v>18503</v>
      </c>
      <c r="P1945" s="112">
        <v>11589</v>
      </c>
      <c r="Q1945" s="112">
        <v>3998</v>
      </c>
      <c r="R1945" s="112">
        <v>1672</v>
      </c>
      <c r="S1945" s="113">
        <v>1244</v>
      </c>
      <c r="T1945" s="17">
        <v>9.4857523428951929E-2</v>
      </c>
      <c r="U1945" s="17">
        <v>3.5010091600683024E-2</v>
      </c>
      <c r="V1945" s="17">
        <v>0.17459978655282815</v>
      </c>
      <c r="W1945" s="17">
        <v>0.24617996604414261</v>
      </c>
      <c r="X1945" s="17">
        <v>0.17190278601066988</v>
      </c>
      <c r="Y1945" s="17">
        <v>9.4857523428951929E-2</v>
      </c>
      <c r="Z1945" s="17">
        <v>0.11854026845637589</v>
      </c>
      <c r="AA1945" s="17">
        <v>8.1351935547258725E-2</v>
      </c>
      <c r="AB1945" s="17">
        <v>5.1073985680190948E-2</v>
      </c>
      <c r="AC1945" s="17">
        <v>0.12971428571428567</v>
      </c>
    </row>
    <row r="1946" spans="1:29" ht="12.75" customHeight="1" x14ac:dyDescent="0.2">
      <c r="A1946" s="19">
        <v>41997</v>
      </c>
      <c r="B1946" s="19">
        <v>41633</v>
      </c>
      <c r="C1946" s="19">
        <v>40177</v>
      </c>
      <c r="D1946" s="16" t="s">
        <v>5</v>
      </c>
      <c r="E1946" s="114">
        <v>22613</v>
      </c>
      <c r="F1946" s="115">
        <v>13347</v>
      </c>
      <c r="G1946" s="113">
        <v>5299</v>
      </c>
      <c r="H1946" s="113">
        <v>2310</v>
      </c>
      <c r="I1946" s="113">
        <v>1657</v>
      </c>
      <c r="J1946" s="112">
        <v>20878</v>
      </c>
      <c r="K1946" s="112">
        <v>12037</v>
      </c>
      <c r="L1946" s="112">
        <v>5283</v>
      </c>
      <c r="M1946" s="112">
        <v>2062</v>
      </c>
      <c r="N1946" s="113">
        <v>1496</v>
      </c>
      <c r="O1946" s="112">
        <v>18727</v>
      </c>
      <c r="P1946" s="112">
        <v>11462</v>
      </c>
      <c r="Q1946" s="112">
        <v>4550</v>
      </c>
      <c r="R1946" s="112">
        <v>1651</v>
      </c>
      <c r="S1946" s="113">
        <v>1064</v>
      </c>
      <c r="T1946" s="17">
        <v>8.3101829677172168E-2</v>
      </c>
      <c r="U1946" s="17">
        <v>0.10883110409570484</v>
      </c>
      <c r="V1946" s="17">
        <v>3.0285822449365174E-3</v>
      </c>
      <c r="W1946" s="17">
        <v>0.12027158098933066</v>
      </c>
      <c r="X1946" s="17">
        <v>0.10762032085561501</v>
      </c>
      <c r="Y1946" s="17">
        <v>8.3101829677172168E-2</v>
      </c>
      <c r="Z1946" s="17">
        <v>5.9874533470976044E-2</v>
      </c>
      <c r="AA1946" s="17">
        <v>7.3976489663559075E-2</v>
      </c>
      <c r="AB1946" s="17">
        <v>9.1682419659735448E-2</v>
      </c>
      <c r="AC1946" s="17">
        <v>8.4424083769633507E-2</v>
      </c>
    </row>
    <row r="1947" spans="1:29" ht="12.75" customHeight="1" x14ac:dyDescent="0.2">
      <c r="A1947" s="19">
        <v>41998</v>
      </c>
      <c r="B1947" s="19">
        <v>41634</v>
      </c>
      <c r="C1947" s="19">
        <v>40178</v>
      </c>
      <c r="D1947" s="16" t="s">
        <v>6</v>
      </c>
      <c r="E1947" s="114">
        <v>23339</v>
      </c>
      <c r="F1947" s="115">
        <v>13204</v>
      </c>
      <c r="G1947" s="113">
        <v>5694</v>
      </c>
      <c r="H1947" s="113">
        <v>2345</v>
      </c>
      <c r="I1947" s="113">
        <v>2096</v>
      </c>
      <c r="J1947" s="112">
        <v>22013</v>
      </c>
      <c r="K1947" s="112">
        <v>13191</v>
      </c>
      <c r="L1947" s="112">
        <v>5208</v>
      </c>
      <c r="M1947" s="112">
        <v>1909</v>
      </c>
      <c r="N1947" s="113">
        <v>1705</v>
      </c>
      <c r="O1947" s="112">
        <v>17925.948590115378</v>
      </c>
      <c r="P1947" s="112">
        <v>11914</v>
      </c>
      <c r="Q1947" s="112">
        <v>4004</v>
      </c>
      <c r="R1947" s="112">
        <v>1045.9485901153782</v>
      </c>
      <c r="S1947" s="113">
        <v>962</v>
      </c>
      <c r="T1947" s="17">
        <v>6.0237132603461641E-2</v>
      </c>
      <c r="U1947" s="17">
        <v>9.8552043059663141E-4</v>
      </c>
      <c r="V1947" s="17">
        <v>9.3317972350230427E-2</v>
      </c>
      <c r="W1947" s="17">
        <v>0.22839182818229431</v>
      </c>
      <c r="X1947" s="17">
        <v>0.22932551319648087</v>
      </c>
      <c r="Y1947" s="17">
        <v>6.0237132603461641E-2</v>
      </c>
      <c r="Z1947" s="17">
        <v>5.1273885350318515E-2</v>
      </c>
      <c r="AA1947" s="17">
        <v>0.19446192573945886</v>
      </c>
      <c r="AB1947" s="17">
        <v>0.12740384615384626</v>
      </c>
      <c r="AC1947" s="17">
        <v>2.2439024390243922E-2</v>
      </c>
    </row>
    <row r="1948" spans="1:29" ht="12.75" customHeight="1" x14ac:dyDescent="0.2">
      <c r="A1948" s="19">
        <v>41999</v>
      </c>
      <c r="B1948" s="19">
        <v>41635</v>
      </c>
      <c r="C1948" s="19">
        <v>40179</v>
      </c>
      <c r="D1948" s="16" t="s">
        <v>7</v>
      </c>
      <c r="E1948" s="114">
        <v>24759</v>
      </c>
      <c r="F1948" s="115">
        <v>13802</v>
      </c>
      <c r="G1948" s="113">
        <v>6278</v>
      </c>
      <c r="H1948" s="113">
        <v>2517</v>
      </c>
      <c r="I1948" s="113">
        <v>2162</v>
      </c>
      <c r="J1948" s="112">
        <v>20819</v>
      </c>
      <c r="K1948" s="112">
        <v>12388</v>
      </c>
      <c r="L1948" s="112">
        <v>4875</v>
      </c>
      <c r="M1948" s="112">
        <v>2084</v>
      </c>
      <c r="N1948" s="113">
        <v>1472</v>
      </c>
      <c r="O1948" s="112">
        <v>15827.020570813112</v>
      </c>
      <c r="P1948" s="112">
        <v>10618</v>
      </c>
      <c r="Q1948" s="112">
        <v>3180</v>
      </c>
      <c r="R1948" s="112">
        <v>1080.3325603626022</v>
      </c>
      <c r="S1948" s="113">
        <v>948.68801045051055</v>
      </c>
      <c r="T1948" s="17">
        <v>0.18925020414044869</v>
      </c>
      <c r="U1948" s="17">
        <v>0.1141427187600903</v>
      </c>
      <c r="V1948" s="17">
        <v>0.28779487179487173</v>
      </c>
      <c r="W1948" s="17">
        <v>0.20777351247600762</v>
      </c>
      <c r="X1948" s="17">
        <v>0.46875</v>
      </c>
      <c r="Y1948" s="17">
        <v>0.18925020414044869</v>
      </c>
      <c r="Z1948" s="17">
        <v>3.8368943725549221E-2</v>
      </c>
      <c r="AA1948" s="17">
        <v>0.43694209201190204</v>
      </c>
      <c r="AB1948" s="17">
        <v>0.21242774566473988</v>
      </c>
      <c r="AC1948" s="17">
        <v>0.30555555555555558</v>
      </c>
    </row>
    <row r="1949" spans="1:29" ht="12.75" customHeight="1" x14ac:dyDescent="0.2">
      <c r="A1949" s="19">
        <v>42000</v>
      </c>
      <c r="B1949" s="19">
        <v>41636</v>
      </c>
      <c r="C1949" s="19">
        <v>40180</v>
      </c>
      <c r="D1949" s="16" t="s">
        <v>1</v>
      </c>
      <c r="E1949" s="114">
        <v>23762</v>
      </c>
      <c r="F1949" s="115">
        <v>12962</v>
      </c>
      <c r="G1949" s="113">
        <v>6260</v>
      </c>
      <c r="H1949" s="113">
        <v>2514</v>
      </c>
      <c r="I1949" s="113">
        <v>2026</v>
      </c>
      <c r="J1949" s="112">
        <v>21772</v>
      </c>
      <c r="K1949" s="112">
        <v>12828</v>
      </c>
      <c r="L1949" s="112">
        <v>4854</v>
      </c>
      <c r="M1949" s="112">
        <v>2164</v>
      </c>
      <c r="N1949" s="113">
        <v>1926</v>
      </c>
      <c r="O1949" s="112">
        <v>18033</v>
      </c>
      <c r="P1949" s="112">
        <v>10984</v>
      </c>
      <c r="Q1949" s="112">
        <v>4107</v>
      </c>
      <c r="R1949" s="112">
        <v>1592</v>
      </c>
      <c r="S1949" s="113">
        <v>1350</v>
      </c>
      <c r="T1949" s="17">
        <v>9.1401800477677764E-2</v>
      </c>
      <c r="U1949" s="17">
        <v>1.044589959463682E-2</v>
      </c>
      <c r="V1949" s="17">
        <v>0.28965801400906477</v>
      </c>
      <c r="W1949" s="17">
        <v>0.16173752310536038</v>
      </c>
      <c r="X1949" s="17">
        <v>5.1921079958463068E-2</v>
      </c>
      <c r="Y1949" s="17">
        <v>9.1401800477677764E-2</v>
      </c>
      <c r="Z1949" s="17">
        <v>2.9301993170809171E-2</v>
      </c>
      <c r="AA1949" s="17">
        <v>0.35585878275936755</v>
      </c>
      <c r="AB1949" s="17">
        <v>8.6430423509075149E-2</v>
      </c>
      <c r="AC1949" s="17">
        <v>0.18762119525667154</v>
      </c>
    </row>
    <row r="1950" spans="1:29" ht="12.75" customHeight="1" x14ac:dyDescent="0.2">
      <c r="A1950" s="19">
        <v>42001</v>
      </c>
      <c r="B1950" s="19">
        <v>41637</v>
      </c>
      <c r="C1950" s="19">
        <v>40181</v>
      </c>
      <c r="D1950" s="16" t="s">
        <v>2</v>
      </c>
      <c r="E1950" s="114">
        <v>23034</v>
      </c>
      <c r="F1950" s="115">
        <v>13914</v>
      </c>
      <c r="G1950" s="113">
        <v>4962</v>
      </c>
      <c r="H1950" s="113">
        <v>2478</v>
      </c>
      <c r="I1950" s="113">
        <v>1680</v>
      </c>
      <c r="J1950" s="112">
        <v>21769</v>
      </c>
      <c r="K1950" s="112">
        <v>13141</v>
      </c>
      <c r="L1950" s="112">
        <v>4865</v>
      </c>
      <c r="M1950" s="112">
        <v>2074</v>
      </c>
      <c r="N1950" s="113">
        <v>1689</v>
      </c>
      <c r="O1950" s="112">
        <v>19379</v>
      </c>
      <c r="P1950" s="112">
        <v>11853</v>
      </c>
      <c r="Q1950" s="112">
        <v>4687</v>
      </c>
      <c r="R1950" s="112">
        <v>1605</v>
      </c>
      <c r="S1950" s="113">
        <v>1234</v>
      </c>
      <c r="T1950" s="17">
        <v>5.811015664477015E-2</v>
      </c>
      <c r="U1950" s="17">
        <v>5.8823529411764719E-2</v>
      </c>
      <c r="V1950" s="17">
        <v>1.9938335046248756E-2</v>
      </c>
      <c r="W1950" s="17">
        <v>0.1947926711668273</v>
      </c>
      <c r="X1950" s="17">
        <v>-5.3285968028419228E-3</v>
      </c>
      <c r="Y1950" s="17">
        <v>5.811015664477015E-2</v>
      </c>
      <c r="Z1950" s="17">
        <v>5.601092896174853E-2</v>
      </c>
      <c r="AA1950" s="17">
        <v>0.11081262592343855</v>
      </c>
      <c r="AB1950" s="17">
        <v>0.22734026745913827</v>
      </c>
      <c r="AC1950" s="17">
        <v>0.1892465770542533</v>
      </c>
    </row>
    <row r="1951" spans="1:29" ht="12.75" customHeight="1" x14ac:dyDescent="0.2">
      <c r="A1951" s="19">
        <v>42002</v>
      </c>
      <c r="B1951" s="19">
        <v>41638</v>
      </c>
      <c r="C1951" s="19">
        <v>40182</v>
      </c>
      <c r="D1951" s="16" t="s">
        <v>3</v>
      </c>
      <c r="E1951" s="114">
        <v>22285</v>
      </c>
      <c r="F1951" s="115">
        <v>13367</v>
      </c>
      <c r="G1951" s="113">
        <v>4796</v>
      </c>
      <c r="H1951" s="113">
        <v>2204</v>
      </c>
      <c r="I1951" s="113">
        <v>1918</v>
      </c>
      <c r="J1951" s="112">
        <v>21441</v>
      </c>
      <c r="K1951" s="112">
        <v>13059</v>
      </c>
      <c r="L1951" s="112">
        <v>4746</v>
      </c>
      <c r="M1951" s="112">
        <v>2061</v>
      </c>
      <c r="N1951" s="113">
        <v>1575</v>
      </c>
      <c r="O1951" s="112">
        <v>19463</v>
      </c>
      <c r="P1951" s="112">
        <v>12193</v>
      </c>
      <c r="Q1951" s="112">
        <v>4336</v>
      </c>
      <c r="R1951" s="112">
        <v>1680</v>
      </c>
      <c r="S1951" s="113">
        <v>1254</v>
      </c>
      <c r="T1951" s="17">
        <v>3.9363835641994305E-2</v>
      </c>
      <c r="U1951" s="17">
        <v>2.358526686576301E-2</v>
      </c>
      <c r="V1951" s="17">
        <v>1.0535187526337975E-2</v>
      </c>
      <c r="W1951" s="17">
        <v>6.9383794274624044E-2</v>
      </c>
      <c r="X1951" s="17">
        <v>0.21777777777777785</v>
      </c>
      <c r="Y1951" s="17">
        <v>3.9363835641994305E-2</v>
      </c>
      <c r="Z1951" s="17">
        <v>5.2602567131270206E-2</v>
      </c>
      <c r="AA1951" s="17">
        <v>0.12029899556178458</v>
      </c>
      <c r="AB1951" s="17">
        <v>0.14851485148514842</v>
      </c>
      <c r="AC1951" s="17">
        <v>6.0840707964601837E-2</v>
      </c>
    </row>
    <row r="1952" spans="1:29" ht="12.75" customHeight="1" x14ac:dyDescent="0.2">
      <c r="A1952" s="19">
        <v>42003</v>
      </c>
      <c r="B1952" s="19">
        <v>41639</v>
      </c>
      <c r="C1952" s="19">
        <v>40183</v>
      </c>
      <c r="D1952" s="16" t="s">
        <v>4</v>
      </c>
      <c r="E1952" s="114">
        <v>20142</v>
      </c>
      <c r="F1952" s="115">
        <v>11666</v>
      </c>
      <c r="G1952" s="113">
        <v>4447</v>
      </c>
      <c r="H1952" s="113">
        <v>2221</v>
      </c>
      <c r="I1952" s="113">
        <v>1808</v>
      </c>
      <c r="J1952" s="112">
        <v>18135</v>
      </c>
      <c r="K1952" s="112">
        <v>11716</v>
      </c>
      <c r="L1952" s="112">
        <v>3343</v>
      </c>
      <c r="M1952" s="112">
        <v>1831</v>
      </c>
      <c r="N1952" s="113">
        <v>1245</v>
      </c>
      <c r="O1952" s="112">
        <v>16588</v>
      </c>
      <c r="P1952" s="112">
        <v>10913</v>
      </c>
      <c r="Q1952" s="112">
        <v>3594</v>
      </c>
      <c r="R1952" s="112">
        <v>1305</v>
      </c>
      <c r="S1952" s="113">
        <v>776</v>
      </c>
      <c r="T1952" s="17">
        <v>0.11066997518610422</v>
      </c>
      <c r="U1952" s="17">
        <v>-4.2676681461250032E-3</v>
      </c>
      <c r="V1952" s="17">
        <v>0.33024229733772059</v>
      </c>
      <c r="W1952" s="17">
        <v>0.21299836155106489</v>
      </c>
      <c r="X1952" s="17">
        <v>0.45220883534136536</v>
      </c>
      <c r="Y1952" s="17">
        <v>0.11066997518610422</v>
      </c>
      <c r="Z1952" s="17">
        <v>2.4059116686716564E-3</v>
      </c>
      <c r="AA1952" s="17">
        <v>7.4673755437409284E-2</v>
      </c>
      <c r="AB1952" s="17">
        <v>0.11776547559134376</v>
      </c>
      <c r="AC1952" s="17">
        <v>0.74854932301740806</v>
      </c>
    </row>
    <row r="1953" spans="1:29" ht="12.75" customHeight="1" x14ac:dyDescent="0.2">
      <c r="A1953" s="19">
        <v>42004</v>
      </c>
      <c r="B1953" s="19">
        <v>41640</v>
      </c>
      <c r="C1953" s="19">
        <v>40184</v>
      </c>
      <c r="D1953" s="16" t="s">
        <v>5</v>
      </c>
      <c r="E1953" s="114">
        <v>20184</v>
      </c>
      <c r="F1953" s="115">
        <v>11881</v>
      </c>
      <c r="G1953" s="113">
        <v>4679</v>
      </c>
      <c r="H1953" s="113">
        <v>2203</v>
      </c>
      <c r="I1953" s="113">
        <v>1421</v>
      </c>
      <c r="J1953" s="112">
        <v>20045</v>
      </c>
      <c r="K1953" s="112">
        <v>12219</v>
      </c>
      <c r="L1953" s="112">
        <v>4307</v>
      </c>
      <c r="M1953" s="112">
        <v>2018</v>
      </c>
      <c r="N1953" s="113">
        <v>1501</v>
      </c>
      <c r="O1953" s="112">
        <v>16710</v>
      </c>
      <c r="P1953" s="112">
        <v>10000</v>
      </c>
      <c r="Q1953" s="112">
        <v>4091</v>
      </c>
      <c r="R1953" s="112">
        <v>1641</v>
      </c>
      <c r="S1953" s="113">
        <v>978</v>
      </c>
      <c r="T1953" s="17">
        <v>6.934397605387943E-3</v>
      </c>
      <c r="U1953" s="17">
        <v>-2.7661838120959126E-2</v>
      </c>
      <c r="V1953" s="17">
        <v>8.6371023914557643E-2</v>
      </c>
      <c r="W1953" s="17">
        <v>9.1674925668979279E-2</v>
      </c>
      <c r="X1953" s="17">
        <v>-5.329780146568952E-2</v>
      </c>
      <c r="Y1953" s="17">
        <v>6.934397605387943E-3</v>
      </c>
      <c r="Z1953" s="17">
        <v>-8.6849588809468914E-2</v>
      </c>
      <c r="AA1953" s="17">
        <v>4.8163082437276072E-2</v>
      </c>
      <c r="AB1953" s="17">
        <v>7.568359375E-2</v>
      </c>
      <c r="AC1953" s="17">
        <v>9.8396426017834937E-3</v>
      </c>
    </row>
    <row r="1954" spans="1:29" ht="12.75" customHeight="1" x14ac:dyDescent="0.2">
      <c r="A1954" s="19">
        <v>42005</v>
      </c>
      <c r="B1954" s="19">
        <v>41641</v>
      </c>
      <c r="C1954" s="19">
        <v>40185</v>
      </c>
      <c r="D1954" s="16" t="s">
        <v>6</v>
      </c>
      <c r="E1954" s="114">
        <v>20200</v>
      </c>
      <c r="F1954" s="115">
        <v>12121</v>
      </c>
      <c r="G1954" s="113">
        <v>4309</v>
      </c>
      <c r="H1954" s="113">
        <v>2039</v>
      </c>
      <c r="I1954" s="113">
        <v>1731</v>
      </c>
      <c r="J1954" s="112">
        <v>20618</v>
      </c>
      <c r="K1954" s="112">
        <v>12734</v>
      </c>
      <c r="L1954" s="112">
        <v>4313</v>
      </c>
      <c r="M1954" s="112">
        <v>1841</v>
      </c>
      <c r="N1954" s="113">
        <v>1730</v>
      </c>
      <c r="O1954" s="112">
        <v>16496</v>
      </c>
      <c r="P1954" s="112">
        <v>10612</v>
      </c>
      <c r="Q1954" s="112">
        <v>3336</v>
      </c>
      <c r="R1954" s="112">
        <v>1507</v>
      </c>
      <c r="S1954" s="113">
        <v>1041</v>
      </c>
      <c r="T1954" s="17">
        <v>-2.0273547385779467E-2</v>
      </c>
      <c r="U1954" s="17">
        <v>-4.8138840898382274E-2</v>
      </c>
      <c r="V1954" s="17">
        <v>-9.2742870391837595E-4</v>
      </c>
      <c r="W1954" s="17">
        <v>0.10755024443237371</v>
      </c>
      <c r="X1954" s="17">
        <v>5.7803468208095232E-4</v>
      </c>
      <c r="Y1954" s="17">
        <v>-2.0273547385779467E-2</v>
      </c>
      <c r="Z1954" s="17">
        <v>1.5839758632249401E-2</v>
      </c>
      <c r="AA1954" s="17">
        <v>1.6753185464841946E-2</v>
      </c>
      <c r="AB1954" s="17">
        <v>0.1353006681514477</v>
      </c>
      <c r="AC1954" s="17">
        <v>4.8181322311503738E-2</v>
      </c>
    </row>
    <row r="1955" spans="1:29" ht="12.75" customHeight="1" x14ac:dyDescent="0.2">
      <c r="A1955" s="19">
        <v>42006</v>
      </c>
      <c r="B1955" s="19">
        <v>41642</v>
      </c>
      <c r="C1955" s="19">
        <v>40186</v>
      </c>
      <c r="D1955" s="16" t="s">
        <v>7</v>
      </c>
      <c r="E1955" s="114">
        <v>22579</v>
      </c>
      <c r="F1955" s="115">
        <v>13413</v>
      </c>
      <c r="G1955" s="113">
        <v>5055</v>
      </c>
      <c r="H1955" s="113">
        <v>2161</v>
      </c>
      <c r="I1955" s="113">
        <v>1950</v>
      </c>
      <c r="J1955" s="112">
        <v>20765</v>
      </c>
      <c r="K1955" s="112">
        <v>13082</v>
      </c>
      <c r="L1955" s="112">
        <v>4166</v>
      </c>
      <c r="M1955" s="112">
        <v>2007</v>
      </c>
      <c r="N1955" s="113">
        <v>1510</v>
      </c>
      <c r="O1955" s="112">
        <v>16509</v>
      </c>
      <c r="P1955" s="112">
        <v>10410</v>
      </c>
      <c r="Q1955" s="112">
        <v>3561</v>
      </c>
      <c r="R1955" s="112">
        <v>1506</v>
      </c>
      <c r="S1955" s="113">
        <v>1032</v>
      </c>
      <c r="T1955" s="17">
        <v>8.735853599807375E-2</v>
      </c>
      <c r="U1955" s="17">
        <v>2.5301941599143785E-2</v>
      </c>
      <c r="V1955" s="17">
        <v>0.21339414306289006</v>
      </c>
      <c r="W1955" s="17">
        <v>7.6731439960139536E-2</v>
      </c>
      <c r="X1955" s="17">
        <v>0.29139072847682113</v>
      </c>
      <c r="Y1955" s="17">
        <v>8.735853599807375E-2</v>
      </c>
      <c r="Z1955" s="17">
        <v>0.10613557644730331</v>
      </c>
      <c r="AA1955" s="17">
        <v>0.14108352144469527</v>
      </c>
      <c r="AB1955" s="17">
        <v>0.17381857686040192</v>
      </c>
      <c r="AC1955" s="17">
        <v>0.10481586402266285</v>
      </c>
    </row>
    <row r="1956" spans="1:29" ht="12.75" customHeight="1" x14ac:dyDescent="0.2">
      <c r="A1956" s="19">
        <v>42007</v>
      </c>
      <c r="B1956" s="19">
        <v>41643</v>
      </c>
      <c r="C1956" s="19">
        <v>40187</v>
      </c>
      <c r="D1956" s="16" t="s">
        <v>1</v>
      </c>
      <c r="E1956" s="114">
        <v>22700</v>
      </c>
      <c r="F1956" s="115">
        <v>13098</v>
      </c>
      <c r="G1956" s="113">
        <v>5411</v>
      </c>
      <c r="H1956" s="113">
        <v>2261</v>
      </c>
      <c r="I1956" s="113">
        <v>1930</v>
      </c>
      <c r="J1956" s="112">
        <v>20972</v>
      </c>
      <c r="K1956" s="112">
        <v>12303</v>
      </c>
      <c r="L1956" s="112">
        <v>4773</v>
      </c>
      <c r="M1956" s="112">
        <v>2020</v>
      </c>
      <c r="N1956" s="113">
        <v>1876</v>
      </c>
      <c r="O1956" s="112">
        <v>18022</v>
      </c>
      <c r="P1956" s="112">
        <v>10152</v>
      </c>
      <c r="Q1956" s="112">
        <v>4598</v>
      </c>
      <c r="R1956" s="112">
        <v>1761</v>
      </c>
      <c r="S1956" s="113">
        <v>1511</v>
      </c>
      <c r="T1956" s="17">
        <v>8.2395575052450987E-2</v>
      </c>
      <c r="U1956" s="17">
        <v>6.4618385759570796E-2</v>
      </c>
      <c r="V1956" s="17">
        <v>0.13366855227320351</v>
      </c>
      <c r="W1956" s="17">
        <v>0.11930693069306941</v>
      </c>
      <c r="X1956" s="17">
        <v>2.8784648187633266E-2</v>
      </c>
      <c r="Y1956" s="17">
        <v>8.2395575052450987E-2</v>
      </c>
      <c r="Z1956" s="17">
        <v>8.2389885133460128E-2</v>
      </c>
      <c r="AA1956" s="17">
        <v>0.18844717768504293</v>
      </c>
      <c r="AB1956" s="17">
        <v>1.8927444794952786E-2</v>
      </c>
      <c r="AC1956" s="17">
        <v>4.8343291689299184E-2</v>
      </c>
    </row>
    <row r="1957" spans="1:29" ht="12.75" customHeight="1" x14ac:dyDescent="0.2">
      <c r="A1957" s="19">
        <v>42008</v>
      </c>
      <c r="B1957" s="19">
        <v>41644</v>
      </c>
      <c r="C1957" s="19">
        <v>40188</v>
      </c>
      <c r="D1957" s="16" t="s">
        <v>2</v>
      </c>
      <c r="E1957" s="114">
        <v>23948</v>
      </c>
      <c r="F1957" s="115">
        <v>14750</v>
      </c>
      <c r="G1957" s="113">
        <v>5234</v>
      </c>
      <c r="H1957" s="113">
        <v>2074</v>
      </c>
      <c r="I1957" s="113">
        <v>1890</v>
      </c>
      <c r="J1957" s="112">
        <v>21009</v>
      </c>
      <c r="K1957" s="112">
        <v>13117</v>
      </c>
      <c r="L1957" s="112">
        <v>4547</v>
      </c>
      <c r="M1957" s="112">
        <v>1898</v>
      </c>
      <c r="N1957" s="113">
        <v>1447</v>
      </c>
      <c r="O1957" s="112">
        <v>15957</v>
      </c>
      <c r="P1957" s="112">
        <v>9897</v>
      </c>
      <c r="Q1957" s="112">
        <v>3637</v>
      </c>
      <c r="R1957" s="112">
        <v>1476</v>
      </c>
      <c r="S1957" s="113">
        <v>947</v>
      </c>
      <c r="T1957" s="17">
        <v>0.13989242705507166</v>
      </c>
      <c r="U1957" s="17">
        <v>0.12449493024319591</v>
      </c>
      <c r="V1957" s="17">
        <v>0.15108862986584559</v>
      </c>
      <c r="W1957" s="17">
        <v>9.2729188619599556E-2</v>
      </c>
      <c r="X1957" s="17">
        <v>0.30615065653075324</v>
      </c>
      <c r="Y1957" s="17">
        <v>0.13989242705507166</v>
      </c>
      <c r="Z1957" s="17">
        <v>0.19529983792544581</v>
      </c>
      <c r="AA1957" s="17">
        <v>0.14304433282376072</v>
      </c>
      <c r="AB1957" s="17">
        <v>0.42054794520547945</v>
      </c>
      <c r="AC1957" s="17">
        <v>0.21465295629820047</v>
      </c>
    </row>
    <row r="1958" spans="1:29" ht="12.75" customHeight="1" x14ac:dyDescent="0.2">
      <c r="A1958" s="19">
        <v>42009</v>
      </c>
      <c r="B1958" s="19">
        <v>41645</v>
      </c>
      <c r="C1958" s="19">
        <v>40189</v>
      </c>
      <c r="D1958" s="16" t="s">
        <v>3</v>
      </c>
      <c r="E1958" s="114">
        <v>21566</v>
      </c>
      <c r="F1958" s="115">
        <v>12535</v>
      </c>
      <c r="G1958" s="113">
        <v>5592</v>
      </c>
      <c r="H1958" s="113">
        <v>2186</v>
      </c>
      <c r="I1958" s="113">
        <v>1253</v>
      </c>
      <c r="J1958" s="112">
        <v>20407</v>
      </c>
      <c r="K1958" s="112">
        <v>12501</v>
      </c>
      <c r="L1958" s="112">
        <v>4534</v>
      </c>
      <c r="M1958" s="112">
        <v>2000</v>
      </c>
      <c r="N1958" s="113">
        <v>1372</v>
      </c>
      <c r="O1958" s="112">
        <v>15010</v>
      </c>
      <c r="P1958" s="112">
        <v>9372</v>
      </c>
      <c r="Q1958" s="112">
        <v>3324</v>
      </c>
      <c r="R1958" s="112">
        <v>1457</v>
      </c>
      <c r="S1958" s="113">
        <v>857</v>
      </c>
      <c r="T1958" s="17">
        <v>5.6794237271524439E-2</v>
      </c>
      <c r="U1958" s="17">
        <v>2.7197824174065577E-3</v>
      </c>
      <c r="V1958" s="17">
        <v>0.23334803705337448</v>
      </c>
      <c r="W1958" s="17">
        <v>9.2999999999999972E-2</v>
      </c>
      <c r="X1958" s="17">
        <v>-8.6734693877551061E-2</v>
      </c>
      <c r="Y1958" s="17">
        <v>5.6794237271524439E-2</v>
      </c>
      <c r="Z1958" s="17">
        <v>0.11859718008209885</v>
      </c>
      <c r="AA1958" s="17">
        <v>0.62984552608568922</v>
      </c>
      <c r="AB1958" s="17">
        <v>0.32645631067961167</v>
      </c>
      <c r="AC1958" s="17">
        <v>8.045052292839916E-3</v>
      </c>
    </row>
    <row r="1959" spans="1:29" ht="12.75" customHeight="1" x14ac:dyDescent="0.2">
      <c r="A1959" s="19">
        <v>42010</v>
      </c>
      <c r="B1959" s="19">
        <v>41646</v>
      </c>
      <c r="C1959" s="19">
        <v>40190</v>
      </c>
      <c r="D1959" s="16" t="s">
        <v>4</v>
      </c>
      <c r="E1959" s="114">
        <v>18531</v>
      </c>
      <c r="F1959" s="115">
        <v>11288</v>
      </c>
      <c r="G1959" s="113">
        <v>4145</v>
      </c>
      <c r="H1959" s="113">
        <v>1777</v>
      </c>
      <c r="I1959" s="113">
        <v>1321</v>
      </c>
      <c r="J1959" s="112">
        <v>16960</v>
      </c>
      <c r="K1959" s="112">
        <v>10339</v>
      </c>
      <c r="L1959" s="112">
        <v>3668</v>
      </c>
      <c r="M1959" s="112">
        <v>1682</v>
      </c>
      <c r="N1959" s="113">
        <v>1271</v>
      </c>
      <c r="O1959" s="112">
        <v>15065</v>
      </c>
      <c r="P1959" s="112">
        <v>9865</v>
      </c>
      <c r="Q1959" s="112">
        <v>2881</v>
      </c>
      <c r="R1959" s="112">
        <v>1490</v>
      </c>
      <c r="S1959" s="113">
        <v>829</v>
      </c>
      <c r="T1959" s="17">
        <v>9.2629716981132093E-2</v>
      </c>
      <c r="U1959" s="17">
        <v>9.1788374117419469E-2</v>
      </c>
      <c r="V1959" s="17">
        <v>0.13004362050163576</v>
      </c>
      <c r="W1959" s="17">
        <v>5.6480380499405403E-2</v>
      </c>
      <c r="X1959" s="17">
        <v>3.933910306845001E-2</v>
      </c>
      <c r="Y1959" s="17">
        <v>9.2629716981132093E-2</v>
      </c>
      <c r="Z1959" s="17">
        <v>0.10137574397502203</v>
      </c>
      <c r="AA1959" s="17">
        <v>9.9177936886767348E-2</v>
      </c>
      <c r="AB1959" s="17">
        <v>9.8269468479604383E-2</v>
      </c>
      <c r="AC1959" s="17">
        <v>9.35430463576159E-2</v>
      </c>
    </row>
    <row r="1960" spans="1:29" ht="12.75" customHeight="1" x14ac:dyDescent="0.2">
      <c r="A1960" s="19">
        <v>42011</v>
      </c>
      <c r="B1960" s="19">
        <v>41647</v>
      </c>
      <c r="C1960" s="19">
        <v>40191</v>
      </c>
      <c r="D1960" s="16" t="s">
        <v>5</v>
      </c>
      <c r="E1960" s="114">
        <v>18188</v>
      </c>
      <c r="F1960" s="115">
        <v>11104</v>
      </c>
      <c r="G1960" s="113">
        <v>4017</v>
      </c>
      <c r="H1960" s="113">
        <v>1667</v>
      </c>
      <c r="I1960" s="113">
        <v>1400</v>
      </c>
      <c r="J1960" s="112">
        <v>17162</v>
      </c>
      <c r="K1960" s="112">
        <v>10554</v>
      </c>
      <c r="L1960" s="112">
        <v>3532</v>
      </c>
      <c r="M1960" s="112">
        <v>1750</v>
      </c>
      <c r="N1960" s="113">
        <v>1326</v>
      </c>
      <c r="O1960" s="112">
        <v>14676</v>
      </c>
      <c r="P1960" s="112">
        <v>9037</v>
      </c>
      <c r="Q1960" s="112">
        <v>3368</v>
      </c>
      <c r="R1960" s="112">
        <v>1473</v>
      </c>
      <c r="S1960" s="113">
        <v>798</v>
      </c>
      <c r="T1960" s="17">
        <v>5.9783242046381524E-2</v>
      </c>
      <c r="U1960" s="17">
        <v>5.2112942960015118E-2</v>
      </c>
      <c r="V1960" s="17">
        <v>0.13731596828992076</v>
      </c>
      <c r="W1960" s="17">
        <v>-4.7428571428571376E-2</v>
      </c>
      <c r="X1960" s="17">
        <v>5.580693815987936E-2</v>
      </c>
      <c r="Y1960" s="17">
        <v>5.9783242046381524E-2</v>
      </c>
      <c r="Z1960" s="17">
        <v>0.12388663967611335</v>
      </c>
      <c r="AA1960" s="17">
        <v>2.5791624106230815E-2</v>
      </c>
      <c r="AB1960" s="17">
        <v>4.7110552763819147E-2</v>
      </c>
      <c r="AC1960" s="17">
        <v>-4.8266485384092506E-2</v>
      </c>
    </row>
    <row r="1961" spans="1:29" ht="12.75" customHeight="1" x14ac:dyDescent="0.2">
      <c r="A1961" s="19">
        <v>42012</v>
      </c>
      <c r="B1961" s="19">
        <v>41648</v>
      </c>
      <c r="C1961" s="19">
        <v>40192</v>
      </c>
      <c r="D1961" s="16" t="s">
        <v>6</v>
      </c>
      <c r="E1961" s="114">
        <v>18228</v>
      </c>
      <c r="F1961" s="115">
        <v>10998</v>
      </c>
      <c r="G1961" s="113">
        <v>4121</v>
      </c>
      <c r="H1961" s="113">
        <v>1681</v>
      </c>
      <c r="I1961" s="113">
        <v>1428</v>
      </c>
      <c r="J1961" s="112">
        <v>17958</v>
      </c>
      <c r="K1961" s="112">
        <v>10755</v>
      </c>
      <c r="L1961" s="112">
        <v>4084</v>
      </c>
      <c r="M1961" s="112">
        <v>1651</v>
      </c>
      <c r="N1961" s="113">
        <v>1468</v>
      </c>
      <c r="O1961" s="112">
        <v>16561</v>
      </c>
      <c r="P1961" s="112">
        <v>10171</v>
      </c>
      <c r="Q1961" s="112">
        <v>3747</v>
      </c>
      <c r="R1961" s="112">
        <v>1597</v>
      </c>
      <c r="S1961" s="113">
        <v>1046</v>
      </c>
      <c r="T1961" s="17">
        <v>1.5035081857667887E-2</v>
      </c>
      <c r="U1961" s="17">
        <v>2.2594142259414252E-2</v>
      </c>
      <c r="V1961" s="17">
        <v>9.059745347698378E-3</v>
      </c>
      <c r="W1961" s="17">
        <v>1.8170805572380377E-2</v>
      </c>
      <c r="X1961" s="17">
        <v>-2.7247956403269713E-2</v>
      </c>
      <c r="Y1961" s="17">
        <v>1.5035081857667887E-2</v>
      </c>
      <c r="Z1961" s="17">
        <v>3.2870022539444044E-2</v>
      </c>
      <c r="AA1961" s="17">
        <v>2.1060455896927621E-2</v>
      </c>
      <c r="AB1961" s="17">
        <v>-8.1420765027322428E-2</v>
      </c>
      <c r="AC1961" s="17">
        <v>-0.11578947368421055</v>
      </c>
    </row>
    <row r="1962" spans="1:29" ht="12.75" customHeight="1" x14ac:dyDescent="0.2">
      <c r="A1962" s="19">
        <v>42013</v>
      </c>
      <c r="B1962" s="19">
        <v>41649</v>
      </c>
      <c r="C1962" s="19">
        <v>40193</v>
      </c>
      <c r="D1962" s="16" t="s">
        <v>7</v>
      </c>
      <c r="E1962" s="114">
        <v>18925</v>
      </c>
      <c r="F1962" s="115">
        <v>11434</v>
      </c>
      <c r="G1962" s="113">
        <v>4225</v>
      </c>
      <c r="H1962" s="113">
        <v>1774</v>
      </c>
      <c r="I1962" s="113">
        <v>1492</v>
      </c>
      <c r="J1962" s="112">
        <v>18621</v>
      </c>
      <c r="K1962" s="112">
        <v>11096</v>
      </c>
      <c r="L1962" s="112">
        <v>4183</v>
      </c>
      <c r="M1962" s="112">
        <v>1846</v>
      </c>
      <c r="N1962" s="113">
        <v>1496</v>
      </c>
      <c r="O1962" s="112">
        <v>16736</v>
      </c>
      <c r="P1962" s="112">
        <v>10692</v>
      </c>
      <c r="Q1962" s="112">
        <v>3385</v>
      </c>
      <c r="R1962" s="112">
        <v>1610</v>
      </c>
      <c r="S1962" s="113">
        <v>1049</v>
      </c>
      <c r="T1962" s="17">
        <v>1.6325653831695375E-2</v>
      </c>
      <c r="U1962" s="17">
        <v>3.046142754145631E-2</v>
      </c>
      <c r="V1962" s="17">
        <v>1.0040640688500968E-2</v>
      </c>
      <c r="W1962" s="17">
        <v>-3.9003250270855938E-2</v>
      </c>
      <c r="X1962" s="17">
        <v>-2.673796791443861E-3</v>
      </c>
      <c r="Y1962" s="17">
        <v>1.6325653831695375E-2</v>
      </c>
      <c r="Z1962" s="17">
        <v>0.11583878208256082</v>
      </c>
      <c r="AA1962" s="17">
        <v>6.1824579039959859E-2</v>
      </c>
      <c r="AB1962" s="17">
        <v>-1.4444444444444482E-2</v>
      </c>
      <c r="AC1962" s="17">
        <v>3.8997214484679743E-2</v>
      </c>
    </row>
    <row r="1963" spans="1:29" ht="12.75" customHeight="1" x14ac:dyDescent="0.2">
      <c r="A1963" s="19">
        <v>42014</v>
      </c>
      <c r="B1963" s="19">
        <v>41650</v>
      </c>
      <c r="C1963" s="19">
        <v>40194</v>
      </c>
      <c r="D1963" s="16" t="s">
        <v>1</v>
      </c>
      <c r="E1963" s="114">
        <v>20869</v>
      </c>
      <c r="F1963" s="115">
        <v>11706</v>
      </c>
      <c r="G1963" s="113">
        <v>5316</v>
      </c>
      <c r="H1963" s="113">
        <v>2210</v>
      </c>
      <c r="I1963" s="113">
        <v>1637</v>
      </c>
      <c r="J1963" s="112">
        <v>19073</v>
      </c>
      <c r="K1963" s="112">
        <v>10884</v>
      </c>
      <c r="L1963" s="112">
        <v>4151</v>
      </c>
      <c r="M1963" s="112">
        <v>2136</v>
      </c>
      <c r="N1963" s="113">
        <v>1902</v>
      </c>
      <c r="O1963" s="112">
        <v>19248</v>
      </c>
      <c r="P1963" s="112">
        <v>10834</v>
      </c>
      <c r="Q1963" s="112">
        <v>4809</v>
      </c>
      <c r="R1963" s="112">
        <v>2057</v>
      </c>
      <c r="S1963" s="113">
        <v>1548</v>
      </c>
      <c r="T1963" s="17">
        <v>9.4164525769412366E-2</v>
      </c>
      <c r="U1963" s="17">
        <v>7.5523704520396917E-2</v>
      </c>
      <c r="V1963" s="17">
        <v>0.28065526379185735</v>
      </c>
      <c r="W1963" s="17">
        <v>3.4644194756554336E-2</v>
      </c>
      <c r="X1963" s="17">
        <v>-0.13932702418506837</v>
      </c>
      <c r="Y1963" s="17">
        <v>9.4164525769412366E-2</v>
      </c>
      <c r="Z1963" s="17">
        <v>0.13705682370082561</v>
      </c>
      <c r="AA1963" s="17">
        <v>0.22629757785467119</v>
      </c>
      <c r="AB1963" s="17">
        <v>-3.3245844269466307E-2</v>
      </c>
      <c r="AC1963" s="17">
        <v>-6.6704675028506299E-2</v>
      </c>
    </row>
    <row r="1964" spans="1:29" ht="12.75" customHeight="1" x14ac:dyDescent="0.2">
      <c r="A1964" s="19">
        <v>42015</v>
      </c>
      <c r="B1964" s="19">
        <v>41651</v>
      </c>
      <c r="C1964" s="19">
        <v>40195</v>
      </c>
      <c r="D1964" s="16" t="s">
        <v>2</v>
      </c>
      <c r="E1964" s="114">
        <v>19291</v>
      </c>
      <c r="F1964" s="115">
        <v>11863</v>
      </c>
      <c r="G1964" s="113">
        <v>4278</v>
      </c>
      <c r="H1964" s="113">
        <v>1723</v>
      </c>
      <c r="I1964" s="113">
        <v>1427</v>
      </c>
      <c r="J1964" s="112">
        <v>17906</v>
      </c>
      <c r="K1964" s="112">
        <v>10845</v>
      </c>
      <c r="L1964" s="112">
        <v>4082</v>
      </c>
      <c r="M1964" s="112">
        <v>1677</v>
      </c>
      <c r="N1964" s="113">
        <v>1302</v>
      </c>
      <c r="O1964" s="112">
        <v>15824</v>
      </c>
      <c r="P1964" s="112">
        <v>9589</v>
      </c>
      <c r="Q1964" s="112">
        <v>3707</v>
      </c>
      <c r="R1964" s="112">
        <v>1511</v>
      </c>
      <c r="S1964" s="113">
        <v>1017</v>
      </c>
      <c r="T1964" s="17">
        <v>7.7348374846420098E-2</v>
      </c>
      <c r="U1964" s="17">
        <v>9.3868142000922195E-2</v>
      </c>
      <c r="V1964" s="17">
        <v>4.8015678588926969E-2</v>
      </c>
      <c r="W1964" s="17">
        <v>2.7429934406678624E-2</v>
      </c>
      <c r="X1964" s="17">
        <v>9.6006144393241177E-2</v>
      </c>
      <c r="Y1964" s="17">
        <v>7.7348374846420098E-2</v>
      </c>
      <c r="Z1964" s="17">
        <v>0.22399917457697072</v>
      </c>
      <c r="AA1964" s="17">
        <v>0.20236087689713322</v>
      </c>
      <c r="AB1964" s="17">
        <v>5.2535125229077551E-2</v>
      </c>
      <c r="AC1964" s="17">
        <v>5.8605341246290799E-2</v>
      </c>
    </row>
    <row r="1965" spans="1:29" ht="12.75" customHeight="1" x14ac:dyDescent="0.2">
      <c r="A1965" s="19">
        <v>42016</v>
      </c>
      <c r="B1965" s="19">
        <v>41652</v>
      </c>
      <c r="C1965" s="19">
        <v>40196</v>
      </c>
      <c r="D1965" s="16" t="s">
        <v>3</v>
      </c>
      <c r="E1965" s="114">
        <v>16681</v>
      </c>
      <c r="F1965" s="115">
        <v>10323</v>
      </c>
      <c r="G1965" s="113">
        <v>3549</v>
      </c>
      <c r="H1965" s="113">
        <v>1650</v>
      </c>
      <c r="I1965" s="113">
        <v>1159</v>
      </c>
      <c r="J1965" s="112">
        <v>16498</v>
      </c>
      <c r="K1965" s="112">
        <v>10226</v>
      </c>
      <c r="L1965" s="112">
        <v>3393</v>
      </c>
      <c r="M1965" s="112">
        <v>1647</v>
      </c>
      <c r="N1965" s="113">
        <v>1232</v>
      </c>
      <c r="O1965" s="112">
        <v>15117</v>
      </c>
      <c r="P1965" s="112">
        <v>9970</v>
      </c>
      <c r="Q1965" s="112">
        <v>2943</v>
      </c>
      <c r="R1965" s="112">
        <v>1466</v>
      </c>
      <c r="S1965" s="113">
        <v>738</v>
      </c>
      <c r="T1965" s="17">
        <v>1.1092253606497682E-2</v>
      </c>
      <c r="U1965" s="17">
        <v>9.4856248777626107E-3</v>
      </c>
      <c r="V1965" s="17">
        <v>4.5977011494252817E-2</v>
      </c>
      <c r="W1965" s="17">
        <v>1.8214936247722413E-3</v>
      </c>
      <c r="X1965" s="17">
        <v>-5.9253246753246724E-2</v>
      </c>
      <c r="Y1965" s="17">
        <v>1.1092253606497682E-2</v>
      </c>
      <c r="Z1965" s="17">
        <v>4.3043346468626842E-2</v>
      </c>
      <c r="AA1965" s="17">
        <v>-2.809778027535792E-3</v>
      </c>
      <c r="AB1965" s="17">
        <v>-5.7681324957167379E-2</v>
      </c>
      <c r="AC1965" s="17">
        <v>-7.4281150159744458E-2</v>
      </c>
    </row>
    <row r="1966" spans="1:29" ht="12.75" customHeight="1" x14ac:dyDescent="0.2">
      <c r="A1966" s="19">
        <v>42017</v>
      </c>
      <c r="B1966" s="19">
        <v>41653</v>
      </c>
      <c r="C1966" s="19">
        <v>40197</v>
      </c>
      <c r="D1966" s="16" t="s">
        <v>4</v>
      </c>
      <c r="E1966" s="114">
        <v>15348</v>
      </c>
      <c r="F1966" s="115">
        <v>9048</v>
      </c>
      <c r="G1966" s="113">
        <v>3417</v>
      </c>
      <c r="H1966" s="113">
        <v>1727</v>
      </c>
      <c r="I1966" s="113">
        <v>1156</v>
      </c>
      <c r="J1966" s="112">
        <v>15518</v>
      </c>
      <c r="K1966" s="112">
        <v>9375</v>
      </c>
      <c r="L1966" s="112">
        <v>3279</v>
      </c>
      <c r="M1966" s="112">
        <v>1595</v>
      </c>
      <c r="N1966" s="113">
        <v>1269</v>
      </c>
      <c r="O1966" s="112">
        <v>14138</v>
      </c>
      <c r="P1966" s="112">
        <v>9232</v>
      </c>
      <c r="Q1966" s="112">
        <v>2796</v>
      </c>
      <c r="R1966" s="112">
        <v>1311</v>
      </c>
      <c r="S1966" s="113">
        <v>799</v>
      </c>
      <c r="T1966" s="17">
        <v>-1.095501997680115E-2</v>
      </c>
      <c r="U1966" s="17">
        <v>-3.4880000000000022E-2</v>
      </c>
      <c r="V1966" s="17">
        <v>4.2086001829826136E-2</v>
      </c>
      <c r="W1966" s="17">
        <v>8.2758620689655116E-2</v>
      </c>
      <c r="X1966" s="17">
        <v>-8.9046493301812468E-2</v>
      </c>
      <c r="Y1966" s="17">
        <v>-1.095501997680115E-2</v>
      </c>
      <c r="Z1966" s="17">
        <v>-9.7406150815365633E-3</v>
      </c>
      <c r="AA1966" s="17">
        <v>1.2144549763033252E-2</v>
      </c>
      <c r="AB1966" s="17">
        <v>8.548082966687609E-2</v>
      </c>
      <c r="AC1966" s="17">
        <v>0.27054172987188707</v>
      </c>
    </row>
    <row r="1967" spans="1:29" ht="12.75" customHeight="1" x14ac:dyDescent="0.2">
      <c r="A1967" s="19">
        <v>42018</v>
      </c>
      <c r="B1967" s="19">
        <v>41654</v>
      </c>
      <c r="C1967" s="19">
        <v>40198</v>
      </c>
      <c r="D1967" s="16" t="s">
        <v>5</v>
      </c>
      <c r="E1967" s="114">
        <v>16343</v>
      </c>
      <c r="F1967" s="115">
        <v>9558</v>
      </c>
      <c r="G1967" s="113">
        <v>3869</v>
      </c>
      <c r="H1967" s="113">
        <v>1586</v>
      </c>
      <c r="I1967" s="113">
        <v>1330</v>
      </c>
      <c r="J1967" s="112">
        <v>16275</v>
      </c>
      <c r="K1967" s="112">
        <v>9999</v>
      </c>
      <c r="L1967" s="112">
        <v>3363</v>
      </c>
      <c r="M1967" s="112">
        <v>1615</v>
      </c>
      <c r="N1967" s="113">
        <v>1298</v>
      </c>
      <c r="O1967" s="112">
        <v>13625</v>
      </c>
      <c r="P1967" s="112">
        <v>8246</v>
      </c>
      <c r="Q1967" s="112">
        <v>3223</v>
      </c>
      <c r="R1967" s="112">
        <v>1371</v>
      </c>
      <c r="S1967" s="113">
        <v>785</v>
      </c>
      <c r="T1967" s="17">
        <v>4.1781874039938938E-3</v>
      </c>
      <c r="U1967" s="17">
        <v>-4.4104410441044073E-2</v>
      </c>
      <c r="V1967" s="17">
        <v>0.1504608980077311</v>
      </c>
      <c r="W1967" s="17">
        <v>-1.7956656346749256E-2</v>
      </c>
      <c r="X1967" s="17">
        <v>2.4653312788905923E-2</v>
      </c>
      <c r="Y1967" s="17">
        <v>4.1781874039938938E-3</v>
      </c>
      <c r="Z1967" s="17">
        <v>-3.0530479764682039E-2</v>
      </c>
      <c r="AA1967" s="17">
        <v>-2.9109159347553315E-2</v>
      </c>
      <c r="AB1967" s="17">
        <v>-0.11098654708520184</v>
      </c>
      <c r="AC1967" s="17">
        <v>-5.8073654390934815E-2</v>
      </c>
    </row>
    <row r="1968" spans="1:29" ht="12.75" customHeight="1" x14ac:dyDescent="0.2">
      <c r="A1968" s="19">
        <v>42019</v>
      </c>
      <c r="B1968" s="19">
        <v>41655</v>
      </c>
      <c r="C1968" s="19">
        <v>40199</v>
      </c>
      <c r="D1968" s="16" t="s">
        <v>6</v>
      </c>
      <c r="E1968" s="114">
        <v>18190</v>
      </c>
      <c r="F1968" s="115">
        <v>10571</v>
      </c>
      <c r="G1968" s="113">
        <v>4625</v>
      </c>
      <c r="H1968" s="113">
        <v>1623</v>
      </c>
      <c r="I1968" s="113">
        <v>1371</v>
      </c>
      <c r="J1968" s="112">
        <v>17397</v>
      </c>
      <c r="K1968" s="112">
        <v>10286</v>
      </c>
      <c r="L1968" s="112">
        <v>4093</v>
      </c>
      <c r="M1968" s="112">
        <v>1688</v>
      </c>
      <c r="N1968" s="113">
        <v>1330</v>
      </c>
      <c r="O1968" s="112">
        <v>14751</v>
      </c>
      <c r="P1968" s="112">
        <v>9116</v>
      </c>
      <c r="Q1968" s="112">
        <v>3249</v>
      </c>
      <c r="R1968" s="112">
        <v>1394</v>
      </c>
      <c r="S1968" s="113">
        <v>992</v>
      </c>
      <c r="T1968" s="17">
        <v>4.5582571707765807E-2</v>
      </c>
      <c r="U1968" s="17">
        <v>2.7707563678786684E-2</v>
      </c>
      <c r="V1968" s="17">
        <v>0.12997801123870012</v>
      </c>
      <c r="W1968" s="17">
        <v>-3.8507109004739304E-2</v>
      </c>
      <c r="X1968" s="17">
        <v>3.082706766917287E-2</v>
      </c>
      <c r="Y1968" s="17">
        <v>4.5582571707765807E-2</v>
      </c>
      <c r="Z1968" s="17">
        <v>-1.888395807761345E-3</v>
      </c>
      <c r="AA1968" s="17">
        <v>0.12148399612027161</v>
      </c>
      <c r="AB1968" s="17">
        <v>-0.1274193548387097</v>
      </c>
      <c r="AC1968" s="17">
        <v>-0.15578817733990147</v>
      </c>
    </row>
    <row r="1969" spans="1:29" ht="12.75" customHeight="1" x14ac:dyDescent="0.2">
      <c r="A1969" s="19">
        <v>42020</v>
      </c>
      <c r="B1969" s="19">
        <v>41656</v>
      </c>
      <c r="C1969" s="19">
        <v>40200</v>
      </c>
      <c r="D1969" s="16" t="s">
        <v>7</v>
      </c>
      <c r="E1969" s="114">
        <v>19638</v>
      </c>
      <c r="F1969" s="115">
        <v>11207</v>
      </c>
      <c r="G1969" s="113">
        <v>5015</v>
      </c>
      <c r="H1969" s="113">
        <v>1786</v>
      </c>
      <c r="I1969" s="113">
        <v>1630</v>
      </c>
      <c r="J1969" s="112">
        <v>18142</v>
      </c>
      <c r="K1969" s="112">
        <v>10643</v>
      </c>
      <c r="L1969" s="112">
        <v>4153</v>
      </c>
      <c r="M1969" s="112">
        <v>1801</v>
      </c>
      <c r="N1969" s="113">
        <v>1545</v>
      </c>
      <c r="O1969" s="112">
        <v>15223</v>
      </c>
      <c r="P1969" s="112">
        <v>9307</v>
      </c>
      <c r="Q1969" s="112">
        <v>3545</v>
      </c>
      <c r="R1969" s="112">
        <v>1400</v>
      </c>
      <c r="S1969" s="113">
        <v>971</v>
      </c>
      <c r="T1969" s="17">
        <v>8.2460588689229342E-2</v>
      </c>
      <c r="U1969" s="17">
        <v>5.2992577280841946E-2</v>
      </c>
      <c r="V1969" s="17">
        <v>0.20756079942210448</v>
      </c>
      <c r="W1969" s="17">
        <v>-8.3287062742920526E-3</v>
      </c>
      <c r="X1969" s="17">
        <v>5.5016181229773364E-2</v>
      </c>
      <c r="Y1969" s="17">
        <v>8.2460588689229342E-2</v>
      </c>
      <c r="Z1969" s="17">
        <v>2.8070819190899821E-2</v>
      </c>
      <c r="AA1969" s="17">
        <v>0.17778299671207143</v>
      </c>
      <c r="AB1969" s="17">
        <v>-7.7777777777777724E-3</v>
      </c>
      <c r="AC1969" s="17">
        <v>7.8042328042328135E-2</v>
      </c>
    </row>
    <row r="1970" spans="1:29" ht="12.75" customHeight="1" x14ac:dyDescent="0.2">
      <c r="A1970" s="19">
        <v>42021</v>
      </c>
      <c r="B1970" s="19">
        <v>41657</v>
      </c>
      <c r="C1970" s="19">
        <v>40201</v>
      </c>
      <c r="D1970" s="16" t="s">
        <v>1</v>
      </c>
      <c r="E1970" s="114">
        <v>20634</v>
      </c>
      <c r="F1970" s="115">
        <v>10871</v>
      </c>
      <c r="G1970" s="113">
        <v>5595</v>
      </c>
      <c r="H1970" s="113">
        <v>2268</v>
      </c>
      <c r="I1970" s="113">
        <v>1900</v>
      </c>
      <c r="J1970" s="112">
        <v>18858</v>
      </c>
      <c r="K1970" s="112">
        <v>10469</v>
      </c>
      <c r="L1970" s="112">
        <v>4557</v>
      </c>
      <c r="M1970" s="112">
        <v>2048</v>
      </c>
      <c r="N1970" s="113">
        <v>1784</v>
      </c>
      <c r="O1970" s="112">
        <v>17493</v>
      </c>
      <c r="P1970" s="112">
        <v>9499</v>
      </c>
      <c r="Q1970" s="112">
        <v>4484</v>
      </c>
      <c r="R1970" s="112">
        <v>1948</v>
      </c>
      <c r="S1970" s="113">
        <v>1562</v>
      </c>
      <c r="T1970" s="17">
        <v>9.4177537384664278E-2</v>
      </c>
      <c r="U1970" s="17">
        <v>3.8399083006972923E-2</v>
      </c>
      <c r="V1970" s="17">
        <v>0.22778143515470695</v>
      </c>
      <c r="W1970" s="17">
        <v>0.107421875</v>
      </c>
      <c r="X1970" s="17">
        <v>6.5022421524663754E-2</v>
      </c>
      <c r="Y1970" s="17">
        <v>9.4177537384664278E-2</v>
      </c>
      <c r="Z1970" s="17">
        <v>-3.0240856378233705E-2</v>
      </c>
      <c r="AA1970" s="17">
        <v>0.16976792807861174</v>
      </c>
      <c r="AB1970" s="17">
        <v>-3.9796782387806928E-2</v>
      </c>
      <c r="AC1970" s="17">
        <v>-5.7071960297766733E-2</v>
      </c>
    </row>
    <row r="1971" spans="1:29" ht="12.75" customHeight="1" x14ac:dyDescent="0.2">
      <c r="A1971" s="19">
        <v>42022</v>
      </c>
      <c r="B1971" s="19">
        <v>41658</v>
      </c>
      <c r="C1971" s="19">
        <v>40202</v>
      </c>
      <c r="D1971" s="16" t="s">
        <v>2</v>
      </c>
      <c r="E1971" s="114">
        <v>17055</v>
      </c>
      <c r="F1971" s="115">
        <v>9721</v>
      </c>
      <c r="G1971" s="113">
        <v>4545</v>
      </c>
      <c r="H1971" s="113">
        <v>1521</v>
      </c>
      <c r="I1971" s="113">
        <v>1268</v>
      </c>
      <c r="J1971" s="112">
        <v>17393</v>
      </c>
      <c r="K1971" s="112">
        <v>10393</v>
      </c>
      <c r="L1971" s="112">
        <v>4076</v>
      </c>
      <c r="M1971" s="112">
        <v>1754</v>
      </c>
      <c r="N1971" s="113">
        <v>1170</v>
      </c>
      <c r="O1971" s="112">
        <v>14495</v>
      </c>
      <c r="P1971" s="112">
        <v>8654</v>
      </c>
      <c r="Q1971" s="112">
        <v>3331</v>
      </c>
      <c r="R1971" s="112">
        <v>1536</v>
      </c>
      <c r="S1971" s="113">
        <v>974</v>
      </c>
      <c r="T1971" s="17">
        <v>-1.9433105272235962E-2</v>
      </c>
      <c r="U1971" s="17">
        <v>-6.465890503223326E-2</v>
      </c>
      <c r="V1971" s="17">
        <v>0.11506378802747785</v>
      </c>
      <c r="W1971" s="17">
        <v>-0.13283922462941844</v>
      </c>
      <c r="X1971" s="17">
        <v>8.3760683760683685E-2</v>
      </c>
      <c r="Y1971" s="17">
        <v>-1.9433105272235962E-2</v>
      </c>
      <c r="Z1971" s="17">
        <v>-5.3180091555468989E-2</v>
      </c>
      <c r="AA1971" s="17">
        <v>0.19889211289897135</v>
      </c>
      <c r="AB1971" s="17">
        <v>-7.7063106796116498E-2</v>
      </c>
      <c r="AC1971" s="17">
        <v>-0.1107994389901823</v>
      </c>
    </row>
    <row r="1972" spans="1:29" ht="12.75" customHeight="1" x14ac:dyDescent="0.2">
      <c r="A1972" s="19">
        <v>42023</v>
      </c>
      <c r="B1972" s="19">
        <v>41659</v>
      </c>
      <c r="C1972" s="19">
        <v>40203</v>
      </c>
      <c r="D1972" s="16" t="s">
        <v>3</v>
      </c>
      <c r="E1972" s="114">
        <v>16116</v>
      </c>
      <c r="F1972" s="115">
        <v>10028</v>
      </c>
      <c r="G1972" s="113">
        <v>3515</v>
      </c>
      <c r="H1972" s="113">
        <v>1469</v>
      </c>
      <c r="I1972" s="113">
        <v>1104</v>
      </c>
      <c r="J1972" s="112">
        <v>15627</v>
      </c>
      <c r="K1972" s="112">
        <v>9745</v>
      </c>
      <c r="L1972" s="112">
        <v>3235</v>
      </c>
      <c r="M1972" s="112">
        <v>1631</v>
      </c>
      <c r="N1972" s="113">
        <v>1016</v>
      </c>
      <c r="O1972" s="112">
        <v>13584</v>
      </c>
      <c r="P1972" s="112">
        <v>9008</v>
      </c>
      <c r="Q1972" s="112">
        <v>2699</v>
      </c>
      <c r="R1972" s="112">
        <v>1202</v>
      </c>
      <c r="S1972" s="113">
        <v>675</v>
      </c>
      <c r="T1972" s="17">
        <v>3.1291994624688124E-2</v>
      </c>
      <c r="U1972" s="17">
        <v>2.9040533606977892E-2</v>
      </c>
      <c r="V1972" s="17">
        <v>8.6553323029366247E-2</v>
      </c>
      <c r="W1972" s="17">
        <v>-9.9325567136725912E-2</v>
      </c>
      <c r="X1972" s="17">
        <v>8.6614173228346525E-2</v>
      </c>
      <c r="Y1972" s="17">
        <v>3.1291994624688124E-2</v>
      </c>
      <c r="Z1972" s="17">
        <v>-5.7505453103311455E-3</v>
      </c>
      <c r="AA1972" s="17">
        <v>8.9922480620155065E-2</v>
      </c>
      <c r="AB1972" s="17">
        <v>-9.7111247695144454E-2</v>
      </c>
      <c r="AC1972" s="17">
        <v>-8.0862533692722671E-3</v>
      </c>
    </row>
    <row r="1973" spans="1:29" ht="12.75" customHeight="1" x14ac:dyDescent="0.2">
      <c r="A1973" s="19">
        <v>42024</v>
      </c>
      <c r="B1973" s="19">
        <v>41660</v>
      </c>
      <c r="C1973" s="19">
        <v>40204</v>
      </c>
      <c r="D1973" s="16" t="s">
        <v>4</v>
      </c>
      <c r="E1973" s="114">
        <v>13823</v>
      </c>
      <c r="F1973" s="115">
        <v>8241</v>
      </c>
      <c r="G1973" s="113">
        <v>3000</v>
      </c>
      <c r="H1973" s="113">
        <v>1541</v>
      </c>
      <c r="I1973" s="113">
        <v>1041</v>
      </c>
      <c r="J1973" s="112">
        <v>14611</v>
      </c>
      <c r="K1973" s="112">
        <v>8971</v>
      </c>
      <c r="L1973" s="112">
        <v>3113</v>
      </c>
      <c r="M1973" s="112">
        <v>1156</v>
      </c>
      <c r="N1973" s="113">
        <v>1371</v>
      </c>
      <c r="O1973" s="112">
        <v>12909</v>
      </c>
      <c r="P1973" s="112">
        <v>8152</v>
      </c>
      <c r="Q1973" s="112">
        <v>2735</v>
      </c>
      <c r="R1973" s="112">
        <v>1321</v>
      </c>
      <c r="S1973" s="113">
        <v>701</v>
      </c>
      <c r="T1973" s="17">
        <v>-5.3931969064403562E-2</v>
      </c>
      <c r="U1973" s="17">
        <v>-8.13733140118158E-2</v>
      </c>
      <c r="V1973" s="17">
        <v>-3.6299389656280101E-2</v>
      </c>
      <c r="W1973" s="17">
        <v>0.33304498269896188</v>
      </c>
      <c r="X1973" s="17">
        <v>-0.24070021881838077</v>
      </c>
      <c r="Y1973" s="17">
        <v>-5.3931969064403562E-2</v>
      </c>
      <c r="Z1973" s="17">
        <v>-0.14075695964967161</v>
      </c>
      <c r="AA1973" s="17">
        <v>-5.9642147117295874E-3</v>
      </c>
      <c r="AB1973" s="17">
        <v>0.17543859649122817</v>
      </c>
      <c r="AC1973" s="17">
        <v>6.2244897959183643E-2</v>
      </c>
    </row>
    <row r="1974" spans="1:29" ht="12.75" customHeight="1" x14ac:dyDescent="0.2">
      <c r="A1974" s="19">
        <v>42025</v>
      </c>
      <c r="B1974" s="19">
        <v>41661</v>
      </c>
      <c r="C1974" s="19">
        <v>40205</v>
      </c>
      <c r="D1974" s="16" t="s">
        <v>5</v>
      </c>
      <c r="E1974" s="114">
        <v>14364</v>
      </c>
      <c r="F1974" s="115">
        <v>8494</v>
      </c>
      <c r="G1974" s="113">
        <v>3297</v>
      </c>
      <c r="H1974" s="113">
        <v>1424</v>
      </c>
      <c r="I1974" s="113">
        <v>1149</v>
      </c>
      <c r="J1974" s="112">
        <v>15224</v>
      </c>
      <c r="K1974" s="112">
        <v>9607</v>
      </c>
      <c r="L1974" s="112">
        <v>3048</v>
      </c>
      <c r="M1974" s="112">
        <v>1530</v>
      </c>
      <c r="N1974" s="113">
        <v>1039</v>
      </c>
      <c r="O1974" s="112">
        <v>14009</v>
      </c>
      <c r="P1974" s="112">
        <v>8993</v>
      </c>
      <c r="Q1974" s="112">
        <v>3136</v>
      </c>
      <c r="R1974" s="112">
        <v>1190</v>
      </c>
      <c r="S1974" s="113">
        <v>690</v>
      </c>
      <c r="T1974" s="17">
        <v>-5.6489753021544908E-2</v>
      </c>
      <c r="U1974" s="17">
        <v>-0.11585302383678564</v>
      </c>
      <c r="V1974" s="17">
        <v>8.1692913385826849E-2</v>
      </c>
      <c r="W1974" s="17">
        <v>-6.9281045751633963E-2</v>
      </c>
      <c r="X1974" s="17">
        <v>0.10587102983638119</v>
      </c>
      <c r="Y1974" s="17">
        <v>-5.6489753021544908E-2</v>
      </c>
      <c r="Z1974" s="17">
        <v>-0.14193352863925646</v>
      </c>
      <c r="AA1974" s="17">
        <v>-2.5133057362507372E-2</v>
      </c>
      <c r="AB1974" s="17">
        <v>-1.2482662968099856E-2</v>
      </c>
      <c r="AC1974" s="17">
        <v>-9.0981012658227889E-2</v>
      </c>
    </row>
    <row r="1975" spans="1:29" ht="12.75" customHeight="1" x14ac:dyDescent="0.2">
      <c r="A1975" s="19">
        <v>42026</v>
      </c>
      <c r="B1975" s="19">
        <v>41662</v>
      </c>
      <c r="C1975" s="19">
        <v>40206</v>
      </c>
      <c r="D1975" s="16" t="s">
        <v>6</v>
      </c>
      <c r="E1975" s="114">
        <v>14603</v>
      </c>
      <c r="F1975" s="115">
        <v>8463</v>
      </c>
      <c r="G1975" s="113">
        <v>3493</v>
      </c>
      <c r="H1975" s="113">
        <v>1458</v>
      </c>
      <c r="I1975" s="113">
        <v>1189</v>
      </c>
      <c r="J1975" s="112">
        <v>16390</v>
      </c>
      <c r="K1975" s="112">
        <v>9904</v>
      </c>
      <c r="L1975" s="112">
        <v>3644</v>
      </c>
      <c r="M1975" s="112">
        <v>1453</v>
      </c>
      <c r="N1975" s="113">
        <v>1389</v>
      </c>
      <c r="O1975" s="112">
        <v>15552</v>
      </c>
      <c r="P1975" s="112">
        <v>10071</v>
      </c>
      <c r="Q1975" s="112">
        <v>3221</v>
      </c>
      <c r="R1975" s="112">
        <v>1359</v>
      </c>
      <c r="S1975" s="113">
        <v>901</v>
      </c>
      <c r="T1975" s="17">
        <v>-0.10902989627821846</v>
      </c>
      <c r="U1975" s="17">
        <v>-0.14549676898222941</v>
      </c>
      <c r="V1975" s="17">
        <v>-4.1437980241492811E-2</v>
      </c>
      <c r="W1975" s="17">
        <v>3.4411562284928365E-3</v>
      </c>
      <c r="X1975" s="17">
        <v>-0.14398848092152627</v>
      </c>
      <c r="Y1975" s="17">
        <v>-0.10902989627821846</v>
      </c>
      <c r="Z1975" s="17">
        <v>-0.16232802137978819</v>
      </c>
      <c r="AA1975" s="17">
        <v>-4.1174855888004402E-2</v>
      </c>
      <c r="AB1975" s="17">
        <v>-0.1463700234192038</v>
      </c>
      <c r="AC1975" s="17">
        <v>-0.20468227424749164</v>
      </c>
    </row>
    <row r="1976" spans="1:29" ht="12.75" customHeight="1" x14ac:dyDescent="0.2">
      <c r="A1976" s="19">
        <v>42027</v>
      </c>
      <c r="B1976" s="19">
        <v>41663</v>
      </c>
      <c r="C1976" s="19">
        <v>40207</v>
      </c>
      <c r="D1976" s="16" t="s">
        <v>7</v>
      </c>
      <c r="E1976" s="114">
        <v>15593</v>
      </c>
      <c r="F1976" s="115">
        <v>8807</v>
      </c>
      <c r="G1976" s="113">
        <v>3853</v>
      </c>
      <c r="H1976" s="113">
        <v>1662</v>
      </c>
      <c r="I1976" s="113">
        <v>1271</v>
      </c>
      <c r="J1976" s="112">
        <v>16401</v>
      </c>
      <c r="K1976" s="112">
        <v>10016</v>
      </c>
      <c r="L1976" s="112">
        <v>3760</v>
      </c>
      <c r="M1976" s="112">
        <v>1530</v>
      </c>
      <c r="N1976" s="113">
        <v>1095</v>
      </c>
      <c r="O1976" s="112">
        <v>15596</v>
      </c>
      <c r="P1976" s="112">
        <v>10191</v>
      </c>
      <c r="Q1976" s="112">
        <v>3040</v>
      </c>
      <c r="R1976" s="112">
        <v>1402</v>
      </c>
      <c r="S1976" s="113">
        <v>963</v>
      </c>
      <c r="T1976" s="17">
        <v>-4.9265288701908383E-2</v>
      </c>
      <c r="U1976" s="17">
        <v>-0.12070686900958472</v>
      </c>
      <c r="V1976" s="17">
        <v>2.4734042553191449E-2</v>
      </c>
      <c r="W1976" s="17">
        <v>8.6274509803921484E-2</v>
      </c>
      <c r="X1976" s="17">
        <v>0.16073059360730602</v>
      </c>
      <c r="Y1976" s="17">
        <v>-4.9265288701908383E-2</v>
      </c>
      <c r="Z1976" s="17">
        <v>-0.20001816695431007</v>
      </c>
      <c r="AA1976" s="17">
        <v>-1.8843901196842427E-2</v>
      </c>
      <c r="AB1976" s="17">
        <v>-1.7149615612063851E-2</v>
      </c>
      <c r="AC1976" s="17">
        <v>-0.13064295485636113</v>
      </c>
    </row>
    <row r="1977" spans="1:29" ht="12.75" customHeight="1" x14ac:dyDescent="0.2">
      <c r="A1977" s="19">
        <v>42028</v>
      </c>
      <c r="B1977" s="19">
        <v>41664</v>
      </c>
      <c r="C1977" s="19">
        <v>40208</v>
      </c>
      <c r="D1977" s="16" t="s">
        <v>1</v>
      </c>
      <c r="E1977" s="114">
        <v>18172</v>
      </c>
      <c r="F1977" s="115">
        <v>8904</v>
      </c>
      <c r="G1977" s="113">
        <v>5382</v>
      </c>
      <c r="H1977" s="113">
        <v>2221</v>
      </c>
      <c r="I1977" s="113">
        <v>1665</v>
      </c>
      <c r="J1977" s="112">
        <v>17419</v>
      </c>
      <c r="K1977" s="112">
        <v>9681</v>
      </c>
      <c r="L1977" s="112">
        <v>3844</v>
      </c>
      <c r="M1977" s="112">
        <v>2018</v>
      </c>
      <c r="N1977" s="113">
        <v>1876</v>
      </c>
      <c r="O1977" s="112">
        <v>17447</v>
      </c>
      <c r="P1977" s="112">
        <v>9557</v>
      </c>
      <c r="Q1977" s="112">
        <v>4514</v>
      </c>
      <c r="R1977" s="112">
        <v>1914</v>
      </c>
      <c r="S1977" s="113">
        <v>1462</v>
      </c>
      <c r="T1977" s="17">
        <v>4.3228658361559313E-2</v>
      </c>
      <c r="U1977" s="17">
        <v>-8.0260303687635592E-2</v>
      </c>
      <c r="V1977" s="17">
        <v>0.40010405827263273</v>
      </c>
      <c r="W1977" s="17">
        <v>0.10059464816650143</v>
      </c>
      <c r="X1977" s="17">
        <v>-0.11247334754797444</v>
      </c>
      <c r="Y1977" s="17">
        <v>4.3228658361559313E-2</v>
      </c>
      <c r="Z1977" s="17">
        <v>-7.7879038939519418E-2</v>
      </c>
      <c r="AA1977" s="17">
        <v>0.53508271534512275</v>
      </c>
      <c r="AB1977" s="17">
        <v>5.8627264061010376E-2</v>
      </c>
      <c r="AC1977" s="17">
        <v>-4.748283752860416E-2</v>
      </c>
    </row>
    <row r="1978" spans="1:29" ht="12.75" customHeight="1" x14ac:dyDescent="0.2">
      <c r="A1978" s="19">
        <v>42029</v>
      </c>
      <c r="B1978" s="19">
        <v>41665</v>
      </c>
      <c r="C1978" s="19">
        <v>40209</v>
      </c>
      <c r="D1978" s="16" t="s">
        <v>2</v>
      </c>
      <c r="E1978" s="114">
        <v>16456</v>
      </c>
      <c r="F1978" s="115">
        <v>9237</v>
      </c>
      <c r="G1978" s="113">
        <v>4235</v>
      </c>
      <c r="H1978" s="113">
        <v>1574</v>
      </c>
      <c r="I1978" s="113">
        <v>1410</v>
      </c>
      <c r="J1978" s="112">
        <v>15480</v>
      </c>
      <c r="K1978" s="112">
        <v>9271</v>
      </c>
      <c r="L1978" s="112">
        <v>3487</v>
      </c>
      <c r="M1978" s="112">
        <v>1447</v>
      </c>
      <c r="N1978" s="113">
        <v>1275</v>
      </c>
      <c r="O1978" s="112">
        <v>13662</v>
      </c>
      <c r="P1978" s="112">
        <v>8453</v>
      </c>
      <c r="Q1978" s="112">
        <v>3132</v>
      </c>
      <c r="R1978" s="112">
        <v>1219</v>
      </c>
      <c r="S1978" s="113">
        <v>858</v>
      </c>
      <c r="T1978" s="17">
        <v>6.304909560723515E-2</v>
      </c>
      <c r="U1978" s="17">
        <v>-3.6673498004530236E-3</v>
      </c>
      <c r="V1978" s="17">
        <v>0.21451104100946372</v>
      </c>
      <c r="W1978" s="17">
        <v>8.7767795438838947E-2</v>
      </c>
      <c r="X1978" s="17">
        <v>0.10588235294117654</v>
      </c>
      <c r="Y1978" s="17">
        <v>6.304909560723515E-2</v>
      </c>
      <c r="Z1978" s="17">
        <v>1.360693514759137E-2</v>
      </c>
      <c r="AA1978" s="17">
        <v>0.18329142218496797</v>
      </c>
      <c r="AB1978" s="17">
        <v>9.9930118798043255E-2</v>
      </c>
      <c r="AC1978" s="17">
        <v>0.12980769230769229</v>
      </c>
    </row>
    <row r="1979" spans="1:29" ht="12.75" customHeight="1" x14ac:dyDescent="0.2">
      <c r="A1979" s="19">
        <v>42030</v>
      </c>
      <c r="B1979" s="19">
        <v>41666</v>
      </c>
      <c r="C1979" s="19">
        <v>40210</v>
      </c>
      <c r="D1979" s="16" t="s">
        <v>3</v>
      </c>
      <c r="E1979" s="114">
        <v>14024</v>
      </c>
      <c r="F1979" s="115">
        <v>8535</v>
      </c>
      <c r="G1979" s="113">
        <v>3063</v>
      </c>
      <c r="H1979" s="113">
        <v>1377</v>
      </c>
      <c r="I1979" s="113">
        <v>1049</v>
      </c>
      <c r="J1979" s="112">
        <v>13877</v>
      </c>
      <c r="K1979" s="112">
        <v>8715</v>
      </c>
      <c r="L1979" s="112">
        <v>2695</v>
      </c>
      <c r="M1979" s="112">
        <v>1369</v>
      </c>
      <c r="N1979" s="113">
        <v>1098</v>
      </c>
      <c r="O1979" s="112">
        <v>13413</v>
      </c>
      <c r="P1979" s="112">
        <v>8530</v>
      </c>
      <c r="Q1979" s="112">
        <v>2960</v>
      </c>
      <c r="R1979" s="112">
        <v>1192</v>
      </c>
      <c r="S1979" s="113">
        <v>731</v>
      </c>
      <c r="T1979" s="17">
        <v>1.0593067665922051E-2</v>
      </c>
      <c r="U1979" s="17">
        <v>-2.0654044750430312E-2</v>
      </c>
      <c r="V1979" s="17">
        <v>0.13654916512059367</v>
      </c>
      <c r="W1979" s="17">
        <v>5.8436815193572134E-3</v>
      </c>
      <c r="X1979" s="17">
        <v>-4.4626593806921688E-2</v>
      </c>
      <c r="Y1979" s="17">
        <v>1.0593067665922051E-2</v>
      </c>
      <c r="Z1979" s="17">
        <v>-3.8201487491548392E-2</v>
      </c>
      <c r="AA1979" s="17">
        <v>1.25619834710744E-2</v>
      </c>
      <c r="AB1979" s="17">
        <v>-5.6849315068493111E-2</v>
      </c>
      <c r="AC1979" s="17">
        <v>6.0667340748230547E-2</v>
      </c>
    </row>
    <row r="1980" spans="1:29" ht="12.75" customHeight="1" x14ac:dyDescent="0.2">
      <c r="A1980" s="19">
        <v>42031</v>
      </c>
      <c r="B1980" s="19">
        <v>41667</v>
      </c>
      <c r="C1980" s="19">
        <v>40211</v>
      </c>
      <c r="D1980" s="16" t="s">
        <v>4</v>
      </c>
      <c r="E1980" s="114">
        <v>11714</v>
      </c>
      <c r="F1980" s="115">
        <v>6563</v>
      </c>
      <c r="G1980" s="113">
        <v>2876</v>
      </c>
      <c r="H1980" s="113">
        <v>1568</v>
      </c>
      <c r="I1980" s="113">
        <v>707</v>
      </c>
      <c r="J1980" s="112">
        <v>13027</v>
      </c>
      <c r="K1980" s="112">
        <v>7799</v>
      </c>
      <c r="L1980" s="112">
        <v>2681</v>
      </c>
      <c r="M1980" s="112">
        <v>1491</v>
      </c>
      <c r="N1980" s="113">
        <v>1056</v>
      </c>
      <c r="O1980" s="112">
        <v>13793</v>
      </c>
      <c r="P1980" s="112">
        <v>8484</v>
      </c>
      <c r="Q1980" s="112">
        <v>3100</v>
      </c>
      <c r="R1980" s="112">
        <v>1403</v>
      </c>
      <c r="S1980" s="113">
        <v>806</v>
      </c>
      <c r="T1980" s="17">
        <v>-0.10079066554079985</v>
      </c>
      <c r="U1980" s="17">
        <v>-0.15848185664828829</v>
      </c>
      <c r="V1980" s="17">
        <v>7.2734054457292086E-2</v>
      </c>
      <c r="W1980" s="17">
        <v>5.164319248826299E-2</v>
      </c>
      <c r="X1980" s="17">
        <v>-0.3304924242424242</v>
      </c>
      <c r="Y1980" s="17">
        <v>-0.10079066554079985</v>
      </c>
      <c r="Z1980" s="17">
        <v>-0.17715646940822471</v>
      </c>
      <c r="AA1980" s="17">
        <v>2.8612303290414864E-2</v>
      </c>
      <c r="AB1980" s="17">
        <v>0.16579925650557614</v>
      </c>
      <c r="AC1980" s="17">
        <v>-0.16232227488151663</v>
      </c>
    </row>
    <row r="1981" spans="1:29" ht="12.75" customHeight="1" x14ac:dyDescent="0.2">
      <c r="A1981" s="19">
        <v>42032</v>
      </c>
      <c r="B1981" s="19">
        <v>41668</v>
      </c>
      <c r="C1981" s="19">
        <v>40212</v>
      </c>
      <c r="D1981" s="16" t="s">
        <v>5</v>
      </c>
      <c r="E1981" s="114">
        <v>14185</v>
      </c>
      <c r="F1981" s="115">
        <v>8249</v>
      </c>
      <c r="G1981" s="113">
        <v>3231</v>
      </c>
      <c r="H1981" s="113">
        <v>1554</v>
      </c>
      <c r="I1981" s="113">
        <v>1151</v>
      </c>
      <c r="J1981" s="112">
        <v>13862</v>
      </c>
      <c r="K1981" s="112">
        <v>8579</v>
      </c>
      <c r="L1981" s="112">
        <v>2674</v>
      </c>
      <c r="M1981" s="112">
        <v>1637</v>
      </c>
      <c r="N1981" s="113">
        <v>972</v>
      </c>
      <c r="O1981" s="112">
        <v>12481</v>
      </c>
      <c r="P1981" s="112">
        <v>7546</v>
      </c>
      <c r="Q1981" s="112">
        <v>2939</v>
      </c>
      <c r="R1981" s="112">
        <v>1297</v>
      </c>
      <c r="S1981" s="113">
        <v>699</v>
      </c>
      <c r="T1981" s="17">
        <v>2.3301110950800785E-2</v>
      </c>
      <c r="U1981" s="17">
        <v>-3.8466021680848561E-2</v>
      </c>
      <c r="V1981" s="17">
        <v>0.20830216903515342</v>
      </c>
      <c r="W1981" s="17">
        <v>-5.0702504581551566E-2</v>
      </c>
      <c r="X1981" s="17">
        <v>0.18415637860082312</v>
      </c>
      <c r="Y1981" s="17">
        <v>2.3301110950800785E-2</v>
      </c>
      <c r="Z1981" s="17">
        <v>-5.9192518248175174E-2</v>
      </c>
      <c r="AA1981" s="17">
        <v>-9.8744769874477001E-2</v>
      </c>
      <c r="AB1981" s="17">
        <v>-2.5321702966174975E-2</v>
      </c>
      <c r="AC1981" s="17">
        <v>3.3213644524237029E-2</v>
      </c>
    </row>
    <row r="1982" spans="1:29" ht="12.75" customHeight="1" x14ac:dyDescent="0.2">
      <c r="A1982" s="19">
        <v>42033</v>
      </c>
      <c r="B1982" s="19">
        <v>41669</v>
      </c>
      <c r="C1982" s="19">
        <v>40213</v>
      </c>
      <c r="D1982" s="16" t="s">
        <v>6</v>
      </c>
      <c r="E1982" s="114">
        <v>14554</v>
      </c>
      <c r="F1982" s="115">
        <v>8472</v>
      </c>
      <c r="G1982" s="113">
        <v>3676</v>
      </c>
      <c r="H1982" s="113">
        <v>1477</v>
      </c>
      <c r="I1982" s="113">
        <v>929</v>
      </c>
      <c r="J1982" s="112">
        <v>15228</v>
      </c>
      <c r="K1982" s="112">
        <v>8834</v>
      </c>
      <c r="L1982" s="112">
        <v>3622</v>
      </c>
      <c r="M1982" s="112">
        <v>1585</v>
      </c>
      <c r="N1982" s="113">
        <v>1187</v>
      </c>
      <c r="O1982" s="112">
        <v>15811</v>
      </c>
      <c r="P1982" s="112">
        <v>9669</v>
      </c>
      <c r="Q1982" s="112">
        <v>3652</v>
      </c>
      <c r="R1982" s="112">
        <v>1534</v>
      </c>
      <c r="S1982" s="113">
        <v>956</v>
      </c>
      <c r="T1982" s="17">
        <v>-4.4260572629367001E-2</v>
      </c>
      <c r="U1982" s="17">
        <v>-4.0978039393253285E-2</v>
      </c>
      <c r="V1982" s="17">
        <v>1.4908890115957973E-2</v>
      </c>
      <c r="W1982" s="17">
        <v>-6.8138801261829696E-2</v>
      </c>
      <c r="X1982" s="17">
        <v>-0.21735467565290645</v>
      </c>
      <c r="Y1982" s="17">
        <v>-4.4260572629367001E-2</v>
      </c>
      <c r="Z1982" s="17">
        <v>-0.10698851059344361</v>
      </c>
      <c r="AA1982" s="17">
        <v>-5.4040144107050936E-2</v>
      </c>
      <c r="AB1982" s="17">
        <v>-0.146735990756788</v>
      </c>
      <c r="AC1982" s="17">
        <v>-0.30150375939849627</v>
      </c>
    </row>
    <row r="1983" spans="1:29" ht="12.75" customHeight="1" x14ac:dyDescent="0.2">
      <c r="A1983" s="19">
        <v>42034</v>
      </c>
      <c r="B1983" s="19">
        <v>41670</v>
      </c>
      <c r="C1983" s="19">
        <v>40214</v>
      </c>
      <c r="D1983" s="16" t="s">
        <v>7</v>
      </c>
      <c r="E1983" s="114">
        <v>15512</v>
      </c>
      <c r="F1983" s="115">
        <v>8860</v>
      </c>
      <c r="G1983" s="113">
        <v>3506</v>
      </c>
      <c r="H1983" s="113">
        <v>1743</v>
      </c>
      <c r="I1983" s="113">
        <v>1403</v>
      </c>
      <c r="J1983" s="112">
        <v>16052</v>
      </c>
      <c r="K1983" s="112">
        <v>9442</v>
      </c>
      <c r="L1983" s="112">
        <v>3765</v>
      </c>
      <c r="M1983" s="112">
        <v>1731</v>
      </c>
      <c r="N1983" s="113">
        <v>1114</v>
      </c>
      <c r="O1983" s="112">
        <v>14704</v>
      </c>
      <c r="P1983" s="112">
        <v>8927</v>
      </c>
      <c r="Q1983" s="112">
        <v>3271</v>
      </c>
      <c r="R1983" s="112">
        <v>1509</v>
      </c>
      <c r="S1983" s="113">
        <v>997</v>
      </c>
      <c r="T1983" s="17">
        <v>-3.3640667829553994E-2</v>
      </c>
      <c r="U1983" s="17">
        <v>-6.1639483160347397E-2</v>
      </c>
      <c r="V1983" s="17">
        <v>-6.879150066401063E-2</v>
      </c>
      <c r="W1983" s="17">
        <v>6.9324090121316573E-3</v>
      </c>
      <c r="X1983" s="17">
        <v>0.25942549371633761</v>
      </c>
      <c r="Y1983" s="17">
        <v>-3.3640667829553994E-2</v>
      </c>
      <c r="Z1983" s="17">
        <v>-0.18023686158401186</v>
      </c>
      <c r="AA1983" s="17">
        <v>-0.1816059757236228</v>
      </c>
      <c r="AB1983" s="17">
        <v>4.610951008645614E-3</v>
      </c>
      <c r="AC1983" s="17">
        <v>-0.11816467630421124</v>
      </c>
    </row>
    <row r="1984" spans="1:29" ht="12.75" customHeight="1" x14ac:dyDescent="0.2">
      <c r="A1984" s="19">
        <v>42035</v>
      </c>
      <c r="B1984" s="19">
        <v>41671</v>
      </c>
      <c r="C1984" s="19">
        <v>40215</v>
      </c>
      <c r="D1984" s="16" t="s">
        <v>1</v>
      </c>
      <c r="E1984" s="114">
        <v>18619</v>
      </c>
      <c r="F1984" s="115">
        <v>9723</v>
      </c>
      <c r="G1984" s="113">
        <v>4984</v>
      </c>
      <c r="H1984" s="113">
        <v>2175</v>
      </c>
      <c r="I1984" s="113">
        <v>1737</v>
      </c>
      <c r="J1984" s="112">
        <v>18715</v>
      </c>
      <c r="K1984" s="112">
        <v>10182</v>
      </c>
      <c r="L1984" s="112">
        <v>4359</v>
      </c>
      <c r="M1984" s="112">
        <v>2161</v>
      </c>
      <c r="N1984" s="113">
        <v>2013</v>
      </c>
      <c r="O1984" s="112">
        <v>18711</v>
      </c>
      <c r="P1984" s="112">
        <v>10931</v>
      </c>
      <c r="Q1984" s="112">
        <v>4270</v>
      </c>
      <c r="R1984" s="112">
        <v>1951</v>
      </c>
      <c r="S1984" s="113">
        <v>1559</v>
      </c>
      <c r="T1984" s="17">
        <v>-5.1295752070531497E-3</v>
      </c>
      <c r="U1984" s="17">
        <v>-4.5079552150854463E-2</v>
      </c>
      <c r="V1984" s="17">
        <v>0.14338150952053219</v>
      </c>
      <c r="W1984" s="17">
        <v>6.478482184173906E-3</v>
      </c>
      <c r="X1984" s="17">
        <v>-0.1371087928464978</v>
      </c>
      <c r="Y1984" s="17">
        <v>-5.1295752070531497E-3</v>
      </c>
      <c r="Z1984" s="17">
        <v>-0.11059275521405054</v>
      </c>
      <c r="AA1984" s="17">
        <v>0.11974837115254999</v>
      </c>
      <c r="AB1984" s="17">
        <v>-5.3936494127881707E-2</v>
      </c>
      <c r="AC1984" s="17">
        <v>-3.6071032186459462E-2</v>
      </c>
    </row>
    <row r="1985" spans="1:29" ht="12.75" customHeight="1" x14ac:dyDescent="0.2">
      <c r="A1985" s="19">
        <v>42036</v>
      </c>
      <c r="B1985" s="19">
        <v>41672</v>
      </c>
      <c r="C1985" s="19">
        <v>40216</v>
      </c>
      <c r="D1985" s="16" t="s">
        <v>2</v>
      </c>
      <c r="E1985" s="114">
        <v>15813</v>
      </c>
      <c r="F1985" s="115">
        <v>9286</v>
      </c>
      <c r="G1985" s="113">
        <v>3668</v>
      </c>
      <c r="H1985" s="113">
        <v>1570</v>
      </c>
      <c r="I1985" s="113">
        <v>1289</v>
      </c>
      <c r="J1985" s="112">
        <v>16509</v>
      </c>
      <c r="K1985" s="112">
        <v>9717</v>
      </c>
      <c r="L1985" s="112">
        <v>3971</v>
      </c>
      <c r="M1985" s="112">
        <v>1539</v>
      </c>
      <c r="N1985" s="113">
        <v>1282</v>
      </c>
      <c r="O1985" s="112">
        <v>14826</v>
      </c>
      <c r="P1985" s="112">
        <v>9161</v>
      </c>
      <c r="Q1985" s="112">
        <v>3334</v>
      </c>
      <c r="R1985" s="112">
        <v>1465</v>
      </c>
      <c r="S1985" s="113">
        <v>866</v>
      </c>
      <c r="T1985" s="17">
        <v>-4.2158822460476086E-2</v>
      </c>
      <c r="U1985" s="17">
        <v>-4.4355253679119078E-2</v>
      </c>
      <c r="V1985" s="17">
        <v>-7.6303198186854715E-2</v>
      </c>
      <c r="W1985" s="17">
        <v>2.0142949967511425E-2</v>
      </c>
      <c r="X1985" s="17">
        <v>5.4602184087364503E-3</v>
      </c>
      <c r="Y1985" s="17">
        <v>-4.2158822460476086E-2</v>
      </c>
      <c r="Z1985" s="17">
        <v>-2.8559472748195369E-2</v>
      </c>
      <c r="AA1985" s="17">
        <v>8.4244753177652898E-2</v>
      </c>
      <c r="AB1985" s="17">
        <v>-2.3024268823895411E-2</v>
      </c>
      <c r="AC1985" s="17">
        <v>-0.13431833445265273</v>
      </c>
    </row>
    <row r="1986" spans="1:29" ht="12.75" customHeight="1" x14ac:dyDescent="0.2">
      <c r="A1986" s="19">
        <v>42037</v>
      </c>
      <c r="B1986" s="19">
        <v>41673</v>
      </c>
      <c r="C1986" s="19">
        <v>40217</v>
      </c>
      <c r="D1986" s="16" t="s">
        <v>3</v>
      </c>
      <c r="E1986" s="114">
        <v>15823</v>
      </c>
      <c r="F1986" s="115">
        <v>9526</v>
      </c>
      <c r="G1986" s="113">
        <v>3659</v>
      </c>
      <c r="H1986" s="113">
        <v>1379</v>
      </c>
      <c r="I1986" s="113">
        <v>1259</v>
      </c>
      <c r="J1986" s="112">
        <v>15723</v>
      </c>
      <c r="K1986" s="112">
        <v>9612</v>
      </c>
      <c r="L1986" s="112">
        <v>3254</v>
      </c>
      <c r="M1986" s="112">
        <v>1704</v>
      </c>
      <c r="N1986" s="113">
        <v>1153</v>
      </c>
      <c r="O1986" s="112">
        <v>14671</v>
      </c>
      <c r="P1986" s="112">
        <v>9576</v>
      </c>
      <c r="Q1986" s="112">
        <v>3179</v>
      </c>
      <c r="R1986" s="112">
        <v>1199</v>
      </c>
      <c r="S1986" s="113">
        <v>717</v>
      </c>
      <c r="T1986" s="17">
        <v>6.3601093938816522E-3</v>
      </c>
      <c r="U1986" s="17">
        <v>-8.9471493965875837E-3</v>
      </c>
      <c r="V1986" s="17">
        <v>0.12446220036877698</v>
      </c>
      <c r="W1986" s="17">
        <v>-0.19072769953051638</v>
      </c>
      <c r="X1986" s="17">
        <v>9.1934084995663579E-2</v>
      </c>
      <c r="Y1986" s="17">
        <v>6.3601093938816522E-3</v>
      </c>
      <c r="Z1986" s="17">
        <v>-9.0857033785073482E-2</v>
      </c>
      <c r="AA1986" s="17">
        <v>0.18875893437296942</v>
      </c>
      <c r="AB1986" s="17">
        <v>-0.18450620934358364</v>
      </c>
      <c r="AC1986" s="17">
        <v>0.13833634719710663</v>
      </c>
    </row>
    <row r="1987" spans="1:29" ht="12.75" customHeight="1" x14ac:dyDescent="0.2">
      <c r="A1987" s="19">
        <v>42038</v>
      </c>
      <c r="B1987" s="19">
        <v>41674</v>
      </c>
      <c r="C1987" s="19">
        <v>40218</v>
      </c>
      <c r="D1987" s="16" t="s">
        <v>4</v>
      </c>
      <c r="E1987" s="114">
        <v>16211</v>
      </c>
      <c r="F1987" s="115">
        <v>9330</v>
      </c>
      <c r="G1987" s="113">
        <v>3903</v>
      </c>
      <c r="H1987" s="113">
        <v>1784</v>
      </c>
      <c r="I1987" s="113">
        <v>1194</v>
      </c>
      <c r="J1987" s="112">
        <v>15123</v>
      </c>
      <c r="K1987" s="112">
        <v>9267</v>
      </c>
      <c r="L1987" s="112">
        <v>3169</v>
      </c>
      <c r="M1987" s="112">
        <v>1559</v>
      </c>
      <c r="N1987" s="113">
        <v>1128</v>
      </c>
      <c r="O1987" s="112">
        <v>14377</v>
      </c>
      <c r="P1987" s="112">
        <v>9032</v>
      </c>
      <c r="Q1987" s="112">
        <v>3013</v>
      </c>
      <c r="R1987" s="112">
        <v>1508</v>
      </c>
      <c r="S1987" s="113">
        <v>824</v>
      </c>
      <c r="T1987" s="17">
        <v>7.1943397474046211E-2</v>
      </c>
      <c r="U1987" s="17">
        <v>6.7983166073162238E-3</v>
      </c>
      <c r="V1987" s="17">
        <v>0.23161880719469874</v>
      </c>
      <c r="W1987" s="17">
        <v>0.14432328415651052</v>
      </c>
      <c r="X1987" s="17">
        <v>5.8510638297872397E-2</v>
      </c>
      <c r="Y1987" s="17">
        <v>7.1943397474046211E-2</v>
      </c>
      <c r="Z1987" s="17">
        <v>-7.2011139844837868E-2</v>
      </c>
      <c r="AA1987" s="17">
        <v>0.14189584552369805</v>
      </c>
      <c r="AB1987" s="17">
        <v>0.10945273631840791</v>
      </c>
      <c r="AC1987" s="17">
        <v>0.11588785046728978</v>
      </c>
    </row>
    <row r="1988" spans="1:29" ht="12.75" customHeight="1" x14ac:dyDescent="0.2">
      <c r="A1988" s="19">
        <v>42039</v>
      </c>
      <c r="B1988" s="19">
        <v>41675</v>
      </c>
      <c r="C1988" s="19">
        <v>40219</v>
      </c>
      <c r="D1988" s="16" t="s">
        <v>5</v>
      </c>
      <c r="E1988" s="114">
        <v>15660</v>
      </c>
      <c r="F1988" s="115">
        <v>9388</v>
      </c>
      <c r="G1988" s="113">
        <v>3323</v>
      </c>
      <c r="H1988" s="113">
        <v>1570</v>
      </c>
      <c r="I1988" s="113">
        <v>1379</v>
      </c>
      <c r="J1988" s="112">
        <v>15193</v>
      </c>
      <c r="K1988" s="112">
        <v>9379</v>
      </c>
      <c r="L1988" s="112">
        <v>3020</v>
      </c>
      <c r="M1988" s="112">
        <v>1660</v>
      </c>
      <c r="N1988" s="113">
        <v>1134</v>
      </c>
      <c r="O1988" s="112">
        <v>15176</v>
      </c>
      <c r="P1988" s="112">
        <v>9255</v>
      </c>
      <c r="Q1988" s="112">
        <v>3474</v>
      </c>
      <c r="R1988" s="112">
        <v>1591</v>
      </c>
      <c r="S1988" s="113">
        <v>856</v>
      </c>
      <c r="T1988" s="17">
        <v>3.0737839794642285E-2</v>
      </c>
      <c r="U1988" s="17">
        <v>9.5959057468819609E-4</v>
      </c>
      <c r="V1988" s="17">
        <v>0.10033112582781456</v>
      </c>
      <c r="W1988" s="17">
        <v>-5.4216867469879526E-2</v>
      </c>
      <c r="X1988" s="17">
        <v>0.21604938271604945</v>
      </c>
      <c r="Y1988" s="17">
        <v>3.0737839794642285E-2</v>
      </c>
      <c r="Z1988" s="17">
        <v>-3.0265468443342658E-2</v>
      </c>
      <c r="AA1988" s="17">
        <v>-0.11669324827219563</v>
      </c>
      <c r="AB1988" s="17">
        <v>5.5817081371889676E-2</v>
      </c>
      <c r="AC1988" s="17">
        <v>7.818608287724782E-2</v>
      </c>
    </row>
    <row r="1989" spans="1:29" ht="12.75" customHeight="1" x14ac:dyDescent="0.2">
      <c r="A1989" s="19">
        <v>42040</v>
      </c>
      <c r="B1989" s="19">
        <v>41676</v>
      </c>
      <c r="C1989" s="19">
        <v>40220</v>
      </c>
      <c r="D1989" s="16" t="s">
        <v>6</v>
      </c>
      <c r="E1989" s="114">
        <v>17180</v>
      </c>
      <c r="F1989" s="115">
        <v>10019</v>
      </c>
      <c r="G1989" s="113">
        <v>3925</v>
      </c>
      <c r="H1989" s="113">
        <v>1880</v>
      </c>
      <c r="I1989" s="113">
        <v>1356</v>
      </c>
      <c r="J1989" s="112">
        <v>15997</v>
      </c>
      <c r="K1989" s="112">
        <v>10002</v>
      </c>
      <c r="L1989" s="112">
        <v>3040</v>
      </c>
      <c r="M1989" s="112">
        <v>1610</v>
      </c>
      <c r="N1989" s="113">
        <v>1345</v>
      </c>
      <c r="O1989" s="112">
        <v>16420</v>
      </c>
      <c r="P1989" s="112">
        <v>10197</v>
      </c>
      <c r="Q1989" s="112">
        <v>3705</v>
      </c>
      <c r="R1989" s="112">
        <v>1490</v>
      </c>
      <c r="S1989" s="113">
        <v>1028</v>
      </c>
      <c r="T1989" s="17">
        <v>7.3951365881102626E-2</v>
      </c>
      <c r="U1989" s="17">
        <v>1.699660067986386E-3</v>
      </c>
      <c r="V1989" s="17">
        <v>0.29111842105263164</v>
      </c>
      <c r="W1989" s="17">
        <v>0.16770186335403725</v>
      </c>
      <c r="X1989" s="17">
        <v>8.1784386617100857E-3</v>
      </c>
      <c r="Y1989" s="17">
        <v>7.3951365881102626E-2</v>
      </c>
      <c r="Z1989" s="17">
        <v>-2.3869836321122384E-2</v>
      </c>
      <c r="AA1989" s="17">
        <v>2.0423793719683836E-3</v>
      </c>
      <c r="AB1989" s="17">
        <v>2.6200873362445476E-2</v>
      </c>
      <c r="AC1989" s="17">
        <v>-9.5396931287525022E-2</v>
      </c>
    </row>
    <row r="1990" spans="1:29" ht="12.75" customHeight="1" x14ac:dyDescent="0.2">
      <c r="A1990" s="19">
        <v>42041</v>
      </c>
      <c r="B1990" s="19">
        <v>41677</v>
      </c>
      <c r="C1990" s="19">
        <v>40221</v>
      </c>
      <c r="D1990" s="16" t="s">
        <v>7</v>
      </c>
      <c r="E1990" s="114">
        <v>18023</v>
      </c>
      <c r="F1990" s="115">
        <v>10473</v>
      </c>
      <c r="G1990" s="113">
        <v>4262</v>
      </c>
      <c r="H1990" s="113">
        <v>1742</v>
      </c>
      <c r="I1990" s="113">
        <v>1546</v>
      </c>
      <c r="J1990" s="112">
        <v>17973</v>
      </c>
      <c r="K1990" s="112">
        <v>10612</v>
      </c>
      <c r="L1990" s="112">
        <v>4224</v>
      </c>
      <c r="M1990" s="112">
        <v>1757</v>
      </c>
      <c r="N1990" s="113">
        <v>1380</v>
      </c>
      <c r="O1990" s="112">
        <v>17061</v>
      </c>
      <c r="P1990" s="112">
        <v>10638</v>
      </c>
      <c r="Q1990" s="112">
        <v>3730</v>
      </c>
      <c r="R1990" s="112">
        <v>1623</v>
      </c>
      <c r="S1990" s="113">
        <v>1070</v>
      </c>
      <c r="T1990" s="17">
        <v>2.78195070383358E-3</v>
      </c>
      <c r="U1990" s="17">
        <v>-1.3098379193365983E-2</v>
      </c>
      <c r="V1990" s="17">
        <v>8.9962121212121549E-3</v>
      </c>
      <c r="W1990" s="17">
        <v>-8.537279453614155E-3</v>
      </c>
      <c r="X1990" s="17">
        <v>0.12028985507246381</v>
      </c>
      <c r="Y1990" s="17">
        <v>2.78195070383358E-3</v>
      </c>
      <c r="Z1990" s="17">
        <v>-3.3499446290144008E-2</v>
      </c>
      <c r="AA1990" s="17">
        <v>6.8438205063925839E-2</v>
      </c>
      <c r="AB1990" s="17">
        <v>-3.8631346578366421E-2</v>
      </c>
      <c r="AC1990" s="17">
        <v>1.643655489809337E-2</v>
      </c>
    </row>
    <row r="1991" spans="1:29" ht="12.75" customHeight="1" x14ac:dyDescent="0.2">
      <c r="A1991" s="19">
        <v>42042</v>
      </c>
      <c r="B1991" s="19">
        <v>41678</v>
      </c>
      <c r="C1991" s="19">
        <v>40222</v>
      </c>
      <c r="D1991" s="16" t="s">
        <v>1</v>
      </c>
      <c r="E1991" s="114">
        <v>18907</v>
      </c>
      <c r="F1991" s="115">
        <v>10191</v>
      </c>
      <c r="G1991" s="113">
        <v>5059</v>
      </c>
      <c r="H1991" s="113">
        <v>2159</v>
      </c>
      <c r="I1991" s="113">
        <v>1498</v>
      </c>
      <c r="J1991" s="112">
        <v>18907</v>
      </c>
      <c r="K1991" s="112">
        <v>10388</v>
      </c>
      <c r="L1991" s="112">
        <v>4473</v>
      </c>
      <c r="M1991" s="112">
        <v>2174</v>
      </c>
      <c r="N1991" s="113">
        <v>1872</v>
      </c>
      <c r="O1991" s="112">
        <v>18844</v>
      </c>
      <c r="P1991" s="112">
        <v>10481</v>
      </c>
      <c r="Q1991" s="112">
        <v>4797</v>
      </c>
      <c r="R1991" s="112">
        <v>1974</v>
      </c>
      <c r="S1991" s="113">
        <v>1592</v>
      </c>
      <c r="T1991" s="17">
        <v>0</v>
      </c>
      <c r="U1991" s="17">
        <v>-1.8964189449364621E-2</v>
      </c>
      <c r="V1991" s="17">
        <v>0.1310082718533423</v>
      </c>
      <c r="W1991" s="17">
        <v>-6.8997240110395541E-3</v>
      </c>
      <c r="X1991" s="17">
        <v>-0.19978632478632474</v>
      </c>
      <c r="Y1991" s="17">
        <v>0</v>
      </c>
      <c r="Z1991" s="17">
        <v>-7.2871179039301293E-2</v>
      </c>
      <c r="AA1991" s="17">
        <v>0.11702362552439838</v>
      </c>
      <c r="AB1991" s="17">
        <v>-5.9259259259259234E-2</v>
      </c>
      <c r="AC1991" s="17">
        <v>-0.22902727740607309</v>
      </c>
    </row>
    <row r="1992" spans="1:29" ht="12.75" customHeight="1" x14ac:dyDescent="0.2">
      <c r="A1992" s="19">
        <v>42043</v>
      </c>
      <c r="B1992" s="19">
        <v>41679</v>
      </c>
      <c r="C1992" s="19">
        <v>40223</v>
      </c>
      <c r="D1992" s="16" t="s">
        <v>2</v>
      </c>
      <c r="E1992" s="114">
        <v>17148</v>
      </c>
      <c r="F1992" s="115">
        <v>10048</v>
      </c>
      <c r="G1992" s="113">
        <v>4020</v>
      </c>
      <c r="H1992" s="113">
        <v>1643</v>
      </c>
      <c r="I1992" s="113">
        <v>1437</v>
      </c>
      <c r="J1992" s="112">
        <v>17769</v>
      </c>
      <c r="K1992" s="112">
        <v>10868</v>
      </c>
      <c r="L1992" s="112">
        <v>3920</v>
      </c>
      <c r="M1992" s="112">
        <v>1700</v>
      </c>
      <c r="N1992" s="113">
        <v>1281</v>
      </c>
      <c r="O1992" s="112">
        <v>17053</v>
      </c>
      <c r="P1992" s="112">
        <v>10697</v>
      </c>
      <c r="Q1992" s="112">
        <v>3809</v>
      </c>
      <c r="R1992" s="112">
        <v>1554</v>
      </c>
      <c r="S1992" s="113">
        <v>993</v>
      </c>
      <c r="T1992" s="17">
        <v>-3.4948505824750953E-2</v>
      </c>
      <c r="U1992" s="17">
        <v>-7.545086492454911E-2</v>
      </c>
      <c r="V1992" s="17">
        <v>2.5510204081632626E-2</v>
      </c>
      <c r="W1992" s="17">
        <v>-3.3529411764705919E-2</v>
      </c>
      <c r="X1992" s="17">
        <v>0.12177985948477743</v>
      </c>
      <c r="Y1992" s="17">
        <v>-3.4948505824750953E-2</v>
      </c>
      <c r="Z1992" s="17">
        <v>-4.4503613541270415E-2</v>
      </c>
      <c r="AA1992" s="17">
        <v>5.7543157368025177E-3</v>
      </c>
      <c r="AB1992" s="17">
        <v>6.7401960784314596E-3</v>
      </c>
      <c r="AC1992" s="17">
        <v>-7.4694140373470663E-2</v>
      </c>
    </row>
    <row r="1993" spans="1:29" ht="12.75" customHeight="1" x14ac:dyDescent="0.2">
      <c r="A1993" s="19">
        <v>42044</v>
      </c>
      <c r="B1993" s="19">
        <v>41680</v>
      </c>
      <c r="C1993" s="19">
        <v>40224</v>
      </c>
      <c r="D1993" s="16" t="s">
        <v>3</v>
      </c>
      <c r="E1993" s="114">
        <v>16241</v>
      </c>
      <c r="F1993" s="115">
        <v>9809</v>
      </c>
      <c r="G1993" s="113">
        <v>3643</v>
      </c>
      <c r="H1993" s="113">
        <v>1513</v>
      </c>
      <c r="I1993" s="113">
        <v>1276</v>
      </c>
      <c r="J1993" s="112">
        <v>16967</v>
      </c>
      <c r="K1993" s="112">
        <v>10325</v>
      </c>
      <c r="L1993" s="112">
        <v>3587</v>
      </c>
      <c r="M1993" s="112">
        <v>1857</v>
      </c>
      <c r="N1993" s="113">
        <v>1198</v>
      </c>
      <c r="O1993" s="112">
        <v>16068.865654509933</v>
      </c>
      <c r="P1993" s="112">
        <v>10286</v>
      </c>
      <c r="Q1993" s="112">
        <v>3093</v>
      </c>
      <c r="R1993" s="112">
        <v>1709.8656545099334</v>
      </c>
      <c r="S1993" s="113">
        <v>980</v>
      </c>
      <c r="T1993" s="17">
        <v>-4.2788943242765387E-2</v>
      </c>
      <c r="U1993" s="17">
        <v>-4.9975786924939425E-2</v>
      </c>
      <c r="V1993" s="17">
        <v>1.5611931976582172E-2</v>
      </c>
      <c r="W1993" s="17">
        <v>-0.18524501884760369</v>
      </c>
      <c r="X1993" s="17">
        <v>6.5108514190317157E-2</v>
      </c>
      <c r="Y1993" s="17">
        <v>-4.2788943242765387E-2</v>
      </c>
      <c r="Z1993" s="17">
        <v>-3.7767314106337047E-2</v>
      </c>
      <c r="AA1993" s="17">
        <v>6.8328445747800615E-2</v>
      </c>
      <c r="AB1993" s="17">
        <v>-0.16177285318559553</v>
      </c>
      <c r="AC1993" s="17">
        <v>-5.0595238095238138E-2</v>
      </c>
    </row>
    <row r="1994" spans="1:29" ht="12.75" customHeight="1" x14ac:dyDescent="0.2">
      <c r="A1994" s="19">
        <v>42045</v>
      </c>
      <c r="B1994" s="19">
        <v>41681</v>
      </c>
      <c r="C1994" s="19">
        <v>40225</v>
      </c>
      <c r="D1994" s="16" t="s">
        <v>4</v>
      </c>
      <c r="E1994" s="114">
        <v>16912</v>
      </c>
      <c r="F1994" s="115">
        <v>9733</v>
      </c>
      <c r="G1994" s="113">
        <v>4151</v>
      </c>
      <c r="H1994" s="113">
        <v>1781</v>
      </c>
      <c r="I1994" s="113">
        <v>1247</v>
      </c>
      <c r="J1994" s="112">
        <v>16197</v>
      </c>
      <c r="K1994" s="112">
        <v>9774</v>
      </c>
      <c r="L1994" s="112">
        <v>3438</v>
      </c>
      <c r="M1994" s="112">
        <v>1707</v>
      </c>
      <c r="N1994" s="113">
        <v>1278</v>
      </c>
      <c r="O1994" s="112">
        <v>15119.757168728882</v>
      </c>
      <c r="P1994" s="112">
        <v>10108</v>
      </c>
      <c r="Q1994" s="112">
        <v>2639</v>
      </c>
      <c r="R1994" s="112">
        <v>1533.7571687288823</v>
      </c>
      <c r="S1994" s="113">
        <v>839</v>
      </c>
      <c r="T1994" s="17">
        <v>4.4143977279743174E-2</v>
      </c>
      <c r="U1994" s="17">
        <v>-4.1948025373439446E-3</v>
      </c>
      <c r="V1994" s="17">
        <v>0.20738801628853976</v>
      </c>
      <c r="W1994" s="17">
        <v>4.3350908025776125E-2</v>
      </c>
      <c r="X1994" s="17">
        <v>-2.4256651017214415E-2</v>
      </c>
      <c r="Y1994" s="17">
        <v>4.4143977279743174E-2</v>
      </c>
      <c r="Z1994" s="17">
        <v>-2.4064975433670921E-2</v>
      </c>
      <c r="AA1994" s="17">
        <v>0.12462747222974802</v>
      </c>
      <c r="AB1994" s="17">
        <v>8.5975609756097526E-2</v>
      </c>
      <c r="AC1994" s="17">
        <v>-3.3333333333333326E-2</v>
      </c>
    </row>
    <row r="1995" spans="1:29" ht="12.75" customHeight="1" x14ac:dyDescent="0.2">
      <c r="A1995" s="19">
        <v>42046</v>
      </c>
      <c r="B1995" s="19">
        <v>41682</v>
      </c>
      <c r="C1995" s="19">
        <v>40226</v>
      </c>
      <c r="D1995" s="16" t="s">
        <v>5</v>
      </c>
      <c r="E1995" s="114">
        <v>17417</v>
      </c>
      <c r="F1995" s="115">
        <v>10225</v>
      </c>
      <c r="G1995" s="113">
        <v>4073</v>
      </c>
      <c r="H1995" s="113">
        <v>1672</v>
      </c>
      <c r="I1995" s="113">
        <v>1447</v>
      </c>
      <c r="J1995" s="112">
        <v>16666</v>
      </c>
      <c r="K1995" s="112">
        <v>9619</v>
      </c>
      <c r="L1995" s="112">
        <v>3883</v>
      </c>
      <c r="M1995" s="112">
        <v>1738</v>
      </c>
      <c r="N1995" s="113">
        <v>1426</v>
      </c>
      <c r="O1995" s="112">
        <v>16560.511287370628</v>
      </c>
      <c r="P1995" s="112">
        <v>10119</v>
      </c>
      <c r="Q1995" s="112">
        <v>3920</v>
      </c>
      <c r="R1995" s="112">
        <v>1517.5112873706278</v>
      </c>
      <c r="S1995" s="113">
        <v>1004</v>
      </c>
      <c r="T1995" s="17">
        <v>4.5061802472098789E-2</v>
      </c>
      <c r="U1995" s="17">
        <v>6.300031188273203E-2</v>
      </c>
      <c r="V1995" s="17">
        <v>4.8931238732938365E-2</v>
      </c>
      <c r="W1995" s="17">
        <v>-3.7974683544303778E-2</v>
      </c>
      <c r="X1995" s="17">
        <v>1.4726507713884951E-2</v>
      </c>
      <c r="Y1995" s="17">
        <v>4.5061802472098789E-2</v>
      </c>
      <c r="Z1995" s="17">
        <v>-1.3887549426174206E-2</v>
      </c>
      <c r="AA1995" s="17">
        <v>9.417596034696496E-3</v>
      </c>
      <c r="AB1995" s="17">
        <v>0.22941176470588243</v>
      </c>
      <c r="AC1995" s="17">
        <v>-4.2989417989418022E-2</v>
      </c>
    </row>
    <row r="1996" spans="1:29" ht="12.75" customHeight="1" x14ac:dyDescent="0.2">
      <c r="A1996" s="19">
        <v>42047</v>
      </c>
      <c r="B1996" s="19">
        <v>41683</v>
      </c>
      <c r="C1996" s="19">
        <v>40227</v>
      </c>
      <c r="D1996" s="16" t="s">
        <v>6</v>
      </c>
      <c r="E1996" s="114">
        <v>20018</v>
      </c>
      <c r="F1996" s="115">
        <v>11531</v>
      </c>
      <c r="G1996" s="113">
        <v>5234</v>
      </c>
      <c r="H1996" s="113">
        <v>1890</v>
      </c>
      <c r="I1996" s="113">
        <v>1363</v>
      </c>
      <c r="J1996" s="112">
        <v>18610</v>
      </c>
      <c r="K1996" s="112">
        <v>10771</v>
      </c>
      <c r="L1996" s="112">
        <v>4550</v>
      </c>
      <c r="M1996" s="112">
        <v>1825</v>
      </c>
      <c r="N1996" s="113">
        <v>1464</v>
      </c>
      <c r="O1996" s="112">
        <v>18278</v>
      </c>
      <c r="P1996" s="112">
        <v>11232</v>
      </c>
      <c r="Q1996" s="112">
        <v>4191</v>
      </c>
      <c r="R1996" s="112">
        <v>1797</v>
      </c>
      <c r="S1996" s="113">
        <v>1058</v>
      </c>
      <c r="T1996" s="17">
        <v>7.5658248253626992E-2</v>
      </c>
      <c r="U1996" s="17">
        <v>7.055983659827314E-2</v>
      </c>
      <c r="V1996" s="17">
        <v>0.15032967032967037</v>
      </c>
      <c r="W1996" s="17">
        <v>3.5616438356164348E-2</v>
      </c>
      <c r="X1996" s="17">
        <v>-6.8989071038251359E-2</v>
      </c>
      <c r="Y1996" s="17">
        <v>7.5658248253626992E-2</v>
      </c>
      <c r="Z1996" s="17">
        <v>2.188940092165903E-2</v>
      </c>
      <c r="AA1996" s="17">
        <v>0.26425120772946853</v>
      </c>
      <c r="AB1996" s="17">
        <v>-8.1186193485658698E-2</v>
      </c>
      <c r="AC1996" s="17">
        <v>-0.17593712212817414</v>
      </c>
    </row>
    <row r="1997" spans="1:29" ht="12.75" customHeight="1" x14ac:dyDescent="0.2">
      <c r="A1997" s="19">
        <v>42048</v>
      </c>
      <c r="B1997" s="19">
        <v>41684</v>
      </c>
      <c r="C1997" s="19">
        <v>40228</v>
      </c>
      <c r="D1997" s="16" t="s">
        <v>7</v>
      </c>
      <c r="E1997" s="114">
        <v>20969</v>
      </c>
      <c r="F1997" s="115">
        <v>12074</v>
      </c>
      <c r="G1997" s="113">
        <v>5248</v>
      </c>
      <c r="H1997" s="113">
        <v>2060</v>
      </c>
      <c r="I1997" s="113">
        <v>1587</v>
      </c>
      <c r="J1997" s="112">
        <v>19660</v>
      </c>
      <c r="K1997" s="112">
        <v>11486</v>
      </c>
      <c r="L1997" s="112">
        <v>4660</v>
      </c>
      <c r="M1997" s="112">
        <v>1996</v>
      </c>
      <c r="N1997" s="113">
        <v>1518</v>
      </c>
      <c r="O1997" s="112">
        <v>18543</v>
      </c>
      <c r="P1997" s="112">
        <v>11639</v>
      </c>
      <c r="Q1997" s="112">
        <v>4062</v>
      </c>
      <c r="R1997" s="112">
        <v>1774</v>
      </c>
      <c r="S1997" s="113">
        <v>1068</v>
      </c>
      <c r="T1997" s="17">
        <v>6.6581892166836187E-2</v>
      </c>
      <c r="U1997" s="17">
        <v>5.1192756399094597E-2</v>
      </c>
      <c r="V1997" s="17">
        <v>0.12618025751072959</v>
      </c>
      <c r="W1997" s="17">
        <v>3.2064128256513058E-2</v>
      </c>
      <c r="X1997" s="17">
        <v>4.5454545454545414E-2</v>
      </c>
      <c r="Y1997" s="17">
        <v>6.6581892166836187E-2</v>
      </c>
      <c r="Z1997" s="17">
        <v>1.0630283753243486E-2</v>
      </c>
      <c r="AA1997" s="17">
        <v>0.15391380826737033</v>
      </c>
      <c r="AB1997" s="17">
        <v>1.1766378471270045E-2</v>
      </c>
      <c r="AC1997" s="17">
        <v>5.2387267904509205E-2</v>
      </c>
    </row>
    <row r="1998" spans="1:29" ht="12.75" customHeight="1" x14ac:dyDescent="0.2">
      <c r="A1998" s="19">
        <v>42049</v>
      </c>
      <c r="B1998" s="19">
        <v>41685</v>
      </c>
      <c r="C1998" s="19">
        <v>40229</v>
      </c>
      <c r="D1998" s="16" t="s">
        <v>1</v>
      </c>
      <c r="E1998" s="114">
        <v>22138</v>
      </c>
      <c r="F1998" s="115">
        <v>11691</v>
      </c>
      <c r="G1998" s="113">
        <v>5836</v>
      </c>
      <c r="H1998" s="113">
        <v>2982</v>
      </c>
      <c r="I1998" s="113">
        <v>1629</v>
      </c>
      <c r="J1998" s="112">
        <v>21409</v>
      </c>
      <c r="K1998" s="112">
        <v>11838</v>
      </c>
      <c r="L1998" s="112">
        <v>5127</v>
      </c>
      <c r="M1998" s="112">
        <v>2411</v>
      </c>
      <c r="N1998" s="113">
        <v>2033</v>
      </c>
      <c r="O1998" s="112">
        <v>19733</v>
      </c>
      <c r="P1998" s="112">
        <v>11524</v>
      </c>
      <c r="Q1998" s="112">
        <v>4716</v>
      </c>
      <c r="R1998" s="112">
        <v>2059</v>
      </c>
      <c r="S1998" s="113">
        <v>1434</v>
      </c>
      <c r="T1998" s="17">
        <v>3.4051100004671042E-2</v>
      </c>
      <c r="U1998" s="17">
        <v>-1.2417638114546325E-2</v>
      </c>
      <c r="V1998" s="17">
        <v>0.13828749756192704</v>
      </c>
      <c r="W1998" s="17">
        <v>0.23683119037743672</v>
      </c>
      <c r="X1998" s="17">
        <v>-0.19872110181997049</v>
      </c>
      <c r="Y1998" s="17">
        <v>3.4051100004671042E-2</v>
      </c>
      <c r="Z1998" s="17">
        <v>-1.174978867286558E-2</v>
      </c>
      <c r="AA1998" s="17">
        <v>0.30940094233789539</v>
      </c>
      <c r="AB1998" s="17">
        <v>0.24276084227139427</v>
      </c>
      <c r="AC1998" s="17">
        <v>-0.24215455961961696</v>
      </c>
    </row>
    <row r="1999" spans="1:29" ht="12.75" customHeight="1" x14ac:dyDescent="0.2">
      <c r="A1999" s="19">
        <v>42050</v>
      </c>
      <c r="B1999" s="19">
        <v>41686</v>
      </c>
      <c r="C1999" s="19">
        <v>40230</v>
      </c>
      <c r="D1999" s="16" t="s">
        <v>2</v>
      </c>
      <c r="E1999" s="114">
        <v>19959</v>
      </c>
      <c r="F1999" s="115">
        <v>11642</v>
      </c>
      <c r="G1999" s="113">
        <v>5024</v>
      </c>
      <c r="H1999" s="113">
        <v>1872</v>
      </c>
      <c r="I1999" s="113">
        <v>1421</v>
      </c>
      <c r="J1999" s="112">
        <v>19568</v>
      </c>
      <c r="K1999" s="112">
        <v>11441</v>
      </c>
      <c r="L1999" s="112">
        <v>4666</v>
      </c>
      <c r="M1999" s="112">
        <v>1918</v>
      </c>
      <c r="N1999" s="113">
        <v>1543</v>
      </c>
      <c r="O1999" s="112">
        <v>18530</v>
      </c>
      <c r="P1999" s="112">
        <v>11094</v>
      </c>
      <c r="Q1999" s="112">
        <v>4465</v>
      </c>
      <c r="R1999" s="112">
        <v>1898</v>
      </c>
      <c r="S1999" s="113">
        <v>1073</v>
      </c>
      <c r="T1999" s="17">
        <v>1.9981602616516714E-2</v>
      </c>
      <c r="U1999" s="17">
        <v>1.7568394371121343E-2</v>
      </c>
      <c r="V1999" s="17">
        <v>7.672524646378065E-2</v>
      </c>
      <c r="W1999" s="17">
        <v>-2.3983315954118845E-2</v>
      </c>
      <c r="X1999" s="17">
        <v>-7.9066753078418706E-2</v>
      </c>
      <c r="Y1999" s="17">
        <v>1.9981602616516714E-2</v>
      </c>
      <c r="Z1999" s="17">
        <v>8.9262501083282597E-3</v>
      </c>
      <c r="AA1999" s="17">
        <v>0.14000453823462666</v>
      </c>
      <c r="AB1999" s="17">
        <v>-6.2794163619242727E-2</v>
      </c>
      <c r="AC1999" s="17">
        <v>-8.025889967637545E-2</v>
      </c>
    </row>
    <row r="2000" spans="1:29" ht="12.75" customHeight="1" x14ac:dyDescent="0.2">
      <c r="A2000" s="19">
        <v>42051</v>
      </c>
      <c r="B2000" s="19">
        <v>41687</v>
      </c>
      <c r="C2000" s="19">
        <v>40231</v>
      </c>
      <c r="D2000" s="16" t="s">
        <v>3</v>
      </c>
      <c r="E2000" s="114">
        <v>19268</v>
      </c>
      <c r="F2000" s="115">
        <v>11387</v>
      </c>
      <c r="G2000" s="113">
        <v>4642</v>
      </c>
      <c r="H2000" s="113">
        <v>1885</v>
      </c>
      <c r="I2000" s="113">
        <v>1354</v>
      </c>
      <c r="J2000" s="112">
        <v>19456</v>
      </c>
      <c r="K2000" s="112">
        <v>11314</v>
      </c>
      <c r="L2000" s="112">
        <v>4691</v>
      </c>
      <c r="M2000" s="112">
        <v>2019</v>
      </c>
      <c r="N2000" s="113">
        <v>1432</v>
      </c>
      <c r="O2000" s="112">
        <v>18047.13636363636</v>
      </c>
      <c r="P2000" s="112">
        <v>11019</v>
      </c>
      <c r="Q2000" s="112">
        <v>3518.1363636363599</v>
      </c>
      <c r="R2000" s="112">
        <v>1951</v>
      </c>
      <c r="S2000" s="113">
        <v>1559</v>
      </c>
      <c r="T2000" s="17">
        <v>-9.6628289473684736E-3</v>
      </c>
      <c r="U2000" s="17">
        <v>6.4521831359378723E-3</v>
      </c>
      <c r="V2000" s="17">
        <v>-1.0445534001279011E-2</v>
      </c>
      <c r="W2000" s="17">
        <v>-6.6369489846458629E-2</v>
      </c>
      <c r="X2000" s="17">
        <v>-5.4469273743016799E-2</v>
      </c>
      <c r="Y2000" s="17">
        <v>-9.6628289473684736E-3</v>
      </c>
      <c r="Z2000" s="17">
        <v>-2.627660506262619E-3</v>
      </c>
      <c r="AA2000" s="17">
        <v>0.25391680172879516</v>
      </c>
      <c r="AB2000" s="17">
        <v>-0.13926940639269403</v>
      </c>
      <c r="AC2000" s="17">
        <v>-7.7027948193592377E-2</v>
      </c>
    </row>
    <row r="2001" spans="1:29" ht="12.75" customHeight="1" x14ac:dyDescent="0.2">
      <c r="A2001" s="19">
        <v>42052</v>
      </c>
      <c r="B2001" s="19">
        <v>41688</v>
      </c>
      <c r="C2001" s="19">
        <v>40232</v>
      </c>
      <c r="D2001" s="16" t="s">
        <v>4</v>
      </c>
      <c r="E2001" s="114">
        <v>17398</v>
      </c>
      <c r="F2001" s="115">
        <v>10122</v>
      </c>
      <c r="G2001" s="113">
        <v>4219</v>
      </c>
      <c r="H2001" s="113">
        <v>1742</v>
      </c>
      <c r="I2001" s="113">
        <v>1315</v>
      </c>
      <c r="J2001" s="112">
        <v>16332</v>
      </c>
      <c r="K2001" s="112">
        <v>10351</v>
      </c>
      <c r="L2001" s="112">
        <v>2952</v>
      </c>
      <c r="M2001" s="112">
        <v>1644</v>
      </c>
      <c r="N2001" s="113">
        <v>1385</v>
      </c>
      <c r="O2001" s="112">
        <v>15381</v>
      </c>
      <c r="P2001" s="112">
        <v>9883</v>
      </c>
      <c r="Q2001" s="112">
        <v>3326</v>
      </c>
      <c r="R2001" s="112">
        <v>1391</v>
      </c>
      <c r="S2001" s="113">
        <v>781</v>
      </c>
      <c r="T2001" s="17">
        <v>6.5270634337496913E-2</v>
      </c>
      <c r="U2001" s="17">
        <v>-2.2123466331755437E-2</v>
      </c>
      <c r="V2001" s="17">
        <v>0.42920054200542013</v>
      </c>
      <c r="W2001" s="17">
        <v>5.9610705596107039E-2</v>
      </c>
      <c r="X2001" s="17">
        <v>-5.0541516245487417E-2</v>
      </c>
      <c r="Y2001" s="17">
        <v>6.5270634337496913E-2</v>
      </c>
      <c r="Z2001" s="17">
        <v>-6.0341626438915719E-2</v>
      </c>
      <c r="AA2001" s="17">
        <v>8.2627662304336713E-2</v>
      </c>
      <c r="AB2001" s="17">
        <v>-9.6941420425090685E-2</v>
      </c>
      <c r="AC2001" s="17">
        <v>-2.2304832713754608E-2</v>
      </c>
    </row>
    <row r="2002" spans="1:29" ht="12.75" customHeight="1" x14ac:dyDescent="0.2">
      <c r="A2002" s="19">
        <v>42053</v>
      </c>
      <c r="B2002" s="19">
        <v>41689</v>
      </c>
      <c r="C2002" s="19">
        <v>40233</v>
      </c>
      <c r="D2002" s="16" t="s">
        <v>5</v>
      </c>
      <c r="E2002" s="114">
        <v>17498</v>
      </c>
      <c r="F2002" s="115">
        <v>10446</v>
      </c>
      <c r="G2002" s="113">
        <v>3844</v>
      </c>
      <c r="H2002" s="113">
        <v>1772</v>
      </c>
      <c r="I2002" s="113">
        <v>1436</v>
      </c>
      <c r="J2002" s="112">
        <v>16590</v>
      </c>
      <c r="K2002" s="112">
        <v>10437</v>
      </c>
      <c r="L2002" s="112">
        <v>3378</v>
      </c>
      <c r="M2002" s="112">
        <v>1593</v>
      </c>
      <c r="N2002" s="113">
        <v>1182</v>
      </c>
      <c r="O2002" s="112">
        <v>15229</v>
      </c>
      <c r="P2002" s="112">
        <v>9451</v>
      </c>
      <c r="Q2002" s="112">
        <v>3348</v>
      </c>
      <c r="R2002" s="112">
        <v>1460</v>
      </c>
      <c r="S2002" s="113">
        <v>970</v>
      </c>
      <c r="T2002" s="17">
        <v>5.4731766124171077E-2</v>
      </c>
      <c r="U2002" s="17">
        <v>8.6231675768888572E-4</v>
      </c>
      <c r="V2002" s="17">
        <v>0.13795145056246305</v>
      </c>
      <c r="W2002" s="17">
        <v>0.11236660389202768</v>
      </c>
      <c r="X2002" s="17">
        <v>0.21489001692047371</v>
      </c>
      <c r="Y2002" s="17">
        <v>5.4731766124171077E-2</v>
      </c>
      <c r="Z2002" s="17">
        <v>-1.6013564431047511E-2</v>
      </c>
      <c r="AA2002" s="17">
        <v>9.9542334096109908E-2</v>
      </c>
      <c r="AB2002" s="17">
        <v>-8.3939563514269233E-3</v>
      </c>
      <c r="AC2002" s="17">
        <v>2.3521026372059772E-2</v>
      </c>
    </row>
    <row r="2003" spans="1:29" ht="12.75" customHeight="1" x14ac:dyDescent="0.2">
      <c r="A2003" s="19">
        <v>42054</v>
      </c>
      <c r="B2003" s="19">
        <v>41690</v>
      </c>
      <c r="C2003" s="19">
        <v>40234</v>
      </c>
      <c r="D2003" s="16" t="s">
        <v>6</v>
      </c>
      <c r="E2003" s="114">
        <v>17688</v>
      </c>
      <c r="F2003" s="115">
        <v>10481</v>
      </c>
      <c r="G2003" s="113">
        <v>4061</v>
      </c>
      <c r="H2003" s="113">
        <v>1838</v>
      </c>
      <c r="I2003" s="113">
        <v>1308</v>
      </c>
      <c r="J2003" s="112">
        <v>17186</v>
      </c>
      <c r="K2003" s="112">
        <v>10744</v>
      </c>
      <c r="L2003" s="112">
        <v>3515</v>
      </c>
      <c r="M2003" s="112">
        <v>1531</v>
      </c>
      <c r="N2003" s="113">
        <v>1396</v>
      </c>
      <c r="O2003" s="112">
        <v>15735</v>
      </c>
      <c r="P2003" s="112">
        <v>10001</v>
      </c>
      <c r="Q2003" s="112">
        <v>3127</v>
      </c>
      <c r="R2003" s="112">
        <v>1572</v>
      </c>
      <c r="S2003" s="113">
        <v>1035</v>
      </c>
      <c r="T2003" s="17">
        <v>2.9209821948097181E-2</v>
      </c>
      <c r="U2003" s="17">
        <v>-2.447877885331351E-2</v>
      </c>
      <c r="V2003" s="17">
        <v>0.15533428165007113</v>
      </c>
      <c r="W2003" s="17">
        <v>0.20052253429131284</v>
      </c>
      <c r="X2003" s="17">
        <v>-6.3037249283667607E-2</v>
      </c>
      <c r="Y2003" s="17">
        <v>2.9209821948097181E-2</v>
      </c>
      <c r="Z2003" s="17">
        <v>6.2403993855606466E-3</v>
      </c>
      <c r="AA2003" s="17">
        <v>3.0972328002030869E-2</v>
      </c>
      <c r="AB2003" s="17">
        <v>-5.3065430190623375E-2</v>
      </c>
      <c r="AC2003" s="17">
        <v>-0.15503875968992253</v>
      </c>
    </row>
    <row r="2004" spans="1:29" ht="12.75" customHeight="1" x14ac:dyDescent="0.2">
      <c r="A2004" s="19">
        <v>42055</v>
      </c>
      <c r="B2004" s="19">
        <v>41691</v>
      </c>
      <c r="C2004" s="19">
        <v>40235</v>
      </c>
      <c r="D2004" s="16" t="s">
        <v>7</v>
      </c>
      <c r="E2004" s="114">
        <v>18394</v>
      </c>
      <c r="F2004" s="115">
        <v>10585</v>
      </c>
      <c r="G2004" s="113">
        <v>4401</v>
      </c>
      <c r="H2004" s="113">
        <v>1845</v>
      </c>
      <c r="I2004" s="113">
        <v>1563</v>
      </c>
      <c r="J2004" s="112">
        <v>17350</v>
      </c>
      <c r="K2004" s="112">
        <v>10646</v>
      </c>
      <c r="L2004" s="112">
        <v>3591</v>
      </c>
      <c r="M2004" s="112">
        <v>1795</v>
      </c>
      <c r="N2004" s="113">
        <v>1318</v>
      </c>
      <c r="O2004" s="112">
        <v>15386</v>
      </c>
      <c r="P2004" s="112">
        <v>9364</v>
      </c>
      <c r="Q2004" s="112">
        <v>3580</v>
      </c>
      <c r="R2004" s="112">
        <v>1450</v>
      </c>
      <c r="S2004" s="113">
        <v>992</v>
      </c>
      <c r="T2004" s="17">
        <v>6.0172910662824153E-2</v>
      </c>
      <c r="U2004" s="17">
        <v>-5.7298515874506517E-3</v>
      </c>
      <c r="V2004" s="17">
        <v>0.22556390977443619</v>
      </c>
      <c r="W2004" s="17">
        <v>2.7855153203342642E-2</v>
      </c>
      <c r="X2004" s="17">
        <v>0.1858877086494688</v>
      </c>
      <c r="Y2004" s="17">
        <v>6.0172910662824153E-2</v>
      </c>
      <c r="Z2004" s="17">
        <v>-4.0779338468509341E-2</v>
      </c>
      <c r="AA2004" s="17">
        <v>0.11445935679918962</v>
      </c>
      <c r="AB2004" s="17">
        <v>-4.7496128033040819E-2</v>
      </c>
      <c r="AC2004" s="17">
        <v>0</v>
      </c>
    </row>
    <row r="2005" spans="1:29" ht="12.75" customHeight="1" x14ac:dyDescent="0.2">
      <c r="A2005" s="19">
        <v>42056</v>
      </c>
      <c r="B2005" s="19">
        <v>41692</v>
      </c>
      <c r="C2005" s="19">
        <v>40236</v>
      </c>
      <c r="D2005" s="16" t="s">
        <v>1</v>
      </c>
      <c r="E2005" s="114">
        <v>20053</v>
      </c>
      <c r="F2005" s="115">
        <v>10071</v>
      </c>
      <c r="G2005" s="113">
        <v>5103</v>
      </c>
      <c r="H2005" s="113">
        <v>3212</v>
      </c>
      <c r="I2005" s="113">
        <v>1667</v>
      </c>
      <c r="J2005" s="112">
        <v>20589</v>
      </c>
      <c r="K2005" s="112">
        <v>11422</v>
      </c>
      <c r="L2005" s="112">
        <v>5209</v>
      </c>
      <c r="M2005" s="112">
        <v>2237</v>
      </c>
      <c r="N2005" s="113">
        <v>1721</v>
      </c>
      <c r="O2005" s="112">
        <v>17671</v>
      </c>
      <c r="P2005" s="112">
        <v>10123</v>
      </c>
      <c r="Q2005" s="112">
        <v>4253</v>
      </c>
      <c r="R2005" s="112">
        <v>1788</v>
      </c>
      <c r="S2005" s="113">
        <v>1507</v>
      </c>
      <c r="T2005" s="17">
        <v>-2.6033318762445967E-2</v>
      </c>
      <c r="U2005" s="17">
        <v>-0.11828051129399408</v>
      </c>
      <c r="V2005" s="17">
        <v>-2.0349395277404536E-2</v>
      </c>
      <c r="W2005" s="17">
        <v>0.43585158694680382</v>
      </c>
      <c r="X2005" s="17">
        <v>-3.1377106333526972E-2</v>
      </c>
      <c r="Y2005" s="17">
        <v>-2.6033318762445967E-2</v>
      </c>
      <c r="Z2005" s="17">
        <v>-9.466019417475724E-2</v>
      </c>
      <c r="AA2005" s="17">
        <v>0.11103853690398435</v>
      </c>
      <c r="AB2005" s="17">
        <v>0.25862068965517238</v>
      </c>
      <c r="AC2005" s="17">
        <v>-5.6593095642331614E-2</v>
      </c>
    </row>
    <row r="2006" spans="1:29" ht="12.75" customHeight="1" x14ac:dyDescent="0.2">
      <c r="A2006" s="19">
        <v>42057</v>
      </c>
      <c r="B2006" s="19">
        <v>41693</v>
      </c>
      <c r="C2006" s="19">
        <v>40237</v>
      </c>
      <c r="D2006" s="16" t="s">
        <v>2</v>
      </c>
      <c r="E2006" s="114">
        <v>18144</v>
      </c>
      <c r="F2006" s="115">
        <v>10419</v>
      </c>
      <c r="G2006" s="113">
        <v>4292</v>
      </c>
      <c r="H2006" s="113">
        <v>1974</v>
      </c>
      <c r="I2006" s="113">
        <v>1459</v>
      </c>
      <c r="J2006" s="112">
        <v>17437</v>
      </c>
      <c r="K2006" s="112">
        <v>10729</v>
      </c>
      <c r="L2006" s="112">
        <v>3878</v>
      </c>
      <c r="M2006" s="112">
        <v>1561</v>
      </c>
      <c r="N2006" s="113">
        <v>1269</v>
      </c>
      <c r="O2006" s="112">
        <v>16017</v>
      </c>
      <c r="P2006" s="112">
        <v>9476</v>
      </c>
      <c r="Q2006" s="112">
        <v>4133</v>
      </c>
      <c r="R2006" s="112">
        <v>1370</v>
      </c>
      <c r="S2006" s="113">
        <v>1038</v>
      </c>
      <c r="T2006" s="17">
        <v>4.0545965475712542E-2</v>
      </c>
      <c r="U2006" s="17">
        <v>-2.8893652716935447E-2</v>
      </c>
      <c r="V2006" s="17">
        <v>0.10675605982465197</v>
      </c>
      <c r="W2006" s="17">
        <v>0.26457399103139023</v>
      </c>
      <c r="X2006" s="17">
        <v>0.14972419227738376</v>
      </c>
      <c r="Y2006" s="17">
        <v>4.0545965475712542E-2</v>
      </c>
      <c r="Z2006" s="17">
        <v>-1.3445696430262277E-2</v>
      </c>
      <c r="AA2006" s="17">
        <v>8.548305513404153E-2</v>
      </c>
      <c r="AB2006" s="17">
        <v>0.16117647058823525</v>
      </c>
      <c r="AC2006" s="17">
        <v>-0.1119902617163725</v>
      </c>
    </row>
    <row r="2007" spans="1:29" ht="12.75" customHeight="1" x14ac:dyDescent="0.2">
      <c r="A2007" s="19">
        <v>42058</v>
      </c>
      <c r="B2007" s="19">
        <v>41694</v>
      </c>
      <c r="C2007" s="19">
        <v>40238</v>
      </c>
      <c r="D2007" s="16" t="s">
        <v>3</v>
      </c>
      <c r="E2007" s="114">
        <v>16450</v>
      </c>
      <c r="F2007" s="115">
        <v>10027</v>
      </c>
      <c r="G2007" s="113">
        <v>3730</v>
      </c>
      <c r="H2007" s="113">
        <v>1512</v>
      </c>
      <c r="I2007" s="113">
        <v>1181</v>
      </c>
      <c r="J2007" s="112">
        <v>16444</v>
      </c>
      <c r="K2007" s="112">
        <v>10144</v>
      </c>
      <c r="L2007" s="112">
        <v>3600</v>
      </c>
      <c r="M2007" s="112">
        <v>1631</v>
      </c>
      <c r="N2007" s="113">
        <v>1069</v>
      </c>
      <c r="O2007" s="112">
        <v>14864</v>
      </c>
      <c r="P2007" s="112">
        <v>9493</v>
      </c>
      <c r="Q2007" s="112">
        <v>3186</v>
      </c>
      <c r="R2007" s="112">
        <v>1298</v>
      </c>
      <c r="S2007" s="113">
        <v>887</v>
      </c>
      <c r="T2007" s="17">
        <v>3.6487472634405549E-4</v>
      </c>
      <c r="U2007" s="17">
        <v>-1.1533911671924302E-2</v>
      </c>
      <c r="V2007" s="17">
        <v>3.6111111111111205E-2</v>
      </c>
      <c r="W2007" s="17">
        <v>-7.2961373390557971E-2</v>
      </c>
      <c r="X2007" s="17">
        <v>0.10477081384471476</v>
      </c>
      <c r="Y2007" s="17">
        <v>3.6487472634405549E-4</v>
      </c>
      <c r="Z2007" s="17">
        <v>3.2016008004001062E-3</v>
      </c>
      <c r="AA2007" s="17">
        <v>0.13477334955886833</v>
      </c>
      <c r="AB2007" s="17">
        <v>-2.7652733118971096E-2</v>
      </c>
      <c r="AC2007" s="17">
        <v>-1.991701244813282E-2</v>
      </c>
    </row>
    <row r="2008" spans="1:29" ht="12.75" customHeight="1" x14ac:dyDescent="0.2">
      <c r="A2008" s="19">
        <v>42059</v>
      </c>
      <c r="B2008" s="19">
        <v>41695</v>
      </c>
      <c r="C2008" s="19">
        <v>40239</v>
      </c>
      <c r="D2008" s="16" t="s">
        <v>4</v>
      </c>
      <c r="E2008" s="114">
        <v>15355</v>
      </c>
      <c r="F2008" s="115">
        <v>9005</v>
      </c>
      <c r="G2008" s="113">
        <v>3702</v>
      </c>
      <c r="H2008" s="113">
        <v>1462</v>
      </c>
      <c r="I2008" s="113">
        <v>1186</v>
      </c>
      <c r="J2008" s="112">
        <v>13596</v>
      </c>
      <c r="K2008" s="112">
        <v>8671</v>
      </c>
      <c r="L2008" s="112">
        <v>2557</v>
      </c>
      <c r="M2008" s="112">
        <v>1503</v>
      </c>
      <c r="N2008" s="113">
        <v>865</v>
      </c>
      <c r="O2008" s="112">
        <v>14890</v>
      </c>
      <c r="P2008" s="112">
        <v>9120</v>
      </c>
      <c r="Q2008" s="112">
        <v>3375</v>
      </c>
      <c r="R2008" s="112">
        <v>1409</v>
      </c>
      <c r="S2008" s="113">
        <v>986</v>
      </c>
      <c r="T2008" s="17">
        <v>0.12937628714327754</v>
      </c>
      <c r="U2008" s="17">
        <v>3.8519201937492697E-2</v>
      </c>
      <c r="V2008" s="17">
        <v>0.44779037935080179</v>
      </c>
      <c r="W2008" s="17">
        <v>-2.7278775781769848E-2</v>
      </c>
      <c r="X2008" s="17">
        <v>0.37109826589595385</v>
      </c>
      <c r="Y2008" s="17">
        <v>0.12937628714327754</v>
      </c>
      <c r="Z2008" s="17">
        <v>6.2576824226170391E-3</v>
      </c>
      <c r="AA2008" s="17">
        <v>0.14118372379778044</v>
      </c>
      <c r="AB2008" s="17">
        <v>6.7153284671532809E-2</v>
      </c>
      <c r="AC2008" s="17">
        <v>0.13276026743075464</v>
      </c>
    </row>
    <row r="2009" spans="1:29" ht="12.75" customHeight="1" x14ac:dyDescent="0.2">
      <c r="A2009" s="19">
        <v>42060</v>
      </c>
      <c r="B2009" s="19">
        <v>41696</v>
      </c>
      <c r="C2009" s="19">
        <v>40240</v>
      </c>
      <c r="D2009" s="16" t="s">
        <v>5</v>
      </c>
      <c r="E2009" s="114">
        <v>17091</v>
      </c>
      <c r="F2009" s="115">
        <v>10239</v>
      </c>
      <c r="G2009" s="113">
        <v>3959</v>
      </c>
      <c r="H2009" s="113">
        <v>1551</v>
      </c>
      <c r="I2009" s="113">
        <v>1342</v>
      </c>
      <c r="J2009" s="112">
        <v>15360</v>
      </c>
      <c r="K2009" s="112">
        <v>9505</v>
      </c>
      <c r="L2009" s="112">
        <v>3263</v>
      </c>
      <c r="M2009" s="112">
        <v>1540</v>
      </c>
      <c r="N2009" s="113">
        <v>1052</v>
      </c>
      <c r="O2009" s="112">
        <v>14558</v>
      </c>
      <c r="P2009" s="112">
        <v>8677</v>
      </c>
      <c r="Q2009" s="112">
        <v>3433</v>
      </c>
      <c r="R2009" s="112">
        <v>1459</v>
      </c>
      <c r="S2009" s="113">
        <v>989</v>
      </c>
      <c r="T2009" s="17">
        <v>0.11269531250000009</v>
      </c>
      <c r="U2009" s="17">
        <v>7.7222514466070535E-2</v>
      </c>
      <c r="V2009" s="17">
        <v>0.21330064357952794</v>
      </c>
      <c r="W2009" s="17">
        <v>7.1428571428571175E-3</v>
      </c>
      <c r="X2009" s="17">
        <v>0.2756653992395437</v>
      </c>
      <c r="Y2009" s="17">
        <v>0.11269531250000009</v>
      </c>
      <c r="Z2009" s="17">
        <v>2.1346633416458927E-2</v>
      </c>
      <c r="AA2009" s="17">
        <v>3.5574156421658287E-2</v>
      </c>
      <c r="AB2009" s="17">
        <v>-1.4612452350698857E-2</v>
      </c>
      <c r="AC2009" s="17">
        <v>7.2741806554756261E-2</v>
      </c>
    </row>
    <row r="2010" spans="1:29" ht="12.75" customHeight="1" x14ac:dyDescent="0.2">
      <c r="A2010" s="19">
        <v>42061</v>
      </c>
      <c r="B2010" s="19">
        <v>41697</v>
      </c>
      <c r="C2010" s="19">
        <v>40241</v>
      </c>
      <c r="D2010" s="16" t="s">
        <v>6</v>
      </c>
      <c r="E2010" s="114">
        <v>16844</v>
      </c>
      <c r="F2010" s="115">
        <v>9886</v>
      </c>
      <c r="G2010" s="113">
        <v>4025</v>
      </c>
      <c r="H2010" s="113">
        <v>1735</v>
      </c>
      <c r="I2010" s="113">
        <v>1198</v>
      </c>
      <c r="J2010" s="112">
        <v>16887</v>
      </c>
      <c r="K2010" s="112">
        <v>10299</v>
      </c>
      <c r="L2010" s="112">
        <v>4003</v>
      </c>
      <c r="M2010" s="112">
        <v>1547</v>
      </c>
      <c r="N2010" s="113">
        <v>1038</v>
      </c>
      <c r="O2010" s="112">
        <v>16545</v>
      </c>
      <c r="P2010" s="112">
        <v>10042</v>
      </c>
      <c r="Q2010" s="112">
        <v>3818</v>
      </c>
      <c r="R2010" s="112">
        <v>1667</v>
      </c>
      <c r="S2010" s="113">
        <v>1018</v>
      </c>
      <c r="T2010" s="17">
        <v>-2.5463374193166466E-3</v>
      </c>
      <c r="U2010" s="17">
        <v>-4.0100980677735709E-2</v>
      </c>
      <c r="V2010" s="17">
        <v>5.4958780914313721E-3</v>
      </c>
      <c r="W2010" s="17">
        <v>0.12152553329023918</v>
      </c>
      <c r="X2010" s="17">
        <v>0.1541425818882467</v>
      </c>
      <c r="Y2010" s="17">
        <v>-2.5463374193166466E-3</v>
      </c>
      <c r="Z2010" s="17">
        <v>-0.11999287876090436</v>
      </c>
      <c r="AA2010" s="17">
        <v>4.9714143673873501E-4</v>
      </c>
      <c r="AB2010" s="17">
        <v>-0.16102514506769827</v>
      </c>
      <c r="AC2010" s="17">
        <v>-0.22958199356913178</v>
      </c>
    </row>
    <row r="2011" spans="1:29" ht="12.75" customHeight="1" x14ac:dyDescent="0.2">
      <c r="A2011" s="19">
        <v>42062</v>
      </c>
      <c r="B2011" s="19">
        <v>41698</v>
      </c>
      <c r="C2011" s="19">
        <v>40242</v>
      </c>
      <c r="D2011" s="16" t="s">
        <v>7</v>
      </c>
      <c r="E2011" s="114">
        <v>18009</v>
      </c>
      <c r="F2011" s="115">
        <v>10235</v>
      </c>
      <c r="G2011" s="113">
        <v>4260</v>
      </c>
      <c r="H2011" s="113">
        <v>1968</v>
      </c>
      <c r="I2011" s="113">
        <v>1546</v>
      </c>
      <c r="J2011" s="112">
        <v>18034</v>
      </c>
      <c r="K2011" s="112">
        <v>11330</v>
      </c>
      <c r="L2011" s="112">
        <v>3766</v>
      </c>
      <c r="M2011" s="112">
        <v>1687</v>
      </c>
      <c r="N2011" s="113">
        <v>1251</v>
      </c>
      <c r="O2011" s="112">
        <v>16625</v>
      </c>
      <c r="P2011" s="112">
        <v>10053</v>
      </c>
      <c r="Q2011" s="112">
        <v>3876</v>
      </c>
      <c r="R2011" s="112">
        <v>1707</v>
      </c>
      <c r="S2011" s="113">
        <v>989</v>
      </c>
      <c r="T2011" s="17">
        <v>-1.3862703781745145E-3</v>
      </c>
      <c r="U2011" s="17">
        <v>-9.6646072374227732E-2</v>
      </c>
      <c r="V2011" s="17">
        <v>0.13117365905469991</v>
      </c>
      <c r="W2011" s="17">
        <v>0.16656787196206291</v>
      </c>
      <c r="X2011" s="17">
        <v>0.23581135091926453</v>
      </c>
      <c r="Y2011" s="17">
        <v>-1.3862703781745145E-3</v>
      </c>
      <c r="Z2011" s="17">
        <v>-0.1296028573858321</v>
      </c>
      <c r="AA2011" s="17">
        <v>-5.2491103202847E-2</v>
      </c>
      <c r="AB2011" s="17">
        <v>6.2061521856449087E-2</v>
      </c>
      <c r="AC2011" s="17">
        <v>-7.0648683365446274E-3</v>
      </c>
    </row>
    <row r="2012" spans="1:29" ht="12.75" customHeight="1" x14ac:dyDescent="0.2">
      <c r="A2012" s="19">
        <v>42063</v>
      </c>
      <c r="B2012" s="19">
        <v>41699</v>
      </c>
      <c r="C2012" s="19">
        <v>40243</v>
      </c>
      <c r="D2012" s="16" t="s">
        <v>1</v>
      </c>
      <c r="E2012" s="114">
        <v>20390</v>
      </c>
      <c r="F2012" s="115">
        <v>10418</v>
      </c>
      <c r="G2012" s="113">
        <v>5553</v>
      </c>
      <c r="H2012" s="113">
        <v>2651</v>
      </c>
      <c r="I2012" s="113">
        <v>1768</v>
      </c>
      <c r="J2012" s="112">
        <v>20021</v>
      </c>
      <c r="K2012" s="112">
        <v>11364</v>
      </c>
      <c r="L2012" s="112">
        <v>4734</v>
      </c>
      <c r="M2012" s="112">
        <v>2114</v>
      </c>
      <c r="N2012" s="113">
        <v>1809</v>
      </c>
      <c r="O2012" s="112">
        <v>18562</v>
      </c>
      <c r="P2012" s="112">
        <v>10060</v>
      </c>
      <c r="Q2012" s="112">
        <v>5041</v>
      </c>
      <c r="R2012" s="112">
        <v>1983</v>
      </c>
      <c r="S2012" s="113">
        <v>1478</v>
      </c>
      <c r="T2012" s="17">
        <v>1.8430647819789314E-2</v>
      </c>
      <c r="U2012" s="17">
        <v>-8.3245336149243232E-2</v>
      </c>
      <c r="V2012" s="17">
        <v>0.17300380228136891</v>
      </c>
      <c r="W2012" s="17">
        <v>0.25402081362346274</v>
      </c>
      <c r="X2012" s="17">
        <v>-2.2664455500276404E-2</v>
      </c>
      <c r="Y2012" s="17">
        <v>1.8430647819789314E-2</v>
      </c>
      <c r="Z2012" s="17">
        <v>-8.2437907345428885E-2</v>
      </c>
      <c r="AA2012" s="17">
        <v>0.12340683795266028</v>
      </c>
      <c r="AB2012" s="17">
        <v>0.10045662100456632</v>
      </c>
      <c r="AC2012" s="17">
        <v>-9.749872383869318E-2</v>
      </c>
    </row>
    <row r="2013" spans="1:29" ht="12.75" customHeight="1" x14ac:dyDescent="0.2">
      <c r="A2013" s="19">
        <v>42064</v>
      </c>
      <c r="B2013" s="19">
        <v>41700</v>
      </c>
      <c r="C2013" s="19">
        <v>40244</v>
      </c>
      <c r="D2013" s="16" t="s">
        <v>2</v>
      </c>
      <c r="E2013" s="114">
        <v>19409</v>
      </c>
      <c r="F2013" s="115">
        <v>11212</v>
      </c>
      <c r="G2013" s="113">
        <v>4939</v>
      </c>
      <c r="H2013" s="113">
        <v>1784</v>
      </c>
      <c r="I2013" s="113">
        <v>1474</v>
      </c>
      <c r="J2013" s="112">
        <v>17018</v>
      </c>
      <c r="K2013" s="112">
        <v>10097</v>
      </c>
      <c r="L2013" s="112">
        <v>3841</v>
      </c>
      <c r="M2013" s="112">
        <v>1750</v>
      </c>
      <c r="N2013" s="113">
        <v>1330</v>
      </c>
      <c r="O2013" s="112">
        <v>15515</v>
      </c>
      <c r="P2013" s="112">
        <v>9559</v>
      </c>
      <c r="Q2013" s="112">
        <v>3492</v>
      </c>
      <c r="R2013" s="112">
        <v>1500</v>
      </c>
      <c r="S2013" s="113">
        <v>964</v>
      </c>
      <c r="T2013" s="17">
        <v>0.14049829592196494</v>
      </c>
      <c r="U2013" s="17">
        <v>0.110428840249579</v>
      </c>
      <c r="V2013" s="17">
        <v>0.28586305649570432</v>
      </c>
      <c r="W2013" s="17">
        <v>1.9428571428571351E-2</v>
      </c>
      <c r="X2013" s="17">
        <v>0.10827067669172941</v>
      </c>
      <c r="Y2013" s="17">
        <v>0.14049829592196494</v>
      </c>
      <c r="Z2013" s="17">
        <v>2.4769216707796415E-2</v>
      </c>
      <c r="AA2013" s="17">
        <v>0.29022988505747116</v>
      </c>
      <c r="AB2013" s="17">
        <v>4.633431085043993E-2</v>
      </c>
      <c r="AC2013" s="17">
        <v>7.356154406409332E-2</v>
      </c>
    </row>
    <row r="2014" spans="1:29" ht="12.75" customHeight="1" x14ac:dyDescent="0.2">
      <c r="A2014" s="19">
        <v>42065</v>
      </c>
      <c r="B2014" s="19">
        <v>41701</v>
      </c>
      <c r="C2014" s="19">
        <v>40245</v>
      </c>
      <c r="D2014" s="16" t="s">
        <v>3</v>
      </c>
      <c r="E2014" s="114">
        <v>17460</v>
      </c>
      <c r="F2014" s="115">
        <v>10312</v>
      </c>
      <c r="G2014" s="113">
        <v>4238</v>
      </c>
      <c r="H2014" s="113">
        <v>1664</v>
      </c>
      <c r="I2014" s="113">
        <v>1246</v>
      </c>
      <c r="J2014" s="112">
        <v>16908</v>
      </c>
      <c r="K2014" s="112">
        <v>10383</v>
      </c>
      <c r="L2014" s="112">
        <v>3792</v>
      </c>
      <c r="M2014" s="112">
        <v>1667</v>
      </c>
      <c r="N2014" s="113">
        <v>1066</v>
      </c>
      <c r="O2014" s="112">
        <v>14438</v>
      </c>
      <c r="P2014" s="112">
        <v>9224</v>
      </c>
      <c r="Q2014" s="112">
        <v>3125</v>
      </c>
      <c r="R2014" s="112">
        <v>1266</v>
      </c>
      <c r="S2014" s="113">
        <v>823</v>
      </c>
      <c r="T2014" s="17">
        <v>3.2647267565649507E-2</v>
      </c>
      <c r="U2014" s="17">
        <v>-6.8381007415968531E-3</v>
      </c>
      <c r="V2014" s="17">
        <v>0.1176160337552743</v>
      </c>
      <c r="W2014" s="17">
        <v>-1.7996400719856309E-3</v>
      </c>
      <c r="X2014" s="17">
        <v>0.16885553470919334</v>
      </c>
      <c r="Y2014" s="17">
        <v>3.2647267565649507E-2</v>
      </c>
      <c r="Z2014" s="17">
        <v>-1.6593553309174114E-2</v>
      </c>
      <c r="AA2014" s="17">
        <v>0.29800918836140888</v>
      </c>
      <c r="AB2014" s="17">
        <v>-3.2558139534883734E-2</v>
      </c>
      <c r="AC2014" s="17">
        <v>-7.9617834394904996E-3</v>
      </c>
    </row>
    <row r="2015" spans="1:29" ht="12.75" customHeight="1" x14ac:dyDescent="0.2">
      <c r="A2015" s="19">
        <v>42066</v>
      </c>
      <c r="B2015" s="19">
        <v>41702</v>
      </c>
      <c r="C2015" s="19">
        <v>40246</v>
      </c>
      <c r="D2015" s="16" t="s">
        <v>4</v>
      </c>
      <c r="E2015" s="114">
        <v>15842</v>
      </c>
      <c r="F2015" s="115">
        <v>9166</v>
      </c>
      <c r="G2015" s="113">
        <v>3630</v>
      </c>
      <c r="H2015" s="113">
        <v>1733</v>
      </c>
      <c r="I2015" s="113">
        <v>1313</v>
      </c>
      <c r="J2015" s="112">
        <v>13899</v>
      </c>
      <c r="K2015" s="112">
        <v>8495</v>
      </c>
      <c r="L2015" s="112">
        <v>2825</v>
      </c>
      <c r="M2015" s="112">
        <v>1487</v>
      </c>
      <c r="N2015" s="113">
        <v>1092</v>
      </c>
      <c r="O2015" s="112">
        <v>13725</v>
      </c>
      <c r="P2015" s="112">
        <v>8647</v>
      </c>
      <c r="Q2015" s="112">
        <v>2957</v>
      </c>
      <c r="R2015" s="112">
        <v>1254</v>
      </c>
      <c r="S2015" s="113">
        <v>867</v>
      </c>
      <c r="T2015" s="17">
        <v>0.13979422980070511</v>
      </c>
      <c r="U2015" s="17">
        <v>7.8987639788110631E-2</v>
      </c>
      <c r="V2015" s="17">
        <v>0.28495575221238933</v>
      </c>
      <c r="W2015" s="17">
        <v>0.16543375924680559</v>
      </c>
      <c r="X2015" s="17">
        <v>0.20238095238095233</v>
      </c>
      <c r="Y2015" s="17">
        <v>0.13979422980070511</v>
      </c>
      <c r="Z2015" s="17">
        <v>-1.8209083119108849E-2</v>
      </c>
      <c r="AA2015" s="17">
        <v>2.0522912566769858E-2</v>
      </c>
      <c r="AB2015" s="17">
        <v>0.28370370370370379</v>
      </c>
      <c r="AC2015" s="17">
        <v>0.20791168353265865</v>
      </c>
    </row>
    <row r="2016" spans="1:29" ht="12.75" customHeight="1" x14ac:dyDescent="0.2">
      <c r="A2016" s="19">
        <v>42067</v>
      </c>
      <c r="B2016" s="19">
        <v>41703</v>
      </c>
      <c r="C2016" s="19">
        <v>40247</v>
      </c>
      <c r="D2016" s="16" t="s">
        <v>5</v>
      </c>
      <c r="E2016" s="114">
        <v>17251</v>
      </c>
      <c r="F2016" s="115">
        <v>9741</v>
      </c>
      <c r="G2016" s="113">
        <v>4293</v>
      </c>
      <c r="H2016" s="113">
        <v>1821</v>
      </c>
      <c r="I2016" s="113">
        <v>1396</v>
      </c>
      <c r="J2016" s="112">
        <v>16270</v>
      </c>
      <c r="K2016" s="112">
        <v>9672</v>
      </c>
      <c r="L2016" s="112">
        <v>3753</v>
      </c>
      <c r="M2016" s="112">
        <v>1627</v>
      </c>
      <c r="N2016" s="113">
        <v>1218</v>
      </c>
      <c r="O2016" s="112">
        <v>15650</v>
      </c>
      <c r="P2016" s="112">
        <v>9669</v>
      </c>
      <c r="Q2016" s="112">
        <v>3452</v>
      </c>
      <c r="R2016" s="112">
        <v>1581</v>
      </c>
      <c r="S2016" s="113">
        <v>948</v>
      </c>
      <c r="T2016" s="17">
        <v>6.0295021511985292E-2</v>
      </c>
      <c r="U2016" s="17">
        <v>7.1339950372208971E-3</v>
      </c>
      <c r="V2016" s="17">
        <v>0.14388489208633093</v>
      </c>
      <c r="W2016" s="17">
        <v>0.11923786109403811</v>
      </c>
      <c r="X2016" s="17">
        <v>0.14614121510673228</v>
      </c>
      <c r="Y2016" s="17">
        <v>6.0295021511985292E-2</v>
      </c>
      <c r="Z2016" s="17">
        <v>-9.663358991004356E-2</v>
      </c>
      <c r="AA2016" s="17">
        <v>9.4036697247706469E-2</v>
      </c>
      <c r="AB2016" s="17">
        <v>0.10296789824348873</v>
      </c>
      <c r="AC2016" s="17">
        <v>4.0238450074515653E-2</v>
      </c>
    </row>
    <row r="2017" spans="1:29" ht="12.75" customHeight="1" x14ac:dyDescent="0.2">
      <c r="A2017" s="19">
        <v>42068</v>
      </c>
      <c r="B2017" s="19">
        <v>41704</v>
      </c>
      <c r="C2017" s="19">
        <v>40248</v>
      </c>
      <c r="D2017" s="16" t="s">
        <v>6</v>
      </c>
      <c r="E2017" s="114">
        <v>18846</v>
      </c>
      <c r="F2017" s="115">
        <v>11176</v>
      </c>
      <c r="G2017" s="113">
        <v>4418</v>
      </c>
      <c r="H2017" s="113">
        <v>1995</v>
      </c>
      <c r="I2017" s="113">
        <v>1257</v>
      </c>
      <c r="J2017" s="112">
        <v>18460</v>
      </c>
      <c r="K2017" s="112">
        <v>11281</v>
      </c>
      <c r="L2017" s="112">
        <v>4147</v>
      </c>
      <c r="M2017" s="112">
        <v>1623</v>
      </c>
      <c r="N2017" s="113">
        <v>1409</v>
      </c>
      <c r="O2017" s="112">
        <v>18053</v>
      </c>
      <c r="P2017" s="112">
        <v>10932</v>
      </c>
      <c r="Q2017" s="112">
        <v>4333</v>
      </c>
      <c r="R2017" s="112">
        <v>1726</v>
      </c>
      <c r="S2017" s="113">
        <v>1062</v>
      </c>
      <c r="T2017" s="17">
        <v>2.0910075839653208E-2</v>
      </c>
      <c r="U2017" s="17">
        <v>-9.3076854888750615E-3</v>
      </c>
      <c r="V2017" s="17">
        <v>6.5348444658789528E-2</v>
      </c>
      <c r="W2017" s="17">
        <v>0.22920517560073939</v>
      </c>
      <c r="X2017" s="17">
        <v>-0.10787792760823278</v>
      </c>
      <c r="Y2017" s="17">
        <v>2.0910075839653208E-2</v>
      </c>
      <c r="Z2017" s="17">
        <v>1.0396889973781853E-2</v>
      </c>
      <c r="AA2017" s="17">
        <v>2.9117167481947259E-2</v>
      </c>
      <c r="AB2017" s="17">
        <v>3.5825545171339623E-2</v>
      </c>
      <c r="AC2017" s="17">
        <v>-0.22215346534653468</v>
      </c>
    </row>
    <row r="2018" spans="1:29" ht="12.75" customHeight="1" x14ac:dyDescent="0.2">
      <c r="A2018" s="19">
        <v>42069</v>
      </c>
      <c r="B2018" s="19">
        <v>41705</v>
      </c>
      <c r="C2018" s="19">
        <v>40249</v>
      </c>
      <c r="D2018" s="16" t="s">
        <v>7</v>
      </c>
      <c r="E2018" s="114">
        <v>21537</v>
      </c>
      <c r="F2018" s="115">
        <v>12235</v>
      </c>
      <c r="G2018" s="113">
        <v>5404</v>
      </c>
      <c r="H2018" s="113">
        <v>2330</v>
      </c>
      <c r="I2018" s="113">
        <v>1568</v>
      </c>
      <c r="J2018" s="112">
        <v>19435</v>
      </c>
      <c r="K2018" s="112">
        <v>11380</v>
      </c>
      <c r="L2018" s="112">
        <v>4900</v>
      </c>
      <c r="M2018" s="112">
        <v>1691</v>
      </c>
      <c r="N2018" s="113">
        <v>1464</v>
      </c>
      <c r="O2018" s="112">
        <v>17908</v>
      </c>
      <c r="P2018" s="112">
        <v>10883</v>
      </c>
      <c r="Q2018" s="112">
        <v>4218</v>
      </c>
      <c r="R2018" s="112">
        <v>1779</v>
      </c>
      <c r="S2018" s="113">
        <v>1028</v>
      </c>
      <c r="T2018" s="17">
        <v>0.10815538976074102</v>
      </c>
      <c r="U2018" s="17">
        <v>7.5131810193321602E-2</v>
      </c>
      <c r="V2018" s="17">
        <v>0.10285714285714276</v>
      </c>
      <c r="W2018" s="17">
        <v>0.37788290952099346</v>
      </c>
      <c r="X2018" s="17">
        <v>7.1038251366120297E-2</v>
      </c>
      <c r="Y2018" s="17">
        <v>0.10815538976074102</v>
      </c>
      <c r="Z2018" s="17">
        <v>1.2160820648577042E-2</v>
      </c>
      <c r="AA2018" s="17">
        <v>0.2377462207970682</v>
      </c>
      <c r="AB2018" s="17">
        <v>0.17617364967188287</v>
      </c>
      <c r="AC2018" s="17">
        <v>-1.0725552050473208E-2</v>
      </c>
    </row>
    <row r="2019" spans="1:29" ht="12.75" customHeight="1" x14ac:dyDescent="0.2">
      <c r="A2019" s="19">
        <v>42070</v>
      </c>
      <c r="B2019" s="19">
        <v>41706</v>
      </c>
      <c r="C2019" s="19">
        <v>40250</v>
      </c>
      <c r="D2019" s="16" t="s">
        <v>1</v>
      </c>
      <c r="E2019" s="114">
        <v>22517</v>
      </c>
      <c r="F2019" s="115">
        <v>12124</v>
      </c>
      <c r="G2019" s="113">
        <v>5800</v>
      </c>
      <c r="H2019" s="113">
        <v>2870</v>
      </c>
      <c r="I2019" s="113">
        <v>1723</v>
      </c>
      <c r="J2019" s="112">
        <v>21090</v>
      </c>
      <c r="K2019" s="112">
        <v>11841</v>
      </c>
      <c r="L2019" s="112">
        <v>5142</v>
      </c>
      <c r="M2019" s="112">
        <v>2417</v>
      </c>
      <c r="N2019" s="113">
        <v>1690</v>
      </c>
      <c r="O2019" s="112">
        <v>19927</v>
      </c>
      <c r="P2019" s="112">
        <v>11497</v>
      </c>
      <c r="Q2019" s="112">
        <v>4852</v>
      </c>
      <c r="R2019" s="112">
        <v>2000</v>
      </c>
      <c r="S2019" s="113">
        <v>1578</v>
      </c>
      <c r="T2019" s="17">
        <v>6.7662399241346538E-2</v>
      </c>
      <c r="U2019" s="17">
        <v>2.3900008445232768E-2</v>
      </c>
      <c r="V2019" s="17">
        <v>0.12796577207312332</v>
      </c>
      <c r="W2019" s="17">
        <v>0.18742242449317326</v>
      </c>
      <c r="X2019" s="17">
        <v>1.9526627218934944E-2</v>
      </c>
      <c r="Y2019" s="17">
        <v>6.7662399241346538E-2</v>
      </c>
      <c r="Z2019" s="17">
        <v>1.2189013190849973E-2</v>
      </c>
      <c r="AA2019" s="17">
        <v>0.13948919449901775</v>
      </c>
      <c r="AB2019" s="17">
        <v>0.12940982873813511</v>
      </c>
      <c r="AC2019" s="17">
        <v>-9.458749343142403E-2</v>
      </c>
    </row>
    <row r="2020" spans="1:29" ht="12.75" customHeight="1" x14ac:dyDescent="0.2">
      <c r="A2020" s="19">
        <v>42071</v>
      </c>
      <c r="B2020" s="19">
        <v>41707</v>
      </c>
      <c r="C2020" s="19">
        <v>40251</v>
      </c>
      <c r="D2020" s="16" t="s">
        <v>2</v>
      </c>
      <c r="E2020" s="114">
        <v>21921</v>
      </c>
      <c r="F2020" s="115">
        <v>12344</v>
      </c>
      <c r="G2020" s="113">
        <v>5752</v>
      </c>
      <c r="H2020" s="113">
        <v>2264</v>
      </c>
      <c r="I2020" s="113">
        <v>1561</v>
      </c>
      <c r="J2020" s="112">
        <v>19071</v>
      </c>
      <c r="K2020" s="112">
        <v>11274</v>
      </c>
      <c r="L2020" s="112">
        <v>4505</v>
      </c>
      <c r="M2020" s="112">
        <v>1830</v>
      </c>
      <c r="N2020" s="113">
        <v>1462</v>
      </c>
      <c r="O2020" s="112">
        <v>18418</v>
      </c>
      <c r="P2020" s="112">
        <v>11037</v>
      </c>
      <c r="Q2020" s="112">
        <v>4714</v>
      </c>
      <c r="R2020" s="112">
        <v>1657</v>
      </c>
      <c r="S2020" s="113">
        <v>1010</v>
      </c>
      <c r="T2020" s="17">
        <v>0.14944156048450519</v>
      </c>
      <c r="U2020" s="17">
        <v>9.4908639347170531E-2</v>
      </c>
      <c r="V2020" s="17">
        <v>0.27680355160932302</v>
      </c>
      <c r="W2020" s="17">
        <v>0.23715846994535528</v>
      </c>
      <c r="X2020" s="17">
        <v>6.771545827633374E-2</v>
      </c>
      <c r="Y2020" s="17">
        <v>0.14944156048450519</v>
      </c>
      <c r="Z2020" s="17">
        <v>2.3718692983911049E-2</v>
      </c>
      <c r="AA2020" s="17">
        <v>0.27482269503546108</v>
      </c>
      <c r="AB2020" s="17">
        <v>-0.18326118326118324</v>
      </c>
      <c r="AC2020" s="17">
        <v>0.5067567567567568</v>
      </c>
    </row>
    <row r="2021" spans="1:29" ht="12.75" customHeight="1" x14ac:dyDescent="0.2">
      <c r="A2021" s="19">
        <v>42072</v>
      </c>
      <c r="B2021" s="19">
        <v>41708</v>
      </c>
      <c r="C2021" s="19">
        <v>40252</v>
      </c>
      <c r="D2021" s="16" t="s">
        <v>3</v>
      </c>
      <c r="E2021" s="114">
        <v>18527</v>
      </c>
      <c r="F2021" s="115">
        <v>10992</v>
      </c>
      <c r="G2021" s="113">
        <v>4397</v>
      </c>
      <c r="H2021" s="113">
        <v>1921</v>
      </c>
      <c r="I2021" s="113">
        <v>1217</v>
      </c>
      <c r="J2021" s="112">
        <v>18044</v>
      </c>
      <c r="K2021" s="112">
        <v>11215</v>
      </c>
      <c r="L2021" s="112">
        <v>3751</v>
      </c>
      <c r="M2021" s="112">
        <v>1732</v>
      </c>
      <c r="N2021" s="113">
        <v>1346</v>
      </c>
      <c r="O2021" s="112">
        <v>16079</v>
      </c>
      <c r="P2021" s="112">
        <v>9920</v>
      </c>
      <c r="Q2021" s="112">
        <v>3611</v>
      </c>
      <c r="R2021" s="112">
        <v>1573</v>
      </c>
      <c r="S2021" s="113">
        <v>975</v>
      </c>
      <c r="T2021" s="17">
        <v>2.6767900687209023E-2</v>
      </c>
      <c r="U2021" s="17">
        <v>-1.9884083816317455E-2</v>
      </c>
      <c r="V2021" s="17">
        <v>0.17222074113569708</v>
      </c>
      <c r="W2021" s="17">
        <v>0.10912240184757516</v>
      </c>
      <c r="X2021" s="17">
        <v>-9.583952451708766E-2</v>
      </c>
      <c r="Y2021" s="17">
        <v>2.6767900687209023E-2</v>
      </c>
      <c r="Z2021" s="17">
        <v>-1.0086455331412059E-2</v>
      </c>
      <c r="AA2021" s="17">
        <v>0.17629748528624933</v>
      </c>
      <c r="AB2021" s="17">
        <v>-0.13037573562698057</v>
      </c>
      <c r="AC2021" s="17">
        <v>-7.2408536585365835E-2</v>
      </c>
    </row>
    <row r="2022" spans="1:29" ht="12.75" customHeight="1" x14ac:dyDescent="0.2">
      <c r="A2022" s="19">
        <v>42073</v>
      </c>
      <c r="B2022" s="19">
        <v>41709</v>
      </c>
      <c r="C2022" s="19">
        <v>40253</v>
      </c>
      <c r="D2022" s="16" t="s">
        <v>4</v>
      </c>
      <c r="E2022" s="114">
        <v>16121</v>
      </c>
      <c r="F2022" s="115">
        <v>9430</v>
      </c>
      <c r="G2022" s="113">
        <v>3661</v>
      </c>
      <c r="H2022" s="113">
        <v>1772</v>
      </c>
      <c r="I2022" s="113">
        <v>1258</v>
      </c>
      <c r="J2022" s="112">
        <v>15953</v>
      </c>
      <c r="K2022" s="112">
        <v>9535</v>
      </c>
      <c r="L2022" s="112">
        <v>3502</v>
      </c>
      <c r="M2022" s="112">
        <v>1609</v>
      </c>
      <c r="N2022" s="113">
        <v>1307</v>
      </c>
      <c r="O2022" s="112">
        <v>15586</v>
      </c>
      <c r="P2022" s="112">
        <v>10118</v>
      </c>
      <c r="Q2022" s="112">
        <v>3217</v>
      </c>
      <c r="R2022" s="112">
        <v>1328</v>
      </c>
      <c r="S2022" s="113">
        <v>923</v>
      </c>
      <c r="T2022" s="17">
        <v>1.053093462044763E-2</v>
      </c>
      <c r="U2022" s="17">
        <v>-1.101206082852646E-2</v>
      </c>
      <c r="V2022" s="17">
        <v>4.5402627070245671E-2</v>
      </c>
      <c r="W2022" s="17">
        <v>0.10130515848353006</v>
      </c>
      <c r="X2022" s="17">
        <v>-3.7490436113236436E-2</v>
      </c>
      <c r="Y2022" s="17">
        <v>1.053093462044763E-2</v>
      </c>
      <c r="Z2022" s="17">
        <v>1.8060129607988529E-3</v>
      </c>
      <c r="AA2022" s="17">
        <v>3.5643564356435675E-2</v>
      </c>
      <c r="AB2022" s="17">
        <v>0.31065088757396442</v>
      </c>
      <c r="AC2022" s="17">
        <v>1.6976556184316927E-2</v>
      </c>
    </row>
    <row r="2023" spans="1:29" ht="12.75" customHeight="1" x14ac:dyDescent="0.2">
      <c r="A2023" s="19">
        <v>42074</v>
      </c>
      <c r="B2023" s="19">
        <v>41710</v>
      </c>
      <c r="C2023" s="19">
        <v>40254</v>
      </c>
      <c r="D2023" s="16" t="s">
        <v>5</v>
      </c>
      <c r="E2023" s="114">
        <v>17555</v>
      </c>
      <c r="F2023" s="115">
        <v>10486</v>
      </c>
      <c r="G2023" s="113">
        <v>3804</v>
      </c>
      <c r="H2023" s="113">
        <v>1868</v>
      </c>
      <c r="I2023" s="113">
        <v>1397</v>
      </c>
      <c r="J2023" s="112">
        <v>17293</v>
      </c>
      <c r="K2023" s="112">
        <v>10200</v>
      </c>
      <c r="L2023" s="112">
        <v>3889</v>
      </c>
      <c r="M2023" s="112">
        <v>1713</v>
      </c>
      <c r="N2023" s="113">
        <v>1491</v>
      </c>
      <c r="O2023" s="112">
        <v>16288</v>
      </c>
      <c r="P2023" s="112">
        <v>10120</v>
      </c>
      <c r="Q2023" s="112">
        <v>3820</v>
      </c>
      <c r="R2023" s="112">
        <v>1413</v>
      </c>
      <c r="S2023" s="113">
        <v>935</v>
      </c>
      <c r="T2023" s="17">
        <v>1.515063898687341E-2</v>
      </c>
      <c r="U2023" s="17">
        <v>2.8039215686274543E-2</v>
      </c>
      <c r="V2023" s="17">
        <v>-2.1856518385188983E-2</v>
      </c>
      <c r="W2023" s="17">
        <v>9.0484530064214752E-2</v>
      </c>
      <c r="X2023" s="17">
        <v>-6.304493628437291E-2</v>
      </c>
      <c r="Y2023" s="17">
        <v>1.515063898687341E-2</v>
      </c>
      <c r="Z2023" s="17">
        <v>-9.1728020788219955E-2</v>
      </c>
      <c r="AA2023" s="17">
        <v>-5.6781552194396179E-2</v>
      </c>
      <c r="AB2023" s="17">
        <v>0.15379864113650399</v>
      </c>
      <c r="AC2023" s="17">
        <v>-1.132342533616415E-2</v>
      </c>
    </row>
    <row r="2024" spans="1:29" ht="12.75" customHeight="1" x14ac:dyDescent="0.2">
      <c r="A2024" s="19">
        <v>42075</v>
      </c>
      <c r="B2024" s="19">
        <v>41711</v>
      </c>
      <c r="C2024" s="19">
        <v>40255</v>
      </c>
      <c r="D2024" s="16" t="s">
        <v>6</v>
      </c>
      <c r="E2024" s="114">
        <v>20840</v>
      </c>
      <c r="F2024" s="115">
        <v>12077</v>
      </c>
      <c r="G2024" s="113">
        <v>4968</v>
      </c>
      <c r="H2024" s="113">
        <v>2171</v>
      </c>
      <c r="I2024" s="113">
        <v>1624</v>
      </c>
      <c r="J2024" s="112">
        <v>18419</v>
      </c>
      <c r="K2024" s="112">
        <v>11171</v>
      </c>
      <c r="L2024" s="112">
        <v>4280</v>
      </c>
      <c r="M2024" s="112">
        <v>1646</v>
      </c>
      <c r="N2024" s="113">
        <v>1322</v>
      </c>
      <c r="O2024" s="112">
        <v>18178</v>
      </c>
      <c r="P2024" s="112">
        <v>11024</v>
      </c>
      <c r="Q2024" s="112">
        <v>4347</v>
      </c>
      <c r="R2024" s="112">
        <v>1770</v>
      </c>
      <c r="S2024" s="113">
        <v>1037</v>
      </c>
      <c r="T2024" s="17">
        <v>0.13144036049731245</v>
      </c>
      <c r="U2024" s="17">
        <v>8.1102855608271351E-2</v>
      </c>
      <c r="V2024" s="17">
        <v>0.1607476635514018</v>
      </c>
      <c r="W2024" s="17">
        <v>0.31895504252733908</v>
      </c>
      <c r="X2024" s="17">
        <v>0.22844175491679275</v>
      </c>
      <c r="Y2024" s="17">
        <v>0.13144036049731245</v>
      </c>
      <c r="Z2024" s="17">
        <v>9.6115447449627966E-2</v>
      </c>
      <c r="AA2024" s="17">
        <v>9.6204766107678807E-2</v>
      </c>
      <c r="AB2024" s="17">
        <v>0.12428793371310198</v>
      </c>
      <c r="AC2024" s="17">
        <v>0.19499632082413543</v>
      </c>
    </row>
    <row r="2025" spans="1:29" ht="12.75" customHeight="1" x14ac:dyDescent="0.2">
      <c r="A2025" s="19">
        <v>42076</v>
      </c>
      <c r="B2025" s="19">
        <v>41712</v>
      </c>
      <c r="C2025" s="19">
        <v>40256</v>
      </c>
      <c r="D2025" s="16" t="s">
        <v>7</v>
      </c>
      <c r="E2025" s="114">
        <v>21332</v>
      </c>
      <c r="F2025" s="115">
        <v>12018</v>
      </c>
      <c r="G2025" s="113">
        <v>5304</v>
      </c>
      <c r="H2025" s="113">
        <v>2467</v>
      </c>
      <c r="I2025" s="113">
        <v>1543</v>
      </c>
      <c r="J2025" s="112">
        <v>19262</v>
      </c>
      <c r="K2025" s="112">
        <v>11392</v>
      </c>
      <c r="L2025" s="112">
        <v>4323</v>
      </c>
      <c r="M2025" s="112">
        <v>1963</v>
      </c>
      <c r="N2025" s="113">
        <v>1584</v>
      </c>
      <c r="O2025" s="112">
        <v>18526</v>
      </c>
      <c r="P2025" s="112">
        <v>11392</v>
      </c>
      <c r="Q2025" s="112">
        <v>4388</v>
      </c>
      <c r="R2025" s="112">
        <v>1706</v>
      </c>
      <c r="S2025" s="113">
        <v>1040</v>
      </c>
      <c r="T2025" s="17">
        <v>0.1074654760668674</v>
      </c>
      <c r="U2025" s="17">
        <v>5.4950842696629199E-2</v>
      </c>
      <c r="V2025" s="17">
        <v>0.22692574600971538</v>
      </c>
      <c r="W2025" s="17">
        <v>0.25674987264391236</v>
      </c>
      <c r="X2025" s="17">
        <v>-2.5883838383838342E-2</v>
      </c>
      <c r="Y2025" s="17">
        <v>0.1074654760668674</v>
      </c>
      <c r="Z2025" s="17">
        <v>7.4943792155890421E-4</v>
      </c>
      <c r="AA2025" s="17">
        <v>0.1836643606337871</v>
      </c>
      <c r="AB2025" s="17">
        <v>0.21467257508616444</v>
      </c>
      <c r="AC2025" s="17">
        <v>-4.3397396156230617E-2</v>
      </c>
    </row>
    <row r="2026" spans="1:29" ht="12.75" customHeight="1" x14ac:dyDescent="0.2">
      <c r="A2026" s="19">
        <v>42077</v>
      </c>
      <c r="B2026" s="19">
        <v>41713</v>
      </c>
      <c r="C2026" s="19">
        <v>40257</v>
      </c>
      <c r="D2026" s="16" t="s">
        <v>1</v>
      </c>
      <c r="E2026" s="114">
        <v>23378</v>
      </c>
      <c r="F2026" s="115">
        <v>12588</v>
      </c>
      <c r="G2026" s="113">
        <v>6083</v>
      </c>
      <c r="H2026" s="113">
        <v>2871</v>
      </c>
      <c r="I2026" s="113">
        <v>1836</v>
      </c>
      <c r="J2026" s="112">
        <v>20525</v>
      </c>
      <c r="K2026" s="112">
        <v>11668</v>
      </c>
      <c r="L2026" s="112">
        <v>4379</v>
      </c>
      <c r="M2026" s="112">
        <v>2538</v>
      </c>
      <c r="N2026" s="113">
        <v>1940</v>
      </c>
      <c r="O2026" s="112">
        <v>20439</v>
      </c>
      <c r="P2026" s="112">
        <v>11869</v>
      </c>
      <c r="Q2026" s="112">
        <v>5017</v>
      </c>
      <c r="R2026" s="112">
        <v>2021</v>
      </c>
      <c r="S2026" s="113">
        <v>1532</v>
      </c>
      <c r="T2026" s="17">
        <v>0.13900121802679655</v>
      </c>
      <c r="U2026" s="17">
        <v>7.884813164209814E-2</v>
      </c>
      <c r="V2026" s="17">
        <v>0.3891299383420872</v>
      </c>
      <c r="W2026" s="17">
        <v>0.13120567375886516</v>
      </c>
      <c r="X2026" s="17">
        <v>-5.3608247422680444E-2</v>
      </c>
      <c r="Y2026" s="17">
        <v>0.13900121802679655</v>
      </c>
      <c r="Z2026" s="17">
        <v>1.1897106109324707E-2</v>
      </c>
      <c r="AA2026" s="17">
        <v>0.38628076572470382</v>
      </c>
      <c r="AB2026" s="17">
        <v>0.18440594059405946</v>
      </c>
      <c r="AC2026" s="17">
        <v>0.26620689655172414</v>
      </c>
    </row>
    <row r="2027" spans="1:29" ht="12.75" customHeight="1" x14ac:dyDescent="0.2">
      <c r="A2027" s="19">
        <v>42078</v>
      </c>
      <c r="B2027" s="19">
        <v>41714</v>
      </c>
      <c r="C2027" s="19">
        <v>40258</v>
      </c>
      <c r="D2027" s="16" t="s">
        <v>2</v>
      </c>
      <c r="E2027" s="114">
        <v>20924</v>
      </c>
      <c r="F2027" s="115">
        <v>12435</v>
      </c>
      <c r="G2027" s="113">
        <v>4890</v>
      </c>
      <c r="H2027" s="113">
        <v>2040</v>
      </c>
      <c r="I2027" s="113">
        <v>1559</v>
      </c>
      <c r="J2027" s="112">
        <v>19578</v>
      </c>
      <c r="K2027" s="112">
        <v>11772</v>
      </c>
      <c r="L2027" s="112">
        <v>4749</v>
      </c>
      <c r="M2027" s="112">
        <v>1678</v>
      </c>
      <c r="N2027" s="113">
        <v>1379</v>
      </c>
      <c r="O2027" s="112">
        <v>18558</v>
      </c>
      <c r="P2027" s="112">
        <v>11210</v>
      </c>
      <c r="Q2027" s="112">
        <v>4603</v>
      </c>
      <c r="R2027" s="112">
        <v>1758</v>
      </c>
      <c r="S2027" s="113">
        <v>987</v>
      </c>
      <c r="T2027" s="17">
        <v>6.8750638471754E-2</v>
      </c>
      <c r="U2027" s="17">
        <v>5.6320081549439349E-2</v>
      </c>
      <c r="V2027" s="17">
        <v>2.9690461149715741E-2</v>
      </c>
      <c r="W2027" s="17">
        <v>0.21573301549463642</v>
      </c>
      <c r="X2027" s="17">
        <v>0.13052936910804935</v>
      </c>
      <c r="Y2027" s="17">
        <v>6.8750638471754E-2</v>
      </c>
      <c r="Z2027" s="17">
        <v>5.5065331749533319E-2</v>
      </c>
      <c r="AA2027" s="17">
        <v>0.10558444494686858</v>
      </c>
      <c r="AB2027" s="17">
        <v>0.1123227917121048</v>
      </c>
      <c r="AC2027" s="17">
        <v>-7.6384468491407231E-3</v>
      </c>
    </row>
    <row r="2028" spans="1:29" ht="12.75" customHeight="1" x14ac:dyDescent="0.2">
      <c r="A2028" s="19">
        <v>42079</v>
      </c>
      <c r="B2028" s="19">
        <v>41715</v>
      </c>
      <c r="C2028" s="19">
        <v>40259</v>
      </c>
      <c r="D2028" s="16" t="s">
        <v>3</v>
      </c>
      <c r="E2028" s="114">
        <v>17369</v>
      </c>
      <c r="F2028" s="115">
        <v>10551</v>
      </c>
      <c r="G2028" s="113">
        <v>3797</v>
      </c>
      <c r="H2028" s="113">
        <v>1854</v>
      </c>
      <c r="I2028" s="113">
        <v>1167</v>
      </c>
      <c r="J2028" s="112">
        <v>18367</v>
      </c>
      <c r="K2028" s="112">
        <v>11692</v>
      </c>
      <c r="L2028" s="112">
        <v>3700</v>
      </c>
      <c r="M2028" s="112">
        <v>1764</v>
      </c>
      <c r="N2028" s="113">
        <v>1211</v>
      </c>
      <c r="O2028" s="112">
        <v>17895</v>
      </c>
      <c r="P2028" s="112">
        <v>11210</v>
      </c>
      <c r="Q2028" s="112">
        <v>3942</v>
      </c>
      <c r="R2028" s="112">
        <v>1687</v>
      </c>
      <c r="S2028" s="113">
        <v>1056</v>
      </c>
      <c r="T2028" s="17">
        <v>-5.4336581913213888E-2</v>
      </c>
      <c r="U2028" s="17">
        <v>-9.7588094423537441E-2</v>
      </c>
      <c r="V2028" s="17">
        <v>2.6216216216216282E-2</v>
      </c>
      <c r="W2028" s="17">
        <v>5.1020408163265252E-2</v>
      </c>
      <c r="X2028" s="17">
        <v>-3.6333608587943877E-2</v>
      </c>
      <c r="Y2028" s="17">
        <v>-5.4336581913213888E-2</v>
      </c>
      <c r="Z2028" s="17">
        <v>-3.8633257403189014E-2</v>
      </c>
      <c r="AA2028" s="17">
        <v>1.659973226238276E-2</v>
      </c>
      <c r="AB2028" s="17">
        <v>-2.9827315541601229E-2</v>
      </c>
      <c r="AC2028" s="17">
        <v>-0.14692982456140347</v>
      </c>
    </row>
    <row r="2029" spans="1:29" ht="12.75" customHeight="1" x14ac:dyDescent="0.2">
      <c r="A2029" s="19">
        <v>42080</v>
      </c>
      <c r="B2029" s="19">
        <v>41716</v>
      </c>
      <c r="C2029" s="19">
        <v>40260</v>
      </c>
      <c r="D2029" s="16" t="s">
        <v>4</v>
      </c>
      <c r="E2029" s="114">
        <v>15209</v>
      </c>
      <c r="F2029" s="115">
        <v>9156</v>
      </c>
      <c r="G2029" s="113">
        <v>3616</v>
      </c>
      <c r="H2029" s="113">
        <v>1376</v>
      </c>
      <c r="I2029" s="113">
        <v>1061</v>
      </c>
      <c r="J2029" s="112">
        <v>16237</v>
      </c>
      <c r="K2029" s="112">
        <v>9686</v>
      </c>
      <c r="L2029" s="112">
        <v>3521</v>
      </c>
      <c r="M2029" s="112">
        <v>1600</v>
      </c>
      <c r="N2029" s="113">
        <v>1430</v>
      </c>
      <c r="O2029" s="112">
        <v>16103</v>
      </c>
      <c r="P2029" s="112">
        <v>10310</v>
      </c>
      <c r="Q2029" s="112">
        <v>3440</v>
      </c>
      <c r="R2029" s="112">
        <v>1410</v>
      </c>
      <c r="S2029" s="113">
        <v>943</v>
      </c>
      <c r="T2029" s="17">
        <v>-6.3312188212108156E-2</v>
      </c>
      <c r="U2029" s="17">
        <v>-5.4718149907082347E-2</v>
      </c>
      <c r="V2029" s="17">
        <v>2.698097131496735E-2</v>
      </c>
      <c r="W2029" s="17">
        <v>-0.14000000000000001</v>
      </c>
      <c r="X2029" s="17">
        <v>-0.25804195804195806</v>
      </c>
      <c r="Y2029" s="17">
        <v>-6.3312188212108156E-2</v>
      </c>
      <c r="Z2029" s="17">
        <v>-0.15009746588693962</v>
      </c>
      <c r="AA2029" s="17">
        <v>-0.11610853092153506</v>
      </c>
      <c r="AB2029" s="17">
        <v>-7.089804186360571E-2</v>
      </c>
      <c r="AC2029" s="17">
        <v>-0.23778735632183912</v>
      </c>
    </row>
    <row r="2030" spans="1:29" ht="12.75" customHeight="1" x14ac:dyDescent="0.2">
      <c r="A2030" s="19">
        <v>42081</v>
      </c>
      <c r="B2030" s="19">
        <v>41717</v>
      </c>
      <c r="C2030" s="19">
        <v>40261</v>
      </c>
      <c r="D2030" s="16" t="s">
        <v>5</v>
      </c>
      <c r="E2030" s="114">
        <v>17489</v>
      </c>
      <c r="F2030" s="115">
        <v>10481</v>
      </c>
      <c r="G2030" s="113">
        <v>3848</v>
      </c>
      <c r="H2030" s="113">
        <v>1806</v>
      </c>
      <c r="I2030" s="113">
        <v>1354</v>
      </c>
      <c r="J2030" s="112">
        <v>17733</v>
      </c>
      <c r="K2030" s="112">
        <v>10610</v>
      </c>
      <c r="L2030" s="112">
        <v>4056</v>
      </c>
      <c r="M2030" s="112">
        <v>1767</v>
      </c>
      <c r="N2030" s="113">
        <v>1300</v>
      </c>
      <c r="O2030" s="112">
        <v>16022</v>
      </c>
      <c r="P2030" s="112">
        <v>10085</v>
      </c>
      <c r="Q2030" s="112">
        <v>3613</v>
      </c>
      <c r="R2030" s="112">
        <v>1347</v>
      </c>
      <c r="S2030" s="113">
        <v>977</v>
      </c>
      <c r="T2030" s="17">
        <v>-1.3759657136412362E-2</v>
      </c>
      <c r="U2030" s="17">
        <v>-1.2158341187558874E-2</v>
      </c>
      <c r="V2030" s="17">
        <v>-5.1282051282051322E-2</v>
      </c>
      <c r="W2030" s="17">
        <v>2.2071307300509435E-2</v>
      </c>
      <c r="X2030" s="17">
        <v>4.1538461538461524E-2</v>
      </c>
      <c r="Y2030" s="17">
        <v>-1.3759657136412362E-2</v>
      </c>
      <c r="Z2030" s="17">
        <v>-0.1149299104880932</v>
      </c>
      <c r="AA2030" s="17">
        <v>-9.6077049565421624E-2</v>
      </c>
      <c r="AB2030" s="17">
        <v>-1.0952902519167584E-2</v>
      </c>
      <c r="AC2030" s="17">
        <v>-8.3276912660798952E-2</v>
      </c>
    </row>
    <row r="2031" spans="1:29" ht="12.75" customHeight="1" x14ac:dyDescent="0.2">
      <c r="A2031" s="19">
        <v>42082</v>
      </c>
      <c r="B2031" s="19">
        <v>41718</v>
      </c>
      <c r="C2031" s="19">
        <v>40262</v>
      </c>
      <c r="D2031" s="16" t="s">
        <v>6</v>
      </c>
      <c r="E2031" s="114">
        <v>20873</v>
      </c>
      <c r="F2031" s="115">
        <v>11998</v>
      </c>
      <c r="G2031" s="113">
        <v>5245</v>
      </c>
      <c r="H2031" s="113">
        <v>2078</v>
      </c>
      <c r="I2031" s="113">
        <v>1552</v>
      </c>
      <c r="J2031" s="112">
        <v>19663</v>
      </c>
      <c r="K2031" s="112">
        <v>12052</v>
      </c>
      <c r="L2031" s="112">
        <v>4330</v>
      </c>
      <c r="M2031" s="112">
        <v>1835</v>
      </c>
      <c r="N2031" s="113">
        <v>1446</v>
      </c>
      <c r="O2031" s="112">
        <v>17380</v>
      </c>
      <c r="P2031" s="112">
        <v>10821</v>
      </c>
      <c r="Q2031" s="112">
        <v>3852</v>
      </c>
      <c r="R2031" s="112">
        <v>1677</v>
      </c>
      <c r="S2031" s="113">
        <v>1030</v>
      </c>
      <c r="T2031" s="17">
        <v>6.1536896709555977E-2</v>
      </c>
      <c r="U2031" s="17">
        <v>-4.4805841354131903E-3</v>
      </c>
      <c r="V2031" s="17">
        <v>0.21131639722863738</v>
      </c>
      <c r="W2031" s="17">
        <v>0.13242506811989108</v>
      </c>
      <c r="X2031" s="17">
        <v>7.3305670816044222E-2</v>
      </c>
      <c r="Y2031" s="17">
        <v>6.1536896709555977E-2</v>
      </c>
      <c r="Z2031" s="17">
        <v>2.5645409471704461E-2</v>
      </c>
      <c r="AA2031" s="17">
        <v>0.12024775736864579</v>
      </c>
      <c r="AB2031" s="17">
        <v>-2.4003840614498229E-3</v>
      </c>
      <c r="AC2031" s="17">
        <v>-0.1406423034330011</v>
      </c>
    </row>
    <row r="2032" spans="1:29" ht="12.75" customHeight="1" x14ac:dyDescent="0.2">
      <c r="A2032" s="19">
        <v>42083</v>
      </c>
      <c r="B2032" s="19">
        <v>41719</v>
      </c>
      <c r="C2032" s="19">
        <v>40263</v>
      </c>
      <c r="D2032" s="16" t="s">
        <v>7</v>
      </c>
      <c r="E2032" s="114">
        <v>22138</v>
      </c>
      <c r="F2032" s="115">
        <v>12600</v>
      </c>
      <c r="G2032" s="113">
        <v>5357</v>
      </c>
      <c r="H2032" s="113">
        <v>2478</v>
      </c>
      <c r="I2032" s="113">
        <v>1703</v>
      </c>
      <c r="J2032" s="112">
        <v>21667</v>
      </c>
      <c r="K2032" s="112">
        <v>12949</v>
      </c>
      <c r="L2032" s="112">
        <v>5086</v>
      </c>
      <c r="M2032" s="112">
        <v>2103</v>
      </c>
      <c r="N2032" s="113">
        <v>1529</v>
      </c>
      <c r="O2032" s="112">
        <v>18170</v>
      </c>
      <c r="P2032" s="112">
        <v>11152</v>
      </c>
      <c r="Q2032" s="112">
        <v>4126</v>
      </c>
      <c r="R2032" s="112">
        <v>1707</v>
      </c>
      <c r="S2032" s="113">
        <v>1185</v>
      </c>
      <c r="T2032" s="17">
        <v>2.173812710573686E-2</v>
      </c>
      <c r="U2032" s="17">
        <v>-2.695188817669314E-2</v>
      </c>
      <c r="V2032" s="17">
        <v>5.3283523397561927E-2</v>
      </c>
      <c r="W2032" s="17">
        <v>0.17831669044222531</v>
      </c>
      <c r="X2032" s="17">
        <v>0.11379986919555263</v>
      </c>
      <c r="Y2032" s="17">
        <v>2.173812710573686E-2</v>
      </c>
      <c r="Z2032" s="17">
        <v>5.0251256281406143E-3</v>
      </c>
      <c r="AA2032" s="17">
        <v>0.19816595839856865</v>
      </c>
      <c r="AB2032" s="17">
        <v>0.16611764705882348</v>
      </c>
      <c r="AC2032" s="17">
        <v>2.0371479928100733E-2</v>
      </c>
    </row>
    <row r="2033" spans="1:29" ht="12.75" customHeight="1" x14ac:dyDescent="0.2">
      <c r="A2033" s="19">
        <v>42084</v>
      </c>
      <c r="B2033" s="19">
        <v>41720</v>
      </c>
      <c r="C2033" s="19">
        <v>40264</v>
      </c>
      <c r="D2033" s="16" t="s">
        <v>1</v>
      </c>
      <c r="E2033" s="114">
        <v>23580</v>
      </c>
      <c r="F2033" s="115">
        <v>13136</v>
      </c>
      <c r="G2033" s="113">
        <v>5816</v>
      </c>
      <c r="H2033" s="113">
        <v>2761</v>
      </c>
      <c r="I2033" s="113">
        <v>1867</v>
      </c>
      <c r="J2033" s="112">
        <v>21671</v>
      </c>
      <c r="K2033" s="112">
        <v>12118</v>
      </c>
      <c r="L2033" s="112">
        <v>5122</v>
      </c>
      <c r="M2033" s="112">
        <v>2462</v>
      </c>
      <c r="N2033" s="113">
        <v>1969</v>
      </c>
      <c r="O2033" s="112">
        <v>19545</v>
      </c>
      <c r="P2033" s="112">
        <v>11306</v>
      </c>
      <c r="Q2033" s="112">
        <v>4685</v>
      </c>
      <c r="R2033" s="112">
        <v>1962</v>
      </c>
      <c r="S2033" s="113">
        <v>1592</v>
      </c>
      <c r="T2033" s="17">
        <v>8.8090074292833664E-2</v>
      </c>
      <c r="U2033" s="17">
        <v>8.4007261924409882E-2</v>
      </c>
      <c r="V2033" s="17">
        <v>0.13549394767668876</v>
      </c>
      <c r="W2033" s="17">
        <v>0.12144597887896014</v>
      </c>
      <c r="X2033" s="17">
        <v>-5.1802945657694277E-2</v>
      </c>
      <c r="Y2033" s="17">
        <v>8.8090074292833664E-2</v>
      </c>
      <c r="Z2033" s="17">
        <v>6.3557606671524658E-2</v>
      </c>
      <c r="AA2033" s="17">
        <v>0.23168149089368906</v>
      </c>
      <c r="AB2033" s="17">
        <v>5.421916762122958E-2</v>
      </c>
      <c r="AC2033" s="17">
        <v>-8.1652729955730474E-2</v>
      </c>
    </row>
    <row r="2034" spans="1:29" ht="12.75" customHeight="1" x14ac:dyDescent="0.2">
      <c r="A2034" s="19">
        <v>42085</v>
      </c>
      <c r="B2034" s="19">
        <v>41721</v>
      </c>
      <c r="C2034" s="19">
        <v>40265</v>
      </c>
      <c r="D2034" s="16" t="s">
        <v>2</v>
      </c>
      <c r="E2034" s="114">
        <v>22808</v>
      </c>
      <c r="F2034" s="115">
        <v>13142</v>
      </c>
      <c r="G2034" s="113">
        <v>5716</v>
      </c>
      <c r="H2034" s="113">
        <v>2237</v>
      </c>
      <c r="I2034" s="113">
        <v>1713</v>
      </c>
      <c r="J2034" s="112">
        <v>19852</v>
      </c>
      <c r="K2034" s="112">
        <v>11876</v>
      </c>
      <c r="L2034" s="112">
        <v>4551</v>
      </c>
      <c r="M2034" s="112">
        <v>1910</v>
      </c>
      <c r="N2034" s="113">
        <v>1515</v>
      </c>
      <c r="O2034" s="112">
        <v>18074</v>
      </c>
      <c r="P2034" s="112">
        <v>11063</v>
      </c>
      <c r="Q2034" s="112">
        <v>4252</v>
      </c>
      <c r="R2034" s="112">
        <v>1591</v>
      </c>
      <c r="S2034" s="113">
        <v>1168</v>
      </c>
      <c r="T2034" s="17">
        <v>0.14890187386661302</v>
      </c>
      <c r="U2034" s="17">
        <v>0.10660154934321331</v>
      </c>
      <c r="V2034" s="17">
        <v>0.25598769501208518</v>
      </c>
      <c r="W2034" s="17">
        <v>0.17120418848167529</v>
      </c>
      <c r="X2034" s="17">
        <v>0.13069306930693059</v>
      </c>
      <c r="Y2034" s="17">
        <v>0.14890187386661302</v>
      </c>
      <c r="Z2034" s="17">
        <v>4.1610525481493132E-2</v>
      </c>
      <c r="AA2034" s="17">
        <v>0.18123579251911548</v>
      </c>
      <c r="AB2034" s="17">
        <v>0.13610970035551051</v>
      </c>
      <c r="AC2034" s="17">
        <v>0.11814621409921666</v>
      </c>
    </row>
    <row r="2035" spans="1:29" ht="12.75" customHeight="1" x14ac:dyDescent="0.2">
      <c r="A2035" s="19">
        <v>42086</v>
      </c>
      <c r="B2035" s="19">
        <v>41722</v>
      </c>
      <c r="C2035" s="19">
        <v>40266</v>
      </c>
      <c r="D2035" s="16" t="s">
        <v>3</v>
      </c>
      <c r="E2035" s="114">
        <v>21174</v>
      </c>
      <c r="F2035" s="115">
        <v>12023</v>
      </c>
      <c r="G2035" s="113">
        <v>5545</v>
      </c>
      <c r="H2035" s="113">
        <v>1957</v>
      </c>
      <c r="I2035" s="113">
        <v>1649</v>
      </c>
      <c r="J2035" s="112">
        <v>18925</v>
      </c>
      <c r="K2035" s="112">
        <v>11468</v>
      </c>
      <c r="L2035" s="112">
        <v>4412</v>
      </c>
      <c r="M2035" s="112">
        <v>1892</v>
      </c>
      <c r="N2035" s="113">
        <v>1153</v>
      </c>
      <c r="O2035" s="112">
        <v>17306</v>
      </c>
      <c r="P2035" s="112">
        <v>11103</v>
      </c>
      <c r="Q2035" s="112">
        <v>3775</v>
      </c>
      <c r="R2035" s="112">
        <v>1417</v>
      </c>
      <c r="S2035" s="113">
        <v>1011</v>
      </c>
      <c r="T2035" s="17">
        <v>0.11883751651254948</v>
      </c>
      <c r="U2035" s="17">
        <v>4.8395535402860235E-2</v>
      </c>
      <c r="V2035" s="17">
        <v>0.25679963735267441</v>
      </c>
      <c r="W2035" s="17">
        <v>3.4355179704016914E-2</v>
      </c>
      <c r="X2035" s="17">
        <v>0.4301821335646141</v>
      </c>
      <c r="Y2035" s="17">
        <v>0.11883751651254948</v>
      </c>
      <c r="Z2035" s="17">
        <v>5.0154643484074946E-3</v>
      </c>
      <c r="AA2035" s="17">
        <v>0.23249611024672157</v>
      </c>
      <c r="AB2035" s="17">
        <v>-7.4266792809839166E-2</v>
      </c>
      <c r="AC2035" s="17">
        <v>9.133024487094632E-2</v>
      </c>
    </row>
    <row r="2036" spans="1:29" ht="12.75" customHeight="1" x14ac:dyDescent="0.2">
      <c r="A2036" s="19">
        <v>42087</v>
      </c>
      <c r="B2036" s="19">
        <v>41723</v>
      </c>
      <c r="C2036" s="19">
        <v>40267</v>
      </c>
      <c r="D2036" s="16" t="s">
        <v>4</v>
      </c>
      <c r="E2036" s="114">
        <v>17872</v>
      </c>
      <c r="F2036" s="115">
        <v>10530</v>
      </c>
      <c r="G2036" s="113">
        <v>4116</v>
      </c>
      <c r="H2036" s="113">
        <v>1889</v>
      </c>
      <c r="I2036" s="113">
        <v>1337</v>
      </c>
      <c r="J2036" s="112">
        <v>16761</v>
      </c>
      <c r="K2036" s="112">
        <v>9891</v>
      </c>
      <c r="L2036" s="112">
        <v>3820</v>
      </c>
      <c r="M2036" s="112">
        <v>1618</v>
      </c>
      <c r="N2036" s="113">
        <v>1432</v>
      </c>
      <c r="O2036" s="112">
        <v>15808</v>
      </c>
      <c r="P2036" s="112">
        <v>9974</v>
      </c>
      <c r="Q2036" s="112">
        <v>3327</v>
      </c>
      <c r="R2036" s="112">
        <v>1436</v>
      </c>
      <c r="S2036" s="113">
        <v>1071</v>
      </c>
      <c r="T2036" s="17">
        <v>6.6284827874231844E-2</v>
      </c>
      <c r="U2036" s="17">
        <v>6.4604185623293953E-2</v>
      </c>
      <c r="V2036" s="17">
        <v>7.7486910994764457E-2</v>
      </c>
      <c r="W2036" s="17">
        <v>0.16749072929542641</v>
      </c>
      <c r="X2036" s="17">
        <v>-6.6340782122905062E-2</v>
      </c>
      <c r="Y2036" s="17">
        <v>6.6284827874231844E-2</v>
      </c>
      <c r="Z2036" s="17">
        <v>-2.9671949870991532E-2</v>
      </c>
      <c r="AA2036" s="17">
        <v>3.3651431441486634E-2</v>
      </c>
      <c r="AB2036" s="17">
        <v>0.20089001907183723</v>
      </c>
      <c r="AC2036" s="17">
        <v>-0.19651442307692313</v>
      </c>
    </row>
    <row r="2037" spans="1:29" ht="12.75" customHeight="1" x14ac:dyDescent="0.2">
      <c r="A2037" s="19">
        <v>42088</v>
      </c>
      <c r="B2037" s="19">
        <v>41724</v>
      </c>
      <c r="C2037" s="19">
        <v>40268</v>
      </c>
      <c r="D2037" s="16" t="s">
        <v>5</v>
      </c>
      <c r="E2037" s="114">
        <v>18853</v>
      </c>
      <c r="F2037" s="115">
        <v>11269</v>
      </c>
      <c r="G2037" s="113">
        <v>4401</v>
      </c>
      <c r="H2037" s="113">
        <v>1778</v>
      </c>
      <c r="I2037" s="113">
        <v>1405</v>
      </c>
      <c r="J2037" s="112">
        <v>17441</v>
      </c>
      <c r="K2037" s="112">
        <v>10586</v>
      </c>
      <c r="L2037" s="112">
        <v>3987</v>
      </c>
      <c r="M2037" s="112">
        <v>1684</v>
      </c>
      <c r="N2037" s="113">
        <v>1184</v>
      </c>
      <c r="O2037" s="112">
        <v>16087</v>
      </c>
      <c r="P2037" s="112">
        <v>9810</v>
      </c>
      <c r="Q2037" s="112">
        <v>3819</v>
      </c>
      <c r="R2037" s="112">
        <v>1431</v>
      </c>
      <c r="S2037" s="113">
        <v>1027</v>
      </c>
      <c r="T2037" s="17">
        <v>8.095866062725765E-2</v>
      </c>
      <c r="U2037" s="17">
        <v>6.451917627054593E-2</v>
      </c>
      <c r="V2037" s="17">
        <v>0.10383747178329572</v>
      </c>
      <c r="W2037" s="17">
        <v>5.581947743467941E-2</v>
      </c>
      <c r="X2037" s="17">
        <v>0.18665540540540548</v>
      </c>
      <c r="Y2037" s="17">
        <v>8.095866062725765E-2</v>
      </c>
      <c r="Z2037" s="17">
        <v>-6.5588723051409614E-2</v>
      </c>
      <c r="AA2037" s="17">
        <v>1.1259191176470562E-2</v>
      </c>
      <c r="AB2037" s="17">
        <v>-7.6843198338525487E-2</v>
      </c>
      <c r="AC2037" s="17">
        <v>-9.8856015087303351E-2</v>
      </c>
    </row>
    <row r="2038" spans="1:29" ht="12.75" customHeight="1" x14ac:dyDescent="0.2">
      <c r="A2038" s="19">
        <v>42089</v>
      </c>
      <c r="B2038" s="19">
        <v>41725</v>
      </c>
      <c r="C2038" s="19">
        <v>40269</v>
      </c>
      <c r="D2038" s="16" t="s">
        <v>6</v>
      </c>
      <c r="E2038" s="114">
        <v>22244</v>
      </c>
      <c r="F2038" s="115">
        <v>12510</v>
      </c>
      <c r="G2038" s="113">
        <v>5707</v>
      </c>
      <c r="H2038" s="113">
        <v>2397</v>
      </c>
      <c r="I2038" s="113">
        <v>1630</v>
      </c>
      <c r="J2038" s="112">
        <v>19379</v>
      </c>
      <c r="K2038" s="112">
        <v>11785</v>
      </c>
      <c r="L2038" s="112">
        <v>4311</v>
      </c>
      <c r="M2038" s="112">
        <v>1755</v>
      </c>
      <c r="N2038" s="113">
        <v>1528</v>
      </c>
      <c r="O2038" s="112">
        <v>18155</v>
      </c>
      <c r="P2038" s="112">
        <v>11053</v>
      </c>
      <c r="Q2038" s="112">
        <v>4263</v>
      </c>
      <c r="R2038" s="112">
        <v>1714</v>
      </c>
      <c r="S2038" s="113">
        <v>1125</v>
      </c>
      <c r="T2038" s="17">
        <v>0.14784044584343881</v>
      </c>
      <c r="U2038" s="17">
        <v>6.1518879932117132E-2</v>
      </c>
      <c r="V2038" s="17">
        <v>0.32382277893760159</v>
      </c>
      <c r="W2038" s="17">
        <v>0.36581196581196584</v>
      </c>
      <c r="X2038" s="17">
        <v>6.6753926701570654E-2</v>
      </c>
      <c r="Y2038" s="17">
        <v>0.14784044584343881</v>
      </c>
      <c r="Z2038" s="17">
        <v>4.493818910791858E-2</v>
      </c>
      <c r="AA2038" s="17">
        <v>0.3116524936796139</v>
      </c>
      <c r="AB2038" s="17">
        <v>0.19515249706241611</v>
      </c>
      <c r="AC2038" s="17">
        <v>-8.3416240043947876E-2</v>
      </c>
    </row>
    <row r="2039" spans="1:29" ht="12.75" customHeight="1" x14ac:dyDescent="0.2">
      <c r="A2039" s="19">
        <v>42090</v>
      </c>
      <c r="B2039" s="19">
        <v>41726</v>
      </c>
      <c r="C2039" s="19">
        <v>40270</v>
      </c>
      <c r="D2039" s="16" t="s">
        <v>7</v>
      </c>
      <c r="E2039" s="114">
        <v>23303</v>
      </c>
      <c r="F2039" s="115">
        <v>13223</v>
      </c>
      <c r="G2039" s="113">
        <v>5988</v>
      </c>
      <c r="H2039" s="113">
        <v>2407</v>
      </c>
      <c r="I2039" s="113">
        <v>1685</v>
      </c>
      <c r="J2039" s="112">
        <v>19857</v>
      </c>
      <c r="K2039" s="112">
        <v>11556</v>
      </c>
      <c r="L2039" s="112">
        <v>4834</v>
      </c>
      <c r="M2039" s="112">
        <v>1979</v>
      </c>
      <c r="N2039" s="113">
        <v>1488</v>
      </c>
      <c r="O2039" s="112">
        <v>18001</v>
      </c>
      <c r="P2039" s="112">
        <v>11152</v>
      </c>
      <c r="Q2039" s="112">
        <v>3936</v>
      </c>
      <c r="R2039" s="112">
        <v>1772</v>
      </c>
      <c r="S2039" s="113">
        <v>1141</v>
      </c>
      <c r="T2039" s="17">
        <v>0.1735408168404089</v>
      </c>
      <c r="U2039" s="17">
        <v>0.14425406715126332</v>
      </c>
      <c r="V2039" s="17">
        <v>0.23872569300786095</v>
      </c>
      <c r="W2039" s="17">
        <v>0.21627084386053563</v>
      </c>
      <c r="X2039" s="17">
        <v>0.13239247311827951</v>
      </c>
      <c r="Y2039" s="17">
        <v>0.1735408168404089</v>
      </c>
      <c r="Z2039" s="17">
        <v>0.10782506702412875</v>
      </c>
      <c r="AA2039" s="17">
        <v>0.26302467833790333</v>
      </c>
      <c r="AB2039" s="17">
        <v>0.13377296278850692</v>
      </c>
      <c r="AC2039" s="17">
        <v>-5.2790344627752561E-2</v>
      </c>
    </row>
    <row r="2040" spans="1:29" ht="12.75" customHeight="1" x14ac:dyDescent="0.2">
      <c r="A2040" s="19">
        <v>42091</v>
      </c>
      <c r="B2040" s="19">
        <v>41727</v>
      </c>
      <c r="C2040" s="19">
        <v>40271</v>
      </c>
      <c r="D2040" s="16" t="s">
        <v>1</v>
      </c>
      <c r="E2040" s="114">
        <v>24182</v>
      </c>
      <c r="F2040" s="115">
        <v>13023</v>
      </c>
      <c r="G2040" s="113">
        <v>6255</v>
      </c>
      <c r="H2040" s="113">
        <v>3052</v>
      </c>
      <c r="I2040" s="113">
        <v>1852</v>
      </c>
      <c r="J2040" s="112">
        <v>20505</v>
      </c>
      <c r="K2040" s="112">
        <v>11548</v>
      </c>
      <c r="L2040" s="112">
        <v>4711</v>
      </c>
      <c r="M2040" s="112">
        <v>2274</v>
      </c>
      <c r="N2040" s="113">
        <v>1972</v>
      </c>
      <c r="O2040" s="112">
        <v>20095</v>
      </c>
      <c r="P2040" s="112">
        <v>11482</v>
      </c>
      <c r="Q2040" s="112">
        <v>4828</v>
      </c>
      <c r="R2040" s="112">
        <v>1972</v>
      </c>
      <c r="S2040" s="113">
        <v>1813</v>
      </c>
      <c r="T2040" s="17">
        <v>0.17932211655693742</v>
      </c>
      <c r="U2040" s="17">
        <v>0.12772774506408036</v>
      </c>
      <c r="V2040" s="17">
        <v>0.32774357885799188</v>
      </c>
      <c r="W2040" s="17">
        <v>0.34212840809146883</v>
      </c>
      <c r="X2040" s="17">
        <v>-6.0851926977687598E-2</v>
      </c>
      <c r="Y2040" s="17">
        <v>0.17932211655693742</v>
      </c>
      <c r="Z2040" s="17">
        <v>4.753861003860993E-2</v>
      </c>
      <c r="AA2040" s="17">
        <v>0.22335223938979065</v>
      </c>
      <c r="AB2040" s="17">
        <v>0.29103214890016926</v>
      </c>
      <c r="AC2040" s="17">
        <v>-3.692147685907432E-2</v>
      </c>
    </row>
    <row r="2041" spans="1:29" ht="12.75" customHeight="1" x14ac:dyDescent="0.2">
      <c r="A2041" s="19">
        <v>42092</v>
      </c>
      <c r="B2041" s="19">
        <v>41728</v>
      </c>
      <c r="C2041" s="19">
        <v>40272</v>
      </c>
      <c r="D2041" s="16" t="s">
        <v>2</v>
      </c>
      <c r="E2041" s="114">
        <v>22909</v>
      </c>
      <c r="F2041" s="115">
        <v>12982</v>
      </c>
      <c r="G2041" s="113">
        <v>6026</v>
      </c>
      <c r="H2041" s="113">
        <v>2307</v>
      </c>
      <c r="I2041" s="113">
        <v>1594</v>
      </c>
      <c r="J2041" s="112">
        <v>19394</v>
      </c>
      <c r="K2041" s="112">
        <v>12051</v>
      </c>
      <c r="L2041" s="112">
        <v>4280</v>
      </c>
      <c r="M2041" s="112">
        <v>1692</v>
      </c>
      <c r="N2041" s="113">
        <v>1371</v>
      </c>
      <c r="O2041" s="112">
        <v>17357</v>
      </c>
      <c r="P2041" s="112">
        <v>10209</v>
      </c>
      <c r="Q2041" s="112">
        <v>4407</v>
      </c>
      <c r="R2041" s="112">
        <v>1477</v>
      </c>
      <c r="S2041" s="113">
        <v>1264</v>
      </c>
      <c r="T2041" s="17">
        <v>0.18124162111993392</v>
      </c>
      <c r="U2041" s="17">
        <v>7.7254999585096629E-2</v>
      </c>
      <c r="V2041" s="17">
        <v>0.40794392523364476</v>
      </c>
      <c r="W2041" s="17">
        <v>0.36347517730496448</v>
      </c>
      <c r="X2041" s="17">
        <v>0.16265499635302705</v>
      </c>
      <c r="Y2041" s="17">
        <v>0.18124162111993392</v>
      </c>
      <c r="Z2041" s="17">
        <v>5.0748684743018968E-2</v>
      </c>
      <c r="AA2041" s="17">
        <v>0.35446167678129914</v>
      </c>
      <c r="AB2041" s="17">
        <v>0.19348163476461466</v>
      </c>
      <c r="AC2041" s="17">
        <v>-3.9759036144578319E-2</v>
      </c>
    </row>
    <row r="2042" spans="1:29" ht="12.75" customHeight="1" x14ac:dyDescent="0.2">
      <c r="A2042" s="19">
        <v>42093</v>
      </c>
      <c r="B2042" s="19">
        <v>41729</v>
      </c>
      <c r="C2042" s="19">
        <v>40273</v>
      </c>
      <c r="D2042" s="16" t="s">
        <v>3</v>
      </c>
      <c r="E2042" s="114">
        <v>21152</v>
      </c>
      <c r="F2042" s="115">
        <v>12293</v>
      </c>
      <c r="G2042" s="113">
        <v>5204</v>
      </c>
      <c r="H2042" s="113">
        <v>2135</v>
      </c>
      <c r="I2042" s="113">
        <v>1520</v>
      </c>
      <c r="J2042" s="112">
        <v>17579</v>
      </c>
      <c r="K2042" s="112">
        <v>11155</v>
      </c>
      <c r="L2042" s="112">
        <v>3741</v>
      </c>
      <c r="M2042" s="112">
        <v>1551</v>
      </c>
      <c r="N2042" s="113">
        <v>1132</v>
      </c>
      <c r="O2042" s="112">
        <v>16241</v>
      </c>
      <c r="P2042" s="112">
        <v>10329</v>
      </c>
      <c r="Q2042" s="112">
        <v>3418</v>
      </c>
      <c r="R2042" s="112">
        <v>1420</v>
      </c>
      <c r="S2042" s="113">
        <v>1074</v>
      </c>
      <c r="T2042" s="17">
        <v>0.20325388247340581</v>
      </c>
      <c r="U2042" s="17">
        <v>0.10201703272075302</v>
      </c>
      <c r="V2042" s="17">
        <v>0.3910719059075114</v>
      </c>
      <c r="W2042" s="17">
        <v>0.37653127014829146</v>
      </c>
      <c r="X2042" s="17">
        <v>0.34275618374558303</v>
      </c>
      <c r="Y2042" s="17">
        <v>0.20325388247340581</v>
      </c>
      <c r="Z2042" s="17">
        <v>1.0106820049301524E-2</v>
      </c>
      <c r="AA2042" s="17">
        <v>0.19769850402761802</v>
      </c>
      <c r="AB2042" s="17">
        <v>1.8606870229007644E-2</v>
      </c>
      <c r="AC2042" s="17">
        <v>-5.4138145612943389E-2</v>
      </c>
    </row>
    <row r="2043" spans="1:29" ht="12.75" customHeight="1" x14ac:dyDescent="0.2">
      <c r="A2043" s="19">
        <v>42094</v>
      </c>
      <c r="B2043" s="19">
        <v>41730</v>
      </c>
      <c r="C2043" s="19">
        <v>40274</v>
      </c>
      <c r="D2043" s="16" t="s">
        <v>4</v>
      </c>
      <c r="E2043" s="114">
        <v>19179</v>
      </c>
      <c r="F2043" s="115">
        <v>11200</v>
      </c>
      <c r="G2043" s="113">
        <v>4707</v>
      </c>
      <c r="H2043" s="113">
        <v>1909</v>
      </c>
      <c r="I2043" s="113">
        <v>1363</v>
      </c>
      <c r="J2043" s="112">
        <v>16311</v>
      </c>
      <c r="K2043" s="112">
        <v>9831</v>
      </c>
      <c r="L2043" s="112">
        <v>3753</v>
      </c>
      <c r="M2043" s="112">
        <v>1492</v>
      </c>
      <c r="N2043" s="113">
        <v>1235</v>
      </c>
      <c r="O2043" s="112">
        <v>14291</v>
      </c>
      <c r="P2043" s="112">
        <v>8999</v>
      </c>
      <c r="Q2043" s="112">
        <v>3049</v>
      </c>
      <c r="R2043" s="112">
        <v>1257</v>
      </c>
      <c r="S2043" s="113">
        <v>986</v>
      </c>
      <c r="T2043" s="17">
        <v>0.17583226043774136</v>
      </c>
      <c r="U2043" s="17">
        <v>0.13925338215847827</v>
      </c>
      <c r="V2043" s="17">
        <v>0.25419664268585129</v>
      </c>
      <c r="W2043" s="17">
        <v>0.27949061662198393</v>
      </c>
      <c r="X2043" s="17">
        <v>0.10364372469635619</v>
      </c>
      <c r="Y2043" s="17">
        <v>0.17583226043774136</v>
      </c>
      <c r="Z2043" s="17">
        <v>4.1472940301283234E-2</v>
      </c>
      <c r="AA2043" s="17">
        <v>0.1502932551319649</v>
      </c>
      <c r="AB2043" s="17">
        <v>0.24364820846905544</v>
      </c>
      <c r="AC2043" s="17">
        <v>8.5191082802547724E-2</v>
      </c>
    </row>
    <row r="2044" spans="1:29" ht="12.75" customHeight="1" x14ac:dyDescent="0.2">
      <c r="A2044" s="19">
        <v>42095</v>
      </c>
      <c r="B2044" s="19">
        <v>41731</v>
      </c>
      <c r="C2044" s="19">
        <v>40275</v>
      </c>
      <c r="D2044" s="16" t="s">
        <v>5</v>
      </c>
      <c r="E2044" s="114">
        <v>20714.2</v>
      </c>
      <c r="F2044" s="115">
        <v>11667</v>
      </c>
      <c r="G2044" s="113">
        <v>5397</v>
      </c>
      <c r="H2044" s="113">
        <v>2107.1999999999998</v>
      </c>
      <c r="I2044" s="113">
        <v>1543</v>
      </c>
      <c r="J2044" s="112">
        <v>16448</v>
      </c>
      <c r="K2044" s="112">
        <v>10045</v>
      </c>
      <c r="L2044" s="112">
        <v>3877</v>
      </c>
      <c r="M2044" s="112">
        <v>1616</v>
      </c>
      <c r="N2044" s="113">
        <v>910</v>
      </c>
      <c r="O2044" s="112">
        <v>14675</v>
      </c>
      <c r="P2044" s="112">
        <v>9159</v>
      </c>
      <c r="Q2044" s="112">
        <v>3263</v>
      </c>
      <c r="R2044" s="112">
        <v>1194</v>
      </c>
      <c r="S2044" s="113">
        <v>1059</v>
      </c>
      <c r="T2044" s="17">
        <v>0.25937500000000013</v>
      </c>
      <c r="U2044" s="17">
        <v>0.16147336983573912</v>
      </c>
      <c r="V2044" s="17">
        <v>0.39205571318029397</v>
      </c>
      <c r="W2044" s="17">
        <v>0.30396039603960379</v>
      </c>
      <c r="X2044" s="17">
        <v>0.69560439560439558</v>
      </c>
      <c r="Y2044" s="17">
        <v>0.25937500000000013</v>
      </c>
      <c r="Z2044" s="17">
        <v>6.3149261891744191E-2</v>
      </c>
      <c r="AA2044" s="17">
        <v>0.35637094747423981</v>
      </c>
      <c r="AB2044" s="17">
        <v>0.14896401308615048</v>
      </c>
      <c r="AC2044" s="17">
        <v>0.27310231023102305</v>
      </c>
    </row>
    <row r="2045" spans="1:29" ht="12.75" customHeight="1" x14ac:dyDescent="0.2">
      <c r="A2045" s="19">
        <v>42096</v>
      </c>
      <c r="B2045" s="19">
        <v>41732</v>
      </c>
      <c r="C2045" s="19">
        <v>40276</v>
      </c>
      <c r="D2045" s="16" t="s">
        <v>6</v>
      </c>
      <c r="E2045" s="114">
        <v>22780</v>
      </c>
      <c r="F2045" s="115">
        <v>12762</v>
      </c>
      <c r="G2045" s="113">
        <v>5795</v>
      </c>
      <c r="H2045" s="113">
        <v>2509</v>
      </c>
      <c r="I2045" s="113">
        <v>1714</v>
      </c>
      <c r="J2045" s="112">
        <v>18238</v>
      </c>
      <c r="K2045" s="112">
        <v>10792</v>
      </c>
      <c r="L2045" s="112">
        <v>4388</v>
      </c>
      <c r="M2045" s="112">
        <v>1469</v>
      </c>
      <c r="N2045" s="113">
        <v>1589</v>
      </c>
      <c r="O2045" s="112">
        <v>16137</v>
      </c>
      <c r="P2045" s="112">
        <v>10090</v>
      </c>
      <c r="Q2045" s="112">
        <v>3429</v>
      </c>
      <c r="R2045" s="112">
        <v>1310</v>
      </c>
      <c r="S2045" s="113">
        <v>1308</v>
      </c>
      <c r="T2045" s="17">
        <v>0.2490404649632636</v>
      </c>
      <c r="U2045" s="17">
        <v>0.18254262416604883</v>
      </c>
      <c r="V2045" s="17">
        <v>0.32064721969006382</v>
      </c>
      <c r="W2045" s="17">
        <v>0.70796460176991149</v>
      </c>
      <c r="X2045" s="17">
        <v>7.8665827564506019E-2</v>
      </c>
      <c r="Y2045" s="17">
        <v>0.2490404649632636</v>
      </c>
      <c r="Z2045" s="17">
        <v>0.14683680805176125</v>
      </c>
      <c r="AA2045" s="17">
        <v>0.36032863849765251</v>
      </c>
      <c r="AB2045" s="17">
        <v>0.48023598820058999</v>
      </c>
      <c r="AC2045" s="17">
        <v>8.6873811033608028E-2</v>
      </c>
    </row>
    <row r="2046" spans="1:29" ht="12.75" customHeight="1" x14ac:dyDescent="0.2">
      <c r="A2046" s="19">
        <v>42097</v>
      </c>
      <c r="B2046" s="19">
        <v>41733</v>
      </c>
      <c r="C2046" s="19">
        <v>40277</v>
      </c>
      <c r="D2046" s="16" t="s">
        <v>7</v>
      </c>
      <c r="E2046" s="114">
        <v>23240</v>
      </c>
      <c r="F2046" s="115">
        <v>13212</v>
      </c>
      <c r="G2046" s="113">
        <v>5796</v>
      </c>
      <c r="H2046" s="113">
        <v>2524</v>
      </c>
      <c r="I2046" s="113">
        <v>1708</v>
      </c>
      <c r="J2046" s="112">
        <v>19013</v>
      </c>
      <c r="K2046" s="112">
        <v>11129</v>
      </c>
      <c r="L2046" s="112">
        <v>4614</v>
      </c>
      <c r="M2046" s="112">
        <v>1802</v>
      </c>
      <c r="N2046" s="113">
        <v>1468</v>
      </c>
      <c r="O2046" s="112">
        <v>17535</v>
      </c>
      <c r="P2046" s="112">
        <v>10776</v>
      </c>
      <c r="Q2046" s="112">
        <v>4130</v>
      </c>
      <c r="R2046" s="112">
        <v>1325</v>
      </c>
      <c r="S2046" s="113">
        <v>1304</v>
      </c>
      <c r="T2046" s="17">
        <v>0.22232156945247983</v>
      </c>
      <c r="U2046" s="17">
        <v>0.18716865845987951</v>
      </c>
      <c r="V2046" s="17">
        <v>0.25617685305591675</v>
      </c>
      <c r="W2046" s="17">
        <v>0.40066592674805768</v>
      </c>
      <c r="X2046" s="17">
        <v>0.1634877384196185</v>
      </c>
      <c r="Y2046" s="17">
        <v>0.22232156945247983</v>
      </c>
      <c r="Z2046" s="17">
        <v>0.16405286343612335</v>
      </c>
      <c r="AA2046" s="17">
        <v>0.31997267137326357</v>
      </c>
      <c r="AB2046" s="17">
        <v>0.23907707412862056</v>
      </c>
      <c r="AC2046" s="17">
        <v>6.0724685388353628E-3</v>
      </c>
    </row>
    <row r="2047" spans="1:29" ht="12.75" customHeight="1" x14ac:dyDescent="0.2">
      <c r="A2047" s="19">
        <v>42098</v>
      </c>
      <c r="B2047" s="19">
        <v>41734</v>
      </c>
      <c r="C2047" s="19">
        <v>40278</v>
      </c>
      <c r="D2047" s="16" t="s">
        <v>1</v>
      </c>
      <c r="E2047" s="114">
        <v>23801</v>
      </c>
      <c r="F2047" s="115">
        <v>12910</v>
      </c>
      <c r="G2047" s="113">
        <v>6020</v>
      </c>
      <c r="H2047" s="113">
        <v>3003</v>
      </c>
      <c r="I2047" s="113">
        <v>1868</v>
      </c>
      <c r="J2047" s="112">
        <v>20062</v>
      </c>
      <c r="K2047" s="112">
        <v>11190</v>
      </c>
      <c r="L2047" s="112">
        <v>5259</v>
      </c>
      <c r="M2047" s="112">
        <v>1967</v>
      </c>
      <c r="N2047" s="113">
        <v>1646</v>
      </c>
      <c r="O2047" s="112">
        <v>19322</v>
      </c>
      <c r="P2047" s="112">
        <v>10862</v>
      </c>
      <c r="Q2047" s="112">
        <v>4558</v>
      </c>
      <c r="R2047" s="112">
        <v>1992</v>
      </c>
      <c r="S2047" s="113">
        <v>1910</v>
      </c>
      <c r="T2047" s="17">
        <v>0.18637224603728453</v>
      </c>
      <c r="U2047" s="17">
        <v>0.15370866845397679</v>
      </c>
      <c r="V2047" s="17">
        <v>0.14470431640996395</v>
      </c>
      <c r="W2047" s="17">
        <v>0.52669039145907481</v>
      </c>
      <c r="X2047" s="17">
        <v>0.13487241798298899</v>
      </c>
      <c r="Y2047" s="17">
        <v>0.18637224603728453</v>
      </c>
      <c r="Z2047" s="17">
        <v>9.6856414613423869E-2</v>
      </c>
      <c r="AA2047" s="17">
        <v>0.17394695787831504</v>
      </c>
      <c r="AB2047" s="17">
        <v>0.37130229954094784</v>
      </c>
      <c r="AC2047" s="17">
        <v>-9.5755118556510532E-2</v>
      </c>
    </row>
    <row r="2048" spans="1:29" ht="12.75" customHeight="1" x14ac:dyDescent="0.2">
      <c r="A2048" s="19">
        <v>42099</v>
      </c>
      <c r="B2048" s="19">
        <v>41735</v>
      </c>
      <c r="C2048" s="19">
        <v>40279</v>
      </c>
      <c r="D2048" s="16" t="s">
        <v>2</v>
      </c>
      <c r="E2048" s="114">
        <v>21686.2</v>
      </c>
      <c r="F2048" s="115">
        <v>12070</v>
      </c>
      <c r="G2048" s="113">
        <v>5781</v>
      </c>
      <c r="H2048" s="113">
        <v>2141.1999999999998</v>
      </c>
      <c r="I2048" s="113">
        <v>1694</v>
      </c>
      <c r="J2048" s="112">
        <v>18838</v>
      </c>
      <c r="K2048" s="112">
        <v>11120</v>
      </c>
      <c r="L2048" s="112">
        <v>4578</v>
      </c>
      <c r="M2048" s="112">
        <v>1716</v>
      </c>
      <c r="N2048" s="113">
        <v>1424</v>
      </c>
      <c r="O2048" s="112">
        <v>17253</v>
      </c>
      <c r="P2048" s="112">
        <v>10402</v>
      </c>
      <c r="Q2048" s="112">
        <v>4217</v>
      </c>
      <c r="R2048" s="112">
        <v>1369</v>
      </c>
      <c r="S2048" s="113">
        <v>1265</v>
      </c>
      <c r="T2048" s="17">
        <v>0.15119439430937476</v>
      </c>
      <c r="U2048" s="17">
        <v>8.5431654676259017E-2</v>
      </c>
      <c r="V2048" s="17">
        <v>0.26277850589777185</v>
      </c>
      <c r="W2048" s="17">
        <v>0.24778554778554773</v>
      </c>
      <c r="X2048" s="17">
        <v>0.18960674157303381</v>
      </c>
      <c r="Y2048" s="17">
        <v>0.15119439430937476</v>
      </c>
      <c r="Z2048" s="17">
        <v>7.3175068907264107E-2</v>
      </c>
      <c r="AA2048" s="17">
        <v>0.28096609793928651</v>
      </c>
      <c r="AB2048" s="17">
        <v>0.38141935483870948</v>
      </c>
      <c r="AC2048" s="17">
        <v>0.30137372812839192</v>
      </c>
    </row>
    <row r="2049" spans="1:29" ht="12.75" customHeight="1" x14ac:dyDescent="0.2">
      <c r="A2049" s="19">
        <v>42100</v>
      </c>
      <c r="B2049" s="19">
        <v>41736</v>
      </c>
      <c r="C2049" s="19">
        <v>40280</v>
      </c>
      <c r="D2049" s="16" t="s">
        <v>3</v>
      </c>
      <c r="E2049" s="114">
        <v>21399</v>
      </c>
      <c r="F2049" s="115">
        <v>12368</v>
      </c>
      <c r="G2049" s="113">
        <v>5212</v>
      </c>
      <c r="H2049" s="113">
        <v>2105</v>
      </c>
      <c r="I2049" s="113">
        <v>1714</v>
      </c>
      <c r="J2049" s="112">
        <v>17901</v>
      </c>
      <c r="K2049" s="112">
        <v>10957</v>
      </c>
      <c r="L2049" s="112">
        <v>3953</v>
      </c>
      <c r="M2049" s="112">
        <v>1257</v>
      </c>
      <c r="N2049" s="113">
        <v>1734</v>
      </c>
      <c r="O2049" s="112">
        <v>15423</v>
      </c>
      <c r="P2049" s="112">
        <v>10110</v>
      </c>
      <c r="Q2049" s="112">
        <v>3096</v>
      </c>
      <c r="R2049" s="112">
        <v>1200</v>
      </c>
      <c r="S2049" s="113">
        <v>1017</v>
      </c>
      <c r="T2049" s="17">
        <v>0.19540807776101898</v>
      </c>
      <c r="U2049" s="17">
        <v>0.12877612485169299</v>
      </c>
      <c r="V2049" s="17">
        <v>0.31849228434100674</v>
      </c>
      <c r="W2049" s="17">
        <v>0.67462211614956247</v>
      </c>
      <c r="X2049" s="17">
        <v>-1.1534025374855816E-2</v>
      </c>
      <c r="Y2049" s="17">
        <v>0.19540807776101898</v>
      </c>
      <c r="Z2049" s="17">
        <v>0.19359197066203437</v>
      </c>
      <c r="AA2049" s="17">
        <v>0.33778234086242298</v>
      </c>
      <c r="AB2049" s="17">
        <v>0.40239840106595604</v>
      </c>
      <c r="AC2049" s="17">
        <v>0.21130742049469964</v>
      </c>
    </row>
    <row r="2050" spans="1:29" ht="12.75" customHeight="1" x14ac:dyDescent="0.2">
      <c r="A2050" s="19">
        <v>42101</v>
      </c>
      <c r="B2050" s="19">
        <v>41737</v>
      </c>
      <c r="C2050" s="19">
        <v>40281</v>
      </c>
      <c r="D2050" s="16" t="s">
        <v>4</v>
      </c>
      <c r="E2050" s="114">
        <v>17575</v>
      </c>
      <c r="F2050" s="115">
        <v>9788</v>
      </c>
      <c r="G2050" s="113">
        <v>4528</v>
      </c>
      <c r="H2050" s="113">
        <v>1701</v>
      </c>
      <c r="I2050" s="113">
        <v>1558</v>
      </c>
      <c r="J2050" s="112">
        <v>15390</v>
      </c>
      <c r="K2050" s="112">
        <v>9609</v>
      </c>
      <c r="L2050" s="112">
        <v>3147</v>
      </c>
      <c r="M2050" s="112">
        <v>1514</v>
      </c>
      <c r="N2050" s="113">
        <v>1120</v>
      </c>
      <c r="O2050" s="112">
        <v>15358</v>
      </c>
      <c r="P2050" s="112">
        <v>9613</v>
      </c>
      <c r="Q2050" s="112">
        <v>3422</v>
      </c>
      <c r="R2050" s="112">
        <v>1201</v>
      </c>
      <c r="S2050" s="113">
        <v>1122</v>
      </c>
      <c r="T2050" s="17">
        <v>0.14197530864197527</v>
      </c>
      <c r="U2050" s="17">
        <v>1.8628369237173592E-2</v>
      </c>
      <c r="V2050" s="17">
        <v>0.43883063234826825</v>
      </c>
      <c r="W2050" s="17">
        <v>0.12351387054161167</v>
      </c>
      <c r="X2050" s="17">
        <v>0.39107142857142851</v>
      </c>
      <c r="Y2050" s="17">
        <v>0.14197530864197527</v>
      </c>
      <c r="Z2050" s="17">
        <v>-1.5390805753948245E-2</v>
      </c>
      <c r="AA2050" s="17">
        <v>0.2287652645861602</v>
      </c>
      <c r="AB2050" s="17">
        <v>0.19620253164556956</v>
      </c>
      <c r="AC2050" s="17">
        <v>0.14222873900293265</v>
      </c>
    </row>
    <row r="2051" spans="1:29" ht="12.75" customHeight="1" x14ac:dyDescent="0.2">
      <c r="A2051" s="19">
        <v>42102</v>
      </c>
      <c r="B2051" s="19">
        <v>41738</v>
      </c>
      <c r="C2051" s="19">
        <v>40282</v>
      </c>
      <c r="D2051" s="16" t="s">
        <v>5</v>
      </c>
      <c r="E2051" s="114">
        <v>17107</v>
      </c>
      <c r="F2051" s="115">
        <v>9855</v>
      </c>
      <c r="G2051" s="113">
        <v>4092</v>
      </c>
      <c r="H2051" s="113">
        <v>1798</v>
      </c>
      <c r="I2051" s="113">
        <v>1362</v>
      </c>
      <c r="J2051" s="112">
        <v>17011</v>
      </c>
      <c r="K2051" s="112">
        <v>10147</v>
      </c>
      <c r="L2051" s="112">
        <v>4147</v>
      </c>
      <c r="M2051" s="112">
        <v>1399</v>
      </c>
      <c r="N2051" s="113">
        <v>1318</v>
      </c>
      <c r="O2051" s="112">
        <v>16036</v>
      </c>
      <c r="P2051" s="112">
        <v>9664</v>
      </c>
      <c r="Q2051" s="112">
        <v>3856</v>
      </c>
      <c r="R2051" s="112">
        <v>1340</v>
      </c>
      <c r="S2051" s="113">
        <v>1176</v>
      </c>
      <c r="T2051" s="17">
        <v>5.6434072071012142E-3</v>
      </c>
      <c r="U2051" s="17">
        <v>-2.877697841726623E-2</v>
      </c>
      <c r="V2051" s="17">
        <v>-1.3262599469496039E-2</v>
      </c>
      <c r="W2051" s="17">
        <v>0.28520371694067181</v>
      </c>
      <c r="X2051" s="17">
        <v>3.3383915022761723E-2</v>
      </c>
      <c r="Y2051" s="17">
        <v>5.6434072071012142E-3</v>
      </c>
      <c r="Z2051" s="17">
        <v>-2.7818881325836098E-2</v>
      </c>
      <c r="AA2051" s="17">
        <v>7.5427069645203737E-2</v>
      </c>
      <c r="AB2051" s="17">
        <v>0.34580838323353302</v>
      </c>
      <c r="AC2051" s="17">
        <v>8.0952380952380887E-2</v>
      </c>
    </row>
    <row r="2052" spans="1:29" ht="12.75" customHeight="1" x14ac:dyDescent="0.2">
      <c r="A2052" s="19">
        <v>42103</v>
      </c>
      <c r="B2052" s="19">
        <v>41739</v>
      </c>
      <c r="C2052" s="19">
        <v>40283</v>
      </c>
      <c r="D2052" s="16" t="s">
        <v>6</v>
      </c>
      <c r="E2052" s="114">
        <v>16491</v>
      </c>
      <c r="F2052" s="115">
        <v>9387</v>
      </c>
      <c r="G2052" s="113">
        <v>3904</v>
      </c>
      <c r="H2052" s="113">
        <v>1839</v>
      </c>
      <c r="I2052" s="113">
        <v>1361</v>
      </c>
      <c r="J2052" s="112">
        <v>17899</v>
      </c>
      <c r="K2052" s="112">
        <v>10792</v>
      </c>
      <c r="L2052" s="112">
        <v>4007</v>
      </c>
      <c r="M2052" s="112">
        <v>1530</v>
      </c>
      <c r="N2052" s="113">
        <v>1570</v>
      </c>
      <c r="O2052" s="112">
        <v>17632</v>
      </c>
      <c r="P2052" s="112">
        <v>10963</v>
      </c>
      <c r="Q2052" s="112">
        <v>3881</v>
      </c>
      <c r="R2052" s="112">
        <v>1412</v>
      </c>
      <c r="S2052" s="113">
        <v>1376</v>
      </c>
      <c r="T2052" s="17">
        <v>-7.8663612492318014E-2</v>
      </c>
      <c r="U2052" s="17">
        <v>-0.13018902891030393</v>
      </c>
      <c r="V2052" s="17">
        <v>-2.5705016221612143E-2</v>
      </c>
      <c r="W2052" s="17">
        <v>0.20196078431372544</v>
      </c>
      <c r="X2052" s="17">
        <v>-0.13312101910828023</v>
      </c>
      <c r="Y2052" s="17">
        <v>-7.8663612492318014E-2</v>
      </c>
      <c r="Z2052" s="17">
        <v>-0.12922077922077924</v>
      </c>
      <c r="AA2052" s="17">
        <v>-3.2465923172242839E-2</v>
      </c>
      <c r="AB2052" s="17">
        <v>0.11252268602540827</v>
      </c>
      <c r="AC2052" s="17">
        <v>-6.7169294037011662E-2</v>
      </c>
    </row>
    <row r="2053" spans="1:29" ht="12.75" customHeight="1" x14ac:dyDescent="0.2">
      <c r="A2053" s="19">
        <v>42104</v>
      </c>
      <c r="B2053" s="19">
        <v>41740</v>
      </c>
      <c r="C2053" s="19">
        <v>40284</v>
      </c>
      <c r="D2053" s="16" t="s">
        <v>7</v>
      </c>
      <c r="E2053" s="114">
        <v>17692</v>
      </c>
      <c r="F2053" s="115">
        <v>10250</v>
      </c>
      <c r="G2053" s="113">
        <v>4121</v>
      </c>
      <c r="H2053" s="113">
        <v>1719</v>
      </c>
      <c r="I2053" s="113">
        <v>1602</v>
      </c>
      <c r="J2053" s="112">
        <v>19687</v>
      </c>
      <c r="K2053" s="112">
        <v>11686</v>
      </c>
      <c r="L2053" s="112">
        <v>4634</v>
      </c>
      <c r="M2053" s="112">
        <v>1905</v>
      </c>
      <c r="N2053" s="113">
        <v>1462</v>
      </c>
      <c r="O2053" s="112">
        <v>17612</v>
      </c>
      <c r="P2053" s="112">
        <v>10980</v>
      </c>
      <c r="Q2053" s="112">
        <v>3811</v>
      </c>
      <c r="R2053" s="112">
        <v>1458</v>
      </c>
      <c r="S2053" s="113">
        <v>1363</v>
      </c>
      <c r="T2053" s="17">
        <v>-0.10133590694366845</v>
      </c>
      <c r="U2053" s="17">
        <v>-0.12288208112271093</v>
      </c>
      <c r="V2053" s="17">
        <v>-0.1107034958998705</v>
      </c>
      <c r="W2053" s="17">
        <v>-9.7637795275590578E-2</v>
      </c>
      <c r="X2053" s="17">
        <v>9.5759233926128617E-2</v>
      </c>
      <c r="Y2053" s="17">
        <v>-0.10133590694366845</v>
      </c>
      <c r="Z2053" s="17">
        <v>-8.6045474810521605E-2</v>
      </c>
      <c r="AA2053" s="17">
        <v>3.4647250815967867E-2</v>
      </c>
      <c r="AB2053" s="17">
        <v>5.2019583843329276E-2</v>
      </c>
      <c r="AC2053" s="17">
        <v>0.4064969271290606</v>
      </c>
    </row>
    <row r="2054" spans="1:29" ht="12.75" customHeight="1" x14ac:dyDescent="0.2">
      <c r="A2054" s="19">
        <v>42105</v>
      </c>
      <c r="B2054" s="19">
        <v>41741</v>
      </c>
      <c r="C2054" s="19">
        <v>40285</v>
      </c>
      <c r="D2054" s="16" t="s">
        <v>1</v>
      </c>
      <c r="E2054" s="114">
        <v>20086</v>
      </c>
      <c r="F2054" s="115">
        <v>10691</v>
      </c>
      <c r="G2054" s="113">
        <v>5429</v>
      </c>
      <c r="H2054" s="113">
        <v>2190</v>
      </c>
      <c r="I2054" s="113">
        <v>1776</v>
      </c>
      <c r="J2054" s="112">
        <v>20617</v>
      </c>
      <c r="K2054" s="112">
        <v>11516</v>
      </c>
      <c r="L2054" s="112">
        <v>5351</v>
      </c>
      <c r="M2054" s="112">
        <v>1915</v>
      </c>
      <c r="N2054" s="113">
        <v>1835</v>
      </c>
      <c r="O2054" s="112">
        <v>19652</v>
      </c>
      <c r="P2054" s="112">
        <v>11278</v>
      </c>
      <c r="Q2054" s="112">
        <v>4997</v>
      </c>
      <c r="R2054" s="112">
        <v>1464</v>
      </c>
      <c r="S2054" s="113">
        <v>1913</v>
      </c>
      <c r="T2054" s="17">
        <v>-2.5755444536062488E-2</v>
      </c>
      <c r="U2054" s="17">
        <v>-7.163945814518935E-2</v>
      </c>
      <c r="V2054" s="17">
        <v>1.4576714632778875E-2</v>
      </c>
      <c r="W2054" s="17">
        <v>0.14360313315926887</v>
      </c>
      <c r="X2054" s="17">
        <v>-3.2152588555858341E-2</v>
      </c>
      <c r="Y2054" s="17">
        <v>-2.5755444536062488E-2</v>
      </c>
      <c r="Z2054" s="17">
        <v>-9.7729766224997849E-2</v>
      </c>
      <c r="AA2054" s="17">
        <v>0.15535220259629701</v>
      </c>
      <c r="AB2054" s="17">
        <v>0.39312977099236646</v>
      </c>
      <c r="AC2054" s="17">
        <v>-2.2026431718061623E-2</v>
      </c>
    </row>
    <row r="2055" spans="1:29" ht="12.75" customHeight="1" x14ac:dyDescent="0.2">
      <c r="A2055" s="19">
        <v>42106</v>
      </c>
      <c r="B2055" s="19">
        <v>41742</v>
      </c>
      <c r="C2055" s="19">
        <v>40286</v>
      </c>
      <c r="D2055" s="16" t="s">
        <v>2</v>
      </c>
      <c r="E2055" s="114">
        <v>18734</v>
      </c>
      <c r="F2055" s="115">
        <v>10756</v>
      </c>
      <c r="G2055" s="113">
        <v>4670</v>
      </c>
      <c r="H2055" s="113">
        <v>1888</v>
      </c>
      <c r="I2055" s="113">
        <v>1420</v>
      </c>
      <c r="J2055" s="112">
        <v>19603</v>
      </c>
      <c r="K2055" s="112">
        <v>11697</v>
      </c>
      <c r="L2055" s="112">
        <v>4706</v>
      </c>
      <c r="M2055" s="112">
        <v>1678</v>
      </c>
      <c r="N2055" s="113">
        <v>1522</v>
      </c>
      <c r="O2055" s="112">
        <v>18437</v>
      </c>
      <c r="P2055" s="112">
        <v>10921</v>
      </c>
      <c r="Q2055" s="112">
        <v>4659</v>
      </c>
      <c r="R2055" s="112">
        <v>1449</v>
      </c>
      <c r="S2055" s="113">
        <v>1408</v>
      </c>
      <c r="T2055" s="17">
        <v>-4.4329949497525889E-2</v>
      </c>
      <c r="U2055" s="17">
        <v>-8.0447978114046359E-2</v>
      </c>
      <c r="V2055" s="17">
        <v>-7.6498087547811622E-3</v>
      </c>
      <c r="W2055" s="17">
        <v>0.12514898688915377</v>
      </c>
      <c r="X2055" s="17">
        <v>-6.7017082785808202E-2</v>
      </c>
      <c r="Y2055" s="17">
        <v>-4.4329949497525889E-2</v>
      </c>
      <c r="Z2055" s="17">
        <v>-2.5283189850475729E-2</v>
      </c>
      <c r="AA2055" s="17">
        <v>0.11615678776290639</v>
      </c>
      <c r="AB2055" s="17">
        <v>0.1748599875544492</v>
      </c>
      <c r="AC2055" s="17">
        <v>4.2432814710042788E-3</v>
      </c>
    </row>
    <row r="2056" spans="1:29" ht="12.75" customHeight="1" x14ac:dyDescent="0.2">
      <c r="A2056" s="19">
        <v>42107</v>
      </c>
      <c r="B2056" s="19">
        <v>41743</v>
      </c>
      <c r="C2056" s="19">
        <v>40287</v>
      </c>
      <c r="D2056" s="16" t="s">
        <v>3</v>
      </c>
      <c r="E2056" s="114">
        <v>17391</v>
      </c>
      <c r="F2056" s="115">
        <v>10249</v>
      </c>
      <c r="G2056" s="113">
        <v>4488</v>
      </c>
      <c r="H2056" s="113">
        <v>1462</v>
      </c>
      <c r="I2056" s="113">
        <v>1192</v>
      </c>
      <c r="J2056" s="112">
        <v>18262</v>
      </c>
      <c r="K2056" s="112">
        <v>10887</v>
      </c>
      <c r="L2056" s="112">
        <v>4216</v>
      </c>
      <c r="M2056" s="112">
        <v>1571</v>
      </c>
      <c r="N2056" s="113">
        <v>1588</v>
      </c>
      <c r="O2056" s="112">
        <v>17023</v>
      </c>
      <c r="P2056" s="112">
        <v>10629</v>
      </c>
      <c r="Q2056" s="112">
        <v>3843</v>
      </c>
      <c r="R2056" s="112">
        <v>1345</v>
      </c>
      <c r="S2056" s="113">
        <v>1206</v>
      </c>
      <c r="T2056" s="17">
        <v>-4.7694666520643914E-2</v>
      </c>
      <c r="U2056" s="17">
        <v>-5.8602002388169372E-2</v>
      </c>
      <c r="V2056" s="17">
        <v>6.4516129032258007E-2</v>
      </c>
      <c r="W2056" s="17">
        <v>-6.9382558879694467E-2</v>
      </c>
      <c r="X2056" s="17">
        <v>-0.24937027707808568</v>
      </c>
      <c r="Y2056" s="17">
        <v>-4.7694666520643914E-2</v>
      </c>
      <c r="Z2056" s="17">
        <v>-2.834660599165717E-2</v>
      </c>
      <c r="AA2056" s="17">
        <v>0.22757111597374169</v>
      </c>
      <c r="AB2056" s="17">
        <v>4.2796005706134066E-2</v>
      </c>
      <c r="AC2056" s="17">
        <v>-0.1228844738778514</v>
      </c>
    </row>
    <row r="2057" spans="1:29" ht="12.75" customHeight="1" x14ac:dyDescent="0.2">
      <c r="A2057" s="19">
        <v>42108</v>
      </c>
      <c r="B2057" s="19">
        <v>41744</v>
      </c>
      <c r="C2057" s="19">
        <v>40288</v>
      </c>
      <c r="D2057" s="16" t="s">
        <v>4</v>
      </c>
      <c r="E2057" s="114">
        <v>14615</v>
      </c>
      <c r="F2057" s="115">
        <v>8498</v>
      </c>
      <c r="G2057" s="113">
        <v>3555</v>
      </c>
      <c r="H2057" s="113">
        <v>1461</v>
      </c>
      <c r="I2057" s="113">
        <v>1101</v>
      </c>
      <c r="J2057" s="112">
        <v>15475</v>
      </c>
      <c r="K2057" s="112">
        <v>9325</v>
      </c>
      <c r="L2057" s="112">
        <v>3686</v>
      </c>
      <c r="M2057" s="112">
        <v>1177</v>
      </c>
      <c r="N2057" s="113">
        <v>1287</v>
      </c>
      <c r="O2057" s="112">
        <v>15665</v>
      </c>
      <c r="P2057" s="112">
        <v>9935</v>
      </c>
      <c r="Q2057" s="112">
        <v>3448</v>
      </c>
      <c r="R2057" s="112">
        <v>1187</v>
      </c>
      <c r="S2057" s="113">
        <v>1095</v>
      </c>
      <c r="T2057" s="17">
        <v>-5.5573505654281097E-2</v>
      </c>
      <c r="U2057" s="17">
        <v>-8.8686327077748039E-2</v>
      </c>
      <c r="V2057" s="17">
        <v>-3.5539880629408604E-2</v>
      </c>
      <c r="W2057" s="17">
        <v>0.24129141886151229</v>
      </c>
      <c r="X2057" s="17">
        <v>-0.14452214452214451</v>
      </c>
      <c r="Y2057" s="17">
        <v>-5.5573505654281097E-2</v>
      </c>
      <c r="Z2057" s="17">
        <v>-0.14721525338685404</v>
      </c>
      <c r="AA2057" s="17">
        <v>5.9296781883194205E-2</v>
      </c>
      <c r="AB2057" s="17">
        <v>8.1421169504070967E-2</v>
      </c>
      <c r="AC2057" s="17">
        <v>-9.2333058532563905E-2</v>
      </c>
    </row>
    <row r="2058" spans="1:29" ht="12.75" customHeight="1" x14ac:dyDescent="0.2">
      <c r="A2058" s="19">
        <v>42109</v>
      </c>
      <c r="B2058" s="19">
        <v>41745</v>
      </c>
      <c r="C2058" s="19">
        <v>40289</v>
      </c>
      <c r="D2058" s="16" t="s">
        <v>5</v>
      </c>
      <c r="E2058" s="114">
        <v>16393</v>
      </c>
      <c r="F2058" s="115">
        <v>9796</v>
      </c>
      <c r="G2058" s="113">
        <v>4135</v>
      </c>
      <c r="H2058" s="113">
        <v>1207</v>
      </c>
      <c r="I2058" s="113">
        <v>1255</v>
      </c>
      <c r="J2058" s="112">
        <v>15915</v>
      </c>
      <c r="K2058" s="112">
        <v>9794</v>
      </c>
      <c r="L2058" s="112">
        <v>3717</v>
      </c>
      <c r="M2058" s="112">
        <v>1096</v>
      </c>
      <c r="N2058" s="113">
        <v>1308</v>
      </c>
      <c r="O2058" s="112">
        <v>14978</v>
      </c>
      <c r="P2058" s="112">
        <v>9350</v>
      </c>
      <c r="Q2058" s="112">
        <v>3377</v>
      </c>
      <c r="R2058" s="112">
        <v>1221</v>
      </c>
      <c r="S2058" s="113">
        <v>1030</v>
      </c>
      <c r="T2058" s="17">
        <v>3.0034558592522798E-2</v>
      </c>
      <c r="U2058" s="17">
        <v>2.0420665713705155E-4</v>
      </c>
      <c r="V2058" s="17">
        <v>0.11245628194780743</v>
      </c>
      <c r="W2058" s="17">
        <v>0.10127737226277378</v>
      </c>
      <c r="X2058" s="17">
        <v>-4.0519877675840976E-2</v>
      </c>
      <c r="Y2058" s="17">
        <v>3.0034558592522798E-2</v>
      </c>
      <c r="Z2058" s="17">
        <v>1.6393442622950838E-2</v>
      </c>
      <c r="AA2058" s="17">
        <v>2.5037183936539309E-2</v>
      </c>
      <c r="AB2058" s="17">
        <v>-7.0107858243451449E-2</v>
      </c>
      <c r="AC2058" s="17">
        <v>1.3731825525040486E-2</v>
      </c>
    </row>
    <row r="2059" spans="1:29" ht="12.75" customHeight="1" x14ac:dyDescent="0.2">
      <c r="A2059" s="19">
        <v>42110</v>
      </c>
      <c r="B2059" s="19">
        <v>41746</v>
      </c>
      <c r="C2059" s="19">
        <v>40290</v>
      </c>
      <c r="D2059" s="16" t="s">
        <v>6</v>
      </c>
      <c r="E2059" s="114">
        <v>17690</v>
      </c>
      <c r="F2059" s="115">
        <v>10781</v>
      </c>
      <c r="G2059" s="113">
        <v>4042</v>
      </c>
      <c r="H2059" s="113">
        <v>1497</v>
      </c>
      <c r="I2059" s="113">
        <v>1370</v>
      </c>
      <c r="J2059" s="112">
        <v>17206</v>
      </c>
      <c r="K2059" s="112">
        <v>10056</v>
      </c>
      <c r="L2059" s="112">
        <v>4024</v>
      </c>
      <c r="M2059" s="112">
        <v>1542</v>
      </c>
      <c r="N2059" s="113">
        <v>1584</v>
      </c>
      <c r="O2059" s="112">
        <v>16257</v>
      </c>
      <c r="P2059" s="112">
        <v>10218</v>
      </c>
      <c r="Q2059" s="112">
        <v>3581</v>
      </c>
      <c r="R2059" s="112">
        <v>1203</v>
      </c>
      <c r="S2059" s="113">
        <v>1255</v>
      </c>
      <c r="T2059" s="17">
        <v>2.8129722189933704E-2</v>
      </c>
      <c r="U2059" s="17">
        <v>7.2096260938742995E-2</v>
      </c>
      <c r="V2059" s="17">
        <v>4.473161033797135E-3</v>
      </c>
      <c r="W2059" s="17">
        <v>-2.9182879377431914E-2</v>
      </c>
      <c r="X2059" s="17">
        <v>-0.13510101010101006</v>
      </c>
      <c r="Y2059" s="17">
        <v>2.8129722189933704E-2</v>
      </c>
      <c r="Z2059" s="17">
        <v>-3.4825425246195141E-2</v>
      </c>
      <c r="AA2059" s="17">
        <v>4.0823951544042059E-2</v>
      </c>
      <c r="AB2059" s="17">
        <v>-6.7870485678704906E-2</v>
      </c>
      <c r="AC2059" s="17">
        <v>-4.2627533193570932E-2</v>
      </c>
    </row>
    <row r="2060" spans="1:29" ht="12.75" customHeight="1" x14ac:dyDescent="0.2">
      <c r="A2060" s="19">
        <v>42111</v>
      </c>
      <c r="B2060" s="19">
        <v>41747</v>
      </c>
      <c r="C2060" s="19">
        <v>40291</v>
      </c>
      <c r="D2060" s="16" t="s">
        <v>7</v>
      </c>
      <c r="E2060" s="114">
        <v>18686</v>
      </c>
      <c r="F2060" s="115">
        <v>10913</v>
      </c>
      <c r="G2060" s="113">
        <v>4629</v>
      </c>
      <c r="H2060" s="113">
        <v>1747</v>
      </c>
      <c r="I2060" s="113">
        <v>1397</v>
      </c>
      <c r="J2060" s="112">
        <v>18497</v>
      </c>
      <c r="K2060" s="112">
        <v>11006</v>
      </c>
      <c r="L2060" s="112">
        <v>4235</v>
      </c>
      <c r="M2060" s="112">
        <v>1784</v>
      </c>
      <c r="N2060" s="113">
        <v>1472</v>
      </c>
      <c r="O2060" s="112">
        <v>15768</v>
      </c>
      <c r="P2060" s="112">
        <v>9676</v>
      </c>
      <c r="Q2060" s="112">
        <v>3640</v>
      </c>
      <c r="R2060" s="112">
        <v>1265</v>
      </c>
      <c r="S2060" s="113">
        <v>1187</v>
      </c>
      <c r="T2060" s="17">
        <v>1.0217873168621994E-2</v>
      </c>
      <c r="U2060" s="17">
        <v>-8.4499363983281395E-3</v>
      </c>
      <c r="V2060" s="17">
        <v>9.3034238488783894E-2</v>
      </c>
      <c r="W2060" s="17">
        <v>-2.0739910313901322E-2</v>
      </c>
      <c r="X2060" s="17">
        <v>-5.0951086956521729E-2</v>
      </c>
      <c r="Y2060" s="17">
        <v>1.0217873168621994E-2</v>
      </c>
      <c r="Z2060" s="17">
        <v>-1.9673014732303318E-2</v>
      </c>
      <c r="AA2060" s="17">
        <v>0.25689290473006765</v>
      </c>
      <c r="AB2060" s="17">
        <v>9.6672944130571148E-2</v>
      </c>
      <c r="AC2060" s="17">
        <v>-7.8496042216358863E-2</v>
      </c>
    </row>
    <row r="2061" spans="1:29" ht="12.75" customHeight="1" x14ac:dyDescent="0.2">
      <c r="A2061" s="19">
        <v>42112</v>
      </c>
      <c r="B2061" s="19">
        <v>41748</v>
      </c>
      <c r="C2061" s="19">
        <v>40292</v>
      </c>
      <c r="D2061" s="16" t="s">
        <v>1</v>
      </c>
      <c r="E2061" s="114">
        <v>19588</v>
      </c>
      <c r="F2061" s="115">
        <v>10523</v>
      </c>
      <c r="G2061" s="113">
        <v>5266</v>
      </c>
      <c r="H2061" s="113">
        <v>2193</v>
      </c>
      <c r="I2061" s="113">
        <v>1606</v>
      </c>
      <c r="J2061" s="112">
        <v>17113</v>
      </c>
      <c r="K2061" s="112">
        <v>9516</v>
      </c>
      <c r="L2061" s="112">
        <v>4331</v>
      </c>
      <c r="M2061" s="112">
        <v>1564</v>
      </c>
      <c r="N2061" s="113">
        <v>1702</v>
      </c>
      <c r="O2061" s="112">
        <v>15727</v>
      </c>
      <c r="P2061" s="112">
        <v>9001</v>
      </c>
      <c r="Q2061" s="112">
        <v>3830</v>
      </c>
      <c r="R2061" s="112">
        <v>1388</v>
      </c>
      <c r="S2061" s="113">
        <v>1508</v>
      </c>
      <c r="T2061" s="17">
        <v>0.14462689183661537</v>
      </c>
      <c r="U2061" s="17">
        <v>0.10582177385456082</v>
      </c>
      <c r="V2061" s="17">
        <v>0.21588547679519743</v>
      </c>
      <c r="W2061" s="17">
        <v>0.40217391304347827</v>
      </c>
      <c r="X2061" s="17">
        <v>-5.6404230317273818E-2</v>
      </c>
      <c r="Y2061" s="17">
        <v>0.14462689183661537</v>
      </c>
      <c r="Z2061" s="17">
        <v>-0.11055701124165329</v>
      </c>
      <c r="AA2061" s="17">
        <v>0.14902902029238496</v>
      </c>
      <c r="AB2061" s="17">
        <v>0.22172701949860718</v>
      </c>
      <c r="AC2061" s="17">
        <v>-6.8985507246376865E-2</v>
      </c>
    </row>
    <row r="2062" spans="1:29" ht="12.75" customHeight="1" x14ac:dyDescent="0.2">
      <c r="A2062" s="19">
        <v>42113</v>
      </c>
      <c r="B2062" s="19">
        <v>41749</v>
      </c>
      <c r="C2062" s="19">
        <v>40293</v>
      </c>
      <c r="D2062" s="16" t="s">
        <v>2</v>
      </c>
      <c r="E2062" s="114">
        <v>19707</v>
      </c>
      <c r="F2062" s="115">
        <v>11435</v>
      </c>
      <c r="G2062" s="113">
        <v>5053</v>
      </c>
      <c r="H2062" s="113">
        <v>1694</v>
      </c>
      <c r="I2062" s="113">
        <v>1525</v>
      </c>
      <c r="J2062" s="112">
        <v>15836</v>
      </c>
      <c r="K2062" s="112">
        <v>9638</v>
      </c>
      <c r="L2062" s="112">
        <v>3630</v>
      </c>
      <c r="M2062" s="112">
        <v>1274</v>
      </c>
      <c r="N2062" s="113">
        <v>1294</v>
      </c>
      <c r="O2062" s="112">
        <v>13813</v>
      </c>
      <c r="P2062" s="112">
        <v>8517</v>
      </c>
      <c r="Q2062" s="112">
        <v>3314</v>
      </c>
      <c r="R2062" s="112">
        <v>1014</v>
      </c>
      <c r="S2062" s="113">
        <v>968</v>
      </c>
      <c r="T2062" s="17">
        <v>0.2444430411720131</v>
      </c>
      <c r="U2062" s="17">
        <v>0.18644947084457364</v>
      </c>
      <c r="V2062" s="17">
        <v>0.39201101928374649</v>
      </c>
      <c r="W2062" s="17">
        <v>0.32967032967032961</v>
      </c>
      <c r="X2062" s="17">
        <v>0.17851622874806794</v>
      </c>
      <c r="Y2062" s="17">
        <v>0.2444430411720131</v>
      </c>
      <c r="Z2062" s="17">
        <v>2.7218828602227907E-2</v>
      </c>
      <c r="AA2062" s="17">
        <v>0.33854304635761578</v>
      </c>
      <c r="AB2062" s="17">
        <v>0.15947980835044495</v>
      </c>
      <c r="AC2062" s="17">
        <v>6.345885634588555E-2</v>
      </c>
    </row>
    <row r="2063" spans="1:29" ht="12.75" customHeight="1" x14ac:dyDescent="0.2">
      <c r="A2063" s="19">
        <v>42114</v>
      </c>
      <c r="B2063" s="19">
        <v>41750</v>
      </c>
      <c r="C2063" s="19">
        <v>40294</v>
      </c>
      <c r="D2063" s="16" t="s">
        <v>3</v>
      </c>
      <c r="E2063" s="114">
        <v>16736</v>
      </c>
      <c r="F2063" s="115">
        <v>10794</v>
      </c>
      <c r="G2063" s="113">
        <v>3792</v>
      </c>
      <c r="H2063" s="113">
        <v>1269</v>
      </c>
      <c r="I2063" s="113">
        <v>881</v>
      </c>
      <c r="J2063" s="112">
        <v>16407</v>
      </c>
      <c r="K2063" s="112">
        <v>10237</v>
      </c>
      <c r="L2063" s="112">
        <v>3634</v>
      </c>
      <c r="M2063" s="112">
        <v>1277</v>
      </c>
      <c r="N2063" s="113">
        <v>1259</v>
      </c>
      <c r="O2063" s="112">
        <v>15019</v>
      </c>
      <c r="P2063" s="112">
        <v>9765</v>
      </c>
      <c r="Q2063" s="112">
        <v>3208</v>
      </c>
      <c r="R2063" s="112">
        <v>1082</v>
      </c>
      <c r="S2063" s="113">
        <v>964</v>
      </c>
      <c r="T2063" s="17">
        <v>2.0052416651429317E-2</v>
      </c>
      <c r="U2063" s="17">
        <v>5.4410471817915473E-2</v>
      </c>
      <c r="V2063" s="17">
        <v>4.3478260869565188E-2</v>
      </c>
      <c r="W2063" s="17">
        <v>-6.2646828504306917E-3</v>
      </c>
      <c r="X2063" s="17">
        <v>-0.30023828435266087</v>
      </c>
      <c r="Y2063" s="17">
        <v>2.0052416651429317E-2</v>
      </c>
      <c r="Z2063" s="17">
        <v>-1.8727272727272704E-2</v>
      </c>
      <c r="AA2063" s="17">
        <v>0.15048543689320382</v>
      </c>
      <c r="AB2063" s="17">
        <v>9.5098377632033104E-2</v>
      </c>
      <c r="AC2063" s="17">
        <v>-0.31811145510835914</v>
      </c>
    </row>
    <row r="2064" spans="1:29" ht="12.75" customHeight="1" x14ac:dyDescent="0.2">
      <c r="A2064" s="19">
        <v>42115</v>
      </c>
      <c r="B2064" s="19">
        <v>41751</v>
      </c>
      <c r="C2064" s="19">
        <v>40295</v>
      </c>
      <c r="D2064" s="16" t="s">
        <v>4</v>
      </c>
      <c r="E2064" s="114">
        <v>14835</v>
      </c>
      <c r="F2064" s="115">
        <v>8971</v>
      </c>
      <c r="G2064" s="113">
        <v>3679</v>
      </c>
      <c r="H2064" s="113">
        <v>1244</v>
      </c>
      <c r="I2064" s="113">
        <v>941</v>
      </c>
      <c r="J2064" s="112">
        <v>15630</v>
      </c>
      <c r="K2064" s="112">
        <v>9507</v>
      </c>
      <c r="L2064" s="112">
        <v>3732</v>
      </c>
      <c r="M2064" s="112">
        <v>1280</v>
      </c>
      <c r="N2064" s="113">
        <v>1111</v>
      </c>
      <c r="O2064" s="112">
        <v>13603</v>
      </c>
      <c r="P2064" s="112">
        <v>8581</v>
      </c>
      <c r="Q2064" s="112">
        <v>2957</v>
      </c>
      <c r="R2064" s="112">
        <v>1018</v>
      </c>
      <c r="S2064" s="113">
        <v>1047</v>
      </c>
      <c r="T2064" s="17">
        <v>-5.0863723608445266E-2</v>
      </c>
      <c r="U2064" s="17">
        <v>-5.637950983485851E-2</v>
      </c>
      <c r="V2064" s="17">
        <v>-1.4201500535905631E-2</v>
      </c>
      <c r="W2064" s="17">
        <v>-2.8124999999999956E-2</v>
      </c>
      <c r="X2064" s="17">
        <v>-0.15301530153015297</v>
      </c>
      <c r="Y2064" s="17">
        <v>-5.0863723608445266E-2</v>
      </c>
      <c r="Z2064" s="17">
        <v>-0.1140628086114952</v>
      </c>
      <c r="AA2064" s="17">
        <v>0.11451075431687374</v>
      </c>
      <c r="AB2064" s="17">
        <v>0.35807860262008728</v>
      </c>
      <c r="AC2064" s="17">
        <v>-0.17600700525394042</v>
      </c>
    </row>
    <row r="2065" spans="1:29" ht="12.75" customHeight="1" x14ac:dyDescent="0.2">
      <c r="A2065" s="19">
        <v>42116</v>
      </c>
      <c r="B2065" s="19">
        <v>41752</v>
      </c>
      <c r="C2065" s="19">
        <v>40296</v>
      </c>
      <c r="D2065" s="16" t="s">
        <v>5</v>
      </c>
      <c r="E2065" s="114">
        <v>16059</v>
      </c>
      <c r="F2065" s="115">
        <v>9562</v>
      </c>
      <c r="G2065" s="113">
        <v>4310</v>
      </c>
      <c r="H2065" s="113">
        <v>1207</v>
      </c>
      <c r="I2065" s="113">
        <v>980</v>
      </c>
      <c r="J2065" s="112">
        <v>16111</v>
      </c>
      <c r="K2065" s="112">
        <v>9921</v>
      </c>
      <c r="L2065" s="112">
        <v>3578</v>
      </c>
      <c r="M2065" s="112">
        <v>1315</v>
      </c>
      <c r="N2065" s="113">
        <v>1297</v>
      </c>
      <c r="O2065" s="112">
        <v>13313</v>
      </c>
      <c r="P2065" s="112">
        <v>8479</v>
      </c>
      <c r="Q2065" s="112">
        <v>2849</v>
      </c>
      <c r="R2065" s="112">
        <v>1011</v>
      </c>
      <c r="S2065" s="113">
        <v>974</v>
      </c>
      <c r="T2065" s="17">
        <v>-3.2276084662652416E-3</v>
      </c>
      <c r="U2065" s="17">
        <v>-3.6185868360044338E-2</v>
      </c>
      <c r="V2065" s="17">
        <v>0.20458356623812191</v>
      </c>
      <c r="W2065" s="17">
        <v>-8.2129277566539871E-2</v>
      </c>
      <c r="X2065" s="17">
        <v>-0.2444101773323053</v>
      </c>
      <c r="Y2065" s="17">
        <v>-3.2276084662652416E-3</v>
      </c>
      <c r="Z2065" s="17">
        <v>-6.1536951614486246E-2</v>
      </c>
      <c r="AA2065" s="17">
        <v>9.9489795918367374E-2</v>
      </c>
      <c r="AB2065" s="17">
        <v>-3.1300160513643704E-2</v>
      </c>
      <c r="AC2065" s="17">
        <v>-3.543307086614178E-2</v>
      </c>
    </row>
    <row r="2066" spans="1:29" ht="12.75" customHeight="1" x14ac:dyDescent="0.2">
      <c r="A2066" s="19">
        <v>42117</v>
      </c>
      <c r="B2066" s="19">
        <v>41753</v>
      </c>
      <c r="C2066" s="19">
        <v>40297</v>
      </c>
      <c r="D2066" s="16" t="s">
        <v>6</v>
      </c>
      <c r="E2066" s="114">
        <v>17219</v>
      </c>
      <c r="F2066" s="115">
        <v>9950</v>
      </c>
      <c r="G2066" s="113">
        <v>4401</v>
      </c>
      <c r="H2066" s="113">
        <v>1476</v>
      </c>
      <c r="I2066" s="113">
        <v>1392</v>
      </c>
      <c r="J2066" s="112">
        <v>16400</v>
      </c>
      <c r="K2066" s="112">
        <v>9916</v>
      </c>
      <c r="L2066" s="112">
        <v>3738</v>
      </c>
      <c r="M2066" s="112">
        <v>1303</v>
      </c>
      <c r="N2066" s="113">
        <v>1443</v>
      </c>
      <c r="O2066" s="112">
        <v>14246</v>
      </c>
      <c r="P2066" s="112">
        <v>9191</v>
      </c>
      <c r="Q2066" s="112">
        <v>2928</v>
      </c>
      <c r="R2066" s="112">
        <v>1058</v>
      </c>
      <c r="S2066" s="113">
        <v>1069</v>
      </c>
      <c r="T2066" s="17">
        <v>4.9939024390244002E-2</v>
      </c>
      <c r="U2066" s="17">
        <v>3.4288019362647137E-3</v>
      </c>
      <c r="V2066" s="17">
        <v>0.17736757624398081</v>
      </c>
      <c r="W2066" s="17">
        <v>0.13277052954719881</v>
      </c>
      <c r="X2066" s="17">
        <v>-3.5343035343035289E-2</v>
      </c>
      <c r="Y2066" s="17">
        <v>4.9939024390244002E-2</v>
      </c>
      <c r="Z2066" s="17">
        <v>-4.7299885101493633E-2</v>
      </c>
      <c r="AA2066" s="17">
        <v>0.19268292682926824</v>
      </c>
      <c r="AB2066" s="17">
        <v>4.1637261820748117E-2</v>
      </c>
      <c r="AC2066" s="17">
        <v>8.7499999999999911E-2</v>
      </c>
    </row>
    <row r="2067" spans="1:29" ht="12.75" customHeight="1" x14ac:dyDescent="0.2">
      <c r="A2067" s="19">
        <v>42118</v>
      </c>
      <c r="B2067" s="19">
        <v>41754</v>
      </c>
      <c r="C2067" s="19">
        <v>40298</v>
      </c>
      <c r="D2067" s="16" t="s">
        <v>7</v>
      </c>
      <c r="E2067" s="114">
        <v>17262</v>
      </c>
      <c r="F2067" s="115">
        <v>9827</v>
      </c>
      <c r="G2067" s="113">
        <v>4275</v>
      </c>
      <c r="H2067" s="113">
        <v>1649</v>
      </c>
      <c r="I2067" s="113">
        <v>1511</v>
      </c>
      <c r="J2067" s="112">
        <v>17388</v>
      </c>
      <c r="K2067" s="112">
        <v>10430</v>
      </c>
      <c r="L2067" s="112">
        <v>4193</v>
      </c>
      <c r="M2067" s="112">
        <v>1396</v>
      </c>
      <c r="N2067" s="113">
        <v>1369</v>
      </c>
      <c r="O2067" s="112">
        <v>13664</v>
      </c>
      <c r="P2067" s="112">
        <v>8545</v>
      </c>
      <c r="Q2067" s="112">
        <v>2904</v>
      </c>
      <c r="R2067" s="112">
        <v>1117</v>
      </c>
      <c r="S2067" s="113">
        <v>1098</v>
      </c>
      <c r="T2067" s="17">
        <v>-7.2463768115942351E-3</v>
      </c>
      <c r="U2067" s="17">
        <v>-5.7813998082454465E-2</v>
      </c>
      <c r="V2067" s="17">
        <v>1.9556403529692234E-2</v>
      </c>
      <c r="W2067" s="17">
        <v>0.18123209169054433</v>
      </c>
      <c r="X2067" s="17">
        <v>0.10372534696859015</v>
      </c>
      <c r="Y2067" s="17">
        <v>-7.2463768115942351E-3</v>
      </c>
      <c r="Z2067" s="17">
        <v>-7.501882530120485E-2</v>
      </c>
      <c r="AA2067" s="17">
        <v>0.23412240184757516</v>
      </c>
      <c r="AB2067" s="17">
        <v>0.24078254326561321</v>
      </c>
      <c r="AC2067" s="17">
        <v>7.3916133617626167E-2</v>
      </c>
    </row>
    <row r="2068" spans="1:29" ht="12.75" customHeight="1" x14ac:dyDescent="0.2">
      <c r="A2068" s="19">
        <v>42119</v>
      </c>
      <c r="B2068" s="19">
        <v>41755</v>
      </c>
      <c r="C2068" s="19">
        <v>40299</v>
      </c>
      <c r="D2068" s="16" t="s">
        <v>1</v>
      </c>
      <c r="E2068" s="114">
        <v>18760</v>
      </c>
      <c r="F2068" s="115">
        <v>9845</v>
      </c>
      <c r="G2068" s="113">
        <v>5332</v>
      </c>
      <c r="H2068" s="113">
        <v>1845</v>
      </c>
      <c r="I2068" s="113">
        <v>1738</v>
      </c>
      <c r="J2068" s="112">
        <v>17421</v>
      </c>
      <c r="K2068" s="112">
        <v>10338</v>
      </c>
      <c r="L2068" s="112">
        <v>3829</v>
      </c>
      <c r="M2068" s="112">
        <v>1476</v>
      </c>
      <c r="N2068" s="113">
        <v>1778</v>
      </c>
      <c r="O2068" s="112">
        <v>15655</v>
      </c>
      <c r="P2068" s="112">
        <v>8862</v>
      </c>
      <c r="Q2068" s="112">
        <v>3800</v>
      </c>
      <c r="R2068" s="112">
        <v>1318</v>
      </c>
      <c r="S2068" s="113">
        <v>1675</v>
      </c>
      <c r="T2068" s="17">
        <v>7.6861259399575221E-2</v>
      </c>
      <c r="U2068" s="17">
        <v>-4.7688140839620807E-2</v>
      </c>
      <c r="V2068" s="17">
        <v>0.39253068686341086</v>
      </c>
      <c r="W2068" s="17">
        <v>0.25</v>
      </c>
      <c r="X2068" s="17">
        <v>-2.2497187851518552E-2</v>
      </c>
      <c r="Y2068" s="17">
        <v>7.6861259399575221E-2</v>
      </c>
      <c r="Z2068" s="17">
        <v>-4.8976043276661496E-2</v>
      </c>
      <c r="AA2068" s="17">
        <v>0.35605289928789419</v>
      </c>
      <c r="AB2068" s="17">
        <v>0.20904325032765403</v>
      </c>
      <c r="AC2068" s="17">
        <v>7.5362318840579423E-3</v>
      </c>
    </row>
    <row r="2069" spans="1:29" ht="12.75" customHeight="1" x14ac:dyDescent="0.2">
      <c r="A2069" s="19">
        <v>42120</v>
      </c>
      <c r="B2069" s="19">
        <v>41756</v>
      </c>
      <c r="C2069" s="19">
        <v>40300</v>
      </c>
      <c r="D2069" s="16" t="s">
        <v>2</v>
      </c>
      <c r="E2069" s="114">
        <v>16484</v>
      </c>
      <c r="F2069" s="115">
        <v>10004</v>
      </c>
      <c r="G2069" s="113">
        <v>3994</v>
      </c>
      <c r="H2069" s="113">
        <v>1270</v>
      </c>
      <c r="I2069" s="113">
        <v>1216</v>
      </c>
      <c r="J2069" s="112">
        <v>16879</v>
      </c>
      <c r="K2069" s="112">
        <v>10625</v>
      </c>
      <c r="L2069" s="112">
        <v>3619</v>
      </c>
      <c r="M2069" s="112">
        <v>1402</v>
      </c>
      <c r="N2069" s="113">
        <v>1233</v>
      </c>
      <c r="O2069" s="112">
        <v>15863</v>
      </c>
      <c r="P2069" s="112">
        <v>9863</v>
      </c>
      <c r="Q2069" s="112">
        <v>3714</v>
      </c>
      <c r="R2069" s="112">
        <v>1046</v>
      </c>
      <c r="S2069" s="113">
        <v>1240</v>
      </c>
      <c r="T2069" s="17">
        <v>-2.3401860299780752E-2</v>
      </c>
      <c r="U2069" s="17">
        <v>-5.8447058823529408E-2</v>
      </c>
      <c r="V2069" s="17">
        <v>0.10361978447084841</v>
      </c>
      <c r="W2069" s="17">
        <v>-9.4151212553495012E-2</v>
      </c>
      <c r="X2069" s="17">
        <v>-1.3787510137875048E-2</v>
      </c>
      <c r="Y2069" s="17">
        <v>-2.3401860299780752E-2</v>
      </c>
      <c r="Z2069" s="17">
        <v>-1.8734673859735151E-2</v>
      </c>
      <c r="AA2069" s="17">
        <v>0.22967980295566504</v>
      </c>
      <c r="AB2069" s="17">
        <v>6.0985797827903143E-2</v>
      </c>
      <c r="AC2069" s="17">
        <v>-0.14546732255797612</v>
      </c>
    </row>
    <row r="2070" spans="1:29" ht="12.75" customHeight="1" x14ac:dyDescent="0.2">
      <c r="A2070" s="19">
        <v>42121</v>
      </c>
      <c r="B2070" s="19">
        <v>41757</v>
      </c>
      <c r="C2070" s="19">
        <v>40301</v>
      </c>
      <c r="D2070" s="16" t="s">
        <v>3</v>
      </c>
      <c r="E2070" s="114">
        <v>14870</v>
      </c>
      <c r="F2070" s="115">
        <v>9736</v>
      </c>
      <c r="G2070" s="113">
        <v>3302</v>
      </c>
      <c r="H2070" s="113">
        <v>1115</v>
      </c>
      <c r="I2070" s="113">
        <v>717</v>
      </c>
      <c r="J2070" s="112">
        <v>16116</v>
      </c>
      <c r="K2070" s="112">
        <v>10462</v>
      </c>
      <c r="L2070" s="112">
        <v>3340</v>
      </c>
      <c r="M2070" s="112">
        <v>1086</v>
      </c>
      <c r="N2070" s="113">
        <v>1228</v>
      </c>
      <c r="O2070" s="112">
        <v>14971</v>
      </c>
      <c r="P2070" s="112">
        <v>9673</v>
      </c>
      <c r="Q2070" s="112">
        <v>3176</v>
      </c>
      <c r="R2070" s="112">
        <v>1102</v>
      </c>
      <c r="S2070" s="113">
        <v>1020</v>
      </c>
      <c r="T2070" s="17">
        <v>-7.7314470091834231E-2</v>
      </c>
      <c r="U2070" s="17">
        <v>-6.9393997323647483E-2</v>
      </c>
      <c r="V2070" s="17">
        <v>-1.1377245508982003E-2</v>
      </c>
      <c r="W2070" s="17">
        <v>2.6703499079189674E-2</v>
      </c>
      <c r="X2070" s="17">
        <v>-0.41612377850162863</v>
      </c>
      <c r="Y2070" s="17">
        <v>-7.7314470091834231E-2</v>
      </c>
      <c r="Z2070" s="17">
        <v>-3.4797263804897338E-2</v>
      </c>
      <c r="AA2070" s="17">
        <v>-3.1955438287892157E-2</v>
      </c>
      <c r="AB2070" s="17">
        <v>5.5871212121212155E-2</v>
      </c>
      <c r="AC2070" s="17">
        <v>-0.39949748743718594</v>
      </c>
    </row>
    <row r="2071" spans="1:29" ht="12.75" customHeight="1" x14ac:dyDescent="0.2">
      <c r="A2071" s="19">
        <v>42122</v>
      </c>
      <c r="B2071" s="19">
        <v>41758</v>
      </c>
      <c r="C2071" s="19">
        <v>40302</v>
      </c>
      <c r="D2071" s="16" t="s">
        <v>4</v>
      </c>
      <c r="E2071" s="114">
        <v>13513</v>
      </c>
      <c r="F2071" s="115">
        <v>8435</v>
      </c>
      <c r="G2071" s="113">
        <v>3147</v>
      </c>
      <c r="H2071" s="113">
        <v>958</v>
      </c>
      <c r="I2071" s="113">
        <v>973</v>
      </c>
      <c r="J2071" s="112">
        <v>13740</v>
      </c>
      <c r="K2071" s="112">
        <v>8439</v>
      </c>
      <c r="L2071" s="112">
        <v>3289</v>
      </c>
      <c r="M2071" s="112">
        <v>969</v>
      </c>
      <c r="N2071" s="113">
        <v>1043</v>
      </c>
      <c r="O2071" s="112">
        <v>13494</v>
      </c>
      <c r="P2071" s="112">
        <v>8554</v>
      </c>
      <c r="Q2071" s="112">
        <v>2859</v>
      </c>
      <c r="R2071" s="112">
        <v>1208</v>
      </c>
      <c r="S2071" s="113">
        <v>873</v>
      </c>
      <c r="T2071" s="17">
        <v>-1.6521106259097529E-2</v>
      </c>
      <c r="U2071" s="17">
        <v>-4.7398980921908862E-4</v>
      </c>
      <c r="V2071" s="17">
        <v>-4.3174217087260547E-2</v>
      </c>
      <c r="W2071" s="17">
        <v>-1.1351909184726505E-2</v>
      </c>
      <c r="X2071" s="17">
        <v>-6.7114093959731558E-2</v>
      </c>
      <c r="Y2071" s="17">
        <v>-1.6521106259097529E-2</v>
      </c>
      <c r="Z2071" s="17">
        <v>-0.14095121702821056</v>
      </c>
      <c r="AA2071" s="17">
        <v>-0.16525198938992047</v>
      </c>
      <c r="AB2071" s="17">
        <v>-0.16768027801911378</v>
      </c>
      <c r="AC2071" s="17">
        <v>-0.1114155251141552</v>
      </c>
    </row>
    <row r="2072" spans="1:29" ht="12.75" customHeight="1" x14ac:dyDescent="0.2">
      <c r="A2072" s="19">
        <v>42123</v>
      </c>
      <c r="B2072" s="19">
        <v>41759</v>
      </c>
      <c r="C2072" s="19">
        <v>40303</v>
      </c>
      <c r="D2072" s="16" t="s">
        <v>5</v>
      </c>
      <c r="E2072" s="114">
        <v>15332</v>
      </c>
      <c r="F2072" s="115">
        <v>9038</v>
      </c>
      <c r="G2072" s="113">
        <v>3926</v>
      </c>
      <c r="H2072" s="113">
        <v>1413</v>
      </c>
      <c r="I2072" s="113">
        <v>955</v>
      </c>
      <c r="J2072" s="112">
        <v>15093</v>
      </c>
      <c r="K2072" s="112">
        <v>9352</v>
      </c>
      <c r="L2072" s="112">
        <v>3514</v>
      </c>
      <c r="M2072" s="112">
        <v>1085</v>
      </c>
      <c r="N2072" s="113">
        <v>1142</v>
      </c>
      <c r="O2072" s="112">
        <v>13885</v>
      </c>
      <c r="P2072" s="112">
        <v>8863</v>
      </c>
      <c r="Q2072" s="112">
        <v>3015</v>
      </c>
      <c r="R2072" s="112">
        <v>988</v>
      </c>
      <c r="S2072" s="113">
        <v>1019</v>
      </c>
      <c r="T2072" s="17">
        <v>1.58351553700391E-2</v>
      </c>
      <c r="U2072" s="17">
        <v>-3.3575705731394345E-2</v>
      </c>
      <c r="V2072" s="17">
        <v>0.11724530449630044</v>
      </c>
      <c r="W2072" s="17">
        <v>0.30230414746543777</v>
      </c>
      <c r="X2072" s="17">
        <v>-0.16374781085814361</v>
      </c>
      <c r="Y2072" s="17">
        <v>1.58351553700391E-2</v>
      </c>
      <c r="Z2072" s="17">
        <v>-0.12380029083858457</v>
      </c>
      <c r="AA2072" s="17">
        <v>6.0794379897324946E-2</v>
      </c>
      <c r="AB2072" s="17">
        <v>9.2752894565736765E-2</v>
      </c>
      <c r="AC2072" s="17">
        <v>-0.21074380165289253</v>
      </c>
    </row>
    <row r="2073" spans="1:29" ht="12.75" customHeight="1" x14ac:dyDescent="0.2">
      <c r="A2073" s="19">
        <v>42124</v>
      </c>
      <c r="B2073" s="19">
        <v>41760</v>
      </c>
      <c r="C2073" s="19">
        <v>40304</v>
      </c>
      <c r="D2073" s="16" t="s">
        <v>6</v>
      </c>
      <c r="E2073" s="114">
        <v>16729</v>
      </c>
      <c r="F2073" s="115">
        <v>9814</v>
      </c>
      <c r="G2073" s="113">
        <v>4260</v>
      </c>
      <c r="H2073" s="113">
        <v>1282</v>
      </c>
      <c r="I2073" s="113">
        <v>1373</v>
      </c>
      <c r="J2073" s="112">
        <v>17665</v>
      </c>
      <c r="K2073" s="112">
        <v>10727</v>
      </c>
      <c r="L2073" s="112">
        <v>4229</v>
      </c>
      <c r="M2073" s="112">
        <v>1443</v>
      </c>
      <c r="N2073" s="113">
        <v>1266</v>
      </c>
      <c r="O2073" s="112">
        <v>15195</v>
      </c>
      <c r="P2073" s="112">
        <v>9616</v>
      </c>
      <c r="Q2073" s="112">
        <v>3273</v>
      </c>
      <c r="R2073" s="112">
        <v>1087</v>
      </c>
      <c r="S2073" s="113">
        <v>1219</v>
      </c>
      <c r="T2073" s="17">
        <v>-5.2986130767053496E-2</v>
      </c>
      <c r="U2073" s="17">
        <v>-8.51123333644076E-2</v>
      </c>
      <c r="V2073" s="17">
        <v>7.330338141404491E-3</v>
      </c>
      <c r="W2073" s="17">
        <v>-0.11157311157311156</v>
      </c>
      <c r="X2073" s="17">
        <v>8.4518167456556048E-2</v>
      </c>
      <c r="Y2073" s="17">
        <v>-5.2986130767053496E-2</v>
      </c>
      <c r="Z2073" s="17">
        <v>-0.11217658766057537</v>
      </c>
      <c r="AA2073" s="17">
        <v>0.22790187262558792</v>
      </c>
      <c r="AB2073" s="17">
        <v>-8.2319255547601999E-2</v>
      </c>
      <c r="AC2073" s="17">
        <v>1.4032496307237796E-2</v>
      </c>
    </row>
    <row r="2074" spans="1:29" ht="12.75" customHeight="1" x14ac:dyDescent="0.2">
      <c r="A2074" s="19">
        <v>42125</v>
      </c>
      <c r="B2074" s="19">
        <v>41761</v>
      </c>
      <c r="C2074" s="19">
        <v>40305</v>
      </c>
      <c r="D2074" s="16" t="s">
        <v>7</v>
      </c>
      <c r="E2074" s="114">
        <v>17850</v>
      </c>
      <c r="F2074" s="115">
        <v>10652</v>
      </c>
      <c r="G2074" s="113">
        <v>4187</v>
      </c>
      <c r="H2074" s="113">
        <v>1681</v>
      </c>
      <c r="I2074" s="113">
        <v>1330</v>
      </c>
      <c r="J2074" s="112">
        <v>17465</v>
      </c>
      <c r="K2074" s="112">
        <v>10696</v>
      </c>
      <c r="L2074" s="112">
        <v>4038</v>
      </c>
      <c r="M2074" s="112">
        <v>1297</v>
      </c>
      <c r="N2074" s="113">
        <v>1434</v>
      </c>
      <c r="O2074" s="112">
        <v>14761</v>
      </c>
      <c r="P2074" s="112">
        <v>9403</v>
      </c>
      <c r="Q2074" s="112">
        <v>3108</v>
      </c>
      <c r="R2074" s="112">
        <v>1097</v>
      </c>
      <c r="S2074" s="113">
        <v>1153</v>
      </c>
      <c r="T2074" s="17">
        <v>2.2044088176352616E-2</v>
      </c>
      <c r="U2074" s="17">
        <v>-4.1136873597606982E-3</v>
      </c>
      <c r="V2074" s="17">
        <v>3.689945517582971E-2</v>
      </c>
      <c r="W2074" s="17">
        <v>0.29606784888203541</v>
      </c>
      <c r="X2074" s="17">
        <v>-7.2524407252440692E-2</v>
      </c>
      <c r="Y2074" s="17">
        <v>2.2044088176352616E-2</v>
      </c>
      <c r="Z2074" s="17">
        <v>-8.6684386521478141E-2</v>
      </c>
      <c r="AA2074" s="17">
        <v>0.10737900026448033</v>
      </c>
      <c r="AB2074" s="17">
        <v>0.24795842613214547</v>
      </c>
      <c r="AC2074" s="17">
        <v>1.5060240963855609E-3</v>
      </c>
    </row>
    <row r="2075" spans="1:29" ht="12.75" customHeight="1" x14ac:dyDescent="0.2">
      <c r="A2075" s="19">
        <v>42126</v>
      </c>
      <c r="B2075" s="19">
        <v>41762</v>
      </c>
      <c r="C2075" s="19">
        <v>40306</v>
      </c>
      <c r="D2075" s="16" t="s">
        <v>1</v>
      </c>
      <c r="E2075" s="114">
        <v>17565</v>
      </c>
      <c r="F2075" s="115">
        <v>9671</v>
      </c>
      <c r="G2075" s="113">
        <v>4494</v>
      </c>
      <c r="H2075" s="113">
        <v>1643</v>
      </c>
      <c r="I2075" s="113">
        <v>1757</v>
      </c>
      <c r="J2075" s="112">
        <v>17699</v>
      </c>
      <c r="K2075" s="112">
        <v>9855</v>
      </c>
      <c r="L2075" s="112">
        <v>5037</v>
      </c>
      <c r="M2075" s="112">
        <v>1525</v>
      </c>
      <c r="N2075" s="113">
        <v>1282</v>
      </c>
      <c r="O2075" s="112">
        <v>16870</v>
      </c>
      <c r="P2075" s="112">
        <v>9754</v>
      </c>
      <c r="Q2075" s="112">
        <v>3955</v>
      </c>
      <c r="R2075" s="112">
        <v>1573</v>
      </c>
      <c r="S2075" s="113">
        <v>1588</v>
      </c>
      <c r="T2075" s="17">
        <v>-7.5710492118198358E-3</v>
      </c>
      <c r="U2075" s="17">
        <v>-1.8670725520040565E-2</v>
      </c>
      <c r="V2075" s="17">
        <v>-0.10780226325193565</v>
      </c>
      <c r="W2075" s="17">
        <v>7.7377049180327839E-2</v>
      </c>
      <c r="X2075" s="17">
        <v>0.3705148205928237</v>
      </c>
      <c r="Y2075" s="17">
        <v>-7.5710492118198358E-3</v>
      </c>
      <c r="Z2075" s="17">
        <v>-0.14271784416275157</v>
      </c>
      <c r="AA2075" s="17">
        <v>7.6149425287356243E-2</v>
      </c>
      <c r="AB2075" s="17">
        <v>5.5234425176621693E-2</v>
      </c>
      <c r="AC2075" s="17">
        <v>5.2095808383233466E-2</v>
      </c>
    </row>
    <row r="2076" spans="1:29" ht="12.75" customHeight="1" x14ac:dyDescent="0.2">
      <c r="A2076" s="19">
        <v>42127</v>
      </c>
      <c r="B2076" s="19">
        <v>41763</v>
      </c>
      <c r="C2076" s="19">
        <v>40307</v>
      </c>
      <c r="D2076" s="16" t="s">
        <v>2</v>
      </c>
      <c r="E2076" s="114">
        <v>18372</v>
      </c>
      <c r="F2076" s="115">
        <v>10977</v>
      </c>
      <c r="G2076" s="113">
        <v>4283</v>
      </c>
      <c r="H2076" s="113">
        <v>1647</v>
      </c>
      <c r="I2076" s="113">
        <v>1465</v>
      </c>
      <c r="J2076" s="112">
        <v>16866</v>
      </c>
      <c r="K2076" s="112">
        <v>10534</v>
      </c>
      <c r="L2076" s="112">
        <v>3600</v>
      </c>
      <c r="M2076" s="112">
        <v>1459</v>
      </c>
      <c r="N2076" s="113">
        <v>1273</v>
      </c>
      <c r="O2076" s="112">
        <v>14947</v>
      </c>
      <c r="P2076" s="112">
        <v>9392</v>
      </c>
      <c r="Q2076" s="112">
        <v>3391</v>
      </c>
      <c r="R2076" s="112">
        <v>1046</v>
      </c>
      <c r="S2076" s="113">
        <v>1118</v>
      </c>
      <c r="T2076" s="17">
        <v>8.9292066880113818E-2</v>
      </c>
      <c r="U2076" s="17">
        <v>4.2054300360736763E-2</v>
      </c>
      <c r="V2076" s="17">
        <v>0.18972222222222213</v>
      </c>
      <c r="W2076" s="17">
        <v>0.12885538039753253</v>
      </c>
      <c r="X2076" s="17">
        <v>0.15082482325216029</v>
      </c>
      <c r="Y2076" s="17">
        <v>8.9292066880113818E-2</v>
      </c>
      <c r="Z2076" s="17">
        <v>-4.7714062635551335E-2</v>
      </c>
      <c r="AA2076" s="17">
        <v>8.2659251769464204E-2</v>
      </c>
      <c r="AB2076" s="17">
        <v>0.36341059602649017</v>
      </c>
      <c r="AC2076" s="17">
        <v>0.15082482325216029</v>
      </c>
    </row>
    <row r="2077" spans="1:29" ht="12.75" customHeight="1" x14ac:dyDescent="0.2">
      <c r="A2077" s="19">
        <v>42128</v>
      </c>
      <c r="B2077" s="19">
        <v>41764</v>
      </c>
      <c r="C2077" s="19">
        <v>40308</v>
      </c>
      <c r="D2077" s="16" t="s">
        <v>3</v>
      </c>
      <c r="E2077" s="114">
        <v>17273</v>
      </c>
      <c r="F2077" s="115">
        <v>10863</v>
      </c>
      <c r="G2077" s="113">
        <v>4190</v>
      </c>
      <c r="H2077" s="113">
        <v>1221</v>
      </c>
      <c r="I2077" s="113">
        <v>999</v>
      </c>
      <c r="J2077" s="112">
        <v>16316</v>
      </c>
      <c r="K2077" s="112">
        <v>10370</v>
      </c>
      <c r="L2077" s="112">
        <v>3479</v>
      </c>
      <c r="M2077" s="112">
        <v>1252</v>
      </c>
      <c r="N2077" s="113">
        <v>1215</v>
      </c>
      <c r="O2077" s="112">
        <v>15411</v>
      </c>
      <c r="P2077" s="112">
        <v>10174</v>
      </c>
      <c r="Q2077" s="112">
        <v>3041</v>
      </c>
      <c r="R2077" s="112">
        <v>1131</v>
      </c>
      <c r="S2077" s="113">
        <v>1065</v>
      </c>
      <c r="T2077" s="17">
        <v>5.8654081882814513E-2</v>
      </c>
      <c r="U2077" s="17">
        <v>4.7540983606557452E-2</v>
      </c>
      <c r="V2077" s="17">
        <v>0.20436907157229078</v>
      </c>
      <c r="W2077" s="17">
        <v>-2.4760383386581486E-2</v>
      </c>
      <c r="X2077" s="17">
        <v>-0.17777777777777781</v>
      </c>
      <c r="Y2077" s="17">
        <v>5.8654081882814513E-2</v>
      </c>
      <c r="Z2077" s="17">
        <v>4.141501294219152E-2</v>
      </c>
      <c r="AA2077" s="17">
        <v>4.7500000000000098E-2</v>
      </c>
      <c r="AB2077" s="17">
        <v>-5.8596761757902849E-2</v>
      </c>
      <c r="AC2077" s="17">
        <v>-0.15553677092138629</v>
      </c>
    </row>
    <row r="2078" spans="1:29" ht="12.75" customHeight="1" x14ac:dyDescent="0.2">
      <c r="A2078" s="19">
        <v>42129</v>
      </c>
      <c r="B2078" s="19">
        <v>41765</v>
      </c>
      <c r="C2078" s="19">
        <v>40309</v>
      </c>
      <c r="D2078" s="16" t="s">
        <v>4</v>
      </c>
      <c r="E2078" s="114">
        <v>16151</v>
      </c>
      <c r="F2078" s="115">
        <v>9892</v>
      </c>
      <c r="G2078" s="113">
        <v>3703</v>
      </c>
      <c r="H2078" s="113">
        <v>1268</v>
      </c>
      <c r="I2078" s="113">
        <v>1288</v>
      </c>
      <c r="J2078" s="112">
        <v>14672</v>
      </c>
      <c r="K2078" s="112">
        <v>9171</v>
      </c>
      <c r="L2078" s="112">
        <v>3347</v>
      </c>
      <c r="M2078" s="112">
        <v>963</v>
      </c>
      <c r="N2078" s="113">
        <v>1191</v>
      </c>
      <c r="O2078" s="112">
        <v>15112</v>
      </c>
      <c r="P2078" s="112">
        <v>9732</v>
      </c>
      <c r="Q2078" s="112">
        <v>3253</v>
      </c>
      <c r="R2078" s="112">
        <v>1072</v>
      </c>
      <c r="S2078" s="113">
        <v>1055</v>
      </c>
      <c r="T2078" s="17">
        <v>0.10080425299890949</v>
      </c>
      <c r="U2078" s="17">
        <v>7.8617380874495657E-2</v>
      </c>
      <c r="V2078" s="17">
        <v>0.10636390797729312</v>
      </c>
      <c r="W2078" s="17">
        <v>0.3167185877466252</v>
      </c>
      <c r="X2078" s="17">
        <v>8.1444164567590294E-2</v>
      </c>
      <c r="Y2078" s="17">
        <v>0.10080425299890949</v>
      </c>
      <c r="Z2078" s="17">
        <v>-8.449791763072656E-2</v>
      </c>
      <c r="AA2078" s="17">
        <v>9.4267139479905504E-2</v>
      </c>
      <c r="AB2078" s="17">
        <v>-2.3112480739599373E-2</v>
      </c>
      <c r="AC2078" s="17">
        <v>0.23727185398655148</v>
      </c>
    </row>
    <row r="2079" spans="1:29" ht="12.75" customHeight="1" x14ac:dyDescent="0.2">
      <c r="A2079" s="19">
        <v>42130</v>
      </c>
      <c r="B2079" s="19">
        <v>41766</v>
      </c>
      <c r="C2079" s="19">
        <v>40310</v>
      </c>
      <c r="D2079" s="16" t="s">
        <v>5</v>
      </c>
      <c r="E2079" s="114">
        <v>16677</v>
      </c>
      <c r="F2079" s="115">
        <v>10343</v>
      </c>
      <c r="G2079" s="113">
        <v>4100</v>
      </c>
      <c r="H2079" s="113">
        <v>1211</v>
      </c>
      <c r="I2079" s="113">
        <v>1023</v>
      </c>
      <c r="J2079" s="112">
        <v>15398</v>
      </c>
      <c r="K2079" s="112">
        <v>9611</v>
      </c>
      <c r="L2079" s="112">
        <v>3448</v>
      </c>
      <c r="M2079" s="112">
        <v>1185</v>
      </c>
      <c r="N2079" s="113">
        <v>1154</v>
      </c>
      <c r="O2079" s="112">
        <v>15633</v>
      </c>
      <c r="P2079" s="112">
        <v>9817</v>
      </c>
      <c r="Q2079" s="112">
        <v>3526</v>
      </c>
      <c r="R2079" s="112">
        <v>1188</v>
      </c>
      <c r="S2079" s="113">
        <v>1102</v>
      </c>
      <c r="T2079" s="17">
        <v>8.3062735420184497E-2</v>
      </c>
      <c r="U2079" s="17">
        <v>7.6162730204973439E-2</v>
      </c>
      <c r="V2079" s="17">
        <v>0.18909512761020886</v>
      </c>
      <c r="W2079" s="17">
        <v>2.1940928270042237E-2</v>
      </c>
      <c r="X2079" s="17">
        <v>-0.11351819757365689</v>
      </c>
      <c r="Y2079" s="17">
        <v>8.3062735420184497E-2</v>
      </c>
      <c r="Z2079" s="17">
        <v>-1.9155998103366545E-2</v>
      </c>
      <c r="AA2079" s="17">
        <v>9.8312349316903358E-2</v>
      </c>
      <c r="AB2079" s="17">
        <v>-9.8119378577269378E-3</v>
      </c>
      <c r="AC2079" s="17">
        <v>-9.1474245115452879E-2</v>
      </c>
    </row>
    <row r="2080" spans="1:29" ht="12.75" customHeight="1" x14ac:dyDescent="0.2">
      <c r="A2080" s="19">
        <v>42131</v>
      </c>
      <c r="B2080" s="19">
        <v>41767</v>
      </c>
      <c r="C2080" s="19">
        <v>40311</v>
      </c>
      <c r="D2080" s="16" t="s">
        <v>6</v>
      </c>
      <c r="E2080" s="114">
        <v>17609</v>
      </c>
      <c r="F2080" s="115">
        <v>10757</v>
      </c>
      <c r="G2080" s="113">
        <v>3974</v>
      </c>
      <c r="H2080" s="113">
        <v>1429</v>
      </c>
      <c r="I2080" s="113">
        <v>1449</v>
      </c>
      <c r="J2080" s="112">
        <v>16008</v>
      </c>
      <c r="K2080" s="112">
        <v>10030</v>
      </c>
      <c r="L2080" s="112">
        <v>3449</v>
      </c>
      <c r="M2080" s="112">
        <v>999</v>
      </c>
      <c r="N2080" s="113">
        <v>1530</v>
      </c>
      <c r="O2080" s="112">
        <v>17703</v>
      </c>
      <c r="P2080" s="112">
        <v>11151</v>
      </c>
      <c r="Q2080" s="112">
        <v>3770</v>
      </c>
      <c r="R2080" s="112">
        <v>1441</v>
      </c>
      <c r="S2080" s="113">
        <v>1341</v>
      </c>
      <c r="T2080" s="17">
        <v>0.10001249375312349</v>
      </c>
      <c r="U2080" s="17">
        <v>7.2482552342971074E-2</v>
      </c>
      <c r="V2080" s="17">
        <v>0.15221803421281521</v>
      </c>
      <c r="W2080" s="17">
        <v>0.4304304304304305</v>
      </c>
      <c r="X2080" s="17">
        <v>-5.2941176470588269E-2</v>
      </c>
      <c r="Y2080" s="17">
        <v>0.10001249375312349</v>
      </c>
      <c r="Z2080" s="17">
        <v>-1.7804967129291471E-2</v>
      </c>
      <c r="AA2080" s="17">
        <v>7.4344417410110886E-2</v>
      </c>
      <c r="AB2080" s="17">
        <v>0.20084033613445373</v>
      </c>
      <c r="AC2080" s="17">
        <v>0.10779816513761475</v>
      </c>
    </row>
    <row r="2081" spans="1:29" ht="12.75" customHeight="1" x14ac:dyDescent="0.2">
      <c r="A2081" s="19">
        <v>42132</v>
      </c>
      <c r="B2081" s="19">
        <v>41768</v>
      </c>
      <c r="C2081" s="19">
        <v>40312</v>
      </c>
      <c r="D2081" s="16" t="s">
        <v>7</v>
      </c>
      <c r="E2081" s="114">
        <v>18353</v>
      </c>
      <c r="F2081" s="115">
        <v>11482</v>
      </c>
      <c r="G2081" s="113">
        <v>4044</v>
      </c>
      <c r="H2081" s="113">
        <v>1570</v>
      </c>
      <c r="I2081" s="113">
        <v>1257</v>
      </c>
      <c r="J2081" s="112">
        <v>17396</v>
      </c>
      <c r="K2081" s="112">
        <v>11052</v>
      </c>
      <c r="L2081" s="112">
        <v>3792</v>
      </c>
      <c r="M2081" s="112">
        <v>1365</v>
      </c>
      <c r="N2081" s="113">
        <v>1187</v>
      </c>
      <c r="O2081" s="112">
        <v>17609</v>
      </c>
      <c r="P2081" s="112">
        <v>11380</v>
      </c>
      <c r="Q2081" s="112">
        <v>3510</v>
      </c>
      <c r="R2081" s="112">
        <v>1365</v>
      </c>
      <c r="S2081" s="113">
        <v>1354</v>
      </c>
      <c r="T2081" s="17">
        <v>5.5012646585421932E-2</v>
      </c>
      <c r="U2081" s="17">
        <v>3.890698516105684E-2</v>
      </c>
      <c r="V2081" s="17">
        <v>6.6455696202531556E-2</v>
      </c>
      <c r="W2081" s="17">
        <v>0.15018315018315009</v>
      </c>
      <c r="X2081" s="17">
        <v>5.8972198820556043E-2</v>
      </c>
      <c r="Y2081" s="17">
        <v>5.5012646585421932E-2</v>
      </c>
      <c r="Z2081" s="17">
        <v>-3.0482141349320258E-2</v>
      </c>
      <c r="AA2081" s="17">
        <v>0.10371179039301315</v>
      </c>
      <c r="AB2081" s="17">
        <v>0.20030581039755346</v>
      </c>
      <c r="AC2081" s="17">
        <v>-6.1940298507462632E-2</v>
      </c>
    </row>
    <row r="2082" spans="1:29" ht="12.75" customHeight="1" x14ac:dyDescent="0.2">
      <c r="A2082" s="19">
        <v>42133</v>
      </c>
      <c r="B2082" s="19">
        <v>41769</v>
      </c>
      <c r="C2082" s="19">
        <v>40313</v>
      </c>
      <c r="D2082" s="16" t="s">
        <v>1</v>
      </c>
      <c r="E2082" s="114">
        <v>19594</v>
      </c>
      <c r="F2082" s="115">
        <v>10774</v>
      </c>
      <c r="G2082" s="113">
        <v>5373</v>
      </c>
      <c r="H2082" s="113">
        <v>1677</v>
      </c>
      <c r="I2082" s="113">
        <v>1770</v>
      </c>
      <c r="J2082" s="112">
        <v>18428</v>
      </c>
      <c r="K2082" s="112">
        <v>10673</v>
      </c>
      <c r="L2082" s="112">
        <v>4610</v>
      </c>
      <c r="M2082" s="112">
        <v>1368</v>
      </c>
      <c r="N2082" s="113">
        <v>1777</v>
      </c>
      <c r="O2082" s="112">
        <v>18892</v>
      </c>
      <c r="P2082" s="112">
        <v>10759</v>
      </c>
      <c r="Q2082" s="112">
        <v>4651</v>
      </c>
      <c r="R2082" s="112">
        <v>1764</v>
      </c>
      <c r="S2082" s="113">
        <v>1718</v>
      </c>
      <c r="T2082" s="17">
        <v>6.327327979162134E-2</v>
      </c>
      <c r="U2082" s="17">
        <v>9.4631312658108868E-3</v>
      </c>
      <c r="V2082" s="17">
        <v>0.16550976138828633</v>
      </c>
      <c r="W2082" s="17">
        <v>0.22587719298245612</v>
      </c>
      <c r="X2082" s="17">
        <v>-3.9392234102419987E-3</v>
      </c>
      <c r="Y2082" s="17">
        <v>6.327327979162134E-2</v>
      </c>
      <c r="Z2082" s="17">
        <v>-8.2517244315762572E-2</v>
      </c>
      <c r="AA2082" s="17">
        <v>0.29939540507859741</v>
      </c>
      <c r="AB2082" s="17">
        <v>8.2633957391865742E-2</v>
      </c>
      <c r="AC2082" s="17">
        <v>4.9199762892708998E-2</v>
      </c>
    </row>
    <row r="2083" spans="1:29" ht="12.75" customHeight="1" x14ac:dyDescent="0.2">
      <c r="A2083" s="19">
        <v>42134</v>
      </c>
      <c r="B2083" s="19">
        <v>41770</v>
      </c>
      <c r="C2083" s="19">
        <v>40314</v>
      </c>
      <c r="D2083" s="16" t="s">
        <v>2</v>
      </c>
      <c r="E2083" s="114">
        <v>18541</v>
      </c>
      <c r="F2083" s="115">
        <v>11743</v>
      </c>
      <c r="G2083" s="113">
        <v>4091</v>
      </c>
      <c r="H2083" s="113">
        <v>1307</v>
      </c>
      <c r="I2083" s="113">
        <v>1400</v>
      </c>
      <c r="J2083" s="112">
        <v>17098</v>
      </c>
      <c r="K2083" s="112">
        <v>10785</v>
      </c>
      <c r="L2083" s="112">
        <v>3601</v>
      </c>
      <c r="M2083" s="112">
        <v>1250</v>
      </c>
      <c r="N2083" s="113">
        <v>1462</v>
      </c>
      <c r="O2083" s="112">
        <v>17703</v>
      </c>
      <c r="P2083" s="112">
        <v>11331</v>
      </c>
      <c r="Q2083" s="112">
        <v>3890</v>
      </c>
      <c r="R2083" s="112">
        <v>1224</v>
      </c>
      <c r="S2083" s="113">
        <v>1258</v>
      </c>
      <c r="T2083" s="17">
        <v>8.4395835770265437E-2</v>
      </c>
      <c r="U2083" s="17">
        <v>8.8827074640704717E-2</v>
      </c>
      <c r="V2083" s="17">
        <v>0.1360733129686198</v>
      </c>
      <c r="W2083" s="17">
        <v>4.5600000000000085E-2</v>
      </c>
      <c r="X2083" s="17">
        <v>-4.2407660738714048E-2</v>
      </c>
      <c r="Y2083" s="17">
        <v>8.4395835770265437E-2</v>
      </c>
      <c r="Z2083" s="17">
        <v>2.1752371008439964E-2</v>
      </c>
      <c r="AA2083" s="17">
        <v>0.14561747409689163</v>
      </c>
      <c r="AB2083" s="17">
        <v>0.13258232235701906</v>
      </c>
      <c r="AC2083" s="17">
        <v>5.5011303692539482E-2</v>
      </c>
    </row>
    <row r="2084" spans="1:29" ht="12.75" customHeight="1" x14ac:dyDescent="0.2">
      <c r="A2084" s="19">
        <v>42135</v>
      </c>
      <c r="B2084" s="19">
        <v>41771</v>
      </c>
      <c r="C2084" s="19">
        <v>40315</v>
      </c>
      <c r="D2084" s="16" t="s">
        <v>3</v>
      </c>
      <c r="E2084" s="114">
        <v>18256</v>
      </c>
      <c r="F2084" s="115">
        <v>11055</v>
      </c>
      <c r="G2084" s="113">
        <v>4687</v>
      </c>
      <c r="H2084" s="113">
        <v>1535</v>
      </c>
      <c r="I2084" s="113">
        <v>979</v>
      </c>
      <c r="J2084" s="112">
        <v>17403</v>
      </c>
      <c r="K2084" s="112">
        <v>11184</v>
      </c>
      <c r="L2084" s="112">
        <v>3702</v>
      </c>
      <c r="M2084" s="112">
        <v>1344</v>
      </c>
      <c r="N2084" s="113">
        <v>1173</v>
      </c>
      <c r="O2084" s="112">
        <v>16597</v>
      </c>
      <c r="P2084" s="112">
        <v>10881</v>
      </c>
      <c r="Q2084" s="112">
        <v>3452</v>
      </c>
      <c r="R2084" s="112">
        <v>1150</v>
      </c>
      <c r="S2084" s="113">
        <v>1114</v>
      </c>
      <c r="T2084" s="17">
        <v>4.9014537723381046E-2</v>
      </c>
      <c r="U2084" s="17">
        <v>-1.1534334763948495E-2</v>
      </c>
      <c r="V2084" s="17">
        <v>0.26607239330091836</v>
      </c>
      <c r="W2084" s="17">
        <v>0.14211309523809534</v>
      </c>
      <c r="X2084" s="17">
        <v>-0.16538789428815004</v>
      </c>
      <c r="Y2084" s="17">
        <v>4.9014537723381046E-2</v>
      </c>
      <c r="Z2084" s="17">
        <v>-7.5410719095071466E-3</v>
      </c>
      <c r="AA2084" s="17">
        <v>0.3213983648153369</v>
      </c>
      <c r="AB2084" s="17">
        <v>0.10750360750360755</v>
      </c>
      <c r="AC2084" s="17">
        <v>-0.22363203806502774</v>
      </c>
    </row>
    <row r="2085" spans="1:29" ht="12.75" customHeight="1" x14ac:dyDescent="0.2">
      <c r="A2085" s="19">
        <v>42136</v>
      </c>
      <c r="B2085" s="19">
        <v>41772</v>
      </c>
      <c r="C2085" s="19">
        <v>40316</v>
      </c>
      <c r="D2085" s="16" t="s">
        <v>4</v>
      </c>
      <c r="E2085" s="114">
        <v>17988</v>
      </c>
      <c r="F2085" s="115">
        <v>10757</v>
      </c>
      <c r="G2085" s="113">
        <v>4345</v>
      </c>
      <c r="H2085" s="113">
        <v>1476</v>
      </c>
      <c r="I2085" s="113">
        <v>1410</v>
      </c>
      <c r="J2085" s="112">
        <v>16516</v>
      </c>
      <c r="K2085" s="112">
        <v>10225</v>
      </c>
      <c r="L2085" s="112">
        <v>3601</v>
      </c>
      <c r="M2085" s="112">
        <v>1195</v>
      </c>
      <c r="N2085" s="113">
        <v>1495</v>
      </c>
      <c r="O2085" s="112">
        <v>15659</v>
      </c>
      <c r="P2085" s="112">
        <v>10070</v>
      </c>
      <c r="Q2085" s="112">
        <v>3280</v>
      </c>
      <c r="R2085" s="112">
        <v>1226</v>
      </c>
      <c r="S2085" s="113">
        <v>1083</v>
      </c>
      <c r="T2085" s="17">
        <v>8.9125696294502399E-2</v>
      </c>
      <c r="U2085" s="17">
        <v>5.2029339853300716E-2</v>
      </c>
      <c r="V2085" s="17">
        <v>0.20660927520133288</v>
      </c>
      <c r="W2085" s="17">
        <v>0.23514644351464442</v>
      </c>
      <c r="X2085" s="17">
        <v>-5.6856187290969862E-2</v>
      </c>
      <c r="Y2085" s="17">
        <v>8.9125696294502399E-2</v>
      </c>
      <c r="Z2085" s="17">
        <v>3.5621449889284618E-2</v>
      </c>
      <c r="AA2085" s="17">
        <v>0.21199442119944223</v>
      </c>
      <c r="AB2085" s="17">
        <v>0.16312056737588643</v>
      </c>
      <c r="AC2085" s="17">
        <v>0.18786857624262843</v>
      </c>
    </row>
    <row r="2086" spans="1:29" ht="12.75" customHeight="1" x14ac:dyDescent="0.2">
      <c r="A2086" s="19">
        <v>42137</v>
      </c>
      <c r="B2086" s="19">
        <v>41773</v>
      </c>
      <c r="C2086" s="19">
        <v>40317</v>
      </c>
      <c r="D2086" s="16" t="s">
        <v>5</v>
      </c>
      <c r="E2086" s="114">
        <v>18232</v>
      </c>
      <c r="F2086" s="115">
        <v>11343</v>
      </c>
      <c r="G2086" s="113">
        <v>4168</v>
      </c>
      <c r="H2086" s="113">
        <v>1580</v>
      </c>
      <c r="I2086" s="113">
        <v>1141</v>
      </c>
      <c r="J2086" s="112">
        <v>17222</v>
      </c>
      <c r="K2086" s="112">
        <v>10797</v>
      </c>
      <c r="L2086" s="112">
        <v>3721</v>
      </c>
      <c r="M2086" s="112">
        <v>1501</v>
      </c>
      <c r="N2086" s="113">
        <v>1203</v>
      </c>
      <c r="O2086" s="112">
        <v>15836</v>
      </c>
      <c r="P2086" s="112">
        <v>10095</v>
      </c>
      <c r="Q2086" s="112">
        <v>3334</v>
      </c>
      <c r="R2086" s="112">
        <v>1240</v>
      </c>
      <c r="S2086" s="113">
        <v>1167</v>
      </c>
      <c r="T2086" s="17">
        <v>5.8645918011845266E-2</v>
      </c>
      <c r="U2086" s="17">
        <v>5.056960266740762E-2</v>
      </c>
      <c r="V2086" s="17">
        <v>0.12012899758129536</v>
      </c>
      <c r="W2086" s="17">
        <v>5.2631578947368363E-2</v>
      </c>
      <c r="X2086" s="17">
        <v>-5.1537822111388243E-2</v>
      </c>
      <c r="Y2086" s="17">
        <v>5.8645918011845266E-2</v>
      </c>
      <c r="Z2086" s="17">
        <v>8.3562983376299638E-3</v>
      </c>
      <c r="AA2086" s="17">
        <v>0.10733262486716266</v>
      </c>
      <c r="AB2086" s="17">
        <v>0.18352059925093633</v>
      </c>
      <c r="AC2086" s="17">
        <v>-3.1409168081494077E-2</v>
      </c>
    </row>
    <row r="2087" spans="1:29" ht="12.75" customHeight="1" x14ac:dyDescent="0.2">
      <c r="A2087" s="19">
        <v>42138</v>
      </c>
      <c r="B2087" s="19">
        <v>41774</v>
      </c>
      <c r="C2087" s="19">
        <v>40318</v>
      </c>
      <c r="D2087" s="16" t="s">
        <v>6</v>
      </c>
      <c r="E2087" s="114">
        <v>19214</v>
      </c>
      <c r="F2087" s="115">
        <v>11727</v>
      </c>
      <c r="G2087" s="113">
        <v>4588</v>
      </c>
      <c r="H2087" s="113">
        <v>1559</v>
      </c>
      <c r="I2087" s="113">
        <v>1340</v>
      </c>
      <c r="J2087" s="112">
        <v>17803</v>
      </c>
      <c r="K2087" s="112">
        <v>10885</v>
      </c>
      <c r="L2087" s="112">
        <v>3989</v>
      </c>
      <c r="M2087" s="112">
        <v>1311</v>
      </c>
      <c r="N2087" s="113">
        <v>1618</v>
      </c>
      <c r="O2087" s="112">
        <v>17291</v>
      </c>
      <c r="P2087" s="112">
        <v>11328</v>
      </c>
      <c r="Q2087" s="112">
        <v>3500</v>
      </c>
      <c r="R2087" s="112">
        <v>1293</v>
      </c>
      <c r="S2087" s="113">
        <v>1170</v>
      </c>
      <c r="T2087" s="17">
        <v>7.9256305117115122E-2</v>
      </c>
      <c r="U2087" s="17">
        <v>7.7354157096922282E-2</v>
      </c>
      <c r="V2087" s="17">
        <v>0.15016294810729502</v>
      </c>
      <c r="W2087" s="17">
        <v>0.18916857360793293</v>
      </c>
      <c r="X2087" s="17">
        <v>-0.17181705809641534</v>
      </c>
      <c r="Y2087" s="17">
        <v>7.9256305117115122E-2</v>
      </c>
      <c r="Z2087" s="17">
        <v>9.0173840290043605E-2</v>
      </c>
      <c r="AA2087" s="17">
        <v>0.22838018741633204</v>
      </c>
      <c r="AB2087" s="17">
        <v>0.17218045112781954</v>
      </c>
      <c r="AC2087" s="17">
        <v>0.25116713352007469</v>
      </c>
    </row>
    <row r="2088" spans="1:29" ht="12.75" customHeight="1" x14ac:dyDescent="0.2">
      <c r="A2088" s="19">
        <v>42139</v>
      </c>
      <c r="B2088" s="19">
        <v>41775</v>
      </c>
      <c r="C2088" s="19">
        <v>40319</v>
      </c>
      <c r="D2088" s="16" t="s">
        <v>7</v>
      </c>
      <c r="E2088" s="114">
        <v>19777</v>
      </c>
      <c r="F2088" s="115">
        <v>12050</v>
      </c>
      <c r="G2088" s="113">
        <v>4611</v>
      </c>
      <c r="H2088" s="113">
        <v>1784</v>
      </c>
      <c r="I2088" s="113">
        <v>1332</v>
      </c>
      <c r="J2088" s="112">
        <v>19065</v>
      </c>
      <c r="K2088" s="112">
        <v>11812</v>
      </c>
      <c r="L2088" s="112">
        <v>4281</v>
      </c>
      <c r="M2088" s="112">
        <v>1588</v>
      </c>
      <c r="N2088" s="113">
        <v>1384</v>
      </c>
      <c r="O2088" s="112">
        <v>17203</v>
      </c>
      <c r="P2088" s="112">
        <v>11013</v>
      </c>
      <c r="Q2088" s="112">
        <v>3694</v>
      </c>
      <c r="R2088" s="112">
        <v>1190</v>
      </c>
      <c r="S2088" s="113">
        <v>1306</v>
      </c>
      <c r="T2088" s="17">
        <v>3.7345921846315244E-2</v>
      </c>
      <c r="U2088" s="17">
        <v>2.014900101591599E-2</v>
      </c>
      <c r="V2088" s="17">
        <v>7.7084793272599761E-2</v>
      </c>
      <c r="W2088" s="17">
        <v>0.1234256926952142</v>
      </c>
      <c r="X2088" s="17">
        <v>-3.7572254335260125E-2</v>
      </c>
      <c r="Y2088" s="17">
        <v>3.7345921846315244E-2</v>
      </c>
      <c r="Z2088" s="17">
        <v>-2.8774079148867537E-2</v>
      </c>
      <c r="AA2088" s="17">
        <v>0.19332298136645965</v>
      </c>
      <c r="AB2088" s="17">
        <v>0.24755244755244754</v>
      </c>
      <c r="AC2088" s="17">
        <v>0.12785774767146485</v>
      </c>
    </row>
    <row r="2089" spans="1:29" ht="12.75" customHeight="1" x14ac:dyDescent="0.2">
      <c r="A2089" s="19">
        <v>42140</v>
      </c>
      <c r="B2089" s="19">
        <v>41776</v>
      </c>
      <c r="C2089" s="19">
        <v>40320</v>
      </c>
      <c r="D2089" s="16" t="s">
        <v>1</v>
      </c>
      <c r="E2089" s="114">
        <v>20961</v>
      </c>
      <c r="F2089" s="115">
        <v>11938</v>
      </c>
      <c r="G2089" s="113">
        <v>5529</v>
      </c>
      <c r="H2089" s="113">
        <v>1729</v>
      </c>
      <c r="I2089" s="113">
        <v>1765</v>
      </c>
      <c r="J2089" s="112">
        <v>20184</v>
      </c>
      <c r="K2089" s="112">
        <v>11633</v>
      </c>
      <c r="L2089" s="112">
        <v>5011</v>
      </c>
      <c r="M2089" s="112">
        <v>1746</v>
      </c>
      <c r="N2089" s="113">
        <v>1794</v>
      </c>
      <c r="O2089" s="112">
        <v>18326</v>
      </c>
      <c r="P2089" s="112">
        <v>10531</v>
      </c>
      <c r="Q2089" s="112">
        <v>4456</v>
      </c>
      <c r="R2089" s="112">
        <v>1642</v>
      </c>
      <c r="S2089" s="113">
        <v>1697</v>
      </c>
      <c r="T2089" s="17">
        <v>3.8495838287752715E-2</v>
      </c>
      <c r="U2089" s="17">
        <v>2.6218516289864935E-2</v>
      </c>
      <c r="V2089" s="17">
        <v>0.10337258032328878</v>
      </c>
      <c r="W2089" s="17">
        <v>-9.7365406643756813E-3</v>
      </c>
      <c r="X2089" s="17">
        <v>-1.6164994425863943E-2</v>
      </c>
      <c r="Y2089" s="17">
        <v>3.8495838287752715E-2</v>
      </c>
      <c r="Z2089" s="17">
        <v>2.6218516289864935E-2</v>
      </c>
      <c r="AA2089" s="17">
        <v>0.27779061705569674</v>
      </c>
      <c r="AB2089" s="17">
        <v>0.12418725617685311</v>
      </c>
      <c r="AC2089" s="17">
        <v>9.2202970297029729E-2</v>
      </c>
    </row>
    <row r="2090" spans="1:29" ht="12.75" customHeight="1" x14ac:dyDescent="0.2">
      <c r="A2090" s="19">
        <v>42141</v>
      </c>
      <c r="B2090" s="19">
        <v>41777</v>
      </c>
      <c r="C2090" s="19">
        <v>40321</v>
      </c>
      <c r="D2090" s="16" t="s">
        <v>2</v>
      </c>
      <c r="E2090" s="114">
        <v>19916</v>
      </c>
      <c r="F2090" s="115">
        <v>12611</v>
      </c>
      <c r="G2090" s="113">
        <v>4689</v>
      </c>
      <c r="H2090" s="113">
        <v>1429</v>
      </c>
      <c r="I2090" s="113">
        <v>1187</v>
      </c>
      <c r="J2090" s="112">
        <v>18771</v>
      </c>
      <c r="K2090" s="112">
        <v>11684</v>
      </c>
      <c r="L2090" s="112">
        <v>4172</v>
      </c>
      <c r="M2090" s="112">
        <v>1413</v>
      </c>
      <c r="N2090" s="113">
        <v>1502</v>
      </c>
      <c r="O2090" s="112">
        <v>16740</v>
      </c>
      <c r="P2090" s="112">
        <v>10470</v>
      </c>
      <c r="Q2090" s="112">
        <v>3716</v>
      </c>
      <c r="R2090" s="112">
        <v>1182</v>
      </c>
      <c r="S2090" s="113">
        <v>1372</v>
      </c>
      <c r="T2090" s="17">
        <v>6.0998348516328349E-2</v>
      </c>
      <c r="U2090" s="17">
        <v>7.9339267374186839E-2</v>
      </c>
      <c r="V2090" s="17">
        <v>0.12392138063279012</v>
      </c>
      <c r="W2090" s="17">
        <v>1.1323425336164261E-2</v>
      </c>
      <c r="X2090" s="17">
        <v>-0.20972037283621836</v>
      </c>
      <c r="Y2090" s="17">
        <v>6.0998348516328349E-2</v>
      </c>
      <c r="Z2090" s="17">
        <v>7.2272765921265192E-2</v>
      </c>
      <c r="AA2090" s="17">
        <v>0.17049425861208189</v>
      </c>
      <c r="AB2090" s="17">
        <v>0.18001651527663087</v>
      </c>
      <c r="AC2090" s="17">
        <v>-7.5250836120401843E-3</v>
      </c>
    </row>
    <row r="2091" spans="1:29" ht="12.75" customHeight="1" x14ac:dyDescent="0.2">
      <c r="A2091" s="19">
        <v>42142</v>
      </c>
      <c r="B2091" s="19">
        <v>41778</v>
      </c>
      <c r="C2091" s="19">
        <v>40322</v>
      </c>
      <c r="D2091" s="16" t="s">
        <v>3</v>
      </c>
      <c r="E2091" s="114">
        <v>19811</v>
      </c>
      <c r="F2091" s="115">
        <v>12195</v>
      </c>
      <c r="G2091" s="113">
        <v>4762</v>
      </c>
      <c r="H2091" s="113">
        <v>1750</v>
      </c>
      <c r="I2091" s="113">
        <v>1104</v>
      </c>
      <c r="J2091" s="112">
        <v>18549</v>
      </c>
      <c r="K2091" s="112">
        <v>12006</v>
      </c>
      <c r="L2091" s="112">
        <v>3990</v>
      </c>
      <c r="M2091" s="112">
        <v>1410</v>
      </c>
      <c r="N2091" s="113">
        <v>1143</v>
      </c>
      <c r="O2091" s="112">
        <v>15731</v>
      </c>
      <c r="P2091" s="112">
        <v>10478</v>
      </c>
      <c r="Q2091" s="112">
        <v>3005</v>
      </c>
      <c r="R2091" s="112">
        <v>1144</v>
      </c>
      <c r="S2091" s="113">
        <v>1104</v>
      </c>
      <c r="T2091" s="17">
        <v>6.8036012723057926E-2</v>
      </c>
      <c r="U2091" s="17">
        <v>1.5742128935532174E-2</v>
      </c>
      <c r="V2091" s="17">
        <v>0.19348370927318292</v>
      </c>
      <c r="W2091" s="17">
        <v>0.24113475177304955</v>
      </c>
      <c r="X2091" s="17">
        <v>-3.4120734908136496E-2</v>
      </c>
      <c r="Y2091" s="17">
        <v>6.8036012723057926E-2</v>
      </c>
      <c r="Z2091" s="17">
        <v>4.044023547478881E-2</v>
      </c>
      <c r="AA2091" s="17">
        <v>0.33688938798427848</v>
      </c>
      <c r="AB2091" s="17">
        <v>0.34305448963929397</v>
      </c>
      <c r="AC2091" s="17">
        <v>-0.18823529411764706</v>
      </c>
    </row>
    <row r="2092" spans="1:29" ht="12.75" customHeight="1" x14ac:dyDescent="0.2">
      <c r="A2092" s="19">
        <v>42143</v>
      </c>
      <c r="B2092" s="19">
        <v>41779</v>
      </c>
      <c r="C2092" s="19">
        <v>40323</v>
      </c>
      <c r="D2092" s="16" t="s">
        <v>4</v>
      </c>
      <c r="E2092" s="114">
        <v>18357</v>
      </c>
      <c r="F2092" s="115">
        <v>10902</v>
      </c>
      <c r="G2092" s="113">
        <v>4408</v>
      </c>
      <c r="H2092" s="113">
        <v>1585</v>
      </c>
      <c r="I2092" s="113">
        <v>1462</v>
      </c>
      <c r="J2092" s="112">
        <v>17653</v>
      </c>
      <c r="K2092" s="112">
        <v>11199</v>
      </c>
      <c r="L2092" s="112">
        <v>3703</v>
      </c>
      <c r="M2092" s="112">
        <v>1353</v>
      </c>
      <c r="N2092" s="113">
        <v>1398</v>
      </c>
      <c r="O2092" s="112">
        <v>15191</v>
      </c>
      <c r="P2092" s="112">
        <v>9885</v>
      </c>
      <c r="Q2092" s="112">
        <v>3083</v>
      </c>
      <c r="R2092" s="112">
        <v>1102</v>
      </c>
      <c r="S2092" s="113">
        <v>1121</v>
      </c>
      <c r="T2092" s="17">
        <v>3.9879907097943645E-2</v>
      </c>
      <c r="U2092" s="17">
        <v>-2.6520225020091104E-2</v>
      </c>
      <c r="V2092" s="17">
        <v>0.19038617337294084</v>
      </c>
      <c r="W2092" s="17">
        <v>0.171470805617147</v>
      </c>
      <c r="X2092" s="17">
        <v>4.5779685264663916E-2</v>
      </c>
      <c r="Y2092" s="17">
        <v>3.9879907097943645E-2</v>
      </c>
      <c r="Z2092" s="17">
        <v>5.6267871967530247E-3</v>
      </c>
      <c r="AA2092" s="17">
        <v>0.25548276844203932</v>
      </c>
      <c r="AB2092" s="17">
        <v>0.12252124645892359</v>
      </c>
      <c r="AC2092" s="17">
        <v>0.21630615640599005</v>
      </c>
    </row>
    <row r="2093" spans="1:29" ht="12.75" customHeight="1" x14ac:dyDescent="0.2">
      <c r="A2093" s="19">
        <v>42144</v>
      </c>
      <c r="B2093" s="19">
        <v>41780</v>
      </c>
      <c r="C2093" s="19">
        <v>40324</v>
      </c>
      <c r="D2093" s="16" t="s">
        <v>5</v>
      </c>
      <c r="E2093" s="114">
        <v>19087</v>
      </c>
      <c r="F2093" s="115">
        <v>11982</v>
      </c>
      <c r="G2093" s="113">
        <v>4165</v>
      </c>
      <c r="H2093" s="113">
        <v>1717</v>
      </c>
      <c r="I2093" s="113">
        <v>1223</v>
      </c>
      <c r="J2093" s="112">
        <v>18482</v>
      </c>
      <c r="K2093" s="112">
        <v>11712</v>
      </c>
      <c r="L2093" s="112">
        <v>4230</v>
      </c>
      <c r="M2093" s="112">
        <v>1339</v>
      </c>
      <c r="N2093" s="113">
        <v>1201</v>
      </c>
      <c r="O2093" s="112">
        <v>15661</v>
      </c>
      <c r="P2093" s="112">
        <v>9592</v>
      </c>
      <c r="Q2093" s="112">
        <v>3620</v>
      </c>
      <c r="R2093" s="112">
        <v>1311</v>
      </c>
      <c r="S2093" s="113">
        <v>1138</v>
      </c>
      <c r="T2093" s="17">
        <v>3.2734552537604156E-2</v>
      </c>
      <c r="U2093" s="17">
        <v>2.3053278688524692E-2</v>
      </c>
      <c r="V2093" s="17">
        <v>-1.5366430260047248E-2</v>
      </c>
      <c r="W2093" s="17">
        <v>0.28230022404779676</v>
      </c>
      <c r="X2093" s="17">
        <v>1.8318068276436339E-2</v>
      </c>
      <c r="Y2093" s="17">
        <v>3.2734552537604156E-2</v>
      </c>
      <c r="Z2093" s="17">
        <v>4.8569178262011015E-2</v>
      </c>
      <c r="AA2093" s="17">
        <v>0.10682965718841353</v>
      </c>
      <c r="AB2093" s="17">
        <v>0.21257062146892647</v>
      </c>
      <c r="AC2093" s="17">
        <v>3.7319762510602095E-2</v>
      </c>
    </row>
    <row r="2094" spans="1:29" ht="12.75" customHeight="1" x14ac:dyDescent="0.2">
      <c r="A2094" s="19">
        <v>42145</v>
      </c>
      <c r="B2094" s="19">
        <v>41781</v>
      </c>
      <c r="C2094" s="19">
        <v>40325</v>
      </c>
      <c r="D2094" s="16" t="s">
        <v>6</v>
      </c>
      <c r="E2094" s="114">
        <v>22344</v>
      </c>
      <c r="F2094" s="115">
        <v>12809</v>
      </c>
      <c r="G2094" s="113">
        <v>5386</v>
      </c>
      <c r="H2094" s="113">
        <v>2243</v>
      </c>
      <c r="I2094" s="113">
        <v>1906</v>
      </c>
      <c r="J2094" s="112">
        <v>19304</v>
      </c>
      <c r="K2094" s="112">
        <v>11874</v>
      </c>
      <c r="L2094" s="112">
        <v>4511</v>
      </c>
      <c r="M2094" s="112">
        <v>1394</v>
      </c>
      <c r="N2094" s="113">
        <v>1525</v>
      </c>
      <c r="O2094" s="112">
        <v>17631</v>
      </c>
      <c r="P2094" s="112">
        <v>11113</v>
      </c>
      <c r="Q2094" s="112">
        <v>3758</v>
      </c>
      <c r="R2094" s="112">
        <v>1456</v>
      </c>
      <c r="S2094" s="113">
        <v>1304</v>
      </c>
      <c r="T2094" s="17">
        <v>0.15748031496062986</v>
      </c>
      <c r="U2094" s="17">
        <v>7.8743473134579745E-2</v>
      </c>
      <c r="V2094" s="17">
        <v>0.19397029483484807</v>
      </c>
      <c r="W2094" s="17">
        <v>0.60903873744619808</v>
      </c>
      <c r="X2094" s="17">
        <v>0.24983606557377058</v>
      </c>
      <c r="Y2094" s="17">
        <v>0.15748031496062986</v>
      </c>
      <c r="Z2094" s="17">
        <v>0.15866123925825426</v>
      </c>
      <c r="AA2094" s="17">
        <v>0.31205846528623638</v>
      </c>
      <c r="AB2094" s="17">
        <v>0.56089074460681987</v>
      </c>
      <c r="AC2094" s="17">
        <v>0.37617328519855597</v>
      </c>
    </row>
    <row r="2095" spans="1:29" ht="12.75" customHeight="1" x14ac:dyDescent="0.2">
      <c r="A2095" s="19">
        <v>42146</v>
      </c>
      <c r="B2095" s="19">
        <v>41782</v>
      </c>
      <c r="C2095" s="19">
        <v>40326</v>
      </c>
      <c r="D2095" s="16" t="s">
        <v>7</v>
      </c>
      <c r="E2095" s="114">
        <v>22473</v>
      </c>
      <c r="F2095" s="115">
        <v>13778</v>
      </c>
      <c r="G2095" s="113">
        <v>4984</v>
      </c>
      <c r="H2095" s="113">
        <v>2333</v>
      </c>
      <c r="I2095" s="113">
        <v>1378</v>
      </c>
      <c r="J2095" s="112">
        <v>19916</v>
      </c>
      <c r="K2095" s="112">
        <v>12747</v>
      </c>
      <c r="L2095" s="112">
        <v>4213</v>
      </c>
      <c r="M2095" s="112">
        <v>1594</v>
      </c>
      <c r="N2095" s="113">
        <v>1362</v>
      </c>
      <c r="O2095" s="112">
        <v>17814</v>
      </c>
      <c r="P2095" s="112">
        <v>11320</v>
      </c>
      <c r="Q2095" s="112">
        <v>3680</v>
      </c>
      <c r="R2095" s="112">
        <v>1416</v>
      </c>
      <c r="S2095" s="113">
        <v>1398</v>
      </c>
      <c r="T2095" s="17">
        <v>0.12838923478610154</v>
      </c>
      <c r="U2095" s="17">
        <v>8.0881776104181347E-2</v>
      </c>
      <c r="V2095" s="17">
        <v>0.18300498457156422</v>
      </c>
      <c r="W2095" s="17">
        <v>0.46361355081555833</v>
      </c>
      <c r="X2095" s="17">
        <v>1.1747430249632984E-2</v>
      </c>
      <c r="Y2095" s="17">
        <v>0.12838923478610154</v>
      </c>
      <c r="Z2095" s="17">
        <v>6.955441701599141E-2</v>
      </c>
      <c r="AA2095" s="17">
        <v>0.2433759117461094</v>
      </c>
      <c r="AB2095" s="17">
        <v>0.64643613267466482</v>
      </c>
      <c r="AC2095" s="17">
        <v>0.12581699346405228</v>
      </c>
    </row>
    <row r="2096" spans="1:29" ht="12.75" customHeight="1" x14ac:dyDescent="0.2">
      <c r="A2096" s="19">
        <v>42147</v>
      </c>
      <c r="B2096" s="19">
        <v>41783</v>
      </c>
      <c r="C2096" s="19">
        <v>40327</v>
      </c>
      <c r="D2096" s="16" t="s">
        <v>1</v>
      </c>
      <c r="E2096" s="114">
        <v>23418</v>
      </c>
      <c r="F2096" s="115">
        <v>12921</v>
      </c>
      <c r="G2096" s="113">
        <v>5783</v>
      </c>
      <c r="H2096" s="113">
        <v>2481</v>
      </c>
      <c r="I2096" s="113">
        <v>2233</v>
      </c>
      <c r="J2096" s="112">
        <v>20888</v>
      </c>
      <c r="K2096" s="112">
        <v>11835</v>
      </c>
      <c r="L2096" s="112">
        <v>5245</v>
      </c>
      <c r="M2096" s="112">
        <v>1746</v>
      </c>
      <c r="N2096" s="113">
        <v>2062</v>
      </c>
      <c r="O2096" s="112">
        <v>18368</v>
      </c>
      <c r="P2096" s="112">
        <v>10339</v>
      </c>
      <c r="Q2096" s="112">
        <v>4507</v>
      </c>
      <c r="R2096" s="112">
        <v>1801</v>
      </c>
      <c r="S2096" s="113">
        <v>1721</v>
      </c>
      <c r="T2096" s="17">
        <v>0.12112217541171955</v>
      </c>
      <c r="U2096" s="17">
        <v>9.1761723700887199E-2</v>
      </c>
      <c r="V2096" s="17">
        <v>0.10257387988560529</v>
      </c>
      <c r="W2096" s="17">
        <v>0.42096219931271484</v>
      </c>
      <c r="X2096" s="17">
        <v>8.2929194956353092E-2</v>
      </c>
      <c r="Y2096" s="17">
        <v>0.12112217541171955</v>
      </c>
      <c r="Z2096" s="17">
        <v>9.7697731713533242E-2</v>
      </c>
      <c r="AA2096" s="17">
        <v>0.30807509613209683</v>
      </c>
      <c r="AB2096" s="17">
        <v>0.55256570713391739</v>
      </c>
      <c r="AC2096" s="17">
        <v>0.46472302229933904</v>
      </c>
    </row>
    <row r="2097" spans="1:29" ht="12.75" customHeight="1" x14ac:dyDescent="0.2">
      <c r="A2097" s="19">
        <v>42148</v>
      </c>
      <c r="B2097" s="19">
        <v>41784</v>
      </c>
      <c r="C2097" s="19">
        <v>40328</v>
      </c>
      <c r="D2097" s="16" t="s">
        <v>2</v>
      </c>
      <c r="E2097" s="114">
        <v>21645</v>
      </c>
      <c r="F2097" s="115">
        <v>13057</v>
      </c>
      <c r="G2097" s="113">
        <v>5139</v>
      </c>
      <c r="H2097" s="113">
        <v>1893</v>
      </c>
      <c r="I2097" s="113">
        <v>1556</v>
      </c>
      <c r="J2097" s="112">
        <v>18806</v>
      </c>
      <c r="K2097" s="112">
        <v>11724</v>
      </c>
      <c r="L2097" s="112">
        <v>4225</v>
      </c>
      <c r="M2097" s="112">
        <v>1359</v>
      </c>
      <c r="N2097" s="113">
        <v>1498</v>
      </c>
      <c r="O2097" s="112">
        <v>17020</v>
      </c>
      <c r="P2097" s="112">
        <v>10847</v>
      </c>
      <c r="Q2097" s="112">
        <v>3712</v>
      </c>
      <c r="R2097" s="112">
        <v>1199</v>
      </c>
      <c r="S2097" s="113">
        <v>1262</v>
      </c>
      <c r="T2097" s="17">
        <v>0.15096245878974801</v>
      </c>
      <c r="U2097" s="17">
        <v>0.11369839645172286</v>
      </c>
      <c r="V2097" s="17">
        <v>0.21633136094674565</v>
      </c>
      <c r="W2097" s="17">
        <v>0.39293598233995586</v>
      </c>
      <c r="X2097" s="17">
        <v>3.8718291054739673E-2</v>
      </c>
      <c r="Y2097" s="17">
        <v>0.15096245878974801</v>
      </c>
      <c r="Z2097" s="17">
        <v>6.4921295163526738E-2</v>
      </c>
      <c r="AA2097" s="17">
        <v>0.26576354679802949</v>
      </c>
      <c r="AB2097" s="17">
        <v>0.19296697756491055</v>
      </c>
      <c r="AC2097" s="17">
        <v>0.16500034720755785</v>
      </c>
    </row>
    <row r="2098" spans="1:29" ht="12.75" customHeight="1" x14ac:dyDescent="0.2">
      <c r="A2098" s="19">
        <v>42149</v>
      </c>
      <c r="B2098" s="19">
        <v>41785</v>
      </c>
      <c r="C2098" s="19">
        <v>40329</v>
      </c>
      <c r="D2098" s="16" t="s">
        <v>3</v>
      </c>
      <c r="E2098" s="114">
        <v>20710</v>
      </c>
      <c r="F2098" s="115">
        <v>12888</v>
      </c>
      <c r="G2098" s="113">
        <v>4765</v>
      </c>
      <c r="H2098" s="113">
        <v>1745</v>
      </c>
      <c r="I2098" s="113">
        <v>1312</v>
      </c>
      <c r="J2098" s="112">
        <v>17819</v>
      </c>
      <c r="K2098" s="112">
        <v>11778</v>
      </c>
      <c r="L2098" s="112">
        <v>3390</v>
      </c>
      <c r="M2098" s="112">
        <v>1419</v>
      </c>
      <c r="N2098" s="113">
        <v>1232</v>
      </c>
      <c r="O2098" s="112">
        <v>16407</v>
      </c>
      <c r="P2098" s="112">
        <v>10675</v>
      </c>
      <c r="Q2098" s="112">
        <v>3358</v>
      </c>
      <c r="R2098" s="112">
        <v>1274</v>
      </c>
      <c r="S2098" s="113">
        <v>1100</v>
      </c>
      <c r="T2098" s="17">
        <v>0.16224255008698574</v>
      </c>
      <c r="U2098" s="17">
        <v>9.4243504839531367E-2</v>
      </c>
      <c r="V2098" s="17">
        <v>0.4056047197640118</v>
      </c>
      <c r="W2098" s="17">
        <v>0.22973925299506703</v>
      </c>
      <c r="X2098" s="17">
        <v>6.4935064935064846E-2</v>
      </c>
      <c r="Y2098" s="17">
        <v>0.16224255008698574</v>
      </c>
      <c r="Z2098" s="17">
        <v>6.5916797618063017E-2</v>
      </c>
      <c r="AA2098" s="17">
        <v>0.16049683390160729</v>
      </c>
      <c r="AB2098" s="17">
        <v>0.22887323943661975</v>
      </c>
      <c r="AC2098" s="17">
        <v>5.3639846743294139E-3</v>
      </c>
    </row>
    <row r="2099" spans="1:29" ht="12.75" customHeight="1" x14ac:dyDescent="0.2">
      <c r="A2099" s="19">
        <v>42150</v>
      </c>
      <c r="B2099" s="19">
        <v>41786</v>
      </c>
      <c r="C2099" s="19">
        <v>40330</v>
      </c>
      <c r="D2099" s="16" t="s">
        <v>4</v>
      </c>
      <c r="E2099" s="114">
        <v>18631</v>
      </c>
      <c r="F2099" s="115">
        <v>11984</v>
      </c>
      <c r="G2099" s="113">
        <v>3467</v>
      </c>
      <c r="H2099" s="113">
        <v>1646</v>
      </c>
      <c r="I2099" s="113">
        <v>1534</v>
      </c>
      <c r="J2099" s="112">
        <v>16191</v>
      </c>
      <c r="K2099" s="112">
        <v>10533</v>
      </c>
      <c r="L2099" s="112">
        <v>3291</v>
      </c>
      <c r="M2099" s="112">
        <v>1255</v>
      </c>
      <c r="N2099" s="113">
        <v>1112</v>
      </c>
      <c r="O2099" s="112">
        <v>15640</v>
      </c>
      <c r="P2099" s="112">
        <v>9862</v>
      </c>
      <c r="Q2099" s="112">
        <v>3395</v>
      </c>
      <c r="R2099" s="112">
        <v>1271</v>
      </c>
      <c r="S2099" s="113">
        <v>1112</v>
      </c>
      <c r="T2099" s="17">
        <v>0.15070100673213505</v>
      </c>
      <c r="U2099" s="17">
        <v>0.1377575239722777</v>
      </c>
      <c r="V2099" s="17">
        <v>5.34791856578547E-2</v>
      </c>
      <c r="W2099" s="17">
        <v>0.31155378486055785</v>
      </c>
      <c r="X2099" s="17">
        <v>0.37949640287769792</v>
      </c>
      <c r="Y2099" s="17">
        <v>0.15070100673213505</v>
      </c>
      <c r="Z2099" s="17">
        <v>9.3430656934306633E-2</v>
      </c>
      <c r="AA2099" s="17">
        <v>-3.3184606804238737E-2</v>
      </c>
      <c r="AB2099" s="17">
        <v>0.21207658321060374</v>
      </c>
      <c r="AC2099" s="17">
        <v>0.31223267750213868</v>
      </c>
    </row>
    <row r="2100" spans="1:29" ht="12.75" customHeight="1" x14ac:dyDescent="0.2">
      <c r="A2100" s="19">
        <v>42151</v>
      </c>
      <c r="B2100" s="19">
        <v>41787</v>
      </c>
      <c r="C2100" s="19">
        <v>40331</v>
      </c>
      <c r="D2100" s="16" t="s">
        <v>5</v>
      </c>
      <c r="E2100" s="114">
        <v>20039</v>
      </c>
      <c r="F2100" s="115">
        <v>11968</v>
      </c>
      <c r="G2100" s="113">
        <v>4611</v>
      </c>
      <c r="H2100" s="113">
        <v>1912</v>
      </c>
      <c r="I2100" s="113">
        <v>1548</v>
      </c>
      <c r="J2100" s="112">
        <v>17221</v>
      </c>
      <c r="K2100" s="112">
        <v>10556</v>
      </c>
      <c r="L2100" s="112">
        <v>3604</v>
      </c>
      <c r="M2100" s="112">
        <v>1467</v>
      </c>
      <c r="N2100" s="113">
        <v>1594</v>
      </c>
      <c r="O2100" s="112">
        <v>16728</v>
      </c>
      <c r="P2100" s="112">
        <v>10330</v>
      </c>
      <c r="Q2100" s="112">
        <v>3775</v>
      </c>
      <c r="R2100" s="112">
        <v>1428</v>
      </c>
      <c r="S2100" s="113">
        <v>1195</v>
      </c>
      <c r="T2100" s="17">
        <v>0.16363741942976606</v>
      </c>
      <c r="U2100" s="17">
        <v>0.13376278893520266</v>
      </c>
      <c r="V2100" s="17">
        <v>0.27941176470588225</v>
      </c>
      <c r="W2100" s="17">
        <v>0.30334014996591674</v>
      </c>
      <c r="X2100" s="17">
        <v>-2.8858218318695061E-2</v>
      </c>
      <c r="Y2100" s="17">
        <v>0.16363741942976606</v>
      </c>
      <c r="Z2100" s="17">
        <v>4.1110831445592133E-3</v>
      </c>
      <c r="AA2100" s="17">
        <v>0.28583379810373666</v>
      </c>
      <c r="AB2100" s="17">
        <v>0.36864710093056541</v>
      </c>
      <c r="AC2100" s="17">
        <v>0.30303030303030298</v>
      </c>
    </row>
    <row r="2101" spans="1:29" ht="12.75" customHeight="1" x14ac:dyDescent="0.2">
      <c r="A2101" s="19">
        <v>42152</v>
      </c>
      <c r="B2101" s="19">
        <v>41788</v>
      </c>
      <c r="C2101" s="19">
        <v>40332</v>
      </c>
      <c r="D2101" s="16" t="s">
        <v>6</v>
      </c>
      <c r="E2101" s="114">
        <v>20079</v>
      </c>
      <c r="F2101" s="115">
        <v>12298</v>
      </c>
      <c r="G2101" s="113">
        <v>4195</v>
      </c>
      <c r="H2101" s="113">
        <v>1988</v>
      </c>
      <c r="I2101" s="113">
        <v>1598</v>
      </c>
      <c r="J2101" s="112">
        <v>18228</v>
      </c>
      <c r="K2101" s="112">
        <v>11116</v>
      </c>
      <c r="L2101" s="112">
        <v>4078</v>
      </c>
      <c r="M2101" s="112">
        <v>1406</v>
      </c>
      <c r="N2101" s="113">
        <v>1628</v>
      </c>
      <c r="O2101" s="112">
        <v>17561</v>
      </c>
      <c r="P2101" s="112">
        <v>11184</v>
      </c>
      <c r="Q2101" s="112">
        <v>3653</v>
      </c>
      <c r="R2101" s="112">
        <v>1385</v>
      </c>
      <c r="S2101" s="113">
        <v>1339</v>
      </c>
      <c r="T2101" s="17">
        <v>0.10154707044107969</v>
      </c>
      <c r="U2101" s="17">
        <v>0.10633321338611013</v>
      </c>
      <c r="V2101" s="17">
        <v>2.869053457577242E-2</v>
      </c>
      <c r="W2101" s="17">
        <v>0.41394025604551921</v>
      </c>
      <c r="X2101" s="17">
        <v>-1.8427518427518441E-2</v>
      </c>
      <c r="Y2101" s="17">
        <v>0.10154707044107969</v>
      </c>
      <c r="Z2101" s="17">
        <v>6.6516347237880469E-2</v>
      </c>
      <c r="AA2101" s="17">
        <v>0.12768817204301075</v>
      </c>
      <c r="AB2101" s="17">
        <v>0.39118264520643797</v>
      </c>
      <c r="AC2101" s="17">
        <v>0.18458117123795414</v>
      </c>
    </row>
    <row r="2102" spans="1:29" ht="12.75" customHeight="1" x14ac:dyDescent="0.2">
      <c r="A2102" s="19">
        <v>42153</v>
      </c>
      <c r="B2102" s="19">
        <v>41789</v>
      </c>
      <c r="C2102" s="19">
        <v>40333</v>
      </c>
      <c r="D2102" s="16" t="s">
        <v>7</v>
      </c>
      <c r="E2102" s="114">
        <v>20078</v>
      </c>
      <c r="F2102" s="115">
        <v>12314</v>
      </c>
      <c r="G2102" s="113">
        <v>4616</v>
      </c>
      <c r="H2102" s="113">
        <v>1804</v>
      </c>
      <c r="I2102" s="113">
        <v>1344</v>
      </c>
      <c r="J2102" s="112">
        <v>18659</v>
      </c>
      <c r="K2102" s="112">
        <v>11649</v>
      </c>
      <c r="L2102" s="112">
        <v>4142</v>
      </c>
      <c r="M2102" s="112">
        <v>1475</v>
      </c>
      <c r="N2102" s="113">
        <v>1393</v>
      </c>
      <c r="O2102" s="112">
        <v>17360</v>
      </c>
      <c r="P2102" s="112">
        <v>11019</v>
      </c>
      <c r="Q2102" s="112">
        <v>3568</v>
      </c>
      <c r="R2102" s="112">
        <v>1416</v>
      </c>
      <c r="S2102" s="113">
        <v>1357</v>
      </c>
      <c r="T2102" s="17">
        <v>7.6049091591189333E-2</v>
      </c>
      <c r="U2102" s="17">
        <v>5.7086445188428092E-2</v>
      </c>
      <c r="V2102" s="17">
        <v>0.1144374698213424</v>
      </c>
      <c r="W2102" s="17">
        <v>0.22305084745762715</v>
      </c>
      <c r="X2102" s="17">
        <v>-3.5175879396984966E-2</v>
      </c>
      <c r="Y2102" s="17">
        <v>7.6049091591189333E-2</v>
      </c>
      <c r="Z2102" s="17">
        <v>-1.5037593984962405E-2</v>
      </c>
      <c r="AA2102" s="17">
        <v>0.14825870646766171</v>
      </c>
      <c r="AB2102" s="17">
        <v>0.26596491228070174</v>
      </c>
      <c r="AC2102" s="17">
        <v>-1.969365426695846E-2</v>
      </c>
    </row>
    <row r="2103" spans="1:29" ht="12.75" customHeight="1" x14ac:dyDescent="0.2">
      <c r="A2103" s="19">
        <v>42154</v>
      </c>
      <c r="B2103" s="19">
        <v>41790</v>
      </c>
      <c r="C2103" s="19">
        <v>40334</v>
      </c>
      <c r="D2103" s="16" t="s">
        <v>1</v>
      </c>
      <c r="E2103" s="114">
        <v>20517</v>
      </c>
      <c r="F2103" s="115">
        <v>11458</v>
      </c>
      <c r="G2103" s="113">
        <v>5329</v>
      </c>
      <c r="H2103" s="113">
        <v>2005</v>
      </c>
      <c r="I2103" s="113">
        <v>1725</v>
      </c>
      <c r="J2103" s="112">
        <v>19615</v>
      </c>
      <c r="K2103" s="112">
        <v>11084</v>
      </c>
      <c r="L2103" s="112">
        <v>4931</v>
      </c>
      <c r="M2103" s="112">
        <v>1638</v>
      </c>
      <c r="N2103" s="113">
        <v>1962</v>
      </c>
      <c r="O2103" s="112">
        <v>18820</v>
      </c>
      <c r="P2103" s="112">
        <v>10640</v>
      </c>
      <c r="Q2103" s="112">
        <v>4529</v>
      </c>
      <c r="R2103" s="112">
        <v>1802</v>
      </c>
      <c r="S2103" s="113">
        <v>1849</v>
      </c>
      <c r="T2103" s="17">
        <v>4.598521539638023E-2</v>
      </c>
      <c r="U2103" s="17">
        <v>3.3742331288343586E-2</v>
      </c>
      <c r="V2103" s="17">
        <v>8.071385114581231E-2</v>
      </c>
      <c r="W2103" s="17">
        <v>0.22405372405372415</v>
      </c>
      <c r="X2103" s="17">
        <v>-0.12079510703363916</v>
      </c>
      <c r="Y2103" s="17">
        <v>4.598521539638023E-2</v>
      </c>
      <c r="Z2103" s="17">
        <v>-4.3333055022125699E-2</v>
      </c>
      <c r="AA2103" s="17">
        <v>0.26130177514792896</v>
      </c>
      <c r="AB2103" s="17">
        <v>0.2836107554417413</v>
      </c>
      <c r="AC2103" s="17">
        <v>-8.3908656399362735E-2</v>
      </c>
    </row>
    <row r="2104" spans="1:29" ht="12.75" customHeight="1" x14ac:dyDescent="0.2">
      <c r="A2104" s="19">
        <v>42155</v>
      </c>
      <c r="B2104" s="19">
        <v>41791</v>
      </c>
      <c r="C2104" s="19">
        <v>40335</v>
      </c>
      <c r="D2104" s="16" t="s">
        <v>2</v>
      </c>
      <c r="E2104" s="114">
        <v>20772</v>
      </c>
      <c r="F2104" s="115">
        <v>12498</v>
      </c>
      <c r="G2104" s="113">
        <v>4938</v>
      </c>
      <c r="H2104" s="113">
        <v>1873</v>
      </c>
      <c r="I2104" s="113">
        <v>1463</v>
      </c>
      <c r="J2104" s="112">
        <v>19293</v>
      </c>
      <c r="K2104" s="112">
        <v>12194</v>
      </c>
      <c r="L2104" s="112">
        <v>4181</v>
      </c>
      <c r="M2104" s="112">
        <v>1395</v>
      </c>
      <c r="N2104" s="113">
        <v>1523</v>
      </c>
      <c r="O2104" s="112">
        <v>18400</v>
      </c>
      <c r="P2104" s="112">
        <v>11149</v>
      </c>
      <c r="Q2104" s="112">
        <v>4430</v>
      </c>
      <c r="R2104" s="112">
        <v>1443</v>
      </c>
      <c r="S2104" s="113">
        <v>1378</v>
      </c>
      <c r="T2104" s="17">
        <v>7.665992847146641E-2</v>
      </c>
      <c r="U2104" s="17">
        <v>2.4930293587009933E-2</v>
      </c>
      <c r="V2104" s="17">
        <v>0.18105716335804822</v>
      </c>
      <c r="W2104" s="17">
        <v>0.34265232974910398</v>
      </c>
      <c r="X2104" s="17">
        <v>-3.9395929087327697E-2</v>
      </c>
      <c r="Y2104" s="17">
        <v>7.665992847146641E-2</v>
      </c>
      <c r="Z2104" s="17">
        <v>-4.2665645346610548E-2</v>
      </c>
      <c r="AA2104" s="17">
        <v>4.8630282437884809E-2</v>
      </c>
      <c r="AB2104" s="17">
        <v>0.75210477081384464</v>
      </c>
      <c r="AC2104" s="17">
        <v>4.3509272467902926E-2</v>
      </c>
    </row>
    <row r="2105" spans="1:29" ht="12.75" customHeight="1" x14ac:dyDescent="0.2">
      <c r="A2105" s="19">
        <v>42156</v>
      </c>
      <c r="B2105" s="19">
        <v>41792</v>
      </c>
      <c r="C2105" s="19">
        <v>40336</v>
      </c>
      <c r="D2105" s="16" t="s">
        <v>3</v>
      </c>
      <c r="E2105" s="114">
        <v>20781</v>
      </c>
      <c r="F2105" s="115">
        <v>12757</v>
      </c>
      <c r="G2105" s="113">
        <v>4552</v>
      </c>
      <c r="H2105" s="113">
        <v>2044</v>
      </c>
      <c r="I2105" s="113">
        <v>1428</v>
      </c>
      <c r="J2105" s="112">
        <v>18870</v>
      </c>
      <c r="K2105" s="112">
        <v>11990</v>
      </c>
      <c r="L2105" s="112">
        <v>3945</v>
      </c>
      <c r="M2105" s="112">
        <v>1568</v>
      </c>
      <c r="N2105" s="113">
        <v>1367</v>
      </c>
      <c r="O2105" s="112">
        <v>17401</v>
      </c>
      <c r="P2105" s="112">
        <v>11221</v>
      </c>
      <c r="Q2105" s="112">
        <v>3720</v>
      </c>
      <c r="R2105" s="112">
        <v>1268</v>
      </c>
      <c r="S2105" s="113">
        <v>1192</v>
      </c>
      <c r="T2105" s="17">
        <v>0.10127186009538947</v>
      </c>
      <c r="U2105" s="17">
        <v>6.3969974979149358E-2</v>
      </c>
      <c r="V2105" s="17">
        <v>0.15386565272496822</v>
      </c>
      <c r="W2105" s="17">
        <v>0.3035714285714286</v>
      </c>
      <c r="X2105" s="17">
        <v>4.4623262618873394E-2</v>
      </c>
      <c r="Y2105" s="17">
        <v>0.10127186009538947</v>
      </c>
      <c r="Z2105" s="17">
        <v>2.2031725684986458E-2</v>
      </c>
      <c r="AA2105" s="17">
        <v>8.6396181384248205E-2</v>
      </c>
      <c r="AB2105" s="17">
        <v>0.43037088873337992</v>
      </c>
      <c r="AC2105" s="17">
        <v>2.1459227467811148E-2</v>
      </c>
    </row>
    <row r="2106" spans="1:29" ht="12.75" customHeight="1" x14ac:dyDescent="0.2">
      <c r="A2106" s="19">
        <v>42157</v>
      </c>
      <c r="B2106" s="19">
        <v>41793</v>
      </c>
      <c r="C2106" s="19">
        <v>40337</v>
      </c>
      <c r="D2106" s="16" t="s">
        <v>4</v>
      </c>
      <c r="E2106" s="114">
        <v>19526</v>
      </c>
      <c r="F2106" s="115">
        <v>11449</v>
      </c>
      <c r="G2106" s="113">
        <v>4703</v>
      </c>
      <c r="H2106" s="113">
        <v>1861</v>
      </c>
      <c r="I2106" s="113">
        <v>1513</v>
      </c>
      <c r="J2106" s="112">
        <v>17373</v>
      </c>
      <c r="K2106" s="112">
        <v>10758</v>
      </c>
      <c r="L2106" s="112">
        <v>3855</v>
      </c>
      <c r="M2106" s="112">
        <v>1112</v>
      </c>
      <c r="N2106" s="113">
        <v>1648</v>
      </c>
      <c r="O2106" s="112">
        <v>16976</v>
      </c>
      <c r="P2106" s="112">
        <v>10773</v>
      </c>
      <c r="Q2106" s="112">
        <v>3722</v>
      </c>
      <c r="R2106" s="112">
        <v>1262</v>
      </c>
      <c r="S2106" s="113">
        <v>1219</v>
      </c>
      <c r="T2106" s="17">
        <v>0.12392793415069359</v>
      </c>
      <c r="U2106" s="17">
        <v>6.4231269752742071E-2</v>
      </c>
      <c r="V2106" s="17">
        <v>0.21997405966277572</v>
      </c>
      <c r="W2106" s="17">
        <v>0.67356115107913661</v>
      </c>
      <c r="X2106" s="17">
        <v>-8.1917475728155331E-2</v>
      </c>
      <c r="Y2106" s="17">
        <v>0.12392793415069359</v>
      </c>
      <c r="Z2106" s="17">
        <v>1.6333777185974174E-2</v>
      </c>
      <c r="AA2106" s="17">
        <v>0.16902808849117568</v>
      </c>
      <c r="AB2106" s="17">
        <v>0.28788927335640135</v>
      </c>
      <c r="AC2106" s="17">
        <v>0.17067989276183027</v>
      </c>
    </row>
    <row r="2107" spans="1:29" ht="12.75" customHeight="1" x14ac:dyDescent="0.2">
      <c r="A2107" s="19">
        <v>42158</v>
      </c>
      <c r="B2107" s="19">
        <v>41794</v>
      </c>
      <c r="C2107" s="19">
        <v>40338</v>
      </c>
      <c r="D2107" s="16" t="s">
        <v>5</v>
      </c>
      <c r="E2107" s="114">
        <v>20201</v>
      </c>
      <c r="F2107" s="115">
        <v>12104</v>
      </c>
      <c r="G2107" s="113">
        <v>4805</v>
      </c>
      <c r="H2107" s="113">
        <v>1823</v>
      </c>
      <c r="I2107" s="113">
        <v>1469</v>
      </c>
      <c r="J2107" s="112">
        <v>18718</v>
      </c>
      <c r="K2107" s="112">
        <v>11666</v>
      </c>
      <c r="L2107" s="112">
        <v>4363</v>
      </c>
      <c r="M2107" s="112">
        <v>1491</v>
      </c>
      <c r="N2107" s="113">
        <v>1198</v>
      </c>
      <c r="O2107" s="112">
        <v>17211</v>
      </c>
      <c r="P2107" s="112">
        <v>10663</v>
      </c>
      <c r="Q2107" s="112">
        <v>3889</v>
      </c>
      <c r="R2107" s="112">
        <v>1450</v>
      </c>
      <c r="S2107" s="113">
        <v>1209</v>
      </c>
      <c r="T2107" s="17">
        <v>7.9228550058767055E-2</v>
      </c>
      <c r="U2107" s="17">
        <v>3.7545002571575559E-2</v>
      </c>
      <c r="V2107" s="17">
        <v>0.10130644052257631</v>
      </c>
      <c r="W2107" s="17">
        <v>0.22266934942991279</v>
      </c>
      <c r="X2107" s="17">
        <v>0.22621035058430716</v>
      </c>
      <c r="Y2107" s="17">
        <v>7.9228550058767055E-2</v>
      </c>
      <c r="Z2107" s="17">
        <v>9.0961713387915921E-4</v>
      </c>
      <c r="AA2107" s="17">
        <v>0.12056902985074625</v>
      </c>
      <c r="AB2107" s="17">
        <v>0.29382540809084468</v>
      </c>
      <c r="AC2107" s="17">
        <v>0.20905349794238681</v>
      </c>
    </row>
    <row r="2108" spans="1:29" ht="12.75" customHeight="1" x14ac:dyDescent="0.2">
      <c r="A2108" s="19">
        <v>42159</v>
      </c>
      <c r="B2108" s="19">
        <v>41795</v>
      </c>
      <c r="C2108" s="19">
        <v>40339</v>
      </c>
      <c r="D2108" s="16" t="s">
        <v>6</v>
      </c>
      <c r="E2108" s="114">
        <v>22559</v>
      </c>
      <c r="F2108" s="115">
        <v>13059</v>
      </c>
      <c r="G2108" s="113">
        <v>5361</v>
      </c>
      <c r="H2108" s="113">
        <v>2104</v>
      </c>
      <c r="I2108" s="113">
        <v>2035</v>
      </c>
      <c r="J2108" s="112">
        <v>20372</v>
      </c>
      <c r="K2108" s="112">
        <v>12457</v>
      </c>
      <c r="L2108" s="112">
        <v>4553</v>
      </c>
      <c r="M2108" s="112">
        <v>1729</v>
      </c>
      <c r="N2108" s="113">
        <v>1633</v>
      </c>
      <c r="O2108" s="112">
        <v>19684</v>
      </c>
      <c r="P2108" s="112">
        <v>11860</v>
      </c>
      <c r="Q2108" s="112">
        <v>4278</v>
      </c>
      <c r="R2108" s="112">
        <v>1786</v>
      </c>
      <c r="S2108" s="113">
        <v>1760</v>
      </c>
      <c r="T2108" s="17">
        <v>0.10735322992342433</v>
      </c>
      <c r="U2108" s="17">
        <v>4.8326242273420528E-2</v>
      </c>
      <c r="V2108" s="17">
        <v>0.17746540742367678</v>
      </c>
      <c r="W2108" s="17">
        <v>0.21688837478311163</v>
      </c>
      <c r="X2108" s="17">
        <v>0.2461726883037354</v>
      </c>
      <c r="Y2108" s="17">
        <v>0.10735322992342433</v>
      </c>
      <c r="Z2108" s="17">
        <v>7.3754316724222946E-2</v>
      </c>
      <c r="AA2108" s="17">
        <v>0.13172894236858768</v>
      </c>
      <c r="AB2108" s="17">
        <v>0.23691945914168144</v>
      </c>
      <c r="AC2108" s="17">
        <v>0.29700446144040793</v>
      </c>
    </row>
    <row r="2109" spans="1:29" ht="12.75" customHeight="1" x14ac:dyDescent="0.2">
      <c r="A2109" s="19">
        <v>42160</v>
      </c>
      <c r="B2109" s="19">
        <v>41796</v>
      </c>
      <c r="C2109" s="19">
        <v>40340</v>
      </c>
      <c r="D2109" s="16" t="s">
        <v>7</v>
      </c>
      <c r="E2109" s="114">
        <v>22739</v>
      </c>
      <c r="F2109" s="115">
        <v>13456</v>
      </c>
      <c r="G2109" s="113">
        <v>5263</v>
      </c>
      <c r="H2109" s="113">
        <v>2502</v>
      </c>
      <c r="I2109" s="113">
        <v>1518</v>
      </c>
      <c r="J2109" s="112">
        <v>19546</v>
      </c>
      <c r="K2109" s="112">
        <v>12462</v>
      </c>
      <c r="L2109" s="112">
        <v>3743</v>
      </c>
      <c r="M2109" s="112">
        <v>1804</v>
      </c>
      <c r="N2109" s="113">
        <v>1537</v>
      </c>
      <c r="O2109" s="112">
        <v>19591</v>
      </c>
      <c r="P2109" s="112">
        <v>11801</v>
      </c>
      <c r="Q2109" s="112">
        <v>4322</v>
      </c>
      <c r="R2109" s="112">
        <v>1769</v>
      </c>
      <c r="S2109" s="113">
        <v>1699</v>
      </c>
      <c r="T2109" s="17">
        <v>0.1633582318632969</v>
      </c>
      <c r="U2109" s="17">
        <v>7.9762477932916021E-2</v>
      </c>
      <c r="V2109" s="17">
        <v>0.40609137055837574</v>
      </c>
      <c r="W2109" s="17">
        <v>0.38691796008869184</v>
      </c>
      <c r="X2109" s="17">
        <v>-1.2361743656473689E-2</v>
      </c>
      <c r="Y2109" s="17">
        <v>0.1633582318632969</v>
      </c>
      <c r="Z2109" s="17">
        <v>3.675167578395877E-2</v>
      </c>
      <c r="AA2109" s="17">
        <v>0.14065886432596453</v>
      </c>
      <c r="AB2109" s="17">
        <v>0.46744868035190623</v>
      </c>
      <c r="AC2109" s="17">
        <v>-9.3189964157706084E-2</v>
      </c>
    </row>
    <row r="2110" spans="1:29" ht="12.75" customHeight="1" x14ac:dyDescent="0.2">
      <c r="A2110" s="19">
        <v>42161</v>
      </c>
      <c r="B2110" s="19">
        <v>41797</v>
      </c>
      <c r="C2110" s="19">
        <v>40341</v>
      </c>
      <c r="D2110" s="16" t="s">
        <v>1</v>
      </c>
      <c r="E2110" s="114">
        <v>23819</v>
      </c>
      <c r="F2110" s="115">
        <v>13032</v>
      </c>
      <c r="G2110" s="113">
        <v>5957</v>
      </c>
      <c r="H2110" s="113">
        <v>2513</v>
      </c>
      <c r="I2110" s="113">
        <v>2317</v>
      </c>
      <c r="J2110" s="112">
        <v>19642</v>
      </c>
      <c r="K2110" s="112">
        <v>11383</v>
      </c>
      <c r="L2110" s="112">
        <v>4570</v>
      </c>
      <c r="M2110" s="112">
        <v>1700</v>
      </c>
      <c r="N2110" s="113">
        <v>1989</v>
      </c>
      <c r="O2110" s="112">
        <v>20114</v>
      </c>
      <c r="P2110" s="112">
        <v>11470</v>
      </c>
      <c r="Q2110" s="112">
        <v>4637</v>
      </c>
      <c r="R2110" s="112">
        <v>2041</v>
      </c>
      <c r="S2110" s="113">
        <v>1966</v>
      </c>
      <c r="T2110" s="17">
        <v>0.21265655228591784</v>
      </c>
      <c r="U2110" s="17">
        <v>0.14486514978476683</v>
      </c>
      <c r="V2110" s="17">
        <v>0.30350109409190362</v>
      </c>
      <c r="W2110" s="17">
        <v>0.47823529411764709</v>
      </c>
      <c r="X2110" s="17">
        <v>0.16490698843640028</v>
      </c>
      <c r="Y2110" s="17">
        <v>0.21265655228591784</v>
      </c>
      <c r="Z2110" s="17">
        <v>-2.7548209366391463E-3</v>
      </c>
      <c r="AA2110" s="17">
        <v>0.23537951057652418</v>
      </c>
      <c r="AB2110" s="17">
        <v>0.46274738067520382</v>
      </c>
      <c r="AC2110" s="17">
        <v>0.179735234215886</v>
      </c>
    </row>
    <row r="2111" spans="1:29" ht="12.75" customHeight="1" x14ac:dyDescent="0.2">
      <c r="A2111" s="19">
        <v>42162</v>
      </c>
      <c r="B2111" s="19">
        <v>41798</v>
      </c>
      <c r="C2111" s="19">
        <v>40342</v>
      </c>
      <c r="D2111" s="16" t="s">
        <v>2</v>
      </c>
      <c r="E2111" s="114">
        <v>22000</v>
      </c>
      <c r="F2111" s="115">
        <v>12580</v>
      </c>
      <c r="G2111" s="113">
        <v>5529</v>
      </c>
      <c r="H2111" s="113">
        <v>1846</v>
      </c>
      <c r="I2111" s="113">
        <v>2045</v>
      </c>
      <c r="J2111" s="112">
        <v>20874</v>
      </c>
      <c r="K2111" s="112">
        <v>13196</v>
      </c>
      <c r="L2111" s="112">
        <v>4207</v>
      </c>
      <c r="M2111" s="112">
        <v>1883</v>
      </c>
      <c r="N2111" s="113">
        <v>1588</v>
      </c>
      <c r="O2111" s="112">
        <v>20512</v>
      </c>
      <c r="P2111" s="112">
        <v>11494</v>
      </c>
      <c r="Q2111" s="112">
        <v>5199</v>
      </c>
      <c r="R2111" s="112">
        <v>2210</v>
      </c>
      <c r="S2111" s="113">
        <v>1609</v>
      </c>
      <c r="T2111" s="17">
        <v>5.3942703842100315E-2</v>
      </c>
      <c r="U2111" s="17">
        <v>-4.6680812367384084E-2</v>
      </c>
      <c r="V2111" s="17">
        <v>0.31423817447111957</v>
      </c>
      <c r="W2111" s="17">
        <v>-1.964949548592676E-2</v>
      </c>
      <c r="X2111" s="17">
        <v>0.28778337531486153</v>
      </c>
      <c r="Y2111" s="17">
        <v>5.3942703842100315E-2</v>
      </c>
      <c r="Z2111" s="17">
        <v>-5.0709326894053719E-2</v>
      </c>
      <c r="AA2111" s="17">
        <v>0.11202735317779555</v>
      </c>
      <c r="AB2111" s="17">
        <v>9.5548961424332335E-2</v>
      </c>
      <c r="AC2111" s="17">
        <v>0.18826263800116205</v>
      </c>
    </row>
    <row r="2112" spans="1:29" ht="12.75" customHeight="1" x14ac:dyDescent="0.2">
      <c r="A2112" s="19">
        <v>42163</v>
      </c>
      <c r="B2112" s="19">
        <v>41799</v>
      </c>
      <c r="C2112" s="19">
        <v>40343</v>
      </c>
      <c r="D2112" s="16" t="s">
        <v>3</v>
      </c>
      <c r="E2112" s="114">
        <v>21556</v>
      </c>
      <c r="F2112" s="115">
        <v>13220</v>
      </c>
      <c r="G2112" s="113">
        <v>4821</v>
      </c>
      <c r="H2112" s="113">
        <v>1903</v>
      </c>
      <c r="I2112" s="113">
        <v>1612</v>
      </c>
      <c r="J2112" s="112">
        <v>19984</v>
      </c>
      <c r="K2112" s="112">
        <v>12914</v>
      </c>
      <c r="L2112" s="112">
        <v>4120</v>
      </c>
      <c r="M2112" s="112">
        <v>1640</v>
      </c>
      <c r="N2112" s="113">
        <v>1310</v>
      </c>
      <c r="O2112" s="112">
        <v>19564</v>
      </c>
      <c r="P2112" s="112">
        <v>11780</v>
      </c>
      <c r="Q2112" s="112">
        <v>4274</v>
      </c>
      <c r="R2112" s="112">
        <v>1778</v>
      </c>
      <c r="S2112" s="113">
        <v>1732</v>
      </c>
      <c r="T2112" s="17">
        <v>7.8662930344275406E-2</v>
      </c>
      <c r="U2112" s="17">
        <v>2.3695214495895955E-2</v>
      </c>
      <c r="V2112" s="17">
        <v>0.17014563106796121</v>
      </c>
      <c r="W2112" s="17">
        <v>0.16036585365853662</v>
      </c>
      <c r="X2112" s="17">
        <v>0.23053435114503817</v>
      </c>
      <c r="Y2112" s="17">
        <v>7.8662930344275406E-2</v>
      </c>
      <c r="Z2112" s="17">
        <v>2.759424795958032E-2</v>
      </c>
      <c r="AA2112" s="17">
        <v>2.7038269550749838E-3</v>
      </c>
      <c r="AB2112" s="17">
        <v>0.15543412264723733</v>
      </c>
      <c r="AC2112" s="17">
        <v>-4.7281323877068515E-2</v>
      </c>
    </row>
    <row r="2113" spans="1:29" ht="12.75" customHeight="1" x14ac:dyDescent="0.2">
      <c r="A2113" s="19">
        <v>42164</v>
      </c>
      <c r="B2113" s="19">
        <v>41800</v>
      </c>
      <c r="C2113" s="19">
        <v>40344</v>
      </c>
      <c r="D2113" s="16" t="s">
        <v>4</v>
      </c>
      <c r="E2113" s="114">
        <v>20507</v>
      </c>
      <c r="F2113" s="115">
        <v>11948</v>
      </c>
      <c r="G2113" s="113">
        <v>4699</v>
      </c>
      <c r="H2113" s="113">
        <v>2141</v>
      </c>
      <c r="I2113" s="113">
        <v>1719</v>
      </c>
      <c r="J2113" s="112">
        <v>19263</v>
      </c>
      <c r="K2113" s="112">
        <v>11748</v>
      </c>
      <c r="L2113" s="112">
        <v>4404</v>
      </c>
      <c r="M2113" s="112">
        <v>1442</v>
      </c>
      <c r="N2113" s="113">
        <v>1669</v>
      </c>
      <c r="O2113" s="112">
        <v>18684</v>
      </c>
      <c r="P2113" s="112">
        <v>11303</v>
      </c>
      <c r="Q2113" s="112">
        <v>4260</v>
      </c>
      <c r="R2113" s="112">
        <v>1552</v>
      </c>
      <c r="S2113" s="113">
        <v>1569</v>
      </c>
      <c r="T2113" s="17">
        <v>6.4579764315008115E-2</v>
      </c>
      <c r="U2113" s="17">
        <v>1.7024174327545216E-2</v>
      </c>
      <c r="V2113" s="17">
        <v>6.6984559491371387E-2</v>
      </c>
      <c r="W2113" s="17">
        <v>0.48474341192787795</v>
      </c>
      <c r="X2113" s="17">
        <v>2.9958058717795E-2</v>
      </c>
      <c r="Y2113" s="17">
        <v>6.4579764315008115E-2</v>
      </c>
      <c r="Z2113" s="17">
        <v>5.8844381425026571E-2</v>
      </c>
      <c r="AA2113" s="17">
        <v>0.13310827103930545</v>
      </c>
      <c r="AB2113" s="17">
        <v>0.29993928354584098</v>
      </c>
      <c r="AC2113" s="17">
        <v>0.14676450967311538</v>
      </c>
    </row>
    <row r="2114" spans="1:29" ht="12.75" customHeight="1" x14ac:dyDescent="0.2">
      <c r="A2114" s="19">
        <v>42165</v>
      </c>
      <c r="B2114" s="19">
        <v>41801</v>
      </c>
      <c r="C2114" s="19">
        <v>40345</v>
      </c>
      <c r="D2114" s="16" t="s">
        <v>5</v>
      </c>
      <c r="E2114" s="114">
        <v>22816</v>
      </c>
      <c r="F2114" s="115">
        <v>13264</v>
      </c>
      <c r="G2114" s="113">
        <v>5408</v>
      </c>
      <c r="H2114" s="113">
        <v>2448</v>
      </c>
      <c r="I2114" s="113">
        <v>1696</v>
      </c>
      <c r="J2114" s="112">
        <v>20010</v>
      </c>
      <c r="K2114" s="112">
        <v>12311</v>
      </c>
      <c r="L2114" s="112">
        <v>4450</v>
      </c>
      <c r="M2114" s="112">
        <v>1650</v>
      </c>
      <c r="N2114" s="113">
        <v>1599</v>
      </c>
      <c r="O2114" s="112">
        <v>19177</v>
      </c>
      <c r="P2114" s="112">
        <v>11193</v>
      </c>
      <c r="Q2114" s="112">
        <v>4539</v>
      </c>
      <c r="R2114" s="112">
        <v>1735</v>
      </c>
      <c r="S2114" s="113">
        <v>1710</v>
      </c>
      <c r="T2114" s="17">
        <v>0.14022988505747125</v>
      </c>
      <c r="U2114" s="17">
        <v>7.7410445942653006E-2</v>
      </c>
      <c r="V2114" s="17">
        <v>0.21528089887640456</v>
      </c>
      <c r="W2114" s="17">
        <v>0.48363636363636364</v>
      </c>
      <c r="X2114" s="17">
        <v>6.0662914321450989E-2</v>
      </c>
      <c r="Y2114" s="17">
        <v>0.14022988505747125</v>
      </c>
      <c r="Z2114" s="17">
        <v>-3.7554453958239531E-3</v>
      </c>
      <c r="AA2114" s="17">
        <v>5.6043741456746732E-2</v>
      </c>
      <c r="AB2114" s="17">
        <v>0.45714285714285707</v>
      </c>
      <c r="AC2114" s="17">
        <v>-5.8616647127783805E-3</v>
      </c>
    </row>
    <row r="2115" spans="1:29" ht="12.75" customHeight="1" x14ac:dyDescent="0.2">
      <c r="A2115" s="19">
        <v>42166</v>
      </c>
      <c r="B2115" s="19">
        <v>41802</v>
      </c>
      <c r="C2115" s="19">
        <v>40346</v>
      </c>
      <c r="D2115" s="16" t="s">
        <v>6</v>
      </c>
      <c r="E2115" s="114">
        <v>23481</v>
      </c>
      <c r="F2115" s="115">
        <v>13437</v>
      </c>
      <c r="G2115" s="113">
        <v>5527</v>
      </c>
      <c r="H2115" s="113">
        <v>2330</v>
      </c>
      <c r="I2115" s="113">
        <v>2187</v>
      </c>
      <c r="J2115" s="112">
        <v>21252</v>
      </c>
      <c r="K2115" s="112">
        <v>12734</v>
      </c>
      <c r="L2115" s="112">
        <v>4991</v>
      </c>
      <c r="M2115" s="112">
        <v>1725</v>
      </c>
      <c r="N2115" s="113">
        <v>1802</v>
      </c>
      <c r="O2115" s="112">
        <v>19494</v>
      </c>
      <c r="P2115" s="112">
        <v>11737</v>
      </c>
      <c r="Q2115" s="112">
        <v>4252</v>
      </c>
      <c r="R2115" s="112">
        <v>1590</v>
      </c>
      <c r="S2115" s="113">
        <v>1915</v>
      </c>
      <c r="T2115" s="17">
        <v>0.10488424618859393</v>
      </c>
      <c r="U2115" s="17">
        <v>5.5206533689335702E-2</v>
      </c>
      <c r="V2115" s="17">
        <v>0.10739330795431767</v>
      </c>
      <c r="W2115" s="17">
        <v>0.35072463768115947</v>
      </c>
      <c r="X2115" s="17">
        <v>0.21365149833518315</v>
      </c>
      <c r="Y2115" s="17">
        <v>0.10488424618859393</v>
      </c>
      <c r="Z2115" s="17">
        <v>6.9314021964030026E-2</v>
      </c>
      <c r="AA2115" s="17">
        <v>0.11634013330640269</v>
      </c>
      <c r="AB2115" s="17">
        <v>0.39021479713603813</v>
      </c>
      <c r="AC2115" s="17">
        <v>0.29255319148936176</v>
      </c>
    </row>
    <row r="2116" spans="1:29" ht="12.75" customHeight="1" x14ac:dyDescent="0.2">
      <c r="A2116" s="19">
        <v>42167</v>
      </c>
      <c r="B2116" s="19">
        <v>41803</v>
      </c>
      <c r="C2116" s="19">
        <v>40347</v>
      </c>
      <c r="D2116" s="16" t="s">
        <v>7</v>
      </c>
      <c r="E2116" s="114">
        <v>24118</v>
      </c>
      <c r="F2116" s="115">
        <v>13651</v>
      </c>
      <c r="G2116" s="113">
        <v>5850</v>
      </c>
      <c r="H2116" s="113">
        <v>2577</v>
      </c>
      <c r="I2116" s="113">
        <v>2040</v>
      </c>
      <c r="J2116" s="112">
        <v>22167</v>
      </c>
      <c r="K2116" s="112">
        <v>13599</v>
      </c>
      <c r="L2116" s="112">
        <v>4939</v>
      </c>
      <c r="M2116" s="112">
        <v>1948</v>
      </c>
      <c r="N2116" s="113">
        <v>1681</v>
      </c>
      <c r="O2116" s="112">
        <v>20057</v>
      </c>
      <c r="P2116" s="112">
        <v>11571</v>
      </c>
      <c r="Q2116" s="112">
        <v>4849</v>
      </c>
      <c r="R2116" s="112">
        <v>1899</v>
      </c>
      <c r="S2116" s="113">
        <v>1738</v>
      </c>
      <c r="T2116" s="17">
        <v>8.8013714079487437E-2</v>
      </c>
      <c r="U2116" s="17">
        <v>3.8238105743069184E-3</v>
      </c>
      <c r="V2116" s="17">
        <v>0.18445029358169673</v>
      </c>
      <c r="W2116" s="17">
        <v>0.32289527720739231</v>
      </c>
      <c r="X2116" s="17">
        <v>0.21356335514574654</v>
      </c>
      <c r="Y2116" s="17">
        <v>8.8013714079487437E-2</v>
      </c>
      <c r="Z2116" s="17">
        <v>2.7395198314141611E-2</v>
      </c>
      <c r="AA2116" s="17">
        <v>0.12564941312295552</v>
      </c>
      <c r="AB2116" s="17">
        <v>0.63827082008900193</v>
      </c>
      <c r="AC2116" s="17">
        <v>0.18192352259559685</v>
      </c>
    </row>
    <row r="2117" spans="1:29" ht="12.75" customHeight="1" x14ac:dyDescent="0.2">
      <c r="A2117" s="19">
        <v>42168</v>
      </c>
      <c r="B2117" s="19">
        <v>41804</v>
      </c>
      <c r="C2117" s="19">
        <v>40348</v>
      </c>
      <c r="D2117" s="16" t="s">
        <v>1</v>
      </c>
      <c r="E2117" s="114">
        <v>24179</v>
      </c>
      <c r="F2117" s="115">
        <v>13606</v>
      </c>
      <c r="G2117" s="113">
        <v>5949</v>
      </c>
      <c r="H2117" s="113">
        <v>2433</v>
      </c>
      <c r="I2117" s="113">
        <v>2191</v>
      </c>
      <c r="J2117" s="112">
        <v>22269</v>
      </c>
      <c r="K2117" s="112">
        <v>12858</v>
      </c>
      <c r="L2117" s="112">
        <v>4878</v>
      </c>
      <c r="M2117" s="112">
        <v>2306</v>
      </c>
      <c r="N2117" s="113">
        <v>2227</v>
      </c>
      <c r="O2117" s="112">
        <v>20749</v>
      </c>
      <c r="P2117" s="112">
        <v>11590</v>
      </c>
      <c r="Q2117" s="112">
        <v>5198</v>
      </c>
      <c r="R2117" s="112">
        <v>2070</v>
      </c>
      <c r="S2117" s="113">
        <v>1891</v>
      </c>
      <c r="T2117" s="17">
        <v>8.5769455296600627E-2</v>
      </c>
      <c r="U2117" s="17">
        <v>5.8173899517809824E-2</v>
      </c>
      <c r="V2117" s="17">
        <v>0.21955719557195574</v>
      </c>
      <c r="W2117" s="17">
        <v>5.5073720728534337E-2</v>
      </c>
      <c r="X2117" s="17">
        <v>-1.616524472384373E-2</v>
      </c>
      <c r="Y2117" s="17">
        <v>8.5769455296600627E-2</v>
      </c>
      <c r="Z2117" s="17">
        <v>1.4691625027966282E-2</v>
      </c>
      <c r="AA2117" s="17">
        <v>9.7196606418295861E-2</v>
      </c>
      <c r="AB2117" s="17">
        <v>0.36302521008403366</v>
      </c>
      <c r="AC2117" s="17">
        <v>5.7943022694350477E-2</v>
      </c>
    </row>
    <row r="2118" spans="1:29" ht="12.75" customHeight="1" x14ac:dyDescent="0.2">
      <c r="A2118" s="19">
        <v>42169</v>
      </c>
      <c r="B2118" s="19">
        <v>41805</v>
      </c>
      <c r="C2118" s="19">
        <v>40349</v>
      </c>
      <c r="D2118" s="16" t="s">
        <v>2</v>
      </c>
      <c r="E2118" s="114">
        <v>24225</v>
      </c>
      <c r="F2118" s="115">
        <v>14224</v>
      </c>
      <c r="G2118" s="113">
        <v>5648</v>
      </c>
      <c r="H2118" s="113">
        <v>2285</v>
      </c>
      <c r="I2118" s="113">
        <v>2068</v>
      </c>
      <c r="J2118" s="112">
        <v>21955</v>
      </c>
      <c r="K2118" s="112">
        <v>13149</v>
      </c>
      <c r="L2118" s="112">
        <v>4845</v>
      </c>
      <c r="M2118" s="112">
        <v>2016</v>
      </c>
      <c r="N2118" s="113">
        <v>1945</v>
      </c>
      <c r="O2118" s="112">
        <v>19626</v>
      </c>
      <c r="P2118" s="112">
        <v>11321</v>
      </c>
      <c r="Q2118" s="112">
        <v>4916</v>
      </c>
      <c r="R2118" s="112">
        <v>1786</v>
      </c>
      <c r="S2118" s="113">
        <v>1603</v>
      </c>
      <c r="T2118" s="17">
        <v>0.10339330448644946</v>
      </c>
      <c r="U2118" s="17">
        <v>8.1755266560194606E-2</v>
      </c>
      <c r="V2118" s="17">
        <v>0.16573787409700724</v>
      </c>
      <c r="W2118" s="17">
        <v>0.13343253968253976</v>
      </c>
      <c r="X2118" s="17">
        <v>6.323907455012856E-2</v>
      </c>
      <c r="Y2118" s="17">
        <v>0.10339330448644946</v>
      </c>
      <c r="Z2118" s="17">
        <v>2.8414431349866209E-2</v>
      </c>
      <c r="AA2118" s="17">
        <v>6.6263922975269063E-2</v>
      </c>
      <c r="AB2118" s="17">
        <v>0.18905911853462332</v>
      </c>
      <c r="AC2118" s="17">
        <v>0.18442153493699887</v>
      </c>
    </row>
    <row r="2119" spans="1:29" ht="12.75" customHeight="1" x14ac:dyDescent="0.2">
      <c r="A2119" s="19">
        <v>42170</v>
      </c>
      <c r="B2119" s="19">
        <v>41806</v>
      </c>
      <c r="C2119" s="19">
        <v>40350</v>
      </c>
      <c r="D2119" s="16" t="s">
        <v>3</v>
      </c>
      <c r="E2119" s="114">
        <v>24172</v>
      </c>
      <c r="F2119" s="115">
        <v>13896</v>
      </c>
      <c r="G2119" s="113">
        <v>5924</v>
      </c>
      <c r="H2119" s="113">
        <v>2404</v>
      </c>
      <c r="I2119" s="113">
        <v>1948</v>
      </c>
      <c r="J2119" s="112">
        <v>22255</v>
      </c>
      <c r="K2119" s="112">
        <v>13750</v>
      </c>
      <c r="L2119" s="112">
        <v>4609</v>
      </c>
      <c r="M2119" s="112">
        <v>2179</v>
      </c>
      <c r="N2119" s="113">
        <v>1717</v>
      </c>
      <c r="O2119" s="112">
        <v>19958</v>
      </c>
      <c r="P2119" s="112">
        <v>11735</v>
      </c>
      <c r="Q2119" s="112">
        <v>4689</v>
      </c>
      <c r="R2119" s="112">
        <v>1788</v>
      </c>
      <c r="S2119" s="113">
        <v>1746</v>
      </c>
      <c r="T2119" s="17">
        <v>8.6137946528869858E-2</v>
      </c>
      <c r="U2119" s="17">
        <v>1.061818181818186E-2</v>
      </c>
      <c r="V2119" s="17">
        <v>0.28531134736385333</v>
      </c>
      <c r="W2119" s="17">
        <v>0.10325837540156035</v>
      </c>
      <c r="X2119" s="17">
        <v>0.13453698311007578</v>
      </c>
      <c r="Y2119" s="17">
        <v>8.6137946528869858E-2</v>
      </c>
      <c r="Z2119" s="17">
        <v>2.773463501220319E-2</v>
      </c>
      <c r="AA2119" s="17">
        <v>0.10419384902143514</v>
      </c>
      <c r="AB2119" s="17">
        <v>0.42501481920569062</v>
      </c>
      <c r="AC2119" s="17">
        <v>0.13255813953488382</v>
      </c>
    </row>
    <row r="2120" spans="1:29" ht="12.75" customHeight="1" x14ac:dyDescent="0.2">
      <c r="A2120" s="19">
        <v>42171</v>
      </c>
      <c r="B2120" s="19">
        <v>41807</v>
      </c>
      <c r="C2120" s="19">
        <v>40351</v>
      </c>
      <c r="D2120" s="16" t="s">
        <v>4</v>
      </c>
      <c r="E2120" s="114">
        <v>21878</v>
      </c>
      <c r="F2120" s="115">
        <v>13095</v>
      </c>
      <c r="G2120" s="113">
        <v>4642</v>
      </c>
      <c r="H2120" s="113">
        <v>2076</v>
      </c>
      <c r="I2120" s="113">
        <v>2065</v>
      </c>
      <c r="J2120" s="112">
        <v>21686</v>
      </c>
      <c r="K2120" s="112">
        <v>12880</v>
      </c>
      <c r="L2120" s="112">
        <v>4859</v>
      </c>
      <c r="M2120" s="112">
        <v>1830</v>
      </c>
      <c r="N2120" s="113">
        <v>2117</v>
      </c>
      <c r="O2120" s="112">
        <v>19379</v>
      </c>
      <c r="P2120" s="112">
        <v>11528</v>
      </c>
      <c r="Q2120" s="112">
        <v>4707</v>
      </c>
      <c r="R2120" s="112">
        <v>1627</v>
      </c>
      <c r="S2120" s="113">
        <v>1517</v>
      </c>
      <c r="T2120" s="17">
        <v>8.8536382919857104E-3</v>
      </c>
      <c r="U2120" s="17">
        <v>1.6692546583850998E-2</v>
      </c>
      <c r="V2120" s="17">
        <v>-4.4659394937229924E-2</v>
      </c>
      <c r="W2120" s="17">
        <v>0.13442622950819683</v>
      </c>
      <c r="X2120" s="17">
        <v>-2.4563060935285819E-2</v>
      </c>
      <c r="Y2120" s="17">
        <v>8.8536382919857104E-3</v>
      </c>
      <c r="Z2120" s="17">
        <v>0.14838200473559593</v>
      </c>
      <c r="AA2120" s="17">
        <v>8.4727351727134081E-3</v>
      </c>
      <c r="AB2120" s="17">
        <v>0.19241815048822519</v>
      </c>
      <c r="AC2120" s="17">
        <v>0.20058139534883712</v>
      </c>
    </row>
    <row r="2121" spans="1:29" ht="12.75" customHeight="1" x14ac:dyDescent="0.2">
      <c r="A2121" s="19">
        <v>42172</v>
      </c>
      <c r="B2121" s="19">
        <v>41808</v>
      </c>
      <c r="C2121" s="19">
        <v>40352</v>
      </c>
      <c r="D2121" s="16" t="s">
        <v>5</v>
      </c>
      <c r="E2121" s="114">
        <v>22951</v>
      </c>
      <c r="F2121" s="115">
        <v>13339</v>
      </c>
      <c r="G2121" s="113">
        <v>5737</v>
      </c>
      <c r="H2121" s="113">
        <v>2308</v>
      </c>
      <c r="I2121" s="113">
        <v>1567</v>
      </c>
      <c r="J2121" s="112">
        <v>21383</v>
      </c>
      <c r="K2121" s="112">
        <v>12694</v>
      </c>
      <c r="L2121" s="112">
        <v>4787</v>
      </c>
      <c r="M2121" s="112">
        <v>2214</v>
      </c>
      <c r="N2121" s="113">
        <v>1688</v>
      </c>
      <c r="O2121" s="112">
        <v>19276</v>
      </c>
      <c r="P2121" s="112">
        <v>11069</v>
      </c>
      <c r="Q2121" s="112">
        <v>4746</v>
      </c>
      <c r="R2121" s="112">
        <v>1781</v>
      </c>
      <c r="S2121" s="113">
        <v>1680</v>
      </c>
      <c r="T2121" s="17">
        <v>7.3329280269372799E-2</v>
      </c>
      <c r="U2121" s="17">
        <v>5.0811406963920058E-2</v>
      </c>
      <c r="V2121" s="17">
        <v>0.19845414664716943</v>
      </c>
      <c r="W2121" s="17">
        <v>4.2457091237579014E-2</v>
      </c>
      <c r="X2121" s="17">
        <v>-7.168246445497628E-2</v>
      </c>
      <c r="Y2121" s="17">
        <v>7.3329280269372799E-2</v>
      </c>
      <c r="Z2121" s="17">
        <v>-8.7686705803671217E-3</v>
      </c>
      <c r="AA2121" s="17">
        <v>5.7511520737327126E-2</v>
      </c>
      <c r="AB2121" s="17">
        <v>0.33719582850521435</v>
      </c>
      <c r="AC2121" s="17">
        <v>-9.6829971181556229E-2</v>
      </c>
    </row>
    <row r="2122" spans="1:29" ht="12.75" customHeight="1" x14ac:dyDescent="0.2">
      <c r="A2122" s="19">
        <v>42173</v>
      </c>
      <c r="B2122" s="19">
        <v>41809</v>
      </c>
      <c r="C2122" s="19">
        <v>40353</v>
      </c>
      <c r="D2122" s="16" t="s">
        <v>6</v>
      </c>
      <c r="E2122" s="114">
        <v>23283</v>
      </c>
      <c r="F2122" s="115">
        <v>13349</v>
      </c>
      <c r="G2122" s="113">
        <v>5797</v>
      </c>
      <c r="H2122" s="113">
        <v>2044</v>
      </c>
      <c r="I2122" s="113">
        <v>2093</v>
      </c>
      <c r="J2122" s="112">
        <v>21018</v>
      </c>
      <c r="K2122" s="112">
        <v>12886</v>
      </c>
      <c r="L2122" s="112">
        <v>4339</v>
      </c>
      <c r="M2122" s="112">
        <v>1777</v>
      </c>
      <c r="N2122" s="113">
        <v>2016</v>
      </c>
      <c r="O2122" s="112">
        <v>19828</v>
      </c>
      <c r="P2122" s="112">
        <v>11872</v>
      </c>
      <c r="Q2122" s="112">
        <v>4639</v>
      </c>
      <c r="R2122" s="112">
        <v>1790</v>
      </c>
      <c r="S2122" s="113">
        <v>1527</v>
      </c>
      <c r="T2122" s="17">
        <v>0.10776477305166998</v>
      </c>
      <c r="U2122" s="17">
        <v>3.5930467173676872E-2</v>
      </c>
      <c r="V2122" s="17">
        <v>0.33602212491357464</v>
      </c>
      <c r="W2122" s="17">
        <v>0.15025323579065852</v>
      </c>
      <c r="X2122" s="17">
        <v>3.819444444444442E-2</v>
      </c>
      <c r="Y2122" s="17">
        <v>0.10776477305166998</v>
      </c>
      <c r="Z2122" s="17">
        <v>5.0027530873908654E-2</v>
      </c>
      <c r="AA2122" s="17">
        <v>0.11352285824049169</v>
      </c>
      <c r="AB2122" s="17">
        <v>0.19812426729191079</v>
      </c>
      <c r="AC2122" s="17">
        <v>0.2028735632183909</v>
      </c>
    </row>
    <row r="2123" spans="1:29" ht="12.75" customHeight="1" x14ac:dyDescent="0.2">
      <c r="A2123" s="19">
        <v>42174</v>
      </c>
      <c r="B2123" s="19">
        <v>41810</v>
      </c>
      <c r="C2123" s="19">
        <v>40354</v>
      </c>
      <c r="D2123" s="16" t="s">
        <v>7</v>
      </c>
      <c r="E2123" s="114">
        <v>23687</v>
      </c>
      <c r="F2123" s="115">
        <v>13629</v>
      </c>
      <c r="G2123" s="113">
        <v>5822</v>
      </c>
      <c r="H2123" s="113">
        <v>2339</v>
      </c>
      <c r="I2123" s="113">
        <v>1897</v>
      </c>
      <c r="J2123" s="112">
        <v>22048</v>
      </c>
      <c r="K2123" s="112">
        <v>13581</v>
      </c>
      <c r="L2123" s="112">
        <v>4670</v>
      </c>
      <c r="M2123" s="112">
        <v>2196</v>
      </c>
      <c r="N2123" s="113">
        <v>1601</v>
      </c>
      <c r="O2123" s="112">
        <v>20359.959082309346</v>
      </c>
      <c r="P2123" s="112">
        <v>11760</v>
      </c>
      <c r="Q2123" s="112">
        <v>4863</v>
      </c>
      <c r="R2123" s="112">
        <v>1998.9590823093477</v>
      </c>
      <c r="S2123" s="113">
        <v>1738</v>
      </c>
      <c r="T2123" s="17">
        <v>7.4337808417997087E-2</v>
      </c>
      <c r="U2123" s="17">
        <v>3.5343494588027102E-3</v>
      </c>
      <c r="V2123" s="17">
        <v>0.24668094218415426</v>
      </c>
      <c r="W2123" s="17">
        <v>6.511839708561018E-2</v>
      </c>
      <c r="X2123" s="17">
        <v>0.18488444722048714</v>
      </c>
      <c r="Y2123" s="17">
        <v>7.4337808417997087E-2</v>
      </c>
      <c r="Z2123" s="17">
        <v>5.8316508774654441E-2</v>
      </c>
      <c r="AA2123" s="17">
        <v>0.10244271918197301</v>
      </c>
      <c r="AB2123" s="17">
        <v>0.51293661060802065</v>
      </c>
      <c r="AC2123" s="17">
        <v>0.10354857475276313</v>
      </c>
    </row>
    <row r="2124" spans="1:29" ht="12.75" customHeight="1" x14ac:dyDescent="0.2">
      <c r="A2124" s="19">
        <v>42175</v>
      </c>
      <c r="B2124" s="19">
        <v>41811</v>
      </c>
      <c r="C2124" s="19">
        <v>40355</v>
      </c>
      <c r="D2124" s="16" t="s">
        <v>1</v>
      </c>
      <c r="E2124" s="114">
        <v>25066</v>
      </c>
      <c r="F2124" s="115">
        <v>13511</v>
      </c>
      <c r="G2124" s="113">
        <v>6534</v>
      </c>
      <c r="H2124" s="113">
        <v>2573</v>
      </c>
      <c r="I2124" s="113">
        <v>2448</v>
      </c>
      <c r="J2124" s="112">
        <v>22047</v>
      </c>
      <c r="K2124" s="112">
        <v>12681</v>
      </c>
      <c r="L2124" s="112">
        <v>5071</v>
      </c>
      <c r="M2124" s="112">
        <v>2105</v>
      </c>
      <c r="N2124" s="113">
        <v>2190</v>
      </c>
      <c r="O2124" s="112">
        <v>20038</v>
      </c>
      <c r="P2124" s="112">
        <v>11248</v>
      </c>
      <c r="Q2124" s="112">
        <v>4902</v>
      </c>
      <c r="R2124" s="112">
        <v>1985</v>
      </c>
      <c r="S2124" s="113">
        <v>1903</v>
      </c>
      <c r="T2124" s="17">
        <v>0.13693473034880022</v>
      </c>
      <c r="U2124" s="17">
        <v>6.5452251399731987E-2</v>
      </c>
      <c r="V2124" s="17">
        <v>0.28850325379609543</v>
      </c>
      <c r="W2124" s="17">
        <v>0.22232779097387168</v>
      </c>
      <c r="X2124" s="17">
        <v>0.11780821917808226</v>
      </c>
      <c r="Y2124" s="17">
        <v>0.13693473034880022</v>
      </c>
      <c r="Z2124" s="17">
        <v>-1.3291462791207187E-2</v>
      </c>
      <c r="AA2124" s="17">
        <v>0.23236514522821583</v>
      </c>
      <c r="AB2124" s="17">
        <v>0.4106359649122806</v>
      </c>
      <c r="AC2124" s="17">
        <v>0.21549155908639528</v>
      </c>
    </row>
    <row r="2125" spans="1:29" ht="12.75" customHeight="1" x14ac:dyDescent="0.2">
      <c r="A2125" s="19">
        <v>42176</v>
      </c>
      <c r="B2125" s="19">
        <v>41812</v>
      </c>
      <c r="C2125" s="19">
        <v>40356</v>
      </c>
      <c r="D2125" s="16" t="s">
        <v>2</v>
      </c>
      <c r="E2125" s="114">
        <v>23480</v>
      </c>
      <c r="F2125" s="115">
        <v>13289</v>
      </c>
      <c r="G2125" s="113">
        <v>5720</v>
      </c>
      <c r="H2125" s="113">
        <v>2377</v>
      </c>
      <c r="I2125" s="113">
        <v>2094</v>
      </c>
      <c r="J2125" s="112">
        <v>21991</v>
      </c>
      <c r="K2125" s="112">
        <v>13462</v>
      </c>
      <c r="L2125" s="112">
        <v>4881</v>
      </c>
      <c r="M2125" s="112">
        <v>1962</v>
      </c>
      <c r="N2125" s="113">
        <v>1686</v>
      </c>
      <c r="O2125" s="112">
        <v>20414</v>
      </c>
      <c r="P2125" s="112">
        <v>11264</v>
      </c>
      <c r="Q2125" s="112">
        <v>5337</v>
      </c>
      <c r="R2125" s="112">
        <v>2044</v>
      </c>
      <c r="S2125" s="113">
        <v>1769</v>
      </c>
      <c r="T2125" s="17">
        <v>6.7709517529898511E-2</v>
      </c>
      <c r="U2125" s="17">
        <v>-1.2850987966126826E-2</v>
      </c>
      <c r="V2125" s="17">
        <v>0.17189100594140538</v>
      </c>
      <c r="W2125" s="17">
        <v>0.21151885830784911</v>
      </c>
      <c r="X2125" s="17">
        <v>0.24199288256227769</v>
      </c>
      <c r="Y2125" s="17">
        <v>6.7709517529898511E-2</v>
      </c>
      <c r="Z2125" s="17">
        <v>-2.7088366644703155E-2</v>
      </c>
      <c r="AA2125" s="17">
        <v>7.1964017991004603E-2</v>
      </c>
      <c r="AB2125" s="17">
        <v>0.53751617076326008</v>
      </c>
      <c r="AC2125" s="17">
        <v>0.24420677361853826</v>
      </c>
    </row>
    <row r="2126" spans="1:29" ht="12.75" customHeight="1" x14ac:dyDescent="0.2">
      <c r="A2126" s="19">
        <v>42177</v>
      </c>
      <c r="B2126" s="19">
        <v>41813</v>
      </c>
      <c r="C2126" s="19">
        <v>40357</v>
      </c>
      <c r="D2126" s="16" t="s">
        <v>3</v>
      </c>
      <c r="E2126" s="114">
        <v>23314</v>
      </c>
      <c r="F2126" s="115">
        <v>13468</v>
      </c>
      <c r="G2126" s="113">
        <v>5752</v>
      </c>
      <c r="H2126" s="113">
        <v>2399</v>
      </c>
      <c r="I2126" s="113">
        <v>1695</v>
      </c>
      <c r="J2126" s="112">
        <v>21702</v>
      </c>
      <c r="K2126" s="112">
        <v>13398</v>
      </c>
      <c r="L2126" s="112">
        <v>4767</v>
      </c>
      <c r="M2126" s="112">
        <v>2036</v>
      </c>
      <c r="N2126" s="113">
        <v>1501</v>
      </c>
      <c r="O2126" s="112">
        <v>19674</v>
      </c>
      <c r="P2126" s="112">
        <v>11626</v>
      </c>
      <c r="Q2126" s="112">
        <v>4610</v>
      </c>
      <c r="R2126" s="112">
        <v>1772</v>
      </c>
      <c r="S2126" s="113">
        <v>1666</v>
      </c>
      <c r="T2126" s="17">
        <v>7.4278868307068535E-2</v>
      </c>
      <c r="U2126" s="17">
        <v>5.2246603970742544E-3</v>
      </c>
      <c r="V2126" s="17">
        <v>0.2066289070694356</v>
      </c>
      <c r="W2126" s="17">
        <v>0.17829076620825157</v>
      </c>
      <c r="X2126" s="17">
        <v>0.12924716855429708</v>
      </c>
      <c r="Y2126" s="17">
        <v>7.4278868307068535E-2</v>
      </c>
      <c r="Z2126" s="17">
        <v>8.310249307479145E-3</v>
      </c>
      <c r="AA2126" s="17">
        <v>0.14013875123885033</v>
      </c>
      <c r="AB2126" s="17">
        <v>0.44431065623118604</v>
      </c>
      <c r="AC2126" s="17">
        <v>0.13226452905811614</v>
      </c>
    </row>
    <row r="2127" spans="1:29" ht="12.75" customHeight="1" x14ac:dyDescent="0.2">
      <c r="A2127" s="19">
        <v>42178</v>
      </c>
      <c r="B2127" s="19">
        <v>41814</v>
      </c>
      <c r="C2127" s="19">
        <v>40358</v>
      </c>
      <c r="D2127" s="16" t="s">
        <v>4</v>
      </c>
      <c r="E2127" s="114">
        <v>22776</v>
      </c>
      <c r="F2127" s="115">
        <v>13122</v>
      </c>
      <c r="G2127" s="113">
        <v>5667</v>
      </c>
      <c r="H2127" s="113">
        <v>2063</v>
      </c>
      <c r="I2127" s="113">
        <v>1924</v>
      </c>
      <c r="J2127" s="112">
        <v>21240</v>
      </c>
      <c r="K2127" s="112">
        <v>12780</v>
      </c>
      <c r="L2127" s="112">
        <v>4775</v>
      </c>
      <c r="M2127" s="112">
        <v>1709</v>
      </c>
      <c r="N2127" s="113">
        <v>1976</v>
      </c>
      <c r="O2127" s="112">
        <v>19146</v>
      </c>
      <c r="P2127" s="112">
        <v>11346</v>
      </c>
      <c r="Q2127" s="112">
        <v>4634</v>
      </c>
      <c r="R2127" s="112">
        <v>1621</v>
      </c>
      <c r="S2127" s="113">
        <v>1545</v>
      </c>
      <c r="T2127" s="17">
        <v>7.2316384180791005E-2</v>
      </c>
      <c r="U2127" s="17">
        <v>2.6760563380281654E-2</v>
      </c>
      <c r="V2127" s="17">
        <v>0.18680628272251298</v>
      </c>
      <c r="W2127" s="17">
        <v>0.20713867758923343</v>
      </c>
      <c r="X2127" s="17">
        <v>-2.6315789473684181E-2</v>
      </c>
      <c r="Y2127" s="17">
        <v>7.2316384180791005E-2</v>
      </c>
      <c r="Z2127" s="17">
        <v>9.6057467423989351E-2</v>
      </c>
      <c r="AA2127" s="17">
        <v>0.20089001907183723</v>
      </c>
      <c r="AB2127" s="17">
        <v>0.22578728461081399</v>
      </c>
      <c r="AC2127" s="17">
        <v>0.19577377252952144</v>
      </c>
    </row>
    <row r="2128" spans="1:29" ht="12.75" customHeight="1" x14ac:dyDescent="0.2">
      <c r="A2128" s="19">
        <v>42179</v>
      </c>
      <c r="B2128" s="19">
        <v>41815</v>
      </c>
      <c r="C2128" s="19">
        <v>40359</v>
      </c>
      <c r="D2128" s="16" t="s">
        <v>5</v>
      </c>
      <c r="E2128" s="114">
        <v>23144</v>
      </c>
      <c r="F2128" s="115">
        <v>13705</v>
      </c>
      <c r="G2128" s="113">
        <v>5438</v>
      </c>
      <c r="H2128" s="113">
        <v>2371</v>
      </c>
      <c r="I2128" s="113">
        <v>1630</v>
      </c>
      <c r="J2128" s="112">
        <v>21088</v>
      </c>
      <c r="K2128" s="112">
        <v>12708</v>
      </c>
      <c r="L2128" s="112">
        <v>4692</v>
      </c>
      <c r="M2128" s="112">
        <v>2099</v>
      </c>
      <c r="N2128" s="113">
        <v>1589</v>
      </c>
      <c r="O2128" s="112">
        <v>19298</v>
      </c>
      <c r="P2128" s="112">
        <v>11066</v>
      </c>
      <c r="Q2128" s="112">
        <v>4730</v>
      </c>
      <c r="R2128" s="112">
        <v>1776</v>
      </c>
      <c r="S2128" s="113">
        <v>1726</v>
      </c>
      <c r="T2128" s="17">
        <v>9.7496206373292926E-2</v>
      </c>
      <c r="U2128" s="17">
        <v>7.8454516839785882E-2</v>
      </c>
      <c r="V2128" s="17">
        <v>0.15899403239556698</v>
      </c>
      <c r="W2128" s="17">
        <v>0.12958551691281572</v>
      </c>
      <c r="X2128" s="17">
        <v>2.5802391441158035E-2</v>
      </c>
      <c r="Y2128" s="17">
        <v>9.7496206373292926E-2</v>
      </c>
      <c r="Z2128" s="17">
        <v>4.7622687662437047E-2</v>
      </c>
      <c r="AA2128" s="17">
        <v>1.455223880597023E-2</v>
      </c>
      <c r="AB2128" s="17">
        <v>0.39634864546525317</v>
      </c>
      <c r="AC2128" s="17">
        <v>-4.8453006421482758E-2</v>
      </c>
    </row>
    <row r="2129" spans="1:29" ht="12.75" customHeight="1" x14ac:dyDescent="0.2">
      <c r="A2129" s="19">
        <v>42180</v>
      </c>
      <c r="B2129" s="19">
        <v>41816</v>
      </c>
      <c r="C2129" s="19">
        <v>40360</v>
      </c>
      <c r="D2129" s="16" t="s">
        <v>6</v>
      </c>
      <c r="E2129" s="114">
        <v>22763</v>
      </c>
      <c r="F2129" s="115">
        <v>13436</v>
      </c>
      <c r="G2129" s="113">
        <v>5429</v>
      </c>
      <c r="H2129" s="113">
        <v>2032</v>
      </c>
      <c r="I2129" s="113">
        <v>1866</v>
      </c>
      <c r="J2129" s="112">
        <v>21861</v>
      </c>
      <c r="K2129" s="112">
        <v>12896</v>
      </c>
      <c r="L2129" s="112">
        <v>5118</v>
      </c>
      <c r="M2129" s="112">
        <v>1797</v>
      </c>
      <c r="N2129" s="113">
        <v>2050</v>
      </c>
      <c r="O2129" s="112">
        <v>20328</v>
      </c>
      <c r="P2129" s="112">
        <v>12259</v>
      </c>
      <c r="Q2129" s="112">
        <v>4497</v>
      </c>
      <c r="R2129" s="112">
        <v>1815</v>
      </c>
      <c r="S2129" s="113">
        <v>1757</v>
      </c>
      <c r="T2129" s="17">
        <v>4.1260692557522516E-2</v>
      </c>
      <c r="U2129" s="17">
        <v>4.1873449131513585E-2</v>
      </c>
      <c r="V2129" s="17">
        <v>6.0765924189136289E-2</v>
      </c>
      <c r="W2129" s="17">
        <v>0.13077351140790205</v>
      </c>
      <c r="X2129" s="17">
        <v>-8.9756097560975578E-2</v>
      </c>
      <c r="Y2129" s="17">
        <v>4.1260692557522516E-2</v>
      </c>
      <c r="Z2129" s="17">
        <v>4.5277734557336302E-2</v>
      </c>
      <c r="AA2129" s="17">
        <v>3.8844240336777691E-2</v>
      </c>
      <c r="AB2129" s="17">
        <v>0.20736779560308971</v>
      </c>
      <c r="AC2129" s="17">
        <v>0.11870503597122295</v>
      </c>
    </row>
    <row r="2130" spans="1:29" ht="12.75" customHeight="1" x14ac:dyDescent="0.2">
      <c r="A2130" s="19">
        <v>42181</v>
      </c>
      <c r="B2130" s="19">
        <v>41817</v>
      </c>
      <c r="C2130" s="19">
        <v>40361</v>
      </c>
      <c r="D2130" s="16" t="s">
        <v>7</v>
      </c>
      <c r="E2130" s="114">
        <v>23592</v>
      </c>
      <c r="F2130" s="115">
        <v>13659</v>
      </c>
      <c r="G2130" s="113">
        <v>5595</v>
      </c>
      <c r="H2130" s="113">
        <v>2207</v>
      </c>
      <c r="I2130" s="113">
        <v>2131</v>
      </c>
      <c r="J2130" s="112">
        <v>22445</v>
      </c>
      <c r="K2130" s="112">
        <v>13655</v>
      </c>
      <c r="L2130" s="112">
        <v>4693</v>
      </c>
      <c r="M2130" s="112">
        <v>2173</v>
      </c>
      <c r="N2130" s="113">
        <v>1924</v>
      </c>
      <c r="O2130" s="112">
        <v>20051</v>
      </c>
      <c r="P2130" s="112">
        <v>12008</v>
      </c>
      <c r="Q2130" s="112">
        <v>4713</v>
      </c>
      <c r="R2130" s="112">
        <v>1793</v>
      </c>
      <c r="S2130" s="113">
        <v>1537</v>
      </c>
      <c r="T2130" s="17">
        <v>5.1102695477834637E-2</v>
      </c>
      <c r="U2130" s="17">
        <v>2.9293299157817643E-4</v>
      </c>
      <c r="V2130" s="17">
        <v>0.19220115064990417</v>
      </c>
      <c r="W2130" s="17">
        <v>1.5646571560055333E-2</v>
      </c>
      <c r="X2130" s="17">
        <v>0.10758835758835761</v>
      </c>
      <c r="Y2130" s="17">
        <v>5.1102695477834637E-2</v>
      </c>
      <c r="Z2130" s="17">
        <v>3.7477954144620185E-3</v>
      </c>
      <c r="AA2130" s="17">
        <v>8.2205029013539654E-2</v>
      </c>
      <c r="AB2130" s="17">
        <v>0.36318715256331058</v>
      </c>
      <c r="AC2130" s="17">
        <v>0.26020106445890012</v>
      </c>
    </row>
    <row r="2131" spans="1:29" ht="12.75" customHeight="1" x14ac:dyDescent="0.2">
      <c r="A2131" s="19">
        <v>42182</v>
      </c>
      <c r="B2131" s="19">
        <v>41818</v>
      </c>
      <c r="C2131" s="19">
        <v>40362</v>
      </c>
      <c r="D2131" s="16" t="s">
        <v>1</v>
      </c>
      <c r="E2131" s="114">
        <v>22928</v>
      </c>
      <c r="F2131" s="115">
        <v>13253</v>
      </c>
      <c r="G2131" s="113">
        <v>5386</v>
      </c>
      <c r="H2131" s="113">
        <v>2477</v>
      </c>
      <c r="I2131" s="113">
        <v>1812</v>
      </c>
      <c r="J2131" s="112">
        <v>22261</v>
      </c>
      <c r="K2131" s="112">
        <v>12623</v>
      </c>
      <c r="L2131" s="112">
        <v>5234</v>
      </c>
      <c r="M2131" s="112">
        <v>2120</v>
      </c>
      <c r="N2131" s="113">
        <v>2284</v>
      </c>
      <c r="O2131" s="112">
        <v>21046</v>
      </c>
      <c r="P2131" s="112">
        <v>11564</v>
      </c>
      <c r="Q2131" s="112">
        <v>5291</v>
      </c>
      <c r="R2131" s="112">
        <v>2190</v>
      </c>
      <c r="S2131" s="113">
        <v>2001</v>
      </c>
      <c r="T2131" s="17">
        <v>2.9962715062216372E-2</v>
      </c>
      <c r="U2131" s="17">
        <v>4.9908896458844998E-2</v>
      </c>
      <c r="V2131" s="17">
        <v>2.9040886511272346E-2</v>
      </c>
      <c r="W2131" s="17">
        <v>0.16839622641509444</v>
      </c>
      <c r="X2131" s="17">
        <v>-0.20665499124343256</v>
      </c>
      <c r="Y2131" s="17">
        <v>2.9962715062216372E-2</v>
      </c>
      <c r="Z2131" s="17">
        <v>-4.0333091962346135E-2</v>
      </c>
      <c r="AA2131" s="17">
        <v>-1.9836214740673319E-2</v>
      </c>
      <c r="AB2131" s="17">
        <v>0.37305986696230597</v>
      </c>
      <c r="AC2131" s="17">
        <v>9.0909090909090828E-2</v>
      </c>
    </row>
    <row r="2132" spans="1:29" ht="12.75" customHeight="1" x14ac:dyDescent="0.2">
      <c r="A2132" s="19">
        <v>42183</v>
      </c>
      <c r="B2132" s="19">
        <v>41819</v>
      </c>
      <c r="C2132" s="19">
        <v>40363</v>
      </c>
      <c r="D2132" s="16" t="s">
        <v>2</v>
      </c>
      <c r="E2132" s="114">
        <v>22869</v>
      </c>
      <c r="F2132" s="115">
        <v>13103</v>
      </c>
      <c r="G2132" s="113">
        <v>5803</v>
      </c>
      <c r="H2132" s="113">
        <v>2196</v>
      </c>
      <c r="I2132" s="113">
        <v>1767</v>
      </c>
      <c r="J2132" s="112">
        <v>21643</v>
      </c>
      <c r="K2132" s="112">
        <v>13095</v>
      </c>
      <c r="L2132" s="112">
        <v>4527</v>
      </c>
      <c r="M2132" s="112">
        <v>2168</v>
      </c>
      <c r="N2132" s="113">
        <v>1853</v>
      </c>
      <c r="O2132" s="112">
        <v>19548</v>
      </c>
      <c r="P2132" s="112">
        <v>10711</v>
      </c>
      <c r="Q2132" s="112">
        <v>5165</v>
      </c>
      <c r="R2132" s="112">
        <v>2026</v>
      </c>
      <c r="S2132" s="113">
        <v>1646</v>
      </c>
      <c r="T2132" s="17">
        <v>5.6646490782239045E-2</v>
      </c>
      <c r="U2132" s="17">
        <v>6.1092019854913637E-4</v>
      </c>
      <c r="V2132" s="17">
        <v>0.28186436933951842</v>
      </c>
      <c r="W2132" s="17">
        <v>1.2915129151291449E-2</v>
      </c>
      <c r="X2132" s="17">
        <v>-4.6411225040474902E-2</v>
      </c>
      <c r="Y2132" s="17">
        <v>5.6646490782239045E-2</v>
      </c>
      <c r="Z2132" s="17">
        <v>-8.7002572249962329E-3</v>
      </c>
      <c r="AA2132" s="17">
        <v>3.4771754636234053E-2</v>
      </c>
      <c r="AB2132" s="17">
        <v>0.28646748681898071</v>
      </c>
      <c r="AC2132" s="17">
        <v>3.3333333333333437E-2</v>
      </c>
    </row>
    <row r="2133" spans="1:29" ht="12.75" customHeight="1" x14ac:dyDescent="0.2">
      <c r="A2133" s="19">
        <v>42184</v>
      </c>
      <c r="B2133" s="19">
        <v>41820</v>
      </c>
      <c r="C2133" s="19">
        <v>40364</v>
      </c>
      <c r="D2133" s="16" t="s">
        <v>3</v>
      </c>
      <c r="E2133" s="114">
        <v>22682</v>
      </c>
      <c r="F2133" s="115">
        <v>13297</v>
      </c>
      <c r="G2133" s="113">
        <v>5511</v>
      </c>
      <c r="H2133" s="113">
        <v>2274</v>
      </c>
      <c r="I2133" s="113">
        <v>1600</v>
      </c>
      <c r="J2133" s="112">
        <v>21344</v>
      </c>
      <c r="K2133" s="112">
        <v>13012</v>
      </c>
      <c r="L2133" s="112">
        <v>4416</v>
      </c>
      <c r="M2133" s="112">
        <v>2216</v>
      </c>
      <c r="N2133" s="113">
        <v>1700</v>
      </c>
      <c r="O2133" s="112">
        <v>19593</v>
      </c>
      <c r="P2133" s="112">
        <v>11915</v>
      </c>
      <c r="Q2133" s="112">
        <v>4262</v>
      </c>
      <c r="R2133" s="112">
        <v>1744</v>
      </c>
      <c r="S2133" s="113">
        <v>1672</v>
      </c>
      <c r="T2133" s="17">
        <v>6.2687406296851655E-2</v>
      </c>
      <c r="U2133" s="17">
        <v>2.1902858899477406E-2</v>
      </c>
      <c r="V2133" s="17">
        <v>0.24796195652173902</v>
      </c>
      <c r="W2133" s="17">
        <v>2.6173285198555885E-2</v>
      </c>
      <c r="X2133" s="17">
        <v>-5.8823529411764719E-2</v>
      </c>
      <c r="Y2133" s="17">
        <v>6.2687406296851655E-2</v>
      </c>
      <c r="Z2133" s="17">
        <v>4.7172783115451145E-2</v>
      </c>
      <c r="AA2133" s="17">
        <v>4.2368072630981635E-2</v>
      </c>
      <c r="AB2133" s="17">
        <v>0.49703752468729423</v>
      </c>
      <c r="AC2133" s="17">
        <v>-6.7599067599067642E-2</v>
      </c>
    </row>
    <row r="2134" spans="1:29" ht="12.75" customHeight="1" x14ac:dyDescent="0.2">
      <c r="A2134" s="19">
        <v>42185</v>
      </c>
      <c r="B2134" s="19">
        <v>41821</v>
      </c>
      <c r="C2134" s="19">
        <v>40365</v>
      </c>
      <c r="D2134" s="16" t="s">
        <v>4</v>
      </c>
      <c r="E2134" s="114">
        <v>23043</v>
      </c>
      <c r="F2134" s="115">
        <v>12972</v>
      </c>
      <c r="G2134" s="113">
        <v>5673</v>
      </c>
      <c r="H2134" s="113">
        <v>2375</v>
      </c>
      <c r="I2134" s="113">
        <v>2023</v>
      </c>
      <c r="J2134" s="112">
        <v>21404</v>
      </c>
      <c r="K2134" s="112">
        <v>12770</v>
      </c>
      <c r="L2134" s="112">
        <v>4944</v>
      </c>
      <c r="M2134" s="112">
        <v>2014</v>
      </c>
      <c r="N2134" s="113">
        <v>1676</v>
      </c>
      <c r="O2134" s="112">
        <v>18853</v>
      </c>
      <c r="P2134" s="112">
        <v>11362</v>
      </c>
      <c r="Q2134" s="112">
        <v>4124</v>
      </c>
      <c r="R2134" s="112">
        <v>1710</v>
      </c>
      <c r="S2134" s="113">
        <v>1657</v>
      </c>
      <c r="T2134" s="17">
        <v>7.6574472061296861E-2</v>
      </c>
      <c r="U2134" s="17">
        <v>1.581832419733753E-2</v>
      </c>
      <c r="V2134" s="17">
        <v>0.14745145631067968</v>
      </c>
      <c r="W2134" s="17">
        <v>0.179245283018868</v>
      </c>
      <c r="X2134" s="17">
        <v>0.20704057279236276</v>
      </c>
      <c r="Y2134" s="17">
        <v>7.6574472061296861E-2</v>
      </c>
      <c r="Z2134" s="17">
        <v>3.9006808169803842E-2</v>
      </c>
      <c r="AA2134" s="17">
        <v>4.0154015401540066E-2</v>
      </c>
      <c r="AB2134" s="17">
        <v>0.36181192660550465</v>
      </c>
      <c r="AC2134" s="17">
        <v>0.19917012448132776</v>
      </c>
    </row>
    <row r="2135" spans="1:29" ht="12.75" customHeight="1" x14ac:dyDescent="0.2">
      <c r="A2135" s="19">
        <v>42186</v>
      </c>
      <c r="B2135" s="19">
        <v>41822</v>
      </c>
      <c r="C2135" s="19">
        <v>40366</v>
      </c>
      <c r="D2135" s="16" t="s">
        <v>5</v>
      </c>
      <c r="E2135" s="114">
        <v>24540</v>
      </c>
      <c r="F2135" s="115">
        <v>13925</v>
      </c>
      <c r="G2135" s="113">
        <v>6109</v>
      </c>
      <c r="H2135" s="113">
        <v>2536</v>
      </c>
      <c r="I2135" s="113">
        <v>1970</v>
      </c>
      <c r="J2135" s="112">
        <v>22650</v>
      </c>
      <c r="K2135" s="112">
        <v>13100</v>
      </c>
      <c r="L2135" s="112">
        <v>5480</v>
      </c>
      <c r="M2135" s="112">
        <v>2090</v>
      </c>
      <c r="N2135" s="113">
        <v>1980</v>
      </c>
      <c r="O2135" s="112">
        <v>18884</v>
      </c>
      <c r="P2135" s="112">
        <v>10935</v>
      </c>
      <c r="Q2135" s="112">
        <v>4589</v>
      </c>
      <c r="R2135" s="112">
        <v>1765</v>
      </c>
      <c r="S2135" s="113">
        <v>1595</v>
      </c>
      <c r="T2135" s="17">
        <v>8.3443708609271416E-2</v>
      </c>
      <c r="U2135" s="17">
        <v>6.2977099236641187E-2</v>
      </c>
      <c r="V2135" s="17">
        <v>0.11478102189781025</v>
      </c>
      <c r="W2135" s="17">
        <v>0.21339712918660281</v>
      </c>
      <c r="X2135" s="17">
        <v>-5.050505050505083E-3</v>
      </c>
      <c r="Y2135" s="17">
        <v>8.3443708609271416E-2</v>
      </c>
      <c r="Z2135" s="17">
        <v>4.0499140700889225E-2</v>
      </c>
      <c r="AA2135" s="17">
        <v>0.10931541674232803</v>
      </c>
      <c r="AB2135" s="17">
        <v>0.44914285714285707</v>
      </c>
      <c r="AC2135" s="17">
        <v>0.26932989690721643</v>
      </c>
    </row>
    <row r="2136" spans="1:29" ht="12.75" customHeight="1" x14ac:dyDescent="0.2">
      <c r="A2136" s="19">
        <v>42187</v>
      </c>
      <c r="B2136" s="19">
        <v>41823</v>
      </c>
      <c r="C2136" s="19">
        <v>40367</v>
      </c>
      <c r="D2136" s="16" t="s">
        <v>6</v>
      </c>
      <c r="E2136" s="114">
        <v>24138</v>
      </c>
      <c r="F2136" s="115">
        <v>13492</v>
      </c>
      <c r="G2136" s="113">
        <v>6032</v>
      </c>
      <c r="H2136" s="113">
        <v>2419</v>
      </c>
      <c r="I2136" s="113">
        <v>2195</v>
      </c>
      <c r="J2136" s="112">
        <v>22406</v>
      </c>
      <c r="K2136" s="112">
        <v>13094</v>
      </c>
      <c r="L2136" s="112">
        <v>5156</v>
      </c>
      <c r="M2136" s="112">
        <v>2173</v>
      </c>
      <c r="N2136" s="113">
        <v>1983</v>
      </c>
      <c r="O2136" s="112">
        <v>19029</v>
      </c>
      <c r="P2136" s="112">
        <v>11479</v>
      </c>
      <c r="Q2136" s="112">
        <v>4511</v>
      </c>
      <c r="R2136" s="112">
        <v>1750</v>
      </c>
      <c r="S2136" s="113">
        <v>1289</v>
      </c>
      <c r="T2136" s="17">
        <v>7.7300723020619522E-2</v>
      </c>
      <c r="U2136" s="17">
        <v>3.0395601038643694E-2</v>
      </c>
      <c r="V2136" s="17">
        <v>0.16989914662529082</v>
      </c>
      <c r="W2136" s="17">
        <v>0.1132075471698113</v>
      </c>
      <c r="X2136" s="17">
        <v>0.10690872415532016</v>
      </c>
      <c r="Y2136" s="17">
        <v>7.7300723020619522E-2</v>
      </c>
      <c r="Z2136" s="17">
        <v>0.13569023569023564</v>
      </c>
      <c r="AA2136" s="17">
        <v>0.33215547703180204</v>
      </c>
      <c r="AB2136" s="17">
        <v>0.51661442006269587</v>
      </c>
      <c r="AC2136" s="17">
        <v>0.30577037477691849</v>
      </c>
    </row>
    <row r="2137" spans="1:29" ht="12.75" customHeight="1" x14ac:dyDescent="0.2">
      <c r="A2137" s="19">
        <v>42188</v>
      </c>
      <c r="B2137" s="19">
        <v>41824</v>
      </c>
      <c r="C2137" s="19">
        <v>40368</v>
      </c>
      <c r="D2137" s="16" t="s">
        <v>7</v>
      </c>
      <c r="E2137" s="114">
        <v>23242</v>
      </c>
      <c r="F2137" s="115">
        <v>13201</v>
      </c>
      <c r="G2137" s="113">
        <v>5678</v>
      </c>
      <c r="H2137" s="113">
        <v>2398</v>
      </c>
      <c r="I2137" s="113">
        <v>1965</v>
      </c>
      <c r="J2137" s="112">
        <v>22212</v>
      </c>
      <c r="K2137" s="112">
        <v>13553</v>
      </c>
      <c r="L2137" s="112">
        <v>4769</v>
      </c>
      <c r="M2137" s="112">
        <v>1967</v>
      </c>
      <c r="N2137" s="113">
        <v>1923</v>
      </c>
      <c r="O2137" s="112">
        <v>19214</v>
      </c>
      <c r="P2137" s="112">
        <v>11271</v>
      </c>
      <c r="Q2137" s="112">
        <v>4544</v>
      </c>
      <c r="R2137" s="112">
        <v>1756</v>
      </c>
      <c r="S2137" s="113">
        <v>1643</v>
      </c>
      <c r="T2137" s="17">
        <v>4.6371330812173595E-2</v>
      </c>
      <c r="U2137" s="17">
        <v>-2.5972109496052553E-2</v>
      </c>
      <c r="V2137" s="17">
        <v>0.19060599706437409</v>
      </c>
      <c r="W2137" s="17">
        <v>0.21911540416878506</v>
      </c>
      <c r="X2137" s="17">
        <v>2.1840873634945357E-2</v>
      </c>
      <c r="Y2137" s="17">
        <v>4.6371330812173595E-2</v>
      </c>
      <c r="Z2137" s="17">
        <v>0.10616725322607667</v>
      </c>
      <c r="AA2137" s="17">
        <v>0.12058417209394112</v>
      </c>
      <c r="AB2137" s="17">
        <v>0.47116564417177909</v>
      </c>
      <c r="AC2137" s="17">
        <v>0.18874773139745926</v>
      </c>
    </row>
    <row r="2138" spans="1:29" ht="12.75" customHeight="1" x14ac:dyDescent="0.2">
      <c r="A2138" s="19">
        <v>42189</v>
      </c>
      <c r="B2138" s="19">
        <v>41825</v>
      </c>
      <c r="C2138" s="19">
        <v>40369</v>
      </c>
      <c r="D2138" s="16" t="s">
        <v>1</v>
      </c>
      <c r="E2138" s="114">
        <v>18727</v>
      </c>
      <c r="F2138" s="115">
        <v>10834</v>
      </c>
      <c r="G2138" s="113">
        <v>4381</v>
      </c>
      <c r="H2138" s="113">
        <v>1823</v>
      </c>
      <c r="I2138" s="113">
        <v>1689</v>
      </c>
      <c r="J2138" s="112">
        <v>20606</v>
      </c>
      <c r="K2138" s="112">
        <v>11695</v>
      </c>
      <c r="L2138" s="112">
        <v>5250</v>
      </c>
      <c r="M2138" s="112">
        <v>1545</v>
      </c>
      <c r="N2138" s="113">
        <v>2116</v>
      </c>
      <c r="O2138" s="112">
        <v>20123</v>
      </c>
      <c r="P2138" s="112">
        <v>11150</v>
      </c>
      <c r="Q2138" s="112">
        <v>4928</v>
      </c>
      <c r="R2138" s="112">
        <v>2084</v>
      </c>
      <c r="S2138" s="113">
        <v>1961</v>
      </c>
      <c r="T2138" s="17">
        <v>-9.1187032903037979E-2</v>
      </c>
      <c r="U2138" s="17">
        <v>-7.3621205643437326E-2</v>
      </c>
      <c r="V2138" s="17">
        <v>-0.16552380952380952</v>
      </c>
      <c r="W2138" s="17">
        <v>0.17993527508090623</v>
      </c>
      <c r="X2138" s="17">
        <v>-0.20179584120982985</v>
      </c>
      <c r="Y2138" s="17">
        <v>-9.1187032903037979E-2</v>
      </c>
      <c r="Z2138" s="17">
        <v>-0.1363889996014348</v>
      </c>
      <c r="AA2138" s="17">
        <v>-1.0614272809394754E-2</v>
      </c>
      <c r="AB2138" s="17">
        <v>0.16262755102040827</v>
      </c>
      <c r="AC2138" s="17">
        <v>-8.1066376496191528E-2</v>
      </c>
    </row>
    <row r="2139" spans="1:29" ht="12.75" customHeight="1" x14ac:dyDescent="0.2">
      <c r="A2139" s="19">
        <v>42190</v>
      </c>
      <c r="B2139" s="19">
        <v>41826</v>
      </c>
      <c r="C2139" s="19">
        <v>40370</v>
      </c>
      <c r="D2139" s="16" t="s">
        <v>2</v>
      </c>
      <c r="E2139" s="114">
        <v>21698</v>
      </c>
      <c r="F2139" s="115">
        <v>12963</v>
      </c>
      <c r="G2139" s="113">
        <v>4838</v>
      </c>
      <c r="H2139" s="113">
        <v>2170</v>
      </c>
      <c r="I2139" s="113">
        <v>1727</v>
      </c>
      <c r="J2139" s="112">
        <v>21822</v>
      </c>
      <c r="K2139" s="112">
        <v>13212</v>
      </c>
      <c r="L2139" s="112">
        <v>4632</v>
      </c>
      <c r="M2139" s="112">
        <v>2153</v>
      </c>
      <c r="N2139" s="113">
        <v>1825</v>
      </c>
      <c r="O2139" s="112">
        <v>19698</v>
      </c>
      <c r="P2139" s="112">
        <v>10975</v>
      </c>
      <c r="Q2139" s="112">
        <v>5162</v>
      </c>
      <c r="R2139" s="112">
        <v>1994</v>
      </c>
      <c r="S2139" s="113">
        <v>1567</v>
      </c>
      <c r="T2139" s="17">
        <v>-5.6823389240215905E-3</v>
      </c>
      <c r="U2139" s="17">
        <v>-1.884650317892822E-2</v>
      </c>
      <c r="V2139" s="17">
        <v>4.4473229706390338E-2</v>
      </c>
      <c r="W2139" s="17">
        <v>7.8959591267997453E-3</v>
      </c>
      <c r="X2139" s="17">
        <v>-5.3698630136986281E-2</v>
      </c>
      <c r="Y2139" s="17">
        <v>-5.6823389240215905E-3</v>
      </c>
      <c r="Z2139" s="17">
        <v>1.4319248826291098E-2</v>
      </c>
      <c r="AA2139" s="17">
        <v>-2.9293739967897303E-2</v>
      </c>
      <c r="AB2139" s="17">
        <v>0.39281129653401803</v>
      </c>
      <c r="AC2139" s="17">
        <v>4.7936893203883502E-2</v>
      </c>
    </row>
    <row r="2140" spans="1:29" ht="12.75" customHeight="1" x14ac:dyDescent="0.2">
      <c r="A2140" s="19">
        <v>42191</v>
      </c>
      <c r="B2140" s="19">
        <v>41827</v>
      </c>
      <c r="C2140" s="19">
        <v>40371</v>
      </c>
      <c r="D2140" s="16" t="s">
        <v>3</v>
      </c>
      <c r="E2140" s="114">
        <v>22986</v>
      </c>
      <c r="F2140" s="115">
        <v>13671</v>
      </c>
      <c r="G2140" s="113">
        <v>5283</v>
      </c>
      <c r="H2140" s="113">
        <v>2238</v>
      </c>
      <c r="I2140" s="113">
        <v>1794</v>
      </c>
      <c r="J2140" s="112">
        <v>21574</v>
      </c>
      <c r="K2140" s="112">
        <v>13413</v>
      </c>
      <c r="L2140" s="112">
        <v>4624</v>
      </c>
      <c r="M2140" s="112">
        <v>1985</v>
      </c>
      <c r="N2140" s="113">
        <v>1552</v>
      </c>
      <c r="O2140" s="112">
        <v>19062</v>
      </c>
      <c r="P2140" s="112">
        <v>11090</v>
      </c>
      <c r="Q2140" s="112">
        <v>4543</v>
      </c>
      <c r="R2140" s="112">
        <v>1743</v>
      </c>
      <c r="S2140" s="113">
        <v>1686</v>
      </c>
      <c r="T2140" s="17">
        <v>6.5449151756744151E-2</v>
      </c>
      <c r="U2140" s="17">
        <v>1.9235070454037162E-2</v>
      </c>
      <c r="V2140" s="17">
        <v>0.14251730103806226</v>
      </c>
      <c r="W2140" s="17">
        <v>0.12745591939546608</v>
      </c>
      <c r="X2140" s="17">
        <v>0.15592783505154628</v>
      </c>
      <c r="Y2140" s="17">
        <v>6.5449151756744151E-2</v>
      </c>
      <c r="Z2140" s="17">
        <v>-5.0756839327871117E-2</v>
      </c>
      <c r="AA2140" s="17">
        <v>4.7383029341792282E-2</v>
      </c>
      <c r="AB2140" s="17">
        <v>0.31338028169014076</v>
      </c>
      <c r="AC2140" s="17">
        <v>8.9914945321992734E-2</v>
      </c>
    </row>
    <row r="2141" spans="1:29" ht="12.75" customHeight="1" x14ac:dyDescent="0.2">
      <c r="A2141" s="19">
        <v>42192</v>
      </c>
      <c r="B2141" s="19">
        <v>41828</v>
      </c>
      <c r="C2141" s="19">
        <v>40372</v>
      </c>
      <c r="D2141" s="16" t="s">
        <v>4</v>
      </c>
      <c r="E2141" s="114">
        <v>22264</v>
      </c>
      <c r="F2141" s="115">
        <v>13089</v>
      </c>
      <c r="G2141" s="113">
        <v>5391</v>
      </c>
      <c r="H2141" s="113">
        <v>1982</v>
      </c>
      <c r="I2141" s="113">
        <v>1802</v>
      </c>
      <c r="J2141" s="112">
        <v>20526</v>
      </c>
      <c r="K2141" s="112">
        <v>12066</v>
      </c>
      <c r="L2141" s="112">
        <v>4611</v>
      </c>
      <c r="M2141" s="112">
        <v>1907</v>
      </c>
      <c r="N2141" s="113">
        <v>1942</v>
      </c>
      <c r="O2141" s="112">
        <v>18309</v>
      </c>
      <c r="P2141" s="112">
        <v>10804</v>
      </c>
      <c r="Q2141" s="112">
        <v>4521</v>
      </c>
      <c r="R2141" s="112">
        <v>1562</v>
      </c>
      <c r="S2141" s="113">
        <v>1422</v>
      </c>
      <c r="T2141" s="17">
        <v>8.4673097534833763E-2</v>
      </c>
      <c r="U2141" s="17">
        <v>8.4783689706613652E-2</v>
      </c>
      <c r="V2141" s="17">
        <v>0.16916070266753414</v>
      </c>
      <c r="W2141" s="17">
        <v>3.9328788673308912E-2</v>
      </c>
      <c r="X2141" s="17">
        <v>-7.2090628218331565E-2</v>
      </c>
      <c r="Y2141" s="17">
        <v>8.4673097534833763E-2</v>
      </c>
      <c r="Z2141" s="17">
        <v>0.12226699819943421</v>
      </c>
      <c r="AA2141" s="17">
        <v>0.16562162162162153</v>
      </c>
      <c r="AB2141" s="17">
        <v>0.20048455481526339</v>
      </c>
      <c r="AC2141" s="17">
        <v>5.2570093457943834E-2</v>
      </c>
    </row>
    <row r="2142" spans="1:29" ht="12.75" customHeight="1" x14ac:dyDescent="0.2">
      <c r="A2142" s="19">
        <v>42193</v>
      </c>
      <c r="B2142" s="19">
        <v>41829</v>
      </c>
      <c r="C2142" s="19">
        <v>40373</v>
      </c>
      <c r="D2142" s="16" t="s">
        <v>5</v>
      </c>
      <c r="E2142" s="114">
        <v>22088</v>
      </c>
      <c r="F2142" s="115">
        <v>13027</v>
      </c>
      <c r="G2142" s="113">
        <v>5246</v>
      </c>
      <c r="H2142" s="113">
        <v>2192</v>
      </c>
      <c r="I2142" s="113">
        <v>1623</v>
      </c>
      <c r="J2142" s="112">
        <v>21261</v>
      </c>
      <c r="K2142" s="112">
        <v>12954</v>
      </c>
      <c r="L2142" s="112">
        <v>4651</v>
      </c>
      <c r="M2142" s="112">
        <v>2000</v>
      </c>
      <c r="N2142" s="113">
        <v>1656</v>
      </c>
      <c r="O2142" s="112">
        <v>19213</v>
      </c>
      <c r="P2142" s="112">
        <v>10779</v>
      </c>
      <c r="Q2142" s="112">
        <v>4837</v>
      </c>
      <c r="R2142" s="112">
        <v>1752</v>
      </c>
      <c r="S2142" s="113">
        <v>1845</v>
      </c>
      <c r="T2142" s="17">
        <v>3.889751187620516E-2</v>
      </c>
      <c r="U2142" s="17">
        <v>5.6353249961402785E-3</v>
      </c>
      <c r="V2142" s="17">
        <v>0.12792947753171369</v>
      </c>
      <c r="W2142" s="17">
        <v>9.6000000000000085E-2</v>
      </c>
      <c r="X2142" s="17">
        <v>-1.9927536231884035E-2</v>
      </c>
      <c r="Y2142" s="17">
        <v>3.889751187620516E-2</v>
      </c>
      <c r="Z2142" s="17">
        <v>-3.4464868069967403E-2</v>
      </c>
      <c r="AA2142" s="17">
        <v>2.7619980411361489E-2</v>
      </c>
      <c r="AB2142" s="17">
        <v>0.28714034057545512</v>
      </c>
      <c r="AC2142" s="17">
        <v>-1.9335347432024141E-2</v>
      </c>
    </row>
    <row r="2143" spans="1:29" ht="12.75" customHeight="1" x14ac:dyDescent="0.2">
      <c r="A2143" s="19">
        <v>42194</v>
      </c>
      <c r="B2143" s="19">
        <v>41830</v>
      </c>
      <c r="C2143" s="19">
        <v>40374</v>
      </c>
      <c r="D2143" s="16" t="s">
        <v>6</v>
      </c>
      <c r="E2143" s="114">
        <v>21749</v>
      </c>
      <c r="F2143" s="115">
        <v>12590</v>
      </c>
      <c r="G2143" s="113">
        <v>4995</v>
      </c>
      <c r="H2143" s="113">
        <v>2042</v>
      </c>
      <c r="I2143" s="113">
        <v>2122</v>
      </c>
      <c r="J2143" s="112">
        <v>20794</v>
      </c>
      <c r="K2143" s="112">
        <v>12381</v>
      </c>
      <c r="L2143" s="112">
        <v>4806</v>
      </c>
      <c r="M2143" s="112">
        <v>1922</v>
      </c>
      <c r="N2143" s="113">
        <v>1685</v>
      </c>
      <c r="O2143" s="112">
        <v>19272</v>
      </c>
      <c r="P2143" s="112">
        <v>11541</v>
      </c>
      <c r="Q2143" s="112">
        <v>4356</v>
      </c>
      <c r="R2143" s="112">
        <v>1717</v>
      </c>
      <c r="S2143" s="113">
        <v>1658</v>
      </c>
      <c r="T2143" s="17">
        <v>4.592670962777734E-2</v>
      </c>
      <c r="U2143" s="17">
        <v>1.6880704304983452E-2</v>
      </c>
      <c r="V2143" s="17">
        <v>3.9325842696629199E-2</v>
      </c>
      <c r="W2143" s="17">
        <v>6.2434963579604652E-2</v>
      </c>
      <c r="X2143" s="17">
        <v>0.25934718100890208</v>
      </c>
      <c r="Y2143" s="17">
        <v>4.592670962777734E-2</v>
      </c>
      <c r="Z2143" s="17">
        <v>1.1407455012853562E-2</v>
      </c>
      <c r="AA2143" s="17">
        <v>6.8534569643217136E-3</v>
      </c>
      <c r="AB2143" s="17">
        <v>0.20756948551153154</v>
      </c>
      <c r="AC2143" s="17">
        <v>0.28684050939963623</v>
      </c>
    </row>
    <row r="2144" spans="1:29" ht="12.75" customHeight="1" x14ac:dyDescent="0.2">
      <c r="A2144" s="19">
        <v>42195</v>
      </c>
      <c r="B2144" s="19">
        <v>41831</v>
      </c>
      <c r="C2144" s="19">
        <v>40375</v>
      </c>
      <c r="D2144" s="16" t="s">
        <v>7</v>
      </c>
      <c r="E2144" s="114">
        <v>22039</v>
      </c>
      <c r="F2144" s="115">
        <v>12804</v>
      </c>
      <c r="G2144" s="113">
        <v>5128</v>
      </c>
      <c r="H2144" s="113">
        <v>2145</v>
      </c>
      <c r="I2144" s="113">
        <v>1962</v>
      </c>
      <c r="J2144" s="112">
        <v>22279</v>
      </c>
      <c r="K2144" s="112">
        <v>13067</v>
      </c>
      <c r="L2144" s="112">
        <v>5154</v>
      </c>
      <c r="M2144" s="112">
        <v>2045</v>
      </c>
      <c r="N2144" s="113">
        <v>2013</v>
      </c>
      <c r="O2144" s="112">
        <v>19598</v>
      </c>
      <c r="P2144" s="112">
        <v>11373</v>
      </c>
      <c r="Q2144" s="112">
        <v>4755</v>
      </c>
      <c r="R2144" s="112">
        <v>1759</v>
      </c>
      <c r="S2144" s="113">
        <v>1711</v>
      </c>
      <c r="T2144" s="17">
        <v>-1.0772476322994717E-2</v>
      </c>
      <c r="U2144" s="17">
        <v>-2.0127037575572104E-2</v>
      </c>
      <c r="V2144" s="17">
        <v>-5.044625533566216E-3</v>
      </c>
      <c r="W2144" s="17">
        <v>4.8899755501222497E-2</v>
      </c>
      <c r="X2144" s="17">
        <v>-2.5335320417287588E-2</v>
      </c>
      <c r="Y2144" s="17">
        <v>-1.0772476322994717E-2</v>
      </c>
      <c r="Z2144" s="17">
        <v>1.9345593503701908E-2</v>
      </c>
      <c r="AA2144" s="17">
        <v>4.8027794808910729E-2</v>
      </c>
      <c r="AB2144" s="17">
        <v>0.34062499999999996</v>
      </c>
      <c r="AC2144" s="17">
        <v>0.21939092604101917</v>
      </c>
    </row>
    <row r="2145" spans="1:29" ht="12.75" customHeight="1" x14ac:dyDescent="0.2">
      <c r="A2145" s="19">
        <v>42196</v>
      </c>
      <c r="B2145" s="19">
        <v>41832</v>
      </c>
      <c r="C2145" s="19">
        <v>40376</v>
      </c>
      <c r="D2145" s="16" t="s">
        <v>1</v>
      </c>
      <c r="E2145" s="114">
        <v>23285</v>
      </c>
      <c r="F2145" s="115">
        <v>12606</v>
      </c>
      <c r="G2145" s="113">
        <v>6040</v>
      </c>
      <c r="H2145" s="113">
        <v>2449</v>
      </c>
      <c r="I2145" s="113">
        <v>2190</v>
      </c>
      <c r="J2145" s="112">
        <v>21870</v>
      </c>
      <c r="K2145" s="112">
        <v>12126</v>
      </c>
      <c r="L2145" s="112">
        <v>5407</v>
      </c>
      <c r="M2145" s="112">
        <v>2093</v>
      </c>
      <c r="N2145" s="113">
        <v>2244</v>
      </c>
      <c r="O2145" s="112">
        <v>20255</v>
      </c>
      <c r="P2145" s="112">
        <v>10926</v>
      </c>
      <c r="Q2145" s="112">
        <v>5170</v>
      </c>
      <c r="R2145" s="112">
        <v>2164</v>
      </c>
      <c r="S2145" s="113">
        <v>1995</v>
      </c>
      <c r="T2145" s="17">
        <v>6.4700502972107943E-2</v>
      </c>
      <c r="U2145" s="17">
        <v>3.9584364176150411E-2</v>
      </c>
      <c r="V2145" s="17">
        <v>0.11707046421305711</v>
      </c>
      <c r="W2145" s="17">
        <v>0.17009077878643097</v>
      </c>
      <c r="X2145" s="17">
        <v>-2.4064171122994638E-2</v>
      </c>
      <c r="Y2145" s="17">
        <v>6.4700502972107943E-2</v>
      </c>
      <c r="Z2145" s="17">
        <v>-1.715265866209259E-2</v>
      </c>
      <c r="AA2145" s="17">
        <v>0.16288024643819798</v>
      </c>
      <c r="AB2145" s="17">
        <v>0.43974132863021742</v>
      </c>
      <c r="AC2145" s="17">
        <v>0.22005571030640669</v>
      </c>
    </row>
    <row r="2146" spans="1:29" ht="12.75" customHeight="1" x14ac:dyDescent="0.2">
      <c r="A2146" s="19">
        <v>42197</v>
      </c>
      <c r="B2146" s="19">
        <v>41833</v>
      </c>
      <c r="C2146" s="19">
        <v>40377</v>
      </c>
      <c r="D2146" s="16" t="s">
        <v>2</v>
      </c>
      <c r="E2146" s="114">
        <v>21927</v>
      </c>
      <c r="F2146" s="115">
        <v>13034</v>
      </c>
      <c r="G2146" s="113">
        <v>4528</v>
      </c>
      <c r="H2146" s="113">
        <v>2330</v>
      </c>
      <c r="I2146" s="113">
        <v>2035</v>
      </c>
      <c r="J2146" s="112">
        <v>21596</v>
      </c>
      <c r="K2146" s="112">
        <v>13255</v>
      </c>
      <c r="L2146" s="112">
        <v>4743</v>
      </c>
      <c r="M2146" s="112">
        <v>1996</v>
      </c>
      <c r="N2146" s="113">
        <v>1602</v>
      </c>
      <c r="O2146" s="112">
        <v>20130</v>
      </c>
      <c r="P2146" s="112">
        <v>11324</v>
      </c>
      <c r="Q2146" s="112">
        <v>5067</v>
      </c>
      <c r="R2146" s="112">
        <v>2011</v>
      </c>
      <c r="S2146" s="113">
        <v>1728</v>
      </c>
      <c r="T2146" s="17">
        <v>1.5326912391183445E-2</v>
      </c>
      <c r="U2146" s="17">
        <v>-1.6672953602414164E-2</v>
      </c>
      <c r="V2146" s="17">
        <v>-4.5329959940965669E-2</v>
      </c>
      <c r="W2146" s="17">
        <v>0.16733466933867724</v>
      </c>
      <c r="X2146" s="17">
        <v>0.27028714107365803</v>
      </c>
      <c r="Y2146" s="17">
        <v>1.5326912391183445E-2</v>
      </c>
      <c r="Z2146" s="17">
        <v>-7.2358900144717797E-3</v>
      </c>
      <c r="AA2146" s="17">
        <v>-0.11076197957580514</v>
      </c>
      <c r="AB2146" s="17">
        <v>0.40700483091787443</v>
      </c>
      <c r="AC2146" s="17">
        <v>0.10959651035986906</v>
      </c>
    </row>
    <row r="2147" spans="1:29" ht="12.75" customHeight="1" x14ac:dyDescent="0.2">
      <c r="A2147" s="19">
        <v>42198</v>
      </c>
      <c r="B2147" s="19">
        <v>41834</v>
      </c>
      <c r="C2147" s="19">
        <v>40378</v>
      </c>
      <c r="D2147" s="16" t="s">
        <v>3</v>
      </c>
      <c r="E2147" s="114">
        <v>23607</v>
      </c>
      <c r="F2147" s="115">
        <v>13572</v>
      </c>
      <c r="G2147" s="113">
        <v>5816</v>
      </c>
      <c r="H2147" s="113">
        <v>2286</v>
      </c>
      <c r="I2147" s="113">
        <v>1933</v>
      </c>
      <c r="J2147" s="112">
        <v>21665</v>
      </c>
      <c r="K2147" s="112">
        <v>13340</v>
      </c>
      <c r="L2147" s="112">
        <v>4725</v>
      </c>
      <c r="M2147" s="112">
        <v>1941</v>
      </c>
      <c r="N2147" s="113">
        <v>1659</v>
      </c>
      <c r="O2147" s="112">
        <v>19587</v>
      </c>
      <c r="P2147" s="112">
        <v>11394</v>
      </c>
      <c r="Q2147" s="112">
        <v>4648</v>
      </c>
      <c r="R2147" s="112">
        <v>1789</v>
      </c>
      <c r="S2147" s="113">
        <v>1756</v>
      </c>
      <c r="T2147" s="17">
        <v>8.9637664435725739E-2</v>
      </c>
      <c r="U2147" s="17">
        <v>1.7391304347825987E-2</v>
      </c>
      <c r="V2147" s="17">
        <v>0.23089947089947094</v>
      </c>
      <c r="W2147" s="17">
        <v>0.17774343122101999</v>
      </c>
      <c r="X2147" s="17">
        <v>0.16515973477998802</v>
      </c>
      <c r="Y2147" s="17">
        <v>8.9637664435725739E-2</v>
      </c>
      <c r="Z2147" s="17">
        <v>1.3516540960346601E-2</v>
      </c>
      <c r="AA2147" s="17">
        <v>0.13151750972762644</v>
      </c>
      <c r="AB2147" s="17">
        <v>0.31002865329512885</v>
      </c>
      <c r="AC2147" s="17">
        <v>3.9806347498655192E-2</v>
      </c>
    </row>
    <row r="2148" spans="1:29" ht="12.75" customHeight="1" x14ac:dyDescent="0.2">
      <c r="A2148" s="19">
        <v>42199</v>
      </c>
      <c r="B2148" s="19">
        <v>41835</v>
      </c>
      <c r="C2148" s="19">
        <v>40379</v>
      </c>
      <c r="D2148" s="16" t="s">
        <v>4</v>
      </c>
      <c r="E2148" s="114">
        <v>22674</v>
      </c>
      <c r="F2148" s="115">
        <v>12984</v>
      </c>
      <c r="G2148" s="113">
        <v>5427</v>
      </c>
      <c r="H2148" s="113">
        <v>2255</v>
      </c>
      <c r="I2148" s="113">
        <v>2008</v>
      </c>
      <c r="J2148" s="112">
        <v>20498</v>
      </c>
      <c r="K2148" s="112">
        <v>12204</v>
      </c>
      <c r="L2148" s="112">
        <v>4506</v>
      </c>
      <c r="M2148" s="112">
        <v>1873</v>
      </c>
      <c r="N2148" s="113">
        <v>1915</v>
      </c>
      <c r="O2148" s="112">
        <v>18759</v>
      </c>
      <c r="P2148" s="112">
        <v>11191</v>
      </c>
      <c r="Q2148" s="112">
        <v>4462</v>
      </c>
      <c r="R2148" s="112">
        <v>1532</v>
      </c>
      <c r="S2148" s="113">
        <v>1574</v>
      </c>
      <c r="T2148" s="17">
        <v>0.10615669821445994</v>
      </c>
      <c r="U2148" s="17">
        <v>6.3913470993117061E-2</v>
      </c>
      <c r="V2148" s="17">
        <v>0.20439414114513976</v>
      </c>
      <c r="W2148" s="17">
        <v>0.20395088093966907</v>
      </c>
      <c r="X2148" s="17">
        <v>4.8563968668407398E-2</v>
      </c>
      <c r="Y2148" s="17">
        <v>0.10615669821445994</v>
      </c>
      <c r="Z2148" s="17">
        <v>6.0870986191682297E-2</v>
      </c>
      <c r="AA2148" s="17">
        <v>0.1683530678148546</v>
      </c>
      <c r="AB2148" s="17">
        <v>0.38940234134319152</v>
      </c>
      <c r="AC2148" s="17">
        <v>0.29967637540453085</v>
      </c>
    </row>
    <row r="2149" spans="1:29" ht="12.75" customHeight="1" x14ac:dyDescent="0.2">
      <c r="A2149" s="19">
        <v>42200</v>
      </c>
      <c r="B2149" s="19">
        <v>41836</v>
      </c>
      <c r="C2149" s="19">
        <v>40380</v>
      </c>
      <c r="D2149" s="16" t="s">
        <v>5</v>
      </c>
      <c r="E2149" s="114">
        <v>22531</v>
      </c>
      <c r="F2149" s="115">
        <v>13223</v>
      </c>
      <c r="G2149" s="113">
        <v>5354</v>
      </c>
      <c r="H2149" s="113">
        <v>2215</v>
      </c>
      <c r="I2149" s="113">
        <v>1739</v>
      </c>
      <c r="J2149" s="112">
        <v>20810</v>
      </c>
      <c r="K2149" s="112">
        <v>12367</v>
      </c>
      <c r="L2149" s="112">
        <v>4669</v>
      </c>
      <c r="M2149" s="112">
        <v>2027</v>
      </c>
      <c r="N2149" s="113">
        <v>1747</v>
      </c>
      <c r="O2149" s="112">
        <v>19395</v>
      </c>
      <c r="P2149" s="112">
        <v>10766</v>
      </c>
      <c r="Q2149" s="112">
        <v>5099</v>
      </c>
      <c r="R2149" s="112">
        <v>1777</v>
      </c>
      <c r="S2149" s="113">
        <v>1753</v>
      </c>
      <c r="T2149" s="17">
        <v>8.270062469966355E-2</v>
      </c>
      <c r="U2149" s="17">
        <v>6.9216463168108699E-2</v>
      </c>
      <c r="V2149" s="17">
        <v>0.14671235810666095</v>
      </c>
      <c r="W2149" s="17">
        <v>9.2747903305377299E-2</v>
      </c>
      <c r="X2149" s="17">
        <v>-4.5792787635947629E-3</v>
      </c>
      <c r="Y2149" s="17">
        <v>8.270062469966355E-2</v>
      </c>
      <c r="Z2149" s="17">
        <v>-7.9525845899917069E-3</v>
      </c>
      <c r="AA2149" s="17">
        <v>8.1616161616161698E-2</v>
      </c>
      <c r="AB2149" s="17">
        <v>0.29305312317571519</v>
      </c>
      <c r="AC2149" s="17">
        <v>0.17898305084745769</v>
      </c>
    </row>
    <row r="2150" spans="1:29" ht="12.75" customHeight="1" x14ac:dyDescent="0.2">
      <c r="A2150" s="19">
        <v>42201</v>
      </c>
      <c r="B2150" s="19">
        <v>41837</v>
      </c>
      <c r="C2150" s="19">
        <v>40381</v>
      </c>
      <c r="D2150" s="16" t="s">
        <v>6</v>
      </c>
      <c r="E2150" s="114">
        <v>22864</v>
      </c>
      <c r="F2150" s="115">
        <v>13173</v>
      </c>
      <c r="G2150" s="113">
        <v>5551</v>
      </c>
      <c r="H2150" s="113">
        <v>2132</v>
      </c>
      <c r="I2150" s="113">
        <v>2008</v>
      </c>
      <c r="J2150" s="112">
        <v>20913</v>
      </c>
      <c r="K2150" s="112">
        <v>12497</v>
      </c>
      <c r="L2150" s="112">
        <v>4949</v>
      </c>
      <c r="M2150" s="112">
        <v>1866</v>
      </c>
      <c r="N2150" s="113">
        <v>1601</v>
      </c>
      <c r="O2150" s="112">
        <v>19762</v>
      </c>
      <c r="P2150" s="112">
        <v>11844</v>
      </c>
      <c r="Q2150" s="112">
        <v>4449</v>
      </c>
      <c r="R2150" s="112">
        <v>1803</v>
      </c>
      <c r="S2150" s="113">
        <v>1666</v>
      </c>
      <c r="T2150" s="17">
        <v>9.3291254243771826E-2</v>
      </c>
      <c r="U2150" s="17">
        <v>5.4092982315755878E-2</v>
      </c>
      <c r="V2150" s="17">
        <v>0.12164073550212162</v>
      </c>
      <c r="W2150" s="17">
        <v>0.142550911039657</v>
      </c>
      <c r="X2150" s="17">
        <v>0.25421611492816987</v>
      </c>
      <c r="Y2150" s="17">
        <v>9.3291254243771826E-2</v>
      </c>
      <c r="Z2150" s="17">
        <v>5.9604247104247055E-2</v>
      </c>
      <c r="AA2150" s="17">
        <v>5.6528359345260792E-2</v>
      </c>
      <c r="AB2150" s="17">
        <v>0.26378186129223469</v>
      </c>
      <c r="AC2150" s="17">
        <v>0.22215459525258674</v>
      </c>
    </row>
    <row r="2151" spans="1:29" ht="12.75" customHeight="1" x14ac:dyDescent="0.2">
      <c r="A2151" s="19">
        <v>42202</v>
      </c>
      <c r="B2151" s="19">
        <v>41838</v>
      </c>
      <c r="C2151" s="19">
        <v>40382</v>
      </c>
      <c r="D2151" s="16" t="s">
        <v>7</v>
      </c>
      <c r="E2151" s="114">
        <v>21874</v>
      </c>
      <c r="F2151" s="115">
        <v>13083</v>
      </c>
      <c r="G2151" s="113">
        <v>5016</v>
      </c>
      <c r="H2151" s="113">
        <v>1981</v>
      </c>
      <c r="I2151" s="113">
        <v>1794</v>
      </c>
      <c r="J2151" s="112">
        <v>22240</v>
      </c>
      <c r="K2151" s="112">
        <v>13178</v>
      </c>
      <c r="L2151" s="112">
        <v>5204</v>
      </c>
      <c r="M2151" s="112">
        <v>1993</v>
      </c>
      <c r="N2151" s="113">
        <v>1865</v>
      </c>
      <c r="O2151" s="112">
        <v>19775</v>
      </c>
      <c r="P2151" s="112">
        <v>11777</v>
      </c>
      <c r="Q2151" s="112">
        <v>4466</v>
      </c>
      <c r="R2151" s="112">
        <v>1762</v>
      </c>
      <c r="S2151" s="113">
        <v>1770</v>
      </c>
      <c r="T2151" s="17">
        <v>-1.6456834532374121E-2</v>
      </c>
      <c r="U2151" s="17">
        <v>-7.2089846714220585E-3</v>
      </c>
      <c r="V2151" s="17">
        <v>-3.6126056879323576E-2</v>
      </c>
      <c r="W2151" s="17">
        <v>-6.0210737581535279E-3</v>
      </c>
      <c r="X2151" s="17">
        <v>-3.8069705093833783E-2</v>
      </c>
      <c r="Y2151" s="17">
        <v>-1.6456834532374121E-2</v>
      </c>
      <c r="Z2151" s="17">
        <v>4.3301435406698507E-2</v>
      </c>
      <c r="AA2151" s="17">
        <v>8.2412060301506607E-3</v>
      </c>
      <c r="AB2151" s="17">
        <v>0.21236230110159116</v>
      </c>
      <c r="AC2151" s="17">
        <v>7.6184763047390414E-2</v>
      </c>
    </row>
    <row r="2152" spans="1:29" ht="12.75" customHeight="1" x14ac:dyDescent="0.2">
      <c r="A2152" s="19">
        <v>42203</v>
      </c>
      <c r="B2152" s="19">
        <v>41839</v>
      </c>
      <c r="C2152" s="19">
        <v>40383</v>
      </c>
      <c r="D2152" s="16" t="s">
        <v>1</v>
      </c>
      <c r="E2152" s="114">
        <v>24121</v>
      </c>
      <c r="F2152" s="115">
        <v>13288</v>
      </c>
      <c r="G2152" s="113">
        <v>6125</v>
      </c>
      <c r="H2152" s="113">
        <v>2439</v>
      </c>
      <c r="I2152" s="113">
        <v>2269</v>
      </c>
      <c r="J2152" s="112">
        <v>22397</v>
      </c>
      <c r="K2152" s="112">
        <v>12470</v>
      </c>
      <c r="L2152" s="112">
        <v>5611</v>
      </c>
      <c r="M2152" s="112">
        <v>2319</v>
      </c>
      <c r="N2152" s="113">
        <v>1997</v>
      </c>
      <c r="O2152" s="112">
        <v>20552</v>
      </c>
      <c r="P2152" s="112">
        <v>11145</v>
      </c>
      <c r="Q2152" s="112">
        <v>5301</v>
      </c>
      <c r="R2152" s="112">
        <v>2174</v>
      </c>
      <c r="S2152" s="113">
        <v>1932</v>
      </c>
      <c r="T2152" s="17">
        <v>7.6974594811805241E-2</v>
      </c>
      <c r="U2152" s="17">
        <v>6.5597433841218855E-2</v>
      </c>
      <c r="V2152" s="17">
        <v>9.1605774371769755E-2</v>
      </c>
      <c r="W2152" s="17">
        <v>5.1746442432082818E-2</v>
      </c>
      <c r="X2152" s="17">
        <v>0.13620430645968962</v>
      </c>
      <c r="Y2152" s="17">
        <v>7.6974594811805241E-2</v>
      </c>
      <c r="Z2152" s="17">
        <v>-4.8205715922928105E-2</v>
      </c>
      <c r="AA2152" s="17">
        <v>0.13784135240572182</v>
      </c>
      <c r="AB2152" s="17">
        <v>0.43808962264150941</v>
      </c>
      <c r="AC2152" s="17">
        <v>0.20435244161358801</v>
      </c>
    </row>
    <row r="2153" spans="1:29" ht="12.75" customHeight="1" x14ac:dyDescent="0.2">
      <c r="A2153" s="19">
        <v>42204</v>
      </c>
      <c r="B2153" s="19">
        <v>41840</v>
      </c>
      <c r="C2153" s="19">
        <v>40384</v>
      </c>
      <c r="D2153" s="16" t="s">
        <v>2</v>
      </c>
      <c r="E2153" s="114">
        <v>23651</v>
      </c>
      <c r="F2153" s="115">
        <v>13591</v>
      </c>
      <c r="G2153" s="113">
        <v>5685</v>
      </c>
      <c r="H2153" s="113">
        <v>2289</v>
      </c>
      <c r="I2153" s="113">
        <v>2086</v>
      </c>
      <c r="J2153" s="112">
        <v>22556</v>
      </c>
      <c r="K2153" s="112">
        <v>13402</v>
      </c>
      <c r="L2153" s="112">
        <v>5166</v>
      </c>
      <c r="M2153" s="112">
        <v>2123</v>
      </c>
      <c r="N2153" s="113">
        <v>1865</v>
      </c>
      <c r="O2153" s="112">
        <v>20289</v>
      </c>
      <c r="P2153" s="112">
        <v>11299</v>
      </c>
      <c r="Q2153" s="112">
        <v>5240</v>
      </c>
      <c r="R2153" s="112">
        <v>2030</v>
      </c>
      <c r="S2153" s="113">
        <v>1720</v>
      </c>
      <c r="T2153" s="17">
        <v>4.8545841461252071E-2</v>
      </c>
      <c r="U2153" s="17">
        <v>1.4102372780182115E-2</v>
      </c>
      <c r="V2153" s="17">
        <v>0.10046457607433212</v>
      </c>
      <c r="W2153" s="17">
        <v>7.8191238813000385E-2</v>
      </c>
      <c r="X2153" s="17">
        <v>0.11849865951742622</v>
      </c>
      <c r="Y2153" s="17">
        <v>4.8545841461252071E-2</v>
      </c>
      <c r="Z2153" s="17">
        <v>4.9417033433711621E-2</v>
      </c>
      <c r="AA2153" s="17">
        <v>0.10409788308409396</v>
      </c>
      <c r="AB2153" s="17">
        <v>0.35765124555160144</v>
      </c>
      <c r="AC2153" s="17">
        <v>0.26808510638297878</v>
      </c>
    </row>
    <row r="2154" spans="1:29" ht="12.75" customHeight="1" x14ac:dyDescent="0.2">
      <c r="A2154" s="19">
        <v>42205</v>
      </c>
      <c r="B2154" s="19">
        <v>41841</v>
      </c>
      <c r="C2154" s="19">
        <v>40385</v>
      </c>
      <c r="D2154" s="16" t="s">
        <v>3</v>
      </c>
      <c r="E2154" s="114">
        <v>23525</v>
      </c>
      <c r="F2154" s="115">
        <v>13666</v>
      </c>
      <c r="G2154" s="113">
        <v>5898</v>
      </c>
      <c r="H2154" s="113">
        <v>2096</v>
      </c>
      <c r="I2154" s="113">
        <v>1865</v>
      </c>
      <c r="J2154" s="112">
        <v>21938</v>
      </c>
      <c r="K2154" s="112">
        <v>12853</v>
      </c>
      <c r="L2154" s="112">
        <v>5217</v>
      </c>
      <c r="M2154" s="112">
        <v>2132</v>
      </c>
      <c r="N2154" s="113">
        <v>1736</v>
      </c>
      <c r="O2154" s="112">
        <v>19191</v>
      </c>
      <c r="P2154" s="112">
        <v>11270</v>
      </c>
      <c r="Q2154" s="112">
        <v>4572</v>
      </c>
      <c r="R2154" s="112">
        <v>1789</v>
      </c>
      <c r="S2154" s="113">
        <v>1560</v>
      </c>
      <c r="T2154" s="17">
        <v>7.2340231561673907E-2</v>
      </c>
      <c r="U2154" s="17">
        <v>6.3253715085972217E-2</v>
      </c>
      <c r="V2154" s="17">
        <v>0.13053479010925817</v>
      </c>
      <c r="W2154" s="17">
        <v>-1.6885553470919357E-2</v>
      </c>
      <c r="X2154" s="17">
        <v>7.4308755760368772E-2</v>
      </c>
      <c r="Y2154" s="17">
        <v>7.2340231561673907E-2</v>
      </c>
      <c r="Z2154" s="17">
        <v>3.5303030303030392E-2</v>
      </c>
      <c r="AA2154" s="17">
        <v>0.1700059512001586</v>
      </c>
      <c r="AB2154" s="17">
        <v>0.33079365079365086</v>
      </c>
      <c r="AC2154" s="17">
        <v>0.10420367081113091</v>
      </c>
    </row>
    <row r="2155" spans="1:29" ht="12.75" customHeight="1" x14ac:dyDescent="0.2">
      <c r="A2155" s="19">
        <v>42206</v>
      </c>
      <c r="B2155" s="19">
        <v>41842</v>
      </c>
      <c r="C2155" s="19">
        <v>40386</v>
      </c>
      <c r="D2155" s="16" t="s">
        <v>4</v>
      </c>
      <c r="E2155" s="114">
        <v>22527</v>
      </c>
      <c r="F2155" s="115">
        <v>13209</v>
      </c>
      <c r="G2155" s="113">
        <v>5505</v>
      </c>
      <c r="H2155" s="113">
        <v>2146</v>
      </c>
      <c r="I2155" s="113">
        <v>1667</v>
      </c>
      <c r="J2155" s="112">
        <v>21450</v>
      </c>
      <c r="K2155" s="112">
        <v>12593</v>
      </c>
      <c r="L2155" s="112">
        <v>4962</v>
      </c>
      <c r="M2155" s="112">
        <v>1963</v>
      </c>
      <c r="N2155" s="113">
        <v>1932</v>
      </c>
      <c r="O2155" s="112">
        <v>19528</v>
      </c>
      <c r="P2155" s="112">
        <v>11737</v>
      </c>
      <c r="Q2155" s="112">
        <v>4689</v>
      </c>
      <c r="R2155" s="112">
        <v>1611</v>
      </c>
      <c r="S2155" s="113">
        <v>1491</v>
      </c>
      <c r="T2155" s="17">
        <v>5.0209790209790217E-2</v>
      </c>
      <c r="U2155" s="17">
        <v>4.8916064480266863E-2</v>
      </c>
      <c r="V2155" s="17">
        <v>0.10943168077388155</v>
      </c>
      <c r="W2155" s="17">
        <v>9.3224656138563455E-2</v>
      </c>
      <c r="X2155" s="17">
        <v>-0.13716356107660455</v>
      </c>
      <c r="Y2155" s="17">
        <v>5.0209790209790217E-2</v>
      </c>
      <c r="Z2155" s="17">
        <v>7.9254841081787708E-2</v>
      </c>
      <c r="AA2155" s="17">
        <v>0.12301101591187269</v>
      </c>
      <c r="AB2155" s="17">
        <v>0.30297510625379487</v>
      </c>
      <c r="AC2155" s="17">
        <v>-1.7678255745433136E-2</v>
      </c>
    </row>
    <row r="2156" spans="1:29" ht="12.75" customHeight="1" x14ac:dyDescent="0.2">
      <c r="A2156" s="19">
        <v>42207</v>
      </c>
      <c r="B2156" s="19">
        <v>41843</v>
      </c>
      <c r="C2156" s="19">
        <v>40387</v>
      </c>
      <c r="D2156" s="16" t="s">
        <v>5</v>
      </c>
      <c r="E2156" s="114">
        <v>23062</v>
      </c>
      <c r="F2156" s="115">
        <v>13403</v>
      </c>
      <c r="G2156" s="113">
        <v>5518</v>
      </c>
      <c r="H2156" s="113">
        <v>2265</v>
      </c>
      <c r="I2156" s="113">
        <v>1876</v>
      </c>
      <c r="J2156" s="112">
        <v>21687</v>
      </c>
      <c r="K2156" s="112">
        <v>12717</v>
      </c>
      <c r="L2156" s="112">
        <v>5200</v>
      </c>
      <c r="M2156" s="112">
        <v>2171</v>
      </c>
      <c r="N2156" s="113">
        <v>1599</v>
      </c>
      <c r="O2156" s="112">
        <v>19439</v>
      </c>
      <c r="P2156" s="112">
        <v>11073</v>
      </c>
      <c r="Q2156" s="112">
        <v>4833</v>
      </c>
      <c r="R2156" s="112">
        <v>1790</v>
      </c>
      <c r="S2156" s="113">
        <v>1743</v>
      </c>
      <c r="T2156" s="17">
        <v>6.3402038087333468E-2</v>
      </c>
      <c r="U2156" s="17">
        <v>5.394354014311542E-2</v>
      </c>
      <c r="V2156" s="17">
        <v>6.1153846153846114E-2</v>
      </c>
      <c r="W2156" s="17">
        <v>4.3298019345923588E-2</v>
      </c>
      <c r="X2156" s="17">
        <v>0.17323327079424633</v>
      </c>
      <c r="Y2156" s="17">
        <v>6.3402038087333468E-2</v>
      </c>
      <c r="Z2156" s="17">
        <v>1.0479493365500581E-2</v>
      </c>
      <c r="AA2156" s="17">
        <v>5.8330295297119861E-3</v>
      </c>
      <c r="AB2156" s="17">
        <v>0.31993006993007</v>
      </c>
      <c r="AC2156" s="17">
        <v>0.37637564196625095</v>
      </c>
    </row>
    <row r="2157" spans="1:29" ht="12.75" customHeight="1" x14ac:dyDescent="0.2">
      <c r="A2157" s="19">
        <v>42208</v>
      </c>
      <c r="B2157" s="19">
        <v>41844</v>
      </c>
      <c r="C2157" s="19">
        <v>40388</v>
      </c>
      <c r="D2157" s="16" t="s">
        <v>6</v>
      </c>
      <c r="E2157" s="114">
        <v>22993</v>
      </c>
      <c r="F2157" s="115">
        <v>12695</v>
      </c>
      <c r="G2157" s="113">
        <v>5673</v>
      </c>
      <c r="H2157" s="113">
        <v>2441</v>
      </c>
      <c r="I2157" s="113">
        <v>2184</v>
      </c>
      <c r="J2157" s="112">
        <v>22006</v>
      </c>
      <c r="K2157" s="112">
        <v>12959</v>
      </c>
      <c r="L2157" s="112">
        <v>5288</v>
      </c>
      <c r="M2157" s="112">
        <v>1975</v>
      </c>
      <c r="N2157" s="113">
        <v>1784</v>
      </c>
      <c r="O2157" s="112">
        <v>19892</v>
      </c>
      <c r="P2157" s="112">
        <v>11829</v>
      </c>
      <c r="Q2157" s="112">
        <v>4557</v>
      </c>
      <c r="R2157" s="112">
        <v>1791</v>
      </c>
      <c r="S2157" s="113">
        <v>1715</v>
      </c>
      <c r="T2157" s="17">
        <v>4.4851404162501218E-2</v>
      </c>
      <c r="U2157" s="17">
        <v>-2.0371942279496902E-2</v>
      </c>
      <c r="V2157" s="17">
        <v>7.280635400907709E-2</v>
      </c>
      <c r="W2157" s="17">
        <v>0.2359493670886077</v>
      </c>
      <c r="X2157" s="17">
        <v>0.22421524663677128</v>
      </c>
      <c r="Y2157" s="17">
        <v>4.4851404162501218E-2</v>
      </c>
      <c r="Z2157" s="17">
        <v>2.4203307785397365E-2</v>
      </c>
      <c r="AA2157" s="17">
        <v>0.18880972338642077</v>
      </c>
      <c r="AB2157" s="17">
        <v>0.4375736160188457</v>
      </c>
      <c r="AC2157" s="17">
        <v>0.27495621716287211</v>
      </c>
    </row>
    <row r="2158" spans="1:29" ht="12.75" customHeight="1" x14ac:dyDescent="0.2">
      <c r="A2158" s="19">
        <v>42209</v>
      </c>
      <c r="B2158" s="19">
        <v>41845</v>
      </c>
      <c r="C2158" s="19">
        <v>40389</v>
      </c>
      <c r="D2158" s="16" t="s">
        <v>7</v>
      </c>
      <c r="E2158" s="114">
        <v>23471</v>
      </c>
      <c r="F2158" s="115">
        <v>13592</v>
      </c>
      <c r="G2158" s="113">
        <v>5527</v>
      </c>
      <c r="H2158" s="113">
        <v>2186</v>
      </c>
      <c r="I2158" s="113">
        <v>2166</v>
      </c>
      <c r="J2158" s="112">
        <v>23070</v>
      </c>
      <c r="K2158" s="112">
        <v>13906</v>
      </c>
      <c r="L2158" s="112">
        <v>5078</v>
      </c>
      <c r="M2158" s="112">
        <v>2195</v>
      </c>
      <c r="N2158" s="113">
        <v>1891</v>
      </c>
      <c r="O2158" s="112">
        <v>19962</v>
      </c>
      <c r="P2158" s="112">
        <v>11640</v>
      </c>
      <c r="Q2158" s="112">
        <v>4855</v>
      </c>
      <c r="R2158" s="112">
        <v>1795</v>
      </c>
      <c r="S2158" s="113">
        <v>1672</v>
      </c>
      <c r="T2158" s="17">
        <v>1.7381881231036012E-2</v>
      </c>
      <c r="U2158" s="17">
        <v>-2.2580181216740991E-2</v>
      </c>
      <c r="V2158" s="17">
        <v>8.8420638046474931E-2</v>
      </c>
      <c r="W2158" s="17">
        <v>-4.1002277904328421E-3</v>
      </c>
      <c r="X2158" s="17">
        <v>0.14542570068746685</v>
      </c>
      <c r="Y2158" s="17">
        <v>1.7381881231036012E-2</v>
      </c>
      <c r="Z2158" s="17">
        <v>6.0632071790870157E-2</v>
      </c>
      <c r="AA2158" s="17">
        <v>9.532302814110194E-2</v>
      </c>
      <c r="AB2158" s="17">
        <v>0.33292682926829276</v>
      </c>
      <c r="AC2158" s="17">
        <v>0.28851873884592494</v>
      </c>
    </row>
    <row r="2159" spans="1:29" ht="12.75" customHeight="1" x14ac:dyDescent="0.2">
      <c r="A2159" s="19">
        <v>42210</v>
      </c>
      <c r="B2159" s="19">
        <v>41846</v>
      </c>
      <c r="C2159" s="19">
        <v>40390</v>
      </c>
      <c r="D2159" s="16" t="s">
        <v>1</v>
      </c>
      <c r="E2159" s="114">
        <v>24754</v>
      </c>
      <c r="F2159" s="115">
        <v>13863</v>
      </c>
      <c r="G2159" s="113">
        <v>6372</v>
      </c>
      <c r="H2159" s="113">
        <v>2498</v>
      </c>
      <c r="I2159" s="113">
        <v>2021</v>
      </c>
      <c r="J2159" s="112">
        <v>22823</v>
      </c>
      <c r="K2159" s="112">
        <v>12331</v>
      </c>
      <c r="L2159" s="112">
        <v>5727</v>
      </c>
      <c r="M2159" s="112">
        <v>2444</v>
      </c>
      <c r="N2159" s="113">
        <v>2321</v>
      </c>
      <c r="O2159" s="112">
        <v>21413</v>
      </c>
      <c r="P2159" s="112">
        <v>11841</v>
      </c>
      <c r="Q2159" s="112">
        <v>5398</v>
      </c>
      <c r="R2159" s="112">
        <v>2194</v>
      </c>
      <c r="S2159" s="113">
        <v>1980</v>
      </c>
      <c r="T2159" s="17">
        <v>8.4607632651272802E-2</v>
      </c>
      <c r="U2159" s="17">
        <v>0.12423972102830261</v>
      </c>
      <c r="V2159" s="17">
        <v>0.11262441068622309</v>
      </c>
      <c r="W2159" s="17">
        <v>2.2094926350245458E-2</v>
      </c>
      <c r="X2159" s="17">
        <v>-0.12925463162429984</v>
      </c>
      <c r="Y2159" s="17">
        <v>8.4607632651272802E-2</v>
      </c>
      <c r="Z2159" s="17">
        <v>5.4300707278120086E-2</v>
      </c>
      <c r="AA2159" s="17">
        <v>0.2220943613348676</v>
      </c>
      <c r="AB2159" s="17">
        <v>0.49134328358208945</v>
      </c>
      <c r="AC2159" s="17">
        <v>5.096203848153924E-2</v>
      </c>
    </row>
    <row r="2160" spans="1:29" ht="12.75" customHeight="1" x14ac:dyDescent="0.2">
      <c r="A2160" s="19">
        <v>42211</v>
      </c>
      <c r="B2160" s="19">
        <v>41847</v>
      </c>
      <c r="C2160" s="19">
        <v>40391</v>
      </c>
      <c r="D2160" s="16" t="s">
        <v>2</v>
      </c>
      <c r="E2160" s="114">
        <v>23134</v>
      </c>
      <c r="F2160" s="115">
        <v>13432</v>
      </c>
      <c r="G2160" s="113">
        <v>5250</v>
      </c>
      <c r="H2160" s="113">
        <v>2357</v>
      </c>
      <c r="I2160" s="113">
        <v>2095</v>
      </c>
      <c r="J2160" s="112">
        <v>22599</v>
      </c>
      <c r="K2160" s="112">
        <v>13349</v>
      </c>
      <c r="L2160" s="112">
        <v>5133</v>
      </c>
      <c r="M2160" s="112">
        <v>2272</v>
      </c>
      <c r="N2160" s="113">
        <v>1845</v>
      </c>
      <c r="O2160" s="112">
        <v>20438</v>
      </c>
      <c r="P2160" s="112">
        <v>11594</v>
      </c>
      <c r="Q2160" s="112">
        <v>5310</v>
      </c>
      <c r="R2160" s="112">
        <v>1775</v>
      </c>
      <c r="S2160" s="113">
        <v>1759</v>
      </c>
      <c r="T2160" s="17">
        <v>2.3673613876720179E-2</v>
      </c>
      <c r="U2160" s="17">
        <v>6.2176942093039589E-3</v>
      </c>
      <c r="V2160" s="17">
        <v>2.2793687901811799E-2</v>
      </c>
      <c r="W2160" s="17">
        <v>3.7411971830985991E-2</v>
      </c>
      <c r="X2160" s="17">
        <v>0.13550135501355021</v>
      </c>
      <c r="Y2160" s="17">
        <v>2.3673613876720179E-2</v>
      </c>
      <c r="Z2160" s="17">
        <v>-2.2329735764792247E-4</v>
      </c>
      <c r="AA2160" s="17">
        <v>9.8096632503660297E-2</v>
      </c>
      <c r="AB2160" s="17">
        <v>0.46306641837368101</v>
      </c>
      <c r="AC2160" s="17">
        <v>0.28527607361963181</v>
      </c>
    </row>
    <row r="2161" spans="1:29" ht="12.75" customHeight="1" x14ac:dyDescent="0.2">
      <c r="A2161" s="19">
        <v>42212</v>
      </c>
      <c r="B2161" s="19">
        <v>41848</v>
      </c>
      <c r="C2161" s="19">
        <v>40392</v>
      </c>
      <c r="D2161" s="16" t="s">
        <v>3</v>
      </c>
      <c r="E2161" s="114">
        <v>24093</v>
      </c>
      <c r="F2161" s="115">
        <v>13750</v>
      </c>
      <c r="G2161" s="113">
        <v>5937</v>
      </c>
      <c r="H2161" s="113">
        <v>2403</v>
      </c>
      <c r="I2161" s="113">
        <v>2003</v>
      </c>
      <c r="J2161" s="112">
        <v>21825</v>
      </c>
      <c r="K2161" s="112">
        <v>13188</v>
      </c>
      <c r="L2161" s="112">
        <v>4614</v>
      </c>
      <c r="M2161" s="112">
        <v>2164</v>
      </c>
      <c r="N2161" s="113">
        <v>1859</v>
      </c>
      <c r="O2161" s="112">
        <v>19903</v>
      </c>
      <c r="P2161" s="112">
        <v>11361</v>
      </c>
      <c r="Q2161" s="112">
        <v>4745</v>
      </c>
      <c r="R2161" s="112">
        <v>2024</v>
      </c>
      <c r="S2161" s="113">
        <v>1773</v>
      </c>
      <c r="T2161" s="17">
        <v>0.10391752577319591</v>
      </c>
      <c r="U2161" s="17">
        <v>4.2614498028510805E-2</v>
      </c>
      <c r="V2161" s="17">
        <v>0.28673602080624194</v>
      </c>
      <c r="W2161" s="17">
        <v>0.11044362292051746</v>
      </c>
      <c r="X2161" s="17">
        <v>7.7461000537923708E-2</v>
      </c>
      <c r="Y2161" s="17">
        <v>0.10391752577319591</v>
      </c>
      <c r="Z2161" s="17">
        <v>0.40091696383087116</v>
      </c>
      <c r="AA2161" s="17">
        <v>1.4851402260359983</v>
      </c>
      <c r="AB2161" s="17">
        <v>1.2106715731370743</v>
      </c>
      <c r="AC2161" s="17">
        <v>1.2329988851727984</v>
      </c>
    </row>
    <row r="2162" spans="1:29" ht="12.75" customHeight="1" x14ac:dyDescent="0.2">
      <c r="A2162" s="19">
        <v>42213</v>
      </c>
      <c r="B2162" s="19">
        <v>41849</v>
      </c>
      <c r="C2162" s="19">
        <v>40393</v>
      </c>
      <c r="D2162" s="16" t="s">
        <v>4</v>
      </c>
      <c r="E2162" s="114">
        <v>21906</v>
      </c>
      <c r="F2162" s="115">
        <v>12599</v>
      </c>
      <c r="G2162" s="113">
        <v>5234</v>
      </c>
      <c r="H2162" s="113">
        <v>2115</v>
      </c>
      <c r="I2162" s="113">
        <v>1958</v>
      </c>
      <c r="J2162" s="112">
        <v>20723</v>
      </c>
      <c r="K2162" s="112">
        <v>12545</v>
      </c>
      <c r="L2162" s="112">
        <v>4531</v>
      </c>
      <c r="M2162" s="112">
        <v>1967</v>
      </c>
      <c r="N2162" s="113">
        <v>1680</v>
      </c>
      <c r="O2162" s="112">
        <v>19473</v>
      </c>
      <c r="P2162" s="112">
        <v>11594</v>
      </c>
      <c r="Q2162" s="112">
        <v>4679</v>
      </c>
      <c r="R2162" s="112">
        <v>1605</v>
      </c>
      <c r="S2162" s="113">
        <v>1595</v>
      </c>
      <c r="T2162" s="17">
        <v>5.7086329199440344E-2</v>
      </c>
      <c r="U2162" s="17">
        <v>4.3045037863691515E-3</v>
      </c>
      <c r="V2162" s="17">
        <v>0.1551533877731186</v>
      </c>
      <c r="W2162" s="17">
        <v>7.5241484494153577E-2</v>
      </c>
      <c r="X2162" s="17">
        <v>0.16547619047619055</v>
      </c>
      <c r="Y2162" s="17">
        <v>5.7086329199440344E-2</v>
      </c>
      <c r="Z2162" s="17">
        <v>-9.5743917318596106E-2</v>
      </c>
      <c r="AA2162" s="17">
        <v>3.8286054354294885E-2</v>
      </c>
      <c r="AB2162" s="17">
        <v>0.16657473800330935</v>
      </c>
      <c r="AC2162" s="17">
        <v>0.22604884157795868</v>
      </c>
    </row>
    <row r="2163" spans="1:29" ht="12.75" customHeight="1" x14ac:dyDescent="0.2">
      <c r="A2163" s="19">
        <v>42214</v>
      </c>
      <c r="B2163" s="19">
        <v>41850</v>
      </c>
      <c r="C2163" s="19">
        <v>40394</v>
      </c>
      <c r="D2163" s="16" t="s">
        <v>5</v>
      </c>
      <c r="E2163" s="114">
        <v>21849</v>
      </c>
      <c r="F2163" s="115">
        <v>12847</v>
      </c>
      <c r="G2163" s="113">
        <v>5036</v>
      </c>
      <c r="H2163" s="113">
        <v>2283</v>
      </c>
      <c r="I2163" s="113">
        <v>1683</v>
      </c>
      <c r="J2163" s="112">
        <v>21633</v>
      </c>
      <c r="K2163" s="112">
        <v>12751</v>
      </c>
      <c r="L2163" s="112">
        <v>5023</v>
      </c>
      <c r="M2163" s="112">
        <v>2179</v>
      </c>
      <c r="N2163" s="113">
        <v>1680</v>
      </c>
      <c r="O2163" s="112">
        <v>19613</v>
      </c>
      <c r="P2163" s="112">
        <v>11118</v>
      </c>
      <c r="Q2163" s="112">
        <v>4985</v>
      </c>
      <c r="R2163" s="112">
        <v>1765</v>
      </c>
      <c r="S2163" s="113">
        <v>1745</v>
      </c>
      <c r="T2163" s="17">
        <v>9.9847455276660391E-3</v>
      </c>
      <c r="U2163" s="17">
        <v>7.5288212689201828E-3</v>
      </c>
      <c r="V2163" s="17">
        <v>2.5880947640852803E-3</v>
      </c>
      <c r="W2163" s="17">
        <v>4.772831574116565E-2</v>
      </c>
      <c r="X2163" s="17">
        <v>1.7857142857142794E-3</v>
      </c>
      <c r="Y2163" s="17">
        <v>9.9847455276660391E-3</v>
      </c>
      <c r="Z2163" s="17">
        <v>-6.6487429152739419E-2</v>
      </c>
      <c r="AA2163" s="17">
        <v>-6.8786982248520756E-2</v>
      </c>
      <c r="AB2163" s="17">
        <v>0.27328499721137756</v>
      </c>
      <c r="AC2163" s="17">
        <v>7.7464788732394263E-2</v>
      </c>
    </row>
    <row r="2164" spans="1:29" ht="12.75" customHeight="1" x14ac:dyDescent="0.2">
      <c r="A2164" s="19">
        <v>42215</v>
      </c>
      <c r="B2164" s="19">
        <v>41851</v>
      </c>
      <c r="C2164" s="19">
        <v>40395</v>
      </c>
      <c r="D2164" s="16" t="s">
        <v>6</v>
      </c>
      <c r="E2164" s="114">
        <v>21395</v>
      </c>
      <c r="F2164" s="115">
        <v>12433</v>
      </c>
      <c r="G2164" s="113">
        <v>4843</v>
      </c>
      <c r="H2164" s="113">
        <v>2108</v>
      </c>
      <c r="I2164" s="113">
        <v>2011</v>
      </c>
      <c r="J2164" s="112">
        <v>22024</v>
      </c>
      <c r="K2164" s="112">
        <v>13050</v>
      </c>
      <c r="L2164" s="112">
        <v>5348</v>
      </c>
      <c r="M2164" s="112">
        <v>1788</v>
      </c>
      <c r="N2164" s="113">
        <v>1838</v>
      </c>
      <c r="O2164" s="112">
        <v>19942</v>
      </c>
      <c r="P2164" s="112">
        <v>11781</v>
      </c>
      <c r="Q2164" s="112">
        <v>4724</v>
      </c>
      <c r="R2164" s="112">
        <v>1796</v>
      </c>
      <c r="S2164" s="113">
        <v>1641</v>
      </c>
      <c r="T2164" s="17">
        <v>-2.8559752996730858E-2</v>
      </c>
      <c r="U2164" s="17">
        <v>-4.7279693486590002E-2</v>
      </c>
      <c r="V2164" s="17">
        <v>-9.4427823485415119E-2</v>
      </c>
      <c r="W2164" s="17">
        <v>0.17897091722595082</v>
      </c>
      <c r="X2164" s="17">
        <v>9.4124047878128447E-2</v>
      </c>
      <c r="Y2164" s="17">
        <v>-2.8559752996730858E-2</v>
      </c>
      <c r="Z2164" s="17">
        <v>-1.909270216962522E-2</v>
      </c>
      <c r="AA2164" s="17">
        <v>-7.2222222222222188E-2</v>
      </c>
      <c r="AB2164" s="17">
        <v>0.18626899268429931</v>
      </c>
      <c r="AC2164" s="17">
        <v>0.14848657909765839</v>
      </c>
    </row>
    <row r="2165" spans="1:29" ht="12.75" customHeight="1" x14ac:dyDescent="0.2">
      <c r="A2165" s="19">
        <v>42216</v>
      </c>
      <c r="B2165" s="19">
        <v>41852</v>
      </c>
      <c r="C2165" s="19">
        <v>40396</v>
      </c>
      <c r="D2165" s="16" t="s">
        <v>7</v>
      </c>
      <c r="E2165" s="114">
        <v>22895</v>
      </c>
      <c r="F2165" s="115">
        <v>12732</v>
      </c>
      <c r="G2165" s="113">
        <v>5673</v>
      </c>
      <c r="H2165" s="113">
        <v>2488</v>
      </c>
      <c r="I2165" s="113">
        <v>2002</v>
      </c>
      <c r="J2165" s="112">
        <v>24006</v>
      </c>
      <c r="K2165" s="112">
        <v>13774</v>
      </c>
      <c r="L2165" s="112">
        <v>5934</v>
      </c>
      <c r="M2165" s="112">
        <v>2491</v>
      </c>
      <c r="N2165" s="113">
        <v>1807</v>
      </c>
      <c r="O2165" s="112">
        <v>19789</v>
      </c>
      <c r="P2165" s="112">
        <v>11563</v>
      </c>
      <c r="Q2165" s="112">
        <v>4694</v>
      </c>
      <c r="R2165" s="112">
        <v>1793</v>
      </c>
      <c r="S2165" s="113">
        <v>1739</v>
      </c>
      <c r="T2165" s="17">
        <v>-4.6280096642505986E-2</v>
      </c>
      <c r="U2165" s="17">
        <v>-7.5649774938289505E-2</v>
      </c>
      <c r="V2165" s="17">
        <v>-4.3983822042467091E-2</v>
      </c>
      <c r="W2165" s="17">
        <v>-1.2043356081894441E-3</v>
      </c>
      <c r="X2165" s="17">
        <v>0.1079136690647482</v>
      </c>
      <c r="Y2165" s="17">
        <v>-4.6280096642505986E-2</v>
      </c>
      <c r="Z2165" s="17">
        <v>-7.8326335601563657E-2</v>
      </c>
      <c r="AA2165" s="17">
        <v>0.12581861480452461</v>
      </c>
      <c r="AB2165" s="17">
        <v>0.44231884057971005</v>
      </c>
      <c r="AC2165" s="17">
        <v>0.16870986573263291</v>
      </c>
    </row>
    <row r="2166" spans="1:29" ht="12.75" customHeight="1" x14ac:dyDescent="0.2">
      <c r="A2166" s="19">
        <v>42217</v>
      </c>
      <c r="B2166" s="19">
        <v>41853</v>
      </c>
      <c r="C2166" s="19">
        <v>40397</v>
      </c>
      <c r="D2166" s="16" t="s">
        <v>1</v>
      </c>
      <c r="E2166" s="114">
        <v>25737</v>
      </c>
      <c r="F2166" s="115">
        <v>13804</v>
      </c>
      <c r="G2166" s="113">
        <v>6614</v>
      </c>
      <c r="H2166" s="113">
        <v>2912</v>
      </c>
      <c r="I2166" s="113">
        <v>2407</v>
      </c>
      <c r="J2166" s="112">
        <v>23388</v>
      </c>
      <c r="K2166" s="112">
        <v>12822</v>
      </c>
      <c r="L2166" s="112">
        <v>5938</v>
      </c>
      <c r="M2166" s="112">
        <v>2339</v>
      </c>
      <c r="N2166" s="113">
        <v>2289</v>
      </c>
      <c r="O2166" s="112">
        <v>21001</v>
      </c>
      <c r="P2166" s="112">
        <v>11754</v>
      </c>
      <c r="Q2166" s="112">
        <v>5212</v>
      </c>
      <c r="R2166" s="112">
        <v>2080</v>
      </c>
      <c r="S2166" s="113">
        <v>1955</v>
      </c>
      <c r="T2166" s="17">
        <v>0.10043612108773736</v>
      </c>
      <c r="U2166" s="17">
        <v>7.6587115894556135E-2</v>
      </c>
      <c r="V2166" s="17">
        <v>0.11384304479622775</v>
      </c>
      <c r="W2166" s="17">
        <v>0.24497648567763997</v>
      </c>
      <c r="X2166" s="17">
        <v>5.1550895587592738E-2</v>
      </c>
      <c r="Y2166" s="17">
        <v>0.10043612108773736</v>
      </c>
      <c r="Z2166" s="17">
        <v>3.6353060927729608E-3</v>
      </c>
      <c r="AA2166" s="17">
        <v>0.26052982656756241</v>
      </c>
      <c r="AB2166" s="17">
        <v>0.58003255561584366</v>
      </c>
      <c r="AC2166" s="17">
        <v>0.15888300433317282</v>
      </c>
    </row>
    <row r="2167" spans="1:29" ht="12.75" customHeight="1" x14ac:dyDescent="0.2">
      <c r="A2167" s="19">
        <v>42218</v>
      </c>
      <c r="B2167" s="19">
        <v>41854</v>
      </c>
      <c r="C2167" s="19">
        <v>40398</v>
      </c>
      <c r="D2167" s="16" t="s">
        <v>2</v>
      </c>
      <c r="E2167" s="114">
        <v>24432</v>
      </c>
      <c r="F2167" s="115">
        <v>14121</v>
      </c>
      <c r="G2167" s="113">
        <v>5684</v>
      </c>
      <c r="H2167" s="113">
        <v>2539</v>
      </c>
      <c r="I2167" s="113">
        <v>2088</v>
      </c>
      <c r="J2167" s="112">
        <v>23758</v>
      </c>
      <c r="K2167" s="112">
        <v>13947</v>
      </c>
      <c r="L2167" s="112">
        <v>5650</v>
      </c>
      <c r="M2167" s="112">
        <v>2271</v>
      </c>
      <c r="N2167" s="113">
        <v>1890</v>
      </c>
      <c r="O2167" s="112">
        <v>20372</v>
      </c>
      <c r="P2167" s="112">
        <v>11628</v>
      </c>
      <c r="Q2167" s="112">
        <v>5140</v>
      </c>
      <c r="R2167" s="112">
        <v>1989</v>
      </c>
      <c r="S2167" s="113">
        <v>1615</v>
      </c>
      <c r="T2167" s="17">
        <v>2.836939136290928E-2</v>
      </c>
      <c r="U2167" s="17">
        <v>1.2475801247580076E-2</v>
      </c>
      <c r="V2167" s="17">
        <v>6.0176991150442394E-3</v>
      </c>
      <c r="W2167" s="17">
        <v>0.11800968736239548</v>
      </c>
      <c r="X2167" s="17">
        <v>0.10476190476190483</v>
      </c>
      <c r="Y2167" s="17">
        <v>2.836939136290928E-2</v>
      </c>
      <c r="Z2167" s="17">
        <v>2.8253112939634395E-2</v>
      </c>
      <c r="AA2167" s="17">
        <v>5.7095034405802547E-2</v>
      </c>
      <c r="AB2167" s="17">
        <v>0.46678220681686877</v>
      </c>
      <c r="AC2167" s="17">
        <v>0.80310880829015541</v>
      </c>
    </row>
    <row r="2168" spans="1:29" ht="12.75" customHeight="1" x14ac:dyDescent="0.2">
      <c r="A2168" s="19">
        <v>42219</v>
      </c>
      <c r="B2168" s="19">
        <v>41855</v>
      </c>
      <c r="C2168" s="19">
        <v>40399</v>
      </c>
      <c r="D2168" s="16" t="s">
        <v>3</v>
      </c>
      <c r="E2168" s="114">
        <v>23530</v>
      </c>
      <c r="F2168" s="115">
        <v>13492</v>
      </c>
      <c r="G2168" s="113">
        <v>5799</v>
      </c>
      <c r="H2168" s="113">
        <v>2534</v>
      </c>
      <c r="I2168" s="113">
        <v>1705</v>
      </c>
      <c r="J2168" s="112">
        <v>22849</v>
      </c>
      <c r="K2168" s="112">
        <v>13693</v>
      </c>
      <c r="L2168" s="112">
        <v>5236</v>
      </c>
      <c r="M2168" s="112">
        <v>2182</v>
      </c>
      <c r="N2168" s="113">
        <v>1738</v>
      </c>
      <c r="O2168" s="112">
        <v>19221</v>
      </c>
      <c r="P2168" s="112">
        <v>11192</v>
      </c>
      <c r="Q2168" s="112">
        <v>4430</v>
      </c>
      <c r="R2168" s="112">
        <v>1855</v>
      </c>
      <c r="S2168" s="113">
        <v>1744</v>
      </c>
      <c r="T2168" s="17">
        <v>2.9804367806030907E-2</v>
      </c>
      <c r="U2168" s="17">
        <v>-1.4679033082596993E-2</v>
      </c>
      <c r="V2168" s="17">
        <v>0.10752482811306341</v>
      </c>
      <c r="W2168" s="17">
        <v>0.16131989000916591</v>
      </c>
      <c r="X2168" s="17">
        <v>-1.8987341772151889E-2</v>
      </c>
      <c r="Y2168" s="17">
        <v>2.9804367806030907E-2</v>
      </c>
      <c r="Z2168" s="17">
        <v>1.5963855421686768E-2</v>
      </c>
      <c r="AA2168" s="17">
        <v>0.15334128878281628</v>
      </c>
      <c r="AB2168" s="17">
        <v>0.63589412524209177</v>
      </c>
      <c r="AC2168" s="17">
        <v>3.8367844092570103E-2</v>
      </c>
    </row>
    <row r="2169" spans="1:29" ht="12.75" customHeight="1" x14ac:dyDescent="0.2">
      <c r="A2169" s="19">
        <v>42220</v>
      </c>
      <c r="B2169" s="19">
        <v>41856</v>
      </c>
      <c r="C2169" s="19">
        <v>40400</v>
      </c>
      <c r="D2169" s="16" t="s">
        <v>4</v>
      </c>
      <c r="E2169" s="114">
        <v>22920.065021561484</v>
      </c>
      <c r="F2169" s="115">
        <v>12948</v>
      </c>
      <c r="G2169" s="113">
        <v>5760</v>
      </c>
      <c r="H2169" s="113">
        <v>2196</v>
      </c>
      <c r="I2169" s="113">
        <v>2010.2435572135116</v>
      </c>
      <c r="J2169" s="112">
        <v>20549</v>
      </c>
      <c r="K2169" s="112">
        <v>11929</v>
      </c>
      <c r="L2169" s="112">
        <v>4842</v>
      </c>
      <c r="M2169" s="112">
        <v>1898</v>
      </c>
      <c r="N2169" s="113">
        <v>1880</v>
      </c>
      <c r="O2169" s="112">
        <v>19085</v>
      </c>
      <c r="P2169" s="112">
        <v>11483</v>
      </c>
      <c r="Q2169" s="112">
        <v>4403</v>
      </c>
      <c r="R2169" s="112">
        <v>1644</v>
      </c>
      <c r="S2169" s="113">
        <v>1555</v>
      </c>
      <c r="T2169" s="17">
        <v>0.11538590790605308</v>
      </c>
      <c r="U2169" s="17">
        <v>8.5422080643809295E-2</v>
      </c>
      <c r="V2169" s="17">
        <v>0.18959107806691455</v>
      </c>
      <c r="W2169" s="17">
        <v>0.15700737618545846</v>
      </c>
      <c r="X2169" s="17">
        <v>7.2375011468875261E-2</v>
      </c>
      <c r="Y2169" s="17">
        <v>0.11538590790605308</v>
      </c>
      <c r="Z2169" s="17">
        <v>4.5373809139350962E-2</v>
      </c>
      <c r="AA2169" s="17">
        <v>0.24325491042521041</v>
      </c>
      <c r="AB2169" s="17">
        <v>0.34394124847001217</v>
      </c>
      <c r="AC2169" s="17">
        <v>0.22408319463356752</v>
      </c>
    </row>
    <row r="2170" spans="1:29" ht="12.75" customHeight="1" x14ac:dyDescent="0.2">
      <c r="A2170" s="19">
        <v>42221</v>
      </c>
      <c r="B2170" s="19">
        <v>41857</v>
      </c>
      <c r="C2170" s="19">
        <v>40401</v>
      </c>
      <c r="D2170" s="16" t="s">
        <v>5</v>
      </c>
      <c r="E2170" s="114">
        <v>22279</v>
      </c>
      <c r="F2170" s="115">
        <v>12636</v>
      </c>
      <c r="G2170" s="113">
        <v>5422</v>
      </c>
      <c r="H2170" s="113">
        <v>2387</v>
      </c>
      <c r="I2170" s="113">
        <v>1834</v>
      </c>
      <c r="J2170" s="112">
        <v>19430</v>
      </c>
      <c r="K2170" s="112">
        <v>11854</v>
      </c>
      <c r="L2170" s="112">
        <v>4449</v>
      </c>
      <c r="M2170" s="112">
        <v>1908</v>
      </c>
      <c r="N2170" s="113">
        <v>1219</v>
      </c>
      <c r="O2170" s="112">
        <v>18506</v>
      </c>
      <c r="P2170" s="112">
        <v>10553</v>
      </c>
      <c r="Q2170" s="112">
        <v>4536</v>
      </c>
      <c r="R2170" s="112">
        <v>1780</v>
      </c>
      <c r="S2170" s="113">
        <v>1637</v>
      </c>
      <c r="T2170" s="17">
        <v>0.14662892434379815</v>
      </c>
      <c r="U2170" s="17">
        <v>6.5969293065631929E-2</v>
      </c>
      <c r="V2170" s="17">
        <v>0.21870083164756116</v>
      </c>
      <c r="W2170" s="17">
        <v>0.25104821802935007</v>
      </c>
      <c r="X2170" s="17">
        <v>0.50451189499589821</v>
      </c>
      <c r="Y2170" s="17">
        <v>0.14662892434379815</v>
      </c>
      <c r="Z2170" s="17">
        <v>-3.2342036759486215E-3</v>
      </c>
      <c r="AA2170" s="17">
        <v>0.15953806672369542</v>
      </c>
      <c r="AB2170" s="17">
        <v>0.45726495726495719</v>
      </c>
      <c r="AC2170" s="17">
        <v>0.12034208918753819</v>
      </c>
    </row>
    <row r="2171" spans="1:29" ht="12.75" customHeight="1" x14ac:dyDescent="0.2">
      <c r="A2171" s="19">
        <v>42222</v>
      </c>
      <c r="B2171" s="19">
        <v>41858</v>
      </c>
      <c r="C2171" s="19">
        <v>40402</v>
      </c>
      <c r="D2171" s="16" t="s">
        <v>6</v>
      </c>
      <c r="E2171" s="114">
        <v>21827</v>
      </c>
      <c r="F2171" s="115">
        <v>12435</v>
      </c>
      <c r="G2171" s="113">
        <v>5320</v>
      </c>
      <c r="H2171" s="113">
        <v>2090</v>
      </c>
      <c r="I2171" s="113">
        <v>1982</v>
      </c>
      <c r="J2171" s="112">
        <v>13549</v>
      </c>
      <c r="K2171" s="112">
        <v>9129</v>
      </c>
      <c r="L2171" s="112">
        <v>2597</v>
      </c>
      <c r="M2171" s="112">
        <v>481</v>
      </c>
      <c r="N2171" s="113">
        <v>1342</v>
      </c>
      <c r="O2171" s="112">
        <v>19127</v>
      </c>
      <c r="P2171" s="112">
        <v>11504</v>
      </c>
      <c r="Q2171" s="112">
        <v>4196</v>
      </c>
      <c r="R2171" s="112">
        <v>1726</v>
      </c>
      <c r="S2171" s="113">
        <v>1701</v>
      </c>
      <c r="T2171" s="17">
        <v>0.61096759908480336</v>
      </c>
      <c r="U2171" s="17">
        <v>0.36214262241209338</v>
      </c>
      <c r="V2171" s="17">
        <v>1.0485175202156336</v>
      </c>
      <c r="W2171" s="17">
        <v>3.3451143451143448</v>
      </c>
      <c r="X2171" s="17">
        <v>0.47690014903129652</v>
      </c>
      <c r="Y2171" s="17">
        <v>0.61096759908480336</v>
      </c>
      <c r="Z2171" s="17">
        <v>5.9379792128130937E-2</v>
      </c>
      <c r="AA2171" s="17">
        <v>0.11227263223918049</v>
      </c>
      <c r="AB2171" s="17">
        <v>0.25600961538461542</v>
      </c>
      <c r="AC2171" s="17">
        <v>0.19758308157099691</v>
      </c>
    </row>
    <row r="2172" spans="1:29" ht="12.75" customHeight="1" x14ac:dyDescent="0.2">
      <c r="A2172" s="19">
        <v>42223</v>
      </c>
      <c r="B2172" s="19">
        <v>41859</v>
      </c>
      <c r="C2172" s="19">
        <v>40403</v>
      </c>
      <c r="D2172" s="16" t="s">
        <v>7</v>
      </c>
      <c r="E2172" s="114">
        <v>21196</v>
      </c>
      <c r="F2172" s="115">
        <v>11715</v>
      </c>
      <c r="G2172" s="113">
        <v>5318</v>
      </c>
      <c r="H2172" s="113">
        <v>2090</v>
      </c>
      <c r="I2172" s="113">
        <v>2073</v>
      </c>
      <c r="J2172" s="112">
        <v>14067</v>
      </c>
      <c r="K2172" s="112">
        <v>9076</v>
      </c>
      <c r="L2172" s="112">
        <v>3123</v>
      </c>
      <c r="M2172" s="112">
        <v>1285</v>
      </c>
      <c r="N2172" s="113">
        <v>583</v>
      </c>
      <c r="O2172" s="112">
        <v>18920</v>
      </c>
      <c r="P2172" s="112">
        <v>11162</v>
      </c>
      <c r="Q2172" s="112">
        <v>4380</v>
      </c>
      <c r="R2172" s="112">
        <v>1724</v>
      </c>
      <c r="S2172" s="113">
        <v>1654</v>
      </c>
      <c r="T2172" s="17">
        <v>0.50678893865074293</v>
      </c>
      <c r="U2172" s="17">
        <v>0.29076685764654031</v>
      </c>
      <c r="V2172" s="17">
        <v>0.70284982388728778</v>
      </c>
      <c r="W2172" s="17">
        <v>0.62645914396887159</v>
      </c>
      <c r="X2172" s="17">
        <v>2.5557461406518009</v>
      </c>
      <c r="Y2172" s="17">
        <v>0.50678893865074293</v>
      </c>
      <c r="Z2172" s="17">
        <v>4.0281110730202574E-3</v>
      </c>
      <c r="AA2172" s="17">
        <v>0.10699417152373014</v>
      </c>
      <c r="AB2172" s="17">
        <v>0.30952380952380953</v>
      </c>
      <c r="AC2172" s="17">
        <v>0.2428057553956835</v>
      </c>
    </row>
    <row r="2173" spans="1:29" ht="12.75" customHeight="1" x14ac:dyDescent="0.2">
      <c r="A2173" s="19">
        <v>42224</v>
      </c>
      <c r="B2173" s="19">
        <v>41860</v>
      </c>
      <c r="C2173" s="19">
        <v>40404</v>
      </c>
      <c r="D2173" s="16" t="s">
        <v>1</v>
      </c>
      <c r="E2173" s="114">
        <v>21997</v>
      </c>
      <c r="F2173" s="115">
        <v>11610</v>
      </c>
      <c r="G2173" s="113">
        <v>5838</v>
      </c>
      <c r="H2173" s="113">
        <v>2127</v>
      </c>
      <c r="I2173" s="113">
        <v>2422</v>
      </c>
      <c r="J2173" s="112">
        <v>20093</v>
      </c>
      <c r="K2173" s="112">
        <v>11235</v>
      </c>
      <c r="L2173" s="112">
        <v>4941</v>
      </c>
      <c r="M2173" s="112">
        <v>2096</v>
      </c>
      <c r="N2173" s="113">
        <v>1821</v>
      </c>
      <c r="O2173" s="112">
        <v>20539</v>
      </c>
      <c r="P2173" s="112">
        <v>11405</v>
      </c>
      <c r="Q2173" s="112">
        <v>5075</v>
      </c>
      <c r="R2173" s="112">
        <v>2128</v>
      </c>
      <c r="S2173" s="113">
        <v>1931</v>
      </c>
      <c r="T2173" s="17">
        <v>9.4759368934454802E-2</v>
      </c>
      <c r="U2173" s="17">
        <v>3.3377837116154829E-2</v>
      </c>
      <c r="V2173" s="17">
        <v>0.18154219793564064</v>
      </c>
      <c r="W2173" s="17">
        <v>1.4790076335877922E-2</v>
      </c>
      <c r="X2173" s="17">
        <v>0.33003844041735309</v>
      </c>
      <c r="Y2173" s="17">
        <v>9.4759368934454802E-2</v>
      </c>
      <c r="Z2173" s="17">
        <v>5.2818425837735106E-3</v>
      </c>
      <c r="AA2173" s="17">
        <v>0.19729286300246107</v>
      </c>
      <c r="AB2173" s="17">
        <v>0.25857988165680479</v>
      </c>
      <c r="AC2173" s="17">
        <v>0.37691870380898229</v>
      </c>
    </row>
    <row r="2174" spans="1:29" ht="12.75" customHeight="1" x14ac:dyDescent="0.2">
      <c r="A2174" s="19">
        <v>42225</v>
      </c>
      <c r="B2174" s="19">
        <v>41861</v>
      </c>
      <c r="C2174" s="19">
        <v>40405</v>
      </c>
      <c r="D2174" s="16" t="s">
        <v>2</v>
      </c>
      <c r="E2174" s="114">
        <v>21082</v>
      </c>
      <c r="F2174" s="115">
        <v>12154</v>
      </c>
      <c r="G2174" s="113">
        <v>5124</v>
      </c>
      <c r="H2174" s="113">
        <v>2133</v>
      </c>
      <c r="I2174" s="113">
        <v>1671</v>
      </c>
      <c r="J2174" s="112">
        <v>19377</v>
      </c>
      <c r="K2174" s="112">
        <v>11987</v>
      </c>
      <c r="L2174" s="112">
        <v>4288</v>
      </c>
      <c r="M2174" s="112">
        <v>1873</v>
      </c>
      <c r="N2174" s="113">
        <v>1229</v>
      </c>
      <c r="O2174" s="112">
        <v>19243</v>
      </c>
      <c r="P2174" s="112">
        <v>11026</v>
      </c>
      <c r="Q2174" s="112">
        <v>4707</v>
      </c>
      <c r="R2174" s="112">
        <v>1849</v>
      </c>
      <c r="S2174" s="113">
        <v>1661</v>
      </c>
      <c r="T2174" s="17">
        <v>8.7990917066625318E-2</v>
      </c>
      <c r="U2174" s="17">
        <v>1.3931759406023092E-2</v>
      </c>
      <c r="V2174" s="17">
        <v>0.19496268656716409</v>
      </c>
      <c r="W2174" s="17">
        <v>0.13881473571809932</v>
      </c>
      <c r="X2174" s="17">
        <v>0.35964198535394631</v>
      </c>
      <c r="Y2174" s="17">
        <v>8.7990917066625318E-2</v>
      </c>
      <c r="Z2174" s="17">
        <v>-1.5608313480653946E-3</v>
      </c>
      <c r="AA2174" s="17">
        <v>6.0649968950527766E-2</v>
      </c>
      <c r="AB2174" s="17">
        <v>0.56378299120234598</v>
      </c>
      <c r="AC2174" s="17">
        <v>0.40893760539629009</v>
      </c>
    </row>
    <row r="2175" spans="1:29" ht="12.75" customHeight="1" x14ac:dyDescent="0.2">
      <c r="A2175" s="19">
        <v>42226</v>
      </c>
      <c r="B2175" s="19">
        <v>41862</v>
      </c>
      <c r="C2175" s="19">
        <v>40406</v>
      </c>
      <c r="D2175" s="16" t="s">
        <v>3</v>
      </c>
      <c r="E2175" s="114">
        <v>21200</v>
      </c>
      <c r="F2175" s="115">
        <v>12001</v>
      </c>
      <c r="G2175" s="113">
        <v>5487</v>
      </c>
      <c r="H2175" s="113">
        <v>2037</v>
      </c>
      <c r="I2175" s="113">
        <v>1675</v>
      </c>
      <c r="J2175" s="112">
        <v>21280</v>
      </c>
      <c r="K2175" s="112">
        <v>12250</v>
      </c>
      <c r="L2175" s="112">
        <v>5149</v>
      </c>
      <c r="M2175" s="112">
        <v>2140</v>
      </c>
      <c r="N2175" s="113">
        <v>1741</v>
      </c>
      <c r="O2175" s="112">
        <v>18757</v>
      </c>
      <c r="P2175" s="112">
        <v>11073</v>
      </c>
      <c r="Q2175" s="112">
        <v>4382</v>
      </c>
      <c r="R2175" s="112">
        <v>1694</v>
      </c>
      <c r="S2175" s="113">
        <v>1608</v>
      </c>
      <c r="T2175" s="17">
        <v>-3.7593984962406291E-3</v>
      </c>
      <c r="U2175" s="17">
        <v>-2.0326530612244875E-2</v>
      </c>
      <c r="V2175" s="17">
        <v>6.5643814332880135E-2</v>
      </c>
      <c r="W2175" s="17">
        <v>-4.8130841121495349E-2</v>
      </c>
      <c r="X2175" s="17">
        <v>-3.7909247558874259E-2</v>
      </c>
      <c r="Y2175" s="17">
        <v>-3.7593984962406291E-3</v>
      </c>
      <c r="Z2175" s="17">
        <v>-6.6070038910505891E-2</v>
      </c>
      <c r="AA2175" s="17">
        <v>0.11933904528763772</v>
      </c>
      <c r="AB2175" s="17">
        <v>0.1856810244470315</v>
      </c>
      <c r="AC2175" s="17">
        <v>-5.3444180522564944E-3</v>
      </c>
    </row>
    <row r="2176" spans="1:29" ht="12.75" customHeight="1" x14ac:dyDescent="0.2">
      <c r="A2176" s="19">
        <v>42227</v>
      </c>
      <c r="B2176" s="19">
        <v>41863</v>
      </c>
      <c r="C2176" s="19">
        <v>40407</v>
      </c>
      <c r="D2176" s="16" t="s">
        <v>4</v>
      </c>
      <c r="E2176" s="114">
        <v>19819</v>
      </c>
      <c r="F2176" s="115">
        <v>11740</v>
      </c>
      <c r="G2176" s="113">
        <v>4643</v>
      </c>
      <c r="H2176" s="113">
        <v>1913</v>
      </c>
      <c r="I2176" s="113">
        <v>1523</v>
      </c>
      <c r="J2176" s="112">
        <v>22272</v>
      </c>
      <c r="K2176" s="112">
        <v>12944</v>
      </c>
      <c r="L2176" s="112">
        <v>5270</v>
      </c>
      <c r="M2176" s="112">
        <v>2036</v>
      </c>
      <c r="N2176" s="113">
        <v>2022</v>
      </c>
      <c r="O2176" s="112">
        <v>17814</v>
      </c>
      <c r="P2176" s="112">
        <v>11148</v>
      </c>
      <c r="Q2176" s="112">
        <v>3703</v>
      </c>
      <c r="R2176" s="112">
        <v>1539</v>
      </c>
      <c r="S2176" s="113">
        <v>1424</v>
      </c>
      <c r="T2176" s="17">
        <v>-0.11013829022988508</v>
      </c>
      <c r="U2176" s="17">
        <v>-9.3016069221260822E-2</v>
      </c>
      <c r="V2176" s="17">
        <v>-0.11897533206831123</v>
      </c>
      <c r="W2176" s="17">
        <v>-6.0412573673870318E-2</v>
      </c>
      <c r="X2176" s="17">
        <v>-0.24678536102868442</v>
      </c>
      <c r="Y2176" s="17">
        <v>-0.11013829022988508</v>
      </c>
      <c r="Z2176" s="17">
        <v>-1.2760527435133895E-3</v>
      </c>
      <c r="AA2176" s="17">
        <v>4.6191978368634423E-2</v>
      </c>
      <c r="AB2176" s="17">
        <v>0.3049113233287859</v>
      </c>
      <c r="AC2176" s="17">
        <v>0.16704980842911876</v>
      </c>
    </row>
    <row r="2177" spans="1:29" ht="12.75" customHeight="1" x14ac:dyDescent="0.2">
      <c r="A2177" s="19">
        <v>42228</v>
      </c>
      <c r="B2177" s="19">
        <v>41864</v>
      </c>
      <c r="C2177" s="19">
        <v>40408</v>
      </c>
      <c r="D2177" s="16" t="s">
        <v>5</v>
      </c>
      <c r="E2177" s="114">
        <v>22304</v>
      </c>
      <c r="F2177" s="115">
        <v>12919</v>
      </c>
      <c r="G2177" s="113">
        <v>5228</v>
      </c>
      <c r="H2177" s="113">
        <v>2382</v>
      </c>
      <c r="I2177" s="113">
        <v>1775</v>
      </c>
      <c r="J2177" s="112">
        <v>21951</v>
      </c>
      <c r="K2177" s="112">
        <v>12426</v>
      </c>
      <c r="L2177" s="112">
        <v>5508</v>
      </c>
      <c r="M2177" s="112">
        <v>2238</v>
      </c>
      <c r="N2177" s="113">
        <v>1779</v>
      </c>
      <c r="O2177" s="112">
        <v>16991</v>
      </c>
      <c r="P2177" s="112">
        <v>10303</v>
      </c>
      <c r="Q2177" s="112">
        <v>3843</v>
      </c>
      <c r="R2177" s="112">
        <v>1519</v>
      </c>
      <c r="S2177" s="113">
        <v>1326</v>
      </c>
      <c r="T2177" s="17">
        <v>1.6081271923830354E-2</v>
      </c>
      <c r="U2177" s="17">
        <v>3.9674875261548337E-2</v>
      </c>
      <c r="V2177" s="17">
        <v>-5.0835148874364577E-2</v>
      </c>
      <c r="W2177" s="17">
        <v>6.4343163538874037E-2</v>
      </c>
      <c r="X2177" s="17">
        <v>-2.2484541877458852E-3</v>
      </c>
      <c r="Y2177" s="17">
        <v>1.6081271923830354E-2</v>
      </c>
      <c r="Z2177" s="17">
        <v>0.17755901923252204</v>
      </c>
      <c r="AA2177" s="17">
        <v>0.14523548740416214</v>
      </c>
      <c r="AB2177" s="17">
        <v>0.59331103678929775</v>
      </c>
      <c r="AC2177" s="17">
        <v>8.6291309669522587E-2</v>
      </c>
    </row>
    <row r="2178" spans="1:29" ht="12.75" customHeight="1" x14ac:dyDescent="0.2">
      <c r="A2178" s="19">
        <v>42229</v>
      </c>
      <c r="B2178" s="19">
        <v>41865</v>
      </c>
      <c r="C2178" s="19">
        <v>40409</v>
      </c>
      <c r="D2178" s="16" t="s">
        <v>6</v>
      </c>
      <c r="E2178" s="114">
        <v>21705</v>
      </c>
      <c r="F2178" s="115">
        <v>12558</v>
      </c>
      <c r="G2178" s="113">
        <v>5216</v>
      </c>
      <c r="H2178" s="113">
        <v>2015</v>
      </c>
      <c r="I2178" s="113">
        <v>1916</v>
      </c>
      <c r="J2178" s="112">
        <v>20307</v>
      </c>
      <c r="K2178" s="112">
        <v>12384</v>
      </c>
      <c r="L2178" s="112">
        <v>4533</v>
      </c>
      <c r="M2178" s="112">
        <v>2012</v>
      </c>
      <c r="N2178" s="113">
        <v>1378</v>
      </c>
      <c r="O2178" s="112">
        <v>17626</v>
      </c>
      <c r="P2178" s="112">
        <v>11057</v>
      </c>
      <c r="Q2178" s="112">
        <v>3671</v>
      </c>
      <c r="R2178" s="112">
        <v>1483</v>
      </c>
      <c r="S2178" s="113">
        <v>1415</v>
      </c>
      <c r="T2178" s="17">
        <v>6.8843256020091559E-2</v>
      </c>
      <c r="U2178" s="17">
        <v>1.4050387596899139E-2</v>
      </c>
      <c r="V2178" s="17">
        <v>0.15067284359144062</v>
      </c>
      <c r="W2178" s="17">
        <v>1.4910536779324524E-3</v>
      </c>
      <c r="X2178" s="17">
        <v>0.39042089985486217</v>
      </c>
      <c r="Y2178" s="17">
        <v>6.8843256020091559E-2</v>
      </c>
      <c r="Z2178" s="17">
        <v>3.8022813688213031E-2</v>
      </c>
      <c r="AA2178" s="17">
        <v>0.16117542297417642</v>
      </c>
      <c r="AB2178" s="17">
        <v>0.17219313554392079</v>
      </c>
      <c r="AC2178" s="17">
        <v>0.19525888958203375</v>
      </c>
    </row>
    <row r="2179" spans="1:29" ht="12.75" customHeight="1" x14ac:dyDescent="0.2">
      <c r="A2179" s="19">
        <v>42230</v>
      </c>
      <c r="B2179" s="19">
        <v>41866</v>
      </c>
      <c r="C2179" s="19">
        <v>40410</v>
      </c>
      <c r="D2179" s="16" t="s">
        <v>7</v>
      </c>
      <c r="E2179" s="114">
        <v>20867</v>
      </c>
      <c r="F2179" s="115">
        <v>12180</v>
      </c>
      <c r="G2179" s="113">
        <v>4972</v>
      </c>
      <c r="H2179" s="113">
        <v>2022</v>
      </c>
      <c r="I2179" s="113">
        <v>1693</v>
      </c>
      <c r="J2179" s="112">
        <v>21726</v>
      </c>
      <c r="K2179" s="112">
        <v>12832</v>
      </c>
      <c r="L2179" s="112">
        <v>4814</v>
      </c>
      <c r="M2179" s="112">
        <v>2194</v>
      </c>
      <c r="N2179" s="113">
        <v>1886</v>
      </c>
      <c r="O2179" s="112">
        <v>16834</v>
      </c>
      <c r="P2179" s="112">
        <v>10508</v>
      </c>
      <c r="Q2179" s="112">
        <v>3495</v>
      </c>
      <c r="R2179" s="112">
        <v>1328</v>
      </c>
      <c r="S2179" s="113">
        <v>1503</v>
      </c>
      <c r="T2179" s="17">
        <v>-3.9537880880051501E-2</v>
      </c>
      <c r="U2179" s="17">
        <v>-5.0810473815461332E-2</v>
      </c>
      <c r="V2179" s="17">
        <v>3.2820938928126209E-2</v>
      </c>
      <c r="W2179" s="17">
        <v>-7.8395624430264377E-2</v>
      </c>
      <c r="X2179" s="17">
        <v>-0.10233297985153766</v>
      </c>
      <c r="Y2179" s="17">
        <v>-3.9537880880051501E-2</v>
      </c>
      <c r="Z2179" s="17">
        <v>-1.2165450121654486E-2</v>
      </c>
      <c r="AA2179" s="17">
        <v>0.12386980108499102</v>
      </c>
      <c r="AB2179" s="17">
        <v>0.18661971830985924</v>
      </c>
      <c r="AC2179" s="17">
        <v>0.10437051532941943</v>
      </c>
    </row>
    <row r="2180" spans="1:29" ht="12.75" customHeight="1" x14ac:dyDescent="0.2">
      <c r="A2180" s="19">
        <v>42231</v>
      </c>
      <c r="B2180" s="19">
        <v>41867</v>
      </c>
      <c r="C2180" s="19">
        <v>40411</v>
      </c>
      <c r="D2180" s="16" t="s">
        <v>1</v>
      </c>
      <c r="E2180" s="114">
        <v>22519</v>
      </c>
      <c r="F2180" s="115">
        <v>12104</v>
      </c>
      <c r="G2180" s="113">
        <v>5917</v>
      </c>
      <c r="H2180" s="113">
        <v>2472</v>
      </c>
      <c r="I2180" s="113">
        <v>2026</v>
      </c>
      <c r="J2180" s="112">
        <v>21557</v>
      </c>
      <c r="K2180" s="112">
        <v>12027</v>
      </c>
      <c r="L2180" s="112">
        <v>5140</v>
      </c>
      <c r="M2180" s="112">
        <v>2060</v>
      </c>
      <c r="N2180" s="113">
        <v>2330</v>
      </c>
      <c r="O2180" s="112">
        <v>19228.342282981564</v>
      </c>
      <c r="P2180" s="112">
        <v>10864</v>
      </c>
      <c r="Q2180" s="112">
        <v>4693</v>
      </c>
      <c r="R2180" s="112">
        <v>1906.3422829815631</v>
      </c>
      <c r="S2180" s="113">
        <v>1765</v>
      </c>
      <c r="T2180" s="17">
        <v>4.462587558565656E-2</v>
      </c>
      <c r="U2180" s="17">
        <v>6.4022615781158532E-3</v>
      </c>
      <c r="V2180" s="17">
        <v>0.15116731517509718</v>
      </c>
      <c r="W2180" s="17">
        <v>0.19999999999999996</v>
      </c>
      <c r="X2180" s="17">
        <v>-0.1304721030042918</v>
      </c>
      <c r="Y2180" s="17">
        <v>4.462587558565656E-2</v>
      </c>
      <c r="Z2180" s="17">
        <v>-1.9204278421521725E-2</v>
      </c>
      <c r="AA2180" s="17">
        <v>0.34814308498519031</v>
      </c>
      <c r="AB2180" s="17">
        <v>0.39032620922384709</v>
      </c>
      <c r="AC2180" s="17">
        <v>0.19810762862211706</v>
      </c>
    </row>
    <row r="2181" spans="1:29" ht="12.75" customHeight="1" x14ac:dyDescent="0.2">
      <c r="A2181" s="19">
        <v>42232</v>
      </c>
      <c r="B2181" s="19">
        <v>41868</v>
      </c>
      <c r="C2181" s="19">
        <v>40412</v>
      </c>
      <c r="D2181" s="16" t="s">
        <v>2</v>
      </c>
      <c r="E2181" s="114">
        <v>22073</v>
      </c>
      <c r="F2181" s="115">
        <v>12877</v>
      </c>
      <c r="G2181" s="113">
        <v>5303</v>
      </c>
      <c r="H2181" s="113">
        <v>2278</v>
      </c>
      <c r="I2181" s="113">
        <v>1615</v>
      </c>
      <c r="J2181" s="112">
        <v>21216</v>
      </c>
      <c r="K2181" s="112">
        <v>13016</v>
      </c>
      <c r="L2181" s="112">
        <v>4511</v>
      </c>
      <c r="M2181" s="112">
        <v>1965</v>
      </c>
      <c r="N2181" s="113">
        <v>1724</v>
      </c>
      <c r="O2181" s="112">
        <v>17814</v>
      </c>
      <c r="P2181" s="112">
        <v>10846</v>
      </c>
      <c r="Q2181" s="112">
        <v>3914</v>
      </c>
      <c r="R2181" s="112">
        <v>1577</v>
      </c>
      <c r="S2181" s="113">
        <v>1477</v>
      </c>
      <c r="T2181" s="17">
        <v>4.0394042232277494E-2</v>
      </c>
      <c r="U2181" s="17">
        <v>-1.067916410571601E-2</v>
      </c>
      <c r="V2181" s="17">
        <v>0.17557082686765679</v>
      </c>
      <c r="W2181" s="17">
        <v>0.15928753180661581</v>
      </c>
      <c r="X2181" s="17">
        <v>-6.32250580046404E-2</v>
      </c>
      <c r="Y2181" s="17">
        <v>4.0394042232277494E-2</v>
      </c>
      <c r="Z2181" s="17">
        <v>5.238640078457002E-2</v>
      </c>
      <c r="AA2181" s="17">
        <v>0.10226564123882764</v>
      </c>
      <c r="AB2181" s="17">
        <v>0.46213093709884467</v>
      </c>
      <c r="AC2181" s="17">
        <v>9.3749999999999112E-3</v>
      </c>
    </row>
    <row r="2182" spans="1:29" ht="12.75" customHeight="1" x14ac:dyDescent="0.2">
      <c r="A2182" s="19">
        <v>42233</v>
      </c>
      <c r="B2182" s="19">
        <v>41869</v>
      </c>
      <c r="C2182" s="19">
        <v>40413</v>
      </c>
      <c r="D2182" s="16" t="s">
        <v>3</v>
      </c>
      <c r="E2182" s="114">
        <v>22371</v>
      </c>
      <c r="F2182" s="115">
        <v>13112</v>
      </c>
      <c r="G2182" s="113">
        <v>5314</v>
      </c>
      <c r="H2182" s="113">
        <v>2187</v>
      </c>
      <c r="I2182" s="113">
        <v>1758</v>
      </c>
      <c r="J2182" s="112">
        <v>21233</v>
      </c>
      <c r="K2182" s="112">
        <v>12818</v>
      </c>
      <c r="L2182" s="112">
        <v>4833</v>
      </c>
      <c r="M2182" s="112">
        <v>1896</v>
      </c>
      <c r="N2182" s="113">
        <v>1686</v>
      </c>
      <c r="O2182" s="112">
        <v>17789</v>
      </c>
      <c r="P2182" s="112">
        <v>11026</v>
      </c>
      <c r="Q2182" s="112">
        <v>4010</v>
      </c>
      <c r="R2182" s="112">
        <v>1424</v>
      </c>
      <c r="S2182" s="113">
        <v>1329</v>
      </c>
      <c r="T2182" s="17">
        <v>5.3595817830735193E-2</v>
      </c>
      <c r="U2182" s="17">
        <v>2.2936495553128378E-2</v>
      </c>
      <c r="V2182" s="17">
        <v>9.9524105110697203E-2</v>
      </c>
      <c r="W2182" s="17">
        <v>0.15348101265822778</v>
      </c>
      <c r="X2182" s="17">
        <v>4.2704626334519658E-2</v>
      </c>
      <c r="Y2182" s="17">
        <v>5.3595817830735193E-2</v>
      </c>
      <c r="Z2182" s="17">
        <v>1.3762177207360393E-2</v>
      </c>
      <c r="AA2182" s="17">
        <v>0.2679551419708901</v>
      </c>
      <c r="AB2182" s="17">
        <v>0.36516853932584259</v>
      </c>
      <c r="AC2182" s="17">
        <v>0.15581854043392496</v>
      </c>
    </row>
    <row r="2183" spans="1:29" ht="12.75" customHeight="1" x14ac:dyDescent="0.2">
      <c r="A2183" s="19">
        <v>42234</v>
      </c>
      <c r="B2183" s="19">
        <v>41870</v>
      </c>
      <c r="C2183" s="19">
        <v>40414</v>
      </c>
      <c r="D2183" s="16" t="s">
        <v>4</v>
      </c>
      <c r="E2183" s="114">
        <v>19237</v>
      </c>
      <c r="F2183" s="115">
        <v>11380</v>
      </c>
      <c r="G2183" s="113">
        <v>4501</v>
      </c>
      <c r="H2183" s="113">
        <v>1862</v>
      </c>
      <c r="I2183" s="113">
        <v>1494</v>
      </c>
      <c r="J2183" s="112">
        <v>17489</v>
      </c>
      <c r="K2183" s="112">
        <v>11144</v>
      </c>
      <c r="L2183" s="112">
        <v>3537</v>
      </c>
      <c r="M2183" s="112">
        <v>1382</v>
      </c>
      <c r="N2183" s="113">
        <v>1426</v>
      </c>
      <c r="O2183" s="112">
        <v>15286</v>
      </c>
      <c r="P2183" s="112">
        <v>9855</v>
      </c>
      <c r="Q2183" s="112">
        <v>3314</v>
      </c>
      <c r="R2183" s="112">
        <v>1250</v>
      </c>
      <c r="S2183" s="113">
        <v>867</v>
      </c>
      <c r="T2183" s="17">
        <v>9.9948539081708532E-2</v>
      </c>
      <c r="U2183" s="17">
        <v>2.1177315147164366E-2</v>
      </c>
      <c r="V2183" s="17">
        <v>0.27254735651682216</v>
      </c>
      <c r="W2183" s="17">
        <v>0.34732272069464543</v>
      </c>
      <c r="X2183" s="17">
        <v>4.7685834502103841E-2</v>
      </c>
      <c r="Y2183" s="17">
        <v>9.9948539081708532E-2</v>
      </c>
      <c r="Z2183" s="17">
        <v>3.0890479210073485E-2</v>
      </c>
      <c r="AA2183" s="17">
        <v>0.17213541666666665</v>
      </c>
      <c r="AB2183" s="17">
        <v>0.50040290088638195</v>
      </c>
      <c r="AC2183" s="17">
        <v>0.3151408450704225</v>
      </c>
    </row>
    <row r="2184" spans="1:29" ht="12.75" customHeight="1" x14ac:dyDescent="0.2">
      <c r="A2184" s="19">
        <v>42235</v>
      </c>
      <c r="B2184" s="19">
        <v>41871</v>
      </c>
      <c r="C2184" s="19">
        <v>40415</v>
      </c>
      <c r="D2184" s="16" t="s">
        <v>5</v>
      </c>
      <c r="E2184" s="114">
        <v>18487</v>
      </c>
      <c r="F2184" s="115">
        <v>11087</v>
      </c>
      <c r="G2184" s="113">
        <v>4126</v>
      </c>
      <c r="H2184" s="113">
        <v>1941</v>
      </c>
      <c r="I2184" s="113">
        <v>1333</v>
      </c>
      <c r="J2184" s="112">
        <v>18319</v>
      </c>
      <c r="K2184" s="112">
        <v>11482</v>
      </c>
      <c r="L2184" s="112">
        <v>3648</v>
      </c>
      <c r="M2184" s="112">
        <v>1810</v>
      </c>
      <c r="N2184" s="113">
        <v>1379</v>
      </c>
      <c r="O2184" s="112">
        <v>14916</v>
      </c>
      <c r="P2184" s="112">
        <v>9349</v>
      </c>
      <c r="Q2184" s="112">
        <v>3301</v>
      </c>
      <c r="R2184" s="112">
        <v>1171</v>
      </c>
      <c r="S2184" s="113">
        <v>1095</v>
      </c>
      <c r="T2184" s="17">
        <v>9.1708062667175128E-3</v>
      </c>
      <c r="U2184" s="17">
        <v>-3.4401672182546639E-2</v>
      </c>
      <c r="V2184" s="17">
        <v>0.13103070175438591</v>
      </c>
      <c r="W2184" s="17">
        <v>7.2375690607734855E-2</v>
      </c>
      <c r="X2184" s="17">
        <v>-3.3357505438723734E-2</v>
      </c>
      <c r="Y2184" s="17">
        <v>9.1708062667175128E-3</v>
      </c>
      <c r="Z2184" s="17">
        <v>-8.6731044349069863E-3</v>
      </c>
      <c r="AA2184" s="17">
        <v>-1.2209719894661242E-2</v>
      </c>
      <c r="AB2184" s="17">
        <v>0.55155875299760182</v>
      </c>
      <c r="AC2184" s="17">
        <v>1.6006097560975707E-2</v>
      </c>
    </row>
    <row r="2185" spans="1:29" ht="12.75" customHeight="1" x14ac:dyDescent="0.2">
      <c r="A2185" s="19">
        <v>42236</v>
      </c>
      <c r="B2185" s="19">
        <v>41872</v>
      </c>
      <c r="C2185" s="19">
        <v>40416</v>
      </c>
      <c r="D2185" s="16" t="s">
        <v>6</v>
      </c>
      <c r="E2185" s="114">
        <v>18602</v>
      </c>
      <c r="F2185" s="115">
        <v>11250</v>
      </c>
      <c r="G2185" s="113">
        <v>4188</v>
      </c>
      <c r="H2185" s="113">
        <v>1638</v>
      </c>
      <c r="I2185" s="113">
        <v>1526</v>
      </c>
      <c r="J2185" s="112">
        <v>18389</v>
      </c>
      <c r="K2185" s="112">
        <v>11291</v>
      </c>
      <c r="L2185" s="112">
        <v>3984</v>
      </c>
      <c r="M2185" s="112">
        <v>1593</v>
      </c>
      <c r="N2185" s="113">
        <v>1521</v>
      </c>
      <c r="O2185" s="112">
        <v>15980</v>
      </c>
      <c r="P2185" s="112">
        <v>10025</v>
      </c>
      <c r="Q2185" s="112">
        <v>3385</v>
      </c>
      <c r="R2185" s="112">
        <v>1196</v>
      </c>
      <c r="S2185" s="113">
        <v>1374</v>
      </c>
      <c r="T2185" s="17">
        <v>1.158301158301156E-2</v>
      </c>
      <c r="U2185" s="17">
        <v>-3.631210698786691E-3</v>
      </c>
      <c r="V2185" s="17">
        <v>5.1204819277108404E-2</v>
      </c>
      <c r="W2185" s="17">
        <v>2.8248587570621542E-2</v>
      </c>
      <c r="X2185" s="17">
        <v>3.2873109796187627E-3</v>
      </c>
      <c r="Y2185" s="17">
        <v>1.158301158301156E-2</v>
      </c>
      <c r="Z2185" s="17">
        <v>2.2634305972184299E-2</v>
      </c>
      <c r="AA2185" s="17">
        <v>7.055214723926384E-2</v>
      </c>
      <c r="AB2185" s="17">
        <v>0.22330097087378631</v>
      </c>
      <c r="AC2185" s="17">
        <v>4.4490075290896547E-2</v>
      </c>
    </row>
    <row r="2186" spans="1:29" ht="12.75" customHeight="1" x14ac:dyDescent="0.2">
      <c r="A2186" s="19">
        <v>42237</v>
      </c>
      <c r="B2186" s="19">
        <v>41873</v>
      </c>
      <c r="C2186" s="19">
        <v>40417</v>
      </c>
      <c r="D2186" s="16" t="s">
        <v>7</v>
      </c>
      <c r="E2186" s="114">
        <v>18036</v>
      </c>
      <c r="F2186" s="115">
        <v>10787</v>
      </c>
      <c r="G2186" s="113">
        <v>3974</v>
      </c>
      <c r="H2186" s="113">
        <v>1653</v>
      </c>
      <c r="I2186" s="113">
        <v>1622</v>
      </c>
      <c r="J2186" s="112">
        <v>18528</v>
      </c>
      <c r="K2186" s="112">
        <v>11346</v>
      </c>
      <c r="L2186" s="112">
        <v>3936</v>
      </c>
      <c r="M2186" s="112">
        <v>1652</v>
      </c>
      <c r="N2186" s="113">
        <v>1594</v>
      </c>
      <c r="O2186" s="112">
        <v>15386</v>
      </c>
      <c r="P2186" s="112">
        <v>9287</v>
      </c>
      <c r="Q2186" s="112">
        <v>3522</v>
      </c>
      <c r="R2186" s="112">
        <v>1215</v>
      </c>
      <c r="S2186" s="113">
        <v>1362</v>
      </c>
      <c r="T2186" s="17">
        <v>-2.6554404145077704E-2</v>
      </c>
      <c r="U2186" s="17">
        <v>-4.9268464657147848E-2</v>
      </c>
      <c r="V2186" s="17">
        <v>9.6544715447155482E-3</v>
      </c>
      <c r="W2186" s="17">
        <v>6.0532687651337902E-4</v>
      </c>
      <c r="X2186" s="17">
        <v>1.7565872020075313E-2</v>
      </c>
      <c r="Y2186" s="17">
        <v>-2.6554404145077704E-2</v>
      </c>
      <c r="Z2186" s="17">
        <v>-2.5036153289949348E-2</v>
      </c>
      <c r="AA2186" s="17">
        <v>-5.256570713391695E-3</v>
      </c>
      <c r="AB2186" s="17">
        <v>0.26666666666666661</v>
      </c>
      <c r="AC2186" s="17">
        <v>9.0786819098856775E-2</v>
      </c>
    </row>
    <row r="2187" spans="1:29" ht="12.75" customHeight="1" x14ac:dyDescent="0.2">
      <c r="A2187" s="19">
        <v>42238</v>
      </c>
      <c r="B2187" s="19">
        <v>41874</v>
      </c>
      <c r="C2187" s="19">
        <v>40418</v>
      </c>
      <c r="D2187" s="16" t="s">
        <v>1</v>
      </c>
      <c r="E2187" s="114">
        <v>19689</v>
      </c>
      <c r="F2187" s="115">
        <v>11127</v>
      </c>
      <c r="G2187" s="113">
        <v>5126</v>
      </c>
      <c r="H2187" s="113">
        <v>1686</v>
      </c>
      <c r="I2187" s="113">
        <v>1750</v>
      </c>
      <c r="J2187" s="112">
        <v>19570</v>
      </c>
      <c r="K2187" s="112">
        <v>11169</v>
      </c>
      <c r="L2187" s="112">
        <v>4830</v>
      </c>
      <c r="M2187" s="112">
        <v>1821</v>
      </c>
      <c r="N2187" s="113">
        <v>1750</v>
      </c>
      <c r="O2187" s="112">
        <v>16472</v>
      </c>
      <c r="P2187" s="112">
        <v>9290</v>
      </c>
      <c r="Q2187" s="112">
        <v>4230</v>
      </c>
      <c r="R2187" s="112">
        <v>1408</v>
      </c>
      <c r="S2187" s="113">
        <v>1544</v>
      </c>
      <c r="T2187" s="17">
        <v>6.0807358201329098E-3</v>
      </c>
      <c r="U2187" s="17">
        <v>-3.7604082728982524E-3</v>
      </c>
      <c r="V2187" s="17">
        <v>6.1283643892339645E-2</v>
      </c>
      <c r="W2187" s="17">
        <v>-7.4135090609555143E-2</v>
      </c>
      <c r="X2187" s="17">
        <v>0</v>
      </c>
      <c r="Y2187" s="17">
        <v>6.0807358201329098E-3</v>
      </c>
      <c r="Z2187" s="17">
        <v>2.2044640396803539E-2</v>
      </c>
      <c r="AA2187" s="17">
        <v>0.20413436692506459</v>
      </c>
      <c r="AB2187" s="17">
        <v>0.23970588235294121</v>
      </c>
      <c r="AC2187" s="17">
        <v>7.8250154035736319E-2</v>
      </c>
    </row>
    <row r="2188" spans="1:29" ht="12.75" customHeight="1" x14ac:dyDescent="0.2">
      <c r="A2188" s="19">
        <v>42239</v>
      </c>
      <c r="B2188" s="19">
        <v>41875</v>
      </c>
      <c r="C2188" s="19">
        <v>40419</v>
      </c>
      <c r="D2188" s="16" t="s">
        <v>2</v>
      </c>
      <c r="E2188" s="114">
        <v>19099</v>
      </c>
      <c r="F2188" s="115">
        <v>11858</v>
      </c>
      <c r="G2188" s="113">
        <v>4028</v>
      </c>
      <c r="H2188" s="113">
        <v>1718</v>
      </c>
      <c r="I2188" s="113">
        <v>1495</v>
      </c>
      <c r="J2188" s="112">
        <v>18740</v>
      </c>
      <c r="K2188" s="112">
        <v>11753</v>
      </c>
      <c r="L2188" s="112">
        <v>4030</v>
      </c>
      <c r="M2188" s="112">
        <v>1564</v>
      </c>
      <c r="N2188" s="113">
        <v>1393</v>
      </c>
      <c r="O2188" s="112">
        <v>14772</v>
      </c>
      <c r="P2188" s="112">
        <v>9066</v>
      </c>
      <c r="Q2188" s="112">
        <v>3361</v>
      </c>
      <c r="R2188" s="112">
        <v>1050</v>
      </c>
      <c r="S2188" s="113">
        <v>1295</v>
      </c>
      <c r="T2188" s="17">
        <v>1.9156883671291425E-2</v>
      </c>
      <c r="U2188" s="17">
        <v>8.9338892197736719E-3</v>
      </c>
      <c r="V2188" s="17">
        <v>-4.9627791563278123E-4</v>
      </c>
      <c r="W2188" s="17">
        <v>9.8465473145780136E-2</v>
      </c>
      <c r="X2188" s="17">
        <v>7.3223259152907394E-2</v>
      </c>
      <c r="Y2188" s="17">
        <v>1.9156883671291425E-2</v>
      </c>
      <c r="Z2188" s="17">
        <v>0.13094897472579881</v>
      </c>
      <c r="AA2188" s="17">
        <v>-1.9235451667884096E-2</v>
      </c>
      <c r="AB2188" s="17">
        <v>0.5176678445229681</v>
      </c>
      <c r="AC2188" s="17">
        <v>3.963838664812247E-2</v>
      </c>
    </row>
    <row r="2189" spans="1:29" ht="12.75" customHeight="1" x14ac:dyDescent="0.2">
      <c r="A2189" s="19">
        <v>42240</v>
      </c>
      <c r="B2189" s="19">
        <v>41876</v>
      </c>
      <c r="C2189" s="19">
        <v>40420</v>
      </c>
      <c r="D2189" s="16" t="s">
        <v>3</v>
      </c>
      <c r="E2189" s="114">
        <v>17936</v>
      </c>
      <c r="F2189" s="115">
        <v>11317</v>
      </c>
      <c r="G2189" s="113">
        <v>4263</v>
      </c>
      <c r="H2189" s="113">
        <v>1405</v>
      </c>
      <c r="I2189" s="113">
        <v>951</v>
      </c>
      <c r="J2189" s="112">
        <v>16493</v>
      </c>
      <c r="K2189" s="112">
        <v>10632</v>
      </c>
      <c r="L2189" s="112">
        <v>3436</v>
      </c>
      <c r="M2189" s="112">
        <v>1070</v>
      </c>
      <c r="N2189" s="113">
        <v>1355</v>
      </c>
      <c r="O2189" s="112">
        <v>13948</v>
      </c>
      <c r="P2189" s="112">
        <v>9499</v>
      </c>
      <c r="Q2189" s="112">
        <v>2799</v>
      </c>
      <c r="R2189" s="112">
        <v>906</v>
      </c>
      <c r="S2189" s="113">
        <v>744</v>
      </c>
      <c r="T2189" s="17">
        <v>8.7491663129812602E-2</v>
      </c>
      <c r="U2189" s="17">
        <v>6.442814145974407E-2</v>
      </c>
      <c r="V2189" s="17">
        <v>0.2406868451688009</v>
      </c>
      <c r="W2189" s="17">
        <v>0.31308411214953269</v>
      </c>
      <c r="X2189" s="17">
        <v>-0.29815498154981546</v>
      </c>
      <c r="Y2189" s="17">
        <v>8.7491663129812602E-2</v>
      </c>
      <c r="Z2189" s="17">
        <v>-1.3855001742767548E-2</v>
      </c>
      <c r="AA2189" s="17">
        <v>0.49212460623031151</v>
      </c>
      <c r="AB2189" s="17">
        <v>0.25783348254252458</v>
      </c>
      <c r="AC2189" s="17">
        <v>-0.13858695652173914</v>
      </c>
    </row>
    <row r="2190" spans="1:29" ht="12.75" customHeight="1" x14ac:dyDescent="0.2">
      <c r="A2190" s="19">
        <v>42241</v>
      </c>
      <c r="B2190" s="19">
        <v>41877</v>
      </c>
      <c r="C2190" s="19">
        <v>40421</v>
      </c>
      <c r="D2190" s="16" t="s">
        <v>4</v>
      </c>
      <c r="E2190" s="114">
        <v>14806</v>
      </c>
      <c r="F2190" s="115">
        <v>9103</v>
      </c>
      <c r="G2190" s="113">
        <v>3321</v>
      </c>
      <c r="H2190" s="113">
        <v>1285</v>
      </c>
      <c r="I2190" s="113">
        <v>1097</v>
      </c>
      <c r="J2190" s="112">
        <v>14499</v>
      </c>
      <c r="K2190" s="112">
        <v>9292</v>
      </c>
      <c r="L2190" s="112">
        <v>2896</v>
      </c>
      <c r="M2190" s="112">
        <v>1278</v>
      </c>
      <c r="N2190" s="113">
        <v>1033</v>
      </c>
      <c r="O2190" s="112">
        <v>13446</v>
      </c>
      <c r="P2190" s="112">
        <v>8787</v>
      </c>
      <c r="Q2190" s="112">
        <v>2717</v>
      </c>
      <c r="R2190" s="112">
        <v>1059</v>
      </c>
      <c r="S2190" s="113">
        <v>883</v>
      </c>
      <c r="T2190" s="17">
        <v>2.117387406028004E-2</v>
      </c>
      <c r="U2190" s="17">
        <v>-2.0340077486009522E-2</v>
      </c>
      <c r="V2190" s="17">
        <v>0.14675414364640882</v>
      </c>
      <c r="W2190" s="17">
        <v>5.4773082942096707E-3</v>
      </c>
      <c r="X2190" s="17">
        <v>6.1955469506292271E-2</v>
      </c>
      <c r="Y2190" s="17">
        <v>2.117387406028004E-2</v>
      </c>
      <c r="Z2190" s="17">
        <v>-8.7117499727757952E-3</v>
      </c>
      <c r="AA2190" s="17">
        <v>0.18819320214669055</v>
      </c>
      <c r="AB2190" s="17">
        <v>0.28243512974051899</v>
      </c>
      <c r="AC2190" s="17">
        <v>0.13914849428868115</v>
      </c>
    </row>
    <row r="2191" spans="1:29" ht="12.75" customHeight="1" x14ac:dyDescent="0.2">
      <c r="A2191" s="19">
        <v>42242</v>
      </c>
      <c r="B2191" s="19">
        <v>41878</v>
      </c>
      <c r="C2191" s="19">
        <v>40422</v>
      </c>
      <c r="D2191" s="16" t="s">
        <v>5</v>
      </c>
      <c r="E2191" s="114">
        <v>14459</v>
      </c>
      <c r="F2191" s="115">
        <v>9194</v>
      </c>
      <c r="G2191" s="113">
        <v>2850</v>
      </c>
      <c r="H2191" s="113">
        <v>1136</v>
      </c>
      <c r="I2191" s="113">
        <v>1279</v>
      </c>
      <c r="J2191" s="112">
        <v>16385</v>
      </c>
      <c r="K2191" s="112">
        <v>10236</v>
      </c>
      <c r="L2191" s="112">
        <v>3736</v>
      </c>
      <c r="M2191" s="112">
        <v>1297</v>
      </c>
      <c r="N2191" s="113">
        <v>1116</v>
      </c>
      <c r="O2191" s="112">
        <v>15421</v>
      </c>
      <c r="P2191" s="112">
        <v>9757</v>
      </c>
      <c r="Q2191" s="112">
        <v>3227</v>
      </c>
      <c r="R2191" s="112">
        <v>1298</v>
      </c>
      <c r="S2191" s="113">
        <v>1139</v>
      </c>
      <c r="T2191" s="17">
        <v>-0.1175465364662801</v>
      </c>
      <c r="U2191" s="17">
        <v>-0.1017975771785854</v>
      </c>
      <c r="V2191" s="17">
        <v>-0.23715203426124198</v>
      </c>
      <c r="W2191" s="17">
        <v>-0.12413261372397844</v>
      </c>
      <c r="X2191" s="17">
        <v>0.14605734767025091</v>
      </c>
      <c r="Y2191" s="17">
        <v>-0.1175465364662801</v>
      </c>
      <c r="Z2191" s="17">
        <v>-6.9621534102408456E-2</v>
      </c>
      <c r="AA2191" s="17">
        <v>-9.0038314176245193E-2</v>
      </c>
      <c r="AB2191" s="17">
        <v>0.19202518363064014</v>
      </c>
      <c r="AC2191" s="17">
        <v>0.1680365296803652</v>
      </c>
    </row>
    <row r="2192" spans="1:29" ht="12.75" customHeight="1" x14ac:dyDescent="0.2">
      <c r="A2192" s="19">
        <v>42243</v>
      </c>
      <c r="B2192" s="19">
        <v>41879</v>
      </c>
      <c r="C2192" s="19">
        <v>40423</v>
      </c>
      <c r="D2192" s="16" t="s">
        <v>6</v>
      </c>
      <c r="E2192" s="114">
        <v>15178</v>
      </c>
      <c r="F2192" s="115">
        <v>9126</v>
      </c>
      <c r="G2192" s="113">
        <v>3467</v>
      </c>
      <c r="H2192" s="113">
        <v>1246</v>
      </c>
      <c r="I2192" s="113">
        <v>1339</v>
      </c>
      <c r="J2192" s="112">
        <v>17918</v>
      </c>
      <c r="K2192" s="112">
        <v>11192</v>
      </c>
      <c r="L2192" s="112">
        <v>3758</v>
      </c>
      <c r="M2192" s="112">
        <v>1501</v>
      </c>
      <c r="N2192" s="113">
        <v>1467</v>
      </c>
      <c r="O2192" s="112">
        <v>16774</v>
      </c>
      <c r="P2192" s="112">
        <v>10271</v>
      </c>
      <c r="Q2192" s="112">
        <v>3693</v>
      </c>
      <c r="R2192" s="112">
        <v>1407</v>
      </c>
      <c r="S2192" s="113">
        <v>1403</v>
      </c>
      <c r="T2192" s="17">
        <v>-0.15291885255050786</v>
      </c>
      <c r="U2192" s="17">
        <v>-0.18459614010007153</v>
      </c>
      <c r="V2192" s="17">
        <v>-7.74348057477382E-2</v>
      </c>
      <c r="W2192" s="17">
        <v>-0.16988674217188537</v>
      </c>
      <c r="X2192" s="17">
        <v>-8.7252897068847979E-2</v>
      </c>
      <c r="Y2192" s="17">
        <v>-0.15291885255050786</v>
      </c>
      <c r="Z2192" s="17">
        <v>-0.15351080604767642</v>
      </c>
      <c r="AA2192" s="17">
        <v>0.4512348262871495</v>
      </c>
      <c r="AB2192" s="17">
        <v>-4.7923322683706138E-3</v>
      </c>
      <c r="AC2192" s="17">
        <v>4.7730829420970178E-2</v>
      </c>
    </row>
    <row r="2193" spans="1:29" ht="12.75" customHeight="1" x14ac:dyDescent="0.2">
      <c r="A2193" s="19">
        <v>42244</v>
      </c>
      <c r="B2193" s="19">
        <v>41880</v>
      </c>
      <c r="C2193" s="19">
        <v>40424</v>
      </c>
      <c r="D2193" s="16" t="s">
        <v>7</v>
      </c>
      <c r="E2193" s="114">
        <v>14304</v>
      </c>
      <c r="F2193" s="115">
        <v>8596</v>
      </c>
      <c r="G2193" s="113">
        <v>3399</v>
      </c>
      <c r="H2193" s="113">
        <v>1091</v>
      </c>
      <c r="I2193" s="113">
        <v>1218</v>
      </c>
      <c r="J2193" s="112">
        <v>17694</v>
      </c>
      <c r="K2193" s="112">
        <v>11257</v>
      </c>
      <c r="L2193" s="112">
        <v>3800</v>
      </c>
      <c r="M2193" s="112">
        <v>1543</v>
      </c>
      <c r="N2193" s="113">
        <v>1094</v>
      </c>
      <c r="O2193" s="112">
        <v>17397</v>
      </c>
      <c r="P2193" s="112">
        <v>10683</v>
      </c>
      <c r="Q2193" s="112">
        <v>3943</v>
      </c>
      <c r="R2193" s="112">
        <v>1390</v>
      </c>
      <c r="S2193" s="113">
        <v>1381</v>
      </c>
      <c r="T2193" s="17">
        <v>-0.1915903696168193</v>
      </c>
      <c r="U2193" s="17">
        <v>-0.23638624855645374</v>
      </c>
      <c r="V2193" s="17">
        <v>-0.10552631578947369</v>
      </c>
      <c r="W2193" s="17">
        <v>-0.29293583927414124</v>
      </c>
      <c r="X2193" s="17">
        <v>0.11334552102376594</v>
      </c>
      <c r="Y2193" s="17">
        <v>-0.1915903696168193</v>
      </c>
      <c r="Z2193" s="17">
        <v>-0.21065197428833793</v>
      </c>
      <c r="AA2193" s="17">
        <v>-0.32572902201944054</v>
      </c>
      <c r="AB2193" s="17">
        <v>-0.12369477911646587</v>
      </c>
      <c r="AC2193" s="17">
        <v>-9.8445595854922296E-2</v>
      </c>
    </row>
    <row r="2194" spans="1:29" ht="12.75" customHeight="1" x14ac:dyDescent="0.2">
      <c r="A2194" s="19">
        <v>42245</v>
      </c>
      <c r="B2194" s="19">
        <v>41881</v>
      </c>
      <c r="C2194" s="19">
        <v>40425</v>
      </c>
      <c r="D2194" s="16" t="s">
        <v>1</v>
      </c>
      <c r="E2194" s="114">
        <v>17216</v>
      </c>
      <c r="F2194" s="115">
        <v>9523</v>
      </c>
      <c r="G2194" s="113">
        <v>4591</v>
      </c>
      <c r="H2194" s="113">
        <v>1488</v>
      </c>
      <c r="I2194" s="113">
        <v>1614</v>
      </c>
      <c r="J2194" s="112">
        <v>18472</v>
      </c>
      <c r="K2194" s="112">
        <v>10329</v>
      </c>
      <c r="L2194" s="112">
        <v>4914</v>
      </c>
      <c r="M2194" s="112">
        <v>1602</v>
      </c>
      <c r="N2194" s="113">
        <v>1627</v>
      </c>
      <c r="O2194" s="112">
        <v>17726</v>
      </c>
      <c r="P2194" s="112">
        <v>10458</v>
      </c>
      <c r="Q2194" s="112">
        <v>4103</v>
      </c>
      <c r="R2194" s="112">
        <v>1577</v>
      </c>
      <c r="S2194" s="113">
        <v>1588</v>
      </c>
      <c r="T2194" s="17">
        <v>-6.7994802944997823E-2</v>
      </c>
      <c r="U2194" s="17">
        <v>-7.8032723400135562E-2</v>
      </c>
      <c r="V2194" s="17">
        <v>-6.5730565730565682E-2</v>
      </c>
      <c r="W2194" s="17">
        <v>-7.1161048689138529E-2</v>
      </c>
      <c r="X2194" s="17">
        <v>-7.9901659496004473E-3</v>
      </c>
      <c r="Y2194" s="17">
        <v>-6.7994802944997823E-2</v>
      </c>
      <c r="Z2194" s="17">
        <v>-0.13372145911034294</v>
      </c>
      <c r="AA2194" s="17">
        <v>-0.15107248520710059</v>
      </c>
      <c r="AB2194" s="17">
        <v>0.12048192771084332</v>
      </c>
      <c r="AC2194" s="17">
        <v>0.12473867595818811</v>
      </c>
    </row>
    <row r="2195" spans="1:29" ht="12.75" customHeight="1" x14ac:dyDescent="0.2">
      <c r="A2195" s="19">
        <v>42246</v>
      </c>
      <c r="B2195" s="19">
        <v>41882</v>
      </c>
      <c r="C2195" s="19">
        <v>40426</v>
      </c>
      <c r="D2195" s="16" t="s">
        <v>2</v>
      </c>
      <c r="E2195" s="114">
        <v>15803</v>
      </c>
      <c r="F2195" s="115">
        <v>9668</v>
      </c>
      <c r="G2195" s="113">
        <v>3455</v>
      </c>
      <c r="H2195" s="113">
        <v>1437</v>
      </c>
      <c r="I2195" s="113">
        <v>1243</v>
      </c>
      <c r="J2195" s="112">
        <v>15464</v>
      </c>
      <c r="K2195" s="112">
        <v>9826</v>
      </c>
      <c r="L2195" s="112">
        <v>3360</v>
      </c>
      <c r="M2195" s="112">
        <v>1315</v>
      </c>
      <c r="N2195" s="113">
        <v>963</v>
      </c>
      <c r="O2195" s="112">
        <v>15025</v>
      </c>
      <c r="P2195" s="112">
        <v>9142</v>
      </c>
      <c r="Q2195" s="112">
        <v>3455</v>
      </c>
      <c r="R2195" s="112">
        <v>1190</v>
      </c>
      <c r="S2195" s="113">
        <v>1238</v>
      </c>
      <c r="T2195" s="17">
        <v>2.1921883083290128E-2</v>
      </c>
      <c r="U2195" s="17">
        <v>-1.6079788316710752E-2</v>
      </c>
      <c r="V2195" s="17">
        <v>2.8273809523809534E-2</v>
      </c>
      <c r="W2195" s="17">
        <v>9.2775665399239537E-2</v>
      </c>
      <c r="X2195" s="17">
        <v>0.29075804776739367</v>
      </c>
      <c r="Y2195" s="17">
        <v>2.1921883083290128E-2</v>
      </c>
      <c r="Z2195" s="17">
        <v>-3.3006601320264006E-2</v>
      </c>
      <c r="AA2195" s="17">
        <v>-5.5236532677057748E-2</v>
      </c>
      <c r="AB2195" s="17">
        <v>0.29693140794223827</v>
      </c>
      <c r="AC2195" s="17">
        <v>0.50484261501210659</v>
      </c>
    </row>
    <row r="2196" spans="1:29" ht="12.75" customHeight="1" x14ac:dyDescent="0.2">
      <c r="A2196" s="19">
        <v>42247</v>
      </c>
      <c r="B2196" s="19">
        <v>41883</v>
      </c>
      <c r="C2196" s="19">
        <v>40427</v>
      </c>
      <c r="D2196" s="16" t="s">
        <v>3</v>
      </c>
      <c r="E2196" s="114">
        <v>14794</v>
      </c>
      <c r="F2196" s="115">
        <v>9300</v>
      </c>
      <c r="G2196" s="113">
        <v>3282</v>
      </c>
      <c r="H2196" s="113">
        <v>1085</v>
      </c>
      <c r="I2196" s="113">
        <v>1127</v>
      </c>
      <c r="J2196" s="112">
        <v>16745</v>
      </c>
      <c r="K2196" s="112">
        <v>10547</v>
      </c>
      <c r="L2196" s="112">
        <v>3921</v>
      </c>
      <c r="M2196" s="112">
        <v>1065</v>
      </c>
      <c r="N2196" s="113">
        <v>1212</v>
      </c>
      <c r="O2196" s="112">
        <v>15929</v>
      </c>
      <c r="P2196" s="112">
        <v>10288</v>
      </c>
      <c r="Q2196" s="112">
        <v>3506</v>
      </c>
      <c r="R2196" s="112">
        <v>1083</v>
      </c>
      <c r="S2196" s="113">
        <v>1052</v>
      </c>
      <c r="T2196" s="17">
        <v>-0.11651239175873396</v>
      </c>
      <c r="U2196" s="17">
        <v>-0.11823267279795202</v>
      </c>
      <c r="V2196" s="17">
        <v>-0.16296863045141541</v>
      </c>
      <c r="W2196" s="17">
        <v>1.8779342723004744E-2</v>
      </c>
      <c r="X2196" s="17">
        <v>-7.013201320132012E-2</v>
      </c>
      <c r="Y2196" s="17">
        <v>-0.11651239175873396</v>
      </c>
      <c r="Z2196" s="17">
        <v>-0.12733414657032938</v>
      </c>
      <c r="AA2196" s="17">
        <v>1.4215080346106301E-2</v>
      </c>
      <c r="AB2196" s="17">
        <v>9.9290780141843893E-2</v>
      </c>
      <c r="AC2196" s="17">
        <v>-6.3953488372093026E-2</v>
      </c>
    </row>
    <row r="2197" spans="1:29" ht="12.75" customHeight="1" x14ac:dyDescent="0.2">
      <c r="A2197" s="19">
        <v>42248</v>
      </c>
      <c r="B2197" s="19">
        <v>41884</v>
      </c>
      <c r="C2197" s="19">
        <v>40428</v>
      </c>
      <c r="D2197" s="16" t="s">
        <v>4</v>
      </c>
      <c r="E2197" s="114">
        <v>15286</v>
      </c>
      <c r="F2197" s="115">
        <v>8962</v>
      </c>
      <c r="G2197" s="113">
        <v>3733</v>
      </c>
      <c r="H2197" s="113">
        <v>1398</v>
      </c>
      <c r="I2197" s="113">
        <v>1193</v>
      </c>
      <c r="J2197" s="112">
        <v>14660</v>
      </c>
      <c r="K2197" s="112">
        <v>9761</v>
      </c>
      <c r="L2197" s="112">
        <v>2833</v>
      </c>
      <c r="M2197" s="112">
        <v>1092</v>
      </c>
      <c r="N2197" s="113">
        <v>974</v>
      </c>
      <c r="O2197" s="112">
        <v>15284</v>
      </c>
      <c r="P2197" s="112">
        <v>9877</v>
      </c>
      <c r="Q2197" s="112">
        <v>3274</v>
      </c>
      <c r="R2197" s="112">
        <v>1074</v>
      </c>
      <c r="S2197" s="113">
        <v>1059</v>
      </c>
      <c r="T2197" s="17">
        <v>4.27012278308323E-2</v>
      </c>
      <c r="U2197" s="17">
        <v>-8.1856367175494271E-2</v>
      </c>
      <c r="V2197" s="17">
        <v>0.31768443346276043</v>
      </c>
      <c r="W2197" s="17">
        <v>0.28021978021978011</v>
      </c>
      <c r="X2197" s="17">
        <v>0.22484599589322385</v>
      </c>
      <c r="Y2197" s="17">
        <v>4.27012278308323E-2</v>
      </c>
      <c r="Z2197" s="17">
        <v>-8.3921087600940414E-2</v>
      </c>
      <c r="AA2197" s="17">
        <v>0.23445767195767186</v>
      </c>
      <c r="AB2197" s="17">
        <v>0.42507645259938842</v>
      </c>
      <c r="AC2197" s="17">
        <v>0.16731898238747545</v>
      </c>
    </row>
    <row r="2198" spans="1:29" ht="12.75" customHeight="1" x14ac:dyDescent="0.2">
      <c r="A2198" s="19">
        <v>42249</v>
      </c>
      <c r="B2198" s="19">
        <v>41885</v>
      </c>
      <c r="C2198" s="19">
        <v>40429</v>
      </c>
      <c r="D2198" s="16" t="s">
        <v>5</v>
      </c>
      <c r="E2198" s="114">
        <v>16173</v>
      </c>
      <c r="F2198" s="115">
        <v>9397</v>
      </c>
      <c r="G2198" s="113">
        <v>4376</v>
      </c>
      <c r="H2198" s="113">
        <v>1185</v>
      </c>
      <c r="I2198" s="113">
        <v>1215</v>
      </c>
      <c r="J2198" s="112">
        <v>14753</v>
      </c>
      <c r="K2198" s="112">
        <v>9282</v>
      </c>
      <c r="L2198" s="112">
        <v>3490</v>
      </c>
      <c r="M2198" s="112">
        <v>942</v>
      </c>
      <c r="N2198" s="113">
        <v>1039</v>
      </c>
      <c r="O2198" s="112">
        <v>14354</v>
      </c>
      <c r="P2198" s="112">
        <v>9194</v>
      </c>
      <c r="Q2198" s="112">
        <v>3069</v>
      </c>
      <c r="R2198" s="112">
        <v>1098</v>
      </c>
      <c r="S2198" s="113">
        <v>993</v>
      </c>
      <c r="T2198" s="17">
        <v>9.6251609842066044E-2</v>
      </c>
      <c r="U2198" s="17">
        <v>1.2389571213100581E-2</v>
      </c>
      <c r="V2198" s="17">
        <v>0.25386819484240686</v>
      </c>
      <c r="W2198" s="17">
        <v>0.2579617834394905</v>
      </c>
      <c r="X2198" s="17">
        <v>0.16939364773820986</v>
      </c>
      <c r="Y2198" s="17">
        <v>9.6251609842066044E-2</v>
      </c>
      <c r="Z2198" s="17">
        <v>6.5902903811252189E-2</v>
      </c>
      <c r="AA2198" s="17">
        <v>0.49914354230901004</v>
      </c>
      <c r="AB2198" s="17">
        <v>0.40903686087990487</v>
      </c>
      <c r="AC2198" s="17">
        <v>0.31493506493506485</v>
      </c>
    </row>
    <row r="2199" spans="1:29" ht="12.75" customHeight="1" x14ac:dyDescent="0.2">
      <c r="A2199" s="19">
        <v>42250</v>
      </c>
      <c r="B2199" s="19">
        <v>41886</v>
      </c>
      <c r="C2199" s="19">
        <v>40430</v>
      </c>
      <c r="D2199" s="16" t="s">
        <v>6</v>
      </c>
      <c r="E2199" s="114">
        <v>18633</v>
      </c>
      <c r="F2199" s="115">
        <v>10904</v>
      </c>
      <c r="G2199" s="113">
        <v>4284</v>
      </c>
      <c r="H2199" s="113">
        <v>1588</v>
      </c>
      <c r="I2199" s="113">
        <v>1857</v>
      </c>
      <c r="J2199" s="112">
        <v>15801</v>
      </c>
      <c r="K2199" s="112">
        <v>9744</v>
      </c>
      <c r="L2199" s="112">
        <v>3722</v>
      </c>
      <c r="M2199" s="112">
        <v>1257</v>
      </c>
      <c r="N2199" s="113">
        <v>1078</v>
      </c>
      <c r="O2199" s="112">
        <v>16003</v>
      </c>
      <c r="P2199" s="112">
        <v>9846</v>
      </c>
      <c r="Q2199" s="112">
        <v>3590</v>
      </c>
      <c r="R2199" s="112">
        <v>1241</v>
      </c>
      <c r="S2199" s="113">
        <v>1326</v>
      </c>
      <c r="T2199" s="17">
        <v>0.1792291627112208</v>
      </c>
      <c r="U2199" s="17">
        <v>0.11904761904761907</v>
      </c>
      <c r="V2199" s="17">
        <v>0.15099408919935509</v>
      </c>
      <c r="W2199" s="17">
        <v>0.26332537788385046</v>
      </c>
      <c r="X2199" s="17">
        <v>0.72263450834879417</v>
      </c>
      <c r="Y2199" s="17">
        <v>0.1792291627112208</v>
      </c>
      <c r="Z2199" s="17">
        <v>0.1863779784571864</v>
      </c>
      <c r="AA2199" s="17">
        <v>0.35056746532156358</v>
      </c>
      <c r="AB2199" s="17">
        <v>0.52253116011505263</v>
      </c>
      <c r="AC2199" s="17">
        <v>0.45532915360501569</v>
      </c>
    </row>
    <row r="2200" spans="1:29" ht="12.75" customHeight="1" x14ac:dyDescent="0.2">
      <c r="A2200" s="19">
        <v>42251</v>
      </c>
      <c r="B2200" s="19">
        <v>41887</v>
      </c>
      <c r="C2200" s="19">
        <v>40431</v>
      </c>
      <c r="D2200" s="16" t="s">
        <v>7</v>
      </c>
      <c r="E2200" s="114">
        <v>18920</v>
      </c>
      <c r="F2200" s="115">
        <v>10172</v>
      </c>
      <c r="G2200" s="113">
        <v>5386</v>
      </c>
      <c r="H2200" s="113">
        <v>1816</v>
      </c>
      <c r="I2200" s="113">
        <v>1546</v>
      </c>
      <c r="J2200" s="112">
        <v>15986</v>
      </c>
      <c r="K2200" s="112">
        <v>9669</v>
      </c>
      <c r="L2200" s="112">
        <v>3631</v>
      </c>
      <c r="M2200" s="112">
        <v>1303</v>
      </c>
      <c r="N2200" s="113">
        <v>1383</v>
      </c>
      <c r="O2200" s="112">
        <v>15349</v>
      </c>
      <c r="P2200" s="112">
        <v>9396</v>
      </c>
      <c r="Q2200" s="112">
        <v>3478</v>
      </c>
      <c r="R2200" s="112">
        <v>1148</v>
      </c>
      <c r="S2200" s="113">
        <v>1327</v>
      </c>
      <c r="T2200" s="17">
        <v>0.18353559364443894</v>
      </c>
      <c r="U2200" s="17">
        <v>5.2021925742062214E-2</v>
      </c>
      <c r="V2200" s="17">
        <v>0.48333792343706961</v>
      </c>
      <c r="W2200" s="17">
        <v>0.39370683039140442</v>
      </c>
      <c r="X2200" s="17">
        <v>0.11785972523499644</v>
      </c>
      <c r="Y2200" s="17">
        <v>0.18353559364443894</v>
      </c>
      <c r="Z2200" s="17">
        <v>0.19417703686311349</v>
      </c>
      <c r="AA2200" s="17">
        <v>0.73797999354630517</v>
      </c>
      <c r="AB2200" s="17">
        <v>0.62287756925826621</v>
      </c>
      <c r="AC2200" s="17">
        <v>0.19937936384794419</v>
      </c>
    </row>
    <row r="2201" spans="1:29" ht="12.75" customHeight="1" x14ac:dyDescent="0.2">
      <c r="A2201" s="19">
        <v>42252</v>
      </c>
      <c r="B2201" s="19">
        <v>41888</v>
      </c>
      <c r="C2201" s="19">
        <v>40432</v>
      </c>
      <c r="D2201" s="16" t="s">
        <v>1</v>
      </c>
      <c r="E2201" s="114">
        <v>18823</v>
      </c>
      <c r="F2201" s="115">
        <v>10080</v>
      </c>
      <c r="G2201" s="113">
        <v>5322</v>
      </c>
      <c r="H2201" s="113">
        <v>1703</v>
      </c>
      <c r="I2201" s="113">
        <v>1718</v>
      </c>
      <c r="J2201" s="112">
        <v>16902</v>
      </c>
      <c r="K2201" s="112">
        <v>9786</v>
      </c>
      <c r="L2201" s="112">
        <v>4165</v>
      </c>
      <c r="M2201" s="112">
        <v>1387</v>
      </c>
      <c r="N2201" s="113">
        <v>1564</v>
      </c>
      <c r="O2201" s="112">
        <v>16260</v>
      </c>
      <c r="P2201" s="112">
        <v>9474</v>
      </c>
      <c r="Q2201" s="112">
        <v>3782</v>
      </c>
      <c r="R2201" s="112">
        <v>1468</v>
      </c>
      <c r="S2201" s="113">
        <v>1536</v>
      </c>
      <c r="T2201" s="17">
        <v>0.11365518873506097</v>
      </c>
      <c r="U2201" s="17">
        <v>3.0042918454935563E-2</v>
      </c>
      <c r="V2201" s="17">
        <v>0.27779111644657872</v>
      </c>
      <c r="W2201" s="17">
        <v>0.22782984859408795</v>
      </c>
      <c r="X2201" s="17">
        <v>9.8465473145780136E-2</v>
      </c>
      <c r="Y2201" s="17">
        <v>0.11365518873506097</v>
      </c>
      <c r="Z2201" s="17">
        <v>6.5088757396449815E-2</v>
      </c>
      <c r="AA2201" s="17">
        <v>0.462087912087912</v>
      </c>
      <c r="AB2201" s="17">
        <v>0.37007240547063547</v>
      </c>
      <c r="AC2201" s="17">
        <v>7.1072319201995082E-2</v>
      </c>
    </row>
    <row r="2202" spans="1:29" ht="12.75" customHeight="1" x14ac:dyDescent="0.2">
      <c r="A2202" s="19">
        <v>42253</v>
      </c>
      <c r="B2202" s="19">
        <v>41889</v>
      </c>
      <c r="C2202" s="19">
        <v>40433</v>
      </c>
      <c r="D2202" s="16" t="s">
        <v>2</v>
      </c>
      <c r="E2202" s="114">
        <v>15010</v>
      </c>
      <c r="F2202" s="115">
        <v>8867</v>
      </c>
      <c r="G2202" s="113">
        <v>3726</v>
      </c>
      <c r="H2202" s="113">
        <v>1309</v>
      </c>
      <c r="I2202" s="113">
        <v>1108</v>
      </c>
      <c r="J2202" s="112">
        <v>17542</v>
      </c>
      <c r="K2202" s="112">
        <v>11026</v>
      </c>
      <c r="L2202" s="112">
        <v>3927</v>
      </c>
      <c r="M2202" s="112">
        <v>1345</v>
      </c>
      <c r="N2202" s="113">
        <v>1244</v>
      </c>
      <c r="O2202" s="112">
        <v>14942</v>
      </c>
      <c r="P2202" s="112">
        <v>9392</v>
      </c>
      <c r="Q2202" s="112">
        <v>3283</v>
      </c>
      <c r="R2202" s="112">
        <v>1043</v>
      </c>
      <c r="S2202" s="113">
        <v>1224</v>
      </c>
      <c r="T2202" s="17">
        <v>-0.14433929996579642</v>
      </c>
      <c r="U2202" s="17">
        <v>-0.19580990386359509</v>
      </c>
      <c r="V2202" s="17">
        <v>-5.118411000763945E-2</v>
      </c>
      <c r="W2202" s="17">
        <v>-2.6765799256505574E-2</v>
      </c>
      <c r="X2202" s="17">
        <v>-0.10932475884244375</v>
      </c>
      <c r="Y2202" s="17">
        <v>-0.14433929996579642</v>
      </c>
      <c r="Z2202" s="17">
        <v>-9.3446477865248956E-2</v>
      </c>
      <c r="AA2202" s="17">
        <v>6.5180102915951998E-2</v>
      </c>
      <c r="AB2202" s="17">
        <v>0.4274809160305344</v>
      </c>
      <c r="AC2202" s="17">
        <v>0.11468812877263579</v>
      </c>
    </row>
    <row r="2203" spans="1:29" ht="12.75" customHeight="1" x14ac:dyDescent="0.2">
      <c r="A2203" s="19">
        <v>42254</v>
      </c>
      <c r="B2203" s="19">
        <v>41890</v>
      </c>
      <c r="C2203" s="19">
        <v>40434</v>
      </c>
      <c r="D2203" s="16" t="s">
        <v>3</v>
      </c>
      <c r="E2203" s="114">
        <v>16874</v>
      </c>
      <c r="F2203" s="115">
        <v>10858</v>
      </c>
      <c r="G2203" s="113">
        <v>3757</v>
      </c>
      <c r="H2203" s="113">
        <v>1054</v>
      </c>
      <c r="I2203" s="113">
        <v>1205</v>
      </c>
      <c r="J2203" s="112">
        <v>16250</v>
      </c>
      <c r="K2203" s="112">
        <v>10566</v>
      </c>
      <c r="L2203" s="112">
        <v>3578</v>
      </c>
      <c r="M2203" s="112">
        <v>1040</v>
      </c>
      <c r="N2203" s="113">
        <v>1066</v>
      </c>
      <c r="O2203" s="112">
        <v>15727</v>
      </c>
      <c r="P2203" s="112">
        <v>10448</v>
      </c>
      <c r="Q2203" s="112">
        <v>3191</v>
      </c>
      <c r="R2203" s="112">
        <v>1001</v>
      </c>
      <c r="S2203" s="113">
        <v>1087</v>
      </c>
      <c r="T2203" s="17">
        <v>3.839999999999999E-2</v>
      </c>
      <c r="U2203" s="17">
        <v>2.7635812985046471E-2</v>
      </c>
      <c r="V2203" s="17">
        <v>5.0027948574622672E-2</v>
      </c>
      <c r="W2203" s="17">
        <v>1.3461538461538414E-2</v>
      </c>
      <c r="X2203" s="17">
        <v>0.1303939962476548</v>
      </c>
      <c r="Y2203" s="17">
        <v>3.839999999999999E-2</v>
      </c>
      <c r="Z2203" s="17">
        <v>2.617900009450902E-2</v>
      </c>
      <c r="AA2203" s="17">
        <v>0.16243811881188108</v>
      </c>
      <c r="AB2203" s="17">
        <v>8.612440191387627E-3</v>
      </c>
      <c r="AC2203" s="17">
        <v>4.6915725456125212E-2</v>
      </c>
    </row>
    <row r="2204" spans="1:29" ht="12.75" customHeight="1" x14ac:dyDescent="0.2">
      <c r="A2204" s="19">
        <v>42255</v>
      </c>
      <c r="B2204" s="19">
        <v>41891</v>
      </c>
      <c r="C2204" s="19">
        <v>40435</v>
      </c>
      <c r="D2204" s="16" t="s">
        <v>4</v>
      </c>
      <c r="E2204" s="114">
        <v>16066</v>
      </c>
      <c r="F2204" s="115">
        <v>9555</v>
      </c>
      <c r="G2204" s="113">
        <v>4066</v>
      </c>
      <c r="H2204" s="113">
        <v>1247</v>
      </c>
      <c r="I2204" s="113">
        <v>1198</v>
      </c>
      <c r="J2204" s="112">
        <v>15233</v>
      </c>
      <c r="K2204" s="112">
        <v>9189</v>
      </c>
      <c r="L2204" s="112">
        <v>3606</v>
      </c>
      <c r="M2204" s="112">
        <v>1346</v>
      </c>
      <c r="N2204" s="113">
        <v>1092</v>
      </c>
      <c r="O2204" s="112">
        <v>13997</v>
      </c>
      <c r="P2204" s="112">
        <v>8946</v>
      </c>
      <c r="Q2204" s="112">
        <v>3114</v>
      </c>
      <c r="R2204" s="112">
        <v>1040</v>
      </c>
      <c r="S2204" s="113">
        <v>897</v>
      </c>
      <c r="T2204" s="17">
        <v>5.4683909932383701E-2</v>
      </c>
      <c r="U2204" s="17">
        <v>3.9830231798889892E-2</v>
      </c>
      <c r="V2204" s="17">
        <v>0.12756516916250704</v>
      </c>
      <c r="W2204" s="17">
        <v>-7.3551263001485845E-2</v>
      </c>
      <c r="X2204" s="17">
        <v>9.7069597069597169E-2</v>
      </c>
      <c r="Y2204" s="17">
        <v>5.4683909932383701E-2</v>
      </c>
      <c r="Z2204" s="17">
        <v>4.5519203413940224E-2</v>
      </c>
      <c r="AA2204" s="17">
        <v>0.28711617600506489</v>
      </c>
      <c r="AB2204" s="17">
        <v>0.18423551756885082</v>
      </c>
      <c r="AC2204" s="17">
        <v>8.1227436823104737E-2</v>
      </c>
    </row>
    <row r="2205" spans="1:29" ht="12.75" customHeight="1" x14ac:dyDescent="0.2">
      <c r="A2205" s="19">
        <v>42256</v>
      </c>
      <c r="B2205" s="19">
        <v>41892</v>
      </c>
      <c r="C2205" s="19">
        <v>40436</v>
      </c>
      <c r="D2205" s="16" t="s">
        <v>5</v>
      </c>
      <c r="E2205" s="114">
        <v>15586</v>
      </c>
      <c r="F2205" s="115">
        <v>9364</v>
      </c>
      <c r="G2205" s="113">
        <v>4021</v>
      </c>
      <c r="H2205" s="113">
        <v>1065</v>
      </c>
      <c r="I2205" s="113">
        <v>1136</v>
      </c>
      <c r="J2205" s="112">
        <v>15046</v>
      </c>
      <c r="K2205" s="112">
        <v>9860</v>
      </c>
      <c r="L2205" s="112">
        <v>3017</v>
      </c>
      <c r="M2205" s="112">
        <v>988</v>
      </c>
      <c r="N2205" s="113">
        <v>1181</v>
      </c>
      <c r="O2205" s="112">
        <v>14366</v>
      </c>
      <c r="P2205" s="112">
        <v>9196</v>
      </c>
      <c r="Q2205" s="112">
        <v>3198</v>
      </c>
      <c r="R2205" s="112">
        <v>1052</v>
      </c>
      <c r="S2205" s="113">
        <v>920</v>
      </c>
      <c r="T2205" s="17">
        <v>3.5889937524923532E-2</v>
      </c>
      <c r="U2205" s="17">
        <v>-5.0304259634888493E-2</v>
      </c>
      <c r="V2205" s="17">
        <v>0.33278090818694062</v>
      </c>
      <c r="W2205" s="17">
        <v>7.7935222672064874E-2</v>
      </c>
      <c r="X2205" s="17">
        <v>-3.8103302286198182E-2</v>
      </c>
      <c r="Y2205" s="17">
        <v>3.5889937524923532E-2</v>
      </c>
      <c r="Z2205" s="17">
        <v>7.7560414269274958E-2</v>
      </c>
      <c r="AA2205" s="17">
        <v>0.40692792162351288</v>
      </c>
      <c r="AB2205" s="17">
        <v>0.50636492220650631</v>
      </c>
      <c r="AC2205" s="17">
        <v>0.39386503067484657</v>
      </c>
    </row>
    <row r="2206" spans="1:29" ht="12.75" customHeight="1" x14ac:dyDescent="0.2">
      <c r="A2206" s="19">
        <v>42257</v>
      </c>
      <c r="B2206" s="19">
        <v>41893</v>
      </c>
      <c r="C2206" s="19">
        <v>40437</v>
      </c>
      <c r="D2206" s="16" t="s">
        <v>6</v>
      </c>
      <c r="E2206" s="114">
        <v>16452</v>
      </c>
      <c r="F2206" s="115">
        <v>10127</v>
      </c>
      <c r="G2206" s="113">
        <v>3858</v>
      </c>
      <c r="H2206" s="113">
        <v>1189</v>
      </c>
      <c r="I2206" s="113">
        <v>1278</v>
      </c>
      <c r="J2206" s="112">
        <v>14588</v>
      </c>
      <c r="K2206" s="112">
        <v>9138</v>
      </c>
      <c r="L2206" s="112">
        <v>3192</v>
      </c>
      <c r="M2206" s="112">
        <v>1056</v>
      </c>
      <c r="N2206" s="113">
        <v>1202</v>
      </c>
      <c r="O2206" s="112">
        <v>16100</v>
      </c>
      <c r="P2206" s="112">
        <v>10040</v>
      </c>
      <c r="Q2206" s="112">
        <v>3558</v>
      </c>
      <c r="R2206" s="112">
        <v>1202</v>
      </c>
      <c r="S2206" s="113">
        <v>1300</v>
      </c>
      <c r="T2206" s="17">
        <v>0.12777625445571705</v>
      </c>
      <c r="U2206" s="17">
        <v>0.10822937185379744</v>
      </c>
      <c r="V2206" s="17">
        <v>0.20864661654135341</v>
      </c>
      <c r="W2206" s="17">
        <v>0.12594696969696972</v>
      </c>
      <c r="X2206" s="17">
        <v>6.3227953410981641E-2</v>
      </c>
      <c r="Y2206" s="17">
        <v>0.12777625445571705</v>
      </c>
      <c r="Z2206" s="17">
        <v>3.6964980544747172E-2</v>
      </c>
      <c r="AA2206" s="17">
        <v>0.12774042677579645</v>
      </c>
      <c r="AB2206" s="17">
        <v>0.10399257195914569</v>
      </c>
      <c r="AC2206" s="17">
        <v>-4.6728971962616273E-3</v>
      </c>
    </row>
    <row r="2207" spans="1:29" ht="12.75" customHeight="1" x14ac:dyDescent="0.2">
      <c r="A2207" s="19">
        <v>42258</v>
      </c>
      <c r="B2207" s="19">
        <v>41894</v>
      </c>
      <c r="C2207" s="19">
        <v>40438</v>
      </c>
      <c r="D2207" s="16" t="s">
        <v>7</v>
      </c>
      <c r="E2207" s="114">
        <v>14519</v>
      </c>
      <c r="F2207" s="115">
        <v>8404</v>
      </c>
      <c r="G2207" s="113">
        <v>3669</v>
      </c>
      <c r="H2207" s="113">
        <v>1226</v>
      </c>
      <c r="I2207" s="113">
        <v>1220</v>
      </c>
      <c r="J2207" s="112">
        <v>16374</v>
      </c>
      <c r="K2207" s="112">
        <v>9890</v>
      </c>
      <c r="L2207" s="112">
        <v>3719</v>
      </c>
      <c r="M2207" s="112">
        <v>1354</v>
      </c>
      <c r="N2207" s="113">
        <v>1411</v>
      </c>
      <c r="O2207" s="112">
        <v>15732</v>
      </c>
      <c r="P2207" s="112">
        <v>9692</v>
      </c>
      <c r="Q2207" s="112">
        <v>3471</v>
      </c>
      <c r="R2207" s="112">
        <v>1201</v>
      </c>
      <c r="S2207" s="113">
        <v>1368</v>
      </c>
      <c r="T2207" s="17">
        <v>-0.11328936118236232</v>
      </c>
      <c r="U2207" s="17">
        <v>-0.15025278058645097</v>
      </c>
      <c r="V2207" s="17">
        <v>-1.3444474321054001E-2</v>
      </c>
      <c r="W2207" s="17">
        <v>-9.4534711964549434E-2</v>
      </c>
      <c r="X2207" s="17">
        <v>-0.13536498936924168</v>
      </c>
      <c r="Y2207" s="17">
        <v>-0.11328936118236232</v>
      </c>
      <c r="Z2207" s="17">
        <v>-0.13707772871958102</v>
      </c>
      <c r="AA2207" s="17">
        <v>7.3120795554255658E-2</v>
      </c>
      <c r="AB2207" s="17">
        <v>4.2517006802721191E-2</v>
      </c>
      <c r="AC2207" s="17">
        <v>4.2735042735042805E-2</v>
      </c>
    </row>
    <row r="2208" spans="1:29" ht="12.75" customHeight="1" x14ac:dyDescent="0.2">
      <c r="A2208" s="19">
        <v>42259</v>
      </c>
      <c r="B2208" s="19">
        <v>41895</v>
      </c>
      <c r="C2208" s="19">
        <v>40439</v>
      </c>
      <c r="D2208" s="16" t="s">
        <v>1</v>
      </c>
      <c r="E2208" s="114">
        <v>18139</v>
      </c>
      <c r="F2208" s="115">
        <v>10281</v>
      </c>
      <c r="G2208" s="113">
        <v>4986</v>
      </c>
      <c r="H2208" s="113">
        <v>1429</v>
      </c>
      <c r="I2208" s="113">
        <v>1443</v>
      </c>
      <c r="J2208" s="112">
        <v>17019</v>
      </c>
      <c r="K2208" s="112">
        <v>9707</v>
      </c>
      <c r="L2208" s="112">
        <v>4192</v>
      </c>
      <c r="M2208" s="112">
        <v>1513</v>
      </c>
      <c r="N2208" s="113">
        <v>1607</v>
      </c>
      <c r="O2208" s="112">
        <v>17009</v>
      </c>
      <c r="P2208" s="112">
        <v>9985</v>
      </c>
      <c r="Q2208" s="112">
        <v>3952</v>
      </c>
      <c r="R2208" s="112">
        <v>1515</v>
      </c>
      <c r="S2208" s="113">
        <v>1557</v>
      </c>
      <c r="T2208" s="17">
        <v>6.5808801927257798E-2</v>
      </c>
      <c r="U2208" s="17">
        <v>5.9132584732667137E-2</v>
      </c>
      <c r="V2208" s="17">
        <v>0.18940839694656497</v>
      </c>
      <c r="W2208" s="17">
        <v>-5.5518836748182365E-2</v>
      </c>
      <c r="X2208" s="17">
        <v>-0.1020535158680772</v>
      </c>
      <c r="Y2208" s="17">
        <v>6.5808801927257798E-2</v>
      </c>
      <c r="Z2208" s="17">
        <v>-0.11370689655172417</v>
      </c>
      <c r="AA2208" s="17">
        <v>0.3645320197044335</v>
      </c>
      <c r="AB2208" s="17">
        <v>-1.8543956043956089E-2</v>
      </c>
      <c r="AC2208" s="17">
        <v>-0.12332928311057112</v>
      </c>
    </row>
    <row r="2209" spans="1:29" ht="12.75" customHeight="1" x14ac:dyDescent="0.2">
      <c r="A2209" s="19">
        <v>42260</v>
      </c>
      <c r="B2209" s="19">
        <v>41896</v>
      </c>
      <c r="C2209" s="19">
        <v>40440</v>
      </c>
      <c r="D2209" s="16" t="s">
        <v>2</v>
      </c>
      <c r="E2209" s="114">
        <v>17573</v>
      </c>
      <c r="F2209" s="115">
        <v>10962</v>
      </c>
      <c r="G2209" s="113">
        <v>4210</v>
      </c>
      <c r="H2209" s="113">
        <v>1241</v>
      </c>
      <c r="I2209" s="113">
        <v>1160</v>
      </c>
      <c r="J2209" s="112">
        <v>17279</v>
      </c>
      <c r="K2209" s="112">
        <v>11073</v>
      </c>
      <c r="L2209" s="112">
        <v>3699</v>
      </c>
      <c r="M2209" s="112">
        <v>1332</v>
      </c>
      <c r="N2209" s="113">
        <v>1175</v>
      </c>
      <c r="O2209" s="112">
        <v>16299</v>
      </c>
      <c r="P2209" s="112">
        <v>10354</v>
      </c>
      <c r="Q2209" s="112">
        <v>3319</v>
      </c>
      <c r="R2209" s="112">
        <v>1253</v>
      </c>
      <c r="S2209" s="113">
        <v>1373</v>
      </c>
      <c r="T2209" s="17">
        <v>1.7014873545922793E-2</v>
      </c>
      <c r="U2209" s="17">
        <v>-1.0024383635870993E-2</v>
      </c>
      <c r="V2209" s="17">
        <v>0.13814544471478785</v>
      </c>
      <c r="W2209" s="17">
        <v>-6.8318318318318361E-2</v>
      </c>
      <c r="X2209" s="17">
        <v>-1.2765957446808529E-2</v>
      </c>
      <c r="Y2209" s="17">
        <v>1.7014873545922793E-2</v>
      </c>
      <c r="Z2209" s="17">
        <v>3.5323007177937349E-2</v>
      </c>
      <c r="AA2209" s="17">
        <v>0.20872810795291419</v>
      </c>
      <c r="AB2209" s="17">
        <v>9.0509666080843543E-2</v>
      </c>
      <c r="AC2209" s="17">
        <v>-4.132231404958675E-2</v>
      </c>
    </row>
    <row r="2210" spans="1:29" ht="12.75" customHeight="1" x14ac:dyDescent="0.2">
      <c r="A2210" s="19">
        <v>42261</v>
      </c>
      <c r="B2210" s="19">
        <v>41897</v>
      </c>
      <c r="C2210" s="19">
        <v>40441</v>
      </c>
      <c r="D2210" s="16" t="s">
        <v>3</v>
      </c>
      <c r="E2210" s="114">
        <v>17386</v>
      </c>
      <c r="F2210" s="115">
        <v>11015</v>
      </c>
      <c r="G2210" s="113">
        <v>4241</v>
      </c>
      <c r="H2210" s="113">
        <v>1004</v>
      </c>
      <c r="I2210" s="113">
        <v>1126</v>
      </c>
      <c r="J2210" s="112">
        <v>16257</v>
      </c>
      <c r="K2210" s="112">
        <v>10275</v>
      </c>
      <c r="L2210" s="112">
        <v>3766</v>
      </c>
      <c r="M2210" s="112">
        <v>1166</v>
      </c>
      <c r="N2210" s="113">
        <v>1050</v>
      </c>
      <c r="O2210" s="112">
        <v>16452</v>
      </c>
      <c r="P2210" s="112">
        <v>10900</v>
      </c>
      <c r="Q2210" s="112">
        <v>3472</v>
      </c>
      <c r="R2210" s="112">
        <v>1108</v>
      </c>
      <c r="S2210" s="113">
        <v>972</v>
      </c>
      <c r="T2210" s="17">
        <v>6.9447007442947628E-2</v>
      </c>
      <c r="U2210" s="17">
        <v>7.2019464720194604E-2</v>
      </c>
      <c r="V2210" s="17">
        <v>0.12612851832182681</v>
      </c>
      <c r="W2210" s="17">
        <v>-0.13893653516295024</v>
      </c>
      <c r="X2210" s="17">
        <v>7.2380952380952435E-2</v>
      </c>
      <c r="Y2210" s="17">
        <v>6.9447007442947628E-2</v>
      </c>
      <c r="Z2210" s="17">
        <v>3.3883987234841317E-2</v>
      </c>
      <c r="AA2210" s="17">
        <v>0.28320726172465971</v>
      </c>
      <c r="AB2210" s="17">
        <v>-2.3346303501945553E-2</v>
      </c>
      <c r="AC2210" s="17">
        <v>7.1556350626118537E-3</v>
      </c>
    </row>
    <row r="2211" spans="1:29" ht="12.75" customHeight="1" x14ac:dyDescent="0.2">
      <c r="A2211" s="19">
        <v>42262</v>
      </c>
      <c r="B2211" s="19">
        <v>41898</v>
      </c>
      <c r="C2211" s="19">
        <v>40442</v>
      </c>
      <c r="D2211" s="16" t="s">
        <v>4</v>
      </c>
      <c r="E2211" s="114">
        <v>15076</v>
      </c>
      <c r="F2211" s="115">
        <v>8931</v>
      </c>
      <c r="G2211" s="113">
        <v>3720</v>
      </c>
      <c r="H2211" s="113">
        <v>1323</v>
      </c>
      <c r="I2211" s="113">
        <v>1102</v>
      </c>
      <c r="J2211" s="112">
        <v>14397</v>
      </c>
      <c r="K2211" s="112">
        <v>8751</v>
      </c>
      <c r="L2211" s="112">
        <v>3318</v>
      </c>
      <c r="M2211" s="112">
        <v>1252</v>
      </c>
      <c r="N2211" s="113">
        <v>1076</v>
      </c>
      <c r="O2211" s="112">
        <v>14540</v>
      </c>
      <c r="P2211" s="112">
        <v>8835</v>
      </c>
      <c r="Q2211" s="112">
        <v>3747</v>
      </c>
      <c r="R2211" s="112">
        <v>1044</v>
      </c>
      <c r="S2211" s="113">
        <v>914</v>
      </c>
      <c r="T2211" s="17">
        <v>4.716260332013622E-2</v>
      </c>
      <c r="U2211" s="17">
        <v>2.056907781967765E-2</v>
      </c>
      <c r="V2211" s="17">
        <v>0.12115732368896936</v>
      </c>
      <c r="W2211" s="17">
        <v>5.6709265175718837E-2</v>
      </c>
      <c r="X2211" s="17">
        <v>2.4163568773234223E-2</v>
      </c>
      <c r="Y2211" s="17">
        <v>4.716260332013622E-2</v>
      </c>
      <c r="Z2211" s="17">
        <v>-2.5425578350065425E-2</v>
      </c>
      <c r="AA2211" s="17">
        <v>0.12693123295970921</v>
      </c>
      <c r="AB2211" s="17">
        <v>0.27456647398843925</v>
      </c>
      <c r="AC2211" s="17">
        <v>-9.0661831368998858E-4</v>
      </c>
    </row>
    <row r="2212" spans="1:29" ht="12.75" customHeight="1" x14ac:dyDescent="0.2">
      <c r="A2212" s="19">
        <v>42263</v>
      </c>
      <c r="B2212" s="19">
        <v>41899</v>
      </c>
      <c r="C2212" s="19">
        <v>40443</v>
      </c>
      <c r="D2212" s="16" t="s">
        <v>5</v>
      </c>
      <c r="E2212" s="114">
        <v>16287</v>
      </c>
      <c r="F2212" s="115">
        <v>10069</v>
      </c>
      <c r="G2212" s="113">
        <v>4186</v>
      </c>
      <c r="H2212" s="113">
        <v>1040</v>
      </c>
      <c r="I2212" s="113">
        <v>992</v>
      </c>
      <c r="J2212" s="112">
        <v>15268</v>
      </c>
      <c r="K2212" s="112">
        <v>9519</v>
      </c>
      <c r="L2212" s="112">
        <v>3646</v>
      </c>
      <c r="M2212" s="112">
        <v>973</v>
      </c>
      <c r="N2212" s="113">
        <v>1130</v>
      </c>
      <c r="O2212" s="112">
        <v>14542</v>
      </c>
      <c r="P2212" s="112">
        <v>9315</v>
      </c>
      <c r="Q2212" s="112">
        <v>3191</v>
      </c>
      <c r="R2212" s="112">
        <v>1057</v>
      </c>
      <c r="S2212" s="113">
        <v>979</v>
      </c>
      <c r="T2212" s="17">
        <v>6.6740895991616478E-2</v>
      </c>
      <c r="U2212" s="17">
        <v>5.7779178485134919E-2</v>
      </c>
      <c r="V2212" s="17">
        <v>0.14810751508502462</v>
      </c>
      <c r="W2212" s="17">
        <v>6.8859198355601281E-2</v>
      </c>
      <c r="X2212" s="17">
        <v>-0.12212389380530975</v>
      </c>
      <c r="Y2212" s="17">
        <v>6.6740895991616478E-2</v>
      </c>
      <c r="Z2212" s="17">
        <v>4.3527826717794538E-2</v>
      </c>
      <c r="AA2212" s="17">
        <v>0.31346093504863504</v>
      </c>
      <c r="AB2212" s="17">
        <v>2.8684470820969254E-2</v>
      </c>
      <c r="AC2212" s="17">
        <v>0.21271393643031788</v>
      </c>
    </row>
    <row r="2213" spans="1:29" ht="12.75" customHeight="1" x14ac:dyDescent="0.2">
      <c r="A2213" s="19">
        <v>42264</v>
      </c>
      <c r="B2213" s="19">
        <v>41900</v>
      </c>
      <c r="C2213" s="19">
        <v>40444</v>
      </c>
      <c r="D2213" s="16" t="s">
        <v>6</v>
      </c>
      <c r="E2213" s="114">
        <v>16491</v>
      </c>
      <c r="F2213" s="115">
        <v>10647</v>
      </c>
      <c r="G2213" s="113">
        <v>3762</v>
      </c>
      <c r="H2213" s="113">
        <v>1228</v>
      </c>
      <c r="I2213" s="113">
        <v>854</v>
      </c>
      <c r="J2213" s="112">
        <v>17015</v>
      </c>
      <c r="K2213" s="112">
        <v>10591</v>
      </c>
      <c r="L2213" s="112">
        <v>3786</v>
      </c>
      <c r="M2213" s="112">
        <v>1285</v>
      </c>
      <c r="N2213" s="113">
        <v>1353</v>
      </c>
      <c r="O2213" s="112">
        <v>15953</v>
      </c>
      <c r="P2213" s="112">
        <v>9934</v>
      </c>
      <c r="Q2213" s="112">
        <v>3425</v>
      </c>
      <c r="R2213" s="112">
        <v>1272</v>
      </c>
      <c r="S2213" s="113">
        <v>1322</v>
      </c>
      <c r="T2213" s="17">
        <v>-3.0796356156332694E-2</v>
      </c>
      <c r="U2213" s="17">
        <v>5.2875082617316327E-3</v>
      </c>
      <c r="V2213" s="17">
        <v>-6.3391442155309452E-3</v>
      </c>
      <c r="W2213" s="17">
        <v>-4.4357976653696451E-2</v>
      </c>
      <c r="X2213" s="17">
        <v>-0.36881005173688097</v>
      </c>
      <c r="Y2213" s="17">
        <v>-3.0796356156332694E-2</v>
      </c>
      <c r="Z2213" s="17">
        <v>7.3827534039334397E-2</v>
      </c>
      <c r="AA2213" s="17">
        <v>7.0270270270270219E-2</v>
      </c>
      <c r="AB2213" s="17">
        <v>0.21946375372393256</v>
      </c>
      <c r="AC2213" s="17">
        <v>-0.26632302405498287</v>
      </c>
    </row>
    <row r="2214" spans="1:29" ht="12.75" customHeight="1" x14ac:dyDescent="0.2">
      <c r="A2214" s="19">
        <v>42265</v>
      </c>
      <c r="B2214" s="19">
        <v>41901</v>
      </c>
      <c r="C2214" s="19">
        <v>40445</v>
      </c>
      <c r="D2214" s="16" t="s">
        <v>7</v>
      </c>
      <c r="E2214" s="114">
        <v>16401</v>
      </c>
      <c r="F2214" s="115">
        <v>9737</v>
      </c>
      <c r="G2214" s="113">
        <v>4125</v>
      </c>
      <c r="H2214" s="113">
        <v>1256</v>
      </c>
      <c r="I2214" s="113">
        <v>1283</v>
      </c>
      <c r="J2214" s="112">
        <v>17353</v>
      </c>
      <c r="K2214" s="112">
        <v>10668</v>
      </c>
      <c r="L2214" s="112">
        <v>4034</v>
      </c>
      <c r="M2214" s="112">
        <v>1158</v>
      </c>
      <c r="N2214" s="113">
        <v>1493</v>
      </c>
      <c r="O2214" s="112">
        <v>15398</v>
      </c>
      <c r="P2214" s="112">
        <v>9690</v>
      </c>
      <c r="Q2214" s="112">
        <v>3212</v>
      </c>
      <c r="R2214" s="112">
        <v>1296</v>
      </c>
      <c r="S2214" s="113">
        <v>1200</v>
      </c>
      <c r="T2214" s="17">
        <v>-5.4860830980233977E-2</v>
      </c>
      <c r="U2214" s="17">
        <v>-8.7270341207349111E-2</v>
      </c>
      <c r="V2214" s="17">
        <v>2.2558254833911828E-2</v>
      </c>
      <c r="W2214" s="17">
        <v>8.4628670120898031E-2</v>
      </c>
      <c r="X2214" s="17">
        <v>-0.14065639651707973</v>
      </c>
      <c r="Y2214" s="17">
        <v>-5.4860830980233977E-2</v>
      </c>
      <c r="Z2214" s="17">
        <v>-2.1111893033075257E-2</v>
      </c>
      <c r="AA2214" s="17">
        <v>0.64408130729374258</v>
      </c>
      <c r="AB2214" s="17">
        <v>-4.2682926829268331E-2</v>
      </c>
      <c r="AC2214" s="17">
        <v>-0.16253263707571797</v>
      </c>
    </row>
    <row r="2215" spans="1:29" ht="12.75" customHeight="1" x14ac:dyDescent="0.2">
      <c r="A2215" s="19">
        <v>42266</v>
      </c>
      <c r="B2215" s="19">
        <v>41902</v>
      </c>
      <c r="C2215" s="19">
        <v>40446</v>
      </c>
      <c r="D2215" s="16" t="s">
        <v>1</v>
      </c>
      <c r="E2215" s="114">
        <v>18218</v>
      </c>
      <c r="F2215" s="115">
        <v>10221</v>
      </c>
      <c r="G2215" s="113">
        <v>4784</v>
      </c>
      <c r="H2215" s="113">
        <v>1700</v>
      </c>
      <c r="I2215" s="113">
        <v>1513</v>
      </c>
      <c r="J2215" s="112">
        <v>18081</v>
      </c>
      <c r="K2215" s="112">
        <v>10060</v>
      </c>
      <c r="L2215" s="112">
        <v>4509</v>
      </c>
      <c r="M2215" s="112">
        <v>1800</v>
      </c>
      <c r="N2215" s="113">
        <v>1712</v>
      </c>
      <c r="O2215" s="112">
        <v>16598</v>
      </c>
      <c r="P2215" s="112">
        <v>9635</v>
      </c>
      <c r="Q2215" s="112">
        <v>3821</v>
      </c>
      <c r="R2215" s="112">
        <v>1560</v>
      </c>
      <c r="S2215" s="113">
        <v>1582</v>
      </c>
      <c r="T2215" s="17">
        <v>7.5770145456557358E-3</v>
      </c>
      <c r="U2215" s="17">
        <v>1.6003976143141196E-2</v>
      </c>
      <c r="V2215" s="17">
        <v>6.098913284542018E-2</v>
      </c>
      <c r="W2215" s="17">
        <v>-5.555555555555558E-2</v>
      </c>
      <c r="X2215" s="17">
        <v>-0.11623831775700932</v>
      </c>
      <c r="Y2215" s="17">
        <v>7.5770145456557358E-3</v>
      </c>
      <c r="Z2215" s="17">
        <v>-1.7778204881798931E-2</v>
      </c>
      <c r="AA2215" s="17">
        <v>0.29192546583850931</v>
      </c>
      <c r="AB2215" s="17">
        <v>0.1333333333333333</v>
      </c>
      <c r="AC2215" s="17">
        <v>0.19321766561514186</v>
      </c>
    </row>
    <row r="2216" spans="1:29" ht="12.75" customHeight="1" x14ac:dyDescent="0.2">
      <c r="A2216" s="19">
        <v>42267</v>
      </c>
      <c r="B2216" s="19">
        <v>41903</v>
      </c>
      <c r="C2216" s="19">
        <v>40447</v>
      </c>
      <c r="D2216" s="16" t="s">
        <v>2</v>
      </c>
      <c r="E2216" s="114">
        <v>17825</v>
      </c>
      <c r="F2216" s="115">
        <v>11174</v>
      </c>
      <c r="G2216" s="113">
        <v>4280</v>
      </c>
      <c r="H2216" s="113">
        <v>1296</v>
      </c>
      <c r="I2216" s="113">
        <v>1075</v>
      </c>
      <c r="J2216" s="112">
        <v>17508</v>
      </c>
      <c r="K2216" s="112">
        <v>11090</v>
      </c>
      <c r="L2216" s="112">
        <v>3902</v>
      </c>
      <c r="M2216" s="112">
        <v>1251</v>
      </c>
      <c r="N2216" s="113">
        <v>1265</v>
      </c>
      <c r="O2216" s="112">
        <v>15290</v>
      </c>
      <c r="P2216" s="112">
        <v>9731</v>
      </c>
      <c r="Q2216" s="112">
        <v>3116</v>
      </c>
      <c r="R2216" s="112">
        <v>1143</v>
      </c>
      <c r="S2216" s="113">
        <v>1300</v>
      </c>
      <c r="T2216" s="17">
        <v>1.81060086817455E-2</v>
      </c>
      <c r="U2216" s="17">
        <v>7.5743913435526444E-3</v>
      </c>
      <c r="V2216" s="17">
        <v>9.6873398257304011E-2</v>
      </c>
      <c r="W2216" s="17">
        <v>3.5971223021582732E-2</v>
      </c>
      <c r="X2216" s="17">
        <v>-0.15019762845849804</v>
      </c>
      <c r="Y2216" s="17">
        <v>1.81060086817455E-2</v>
      </c>
      <c r="Z2216" s="17">
        <v>6.5408085430968654E-2</v>
      </c>
      <c r="AA2216" s="17">
        <v>0.15613182063749331</v>
      </c>
      <c r="AB2216" s="17">
        <v>9.1828138163437156E-2</v>
      </c>
      <c r="AC2216" s="17">
        <v>4.4703595724003842E-2</v>
      </c>
    </row>
    <row r="2217" spans="1:29" ht="12.75" customHeight="1" x14ac:dyDescent="0.2">
      <c r="A2217" s="19">
        <v>42268</v>
      </c>
      <c r="B2217" s="19">
        <v>41904</v>
      </c>
      <c r="C2217" s="19">
        <v>40448</v>
      </c>
      <c r="D2217" s="16" t="s">
        <v>3</v>
      </c>
      <c r="E2217" s="114">
        <v>17179</v>
      </c>
      <c r="F2217" s="115">
        <v>10905</v>
      </c>
      <c r="G2217" s="113">
        <v>3926</v>
      </c>
      <c r="H2217" s="113">
        <v>1321</v>
      </c>
      <c r="I2217" s="113">
        <v>1027</v>
      </c>
      <c r="J2217" s="112">
        <v>17243</v>
      </c>
      <c r="K2217" s="112">
        <v>11173</v>
      </c>
      <c r="L2217" s="112">
        <v>3766</v>
      </c>
      <c r="M2217" s="112">
        <v>1244</v>
      </c>
      <c r="N2217" s="113">
        <v>1060</v>
      </c>
      <c r="O2217" s="112">
        <v>15268</v>
      </c>
      <c r="P2217" s="112">
        <v>10087</v>
      </c>
      <c r="Q2217" s="112">
        <v>3050</v>
      </c>
      <c r="R2217" s="112">
        <v>1000</v>
      </c>
      <c r="S2217" s="113">
        <v>1131</v>
      </c>
      <c r="T2217" s="17">
        <v>-3.7116511047960987E-3</v>
      </c>
      <c r="U2217" s="17">
        <v>-2.39863957755303E-2</v>
      </c>
      <c r="V2217" s="17">
        <v>4.2485395645246893E-2</v>
      </c>
      <c r="W2217" s="17">
        <v>6.1897106109324751E-2</v>
      </c>
      <c r="X2217" s="17">
        <v>-3.1132075471698162E-2</v>
      </c>
      <c r="Y2217" s="17">
        <v>-3.7116511047960987E-3</v>
      </c>
      <c r="Z2217" s="17">
        <v>3.2768254569561561E-2</v>
      </c>
      <c r="AA2217" s="17">
        <v>0.19041843541540326</v>
      </c>
      <c r="AB2217" s="17">
        <v>0.15371179039301319</v>
      </c>
      <c r="AC2217" s="17">
        <v>-0.10227272727272729</v>
      </c>
    </row>
    <row r="2218" spans="1:29" ht="12.75" customHeight="1" x14ac:dyDescent="0.2">
      <c r="A2218" s="19">
        <v>42269</v>
      </c>
      <c r="B2218" s="19">
        <v>41905</v>
      </c>
      <c r="C2218" s="19">
        <v>40449</v>
      </c>
      <c r="D2218" s="16" t="s">
        <v>4</v>
      </c>
      <c r="E2218" s="114">
        <v>14902</v>
      </c>
      <c r="F2218" s="115">
        <v>8754</v>
      </c>
      <c r="G2218" s="113">
        <v>3822</v>
      </c>
      <c r="H2218" s="113">
        <v>1255</v>
      </c>
      <c r="I2218" s="113">
        <v>1071</v>
      </c>
      <c r="J2218" s="112">
        <v>15072</v>
      </c>
      <c r="K2218" s="112">
        <v>9586</v>
      </c>
      <c r="L2218" s="112">
        <v>3159</v>
      </c>
      <c r="M2218" s="112">
        <v>1181</v>
      </c>
      <c r="N2218" s="113">
        <v>1146</v>
      </c>
      <c r="O2218" s="112">
        <v>13747</v>
      </c>
      <c r="P2218" s="112">
        <v>8977</v>
      </c>
      <c r="Q2218" s="112">
        <v>2938</v>
      </c>
      <c r="R2218" s="112">
        <v>1033</v>
      </c>
      <c r="S2218" s="113">
        <v>799</v>
      </c>
      <c r="T2218" s="17">
        <v>-1.1279193205944837E-2</v>
      </c>
      <c r="U2218" s="17">
        <v>-8.6793240141873618E-2</v>
      </c>
      <c r="V2218" s="17">
        <v>0.20987654320987659</v>
      </c>
      <c r="W2218" s="17">
        <v>6.2658763759525726E-2</v>
      </c>
      <c r="X2218" s="17">
        <v>-6.5445026178010512E-2</v>
      </c>
      <c r="Y2218" s="17">
        <v>-1.1279193205944837E-2</v>
      </c>
      <c r="Z2218" s="17">
        <v>-6.2439755810217434E-2</v>
      </c>
      <c r="AA2218" s="17">
        <v>0.20226486316451719</v>
      </c>
      <c r="AB2218" s="17">
        <v>0.16311399443929564</v>
      </c>
      <c r="AC2218" s="17">
        <v>-5.6387665198237902E-2</v>
      </c>
    </row>
    <row r="2219" spans="1:29" ht="12.75" customHeight="1" x14ac:dyDescent="0.2">
      <c r="A2219" s="19">
        <v>42270</v>
      </c>
      <c r="B2219" s="19">
        <v>41906</v>
      </c>
      <c r="C2219" s="19">
        <v>40450</v>
      </c>
      <c r="D2219" s="16" t="s">
        <v>5</v>
      </c>
      <c r="E2219" s="114">
        <v>16075</v>
      </c>
      <c r="F2219" s="115">
        <v>10098</v>
      </c>
      <c r="G2219" s="113">
        <v>3927</v>
      </c>
      <c r="H2219" s="113">
        <v>1046</v>
      </c>
      <c r="I2219" s="113">
        <v>1004</v>
      </c>
      <c r="J2219" s="112">
        <v>14472</v>
      </c>
      <c r="K2219" s="112">
        <v>9319</v>
      </c>
      <c r="L2219" s="112">
        <v>3103</v>
      </c>
      <c r="M2219" s="112">
        <v>1118</v>
      </c>
      <c r="N2219" s="113">
        <v>932</v>
      </c>
      <c r="O2219" s="112">
        <v>14284</v>
      </c>
      <c r="P2219" s="112">
        <v>9043</v>
      </c>
      <c r="Q2219" s="112">
        <v>3110</v>
      </c>
      <c r="R2219" s="112">
        <v>1231</v>
      </c>
      <c r="S2219" s="113">
        <v>900</v>
      </c>
      <c r="T2219" s="17">
        <v>0.11076561636263138</v>
      </c>
      <c r="U2219" s="17">
        <v>8.3592660156669218E-2</v>
      </c>
      <c r="V2219" s="17">
        <v>0.26554946825652603</v>
      </c>
      <c r="W2219" s="17">
        <v>-6.4400715563506239E-2</v>
      </c>
      <c r="X2219" s="17">
        <v>7.7253218884120178E-2</v>
      </c>
      <c r="Y2219" s="17">
        <v>0.11076561636263138</v>
      </c>
      <c r="Z2219" s="17">
        <v>0.13934333747038252</v>
      </c>
      <c r="AA2219" s="17">
        <v>0.28333333333333344</v>
      </c>
      <c r="AB2219" s="17">
        <v>-0.11129991503823278</v>
      </c>
      <c r="AC2219" s="17">
        <v>1.2096774193548487E-2</v>
      </c>
    </row>
    <row r="2220" spans="1:29" ht="12.75" customHeight="1" x14ac:dyDescent="0.2">
      <c r="A2220" s="19">
        <v>42271</v>
      </c>
      <c r="B2220" s="19">
        <v>41907</v>
      </c>
      <c r="C2220" s="19">
        <v>40451</v>
      </c>
      <c r="D2220" s="16" t="s">
        <v>6</v>
      </c>
      <c r="E2220" s="114">
        <v>18002</v>
      </c>
      <c r="F2220" s="115">
        <v>10928</v>
      </c>
      <c r="G2220" s="113">
        <v>4263</v>
      </c>
      <c r="H2220" s="113">
        <v>1370</v>
      </c>
      <c r="I2220" s="113">
        <v>1441</v>
      </c>
      <c r="J2220" s="112">
        <v>16688</v>
      </c>
      <c r="K2220" s="112">
        <v>9939</v>
      </c>
      <c r="L2220" s="112">
        <v>3962</v>
      </c>
      <c r="M2220" s="112">
        <v>1416</v>
      </c>
      <c r="N2220" s="113">
        <v>1371</v>
      </c>
      <c r="O2220" s="112">
        <v>15616</v>
      </c>
      <c r="P2220" s="112">
        <v>9475</v>
      </c>
      <c r="Q2220" s="112">
        <v>3380</v>
      </c>
      <c r="R2220" s="112">
        <v>1460</v>
      </c>
      <c r="S2220" s="113">
        <v>1301</v>
      </c>
      <c r="T2220" s="17">
        <v>7.8739213806327868E-2</v>
      </c>
      <c r="U2220" s="17">
        <v>9.9506992655196802E-2</v>
      </c>
      <c r="V2220" s="17">
        <v>7.5971731448763347E-2</v>
      </c>
      <c r="W2220" s="17">
        <v>-3.248587570621464E-2</v>
      </c>
      <c r="X2220" s="17">
        <v>5.1057622173595885E-2</v>
      </c>
      <c r="Y2220" s="17">
        <v>7.8739213806327868E-2</v>
      </c>
      <c r="Z2220" s="17">
        <v>8.5958461691344468E-2</v>
      </c>
      <c r="AA2220" s="17">
        <v>0.29064486830154412</v>
      </c>
      <c r="AB2220" s="17">
        <v>1.7830609212481363E-2</v>
      </c>
      <c r="AC2220" s="17">
        <v>8.4273890142964714E-2</v>
      </c>
    </row>
    <row r="2221" spans="1:29" ht="12.75" customHeight="1" x14ac:dyDescent="0.2">
      <c r="A2221" s="19">
        <v>42272</v>
      </c>
      <c r="B2221" s="19">
        <v>41908</v>
      </c>
      <c r="C2221" s="19">
        <v>40452</v>
      </c>
      <c r="D2221" s="16" t="s">
        <v>7</v>
      </c>
      <c r="E2221" s="114">
        <v>17175</v>
      </c>
      <c r="F2221" s="115">
        <v>10453</v>
      </c>
      <c r="G2221" s="113">
        <v>3934</v>
      </c>
      <c r="H2221" s="113">
        <v>1357</v>
      </c>
      <c r="I2221" s="113">
        <v>1431</v>
      </c>
      <c r="J2221" s="112">
        <v>16232</v>
      </c>
      <c r="K2221" s="112">
        <v>9866</v>
      </c>
      <c r="L2221" s="112">
        <v>3615</v>
      </c>
      <c r="M2221" s="112">
        <v>1417</v>
      </c>
      <c r="N2221" s="113">
        <v>1334</v>
      </c>
      <c r="O2221" s="112">
        <v>15233</v>
      </c>
      <c r="P2221" s="112">
        <v>9824</v>
      </c>
      <c r="Q2221" s="112">
        <v>3126</v>
      </c>
      <c r="R2221" s="112">
        <v>1458</v>
      </c>
      <c r="S2221" s="113">
        <v>825</v>
      </c>
      <c r="T2221" s="17">
        <v>5.8095120749137585E-2</v>
      </c>
      <c r="U2221" s="17">
        <v>5.9497263328603278E-2</v>
      </c>
      <c r="V2221" s="17">
        <v>8.8243430152143754E-2</v>
      </c>
      <c r="W2221" s="17">
        <v>-4.2342978122794639E-2</v>
      </c>
      <c r="X2221" s="17">
        <v>7.2713643178410781E-2</v>
      </c>
      <c r="Y2221" s="17">
        <v>5.8095120749137585E-2</v>
      </c>
      <c r="Z2221" s="17">
        <v>0.10193970061142732</v>
      </c>
      <c r="AA2221" s="17">
        <v>0.18280216476247735</v>
      </c>
      <c r="AB2221" s="17">
        <v>-3.2786885245901676E-2</v>
      </c>
      <c r="AC2221" s="17">
        <v>8.0000000000000071E-2</v>
      </c>
    </row>
    <row r="2222" spans="1:29" ht="12.75" customHeight="1" x14ac:dyDescent="0.2">
      <c r="A2222" s="19">
        <v>42273</v>
      </c>
      <c r="B2222" s="19">
        <v>41909</v>
      </c>
      <c r="C2222" s="19">
        <v>40453</v>
      </c>
      <c r="D2222" s="16" t="s">
        <v>1</v>
      </c>
      <c r="E2222" s="114">
        <v>17361</v>
      </c>
      <c r="F2222" s="115">
        <v>10221</v>
      </c>
      <c r="G2222" s="113">
        <v>3936</v>
      </c>
      <c r="H2222" s="113">
        <v>1820</v>
      </c>
      <c r="I2222" s="113">
        <v>1384</v>
      </c>
      <c r="J2222" s="112">
        <v>17928</v>
      </c>
      <c r="K2222" s="112">
        <v>9745</v>
      </c>
      <c r="L2222" s="112">
        <v>4565</v>
      </c>
      <c r="M2222" s="112">
        <v>1892</v>
      </c>
      <c r="N2222" s="113">
        <v>1726</v>
      </c>
      <c r="O2222" s="112">
        <v>18255</v>
      </c>
      <c r="P2222" s="112">
        <v>9930</v>
      </c>
      <c r="Q2222" s="112">
        <v>4647</v>
      </c>
      <c r="R2222" s="112">
        <v>1997</v>
      </c>
      <c r="S2222" s="113">
        <v>1681</v>
      </c>
      <c r="T2222" s="17">
        <v>-3.1626506024096335E-2</v>
      </c>
      <c r="U2222" s="17">
        <v>4.8845561826577732E-2</v>
      </c>
      <c r="V2222" s="17">
        <v>-0.13778751369112818</v>
      </c>
      <c r="W2222" s="17">
        <v>-3.8054968287526414E-2</v>
      </c>
      <c r="X2222" s="17">
        <v>-0.19814600231749713</v>
      </c>
      <c r="Y2222" s="17">
        <v>-3.1626506024096335E-2</v>
      </c>
      <c r="Z2222" s="17">
        <v>1.2481426448736954E-2</v>
      </c>
      <c r="AA2222" s="17">
        <v>5.579399141630903E-2</v>
      </c>
      <c r="AB2222" s="17">
        <v>0.12345679012345689</v>
      </c>
      <c r="AC2222" s="17">
        <v>-0.24371584699453552</v>
      </c>
    </row>
    <row r="2223" spans="1:29" ht="12.75" customHeight="1" x14ac:dyDescent="0.2">
      <c r="A2223" s="19">
        <v>42274</v>
      </c>
      <c r="B2223" s="19">
        <v>41910</v>
      </c>
      <c r="C2223" s="19">
        <v>40454</v>
      </c>
      <c r="D2223" s="16" t="s">
        <v>2</v>
      </c>
      <c r="E2223" s="114">
        <v>17937</v>
      </c>
      <c r="F2223" s="115">
        <v>11361</v>
      </c>
      <c r="G2223" s="113">
        <v>3953</v>
      </c>
      <c r="H2223" s="113">
        <v>1401</v>
      </c>
      <c r="I2223" s="113">
        <v>1222</v>
      </c>
      <c r="J2223" s="112">
        <v>16822</v>
      </c>
      <c r="K2223" s="112">
        <v>10988</v>
      </c>
      <c r="L2223" s="112">
        <v>3702</v>
      </c>
      <c r="M2223" s="112">
        <v>1052</v>
      </c>
      <c r="N2223" s="113">
        <v>1080</v>
      </c>
      <c r="O2223" s="112">
        <v>16760</v>
      </c>
      <c r="P2223" s="112">
        <v>10322</v>
      </c>
      <c r="Q2223" s="112">
        <v>3651</v>
      </c>
      <c r="R2223" s="112">
        <v>1467</v>
      </c>
      <c r="S2223" s="113">
        <v>1320</v>
      </c>
      <c r="T2223" s="17">
        <v>6.6282249435263285E-2</v>
      </c>
      <c r="U2223" s="17">
        <v>3.3946123043320009E-2</v>
      </c>
      <c r="V2223" s="17">
        <v>6.7801188546731561E-2</v>
      </c>
      <c r="W2223" s="17">
        <v>0.33174904942965777</v>
      </c>
      <c r="X2223" s="17">
        <v>0.13148148148148153</v>
      </c>
      <c r="Y2223" s="17">
        <v>6.6282249435263285E-2</v>
      </c>
      <c r="Z2223" s="17">
        <v>8.9888718342286955E-2</v>
      </c>
      <c r="AA2223" s="17">
        <v>0.16504568228706162</v>
      </c>
      <c r="AB2223" s="17">
        <v>7.274119448698313E-2</v>
      </c>
      <c r="AC2223" s="17">
        <v>0.16380952380952385</v>
      </c>
    </row>
    <row r="2224" spans="1:29" ht="12.75" customHeight="1" x14ac:dyDescent="0.2">
      <c r="A2224" s="19">
        <v>42275</v>
      </c>
      <c r="B2224" s="19">
        <v>41911</v>
      </c>
      <c r="C2224" s="19">
        <v>40455</v>
      </c>
      <c r="D2224" s="16" t="s">
        <v>3</v>
      </c>
      <c r="E2224" s="114">
        <v>17070</v>
      </c>
      <c r="F2224" s="115">
        <v>10809</v>
      </c>
      <c r="G2224" s="113">
        <v>3911</v>
      </c>
      <c r="H2224" s="113">
        <v>1287</v>
      </c>
      <c r="I2224" s="113">
        <v>1063</v>
      </c>
      <c r="J2224" s="112">
        <v>17220</v>
      </c>
      <c r="K2224" s="112">
        <v>11165</v>
      </c>
      <c r="L2224" s="112">
        <v>3739</v>
      </c>
      <c r="M2224" s="112">
        <v>1214</v>
      </c>
      <c r="N2224" s="113">
        <v>1102</v>
      </c>
      <c r="O2224" s="112">
        <v>16421</v>
      </c>
      <c r="P2224" s="112">
        <v>10395</v>
      </c>
      <c r="Q2224" s="112">
        <v>3468</v>
      </c>
      <c r="R2224" s="112">
        <v>1358</v>
      </c>
      <c r="S2224" s="113">
        <v>1200</v>
      </c>
      <c r="T2224" s="17">
        <v>-8.7108013937282625E-3</v>
      </c>
      <c r="U2224" s="17">
        <v>-3.1885356023287015E-2</v>
      </c>
      <c r="V2224" s="17">
        <v>4.6001604707140986E-2</v>
      </c>
      <c r="W2224" s="17">
        <v>6.013179571663918E-2</v>
      </c>
      <c r="X2224" s="17">
        <v>-3.5390199637023612E-2</v>
      </c>
      <c r="Y2224" s="17">
        <v>-8.7108013937282625E-3</v>
      </c>
      <c r="Z2224" s="17">
        <v>9.2601166774697319E-4</v>
      </c>
      <c r="AA2224" s="17">
        <v>0.17095808383233524</v>
      </c>
      <c r="AB2224" s="17">
        <v>2.5498007968127512E-2</v>
      </c>
      <c r="AC2224" s="17">
        <v>-4.4923629829290213E-2</v>
      </c>
    </row>
    <row r="2225" spans="1:29" ht="12.75" customHeight="1" x14ac:dyDescent="0.2">
      <c r="A2225" s="19">
        <v>42276</v>
      </c>
      <c r="B2225" s="19">
        <v>41912</v>
      </c>
      <c r="C2225" s="19">
        <v>40456</v>
      </c>
      <c r="D2225" s="16" t="s">
        <v>4</v>
      </c>
      <c r="E2225" s="114">
        <v>14156</v>
      </c>
      <c r="F2225" s="115">
        <v>8202</v>
      </c>
      <c r="G2225" s="113">
        <v>3526</v>
      </c>
      <c r="H2225" s="113">
        <v>1389</v>
      </c>
      <c r="I2225" s="113">
        <v>1039</v>
      </c>
      <c r="J2225" s="112">
        <v>16220</v>
      </c>
      <c r="K2225" s="112">
        <v>9961</v>
      </c>
      <c r="L2225" s="112">
        <v>3749</v>
      </c>
      <c r="M2225" s="112">
        <v>1436</v>
      </c>
      <c r="N2225" s="113">
        <v>1074</v>
      </c>
      <c r="O2225" s="112">
        <v>14735</v>
      </c>
      <c r="P2225" s="112">
        <v>9004</v>
      </c>
      <c r="Q2225" s="112">
        <v>3319</v>
      </c>
      <c r="R2225" s="112">
        <v>1396</v>
      </c>
      <c r="S2225" s="113">
        <v>1016</v>
      </c>
      <c r="T2225" s="17">
        <v>-0.12725030826140571</v>
      </c>
      <c r="U2225" s="17">
        <v>-0.1765886959140649</v>
      </c>
      <c r="V2225" s="17">
        <v>-5.948252867431314E-2</v>
      </c>
      <c r="W2225" s="17">
        <v>-3.2729805013927527E-2</v>
      </c>
      <c r="X2225" s="17">
        <v>-3.2588454376163867E-2</v>
      </c>
      <c r="Y2225" s="17">
        <v>-0.12725030826140571</v>
      </c>
      <c r="Z2225" s="17">
        <v>-0.12390514847254863</v>
      </c>
      <c r="AA2225" s="17">
        <v>5.991440798858827E-3</v>
      </c>
      <c r="AB2225" s="17">
        <v>2.8888888888888964E-2</v>
      </c>
      <c r="AC2225" s="17">
        <v>-6.4806480648064824E-2</v>
      </c>
    </row>
    <row r="2226" spans="1:29" ht="12.75" customHeight="1" x14ac:dyDescent="0.2">
      <c r="A2226" s="19">
        <v>42277</v>
      </c>
      <c r="B2226" s="19">
        <v>41913</v>
      </c>
      <c r="C2226" s="19">
        <v>40457</v>
      </c>
      <c r="D2226" s="16" t="s">
        <v>5</v>
      </c>
      <c r="E2226" s="114">
        <v>16765</v>
      </c>
      <c r="F2226" s="115">
        <v>10365</v>
      </c>
      <c r="G2226" s="113">
        <v>4251</v>
      </c>
      <c r="H2226" s="113">
        <v>1126</v>
      </c>
      <c r="I2226" s="113">
        <v>1023</v>
      </c>
      <c r="J2226" s="112">
        <v>17177</v>
      </c>
      <c r="K2226" s="112">
        <v>11058</v>
      </c>
      <c r="L2226" s="112">
        <v>4010</v>
      </c>
      <c r="M2226" s="112">
        <v>1296</v>
      </c>
      <c r="N2226" s="113">
        <v>813</v>
      </c>
      <c r="O2226" s="112">
        <v>15713</v>
      </c>
      <c r="P2226" s="112">
        <v>9735</v>
      </c>
      <c r="Q2226" s="112">
        <v>3388</v>
      </c>
      <c r="R2226" s="112">
        <v>1376</v>
      </c>
      <c r="S2226" s="113">
        <v>1214</v>
      </c>
      <c r="T2226" s="17">
        <v>-2.3985562088839729E-2</v>
      </c>
      <c r="U2226" s="17">
        <v>-6.266956049918615E-2</v>
      </c>
      <c r="V2226" s="17">
        <v>6.0099750623441306E-2</v>
      </c>
      <c r="W2226" s="17">
        <v>-0.13117283950617287</v>
      </c>
      <c r="X2226" s="17">
        <v>0.25830258302583031</v>
      </c>
      <c r="Y2226" s="17">
        <v>-2.3985562088839729E-2</v>
      </c>
      <c r="Z2226" s="17">
        <v>4.9513973268529687E-2</v>
      </c>
      <c r="AA2226" s="17">
        <v>0.29092013361676283</v>
      </c>
      <c r="AB2226" s="17">
        <v>-0.21313766596785466</v>
      </c>
      <c r="AC2226" s="17">
        <v>2.5050100200400882E-2</v>
      </c>
    </row>
    <row r="2227" spans="1:29" ht="12.75" customHeight="1" x14ac:dyDescent="0.2">
      <c r="A2227" s="19">
        <v>42278</v>
      </c>
      <c r="B2227" s="19">
        <v>41914</v>
      </c>
      <c r="C2227" s="19">
        <v>40458</v>
      </c>
      <c r="D2227" s="16" t="s">
        <v>6</v>
      </c>
      <c r="E2227" s="114">
        <v>19013</v>
      </c>
      <c r="F2227" s="115">
        <v>11686</v>
      </c>
      <c r="G2227" s="113">
        <v>4374</v>
      </c>
      <c r="H2227" s="113">
        <v>1692</v>
      </c>
      <c r="I2227" s="113">
        <v>1261</v>
      </c>
      <c r="J2227" s="112">
        <v>19062</v>
      </c>
      <c r="K2227" s="112">
        <v>11686</v>
      </c>
      <c r="L2227" s="112">
        <v>4183</v>
      </c>
      <c r="M2227" s="112">
        <v>1644</v>
      </c>
      <c r="N2227" s="113">
        <v>1549</v>
      </c>
      <c r="O2227" s="112">
        <v>16475</v>
      </c>
      <c r="P2227" s="112">
        <v>9972</v>
      </c>
      <c r="Q2227" s="112">
        <v>3710</v>
      </c>
      <c r="R2227" s="112">
        <v>1398</v>
      </c>
      <c r="S2227" s="113">
        <v>1395</v>
      </c>
      <c r="T2227" s="17">
        <v>-2.5705592277830425E-3</v>
      </c>
      <c r="U2227" s="17">
        <v>0</v>
      </c>
      <c r="V2227" s="17">
        <v>4.5661008845326423E-2</v>
      </c>
      <c r="W2227" s="17">
        <v>2.9197080291970767E-2</v>
      </c>
      <c r="X2227" s="17">
        <v>-0.18592640413169792</v>
      </c>
      <c r="Y2227" s="17">
        <v>-2.5705592277830425E-3</v>
      </c>
      <c r="Z2227" s="17">
        <v>9.4502200992788277E-2</v>
      </c>
      <c r="AA2227" s="17">
        <v>0.19150095341868711</v>
      </c>
      <c r="AB2227" s="17">
        <v>6.0150375939849621E-2</v>
      </c>
      <c r="AC2227" s="17">
        <v>7.5938566552901099E-2</v>
      </c>
    </row>
    <row r="2228" spans="1:29" ht="12.75" customHeight="1" x14ac:dyDescent="0.2">
      <c r="A2228" s="19">
        <v>42279</v>
      </c>
      <c r="B2228" s="19">
        <v>41915</v>
      </c>
      <c r="C2228" s="19">
        <v>40459</v>
      </c>
      <c r="D2228" s="16" t="s">
        <v>7</v>
      </c>
      <c r="E2228" s="114">
        <v>18543</v>
      </c>
      <c r="F2228" s="115">
        <v>10784</v>
      </c>
      <c r="G2228" s="113">
        <v>4316</v>
      </c>
      <c r="H2228" s="113">
        <v>1747</v>
      </c>
      <c r="I2228" s="113">
        <v>1696</v>
      </c>
      <c r="J2228" s="112">
        <v>19891</v>
      </c>
      <c r="K2228" s="112">
        <v>12105</v>
      </c>
      <c r="L2228" s="112">
        <v>4463</v>
      </c>
      <c r="M2228" s="112">
        <v>1755</v>
      </c>
      <c r="N2228" s="113">
        <v>1568</v>
      </c>
      <c r="O2228" s="112">
        <v>16932</v>
      </c>
      <c r="P2228" s="112">
        <v>10341</v>
      </c>
      <c r="Q2228" s="112">
        <v>3821</v>
      </c>
      <c r="R2228" s="112">
        <v>1387</v>
      </c>
      <c r="S2228" s="113">
        <v>1383</v>
      </c>
      <c r="T2228" s="17">
        <v>-6.7769342918908015E-2</v>
      </c>
      <c r="U2228" s="17">
        <v>-0.1091284593143329</v>
      </c>
      <c r="V2228" s="17">
        <v>-3.2937485995966798E-2</v>
      </c>
      <c r="W2228" s="17">
        <v>-4.5584045584045052E-3</v>
      </c>
      <c r="X2228" s="17">
        <v>8.163265306122458E-2</v>
      </c>
      <c r="Y2228" s="17">
        <v>-6.7769342918908015E-2</v>
      </c>
      <c r="Z2228" s="17">
        <v>4.2637532630764863E-2</v>
      </c>
      <c r="AA2228" s="17">
        <v>8.2789764174611147E-2</v>
      </c>
      <c r="AB2228" s="17">
        <v>4.2362768496420067E-2</v>
      </c>
      <c r="AC2228" s="17">
        <v>0.28777524677296884</v>
      </c>
    </row>
    <row r="2229" spans="1:29" ht="12.75" customHeight="1" x14ac:dyDescent="0.2">
      <c r="A2229" s="19">
        <v>42280</v>
      </c>
      <c r="B2229" s="19">
        <v>41916</v>
      </c>
      <c r="C2229" s="19">
        <v>40460</v>
      </c>
      <c r="D2229" s="16" t="s">
        <v>1</v>
      </c>
      <c r="E2229" s="114">
        <v>20352</v>
      </c>
      <c r="F2229" s="115">
        <v>10536</v>
      </c>
      <c r="G2229" s="113">
        <v>5611</v>
      </c>
      <c r="H2229" s="113">
        <v>2596</v>
      </c>
      <c r="I2229" s="113">
        <v>1609</v>
      </c>
      <c r="J2229" s="112">
        <v>21271</v>
      </c>
      <c r="K2229" s="112">
        <v>11758</v>
      </c>
      <c r="L2229" s="112">
        <v>5328</v>
      </c>
      <c r="M2229" s="112">
        <v>2150</v>
      </c>
      <c r="N2229" s="113">
        <v>2035</v>
      </c>
      <c r="O2229" s="112">
        <v>18816</v>
      </c>
      <c r="P2229" s="112">
        <v>10371</v>
      </c>
      <c r="Q2229" s="112">
        <v>4559</v>
      </c>
      <c r="R2229" s="112">
        <v>2120</v>
      </c>
      <c r="S2229" s="113">
        <v>1766</v>
      </c>
      <c r="T2229" s="17">
        <v>-4.320436274740258E-2</v>
      </c>
      <c r="U2229" s="17">
        <v>-0.10392923966660994</v>
      </c>
      <c r="V2229" s="17">
        <v>5.3115615615615619E-2</v>
      </c>
      <c r="W2229" s="17">
        <v>0.20744186046511626</v>
      </c>
      <c r="X2229" s="17">
        <v>-0.20933660933660936</v>
      </c>
      <c r="Y2229" s="17">
        <v>-4.320436274740258E-2</v>
      </c>
      <c r="Z2229" s="17">
        <v>-4.8066498012287684E-2</v>
      </c>
      <c r="AA2229" s="17">
        <v>0.38065944881889768</v>
      </c>
      <c r="AB2229" s="17">
        <v>0.48767908309455588</v>
      </c>
      <c r="AC2229" s="17">
        <v>-0.15979112271540474</v>
      </c>
    </row>
    <row r="2230" spans="1:29" ht="12.75" customHeight="1" x14ac:dyDescent="0.2">
      <c r="A2230" s="19">
        <v>42281</v>
      </c>
      <c r="B2230" s="19">
        <v>41917</v>
      </c>
      <c r="C2230" s="19">
        <v>40461</v>
      </c>
      <c r="D2230" s="16" t="s">
        <v>2</v>
      </c>
      <c r="E2230" s="114">
        <v>18730</v>
      </c>
      <c r="F2230" s="115">
        <v>11347</v>
      </c>
      <c r="G2230" s="113">
        <v>4576</v>
      </c>
      <c r="H2230" s="113">
        <v>1569</v>
      </c>
      <c r="I2230" s="113">
        <v>1238</v>
      </c>
      <c r="J2230" s="112">
        <v>19945</v>
      </c>
      <c r="K2230" s="112">
        <v>12610</v>
      </c>
      <c r="L2230" s="112">
        <v>4424</v>
      </c>
      <c r="M2230" s="112">
        <v>1486</v>
      </c>
      <c r="N2230" s="113">
        <v>1425</v>
      </c>
      <c r="O2230" s="112">
        <v>17354</v>
      </c>
      <c r="P2230" s="112">
        <v>10719</v>
      </c>
      <c r="Q2230" s="112">
        <v>3768</v>
      </c>
      <c r="R2230" s="112">
        <v>1456</v>
      </c>
      <c r="S2230" s="113">
        <v>1411</v>
      </c>
      <c r="T2230" s="17">
        <v>-6.0917523188769085E-2</v>
      </c>
      <c r="U2230" s="17">
        <v>-0.1001586042823156</v>
      </c>
      <c r="V2230" s="17">
        <v>3.4358047016274762E-2</v>
      </c>
      <c r="W2230" s="17">
        <v>5.5854643337819754E-2</v>
      </c>
      <c r="X2230" s="17">
        <v>-0.13122807017543858</v>
      </c>
      <c r="Y2230" s="17">
        <v>-6.0917523188769085E-2</v>
      </c>
      <c r="Z2230" s="17">
        <v>6.434668417596856E-2</v>
      </c>
      <c r="AA2230" s="17">
        <v>0.16053766167892469</v>
      </c>
      <c r="AB2230" s="17">
        <v>-1.7532874139010612E-2</v>
      </c>
      <c r="AC2230" s="17">
        <v>2.6533996683250516E-2</v>
      </c>
    </row>
    <row r="2231" spans="1:29" ht="12.75" customHeight="1" x14ac:dyDescent="0.2">
      <c r="A2231" s="19">
        <v>42282</v>
      </c>
      <c r="B2231" s="19">
        <v>41918</v>
      </c>
      <c r="C2231" s="19">
        <v>40462</v>
      </c>
      <c r="D2231" s="16" t="s">
        <v>3</v>
      </c>
      <c r="E2231" s="114">
        <v>19185</v>
      </c>
      <c r="F2231" s="115">
        <v>11385</v>
      </c>
      <c r="G2231" s="113">
        <v>4524</v>
      </c>
      <c r="H2231" s="113">
        <v>1855</v>
      </c>
      <c r="I2231" s="113">
        <v>1421</v>
      </c>
      <c r="J2231" s="112">
        <v>18367</v>
      </c>
      <c r="K2231" s="112">
        <v>11003</v>
      </c>
      <c r="L2231" s="112">
        <v>4133</v>
      </c>
      <c r="M2231" s="112">
        <v>1765</v>
      </c>
      <c r="N2231" s="113">
        <v>1466</v>
      </c>
      <c r="O2231" s="112">
        <v>17071</v>
      </c>
      <c r="P2231" s="112">
        <v>10509</v>
      </c>
      <c r="Q2231" s="112">
        <v>3890</v>
      </c>
      <c r="R2231" s="112">
        <v>1439</v>
      </c>
      <c r="S2231" s="113">
        <v>1233</v>
      </c>
      <c r="T2231" s="17">
        <v>4.4536396798606104E-2</v>
      </c>
      <c r="U2231" s="17">
        <v>3.4717804235208538E-2</v>
      </c>
      <c r="V2231" s="17">
        <v>9.4604403580933916E-2</v>
      </c>
      <c r="W2231" s="17">
        <v>5.0991501416430607E-2</v>
      </c>
      <c r="X2231" s="17">
        <v>-3.0695770804911371E-2</v>
      </c>
      <c r="Y2231" s="17">
        <v>4.4536396798606104E-2</v>
      </c>
      <c r="Z2231" s="17">
        <v>9.1562799616490942E-2</v>
      </c>
      <c r="AA2231" s="17">
        <v>0.19178082191780832</v>
      </c>
      <c r="AB2231" s="17">
        <v>0.17927527018436118</v>
      </c>
      <c r="AC2231" s="17">
        <v>5.1813471502590636E-2</v>
      </c>
    </row>
    <row r="2232" spans="1:29" ht="12.75" customHeight="1" x14ac:dyDescent="0.2">
      <c r="A2232" s="19">
        <v>42283</v>
      </c>
      <c r="B2232" s="19">
        <v>41919</v>
      </c>
      <c r="C2232" s="19">
        <v>40463</v>
      </c>
      <c r="D2232" s="16" t="s">
        <v>4</v>
      </c>
      <c r="E2232" s="114">
        <v>17219</v>
      </c>
      <c r="F2232" s="115">
        <v>10204</v>
      </c>
      <c r="G2232" s="113">
        <v>4094</v>
      </c>
      <c r="H2232" s="113">
        <v>1577</v>
      </c>
      <c r="I2232" s="113">
        <v>1344</v>
      </c>
      <c r="J2232" s="112">
        <v>16373</v>
      </c>
      <c r="K2232" s="112">
        <v>9871</v>
      </c>
      <c r="L2232" s="112">
        <v>3663</v>
      </c>
      <c r="M2232" s="112">
        <v>1571</v>
      </c>
      <c r="N2232" s="113">
        <v>1268</v>
      </c>
      <c r="O2232" s="112">
        <v>15734</v>
      </c>
      <c r="P2232" s="112">
        <v>9967</v>
      </c>
      <c r="Q2232" s="112">
        <v>3364</v>
      </c>
      <c r="R2232" s="112">
        <v>1382</v>
      </c>
      <c r="S2232" s="113">
        <v>1021</v>
      </c>
      <c r="T2232" s="17">
        <v>5.1670433029988416E-2</v>
      </c>
      <c r="U2232" s="17">
        <v>3.3735183871948182E-2</v>
      </c>
      <c r="V2232" s="17">
        <v>0.11766311766311777</v>
      </c>
      <c r="W2232" s="17">
        <v>3.8192234245704171E-3</v>
      </c>
      <c r="X2232" s="17">
        <v>5.9936908517350229E-2</v>
      </c>
      <c r="Y2232" s="17">
        <v>5.1670433029988416E-2</v>
      </c>
      <c r="Z2232" s="17">
        <v>1.0297029702970306E-2</v>
      </c>
      <c r="AA2232" s="17">
        <v>0.19532846715328467</v>
      </c>
      <c r="AB2232" s="17">
        <v>4.4585987261147597E-3</v>
      </c>
      <c r="AC2232" s="17">
        <v>0.32806324110671947</v>
      </c>
    </row>
    <row r="2233" spans="1:29" ht="12.75" customHeight="1" x14ac:dyDescent="0.2">
      <c r="A2233" s="19">
        <v>42284</v>
      </c>
      <c r="B2233" s="19">
        <v>41920</v>
      </c>
      <c r="C2233" s="19">
        <v>40464</v>
      </c>
      <c r="D2233" s="16" t="s">
        <v>5</v>
      </c>
      <c r="E2233" s="114">
        <v>18595</v>
      </c>
      <c r="F2233" s="115">
        <v>11141</v>
      </c>
      <c r="G2233" s="113">
        <v>4586</v>
      </c>
      <c r="H2233" s="113">
        <v>1611</v>
      </c>
      <c r="I2233" s="113">
        <v>1257</v>
      </c>
      <c r="J2233" s="112">
        <v>17650</v>
      </c>
      <c r="K2233" s="112">
        <v>11009</v>
      </c>
      <c r="L2233" s="112">
        <v>3809</v>
      </c>
      <c r="M2233" s="112">
        <v>1615</v>
      </c>
      <c r="N2233" s="113">
        <v>1217</v>
      </c>
      <c r="O2233" s="112">
        <v>15307</v>
      </c>
      <c r="P2233" s="112">
        <v>9858</v>
      </c>
      <c r="Q2233" s="112">
        <v>2905</v>
      </c>
      <c r="R2233" s="112">
        <v>1354</v>
      </c>
      <c r="S2233" s="113">
        <v>1190</v>
      </c>
      <c r="T2233" s="17">
        <v>5.3541076487252148E-2</v>
      </c>
      <c r="U2233" s="17">
        <v>1.1990189844672594E-2</v>
      </c>
      <c r="V2233" s="17">
        <v>0.20399054870044631</v>
      </c>
      <c r="W2233" s="17">
        <v>-2.4767801857584759E-3</v>
      </c>
      <c r="X2233" s="17">
        <v>3.2867707477403529E-2</v>
      </c>
      <c r="Y2233" s="17">
        <v>5.3541076487252148E-2</v>
      </c>
      <c r="Z2233" s="17">
        <v>9.1719745222929916E-2</v>
      </c>
      <c r="AA2233" s="17">
        <v>0.34644744568408692</v>
      </c>
      <c r="AB2233" s="17">
        <v>0.11103448275862071</v>
      </c>
      <c r="AC2233" s="17">
        <v>0.41873589164785563</v>
      </c>
    </row>
    <row r="2234" spans="1:29" ht="12.75" customHeight="1" x14ac:dyDescent="0.2">
      <c r="A2234" s="19">
        <v>42285</v>
      </c>
      <c r="B2234" s="19">
        <v>41921</v>
      </c>
      <c r="C2234" s="19">
        <v>40465</v>
      </c>
      <c r="D2234" s="16" t="s">
        <v>6</v>
      </c>
      <c r="E2234" s="114">
        <v>19797</v>
      </c>
      <c r="F2234" s="115">
        <v>11779</v>
      </c>
      <c r="G2234" s="113">
        <v>4643</v>
      </c>
      <c r="H2234" s="113">
        <v>1764</v>
      </c>
      <c r="I2234" s="113">
        <v>1611</v>
      </c>
      <c r="J2234" s="112">
        <v>19352</v>
      </c>
      <c r="K2234" s="112">
        <v>11754</v>
      </c>
      <c r="L2234" s="112">
        <v>4118</v>
      </c>
      <c r="M2234" s="112">
        <v>1588</v>
      </c>
      <c r="N2234" s="113">
        <v>1892</v>
      </c>
      <c r="O2234" s="112">
        <v>16888</v>
      </c>
      <c r="P2234" s="112">
        <v>10408</v>
      </c>
      <c r="Q2234" s="112">
        <v>3661</v>
      </c>
      <c r="R2234" s="112">
        <v>1422</v>
      </c>
      <c r="S2234" s="113">
        <v>1397</v>
      </c>
      <c r="T2234" s="17">
        <v>2.2995039272426521E-2</v>
      </c>
      <c r="U2234" s="17">
        <v>2.1269355113153754E-3</v>
      </c>
      <c r="V2234" s="17">
        <v>0.12748907236522578</v>
      </c>
      <c r="W2234" s="17">
        <v>0.11083123425692687</v>
      </c>
      <c r="X2234" s="17">
        <v>-0.14852008456659616</v>
      </c>
      <c r="Y2234" s="17">
        <v>2.2995039272426521E-2</v>
      </c>
      <c r="Z2234" s="17">
        <v>0.13949888749153527</v>
      </c>
      <c r="AA2234" s="17">
        <v>0.22474281192297552</v>
      </c>
      <c r="AB2234" s="17">
        <v>0.10104533450545961</v>
      </c>
      <c r="AC2234" s="17">
        <v>0.19156804733727806</v>
      </c>
    </row>
    <row r="2235" spans="1:29" ht="12.75" customHeight="1" x14ac:dyDescent="0.2">
      <c r="A2235" s="19">
        <v>42286</v>
      </c>
      <c r="B2235" s="19">
        <v>41922</v>
      </c>
      <c r="C2235" s="19">
        <v>40466</v>
      </c>
      <c r="D2235" s="16" t="s">
        <v>7</v>
      </c>
      <c r="E2235" s="114">
        <v>20048</v>
      </c>
      <c r="F2235" s="115">
        <v>12066</v>
      </c>
      <c r="G2235" s="113">
        <v>4553</v>
      </c>
      <c r="H2235" s="113">
        <v>1936</v>
      </c>
      <c r="I2235" s="113">
        <v>1493</v>
      </c>
      <c r="J2235" s="112">
        <v>20090</v>
      </c>
      <c r="K2235" s="112">
        <v>12201</v>
      </c>
      <c r="L2235" s="112">
        <v>4537</v>
      </c>
      <c r="M2235" s="112">
        <v>1611</v>
      </c>
      <c r="N2235" s="113">
        <v>1741</v>
      </c>
      <c r="O2235" s="112">
        <v>16785</v>
      </c>
      <c r="P2235" s="112">
        <v>10498</v>
      </c>
      <c r="Q2235" s="112">
        <v>3472</v>
      </c>
      <c r="R2235" s="112">
        <v>1406</v>
      </c>
      <c r="S2235" s="113">
        <v>1409</v>
      </c>
      <c r="T2235" s="17">
        <v>-2.090592334494823E-3</v>
      </c>
      <c r="U2235" s="17">
        <v>-1.106466683058771E-2</v>
      </c>
      <c r="V2235" s="17">
        <v>3.5265594004849632E-3</v>
      </c>
      <c r="W2235" s="17">
        <v>0.20173805090006214</v>
      </c>
      <c r="X2235" s="17">
        <v>-0.14244686961516373</v>
      </c>
      <c r="Y2235" s="17">
        <v>-2.090592334494823E-3</v>
      </c>
      <c r="Z2235" s="17">
        <v>0.13744343891402711</v>
      </c>
      <c r="AA2235" s="17">
        <v>0.10295542635658905</v>
      </c>
      <c r="AB2235" s="17">
        <v>0.20623052959501553</v>
      </c>
      <c r="AC2235" s="17">
        <v>5.7365439093484349E-2</v>
      </c>
    </row>
    <row r="2236" spans="1:29" ht="12.75" customHeight="1" x14ac:dyDescent="0.2">
      <c r="A2236" s="19">
        <v>42287</v>
      </c>
      <c r="B2236" s="19">
        <v>41923</v>
      </c>
      <c r="C2236" s="19">
        <v>40467</v>
      </c>
      <c r="D2236" s="16" t="s">
        <v>1</v>
      </c>
      <c r="E2236" s="114">
        <v>22041</v>
      </c>
      <c r="F2236" s="115">
        <v>12048</v>
      </c>
      <c r="G2236" s="113">
        <v>5863</v>
      </c>
      <c r="H2236" s="113">
        <v>2134</v>
      </c>
      <c r="I2236" s="113">
        <v>1996</v>
      </c>
      <c r="J2236" s="112">
        <v>21253</v>
      </c>
      <c r="K2236" s="112">
        <v>12010</v>
      </c>
      <c r="L2236" s="112">
        <v>5434</v>
      </c>
      <c r="M2236" s="112">
        <v>1576</v>
      </c>
      <c r="N2236" s="113">
        <v>2233</v>
      </c>
      <c r="O2236" s="112">
        <v>19256</v>
      </c>
      <c r="P2236" s="112">
        <v>10440</v>
      </c>
      <c r="Q2236" s="112">
        <v>4953</v>
      </c>
      <c r="R2236" s="112">
        <v>2099</v>
      </c>
      <c r="S2236" s="113">
        <v>1764</v>
      </c>
      <c r="T2236" s="17">
        <v>3.707711852444362E-2</v>
      </c>
      <c r="U2236" s="17">
        <v>3.1640299750208545E-3</v>
      </c>
      <c r="V2236" s="17">
        <v>7.8947368421052655E-2</v>
      </c>
      <c r="W2236" s="17">
        <v>0.35406091370558368</v>
      </c>
      <c r="X2236" s="17">
        <v>-0.1061352440662785</v>
      </c>
      <c r="Y2236" s="17">
        <v>3.707711852444362E-2</v>
      </c>
      <c r="Z2236" s="17">
        <v>0.11246537396121892</v>
      </c>
      <c r="AA2236" s="17">
        <v>0.41755319148936176</v>
      </c>
      <c r="AB2236" s="17">
        <v>0.22784810126582289</v>
      </c>
      <c r="AC2236" s="17">
        <v>0.307994757536042</v>
      </c>
    </row>
    <row r="2237" spans="1:29" ht="12.75" customHeight="1" x14ac:dyDescent="0.2">
      <c r="A2237" s="19">
        <v>42288</v>
      </c>
      <c r="B2237" s="19">
        <v>41924</v>
      </c>
      <c r="C2237" s="19">
        <v>40468</v>
      </c>
      <c r="D2237" s="16" t="s">
        <v>2</v>
      </c>
      <c r="E2237" s="114">
        <v>20856</v>
      </c>
      <c r="F2237" s="115">
        <v>12410</v>
      </c>
      <c r="G2237" s="113">
        <v>5198</v>
      </c>
      <c r="H2237" s="113">
        <v>1978</v>
      </c>
      <c r="I2237" s="113">
        <v>1270</v>
      </c>
      <c r="J2237" s="112">
        <v>20088</v>
      </c>
      <c r="K2237" s="112">
        <v>12628</v>
      </c>
      <c r="L2237" s="112">
        <v>4429</v>
      </c>
      <c r="M2237" s="112">
        <v>1490</v>
      </c>
      <c r="N2237" s="113">
        <v>1541</v>
      </c>
      <c r="O2237" s="112">
        <v>17323</v>
      </c>
      <c r="P2237" s="112">
        <v>10903</v>
      </c>
      <c r="Q2237" s="112">
        <v>3649</v>
      </c>
      <c r="R2237" s="112">
        <v>1366</v>
      </c>
      <c r="S2237" s="113">
        <v>1405</v>
      </c>
      <c r="T2237" s="17">
        <v>3.8231780167264029E-2</v>
      </c>
      <c r="U2237" s="17">
        <v>-1.726322458029772E-2</v>
      </c>
      <c r="V2237" s="17">
        <v>0.17362835854594727</v>
      </c>
      <c r="W2237" s="17">
        <v>0.32751677852349004</v>
      </c>
      <c r="X2237" s="17">
        <v>-0.17585983127839067</v>
      </c>
      <c r="Y2237" s="17">
        <v>3.8231780167264029E-2</v>
      </c>
      <c r="Z2237" s="17">
        <v>0.13926374736069036</v>
      </c>
      <c r="AA2237" s="17">
        <v>0.2358535425582502</v>
      </c>
      <c r="AB2237" s="17">
        <v>0.23163138231631386</v>
      </c>
      <c r="AC2237" s="17">
        <v>5.2195526097763123E-2</v>
      </c>
    </row>
    <row r="2238" spans="1:29" ht="12.75" customHeight="1" x14ac:dyDescent="0.2">
      <c r="A2238" s="19">
        <v>42289</v>
      </c>
      <c r="B2238" s="19">
        <v>41925</v>
      </c>
      <c r="C2238" s="19">
        <v>40469</v>
      </c>
      <c r="D2238" s="16" t="s">
        <v>3</v>
      </c>
      <c r="E2238" s="114">
        <v>20137</v>
      </c>
      <c r="F2238" s="115">
        <v>11993</v>
      </c>
      <c r="G2238" s="113">
        <v>4713</v>
      </c>
      <c r="H2238" s="113">
        <v>1912</v>
      </c>
      <c r="I2238" s="113">
        <v>1519</v>
      </c>
      <c r="J2238" s="112">
        <v>18887</v>
      </c>
      <c r="K2238" s="112">
        <v>11851</v>
      </c>
      <c r="L2238" s="112">
        <v>4014</v>
      </c>
      <c r="M2238" s="112">
        <v>1578</v>
      </c>
      <c r="N2238" s="113">
        <v>1444</v>
      </c>
      <c r="O2238" s="112">
        <v>17104</v>
      </c>
      <c r="P2238" s="112">
        <v>10821</v>
      </c>
      <c r="Q2238" s="112">
        <v>3689</v>
      </c>
      <c r="R2238" s="112">
        <v>1395</v>
      </c>
      <c r="S2238" s="113">
        <v>1199</v>
      </c>
      <c r="T2238" s="17">
        <v>6.6183088897125097E-2</v>
      </c>
      <c r="U2238" s="17">
        <v>1.1982111214243529E-2</v>
      </c>
      <c r="V2238" s="17">
        <v>0.17414050822122573</v>
      </c>
      <c r="W2238" s="17">
        <v>0.21166032953105196</v>
      </c>
      <c r="X2238" s="17">
        <v>5.1939058171745156E-2</v>
      </c>
      <c r="Y2238" s="17">
        <v>6.6183088897125097E-2</v>
      </c>
      <c r="Z2238" s="17">
        <v>0.12052695505932909</v>
      </c>
      <c r="AA2238" s="17">
        <v>0.31171722794322299</v>
      </c>
      <c r="AB2238" s="17">
        <v>0.18170580964153271</v>
      </c>
      <c r="AC2238" s="17">
        <v>0.27647058823529402</v>
      </c>
    </row>
    <row r="2239" spans="1:29" ht="12.75" customHeight="1" x14ac:dyDescent="0.2">
      <c r="A2239" s="19">
        <v>42290</v>
      </c>
      <c r="B2239" s="19">
        <v>41926</v>
      </c>
      <c r="C2239" s="19">
        <v>40470</v>
      </c>
      <c r="D2239" s="16" t="s">
        <v>4</v>
      </c>
      <c r="E2239" s="114">
        <v>17556</v>
      </c>
      <c r="F2239" s="115">
        <v>10377</v>
      </c>
      <c r="G2239" s="113">
        <v>4316</v>
      </c>
      <c r="H2239" s="113">
        <v>1784</v>
      </c>
      <c r="I2239" s="113">
        <v>1079</v>
      </c>
      <c r="J2239" s="112">
        <v>17486</v>
      </c>
      <c r="K2239" s="112">
        <v>10763</v>
      </c>
      <c r="L2239" s="112">
        <v>3979</v>
      </c>
      <c r="M2239" s="112">
        <v>1572</v>
      </c>
      <c r="N2239" s="113">
        <v>1172</v>
      </c>
      <c r="O2239" s="112">
        <v>15297</v>
      </c>
      <c r="P2239" s="112">
        <v>9477</v>
      </c>
      <c r="Q2239" s="112">
        <v>3395</v>
      </c>
      <c r="R2239" s="112">
        <v>1410</v>
      </c>
      <c r="S2239" s="113">
        <v>1015</v>
      </c>
      <c r="T2239" s="17">
        <v>4.003202562049557E-3</v>
      </c>
      <c r="U2239" s="17">
        <v>-3.5863606801077808E-2</v>
      </c>
      <c r="V2239" s="17">
        <v>8.4694646896205095E-2</v>
      </c>
      <c r="W2239" s="17">
        <v>0.13486005089058528</v>
      </c>
      <c r="X2239" s="17">
        <v>-7.9351535836177489E-2</v>
      </c>
      <c r="Y2239" s="17">
        <v>4.003202562049557E-3</v>
      </c>
      <c r="Z2239" s="17">
        <v>3.542207144282572E-2</v>
      </c>
      <c r="AA2239" s="17">
        <v>0.19722607489597777</v>
      </c>
      <c r="AB2239" s="17">
        <v>0.10601363918164908</v>
      </c>
      <c r="AC2239" s="17">
        <v>-8.0919931856899496E-2</v>
      </c>
    </row>
    <row r="2240" spans="1:29" ht="12.75" customHeight="1" x14ac:dyDescent="0.2">
      <c r="A2240" s="19">
        <v>42291</v>
      </c>
      <c r="B2240" s="19">
        <v>41927</v>
      </c>
      <c r="C2240" s="19">
        <v>40471</v>
      </c>
      <c r="D2240" s="16" t="s">
        <v>5</v>
      </c>
      <c r="E2240" s="114">
        <v>18359</v>
      </c>
      <c r="F2240" s="115">
        <v>11260</v>
      </c>
      <c r="G2240" s="113">
        <v>4372</v>
      </c>
      <c r="H2240" s="113">
        <v>1605</v>
      </c>
      <c r="I2240" s="113">
        <v>1122</v>
      </c>
      <c r="J2240" s="112">
        <v>17555</v>
      </c>
      <c r="K2240" s="112">
        <v>11033</v>
      </c>
      <c r="L2240" s="112">
        <v>3708</v>
      </c>
      <c r="M2240" s="112">
        <v>1605</v>
      </c>
      <c r="N2240" s="113">
        <v>1209</v>
      </c>
      <c r="O2240" s="112">
        <v>15759</v>
      </c>
      <c r="P2240" s="112">
        <v>9876</v>
      </c>
      <c r="Q2240" s="112">
        <v>3329</v>
      </c>
      <c r="R2240" s="112">
        <v>1364</v>
      </c>
      <c r="S2240" s="113">
        <v>1190</v>
      </c>
      <c r="T2240" s="17">
        <v>4.5798917687268625E-2</v>
      </c>
      <c r="U2240" s="17">
        <v>2.0574639717211962E-2</v>
      </c>
      <c r="V2240" s="17">
        <v>0.17907227615965482</v>
      </c>
      <c r="W2240" s="17">
        <v>0</v>
      </c>
      <c r="X2240" s="17">
        <v>-7.1960297766749393E-2</v>
      </c>
      <c r="Y2240" s="17">
        <v>4.5798917687268625E-2</v>
      </c>
      <c r="Z2240" s="17">
        <v>9.1085271317829397E-2</v>
      </c>
      <c r="AA2240" s="17">
        <v>0.29387392719739558</v>
      </c>
      <c r="AB2240" s="17">
        <v>9.2579986385296076E-2</v>
      </c>
      <c r="AC2240" s="17">
        <v>6.25E-2</v>
      </c>
    </row>
    <row r="2241" spans="1:29" ht="12.75" customHeight="1" x14ac:dyDescent="0.2">
      <c r="A2241" s="19">
        <v>42292</v>
      </c>
      <c r="B2241" s="19">
        <v>41928</v>
      </c>
      <c r="C2241" s="19">
        <v>40472</v>
      </c>
      <c r="D2241" s="16" t="s">
        <v>6</v>
      </c>
      <c r="E2241" s="114">
        <v>19519</v>
      </c>
      <c r="F2241" s="115">
        <v>11842</v>
      </c>
      <c r="G2241" s="113">
        <v>4225</v>
      </c>
      <c r="H2241" s="113">
        <v>1803</v>
      </c>
      <c r="I2241" s="113">
        <v>1649</v>
      </c>
      <c r="J2241" s="112">
        <v>17649</v>
      </c>
      <c r="K2241" s="112">
        <v>10744</v>
      </c>
      <c r="L2241" s="112">
        <v>4018</v>
      </c>
      <c r="M2241" s="112">
        <v>1465</v>
      </c>
      <c r="N2241" s="113">
        <v>1422</v>
      </c>
      <c r="O2241" s="112">
        <v>16589</v>
      </c>
      <c r="P2241" s="112">
        <v>10310</v>
      </c>
      <c r="Q2241" s="112">
        <v>3622</v>
      </c>
      <c r="R2241" s="112">
        <v>1295</v>
      </c>
      <c r="S2241" s="113">
        <v>1362</v>
      </c>
      <c r="T2241" s="17">
        <v>0.10595501161538889</v>
      </c>
      <c r="U2241" s="17">
        <v>0.10219657483246469</v>
      </c>
      <c r="V2241" s="17">
        <v>5.1518168242906892E-2</v>
      </c>
      <c r="W2241" s="17">
        <v>0.23071672354948802</v>
      </c>
      <c r="X2241" s="17">
        <v>0.15963431786216598</v>
      </c>
      <c r="Y2241" s="17">
        <v>0.10595501161538889</v>
      </c>
      <c r="Z2241" s="17">
        <v>0.15037886147270263</v>
      </c>
      <c r="AA2241" s="17">
        <v>0.20096645821489489</v>
      </c>
      <c r="AB2241" s="17">
        <v>0.2573221757322175</v>
      </c>
      <c r="AC2241" s="17">
        <v>0.38222967309304279</v>
      </c>
    </row>
    <row r="2242" spans="1:29" ht="12.75" customHeight="1" x14ac:dyDescent="0.2">
      <c r="A2242" s="19">
        <v>42293</v>
      </c>
      <c r="B2242" s="19">
        <v>41929</v>
      </c>
      <c r="C2242" s="19">
        <v>40473</v>
      </c>
      <c r="D2242" s="16" t="s">
        <v>7</v>
      </c>
      <c r="E2242" s="114">
        <v>18994</v>
      </c>
      <c r="F2242" s="115">
        <v>11477</v>
      </c>
      <c r="G2242" s="113">
        <v>4467</v>
      </c>
      <c r="H2242" s="113">
        <v>1723</v>
      </c>
      <c r="I2242" s="113">
        <v>1327</v>
      </c>
      <c r="J2242" s="112">
        <v>17753</v>
      </c>
      <c r="K2242" s="112">
        <v>11281</v>
      </c>
      <c r="L2242" s="112">
        <v>3713</v>
      </c>
      <c r="M2242" s="112">
        <v>1503</v>
      </c>
      <c r="N2242" s="113">
        <v>1256</v>
      </c>
      <c r="O2242" s="112">
        <v>16695.049982527358</v>
      </c>
      <c r="P2242" s="112">
        <v>10254</v>
      </c>
      <c r="Q2242" s="112">
        <v>3626</v>
      </c>
      <c r="R2242" s="112">
        <v>1425.0499825273587</v>
      </c>
      <c r="S2242" s="113">
        <v>1390</v>
      </c>
      <c r="T2242" s="17">
        <v>6.9903678251563184E-2</v>
      </c>
      <c r="U2242" s="17">
        <v>1.7374346245900174E-2</v>
      </c>
      <c r="V2242" s="17">
        <v>0.20307029356315653</v>
      </c>
      <c r="W2242" s="17">
        <v>0.14637391882900874</v>
      </c>
      <c r="X2242" s="17">
        <v>5.6528662420382236E-2</v>
      </c>
      <c r="Y2242" s="17">
        <v>6.9903678251563184E-2</v>
      </c>
      <c r="Z2242" s="17">
        <v>7.7551403624072757E-2</v>
      </c>
      <c r="AA2242" s="17">
        <v>9.7003929273084433E-2</v>
      </c>
      <c r="AB2242" s="17">
        <v>0.15250836120401345</v>
      </c>
      <c r="AC2242" s="17">
        <v>-1.7764618800888199E-2</v>
      </c>
    </row>
    <row r="2243" spans="1:29" ht="12.75" customHeight="1" x14ac:dyDescent="0.2">
      <c r="A2243" s="19">
        <v>42294</v>
      </c>
      <c r="B2243" s="19">
        <v>41930</v>
      </c>
      <c r="C2243" s="19">
        <v>40474</v>
      </c>
      <c r="D2243" s="16" t="s">
        <v>1</v>
      </c>
      <c r="E2243" s="114">
        <v>21435</v>
      </c>
      <c r="F2243" s="115">
        <v>11962</v>
      </c>
      <c r="G2243" s="113">
        <v>5499</v>
      </c>
      <c r="H2243" s="113">
        <v>2163</v>
      </c>
      <c r="I2243" s="113">
        <v>1811</v>
      </c>
      <c r="J2243" s="112">
        <v>17650</v>
      </c>
      <c r="K2243" s="112">
        <v>10206</v>
      </c>
      <c r="L2243" s="112">
        <v>4283</v>
      </c>
      <c r="M2243" s="112">
        <v>1578</v>
      </c>
      <c r="N2243" s="113">
        <v>1583</v>
      </c>
      <c r="O2243" s="112">
        <v>18766.551534700699</v>
      </c>
      <c r="P2243" s="112">
        <v>10357</v>
      </c>
      <c r="Q2243" s="112">
        <v>4778</v>
      </c>
      <c r="R2243" s="112">
        <v>1958.5515347006983</v>
      </c>
      <c r="S2243" s="113">
        <v>1673</v>
      </c>
      <c r="T2243" s="17">
        <v>0.21444759206798869</v>
      </c>
      <c r="U2243" s="17">
        <v>0.17205565353713492</v>
      </c>
      <c r="V2243" s="17">
        <v>0.28391314499182818</v>
      </c>
      <c r="W2243" s="17">
        <v>0.37072243346007605</v>
      </c>
      <c r="X2243" s="17">
        <v>0.14403032217308898</v>
      </c>
      <c r="Y2243" s="17">
        <v>0.21444759206798869</v>
      </c>
      <c r="Z2243" s="17">
        <v>0.12361450309975575</v>
      </c>
      <c r="AA2243" s="17">
        <v>0.32633863965267729</v>
      </c>
      <c r="AB2243" s="17">
        <v>0.3125</v>
      </c>
      <c r="AC2243" s="17">
        <v>-2.6344086021505397E-2</v>
      </c>
    </row>
    <row r="2244" spans="1:29" ht="12.75" customHeight="1" x14ac:dyDescent="0.2">
      <c r="A2244" s="19">
        <v>42295</v>
      </c>
      <c r="B2244" s="19">
        <v>41931</v>
      </c>
      <c r="C2244" s="19">
        <v>40475</v>
      </c>
      <c r="D2244" s="16" t="s">
        <v>2</v>
      </c>
      <c r="E2244" s="114">
        <v>19208</v>
      </c>
      <c r="F2244" s="115">
        <v>11695</v>
      </c>
      <c r="G2244" s="113">
        <v>4463</v>
      </c>
      <c r="H2244" s="113">
        <v>1742</v>
      </c>
      <c r="I2244" s="113">
        <v>1308</v>
      </c>
      <c r="J2244" s="112">
        <v>17521</v>
      </c>
      <c r="K2244" s="112">
        <v>10815</v>
      </c>
      <c r="L2244" s="112">
        <v>4197</v>
      </c>
      <c r="M2244" s="112">
        <v>1464</v>
      </c>
      <c r="N2244" s="113">
        <v>1045</v>
      </c>
      <c r="O2244" s="112">
        <v>17070</v>
      </c>
      <c r="P2244" s="112">
        <v>10824</v>
      </c>
      <c r="Q2244" s="112">
        <v>3565</v>
      </c>
      <c r="R2244" s="112">
        <v>1354</v>
      </c>
      <c r="S2244" s="113">
        <v>1327</v>
      </c>
      <c r="T2244" s="17">
        <v>9.6284458649620541E-2</v>
      </c>
      <c r="U2244" s="17">
        <v>8.1368469717984171E-2</v>
      </c>
      <c r="V2244" s="17">
        <v>6.3378603764593811E-2</v>
      </c>
      <c r="W2244" s="17">
        <v>0.18989071038251359</v>
      </c>
      <c r="X2244" s="17">
        <v>0.25167464114832527</v>
      </c>
      <c r="Y2244" s="17">
        <v>9.6284458649620541E-2</v>
      </c>
      <c r="Z2244" s="17">
        <v>0.13753525921602949</v>
      </c>
      <c r="AA2244" s="17">
        <v>0.12361530715005031</v>
      </c>
      <c r="AB2244" s="17">
        <v>0.2678311499272199</v>
      </c>
      <c r="AC2244" s="17">
        <v>0.10101010101010099</v>
      </c>
    </row>
    <row r="2245" spans="1:29" ht="12.75" customHeight="1" x14ac:dyDescent="0.2">
      <c r="A2245" s="19">
        <v>42296</v>
      </c>
      <c r="B2245" s="19">
        <v>41932</v>
      </c>
      <c r="C2245" s="19">
        <v>40476</v>
      </c>
      <c r="D2245" s="16" t="s">
        <v>3</v>
      </c>
      <c r="E2245" s="114">
        <v>18954</v>
      </c>
      <c r="F2245" s="115">
        <v>11611</v>
      </c>
      <c r="G2245" s="113">
        <v>4372</v>
      </c>
      <c r="H2245" s="113">
        <v>1717</v>
      </c>
      <c r="I2245" s="113">
        <v>1254</v>
      </c>
      <c r="J2245" s="112">
        <v>18040</v>
      </c>
      <c r="K2245" s="112">
        <v>10919</v>
      </c>
      <c r="L2245" s="112">
        <v>4201</v>
      </c>
      <c r="M2245" s="112">
        <v>1628</v>
      </c>
      <c r="N2245" s="113">
        <v>1292</v>
      </c>
      <c r="O2245" s="112">
        <v>15858</v>
      </c>
      <c r="P2245" s="112">
        <v>10437</v>
      </c>
      <c r="Q2245" s="112">
        <v>3197</v>
      </c>
      <c r="R2245" s="112">
        <v>1135</v>
      </c>
      <c r="S2245" s="113">
        <v>1089</v>
      </c>
      <c r="T2245" s="17">
        <v>5.0665188470066624E-2</v>
      </c>
      <c r="U2245" s="17">
        <v>6.3375767011631057E-2</v>
      </c>
      <c r="V2245" s="17">
        <v>4.0704594144251427E-2</v>
      </c>
      <c r="W2245" s="17">
        <v>5.4668304668304746E-2</v>
      </c>
      <c r="X2245" s="17">
        <v>-2.9411764705882359E-2</v>
      </c>
      <c r="Y2245" s="17">
        <v>5.0665188470066624E-2</v>
      </c>
      <c r="Z2245" s="17">
        <v>7.8788441884233062E-2</v>
      </c>
      <c r="AA2245" s="17">
        <v>0.30080333234156509</v>
      </c>
      <c r="AB2245" s="17">
        <v>0.2900075131480091</v>
      </c>
      <c r="AC2245" s="17">
        <v>1.7857142857142794E-2</v>
      </c>
    </row>
    <row r="2246" spans="1:29" ht="12.75" customHeight="1" x14ac:dyDescent="0.2">
      <c r="A2246" s="19">
        <v>42297</v>
      </c>
      <c r="B2246" s="19">
        <v>41933</v>
      </c>
      <c r="C2246" s="19">
        <v>40477</v>
      </c>
      <c r="D2246" s="16" t="s">
        <v>4</v>
      </c>
      <c r="E2246" s="114">
        <v>16522</v>
      </c>
      <c r="F2246" s="115">
        <v>9695</v>
      </c>
      <c r="G2246" s="113">
        <v>3928</v>
      </c>
      <c r="H2246" s="113">
        <v>1499</v>
      </c>
      <c r="I2246" s="113">
        <v>1400</v>
      </c>
      <c r="J2246" s="112">
        <v>14988</v>
      </c>
      <c r="K2246" s="112">
        <v>9491</v>
      </c>
      <c r="L2246" s="112">
        <v>2763</v>
      </c>
      <c r="M2246" s="112">
        <v>1458</v>
      </c>
      <c r="N2246" s="113">
        <v>1276</v>
      </c>
      <c r="O2246" s="112">
        <v>13435</v>
      </c>
      <c r="P2246" s="112">
        <v>8639</v>
      </c>
      <c r="Q2246" s="112">
        <v>2776</v>
      </c>
      <c r="R2246" s="112">
        <v>1143</v>
      </c>
      <c r="S2246" s="113">
        <v>877</v>
      </c>
      <c r="T2246" s="17">
        <v>0.10234854550306904</v>
      </c>
      <c r="U2246" s="17">
        <v>2.149404699188695E-2</v>
      </c>
      <c r="V2246" s="17">
        <v>0.42164314151284832</v>
      </c>
      <c r="W2246" s="17">
        <v>2.8120713305898493E-2</v>
      </c>
      <c r="X2246" s="17">
        <v>9.7178683385579889E-2</v>
      </c>
      <c r="Y2246" s="17">
        <v>0.10234854550306904</v>
      </c>
      <c r="Z2246" s="17">
        <v>2.8756366723259763E-2</v>
      </c>
      <c r="AA2246" s="17">
        <v>0.20564763658686314</v>
      </c>
      <c r="AB2246" s="17">
        <v>0.11284335560504832</v>
      </c>
      <c r="AC2246" s="17">
        <v>0.25448028673835132</v>
      </c>
    </row>
    <row r="2247" spans="1:29" ht="12.75" customHeight="1" x14ac:dyDescent="0.2">
      <c r="A2247" s="19">
        <v>42298</v>
      </c>
      <c r="B2247" s="19">
        <v>41934</v>
      </c>
      <c r="C2247" s="19">
        <v>40478</v>
      </c>
      <c r="D2247" s="16" t="s">
        <v>5</v>
      </c>
      <c r="E2247" s="114">
        <v>17450</v>
      </c>
      <c r="F2247" s="115">
        <v>10742</v>
      </c>
      <c r="G2247" s="113">
        <v>4059</v>
      </c>
      <c r="H2247" s="113">
        <v>1455</v>
      </c>
      <c r="I2247" s="113">
        <v>1194</v>
      </c>
      <c r="J2247" s="112">
        <v>16411</v>
      </c>
      <c r="K2247" s="112">
        <v>9934</v>
      </c>
      <c r="L2247" s="112">
        <v>3928</v>
      </c>
      <c r="M2247" s="112">
        <v>1461</v>
      </c>
      <c r="N2247" s="113">
        <v>1088</v>
      </c>
      <c r="O2247" s="112">
        <v>14239</v>
      </c>
      <c r="P2247" s="112">
        <v>9026</v>
      </c>
      <c r="Q2247" s="112">
        <v>3110</v>
      </c>
      <c r="R2247" s="112">
        <v>1086</v>
      </c>
      <c r="S2247" s="113">
        <v>1017</v>
      </c>
      <c r="T2247" s="17">
        <v>6.331119371153493E-2</v>
      </c>
      <c r="U2247" s="17">
        <v>8.1336823032011285E-2</v>
      </c>
      <c r="V2247" s="17">
        <v>3.3350305498981658E-2</v>
      </c>
      <c r="W2247" s="17">
        <v>-4.1067761806981018E-3</v>
      </c>
      <c r="X2247" s="17">
        <v>9.7426470588235281E-2</v>
      </c>
      <c r="Y2247" s="17">
        <v>6.331119371153493E-2</v>
      </c>
      <c r="Z2247" s="17">
        <v>6.4935064935064846E-2</v>
      </c>
      <c r="AA2247" s="17">
        <v>0.32000000000000006</v>
      </c>
      <c r="AB2247" s="17">
        <v>0.26631853785900783</v>
      </c>
      <c r="AC2247" s="17">
        <v>0.11902530459231486</v>
      </c>
    </row>
    <row r="2248" spans="1:29" ht="12.75" customHeight="1" x14ac:dyDescent="0.2">
      <c r="A2248" s="19">
        <v>42299</v>
      </c>
      <c r="B2248" s="19">
        <v>41935</v>
      </c>
      <c r="C2248" s="19">
        <v>40479</v>
      </c>
      <c r="D2248" s="16" t="s">
        <v>6</v>
      </c>
      <c r="E2248" s="114">
        <v>18227</v>
      </c>
      <c r="F2248" s="115">
        <v>10953</v>
      </c>
      <c r="G2248" s="113">
        <v>4457</v>
      </c>
      <c r="H2248" s="113">
        <v>1520</v>
      </c>
      <c r="I2248" s="113">
        <v>1297</v>
      </c>
      <c r="J2248" s="112">
        <v>17123</v>
      </c>
      <c r="K2248" s="112">
        <v>10565</v>
      </c>
      <c r="L2248" s="112">
        <v>3670</v>
      </c>
      <c r="M2248" s="112">
        <v>1358</v>
      </c>
      <c r="N2248" s="113">
        <v>1530</v>
      </c>
      <c r="O2248" s="112">
        <v>15197</v>
      </c>
      <c r="P2248" s="112">
        <v>9618</v>
      </c>
      <c r="Q2248" s="112">
        <v>3396</v>
      </c>
      <c r="R2248" s="112">
        <v>1041</v>
      </c>
      <c r="S2248" s="113">
        <v>1142</v>
      </c>
      <c r="T2248" s="17">
        <v>6.4474683174677416E-2</v>
      </c>
      <c r="U2248" s="17">
        <v>3.6725035494557412E-2</v>
      </c>
      <c r="V2248" s="17">
        <v>0.21444141689373297</v>
      </c>
      <c r="W2248" s="17">
        <v>0.11929307805596467</v>
      </c>
      <c r="X2248" s="17">
        <v>-0.15228758169934642</v>
      </c>
      <c r="Y2248" s="17">
        <v>6.4474683174677416E-2</v>
      </c>
      <c r="Z2248" s="17">
        <v>0.12719975301018827</v>
      </c>
      <c r="AA2248" s="17">
        <v>0.28926815157651142</v>
      </c>
      <c r="AB2248" s="17">
        <v>0.12509252405625459</v>
      </c>
      <c r="AC2248" s="17">
        <v>7.5456053067993301E-2</v>
      </c>
    </row>
    <row r="2249" spans="1:29" ht="12.75" customHeight="1" x14ac:dyDescent="0.2">
      <c r="A2249" s="19">
        <v>42300</v>
      </c>
      <c r="B2249" s="19">
        <v>41936</v>
      </c>
      <c r="C2249" s="19">
        <v>40480</v>
      </c>
      <c r="D2249" s="16" t="s">
        <v>7</v>
      </c>
      <c r="E2249" s="114">
        <v>16785</v>
      </c>
      <c r="F2249" s="115">
        <v>9318</v>
      </c>
      <c r="G2249" s="113">
        <v>4386</v>
      </c>
      <c r="H2249" s="113">
        <v>1755</v>
      </c>
      <c r="I2249" s="113">
        <v>1326</v>
      </c>
      <c r="J2249" s="112">
        <v>17025</v>
      </c>
      <c r="K2249" s="112">
        <v>10181</v>
      </c>
      <c r="L2249" s="112">
        <v>4037</v>
      </c>
      <c r="M2249" s="112">
        <v>1519</v>
      </c>
      <c r="N2249" s="113">
        <v>1288</v>
      </c>
      <c r="O2249" s="112">
        <v>14828</v>
      </c>
      <c r="P2249" s="112">
        <v>9228</v>
      </c>
      <c r="Q2249" s="112">
        <v>3088</v>
      </c>
      <c r="R2249" s="112">
        <v>1211</v>
      </c>
      <c r="S2249" s="113">
        <v>1301</v>
      </c>
      <c r="T2249" s="17">
        <v>-1.4096916299559448E-2</v>
      </c>
      <c r="U2249" s="17">
        <v>-8.4765740104115528E-2</v>
      </c>
      <c r="V2249" s="17">
        <v>8.6450334406737772E-2</v>
      </c>
      <c r="W2249" s="17">
        <v>0.1553653719552337</v>
      </c>
      <c r="X2249" s="17">
        <v>2.9503105590062084E-2</v>
      </c>
      <c r="Y2249" s="17">
        <v>-1.4096916299559448E-2</v>
      </c>
      <c r="Z2249" s="17">
        <v>-0.10317613089509148</v>
      </c>
      <c r="AA2249" s="17">
        <v>0.73086029992107338</v>
      </c>
      <c r="AB2249" s="17">
        <v>0.29520295202952029</v>
      </c>
      <c r="AC2249" s="17">
        <v>7.1948261924009715E-2</v>
      </c>
    </row>
    <row r="2250" spans="1:29" ht="12.75" customHeight="1" x14ac:dyDescent="0.2">
      <c r="A2250" s="19">
        <v>42301</v>
      </c>
      <c r="B2250" s="19">
        <v>41937</v>
      </c>
      <c r="C2250" s="19">
        <v>40481</v>
      </c>
      <c r="D2250" s="16" t="s">
        <v>1</v>
      </c>
      <c r="E2250" s="114">
        <v>19264</v>
      </c>
      <c r="F2250" s="115">
        <v>10873</v>
      </c>
      <c r="G2250" s="113">
        <v>5042</v>
      </c>
      <c r="H2250" s="113">
        <v>1583</v>
      </c>
      <c r="I2250" s="113">
        <v>1766</v>
      </c>
      <c r="J2250" s="112">
        <v>18606</v>
      </c>
      <c r="K2250" s="112">
        <v>9869</v>
      </c>
      <c r="L2250" s="112">
        <v>5054</v>
      </c>
      <c r="M2250" s="112">
        <v>1798</v>
      </c>
      <c r="N2250" s="113">
        <v>1885</v>
      </c>
      <c r="O2250" s="112">
        <v>16569</v>
      </c>
      <c r="P2250" s="112">
        <v>9270</v>
      </c>
      <c r="Q2250" s="112">
        <v>4055</v>
      </c>
      <c r="R2250" s="112">
        <v>1681</v>
      </c>
      <c r="S2250" s="113">
        <v>1563</v>
      </c>
      <c r="T2250" s="17">
        <v>3.5364936042136863E-2</v>
      </c>
      <c r="U2250" s="17">
        <v>0.10173269834836351</v>
      </c>
      <c r="V2250" s="17">
        <v>-2.3743569449941049E-3</v>
      </c>
      <c r="W2250" s="17">
        <v>-0.11957730812013345</v>
      </c>
      <c r="X2250" s="17">
        <v>-6.3129973474801093E-2</v>
      </c>
      <c r="Y2250" s="17">
        <v>3.5364936042136863E-2</v>
      </c>
      <c r="Z2250" s="17">
        <v>0.11358049979516593</v>
      </c>
      <c r="AA2250" s="17">
        <v>0.33245243128964064</v>
      </c>
      <c r="AB2250" s="17">
        <v>5.8155080213903698E-2</v>
      </c>
      <c r="AC2250" s="17">
        <v>0.13788659793814428</v>
      </c>
    </row>
    <row r="2251" spans="1:29" ht="12.75" customHeight="1" x14ac:dyDescent="0.2">
      <c r="A2251" s="19">
        <v>42302</v>
      </c>
      <c r="B2251" s="19">
        <v>41938</v>
      </c>
      <c r="C2251" s="19">
        <v>40482</v>
      </c>
      <c r="D2251" s="16" t="s">
        <v>2</v>
      </c>
      <c r="E2251" s="114">
        <v>17832</v>
      </c>
      <c r="F2251" s="115">
        <v>10793</v>
      </c>
      <c r="G2251" s="113">
        <v>4302</v>
      </c>
      <c r="H2251" s="113">
        <v>1552</v>
      </c>
      <c r="I2251" s="113">
        <v>1185</v>
      </c>
      <c r="J2251" s="112">
        <v>16243</v>
      </c>
      <c r="K2251" s="112">
        <v>10217</v>
      </c>
      <c r="L2251" s="112">
        <v>3785</v>
      </c>
      <c r="M2251" s="112">
        <v>1158</v>
      </c>
      <c r="N2251" s="113">
        <v>1083</v>
      </c>
      <c r="O2251" s="112">
        <v>14745</v>
      </c>
      <c r="P2251" s="112">
        <v>9614</v>
      </c>
      <c r="Q2251" s="112">
        <v>2887</v>
      </c>
      <c r="R2251" s="112">
        <v>1147</v>
      </c>
      <c r="S2251" s="113">
        <v>1097</v>
      </c>
      <c r="T2251" s="17">
        <v>9.782675614110703E-2</v>
      </c>
      <c r="U2251" s="17">
        <v>5.6376627189977491E-2</v>
      </c>
      <c r="V2251" s="17">
        <v>0.13659180977542928</v>
      </c>
      <c r="W2251" s="17">
        <v>0.34024179620034545</v>
      </c>
      <c r="X2251" s="17">
        <v>9.4182825484764532E-2</v>
      </c>
      <c r="Y2251" s="17">
        <v>9.782675614110703E-2</v>
      </c>
      <c r="Z2251" s="17">
        <v>9.042230753687619E-2</v>
      </c>
      <c r="AA2251" s="17">
        <v>0.29578313253012056</v>
      </c>
      <c r="AB2251" s="17">
        <v>0.46830652790917693</v>
      </c>
      <c r="AC2251" s="17">
        <v>0.14382239382239392</v>
      </c>
    </row>
    <row r="2252" spans="1:29" ht="12.75" customHeight="1" x14ac:dyDescent="0.2">
      <c r="A2252" s="19">
        <v>42303</v>
      </c>
      <c r="B2252" s="19">
        <v>41939</v>
      </c>
      <c r="C2252" s="19">
        <v>40483</v>
      </c>
      <c r="D2252" s="16" t="s">
        <v>3</v>
      </c>
      <c r="E2252" s="114">
        <v>16915</v>
      </c>
      <c r="F2252" s="115">
        <v>10765</v>
      </c>
      <c r="G2252" s="113">
        <v>3741</v>
      </c>
      <c r="H2252" s="113">
        <v>1365</v>
      </c>
      <c r="I2252" s="113">
        <v>1044</v>
      </c>
      <c r="J2252" s="112">
        <v>14926</v>
      </c>
      <c r="K2252" s="112">
        <v>9513</v>
      </c>
      <c r="L2252" s="112">
        <v>3599</v>
      </c>
      <c r="M2252" s="112">
        <v>1104</v>
      </c>
      <c r="N2252" s="113">
        <v>710</v>
      </c>
      <c r="O2252" s="112">
        <v>14712</v>
      </c>
      <c r="P2252" s="112">
        <v>9878</v>
      </c>
      <c r="Q2252" s="112">
        <v>3056</v>
      </c>
      <c r="R2252" s="112">
        <v>1012</v>
      </c>
      <c r="S2252" s="113">
        <v>766</v>
      </c>
      <c r="T2252" s="17">
        <v>0.13325740318906609</v>
      </c>
      <c r="U2252" s="17">
        <v>0.13160937664248928</v>
      </c>
      <c r="V2252" s="17">
        <v>3.9455404278966322E-2</v>
      </c>
      <c r="W2252" s="17">
        <v>0.23641304347826098</v>
      </c>
      <c r="X2252" s="17">
        <v>0.47042253521126765</v>
      </c>
      <c r="Y2252" s="17">
        <v>0.13325740318906609</v>
      </c>
      <c r="Z2252" s="17">
        <v>0.12439941508251517</v>
      </c>
      <c r="AA2252" s="17">
        <v>0.35986913849509272</v>
      </c>
      <c r="AB2252" s="17">
        <v>0.35820895522388052</v>
      </c>
      <c r="AC2252" s="17">
        <v>0.15742793791574283</v>
      </c>
    </row>
    <row r="2253" spans="1:29" ht="12.75" customHeight="1" x14ac:dyDescent="0.2">
      <c r="A2253" s="19">
        <v>42304</v>
      </c>
      <c r="B2253" s="19">
        <v>41940</v>
      </c>
      <c r="C2253" s="19">
        <v>40484</v>
      </c>
      <c r="D2253" s="16" t="s">
        <v>4</v>
      </c>
      <c r="E2253" s="114">
        <v>15357</v>
      </c>
      <c r="F2253" s="115">
        <v>9287</v>
      </c>
      <c r="G2253" s="113">
        <v>3665</v>
      </c>
      <c r="H2253" s="113">
        <v>1334</v>
      </c>
      <c r="I2253" s="113">
        <v>1071</v>
      </c>
      <c r="J2253" s="112">
        <v>12971</v>
      </c>
      <c r="K2253" s="112">
        <v>7745</v>
      </c>
      <c r="L2253" s="112">
        <v>3219</v>
      </c>
      <c r="M2253" s="112">
        <v>1030</v>
      </c>
      <c r="N2253" s="113">
        <v>977</v>
      </c>
      <c r="O2253" s="112">
        <v>15219</v>
      </c>
      <c r="P2253" s="112">
        <v>9537</v>
      </c>
      <c r="Q2253" s="112">
        <v>3425</v>
      </c>
      <c r="R2253" s="112">
        <v>1254</v>
      </c>
      <c r="S2253" s="113">
        <v>1003</v>
      </c>
      <c r="T2253" s="17">
        <v>0.18394880888135079</v>
      </c>
      <c r="U2253" s="17">
        <v>0.1990961910910265</v>
      </c>
      <c r="V2253" s="17">
        <v>0.13855234544889727</v>
      </c>
      <c r="W2253" s="17">
        <v>0.29514563106796121</v>
      </c>
      <c r="X2253" s="17">
        <v>9.6212896622313249E-2</v>
      </c>
      <c r="Y2253" s="17">
        <v>0.18394880888135079</v>
      </c>
      <c r="Z2253" s="17">
        <v>0.11730028873917231</v>
      </c>
      <c r="AA2253" s="17">
        <v>0.28461268839817744</v>
      </c>
      <c r="AB2253" s="17">
        <v>0.29263565891472876</v>
      </c>
      <c r="AC2253" s="17">
        <v>0.36956521739130443</v>
      </c>
    </row>
    <row r="2254" spans="1:29" ht="12.75" customHeight="1" x14ac:dyDescent="0.2">
      <c r="A2254" s="19">
        <v>42305</v>
      </c>
      <c r="B2254" s="19">
        <v>41941</v>
      </c>
      <c r="C2254" s="19">
        <v>40485</v>
      </c>
      <c r="D2254" s="16" t="s">
        <v>5</v>
      </c>
      <c r="E2254" s="114">
        <v>15295</v>
      </c>
      <c r="F2254" s="115">
        <v>9519</v>
      </c>
      <c r="G2254" s="113">
        <v>3618</v>
      </c>
      <c r="H2254" s="113">
        <v>1233</v>
      </c>
      <c r="I2254" s="113">
        <v>925</v>
      </c>
      <c r="J2254" s="112">
        <v>13876</v>
      </c>
      <c r="K2254" s="112">
        <v>8762</v>
      </c>
      <c r="L2254" s="112">
        <v>3181</v>
      </c>
      <c r="M2254" s="112">
        <v>1168</v>
      </c>
      <c r="N2254" s="113">
        <v>765</v>
      </c>
      <c r="O2254" s="112">
        <v>15819</v>
      </c>
      <c r="P2254" s="112">
        <v>10199</v>
      </c>
      <c r="Q2254" s="112">
        <v>3395</v>
      </c>
      <c r="R2254" s="112">
        <v>1226</v>
      </c>
      <c r="S2254" s="113">
        <v>999</v>
      </c>
      <c r="T2254" s="17">
        <v>0.10226289997117322</v>
      </c>
      <c r="U2254" s="17">
        <v>8.6395800045651727E-2</v>
      </c>
      <c r="V2254" s="17">
        <v>0.13737818296133297</v>
      </c>
      <c r="W2254" s="17">
        <v>5.5650684931506822E-2</v>
      </c>
      <c r="X2254" s="17">
        <v>0.20915032679738554</v>
      </c>
      <c r="Y2254" s="17">
        <v>0.10226289997117322</v>
      </c>
      <c r="Z2254" s="17">
        <v>2.1790468012022224E-2</v>
      </c>
      <c r="AA2254" s="17">
        <v>0.21695257315842587</v>
      </c>
      <c r="AB2254" s="17">
        <v>0.22808764940239046</v>
      </c>
      <c r="AC2254" s="17">
        <v>0.36029411764705888</v>
      </c>
    </row>
    <row r="2255" spans="1:29" ht="12.75" customHeight="1" x14ac:dyDescent="0.2">
      <c r="A2255" s="19">
        <v>42306</v>
      </c>
      <c r="B2255" s="19">
        <v>41942</v>
      </c>
      <c r="C2255" s="19">
        <v>40486</v>
      </c>
      <c r="D2255" s="16" t="s">
        <v>6</v>
      </c>
      <c r="E2255" s="114">
        <v>16674</v>
      </c>
      <c r="F2255" s="115">
        <v>10458</v>
      </c>
      <c r="G2255" s="113">
        <v>3821</v>
      </c>
      <c r="H2255" s="113">
        <v>1180</v>
      </c>
      <c r="I2255" s="113">
        <v>1215</v>
      </c>
      <c r="J2255" s="112">
        <v>15111</v>
      </c>
      <c r="K2255" s="112">
        <v>9377</v>
      </c>
      <c r="L2255" s="112">
        <v>3440</v>
      </c>
      <c r="M2255" s="112">
        <v>1315</v>
      </c>
      <c r="N2255" s="113">
        <v>979</v>
      </c>
      <c r="O2255" s="112">
        <v>16492</v>
      </c>
      <c r="P2255" s="112">
        <v>10047</v>
      </c>
      <c r="Q2255" s="112">
        <v>3644</v>
      </c>
      <c r="R2255" s="112">
        <v>1442</v>
      </c>
      <c r="S2255" s="113">
        <v>1359</v>
      </c>
      <c r="T2255" s="17">
        <v>0.10343458407782413</v>
      </c>
      <c r="U2255" s="17">
        <v>0.11528207315772643</v>
      </c>
      <c r="V2255" s="17">
        <v>0.11075581395348832</v>
      </c>
      <c r="W2255" s="17">
        <v>-0.10266159695817489</v>
      </c>
      <c r="X2255" s="17">
        <v>0.24106230847803878</v>
      </c>
      <c r="Y2255" s="17">
        <v>0.10343458407782413</v>
      </c>
      <c r="Z2255" s="17">
        <v>0.12706110572259943</v>
      </c>
      <c r="AA2255" s="17">
        <v>0.4747201852566576</v>
      </c>
      <c r="AB2255" s="17">
        <v>-7.8125E-2</v>
      </c>
      <c r="AC2255" s="17">
        <v>-2.8000000000000025E-2</v>
      </c>
    </row>
    <row r="2256" spans="1:29" ht="12.75" customHeight="1" x14ac:dyDescent="0.2">
      <c r="A2256" s="19">
        <v>42307</v>
      </c>
      <c r="B2256" s="19">
        <v>41943</v>
      </c>
      <c r="C2256" s="19">
        <v>40487</v>
      </c>
      <c r="D2256" s="16" t="s">
        <v>7</v>
      </c>
      <c r="E2256" s="114">
        <v>15977</v>
      </c>
      <c r="F2256" s="115">
        <v>9457</v>
      </c>
      <c r="G2256" s="113">
        <v>3773</v>
      </c>
      <c r="H2256" s="113">
        <v>1414</v>
      </c>
      <c r="I2256" s="113">
        <v>1333</v>
      </c>
      <c r="J2256" s="112">
        <v>16128</v>
      </c>
      <c r="K2256" s="112">
        <v>9530</v>
      </c>
      <c r="L2256" s="112">
        <v>3352</v>
      </c>
      <c r="M2256" s="112">
        <v>1636</v>
      </c>
      <c r="N2256" s="113">
        <v>1610</v>
      </c>
      <c r="O2256" s="112">
        <v>15405</v>
      </c>
      <c r="P2256" s="112">
        <v>9816</v>
      </c>
      <c r="Q2256" s="112">
        <v>3531</v>
      </c>
      <c r="R2256" s="112">
        <v>882</v>
      </c>
      <c r="S2256" s="113">
        <v>1176</v>
      </c>
      <c r="T2256" s="17">
        <v>-9.362599206349187E-3</v>
      </c>
      <c r="U2256" s="17">
        <v>-7.6600209863588731E-3</v>
      </c>
      <c r="V2256" s="17">
        <v>0.12559665871121717</v>
      </c>
      <c r="W2256" s="17">
        <v>-0.13569682151589246</v>
      </c>
      <c r="X2256" s="17">
        <v>-0.17204968944099375</v>
      </c>
      <c r="Y2256" s="17">
        <v>-9.362599206349187E-3</v>
      </c>
      <c r="Z2256" s="17">
        <v>-7.2115384615384581E-2</v>
      </c>
      <c r="AA2256" s="17">
        <v>8.0779146376396493E-2</v>
      </c>
      <c r="AB2256" s="17">
        <v>5.3651266766020944E-2</v>
      </c>
      <c r="AC2256" s="17">
        <v>8.1980519480519431E-2</v>
      </c>
    </row>
    <row r="2257" spans="1:29" ht="12.75" customHeight="1" x14ac:dyDescent="0.2">
      <c r="A2257" s="19">
        <v>42308</v>
      </c>
      <c r="B2257" s="19">
        <v>41944</v>
      </c>
      <c r="C2257" s="19">
        <v>40488</v>
      </c>
      <c r="D2257" s="16" t="s">
        <v>1</v>
      </c>
      <c r="E2257" s="114">
        <v>17043</v>
      </c>
      <c r="F2257" s="115">
        <v>9258</v>
      </c>
      <c r="G2257" s="113">
        <v>4777</v>
      </c>
      <c r="H2257" s="113">
        <v>1333</v>
      </c>
      <c r="I2257" s="113">
        <v>1675</v>
      </c>
      <c r="J2257" s="112">
        <v>19584</v>
      </c>
      <c r="K2257" s="112">
        <v>10554</v>
      </c>
      <c r="L2257" s="112">
        <v>4992</v>
      </c>
      <c r="M2257" s="112">
        <v>1973</v>
      </c>
      <c r="N2257" s="113">
        <v>2065</v>
      </c>
      <c r="O2257" s="112">
        <v>17991</v>
      </c>
      <c r="P2257" s="112">
        <v>10090</v>
      </c>
      <c r="Q2257" s="112">
        <v>4230</v>
      </c>
      <c r="R2257" s="112">
        <v>2002</v>
      </c>
      <c r="S2257" s="113">
        <v>1669</v>
      </c>
      <c r="T2257" s="17">
        <v>-0.12974877450980393</v>
      </c>
      <c r="U2257" s="17">
        <v>-0.12279704377487211</v>
      </c>
      <c r="V2257" s="17">
        <v>-4.3068910256410242E-2</v>
      </c>
      <c r="W2257" s="17">
        <v>-0.32437911809427267</v>
      </c>
      <c r="X2257" s="17">
        <v>-0.18886198547215494</v>
      </c>
      <c r="Y2257" s="17">
        <v>-0.12974877450980393</v>
      </c>
      <c r="Z2257" s="17">
        <v>-0.12012925299372745</v>
      </c>
      <c r="AA2257" s="17">
        <v>0.13387135058153343</v>
      </c>
      <c r="AB2257" s="17">
        <v>-0.22545031958163864</v>
      </c>
      <c r="AC2257" s="17">
        <v>-2.7293844367015097E-2</v>
      </c>
    </row>
    <row r="2258" spans="1:29" ht="12.75" customHeight="1" x14ac:dyDescent="0.2">
      <c r="A2258" s="19">
        <v>42309</v>
      </c>
      <c r="B2258" s="19">
        <v>41945</v>
      </c>
      <c r="C2258" s="19">
        <v>40489</v>
      </c>
      <c r="D2258" s="16" t="s">
        <v>2</v>
      </c>
      <c r="E2258" s="114">
        <v>19484</v>
      </c>
      <c r="F2258" s="115">
        <v>11555</v>
      </c>
      <c r="G2258" s="113">
        <v>4756</v>
      </c>
      <c r="H2258" s="113">
        <v>1695</v>
      </c>
      <c r="I2258" s="113">
        <v>1478</v>
      </c>
      <c r="J2258" s="112">
        <v>19334</v>
      </c>
      <c r="K2258" s="112">
        <v>11801</v>
      </c>
      <c r="L2258" s="112">
        <v>4338</v>
      </c>
      <c r="M2258" s="112">
        <v>1662</v>
      </c>
      <c r="N2258" s="113">
        <v>1533</v>
      </c>
      <c r="O2258" s="112">
        <v>16165</v>
      </c>
      <c r="P2258" s="112">
        <v>9466</v>
      </c>
      <c r="Q2258" s="112">
        <v>3734</v>
      </c>
      <c r="R2258" s="112">
        <v>1632</v>
      </c>
      <c r="S2258" s="113">
        <v>1333</v>
      </c>
      <c r="T2258" s="17">
        <v>7.7583531602358757E-3</v>
      </c>
      <c r="U2258" s="17">
        <v>-2.0845691043131942E-2</v>
      </c>
      <c r="V2258" s="17">
        <v>9.6357768556938783E-2</v>
      </c>
      <c r="W2258" s="17">
        <v>1.9855595667870096E-2</v>
      </c>
      <c r="X2258" s="17">
        <v>-3.5877364644487986E-2</v>
      </c>
      <c r="Y2258" s="17">
        <v>7.7583531602358757E-3</v>
      </c>
      <c r="Z2258" s="17">
        <v>4.0897216466984965E-2</v>
      </c>
      <c r="AA2258" s="17">
        <v>0.16397454723445914</v>
      </c>
      <c r="AB2258" s="17">
        <v>6.5367693274670069E-2</v>
      </c>
      <c r="AC2258" s="17">
        <v>9.4814814814814907E-2</v>
      </c>
    </row>
    <row r="2259" spans="1:29" ht="12.75" customHeight="1" x14ac:dyDescent="0.2">
      <c r="A2259" s="19">
        <v>42310</v>
      </c>
      <c r="B2259" s="19">
        <v>41946</v>
      </c>
      <c r="C2259" s="19">
        <v>40490</v>
      </c>
      <c r="D2259" s="16" t="s">
        <v>3</v>
      </c>
      <c r="E2259" s="114">
        <v>19160</v>
      </c>
      <c r="F2259" s="115">
        <v>12083</v>
      </c>
      <c r="G2259" s="113">
        <v>3800</v>
      </c>
      <c r="H2259" s="113">
        <v>1883</v>
      </c>
      <c r="I2259" s="113">
        <v>1394</v>
      </c>
      <c r="J2259" s="112">
        <v>17752</v>
      </c>
      <c r="K2259" s="112">
        <v>10694</v>
      </c>
      <c r="L2259" s="112">
        <v>4362</v>
      </c>
      <c r="M2259" s="112">
        <v>1580</v>
      </c>
      <c r="N2259" s="113">
        <v>1116</v>
      </c>
      <c r="O2259" s="112">
        <v>16379</v>
      </c>
      <c r="P2259" s="112">
        <v>10954</v>
      </c>
      <c r="Q2259" s="112">
        <v>3075</v>
      </c>
      <c r="R2259" s="112">
        <v>1359</v>
      </c>
      <c r="S2259" s="113">
        <v>991</v>
      </c>
      <c r="T2259" s="17">
        <v>7.9315006759801632E-2</v>
      </c>
      <c r="U2259" s="17">
        <v>0.12988591733682431</v>
      </c>
      <c r="V2259" s="17">
        <v>-0.12883998165978905</v>
      </c>
      <c r="W2259" s="17">
        <v>0.19177215189873409</v>
      </c>
      <c r="X2259" s="17">
        <v>0.24910394265232982</v>
      </c>
      <c r="Y2259" s="17">
        <v>7.9315006759801632E-2</v>
      </c>
      <c r="Z2259" s="17">
        <v>0.1231641569064883</v>
      </c>
      <c r="AA2259" s="17">
        <v>2.3706896551724199E-2</v>
      </c>
      <c r="AB2259" s="17">
        <v>0.2055057618437901</v>
      </c>
      <c r="AC2259" s="17">
        <v>0.22388059701492535</v>
      </c>
    </row>
    <row r="2260" spans="1:29" ht="12.75" customHeight="1" x14ac:dyDescent="0.2">
      <c r="A2260" s="19">
        <v>42311</v>
      </c>
      <c r="B2260" s="19">
        <v>41947</v>
      </c>
      <c r="C2260" s="19">
        <v>40491</v>
      </c>
      <c r="D2260" s="16" t="s">
        <v>4</v>
      </c>
      <c r="E2260" s="114">
        <v>16804</v>
      </c>
      <c r="F2260" s="115">
        <v>9662</v>
      </c>
      <c r="G2260" s="113">
        <v>4049</v>
      </c>
      <c r="H2260" s="113">
        <v>1805</v>
      </c>
      <c r="I2260" s="113">
        <v>1288</v>
      </c>
      <c r="J2260" s="112">
        <v>15502</v>
      </c>
      <c r="K2260" s="112">
        <v>9448</v>
      </c>
      <c r="L2260" s="112">
        <v>3411</v>
      </c>
      <c r="M2260" s="112">
        <v>1441</v>
      </c>
      <c r="N2260" s="113">
        <v>1202</v>
      </c>
      <c r="O2260" s="112">
        <v>15178</v>
      </c>
      <c r="P2260" s="112">
        <v>9334</v>
      </c>
      <c r="Q2260" s="112">
        <v>3557</v>
      </c>
      <c r="R2260" s="112">
        <v>1311</v>
      </c>
      <c r="S2260" s="113">
        <v>976</v>
      </c>
      <c r="T2260" s="17">
        <v>8.3989162688685282E-2</v>
      </c>
      <c r="U2260" s="17">
        <v>2.265029635901783E-2</v>
      </c>
      <c r="V2260" s="17">
        <v>0.18704192318968049</v>
      </c>
      <c r="W2260" s="17">
        <v>0.25260235947258858</v>
      </c>
      <c r="X2260" s="17">
        <v>7.1547420965058173E-2</v>
      </c>
      <c r="Y2260" s="17">
        <v>8.3989162688685282E-2</v>
      </c>
      <c r="Z2260" s="17">
        <v>4.0491061813482609E-2</v>
      </c>
      <c r="AA2260" s="17">
        <v>0.30486625845955517</v>
      </c>
      <c r="AB2260" s="17">
        <v>0.60301953818827703</v>
      </c>
      <c r="AC2260" s="17">
        <v>1.178318931657496E-2</v>
      </c>
    </row>
    <row r="2261" spans="1:29" ht="12.75" customHeight="1" x14ac:dyDescent="0.2">
      <c r="A2261" s="19">
        <v>42312</v>
      </c>
      <c r="B2261" s="19">
        <v>41948</v>
      </c>
      <c r="C2261" s="19">
        <v>40492</v>
      </c>
      <c r="D2261" s="16" t="s">
        <v>5</v>
      </c>
      <c r="E2261" s="114">
        <v>16920</v>
      </c>
      <c r="F2261" s="115">
        <v>10221</v>
      </c>
      <c r="G2261" s="113">
        <v>3738</v>
      </c>
      <c r="H2261" s="113">
        <v>1603</v>
      </c>
      <c r="I2261" s="113">
        <v>1358</v>
      </c>
      <c r="J2261" s="112">
        <v>16499</v>
      </c>
      <c r="K2261" s="112">
        <v>9964</v>
      </c>
      <c r="L2261" s="112">
        <v>3817</v>
      </c>
      <c r="M2261" s="112">
        <v>1452</v>
      </c>
      <c r="N2261" s="113">
        <v>1266</v>
      </c>
      <c r="O2261" s="112">
        <v>15206</v>
      </c>
      <c r="P2261" s="112">
        <v>9171</v>
      </c>
      <c r="Q2261" s="112">
        <v>3638</v>
      </c>
      <c r="R2261" s="112">
        <v>1360</v>
      </c>
      <c r="S2261" s="113">
        <v>1037</v>
      </c>
      <c r="T2261" s="17">
        <v>2.5516697981695868E-2</v>
      </c>
      <c r="U2261" s="17">
        <v>2.5792854275391353E-2</v>
      </c>
      <c r="V2261" s="17">
        <v>-2.0696882368352099E-2</v>
      </c>
      <c r="W2261" s="17">
        <v>0.10399449035812669</v>
      </c>
      <c r="X2261" s="17">
        <v>7.2669826224328604E-2</v>
      </c>
      <c r="Y2261" s="17">
        <v>2.5516697981695868E-2</v>
      </c>
      <c r="Z2261" s="17">
        <v>3.5037974683544304E-2</v>
      </c>
      <c r="AA2261" s="17">
        <v>-1.4760147601476037E-2</v>
      </c>
      <c r="AB2261" s="17">
        <v>-4.2413381123058591E-2</v>
      </c>
      <c r="AC2261" s="17">
        <v>0.20176991150442469</v>
      </c>
    </row>
    <row r="2262" spans="1:29" ht="12.75" customHeight="1" x14ac:dyDescent="0.2">
      <c r="A2262" s="19">
        <v>42313</v>
      </c>
      <c r="B2262" s="19">
        <v>41949</v>
      </c>
      <c r="C2262" s="19">
        <v>40493</v>
      </c>
      <c r="D2262" s="16" t="s">
        <v>6</v>
      </c>
      <c r="E2262" s="114">
        <v>19200</v>
      </c>
      <c r="F2262" s="115">
        <v>11639</v>
      </c>
      <c r="G2262" s="113">
        <v>4444</v>
      </c>
      <c r="H2262" s="113">
        <v>1632</v>
      </c>
      <c r="I2262" s="113">
        <v>1485</v>
      </c>
      <c r="J2262" s="112">
        <v>17642</v>
      </c>
      <c r="K2262" s="112">
        <v>10160</v>
      </c>
      <c r="L2262" s="112">
        <v>4434</v>
      </c>
      <c r="M2262" s="112">
        <v>1592</v>
      </c>
      <c r="N2262" s="113">
        <v>1456</v>
      </c>
      <c r="O2262" s="112">
        <v>17068</v>
      </c>
      <c r="P2262" s="112">
        <v>10180</v>
      </c>
      <c r="Q2262" s="112">
        <v>3905</v>
      </c>
      <c r="R2262" s="112">
        <v>1606</v>
      </c>
      <c r="S2262" s="113">
        <v>1377</v>
      </c>
      <c r="T2262" s="17">
        <v>8.8311982768393582E-2</v>
      </c>
      <c r="U2262" s="17">
        <v>0.14557086614173231</v>
      </c>
      <c r="V2262" s="17">
        <v>2.2552999548939301E-3</v>
      </c>
      <c r="W2262" s="17">
        <v>2.5125628140703515E-2</v>
      </c>
      <c r="X2262" s="17">
        <v>1.9917582417582347E-2</v>
      </c>
      <c r="Y2262" s="17">
        <v>8.8311982768393582E-2</v>
      </c>
      <c r="Z2262" s="17">
        <v>9.0815370196813516E-2</v>
      </c>
      <c r="AA2262" s="17">
        <v>0.12278928751894891</v>
      </c>
      <c r="AB2262" s="17">
        <v>3.5532994923857864E-2</v>
      </c>
      <c r="AC2262" s="17">
        <v>0.13880368098159512</v>
      </c>
    </row>
    <row r="2263" spans="1:29" ht="12.75" customHeight="1" x14ac:dyDescent="0.2">
      <c r="A2263" s="19">
        <v>42314</v>
      </c>
      <c r="B2263" s="19">
        <v>41950</v>
      </c>
      <c r="C2263" s="19">
        <v>40494</v>
      </c>
      <c r="D2263" s="16" t="s">
        <v>7</v>
      </c>
      <c r="E2263" s="114">
        <v>20265</v>
      </c>
      <c r="F2263" s="115">
        <v>12102</v>
      </c>
      <c r="G2263" s="113">
        <v>4534</v>
      </c>
      <c r="H2263" s="113">
        <v>2043</v>
      </c>
      <c r="I2263" s="113">
        <v>1586</v>
      </c>
      <c r="J2263" s="112">
        <v>18889</v>
      </c>
      <c r="K2263" s="112">
        <v>11222</v>
      </c>
      <c r="L2263" s="112">
        <v>4162</v>
      </c>
      <c r="M2263" s="112">
        <v>1902</v>
      </c>
      <c r="N2263" s="113">
        <v>1603</v>
      </c>
      <c r="O2263" s="112">
        <v>16120</v>
      </c>
      <c r="P2263" s="112">
        <v>9828</v>
      </c>
      <c r="Q2263" s="112">
        <v>3452</v>
      </c>
      <c r="R2263" s="112">
        <v>1560</v>
      </c>
      <c r="S2263" s="113">
        <v>1280</v>
      </c>
      <c r="T2263" s="17">
        <v>7.2846630313939231E-2</v>
      </c>
      <c r="U2263" s="17">
        <v>7.8417394403849539E-2</v>
      </c>
      <c r="V2263" s="17">
        <v>8.9380105718404712E-2</v>
      </c>
      <c r="W2263" s="17">
        <v>7.4132492113564652E-2</v>
      </c>
      <c r="X2263" s="17">
        <v>-1.0605115408608867E-2</v>
      </c>
      <c r="Y2263" s="17">
        <v>7.2846630313939231E-2</v>
      </c>
      <c r="Z2263" s="17">
        <v>0.20585890793144679</v>
      </c>
      <c r="AA2263" s="17">
        <v>0.2201291711517761</v>
      </c>
      <c r="AB2263" s="17">
        <v>0.16876430205949666</v>
      </c>
      <c r="AC2263" s="17">
        <v>8.5557837097878231E-2</v>
      </c>
    </row>
    <row r="2264" spans="1:29" ht="12.75" customHeight="1" x14ac:dyDescent="0.2">
      <c r="A2264" s="19">
        <v>42315</v>
      </c>
      <c r="B2264" s="19">
        <v>41951</v>
      </c>
      <c r="C2264" s="19">
        <v>40495</v>
      </c>
      <c r="D2264" s="16" t="s">
        <v>1</v>
      </c>
      <c r="E2264" s="114">
        <v>21302</v>
      </c>
      <c r="F2264" s="115">
        <v>12042</v>
      </c>
      <c r="G2264" s="113">
        <v>5571</v>
      </c>
      <c r="H2264" s="113">
        <v>2090</v>
      </c>
      <c r="I2264" s="113">
        <v>1599</v>
      </c>
      <c r="J2264" s="112">
        <v>19829</v>
      </c>
      <c r="K2264" s="112">
        <v>10761</v>
      </c>
      <c r="L2264" s="112">
        <v>5157</v>
      </c>
      <c r="M2264" s="112">
        <v>1947</v>
      </c>
      <c r="N2264" s="113">
        <v>1964</v>
      </c>
      <c r="O2264" s="112">
        <v>16207</v>
      </c>
      <c r="P2264" s="112">
        <v>9060</v>
      </c>
      <c r="Q2264" s="112">
        <v>4006</v>
      </c>
      <c r="R2264" s="112">
        <v>1607</v>
      </c>
      <c r="S2264" s="113">
        <v>1534</v>
      </c>
      <c r="T2264" s="17">
        <v>7.4285137929295475E-2</v>
      </c>
      <c r="U2264" s="17">
        <v>0.11904098132143859</v>
      </c>
      <c r="V2264" s="17">
        <v>8.0279232111692744E-2</v>
      </c>
      <c r="W2264" s="17">
        <v>7.344632768361592E-2</v>
      </c>
      <c r="X2264" s="17">
        <v>-0.18584521384928721</v>
      </c>
      <c r="Y2264" s="17">
        <v>7.4285137929295475E-2</v>
      </c>
      <c r="Z2264" s="17">
        <v>0.11129568106312293</v>
      </c>
      <c r="AA2264" s="17">
        <v>0.24491620111731849</v>
      </c>
      <c r="AB2264" s="17">
        <v>8.0016237684943148E-2</v>
      </c>
      <c r="AC2264" s="17">
        <v>-0.19486404833836857</v>
      </c>
    </row>
    <row r="2265" spans="1:29" ht="12.75" customHeight="1" x14ac:dyDescent="0.2">
      <c r="A2265" s="19">
        <v>42316</v>
      </c>
      <c r="B2265" s="19">
        <v>41952</v>
      </c>
      <c r="C2265" s="19">
        <v>40496</v>
      </c>
      <c r="D2265" s="16" t="s">
        <v>2</v>
      </c>
      <c r="E2265" s="114">
        <v>19150</v>
      </c>
      <c r="F2265" s="115">
        <v>11609</v>
      </c>
      <c r="G2265" s="113">
        <v>4352</v>
      </c>
      <c r="H2265" s="113">
        <v>1727</v>
      </c>
      <c r="I2265" s="113">
        <v>1462</v>
      </c>
      <c r="J2265" s="112">
        <v>18056</v>
      </c>
      <c r="K2265" s="112">
        <v>11125</v>
      </c>
      <c r="L2265" s="112">
        <v>4328</v>
      </c>
      <c r="M2265" s="112">
        <v>1271</v>
      </c>
      <c r="N2265" s="113">
        <v>1332</v>
      </c>
      <c r="O2265" s="112">
        <v>15492</v>
      </c>
      <c r="P2265" s="112">
        <v>9495</v>
      </c>
      <c r="Q2265" s="112">
        <v>3480</v>
      </c>
      <c r="R2265" s="112">
        <v>1338</v>
      </c>
      <c r="S2265" s="113">
        <v>1179</v>
      </c>
      <c r="T2265" s="17">
        <v>6.0589277802392649E-2</v>
      </c>
      <c r="U2265" s="17">
        <v>4.3505617977528166E-2</v>
      </c>
      <c r="V2265" s="17">
        <v>5.5452865064695711E-3</v>
      </c>
      <c r="W2265" s="17">
        <v>0.35877261998426446</v>
      </c>
      <c r="X2265" s="17">
        <v>9.7597597597597563E-2</v>
      </c>
      <c r="Y2265" s="17">
        <v>6.0589277802392649E-2</v>
      </c>
      <c r="Z2265" s="17">
        <v>0.15248684602402451</v>
      </c>
      <c r="AA2265" s="17">
        <v>6.4058679706601396E-2</v>
      </c>
      <c r="AB2265" s="17">
        <v>0.20144704213934972</v>
      </c>
      <c r="AC2265" s="17">
        <v>0.10422960725075536</v>
      </c>
    </row>
    <row r="2266" spans="1:29" ht="12.75" customHeight="1" x14ac:dyDescent="0.2">
      <c r="A2266" s="19">
        <v>42317</v>
      </c>
      <c r="B2266" s="19">
        <v>41953</v>
      </c>
      <c r="C2266" s="19">
        <v>40497</v>
      </c>
      <c r="D2266" s="16" t="s">
        <v>3</v>
      </c>
      <c r="E2266" s="114">
        <v>17955</v>
      </c>
      <c r="F2266" s="115">
        <v>11274</v>
      </c>
      <c r="G2266" s="113">
        <v>3926</v>
      </c>
      <c r="H2266" s="113">
        <v>1686</v>
      </c>
      <c r="I2266" s="113">
        <v>1069</v>
      </c>
      <c r="J2266" s="112">
        <v>16671</v>
      </c>
      <c r="K2266" s="112">
        <v>10072</v>
      </c>
      <c r="L2266" s="112">
        <v>3918</v>
      </c>
      <c r="M2266" s="112">
        <v>1484</v>
      </c>
      <c r="N2266" s="113">
        <v>1197</v>
      </c>
      <c r="O2266" s="112">
        <v>15644</v>
      </c>
      <c r="P2266" s="112">
        <v>10297</v>
      </c>
      <c r="Q2266" s="112">
        <v>3094</v>
      </c>
      <c r="R2266" s="112">
        <v>1324</v>
      </c>
      <c r="S2266" s="113">
        <v>929</v>
      </c>
      <c r="T2266" s="17">
        <v>7.7019974806550318E-2</v>
      </c>
      <c r="U2266" s="17">
        <v>0.11934074662430505</v>
      </c>
      <c r="V2266" s="17">
        <v>2.0418580908627693E-3</v>
      </c>
      <c r="W2266" s="17">
        <v>0.13611859838274931</v>
      </c>
      <c r="X2266" s="17">
        <v>-0.10693400167084377</v>
      </c>
      <c r="Y2266" s="17">
        <v>7.7019974806550318E-2</v>
      </c>
      <c r="Z2266" s="17">
        <v>-9.7496706192358173E-3</v>
      </c>
      <c r="AA2266" s="17">
        <v>0.16567695961995255</v>
      </c>
      <c r="AB2266" s="17">
        <v>0.24611973392461195</v>
      </c>
      <c r="AC2266" s="17">
        <v>5.6444026340545239E-3</v>
      </c>
    </row>
    <row r="2267" spans="1:29" ht="12.75" customHeight="1" x14ac:dyDescent="0.2">
      <c r="A2267" s="19">
        <v>42318</v>
      </c>
      <c r="B2267" s="19">
        <v>41954</v>
      </c>
      <c r="C2267" s="19">
        <v>40498</v>
      </c>
      <c r="D2267" s="16" t="s">
        <v>4</v>
      </c>
      <c r="E2267" s="114">
        <v>16325</v>
      </c>
      <c r="F2267" s="115">
        <v>9689</v>
      </c>
      <c r="G2267" s="113">
        <v>3782</v>
      </c>
      <c r="H2267" s="113">
        <v>1754</v>
      </c>
      <c r="I2267" s="113">
        <v>1100</v>
      </c>
      <c r="J2267" s="112">
        <v>15504</v>
      </c>
      <c r="K2267" s="112">
        <v>9783</v>
      </c>
      <c r="L2267" s="112">
        <v>3313</v>
      </c>
      <c r="M2267" s="112">
        <v>1329</v>
      </c>
      <c r="N2267" s="113">
        <v>1079</v>
      </c>
      <c r="O2267" s="112">
        <v>14325</v>
      </c>
      <c r="P2267" s="112">
        <v>9318</v>
      </c>
      <c r="Q2267" s="112">
        <v>2832</v>
      </c>
      <c r="R2267" s="112">
        <v>1203</v>
      </c>
      <c r="S2267" s="113">
        <v>972</v>
      </c>
      <c r="T2267" s="17">
        <v>5.2954076367389025E-2</v>
      </c>
      <c r="U2267" s="17">
        <v>-9.6085045487069864E-3</v>
      </c>
      <c r="V2267" s="17">
        <v>0.14156353757923323</v>
      </c>
      <c r="W2267" s="17">
        <v>0.31978931527464249</v>
      </c>
      <c r="X2267" s="17">
        <v>1.9462465245597693E-2</v>
      </c>
      <c r="Y2267" s="17">
        <v>5.2954076367389025E-2</v>
      </c>
      <c r="Z2267" s="17">
        <v>4.3173987941429903E-2</v>
      </c>
      <c r="AA2267" s="17">
        <v>0.66314863676341251</v>
      </c>
      <c r="AB2267" s="17">
        <v>0.84437434279705581</v>
      </c>
      <c r="AC2267" s="17">
        <v>5.7692307692307709E-2</v>
      </c>
    </row>
    <row r="2268" spans="1:29" ht="12.75" customHeight="1" x14ac:dyDescent="0.2">
      <c r="A2268" s="19">
        <v>42319</v>
      </c>
      <c r="B2268" s="19">
        <v>41955</v>
      </c>
      <c r="C2268" s="19">
        <v>40499</v>
      </c>
      <c r="D2268" s="16" t="s">
        <v>5</v>
      </c>
      <c r="E2268" s="114">
        <v>16479</v>
      </c>
      <c r="F2268" s="115">
        <v>10565</v>
      </c>
      <c r="G2268" s="113">
        <v>3440</v>
      </c>
      <c r="H2268" s="113">
        <v>1466</v>
      </c>
      <c r="I2268" s="113">
        <v>1008</v>
      </c>
      <c r="J2268" s="112">
        <v>14804</v>
      </c>
      <c r="K2268" s="112">
        <v>9388</v>
      </c>
      <c r="L2268" s="112">
        <v>3056</v>
      </c>
      <c r="M2268" s="112">
        <v>1254</v>
      </c>
      <c r="N2268" s="113">
        <v>1106</v>
      </c>
      <c r="O2268" s="112">
        <v>15241</v>
      </c>
      <c r="P2268" s="112">
        <v>9168</v>
      </c>
      <c r="Q2268" s="112">
        <v>3796</v>
      </c>
      <c r="R2268" s="112">
        <v>1319</v>
      </c>
      <c r="S2268" s="113">
        <v>958</v>
      </c>
      <c r="T2268" s="17">
        <v>0.11314509592002153</v>
      </c>
      <c r="U2268" s="17">
        <v>0.12537281636131237</v>
      </c>
      <c r="V2268" s="17">
        <v>0.12565445026178002</v>
      </c>
      <c r="W2268" s="17">
        <v>0.16905901116427424</v>
      </c>
      <c r="X2268" s="17">
        <v>-8.8607594936708889E-2</v>
      </c>
      <c r="Y2268" s="17">
        <v>0.11314509592002153</v>
      </c>
      <c r="Z2268" s="17">
        <v>0.16972984942426916</v>
      </c>
      <c r="AA2268" s="17">
        <v>1.0872759330002868E-2</v>
      </c>
      <c r="AB2268" s="17">
        <v>8.4319526627218977E-2</v>
      </c>
      <c r="AC2268" s="17">
        <v>9.565217391304337E-2</v>
      </c>
    </row>
    <row r="2269" spans="1:29" ht="12.75" customHeight="1" x14ac:dyDescent="0.2">
      <c r="A2269" s="19">
        <v>42320</v>
      </c>
      <c r="B2269" s="19">
        <v>41956</v>
      </c>
      <c r="C2269" s="19">
        <v>40500</v>
      </c>
      <c r="D2269" s="16" t="s">
        <v>6</v>
      </c>
      <c r="E2269" s="114">
        <v>15990</v>
      </c>
      <c r="F2269" s="115">
        <v>10045</v>
      </c>
      <c r="G2269" s="113">
        <v>3386</v>
      </c>
      <c r="H2269" s="113">
        <v>1381</v>
      </c>
      <c r="I2269" s="113">
        <v>1178</v>
      </c>
      <c r="J2269" s="112">
        <v>14786</v>
      </c>
      <c r="K2269" s="112">
        <v>8797</v>
      </c>
      <c r="L2269" s="112">
        <v>3578</v>
      </c>
      <c r="M2269" s="112">
        <v>1318</v>
      </c>
      <c r="N2269" s="113">
        <v>1093</v>
      </c>
      <c r="O2269" s="112">
        <v>17664</v>
      </c>
      <c r="P2269" s="112">
        <v>10648</v>
      </c>
      <c r="Q2269" s="112">
        <v>3926</v>
      </c>
      <c r="R2269" s="112">
        <v>1727</v>
      </c>
      <c r="S2269" s="113">
        <v>1363</v>
      </c>
      <c r="T2269" s="17">
        <v>8.1428378195590456E-2</v>
      </c>
      <c r="U2269" s="17">
        <v>0.14186654541320909</v>
      </c>
      <c r="V2269" s="17">
        <v>-5.3661263275572968E-2</v>
      </c>
      <c r="W2269" s="17">
        <v>4.7799696509863487E-2</v>
      </c>
      <c r="X2269" s="17">
        <v>7.7767612076852677E-2</v>
      </c>
      <c r="Y2269" s="17">
        <v>8.1428378195590456E-2</v>
      </c>
      <c r="Z2269" s="17">
        <v>7.5366663098169306E-2</v>
      </c>
      <c r="AA2269" s="17">
        <v>6.6456692913385851E-2</v>
      </c>
      <c r="AB2269" s="17">
        <v>7.3038073038073081E-2</v>
      </c>
      <c r="AC2269" s="17">
        <v>0.39573459715639814</v>
      </c>
    </row>
    <row r="2270" spans="1:29" ht="12.75" customHeight="1" x14ac:dyDescent="0.2">
      <c r="A2270" s="19">
        <v>42321</v>
      </c>
      <c r="B2270" s="19">
        <v>41957</v>
      </c>
      <c r="C2270" s="19">
        <v>40501</v>
      </c>
      <c r="D2270" s="16" t="s">
        <v>7</v>
      </c>
      <c r="E2270" s="114">
        <v>15109</v>
      </c>
      <c r="F2270" s="115">
        <v>9055</v>
      </c>
      <c r="G2270" s="113">
        <v>3104</v>
      </c>
      <c r="H2270" s="113">
        <v>1447</v>
      </c>
      <c r="I2270" s="113">
        <v>1503</v>
      </c>
      <c r="J2270" s="112">
        <v>15253</v>
      </c>
      <c r="K2270" s="112">
        <v>9079</v>
      </c>
      <c r="L2270" s="112">
        <v>3231</v>
      </c>
      <c r="M2270" s="112">
        <v>1647</v>
      </c>
      <c r="N2270" s="113">
        <v>1296</v>
      </c>
      <c r="O2270" s="112">
        <v>18158</v>
      </c>
      <c r="P2270" s="112">
        <v>10871</v>
      </c>
      <c r="Q2270" s="112">
        <v>4141</v>
      </c>
      <c r="R2270" s="112">
        <v>1744</v>
      </c>
      <c r="S2270" s="113">
        <v>1402</v>
      </c>
      <c r="T2270" s="17">
        <v>-9.4407657509998355E-3</v>
      </c>
      <c r="U2270" s="17">
        <v>-2.6434629364467943E-3</v>
      </c>
      <c r="V2270" s="17">
        <v>-3.9306716186939039E-2</v>
      </c>
      <c r="W2270" s="17">
        <v>-0.12143290831815423</v>
      </c>
      <c r="X2270" s="17">
        <v>0.15972222222222232</v>
      </c>
      <c r="Y2270" s="17">
        <v>-9.4407657509998355E-3</v>
      </c>
      <c r="Z2270" s="17">
        <v>-1.9915575278709796E-2</v>
      </c>
      <c r="AA2270" s="17">
        <v>-4.1383570105003042E-2</v>
      </c>
      <c r="AB2270" s="17">
        <v>5.7748538011695993E-2</v>
      </c>
      <c r="AC2270" s="17">
        <v>0.14908256880733939</v>
      </c>
    </row>
    <row r="2271" spans="1:29" ht="12.75" customHeight="1" x14ac:dyDescent="0.2">
      <c r="A2271" s="19">
        <v>42322</v>
      </c>
      <c r="B2271" s="19">
        <v>41958</v>
      </c>
      <c r="C2271" s="19">
        <v>40502</v>
      </c>
      <c r="D2271" s="16" t="s">
        <v>1</v>
      </c>
      <c r="E2271" s="114">
        <v>17661</v>
      </c>
      <c r="F2271" s="115">
        <v>9679</v>
      </c>
      <c r="G2271" s="113">
        <v>4807</v>
      </c>
      <c r="H2271" s="113">
        <v>1812</v>
      </c>
      <c r="I2271" s="113">
        <v>1363</v>
      </c>
      <c r="J2271" s="112">
        <v>17654</v>
      </c>
      <c r="K2271" s="112">
        <v>9299</v>
      </c>
      <c r="L2271" s="112">
        <v>4567</v>
      </c>
      <c r="M2271" s="112">
        <v>1988</v>
      </c>
      <c r="N2271" s="113">
        <v>1800</v>
      </c>
      <c r="O2271" s="112">
        <v>19734</v>
      </c>
      <c r="P2271" s="112">
        <v>11537</v>
      </c>
      <c r="Q2271" s="112">
        <v>4478</v>
      </c>
      <c r="R2271" s="112">
        <v>1974</v>
      </c>
      <c r="S2271" s="113">
        <v>1745</v>
      </c>
      <c r="T2271" s="17">
        <v>3.965107057890549E-4</v>
      </c>
      <c r="U2271" s="17">
        <v>4.0864609097752469E-2</v>
      </c>
      <c r="V2271" s="17">
        <v>5.2550908692796217E-2</v>
      </c>
      <c r="W2271" s="17">
        <v>-8.8531187122736443E-2</v>
      </c>
      <c r="X2271" s="17">
        <v>-0.24277777777777776</v>
      </c>
      <c r="Y2271" s="17">
        <v>3.965107057890549E-4</v>
      </c>
      <c r="Z2271" s="17">
        <v>9.1698623956688374E-2</v>
      </c>
      <c r="AA2271" s="17">
        <v>0.18896858768241409</v>
      </c>
      <c r="AB2271" s="17">
        <v>0.1812255541069101</v>
      </c>
      <c r="AC2271" s="17">
        <v>-0.22994350282485876</v>
      </c>
    </row>
    <row r="2272" spans="1:29" ht="12.75" customHeight="1" x14ac:dyDescent="0.2">
      <c r="A2272" s="19">
        <v>42323</v>
      </c>
      <c r="B2272" s="19">
        <v>41959</v>
      </c>
      <c r="C2272" s="19">
        <v>40503</v>
      </c>
      <c r="D2272" s="16" t="s">
        <v>2</v>
      </c>
      <c r="E2272" s="114">
        <v>17169</v>
      </c>
      <c r="F2272" s="115">
        <v>10839</v>
      </c>
      <c r="G2272" s="113">
        <v>3835</v>
      </c>
      <c r="H2272" s="113">
        <v>1494</v>
      </c>
      <c r="I2272" s="113">
        <v>1001</v>
      </c>
      <c r="J2272" s="112">
        <v>15781</v>
      </c>
      <c r="K2272" s="112">
        <v>9788</v>
      </c>
      <c r="L2272" s="112">
        <v>3518</v>
      </c>
      <c r="M2272" s="112">
        <v>1237</v>
      </c>
      <c r="N2272" s="113">
        <v>1238</v>
      </c>
      <c r="O2272" s="112">
        <v>17720</v>
      </c>
      <c r="P2272" s="112">
        <v>10511</v>
      </c>
      <c r="Q2272" s="112">
        <v>4220</v>
      </c>
      <c r="R2272" s="112">
        <v>1646</v>
      </c>
      <c r="S2272" s="113">
        <v>1343</v>
      </c>
      <c r="T2272" s="17">
        <v>8.7953868576135852E-2</v>
      </c>
      <c r="U2272" s="17">
        <v>0.10737637923988563</v>
      </c>
      <c r="V2272" s="17">
        <v>9.0108015918135331E-2</v>
      </c>
      <c r="W2272" s="17">
        <v>0.20776071139854491</v>
      </c>
      <c r="X2272" s="17">
        <v>-0.19143780290791601</v>
      </c>
      <c r="Y2272" s="17">
        <v>8.7953868576135852E-2</v>
      </c>
      <c r="Z2272" s="17">
        <v>0.11638685755484612</v>
      </c>
      <c r="AA2272" s="17">
        <v>6.9138555896292253E-2</v>
      </c>
      <c r="AB2272" s="17">
        <v>0.23880597014925375</v>
      </c>
      <c r="AC2272" s="17">
        <v>-0.1030465949820788</v>
      </c>
    </row>
    <row r="2273" spans="1:29" ht="12.75" customHeight="1" x14ac:dyDescent="0.2">
      <c r="A2273" s="19">
        <v>42324</v>
      </c>
      <c r="B2273" s="19">
        <v>41960</v>
      </c>
      <c r="C2273" s="19">
        <v>40504</v>
      </c>
      <c r="D2273" s="16" t="s">
        <v>3</v>
      </c>
      <c r="E2273" s="114">
        <v>15657</v>
      </c>
      <c r="F2273" s="115">
        <v>9936</v>
      </c>
      <c r="G2273" s="113">
        <v>3516</v>
      </c>
      <c r="H2273" s="113">
        <v>1357</v>
      </c>
      <c r="I2273" s="113">
        <v>848</v>
      </c>
      <c r="J2273" s="112">
        <v>14213</v>
      </c>
      <c r="K2273" s="112">
        <v>9100</v>
      </c>
      <c r="L2273" s="112">
        <v>3167</v>
      </c>
      <c r="M2273" s="112">
        <v>1093</v>
      </c>
      <c r="N2273" s="113">
        <v>853</v>
      </c>
      <c r="O2273" s="112">
        <v>16550</v>
      </c>
      <c r="P2273" s="112">
        <v>10412</v>
      </c>
      <c r="Q2273" s="112">
        <v>3770</v>
      </c>
      <c r="R2273" s="112">
        <v>1374</v>
      </c>
      <c r="S2273" s="113">
        <v>994</v>
      </c>
      <c r="T2273" s="17">
        <v>0.101597129388588</v>
      </c>
      <c r="U2273" s="17">
        <v>9.1868131868131808E-2</v>
      </c>
      <c r="V2273" s="17">
        <v>0.11019892642879703</v>
      </c>
      <c r="W2273" s="17">
        <v>0.24153705397987202</v>
      </c>
      <c r="X2273" s="17">
        <v>-5.8616647127783805E-3</v>
      </c>
      <c r="Y2273" s="17">
        <v>0.101597129388588</v>
      </c>
      <c r="Z2273" s="17">
        <v>0.1350239890335847</v>
      </c>
      <c r="AA2273" s="17">
        <v>5.8080048149262709E-2</v>
      </c>
      <c r="AB2273" s="17">
        <v>-8.0409356725146264E-3</v>
      </c>
      <c r="AC2273" s="17">
        <v>-5.672969966629593E-2</v>
      </c>
    </row>
    <row r="2274" spans="1:29" ht="12.75" customHeight="1" x14ac:dyDescent="0.2">
      <c r="A2274" s="19">
        <v>42325</v>
      </c>
      <c r="B2274" s="19">
        <v>41961</v>
      </c>
      <c r="C2274" s="19">
        <v>40505</v>
      </c>
      <c r="D2274" s="16" t="s">
        <v>4</v>
      </c>
      <c r="E2274" s="114">
        <v>15199</v>
      </c>
      <c r="F2274" s="115">
        <v>8738</v>
      </c>
      <c r="G2274" s="113">
        <v>3625</v>
      </c>
      <c r="H2274" s="113">
        <v>1667</v>
      </c>
      <c r="I2274" s="113">
        <v>1169</v>
      </c>
      <c r="J2274" s="112">
        <v>14372</v>
      </c>
      <c r="K2274" s="112">
        <v>8855</v>
      </c>
      <c r="L2274" s="112">
        <v>3306</v>
      </c>
      <c r="M2274" s="112">
        <v>1245</v>
      </c>
      <c r="N2274" s="113">
        <v>966</v>
      </c>
      <c r="O2274" s="112">
        <v>15435</v>
      </c>
      <c r="P2274" s="112">
        <v>9718</v>
      </c>
      <c r="Q2274" s="112">
        <v>3196</v>
      </c>
      <c r="R2274" s="112">
        <v>1533</v>
      </c>
      <c r="S2274" s="113">
        <v>988</v>
      </c>
      <c r="T2274" s="17">
        <v>5.7542443640411944E-2</v>
      </c>
      <c r="U2274" s="17">
        <v>-1.3212874082439319E-2</v>
      </c>
      <c r="V2274" s="17">
        <v>9.6491228070175517E-2</v>
      </c>
      <c r="W2274" s="17">
        <v>0.33895582329317264</v>
      </c>
      <c r="X2274" s="17">
        <v>0.21014492753623193</v>
      </c>
      <c r="Y2274" s="17">
        <v>5.7542443640411944E-2</v>
      </c>
      <c r="Z2274" s="17">
        <v>8.4246970571264512E-3</v>
      </c>
      <c r="AA2274" s="17">
        <v>0.24656121045392032</v>
      </c>
      <c r="AB2274" s="17">
        <v>0.6439842209072979</v>
      </c>
      <c r="AC2274" s="17">
        <v>0.14607843137254894</v>
      </c>
    </row>
    <row r="2275" spans="1:29" ht="12.75" customHeight="1" x14ac:dyDescent="0.2">
      <c r="A2275" s="19">
        <v>42326</v>
      </c>
      <c r="B2275" s="19">
        <v>41962</v>
      </c>
      <c r="C2275" s="19">
        <v>40506</v>
      </c>
      <c r="D2275" s="16" t="s">
        <v>5</v>
      </c>
      <c r="E2275" s="114">
        <v>18053</v>
      </c>
      <c r="F2275" s="115">
        <v>10964</v>
      </c>
      <c r="G2275" s="113">
        <v>4462</v>
      </c>
      <c r="H2275" s="113">
        <v>1555</v>
      </c>
      <c r="I2275" s="113">
        <v>1072</v>
      </c>
      <c r="J2275" s="112">
        <v>16653</v>
      </c>
      <c r="K2275" s="112">
        <v>10026</v>
      </c>
      <c r="L2275" s="112">
        <v>3968</v>
      </c>
      <c r="M2275" s="112">
        <v>1383</v>
      </c>
      <c r="N2275" s="113">
        <v>1276</v>
      </c>
      <c r="O2275" s="112">
        <v>15820</v>
      </c>
      <c r="P2275" s="112">
        <v>9533</v>
      </c>
      <c r="Q2275" s="112">
        <v>3966</v>
      </c>
      <c r="R2275" s="112">
        <v>1314</v>
      </c>
      <c r="S2275" s="113">
        <v>1007</v>
      </c>
      <c r="T2275" s="17">
        <v>8.4068936527952998E-2</v>
      </c>
      <c r="U2275" s="17">
        <v>9.3556752443646474E-2</v>
      </c>
      <c r="V2275" s="17">
        <v>0.1244959677419355</v>
      </c>
      <c r="W2275" s="17">
        <v>0.12436731742588569</v>
      </c>
      <c r="X2275" s="17">
        <v>-0.15987460815047017</v>
      </c>
      <c r="Y2275" s="17">
        <v>8.4068936527952998E-2</v>
      </c>
      <c r="Z2275" s="17">
        <v>0.18095648427401989</v>
      </c>
      <c r="AA2275" s="17">
        <v>0.28513824884792616</v>
      </c>
      <c r="AB2275" s="17">
        <v>-4.4814340588988921E-3</v>
      </c>
      <c r="AC2275" s="17">
        <v>0.16268980477223427</v>
      </c>
    </row>
    <row r="2276" spans="1:29" ht="12.75" customHeight="1" x14ac:dyDescent="0.2">
      <c r="A2276" s="19">
        <v>42327</v>
      </c>
      <c r="B2276" s="19">
        <v>41963</v>
      </c>
      <c r="C2276" s="19">
        <v>40507</v>
      </c>
      <c r="D2276" s="16" t="s">
        <v>6</v>
      </c>
      <c r="E2276" s="114">
        <v>20205</v>
      </c>
      <c r="F2276" s="115">
        <v>11851</v>
      </c>
      <c r="G2276" s="113">
        <v>4869</v>
      </c>
      <c r="H2276" s="113">
        <v>2043</v>
      </c>
      <c r="I2276" s="113">
        <v>1442</v>
      </c>
      <c r="J2276" s="112">
        <v>17378</v>
      </c>
      <c r="K2276" s="112">
        <v>10023</v>
      </c>
      <c r="L2276" s="112">
        <v>4327</v>
      </c>
      <c r="M2276" s="112">
        <v>1544</v>
      </c>
      <c r="N2276" s="113">
        <v>1484</v>
      </c>
      <c r="O2276" s="112">
        <v>15830.959887239092</v>
      </c>
      <c r="P2276" s="112">
        <v>9635</v>
      </c>
      <c r="Q2276" s="112">
        <v>3725</v>
      </c>
      <c r="R2276" s="112">
        <v>1306.959887239092</v>
      </c>
      <c r="S2276" s="113">
        <v>1164</v>
      </c>
      <c r="T2276" s="17">
        <v>0.16267694786511688</v>
      </c>
      <c r="U2276" s="17">
        <v>0.18238052479297617</v>
      </c>
      <c r="V2276" s="17">
        <v>0.12525999537785992</v>
      </c>
      <c r="W2276" s="17">
        <v>0.32318652849740936</v>
      </c>
      <c r="X2276" s="17">
        <v>-2.8301886792452824E-2</v>
      </c>
      <c r="Y2276" s="17">
        <v>0.16267694786511688</v>
      </c>
      <c r="Z2276" s="17">
        <v>0.15698525822512943</v>
      </c>
      <c r="AA2276" s="17">
        <v>0.22398190045248878</v>
      </c>
      <c r="AB2276" s="17">
        <v>0.78070748062358897</v>
      </c>
      <c r="AC2276" s="17">
        <v>-4.3766578249336829E-2</v>
      </c>
    </row>
    <row r="2277" spans="1:29" ht="12.75" customHeight="1" x14ac:dyDescent="0.2">
      <c r="A2277" s="19">
        <v>42328</v>
      </c>
      <c r="B2277" s="19">
        <v>41964</v>
      </c>
      <c r="C2277" s="19">
        <v>40508</v>
      </c>
      <c r="D2277" s="16" t="s">
        <v>7</v>
      </c>
      <c r="E2277" s="114">
        <v>21078</v>
      </c>
      <c r="F2277" s="115">
        <v>12097</v>
      </c>
      <c r="G2277" s="113">
        <v>4967</v>
      </c>
      <c r="H2277" s="113">
        <v>2368</v>
      </c>
      <c r="I2277" s="113">
        <v>1646</v>
      </c>
      <c r="J2277" s="112">
        <v>19635</v>
      </c>
      <c r="K2277" s="112">
        <v>11171</v>
      </c>
      <c r="L2277" s="112">
        <v>4918</v>
      </c>
      <c r="M2277" s="112">
        <v>1887</v>
      </c>
      <c r="N2277" s="113">
        <v>1659</v>
      </c>
      <c r="O2277" s="112">
        <v>14715.375313113163</v>
      </c>
      <c r="P2277" s="112">
        <v>8847</v>
      </c>
      <c r="Q2277" s="112">
        <v>3365</v>
      </c>
      <c r="R2277" s="112">
        <v>1288.3753131131643</v>
      </c>
      <c r="S2277" s="113">
        <v>1215</v>
      </c>
      <c r="T2277" s="17">
        <v>7.3491214667685156E-2</v>
      </c>
      <c r="U2277" s="17">
        <v>8.2893205621699106E-2</v>
      </c>
      <c r="V2277" s="17">
        <v>9.9633997559984699E-3</v>
      </c>
      <c r="W2277" s="17">
        <v>0.25490196078431371</v>
      </c>
      <c r="X2277" s="17">
        <v>-7.8360458107293862E-3</v>
      </c>
      <c r="Y2277" s="17">
        <v>7.3491214667685156E-2</v>
      </c>
      <c r="Z2277" s="17">
        <v>0.15275395464074704</v>
      </c>
      <c r="AA2277" s="17">
        <v>0.13817598533455544</v>
      </c>
      <c r="AB2277" s="17">
        <v>0.29187124931805775</v>
      </c>
      <c r="AC2277" s="17">
        <v>0.12431693989071047</v>
      </c>
    </row>
    <row r="2278" spans="1:29" ht="12.75" customHeight="1" x14ac:dyDescent="0.2">
      <c r="A2278" s="19">
        <v>42329</v>
      </c>
      <c r="B2278" s="19">
        <v>41965</v>
      </c>
      <c r="C2278" s="19">
        <v>40509</v>
      </c>
      <c r="D2278" s="16" t="s">
        <v>1</v>
      </c>
      <c r="E2278" s="114">
        <v>21016</v>
      </c>
      <c r="F2278" s="115">
        <v>11790</v>
      </c>
      <c r="G2278" s="113">
        <v>5445</v>
      </c>
      <c r="H2278" s="113">
        <v>2265</v>
      </c>
      <c r="I2278" s="113">
        <v>1516</v>
      </c>
      <c r="J2278" s="112">
        <v>20644</v>
      </c>
      <c r="K2278" s="112">
        <v>10994</v>
      </c>
      <c r="L2278" s="112">
        <v>5467</v>
      </c>
      <c r="M2278" s="112">
        <v>2242</v>
      </c>
      <c r="N2278" s="113">
        <v>1941</v>
      </c>
      <c r="O2278" s="112">
        <v>14660</v>
      </c>
      <c r="P2278" s="112">
        <v>8766</v>
      </c>
      <c r="Q2278" s="112">
        <v>3277</v>
      </c>
      <c r="R2278" s="112">
        <v>1284</v>
      </c>
      <c r="S2278" s="113">
        <v>1333</v>
      </c>
      <c r="T2278" s="17">
        <v>1.801976361170321E-2</v>
      </c>
      <c r="U2278" s="17">
        <v>7.2403128979443343E-2</v>
      </c>
      <c r="V2278" s="17">
        <v>-4.0241448692153181E-3</v>
      </c>
      <c r="W2278" s="17">
        <v>1.0258697591436272E-2</v>
      </c>
      <c r="X2278" s="17">
        <v>-0.21895929933024216</v>
      </c>
      <c r="Y2278" s="17">
        <v>1.801976361170321E-2</v>
      </c>
      <c r="Z2278" s="17">
        <v>5.7019903173749276E-2</v>
      </c>
      <c r="AA2278" s="17">
        <v>0.15043312909359807</v>
      </c>
      <c r="AB2278" s="17">
        <v>0.10433934666016587</v>
      </c>
      <c r="AC2278" s="17">
        <v>-0.24726911618669312</v>
      </c>
    </row>
    <row r="2279" spans="1:29" ht="12.75" customHeight="1" x14ac:dyDescent="0.2">
      <c r="A2279" s="19">
        <v>42330</v>
      </c>
      <c r="B2279" s="19">
        <v>41966</v>
      </c>
      <c r="C2279" s="19">
        <v>40510</v>
      </c>
      <c r="D2279" s="16" t="s">
        <v>2</v>
      </c>
      <c r="E2279" s="114">
        <v>20335</v>
      </c>
      <c r="F2279" s="115">
        <v>12046</v>
      </c>
      <c r="G2279" s="113">
        <v>5050</v>
      </c>
      <c r="H2279" s="113">
        <v>1754</v>
      </c>
      <c r="I2279" s="113">
        <v>1485</v>
      </c>
      <c r="J2279" s="112">
        <v>18531</v>
      </c>
      <c r="K2279" s="112">
        <v>10500</v>
      </c>
      <c r="L2279" s="112">
        <v>4785</v>
      </c>
      <c r="M2279" s="112">
        <v>1761</v>
      </c>
      <c r="N2279" s="113">
        <v>1485</v>
      </c>
      <c r="O2279" s="112">
        <v>15288</v>
      </c>
      <c r="P2279" s="112">
        <v>10395</v>
      </c>
      <c r="Q2279" s="112">
        <v>2833</v>
      </c>
      <c r="R2279" s="112">
        <v>1080</v>
      </c>
      <c r="S2279" s="113">
        <v>980</v>
      </c>
      <c r="T2279" s="17">
        <v>9.735038583994382E-2</v>
      </c>
      <c r="U2279" s="17">
        <v>0.14723809523809517</v>
      </c>
      <c r="V2279" s="17">
        <v>5.538140020898652E-2</v>
      </c>
      <c r="W2279" s="17">
        <v>-3.9750141964792762E-3</v>
      </c>
      <c r="X2279" s="17">
        <v>0</v>
      </c>
      <c r="Y2279" s="17">
        <v>9.735038583994382E-2</v>
      </c>
      <c r="Z2279" s="17">
        <v>0.1255840029900952</v>
      </c>
      <c r="AA2279" s="17">
        <v>0.16386264116155802</v>
      </c>
      <c r="AB2279" s="17">
        <v>0.10037641154328725</v>
      </c>
      <c r="AC2279" s="17">
        <v>4.0567951318457585E-3</v>
      </c>
    </row>
    <row r="2280" spans="1:29" ht="12.75" customHeight="1" x14ac:dyDescent="0.2">
      <c r="A2280" s="19">
        <v>42331</v>
      </c>
      <c r="B2280" s="19">
        <v>41967</v>
      </c>
      <c r="C2280" s="19">
        <v>40511</v>
      </c>
      <c r="D2280" s="16" t="s">
        <v>3</v>
      </c>
      <c r="E2280" s="114">
        <v>18667</v>
      </c>
      <c r="F2280" s="115">
        <v>11138</v>
      </c>
      <c r="G2280" s="113">
        <v>4549</v>
      </c>
      <c r="H2280" s="113">
        <v>1820</v>
      </c>
      <c r="I2280" s="113">
        <v>1160</v>
      </c>
      <c r="J2280" s="112">
        <v>16773</v>
      </c>
      <c r="K2280" s="112">
        <v>9710</v>
      </c>
      <c r="L2280" s="112">
        <v>4361</v>
      </c>
      <c r="M2280" s="112">
        <v>1459</v>
      </c>
      <c r="N2280" s="113">
        <v>1243</v>
      </c>
      <c r="O2280" s="112">
        <v>15832</v>
      </c>
      <c r="P2280" s="112">
        <v>10855</v>
      </c>
      <c r="Q2280" s="112">
        <v>3046</v>
      </c>
      <c r="R2280" s="112">
        <v>1216</v>
      </c>
      <c r="S2280" s="113">
        <v>715</v>
      </c>
      <c r="T2280" s="17">
        <v>0.11291957312347223</v>
      </c>
      <c r="U2280" s="17">
        <v>0.14706488156539654</v>
      </c>
      <c r="V2280" s="17">
        <v>4.3109378582893765E-2</v>
      </c>
      <c r="W2280" s="17">
        <v>0.24742974640164506</v>
      </c>
      <c r="X2280" s="17">
        <v>-6.6773934030571191E-2</v>
      </c>
      <c r="Y2280" s="17">
        <v>0.11291957312347223</v>
      </c>
      <c r="Z2280" s="17">
        <v>0.15324083661213495</v>
      </c>
      <c r="AA2280" s="17">
        <v>0.22680690399137005</v>
      </c>
      <c r="AB2280" s="17">
        <v>0.18721461187214605</v>
      </c>
      <c r="AC2280" s="17">
        <v>9.1251175917215432E-2</v>
      </c>
    </row>
    <row r="2281" spans="1:29" ht="12.75" customHeight="1" x14ac:dyDescent="0.2">
      <c r="A2281" s="19">
        <v>42332</v>
      </c>
      <c r="B2281" s="19">
        <v>41968</v>
      </c>
      <c r="C2281" s="19">
        <v>40512</v>
      </c>
      <c r="D2281" s="16" t="s">
        <v>4</v>
      </c>
      <c r="E2281" s="114">
        <v>17066</v>
      </c>
      <c r="F2281" s="115">
        <v>10159</v>
      </c>
      <c r="G2281" s="113">
        <v>4302</v>
      </c>
      <c r="H2281" s="113">
        <v>1617</v>
      </c>
      <c r="I2281" s="113">
        <v>988</v>
      </c>
      <c r="J2281" s="112">
        <v>16190</v>
      </c>
      <c r="K2281" s="112">
        <v>9274</v>
      </c>
      <c r="L2281" s="112">
        <v>4286</v>
      </c>
      <c r="M2281" s="112">
        <v>1517</v>
      </c>
      <c r="N2281" s="113">
        <v>1113</v>
      </c>
      <c r="O2281" s="112">
        <v>14033</v>
      </c>
      <c r="P2281" s="112">
        <v>9551</v>
      </c>
      <c r="Q2281" s="112">
        <v>2604</v>
      </c>
      <c r="R2281" s="112">
        <v>1170</v>
      </c>
      <c r="S2281" s="113">
        <v>708</v>
      </c>
      <c r="T2281" s="17">
        <v>5.4107473749227974E-2</v>
      </c>
      <c r="U2281" s="17">
        <v>9.5428078499029567E-2</v>
      </c>
      <c r="V2281" s="17">
        <v>3.7330844610359293E-3</v>
      </c>
      <c r="W2281" s="17">
        <v>6.5919578114700172E-2</v>
      </c>
      <c r="X2281" s="17">
        <v>-0.11230907457322548</v>
      </c>
      <c r="Y2281" s="17">
        <v>5.4107473749227974E-2</v>
      </c>
      <c r="Z2281" s="17">
        <v>0.18555257322908147</v>
      </c>
      <c r="AA2281" s="17">
        <v>0.48755186721991706</v>
      </c>
      <c r="AB2281" s="17">
        <v>0.50980392156862742</v>
      </c>
      <c r="AC2281" s="17">
        <v>-0.12177777777777776</v>
      </c>
    </row>
    <row r="2282" spans="1:29" ht="12.75" customHeight="1" x14ac:dyDescent="0.2">
      <c r="A2282" s="19">
        <v>42333</v>
      </c>
      <c r="B2282" s="19">
        <v>41969</v>
      </c>
      <c r="C2282" s="19">
        <v>40513</v>
      </c>
      <c r="D2282" s="16" t="s">
        <v>5</v>
      </c>
      <c r="E2282" s="114">
        <v>17857</v>
      </c>
      <c r="F2282" s="115">
        <v>10931</v>
      </c>
      <c r="G2282" s="113">
        <v>4353</v>
      </c>
      <c r="H2282" s="113">
        <v>1419</v>
      </c>
      <c r="I2282" s="113">
        <v>1154</v>
      </c>
      <c r="J2282" s="112">
        <v>16936</v>
      </c>
      <c r="K2282" s="112">
        <v>10184</v>
      </c>
      <c r="L2282" s="112">
        <v>3979</v>
      </c>
      <c r="M2282" s="112">
        <v>1458</v>
      </c>
      <c r="N2282" s="113">
        <v>1315</v>
      </c>
      <c r="O2282" s="112">
        <v>14665</v>
      </c>
      <c r="P2282" s="112">
        <v>9199</v>
      </c>
      <c r="Q2282" s="112">
        <v>3338</v>
      </c>
      <c r="R2282" s="112">
        <v>1264</v>
      </c>
      <c r="S2282" s="113">
        <v>864</v>
      </c>
      <c r="T2282" s="17">
        <v>5.4381199811053271E-2</v>
      </c>
      <c r="U2282" s="17">
        <v>7.3350353495679421E-2</v>
      </c>
      <c r="V2282" s="17">
        <v>9.3993465694898193E-2</v>
      </c>
      <c r="W2282" s="17">
        <v>-2.6748971193415683E-2</v>
      </c>
      <c r="X2282" s="17">
        <v>-0.12243346007604561</v>
      </c>
      <c r="Y2282" s="17">
        <v>5.4381199811053271E-2</v>
      </c>
      <c r="Z2282" s="17">
        <v>8.9287493771798676E-2</v>
      </c>
      <c r="AA2282" s="17">
        <v>0.16452648475120379</v>
      </c>
      <c r="AB2282" s="17">
        <v>-3.469387755102038E-2</v>
      </c>
      <c r="AC2282" s="17">
        <v>0.11821705426356588</v>
      </c>
    </row>
    <row r="2283" spans="1:29" ht="12.75" customHeight="1" x14ac:dyDescent="0.2">
      <c r="A2283" s="19">
        <v>42334</v>
      </c>
      <c r="B2283" s="19">
        <v>41970</v>
      </c>
      <c r="C2283" s="19">
        <v>40514</v>
      </c>
      <c r="D2283" s="16" t="s">
        <v>6</v>
      </c>
      <c r="E2283" s="114">
        <v>16585</v>
      </c>
      <c r="F2283" s="115">
        <v>9695</v>
      </c>
      <c r="G2283" s="113">
        <v>3865</v>
      </c>
      <c r="H2283" s="113">
        <v>1644</v>
      </c>
      <c r="I2283" s="113">
        <v>1381</v>
      </c>
      <c r="J2283" s="112">
        <v>15951</v>
      </c>
      <c r="K2283" s="112">
        <v>9007</v>
      </c>
      <c r="L2283" s="112">
        <v>4045</v>
      </c>
      <c r="M2283" s="112">
        <v>1442</v>
      </c>
      <c r="N2283" s="113">
        <v>1457</v>
      </c>
      <c r="O2283" s="112">
        <v>16027</v>
      </c>
      <c r="P2283" s="112">
        <v>10040</v>
      </c>
      <c r="Q2283" s="112">
        <v>3548</v>
      </c>
      <c r="R2283" s="112">
        <v>1309</v>
      </c>
      <c r="S2283" s="113">
        <v>1130</v>
      </c>
      <c r="T2283" s="17">
        <v>3.9746724343301398E-2</v>
      </c>
      <c r="U2283" s="17">
        <v>7.6385033862551355E-2</v>
      </c>
      <c r="V2283" s="17">
        <v>-4.4499381953028383E-2</v>
      </c>
      <c r="W2283" s="17">
        <v>0.1400832177531206</v>
      </c>
      <c r="X2283" s="17">
        <v>-5.2161976664378829E-2</v>
      </c>
      <c r="Y2283" s="17">
        <v>3.9746724343301398E-2</v>
      </c>
      <c r="Z2283" s="17">
        <v>1.5183246073298351E-2</v>
      </c>
      <c r="AA2283" s="17">
        <v>-2.5220680958385921E-2</v>
      </c>
      <c r="AB2283" s="17">
        <v>9.3812375249501034E-2</v>
      </c>
      <c r="AC2283" s="17">
        <v>-0.12815656565656564</v>
      </c>
    </row>
    <row r="2284" spans="1:29" ht="12.75" customHeight="1" x14ac:dyDescent="0.2">
      <c r="A2284" s="19">
        <v>42335</v>
      </c>
      <c r="B2284" s="19">
        <v>41971</v>
      </c>
      <c r="C2284" s="19">
        <v>40515</v>
      </c>
      <c r="D2284" s="16" t="s">
        <v>7</v>
      </c>
      <c r="E2284" s="114">
        <v>15351</v>
      </c>
      <c r="F2284" s="115">
        <v>8516</v>
      </c>
      <c r="G2284" s="113">
        <v>3904</v>
      </c>
      <c r="H2284" s="113">
        <v>1625</v>
      </c>
      <c r="I2284" s="113">
        <v>1306</v>
      </c>
      <c r="J2284" s="112">
        <v>15892</v>
      </c>
      <c r="K2284" s="112">
        <v>9176</v>
      </c>
      <c r="L2284" s="112">
        <v>4035</v>
      </c>
      <c r="M2284" s="112">
        <v>1498</v>
      </c>
      <c r="N2284" s="113">
        <v>1183</v>
      </c>
      <c r="O2284" s="112">
        <v>16788</v>
      </c>
      <c r="P2284" s="112">
        <v>10536</v>
      </c>
      <c r="Q2284" s="112">
        <v>3270</v>
      </c>
      <c r="R2284" s="112">
        <v>1607</v>
      </c>
      <c r="S2284" s="113">
        <v>1375</v>
      </c>
      <c r="T2284" s="17">
        <v>-3.4042285426629793E-2</v>
      </c>
      <c r="U2284" s="17">
        <v>-7.1926765475152532E-2</v>
      </c>
      <c r="V2284" s="17">
        <v>-3.2465923172242839E-2</v>
      </c>
      <c r="W2284" s="17">
        <v>8.4779706275033284E-2</v>
      </c>
      <c r="X2284" s="17">
        <v>0.1039729501267963</v>
      </c>
      <c r="Y2284" s="17">
        <v>-3.4042285426629793E-2</v>
      </c>
      <c r="Z2284" s="17">
        <v>-7.765623307700642E-2</v>
      </c>
      <c r="AA2284" s="17">
        <v>8.5952712100139106E-2</v>
      </c>
      <c r="AB2284" s="17">
        <v>0.13161559888579388</v>
      </c>
      <c r="AC2284" s="17">
        <v>-3.3308660251665456E-2</v>
      </c>
    </row>
    <row r="2285" spans="1:29" ht="12.75" customHeight="1" x14ac:dyDescent="0.2">
      <c r="A2285" s="19">
        <v>42336</v>
      </c>
      <c r="B2285" s="19">
        <v>41972</v>
      </c>
      <c r="C2285" s="19">
        <v>40516</v>
      </c>
      <c r="D2285" s="16" t="s">
        <v>1</v>
      </c>
      <c r="E2285" s="114">
        <v>16276</v>
      </c>
      <c r="F2285" s="115">
        <v>9249</v>
      </c>
      <c r="G2285" s="113">
        <v>4064</v>
      </c>
      <c r="H2285" s="113">
        <v>1780</v>
      </c>
      <c r="I2285" s="113">
        <v>1183</v>
      </c>
      <c r="J2285" s="112">
        <v>16648</v>
      </c>
      <c r="K2285" s="112">
        <v>9589</v>
      </c>
      <c r="L2285" s="112">
        <v>4158</v>
      </c>
      <c r="M2285" s="112">
        <v>1540</v>
      </c>
      <c r="N2285" s="113">
        <v>1361</v>
      </c>
      <c r="O2285" s="112">
        <v>17665</v>
      </c>
      <c r="P2285" s="112">
        <v>10078</v>
      </c>
      <c r="Q2285" s="112">
        <v>3984</v>
      </c>
      <c r="R2285" s="112">
        <v>1924</v>
      </c>
      <c r="S2285" s="113">
        <v>1679</v>
      </c>
      <c r="T2285" s="17">
        <v>-2.2345026429601123E-2</v>
      </c>
      <c r="U2285" s="17">
        <v>-3.5457294816977791E-2</v>
      </c>
      <c r="V2285" s="17">
        <v>-2.2607022607022631E-2</v>
      </c>
      <c r="W2285" s="17">
        <v>0.1558441558441559</v>
      </c>
      <c r="X2285" s="17">
        <v>-0.13078618662747976</v>
      </c>
      <c r="Y2285" s="17">
        <v>-2.2345026429601123E-2</v>
      </c>
      <c r="Z2285" s="17">
        <v>-0.1036053498740066</v>
      </c>
      <c r="AA2285" s="17">
        <v>7.6841547429782775E-2</v>
      </c>
      <c r="AB2285" s="17">
        <v>0.21501706484641647</v>
      </c>
      <c r="AC2285" s="17">
        <v>-5.0561797752809001E-2</v>
      </c>
    </row>
    <row r="2286" spans="1:29" ht="12.75" customHeight="1" x14ac:dyDescent="0.2">
      <c r="A2286" s="19">
        <v>42337</v>
      </c>
      <c r="B2286" s="19">
        <v>41973</v>
      </c>
      <c r="C2286" s="19">
        <v>40517</v>
      </c>
      <c r="D2286" s="16" t="s">
        <v>2</v>
      </c>
      <c r="E2286" s="114">
        <v>18816</v>
      </c>
      <c r="F2286" s="115">
        <v>12406</v>
      </c>
      <c r="G2286" s="113">
        <v>3828</v>
      </c>
      <c r="H2286" s="113">
        <v>1499</v>
      </c>
      <c r="I2286" s="113">
        <v>1083</v>
      </c>
      <c r="J2286" s="112">
        <v>18716</v>
      </c>
      <c r="K2286" s="112">
        <v>12064</v>
      </c>
      <c r="L2286" s="112">
        <v>3979</v>
      </c>
      <c r="M2286" s="112">
        <v>1403</v>
      </c>
      <c r="N2286" s="113">
        <v>1270</v>
      </c>
      <c r="O2286" s="112">
        <v>16347</v>
      </c>
      <c r="P2286" s="112">
        <v>10552</v>
      </c>
      <c r="Q2286" s="112">
        <v>3479</v>
      </c>
      <c r="R2286" s="112">
        <v>1234</v>
      </c>
      <c r="S2286" s="113">
        <v>1082</v>
      </c>
      <c r="T2286" s="17">
        <v>5.3430220132506534E-3</v>
      </c>
      <c r="U2286" s="17">
        <v>2.8348806366047752E-2</v>
      </c>
      <c r="V2286" s="17">
        <v>-3.7949233475747635E-2</v>
      </c>
      <c r="W2286" s="17">
        <v>6.8424803991446792E-2</v>
      </c>
      <c r="X2286" s="17">
        <v>-0.14724409448818898</v>
      </c>
      <c r="Y2286" s="17">
        <v>5.3430220132506534E-3</v>
      </c>
      <c r="Z2286" s="17">
        <v>4.1820624790057215E-2</v>
      </c>
      <c r="AA2286" s="17">
        <v>-9.6530564078357362E-2</v>
      </c>
      <c r="AB2286" s="17">
        <v>-0.14342857142857146</v>
      </c>
      <c r="AC2286" s="17">
        <v>-0.23839662447257381</v>
      </c>
    </row>
    <row r="2287" spans="1:29" ht="12.75" customHeight="1" x14ac:dyDescent="0.2">
      <c r="A2287" s="19">
        <v>42338</v>
      </c>
      <c r="B2287" s="19">
        <v>41974</v>
      </c>
      <c r="C2287" s="19">
        <v>40518</v>
      </c>
      <c r="D2287" s="16" t="s">
        <v>3</v>
      </c>
      <c r="E2287" s="114">
        <v>18641</v>
      </c>
      <c r="F2287" s="115">
        <v>11823</v>
      </c>
      <c r="G2287" s="113">
        <v>4048</v>
      </c>
      <c r="H2287" s="113">
        <v>1739</v>
      </c>
      <c r="I2287" s="113">
        <v>1031</v>
      </c>
      <c r="J2287" s="112">
        <v>17837</v>
      </c>
      <c r="K2287" s="112">
        <v>11150</v>
      </c>
      <c r="L2287" s="112">
        <v>4128</v>
      </c>
      <c r="M2287" s="112">
        <v>1522</v>
      </c>
      <c r="N2287" s="113">
        <v>1037</v>
      </c>
      <c r="O2287" s="112">
        <v>14804</v>
      </c>
      <c r="P2287" s="112">
        <v>10345</v>
      </c>
      <c r="Q2287" s="112">
        <v>2624</v>
      </c>
      <c r="R2287" s="112">
        <v>973</v>
      </c>
      <c r="S2287" s="113">
        <v>862</v>
      </c>
      <c r="T2287" s="17">
        <v>4.5074844424510818E-2</v>
      </c>
      <c r="U2287" s="17">
        <v>6.0358744394618746E-2</v>
      </c>
      <c r="V2287" s="17">
        <v>-1.9379844961240345E-2</v>
      </c>
      <c r="W2287" s="17">
        <v>0.14257555847568981</v>
      </c>
      <c r="X2287" s="17">
        <v>-5.7859209257473676E-3</v>
      </c>
      <c r="Y2287" s="17">
        <v>4.5074844424510818E-2</v>
      </c>
      <c r="Z2287" s="17">
        <v>6.6576454668470841E-2</v>
      </c>
      <c r="AA2287" s="17">
        <v>6.4702788006312462E-2</v>
      </c>
      <c r="AB2287" s="17">
        <v>6.3608562691131576E-2</v>
      </c>
      <c r="AC2287" s="17">
        <v>-6.4428312159709566E-2</v>
      </c>
    </row>
    <row r="2288" spans="1:29" ht="12.75" customHeight="1" x14ac:dyDescent="0.2">
      <c r="A2288" s="19">
        <v>42339</v>
      </c>
      <c r="B2288" s="19">
        <v>41975</v>
      </c>
      <c r="C2288" s="19">
        <v>40519</v>
      </c>
      <c r="D2288" s="16" t="s">
        <v>4</v>
      </c>
      <c r="E2288" s="114">
        <v>17278</v>
      </c>
      <c r="F2288" s="115">
        <v>10038</v>
      </c>
      <c r="G2288" s="113">
        <v>4000</v>
      </c>
      <c r="H2288" s="113">
        <v>1925</v>
      </c>
      <c r="I2288" s="113">
        <v>1315</v>
      </c>
      <c r="J2288" s="112">
        <v>15991</v>
      </c>
      <c r="K2288" s="112">
        <v>10051</v>
      </c>
      <c r="L2288" s="112">
        <v>3415</v>
      </c>
      <c r="M2288" s="112">
        <v>1322</v>
      </c>
      <c r="N2288" s="113">
        <v>1203</v>
      </c>
      <c r="O2288" s="112">
        <v>13453</v>
      </c>
      <c r="P2288" s="112">
        <v>8946</v>
      </c>
      <c r="Q2288" s="112">
        <v>2666</v>
      </c>
      <c r="R2288" s="112">
        <v>1105</v>
      </c>
      <c r="S2288" s="113">
        <v>736</v>
      </c>
      <c r="T2288" s="17">
        <v>8.0482771559001964E-2</v>
      </c>
      <c r="U2288" s="17">
        <v>-1.2934036414287142E-3</v>
      </c>
      <c r="V2288" s="17">
        <v>0.17130307467057104</v>
      </c>
      <c r="W2288" s="17">
        <v>0.45612708018154313</v>
      </c>
      <c r="X2288" s="17">
        <v>9.310058187863679E-2</v>
      </c>
      <c r="Y2288" s="17">
        <v>8.0482771559001964E-2</v>
      </c>
      <c r="Z2288" s="17">
        <v>5.9643196453077252E-2</v>
      </c>
      <c r="AA2288" s="17">
        <v>0.19688809096349491</v>
      </c>
      <c r="AB2288" s="17">
        <v>0.66811091854419402</v>
      </c>
      <c r="AC2288" s="17">
        <v>5.7924376508447395E-2</v>
      </c>
    </row>
    <row r="2289" spans="1:29" ht="12.75" customHeight="1" x14ac:dyDescent="0.2">
      <c r="A2289" s="19">
        <v>42340</v>
      </c>
      <c r="B2289" s="19">
        <v>41976</v>
      </c>
      <c r="C2289" s="19">
        <v>40520</v>
      </c>
      <c r="D2289" s="16" t="s">
        <v>5</v>
      </c>
      <c r="E2289" s="114">
        <v>17369</v>
      </c>
      <c r="F2289" s="115">
        <v>10735</v>
      </c>
      <c r="G2289" s="113">
        <v>3968</v>
      </c>
      <c r="H2289" s="113">
        <v>1495</v>
      </c>
      <c r="I2289" s="113">
        <v>1171</v>
      </c>
      <c r="J2289" s="112">
        <v>16079</v>
      </c>
      <c r="K2289" s="112">
        <v>9961</v>
      </c>
      <c r="L2289" s="112">
        <v>3745</v>
      </c>
      <c r="M2289" s="112">
        <v>1384</v>
      </c>
      <c r="N2289" s="113">
        <v>989</v>
      </c>
      <c r="O2289" s="112">
        <v>13739</v>
      </c>
      <c r="P2289" s="112">
        <v>8802</v>
      </c>
      <c r="Q2289" s="112">
        <v>3079</v>
      </c>
      <c r="R2289" s="112">
        <v>1090</v>
      </c>
      <c r="S2289" s="113">
        <v>768</v>
      </c>
      <c r="T2289" s="17">
        <v>8.0228869954599213E-2</v>
      </c>
      <c r="U2289" s="17">
        <v>7.7703041863266709E-2</v>
      </c>
      <c r="V2289" s="17">
        <v>5.9546061415220342E-2</v>
      </c>
      <c r="W2289" s="17">
        <v>8.0202312138728304E-2</v>
      </c>
      <c r="X2289" s="17">
        <v>0.18402426693629925</v>
      </c>
      <c r="Y2289" s="17">
        <v>8.0228869954599213E-2</v>
      </c>
      <c r="Z2289" s="17">
        <v>6.2135153853764669E-2</v>
      </c>
      <c r="AA2289" s="17">
        <v>0.11366825708672468</v>
      </c>
      <c r="AB2289" s="17">
        <v>0.16071428571428581</v>
      </c>
      <c r="AC2289" s="17">
        <v>5.1166965888689298E-2</v>
      </c>
    </row>
    <row r="2290" spans="1:29" ht="12.75" customHeight="1" x14ac:dyDescent="0.2">
      <c r="A2290" s="19">
        <v>42341</v>
      </c>
      <c r="B2290" s="19">
        <v>41977</v>
      </c>
      <c r="C2290" s="19">
        <v>40521</v>
      </c>
      <c r="D2290" s="16" t="s">
        <v>6</v>
      </c>
      <c r="E2290" s="114">
        <v>16919</v>
      </c>
      <c r="F2290" s="115">
        <v>10272</v>
      </c>
      <c r="G2290" s="113">
        <v>3997</v>
      </c>
      <c r="H2290" s="113">
        <v>1581</v>
      </c>
      <c r="I2290" s="113">
        <v>1069</v>
      </c>
      <c r="J2290" s="112">
        <v>15565</v>
      </c>
      <c r="K2290" s="112">
        <v>9883</v>
      </c>
      <c r="L2290" s="112">
        <v>3689</v>
      </c>
      <c r="M2290" s="112">
        <v>1027</v>
      </c>
      <c r="N2290" s="113">
        <v>966</v>
      </c>
      <c r="O2290" s="112">
        <v>14999</v>
      </c>
      <c r="P2290" s="112">
        <v>9801</v>
      </c>
      <c r="Q2290" s="112">
        <v>2950</v>
      </c>
      <c r="R2290" s="112">
        <v>1248</v>
      </c>
      <c r="S2290" s="113">
        <v>1000</v>
      </c>
      <c r="T2290" s="17">
        <v>8.6990041760359738E-2</v>
      </c>
      <c r="U2290" s="17">
        <v>3.9360518061317462E-2</v>
      </c>
      <c r="V2290" s="17">
        <v>8.3491461100569264E-2</v>
      </c>
      <c r="W2290" s="17">
        <v>0.53943524829600786</v>
      </c>
      <c r="X2290" s="17">
        <v>0.10662525879917184</v>
      </c>
      <c r="Y2290" s="17">
        <v>8.6990041760359738E-2</v>
      </c>
      <c r="Z2290" s="17">
        <v>-1.8442427138079309E-2</v>
      </c>
      <c r="AA2290" s="17">
        <v>5.3505535055350606E-2</v>
      </c>
      <c r="AB2290" s="17">
        <v>0.22084942084942094</v>
      </c>
      <c r="AC2290" s="17">
        <v>-7.1242397914856648E-2</v>
      </c>
    </row>
    <row r="2291" spans="1:29" ht="12.75" customHeight="1" x14ac:dyDescent="0.2">
      <c r="A2291" s="19">
        <v>42342</v>
      </c>
      <c r="B2291" s="19">
        <v>41978</v>
      </c>
      <c r="C2291" s="19">
        <v>40522</v>
      </c>
      <c r="D2291" s="16" t="s">
        <v>7</v>
      </c>
      <c r="E2291" s="114">
        <v>16900</v>
      </c>
      <c r="F2291" s="115">
        <v>10014</v>
      </c>
      <c r="G2291" s="113">
        <v>3879</v>
      </c>
      <c r="H2291" s="113">
        <v>1640</v>
      </c>
      <c r="I2291" s="113">
        <v>1367</v>
      </c>
      <c r="J2291" s="112">
        <v>16453</v>
      </c>
      <c r="K2291" s="112">
        <v>10265</v>
      </c>
      <c r="L2291" s="112">
        <v>3501</v>
      </c>
      <c r="M2291" s="112">
        <v>1518</v>
      </c>
      <c r="N2291" s="113">
        <v>1169</v>
      </c>
      <c r="O2291" s="112">
        <v>15643.232215923115</v>
      </c>
      <c r="P2291" s="112">
        <v>9819</v>
      </c>
      <c r="Q2291" s="112">
        <v>3150</v>
      </c>
      <c r="R2291" s="112">
        <v>1513.2322159231151</v>
      </c>
      <c r="S2291" s="113">
        <v>1161</v>
      </c>
      <c r="T2291" s="17">
        <v>2.7168297574910349E-2</v>
      </c>
      <c r="U2291" s="17">
        <v>-2.4452021432050608E-2</v>
      </c>
      <c r="V2291" s="17">
        <v>0.10796915167095111</v>
      </c>
      <c r="W2291" s="17">
        <v>8.0368906455863032E-2</v>
      </c>
      <c r="X2291" s="17">
        <v>0.16937553464499566</v>
      </c>
      <c r="Y2291" s="17">
        <v>2.7168297574910349E-2</v>
      </c>
      <c r="Z2291" s="17">
        <v>9.1920183186130267E-2</v>
      </c>
      <c r="AA2291" s="17">
        <v>0.11754537597234216</v>
      </c>
      <c r="AB2291" s="17">
        <v>0.34316134316134317</v>
      </c>
      <c r="AC2291" s="17">
        <v>-8.5006693440428327E-2</v>
      </c>
    </row>
    <row r="2292" spans="1:29" ht="12.75" customHeight="1" x14ac:dyDescent="0.2">
      <c r="A2292" s="19">
        <v>42343</v>
      </c>
      <c r="B2292" s="19">
        <v>41979</v>
      </c>
      <c r="C2292" s="19">
        <v>40523</v>
      </c>
      <c r="D2292" s="16" t="s">
        <v>1</v>
      </c>
      <c r="E2292" s="114">
        <v>18888</v>
      </c>
      <c r="F2292" s="115">
        <v>9911</v>
      </c>
      <c r="G2292" s="113">
        <v>5417</v>
      </c>
      <c r="H2292" s="113">
        <v>1974</v>
      </c>
      <c r="I2292" s="113">
        <v>1586</v>
      </c>
      <c r="J2292" s="112">
        <v>17379</v>
      </c>
      <c r="K2292" s="112">
        <v>9690</v>
      </c>
      <c r="L2292" s="112">
        <v>4349</v>
      </c>
      <c r="M2292" s="112">
        <v>1810</v>
      </c>
      <c r="N2292" s="113">
        <v>1530</v>
      </c>
      <c r="O2292" s="112">
        <v>16633.989712898379</v>
      </c>
      <c r="P2292" s="112">
        <v>9325</v>
      </c>
      <c r="Q2292" s="112">
        <v>3945</v>
      </c>
      <c r="R2292" s="112">
        <v>1867.9897128983819</v>
      </c>
      <c r="S2292" s="113">
        <v>1496</v>
      </c>
      <c r="T2292" s="17">
        <v>8.682893146901427E-2</v>
      </c>
      <c r="U2292" s="17">
        <v>2.280701754385972E-2</v>
      </c>
      <c r="V2292" s="17">
        <v>0.24557369510232241</v>
      </c>
      <c r="W2292" s="17">
        <v>9.0607734806629869E-2</v>
      </c>
      <c r="X2292" s="17">
        <v>3.6601307189542576E-2</v>
      </c>
      <c r="Y2292" s="17">
        <v>8.682893146901427E-2</v>
      </c>
      <c r="Z2292" s="17">
        <v>0.10589154206650297</v>
      </c>
      <c r="AA2292" s="17">
        <v>0.32380254154447696</v>
      </c>
      <c r="AB2292" s="17">
        <v>8.8202866593164231E-2</v>
      </c>
      <c r="AC2292" s="17">
        <v>-8.9029293509477303E-2</v>
      </c>
    </row>
    <row r="2293" spans="1:29" ht="12.75" customHeight="1" x14ac:dyDescent="0.2">
      <c r="A2293" s="19">
        <v>42344</v>
      </c>
      <c r="B2293" s="19">
        <v>41980</v>
      </c>
      <c r="C2293" s="19">
        <v>40524</v>
      </c>
      <c r="D2293" s="16" t="s">
        <v>2</v>
      </c>
      <c r="E2293" s="114">
        <v>16408</v>
      </c>
      <c r="F2293" s="115">
        <v>9753</v>
      </c>
      <c r="G2293" s="113">
        <v>4055</v>
      </c>
      <c r="H2293" s="113">
        <v>1474</v>
      </c>
      <c r="I2293" s="113">
        <v>1126</v>
      </c>
      <c r="J2293" s="112">
        <v>16465</v>
      </c>
      <c r="K2293" s="112">
        <v>10329</v>
      </c>
      <c r="L2293" s="112">
        <v>3869</v>
      </c>
      <c r="M2293" s="112">
        <v>1189</v>
      </c>
      <c r="N2293" s="113">
        <v>1078</v>
      </c>
      <c r="O2293" s="112">
        <v>15464.516153769633</v>
      </c>
      <c r="P2293" s="112">
        <v>9785</v>
      </c>
      <c r="Q2293" s="112">
        <v>3456</v>
      </c>
      <c r="R2293" s="112">
        <v>1280.5161537696335</v>
      </c>
      <c r="S2293" s="113">
        <v>943</v>
      </c>
      <c r="T2293" s="17">
        <v>-3.4618888551473104E-3</v>
      </c>
      <c r="U2293" s="17">
        <v>-5.5765320941039809E-2</v>
      </c>
      <c r="V2293" s="17">
        <v>4.807443783923504E-2</v>
      </c>
      <c r="W2293" s="17">
        <v>0.23969722455845255</v>
      </c>
      <c r="X2293" s="17">
        <v>4.4526901669758923E-2</v>
      </c>
      <c r="Y2293" s="17">
        <v>-3.4618888551473104E-3</v>
      </c>
      <c r="Z2293" s="17">
        <v>6.7301378857518079E-2</v>
      </c>
      <c r="AA2293" s="17">
        <v>5.5439875065070199E-2</v>
      </c>
      <c r="AB2293" s="17">
        <v>0.28958880139982512</v>
      </c>
      <c r="AC2293" s="17">
        <v>-5.2985702270815782E-2</v>
      </c>
    </row>
    <row r="2294" spans="1:29" ht="12.75" customHeight="1" x14ac:dyDescent="0.2">
      <c r="A2294" s="19">
        <v>42345</v>
      </c>
      <c r="B2294" s="19">
        <v>41981</v>
      </c>
      <c r="C2294" s="19">
        <v>40525</v>
      </c>
      <c r="D2294" s="16" t="s">
        <v>3</v>
      </c>
      <c r="E2294" s="114">
        <v>15393</v>
      </c>
      <c r="F2294" s="115">
        <v>9797</v>
      </c>
      <c r="G2294" s="113">
        <v>3358</v>
      </c>
      <c r="H2294" s="113">
        <v>1436</v>
      </c>
      <c r="I2294" s="113">
        <v>802</v>
      </c>
      <c r="J2294" s="112">
        <v>14666</v>
      </c>
      <c r="K2294" s="112">
        <v>9277</v>
      </c>
      <c r="L2294" s="112">
        <v>3304</v>
      </c>
      <c r="M2294" s="112">
        <v>1264</v>
      </c>
      <c r="N2294" s="113">
        <v>821</v>
      </c>
      <c r="O2294" s="112">
        <v>15488</v>
      </c>
      <c r="P2294" s="112">
        <v>10308</v>
      </c>
      <c r="Q2294" s="112">
        <v>3112</v>
      </c>
      <c r="R2294" s="112">
        <v>1302</v>
      </c>
      <c r="S2294" s="113">
        <v>766</v>
      </c>
      <c r="T2294" s="17">
        <v>4.9570435019773651E-2</v>
      </c>
      <c r="U2294" s="17">
        <v>5.6052603212245256E-2</v>
      </c>
      <c r="V2294" s="17">
        <v>1.6343825665859457E-2</v>
      </c>
      <c r="W2294" s="17">
        <v>0.13607594936708867</v>
      </c>
      <c r="X2294" s="17">
        <v>-2.3142509135200995E-2</v>
      </c>
      <c r="Y2294" s="17">
        <v>4.9570435019773651E-2</v>
      </c>
      <c r="Z2294" s="17">
        <v>1.9777245758301198E-2</v>
      </c>
      <c r="AA2294" s="17">
        <v>3.5141800246609067E-2</v>
      </c>
      <c r="AB2294" s="17">
        <v>0.27644444444444449</v>
      </c>
      <c r="AC2294" s="17">
        <v>-2.1951219512195141E-2</v>
      </c>
    </row>
    <row r="2295" spans="1:29" ht="12.75" customHeight="1" x14ac:dyDescent="0.2">
      <c r="A2295" s="19">
        <v>42346</v>
      </c>
      <c r="B2295" s="19">
        <v>41982</v>
      </c>
      <c r="C2295" s="19">
        <v>40526</v>
      </c>
      <c r="D2295" s="16" t="s">
        <v>4</v>
      </c>
      <c r="E2295" s="114">
        <v>13608</v>
      </c>
      <c r="F2295" s="115">
        <v>8293</v>
      </c>
      <c r="G2295" s="113">
        <v>2991</v>
      </c>
      <c r="H2295" s="113">
        <v>1329</v>
      </c>
      <c r="I2295" s="113">
        <v>995</v>
      </c>
      <c r="J2295" s="112">
        <v>13629</v>
      </c>
      <c r="K2295" s="112">
        <v>8737</v>
      </c>
      <c r="L2295" s="112">
        <v>2783</v>
      </c>
      <c r="M2295" s="112">
        <v>1136</v>
      </c>
      <c r="N2295" s="113">
        <v>973</v>
      </c>
      <c r="O2295" s="112">
        <v>15217</v>
      </c>
      <c r="P2295" s="112">
        <v>9676</v>
      </c>
      <c r="Q2295" s="112">
        <v>3283</v>
      </c>
      <c r="R2295" s="112">
        <v>1328</v>
      </c>
      <c r="S2295" s="113">
        <v>930</v>
      </c>
      <c r="T2295" s="17">
        <v>-1.5408320493066618E-3</v>
      </c>
      <c r="U2295" s="17">
        <v>-5.08183587043608E-2</v>
      </c>
      <c r="V2295" s="17">
        <v>7.4739489759252598E-2</v>
      </c>
      <c r="W2295" s="17">
        <v>0.16989436619718301</v>
      </c>
      <c r="X2295" s="17">
        <v>2.2610483042137641E-2</v>
      </c>
      <c r="Y2295" s="17">
        <v>-1.5408320493066618E-3</v>
      </c>
      <c r="Z2295" s="17">
        <v>-2.9604493330212978E-2</v>
      </c>
      <c r="AA2295" s="17">
        <v>1.9427402862985721E-2</v>
      </c>
      <c r="AB2295" s="17">
        <v>0.13395904436860073</v>
      </c>
      <c r="AC2295" s="17">
        <v>6.076759061833692E-2</v>
      </c>
    </row>
    <row r="2296" spans="1:29" ht="12.75" customHeight="1" x14ac:dyDescent="0.2">
      <c r="A2296" s="19">
        <v>42347</v>
      </c>
      <c r="B2296" s="19">
        <v>41983</v>
      </c>
      <c r="C2296" s="19">
        <v>40527</v>
      </c>
      <c r="D2296" s="16" t="s">
        <v>5</v>
      </c>
      <c r="E2296" s="114">
        <v>15086</v>
      </c>
      <c r="F2296" s="115">
        <v>9552</v>
      </c>
      <c r="G2296" s="113">
        <v>3025</v>
      </c>
      <c r="H2296" s="113">
        <v>1432</v>
      </c>
      <c r="I2296" s="113">
        <v>1077</v>
      </c>
      <c r="J2296" s="112">
        <v>15824</v>
      </c>
      <c r="K2296" s="112">
        <v>9837</v>
      </c>
      <c r="L2296" s="112">
        <v>3698</v>
      </c>
      <c r="M2296" s="112">
        <v>1232</v>
      </c>
      <c r="N2296" s="113">
        <v>1057</v>
      </c>
      <c r="O2296" s="112">
        <v>14745</v>
      </c>
      <c r="P2296" s="112">
        <v>9460</v>
      </c>
      <c r="Q2296" s="112">
        <v>3045</v>
      </c>
      <c r="R2296" s="112">
        <v>1280</v>
      </c>
      <c r="S2296" s="113">
        <v>960</v>
      </c>
      <c r="T2296" s="17">
        <v>-4.6638018200202191E-2</v>
      </c>
      <c r="U2296" s="17">
        <v>-2.8972247636474546E-2</v>
      </c>
      <c r="V2296" s="17">
        <v>-0.18199026500811244</v>
      </c>
      <c r="W2296" s="17">
        <v>0.16233766233766245</v>
      </c>
      <c r="X2296" s="17">
        <v>1.8921475875118166E-2</v>
      </c>
      <c r="Y2296" s="17">
        <v>-4.6638018200202191E-2</v>
      </c>
      <c r="Z2296" s="17">
        <v>-3.8840813040853295E-2</v>
      </c>
      <c r="AA2296" s="17">
        <v>-0.14184397163120566</v>
      </c>
      <c r="AB2296" s="17">
        <v>9.0632140137090644E-2</v>
      </c>
      <c r="AC2296" s="17">
        <v>-1.4638609332113472E-2</v>
      </c>
    </row>
    <row r="2297" spans="1:29" ht="12.75" customHeight="1" x14ac:dyDescent="0.2">
      <c r="A2297" s="19">
        <v>42348</v>
      </c>
      <c r="B2297" s="19">
        <v>41984</v>
      </c>
      <c r="C2297" s="19">
        <v>40528</v>
      </c>
      <c r="D2297" s="16" t="s">
        <v>6</v>
      </c>
      <c r="E2297" s="114">
        <v>17095</v>
      </c>
      <c r="F2297" s="115">
        <v>10808</v>
      </c>
      <c r="G2297" s="113">
        <v>3941</v>
      </c>
      <c r="H2297" s="113">
        <v>1452</v>
      </c>
      <c r="I2297" s="113">
        <v>894</v>
      </c>
      <c r="J2297" s="112">
        <v>16598</v>
      </c>
      <c r="K2297" s="112">
        <v>10660</v>
      </c>
      <c r="L2297" s="112">
        <v>3522</v>
      </c>
      <c r="M2297" s="112">
        <v>1303</v>
      </c>
      <c r="N2297" s="113">
        <v>1113</v>
      </c>
      <c r="O2297" s="112">
        <v>18437</v>
      </c>
      <c r="P2297" s="112">
        <v>11100</v>
      </c>
      <c r="Q2297" s="112">
        <v>4238</v>
      </c>
      <c r="R2297" s="112">
        <v>1714</v>
      </c>
      <c r="S2297" s="113">
        <v>1385</v>
      </c>
      <c r="T2297" s="17">
        <v>2.9943366670683202E-2</v>
      </c>
      <c r="U2297" s="17">
        <v>1.3883677298311525E-2</v>
      </c>
      <c r="V2297" s="17">
        <v>0.11896649630891543</v>
      </c>
      <c r="W2297" s="17">
        <v>0.1143514965464314</v>
      </c>
      <c r="X2297" s="17">
        <v>-0.19676549865229109</v>
      </c>
      <c r="Y2297" s="17">
        <v>2.9943366670683202E-2</v>
      </c>
      <c r="Z2297" s="17">
        <v>6.9887151059196295E-2</v>
      </c>
      <c r="AA2297" s="17">
        <v>-3.2646048109965631E-2</v>
      </c>
      <c r="AB2297" s="17">
        <v>9.916729750189246E-2</v>
      </c>
      <c r="AC2297" s="17">
        <v>-0.32015209125475286</v>
      </c>
    </row>
    <row r="2298" spans="1:29" ht="12.75" customHeight="1" x14ac:dyDescent="0.2">
      <c r="A2298" s="19">
        <v>42349</v>
      </c>
      <c r="B2298" s="19">
        <v>41985</v>
      </c>
      <c r="C2298" s="19">
        <v>40529</v>
      </c>
      <c r="D2298" s="16" t="s">
        <v>7</v>
      </c>
      <c r="E2298" s="114">
        <v>19622</v>
      </c>
      <c r="F2298" s="115">
        <v>11884</v>
      </c>
      <c r="G2298" s="113">
        <v>4435</v>
      </c>
      <c r="H2298" s="113">
        <v>1972</v>
      </c>
      <c r="I2298" s="113">
        <v>1331</v>
      </c>
      <c r="J2298" s="112">
        <v>18912</v>
      </c>
      <c r="K2298" s="112">
        <v>11737</v>
      </c>
      <c r="L2298" s="112">
        <v>4211</v>
      </c>
      <c r="M2298" s="112">
        <v>1867</v>
      </c>
      <c r="N2298" s="113">
        <v>1097</v>
      </c>
      <c r="O2298" s="112">
        <v>19657</v>
      </c>
      <c r="P2298" s="112">
        <v>11795</v>
      </c>
      <c r="Q2298" s="112">
        <v>4426</v>
      </c>
      <c r="R2298" s="112">
        <v>1918</v>
      </c>
      <c r="S2298" s="113">
        <v>1518</v>
      </c>
      <c r="T2298" s="17">
        <v>3.7542301184433136E-2</v>
      </c>
      <c r="U2298" s="17">
        <v>1.2524495186163387E-2</v>
      </c>
      <c r="V2298" s="17">
        <v>5.3194015673236672E-2</v>
      </c>
      <c r="W2298" s="17">
        <v>5.6239957150508779E-2</v>
      </c>
      <c r="X2298" s="17">
        <v>0.21330902461257972</v>
      </c>
      <c r="Y2298" s="17">
        <v>3.7542301184433136E-2</v>
      </c>
      <c r="Z2298" s="17">
        <v>9.0975856054346771E-2</v>
      </c>
      <c r="AA2298" s="17">
        <v>7.0222007722007707E-2</v>
      </c>
      <c r="AB2298" s="17">
        <v>0.3059602649006623</v>
      </c>
      <c r="AC2298" s="17">
        <v>-9.1467576791808836E-2</v>
      </c>
    </row>
    <row r="2299" spans="1:29" ht="12.75" customHeight="1" x14ac:dyDescent="0.2">
      <c r="A2299" s="19">
        <v>42350</v>
      </c>
      <c r="B2299" s="19">
        <v>41986</v>
      </c>
      <c r="C2299" s="19">
        <v>40530</v>
      </c>
      <c r="D2299" s="16" t="s">
        <v>1</v>
      </c>
      <c r="E2299" s="114">
        <v>19638</v>
      </c>
      <c r="F2299" s="115">
        <v>11314</v>
      </c>
      <c r="G2299" s="113">
        <v>4977</v>
      </c>
      <c r="H2299" s="113">
        <v>1907</v>
      </c>
      <c r="I2299" s="113">
        <v>1440</v>
      </c>
      <c r="J2299" s="112">
        <v>19680</v>
      </c>
      <c r="K2299" s="112">
        <v>10983</v>
      </c>
      <c r="L2299" s="112">
        <v>5294</v>
      </c>
      <c r="M2299" s="112">
        <v>1953</v>
      </c>
      <c r="N2299" s="113">
        <v>1450</v>
      </c>
      <c r="O2299" s="112">
        <v>21142</v>
      </c>
      <c r="P2299" s="112">
        <v>12067</v>
      </c>
      <c r="Q2299" s="112">
        <v>4913</v>
      </c>
      <c r="R2299" s="112">
        <v>2347</v>
      </c>
      <c r="S2299" s="113">
        <v>1815</v>
      </c>
      <c r="T2299" s="17">
        <v>-2.134146341463361E-3</v>
      </c>
      <c r="U2299" s="17">
        <v>3.0137485204406733E-2</v>
      </c>
      <c r="V2299" s="17">
        <v>-5.9879108424631622E-2</v>
      </c>
      <c r="W2299" s="17">
        <v>-2.3553507424475151E-2</v>
      </c>
      <c r="X2299" s="17">
        <v>-6.8965517241379448E-3</v>
      </c>
      <c r="Y2299" s="17">
        <v>-2.134146341463361E-3</v>
      </c>
      <c r="Z2299" s="17">
        <v>2.5097399655703567E-2</v>
      </c>
      <c r="AA2299" s="17">
        <v>0.10134985616286785</v>
      </c>
      <c r="AB2299" s="17">
        <v>-3.8325769036812951E-2</v>
      </c>
      <c r="AC2299" s="17">
        <v>-0.11818738518064908</v>
      </c>
    </row>
    <row r="2300" spans="1:29" ht="12.75" customHeight="1" x14ac:dyDescent="0.2">
      <c r="A2300" s="19">
        <v>42351</v>
      </c>
      <c r="B2300" s="19">
        <v>41987</v>
      </c>
      <c r="C2300" s="19">
        <v>40531</v>
      </c>
      <c r="D2300" s="16" t="s">
        <v>2</v>
      </c>
      <c r="E2300" s="114">
        <v>18233</v>
      </c>
      <c r="F2300" s="115">
        <v>11504</v>
      </c>
      <c r="G2300" s="113">
        <v>4189</v>
      </c>
      <c r="H2300" s="113">
        <v>1432</v>
      </c>
      <c r="I2300" s="113">
        <v>1108</v>
      </c>
      <c r="J2300" s="112">
        <v>18393</v>
      </c>
      <c r="K2300" s="112">
        <v>11339</v>
      </c>
      <c r="L2300" s="112">
        <v>4256</v>
      </c>
      <c r="M2300" s="112">
        <v>1460</v>
      </c>
      <c r="N2300" s="113">
        <v>1338</v>
      </c>
      <c r="O2300" s="112">
        <v>19803</v>
      </c>
      <c r="P2300" s="112">
        <v>11493</v>
      </c>
      <c r="Q2300" s="112">
        <v>4723</v>
      </c>
      <c r="R2300" s="112">
        <v>1941</v>
      </c>
      <c r="S2300" s="113">
        <v>1646</v>
      </c>
      <c r="T2300" s="17">
        <v>-8.6989615614635474E-3</v>
      </c>
      <c r="U2300" s="17">
        <v>1.4551547755534022E-2</v>
      </c>
      <c r="V2300" s="17">
        <v>-1.5742481203007475E-2</v>
      </c>
      <c r="W2300" s="17">
        <v>-1.9178082191780854E-2</v>
      </c>
      <c r="X2300" s="17">
        <v>-0.17189835575485801</v>
      </c>
      <c r="Y2300" s="17">
        <v>-8.6989615614635474E-3</v>
      </c>
      <c r="Z2300" s="17">
        <v>2.0672522402626292E-2</v>
      </c>
      <c r="AA2300" s="17">
        <v>-0.15663378296758612</v>
      </c>
      <c r="AB2300" s="17">
        <v>8.1570996978852062E-2</v>
      </c>
      <c r="AC2300" s="17">
        <v>-0.16691729323308269</v>
      </c>
    </row>
    <row r="2301" spans="1:29" ht="12.75" customHeight="1" x14ac:dyDescent="0.2">
      <c r="A2301" s="19">
        <v>42352</v>
      </c>
      <c r="B2301" s="19">
        <v>41988</v>
      </c>
      <c r="C2301" s="19">
        <v>40532</v>
      </c>
      <c r="D2301" s="16" t="s">
        <v>3</v>
      </c>
      <c r="E2301" s="114">
        <v>19151</v>
      </c>
      <c r="F2301" s="115">
        <v>11782</v>
      </c>
      <c r="G2301" s="113">
        <v>4173</v>
      </c>
      <c r="H2301" s="113">
        <v>1989</v>
      </c>
      <c r="I2301" s="113">
        <v>1207</v>
      </c>
      <c r="J2301" s="112">
        <v>18327</v>
      </c>
      <c r="K2301" s="112">
        <v>11475</v>
      </c>
      <c r="L2301" s="112">
        <v>4094</v>
      </c>
      <c r="M2301" s="112">
        <v>1621</v>
      </c>
      <c r="N2301" s="113">
        <v>1137</v>
      </c>
      <c r="O2301" s="112">
        <v>18805</v>
      </c>
      <c r="P2301" s="112">
        <v>11443</v>
      </c>
      <c r="Q2301" s="112">
        <v>4336</v>
      </c>
      <c r="R2301" s="112">
        <v>1798</v>
      </c>
      <c r="S2301" s="113">
        <v>1228</v>
      </c>
      <c r="T2301" s="17">
        <v>4.4960986522616819E-2</v>
      </c>
      <c r="U2301" s="17">
        <v>2.6753812636165497E-2</v>
      </c>
      <c r="V2301" s="17">
        <v>1.9296531509526149E-2</v>
      </c>
      <c r="W2301" s="17">
        <v>0.22702035780382479</v>
      </c>
      <c r="X2301" s="17">
        <v>6.1565523306948089E-2</v>
      </c>
      <c r="Y2301" s="17">
        <v>4.4960986522616819E-2</v>
      </c>
      <c r="Z2301" s="17">
        <v>0.10962516481446594</v>
      </c>
      <c r="AA2301" s="17">
        <v>-2.4087932647333998E-2</v>
      </c>
      <c r="AB2301" s="17">
        <v>0.48322147651006708</v>
      </c>
      <c r="AC2301" s="17">
        <v>0.23921971252566743</v>
      </c>
    </row>
    <row r="2302" spans="1:29" ht="12.75" customHeight="1" x14ac:dyDescent="0.2">
      <c r="A2302" s="19">
        <v>42353</v>
      </c>
      <c r="B2302" s="19">
        <v>41989</v>
      </c>
      <c r="C2302" s="19">
        <v>40533</v>
      </c>
      <c r="D2302" s="16" t="s">
        <v>4</v>
      </c>
      <c r="E2302" s="114">
        <v>18045</v>
      </c>
      <c r="F2302" s="115">
        <v>10446</v>
      </c>
      <c r="G2302" s="113">
        <v>4512</v>
      </c>
      <c r="H2302" s="113">
        <v>1826</v>
      </c>
      <c r="I2302" s="113">
        <v>1261</v>
      </c>
      <c r="J2302" s="112">
        <v>17410</v>
      </c>
      <c r="K2302" s="112">
        <v>10720</v>
      </c>
      <c r="L2302" s="112">
        <v>4020</v>
      </c>
      <c r="M2302" s="112">
        <v>1514</v>
      </c>
      <c r="N2302" s="113">
        <v>1156</v>
      </c>
      <c r="O2302" s="112">
        <v>19470</v>
      </c>
      <c r="P2302" s="112">
        <v>11629</v>
      </c>
      <c r="Q2302" s="112">
        <v>4437</v>
      </c>
      <c r="R2302" s="112">
        <v>1916</v>
      </c>
      <c r="S2302" s="113">
        <v>1488</v>
      </c>
      <c r="T2302" s="17">
        <v>3.6473291211947201E-2</v>
      </c>
      <c r="U2302" s="17">
        <v>-2.5559701492537279E-2</v>
      </c>
      <c r="V2302" s="17">
        <v>0.12238805970149258</v>
      </c>
      <c r="W2302" s="17">
        <v>0.20607661822985479</v>
      </c>
      <c r="X2302" s="17">
        <v>9.0830449826989623E-2</v>
      </c>
      <c r="Y2302" s="17">
        <v>3.6473291211947201E-2</v>
      </c>
      <c r="Z2302" s="17">
        <v>2.1813557664090766E-2</v>
      </c>
      <c r="AA2302" s="17">
        <v>0.15485026874840035</v>
      </c>
      <c r="AB2302" s="17">
        <v>0.34561532792925576</v>
      </c>
      <c r="AC2302" s="17">
        <v>0.1110132158590309</v>
      </c>
    </row>
    <row r="2303" spans="1:29" ht="12.75" customHeight="1" x14ac:dyDescent="0.2">
      <c r="A2303" s="19">
        <v>42354</v>
      </c>
      <c r="B2303" s="19">
        <v>41990</v>
      </c>
      <c r="C2303" s="19">
        <v>40534</v>
      </c>
      <c r="D2303" s="16" t="s">
        <v>5</v>
      </c>
      <c r="E2303" s="114">
        <v>20113</v>
      </c>
      <c r="F2303" s="115">
        <v>12307</v>
      </c>
      <c r="G2303" s="113">
        <v>4678</v>
      </c>
      <c r="H2303" s="113">
        <v>1695</v>
      </c>
      <c r="I2303" s="113">
        <v>1433</v>
      </c>
      <c r="J2303" s="112">
        <v>18377</v>
      </c>
      <c r="K2303" s="112">
        <v>11283</v>
      </c>
      <c r="L2303" s="112">
        <v>4388</v>
      </c>
      <c r="M2303" s="112">
        <v>1556</v>
      </c>
      <c r="N2303" s="113">
        <v>1150</v>
      </c>
      <c r="O2303" s="112">
        <v>19620</v>
      </c>
      <c r="P2303" s="112">
        <v>11524</v>
      </c>
      <c r="Q2303" s="112">
        <v>4690</v>
      </c>
      <c r="R2303" s="112">
        <v>1934</v>
      </c>
      <c r="S2303" s="113">
        <v>1472</v>
      </c>
      <c r="T2303" s="17">
        <v>9.4465908472547211E-2</v>
      </c>
      <c r="U2303" s="17">
        <v>9.0756004608703256E-2</v>
      </c>
      <c r="V2303" s="17">
        <v>6.6089334548769418E-2</v>
      </c>
      <c r="W2303" s="17">
        <v>8.9331619537275087E-2</v>
      </c>
      <c r="X2303" s="17">
        <v>0.24608695652173918</v>
      </c>
      <c r="Y2303" s="17">
        <v>9.4465908472547211E-2</v>
      </c>
      <c r="Z2303" s="17">
        <v>0.1808673958933027</v>
      </c>
      <c r="AA2303" s="17">
        <v>0.12886100386100385</v>
      </c>
      <c r="AB2303" s="17">
        <v>0.26209977661950856</v>
      </c>
      <c r="AC2303" s="17">
        <v>0.24608695652173918</v>
      </c>
    </row>
    <row r="2304" spans="1:29" ht="12.75" customHeight="1" x14ac:dyDescent="0.2">
      <c r="A2304" s="19">
        <v>42355</v>
      </c>
      <c r="B2304" s="19">
        <v>41991</v>
      </c>
      <c r="C2304" s="19">
        <v>40535</v>
      </c>
      <c r="D2304" s="16" t="s">
        <v>6</v>
      </c>
      <c r="E2304" s="114">
        <v>24410</v>
      </c>
      <c r="F2304" s="115">
        <v>13732</v>
      </c>
      <c r="G2304" s="113">
        <v>6093</v>
      </c>
      <c r="H2304" s="113">
        <v>2522</v>
      </c>
      <c r="I2304" s="113">
        <v>2063</v>
      </c>
      <c r="J2304" s="112">
        <v>22914</v>
      </c>
      <c r="K2304" s="112">
        <v>13010</v>
      </c>
      <c r="L2304" s="112">
        <v>5442</v>
      </c>
      <c r="M2304" s="112">
        <v>2320</v>
      </c>
      <c r="N2304" s="113">
        <v>2142</v>
      </c>
      <c r="O2304" s="112">
        <v>20114</v>
      </c>
      <c r="P2304" s="112">
        <v>12240</v>
      </c>
      <c r="Q2304" s="112">
        <v>4307</v>
      </c>
      <c r="R2304" s="112">
        <v>1923</v>
      </c>
      <c r="S2304" s="113">
        <v>1644</v>
      </c>
      <c r="T2304" s="17">
        <v>6.5287597102208217E-2</v>
      </c>
      <c r="U2304" s="17">
        <v>5.5495772482705652E-2</v>
      </c>
      <c r="V2304" s="17">
        <v>0.11962513781697903</v>
      </c>
      <c r="W2304" s="17">
        <v>8.7068965517241415E-2</v>
      </c>
      <c r="X2304" s="17">
        <v>-3.6881419234360391E-2</v>
      </c>
      <c r="Y2304" s="17">
        <v>6.5287597102208217E-2</v>
      </c>
      <c r="Z2304" s="17">
        <v>3.9436832942245204E-2</v>
      </c>
      <c r="AA2304" s="17">
        <v>0.21616766467065873</v>
      </c>
      <c r="AB2304" s="17">
        <v>0.32318992654774403</v>
      </c>
      <c r="AC2304" s="17">
        <v>0.35992089650626236</v>
      </c>
    </row>
    <row r="2305" spans="1:29" ht="12.75" customHeight="1" x14ac:dyDescent="0.2">
      <c r="A2305" s="19">
        <v>42356</v>
      </c>
      <c r="B2305" s="19">
        <v>41992</v>
      </c>
      <c r="C2305" s="19">
        <v>40536</v>
      </c>
      <c r="D2305" s="16" t="s">
        <v>7</v>
      </c>
      <c r="E2305" s="114">
        <v>24457</v>
      </c>
      <c r="F2305" s="115">
        <v>14175</v>
      </c>
      <c r="G2305" s="113">
        <v>5500</v>
      </c>
      <c r="H2305" s="113">
        <v>2679</v>
      </c>
      <c r="I2305" s="113">
        <v>2103</v>
      </c>
      <c r="J2305" s="112">
        <v>25439</v>
      </c>
      <c r="K2305" s="112">
        <v>14394</v>
      </c>
      <c r="L2305" s="112">
        <v>6100</v>
      </c>
      <c r="M2305" s="112">
        <v>2715</v>
      </c>
      <c r="N2305" s="113">
        <v>2230</v>
      </c>
      <c r="O2305" s="112">
        <v>22192</v>
      </c>
      <c r="P2305" s="112">
        <v>14103</v>
      </c>
      <c r="Q2305" s="112">
        <v>4468</v>
      </c>
      <c r="R2305" s="112">
        <v>1959</v>
      </c>
      <c r="S2305" s="113">
        <v>1662</v>
      </c>
      <c r="T2305" s="17">
        <v>-3.8602146310782626E-2</v>
      </c>
      <c r="U2305" s="17">
        <v>-1.5214672780325178E-2</v>
      </c>
      <c r="V2305" s="17">
        <v>-9.8360655737704916E-2</v>
      </c>
      <c r="W2305" s="17">
        <v>-1.3259668508287303E-2</v>
      </c>
      <c r="X2305" s="17">
        <v>-5.6950672645739941E-2</v>
      </c>
      <c r="Y2305" s="17">
        <v>-3.8602146310782626E-2</v>
      </c>
      <c r="Z2305" s="17">
        <v>0.10182666148464836</v>
      </c>
      <c r="AA2305" s="17">
        <v>5.4245735096798864E-2</v>
      </c>
      <c r="AB2305" s="17">
        <v>0.27207977207977208</v>
      </c>
      <c r="AC2305" s="17">
        <v>0.23270808909730367</v>
      </c>
    </row>
    <row r="2306" spans="1:29" ht="12.75" customHeight="1" x14ac:dyDescent="0.2">
      <c r="A2306" s="19">
        <v>42357</v>
      </c>
      <c r="B2306" s="19">
        <v>41993</v>
      </c>
      <c r="C2306" s="19">
        <v>40537</v>
      </c>
      <c r="D2306" s="16" t="s">
        <v>1</v>
      </c>
      <c r="E2306" s="114">
        <v>27872</v>
      </c>
      <c r="F2306" s="115">
        <v>15360</v>
      </c>
      <c r="G2306" s="113">
        <v>7069</v>
      </c>
      <c r="H2306" s="113">
        <v>2954</v>
      </c>
      <c r="I2306" s="113">
        <v>2489</v>
      </c>
      <c r="J2306" s="112">
        <v>25397</v>
      </c>
      <c r="K2306" s="112">
        <v>13772</v>
      </c>
      <c r="L2306" s="112">
        <v>6682</v>
      </c>
      <c r="M2306" s="112">
        <v>2671</v>
      </c>
      <c r="N2306" s="113">
        <v>2272</v>
      </c>
      <c r="O2306" s="112">
        <v>20450</v>
      </c>
      <c r="P2306" s="112">
        <v>11492</v>
      </c>
      <c r="Q2306" s="112">
        <v>4955</v>
      </c>
      <c r="R2306" s="112">
        <v>2267</v>
      </c>
      <c r="S2306" s="113">
        <v>1736</v>
      </c>
      <c r="T2306" s="17">
        <v>9.745245501437183E-2</v>
      </c>
      <c r="U2306" s="17">
        <v>0.11530641882079573</v>
      </c>
      <c r="V2306" s="17">
        <v>5.7916791379826416E-2</v>
      </c>
      <c r="W2306" s="17">
        <v>0.10595282665668293</v>
      </c>
      <c r="X2306" s="17">
        <v>9.5510563380281743E-2</v>
      </c>
      <c r="Y2306" s="17">
        <v>9.745245501437183E-2</v>
      </c>
      <c r="Z2306" s="17">
        <v>0.16143667296786379</v>
      </c>
      <c r="AA2306" s="17">
        <v>0.31101632047477734</v>
      </c>
      <c r="AB2306" s="17">
        <v>0.59503239740820724</v>
      </c>
      <c r="AC2306" s="17">
        <v>0.29702970297029707</v>
      </c>
    </row>
    <row r="2307" spans="1:29" ht="12.75" customHeight="1" x14ac:dyDescent="0.2">
      <c r="A2307" s="19">
        <v>42358</v>
      </c>
      <c r="B2307" s="19">
        <v>41994</v>
      </c>
      <c r="C2307" s="19">
        <v>40538</v>
      </c>
      <c r="D2307" s="16" t="s">
        <v>2</v>
      </c>
      <c r="E2307" s="114">
        <v>26406</v>
      </c>
      <c r="F2307" s="115">
        <v>14758</v>
      </c>
      <c r="G2307" s="113">
        <v>6708</v>
      </c>
      <c r="H2307" s="113">
        <v>2559</v>
      </c>
      <c r="I2307" s="113">
        <v>2381</v>
      </c>
      <c r="J2307" s="112">
        <v>25991</v>
      </c>
      <c r="K2307" s="112">
        <v>14891</v>
      </c>
      <c r="L2307" s="112">
        <v>6535</v>
      </c>
      <c r="M2307" s="112">
        <v>2380</v>
      </c>
      <c r="N2307" s="113">
        <v>2185</v>
      </c>
      <c r="O2307" s="112">
        <v>19212</v>
      </c>
      <c r="P2307" s="112">
        <v>11300</v>
      </c>
      <c r="Q2307" s="112">
        <v>4453</v>
      </c>
      <c r="R2307" s="112">
        <v>1909</v>
      </c>
      <c r="S2307" s="113">
        <v>1550</v>
      </c>
      <c r="T2307" s="17">
        <v>1.5967065522680901E-2</v>
      </c>
      <c r="U2307" s="17">
        <v>-8.9315694043381466E-3</v>
      </c>
      <c r="V2307" s="17">
        <v>2.6472838561591328E-2</v>
      </c>
      <c r="W2307" s="17">
        <v>7.52100840336134E-2</v>
      </c>
      <c r="X2307" s="17">
        <v>8.9702517162471462E-2</v>
      </c>
      <c r="Y2307" s="17">
        <v>1.5967065522680901E-2</v>
      </c>
      <c r="Z2307" s="17">
        <v>8.7786540871231722E-2</v>
      </c>
      <c r="AA2307" s="17">
        <v>0.24452690166975888</v>
      </c>
      <c r="AB2307" s="17">
        <v>0.11067708333333326</v>
      </c>
      <c r="AC2307" s="17">
        <v>0.38349796629866351</v>
      </c>
    </row>
    <row r="2308" spans="1:29" ht="12.75" customHeight="1" x14ac:dyDescent="0.2">
      <c r="A2308" s="19">
        <v>42359</v>
      </c>
      <c r="B2308" s="19">
        <v>41995</v>
      </c>
      <c r="C2308" s="19">
        <v>40539</v>
      </c>
      <c r="D2308" s="16" t="s">
        <v>3</v>
      </c>
      <c r="E2308" s="114">
        <v>26080</v>
      </c>
      <c r="F2308" s="115">
        <v>14754</v>
      </c>
      <c r="G2308" s="113">
        <v>6417</v>
      </c>
      <c r="H2308" s="113">
        <v>2537</v>
      </c>
      <c r="I2308" s="113">
        <v>2372</v>
      </c>
      <c r="J2308" s="112">
        <v>24377</v>
      </c>
      <c r="K2308" s="112">
        <v>13910</v>
      </c>
      <c r="L2308" s="112">
        <v>6123</v>
      </c>
      <c r="M2308" s="112">
        <v>2380</v>
      </c>
      <c r="N2308" s="113">
        <v>1964</v>
      </c>
      <c r="O2308" s="112">
        <v>20079</v>
      </c>
      <c r="P2308" s="112">
        <v>12114</v>
      </c>
      <c r="Q2308" s="112">
        <v>4605</v>
      </c>
      <c r="R2308" s="112">
        <v>1952</v>
      </c>
      <c r="S2308" s="113">
        <v>1408</v>
      </c>
      <c r="T2308" s="17">
        <v>6.9860934487426585E-2</v>
      </c>
      <c r="U2308" s="17">
        <v>6.0675772825305563E-2</v>
      </c>
      <c r="V2308" s="17">
        <v>4.8015678588926969E-2</v>
      </c>
      <c r="W2308" s="17">
        <v>6.5966386554621836E-2</v>
      </c>
      <c r="X2308" s="17">
        <v>0.20773930753564152</v>
      </c>
      <c r="Y2308" s="17">
        <v>6.9860934487426585E-2</v>
      </c>
      <c r="Z2308" s="17">
        <v>0.12901744719926533</v>
      </c>
      <c r="AA2308" s="17">
        <v>0.21488072699734939</v>
      </c>
      <c r="AB2308" s="17">
        <v>0.20236966824644553</v>
      </c>
      <c r="AC2308" s="17">
        <v>0.53329023917259222</v>
      </c>
    </row>
    <row r="2309" spans="1:29" ht="12.75" customHeight="1" x14ac:dyDescent="0.2">
      <c r="A2309" s="19">
        <v>42360</v>
      </c>
      <c r="B2309" s="19">
        <v>41996</v>
      </c>
      <c r="C2309" s="19">
        <v>40540</v>
      </c>
      <c r="D2309" s="16" t="s">
        <v>4</v>
      </c>
      <c r="E2309" s="114">
        <v>25160</v>
      </c>
      <c r="F2309" s="115">
        <v>13939</v>
      </c>
      <c r="G2309" s="113">
        <v>6418</v>
      </c>
      <c r="H2309" s="113">
        <v>2745</v>
      </c>
      <c r="I2309" s="113">
        <v>2058</v>
      </c>
      <c r="J2309" s="112">
        <v>23015</v>
      </c>
      <c r="K2309" s="112">
        <v>13333</v>
      </c>
      <c r="L2309" s="112">
        <v>5503</v>
      </c>
      <c r="M2309" s="112">
        <v>2202</v>
      </c>
      <c r="N2309" s="113">
        <v>1977</v>
      </c>
      <c r="O2309" s="112">
        <v>18878</v>
      </c>
      <c r="P2309" s="112">
        <v>11413</v>
      </c>
      <c r="Q2309" s="112">
        <v>4114</v>
      </c>
      <c r="R2309" s="112">
        <v>1945</v>
      </c>
      <c r="S2309" s="113">
        <v>1406</v>
      </c>
      <c r="T2309" s="17">
        <v>9.3200086899847934E-2</v>
      </c>
      <c r="U2309" s="17">
        <v>4.5451136278406912E-2</v>
      </c>
      <c r="V2309" s="17">
        <v>0.16627294203161913</v>
      </c>
      <c r="W2309" s="17">
        <v>0.2465940054495912</v>
      </c>
      <c r="X2309" s="17">
        <v>4.0971168437025751E-2</v>
      </c>
      <c r="Y2309" s="17">
        <v>9.3200086899847934E-2</v>
      </c>
      <c r="Z2309" s="17">
        <v>8.205247632355217E-2</v>
      </c>
      <c r="AA2309" s="17">
        <v>0.36990394877267874</v>
      </c>
      <c r="AB2309" s="17">
        <v>0.55348047538200329</v>
      </c>
      <c r="AC2309" s="17">
        <v>0.21991701244813289</v>
      </c>
    </row>
    <row r="2310" spans="1:29" ht="12.75" customHeight="1" x14ac:dyDescent="0.2">
      <c r="A2310" s="19">
        <v>42361</v>
      </c>
      <c r="B2310" s="19">
        <v>41997</v>
      </c>
      <c r="C2310" s="19">
        <v>40541</v>
      </c>
      <c r="D2310" s="16" t="s">
        <v>5</v>
      </c>
      <c r="E2310" s="114">
        <v>25638</v>
      </c>
      <c r="F2310" s="115">
        <v>14549</v>
      </c>
      <c r="G2310" s="113">
        <v>6183</v>
      </c>
      <c r="H2310" s="113">
        <v>2564</v>
      </c>
      <c r="I2310" s="113">
        <v>2342</v>
      </c>
      <c r="J2310" s="112">
        <v>22613</v>
      </c>
      <c r="K2310" s="112">
        <v>13347</v>
      </c>
      <c r="L2310" s="112">
        <v>5299</v>
      </c>
      <c r="M2310" s="112">
        <v>2310</v>
      </c>
      <c r="N2310" s="113">
        <v>1657</v>
      </c>
      <c r="O2310" s="112">
        <v>19575</v>
      </c>
      <c r="P2310" s="112">
        <v>11525</v>
      </c>
      <c r="Q2310" s="112">
        <v>4696</v>
      </c>
      <c r="R2310" s="112">
        <v>1935</v>
      </c>
      <c r="S2310" s="113">
        <v>1419</v>
      </c>
      <c r="T2310" s="17">
        <v>0.13377260867642504</v>
      </c>
      <c r="U2310" s="17">
        <v>9.0057690866861551E-2</v>
      </c>
      <c r="V2310" s="17">
        <v>0.16682392904321564</v>
      </c>
      <c r="W2310" s="17">
        <v>0.10995670995671003</v>
      </c>
      <c r="X2310" s="17">
        <v>0.41339770669885345</v>
      </c>
      <c r="Y2310" s="17">
        <v>0.13377260867642504</v>
      </c>
      <c r="Z2310" s="17">
        <v>0.20868987289191665</v>
      </c>
      <c r="AA2310" s="17">
        <v>0.17035775127768304</v>
      </c>
      <c r="AB2310" s="17">
        <v>0.24345295829291946</v>
      </c>
      <c r="AC2310" s="17">
        <v>0.56550802139037426</v>
      </c>
    </row>
    <row r="2311" spans="1:29" ht="12.75" customHeight="1" x14ac:dyDescent="0.2">
      <c r="A2311" s="19">
        <v>42362</v>
      </c>
      <c r="B2311" s="19">
        <v>41998</v>
      </c>
      <c r="C2311" s="19">
        <v>40542</v>
      </c>
      <c r="D2311" s="16" t="s">
        <v>6</v>
      </c>
      <c r="E2311" s="114">
        <v>22973</v>
      </c>
      <c r="F2311" s="115">
        <v>13392</v>
      </c>
      <c r="G2311" s="113">
        <v>5363</v>
      </c>
      <c r="H2311" s="113">
        <v>2350</v>
      </c>
      <c r="I2311" s="113">
        <v>1868</v>
      </c>
      <c r="J2311" s="112">
        <v>23339</v>
      </c>
      <c r="K2311" s="112">
        <v>13204</v>
      </c>
      <c r="L2311" s="112">
        <v>5694</v>
      </c>
      <c r="M2311" s="112">
        <v>2345</v>
      </c>
      <c r="N2311" s="113">
        <v>2096</v>
      </c>
      <c r="O2311" s="112">
        <v>19498</v>
      </c>
      <c r="P2311" s="112">
        <v>11784</v>
      </c>
      <c r="Q2311" s="112">
        <v>4284</v>
      </c>
      <c r="R2311" s="112">
        <v>1856</v>
      </c>
      <c r="S2311" s="113">
        <v>1574</v>
      </c>
      <c r="T2311" s="17">
        <v>-1.5681905822871545E-2</v>
      </c>
      <c r="U2311" s="17">
        <v>1.4238109663738285E-2</v>
      </c>
      <c r="V2311" s="17">
        <v>-5.8131366350544389E-2</v>
      </c>
      <c r="W2311" s="17">
        <v>2.132196162046851E-3</v>
      </c>
      <c r="X2311" s="17">
        <v>-0.10877862595419852</v>
      </c>
      <c r="Y2311" s="17">
        <v>-1.5681905822871545E-2</v>
      </c>
      <c r="Z2311" s="17">
        <v>1.5237662042301592E-2</v>
      </c>
      <c r="AA2311" s="17">
        <v>2.9761904761904656E-2</v>
      </c>
      <c r="AB2311" s="17">
        <v>0.23101100052383439</v>
      </c>
      <c r="AC2311" s="17">
        <v>9.5601173020527952E-2</v>
      </c>
    </row>
    <row r="2312" spans="1:29" ht="12.75" customHeight="1" x14ac:dyDescent="0.2">
      <c r="A2312" s="19">
        <v>42363</v>
      </c>
      <c r="B2312" s="19">
        <v>41999</v>
      </c>
      <c r="C2312" s="19">
        <v>40543</v>
      </c>
      <c r="D2312" s="16" t="s">
        <v>7</v>
      </c>
      <c r="E2312" s="114">
        <v>24043</v>
      </c>
      <c r="F2312" s="115">
        <v>13753</v>
      </c>
      <c r="G2312" s="113">
        <v>6097</v>
      </c>
      <c r="H2312" s="113">
        <v>2464</v>
      </c>
      <c r="I2312" s="113">
        <v>1729</v>
      </c>
      <c r="J2312" s="112">
        <v>24759</v>
      </c>
      <c r="K2312" s="112">
        <v>13802</v>
      </c>
      <c r="L2312" s="112">
        <v>6278</v>
      </c>
      <c r="M2312" s="112">
        <v>2517</v>
      </c>
      <c r="N2312" s="113">
        <v>2162</v>
      </c>
      <c r="O2312" s="112">
        <v>18802</v>
      </c>
      <c r="P2312" s="112">
        <v>11767</v>
      </c>
      <c r="Q2312" s="112">
        <v>3758</v>
      </c>
      <c r="R2312" s="112">
        <v>1723</v>
      </c>
      <c r="S2312" s="113">
        <v>1554</v>
      </c>
      <c r="T2312" s="17">
        <v>-2.8918777010380037E-2</v>
      </c>
      <c r="U2312" s="17">
        <v>-3.5502101144762044E-3</v>
      </c>
      <c r="V2312" s="17">
        <v>-2.883083784644791E-2</v>
      </c>
      <c r="W2312" s="17">
        <v>-2.1056813667063912E-2</v>
      </c>
      <c r="X2312" s="17">
        <v>-0.20027752081406103</v>
      </c>
      <c r="Y2312" s="17">
        <v>-2.8918777010380037E-2</v>
      </c>
      <c r="Z2312" s="17">
        <v>0.11018727801097827</v>
      </c>
      <c r="AA2312" s="17">
        <v>0.25066666666666659</v>
      </c>
      <c r="AB2312" s="17">
        <v>0.18234165067178498</v>
      </c>
      <c r="AC2312" s="17">
        <v>0.17459239130434789</v>
      </c>
    </row>
    <row r="2313" spans="1:29" ht="12.75" customHeight="1" x14ac:dyDescent="0.2">
      <c r="A2313" s="19">
        <v>42364</v>
      </c>
      <c r="B2313" s="19">
        <v>42000</v>
      </c>
      <c r="C2313" s="19">
        <v>40544</v>
      </c>
      <c r="D2313" s="16" t="s">
        <v>1</v>
      </c>
      <c r="E2313" s="114">
        <v>25626</v>
      </c>
      <c r="F2313" s="115">
        <v>14145</v>
      </c>
      <c r="G2313" s="113">
        <v>6445</v>
      </c>
      <c r="H2313" s="113">
        <v>2858</v>
      </c>
      <c r="I2313" s="113">
        <v>2178</v>
      </c>
      <c r="J2313" s="112">
        <v>23762</v>
      </c>
      <c r="K2313" s="112">
        <v>12962</v>
      </c>
      <c r="L2313" s="112">
        <v>6260</v>
      </c>
      <c r="M2313" s="112">
        <v>2514</v>
      </c>
      <c r="N2313" s="113">
        <v>2026</v>
      </c>
      <c r="O2313" s="112">
        <v>17557</v>
      </c>
      <c r="P2313" s="112">
        <v>10854</v>
      </c>
      <c r="Q2313" s="112">
        <v>3578</v>
      </c>
      <c r="R2313" s="112">
        <v>1757</v>
      </c>
      <c r="S2313" s="113">
        <v>1368</v>
      </c>
      <c r="T2313" s="17">
        <v>7.8444575372443426E-2</v>
      </c>
      <c r="U2313" s="17">
        <v>9.1266779817929411E-2</v>
      </c>
      <c r="V2313" s="17">
        <v>2.9552715654951989E-2</v>
      </c>
      <c r="W2313" s="17">
        <v>0.13683373110580743</v>
      </c>
      <c r="X2313" s="17">
        <v>7.5024679170779818E-2</v>
      </c>
      <c r="Y2313" s="17">
        <v>7.8444575372443426E-2</v>
      </c>
      <c r="Z2313" s="17">
        <v>0.1026660430308699</v>
      </c>
      <c r="AA2313" s="17">
        <v>0.32777091058920482</v>
      </c>
      <c r="AB2313" s="17">
        <v>0.32070240295748609</v>
      </c>
      <c r="AC2313" s="17">
        <v>0.13084112149532712</v>
      </c>
    </row>
    <row r="2314" spans="1:29" ht="12.75" customHeight="1" x14ac:dyDescent="0.2">
      <c r="A2314" s="19">
        <v>42365</v>
      </c>
      <c r="B2314" s="19">
        <v>42001</v>
      </c>
      <c r="C2314" s="19">
        <v>40545</v>
      </c>
      <c r="D2314" s="16" t="s">
        <v>2</v>
      </c>
      <c r="E2314" s="114">
        <v>25156</v>
      </c>
      <c r="F2314" s="115">
        <v>14400</v>
      </c>
      <c r="G2314" s="113">
        <v>6173</v>
      </c>
      <c r="H2314" s="113">
        <v>2625</v>
      </c>
      <c r="I2314" s="113">
        <v>1958</v>
      </c>
      <c r="J2314" s="112">
        <v>23034</v>
      </c>
      <c r="K2314" s="112">
        <v>13914</v>
      </c>
      <c r="L2314" s="112">
        <v>4962</v>
      </c>
      <c r="M2314" s="112">
        <v>2478</v>
      </c>
      <c r="N2314" s="113">
        <v>1680</v>
      </c>
      <c r="O2314" s="112">
        <v>17939</v>
      </c>
      <c r="P2314" s="112">
        <v>11190</v>
      </c>
      <c r="Q2314" s="112">
        <v>3903</v>
      </c>
      <c r="R2314" s="112">
        <v>1701</v>
      </c>
      <c r="S2314" s="113">
        <v>1145</v>
      </c>
      <c r="T2314" s="17">
        <v>9.2124685247894522E-2</v>
      </c>
      <c r="U2314" s="17">
        <v>3.4928848641655907E-2</v>
      </c>
      <c r="V2314" s="17">
        <v>0.24405481660620709</v>
      </c>
      <c r="W2314" s="17">
        <v>5.9322033898305149E-2</v>
      </c>
      <c r="X2314" s="17">
        <v>0.16547619047619055</v>
      </c>
      <c r="Y2314" s="17">
        <v>9.2124685247894522E-2</v>
      </c>
      <c r="Z2314" s="17">
        <v>9.5807016208812046E-2</v>
      </c>
      <c r="AA2314" s="17">
        <v>0.26885919835560124</v>
      </c>
      <c r="AB2314" s="17">
        <v>0.26567020250723239</v>
      </c>
      <c r="AC2314" s="17">
        <v>0.15926583777383074</v>
      </c>
    </row>
    <row r="2315" spans="1:29" ht="12.75" customHeight="1" x14ac:dyDescent="0.2">
      <c r="A2315" s="19">
        <v>42366</v>
      </c>
      <c r="B2315" s="19">
        <v>42002</v>
      </c>
      <c r="C2315" s="19">
        <v>40546</v>
      </c>
      <c r="D2315" s="16" t="s">
        <v>3</v>
      </c>
      <c r="E2315" s="114">
        <v>23208</v>
      </c>
      <c r="F2315" s="115">
        <v>13447</v>
      </c>
      <c r="G2315" s="113">
        <v>5549</v>
      </c>
      <c r="H2315" s="113">
        <v>2256</v>
      </c>
      <c r="I2315" s="113">
        <v>1956</v>
      </c>
      <c r="J2315" s="112">
        <v>22285</v>
      </c>
      <c r="K2315" s="112">
        <v>13367</v>
      </c>
      <c r="L2315" s="112">
        <v>4796</v>
      </c>
      <c r="M2315" s="112">
        <v>2204</v>
      </c>
      <c r="N2315" s="113">
        <v>1918</v>
      </c>
      <c r="O2315" s="112">
        <v>19518</v>
      </c>
      <c r="P2315" s="112">
        <v>12069</v>
      </c>
      <c r="Q2315" s="112">
        <v>4268</v>
      </c>
      <c r="R2315" s="112">
        <v>1880</v>
      </c>
      <c r="S2315" s="113">
        <v>1301</v>
      </c>
      <c r="T2315" s="17">
        <v>4.1417994166479621E-2</v>
      </c>
      <c r="U2315" s="17">
        <v>5.9848881574025015E-3</v>
      </c>
      <c r="V2315" s="17">
        <v>0.15700583819849867</v>
      </c>
      <c r="W2315" s="17">
        <v>2.3593466424682408E-2</v>
      </c>
      <c r="X2315" s="17">
        <v>1.9812304483837417E-2</v>
      </c>
      <c r="Y2315" s="17">
        <v>4.1417994166479621E-2</v>
      </c>
      <c r="Z2315" s="17">
        <v>2.9711310207519714E-2</v>
      </c>
      <c r="AA2315" s="17">
        <v>0.16919511167298773</v>
      </c>
      <c r="AB2315" s="17">
        <v>9.4614264919941737E-2</v>
      </c>
      <c r="AC2315" s="17">
        <v>0.24190476190476184</v>
      </c>
    </row>
    <row r="2316" spans="1:29" ht="12.75" customHeight="1" x14ac:dyDescent="0.2">
      <c r="A2316" s="19">
        <v>42367</v>
      </c>
      <c r="B2316" s="19">
        <v>42003</v>
      </c>
      <c r="C2316" s="19">
        <v>40547</v>
      </c>
      <c r="D2316" s="16" t="s">
        <v>4</v>
      </c>
      <c r="E2316" s="114">
        <v>22820</v>
      </c>
      <c r="F2316" s="115">
        <v>14060</v>
      </c>
      <c r="G2316" s="113">
        <v>5438</v>
      </c>
      <c r="H2316" s="113">
        <v>1650</v>
      </c>
      <c r="I2316" s="113">
        <v>1672</v>
      </c>
      <c r="J2316" s="112">
        <v>20142</v>
      </c>
      <c r="K2316" s="112">
        <v>11666</v>
      </c>
      <c r="L2316" s="112">
        <v>4447</v>
      </c>
      <c r="M2316" s="112">
        <v>2221</v>
      </c>
      <c r="N2316" s="113">
        <v>1808</v>
      </c>
      <c r="O2316" s="112">
        <v>17238</v>
      </c>
      <c r="P2316" s="112">
        <v>10613</v>
      </c>
      <c r="Q2316" s="112">
        <v>3863</v>
      </c>
      <c r="R2316" s="112">
        <v>1577</v>
      </c>
      <c r="S2316" s="113">
        <v>1185</v>
      </c>
      <c r="T2316" s="17">
        <v>0.13295601231258058</v>
      </c>
      <c r="U2316" s="17">
        <v>0.20521172638436491</v>
      </c>
      <c r="V2316" s="17">
        <v>0.22284686305374413</v>
      </c>
      <c r="W2316" s="17">
        <v>-0.25709140027014854</v>
      </c>
      <c r="X2316" s="17">
        <v>-7.5221238938053103E-2</v>
      </c>
      <c r="Y2316" s="17">
        <v>0.13295601231258058</v>
      </c>
      <c r="Z2316" s="17">
        <v>0.20006828269033794</v>
      </c>
      <c r="AA2316" s="17">
        <v>0.62668262040083755</v>
      </c>
      <c r="AB2316" s="17">
        <v>-9.8853085745494229E-2</v>
      </c>
      <c r="AC2316" s="17">
        <v>0.3429718875502008</v>
      </c>
    </row>
    <row r="2317" spans="1:29" ht="12.75" customHeight="1" x14ac:dyDescent="0.2">
      <c r="A2317" s="19">
        <v>42368</v>
      </c>
      <c r="B2317" s="19">
        <v>42004</v>
      </c>
      <c r="C2317" s="19">
        <v>40548</v>
      </c>
      <c r="D2317" s="16" t="s">
        <v>5</v>
      </c>
      <c r="E2317" s="114">
        <v>22780</v>
      </c>
      <c r="F2317" s="115">
        <v>13583</v>
      </c>
      <c r="G2317" s="113">
        <v>5475</v>
      </c>
      <c r="H2317" s="113">
        <v>1729</v>
      </c>
      <c r="I2317" s="113">
        <v>1993</v>
      </c>
      <c r="J2317" s="112">
        <v>20184</v>
      </c>
      <c r="K2317" s="112">
        <v>11881</v>
      </c>
      <c r="L2317" s="112">
        <v>4679</v>
      </c>
      <c r="M2317" s="112">
        <v>2203</v>
      </c>
      <c r="N2317" s="113">
        <v>1421</v>
      </c>
      <c r="O2317" s="112">
        <v>16591</v>
      </c>
      <c r="P2317" s="112">
        <v>9982</v>
      </c>
      <c r="Q2317" s="112">
        <v>3813</v>
      </c>
      <c r="R2317" s="112">
        <v>1593</v>
      </c>
      <c r="S2317" s="113">
        <v>1203</v>
      </c>
      <c r="T2317" s="17">
        <v>0.12861672611969888</v>
      </c>
      <c r="U2317" s="17">
        <v>0.14325393485396853</v>
      </c>
      <c r="V2317" s="17">
        <v>0.1701218209019022</v>
      </c>
      <c r="W2317" s="17">
        <v>-0.2151611438946891</v>
      </c>
      <c r="X2317" s="17">
        <v>0.40253342716396912</v>
      </c>
      <c r="Y2317" s="17">
        <v>0.12861672611969888</v>
      </c>
      <c r="Z2317" s="17">
        <v>0.11162942957688848</v>
      </c>
      <c r="AA2317" s="17">
        <v>0.27118644067796605</v>
      </c>
      <c r="AB2317" s="17">
        <v>-0.14321110009910798</v>
      </c>
      <c r="AC2317" s="17">
        <v>0.32778147901399057</v>
      </c>
    </row>
    <row r="2318" spans="1:29" ht="12.75" customHeight="1" x14ac:dyDescent="0.2">
      <c r="A2318" s="19">
        <v>42369</v>
      </c>
      <c r="B2318" s="19">
        <v>42005</v>
      </c>
      <c r="C2318" s="19">
        <v>40549</v>
      </c>
      <c r="D2318" s="16" t="s">
        <v>6</v>
      </c>
      <c r="E2318" s="114">
        <v>20205</v>
      </c>
      <c r="F2318" s="115">
        <v>12900</v>
      </c>
      <c r="G2318" s="113">
        <v>4063</v>
      </c>
      <c r="H2318" s="113">
        <v>1897</v>
      </c>
      <c r="I2318" s="113">
        <v>1345</v>
      </c>
      <c r="J2318" s="112">
        <v>20200</v>
      </c>
      <c r="K2318" s="112">
        <v>12121</v>
      </c>
      <c r="L2318" s="112">
        <v>4309</v>
      </c>
      <c r="M2318" s="112">
        <v>2039</v>
      </c>
      <c r="N2318" s="113">
        <v>1731</v>
      </c>
      <c r="O2318" s="112">
        <v>18069</v>
      </c>
      <c r="P2318" s="112">
        <v>11080</v>
      </c>
      <c r="Q2318" s="112">
        <v>3825</v>
      </c>
      <c r="R2318" s="112">
        <v>1768</v>
      </c>
      <c r="S2318" s="113">
        <v>1396</v>
      </c>
      <c r="T2318" s="17">
        <v>2.4752475247513672E-4</v>
      </c>
      <c r="U2318" s="17">
        <v>6.4268624700932309E-2</v>
      </c>
      <c r="V2318" s="17">
        <v>-5.7089812021350661E-2</v>
      </c>
      <c r="W2318" s="17">
        <v>-6.9641981363413485E-2</v>
      </c>
      <c r="X2318" s="17">
        <v>-0.2229924898902369</v>
      </c>
      <c r="Y2318" s="17">
        <v>2.4752475247513672E-4</v>
      </c>
      <c r="Z2318" s="17">
        <v>1.3035966703313973E-2</v>
      </c>
      <c r="AA2318" s="17">
        <v>-5.7964293994899108E-2</v>
      </c>
      <c r="AB2318" s="17">
        <v>3.041825095057038E-2</v>
      </c>
      <c r="AC2318" s="17">
        <v>-0.2225433526011561</v>
      </c>
    </row>
    <row r="2319" spans="1:29" ht="12.75" customHeight="1" x14ac:dyDescent="0.2">
      <c r="A2319" s="19">
        <v>42370</v>
      </c>
      <c r="B2319" s="19">
        <v>42006</v>
      </c>
      <c r="C2319" s="19">
        <v>40550</v>
      </c>
      <c r="D2319" s="16" t="s">
        <v>7</v>
      </c>
      <c r="E2319" s="114">
        <v>20639</v>
      </c>
      <c r="F2319" s="115">
        <v>12886</v>
      </c>
      <c r="G2319" s="113">
        <v>3443</v>
      </c>
      <c r="H2319" s="113">
        <v>2397</v>
      </c>
      <c r="I2319" s="113">
        <v>1913</v>
      </c>
      <c r="J2319" s="112">
        <v>22579</v>
      </c>
      <c r="K2319" s="112">
        <v>13413</v>
      </c>
      <c r="L2319" s="112">
        <v>5055</v>
      </c>
      <c r="M2319" s="112">
        <v>2161</v>
      </c>
      <c r="N2319" s="113">
        <v>1950</v>
      </c>
      <c r="O2319" s="112">
        <v>17813</v>
      </c>
      <c r="P2319" s="112">
        <v>10779</v>
      </c>
      <c r="Q2319" s="112">
        <v>3851</v>
      </c>
      <c r="R2319" s="112">
        <v>1766</v>
      </c>
      <c r="S2319" s="113">
        <v>1417</v>
      </c>
      <c r="T2319" s="17">
        <v>-8.5920545639753709E-2</v>
      </c>
      <c r="U2319" s="17">
        <v>-3.9290240811153399E-2</v>
      </c>
      <c r="V2319" s="17">
        <v>-0.31889218595450053</v>
      </c>
      <c r="W2319" s="17">
        <v>0.10920869967607594</v>
      </c>
      <c r="X2319" s="17">
        <v>-1.8974358974358951E-2</v>
      </c>
      <c r="Y2319" s="17">
        <v>-8.5920545639753709E-2</v>
      </c>
      <c r="Z2319" s="17">
        <v>-1.4982418590429591E-2</v>
      </c>
      <c r="AA2319" s="17">
        <v>-0.17354776764282287</v>
      </c>
      <c r="AB2319" s="17">
        <v>0.1943198804185351</v>
      </c>
      <c r="AC2319" s="17">
        <v>0.26688741721854314</v>
      </c>
    </row>
    <row r="2320" spans="1:29" ht="12.75" customHeight="1" x14ac:dyDescent="0.2">
      <c r="A2320" s="19">
        <v>42371</v>
      </c>
      <c r="B2320" s="19">
        <v>42007</v>
      </c>
      <c r="C2320" s="19">
        <v>40551</v>
      </c>
      <c r="D2320" s="16" t="s">
        <v>1</v>
      </c>
      <c r="E2320" s="114">
        <v>23932</v>
      </c>
      <c r="F2320" s="115">
        <v>14024</v>
      </c>
      <c r="G2320" s="113">
        <v>5419</v>
      </c>
      <c r="H2320" s="113">
        <v>2543</v>
      </c>
      <c r="I2320" s="113">
        <v>1946</v>
      </c>
      <c r="J2320" s="112">
        <v>22700</v>
      </c>
      <c r="K2320" s="112">
        <v>13098</v>
      </c>
      <c r="L2320" s="112">
        <v>5411</v>
      </c>
      <c r="M2320" s="112">
        <v>2261</v>
      </c>
      <c r="N2320" s="113">
        <v>1930</v>
      </c>
      <c r="O2320" s="112">
        <v>19990</v>
      </c>
      <c r="P2320" s="112">
        <v>11280</v>
      </c>
      <c r="Q2320" s="112">
        <v>4921</v>
      </c>
      <c r="R2320" s="112">
        <v>2066</v>
      </c>
      <c r="S2320" s="113">
        <v>1723</v>
      </c>
      <c r="T2320" s="17">
        <v>5.4273127753303951E-2</v>
      </c>
      <c r="U2320" s="17">
        <v>7.0697816460528307E-2</v>
      </c>
      <c r="V2320" s="17">
        <v>1.4784697837737504E-3</v>
      </c>
      <c r="W2320" s="17">
        <v>0.12472357363998232</v>
      </c>
      <c r="X2320" s="17">
        <v>8.2901554404144484E-3</v>
      </c>
      <c r="Y2320" s="17">
        <v>5.4273127753303951E-2</v>
      </c>
      <c r="Z2320" s="17">
        <v>0.13988458099650503</v>
      </c>
      <c r="AA2320" s="17">
        <v>0.13534464697255388</v>
      </c>
      <c r="AB2320" s="17">
        <v>0.25891089108910892</v>
      </c>
      <c r="AC2320" s="17">
        <v>3.7313432835820892E-2</v>
      </c>
    </row>
    <row r="2321" spans="1:29" ht="12.75" customHeight="1" x14ac:dyDescent="0.2">
      <c r="A2321" s="19">
        <v>42372</v>
      </c>
      <c r="B2321" s="19">
        <v>42008</v>
      </c>
      <c r="C2321" s="19">
        <v>40552</v>
      </c>
      <c r="D2321" s="16" t="s">
        <v>2</v>
      </c>
      <c r="E2321" s="114">
        <v>25022</v>
      </c>
      <c r="F2321" s="115">
        <v>15155</v>
      </c>
      <c r="G2321" s="113">
        <v>5361</v>
      </c>
      <c r="H2321" s="113">
        <v>2409</v>
      </c>
      <c r="I2321" s="113">
        <v>2097</v>
      </c>
      <c r="J2321" s="112">
        <v>23948</v>
      </c>
      <c r="K2321" s="112">
        <v>14750</v>
      </c>
      <c r="L2321" s="112">
        <v>5234</v>
      </c>
      <c r="M2321" s="112">
        <v>2074</v>
      </c>
      <c r="N2321" s="113">
        <v>1890</v>
      </c>
      <c r="O2321" s="112">
        <v>17286</v>
      </c>
      <c r="P2321" s="112">
        <v>10510</v>
      </c>
      <c r="Q2321" s="112">
        <v>3746</v>
      </c>
      <c r="R2321" s="112">
        <v>1682</v>
      </c>
      <c r="S2321" s="113">
        <v>1348</v>
      </c>
      <c r="T2321" s="17">
        <v>4.484716886587603E-2</v>
      </c>
      <c r="U2321" s="17">
        <v>2.7457627118643968E-2</v>
      </c>
      <c r="V2321" s="17">
        <v>2.4264424914023586E-2</v>
      </c>
      <c r="W2321" s="17">
        <v>0.16152362584378022</v>
      </c>
      <c r="X2321" s="17">
        <v>0.10952380952380958</v>
      </c>
      <c r="Y2321" s="17">
        <v>4.484716886587603E-2</v>
      </c>
      <c r="Z2321" s="17">
        <v>0.15537089273461913</v>
      </c>
      <c r="AA2321" s="17">
        <v>0.17901913349461185</v>
      </c>
      <c r="AB2321" s="17">
        <v>0.26923076923076916</v>
      </c>
      <c r="AC2321" s="17">
        <v>0.44920525224602637</v>
      </c>
    </row>
    <row r="2322" spans="1:29" ht="12.75" customHeight="1" x14ac:dyDescent="0.2">
      <c r="A2322" s="19">
        <v>42373</v>
      </c>
      <c r="B2322" s="19">
        <v>42009</v>
      </c>
      <c r="C2322" s="19">
        <v>40553</v>
      </c>
      <c r="D2322" s="16" t="s">
        <v>3</v>
      </c>
      <c r="E2322" s="114">
        <v>25193</v>
      </c>
      <c r="F2322" s="115">
        <v>14866</v>
      </c>
      <c r="G2322" s="113">
        <v>6072</v>
      </c>
      <c r="H2322" s="113">
        <v>2518</v>
      </c>
      <c r="I2322" s="113">
        <v>1737</v>
      </c>
      <c r="J2322" s="112">
        <v>21566</v>
      </c>
      <c r="K2322" s="112">
        <v>12535</v>
      </c>
      <c r="L2322" s="112">
        <v>5592</v>
      </c>
      <c r="M2322" s="112">
        <v>2186</v>
      </c>
      <c r="N2322" s="113">
        <v>1253</v>
      </c>
      <c r="O2322" s="112">
        <v>17208</v>
      </c>
      <c r="P2322" s="112">
        <v>10752</v>
      </c>
      <c r="Q2322" s="112">
        <v>3703</v>
      </c>
      <c r="R2322" s="112">
        <v>1612</v>
      </c>
      <c r="S2322" s="113">
        <v>1141</v>
      </c>
      <c r="T2322" s="17">
        <v>0.1681813966428638</v>
      </c>
      <c r="U2322" s="17">
        <v>0.18595931392102116</v>
      </c>
      <c r="V2322" s="17">
        <v>8.5836909871244593E-2</v>
      </c>
      <c r="W2322" s="17">
        <v>0.15187557182067701</v>
      </c>
      <c r="X2322" s="17">
        <v>0.38627294493216291</v>
      </c>
      <c r="Y2322" s="17">
        <v>0.1681813966428638</v>
      </c>
      <c r="Z2322" s="17">
        <v>0.18918486521078304</v>
      </c>
      <c r="AA2322" s="17">
        <v>0.33921482134980141</v>
      </c>
      <c r="AB2322" s="17">
        <v>0.2589999999999999</v>
      </c>
      <c r="AC2322" s="17">
        <v>0.26603498542274062</v>
      </c>
    </row>
    <row r="2323" spans="1:29" ht="12.75" customHeight="1" x14ac:dyDescent="0.2">
      <c r="A2323" s="19">
        <v>42374</v>
      </c>
      <c r="B2323" s="19">
        <v>42010</v>
      </c>
      <c r="C2323" s="19">
        <v>40554</v>
      </c>
      <c r="D2323" s="16" t="s">
        <v>4</v>
      </c>
      <c r="E2323" s="114">
        <v>18930</v>
      </c>
      <c r="F2323" s="115">
        <v>11698</v>
      </c>
      <c r="G2323" s="113">
        <v>3986</v>
      </c>
      <c r="H2323" s="113">
        <v>1938</v>
      </c>
      <c r="I2323" s="113">
        <v>1308</v>
      </c>
      <c r="J2323" s="112">
        <v>18531</v>
      </c>
      <c r="K2323" s="112">
        <v>11288</v>
      </c>
      <c r="L2323" s="112">
        <v>4145</v>
      </c>
      <c r="M2323" s="112">
        <v>1777</v>
      </c>
      <c r="N2323" s="113">
        <v>1321</v>
      </c>
      <c r="O2323" s="112">
        <v>15332</v>
      </c>
      <c r="P2323" s="112">
        <v>9267</v>
      </c>
      <c r="Q2323" s="112">
        <v>3561</v>
      </c>
      <c r="R2323" s="112">
        <v>1533</v>
      </c>
      <c r="S2323" s="113">
        <v>971</v>
      </c>
      <c r="T2323" s="17">
        <v>2.1531487777238123E-2</v>
      </c>
      <c r="U2323" s="17">
        <v>3.6321757618710038E-2</v>
      </c>
      <c r="V2323" s="17">
        <v>-3.8359469240048294E-2</v>
      </c>
      <c r="W2323" s="17">
        <v>9.0602138435565527E-2</v>
      </c>
      <c r="X2323" s="17">
        <v>-9.8410295230885181E-3</v>
      </c>
      <c r="Y2323" s="17">
        <v>2.1531487777238123E-2</v>
      </c>
      <c r="Z2323" s="17">
        <v>0.13144404681303801</v>
      </c>
      <c r="AA2323" s="17">
        <v>8.6695747001090506E-2</v>
      </c>
      <c r="AB2323" s="17">
        <v>0.15219976218787168</v>
      </c>
      <c r="AC2323" s="17">
        <v>2.9110936270652976E-2</v>
      </c>
    </row>
    <row r="2324" spans="1:29" ht="12.75" customHeight="1" x14ac:dyDescent="0.2">
      <c r="A2324" s="19">
        <v>42375</v>
      </c>
      <c r="B2324" s="19">
        <v>42011</v>
      </c>
      <c r="C2324" s="19">
        <v>40555</v>
      </c>
      <c r="D2324" s="16" t="s">
        <v>5</v>
      </c>
      <c r="E2324" s="114">
        <v>18754</v>
      </c>
      <c r="F2324" s="115">
        <v>11681</v>
      </c>
      <c r="G2324" s="113">
        <v>4054</v>
      </c>
      <c r="H2324" s="113">
        <v>1681</v>
      </c>
      <c r="I2324" s="113">
        <v>1338</v>
      </c>
      <c r="J2324" s="112">
        <v>18188</v>
      </c>
      <c r="K2324" s="112">
        <v>11104</v>
      </c>
      <c r="L2324" s="112">
        <v>4017</v>
      </c>
      <c r="M2324" s="112">
        <v>1667</v>
      </c>
      <c r="N2324" s="113">
        <v>1400</v>
      </c>
      <c r="O2324" s="112">
        <v>15354</v>
      </c>
      <c r="P2324" s="112">
        <v>9224</v>
      </c>
      <c r="Q2324" s="112">
        <v>3556</v>
      </c>
      <c r="R2324" s="112">
        <v>1578</v>
      </c>
      <c r="S2324" s="113">
        <v>996</v>
      </c>
      <c r="T2324" s="17">
        <v>3.1119419397404924E-2</v>
      </c>
      <c r="U2324" s="17">
        <v>5.19632564841499E-2</v>
      </c>
      <c r="V2324" s="17">
        <v>9.2108538710480303E-3</v>
      </c>
      <c r="W2324" s="17">
        <v>8.3983203359327963E-3</v>
      </c>
      <c r="X2324" s="17">
        <v>-4.4285714285714262E-2</v>
      </c>
      <c r="Y2324" s="17">
        <v>3.1119419397404924E-2</v>
      </c>
      <c r="Z2324" s="17">
        <v>0.10678415766534011</v>
      </c>
      <c r="AA2324" s="17">
        <v>0.14779161947904873</v>
      </c>
      <c r="AB2324" s="17">
        <v>-3.9428571428571479E-2</v>
      </c>
      <c r="AC2324" s="17">
        <v>9.0497737556560764E-3</v>
      </c>
    </row>
    <row r="2325" spans="1:29" ht="12.75" customHeight="1" x14ac:dyDescent="0.2">
      <c r="A2325" s="19">
        <v>42376</v>
      </c>
      <c r="B2325" s="19">
        <v>42012</v>
      </c>
      <c r="C2325" s="19">
        <v>40556</v>
      </c>
      <c r="D2325" s="16" t="s">
        <v>6</v>
      </c>
      <c r="E2325" s="114">
        <v>19450</v>
      </c>
      <c r="F2325" s="115">
        <v>11824</v>
      </c>
      <c r="G2325" s="113">
        <v>4137</v>
      </c>
      <c r="H2325" s="113">
        <v>2130</v>
      </c>
      <c r="I2325" s="113">
        <v>1359</v>
      </c>
      <c r="J2325" s="112">
        <v>18228</v>
      </c>
      <c r="K2325" s="112">
        <v>10998</v>
      </c>
      <c r="L2325" s="112">
        <v>4121</v>
      </c>
      <c r="M2325" s="112">
        <v>1681</v>
      </c>
      <c r="N2325" s="113">
        <v>1428</v>
      </c>
      <c r="O2325" s="112">
        <v>17401</v>
      </c>
      <c r="P2325" s="112">
        <v>10693</v>
      </c>
      <c r="Q2325" s="112">
        <v>3795</v>
      </c>
      <c r="R2325" s="112">
        <v>1697</v>
      </c>
      <c r="S2325" s="113">
        <v>1216</v>
      </c>
      <c r="T2325" s="17">
        <v>6.7039719113451746E-2</v>
      </c>
      <c r="U2325" s="17">
        <v>7.5104564466266677E-2</v>
      </c>
      <c r="V2325" s="17">
        <v>3.8825527784518421E-3</v>
      </c>
      <c r="W2325" s="17">
        <v>0.26710291493158844</v>
      </c>
      <c r="X2325" s="17">
        <v>-4.8319327731092487E-2</v>
      </c>
      <c r="Y2325" s="17">
        <v>6.7039719113451746E-2</v>
      </c>
      <c r="Z2325" s="17">
        <v>9.9395629939563079E-2</v>
      </c>
      <c r="AA2325" s="17">
        <v>1.2977473065622025E-2</v>
      </c>
      <c r="AB2325" s="17">
        <v>0.29012719563900657</v>
      </c>
      <c r="AC2325" s="17">
        <v>-7.4250681198910096E-2</v>
      </c>
    </row>
    <row r="2326" spans="1:29" ht="12.75" customHeight="1" x14ac:dyDescent="0.2">
      <c r="A2326" s="19">
        <v>42377</v>
      </c>
      <c r="B2326" s="19">
        <v>42013</v>
      </c>
      <c r="C2326" s="19">
        <v>40557</v>
      </c>
      <c r="D2326" s="16" t="s">
        <v>7</v>
      </c>
      <c r="E2326" s="114">
        <v>19545</v>
      </c>
      <c r="F2326" s="115">
        <v>11422</v>
      </c>
      <c r="G2326" s="113">
        <v>4489</v>
      </c>
      <c r="H2326" s="113">
        <v>2215</v>
      </c>
      <c r="I2326" s="113">
        <v>1419</v>
      </c>
      <c r="J2326" s="112">
        <v>18925</v>
      </c>
      <c r="K2326" s="112">
        <v>11434</v>
      </c>
      <c r="L2326" s="112">
        <v>4225</v>
      </c>
      <c r="M2326" s="112">
        <v>1774</v>
      </c>
      <c r="N2326" s="113">
        <v>1492</v>
      </c>
      <c r="O2326" s="112">
        <v>17772</v>
      </c>
      <c r="P2326" s="112">
        <v>10735</v>
      </c>
      <c r="Q2326" s="112">
        <v>3933</v>
      </c>
      <c r="R2326" s="112">
        <v>1717</v>
      </c>
      <c r="S2326" s="113">
        <v>1387</v>
      </c>
      <c r="T2326" s="17">
        <v>3.2760898282694795E-2</v>
      </c>
      <c r="U2326" s="17">
        <v>-1.0495014867937247E-3</v>
      </c>
      <c r="V2326" s="17">
        <v>6.2485207100591689E-2</v>
      </c>
      <c r="W2326" s="17">
        <v>0.24859075535512964</v>
      </c>
      <c r="X2326" s="17">
        <v>-4.8927613941018744E-2</v>
      </c>
      <c r="Y2326" s="17">
        <v>3.2760898282694795E-2</v>
      </c>
      <c r="Z2326" s="17">
        <v>2.937995674116789E-2</v>
      </c>
      <c r="AA2326" s="17">
        <v>7.3153239301936512E-2</v>
      </c>
      <c r="AB2326" s="17">
        <v>0.19989165763813643</v>
      </c>
      <c r="AC2326" s="17">
        <v>-5.1470588235294157E-2</v>
      </c>
    </row>
    <row r="2327" spans="1:29" ht="12.75" customHeight="1" x14ac:dyDescent="0.2">
      <c r="A2327" s="19">
        <v>42378</v>
      </c>
      <c r="B2327" s="19">
        <v>42014</v>
      </c>
      <c r="C2327" s="19">
        <v>40558</v>
      </c>
      <c r="D2327" s="16" t="s">
        <v>1</v>
      </c>
      <c r="E2327" s="114">
        <v>20904</v>
      </c>
      <c r="F2327" s="115">
        <v>11104</v>
      </c>
      <c r="G2327" s="113">
        <v>5125</v>
      </c>
      <c r="H2327" s="113">
        <v>2757</v>
      </c>
      <c r="I2327" s="113">
        <v>1918</v>
      </c>
      <c r="J2327" s="112">
        <v>20869</v>
      </c>
      <c r="K2327" s="112">
        <v>11706</v>
      </c>
      <c r="L2327" s="112">
        <v>5316</v>
      </c>
      <c r="M2327" s="112">
        <v>2210</v>
      </c>
      <c r="N2327" s="113">
        <v>1637</v>
      </c>
      <c r="O2327" s="112">
        <v>18595</v>
      </c>
      <c r="P2327" s="112">
        <v>10142</v>
      </c>
      <c r="Q2327" s="112">
        <v>4778</v>
      </c>
      <c r="R2327" s="112">
        <v>1967</v>
      </c>
      <c r="S2327" s="113">
        <v>1708</v>
      </c>
      <c r="T2327" s="17">
        <v>1.6771287555703562E-3</v>
      </c>
      <c r="U2327" s="17">
        <v>-5.142661882795152E-2</v>
      </c>
      <c r="V2327" s="17">
        <v>-3.5929270127915691E-2</v>
      </c>
      <c r="W2327" s="17">
        <v>0.24751131221719458</v>
      </c>
      <c r="X2327" s="17">
        <v>0.17165546731826509</v>
      </c>
      <c r="Y2327" s="17">
        <v>1.6771287555703562E-3</v>
      </c>
      <c r="Z2327" s="17">
        <v>2.0213156927600062E-2</v>
      </c>
      <c r="AA2327" s="17">
        <v>0.23464225487834267</v>
      </c>
      <c r="AB2327" s="17">
        <v>0.29073033707865159</v>
      </c>
      <c r="AC2327" s="17">
        <v>8.4121976866455839E-3</v>
      </c>
    </row>
    <row r="2328" spans="1:29" ht="12.75" customHeight="1" x14ac:dyDescent="0.2">
      <c r="A2328" s="19">
        <v>42379</v>
      </c>
      <c r="B2328" s="19">
        <v>42015</v>
      </c>
      <c r="C2328" s="19">
        <v>40559</v>
      </c>
      <c r="D2328" s="16" t="s">
        <v>2</v>
      </c>
      <c r="E2328" s="114">
        <v>19289</v>
      </c>
      <c r="F2328" s="115">
        <v>11569</v>
      </c>
      <c r="G2328" s="113">
        <v>4477</v>
      </c>
      <c r="H2328" s="113">
        <v>1878</v>
      </c>
      <c r="I2328" s="113">
        <v>1365</v>
      </c>
      <c r="J2328" s="112">
        <v>19291</v>
      </c>
      <c r="K2328" s="112">
        <v>11863</v>
      </c>
      <c r="L2328" s="112">
        <v>4278</v>
      </c>
      <c r="M2328" s="112">
        <v>1723</v>
      </c>
      <c r="N2328" s="113">
        <v>1427</v>
      </c>
      <c r="O2328" s="112">
        <v>16542</v>
      </c>
      <c r="P2328" s="112">
        <v>10145</v>
      </c>
      <c r="Q2328" s="112">
        <v>3654</v>
      </c>
      <c r="R2328" s="112">
        <v>1568</v>
      </c>
      <c r="S2328" s="113">
        <v>1175</v>
      </c>
      <c r="T2328" s="17">
        <v>-1.0367528899490885E-4</v>
      </c>
      <c r="U2328" s="17">
        <v>-2.4782938548427835E-2</v>
      </c>
      <c r="V2328" s="17">
        <v>4.6517064048620771E-2</v>
      </c>
      <c r="W2328" s="17">
        <v>8.9959373186302871E-2</v>
      </c>
      <c r="X2328" s="17">
        <v>-4.3447792571828958E-2</v>
      </c>
      <c r="Y2328" s="17">
        <v>-1.0367528899490885E-4</v>
      </c>
      <c r="Z2328" s="17">
        <v>6.6758875057630229E-2</v>
      </c>
      <c r="AA2328" s="17">
        <v>9.6766291033806962E-2</v>
      </c>
      <c r="AB2328" s="17">
        <v>0.11985688729874777</v>
      </c>
      <c r="AC2328" s="17">
        <v>4.8387096774193505E-2</v>
      </c>
    </row>
    <row r="2329" spans="1:29" ht="12.75" customHeight="1" x14ac:dyDescent="0.2">
      <c r="A2329" s="19">
        <v>42380</v>
      </c>
      <c r="B2329" s="19">
        <v>42016</v>
      </c>
      <c r="C2329" s="19">
        <v>40560</v>
      </c>
      <c r="D2329" s="16" t="s">
        <v>3</v>
      </c>
      <c r="E2329" s="114">
        <v>17807</v>
      </c>
      <c r="F2329" s="115">
        <v>11021</v>
      </c>
      <c r="G2329" s="113">
        <v>4001</v>
      </c>
      <c r="H2329" s="113">
        <v>1508</v>
      </c>
      <c r="I2329" s="113">
        <v>1277</v>
      </c>
      <c r="J2329" s="112">
        <v>16681</v>
      </c>
      <c r="K2329" s="112">
        <v>10323</v>
      </c>
      <c r="L2329" s="112">
        <v>3549</v>
      </c>
      <c r="M2329" s="112">
        <v>1650</v>
      </c>
      <c r="N2329" s="113">
        <v>1159</v>
      </c>
      <c r="O2329" s="112">
        <v>16530</v>
      </c>
      <c r="P2329" s="112">
        <v>10526</v>
      </c>
      <c r="Q2329" s="112">
        <v>3446</v>
      </c>
      <c r="R2329" s="112">
        <v>1613</v>
      </c>
      <c r="S2329" s="113">
        <v>945</v>
      </c>
      <c r="T2329" s="17">
        <v>6.7501948324441008E-2</v>
      </c>
      <c r="U2329" s="17">
        <v>6.7616003099874034E-2</v>
      </c>
      <c r="V2329" s="17">
        <v>0.12735981966751186</v>
      </c>
      <c r="W2329" s="17">
        <v>-8.606060606060606E-2</v>
      </c>
      <c r="X2329" s="17">
        <v>0.10181190681622088</v>
      </c>
      <c r="Y2329" s="17">
        <v>6.7501948324441008E-2</v>
      </c>
      <c r="Z2329" s="17">
        <v>7.7743008018775761E-2</v>
      </c>
      <c r="AA2329" s="17">
        <v>0.17919245505452408</v>
      </c>
      <c r="AB2329" s="17">
        <v>-8.4395871281117141E-2</v>
      </c>
      <c r="AC2329" s="17">
        <v>3.6525974025974017E-2</v>
      </c>
    </row>
    <row r="2330" spans="1:29" ht="12.75" customHeight="1" x14ac:dyDescent="0.2">
      <c r="A2330" s="19">
        <v>42381</v>
      </c>
      <c r="B2330" s="19">
        <v>42017</v>
      </c>
      <c r="C2330" s="19">
        <v>40561</v>
      </c>
      <c r="D2330" s="16" t="s">
        <v>4</v>
      </c>
      <c r="E2330" s="114">
        <v>16306</v>
      </c>
      <c r="F2330" s="115">
        <v>9747</v>
      </c>
      <c r="G2330" s="113">
        <v>3639</v>
      </c>
      <c r="H2330" s="113">
        <v>1911</v>
      </c>
      <c r="I2330" s="113">
        <v>1009</v>
      </c>
      <c r="J2330" s="112">
        <v>15348</v>
      </c>
      <c r="K2330" s="112">
        <v>9048</v>
      </c>
      <c r="L2330" s="112">
        <v>3417</v>
      </c>
      <c r="M2330" s="112">
        <v>1727</v>
      </c>
      <c r="N2330" s="113">
        <v>1156</v>
      </c>
      <c r="O2330" s="112">
        <v>14398</v>
      </c>
      <c r="P2330" s="112">
        <v>9060</v>
      </c>
      <c r="Q2330" s="112">
        <v>3172</v>
      </c>
      <c r="R2330" s="112">
        <v>1424</v>
      </c>
      <c r="S2330" s="113">
        <v>742</v>
      </c>
      <c r="T2330" s="17">
        <v>6.2418556163669425E-2</v>
      </c>
      <c r="U2330" s="17">
        <v>7.7254641909814348E-2</v>
      </c>
      <c r="V2330" s="17">
        <v>6.4969271290605812E-2</v>
      </c>
      <c r="W2330" s="17">
        <v>0.10654313839027219</v>
      </c>
      <c r="X2330" s="17">
        <v>-0.12716262975778547</v>
      </c>
      <c r="Y2330" s="17">
        <v>6.2418556163669425E-2</v>
      </c>
      <c r="Z2330" s="17">
        <v>3.9679999999999938E-2</v>
      </c>
      <c r="AA2330" s="17">
        <v>0.10978956999085088</v>
      </c>
      <c r="AB2330" s="17">
        <v>0.1981191222570533</v>
      </c>
      <c r="AC2330" s="17">
        <v>-0.20488573680063038</v>
      </c>
    </row>
    <row r="2331" spans="1:29" ht="12.75" customHeight="1" x14ac:dyDescent="0.2">
      <c r="A2331" s="19">
        <v>42382</v>
      </c>
      <c r="B2331" s="19">
        <v>42018</v>
      </c>
      <c r="C2331" s="19">
        <v>40562</v>
      </c>
      <c r="D2331" s="16" t="s">
        <v>5</v>
      </c>
      <c r="E2331" s="114">
        <v>18007</v>
      </c>
      <c r="F2331" s="115">
        <v>10622</v>
      </c>
      <c r="G2331" s="113">
        <v>4367</v>
      </c>
      <c r="H2331" s="113">
        <v>1626</v>
      </c>
      <c r="I2331" s="113">
        <v>1392</v>
      </c>
      <c r="J2331" s="112">
        <v>16343</v>
      </c>
      <c r="K2331" s="112">
        <v>9558</v>
      </c>
      <c r="L2331" s="112">
        <v>3869</v>
      </c>
      <c r="M2331" s="112">
        <v>1586</v>
      </c>
      <c r="N2331" s="113">
        <v>1330</v>
      </c>
      <c r="O2331" s="112">
        <v>14802</v>
      </c>
      <c r="P2331" s="112">
        <v>9047</v>
      </c>
      <c r="Q2331" s="112">
        <v>3301</v>
      </c>
      <c r="R2331" s="112">
        <v>1475</v>
      </c>
      <c r="S2331" s="113">
        <v>979</v>
      </c>
      <c r="T2331" s="17">
        <v>0.10181729180688981</v>
      </c>
      <c r="U2331" s="17">
        <v>0.11132035990793043</v>
      </c>
      <c r="V2331" s="17">
        <v>0.1287154303437581</v>
      </c>
      <c r="W2331" s="17">
        <v>2.5220680958385921E-2</v>
      </c>
      <c r="X2331" s="17">
        <v>4.6616541353383445E-2</v>
      </c>
      <c r="Y2331" s="17">
        <v>0.10181729180688981</v>
      </c>
      <c r="Z2331" s="17">
        <v>6.2306230623062397E-2</v>
      </c>
      <c r="AA2331" s="17">
        <v>0.29854296758846277</v>
      </c>
      <c r="AB2331" s="17">
        <v>6.8111455108359475E-3</v>
      </c>
      <c r="AC2331" s="17">
        <v>7.241910631741133E-2</v>
      </c>
    </row>
    <row r="2332" spans="1:29" ht="12.75" customHeight="1" x14ac:dyDescent="0.2">
      <c r="A2332" s="19">
        <v>42383</v>
      </c>
      <c r="B2332" s="19">
        <v>42019</v>
      </c>
      <c r="C2332" s="19">
        <v>40563</v>
      </c>
      <c r="D2332" s="16" t="s">
        <v>6</v>
      </c>
      <c r="E2332" s="114">
        <v>19184</v>
      </c>
      <c r="F2332" s="115">
        <v>11120</v>
      </c>
      <c r="G2332" s="113">
        <v>4584</v>
      </c>
      <c r="H2332" s="113">
        <v>2010</v>
      </c>
      <c r="I2332" s="113">
        <v>1470</v>
      </c>
      <c r="J2332" s="112">
        <v>18190</v>
      </c>
      <c r="K2332" s="112">
        <v>10571</v>
      </c>
      <c r="L2332" s="112">
        <v>4625</v>
      </c>
      <c r="M2332" s="112">
        <v>1623</v>
      </c>
      <c r="N2332" s="113">
        <v>1371</v>
      </c>
      <c r="O2332" s="112">
        <v>16044</v>
      </c>
      <c r="P2332" s="112">
        <v>10194</v>
      </c>
      <c r="Q2332" s="112">
        <v>3199</v>
      </c>
      <c r="R2332" s="112">
        <v>1562</v>
      </c>
      <c r="S2332" s="113">
        <v>1089</v>
      </c>
      <c r="T2332" s="17">
        <v>5.4645409565695413E-2</v>
      </c>
      <c r="U2332" s="17">
        <v>5.1934537886671128E-2</v>
      </c>
      <c r="V2332" s="17">
        <v>-8.8648648648648187E-3</v>
      </c>
      <c r="W2332" s="17">
        <v>0.23844731977818845</v>
      </c>
      <c r="X2332" s="17">
        <v>7.2210065645514243E-2</v>
      </c>
      <c r="Y2332" s="17">
        <v>5.4645409565695413E-2</v>
      </c>
      <c r="Z2332" s="17">
        <v>8.1081081081081141E-2</v>
      </c>
      <c r="AA2332" s="17">
        <v>0.11996090886880029</v>
      </c>
      <c r="AB2332" s="17">
        <v>0.19075829383886256</v>
      </c>
      <c r="AC2332" s="17">
        <v>0.10526315789473695</v>
      </c>
    </row>
    <row r="2333" spans="1:29" ht="12.75" customHeight="1" x14ac:dyDescent="0.2">
      <c r="A2333" s="19">
        <v>42384</v>
      </c>
      <c r="B2333" s="19">
        <v>42020</v>
      </c>
      <c r="C2333" s="19">
        <v>40564</v>
      </c>
      <c r="D2333" s="16" t="s">
        <v>7</v>
      </c>
      <c r="E2333" s="114">
        <v>20246</v>
      </c>
      <c r="F2333" s="115">
        <v>11382</v>
      </c>
      <c r="G2333" s="113">
        <v>4982</v>
      </c>
      <c r="H2333" s="113">
        <v>2269</v>
      </c>
      <c r="I2333" s="113">
        <v>1613</v>
      </c>
      <c r="J2333" s="112">
        <v>19638</v>
      </c>
      <c r="K2333" s="112">
        <v>11207</v>
      </c>
      <c r="L2333" s="112">
        <v>5015</v>
      </c>
      <c r="M2333" s="112">
        <v>1786</v>
      </c>
      <c r="N2333" s="113">
        <v>1630</v>
      </c>
      <c r="O2333" s="112">
        <v>16213</v>
      </c>
      <c r="P2333" s="112">
        <v>10123</v>
      </c>
      <c r="Q2333" s="112">
        <v>3503</v>
      </c>
      <c r="R2333" s="112">
        <v>1314</v>
      </c>
      <c r="S2333" s="113">
        <v>1273</v>
      </c>
      <c r="T2333" s="17">
        <v>3.0960382931052077E-2</v>
      </c>
      <c r="U2333" s="17">
        <v>1.5615240474703418E-2</v>
      </c>
      <c r="V2333" s="17">
        <v>-6.5802592223329626E-3</v>
      </c>
      <c r="W2333" s="17">
        <v>0.27043673012318026</v>
      </c>
      <c r="X2333" s="17">
        <v>-1.0429447852760787E-2</v>
      </c>
      <c r="Y2333" s="17">
        <v>3.0960382931052077E-2</v>
      </c>
      <c r="Z2333" s="17">
        <v>6.9435309593159911E-2</v>
      </c>
      <c r="AA2333" s="17">
        <v>0.19961473633517945</v>
      </c>
      <c r="AB2333" s="17">
        <v>0.25985563575791226</v>
      </c>
      <c r="AC2333" s="17">
        <v>4.4012944983818691E-2</v>
      </c>
    </row>
    <row r="2334" spans="1:29" ht="12.75" customHeight="1" x14ac:dyDescent="0.2">
      <c r="A2334" s="19">
        <v>42385</v>
      </c>
      <c r="B2334" s="19">
        <v>42021</v>
      </c>
      <c r="C2334" s="19">
        <v>40565</v>
      </c>
      <c r="D2334" s="16" t="s">
        <v>1</v>
      </c>
      <c r="E2334" s="114">
        <v>21069</v>
      </c>
      <c r="F2334" s="115">
        <v>10409</v>
      </c>
      <c r="G2334" s="113">
        <v>5789</v>
      </c>
      <c r="H2334" s="113">
        <v>2941</v>
      </c>
      <c r="I2334" s="113">
        <v>1930</v>
      </c>
      <c r="J2334" s="112">
        <v>20634</v>
      </c>
      <c r="K2334" s="112">
        <v>10871</v>
      </c>
      <c r="L2334" s="112">
        <v>5595</v>
      </c>
      <c r="M2334" s="112">
        <v>2268</v>
      </c>
      <c r="N2334" s="113">
        <v>1900</v>
      </c>
      <c r="O2334" s="112">
        <v>17889</v>
      </c>
      <c r="P2334" s="112">
        <v>9751</v>
      </c>
      <c r="Q2334" s="112">
        <v>4658</v>
      </c>
      <c r="R2334" s="112">
        <v>1839</v>
      </c>
      <c r="S2334" s="113">
        <v>1641</v>
      </c>
      <c r="T2334" s="17">
        <v>2.1081709799360304E-2</v>
      </c>
      <c r="U2334" s="17">
        <v>-4.249839021249191E-2</v>
      </c>
      <c r="V2334" s="17">
        <v>3.4673815907059868E-2</v>
      </c>
      <c r="W2334" s="17">
        <v>0.29673721340388015</v>
      </c>
      <c r="X2334" s="17">
        <v>1.5789473684210575E-2</v>
      </c>
      <c r="Y2334" s="17">
        <v>2.1081709799360304E-2</v>
      </c>
      <c r="Z2334" s="17">
        <v>-5.7312064189511958E-3</v>
      </c>
      <c r="AA2334" s="17">
        <v>0.27035330261136714</v>
      </c>
      <c r="AB2334" s="17">
        <v>0.43603515625</v>
      </c>
      <c r="AC2334" s="17">
        <v>8.1838565022421594E-2</v>
      </c>
    </row>
    <row r="2335" spans="1:29" ht="12.75" customHeight="1" x14ac:dyDescent="0.2">
      <c r="A2335" s="19">
        <v>42386</v>
      </c>
      <c r="B2335" s="19">
        <v>42022</v>
      </c>
      <c r="C2335" s="19">
        <v>40566</v>
      </c>
      <c r="D2335" s="16" t="s">
        <v>2</v>
      </c>
      <c r="E2335" s="114">
        <v>17002</v>
      </c>
      <c r="F2335" s="115">
        <v>9813</v>
      </c>
      <c r="G2335" s="113">
        <v>3929</v>
      </c>
      <c r="H2335" s="113">
        <v>1961</v>
      </c>
      <c r="I2335" s="113">
        <v>1299</v>
      </c>
      <c r="J2335" s="112">
        <v>17055</v>
      </c>
      <c r="K2335" s="112">
        <v>9721</v>
      </c>
      <c r="L2335" s="112">
        <v>4545</v>
      </c>
      <c r="M2335" s="112">
        <v>1521</v>
      </c>
      <c r="N2335" s="113">
        <v>1268</v>
      </c>
      <c r="O2335" s="112">
        <v>15670</v>
      </c>
      <c r="P2335" s="112">
        <v>9473</v>
      </c>
      <c r="Q2335" s="112">
        <v>3609</v>
      </c>
      <c r="R2335" s="112">
        <v>1472</v>
      </c>
      <c r="S2335" s="113">
        <v>1116</v>
      </c>
      <c r="T2335" s="17">
        <v>-3.1075930812078933E-3</v>
      </c>
      <c r="U2335" s="17">
        <v>9.4640469087543533E-3</v>
      </c>
      <c r="V2335" s="17">
        <v>-0.13553355335533557</v>
      </c>
      <c r="W2335" s="17">
        <v>0.28928336620644313</v>
      </c>
      <c r="X2335" s="17">
        <v>2.444794952681395E-2</v>
      </c>
      <c r="Y2335" s="17">
        <v>-3.1075930812078933E-3</v>
      </c>
      <c r="Z2335" s="17">
        <v>-5.5806793033772784E-2</v>
      </c>
      <c r="AA2335" s="17">
        <v>-3.6064769381746853E-2</v>
      </c>
      <c r="AB2335" s="17">
        <v>0.11801596351197263</v>
      </c>
      <c r="AC2335" s="17">
        <v>0.11025641025641031</v>
      </c>
    </row>
    <row r="2336" spans="1:29" ht="12.75" customHeight="1" x14ac:dyDescent="0.2">
      <c r="A2336" s="19">
        <v>42387</v>
      </c>
      <c r="B2336" s="19">
        <v>42023</v>
      </c>
      <c r="C2336" s="19">
        <v>40567</v>
      </c>
      <c r="D2336" s="16" t="s">
        <v>3</v>
      </c>
      <c r="E2336" s="114">
        <v>17354</v>
      </c>
      <c r="F2336" s="115">
        <v>10907</v>
      </c>
      <c r="G2336" s="113">
        <v>3628</v>
      </c>
      <c r="H2336" s="113">
        <v>1785</v>
      </c>
      <c r="I2336" s="113">
        <v>1034</v>
      </c>
      <c r="J2336" s="112">
        <v>16116</v>
      </c>
      <c r="K2336" s="112">
        <v>10028</v>
      </c>
      <c r="L2336" s="112">
        <v>3515</v>
      </c>
      <c r="M2336" s="112">
        <v>1469</v>
      </c>
      <c r="N2336" s="113">
        <v>1104</v>
      </c>
      <c r="O2336" s="112">
        <v>14992</v>
      </c>
      <c r="P2336" s="112">
        <v>9683</v>
      </c>
      <c r="Q2336" s="112">
        <v>3031</v>
      </c>
      <c r="R2336" s="112">
        <v>1452</v>
      </c>
      <c r="S2336" s="113">
        <v>826</v>
      </c>
      <c r="T2336" s="17">
        <v>7.6818068999751743E-2</v>
      </c>
      <c r="U2336" s="17">
        <v>8.7654567211806977E-2</v>
      </c>
      <c r="V2336" s="17">
        <v>3.214793741109534E-2</v>
      </c>
      <c r="W2336" s="17">
        <v>0.21511232130701163</v>
      </c>
      <c r="X2336" s="17">
        <v>-6.3405797101449224E-2</v>
      </c>
      <c r="Y2336" s="17">
        <v>7.6818068999751743E-2</v>
      </c>
      <c r="Z2336" s="17">
        <v>0.1192406362237044</v>
      </c>
      <c r="AA2336" s="17">
        <v>0.1214837712519321</v>
      </c>
      <c r="AB2336" s="17">
        <v>9.4420600858369008E-2</v>
      </c>
      <c r="AC2336" s="17">
        <v>1.7716535433070835E-2</v>
      </c>
    </row>
    <row r="2337" spans="1:29" ht="12.75" customHeight="1" x14ac:dyDescent="0.2">
      <c r="A2337" s="19">
        <v>42388</v>
      </c>
      <c r="B2337" s="19">
        <v>42024</v>
      </c>
      <c r="C2337" s="19">
        <v>40568</v>
      </c>
      <c r="D2337" s="16" t="s">
        <v>4</v>
      </c>
      <c r="E2337" s="114">
        <v>14324</v>
      </c>
      <c r="F2337" s="115">
        <v>8735</v>
      </c>
      <c r="G2337" s="113">
        <v>2987</v>
      </c>
      <c r="H2337" s="113">
        <v>1594</v>
      </c>
      <c r="I2337" s="113">
        <v>1008</v>
      </c>
      <c r="J2337" s="112">
        <v>13823</v>
      </c>
      <c r="K2337" s="112">
        <v>8241</v>
      </c>
      <c r="L2337" s="112">
        <v>3000</v>
      </c>
      <c r="M2337" s="112">
        <v>1541</v>
      </c>
      <c r="N2337" s="113">
        <v>1041</v>
      </c>
      <c r="O2337" s="112">
        <v>13958</v>
      </c>
      <c r="P2337" s="112">
        <v>8748</v>
      </c>
      <c r="Q2337" s="112">
        <v>2994</v>
      </c>
      <c r="R2337" s="112">
        <v>1316</v>
      </c>
      <c r="S2337" s="113">
        <v>900</v>
      </c>
      <c r="T2337" s="17">
        <v>3.6243941257324774E-2</v>
      </c>
      <c r="U2337" s="17">
        <v>5.9944181531367491E-2</v>
      </c>
      <c r="V2337" s="17">
        <v>-4.3333333333333002E-3</v>
      </c>
      <c r="W2337" s="17">
        <v>3.4393251135626191E-2</v>
      </c>
      <c r="X2337" s="17">
        <v>-3.1700288184438041E-2</v>
      </c>
      <c r="Y2337" s="17">
        <v>3.6243941257324774E-2</v>
      </c>
      <c r="Z2337" s="17">
        <v>-2.6306989187381613E-2</v>
      </c>
      <c r="AA2337" s="17">
        <v>-4.0475425634436291E-2</v>
      </c>
      <c r="AB2337" s="17">
        <v>0.37889273356401376</v>
      </c>
      <c r="AC2337" s="17">
        <v>-0.26477024070021882</v>
      </c>
    </row>
    <row r="2338" spans="1:29" ht="12.75" customHeight="1" x14ac:dyDescent="0.2">
      <c r="A2338" s="19">
        <v>42389</v>
      </c>
      <c r="B2338" s="19">
        <v>42025</v>
      </c>
      <c r="C2338" s="19">
        <v>40569</v>
      </c>
      <c r="D2338" s="16" t="s">
        <v>5</v>
      </c>
      <c r="E2338" s="114">
        <v>16315</v>
      </c>
      <c r="F2338" s="115">
        <v>9689</v>
      </c>
      <c r="G2338" s="113">
        <v>3585</v>
      </c>
      <c r="H2338" s="113">
        <v>1479</v>
      </c>
      <c r="I2338" s="113">
        <v>1562</v>
      </c>
      <c r="J2338" s="112">
        <v>14364</v>
      </c>
      <c r="K2338" s="112">
        <v>8494</v>
      </c>
      <c r="L2338" s="112">
        <v>3297</v>
      </c>
      <c r="M2338" s="112">
        <v>1424</v>
      </c>
      <c r="N2338" s="113">
        <v>1149</v>
      </c>
      <c r="O2338" s="112">
        <v>15519</v>
      </c>
      <c r="P2338" s="112">
        <v>9599</v>
      </c>
      <c r="Q2338" s="112">
        <v>3396</v>
      </c>
      <c r="R2338" s="112">
        <v>1346</v>
      </c>
      <c r="S2338" s="113">
        <v>1178</v>
      </c>
      <c r="T2338" s="17">
        <v>0.13582567529935941</v>
      </c>
      <c r="U2338" s="17">
        <v>0.14068754414881091</v>
      </c>
      <c r="V2338" s="17">
        <v>8.7352138307552396E-2</v>
      </c>
      <c r="W2338" s="17">
        <v>3.8623595505618002E-2</v>
      </c>
      <c r="X2338" s="17">
        <v>0.35944299390774592</v>
      </c>
      <c r="Y2338" s="17">
        <v>0.13582567529935941</v>
      </c>
      <c r="Z2338" s="17">
        <v>8.5354429062141079E-3</v>
      </c>
      <c r="AA2338" s="17">
        <v>0.17618110236220463</v>
      </c>
      <c r="AB2338" s="17">
        <v>-3.3333333333333326E-2</v>
      </c>
      <c r="AC2338" s="17">
        <v>0.50336862367661217</v>
      </c>
    </row>
    <row r="2339" spans="1:29" ht="12.75" customHeight="1" x14ac:dyDescent="0.2">
      <c r="A2339" s="19">
        <v>42390</v>
      </c>
      <c r="B2339" s="19">
        <v>42026</v>
      </c>
      <c r="C2339" s="19">
        <v>40570</v>
      </c>
      <c r="D2339" s="16" t="s">
        <v>6</v>
      </c>
      <c r="E2339" s="114">
        <v>16099</v>
      </c>
      <c r="F2339" s="115">
        <v>9133</v>
      </c>
      <c r="G2339" s="113">
        <v>3936</v>
      </c>
      <c r="H2339" s="113">
        <v>1699</v>
      </c>
      <c r="I2339" s="113">
        <v>1331</v>
      </c>
      <c r="J2339" s="112">
        <v>14603</v>
      </c>
      <c r="K2339" s="112">
        <v>8463</v>
      </c>
      <c r="L2339" s="112">
        <v>3493</v>
      </c>
      <c r="M2339" s="112">
        <v>1458</v>
      </c>
      <c r="N2339" s="113">
        <v>1189</v>
      </c>
      <c r="O2339" s="112">
        <v>16686</v>
      </c>
      <c r="P2339" s="112">
        <v>10402</v>
      </c>
      <c r="Q2339" s="112">
        <v>3572</v>
      </c>
      <c r="R2339" s="112">
        <v>1602</v>
      </c>
      <c r="S2339" s="113">
        <v>1110</v>
      </c>
      <c r="T2339" s="17">
        <v>0.10244470314318965</v>
      </c>
      <c r="U2339" s="17">
        <v>7.9168143684272607E-2</v>
      </c>
      <c r="V2339" s="17">
        <v>0.12682507872888626</v>
      </c>
      <c r="W2339" s="17">
        <v>0.16529492455418371</v>
      </c>
      <c r="X2339" s="17">
        <v>0.11942809083263239</v>
      </c>
      <c r="Y2339" s="17">
        <v>0.10244470314318965</v>
      </c>
      <c r="Z2339" s="17">
        <v>-7.7847334410339308E-2</v>
      </c>
      <c r="AA2339" s="17">
        <v>8.0131723380900022E-2</v>
      </c>
      <c r="AB2339" s="17">
        <v>0.16930488644184449</v>
      </c>
      <c r="AC2339" s="17">
        <v>-4.1756659467242607E-2</v>
      </c>
    </row>
    <row r="2340" spans="1:29" ht="12.75" customHeight="1" x14ac:dyDescent="0.2">
      <c r="A2340" s="19">
        <v>42391</v>
      </c>
      <c r="B2340" s="19">
        <v>42027</v>
      </c>
      <c r="C2340" s="19">
        <v>40571</v>
      </c>
      <c r="D2340" s="16" t="s">
        <v>7</v>
      </c>
      <c r="E2340" s="114">
        <v>16417</v>
      </c>
      <c r="F2340" s="115">
        <v>9427</v>
      </c>
      <c r="G2340" s="113">
        <v>3697</v>
      </c>
      <c r="H2340" s="113">
        <v>1976</v>
      </c>
      <c r="I2340" s="113">
        <v>1317</v>
      </c>
      <c r="J2340" s="112">
        <v>15593</v>
      </c>
      <c r="K2340" s="112">
        <v>8807</v>
      </c>
      <c r="L2340" s="112">
        <v>3853</v>
      </c>
      <c r="M2340" s="112">
        <v>1662</v>
      </c>
      <c r="N2340" s="113">
        <v>1271</v>
      </c>
      <c r="O2340" s="112">
        <v>16763</v>
      </c>
      <c r="P2340" s="112">
        <v>10572</v>
      </c>
      <c r="Q2340" s="112">
        <v>3356</v>
      </c>
      <c r="R2340" s="112">
        <v>1496</v>
      </c>
      <c r="S2340" s="113">
        <v>1339</v>
      </c>
      <c r="T2340" s="17">
        <v>5.2844224972744103E-2</v>
      </c>
      <c r="U2340" s="17">
        <v>7.0398546610650703E-2</v>
      </c>
      <c r="V2340" s="17">
        <v>-4.0487931481962058E-2</v>
      </c>
      <c r="W2340" s="17">
        <v>0.18892900120336953</v>
      </c>
      <c r="X2340" s="17">
        <v>3.6191974822973982E-2</v>
      </c>
      <c r="Y2340" s="17">
        <v>5.2844224972744103E-2</v>
      </c>
      <c r="Z2340" s="17">
        <v>-5.8805910543131001E-2</v>
      </c>
      <c r="AA2340" s="17">
        <v>-1.6755319148936132E-2</v>
      </c>
      <c r="AB2340" s="17">
        <v>0.29150326797385628</v>
      </c>
      <c r="AC2340" s="17">
        <v>0.20273972602739732</v>
      </c>
    </row>
    <row r="2341" spans="1:29" ht="12.75" customHeight="1" x14ac:dyDescent="0.2">
      <c r="A2341" s="19">
        <v>42392</v>
      </c>
      <c r="B2341" s="19">
        <v>42028</v>
      </c>
      <c r="C2341" s="19">
        <v>40572</v>
      </c>
      <c r="D2341" s="16" t="s">
        <v>1</v>
      </c>
      <c r="E2341" s="114">
        <v>17663</v>
      </c>
      <c r="F2341" s="115">
        <v>8702</v>
      </c>
      <c r="G2341" s="113">
        <v>4876</v>
      </c>
      <c r="H2341" s="113">
        <v>2384</v>
      </c>
      <c r="I2341" s="113">
        <v>1701</v>
      </c>
      <c r="J2341" s="112">
        <v>18172</v>
      </c>
      <c r="K2341" s="112">
        <v>8904</v>
      </c>
      <c r="L2341" s="112">
        <v>5382</v>
      </c>
      <c r="M2341" s="112">
        <v>2221</v>
      </c>
      <c r="N2341" s="113">
        <v>1665</v>
      </c>
      <c r="O2341" s="112">
        <v>17040</v>
      </c>
      <c r="P2341" s="112">
        <v>9491</v>
      </c>
      <c r="Q2341" s="112">
        <v>4178</v>
      </c>
      <c r="R2341" s="112">
        <v>1837</v>
      </c>
      <c r="S2341" s="113">
        <v>1534</v>
      </c>
      <c r="T2341" s="17">
        <v>-2.8010125467752611E-2</v>
      </c>
      <c r="U2341" s="17">
        <v>-2.2686433063791589E-2</v>
      </c>
      <c r="V2341" s="17">
        <v>-9.4017094017094016E-2</v>
      </c>
      <c r="W2341" s="17">
        <v>7.3390364700585353E-2</v>
      </c>
      <c r="X2341" s="17">
        <v>2.1621621621621623E-2</v>
      </c>
      <c r="Y2341" s="17">
        <v>-2.8010125467752611E-2</v>
      </c>
      <c r="Z2341" s="17">
        <v>-0.10112591674413796</v>
      </c>
      <c r="AA2341" s="17">
        <v>0.26847034339229969</v>
      </c>
      <c r="AB2341" s="17">
        <v>0.18136769078295334</v>
      </c>
      <c r="AC2341" s="17">
        <v>-9.3283582089552231E-2</v>
      </c>
    </row>
    <row r="2342" spans="1:29" ht="12.75" customHeight="1" x14ac:dyDescent="0.2">
      <c r="A2342" s="19">
        <v>42393</v>
      </c>
      <c r="B2342" s="19">
        <v>42029</v>
      </c>
      <c r="C2342" s="19">
        <v>40573</v>
      </c>
      <c r="D2342" s="16" t="s">
        <v>2</v>
      </c>
      <c r="E2342" s="114">
        <v>16967.031711567186</v>
      </c>
      <c r="F2342" s="115">
        <v>9639</v>
      </c>
      <c r="G2342" s="113">
        <v>4218.0317115671842</v>
      </c>
      <c r="H2342" s="113">
        <v>1878</v>
      </c>
      <c r="I2342" s="113">
        <v>1232</v>
      </c>
      <c r="J2342" s="112">
        <v>16456</v>
      </c>
      <c r="K2342" s="112">
        <v>9237</v>
      </c>
      <c r="L2342" s="112">
        <v>4235</v>
      </c>
      <c r="M2342" s="112">
        <v>1574</v>
      </c>
      <c r="N2342" s="113">
        <v>1410</v>
      </c>
      <c r="O2342" s="112">
        <v>15355</v>
      </c>
      <c r="P2342" s="112">
        <v>9683</v>
      </c>
      <c r="Q2342" s="112">
        <v>3046</v>
      </c>
      <c r="R2342" s="112">
        <v>1507</v>
      </c>
      <c r="S2342" s="113">
        <v>1119</v>
      </c>
      <c r="T2342" s="17">
        <v>3.1054430698054469E-2</v>
      </c>
      <c r="U2342" s="17">
        <v>4.352062357908415E-2</v>
      </c>
      <c r="V2342" s="17">
        <v>-4.0066796771701663E-3</v>
      </c>
      <c r="W2342" s="17">
        <v>0.19313850063532412</v>
      </c>
      <c r="X2342" s="17">
        <v>-0.12624113475177301</v>
      </c>
      <c r="Y2342" s="17">
        <v>3.1054430698054469E-2</v>
      </c>
      <c r="Z2342" s="17">
        <v>3.9693668428432805E-2</v>
      </c>
      <c r="AA2342" s="17">
        <v>0.20964488430375217</v>
      </c>
      <c r="AB2342" s="17">
        <v>0.2978576364892882</v>
      </c>
      <c r="AC2342" s="17">
        <v>-3.37254901960784E-2</v>
      </c>
    </row>
    <row r="2343" spans="1:29" ht="12.75" customHeight="1" x14ac:dyDescent="0.2">
      <c r="A2343" s="19">
        <v>42394</v>
      </c>
      <c r="B2343" s="19">
        <v>42030</v>
      </c>
      <c r="C2343" s="19">
        <v>40574</v>
      </c>
      <c r="D2343" s="16" t="s">
        <v>3</v>
      </c>
      <c r="E2343" s="114">
        <v>15628</v>
      </c>
      <c r="F2343" s="115">
        <v>9635</v>
      </c>
      <c r="G2343" s="113">
        <v>3385</v>
      </c>
      <c r="H2343" s="113">
        <v>1464</v>
      </c>
      <c r="I2343" s="113">
        <v>1144</v>
      </c>
      <c r="J2343" s="112">
        <v>14024</v>
      </c>
      <c r="K2343" s="112">
        <v>8535</v>
      </c>
      <c r="L2343" s="112">
        <v>3063</v>
      </c>
      <c r="M2343" s="112">
        <v>1377</v>
      </c>
      <c r="N2343" s="113">
        <v>1049</v>
      </c>
      <c r="O2343" s="112">
        <v>14225</v>
      </c>
      <c r="P2343" s="112">
        <v>9099</v>
      </c>
      <c r="Q2343" s="112">
        <v>2829</v>
      </c>
      <c r="R2343" s="112">
        <v>1474</v>
      </c>
      <c r="S2343" s="113">
        <v>823</v>
      </c>
      <c r="T2343" s="17">
        <v>0.11437535653166009</v>
      </c>
      <c r="U2343" s="17">
        <v>0.12888107791446979</v>
      </c>
      <c r="V2343" s="17">
        <v>0.10512569376428349</v>
      </c>
      <c r="W2343" s="17">
        <v>6.3180827886710311E-2</v>
      </c>
      <c r="X2343" s="17">
        <v>9.0562440419447165E-2</v>
      </c>
      <c r="Y2343" s="17">
        <v>0.11437535653166009</v>
      </c>
      <c r="Z2343" s="17">
        <v>0.10556511761331033</v>
      </c>
      <c r="AA2343" s="17">
        <v>0.25602968460111319</v>
      </c>
      <c r="AB2343" s="17">
        <v>6.9393718042366714E-2</v>
      </c>
      <c r="AC2343" s="17">
        <v>4.1894353369763104E-2</v>
      </c>
    </row>
    <row r="2344" spans="1:29" ht="12.75" customHeight="1" x14ac:dyDescent="0.2">
      <c r="A2344" s="19">
        <v>42395</v>
      </c>
      <c r="B2344" s="19">
        <v>42031</v>
      </c>
      <c r="C2344" s="19">
        <v>40575</v>
      </c>
      <c r="D2344" s="16" t="s">
        <v>4</v>
      </c>
      <c r="E2344" s="114">
        <v>14455</v>
      </c>
      <c r="F2344" s="115">
        <v>8702</v>
      </c>
      <c r="G2344" s="113">
        <v>3105</v>
      </c>
      <c r="H2344" s="113">
        <v>1541</v>
      </c>
      <c r="I2344" s="113">
        <v>1107</v>
      </c>
      <c r="J2344" s="112">
        <v>11714</v>
      </c>
      <c r="K2344" s="112">
        <v>6563</v>
      </c>
      <c r="L2344" s="112">
        <v>2876</v>
      </c>
      <c r="M2344" s="112">
        <v>1568</v>
      </c>
      <c r="N2344" s="113">
        <v>707</v>
      </c>
      <c r="O2344" s="112">
        <v>14004</v>
      </c>
      <c r="P2344" s="112">
        <v>8737</v>
      </c>
      <c r="Q2344" s="112">
        <v>3079</v>
      </c>
      <c r="R2344" s="112">
        <v>1370</v>
      </c>
      <c r="S2344" s="113">
        <v>818</v>
      </c>
      <c r="T2344" s="17">
        <v>0.23399351203687901</v>
      </c>
      <c r="U2344" s="17">
        <v>0.32591802529331093</v>
      </c>
      <c r="V2344" s="17">
        <v>7.9624478442281044E-2</v>
      </c>
      <c r="W2344" s="17">
        <v>-1.7219387755102011E-2</v>
      </c>
      <c r="X2344" s="17">
        <v>0.56577086280056577</v>
      </c>
      <c r="Y2344" s="17">
        <v>0.23399351203687901</v>
      </c>
      <c r="Z2344" s="17">
        <v>0.11578407488139497</v>
      </c>
      <c r="AA2344" s="17">
        <v>0.15814994405072724</v>
      </c>
      <c r="AB2344" s="17">
        <v>3.353454057679417E-2</v>
      </c>
      <c r="AC2344" s="17">
        <v>4.8295454545454586E-2</v>
      </c>
    </row>
    <row r="2345" spans="1:29" ht="12.75" customHeight="1" x14ac:dyDescent="0.2">
      <c r="A2345" s="19">
        <v>42396</v>
      </c>
      <c r="B2345" s="19">
        <v>42032</v>
      </c>
      <c r="C2345" s="19">
        <v>40576</v>
      </c>
      <c r="D2345" s="16" t="s">
        <v>5</v>
      </c>
      <c r="E2345" s="114">
        <v>16137</v>
      </c>
      <c r="F2345" s="115">
        <v>9603</v>
      </c>
      <c r="G2345" s="113">
        <v>3697</v>
      </c>
      <c r="H2345" s="113">
        <v>1514</v>
      </c>
      <c r="I2345" s="113">
        <v>1323</v>
      </c>
      <c r="J2345" s="112">
        <v>14185</v>
      </c>
      <c r="K2345" s="112">
        <v>8249</v>
      </c>
      <c r="L2345" s="112">
        <v>3231</v>
      </c>
      <c r="M2345" s="112">
        <v>1554</v>
      </c>
      <c r="N2345" s="113">
        <v>1151</v>
      </c>
      <c r="O2345" s="112">
        <v>15359</v>
      </c>
      <c r="P2345" s="112">
        <v>9068</v>
      </c>
      <c r="Q2345" s="112">
        <v>3761</v>
      </c>
      <c r="R2345" s="112">
        <v>1544</v>
      </c>
      <c r="S2345" s="113">
        <v>986</v>
      </c>
      <c r="T2345" s="17">
        <v>0.13761015156855838</v>
      </c>
      <c r="U2345" s="17">
        <v>0.16414110801309256</v>
      </c>
      <c r="V2345" s="17">
        <v>0.14422779325286283</v>
      </c>
      <c r="W2345" s="17">
        <v>-2.5740025740025763E-2</v>
      </c>
      <c r="X2345" s="17">
        <v>0.14943527367506526</v>
      </c>
      <c r="Y2345" s="17">
        <v>0.13761015156855838</v>
      </c>
      <c r="Z2345" s="17">
        <v>0.11936123091269368</v>
      </c>
      <c r="AA2345" s="17">
        <v>0.38257292445774116</v>
      </c>
      <c r="AB2345" s="17">
        <v>-7.5137446548564468E-2</v>
      </c>
      <c r="AC2345" s="17">
        <v>0.36111111111111116</v>
      </c>
    </row>
    <row r="2346" spans="1:29" ht="12.75" customHeight="1" x14ac:dyDescent="0.2">
      <c r="A2346" s="19">
        <v>42397</v>
      </c>
      <c r="B2346" s="19">
        <v>42033</v>
      </c>
      <c r="C2346" s="19">
        <v>40577</v>
      </c>
      <c r="D2346" s="16" t="s">
        <v>6</v>
      </c>
      <c r="E2346" s="114">
        <v>17505</v>
      </c>
      <c r="F2346" s="115">
        <v>10730</v>
      </c>
      <c r="G2346" s="113">
        <v>3942</v>
      </c>
      <c r="H2346" s="113">
        <v>1704</v>
      </c>
      <c r="I2346" s="113">
        <v>1129</v>
      </c>
      <c r="J2346" s="112">
        <v>14554</v>
      </c>
      <c r="K2346" s="112">
        <v>8472</v>
      </c>
      <c r="L2346" s="112">
        <v>3676</v>
      </c>
      <c r="M2346" s="112">
        <v>1477</v>
      </c>
      <c r="N2346" s="113">
        <v>929</v>
      </c>
      <c r="O2346" s="112">
        <v>17064</v>
      </c>
      <c r="P2346" s="112">
        <v>10512</v>
      </c>
      <c r="Q2346" s="112">
        <v>3825</v>
      </c>
      <c r="R2346" s="112">
        <v>1729</v>
      </c>
      <c r="S2346" s="113">
        <v>998</v>
      </c>
      <c r="T2346" s="17">
        <v>0.20276212725024045</v>
      </c>
      <c r="U2346" s="17">
        <v>0.26652502360717656</v>
      </c>
      <c r="V2346" s="17">
        <v>7.2361262241567026E-2</v>
      </c>
      <c r="W2346" s="17">
        <v>0.15368991198375093</v>
      </c>
      <c r="X2346" s="17">
        <v>0.21528525296017231</v>
      </c>
      <c r="Y2346" s="17">
        <v>0.20276212725024045</v>
      </c>
      <c r="Z2346" s="17">
        <v>0.21462531129726048</v>
      </c>
      <c r="AA2346" s="17">
        <v>8.8348978464936501E-2</v>
      </c>
      <c r="AB2346" s="17">
        <v>7.5078864353312236E-2</v>
      </c>
      <c r="AC2346" s="17">
        <v>-4.8862679022746436E-2</v>
      </c>
    </row>
    <row r="2347" spans="1:29" ht="12.75" customHeight="1" x14ac:dyDescent="0.2">
      <c r="A2347" s="19">
        <v>42398</v>
      </c>
      <c r="B2347" s="19">
        <v>42034</v>
      </c>
      <c r="C2347" s="19">
        <v>40578</v>
      </c>
      <c r="D2347" s="16" t="s">
        <v>7</v>
      </c>
      <c r="E2347" s="114">
        <v>17057</v>
      </c>
      <c r="F2347" s="115">
        <v>10016</v>
      </c>
      <c r="G2347" s="113">
        <v>4085</v>
      </c>
      <c r="H2347" s="113">
        <v>1876</v>
      </c>
      <c r="I2347" s="113">
        <v>1080</v>
      </c>
      <c r="J2347" s="112">
        <v>15512</v>
      </c>
      <c r="K2347" s="112">
        <v>8860</v>
      </c>
      <c r="L2347" s="112">
        <v>3506</v>
      </c>
      <c r="M2347" s="112">
        <v>1743</v>
      </c>
      <c r="N2347" s="113">
        <v>1403</v>
      </c>
      <c r="O2347" s="112">
        <v>16894</v>
      </c>
      <c r="P2347" s="112">
        <v>10252</v>
      </c>
      <c r="Q2347" s="112">
        <v>3769</v>
      </c>
      <c r="R2347" s="112">
        <v>1547</v>
      </c>
      <c r="S2347" s="113">
        <v>1326</v>
      </c>
      <c r="T2347" s="17">
        <v>9.9600309437854584E-2</v>
      </c>
      <c r="U2347" s="17">
        <v>0.13047404063205414</v>
      </c>
      <c r="V2347" s="17">
        <v>0.16514546491728455</v>
      </c>
      <c r="W2347" s="17">
        <v>7.6305220883534197E-2</v>
      </c>
      <c r="X2347" s="17">
        <v>-0.23022095509622242</v>
      </c>
      <c r="Y2347" s="17">
        <v>9.9600309437854584E-2</v>
      </c>
      <c r="Z2347" s="17">
        <v>6.0792205041304781E-2</v>
      </c>
      <c r="AA2347" s="17">
        <v>8.4993359893758225E-2</v>
      </c>
      <c r="AB2347" s="17">
        <v>8.3766608896591599E-2</v>
      </c>
      <c r="AC2347" s="17">
        <v>-3.0520646319569078E-2</v>
      </c>
    </row>
    <row r="2348" spans="1:29" ht="12.75" customHeight="1" x14ac:dyDescent="0.2">
      <c r="A2348" s="19">
        <v>42399</v>
      </c>
      <c r="B2348" s="19">
        <v>42035</v>
      </c>
      <c r="C2348" s="19">
        <v>40579</v>
      </c>
      <c r="D2348" s="16" t="s">
        <v>1</v>
      </c>
      <c r="E2348" s="114">
        <v>17118</v>
      </c>
      <c r="F2348" s="115">
        <v>8136</v>
      </c>
      <c r="G2348" s="113">
        <v>5166</v>
      </c>
      <c r="H2348" s="113">
        <v>2152</v>
      </c>
      <c r="I2348" s="113">
        <v>1664</v>
      </c>
      <c r="J2348" s="112">
        <v>18619</v>
      </c>
      <c r="K2348" s="112">
        <v>9723</v>
      </c>
      <c r="L2348" s="112">
        <v>4984</v>
      </c>
      <c r="M2348" s="112">
        <v>2175</v>
      </c>
      <c r="N2348" s="113">
        <v>1737</v>
      </c>
      <c r="O2348" s="112">
        <v>18000</v>
      </c>
      <c r="P2348" s="112">
        <v>9835</v>
      </c>
      <c r="Q2348" s="112">
        <v>4390</v>
      </c>
      <c r="R2348" s="112">
        <v>1915</v>
      </c>
      <c r="S2348" s="113">
        <v>1860</v>
      </c>
      <c r="T2348" s="17">
        <v>-8.061657446694237E-2</v>
      </c>
      <c r="U2348" s="17">
        <v>-0.16322122801604444</v>
      </c>
      <c r="V2348" s="17">
        <v>3.6516853932584192E-2</v>
      </c>
      <c r="W2348" s="17">
        <v>-1.0574712643678152E-2</v>
      </c>
      <c r="X2348" s="17">
        <v>-4.2026482440990165E-2</v>
      </c>
      <c r="Y2348" s="17">
        <v>-8.061657446694237E-2</v>
      </c>
      <c r="Z2348" s="17">
        <v>-0.20094284030642307</v>
      </c>
      <c r="AA2348" s="17">
        <v>0.18513420509291123</v>
      </c>
      <c r="AB2348" s="17">
        <v>-4.1647385469689713E-3</v>
      </c>
      <c r="AC2348" s="17">
        <v>-0.17337307501241928</v>
      </c>
    </row>
    <row r="2349" spans="1:29" ht="12.75" customHeight="1" x14ac:dyDescent="0.2">
      <c r="A2349" s="19">
        <v>42400</v>
      </c>
      <c r="B2349" s="19">
        <v>42036</v>
      </c>
      <c r="C2349" s="19">
        <v>40580</v>
      </c>
      <c r="D2349" s="16" t="s">
        <v>2</v>
      </c>
      <c r="E2349" s="114">
        <v>15430</v>
      </c>
      <c r="F2349" s="115">
        <v>9250</v>
      </c>
      <c r="G2349" s="113">
        <v>3139</v>
      </c>
      <c r="H2349" s="113">
        <v>1752</v>
      </c>
      <c r="I2349" s="113">
        <v>1289</v>
      </c>
      <c r="J2349" s="112">
        <v>15813</v>
      </c>
      <c r="K2349" s="112">
        <v>9286</v>
      </c>
      <c r="L2349" s="112">
        <v>3668</v>
      </c>
      <c r="M2349" s="112">
        <v>1570</v>
      </c>
      <c r="N2349" s="113">
        <v>1289</v>
      </c>
      <c r="O2349" s="112">
        <v>15140</v>
      </c>
      <c r="P2349" s="112">
        <v>9210</v>
      </c>
      <c r="Q2349" s="112">
        <v>3314</v>
      </c>
      <c r="R2349" s="112">
        <v>1503</v>
      </c>
      <c r="S2349" s="113">
        <v>1113</v>
      </c>
      <c r="T2349" s="17">
        <v>-2.4220578005438531E-2</v>
      </c>
      <c r="U2349" s="17">
        <v>-3.8768037906525832E-3</v>
      </c>
      <c r="V2349" s="17">
        <v>-0.14422028353326066</v>
      </c>
      <c r="W2349" s="17">
        <v>0.11592356687898087</v>
      </c>
      <c r="X2349" s="17">
        <v>0</v>
      </c>
      <c r="Y2349" s="17">
        <v>-2.4220578005438531E-2</v>
      </c>
      <c r="Z2349" s="17">
        <v>-4.8060100854173116E-2</v>
      </c>
      <c r="AA2349" s="17">
        <v>-0.20951901284311258</v>
      </c>
      <c r="AB2349" s="17">
        <v>0.13840155945419097</v>
      </c>
      <c r="AC2349" s="17">
        <v>5.4602184087364503E-3</v>
      </c>
    </row>
    <row r="2350" spans="1:29" ht="12.75" customHeight="1" x14ac:dyDescent="0.2">
      <c r="A2350" s="19">
        <v>42401</v>
      </c>
      <c r="B2350" s="19">
        <v>42037</v>
      </c>
      <c r="C2350" s="19">
        <v>40581</v>
      </c>
      <c r="D2350" s="16" t="s">
        <v>3</v>
      </c>
      <c r="E2350" s="114">
        <v>17563</v>
      </c>
      <c r="F2350" s="115">
        <v>10653</v>
      </c>
      <c r="G2350" s="113">
        <v>3850</v>
      </c>
      <c r="H2350" s="113">
        <v>1724</v>
      </c>
      <c r="I2350" s="113">
        <v>1336</v>
      </c>
      <c r="J2350" s="112">
        <v>15823</v>
      </c>
      <c r="K2350" s="112">
        <v>9526</v>
      </c>
      <c r="L2350" s="112">
        <v>3659</v>
      </c>
      <c r="M2350" s="112">
        <v>1379</v>
      </c>
      <c r="N2350" s="113">
        <v>1259</v>
      </c>
      <c r="O2350" s="112">
        <v>15345</v>
      </c>
      <c r="P2350" s="112">
        <v>9742</v>
      </c>
      <c r="Q2350" s="112">
        <v>3249</v>
      </c>
      <c r="R2350" s="112">
        <v>1477</v>
      </c>
      <c r="S2350" s="113">
        <v>877</v>
      </c>
      <c r="T2350" s="17">
        <v>0.10996650445553935</v>
      </c>
      <c r="U2350" s="17">
        <v>0.11830778920848206</v>
      </c>
      <c r="V2350" s="17">
        <v>5.22000546597432E-2</v>
      </c>
      <c r="W2350" s="17">
        <v>0.25018129079042795</v>
      </c>
      <c r="X2350" s="17">
        <v>6.1159650516282804E-2</v>
      </c>
      <c r="Y2350" s="17">
        <v>0.10996650445553935</v>
      </c>
      <c r="Z2350" s="17">
        <v>0.10830212234706615</v>
      </c>
      <c r="AA2350" s="17">
        <v>0.18315918869084213</v>
      </c>
      <c r="AB2350" s="17">
        <v>1.1737089201877993E-2</v>
      </c>
      <c r="AC2350" s="17">
        <v>0.15871639202081522</v>
      </c>
    </row>
    <row r="2351" spans="1:29" ht="12.75" customHeight="1" x14ac:dyDescent="0.2">
      <c r="A2351" s="19">
        <v>42402</v>
      </c>
      <c r="B2351" s="19">
        <v>42038</v>
      </c>
      <c r="C2351" s="19">
        <v>40582</v>
      </c>
      <c r="D2351" s="16" t="s">
        <v>4</v>
      </c>
      <c r="E2351" s="114">
        <v>14287</v>
      </c>
      <c r="F2351" s="115">
        <v>8140</v>
      </c>
      <c r="G2351" s="113">
        <v>3283</v>
      </c>
      <c r="H2351" s="113">
        <v>1832</v>
      </c>
      <c r="I2351" s="113">
        <v>1032</v>
      </c>
      <c r="J2351" s="112">
        <v>16211</v>
      </c>
      <c r="K2351" s="112">
        <v>9330</v>
      </c>
      <c r="L2351" s="112">
        <v>3903</v>
      </c>
      <c r="M2351" s="112">
        <v>1784</v>
      </c>
      <c r="N2351" s="113">
        <v>1194</v>
      </c>
      <c r="O2351" s="112">
        <v>14776</v>
      </c>
      <c r="P2351" s="112">
        <v>9241</v>
      </c>
      <c r="Q2351" s="112">
        <v>3189</v>
      </c>
      <c r="R2351" s="112">
        <v>1430</v>
      </c>
      <c r="S2351" s="113">
        <v>916</v>
      </c>
      <c r="T2351" s="17">
        <v>-0.11868484362469933</v>
      </c>
      <c r="U2351" s="17">
        <v>-0.127545551982851</v>
      </c>
      <c r="V2351" s="17">
        <v>-0.15885216500128108</v>
      </c>
      <c r="W2351" s="17">
        <v>2.6905829596412634E-2</v>
      </c>
      <c r="X2351" s="17">
        <v>-0.13567839195979903</v>
      </c>
      <c r="Y2351" s="17">
        <v>-0.11868484362469933</v>
      </c>
      <c r="Z2351" s="17">
        <v>-0.1216143304197691</v>
      </c>
      <c r="AA2351" s="17">
        <v>3.5973493215525343E-2</v>
      </c>
      <c r="AB2351" s="17">
        <v>0.17511225144323284</v>
      </c>
      <c r="AC2351" s="17">
        <v>-8.5106382978723416E-2</v>
      </c>
    </row>
    <row r="2352" spans="1:29" ht="12.75" customHeight="1" x14ac:dyDescent="0.2">
      <c r="A2352" s="19">
        <v>42403</v>
      </c>
      <c r="B2352" s="19">
        <v>42039</v>
      </c>
      <c r="C2352" s="19">
        <v>40583</v>
      </c>
      <c r="D2352" s="16" t="s">
        <v>5</v>
      </c>
      <c r="E2352" s="114">
        <v>16720</v>
      </c>
      <c r="F2352" s="115">
        <v>9593</v>
      </c>
      <c r="G2352" s="113">
        <v>4165</v>
      </c>
      <c r="H2352" s="113">
        <v>1583</v>
      </c>
      <c r="I2352" s="113">
        <v>1379</v>
      </c>
      <c r="J2352" s="112">
        <v>15660</v>
      </c>
      <c r="K2352" s="112">
        <v>9388</v>
      </c>
      <c r="L2352" s="112">
        <v>3323</v>
      </c>
      <c r="M2352" s="112">
        <v>1570</v>
      </c>
      <c r="N2352" s="113">
        <v>1379</v>
      </c>
      <c r="O2352" s="112">
        <v>15376</v>
      </c>
      <c r="P2352" s="112">
        <v>9223</v>
      </c>
      <c r="Q2352" s="112">
        <v>3718</v>
      </c>
      <c r="R2352" s="112">
        <v>1471</v>
      </c>
      <c r="S2352" s="113">
        <v>964</v>
      </c>
      <c r="T2352" s="17">
        <v>6.7688378033205598E-2</v>
      </c>
      <c r="U2352" s="17">
        <v>2.1836386876864067E-2</v>
      </c>
      <c r="V2352" s="17">
        <v>0.25338549503460728</v>
      </c>
      <c r="W2352" s="17">
        <v>8.2802547770701729E-3</v>
      </c>
      <c r="X2352" s="17">
        <v>0</v>
      </c>
      <c r="Y2352" s="17">
        <v>6.7688378033205598E-2</v>
      </c>
      <c r="Z2352" s="17">
        <v>2.2816931442584565E-2</v>
      </c>
      <c r="AA2352" s="17">
        <v>0.37913907284768222</v>
      </c>
      <c r="AB2352" s="17">
        <v>-4.6385542168674743E-2</v>
      </c>
      <c r="AC2352" s="17">
        <v>0.21604938271604945</v>
      </c>
    </row>
    <row r="2353" spans="1:29" ht="12.75" customHeight="1" x14ac:dyDescent="0.2">
      <c r="A2353" s="19">
        <v>42404</v>
      </c>
      <c r="B2353" s="19">
        <v>42040</v>
      </c>
      <c r="C2353" s="19">
        <v>40584</v>
      </c>
      <c r="D2353" s="16" t="s">
        <v>6</v>
      </c>
      <c r="E2353" s="114">
        <v>16711</v>
      </c>
      <c r="F2353" s="115">
        <v>9777</v>
      </c>
      <c r="G2353" s="113">
        <v>3862</v>
      </c>
      <c r="H2353" s="113">
        <v>1891</v>
      </c>
      <c r="I2353" s="113">
        <v>1181</v>
      </c>
      <c r="J2353" s="112">
        <v>17180</v>
      </c>
      <c r="K2353" s="112">
        <v>10019</v>
      </c>
      <c r="L2353" s="112">
        <v>3925</v>
      </c>
      <c r="M2353" s="112">
        <v>1880</v>
      </c>
      <c r="N2353" s="113">
        <v>1356</v>
      </c>
      <c r="O2353" s="112">
        <v>16723</v>
      </c>
      <c r="P2353" s="112">
        <v>10039</v>
      </c>
      <c r="Q2353" s="112">
        <v>3658</v>
      </c>
      <c r="R2353" s="112">
        <v>1683</v>
      </c>
      <c r="S2353" s="113">
        <v>1343</v>
      </c>
      <c r="T2353" s="17">
        <v>-2.7299185098952239E-2</v>
      </c>
      <c r="U2353" s="17">
        <v>-2.4154107196326935E-2</v>
      </c>
      <c r="V2353" s="17">
        <v>-1.6050955414012691E-2</v>
      </c>
      <c r="W2353" s="17">
        <v>5.8510638297872841E-3</v>
      </c>
      <c r="X2353" s="17">
        <v>-0.12905604719764008</v>
      </c>
      <c r="Y2353" s="17">
        <v>-2.7299185098952239E-2</v>
      </c>
      <c r="Z2353" s="17">
        <v>-2.2495500899819998E-2</v>
      </c>
      <c r="AA2353" s="17">
        <v>0.27039473684210535</v>
      </c>
      <c r="AB2353" s="17">
        <v>0.17453416149068324</v>
      </c>
      <c r="AC2353" s="17">
        <v>-0.12193308550185877</v>
      </c>
    </row>
    <row r="2354" spans="1:29" ht="12.75" customHeight="1" x14ac:dyDescent="0.2">
      <c r="A2354" s="19">
        <v>42405</v>
      </c>
      <c r="B2354" s="19">
        <v>42041</v>
      </c>
      <c r="C2354" s="19">
        <v>40585</v>
      </c>
      <c r="D2354" s="16" t="s">
        <v>7</v>
      </c>
      <c r="E2354" s="114">
        <v>17676</v>
      </c>
      <c r="F2354" s="115">
        <v>10003</v>
      </c>
      <c r="G2354" s="113">
        <v>4309</v>
      </c>
      <c r="H2354" s="113">
        <v>1954</v>
      </c>
      <c r="I2354" s="113">
        <v>1410</v>
      </c>
      <c r="J2354" s="112">
        <v>18023</v>
      </c>
      <c r="K2354" s="112">
        <v>10473</v>
      </c>
      <c r="L2354" s="112">
        <v>4262</v>
      </c>
      <c r="M2354" s="112">
        <v>1742</v>
      </c>
      <c r="N2354" s="113">
        <v>1546</v>
      </c>
      <c r="O2354" s="112">
        <v>16299</v>
      </c>
      <c r="P2354" s="112">
        <v>10745</v>
      </c>
      <c r="Q2354" s="112">
        <v>2527</v>
      </c>
      <c r="R2354" s="112">
        <v>1699</v>
      </c>
      <c r="S2354" s="113">
        <v>1328</v>
      </c>
      <c r="T2354" s="17">
        <v>-1.9253176496698665E-2</v>
      </c>
      <c r="U2354" s="17">
        <v>-4.4877303542442459E-2</v>
      </c>
      <c r="V2354" s="17">
        <v>1.1027686532144587E-2</v>
      </c>
      <c r="W2354" s="17">
        <v>0.12169919632606208</v>
      </c>
      <c r="X2354" s="17">
        <v>-8.7968952134540701E-2</v>
      </c>
      <c r="Y2354" s="17">
        <v>-1.9253176496698665E-2</v>
      </c>
      <c r="Z2354" s="17">
        <v>-5.7387862796833722E-2</v>
      </c>
      <c r="AA2354" s="17">
        <v>2.0123106060605966E-2</v>
      </c>
      <c r="AB2354" s="17">
        <v>0.1121229368241321</v>
      </c>
      <c r="AC2354" s="17">
        <v>2.1739130434782705E-2</v>
      </c>
    </row>
    <row r="2355" spans="1:29" ht="12.75" customHeight="1" x14ac:dyDescent="0.2">
      <c r="A2355" s="19">
        <v>42406</v>
      </c>
      <c r="B2355" s="19">
        <v>42042</v>
      </c>
      <c r="C2355" s="19">
        <v>40586</v>
      </c>
      <c r="D2355" s="16" t="s">
        <v>1</v>
      </c>
      <c r="E2355" s="114">
        <v>19807</v>
      </c>
      <c r="F2355" s="115">
        <v>10019</v>
      </c>
      <c r="G2355" s="113">
        <v>5610</v>
      </c>
      <c r="H2355" s="113">
        <v>2247</v>
      </c>
      <c r="I2355" s="113">
        <v>1931</v>
      </c>
      <c r="J2355" s="112">
        <v>18907</v>
      </c>
      <c r="K2355" s="112">
        <v>10191</v>
      </c>
      <c r="L2355" s="112">
        <v>5059</v>
      </c>
      <c r="M2355" s="112">
        <v>2159</v>
      </c>
      <c r="N2355" s="113">
        <v>1498</v>
      </c>
      <c r="O2355" s="112">
        <v>18316</v>
      </c>
      <c r="P2355" s="112">
        <v>10360</v>
      </c>
      <c r="Q2355" s="112">
        <v>4243</v>
      </c>
      <c r="R2355" s="112">
        <v>1988</v>
      </c>
      <c r="S2355" s="113">
        <v>1725</v>
      </c>
      <c r="T2355" s="17">
        <v>4.760141746443125E-2</v>
      </c>
      <c r="U2355" s="17">
        <v>-1.6877637130801704E-2</v>
      </c>
      <c r="V2355" s="17">
        <v>0.10891480529748954</v>
      </c>
      <c r="W2355" s="17">
        <v>4.0759610930986678E-2</v>
      </c>
      <c r="X2355" s="17">
        <v>0.28905206942590111</v>
      </c>
      <c r="Y2355" s="17">
        <v>4.760141746443125E-2</v>
      </c>
      <c r="Z2355" s="17">
        <v>-3.5521755872160221E-2</v>
      </c>
      <c r="AA2355" s="17">
        <v>0.25419181757209919</v>
      </c>
      <c r="AB2355" s="17">
        <v>3.3578656853725741E-2</v>
      </c>
      <c r="AC2355" s="17">
        <v>3.1517094017094127E-2</v>
      </c>
    </row>
    <row r="2356" spans="1:29" ht="12.75" customHeight="1" x14ac:dyDescent="0.2">
      <c r="A2356" s="19">
        <v>42407</v>
      </c>
      <c r="B2356" s="19">
        <v>42043</v>
      </c>
      <c r="C2356" s="19">
        <v>40587</v>
      </c>
      <c r="D2356" s="16" t="s">
        <v>2</v>
      </c>
      <c r="E2356" s="114">
        <v>15591</v>
      </c>
      <c r="F2356" s="115">
        <v>8920</v>
      </c>
      <c r="G2356" s="113">
        <v>3557</v>
      </c>
      <c r="H2356" s="113">
        <v>1747</v>
      </c>
      <c r="I2356" s="113">
        <v>1367</v>
      </c>
      <c r="J2356" s="112">
        <v>17148</v>
      </c>
      <c r="K2356" s="112">
        <v>10048</v>
      </c>
      <c r="L2356" s="112">
        <v>4020</v>
      </c>
      <c r="M2356" s="112">
        <v>1643</v>
      </c>
      <c r="N2356" s="113">
        <v>1437</v>
      </c>
      <c r="O2356" s="112">
        <v>17036</v>
      </c>
      <c r="P2356" s="112">
        <v>10389</v>
      </c>
      <c r="Q2356" s="112">
        <v>3610</v>
      </c>
      <c r="R2356" s="112">
        <v>1669</v>
      </c>
      <c r="S2356" s="113">
        <v>1368</v>
      </c>
      <c r="T2356" s="17">
        <v>-9.0797760671798455E-2</v>
      </c>
      <c r="U2356" s="17">
        <v>-0.11226114649681529</v>
      </c>
      <c r="V2356" s="17">
        <v>-0.11517412935323379</v>
      </c>
      <c r="W2356" s="17">
        <v>6.3298843578819319E-2</v>
      </c>
      <c r="X2356" s="17">
        <v>-4.8712595685455828E-2</v>
      </c>
      <c r="Y2356" s="17">
        <v>-9.0797760671798455E-2</v>
      </c>
      <c r="Z2356" s="17">
        <v>-0.17924181082075819</v>
      </c>
      <c r="AA2356" s="17">
        <v>-9.2602040816326503E-2</v>
      </c>
      <c r="AB2356" s="17">
        <v>2.7647058823529358E-2</v>
      </c>
      <c r="AC2356" s="17">
        <v>6.7135050741608193E-2</v>
      </c>
    </row>
    <row r="2357" spans="1:29" ht="12.75" customHeight="1" x14ac:dyDescent="0.2">
      <c r="A2357" s="19">
        <v>42408</v>
      </c>
      <c r="B2357" s="19">
        <v>42044</v>
      </c>
      <c r="C2357" s="19">
        <v>40588</v>
      </c>
      <c r="D2357" s="16" t="s">
        <v>3</v>
      </c>
      <c r="E2357" s="114">
        <v>17157</v>
      </c>
      <c r="F2357" s="115">
        <v>10367</v>
      </c>
      <c r="G2357" s="113">
        <v>3791</v>
      </c>
      <c r="H2357" s="113">
        <v>1919</v>
      </c>
      <c r="I2357" s="113">
        <v>1080</v>
      </c>
      <c r="J2357" s="112">
        <v>16241</v>
      </c>
      <c r="K2357" s="112">
        <v>9809</v>
      </c>
      <c r="L2357" s="112">
        <v>3643</v>
      </c>
      <c r="M2357" s="112">
        <v>1513</v>
      </c>
      <c r="N2357" s="113">
        <v>1276</v>
      </c>
      <c r="O2357" s="112">
        <v>16362</v>
      </c>
      <c r="P2357" s="112">
        <v>10264</v>
      </c>
      <c r="Q2357" s="112">
        <v>3431</v>
      </c>
      <c r="R2357" s="112">
        <v>1664</v>
      </c>
      <c r="S2357" s="113">
        <v>1003</v>
      </c>
      <c r="T2357" s="17">
        <v>5.6400467951480904E-2</v>
      </c>
      <c r="U2357" s="17">
        <v>5.6886532776021959E-2</v>
      </c>
      <c r="V2357" s="17">
        <v>4.0625857809497568E-2</v>
      </c>
      <c r="W2357" s="17">
        <v>0.26834104428288175</v>
      </c>
      <c r="X2357" s="17">
        <v>-0.15360501567398122</v>
      </c>
      <c r="Y2357" s="17">
        <v>5.6400467951480904E-2</v>
      </c>
      <c r="Z2357" s="17">
        <v>4.0677966101694274E-3</v>
      </c>
      <c r="AA2357" s="17">
        <v>5.6872037914691864E-2</v>
      </c>
      <c r="AB2357" s="17">
        <v>3.3387183629509876E-2</v>
      </c>
      <c r="AC2357" s="17">
        <v>-9.8497495826377346E-2</v>
      </c>
    </row>
    <row r="2358" spans="1:29" ht="12.75" customHeight="1" x14ac:dyDescent="0.2">
      <c r="A2358" s="19">
        <v>42409</v>
      </c>
      <c r="B2358" s="19">
        <v>42045</v>
      </c>
      <c r="C2358" s="19">
        <v>40589</v>
      </c>
      <c r="D2358" s="16" t="s">
        <v>4</v>
      </c>
      <c r="E2358" s="114">
        <v>17651</v>
      </c>
      <c r="F2358" s="115">
        <v>10529</v>
      </c>
      <c r="G2358" s="113">
        <v>3913</v>
      </c>
      <c r="H2358" s="113">
        <v>1893</v>
      </c>
      <c r="I2358" s="113">
        <v>1316</v>
      </c>
      <c r="J2358" s="112">
        <v>16912</v>
      </c>
      <c r="K2358" s="112">
        <v>9733</v>
      </c>
      <c r="L2358" s="112">
        <v>4151</v>
      </c>
      <c r="M2358" s="112">
        <v>1781</v>
      </c>
      <c r="N2358" s="113">
        <v>1247</v>
      </c>
      <c r="O2358" s="112">
        <v>15540</v>
      </c>
      <c r="P2358" s="112">
        <v>9487</v>
      </c>
      <c r="Q2358" s="112">
        <v>3520</v>
      </c>
      <c r="R2358" s="112">
        <v>1574</v>
      </c>
      <c r="S2358" s="113">
        <v>959</v>
      </c>
      <c r="T2358" s="17">
        <v>4.369678334910132E-2</v>
      </c>
      <c r="U2358" s="17">
        <v>8.1783622726805616E-2</v>
      </c>
      <c r="V2358" s="17">
        <v>-5.7335581787521073E-2</v>
      </c>
      <c r="W2358" s="17">
        <v>6.2886019090398593E-2</v>
      </c>
      <c r="X2358" s="17">
        <v>5.5332798716920539E-2</v>
      </c>
      <c r="Y2358" s="17">
        <v>4.369678334910132E-2</v>
      </c>
      <c r="Z2358" s="17">
        <v>7.7245754041334047E-2</v>
      </c>
      <c r="AA2358" s="17">
        <v>0.13816172193135534</v>
      </c>
      <c r="AB2358" s="17">
        <v>0.10896309314587005</v>
      </c>
      <c r="AC2358" s="17">
        <v>2.9733959311424085E-2</v>
      </c>
    </row>
    <row r="2359" spans="1:29" ht="12.75" customHeight="1" x14ac:dyDescent="0.2">
      <c r="A2359" s="19">
        <v>42410</v>
      </c>
      <c r="B2359" s="19">
        <v>42046</v>
      </c>
      <c r="C2359" s="19">
        <v>40590</v>
      </c>
      <c r="D2359" s="16" t="s">
        <v>5</v>
      </c>
      <c r="E2359" s="114">
        <v>18668</v>
      </c>
      <c r="F2359" s="115">
        <v>11323</v>
      </c>
      <c r="G2359" s="113">
        <v>4173</v>
      </c>
      <c r="H2359" s="113">
        <v>1706</v>
      </c>
      <c r="I2359" s="113">
        <v>1466</v>
      </c>
      <c r="J2359" s="112">
        <v>17417</v>
      </c>
      <c r="K2359" s="112">
        <v>10225</v>
      </c>
      <c r="L2359" s="112">
        <v>4073</v>
      </c>
      <c r="M2359" s="112">
        <v>1672</v>
      </c>
      <c r="N2359" s="113">
        <v>1447</v>
      </c>
      <c r="O2359" s="112">
        <v>15945</v>
      </c>
      <c r="P2359" s="112">
        <v>9632</v>
      </c>
      <c r="Q2359" s="112">
        <v>3707</v>
      </c>
      <c r="R2359" s="112">
        <v>1586</v>
      </c>
      <c r="S2359" s="113">
        <v>1020</v>
      </c>
      <c r="T2359" s="17">
        <v>7.1826376528678848E-2</v>
      </c>
      <c r="U2359" s="17">
        <v>0.1073838630806847</v>
      </c>
      <c r="V2359" s="17">
        <v>2.4551927326295075E-2</v>
      </c>
      <c r="W2359" s="17">
        <v>2.0334928229664984E-2</v>
      </c>
      <c r="X2359" s="17">
        <v>1.3130615065653162E-2</v>
      </c>
      <c r="Y2359" s="17">
        <v>7.1826376528678848E-2</v>
      </c>
      <c r="Z2359" s="17">
        <v>0.1771493918286724</v>
      </c>
      <c r="AA2359" s="17">
        <v>7.4684522276590171E-2</v>
      </c>
      <c r="AB2359" s="17">
        <v>-1.8411967779056404E-2</v>
      </c>
      <c r="AC2359" s="17">
        <v>2.8050490883590573E-2</v>
      </c>
    </row>
    <row r="2360" spans="1:29" ht="12.75" customHeight="1" x14ac:dyDescent="0.2">
      <c r="A2360" s="19">
        <v>42411</v>
      </c>
      <c r="B2360" s="19">
        <v>42047</v>
      </c>
      <c r="C2360" s="19">
        <v>40591</v>
      </c>
      <c r="D2360" s="16" t="s">
        <v>6</v>
      </c>
      <c r="E2360" s="114">
        <v>20902</v>
      </c>
      <c r="F2360" s="115">
        <v>12049</v>
      </c>
      <c r="G2360" s="113">
        <v>5069</v>
      </c>
      <c r="H2360" s="113">
        <v>2247</v>
      </c>
      <c r="I2360" s="113">
        <v>1537</v>
      </c>
      <c r="J2360" s="112">
        <v>20018</v>
      </c>
      <c r="K2360" s="112">
        <v>11531</v>
      </c>
      <c r="L2360" s="112">
        <v>5234</v>
      </c>
      <c r="M2360" s="112">
        <v>1890</v>
      </c>
      <c r="N2360" s="113">
        <v>1363</v>
      </c>
      <c r="O2360" s="112">
        <v>18129</v>
      </c>
      <c r="P2360" s="112">
        <v>10779</v>
      </c>
      <c r="Q2360" s="112">
        <v>4060</v>
      </c>
      <c r="R2360" s="112">
        <v>1932</v>
      </c>
      <c r="S2360" s="113">
        <v>1358</v>
      </c>
      <c r="T2360" s="17">
        <v>4.4160255769807089E-2</v>
      </c>
      <c r="U2360" s="17">
        <v>4.4922383141097866E-2</v>
      </c>
      <c r="V2360" s="17">
        <v>-3.1524646541841839E-2</v>
      </c>
      <c r="W2360" s="17">
        <v>0.18888888888888888</v>
      </c>
      <c r="X2360" s="17">
        <v>0.12765957446808507</v>
      </c>
      <c r="Y2360" s="17">
        <v>4.4160255769807089E-2</v>
      </c>
      <c r="Z2360" s="17">
        <v>0.11865193575341193</v>
      </c>
      <c r="AA2360" s="17">
        <v>0.11406593406593402</v>
      </c>
      <c r="AB2360" s="17">
        <v>0.23123287671232884</v>
      </c>
      <c r="AC2360" s="17">
        <v>4.9863387978142049E-2</v>
      </c>
    </row>
    <row r="2361" spans="1:29" ht="12.75" customHeight="1" x14ac:dyDescent="0.2">
      <c r="A2361" s="19">
        <v>42412</v>
      </c>
      <c r="B2361" s="19">
        <v>42048</v>
      </c>
      <c r="C2361" s="19">
        <v>40592</v>
      </c>
      <c r="D2361" s="16" t="s">
        <v>7</v>
      </c>
      <c r="E2361" s="114">
        <v>22161</v>
      </c>
      <c r="F2361" s="115">
        <v>12962</v>
      </c>
      <c r="G2361" s="113">
        <v>5748</v>
      </c>
      <c r="H2361" s="113">
        <v>2069</v>
      </c>
      <c r="I2361" s="113">
        <v>1382</v>
      </c>
      <c r="J2361" s="112">
        <v>20969</v>
      </c>
      <c r="K2361" s="112">
        <v>12074</v>
      </c>
      <c r="L2361" s="112">
        <v>5248</v>
      </c>
      <c r="M2361" s="112">
        <v>2060</v>
      </c>
      <c r="N2361" s="113">
        <v>1587</v>
      </c>
      <c r="O2361" s="112">
        <v>18239</v>
      </c>
      <c r="P2361" s="112">
        <v>10760</v>
      </c>
      <c r="Q2361" s="112">
        <v>4131</v>
      </c>
      <c r="R2361" s="112">
        <v>1946</v>
      </c>
      <c r="S2361" s="113">
        <v>1402</v>
      </c>
      <c r="T2361" s="17">
        <v>5.6845820020029469E-2</v>
      </c>
      <c r="U2361" s="17">
        <v>7.3546463475236079E-2</v>
      </c>
      <c r="V2361" s="17">
        <v>9.5274390243902385E-2</v>
      </c>
      <c r="W2361" s="17">
        <v>4.3689320388349273E-3</v>
      </c>
      <c r="X2361" s="17">
        <v>-0.12917454316320098</v>
      </c>
      <c r="Y2361" s="17">
        <v>5.6845820020029469E-2</v>
      </c>
      <c r="Z2361" s="17">
        <v>0.12850426606303333</v>
      </c>
      <c r="AA2361" s="17">
        <v>0.23347639484978533</v>
      </c>
      <c r="AB2361" s="17">
        <v>3.6573146292585124E-2</v>
      </c>
      <c r="AC2361" s="17">
        <v>-8.9591567852437382E-2</v>
      </c>
    </row>
    <row r="2362" spans="1:29" ht="12.75" customHeight="1" x14ac:dyDescent="0.2">
      <c r="A2362" s="19">
        <v>42413</v>
      </c>
      <c r="B2362" s="19">
        <v>42049</v>
      </c>
      <c r="C2362" s="19">
        <v>40593</v>
      </c>
      <c r="D2362" s="16" t="s">
        <v>1</v>
      </c>
      <c r="E2362" s="114">
        <v>23669</v>
      </c>
      <c r="F2362" s="115">
        <v>12089</v>
      </c>
      <c r="G2362" s="113">
        <v>6162</v>
      </c>
      <c r="H2362" s="113">
        <v>3140</v>
      </c>
      <c r="I2362" s="113">
        <v>2278</v>
      </c>
      <c r="J2362" s="112">
        <v>22138</v>
      </c>
      <c r="K2362" s="112">
        <v>11691</v>
      </c>
      <c r="L2362" s="112">
        <v>5836</v>
      </c>
      <c r="M2362" s="112">
        <v>2982</v>
      </c>
      <c r="N2362" s="113">
        <v>1629</v>
      </c>
      <c r="O2362" s="112">
        <v>20006</v>
      </c>
      <c r="P2362" s="112">
        <v>11023</v>
      </c>
      <c r="Q2362" s="112">
        <v>4934</v>
      </c>
      <c r="R2362" s="112">
        <v>2324</v>
      </c>
      <c r="S2362" s="113">
        <v>1725</v>
      </c>
      <c r="T2362" s="17">
        <v>6.9157105429578092E-2</v>
      </c>
      <c r="U2362" s="17">
        <v>3.404328115644506E-2</v>
      </c>
      <c r="V2362" s="17">
        <v>5.5860178204249378E-2</v>
      </c>
      <c r="W2362" s="17">
        <v>5.2984574111334615E-2</v>
      </c>
      <c r="X2362" s="17">
        <v>0.3984039287906691</v>
      </c>
      <c r="Y2362" s="17">
        <v>6.9157105429578092E-2</v>
      </c>
      <c r="Z2362" s="17">
        <v>2.1202905896266167E-2</v>
      </c>
      <c r="AA2362" s="17">
        <v>0.20187244002340554</v>
      </c>
      <c r="AB2362" s="17">
        <v>0.30236416424720036</v>
      </c>
      <c r="AC2362" s="17">
        <v>0.12051155927201185</v>
      </c>
    </row>
    <row r="2363" spans="1:29" ht="12.75" customHeight="1" x14ac:dyDescent="0.2">
      <c r="A2363" s="19">
        <v>42414</v>
      </c>
      <c r="B2363" s="19">
        <v>42050</v>
      </c>
      <c r="C2363" s="19">
        <v>40594</v>
      </c>
      <c r="D2363" s="16" t="s">
        <v>2</v>
      </c>
      <c r="E2363" s="114">
        <v>20582</v>
      </c>
      <c r="F2363" s="115">
        <v>11681</v>
      </c>
      <c r="G2363" s="113">
        <v>5014</v>
      </c>
      <c r="H2363" s="113">
        <v>2330</v>
      </c>
      <c r="I2363" s="113">
        <v>1557</v>
      </c>
      <c r="J2363" s="112">
        <v>19959</v>
      </c>
      <c r="K2363" s="112">
        <v>11642</v>
      </c>
      <c r="L2363" s="112">
        <v>5024</v>
      </c>
      <c r="M2363" s="112">
        <v>1872</v>
      </c>
      <c r="N2363" s="113">
        <v>1421</v>
      </c>
      <c r="O2363" s="112">
        <v>18239</v>
      </c>
      <c r="P2363" s="112">
        <v>10680</v>
      </c>
      <c r="Q2363" s="112">
        <v>4239</v>
      </c>
      <c r="R2363" s="112">
        <v>1940</v>
      </c>
      <c r="S2363" s="113">
        <v>1380</v>
      </c>
      <c r="T2363" s="17">
        <v>3.1213988676787485E-2</v>
      </c>
      <c r="U2363" s="17">
        <v>3.3499398728740193E-3</v>
      </c>
      <c r="V2363" s="17">
        <v>-1.9904458598726249E-3</v>
      </c>
      <c r="W2363" s="17">
        <v>0.24465811965811968</v>
      </c>
      <c r="X2363" s="17">
        <v>9.5707248416607937E-2</v>
      </c>
      <c r="Y2363" s="17">
        <v>3.1213988676787485E-2</v>
      </c>
      <c r="Z2363" s="17">
        <v>2.0977187308801604E-2</v>
      </c>
      <c r="AA2363" s="17">
        <v>7.4582083154736356E-2</v>
      </c>
      <c r="AB2363" s="17">
        <v>0.21480709071949944</v>
      </c>
      <c r="AC2363" s="17">
        <v>9.0732339598185163E-3</v>
      </c>
    </row>
    <row r="2364" spans="1:29" ht="12.75" customHeight="1" x14ac:dyDescent="0.2">
      <c r="A2364" s="19">
        <v>42415</v>
      </c>
      <c r="B2364" s="19">
        <v>42051</v>
      </c>
      <c r="C2364" s="19">
        <v>40595</v>
      </c>
      <c r="D2364" s="16" t="s">
        <v>3</v>
      </c>
      <c r="E2364" s="114">
        <v>20178</v>
      </c>
      <c r="F2364" s="115">
        <v>12080</v>
      </c>
      <c r="G2364" s="113">
        <v>4751</v>
      </c>
      <c r="H2364" s="113">
        <v>1952</v>
      </c>
      <c r="I2364" s="113">
        <v>1395</v>
      </c>
      <c r="J2364" s="112">
        <v>19268</v>
      </c>
      <c r="K2364" s="112">
        <v>11387</v>
      </c>
      <c r="L2364" s="112">
        <v>4642</v>
      </c>
      <c r="M2364" s="112">
        <v>1885</v>
      </c>
      <c r="N2364" s="113">
        <v>1354</v>
      </c>
      <c r="O2364" s="112">
        <v>17332</v>
      </c>
      <c r="P2364" s="112">
        <v>10558</v>
      </c>
      <c r="Q2364" s="112">
        <v>3791</v>
      </c>
      <c r="R2364" s="112">
        <v>1815</v>
      </c>
      <c r="S2364" s="113">
        <v>1168</v>
      </c>
      <c r="T2364" s="17">
        <v>4.7228565497197339E-2</v>
      </c>
      <c r="U2364" s="17">
        <v>6.0858874154737785E-2</v>
      </c>
      <c r="V2364" s="17">
        <v>2.3481258078414502E-2</v>
      </c>
      <c r="W2364" s="17">
        <v>3.5543766578249425E-2</v>
      </c>
      <c r="X2364" s="17">
        <v>3.0280649926144765E-2</v>
      </c>
      <c r="Y2364" s="17">
        <v>4.7228565497197339E-2</v>
      </c>
      <c r="Z2364" s="17">
        <v>6.7703729892168996E-2</v>
      </c>
      <c r="AA2364" s="17">
        <v>1.2790449797484449E-2</v>
      </c>
      <c r="AB2364" s="17">
        <v>-3.3184744923229315E-2</v>
      </c>
      <c r="AC2364" s="17">
        <v>-2.583798882681565E-2</v>
      </c>
    </row>
    <row r="2365" spans="1:29" ht="12.75" customHeight="1" x14ac:dyDescent="0.2">
      <c r="A2365" s="19">
        <v>42416</v>
      </c>
      <c r="B2365" s="19">
        <v>42052</v>
      </c>
      <c r="C2365" s="19">
        <v>40596</v>
      </c>
      <c r="D2365" s="16" t="s">
        <v>4</v>
      </c>
      <c r="E2365" s="114">
        <v>17821</v>
      </c>
      <c r="F2365" s="115">
        <v>10355</v>
      </c>
      <c r="G2365" s="113">
        <v>3961</v>
      </c>
      <c r="H2365" s="113">
        <v>2319</v>
      </c>
      <c r="I2365" s="113">
        <v>1186</v>
      </c>
      <c r="J2365" s="112">
        <v>17398</v>
      </c>
      <c r="K2365" s="112">
        <v>10122</v>
      </c>
      <c r="L2365" s="112">
        <v>4219</v>
      </c>
      <c r="M2365" s="112">
        <v>1742</v>
      </c>
      <c r="N2365" s="113">
        <v>1315</v>
      </c>
      <c r="O2365" s="112">
        <v>16237</v>
      </c>
      <c r="P2365" s="112">
        <v>10234</v>
      </c>
      <c r="Q2365" s="112">
        <v>3319</v>
      </c>
      <c r="R2365" s="112">
        <v>1592</v>
      </c>
      <c r="S2365" s="113">
        <v>1092</v>
      </c>
      <c r="T2365" s="17">
        <v>2.431313944131519E-2</v>
      </c>
      <c r="U2365" s="17">
        <v>2.3019166172693062E-2</v>
      </c>
      <c r="V2365" s="17">
        <v>-6.115193173737854E-2</v>
      </c>
      <c r="W2365" s="17">
        <v>0.33122847301951786</v>
      </c>
      <c r="X2365" s="17">
        <v>-9.8098859315589371E-2</v>
      </c>
      <c r="Y2365" s="17">
        <v>2.431313944131519E-2</v>
      </c>
      <c r="Z2365" s="17">
        <v>3.8643609313115945E-4</v>
      </c>
      <c r="AA2365" s="17">
        <v>0.34180216802168029</v>
      </c>
      <c r="AB2365" s="17">
        <v>0.41058394160583944</v>
      </c>
      <c r="AC2365" s="17">
        <v>-0.14368231046931412</v>
      </c>
    </row>
    <row r="2366" spans="1:29" ht="12.75" customHeight="1" x14ac:dyDescent="0.2">
      <c r="A2366" s="19">
        <v>42417</v>
      </c>
      <c r="B2366" s="19">
        <v>42053</v>
      </c>
      <c r="C2366" s="19">
        <v>40597</v>
      </c>
      <c r="D2366" s="16" t="s">
        <v>5</v>
      </c>
      <c r="E2366" s="114">
        <v>18895</v>
      </c>
      <c r="F2366" s="115">
        <v>11286</v>
      </c>
      <c r="G2366" s="113">
        <v>4426</v>
      </c>
      <c r="H2366" s="113">
        <v>1774</v>
      </c>
      <c r="I2366" s="113">
        <v>1409</v>
      </c>
      <c r="J2366" s="112">
        <v>17498</v>
      </c>
      <c r="K2366" s="112">
        <v>10446</v>
      </c>
      <c r="L2366" s="112">
        <v>3844</v>
      </c>
      <c r="M2366" s="112">
        <v>1772</v>
      </c>
      <c r="N2366" s="113">
        <v>1436</v>
      </c>
      <c r="O2366" s="112">
        <v>15689</v>
      </c>
      <c r="P2366" s="112">
        <v>9650</v>
      </c>
      <c r="Q2366" s="112">
        <v>3365</v>
      </c>
      <c r="R2366" s="112">
        <v>1524</v>
      </c>
      <c r="S2366" s="113">
        <v>1150</v>
      </c>
      <c r="T2366" s="17">
        <v>7.9837695736655556E-2</v>
      </c>
      <c r="U2366" s="17">
        <v>8.0413555427915062E-2</v>
      </c>
      <c r="V2366" s="17">
        <v>0.15140478668054103</v>
      </c>
      <c r="W2366" s="17">
        <v>1.1286681715576563E-3</v>
      </c>
      <c r="X2366" s="17">
        <v>-1.8802228412256317E-2</v>
      </c>
      <c r="Y2366" s="17">
        <v>7.9837695736655556E-2</v>
      </c>
      <c r="Z2366" s="17">
        <v>8.1345214141994804E-2</v>
      </c>
      <c r="AA2366" s="17">
        <v>0.31024274718768496</v>
      </c>
      <c r="AB2366" s="17">
        <v>0.11362209667294421</v>
      </c>
      <c r="AC2366" s="17">
        <v>0.19204737732656518</v>
      </c>
    </row>
    <row r="2367" spans="1:29" ht="12.75" customHeight="1" x14ac:dyDescent="0.2">
      <c r="A2367" s="19">
        <v>42418</v>
      </c>
      <c r="B2367" s="19">
        <v>42054</v>
      </c>
      <c r="C2367" s="19">
        <v>40598</v>
      </c>
      <c r="D2367" s="16" t="s">
        <v>6</v>
      </c>
      <c r="E2367" s="114">
        <v>18695</v>
      </c>
      <c r="F2367" s="115">
        <v>11126</v>
      </c>
      <c r="G2367" s="113">
        <v>4102</v>
      </c>
      <c r="H2367" s="113">
        <v>2157</v>
      </c>
      <c r="I2367" s="113">
        <v>1310</v>
      </c>
      <c r="J2367" s="112">
        <v>17688</v>
      </c>
      <c r="K2367" s="112">
        <v>10481</v>
      </c>
      <c r="L2367" s="112">
        <v>4061</v>
      </c>
      <c r="M2367" s="112">
        <v>1838</v>
      </c>
      <c r="N2367" s="113">
        <v>1308</v>
      </c>
      <c r="O2367" s="112">
        <v>17010</v>
      </c>
      <c r="P2367" s="112">
        <v>10435</v>
      </c>
      <c r="Q2367" s="112">
        <v>3621</v>
      </c>
      <c r="R2367" s="112">
        <v>1674</v>
      </c>
      <c r="S2367" s="113">
        <v>1280</v>
      </c>
      <c r="T2367" s="17">
        <v>5.6931252826775136E-2</v>
      </c>
      <c r="U2367" s="17">
        <v>6.1539929396049908E-2</v>
      </c>
      <c r="V2367" s="17">
        <v>1.0096035459246533E-2</v>
      </c>
      <c r="W2367" s="17">
        <v>0.17355821545157779</v>
      </c>
      <c r="X2367" s="17">
        <v>1.5290519877675379E-3</v>
      </c>
      <c r="Y2367" s="17">
        <v>5.6931252826775136E-2</v>
      </c>
      <c r="Z2367" s="17">
        <v>3.5554728220402065E-2</v>
      </c>
      <c r="AA2367" s="17">
        <v>0.16699857752489322</v>
      </c>
      <c r="AB2367" s="17">
        <v>0.40888308295231868</v>
      </c>
      <c r="AC2367" s="17">
        <v>-6.1604584527220618E-2</v>
      </c>
    </row>
    <row r="2368" spans="1:29" ht="12.75" customHeight="1" x14ac:dyDescent="0.2">
      <c r="A2368" s="19">
        <v>42419</v>
      </c>
      <c r="B2368" s="19">
        <v>42055</v>
      </c>
      <c r="C2368" s="19">
        <v>40599</v>
      </c>
      <c r="D2368" s="16" t="s">
        <v>7</v>
      </c>
      <c r="E2368" s="114">
        <v>18515</v>
      </c>
      <c r="F2368" s="115">
        <v>10584</v>
      </c>
      <c r="G2368" s="113">
        <v>4384</v>
      </c>
      <c r="H2368" s="113">
        <v>2113</v>
      </c>
      <c r="I2368" s="113">
        <v>1434</v>
      </c>
      <c r="J2368" s="112">
        <v>18394</v>
      </c>
      <c r="K2368" s="112">
        <v>10585</v>
      </c>
      <c r="L2368" s="112">
        <v>4401</v>
      </c>
      <c r="M2368" s="112">
        <v>1845</v>
      </c>
      <c r="N2368" s="113">
        <v>1563</v>
      </c>
      <c r="O2368" s="112">
        <v>15637</v>
      </c>
      <c r="P2368" s="112">
        <v>9526</v>
      </c>
      <c r="Q2368" s="112">
        <v>3287</v>
      </c>
      <c r="R2368" s="112">
        <v>1542</v>
      </c>
      <c r="S2368" s="113">
        <v>1282</v>
      </c>
      <c r="T2368" s="17">
        <v>6.5782320321843279E-3</v>
      </c>
      <c r="U2368" s="17">
        <v>-9.4473311289533513E-5</v>
      </c>
      <c r="V2368" s="17">
        <v>-3.8627584639854273E-3</v>
      </c>
      <c r="W2368" s="17">
        <v>0.14525745257452582</v>
      </c>
      <c r="X2368" s="17">
        <v>-8.2533589251439499E-2</v>
      </c>
      <c r="Y2368" s="17">
        <v>6.5782320321843279E-3</v>
      </c>
      <c r="Z2368" s="17">
        <v>-5.8237835806875804E-3</v>
      </c>
      <c r="AA2368" s="17">
        <v>0.22082985240879971</v>
      </c>
      <c r="AB2368" s="17">
        <v>0.177158774373259</v>
      </c>
      <c r="AC2368" s="17">
        <v>8.8012139605462725E-2</v>
      </c>
    </row>
    <row r="2369" spans="1:29" ht="12.75" customHeight="1" x14ac:dyDescent="0.2">
      <c r="A2369" s="19">
        <v>42420</v>
      </c>
      <c r="B2369" s="19">
        <v>42056</v>
      </c>
      <c r="C2369" s="19">
        <v>40600</v>
      </c>
      <c r="D2369" s="16" t="s">
        <v>1</v>
      </c>
      <c r="E2369" s="114">
        <v>21420</v>
      </c>
      <c r="F2369" s="115">
        <v>10827</v>
      </c>
      <c r="G2369" s="113">
        <v>6060</v>
      </c>
      <c r="H2369" s="113">
        <v>2347</v>
      </c>
      <c r="I2369" s="113">
        <v>2186</v>
      </c>
      <c r="J2369" s="112">
        <v>20053</v>
      </c>
      <c r="K2369" s="112">
        <v>10071</v>
      </c>
      <c r="L2369" s="112">
        <v>5103</v>
      </c>
      <c r="M2369" s="112">
        <v>3212</v>
      </c>
      <c r="N2369" s="113">
        <v>1667</v>
      </c>
      <c r="O2369" s="112">
        <v>17804</v>
      </c>
      <c r="P2369" s="112">
        <v>9933</v>
      </c>
      <c r="Q2369" s="112">
        <v>4322</v>
      </c>
      <c r="R2369" s="112">
        <v>1912</v>
      </c>
      <c r="S2369" s="113">
        <v>1637</v>
      </c>
      <c r="T2369" s="17">
        <v>6.8169351219268925E-2</v>
      </c>
      <c r="U2369" s="17">
        <v>7.5067024128686377E-2</v>
      </c>
      <c r="V2369" s="17">
        <v>0.18753674309229873</v>
      </c>
      <c r="W2369" s="17">
        <v>-0.26930261519302612</v>
      </c>
      <c r="X2369" s="17">
        <v>0.31133773245350937</v>
      </c>
      <c r="Y2369" s="17">
        <v>6.8169351219268925E-2</v>
      </c>
      <c r="Z2369" s="17">
        <v>-5.209245316056732E-2</v>
      </c>
      <c r="AA2369" s="17">
        <v>0.16337108850067183</v>
      </c>
      <c r="AB2369" s="17">
        <v>4.9172999552972829E-2</v>
      </c>
      <c r="AC2369" s="17">
        <v>0.27019174898314935</v>
      </c>
    </row>
    <row r="2370" spans="1:29" ht="12.75" customHeight="1" x14ac:dyDescent="0.2">
      <c r="A2370" s="19">
        <v>42421</v>
      </c>
      <c r="B2370" s="19">
        <v>42057</v>
      </c>
      <c r="C2370" s="19">
        <v>40601</v>
      </c>
      <c r="D2370" s="16" t="s">
        <v>2</v>
      </c>
      <c r="E2370" s="114">
        <v>17888</v>
      </c>
      <c r="F2370" s="115">
        <v>10810</v>
      </c>
      <c r="G2370" s="113">
        <v>3757</v>
      </c>
      <c r="H2370" s="113">
        <v>1629</v>
      </c>
      <c r="I2370" s="113">
        <v>1692</v>
      </c>
      <c r="J2370" s="112">
        <v>18144</v>
      </c>
      <c r="K2370" s="112">
        <v>10419</v>
      </c>
      <c r="L2370" s="112">
        <v>4292</v>
      </c>
      <c r="M2370" s="112">
        <v>1974</v>
      </c>
      <c r="N2370" s="113">
        <v>1459</v>
      </c>
      <c r="O2370" s="112">
        <v>14683</v>
      </c>
      <c r="P2370" s="112">
        <v>8918</v>
      </c>
      <c r="Q2370" s="112">
        <v>3103</v>
      </c>
      <c r="R2370" s="112">
        <v>1397</v>
      </c>
      <c r="S2370" s="113">
        <v>1265</v>
      </c>
      <c r="T2370" s="17">
        <v>-1.4109347442680775E-2</v>
      </c>
      <c r="U2370" s="17">
        <v>3.7527593818984517E-2</v>
      </c>
      <c r="V2370" s="17">
        <v>-0.12465051258154702</v>
      </c>
      <c r="W2370" s="17">
        <v>-0.17477203647416417</v>
      </c>
      <c r="X2370" s="17">
        <v>0.15969842357779296</v>
      </c>
      <c r="Y2370" s="17">
        <v>-1.4109347442680775E-2</v>
      </c>
      <c r="Z2370" s="17">
        <v>7.5496318389411954E-3</v>
      </c>
      <c r="AA2370" s="17">
        <v>-3.1201650335224373E-2</v>
      </c>
      <c r="AB2370" s="17">
        <v>4.3561819346572772E-2</v>
      </c>
      <c r="AC2370" s="17">
        <v>0.33333333333333326</v>
      </c>
    </row>
    <row r="2371" spans="1:29" ht="12.75" customHeight="1" x14ac:dyDescent="0.2">
      <c r="A2371" s="19">
        <v>42422</v>
      </c>
      <c r="B2371" s="19">
        <v>42058</v>
      </c>
      <c r="C2371" s="19">
        <v>40602</v>
      </c>
      <c r="D2371" s="16" t="s">
        <v>3</v>
      </c>
      <c r="E2371" s="114">
        <v>17281</v>
      </c>
      <c r="F2371" s="115">
        <v>10524</v>
      </c>
      <c r="G2371" s="113">
        <v>3883</v>
      </c>
      <c r="H2371" s="113">
        <v>1682</v>
      </c>
      <c r="I2371" s="113">
        <v>1192</v>
      </c>
      <c r="J2371" s="112">
        <v>16450</v>
      </c>
      <c r="K2371" s="112">
        <v>10027</v>
      </c>
      <c r="L2371" s="112">
        <v>3730</v>
      </c>
      <c r="M2371" s="112">
        <v>1512</v>
      </c>
      <c r="N2371" s="113">
        <v>1181</v>
      </c>
      <c r="O2371" s="112">
        <v>15100</v>
      </c>
      <c r="P2371" s="112">
        <v>9542</v>
      </c>
      <c r="Q2371" s="112">
        <v>3265</v>
      </c>
      <c r="R2371" s="112">
        <v>1312</v>
      </c>
      <c r="S2371" s="113">
        <v>981</v>
      </c>
      <c r="T2371" s="17">
        <v>5.0516717325227889E-2</v>
      </c>
      <c r="U2371" s="17">
        <v>4.9566171337388942E-2</v>
      </c>
      <c r="V2371" s="17">
        <v>4.1018766756032221E-2</v>
      </c>
      <c r="W2371" s="17">
        <v>0.11243386243386233</v>
      </c>
      <c r="X2371" s="17">
        <v>9.3141405588483828E-3</v>
      </c>
      <c r="Y2371" s="17">
        <v>5.0516717325227889E-2</v>
      </c>
      <c r="Z2371" s="17">
        <v>3.7460567823343949E-2</v>
      </c>
      <c r="AA2371" s="17">
        <v>7.8611111111111187E-2</v>
      </c>
      <c r="AB2371" s="17">
        <v>3.1269160024524734E-2</v>
      </c>
      <c r="AC2371" s="17">
        <v>0.11506080449017775</v>
      </c>
    </row>
    <row r="2372" spans="1:29" ht="12.75" customHeight="1" x14ac:dyDescent="0.2">
      <c r="A2372" s="19">
        <v>42423</v>
      </c>
      <c r="B2372" s="19">
        <v>42059</v>
      </c>
      <c r="C2372" s="19">
        <v>40603</v>
      </c>
      <c r="D2372" s="16" t="s">
        <v>4</v>
      </c>
      <c r="E2372" s="114">
        <v>15658</v>
      </c>
      <c r="F2372" s="115">
        <v>9273</v>
      </c>
      <c r="G2372" s="113">
        <v>3488</v>
      </c>
      <c r="H2372" s="113">
        <v>1781</v>
      </c>
      <c r="I2372" s="113">
        <v>1116</v>
      </c>
      <c r="J2372" s="112">
        <v>15355</v>
      </c>
      <c r="K2372" s="112">
        <v>9005</v>
      </c>
      <c r="L2372" s="112">
        <v>3702</v>
      </c>
      <c r="M2372" s="112">
        <v>1462</v>
      </c>
      <c r="N2372" s="113">
        <v>1186</v>
      </c>
      <c r="O2372" s="112">
        <v>13723</v>
      </c>
      <c r="P2372" s="112">
        <v>8431</v>
      </c>
      <c r="Q2372" s="112">
        <v>2879</v>
      </c>
      <c r="R2372" s="112">
        <v>1462</v>
      </c>
      <c r="S2372" s="113">
        <v>951</v>
      </c>
      <c r="T2372" s="17">
        <v>1.9732985998046182E-2</v>
      </c>
      <c r="U2372" s="17">
        <v>2.9761243753470223E-2</v>
      </c>
      <c r="V2372" s="17">
        <v>-5.7806591031874688E-2</v>
      </c>
      <c r="W2372" s="17">
        <v>0.21819425444596452</v>
      </c>
      <c r="X2372" s="17">
        <v>-5.9021922428330487E-2</v>
      </c>
      <c r="Y2372" s="17">
        <v>1.9732985998046182E-2</v>
      </c>
      <c r="Z2372" s="17">
        <v>6.9426825049013985E-2</v>
      </c>
      <c r="AA2372" s="17">
        <v>0.36409855299178728</v>
      </c>
      <c r="AB2372" s="17">
        <v>0.18496340652029275</v>
      </c>
      <c r="AC2372" s="17">
        <v>0.2901734104046243</v>
      </c>
    </row>
    <row r="2373" spans="1:29" ht="12.75" customHeight="1" x14ac:dyDescent="0.2">
      <c r="A2373" s="19">
        <v>42424</v>
      </c>
      <c r="B2373" s="19">
        <v>42060</v>
      </c>
      <c r="C2373" s="19">
        <v>40604</v>
      </c>
      <c r="D2373" s="16" t="s">
        <v>5</v>
      </c>
      <c r="E2373" s="114">
        <v>16700</v>
      </c>
      <c r="F2373" s="115">
        <v>9627</v>
      </c>
      <c r="G2373" s="113">
        <v>4158</v>
      </c>
      <c r="H2373" s="113">
        <v>1591</v>
      </c>
      <c r="I2373" s="113">
        <v>1324</v>
      </c>
      <c r="J2373" s="112">
        <v>17091</v>
      </c>
      <c r="K2373" s="112">
        <v>10239</v>
      </c>
      <c r="L2373" s="112">
        <v>3959</v>
      </c>
      <c r="M2373" s="112">
        <v>1551</v>
      </c>
      <c r="N2373" s="113">
        <v>1342</v>
      </c>
      <c r="O2373" s="112">
        <v>14689</v>
      </c>
      <c r="P2373" s="112">
        <v>8594</v>
      </c>
      <c r="Q2373" s="112">
        <v>3535</v>
      </c>
      <c r="R2373" s="112">
        <v>1486</v>
      </c>
      <c r="S2373" s="113">
        <v>1074</v>
      </c>
      <c r="T2373" s="17">
        <v>-2.2877537885436783E-2</v>
      </c>
      <c r="U2373" s="17">
        <v>-5.9771462056841473E-2</v>
      </c>
      <c r="V2373" s="17">
        <v>5.0265218489517594E-2</v>
      </c>
      <c r="W2373" s="17">
        <v>2.5789813023855634E-2</v>
      </c>
      <c r="X2373" s="17">
        <v>-1.3412816691505181E-2</v>
      </c>
      <c r="Y2373" s="17">
        <v>-2.2877537885436783E-2</v>
      </c>
      <c r="Z2373" s="17">
        <v>1.283534981588641E-2</v>
      </c>
      <c r="AA2373" s="17">
        <v>0.27428746552252536</v>
      </c>
      <c r="AB2373" s="17">
        <v>3.31168831168831E-2</v>
      </c>
      <c r="AC2373" s="17">
        <v>0.2585551330798479</v>
      </c>
    </row>
    <row r="2374" spans="1:29" ht="12.75" customHeight="1" x14ac:dyDescent="0.2">
      <c r="A2374" s="19">
        <v>42425</v>
      </c>
      <c r="B2374" s="19">
        <v>42061</v>
      </c>
      <c r="C2374" s="19">
        <v>40605</v>
      </c>
      <c r="D2374" s="16" t="s">
        <v>6</v>
      </c>
      <c r="E2374" s="114">
        <v>17640</v>
      </c>
      <c r="F2374" s="115">
        <v>10455</v>
      </c>
      <c r="G2374" s="113">
        <v>4336</v>
      </c>
      <c r="H2374" s="113">
        <v>1672</v>
      </c>
      <c r="I2374" s="113">
        <v>1177</v>
      </c>
      <c r="J2374" s="112">
        <v>16844</v>
      </c>
      <c r="K2374" s="112">
        <v>9886</v>
      </c>
      <c r="L2374" s="112">
        <v>4025</v>
      </c>
      <c r="M2374" s="112">
        <v>1735</v>
      </c>
      <c r="N2374" s="113">
        <v>1198</v>
      </c>
      <c r="O2374" s="112">
        <v>16923</v>
      </c>
      <c r="P2374" s="112">
        <v>10351</v>
      </c>
      <c r="Q2374" s="112">
        <v>3486</v>
      </c>
      <c r="R2374" s="112">
        <v>1772</v>
      </c>
      <c r="S2374" s="113">
        <v>1314</v>
      </c>
      <c r="T2374" s="17">
        <v>4.7257183566848715E-2</v>
      </c>
      <c r="U2374" s="17">
        <v>5.7556139995953881E-2</v>
      </c>
      <c r="V2374" s="17">
        <v>7.7267080745341721E-2</v>
      </c>
      <c r="W2374" s="17">
        <v>-3.6311239193083544E-2</v>
      </c>
      <c r="X2374" s="17">
        <v>-1.7529215358931594E-2</v>
      </c>
      <c r="Y2374" s="17">
        <v>4.7257183566848715E-2</v>
      </c>
      <c r="Z2374" s="17">
        <v>1.5147101660355267E-2</v>
      </c>
      <c r="AA2374" s="17">
        <v>8.3187609293030151E-2</v>
      </c>
      <c r="AB2374" s="17">
        <v>8.0801551389786619E-2</v>
      </c>
      <c r="AC2374" s="17">
        <v>0.13391136801541426</v>
      </c>
    </row>
    <row r="2375" spans="1:29" ht="12.75" customHeight="1" x14ac:dyDescent="0.2">
      <c r="A2375" s="19">
        <v>42426</v>
      </c>
      <c r="B2375" s="19">
        <v>42062</v>
      </c>
      <c r="C2375" s="19">
        <v>40606</v>
      </c>
      <c r="D2375" s="16" t="s">
        <v>7</v>
      </c>
      <c r="E2375" s="114">
        <v>17623</v>
      </c>
      <c r="F2375" s="115">
        <v>10506</v>
      </c>
      <c r="G2375" s="113">
        <v>4238</v>
      </c>
      <c r="H2375" s="113">
        <v>1447</v>
      </c>
      <c r="I2375" s="113">
        <v>1432</v>
      </c>
      <c r="J2375" s="112">
        <v>18009</v>
      </c>
      <c r="K2375" s="112">
        <v>10235</v>
      </c>
      <c r="L2375" s="112">
        <v>4260</v>
      </c>
      <c r="M2375" s="112">
        <v>1968</v>
      </c>
      <c r="N2375" s="113">
        <v>1546</v>
      </c>
      <c r="O2375" s="112">
        <v>16688</v>
      </c>
      <c r="P2375" s="112">
        <v>10154</v>
      </c>
      <c r="Q2375" s="112">
        <v>3543</v>
      </c>
      <c r="R2375" s="112">
        <v>1701</v>
      </c>
      <c r="S2375" s="113">
        <v>1290</v>
      </c>
      <c r="T2375" s="17">
        <v>-2.1433727580654094E-2</v>
      </c>
      <c r="U2375" s="17">
        <v>2.6477772349780215E-2</v>
      </c>
      <c r="V2375" s="17">
        <v>-5.1643192488263212E-3</v>
      </c>
      <c r="W2375" s="17">
        <v>-0.26473577235772361</v>
      </c>
      <c r="X2375" s="17">
        <v>-7.3738680465717965E-2</v>
      </c>
      <c r="Y2375" s="17">
        <v>-2.1433727580654094E-2</v>
      </c>
      <c r="Z2375" s="17">
        <v>-7.2727272727272751E-2</v>
      </c>
      <c r="AA2375" s="17">
        <v>0.12533191715347858</v>
      </c>
      <c r="AB2375" s="17">
        <v>-0.14226437462951991</v>
      </c>
      <c r="AC2375" s="17">
        <v>0.14468425259792173</v>
      </c>
    </row>
    <row r="2376" spans="1:29" ht="12.75" customHeight="1" x14ac:dyDescent="0.2">
      <c r="A2376" s="19">
        <v>42427</v>
      </c>
      <c r="B2376" s="19">
        <v>42063</v>
      </c>
      <c r="C2376" s="19">
        <v>40607</v>
      </c>
      <c r="D2376" s="16" t="s">
        <v>1</v>
      </c>
      <c r="E2376" s="114">
        <v>19841</v>
      </c>
      <c r="F2376" s="115">
        <v>10592</v>
      </c>
      <c r="G2376" s="113">
        <v>5125</v>
      </c>
      <c r="H2376" s="113">
        <v>2107</v>
      </c>
      <c r="I2376" s="113">
        <v>2017</v>
      </c>
      <c r="J2376" s="112">
        <v>20390</v>
      </c>
      <c r="K2376" s="112">
        <v>10418</v>
      </c>
      <c r="L2376" s="112">
        <v>5553</v>
      </c>
      <c r="M2376" s="112">
        <v>2651</v>
      </c>
      <c r="N2376" s="113">
        <v>1768</v>
      </c>
      <c r="O2376" s="112">
        <v>17454</v>
      </c>
      <c r="P2376" s="112">
        <v>9493</v>
      </c>
      <c r="Q2376" s="112">
        <v>4554</v>
      </c>
      <c r="R2376" s="112">
        <v>1782</v>
      </c>
      <c r="S2376" s="113">
        <v>1625</v>
      </c>
      <c r="T2376" s="17">
        <v>-2.6924963217263342E-2</v>
      </c>
      <c r="U2376" s="17">
        <v>1.6701862161643266E-2</v>
      </c>
      <c r="V2376" s="17">
        <v>-7.7075454709166213E-2</v>
      </c>
      <c r="W2376" s="17">
        <v>-0.20520558279894374</v>
      </c>
      <c r="X2376" s="17">
        <v>0.14083710407239813</v>
      </c>
      <c r="Y2376" s="17">
        <v>-2.6924963217263342E-2</v>
      </c>
      <c r="Z2376" s="17">
        <v>-6.7933826117564267E-2</v>
      </c>
      <c r="AA2376" s="17">
        <v>8.2594000844951498E-2</v>
      </c>
      <c r="AB2376" s="17">
        <v>-3.3112582781457123E-3</v>
      </c>
      <c r="AC2376" s="17">
        <v>0.11498065229408505</v>
      </c>
    </row>
    <row r="2377" spans="1:29" ht="12.75" customHeight="1" x14ac:dyDescent="0.2">
      <c r="A2377" s="19">
        <v>42428</v>
      </c>
      <c r="B2377" s="19">
        <v>42064</v>
      </c>
      <c r="C2377" s="19">
        <v>40608</v>
      </c>
      <c r="D2377" s="16" t="s">
        <v>2</v>
      </c>
      <c r="E2377" s="114">
        <v>17344</v>
      </c>
      <c r="F2377" s="115">
        <v>10074</v>
      </c>
      <c r="G2377" s="113">
        <v>4061</v>
      </c>
      <c r="H2377" s="113">
        <v>1757</v>
      </c>
      <c r="I2377" s="113">
        <v>1452</v>
      </c>
      <c r="J2377" s="112">
        <v>19409</v>
      </c>
      <c r="K2377" s="112">
        <v>11212</v>
      </c>
      <c r="L2377" s="112">
        <v>4939</v>
      </c>
      <c r="M2377" s="112">
        <v>1784</v>
      </c>
      <c r="N2377" s="113">
        <v>1474</v>
      </c>
      <c r="O2377" s="112">
        <v>16171</v>
      </c>
      <c r="P2377" s="112">
        <v>9961</v>
      </c>
      <c r="Q2377" s="112">
        <v>3582</v>
      </c>
      <c r="R2377" s="112">
        <v>1424</v>
      </c>
      <c r="S2377" s="113">
        <v>1204</v>
      </c>
      <c r="T2377" s="17">
        <v>-0.10639394095522692</v>
      </c>
      <c r="U2377" s="17">
        <v>-0.10149839457723864</v>
      </c>
      <c r="V2377" s="17">
        <v>-0.17776877910508204</v>
      </c>
      <c r="W2377" s="17">
        <v>-1.5134529147982079E-2</v>
      </c>
      <c r="X2377" s="17">
        <v>-1.4925373134328401E-2</v>
      </c>
      <c r="Y2377" s="17">
        <v>-0.10639394095522692</v>
      </c>
      <c r="Z2377" s="17">
        <v>-2.277904328018221E-3</v>
      </c>
      <c r="AA2377" s="17">
        <v>5.7276750846133817E-2</v>
      </c>
      <c r="AB2377" s="17">
        <v>4.0000000000000036E-3</v>
      </c>
      <c r="AC2377" s="17">
        <v>9.1729323308270772E-2</v>
      </c>
    </row>
    <row r="2378" spans="1:29" ht="12.75" customHeight="1" x14ac:dyDescent="0.2">
      <c r="A2378" s="19">
        <v>42429</v>
      </c>
      <c r="B2378" s="19">
        <v>42065</v>
      </c>
      <c r="C2378" s="19">
        <v>40609</v>
      </c>
      <c r="D2378" s="16" t="s">
        <v>3</v>
      </c>
      <c r="E2378" s="114">
        <v>17070</v>
      </c>
      <c r="F2378" s="115">
        <v>10392</v>
      </c>
      <c r="G2378" s="113">
        <v>3896</v>
      </c>
      <c r="H2378" s="113">
        <v>1548</v>
      </c>
      <c r="I2378" s="113">
        <v>1234</v>
      </c>
      <c r="J2378" s="112">
        <v>17460</v>
      </c>
      <c r="K2378" s="112">
        <v>10312</v>
      </c>
      <c r="L2378" s="112">
        <v>4238</v>
      </c>
      <c r="M2378" s="112">
        <v>1664</v>
      </c>
      <c r="N2378" s="113">
        <v>1246</v>
      </c>
      <c r="O2378" s="112">
        <v>16287</v>
      </c>
      <c r="P2378" s="112">
        <v>10126</v>
      </c>
      <c r="Q2378" s="112">
        <v>3467</v>
      </c>
      <c r="R2378" s="112">
        <v>1462</v>
      </c>
      <c r="S2378" s="113">
        <v>1232</v>
      </c>
      <c r="T2378" s="17">
        <v>-2.2336769759450203E-2</v>
      </c>
      <c r="U2378" s="17">
        <v>7.7579519006982789E-3</v>
      </c>
      <c r="V2378" s="17">
        <v>-8.0698442661632841E-2</v>
      </c>
      <c r="W2378" s="17">
        <v>-6.9711538461538436E-2</v>
      </c>
      <c r="X2378" s="17">
        <v>-9.6308186195827039E-3</v>
      </c>
      <c r="Y2378" s="17">
        <v>-2.2336769759450203E-2</v>
      </c>
      <c r="Z2378" s="17">
        <v>8.6680150245599386E-4</v>
      </c>
      <c r="AA2378" s="17">
        <v>2.7426160337552741E-2</v>
      </c>
      <c r="AB2378" s="17">
        <v>-7.1385722855428879E-2</v>
      </c>
      <c r="AC2378" s="17">
        <v>0.1575984990619137</v>
      </c>
    </row>
    <row r="2379" spans="1:29" ht="12.75" customHeight="1" x14ac:dyDescent="0.2">
      <c r="A2379" s="19">
        <v>42430</v>
      </c>
      <c r="B2379" s="19">
        <v>42066</v>
      </c>
      <c r="C2379" s="19">
        <v>40610</v>
      </c>
      <c r="D2379" s="16" t="s">
        <v>4</v>
      </c>
      <c r="E2379" s="114">
        <v>16571</v>
      </c>
      <c r="F2379" s="115">
        <v>9141</v>
      </c>
      <c r="G2379" s="113">
        <v>4325</v>
      </c>
      <c r="H2379" s="113">
        <v>1895</v>
      </c>
      <c r="I2379" s="113">
        <v>1210</v>
      </c>
      <c r="J2379" s="112">
        <v>15842</v>
      </c>
      <c r="K2379" s="112">
        <v>9166</v>
      </c>
      <c r="L2379" s="112">
        <v>3630</v>
      </c>
      <c r="M2379" s="112">
        <v>1733</v>
      </c>
      <c r="N2379" s="113">
        <v>1313</v>
      </c>
      <c r="O2379" s="112">
        <v>15351</v>
      </c>
      <c r="P2379" s="112">
        <v>9435</v>
      </c>
      <c r="Q2379" s="112">
        <v>3214</v>
      </c>
      <c r="R2379" s="112">
        <v>1567</v>
      </c>
      <c r="S2379" s="113">
        <v>1135</v>
      </c>
      <c r="T2379" s="17">
        <v>4.6016917055927253E-2</v>
      </c>
      <c r="U2379" s="17">
        <v>-2.7274710888064435E-3</v>
      </c>
      <c r="V2379" s="17">
        <v>0.19146005509641872</v>
      </c>
      <c r="W2379" s="17">
        <v>9.3479515291402082E-2</v>
      </c>
      <c r="X2379" s="17">
        <v>-7.8446306169078439E-2</v>
      </c>
      <c r="Y2379" s="17">
        <v>4.6016917055927253E-2</v>
      </c>
      <c r="Z2379" s="17">
        <v>7.6044732195408971E-2</v>
      </c>
      <c r="AA2379" s="17">
        <v>0.53097345132743357</v>
      </c>
      <c r="AB2379" s="17">
        <v>0.27437794216543376</v>
      </c>
      <c r="AC2379" s="17">
        <v>0.10805860805860812</v>
      </c>
    </row>
    <row r="2380" spans="1:29" ht="12.75" customHeight="1" x14ac:dyDescent="0.2">
      <c r="A2380" s="19">
        <v>42431</v>
      </c>
      <c r="B2380" s="19">
        <v>42067</v>
      </c>
      <c r="C2380" s="19">
        <v>40611</v>
      </c>
      <c r="D2380" s="16" t="s">
        <v>5</v>
      </c>
      <c r="E2380" s="114">
        <v>17970</v>
      </c>
      <c r="F2380" s="115">
        <v>10105</v>
      </c>
      <c r="G2380" s="113">
        <v>4844</v>
      </c>
      <c r="H2380" s="113">
        <v>1644</v>
      </c>
      <c r="I2380" s="113">
        <v>1377</v>
      </c>
      <c r="J2380" s="112">
        <v>17251</v>
      </c>
      <c r="K2380" s="112">
        <v>9741</v>
      </c>
      <c r="L2380" s="112">
        <v>4293</v>
      </c>
      <c r="M2380" s="112">
        <v>1821</v>
      </c>
      <c r="N2380" s="113">
        <v>1396</v>
      </c>
      <c r="O2380" s="112">
        <v>16682</v>
      </c>
      <c r="P2380" s="112">
        <v>9801</v>
      </c>
      <c r="Q2380" s="112">
        <v>3985</v>
      </c>
      <c r="R2380" s="112">
        <v>1782</v>
      </c>
      <c r="S2380" s="113">
        <v>1114</v>
      </c>
      <c r="T2380" s="17">
        <v>4.1678743261260198E-2</v>
      </c>
      <c r="U2380" s="17">
        <v>3.7367826711836472E-2</v>
      </c>
      <c r="V2380" s="17">
        <v>0.12834847426042395</v>
      </c>
      <c r="W2380" s="17">
        <v>-9.7199341021416807E-2</v>
      </c>
      <c r="X2380" s="17">
        <v>-1.3610315186246447E-2</v>
      </c>
      <c r="Y2380" s="17">
        <v>4.1678743261260198E-2</v>
      </c>
      <c r="Z2380" s="17">
        <v>4.4768403639371401E-2</v>
      </c>
      <c r="AA2380" s="17">
        <v>0.29070077271516115</v>
      </c>
      <c r="AB2380" s="17">
        <v>1.0448678549477508E-2</v>
      </c>
      <c r="AC2380" s="17">
        <v>0.13054187192118216</v>
      </c>
    </row>
    <row r="2381" spans="1:29" ht="12.75" customHeight="1" x14ac:dyDescent="0.2">
      <c r="A2381" s="19">
        <v>42432</v>
      </c>
      <c r="B2381" s="19">
        <v>42068</v>
      </c>
      <c r="C2381" s="19">
        <v>40612</v>
      </c>
      <c r="D2381" s="16" t="s">
        <v>6</v>
      </c>
      <c r="E2381" s="114">
        <v>18733</v>
      </c>
      <c r="F2381" s="115">
        <v>10909</v>
      </c>
      <c r="G2381" s="113">
        <v>4582</v>
      </c>
      <c r="H2381" s="113">
        <v>1819</v>
      </c>
      <c r="I2381" s="113">
        <v>1423</v>
      </c>
      <c r="J2381" s="112">
        <v>18846</v>
      </c>
      <c r="K2381" s="112">
        <v>11176</v>
      </c>
      <c r="L2381" s="112">
        <v>4418</v>
      </c>
      <c r="M2381" s="112">
        <v>1995</v>
      </c>
      <c r="N2381" s="113">
        <v>1257</v>
      </c>
      <c r="O2381" s="112">
        <v>17898</v>
      </c>
      <c r="P2381" s="112">
        <v>10635</v>
      </c>
      <c r="Q2381" s="112">
        <v>4079</v>
      </c>
      <c r="R2381" s="112">
        <v>1888</v>
      </c>
      <c r="S2381" s="113">
        <v>1296</v>
      </c>
      <c r="T2381" s="17">
        <v>-5.9959673140188574E-3</v>
      </c>
      <c r="U2381" s="17">
        <v>-2.3890479599141035E-2</v>
      </c>
      <c r="V2381" s="17">
        <v>3.7120869171570758E-2</v>
      </c>
      <c r="W2381" s="17">
        <v>-8.8220551378446088E-2</v>
      </c>
      <c r="X2381" s="17">
        <v>0.13206046141607009</v>
      </c>
      <c r="Y2381" s="17">
        <v>-5.9959673140188574E-3</v>
      </c>
      <c r="Z2381" s="17">
        <v>-3.2975800017728929E-2</v>
      </c>
      <c r="AA2381" s="17">
        <v>0.10489510489510478</v>
      </c>
      <c r="AB2381" s="17">
        <v>0.12076401725200236</v>
      </c>
      <c r="AC2381" s="17">
        <v>9.936124911284594E-3</v>
      </c>
    </row>
    <row r="2382" spans="1:29" ht="12.75" customHeight="1" x14ac:dyDescent="0.2">
      <c r="A2382" s="19">
        <v>42433</v>
      </c>
      <c r="B2382" s="19">
        <v>42069</v>
      </c>
      <c r="C2382" s="19">
        <v>40613</v>
      </c>
      <c r="D2382" s="16" t="s">
        <v>7</v>
      </c>
      <c r="E2382" s="114">
        <v>18686</v>
      </c>
      <c r="F2382" s="115">
        <v>10656</v>
      </c>
      <c r="G2382" s="113">
        <v>4711</v>
      </c>
      <c r="H2382" s="113">
        <v>1941</v>
      </c>
      <c r="I2382" s="113">
        <v>1378</v>
      </c>
      <c r="J2382" s="112">
        <v>21537</v>
      </c>
      <c r="K2382" s="112">
        <v>12235</v>
      </c>
      <c r="L2382" s="112">
        <v>5404</v>
      </c>
      <c r="M2382" s="112">
        <v>2330</v>
      </c>
      <c r="N2382" s="113">
        <v>1568</v>
      </c>
      <c r="O2382" s="112">
        <v>18327</v>
      </c>
      <c r="P2382" s="112">
        <v>11025</v>
      </c>
      <c r="Q2382" s="112">
        <v>4182</v>
      </c>
      <c r="R2382" s="112">
        <v>1859</v>
      </c>
      <c r="S2382" s="113">
        <v>1261</v>
      </c>
      <c r="T2382" s="17">
        <v>-0.13237683985699034</v>
      </c>
      <c r="U2382" s="17">
        <v>-0.12905598692276254</v>
      </c>
      <c r="V2382" s="17">
        <v>-0.12823834196891193</v>
      </c>
      <c r="W2382" s="17">
        <v>-0.16695278969957084</v>
      </c>
      <c r="X2382" s="17">
        <v>-0.12117346938775508</v>
      </c>
      <c r="Y2382" s="17">
        <v>-0.13237683985699034</v>
      </c>
      <c r="Z2382" s="17">
        <v>-6.3620386643233773E-2</v>
      </c>
      <c r="AA2382" s="17">
        <v>-3.857142857142859E-2</v>
      </c>
      <c r="AB2382" s="17">
        <v>0.14784151389710232</v>
      </c>
      <c r="AC2382" s="17">
        <v>-5.8743169398907114E-2</v>
      </c>
    </row>
    <row r="2383" spans="1:29" ht="12.75" customHeight="1" x14ac:dyDescent="0.2">
      <c r="A2383" s="19">
        <v>42434</v>
      </c>
      <c r="B2383" s="19">
        <v>42070</v>
      </c>
      <c r="C2383" s="19">
        <v>40614</v>
      </c>
      <c r="D2383" s="16" t="s">
        <v>1</v>
      </c>
      <c r="E2383" s="114">
        <v>21017</v>
      </c>
      <c r="F2383" s="115">
        <v>11170</v>
      </c>
      <c r="G2383" s="113">
        <v>5848</v>
      </c>
      <c r="H2383" s="113">
        <v>2091</v>
      </c>
      <c r="I2383" s="113">
        <v>1908</v>
      </c>
      <c r="J2383" s="112">
        <v>22517</v>
      </c>
      <c r="K2383" s="112">
        <v>12124</v>
      </c>
      <c r="L2383" s="112">
        <v>5800</v>
      </c>
      <c r="M2383" s="112">
        <v>2870</v>
      </c>
      <c r="N2383" s="113">
        <v>1723</v>
      </c>
      <c r="O2383" s="112">
        <v>19296</v>
      </c>
      <c r="P2383" s="112">
        <v>10755</v>
      </c>
      <c r="Q2383" s="112">
        <v>4785</v>
      </c>
      <c r="R2383" s="112">
        <v>2300</v>
      </c>
      <c r="S2383" s="113">
        <v>1456</v>
      </c>
      <c r="T2383" s="17">
        <v>-6.6616334325176552E-2</v>
      </c>
      <c r="U2383" s="17">
        <v>-7.8686902012537141E-2</v>
      </c>
      <c r="V2383" s="17">
        <v>8.2758620689655782E-3</v>
      </c>
      <c r="W2383" s="17">
        <v>-0.27142857142857146</v>
      </c>
      <c r="X2383" s="17">
        <v>0.10737086477074875</v>
      </c>
      <c r="Y2383" s="17">
        <v>-6.6616334325176552E-2</v>
      </c>
      <c r="Z2383" s="17">
        <v>-5.6667511189933295E-2</v>
      </c>
      <c r="AA2383" s="17">
        <v>0.13730066122131457</v>
      </c>
      <c r="AB2383" s="17">
        <v>-0.13487794786925944</v>
      </c>
      <c r="AC2383" s="17">
        <v>0.12899408284023672</v>
      </c>
    </row>
    <row r="2384" spans="1:29" ht="12.75" customHeight="1" x14ac:dyDescent="0.2">
      <c r="A2384" s="19">
        <v>42435</v>
      </c>
      <c r="B2384" s="19">
        <v>42071</v>
      </c>
      <c r="C2384" s="19">
        <v>40615</v>
      </c>
      <c r="D2384" s="16" t="s">
        <v>2</v>
      </c>
      <c r="E2384" s="114">
        <v>18936</v>
      </c>
      <c r="F2384" s="115">
        <v>10932</v>
      </c>
      <c r="G2384" s="113">
        <v>4616</v>
      </c>
      <c r="H2384" s="113">
        <v>1743</v>
      </c>
      <c r="I2384" s="113">
        <v>1645</v>
      </c>
      <c r="J2384" s="112">
        <v>21921</v>
      </c>
      <c r="K2384" s="112">
        <v>12344</v>
      </c>
      <c r="L2384" s="112">
        <v>5752</v>
      </c>
      <c r="M2384" s="112">
        <v>2264</v>
      </c>
      <c r="N2384" s="113">
        <v>1561</v>
      </c>
      <c r="O2384" s="112">
        <v>19090</v>
      </c>
      <c r="P2384" s="112">
        <v>10762</v>
      </c>
      <c r="Q2384" s="112">
        <v>4790</v>
      </c>
      <c r="R2384" s="112">
        <v>2020</v>
      </c>
      <c r="S2384" s="113">
        <v>1518</v>
      </c>
      <c r="T2384" s="17">
        <v>-0.13617079512795949</v>
      </c>
      <c r="U2384" s="17">
        <v>-0.11438755670771228</v>
      </c>
      <c r="V2384" s="17">
        <v>-0.19749652294853959</v>
      </c>
      <c r="W2384" s="17">
        <v>-0.23012367491166075</v>
      </c>
      <c r="X2384" s="17">
        <v>5.3811659192825045E-2</v>
      </c>
      <c r="Y2384" s="17">
        <v>-0.13617079512795949</v>
      </c>
      <c r="Z2384" s="17">
        <v>-3.0335284725918066E-2</v>
      </c>
      <c r="AA2384" s="17">
        <v>2.4639289678135334E-2</v>
      </c>
      <c r="AB2384" s="17">
        <v>-4.7540983606557341E-2</v>
      </c>
      <c r="AC2384" s="17">
        <v>0.12517099863201087</v>
      </c>
    </row>
    <row r="2385" spans="1:29" ht="12.75" customHeight="1" x14ac:dyDescent="0.2">
      <c r="A2385" s="19">
        <v>42436</v>
      </c>
      <c r="B2385" s="19">
        <v>42072</v>
      </c>
      <c r="C2385" s="19">
        <v>40616</v>
      </c>
      <c r="D2385" s="16" t="s">
        <v>3</v>
      </c>
      <c r="E2385" s="114">
        <v>17180</v>
      </c>
      <c r="F2385" s="115">
        <v>9937</v>
      </c>
      <c r="G2385" s="113">
        <v>4306</v>
      </c>
      <c r="H2385" s="113">
        <v>1762</v>
      </c>
      <c r="I2385" s="113">
        <v>1175</v>
      </c>
      <c r="J2385" s="112">
        <v>18527</v>
      </c>
      <c r="K2385" s="112">
        <v>10992</v>
      </c>
      <c r="L2385" s="112">
        <v>4397</v>
      </c>
      <c r="M2385" s="112">
        <v>1921</v>
      </c>
      <c r="N2385" s="113">
        <v>1217</v>
      </c>
      <c r="O2385" s="112">
        <v>17748</v>
      </c>
      <c r="P2385" s="112">
        <v>10681</v>
      </c>
      <c r="Q2385" s="112">
        <v>3909</v>
      </c>
      <c r="R2385" s="112">
        <v>1862</v>
      </c>
      <c r="S2385" s="113">
        <v>1296</v>
      </c>
      <c r="T2385" s="17">
        <v>-7.2704701246828929E-2</v>
      </c>
      <c r="U2385" s="17">
        <v>-9.5978893740902516E-2</v>
      </c>
      <c r="V2385" s="17">
        <v>-2.0695929042529038E-2</v>
      </c>
      <c r="W2385" s="17">
        <v>-8.276939094221758E-2</v>
      </c>
      <c r="X2385" s="17">
        <v>-3.4511092851273628E-2</v>
      </c>
      <c r="Y2385" s="17">
        <v>-7.2704701246828929E-2</v>
      </c>
      <c r="Z2385" s="17">
        <v>-0.11395452518947835</v>
      </c>
      <c r="AA2385" s="17">
        <v>0.14796054385497204</v>
      </c>
      <c r="AB2385" s="17">
        <v>1.7321016166281789E-2</v>
      </c>
      <c r="AC2385" s="17">
        <v>-0.12704309063893016</v>
      </c>
    </row>
    <row r="2386" spans="1:29" ht="12.75" customHeight="1" x14ac:dyDescent="0.2">
      <c r="A2386" s="19">
        <v>42437</v>
      </c>
      <c r="B2386" s="19">
        <v>42073</v>
      </c>
      <c r="C2386" s="19">
        <v>40617</v>
      </c>
      <c r="D2386" s="16" t="s">
        <v>4</v>
      </c>
      <c r="E2386" s="114">
        <v>15346</v>
      </c>
      <c r="F2386" s="115">
        <v>8834</v>
      </c>
      <c r="G2386" s="113">
        <v>3903</v>
      </c>
      <c r="H2386" s="113">
        <v>1353</v>
      </c>
      <c r="I2386" s="113">
        <v>1256</v>
      </c>
      <c r="J2386" s="112">
        <v>16121</v>
      </c>
      <c r="K2386" s="112">
        <v>9430</v>
      </c>
      <c r="L2386" s="112">
        <v>3661</v>
      </c>
      <c r="M2386" s="112">
        <v>1772</v>
      </c>
      <c r="N2386" s="113">
        <v>1258</v>
      </c>
      <c r="O2386" s="112">
        <v>16325</v>
      </c>
      <c r="P2386" s="112">
        <v>10028</v>
      </c>
      <c r="Q2386" s="112">
        <v>3576</v>
      </c>
      <c r="R2386" s="112">
        <v>1549</v>
      </c>
      <c r="S2386" s="113">
        <v>1172</v>
      </c>
      <c r="T2386" s="17">
        <v>-4.8073940822529582E-2</v>
      </c>
      <c r="U2386" s="17">
        <v>-6.3202545068928973E-2</v>
      </c>
      <c r="V2386" s="17">
        <v>6.6102157880360668E-2</v>
      </c>
      <c r="W2386" s="17">
        <v>-0.23645598194130923</v>
      </c>
      <c r="X2386" s="17">
        <v>-1.5898251192368873E-3</v>
      </c>
      <c r="Y2386" s="17">
        <v>-4.8073940822529582E-2</v>
      </c>
      <c r="Z2386" s="17">
        <v>-7.351861562663875E-2</v>
      </c>
      <c r="AA2386" s="17">
        <v>0.11450599657338656</v>
      </c>
      <c r="AB2386" s="17">
        <v>-0.15910503418272215</v>
      </c>
      <c r="AC2386" s="17">
        <v>-3.9020657995409325E-2</v>
      </c>
    </row>
    <row r="2387" spans="1:29" ht="12.75" customHeight="1" x14ac:dyDescent="0.2">
      <c r="A2387" s="19">
        <v>42438</v>
      </c>
      <c r="B2387" s="19">
        <v>42074</v>
      </c>
      <c r="C2387" s="19">
        <v>40618</v>
      </c>
      <c r="D2387" s="16" t="s">
        <v>5</v>
      </c>
      <c r="E2387" s="114">
        <v>17306</v>
      </c>
      <c r="F2387" s="115">
        <v>9595</v>
      </c>
      <c r="G2387" s="113">
        <v>4613</v>
      </c>
      <c r="H2387" s="113">
        <v>1969</v>
      </c>
      <c r="I2387" s="113">
        <v>1129</v>
      </c>
      <c r="J2387" s="112">
        <v>17555</v>
      </c>
      <c r="K2387" s="112">
        <v>10486</v>
      </c>
      <c r="L2387" s="112">
        <v>3804</v>
      </c>
      <c r="M2387" s="112">
        <v>1868</v>
      </c>
      <c r="N2387" s="113">
        <v>1397</v>
      </c>
      <c r="O2387" s="112">
        <v>17144</v>
      </c>
      <c r="P2387" s="112">
        <v>10257</v>
      </c>
      <c r="Q2387" s="112">
        <v>4095</v>
      </c>
      <c r="R2387" s="112">
        <v>1705</v>
      </c>
      <c r="S2387" s="113">
        <v>1087</v>
      </c>
      <c r="T2387" s="17">
        <v>-1.4183993164340603E-2</v>
      </c>
      <c r="U2387" s="17">
        <v>-8.4970436772839997E-2</v>
      </c>
      <c r="V2387" s="17">
        <v>0.21267087276551</v>
      </c>
      <c r="W2387" s="17">
        <v>5.4068522483940118E-2</v>
      </c>
      <c r="X2387" s="17">
        <v>-0.19183965640658551</v>
      </c>
      <c r="Y2387" s="17">
        <v>-1.4183993164340603E-2</v>
      </c>
      <c r="Z2387" s="17">
        <v>-5.931372549019609E-2</v>
      </c>
      <c r="AA2387" s="17">
        <v>0.18616610953972734</v>
      </c>
      <c r="AB2387" s="17">
        <v>0.14944541739638062</v>
      </c>
      <c r="AC2387" s="17">
        <v>-0.24279007377598927</v>
      </c>
    </row>
    <row r="2388" spans="1:29" ht="12.75" customHeight="1" x14ac:dyDescent="0.2">
      <c r="A2388" s="19">
        <v>42439</v>
      </c>
      <c r="B2388" s="19">
        <v>42075</v>
      </c>
      <c r="C2388" s="19">
        <v>40619</v>
      </c>
      <c r="D2388" s="16" t="s">
        <v>6</v>
      </c>
      <c r="E2388" s="114">
        <v>18998</v>
      </c>
      <c r="F2388" s="115">
        <v>11034</v>
      </c>
      <c r="G2388" s="113">
        <v>4328</v>
      </c>
      <c r="H2388" s="113">
        <v>2195</v>
      </c>
      <c r="I2388" s="113">
        <v>1441</v>
      </c>
      <c r="J2388" s="112">
        <v>20840</v>
      </c>
      <c r="K2388" s="112">
        <v>12077</v>
      </c>
      <c r="L2388" s="112">
        <v>4968</v>
      </c>
      <c r="M2388" s="112">
        <v>2171</v>
      </c>
      <c r="N2388" s="113">
        <v>1624</v>
      </c>
      <c r="O2388" s="112">
        <v>18651</v>
      </c>
      <c r="P2388" s="112">
        <v>11098</v>
      </c>
      <c r="Q2388" s="112">
        <v>4217</v>
      </c>
      <c r="R2388" s="112">
        <v>1906</v>
      </c>
      <c r="S2388" s="113">
        <v>1430</v>
      </c>
      <c r="T2388" s="17">
        <v>-8.8387715930902111E-2</v>
      </c>
      <c r="U2388" s="17">
        <v>-8.6362507245176801E-2</v>
      </c>
      <c r="V2388" s="17">
        <v>-0.12882447665056362</v>
      </c>
      <c r="W2388" s="17">
        <v>1.1054813450023016E-2</v>
      </c>
      <c r="X2388" s="17">
        <v>-0.11268472906403937</v>
      </c>
      <c r="Y2388" s="17">
        <v>-8.8387715930902111E-2</v>
      </c>
      <c r="Z2388" s="17">
        <v>-1.2263897591979211E-2</v>
      </c>
      <c r="AA2388" s="17">
        <v>1.121495327102795E-2</v>
      </c>
      <c r="AB2388" s="17">
        <v>0.33353584447144602</v>
      </c>
      <c r="AC2388" s="17">
        <v>9.0015128593040838E-2</v>
      </c>
    </row>
    <row r="2389" spans="1:29" ht="12.75" customHeight="1" x14ac:dyDescent="0.2">
      <c r="A2389" s="19">
        <v>42440</v>
      </c>
      <c r="B2389" s="19">
        <v>42076</v>
      </c>
      <c r="C2389" s="19">
        <v>40620</v>
      </c>
      <c r="D2389" s="16" t="s">
        <v>7</v>
      </c>
      <c r="E2389" s="114">
        <v>20470</v>
      </c>
      <c r="F2389" s="115">
        <v>11797</v>
      </c>
      <c r="G2389" s="113">
        <v>4393</v>
      </c>
      <c r="H2389" s="113">
        <v>2743</v>
      </c>
      <c r="I2389" s="113">
        <v>1537</v>
      </c>
      <c r="J2389" s="112">
        <v>21332</v>
      </c>
      <c r="K2389" s="112">
        <v>12018</v>
      </c>
      <c r="L2389" s="112">
        <v>5304</v>
      </c>
      <c r="M2389" s="112">
        <v>2467</v>
      </c>
      <c r="N2389" s="113">
        <v>1543</v>
      </c>
      <c r="O2389" s="112">
        <v>18528</v>
      </c>
      <c r="P2389" s="112">
        <v>11072</v>
      </c>
      <c r="Q2389" s="112">
        <v>4064</v>
      </c>
      <c r="R2389" s="112">
        <v>1905</v>
      </c>
      <c r="S2389" s="113">
        <v>1487</v>
      </c>
      <c r="T2389" s="17">
        <v>-4.0408775548471776E-2</v>
      </c>
      <c r="U2389" s="17">
        <v>-1.8389083042103516E-2</v>
      </c>
      <c r="V2389" s="17">
        <v>-0.17175716440422317</v>
      </c>
      <c r="W2389" s="17">
        <v>0.11187677340899871</v>
      </c>
      <c r="X2389" s="17">
        <v>-3.8885288399221896E-3</v>
      </c>
      <c r="Y2389" s="17">
        <v>-4.0408775548471776E-2</v>
      </c>
      <c r="Z2389" s="17">
        <v>3.5551264044943798E-2</v>
      </c>
      <c r="AA2389" s="17">
        <v>1.6192458940550436E-2</v>
      </c>
      <c r="AB2389" s="17">
        <v>0.39735099337748347</v>
      </c>
      <c r="AC2389" s="17">
        <v>-2.9671717171717127E-2</v>
      </c>
    </row>
    <row r="2390" spans="1:29" ht="12.75" customHeight="1" x14ac:dyDescent="0.2">
      <c r="A2390" s="19">
        <v>42441</v>
      </c>
      <c r="B2390" s="19">
        <v>42077</v>
      </c>
      <c r="C2390" s="19">
        <v>40621</v>
      </c>
      <c r="D2390" s="16" t="s">
        <v>1</v>
      </c>
      <c r="E2390" s="114">
        <v>23350</v>
      </c>
      <c r="F2390" s="115">
        <v>12239</v>
      </c>
      <c r="G2390" s="113">
        <v>6099</v>
      </c>
      <c r="H2390" s="113">
        <v>2795</v>
      </c>
      <c r="I2390" s="113">
        <v>2217</v>
      </c>
      <c r="J2390" s="112">
        <v>23378</v>
      </c>
      <c r="K2390" s="112">
        <v>12588</v>
      </c>
      <c r="L2390" s="112">
        <v>6083</v>
      </c>
      <c r="M2390" s="112">
        <v>2871</v>
      </c>
      <c r="N2390" s="113">
        <v>1836</v>
      </c>
      <c r="O2390" s="112">
        <v>19691</v>
      </c>
      <c r="P2390" s="112">
        <v>11278</v>
      </c>
      <c r="Q2390" s="112">
        <v>4280</v>
      </c>
      <c r="R2390" s="112">
        <v>2327</v>
      </c>
      <c r="S2390" s="113">
        <v>1806</v>
      </c>
      <c r="T2390" s="17">
        <v>-1.1977072461288873E-3</v>
      </c>
      <c r="U2390" s="17">
        <v>-2.7724817286304382E-2</v>
      </c>
      <c r="V2390" s="17">
        <v>2.6302811112937086E-3</v>
      </c>
      <c r="W2390" s="17">
        <v>-2.6471612678509282E-2</v>
      </c>
      <c r="X2390" s="17">
        <v>0.20751633986928097</v>
      </c>
      <c r="Y2390" s="17">
        <v>-1.1977072461288873E-3</v>
      </c>
      <c r="Z2390" s="17">
        <v>4.8937264312649997E-2</v>
      </c>
      <c r="AA2390" s="17">
        <v>0.39278374058004117</v>
      </c>
      <c r="AB2390" s="17">
        <v>0.10126083530338859</v>
      </c>
      <c r="AC2390" s="17">
        <v>0.14278350515463911</v>
      </c>
    </row>
    <row r="2391" spans="1:29" ht="12.75" customHeight="1" x14ac:dyDescent="0.2">
      <c r="A2391" s="19">
        <v>42442</v>
      </c>
      <c r="B2391" s="19">
        <v>42078</v>
      </c>
      <c r="C2391" s="19">
        <v>40622</v>
      </c>
      <c r="D2391" s="16" t="s">
        <v>2</v>
      </c>
      <c r="E2391" s="114">
        <v>20416</v>
      </c>
      <c r="F2391" s="115">
        <v>11860</v>
      </c>
      <c r="G2391" s="113">
        <v>4882</v>
      </c>
      <c r="H2391" s="113">
        <v>2168</v>
      </c>
      <c r="I2391" s="113">
        <v>1506</v>
      </c>
      <c r="J2391" s="112">
        <v>20924</v>
      </c>
      <c r="K2391" s="112">
        <v>12435</v>
      </c>
      <c r="L2391" s="112">
        <v>4890</v>
      </c>
      <c r="M2391" s="112">
        <v>2040</v>
      </c>
      <c r="N2391" s="113">
        <v>1559</v>
      </c>
      <c r="O2391" s="112">
        <v>18543</v>
      </c>
      <c r="P2391" s="112">
        <v>10781</v>
      </c>
      <c r="Q2391" s="112">
        <v>4410</v>
      </c>
      <c r="R2391" s="112">
        <v>1945</v>
      </c>
      <c r="S2391" s="113">
        <v>1407</v>
      </c>
      <c r="T2391" s="17">
        <v>-2.4278340661441411E-2</v>
      </c>
      <c r="U2391" s="17">
        <v>-4.6240450341777262E-2</v>
      </c>
      <c r="V2391" s="17">
        <v>-1.6359918200409274E-3</v>
      </c>
      <c r="W2391" s="17">
        <v>6.2745098039215685E-2</v>
      </c>
      <c r="X2391" s="17">
        <v>-3.3996151379089179E-2</v>
      </c>
      <c r="Y2391" s="17">
        <v>-2.4278340661441411E-2</v>
      </c>
      <c r="Z2391" s="17">
        <v>7.4753652735304321E-3</v>
      </c>
      <c r="AA2391" s="17">
        <v>2.8005895978100659E-2</v>
      </c>
      <c r="AB2391" s="17">
        <v>0.29201430274135887</v>
      </c>
      <c r="AC2391" s="17">
        <v>9.2095721537345909E-2</v>
      </c>
    </row>
    <row r="2392" spans="1:29" ht="12.75" customHeight="1" x14ac:dyDescent="0.2">
      <c r="A2392" s="19">
        <v>42443</v>
      </c>
      <c r="B2392" s="19">
        <v>42079</v>
      </c>
      <c r="C2392" s="19">
        <v>40623</v>
      </c>
      <c r="D2392" s="16" t="s">
        <v>3</v>
      </c>
      <c r="E2392" s="114">
        <v>19057</v>
      </c>
      <c r="F2392" s="115">
        <v>11387</v>
      </c>
      <c r="G2392" s="113">
        <v>4339</v>
      </c>
      <c r="H2392" s="113">
        <v>2017</v>
      </c>
      <c r="I2392" s="113">
        <v>1314</v>
      </c>
      <c r="J2392" s="112">
        <v>17369</v>
      </c>
      <c r="K2392" s="112">
        <v>10551</v>
      </c>
      <c r="L2392" s="112">
        <v>3797</v>
      </c>
      <c r="M2392" s="112">
        <v>1854</v>
      </c>
      <c r="N2392" s="113">
        <v>1167</v>
      </c>
      <c r="O2392" s="112">
        <v>17567</v>
      </c>
      <c r="P2392" s="112">
        <v>11103</v>
      </c>
      <c r="Q2392" s="112">
        <v>3450</v>
      </c>
      <c r="R2392" s="112">
        <v>1803</v>
      </c>
      <c r="S2392" s="113">
        <v>1211</v>
      </c>
      <c r="T2392" s="17">
        <v>9.7184639299902065E-2</v>
      </c>
      <c r="U2392" s="17">
        <v>7.9234195810823582E-2</v>
      </c>
      <c r="V2392" s="17">
        <v>0.14274427179352123</v>
      </c>
      <c r="W2392" s="17">
        <v>8.7918015102481206E-2</v>
      </c>
      <c r="X2392" s="17">
        <v>0.12596401028277637</v>
      </c>
      <c r="Y2392" s="17">
        <v>9.7184639299902065E-2</v>
      </c>
      <c r="Z2392" s="17">
        <v>-2.6086212795073505E-2</v>
      </c>
      <c r="AA2392" s="17">
        <v>0.1727027027027026</v>
      </c>
      <c r="AB2392" s="17">
        <v>0.14342403628117917</v>
      </c>
      <c r="AC2392" s="17">
        <v>8.5053674649050448E-2</v>
      </c>
    </row>
    <row r="2393" spans="1:29" ht="12.75" customHeight="1" x14ac:dyDescent="0.2">
      <c r="A2393" s="19">
        <v>42444</v>
      </c>
      <c r="B2393" s="19">
        <v>42080</v>
      </c>
      <c r="C2393" s="19">
        <v>40624</v>
      </c>
      <c r="D2393" s="16" t="s">
        <v>4</v>
      </c>
      <c r="E2393" s="114">
        <v>17570</v>
      </c>
      <c r="F2393" s="115">
        <v>10256</v>
      </c>
      <c r="G2393" s="113">
        <v>4235</v>
      </c>
      <c r="H2393" s="113">
        <v>1764</v>
      </c>
      <c r="I2393" s="113">
        <v>1315</v>
      </c>
      <c r="J2393" s="112">
        <v>15209</v>
      </c>
      <c r="K2393" s="112">
        <v>9156</v>
      </c>
      <c r="L2393" s="112">
        <v>3616</v>
      </c>
      <c r="M2393" s="112">
        <v>1376</v>
      </c>
      <c r="N2393" s="113">
        <v>1061</v>
      </c>
      <c r="O2393" s="112">
        <v>16056</v>
      </c>
      <c r="P2393" s="112">
        <v>10060</v>
      </c>
      <c r="Q2393" s="112">
        <v>3222</v>
      </c>
      <c r="R2393" s="112">
        <v>1689</v>
      </c>
      <c r="S2393" s="113">
        <v>1085</v>
      </c>
      <c r="T2393" s="17">
        <v>0.15523703070550332</v>
      </c>
      <c r="U2393" s="17">
        <v>0.1201397990388815</v>
      </c>
      <c r="V2393" s="17">
        <v>0.17118362831858414</v>
      </c>
      <c r="W2393" s="17">
        <v>0.28197674418604657</v>
      </c>
      <c r="X2393" s="17">
        <v>0.23939679547596615</v>
      </c>
      <c r="Y2393" s="17">
        <v>0.15523703070550332</v>
      </c>
      <c r="Z2393" s="17">
        <v>5.8847821598182914E-2</v>
      </c>
      <c r="AA2393" s="17">
        <v>0.20278330019880708</v>
      </c>
      <c r="AB2393" s="17">
        <v>0.10250000000000004</v>
      </c>
      <c r="AC2393" s="17">
        <v>-8.0419580419580416E-2</v>
      </c>
    </row>
    <row r="2394" spans="1:29" ht="12.75" customHeight="1" x14ac:dyDescent="0.2">
      <c r="A2394" s="19">
        <v>42445</v>
      </c>
      <c r="B2394" s="19">
        <v>42081</v>
      </c>
      <c r="C2394" s="19">
        <v>40625</v>
      </c>
      <c r="D2394" s="16" t="s">
        <v>5</v>
      </c>
      <c r="E2394" s="114">
        <v>20096</v>
      </c>
      <c r="F2394" s="115">
        <v>11111</v>
      </c>
      <c r="G2394" s="113">
        <v>5343</v>
      </c>
      <c r="H2394" s="113">
        <v>2164</v>
      </c>
      <c r="I2394" s="113">
        <v>1478</v>
      </c>
      <c r="J2394" s="112">
        <v>17489</v>
      </c>
      <c r="K2394" s="112">
        <v>10481</v>
      </c>
      <c r="L2394" s="112">
        <v>3848</v>
      </c>
      <c r="M2394" s="112">
        <v>1806</v>
      </c>
      <c r="N2394" s="113">
        <v>1354</v>
      </c>
      <c r="O2394" s="112">
        <v>16722</v>
      </c>
      <c r="P2394" s="112">
        <v>10360</v>
      </c>
      <c r="Q2394" s="112">
        <v>3371</v>
      </c>
      <c r="R2394" s="112">
        <v>1689</v>
      </c>
      <c r="S2394" s="113">
        <v>1302</v>
      </c>
      <c r="T2394" s="17">
        <v>0.14906512665103788</v>
      </c>
      <c r="U2394" s="17">
        <v>6.0108768247304711E-2</v>
      </c>
      <c r="V2394" s="17">
        <v>0.3885135135135136</v>
      </c>
      <c r="W2394" s="17">
        <v>0.1982281284606866</v>
      </c>
      <c r="X2394" s="17">
        <v>9.1580502215657278E-2</v>
      </c>
      <c r="Y2394" s="17">
        <v>0.14906512665103788</v>
      </c>
      <c r="Z2394" s="17">
        <v>4.7219604147031191E-2</v>
      </c>
      <c r="AA2394" s="17">
        <v>0.31730769230769229</v>
      </c>
      <c r="AB2394" s="17">
        <v>0.2246745897000566</v>
      </c>
      <c r="AC2394" s="17">
        <v>0.13692307692307693</v>
      </c>
    </row>
    <row r="2395" spans="1:29" ht="12.75" customHeight="1" x14ac:dyDescent="0.2">
      <c r="A2395" s="19">
        <v>42446</v>
      </c>
      <c r="B2395" s="19">
        <v>42082</v>
      </c>
      <c r="C2395" s="19">
        <v>40626</v>
      </c>
      <c r="D2395" s="16" t="s">
        <v>6</v>
      </c>
      <c r="E2395" s="114">
        <v>22133</v>
      </c>
      <c r="F2395" s="115">
        <v>12337</v>
      </c>
      <c r="G2395" s="113">
        <v>5697</v>
      </c>
      <c r="H2395" s="113">
        <v>2442</v>
      </c>
      <c r="I2395" s="113">
        <v>1657</v>
      </c>
      <c r="J2395" s="112">
        <v>20873</v>
      </c>
      <c r="K2395" s="112">
        <v>11998</v>
      </c>
      <c r="L2395" s="112">
        <v>5245</v>
      </c>
      <c r="M2395" s="112">
        <v>2078</v>
      </c>
      <c r="N2395" s="113">
        <v>1552</v>
      </c>
      <c r="O2395" s="112">
        <v>19088</v>
      </c>
      <c r="P2395" s="112">
        <v>11301</v>
      </c>
      <c r="Q2395" s="112">
        <v>4281</v>
      </c>
      <c r="R2395" s="112">
        <v>2057</v>
      </c>
      <c r="S2395" s="113">
        <v>1449</v>
      </c>
      <c r="T2395" s="17">
        <v>6.0365064916399147E-2</v>
      </c>
      <c r="U2395" s="17">
        <v>2.8254709118186394E-2</v>
      </c>
      <c r="V2395" s="17">
        <v>8.6177311725452732E-2</v>
      </c>
      <c r="W2395" s="17">
        <v>0.17516843118383063</v>
      </c>
      <c r="X2395" s="17">
        <v>6.7654639175257714E-2</v>
      </c>
      <c r="Y2395" s="17">
        <v>6.0365064916399147E-2</v>
      </c>
      <c r="Z2395" s="17">
        <v>2.3647527381347455E-2</v>
      </c>
      <c r="AA2395" s="17">
        <v>0.31570438799076217</v>
      </c>
      <c r="AB2395" s="17">
        <v>0.33079019073569493</v>
      </c>
      <c r="AC2395" s="17">
        <v>0.14591977869986161</v>
      </c>
    </row>
    <row r="2396" spans="1:29" ht="12.75" customHeight="1" x14ac:dyDescent="0.2">
      <c r="A2396" s="19">
        <v>42447</v>
      </c>
      <c r="B2396" s="19">
        <v>42083</v>
      </c>
      <c r="C2396" s="19">
        <v>40627</v>
      </c>
      <c r="D2396" s="16" t="s">
        <v>7</v>
      </c>
      <c r="E2396" s="114">
        <v>22234</v>
      </c>
      <c r="F2396" s="115">
        <v>12742</v>
      </c>
      <c r="G2396" s="113">
        <v>5173</v>
      </c>
      <c r="H2396" s="113">
        <v>2658</v>
      </c>
      <c r="I2396" s="113">
        <v>1661</v>
      </c>
      <c r="J2396" s="112">
        <v>22138</v>
      </c>
      <c r="K2396" s="112">
        <v>12600</v>
      </c>
      <c r="L2396" s="112">
        <v>5357</v>
      </c>
      <c r="M2396" s="112">
        <v>2478</v>
      </c>
      <c r="N2396" s="113">
        <v>1703</v>
      </c>
      <c r="O2396" s="112">
        <v>19283</v>
      </c>
      <c r="P2396" s="112">
        <v>11282</v>
      </c>
      <c r="Q2396" s="112">
        <v>4518</v>
      </c>
      <c r="R2396" s="112">
        <v>2025</v>
      </c>
      <c r="S2396" s="113">
        <v>1458</v>
      </c>
      <c r="T2396" s="17">
        <v>4.3364350889871783E-3</v>
      </c>
      <c r="U2396" s="17">
        <v>1.1269841269841319E-2</v>
      </c>
      <c r="V2396" s="17">
        <v>-3.434758260220272E-2</v>
      </c>
      <c r="W2396" s="17">
        <v>7.2639225181598155E-2</v>
      </c>
      <c r="X2396" s="17">
        <v>-2.4662360540223083E-2</v>
      </c>
      <c r="Y2396" s="17">
        <v>4.3364350889871783E-3</v>
      </c>
      <c r="Z2396" s="17">
        <v>-1.5985790408525768E-2</v>
      </c>
      <c r="AA2396" s="17">
        <v>1.710578057412504E-2</v>
      </c>
      <c r="AB2396" s="17">
        <v>0.26390870185449367</v>
      </c>
      <c r="AC2396" s="17">
        <v>8.6330935251798468E-2</v>
      </c>
    </row>
    <row r="2397" spans="1:29" ht="12.75" customHeight="1" x14ac:dyDescent="0.2">
      <c r="A2397" s="19">
        <v>42448</v>
      </c>
      <c r="B2397" s="19">
        <v>42084</v>
      </c>
      <c r="C2397" s="19">
        <v>40628</v>
      </c>
      <c r="D2397" s="16" t="s">
        <v>1</v>
      </c>
      <c r="E2397" s="114">
        <v>25063</v>
      </c>
      <c r="F2397" s="115">
        <v>12776</v>
      </c>
      <c r="G2397" s="113">
        <v>6844</v>
      </c>
      <c r="H2397" s="113">
        <v>3035</v>
      </c>
      <c r="I2397" s="113">
        <v>2408</v>
      </c>
      <c r="J2397" s="112">
        <v>23580</v>
      </c>
      <c r="K2397" s="112">
        <v>13136</v>
      </c>
      <c r="L2397" s="112">
        <v>5816</v>
      </c>
      <c r="M2397" s="112">
        <v>2761</v>
      </c>
      <c r="N2397" s="113">
        <v>1867</v>
      </c>
      <c r="O2397" s="112">
        <v>20737</v>
      </c>
      <c r="P2397" s="112">
        <v>11373</v>
      </c>
      <c r="Q2397" s="112">
        <v>5134</v>
      </c>
      <c r="R2397" s="112">
        <v>2322</v>
      </c>
      <c r="S2397" s="113">
        <v>1908</v>
      </c>
      <c r="T2397" s="17">
        <v>6.2892281594571608E-2</v>
      </c>
      <c r="U2397" s="17">
        <v>-2.7405602923264327E-2</v>
      </c>
      <c r="V2397" s="17">
        <v>0.17675378266850061</v>
      </c>
      <c r="W2397" s="17">
        <v>9.9239406012314291E-2</v>
      </c>
      <c r="X2397" s="17">
        <v>0.28976968398500258</v>
      </c>
      <c r="Y2397" s="17">
        <v>6.2892281594571608E-2</v>
      </c>
      <c r="Z2397" s="17">
        <v>5.4299389338174686E-2</v>
      </c>
      <c r="AA2397" s="17">
        <v>0.33619679812573211</v>
      </c>
      <c r="AB2397" s="17">
        <v>0.2327376116978066</v>
      </c>
      <c r="AC2397" s="17">
        <v>0.22295581513458607</v>
      </c>
    </row>
    <row r="2398" spans="1:29" ht="12.75" customHeight="1" x14ac:dyDescent="0.2">
      <c r="A2398" s="19">
        <v>42449</v>
      </c>
      <c r="B2398" s="19">
        <v>42085</v>
      </c>
      <c r="C2398" s="19">
        <v>40629</v>
      </c>
      <c r="D2398" s="16" t="s">
        <v>2</v>
      </c>
      <c r="E2398" s="114">
        <v>21707</v>
      </c>
      <c r="F2398" s="115">
        <v>12636</v>
      </c>
      <c r="G2398" s="113">
        <v>4814</v>
      </c>
      <c r="H2398" s="113">
        <v>2363</v>
      </c>
      <c r="I2398" s="113">
        <v>1894</v>
      </c>
      <c r="J2398" s="112">
        <v>22808</v>
      </c>
      <c r="K2398" s="112">
        <v>13142</v>
      </c>
      <c r="L2398" s="112">
        <v>5716</v>
      </c>
      <c r="M2398" s="112">
        <v>2237</v>
      </c>
      <c r="N2398" s="113">
        <v>1713</v>
      </c>
      <c r="O2398" s="112">
        <v>19024</v>
      </c>
      <c r="P2398" s="112">
        <v>10851</v>
      </c>
      <c r="Q2398" s="112">
        <v>4581</v>
      </c>
      <c r="R2398" s="112">
        <v>2062</v>
      </c>
      <c r="S2398" s="113">
        <v>1530</v>
      </c>
      <c r="T2398" s="17">
        <v>-4.8272535952297413E-2</v>
      </c>
      <c r="U2398" s="17">
        <v>-3.8502511033328246E-2</v>
      </c>
      <c r="V2398" s="17">
        <v>-0.15780265920223935</v>
      </c>
      <c r="W2398" s="17">
        <v>5.6325435851587002E-2</v>
      </c>
      <c r="X2398" s="17">
        <v>0.1056625802685347</v>
      </c>
      <c r="Y2398" s="17">
        <v>-4.8272535952297413E-2</v>
      </c>
      <c r="Z2398" s="17">
        <v>6.3994610980127931E-2</v>
      </c>
      <c r="AA2398" s="17">
        <v>5.7789496813887009E-2</v>
      </c>
      <c r="AB2398" s="17">
        <v>0.23717277486910993</v>
      </c>
      <c r="AC2398" s="17">
        <v>0.25016501650165024</v>
      </c>
    </row>
    <row r="2399" spans="1:29" ht="12.75" customHeight="1" x14ac:dyDescent="0.2">
      <c r="A2399" s="19">
        <v>42450</v>
      </c>
      <c r="B2399" s="19">
        <v>42086</v>
      </c>
      <c r="C2399" s="19">
        <v>40630</v>
      </c>
      <c r="D2399" s="16" t="s">
        <v>3</v>
      </c>
      <c r="E2399" s="114">
        <v>21474</v>
      </c>
      <c r="F2399" s="115">
        <v>12039</v>
      </c>
      <c r="G2399" s="113">
        <v>5486</v>
      </c>
      <c r="H2399" s="113">
        <v>2378</v>
      </c>
      <c r="I2399" s="113">
        <v>1571</v>
      </c>
      <c r="J2399" s="112">
        <v>21174</v>
      </c>
      <c r="K2399" s="112">
        <v>12023</v>
      </c>
      <c r="L2399" s="112">
        <v>5545</v>
      </c>
      <c r="M2399" s="112">
        <v>1957</v>
      </c>
      <c r="N2399" s="113">
        <v>1649</v>
      </c>
      <c r="O2399" s="112">
        <v>18213</v>
      </c>
      <c r="P2399" s="112">
        <v>11041</v>
      </c>
      <c r="Q2399" s="112">
        <v>4029</v>
      </c>
      <c r="R2399" s="112">
        <v>1803</v>
      </c>
      <c r="S2399" s="113">
        <v>1340</v>
      </c>
      <c r="T2399" s="17">
        <v>1.4168319637291038E-2</v>
      </c>
      <c r="U2399" s="17">
        <v>1.3307826665558409E-3</v>
      </c>
      <c r="V2399" s="17">
        <v>-1.0640216411181291E-2</v>
      </c>
      <c r="W2399" s="17">
        <v>0.21512519161982624</v>
      </c>
      <c r="X2399" s="17">
        <v>-4.7301394784718065E-2</v>
      </c>
      <c r="Y2399" s="17">
        <v>1.4168319637291038E-2</v>
      </c>
      <c r="Z2399" s="17">
        <v>4.9790722009068755E-2</v>
      </c>
      <c r="AA2399" s="17">
        <v>0.243427017225748</v>
      </c>
      <c r="AB2399" s="17">
        <v>0.25687103594080329</v>
      </c>
      <c r="AC2399" s="17">
        <v>0.36253252385082391</v>
      </c>
    </row>
    <row r="2400" spans="1:29" ht="12.75" customHeight="1" x14ac:dyDescent="0.2">
      <c r="A2400" s="19">
        <v>42451</v>
      </c>
      <c r="B2400" s="19">
        <v>42087</v>
      </c>
      <c r="C2400" s="19">
        <v>40631</v>
      </c>
      <c r="D2400" s="16" t="s">
        <v>4</v>
      </c>
      <c r="E2400" s="114">
        <v>19423</v>
      </c>
      <c r="F2400" s="115">
        <v>10875</v>
      </c>
      <c r="G2400" s="113">
        <v>5192</v>
      </c>
      <c r="H2400" s="113">
        <v>1923</v>
      </c>
      <c r="I2400" s="113">
        <v>1433</v>
      </c>
      <c r="J2400" s="112">
        <v>17872</v>
      </c>
      <c r="K2400" s="112">
        <v>10530</v>
      </c>
      <c r="L2400" s="112">
        <v>4116</v>
      </c>
      <c r="M2400" s="112">
        <v>1889</v>
      </c>
      <c r="N2400" s="113">
        <v>1337</v>
      </c>
      <c r="O2400" s="112">
        <v>17164</v>
      </c>
      <c r="P2400" s="112">
        <v>10315</v>
      </c>
      <c r="Q2400" s="112">
        <v>3890</v>
      </c>
      <c r="R2400" s="112">
        <v>1701</v>
      </c>
      <c r="S2400" s="113">
        <v>1258</v>
      </c>
      <c r="T2400" s="17">
        <v>8.6783795881826276E-2</v>
      </c>
      <c r="U2400" s="17">
        <v>3.2763532763532721E-2</v>
      </c>
      <c r="V2400" s="17">
        <v>0.26141885325558789</v>
      </c>
      <c r="W2400" s="17">
        <v>1.7998941238750676E-2</v>
      </c>
      <c r="X2400" s="17">
        <v>7.1802543006731501E-2</v>
      </c>
      <c r="Y2400" s="17">
        <v>8.6783795881826276E-2</v>
      </c>
      <c r="Z2400" s="17">
        <v>9.9484379739156914E-2</v>
      </c>
      <c r="AA2400" s="17">
        <v>0.35916230366492141</v>
      </c>
      <c r="AB2400" s="17">
        <v>0.1885043263288011</v>
      </c>
      <c r="AC2400" s="17">
        <v>6.9832402234637492E-4</v>
      </c>
    </row>
    <row r="2401" spans="1:29" ht="12.75" customHeight="1" x14ac:dyDescent="0.2">
      <c r="A2401" s="19">
        <v>42452</v>
      </c>
      <c r="B2401" s="19">
        <v>42088</v>
      </c>
      <c r="C2401" s="19">
        <v>40632</v>
      </c>
      <c r="D2401" s="16" t="s">
        <v>5</v>
      </c>
      <c r="E2401" s="114">
        <v>19966</v>
      </c>
      <c r="F2401" s="115">
        <v>11503</v>
      </c>
      <c r="G2401" s="113">
        <v>5136</v>
      </c>
      <c r="H2401" s="113">
        <v>1837</v>
      </c>
      <c r="I2401" s="113">
        <v>1490</v>
      </c>
      <c r="J2401" s="112">
        <v>18853</v>
      </c>
      <c r="K2401" s="112">
        <v>11269</v>
      </c>
      <c r="L2401" s="112">
        <v>4401</v>
      </c>
      <c r="M2401" s="112">
        <v>1778</v>
      </c>
      <c r="N2401" s="113">
        <v>1405</v>
      </c>
      <c r="O2401" s="112">
        <v>18133</v>
      </c>
      <c r="P2401" s="112">
        <v>10526</v>
      </c>
      <c r="Q2401" s="112">
        <v>4150</v>
      </c>
      <c r="R2401" s="112">
        <v>2100</v>
      </c>
      <c r="S2401" s="113">
        <v>1357</v>
      </c>
      <c r="T2401" s="17">
        <v>5.9035697236514029E-2</v>
      </c>
      <c r="U2401" s="17">
        <v>2.076493033987048E-2</v>
      </c>
      <c r="V2401" s="17">
        <v>0.16700749829584183</v>
      </c>
      <c r="W2401" s="17">
        <v>3.3183352080989881E-2</v>
      </c>
      <c r="X2401" s="17">
        <v>6.0498220640569311E-2</v>
      </c>
      <c r="Y2401" s="17">
        <v>5.9035697236514029E-2</v>
      </c>
      <c r="Z2401" s="17">
        <v>8.6623842811260232E-2</v>
      </c>
      <c r="AA2401" s="17">
        <v>0.28818660647103078</v>
      </c>
      <c r="AB2401" s="17">
        <v>9.0855106888360959E-2</v>
      </c>
      <c r="AC2401" s="17">
        <v>0.25844594594594605</v>
      </c>
    </row>
    <row r="2402" spans="1:29" ht="12.75" customHeight="1" x14ac:dyDescent="0.2">
      <c r="A2402" s="19">
        <v>42453</v>
      </c>
      <c r="B2402" s="19">
        <v>42089</v>
      </c>
      <c r="C2402" s="19">
        <v>40633</v>
      </c>
      <c r="D2402" s="16" t="s">
        <v>6</v>
      </c>
      <c r="E2402" s="114">
        <v>22822</v>
      </c>
      <c r="F2402" s="115">
        <v>12676</v>
      </c>
      <c r="G2402" s="113">
        <v>5913</v>
      </c>
      <c r="H2402" s="113">
        <v>2543</v>
      </c>
      <c r="I2402" s="113">
        <v>1690</v>
      </c>
      <c r="J2402" s="112">
        <v>22244</v>
      </c>
      <c r="K2402" s="112">
        <v>12510</v>
      </c>
      <c r="L2402" s="112">
        <v>5707</v>
      </c>
      <c r="M2402" s="112">
        <v>2397</v>
      </c>
      <c r="N2402" s="113">
        <v>1630</v>
      </c>
      <c r="O2402" s="112">
        <v>18971</v>
      </c>
      <c r="P2402" s="112">
        <v>11027</v>
      </c>
      <c r="Q2402" s="112">
        <v>4438</v>
      </c>
      <c r="R2402" s="112">
        <v>1961</v>
      </c>
      <c r="S2402" s="113">
        <v>1545</v>
      </c>
      <c r="T2402" s="17">
        <v>2.5984535155547661E-2</v>
      </c>
      <c r="U2402" s="17">
        <v>1.3269384492406111E-2</v>
      </c>
      <c r="V2402" s="17">
        <v>3.6096022428596442E-2</v>
      </c>
      <c r="W2402" s="17">
        <v>6.0909470171047086E-2</v>
      </c>
      <c r="X2402" s="17">
        <v>3.6809815950920255E-2</v>
      </c>
      <c r="Y2402" s="17">
        <v>2.5984535155547661E-2</v>
      </c>
      <c r="Z2402" s="17">
        <v>7.5604582095884609E-2</v>
      </c>
      <c r="AA2402" s="17">
        <v>0.37160751565761996</v>
      </c>
      <c r="AB2402" s="17">
        <v>0.44900284900284904</v>
      </c>
      <c r="AC2402" s="17">
        <v>0.10602094240837689</v>
      </c>
    </row>
    <row r="2403" spans="1:29" ht="12.75" customHeight="1" x14ac:dyDescent="0.2">
      <c r="A2403" s="19">
        <v>42454</v>
      </c>
      <c r="B2403" s="19">
        <v>42090</v>
      </c>
      <c r="C2403" s="19">
        <v>40634</v>
      </c>
      <c r="D2403" s="16" t="s">
        <v>7</v>
      </c>
      <c r="E2403" s="114">
        <v>22700</v>
      </c>
      <c r="F2403" s="115">
        <v>12751</v>
      </c>
      <c r="G2403" s="113">
        <v>5399</v>
      </c>
      <c r="H2403" s="113">
        <v>2893</v>
      </c>
      <c r="I2403" s="113">
        <v>1657</v>
      </c>
      <c r="J2403" s="112">
        <v>23303</v>
      </c>
      <c r="K2403" s="112">
        <v>13223</v>
      </c>
      <c r="L2403" s="112">
        <v>5988</v>
      </c>
      <c r="M2403" s="112">
        <v>2407</v>
      </c>
      <c r="N2403" s="113">
        <v>1685</v>
      </c>
      <c r="O2403" s="112">
        <v>18846</v>
      </c>
      <c r="P2403" s="112">
        <v>11180</v>
      </c>
      <c r="Q2403" s="112">
        <v>3898</v>
      </c>
      <c r="R2403" s="112">
        <v>2204</v>
      </c>
      <c r="S2403" s="113">
        <v>1564</v>
      </c>
      <c r="T2403" s="17">
        <v>-2.587649658842206E-2</v>
      </c>
      <c r="U2403" s="17">
        <v>-3.5695379263404714E-2</v>
      </c>
      <c r="V2403" s="17">
        <v>-9.8363393453573811E-2</v>
      </c>
      <c r="W2403" s="17">
        <v>0.2019110926464478</v>
      </c>
      <c r="X2403" s="17">
        <v>-1.6617210682492556E-2</v>
      </c>
      <c r="Y2403" s="17">
        <v>-2.587649658842206E-2</v>
      </c>
      <c r="Z2403" s="17">
        <v>0.1034094842506057</v>
      </c>
      <c r="AA2403" s="17">
        <v>0.11688043028547779</v>
      </c>
      <c r="AB2403" s="17">
        <v>0.46184941889843345</v>
      </c>
      <c r="AC2403" s="17">
        <v>0.11357526881720426</v>
      </c>
    </row>
    <row r="2404" spans="1:29" ht="12.75" customHeight="1" x14ac:dyDescent="0.2">
      <c r="A2404" s="19">
        <v>42455</v>
      </c>
      <c r="B2404" s="19">
        <v>42091</v>
      </c>
      <c r="C2404" s="19">
        <v>40635</v>
      </c>
      <c r="D2404" s="16" t="s">
        <v>1</v>
      </c>
      <c r="E2404" s="114">
        <v>24286</v>
      </c>
      <c r="F2404" s="115">
        <v>12507</v>
      </c>
      <c r="G2404" s="113">
        <v>6805</v>
      </c>
      <c r="H2404" s="113">
        <v>2779</v>
      </c>
      <c r="I2404" s="113">
        <v>2195</v>
      </c>
      <c r="J2404" s="112">
        <v>24182</v>
      </c>
      <c r="K2404" s="112">
        <v>13023</v>
      </c>
      <c r="L2404" s="112">
        <v>6255</v>
      </c>
      <c r="M2404" s="112">
        <v>3052</v>
      </c>
      <c r="N2404" s="113">
        <v>1852</v>
      </c>
      <c r="O2404" s="112">
        <v>20987</v>
      </c>
      <c r="P2404" s="112">
        <v>11432</v>
      </c>
      <c r="Q2404" s="112">
        <v>5228</v>
      </c>
      <c r="R2404" s="112">
        <v>2415</v>
      </c>
      <c r="S2404" s="113">
        <v>1912</v>
      </c>
      <c r="T2404" s="17">
        <v>4.300719543462117E-3</v>
      </c>
      <c r="U2404" s="17">
        <v>-3.9622206864777687E-2</v>
      </c>
      <c r="V2404" s="17">
        <v>8.7929656274980061E-2</v>
      </c>
      <c r="W2404" s="17">
        <v>-8.9449541284403633E-2</v>
      </c>
      <c r="X2404" s="17">
        <v>0.18520518358531324</v>
      </c>
      <c r="Y2404" s="17">
        <v>4.300719543462117E-3</v>
      </c>
      <c r="Z2404" s="17">
        <v>8.3044683062002189E-2</v>
      </c>
      <c r="AA2404" s="17">
        <v>0.44449161536828696</v>
      </c>
      <c r="AB2404" s="17">
        <v>0.22207563764292004</v>
      </c>
      <c r="AC2404" s="17">
        <v>0.11308316430020282</v>
      </c>
    </row>
    <row r="2405" spans="1:29" ht="12.75" customHeight="1" x14ac:dyDescent="0.2">
      <c r="A2405" s="19">
        <v>42456</v>
      </c>
      <c r="B2405" s="19">
        <v>42092</v>
      </c>
      <c r="C2405" s="19">
        <v>40636</v>
      </c>
      <c r="D2405" s="16" t="s">
        <v>2</v>
      </c>
      <c r="E2405" s="114">
        <v>23282</v>
      </c>
      <c r="F2405" s="115">
        <v>12997</v>
      </c>
      <c r="G2405" s="113">
        <v>5769</v>
      </c>
      <c r="H2405" s="113">
        <v>2540</v>
      </c>
      <c r="I2405" s="113">
        <v>1976</v>
      </c>
      <c r="J2405" s="112">
        <v>22909</v>
      </c>
      <c r="K2405" s="112">
        <v>12982</v>
      </c>
      <c r="L2405" s="112">
        <v>6026</v>
      </c>
      <c r="M2405" s="112">
        <v>2307</v>
      </c>
      <c r="N2405" s="113">
        <v>1594</v>
      </c>
      <c r="O2405" s="112">
        <v>18940</v>
      </c>
      <c r="P2405" s="112">
        <v>11151</v>
      </c>
      <c r="Q2405" s="112">
        <v>4518</v>
      </c>
      <c r="R2405" s="112">
        <v>1885</v>
      </c>
      <c r="S2405" s="113">
        <v>1386</v>
      </c>
      <c r="T2405" s="17">
        <v>1.6281810642105654E-2</v>
      </c>
      <c r="U2405" s="17">
        <v>1.1554460021567792E-3</v>
      </c>
      <c r="V2405" s="17">
        <v>-4.2648523066710964E-2</v>
      </c>
      <c r="W2405" s="17">
        <v>0.10099696575639361</v>
      </c>
      <c r="X2405" s="17">
        <v>0.23964868255959848</v>
      </c>
      <c r="Y2405" s="17">
        <v>1.6281810642105654E-2</v>
      </c>
      <c r="Z2405" s="17">
        <v>7.8499709567670717E-2</v>
      </c>
      <c r="AA2405" s="17">
        <v>0.34789719626168214</v>
      </c>
      <c r="AB2405" s="17">
        <v>0.50118203309692677</v>
      </c>
      <c r="AC2405" s="17">
        <v>0.44128373450036462</v>
      </c>
    </row>
    <row r="2406" spans="1:29" ht="12.75" customHeight="1" x14ac:dyDescent="0.2">
      <c r="A2406" s="19">
        <v>42457</v>
      </c>
      <c r="B2406" s="19">
        <v>42093</v>
      </c>
      <c r="C2406" s="19">
        <v>40637</v>
      </c>
      <c r="D2406" s="16" t="s">
        <v>3</v>
      </c>
      <c r="E2406" s="114">
        <v>21375</v>
      </c>
      <c r="F2406" s="115">
        <v>12202</v>
      </c>
      <c r="G2406" s="113">
        <v>5271</v>
      </c>
      <c r="H2406" s="113">
        <v>2393</v>
      </c>
      <c r="I2406" s="113">
        <v>1509</v>
      </c>
      <c r="J2406" s="112">
        <v>21152</v>
      </c>
      <c r="K2406" s="112">
        <v>12293</v>
      </c>
      <c r="L2406" s="112">
        <v>5204</v>
      </c>
      <c r="M2406" s="112">
        <v>2135</v>
      </c>
      <c r="N2406" s="113">
        <v>1520</v>
      </c>
      <c r="O2406" s="112">
        <v>18074</v>
      </c>
      <c r="P2406" s="112">
        <v>10753</v>
      </c>
      <c r="Q2406" s="112">
        <v>4034</v>
      </c>
      <c r="R2406" s="112">
        <v>1914</v>
      </c>
      <c r="S2406" s="113">
        <v>1373</v>
      </c>
      <c r="T2406" s="17">
        <v>1.0542738275340469E-2</v>
      </c>
      <c r="U2406" s="17">
        <v>-7.4025868380379611E-3</v>
      </c>
      <c r="V2406" s="17">
        <v>1.2874711760184399E-2</v>
      </c>
      <c r="W2406" s="17">
        <v>0.12084309133489457</v>
      </c>
      <c r="X2406" s="17">
        <v>-7.2368421052632081E-3</v>
      </c>
      <c r="Y2406" s="17">
        <v>1.0542738275340469E-2</v>
      </c>
      <c r="Z2406" s="17">
        <v>9.3859255939040764E-2</v>
      </c>
      <c r="AA2406" s="17">
        <v>0.40898155573376105</v>
      </c>
      <c r="AB2406" s="17">
        <v>0.54287556415215987</v>
      </c>
      <c r="AC2406" s="17">
        <v>0.33303886925795045</v>
      </c>
    </row>
    <row r="2407" spans="1:29" ht="12.75" customHeight="1" x14ac:dyDescent="0.2">
      <c r="A2407" s="19">
        <v>42458</v>
      </c>
      <c r="B2407" s="19">
        <v>42094</v>
      </c>
      <c r="C2407" s="19">
        <v>40638</v>
      </c>
      <c r="D2407" s="16" t="s">
        <v>4</v>
      </c>
      <c r="E2407" s="114">
        <v>19368</v>
      </c>
      <c r="F2407" s="115">
        <v>10899</v>
      </c>
      <c r="G2407" s="113">
        <v>4869</v>
      </c>
      <c r="H2407" s="113">
        <v>2132</v>
      </c>
      <c r="I2407" s="113">
        <v>1468</v>
      </c>
      <c r="J2407" s="112">
        <v>19179</v>
      </c>
      <c r="K2407" s="112">
        <v>11200</v>
      </c>
      <c r="L2407" s="112">
        <v>4707</v>
      </c>
      <c r="M2407" s="112">
        <v>1909</v>
      </c>
      <c r="N2407" s="113">
        <v>1363</v>
      </c>
      <c r="O2407" s="112">
        <v>17795</v>
      </c>
      <c r="P2407" s="112">
        <v>10606</v>
      </c>
      <c r="Q2407" s="112">
        <v>4060</v>
      </c>
      <c r="R2407" s="112">
        <v>1790</v>
      </c>
      <c r="S2407" s="113">
        <v>1339</v>
      </c>
      <c r="T2407" s="17">
        <v>9.8545283904269976E-3</v>
      </c>
      <c r="U2407" s="17">
        <v>-2.6874999999999982E-2</v>
      </c>
      <c r="V2407" s="17">
        <v>3.4416826003824008E-2</v>
      </c>
      <c r="W2407" s="17">
        <v>0.11681508643268734</v>
      </c>
      <c r="X2407" s="17">
        <v>7.7035950110051266E-2</v>
      </c>
      <c r="Y2407" s="17">
        <v>9.8545283904269976E-3</v>
      </c>
      <c r="Z2407" s="17">
        <v>0.10863594751296923</v>
      </c>
      <c r="AA2407" s="17">
        <v>0.29736211031175053</v>
      </c>
      <c r="AB2407" s="17">
        <v>0.42895442359249336</v>
      </c>
      <c r="AC2407" s="17">
        <v>0.18866396761133597</v>
      </c>
    </row>
    <row r="2408" spans="1:29" ht="12.75" customHeight="1" x14ac:dyDescent="0.2">
      <c r="A2408" s="19">
        <v>42459</v>
      </c>
      <c r="B2408" s="19">
        <v>42095</v>
      </c>
      <c r="C2408" s="19">
        <v>40639</v>
      </c>
      <c r="D2408" s="16" t="s">
        <v>5</v>
      </c>
      <c r="E2408" s="114">
        <v>19622</v>
      </c>
      <c r="F2408" s="115">
        <v>11187</v>
      </c>
      <c r="G2408" s="113">
        <v>5083</v>
      </c>
      <c r="H2408" s="113">
        <v>1937</v>
      </c>
      <c r="I2408" s="113">
        <v>1415</v>
      </c>
      <c r="J2408" s="112">
        <v>20714.2</v>
      </c>
      <c r="K2408" s="112">
        <v>11667</v>
      </c>
      <c r="L2408" s="112">
        <v>5397</v>
      </c>
      <c r="M2408" s="112">
        <v>2107.1999999999998</v>
      </c>
      <c r="N2408" s="113">
        <v>1543</v>
      </c>
      <c r="O2408" s="112">
        <v>17615</v>
      </c>
      <c r="P2408" s="112">
        <v>10137</v>
      </c>
      <c r="Q2408" s="112">
        <v>4268</v>
      </c>
      <c r="R2408" s="112">
        <v>1840</v>
      </c>
      <c r="S2408" s="113">
        <v>1370</v>
      </c>
      <c r="T2408" s="17">
        <v>-5.2727114732888603E-2</v>
      </c>
      <c r="U2408" s="17">
        <v>-4.1141681666238106E-2</v>
      </c>
      <c r="V2408" s="17">
        <v>-5.8180470631832515E-2</v>
      </c>
      <c r="W2408" s="17">
        <v>-8.0770690964312775E-2</v>
      </c>
      <c r="X2408" s="17">
        <v>-8.2955281918340895E-2</v>
      </c>
      <c r="Y2408" s="17">
        <v>-5.2727114732888603E-2</v>
      </c>
      <c r="Z2408" s="17">
        <v>0.11368840219014431</v>
      </c>
      <c r="AA2408" s="17">
        <v>0.31106525664173335</v>
      </c>
      <c r="AB2408" s="17">
        <v>0.19863861386138604</v>
      </c>
      <c r="AC2408" s="17">
        <v>0.55494505494505497</v>
      </c>
    </row>
    <row r="2409" spans="1:29" ht="12.75" customHeight="1" x14ac:dyDescent="0.2">
      <c r="A2409" s="19">
        <v>42460</v>
      </c>
      <c r="B2409" s="19">
        <v>42096</v>
      </c>
      <c r="C2409" s="19">
        <v>40640</v>
      </c>
      <c r="D2409" s="16" t="s">
        <v>6</v>
      </c>
      <c r="E2409" s="114">
        <v>20673</v>
      </c>
      <c r="F2409" s="115">
        <v>11428</v>
      </c>
      <c r="G2409" s="113">
        <v>5206</v>
      </c>
      <c r="H2409" s="113">
        <v>2388</v>
      </c>
      <c r="I2409" s="113">
        <v>1651</v>
      </c>
      <c r="J2409" s="112">
        <v>22780</v>
      </c>
      <c r="K2409" s="112">
        <v>12762</v>
      </c>
      <c r="L2409" s="112">
        <v>5795</v>
      </c>
      <c r="M2409" s="112">
        <v>2509</v>
      </c>
      <c r="N2409" s="113">
        <v>1714</v>
      </c>
      <c r="O2409" s="112">
        <v>18289</v>
      </c>
      <c r="P2409" s="112">
        <v>10899</v>
      </c>
      <c r="Q2409" s="112">
        <v>4286</v>
      </c>
      <c r="R2409" s="112">
        <v>1871</v>
      </c>
      <c r="S2409" s="113">
        <v>1233</v>
      </c>
      <c r="T2409" s="17">
        <v>-9.2493415276558411E-2</v>
      </c>
      <c r="U2409" s="17">
        <v>-0.10452907067857697</v>
      </c>
      <c r="V2409" s="17">
        <v>-0.10163934426229504</v>
      </c>
      <c r="W2409" s="17">
        <v>-4.8226385013949824E-2</v>
      </c>
      <c r="X2409" s="17">
        <v>-3.6756126021003532E-2</v>
      </c>
      <c r="Y2409" s="17">
        <v>-9.2493415276558411E-2</v>
      </c>
      <c r="Z2409" s="17">
        <v>5.8932542624166029E-2</v>
      </c>
      <c r="AA2409" s="17">
        <v>0.18641750227894249</v>
      </c>
      <c r="AB2409" s="17">
        <v>0.62559564329475825</v>
      </c>
      <c r="AC2409" s="17">
        <v>3.901825047199492E-2</v>
      </c>
    </row>
    <row r="2410" spans="1:29" ht="12.75" customHeight="1" x14ac:dyDescent="0.2">
      <c r="A2410" s="19">
        <v>42461</v>
      </c>
      <c r="B2410" s="19">
        <v>42097</v>
      </c>
      <c r="C2410" s="19">
        <v>40641</v>
      </c>
      <c r="D2410" s="16" t="s">
        <v>7</v>
      </c>
      <c r="E2410" s="114">
        <v>22282</v>
      </c>
      <c r="F2410" s="115">
        <v>11739</v>
      </c>
      <c r="G2410" s="113">
        <v>6119</v>
      </c>
      <c r="H2410" s="113">
        <v>2846</v>
      </c>
      <c r="I2410" s="113">
        <v>1578</v>
      </c>
      <c r="J2410" s="112">
        <v>23240</v>
      </c>
      <c r="K2410" s="112">
        <v>13212</v>
      </c>
      <c r="L2410" s="112">
        <v>5796</v>
      </c>
      <c r="M2410" s="112">
        <v>2524</v>
      </c>
      <c r="N2410" s="113">
        <v>1708</v>
      </c>
      <c r="O2410" s="112">
        <v>18496</v>
      </c>
      <c r="P2410" s="112">
        <v>10904</v>
      </c>
      <c r="Q2410" s="112">
        <v>4150</v>
      </c>
      <c r="R2410" s="112">
        <v>1881</v>
      </c>
      <c r="S2410" s="113">
        <v>1561</v>
      </c>
      <c r="T2410" s="17">
        <v>-4.1222030981067137E-2</v>
      </c>
      <c r="U2410" s="17">
        <v>-0.11148955495004542</v>
      </c>
      <c r="V2410" s="17">
        <v>5.5728088336783888E-2</v>
      </c>
      <c r="W2410" s="17">
        <v>0.12757527733755936</v>
      </c>
      <c r="X2410" s="17">
        <v>-7.6112412177985922E-2</v>
      </c>
      <c r="Y2410" s="17">
        <v>-4.1222030981067137E-2</v>
      </c>
      <c r="Z2410" s="17">
        <v>5.4811753077545156E-2</v>
      </c>
      <c r="AA2410" s="17">
        <v>0.32618118768964033</v>
      </c>
      <c r="AB2410" s="17">
        <v>0.5793562708102109</v>
      </c>
      <c r="AC2410" s="17">
        <v>7.4931880108991766E-2</v>
      </c>
    </row>
    <row r="2411" spans="1:29" ht="12.75" customHeight="1" x14ac:dyDescent="0.2">
      <c r="A2411" s="19">
        <v>42462</v>
      </c>
      <c r="B2411" s="19">
        <v>42098</v>
      </c>
      <c r="C2411" s="19">
        <v>40642</v>
      </c>
      <c r="D2411" s="16" t="s">
        <v>1</v>
      </c>
      <c r="E2411" s="114">
        <v>24112</v>
      </c>
      <c r="F2411" s="115">
        <v>11699</v>
      </c>
      <c r="G2411" s="113">
        <v>7197</v>
      </c>
      <c r="H2411" s="113">
        <v>2855</v>
      </c>
      <c r="I2411" s="113">
        <v>2361</v>
      </c>
      <c r="J2411" s="112">
        <v>23801</v>
      </c>
      <c r="K2411" s="112">
        <v>12910</v>
      </c>
      <c r="L2411" s="112">
        <v>6020</v>
      </c>
      <c r="M2411" s="112">
        <v>3003</v>
      </c>
      <c r="N2411" s="113">
        <v>1868</v>
      </c>
      <c r="O2411" s="112">
        <v>19408</v>
      </c>
      <c r="P2411" s="112">
        <v>10765</v>
      </c>
      <c r="Q2411" s="112">
        <v>4523</v>
      </c>
      <c r="R2411" s="112">
        <v>2208</v>
      </c>
      <c r="S2411" s="113">
        <v>1912</v>
      </c>
      <c r="T2411" s="17">
        <v>1.3066677870677612E-2</v>
      </c>
      <c r="U2411" s="17">
        <v>-9.380325329202166E-2</v>
      </c>
      <c r="V2411" s="17">
        <v>0.19551495016611287</v>
      </c>
      <c r="W2411" s="17">
        <v>-4.9284049284049281E-2</v>
      </c>
      <c r="X2411" s="17">
        <v>0.2639186295503213</v>
      </c>
      <c r="Y2411" s="17">
        <v>1.3066677870677612E-2</v>
      </c>
      <c r="Z2411" s="17">
        <v>4.5487042001787215E-2</v>
      </c>
      <c r="AA2411" s="17">
        <v>0.36851112378779227</v>
      </c>
      <c r="AB2411" s="17">
        <v>0.45144890696492124</v>
      </c>
      <c r="AC2411" s="17">
        <v>0.4343863912515189</v>
      </c>
    </row>
    <row r="2412" spans="1:29" ht="12.75" customHeight="1" x14ac:dyDescent="0.2">
      <c r="A2412" s="19">
        <v>42463</v>
      </c>
      <c r="B2412" s="19">
        <v>42099</v>
      </c>
      <c r="C2412" s="19">
        <v>40643</v>
      </c>
      <c r="D2412" s="16" t="s">
        <v>2</v>
      </c>
      <c r="E2412" s="114">
        <v>21016</v>
      </c>
      <c r="F2412" s="115">
        <v>11535</v>
      </c>
      <c r="G2412" s="113">
        <v>5549</v>
      </c>
      <c r="H2412" s="113">
        <v>2169</v>
      </c>
      <c r="I2412" s="113">
        <v>1763</v>
      </c>
      <c r="J2412" s="112">
        <v>21686.2</v>
      </c>
      <c r="K2412" s="112">
        <v>12070</v>
      </c>
      <c r="L2412" s="112">
        <v>5781</v>
      </c>
      <c r="M2412" s="112">
        <v>2141.1999999999998</v>
      </c>
      <c r="N2412" s="113">
        <v>1694</v>
      </c>
      <c r="O2412" s="112">
        <v>17801</v>
      </c>
      <c r="P2412" s="112">
        <v>10282</v>
      </c>
      <c r="Q2412" s="112">
        <v>4549</v>
      </c>
      <c r="R2412" s="112">
        <v>1777</v>
      </c>
      <c r="S2412" s="113">
        <v>1193</v>
      </c>
      <c r="T2412" s="17">
        <v>-3.0904446145475051E-2</v>
      </c>
      <c r="U2412" s="17">
        <v>-4.4324772162386061E-2</v>
      </c>
      <c r="V2412" s="17">
        <v>-4.0131465144438661E-2</v>
      </c>
      <c r="W2412" s="17">
        <v>1.2983373809079213E-2</v>
      </c>
      <c r="X2412" s="17">
        <v>4.0731995277449862E-2</v>
      </c>
      <c r="Y2412" s="17">
        <v>-3.0904446145475051E-2</v>
      </c>
      <c r="Z2412" s="17">
        <v>3.7320143884892021E-2</v>
      </c>
      <c r="AA2412" s="17">
        <v>0.2121013543031891</v>
      </c>
      <c r="AB2412" s="17">
        <v>0.26398601398601396</v>
      </c>
      <c r="AC2412" s="17">
        <v>0.238061797752809</v>
      </c>
    </row>
    <row r="2413" spans="1:29" ht="12.75" customHeight="1" x14ac:dyDescent="0.2">
      <c r="A2413" s="19">
        <v>42464</v>
      </c>
      <c r="B2413" s="19">
        <v>42100</v>
      </c>
      <c r="C2413" s="19">
        <v>40644</v>
      </c>
      <c r="D2413" s="16" t="s">
        <v>3</v>
      </c>
      <c r="E2413" s="114">
        <v>21831</v>
      </c>
      <c r="F2413" s="115">
        <v>11937</v>
      </c>
      <c r="G2413" s="113">
        <v>5796</v>
      </c>
      <c r="H2413" s="113">
        <v>2385</v>
      </c>
      <c r="I2413" s="113">
        <v>1713</v>
      </c>
      <c r="J2413" s="112">
        <v>21399</v>
      </c>
      <c r="K2413" s="112">
        <v>12368</v>
      </c>
      <c r="L2413" s="112">
        <v>5212</v>
      </c>
      <c r="M2413" s="112">
        <v>2105</v>
      </c>
      <c r="N2413" s="113">
        <v>1714</v>
      </c>
      <c r="O2413" s="112">
        <v>17201</v>
      </c>
      <c r="P2413" s="112">
        <v>10458</v>
      </c>
      <c r="Q2413" s="112">
        <v>3781</v>
      </c>
      <c r="R2413" s="112">
        <v>1628</v>
      </c>
      <c r="S2413" s="113">
        <v>1334</v>
      </c>
      <c r="T2413" s="17">
        <v>2.0187859245759165E-2</v>
      </c>
      <c r="U2413" s="17">
        <v>-3.4847994825355721E-2</v>
      </c>
      <c r="V2413" s="17">
        <v>0.11204911742133539</v>
      </c>
      <c r="W2413" s="17">
        <v>0.1330166270783848</v>
      </c>
      <c r="X2413" s="17">
        <v>-5.8343057176191149E-4</v>
      </c>
      <c r="Y2413" s="17">
        <v>2.0187859245759165E-2</v>
      </c>
      <c r="Z2413" s="17">
        <v>8.9440540293876047E-2</v>
      </c>
      <c r="AA2413" s="17">
        <v>0.46622818112825692</v>
      </c>
      <c r="AB2413" s="17">
        <v>0.89737470167064437</v>
      </c>
      <c r="AC2413" s="17">
        <v>-1.2110726643598579E-2</v>
      </c>
    </row>
    <row r="2414" spans="1:29" ht="12.75" customHeight="1" x14ac:dyDescent="0.2">
      <c r="A2414" s="19">
        <v>42465</v>
      </c>
      <c r="B2414" s="19">
        <v>42101</v>
      </c>
      <c r="C2414" s="19">
        <v>40645</v>
      </c>
      <c r="D2414" s="16" t="s">
        <v>4</v>
      </c>
      <c r="E2414" s="114">
        <v>16813</v>
      </c>
      <c r="F2414" s="115">
        <v>10059</v>
      </c>
      <c r="G2414" s="113">
        <v>4140</v>
      </c>
      <c r="H2414" s="113">
        <v>1453</v>
      </c>
      <c r="I2414" s="113">
        <v>1161</v>
      </c>
      <c r="J2414" s="112">
        <v>17575</v>
      </c>
      <c r="K2414" s="112">
        <v>9788</v>
      </c>
      <c r="L2414" s="112">
        <v>4528</v>
      </c>
      <c r="M2414" s="112">
        <v>1701</v>
      </c>
      <c r="N2414" s="113">
        <v>1558</v>
      </c>
      <c r="O2414" s="112">
        <v>15982</v>
      </c>
      <c r="P2414" s="112">
        <v>9635</v>
      </c>
      <c r="Q2414" s="112">
        <v>3518</v>
      </c>
      <c r="R2414" s="112">
        <v>1587</v>
      </c>
      <c r="S2414" s="113">
        <v>1242</v>
      </c>
      <c r="T2414" s="17">
        <v>-4.3357041251778083E-2</v>
      </c>
      <c r="U2414" s="17">
        <v>2.7686963628933414E-2</v>
      </c>
      <c r="V2414" s="17">
        <v>-8.5689045936395813E-2</v>
      </c>
      <c r="W2414" s="17">
        <v>-0.14579659024103464</v>
      </c>
      <c r="X2414" s="17">
        <v>-0.254813863928113</v>
      </c>
      <c r="Y2414" s="17">
        <v>-4.3357041251778083E-2</v>
      </c>
      <c r="Z2414" s="17">
        <v>4.6831095847642779E-2</v>
      </c>
      <c r="AA2414" s="17">
        <v>0.31553860819828405</v>
      </c>
      <c r="AB2414" s="17">
        <v>-4.0290620871862637E-2</v>
      </c>
      <c r="AC2414" s="17">
        <v>3.6607142857142838E-2</v>
      </c>
    </row>
    <row r="2415" spans="1:29" ht="12.75" customHeight="1" x14ac:dyDescent="0.2">
      <c r="A2415" s="19">
        <v>42466</v>
      </c>
      <c r="B2415" s="19">
        <v>42102</v>
      </c>
      <c r="C2415" s="19">
        <v>40646</v>
      </c>
      <c r="D2415" s="16" t="s">
        <v>5</v>
      </c>
      <c r="E2415" s="114">
        <v>16836</v>
      </c>
      <c r="F2415" s="115">
        <v>10287</v>
      </c>
      <c r="G2415" s="113">
        <v>4098</v>
      </c>
      <c r="H2415" s="113">
        <v>1399</v>
      </c>
      <c r="I2415" s="113">
        <v>1052</v>
      </c>
      <c r="J2415" s="112">
        <v>17107</v>
      </c>
      <c r="K2415" s="112">
        <v>9855</v>
      </c>
      <c r="L2415" s="112">
        <v>4092</v>
      </c>
      <c r="M2415" s="112">
        <v>1798</v>
      </c>
      <c r="N2415" s="113">
        <v>1362</v>
      </c>
      <c r="O2415" s="112">
        <v>15495</v>
      </c>
      <c r="P2415" s="112">
        <v>9077</v>
      </c>
      <c r="Q2415" s="112">
        <v>3701</v>
      </c>
      <c r="R2415" s="112">
        <v>1433</v>
      </c>
      <c r="S2415" s="113">
        <v>1284</v>
      </c>
      <c r="T2415" s="17">
        <v>-1.584146840474665E-2</v>
      </c>
      <c r="U2415" s="17">
        <v>4.3835616438356206E-2</v>
      </c>
      <c r="V2415" s="17">
        <v>1.4662756598240456E-3</v>
      </c>
      <c r="W2415" s="17">
        <v>-0.22191323692992215</v>
      </c>
      <c r="X2415" s="17">
        <v>-0.22760646108663729</v>
      </c>
      <c r="Y2415" s="17">
        <v>-1.584146840474665E-2</v>
      </c>
      <c r="Z2415" s="17">
        <v>1.3797181432935846E-2</v>
      </c>
      <c r="AA2415" s="17">
        <v>-1.1815770436460094E-2</v>
      </c>
      <c r="AB2415" s="17">
        <v>0</v>
      </c>
      <c r="AC2415" s="17">
        <v>-0.20182094081942337</v>
      </c>
    </row>
    <row r="2416" spans="1:29" ht="12.75" customHeight="1" x14ac:dyDescent="0.2">
      <c r="A2416" s="19">
        <v>42467</v>
      </c>
      <c r="B2416" s="19">
        <v>42103</v>
      </c>
      <c r="C2416" s="19">
        <v>40647</v>
      </c>
      <c r="D2416" s="16" t="s">
        <v>6</v>
      </c>
      <c r="E2416" s="114">
        <v>18247</v>
      </c>
      <c r="F2416" s="115">
        <v>10520</v>
      </c>
      <c r="G2416" s="113">
        <v>4408</v>
      </c>
      <c r="H2416" s="113">
        <v>1984</v>
      </c>
      <c r="I2416" s="113">
        <v>1335</v>
      </c>
      <c r="J2416" s="112">
        <v>16491</v>
      </c>
      <c r="K2416" s="112">
        <v>9387</v>
      </c>
      <c r="L2416" s="112">
        <v>3904</v>
      </c>
      <c r="M2416" s="112">
        <v>1839</v>
      </c>
      <c r="N2416" s="113">
        <v>1361</v>
      </c>
      <c r="O2416" s="112">
        <v>16381</v>
      </c>
      <c r="P2416" s="112">
        <v>10201</v>
      </c>
      <c r="Q2416" s="112">
        <v>3446</v>
      </c>
      <c r="R2416" s="112">
        <v>1393</v>
      </c>
      <c r="S2416" s="113">
        <v>1341</v>
      </c>
      <c r="T2416" s="17">
        <v>0.10648232369171073</v>
      </c>
      <c r="U2416" s="17">
        <v>0.12069883881964416</v>
      </c>
      <c r="V2416" s="17">
        <v>0.12909836065573765</v>
      </c>
      <c r="W2416" s="17">
        <v>7.8847199564980874E-2</v>
      </c>
      <c r="X2416" s="17">
        <v>-1.9103600293901568E-2</v>
      </c>
      <c r="Y2416" s="17">
        <v>0.10648232369171073</v>
      </c>
      <c r="Z2416" s="17">
        <v>-2.5203854707190554E-2</v>
      </c>
      <c r="AA2416" s="17">
        <v>0.1000748689792863</v>
      </c>
      <c r="AB2416" s="17">
        <v>0.29673202614379091</v>
      </c>
      <c r="AC2416" s="17">
        <v>-0.14968152866242035</v>
      </c>
    </row>
    <row r="2417" spans="1:29" ht="12.75" customHeight="1" x14ac:dyDescent="0.2">
      <c r="A2417" s="19">
        <v>42468</v>
      </c>
      <c r="B2417" s="19">
        <v>42104</v>
      </c>
      <c r="C2417" s="19">
        <v>40648</v>
      </c>
      <c r="D2417" s="16" t="s">
        <v>7</v>
      </c>
      <c r="E2417" s="114">
        <v>19201</v>
      </c>
      <c r="F2417" s="115">
        <v>11146</v>
      </c>
      <c r="G2417" s="113">
        <v>4561</v>
      </c>
      <c r="H2417" s="113">
        <v>2084</v>
      </c>
      <c r="I2417" s="113">
        <v>1410</v>
      </c>
      <c r="J2417" s="112">
        <v>17692</v>
      </c>
      <c r="K2417" s="112">
        <v>10250</v>
      </c>
      <c r="L2417" s="112">
        <v>4121</v>
      </c>
      <c r="M2417" s="112">
        <v>1719</v>
      </c>
      <c r="N2417" s="113">
        <v>1602</v>
      </c>
      <c r="O2417" s="112">
        <v>15615</v>
      </c>
      <c r="P2417" s="112">
        <v>9709</v>
      </c>
      <c r="Q2417" s="112">
        <v>3390</v>
      </c>
      <c r="R2417" s="112">
        <v>1316</v>
      </c>
      <c r="S2417" s="113">
        <v>1200</v>
      </c>
      <c r="T2417" s="17">
        <v>8.5292787700655737E-2</v>
      </c>
      <c r="U2417" s="17">
        <v>8.7414634146341541E-2</v>
      </c>
      <c r="V2417" s="17">
        <v>0.10677020140742544</v>
      </c>
      <c r="W2417" s="17">
        <v>0.21233275159976728</v>
      </c>
      <c r="X2417" s="17">
        <v>-0.11985018726591756</v>
      </c>
      <c r="Y2417" s="17">
        <v>8.5292787700655737E-2</v>
      </c>
      <c r="Z2417" s="17">
        <v>-4.620913914085234E-2</v>
      </c>
      <c r="AA2417" s="17">
        <v>-1.5753129046180425E-2</v>
      </c>
      <c r="AB2417" s="17">
        <v>9.3963254593175893E-2</v>
      </c>
      <c r="AC2417" s="17">
        <v>-3.5567715458276306E-2</v>
      </c>
    </row>
    <row r="2418" spans="1:29" ht="12.75" customHeight="1" x14ac:dyDescent="0.2">
      <c r="A2418" s="19">
        <v>42469</v>
      </c>
      <c r="B2418" s="19">
        <v>42105</v>
      </c>
      <c r="C2418" s="19">
        <v>40649</v>
      </c>
      <c r="D2418" s="16" t="s">
        <v>1</v>
      </c>
      <c r="E2418" s="114">
        <v>22259</v>
      </c>
      <c r="F2418" s="115">
        <v>11413</v>
      </c>
      <c r="G2418" s="113">
        <v>6416</v>
      </c>
      <c r="H2418" s="113">
        <v>2485</v>
      </c>
      <c r="I2418" s="113">
        <v>1945</v>
      </c>
      <c r="J2418" s="112">
        <v>20086</v>
      </c>
      <c r="K2418" s="112">
        <v>10691</v>
      </c>
      <c r="L2418" s="112">
        <v>5429</v>
      </c>
      <c r="M2418" s="112">
        <v>2190</v>
      </c>
      <c r="N2418" s="113">
        <v>1776</v>
      </c>
      <c r="O2418" s="112">
        <v>16921</v>
      </c>
      <c r="P2418" s="112">
        <v>9338</v>
      </c>
      <c r="Q2418" s="112">
        <v>4205</v>
      </c>
      <c r="R2418" s="112">
        <v>1762</v>
      </c>
      <c r="S2418" s="113">
        <v>1616</v>
      </c>
      <c r="T2418" s="17">
        <v>0.10818480533705066</v>
      </c>
      <c r="U2418" s="17">
        <v>6.7533439341502133E-2</v>
      </c>
      <c r="V2418" s="17">
        <v>0.18180143672867932</v>
      </c>
      <c r="W2418" s="17">
        <v>0.13470319634703198</v>
      </c>
      <c r="X2418" s="17">
        <v>9.5157657657657602E-2</v>
      </c>
      <c r="Y2418" s="17">
        <v>0.10818480533705066</v>
      </c>
      <c r="Z2418" s="17">
        <v>-8.9440778047933378E-3</v>
      </c>
      <c r="AA2418" s="17">
        <v>0.19902821902448142</v>
      </c>
      <c r="AB2418" s="17">
        <v>0.2976501305483028</v>
      </c>
      <c r="AC2418" s="17">
        <v>5.9945504087193457E-2</v>
      </c>
    </row>
    <row r="2419" spans="1:29" ht="12.75" customHeight="1" x14ac:dyDescent="0.2">
      <c r="A2419" s="19">
        <v>42470</v>
      </c>
      <c r="B2419" s="19">
        <v>42106</v>
      </c>
      <c r="C2419" s="19">
        <v>40650</v>
      </c>
      <c r="D2419" s="16" t="s">
        <v>2</v>
      </c>
      <c r="E2419" s="114">
        <v>19088</v>
      </c>
      <c r="F2419" s="115">
        <v>10936</v>
      </c>
      <c r="G2419" s="113">
        <v>4788</v>
      </c>
      <c r="H2419" s="113">
        <v>1735</v>
      </c>
      <c r="I2419" s="113">
        <v>1629</v>
      </c>
      <c r="J2419" s="112">
        <v>18734</v>
      </c>
      <c r="K2419" s="112">
        <v>10756</v>
      </c>
      <c r="L2419" s="112">
        <v>4670</v>
      </c>
      <c r="M2419" s="112">
        <v>1888</v>
      </c>
      <c r="N2419" s="113">
        <v>1420</v>
      </c>
      <c r="O2419" s="112">
        <v>16352</v>
      </c>
      <c r="P2419" s="112">
        <v>9763</v>
      </c>
      <c r="Q2419" s="112">
        <v>3767</v>
      </c>
      <c r="R2419" s="112">
        <v>1399</v>
      </c>
      <c r="S2419" s="113">
        <v>1423</v>
      </c>
      <c r="T2419" s="17">
        <v>1.8896124693071448E-2</v>
      </c>
      <c r="U2419" s="17">
        <v>1.673484566753447E-2</v>
      </c>
      <c r="V2419" s="17">
        <v>2.5267665952890761E-2</v>
      </c>
      <c r="W2419" s="17">
        <v>-8.1038135593220373E-2</v>
      </c>
      <c r="X2419" s="17">
        <v>0.14718309859154921</v>
      </c>
      <c r="Y2419" s="17">
        <v>1.8896124693071448E-2</v>
      </c>
      <c r="Z2419" s="17">
        <v>-6.5059416944515669E-2</v>
      </c>
      <c r="AA2419" s="17">
        <v>1.7424564385890351E-2</v>
      </c>
      <c r="AB2419" s="17">
        <v>3.3969010727056048E-2</v>
      </c>
      <c r="AC2419" s="17">
        <v>7.030223390275947E-2</v>
      </c>
    </row>
    <row r="2420" spans="1:29" ht="12.75" customHeight="1" x14ac:dyDescent="0.2">
      <c r="A2420" s="19">
        <v>42471</v>
      </c>
      <c r="B2420" s="19">
        <v>42107</v>
      </c>
      <c r="C2420" s="19">
        <v>40651</v>
      </c>
      <c r="D2420" s="16" t="s">
        <v>3</v>
      </c>
      <c r="E2420" s="114">
        <v>17833</v>
      </c>
      <c r="F2420" s="115">
        <v>10594</v>
      </c>
      <c r="G2420" s="113">
        <v>4577</v>
      </c>
      <c r="H2420" s="113">
        <v>1575</v>
      </c>
      <c r="I2420" s="113">
        <v>1087</v>
      </c>
      <c r="J2420" s="112">
        <v>17391</v>
      </c>
      <c r="K2420" s="112">
        <v>10249</v>
      </c>
      <c r="L2420" s="112">
        <v>4488</v>
      </c>
      <c r="M2420" s="112">
        <v>1462</v>
      </c>
      <c r="N2420" s="113">
        <v>1192</v>
      </c>
      <c r="O2420" s="112">
        <v>16309</v>
      </c>
      <c r="P2420" s="112">
        <v>10198</v>
      </c>
      <c r="Q2420" s="112">
        <v>3547</v>
      </c>
      <c r="R2420" s="112">
        <v>1352</v>
      </c>
      <c r="S2420" s="113">
        <v>1212</v>
      </c>
      <c r="T2420" s="17">
        <v>2.5415444770283457E-2</v>
      </c>
      <c r="U2420" s="17">
        <v>3.3661820665430664E-2</v>
      </c>
      <c r="V2420" s="17">
        <v>1.9830659536541839E-2</v>
      </c>
      <c r="W2420" s="17">
        <v>7.7291381668946668E-2</v>
      </c>
      <c r="X2420" s="17">
        <v>-8.8087248322147649E-2</v>
      </c>
      <c r="Y2420" s="17">
        <v>2.5415444770283457E-2</v>
      </c>
      <c r="Z2420" s="17">
        <v>-2.6912831817764271E-2</v>
      </c>
      <c r="AA2420" s="17">
        <v>8.5626185958254331E-2</v>
      </c>
      <c r="AB2420" s="17">
        <v>2.5461489497136114E-3</v>
      </c>
      <c r="AC2420" s="17">
        <v>-0.31549118387909325</v>
      </c>
    </row>
    <row r="2421" spans="1:29" ht="12.75" customHeight="1" x14ac:dyDescent="0.2">
      <c r="A2421" s="19">
        <v>42472</v>
      </c>
      <c r="B2421" s="19">
        <v>42108</v>
      </c>
      <c r="C2421" s="19">
        <v>40652</v>
      </c>
      <c r="D2421" s="16" t="s">
        <v>4</v>
      </c>
      <c r="E2421" s="114">
        <v>15109</v>
      </c>
      <c r="F2421" s="115">
        <v>9014</v>
      </c>
      <c r="G2421" s="113">
        <v>3785</v>
      </c>
      <c r="H2421" s="113">
        <v>1283</v>
      </c>
      <c r="I2421" s="113">
        <v>1027</v>
      </c>
      <c r="J2421" s="112">
        <v>14615</v>
      </c>
      <c r="K2421" s="112">
        <v>8498</v>
      </c>
      <c r="L2421" s="112">
        <v>3555</v>
      </c>
      <c r="M2421" s="112">
        <v>1461</v>
      </c>
      <c r="N2421" s="113">
        <v>1101</v>
      </c>
      <c r="O2421" s="112">
        <v>15117</v>
      </c>
      <c r="P2421" s="112">
        <v>9190</v>
      </c>
      <c r="Q2421" s="112">
        <v>3380</v>
      </c>
      <c r="R2421" s="112">
        <v>1352</v>
      </c>
      <c r="S2421" s="113">
        <v>1195</v>
      </c>
      <c r="T2421" s="17">
        <v>3.3800889497092035E-2</v>
      </c>
      <c r="U2421" s="17">
        <v>6.0720169451635719E-2</v>
      </c>
      <c r="V2421" s="17">
        <v>6.469760900140642E-2</v>
      </c>
      <c r="W2421" s="17">
        <v>-0.12183436002737846</v>
      </c>
      <c r="X2421" s="17">
        <v>-6.7211625794732055E-2</v>
      </c>
      <c r="Y2421" s="17">
        <v>3.3800889497092035E-2</v>
      </c>
      <c r="Z2421" s="17">
        <v>-3.3351206434316327E-2</v>
      </c>
      <c r="AA2421" s="17">
        <v>2.6858383071079794E-2</v>
      </c>
      <c r="AB2421" s="17">
        <v>9.0059473237043441E-2</v>
      </c>
      <c r="AC2421" s="17">
        <v>-0.20202020202020199</v>
      </c>
    </row>
    <row r="2422" spans="1:29" ht="12.75" customHeight="1" x14ac:dyDescent="0.2">
      <c r="A2422" s="19">
        <v>42473</v>
      </c>
      <c r="B2422" s="19">
        <v>42109</v>
      </c>
      <c r="C2422" s="19">
        <v>40653</v>
      </c>
      <c r="D2422" s="16" t="s">
        <v>5</v>
      </c>
      <c r="E2422" s="114">
        <v>15446</v>
      </c>
      <c r="F2422" s="115">
        <v>9880</v>
      </c>
      <c r="G2422" s="113">
        <v>3452</v>
      </c>
      <c r="H2422" s="113">
        <v>1114</v>
      </c>
      <c r="I2422" s="113">
        <v>1000</v>
      </c>
      <c r="J2422" s="112">
        <v>16393</v>
      </c>
      <c r="K2422" s="112">
        <v>9796</v>
      </c>
      <c r="L2422" s="112">
        <v>4135</v>
      </c>
      <c r="M2422" s="112">
        <v>1207</v>
      </c>
      <c r="N2422" s="113">
        <v>1255</v>
      </c>
      <c r="O2422" s="112">
        <v>15626</v>
      </c>
      <c r="P2422" s="112">
        <v>9311</v>
      </c>
      <c r="Q2422" s="112">
        <v>3745</v>
      </c>
      <c r="R2422" s="112">
        <v>1365</v>
      </c>
      <c r="S2422" s="113">
        <v>1205</v>
      </c>
      <c r="T2422" s="17">
        <v>-5.776855975111328E-2</v>
      </c>
      <c r="U2422" s="17">
        <v>8.5749285422620503E-3</v>
      </c>
      <c r="V2422" s="17">
        <v>-0.16517533252720673</v>
      </c>
      <c r="W2422" s="17">
        <v>-7.7050538525269219E-2</v>
      </c>
      <c r="X2422" s="17">
        <v>-0.20318725099601598</v>
      </c>
      <c r="Y2422" s="17">
        <v>-5.776855975111328E-2</v>
      </c>
      <c r="Z2422" s="17">
        <v>8.7808862568918844E-3</v>
      </c>
      <c r="AA2422" s="17">
        <v>-7.1294054344901769E-2</v>
      </c>
      <c r="AB2422" s="17">
        <v>1.642335766423364E-2</v>
      </c>
      <c r="AC2422" s="17">
        <v>-0.23547400611620795</v>
      </c>
    </row>
    <row r="2423" spans="1:29" ht="12.75" customHeight="1" x14ac:dyDescent="0.2">
      <c r="A2423" s="19">
        <v>42474</v>
      </c>
      <c r="B2423" s="19">
        <v>42110</v>
      </c>
      <c r="C2423" s="19">
        <v>40654</v>
      </c>
      <c r="D2423" s="16" t="s">
        <v>6</v>
      </c>
      <c r="E2423" s="114">
        <v>17250</v>
      </c>
      <c r="F2423" s="115">
        <v>10165</v>
      </c>
      <c r="G2423" s="113">
        <v>4473</v>
      </c>
      <c r="H2423" s="113">
        <v>1561</v>
      </c>
      <c r="I2423" s="113">
        <v>1051</v>
      </c>
      <c r="J2423" s="112">
        <v>17690</v>
      </c>
      <c r="K2423" s="112">
        <v>10781</v>
      </c>
      <c r="L2423" s="112">
        <v>4042</v>
      </c>
      <c r="M2423" s="112">
        <v>1497</v>
      </c>
      <c r="N2423" s="113">
        <v>1370</v>
      </c>
      <c r="O2423" s="112">
        <v>16344.800578236591</v>
      </c>
      <c r="P2423" s="112">
        <v>10262</v>
      </c>
      <c r="Q2423" s="112">
        <v>3542</v>
      </c>
      <c r="R2423" s="112">
        <v>1290</v>
      </c>
      <c r="S2423" s="113">
        <v>1250.8005782365908</v>
      </c>
      <c r="T2423" s="17">
        <v>-2.4872809496890858E-2</v>
      </c>
      <c r="U2423" s="17">
        <v>-5.713755681291155E-2</v>
      </c>
      <c r="V2423" s="17">
        <v>0.10663038099950528</v>
      </c>
      <c r="W2423" s="17">
        <v>4.2752171008684003E-2</v>
      </c>
      <c r="X2423" s="17">
        <v>-0.23284671532846712</v>
      </c>
      <c r="Y2423" s="17">
        <v>-2.4872809496890858E-2</v>
      </c>
      <c r="Z2423" s="17">
        <v>1.0839299920445411E-2</v>
      </c>
      <c r="AA2423" s="17">
        <v>0.11158051689860837</v>
      </c>
      <c r="AB2423" s="17">
        <v>1.2321660181582317E-2</v>
      </c>
      <c r="AC2423" s="17">
        <v>-0.33648989898989901</v>
      </c>
    </row>
    <row r="2424" spans="1:29" ht="12.75" customHeight="1" x14ac:dyDescent="0.2">
      <c r="A2424" s="19">
        <v>42475</v>
      </c>
      <c r="B2424" s="19">
        <v>42111</v>
      </c>
      <c r="C2424" s="19">
        <v>40655</v>
      </c>
      <c r="D2424" s="16" t="s">
        <v>7</v>
      </c>
      <c r="E2424" s="114">
        <v>18140</v>
      </c>
      <c r="F2424" s="115">
        <v>10343</v>
      </c>
      <c r="G2424" s="113">
        <v>4872</v>
      </c>
      <c r="H2424" s="113">
        <v>1675</v>
      </c>
      <c r="I2424" s="113">
        <v>1250</v>
      </c>
      <c r="J2424" s="112">
        <v>18686</v>
      </c>
      <c r="K2424" s="112">
        <v>10913</v>
      </c>
      <c r="L2424" s="112">
        <v>4629</v>
      </c>
      <c r="M2424" s="112">
        <v>1747</v>
      </c>
      <c r="N2424" s="113">
        <v>1397</v>
      </c>
      <c r="O2424" s="112">
        <v>16197.77393146071</v>
      </c>
      <c r="P2424" s="112">
        <v>10215</v>
      </c>
      <c r="Q2424" s="112">
        <v>3392</v>
      </c>
      <c r="R2424" s="112">
        <v>1404</v>
      </c>
      <c r="S2424" s="113">
        <v>1186.7739314607104</v>
      </c>
      <c r="T2424" s="17">
        <v>-2.9219736701273646E-2</v>
      </c>
      <c r="U2424" s="17">
        <v>-5.2231283789975214E-2</v>
      </c>
      <c r="V2424" s="17">
        <v>5.2495139338950114E-2</v>
      </c>
      <c r="W2424" s="17">
        <v>-4.1213508872352644E-2</v>
      </c>
      <c r="X2424" s="17">
        <v>-0.1052254831782391</v>
      </c>
      <c r="Y2424" s="17">
        <v>-2.9219736701273646E-2</v>
      </c>
      <c r="Z2424" s="17">
        <v>-6.0239869162275084E-2</v>
      </c>
      <c r="AA2424" s="17">
        <v>0.15041322314049577</v>
      </c>
      <c r="AB2424" s="17">
        <v>-6.1098654708520161E-2</v>
      </c>
      <c r="AC2424" s="17">
        <v>-0.15081521739130432</v>
      </c>
    </row>
    <row r="2425" spans="1:29" ht="12.75" customHeight="1" x14ac:dyDescent="0.2">
      <c r="A2425" s="19">
        <v>42476</v>
      </c>
      <c r="B2425" s="19">
        <v>42112</v>
      </c>
      <c r="C2425" s="19">
        <v>40656</v>
      </c>
      <c r="D2425" s="16" t="s">
        <v>1</v>
      </c>
      <c r="E2425" s="114">
        <v>20339</v>
      </c>
      <c r="F2425" s="115">
        <v>10785</v>
      </c>
      <c r="G2425" s="113">
        <v>5720</v>
      </c>
      <c r="H2425" s="113">
        <v>2042</v>
      </c>
      <c r="I2425" s="113">
        <v>1792</v>
      </c>
      <c r="J2425" s="112">
        <v>19588</v>
      </c>
      <c r="K2425" s="112">
        <v>10523</v>
      </c>
      <c r="L2425" s="112">
        <v>5266</v>
      </c>
      <c r="M2425" s="112">
        <v>2193</v>
      </c>
      <c r="N2425" s="113">
        <v>1606</v>
      </c>
      <c r="O2425" s="112">
        <v>17783.434684588807</v>
      </c>
      <c r="P2425" s="112">
        <v>10319</v>
      </c>
      <c r="Q2425" s="112">
        <v>4208</v>
      </c>
      <c r="R2425" s="112">
        <v>1723</v>
      </c>
      <c r="S2425" s="113">
        <v>1533.4346845888065</v>
      </c>
      <c r="T2425" s="17">
        <v>3.8339799877475933E-2</v>
      </c>
      <c r="U2425" s="17">
        <v>2.4897842820488458E-2</v>
      </c>
      <c r="V2425" s="17">
        <v>8.6213444739840384E-2</v>
      </c>
      <c r="W2425" s="17">
        <v>-6.8855449156406734E-2</v>
      </c>
      <c r="X2425" s="17">
        <v>0.11581569115815693</v>
      </c>
      <c r="Y2425" s="17">
        <v>3.8339799877475933E-2</v>
      </c>
      <c r="Z2425" s="17">
        <v>0.13335435056746525</v>
      </c>
      <c r="AA2425" s="17">
        <v>0.32071115215885482</v>
      </c>
      <c r="AB2425" s="17">
        <v>0.30562659846547313</v>
      </c>
      <c r="AC2425" s="17">
        <v>5.2878965922444232E-2</v>
      </c>
    </row>
    <row r="2426" spans="1:29" ht="12.75" customHeight="1" x14ac:dyDescent="0.2">
      <c r="A2426" s="19">
        <v>42477</v>
      </c>
      <c r="B2426" s="19">
        <v>42113</v>
      </c>
      <c r="C2426" s="19">
        <v>40657</v>
      </c>
      <c r="D2426" s="16" t="s">
        <v>2</v>
      </c>
      <c r="E2426" s="114">
        <v>19122</v>
      </c>
      <c r="F2426" s="115">
        <v>11453</v>
      </c>
      <c r="G2426" s="113">
        <v>4408</v>
      </c>
      <c r="H2426" s="113">
        <v>1503</v>
      </c>
      <c r="I2426" s="113">
        <v>1758</v>
      </c>
      <c r="J2426" s="112">
        <v>19707</v>
      </c>
      <c r="K2426" s="112">
        <v>11435</v>
      </c>
      <c r="L2426" s="112">
        <v>5053</v>
      </c>
      <c r="M2426" s="112">
        <v>1694</v>
      </c>
      <c r="N2426" s="113">
        <v>1525</v>
      </c>
      <c r="O2426" s="112">
        <v>16643.128514981694</v>
      </c>
      <c r="P2426" s="112">
        <v>10536</v>
      </c>
      <c r="Q2426" s="112">
        <v>3771</v>
      </c>
      <c r="R2426" s="112">
        <v>1328</v>
      </c>
      <c r="S2426" s="113">
        <v>1008.1285149816955</v>
      </c>
      <c r="T2426" s="17">
        <v>-2.9684883543918406E-2</v>
      </c>
      <c r="U2426" s="17">
        <v>1.5741145605596696E-3</v>
      </c>
      <c r="V2426" s="17">
        <v>-0.12764694241044927</v>
      </c>
      <c r="W2426" s="17">
        <v>-0.11275088547815826</v>
      </c>
      <c r="X2426" s="17">
        <v>0.15278688524590156</v>
      </c>
      <c r="Y2426" s="17">
        <v>-2.9684883543918406E-2</v>
      </c>
      <c r="Z2426" s="17">
        <v>0.18831707823199828</v>
      </c>
      <c r="AA2426" s="17">
        <v>0.21432506887052338</v>
      </c>
      <c r="AB2426" s="17">
        <v>0.17974882260596536</v>
      </c>
      <c r="AC2426" s="17">
        <v>0.35857805255023179</v>
      </c>
    </row>
    <row r="2427" spans="1:29" ht="12.75" customHeight="1" x14ac:dyDescent="0.2">
      <c r="A2427" s="19">
        <v>42478</v>
      </c>
      <c r="B2427" s="19">
        <v>42114</v>
      </c>
      <c r="C2427" s="19">
        <v>40658</v>
      </c>
      <c r="D2427" s="16" t="s">
        <v>3</v>
      </c>
      <c r="E2427" s="114">
        <v>17836</v>
      </c>
      <c r="F2427" s="115">
        <v>10858</v>
      </c>
      <c r="G2427" s="113">
        <v>4329</v>
      </c>
      <c r="H2427" s="113">
        <v>1435</v>
      </c>
      <c r="I2427" s="113">
        <v>1214</v>
      </c>
      <c r="J2427" s="112">
        <v>16736</v>
      </c>
      <c r="K2427" s="112">
        <v>10794</v>
      </c>
      <c r="L2427" s="112">
        <v>3792</v>
      </c>
      <c r="M2427" s="112">
        <v>1269</v>
      </c>
      <c r="N2427" s="113">
        <v>881</v>
      </c>
      <c r="O2427" s="112">
        <v>15267.20452443017</v>
      </c>
      <c r="P2427" s="112">
        <v>9912</v>
      </c>
      <c r="Q2427" s="112">
        <v>3234</v>
      </c>
      <c r="R2427" s="112">
        <v>1113</v>
      </c>
      <c r="S2427" s="113">
        <v>1008.2045244301705</v>
      </c>
      <c r="T2427" s="17">
        <v>6.5726577437858591E-2</v>
      </c>
      <c r="U2427" s="17">
        <v>5.9292199370020171E-3</v>
      </c>
      <c r="V2427" s="17">
        <v>0.14161392405063289</v>
      </c>
      <c r="W2427" s="17">
        <v>0.13081166272655631</v>
      </c>
      <c r="X2427" s="17">
        <v>0.37797956867196358</v>
      </c>
      <c r="Y2427" s="17">
        <v>6.5726577437858591E-2</v>
      </c>
      <c r="Z2427" s="17">
        <v>6.0662303409201979E-2</v>
      </c>
      <c r="AA2427" s="17">
        <v>0.19124931205283424</v>
      </c>
      <c r="AB2427" s="17">
        <v>0.12372748629600627</v>
      </c>
      <c r="AC2427" s="17">
        <v>-3.5742652899126259E-2</v>
      </c>
    </row>
    <row r="2428" spans="1:29" ht="12.75" customHeight="1" x14ac:dyDescent="0.2">
      <c r="A2428" s="19">
        <v>42479</v>
      </c>
      <c r="B2428" s="19">
        <v>42115</v>
      </c>
      <c r="C2428" s="19">
        <v>40659</v>
      </c>
      <c r="D2428" s="16" t="s">
        <v>4</v>
      </c>
      <c r="E2428" s="114">
        <v>15670</v>
      </c>
      <c r="F2428" s="115">
        <v>9485</v>
      </c>
      <c r="G2428" s="113">
        <v>3860</v>
      </c>
      <c r="H2428" s="113">
        <v>1278</v>
      </c>
      <c r="I2428" s="113">
        <v>1047</v>
      </c>
      <c r="J2428" s="112">
        <v>14835</v>
      </c>
      <c r="K2428" s="112">
        <v>8971</v>
      </c>
      <c r="L2428" s="112">
        <v>3679</v>
      </c>
      <c r="M2428" s="112">
        <v>1244</v>
      </c>
      <c r="N2428" s="113">
        <v>941</v>
      </c>
      <c r="O2428" s="112">
        <v>14628.125024272567</v>
      </c>
      <c r="P2428" s="112">
        <v>9352</v>
      </c>
      <c r="Q2428" s="112">
        <v>2851</v>
      </c>
      <c r="R2428" s="112">
        <v>1324</v>
      </c>
      <c r="S2428" s="113">
        <v>1101.125024272568</v>
      </c>
      <c r="T2428" s="17">
        <v>5.6285810583080575E-2</v>
      </c>
      <c r="U2428" s="17">
        <v>5.7295730687771718E-2</v>
      </c>
      <c r="V2428" s="17">
        <v>4.9198151671649981E-2</v>
      </c>
      <c r="W2428" s="17">
        <v>2.7331189710610992E-2</v>
      </c>
      <c r="X2428" s="17">
        <v>0.11264612114771522</v>
      </c>
      <c r="Y2428" s="17">
        <v>5.6285810583080575E-2</v>
      </c>
      <c r="Z2428" s="17">
        <v>-2.3140843588934645E-3</v>
      </c>
      <c r="AA2428" s="17">
        <v>3.4297963558413747E-2</v>
      </c>
      <c r="AB2428" s="17">
        <v>-1.5625000000000222E-3</v>
      </c>
      <c r="AC2428" s="17">
        <v>-5.7605760576057596E-2</v>
      </c>
    </row>
    <row r="2429" spans="1:29" ht="12.75" customHeight="1" x14ac:dyDescent="0.2">
      <c r="A2429" s="19">
        <v>42480</v>
      </c>
      <c r="B2429" s="19">
        <v>42116</v>
      </c>
      <c r="C2429" s="19">
        <v>40660</v>
      </c>
      <c r="D2429" s="16" t="s">
        <v>5</v>
      </c>
      <c r="E2429" s="114">
        <v>16589</v>
      </c>
      <c r="F2429" s="115">
        <v>10596</v>
      </c>
      <c r="G2429" s="113">
        <v>3763</v>
      </c>
      <c r="H2429" s="113">
        <v>1183</v>
      </c>
      <c r="I2429" s="113">
        <v>1047</v>
      </c>
      <c r="J2429" s="112">
        <v>16059</v>
      </c>
      <c r="K2429" s="112">
        <v>9562</v>
      </c>
      <c r="L2429" s="112">
        <v>4310</v>
      </c>
      <c r="M2429" s="112">
        <v>1207</v>
      </c>
      <c r="N2429" s="113">
        <v>980</v>
      </c>
      <c r="O2429" s="112">
        <v>15781</v>
      </c>
      <c r="P2429" s="112">
        <v>9342</v>
      </c>
      <c r="Q2429" s="112">
        <v>3900</v>
      </c>
      <c r="R2429" s="112">
        <v>1284</v>
      </c>
      <c r="S2429" s="113">
        <v>1255</v>
      </c>
      <c r="T2429" s="17">
        <v>3.3003300330032959E-2</v>
      </c>
      <c r="U2429" s="17">
        <v>0.10813637314369373</v>
      </c>
      <c r="V2429" s="17">
        <v>-0.12691415313225063</v>
      </c>
      <c r="W2429" s="17">
        <v>-1.988400994200501E-2</v>
      </c>
      <c r="X2429" s="17">
        <v>6.8367346938775553E-2</v>
      </c>
      <c r="Y2429" s="17">
        <v>3.3003300330032959E-2</v>
      </c>
      <c r="Z2429" s="17">
        <v>6.8037496220139104E-2</v>
      </c>
      <c r="AA2429" s="17">
        <v>5.1704863051984296E-2</v>
      </c>
      <c r="AB2429" s="17">
        <v>-0.10038022813688208</v>
      </c>
      <c r="AC2429" s="17">
        <v>-0.19275250578257519</v>
      </c>
    </row>
    <row r="2430" spans="1:29" ht="12.75" customHeight="1" x14ac:dyDescent="0.2">
      <c r="A2430" s="19">
        <v>42481</v>
      </c>
      <c r="B2430" s="19">
        <v>42117</v>
      </c>
      <c r="C2430" s="19">
        <v>40661</v>
      </c>
      <c r="D2430" s="16" t="s">
        <v>6</v>
      </c>
      <c r="E2430" s="114">
        <v>18103</v>
      </c>
      <c r="F2430" s="115">
        <v>10956</v>
      </c>
      <c r="G2430" s="113">
        <v>4335</v>
      </c>
      <c r="H2430" s="113">
        <v>1574</v>
      </c>
      <c r="I2430" s="113">
        <v>1238</v>
      </c>
      <c r="J2430" s="112">
        <v>17219</v>
      </c>
      <c r="K2430" s="112">
        <v>9950</v>
      </c>
      <c r="L2430" s="112">
        <v>4401</v>
      </c>
      <c r="M2430" s="112">
        <v>1476</v>
      </c>
      <c r="N2430" s="113">
        <v>1392</v>
      </c>
      <c r="O2430" s="112">
        <v>16555</v>
      </c>
      <c r="P2430" s="112">
        <v>10455</v>
      </c>
      <c r="Q2430" s="112">
        <v>3332</v>
      </c>
      <c r="R2430" s="112">
        <v>1448</v>
      </c>
      <c r="S2430" s="113">
        <v>1320</v>
      </c>
      <c r="T2430" s="17">
        <v>5.1338637551541888E-2</v>
      </c>
      <c r="U2430" s="17">
        <v>0.10110552763819092</v>
      </c>
      <c r="V2430" s="17">
        <v>-1.499659168370826E-2</v>
      </c>
      <c r="W2430" s="17">
        <v>6.639566395663965E-2</v>
      </c>
      <c r="X2430" s="17">
        <v>-0.11063218390804597</v>
      </c>
      <c r="Y2430" s="17">
        <v>5.1338637551541888E-2</v>
      </c>
      <c r="Z2430" s="17">
        <v>0.10488100040338844</v>
      </c>
      <c r="AA2430" s="17">
        <v>0.15971107544141261</v>
      </c>
      <c r="AB2430" s="17">
        <v>0.20798158096699915</v>
      </c>
      <c r="AC2430" s="17">
        <v>-0.14206514206514209</v>
      </c>
    </row>
    <row r="2431" spans="1:29" ht="12.75" customHeight="1" x14ac:dyDescent="0.2">
      <c r="A2431" s="19">
        <v>42482</v>
      </c>
      <c r="B2431" s="19">
        <v>42118</v>
      </c>
      <c r="C2431" s="19">
        <v>40662</v>
      </c>
      <c r="D2431" s="16" t="s">
        <v>7</v>
      </c>
      <c r="E2431" s="114">
        <v>18878</v>
      </c>
      <c r="F2431" s="115">
        <v>10795</v>
      </c>
      <c r="G2431" s="113">
        <v>4936</v>
      </c>
      <c r="H2431" s="113">
        <v>1708</v>
      </c>
      <c r="I2431" s="113">
        <v>1439</v>
      </c>
      <c r="J2431" s="112">
        <v>17262</v>
      </c>
      <c r="K2431" s="112">
        <v>9827</v>
      </c>
      <c r="L2431" s="112">
        <v>4275</v>
      </c>
      <c r="M2431" s="112">
        <v>1649</v>
      </c>
      <c r="N2431" s="113">
        <v>1511</v>
      </c>
      <c r="O2431" s="112">
        <v>16020</v>
      </c>
      <c r="P2431" s="112">
        <v>9961</v>
      </c>
      <c r="Q2431" s="112">
        <v>3428</v>
      </c>
      <c r="R2431" s="112">
        <v>1210</v>
      </c>
      <c r="S2431" s="113">
        <v>1421</v>
      </c>
      <c r="T2431" s="17">
        <v>9.3616035221874672E-2</v>
      </c>
      <c r="U2431" s="17">
        <v>9.8504121298463421E-2</v>
      </c>
      <c r="V2431" s="17">
        <v>0.15461988304093577</v>
      </c>
      <c r="W2431" s="17">
        <v>3.5779260157671411E-2</v>
      </c>
      <c r="X2431" s="17">
        <v>-4.765056254136335E-2</v>
      </c>
      <c r="Y2431" s="17">
        <v>9.3616035221874672E-2</v>
      </c>
      <c r="Z2431" s="17">
        <v>3.4995206136145818E-2</v>
      </c>
      <c r="AA2431" s="17">
        <v>0.17720009539709047</v>
      </c>
      <c r="AB2431" s="17">
        <v>0.22349570200573066</v>
      </c>
      <c r="AC2431" s="17">
        <v>5.113221329437545E-2</v>
      </c>
    </row>
    <row r="2432" spans="1:29" ht="12.75" customHeight="1" x14ac:dyDescent="0.2">
      <c r="A2432" s="19">
        <v>42483</v>
      </c>
      <c r="B2432" s="19">
        <v>42119</v>
      </c>
      <c r="C2432" s="19">
        <v>40663</v>
      </c>
      <c r="D2432" s="16" t="s">
        <v>1</v>
      </c>
      <c r="E2432" s="114">
        <v>18963</v>
      </c>
      <c r="F2432" s="115">
        <v>10635</v>
      </c>
      <c r="G2432" s="113">
        <v>4524</v>
      </c>
      <c r="H2432" s="113">
        <v>1940</v>
      </c>
      <c r="I2432" s="113">
        <v>1864</v>
      </c>
      <c r="J2432" s="112">
        <v>18760</v>
      </c>
      <c r="K2432" s="112">
        <v>9845</v>
      </c>
      <c r="L2432" s="112">
        <v>5332</v>
      </c>
      <c r="M2432" s="112">
        <v>1845</v>
      </c>
      <c r="N2432" s="113">
        <v>1738</v>
      </c>
      <c r="O2432" s="112">
        <v>16741</v>
      </c>
      <c r="P2432" s="112">
        <v>9472</v>
      </c>
      <c r="Q2432" s="112">
        <v>4091</v>
      </c>
      <c r="R2432" s="112">
        <v>1475</v>
      </c>
      <c r="S2432" s="113">
        <v>1703</v>
      </c>
      <c r="T2432" s="17">
        <v>1.0820895522388074E-2</v>
      </c>
      <c r="U2432" s="17">
        <v>8.0243778567800961E-2</v>
      </c>
      <c r="V2432" s="17">
        <v>-0.15153788447111782</v>
      </c>
      <c r="W2432" s="17">
        <v>5.1490514905148999E-2</v>
      </c>
      <c r="X2432" s="17">
        <v>7.2497123130034424E-2</v>
      </c>
      <c r="Y2432" s="17">
        <v>1.0820895522388074E-2</v>
      </c>
      <c r="Z2432" s="17">
        <v>2.8728961114335538E-2</v>
      </c>
      <c r="AA2432" s="17">
        <v>0.18150953251501689</v>
      </c>
      <c r="AB2432" s="17">
        <v>0.31436314363143625</v>
      </c>
      <c r="AC2432" s="17">
        <v>4.8368953880765009E-2</v>
      </c>
    </row>
    <row r="2433" spans="1:29" ht="12.75" customHeight="1" x14ac:dyDescent="0.2">
      <c r="A2433" s="19">
        <v>42484</v>
      </c>
      <c r="B2433" s="19">
        <v>42120</v>
      </c>
      <c r="C2433" s="19">
        <v>40664</v>
      </c>
      <c r="D2433" s="16" t="s">
        <v>2</v>
      </c>
      <c r="E2433" s="114">
        <v>18343</v>
      </c>
      <c r="F2433" s="115">
        <v>11049</v>
      </c>
      <c r="G2433" s="113">
        <v>4321</v>
      </c>
      <c r="H2433" s="113">
        <v>1411</v>
      </c>
      <c r="I2433" s="113">
        <v>1562</v>
      </c>
      <c r="J2433" s="112">
        <v>16484</v>
      </c>
      <c r="K2433" s="112">
        <v>10004</v>
      </c>
      <c r="L2433" s="112">
        <v>3994</v>
      </c>
      <c r="M2433" s="112">
        <v>1270</v>
      </c>
      <c r="N2433" s="113">
        <v>1216</v>
      </c>
      <c r="O2433" s="112">
        <v>15259</v>
      </c>
      <c r="P2433" s="112">
        <v>9353</v>
      </c>
      <c r="Q2433" s="112">
        <v>3509</v>
      </c>
      <c r="R2433" s="112">
        <v>1155</v>
      </c>
      <c r="S2433" s="113">
        <v>1242</v>
      </c>
      <c r="T2433" s="17">
        <v>0.11277602523659302</v>
      </c>
      <c r="U2433" s="17">
        <v>0.10445821671331457</v>
      </c>
      <c r="V2433" s="17">
        <v>8.1872809213820785E-2</v>
      </c>
      <c r="W2433" s="17">
        <v>0.11102362204724403</v>
      </c>
      <c r="X2433" s="17">
        <v>0.28453947368421062</v>
      </c>
      <c r="Y2433" s="17">
        <v>0.11277602523659302</v>
      </c>
      <c r="Z2433" s="17">
        <v>3.9905882352941235E-2</v>
      </c>
      <c r="AA2433" s="17">
        <v>0.19397623652942797</v>
      </c>
      <c r="AB2433" s="17">
        <v>6.4194008559201876E-3</v>
      </c>
      <c r="AC2433" s="17">
        <v>0.26682887266828881</v>
      </c>
    </row>
    <row r="2434" spans="1:29" ht="12.75" customHeight="1" x14ac:dyDescent="0.2">
      <c r="A2434" s="19">
        <v>42485</v>
      </c>
      <c r="B2434" s="19">
        <v>42121</v>
      </c>
      <c r="C2434" s="19">
        <v>40665</v>
      </c>
      <c r="D2434" s="16" t="s">
        <v>3</v>
      </c>
      <c r="E2434" s="114">
        <v>16634</v>
      </c>
      <c r="F2434" s="115">
        <v>10513</v>
      </c>
      <c r="G2434" s="113">
        <v>3978</v>
      </c>
      <c r="H2434" s="113">
        <v>1171</v>
      </c>
      <c r="I2434" s="113">
        <v>972</v>
      </c>
      <c r="J2434" s="112">
        <v>14870</v>
      </c>
      <c r="K2434" s="112">
        <v>9736</v>
      </c>
      <c r="L2434" s="112">
        <v>3302</v>
      </c>
      <c r="M2434" s="112">
        <v>1115</v>
      </c>
      <c r="N2434" s="113">
        <v>717</v>
      </c>
      <c r="O2434" s="112">
        <v>16409</v>
      </c>
      <c r="P2434" s="112">
        <v>10307</v>
      </c>
      <c r="Q2434" s="112">
        <v>3665</v>
      </c>
      <c r="R2434" s="112">
        <v>1199</v>
      </c>
      <c r="S2434" s="113">
        <v>1238</v>
      </c>
      <c r="T2434" s="17">
        <v>0.11862811028917286</v>
      </c>
      <c r="U2434" s="17">
        <v>7.9806902218570341E-2</v>
      </c>
      <c r="V2434" s="17">
        <v>0.20472440944881898</v>
      </c>
      <c r="W2434" s="17">
        <v>5.0224215246636783E-2</v>
      </c>
      <c r="X2434" s="17">
        <v>0.35564853556485354</v>
      </c>
      <c r="Y2434" s="17">
        <v>0.11862811028917286</v>
      </c>
      <c r="Z2434" s="17">
        <v>4.8747849359587203E-3</v>
      </c>
      <c r="AA2434" s="17">
        <v>0.19101796407185634</v>
      </c>
      <c r="AB2434" s="17">
        <v>7.8268876611418126E-2</v>
      </c>
      <c r="AC2434" s="17">
        <v>-0.20846905537459282</v>
      </c>
    </row>
    <row r="2435" spans="1:29" ht="12.75" customHeight="1" x14ac:dyDescent="0.2">
      <c r="A2435" s="19">
        <v>42486</v>
      </c>
      <c r="B2435" s="19">
        <v>42122</v>
      </c>
      <c r="C2435" s="19">
        <v>40666</v>
      </c>
      <c r="D2435" s="16" t="s">
        <v>4</v>
      </c>
      <c r="E2435" s="114">
        <v>14361</v>
      </c>
      <c r="F2435" s="115">
        <v>8730</v>
      </c>
      <c r="G2435" s="113">
        <v>3636</v>
      </c>
      <c r="H2435" s="113">
        <v>1095</v>
      </c>
      <c r="I2435" s="113">
        <v>900</v>
      </c>
      <c r="J2435" s="112">
        <v>13513</v>
      </c>
      <c r="K2435" s="112">
        <v>8435</v>
      </c>
      <c r="L2435" s="112">
        <v>3147</v>
      </c>
      <c r="M2435" s="112">
        <v>958</v>
      </c>
      <c r="N2435" s="113">
        <v>973</v>
      </c>
      <c r="O2435" s="112">
        <v>15961</v>
      </c>
      <c r="P2435" s="112">
        <v>9978</v>
      </c>
      <c r="Q2435" s="112">
        <v>3404</v>
      </c>
      <c r="R2435" s="112">
        <v>1284</v>
      </c>
      <c r="S2435" s="113">
        <v>1295</v>
      </c>
      <c r="T2435" s="17">
        <v>6.2754384666617424E-2</v>
      </c>
      <c r="U2435" s="17">
        <v>3.4973325429757063E-2</v>
      </c>
      <c r="V2435" s="17">
        <v>0.15538608198284076</v>
      </c>
      <c r="W2435" s="17">
        <v>0.14300626304801667</v>
      </c>
      <c r="X2435" s="17">
        <v>-7.5025693730729648E-2</v>
      </c>
      <c r="Y2435" s="17">
        <v>6.2754384666617424E-2</v>
      </c>
      <c r="Z2435" s="17">
        <v>3.4482758620689724E-2</v>
      </c>
      <c r="AA2435" s="17">
        <v>0.10550319245971429</v>
      </c>
      <c r="AB2435" s="17">
        <v>0.13003095975232193</v>
      </c>
      <c r="AC2435" s="17">
        <v>-0.13710450623202297</v>
      </c>
    </row>
    <row r="2436" spans="1:29" ht="12.75" customHeight="1" x14ac:dyDescent="0.2">
      <c r="A2436" s="19">
        <v>42487</v>
      </c>
      <c r="B2436" s="19">
        <v>42123</v>
      </c>
      <c r="C2436" s="19">
        <v>40667</v>
      </c>
      <c r="D2436" s="16" t="s">
        <v>5</v>
      </c>
      <c r="E2436" s="114">
        <v>15496</v>
      </c>
      <c r="F2436" s="115">
        <v>9807</v>
      </c>
      <c r="G2436" s="113">
        <v>3876</v>
      </c>
      <c r="H2436" s="113">
        <v>1018</v>
      </c>
      <c r="I2436" s="113">
        <v>795</v>
      </c>
      <c r="J2436" s="112">
        <v>15332</v>
      </c>
      <c r="K2436" s="112">
        <v>9038</v>
      </c>
      <c r="L2436" s="112">
        <v>3926</v>
      </c>
      <c r="M2436" s="112">
        <v>1413</v>
      </c>
      <c r="N2436" s="113">
        <v>955</v>
      </c>
      <c r="O2436" s="112">
        <v>16320</v>
      </c>
      <c r="P2436" s="112">
        <v>10140</v>
      </c>
      <c r="Q2436" s="112">
        <v>3677</v>
      </c>
      <c r="R2436" s="112">
        <v>1281</v>
      </c>
      <c r="S2436" s="113">
        <v>1222</v>
      </c>
      <c r="T2436" s="17">
        <v>1.0696582311505276E-2</v>
      </c>
      <c r="U2436" s="17">
        <v>8.5085195839787575E-2</v>
      </c>
      <c r="V2436" s="17">
        <v>-1.2735608762098782E-2</v>
      </c>
      <c r="W2436" s="17">
        <v>-0.27954706298655341</v>
      </c>
      <c r="X2436" s="17">
        <v>-0.16753926701570676</v>
      </c>
      <c r="Y2436" s="17">
        <v>1.0696582311505276E-2</v>
      </c>
      <c r="Z2436" s="17">
        <v>4.8652694610778369E-2</v>
      </c>
      <c r="AA2436" s="17">
        <v>0.10301650540694363</v>
      </c>
      <c r="AB2436" s="17">
        <v>-6.1751152073732718E-2</v>
      </c>
      <c r="AC2436" s="17">
        <v>-0.30385288966725044</v>
      </c>
    </row>
    <row r="2437" spans="1:29" ht="12.75" customHeight="1" x14ac:dyDescent="0.2">
      <c r="A2437" s="19">
        <v>42488</v>
      </c>
      <c r="B2437" s="19">
        <v>42124</v>
      </c>
      <c r="C2437" s="19">
        <v>40668</v>
      </c>
      <c r="D2437" s="16" t="s">
        <v>6</v>
      </c>
      <c r="E2437" s="114">
        <v>16795</v>
      </c>
      <c r="F2437" s="115">
        <v>9976</v>
      </c>
      <c r="G2437" s="113">
        <v>4040</v>
      </c>
      <c r="H2437" s="113">
        <v>1482</v>
      </c>
      <c r="I2437" s="113">
        <v>1297</v>
      </c>
      <c r="J2437" s="112">
        <v>16729</v>
      </c>
      <c r="K2437" s="112">
        <v>9814</v>
      </c>
      <c r="L2437" s="112">
        <v>4260</v>
      </c>
      <c r="M2437" s="112">
        <v>1282</v>
      </c>
      <c r="N2437" s="113">
        <v>1373</v>
      </c>
      <c r="O2437" s="112">
        <v>17226</v>
      </c>
      <c r="P2437" s="112">
        <v>10951</v>
      </c>
      <c r="Q2437" s="112">
        <v>3445</v>
      </c>
      <c r="R2437" s="112">
        <v>1499</v>
      </c>
      <c r="S2437" s="113">
        <v>1331</v>
      </c>
      <c r="T2437" s="17">
        <v>3.9452447845058636E-3</v>
      </c>
      <c r="U2437" s="17">
        <v>1.6507030772366038E-2</v>
      </c>
      <c r="V2437" s="17">
        <v>-5.1643192488262879E-2</v>
      </c>
      <c r="W2437" s="17">
        <v>0.15600624024961007</v>
      </c>
      <c r="X2437" s="17">
        <v>-5.5353241077931492E-2</v>
      </c>
      <c r="Y2437" s="17">
        <v>3.9452447845058636E-3</v>
      </c>
      <c r="Z2437" s="17">
        <v>-7.0010254497995694E-2</v>
      </c>
      <c r="AA2437" s="17">
        <v>-4.4691416410498896E-2</v>
      </c>
      <c r="AB2437" s="17">
        <v>2.7027027027026973E-2</v>
      </c>
      <c r="AC2437" s="17">
        <v>2.4486571879936747E-2</v>
      </c>
    </row>
    <row r="2438" spans="1:29" ht="12.75" customHeight="1" x14ac:dyDescent="0.2">
      <c r="A2438" s="19">
        <v>42489</v>
      </c>
      <c r="B2438" s="19">
        <v>42125</v>
      </c>
      <c r="C2438" s="19">
        <v>40669</v>
      </c>
      <c r="D2438" s="16" t="s">
        <v>7</v>
      </c>
      <c r="E2438" s="114">
        <v>15830</v>
      </c>
      <c r="F2438" s="115">
        <v>9352</v>
      </c>
      <c r="G2438" s="113">
        <v>4098</v>
      </c>
      <c r="H2438" s="113">
        <v>1376</v>
      </c>
      <c r="I2438" s="113">
        <v>1004</v>
      </c>
      <c r="J2438" s="112">
        <v>17850</v>
      </c>
      <c r="K2438" s="112">
        <v>10652</v>
      </c>
      <c r="L2438" s="112">
        <v>4187</v>
      </c>
      <c r="M2438" s="112">
        <v>1681</v>
      </c>
      <c r="N2438" s="113">
        <v>1330</v>
      </c>
      <c r="O2438" s="112">
        <v>17212</v>
      </c>
      <c r="P2438" s="112">
        <v>10762</v>
      </c>
      <c r="Q2438" s="112">
        <v>3598</v>
      </c>
      <c r="R2438" s="112">
        <v>1342</v>
      </c>
      <c r="S2438" s="113">
        <v>1510</v>
      </c>
      <c r="T2438" s="17">
        <v>-0.11316526610644262</v>
      </c>
      <c r="U2438" s="17">
        <v>-0.12204280886218555</v>
      </c>
      <c r="V2438" s="17">
        <v>-2.125626940530212E-2</v>
      </c>
      <c r="W2438" s="17">
        <v>-0.18143961927424157</v>
      </c>
      <c r="X2438" s="17">
        <v>-0.24511278195488717</v>
      </c>
      <c r="Y2438" s="17">
        <v>-0.11316526610644262</v>
      </c>
      <c r="Z2438" s="17">
        <v>-0.12565445026178013</v>
      </c>
      <c r="AA2438" s="17">
        <v>1.4858841010401136E-2</v>
      </c>
      <c r="AB2438" s="17">
        <v>6.0909791827293835E-2</v>
      </c>
      <c r="AC2438" s="17">
        <v>-0.29986052998605295</v>
      </c>
    </row>
    <row r="2439" spans="1:29" ht="12.75" customHeight="1" x14ac:dyDescent="0.2">
      <c r="A2439" s="19">
        <v>42490</v>
      </c>
      <c r="B2439" s="19">
        <v>42126</v>
      </c>
      <c r="C2439" s="19">
        <v>40670</v>
      </c>
      <c r="D2439" s="16" t="s">
        <v>1</v>
      </c>
      <c r="E2439" s="114">
        <v>18669</v>
      </c>
      <c r="F2439" s="115">
        <v>9791</v>
      </c>
      <c r="G2439" s="113">
        <v>5215</v>
      </c>
      <c r="H2439" s="113">
        <v>1932</v>
      </c>
      <c r="I2439" s="113">
        <v>1731</v>
      </c>
      <c r="J2439" s="112">
        <v>17565</v>
      </c>
      <c r="K2439" s="112">
        <v>9671</v>
      </c>
      <c r="L2439" s="112">
        <v>4494</v>
      </c>
      <c r="M2439" s="112">
        <v>1643</v>
      </c>
      <c r="N2439" s="113">
        <v>1757</v>
      </c>
      <c r="O2439" s="112">
        <v>17788</v>
      </c>
      <c r="P2439" s="112">
        <v>10093</v>
      </c>
      <c r="Q2439" s="112">
        <v>4388</v>
      </c>
      <c r="R2439" s="112">
        <v>1647</v>
      </c>
      <c r="S2439" s="113">
        <v>1660</v>
      </c>
      <c r="T2439" s="17">
        <v>6.2852263023057242E-2</v>
      </c>
      <c r="U2439" s="17">
        <v>1.2408230793092834E-2</v>
      </c>
      <c r="V2439" s="17">
        <v>0.16043613707165116</v>
      </c>
      <c r="W2439" s="17">
        <v>0.17589774802191105</v>
      </c>
      <c r="X2439" s="17">
        <v>-1.4797951052931135E-2</v>
      </c>
      <c r="Y2439" s="17">
        <v>6.2852263023057242E-2</v>
      </c>
      <c r="Z2439" s="17">
        <v>-6.4941653982749648E-3</v>
      </c>
      <c r="AA2439" s="17">
        <v>3.5338495135993631E-2</v>
      </c>
      <c r="AB2439" s="17">
        <v>0.26688524590163931</v>
      </c>
      <c r="AC2439" s="17">
        <v>0.35023400936037441</v>
      </c>
    </row>
    <row r="2440" spans="1:29" ht="12.75" customHeight="1" x14ac:dyDescent="0.2">
      <c r="A2440" s="19">
        <v>42491</v>
      </c>
      <c r="B2440" s="19">
        <v>42127</v>
      </c>
      <c r="C2440" s="19">
        <v>40671</v>
      </c>
      <c r="D2440" s="16" t="s">
        <v>2</v>
      </c>
      <c r="E2440" s="114">
        <v>18531</v>
      </c>
      <c r="F2440" s="115">
        <v>10602</v>
      </c>
      <c r="G2440" s="113">
        <v>4584</v>
      </c>
      <c r="H2440" s="113">
        <v>1551</v>
      </c>
      <c r="I2440" s="113">
        <v>1794</v>
      </c>
      <c r="J2440" s="112">
        <v>18372</v>
      </c>
      <c r="K2440" s="112">
        <v>10977</v>
      </c>
      <c r="L2440" s="112">
        <v>4283</v>
      </c>
      <c r="M2440" s="112">
        <v>1647</v>
      </c>
      <c r="N2440" s="113">
        <v>1465</v>
      </c>
      <c r="O2440" s="112">
        <v>16684</v>
      </c>
      <c r="P2440" s="112">
        <v>10186</v>
      </c>
      <c r="Q2440" s="112">
        <v>3694</v>
      </c>
      <c r="R2440" s="112">
        <v>1351</v>
      </c>
      <c r="S2440" s="113">
        <v>1453</v>
      </c>
      <c r="T2440" s="17">
        <v>8.6544741998693109E-3</v>
      </c>
      <c r="U2440" s="17">
        <v>-3.4162339437004641E-2</v>
      </c>
      <c r="V2440" s="17">
        <v>7.0277842633668097E-2</v>
      </c>
      <c r="W2440" s="17">
        <v>-5.8287795992714053E-2</v>
      </c>
      <c r="X2440" s="17">
        <v>0.2245733788395905</v>
      </c>
      <c r="Y2440" s="17">
        <v>8.6544741998693109E-3</v>
      </c>
      <c r="Z2440" s="17">
        <v>6.4552876400227888E-3</v>
      </c>
      <c r="AA2440" s="17">
        <v>0.27333333333333343</v>
      </c>
      <c r="AB2440" s="17">
        <v>6.3056888279643619E-2</v>
      </c>
      <c r="AC2440" s="17">
        <v>0.40926944226237238</v>
      </c>
    </row>
    <row r="2441" spans="1:29" ht="12.75" customHeight="1" x14ac:dyDescent="0.2">
      <c r="A2441" s="19">
        <v>42492</v>
      </c>
      <c r="B2441" s="19">
        <v>42128</v>
      </c>
      <c r="C2441" s="19">
        <v>40672</v>
      </c>
      <c r="D2441" s="16" t="s">
        <v>3</v>
      </c>
      <c r="E2441" s="114">
        <v>17113</v>
      </c>
      <c r="F2441" s="115">
        <v>10592</v>
      </c>
      <c r="G2441" s="113">
        <v>4085</v>
      </c>
      <c r="H2441" s="113">
        <v>1304</v>
      </c>
      <c r="I2441" s="113">
        <v>1132</v>
      </c>
      <c r="J2441" s="112">
        <v>17273</v>
      </c>
      <c r="K2441" s="112">
        <v>10863</v>
      </c>
      <c r="L2441" s="112">
        <v>4190</v>
      </c>
      <c r="M2441" s="112">
        <v>1221</v>
      </c>
      <c r="N2441" s="113">
        <v>999</v>
      </c>
      <c r="O2441" s="112">
        <v>16274</v>
      </c>
      <c r="P2441" s="112">
        <v>10708</v>
      </c>
      <c r="Q2441" s="112">
        <v>3245</v>
      </c>
      <c r="R2441" s="112">
        <v>1150</v>
      </c>
      <c r="S2441" s="113">
        <v>1171</v>
      </c>
      <c r="T2441" s="17">
        <v>-9.2630116366583248E-3</v>
      </c>
      <c r="U2441" s="17">
        <v>-2.4947068029089525E-2</v>
      </c>
      <c r="V2441" s="17">
        <v>-2.5059665871121739E-2</v>
      </c>
      <c r="W2441" s="17">
        <v>6.7977067977067929E-2</v>
      </c>
      <c r="X2441" s="17">
        <v>0.13313313313313313</v>
      </c>
      <c r="Y2441" s="17">
        <v>-9.2630116366583248E-3</v>
      </c>
      <c r="Z2441" s="17">
        <v>2.1407907425265105E-2</v>
      </c>
      <c r="AA2441" s="17">
        <v>0.17418798505317623</v>
      </c>
      <c r="AB2441" s="17">
        <v>4.1533546325878579E-2</v>
      </c>
      <c r="AC2441" s="17">
        <v>-6.831275720164609E-2</v>
      </c>
    </row>
    <row r="2442" spans="1:29" ht="12.75" customHeight="1" x14ac:dyDescent="0.2">
      <c r="A2442" s="19">
        <v>42493</v>
      </c>
      <c r="B2442" s="19">
        <v>42129</v>
      </c>
      <c r="C2442" s="19">
        <v>40673</v>
      </c>
      <c r="D2442" s="16" t="s">
        <v>4</v>
      </c>
      <c r="E2442" s="114">
        <v>15306</v>
      </c>
      <c r="F2442" s="115">
        <v>8932</v>
      </c>
      <c r="G2442" s="113">
        <v>4314</v>
      </c>
      <c r="H2442" s="113">
        <v>979</v>
      </c>
      <c r="I2442" s="113">
        <v>1081</v>
      </c>
      <c r="J2442" s="112">
        <v>16151</v>
      </c>
      <c r="K2442" s="112">
        <v>9892</v>
      </c>
      <c r="L2442" s="112">
        <v>3703</v>
      </c>
      <c r="M2442" s="112">
        <v>1268</v>
      </c>
      <c r="N2442" s="113">
        <v>1288</v>
      </c>
      <c r="O2442" s="112">
        <v>15768</v>
      </c>
      <c r="P2442" s="112">
        <v>10224</v>
      </c>
      <c r="Q2442" s="112">
        <v>3237</v>
      </c>
      <c r="R2442" s="112">
        <v>1085</v>
      </c>
      <c r="S2442" s="113">
        <v>1222</v>
      </c>
      <c r="T2442" s="17">
        <v>-5.231874187356822E-2</v>
      </c>
      <c r="U2442" s="17">
        <v>-9.7048119692680901E-2</v>
      </c>
      <c r="V2442" s="17">
        <v>0.16500135025654883</v>
      </c>
      <c r="W2442" s="17">
        <v>-0.22791798107255523</v>
      </c>
      <c r="X2442" s="17">
        <v>-0.1607142857142857</v>
      </c>
      <c r="Y2442" s="17">
        <v>-5.231874187356822E-2</v>
      </c>
      <c r="Z2442" s="17">
        <v>-2.6060407807218411E-2</v>
      </c>
      <c r="AA2442" s="17">
        <v>0.28891544666865854</v>
      </c>
      <c r="AB2442" s="17">
        <v>1.6614745586708279E-2</v>
      </c>
      <c r="AC2442" s="17">
        <v>-9.2359361880772428E-2</v>
      </c>
    </row>
    <row r="2443" spans="1:29" ht="12.75" customHeight="1" x14ac:dyDescent="0.2">
      <c r="A2443" s="19">
        <v>42494</v>
      </c>
      <c r="B2443" s="19">
        <v>42130</v>
      </c>
      <c r="C2443" s="19">
        <v>40674</v>
      </c>
      <c r="D2443" s="16" t="s">
        <v>5</v>
      </c>
      <c r="E2443" s="114">
        <v>16363</v>
      </c>
      <c r="F2443" s="115">
        <v>9977</v>
      </c>
      <c r="G2443" s="113">
        <v>4423</v>
      </c>
      <c r="H2443" s="113">
        <v>1069</v>
      </c>
      <c r="I2443" s="113">
        <v>894</v>
      </c>
      <c r="J2443" s="112">
        <v>16677</v>
      </c>
      <c r="K2443" s="112">
        <v>10343</v>
      </c>
      <c r="L2443" s="112">
        <v>4100</v>
      </c>
      <c r="M2443" s="112">
        <v>1211</v>
      </c>
      <c r="N2443" s="113">
        <v>1023</v>
      </c>
      <c r="O2443" s="112">
        <v>15642</v>
      </c>
      <c r="P2443" s="112">
        <v>10121</v>
      </c>
      <c r="Q2443" s="112">
        <v>2948</v>
      </c>
      <c r="R2443" s="112">
        <v>1422</v>
      </c>
      <c r="S2443" s="113">
        <v>1151</v>
      </c>
      <c r="T2443" s="17">
        <v>-1.8828326437608678E-2</v>
      </c>
      <c r="U2443" s="17">
        <v>-3.5386251571110861E-2</v>
      </c>
      <c r="V2443" s="17">
        <v>7.8780487804878119E-2</v>
      </c>
      <c r="W2443" s="17">
        <v>-0.11725846407927332</v>
      </c>
      <c r="X2443" s="17">
        <v>-0.12609970674486803</v>
      </c>
      <c r="Y2443" s="17">
        <v>-1.8828326437608678E-2</v>
      </c>
      <c r="Z2443" s="17">
        <v>3.8081365102486719E-2</v>
      </c>
      <c r="AA2443" s="17">
        <v>0.28277262180974483</v>
      </c>
      <c r="AB2443" s="17">
        <v>-9.7890295358649793E-2</v>
      </c>
      <c r="AC2443" s="17">
        <v>-0.22530329289428075</v>
      </c>
    </row>
    <row r="2444" spans="1:29" ht="12.75" customHeight="1" x14ac:dyDescent="0.2">
      <c r="A2444" s="19">
        <v>42495</v>
      </c>
      <c r="B2444" s="19">
        <v>42131</v>
      </c>
      <c r="C2444" s="19">
        <v>40675</v>
      </c>
      <c r="D2444" s="16" t="s">
        <v>6</v>
      </c>
      <c r="E2444" s="114">
        <v>17645</v>
      </c>
      <c r="F2444" s="115">
        <v>10717</v>
      </c>
      <c r="G2444" s="113">
        <v>4319</v>
      </c>
      <c r="H2444" s="113">
        <v>1309</v>
      </c>
      <c r="I2444" s="113">
        <v>1300</v>
      </c>
      <c r="J2444" s="112">
        <v>17609</v>
      </c>
      <c r="K2444" s="112">
        <v>10757</v>
      </c>
      <c r="L2444" s="112">
        <v>3974</v>
      </c>
      <c r="M2444" s="112">
        <v>1429</v>
      </c>
      <c r="N2444" s="113">
        <v>1449</v>
      </c>
      <c r="O2444" s="112">
        <v>17196</v>
      </c>
      <c r="P2444" s="112">
        <v>10920</v>
      </c>
      <c r="Q2444" s="112">
        <v>3459</v>
      </c>
      <c r="R2444" s="112">
        <v>1376</v>
      </c>
      <c r="S2444" s="113">
        <v>1441</v>
      </c>
      <c r="T2444" s="17">
        <v>2.0444091089784067E-3</v>
      </c>
      <c r="U2444" s="17">
        <v>-3.7185088779398967E-3</v>
      </c>
      <c r="V2444" s="17">
        <v>8.6814292903875101E-2</v>
      </c>
      <c r="W2444" s="17">
        <v>-8.3974807557732678E-2</v>
      </c>
      <c r="X2444" s="17">
        <v>-0.1028295376121463</v>
      </c>
      <c r="Y2444" s="17">
        <v>2.0444091089784067E-3</v>
      </c>
      <c r="Z2444" s="17">
        <v>6.849451645064808E-2</v>
      </c>
      <c r="AA2444" s="17">
        <v>0.25224702812409383</v>
      </c>
      <c r="AB2444" s="17">
        <v>0.3103103103103102</v>
      </c>
      <c r="AC2444" s="17">
        <v>-0.15032679738562094</v>
      </c>
    </row>
    <row r="2445" spans="1:29" ht="12.75" customHeight="1" x14ac:dyDescent="0.2">
      <c r="A2445" s="19">
        <v>42496</v>
      </c>
      <c r="B2445" s="19">
        <v>42132</v>
      </c>
      <c r="C2445" s="19">
        <v>40676</v>
      </c>
      <c r="D2445" s="16" t="s">
        <v>7</v>
      </c>
      <c r="E2445" s="114">
        <v>18211</v>
      </c>
      <c r="F2445" s="115">
        <v>10787</v>
      </c>
      <c r="G2445" s="113">
        <v>4626</v>
      </c>
      <c r="H2445" s="113">
        <v>1335</v>
      </c>
      <c r="I2445" s="113">
        <v>1463</v>
      </c>
      <c r="J2445" s="112">
        <v>18353</v>
      </c>
      <c r="K2445" s="112">
        <v>11482</v>
      </c>
      <c r="L2445" s="112">
        <v>4044</v>
      </c>
      <c r="M2445" s="112">
        <v>1570</v>
      </c>
      <c r="N2445" s="113">
        <v>1257</v>
      </c>
      <c r="O2445" s="112">
        <v>17025</v>
      </c>
      <c r="P2445" s="112">
        <v>10914</v>
      </c>
      <c r="Q2445" s="112">
        <v>3403</v>
      </c>
      <c r="R2445" s="112">
        <v>1258</v>
      </c>
      <c r="S2445" s="113">
        <v>1450</v>
      </c>
      <c r="T2445" s="17">
        <v>-7.7371546886068066E-3</v>
      </c>
      <c r="U2445" s="17">
        <v>-6.0529524473088347E-2</v>
      </c>
      <c r="V2445" s="17">
        <v>0.14391691394658745</v>
      </c>
      <c r="W2445" s="17">
        <v>-0.14968152866242035</v>
      </c>
      <c r="X2445" s="17">
        <v>0.16388225934765321</v>
      </c>
      <c r="Y2445" s="17">
        <v>-7.7371546886068066E-3</v>
      </c>
      <c r="Z2445" s="17">
        <v>-2.3977560622511773E-2</v>
      </c>
      <c r="AA2445" s="17">
        <v>0.21993670886075956</v>
      </c>
      <c r="AB2445" s="17">
        <v>-2.1978021978022011E-2</v>
      </c>
      <c r="AC2445" s="17">
        <v>0.23251895534962097</v>
      </c>
    </row>
    <row r="2446" spans="1:29" ht="12.75" customHeight="1" x14ac:dyDescent="0.2">
      <c r="A2446" s="19">
        <v>42497</v>
      </c>
      <c r="B2446" s="19">
        <v>42133</v>
      </c>
      <c r="C2446" s="19">
        <v>40677</v>
      </c>
      <c r="D2446" s="16" t="s">
        <v>1</v>
      </c>
      <c r="E2446" s="114">
        <v>20649</v>
      </c>
      <c r="F2446" s="115">
        <v>11340</v>
      </c>
      <c r="G2446" s="113">
        <v>5549</v>
      </c>
      <c r="H2446" s="113">
        <v>1754</v>
      </c>
      <c r="I2446" s="113">
        <v>2006</v>
      </c>
      <c r="J2446" s="112">
        <v>19594</v>
      </c>
      <c r="K2446" s="112">
        <v>10774</v>
      </c>
      <c r="L2446" s="112">
        <v>5373</v>
      </c>
      <c r="M2446" s="112">
        <v>1677</v>
      </c>
      <c r="N2446" s="113">
        <v>1770</v>
      </c>
      <c r="O2446" s="112">
        <v>18169</v>
      </c>
      <c r="P2446" s="112">
        <v>10838</v>
      </c>
      <c r="Q2446" s="112">
        <v>4109</v>
      </c>
      <c r="R2446" s="112">
        <v>1576</v>
      </c>
      <c r="S2446" s="113">
        <v>1646</v>
      </c>
      <c r="T2446" s="17">
        <v>5.3843013167296006E-2</v>
      </c>
      <c r="U2446" s="17">
        <v>5.2533877854093136E-2</v>
      </c>
      <c r="V2446" s="17">
        <v>3.2756374464917082E-2</v>
      </c>
      <c r="W2446" s="17">
        <v>4.5915324985092321E-2</v>
      </c>
      <c r="X2446" s="17">
        <v>0.1333333333333333</v>
      </c>
      <c r="Y2446" s="17">
        <v>5.3843013167296006E-2</v>
      </c>
      <c r="Z2446" s="17">
        <v>6.2494144101939542E-2</v>
      </c>
      <c r="AA2446" s="17">
        <v>0.20368763557483738</v>
      </c>
      <c r="AB2446" s="17">
        <v>0.28216374269005851</v>
      </c>
      <c r="AC2446" s="17">
        <v>0.12886888013505904</v>
      </c>
    </row>
    <row r="2447" spans="1:29" ht="12.75" customHeight="1" x14ac:dyDescent="0.2">
      <c r="A2447" s="19">
        <v>42498</v>
      </c>
      <c r="B2447" s="19">
        <v>42134</v>
      </c>
      <c r="C2447" s="19">
        <v>40678</v>
      </c>
      <c r="D2447" s="16" t="s">
        <v>2</v>
      </c>
      <c r="E2447" s="114">
        <v>18716</v>
      </c>
      <c r="F2447" s="115">
        <v>11046</v>
      </c>
      <c r="G2447" s="113">
        <v>4651</v>
      </c>
      <c r="H2447" s="113">
        <v>1507</v>
      </c>
      <c r="I2447" s="113">
        <v>1512</v>
      </c>
      <c r="J2447" s="112">
        <v>18541</v>
      </c>
      <c r="K2447" s="112">
        <v>11743</v>
      </c>
      <c r="L2447" s="112">
        <v>4091</v>
      </c>
      <c r="M2447" s="112">
        <v>1307</v>
      </c>
      <c r="N2447" s="113">
        <v>1400</v>
      </c>
      <c r="O2447" s="112">
        <v>17684</v>
      </c>
      <c r="P2447" s="112">
        <v>10871</v>
      </c>
      <c r="Q2447" s="112">
        <v>3992</v>
      </c>
      <c r="R2447" s="112">
        <v>1311</v>
      </c>
      <c r="S2447" s="113">
        <v>1510</v>
      </c>
      <c r="T2447" s="17">
        <v>9.4385416104849629E-3</v>
      </c>
      <c r="U2447" s="17">
        <v>-5.9354509069232786E-2</v>
      </c>
      <c r="V2447" s="17">
        <v>0.13688584698117823</v>
      </c>
      <c r="W2447" s="17">
        <v>0.15302218821729152</v>
      </c>
      <c r="X2447" s="17">
        <v>8.0000000000000071E-2</v>
      </c>
      <c r="Y2447" s="17">
        <v>9.4385416104849629E-3</v>
      </c>
      <c r="Z2447" s="17">
        <v>2.4200278164116851E-2</v>
      </c>
      <c r="AA2447" s="17">
        <v>0.29158567064704255</v>
      </c>
      <c r="AB2447" s="17">
        <v>0.2056</v>
      </c>
      <c r="AC2447" s="17">
        <v>3.4199726402188713E-2</v>
      </c>
    </row>
    <row r="2448" spans="1:29" ht="12.75" customHeight="1" x14ac:dyDescent="0.2">
      <c r="A2448" s="19">
        <v>42499</v>
      </c>
      <c r="B2448" s="19">
        <v>42135</v>
      </c>
      <c r="C2448" s="19">
        <v>40679</v>
      </c>
      <c r="D2448" s="16" t="s">
        <v>3</v>
      </c>
      <c r="E2448" s="114">
        <v>19452</v>
      </c>
      <c r="F2448" s="115">
        <v>11846</v>
      </c>
      <c r="G2448" s="113">
        <v>4673</v>
      </c>
      <c r="H2448" s="113">
        <v>1629</v>
      </c>
      <c r="I2448" s="113">
        <v>1304</v>
      </c>
      <c r="J2448" s="112">
        <v>18256</v>
      </c>
      <c r="K2448" s="112">
        <v>11055</v>
      </c>
      <c r="L2448" s="112">
        <v>4687</v>
      </c>
      <c r="M2448" s="112">
        <v>1535</v>
      </c>
      <c r="N2448" s="113">
        <v>979</v>
      </c>
      <c r="O2448" s="112">
        <v>19123</v>
      </c>
      <c r="P2448" s="112">
        <v>11048</v>
      </c>
      <c r="Q2448" s="112">
        <v>5393</v>
      </c>
      <c r="R2448" s="112">
        <v>1372</v>
      </c>
      <c r="S2448" s="113">
        <v>1310</v>
      </c>
      <c r="T2448" s="17">
        <v>6.5512708150744947E-2</v>
      </c>
      <c r="U2448" s="17">
        <v>7.1551334237901498E-2</v>
      </c>
      <c r="V2448" s="17">
        <v>-2.9869852784296658E-3</v>
      </c>
      <c r="W2448" s="17">
        <v>6.1237785016286628E-2</v>
      </c>
      <c r="X2448" s="17">
        <v>0.33197139938712983</v>
      </c>
      <c r="Y2448" s="17">
        <v>6.5512708150744947E-2</v>
      </c>
      <c r="Z2448" s="17">
        <v>5.9191702432045856E-2</v>
      </c>
      <c r="AA2448" s="17">
        <v>0.26229065370070237</v>
      </c>
      <c r="AB2448" s="17">
        <v>0.2120535714285714</v>
      </c>
      <c r="AC2448" s="17">
        <v>0.11167945439045179</v>
      </c>
    </row>
    <row r="2449" spans="1:29" ht="12.75" customHeight="1" x14ac:dyDescent="0.2">
      <c r="A2449" s="19">
        <v>42500</v>
      </c>
      <c r="B2449" s="19">
        <v>42136</v>
      </c>
      <c r="C2449" s="19">
        <v>40680</v>
      </c>
      <c r="D2449" s="16" t="s">
        <v>4</v>
      </c>
      <c r="E2449" s="114">
        <v>17692</v>
      </c>
      <c r="F2449" s="115">
        <v>10733</v>
      </c>
      <c r="G2449" s="113">
        <v>4263</v>
      </c>
      <c r="H2449" s="113">
        <v>1391</v>
      </c>
      <c r="I2449" s="113">
        <v>1305</v>
      </c>
      <c r="J2449" s="112">
        <v>17988</v>
      </c>
      <c r="K2449" s="112">
        <v>10757</v>
      </c>
      <c r="L2449" s="112">
        <v>4345</v>
      </c>
      <c r="M2449" s="112">
        <v>1476</v>
      </c>
      <c r="N2449" s="113">
        <v>1410</v>
      </c>
      <c r="O2449" s="112">
        <v>16846</v>
      </c>
      <c r="P2449" s="112">
        <v>10737</v>
      </c>
      <c r="Q2449" s="112">
        <v>3471</v>
      </c>
      <c r="R2449" s="112">
        <v>1502</v>
      </c>
      <c r="S2449" s="113">
        <v>1136</v>
      </c>
      <c r="T2449" s="17">
        <v>-1.6455414720925043E-2</v>
      </c>
      <c r="U2449" s="17">
        <v>-2.2311053267639602E-3</v>
      </c>
      <c r="V2449" s="17">
        <v>-1.8872266973532836E-2</v>
      </c>
      <c r="W2449" s="17">
        <v>-5.758807588075876E-2</v>
      </c>
      <c r="X2449" s="17">
        <v>-7.4468085106383031E-2</v>
      </c>
      <c r="Y2449" s="17">
        <v>-1.6455414720925043E-2</v>
      </c>
      <c r="Z2449" s="17">
        <v>4.9682151589242052E-2</v>
      </c>
      <c r="AA2449" s="17">
        <v>0.18383782282699257</v>
      </c>
      <c r="AB2449" s="17">
        <v>0.16401673640167358</v>
      </c>
      <c r="AC2449" s="17">
        <v>-0.12709030100334451</v>
      </c>
    </row>
    <row r="2450" spans="1:29" ht="12.75" customHeight="1" x14ac:dyDescent="0.2">
      <c r="A2450" s="19">
        <v>42501</v>
      </c>
      <c r="B2450" s="19">
        <v>42137</v>
      </c>
      <c r="C2450" s="19">
        <v>40681</v>
      </c>
      <c r="D2450" s="16" t="s">
        <v>5</v>
      </c>
      <c r="E2450" s="114">
        <v>18199</v>
      </c>
      <c r="F2450" s="115">
        <v>11209</v>
      </c>
      <c r="G2450" s="113">
        <v>4436</v>
      </c>
      <c r="H2450" s="113">
        <v>1408</v>
      </c>
      <c r="I2450" s="113">
        <v>1146</v>
      </c>
      <c r="J2450" s="112">
        <v>18232</v>
      </c>
      <c r="K2450" s="112">
        <v>11343</v>
      </c>
      <c r="L2450" s="112">
        <v>4168</v>
      </c>
      <c r="M2450" s="112">
        <v>1580</v>
      </c>
      <c r="N2450" s="113">
        <v>1141</v>
      </c>
      <c r="O2450" s="112">
        <v>17738</v>
      </c>
      <c r="P2450" s="112">
        <v>10751</v>
      </c>
      <c r="Q2450" s="112">
        <v>4087</v>
      </c>
      <c r="R2450" s="112">
        <v>1387</v>
      </c>
      <c r="S2450" s="113">
        <v>1513</v>
      </c>
      <c r="T2450" s="17">
        <v>-1.8100043878894745E-3</v>
      </c>
      <c r="U2450" s="17">
        <v>-1.1813453231067639E-2</v>
      </c>
      <c r="V2450" s="17">
        <v>6.4299424184260934E-2</v>
      </c>
      <c r="W2450" s="17">
        <v>-0.10886075949367091</v>
      </c>
      <c r="X2450" s="17">
        <v>4.382120946538226E-3</v>
      </c>
      <c r="Y2450" s="17">
        <v>-1.8100043878894745E-3</v>
      </c>
      <c r="Z2450" s="17">
        <v>3.8158747800314918E-2</v>
      </c>
      <c r="AA2450" s="17">
        <v>0.19215264713786606</v>
      </c>
      <c r="AB2450" s="17">
        <v>-6.1958694203864129E-2</v>
      </c>
      <c r="AC2450" s="17">
        <v>-4.7381546134663388E-2</v>
      </c>
    </row>
    <row r="2451" spans="1:29" ht="12.75" customHeight="1" x14ac:dyDescent="0.2">
      <c r="A2451" s="19">
        <v>42502</v>
      </c>
      <c r="B2451" s="19">
        <v>42138</v>
      </c>
      <c r="C2451" s="19">
        <v>40682</v>
      </c>
      <c r="D2451" s="16" t="s">
        <v>6</v>
      </c>
      <c r="E2451" s="114">
        <v>19376</v>
      </c>
      <c r="F2451" s="115">
        <v>12114</v>
      </c>
      <c r="G2451" s="113">
        <v>4334</v>
      </c>
      <c r="H2451" s="113">
        <v>1527</v>
      </c>
      <c r="I2451" s="113">
        <v>1401</v>
      </c>
      <c r="J2451" s="112">
        <v>19214</v>
      </c>
      <c r="K2451" s="112">
        <v>11727</v>
      </c>
      <c r="L2451" s="112">
        <v>4588</v>
      </c>
      <c r="M2451" s="112">
        <v>1559</v>
      </c>
      <c r="N2451" s="113">
        <v>1340</v>
      </c>
      <c r="O2451" s="112">
        <v>18470</v>
      </c>
      <c r="P2451" s="112">
        <v>11257</v>
      </c>
      <c r="Q2451" s="112">
        <v>4106</v>
      </c>
      <c r="R2451" s="112">
        <v>1558</v>
      </c>
      <c r="S2451" s="113">
        <v>1549</v>
      </c>
      <c r="T2451" s="17">
        <v>8.4313521390653179E-3</v>
      </c>
      <c r="U2451" s="17">
        <v>3.3000767459708369E-2</v>
      </c>
      <c r="V2451" s="17">
        <v>-5.5361813426329509E-2</v>
      </c>
      <c r="W2451" s="17">
        <v>-2.0525978191148209E-2</v>
      </c>
      <c r="X2451" s="17">
        <v>4.5522388059701546E-2</v>
      </c>
      <c r="Y2451" s="17">
        <v>8.4313521390653179E-3</v>
      </c>
      <c r="Z2451" s="17">
        <v>0.11290767110702804</v>
      </c>
      <c r="AA2451" s="17">
        <v>8.6487841564301782E-2</v>
      </c>
      <c r="AB2451" s="17">
        <v>0.16475972540045758</v>
      </c>
      <c r="AC2451" s="17">
        <v>-0.13411619283065512</v>
      </c>
    </row>
    <row r="2452" spans="1:29" ht="12.75" customHeight="1" x14ac:dyDescent="0.2">
      <c r="A2452" s="19">
        <v>42503</v>
      </c>
      <c r="B2452" s="19">
        <v>42139</v>
      </c>
      <c r="C2452" s="19">
        <v>40683</v>
      </c>
      <c r="D2452" s="16" t="s">
        <v>7</v>
      </c>
      <c r="E2452" s="114">
        <v>19778</v>
      </c>
      <c r="F2452" s="115">
        <v>11882</v>
      </c>
      <c r="G2452" s="113">
        <v>4655</v>
      </c>
      <c r="H2452" s="113">
        <v>1837</v>
      </c>
      <c r="I2452" s="113">
        <v>1404</v>
      </c>
      <c r="J2452" s="112">
        <v>19777</v>
      </c>
      <c r="K2452" s="112">
        <v>12050</v>
      </c>
      <c r="L2452" s="112">
        <v>4611</v>
      </c>
      <c r="M2452" s="112">
        <v>1784</v>
      </c>
      <c r="N2452" s="113">
        <v>1332</v>
      </c>
      <c r="O2452" s="112">
        <v>17594</v>
      </c>
      <c r="P2452" s="112">
        <v>10968</v>
      </c>
      <c r="Q2452" s="112">
        <v>3649</v>
      </c>
      <c r="R2452" s="112">
        <v>1439</v>
      </c>
      <c r="S2452" s="113">
        <v>1538</v>
      </c>
      <c r="T2452" s="17">
        <v>5.056378621626223E-5</v>
      </c>
      <c r="U2452" s="17">
        <v>-1.3941908713692941E-2</v>
      </c>
      <c r="V2452" s="17">
        <v>9.5423986120146687E-3</v>
      </c>
      <c r="W2452" s="17">
        <v>2.9708520179372089E-2</v>
      </c>
      <c r="X2452" s="17">
        <v>5.4054054054053946E-2</v>
      </c>
      <c r="Y2452" s="17">
        <v>5.056378621626223E-5</v>
      </c>
      <c r="Z2452" s="17">
        <v>5.9261767693870038E-3</v>
      </c>
      <c r="AA2452" s="17">
        <v>8.736276570894641E-2</v>
      </c>
      <c r="AB2452" s="17">
        <v>0.15680100755667503</v>
      </c>
      <c r="AC2452" s="17">
        <v>1.4450867052023142E-2</v>
      </c>
    </row>
    <row r="2453" spans="1:29" ht="12.75" customHeight="1" x14ac:dyDescent="0.2">
      <c r="A2453" s="19">
        <v>42504</v>
      </c>
      <c r="B2453" s="19">
        <v>42140</v>
      </c>
      <c r="C2453" s="19">
        <v>40684</v>
      </c>
      <c r="D2453" s="16" t="s">
        <v>1</v>
      </c>
      <c r="E2453" s="114">
        <v>21909</v>
      </c>
      <c r="F2453" s="115">
        <v>11565</v>
      </c>
      <c r="G2453" s="113">
        <v>6173</v>
      </c>
      <c r="H2453" s="113">
        <v>2184</v>
      </c>
      <c r="I2453" s="113">
        <v>1987</v>
      </c>
      <c r="J2453" s="112">
        <v>20961</v>
      </c>
      <c r="K2453" s="112">
        <v>11938</v>
      </c>
      <c r="L2453" s="112">
        <v>5529</v>
      </c>
      <c r="M2453" s="112">
        <v>1729</v>
      </c>
      <c r="N2453" s="113">
        <v>1765</v>
      </c>
      <c r="O2453" s="112">
        <v>18801</v>
      </c>
      <c r="P2453" s="112">
        <v>10979</v>
      </c>
      <c r="Q2453" s="112">
        <v>4544</v>
      </c>
      <c r="R2453" s="112">
        <v>1613</v>
      </c>
      <c r="S2453" s="113">
        <v>1665</v>
      </c>
      <c r="T2453" s="17">
        <v>4.5226849864033136E-2</v>
      </c>
      <c r="U2453" s="17">
        <v>-3.1244764617188836E-2</v>
      </c>
      <c r="V2453" s="17">
        <v>0.11647675890757814</v>
      </c>
      <c r="W2453" s="17">
        <v>0.26315789473684204</v>
      </c>
      <c r="X2453" s="17">
        <v>0.12577903682719538</v>
      </c>
      <c r="Y2453" s="17">
        <v>4.5226849864033136E-2</v>
      </c>
      <c r="Z2453" s="17">
        <v>-5.84543969741258E-3</v>
      </c>
      <c r="AA2453" s="17">
        <v>0.23188984234683696</v>
      </c>
      <c r="AB2453" s="17">
        <v>0.25085910652920962</v>
      </c>
      <c r="AC2453" s="17">
        <v>0.10758082497212929</v>
      </c>
    </row>
    <row r="2454" spans="1:29" ht="12.75" customHeight="1" x14ac:dyDescent="0.2">
      <c r="A2454" s="19">
        <v>42505</v>
      </c>
      <c r="B2454" s="19">
        <v>42141</v>
      </c>
      <c r="C2454" s="19">
        <v>40685</v>
      </c>
      <c r="D2454" s="16" t="s">
        <v>2</v>
      </c>
      <c r="E2454" s="114">
        <v>20458</v>
      </c>
      <c r="F2454" s="115">
        <v>12295</v>
      </c>
      <c r="G2454" s="113">
        <v>4859</v>
      </c>
      <c r="H2454" s="113">
        <v>1787</v>
      </c>
      <c r="I2454" s="113">
        <v>1517</v>
      </c>
      <c r="J2454" s="112">
        <v>19916</v>
      </c>
      <c r="K2454" s="112">
        <v>12611</v>
      </c>
      <c r="L2454" s="112">
        <v>4689</v>
      </c>
      <c r="M2454" s="112">
        <v>1429</v>
      </c>
      <c r="N2454" s="113">
        <v>1187</v>
      </c>
      <c r="O2454" s="112">
        <v>17960</v>
      </c>
      <c r="P2454" s="112">
        <v>10822</v>
      </c>
      <c r="Q2454" s="112">
        <v>4124</v>
      </c>
      <c r="R2454" s="112">
        <v>1495</v>
      </c>
      <c r="S2454" s="113">
        <v>1519</v>
      </c>
      <c r="T2454" s="17">
        <v>2.721430006025316E-2</v>
      </c>
      <c r="U2454" s="17">
        <v>-2.5057489493299445E-2</v>
      </c>
      <c r="V2454" s="17">
        <v>3.6255065045851964E-2</v>
      </c>
      <c r="W2454" s="17">
        <v>0.25052484254723573</v>
      </c>
      <c r="X2454" s="17">
        <v>0.2780117944397642</v>
      </c>
      <c r="Y2454" s="17">
        <v>2.721430006025316E-2</v>
      </c>
      <c r="Z2454" s="17">
        <v>5.2293735022252763E-2</v>
      </c>
      <c r="AA2454" s="17">
        <v>0.16466922339405565</v>
      </c>
      <c r="AB2454" s="17">
        <v>0.26468506723283802</v>
      </c>
      <c r="AC2454" s="17">
        <v>9.9866844207723293E-3</v>
      </c>
    </row>
    <row r="2455" spans="1:29" ht="12.75" customHeight="1" x14ac:dyDescent="0.2">
      <c r="A2455" s="19">
        <v>42506</v>
      </c>
      <c r="B2455" s="19">
        <v>42142</v>
      </c>
      <c r="C2455" s="19">
        <v>40686</v>
      </c>
      <c r="D2455" s="16" t="s">
        <v>3</v>
      </c>
      <c r="E2455" s="114">
        <v>20066</v>
      </c>
      <c r="F2455" s="115">
        <v>12417</v>
      </c>
      <c r="G2455" s="113">
        <v>4497</v>
      </c>
      <c r="H2455" s="113">
        <v>1777</v>
      </c>
      <c r="I2455" s="113">
        <v>1375</v>
      </c>
      <c r="J2455" s="112">
        <v>19811</v>
      </c>
      <c r="K2455" s="112">
        <v>12195</v>
      </c>
      <c r="L2455" s="112">
        <v>4762</v>
      </c>
      <c r="M2455" s="112">
        <v>1750</v>
      </c>
      <c r="N2455" s="113">
        <v>1104</v>
      </c>
      <c r="O2455" s="112">
        <v>17521</v>
      </c>
      <c r="P2455" s="112">
        <v>11160</v>
      </c>
      <c r="Q2455" s="112">
        <v>3630</v>
      </c>
      <c r="R2455" s="112">
        <v>1411</v>
      </c>
      <c r="S2455" s="113">
        <v>1320</v>
      </c>
      <c r="T2455" s="17">
        <v>1.2871636969360445E-2</v>
      </c>
      <c r="U2455" s="17">
        <v>1.8204182041820394E-2</v>
      </c>
      <c r="V2455" s="17">
        <v>-5.5648887022259563E-2</v>
      </c>
      <c r="W2455" s="17">
        <v>1.5428571428571347E-2</v>
      </c>
      <c r="X2455" s="17">
        <v>0.24547101449275366</v>
      </c>
      <c r="Y2455" s="17">
        <v>1.2871636969360445E-2</v>
      </c>
      <c r="Z2455" s="17">
        <v>3.423288355822085E-2</v>
      </c>
      <c r="AA2455" s="17">
        <v>0.12706766917293244</v>
      </c>
      <c r="AB2455" s="17">
        <v>0.2602836879432624</v>
      </c>
      <c r="AC2455" s="17">
        <v>0.2029746281714786</v>
      </c>
    </row>
    <row r="2456" spans="1:29" ht="12.75" customHeight="1" x14ac:dyDescent="0.2">
      <c r="A2456" s="19">
        <v>42507</v>
      </c>
      <c r="B2456" s="19">
        <v>42143</v>
      </c>
      <c r="C2456" s="19">
        <v>40687</v>
      </c>
      <c r="D2456" s="16" t="s">
        <v>4</v>
      </c>
      <c r="E2456" s="114">
        <v>18815</v>
      </c>
      <c r="F2456" s="115">
        <v>11325</v>
      </c>
      <c r="G2456" s="113">
        <v>4627</v>
      </c>
      <c r="H2456" s="113">
        <v>1557</v>
      </c>
      <c r="I2456" s="113">
        <v>1306</v>
      </c>
      <c r="J2456" s="112">
        <v>18357</v>
      </c>
      <c r="K2456" s="112">
        <v>10902</v>
      </c>
      <c r="L2456" s="112">
        <v>4408</v>
      </c>
      <c r="M2456" s="112">
        <v>1585</v>
      </c>
      <c r="N2456" s="113">
        <v>1462</v>
      </c>
      <c r="O2456" s="112">
        <v>16638</v>
      </c>
      <c r="P2456" s="112">
        <v>10581</v>
      </c>
      <c r="Q2456" s="112">
        <v>3370</v>
      </c>
      <c r="R2456" s="112">
        <v>1400</v>
      </c>
      <c r="S2456" s="113">
        <v>1287</v>
      </c>
      <c r="T2456" s="17">
        <v>2.494961050280553E-2</v>
      </c>
      <c r="U2456" s="17">
        <v>3.8800220143093034E-2</v>
      </c>
      <c r="V2456" s="17">
        <v>4.9682395644283117E-2</v>
      </c>
      <c r="W2456" s="17">
        <v>-1.7665615141955859E-2</v>
      </c>
      <c r="X2456" s="17">
        <v>-0.10670314637482903</v>
      </c>
      <c r="Y2456" s="17">
        <v>2.494961050280553E-2</v>
      </c>
      <c r="Z2456" s="17">
        <v>1.1251004553977983E-2</v>
      </c>
      <c r="AA2456" s="17">
        <v>0.24952741020793945</v>
      </c>
      <c r="AB2456" s="17">
        <v>0.1507760532150777</v>
      </c>
      <c r="AC2456" s="17">
        <v>-6.5808297567954255E-2</v>
      </c>
    </row>
    <row r="2457" spans="1:29" ht="12.75" customHeight="1" x14ac:dyDescent="0.2">
      <c r="A2457" s="19">
        <v>42508</v>
      </c>
      <c r="B2457" s="19">
        <v>42144</v>
      </c>
      <c r="C2457" s="19">
        <v>40688</v>
      </c>
      <c r="D2457" s="16" t="s">
        <v>5</v>
      </c>
      <c r="E2457" s="114">
        <v>19122</v>
      </c>
      <c r="F2457" s="115">
        <v>11672</v>
      </c>
      <c r="G2457" s="113">
        <v>4707</v>
      </c>
      <c r="H2457" s="113">
        <v>1559</v>
      </c>
      <c r="I2457" s="113">
        <v>1184</v>
      </c>
      <c r="J2457" s="112">
        <v>19087</v>
      </c>
      <c r="K2457" s="112">
        <v>11982</v>
      </c>
      <c r="L2457" s="112">
        <v>4165</v>
      </c>
      <c r="M2457" s="112">
        <v>1717</v>
      </c>
      <c r="N2457" s="113">
        <v>1223</v>
      </c>
      <c r="O2457" s="112">
        <v>19252</v>
      </c>
      <c r="P2457" s="112">
        <v>12363</v>
      </c>
      <c r="Q2457" s="112">
        <v>4031</v>
      </c>
      <c r="R2457" s="112">
        <v>1507</v>
      </c>
      <c r="S2457" s="113">
        <v>1351</v>
      </c>
      <c r="T2457" s="17">
        <v>1.8337088070414787E-3</v>
      </c>
      <c r="U2457" s="17">
        <v>-2.5872141545651761E-2</v>
      </c>
      <c r="V2457" s="17">
        <v>0.1301320528211285</v>
      </c>
      <c r="W2457" s="17">
        <v>-9.2020966802562554E-2</v>
      </c>
      <c r="X2457" s="17">
        <v>-3.1888798037612465E-2</v>
      </c>
      <c r="Y2457" s="17">
        <v>1.8337088070414787E-3</v>
      </c>
      <c r="Z2457" s="17">
        <v>-3.415300546448119E-3</v>
      </c>
      <c r="AA2457" s="17">
        <v>0.11276595744680851</v>
      </c>
      <c r="AB2457" s="17">
        <v>0.16430171769977586</v>
      </c>
      <c r="AC2457" s="17">
        <v>-1.4154870940882636E-2</v>
      </c>
    </row>
    <row r="2458" spans="1:29" ht="12.75" customHeight="1" x14ac:dyDescent="0.2">
      <c r="A2458" s="19">
        <v>42509</v>
      </c>
      <c r="B2458" s="19">
        <v>42145</v>
      </c>
      <c r="C2458" s="19">
        <v>40689</v>
      </c>
      <c r="D2458" s="16" t="s">
        <v>6</v>
      </c>
      <c r="E2458" s="114">
        <v>21001</v>
      </c>
      <c r="F2458" s="115">
        <v>12803</v>
      </c>
      <c r="G2458" s="113">
        <v>4889</v>
      </c>
      <c r="H2458" s="113">
        <v>1751</v>
      </c>
      <c r="I2458" s="113">
        <v>1558</v>
      </c>
      <c r="J2458" s="112">
        <v>22344</v>
      </c>
      <c r="K2458" s="112">
        <v>12809</v>
      </c>
      <c r="L2458" s="112">
        <v>5386</v>
      </c>
      <c r="M2458" s="112">
        <v>2243</v>
      </c>
      <c r="N2458" s="113">
        <v>1906</v>
      </c>
      <c r="O2458" s="112">
        <v>18745</v>
      </c>
      <c r="P2458" s="112">
        <v>11601</v>
      </c>
      <c r="Q2458" s="112">
        <v>4018</v>
      </c>
      <c r="R2458" s="112">
        <v>1578</v>
      </c>
      <c r="S2458" s="113">
        <v>1548</v>
      </c>
      <c r="T2458" s="17">
        <v>-6.0105621195846726E-2</v>
      </c>
      <c r="U2458" s="17">
        <v>-4.6842064173624465E-4</v>
      </c>
      <c r="V2458" s="17">
        <v>-9.2276271815818767E-2</v>
      </c>
      <c r="W2458" s="17">
        <v>-0.21934908604547476</v>
      </c>
      <c r="X2458" s="17">
        <v>-0.18258132214060863</v>
      </c>
      <c r="Y2458" s="17">
        <v>-6.0105621195846726E-2</v>
      </c>
      <c r="Z2458" s="17">
        <v>7.8238167424625304E-2</v>
      </c>
      <c r="AA2458" s="17">
        <v>8.3795167368654333E-2</v>
      </c>
      <c r="AB2458" s="17">
        <v>0.25609756097560976</v>
      </c>
      <c r="AC2458" s="17">
        <v>2.1639344262295079E-2</v>
      </c>
    </row>
    <row r="2459" spans="1:29" ht="12.75" customHeight="1" x14ac:dyDescent="0.2">
      <c r="A2459" s="19">
        <v>42510</v>
      </c>
      <c r="B2459" s="19">
        <v>42146</v>
      </c>
      <c r="C2459" s="19">
        <v>40690</v>
      </c>
      <c r="D2459" s="16" t="s">
        <v>7</v>
      </c>
      <c r="E2459" s="114">
        <v>21106</v>
      </c>
      <c r="F2459" s="115">
        <v>12537</v>
      </c>
      <c r="G2459" s="113">
        <v>5064</v>
      </c>
      <c r="H2459" s="113">
        <v>2021</v>
      </c>
      <c r="I2459" s="113">
        <v>1484</v>
      </c>
      <c r="J2459" s="112">
        <v>22473</v>
      </c>
      <c r="K2459" s="112">
        <v>13778</v>
      </c>
      <c r="L2459" s="112">
        <v>4984</v>
      </c>
      <c r="M2459" s="112">
        <v>2333</v>
      </c>
      <c r="N2459" s="113">
        <v>1378</v>
      </c>
      <c r="O2459" s="112">
        <v>18575</v>
      </c>
      <c r="P2459" s="112">
        <v>11479</v>
      </c>
      <c r="Q2459" s="112">
        <v>4031</v>
      </c>
      <c r="R2459" s="112">
        <v>1533</v>
      </c>
      <c r="S2459" s="113">
        <v>1532</v>
      </c>
      <c r="T2459" s="17">
        <v>-6.0828549815333921E-2</v>
      </c>
      <c r="U2459" s="17">
        <v>-9.007112788503413E-2</v>
      </c>
      <c r="V2459" s="17">
        <v>1.605136436597121E-2</v>
      </c>
      <c r="W2459" s="17">
        <v>-0.13373339048435495</v>
      </c>
      <c r="X2459" s="17">
        <v>7.6923076923076872E-2</v>
      </c>
      <c r="Y2459" s="17">
        <v>-6.0828549815333921E-2</v>
      </c>
      <c r="Z2459" s="17">
        <v>-1.6474464579901205E-2</v>
      </c>
      <c r="AA2459" s="17">
        <v>0.20199382862568238</v>
      </c>
      <c r="AB2459" s="17">
        <v>0.26787954830614802</v>
      </c>
      <c r="AC2459" s="17">
        <v>8.9574155653450838E-2</v>
      </c>
    </row>
    <row r="2460" spans="1:29" ht="12.75" customHeight="1" x14ac:dyDescent="0.2">
      <c r="A2460" s="19">
        <v>42511</v>
      </c>
      <c r="B2460" s="19">
        <v>42147</v>
      </c>
      <c r="C2460" s="19">
        <v>40691</v>
      </c>
      <c r="D2460" s="16" t="s">
        <v>1</v>
      </c>
      <c r="E2460" s="114">
        <v>23367</v>
      </c>
      <c r="F2460" s="115">
        <v>12893</v>
      </c>
      <c r="G2460" s="113">
        <v>6201</v>
      </c>
      <c r="H2460" s="113">
        <v>2248</v>
      </c>
      <c r="I2460" s="113">
        <v>2025</v>
      </c>
      <c r="J2460" s="112">
        <v>23418</v>
      </c>
      <c r="K2460" s="112">
        <v>12921</v>
      </c>
      <c r="L2460" s="112">
        <v>5783</v>
      </c>
      <c r="M2460" s="112">
        <v>2481</v>
      </c>
      <c r="N2460" s="113">
        <v>2233</v>
      </c>
      <c r="O2460" s="112">
        <v>19013</v>
      </c>
      <c r="P2460" s="112">
        <v>10757</v>
      </c>
      <c r="Q2460" s="112">
        <v>4772</v>
      </c>
      <c r="R2460" s="112">
        <v>1787</v>
      </c>
      <c r="S2460" s="113">
        <v>1697</v>
      </c>
      <c r="T2460" s="17">
        <v>-2.1778119395337026E-3</v>
      </c>
      <c r="U2460" s="17">
        <v>-2.1670149369243941E-3</v>
      </c>
      <c r="V2460" s="17">
        <v>7.2280823102196079E-2</v>
      </c>
      <c r="W2460" s="17">
        <v>-9.3913744457879922E-2</v>
      </c>
      <c r="X2460" s="17">
        <v>-9.3148231079265509E-2</v>
      </c>
      <c r="Y2460" s="17">
        <v>-2.1778119395337026E-3</v>
      </c>
      <c r="Z2460" s="17">
        <v>8.9395859738065075E-2</v>
      </c>
      <c r="AA2460" s="17">
        <v>0.18226882745471884</v>
      </c>
      <c r="AB2460" s="17">
        <v>0.28751431844215358</v>
      </c>
      <c r="AC2460" s="17">
        <v>-1.7943743937924306E-2</v>
      </c>
    </row>
    <row r="2461" spans="1:29" ht="12.75" customHeight="1" x14ac:dyDescent="0.2">
      <c r="A2461" s="19">
        <v>42512</v>
      </c>
      <c r="B2461" s="19">
        <v>42148</v>
      </c>
      <c r="C2461" s="19">
        <v>40692</v>
      </c>
      <c r="D2461" s="16" t="s">
        <v>2</v>
      </c>
      <c r="E2461" s="114">
        <v>21653</v>
      </c>
      <c r="F2461" s="115">
        <v>12892</v>
      </c>
      <c r="G2461" s="113">
        <v>5255</v>
      </c>
      <c r="H2461" s="113">
        <v>1835</v>
      </c>
      <c r="I2461" s="113">
        <v>1671</v>
      </c>
      <c r="J2461" s="112">
        <v>21645</v>
      </c>
      <c r="K2461" s="112">
        <v>13057</v>
      </c>
      <c r="L2461" s="112">
        <v>5139</v>
      </c>
      <c r="M2461" s="112">
        <v>1893</v>
      </c>
      <c r="N2461" s="113">
        <v>1556</v>
      </c>
      <c r="O2461" s="112">
        <v>18604</v>
      </c>
      <c r="P2461" s="112">
        <v>11307</v>
      </c>
      <c r="Q2461" s="112">
        <v>4243</v>
      </c>
      <c r="R2461" s="112">
        <v>1550</v>
      </c>
      <c r="S2461" s="113">
        <v>1504</v>
      </c>
      <c r="T2461" s="17">
        <v>3.6960036960032028E-4</v>
      </c>
      <c r="U2461" s="17">
        <v>-1.2636899747262009E-2</v>
      </c>
      <c r="V2461" s="17">
        <v>2.2572484919245017E-2</v>
      </c>
      <c r="W2461" s="17">
        <v>-3.063919704173268E-2</v>
      </c>
      <c r="X2461" s="17">
        <v>7.3907455012853562E-2</v>
      </c>
      <c r="Y2461" s="17">
        <v>3.6960036960032028E-4</v>
      </c>
      <c r="Z2461" s="17">
        <v>9.9624701467076138E-2</v>
      </c>
      <c r="AA2461" s="17">
        <v>0.2437869822485208</v>
      </c>
      <c r="AB2461" s="17">
        <v>0.35025754231052253</v>
      </c>
      <c r="AC2461" s="17">
        <v>0.11548731642189591</v>
      </c>
    </row>
    <row r="2462" spans="1:29" ht="12.75" customHeight="1" x14ac:dyDescent="0.2">
      <c r="A2462" s="19">
        <v>42513</v>
      </c>
      <c r="B2462" s="19">
        <v>42149</v>
      </c>
      <c r="C2462" s="19">
        <v>40693</v>
      </c>
      <c r="D2462" s="16" t="s">
        <v>3</v>
      </c>
      <c r="E2462" s="114">
        <v>19588</v>
      </c>
      <c r="F2462" s="115">
        <v>12341</v>
      </c>
      <c r="G2462" s="113">
        <v>4458</v>
      </c>
      <c r="H2462" s="113">
        <v>1786</v>
      </c>
      <c r="I2462" s="113">
        <v>1003</v>
      </c>
      <c r="J2462" s="112">
        <v>20710</v>
      </c>
      <c r="K2462" s="112">
        <v>12888</v>
      </c>
      <c r="L2462" s="112">
        <v>4765</v>
      </c>
      <c r="M2462" s="112">
        <v>1745</v>
      </c>
      <c r="N2462" s="113">
        <v>1312</v>
      </c>
      <c r="O2462" s="112">
        <v>17942</v>
      </c>
      <c r="P2462" s="112">
        <v>11367</v>
      </c>
      <c r="Q2462" s="112">
        <v>3732</v>
      </c>
      <c r="R2462" s="112">
        <v>1514</v>
      </c>
      <c r="S2462" s="113">
        <v>1329</v>
      </c>
      <c r="T2462" s="17">
        <v>-5.4176726219217763E-2</v>
      </c>
      <c r="U2462" s="17">
        <v>-4.2442582247051552E-2</v>
      </c>
      <c r="V2462" s="17">
        <v>-6.4428121720881415E-2</v>
      </c>
      <c r="W2462" s="17">
        <v>2.3495702005730701E-2</v>
      </c>
      <c r="X2462" s="17">
        <v>-0.23551829268292679</v>
      </c>
      <c r="Y2462" s="17">
        <v>-5.4176726219217763E-2</v>
      </c>
      <c r="Z2462" s="17">
        <v>4.7800984887077513E-2</v>
      </c>
      <c r="AA2462" s="17">
        <v>0.31504424778761053</v>
      </c>
      <c r="AB2462" s="17">
        <v>0.25863284002818876</v>
      </c>
      <c r="AC2462" s="17">
        <v>-0.18587662337662336</v>
      </c>
    </row>
    <row r="2463" spans="1:29" ht="12.75" customHeight="1" x14ac:dyDescent="0.2">
      <c r="A2463" s="19">
        <v>42514</v>
      </c>
      <c r="B2463" s="19">
        <v>42150</v>
      </c>
      <c r="C2463" s="19">
        <v>40694</v>
      </c>
      <c r="D2463" s="16" t="s">
        <v>4</v>
      </c>
      <c r="E2463" s="114">
        <v>19307</v>
      </c>
      <c r="F2463" s="115">
        <v>11599</v>
      </c>
      <c r="G2463" s="113">
        <v>4591</v>
      </c>
      <c r="H2463" s="113">
        <v>1632</v>
      </c>
      <c r="I2463" s="113">
        <v>1485</v>
      </c>
      <c r="J2463" s="112">
        <v>18631</v>
      </c>
      <c r="K2463" s="112">
        <v>11984</v>
      </c>
      <c r="L2463" s="112">
        <v>3467</v>
      </c>
      <c r="M2463" s="112">
        <v>1646</v>
      </c>
      <c r="N2463" s="113">
        <v>1534</v>
      </c>
      <c r="O2463" s="112">
        <v>16872</v>
      </c>
      <c r="P2463" s="112">
        <v>10513</v>
      </c>
      <c r="Q2463" s="112">
        <v>3532</v>
      </c>
      <c r="R2463" s="112">
        <v>1541</v>
      </c>
      <c r="S2463" s="113">
        <v>1286</v>
      </c>
      <c r="T2463" s="17">
        <v>3.6283613332617648E-2</v>
      </c>
      <c r="U2463" s="17">
        <v>-3.2126168224299034E-2</v>
      </c>
      <c r="V2463" s="17">
        <v>0.3241995961926738</v>
      </c>
      <c r="W2463" s="17">
        <v>-8.5054678007290274E-3</v>
      </c>
      <c r="X2463" s="17">
        <v>-3.1942633637548901E-2</v>
      </c>
      <c r="Y2463" s="17">
        <v>3.6283613332617648E-2</v>
      </c>
      <c r="Z2463" s="17">
        <v>0.1012057343586823</v>
      </c>
      <c r="AA2463" s="17">
        <v>0.39501671224551815</v>
      </c>
      <c r="AB2463" s="17">
        <v>0.30039840637450199</v>
      </c>
      <c r="AC2463" s="17">
        <v>0.33543165467625902</v>
      </c>
    </row>
    <row r="2464" spans="1:29" ht="12.75" customHeight="1" x14ac:dyDescent="0.2">
      <c r="A2464" s="19">
        <v>42515</v>
      </c>
      <c r="B2464" s="19">
        <v>42151</v>
      </c>
      <c r="C2464" s="19">
        <v>40695</v>
      </c>
      <c r="D2464" s="16" t="s">
        <v>5</v>
      </c>
      <c r="E2464" s="114">
        <v>19931</v>
      </c>
      <c r="F2464" s="115">
        <v>12290</v>
      </c>
      <c r="G2464" s="113">
        <v>4815</v>
      </c>
      <c r="H2464" s="113">
        <v>1562</v>
      </c>
      <c r="I2464" s="113">
        <v>1264</v>
      </c>
      <c r="J2464" s="112">
        <v>20039</v>
      </c>
      <c r="K2464" s="112">
        <v>11968</v>
      </c>
      <c r="L2464" s="112">
        <v>4611</v>
      </c>
      <c r="M2464" s="112">
        <v>1912</v>
      </c>
      <c r="N2464" s="113">
        <v>1548</v>
      </c>
      <c r="O2464" s="112">
        <v>17475</v>
      </c>
      <c r="P2464" s="112">
        <v>10525</v>
      </c>
      <c r="Q2464" s="112">
        <v>4122</v>
      </c>
      <c r="R2464" s="112">
        <v>1535</v>
      </c>
      <c r="S2464" s="113">
        <v>1293</v>
      </c>
      <c r="T2464" s="17">
        <v>-5.389490493537652E-3</v>
      </c>
      <c r="U2464" s="17">
        <v>2.6905080213903698E-2</v>
      </c>
      <c r="V2464" s="17">
        <v>4.4242029928432069E-2</v>
      </c>
      <c r="W2464" s="17">
        <v>-0.18305439330543938</v>
      </c>
      <c r="X2464" s="17">
        <v>-0.18346253229974163</v>
      </c>
      <c r="Y2464" s="17">
        <v>-5.389490493537652E-3</v>
      </c>
      <c r="Z2464" s="17">
        <v>0.16426676771504356</v>
      </c>
      <c r="AA2464" s="17">
        <v>0.33601553829078812</v>
      </c>
      <c r="AB2464" s="17">
        <v>6.4758009543285588E-2</v>
      </c>
      <c r="AC2464" s="17">
        <v>-0.20702634880803006</v>
      </c>
    </row>
    <row r="2465" spans="1:29" ht="12.75" customHeight="1" x14ac:dyDescent="0.2">
      <c r="A2465" s="19">
        <v>42516</v>
      </c>
      <c r="B2465" s="19">
        <v>42152</v>
      </c>
      <c r="C2465" s="19">
        <v>40696</v>
      </c>
      <c r="D2465" s="16" t="s">
        <v>6</v>
      </c>
      <c r="E2465" s="114">
        <v>22165</v>
      </c>
      <c r="F2465" s="115">
        <v>12923</v>
      </c>
      <c r="G2465" s="113">
        <v>5283</v>
      </c>
      <c r="H2465" s="113">
        <v>2273</v>
      </c>
      <c r="I2465" s="113">
        <v>1686</v>
      </c>
      <c r="J2465" s="112">
        <v>20079</v>
      </c>
      <c r="K2465" s="112">
        <v>12298</v>
      </c>
      <c r="L2465" s="112">
        <v>4195</v>
      </c>
      <c r="M2465" s="112">
        <v>1988</v>
      </c>
      <c r="N2465" s="113">
        <v>1598</v>
      </c>
      <c r="O2465" s="112">
        <v>18275</v>
      </c>
      <c r="P2465" s="112">
        <v>11235</v>
      </c>
      <c r="Q2465" s="112">
        <v>4009</v>
      </c>
      <c r="R2465" s="112">
        <v>1527</v>
      </c>
      <c r="S2465" s="113">
        <v>1504</v>
      </c>
      <c r="T2465" s="17">
        <v>0.10388963593804479</v>
      </c>
      <c r="U2465" s="17">
        <v>5.0821271751504415E-2</v>
      </c>
      <c r="V2465" s="17">
        <v>0.2593563766388558</v>
      </c>
      <c r="W2465" s="17">
        <v>0.14336016096579485</v>
      </c>
      <c r="X2465" s="17">
        <v>5.5068836045056413E-2</v>
      </c>
      <c r="Y2465" s="17">
        <v>0.10388963593804479</v>
      </c>
      <c r="Z2465" s="17">
        <v>0.16255847427132064</v>
      </c>
      <c r="AA2465" s="17">
        <v>0.29548798430603229</v>
      </c>
      <c r="AB2465" s="17">
        <v>0.61664295874822184</v>
      </c>
      <c r="AC2465" s="17">
        <v>3.5626535626535727E-2</v>
      </c>
    </row>
    <row r="2466" spans="1:29" ht="12.75" customHeight="1" x14ac:dyDescent="0.2">
      <c r="A2466" s="19">
        <v>42517</v>
      </c>
      <c r="B2466" s="19">
        <v>42153</v>
      </c>
      <c r="C2466" s="19">
        <v>40697</v>
      </c>
      <c r="D2466" s="16" t="s">
        <v>7</v>
      </c>
      <c r="E2466" s="114">
        <v>22090</v>
      </c>
      <c r="F2466" s="115">
        <v>13249</v>
      </c>
      <c r="G2466" s="113">
        <v>5171</v>
      </c>
      <c r="H2466" s="113">
        <v>2226</v>
      </c>
      <c r="I2466" s="113">
        <v>1444</v>
      </c>
      <c r="J2466" s="112">
        <v>20078</v>
      </c>
      <c r="K2466" s="112">
        <v>12314</v>
      </c>
      <c r="L2466" s="112">
        <v>4616</v>
      </c>
      <c r="M2466" s="112">
        <v>1804</v>
      </c>
      <c r="N2466" s="113">
        <v>1344</v>
      </c>
      <c r="O2466" s="112">
        <v>18291</v>
      </c>
      <c r="P2466" s="112">
        <v>11462</v>
      </c>
      <c r="Q2466" s="112">
        <v>3889</v>
      </c>
      <c r="R2466" s="112">
        <v>1573</v>
      </c>
      <c r="S2466" s="113">
        <v>1367</v>
      </c>
      <c r="T2466" s="17">
        <v>0.10020918418169145</v>
      </c>
      <c r="U2466" s="17">
        <v>7.592983595907099E-2</v>
      </c>
      <c r="V2466" s="17">
        <v>0.12023396880415937</v>
      </c>
      <c r="W2466" s="17">
        <v>0.23392461197339243</v>
      </c>
      <c r="X2466" s="17">
        <v>7.4404761904761862E-2</v>
      </c>
      <c r="Y2466" s="17">
        <v>0.10020918418169145</v>
      </c>
      <c r="Z2466" s="17">
        <v>0.13735084556614297</v>
      </c>
      <c r="AA2466" s="17">
        <v>0.24843070980202797</v>
      </c>
      <c r="AB2466" s="17">
        <v>0.50915254237288132</v>
      </c>
      <c r="AC2466" s="17">
        <v>3.6611629576453808E-2</v>
      </c>
    </row>
    <row r="2467" spans="1:29" ht="12.75" customHeight="1" x14ac:dyDescent="0.2">
      <c r="A2467" s="19">
        <v>42518</v>
      </c>
      <c r="B2467" s="19">
        <v>42154</v>
      </c>
      <c r="C2467" s="19">
        <v>40698</v>
      </c>
      <c r="D2467" s="16" t="s">
        <v>1</v>
      </c>
      <c r="E2467" s="114">
        <v>23235</v>
      </c>
      <c r="F2467" s="115">
        <v>12669</v>
      </c>
      <c r="G2467" s="113">
        <v>5790</v>
      </c>
      <c r="H2467" s="113">
        <v>2696</v>
      </c>
      <c r="I2467" s="113">
        <v>2080</v>
      </c>
      <c r="J2467" s="112">
        <v>20517</v>
      </c>
      <c r="K2467" s="112">
        <v>11458</v>
      </c>
      <c r="L2467" s="112">
        <v>5329</v>
      </c>
      <c r="M2467" s="112">
        <v>2005</v>
      </c>
      <c r="N2467" s="113">
        <v>1725</v>
      </c>
      <c r="O2467" s="112">
        <v>19872</v>
      </c>
      <c r="P2467" s="112">
        <v>11608</v>
      </c>
      <c r="Q2467" s="112">
        <v>4762</v>
      </c>
      <c r="R2467" s="112">
        <v>1767</v>
      </c>
      <c r="S2467" s="113">
        <v>1735</v>
      </c>
      <c r="T2467" s="17">
        <v>0.13247550811522157</v>
      </c>
      <c r="U2467" s="17">
        <v>0.10569034735555949</v>
      </c>
      <c r="V2467" s="17">
        <v>8.6507787577406736E-2</v>
      </c>
      <c r="W2467" s="17">
        <v>0.34463840399002499</v>
      </c>
      <c r="X2467" s="17">
        <v>0.20579710144927543</v>
      </c>
      <c r="Y2467" s="17">
        <v>0.13247550811522157</v>
      </c>
      <c r="Z2467" s="17">
        <v>0.14299891735835435</v>
      </c>
      <c r="AA2467" s="17">
        <v>0.17420401541269515</v>
      </c>
      <c r="AB2467" s="17">
        <v>0.64590964590964584</v>
      </c>
      <c r="AC2467" s="17">
        <v>6.0142711518858416E-2</v>
      </c>
    </row>
    <row r="2468" spans="1:29" ht="12.75" customHeight="1" x14ac:dyDescent="0.2">
      <c r="A2468" s="19">
        <v>42519</v>
      </c>
      <c r="B2468" s="19">
        <v>42155</v>
      </c>
      <c r="C2468" s="19">
        <v>40699</v>
      </c>
      <c r="D2468" s="16" t="s">
        <v>2</v>
      </c>
      <c r="E2468" s="114">
        <v>21088</v>
      </c>
      <c r="F2468" s="115">
        <v>12123</v>
      </c>
      <c r="G2468" s="113">
        <v>4935</v>
      </c>
      <c r="H2468" s="113">
        <v>2225</v>
      </c>
      <c r="I2468" s="113">
        <v>1805</v>
      </c>
      <c r="J2468" s="112">
        <v>20772</v>
      </c>
      <c r="K2468" s="112">
        <v>12498</v>
      </c>
      <c r="L2468" s="112">
        <v>4938</v>
      </c>
      <c r="M2468" s="112">
        <v>1873</v>
      </c>
      <c r="N2468" s="113">
        <v>1463</v>
      </c>
      <c r="O2468" s="112">
        <v>18072</v>
      </c>
      <c r="P2468" s="112">
        <v>10689</v>
      </c>
      <c r="Q2468" s="112">
        <v>4408</v>
      </c>
      <c r="R2468" s="112">
        <v>1444</v>
      </c>
      <c r="S2468" s="113">
        <v>1531</v>
      </c>
      <c r="T2468" s="17">
        <v>1.5212786443288939E-2</v>
      </c>
      <c r="U2468" s="17">
        <v>-3.0004800768122952E-2</v>
      </c>
      <c r="V2468" s="17">
        <v>-6.0753341433783525E-4</v>
      </c>
      <c r="W2468" s="17">
        <v>0.18793379604911897</v>
      </c>
      <c r="X2468" s="17">
        <v>0.23376623376623384</v>
      </c>
      <c r="Y2468" s="17">
        <v>1.5212786443288939E-2</v>
      </c>
      <c r="Z2468" s="17">
        <v>-5.8225356732819478E-3</v>
      </c>
      <c r="AA2468" s="17">
        <v>0.18033963166706535</v>
      </c>
      <c r="AB2468" s="17">
        <v>0.59498207885304666</v>
      </c>
      <c r="AC2468" s="17">
        <v>0.18516086671043985</v>
      </c>
    </row>
    <row r="2469" spans="1:29" ht="12.75" customHeight="1" x14ac:dyDescent="0.2">
      <c r="A2469" s="19">
        <v>42520</v>
      </c>
      <c r="B2469" s="19">
        <v>42156</v>
      </c>
      <c r="C2469" s="19">
        <v>40700</v>
      </c>
      <c r="D2469" s="16" t="s">
        <v>3</v>
      </c>
      <c r="E2469" s="114">
        <v>20964</v>
      </c>
      <c r="F2469" s="115">
        <v>12757</v>
      </c>
      <c r="G2469" s="113">
        <v>4703</v>
      </c>
      <c r="H2469" s="113">
        <v>2004</v>
      </c>
      <c r="I2469" s="113">
        <v>1500</v>
      </c>
      <c r="J2469" s="112">
        <v>20781</v>
      </c>
      <c r="K2469" s="112">
        <v>12757</v>
      </c>
      <c r="L2469" s="112">
        <v>4552</v>
      </c>
      <c r="M2469" s="112">
        <v>2044</v>
      </c>
      <c r="N2469" s="113">
        <v>1428</v>
      </c>
      <c r="O2469" s="112">
        <v>18893</v>
      </c>
      <c r="P2469" s="112">
        <v>11750</v>
      </c>
      <c r="Q2469" s="112">
        <v>4187</v>
      </c>
      <c r="R2469" s="112">
        <v>1589</v>
      </c>
      <c r="S2469" s="113">
        <v>1367</v>
      </c>
      <c r="T2469" s="17">
        <v>8.8061209758913961E-3</v>
      </c>
      <c r="U2469" s="17">
        <v>0</v>
      </c>
      <c r="V2469" s="17">
        <v>3.3172231985940215E-2</v>
      </c>
      <c r="W2469" s="17">
        <v>-1.9569471624266144E-2</v>
      </c>
      <c r="X2469" s="17">
        <v>5.0420168067226934E-2</v>
      </c>
      <c r="Y2469" s="17">
        <v>8.8061209758913961E-3</v>
      </c>
      <c r="Z2469" s="17">
        <v>6.3969974979149358E-2</v>
      </c>
      <c r="AA2469" s="17">
        <v>0.19214195183776939</v>
      </c>
      <c r="AB2469" s="17">
        <v>0.27806122448979598</v>
      </c>
      <c r="AC2469" s="17">
        <v>9.7293343087051953E-2</v>
      </c>
    </row>
    <row r="2470" spans="1:29" ht="12.75" customHeight="1" x14ac:dyDescent="0.2">
      <c r="A2470" s="19">
        <v>42521</v>
      </c>
      <c r="B2470" s="19">
        <v>42157</v>
      </c>
      <c r="C2470" s="19">
        <v>40701</v>
      </c>
      <c r="D2470" s="16" t="s">
        <v>4</v>
      </c>
      <c r="E2470" s="114">
        <v>20346</v>
      </c>
      <c r="F2470" s="115">
        <v>12046</v>
      </c>
      <c r="G2470" s="113">
        <v>4714</v>
      </c>
      <c r="H2470" s="113">
        <v>2136</v>
      </c>
      <c r="I2470" s="113">
        <v>1450</v>
      </c>
      <c r="J2470" s="112">
        <v>19526</v>
      </c>
      <c r="K2470" s="112">
        <v>11449</v>
      </c>
      <c r="L2470" s="112">
        <v>4703</v>
      </c>
      <c r="M2470" s="112">
        <v>1861</v>
      </c>
      <c r="N2470" s="113">
        <v>1513</v>
      </c>
      <c r="O2470" s="112">
        <v>18466</v>
      </c>
      <c r="P2470" s="112">
        <v>11453</v>
      </c>
      <c r="Q2470" s="112">
        <v>4098</v>
      </c>
      <c r="R2470" s="112">
        <v>1575</v>
      </c>
      <c r="S2470" s="113">
        <v>1340</v>
      </c>
      <c r="T2470" s="17">
        <v>4.1995288333503966E-2</v>
      </c>
      <c r="U2470" s="17">
        <v>5.2144292077910714E-2</v>
      </c>
      <c r="V2470" s="17">
        <v>2.3389325962150931E-3</v>
      </c>
      <c r="W2470" s="17">
        <v>0.14777001612036544</v>
      </c>
      <c r="X2470" s="17">
        <v>-4.1639127561136857E-2</v>
      </c>
      <c r="Y2470" s="17">
        <v>4.1995288333503966E-2</v>
      </c>
      <c r="Z2470" s="17">
        <v>0.11972485592117499</v>
      </c>
      <c r="AA2470" s="17">
        <v>0.22282749675745794</v>
      </c>
      <c r="AB2470" s="17">
        <v>0.92086330935251803</v>
      </c>
      <c r="AC2470" s="17">
        <v>-0.12014563106796117</v>
      </c>
    </row>
    <row r="2471" spans="1:29" ht="12.75" customHeight="1" x14ac:dyDescent="0.2">
      <c r="A2471" s="19">
        <v>42522</v>
      </c>
      <c r="B2471" s="19">
        <v>42158</v>
      </c>
      <c r="C2471" s="19">
        <v>40702</v>
      </c>
      <c r="D2471" s="16" t="s">
        <v>5</v>
      </c>
      <c r="E2471" s="114">
        <v>21125</v>
      </c>
      <c r="F2471" s="115">
        <v>12814</v>
      </c>
      <c r="G2471" s="113">
        <v>4977</v>
      </c>
      <c r="H2471" s="113">
        <v>1866</v>
      </c>
      <c r="I2471" s="113">
        <v>1468</v>
      </c>
      <c r="J2471" s="112">
        <v>20201</v>
      </c>
      <c r="K2471" s="112">
        <v>12104</v>
      </c>
      <c r="L2471" s="112">
        <v>4805</v>
      </c>
      <c r="M2471" s="112">
        <v>1823</v>
      </c>
      <c r="N2471" s="113">
        <v>1469</v>
      </c>
      <c r="O2471" s="112">
        <v>18406</v>
      </c>
      <c r="P2471" s="112">
        <v>10977</v>
      </c>
      <c r="Q2471" s="112">
        <v>4501</v>
      </c>
      <c r="R2471" s="112">
        <v>1573</v>
      </c>
      <c r="S2471" s="113">
        <v>1355</v>
      </c>
      <c r="T2471" s="17">
        <v>4.5740309885649255E-2</v>
      </c>
      <c r="U2471" s="17">
        <v>5.865829477858564E-2</v>
      </c>
      <c r="V2471" s="17">
        <v>3.5796045785639885E-2</v>
      </c>
      <c r="W2471" s="17">
        <v>2.3587493143170546E-2</v>
      </c>
      <c r="X2471" s="17">
        <v>-6.8073519400957405E-4</v>
      </c>
      <c r="Y2471" s="17">
        <v>4.5740309885649255E-2</v>
      </c>
      <c r="Z2471" s="17">
        <v>9.840562317846735E-2</v>
      </c>
      <c r="AA2471" s="17">
        <v>0.14072885629154253</v>
      </c>
      <c r="AB2471" s="17">
        <v>0.25150905432595572</v>
      </c>
      <c r="AC2471" s="17">
        <v>0.22537562604340566</v>
      </c>
    </row>
    <row r="2472" spans="1:29" ht="12.75" customHeight="1" x14ac:dyDescent="0.2">
      <c r="A2472" s="19">
        <v>42523</v>
      </c>
      <c r="B2472" s="19">
        <v>42159</v>
      </c>
      <c r="C2472" s="19">
        <v>40703</v>
      </c>
      <c r="D2472" s="16" t="s">
        <v>6</v>
      </c>
      <c r="E2472" s="114">
        <v>22176</v>
      </c>
      <c r="F2472" s="115">
        <v>12748</v>
      </c>
      <c r="G2472" s="113">
        <v>5367</v>
      </c>
      <c r="H2472" s="113">
        <v>2193</v>
      </c>
      <c r="I2472" s="113">
        <v>1868</v>
      </c>
      <c r="J2472" s="112">
        <v>22559</v>
      </c>
      <c r="K2472" s="112">
        <v>13059</v>
      </c>
      <c r="L2472" s="112">
        <v>5361</v>
      </c>
      <c r="M2472" s="112">
        <v>2104</v>
      </c>
      <c r="N2472" s="113">
        <v>2035</v>
      </c>
      <c r="O2472" s="112">
        <v>20420</v>
      </c>
      <c r="P2472" s="112">
        <v>12290</v>
      </c>
      <c r="Q2472" s="112">
        <v>4610</v>
      </c>
      <c r="R2472" s="112">
        <v>1835</v>
      </c>
      <c r="S2472" s="113">
        <v>1685</v>
      </c>
      <c r="T2472" s="17">
        <v>-1.6977702912363113E-2</v>
      </c>
      <c r="U2472" s="17">
        <v>-2.3814993491078962E-2</v>
      </c>
      <c r="V2472" s="17">
        <v>1.1191941801902416E-3</v>
      </c>
      <c r="W2472" s="17">
        <v>4.230038022813698E-2</v>
      </c>
      <c r="X2472" s="17">
        <v>-8.2063882063882043E-2</v>
      </c>
      <c r="Y2472" s="17">
        <v>-1.6977702912363113E-2</v>
      </c>
      <c r="Z2472" s="17">
        <v>2.3360359637151884E-2</v>
      </c>
      <c r="AA2472" s="17">
        <v>0.17878321985504053</v>
      </c>
      <c r="AB2472" s="17">
        <v>0.26836321573163668</v>
      </c>
      <c r="AC2472" s="17">
        <v>0.14390691977954684</v>
      </c>
    </row>
    <row r="2473" spans="1:29" ht="12.75" customHeight="1" x14ac:dyDescent="0.2">
      <c r="A2473" s="19">
        <v>42524</v>
      </c>
      <c r="B2473" s="19">
        <v>42160</v>
      </c>
      <c r="C2473" s="19">
        <v>40704</v>
      </c>
      <c r="D2473" s="16" t="s">
        <v>7</v>
      </c>
      <c r="E2473" s="114">
        <v>22361</v>
      </c>
      <c r="F2473" s="115">
        <v>12789</v>
      </c>
      <c r="G2473" s="113">
        <v>5294</v>
      </c>
      <c r="H2473" s="113">
        <v>2402</v>
      </c>
      <c r="I2473" s="113">
        <v>1876</v>
      </c>
      <c r="J2473" s="112">
        <v>22739</v>
      </c>
      <c r="K2473" s="112">
        <v>13456</v>
      </c>
      <c r="L2473" s="112">
        <v>5263</v>
      </c>
      <c r="M2473" s="112">
        <v>2502</v>
      </c>
      <c r="N2473" s="113">
        <v>1518</v>
      </c>
      <c r="O2473" s="112">
        <v>20720</v>
      </c>
      <c r="P2473" s="112">
        <v>12686</v>
      </c>
      <c r="Q2473" s="112">
        <v>4423</v>
      </c>
      <c r="R2473" s="112">
        <v>1877</v>
      </c>
      <c r="S2473" s="113">
        <v>1734</v>
      </c>
      <c r="T2473" s="17">
        <v>-1.6623422314085978E-2</v>
      </c>
      <c r="U2473" s="17">
        <v>-4.9568965517241326E-2</v>
      </c>
      <c r="V2473" s="17">
        <v>5.8901767053012311E-3</v>
      </c>
      <c r="W2473" s="17">
        <v>-3.9968025579536381E-2</v>
      </c>
      <c r="X2473" s="17">
        <v>0.23583662714097486</v>
      </c>
      <c r="Y2473" s="17">
        <v>-1.6623422314085978E-2</v>
      </c>
      <c r="Z2473" s="17">
        <v>2.6239768897448279E-2</v>
      </c>
      <c r="AA2473" s="17">
        <v>0.41437349719476346</v>
      </c>
      <c r="AB2473" s="17">
        <v>0.33148558758314861</v>
      </c>
      <c r="AC2473" s="17">
        <v>0.22055953155497732</v>
      </c>
    </row>
    <row r="2474" spans="1:29" ht="12.75" customHeight="1" x14ac:dyDescent="0.2">
      <c r="A2474" s="19">
        <v>42525</v>
      </c>
      <c r="B2474" s="19">
        <v>42161</v>
      </c>
      <c r="C2474" s="19">
        <v>40705</v>
      </c>
      <c r="D2474" s="16" t="s">
        <v>1</v>
      </c>
      <c r="E2474" s="114">
        <v>23420</v>
      </c>
      <c r="F2474" s="115">
        <v>12726</v>
      </c>
      <c r="G2474" s="113">
        <v>6224</v>
      </c>
      <c r="H2474" s="113">
        <v>2514</v>
      </c>
      <c r="I2474" s="113">
        <v>1956</v>
      </c>
      <c r="J2474" s="112">
        <v>23819</v>
      </c>
      <c r="K2474" s="112">
        <v>13032</v>
      </c>
      <c r="L2474" s="112">
        <v>5957</v>
      </c>
      <c r="M2474" s="112">
        <v>2513</v>
      </c>
      <c r="N2474" s="113">
        <v>2317</v>
      </c>
      <c r="O2474" s="112">
        <v>21433</v>
      </c>
      <c r="P2474" s="112">
        <v>12485</v>
      </c>
      <c r="Q2474" s="112">
        <v>4909</v>
      </c>
      <c r="R2474" s="112">
        <v>1953</v>
      </c>
      <c r="S2474" s="113">
        <v>2086</v>
      </c>
      <c r="T2474" s="17">
        <v>-1.6751332969478172E-2</v>
      </c>
      <c r="U2474" s="17">
        <v>-2.3480662983425438E-2</v>
      </c>
      <c r="V2474" s="17">
        <v>4.4821218734262258E-2</v>
      </c>
      <c r="W2474" s="17">
        <v>3.9793076004768224E-4</v>
      </c>
      <c r="X2474" s="17">
        <v>-0.15580492015537328</v>
      </c>
      <c r="Y2474" s="17">
        <v>-1.6751332969478172E-2</v>
      </c>
      <c r="Z2474" s="17">
        <v>0.11798295704120187</v>
      </c>
      <c r="AA2474" s="17">
        <v>0.361925601750547</v>
      </c>
      <c r="AB2474" s="17">
        <v>0.47882352941176465</v>
      </c>
      <c r="AC2474" s="17">
        <v>-1.6591251885369585E-2</v>
      </c>
    </row>
    <row r="2475" spans="1:29" ht="12.75" customHeight="1" x14ac:dyDescent="0.2">
      <c r="A2475" s="19">
        <v>42526</v>
      </c>
      <c r="B2475" s="19">
        <v>42162</v>
      </c>
      <c r="C2475" s="19">
        <v>40706</v>
      </c>
      <c r="D2475" s="16" t="s">
        <v>2</v>
      </c>
      <c r="E2475" s="114">
        <v>22255</v>
      </c>
      <c r="F2475" s="115">
        <v>13039</v>
      </c>
      <c r="G2475" s="113">
        <v>5577</v>
      </c>
      <c r="H2475" s="113">
        <v>1920</v>
      </c>
      <c r="I2475" s="113">
        <v>1719</v>
      </c>
      <c r="J2475" s="112">
        <v>22000</v>
      </c>
      <c r="K2475" s="112">
        <v>12580</v>
      </c>
      <c r="L2475" s="112">
        <v>5529</v>
      </c>
      <c r="M2475" s="112">
        <v>1846</v>
      </c>
      <c r="N2475" s="113">
        <v>2045</v>
      </c>
      <c r="O2475" s="112">
        <v>20208</v>
      </c>
      <c r="P2475" s="112">
        <v>12248</v>
      </c>
      <c r="Q2475" s="112">
        <v>4592</v>
      </c>
      <c r="R2475" s="112">
        <v>1658</v>
      </c>
      <c r="S2475" s="113">
        <v>1710</v>
      </c>
      <c r="T2475" s="17">
        <v>1.1590909090908985E-2</v>
      </c>
      <c r="U2475" s="17">
        <v>3.6486486486486447E-2</v>
      </c>
      <c r="V2475" s="17">
        <v>8.6814975583289211E-3</v>
      </c>
      <c r="W2475" s="17">
        <v>4.008667388949072E-2</v>
      </c>
      <c r="X2475" s="17">
        <v>-0.15941320293398531</v>
      </c>
      <c r="Y2475" s="17">
        <v>1.1590909090908985E-2</v>
      </c>
      <c r="Z2475" s="17">
        <v>-1.1897544710518293E-2</v>
      </c>
      <c r="AA2475" s="17">
        <v>0.32564772997385316</v>
      </c>
      <c r="AB2475" s="17">
        <v>1.964949548592676E-2</v>
      </c>
      <c r="AC2475" s="17">
        <v>8.249370277078083E-2</v>
      </c>
    </row>
    <row r="2476" spans="1:29" ht="12.75" customHeight="1" x14ac:dyDescent="0.2">
      <c r="A2476" s="19">
        <v>42527</v>
      </c>
      <c r="B2476" s="19">
        <v>42163</v>
      </c>
      <c r="C2476" s="19">
        <v>40707</v>
      </c>
      <c r="D2476" s="16" t="s">
        <v>3</v>
      </c>
      <c r="E2476" s="114">
        <v>22663</v>
      </c>
      <c r="F2476" s="115">
        <v>13256</v>
      </c>
      <c r="G2476" s="113">
        <v>5325</v>
      </c>
      <c r="H2476" s="113">
        <v>2551</v>
      </c>
      <c r="I2476" s="113">
        <v>1531</v>
      </c>
      <c r="J2476" s="112">
        <v>21556</v>
      </c>
      <c r="K2476" s="112">
        <v>13220</v>
      </c>
      <c r="L2476" s="112">
        <v>4821</v>
      </c>
      <c r="M2476" s="112">
        <v>1903</v>
      </c>
      <c r="N2476" s="113">
        <v>1612</v>
      </c>
      <c r="O2476" s="112">
        <v>19087</v>
      </c>
      <c r="P2476" s="112">
        <v>12452</v>
      </c>
      <c r="Q2476" s="112">
        <v>3769</v>
      </c>
      <c r="R2476" s="112">
        <v>1488</v>
      </c>
      <c r="S2476" s="113">
        <v>1378</v>
      </c>
      <c r="T2476" s="17">
        <v>5.1354611245128856E-2</v>
      </c>
      <c r="U2476" s="17">
        <v>2.7231467473525228E-3</v>
      </c>
      <c r="V2476" s="17">
        <v>0.10454262601120101</v>
      </c>
      <c r="W2476" s="17">
        <v>0.34051497635312655</v>
      </c>
      <c r="X2476" s="17">
        <v>-5.0248138957816324E-2</v>
      </c>
      <c r="Y2476" s="17">
        <v>5.1354611245128856E-2</v>
      </c>
      <c r="Z2476" s="17">
        <v>2.6482886789530813E-2</v>
      </c>
      <c r="AA2476" s="17">
        <v>0.29247572815533984</v>
      </c>
      <c r="AB2476" s="17">
        <v>0.55548780487804872</v>
      </c>
      <c r="AC2476" s="17">
        <v>0.16870229007633597</v>
      </c>
    </row>
    <row r="2477" spans="1:29" ht="12.75" customHeight="1" x14ac:dyDescent="0.2">
      <c r="A2477" s="19">
        <v>42528</v>
      </c>
      <c r="B2477" s="19">
        <v>42164</v>
      </c>
      <c r="C2477" s="19">
        <v>40708</v>
      </c>
      <c r="D2477" s="16" t="s">
        <v>4</v>
      </c>
      <c r="E2477" s="114">
        <v>20976</v>
      </c>
      <c r="F2477" s="115">
        <v>12202</v>
      </c>
      <c r="G2477" s="113">
        <v>5049</v>
      </c>
      <c r="H2477" s="113">
        <v>2045</v>
      </c>
      <c r="I2477" s="113">
        <v>1680</v>
      </c>
      <c r="J2477" s="112">
        <v>20507</v>
      </c>
      <c r="K2477" s="112">
        <v>11948</v>
      </c>
      <c r="L2477" s="112">
        <v>4699</v>
      </c>
      <c r="M2477" s="112">
        <v>2141</v>
      </c>
      <c r="N2477" s="113">
        <v>1719</v>
      </c>
      <c r="O2477" s="112">
        <v>18771</v>
      </c>
      <c r="P2477" s="112">
        <v>11996</v>
      </c>
      <c r="Q2477" s="112">
        <v>3854</v>
      </c>
      <c r="R2477" s="112">
        <v>1555</v>
      </c>
      <c r="S2477" s="113">
        <v>1366</v>
      </c>
      <c r="T2477" s="17">
        <v>2.2870239430438311E-2</v>
      </c>
      <c r="U2477" s="17">
        <v>2.1258788081687241E-2</v>
      </c>
      <c r="V2477" s="17">
        <v>7.4483932751649329E-2</v>
      </c>
      <c r="W2477" s="17">
        <v>-4.4838860345632892E-2</v>
      </c>
      <c r="X2477" s="17">
        <v>-2.2687609075043635E-2</v>
      </c>
      <c r="Y2477" s="17">
        <v>2.2870239430438311E-2</v>
      </c>
      <c r="Z2477" s="17">
        <v>3.8644875723527372E-2</v>
      </c>
      <c r="AA2477" s="17">
        <v>0.14645776566757496</v>
      </c>
      <c r="AB2477" s="17">
        <v>0.41816920943134539</v>
      </c>
      <c r="AC2477" s="17">
        <v>6.5907729179148777E-3</v>
      </c>
    </row>
    <row r="2478" spans="1:29" ht="12.75" customHeight="1" x14ac:dyDescent="0.2">
      <c r="A2478" s="19">
        <v>42529</v>
      </c>
      <c r="B2478" s="19">
        <v>42165</v>
      </c>
      <c r="C2478" s="19">
        <v>40709</v>
      </c>
      <c r="D2478" s="16" t="s">
        <v>5</v>
      </c>
      <c r="E2478" s="114">
        <v>20648</v>
      </c>
      <c r="F2478" s="115">
        <v>12766</v>
      </c>
      <c r="G2478" s="113">
        <v>4391</v>
      </c>
      <c r="H2478" s="113">
        <v>1815</v>
      </c>
      <c r="I2478" s="113">
        <v>1676</v>
      </c>
      <c r="J2478" s="112">
        <v>22816</v>
      </c>
      <c r="K2478" s="112">
        <v>13264</v>
      </c>
      <c r="L2478" s="112">
        <v>5408</v>
      </c>
      <c r="M2478" s="112">
        <v>2448</v>
      </c>
      <c r="N2478" s="113">
        <v>1696</v>
      </c>
      <c r="O2478" s="112">
        <v>19314</v>
      </c>
      <c r="P2478" s="112">
        <v>11927</v>
      </c>
      <c r="Q2478" s="112">
        <v>4562</v>
      </c>
      <c r="R2478" s="112">
        <v>1543</v>
      </c>
      <c r="S2478" s="113">
        <v>1282</v>
      </c>
      <c r="T2478" s="17">
        <v>-9.5021037868162739E-2</v>
      </c>
      <c r="U2478" s="17">
        <v>-3.7545235223160445E-2</v>
      </c>
      <c r="V2478" s="17">
        <v>-0.18805473372781067</v>
      </c>
      <c r="W2478" s="17">
        <v>-0.25857843137254899</v>
      </c>
      <c r="X2478" s="17">
        <v>-1.1792452830188704E-2</v>
      </c>
      <c r="Y2478" s="17">
        <v>-9.5021037868162739E-2</v>
      </c>
      <c r="Z2478" s="17">
        <v>3.6958817317845893E-2</v>
      </c>
      <c r="AA2478" s="17">
        <v>-1.3258426966292092E-2</v>
      </c>
      <c r="AB2478" s="17">
        <v>0.10000000000000009</v>
      </c>
      <c r="AC2478" s="17">
        <v>4.815509693558484E-2</v>
      </c>
    </row>
    <row r="2479" spans="1:29" ht="12.75" customHeight="1" x14ac:dyDescent="0.2">
      <c r="A2479" s="19">
        <v>42530</v>
      </c>
      <c r="B2479" s="19">
        <v>42166</v>
      </c>
      <c r="C2479" s="19">
        <v>40710</v>
      </c>
      <c r="D2479" s="16" t="s">
        <v>6</v>
      </c>
      <c r="E2479" s="114">
        <v>23484</v>
      </c>
      <c r="F2479" s="115">
        <v>13073</v>
      </c>
      <c r="G2479" s="113">
        <v>5909</v>
      </c>
      <c r="H2479" s="113">
        <v>2376</v>
      </c>
      <c r="I2479" s="113">
        <v>2126</v>
      </c>
      <c r="J2479" s="112">
        <v>23481</v>
      </c>
      <c r="K2479" s="112">
        <v>13437</v>
      </c>
      <c r="L2479" s="112">
        <v>5527</v>
      </c>
      <c r="M2479" s="112">
        <v>2330</v>
      </c>
      <c r="N2479" s="113">
        <v>2187</v>
      </c>
      <c r="O2479" s="112">
        <v>20415</v>
      </c>
      <c r="P2479" s="112">
        <v>13210</v>
      </c>
      <c r="Q2479" s="112">
        <v>4135</v>
      </c>
      <c r="R2479" s="112">
        <v>1623</v>
      </c>
      <c r="S2479" s="113">
        <v>1447</v>
      </c>
      <c r="T2479" s="17">
        <v>1.2776287210947146E-4</v>
      </c>
      <c r="U2479" s="17">
        <v>-2.7089380069956093E-2</v>
      </c>
      <c r="V2479" s="17">
        <v>6.9115252397322191E-2</v>
      </c>
      <c r="W2479" s="17">
        <v>1.9742489270386354E-2</v>
      </c>
      <c r="X2479" s="17">
        <v>-2.7892089620484728E-2</v>
      </c>
      <c r="Y2479" s="17">
        <v>1.2776287210947146E-4</v>
      </c>
      <c r="Z2479" s="17">
        <v>2.6621642845924276E-2</v>
      </c>
      <c r="AA2479" s="17">
        <v>0.18393107593668612</v>
      </c>
      <c r="AB2479" s="17">
        <v>0.37739130434782608</v>
      </c>
      <c r="AC2479" s="17">
        <v>0.17980022197558276</v>
      </c>
    </row>
    <row r="2480" spans="1:29" ht="12.75" customHeight="1" x14ac:dyDescent="0.2">
      <c r="A2480" s="19">
        <v>42531</v>
      </c>
      <c r="B2480" s="19">
        <v>42167</v>
      </c>
      <c r="C2480" s="19">
        <v>40711</v>
      </c>
      <c r="D2480" s="16" t="s">
        <v>7</v>
      </c>
      <c r="E2480" s="114">
        <v>23789</v>
      </c>
      <c r="F2480" s="115">
        <v>13418</v>
      </c>
      <c r="G2480" s="113">
        <v>5804</v>
      </c>
      <c r="H2480" s="113">
        <v>2536</v>
      </c>
      <c r="I2480" s="113">
        <v>2031</v>
      </c>
      <c r="J2480" s="112">
        <v>24118</v>
      </c>
      <c r="K2480" s="112">
        <v>13651</v>
      </c>
      <c r="L2480" s="112">
        <v>5850</v>
      </c>
      <c r="M2480" s="112">
        <v>2577</v>
      </c>
      <c r="N2480" s="113">
        <v>2040</v>
      </c>
      <c r="O2480" s="112">
        <v>19910</v>
      </c>
      <c r="P2480" s="112">
        <v>12679</v>
      </c>
      <c r="Q2480" s="112">
        <v>3947</v>
      </c>
      <c r="R2480" s="112">
        <v>1662</v>
      </c>
      <c r="S2480" s="113">
        <v>1622</v>
      </c>
      <c r="T2480" s="17">
        <v>-1.3641263786383639E-2</v>
      </c>
      <c r="U2480" s="17">
        <v>-1.7068346641271659E-2</v>
      </c>
      <c r="V2480" s="17">
        <v>-7.8632478632478797E-3</v>
      </c>
      <c r="W2480" s="17">
        <v>-1.5909972836631758E-2</v>
      </c>
      <c r="X2480" s="17">
        <v>-4.4117647058823373E-3</v>
      </c>
      <c r="Y2480" s="17">
        <v>-1.3641263786383639E-2</v>
      </c>
      <c r="Z2480" s="17">
        <v>-1.3309802191337594E-2</v>
      </c>
      <c r="AA2480" s="17">
        <v>0.17513666734156708</v>
      </c>
      <c r="AB2480" s="17">
        <v>0.30184804928131426</v>
      </c>
      <c r="AC2480" s="17">
        <v>0.2082093991671623</v>
      </c>
    </row>
    <row r="2481" spans="1:29" ht="12.75" customHeight="1" x14ac:dyDescent="0.2">
      <c r="A2481" s="19">
        <v>42532</v>
      </c>
      <c r="B2481" s="19">
        <v>42168</v>
      </c>
      <c r="C2481" s="19">
        <v>40712</v>
      </c>
      <c r="D2481" s="16" t="s">
        <v>1</v>
      </c>
      <c r="E2481" s="114">
        <v>24916</v>
      </c>
      <c r="F2481" s="115">
        <v>13845</v>
      </c>
      <c r="G2481" s="113">
        <v>6138</v>
      </c>
      <c r="H2481" s="113">
        <v>2831</v>
      </c>
      <c r="I2481" s="113">
        <v>2102</v>
      </c>
      <c r="J2481" s="112">
        <v>24179</v>
      </c>
      <c r="K2481" s="112">
        <v>13606</v>
      </c>
      <c r="L2481" s="112">
        <v>5949</v>
      </c>
      <c r="M2481" s="112">
        <v>2433</v>
      </c>
      <c r="N2481" s="113">
        <v>2191</v>
      </c>
      <c r="O2481" s="112">
        <v>21227</v>
      </c>
      <c r="P2481" s="112">
        <v>12639</v>
      </c>
      <c r="Q2481" s="112">
        <v>4657</v>
      </c>
      <c r="R2481" s="112">
        <v>2006</v>
      </c>
      <c r="S2481" s="113">
        <v>1925</v>
      </c>
      <c r="T2481" s="17">
        <v>3.0480995905537878E-2</v>
      </c>
      <c r="U2481" s="17">
        <v>1.7565779803027981E-2</v>
      </c>
      <c r="V2481" s="17">
        <v>3.1770045385779211E-2</v>
      </c>
      <c r="W2481" s="17">
        <v>0.16358405260994657</v>
      </c>
      <c r="X2481" s="17">
        <v>-4.0620721131903292E-2</v>
      </c>
      <c r="Y2481" s="17">
        <v>3.0480995905537878E-2</v>
      </c>
      <c r="Z2481" s="17">
        <v>7.6761549230051296E-2</v>
      </c>
      <c r="AA2481" s="17">
        <v>0.25830258302583031</v>
      </c>
      <c r="AB2481" s="17">
        <v>0.2276669557675628</v>
      </c>
      <c r="AC2481" s="17">
        <v>-5.6129321957790745E-2</v>
      </c>
    </row>
    <row r="2482" spans="1:29" ht="12.75" customHeight="1" x14ac:dyDescent="0.2">
      <c r="A2482" s="19">
        <v>42533</v>
      </c>
      <c r="B2482" s="19">
        <v>42169</v>
      </c>
      <c r="C2482" s="19">
        <v>40713</v>
      </c>
      <c r="D2482" s="16" t="s">
        <v>2</v>
      </c>
      <c r="E2482" s="114">
        <v>24493</v>
      </c>
      <c r="F2482" s="115">
        <v>13789</v>
      </c>
      <c r="G2482" s="113">
        <v>6153</v>
      </c>
      <c r="H2482" s="113">
        <v>2632</v>
      </c>
      <c r="I2482" s="113">
        <v>1919</v>
      </c>
      <c r="J2482" s="112">
        <v>24225</v>
      </c>
      <c r="K2482" s="112">
        <v>14224</v>
      </c>
      <c r="L2482" s="112">
        <v>5648</v>
      </c>
      <c r="M2482" s="112">
        <v>2285</v>
      </c>
      <c r="N2482" s="113">
        <v>2068</v>
      </c>
      <c r="O2482" s="112">
        <v>20858</v>
      </c>
      <c r="P2482" s="112">
        <v>12464</v>
      </c>
      <c r="Q2482" s="112">
        <v>4657</v>
      </c>
      <c r="R2482" s="112">
        <v>1884</v>
      </c>
      <c r="S2482" s="113">
        <v>1853</v>
      </c>
      <c r="T2482" s="17">
        <v>1.1062951496388029E-2</v>
      </c>
      <c r="U2482" s="17">
        <v>-3.0582114735658084E-2</v>
      </c>
      <c r="V2482" s="17">
        <v>8.9412181303116123E-2</v>
      </c>
      <c r="W2482" s="17">
        <v>0.15185995623632387</v>
      </c>
      <c r="X2482" s="17">
        <v>-7.2050290135396544E-2</v>
      </c>
      <c r="Y2482" s="17">
        <v>1.1062951496388029E-2</v>
      </c>
      <c r="Z2482" s="17">
        <v>4.867290288234849E-2</v>
      </c>
      <c r="AA2482" s="17">
        <v>0.26996904024767798</v>
      </c>
      <c r="AB2482" s="17">
        <v>0.30555555555555558</v>
      </c>
      <c r="AC2482" s="17">
        <v>-1.3367609254498758E-2</v>
      </c>
    </row>
    <row r="2483" spans="1:29" ht="12.75" customHeight="1" x14ac:dyDescent="0.2">
      <c r="A2483" s="19">
        <v>42534</v>
      </c>
      <c r="B2483" s="19">
        <v>42170</v>
      </c>
      <c r="C2483" s="19">
        <v>40714</v>
      </c>
      <c r="D2483" s="16" t="s">
        <v>3</v>
      </c>
      <c r="E2483" s="114">
        <v>24126</v>
      </c>
      <c r="F2483" s="115">
        <v>13736</v>
      </c>
      <c r="G2483" s="113">
        <v>6057</v>
      </c>
      <c r="H2483" s="113">
        <v>2459</v>
      </c>
      <c r="I2483" s="113">
        <v>1874</v>
      </c>
      <c r="J2483" s="112">
        <v>24172</v>
      </c>
      <c r="K2483" s="112">
        <v>13896</v>
      </c>
      <c r="L2483" s="112">
        <v>5924</v>
      </c>
      <c r="M2483" s="112">
        <v>2404</v>
      </c>
      <c r="N2483" s="113">
        <v>1948</v>
      </c>
      <c r="O2483" s="112">
        <v>20507</v>
      </c>
      <c r="P2483" s="112">
        <v>12787</v>
      </c>
      <c r="Q2483" s="112">
        <v>4350</v>
      </c>
      <c r="R2483" s="112">
        <v>1714</v>
      </c>
      <c r="S2483" s="113">
        <v>1656</v>
      </c>
      <c r="T2483" s="17">
        <v>-1.9030282972033463E-3</v>
      </c>
      <c r="U2483" s="17">
        <v>-1.1514104778353462E-2</v>
      </c>
      <c r="V2483" s="17">
        <v>2.2451046590141743E-2</v>
      </c>
      <c r="W2483" s="17">
        <v>2.2878535773710462E-2</v>
      </c>
      <c r="X2483" s="17">
        <v>-3.7987679671457886E-2</v>
      </c>
      <c r="Y2483" s="17">
        <v>-1.9030282972033463E-3</v>
      </c>
      <c r="Z2483" s="17">
        <v>-1.018181818181807E-3</v>
      </c>
      <c r="AA2483" s="17">
        <v>0.31416793230635709</v>
      </c>
      <c r="AB2483" s="17">
        <v>0.12849931161083061</v>
      </c>
      <c r="AC2483" s="17">
        <v>9.1438555620267925E-2</v>
      </c>
    </row>
    <row r="2484" spans="1:29" ht="12.75" customHeight="1" x14ac:dyDescent="0.2">
      <c r="A2484" s="19">
        <v>42535</v>
      </c>
      <c r="B2484" s="19">
        <v>42171</v>
      </c>
      <c r="C2484" s="19">
        <v>40715</v>
      </c>
      <c r="D2484" s="16" t="s">
        <v>4</v>
      </c>
      <c r="E2484" s="114">
        <v>22635</v>
      </c>
      <c r="F2484" s="115">
        <v>12934</v>
      </c>
      <c r="G2484" s="113">
        <v>5750</v>
      </c>
      <c r="H2484" s="113">
        <v>2087</v>
      </c>
      <c r="I2484" s="113">
        <v>1864</v>
      </c>
      <c r="J2484" s="112">
        <v>21878</v>
      </c>
      <c r="K2484" s="112">
        <v>13095</v>
      </c>
      <c r="L2484" s="112">
        <v>4642</v>
      </c>
      <c r="M2484" s="112">
        <v>2076</v>
      </c>
      <c r="N2484" s="113">
        <v>2065</v>
      </c>
      <c r="O2484" s="112">
        <v>19532</v>
      </c>
      <c r="P2484" s="112">
        <v>12458</v>
      </c>
      <c r="Q2484" s="112">
        <v>3863</v>
      </c>
      <c r="R2484" s="112">
        <v>1750</v>
      </c>
      <c r="S2484" s="113">
        <v>1461</v>
      </c>
      <c r="T2484" s="17">
        <v>3.4600969009964455E-2</v>
      </c>
      <c r="U2484" s="17">
        <v>-1.2294768995799954E-2</v>
      </c>
      <c r="V2484" s="17">
        <v>0.23869021973287374</v>
      </c>
      <c r="W2484" s="17">
        <v>5.2986512524084706E-3</v>
      </c>
      <c r="X2484" s="17">
        <v>-9.7336561743341377E-2</v>
      </c>
      <c r="Y2484" s="17">
        <v>3.4600969009964455E-2</v>
      </c>
      <c r="Z2484" s="17">
        <v>4.1925465838510423E-3</v>
      </c>
      <c r="AA2484" s="17">
        <v>0.1833710640049393</v>
      </c>
      <c r="AB2484" s="17">
        <v>0.14043715846994531</v>
      </c>
      <c r="AC2484" s="17">
        <v>-0.11950873878129431</v>
      </c>
    </row>
    <row r="2485" spans="1:29" ht="12.75" customHeight="1" x14ac:dyDescent="0.2">
      <c r="A2485" s="19">
        <v>42536</v>
      </c>
      <c r="B2485" s="19">
        <v>42172</v>
      </c>
      <c r="C2485" s="19">
        <v>40716</v>
      </c>
      <c r="D2485" s="16" t="s">
        <v>5</v>
      </c>
      <c r="E2485" s="114">
        <v>22655</v>
      </c>
      <c r="F2485" s="115">
        <v>13154</v>
      </c>
      <c r="G2485" s="113">
        <v>5368</v>
      </c>
      <c r="H2485" s="113">
        <v>2400</v>
      </c>
      <c r="I2485" s="113">
        <v>1733</v>
      </c>
      <c r="J2485" s="112">
        <v>22951</v>
      </c>
      <c r="K2485" s="112">
        <v>13339</v>
      </c>
      <c r="L2485" s="112">
        <v>5737</v>
      </c>
      <c r="M2485" s="112">
        <v>2308</v>
      </c>
      <c r="N2485" s="113">
        <v>1567</v>
      </c>
      <c r="O2485" s="112">
        <v>19917</v>
      </c>
      <c r="P2485" s="112">
        <v>12030</v>
      </c>
      <c r="Q2485" s="112">
        <v>4510</v>
      </c>
      <c r="R2485" s="112">
        <v>1732</v>
      </c>
      <c r="S2485" s="113">
        <v>1645</v>
      </c>
      <c r="T2485" s="17">
        <v>-1.2897041523245223E-2</v>
      </c>
      <c r="U2485" s="17">
        <v>-1.3869105630107237E-2</v>
      </c>
      <c r="V2485" s="17">
        <v>-6.4319330660624008E-2</v>
      </c>
      <c r="W2485" s="17">
        <v>3.9861351819757473E-2</v>
      </c>
      <c r="X2485" s="17">
        <v>0.10593490746649659</v>
      </c>
      <c r="Y2485" s="17">
        <v>-1.2897041523245223E-2</v>
      </c>
      <c r="Z2485" s="17">
        <v>3.6237592563415744E-2</v>
      </c>
      <c r="AA2485" s="17">
        <v>0.12137037810737406</v>
      </c>
      <c r="AB2485" s="17">
        <v>8.4010840108400986E-2</v>
      </c>
      <c r="AC2485" s="17">
        <v>2.665876777251186E-2</v>
      </c>
    </row>
    <row r="2486" spans="1:29" ht="12.75" customHeight="1" x14ac:dyDescent="0.2">
      <c r="A2486" s="19">
        <v>42537</v>
      </c>
      <c r="B2486" s="19">
        <v>42173</v>
      </c>
      <c r="C2486" s="19">
        <v>40717</v>
      </c>
      <c r="D2486" s="16" t="s">
        <v>6</v>
      </c>
      <c r="E2486" s="114">
        <v>23318</v>
      </c>
      <c r="F2486" s="115">
        <v>12913</v>
      </c>
      <c r="G2486" s="113">
        <v>5722</v>
      </c>
      <c r="H2486" s="113">
        <v>2438</v>
      </c>
      <c r="I2486" s="113">
        <v>2245</v>
      </c>
      <c r="J2486" s="112">
        <v>23283</v>
      </c>
      <c r="K2486" s="112">
        <v>13349</v>
      </c>
      <c r="L2486" s="112">
        <v>5797</v>
      </c>
      <c r="M2486" s="112">
        <v>2044</v>
      </c>
      <c r="N2486" s="113">
        <v>2093</v>
      </c>
      <c r="O2486" s="112">
        <v>20299</v>
      </c>
      <c r="P2486" s="112">
        <v>12486</v>
      </c>
      <c r="Q2486" s="112">
        <v>4265</v>
      </c>
      <c r="R2486" s="112">
        <v>1876</v>
      </c>
      <c r="S2486" s="113">
        <v>1672</v>
      </c>
      <c r="T2486" s="17">
        <v>1.5032427092729339E-3</v>
      </c>
      <c r="U2486" s="17">
        <v>-3.2661622593452733E-2</v>
      </c>
      <c r="V2486" s="17">
        <v>-1.293772641021218E-2</v>
      </c>
      <c r="W2486" s="17">
        <v>0.1927592954990216</v>
      </c>
      <c r="X2486" s="17">
        <v>7.2623029144768259E-2</v>
      </c>
      <c r="Y2486" s="17">
        <v>1.5032427092729339E-3</v>
      </c>
      <c r="Z2486" s="17">
        <v>2.095297221791137E-3</v>
      </c>
      <c r="AA2486" s="17">
        <v>0.3187370361834525</v>
      </c>
      <c r="AB2486" s="17">
        <v>0.3719752391671356</v>
      </c>
      <c r="AC2486" s="17">
        <v>0.11359126984126977</v>
      </c>
    </row>
    <row r="2487" spans="1:29" ht="12.75" customHeight="1" x14ac:dyDescent="0.2">
      <c r="A2487" s="19">
        <v>42538</v>
      </c>
      <c r="B2487" s="19">
        <v>42174</v>
      </c>
      <c r="C2487" s="19">
        <v>40718</v>
      </c>
      <c r="D2487" s="16" t="s">
        <v>7</v>
      </c>
      <c r="E2487" s="114">
        <v>24203</v>
      </c>
      <c r="F2487" s="115">
        <v>13627</v>
      </c>
      <c r="G2487" s="113">
        <v>5893</v>
      </c>
      <c r="H2487" s="113">
        <v>2528</v>
      </c>
      <c r="I2487" s="113">
        <v>2155</v>
      </c>
      <c r="J2487" s="112">
        <v>23687</v>
      </c>
      <c r="K2487" s="112">
        <v>13629</v>
      </c>
      <c r="L2487" s="112">
        <v>5822</v>
      </c>
      <c r="M2487" s="112">
        <v>2339</v>
      </c>
      <c r="N2487" s="113">
        <v>1897</v>
      </c>
      <c r="O2487" s="112">
        <v>20592</v>
      </c>
      <c r="P2487" s="112">
        <v>12603</v>
      </c>
      <c r="Q2487" s="112">
        <v>4572</v>
      </c>
      <c r="R2487" s="112">
        <v>1743</v>
      </c>
      <c r="S2487" s="113">
        <v>1674</v>
      </c>
      <c r="T2487" s="17">
        <v>2.1784100983661903E-2</v>
      </c>
      <c r="U2487" s="17">
        <v>-1.4674590945773502E-4</v>
      </c>
      <c r="V2487" s="17">
        <v>1.2195121951219523E-2</v>
      </c>
      <c r="W2487" s="17">
        <v>8.0803762291577597E-2</v>
      </c>
      <c r="X2487" s="17">
        <v>0.13600421718502909</v>
      </c>
      <c r="Y2487" s="17">
        <v>2.1784100983661903E-2</v>
      </c>
      <c r="Z2487" s="17">
        <v>3.3870848980193102E-3</v>
      </c>
      <c r="AA2487" s="17">
        <v>0.26188436830835116</v>
      </c>
      <c r="AB2487" s="17">
        <v>0.15118397085610202</v>
      </c>
      <c r="AC2487" s="17">
        <v>0.3460337289194253</v>
      </c>
    </row>
    <row r="2488" spans="1:29" ht="12.75" customHeight="1" x14ac:dyDescent="0.2">
      <c r="A2488" s="19">
        <v>42539</v>
      </c>
      <c r="B2488" s="19">
        <v>42175</v>
      </c>
      <c r="C2488" s="19">
        <v>40719</v>
      </c>
      <c r="D2488" s="16" t="s">
        <v>1</v>
      </c>
      <c r="E2488" s="114">
        <v>25088</v>
      </c>
      <c r="F2488" s="115">
        <v>13000</v>
      </c>
      <c r="G2488" s="113">
        <v>6792</v>
      </c>
      <c r="H2488" s="113">
        <v>2564</v>
      </c>
      <c r="I2488" s="113">
        <v>2732</v>
      </c>
      <c r="J2488" s="112">
        <v>25066</v>
      </c>
      <c r="K2488" s="112">
        <v>13511</v>
      </c>
      <c r="L2488" s="112">
        <v>6534</v>
      </c>
      <c r="M2488" s="112">
        <v>2573</v>
      </c>
      <c r="N2488" s="113">
        <v>2448</v>
      </c>
      <c r="O2488" s="112">
        <v>23384</v>
      </c>
      <c r="P2488" s="112">
        <v>14579</v>
      </c>
      <c r="Q2488" s="112">
        <v>4969</v>
      </c>
      <c r="R2488" s="112">
        <v>1851</v>
      </c>
      <c r="S2488" s="113">
        <v>1985</v>
      </c>
      <c r="T2488" s="17">
        <v>8.7768291709888757E-4</v>
      </c>
      <c r="U2488" s="17">
        <v>-3.7821034712456569E-2</v>
      </c>
      <c r="V2488" s="17">
        <v>3.9485766758494023E-2</v>
      </c>
      <c r="W2488" s="17">
        <v>-3.497862417411568E-3</v>
      </c>
      <c r="X2488" s="17">
        <v>0.11601307189542487</v>
      </c>
      <c r="Y2488" s="17">
        <v>8.7768291709888757E-4</v>
      </c>
      <c r="Z2488" s="17">
        <v>2.5155744815077652E-2</v>
      </c>
      <c r="AA2488" s="17">
        <v>0.33938079274304878</v>
      </c>
      <c r="AB2488" s="17">
        <v>0.21805225653206661</v>
      </c>
      <c r="AC2488" s="17">
        <v>0.24748858447488575</v>
      </c>
    </row>
    <row r="2489" spans="1:29" ht="12.75" customHeight="1" x14ac:dyDescent="0.2">
      <c r="A2489" s="19">
        <v>42540</v>
      </c>
      <c r="B2489" s="19">
        <v>42176</v>
      </c>
      <c r="C2489" s="19">
        <v>40720</v>
      </c>
      <c r="D2489" s="16" t="s">
        <v>2</v>
      </c>
      <c r="E2489" s="114">
        <v>24712</v>
      </c>
      <c r="F2489" s="115">
        <v>13609</v>
      </c>
      <c r="G2489" s="113">
        <v>6308</v>
      </c>
      <c r="H2489" s="113">
        <v>2723</v>
      </c>
      <c r="I2489" s="113">
        <v>2072</v>
      </c>
      <c r="J2489" s="112">
        <v>23480</v>
      </c>
      <c r="K2489" s="112">
        <v>13289</v>
      </c>
      <c r="L2489" s="112">
        <v>5720</v>
      </c>
      <c r="M2489" s="112">
        <v>2377</v>
      </c>
      <c r="N2489" s="113">
        <v>2094</v>
      </c>
      <c r="O2489" s="112">
        <v>20671</v>
      </c>
      <c r="P2489" s="112">
        <v>12319</v>
      </c>
      <c r="Q2489" s="112">
        <v>4724</v>
      </c>
      <c r="R2489" s="112">
        <v>1930</v>
      </c>
      <c r="S2489" s="113">
        <v>1698</v>
      </c>
      <c r="T2489" s="17">
        <v>5.2470187393526491E-2</v>
      </c>
      <c r="U2489" s="17">
        <v>2.4080066220182106E-2</v>
      </c>
      <c r="V2489" s="17">
        <v>0.10279720279720284</v>
      </c>
      <c r="W2489" s="17">
        <v>0.14556163230963404</v>
      </c>
      <c r="X2489" s="17">
        <v>-1.0506208213944657E-2</v>
      </c>
      <c r="Y2489" s="17">
        <v>5.2470187393526491E-2</v>
      </c>
      <c r="Z2489" s="17">
        <v>1.0919625612836104E-2</v>
      </c>
      <c r="AA2489" s="17">
        <v>0.29235812333538203</v>
      </c>
      <c r="AB2489" s="17">
        <v>0.38786952089704374</v>
      </c>
      <c r="AC2489" s="17">
        <v>0.22894424673784108</v>
      </c>
    </row>
    <row r="2490" spans="1:29" ht="12.75" customHeight="1" x14ac:dyDescent="0.2">
      <c r="A2490" s="19">
        <v>42541</v>
      </c>
      <c r="B2490" s="19">
        <v>42177</v>
      </c>
      <c r="C2490" s="19">
        <v>40721</v>
      </c>
      <c r="D2490" s="16" t="s">
        <v>3</v>
      </c>
      <c r="E2490" s="114">
        <v>25033</v>
      </c>
      <c r="F2490" s="115">
        <v>14098</v>
      </c>
      <c r="G2490" s="113">
        <v>6267</v>
      </c>
      <c r="H2490" s="113">
        <v>2530</v>
      </c>
      <c r="I2490" s="113">
        <v>2138</v>
      </c>
      <c r="J2490" s="112">
        <v>23314</v>
      </c>
      <c r="K2490" s="112">
        <v>13468</v>
      </c>
      <c r="L2490" s="112">
        <v>5752</v>
      </c>
      <c r="M2490" s="112">
        <v>2399</v>
      </c>
      <c r="N2490" s="113">
        <v>1695</v>
      </c>
      <c r="O2490" s="112">
        <v>20207</v>
      </c>
      <c r="P2490" s="112">
        <v>12607</v>
      </c>
      <c r="Q2490" s="112">
        <v>4266</v>
      </c>
      <c r="R2490" s="112">
        <v>1720</v>
      </c>
      <c r="S2490" s="113">
        <v>1614</v>
      </c>
      <c r="T2490" s="17">
        <v>7.373252123187779E-2</v>
      </c>
      <c r="U2490" s="17">
        <v>4.6777546777546863E-2</v>
      </c>
      <c r="V2490" s="17">
        <v>8.9534075104311439E-2</v>
      </c>
      <c r="W2490" s="17">
        <v>5.4606085869112198E-2</v>
      </c>
      <c r="X2490" s="17">
        <v>0.2613569321533924</v>
      </c>
      <c r="Y2490" s="17">
        <v>7.373252123187779E-2</v>
      </c>
      <c r="Z2490" s="17">
        <v>5.2246603970741878E-2</v>
      </c>
      <c r="AA2490" s="17">
        <v>0.31466331025802385</v>
      </c>
      <c r="AB2490" s="17">
        <v>0.24263261296660121</v>
      </c>
      <c r="AC2490" s="17">
        <v>0.42438374417055291</v>
      </c>
    </row>
    <row r="2491" spans="1:29" ht="12.75" customHeight="1" x14ac:dyDescent="0.2">
      <c r="A2491" s="19">
        <v>42542</v>
      </c>
      <c r="B2491" s="19">
        <v>42178</v>
      </c>
      <c r="C2491" s="19">
        <v>40722</v>
      </c>
      <c r="D2491" s="16" t="s">
        <v>4</v>
      </c>
      <c r="E2491" s="114">
        <v>23277</v>
      </c>
      <c r="F2491" s="115">
        <v>13079</v>
      </c>
      <c r="G2491" s="113">
        <v>5797</v>
      </c>
      <c r="H2491" s="113">
        <v>2300</v>
      </c>
      <c r="I2491" s="113">
        <v>2101</v>
      </c>
      <c r="J2491" s="112">
        <v>22776</v>
      </c>
      <c r="K2491" s="112">
        <v>13122</v>
      </c>
      <c r="L2491" s="112">
        <v>5667</v>
      </c>
      <c r="M2491" s="112">
        <v>2063</v>
      </c>
      <c r="N2491" s="113">
        <v>1924</v>
      </c>
      <c r="O2491" s="112">
        <v>19871</v>
      </c>
      <c r="P2491" s="112">
        <v>12265</v>
      </c>
      <c r="Q2491" s="112">
        <v>4346</v>
      </c>
      <c r="R2491" s="112">
        <v>1652</v>
      </c>
      <c r="S2491" s="113">
        <v>1608</v>
      </c>
      <c r="T2491" s="17">
        <v>2.1996838777660788E-2</v>
      </c>
      <c r="U2491" s="17">
        <v>-3.2769394909312188E-3</v>
      </c>
      <c r="V2491" s="17">
        <v>2.2939827068995999E-2</v>
      </c>
      <c r="W2491" s="17">
        <v>0.11488124091129426</v>
      </c>
      <c r="X2491" s="17">
        <v>9.1995841995841987E-2</v>
      </c>
      <c r="Y2491" s="17">
        <v>2.1996838777660788E-2</v>
      </c>
      <c r="Z2491" s="17">
        <v>2.339593114241012E-2</v>
      </c>
      <c r="AA2491" s="17">
        <v>0.21403141361256539</v>
      </c>
      <c r="AB2491" s="17">
        <v>0.34581626682270339</v>
      </c>
      <c r="AC2491" s="17">
        <v>6.3259109311740946E-2</v>
      </c>
    </row>
    <row r="2492" spans="1:29" ht="12.75" customHeight="1" x14ac:dyDescent="0.2">
      <c r="A2492" s="19">
        <v>42543</v>
      </c>
      <c r="B2492" s="19">
        <v>42179</v>
      </c>
      <c r="C2492" s="19">
        <v>40723</v>
      </c>
      <c r="D2492" s="16" t="s">
        <v>5</v>
      </c>
      <c r="E2492" s="114">
        <v>23231</v>
      </c>
      <c r="F2492" s="115">
        <v>13044</v>
      </c>
      <c r="G2492" s="113">
        <v>5542</v>
      </c>
      <c r="H2492" s="113">
        <v>2510</v>
      </c>
      <c r="I2492" s="113">
        <v>2135</v>
      </c>
      <c r="J2492" s="112">
        <v>23144</v>
      </c>
      <c r="K2492" s="112">
        <v>13705</v>
      </c>
      <c r="L2492" s="112">
        <v>5438</v>
      </c>
      <c r="M2492" s="112">
        <v>2371</v>
      </c>
      <c r="N2492" s="113">
        <v>1630</v>
      </c>
      <c r="O2492" s="112">
        <v>20106</v>
      </c>
      <c r="P2492" s="112">
        <v>12310</v>
      </c>
      <c r="Q2492" s="112">
        <v>4603</v>
      </c>
      <c r="R2492" s="112">
        <v>1534</v>
      </c>
      <c r="S2492" s="113">
        <v>1659</v>
      </c>
      <c r="T2492" s="17">
        <v>3.759073625993814E-3</v>
      </c>
      <c r="U2492" s="17">
        <v>-4.8230572783655612E-2</v>
      </c>
      <c r="V2492" s="17">
        <v>1.9124678190511224E-2</v>
      </c>
      <c r="W2492" s="17">
        <v>5.8625052720371107E-2</v>
      </c>
      <c r="X2492" s="17">
        <v>0.30981595092024539</v>
      </c>
      <c r="Y2492" s="17">
        <v>3.759073625993814E-3</v>
      </c>
      <c r="Z2492" s="17">
        <v>2.6440037771482627E-2</v>
      </c>
      <c r="AA2492" s="17">
        <v>0.18115942028985499</v>
      </c>
      <c r="AB2492" s="17">
        <v>0.1958075273939972</v>
      </c>
      <c r="AC2492" s="17">
        <v>0.34361233480176212</v>
      </c>
    </row>
    <row r="2493" spans="1:29" ht="12.75" customHeight="1" x14ac:dyDescent="0.2">
      <c r="A2493" s="19">
        <v>42544</v>
      </c>
      <c r="B2493" s="19">
        <v>42180</v>
      </c>
      <c r="C2493" s="19">
        <v>40724</v>
      </c>
      <c r="D2493" s="16" t="s">
        <v>6</v>
      </c>
      <c r="E2493" s="114">
        <v>23701</v>
      </c>
      <c r="F2493" s="115">
        <v>13225</v>
      </c>
      <c r="G2493" s="113">
        <v>5859</v>
      </c>
      <c r="H2493" s="113">
        <v>2273</v>
      </c>
      <c r="I2493" s="113">
        <v>2344</v>
      </c>
      <c r="J2493" s="112">
        <v>22763</v>
      </c>
      <c r="K2493" s="112">
        <v>13436</v>
      </c>
      <c r="L2493" s="112">
        <v>5429</v>
      </c>
      <c r="M2493" s="112">
        <v>2032</v>
      </c>
      <c r="N2493" s="113">
        <v>1866</v>
      </c>
      <c r="O2493" s="112">
        <v>20643</v>
      </c>
      <c r="P2493" s="112">
        <v>12772</v>
      </c>
      <c r="Q2493" s="112">
        <v>4322</v>
      </c>
      <c r="R2493" s="112">
        <v>1864</v>
      </c>
      <c r="S2493" s="113">
        <v>1685</v>
      </c>
      <c r="T2493" s="17">
        <v>4.1207222246628206E-2</v>
      </c>
      <c r="U2493" s="17">
        <v>-1.5704078594819926E-2</v>
      </c>
      <c r="V2493" s="17">
        <v>7.9204273346840992E-2</v>
      </c>
      <c r="W2493" s="17">
        <v>0.11860236220472431</v>
      </c>
      <c r="X2493" s="17">
        <v>0.2561629153269025</v>
      </c>
      <c r="Y2493" s="17">
        <v>4.1207222246628206E-2</v>
      </c>
      <c r="Z2493" s="17">
        <v>2.5511786600496356E-2</v>
      </c>
      <c r="AA2493" s="17">
        <v>0.14478311840562719</v>
      </c>
      <c r="AB2493" s="17">
        <v>0.26488592097941011</v>
      </c>
      <c r="AC2493" s="17">
        <v>0.14341463414634137</v>
      </c>
    </row>
    <row r="2494" spans="1:29" ht="12.75" customHeight="1" x14ac:dyDescent="0.2">
      <c r="A2494" s="19">
        <v>42545</v>
      </c>
      <c r="B2494" s="19">
        <v>42181</v>
      </c>
      <c r="C2494" s="19">
        <v>40725</v>
      </c>
      <c r="D2494" s="16" t="s">
        <v>7</v>
      </c>
      <c r="E2494" s="114">
        <v>24126</v>
      </c>
      <c r="F2494" s="115">
        <v>13827</v>
      </c>
      <c r="G2494" s="113">
        <v>5510</v>
      </c>
      <c r="H2494" s="113">
        <v>2627</v>
      </c>
      <c r="I2494" s="113">
        <v>2162</v>
      </c>
      <c r="J2494" s="112">
        <v>23592</v>
      </c>
      <c r="K2494" s="112">
        <v>13659</v>
      </c>
      <c r="L2494" s="112">
        <v>5595</v>
      </c>
      <c r="M2494" s="112">
        <v>2207</v>
      </c>
      <c r="N2494" s="113">
        <v>2131</v>
      </c>
      <c r="O2494" s="112">
        <v>23247</v>
      </c>
      <c r="P2494" s="112">
        <v>15071</v>
      </c>
      <c r="Q2494" s="112">
        <v>4534</v>
      </c>
      <c r="R2494" s="112">
        <v>1937</v>
      </c>
      <c r="S2494" s="113">
        <v>1705</v>
      </c>
      <c r="T2494" s="17">
        <v>2.2634791454730463E-2</v>
      </c>
      <c r="U2494" s="17">
        <v>1.2299582692730127E-2</v>
      </c>
      <c r="V2494" s="17">
        <v>-1.5192135835567444E-2</v>
      </c>
      <c r="W2494" s="17">
        <v>0.19030357951971011</v>
      </c>
      <c r="X2494" s="17">
        <v>1.4547160957297134E-2</v>
      </c>
      <c r="Y2494" s="17">
        <v>2.2634791454730463E-2</v>
      </c>
      <c r="Z2494" s="17">
        <v>1.2596118637861586E-2</v>
      </c>
      <c r="AA2494" s="17">
        <v>0.17408906882591091</v>
      </c>
      <c r="AB2494" s="17">
        <v>0.20892774965485494</v>
      </c>
      <c r="AC2494" s="17">
        <v>0.12370062370062374</v>
      </c>
    </row>
    <row r="2495" spans="1:29" ht="12.75" customHeight="1" x14ac:dyDescent="0.2">
      <c r="A2495" s="19">
        <v>42546</v>
      </c>
      <c r="B2495" s="19">
        <v>42182</v>
      </c>
      <c r="C2495" s="19">
        <v>40726</v>
      </c>
      <c r="D2495" s="16" t="s">
        <v>1</v>
      </c>
      <c r="E2495" s="114">
        <v>25017</v>
      </c>
      <c r="F2495" s="115">
        <v>13353</v>
      </c>
      <c r="G2495" s="113">
        <v>6663</v>
      </c>
      <c r="H2495" s="113">
        <v>2671</v>
      </c>
      <c r="I2495" s="113">
        <v>2330</v>
      </c>
      <c r="J2495" s="112">
        <v>22928</v>
      </c>
      <c r="K2495" s="112">
        <v>13253</v>
      </c>
      <c r="L2495" s="112">
        <v>5386</v>
      </c>
      <c r="M2495" s="112">
        <v>2477</v>
      </c>
      <c r="N2495" s="113">
        <v>1812</v>
      </c>
      <c r="O2495" s="112">
        <v>22366</v>
      </c>
      <c r="P2495" s="112">
        <v>12894</v>
      </c>
      <c r="Q2495" s="112">
        <v>5226</v>
      </c>
      <c r="R2495" s="112">
        <v>2349</v>
      </c>
      <c r="S2495" s="113">
        <v>1897</v>
      </c>
      <c r="T2495" s="17">
        <v>9.1111304954640593E-2</v>
      </c>
      <c r="U2495" s="17">
        <v>7.545461404964815E-3</v>
      </c>
      <c r="V2495" s="17">
        <v>0.23709617526921645</v>
      </c>
      <c r="W2495" s="17">
        <v>7.8320549051271726E-2</v>
      </c>
      <c r="X2495" s="17">
        <v>0.28587196467991172</v>
      </c>
      <c r="Y2495" s="17">
        <v>9.1111304954640593E-2</v>
      </c>
      <c r="Z2495" s="17">
        <v>5.7830943515804423E-2</v>
      </c>
      <c r="AA2495" s="17">
        <v>0.27302254489873912</v>
      </c>
      <c r="AB2495" s="17">
        <v>0.25990566037735841</v>
      </c>
      <c r="AC2495" s="17">
        <v>2.0140105078809034E-2</v>
      </c>
    </row>
    <row r="2496" spans="1:29" ht="12.75" customHeight="1" x14ac:dyDescent="0.2">
      <c r="A2496" s="19">
        <v>42547</v>
      </c>
      <c r="B2496" s="19">
        <v>42183</v>
      </c>
      <c r="C2496" s="19">
        <v>40727</v>
      </c>
      <c r="D2496" s="16" t="s">
        <v>2</v>
      </c>
      <c r="E2496" s="114">
        <v>23917</v>
      </c>
      <c r="F2496" s="115">
        <v>13497</v>
      </c>
      <c r="G2496" s="113">
        <v>6139</v>
      </c>
      <c r="H2496" s="113">
        <v>2146</v>
      </c>
      <c r="I2496" s="113">
        <v>2135</v>
      </c>
      <c r="J2496" s="112">
        <v>22869</v>
      </c>
      <c r="K2496" s="112">
        <v>13103</v>
      </c>
      <c r="L2496" s="112">
        <v>5803</v>
      </c>
      <c r="M2496" s="112">
        <v>2196</v>
      </c>
      <c r="N2496" s="113">
        <v>1767</v>
      </c>
      <c r="O2496" s="112">
        <v>22236</v>
      </c>
      <c r="P2496" s="112">
        <v>12857</v>
      </c>
      <c r="Q2496" s="112">
        <v>5470</v>
      </c>
      <c r="R2496" s="112">
        <v>2144</v>
      </c>
      <c r="S2496" s="113">
        <v>1765</v>
      </c>
      <c r="T2496" s="17">
        <v>4.5826227644409467E-2</v>
      </c>
      <c r="U2496" s="17">
        <v>3.0069449744333454E-2</v>
      </c>
      <c r="V2496" s="17">
        <v>5.7901085645355899E-2</v>
      </c>
      <c r="W2496" s="17">
        <v>-2.2768670309653904E-2</v>
      </c>
      <c r="X2496" s="17">
        <v>0.20826259196378039</v>
      </c>
      <c r="Y2496" s="17">
        <v>4.5826227644409467E-2</v>
      </c>
      <c r="Z2496" s="17">
        <v>3.0698739977090383E-2</v>
      </c>
      <c r="AA2496" s="17">
        <v>0.356085707974376</v>
      </c>
      <c r="AB2496" s="17">
        <v>-1.0147601476014789E-2</v>
      </c>
      <c r="AC2496" s="17">
        <v>0.15218564490016195</v>
      </c>
    </row>
    <row r="2497" spans="1:29" ht="12.75" customHeight="1" x14ac:dyDescent="0.2">
      <c r="A2497" s="19">
        <v>42548</v>
      </c>
      <c r="B2497" s="19">
        <v>42184</v>
      </c>
      <c r="C2497" s="19">
        <v>40728</v>
      </c>
      <c r="D2497" s="16" t="s">
        <v>3</v>
      </c>
      <c r="E2497" s="114">
        <v>23249</v>
      </c>
      <c r="F2497" s="115">
        <v>13620</v>
      </c>
      <c r="G2497" s="113">
        <v>4989</v>
      </c>
      <c r="H2497" s="113">
        <v>2488</v>
      </c>
      <c r="I2497" s="113">
        <v>2152</v>
      </c>
      <c r="J2497" s="112">
        <v>22682</v>
      </c>
      <c r="K2497" s="112">
        <v>13297</v>
      </c>
      <c r="L2497" s="112">
        <v>5511</v>
      </c>
      <c r="M2497" s="112">
        <v>2274</v>
      </c>
      <c r="N2497" s="113">
        <v>1600</v>
      </c>
      <c r="O2497" s="112">
        <v>21859</v>
      </c>
      <c r="P2497" s="112">
        <v>13027</v>
      </c>
      <c r="Q2497" s="112">
        <v>4894</v>
      </c>
      <c r="R2497" s="112">
        <v>1914</v>
      </c>
      <c r="S2497" s="113">
        <v>2024</v>
      </c>
      <c r="T2497" s="17">
        <v>2.4997795608852735E-2</v>
      </c>
      <c r="U2497" s="17">
        <v>2.4291193502293806E-2</v>
      </c>
      <c r="V2497" s="17">
        <v>-9.471965160587914E-2</v>
      </c>
      <c r="W2497" s="17">
        <v>9.4107299912049358E-2</v>
      </c>
      <c r="X2497" s="17">
        <v>0.34499999999999997</v>
      </c>
      <c r="Y2497" s="17">
        <v>2.4997795608852735E-2</v>
      </c>
      <c r="Z2497" s="17">
        <v>4.6726098985551801E-2</v>
      </c>
      <c r="AA2497" s="17">
        <v>0.12975543478260865</v>
      </c>
      <c r="AB2497" s="17">
        <v>0.12274368231046928</v>
      </c>
      <c r="AC2497" s="17">
        <v>0.26588235294117646</v>
      </c>
    </row>
    <row r="2498" spans="1:29" ht="12.75" customHeight="1" x14ac:dyDescent="0.2">
      <c r="A2498" s="19">
        <v>42549</v>
      </c>
      <c r="B2498" s="19">
        <v>42185</v>
      </c>
      <c r="C2498" s="19">
        <v>40729</v>
      </c>
      <c r="D2498" s="16" t="s">
        <v>4</v>
      </c>
      <c r="E2498" s="114">
        <v>22033</v>
      </c>
      <c r="F2498" s="115">
        <v>12542</v>
      </c>
      <c r="G2498" s="113">
        <v>5507</v>
      </c>
      <c r="H2498" s="113">
        <v>2048</v>
      </c>
      <c r="I2498" s="113">
        <v>1936</v>
      </c>
      <c r="J2498" s="112">
        <v>23043</v>
      </c>
      <c r="K2498" s="112">
        <v>12972</v>
      </c>
      <c r="L2498" s="112">
        <v>5673</v>
      </c>
      <c r="M2498" s="112">
        <v>2375</v>
      </c>
      <c r="N2498" s="113">
        <v>2023</v>
      </c>
      <c r="O2498" s="112">
        <v>20743</v>
      </c>
      <c r="P2498" s="112">
        <v>12455</v>
      </c>
      <c r="Q2498" s="112">
        <v>4667</v>
      </c>
      <c r="R2498" s="112">
        <v>1928</v>
      </c>
      <c r="S2498" s="113">
        <v>1693</v>
      </c>
      <c r="T2498" s="17">
        <v>-4.3831098381287181E-2</v>
      </c>
      <c r="U2498" s="17">
        <v>-3.3148319457292685E-2</v>
      </c>
      <c r="V2498" s="17">
        <v>-2.9261413714084306E-2</v>
      </c>
      <c r="W2498" s="17">
        <v>-0.13768421052631574</v>
      </c>
      <c r="X2498" s="17">
        <v>-4.3005437469105234E-2</v>
      </c>
      <c r="Y2498" s="17">
        <v>-4.3831098381287181E-2</v>
      </c>
      <c r="Z2498" s="17">
        <v>-1.7854346123727494E-2</v>
      </c>
      <c r="AA2498" s="17">
        <v>0.11387540453074441</v>
      </c>
      <c r="AB2498" s="17">
        <v>1.688182720953324E-2</v>
      </c>
      <c r="AC2498" s="17">
        <v>0.15513126491646778</v>
      </c>
    </row>
    <row r="2499" spans="1:29" ht="12.75" customHeight="1" x14ac:dyDescent="0.2">
      <c r="A2499" s="19">
        <v>42550</v>
      </c>
      <c r="B2499" s="19">
        <v>42186</v>
      </c>
      <c r="C2499" s="19">
        <v>40730</v>
      </c>
      <c r="D2499" s="16" t="s">
        <v>5</v>
      </c>
      <c r="E2499" s="114">
        <v>22923</v>
      </c>
      <c r="F2499" s="115">
        <v>13363</v>
      </c>
      <c r="G2499" s="113">
        <v>4762</v>
      </c>
      <c r="H2499" s="113">
        <v>2710</v>
      </c>
      <c r="I2499" s="113">
        <v>2088</v>
      </c>
      <c r="J2499" s="112">
        <v>24540</v>
      </c>
      <c r="K2499" s="112">
        <v>13925</v>
      </c>
      <c r="L2499" s="112">
        <v>6109</v>
      </c>
      <c r="M2499" s="112">
        <v>2536</v>
      </c>
      <c r="N2499" s="113">
        <v>1970</v>
      </c>
      <c r="O2499" s="112">
        <v>20368</v>
      </c>
      <c r="P2499" s="112">
        <v>12476</v>
      </c>
      <c r="Q2499" s="112">
        <v>4674</v>
      </c>
      <c r="R2499" s="112">
        <v>1606</v>
      </c>
      <c r="S2499" s="113">
        <v>1612</v>
      </c>
      <c r="T2499" s="17">
        <v>-6.5892420537897345E-2</v>
      </c>
      <c r="U2499" s="17">
        <v>-4.0359066427289036E-2</v>
      </c>
      <c r="V2499" s="17">
        <v>-0.22049435259453265</v>
      </c>
      <c r="W2499" s="17">
        <v>6.8611987381703488E-2</v>
      </c>
      <c r="X2499" s="17">
        <v>5.9898477157360297E-2</v>
      </c>
      <c r="Y2499" s="17">
        <v>-6.5892420537897345E-2</v>
      </c>
      <c r="Z2499" s="17">
        <v>2.0076335877862617E-2</v>
      </c>
      <c r="AA2499" s="17">
        <v>-0.131021897810219</v>
      </c>
      <c r="AB2499" s="17">
        <v>0.29665071770334928</v>
      </c>
      <c r="AC2499" s="17">
        <v>5.4545454545454453E-2</v>
      </c>
    </row>
    <row r="2500" spans="1:29" ht="12.75" customHeight="1" x14ac:dyDescent="0.2">
      <c r="A2500" s="19">
        <v>42551</v>
      </c>
      <c r="B2500" s="19">
        <v>42187</v>
      </c>
      <c r="C2500" s="19">
        <v>40731</v>
      </c>
      <c r="D2500" s="16" t="s">
        <v>6</v>
      </c>
      <c r="E2500" s="114">
        <v>24728</v>
      </c>
      <c r="F2500" s="115">
        <v>13130</v>
      </c>
      <c r="G2500" s="113">
        <v>6597</v>
      </c>
      <c r="H2500" s="113">
        <v>2652</v>
      </c>
      <c r="I2500" s="113">
        <v>2349</v>
      </c>
      <c r="J2500" s="112">
        <v>24138</v>
      </c>
      <c r="K2500" s="112">
        <v>13492</v>
      </c>
      <c r="L2500" s="112">
        <v>6032</v>
      </c>
      <c r="M2500" s="112">
        <v>2419</v>
      </c>
      <c r="N2500" s="113">
        <v>2195</v>
      </c>
      <c r="O2500" s="112">
        <v>19165</v>
      </c>
      <c r="P2500" s="112">
        <v>11779</v>
      </c>
      <c r="Q2500" s="112">
        <v>4397</v>
      </c>
      <c r="R2500" s="112">
        <v>1702</v>
      </c>
      <c r="S2500" s="113">
        <v>1287</v>
      </c>
      <c r="T2500" s="17">
        <v>2.4442787306321989E-2</v>
      </c>
      <c r="U2500" s="17">
        <v>-2.6830714497479979E-2</v>
      </c>
      <c r="V2500" s="17">
        <v>9.3667108753315631E-2</v>
      </c>
      <c r="W2500" s="17">
        <v>9.6320793716411668E-2</v>
      </c>
      <c r="X2500" s="17">
        <v>7.015945330296125E-2</v>
      </c>
      <c r="Y2500" s="17">
        <v>2.4442787306321989E-2</v>
      </c>
      <c r="Z2500" s="17">
        <v>2.7493508477165474E-3</v>
      </c>
      <c r="AA2500" s="17">
        <v>0.27948021722265315</v>
      </c>
      <c r="AB2500" s="17">
        <v>0.22043258168430735</v>
      </c>
      <c r="AC2500" s="17">
        <v>0.18456883509833588</v>
      </c>
    </row>
    <row r="2501" spans="1:29" ht="12.75" customHeight="1" x14ac:dyDescent="0.2">
      <c r="A2501" s="19">
        <v>42552</v>
      </c>
      <c r="B2501" s="19">
        <v>42188</v>
      </c>
      <c r="C2501" s="19">
        <v>40732</v>
      </c>
      <c r="D2501" s="16" t="s">
        <v>7</v>
      </c>
      <c r="E2501" s="114">
        <v>25749</v>
      </c>
      <c r="F2501" s="115">
        <v>14090</v>
      </c>
      <c r="G2501" s="113">
        <v>6539</v>
      </c>
      <c r="H2501" s="113">
        <v>2741</v>
      </c>
      <c r="I2501" s="113">
        <v>2379</v>
      </c>
      <c r="J2501" s="112">
        <v>23242</v>
      </c>
      <c r="K2501" s="112">
        <v>13201</v>
      </c>
      <c r="L2501" s="112">
        <v>5678</v>
      </c>
      <c r="M2501" s="112">
        <v>2398</v>
      </c>
      <c r="N2501" s="113">
        <v>1965</v>
      </c>
      <c r="O2501" s="112">
        <v>19846</v>
      </c>
      <c r="P2501" s="112">
        <v>12069</v>
      </c>
      <c r="Q2501" s="112">
        <v>4704</v>
      </c>
      <c r="R2501" s="112">
        <v>1508</v>
      </c>
      <c r="S2501" s="113">
        <v>1565</v>
      </c>
      <c r="T2501" s="17">
        <v>0.10786507185268057</v>
      </c>
      <c r="U2501" s="17">
        <v>6.7343383077039576E-2</v>
      </c>
      <c r="V2501" s="17">
        <v>0.15163790066924965</v>
      </c>
      <c r="W2501" s="17">
        <v>0.14303586321934936</v>
      </c>
      <c r="X2501" s="17">
        <v>0.21068702290076335</v>
      </c>
      <c r="Y2501" s="17">
        <v>0.10786507185268057</v>
      </c>
      <c r="Z2501" s="17">
        <v>3.9622223861875527E-2</v>
      </c>
      <c r="AA2501" s="17">
        <v>0.37114699098343462</v>
      </c>
      <c r="AB2501" s="17">
        <v>0.39349262836807331</v>
      </c>
      <c r="AC2501" s="17">
        <v>0.23712948517940724</v>
      </c>
    </row>
    <row r="2502" spans="1:29" ht="12.75" customHeight="1" x14ac:dyDescent="0.2">
      <c r="A2502" s="19">
        <v>42553</v>
      </c>
      <c r="B2502" s="19">
        <v>42189</v>
      </c>
      <c r="C2502" s="19">
        <v>40733</v>
      </c>
      <c r="D2502" s="16" t="s">
        <v>1</v>
      </c>
      <c r="E2502" s="114">
        <v>25939</v>
      </c>
      <c r="F2502" s="115">
        <v>13445</v>
      </c>
      <c r="G2502" s="113">
        <v>7030</v>
      </c>
      <c r="H2502" s="113">
        <v>2963</v>
      </c>
      <c r="I2502" s="113">
        <v>2501</v>
      </c>
      <c r="J2502" s="112">
        <v>18727</v>
      </c>
      <c r="K2502" s="112">
        <v>10834</v>
      </c>
      <c r="L2502" s="112">
        <v>4381</v>
      </c>
      <c r="M2502" s="112">
        <v>1823</v>
      </c>
      <c r="N2502" s="113">
        <v>1689</v>
      </c>
      <c r="O2502" s="112">
        <v>20977</v>
      </c>
      <c r="P2502" s="112">
        <v>12250</v>
      </c>
      <c r="Q2502" s="112">
        <v>4943</v>
      </c>
      <c r="R2502" s="112">
        <v>1934</v>
      </c>
      <c r="S2502" s="113">
        <v>1850</v>
      </c>
      <c r="T2502" s="17">
        <v>0.38511240454958084</v>
      </c>
      <c r="U2502" s="17">
        <v>0.24100055381207319</v>
      </c>
      <c r="V2502" s="17">
        <v>0.60465647112531395</v>
      </c>
      <c r="W2502" s="17">
        <v>0.62534284147010433</v>
      </c>
      <c r="X2502" s="17">
        <v>0.48075784487862649</v>
      </c>
      <c r="Y2502" s="17">
        <v>0.38511240454958084</v>
      </c>
      <c r="Z2502" s="17">
        <v>0.14963659683625474</v>
      </c>
      <c r="AA2502" s="17">
        <v>0.33904761904761904</v>
      </c>
      <c r="AB2502" s="17">
        <v>0.91779935275080904</v>
      </c>
      <c r="AC2502" s="17">
        <v>0.18194706994328924</v>
      </c>
    </row>
    <row r="2503" spans="1:29" ht="12.75" customHeight="1" x14ac:dyDescent="0.2">
      <c r="A2503" s="19">
        <v>42554</v>
      </c>
      <c r="B2503" s="19">
        <v>42190</v>
      </c>
      <c r="C2503" s="19">
        <v>40734</v>
      </c>
      <c r="D2503" s="16" t="s">
        <v>2</v>
      </c>
      <c r="E2503" s="114">
        <v>24552</v>
      </c>
      <c r="F2503" s="115">
        <v>13567</v>
      </c>
      <c r="G2503" s="113">
        <v>6200</v>
      </c>
      <c r="H2503" s="113">
        <v>2554</v>
      </c>
      <c r="I2503" s="113">
        <v>2231</v>
      </c>
      <c r="J2503" s="112">
        <v>21698</v>
      </c>
      <c r="K2503" s="112">
        <v>12963</v>
      </c>
      <c r="L2503" s="112">
        <v>4838</v>
      </c>
      <c r="M2503" s="112">
        <v>2170</v>
      </c>
      <c r="N2503" s="113">
        <v>1727</v>
      </c>
      <c r="O2503" s="112">
        <v>20416</v>
      </c>
      <c r="P2503" s="112">
        <v>12479</v>
      </c>
      <c r="Q2503" s="112">
        <v>4940</v>
      </c>
      <c r="R2503" s="112">
        <v>1675</v>
      </c>
      <c r="S2503" s="113">
        <v>1322</v>
      </c>
      <c r="T2503" s="17">
        <v>0.13153286017144428</v>
      </c>
      <c r="U2503" s="17">
        <v>4.6594152588135485E-2</v>
      </c>
      <c r="V2503" s="17">
        <v>0.28152128978916902</v>
      </c>
      <c r="W2503" s="17">
        <v>0.17695852534562206</v>
      </c>
      <c r="X2503" s="17">
        <v>0.29183555298204977</v>
      </c>
      <c r="Y2503" s="17">
        <v>0.13153286017144428</v>
      </c>
      <c r="Z2503" s="17">
        <v>2.6869512564335452E-2</v>
      </c>
      <c r="AA2503" s="17">
        <v>0.33851468048359235</v>
      </c>
      <c r="AB2503" s="17">
        <v>0.1862517417556897</v>
      </c>
      <c r="AC2503" s="17">
        <v>0.22246575342465746</v>
      </c>
    </row>
    <row r="2504" spans="1:29" ht="12.75" customHeight="1" x14ac:dyDescent="0.2">
      <c r="A2504" s="19">
        <v>42555</v>
      </c>
      <c r="B2504" s="19">
        <v>42191</v>
      </c>
      <c r="C2504" s="19">
        <v>40735</v>
      </c>
      <c r="D2504" s="16" t="s">
        <v>3</v>
      </c>
      <c r="E2504" s="114">
        <v>20185</v>
      </c>
      <c r="F2504" s="115">
        <v>12417</v>
      </c>
      <c r="G2504" s="113">
        <v>4197</v>
      </c>
      <c r="H2504" s="113">
        <v>1849</v>
      </c>
      <c r="I2504" s="113">
        <v>1722</v>
      </c>
      <c r="J2504" s="112">
        <v>22986</v>
      </c>
      <c r="K2504" s="112">
        <v>13671</v>
      </c>
      <c r="L2504" s="112">
        <v>5283</v>
      </c>
      <c r="M2504" s="112">
        <v>2238</v>
      </c>
      <c r="N2504" s="113">
        <v>1794</v>
      </c>
      <c r="O2504" s="112">
        <v>19894</v>
      </c>
      <c r="P2504" s="112">
        <v>12351</v>
      </c>
      <c r="Q2504" s="112">
        <v>4734</v>
      </c>
      <c r="R2504" s="112">
        <v>1558</v>
      </c>
      <c r="S2504" s="113">
        <v>1251</v>
      </c>
      <c r="T2504" s="17">
        <v>-0.12185678238928044</v>
      </c>
      <c r="U2504" s="17">
        <v>-9.1727013385999534E-2</v>
      </c>
      <c r="V2504" s="17">
        <v>-0.20556501987507103</v>
      </c>
      <c r="W2504" s="17">
        <v>-0.17381590705987493</v>
      </c>
      <c r="X2504" s="17">
        <v>-4.013377926421402E-2</v>
      </c>
      <c r="Y2504" s="17">
        <v>-0.12185678238928044</v>
      </c>
      <c r="Z2504" s="17">
        <v>-7.4256318496980556E-2</v>
      </c>
      <c r="AA2504" s="17">
        <v>-9.2344290657439432E-2</v>
      </c>
      <c r="AB2504" s="17">
        <v>-6.8513853904282107E-2</v>
      </c>
      <c r="AC2504" s="17">
        <v>0.10953608247422686</v>
      </c>
    </row>
    <row r="2505" spans="1:29" ht="12.75" customHeight="1" x14ac:dyDescent="0.2">
      <c r="A2505" s="19">
        <v>42556</v>
      </c>
      <c r="B2505" s="19">
        <v>42192</v>
      </c>
      <c r="C2505" s="19">
        <v>40736</v>
      </c>
      <c r="D2505" s="16" t="s">
        <v>4</v>
      </c>
      <c r="E2505" s="114">
        <v>21890</v>
      </c>
      <c r="F2505" s="115">
        <v>12669</v>
      </c>
      <c r="G2505" s="113">
        <v>5345</v>
      </c>
      <c r="H2505" s="113">
        <v>2278</v>
      </c>
      <c r="I2505" s="113">
        <v>1598</v>
      </c>
      <c r="J2505" s="112">
        <v>22264</v>
      </c>
      <c r="K2505" s="112">
        <v>13089</v>
      </c>
      <c r="L2505" s="112">
        <v>5391</v>
      </c>
      <c r="M2505" s="112">
        <v>1982</v>
      </c>
      <c r="N2505" s="113">
        <v>1802</v>
      </c>
      <c r="O2505" s="112">
        <v>19545</v>
      </c>
      <c r="P2505" s="112">
        <v>12338</v>
      </c>
      <c r="Q2505" s="112">
        <v>3967</v>
      </c>
      <c r="R2505" s="112">
        <v>1697</v>
      </c>
      <c r="S2505" s="113">
        <v>1543</v>
      </c>
      <c r="T2505" s="17">
        <v>-1.679841897233203E-2</v>
      </c>
      <c r="U2505" s="17">
        <v>-3.2088012835205126E-2</v>
      </c>
      <c r="V2505" s="17">
        <v>-8.5327397514375347E-3</v>
      </c>
      <c r="W2505" s="17">
        <v>0.14934409687184669</v>
      </c>
      <c r="X2505" s="17">
        <v>-0.1132075471698113</v>
      </c>
      <c r="Y2505" s="17">
        <v>-1.679841897233203E-2</v>
      </c>
      <c r="Z2505" s="17">
        <v>4.9975136747886673E-2</v>
      </c>
      <c r="AA2505" s="17">
        <v>0.15918455866406411</v>
      </c>
      <c r="AB2505" s="17">
        <v>0.19454640797063449</v>
      </c>
      <c r="AC2505" s="17">
        <v>-0.17713697219361479</v>
      </c>
    </row>
    <row r="2506" spans="1:29" ht="12.75" customHeight="1" x14ac:dyDescent="0.2">
      <c r="A2506" s="19">
        <v>42557</v>
      </c>
      <c r="B2506" s="19">
        <v>42193</v>
      </c>
      <c r="C2506" s="19">
        <v>40737</v>
      </c>
      <c r="D2506" s="16" t="s">
        <v>5</v>
      </c>
      <c r="E2506" s="114">
        <v>23147</v>
      </c>
      <c r="F2506" s="115">
        <v>13112</v>
      </c>
      <c r="G2506" s="113">
        <v>5626</v>
      </c>
      <c r="H2506" s="113">
        <v>2464</v>
      </c>
      <c r="I2506" s="113">
        <v>1945</v>
      </c>
      <c r="J2506" s="112">
        <v>22088</v>
      </c>
      <c r="K2506" s="112">
        <v>13027</v>
      </c>
      <c r="L2506" s="112">
        <v>5246</v>
      </c>
      <c r="M2506" s="112">
        <v>2192</v>
      </c>
      <c r="N2506" s="113">
        <v>1623</v>
      </c>
      <c r="O2506" s="112">
        <v>19365</v>
      </c>
      <c r="P2506" s="112">
        <v>11995</v>
      </c>
      <c r="Q2506" s="112">
        <v>4227</v>
      </c>
      <c r="R2506" s="112">
        <v>1633</v>
      </c>
      <c r="S2506" s="113">
        <v>1510</v>
      </c>
      <c r="T2506" s="17">
        <v>4.7944585295182973E-2</v>
      </c>
      <c r="U2506" s="17">
        <v>6.5249098027173602E-3</v>
      </c>
      <c r="V2506" s="17">
        <v>7.2436141822340927E-2</v>
      </c>
      <c r="W2506" s="17">
        <v>0.12408759124087587</v>
      </c>
      <c r="X2506" s="17">
        <v>0.19839802834257547</v>
      </c>
      <c r="Y2506" s="17">
        <v>4.7944585295182973E-2</v>
      </c>
      <c r="Z2506" s="17">
        <v>1.2197004786166366E-2</v>
      </c>
      <c r="AA2506" s="17">
        <v>0.20963233713179963</v>
      </c>
      <c r="AB2506" s="17">
        <v>0.23199999999999998</v>
      </c>
      <c r="AC2506" s="17">
        <v>0.17451690821256038</v>
      </c>
    </row>
    <row r="2507" spans="1:29" ht="12.75" customHeight="1" x14ac:dyDescent="0.2">
      <c r="A2507" s="19">
        <v>42558</v>
      </c>
      <c r="B2507" s="19">
        <v>42194</v>
      </c>
      <c r="C2507" s="19">
        <v>40738</v>
      </c>
      <c r="D2507" s="16" t="s">
        <v>6</v>
      </c>
      <c r="E2507" s="114">
        <v>23104</v>
      </c>
      <c r="F2507" s="115">
        <v>12899</v>
      </c>
      <c r="G2507" s="113">
        <v>5409</v>
      </c>
      <c r="H2507" s="113">
        <v>2514</v>
      </c>
      <c r="I2507" s="113">
        <v>2282</v>
      </c>
      <c r="J2507" s="112">
        <v>21749</v>
      </c>
      <c r="K2507" s="112">
        <v>12590</v>
      </c>
      <c r="L2507" s="112">
        <v>4995</v>
      </c>
      <c r="M2507" s="112">
        <v>2042</v>
      </c>
      <c r="N2507" s="113">
        <v>2122</v>
      </c>
      <c r="O2507" s="112">
        <v>19042</v>
      </c>
      <c r="P2507" s="112">
        <v>12354</v>
      </c>
      <c r="Q2507" s="112">
        <v>4392</v>
      </c>
      <c r="R2507" s="112">
        <v>1710</v>
      </c>
      <c r="S2507" s="113">
        <v>586</v>
      </c>
      <c r="T2507" s="17">
        <v>6.2301715021380266E-2</v>
      </c>
      <c r="U2507" s="17">
        <v>2.4543288324066825E-2</v>
      </c>
      <c r="V2507" s="17">
        <v>8.2882882882882924E-2</v>
      </c>
      <c r="W2507" s="17">
        <v>0.23114593535749273</v>
      </c>
      <c r="X2507" s="17">
        <v>7.5400565504241346E-2</v>
      </c>
      <c r="Y2507" s="17">
        <v>6.2301715021380266E-2</v>
      </c>
      <c r="Z2507" s="17">
        <v>4.1838300621920732E-2</v>
      </c>
      <c r="AA2507" s="17">
        <v>0.12546816479400746</v>
      </c>
      <c r="AB2507" s="17">
        <v>0.30801248699271588</v>
      </c>
      <c r="AC2507" s="17">
        <v>0.35430267062314535</v>
      </c>
    </row>
    <row r="2508" spans="1:29" ht="12.75" customHeight="1" x14ac:dyDescent="0.2">
      <c r="A2508" s="19">
        <v>42559</v>
      </c>
      <c r="B2508" s="19">
        <v>42195</v>
      </c>
      <c r="C2508" s="19">
        <v>40739</v>
      </c>
      <c r="D2508" s="16" t="s">
        <v>7</v>
      </c>
      <c r="E2508" s="114">
        <v>22987</v>
      </c>
      <c r="F2508" s="115">
        <v>13027</v>
      </c>
      <c r="G2508" s="113">
        <v>5551</v>
      </c>
      <c r="H2508" s="113">
        <v>2245</v>
      </c>
      <c r="I2508" s="113">
        <v>2164</v>
      </c>
      <c r="J2508" s="112">
        <v>22039</v>
      </c>
      <c r="K2508" s="112">
        <v>12804</v>
      </c>
      <c r="L2508" s="112">
        <v>5128</v>
      </c>
      <c r="M2508" s="112">
        <v>2145</v>
      </c>
      <c r="N2508" s="113">
        <v>1962</v>
      </c>
      <c r="O2508" s="112">
        <v>19421</v>
      </c>
      <c r="P2508" s="112">
        <v>12034</v>
      </c>
      <c r="Q2508" s="112">
        <v>4278</v>
      </c>
      <c r="R2508" s="112">
        <v>1578</v>
      </c>
      <c r="S2508" s="113">
        <v>1531</v>
      </c>
      <c r="T2508" s="17">
        <v>4.3014655837379179E-2</v>
      </c>
      <c r="U2508" s="17">
        <v>1.7416432364885992E-2</v>
      </c>
      <c r="V2508" s="17">
        <v>8.2488299531981335E-2</v>
      </c>
      <c r="W2508" s="17">
        <v>4.6620046620046596E-2</v>
      </c>
      <c r="X2508" s="17">
        <v>0.10295616717635059</v>
      </c>
      <c r="Y2508" s="17">
        <v>4.3014655837379179E-2</v>
      </c>
      <c r="Z2508" s="17">
        <v>-3.0611463993265309E-3</v>
      </c>
      <c r="AA2508" s="17">
        <v>7.7027551416375628E-2</v>
      </c>
      <c r="AB2508" s="17">
        <v>9.7799511002444994E-2</v>
      </c>
      <c r="AC2508" s="17">
        <v>7.5012419274714359E-2</v>
      </c>
    </row>
    <row r="2509" spans="1:29" ht="12.75" customHeight="1" x14ac:dyDescent="0.2">
      <c r="A2509" s="19">
        <v>42560</v>
      </c>
      <c r="B2509" s="19">
        <v>42196</v>
      </c>
      <c r="C2509" s="19">
        <v>40740</v>
      </c>
      <c r="D2509" s="16" t="s">
        <v>1</v>
      </c>
      <c r="E2509" s="114">
        <v>24390</v>
      </c>
      <c r="F2509" s="115">
        <v>12758</v>
      </c>
      <c r="G2509" s="113">
        <v>6877</v>
      </c>
      <c r="H2509" s="113">
        <v>2471</v>
      </c>
      <c r="I2509" s="113">
        <v>2284</v>
      </c>
      <c r="J2509" s="112">
        <v>23285</v>
      </c>
      <c r="K2509" s="112">
        <v>12606</v>
      </c>
      <c r="L2509" s="112">
        <v>6040</v>
      </c>
      <c r="M2509" s="112">
        <v>2449</v>
      </c>
      <c r="N2509" s="113">
        <v>2190</v>
      </c>
      <c r="O2509" s="112">
        <v>21273.329945797919</v>
      </c>
      <c r="P2509" s="112">
        <v>12771</v>
      </c>
      <c r="Q2509" s="112">
        <v>4711</v>
      </c>
      <c r="R2509" s="112">
        <v>2050.3299457979206</v>
      </c>
      <c r="S2509" s="113">
        <v>1741</v>
      </c>
      <c r="T2509" s="17">
        <v>4.7455443418509713E-2</v>
      </c>
      <c r="U2509" s="17">
        <v>1.2057750277645551E-2</v>
      </c>
      <c r="V2509" s="17">
        <v>0.13857615894039732</v>
      </c>
      <c r="W2509" s="17">
        <v>8.9832584728459786E-3</v>
      </c>
      <c r="X2509" s="17">
        <v>4.2922374429223753E-2</v>
      </c>
      <c r="Y2509" s="17">
        <v>4.7455443418509713E-2</v>
      </c>
      <c r="Z2509" s="17">
        <v>5.2119412831931333E-2</v>
      </c>
      <c r="AA2509" s="17">
        <v>0.27186979840946912</v>
      </c>
      <c r="AB2509" s="17">
        <v>0.18060200668896331</v>
      </c>
      <c r="AC2509" s="17">
        <v>1.7825311942958999E-2</v>
      </c>
    </row>
    <row r="2510" spans="1:29" ht="12.75" customHeight="1" x14ac:dyDescent="0.2">
      <c r="A2510" s="19">
        <v>42561</v>
      </c>
      <c r="B2510" s="19">
        <v>42197</v>
      </c>
      <c r="C2510" s="19">
        <v>40741</v>
      </c>
      <c r="D2510" s="16" t="s">
        <v>2</v>
      </c>
      <c r="E2510" s="114">
        <v>23312</v>
      </c>
      <c r="F2510" s="115">
        <v>13190</v>
      </c>
      <c r="G2510" s="113">
        <v>5596</v>
      </c>
      <c r="H2510" s="113">
        <v>2363</v>
      </c>
      <c r="I2510" s="113">
        <v>2163</v>
      </c>
      <c r="J2510" s="112">
        <v>21927</v>
      </c>
      <c r="K2510" s="112">
        <v>13034</v>
      </c>
      <c r="L2510" s="112">
        <v>4528</v>
      </c>
      <c r="M2510" s="112">
        <v>2330</v>
      </c>
      <c r="N2510" s="113">
        <v>2035</v>
      </c>
      <c r="O2510" s="112">
        <v>21361.24095738761</v>
      </c>
      <c r="P2510" s="112">
        <v>13068</v>
      </c>
      <c r="Q2510" s="112">
        <v>4756</v>
      </c>
      <c r="R2510" s="112">
        <v>1891.2409573876091</v>
      </c>
      <c r="S2510" s="113">
        <v>1646</v>
      </c>
      <c r="T2510" s="17">
        <v>6.3164135540657584E-2</v>
      </c>
      <c r="U2510" s="17">
        <v>1.196869725333749E-2</v>
      </c>
      <c r="V2510" s="17">
        <v>0.23586572438162534</v>
      </c>
      <c r="W2510" s="17">
        <v>1.4163090128755274E-2</v>
      </c>
      <c r="X2510" s="17">
        <v>6.2899262899262842E-2</v>
      </c>
      <c r="Y2510" s="17">
        <v>6.3164135540657584E-2</v>
      </c>
      <c r="Z2510" s="17">
        <v>-4.9038098830630483E-3</v>
      </c>
      <c r="AA2510" s="17">
        <v>0.17984398060299389</v>
      </c>
      <c r="AB2510" s="17">
        <v>0.18386773547094193</v>
      </c>
      <c r="AC2510" s="17">
        <v>0.35018726591760307</v>
      </c>
    </row>
    <row r="2511" spans="1:29" ht="12.75" customHeight="1" x14ac:dyDescent="0.2">
      <c r="A2511" s="19">
        <v>42562</v>
      </c>
      <c r="B2511" s="19">
        <v>42198</v>
      </c>
      <c r="C2511" s="19">
        <v>40742</v>
      </c>
      <c r="D2511" s="16" t="s">
        <v>3</v>
      </c>
      <c r="E2511" s="114">
        <v>23928</v>
      </c>
      <c r="F2511" s="115">
        <v>13762</v>
      </c>
      <c r="G2511" s="113">
        <v>5502</v>
      </c>
      <c r="H2511" s="113">
        <v>2429</v>
      </c>
      <c r="I2511" s="113">
        <v>2235</v>
      </c>
      <c r="J2511" s="112">
        <v>23607</v>
      </c>
      <c r="K2511" s="112">
        <v>13572</v>
      </c>
      <c r="L2511" s="112">
        <v>5816</v>
      </c>
      <c r="M2511" s="112">
        <v>2286</v>
      </c>
      <c r="N2511" s="113">
        <v>1933</v>
      </c>
      <c r="O2511" s="112">
        <v>18813</v>
      </c>
      <c r="P2511" s="112">
        <v>12356</v>
      </c>
      <c r="Q2511" s="112">
        <v>3270</v>
      </c>
      <c r="R2511" s="112">
        <v>1645</v>
      </c>
      <c r="S2511" s="113">
        <v>1542</v>
      </c>
      <c r="T2511" s="17">
        <v>1.3597661710509579E-2</v>
      </c>
      <c r="U2511" s="17">
        <v>1.3999410551134739E-2</v>
      </c>
      <c r="V2511" s="17">
        <v>-5.3988995873452517E-2</v>
      </c>
      <c r="W2511" s="17">
        <v>6.2554680664916873E-2</v>
      </c>
      <c r="X2511" s="17">
        <v>0.15623383341955499</v>
      </c>
      <c r="Y2511" s="17">
        <v>1.3597661710509579E-2</v>
      </c>
      <c r="Z2511" s="17">
        <v>3.1634182908545805E-2</v>
      </c>
      <c r="AA2511" s="17">
        <v>0.16444444444444439</v>
      </c>
      <c r="AB2511" s="17">
        <v>0.25141679546625451</v>
      </c>
      <c r="AC2511" s="17">
        <v>0.34719710669077752</v>
      </c>
    </row>
    <row r="2512" spans="1:29" ht="12.75" customHeight="1" x14ac:dyDescent="0.2">
      <c r="A2512" s="19">
        <v>42563</v>
      </c>
      <c r="B2512" s="19">
        <v>42199</v>
      </c>
      <c r="C2512" s="19">
        <v>40743</v>
      </c>
      <c r="D2512" s="16" t="s">
        <v>4</v>
      </c>
      <c r="E2512" s="114">
        <v>22345</v>
      </c>
      <c r="F2512" s="115">
        <v>12800</v>
      </c>
      <c r="G2512" s="113">
        <v>5029</v>
      </c>
      <c r="H2512" s="113">
        <v>2553</v>
      </c>
      <c r="I2512" s="113">
        <v>1963</v>
      </c>
      <c r="J2512" s="112">
        <v>22674</v>
      </c>
      <c r="K2512" s="112">
        <v>12984</v>
      </c>
      <c r="L2512" s="112">
        <v>5427</v>
      </c>
      <c r="M2512" s="112">
        <v>2255</v>
      </c>
      <c r="N2512" s="113">
        <v>2008</v>
      </c>
      <c r="O2512" s="112">
        <v>20395</v>
      </c>
      <c r="P2512" s="112">
        <v>12341</v>
      </c>
      <c r="Q2512" s="112">
        <v>4661</v>
      </c>
      <c r="R2512" s="112">
        <v>1827</v>
      </c>
      <c r="S2512" s="113">
        <v>1566</v>
      </c>
      <c r="T2512" s="17">
        <v>-1.4510011466878359E-2</v>
      </c>
      <c r="U2512" s="17">
        <v>-1.4171287738755423E-2</v>
      </c>
      <c r="V2512" s="17">
        <v>-7.3337018610650451E-2</v>
      </c>
      <c r="W2512" s="17">
        <v>0.13215077605321501</v>
      </c>
      <c r="X2512" s="17">
        <v>-2.2410358565737032E-2</v>
      </c>
      <c r="Y2512" s="17">
        <v>-1.4510011466878359E-2</v>
      </c>
      <c r="Z2512" s="17">
        <v>4.8836447066535671E-2</v>
      </c>
      <c r="AA2512" s="17">
        <v>0.11606746560142023</v>
      </c>
      <c r="AB2512" s="17">
        <v>0.36305392418579818</v>
      </c>
      <c r="AC2512" s="17">
        <v>2.5065274151436112E-2</v>
      </c>
    </row>
    <row r="2513" spans="1:29" ht="12.75" customHeight="1" x14ac:dyDescent="0.2">
      <c r="A2513" s="19">
        <v>42564</v>
      </c>
      <c r="B2513" s="19">
        <v>42200</v>
      </c>
      <c r="C2513" s="19">
        <v>40744</v>
      </c>
      <c r="D2513" s="16" t="s">
        <v>5</v>
      </c>
      <c r="E2513" s="114">
        <v>22719</v>
      </c>
      <c r="F2513" s="115">
        <v>12517</v>
      </c>
      <c r="G2513" s="113">
        <v>5935</v>
      </c>
      <c r="H2513" s="113">
        <v>2407</v>
      </c>
      <c r="I2513" s="113">
        <v>1860</v>
      </c>
      <c r="J2513" s="112">
        <v>22531</v>
      </c>
      <c r="K2513" s="112">
        <v>13223</v>
      </c>
      <c r="L2513" s="112">
        <v>5354</v>
      </c>
      <c r="M2513" s="112">
        <v>2215</v>
      </c>
      <c r="N2513" s="113">
        <v>1739</v>
      </c>
      <c r="O2513" s="112">
        <v>20270</v>
      </c>
      <c r="P2513" s="112">
        <v>12223</v>
      </c>
      <c r="Q2513" s="112">
        <v>4707</v>
      </c>
      <c r="R2513" s="112">
        <v>1721</v>
      </c>
      <c r="S2513" s="113">
        <v>1619</v>
      </c>
      <c r="T2513" s="17">
        <v>8.3440592960810633E-3</v>
      </c>
      <c r="U2513" s="17">
        <v>-5.3391817288058641E-2</v>
      </c>
      <c r="V2513" s="17">
        <v>0.10851699663802772</v>
      </c>
      <c r="W2513" s="17">
        <v>8.6681715575620766E-2</v>
      </c>
      <c r="X2513" s="17">
        <v>6.9580218516388737E-2</v>
      </c>
      <c r="Y2513" s="17">
        <v>8.3440592960810633E-3</v>
      </c>
      <c r="Z2513" s="17">
        <v>1.2129053125252698E-2</v>
      </c>
      <c r="AA2513" s="17">
        <v>0.2711501392161062</v>
      </c>
      <c r="AB2513" s="17">
        <v>0.1874691662555501</v>
      </c>
      <c r="AC2513" s="17">
        <v>6.468231253577561E-2</v>
      </c>
    </row>
    <row r="2514" spans="1:29" ht="12.75" customHeight="1" x14ac:dyDescent="0.2">
      <c r="A2514" s="19">
        <v>42565</v>
      </c>
      <c r="B2514" s="19">
        <v>42201</v>
      </c>
      <c r="C2514" s="19">
        <v>40745</v>
      </c>
      <c r="D2514" s="16" t="s">
        <v>6</v>
      </c>
      <c r="E2514" s="114">
        <v>22463</v>
      </c>
      <c r="F2514" s="115">
        <v>12688</v>
      </c>
      <c r="G2514" s="113">
        <v>5470</v>
      </c>
      <c r="H2514" s="113">
        <v>2133</v>
      </c>
      <c r="I2514" s="113">
        <v>2172</v>
      </c>
      <c r="J2514" s="112">
        <v>22864</v>
      </c>
      <c r="K2514" s="112">
        <v>13173</v>
      </c>
      <c r="L2514" s="112">
        <v>5551</v>
      </c>
      <c r="M2514" s="112">
        <v>2132</v>
      </c>
      <c r="N2514" s="113">
        <v>2008</v>
      </c>
      <c r="O2514" s="112">
        <v>19981</v>
      </c>
      <c r="P2514" s="112">
        <v>12219</v>
      </c>
      <c r="Q2514" s="112">
        <v>4259</v>
      </c>
      <c r="R2514" s="112">
        <v>1858</v>
      </c>
      <c r="S2514" s="113">
        <v>1645</v>
      </c>
      <c r="T2514" s="17">
        <v>-1.7538488453463952E-2</v>
      </c>
      <c r="U2514" s="17">
        <v>-3.6817733242237916E-2</v>
      </c>
      <c r="V2514" s="17">
        <v>-1.4591965411637542E-2</v>
      </c>
      <c r="W2514" s="17">
        <v>4.6904315197004998E-4</v>
      </c>
      <c r="X2514" s="17">
        <v>8.1673306772908294E-2</v>
      </c>
      <c r="Y2514" s="17">
        <v>-1.7538488453463952E-2</v>
      </c>
      <c r="Z2514" s="17">
        <v>1.5283668080339208E-2</v>
      </c>
      <c r="AA2514" s="17">
        <v>0.10527379268539105</v>
      </c>
      <c r="AB2514" s="17">
        <v>0.14308681672025725</v>
      </c>
      <c r="AC2514" s="17">
        <v>0.35665209244222362</v>
      </c>
    </row>
    <row r="2515" spans="1:29" ht="12.75" customHeight="1" x14ac:dyDescent="0.2">
      <c r="A2515" s="19">
        <v>42566</v>
      </c>
      <c r="B2515" s="19">
        <v>42202</v>
      </c>
      <c r="C2515" s="19">
        <v>40746</v>
      </c>
      <c r="D2515" s="16" t="s">
        <v>7</v>
      </c>
      <c r="E2515" s="114">
        <v>23206</v>
      </c>
      <c r="F2515" s="115">
        <v>13180</v>
      </c>
      <c r="G2515" s="113">
        <v>5643</v>
      </c>
      <c r="H2515" s="113">
        <v>2267</v>
      </c>
      <c r="I2515" s="113">
        <v>2116</v>
      </c>
      <c r="J2515" s="112">
        <v>21874</v>
      </c>
      <c r="K2515" s="112">
        <v>13083</v>
      </c>
      <c r="L2515" s="112">
        <v>5016</v>
      </c>
      <c r="M2515" s="112">
        <v>1981</v>
      </c>
      <c r="N2515" s="113">
        <v>1794</v>
      </c>
      <c r="O2515" s="112">
        <v>20818</v>
      </c>
      <c r="P2515" s="112">
        <v>12814</v>
      </c>
      <c r="Q2515" s="112">
        <v>4558</v>
      </c>
      <c r="R2515" s="112">
        <v>1834</v>
      </c>
      <c r="S2515" s="113">
        <v>1612</v>
      </c>
      <c r="T2515" s="17">
        <v>6.0894212306848328E-2</v>
      </c>
      <c r="U2515" s="17">
        <v>7.4142016357103824E-3</v>
      </c>
      <c r="V2515" s="17">
        <v>0.125</v>
      </c>
      <c r="W2515" s="17">
        <v>0.14437152953054011</v>
      </c>
      <c r="X2515" s="17">
        <v>0.17948717948717952</v>
      </c>
      <c r="Y2515" s="17">
        <v>6.0894212306848328E-2</v>
      </c>
      <c r="Z2515" s="17">
        <v>1.5176809834582805E-4</v>
      </c>
      <c r="AA2515" s="17">
        <v>8.4358186010760949E-2</v>
      </c>
      <c r="AB2515" s="17">
        <v>0.13748118414450583</v>
      </c>
      <c r="AC2515" s="17">
        <v>0.13458445040214473</v>
      </c>
    </row>
    <row r="2516" spans="1:29" ht="12.75" customHeight="1" x14ac:dyDescent="0.2">
      <c r="A2516" s="19">
        <v>42567</v>
      </c>
      <c r="B2516" s="19">
        <v>42203</v>
      </c>
      <c r="C2516" s="19">
        <v>40747</v>
      </c>
      <c r="D2516" s="16" t="s">
        <v>1</v>
      </c>
      <c r="E2516" s="114">
        <v>24915</v>
      </c>
      <c r="F2516" s="115">
        <v>13014</v>
      </c>
      <c r="G2516" s="113">
        <v>6850</v>
      </c>
      <c r="H2516" s="113">
        <v>2523</v>
      </c>
      <c r="I2516" s="113">
        <v>2528</v>
      </c>
      <c r="J2516" s="112">
        <v>24121</v>
      </c>
      <c r="K2516" s="112">
        <v>13288</v>
      </c>
      <c r="L2516" s="112">
        <v>6125</v>
      </c>
      <c r="M2516" s="112">
        <v>2439</v>
      </c>
      <c r="N2516" s="113">
        <v>2269</v>
      </c>
      <c r="O2516" s="112">
        <v>21751</v>
      </c>
      <c r="P2516" s="112">
        <v>12568</v>
      </c>
      <c r="Q2516" s="112">
        <v>5682</v>
      </c>
      <c r="R2516" s="112">
        <v>2136</v>
      </c>
      <c r="S2516" s="113">
        <v>1365</v>
      </c>
      <c r="T2516" s="17">
        <v>3.2917374901538121E-2</v>
      </c>
      <c r="U2516" s="17">
        <v>-2.0620108368452739E-2</v>
      </c>
      <c r="V2516" s="17">
        <v>0.1183673469387756</v>
      </c>
      <c r="W2516" s="17">
        <v>3.4440344403444012E-2</v>
      </c>
      <c r="X2516" s="17">
        <v>0.11414720141031287</v>
      </c>
      <c r="Y2516" s="17">
        <v>3.2917374901538121E-2</v>
      </c>
      <c r="Z2516" s="17">
        <v>4.3624699278267842E-2</v>
      </c>
      <c r="AA2516" s="17">
        <v>0.2208162537872036</v>
      </c>
      <c r="AB2516" s="17">
        <v>8.7968952134540812E-2</v>
      </c>
      <c r="AC2516" s="17">
        <v>0.26589884827240851</v>
      </c>
    </row>
    <row r="2517" spans="1:29" ht="12.75" customHeight="1" x14ac:dyDescent="0.2">
      <c r="A2517" s="19">
        <v>42568</v>
      </c>
      <c r="B2517" s="19">
        <v>42204</v>
      </c>
      <c r="C2517" s="19">
        <v>40748</v>
      </c>
      <c r="D2517" s="16" t="s">
        <v>2</v>
      </c>
      <c r="E2517" s="114">
        <v>24278</v>
      </c>
      <c r="F2517" s="115">
        <v>13760</v>
      </c>
      <c r="G2517" s="113">
        <v>6008</v>
      </c>
      <c r="H2517" s="113">
        <v>2456</v>
      </c>
      <c r="I2517" s="113">
        <v>2054</v>
      </c>
      <c r="J2517" s="112">
        <v>23651</v>
      </c>
      <c r="K2517" s="112">
        <v>13591</v>
      </c>
      <c r="L2517" s="112">
        <v>5685</v>
      </c>
      <c r="M2517" s="112">
        <v>2289</v>
      </c>
      <c r="N2517" s="113">
        <v>2086</v>
      </c>
      <c r="O2517" s="112">
        <v>21332.221049084015</v>
      </c>
      <c r="P2517" s="112">
        <v>12733</v>
      </c>
      <c r="Q2517" s="112">
        <v>5263</v>
      </c>
      <c r="R2517" s="112">
        <v>1775</v>
      </c>
      <c r="S2517" s="113">
        <v>1561.2210490840134</v>
      </c>
      <c r="T2517" s="17">
        <v>2.6510506955308433E-2</v>
      </c>
      <c r="U2517" s="17">
        <v>1.2434699433448548E-2</v>
      </c>
      <c r="V2517" s="17">
        <v>5.681618293755486E-2</v>
      </c>
      <c r="W2517" s="17">
        <v>7.2957623416338935E-2</v>
      </c>
      <c r="X2517" s="17">
        <v>-1.5340364333652934E-2</v>
      </c>
      <c r="Y2517" s="17">
        <v>2.6510506955308433E-2</v>
      </c>
      <c r="Z2517" s="17">
        <v>2.671243098045073E-2</v>
      </c>
      <c r="AA2517" s="17">
        <v>0.16298877274487023</v>
      </c>
      <c r="AB2517" s="17">
        <v>0.15685350918511531</v>
      </c>
      <c r="AC2517" s="17">
        <v>0.10134048257372652</v>
      </c>
    </row>
    <row r="2518" spans="1:29" ht="12.75" customHeight="1" x14ac:dyDescent="0.2">
      <c r="A2518" s="19">
        <v>42569</v>
      </c>
      <c r="B2518" s="19">
        <v>42205</v>
      </c>
      <c r="C2518" s="19">
        <v>40749</v>
      </c>
      <c r="D2518" s="16" t="s">
        <v>3</v>
      </c>
      <c r="E2518" s="114">
        <v>24247</v>
      </c>
      <c r="F2518" s="115">
        <v>13664</v>
      </c>
      <c r="G2518" s="113">
        <v>6124</v>
      </c>
      <c r="H2518" s="113">
        <v>2475</v>
      </c>
      <c r="I2518" s="113">
        <v>1984</v>
      </c>
      <c r="J2518" s="112">
        <v>23525</v>
      </c>
      <c r="K2518" s="112">
        <v>13666</v>
      </c>
      <c r="L2518" s="112">
        <v>5898</v>
      </c>
      <c r="M2518" s="112">
        <v>2096</v>
      </c>
      <c r="N2518" s="113">
        <v>1865</v>
      </c>
      <c r="O2518" s="112">
        <v>20542.993892885901</v>
      </c>
      <c r="P2518" s="112">
        <v>12322</v>
      </c>
      <c r="Q2518" s="112">
        <v>4884</v>
      </c>
      <c r="R2518" s="112">
        <v>1931</v>
      </c>
      <c r="S2518" s="113">
        <v>1405.9938928859024</v>
      </c>
      <c r="T2518" s="17">
        <v>3.0690754516471852E-2</v>
      </c>
      <c r="U2518" s="17">
        <v>-1.4634860237083824E-4</v>
      </c>
      <c r="V2518" s="17">
        <v>3.8318073923363949E-2</v>
      </c>
      <c r="W2518" s="17">
        <v>0.18082061068702293</v>
      </c>
      <c r="X2518" s="17">
        <v>6.3806970509383332E-2</v>
      </c>
      <c r="Y2518" s="17">
        <v>3.0690754516471852E-2</v>
      </c>
      <c r="Z2518" s="17">
        <v>6.3098109390803625E-2</v>
      </c>
      <c r="AA2518" s="17">
        <v>0.17385470576959938</v>
      </c>
      <c r="AB2518" s="17">
        <v>0.16088180112570361</v>
      </c>
      <c r="AC2518" s="17">
        <v>0.14285714285714279</v>
      </c>
    </row>
    <row r="2519" spans="1:29" ht="12.75" customHeight="1" x14ac:dyDescent="0.2">
      <c r="A2519" s="19">
        <v>42570</v>
      </c>
      <c r="B2519" s="19">
        <v>42206</v>
      </c>
      <c r="C2519" s="19">
        <v>40750</v>
      </c>
      <c r="D2519" s="16" t="s">
        <v>4</v>
      </c>
      <c r="E2519" s="114">
        <v>22433</v>
      </c>
      <c r="F2519" s="115">
        <v>12632</v>
      </c>
      <c r="G2519" s="113">
        <v>5750</v>
      </c>
      <c r="H2519" s="113">
        <v>2101</v>
      </c>
      <c r="I2519" s="113">
        <v>1950</v>
      </c>
      <c r="J2519" s="112">
        <v>22527</v>
      </c>
      <c r="K2519" s="112">
        <v>13209</v>
      </c>
      <c r="L2519" s="112">
        <v>5505</v>
      </c>
      <c r="M2519" s="112">
        <v>2146</v>
      </c>
      <c r="N2519" s="113">
        <v>1667</v>
      </c>
      <c r="O2519" s="112">
        <v>20108</v>
      </c>
      <c r="P2519" s="112">
        <v>12163</v>
      </c>
      <c r="Q2519" s="112">
        <v>4710</v>
      </c>
      <c r="R2519" s="112">
        <v>1745</v>
      </c>
      <c r="S2519" s="113">
        <v>1490</v>
      </c>
      <c r="T2519" s="17">
        <v>-4.1727704532339427E-3</v>
      </c>
      <c r="U2519" s="17">
        <v>-4.3682337799984872E-2</v>
      </c>
      <c r="V2519" s="17">
        <v>4.4504995458674035E-2</v>
      </c>
      <c r="W2519" s="17">
        <v>-2.0969245107176127E-2</v>
      </c>
      <c r="X2519" s="17">
        <v>0.16976604679064189</v>
      </c>
      <c r="Y2519" s="17">
        <v>-4.1727704532339427E-3</v>
      </c>
      <c r="Z2519" s="17">
        <v>3.096958627809121E-3</v>
      </c>
      <c r="AA2519" s="17">
        <v>0.15880693268843205</v>
      </c>
      <c r="AB2519" s="17">
        <v>7.0300560366785447E-2</v>
      </c>
      <c r="AC2519" s="17">
        <v>9.3167701863354768E-3</v>
      </c>
    </row>
    <row r="2520" spans="1:29" ht="12.75" customHeight="1" x14ac:dyDescent="0.2">
      <c r="A2520" s="19">
        <v>42571</v>
      </c>
      <c r="B2520" s="19">
        <v>42207</v>
      </c>
      <c r="C2520" s="19">
        <v>40751</v>
      </c>
      <c r="D2520" s="16" t="s">
        <v>5</v>
      </c>
      <c r="E2520" s="114">
        <v>22672</v>
      </c>
      <c r="F2520" s="115">
        <v>13071</v>
      </c>
      <c r="G2520" s="113">
        <v>5533</v>
      </c>
      <c r="H2520" s="113">
        <v>2370</v>
      </c>
      <c r="I2520" s="113">
        <v>1698</v>
      </c>
      <c r="J2520" s="112">
        <v>23062</v>
      </c>
      <c r="K2520" s="112">
        <v>13403</v>
      </c>
      <c r="L2520" s="112">
        <v>5518</v>
      </c>
      <c r="M2520" s="112">
        <v>2265</v>
      </c>
      <c r="N2520" s="113">
        <v>1876</v>
      </c>
      <c r="O2520" s="112">
        <v>20260</v>
      </c>
      <c r="P2520" s="112">
        <v>12465</v>
      </c>
      <c r="Q2520" s="112">
        <v>4548</v>
      </c>
      <c r="R2520" s="112">
        <v>1658</v>
      </c>
      <c r="S2520" s="113">
        <v>1589</v>
      </c>
      <c r="T2520" s="17">
        <v>-1.6910935738444155E-2</v>
      </c>
      <c r="U2520" s="17">
        <v>-2.4770573752145086E-2</v>
      </c>
      <c r="V2520" s="17">
        <v>2.7183762232692033E-3</v>
      </c>
      <c r="W2520" s="17">
        <v>4.635761589403975E-2</v>
      </c>
      <c r="X2520" s="17">
        <v>-9.4882729211087424E-2</v>
      </c>
      <c r="Y2520" s="17">
        <v>-1.6910935738444155E-2</v>
      </c>
      <c r="Z2520" s="17">
        <v>2.7836753951403725E-2</v>
      </c>
      <c r="AA2520" s="17">
        <v>6.4038461538461489E-2</v>
      </c>
      <c r="AB2520" s="17">
        <v>9.1662828189774226E-2</v>
      </c>
      <c r="AC2520" s="17">
        <v>6.1913696060037493E-2</v>
      </c>
    </row>
    <row r="2521" spans="1:29" ht="12.75" customHeight="1" x14ac:dyDescent="0.2">
      <c r="A2521" s="19">
        <v>42572</v>
      </c>
      <c r="B2521" s="19">
        <v>42208</v>
      </c>
      <c r="C2521" s="19">
        <v>40752</v>
      </c>
      <c r="D2521" s="16" t="s">
        <v>6</v>
      </c>
      <c r="E2521" s="114">
        <v>22940</v>
      </c>
      <c r="F2521" s="115">
        <v>12814</v>
      </c>
      <c r="G2521" s="113">
        <v>5698</v>
      </c>
      <c r="H2521" s="113">
        <v>2319</v>
      </c>
      <c r="I2521" s="113">
        <v>2109</v>
      </c>
      <c r="J2521" s="112">
        <v>22993</v>
      </c>
      <c r="K2521" s="112">
        <v>12695</v>
      </c>
      <c r="L2521" s="112">
        <v>5673</v>
      </c>
      <c r="M2521" s="112">
        <v>2441</v>
      </c>
      <c r="N2521" s="113">
        <v>2184</v>
      </c>
      <c r="O2521" s="112">
        <v>19297</v>
      </c>
      <c r="P2521" s="112">
        <v>11822</v>
      </c>
      <c r="Q2521" s="112">
        <v>4299</v>
      </c>
      <c r="R2521" s="112">
        <v>1761</v>
      </c>
      <c r="S2521" s="113">
        <v>1415</v>
      </c>
      <c r="T2521" s="17">
        <v>-2.3050493628495872E-3</v>
      </c>
      <c r="U2521" s="17">
        <v>9.3737692004727258E-3</v>
      </c>
      <c r="V2521" s="17">
        <v>4.4068394147718237E-3</v>
      </c>
      <c r="W2521" s="17">
        <v>-4.9979516591560857E-2</v>
      </c>
      <c r="X2521" s="17">
        <v>-3.434065934065933E-2</v>
      </c>
      <c r="Y2521" s="17">
        <v>-2.3050493628495872E-3</v>
      </c>
      <c r="Z2521" s="17">
        <v>-1.1189134964117553E-2</v>
      </c>
      <c r="AA2521" s="17">
        <v>7.7534039334341998E-2</v>
      </c>
      <c r="AB2521" s="17">
        <v>0.1741772151898735</v>
      </c>
      <c r="AC2521" s="17">
        <v>0.18217488789237679</v>
      </c>
    </row>
    <row r="2522" spans="1:29" ht="12.75" customHeight="1" x14ac:dyDescent="0.2">
      <c r="A2522" s="19">
        <v>42573</v>
      </c>
      <c r="B2522" s="19">
        <v>42209</v>
      </c>
      <c r="C2522" s="19">
        <v>40753</v>
      </c>
      <c r="D2522" s="16" t="s">
        <v>7</v>
      </c>
      <c r="E2522" s="114">
        <v>23285</v>
      </c>
      <c r="F2522" s="115">
        <v>12952</v>
      </c>
      <c r="G2522" s="113">
        <v>5517</v>
      </c>
      <c r="H2522" s="113">
        <v>2462</v>
      </c>
      <c r="I2522" s="113">
        <v>2354</v>
      </c>
      <c r="J2522" s="112">
        <v>23471</v>
      </c>
      <c r="K2522" s="112">
        <v>13592</v>
      </c>
      <c r="L2522" s="112">
        <v>5527</v>
      </c>
      <c r="M2522" s="112">
        <v>2186</v>
      </c>
      <c r="N2522" s="113">
        <v>2166</v>
      </c>
      <c r="O2522" s="112">
        <v>21908</v>
      </c>
      <c r="P2522" s="112">
        <v>12692</v>
      </c>
      <c r="Q2522" s="112">
        <v>5608</v>
      </c>
      <c r="R2522" s="112">
        <v>1854</v>
      </c>
      <c r="S2522" s="113">
        <v>1754</v>
      </c>
      <c r="T2522" s="17">
        <v>-7.9246730007243027E-3</v>
      </c>
      <c r="U2522" s="17">
        <v>-4.7086521483225452E-2</v>
      </c>
      <c r="V2522" s="17">
        <v>-1.8092998009769934E-3</v>
      </c>
      <c r="W2522" s="17">
        <v>0.12625800548947841</v>
      </c>
      <c r="X2522" s="17">
        <v>8.6795937211449736E-2</v>
      </c>
      <c r="Y2522" s="17">
        <v>-7.9246730007243027E-3</v>
      </c>
      <c r="Z2522" s="17">
        <v>-6.8603480512009152E-2</v>
      </c>
      <c r="AA2522" s="17">
        <v>8.6451358802678291E-2</v>
      </c>
      <c r="AB2522" s="17">
        <v>0.12164009111617302</v>
      </c>
      <c r="AC2522" s="17">
        <v>0.244843997884717</v>
      </c>
    </row>
    <row r="2523" spans="1:29" ht="12.75" customHeight="1" x14ac:dyDescent="0.2">
      <c r="A2523" s="19">
        <v>42574</v>
      </c>
      <c r="B2523" s="19">
        <v>42210</v>
      </c>
      <c r="C2523" s="19">
        <v>40754</v>
      </c>
      <c r="D2523" s="16" t="s">
        <v>1</v>
      </c>
      <c r="E2523" s="114">
        <v>24837</v>
      </c>
      <c r="F2523" s="115">
        <v>13237</v>
      </c>
      <c r="G2523" s="113">
        <v>6656</v>
      </c>
      <c r="H2523" s="113">
        <v>2684</v>
      </c>
      <c r="I2523" s="113">
        <v>2260</v>
      </c>
      <c r="J2523" s="112">
        <v>24754</v>
      </c>
      <c r="K2523" s="112">
        <v>13863</v>
      </c>
      <c r="L2523" s="112">
        <v>6372</v>
      </c>
      <c r="M2523" s="112">
        <v>2498</v>
      </c>
      <c r="N2523" s="113">
        <v>2021</v>
      </c>
      <c r="O2523" s="112">
        <v>21843</v>
      </c>
      <c r="P2523" s="112">
        <v>12203</v>
      </c>
      <c r="Q2523" s="112">
        <v>5608</v>
      </c>
      <c r="R2523" s="112">
        <v>1985</v>
      </c>
      <c r="S2523" s="113">
        <v>2047</v>
      </c>
      <c r="T2523" s="17">
        <v>3.3529934556031371E-3</v>
      </c>
      <c r="U2523" s="17">
        <v>-4.5156171102935905E-2</v>
      </c>
      <c r="V2523" s="17">
        <v>4.4569993722536116E-2</v>
      </c>
      <c r="W2523" s="17">
        <v>7.4459567654123315E-2</v>
      </c>
      <c r="X2523" s="17">
        <v>0.11825828797624949</v>
      </c>
      <c r="Y2523" s="17">
        <v>3.3529934556031371E-3</v>
      </c>
      <c r="Z2523" s="17">
        <v>7.347335982483183E-2</v>
      </c>
      <c r="AA2523" s="17">
        <v>0.16221407368604845</v>
      </c>
      <c r="AB2523" s="17">
        <v>9.8199672667757865E-2</v>
      </c>
      <c r="AC2523" s="17">
        <v>-2.6281775096940962E-2</v>
      </c>
    </row>
    <row r="2524" spans="1:29" ht="12.75" customHeight="1" x14ac:dyDescent="0.2">
      <c r="A2524" s="19">
        <v>42575</v>
      </c>
      <c r="B2524" s="19">
        <v>42211</v>
      </c>
      <c r="C2524" s="19">
        <v>40755</v>
      </c>
      <c r="D2524" s="16" t="s">
        <v>2</v>
      </c>
      <c r="E2524" s="114">
        <v>24173</v>
      </c>
      <c r="F2524" s="115">
        <v>13175</v>
      </c>
      <c r="G2524" s="113">
        <v>6357</v>
      </c>
      <c r="H2524" s="113">
        <v>2603</v>
      </c>
      <c r="I2524" s="113">
        <v>2038</v>
      </c>
      <c r="J2524" s="112">
        <v>23134</v>
      </c>
      <c r="K2524" s="112">
        <v>13432</v>
      </c>
      <c r="L2524" s="112">
        <v>5250</v>
      </c>
      <c r="M2524" s="112">
        <v>2357</v>
      </c>
      <c r="N2524" s="113">
        <v>2095</v>
      </c>
      <c r="O2524" s="112">
        <v>21195.79894675998</v>
      </c>
      <c r="P2524" s="112">
        <v>12845</v>
      </c>
      <c r="Q2524" s="112">
        <v>4880</v>
      </c>
      <c r="R2524" s="112">
        <v>1795.79894675998</v>
      </c>
      <c r="S2524" s="113">
        <v>1675</v>
      </c>
      <c r="T2524" s="17">
        <v>4.4912250367424633E-2</v>
      </c>
      <c r="U2524" s="17">
        <v>-1.9133412745681921E-2</v>
      </c>
      <c r="V2524" s="17">
        <v>0.21085714285714285</v>
      </c>
      <c r="W2524" s="17">
        <v>0.10436996181586755</v>
      </c>
      <c r="X2524" s="17">
        <v>-2.7207637231503545E-2</v>
      </c>
      <c r="Y2524" s="17">
        <v>4.4912250367424633E-2</v>
      </c>
      <c r="Z2524" s="17">
        <v>-1.3034684246010952E-2</v>
      </c>
      <c r="AA2524" s="17">
        <v>0.23845704266510803</v>
      </c>
      <c r="AB2524" s="17">
        <v>0.14568661971830976</v>
      </c>
      <c r="AC2524" s="17">
        <v>0.10460704607046067</v>
      </c>
    </row>
    <row r="2525" spans="1:29" ht="12.75" customHeight="1" x14ac:dyDescent="0.2">
      <c r="A2525" s="19">
        <v>42576</v>
      </c>
      <c r="B2525" s="19">
        <v>42212</v>
      </c>
      <c r="C2525" s="19">
        <v>40756</v>
      </c>
      <c r="D2525" s="16" t="s">
        <v>3</v>
      </c>
      <c r="E2525" s="114">
        <v>24436</v>
      </c>
      <c r="F2525" s="115">
        <v>13525</v>
      </c>
      <c r="G2525" s="113">
        <v>6245</v>
      </c>
      <c r="H2525" s="113">
        <v>2650</v>
      </c>
      <c r="I2525" s="113">
        <v>2016</v>
      </c>
      <c r="J2525" s="112">
        <v>24093</v>
      </c>
      <c r="K2525" s="112">
        <v>13750</v>
      </c>
      <c r="L2525" s="112">
        <v>5937</v>
      </c>
      <c r="M2525" s="112">
        <v>2403</v>
      </c>
      <c r="N2525" s="113">
        <v>2003</v>
      </c>
      <c r="O2525" s="112">
        <v>20926</v>
      </c>
      <c r="P2525" s="112">
        <v>12418</v>
      </c>
      <c r="Q2525" s="112">
        <v>4985</v>
      </c>
      <c r="R2525" s="112">
        <v>1833</v>
      </c>
      <c r="S2525" s="113">
        <v>1690</v>
      </c>
      <c r="T2525" s="17">
        <v>1.4236500228282045E-2</v>
      </c>
      <c r="U2525" s="17">
        <v>-1.6363636363636358E-2</v>
      </c>
      <c r="V2525" s="17">
        <v>5.1878052888664206E-2</v>
      </c>
      <c r="W2525" s="17">
        <v>0.10278818143986679</v>
      </c>
      <c r="X2525" s="17">
        <v>6.4902646030953193E-3</v>
      </c>
      <c r="Y2525" s="17">
        <v>1.4236500228282045E-2</v>
      </c>
      <c r="Z2525" s="17">
        <v>2.5553533515316973E-2</v>
      </c>
      <c r="AA2525" s="17">
        <v>0.35348938014737752</v>
      </c>
      <c r="AB2525" s="17">
        <v>0.22458410351201485</v>
      </c>
      <c r="AC2525" s="17">
        <v>8.4454007530930575E-2</v>
      </c>
    </row>
    <row r="2526" spans="1:29" ht="12.75" customHeight="1" x14ac:dyDescent="0.2">
      <c r="A2526" s="19">
        <v>42577</v>
      </c>
      <c r="B2526" s="19">
        <v>42213</v>
      </c>
      <c r="C2526" s="19">
        <v>40757</v>
      </c>
      <c r="D2526" s="16" t="s">
        <v>4</v>
      </c>
      <c r="E2526" s="114">
        <v>21681</v>
      </c>
      <c r="F2526" s="115">
        <v>12723</v>
      </c>
      <c r="G2526" s="113">
        <v>5178</v>
      </c>
      <c r="H2526" s="113">
        <v>1958</v>
      </c>
      <c r="I2526" s="113">
        <v>1822</v>
      </c>
      <c r="J2526" s="112">
        <v>21906</v>
      </c>
      <c r="K2526" s="112">
        <v>12599</v>
      </c>
      <c r="L2526" s="112">
        <v>5234</v>
      </c>
      <c r="M2526" s="112">
        <v>2115</v>
      </c>
      <c r="N2526" s="113">
        <v>1958</v>
      </c>
      <c r="O2526" s="112">
        <v>20335</v>
      </c>
      <c r="P2526" s="112">
        <v>12215</v>
      </c>
      <c r="Q2526" s="112">
        <v>4711</v>
      </c>
      <c r="R2526" s="112">
        <v>1927</v>
      </c>
      <c r="S2526" s="113">
        <v>1482</v>
      </c>
      <c r="T2526" s="17">
        <v>-1.0271158586688589E-2</v>
      </c>
      <c r="U2526" s="17">
        <v>9.8420509564252079E-3</v>
      </c>
      <c r="V2526" s="17">
        <v>-1.0699273977837209E-2</v>
      </c>
      <c r="W2526" s="17">
        <v>-7.4231678486997632E-2</v>
      </c>
      <c r="X2526" s="17">
        <v>-6.9458631256384074E-2</v>
      </c>
      <c r="Y2526" s="17">
        <v>-1.0271158586688589E-2</v>
      </c>
      <c r="Z2526" s="17">
        <v>1.4188919888401763E-2</v>
      </c>
      <c r="AA2526" s="17">
        <v>0.14279408519090708</v>
      </c>
      <c r="AB2526" s="17">
        <v>-4.5754956786985268E-3</v>
      </c>
      <c r="AC2526" s="17">
        <v>8.4523809523809446E-2</v>
      </c>
    </row>
    <row r="2527" spans="1:29" ht="12.75" customHeight="1" x14ac:dyDescent="0.2">
      <c r="A2527" s="19">
        <v>42578</v>
      </c>
      <c r="B2527" s="19">
        <v>42214</v>
      </c>
      <c r="C2527" s="19">
        <v>40758</v>
      </c>
      <c r="D2527" s="16" t="s">
        <v>5</v>
      </c>
      <c r="E2527" s="114">
        <v>23051</v>
      </c>
      <c r="F2527" s="115">
        <v>12860</v>
      </c>
      <c r="G2527" s="113">
        <v>5638</v>
      </c>
      <c r="H2527" s="113">
        <v>2501</v>
      </c>
      <c r="I2527" s="113">
        <v>2052</v>
      </c>
      <c r="J2527" s="112">
        <v>21849</v>
      </c>
      <c r="K2527" s="112">
        <v>12847</v>
      </c>
      <c r="L2527" s="112">
        <v>5036</v>
      </c>
      <c r="M2527" s="112">
        <v>2283</v>
      </c>
      <c r="N2527" s="113">
        <v>1683</v>
      </c>
      <c r="O2527" s="112">
        <v>21757</v>
      </c>
      <c r="P2527" s="112">
        <v>12926</v>
      </c>
      <c r="Q2527" s="112">
        <v>5294</v>
      </c>
      <c r="R2527" s="112">
        <v>1900</v>
      </c>
      <c r="S2527" s="113">
        <v>1637</v>
      </c>
      <c r="T2527" s="17">
        <v>5.5013959448944938E-2</v>
      </c>
      <c r="U2527" s="17">
        <v>1.0119093951894698E-3</v>
      </c>
      <c r="V2527" s="17">
        <v>0.11953931691818909</v>
      </c>
      <c r="W2527" s="17">
        <v>9.5488392466053451E-2</v>
      </c>
      <c r="X2527" s="17">
        <v>0.21925133689839571</v>
      </c>
      <c r="Y2527" s="17">
        <v>5.5013959448944938E-2</v>
      </c>
      <c r="Z2527" s="17">
        <v>8.5483491490863095E-3</v>
      </c>
      <c r="AA2527" s="17">
        <v>0.12243679076249259</v>
      </c>
      <c r="AB2527" s="17">
        <v>0.14777420835245536</v>
      </c>
      <c r="AC2527" s="17">
        <v>0.22142857142857153</v>
      </c>
    </row>
    <row r="2528" spans="1:29" ht="12.75" customHeight="1" x14ac:dyDescent="0.2">
      <c r="A2528" s="19">
        <v>42579</v>
      </c>
      <c r="B2528" s="19">
        <v>42215</v>
      </c>
      <c r="C2528" s="19">
        <v>40759</v>
      </c>
      <c r="D2528" s="16" t="s">
        <v>6</v>
      </c>
      <c r="E2528" s="114">
        <v>22456</v>
      </c>
      <c r="F2528" s="115">
        <v>13110</v>
      </c>
      <c r="G2528" s="113">
        <v>4915</v>
      </c>
      <c r="H2528" s="113">
        <v>2302</v>
      </c>
      <c r="I2528" s="113">
        <v>2129</v>
      </c>
      <c r="J2528" s="112">
        <v>21395</v>
      </c>
      <c r="K2528" s="112">
        <v>12433</v>
      </c>
      <c r="L2528" s="112">
        <v>4843</v>
      </c>
      <c r="M2528" s="112">
        <v>2108</v>
      </c>
      <c r="N2528" s="113">
        <v>2011</v>
      </c>
      <c r="O2528" s="112">
        <v>22110</v>
      </c>
      <c r="P2528" s="112">
        <v>13366</v>
      </c>
      <c r="Q2528" s="112">
        <v>5276</v>
      </c>
      <c r="R2528" s="112">
        <v>1931</v>
      </c>
      <c r="S2528" s="113">
        <v>1537</v>
      </c>
      <c r="T2528" s="17">
        <v>4.9591025940640243E-2</v>
      </c>
      <c r="U2528" s="17">
        <v>5.44518619802139E-2</v>
      </c>
      <c r="V2528" s="17">
        <v>1.4866818087962086E-2</v>
      </c>
      <c r="W2528" s="17">
        <v>9.2030360531309308E-2</v>
      </c>
      <c r="X2528" s="17">
        <v>5.8677274987568362E-2</v>
      </c>
      <c r="Y2528" s="17">
        <v>4.9591025940640243E-2</v>
      </c>
      <c r="Z2528" s="17">
        <v>4.5977011494253706E-3</v>
      </c>
      <c r="AA2528" s="17">
        <v>-8.0964846671652935E-2</v>
      </c>
      <c r="AB2528" s="17">
        <v>0.28747203579418334</v>
      </c>
      <c r="AC2528" s="17">
        <v>0.15832426550598466</v>
      </c>
    </row>
    <row r="2529" spans="1:29" ht="12.75" customHeight="1" x14ac:dyDescent="0.2">
      <c r="A2529" s="19">
        <v>42580</v>
      </c>
      <c r="B2529" s="19">
        <v>42216</v>
      </c>
      <c r="C2529" s="19">
        <v>40760</v>
      </c>
      <c r="D2529" s="16" t="s">
        <v>7</v>
      </c>
      <c r="E2529" s="114">
        <v>22921</v>
      </c>
      <c r="F2529" s="115">
        <v>13077</v>
      </c>
      <c r="G2529" s="113">
        <v>5183</v>
      </c>
      <c r="H2529" s="113">
        <v>2439</v>
      </c>
      <c r="I2529" s="113">
        <v>2222</v>
      </c>
      <c r="J2529" s="112">
        <v>22895</v>
      </c>
      <c r="K2529" s="112">
        <v>12732</v>
      </c>
      <c r="L2529" s="112">
        <v>5673</v>
      </c>
      <c r="M2529" s="112">
        <v>2488</v>
      </c>
      <c r="N2529" s="113">
        <v>2002</v>
      </c>
      <c r="O2529" s="112">
        <v>21374</v>
      </c>
      <c r="P2529" s="112">
        <v>12925</v>
      </c>
      <c r="Q2529" s="112">
        <v>5139</v>
      </c>
      <c r="R2529" s="112">
        <v>1742</v>
      </c>
      <c r="S2529" s="113">
        <v>1568</v>
      </c>
      <c r="T2529" s="17">
        <v>1.1356191308145025E-3</v>
      </c>
      <c r="U2529" s="17">
        <v>2.7097078228086602E-2</v>
      </c>
      <c r="V2529" s="17">
        <v>-8.6374052529525791E-2</v>
      </c>
      <c r="W2529" s="17">
        <v>-1.9694533762057875E-2</v>
      </c>
      <c r="X2529" s="17">
        <v>0.10989010989010994</v>
      </c>
      <c r="Y2529" s="17">
        <v>1.1356191308145025E-3</v>
      </c>
      <c r="Z2529" s="17">
        <v>-5.060258457964284E-2</v>
      </c>
      <c r="AA2529" s="17">
        <v>-0.12655881361644761</v>
      </c>
      <c r="AB2529" s="17">
        <v>-2.0875150541950993E-2</v>
      </c>
      <c r="AC2529" s="17">
        <v>0.22966242390702818</v>
      </c>
    </row>
    <row r="2530" spans="1:29" ht="12.75" customHeight="1" x14ac:dyDescent="0.2">
      <c r="A2530" s="19">
        <v>42581</v>
      </c>
      <c r="B2530" s="19">
        <v>42217</v>
      </c>
      <c r="C2530" s="19">
        <v>40761</v>
      </c>
      <c r="D2530" s="16" t="s">
        <v>1</v>
      </c>
      <c r="E2530" s="114">
        <v>24948</v>
      </c>
      <c r="F2530" s="115">
        <v>13366</v>
      </c>
      <c r="G2530" s="113">
        <v>6299</v>
      </c>
      <c r="H2530" s="113">
        <v>2774</v>
      </c>
      <c r="I2530" s="113">
        <v>2509</v>
      </c>
      <c r="J2530" s="112">
        <v>25737</v>
      </c>
      <c r="K2530" s="112">
        <v>13804</v>
      </c>
      <c r="L2530" s="112">
        <v>6614</v>
      </c>
      <c r="M2530" s="112">
        <v>2912</v>
      </c>
      <c r="N2530" s="113">
        <v>2407</v>
      </c>
      <c r="O2530" s="112">
        <v>22286</v>
      </c>
      <c r="P2530" s="112">
        <v>12556</v>
      </c>
      <c r="Q2530" s="112">
        <v>5496</v>
      </c>
      <c r="R2530" s="112">
        <v>2216</v>
      </c>
      <c r="S2530" s="113">
        <v>2018</v>
      </c>
      <c r="T2530" s="17">
        <v>-3.0656253642615705E-2</v>
      </c>
      <c r="U2530" s="17">
        <v>-3.1729933352651396E-2</v>
      </c>
      <c r="V2530" s="17">
        <v>-4.7626247354097373E-2</v>
      </c>
      <c r="W2530" s="17">
        <v>-4.7390109890109944E-2</v>
      </c>
      <c r="X2530" s="17">
        <v>4.2376402160365645E-2</v>
      </c>
      <c r="Y2530" s="17">
        <v>-3.0656253642615705E-2</v>
      </c>
      <c r="Z2530" s="17">
        <v>4.2427078458898704E-2</v>
      </c>
      <c r="AA2530" s="17">
        <v>6.0794880431121578E-2</v>
      </c>
      <c r="AB2530" s="17">
        <v>0.18597691321077381</v>
      </c>
      <c r="AC2530" s="17">
        <v>9.6111839231105334E-2</v>
      </c>
    </row>
    <row r="2531" spans="1:29" ht="12.75" customHeight="1" x14ac:dyDescent="0.2">
      <c r="A2531" s="19">
        <v>42582</v>
      </c>
      <c r="B2531" s="19">
        <v>42218</v>
      </c>
      <c r="C2531" s="19">
        <v>40762</v>
      </c>
      <c r="D2531" s="16" t="s">
        <v>2</v>
      </c>
      <c r="E2531" s="114">
        <v>25087</v>
      </c>
      <c r="F2531" s="115">
        <v>13796</v>
      </c>
      <c r="G2531" s="113">
        <v>6375</v>
      </c>
      <c r="H2531" s="113">
        <v>2586</v>
      </c>
      <c r="I2531" s="113">
        <v>2330</v>
      </c>
      <c r="J2531" s="112">
        <v>24432</v>
      </c>
      <c r="K2531" s="112">
        <v>14121</v>
      </c>
      <c r="L2531" s="112">
        <v>5684</v>
      </c>
      <c r="M2531" s="112">
        <v>2539</v>
      </c>
      <c r="N2531" s="113">
        <v>2088</v>
      </c>
      <c r="O2531" s="112">
        <v>21956</v>
      </c>
      <c r="P2531" s="112">
        <v>13025</v>
      </c>
      <c r="Q2531" s="112">
        <v>5140</v>
      </c>
      <c r="R2531" s="112">
        <v>2108</v>
      </c>
      <c r="S2531" s="113">
        <v>1683</v>
      </c>
      <c r="T2531" s="17">
        <v>2.6809102815979147E-2</v>
      </c>
      <c r="U2531" s="17">
        <v>-2.3015367183627178E-2</v>
      </c>
      <c r="V2531" s="17">
        <v>0.12156931738212529</v>
      </c>
      <c r="W2531" s="17">
        <v>1.8511224891689659E-2</v>
      </c>
      <c r="X2531" s="17">
        <v>0.11590038314176243</v>
      </c>
      <c r="Y2531" s="17">
        <v>2.6809102815979147E-2</v>
      </c>
      <c r="Z2531" s="17">
        <v>-1.0826701082670143E-2</v>
      </c>
      <c r="AA2531" s="17">
        <v>0.12831858407079655</v>
      </c>
      <c r="AB2531" s="17">
        <v>0.13870541611624843</v>
      </c>
      <c r="AC2531" s="17">
        <v>0.23280423280423279</v>
      </c>
    </row>
    <row r="2532" spans="1:29" ht="12.75" customHeight="1" x14ac:dyDescent="0.2">
      <c r="A2532" s="19">
        <v>42583</v>
      </c>
      <c r="B2532" s="19">
        <v>42219</v>
      </c>
      <c r="C2532" s="19">
        <v>40763</v>
      </c>
      <c r="D2532" s="16" t="s">
        <v>3</v>
      </c>
      <c r="E2532" s="114">
        <v>25298</v>
      </c>
      <c r="F2532" s="115">
        <v>13798</v>
      </c>
      <c r="G2532" s="113">
        <v>6508</v>
      </c>
      <c r="H2532" s="113">
        <v>2797</v>
      </c>
      <c r="I2532" s="113">
        <v>2195</v>
      </c>
      <c r="J2532" s="112">
        <v>23530</v>
      </c>
      <c r="K2532" s="112">
        <v>13492</v>
      </c>
      <c r="L2532" s="112">
        <v>5799</v>
      </c>
      <c r="M2532" s="112">
        <v>2534</v>
      </c>
      <c r="N2532" s="113">
        <v>1705</v>
      </c>
      <c r="O2532" s="112">
        <v>21457</v>
      </c>
      <c r="P2532" s="112">
        <v>13132</v>
      </c>
      <c r="Q2532" s="112">
        <v>4901</v>
      </c>
      <c r="R2532" s="112">
        <v>1732</v>
      </c>
      <c r="S2532" s="113">
        <v>1692</v>
      </c>
      <c r="T2532" s="17">
        <v>7.5138121546961312E-2</v>
      </c>
      <c r="U2532" s="17">
        <v>2.2680106729914051E-2</v>
      </c>
      <c r="V2532" s="17">
        <v>0.12226245904466282</v>
      </c>
      <c r="W2532" s="17">
        <v>0.10378847671665348</v>
      </c>
      <c r="X2532" s="17">
        <v>0.28739002932551316</v>
      </c>
      <c r="Y2532" s="17">
        <v>7.5138121546961312E-2</v>
      </c>
      <c r="Z2532" s="17">
        <v>7.6681516103118685E-3</v>
      </c>
      <c r="AA2532" s="17">
        <v>0.24293353705118403</v>
      </c>
      <c r="AB2532" s="17">
        <v>0.28185151237396888</v>
      </c>
      <c r="AC2532" s="17">
        <v>0.26294591484464913</v>
      </c>
    </row>
    <row r="2533" spans="1:29" ht="12.75" customHeight="1" x14ac:dyDescent="0.2">
      <c r="A2533" s="19">
        <v>42584</v>
      </c>
      <c r="B2533" s="19">
        <v>42220</v>
      </c>
      <c r="C2533" s="19">
        <v>40764</v>
      </c>
      <c r="D2533" s="16" t="s">
        <v>4</v>
      </c>
      <c r="E2533" s="114">
        <v>23541</v>
      </c>
      <c r="F2533" s="115">
        <v>12960</v>
      </c>
      <c r="G2533" s="113">
        <v>5790</v>
      </c>
      <c r="H2533" s="113">
        <v>2540</v>
      </c>
      <c r="I2533" s="113">
        <v>2251</v>
      </c>
      <c r="J2533" s="112">
        <v>22920.065021561484</v>
      </c>
      <c r="K2533" s="112">
        <v>12948</v>
      </c>
      <c r="L2533" s="112">
        <v>5760</v>
      </c>
      <c r="M2533" s="112">
        <v>2196</v>
      </c>
      <c r="N2533" s="113">
        <v>2016.0650215614855</v>
      </c>
      <c r="O2533" s="112">
        <v>19830</v>
      </c>
      <c r="P2533" s="112">
        <v>11849</v>
      </c>
      <c r="Q2533" s="112">
        <v>4735</v>
      </c>
      <c r="R2533" s="112">
        <v>1901</v>
      </c>
      <c r="S2533" s="113">
        <v>1345</v>
      </c>
      <c r="T2533" s="17">
        <v>2.7091327090668749E-2</v>
      </c>
      <c r="U2533" s="17">
        <v>9.26784059314123E-4</v>
      </c>
      <c r="V2533" s="17">
        <v>5.2083333333332593E-3</v>
      </c>
      <c r="W2533" s="17">
        <v>0.15664845173041897</v>
      </c>
      <c r="X2533" s="17">
        <v>0.11653144909808133</v>
      </c>
      <c r="Y2533" s="17">
        <v>2.7091327090668749E-2</v>
      </c>
      <c r="Z2533" s="17">
        <v>8.6428032525777576E-2</v>
      </c>
      <c r="AA2533" s="17">
        <v>0.19578686493184638</v>
      </c>
      <c r="AB2533" s="17">
        <v>0.33825079030558491</v>
      </c>
      <c r="AC2533" s="17">
        <v>0.19734042553191489</v>
      </c>
    </row>
    <row r="2534" spans="1:29" ht="12.75" customHeight="1" x14ac:dyDescent="0.2">
      <c r="A2534" s="19">
        <v>42585</v>
      </c>
      <c r="B2534" s="19">
        <v>42221</v>
      </c>
      <c r="C2534" s="19">
        <v>40765</v>
      </c>
      <c r="D2534" s="16" t="s">
        <v>5</v>
      </c>
      <c r="E2534" s="114">
        <v>23650</v>
      </c>
      <c r="F2534" s="115">
        <v>13411</v>
      </c>
      <c r="G2534" s="113">
        <v>5680</v>
      </c>
      <c r="H2534" s="113">
        <v>2498</v>
      </c>
      <c r="I2534" s="113">
        <v>2061</v>
      </c>
      <c r="J2534" s="112">
        <v>22279</v>
      </c>
      <c r="K2534" s="112">
        <v>12636</v>
      </c>
      <c r="L2534" s="112">
        <v>5422</v>
      </c>
      <c r="M2534" s="112">
        <v>2387</v>
      </c>
      <c r="N2534" s="113">
        <v>1834</v>
      </c>
      <c r="O2534" s="112">
        <v>20082</v>
      </c>
      <c r="P2534" s="112">
        <v>11957</v>
      </c>
      <c r="Q2534" s="112">
        <v>4605</v>
      </c>
      <c r="R2534" s="112">
        <v>1929</v>
      </c>
      <c r="S2534" s="113">
        <v>1591</v>
      </c>
      <c r="T2534" s="17">
        <v>6.1537770995107488E-2</v>
      </c>
      <c r="U2534" s="17">
        <v>6.1332700221589098E-2</v>
      </c>
      <c r="V2534" s="17">
        <v>4.7583917373662965E-2</v>
      </c>
      <c r="W2534" s="17">
        <v>4.6501885211562621E-2</v>
      </c>
      <c r="X2534" s="17">
        <v>0.12377317339149396</v>
      </c>
      <c r="Y2534" s="17">
        <v>6.1537770995107488E-2</v>
      </c>
      <c r="Z2534" s="17">
        <v>0.13134806816264555</v>
      </c>
      <c r="AA2534" s="17">
        <v>0.27669139132389309</v>
      </c>
      <c r="AB2534" s="17">
        <v>0.30922431865828082</v>
      </c>
      <c r="AC2534" s="17">
        <v>0.69073010664479084</v>
      </c>
    </row>
    <row r="2535" spans="1:29" ht="12.75" customHeight="1" x14ac:dyDescent="0.2">
      <c r="A2535" s="19">
        <v>42586</v>
      </c>
      <c r="B2535" s="19">
        <v>42222</v>
      </c>
      <c r="C2535" s="19">
        <v>40766</v>
      </c>
      <c r="D2535" s="16" t="s">
        <v>6</v>
      </c>
      <c r="E2535" s="114">
        <v>22627</v>
      </c>
      <c r="F2535" s="115">
        <v>12638</v>
      </c>
      <c r="G2535" s="113">
        <v>5539</v>
      </c>
      <c r="H2535" s="113">
        <v>2397</v>
      </c>
      <c r="I2535" s="113">
        <v>2053</v>
      </c>
      <c r="J2535" s="112">
        <v>21827</v>
      </c>
      <c r="K2535" s="112">
        <v>12435</v>
      </c>
      <c r="L2535" s="112">
        <v>5320</v>
      </c>
      <c r="M2535" s="112">
        <v>2090</v>
      </c>
      <c r="N2535" s="113">
        <v>1982</v>
      </c>
      <c r="O2535" s="112">
        <v>19795</v>
      </c>
      <c r="P2535" s="112">
        <v>11635</v>
      </c>
      <c r="Q2535" s="112">
        <v>4717</v>
      </c>
      <c r="R2535" s="112">
        <v>1768</v>
      </c>
      <c r="S2535" s="113">
        <v>1675</v>
      </c>
      <c r="T2535" s="17">
        <v>3.6651853209327845E-2</v>
      </c>
      <c r="U2535" s="17">
        <v>1.6324889425010092E-2</v>
      </c>
      <c r="V2535" s="17">
        <v>4.1165413533834627E-2</v>
      </c>
      <c r="W2535" s="17">
        <v>0.14688995215310996</v>
      </c>
      <c r="X2535" s="17">
        <v>3.5822401614530763E-2</v>
      </c>
      <c r="Y2535" s="17">
        <v>3.6651853209327845E-2</v>
      </c>
      <c r="Z2535" s="17">
        <v>0.38437945010406405</v>
      </c>
      <c r="AA2535" s="17">
        <v>1.1328455910666153</v>
      </c>
      <c r="AB2535" s="17">
        <v>3.9833679833679838</v>
      </c>
      <c r="AC2535" s="17">
        <v>0.52980625931445613</v>
      </c>
    </row>
    <row r="2536" spans="1:29" ht="12.75" customHeight="1" x14ac:dyDescent="0.2">
      <c r="A2536" s="19">
        <v>42587</v>
      </c>
      <c r="B2536" s="19">
        <v>42223</v>
      </c>
      <c r="C2536" s="19">
        <v>40767</v>
      </c>
      <c r="D2536" s="16" t="s">
        <v>7</v>
      </c>
      <c r="E2536" s="114">
        <v>22407</v>
      </c>
      <c r="F2536" s="115">
        <v>12464</v>
      </c>
      <c r="G2536" s="113">
        <v>5381</v>
      </c>
      <c r="H2536" s="113">
        <v>2320</v>
      </c>
      <c r="I2536" s="113">
        <v>2242</v>
      </c>
      <c r="J2536" s="112">
        <v>21196</v>
      </c>
      <c r="K2536" s="112">
        <v>11715</v>
      </c>
      <c r="L2536" s="112">
        <v>5318</v>
      </c>
      <c r="M2536" s="112">
        <v>2090</v>
      </c>
      <c r="N2536" s="113">
        <v>2073</v>
      </c>
      <c r="O2536" s="112">
        <v>17324</v>
      </c>
      <c r="P2536" s="112">
        <v>9133</v>
      </c>
      <c r="Q2536" s="112">
        <v>4696</v>
      </c>
      <c r="R2536" s="112">
        <v>1860</v>
      </c>
      <c r="S2536" s="113">
        <v>1635</v>
      </c>
      <c r="T2536" s="17">
        <v>5.7133421400264117E-2</v>
      </c>
      <c r="U2536" s="17">
        <v>6.3935125906956936E-2</v>
      </c>
      <c r="V2536" s="17">
        <v>1.1846558856713152E-2</v>
      </c>
      <c r="W2536" s="17">
        <v>0.11004784688995217</v>
      </c>
      <c r="X2536" s="17">
        <v>8.152436082971537E-2</v>
      </c>
      <c r="Y2536" s="17">
        <v>5.7133421400264117E-2</v>
      </c>
      <c r="Z2536" s="17">
        <v>0.37329219920669909</v>
      </c>
      <c r="AA2536" s="17">
        <v>0.72302273455011212</v>
      </c>
      <c r="AB2536" s="17">
        <v>0.80544747081712065</v>
      </c>
      <c r="AC2536" s="17">
        <v>2.8456260720411666</v>
      </c>
    </row>
    <row r="2537" spans="1:29" ht="12.75" customHeight="1" x14ac:dyDescent="0.2">
      <c r="A2537" s="19">
        <v>42588</v>
      </c>
      <c r="B2537" s="19">
        <v>42224</v>
      </c>
      <c r="C2537" s="19">
        <v>40768</v>
      </c>
      <c r="D2537" s="16" t="s">
        <v>1</v>
      </c>
      <c r="E2537" s="114">
        <v>24460</v>
      </c>
      <c r="F2537" s="115">
        <v>12625</v>
      </c>
      <c r="G2537" s="113">
        <v>6825</v>
      </c>
      <c r="H2537" s="113">
        <v>2520</v>
      </c>
      <c r="I2537" s="113">
        <v>2490</v>
      </c>
      <c r="J2537" s="112">
        <v>21997</v>
      </c>
      <c r="K2537" s="112">
        <v>11610</v>
      </c>
      <c r="L2537" s="112">
        <v>5838</v>
      </c>
      <c r="M2537" s="112">
        <v>2127</v>
      </c>
      <c r="N2537" s="113">
        <v>2422</v>
      </c>
      <c r="O2537" s="112">
        <v>21289</v>
      </c>
      <c r="P2537" s="112">
        <v>12165</v>
      </c>
      <c r="Q2537" s="112">
        <v>5400</v>
      </c>
      <c r="R2537" s="112">
        <v>1882</v>
      </c>
      <c r="S2537" s="113">
        <v>1842</v>
      </c>
      <c r="T2537" s="17">
        <v>0.11196981406555429</v>
      </c>
      <c r="U2537" s="17">
        <v>8.7424633936261875E-2</v>
      </c>
      <c r="V2537" s="17">
        <v>0.16906474820143891</v>
      </c>
      <c r="W2537" s="17">
        <v>0.18476727785613534</v>
      </c>
      <c r="X2537" s="17">
        <v>2.8075970272501971E-2</v>
      </c>
      <c r="Y2537" s="17">
        <v>0.11196981406555429</v>
      </c>
      <c r="Z2537" s="17">
        <v>0.12372051624388081</v>
      </c>
      <c r="AA2537" s="17">
        <v>0.38129933211900435</v>
      </c>
      <c r="AB2537" s="17">
        <v>0.20229007633587792</v>
      </c>
      <c r="AC2537" s="17">
        <v>0.36738056013179565</v>
      </c>
    </row>
    <row r="2538" spans="1:29" ht="12.75" customHeight="1" x14ac:dyDescent="0.2">
      <c r="A2538" s="19">
        <v>42589</v>
      </c>
      <c r="B2538" s="19">
        <v>42225</v>
      </c>
      <c r="C2538" s="19">
        <v>40769</v>
      </c>
      <c r="D2538" s="16" t="s">
        <v>2</v>
      </c>
      <c r="E2538" s="114">
        <v>23039</v>
      </c>
      <c r="F2538" s="115">
        <v>12920</v>
      </c>
      <c r="G2538" s="113">
        <v>5877</v>
      </c>
      <c r="H2538" s="113">
        <v>2349</v>
      </c>
      <c r="I2538" s="113">
        <v>1893</v>
      </c>
      <c r="J2538" s="112">
        <v>21082</v>
      </c>
      <c r="K2538" s="112">
        <v>12154</v>
      </c>
      <c r="L2538" s="112">
        <v>5124</v>
      </c>
      <c r="M2538" s="112">
        <v>2133</v>
      </c>
      <c r="N2538" s="113">
        <v>1671</v>
      </c>
      <c r="O2538" s="112">
        <v>20763</v>
      </c>
      <c r="P2538" s="112">
        <v>12453</v>
      </c>
      <c r="Q2538" s="112">
        <v>4704</v>
      </c>
      <c r="R2538" s="112">
        <v>1938</v>
      </c>
      <c r="S2538" s="113">
        <v>1668</v>
      </c>
      <c r="T2538" s="17">
        <v>9.2828004933118269E-2</v>
      </c>
      <c r="U2538" s="17">
        <v>6.3024518676978669E-2</v>
      </c>
      <c r="V2538" s="17">
        <v>0.14695550351288067</v>
      </c>
      <c r="W2538" s="17">
        <v>0.10126582278481022</v>
      </c>
      <c r="X2538" s="17">
        <v>0.1328545780969479</v>
      </c>
      <c r="Y2538" s="17">
        <v>9.2828004933118269E-2</v>
      </c>
      <c r="Z2538" s="17">
        <v>7.7834320513890054E-2</v>
      </c>
      <c r="AA2538" s="17">
        <v>0.37056902985074625</v>
      </c>
      <c r="AB2538" s="17">
        <v>0.25413774693005875</v>
      </c>
      <c r="AC2538" s="17">
        <v>0.54027664768104144</v>
      </c>
    </row>
    <row r="2539" spans="1:29" ht="12.75" customHeight="1" x14ac:dyDescent="0.2">
      <c r="A2539" s="19">
        <v>42590</v>
      </c>
      <c r="B2539" s="19">
        <v>42226</v>
      </c>
      <c r="C2539" s="19">
        <v>40770</v>
      </c>
      <c r="D2539" s="16" t="s">
        <v>3</v>
      </c>
      <c r="E2539" s="114">
        <v>21822</v>
      </c>
      <c r="F2539" s="115">
        <v>12592</v>
      </c>
      <c r="G2539" s="113">
        <v>5463</v>
      </c>
      <c r="H2539" s="113">
        <v>2095</v>
      </c>
      <c r="I2539" s="113">
        <v>1672</v>
      </c>
      <c r="J2539" s="112">
        <v>21200</v>
      </c>
      <c r="K2539" s="112">
        <v>12001</v>
      </c>
      <c r="L2539" s="112">
        <v>5487</v>
      </c>
      <c r="M2539" s="112">
        <v>2037</v>
      </c>
      <c r="N2539" s="113">
        <v>1675</v>
      </c>
      <c r="O2539" s="112">
        <v>20745</v>
      </c>
      <c r="P2539" s="112">
        <v>12403</v>
      </c>
      <c r="Q2539" s="112">
        <v>4889</v>
      </c>
      <c r="R2539" s="112">
        <v>1801</v>
      </c>
      <c r="S2539" s="113">
        <v>1652</v>
      </c>
      <c r="T2539" s="17">
        <v>2.9339622641509466E-2</v>
      </c>
      <c r="U2539" s="17">
        <v>4.9245896175318826E-2</v>
      </c>
      <c r="V2539" s="17">
        <v>-4.3739748496446351E-3</v>
      </c>
      <c r="W2539" s="17">
        <v>2.8473244968090228E-2</v>
      </c>
      <c r="X2539" s="17">
        <v>-1.7910447761193549E-3</v>
      </c>
      <c r="Y2539" s="17">
        <v>2.9339622641509466E-2</v>
      </c>
      <c r="Z2539" s="17">
        <v>2.7918367346938755E-2</v>
      </c>
      <c r="AA2539" s="17">
        <v>6.0982715090308837E-2</v>
      </c>
      <c r="AB2539" s="17">
        <v>-2.10280373831776E-2</v>
      </c>
      <c r="AC2539" s="17">
        <v>-3.9632395175186685E-2</v>
      </c>
    </row>
    <row r="2540" spans="1:29" ht="12.75" customHeight="1" x14ac:dyDescent="0.2">
      <c r="A2540" s="19">
        <v>42591</v>
      </c>
      <c r="B2540" s="19">
        <v>42227</v>
      </c>
      <c r="C2540" s="19">
        <v>40771</v>
      </c>
      <c r="D2540" s="16" t="s">
        <v>4</v>
      </c>
      <c r="E2540" s="114">
        <v>21295</v>
      </c>
      <c r="F2540" s="115">
        <v>11969</v>
      </c>
      <c r="G2540" s="113">
        <v>5018</v>
      </c>
      <c r="H2540" s="113">
        <v>2372</v>
      </c>
      <c r="I2540" s="113">
        <v>1936</v>
      </c>
      <c r="J2540" s="112">
        <v>19819</v>
      </c>
      <c r="K2540" s="112">
        <v>11740</v>
      </c>
      <c r="L2540" s="112">
        <v>4643</v>
      </c>
      <c r="M2540" s="112">
        <v>1913</v>
      </c>
      <c r="N2540" s="113">
        <v>1523</v>
      </c>
      <c r="O2540" s="112">
        <v>19771</v>
      </c>
      <c r="P2540" s="112">
        <v>12087</v>
      </c>
      <c r="Q2540" s="112">
        <v>4527</v>
      </c>
      <c r="R2540" s="112">
        <v>1653</v>
      </c>
      <c r="S2540" s="113">
        <v>1504</v>
      </c>
      <c r="T2540" s="17">
        <v>7.4473989605933655E-2</v>
      </c>
      <c r="U2540" s="17">
        <v>1.9505962521294773E-2</v>
      </c>
      <c r="V2540" s="17">
        <v>8.0766745638595649E-2</v>
      </c>
      <c r="W2540" s="17">
        <v>0.23993727130162057</v>
      </c>
      <c r="X2540" s="17">
        <v>0.27117531188443866</v>
      </c>
      <c r="Y2540" s="17">
        <v>7.4473989605933655E-2</v>
      </c>
      <c r="Z2540" s="17">
        <v>-7.5324474660074192E-2</v>
      </c>
      <c r="AA2540" s="17">
        <v>-4.7817836812144243E-2</v>
      </c>
      <c r="AB2540" s="17">
        <v>0.16502946954813358</v>
      </c>
      <c r="AC2540" s="17">
        <v>-4.2532146389713144E-2</v>
      </c>
    </row>
    <row r="2541" spans="1:29" ht="12.75" customHeight="1" x14ac:dyDescent="0.2">
      <c r="A2541" s="19">
        <v>42592</v>
      </c>
      <c r="B2541" s="19">
        <v>42228</v>
      </c>
      <c r="C2541" s="19">
        <v>40772</v>
      </c>
      <c r="D2541" s="16" t="s">
        <v>5</v>
      </c>
      <c r="E2541" s="114">
        <v>20884</v>
      </c>
      <c r="F2541" s="115">
        <v>11961</v>
      </c>
      <c r="G2541" s="113">
        <v>4900</v>
      </c>
      <c r="H2541" s="113">
        <v>2306</v>
      </c>
      <c r="I2541" s="113">
        <v>1717</v>
      </c>
      <c r="J2541" s="112">
        <v>22304</v>
      </c>
      <c r="K2541" s="112">
        <v>12919</v>
      </c>
      <c r="L2541" s="112">
        <v>5228</v>
      </c>
      <c r="M2541" s="112">
        <v>2382</v>
      </c>
      <c r="N2541" s="113">
        <v>1775</v>
      </c>
      <c r="O2541" s="112">
        <v>20249</v>
      </c>
      <c r="P2541" s="112">
        <v>12203</v>
      </c>
      <c r="Q2541" s="112">
        <v>4697</v>
      </c>
      <c r="R2541" s="112">
        <v>1929</v>
      </c>
      <c r="S2541" s="113">
        <v>1420</v>
      </c>
      <c r="T2541" s="17">
        <v>-6.366571018651368E-2</v>
      </c>
      <c r="U2541" s="17">
        <v>-7.4154346311633978E-2</v>
      </c>
      <c r="V2541" s="17">
        <v>-6.2739097169089542E-2</v>
      </c>
      <c r="W2541" s="17">
        <v>-3.1905961376994085E-2</v>
      </c>
      <c r="X2541" s="17">
        <v>-3.267605633802817E-2</v>
      </c>
      <c r="Y2541" s="17">
        <v>-6.366571018651368E-2</v>
      </c>
      <c r="Z2541" s="17">
        <v>-3.742153549010141E-2</v>
      </c>
      <c r="AA2541" s="17">
        <v>-0.11038489469862023</v>
      </c>
      <c r="AB2541" s="17">
        <v>3.0384271671134888E-2</v>
      </c>
      <c r="AC2541" s="17">
        <v>-3.4851039910061887E-2</v>
      </c>
    </row>
    <row r="2542" spans="1:29" ht="12.75" customHeight="1" x14ac:dyDescent="0.2">
      <c r="A2542" s="19">
        <v>42593</v>
      </c>
      <c r="B2542" s="19">
        <v>42229</v>
      </c>
      <c r="C2542" s="19">
        <v>40773</v>
      </c>
      <c r="D2542" s="16" t="s">
        <v>6</v>
      </c>
      <c r="E2542" s="114">
        <v>20438</v>
      </c>
      <c r="F2542" s="115">
        <v>11400</v>
      </c>
      <c r="G2542" s="113">
        <v>4889</v>
      </c>
      <c r="H2542" s="113">
        <v>2110</v>
      </c>
      <c r="I2542" s="113">
        <v>2039</v>
      </c>
      <c r="J2542" s="112">
        <v>21705</v>
      </c>
      <c r="K2542" s="112">
        <v>12558</v>
      </c>
      <c r="L2542" s="112">
        <v>5216</v>
      </c>
      <c r="M2542" s="112">
        <v>2015</v>
      </c>
      <c r="N2542" s="113">
        <v>1916</v>
      </c>
      <c r="O2542" s="112">
        <v>19618</v>
      </c>
      <c r="P2542" s="112">
        <v>11897</v>
      </c>
      <c r="Q2542" s="112">
        <v>4673</v>
      </c>
      <c r="R2542" s="112">
        <v>1727</v>
      </c>
      <c r="S2542" s="113">
        <v>1321</v>
      </c>
      <c r="T2542" s="17">
        <v>-5.8373646625201614E-2</v>
      </c>
      <c r="U2542" s="17">
        <v>-9.2212135690396546E-2</v>
      </c>
      <c r="V2542" s="17">
        <v>-6.2691717791411028E-2</v>
      </c>
      <c r="W2542" s="17">
        <v>4.7146401985111552E-2</v>
      </c>
      <c r="X2542" s="17">
        <v>6.419624217118991E-2</v>
      </c>
      <c r="Y2542" s="17">
        <v>-5.8373646625201614E-2</v>
      </c>
      <c r="Z2542" s="17">
        <v>-7.9457364341085301E-2</v>
      </c>
      <c r="AA2542" s="17">
        <v>7.8535186410765512E-2</v>
      </c>
      <c r="AB2542" s="17">
        <v>4.8707753479125149E-2</v>
      </c>
      <c r="AC2542" s="17">
        <v>0.47968069666182878</v>
      </c>
    </row>
    <row r="2543" spans="1:29" ht="12.75" customHeight="1" x14ac:dyDescent="0.2">
      <c r="A2543" s="19">
        <v>42594</v>
      </c>
      <c r="B2543" s="19">
        <v>42230</v>
      </c>
      <c r="C2543" s="19">
        <v>40774</v>
      </c>
      <c r="D2543" s="16" t="s">
        <v>7</v>
      </c>
      <c r="E2543" s="114">
        <v>20999</v>
      </c>
      <c r="F2543" s="115">
        <v>12013</v>
      </c>
      <c r="G2543" s="113">
        <v>4943</v>
      </c>
      <c r="H2543" s="113">
        <v>2216</v>
      </c>
      <c r="I2543" s="113">
        <v>1827</v>
      </c>
      <c r="J2543" s="112">
        <v>20867</v>
      </c>
      <c r="K2543" s="112">
        <v>12180</v>
      </c>
      <c r="L2543" s="112">
        <v>4972</v>
      </c>
      <c r="M2543" s="112">
        <v>2022</v>
      </c>
      <c r="N2543" s="113">
        <v>1693</v>
      </c>
      <c r="O2543" s="112">
        <v>20221</v>
      </c>
      <c r="P2543" s="112">
        <v>12539</v>
      </c>
      <c r="Q2543" s="112">
        <v>4242</v>
      </c>
      <c r="R2543" s="112">
        <v>1716</v>
      </c>
      <c r="S2543" s="113">
        <v>1724</v>
      </c>
      <c r="T2543" s="17">
        <v>6.3257775434897301E-3</v>
      </c>
      <c r="U2543" s="17">
        <v>-1.3711001642036091E-2</v>
      </c>
      <c r="V2543" s="17">
        <v>-5.8326629123088836E-3</v>
      </c>
      <c r="W2543" s="17">
        <v>9.594460929772497E-2</v>
      </c>
      <c r="X2543" s="17">
        <v>7.9149438865918409E-2</v>
      </c>
      <c r="Y2543" s="17">
        <v>6.3257775434897301E-3</v>
      </c>
      <c r="Z2543" s="17">
        <v>-6.3824812967581024E-2</v>
      </c>
      <c r="AA2543" s="17">
        <v>2.6796842542584187E-2</v>
      </c>
      <c r="AB2543" s="17">
        <v>1.0027347310847867E-2</v>
      </c>
      <c r="AC2543" s="17">
        <v>-3.1283138918345665E-2</v>
      </c>
    </row>
    <row r="2544" spans="1:29" ht="12.75" customHeight="1" x14ac:dyDescent="0.2">
      <c r="A2544" s="19">
        <v>42595</v>
      </c>
      <c r="B2544" s="19">
        <v>42231</v>
      </c>
      <c r="C2544" s="19">
        <v>40775</v>
      </c>
      <c r="D2544" s="16" t="s">
        <v>1</v>
      </c>
      <c r="E2544" s="114">
        <v>22754</v>
      </c>
      <c r="F2544" s="115">
        <v>11882</v>
      </c>
      <c r="G2544" s="113">
        <v>6163</v>
      </c>
      <c r="H2544" s="113">
        <v>2405</v>
      </c>
      <c r="I2544" s="113">
        <v>2304</v>
      </c>
      <c r="J2544" s="112">
        <v>22519</v>
      </c>
      <c r="K2544" s="112">
        <v>12104</v>
      </c>
      <c r="L2544" s="112">
        <v>5917</v>
      </c>
      <c r="M2544" s="112">
        <v>2472</v>
      </c>
      <c r="N2544" s="113">
        <v>2026</v>
      </c>
      <c r="O2544" s="112">
        <v>20809</v>
      </c>
      <c r="P2544" s="112">
        <v>12237</v>
      </c>
      <c r="Q2544" s="112">
        <v>5083</v>
      </c>
      <c r="R2544" s="112">
        <v>2001</v>
      </c>
      <c r="S2544" s="113">
        <v>1488</v>
      </c>
      <c r="T2544" s="17">
        <v>1.043563213286558E-2</v>
      </c>
      <c r="U2544" s="17">
        <v>-1.8341044282881747E-2</v>
      </c>
      <c r="V2544" s="17">
        <v>4.1575122528308306E-2</v>
      </c>
      <c r="W2544" s="17">
        <v>-2.7103559870550131E-2</v>
      </c>
      <c r="X2544" s="17">
        <v>0.13721618953603154</v>
      </c>
      <c r="Y2544" s="17">
        <v>1.043563213286558E-2</v>
      </c>
      <c r="Z2544" s="17">
        <v>-1.2056206867880559E-2</v>
      </c>
      <c r="AA2544" s="17">
        <v>0.19902723735408556</v>
      </c>
      <c r="AB2544" s="17">
        <v>0.16747572815533984</v>
      </c>
      <c r="AC2544" s="17">
        <v>-1.1158798283261828E-2</v>
      </c>
    </row>
    <row r="2545" spans="1:29" ht="12.75" customHeight="1" x14ac:dyDescent="0.2">
      <c r="A2545" s="19">
        <v>42596</v>
      </c>
      <c r="B2545" s="19">
        <v>42232</v>
      </c>
      <c r="C2545" s="19">
        <v>40776</v>
      </c>
      <c r="D2545" s="16" t="s">
        <v>2</v>
      </c>
      <c r="E2545" s="114">
        <v>22035</v>
      </c>
      <c r="F2545" s="115">
        <v>12500</v>
      </c>
      <c r="G2545" s="113">
        <v>5183</v>
      </c>
      <c r="H2545" s="113">
        <v>2267</v>
      </c>
      <c r="I2545" s="113">
        <v>2085</v>
      </c>
      <c r="J2545" s="112">
        <v>22073</v>
      </c>
      <c r="K2545" s="112">
        <v>12877</v>
      </c>
      <c r="L2545" s="112">
        <v>5303</v>
      </c>
      <c r="M2545" s="112">
        <v>2278</v>
      </c>
      <c r="N2545" s="113">
        <v>1615</v>
      </c>
      <c r="O2545" s="112">
        <v>19770</v>
      </c>
      <c r="P2545" s="112">
        <v>12429</v>
      </c>
      <c r="Q2545" s="112">
        <v>4256</v>
      </c>
      <c r="R2545" s="112">
        <v>1589</v>
      </c>
      <c r="S2545" s="113">
        <v>1496</v>
      </c>
      <c r="T2545" s="17">
        <v>-1.72156027726178E-3</v>
      </c>
      <c r="U2545" s="17">
        <v>-2.92770055137066E-2</v>
      </c>
      <c r="V2545" s="17">
        <v>-2.2628700735432772E-2</v>
      </c>
      <c r="W2545" s="17">
        <v>-4.8287971905179861E-3</v>
      </c>
      <c r="X2545" s="17">
        <v>0.29102167182662542</v>
      </c>
      <c r="Y2545" s="17">
        <v>-1.72156027726178E-3</v>
      </c>
      <c r="Z2545" s="17">
        <v>-3.9643515673017826E-2</v>
      </c>
      <c r="AA2545" s="17">
        <v>0.14896918643316348</v>
      </c>
      <c r="AB2545" s="17">
        <v>0.15368956743002538</v>
      </c>
      <c r="AC2545" s="17">
        <v>0.20939675174013916</v>
      </c>
    </row>
    <row r="2546" spans="1:29" ht="12.75" customHeight="1" x14ac:dyDescent="0.2">
      <c r="A2546" s="19">
        <v>42597</v>
      </c>
      <c r="B2546" s="19">
        <v>42233</v>
      </c>
      <c r="C2546" s="19">
        <v>40777</v>
      </c>
      <c r="D2546" s="16" t="s">
        <v>3</v>
      </c>
      <c r="E2546" s="114">
        <v>22297</v>
      </c>
      <c r="F2546" s="115">
        <v>12864</v>
      </c>
      <c r="G2546" s="113">
        <v>5241</v>
      </c>
      <c r="H2546" s="113">
        <v>2393</v>
      </c>
      <c r="I2546" s="113">
        <v>1799</v>
      </c>
      <c r="J2546" s="112">
        <v>22371</v>
      </c>
      <c r="K2546" s="112">
        <v>13112</v>
      </c>
      <c r="L2546" s="112">
        <v>5314</v>
      </c>
      <c r="M2546" s="112">
        <v>2187</v>
      </c>
      <c r="N2546" s="113">
        <v>1758</v>
      </c>
      <c r="O2546" s="112">
        <v>19335</v>
      </c>
      <c r="P2546" s="112">
        <v>11943</v>
      </c>
      <c r="Q2546" s="112">
        <v>4906</v>
      </c>
      <c r="R2546" s="112">
        <v>1482</v>
      </c>
      <c r="S2546" s="113">
        <v>1004</v>
      </c>
      <c r="T2546" s="17">
        <v>-3.3078539180189104E-3</v>
      </c>
      <c r="U2546" s="17">
        <v>-1.8913971934106155E-2</v>
      </c>
      <c r="V2546" s="17">
        <v>-1.3737297704177642E-2</v>
      </c>
      <c r="W2546" s="17">
        <v>9.4192958390489245E-2</v>
      </c>
      <c r="X2546" s="17">
        <v>2.3321956769055685E-2</v>
      </c>
      <c r="Y2546" s="17">
        <v>-3.3078539180189104E-3</v>
      </c>
      <c r="Z2546" s="17">
        <v>3.5887033858637007E-3</v>
      </c>
      <c r="AA2546" s="17">
        <v>8.441961514587204E-2</v>
      </c>
      <c r="AB2546" s="17">
        <v>0.2621308016877637</v>
      </c>
      <c r="AC2546" s="17">
        <v>6.7022538552787614E-2</v>
      </c>
    </row>
    <row r="2547" spans="1:29" ht="12.75" customHeight="1" x14ac:dyDescent="0.2">
      <c r="A2547" s="19">
        <v>42598</v>
      </c>
      <c r="B2547" s="19">
        <v>42234</v>
      </c>
      <c r="C2547" s="19">
        <v>40778</v>
      </c>
      <c r="D2547" s="16" t="s">
        <v>4</v>
      </c>
      <c r="E2547" s="114">
        <v>20958</v>
      </c>
      <c r="F2547" s="115">
        <v>11992</v>
      </c>
      <c r="G2547" s="113">
        <v>5010</v>
      </c>
      <c r="H2547" s="113">
        <v>2097</v>
      </c>
      <c r="I2547" s="113">
        <v>1859</v>
      </c>
      <c r="J2547" s="112">
        <v>19237</v>
      </c>
      <c r="K2547" s="112">
        <v>11380</v>
      </c>
      <c r="L2547" s="112">
        <v>4501</v>
      </c>
      <c r="M2547" s="112">
        <v>1862</v>
      </c>
      <c r="N2547" s="113">
        <v>1494</v>
      </c>
      <c r="O2547" s="112">
        <v>17167</v>
      </c>
      <c r="P2547" s="112">
        <v>10664</v>
      </c>
      <c r="Q2547" s="112">
        <v>3893</v>
      </c>
      <c r="R2547" s="112">
        <v>1453</v>
      </c>
      <c r="S2547" s="113">
        <v>1157</v>
      </c>
      <c r="T2547" s="17">
        <v>8.9463013983469342E-2</v>
      </c>
      <c r="U2547" s="17">
        <v>5.3778558875219762E-2</v>
      </c>
      <c r="V2547" s="17">
        <v>0.11308598089313482</v>
      </c>
      <c r="W2547" s="17">
        <v>0.12620837808807739</v>
      </c>
      <c r="X2547" s="17">
        <v>0.24431057563587677</v>
      </c>
      <c r="Y2547" s="17">
        <v>8.9463013983469342E-2</v>
      </c>
      <c r="Z2547" s="17">
        <v>7.6094759511844856E-2</v>
      </c>
      <c r="AA2547" s="17">
        <v>0.41645462256149268</v>
      </c>
      <c r="AB2547" s="17">
        <v>0.51736613603473236</v>
      </c>
      <c r="AC2547" s="17">
        <v>0.30364656381486665</v>
      </c>
    </row>
    <row r="2548" spans="1:29" ht="12.75" customHeight="1" x14ac:dyDescent="0.2">
      <c r="A2548" s="19">
        <v>42599</v>
      </c>
      <c r="B2548" s="19">
        <v>42235</v>
      </c>
      <c r="C2548" s="19">
        <v>40779</v>
      </c>
      <c r="D2548" s="16" t="s">
        <v>5</v>
      </c>
      <c r="E2548" s="114">
        <v>20924</v>
      </c>
      <c r="F2548" s="115">
        <v>11989</v>
      </c>
      <c r="G2548" s="113">
        <v>5097</v>
      </c>
      <c r="H2548" s="113">
        <v>2070</v>
      </c>
      <c r="I2548" s="113">
        <v>1768</v>
      </c>
      <c r="J2548" s="112">
        <v>18487</v>
      </c>
      <c r="K2548" s="112">
        <v>11087</v>
      </c>
      <c r="L2548" s="112">
        <v>4126</v>
      </c>
      <c r="M2548" s="112">
        <v>1941</v>
      </c>
      <c r="N2548" s="113">
        <v>1333</v>
      </c>
      <c r="O2548" s="112">
        <v>18129</v>
      </c>
      <c r="P2548" s="112">
        <v>11463</v>
      </c>
      <c r="Q2548" s="112">
        <v>4109</v>
      </c>
      <c r="R2548" s="112">
        <v>1358</v>
      </c>
      <c r="S2548" s="113">
        <v>1199</v>
      </c>
      <c r="T2548" s="17">
        <v>0.13182236165954464</v>
      </c>
      <c r="U2548" s="17">
        <v>8.1356543699828698E-2</v>
      </c>
      <c r="V2548" s="17">
        <v>0.23533688802714492</v>
      </c>
      <c r="W2548" s="17">
        <v>6.646058732612059E-2</v>
      </c>
      <c r="X2548" s="17">
        <v>0.32633158289572384</v>
      </c>
      <c r="Y2548" s="17">
        <v>0.13182236165954464</v>
      </c>
      <c r="Z2548" s="17">
        <v>4.4156070371015543E-2</v>
      </c>
      <c r="AA2548" s="17">
        <v>0.39720394736842102</v>
      </c>
      <c r="AB2548" s="17">
        <v>0.14364640883977908</v>
      </c>
      <c r="AC2548" s="17">
        <v>0.28208846990572889</v>
      </c>
    </row>
    <row r="2549" spans="1:29" ht="12.75" customHeight="1" x14ac:dyDescent="0.2">
      <c r="A2549" s="19">
        <v>42600</v>
      </c>
      <c r="B2549" s="19">
        <v>42236</v>
      </c>
      <c r="C2549" s="19">
        <v>40780</v>
      </c>
      <c r="D2549" s="16" t="s">
        <v>6</v>
      </c>
      <c r="E2549" s="114">
        <v>21018</v>
      </c>
      <c r="F2549" s="115">
        <v>11225</v>
      </c>
      <c r="G2549" s="113">
        <v>4881</v>
      </c>
      <c r="H2549" s="113">
        <v>3042</v>
      </c>
      <c r="I2549" s="113">
        <v>1870</v>
      </c>
      <c r="J2549" s="112">
        <v>18602</v>
      </c>
      <c r="K2549" s="112">
        <v>11250</v>
      </c>
      <c r="L2549" s="112">
        <v>4188</v>
      </c>
      <c r="M2549" s="112">
        <v>1638</v>
      </c>
      <c r="N2549" s="113">
        <v>1526</v>
      </c>
      <c r="O2549" s="112">
        <v>17344</v>
      </c>
      <c r="P2549" s="112">
        <v>10961</v>
      </c>
      <c r="Q2549" s="112">
        <v>3874</v>
      </c>
      <c r="R2549" s="112">
        <v>1485</v>
      </c>
      <c r="S2549" s="113">
        <v>1024</v>
      </c>
      <c r="T2549" s="17">
        <v>0.12987850768734543</v>
      </c>
      <c r="U2549" s="17">
        <v>-2.2222222222222365E-3</v>
      </c>
      <c r="V2549" s="17">
        <v>0.16547277936962757</v>
      </c>
      <c r="W2549" s="17">
        <v>0.85714285714285721</v>
      </c>
      <c r="X2549" s="17">
        <v>0.22542595019659251</v>
      </c>
      <c r="Y2549" s="17">
        <v>0.12987850768734543</v>
      </c>
      <c r="Z2549" s="17">
        <v>-5.8453635639004187E-3</v>
      </c>
      <c r="AA2549" s="17">
        <v>0.22515060240963858</v>
      </c>
      <c r="AB2549" s="17">
        <v>0.90960451977401124</v>
      </c>
      <c r="AC2549" s="17">
        <v>0.22945430637738329</v>
      </c>
    </row>
    <row r="2550" spans="1:29" ht="12.75" customHeight="1" x14ac:dyDescent="0.2">
      <c r="A2550" s="19">
        <v>42601</v>
      </c>
      <c r="B2550" s="19">
        <v>42237</v>
      </c>
      <c r="C2550" s="19">
        <v>40781</v>
      </c>
      <c r="D2550" s="16" t="s">
        <v>7</v>
      </c>
      <c r="E2550" s="114">
        <v>19910</v>
      </c>
      <c r="F2550" s="115">
        <v>11319</v>
      </c>
      <c r="G2550" s="113">
        <v>5126</v>
      </c>
      <c r="H2550" s="113">
        <v>2114</v>
      </c>
      <c r="I2550" s="113">
        <v>1351</v>
      </c>
      <c r="J2550" s="112">
        <v>18036</v>
      </c>
      <c r="K2550" s="112">
        <v>10787</v>
      </c>
      <c r="L2550" s="112">
        <v>3974</v>
      </c>
      <c r="M2550" s="112">
        <v>1653</v>
      </c>
      <c r="N2550" s="113">
        <v>1622</v>
      </c>
      <c r="O2550" s="112">
        <v>17120</v>
      </c>
      <c r="P2550" s="112">
        <v>10900</v>
      </c>
      <c r="Q2550" s="112">
        <v>3593</v>
      </c>
      <c r="R2550" s="112">
        <v>789</v>
      </c>
      <c r="S2550" s="113">
        <v>1838</v>
      </c>
      <c r="T2550" s="17">
        <v>0.10390330450210694</v>
      </c>
      <c r="U2550" s="17">
        <v>4.9318624269954592E-2</v>
      </c>
      <c r="V2550" s="17">
        <v>0.28988424760946141</v>
      </c>
      <c r="W2550" s="17">
        <v>0.27888687235329712</v>
      </c>
      <c r="X2550" s="17">
        <v>-0.16707768187422933</v>
      </c>
      <c r="Y2550" s="17">
        <v>0.10390330450210694</v>
      </c>
      <c r="Z2550" s="17">
        <v>-2.3796932839766916E-3</v>
      </c>
      <c r="AA2550" s="17">
        <v>0.30233739837398366</v>
      </c>
      <c r="AB2550" s="17">
        <v>0.27966101694915246</v>
      </c>
      <c r="AC2550" s="17">
        <v>-0.15244667503136766</v>
      </c>
    </row>
    <row r="2551" spans="1:29" ht="12.75" customHeight="1" x14ac:dyDescent="0.2">
      <c r="A2551" s="19">
        <v>42602</v>
      </c>
      <c r="B2551" s="19">
        <v>42238</v>
      </c>
      <c r="C2551" s="19">
        <v>40782</v>
      </c>
      <c r="D2551" s="16" t="s">
        <v>1</v>
      </c>
      <c r="E2551" s="114">
        <v>21542</v>
      </c>
      <c r="F2551" s="115">
        <v>11363</v>
      </c>
      <c r="G2551" s="113">
        <v>5695</v>
      </c>
      <c r="H2551" s="113">
        <v>2161</v>
      </c>
      <c r="I2551" s="113">
        <v>2323</v>
      </c>
      <c r="J2551" s="112">
        <v>19689</v>
      </c>
      <c r="K2551" s="112">
        <v>11127</v>
      </c>
      <c r="L2551" s="112">
        <v>5126</v>
      </c>
      <c r="M2551" s="112">
        <v>1686</v>
      </c>
      <c r="N2551" s="113">
        <v>1750</v>
      </c>
      <c r="O2551" s="112">
        <v>18583</v>
      </c>
      <c r="P2551" s="112">
        <v>11008</v>
      </c>
      <c r="Q2551" s="112">
        <v>4123</v>
      </c>
      <c r="R2551" s="112">
        <v>1723</v>
      </c>
      <c r="S2551" s="113">
        <v>1729</v>
      </c>
      <c r="T2551" s="17">
        <v>9.4113464370968458E-2</v>
      </c>
      <c r="U2551" s="17">
        <v>2.1209670171654427E-2</v>
      </c>
      <c r="V2551" s="17">
        <v>0.11100273117440507</v>
      </c>
      <c r="W2551" s="17">
        <v>0.28173190984578889</v>
      </c>
      <c r="X2551" s="17">
        <v>0.3274285714285714</v>
      </c>
      <c r="Y2551" s="17">
        <v>9.4113464370968458E-2</v>
      </c>
      <c r="Z2551" s="17">
        <v>1.7369504879577446E-2</v>
      </c>
      <c r="AA2551" s="17">
        <v>0.17908902691511397</v>
      </c>
      <c r="AB2551" s="17">
        <v>0.18671059857221306</v>
      </c>
      <c r="AC2551" s="17">
        <v>0.3274285714285714</v>
      </c>
    </row>
    <row r="2552" spans="1:29" ht="12.75" customHeight="1" x14ac:dyDescent="0.2">
      <c r="A2552" s="19">
        <v>42603</v>
      </c>
      <c r="B2552" s="19">
        <v>42239</v>
      </c>
      <c r="C2552" s="19">
        <v>40783</v>
      </c>
      <c r="D2552" s="16" t="s">
        <v>2</v>
      </c>
      <c r="E2552" s="114">
        <v>21011</v>
      </c>
      <c r="F2552" s="115">
        <v>12182</v>
      </c>
      <c r="G2552" s="113">
        <v>5337</v>
      </c>
      <c r="H2552" s="113">
        <v>1723</v>
      </c>
      <c r="I2552" s="113">
        <v>1769</v>
      </c>
      <c r="J2552" s="112">
        <v>19099</v>
      </c>
      <c r="K2552" s="112">
        <v>11858</v>
      </c>
      <c r="L2552" s="112">
        <v>4028</v>
      </c>
      <c r="M2552" s="112">
        <v>1718</v>
      </c>
      <c r="N2552" s="113">
        <v>1495</v>
      </c>
      <c r="O2552" s="112">
        <v>17104</v>
      </c>
      <c r="P2552" s="112">
        <v>10637</v>
      </c>
      <c r="Q2552" s="112">
        <v>3761</v>
      </c>
      <c r="R2552" s="112">
        <v>1313</v>
      </c>
      <c r="S2552" s="113">
        <v>1393</v>
      </c>
      <c r="T2552" s="17">
        <v>0.1001099534007015</v>
      </c>
      <c r="U2552" s="17">
        <v>2.7323326024624617E-2</v>
      </c>
      <c r="V2552" s="17">
        <v>0.32497517378351537</v>
      </c>
      <c r="W2552" s="17">
        <v>2.9103608847496076E-3</v>
      </c>
      <c r="X2552" s="17">
        <v>0.18327759197324411</v>
      </c>
      <c r="Y2552" s="17">
        <v>0.1001099534007015</v>
      </c>
      <c r="Z2552" s="17">
        <v>3.6501318812218075E-2</v>
      </c>
      <c r="AA2552" s="17">
        <v>0.32431761786600499</v>
      </c>
      <c r="AB2552" s="17">
        <v>0.1016624040920715</v>
      </c>
      <c r="AC2552" s="17">
        <v>0.26992103374012921</v>
      </c>
    </row>
    <row r="2553" spans="1:29" ht="12.75" customHeight="1" x14ac:dyDescent="0.2">
      <c r="A2553" s="19">
        <v>42604</v>
      </c>
      <c r="B2553" s="19">
        <v>42240</v>
      </c>
      <c r="C2553" s="19">
        <v>40784</v>
      </c>
      <c r="D2553" s="16" t="s">
        <v>3</v>
      </c>
      <c r="E2553" s="114">
        <v>21134</v>
      </c>
      <c r="F2553" s="115">
        <v>12299</v>
      </c>
      <c r="G2553" s="113">
        <v>4973</v>
      </c>
      <c r="H2553" s="113">
        <v>2011</v>
      </c>
      <c r="I2553" s="113">
        <v>1851</v>
      </c>
      <c r="J2553" s="112">
        <v>17936</v>
      </c>
      <c r="K2553" s="112">
        <v>11317</v>
      </c>
      <c r="L2553" s="112">
        <v>4263</v>
      </c>
      <c r="M2553" s="112">
        <v>1405</v>
      </c>
      <c r="N2553" s="113">
        <v>951</v>
      </c>
      <c r="O2553" s="112">
        <v>15885</v>
      </c>
      <c r="P2553" s="112">
        <v>10299</v>
      </c>
      <c r="Q2553" s="112">
        <v>3443</v>
      </c>
      <c r="R2553" s="112">
        <v>986</v>
      </c>
      <c r="S2553" s="113">
        <v>1157</v>
      </c>
      <c r="T2553" s="17">
        <v>0.17830062444246209</v>
      </c>
      <c r="U2553" s="17">
        <v>8.6772112750729047E-2</v>
      </c>
      <c r="V2553" s="17">
        <v>0.16654937837203843</v>
      </c>
      <c r="W2553" s="17">
        <v>0.43131672597864767</v>
      </c>
      <c r="X2553" s="17">
        <v>0.94637223974763396</v>
      </c>
      <c r="Y2553" s="17">
        <v>0.17830062444246209</v>
      </c>
      <c r="Z2553" s="17">
        <v>0.15679082016553791</v>
      </c>
      <c r="AA2553" s="17">
        <v>0.44732246798603037</v>
      </c>
      <c r="AB2553" s="17">
        <v>0.87943925233644871</v>
      </c>
      <c r="AC2553" s="17">
        <v>0.36605166051660509</v>
      </c>
    </row>
    <row r="2554" spans="1:29" ht="12.75" customHeight="1" x14ac:dyDescent="0.2">
      <c r="A2554" s="19">
        <v>42605</v>
      </c>
      <c r="B2554" s="19">
        <v>42241</v>
      </c>
      <c r="C2554" s="19">
        <v>40785</v>
      </c>
      <c r="D2554" s="16" t="s">
        <v>4</v>
      </c>
      <c r="E2554" s="114">
        <v>18085</v>
      </c>
      <c r="F2554" s="115">
        <v>10547</v>
      </c>
      <c r="G2554" s="113">
        <v>4437</v>
      </c>
      <c r="H2554" s="113">
        <v>1589</v>
      </c>
      <c r="I2554" s="113">
        <v>1512</v>
      </c>
      <c r="J2554" s="112">
        <v>14806</v>
      </c>
      <c r="K2554" s="112">
        <v>9103</v>
      </c>
      <c r="L2554" s="112">
        <v>3321</v>
      </c>
      <c r="M2554" s="112">
        <v>1285</v>
      </c>
      <c r="N2554" s="113">
        <v>1097</v>
      </c>
      <c r="O2554" s="112">
        <v>13707</v>
      </c>
      <c r="P2554" s="112">
        <v>9220</v>
      </c>
      <c r="Q2554" s="112">
        <v>2662</v>
      </c>
      <c r="R2554" s="112">
        <v>937</v>
      </c>
      <c r="S2554" s="113">
        <v>888</v>
      </c>
      <c r="T2554" s="17">
        <v>0.22146427124138857</v>
      </c>
      <c r="U2554" s="17">
        <v>0.15862902339887941</v>
      </c>
      <c r="V2554" s="17">
        <v>0.33604336043360439</v>
      </c>
      <c r="W2554" s="17">
        <v>0.23657587548638137</v>
      </c>
      <c r="X2554" s="17">
        <v>0.37830446672743845</v>
      </c>
      <c r="Y2554" s="17">
        <v>0.22146427124138857</v>
      </c>
      <c r="Z2554" s="17">
        <v>0.13506241928540685</v>
      </c>
      <c r="AA2554" s="17">
        <v>0.53211325966850831</v>
      </c>
      <c r="AB2554" s="17">
        <v>0.24334898278560257</v>
      </c>
      <c r="AC2554" s="17">
        <v>0.46369796708615674</v>
      </c>
    </row>
    <row r="2555" spans="1:29" ht="12.75" customHeight="1" x14ac:dyDescent="0.2">
      <c r="A2555" s="19">
        <v>42606</v>
      </c>
      <c r="B2555" s="19">
        <v>42242</v>
      </c>
      <c r="C2555" s="19">
        <v>40786</v>
      </c>
      <c r="D2555" s="16" t="s">
        <v>5</v>
      </c>
      <c r="E2555" s="114">
        <v>17502</v>
      </c>
      <c r="F2555" s="115">
        <v>10056</v>
      </c>
      <c r="G2555" s="113">
        <v>4508</v>
      </c>
      <c r="H2555" s="113">
        <v>1445</v>
      </c>
      <c r="I2555" s="113">
        <v>1493</v>
      </c>
      <c r="J2555" s="112">
        <v>14459</v>
      </c>
      <c r="K2555" s="112">
        <v>9194</v>
      </c>
      <c r="L2555" s="112">
        <v>2850</v>
      </c>
      <c r="M2555" s="112">
        <v>1136</v>
      </c>
      <c r="N2555" s="113">
        <v>1279</v>
      </c>
      <c r="O2555" s="112">
        <v>15117</v>
      </c>
      <c r="P2555" s="112">
        <v>9355</v>
      </c>
      <c r="Q2555" s="112">
        <v>3338</v>
      </c>
      <c r="R2555" s="112">
        <v>1253</v>
      </c>
      <c r="S2555" s="113">
        <v>1171</v>
      </c>
      <c r="T2555" s="17">
        <v>0.21045715471332738</v>
      </c>
      <c r="U2555" s="17">
        <v>9.3756797911681566E-2</v>
      </c>
      <c r="V2555" s="17">
        <v>0.58175438596491236</v>
      </c>
      <c r="W2555" s="17">
        <v>0.27200704225352124</v>
      </c>
      <c r="X2555" s="17">
        <v>0.16731821735731045</v>
      </c>
      <c r="Y2555" s="17">
        <v>0.21045715471332738</v>
      </c>
      <c r="Z2555" s="17">
        <v>-1.7584994138335253E-2</v>
      </c>
      <c r="AA2555" s="17">
        <v>0.20663811563169165</v>
      </c>
      <c r="AB2555" s="17">
        <v>0.11410948342328453</v>
      </c>
      <c r="AC2555" s="17">
        <v>0.33781362007168458</v>
      </c>
    </row>
    <row r="2556" spans="1:29" ht="12.75" customHeight="1" x14ac:dyDescent="0.2">
      <c r="A2556" s="19">
        <v>42607</v>
      </c>
      <c r="B2556" s="19">
        <v>42243</v>
      </c>
      <c r="C2556" s="19">
        <v>40787</v>
      </c>
      <c r="D2556" s="16" t="s">
        <v>6</v>
      </c>
      <c r="E2556" s="114">
        <v>17633</v>
      </c>
      <c r="F2556" s="115">
        <v>9930</v>
      </c>
      <c r="G2556" s="113">
        <v>4444</v>
      </c>
      <c r="H2556" s="113">
        <v>1685</v>
      </c>
      <c r="I2556" s="113">
        <v>1574</v>
      </c>
      <c r="J2556" s="112">
        <v>15178</v>
      </c>
      <c r="K2556" s="112">
        <v>9126</v>
      </c>
      <c r="L2556" s="112">
        <v>3467</v>
      </c>
      <c r="M2556" s="112">
        <v>1246</v>
      </c>
      <c r="N2556" s="113">
        <v>1339</v>
      </c>
      <c r="O2556" s="112">
        <v>16899</v>
      </c>
      <c r="P2556" s="112">
        <v>10591</v>
      </c>
      <c r="Q2556" s="112">
        <v>3733</v>
      </c>
      <c r="R2556" s="112">
        <v>1252</v>
      </c>
      <c r="S2556" s="113">
        <v>1323</v>
      </c>
      <c r="T2556" s="17">
        <v>0.16174726577941767</v>
      </c>
      <c r="U2556" s="17">
        <v>8.8099934253780487E-2</v>
      </c>
      <c r="V2556" s="17">
        <v>0.28179982693971728</v>
      </c>
      <c r="W2556" s="17">
        <v>0.3523274478330658</v>
      </c>
      <c r="X2556" s="17">
        <v>0.17550410754294243</v>
      </c>
      <c r="Y2556" s="17">
        <v>0.16174726577941767</v>
      </c>
      <c r="Z2556" s="17">
        <v>-0.11275911365260904</v>
      </c>
      <c r="AA2556" s="17">
        <v>0.18254390633315598</v>
      </c>
      <c r="AB2556" s="17">
        <v>0.12258494337108594</v>
      </c>
      <c r="AC2556" s="17">
        <v>7.2937968643490114E-2</v>
      </c>
    </row>
    <row r="2557" spans="1:29" ht="12.75" customHeight="1" x14ac:dyDescent="0.2">
      <c r="A2557" s="19">
        <v>42608</v>
      </c>
      <c r="B2557" s="19">
        <v>42244</v>
      </c>
      <c r="C2557" s="19">
        <v>40788</v>
      </c>
      <c r="D2557" s="16" t="s">
        <v>7</v>
      </c>
      <c r="E2557" s="114">
        <v>16867</v>
      </c>
      <c r="F2557" s="115">
        <v>10275</v>
      </c>
      <c r="G2557" s="113">
        <v>3523</v>
      </c>
      <c r="H2557" s="113">
        <v>1426</v>
      </c>
      <c r="I2557" s="113">
        <v>1643</v>
      </c>
      <c r="J2557" s="112">
        <v>14304</v>
      </c>
      <c r="K2557" s="112">
        <v>8596</v>
      </c>
      <c r="L2557" s="112">
        <v>3399</v>
      </c>
      <c r="M2557" s="112">
        <v>1091</v>
      </c>
      <c r="N2557" s="113">
        <v>1218</v>
      </c>
      <c r="O2557" s="112">
        <v>18569</v>
      </c>
      <c r="P2557" s="112">
        <v>11445</v>
      </c>
      <c r="Q2557" s="112">
        <v>3920</v>
      </c>
      <c r="R2557" s="112">
        <v>1655</v>
      </c>
      <c r="S2557" s="113">
        <v>1549</v>
      </c>
      <c r="T2557" s="17">
        <v>0.17918064876957485</v>
      </c>
      <c r="U2557" s="17">
        <v>0.1953234062354583</v>
      </c>
      <c r="V2557" s="17">
        <v>3.6481318034716104E-2</v>
      </c>
      <c r="W2557" s="17">
        <v>0.30705774518790108</v>
      </c>
      <c r="X2557" s="17">
        <v>0.34893267651888338</v>
      </c>
      <c r="Y2557" s="17">
        <v>0.17918064876957485</v>
      </c>
      <c r="Z2557" s="17">
        <v>-8.7234609576263611E-2</v>
      </c>
      <c r="AA2557" s="17">
        <v>-7.2894736842105234E-2</v>
      </c>
      <c r="AB2557" s="17">
        <v>-7.5826312378483474E-2</v>
      </c>
      <c r="AC2557" s="17">
        <v>0.5018281535648994</v>
      </c>
    </row>
    <row r="2558" spans="1:29" ht="12.75" customHeight="1" x14ac:dyDescent="0.2">
      <c r="A2558" s="19">
        <v>42609</v>
      </c>
      <c r="B2558" s="19">
        <v>42245</v>
      </c>
      <c r="C2558" s="19">
        <v>40789</v>
      </c>
      <c r="D2558" s="16" t="s">
        <v>1</v>
      </c>
      <c r="E2558" s="114">
        <v>18811</v>
      </c>
      <c r="F2558" s="115">
        <v>9819</v>
      </c>
      <c r="G2558" s="113">
        <v>5279</v>
      </c>
      <c r="H2558" s="113">
        <v>1724</v>
      </c>
      <c r="I2558" s="113">
        <v>1989</v>
      </c>
      <c r="J2558" s="112">
        <v>17216</v>
      </c>
      <c r="K2558" s="112">
        <v>9523</v>
      </c>
      <c r="L2558" s="112">
        <v>4591</v>
      </c>
      <c r="M2558" s="112">
        <v>1488</v>
      </c>
      <c r="N2558" s="113">
        <v>1614</v>
      </c>
      <c r="O2558" s="112">
        <v>17985</v>
      </c>
      <c r="P2558" s="112">
        <v>10584</v>
      </c>
      <c r="Q2558" s="112">
        <v>4112</v>
      </c>
      <c r="R2558" s="112">
        <v>1583</v>
      </c>
      <c r="S2558" s="113">
        <v>1706</v>
      </c>
      <c r="T2558" s="17">
        <v>9.2646375464684017E-2</v>
      </c>
      <c r="U2558" s="17">
        <v>3.1082642024572005E-2</v>
      </c>
      <c r="V2558" s="17">
        <v>0.14985841864517524</v>
      </c>
      <c r="W2558" s="17">
        <v>0.15860215053763449</v>
      </c>
      <c r="X2558" s="17">
        <v>0.23234200743494426</v>
      </c>
      <c r="Y2558" s="17">
        <v>9.2646375464684017E-2</v>
      </c>
      <c r="Z2558" s="17">
        <v>-4.9375544583212361E-2</v>
      </c>
      <c r="AA2558" s="17">
        <v>7.427757427757431E-2</v>
      </c>
      <c r="AB2558" s="17">
        <v>7.6154806491885108E-2</v>
      </c>
      <c r="AC2558" s="17">
        <v>0.22249539028887533</v>
      </c>
    </row>
    <row r="2559" spans="1:29" ht="12.75" customHeight="1" x14ac:dyDescent="0.2">
      <c r="A2559" s="19">
        <v>42610</v>
      </c>
      <c r="B2559" s="19">
        <v>42246</v>
      </c>
      <c r="C2559" s="19">
        <v>40790</v>
      </c>
      <c r="D2559" s="16" t="s">
        <v>2</v>
      </c>
      <c r="E2559" s="114">
        <v>16677</v>
      </c>
      <c r="F2559" s="115">
        <v>9835</v>
      </c>
      <c r="G2559" s="113">
        <v>4074</v>
      </c>
      <c r="H2559" s="113">
        <v>1380</v>
      </c>
      <c r="I2559" s="113">
        <v>1388</v>
      </c>
      <c r="J2559" s="112">
        <v>15803</v>
      </c>
      <c r="K2559" s="112">
        <v>9668</v>
      </c>
      <c r="L2559" s="112">
        <v>3455</v>
      </c>
      <c r="M2559" s="112">
        <v>1437</v>
      </c>
      <c r="N2559" s="113">
        <v>1243</v>
      </c>
      <c r="O2559" s="112">
        <v>15423</v>
      </c>
      <c r="P2559" s="112">
        <v>9441</v>
      </c>
      <c r="Q2559" s="112">
        <v>3464</v>
      </c>
      <c r="R2559" s="112">
        <v>1137</v>
      </c>
      <c r="S2559" s="113">
        <v>1381</v>
      </c>
      <c r="T2559" s="17">
        <v>5.5305954565588733E-2</v>
      </c>
      <c r="U2559" s="17">
        <v>1.7273479520066193E-2</v>
      </c>
      <c r="V2559" s="17">
        <v>0.17916063675832117</v>
      </c>
      <c r="W2559" s="17">
        <v>-3.9665970772442605E-2</v>
      </c>
      <c r="X2559" s="17">
        <v>0.11665325824617856</v>
      </c>
      <c r="Y2559" s="17">
        <v>5.5305954565588733E-2</v>
      </c>
      <c r="Z2559" s="17">
        <v>9.1593730917982619E-4</v>
      </c>
      <c r="AA2559" s="17">
        <v>0.21249999999999991</v>
      </c>
      <c r="AB2559" s="17">
        <v>4.9429657794676896E-2</v>
      </c>
      <c r="AC2559" s="17">
        <v>0.44132917964693674</v>
      </c>
    </row>
    <row r="2560" spans="1:29" ht="12.75" customHeight="1" x14ac:dyDescent="0.2">
      <c r="A2560" s="19">
        <v>42611</v>
      </c>
      <c r="B2560" s="19">
        <v>42247</v>
      </c>
      <c r="C2560" s="19">
        <v>40791</v>
      </c>
      <c r="D2560" s="16" t="s">
        <v>3</v>
      </c>
      <c r="E2560" s="114">
        <v>15910</v>
      </c>
      <c r="F2560" s="115">
        <v>10277</v>
      </c>
      <c r="G2560" s="113">
        <v>3513</v>
      </c>
      <c r="H2560" s="113">
        <v>1165</v>
      </c>
      <c r="I2560" s="113">
        <v>955</v>
      </c>
      <c r="J2560" s="112">
        <v>14794</v>
      </c>
      <c r="K2560" s="112">
        <v>9300</v>
      </c>
      <c r="L2560" s="112">
        <v>3282</v>
      </c>
      <c r="M2560" s="112">
        <v>1085</v>
      </c>
      <c r="N2560" s="113">
        <v>1127</v>
      </c>
      <c r="O2560" s="112">
        <v>15794</v>
      </c>
      <c r="P2560" s="112">
        <v>10401</v>
      </c>
      <c r="Q2560" s="112">
        <v>3279</v>
      </c>
      <c r="R2560" s="112">
        <v>991</v>
      </c>
      <c r="S2560" s="113">
        <v>1123</v>
      </c>
      <c r="T2560" s="17">
        <v>7.5435987562525453E-2</v>
      </c>
      <c r="U2560" s="17">
        <v>0.10505376344086015</v>
      </c>
      <c r="V2560" s="17">
        <v>7.0383912248628944E-2</v>
      </c>
      <c r="W2560" s="17">
        <v>7.3732718894009119E-2</v>
      </c>
      <c r="X2560" s="17">
        <v>-0.15261756876663712</v>
      </c>
      <c r="Y2560" s="17">
        <v>7.5435987562525453E-2</v>
      </c>
      <c r="Z2560" s="17">
        <v>-2.5599696596188437E-2</v>
      </c>
      <c r="AA2560" s="17">
        <v>-0.1040550879877582</v>
      </c>
      <c r="AB2560" s="17">
        <v>9.3896713615023497E-2</v>
      </c>
      <c r="AC2560" s="17">
        <v>-0.21204620462046209</v>
      </c>
    </row>
    <row r="2561" spans="1:29" ht="12.75" customHeight="1" x14ac:dyDescent="0.2">
      <c r="A2561" s="19">
        <v>42612</v>
      </c>
      <c r="B2561" s="19">
        <v>42248</v>
      </c>
      <c r="C2561" s="19">
        <v>40792</v>
      </c>
      <c r="D2561" s="16" t="s">
        <v>4</v>
      </c>
      <c r="E2561" s="114">
        <v>14433</v>
      </c>
      <c r="F2561" s="115">
        <v>8973</v>
      </c>
      <c r="G2561" s="113">
        <v>3295</v>
      </c>
      <c r="H2561" s="113">
        <v>1051</v>
      </c>
      <c r="I2561" s="113">
        <v>1114</v>
      </c>
      <c r="J2561" s="112">
        <v>15286</v>
      </c>
      <c r="K2561" s="112">
        <v>8962</v>
      </c>
      <c r="L2561" s="112">
        <v>3733</v>
      </c>
      <c r="M2561" s="112">
        <v>1398</v>
      </c>
      <c r="N2561" s="113">
        <v>1193</v>
      </c>
      <c r="O2561" s="112">
        <v>14674</v>
      </c>
      <c r="P2561" s="112">
        <v>9807</v>
      </c>
      <c r="Q2561" s="112">
        <v>2942</v>
      </c>
      <c r="R2561" s="112">
        <v>968</v>
      </c>
      <c r="S2561" s="113">
        <v>957</v>
      </c>
      <c r="T2561" s="17">
        <v>-5.5802695276723768E-2</v>
      </c>
      <c r="U2561" s="17">
        <v>1.2274045971880643E-3</v>
      </c>
      <c r="V2561" s="17">
        <v>-0.1173319046343424</v>
      </c>
      <c r="W2561" s="17">
        <v>-0.24821173104434902</v>
      </c>
      <c r="X2561" s="17">
        <v>-6.6219614417435069E-2</v>
      </c>
      <c r="Y2561" s="17">
        <v>-5.5802695276723768E-2</v>
      </c>
      <c r="Z2561" s="17">
        <v>-8.0729433459686528E-2</v>
      </c>
      <c r="AA2561" s="17">
        <v>0.16307800917755033</v>
      </c>
      <c r="AB2561" s="17">
        <v>-3.7545787545787523E-2</v>
      </c>
      <c r="AC2561" s="17">
        <v>0.14373716632443534</v>
      </c>
    </row>
    <row r="2562" spans="1:29" ht="12.75" customHeight="1" x14ac:dyDescent="0.2">
      <c r="A2562" s="19">
        <v>42613</v>
      </c>
      <c r="B2562" s="19">
        <v>42249</v>
      </c>
      <c r="C2562" s="19">
        <v>40793</v>
      </c>
      <c r="D2562" s="16" t="s">
        <v>5</v>
      </c>
      <c r="E2562" s="114">
        <v>17988</v>
      </c>
      <c r="F2562" s="115">
        <v>10649</v>
      </c>
      <c r="G2562" s="113">
        <v>4505</v>
      </c>
      <c r="H2562" s="113">
        <v>1271</v>
      </c>
      <c r="I2562" s="113">
        <v>1563</v>
      </c>
      <c r="J2562" s="112">
        <v>16173</v>
      </c>
      <c r="K2562" s="112">
        <v>9397</v>
      </c>
      <c r="L2562" s="112">
        <v>4376</v>
      </c>
      <c r="M2562" s="112">
        <v>1185</v>
      </c>
      <c r="N2562" s="113">
        <v>1215</v>
      </c>
      <c r="O2562" s="112">
        <v>14623</v>
      </c>
      <c r="P2562" s="112">
        <v>9427</v>
      </c>
      <c r="Q2562" s="112">
        <v>3240</v>
      </c>
      <c r="R2562" s="112">
        <v>999</v>
      </c>
      <c r="S2562" s="113">
        <v>957</v>
      </c>
      <c r="T2562" s="17">
        <v>0.11222407716564642</v>
      </c>
      <c r="U2562" s="17">
        <v>0.13323401085452802</v>
      </c>
      <c r="V2562" s="17">
        <v>2.9478976234003751E-2</v>
      </c>
      <c r="W2562" s="17">
        <v>7.2573839662447348E-2</v>
      </c>
      <c r="X2562" s="17">
        <v>0.28641975308641965</v>
      </c>
      <c r="Y2562" s="17">
        <v>0.11222407716564642</v>
      </c>
      <c r="Z2562" s="17">
        <v>0.14727429433311778</v>
      </c>
      <c r="AA2562" s="17">
        <v>0.29083094555873923</v>
      </c>
      <c r="AB2562" s="17">
        <v>0.34925690021231426</v>
      </c>
      <c r="AC2562" s="17">
        <v>0.50433108758421552</v>
      </c>
    </row>
    <row r="2563" spans="1:29" ht="12.75" customHeight="1" x14ac:dyDescent="0.2">
      <c r="A2563" s="19">
        <v>42614</v>
      </c>
      <c r="B2563" s="19">
        <v>42250</v>
      </c>
      <c r="C2563" s="19">
        <v>40794</v>
      </c>
      <c r="D2563" s="16" t="s">
        <v>6</v>
      </c>
      <c r="E2563" s="114">
        <v>19993</v>
      </c>
      <c r="F2563" s="115">
        <v>11487</v>
      </c>
      <c r="G2563" s="113">
        <v>4809</v>
      </c>
      <c r="H2563" s="113">
        <v>1829</v>
      </c>
      <c r="I2563" s="113">
        <v>1868</v>
      </c>
      <c r="J2563" s="112">
        <v>18633</v>
      </c>
      <c r="K2563" s="112">
        <v>10904</v>
      </c>
      <c r="L2563" s="112">
        <v>4284</v>
      </c>
      <c r="M2563" s="112">
        <v>1588</v>
      </c>
      <c r="N2563" s="113">
        <v>1857</v>
      </c>
      <c r="O2563" s="112">
        <v>15657</v>
      </c>
      <c r="P2563" s="112">
        <v>9848</v>
      </c>
      <c r="Q2563" s="112">
        <v>3397</v>
      </c>
      <c r="R2563" s="112">
        <v>1118</v>
      </c>
      <c r="S2563" s="113">
        <v>1294</v>
      </c>
      <c r="T2563" s="17">
        <v>7.298878334138359E-2</v>
      </c>
      <c r="U2563" s="17">
        <v>5.3466617754952317E-2</v>
      </c>
      <c r="V2563" s="17">
        <v>0.12254901960784315</v>
      </c>
      <c r="W2563" s="17">
        <v>0.15176322418136023</v>
      </c>
      <c r="X2563" s="17">
        <v>5.9235325794291249E-3</v>
      </c>
      <c r="Y2563" s="17">
        <v>7.298878334138359E-2</v>
      </c>
      <c r="Z2563" s="17">
        <v>0.17887931034482762</v>
      </c>
      <c r="AA2563" s="17">
        <v>0.29204728640515842</v>
      </c>
      <c r="AB2563" s="17">
        <v>0.45505171042163872</v>
      </c>
      <c r="AC2563" s="17">
        <v>0.73283858998144713</v>
      </c>
    </row>
    <row r="2564" spans="1:29" ht="12.75" customHeight="1" x14ac:dyDescent="0.2">
      <c r="A2564" s="19">
        <v>42615</v>
      </c>
      <c r="B2564" s="19">
        <v>42251</v>
      </c>
      <c r="C2564" s="19">
        <v>40795</v>
      </c>
      <c r="D2564" s="16" t="s">
        <v>7</v>
      </c>
      <c r="E2564" s="114">
        <v>19711</v>
      </c>
      <c r="F2564" s="115">
        <v>11244</v>
      </c>
      <c r="G2564" s="113">
        <v>4813</v>
      </c>
      <c r="H2564" s="113">
        <v>1955</v>
      </c>
      <c r="I2564" s="113">
        <v>1699</v>
      </c>
      <c r="J2564" s="112">
        <v>18920</v>
      </c>
      <c r="K2564" s="112">
        <v>10172</v>
      </c>
      <c r="L2564" s="112">
        <v>5386</v>
      </c>
      <c r="M2564" s="112">
        <v>1816</v>
      </c>
      <c r="N2564" s="113">
        <v>1546</v>
      </c>
      <c r="O2564" s="112">
        <v>15546</v>
      </c>
      <c r="P2564" s="112">
        <v>9442</v>
      </c>
      <c r="Q2564" s="112">
        <v>3448</v>
      </c>
      <c r="R2564" s="112">
        <v>1261</v>
      </c>
      <c r="S2564" s="113">
        <v>1395</v>
      </c>
      <c r="T2564" s="17">
        <v>4.1807610993657596E-2</v>
      </c>
      <c r="U2564" s="17">
        <v>0.10538733779001186</v>
      </c>
      <c r="V2564" s="17">
        <v>-0.10638692907538061</v>
      </c>
      <c r="W2564" s="17">
        <v>7.6541850220264385E-2</v>
      </c>
      <c r="X2564" s="17">
        <v>9.896507115135833E-2</v>
      </c>
      <c r="Y2564" s="17">
        <v>4.1807610993657596E-2</v>
      </c>
      <c r="Z2564" s="17">
        <v>0.16289171579273964</v>
      </c>
      <c r="AA2564" s="17">
        <v>0.32553015698154786</v>
      </c>
      <c r="AB2564" s="17">
        <v>0.50038372985418267</v>
      </c>
      <c r="AC2564" s="17">
        <v>0.22848879248011578</v>
      </c>
    </row>
    <row r="2565" spans="1:29" ht="12.75" customHeight="1" x14ac:dyDescent="0.2">
      <c r="A2565" s="19">
        <v>42616</v>
      </c>
      <c r="B2565" s="19">
        <v>42252</v>
      </c>
      <c r="C2565" s="19">
        <v>40796</v>
      </c>
      <c r="D2565" s="16" t="s">
        <v>1</v>
      </c>
      <c r="E2565" s="114">
        <v>17669</v>
      </c>
      <c r="F2565" s="115">
        <v>9151</v>
      </c>
      <c r="G2565" s="113">
        <v>5163</v>
      </c>
      <c r="H2565" s="113">
        <v>1931</v>
      </c>
      <c r="I2565" s="113">
        <v>1424</v>
      </c>
      <c r="J2565" s="112">
        <v>18823</v>
      </c>
      <c r="K2565" s="112">
        <v>10080</v>
      </c>
      <c r="L2565" s="112">
        <v>5322</v>
      </c>
      <c r="M2565" s="112">
        <v>1703</v>
      </c>
      <c r="N2565" s="113">
        <v>1718</v>
      </c>
      <c r="O2565" s="112">
        <v>16209.092961847573</v>
      </c>
      <c r="P2565" s="112">
        <v>9872</v>
      </c>
      <c r="Q2565" s="112">
        <v>3378</v>
      </c>
      <c r="R2565" s="112">
        <v>1368.0929618475732</v>
      </c>
      <c r="S2565" s="113">
        <v>1591</v>
      </c>
      <c r="T2565" s="17">
        <v>-6.1307974286776812E-2</v>
      </c>
      <c r="U2565" s="17">
        <v>-9.2162698412698418E-2</v>
      </c>
      <c r="V2565" s="17">
        <v>-2.9875986471251448E-2</v>
      </c>
      <c r="W2565" s="17">
        <v>0.1338813857897827</v>
      </c>
      <c r="X2565" s="17">
        <v>-0.1711292200232829</v>
      </c>
      <c r="Y2565" s="17">
        <v>-6.1307974286776812E-2</v>
      </c>
      <c r="Z2565" s="17">
        <v>-6.4888616390762266E-2</v>
      </c>
      <c r="AA2565" s="17">
        <v>0.23961584633853539</v>
      </c>
      <c r="AB2565" s="17">
        <v>0.39221341023792355</v>
      </c>
      <c r="AC2565" s="17">
        <v>-8.9514066496163669E-2</v>
      </c>
    </row>
    <row r="2566" spans="1:29" ht="12.75" customHeight="1" x14ac:dyDescent="0.2">
      <c r="A2566" s="19">
        <v>42617</v>
      </c>
      <c r="B2566" s="19">
        <v>42253</v>
      </c>
      <c r="C2566" s="19">
        <v>40797</v>
      </c>
      <c r="D2566" s="16" t="s">
        <v>2</v>
      </c>
      <c r="E2566" s="114">
        <v>16771</v>
      </c>
      <c r="F2566" s="115">
        <v>9414</v>
      </c>
      <c r="G2566" s="113">
        <v>4392</v>
      </c>
      <c r="H2566" s="113">
        <v>1510</v>
      </c>
      <c r="I2566" s="113">
        <v>1455</v>
      </c>
      <c r="J2566" s="112">
        <v>15010</v>
      </c>
      <c r="K2566" s="112">
        <v>8867</v>
      </c>
      <c r="L2566" s="112">
        <v>3726</v>
      </c>
      <c r="M2566" s="112">
        <v>1309</v>
      </c>
      <c r="N2566" s="113">
        <v>1108</v>
      </c>
      <c r="O2566" s="112">
        <v>16188</v>
      </c>
      <c r="P2566" s="112">
        <v>10354</v>
      </c>
      <c r="Q2566" s="112">
        <v>3419</v>
      </c>
      <c r="R2566" s="112">
        <v>995</v>
      </c>
      <c r="S2566" s="113">
        <v>1420</v>
      </c>
      <c r="T2566" s="17">
        <v>0.11732178547634908</v>
      </c>
      <c r="U2566" s="17">
        <v>6.1689410172549808E-2</v>
      </c>
      <c r="V2566" s="17">
        <v>0.17874396135265691</v>
      </c>
      <c r="W2566" s="17">
        <v>0.15355233002291824</v>
      </c>
      <c r="X2566" s="17">
        <v>0.31317689530685922</v>
      </c>
      <c r="Y2566" s="17">
        <v>0.11732178547634908</v>
      </c>
      <c r="Z2566" s="17">
        <v>-0.14619989116633414</v>
      </c>
      <c r="AA2566" s="17">
        <v>0.11841100076394184</v>
      </c>
      <c r="AB2566" s="17">
        <v>0.12267657992565062</v>
      </c>
      <c r="AC2566" s="17">
        <v>0.16961414790996776</v>
      </c>
    </row>
    <row r="2567" spans="1:29" ht="12.75" customHeight="1" x14ac:dyDescent="0.2">
      <c r="A2567" s="19">
        <v>42618</v>
      </c>
      <c r="B2567" s="19">
        <v>42254</v>
      </c>
      <c r="C2567" s="19">
        <v>40798</v>
      </c>
      <c r="D2567" s="16" t="s">
        <v>3</v>
      </c>
      <c r="E2567" s="114">
        <v>17759</v>
      </c>
      <c r="F2567" s="115">
        <v>10680</v>
      </c>
      <c r="G2567" s="113">
        <v>4375</v>
      </c>
      <c r="H2567" s="113">
        <v>1324</v>
      </c>
      <c r="I2567" s="113">
        <v>1380</v>
      </c>
      <c r="J2567" s="112">
        <v>16874</v>
      </c>
      <c r="K2567" s="112">
        <v>10858</v>
      </c>
      <c r="L2567" s="112">
        <v>3757</v>
      </c>
      <c r="M2567" s="112">
        <v>1054</v>
      </c>
      <c r="N2567" s="113">
        <v>1205</v>
      </c>
      <c r="O2567" s="112">
        <v>15953</v>
      </c>
      <c r="P2567" s="112">
        <v>10236</v>
      </c>
      <c r="Q2567" s="112">
        <v>3535</v>
      </c>
      <c r="R2567" s="112">
        <v>1111</v>
      </c>
      <c r="S2567" s="113">
        <v>1071</v>
      </c>
      <c r="T2567" s="17">
        <v>5.2447552447552503E-2</v>
      </c>
      <c r="U2567" s="17">
        <v>-1.6393442622950838E-2</v>
      </c>
      <c r="V2567" s="17">
        <v>0.16449294649986701</v>
      </c>
      <c r="W2567" s="17">
        <v>0.25616698292220108</v>
      </c>
      <c r="X2567" s="17">
        <v>0.14522821576763478</v>
      </c>
      <c r="Y2567" s="17">
        <v>5.2447552447552503E-2</v>
      </c>
      <c r="Z2567" s="17">
        <v>1.0789324247586496E-2</v>
      </c>
      <c r="AA2567" s="17">
        <v>0.22275013974287305</v>
      </c>
      <c r="AB2567" s="17">
        <v>0.27307692307692299</v>
      </c>
      <c r="AC2567" s="17">
        <v>0.29455909943714831</v>
      </c>
    </row>
    <row r="2568" spans="1:29" ht="12.75" customHeight="1" x14ac:dyDescent="0.2">
      <c r="A2568" s="19">
        <v>42619</v>
      </c>
      <c r="B2568" s="19">
        <v>42255</v>
      </c>
      <c r="C2568" s="19">
        <v>40799</v>
      </c>
      <c r="D2568" s="16" t="s">
        <v>4</v>
      </c>
      <c r="E2568" s="114">
        <v>16389</v>
      </c>
      <c r="F2568" s="115">
        <v>9919</v>
      </c>
      <c r="G2568" s="113">
        <v>4017</v>
      </c>
      <c r="H2568" s="113">
        <v>1286</v>
      </c>
      <c r="I2568" s="113">
        <v>1167</v>
      </c>
      <c r="J2568" s="112">
        <v>16066</v>
      </c>
      <c r="K2568" s="112">
        <v>9555</v>
      </c>
      <c r="L2568" s="112">
        <v>4066</v>
      </c>
      <c r="M2568" s="112">
        <v>1247</v>
      </c>
      <c r="N2568" s="113">
        <v>1198</v>
      </c>
      <c r="O2568" s="112">
        <v>13902.788147790558</v>
      </c>
      <c r="P2568" s="112">
        <v>8785</v>
      </c>
      <c r="Q2568" s="112">
        <v>3084.788147790558</v>
      </c>
      <c r="R2568" s="112">
        <v>1051</v>
      </c>
      <c r="S2568" s="113">
        <v>982</v>
      </c>
      <c r="T2568" s="17">
        <v>2.0104568654301103E-2</v>
      </c>
      <c r="U2568" s="17">
        <v>3.8095238095238182E-2</v>
      </c>
      <c r="V2568" s="17">
        <v>-1.2051155927201185E-2</v>
      </c>
      <c r="W2568" s="17">
        <v>3.1275060144346334E-2</v>
      </c>
      <c r="X2568" s="17">
        <v>-2.5876460767946585E-2</v>
      </c>
      <c r="Y2568" s="17">
        <v>2.0104568654301103E-2</v>
      </c>
      <c r="Z2568" s="17">
        <v>7.9442812057895384E-2</v>
      </c>
      <c r="AA2568" s="17">
        <v>0.11397670549084848</v>
      </c>
      <c r="AB2568" s="17">
        <v>-4.4576523031203519E-2</v>
      </c>
      <c r="AC2568" s="17">
        <v>6.8681318681318659E-2</v>
      </c>
    </row>
    <row r="2569" spans="1:29" ht="12.75" customHeight="1" x14ac:dyDescent="0.2">
      <c r="A2569" s="19">
        <v>42620</v>
      </c>
      <c r="B2569" s="19">
        <v>42256</v>
      </c>
      <c r="C2569" s="19">
        <v>40800</v>
      </c>
      <c r="D2569" s="16" t="s">
        <v>5</v>
      </c>
      <c r="E2569" s="114">
        <v>16373</v>
      </c>
      <c r="F2569" s="115">
        <v>10087</v>
      </c>
      <c r="G2569" s="113">
        <v>4290</v>
      </c>
      <c r="H2569" s="113">
        <v>995</v>
      </c>
      <c r="I2569" s="113">
        <v>1001</v>
      </c>
      <c r="J2569" s="112">
        <v>15586</v>
      </c>
      <c r="K2569" s="112">
        <v>9364</v>
      </c>
      <c r="L2569" s="112">
        <v>4021</v>
      </c>
      <c r="M2569" s="112">
        <v>1065</v>
      </c>
      <c r="N2569" s="113">
        <v>1136</v>
      </c>
      <c r="O2569" s="112">
        <v>14774</v>
      </c>
      <c r="P2569" s="112">
        <v>9548</v>
      </c>
      <c r="Q2569" s="112">
        <v>2984</v>
      </c>
      <c r="R2569" s="112">
        <v>1015</v>
      </c>
      <c r="S2569" s="113">
        <v>1227</v>
      </c>
      <c r="T2569" s="17">
        <v>5.049403310663414E-2</v>
      </c>
      <c r="U2569" s="17">
        <v>7.7210593763348934E-2</v>
      </c>
      <c r="V2569" s="17">
        <v>6.6898781397662255E-2</v>
      </c>
      <c r="W2569" s="17">
        <v>-6.5727699530516381E-2</v>
      </c>
      <c r="X2569" s="17">
        <v>-0.11883802816901412</v>
      </c>
      <c r="Y2569" s="17">
        <v>5.049403310663414E-2</v>
      </c>
      <c r="Z2569" s="17">
        <v>2.3022312373225162E-2</v>
      </c>
      <c r="AA2569" s="17">
        <v>0.42194232681471666</v>
      </c>
      <c r="AB2569" s="17">
        <v>7.0850202429149078E-3</v>
      </c>
      <c r="AC2569" s="17">
        <v>-0.15241320914479251</v>
      </c>
    </row>
    <row r="2570" spans="1:29" ht="12.75" customHeight="1" x14ac:dyDescent="0.2">
      <c r="A2570" s="19">
        <v>42621</v>
      </c>
      <c r="B2570" s="19">
        <v>42257</v>
      </c>
      <c r="C2570" s="19">
        <v>40801</v>
      </c>
      <c r="D2570" s="16" t="s">
        <v>6</v>
      </c>
      <c r="E2570" s="114">
        <v>16935</v>
      </c>
      <c r="F2570" s="115">
        <v>9776</v>
      </c>
      <c r="G2570" s="113">
        <v>4299</v>
      </c>
      <c r="H2570" s="113">
        <v>1543</v>
      </c>
      <c r="I2570" s="113">
        <v>1317</v>
      </c>
      <c r="J2570" s="112">
        <v>16452</v>
      </c>
      <c r="K2570" s="112">
        <v>10127</v>
      </c>
      <c r="L2570" s="112">
        <v>3858</v>
      </c>
      <c r="M2570" s="112">
        <v>1189</v>
      </c>
      <c r="N2570" s="113">
        <v>1278</v>
      </c>
      <c r="O2570" s="112">
        <v>16087</v>
      </c>
      <c r="P2570" s="112">
        <v>9964</v>
      </c>
      <c r="Q2570" s="112">
        <v>3618</v>
      </c>
      <c r="R2570" s="112">
        <v>1129</v>
      </c>
      <c r="S2570" s="113">
        <v>1376</v>
      </c>
      <c r="T2570" s="17">
        <v>2.9358132749817578E-2</v>
      </c>
      <c r="U2570" s="17">
        <v>-3.4659820282413323E-2</v>
      </c>
      <c r="V2570" s="17">
        <v>0.11430793157076202</v>
      </c>
      <c r="W2570" s="17">
        <v>0.29772918418839356</v>
      </c>
      <c r="X2570" s="17">
        <v>3.0516431924882736E-2</v>
      </c>
      <c r="Y2570" s="17">
        <v>2.9358132749817578E-2</v>
      </c>
      <c r="Z2570" s="17">
        <v>6.9818340993652805E-2</v>
      </c>
      <c r="AA2570" s="17">
        <v>0.34680451127819545</v>
      </c>
      <c r="AB2570" s="17">
        <v>0.46117424242424243</v>
      </c>
      <c r="AC2570" s="17">
        <v>9.5673876871880115E-2</v>
      </c>
    </row>
    <row r="2571" spans="1:29" ht="12.75" customHeight="1" x14ac:dyDescent="0.2">
      <c r="A2571" s="19">
        <v>42622</v>
      </c>
      <c r="B2571" s="19">
        <v>42258</v>
      </c>
      <c r="C2571" s="19">
        <v>40802</v>
      </c>
      <c r="D2571" s="16" t="s">
        <v>7</v>
      </c>
      <c r="E2571" s="114">
        <v>16601</v>
      </c>
      <c r="F2571" s="115">
        <v>9853</v>
      </c>
      <c r="G2571" s="113">
        <v>4301</v>
      </c>
      <c r="H2571" s="113">
        <v>1446</v>
      </c>
      <c r="I2571" s="113">
        <v>1001</v>
      </c>
      <c r="J2571" s="112">
        <v>14519</v>
      </c>
      <c r="K2571" s="112">
        <v>8404</v>
      </c>
      <c r="L2571" s="112">
        <v>3669</v>
      </c>
      <c r="M2571" s="112">
        <v>1226</v>
      </c>
      <c r="N2571" s="113">
        <v>1220</v>
      </c>
      <c r="O2571" s="112">
        <v>16718</v>
      </c>
      <c r="P2571" s="112">
        <v>10621</v>
      </c>
      <c r="Q2571" s="112">
        <v>3495</v>
      </c>
      <c r="R2571" s="112">
        <v>1349</v>
      </c>
      <c r="S2571" s="113">
        <v>1253</v>
      </c>
      <c r="T2571" s="17">
        <v>0.14339830566843448</v>
      </c>
      <c r="U2571" s="17">
        <v>0.17241789623988568</v>
      </c>
      <c r="V2571" s="17">
        <v>0.17225402016898328</v>
      </c>
      <c r="W2571" s="17">
        <v>0.17944535073409451</v>
      </c>
      <c r="X2571" s="17">
        <v>-0.17950819672131146</v>
      </c>
      <c r="Y2571" s="17">
        <v>0.14339830566843448</v>
      </c>
      <c r="Z2571" s="17">
        <v>-3.741152679474169E-3</v>
      </c>
      <c r="AA2571" s="17">
        <v>0.15649368109706918</v>
      </c>
      <c r="AB2571" s="17">
        <v>6.794682422452003E-2</v>
      </c>
      <c r="AC2571" s="17">
        <v>-0.29057406094968108</v>
      </c>
    </row>
    <row r="2572" spans="1:29" ht="12.75" customHeight="1" x14ac:dyDescent="0.2">
      <c r="A2572" s="19">
        <v>42623</v>
      </c>
      <c r="B2572" s="19">
        <v>42259</v>
      </c>
      <c r="C2572" s="19">
        <v>40803</v>
      </c>
      <c r="D2572" s="16" t="s">
        <v>1</v>
      </c>
      <c r="E2572" s="114">
        <v>20261</v>
      </c>
      <c r="F2572" s="115">
        <v>9608</v>
      </c>
      <c r="G2572" s="113">
        <v>5564</v>
      </c>
      <c r="H2572" s="113">
        <v>3521</v>
      </c>
      <c r="I2572" s="113">
        <v>1568</v>
      </c>
      <c r="J2572" s="112">
        <v>18139</v>
      </c>
      <c r="K2572" s="112">
        <v>10281</v>
      </c>
      <c r="L2572" s="112">
        <v>4986</v>
      </c>
      <c r="M2572" s="112">
        <v>1429</v>
      </c>
      <c r="N2572" s="113">
        <v>1443</v>
      </c>
      <c r="O2572" s="112">
        <v>17237</v>
      </c>
      <c r="P2572" s="112">
        <v>10450</v>
      </c>
      <c r="Q2572" s="112">
        <v>3613</v>
      </c>
      <c r="R2572" s="112">
        <v>1526</v>
      </c>
      <c r="S2572" s="113">
        <v>1648</v>
      </c>
      <c r="T2572" s="17">
        <v>0.11698550085451243</v>
      </c>
      <c r="U2572" s="17">
        <v>-6.5460558311448258E-2</v>
      </c>
      <c r="V2572" s="17">
        <v>0.11592458884877654</v>
      </c>
      <c r="W2572" s="17">
        <v>1.4639608117564729</v>
      </c>
      <c r="X2572" s="17">
        <v>8.6625086625086611E-2</v>
      </c>
      <c r="Y2572" s="17">
        <v>0.11698550085451243</v>
      </c>
      <c r="Z2572" s="17">
        <v>-1.019882558978058E-2</v>
      </c>
      <c r="AA2572" s="17">
        <v>0.32729007633587792</v>
      </c>
      <c r="AB2572" s="17">
        <v>1.3271645736946462</v>
      </c>
      <c r="AC2572" s="17">
        <v>-2.426882389545737E-2</v>
      </c>
    </row>
    <row r="2573" spans="1:29" ht="12.75" customHeight="1" x14ac:dyDescent="0.2">
      <c r="A2573" s="19">
        <v>42624</v>
      </c>
      <c r="B2573" s="19">
        <v>42260</v>
      </c>
      <c r="C2573" s="19">
        <v>40804</v>
      </c>
      <c r="D2573" s="16" t="s">
        <v>2</v>
      </c>
      <c r="E2573" s="114">
        <v>18248</v>
      </c>
      <c r="F2573" s="115">
        <v>10818</v>
      </c>
      <c r="G2573" s="113">
        <v>4547</v>
      </c>
      <c r="H2573" s="113">
        <v>1574</v>
      </c>
      <c r="I2573" s="113">
        <v>1309</v>
      </c>
      <c r="J2573" s="112">
        <v>17573</v>
      </c>
      <c r="K2573" s="112">
        <v>10962</v>
      </c>
      <c r="L2573" s="112">
        <v>4210</v>
      </c>
      <c r="M2573" s="112">
        <v>1241</v>
      </c>
      <c r="N2573" s="113">
        <v>1160</v>
      </c>
      <c r="O2573" s="112">
        <v>16319</v>
      </c>
      <c r="P2573" s="112">
        <v>10441</v>
      </c>
      <c r="Q2573" s="112">
        <v>3374</v>
      </c>
      <c r="R2573" s="112">
        <v>1116</v>
      </c>
      <c r="S2573" s="113">
        <v>1388</v>
      </c>
      <c r="T2573" s="17">
        <v>3.8411198998463458E-2</v>
      </c>
      <c r="U2573" s="17">
        <v>-1.3136288998357948E-2</v>
      </c>
      <c r="V2573" s="17">
        <v>8.0047505938242169E-2</v>
      </c>
      <c r="W2573" s="17">
        <v>0.26833199033037869</v>
      </c>
      <c r="X2573" s="17">
        <v>0.12844827586206886</v>
      </c>
      <c r="Y2573" s="17">
        <v>3.8411198998463458E-2</v>
      </c>
      <c r="Z2573" s="17">
        <v>-2.3028989433757752E-2</v>
      </c>
      <c r="AA2573" s="17">
        <v>0.2292511489591782</v>
      </c>
      <c r="AB2573" s="17">
        <v>0.18168168168168175</v>
      </c>
      <c r="AC2573" s="17">
        <v>0.11404255319148926</v>
      </c>
    </row>
    <row r="2574" spans="1:29" ht="12.75" customHeight="1" x14ac:dyDescent="0.2">
      <c r="A2574" s="19">
        <v>42625</v>
      </c>
      <c r="B2574" s="19">
        <v>42261</v>
      </c>
      <c r="C2574" s="19">
        <v>40805</v>
      </c>
      <c r="D2574" s="16" t="s">
        <v>3</v>
      </c>
      <c r="E2574" s="114">
        <v>17499</v>
      </c>
      <c r="F2574" s="115">
        <v>10911</v>
      </c>
      <c r="G2574" s="113">
        <v>4405</v>
      </c>
      <c r="H2574" s="113">
        <v>1216</v>
      </c>
      <c r="I2574" s="113">
        <v>967</v>
      </c>
      <c r="J2574" s="112">
        <v>17386</v>
      </c>
      <c r="K2574" s="112">
        <v>11015</v>
      </c>
      <c r="L2574" s="112">
        <v>4241</v>
      </c>
      <c r="M2574" s="112">
        <v>1004</v>
      </c>
      <c r="N2574" s="113">
        <v>1126</v>
      </c>
      <c r="O2574" s="112">
        <v>15367</v>
      </c>
      <c r="P2574" s="112">
        <v>9882</v>
      </c>
      <c r="Q2574" s="112">
        <v>3407</v>
      </c>
      <c r="R2574" s="112">
        <v>1046</v>
      </c>
      <c r="S2574" s="113">
        <v>1032</v>
      </c>
      <c r="T2574" s="17">
        <v>6.4994823421142822E-3</v>
      </c>
      <c r="U2574" s="17">
        <v>-9.4416704493871517E-3</v>
      </c>
      <c r="V2574" s="17">
        <v>3.867012497052591E-2</v>
      </c>
      <c r="W2574" s="17">
        <v>0.21115537848605581</v>
      </c>
      <c r="X2574" s="17">
        <v>-0.14120781527531079</v>
      </c>
      <c r="Y2574" s="17">
        <v>6.4994823421142822E-3</v>
      </c>
      <c r="Z2574" s="17">
        <v>6.1897810218978E-2</v>
      </c>
      <c r="AA2574" s="17">
        <v>0.16967604885820498</v>
      </c>
      <c r="AB2574" s="17">
        <v>4.2881646655231531E-2</v>
      </c>
      <c r="AC2574" s="17">
        <v>-7.9047619047619033E-2</v>
      </c>
    </row>
    <row r="2575" spans="1:29" ht="12.75" customHeight="1" x14ac:dyDescent="0.2">
      <c r="A2575" s="19">
        <v>42626</v>
      </c>
      <c r="B2575" s="19">
        <v>42262</v>
      </c>
      <c r="C2575" s="19">
        <v>40806</v>
      </c>
      <c r="D2575" s="16" t="s">
        <v>4</v>
      </c>
      <c r="E2575" s="114">
        <v>15713</v>
      </c>
      <c r="F2575" s="115">
        <v>9593</v>
      </c>
      <c r="G2575" s="113">
        <v>3774</v>
      </c>
      <c r="H2575" s="113">
        <v>1172</v>
      </c>
      <c r="I2575" s="113">
        <v>1174</v>
      </c>
      <c r="J2575" s="112">
        <v>15076</v>
      </c>
      <c r="K2575" s="112">
        <v>8931</v>
      </c>
      <c r="L2575" s="112">
        <v>3720</v>
      </c>
      <c r="M2575" s="112">
        <v>1323</v>
      </c>
      <c r="N2575" s="113">
        <v>1102</v>
      </c>
      <c r="O2575" s="112">
        <v>14234</v>
      </c>
      <c r="P2575" s="112">
        <v>9280</v>
      </c>
      <c r="Q2575" s="112">
        <v>2889</v>
      </c>
      <c r="R2575" s="112">
        <v>1041</v>
      </c>
      <c r="S2575" s="113">
        <v>1024</v>
      </c>
      <c r="T2575" s="17">
        <v>4.2252586893074984E-2</v>
      </c>
      <c r="U2575" s="17">
        <v>7.412383831597813E-2</v>
      </c>
      <c r="V2575" s="17">
        <v>1.4516129032257963E-2</v>
      </c>
      <c r="W2575" s="17">
        <v>-0.11413454270597123</v>
      </c>
      <c r="X2575" s="17">
        <v>6.5335753176043454E-2</v>
      </c>
      <c r="Y2575" s="17">
        <v>4.2252586893074984E-2</v>
      </c>
      <c r="Z2575" s="17">
        <v>9.6217575134270428E-2</v>
      </c>
      <c r="AA2575" s="17">
        <v>0.13743218806509949</v>
      </c>
      <c r="AB2575" s="17">
        <v>-6.3897763578274813E-2</v>
      </c>
      <c r="AC2575" s="17">
        <v>9.1078066914498157E-2</v>
      </c>
    </row>
    <row r="2576" spans="1:29" ht="12.75" customHeight="1" x14ac:dyDescent="0.2">
      <c r="A2576" s="19">
        <v>42627</v>
      </c>
      <c r="B2576" s="19">
        <v>42263</v>
      </c>
      <c r="C2576" s="19">
        <v>40807</v>
      </c>
      <c r="D2576" s="16" t="s">
        <v>5</v>
      </c>
      <c r="E2576" s="114">
        <v>17693</v>
      </c>
      <c r="F2576" s="115">
        <v>11129</v>
      </c>
      <c r="G2576" s="113">
        <v>4472</v>
      </c>
      <c r="H2576" s="113">
        <v>1085</v>
      </c>
      <c r="I2576" s="113">
        <v>1007</v>
      </c>
      <c r="J2576" s="112">
        <v>16287</v>
      </c>
      <c r="K2576" s="112">
        <v>10069</v>
      </c>
      <c r="L2576" s="112">
        <v>4186</v>
      </c>
      <c r="M2576" s="112">
        <v>1040</v>
      </c>
      <c r="N2576" s="113">
        <v>992</v>
      </c>
      <c r="O2576" s="112">
        <v>15063</v>
      </c>
      <c r="P2576" s="112">
        <v>9449</v>
      </c>
      <c r="Q2576" s="112">
        <v>3335</v>
      </c>
      <c r="R2576" s="112">
        <v>885</v>
      </c>
      <c r="S2576" s="113">
        <v>1394</v>
      </c>
      <c r="T2576" s="17">
        <v>8.6326518081905723E-2</v>
      </c>
      <c r="U2576" s="17">
        <v>0.10527361207667107</v>
      </c>
      <c r="V2576" s="17">
        <v>6.8322981366459645E-2</v>
      </c>
      <c r="W2576" s="17">
        <v>4.3269230769230838E-2</v>
      </c>
      <c r="X2576" s="17">
        <v>1.5120967741935498E-2</v>
      </c>
      <c r="Y2576" s="17">
        <v>8.6326518081905723E-2</v>
      </c>
      <c r="Z2576" s="17">
        <v>0.16913541338375881</v>
      </c>
      <c r="AA2576" s="17">
        <v>0.22654964344487105</v>
      </c>
      <c r="AB2576" s="17">
        <v>0.1151079136690647</v>
      </c>
      <c r="AC2576" s="17">
        <v>-0.10884955752212389</v>
      </c>
    </row>
    <row r="2577" spans="1:29" ht="12.75" customHeight="1" x14ac:dyDescent="0.2">
      <c r="A2577" s="19">
        <v>42628</v>
      </c>
      <c r="B2577" s="19">
        <v>42264</v>
      </c>
      <c r="C2577" s="19">
        <v>40808</v>
      </c>
      <c r="D2577" s="16" t="s">
        <v>6</v>
      </c>
      <c r="E2577" s="114">
        <v>19535</v>
      </c>
      <c r="F2577" s="115">
        <v>11593</v>
      </c>
      <c r="G2577" s="113">
        <v>4828</v>
      </c>
      <c r="H2577" s="113">
        <v>1722</v>
      </c>
      <c r="I2577" s="113">
        <v>1392</v>
      </c>
      <c r="J2577" s="112">
        <v>16491</v>
      </c>
      <c r="K2577" s="112">
        <v>10647</v>
      </c>
      <c r="L2577" s="112">
        <v>3762</v>
      </c>
      <c r="M2577" s="112">
        <v>1228</v>
      </c>
      <c r="N2577" s="113">
        <v>854</v>
      </c>
      <c r="O2577" s="112">
        <v>16073</v>
      </c>
      <c r="P2577" s="112">
        <v>9863</v>
      </c>
      <c r="Q2577" s="112">
        <v>3467</v>
      </c>
      <c r="R2577" s="112">
        <v>1364</v>
      </c>
      <c r="S2577" s="113">
        <v>1379</v>
      </c>
      <c r="T2577" s="17">
        <v>0.1845855315020315</v>
      </c>
      <c r="U2577" s="17">
        <v>8.8851319620550484E-2</v>
      </c>
      <c r="V2577" s="17">
        <v>0.28335991493886237</v>
      </c>
      <c r="W2577" s="17">
        <v>0.40228013029315957</v>
      </c>
      <c r="X2577" s="17">
        <v>0.62997658079625296</v>
      </c>
      <c r="Y2577" s="17">
        <v>0.1845855315020315</v>
      </c>
      <c r="Z2577" s="17">
        <v>9.4608629968841562E-2</v>
      </c>
      <c r="AA2577" s="17">
        <v>0.27522451135763348</v>
      </c>
      <c r="AB2577" s="17">
        <v>0.34007782101167305</v>
      </c>
      <c r="AC2577" s="17">
        <v>2.8824833702882469E-2</v>
      </c>
    </row>
    <row r="2578" spans="1:29" ht="12.75" customHeight="1" x14ac:dyDescent="0.2">
      <c r="A2578" s="19">
        <v>42629</v>
      </c>
      <c r="B2578" s="19">
        <v>42265</v>
      </c>
      <c r="C2578" s="19">
        <v>40809</v>
      </c>
      <c r="D2578" s="16" t="s">
        <v>7</v>
      </c>
      <c r="E2578" s="114">
        <v>19751</v>
      </c>
      <c r="F2578" s="115">
        <v>11952</v>
      </c>
      <c r="G2578" s="113">
        <v>4968</v>
      </c>
      <c r="H2578" s="113">
        <v>1494</v>
      </c>
      <c r="I2578" s="113">
        <v>1337</v>
      </c>
      <c r="J2578" s="112">
        <v>16401</v>
      </c>
      <c r="K2578" s="112">
        <v>9737</v>
      </c>
      <c r="L2578" s="112">
        <v>4125</v>
      </c>
      <c r="M2578" s="112">
        <v>1256</v>
      </c>
      <c r="N2578" s="113">
        <v>1283</v>
      </c>
      <c r="O2578" s="112">
        <v>16133</v>
      </c>
      <c r="P2578" s="112">
        <v>10201</v>
      </c>
      <c r="Q2578" s="112">
        <v>3583</v>
      </c>
      <c r="R2578" s="112">
        <v>1105</v>
      </c>
      <c r="S2578" s="113">
        <v>1244</v>
      </c>
      <c r="T2578" s="17">
        <v>0.20425583805865499</v>
      </c>
      <c r="U2578" s="17">
        <v>0.22748279757625545</v>
      </c>
      <c r="V2578" s="17">
        <v>0.2043636363636363</v>
      </c>
      <c r="W2578" s="17">
        <v>0.18949044585987251</v>
      </c>
      <c r="X2578" s="17">
        <v>4.2088854247856577E-2</v>
      </c>
      <c r="Y2578" s="17">
        <v>0.20425583805865499</v>
      </c>
      <c r="Z2578" s="17">
        <v>0.12035995500562424</v>
      </c>
      <c r="AA2578" s="17">
        <v>0.23153197818542393</v>
      </c>
      <c r="AB2578" s="17">
        <v>0.29015544041450769</v>
      </c>
      <c r="AC2578" s="17">
        <v>-0.10448760884125918</v>
      </c>
    </row>
    <row r="2579" spans="1:29" ht="12.75" customHeight="1" x14ac:dyDescent="0.2">
      <c r="A2579" s="19">
        <v>42630</v>
      </c>
      <c r="B2579" s="19">
        <v>42266</v>
      </c>
      <c r="C2579" s="19">
        <v>40810</v>
      </c>
      <c r="D2579" s="16" t="s">
        <v>1</v>
      </c>
      <c r="E2579" s="114">
        <v>20027</v>
      </c>
      <c r="F2579" s="115">
        <v>10895</v>
      </c>
      <c r="G2579" s="113">
        <v>5425</v>
      </c>
      <c r="H2579" s="113">
        <v>2004</v>
      </c>
      <c r="I2579" s="113">
        <v>1703</v>
      </c>
      <c r="J2579" s="112">
        <v>18218</v>
      </c>
      <c r="K2579" s="112">
        <v>10221</v>
      </c>
      <c r="L2579" s="112">
        <v>4784</v>
      </c>
      <c r="M2579" s="112">
        <v>1700</v>
      </c>
      <c r="N2579" s="113">
        <v>1513</v>
      </c>
      <c r="O2579" s="112">
        <v>16997</v>
      </c>
      <c r="P2579" s="112">
        <v>10247</v>
      </c>
      <c r="Q2579" s="112">
        <v>3639</v>
      </c>
      <c r="R2579" s="112">
        <v>1495</v>
      </c>
      <c r="S2579" s="113">
        <v>1616</v>
      </c>
      <c r="T2579" s="17">
        <v>9.9297398177626617E-2</v>
      </c>
      <c r="U2579" s="17">
        <v>6.5942667058017879E-2</v>
      </c>
      <c r="V2579" s="17">
        <v>0.13398829431438131</v>
      </c>
      <c r="W2579" s="17">
        <v>0.1788235294117646</v>
      </c>
      <c r="X2579" s="17">
        <v>0.125578321216127</v>
      </c>
      <c r="Y2579" s="17">
        <v>9.9297398177626617E-2</v>
      </c>
      <c r="Z2579" s="17">
        <v>8.3001988071570665E-2</v>
      </c>
      <c r="AA2579" s="17">
        <v>0.20314925704147258</v>
      </c>
      <c r="AB2579" s="17">
        <v>0.11333333333333329</v>
      </c>
      <c r="AC2579" s="17">
        <v>-5.2570093457944278E-3</v>
      </c>
    </row>
    <row r="2580" spans="1:29" ht="12.75" customHeight="1" x14ac:dyDescent="0.2">
      <c r="A2580" s="19">
        <v>42631</v>
      </c>
      <c r="B2580" s="19">
        <v>42267</v>
      </c>
      <c r="C2580" s="19">
        <v>40811</v>
      </c>
      <c r="D2580" s="16" t="s">
        <v>2</v>
      </c>
      <c r="E2580" s="114">
        <v>19298</v>
      </c>
      <c r="F2580" s="115">
        <v>11539</v>
      </c>
      <c r="G2580" s="113">
        <v>4647</v>
      </c>
      <c r="H2580" s="113">
        <v>1742</v>
      </c>
      <c r="I2580" s="113">
        <v>1370</v>
      </c>
      <c r="J2580" s="112">
        <v>17825</v>
      </c>
      <c r="K2580" s="112">
        <v>11174</v>
      </c>
      <c r="L2580" s="112">
        <v>4280</v>
      </c>
      <c r="M2580" s="112">
        <v>1296</v>
      </c>
      <c r="N2580" s="113">
        <v>1075</v>
      </c>
      <c r="O2580" s="112">
        <v>16725</v>
      </c>
      <c r="P2580" s="112">
        <v>10687</v>
      </c>
      <c r="Q2580" s="112">
        <v>3486</v>
      </c>
      <c r="R2580" s="112">
        <v>1127</v>
      </c>
      <c r="S2580" s="113">
        <v>1425</v>
      </c>
      <c r="T2580" s="17">
        <v>8.2636746143057493E-2</v>
      </c>
      <c r="U2580" s="17">
        <v>3.2665115446572468E-2</v>
      </c>
      <c r="V2580" s="17">
        <v>8.5747663551401843E-2</v>
      </c>
      <c r="W2580" s="17">
        <v>0.34413580246913589</v>
      </c>
      <c r="X2580" s="17">
        <v>0.27441860465116275</v>
      </c>
      <c r="Y2580" s="17">
        <v>8.2636746143057493E-2</v>
      </c>
      <c r="Z2580" s="17">
        <v>4.0486925157799725E-2</v>
      </c>
      <c r="AA2580" s="17">
        <v>0.19092772936955416</v>
      </c>
      <c r="AB2580" s="17">
        <v>0.39248601119104709</v>
      </c>
      <c r="AC2580" s="17">
        <v>8.3003952569169925E-2</v>
      </c>
    </row>
    <row r="2581" spans="1:29" ht="12.75" customHeight="1" x14ac:dyDescent="0.2">
      <c r="A2581" s="19">
        <v>42632</v>
      </c>
      <c r="B2581" s="19">
        <v>42268</v>
      </c>
      <c r="C2581" s="19">
        <v>40812</v>
      </c>
      <c r="D2581" s="16" t="s">
        <v>3</v>
      </c>
      <c r="E2581" s="114">
        <v>17153</v>
      </c>
      <c r="F2581" s="115">
        <v>10759</v>
      </c>
      <c r="G2581" s="113">
        <v>4498</v>
      </c>
      <c r="H2581" s="113">
        <v>1109</v>
      </c>
      <c r="I2581" s="113">
        <v>787</v>
      </c>
      <c r="J2581" s="112">
        <v>17179</v>
      </c>
      <c r="K2581" s="112">
        <v>10905</v>
      </c>
      <c r="L2581" s="112">
        <v>3926</v>
      </c>
      <c r="M2581" s="112">
        <v>1321</v>
      </c>
      <c r="N2581" s="113">
        <v>1027</v>
      </c>
      <c r="O2581" s="112">
        <v>15425</v>
      </c>
      <c r="P2581" s="112">
        <v>10031</v>
      </c>
      <c r="Q2581" s="112">
        <v>3296</v>
      </c>
      <c r="R2581" s="112">
        <v>1048</v>
      </c>
      <c r="S2581" s="113">
        <v>1050</v>
      </c>
      <c r="T2581" s="17">
        <v>-1.5134757552826006E-3</v>
      </c>
      <c r="U2581" s="17">
        <v>-1.3388353966070632E-2</v>
      </c>
      <c r="V2581" s="17">
        <v>0.14569536423841067</v>
      </c>
      <c r="W2581" s="17">
        <v>-0.16048448145344441</v>
      </c>
      <c r="X2581" s="17">
        <v>-0.23369036027263879</v>
      </c>
      <c r="Y2581" s="17">
        <v>-1.5134757552826006E-3</v>
      </c>
      <c r="Z2581" s="17">
        <v>-3.7053611384587848E-2</v>
      </c>
      <c r="AA2581" s="17">
        <v>0.19437068507700483</v>
      </c>
      <c r="AB2581" s="17">
        <v>-0.10852090032154338</v>
      </c>
      <c r="AC2581" s="17">
        <v>-0.25754716981132075</v>
      </c>
    </row>
    <row r="2582" spans="1:29" ht="12.75" customHeight="1" x14ac:dyDescent="0.2">
      <c r="A2582" s="19">
        <v>42633</v>
      </c>
      <c r="B2582" s="19">
        <v>42269</v>
      </c>
      <c r="C2582" s="19">
        <v>40813</v>
      </c>
      <c r="D2582" s="16" t="s">
        <v>4</v>
      </c>
      <c r="E2582" s="114">
        <v>15189</v>
      </c>
      <c r="F2582" s="115">
        <v>9429</v>
      </c>
      <c r="G2582" s="113">
        <v>3605</v>
      </c>
      <c r="H2582" s="113">
        <v>1212</v>
      </c>
      <c r="I2582" s="113">
        <v>943</v>
      </c>
      <c r="J2582" s="112">
        <v>14902</v>
      </c>
      <c r="K2582" s="112">
        <v>8754</v>
      </c>
      <c r="L2582" s="112">
        <v>3822</v>
      </c>
      <c r="M2582" s="112">
        <v>1255</v>
      </c>
      <c r="N2582" s="113">
        <v>1071</v>
      </c>
      <c r="O2582" s="112">
        <v>13652</v>
      </c>
      <c r="P2582" s="112">
        <v>9105</v>
      </c>
      <c r="Q2582" s="112">
        <v>2680</v>
      </c>
      <c r="R2582" s="112">
        <v>987</v>
      </c>
      <c r="S2582" s="113">
        <v>880</v>
      </c>
      <c r="T2582" s="17">
        <v>1.9259159844316143E-2</v>
      </c>
      <c r="U2582" s="17">
        <v>7.7107607950651191E-2</v>
      </c>
      <c r="V2582" s="17">
        <v>-5.6776556776556797E-2</v>
      </c>
      <c r="W2582" s="17">
        <v>-3.4262948207171351E-2</v>
      </c>
      <c r="X2582" s="17">
        <v>-0.11951447245564895</v>
      </c>
      <c r="Y2582" s="17">
        <v>1.9259159844316143E-2</v>
      </c>
      <c r="Z2582" s="17">
        <v>-1.6378051324848708E-2</v>
      </c>
      <c r="AA2582" s="17">
        <v>0.1411839189616968</v>
      </c>
      <c r="AB2582" s="17">
        <v>2.6248941574936513E-2</v>
      </c>
      <c r="AC2582" s="17">
        <v>-0.17713787085514832</v>
      </c>
    </row>
    <row r="2583" spans="1:29" ht="12.75" customHeight="1" x14ac:dyDescent="0.2">
      <c r="A2583" s="19">
        <v>42634</v>
      </c>
      <c r="B2583" s="19">
        <v>42270</v>
      </c>
      <c r="C2583" s="19">
        <v>40814</v>
      </c>
      <c r="D2583" s="16" t="s">
        <v>5</v>
      </c>
      <c r="E2583" s="114">
        <v>16339</v>
      </c>
      <c r="F2583" s="115">
        <v>10202</v>
      </c>
      <c r="G2583" s="113">
        <v>4116</v>
      </c>
      <c r="H2583" s="113">
        <v>1023</v>
      </c>
      <c r="I2583" s="113">
        <v>998</v>
      </c>
      <c r="J2583" s="112">
        <v>16075</v>
      </c>
      <c r="K2583" s="112">
        <v>10098</v>
      </c>
      <c r="L2583" s="112">
        <v>3927</v>
      </c>
      <c r="M2583" s="112">
        <v>1046</v>
      </c>
      <c r="N2583" s="113">
        <v>1004</v>
      </c>
      <c r="O2583" s="112">
        <v>14405</v>
      </c>
      <c r="P2583" s="112">
        <v>9151</v>
      </c>
      <c r="Q2583" s="112">
        <v>3214</v>
      </c>
      <c r="R2583" s="112">
        <v>998</v>
      </c>
      <c r="S2583" s="113">
        <v>1042</v>
      </c>
      <c r="T2583" s="17">
        <v>1.6423017107309423E-2</v>
      </c>
      <c r="U2583" s="17">
        <v>1.0299069122598592E-2</v>
      </c>
      <c r="V2583" s="17">
        <v>4.8128342245989275E-2</v>
      </c>
      <c r="W2583" s="17">
        <v>-2.1988527724665419E-2</v>
      </c>
      <c r="X2583" s="17">
        <v>-5.9760956175298752E-3</v>
      </c>
      <c r="Y2583" s="17">
        <v>1.6423017107309423E-2</v>
      </c>
      <c r="Z2583" s="17">
        <v>9.4752655864363211E-2</v>
      </c>
      <c r="AA2583" s="17">
        <v>0.32645826619400586</v>
      </c>
      <c r="AB2583" s="17">
        <v>-8.4973166368515152E-2</v>
      </c>
      <c r="AC2583" s="17">
        <v>7.0815450643776812E-2</v>
      </c>
    </row>
    <row r="2584" spans="1:29" ht="12.75" customHeight="1" x14ac:dyDescent="0.2">
      <c r="A2584" s="19">
        <v>42635</v>
      </c>
      <c r="B2584" s="19">
        <v>42271</v>
      </c>
      <c r="C2584" s="19">
        <v>40815</v>
      </c>
      <c r="D2584" s="16" t="s">
        <v>6</v>
      </c>
      <c r="E2584" s="114">
        <v>18126</v>
      </c>
      <c r="F2584" s="115">
        <v>10764</v>
      </c>
      <c r="G2584" s="113">
        <v>4378</v>
      </c>
      <c r="H2584" s="113">
        <v>1677</v>
      </c>
      <c r="I2584" s="113">
        <v>1307</v>
      </c>
      <c r="J2584" s="112">
        <v>18002</v>
      </c>
      <c r="K2584" s="112">
        <v>10928</v>
      </c>
      <c r="L2584" s="112">
        <v>4263</v>
      </c>
      <c r="M2584" s="112">
        <v>1370</v>
      </c>
      <c r="N2584" s="113">
        <v>1441</v>
      </c>
      <c r="O2584" s="112">
        <v>16018</v>
      </c>
      <c r="P2584" s="112">
        <v>9681</v>
      </c>
      <c r="Q2584" s="112">
        <v>3555</v>
      </c>
      <c r="R2584" s="112">
        <v>1370</v>
      </c>
      <c r="S2584" s="113">
        <v>1412</v>
      </c>
      <c r="T2584" s="17">
        <v>6.8881235418287723E-3</v>
      </c>
      <c r="U2584" s="17">
        <v>-1.5007320644216726E-2</v>
      </c>
      <c r="V2584" s="17">
        <v>2.6976307764485119E-2</v>
      </c>
      <c r="W2584" s="17">
        <v>0.22408759124087596</v>
      </c>
      <c r="X2584" s="17">
        <v>-9.2990978487161646E-2</v>
      </c>
      <c r="Y2584" s="17">
        <v>6.8881235418287723E-3</v>
      </c>
      <c r="Z2584" s="17">
        <v>8.3006338665861712E-2</v>
      </c>
      <c r="AA2584" s="17">
        <v>0.10499747602221099</v>
      </c>
      <c r="AB2584" s="17">
        <v>0.18432203389830515</v>
      </c>
      <c r="AC2584" s="17">
        <v>-4.6681254558716301E-2</v>
      </c>
    </row>
    <row r="2585" spans="1:29" ht="12.75" customHeight="1" x14ac:dyDescent="0.2">
      <c r="A2585" s="19">
        <v>42636</v>
      </c>
      <c r="B2585" s="19">
        <v>42272</v>
      </c>
      <c r="C2585" s="19">
        <v>40816</v>
      </c>
      <c r="D2585" s="16" t="s">
        <v>7</v>
      </c>
      <c r="E2585" s="114">
        <v>16576</v>
      </c>
      <c r="F2585" s="115">
        <v>10116</v>
      </c>
      <c r="G2585" s="113">
        <v>3953</v>
      </c>
      <c r="H2585" s="113">
        <v>1188</v>
      </c>
      <c r="I2585" s="113">
        <v>1319</v>
      </c>
      <c r="J2585" s="112">
        <v>17175</v>
      </c>
      <c r="K2585" s="112">
        <v>10453</v>
      </c>
      <c r="L2585" s="112">
        <v>3934</v>
      </c>
      <c r="M2585" s="112">
        <v>1357</v>
      </c>
      <c r="N2585" s="113">
        <v>1431</v>
      </c>
      <c r="O2585" s="112">
        <v>17268</v>
      </c>
      <c r="P2585" s="112">
        <v>10912</v>
      </c>
      <c r="Q2585" s="112">
        <v>3522</v>
      </c>
      <c r="R2585" s="112">
        <v>1396</v>
      </c>
      <c r="S2585" s="113">
        <v>1438</v>
      </c>
      <c r="T2585" s="17">
        <v>-3.487627365356627E-2</v>
      </c>
      <c r="U2585" s="17">
        <v>-3.2239548454988998E-2</v>
      </c>
      <c r="V2585" s="17">
        <v>4.8296898830706425E-3</v>
      </c>
      <c r="W2585" s="17">
        <v>-0.12453942520265293</v>
      </c>
      <c r="X2585" s="17">
        <v>-7.8266946191474451E-2</v>
      </c>
      <c r="Y2585" s="17">
        <v>-3.487627365356627E-2</v>
      </c>
      <c r="Z2585" s="17">
        <v>2.5339549969592534E-2</v>
      </c>
      <c r="AA2585" s="17">
        <v>9.3499308437067663E-2</v>
      </c>
      <c r="AB2585" s="17">
        <v>-0.16160903316866615</v>
      </c>
      <c r="AC2585" s="17">
        <v>-1.1244377811094441E-2</v>
      </c>
    </row>
    <row r="2586" spans="1:29" ht="12.75" customHeight="1" x14ac:dyDescent="0.2">
      <c r="A2586" s="19">
        <v>42637</v>
      </c>
      <c r="B2586" s="19">
        <v>42273</v>
      </c>
      <c r="C2586" s="19">
        <v>40817</v>
      </c>
      <c r="D2586" s="16" t="s">
        <v>1</v>
      </c>
      <c r="E2586" s="114">
        <v>19167</v>
      </c>
      <c r="F2586" s="115">
        <v>10249</v>
      </c>
      <c r="G2586" s="113">
        <v>5349</v>
      </c>
      <c r="H2586" s="113">
        <v>2102</v>
      </c>
      <c r="I2586" s="113">
        <v>1467</v>
      </c>
      <c r="J2586" s="112">
        <v>17361</v>
      </c>
      <c r="K2586" s="112">
        <v>10221</v>
      </c>
      <c r="L2586" s="112">
        <v>3936</v>
      </c>
      <c r="M2586" s="112">
        <v>1820</v>
      </c>
      <c r="N2586" s="113">
        <v>1384</v>
      </c>
      <c r="O2586" s="112">
        <v>18010</v>
      </c>
      <c r="P2586" s="112">
        <v>11043</v>
      </c>
      <c r="Q2586" s="112">
        <v>3833</v>
      </c>
      <c r="R2586" s="112">
        <v>1663</v>
      </c>
      <c r="S2586" s="113">
        <v>1471</v>
      </c>
      <c r="T2586" s="17">
        <v>0.10402626576810081</v>
      </c>
      <c r="U2586" s="17">
        <v>2.7394579786712558E-3</v>
      </c>
      <c r="V2586" s="17">
        <v>0.35899390243902429</v>
      </c>
      <c r="W2586" s="17">
        <v>0.15494505494505484</v>
      </c>
      <c r="X2586" s="17">
        <v>5.9971098265895861E-2</v>
      </c>
      <c r="Y2586" s="17">
        <v>0.10402626576810081</v>
      </c>
      <c r="Z2586" s="17">
        <v>5.1718830169317664E-2</v>
      </c>
      <c r="AA2586" s="17">
        <v>0.17174151150054762</v>
      </c>
      <c r="AB2586" s="17">
        <v>0.11099365750528545</v>
      </c>
      <c r="AC2586" s="17">
        <v>-0.15005793742757823</v>
      </c>
    </row>
    <row r="2587" spans="1:29" ht="12.75" customHeight="1" x14ac:dyDescent="0.2">
      <c r="A2587" s="19">
        <v>42638</v>
      </c>
      <c r="B2587" s="19">
        <v>42274</v>
      </c>
      <c r="C2587" s="19">
        <v>40818</v>
      </c>
      <c r="D2587" s="16" t="s">
        <v>2</v>
      </c>
      <c r="E2587" s="114">
        <v>18117</v>
      </c>
      <c r="F2587" s="115">
        <v>10318</v>
      </c>
      <c r="G2587" s="113">
        <v>4227</v>
      </c>
      <c r="H2587" s="113">
        <v>1016</v>
      </c>
      <c r="I2587" s="113">
        <v>2556</v>
      </c>
      <c r="J2587" s="112">
        <v>17937</v>
      </c>
      <c r="K2587" s="112">
        <v>11361</v>
      </c>
      <c r="L2587" s="112">
        <v>3953</v>
      </c>
      <c r="M2587" s="112">
        <v>1401</v>
      </c>
      <c r="N2587" s="113">
        <v>1222</v>
      </c>
      <c r="O2587" s="112">
        <v>17486</v>
      </c>
      <c r="P2587" s="112">
        <v>10951</v>
      </c>
      <c r="Q2587" s="112">
        <v>3662</v>
      </c>
      <c r="R2587" s="112">
        <v>1383</v>
      </c>
      <c r="S2587" s="113">
        <v>1490</v>
      </c>
      <c r="T2587" s="17">
        <v>1.0035122930255991E-2</v>
      </c>
      <c r="U2587" s="17">
        <v>-9.1805298829328419E-2</v>
      </c>
      <c r="V2587" s="17">
        <v>6.9314444725524949E-2</v>
      </c>
      <c r="W2587" s="17">
        <v>-0.27480371163454675</v>
      </c>
      <c r="X2587" s="17">
        <v>1.0916530278232406</v>
      </c>
      <c r="Y2587" s="17">
        <v>1.0035122930255991E-2</v>
      </c>
      <c r="Z2587" s="17">
        <v>-6.0975609756097615E-2</v>
      </c>
      <c r="AA2587" s="17">
        <v>0.14181523500810367</v>
      </c>
      <c r="AB2587" s="17">
        <v>-3.4220532319391594E-2</v>
      </c>
      <c r="AC2587" s="17">
        <v>1.3666666666666667</v>
      </c>
    </row>
    <row r="2588" spans="1:29" ht="12.75" customHeight="1" x14ac:dyDescent="0.2">
      <c r="A2588" s="19">
        <v>42639</v>
      </c>
      <c r="B2588" s="19">
        <v>42275</v>
      </c>
      <c r="C2588" s="19">
        <v>40819</v>
      </c>
      <c r="D2588" s="16" t="s">
        <v>3</v>
      </c>
      <c r="E2588" s="114">
        <v>16779</v>
      </c>
      <c r="F2588" s="115">
        <v>10663</v>
      </c>
      <c r="G2588" s="113">
        <v>4237</v>
      </c>
      <c r="H2588" s="113">
        <v>1092</v>
      </c>
      <c r="I2588" s="113">
        <v>787</v>
      </c>
      <c r="J2588" s="112">
        <v>17070</v>
      </c>
      <c r="K2588" s="112">
        <v>10809</v>
      </c>
      <c r="L2588" s="112">
        <v>3911</v>
      </c>
      <c r="M2588" s="112">
        <v>1287</v>
      </c>
      <c r="N2588" s="113">
        <v>1063</v>
      </c>
      <c r="O2588" s="112">
        <v>16774</v>
      </c>
      <c r="P2588" s="112">
        <v>10818</v>
      </c>
      <c r="Q2588" s="112">
        <v>3496</v>
      </c>
      <c r="R2588" s="112">
        <v>1319</v>
      </c>
      <c r="S2588" s="113">
        <v>1141</v>
      </c>
      <c r="T2588" s="17">
        <v>-1.7047451669595759E-2</v>
      </c>
      <c r="U2588" s="17">
        <v>-1.3507262466463166E-2</v>
      </c>
      <c r="V2588" s="17">
        <v>8.3354640756839737E-2</v>
      </c>
      <c r="W2588" s="17">
        <v>-0.15151515151515149</v>
      </c>
      <c r="X2588" s="17">
        <v>-0.25964252116650988</v>
      </c>
      <c r="Y2588" s="17">
        <v>-1.7047451669595759E-2</v>
      </c>
      <c r="Z2588" s="17">
        <v>-4.4961934617107069E-2</v>
      </c>
      <c r="AA2588" s="17">
        <v>0.13319069269858241</v>
      </c>
      <c r="AB2588" s="17">
        <v>-0.10049423393739698</v>
      </c>
      <c r="AC2588" s="17">
        <v>-0.28584392014519056</v>
      </c>
    </row>
    <row r="2589" spans="1:29" ht="12.75" customHeight="1" x14ac:dyDescent="0.2">
      <c r="A2589" s="19">
        <v>42640</v>
      </c>
      <c r="B2589" s="19">
        <v>42276</v>
      </c>
      <c r="C2589" s="19">
        <v>40820</v>
      </c>
      <c r="D2589" s="16" t="s">
        <v>4</v>
      </c>
      <c r="E2589" s="114">
        <v>15662</v>
      </c>
      <c r="F2589" s="115">
        <v>9765</v>
      </c>
      <c r="G2589" s="113">
        <v>3608</v>
      </c>
      <c r="H2589" s="113">
        <v>1180</v>
      </c>
      <c r="I2589" s="113">
        <v>1109</v>
      </c>
      <c r="J2589" s="112">
        <v>14156</v>
      </c>
      <c r="K2589" s="112">
        <v>8202</v>
      </c>
      <c r="L2589" s="112">
        <v>3526</v>
      </c>
      <c r="M2589" s="112">
        <v>1389</v>
      </c>
      <c r="N2589" s="113">
        <v>1039</v>
      </c>
      <c r="O2589" s="112">
        <v>16226</v>
      </c>
      <c r="P2589" s="112">
        <v>10526</v>
      </c>
      <c r="Q2589" s="112">
        <v>3309</v>
      </c>
      <c r="R2589" s="112">
        <v>1271</v>
      </c>
      <c r="S2589" s="113">
        <v>1120</v>
      </c>
      <c r="T2589" s="17">
        <v>0.10638598474145233</v>
      </c>
      <c r="U2589" s="17">
        <v>0.19056327724945143</v>
      </c>
      <c r="V2589" s="17">
        <v>2.3255813953488413E-2</v>
      </c>
      <c r="W2589" s="17">
        <v>-0.15046796256299499</v>
      </c>
      <c r="X2589" s="17">
        <v>6.7372473532242516E-2</v>
      </c>
      <c r="Y2589" s="17">
        <v>0.10638598474145233</v>
      </c>
      <c r="Z2589" s="17">
        <v>-1.9676739283204459E-2</v>
      </c>
      <c r="AA2589" s="17">
        <v>-3.7610029341157647E-2</v>
      </c>
      <c r="AB2589" s="17">
        <v>-0.17827298050139273</v>
      </c>
      <c r="AC2589" s="17">
        <v>3.2588454376163867E-2</v>
      </c>
    </row>
    <row r="2590" spans="1:29" ht="12.75" customHeight="1" x14ac:dyDescent="0.2">
      <c r="A2590" s="19">
        <v>42641</v>
      </c>
      <c r="B2590" s="19">
        <v>42277</v>
      </c>
      <c r="C2590" s="19">
        <v>40821</v>
      </c>
      <c r="D2590" s="16" t="s">
        <v>5</v>
      </c>
      <c r="E2590" s="114">
        <v>15899</v>
      </c>
      <c r="F2590" s="115">
        <v>9664</v>
      </c>
      <c r="G2590" s="113">
        <v>4010</v>
      </c>
      <c r="H2590" s="113">
        <v>1265</v>
      </c>
      <c r="I2590" s="113">
        <v>960</v>
      </c>
      <c r="J2590" s="112">
        <v>16765</v>
      </c>
      <c r="K2590" s="112">
        <v>10365</v>
      </c>
      <c r="L2590" s="112">
        <v>4251</v>
      </c>
      <c r="M2590" s="112">
        <v>1126</v>
      </c>
      <c r="N2590" s="113">
        <v>1023</v>
      </c>
      <c r="O2590" s="112">
        <v>16574</v>
      </c>
      <c r="P2590" s="112">
        <v>10213</v>
      </c>
      <c r="Q2590" s="112">
        <v>3935</v>
      </c>
      <c r="R2590" s="112">
        <v>1159</v>
      </c>
      <c r="S2590" s="113">
        <v>1267</v>
      </c>
      <c r="T2590" s="17">
        <v>-5.1655234118699656E-2</v>
      </c>
      <c r="U2590" s="17">
        <v>-6.7631452001929548E-2</v>
      </c>
      <c r="V2590" s="17">
        <v>-5.6692542931075063E-2</v>
      </c>
      <c r="W2590" s="17">
        <v>0.12344582593250442</v>
      </c>
      <c r="X2590" s="17">
        <v>-6.1583577712609916E-2</v>
      </c>
      <c r="Y2590" s="17">
        <v>-5.1655234118699656E-2</v>
      </c>
      <c r="Z2590" s="17">
        <v>-0.12606257912823293</v>
      </c>
      <c r="AA2590" s="17">
        <v>0</v>
      </c>
      <c r="AB2590" s="17">
        <v>-2.3919753086419804E-2</v>
      </c>
      <c r="AC2590" s="17">
        <v>0.18081180811808117</v>
      </c>
    </row>
    <row r="2591" spans="1:29" ht="12.75" customHeight="1" x14ac:dyDescent="0.2">
      <c r="A2591" s="19">
        <v>42642</v>
      </c>
      <c r="B2591" s="19">
        <v>42278</v>
      </c>
      <c r="C2591" s="19">
        <v>40822</v>
      </c>
      <c r="D2591" s="16" t="s">
        <v>6</v>
      </c>
      <c r="E2591" s="114">
        <v>18333</v>
      </c>
      <c r="F2591" s="115">
        <v>10643</v>
      </c>
      <c r="G2591" s="113">
        <v>4390</v>
      </c>
      <c r="H2591" s="113">
        <v>1938</v>
      </c>
      <c r="I2591" s="113">
        <v>1362</v>
      </c>
      <c r="J2591" s="112">
        <v>19013</v>
      </c>
      <c r="K2591" s="112">
        <v>11686</v>
      </c>
      <c r="L2591" s="112">
        <v>4374</v>
      </c>
      <c r="M2591" s="112">
        <v>1692</v>
      </c>
      <c r="N2591" s="113">
        <v>1261</v>
      </c>
      <c r="O2591" s="112">
        <v>18159</v>
      </c>
      <c r="P2591" s="112">
        <v>11024</v>
      </c>
      <c r="Q2591" s="112">
        <v>3977</v>
      </c>
      <c r="R2591" s="112">
        <v>1643</v>
      </c>
      <c r="S2591" s="113">
        <v>1515</v>
      </c>
      <c r="T2591" s="17">
        <v>-3.5765002892757636E-2</v>
      </c>
      <c r="U2591" s="17">
        <v>-8.9252096525757274E-2</v>
      </c>
      <c r="V2591" s="17">
        <v>3.6579789666209006E-3</v>
      </c>
      <c r="W2591" s="17">
        <v>0.14539007092198575</v>
      </c>
      <c r="X2591" s="17">
        <v>8.0095162569389311E-2</v>
      </c>
      <c r="Y2591" s="17">
        <v>-3.5765002892757636E-2</v>
      </c>
      <c r="Z2591" s="17">
        <v>-8.9252096525757274E-2</v>
      </c>
      <c r="AA2591" s="17">
        <v>4.9486014821898072E-2</v>
      </c>
      <c r="AB2591" s="17">
        <v>0.17883211678832112</v>
      </c>
      <c r="AC2591" s="17">
        <v>-0.12072304712717885</v>
      </c>
    </row>
    <row r="2592" spans="1:29" ht="12.75" customHeight="1" x14ac:dyDescent="0.2">
      <c r="A2592" s="19">
        <v>42643</v>
      </c>
      <c r="B2592" s="19">
        <v>42279</v>
      </c>
      <c r="C2592" s="19">
        <v>40823</v>
      </c>
      <c r="D2592" s="16" t="s">
        <v>7</v>
      </c>
      <c r="E2592" s="114">
        <v>19209</v>
      </c>
      <c r="F2592" s="115">
        <v>11330</v>
      </c>
      <c r="G2592" s="113">
        <v>4856</v>
      </c>
      <c r="H2592" s="113">
        <v>1630</v>
      </c>
      <c r="I2592" s="113">
        <v>1393</v>
      </c>
      <c r="J2592" s="112">
        <v>18543</v>
      </c>
      <c r="K2592" s="112">
        <v>10784</v>
      </c>
      <c r="L2592" s="112">
        <v>4316</v>
      </c>
      <c r="M2592" s="112">
        <v>1747</v>
      </c>
      <c r="N2592" s="113">
        <v>1696</v>
      </c>
      <c r="O2592" s="112">
        <v>19314</v>
      </c>
      <c r="P2592" s="112">
        <v>11703</v>
      </c>
      <c r="Q2592" s="112">
        <v>4389</v>
      </c>
      <c r="R2592" s="112">
        <v>1851</v>
      </c>
      <c r="S2592" s="113">
        <v>1371</v>
      </c>
      <c r="T2592" s="17">
        <v>3.5916518362724581E-2</v>
      </c>
      <c r="U2592" s="17">
        <v>5.0630563798219619E-2</v>
      </c>
      <c r="V2592" s="17">
        <v>0.12511584800741438</v>
      </c>
      <c r="W2592" s="17">
        <v>-6.6971951917572992E-2</v>
      </c>
      <c r="X2592" s="17">
        <v>-0.17865566037735847</v>
      </c>
      <c r="Y2592" s="17">
        <v>3.5916518362724581E-2</v>
      </c>
      <c r="Z2592" s="17">
        <v>-6.4023130937629125E-2</v>
      </c>
      <c r="AA2592" s="17">
        <v>8.8057360519829819E-2</v>
      </c>
      <c r="AB2592" s="17">
        <v>-7.1225071225071268E-2</v>
      </c>
      <c r="AC2592" s="17">
        <v>-0.1116071428571429</v>
      </c>
    </row>
    <row r="2593" spans="1:29" ht="12.75" customHeight="1" x14ac:dyDescent="0.2">
      <c r="A2593" s="19">
        <v>42644</v>
      </c>
      <c r="B2593" s="19">
        <v>42280</v>
      </c>
      <c r="C2593" s="19">
        <v>40824</v>
      </c>
      <c r="D2593" s="16" t="s">
        <v>1</v>
      </c>
      <c r="E2593" s="114">
        <v>21494</v>
      </c>
      <c r="F2593" s="115">
        <v>11266</v>
      </c>
      <c r="G2593" s="113">
        <v>5805</v>
      </c>
      <c r="H2593" s="113">
        <v>2732</v>
      </c>
      <c r="I2593" s="113">
        <v>1691</v>
      </c>
      <c r="J2593" s="112">
        <v>20352</v>
      </c>
      <c r="K2593" s="112">
        <v>10536</v>
      </c>
      <c r="L2593" s="112">
        <v>5611</v>
      </c>
      <c r="M2593" s="112">
        <v>2596</v>
      </c>
      <c r="N2593" s="113">
        <v>1609</v>
      </c>
      <c r="O2593" s="112">
        <v>20205</v>
      </c>
      <c r="P2593" s="112">
        <v>11826</v>
      </c>
      <c r="Q2593" s="112">
        <v>4588</v>
      </c>
      <c r="R2593" s="112">
        <v>1969</v>
      </c>
      <c r="S2593" s="113">
        <v>1822</v>
      </c>
      <c r="T2593" s="17">
        <v>5.6112421383647693E-2</v>
      </c>
      <c r="U2593" s="17">
        <v>6.9286256643887656E-2</v>
      </c>
      <c r="V2593" s="17">
        <v>3.4574942078061E-2</v>
      </c>
      <c r="W2593" s="17">
        <v>5.238828967642517E-2</v>
      </c>
      <c r="X2593" s="17">
        <v>5.0963331261653311E-2</v>
      </c>
      <c r="Y2593" s="17">
        <v>5.6112421383647693E-2</v>
      </c>
      <c r="Z2593" s="17">
        <v>-4.1843850995067156E-2</v>
      </c>
      <c r="AA2593" s="17">
        <v>8.9527027027026973E-2</v>
      </c>
      <c r="AB2593" s="17">
        <v>0.27069767441860471</v>
      </c>
      <c r="AC2593" s="17">
        <v>-0.16904176904176904</v>
      </c>
    </row>
    <row r="2594" spans="1:29" ht="12.75" customHeight="1" x14ac:dyDescent="0.2">
      <c r="A2594" s="19">
        <v>42645</v>
      </c>
      <c r="B2594" s="19">
        <v>42281</v>
      </c>
      <c r="C2594" s="19">
        <v>40825</v>
      </c>
      <c r="D2594" s="16" t="s">
        <v>2</v>
      </c>
      <c r="E2594" s="114">
        <v>20049</v>
      </c>
      <c r="F2594" s="115">
        <v>12105</v>
      </c>
      <c r="G2594" s="113">
        <v>4719</v>
      </c>
      <c r="H2594" s="113">
        <v>1845</v>
      </c>
      <c r="I2594" s="113">
        <v>1380</v>
      </c>
      <c r="J2594" s="112">
        <v>18730</v>
      </c>
      <c r="K2594" s="112">
        <v>11347</v>
      </c>
      <c r="L2594" s="112">
        <v>4576</v>
      </c>
      <c r="M2594" s="112">
        <v>1569</v>
      </c>
      <c r="N2594" s="113">
        <v>1238</v>
      </c>
      <c r="O2594" s="112">
        <v>18925</v>
      </c>
      <c r="P2594" s="112">
        <v>11493</v>
      </c>
      <c r="Q2594" s="112">
        <v>4454</v>
      </c>
      <c r="R2594" s="112">
        <v>1407</v>
      </c>
      <c r="S2594" s="113">
        <v>1571</v>
      </c>
      <c r="T2594" s="17">
        <v>7.042178323545123E-2</v>
      </c>
      <c r="U2594" s="17">
        <v>6.6801797832026111E-2</v>
      </c>
      <c r="V2594" s="17">
        <v>3.125E-2</v>
      </c>
      <c r="W2594" s="17">
        <v>0.17590822179732313</v>
      </c>
      <c r="X2594" s="17">
        <v>0.1147011308562198</v>
      </c>
      <c r="Y2594" s="17">
        <v>7.042178323545123E-2</v>
      </c>
      <c r="Z2594" s="17">
        <v>-4.0047581284694656E-2</v>
      </c>
      <c r="AA2594" s="17">
        <v>6.6681735985533397E-2</v>
      </c>
      <c r="AB2594" s="17">
        <v>0.24158815612382245</v>
      </c>
      <c r="AC2594" s="17">
        <v>-3.157894736842104E-2</v>
      </c>
    </row>
    <row r="2595" spans="1:29" ht="12.75" customHeight="1" x14ac:dyDescent="0.2">
      <c r="A2595" s="19">
        <v>42646</v>
      </c>
      <c r="B2595" s="19">
        <v>42282</v>
      </c>
      <c r="C2595" s="19">
        <v>40826</v>
      </c>
      <c r="D2595" s="16" t="s">
        <v>3</v>
      </c>
      <c r="E2595" s="114">
        <v>18549</v>
      </c>
      <c r="F2595" s="115">
        <v>11638</v>
      </c>
      <c r="G2595" s="113">
        <v>4529</v>
      </c>
      <c r="H2595" s="113">
        <v>1411</v>
      </c>
      <c r="I2595" s="113">
        <v>971</v>
      </c>
      <c r="J2595" s="112">
        <v>19185</v>
      </c>
      <c r="K2595" s="112">
        <v>11385</v>
      </c>
      <c r="L2595" s="112">
        <v>4524</v>
      </c>
      <c r="M2595" s="112">
        <v>1855</v>
      </c>
      <c r="N2595" s="113">
        <v>1421</v>
      </c>
      <c r="O2595" s="112">
        <v>18875</v>
      </c>
      <c r="P2595" s="112">
        <v>11403</v>
      </c>
      <c r="Q2595" s="112">
        <v>4111</v>
      </c>
      <c r="R2595" s="112">
        <v>1975</v>
      </c>
      <c r="S2595" s="113">
        <v>1386</v>
      </c>
      <c r="T2595" s="17">
        <v>-3.3150899139953061E-2</v>
      </c>
      <c r="U2595" s="17">
        <v>2.2222222222222143E-2</v>
      </c>
      <c r="V2595" s="17">
        <v>1.105216622458105E-3</v>
      </c>
      <c r="W2595" s="17">
        <v>-0.23935309973045826</v>
      </c>
      <c r="X2595" s="17">
        <v>-0.31667839549612953</v>
      </c>
      <c r="Y2595" s="17">
        <v>-3.3150899139953061E-2</v>
      </c>
      <c r="Z2595" s="17">
        <v>5.7711533218213207E-2</v>
      </c>
      <c r="AA2595" s="17">
        <v>9.5814178562787289E-2</v>
      </c>
      <c r="AB2595" s="17">
        <v>-0.20056657223796037</v>
      </c>
      <c r="AC2595" s="17">
        <v>-0.33765347885402452</v>
      </c>
    </row>
    <row r="2596" spans="1:29" ht="12.75" customHeight="1" x14ac:dyDescent="0.2">
      <c r="A2596" s="19">
        <v>42647</v>
      </c>
      <c r="B2596" s="19">
        <v>42283</v>
      </c>
      <c r="C2596" s="19">
        <v>40827</v>
      </c>
      <c r="D2596" s="16" t="s">
        <v>4</v>
      </c>
      <c r="E2596" s="114">
        <v>17069</v>
      </c>
      <c r="F2596" s="115">
        <v>10484</v>
      </c>
      <c r="G2596" s="113">
        <v>4011</v>
      </c>
      <c r="H2596" s="113">
        <v>1248</v>
      </c>
      <c r="I2596" s="113">
        <v>1326</v>
      </c>
      <c r="J2596" s="112">
        <v>17219</v>
      </c>
      <c r="K2596" s="112">
        <v>10204</v>
      </c>
      <c r="L2596" s="112">
        <v>4094</v>
      </c>
      <c r="M2596" s="112">
        <v>1577</v>
      </c>
      <c r="N2596" s="113">
        <v>1344</v>
      </c>
      <c r="O2596" s="112">
        <v>17354</v>
      </c>
      <c r="P2596" s="112">
        <v>11023</v>
      </c>
      <c r="Q2596" s="112">
        <v>3411</v>
      </c>
      <c r="R2596" s="112">
        <v>1754</v>
      </c>
      <c r="S2596" s="113">
        <v>1166</v>
      </c>
      <c r="T2596" s="17">
        <v>-8.7113072768453259E-3</v>
      </c>
      <c r="U2596" s="17">
        <v>2.7440219521756237E-2</v>
      </c>
      <c r="V2596" s="17">
        <v>-2.0273571079628683E-2</v>
      </c>
      <c r="W2596" s="17">
        <v>-0.20862396956246032</v>
      </c>
      <c r="X2596" s="17">
        <v>-1.3392857142857095E-2</v>
      </c>
      <c r="Y2596" s="17">
        <v>-8.7113072768453259E-3</v>
      </c>
      <c r="Z2596" s="17">
        <v>6.2101104244757455E-2</v>
      </c>
      <c r="AA2596" s="17">
        <v>9.5004095004094902E-2</v>
      </c>
      <c r="AB2596" s="17">
        <v>-0.20560152768936979</v>
      </c>
      <c r="AC2596" s="17">
        <v>4.5741324921135584E-2</v>
      </c>
    </row>
    <row r="2597" spans="1:29" ht="12.75" customHeight="1" x14ac:dyDescent="0.2">
      <c r="A2597" s="19">
        <v>42648</v>
      </c>
      <c r="B2597" s="19">
        <v>42284</v>
      </c>
      <c r="C2597" s="19">
        <v>40828</v>
      </c>
      <c r="D2597" s="16" t="s">
        <v>5</v>
      </c>
      <c r="E2597" s="114">
        <v>17846</v>
      </c>
      <c r="F2597" s="115">
        <v>11187</v>
      </c>
      <c r="G2597" s="113">
        <v>4440</v>
      </c>
      <c r="H2597" s="113">
        <v>1201</v>
      </c>
      <c r="I2597" s="113">
        <v>1018</v>
      </c>
      <c r="J2597" s="112">
        <v>18595</v>
      </c>
      <c r="K2597" s="112">
        <v>11141</v>
      </c>
      <c r="L2597" s="112">
        <v>4586</v>
      </c>
      <c r="M2597" s="112">
        <v>1611</v>
      </c>
      <c r="N2597" s="113">
        <v>1257</v>
      </c>
      <c r="O2597" s="112">
        <v>17842</v>
      </c>
      <c r="P2597" s="112">
        <v>10681</v>
      </c>
      <c r="Q2597" s="112">
        <v>4167</v>
      </c>
      <c r="R2597" s="112">
        <v>1618</v>
      </c>
      <c r="S2597" s="113">
        <v>1376</v>
      </c>
      <c r="T2597" s="17">
        <v>-4.0279645065877889E-2</v>
      </c>
      <c r="U2597" s="17">
        <v>4.1288932770846554E-3</v>
      </c>
      <c r="V2597" s="17">
        <v>-3.1836022677714793E-2</v>
      </c>
      <c r="W2597" s="17">
        <v>-0.25450031036623211</v>
      </c>
      <c r="X2597" s="17">
        <v>-0.19013524264120918</v>
      </c>
      <c r="Y2597" s="17">
        <v>-4.0279645065877889E-2</v>
      </c>
      <c r="Z2597" s="17">
        <v>1.6168589335997741E-2</v>
      </c>
      <c r="AA2597" s="17">
        <v>0.16566027828826457</v>
      </c>
      <c r="AB2597" s="17">
        <v>-0.2563467492260062</v>
      </c>
      <c r="AC2597" s="17">
        <v>-0.16351684470008221</v>
      </c>
    </row>
    <row r="2598" spans="1:29" ht="12.75" customHeight="1" x14ac:dyDescent="0.2">
      <c r="A2598" s="19">
        <v>42649</v>
      </c>
      <c r="B2598" s="19">
        <v>42285</v>
      </c>
      <c r="C2598" s="19">
        <v>40829</v>
      </c>
      <c r="D2598" s="16" t="s">
        <v>6</v>
      </c>
      <c r="E2598" s="114">
        <v>19918</v>
      </c>
      <c r="F2598" s="115">
        <v>11506</v>
      </c>
      <c r="G2598" s="113">
        <v>4912</v>
      </c>
      <c r="H2598" s="113">
        <v>1832</v>
      </c>
      <c r="I2598" s="113">
        <v>1668</v>
      </c>
      <c r="J2598" s="112">
        <v>19797</v>
      </c>
      <c r="K2598" s="112">
        <v>11779</v>
      </c>
      <c r="L2598" s="112">
        <v>4643</v>
      </c>
      <c r="M2598" s="112">
        <v>1764</v>
      </c>
      <c r="N2598" s="113">
        <v>1611</v>
      </c>
      <c r="O2598" s="112">
        <v>18339</v>
      </c>
      <c r="P2598" s="112">
        <v>11041</v>
      </c>
      <c r="Q2598" s="112">
        <v>4251</v>
      </c>
      <c r="R2598" s="112">
        <v>1703</v>
      </c>
      <c r="S2598" s="113">
        <v>1344</v>
      </c>
      <c r="T2598" s="17">
        <v>6.1120371773502047E-3</v>
      </c>
      <c r="U2598" s="17">
        <v>-2.3176840139230825E-2</v>
      </c>
      <c r="V2598" s="17">
        <v>5.7936678871419289E-2</v>
      </c>
      <c r="W2598" s="17">
        <v>3.8548752834467015E-2</v>
      </c>
      <c r="X2598" s="17">
        <v>3.5381750465549366E-2</v>
      </c>
      <c r="Y2598" s="17">
        <v>6.1120371773502047E-3</v>
      </c>
      <c r="Z2598" s="17">
        <v>-2.1099200272247765E-2</v>
      </c>
      <c r="AA2598" s="17">
        <v>0.1928120446818844</v>
      </c>
      <c r="AB2598" s="17">
        <v>0.1536523929471032</v>
      </c>
      <c r="AC2598" s="17">
        <v>-0.11839323467230445</v>
      </c>
    </row>
    <row r="2599" spans="1:29" ht="12.75" customHeight="1" x14ac:dyDescent="0.2">
      <c r="A2599" s="19">
        <v>42650</v>
      </c>
      <c r="B2599" s="19">
        <v>42286</v>
      </c>
      <c r="C2599" s="19">
        <v>40830</v>
      </c>
      <c r="D2599" s="16" t="s">
        <v>7</v>
      </c>
      <c r="E2599" s="114">
        <v>20267</v>
      </c>
      <c r="F2599" s="115">
        <v>11878</v>
      </c>
      <c r="G2599" s="113">
        <v>5128</v>
      </c>
      <c r="H2599" s="113">
        <v>1920</v>
      </c>
      <c r="I2599" s="113">
        <v>1341</v>
      </c>
      <c r="J2599" s="112">
        <v>20048</v>
      </c>
      <c r="K2599" s="112">
        <v>12066</v>
      </c>
      <c r="L2599" s="112">
        <v>4553</v>
      </c>
      <c r="M2599" s="112">
        <v>1936</v>
      </c>
      <c r="N2599" s="113">
        <v>1493</v>
      </c>
      <c r="O2599" s="112">
        <v>18552</v>
      </c>
      <c r="P2599" s="112">
        <v>11388</v>
      </c>
      <c r="Q2599" s="112">
        <v>4174</v>
      </c>
      <c r="R2599" s="112">
        <v>1583</v>
      </c>
      <c r="S2599" s="113">
        <v>1407</v>
      </c>
      <c r="T2599" s="17">
        <v>1.0923782920989611E-2</v>
      </c>
      <c r="U2599" s="17">
        <v>-1.558097132438252E-2</v>
      </c>
      <c r="V2599" s="17">
        <v>0.12629035800571042</v>
      </c>
      <c r="W2599" s="17">
        <v>-8.2644628099173278E-3</v>
      </c>
      <c r="X2599" s="17">
        <v>-0.10180843938379103</v>
      </c>
      <c r="Y2599" s="17">
        <v>1.0923782920989611E-2</v>
      </c>
      <c r="Z2599" s="17">
        <v>-2.6473239898369028E-2</v>
      </c>
      <c r="AA2599" s="17">
        <v>0.13026228785541116</v>
      </c>
      <c r="AB2599" s="17">
        <v>0.19180633147113602</v>
      </c>
      <c r="AC2599" s="17">
        <v>-0.2297530155083285</v>
      </c>
    </row>
    <row r="2600" spans="1:29" ht="12.75" customHeight="1" x14ac:dyDescent="0.2">
      <c r="A2600" s="19">
        <v>42651</v>
      </c>
      <c r="B2600" s="19">
        <v>42287</v>
      </c>
      <c r="C2600" s="19">
        <v>40831</v>
      </c>
      <c r="D2600" s="16" t="s">
        <v>1</v>
      </c>
      <c r="E2600" s="114">
        <v>20959</v>
      </c>
      <c r="F2600" s="115">
        <v>11116</v>
      </c>
      <c r="G2600" s="113">
        <v>5760</v>
      </c>
      <c r="H2600" s="113">
        <v>1858</v>
      </c>
      <c r="I2600" s="113">
        <v>2225</v>
      </c>
      <c r="J2600" s="112">
        <v>22041</v>
      </c>
      <c r="K2600" s="112">
        <v>12048</v>
      </c>
      <c r="L2600" s="112">
        <v>5863</v>
      </c>
      <c r="M2600" s="112">
        <v>2134</v>
      </c>
      <c r="N2600" s="113">
        <v>1996</v>
      </c>
      <c r="O2600" s="112">
        <v>19275</v>
      </c>
      <c r="P2600" s="112">
        <v>11582</v>
      </c>
      <c r="Q2600" s="112">
        <v>4274</v>
      </c>
      <c r="R2600" s="112">
        <v>1560</v>
      </c>
      <c r="S2600" s="113">
        <v>1859</v>
      </c>
      <c r="T2600" s="17">
        <v>-4.9090331654643604E-2</v>
      </c>
      <c r="U2600" s="17">
        <v>-7.7357237715803495E-2</v>
      </c>
      <c r="V2600" s="17">
        <v>-1.7567798055602935E-2</v>
      </c>
      <c r="W2600" s="17">
        <v>-0.1293345829428304</v>
      </c>
      <c r="X2600" s="17">
        <v>0.11472945891783559</v>
      </c>
      <c r="Y2600" s="17">
        <v>-4.9090331654643604E-2</v>
      </c>
      <c r="Z2600" s="17">
        <v>-7.4437968359700291E-2</v>
      </c>
      <c r="AA2600" s="17">
        <v>5.9992638940007392E-2</v>
      </c>
      <c r="AB2600" s="17">
        <v>0.17893401015228427</v>
      </c>
      <c r="AC2600" s="17">
        <v>-3.5826242722793999E-3</v>
      </c>
    </row>
    <row r="2601" spans="1:29" ht="12.75" customHeight="1" x14ac:dyDescent="0.2">
      <c r="A2601" s="19">
        <v>42652</v>
      </c>
      <c r="B2601" s="19">
        <v>42288</v>
      </c>
      <c r="C2601" s="19">
        <v>40832</v>
      </c>
      <c r="D2601" s="16" t="s">
        <v>2</v>
      </c>
      <c r="E2601" s="114">
        <v>19870</v>
      </c>
      <c r="F2601" s="115">
        <v>11669</v>
      </c>
      <c r="G2601" s="113">
        <v>4757</v>
      </c>
      <c r="H2601" s="113">
        <v>1904</v>
      </c>
      <c r="I2601" s="113">
        <v>1540</v>
      </c>
      <c r="J2601" s="112">
        <v>20856</v>
      </c>
      <c r="K2601" s="112">
        <v>12410</v>
      </c>
      <c r="L2601" s="112">
        <v>5198</v>
      </c>
      <c r="M2601" s="112">
        <v>1978</v>
      </c>
      <c r="N2601" s="113">
        <v>1270</v>
      </c>
      <c r="O2601" s="112">
        <v>18661</v>
      </c>
      <c r="P2601" s="112">
        <v>11465</v>
      </c>
      <c r="Q2601" s="112">
        <v>4183</v>
      </c>
      <c r="R2601" s="112">
        <v>1602</v>
      </c>
      <c r="S2601" s="113">
        <v>1411</v>
      </c>
      <c r="T2601" s="17">
        <v>-4.7276563099347912E-2</v>
      </c>
      <c r="U2601" s="17">
        <v>-5.9709911361805035E-2</v>
      </c>
      <c r="V2601" s="17">
        <v>-8.4840323201231249E-2</v>
      </c>
      <c r="W2601" s="17">
        <v>-3.7411526794742134E-2</v>
      </c>
      <c r="X2601" s="17">
        <v>0.21259842519685046</v>
      </c>
      <c r="Y2601" s="17">
        <v>-4.7276563099347912E-2</v>
      </c>
      <c r="Z2601" s="17">
        <v>-7.5942350332594222E-2</v>
      </c>
      <c r="AA2601" s="17">
        <v>7.4057349288778607E-2</v>
      </c>
      <c r="AB2601" s="17">
        <v>0.2778523489932887</v>
      </c>
      <c r="AC2601" s="17">
        <v>-6.489292667098967E-4</v>
      </c>
    </row>
    <row r="2602" spans="1:29" ht="12.75" customHeight="1" x14ac:dyDescent="0.2">
      <c r="A2602" s="19">
        <v>42653</v>
      </c>
      <c r="B2602" s="19">
        <v>42289</v>
      </c>
      <c r="C2602" s="19">
        <v>40833</v>
      </c>
      <c r="D2602" s="16" t="s">
        <v>3</v>
      </c>
      <c r="E2602" s="114">
        <v>19145</v>
      </c>
      <c r="F2602" s="115">
        <v>11334</v>
      </c>
      <c r="G2602" s="113">
        <v>4801</v>
      </c>
      <c r="H2602" s="113">
        <v>1727</v>
      </c>
      <c r="I2602" s="113">
        <v>1283</v>
      </c>
      <c r="J2602" s="112">
        <v>20137</v>
      </c>
      <c r="K2602" s="112">
        <v>11993</v>
      </c>
      <c r="L2602" s="112">
        <v>4713</v>
      </c>
      <c r="M2602" s="112">
        <v>1912</v>
      </c>
      <c r="N2602" s="113">
        <v>1519</v>
      </c>
      <c r="O2602" s="112">
        <v>17272</v>
      </c>
      <c r="P2602" s="112">
        <v>10821</v>
      </c>
      <c r="Q2602" s="112">
        <v>3679</v>
      </c>
      <c r="R2602" s="112">
        <v>1508</v>
      </c>
      <c r="S2602" s="113">
        <v>1264</v>
      </c>
      <c r="T2602" s="17">
        <v>-4.9262551522073816E-2</v>
      </c>
      <c r="U2602" s="17">
        <v>-5.4948720086717251E-2</v>
      </c>
      <c r="V2602" s="17">
        <v>1.8671758964566187E-2</v>
      </c>
      <c r="W2602" s="17">
        <v>-9.6757322175732186E-2</v>
      </c>
      <c r="X2602" s="17">
        <v>-0.1553653719552337</v>
      </c>
      <c r="Y2602" s="17">
        <v>-4.9262551522073816E-2</v>
      </c>
      <c r="Z2602" s="17">
        <v>-4.3625010547633125E-2</v>
      </c>
      <c r="AA2602" s="17">
        <v>0.19606377678126563</v>
      </c>
      <c r="AB2602" s="17">
        <v>9.4423320659062115E-2</v>
      </c>
      <c r="AC2602" s="17">
        <v>-0.11149584487534625</v>
      </c>
    </row>
    <row r="2603" spans="1:29" ht="12.75" customHeight="1" x14ac:dyDescent="0.2">
      <c r="A2603" s="19">
        <v>42654</v>
      </c>
      <c r="B2603" s="19">
        <v>42290</v>
      </c>
      <c r="C2603" s="19">
        <v>40834</v>
      </c>
      <c r="D2603" s="16" t="s">
        <v>4</v>
      </c>
      <c r="E2603" s="114">
        <v>17490</v>
      </c>
      <c r="F2603" s="115">
        <v>10373</v>
      </c>
      <c r="G2603" s="113">
        <v>4142</v>
      </c>
      <c r="H2603" s="113">
        <v>1597</v>
      </c>
      <c r="I2603" s="113">
        <v>1378</v>
      </c>
      <c r="J2603" s="112">
        <v>17556</v>
      </c>
      <c r="K2603" s="112">
        <v>10377</v>
      </c>
      <c r="L2603" s="112">
        <v>4316</v>
      </c>
      <c r="M2603" s="112">
        <v>1784</v>
      </c>
      <c r="N2603" s="113">
        <v>1079</v>
      </c>
      <c r="O2603" s="112">
        <v>16524</v>
      </c>
      <c r="P2603" s="112">
        <v>10285</v>
      </c>
      <c r="Q2603" s="112">
        <v>3557</v>
      </c>
      <c r="R2603" s="112">
        <v>1560</v>
      </c>
      <c r="S2603" s="113">
        <v>1122</v>
      </c>
      <c r="T2603" s="17">
        <v>-3.7593984962406291E-3</v>
      </c>
      <c r="U2603" s="17">
        <v>-3.8546786161708368E-4</v>
      </c>
      <c r="V2603" s="17">
        <v>-4.0315106580166793E-2</v>
      </c>
      <c r="W2603" s="17">
        <v>-0.10482062780269064</v>
      </c>
      <c r="X2603" s="17">
        <v>0.27710843373493965</v>
      </c>
      <c r="Y2603" s="17">
        <v>-3.7593984962406291E-3</v>
      </c>
      <c r="Z2603" s="17">
        <v>-3.6235250394871299E-2</v>
      </c>
      <c r="AA2603" s="17">
        <v>4.0965066599648159E-2</v>
      </c>
      <c r="AB2603" s="17">
        <v>1.5903307888040619E-2</v>
      </c>
      <c r="AC2603" s="17">
        <v>0.17576791808873726</v>
      </c>
    </row>
    <row r="2604" spans="1:29" ht="12.75" customHeight="1" x14ac:dyDescent="0.2">
      <c r="A2604" s="19">
        <v>42655</v>
      </c>
      <c r="B2604" s="19">
        <v>42291</v>
      </c>
      <c r="C2604" s="19">
        <v>40835</v>
      </c>
      <c r="D2604" s="16" t="s">
        <v>5</v>
      </c>
      <c r="E2604" s="114">
        <v>18869</v>
      </c>
      <c r="F2604" s="115">
        <v>11410</v>
      </c>
      <c r="G2604" s="113">
        <v>4607</v>
      </c>
      <c r="H2604" s="113">
        <v>1473</v>
      </c>
      <c r="I2604" s="113">
        <v>1379</v>
      </c>
      <c r="J2604" s="112">
        <v>18359</v>
      </c>
      <c r="K2604" s="112">
        <v>11260</v>
      </c>
      <c r="L2604" s="112">
        <v>4372</v>
      </c>
      <c r="M2604" s="112">
        <v>1605</v>
      </c>
      <c r="N2604" s="113">
        <v>1122</v>
      </c>
      <c r="O2604" s="112">
        <v>16910</v>
      </c>
      <c r="P2604" s="112">
        <v>10136</v>
      </c>
      <c r="Q2604" s="112">
        <v>3915</v>
      </c>
      <c r="R2604" s="112">
        <v>1445</v>
      </c>
      <c r="S2604" s="113">
        <v>1414</v>
      </c>
      <c r="T2604" s="17">
        <v>2.7779290811046353E-2</v>
      </c>
      <c r="U2604" s="17">
        <v>1.3321492007104752E-2</v>
      </c>
      <c r="V2604" s="17">
        <v>5.3751143641354027E-2</v>
      </c>
      <c r="W2604" s="17">
        <v>-8.2242990654205594E-2</v>
      </c>
      <c r="X2604" s="17">
        <v>0.22905525846702313</v>
      </c>
      <c r="Y2604" s="17">
        <v>2.7779290811046353E-2</v>
      </c>
      <c r="Z2604" s="17">
        <v>3.4170216622858796E-2</v>
      </c>
      <c r="AA2604" s="17">
        <v>0.24244875943905075</v>
      </c>
      <c r="AB2604" s="17">
        <v>-8.2242990654205594E-2</v>
      </c>
      <c r="AC2604" s="17">
        <v>0.14061207609594706</v>
      </c>
    </row>
    <row r="2605" spans="1:29" ht="12.75" customHeight="1" x14ac:dyDescent="0.2">
      <c r="A2605" s="19">
        <v>42656</v>
      </c>
      <c r="B2605" s="19">
        <v>42292</v>
      </c>
      <c r="C2605" s="19">
        <v>40836</v>
      </c>
      <c r="D2605" s="16" t="s">
        <v>6</v>
      </c>
      <c r="E2605" s="114">
        <v>20013</v>
      </c>
      <c r="F2605" s="115">
        <v>11542</v>
      </c>
      <c r="G2605" s="113">
        <v>4795</v>
      </c>
      <c r="H2605" s="113">
        <v>1955</v>
      </c>
      <c r="I2605" s="113">
        <v>1721</v>
      </c>
      <c r="J2605" s="112">
        <v>19519</v>
      </c>
      <c r="K2605" s="112">
        <v>11842</v>
      </c>
      <c r="L2605" s="112">
        <v>4225</v>
      </c>
      <c r="M2605" s="112">
        <v>1803</v>
      </c>
      <c r="N2605" s="113">
        <v>1649</v>
      </c>
      <c r="O2605" s="112">
        <v>16990</v>
      </c>
      <c r="P2605" s="112">
        <v>10608</v>
      </c>
      <c r="Q2605" s="112">
        <v>3321</v>
      </c>
      <c r="R2605" s="112">
        <v>1577</v>
      </c>
      <c r="S2605" s="113">
        <v>1484</v>
      </c>
      <c r="T2605" s="17">
        <v>2.5308673600082043E-2</v>
      </c>
      <c r="U2605" s="17">
        <v>-2.5333558520520216E-2</v>
      </c>
      <c r="V2605" s="17">
        <v>0.13491124260355036</v>
      </c>
      <c r="W2605" s="17">
        <v>8.4303937881308855E-2</v>
      </c>
      <c r="X2605" s="17">
        <v>4.3662825955124385E-2</v>
      </c>
      <c r="Y2605" s="17">
        <v>2.5308673600082043E-2</v>
      </c>
      <c r="Z2605" s="17">
        <v>7.4274013402829464E-2</v>
      </c>
      <c r="AA2605" s="17">
        <v>0.19337979094076663</v>
      </c>
      <c r="AB2605" s="17">
        <v>0.33447098976109224</v>
      </c>
      <c r="AC2605" s="17">
        <v>0.21026722925457109</v>
      </c>
    </row>
    <row r="2606" spans="1:29" ht="12.75" customHeight="1" x14ac:dyDescent="0.2">
      <c r="A2606" s="19">
        <v>42657</v>
      </c>
      <c r="B2606" s="19">
        <v>42293</v>
      </c>
      <c r="C2606" s="19">
        <v>40837</v>
      </c>
      <c r="D2606" s="16" t="s">
        <v>7</v>
      </c>
      <c r="E2606" s="114">
        <v>19660</v>
      </c>
      <c r="F2606" s="115">
        <v>11741</v>
      </c>
      <c r="G2606" s="113">
        <v>4470</v>
      </c>
      <c r="H2606" s="113">
        <v>1970</v>
      </c>
      <c r="I2606" s="113">
        <v>1479</v>
      </c>
      <c r="J2606" s="112">
        <v>18994</v>
      </c>
      <c r="K2606" s="112">
        <v>11477</v>
      </c>
      <c r="L2606" s="112">
        <v>4467</v>
      </c>
      <c r="M2606" s="112">
        <v>1723</v>
      </c>
      <c r="N2606" s="113">
        <v>1327</v>
      </c>
      <c r="O2606" s="112">
        <v>18131</v>
      </c>
      <c r="P2606" s="112">
        <v>11051</v>
      </c>
      <c r="Q2606" s="112">
        <v>4285</v>
      </c>
      <c r="R2606" s="112">
        <v>1529</v>
      </c>
      <c r="S2606" s="113">
        <v>1266</v>
      </c>
      <c r="T2606" s="17">
        <v>3.5063704327682466E-2</v>
      </c>
      <c r="U2606" s="17">
        <v>2.3002526792715861E-2</v>
      </c>
      <c r="V2606" s="17">
        <v>6.7159167226327199E-4</v>
      </c>
      <c r="W2606" s="17">
        <v>0.14335461404526995</v>
      </c>
      <c r="X2606" s="17">
        <v>0.11454408440090424</v>
      </c>
      <c r="Y2606" s="17">
        <v>3.5063704327682466E-2</v>
      </c>
      <c r="Z2606" s="17">
        <v>4.0776526903643306E-2</v>
      </c>
      <c r="AA2606" s="17">
        <v>0.20387826555346078</v>
      </c>
      <c r="AB2606" s="17">
        <v>0.31071190951430472</v>
      </c>
      <c r="AC2606" s="17">
        <v>0.17754777070063699</v>
      </c>
    </row>
    <row r="2607" spans="1:29" ht="12.75" customHeight="1" x14ac:dyDescent="0.2">
      <c r="A2607" s="19">
        <v>42658</v>
      </c>
      <c r="B2607" s="19">
        <v>42294</v>
      </c>
      <c r="C2607" s="19">
        <v>40838</v>
      </c>
      <c r="D2607" s="16" t="s">
        <v>1</v>
      </c>
      <c r="E2607" s="114">
        <v>23080</v>
      </c>
      <c r="F2607" s="115">
        <v>11881</v>
      </c>
      <c r="G2607" s="113">
        <v>6508</v>
      </c>
      <c r="H2607" s="113">
        <v>2516</v>
      </c>
      <c r="I2607" s="113">
        <v>2175</v>
      </c>
      <c r="J2607" s="112">
        <v>21435</v>
      </c>
      <c r="K2607" s="112">
        <v>11962</v>
      </c>
      <c r="L2607" s="112">
        <v>5499</v>
      </c>
      <c r="M2607" s="112">
        <v>2163</v>
      </c>
      <c r="N2607" s="113">
        <v>1811</v>
      </c>
      <c r="O2607" s="112">
        <v>18960</v>
      </c>
      <c r="P2607" s="112">
        <v>10848</v>
      </c>
      <c r="Q2607" s="112">
        <v>4415</v>
      </c>
      <c r="R2607" s="112">
        <v>1857</v>
      </c>
      <c r="S2607" s="113">
        <v>1840</v>
      </c>
      <c r="T2607" s="17">
        <v>7.6743643573594644E-2</v>
      </c>
      <c r="U2607" s="17">
        <v>-6.771442902524627E-3</v>
      </c>
      <c r="V2607" s="17">
        <v>0.18348790689216221</v>
      </c>
      <c r="W2607" s="17">
        <v>0.163199260286639</v>
      </c>
      <c r="X2607" s="17">
        <v>0.20099392600773047</v>
      </c>
      <c r="Y2607" s="17">
        <v>7.6743643573594644E-2</v>
      </c>
      <c r="Z2607" s="17">
        <v>0.16411914560062701</v>
      </c>
      <c r="AA2607" s="17">
        <v>0.51949568059771178</v>
      </c>
      <c r="AB2607" s="17">
        <v>0.59442332065906212</v>
      </c>
      <c r="AC2607" s="17">
        <v>0.37397346809854715</v>
      </c>
    </row>
    <row r="2608" spans="1:29" ht="12.75" customHeight="1" x14ac:dyDescent="0.2">
      <c r="A2608" s="19">
        <v>42659</v>
      </c>
      <c r="B2608" s="19">
        <v>42295</v>
      </c>
      <c r="C2608" s="19">
        <v>40839</v>
      </c>
      <c r="D2608" s="16" t="s">
        <v>2</v>
      </c>
      <c r="E2608" s="114">
        <v>20874</v>
      </c>
      <c r="F2608" s="115">
        <v>12660</v>
      </c>
      <c r="G2608" s="113">
        <v>4889</v>
      </c>
      <c r="H2608" s="113">
        <v>1954</v>
      </c>
      <c r="I2608" s="113">
        <v>1371</v>
      </c>
      <c r="J2608" s="112">
        <v>19208</v>
      </c>
      <c r="K2608" s="112">
        <v>11695</v>
      </c>
      <c r="L2608" s="112">
        <v>4463</v>
      </c>
      <c r="M2608" s="112">
        <v>1742</v>
      </c>
      <c r="N2608" s="113">
        <v>1308</v>
      </c>
      <c r="O2608" s="112">
        <v>18465</v>
      </c>
      <c r="P2608" s="112">
        <v>11422</v>
      </c>
      <c r="Q2608" s="112">
        <v>4216</v>
      </c>
      <c r="R2608" s="112">
        <v>1419</v>
      </c>
      <c r="S2608" s="113">
        <v>1408</v>
      </c>
      <c r="T2608" s="17">
        <v>8.6734693877551061E-2</v>
      </c>
      <c r="U2608" s="17">
        <v>8.2513894826849121E-2</v>
      </c>
      <c r="V2608" s="17">
        <v>9.5451490029128339E-2</v>
      </c>
      <c r="W2608" s="17">
        <v>0.12169919632606208</v>
      </c>
      <c r="X2608" s="17">
        <v>4.8165137614678999E-2</v>
      </c>
      <c r="Y2608" s="17">
        <v>8.6734693877551061E-2</v>
      </c>
      <c r="Z2608" s="17">
        <v>0.1705963938973647</v>
      </c>
      <c r="AA2608" s="17">
        <v>0.16487967595901831</v>
      </c>
      <c r="AB2608" s="17">
        <v>0.33469945355191255</v>
      </c>
      <c r="AC2608" s="17">
        <v>0.31196172248803822</v>
      </c>
    </row>
    <row r="2609" spans="1:29" ht="12.75" customHeight="1" x14ac:dyDescent="0.2">
      <c r="A2609" s="19">
        <v>42660</v>
      </c>
      <c r="B2609" s="19">
        <v>42296</v>
      </c>
      <c r="C2609" s="19">
        <v>40840</v>
      </c>
      <c r="D2609" s="16" t="s">
        <v>3</v>
      </c>
      <c r="E2609" s="114">
        <v>19882</v>
      </c>
      <c r="F2609" s="115">
        <v>11790</v>
      </c>
      <c r="G2609" s="113">
        <v>4946</v>
      </c>
      <c r="H2609" s="113">
        <v>1803</v>
      </c>
      <c r="I2609" s="113">
        <v>1343</v>
      </c>
      <c r="J2609" s="112">
        <v>18954</v>
      </c>
      <c r="K2609" s="112">
        <v>11611</v>
      </c>
      <c r="L2609" s="112">
        <v>4372</v>
      </c>
      <c r="M2609" s="112">
        <v>1717</v>
      </c>
      <c r="N2609" s="113">
        <v>1254</v>
      </c>
      <c r="O2609" s="112">
        <v>16751</v>
      </c>
      <c r="P2609" s="112">
        <v>10624</v>
      </c>
      <c r="Q2609" s="112">
        <v>3605</v>
      </c>
      <c r="R2609" s="112">
        <v>1306</v>
      </c>
      <c r="S2609" s="113">
        <v>1216</v>
      </c>
      <c r="T2609" s="17">
        <v>4.8960641553234208E-2</v>
      </c>
      <c r="U2609" s="17">
        <v>1.5416415468090694E-2</v>
      </c>
      <c r="V2609" s="17">
        <v>0.13129002744739249</v>
      </c>
      <c r="W2609" s="17">
        <v>5.0087361677344289E-2</v>
      </c>
      <c r="X2609" s="17">
        <v>7.0972886762360465E-2</v>
      </c>
      <c r="Y2609" s="17">
        <v>4.8960641553234208E-2</v>
      </c>
      <c r="Z2609" s="17">
        <v>7.9769209634581895E-2</v>
      </c>
      <c r="AA2609" s="17">
        <v>0.17733872887407753</v>
      </c>
      <c r="AB2609" s="17">
        <v>0.10749385749385754</v>
      </c>
      <c r="AC2609" s="17">
        <v>3.9473684210526327E-2</v>
      </c>
    </row>
    <row r="2610" spans="1:29" ht="12.75" customHeight="1" x14ac:dyDescent="0.2">
      <c r="A2610" s="19">
        <v>42661</v>
      </c>
      <c r="B2610" s="19">
        <v>42297</v>
      </c>
      <c r="C2610" s="19">
        <v>40841</v>
      </c>
      <c r="D2610" s="16" t="s">
        <v>4</v>
      </c>
      <c r="E2610" s="114">
        <v>18297</v>
      </c>
      <c r="F2610" s="115">
        <v>10852</v>
      </c>
      <c r="G2610" s="113">
        <v>4292</v>
      </c>
      <c r="H2610" s="113">
        <v>1628</v>
      </c>
      <c r="I2610" s="113">
        <v>1525</v>
      </c>
      <c r="J2610" s="112">
        <v>16522</v>
      </c>
      <c r="K2610" s="112">
        <v>9695</v>
      </c>
      <c r="L2610" s="112">
        <v>3928</v>
      </c>
      <c r="M2610" s="112">
        <v>1499</v>
      </c>
      <c r="N2610" s="113">
        <v>1400</v>
      </c>
      <c r="O2610" s="112">
        <v>15770</v>
      </c>
      <c r="P2610" s="112">
        <v>9888</v>
      </c>
      <c r="Q2610" s="112">
        <v>3519</v>
      </c>
      <c r="R2610" s="112">
        <v>1382</v>
      </c>
      <c r="S2610" s="113">
        <v>981</v>
      </c>
      <c r="T2610" s="17">
        <v>0.10743251422345956</v>
      </c>
      <c r="U2610" s="17">
        <v>0.11933986591026313</v>
      </c>
      <c r="V2610" s="17">
        <v>9.2668024439918506E-2</v>
      </c>
      <c r="W2610" s="17">
        <v>8.6057371581053976E-2</v>
      </c>
      <c r="X2610" s="17">
        <v>8.9285714285714191E-2</v>
      </c>
      <c r="Y2610" s="17">
        <v>0.10743251422345956</v>
      </c>
      <c r="Z2610" s="17">
        <v>0.14339900958803087</v>
      </c>
      <c r="AA2610" s="17">
        <v>0.55338400289540357</v>
      </c>
      <c r="AB2610" s="17">
        <v>0.11659807956104262</v>
      </c>
      <c r="AC2610" s="17">
        <v>0.19514106583072111</v>
      </c>
    </row>
    <row r="2611" spans="1:29" ht="12.75" customHeight="1" x14ac:dyDescent="0.2">
      <c r="A2611" s="19">
        <v>42662</v>
      </c>
      <c r="B2611" s="19">
        <v>42298</v>
      </c>
      <c r="C2611" s="19">
        <v>40842</v>
      </c>
      <c r="D2611" s="16" t="s">
        <v>5</v>
      </c>
      <c r="E2611" s="114">
        <v>18708</v>
      </c>
      <c r="F2611" s="115">
        <v>11407</v>
      </c>
      <c r="G2611" s="113">
        <v>4508</v>
      </c>
      <c r="H2611" s="113">
        <v>1468</v>
      </c>
      <c r="I2611" s="113">
        <v>1325</v>
      </c>
      <c r="J2611" s="112">
        <v>17450</v>
      </c>
      <c r="K2611" s="112">
        <v>10742</v>
      </c>
      <c r="L2611" s="112">
        <v>4059</v>
      </c>
      <c r="M2611" s="112">
        <v>1455</v>
      </c>
      <c r="N2611" s="113">
        <v>1194</v>
      </c>
      <c r="O2611" s="112">
        <v>16153</v>
      </c>
      <c r="P2611" s="112">
        <v>10080</v>
      </c>
      <c r="Q2611" s="112">
        <v>3673</v>
      </c>
      <c r="R2611" s="112">
        <v>1193</v>
      </c>
      <c r="S2611" s="113">
        <v>1207</v>
      </c>
      <c r="T2611" s="17">
        <v>7.2091690544412668E-2</v>
      </c>
      <c r="U2611" s="17">
        <v>6.1906535095885395E-2</v>
      </c>
      <c r="V2611" s="17">
        <v>0.11061837891106174</v>
      </c>
      <c r="W2611" s="17">
        <v>8.934707903780037E-3</v>
      </c>
      <c r="X2611" s="17">
        <v>0.10971524288107193</v>
      </c>
      <c r="Y2611" s="17">
        <v>7.2091690544412668E-2</v>
      </c>
      <c r="Z2611" s="17">
        <v>0.1482786390175157</v>
      </c>
      <c r="AA2611" s="17">
        <v>0.1476578411405296</v>
      </c>
      <c r="AB2611" s="17">
        <v>4.7912388774811188E-3</v>
      </c>
      <c r="AC2611" s="17">
        <v>0.21783088235294112</v>
      </c>
    </row>
    <row r="2612" spans="1:29" ht="12.75" customHeight="1" x14ac:dyDescent="0.2">
      <c r="A2612" s="19">
        <v>42663</v>
      </c>
      <c r="B2612" s="19">
        <v>42299</v>
      </c>
      <c r="C2612" s="19">
        <v>40843</v>
      </c>
      <c r="D2612" s="16" t="s">
        <v>6</v>
      </c>
      <c r="E2612" s="114">
        <v>19896</v>
      </c>
      <c r="F2612" s="115">
        <v>11661</v>
      </c>
      <c r="G2612" s="113">
        <v>4748</v>
      </c>
      <c r="H2612" s="113">
        <v>2012</v>
      </c>
      <c r="I2612" s="113">
        <v>1475</v>
      </c>
      <c r="J2612" s="112">
        <v>18227</v>
      </c>
      <c r="K2612" s="112">
        <v>10953</v>
      </c>
      <c r="L2612" s="112">
        <v>4457</v>
      </c>
      <c r="M2612" s="112">
        <v>1520</v>
      </c>
      <c r="N2612" s="113">
        <v>1297</v>
      </c>
      <c r="O2612" s="112">
        <v>17286</v>
      </c>
      <c r="P2612" s="112">
        <v>10727</v>
      </c>
      <c r="Q2612" s="112">
        <v>4008</v>
      </c>
      <c r="R2612" s="112">
        <v>1490</v>
      </c>
      <c r="S2612" s="113">
        <v>1061</v>
      </c>
      <c r="T2612" s="17">
        <v>9.1567454874636578E-2</v>
      </c>
      <c r="U2612" s="17">
        <v>6.4639824705560178E-2</v>
      </c>
      <c r="V2612" s="17">
        <v>6.5290554184429084E-2</v>
      </c>
      <c r="W2612" s="17">
        <v>0.3236842105263158</v>
      </c>
      <c r="X2612" s="17">
        <v>0.13723978411719351</v>
      </c>
      <c r="Y2612" s="17">
        <v>9.1567454874636578E-2</v>
      </c>
      <c r="Z2612" s="17">
        <v>0.10373876005679139</v>
      </c>
      <c r="AA2612" s="17">
        <v>0.29373297002724796</v>
      </c>
      <c r="AB2612" s="17">
        <v>0.48159057437407959</v>
      </c>
      <c r="AC2612" s="17">
        <v>-3.5947712418300637E-2</v>
      </c>
    </row>
    <row r="2613" spans="1:29" ht="12.75" customHeight="1" x14ac:dyDescent="0.2">
      <c r="A2613" s="19">
        <v>42664</v>
      </c>
      <c r="B2613" s="19">
        <v>42300</v>
      </c>
      <c r="C2613" s="19">
        <v>40844</v>
      </c>
      <c r="D2613" s="16" t="s">
        <v>7</v>
      </c>
      <c r="E2613" s="114">
        <v>19354</v>
      </c>
      <c r="F2613" s="115">
        <v>11097</v>
      </c>
      <c r="G2613" s="113">
        <v>5114</v>
      </c>
      <c r="H2613" s="113">
        <v>1989</v>
      </c>
      <c r="I2613" s="113">
        <v>1154</v>
      </c>
      <c r="J2613" s="112">
        <v>16785</v>
      </c>
      <c r="K2613" s="112">
        <v>9318</v>
      </c>
      <c r="L2613" s="112">
        <v>4386</v>
      </c>
      <c r="M2613" s="112">
        <v>1755</v>
      </c>
      <c r="N2613" s="113">
        <v>1326</v>
      </c>
      <c r="O2613" s="112">
        <v>17618</v>
      </c>
      <c r="P2613" s="112">
        <v>10878</v>
      </c>
      <c r="Q2613" s="112">
        <v>3813</v>
      </c>
      <c r="R2613" s="112">
        <v>1513</v>
      </c>
      <c r="S2613" s="113">
        <v>1414</v>
      </c>
      <c r="T2613" s="17">
        <v>0.1530533214179326</v>
      </c>
      <c r="U2613" s="17">
        <v>0.19092079845460397</v>
      </c>
      <c r="V2613" s="17">
        <v>0.16598267213862283</v>
      </c>
      <c r="W2613" s="17">
        <v>0.1333333333333333</v>
      </c>
      <c r="X2613" s="17">
        <v>-0.12971342383107087</v>
      </c>
      <c r="Y2613" s="17">
        <v>0.1530533214179326</v>
      </c>
      <c r="Z2613" s="17">
        <v>8.9971515568215255E-2</v>
      </c>
      <c r="AA2613" s="17">
        <v>0.26678226405746841</v>
      </c>
      <c r="AB2613" s="17">
        <v>0.30941408821593153</v>
      </c>
      <c r="AC2613" s="17">
        <v>-0.10403726708074534</v>
      </c>
    </row>
    <row r="2614" spans="1:29" ht="12.75" customHeight="1" x14ac:dyDescent="0.2">
      <c r="A2614" s="19">
        <v>42665</v>
      </c>
      <c r="B2614" s="19">
        <v>42301</v>
      </c>
      <c r="C2614" s="19">
        <v>40845</v>
      </c>
      <c r="D2614" s="16" t="s">
        <v>1</v>
      </c>
      <c r="E2614" s="114">
        <v>21333</v>
      </c>
      <c r="F2614" s="115">
        <v>11349</v>
      </c>
      <c r="G2614" s="113">
        <v>5759</v>
      </c>
      <c r="H2614" s="113">
        <v>2217</v>
      </c>
      <c r="I2614" s="113">
        <v>2008</v>
      </c>
      <c r="J2614" s="112">
        <v>19264</v>
      </c>
      <c r="K2614" s="112">
        <v>10873</v>
      </c>
      <c r="L2614" s="112">
        <v>5042</v>
      </c>
      <c r="M2614" s="112">
        <v>1583</v>
      </c>
      <c r="N2614" s="113">
        <v>1766</v>
      </c>
      <c r="O2614" s="112">
        <v>17976</v>
      </c>
      <c r="P2614" s="112">
        <v>10200</v>
      </c>
      <c r="Q2614" s="112">
        <v>4379</v>
      </c>
      <c r="R2614" s="112">
        <v>1841</v>
      </c>
      <c r="S2614" s="113">
        <v>1556</v>
      </c>
      <c r="T2614" s="17">
        <v>0.10740240863787376</v>
      </c>
      <c r="U2614" s="17">
        <v>4.3778166099512461E-2</v>
      </c>
      <c r="V2614" s="17">
        <v>0.14220547401824679</v>
      </c>
      <c r="W2614" s="17">
        <v>0.40050536955148441</v>
      </c>
      <c r="X2614" s="17">
        <v>0.13703284258210635</v>
      </c>
      <c r="Y2614" s="17">
        <v>0.10740240863787376</v>
      </c>
      <c r="Z2614" s="17">
        <v>0.1499645354139223</v>
      </c>
      <c r="AA2614" s="17">
        <v>0.13949347051840122</v>
      </c>
      <c r="AB2614" s="17">
        <v>0.23303670745272531</v>
      </c>
      <c r="AC2614" s="17">
        <v>6.5251989389920384E-2</v>
      </c>
    </row>
    <row r="2615" spans="1:29" ht="12.75" customHeight="1" x14ac:dyDescent="0.2">
      <c r="A2615" s="19">
        <v>42666</v>
      </c>
      <c r="B2615" s="19">
        <v>42302</v>
      </c>
      <c r="C2615" s="19">
        <v>40846</v>
      </c>
      <c r="D2615" s="16" t="s">
        <v>2</v>
      </c>
      <c r="E2615" s="114">
        <v>18435</v>
      </c>
      <c r="F2615" s="115">
        <v>11129</v>
      </c>
      <c r="G2615" s="113">
        <v>4322</v>
      </c>
      <c r="H2615" s="113">
        <v>1786</v>
      </c>
      <c r="I2615" s="113">
        <v>1198</v>
      </c>
      <c r="J2615" s="112">
        <v>17832</v>
      </c>
      <c r="K2615" s="112">
        <v>10793</v>
      </c>
      <c r="L2615" s="112">
        <v>4302</v>
      </c>
      <c r="M2615" s="112">
        <v>1552</v>
      </c>
      <c r="N2615" s="113">
        <v>1185</v>
      </c>
      <c r="O2615" s="112">
        <v>16711.092782746302</v>
      </c>
      <c r="P2615" s="112">
        <v>10442</v>
      </c>
      <c r="Q2615" s="112">
        <v>3676</v>
      </c>
      <c r="R2615" s="112">
        <v>1357.0927827463033</v>
      </c>
      <c r="S2615" s="113">
        <v>1236</v>
      </c>
      <c r="T2615" s="17">
        <v>3.3815612382234184E-2</v>
      </c>
      <c r="U2615" s="17">
        <v>3.1131288798295298E-2</v>
      </c>
      <c r="V2615" s="17">
        <v>4.6490004649000216E-3</v>
      </c>
      <c r="W2615" s="17">
        <v>0.15077319587628857</v>
      </c>
      <c r="X2615" s="17">
        <v>1.0970464135021007E-2</v>
      </c>
      <c r="Y2615" s="17">
        <v>3.3815612382234184E-2</v>
      </c>
      <c r="Z2615" s="17">
        <v>8.9262993050797768E-2</v>
      </c>
      <c r="AA2615" s="17">
        <v>0.1418758256274768</v>
      </c>
      <c r="AB2615" s="17">
        <v>0.54231433506044913</v>
      </c>
      <c r="AC2615" s="17">
        <v>0.1061865189289013</v>
      </c>
    </row>
    <row r="2616" spans="1:29" ht="12.75" customHeight="1" x14ac:dyDescent="0.2">
      <c r="A2616" s="19">
        <v>42667</v>
      </c>
      <c r="B2616" s="19">
        <v>42303</v>
      </c>
      <c r="C2616" s="19">
        <v>40847</v>
      </c>
      <c r="D2616" s="16" t="s">
        <v>3</v>
      </c>
      <c r="E2616" s="114">
        <v>17343</v>
      </c>
      <c r="F2616" s="115">
        <v>10835</v>
      </c>
      <c r="G2616" s="113">
        <v>3845</v>
      </c>
      <c r="H2616" s="113">
        <v>1520</v>
      </c>
      <c r="I2616" s="113">
        <v>1143</v>
      </c>
      <c r="J2616" s="112">
        <v>16915</v>
      </c>
      <c r="K2616" s="112">
        <v>10765</v>
      </c>
      <c r="L2616" s="112">
        <v>3741</v>
      </c>
      <c r="M2616" s="112">
        <v>1365</v>
      </c>
      <c r="N2616" s="113">
        <v>1044</v>
      </c>
      <c r="O2616" s="112">
        <v>14251.105671793925</v>
      </c>
      <c r="P2616" s="112">
        <v>9182</v>
      </c>
      <c r="Q2616" s="112">
        <v>3142</v>
      </c>
      <c r="R2616" s="112">
        <v>1219.1056717939248</v>
      </c>
      <c r="S2616" s="113">
        <v>708</v>
      </c>
      <c r="T2616" s="17">
        <v>2.5302985515814447E-2</v>
      </c>
      <c r="U2616" s="17">
        <v>6.5025545750116986E-3</v>
      </c>
      <c r="V2616" s="17">
        <v>2.7800053461641383E-2</v>
      </c>
      <c r="W2616" s="17">
        <v>0.11355311355311359</v>
      </c>
      <c r="X2616" s="17">
        <v>9.4827586206896575E-2</v>
      </c>
      <c r="Y2616" s="17">
        <v>2.5302985515814447E-2</v>
      </c>
      <c r="Z2616" s="17">
        <v>0.1389677283717019</v>
      </c>
      <c r="AA2616" s="17">
        <v>6.8352320088913565E-2</v>
      </c>
      <c r="AB2616" s="17">
        <v>0.37681159420289845</v>
      </c>
      <c r="AC2616" s="17">
        <v>0.60985915492957754</v>
      </c>
    </row>
    <row r="2617" spans="1:29" ht="12.75" customHeight="1" x14ac:dyDescent="0.2">
      <c r="A2617" s="19">
        <v>42668</v>
      </c>
      <c r="B2617" s="19">
        <v>42304</v>
      </c>
      <c r="C2617" s="19">
        <v>40848</v>
      </c>
      <c r="D2617" s="16" t="s">
        <v>4</v>
      </c>
      <c r="E2617" s="114">
        <v>15957</v>
      </c>
      <c r="F2617" s="115">
        <v>9685</v>
      </c>
      <c r="G2617" s="113">
        <v>3305</v>
      </c>
      <c r="H2617" s="113">
        <v>1689</v>
      </c>
      <c r="I2617" s="113">
        <v>1278</v>
      </c>
      <c r="J2617" s="112">
        <v>15357</v>
      </c>
      <c r="K2617" s="112">
        <v>9287</v>
      </c>
      <c r="L2617" s="112">
        <v>3665</v>
      </c>
      <c r="M2617" s="112">
        <v>1334</v>
      </c>
      <c r="N2617" s="113">
        <v>1071</v>
      </c>
      <c r="O2617" s="112">
        <v>13135</v>
      </c>
      <c r="P2617" s="112">
        <v>8273</v>
      </c>
      <c r="Q2617" s="112">
        <v>2937</v>
      </c>
      <c r="R2617" s="112">
        <v>1107</v>
      </c>
      <c r="S2617" s="113">
        <v>818</v>
      </c>
      <c r="T2617" s="17">
        <v>3.9070130884938381E-2</v>
      </c>
      <c r="U2617" s="17">
        <v>4.2855604608592612E-2</v>
      </c>
      <c r="V2617" s="17">
        <v>-9.8226466575716209E-2</v>
      </c>
      <c r="W2617" s="17">
        <v>0.26611694152923548</v>
      </c>
      <c r="X2617" s="17">
        <v>0.19327731092436973</v>
      </c>
      <c r="Y2617" s="17">
        <v>3.9070130884938381E-2</v>
      </c>
      <c r="Z2617" s="17">
        <v>0.25048418334409295</v>
      </c>
      <c r="AA2617" s="17">
        <v>2.6716371543957784E-2</v>
      </c>
      <c r="AB2617" s="17">
        <v>0.63980582524271834</v>
      </c>
      <c r="AC2617" s="17">
        <v>0.3080859774820881</v>
      </c>
    </row>
    <row r="2618" spans="1:29" ht="12.75" customHeight="1" x14ac:dyDescent="0.2">
      <c r="A2618" s="19">
        <v>42669</v>
      </c>
      <c r="B2618" s="19">
        <v>42305</v>
      </c>
      <c r="C2618" s="19">
        <v>40849</v>
      </c>
      <c r="D2618" s="16" t="s">
        <v>5</v>
      </c>
      <c r="E2618" s="114">
        <v>16960</v>
      </c>
      <c r="F2618" s="115">
        <v>10288</v>
      </c>
      <c r="G2618" s="113">
        <v>4175</v>
      </c>
      <c r="H2618" s="113">
        <v>1422</v>
      </c>
      <c r="I2618" s="113">
        <v>1075</v>
      </c>
      <c r="J2618" s="112">
        <v>15295</v>
      </c>
      <c r="K2618" s="112">
        <v>9519</v>
      </c>
      <c r="L2618" s="112">
        <v>3618</v>
      </c>
      <c r="M2618" s="112">
        <v>1233</v>
      </c>
      <c r="N2618" s="113">
        <v>925</v>
      </c>
      <c r="O2618" s="112">
        <v>14548</v>
      </c>
      <c r="P2618" s="112">
        <v>9077</v>
      </c>
      <c r="Q2618" s="112">
        <v>3337</v>
      </c>
      <c r="R2618" s="112">
        <v>1197</v>
      </c>
      <c r="S2618" s="113">
        <v>937</v>
      </c>
      <c r="T2618" s="17">
        <v>0.10885910428244516</v>
      </c>
      <c r="U2618" s="17">
        <v>8.0785796827397727E-2</v>
      </c>
      <c r="V2618" s="17">
        <v>0.1539524599226092</v>
      </c>
      <c r="W2618" s="17">
        <v>0.15328467153284664</v>
      </c>
      <c r="X2618" s="17">
        <v>0.16216216216216206</v>
      </c>
      <c r="Y2618" s="17">
        <v>0.10885910428244516</v>
      </c>
      <c r="Z2618" s="17">
        <v>0.17416115042227798</v>
      </c>
      <c r="AA2618" s="17">
        <v>0.31248035209053748</v>
      </c>
      <c r="AB2618" s="17">
        <v>0.21746575342465757</v>
      </c>
      <c r="AC2618" s="17">
        <v>0.40522875816993453</v>
      </c>
    </row>
    <row r="2619" spans="1:29" ht="12.75" customHeight="1" x14ac:dyDescent="0.2">
      <c r="A2619" s="19">
        <v>42670</v>
      </c>
      <c r="B2619" s="19">
        <v>42306</v>
      </c>
      <c r="C2619" s="19">
        <v>40850</v>
      </c>
      <c r="D2619" s="16" t="s">
        <v>6</v>
      </c>
      <c r="E2619" s="114">
        <v>17704</v>
      </c>
      <c r="F2619" s="115">
        <v>10414</v>
      </c>
      <c r="G2619" s="113">
        <v>4183</v>
      </c>
      <c r="H2619" s="113">
        <v>1662</v>
      </c>
      <c r="I2619" s="113">
        <v>1445</v>
      </c>
      <c r="J2619" s="112">
        <v>16674</v>
      </c>
      <c r="K2619" s="112">
        <v>10458</v>
      </c>
      <c r="L2619" s="112">
        <v>3821</v>
      </c>
      <c r="M2619" s="112">
        <v>1180</v>
      </c>
      <c r="N2619" s="113">
        <v>1215</v>
      </c>
      <c r="O2619" s="112">
        <v>17910</v>
      </c>
      <c r="P2619" s="112">
        <v>10797</v>
      </c>
      <c r="Q2619" s="112">
        <v>4056</v>
      </c>
      <c r="R2619" s="112">
        <v>1534</v>
      </c>
      <c r="S2619" s="113">
        <v>1523</v>
      </c>
      <c r="T2619" s="17">
        <v>6.1772819959218017E-2</v>
      </c>
      <c r="U2619" s="17">
        <v>-4.2073054121246622E-3</v>
      </c>
      <c r="V2619" s="17">
        <v>9.4739596964145578E-2</v>
      </c>
      <c r="W2619" s="17">
        <v>0.40847457627118655</v>
      </c>
      <c r="X2619" s="17">
        <v>0.18930041152263377</v>
      </c>
      <c r="Y2619" s="17">
        <v>6.1772819959218017E-2</v>
      </c>
      <c r="Z2619" s="17">
        <v>0.11058974085528428</v>
      </c>
      <c r="AA2619" s="17">
        <v>0.21598837209302335</v>
      </c>
      <c r="AB2619" s="17">
        <v>0.26387832699619773</v>
      </c>
      <c r="AC2619" s="17">
        <v>0.47599591419816134</v>
      </c>
    </row>
    <row r="2620" spans="1:29" ht="12.75" customHeight="1" x14ac:dyDescent="0.2">
      <c r="A2620" s="19">
        <v>42671</v>
      </c>
      <c r="B2620" s="19">
        <v>42307</v>
      </c>
      <c r="C2620" s="19">
        <v>40851</v>
      </c>
      <c r="D2620" s="16" t="s">
        <v>7</v>
      </c>
      <c r="E2620" s="114">
        <v>17148</v>
      </c>
      <c r="F2620" s="115">
        <v>10046</v>
      </c>
      <c r="G2620" s="113">
        <v>4392</v>
      </c>
      <c r="H2620" s="113">
        <v>1414</v>
      </c>
      <c r="I2620" s="113">
        <v>1296</v>
      </c>
      <c r="J2620" s="112">
        <v>15977</v>
      </c>
      <c r="K2620" s="112">
        <v>9457</v>
      </c>
      <c r="L2620" s="112">
        <v>3773</v>
      </c>
      <c r="M2620" s="112">
        <v>1414</v>
      </c>
      <c r="N2620" s="113">
        <v>1333</v>
      </c>
      <c r="O2620" s="112">
        <v>18596</v>
      </c>
      <c r="P2620" s="112">
        <v>11571</v>
      </c>
      <c r="Q2620" s="112">
        <v>3742</v>
      </c>
      <c r="R2620" s="112">
        <v>1916</v>
      </c>
      <c r="S2620" s="113">
        <v>1367</v>
      </c>
      <c r="T2620" s="17">
        <v>7.3292858484070855E-2</v>
      </c>
      <c r="U2620" s="17">
        <v>6.2281907581685614E-2</v>
      </c>
      <c r="V2620" s="17">
        <v>0.16406042936655174</v>
      </c>
      <c r="W2620" s="17">
        <v>0</v>
      </c>
      <c r="X2620" s="17">
        <v>-2.7756939234808709E-2</v>
      </c>
      <c r="Y2620" s="17">
        <v>7.3292858484070855E-2</v>
      </c>
      <c r="Z2620" s="17">
        <v>5.4144805876180424E-2</v>
      </c>
      <c r="AA2620" s="17">
        <v>0.31026252983293556</v>
      </c>
      <c r="AB2620" s="17">
        <v>-0.13569682151589246</v>
      </c>
      <c r="AC2620" s="17">
        <v>-0.19503105590062109</v>
      </c>
    </row>
    <row r="2621" spans="1:29" ht="12.75" customHeight="1" x14ac:dyDescent="0.2">
      <c r="A2621" s="19">
        <v>42672</v>
      </c>
      <c r="B2621" s="19">
        <v>42308</v>
      </c>
      <c r="C2621" s="19">
        <v>40852</v>
      </c>
      <c r="D2621" s="16" t="s">
        <v>1</v>
      </c>
      <c r="E2621" s="114">
        <v>17795</v>
      </c>
      <c r="F2621" s="115">
        <v>9319</v>
      </c>
      <c r="G2621" s="113">
        <v>5139</v>
      </c>
      <c r="H2621" s="113">
        <v>1484</v>
      </c>
      <c r="I2621" s="113">
        <v>1853</v>
      </c>
      <c r="J2621" s="112">
        <v>17043</v>
      </c>
      <c r="K2621" s="112">
        <v>9258</v>
      </c>
      <c r="L2621" s="112">
        <v>4777</v>
      </c>
      <c r="M2621" s="112">
        <v>1333</v>
      </c>
      <c r="N2621" s="113">
        <v>1675</v>
      </c>
      <c r="O2621" s="112">
        <v>19649</v>
      </c>
      <c r="P2621" s="112">
        <v>11550</v>
      </c>
      <c r="Q2621" s="112">
        <v>4375</v>
      </c>
      <c r="R2621" s="112">
        <v>1897</v>
      </c>
      <c r="S2621" s="113">
        <v>1827</v>
      </c>
      <c r="T2621" s="17">
        <v>4.4123687144282053E-2</v>
      </c>
      <c r="U2621" s="17">
        <v>6.5888960898681237E-3</v>
      </c>
      <c r="V2621" s="17">
        <v>7.5779778103412188E-2</v>
      </c>
      <c r="W2621" s="17">
        <v>0.11327831957989498</v>
      </c>
      <c r="X2621" s="17">
        <v>0.10626865671641794</v>
      </c>
      <c r="Y2621" s="17">
        <v>4.4123687144282053E-2</v>
      </c>
      <c r="Z2621" s="17">
        <v>-0.11701724464657948</v>
      </c>
      <c r="AA2621" s="17">
        <v>2.9447115384615419E-2</v>
      </c>
      <c r="AB2621" s="17">
        <v>-0.24784591991890526</v>
      </c>
      <c r="AC2621" s="17">
        <v>-0.10266343825665858</v>
      </c>
    </row>
    <row r="2622" spans="1:29" ht="12.75" customHeight="1" x14ac:dyDescent="0.2">
      <c r="A2622" s="19">
        <v>42673</v>
      </c>
      <c r="B2622" s="19">
        <v>42309</v>
      </c>
      <c r="C2622" s="19">
        <v>40853</v>
      </c>
      <c r="D2622" s="16" t="s">
        <v>2</v>
      </c>
      <c r="E2622" s="114">
        <v>16190</v>
      </c>
      <c r="F2622" s="115">
        <v>9643</v>
      </c>
      <c r="G2622" s="113">
        <v>4047</v>
      </c>
      <c r="H2622" s="113">
        <v>1434</v>
      </c>
      <c r="I2622" s="113">
        <v>1066</v>
      </c>
      <c r="J2622" s="112">
        <v>19484</v>
      </c>
      <c r="K2622" s="112">
        <v>11555</v>
      </c>
      <c r="L2622" s="112">
        <v>4756</v>
      </c>
      <c r="M2622" s="112">
        <v>1695</v>
      </c>
      <c r="N2622" s="113">
        <v>1478</v>
      </c>
      <c r="O2622" s="112">
        <v>17957</v>
      </c>
      <c r="P2622" s="112">
        <v>10742</v>
      </c>
      <c r="Q2622" s="112">
        <v>4098</v>
      </c>
      <c r="R2622" s="112">
        <v>1691</v>
      </c>
      <c r="S2622" s="113">
        <v>1426</v>
      </c>
      <c r="T2622" s="17">
        <v>-0.16906179429275303</v>
      </c>
      <c r="U2622" s="17">
        <v>-0.16546949372565989</v>
      </c>
      <c r="V2622" s="17">
        <v>-0.14907485281749366</v>
      </c>
      <c r="W2622" s="17">
        <v>-0.15398230088495579</v>
      </c>
      <c r="X2622" s="17">
        <v>-0.27875507442489855</v>
      </c>
      <c r="Y2622" s="17">
        <v>-0.16906179429275303</v>
      </c>
      <c r="Z2622" s="17">
        <v>-0.18286585882552331</v>
      </c>
      <c r="AA2622" s="17">
        <v>-6.708160442600275E-2</v>
      </c>
      <c r="AB2622" s="17">
        <v>-0.13718411552346566</v>
      </c>
      <c r="AC2622" s="17">
        <v>-0.30463144161774303</v>
      </c>
    </row>
    <row r="2623" spans="1:29" ht="12.75" customHeight="1" x14ac:dyDescent="0.2">
      <c r="A2623" s="19">
        <v>42674</v>
      </c>
      <c r="B2623" s="19">
        <v>42310</v>
      </c>
      <c r="C2623" s="19">
        <v>40854</v>
      </c>
      <c r="D2623" s="16" t="s">
        <v>3</v>
      </c>
      <c r="E2623" s="114">
        <v>15251</v>
      </c>
      <c r="F2623" s="115">
        <v>9332</v>
      </c>
      <c r="G2623" s="113">
        <v>3855</v>
      </c>
      <c r="H2623" s="113">
        <v>1285</v>
      </c>
      <c r="I2623" s="113">
        <v>779</v>
      </c>
      <c r="J2623" s="112">
        <v>19160</v>
      </c>
      <c r="K2623" s="112">
        <v>12083</v>
      </c>
      <c r="L2623" s="112">
        <v>3800</v>
      </c>
      <c r="M2623" s="112">
        <v>1883</v>
      </c>
      <c r="N2623" s="113">
        <v>1394</v>
      </c>
      <c r="O2623" s="112">
        <v>16856</v>
      </c>
      <c r="P2623" s="112">
        <v>10324</v>
      </c>
      <c r="Q2623" s="112">
        <v>3816</v>
      </c>
      <c r="R2623" s="112">
        <v>1570</v>
      </c>
      <c r="S2623" s="113">
        <v>1146</v>
      </c>
      <c r="T2623" s="17">
        <v>-0.20401878914405014</v>
      </c>
      <c r="U2623" s="17">
        <v>-0.22767524621368862</v>
      </c>
      <c r="V2623" s="17">
        <v>1.4473684210526416E-2</v>
      </c>
      <c r="W2623" s="17">
        <v>-0.31757833244822098</v>
      </c>
      <c r="X2623" s="17">
        <v>-0.44117647058823528</v>
      </c>
      <c r="Y2623" s="17">
        <v>-0.20401878914405014</v>
      </c>
      <c r="Z2623" s="17">
        <v>-0.12736113708621655</v>
      </c>
      <c r="AA2623" s="17">
        <v>-0.1162310866574966</v>
      </c>
      <c r="AB2623" s="17">
        <v>-0.18670886075949367</v>
      </c>
      <c r="AC2623" s="17">
        <v>-0.30197132616487454</v>
      </c>
    </row>
    <row r="2624" spans="1:29" ht="12.75" customHeight="1" x14ac:dyDescent="0.2">
      <c r="A2624" s="19">
        <v>42675</v>
      </c>
      <c r="B2624" s="19">
        <v>42311</v>
      </c>
      <c r="C2624" s="19">
        <v>40855</v>
      </c>
      <c r="D2624" s="16" t="s">
        <v>4</v>
      </c>
      <c r="E2624" s="114">
        <v>16940</v>
      </c>
      <c r="F2624" s="115">
        <v>10442</v>
      </c>
      <c r="G2624" s="113">
        <v>3588</v>
      </c>
      <c r="H2624" s="113">
        <v>1581</v>
      </c>
      <c r="I2624" s="113">
        <v>1329</v>
      </c>
      <c r="J2624" s="112">
        <v>16804</v>
      </c>
      <c r="K2624" s="112">
        <v>9662</v>
      </c>
      <c r="L2624" s="112">
        <v>4049</v>
      </c>
      <c r="M2624" s="112">
        <v>1805</v>
      </c>
      <c r="N2624" s="113">
        <v>1288</v>
      </c>
      <c r="O2624" s="112">
        <v>15979</v>
      </c>
      <c r="P2624" s="112">
        <v>9955</v>
      </c>
      <c r="Q2624" s="112">
        <v>3571</v>
      </c>
      <c r="R2624" s="112">
        <v>1338</v>
      </c>
      <c r="S2624" s="113">
        <v>1115</v>
      </c>
      <c r="T2624" s="17">
        <v>8.0933111164007698E-3</v>
      </c>
      <c r="U2624" s="17">
        <v>8.072862761333055E-2</v>
      </c>
      <c r="V2624" s="17">
        <v>-0.11385527290689057</v>
      </c>
      <c r="W2624" s="17">
        <v>-0.1240997229916897</v>
      </c>
      <c r="X2624" s="17">
        <v>3.1832298136645898E-2</v>
      </c>
      <c r="Y2624" s="17">
        <v>8.0933111164007698E-3</v>
      </c>
      <c r="Z2624" s="17">
        <v>0.10520745131244702</v>
      </c>
      <c r="AA2624" s="17">
        <v>5.1890941072999075E-2</v>
      </c>
      <c r="AB2624" s="17">
        <v>9.7154753643303282E-2</v>
      </c>
      <c r="AC2624" s="17">
        <v>0.10565723793677195</v>
      </c>
    </row>
    <row r="2625" spans="1:29" ht="12.75" customHeight="1" x14ac:dyDescent="0.2">
      <c r="A2625" s="19">
        <v>42676</v>
      </c>
      <c r="B2625" s="19">
        <v>42312</v>
      </c>
      <c r="C2625" s="19">
        <v>40856</v>
      </c>
      <c r="D2625" s="16" t="s">
        <v>5</v>
      </c>
      <c r="E2625" s="114">
        <v>17666</v>
      </c>
      <c r="F2625" s="115">
        <v>10722</v>
      </c>
      <c r="G2625" s="113">
        <v>4322</v>
      </c>
      <c r="H2625" s="113">
        <v>1432</v>
      </c>
      <c r="I2625" s="113">
        <v>1190</v>
      </c>
      <c r="J2625" s="112">
        <v>16920</v>
      </c>
      <c r="K2625" s="112">
        <v>10221</v>
      </c>
      <c r="L2625" s="112">
        <v>3738</v>
      </c>
      <c r="M2625" s="112">
        <v>1603</v>
      </c>
      <c r="N2625" s="113">
        <v>1358</v>
      </c>
      <c r="O2625" s="112">
        <v>17488</v>
      </c>
      <c r="P2625" s="112">
        <v>10738</v>
      </c>
      <c r="Q2625" s="112">
        <v>3829</v>
      </c>
      <c r="R2625" s="112">
        <v>1707</v>
      </c>
      <c r="S2625" s="113">
        <v>1214</v>
      </c>
      <c r="T2625" s="17">
        <v>4.4089834515366411E-2</v>
      </c>
      <c r="U2625" s="17">
        <v>4.9016730261226993E-2</v>
      </c>
      <c r="V2625" s="17">
        <v>0.15623327982878554</v>
      </c>
      <c r="W2625" s="17">
        <v>-0.10667498440424206</v>
      </c>
      <c r="X2625" s="17">
        <v>-0.12371134020618557</v>
      </c>
      <c r="Y2625" s="17">
        <v>4.4089834515366411E-2</v>
      </c>
      <c r="Z2625" s="17">
        <v>7.6073865917302363E-2</v>
      </c>
      <c r="AA2625" s="17">
        <v>0.13230285564579503</v>
      </c>
      <c r="AB2625" s="17">
        <v>-1.377410468319562E-2</v>
      </c>
      <c r="AC2625" s="17">
        <v>-6.0031595576619301E-2</v>
      </c>
    </row>
    <row r="2626" spans="1:29" ht="12.75" customHeight="1" x14ac:dyDescent="0.2">
      <c r="A2626" s="19">
        <v>42677</v>
      </c>
      <c r="B2626" s="19">
        <v>42313</v>
      </c>
      <c r="C2626" s="19">
        <v>40857</v>
      </c>
      <c r="D2626" s="16" t="s">
        <v>6</v>
      </c>
      <c r="E2626" s="114">
        <v>19272</v>
      </c>
      <c r="F2626" s="115">
        <v>11062</v>
      </c>
      <c r="G2626" s="113">
        <v>4907</v>
      </c>
      <c r="H2626" s="113">
        <v>1844</v>
      </c>
      <c r="I2626" s="113">
        <v>1459</v>
      </c>
      <c r="J2626" s="112">
        <v>19200</v>
      </c>
      <c r="K2626" s="112">
        <v>11639</v>
      </c>
      <c r="L2626" s="112">
        <v>4444</v>
      </c>
      <c r="M2626" s="112">
        <v>1632</v>
      </c>
      <c r="N2626" s="113">
        <v>1485</v>
      </c>
      <c r="O2626" s="112">
        <v>17557</v>
      </c>
      <c r="P2626" s="112">
        <v>10157</v>
      </c>
      <c r="Q2626" s="112">
        <v>4109</v>
      </c>
      <c r="R2626" s="112">
        <v>1631</v>
      </c>
      <c r="S2626" s="113">
        <v>1660</v>
      </c>
      <c r="T2626" s="17">
        <v>3.7499999999999201E-3</v>
      </c>
      <c r="U2626" s="17">
        <v>-4.957470573073286E-2</v>
      </c>
      <c r="V2626" s="17">
        <v>0.10418541854185426</v>
      </c>
      <c r="W2626" s="17">
        <v>0.12990196078431371</v>
      </c>
      <c r="X2626" s="17">
        <v>-1.7508417508417473E-2</v>
      </c>
      <c r="Y2626" s="17">
        <v>3.7499999999999201E-3</v>
      </c>
      <c r="Z2626" s="17">
        <v>8.8779527559055049E-2</v>
      </c>
      <c r="AA2626" s="17">
        <v>0.10667568786648629</v>
      </c>
      <c r="AB2626" s="17">
        <v>0.15829145728643224</v>
      </c>
      <c r="AC2626" s="17">
        <v>2.0604395604395531E-3</v>
      </c>
    </row>
    <row r="2627" spans="1:29" ht="12.75" customHeight="1" x14ac:dyDescent="0.2">
      <c r="A2627" s="19">
        <v>42678</v>
      </c>
      <c r="B2627" s="19">
        <v>42314</v>
      </c>
      <c r="C2627" s="19">
        <v>40858</v>
      </c>
      <c r="D2627" s="16" t="s">
        <v>7</v>
      </c>
      <c r="E2627" s="114">
        <v>18662</v>
      </c>
      <c r="F2627" s="115">
        <v>10600</v>
      </c>
      <c r="G2627" s="113">
        <v>4837</v>
      </c>
      <c r="H2627" s="113">
        <v>1850</v>
      </c>
      <c r="I2627" s="113">
        <v>1375</v>
      </c>
      <c r="J2627" s="112">
        <v>20265</v>
      </c>
      <c r="K2627" s="112">
        <v>12102</v>
      </c>
      <c r="L2627" s="112">
        <v>4534</v>
      </c>
      <c r="M2627" s="112">
        <v>2043</v>
      </c>
      <c r="N2627" s="113">
        <v>1586</v>
      </c>
      <c r="O2627" s="112">
        <v>18776</v>
      </c>
      <c r="P2627" s="112">
        <v>11543</v>
      </c>
      <c r="Q2627" s="112">
        <v>4044</v>
      </c>
      <c r="R2627" s="112">
        <v>1602</v>
      </c>
      <c r="S2627" s="113">
        <v>1587</v>
      </c>
      <c r="T2627" s="17">
        <v>-7.9101899827288435E-2</v>
      </c>
      <c r="U2627" s="17">
        <v>-0.12411171707155844</v>
      </c>
      <c r="V2627" s="17">
        <v>6.6828407587119498E-2</v>
      </c>
      <c r="W2627" s="17">
        <v>-9.4468918257464507E-2</v>
      </c>
      <c r="X2627" s="17">
        <v>-0.13303909205548548</v>
      </c>
      <c r="Y2627" s="17">
        <v>-7.9101899827288435E-2</v>
      </c>
      <c r="Z2627" s="17">
        <v>-5.5426840135448185E-2</v>
      </c>
      <c r="AA2627" s="17">
        <v>0.16218164344065356</v>
      </c>
      <c r="AB2627" s="17">
        <v>-2.733964248159837E-2</v>
      </c>
      <c r="AC2627" s="17">
        <v>-0.14223331253898941</v>
      </c>
    </row>
    <row r="2628" spans="1:29" ht="12.75" customHeight="1" x14ac:dyDescent="0.2">
      <c r="A2628" s="19">
        <v>42679</v>
      </c>
      <c r="B2628" s="19">
        <v>42315</v>
      </c>
      <c r="C2628" s="19">
        <v>40859</v>
      </c>
      <c r="D2628" s="16" t="s">
        <v>1</v>
      </c>
      <c r="E2628" s="114">
        <v>20317</v>
      </c>
      <c r="F2628" s="115">
        <v>10720</v>
      </c>
      <c r="G2628" s="113">
        <v>5577</v>
      </c>
      <c r="H2628" s="113">
        <v>2154</v>
      </c>
      <c r="I2628" s="113">
        <v>1866</v>
      </c>
      <c r="J2628" s="112">
        <v>21302</v>
      </c>
      <c r="K2628" s="112">
        <v>12042</v>
      </c>
      <c r="L2628" s="112">
        <v>5571</v>
      </c>
      <c r="M2628" s="112">
        <v>2090</v>
      </c>
      <c r="N2628" s="113">
        <v>1599</v>
      </c>
      <c r="O2628" s="112">
        <v>19388</v>
      </c>
      <c r="P2628" s="112">
        <v>10624</v>
      </c>
      <c r="Q2628" s="112">
        <v>4782</v>
      </c>
      <c r="R2628" s="112">
        <v>2015</v>
      </c>
      <c r="S2628" s="113">
        <v>1967</v>
      </c>
      <c r="T2628" s="17">
        <v>-4.6239789691108868E-2</v>
      </c>
      <c r="U2628" s="17">
        <v>-0.10978242816807837</v>
      </c>
      <c r="V2628" s="17">
        <v>1.077005923532548E-3</v>
      </c>
      <c r="W2628" s="17">
        <v>3.0622009569377884E-2</v>
      </c>
      <c r="X2628" s="17">
        <v>0.16697936210131337</v>
      </c>
      <c r="Y2628" s="17">
        <v>-4.6239789691108868E-2</v>
      </c>
      <c r="Z2628" s="17">
        <v>-3.8100548276182034E-3</v>
      </c>
      <c r="AA2628" s="17">
        <v>8.1442699243746475E-2</v>
      </c>
      <c r="AB2628" s="17">
        <v>0.10631741140215722</v>
      </c>
      <c r="AC2628" s="17">
        <v>-4.9898167006109939E-2</v>
      </c>
    </row>
    <row r="2629" spans="1:29" ht="12.75" customHeight="1" x14ac:dyDescent="0.2">
      <c r="A2629" s="19">
        <v>42680</v>
      </c>
      <c r="B2629" s="19">
        <v>42316</v>
      </c>
      <c r="C2629" s="19">
        <v>40860</v>
      </c>
      <c r="D2629" s="16" t="s">
        <v>2</v>
      </c>
      <c r="E2629" s="114">
        <v>18762</v>
      </c>
      <c r="F2629" s="115">
        <v>11267</v>
      </c>
      <c r="G2629" s="113">
        <v>4107</v>
      </c>
      <c r="H2629" s="113">
        <v>1861</v>
      </c>
      <c r="I2629" s="113">
        <v>1527</v>
      </c>
      <c r="J2629" s="112">
        <v>19150</v>
      </c>
      <c r="K2629" s="112">
        <v>11609</v>
      </c>
      <c r="L2629" s="112">
        <v>4352</v>
      </c>
      <c r="M2629" s="112">
        <v>1727</v>
      </c>
      <c r="N2629" s="113">
        <v>1462</v>
      </c>
      <c r="O2629" s="112">
        <v>17798</v>
      </c>
      <c r="P2629" s="112">
        <v>10990</v>
      </c>
      <c r="Q2629" s="112">
        <v>3875</v>
      </c>
      <c r="R2629" s="112">
        <v>1485</v>
      </c>
      <c r="S2629" s="113">
        <v>1448</v>
      </c>
      <c r="T2629" s="17">
        <v>-2.0261096605744155E-2</v>
      </c>
      <c r="U2629" s="17">
        <v>-2.9459901800327315E-2</v>
      </c>
      <c r="V2629" s="17">
        <v>-5.6295955882352922E-2</v>
      </c>
      <c r="W2629" s="17">
        <v>7.7591198610306833E-2</v>
      </c>
      <c r="X2629" s="17">
        <v>4.4459644322845326E-2</v>
      </c>
      <c r="Y2629" s="17">
        <v>-2.0261096605744155E-2</v>
      </c>
      <c r="Z2629" s="17">
        <v>1.2764044943820219E-2</v>
      </c>
      <c r="AA2629" s="17">
        <v>-5.1062846580406607E-2</v>
      </c>
      <c r="AB2629" s="17">
        <v>0.46420141620771038</v>
      </c>
      <c r="AC2629" s="17">
        <v>0.14639639639639634</v>
      </c>
    </row>
    <row r="2630" spans="1:29" ht="12.75" customHeight="1" x14ac:dyDescent="0.2">
      <c r="A2630" s="19">
        <v>42681</v>
      </c>
      <c r="B2630" s="19">
        <v>42317</v>
      </c>
      <c r="C2630" s="19">
        <v>40861</v>
      </c>
      <c r="D2630" s="16" t="s">
        <v>3</v>
      </c>
      <c r="E2630" s="114">
        <v>18371</v>
      </c>
      <c r="F2630" s="115">
        <v>10871</v>
      </c>
      <c r="G2630" s="113">
        <v>4431</v>
      </c>
      <c r="H2630" s="113">
        <v>1719</v>
      </c>
      <c r="I2630" s="113">
        <v>1350</v>
      </c>
      <c r="J2630" s="112">
        <v>17955</v>
      </c>
      <c r="K2630" s="112">
        <v>11274</v>
      </c>
      <c r="L2630" s="112">
        <v>3926</v>
      </c>
      <c r="M2630" s="112">
        <v>1686</v>
      </c>
      <c r="N2630" s="113">
        <v>1069</v>
      </c>
      <c r="O2630" s="112">
        <v>16500</v>
      </c>
      <c r="P2630" s="112">
        <v>10641</v>
      </c>
      <c r="Q2630" s="112">
        <v>3477</v>
      </c>
      <c r="R2630" s="112">
        <v>1324</v>
      </c>
      <c r="S2630" s="113">
        <v>1058</v>
      </c>
      <c r="T2630" s="17">
        <v>2.3169033695349395E-2</v>
      </c>
      <c r="U2630" s="17">
        <v>-3.5745964165336153E-2</v>
      </c>
      <c r="V2630" s="17">
        <v>0.12862964849719827</v>
      </c>
      <c r="W2630" s="17">
        <v>1.9572953736654908E-2</v>
      </c>
      <c r="X2630" s="17">
        <v>0.2628624883068289</v>
      </c>
      <c r="Y2630" s="17">
        <v>2.3169033695349395E-2</v>
      </c>
      <c r="Z2630" s="17">
        <v>7.9328832406671879E-2</v>
      </c>
      <c r="AA2630" s="17">
        <v>0.13093415007656972</v>
      </c>
      <c r="AB2630" s="17">
        <v>0.15835579514824794</v>
      </c>
      <c r="AC2630" s="17">
        <v>0.1278195488721805</v>
      </c>
    </row>
    <row r="2631" spans="1:29" ht="12.75" customHeight="1" x14ac:dyDescent="0.2">
      <c r="A2631" s="19">
        <v>42682</v>
      </c>
      <c r="B2631" s="19">
        <v>42318</v>
      </c>
      <c r="C2631" s="19">
        <v>40862</v>
      </c>
      <c r="D2631" s="16" t="s">
        <v>4</v>
      </c>
      <c r="E2631" s="114">
        <v>16477</v>
      </c>
      <c r="F2631" s="115">
        <v>9953</v>
      </c>
      <c r="G2631" s="113">
        <v>3997</v>
      </c>
      <c r="H2631" s="113">
        <v>1291</v>
      </c>
      <c r="I2631" s="113">
        <v>1236</v>
      </c>
      <c r="J2631" s="112">
        <v>16325</v>
      </c>
      <c r="K2631" s="112">
        <v>9689</v>
      </c>
      <c r="L2631" s="112">
        <v>3782</v>
      </c>
      <c r="M2631" s="112">
        <v>1754</v>
      </c>
      <c r="N2631" s="113">
        <v>1100</v>
      </c>
      <c r="O2631" s="112">
        <v>16210</v>
      </c>
      <c r="P2631" s="112">
        <v>10121</v>
      </c>
      <c r="Q2631" s="112">
        <v>3718</v>
      </c>
      <c r="R2631" s="112">
        <v>1327</v>
      </c>
      <c r="S2631" s="113">
        <v>1044</v>
      </c>
      <c r="T2631" s="17">
        <v>9.3108728943338548E-3</v>
      </c>
      <c r="U2631" s="17">
        <v>2.7247393951904231E-2</v>
      </c>
      <c r="V2631" s="17">
        <v>5.6848228450555371E-2</v>
      </c>
      <c r="W2631" s="17">
        <v>-0.26396807297605474</v>
      </c>
      <c r="X2631" s="17">
        <v>0.12363636363636354</v>
      </c>
      <c r="Y2631" s="17">
        <v>9.3108728943338548E-3</v>
      </c>
      <c r="Z2631" s="17">
        <v>1.7377082694469914E-2</v>
      </c>
      <c r="AA2631" s="17">
        <v>0.20645940235436155</v>
      </c>
      <c r="AB2631" s="17">
        <v>-2.8592927012791591E-2</v>
      </c>
      <c r="AC2631" s="17">
        <v>0.14550509731232619</v>
      </c>
    </row>
    <row r="2632" spans="1:29" ht="12.75" customHeight="1" x14ac:dyDescent="0.2">
      <c r="A2632" s="19">
        <v>42683</v>
      </c>
      <c r="B2632" s="19">
        <v>42319</v>
      </c>
      <c r="C2632" s="19">
        <v>40863</v>
      </c>
      <c r="D2632" s="16" t="s">
        <v>5</v>
      </c>
      <c r="E2632" s="114">
        <v>18178</v>
      </c>
      <c r="F2632" s="115">
        <v>10756</v>
      </c>
      <c r="G2632" s="113">
        <v>4741</v>
      </c>
      <c r="H2632" s="113">
        <v>1686</v>
      </c>
      <c r="I2632" s="113">
        <v>995</v>
      </c>
      <c r="J2632" s="112">
        <v>16479</v>
      </c>
      <c r="K2632" s="112">
        <v>10565</v>
      </c>
      <c r="L2632" s="112">
        <v>3440</v>
      </c>
      <c r="M2632" s="112">
        <v>1466</v>
      </c>
      <c r="N2632" s="113">
        <v>1008</v>
      </c>
      <c r="O2632" s="112">
        <v>17056.247445549907</v>
      </c>
      <c r="P2632" s="112">
        <v>10379</v>
      </c>
      <c r="Q2632" s="112">
        <v>4042</v>
      </c>
      <c r="R2632" s="112">
        <v>1488.2474455499066</v>
      </c>
      <c r="S2632" s="113">
        <v>1147</v>
      </c>
      <c r="T2632" s="17">
        <v>0.10310091631773766</v>
      </c>
      <c r="U2632" s="17">
        <v>1.8078561287269368E-2</v>
      </c>
      <c r="V2632" s="17">
        <v>0.37819767441860463</v>
      </c>
      <c r="W2632" s="17">
        <v>0.15006821282401095</v>
      </c>
      <c r="X2632" s="17">
        <v>-1.2896825396825351E-2</v>
      </c>
      <c r="Y2632" s="17">
        <v>0.10310091631773766</v>
      </c>
      <c r="Z2632" s="17">
        <v>0.14571793779292719</v>
      </c>
      <c r="AA2632" s="17">
        <v>0.55137434554973819</v>
      </c>
      <c r="AB2632" s="17">
        <v>0.34449760765550241</v>
      </c>
      <c r="AC2632" s="17">
        <v>-0.10036166365280286</v>
      </c>
    </row>
    <row r="2633" spans="1:29" ht="12.75" customHeight="1" x14ac:dyDescent="0.2">
      <c r="A2633" s="19">
        <v>42684</v>
      </c>
      <c r="B2633" s="19">
        <v>42320</v>
      </c>
      <c r="C2633" s="19">
        <v>40864</v>
      </c>
      <c r="D2633" s="16" t="s">
        <v>6</v>
      </c>
      <c r="E2633" s="114">
        <v>19468</v>
      </c>
      <c r="F2633" s="115">
        <v>11260</v>
      </c>
      <c r="G2633" s="113">
        <v>4769</v>
      </c>
      <c r="H2633" s="113">
        <v>1953</v>
      </c>
      <c r="I2633" s="113">
        <v>1486</v>
      </c>
      <c r="J2633" s="112">
        <v>15990</v>
      </c>
      <c r="K2633" s="112">
        <v>10045</v>
      </c>
      <c r="L2633" s="112">
        <v>3386</v>
      </c>
      <c r="M2633" s="112">
        <v>1381</v>
      </c>
      <c r="N2633" s="113">
        <v>1178</v>
      </c>
      <c r="O2633" s="112">
        <v>18503</v>
      </c>
      <c r="P2633" s="112">
        <v>11078</v>
      </c>
      <c r="Q2633" s="112">
        <v>4341</v>
      </c>
      <c r="R2633" s="112">
        <v>1756</v>
      </c>
      <c r="S2633" s="113">
        <v>1328</v>
      </c>
      <c r="T2633" s="17">
        <v>0.21751094434021256</v>
      </c>
      <c r="U2633" s="17">
        <v>0.12095569935291195</v>
      </c>
      <c r="V2633" s="17">
        <v>0.40844654459539287</v>
      </c>
      <c r="W2633" s="17">
        <v>0.4141926140477914</v>
      </c>
      <c r="X2633" s="17">
        <v>0.26146010186757218</v>
      </c>
      <c r="Y2633" s="17">
        <v>0.21751094434021256</v>
      </c>
      <c r="Z2633" s="17">
        <v>0.2799818119813573</v>
      </c>
      <c r="AA2633" s="17">
        <v>0.33286752375628836</v>
      </c>
      <c r="AB2633" s="17">
        <v>0.48179059180576633</v>
      </c>
      <c r="AC2633" s="17">
        <v>0.35956084172003666</v>
      </c>
    </row>
    <row r="2634" spans="1:29" ht="12.75" customHeight="1" x14ac:dyDescent="0.2">
      <c r="A2634" s="19">
        <v>42685</v>
      </c>
      <c r="B2634" s="19">
        <v>42321</v>
      </c>
      <c r="C2634" s="19">
        <v>40865</v>
      </c>
      <c r="D2634" s="16" t="s">
        <v>7</v>
      </c>
      <c r="E2634" s="114">
        <v>19341</v>
      </c>
      <c r="F2634" s="115">
        <v>11012</v>
      </c>
      <c r="G2634" s="113">
        <v>4754</v>
      </c>
      <c r="H2634" s="113">
        <v>2225</v>
      </c>
      <c r="I2634" s="113">
        <v>1350</v>
      </c>
      <c r="J2634" s="112">
        <v>15109</v>
      </c>
      <c r="K2634" s="112">
        <v>9055</v>
      </c>
      <c r="L2634" s="112">
        <v>3104</v>
      </c>
      <c r="M2634" s="112">
        <v>1447</v>
      </c>
      <c r="N2634" s="113">
        <v>1503</v>
      </c>
      <c r="O2634" s="112">
        <v>19922</v>
      </c>
      <c r="P2634" s="112">
        <v>11950</v>
      </c>
      <c r="Q2634" s="112">
        <v>4623</v>
      </c>
      <c r="R2634" s="112">
        <v>1905</v>
      </c>
      <c r="S2634" s="113">
        <v>1444</v>
      </c>
      <c r="T2634" s="17">
        <v>0.28009795486134093</v>
      </c>
      <c r="U2634" s="17">
        <v>0.21612368856985098</v>
      </c>
      <c r="V2634" s="17">
        <v>0.53157216494845372</v>
      </c>
      <c r="W2634" s="17">
        <v>0.5376641326883207</v>
      </c>
      <c r="X2634" s="17">
        <v>-0.10179640718562877</v>
      </c>
      <c r="Y2634" s="17">
        <v>0.28009795486134093</v>
      </c>
      <c r="Z2634" s="17">
        <v>0.21290891067298157</v>
      </c>
      <c r="AA2634" s="17">
        <v>0.47137109254100906</v>
      </c>
      <c r="AB2634" s="17">
        <v>0.35094110503946574</v>
      </c>
      <c r="AC2634" s="17">
        <v>4.1666666666666741E-2</v>
      </c>
    </row>
    <row r="2635" spans="1:29" ht="12.75" customHeight="1" x14ac:dyDescent="0.2">
      <c r="A2635" s="19">
        <v>42686</v>
      </c>
      <c r="B2635" s="19">
        <v>42322</v>
      </c>
      <c r="C2635" s="19">
        <v>40866</v>
      </c>
      <c r="D2635" s="16" t="s">
        <v>1</v>
      </c>
      <c r="E2635" s="114">
        <v>18536</v>
      </c>
      <c r="F2635" s="115">
        <v>9590</v>
      </c>
      <c r="G2635" s="113">
        <v>5131</v>
      </c>
      <c r="H2635" s="113">
        <v>2229</v>
      </c>
      <c r="I2635" s="113">
        <v>1586</v>
      </c>
      <c r="J2635" s="112">
        <v>17661</v>
      </c>
      <c r="K2635" s="112">
        <v>9679</v>
      </c>
      <c r="L2635" s="112">
        <v>4807</v>
      </c>
      <c r="M2635" s="112">
        <v>1812</v>
      </c>
      <c r="N2635" s="113">
        <v>1363</v>
      </c>
      <c r="O2635" s="112">
        <v>20757</v>
      </c>
      <c r="P2635" s="112">
        <v>11854</v>
      </c>
      <c r="Q2635" s="112">
        <v>4861</v>
      </c>
      <c r="R2635" s="112">
        <v>2234</v>
      </c>
      <c r="S2635" s="113">
        <v>1808</v>
      </c>
      <c r="T2635" s="17">
        <v>4.954419342053118E-2</v>
      </c>
      <c r="U2635" s="17">
        <v>-9.1951647897510203E-3</v>
      </c>
      <c r="V2635" s="17">
        <v>6.7401705845641757E-2</v>
      </c>
      <c r="W2635" s="17">
        <v>0.23013245033112573</v>
      </c>
      <c r="X2635" s="17">
        <v>0.16360968451944236</v>
      </c>
      <c r="Y2635" s="17">
        <v>4.954419342053118E-2</v>
      </c>
      <c r="Z2635" s="17">
        <v>3.1293687493278766E-2</v>
      </c>
      <c r="AA2635" s="17">
        <v>0.12349463542807104</v>
      </c>
      <c r="AB2635" s="17">
        <v>0.12122736418511071</v>
      </c>
      <c r="AC2635" s="17">
        <v>-0.11888888888888893</v>
      </c>
    </row>
    <row r="2636" spans="1:29" ht="12.75" customHeight="1" x14ac:dyDescent="0.2">
      <c r="A2636" s="19">
        <v>42687</v>
      </c>
      <c r="B2636" s="19">
        <v>42323</v>
      </c>
      <c r="C2636" s="19">
        <v>40867</v>
      </c>
      <c r="D2636" s="16" t="s">
        <v>2</v>
      </c>
      <c r="E2636" s="114">
        <v>17910</v>
      </c>
      <c r="F2636" s="115">
        <v>11157</v>
      </c>
      <c r="G2636" s="113">
        <v>3882</v>
      </c>
      <c r="H2636" s="113">
        <v>1560</v>
      </c>
      <c r="I2636" s="113">
        <v>1311</v>
      </c>
      <c r="J2636" s="112">
        <v>17169</v>
      </c>
      <c r="K2636" s="112">
        <v>10839</v>
      </c>
      <c r="L2636" s="112">
        <v>3835</v>
      </c>
      <c r="M2636" s="112">
        <v>1494</v>
      </c>
      <c r="N2636" s="113">
        <v>1001</v>
      </c>
      <c r="O2636" s="112">
        <v>19505</v>
      </c>
      <c r="P2636" s="112">
        <v>11747</v>
      </c>
      <c r="Q2636" s="112">
        <v>4317</v>
      </c>
      <c r="R2636" s="112">
        <v>1758</v>
      </c>
      <c r="S2636" s="113">
        <v>1683</v>
      </c>
      <c r="T2636" s="17">
        <v>4.3159182247073158E-2</v>
      </c>
      <c r="U2636" s="17">
        <v>2.9338499861610856E-2</v>
      </c>
      <c r="V2636" s="17">
        <v>1.2255541069100317E-2</v>
      </c>
      <c r="W2636" s="17">
        <v>4.4176706827309342E-2</v>
      </c>
      <c r="X2636" s="17">
        <v>0.30969030969030964</v>
      </c>
      <c r="Y2636" s="17">
        <v>4.3159182247073158E-2</v>
      </c>
      <c r="Z2636" s="17">
        <v>0.13986514098896619</v>
      </c>
      <c r="AA2636" s="17">
        <v>0.10346787947697544</v>
      </c>
      <c r="AB2636" s="17">
        <v>0.2611156022635408</v>
      </c>
      <c r="AC2636" s="17">
        <v>5.8966074313408834E-2</v>
      </c>
    </row>
    <row r="2637" spans="1:29" ht="12.75" customHeight="1" x14ac:dyDescent="0.2">
      <c r="A2637" s="19">
        <v>42688</v>
      </c>
      <c r="B2637" s="19">
        <v>42324</v>
      </c>
      <c r="C2637" s="19">
        <v>40868</v>
      </c>
      <c r="D2637" s="16" t="s">
        <v>3</v>
      </c>
      <c r="E2637" s="114">
        <v>16995</v>
      </c>
      <c r="F2637" s="115">
        <v>10472</v>
      </c>
      <c r="G2637" s="113">
        <v>3821</v>
      </c>
      <c r="H2637" s="113">
        <v>1594</v>
      </c>
      <c r="I2637" s="113">
        <v>1108</v>
      </c>
      <c r="J2637" s="112">
        <v>15657</v>
      </c>
      <c r="K2637" s="112">
        <v>9936</v>
      </c>
      <c r="L2637" s="112">
        <v>3516</v>
      </c>
      <c r="M2637" s="112">
        <v>1357</v>
      </c>
      <c r="N2637" s="113">
        <v>848</v>
      </c>
      <c r="O2637" s="112">
        <v>17631</v>
      </c>
      <c r="P2637" s="112">
        <v>10606</v>
      </c>
      <c r="Q2637" s="112">
        <v>3987</v>
      </c>
      <c r="R2637" s="112">
        <v>1631</v>
      </c>
      <c r="S2637" s="113">
        <v>1407</v>
      </c>
      <c r="T2637" s="17">
        <v>8.545698409657021E-2</v>
      </c>
      <c r="U2637" s="17">
        <v>5.3945249597423528E-2</v>
      </c>
      <c r="V2637" s="17">
        <v>8.6746302616609761E-2</v>
      </c>
      <c r="W2637" s="17">
        <v>0.17464996315401615</v>
      </c>
      <c r="X2637" s="17">
        <v>0.30660377358490565</v>
      </c>
      <c r="Y2637" s="17">
        <v>8.545698409657021E-2</v>
      </c>
      <c r="Z2637" s="17">
        <v>0.15076923076923077</v>
      </c>
      <c r="AA2637" s="17">
        <v>0.20650457846542469</v>
      </c>
      <c r="AB2637" s="17">
        <v>0.4583714547118023</v>
      </c>
      <c r="AC2637" s="17">
        <v>0.29894490035169996</v>
      </c>
    </row>
    <row r="2638" spans="1:29" ht="12.75" customHeight="1" x14ac:dyDescent="0.2">
      <c r="A2638" s="19">
        <v>42689</v>
      </c>
      <c r="B2638" s="19">
        <v>42325</v>
      </c>
      <c r="C2638" s="19">
        <v>40869</v>
      </c>
      <c r="D2638" s="16" t="s">
        <v>4</v>
      </c>
      <c r="E2638" s="114">
        <v>16502</v>
      </c>
      <c r="F2638" s="115">
        <v>9652</v>
      </c>
      <c r="G2638" s="113">
        <v>4236</v>
      </c>
      <c r="H2638" s="113">
        <v>1381</v>
      </c>
      <c r="I2638" s="113">
        <v>1233</v>
      </c>
      <c r="J2638" s="112">
        <v>15199</v>
      </c>
      <c r="K2638" s="112">
        <v>8738</v>
      </c>
      <c r="L2638" s="112">
        <v>3625</v>
      </c>
      <c r="M2638" s="112">
        <v>1667</v>
      </c>
      <c r="N2638" s="113">
        <v>1169</v>
      </c>
      <c r="O2638" s="112">
        <v>17301</v>
      </c>
      <c r="P2638" s="112">
        <v>10369</v>
      </c>
      <c r="Q2638" s="112">
        <v>3901</v>
      </c>
      <c r="R2638" s="112">
        <v>1621</v>
      </c>
      <c r="S2638" s="113">
        <v>1410</v>
      </c>
      <c r="T2638" s="17">
        <v>8.5729324297651122E-2</v>
      </c>
      <c r="U2638" s="17">
        <v>0.10460059510185404</v>
      </c>
      <c r="V2638" s="17">
        <v>0.16855172413793107</v>
      </c>
      <c r="W2638" s="17">
        <v>-0.17156568686262752</v>
      </c>
      <c r="X2638" s="17">
        <v>5.4747647562018775E-2</v>
      </c>
      <c r="Y2638" s="17">
        <v>8.5729324297651122E-2</v>
      </c>
      <c r="Z2638" s="17">
        <v>9.0005646527385741E-2</v>
      </c>
      <c r="AA2638" s="17">
        <v>0.2813067150635209</v>
      </c>
      <c r="AB2638" s="17">
        <v>0.10923694779116455</v>
      </c>
      <c r="AC2638" s="17">
        <v>0.27639751552795033</v>
      </c>
    </row>
    <row r="2639" spans="1:29" ht="12.75" customHeight="1" x14ac:dyDescent="0.2">
      <c r="A2639" s="19">
        <v>42690</v>
      </c>
      <c r="B2639" s="19">
        <v>42326</v>
      </c>
      <c r="C2639" s="19">
        <v>40870</v>
      </c>
      <c r="D2639" s="16" t="s">
        <v>5</v>
      </c>
      <c r="E2639" s="114">
        <v>18953</v>
      </c>
      <c r="F2639" s="115">
        <v>11216</v>
      </c>
      <c r="G2639" s="113">
        <v>4578</v>
      </c>
      <c r="H2639" s="113">
        <v>1672</v>
      </c>
      <c r="I2639" s="113">
        <v>1487</v>
      </c>
      <c r="J2639" s="112">
        <v>18053</v>
      </c>
      <c r="K2639" s="112">
        <v>10964</v>
      </c>
      <c r="L2639" s="112">
        <v>4462</v>
      </c>
      <c r="M2639" s="112">
        <v>1555</v>
      </c>
      <c r="N2639" s="113">
        <v>1072</v>
      </c>
      <c r="O2639" s="112">
        <v>17779</v>
      </c>
      <c r="P2639" s="112">
        <v>10882</v>
      </c>
      <c r="Q2639" s="112">
        <v>3935</v>
      </c>
      <c r="R2639" s="112">
        <v>1685</v>
      </c>
      <c r="S2639" s="113">
        <v>1277</v>
      </c>
      <c r="T2639" s="17">
        <v>4.9853209992799075E-2</v>
      </c>
      <c r="U2639" s="17">
        <v>2.2984312294782816E-2</v>
      </c>
      <c r="V2639" s="17">
        <v>2.5997310623038894E-2</v>
      </c>
      <c r="W2639" s="17">
        <v>7.5241157556270144E-2</v>
      </c>
      <c r="X2639" s="17">
        <v>0.38712686567164178</v>
      </c>
      <c r="Y2639" s="17">
        <v>4.9853209992799075E-2</v>
      </c>
      <c r="Z2639" s="17">
        <v>0.11869140235387987</v>
      </c>
      <c r="AA2639" s="17">
        <v>0.15372983870967749</v>
      </c>
      <c r="AB2639" s="17">
        <v>0.20896601590744757</v>
      </c>
      <c r="AC2639" s="17">
        <v>0.16536050156739801</v>
      </c>
    </row>
    <row r="2640" spans="1:29" ht="12.75" customHeight="1" x14ac:dyDescent="0.2">
      <c r="A2640" s="19">
        <v>42691</v>
      </c>
      <c r="B2640" s="19">
        <v>42327</v>
      </c>
      <c r="C2640" s="19">
        <v>40871</v>
      </c>
      <c r="D2640" s="16" t="s">
        <v>6</v>
      </c>
      <c r="E2640" s="114">
        <v>20418</v>
      </c>
      <c r="F2640" s="115">
        <v>11611</v>
      </c>
      <c r="G2640" s="113">
        <v>5364</v>
      </c>
      <c r="H2640" s="113">
        <v>2196</v>
      </c>
      <c r="I2640" s="113">
        <v>1247</v>
      </c>
      <c r="J2640" s="112">
        <v>20205</v>
      </c>
      <c r="K2640" s="112">
        <v>11851</v>
      </c>
      <c r="L2640" s="112">
        <v>4869</v>
      </c>
      <c r="M2640" s="112">
        <v>2043</v>
      </c>
      <c r="N2640" s="113">
        <v>1442</v>
      </c>
      <c r="O2640" s="112">
        <v>17087</v>
      </c>
      <c r="P2640" s="112">
        <v>10051</v>
      </c>
      <c r="Q2640" s="112">
        <v>3926</v>
      </c>
      <c r="R2640" s="112">
        <v>1540</v>
      </c>
      <c r="S2640" s="113">
        <v>1570</v>
      </c>
      <c r="T2640" s="17">
        <v>1.0541945063103242E-2</v>
      </c>
      <c r="U2640" s="17">
        <v>-2.0251455573369381E-2</v>
      </c>
      <c r="V2640" s="17">
        <v>0.1016635859519408</v>
      </c>
      <c r="W2640" s="17">
        <v>7.4889867841409608E-2</v>
      </c>
      <c r="X2640" s="17">
        <v>-0.13522884882108188</v>
      </c>
      <c r="Y2640" s="17">
        <v>1.0541945063103242E-2</v>
      </c>
      <c r="Z2640" s="17">
        <v>0.15843559812431418</v>
      </c>
      <c r="AA2640" s="17">
        <v>0.23965796163623754</v>
      </c>
      <c r="AB2640" s="17">
        <v>0.42227979274611394</v>
      </c>
      <c r="AC2640" s="17">
        <v>-0.15970350404312672</v>
      </c>
    </row>
    <row r="2641" spans="1:29" ht="12.75" customHeight="1" x14ac:dyDescent="0.2">
      <c r="A2641" s="19">
        <v>42692</v>
      </c>
      <c r="B2641" s="19">
        <v>42328</v>
      </c>
      <c r="C2641" s="19">
        <v>40872</v>
      </c>
      <c r="D2641" s="16" t="s">
        <v>7</v>
      </c>
      <c r="E2641" s="114">
        <v>20865</v>
      </c>
      <c r="F2641" s="115">
        <v>11880</v>
      </c>
      <c r="G2641" s="113">
        <v>5242</v>
      </c>
      <c r="H2641" s="113">
        <v>2160</v>
      </c>
      <c r="I2641" s="113">
        <v>1583</v>
      </c>
      <c r="J2641" s="112">
        <v>21078</v>
      </c>
      <c r="K2641" s="112">
        <v>12097</v>
      </c>
      <c r="L2641" s="112">
        <v>4967</v>
      </c>
      <c r="M2641" s="112">
        <v>2368</v>
      </c>
      <c r="N2641" s="113">
        <v>1646</v>
      </c>
      <c r="O2641" s="112">
        <v>17392</v>
      </c>
      <c r="P2641" s="112">
        <v>9965</v>
      </c>
      <c r="Q2641" s="112">
        <v>3923</v>
      </c>
      <c r="R2641" s="112">
        <v>1585</v>
      </c>
      <c r="S2641" s="113">
        <v>1919</v>
      </c>
      <c r="T2641" s="17">
        <v>-1.0105323085681794E-2</v>
      </c>
      <c r="U2641" s="17">
        <v>-1.7938331817806019E-2</v>
      </c>
      <c r="V2641" s="17">
        <v>5.5365411717334334E-2</v>
      </c>
      <c r="W2641" s="17">
        <v>-8.7837837837837829E-2</v>
      </c>
      <c r="X2641" s="17">
        <v>-3.8274605103280734E-2</v>
      </c>
      <c r="Y2641" s="17">
        <v>-1.0105323085681794E-2</v>
      </c>
      <c r="Z2641" s="17">
        <v>6.3467907976009208E-2</v>
      </c>
      <c r="AA2641" s="17">
        <v>6.5880439202927965E-2</v>
      </c>
      <c r="AB2641" s="17">
        <v>0.14467408585055641</v>
      </c>
      <c r="AC2641" s="17">
        <v>-4.5810729355033164E-2</v>
      </c>
    </row>
    <row r="2642" spans="1:29" ht="12.75" customHeight="1" x14ac:dyDescent="0.2">
      <c r="A2642" s="19">
        <v>42693</v>
      </c>
      <c r="B2642" s="19">
        <v>42329</v>
      </c>
      <c r="C2642" s="19">
        <v>40873</v>
      </c>
      <c r="D2642" s="16" t="s">
        <v>1</v>
      </c>
      <c r="E2642" s="114">
        <v>22673</v>
      </c>
      <c r="F2642" s="115">
        <v>12178</v>
      </c>
      <c r="G2642" s="113">
        <v>5958</v>
      </c>
      <c r="H2642" s="113">
        <v>2951</v>
      </c>
      <c r="I2642" s="113">
        <v>1586</v>
      </c>
      <c r="J2642" s="112">
        <v>21016</v>
      </c>
      <c r="K2642" s="112">
        <v>11790</v>
      </c>
      <c r="L2642" s="112">
        <v>5445</v>
      </c>
      <c r="M2642" s="112">
        <v>2265</v>
      </c>
      <c r="N2642" s="113">
        <v>1516</v>
      </c>
      <c r="O2642" s="112">
        <v>17185.407476989611</v>
      </c>
      <c r="P2642" s="112">
        <v>9948</v>
      </c>
      <c r="Q2642" s="112">
        <v>4058</v>
      </c>
      <c r="R2642" s="112">
        <v>1442.4074769896124</v>
      </c>
      <c r="S2642" s="113">
        <v>1737</v>
      </c>
      <c r="T2642" s="17">
        <v>7.8844689760182662E-2</v>
      </c>
      <c r="U2642" s="17">
        <v>3.2909245122985542E-2</v>
      </c>
      <c r="V2642" s="17">
        <v>9.4214876033057893E-2</v>
      </c>
      <c r="W2642" s="17">
        <v>0.30286975717439302</v>
      </c>
      <c r="X2642" s="17">
        <v>4.6174142480211122E-2</v>
      </c>
      <c r="Y2642" s="17">
        <v>7.8844689760182662E-2</v>
      </c>
      <c r="Z2642" s="17">
        <v>0.10769510642168445</v>
      </c>
      <c r="AA2642" s="17">
        <v>8.9811596853850428E-2</v>
      </c>
      <c r="AB2642" s="17">
        <v>0.31623550401427303</v>
      </c>
      <c r="AC2642" s="17">
        <v>-0.18289541473467286</v>
      </c>
    </row>
    <row r="2643" spans="1:29" ht="12.75" customHeight="1" x14ac:dyDescent="0.2">
      <c r="A2643" s="19">
        <v>42694</v>
      </c>
      <c r="B2643" s="19">
        <v>42330</v>
      </c>
      <c r="C2643" s="19">
        <v>40874</v>
      </c>
      <c r="D2643" s="16" t="s">
        <v>2</v>
      </c>
      <c r="E2643" s="114">
        <v>19856</v>
      </c>
      <c r="F2643" s="115">
        <v>12046</v>
      </c>
      <c r="G2643" s="113">
        <v>4185</v>
      </c>
      <c r="H2643" s="113">
        <v>2097</v>
      </c>
      <c r="I2643" s="113">
        <v>1528</v>
      </c>
      <c r="J2643" s="112">
        <v>20335</v>
      </c>
      <c r="K2643" s="112">
        <v>12046</v>
      </c>
      <c r="L2643" s="112">
        <v>5050</v>
      </c>
      <c r="M2643" s="112">
        <v>1754</v>
      </c>
      <c r="N2643" s="113">
        <v>1485</v>
      </c>
      <c r="O2643" s="112">
        <v>17109.840740640204</v>
      </c>
      <c r="P2643" s="112">
        <v>11498</v>
      </c>
      <c r="Q2643" s="112">
        <v>3266</v>
      </c>
      <c r="R2643" s="112">
        <v>1253.8407406402027</v>
      </c>
      <c r="S2643" s="113">
        <v>1092</v>
      </c>
      <c r="T2643" s="17">
        <v>-2.3555446274895475E-2</v>
      </c>
      <c r="U2643" s="17">
        <v>0</v>
      </c>
      <c r="V2643" s="17">
        <v>-0.17128712871287133</v>
      </c>
      <c r="W2643" s="17">
        <v>0.19555302166476629</v>
      </c>
      <c r="X2643" s="17">
        <v>2.8956228956228847E-2</v>
      </c>
      <c r="Y2643" s="17">
        <v>-2.3555446274895475E-2</v>
      </c>
      <c r="Z2643" s="17">
        <v>0.14723809523809517</v>
      </c>
      <c r="AA2643" s="17">
        <v>-0.12539184952978055</v>
      </c>
      <c r="AB2643" s="17">
        <v>0.19080068143100504</v>
      </c>
      <c r="AC2643" s="17">
        <v>2.8956228956228847E-2</v>
      </c>
    </row>
    <row r="2644" spans="1:29" ht="12.75" customHeight="1" x14ac:dyDescent="0.2">
      <c r="A2644" s="19">
        <v>42695</v>
      </c>
      <c r="B2644" s="19">
        <v>42331</v>
      </c>
      <c r="C2644" s="19">
        <v>40875</v>
      </c>
      <c r="D2644" s="16" t="s">
        <v>3</v>
      </c>
      <c r="E2644" s="114">
        <v>18866</v>
      </c>
      <c r="F2644" s="115">
        <v>11072</v>
      </c>
      <c r="G2644" s="113">
        <v>4817</v>
      </c>
      <c r="H2644" s="113">
        <v>1767</v>
      </c>
      <c r="I2644" s="113">
        <v>1210</v>
      </c>
      <c r="J2644" s="112">
        <v>18667</v>
      </c>
      <c r="K2644" s="112">
        <v>11138</v>
      </c>
      <c r="L2644" s="112">
        <v>4549</v>
      </c>
      <c r="M2644" s="112">
        <v>1820</v>
      </c>
      <c r="N2644" s="113">
        <v>1160</v>
      </c>
      <c r="O2644" s="112">
        <v>16198.073312026609</v>
      </c>
      <c r="P2644" s="112">
        <v>10582</v>
      </c>
      <c r="Q2644" s="112">
        <v>3379</v>
      </c>
      <c r="R2644" s="112">
        <v>1442.0733120266084</v>
      </c>
      <c r="S2644" s="113">
        <v>795</v>
      </c>
      <c r="T2644" s="17">
        <v>1.0660523919215681E-2</v>
      </c>
      <c r="U2644" s="17">
        <v>-5.9256599030346191E-3</v>
      </c>
      <c r="V2644" s="17">
        <v>5.8914047043306272E-2</v>
      </c>
      <c r="W2644" s="17">
        <v>-2.9120879120879128E-2</v>
      </c>
      <c r="X2644" s="17">
        <v>4.31034482758621E-2</v>
      </c>
      <c r="Y2644" s="17">
        <v>1.0660523919215681E-2</v>
      </c>
      <c r="Z2644" s="17">
        <v>0.14026776519052531</v>
      </c>
      <c r="AA2644" s="17">
        <v>0.10456317358404044</v>
      </c>
      <c r="AB2644" s="17">
        <v>0.21110349554489383</v>
      </c>
      <c r="AC2644" s="17">
        <v>-2.6548672566371723E-2</v>
      </c>
    </row>
    <row r="2645" spans="1:29" ht="12.75" customHeight="1" x14ac:dyDescent="0.2">
      <c r="A2645" s="19">
        <v>42696</v>
      </c>
      <c r="B2645" s="19">
        <v>42332</v>
      </c>
      <c r="C2645" s="19">
        <v>40876</v>
      </c>
      <c r="D2645" s="16" t="s">
        <v>4</v>
      </c>
      <c r="E2645" s="114">
        <v>17785</v>
      </c>
      <c r="F2645" s="115">
        <v>10721</v>
      </c>
      <c r="G2645" s="113">
        <v>4381</v>
      </c>
      <c r="H2645" s="113">
        <v>1610</v>
      </c>
      <c r="I2645" s="113">
        <v>1073</v>
      </c>
      <c r="J2645" s="112">
        <v>17066</v>
      </c>
      <c r="K2645" s="112">
        <v>10159</v>
      </c>
      <c r="L2645" s="112">
        <v>4302</v>
      </c>
      <c r="M2645" s="112">
        <v>1617</v>
      </c>
      <c r="N2645" s="113">
        <v>988</v>
      </c>
      <c r="O2645" s="112">
        <v>15133</v>
      </c>
      <c r="P2645" s="112">
        <v>9901</v>
      </c>
      <c r="Q2645" s="112">
        <v>3102</v>
      </c>
      <c r="R2645" s="112">
        <v>1254</v>
      </c>
      <c r="S2645" s="113">
        <v>876</v>
      </c>
      <c r="T2645" s="17">
        <v>4.2130551974686403E-2</v>
      </c>
      <c r="U2645" s="17">
        <v>5.5320405551727569E-2</v>
      </c>
      <c r="V2645" s="17">
        <v>1.8363551836355185E-2</v>
      </c>
      <c r="W2645" s="17">
        <v>-4.3290043290042934E-3</v>
      </c>
      <c r="X2645" s="17">
        <v>8.6032388663967563E-2</v>
      </c>
      <c r="Y2645" s="17">
        <v>4.2130551974686403E-2</v>
      </c>
      <c r="Z2645" s="17">
        <v>0.15602760405434557</v>
      </c>
      <c r="AA2645" s="17">
        <v>2.216518898740083E-2</v>
      </c>
      <c r="AB2645" s="17">
        <v>6.1305207646671134E-2</v>
      </c>
      <c r="AC2645" s="17">
        <v>-3.5938903863432126E-2</v>
      </c>
    </row>
    <row r="2646" spans="1:29" ht="12.75" customHeight="1" x14ac:dyDescent="0.2">
      <c r="A2646" s="19">
        <v>42697</v>
      </c>
      <c r="B2646" s="19">
        <v>42333</v>
      </c>
      <c r="C2646" s="19">
        <v>40877</v>
      </c>
      <c r="D2646" s="16" t="s">
        <v>5</v>
      </c>
      <c r="E2646" s="114">
        <v>19034</v>
      </c>
      <c r="F2646" s="115">
        <v>10999</v>
      </c>
      <c r="G2646" s="113">
        <v>4829</v>
      </c>
      <c r="H2646" s="113">
        <v>1864</v>
      </c>
      <c r="I2646" s="113">
        <v>1342</v>
      </c>
      <c r="J2646" s="112">
        <v>17857</v>
      </c>
      <c r="K2646" s="112">
        <v>10931</v>
      </c>
      <c r="L2646" s="112">
        <v>4353</v>
      </c>
      <c r="M2646" s="112">
        <v>1419</v>
      </c>
      <c r="N2646" s="113">
        <v>1154</v>
      </c>
      <c r="O2646" s="112">
        <v>15119</v>
      </c>
      <c r="P2646" s="112">
        <v>9411</v>
      </c>
      <c r="Q2646" s="112">
        <v>3488</v>
      </c>
      <c r="R2646" s="112">
        <v>1284</v>
      </c>
      <c r="S2646" s="113">
        <v>936</v>
      </c>
      <c r="T2646" s="17">
        <v>6.5912527300218349E-2</v>
      </c>
      <c r="U2646" s="17">
        <v>6.2208398133747345E-3</v>
      </c>
      <c r="V2646" s="17">
        <v>0.10934987365035598</v>
      </c>
      <c r="W2646" s="17">
        <v>0.313601127554616</v>
      </c>
      <c r="X2646" s="17">
        <v>0.16291161178509528</v>
      </c>
      <c r="Y2646" s="17">
        <v>6.5912527300218349E-2</v>
      </c>
      <c r="Z2646" s="17">
        <v>8.0027494108405373E-2</v>
      </c>
      <c r="AA2646" s="17">
        <v>0.2136215129429504</v>
      </c>
      <c r="AB2646" s="17">
        <v>0.27846364883401931</v>
      </c>
      <c r="AC2646" s="17">
        <v>2.0532319391634912E-2</v>
      </c>
    </row>
    <row r="2647" spans="1:29" ht="12.75" customHeight="1" x14ac:dyDescent="0.2">
      <c r="A2647" s="19">
        <v>42698</v>
      </c>
      <c r="B2647" s="19">
        <v>42334</v>
      </c>
      <c r="C2647" s="19">
        <v>40878</v>
      </c>
      <c r="D2647" s="16" t="s">
        <v>6</v>
      </c>
      <c r="E2647" s="114">
        <v>18197</v>
      </c>
      <c r="F2647" s="115">
        <v>9983</v>
      </c>
      <c r="G2647" s="113">
        <v>4801</v>
      </c>
      <c r="H2647" s="113">
        <v>1887</v>
      </c>
      <c r="I2647" s="113">
        <v>1526</v>
      </c>
      <c r="J2647" s="112">
        <v>16585</v>
      </c>
      <c r="K2647" s="112">
        <v>9695</v>
      </c>
      <c r="L2647" s="112">
        <v>3865</v>
      </c>
      <c r="M2647" s="112">
        <v>1644</v>
      </c>
      <c r="N2647" s="113">
        <v>1381</v>
      </c>
      <c r="O2647" s="112">
        <v>15527</v>
      </c>
      <c r="P2647" s="112">
        <v>9632</v>
      </c>
      <c r="Q2647" s="112">
        <v>3479</v>
      </c>
      <c r="R2647" s="112">
        <v>1393</v>
      </c>
      <c r="S2647" s="113">
        <v>1023</v>
      </c>
      <c r="T2647" s="17">
        <v>9.7196261682243046E-2</v>
      </c>
      <c r="U2647" s="17">
        <v>2.9706034038164075E-2</v>
      </c>
      <c r="V2647" s="17">
        <v>0.24217335058214751</v>
      </c>
      <c r="W2647" s="17">
        <v>0.14781021897810209</v>
      </c>
      <c r="X2647" s="17">
        <v>0.1049963794351918</v>
      </c>
      <c r="Y2647" s="17">
        <v>9.7196261682243046E-2</v>
      </c>
      <c r="Z2647" s="17">
        <v>0.10836016431664253</v>
      </c>
      <c r="AA2647" s="17">
        <v>0.18689740420271939</v>
      </c>
      <c r="AB2647" s="17">
        <v>0.30859916782246888</v>
      </c>
      <c r="AC2647" s="17">
        <v>4.7357584076870296E-2</v>
      </c>
    </row>
    <row r="2648" spans="1:29" ht="12.75" customHeight="1" x14ac:dyDescent="0.2">
      <c r="A2648" s="19">
        <v>42699</v>
      </c>
      <c r="B2648" s="19">
        <v>42335</v>
      </c>
      <c r="C2648" s="19">
        <v>40879</v>
      </c>
      <c r="D2648" s="16" t="s">
        <v>7</v>
      </c>
      <c r="E2648" s="114">
        <v>16633</v>
      </c>
      <c r="F2648" s="115">
        <v>9410</v>
      </c>
      <c r="G2648" s="113">
        <v>4067</v>
      </c>
      <c r="H2648" s="113">
        <v>1858</v>
      </c>
      <c r="I2648" s="113">
        <v>1298</v>
      </c>
      <c r="J2648" s="112">
        <v>15351</v>
      </c>
      <c r="K2648" s="112">
        <v>8516</v>
      </c>
      <c r="L2648" s="112">
        <v>3904</v>
      </c>
      <c r="M2648" s="112">
        <v>1625</v>
      </c>
      <c r="N2648" s="113">
        <v>1306</v>
      </c>
      <c r="O2648" s="112">
        <v>16920.856812144244</v>
      </c>
      <c r="P2648" s="112">
        <v>10174</v>
      </c>
      <c r="Q2648" s="112">
        <v>3655</v>
      </c>
      <c r="R2648" s="112">
        <v>1796.8568121442424</v>
      </c>
      <c r="S2648" s="113">
        <v>1295</v>
      </c>
      <c r="T2648" s="17">
        <v>8.3512474757344801E-2</v>
      </c>
      <c r="U2648" s="17">
        <v>0.10497886331611084</v>
      </c>
      <c r="V2648" s="17">
        <v>4.1752049180327822E-2</v>
      </c>
      <c r="W2648" s="17">
        <v>0.14338461538461544</v>
      </c>
      <c r="X2648" s="17">
        <v>-6.1255742725880857E-3</v>
      </c>
      <c r="Y2648" s="17">
        <v>8.3512474757344801E-2</v>
      </c>
      <c r="Z2648" s="17">
        <v>2.5501307759372205E-2</v>
      </c>
      <c r="AA2648" s="17">
        <v>7.9306071871128037E-3</v>
      </c>
      <c r="AB2648" s="17">
        <v>0.24032042723631508</v>
      </c>
      <c r="AC2648" s="17">
        <v>9.7210481825866335E-2</v>
      </c>
    </row>
    <row r="2649" spans="1:29" ht="12.75" customHeight="1" x14ac:dyDescent="0.2">
      <c r="A2649" s="19">
        <v>42700</v>
      </c>
      <c r="B2649" s="19">
        <v>42336</v>
      </c>
      <c r="C2649" s="19">
        <v>40880</v>
      </c>
      <c r="D2649" s="16" t="s">
        <v>1</v>
      </c>
      <c r="E2649" s="114">
        <v>17948</v>
      </c>
      <c r="F2649" s="115">
        <v>10094</v>
      </c>
      <c r="G2649" s="113">
        <v>4659</v>
      </c>
      <c r="H2649" s="113">
        <v>1922</v>
      </c>
      <c r="I2649" s="113">
        <v>1273</v>
      </c>
      <c r="J2649" s="112">
        <v>16276</v>
      </c>
      <c r="K2649" s="112">
        <v>9249</v>
      </c>
      <c r="L2649" s="112">
        <v>4064</v>
      </c>
      <c r="M2649" s="112">
        <v>1780</v>
      </c>
      <c r="N2649" s="113">
        <v>1183</v>
      </c>
      <c r="O2649" s="112">
        <v>18702</v>
      </c>
      <c r="P2649" s="112">
        <v>10231</v>
      </c>
      <c r="Q2649" s="112">
        <v>4509</v>
      </c>
      <c r="R2649" s="112">
        <v>2041</v>
      </c>
      <c r="S2649" s="113">
        <v>1921</v>
      </c>
      <c r="T2649" s="17">
        <v>0.10272794298353394</v>
      </c>
      <c r="U2649" s="17">
        <v>9.1361228240890879E-2</v>
      </c>
      <c r="V2649" s="17">
        <v>0.14640748031496065</v>
      </c>
      <c r="W2649" s="17">
        <v>7.9775280898876311E-2</v>
      </c>
      <c r="X2649" s="17">
        <v>7.6077768385460764E-2</v>
      </c>
      <c r="Y2649" s="17">
        <v>0.10272794298353394</v>
      </c>
      <c r="Z2649" s="17">
        <v>5.2664511419334703E-2</v>
      </c>
      <c r="AA2649" s="17">
        <v>0.12049062049062043</v>
      </c>
      <c r="AB2649" s="17">
        <v>0.24805194805194808</v>
      </c>
      <c r="AC2649" s="17">
        <v>-6.4658339456282188E-2</v>
      </c>
    </row>
    <row r="2650" spans="1:29" ht="12.75" customHeight="1" x14ac:dyDescent="0.2">
      <c r="A2650" s="19">
        <v>42701</v>
      </c>
      <c r="B2650" s="19">
        <v>42337</v>
      </c>
      <c r="C2650" s="19">
        <v>40881</v>
      </c>
      <c r="D2650" s="16" t="s">
        <v>2</v>
      </c>
      <c r="E2650" s="114">
        <v>19432</v>
      </c>
      <c r="F2650" s="115">
        <v>11815</v>
      </c>
      <c r="G2650" s="113">
        <v>4695</v>
      </c>
      <c r="H2650" s="113">
        <v>1618</v>
      </c>
      <c r="I2650" s="113">
        <v>1304</v>
      </c>
      <c r="J2650" s="112">
        <v>18816</v>
      </c>
      <c r="K2650" s="112">
        <v>12406</v>
      </c>
      <c r="L2650" s="112">
        <v>3828</v>
      </c>
      <c r="M2650" s="112">
        <v>1499</v>
      </c>
      <c r="N2650" s="113">
        <v>1083</v>
      </c>
      <c r="O2650" s="112">
        <v>16886</v>
      </c>
      <c r="P2650" s="112">
        <v>10650</v>
      </c>
      <c r="Q2650" s="112">
        <v>3784</v>
      </c>
      <c r="R2650" s="112">
        <v>1232</v>
      </c>
      <c r="S2650" s="113">
        <v>1220</v>
      </c>
      <c r="T2650" s="17">
        <v>3.2738095238095344E-2</v>
      </c>
      <c r="U2650" s="17">
        <v>-4.7638239561502482E-2</v>
      </c>
      <c r="V2650" s="17">
        <v>0.22648902821316619</v>
      </c>
      <c r="W2650" s="17">
        <v>7.9386257505003277E-2</v>
      </c>
      <c r="X2650" s="17">
        <v>0.20406278855032323</v>
      </c>
      <c r="Y2650" s="17">
        <v>3.2738095238095344E-2</v>
      </c>
      <c r="Z2650" s="17">
        <v>-2.0639920424403213E-2</v>
      </c>
      <c r="AA2650" s="17">
        <v>0.1799447097260618</v>
      </c>
      <c r="AB2650" s="17">
        <v>0.15324305060584464</v>
      </c>
      <c r="AC2650" s="17">
        <v>2.6771653543307128E-2</v>
      </c>
    </row>
    <row r="2651" spans="1:29" ht="12.75" customHeight="1" x14ac:dyDescent="0.2">
      <c r="A2651" s="19">
        <v>42702</v>
      </c>
      <c r="B2651" s="19">
        <v>42338</v>
      </c>
      <c r="C2651" s="19">
        <v>40882</v>
      </c>
      <c r="D2651" s="16" t="s">
        <v>3</v>
      </c>
      <c r="E2651" s="114">
        <v>18258</v>
      </c>
      <c r="F2651" s="115">
        <v>11387</v>
      </c>
      <c r="G2651" s="113">
        <v>4007</v>
      </c>
      <c r="H2651" s="113">
        <v>1694</v>
      </c>
      <c r="I2651" s="113">
        <v>1170</v>
      </c>
      <c r="J2651" s="112">
        <v>18641</v>
      </c>
      <c r="K2651" s="112">
        <v>11823</v>
      </c>
      <c r="L2651" s="112">
        <v>4048</v>
      </c>
      <c r="M2651" s="112">
        <v>1739</v>
      </c>
      <c r="N2651" s="113">
        <v>1031</v>
      </c>
      <c r="O2651" s="112">
        <v>15802</v>
      </c>
      <c r="P2651" s="112">
        <v>10079</v>
      </c>
      <c r="Q2651" s="112">
        <v>3374</v>
      </c>
      <c r="R2651" s="112">
        <v>1281</v>
      </c>
      <c r="S2651" s="113">
        <v>1068</v>
      </c>
      <c r="T2651" s="17">
        <v>-2.0546108041414102E-2</v>
      </c>
      <c r="U2651" s="17">
        <v>-3.687727311173139E-2</v>
      </c>
      <c r="V2651" s="17">
        <v>-1.0128458498023685E-2</v>
      </c>
      <c r="W2651" s="17">
        <v>-2.5876940770557799E-2</v>
      </c>
      <c r="X2651" s="17">
        <v>0.13482056256062069</v>
      </c>
      <c r="Y2651" s="17">
        <v>-2.0546108041414102E-2</v>
      </c>
      <c r="Z2651" s="17">
        <v>2.1255605381165887E-2</v>
      </c>
      <c r="AA2651" s="17">
        <v>-2.9312015503875966E-2</v>
      </c>
      <c r="AB2651" s="17">
        <v>0.1130091984231274</v>
      </c>
      <c r="AC2651" s="17">
        <v>0.12825458052073291</v>
      </c>
    </row>
    <row r="2652" spans="1:29" ht="12.75" customHeight="1" x14ac:dyDescent="0.2">
      <c r="A2652" s="19">
        <v>42703</v>
      </c>
      <c r="B2652" s="19">
        <v>42339</v>
      </c>
      <c r="C2652" s="19">
        <v>40883</v>
      </c>
      <c r="D2652" s="16" t="s">
        <v>4</v>
      </c>
      <c r="E2652" s="114">
        <v>16576</v>
      </c>
      <c r="F2652" s="115">
        <v>9870</v>
      </c>
      <c r="G2652" s="113">
        <v>3952</v>
      </c>
      <c r="H2652" s="113">
        <v>1564</v>
      </c>
      <c r="I2652" s="113">
        <v>1190</v>
      </c>
      <c r="J2652" s="112">
        <v>17278</v>
      </c>
      <c r="K2652" s="112">
        <v>10038</v>
      </c>
      <c r="L2652" s="112">
        <v>4000</v>
      </c>
      <c r="M2652" s="112">
        <v>1925</v>
      </c>
      <c r="N2652" s="113">
        <v>1315</v>
      </c>
      <c r="O2652" s="112">
        <v>14470</v>
      </c>
      <c r="P2652" s="112">
        <v>9081</v>
      </c>
      <c r="Q2652" s="112">
        <v>3329</v>
      </c>
      <c r="R2652" s="112">
        <v>1268</v>
      </c>
      <c r="S2652" s="113">
        <v>792</v>
      </c>
      <c r="T2652" s="17">
        <v>-4.0629702511864818E-2</v>
      </c>
      <c r="U2652" s="17">
        <v>-1.6736401673640211E-2</v>
      </c>
      <c r="V2652" s="17">
        <v>-1.2000000000000011E-2</v>
      </c>
      <c r="W2652" s="17">
        <v>-0.18753246753246755</v>
      </c>
      <c r="X2652" s="17">
        <v>-9.5057034220532355E-2</v>
      </c>
      <c r="Y2652" s="17">
        <v>-4.0629702511864818E-2</v>
      </c>
      <c r="Z2652" s="17">
        <v>-1.8008158392199825E-2</v>
      </c>
      <c r="AA2652" s="17">
        <v>0.1572474377745241</v>
      </c>
      <c r="AB2652" s="17">
        <v>0.18305597579425115</v>
      </c>
      <c r="AC2652" s="17">
        <v>-1.0806317539484578E-2</v>
      </c>
    </row>
    <row r="2653" spans="1:29" ht="12.75" customHeight="1" x14ac:dyDescent="0.2">
      <c r="A2653" s="19">
        <v>42704</v>
      </c>
      <c r="B2653" s="19">
        <v>42340</v>
      </c>
      <c r="C2653" s="19">
        <v>40884</v>
      </c>
      <c r="D2653" s="16" t="s">
        <v>5</v>
      </c>
      <c r="E2653" s="114">
        <v>17275</v>
      </c>
      <c r="F2653" s="115">
        <v>10170</v>
      </c>
      <c r="G2653" s="113">
        <v>4221</v>
      </c>
      <c r="H2653" s="113">
        <v>1626</v>
      </c>
      <c r="I2653" s="113">
        <v>1258</v>
      </c>
      <c r="J2653" s="112">
        <v>17369</v>
      </c>
      <c r="K2653" s="112">
        <v>10735</v>
      </c>
      <c r="L2653" s="112">
        <v>3968</v>
      </c>
      <c r="M2653" s="112">
        <v>1495</v>
      </c>
      <c r="N2653" s="113">
        <v>1171</v>
      </c>
      <c r="O2653" s="112">
        <v>15463</v>
      </c>
      <c r="P2653" s="112">
        <v>9559</v>
      </c>
      <c r="Q2653" s="112">
        <v>3695</v>
      </c>
      <c r="R2653" s="112">
        <v>1285</v>
      </c>
      <c r="S2653" s="113">
        <v>924</v>
      </c>
      <c r="T2653" s="17">
        <v>-5.4119408140941294E-3</v>
      </c>
      <c r="U2653" s="17">
        <v>-5.2631578947368474E-2</v>
      </c>
      <c r="V2653" s="17">
        <v>6.3760080645161255E-2</v>
      </c>
      <c r="W2653" s="17">
        <v>8.7625418060200744E-2</v>
      </c>
      <c r="X2653" s="17">
        <v>7.4295473953885471E-2</v>
      </c>
      <c r="Y2653" s="17">
        <v>-5.4119408140941294E-3</v>
      </c>
      <c r="Z2653" s="17">
        <v>2.0981829133621233E-2</v>
      </c>
      <c r="AA2653" s="17">
        <v>0.12710280373831773</v>
      </c>
      <c r="AB2653" s="17">
        <v>0.17485549132947975</v>
      </c>
      <c r="AC2653" s="17">
        <v>0.27199191102123366</v>
      </c>
    </row>
    <row r="2654" spans="1:29" ht="12.75" customHeight="1" x14ac:dyDescent="0.2">
      <c r="A2654" s="19">
        <v>42705</v>
      </c>
      <c r="B2654" s="19">
        <v>42341</v>
      </c>
      <c r="C2654" s="19">
        <v>40885</v>
      </c>
      <c r="D2654" s="16" t="s">
        <v>6</v>
      </c>
      <c r="E2654" s="114">
        <v>18205</v>
      </c>
      <c r="F2654" s="115">
        <v>10852</v>
      </c>
      <c r="G2654" s="113">
        <v>4464</v>
      </c>
      <c r="H2654" s="113">
        <v>1751</v>
      </c>
      <c r="I2654" s="113">
        <v>1138</v>
      </c>
      <c r="J2654" s="112">
        <v>16919</v>
      </c>
      <c r="K2654" s="112">
        <v>10272</v>
      </c>
      <c r="L2654" s="112">
        <v>3997</v>
      </c>
      <c r="M2654" s="112">
        <v>1581</v>
      </c>
      <c r="N2654" s="113">
        <v>1069</v>
      </c>
      <c r="O2654" s="112">
        <v>16484</v>
      </c>
      <c r="P2654" s="112">
        <v>10314</v>
      </c>
      <c r="Q2654" s="112">
        <v>3697</v>
      </c>
      <c r="R2654" s="112">
        <v>1169</v>
      </c>
      <c r="S2654" s="113">
        <v>1304</v>
      </c>
      <c r="T2654" s="17">
        <v>7.60092204030971E-2</v>
      </c>
      <c r="U2654" s="17">
        <v>5.6464174454828653E-2</v>
      </c>
      <c r="V2654" s="17">
        <v>0.11683762822116583</v>
      </c>
      <c r="W2654" s="17">
        <v>0.10752688172043001</v>
      </c>
      <c r="X2654" s="17">
        <v>6.4546304957904477E-2</v>
      </c>
      <c r="Y2654" s="17">
        <v>7.60092204030971E-2</v>
      </c>
      <c r="Z2654" s="17">
        <v>9.8047151674592659E-2</v>
      </c>
      <c r="AA2654" s="17">
        <v>0.2100840336134453</v>
      </c>
      <c r="AB2654" s="17">
        <v>0.70496592015579362</v>
      </c>
      <c r="AC2654" s="17">
        <v>0.17805383022774324</v>
      </c>
    </row>
    <row r="2655" spans="1:29" ht="12.75" customHeight="1" x14ac:dyDescent="0.2">
      <c r="A2655" s="19">
        <v>42706</v>
      </c>
      <c r="B2655" s="19">
        <v>42342</v>
      </c>
      <c r="C2655" s="19">
        <v>40886</v>
      </c>
      <c r="D2655" s="16" t="s">
        <v>7</v>
      </c>
      <c r="E2655" s="114">
        <v>18296</v>
      </c>
      <c r="F2655" s="115">
        <v>10435</v>
      </c>
      <c r="G2655" s="113">
        <v>4453</v>
      </c>
      <c r="H2655" s="113">
        <v>1946</v>
      </c>
      <c r="I2655" s="113">
        <v>1462</v>
      </c>
      <c r="J2655" s="112">
        <v>16900</v>
      </c>
      <c r="K2655" s="112">
        <v>10014</v>
      </c>
      <c r="L2655" s="112">
        <v>3879</v>
      </c>
      <c r="M2655" s="112">
        <v>1640</v>
      </c>
      <c r="N2655" s="113">
        <v>1367</v>
      </c>
      <c r="O2655" s="112">
        <v>17528.07521651547</v>
      </c>
      <c r="P2655" s="112">
        <v>10714</v>
      </c>
      <c r="Q2655" s="112">
        <v>3696</v>
      </c>
      <c r="R2655" s="112">
        <v>1656.0752165154706</v>
      </c>
      <c r="S2655" s="113">
        <v>1462</v>
      </c>
      <c r="T2655" s="17">
        <v>8.2603550295857975E-2</v>
      </c>
      <c r="U2655" s="17">
        <v>4.2041142400639053E-2</v>
      </c>
      <c r="V2655" s="17">
        <v>0.14797628254704831</v>
      </c>
      <c r="W2655" s="17">
        <v>0.18658536585365848</v>
      </c>
      <c r="X2655" s="17">
        <v>6.9495245062179967E-2</v>
      </c>
      <c r="Y2655" s="17">
        <v>8.2603550295857975E-2</v>
      </c>
      <c r="Z2655" s="17">
        <v>1.6561130053580175E-2</v>
      </c>
      <c r="AA2655" s="17">
        <v>0.27192230791202521</v>
      </c>
      <c r="AB2655" s="17">
        <v>0.28194993412384717</v>
      </c>
      <c r="AC2655" s="17">
        <v>0.25064157399486731</v>
      </c>
    </row>
    <row r="2656" spans="1:29" ht="12.75" customHeight="1" x14ac:dyDescent="0.2">
      <c r="A2656" s="19">
        <v>42707</v>
      </c>
      <c r="B2656" s="19">
        <v>42343</v>
      </c>
      <c r="C2656" s="19">
        <v>40887</v>
      </c>
      <c r="D2656" s="16" t="s">
        <v>1</v>
      </c>
      <c r="E2656" s="114">
        <v>21041</v>
      </c>
      <c r="F2656" s="115">
        <v>11553</v>
      </c>
      <c r="G2656" s="113">
        <v>5349</v>
      </c>
      <c r="H2656" s="113">
        <v>2497</v>
      </c>
      <c r="I2656" s="113">
        <v>1642</v>
      </c>
      <c r="J2656" s="112">
        <v>18888</v>
      </c>
      <c r="K2656" s="112">
        <v>9911</v>
      </c>
      <c r="L2656" s="112">
        <v>5417</v>
      </c>
      <c r="M2656" s="112">
        <v>1974</v>
      </c>
      <c r="N2656" s="113">
        <v>1586</v>
      </c>
      <c r="O2656" s="112">
        <v>18573</v>
      </c>
      <c r="P2656" s="112">
        <v>10011</v>
      </c>
      <c r="Q2656" s="112">
        <v>4651</v>
      </c>
      <c r="R2656" s="112">
        <v>2100</v>
      </c>
      <c r="S2656" s="113">
        <v>1811</v>
      </c>
      <c r="T2656" s="17">
        <v>0.11398771706903865</v>
      </c>
      <c r="U2656" s="17">
        <v>0.16567450307738874</v>
      </c>
      <c r="V2656" s="17">
        <v>-1.2553073657005753E-2</v>
      </c>
      <c r="W2656" s="17">
        <v>0.2649442755825735</v>
      </c>
      <c r="X2656" s="17">
        <v>3.5308953341740335E-2</v>
      </c>
      <c r="Y2656" s="17">
        <v>0.11398771706903865</v>
      </c>
      <c r="Z2656" s="17">
        <v>0.19226006191950473</v>
      </c>
      <c r="AA2656" s="17">
        <v>0.22993791676247421</v>
      </c>
      <c r="AB2656" s="17">
        <v>0.37955801104972386</v>
      </c>
      <c r="AC2656" s="17">
        <v>7.3202614379084929E-2</v>
      </c>
    </row>
    <row r="2657" spans="1:29" ht="12.75" customHeight="1" x14ac:dyDescent="0.2">
      <c r="A2657" s="19">
        <v>42708</v>
      </c>
      <c r="B2657" s="19">
        <v>42344</v>
      </c>
      <c r="C2657" s="19">
        <v>40888</v>
      </c>
      <c r="D2657" s="16" t="s">
        <v>2</v>
      </c>
      <c r="E2657" s="114">
        <v>18118</v>
      </c>
      <c r="F2657" s="115">
        <v>11045</v>
      </c>
      <c r="G2657" s="113">
        <v>4040</v>
      </c>
      <c r="H2657" s="113">
        <v>1769</v>
      </c>
      <c r="I2657" s="113">
        <v>1264</v>
      </c>
      <c r="J2657" s="112">
        <v>16408</v>
      </c>
      <c r="K2657" s="112">
        <v>9753</v>
      </c>
      <c r="L2657" s="112">
        <v>4055</v>
      </c>
      <c r="M2657" s="112">
        <v>1474</v>
      </c>
      <c r="N2657" s="113">
        <v>1126</v>
      </c>
      <c r="O2657" s="112">
        <v>15730</v>
      </c>
      <c r="P2657" s="112">
        <v>9739</v>
      </c>
      <c r="Q2657" s="112">
        <v>3844</v>
      </c>
      <c r="R2657" s="112">
        <v>1064</v>
      </c>
      <c r="S2657" s="113">
        <v>1083</v>
      </c>
      <c r="T2657" s="17">
        <v>0.10421745490004874</v>
      </c>
      <c r="U2657" s="17">
        <v>0.13247205987901167</v>
      </c>
      <c r="V2657" s="17">
        <v>-3.6991368680641123E-3</v>
      </c>
      <c r="W2657" s="17">
        <v>0.200135685210312</v>
      </c>
      <c r="X2657" s="17">
        <v>0.12255772646536411</v>
      </c>
      <c r="Y2657" s="17">
        <v>0.10421745490004874</v>
      </c>
      <c r="Z2657" s="17">
        <v>6.9319392003098113E-2</v>
      </c>
      <c r="AA2657" s="17">
        <v>4.419746704574834E-2</v>
      </c>
      <c r="AB2657" s="17">
        <v>0.48780487804878048</v>
      </c>
      <c r="AC2657" s="17">
        <v>0.17254174397031541</v>
      </c>
    </row>
    <row r="2658" spans="1:29" ht="12.75" customHeight="1" x14ac:dyDescent="0.2">
      <c r="A2658" s="19">
        <v>42709</v>
      </c>
      <c r="B2658" s="19">
        <v>42345</v>
      </c>
      <c r="C2658" s="19">
        <v>40889</v>
      </c>
      <c r="D2658" s="16" t="s">
        <v>3</v>
      </c>
      <c r="E2658" s="114">
        <v>17527</v>
      </c>
      <c r="F2658" s="115">
        <v>10841</v>
      </c>
      <c r="G2658" s="113">
        <v>3956</v>
      </c>
      <c r="H2658" s="113">
        <v>1715</v>
      </c>
      <c r="I2658" s="113">
        <v>1015</v>
      </c>
      <c r="J2658" s="112">
        <v>15393</v>
      </c>
      <c r="K2658" s="112">
        <v>9797</v>
      </c>
      <c r="L2658" s="112">
        <v>3358</v>
      </c>
      <c r="M2658" s="112">
        <v>1436</v>
      </c>
      <c r="N2658" s="113">
        <v>802</v>
      </c>
      <c r="O2658" s="112">
        <v>15253</v>
      </c>
      <c r="P2658" s="112">
        <v>9932</v>
      </c>
      <c r="Q2658" s="112">
        <v>3131</v>
      </c>
      <c r="R2658" s="112">
        <v>1218</v>
      </c>
      <c r="S2658" s="113">
        <v>972</v>
      </c>
      <c r="T2658" s="17">
        <v>0.13863444422789573</v>
      </c>
      <c r="U2658" s="17">
        <v>0.10656323364295184</v>
      </c>
      <c r="V2658" s="17">
        <v>0.17808219178082196</v>
      </c>
      <c r="W2658" s="17">
        <v>0.19428969359331472</v>
      </c>
      <c r="X2658" s="17">
        <v>0.26558603491271815</v>
      </c>
      <c r="Y2658" s="17">
        <v>0.13863444422789573</v>
      </c>
      <c r="Z2658" s="17">
        <v>0.16858898350759954</v>
      </c>
      <c r="AA2658" s="17">
        <v>0.19733656174334135</v>
      </c>
      <c r="AB2658" s="17">
        <v>0.35680379746835444</v>
      </c>
      <c r="AC2658" s="17">
        <v>0.23629719853836795</v>
      </c>
    </row>
    <row r="2659" spans="1:29" ht="12.75" customHeight="1" x14ac:dyDescent="0.2">
      <c r="A2659" s="19">
        <v>42710</v>
      </c>
      <c r="B2659" s="19">
        <v>42346</v>
      </c>
      <c r="C2659" s="19">
        <v>40890</v>
      </c>
      <c r="D2659" s="16" t="s">
        <v>4</v>
      </c>
      <c r="E2659" s="114">
        <v>14557</v>
      </c>
      <c r="F2659" s="115">
        <v>9427</v>
      </c>
      <c r="G2659" s="113">
        <v>2841</v>
      </c>
      <c r="H2659" s="113">
        <v>1326</v>
      </c>
      <c r="I2659" s="113">
        <v>963</v>
      </c>
      <c r="J2659" s="112">
        <v>13608</v>
      </c>
      <c r="K2659" s="112">
        <v>8293</v>
      </c>
      <c r="L2659" s="112">
        <v>2991</v>
      </c>
      <c r="M2659" s="112">
        <v>1329</v>
      </c>
      <c r="N2659" s="113">
        <v>995</v>
      </c>
      <c r="O2659" s="112">
        <v>14452</v>
      </c>
      <c r="P2659" s="112">
        <v>9240</v>
      </c>
      <c r="Q2659" s="112">
        <v>3128</v>
      </c>
      <c r="R2659" s="112">
        <v>1187</v>
      </c>
      <c r="S2659" s="113">
        <v>897</v>
      </c>
      <c r="T2659" s="17">
        <v>6.9738389182833593E-2</v>
      </c>
      <c r="U2659" s="17">
        <v>0.13674183045942367</v>
      </c>
      <c r="V2659" s="17">
        <v>-5.0150451354062153E-2</v>
      </c>
      <c r="W2659" s="17">
        <v>-2.2573363431150906E-3</v>
      </c>
      <c r="X2659" s="17">
        <v>-3.2160804020100464E-2</v>
      </c>
      <c r="Y2659" s="17">
        <v>6.9738389182833593E-2</v>
      </c>
      <c r="Z2659" s="17">
        <v>7.8974476364884971E-2</v>
      </c>
      <c r="AA2659" s="17">
        <v>2.0840819259791532E-2</v>
      </c>
      <c r="AB2659" s="17">
        <v>0.16725352112676051</v>
      </c>
      <c r="AC2659" s="17">
        <v>-1.0277492291880796E-2</v>
      </c>
    </row>
    <row r="2660" spans="1:29" ht="12.75" customHeight="1" x14ac:dyDescent="0.2">
      <c r="A2660" s="19">
        <v>42711</v>
      </c>
      <c r="B2660" s="19">
        <v>42347</v>
      </c>
      <c r="C2660" s="19">
        <v>40891</v>
      </c>
      <c r="D2660" s="16" t="s">
        <v>5</v>
      </c>
      <c r="E2660" s="114">
        <v>15387</v>
      </c>
      <c r="F2660" s="115">
        <v>9316</v>
      </c>
      <c r="G2660" s="113">
        <v>3592</v>
      </c>
      <c r="H2660" s="113">
        <v>1424</v>
      </c>
      <c r="I2660" s="113">
        <v>1055</v>
      </c>
      <c r="J2660" s="112">
        <v>15086</v>
      </c>
      <c r="K2660" s="112">
        <v>9552</v>
      </c>
      <c r="L2660" s="112">
        <v>3025</v>
      </c>
      <c r="M2660" s="112">
        <v>1432</v>
      </c>
      <c r="N2660" s="113">
        <v>1077</v>
      </c>
      <c r="O2660" s="112">
        <v>16280.382047982441</v>
      </c>
      <c r="P2660" s="112">
        <v>10562</v>
      </c>
      <c r="Q2660" s="112">
        <v>3426.3820479824403</v>
      </c>
      <c r="R2660" s="112">
        <v>1379</v>
      </c>
      <c r="S2660" s="113">
        <v>913</v>
      </c>
      <c r="T2660" s="17">
        <v>1.9952273631181239E-2</v>
      </c>
      <c r="U2660" s="17">
        <v>-2.4706867671691835E-2</v>
      </c>
      <c r="V2660" s="17">
        <v>0.18743801652892556</v>
      </c>
      <c r="W2660" s="17">
        <v>-5.5865921787709993E-3</v>
      </c>
      <c r="X2660" s="17">
        <v>-2.0427112349117871E-2</v>
      </c>
      <c r="Y2660" s="17">
        <v>1.9952273631181239E-2</v>
      </c>
      <c r="Z2660" s="17">
        <v>-5.2963301819660469E-2</v>
      </c>
      <c r="AA2660" s="17">
        <v>-2.8664142779881052E-2</v>
      </c>
      <c r="AB2660" s="17">
        <v>0.1558441558441559</v>
      </c>
      <c r="AC2660" s="17">
        <v>-1.8921475875117721E-3</v>
      </c>
    </row>
    <row r="2661" spans="1:29" ht="12.75" customHeight="1" x14ac:dyDescent="0.2">
      <c r="A2661" s="19">
        <v>42712</v>
      </c>
      <c r="B2661" s="19">
        <v>42348</v>
      </c>
      <c r="C2661" s="19">
        <v>40892</v>
      </c>
      <c r="D2661" s="16" t="s">
        <v>6</v>
      </c>
      <c r="E2661" s="114">
        <v>17382</v>
      </c>
      <c r="F2661" s="115">
        <v>10672</v>
      </c>
      <c r="G2661" s="113">
        <v>4314</v>
      </c>
      <c r="H2661" s="113">
        <v>1593</v>
      </c>
      <c r="I2661" s="113">
        <v>803</v>
      </c>
      <c r="J2661" s="112">
        <v>17095</v>
      </c>
      <c r="K2661" s="112">
        <v>10808</v>
      </c>
      <c r="L2661" s="112">
        <v>3941</v>
      </c>
      <c r="M2661" s="112">
        <v>1452</v>
      </c>
      <c r="N2661" s="113">
        <v>894</v>
      </c>
      <c r="O2661" s="112">
        <v>18056</v>
      </c>
      <c r="P2661" s="112">
        <v>11172</v>
      </c>
      <c r="Q2661" s="112">
        <v>3830</v>
      </c>
      <c r="R2661" s="112">
        <v>1454</v>
      </c>
      <c r="S2661" s="113">
        <v>1600</v>
      </c>
      <c r="T2661" s="17">
        <v>1.6788534659257115E-2</v>
      </c>
      <c r="U2661" s="17">
        <v>-1.2583271650629113E-2</v>
      </c>
      <c r="V2661" s="17">
        <v>9.4646028926668402E-2</v>
      </c>
      <c r="W2661" s="17">
        <v>9.710743801652888E-2</v>
      </c>
      <c r="X2661" s="17">
        <v>-0.10178970917225949</v>
      </c>
      <c r="Y2661" s="17">
        <v>1.6788534659257115E-2</v>
      </c>
      <c r="Z2661" s="17">
        <v>1.1257035647278535E-3</v>
      </c>
      <c r="AA2661" s="17">
        <v>0.22487223168654169</v>
      </c>
      <c r="AB2661" s="17">
        <v>0.2225633154259401</v>
      </c>
      <c r="AC2661" s="17">
        <v>-0.27852650494159925</v>
      </c>
    </row>
    <row r="2662" spans="1:29" ht="12.75" customHeight="1" x14ac:dyDescent="0.2">
      <c r="A2662" s="19">
        <v>42713</v>
      </c>
      <c r="B2662" s="19">
        <v>42349</v>
      </c>
      <c r="C2662" s="19">
        <v>40893</v>
      </c>
      <c r="D2662" s="16" t="s">
        <v>7</v>
      </c>
      <c r="E2662" s="114">
        <v>17471</v>
      </c>
      <c r="F2662" s="115">
        <v>10962</v>
      </c>
      <c r="G2662" s="113">
        <v>3938</v>
      </c>
      <c r="H2662" s="113">
        <v>1444</v>
      </c>
      <c r="I2662" s="113">
        <v>1127</v>
      </c>
      <c r="J2662" s="112">
        <v>19622</v>
      </c>
      <c r="K2662" s="112">
        <v>11884</v>
      </c>
      <c r="L2662" s="112">
        <v>4435</v>
      </c>
      <c r="M2662" s="112">
        <v>1972</v>
      </c>
      <c r="N2662" s="113">
        <v>1331</v>
      </c>
      <c r="O2662" s="112">
        <v>19056</v>
      </c>
      <c r="P2662" s="112">
        <v>11960</v>
      </c>
      <c r="Q2662" s="112">
        <v>3909</v>
      </c>
      <c r="R2662" s="112">
        <v>1650</v>
      </c>
      <c r="S2662" s="113">
        <v>1537</v>
      </c>
      <c r="T2662" s="17">
        <v>-0.10962185302211802</v>
      </c>
      <c r="U2662" s="17">
        <v>-7.7583305284416038E-2</v>
      </c>
      <c r="V2662" s="17">
        <v>-0.11206313416009017</v>
      </c>
      <c r="W2662" s="17">
        <v>-0.26774847870182561</v>
      </c>
      <c r="X2662" s="17">
        <v>-0.15326821938392188</v>
      </c>
      <c r="Y2662" s="17">
        <v>-0.10962185302211802</v>
      </c>
      <c r="Z2662" s="17">
        <v>-6.6030501831813915E-2</v>
      </c>
      <c r="AA2662" s="17">
        <v>-6.4830206601757312E-2</v>
      </c>
      <c r="AB2662" s="17">
        <v>-0.22656668452062134</v>
      </c>
      <c r="AC2662" s="17">
        <v>2.7347310847766648E-2</v>
      </c>
    </row>
    <row r="2663" spans="1:29" ht="12.75" customHeight="1" x14ac:dyDescent="0.2">
      <c r="A2663" s="19">
        <v>42714</v>
      </c>
      <c r="B2663" s="19">
        <v>42350</v>
      </c>
      <c r="C2663" s="19">
        <v>40894</v>
      </c>
      <c r="D2663" s="16" t="s">
        <v>1</v>
      </c>
      <c r="E2663" s="114">
        <v>20358</v>
      </c>
      <c r="F2663" s="115">
        <v>10641</v>
      </c>
      <c r="G2663" s="113">
        <v>5474</v>
      </c>
      <c r="H2663" s="113">
        <v>2637</v>
      </c>
      <c r="I2663" s="113">
        <v>1606</v>
      </c>
      <c r="J2663" s="112">
        <v>19638</v>
      </c>
      <c r="K2663" s="112">
        <v>11314</v>
      </c>
      <c r="L2663" s="112">
        <v>4977</v>
      </c>
      <c r="M2663" s="112">
        <v>1907</v>
      </c>
      <c r="N2663" s="113">
        <v>1440</v>
      </c>
      <c r="O2663" s="112">
        <v>20640</v>
      </c>
      <c r="P2663" s="112">
        <v>11872</v>
      </c>
      <c r="Q2663" s="112">
        <v>4747</v>
      </c>
      <c r="R2663" s="112">
        <v>2126</v>
      </c>
      <c r="S2663" s="113">
        <v>1895</v>
      </c>
      <c r="T2663" s="17">
        <v>3.6663611365719495E-2</v>
      </c>
      <c r="U2663" s="17">
        <v>-5.9483825349124997E-2</v>
      </c>
      <c r="V2663" s="17">
        <v>9.9859353023910025E-2</v>
      </c>
      <c r="W2663" s="17">
        <v>0.38280020975353968</v>
      </c>
      <c r="X2663" s="17">
        <v>0.11527777777777781</v>
      </c>
      <c r="Y2663" s="17">
        <v>3.6663611365719495E-2</v>
      </c>
      <c r="Z2663" s="17">
        <v>-3.1139033051078902E-2</v>
      </c>
      <c r="AA2663" s="17">
        <v>3.4000755572346053E-2</v>
      </c>
      <c r="AB2663" s="17">
        <v>0.35023041474654382</v>
      </c>
      <c r="AC2663" s="17">
        <v>0.10758620689655163</v>
      </c>
    </row>
    <row r="2664" spans="1:29" ht="12.75" customHeight="1" x14ac:dyDescent="0.2">
      <c r="A2664" s="19">
        <v>42715</v>
      </c>
      <c r="B2664" s="19">
        <v>42351</v>
      </c>
      <c r="C2664" s="19">
        <v>40895</v>
      </c>
      <c r="D2664" s="16" t="s">
        <v>2</v>
      </c>
      <c r="E2664" s="114">
        <v>17679</v>
      </c>
      <c r="F2664" s="115">
        <v>10175</v>
      </c>
      <c r="G2664" s="113">
        <v>4331</v>
      </c>
      <c r="H2664" s="113">
        <v>1941</v>
      </c>
      <c r="I2664" s="113">
        <v>1232</v>
      </c>
      <c r="J2664" s="112">
        <v>18233</v>
      </c>
      <c r="K2664" s="112">
        <v>11504</v>
      </c>
      <c r="L2664" s="112">
        <v>4189</v>
      </c>
      <c r="M2664" s="112">
        <v>1432</v>
      </c>
      <c r="N2664" s="113">
        <v>1108</v>
      </c>
      <c r="O2664" s="112">
        <v>17464</v>
      </c>
      <c r="P2664" s="112">
        <v>11107</v>
      </c>
      <c r="Q2664" s="112">
        <v>3755</v>
      </c>
      <c r="R2664" s="112">
        <v>1333</v>
      </c>
      <c r="S2664" s="113">
        <v>1269</v>
      </c>
      <c r="T2664" s="17">
        <v>-3.0384467723358788E-2</v>
      </c>
      <c r="U2664" s="17">
        <v>-0.11552503477051457</v>
      </c>
      <c r="V2664" s="17">
        <v>3.3898305084745672E-2</v>
      </c>
      <c r="W2664" s="17">
        <v>0.35544692737430172</v>
      </c>
      <c r="X2664" s="17">
        <v>0.11191335740072206</v>
      </c>
      <c r="Y2664" s="17">
        <v>-3.0384467723358788E-2</v>
      </c>
      <c r="Z2664" s="17">
        <v>-0.10265455507540344</v>
      </c>
      <c r="AA2664" s="17">
        <v>1.7622180451127845E-2</v>
      </c>
      <c r="AB2664" s="17">
        <v>0.32945205479452055</v>
      </c>
      <c r="AC2664" s="17">
        <v>-7.9222720478325903E-2</v>
      </c>
    </row>
    <row r="2665" spans="1:29" ht="12.75" customHeight="1" x14ac:dyDescent="0.2">
      <c r="A2665" s="19">
        <v>42716</v>
      </c>
      <c r="B2665" s="19">
        <v>42352</v>
      </c>
      <c r="C2665" s="19">
        <v>40896</v>
      </c>
      <c r="D2665" s="16" t="s">
        <v>3</v>
      </c>
      <c r="E2665" s="114">
        <v>17349</v>
      </c>
      <c r="F2665" s="115">
        <v>9900</v>
      </c>
      <c r="G2665" s="113">
        <v>4559</v>
      </c>
      <c r="H2665" s="113">
        <v>1646</v>
      </c>
      <c r="I2665" s="113">
        <v>1244</v>
      </c>
      <c r="J2665" s="112">
        <v>19151</v>
      </c>
      <c r="K2665" s="112">
        <v>11782</v>
      </c>
      <c r="L2665" s="112">
        <v>4173</v>
      </c>
      <c r="M2665" s="112">
        <v>1989</v>
      </c>
      <c r="N2665" s="113">
        <v>1207</v>
      </c>
      <c r="O2665" s="112">
        <v>18583</v>
      </c>
      <c r="P2665" s="112">
        <v>11953</v>
      </c>
      <c r="Q2665" s="112">
        <v>3731</v>
      </c>
      <c r="R2665" s="112">
        <v>1499</v>
      </c>
      <c r="S2665" s="113">
        <v>1400</v>
      </c>
      <c r="T2665" s="17">
        <v>-9.4094303169547255E-2</v>
      </c>
      <c r="U2665" s="17">
        <v>-0.15973518927177055</v>
      </c>
      <c r="V2665" s="17">
        <v>9.2499400910615925E-2</v>
      </c>
      <c r="W2665" s="17">
        <v>-0.17244846656611368</v>
      </c>
      <c r="X2665" s="17">
        <v>3.0654515327257714E-2</v>
      </c>
      <c r="Y2665" s="17">
        <v>-9.4094303169547255E-2</v>
      </c>
      <c r="Z2665" s="17">
        <v>-0.13725490196078427</v>
      </c>
      <c r="AA2665" s="17">
        <v>0.11358085002442597</v>
      </c>
      <c r="AB2665" s="17">
        <v>1.5422578655151176E-2</v>
      </c>
      <c r="AC2665" s="17">
        <v>9.4107299912049358E-2</v>
      </c>
    </row>
    <row r="2666" spans="1:29" ht="12.75" customHeight="1" x14ac:dyDescent="0.2">
      <c r="A2666" s="19">
        <v>42717</v>
      </c>
      <c r="B2666" s="19">
        <v>42353</v>
      </c>
      <c r="C2666" s="19">
        <v>40897</v>
      </c>
      <c r="D2666" s="16" t="s">
        <v>4</v>
      </c>
      <c r="E2666" s="114">
        <v>16895</v>
      </c>
      <c r="F2666" s="115">
        <v>9930</v>
      </c>
      <c r="G2666" s="113">
        <v>4006</v>
      </c>
      <c r="H2666" s="113">
        <v>1614</v>
      </c>
      <c r="I2666" s="113">
        <v>1345</v>
      </c>
      <c r="J2666" s="112">
        <v>18045</v>
      </c>
      <c r="K2666" s="112">
        <v>10446</v>
      </c>
      <c r="L2666" s="112">
        <v>4512</v>
      </c>
      <c r="M2666" s="112">
        <v>1826</v>
      </c>
      <c r="N2666" s="113">
        <v>1261</v>
      </c>
      <c r="O2666" s="112">
        <v>17267.2</v>
      </c>
      <c r="P2666" s="112">
        <v>10498</v>
      </c>
      <c r="Q2666" s="112">
        <v>4054</v>
      </c>
      <c r="R2666" s="112">
        <v>1402.2</v>
      </c>
      <c r="S2666" s="113">
        <v>1313</v>
      </c>
      <c r="T2666" s="17">
        <v>-6.3729564976447772E-2</v>
      </c>
      <c r="U2666" s="17">
        <v>-4.9396898334290618E-2</v>
      </c>
      <c r="V2666" s="17">
        <v>-0.11214539007092195</v>
      </c>
      <c r="W2666" s="17">
        <v>-0.11610076670317637</v>
      </c>
      <c r="X2666" s="17">
        <v>6.6613798572561445E-2</v>
      </c>
      <c r="Y2666" s="17">
        <v>-6.3729564976447772E-2</v>
      </c>
      <c r="Z2666" s="17">
        <v>-7.3694029850746245E-2</v>
      </c>
      <c r="AA2666" s="17">
        <v>-3.4825870646766344E-3</v>
      </c>
      <c r="AB2666" s="17">
        <v>6.6050198150594541E-2</v>
      </c>
      <c r="AC2666" s="17">
        <v>0.16349480968858132</v>
      </c>
    </row>
    <row r="2667" spans="1:29" ht="12.75" customHeight="1" x14ac:dyDescent="0.2">
      <c r="A2667" s="19">
        <v>42718</v>
      </c>
      <c r="B2667" s="19">
        <v>42354</v>
      </c>
      <c r="C2667" s="19">
        <v>40898</v>
      </c>
      <c r="D2667" s="16" t="s">
        <v>5</v>
      </c>
      <c r="E2667" s="114">
        <v>18139</v>
      </c>
      <c r="F2667" s="115">
        <v>10968</v>
      </c>
      <c r="G2667" s="113">
        <v>4208</v>
      </c>
      <c r="H2667" s="113">
        <v>1646</v>
      </c>
      <c r="I2667" s="113">
        <v>1317</v>
      </c>
      <c r="J2667" s="112">
        <v>20113</v>
      </c>
      <c r="K2667" s="112">
        <v>12307</v>
      </c>
      <c r="L2667" s="112">
        <v>4678</v>
      </c>
      <c r="M2667" s="112">
        <v>1695</v>
      </c>
      <c r="N2667" s="113">
        <v>1433</v>
      </c>
      <c r="O2667" s="112">
        <v>21844</v>
      </c>
      <c r="P2667" s="112">
        <v>13108</v>
      </c>
      <c r="Q2667" s="112">
        <v>4745</v>
      </c>
      <c r="R2667" s="112">
        <v>2102</v>
      </c>
      <c r="S2667" s="113">
        <v>1889</v>
      </c>
      <c r="T2667" s="17">
        <v>-9.8145478049023072E-2</v>
      </c>
      <c r="U2667" s="17">
        <v>-0.10879986999268709</v>
      </c>
      <c r="V2667" s="17">
        <v>-0.10047028644719969</v>
      </c>
      <c r="W2667" s="17">
        <v>-2.8908554572271372E-2</v>
      </c>
      <c r="X2667" s="17">
        <v>-8.0949057920446599E-2</v>
      </c>
      <c r="Y2667" s="17">
        <v>-9.8145478049023072E-2</v>
      </c>
      <c r="Z2667" s="17">
        <v>-2.7918106886466343E-2</v>
      </c>
      <c r="AA2667" s="17">
        <v>-4.1020966271649972E-2</v>
      </c>
      <c r="AB2667" s="17">
        <v>5.7840616966581049E-2</v>
      </c>
      <c r="AC2667" s="17">
        <v>0.14521739130434774</v>
      </c>
    </row>
    <row r="2668" spans="1:29" ht="12.75" customHeight="1" x14ac:dyDescent="0.2">
      <c r="A2668" s="19">
        <v>42719</v>
      </c>
      <c r="B2668" s="19">
        <v>42355</v>
      </c>
      <c r="C2668" s="19">
        <v>40899</v>
      </c>
      <c r="D2668" s="16" t="s">
        <v>6</v>
      </c>
      <c r="E2668" s="114">
        <v>20920</v>
      </c>
      <c r="F2668" s="115">
        <v>11633</v>
      </c>
      <c r="G2668" s="113">
        <v>5359</v>
      </c>
      <c r="H2668" s="113">
        <v>2390</v>
      </c>
      <c r="I2668" s="113">
        <v>1538</v>
      </c>
      <c r="J2668" s="112">
        <v>24410</v>
      </c>
      <c r="K2668" s="112">
        <v>13732</v>
      </c>
      <c r="L2668" s="112">
        <v>6093</v>
      </c>
      <c r="M2668" s="112">
        <v>2522</v>
      </c>
      <c r="N2668" s="113">
        <v>2063</v>
      </c>
      <c r="O2668" s="112">
        <v>21037</v>
      </c>
      <c r="P2668" s="112">
        <v>12249</v>
      </c>
      <c r="Q2668" s="112">
        <v>4632</v>
      </c>
      <c r="R2668" s="112">
        <v>2106</v>
      </c>
      <c r="S2668" s="113">
        <v>2050</v>
      </c>
      <c r="T2668" s="17">
        <v>-0.14297419090536667</v>
      </c>
      <c r="U2668" s="17">
        <v>-0.15285464608214394</v>
      </c>
      <c r="V2668" s="17">
        <v>-0.12046610864926965</v>
      </c>
      <c r="W2668" s="17">
        <v>-5.2339413164155468E-2</v>
      </c>
      <c r="X2668" s="17">
        <v>-0.25448376151236063</v>
      </c>
      <c r="Y2668" s="17">
        <v>-0.14297419090536667</v>
      </c>
      <c r="Z2668" s="17">
        <v>-0.10584166026133746</v>
      </c>
      <c r="AA2668" s="17">
        <v>-1.5251745681734707E-2</v>
      </c>
      <c r="AB2668" s="17">
        <v>3.0172413793103425E-2</v>
      </c>
      <c r="AC2668" s="17">
        <v>-0.28197945845004668</v>
      </c>
    </row>
    <row r="2669" spans="1:29" ht="12.75" customHeight="1" x14ac:dyDescent="0.2">
      <c r="A2669" s="19">
        <v>42720</v>
      </c>
      <c r="B2669" s="19">
        <v>42356</v>
      </c>
      <c r="C2669" s="19">
        <v>40900</v>
      </c>
      <c r="D2669" s="16" t="s">
        <v>7</v>
      </c>
      <c r="E2669" s="114">
        <v>23943</v>
      </c>
      <c r="F2669" s="115">
        <v>13172</v>
      </c>
      <c r="G2669" s="113">
        <v>6366</v>
      </c>
      <c r="H2669" s="113">
        <v>2697</v>
      </c>
      <c r="I2669" s="113">
        <v>1708</v>
      </c>
      <c r="J2669" s="112">
        <v>24457</v>
      </c>
      <c r="K2669" s="112">
        <v>14175</v>
      </c>
      <c r="L2669" s="112">
        <v>5500</v>
      </c>
      <c r="M2669" s="112">
        <v>2679</v>
      </c>
      <c r="N2669" s="113">
        <v>2103</v>
      </c>
      <c r="O2669" s="112">
        <v>22569</v>
      </c>
      <c r="P2669" s="112">
        <v>13232</v>
      </c>
      <c r="Q2669" s="112">
        <v>4907</v>
      </c>
      <c r="R2669" s="112">
        <v>2192</v>
      </c>
      <c r="S2669" s="113">
        <v>2238</v>
      </c>
      <c r="T2669" s="17">
        <v>-2.1016477899987729E-2</v>
      </c>
      <c r="U2669" s="17">
        <v>-7.0758377425044094E-2</v>
      </c>
      <c r="V2669" s="17">
        <v>0.15745454545454551</v>
      </c>
      <c r="W2669" s="17">
        <v>6.7189249720045474E-3</v>
      </c>
      <c r="X2669" s="17">
        <v>-0.18782691393247741</v>
      </c>
      <c r="Y2669" s="17">
        <v>-2.1016477899987729E-2</v>
      </c>
      <c r="Z2669" s="17">
        <v>-8.4896484646380443E-2</v>
      </c>
      <c r="AA2669" s="17">
        <v>4.3606557377049215E-2</v>
      </c>
      <c r="AB2669" s="17">
        <v>-6.6298342541436517E-3</v>
      </c>
      <c r="AC2669" s="17">
        <v>-0.23408071748878923</v>
      </c>
    </row>
    <row r="2670" spans="1:29" ht="12.75" customHeight="1" x14ac:dyDescent="0.2">
      <c r="A2670" s="19">
        <v>42721</v>
      </c>
      <c r="B2670" s="19">
        <v>42357</v>
      </c>
      <c r="C2670" s="19">
        <v>40901</v>
      </c>
      <c r="D2670" s="16" t="s">
        <v>1</v>
      </c>
      <c r="E2670" s="114">
        <v>25877</v>
      </c>
      <c r="F2670" s="115">
        <v>13561</v>
      </c>
      <c r="G2670" s="113">
        <v>6681</v>
      </c>
      <c r="H2670" s="113">
        <v>3358</v>
      </c>
      <c r="I2670" s="113">
        <v>2277</v>
      </c>
      <c r="J2670" s="112">
        <v>27872</v>
      </c>
      <c r="K2670" s="112">
        <v>15360</v>
      </c>
      <c r="L2670" s="112">
        <v>7069</v>
      </c>
      <c r="M2670" s="112">
        <v>2954</v>
      </c>
      <c r="N2670" s="113">
        <v>2489</v>
      </c>
      <c r="O2670" s="112">
        <v>22663</v>
      </c>
      <c r="P2670" s="112">
        <v>12661</v>
      </c>
      <c r="Q2670" s="112">
        <v>5248</v>
      </c>
      <c r="R2670" s="112">
        <v>2428</v>
      </c>
      <c r="S2670" s="113">
        <v>2326</v>
      </c>
      <c r="T2670" s="17">
        <v>-7.1577210103329514E-2</v>
      </c>
      <c r="U2670" s="17">
        <v>-0.11712239583333328</v>
      </c>
      <c r="V2670" s="17">
        <v>-5.4887537133965214E-2</v>
      </c>
      <c r="W2670" s="17">
        <v>0.13676371022342582</v>
      </c>
      <c r="X2670" s="17">
        <v>-8.5174768983527493E-2</v>
      </c>
      <c r="Y2670" s="17">
        <v>-7.1577210103329514E-2</v>
      </c>
      <c r="Z2670" s="17">
        <v>-1.532094103979087E-2</v>
      </c>
      <c r="AA2670" s="17">
        <v>-1.4965579167913745E-4</v>
      </c>
      <c r="AB2670" s="17">
        <v>0.25720703856233618</v>
      </c>
      <c r="AC2670" s="17">
        <v>2.2007042253520126E-3</v>
      </c>
    </row>
    <row r="2671" spans="1:29" ht="12.75" customHeight="1" x14ac:dyDescent="0.2">
      <c r="A2671" s="19">
        <v>42722</v>
      </c>
      <c r="B2671" s="19">
        <v>42358</v>
      </c>
      <c r="C2671" s="19">
        <v>40902</v>
      </c>
      <c r="D2671" s="16" t="s">
        <v>2</v>
      </c>
      <c r="E2671" s="114">
        <v>25357</v>
      </c>
      <c r="F2671" s="115">
        <v>13671</v>
      </c>
      <c r="G2671" s="113">
        <v>6596</v>
      </c>
      <c r="H2671" s="113">
        <v>2860</v>
      </c>
      <c r="I2671" s="113">
        <v>2230</v>
      </c>
      <c r="J2671" s="112">
        <v>26406</v>
      </c>
      <c r="K2671" s="112">
        <v>14758</v>
      </c>
      <c r="L2671" s="112">
        <v>6708</v>
      </c>
      <c r="M2671" s="112">
        <v>2559</v>
      </c>
      <c r="N2671" s="113">
        <v>2381</v>
      </c>
      <c r="O2671" s="112">
        <v>22953</v>
      </c>
      <c r="P2671" s="112">
        <v>13406</v>
      </c>
      <c r="Q2671" s="112">
        <v>5276</v>
      </c>
      <c r="R2671" s="112">
        <v>2113</v>
      </c>
      <c r="S2671" s="113">
        <v>2158</v>
      </c>
      <c r="T2671" s="17">
        <v>-3.9725819889419034E-2</v>
      </c>
      <c r="U2671" s="17">
        <v>-7.365496679766903E-2</v>
      </c>
      <c r="V2671" s="17">
        <v>-1.6696481812760844E-2</v>
      </c>
      <c r="W2671" s="17">
        <v>0.11762407190308721</v>
      </c>
      <c r="X2671" s="17">
        <v>-6.3418731625367486E-2</v>
      </c>
      <c r="Y2671" s="17">
        <v>-3.9725819889419034E-2</v>
      </c>
      <c r="Z2671" s="17">
        <v>-8.1928681754079635E-2</v>
      </c>
      <c r="AA2671" s="17">
        <v>9.3343534812548867E-3</v>
      </c>
      <c r="AB2671" s="17">
        <v>0.20168067226890751</v>
      </c>
      <c r="AC2671" s="17">
        <v>2.0594965675057253E-2</v>
      </c>
    </row>
    <row r="2672" spans="1:29" ht="12.75" customHeight="1" x14ac:dyDescent="0.2">
      <c r="A2672" s="19">
        <v>42723</v>
      </c>
      <c r="B2672" s="19">
        <v>42359</v>
      </c>
      <c r="C2672" s="19">
        <v>40903</v>
      </c>
      <c r="D2672" s="16" t="s">
        <v>3</v>
      </c>
      <c r="E2672" s="114">
        <v>25848</v>
      </c>
      <c r="F2672" s="115">
        <v>14055</v>
      </c>
      <c r="G2672" s="113">
        <v>6991</v>
      </c>
      <c r="H2672" s="113">
        <v>2668</v>
      </c>
      <c r="I2672" s="113">
        <v>2134</v>
      </c>
      <c r="J2672" s="112">
        <v>26080</v>
      </c>
      <c r="K2672" s="112">
        <v>14754</v>
      </c>
      <c r="L2672" s="112">
        <v>6417</v>
      </c>
      <c r="M2672" s="112">
        <v>2537</v>
      </c>
      <c r="N2672" s="113">
        <v>2372</v>
      </c>
      <c r="O2672" s="112">
        <v>21188</v>
      </c>
      <c r="P2672" s="112">
        <v>13066</v>
      </c>
      <c r="Q2672" s="112">
        <v>4571</v>
      </c>
      <c r="R2672" s="112">
        <v>1710</v>
      </c>
      <c r="S2672" s="113">
        <v>1841</v>
      </c>
      <c r="T2672" s="17">
        <v>-8.8957055214723413E-3</v>
      </c>
      <c r="U2672" s="17">
        <v>-4.7376982513216759E-2</v>
      </c>
      <c r="V2672" s="17">
        <v>8.9449898706560615E-2</v>
      </c>
      <c r="W2672" s="17">
        <v>5.1635790303508067E-2</v>
      </c>
      <c r="X2672" s="17">
        <v>-0.1003372681281619</v>
      </c>
      <c r="Y2672" s="17">
        <v>-8.8957055214723413E-3</v>
      </c>
      <c r="Z2672" s="17">
        <v>1.0424155283968339E-2</v>
      </c>
      <c r="AA2672" s="17">
        <v>0.14176057488159399</v>
      </c>
      <c r="AB2672" s="17">
        <v>0.12100840336134455</v>
      </c>
      <c r="AC2672" s="17">
        <v>8.6558044806517298E-2</v>
      </c>
    </row>
    <row r="2673" spans="1:29" ht="12.75" customHeight="1" x14ac:dyDescent="0.2">
      <c r="A2673" s="19">
        <v>42724</v>
      </c>
      <c r="B2673" s="19">
        <v>42360</v>
      </c>
      <c r="C2673" s="19">
        <v>40904</v>
      </c>
      <c r="D2673" s="16" t="s">
        <v>4</v>
      </c>
      <c r="E2673" s="114">
        <v>25349</v>
      </c>
      <c r="F2673" s="115">
        <v>14030</v>
      </c>
      <c r="G2673" s="113">
        <v>6697</v>
      </c>
      <c r="H2673" s="113">
        <v>2767</v>
      </c>
      <c r="I2673" s="113">
        <v>1855</v>
      </c>
      <c r="J2673" s="112">
        <v>25160</v>
      </c>
      <c r="K2673" s="112">
        <v>13939</v>
      </c>
      <c r="L2673" s="112">
        <v>6418</v>
      </c>
      <c r="M2673" s="112">
        <v>2745</v>
      </c>
      <c r="N2673" s="113">
        <v>2058</v>
      </c>
      <c r="O2673" s="112">
        <v>20854</v>
      </c>
      <c r="P2673" s="112">
        <v>11920</v>
      </c>
      <c r="Q2673" s="112">
        <v>5089</v>
      </c>
      <c r="R2673" s="112">
        <v>2095</v>
      </c>
      <c r="S2673" s="113">
        <v>1750</v>
      </c>
      <c r="T2673" s="17">
        <v>7.5119236883942619E-3</v>
      </c>
      <c r="U2673" s="17">
        <v>6.5284453691083488E-3</v>
      </c>
      <c r="V2673" s="17">
        <v>4.3471486444375262E-2</v>
      </c>
      <c r="W2673" s="17">
        <v>8.0145719489981282E-3</v>
      </c>
      <c r="X2673" s="17">
        <v>-9.8639455782312924E-2</v>
      </c>
      <c r="Y2673" s="17">
        <v>7.5119236883942619E-3</v>
      </c>
      <c r="Z2673" s="17">
        <v>5.2276306907672598E-2</v>
      </c>
      <c r="AA2673" s="17">
        <v>0.21697256042158819</v>
      </c>
      <c r="AB2673" s="17">
        <v>0.25658492279745682</v>
      </c>
      <c r="AC2673" s="17">
        <v>-6.1709661102680835E-2</v>
      </c>
    </row>
    <row r="2674" spans="1:29" ht="12.75" customHeight="1" x14ac:dyDescent="0.2">
      <c r="A2674" s="19">
        <v>42725</v>
      </c>
      <c r="B2674" s="19">
        <v>42361</v>
      </c>
      <c r="C2674" s="19">
        <v>40905</v>
      </c>
      <c r="D2674" s="16" t="s">
        <v>5</v>
      </c>
      <c r="E2674" s="114">
        <v>25001</v>
      </c>
      <c r="F2674" s="115">
        <v>13678</v>
      </c>
      <c r="G2674" s="113">
        <v>6296</v>
      </c>
      <c r="H2674" s="113">
        <v>2976</v>
      </c>
      <c r="I2674" s="113">
        <v>2051</v>
      </c>
      <c r="J2674" s="112">
        <v>25638</v>
      </c>
      <c r="K2674" s="112">
        <v>14549</v>
      </c>
      <c r="L2674" s="112">
        <v>6183</v>
      </c>
      <c r="M2674" s="112">
        <v>2564</v>
      </c>
      <c r="N2674" s="113">
        <v>2342</v>
      </c>
      <c r="O2674" s="112">
        <v>21171</v>
      </c>
      <c r="P2674" s="112">
        <v>12593</v>
      </c>
      <c r="Q2674" s="112">
        <v>4934</v>
      </c>
      <c r="R2674" s="112">
        <v>2116</v>
      </c>
      <c r="S2674" s="113">
        <v>1528</v>
      </c>
      <c r="T2674" s="17">
        <v>-2.4845931819954759E-2</v>
      </c>
      <c r="U2674" s="17">
        <v>-5.9866657502233855E-2</v>
      </c>
      <c r="V2674" s="17">
        <v>1.8275917839236655E-2</v>
      </c>
      <c r="W2674" s="17">
        <v>0.16068642745709827</v>
      </c>
      <c r="X2674" s="17">
        <v>-0.12425277540563617</v>
      </c>
      <c r="Y2674" s="17">
        <v>-2.4845931819954759E-2</v>
      </c>
      <c r="Z2674" s="17">
        <v>2.4799580430059143E-2</v>
      </c>
      <c r="AA2674" s="17">
        <v>0.18814870730326483</v>
      </c>
      <c r="AB2674" s="17">
        <v>0.2883116883116883</v>
      </c>
      <c r="AC2674" s="17">
        <v>0.23777911888955949</v>
      </c>
    </row>
    <row r="2675" spans="1:29" ht="12.75" customHeight="1" x14ac:dyDescent="0.2">
      <c r="A2675" s="19">
        <v>42726</v>
      </c>
      <c r="B2675" s="19">
        <v>42362</v>
      </c>
      <c r="C2675" s="19">
        <v>40906</v>
      </c>
      <c r="D2675" s="16" t="s">
        <v>6</v>
      </c>
      <c r="E2675" s="114">
        <v>24637</v>
      </c>
      <c r="F2675" s="115">
        <v>13905</v>
      </c>
      <c r="G2675" s="113">
        <v>5786</v>
      </c>
      <c r="H2675" s="113">
        <v>2801</v>
      </c>
      <c r="I2675" s="113">
        <v>2145</v>
      </c>
      <c r="J2675" s="112">
        <v>22973</v>
      </c>
      <c r="K2675" s="112">
        <v>13392</v>
      </c>
      <c r="L2675" s="112">
        <v>5363</v>
      </c>
      <c r="M2675" s="112">
        <v>2350</v>
      </c>
      <c r="N2675" s="113">
        <v>1868</v>
      </c>
      <c r="O2675" s="112">
        <v>21457</v>
      </c>
      <c r="P2675" s="112">
        <v>12560</v>
      </c>
      <c r="Q2675" s="112">
        <v>4767</v>
      </c>
      <c r="R2675" s="112">
        <v>2080</v>
      </c>
      <c r="S2675" s="113">
        <v>2050</v>
      </c>
      <c r="T2675" s="17">
        <v>7.2432855961345854E-2</v>
      </c>
      <c r="U2675" s="17">
        <v>3.8306451612903247E-2</v>
      </c>
      <c r="V2675" s="17">
        <v>7.8873764683945469E-2</v>
      </c>
      <c r="W2675" s="17">
        <v>0.19191489361702119</v>
      </c>
      <c r="X2675" s="17">
        <v>0.14828693790149883</v>
      </c>
      <c r="Y2675" s="17">
        <v>7.2432855961345854E-2</v>
      </c>
      <c r="Z2675" s="17">
        <v>5.308997273553473E-2</v>
      </c>
      <c r="AA2675" s="17">
        <v>1.6157358623112072E-2</v>
      </c>
      <c r="AB2675" s="17">
        <v>0.19445628997867814</v>
      </c>
      <c r="AC2675" s="17">
        <v>2.3377862595419741E-2</v>
      </c>
    </row>
    <row r="2676" spans="1:29" ht="12.75" customHeight="1" x14ac:dyDescent="0.2">
      <c r="A2676" s="19">
        <v>42727</v>
      </c>
      <c r="B2676" s="19">
        <v>42363</v>
      </c>
      <c r="C2676" s="19">
        <v>40907</v>
      </c>
      <c r="D2676" s="16" t="s">
        <v>7</v>
      </c>
      <c r="E2676" s="114">
        <v>26590</v>
      </c>
      <c r="F2676" s="115">
        <v>14497</v>
      </c>
      <c r="G2676" s="113">
        <v>6907</v>
      </c>
      <c r="H2676" s="113">
        <v>3079</v>
      </c>
      <c r="I2676" s="113">
        <v>2107</v>
      </c>
      <c r="J2676" s="112">
        <v>24043</v>
      </c>
      <c r="K2676" s="112">
        <v>13753</v>
      </c>
      <c r="L2676" s="112">
        <v>6097</v>
      </c>
      <c r="M2676" s="112">
        <v>2464</v>
      </c>
      <c r="N2676" s="113">
        <v>1729</v>
      </c>
      <c r="O2676" s="112">
        <v>21393</v>
      </c>
      <c r="P2676" s="112">
        <v>13292</v>
      </c>
      <c r="Q2676" s="112">
        <v>4369</v>
      </c>
      <c r="R2676" s="112">
        <v>2076</v>
      </c>
      <c r="S2676" s="113">
        <v>1656</v>
      </c>
      <c r="T2676" s="17">
        <v>0.10593519943434671</v>
      </c>
      <c r="U2676" s="17">
        <v>5.4097287864465882E-2</v>
      </c>
      <c r="V2676" s="17">
        <v>0.13285222240446126</v>
      </c>
      <c r="W2676" s="17">
        <v>0.2495941558441559</v>
      </c>
      <c r="X2676" s="17">
        <v>0.21862348178137658</v>
      </c>
      <c r="Y2676" s="17">
        <v>0.10593519943434671</v>
      </c>
      <c r="Z2676" s="17">
        <v>5.035502101144762E-2</v>
      </c>
      <c r="AA2676" s="17">
        <v>0.10019114367633009</v>
      </c>
      <c r="AB2676" s="17">
        <v>0.22328168454509334</v>
      </c>
      <c r="AC2676" s="17">
        <v>-2.5439407955596627E-2</v>
      </c>
    </row>
    <row r="2677" spans="1:29" ht="12.75" customHeight="1" x14ac:dyDescent="0.2">
      <c r="A2677" s="19">
        <v>42728</v>
      </c>
      <c r="B2677" s="19">
        <v>42364</v>
      </c>
      <c r="C2677" s="19">
        <v>40908</v>
      </c>
      <c r="D2677" s="16" t="s">
        <v>1</v>
      </c>
      <c r="E2677" s="114">
        <v>24730</v>
      </c>
      <c r="F2677" s="115">
        <v>13403</v>
      </c>
      <c r="G2677" s="113">
        <v>6320</v>
      </c>
      <c r="H2677" s="113">
        <v>3203</v>
      </c>
      <c r="I2677" s="113">
        <v>1804</v>
      </c>
      <c r="J2677" s="112">
        <v>25626</v>
      </c>
      <c r="K2677" s="112">
        <v>14145</v>
      </c>
      <c r="L2677" s="112">
        <v>6445</v>
      </c>
      <c r="M2677" s="112">
        <v>2858</v>
      </c>
      <c r="N2677" s="113">
        <v>2178</v>
      </c>
      <c r="O2677" s="112">
        <v>21229.931157250976</v>
      </c>
      <c r="P2677" s="112">
        <v>12593</v>
      </c>
      <c r="Q2677" s="112">
        <v>4617</v>
      </c>
      <c r="R2677" s="112">
        <v>2314</v>
      </c>
      <c r="S2677" s="113">
        <v>1705.9311572509753</v>
      </c>
      <c r="T2677" s="17">
        <v>-3.4964489190665748E-2</v>
      </c>
      <c r="U2677" s="17">
        <v>-5.2456698480028319E-2</v>
      </c>
      <c r="V2677" s="17">
        <v>-1.9394879751745586E-2</v>
      </c>
      <c r="W2677" s="17">
        <v>0.12071378586424064</v>
      </c>
      <c r="X2677" s="17">
        <v>-0.17171717171717171</v>
      </c>
      <c r="Y2677" s="17">
        <v>-3.4964489190665748E-2</v>
      </c>
      <c r="Z2677" s="17">
        <v>3.4022527387748802E-2</v>
      </c>
      <c r="AA2677" s="17">
        <v>9.5846645367412275E-3</v>
      </c>
      <c r="AB2677" s="17">
        <v>0.27406523468575972</v>
      </c>
      <c r="AC2677" s="17">
        <v>-0.10957551826258638</v>
      </c>
    </row>
    <row r="2678" spans="1:29" ht="12.75" customHeight="1" x14ac:dyDescent="0.2">
      <c r="A2678" s="19">
        <v>42729</v>
      </c>
      <c r="B2678" s="19">
        <v>42365</v>
      </c>
      <c r="C2678" s="19">
        <v>40909</v>
      </c>
      <c r="D2678" s="16" t="s">
        <v>2</v>
      </c>
      <c r="E2678" s="114">
        <v>23177</v>
      </c>
      <c r="F2678" s="115">
        <v>13144</v>
      </c>
      <c r="G2678" s="113">
        <v>5884</v>
      </c>
      <c r="H2678" s="113">
        <v>2539</v>
      </c>
      <c r="I2678" s="113">
        <v>1610</v>
      </c>
      <c r="J2678" s="112">
        <v>25156</v>
      </c>
      <c r="K2678" s="112">
        <v>14400</v>
      </c>
      <c r="L2678" s="112">
        <v>6173</v>
      </c>
      <c r="M2678" s="112">
        <v>2625</v>
      </c>
      <c r="N2678" s="113">
        <v>1958</v>
      </c>
      <c r="O2678" s="112">
        <v>21074.659100656263</v>
      </c>
      <c r="P2678" s="112">
        <v>13176</v>
      </c>
      <c r="Q2678" s="112">
        <v>4467</v>
      </c>
      <c r="R2678" s="112">
        <v>2019</v>
      </c>
      <c r="S2678" s="113">
        <v>1412.6591006562626</v>
      </c>
      <c r="T2678" s="17">
        <v>-7.8669104786134536E-2</v>
      </c>
      <c r="U2678" s="17">
        <v>-8.7222222222222201E-2</v>
      </c>
      <c r="V2678" s="17">
        <v>-4.681678276364809E-2</v>
      </c>
      <c r="W2678" s="17">
        <v>-3.276190476190477E-2</v>
      </c>
      <c r="X2678" s="17">
        <v>-0.17773237997957103</v>
      </c>
      <c r="Y2678" s="17">
        <v>-7.8669104786134536E-2</v>
      </c>
      <c r="Z2678" s="17">
        <v>-5.5339945378755195E-2</v>
      </c>
      <c r="AA2678" s="17">
        <v>0.18581217251108417</v>
      </c>
      <c r="AB2678" s="17">
        <v>2.461662631154149E-2</v>
      </c>
      <c r="AC2678" s="17">
        <v>-4.166666666666663E-2</v>
      </c>
    </row>
    <row r="2679" spans="1:29" ht="12.75" customHeight="1" x14ac:dyDescent="0.2">
      <c r="A2679" s="19">
        <v>42730</v>
      </c>
      <c r="B2679" s="19">
        <v>42366</v>
      </c>
      <c r="C2679" s="19">
        <v>40910</v>
      </c>
      <c r="D2679" s="16" t="s">
        <v>3</v>
      </c>
      <c r="E2679" s="114">
        <v>26688</v>
      </c>
      <c r="F2679" s="115">
        <v>14034</v>
      </c>
      <c r="G2679" s="113">
        <v>7533</v>
      </c>
      <c r="H2679" s="113">
        <v>2934</v>
      </c>
      <c r="I2679" s="113">
        <v>2187</v>
      </c>
      <c r="J2679" s="112">
        <v>23208</v>
      </c>
      <c r="K2679" s="112">
        <v>13447</v>
      </c>
      <c r="L2679" s="112">
        <v>5549</v>
      </c>
      <c r="M2679" s="112">
        <v>2256</v>
      </c>
      <c r="N2679" s="113">
        <v>1956</v>
      </c>
      <c r="O2679" s="112">
        <v>20707</v>
      </c>
      <c r="P2679" s="112">
        <v>12699</v>
      </c>
      <c r="Q2679" s="112">
        <v>4281</v>
      </c>
      <c r="R2679" s="112">
        <v>1919</v>
      </c>
      <c r="S2679" s="113">
        <v>1808</v>
      </c>
      <c r="T2679" s="17">
        <v>0.14994829369183038</v>
      </c>
      <c r="U2679" s="17">
        <v>4.3652859373838115E-2</v>
      </c>
      <c r="V2679" s="17">
        <v>0.35754189944134085</v>
      </c>
      <c r="W2679" s="17">
        <v>0.30053191489361697</v>
      </c>
      <c r="X2679" s="17">
        <v>0.11809815950920255</v>
      </c>
      <c r="Y2679" s="17">
        <v>0.14994829369183038</v>
      </c>
      <c r="Z2679" s="17">
        <v>4.9899005012343789E-2</v>
      </c>
      <c r="AA2679" s="17">
        <v>0.57068390325271068</v>
      </c>
      <c r="AB2679" s="17">
        <v>0.33121597096188737</v>
      </c>
      <c r="AC2679" s="17">
        <v>0.140250260688217</v>
      </c>
    </row>
    <row r="2680" spans="1:29" ht="12.75" customHeight="1" x14ac:dyDescent="0.2">
      <c r="A2680" s="19">
        <v>42731</v>
      </c>
      <c r="B2680" s="19">
        <v>42367</v>
      </c>
      <c r="C2680" s="19">
        <v>40911</v>
      </c>
      <c r="D2680" s="16" t="s">
        <v>4</v>
      </c>
      <c r="E2680" s="114">
        <v>25106</v>
      </c>
      <c r="F2680" s="115">
        <v>14167</v>
      </c>
      <c r="G2680" s="113">
        <v>6427</v>
      </c>
      <c r="H2680" s="113">
        <v>2816</v>
      </c>
      <c r="I2680" s="113">
        <v>1696</v>
      </c>
      <c r="J2680" s="112">
        <v>22820</v>
      </c>
      <c r="K2680" s="112">
        <v>14060</v>
      </c>
      <c r="L2680" s="112">
        <v>5438</v>
      </c>
      <c r="M2680" s="112">
        <v>1650</v>
      </c>
      <c r="N2680" s="113">
        <v>1672</v>
      </c>
      <c r="O2680" s="112">
        <v>18797</v>
      </c>
      <c r="P2680" s="112">
        <v>11638</v>
      </c>
      <c r="Q2680" s="112">
        <v>4138</v>
      </c>
      <c r="R2680" s="112">
        <v>1987</v>
      </c>
      <c r="S2680" s="113">
        <v>1034</v>
      </c>
      <c r="T2680" s="17">
        <v>0.10017528483786142</v>
      </c>
      <c r="U2680" s="17">
        <v>7.6102418207681932E-3</v>
      </c>
      <c r="V2680" s="17">
        <v>0.18186833394630386</v>
      </c>
      <c r="W2680" s="17">
        <v>0.70666666666666678</v>
      </c>
      <c r="X2680" s="17">
        <v>1.4354066985645897E-2</v>
      </c>
      <c r="Y2680" s="17">
        <v>0.10017528483786142</v>
      </c>
      <c r="Z2680" s="17">
        <v>0.21438367906737521</v>
      </c>
      <c r="AA2680" s="17">
        <v>0.44524398470879234</v>
      </c>
      <c r="AB2680" s="17">
        <v>0.26789734353894645</v>
      </c>
      <c r="AC2680" s="17">
        <v>-6.1946902654867242E-2</v>
      </c>
    </row>
    <row r="2681" spans="1:29" ht="12.75" customHeight="1" x14ac:dyDescent="0.2">
      <c r="A2681" s="19">
        <v>42732</v>
      </c>
      <c r="B2681" s="19">
        <v>42368</v>
      </c>
      <c r="C2681" s="19">
        <v>40912</v>
      </c>
      <c r="D2681" s="16" t="s">
        <v>5</v>
      </c>
      <c r="E2681" s="114">
        <v>25567</v>
      </c>
      <c r="F2681" s="115">
        <v>14182</v>
      </c>
      <c r="G2681" s="113">
        <v>6548</v>
      </c>
      <c r="H2681" s="113">
        <v>2932</v>
      </c>
      <c r="I2681" s="113">
        <v>1905</v>
      </c>
      <c r="J2681" s="112">
        <v>22780</v>
      </c>
      <c r="K2681" s="112">
        <v>13583</v>
      </c>
      <c r="L2681" s="112">
        <v>5475</v>
      </c>
      <c r="M2681" s="112">
        <v>1729</v>
      </c>
      <c r="N2681" s="113">
        <v>1993</v>
      </c>
      <c r="O2681" s="112">
        <v>20930.154106506347</v>
      </c>
      <c r="P2681" s="112">
        <v>13011</v>
      </c>
      <c r="Q2681" s="112">
        <v>4464</v>
      </c>
      <c r="R2681" s="112">
        <v>2048</v>
      </c>
      <c r="S2681" s="113">
        <v>1407.1541065063454</v>
      </c>
      <c r="T2681" s="17">
        <v>0.12234416154521499</v>
      </c>
      <c r="U2681" s="17">
        <v>4.4099241699182778E-2</v>
      </c>
      <c r="V2681" s="17">
        <v>0.19598173515981743</v>
      </c>
      <c r="W2681" s="17">
        <v>0.6957779063042222</v>
      </c>
      <c r="X2681" s="17">
        <v>-4.4154540893125982E-2</v>
      </c>
      <c r="Y2681" s="17">
        <v>0.12234416154521499</v>
      </c>
      <c r="Z2681" s="17">
        <v>0.19367056645063552</v>
      </c>
      <c r="AA2681" s="17">
        <v>0.39944432571062194</v>
      </c>
      <c r="AB2681" s="17">
        <v>0.33091239219246482</v>
      </c>
      <c r="AC2681" s="17">
        <v>0.34060520760028146</v>
      </c>
    </row>
    <row r="2682" spans="1:29" ht="12.75" customHeight="1" x14ac:dyDescent="0.2">
      <c r="A2682" s="19">
        <v>42733</v>
      </c>
      <c r="B2682" s="19">
        <v>42369</v>
      </c>
      <c r="C2682" s="19">
        <v>40913</v>
      </c>
      <c r="D2682" s="16" t="s">
        <v>6</v>
      </c>
      <c r="E2682" s="114">
        <v>24471</v>
      </c>
      <c r="F2682" s="115">
        <v>13578</v>
      </c>
      <c r="G2682" s="113">
        <v>6251</v>
      </c>
      <c r="H2682" s="113">
        <v>2908</v>
      </c>
      <c r="I2682" s="113">
        <v>1734</v>
      </c>
      <c r="J2682" s="112">
        <v>20205</v>
      </c>
      <c r="K2682" s="112">
        <v>12900</v>
      </c>
      <c r="L2682" s="112">
        <v>4063</v>
      </c>
      <c r="M2682" s="112">
        <v>1897</v>
      </c>
      <c r="N2682" s="113">
        <v>1345</v>
      </c>
      <c r="O2682" s="112">
        <v>19617.431830690046</v>
      </c>
      <c r="P2682" s="112">
        <v>11932</v>
      </c>
      <c r="Q2682" s="112">
        <v>4238</v>
      </c>
      <c r="R2682" s="112">
        <v>1796</v>
      </c>
      <c r="S2682" s="113">
        <v>1651.4318306900464</v>
      </c>
      <c r="T2682" s="17">
        <v>0.21113585746102448</v>
      </c>
      <c r="U2682" s="17">
        <v>5.2558139534883752E-2</v>
      </c>
      <c r="V2682" s="17">
        <v>0.53851833620477474</v>
      </c>
      <c r="W2682" s="17">
        <v>0.53294675803900904</v>
      </c>
      <c r="X2682" s="17">
        <v>0.28921933085501861</v>
      </c>
      <c r="Y2682" s="17">
        <v>0.21113585746102448</v>
      </c>
      <c r="Z2682" s="17">
        <v>0.12020460358056262</v>
      </c>
      <c r="AA2682" s="17">
        <v>0.45068461359944312</v>
      </c>
      <c r="AB2682" s="17">
        <v>0.42618930848455117</v>
      </c>
      <c r="AC2682" s="17">
        <v>1.7331022530329143E-3</v>
      </c>
    </row>
    <row r="2683" spans="1:29" ht="12.75" customHeight="1" x14ac:dyDescent="0.2">
      <c r="A2683" s="19">
        <v>42734</v>
      </c>
      <c r="B2683" s="19">
        <v>42370</v>
      </c>
      <c r="C2683" s="19">
        <v>40914</v>
      </c>
      <c r="D2683" s="16" t="s">
        <v>7</v>
      </c>
      <c r="E2683" s="114">
        <v>24406</v>
      </c>
      <c r="F2683" s="115">
        <v>13780</v>
      </c>
      <c r="G2683" s="113">
        <v>5891</v>
      </c>
      <c r="H2683" s="113">
        <v>3005</v>
      </c>
      <c r="I2683" s="113">
        <v>1730</v>
      </c>
      <c r="J2683" s="112">
        <v>20639</v>
      </c>
      <c r="K2683" s="112">
        <v>12886</v>
      </c>
      <c r="L2683" s="112">
        <v>3443</v>
      </c>
      <c r="M2683" s="112">
        <v>2397</v>
      </c>
      <c r="N2683" s="113">
        <v>1913</v>
      </c>
      <c r="O2683" s="112">
        <v>20162</v>
      </c>
      <c r="P2683" s="112">
        <v>12126</v>
      </c>
      <c r="Q2683" s="112">
        <v>4430</v>
      </c>
      <c r="R2683" s="112">
        <v>1841</v>
      </c>
      <c r="S2683" s="113">
        <v>1765</v>
      </c>
      <c r="T2683" s="17">
        <v>0.1825185328746548</v>
      </c>
      <c r="U2683" s="17">
        <v>6.9377619121527179E-2</v>
      </c>
      <c r="V2683" s="17">
        <v>0.71100784199825728</v>
      </c>
      <c r="W2683" s="17">
        <v>0.2536503963287442</v>
      </c>
      <c r="X2683" s="17">
        <v>-9.5661265028750608E-2</v>
      </c>
      <c r="Y2683" s="17">
        <v>0.1825185328746548</v>
      </c>
      <c r="Z2683" s="17">
        <v>2.7361514948184507E-2</v>
      </c>
      <c r="AA2683" s="17">
        <v>0.16538081107814051</v>
      </c>
      <c r="AB2683" s="17">
        <v>0.3905599259602035</v>
      </c>
      <c r="AC2683" s="17">
        <v>-0.11282051282051286</v>
      </c>
    </row>
    <row r="2684" spans="1:29" ht="12.75" customHeight="1" x14ac:dyDescent="0.2">
      <c r="A2684" s="19">
        <v>42735</v>
      </c>
      <c r="B2684" s="19">
        <v>42371</v>
      </c>
      <c r="C2684" s="19">
        <v>40915</v>
      </c>
      <c r="D2684" s="16" t="s">
        <v>1</v>
      </c>
      <c r="E2684" s="114">
        <v>21426</v>
      </c>
      <c r="F2684" s="115">
        <v>12134</v>
      </c>
      <c r="G2684" s="113">
        <v>4886</v>
      </c>
      <c r="H2684" s="113">
        <v>2676</v>
      </c>
      <c r="I2684" s="113">
        <v>1730</v>
      </c>
      <c r="J2684" s="112">
        <v>23932</v>
      </c>
      <c r="K2684" s="112">
        <v>14024</v>
      </c>
      <c r="L2684" s="112">
        <v>5419</v>
      </c>
      <c r="M2684" s="112">
        <v>2543</v>
      </c>
      <c r="N2684" s="113">
        <v>1946</v>
      </c>
      <c r="O2684" s="112">
        <v>20714</v>
      </c>
      <c r="P2684" s="112">
        <v>12101</v>
      </c>
      <c r="Q2684" s="112">
        <v>4553</v>
      </c>
      <c r="R2684" s="112">
        <v>2219</v>
      </c>
      <c r="S2684" s="113">
        <v>1841</v>
      </c>
      <c r="T2684" s="17">
        <v>-0.1047133545044292</v>
      </c>
      <c r="U2684" s="17">
        <v>-0.13476896748431255</v>
      </c>
      <c r="V2684" s="17">
        <v>-9.8357630559143705E-2</v>
      </c>
      <c r="W2684" s="17">
        <v>5.2300432559968524E-2</v>
      </c>
      <c r="X2684" s="17">
        <v>-0.11099691675231249</v>
      </c>
      <c r="Y2684" s="17">
        <v>-0.1047133545044292</v>
      </c>
      <c r="Z2684" s="17">
        <v>-7.3599022751565157E-2</v>
      </c>
      <c r="AA2684" s="17">
        <v>-9.70245795601552E-2</v>
      </c>
      <c r="AB2684" s="17">
        <v>0.18354710305174704</v>
      </c>
      <c r="AC2684" s="17">
        <v>-0.10362694300518138</v>
      </c>
    </row>
    <row r="2685" spans="1:29" ht="12.75" customHeight="1" x14ac:dyDescent="0.2">
      <c r="A2685" s="19">
        <v>42736</v>
      </c>
      <c r="B2685" s="19">
        <v>42372</v>
      </c>
      <c r="C2685" s="19">
        <v>40916</v>
      </c>
      <c r="D2685" s="16" t="s">
        <v>2</v>
      </c>
      <c r="E2685" s="114">
        <v>23511</v>
      </c>
      <c r="F2685" s="115">
        <v>13641</v>
      </c>
      <c r="G2685" s="113">
        <v>5603</v>
      </c>
      <c r="H2685" s="113">
        <v>2620</v>
      </c>
      <c r="I2685" s="113">
        <v>1647</v>
      </c>
      <c r="J2685" s="112">
        <v>25022</v>
      </c>
      <c r="K2685" s="112">
        <v>15155</v>
      </c>
      <c r="L2685" s="112">
        <v>5361</v>
      </c>
      <c r="M2685" s="112">
        <v>2409</v>
      </c>
      <c r="N2685" s="113">
        <v>2097</v>
      </c>
      <c r="O2685" s="112">
        <v>19935</v>
      </c>
      <c r="P2685" s="112">
        <v>12340</v>
      </c>
      <c r="Q2685" s="112">
        <v>4579</v>
      </c>
      <c r="R2685" s="112">
        <v>1460</v>
      </c>
      <c r="S2685" s="113">
        <v>1556</v>
      </c>
      <c r="T2685" s="17">
        <v>-6.0386859563584028E-2</v>
      </c>
      <c r="U2685" s="17">
        <v>-9.9901022764764091E-2</v>
      </c>
      <c r="V2685" s="17">
        <v>4.5140831934340708E-2</v>
      </c>
      <c r="W2685" s="17">
        <v>8.7588210875882089E-2</v>
      </c>
      <c r="X2685" s="17">
        <v>-0.21459227467811159</v>
      </c>
      <c r="Y2685" s="17">
        <v>-6.0386859563584028E-2</v>
      </c>
      <c r="Z2685" s="17">
        <v>-7.5186440677966093E-2</v>
      </c>
      <c r="AA2685" s="17">
        <v>7.0500573175391601E-2</v>
      </c>
      <c r="AB2685" s="17">
        <v>0.26325940212150445</v>
      </c>
      <c r="AC2685" s="17">
        <v>-0.12857142857142856</v>
      </c>
    </row>
    <row r="2686" spans="1:29" ht="12.75" customHeight="1" x14ac:dyDescent="0.2">
      <c r="A2686" s="19">
        <v>42737</v>
      </c>
      <c r="B2686" s="19">
        <v>42373</v>
      </c>
      <c r="C2686" s="19">
        <v>40917</v>
      </c>
      <c r="D2686" s="16" t="s">
        <v>3</v>
      </c>
      <c r="E2686" s="114">
        <v>24346</v>
      </c>
      <c r="F2686" s="115">
        <v>13171</v>
      </c>
      <c r="G2686" s="113">
        <v>6407</v>
      </c>
      <c r="H2686" s="113">
        <v>2934</v>
      </c>
      <c r="I2686" s="113">
        <v>1834</v>
      </c>
      <c r="J2686" s="112">
        <v>25193</v>
      </c>
      <c r="K2686" s="112">
        <v>14866</v>
      </c>
      <c r="L2686" s="112">
        <v>6072</v>
      </c>
      <c r="M2686" s="112">
        <v>2518</v>
      </c>
      <c r="N2686" s="113">
        <v>1737</v>
      </c>
      <c r="O2686" s="112">
        <v>17528</v>
      </c>
      <c r="P2686" s="112">
        <v>11206</v>
      </c>
      <c r="Q2686" s="112">
        <v>3431</v>
      </c>
      <c r="R2686" s="112">
        <v>1648</v>
      </c>
      <c r="S2686" s="113">
        <v>1243</v>
      </c>
      <c r="T2686" s="17">
        <v>-3.3620450125034784E-2</v>
      </c>
      <c r="U2686" s="17">
        <v>-0.11401856585497105</v>
      </c>
      <c r="V2686" s="17">
        <v>5.5171277997364987E-2</v>
      </c>
      <c r="W2686" s="17">
        <v>0.16521048451151699</v>
      </c>
      <c r="X2686" s="17">
        <v>5.584340817501432E-2</v>
      </c>
      <c r="Y2686" s="17">
        <v>-3.3620450125034784E-2</v>
      </c>
      <c r="Z2686" s="17">
        <v>5.0737933785400813E-2</v>
      </c>
      <c r="AA2686" s="17">
        <v>0.1457439198855508</v>
      </c>
      <c r="AB2686" s="17">
        <v>0.34217749313815182</v>
      </c>
      <c r="AC2686" s="17">
        <v>0.46368715083798873</v>
      </c>
    </row>
    <row r="2687" spans="1:29" ht="12.75" customHeight="1" x14ac:dyDescent="0.2">
      <c r="A2687" s="19">
        <v>42738</v>
      </c>
      <c r="B2687" s="19">
        <v>42374</v>
      </c>
      <c r="C2687" s="19">
        <v>40918</v>
      </c>
      <c r="D2687" s="16" t="s">
        <v>4</v>
      </c>
      <c r="E2687" s="114">
        <v>22104</v>
      </c>
      <c r="F2687" s="115">
        <v>12785</v>
      </c>
      <c r="G2687" s="113">
        <v>5504</v>
      </c>
      <c r="H2687" s="113">
        <v>2560</v>
      </c>
      <c r="I2687" s="113">
        <v>1255</v>
      </c>
      <c r="J2687" s="112">
        <v>18930</v>
      </c>
      <c r="K2687" s="112">
        <v>11698</v>
      </c>
      <c r="L2687" s="112">
        <v>3986</v>
      </c>
      <c r="M2687" s="112">
        <v>1938</v>
      </c>
      <c r="N2687" s="113">
        <v>1308</v>
      </c>
      <c r="O2687" s="112">
        <v>16846</v>
      </c>
      <c r="P2687" s="112">
        <v>10249</v>
      </c>
      <c r="Q2687" s="112">
        <v>3771</v>
      </c>
      <c r="R2687" s="112">
        <v>1618</v>
      </c>
      <c r="S2687" s="113">
        <v>1208</v>
      </c>
      <c r="T2687" s="17">
        <v>0.16767036450079242</v>
      </c>
      <c r="U2687" s="17">
        <v>9.292186698580962E-2</v>
      </c>
      <c r="V2687" s="17">
        <v>0.38083291520321128</v>
      </c>
      <c r="W2687" s="17">
        <v>0.32094943240454077</v>
      </c>
      <c r="X2687" s="17">
        <v>-4.0519877675840976E-2</v>
      </c>
      <c r="Y2687" s="17">
        <v>0.16767036450079242</v>
      </c>
      <c r="Z2687" s="17">
        <v>0.13261871013465631</v>
      </c>
      <c r="AA2687" s="17">
        <v>0.32786489746682745</v>
      </c>
      <c r="AB2687" s="17">
        <v>0.44063027574563862</v>
      </c>
      <c r="AC2687" s="17">
        <v>-4.9962149886449647E-2</v>
      </c>
    </row>
    <row r="2688" spans="1:29" ht="12.75" customHeight="1" x14ac:dyDescent="0.2">
      <c r="A2688" s="19">
        <v>42739</v>
      </c>
      <c r="B2688" s="19">
        <v>42375</v>
      </c>
      <c r="C2688" s="19">
        <v>40919</v>
      </c>
      <c r="D2688" s="16" t="s">
        <v>5</v>
      </c>
      <c r="E2688" s="114">
        <v>22004</v>
      </c>
      <c r="F2688" s="115">
        <v>11906</v>
      </c>
      <c r="G2688" s="113">
        <v>5866</v>
      </c>
      <c r="H2688" s="113">
        <v>2429</v>
      </c>
      <c r="I2688" s="113">
        <v>1803</v>
      </c>
      <c r="J2688" s="112">
        <v>18754</v>
      </c>
      <c r="K2688" s="112">
        <v>11681</v>
      </c>
      <c r="L2688" s="112">
        <v>4054</v>
      </c>
      <c r="M2688" s="112">
        <v>1681</v>
      </c>
      <c r="N2688" s="113">
        <v>1338</v>
      </c>
      <c r="O2688" s="112">
        <v>16859</v>
      </c>
      <c r="P2688" s="112">
        <v>9880</v>
      </c>
      <c r="Q2688" s="112">
        <v>3916</v>
      </c>
      <c r="R2688" s="112">
        <v>1592</v>
      </c>
      <c r="S2688" s="113">
        <v>1471</v>
      </c>
      <c r="T2688" s="17">
        <v>0.17329636344246557</v>
      </c>
      <c r="U2688" s="17">
        <v>1.9262049482065002E-2</v>
      </c>
      <c r="V2688" s="17">
        <v>0.44696595954612728</v>
      </c>
      <c r="W2688" s="17">
        <v>0.44497323022010704</v>
      </c>
      <c r="X2688" s="17">
        <v>0.34753363228699552</v>
      </c>
      <c r="Y2688" s="17">
        <v>0.17329636344246557</v>
      </c>
      <c r="Z2688" s="17">
        <v>7.2226224783861648E-2</v>
      </c>
      <c r="AA2688" s="17">
        <v>0.46029375155588759</v>
      </c>
      <c r="AB2688" s="17">
        <v>0.45710857828434315</v>
      </c>
      <c r="AC2688" s="17">
        <v>0.28785714285714281</v>
      </c>
    </row>
    <row r="2689" spans="1:29" ht="12.75" customHeight="1" x14ac:dyDescent="0.2">
      <c r="A2689" s="19">
        <v>42740</v>
      </c>
      <c r="B2689" s="19">
        <v>42376</v>
      </c>
      <c r="C2689" s="19">
        <v>40920</v>
      </c>
      <c r="D2689" s="16" t="s">
        <v>6</v>
      </c>
      <c r="E2689" s="114">
        <v>21056</v>
      </c>
      <c r="F2689" s="115">
        <v>11755</v>
      </c>
      <c r="G2689" s="113">
        <v>5020</v>
      </c>
      <c r="H2689" s="113">
        <v>2463</v>
      </c>
      <c r="I2689" s="113">
        <v>1818</v>
      </c>
      <c r="J2689" s="112">
        <v>19450</v>
      </c>
      <c r="K2689" s="112">
        <v>11824</v>
      </c>
      <c r="L2689" s="112">
        <v>4137</v>
      </c>
      <c r="M2689" s="112">
        <v>2130</v>
      </c>
      <c r="N2689" s="113">
        <v>1359</v>
      </c>
      <c r="O2689" s="112">
        <v>18129</v>
      </c>
      <c r="P2689" s="112">
        <v>10648</v>
      </c>
      <c r="Q2689" s="112">
        <v>4036</v>
      </c>
      <c r="R2689" s="112">
        <v>1830</v>
      </c>
      <c r="S2689" s="113">
        <v>1615</v>
      </c>
      <c r="T2689" s="17">
        <v>8.2570694087403584E-2</v>
      </c>
      <c r="U2689" s="17">
        <v>-5.8355886332882578E-3</v>
      </c>
      <c r="V2689" s="17">
        <v>0.21343969059705103</v>
      </c>
      <c r="W2689" s="17">
        <v>0.1563380281690141</v>
      </c>
      <c r="X2689" s="17">
        <v>0.33774834437086088</v>
      </c>
      <c r="Y2689" s="17">
        <v>8.2570694087403584E-2</v>
      </c>
      <c r="Z2689" s="17">
        <v>6.8830696490270959E-2</v>
      </c>
      <c r="AA2689" s="17">
        <v>0.21815093423926224</v>
      </c>
      <c r="AB2689" s="17">
        <v>0.46519928613920292</v>
      </c>
      <c r="AC2689" s="17">
        <v>0.27310924369747891</v>
      </c>
    </row>
    <row r="2690" spans="1:29" ht="12.75" customHeight="1" x14ac:dyDescent="0.2">
      <c r="A2690" s="19">
        <v>42741</v>
      </c>
      <c r="B2690" s="19">
        <v>42377</v>
      </c>
      <c r="C2690" s="19">
        <v>40921</v>
      </c>
      <c r="D2690" s="16" t="s">
        <v>7</v>
      </c>
      <c r="E2690" s="114">
        <v>21787</v>
      </c>
      <c r="F2690" s="115">
        <v>12205</v>
      </c>
      <c r="G2690" s="113">
        <v>5006</v>
      </c>
      <c r="H2690" s="113">
        <v>2594</v>
      </c>
      <c r="I2690" s="113">
        <v>1982</v>
      </c>
      <c r="J2690" s="112">
        <v>19545</v>
      </c>
      <c r="K2690" s="112">
        <v>11422</v>
      </c>
      <c r="L2690" s="112">
        <v>4489</v>
      </c>
      <c r="M2690" s="112">
        <v>2215</v>
      </c>
      <c r="N2690" s="113">
        <v>1419</v>
      </c>
      <c r="O2690" s="112">
        <v>17462</v>
      </c>
      <c r="P2690" s="112">
        <v>10247</v>
      </c>
      <c r="Q2690" s="112">
        <v>3979</v>
      </c>
      <c r="R2690" s="112">
        <v>1800</v>
      </c>
      <c r="S2690" s="113">
        <v>1436</v>
      </c>
      <c r="T2690" s="17">
        <v>0.11470964441033504</v>
      </c>
      <c r="U2690" s="17">
        <v>6.8551917352477565E-2</v>
      </c>
      <c r="V2690" s="17">
        <v>0.11517041657384719</v>
      </c>
      <c r="W2690" s="17">
        <v>0.17110609480812644</v>
      </c>
      <c r="X2690" s="17">
        <v>0.39675828047921069</v>
      </c>
      <c r="Y2690" s="17">
        <v>0.11470964441033504</v>
      </c>
      <c r="Z2690" s="17">
        <v>6.7430470526499864E-2</v>
      </c>
      <c r="AA2690" s="17">
        <v>0.18485207100591716</v>
      </c>
      <c r="AB2690" s="17">
        <v>0.46223224351747461</v>
      </c>
      <c r="AC2690" s="17">
        <v>0.32841823056300279</v>
      </c>
    </row>
    <row r="2691" spans="1:29" ht="12.75" customHeight="1" x14ac:dyDescent="0.2">
      <c r="A2691" s="19">
        <v>42742</v>
      </c>
      <c r="B2691" s="19">
        <v>42378</v>
      </c>
      <c r="C2691" s="19">
        <v>40922</v>
      </c>
      <c r="D2691" s="16" t="s">
        <v>1</v>
      </c>
      <c r="E2691" s="114">
        <v>23010</v>
      </c>
      <c r="F2691" s="115">
        <v>11895</v>
      </c>
      <c r="G2691" s="113">
        <v>6082</v>
      </c>
      <c r="H2691" s="113">
        <v>3182</v>
      </c>
      <c r="I2691" s="113">
        <v>1851</v>
      </c>
      <c r="J2691" s="112">
        <v>20904</v>
      </c>
      <c r="K2691" s="112">
        <v>11104</v>
      </c>
      <c r="L2691" s="112">
        <v>5125</v>
      </c>
      <c r="M2691" s="112">
        <v>2757</v>
      </c>
      <c r="N2691" s="113">
        <v>1918</v>
      </c>
      <c r="O2691" s="112">
        <v>18670</v>
      </c>
      <c r="P2691" s="112">
        <v>10295</v>
      </c>
      <c r="Q2691" s="112">
        <v>4335</v>
      </c>
      <c r="R2691" s="112">
        <v>2286</v>
      </c>
      <c r="S2691" s="113">
        <v>1754</v>
      </c>
      <c r="T2691" s="17">
        <v>0.10074626865671643</v>
      </c>
      <c r="U2691" s="17">
        <v>7.1235590778097935E-2</v>
      </c>
      <c r="V2691" s="17">
        <v>0.18673170731707311</v>
      </c>
      <c r="W2691" s="17">
        <v>0.15415306492564373</v>
      </c>
      <c r="X2691" s="17">
        <v>-3.4932221063607938E-2</v>
      </c>
      <c r="Y2691" s="17">
        <v>0.10074626865671643</v>
      </c>
      <c r="Z2691" s="17">
        <v>1.6145566376217335E-2</v>
      </c>
      <c r="AA2691" s="17">
        <v>0.14409330323551539</v>
      </c>
      <c r="AB2691" s="17">
        <v>0.43981900452488687</v>
      </c>
      <c r="AC2691" s="17">
        <v>0.13072693952351866</v>
      </c>
    </row>
    <row r="2692" spans="1:29" ht="12.75" customHeight="1" x14ac:dyDescent="0.2">
      <c r="A2692" s="19">
        <v>42743</v>
      </c>
      <c r="B2692" s="19">
        <v>42379</v>
      </c>
      <c r="C2692" s="19">
        <v>40923</v>
      </c>
      <c r="D2692" s="16" t="s">
        <v>2</v>
      </c>
      <c r="E2692" s="114">
        <v>18819</v>
      </c>
      <c r="F2692" s="115">
        <v>11470</v>
      </c>
      <c r="G2692" s="113">
        <v>3971</v>
      </c>
      <c r="H2692" s="113">
        <v>1720</v>
      </c>
      <c r="I2692" s="113">
        <v>1658</v>
      </c>
      <c r="J2692" s="112">
        <v>19289</v>
      </c>
      <c r="K2692" s="112">
        <v>11569</v>
      </c>
      <c r="L2692" s="112">
        <v>4477</v>
      </c>
      <c r="M2692" s="112">
        <v>1878</v>
      </c>
      <c r="N2692" s="113">
        <v>1365</v>
      </c>
      <c r="O2692" s="112">
        <v>16235</v>
      </c>
      <c r="P2692" s="112">
        <v>9692</v>
      </c>
      <c r="Q2692" s="112">
        <v>3558</v>
      </c>
      <c r="R2692" s="112">
        <v>1637</v>
      </c>
      <c r="S2692" s="113">
        <v>1348</v>
      </c>
      <c r="T2692" s="17">
        <v>-2.4366219088599705E-2</v>
      </c>
      <c r="U2692" s="17">
        <v>-8.5573515429163693E-3</v>
      </c>
      <c r="V2692" s="17">
        <v>-0.11302211302211307</v>
      </c>
      <c r="W2692" s="17">
        <v>-8.4132055378061787E-2</v>
      </c>
      <c r="X2692" s="17">
        <v>0.21465201465201456</v>
      </c>
      <c r="Y2692" s="17">
        <v>-2.4366219088599705E-2</v>
      </c>
      <c r="Z2692" s="17">
        <v>-3.3128213773918946E-2</v>
      </c>
      <c r="AA2692" s="17">
        <v>-7.1762505843852242E-2</v>
      </c>
      <c r="AB2692" s="17">
        <v>-1.7411491584445882E-3</v>
      </c>
      <c r="AC2692" s="17">
        <v>0.16187806587245968</v>
      </c>
    </row>
    <row r="2693" spans="1:29" ht="12.75" customHeight="1" x14ac:dyDescent="0.2">
      <c r="A2693" s="19">
        <v>42744</v>
      </c>
      <c r="B2693" s="19">
        <v>42380</v>
      </c>
      <c r="C2693" s="19">
        <v>40924</v>
      </c>
      <c r="D2693" s="16" t="s">
        <v>3</v>
      </c>
      <c r="E2693" s="114">
        <v>20285</v>
      </c>
      <c r="F2693" s="115">
        <v>11975</v>
      </c>
      <c r="G2693" s="113">
        <v>4749</v>
      </c>
      <c r="H2693" s="113">
        <v>2074</v>
      </c>
      <c r="I2693" s="113">
        <v>1487</v>
      </c>
      <c r="J2693" s="112">
        <v>17807</v>
      </c>
      <c r="K2693" s="112">
        <v>11021</v>
      </c>
      <c r="L2693" s="112">
        <v>4001</v>
      </c>
      <c r="M2693" s="112">
        <v>1508</v>
      </c>
      <c r="N2693" s="113">
        <v>1277</v>
      </c>
      <c r="O2693" s="112">
        <v>16459</v>
      </c>
      <c r="P2693" s="112">
        <v>9897</v>
      </c>
      <c r="Q2693" s="112">
        <v>3559</v>
      </c>
      <c r="R2693" s="112">
        <v>1751</v>
      </c>
      <c r="S2693" s="113">
        <v>1252</v>
      </c>
      <c r="T2693" s="17">
        <v>0.13915875779187958</v>
      </c>
      <c r="U2693" s="17">
        <v>8.6562017965701843E-2</v>
      </c>
      <c r="V2693" s="17">
        <v>0.18695326168457882</v>
      </c>
      <c r="W2693" s="17">
        <v>0.37533156498673748</v>
      </c>
      <c r="X2693" s="17">
        <v>0.16444792482380577</v>
      </c>
      <c r="Y2693" s="17">
        <v>0.13915875779187958</v>
      </c>
      <c r="Z2693" s="17">
        <v>0.16003099874067606</v>
      </c>
      <c r="AA2693" s="17">
        <v>0.33812341504649202</v>
      </c>
      <c r="AB2693" s="17">
        <v>0.25696969696969707</v>
      </c>
      <c r="AC2693" s="17">
        <v>0.28300258843830894</v>
      </c>
    </row>
    <row r="2694" spans="1:29" ht="12.75" customHeight="1" x14ac:dyDescent="0.2">
      <c r="A2694" s="19">
        <v>42745</v>
      </c>
      <c r="B2694" s="19">
        <v>42381</v>
      </c>
      <c r="C2694" s="19">
        <v>40925</v>
      </c>
      <c r="D2694" s="16" t="s">
        <v>4</v>
      </c>
      <c r="E2694" s="114">
        <v>17543</v>
      </c>
      <c r="F2694" s="115">
        <v>9964</v>
      </c>
      <c r="G2694" s="113">
        <v>4586</v>
      </c>
      <c r="H2694" s="113">
        <v>1757</v>
      </c>
      <c r="I2694" s="113">
        <v>1236</v>
      </c>
      <c r="J2694" s="112">
        <v>16306</v>
      </c>
      <c r="K2694" s="112">
        <v>9747</v>
      </c>
      <c r="L2694" s="112">
        <v>3639</v>
      </c>
      <c r="M2694" s="112">
        <v>1911</v>
      </c>
      <c r="N2694" s="113">
        <v>1009</v>
      </c>
      <c r="O2694" s="112">
        <v>15013.8481166113</v>
      </c>
      <c r="P2694" s="112">
        <v>9137</v>
      </c>
      <c r="Q2694" s="112">
        <v>3376</v>
      </c>
      <c r="R2694" s="112">
        <v>1591</v>
      </c>
      <c r="S2694" s="113">
        <v>909.84811661130038</v>
      </c>
      <c r="T2694" s="17">
        <v>7.5861646019869999E-2</v>
      </c>
      <c r="U2694" s="17">
        <v>2.2263260490407388E-2</v>
      </c>
      <c r="V2694" s="17">
        <v>0.2602363286617202</v>
      </c>
      <c r="W2694" s="17">
        <v>-8.0586080586080633E-2</v>
      </c>
      <c r="X2694" s="17">
        <v>0.22497522299306238</v>
      </c>
      <c r="Y2694" s="17">
        <v>7.5861646019869999E-2</v>
      </c>
      <c r="Z2694" s="17">
        <v>0.10123784261715296</v>
      </c>
      <c r="AA2694" s="17">
        <v>0.34211296458882057</v>
      </c>
      <c r="AB2694" s="17">
        <v>1.7371163867979211E-2</v>
      </c>
      <c r="AC2694" s="17">
        <v>6.9204152249134898E-2</v>
      </c>
    </row>
    <row r="2695" spans="1:29" ht="12.75" customHeight="1" x14ac:dyDescent="0.2">
      <c r="A2695" s="19">
        <v>42746</v>
      </c>
      <c r="B2695" s="19">
        <v>42382</v>
      </c>
      <c r="C2695" s="19">
        <v>40926</v>
      </c>
      <c r="D2695" s="16" t="s">
        <v>5</v>
      </c>
      <c r="E2695" s="114">
        <v>19519</v>
      </c>
      <c r="F2695" s="115">
        <v>11309</v>
      </c>
      <c r="G2695" s="113">
        <v>4868</v>
      </c>
      <c r="H2695" s="113">
        <v>1857</v>
      </c>
      <c r="I2695" s="113">
        <v>1485</v>
      </c>
      <c r="J2695" s="112">
        <v>18007</v>
      </c>
      <c r="K2695" s="112">
        <v>10622</v>
      </c>
      <c r="L2695" s="112">
        <v>4367</v>
      </c>
      <c r="M2695" s="112">
        <v>1626</v>
      </c>
      <c r="N2695" s="113">
        <v>1392</v>
      </c>
      <c r="O2695" s="112">
        <v>17040</v>
      </c>
      <c r="P2695" s="112">
        <v>9859</v>
      </c>
      <c r="Q2695" s="112">
        <v>3985</v>
      </c>
      <c r="R2695" s="112">
        <v>1784</v>
      </c>
      <c r="S2695" s="113">
        <v>1412</v>
      </c>
      <c r="T2695" s="17">
        <v>8.3967346032098655E-2</v>
      </c>
      <c r="U2695" s="17">
        <v>6.4677085294671421E-2</v>
      </c>
      <c r="V2695" s="17">
        <v>0.11472406686512482</v>
      </c>
      <c r="W2695" s="17">
        <v>0.14206642066420661</v>
      </c>
      <c r="X2695" s="17">
        <v>6.6810344827586299E-2</v>
      </c>
      <c r="Y2695" s="17">
        <v>8.3967346032098655E-2</v>
      </c>
      <c r="Z2695" s="17">
        <v>0.18319732161540081</v>
      </c>
      <c r="AA2695" s="17">
        <v>0.2582062548462134</v>
      </c>
      <c r="AB2695" s="17">
        <v>0.17087011349306436</v>
      </c>
      <c r="AC2695" s="17">
        <v>0.11654135338345872</v>
      </c>
    </row>
    <row r="2696" spans="1:29" ht="12.75" customHeight="1" x14ac:dyDescent="0.2">
      <c r="A2696" s="19">
        <v>42747</v>
      </c>
      <c r="B2696" s="19">
        <v>42383</v>
      </c>
      <c r="C2696" s="19">
        <v>40927</v>
      </c>
      <c r="D2696" s="16" t="s">
        <v>6</v>
      </c>
      <c r="E2696" s="114">
        <v>19291</v>
      </c>
      <c r="F2696" s="115">
        <v>11214</v>
      </c>
      <c r="G2696" s="113">
        <v>4743</v>
      </c>
      <c r="H2696" s="113">
        <v>2076</v>
      </c>
      <c r="I2696" s="113">
        <v>1258</v>
      </c>
      <c r="J2696" s="112">
        <v>19184</v>
      </c>
      <c r="K2696" s="112">
        <v>11120</v>
      </c>
      <c r="L2696" s="112">
        <v>4584</v>
      </c>
      <c r="M2696" s="112">
        <v>2010</v>
      </c>
      <c r="N2696" s="113">
        <v>1470</v>
      </c>
      <c r="O2696" s="112">
        <v>18199</v>
      </c>
      <c r="P2696" s="112">
        <v>10591</v>
      </c>
      <c r="Q2696" s="112">
        <v>4124</v>
      </c>
      <c r="R2696" s="112">
        <v>1860</v>
      </c>
      <c r="S2696" s="113">
        <v>1624</v>
      </c>
      <c r="T2696" s="17">
        <v>5.5775646371976073E-3</v>
      </c>
      <c r="U2696" s="17">
        <v>8.4532374100718677E-3</v>
      </c>
      <c r="V2696" s="17">
        <v>3.4685863874345468E-2</v>
      </c>
      <c r="W2696" s="17">
        <v>3.2835820895522394E-2</v>
      </c>
      <c r="X2696" s="17">
        <v>-0.14421768707482996</v>
      </c>
      <c r="Y2696" s="17">
        <v>5.5775646371976073E-3</v>
      </c>
      <c r="Z2696" s="17">
        <v>6.0826790275281484E-2</v>
      </c>
      <c r="AA2696" s="17">
        <v>2.5513513513513608E-2</v>
      </c>
      <c r="AB2696" s="17">
        <v>0.27911275415896486</v>
      </c>
      <c r="AC2696" s="17">
        <v>-8.242159008023342E-2</v>
      </c>
    </row>
    <row r="2697" spans="1:29" ht="12.75" customHeight="1" x14ac:dyDescent="0.2">
      <c r="A2697" s="19">
        <v>42748</v>
      </c>
      <c r="B2697" s="19">
        <v>42384</v>
      </c>
      <c r="C2697" s="19">
        <v>40928</v>
      </c>
      <c r="D2697" s="16" t="s">
        <v>7</v>
      </c>
      <c r="E2697" s="114">
        <v>21468</v>
      </c>
      <c r="F2697" s="115">
        <v>11694</v>
      </c>
      <c r="G2697" s="113">
        <v>5448</v>
      </c>
      <c r="H2697" s="113">
        <v>2469</v>
      </c>
      <c r="I2697" s="113">
        <v>1857</v>
      </c>
      <c r="J2697" s="112">
        <v>20246</v>
      </c>
      <c r="K2697" s="112">
        <v>11382</v>
      </c>
      <c r="L2697" s="112">
        <v>4982</v>
      </c>
      <c r="M2697" s="112">
        <v>2269</v>
      </c>
      <c r="N2697" s="113">
        <v>1613</v>
      </c>
      <c r="O2697" s="112">
        <v>18471</v>
      </c>
      <c r="P2697" s="112">
        <v>10901</v>
      </c>
      <c r="Q2697" s="112">
        <v>4258</v>
      </c>
      <c r="R2697" s="112">
        <v>1800</v>
      </c>
      <c r="S2697" s="113">
        <v>1512</v>
      </c>
      <c r="T2697" s="17">
        <v>6.0357601501531244E-2</v>
      </c>
      <c r="U2697" s="17">
        <v>2.7411702688455497E-2</v>
      </c>
      <c r="V2697" s="17">
        <v>9.3536732236049858E-2</v>
      </c>
      <c r="W2697" s="17">
        <v>8.8144557073600804E-2</v>
      </c>
      <c r="X2697" s="17">
        <v>0.15127092374457529</v>
      </c>
      <c r="Y2697" s="17">
        <v>6.0357601501531244E-2</v>
      </c>
      <c r="Z2697" s="17">
        <v>4.345498349246002E-2</v>
      </c>
      <c r="AA2697" s="17">
        <v>8.6340977068793512E-2</v>
      </c>
      <c r="AB2697" s="17">
        <v>0.38241881298992153</v>
      </c>
      <c r="AC2697" s="17">
        <v>0.13926380368098168</v>
      </c>
    </row>
    <row r="2698" spans="1:29" ht="12.75" customHeight="1" x14ac:dyDescent="0.2">
      <c r="A2698" s="19">
        <v>42749</v>
      </c>
      <c r="B2698" s="19">
        <v>42385</v>
      </c>
      <c r="C2698" s="19">
        <v>40929</v>
      </c>
      <c r="D2698" s="16" t="s">
        <v>1</v>
      </c>
      <c r="E2698" s="114">
        <v>21702</v>
      </c>
      <c r="F2698" s="115">
        <v>11433</v>
      </c>
      <c r="G2698" s="113">
        <v>5422</v>
      </c>
      <c r="H2698" s="113">
        <v>2993</v>
      </c>
      <c r="I2698" s="113">
        <v>1854</v>
      </c>
      <c r="J2698" s="112">
        <v>21069</v>
      </c>
      <c r="K2698" s="112">
        <v>10409</v>
      </c>
      <c r="L2698" s="112">
        <v>5789</v>
      </c>
      <c r="M2698" s="112">
        <v>2941</v>
      </c>
      <c r="N2698" s="113">
        <v>1930</v>
      </c>
      <c r="O2698" s="112">
        <v>20370</v>
      </c>
      <c r="P2698" s="112">
        <v>11210</v>
      </c>
      <c r="Q2698" s="112">
        <v>4783</v>
      </c>
      <c r="R2698" s="112">
        <v>2362</v>
      </c>
      <c r="S2698" s="113">
        <v>2015</v>
      </c>
      <c r="T2698" s="17">
        <v>3.004414068062089E-2</v>
      </c>
      <c r="U2698" s="17">
        <v>9.8376405034105163E-2</v>
      </c>
      <c r="V2698" s="17">
        <v>-6.3396096044221806E-2</v>
      </c>
      <c r="W2698" s="17">
        <v>1.7681060863651732E-2</v>
      </c>
      <c r="X2698" s="17">
        <v>-3.9378238341968963E-2</v>
      </c>
      <c r="Y2698" s="17">
        <v>3.004414068062089E-2</v>
      </c>
      <c r="Z2698" s="17">
        <v>5.169717597277157E-2</v>
      </c>
      <c r="AA2698" s="17">
        <v>-3.0920464700625594E-2</v>
      </c>
      <c r="AB2698" s="17">
        <v>0.31966490299823636</v>
      </c>
      <c r="AC2698" s="17">
        <v>-2.421052631578946E-2</v>
      </c>
    </row>
    <row r="2699" spans="1:29" ht="12.75" customHeight="1" x14ac:dyDescent="0.2">
      <c r="A2699" s="19">
        <v>42750</v>
      </c>
      <c r="B2699" s="19">
        <v>42386</v>
      </c>
      <c r="C2699" s="19">
        <v>40930</v>
      </c>
      <c r="D2699" s="16" t="s">
        <v>2</v>
      </c>
      <c r="E2699" s="114">
        <v>18398</v>
      </c>
      <c r="F2699" s="115">
        <v>10611</v>
      </c>
      <c r="G2699" s="113">
        <v>4318</v>
      </c>
      <c r="H2699" s="113">
        <v>1977</v>
      </c>
      <c r="I2699" s="113">
        <v>1492</v>
      </c>
      <c r="J2699" s="112">
        <v>17002</v>
      </c>
      <c r="K2699" s="112">
        <v>9813</v>
      </c>
      <c r="L2699" s="112">
        <v>3929</v>
      </c>
      <c r="M2699" s="112">
        <v>1961</v>
      </c>
      <c r="N2699" s="113">
        <v>1299</v>
      </c>
      <c r="O2699" s="112">
        <v>17132</v>
      </c>
      <c r="P2699" s="112">
        <v>10267</v>
      </c>
      <c r="Q2699" s="112">
        <v>3791</v>
      </c>
      <c r="R2699" s="112">
        <v>1648</v>
      </c>
      <c r="S2699" s="113">
        <v>1426</v>
      </c>
      <c r="T2699" s="17">
        <v>8.2107987295612306E-2</v>
      </c>
      <c r="U2699" s="17">
        <v>8.1320697034545919E-2</v>
      </c>
      <c r="V2699" s="17">
        <v>9.9007381012980344E-2</v>
      </c>
      <c r="W2699" s="17">
        <v>8.1591024987250904E-3</v>
      </c>
      <c r="X2699" s="17">
        <v>0.14857582755966137</v>
      </c>
      <c r="Y2699" s="17">
        <v>8.2107987295612306E-2</v>
      </c>
      <c r="Z2699" s="17">
        <v>9.1554366834687873E-2</v>
      </c>
      <c r="AA2699" s="17">
        <v>-4.9944994499449891E-2</v>
      </c>
      <c r="AB2699" s="17">
        <v>0.29980276134122286</v>
      </c>
      <c r="AC2699" s="17">
        <v>0.17665615141955837</v>
      </c>
    </row>
    <row r="2700" spans="1:29" ht="12.75" customHeight="1" x14ac:dyDescent="0.2">
      <c r="A2700" s="19">
        <v>42751</v>
      </c>
      <c r="B2700" s="19">
        <v>42387</v>
      </c>
      <c r="C2700" s="19">
        <v>40931</v>
      </c>
      <c r="D2700" s="16" t="s">
        <v>3</v>
      </c>
      <c r="E2700" s="114">
        <v>17229</v>
      </c>
      <c r="F2700" s="115">
        <v>10143</v>
      </c>
      <c r="G2700" s="113">
        <v>3917</v>
      </c>
      <c r="H2700" s="113">
        <v>1910</v>
      </c>
      <c r="I2700" s="113">
        <v>1259</v>
      </c>
      <c r="J2700" s="112">
        <v>17354</v>
      </c>
      <c r="K2700" s="112">
        <v>10907</v>
      </c>
      <c r="L2700" s="112">
        <v>3628</v>
      </c>
      <c r="M2700" s="112">
        <v>1785</v>
      </c>
      <c r="N2700" s="113">
        <v>1034</v>
      </c>
      <c r="O2700" s="112">
        <v>16051</v>
      </c>
      <c r="P2700" s="112">
        <v>10086</v>
      </c>
      <c r="Q2700" s="112">
        <v>3225</v>
      </c>
      <c r="R2700" s="112">
        <v>1627</v>
      </c>
      <c r="S2700" s="113">
        <v>1113</v>
      </c>
      <c r="T2700" s="17">
        <v>-7.2029503284545271E-3</v>
      </c>
      <c r="U2700" s="17">
        <v>-7.0046758962134414E-2</v>
      </c>
      <c r="V2700" s="17">
        <v>7.965821389195149E-2</v>
      </c>
      <c r="W2700" s="17">
        <v>7.0028011204481766E-2</v>
      </c>
      <c r="X2700" s="17">
        <v>0.21760154738878135</v>
      </c>
      <c r="Y2700" s="17">
        <v>-7.2029503284545271E-3</v>
      </c>
      <c r="Z2700" s="17">
        <v>1.1467889908256979E-2</v>
      </c>
      <c r="AA2700" s="17">
        <v>0.11436699857752486</v>
      </c>
      <c r="AB2700" s="17">
        <v>0.30020422055820295</v>
      </c>
      <c r="AC2700" s="17">
        <v>0.14039855072463769</v>
      </c>
    </row>
    <row r="2701" spans="1:29" ht="12.75" customHeight="1" x14ac:dyDescent="0.2">
      <c r="A2701" s="19">
        <v>42752</v>
      </c>
      <c r="B2701" s="19">
        <v>42388</v>
      </c>
      <c r="C2701" s="19">
        <v>40932</v>
      </c>
      <c r="D2701" s="16" t="s">
        <v>4</v>
      </c>
      <c r="E2701" s="114">
        <v>15688</v>
      </c>
      <c r="F2701" s="115">
        <v>9306</v>
      </c>
      <c r="G2701" s="113">
        <v>3639</v>
      </c>
      <c r="H2701" s="113">
        <v>1692</v>
      </c>
      <c r="I2701" s="113">
        <v>1051</v>
      </c>
      <c r="J2701" s="112">
        <v>14324</v>
      </c>
      <c r="K2701" s="112">
        <v>8735</v>
      </c>
      <c r="L2701" s="112">
        <v>2987</v>
      </c>
      <c r="M2701" s="112">
        <v>1594</v>
      </c>
      <c r="N2701" s="113">
        <v>1008</v>
      </c>
      <c r="O2701" s="112">
        <v>14900</v>
      </c>
      <c r="P2701" s="112">
        <v>9591</v>
      </c>
      <c r="Q2701" s="112">
        <v>3018</v>
      </c>
      <c r="R2701" s="112">
        <v>1311</v>
      </c>
      <c r="S2701" s="113">
        <v>980</v>
      </c>
      <c r="T2701" s="17">
        <v>9.5224797542585948E-2</v>
      </c>
      <c r="U2701" s="17">
        <v>6.5369204350314902E-2</v>
      </c>
      <c r="V2701" s="17">
        <v>0.21827920990960825</v>
      </c>
      <c r="W2701" s="17">
        <v>6.1480552070263483E-2</v>
      </c>
      <c r="X2701" s="17">
        <v>4.2658730158730229E-2</v>
      </c>
      <c r="Y2701" s="17">
        <v>9.5224797542585948E-2</v>
      </c>
      <c r="Z2701" s="17">
        <v>0.12923188933381868</v>
      </c>
      <c r="AA2701" s="17">
        <v>0.21300000000000008</v>
      </c>
      <c r="AB2701" s="17">
        <v>9.7988319273199176E-2</v>
      </c>
      <c r="AC2701" s="17">
        <v>9.6061479346782885E-3</v>
      </c>
    </row>
    <row r="2702" spans="1:29" ht="12.75" customHeight="1" x14ac:dyDescent="0.2">
      <c r="A2702" s="19">
        <v>42753</v>
      </c>
      <c r="B2702" s="19">
        <v>42389</v>
      </c>
      <c r="C2702" s="19">
        <v>40933</v>
      </c>
      <c r="D2702" s="16" t="s">
        <v>5</v>
      </c>
      <c r="E2702" s="114">
        <v>17091</v>
      </c>
      <c r="F2702" s="115">
        <v>10200</v>
      </c>
      <c r="G2702" s="113">
        <v>3895</v>
      </c>
      <c r="H2702" s="113">
        <v>1794</v>
      </c>
      <c r="I2702" s="113">
        <v>1202</v>
      </c>
      <c r="J2702" s="112">
        <v>16315</v>
      </c>
      <c r="K2702" s="112">
        <v>9689</v>
      </c>
      <c r="L2702" s="112">
        <v>3585</v>
      </c>
      <c r="M2702" s="112">
        <v>1479</v>
      </c>
      <c r="N2702" s="113">
        <v>1562</v>
      </c>
      <c r="O2702" s="112">
        <v>15987</v>
      </c>
      <c r="P2702" s="112">
        <v>9899</v>
      </c>
      <c r="Q2702" s="112">
        <v>3382</v>
      </c>
      <c r="R2702" s="112">
        <v>1442</v>
      </c>
      <c r="S2702" s="113">
        <v>1264</v>
      </c>
      <c r="T2702" s="17">
        <v>4.7563591786699444E-2</v>
      </c>
      <c r="U2702" s="17">
        <v>5.2740220869026633E-2</v>
      </c>
      <c r="V2702" s="17">
        <v>8.6471408647140757E-2</v>
      </c>
      <c r="W2702" s="17">
        <v>0.21298174442190665</v>
      </c>
      <c r="X2702" s="17">
        <v>-0.2304737516005122</v>
      </c>
      <c r="Y2702" s="17">
        <v>4.7563591786699444E-2</v>
      </c>
      <c r="Z2702" s="17">
        <v>0.20084765716976682</v>
      </c>
      <c r="AA2702" s="17">
        <v>0.18137700940248713</v>
      </c>
      <c r="AB2702" s="17">
        <v>0.25983146067415741</v>
      </c>
      <c r="AC2702" s="17">
        <v>4.612706701479552E-2</v>
      </c>
    </row>
    <row r="2703" spans="1:29" ht="12.75" customHeight="1" x14ac:dyDescent="0.2">
      <c r="A2703" s="19">
        <v>42754</v>
      </c>
      <c r="B2703" s="19">
        <v>42390</v>
      </c>
      <c r="C2703" s="19">
        <v>40934</v>
      </c>
      <c r="D2703" s="16" t="s">
        <v>6</v>
      </c>
      <c r="E2703" s="114">
        <v>17849</v>
      </c>
      <c r="F2703" s="115">
        <v>10711</v>
      </c>
      <c r="G2703" s="113">
        <v>4065</v>
      </c>
      <c r="H2703" s="113">
        <v>1825</v>
      </c>
      <c r="I2703" s="113">
        <v>1248</v>
      </c>
      <c r="J2703" s="112">
        <v>16099</v>
      </c>
      <c r="K2703" s="112">
        <v>9133</v>
      </c>
      <c r="L2703" s="112">
        <v>3936</v>
      </c>
      <c r="M2703" s="112">
        <v>1699</v>
      </c>
      <c r="N2703" s="113">
        <v>1331</v>
      </c>
      <c r="O2703" s="112">
        <v>16949</v>
      </c>
      <c r="P2703" s="112">
        <v>10103</v>
      </c>
      <c r="Q2703" s="112">
        <v>3643</v>
      </c>
      <c r="R2703" s="112">
        <v>1708</v>
      </c>
      <c r="S2703" s="113">
        <v>1495</v>
      </c>
      <c r="T2703" s="17">
        <v>0.10870240387601715</v>
      </c>
      <c r="U2703" s="17">
        <v>0.17278002846819218</v>
      </c>
      <c r="V2703" s="17">
        <v>3.2774390243902385E-2</v>
      </c>
      <c r="W2703" s="17">
        <v>7.416127133607997E-2</v>
      </c>
      <c r="X2703" s="17">
        <v>-6.2359128474830938E-2</v>
      </c>
      <c r="Y2703" s="17">
        <v>0.10870240387601715</v>
      </c>
      <c r="Z2703" s="17">
        <v>0.2656268462720075</v>
      </c>
      <c r="AA2703" s="17">
        <v>0.16375608359576299</v>
      </c>
      <c r="AB2703" s="17">
        <v>0.25171467764060362</v>
      </c>
      <c r="AC2703" s="17">
        <v>4.962153069806563E-2</v>
      </c>
    </row>
    <row r="2704" spans="1:29" ht="12.75" customHeight="1" x14ac:dyDescent="0.2">
      <c r="A2704" s="19">
        <v>42755</v>
      </c>
      <c r="B2704" s="19">
        <v>42391</v>
      </c>
      <c r="C2704" s="19">
        <v>40935</v>
      </c>
      <c r="D2704" s="16" t="s">
        <v>7</v>
      </c>
      <c r="E2704" s="114">
        <v>19020</v>
      </c>
      <c r="F2704" s="115">
        <v>11105</v>
      </c>
      <c r="G2704" s="113">
        <v>4171</v>
      </c>
      <c r="H2704" s="113">
        <v>2129</v>
      </c>
      <c r="I2704" s="113">
        <v>1615</v>
      </c>
      <c r="J2704" s="112">
        <v>16417</v>
      </c>
      <c r="K2704" s="112">
        <v>9427</v>
      </c>
      <c r="L2704" s="112">
        <v>3697</v>
      </c>
      <c r="M2704" s="112">
        <v>1976</v>
      </c>
      <c r="N2704" s="113">
        <v>1317</v>
      </c>
      <c r="O2704" s="112">
        <v>18089</v>
      </c>
      <c r="P2704" s="112">
        <v>11009</v>
      </c>
      <c r="Q2704" s="112">
        <v>3927</v>
      </c>
      <c r="R2704" s="112">
        <v>1691</v>
      </c>
      <c r="S2704" s="113">
        <v>1462</v>
      </c>
      <c r="T2704" s="17">
        <v>0.15855515624048233</v>
      </c>
      <c r="U2704" s="17">
        <v>0.17799936353028545</v>
      </c>
      <c r="V2704" s="17">
        <v>0.1282120638355424</v>
      </c>
      <c r="W2704" s="17">
        <v>7.7429149797570762E-2</v>
      </c>
      <c r="X2704" s="17">
        <v>0.22627182991647676</v>
      </c>
      <c r="Y2704" s="17">
        <v>0.15855515624048233</v>
      </c>
      <c r="Z2704" s="17">
        <v>0.26092880663108886</v>
      </c>
      <c r="AA2704" s="17">
        <v>8.2533091097845901E-2</v>
      </c>
      <c r="AB2704" s="17">
        <v>0.28098676293622149</v>
      </c>
      <c r="AC2704" s="17">
        <v>0.27065302911093636</v>
      </c>
    </row>
    <row r="2705" spans="1:29" ht="12.75" customHeight="1" x14ac:dyDescent="0.2">
      <c r="A2705" s="19">
        <v>42756</v>
      </c>
      <c r="B2705" s="19">
        <v>42392</v>
      </c>
      <c r="C2705" s="19">
        <v>40936</v>
      </c>
      <c r="D2705" s="16" t="s">
        <v>1</v>
      </c>
      <c r="E2705" s="114">
        <v>21451</v>
      </c>
      <c r="F2705" s="115">
        <v>11314</v>
      </c>
      <c r="G2705" s="113">
        <v>5501</v>
      </c>
      <c r="H2705" s="113">
        <v>2868</v>
      </c>
      <c r="I2705" s="113">
        <v>1768</v>
      </c>
      <c r="J2705" s="112">
        <v>17663</v>
      </c>
      <c r="K2705" s="112">
        <v>8702</v>
      </c>
      <c r="L2705" s="112">
        <v>4876</v>
      </c>
      <c r="M2705" s="112">
        <v>2384</v>
      </c>
      <c r="N2705" s="113">
        <v>1701</v>
      </c>
      <c r="O2705" s="112">
        <v>17008</v>
      </c>
      <c r="P2705" s="112">
        <v>9656</v>
      </c>
      <c r="Q2705" s="112">
        <v>3506</v>
      </c>
      <c r="R2705" s="112">
        <v>2098</v>
      </c>
      <c r="S2705" s="113">
        <v>1748</v>
      </c>
      <c r="T2705" s="17">
        <v>0.21445960482364268</v>
      </c>
      <c r="U2705" s="17">
        <v>0.30016088255573425</v>
      </c>
      <c r="V2705" s="17">
        <v>0.12817883511074646</v>
      </c>
      <c r="W2705" s="17">
        <v>0.20302013422818788</v>
      </c>
      <c r="X2705" s="17">
        <v>3.938859494415059E-2</v>
      </c>
      <c r="Y2705" s="17">
        <v>0.21445960482364268</v>
      </c>
      <c r="Z2705" s="17">
        <v>0.27066486972147352</v>
      </c>
      <c r="AA2705" s="17">
        <v>2.2110739502043897E-2</v>
      </c>
      <c r="AB2705" s="17">
        <v>0.29131022062134182</v>
      </c>
      <c r="AC2705" s="17">
        <v>6.1861861861861822E-2</v>
      </c>
    </row>
    <row r="2706" spans="1:29" ht="12.75" customHeight="1" x14ac:dyDescent="0.2">
      <c r="A2706" s="19">
        <v>42757</v>
      </c>
      <c r="B2706" s="19">
        <v>42393</v>
      </c>
      <c r="C2706" s="19">
        <v>40937</v>
      </c>
      <c r="D2706" s="16" t="s">
        <v>2</v>
      </c>
      <c r="E2706" s="114">
        <v>16588</v>
      </c>
      <c r="F2706" s="115">
        <v>9985</v>
      </c>
      <c r="G2706" s="113">
        <v>3583</v>
      </c>
      <c r="H2706" s="113">
        <v>1788</v>
      </c>
      <c r="I2706" s="113">
        <v>1232</v>
      </c>
      <c r="J2706" s="112">
        <v>16967.031711567186</v>
      </c>
      <c r="K2706" s="112">
        <v>9639</v>
      </c>
      <c r="L2706" s="112">
        <v>4218.0317115671842</v>
      </c>
      <c r="M2706" s="112">
        <v>1878</v>
      </c>
      <c r="N2706" s="113">
        <v>1232</v>
      </c>
      <c r="O2706" s="112">
        <v>15371</v>
      </c>
      <c r="P2706" s="112">
        <v>9113</v>
      </c>
      <c r="Q2706" s="112">
        <v>3579</v>
      </c>
      <c r="R2706" s="112">
        <v>1431</v>
      </c>
      <c r="S2706" s="113">
        <v>1248</v>
      </c>
      <c r="T2706" s="17">
        <v>-2.2339305896904915E-2</v>
      </c>
      <c r="U2706" s="17">
        <v>3.5895839817408515E-2</v>
      </c>
      <c r="V2706" s="17">
        <v>-0.15055166840631506</v>
      </c>
      <c r="W2706" s="17">
        <v>-4.7923322683706027E-2</v>
      </c>
      <c r="X2706" s="17">
        <v>0</v>
      </c>
      <c r="Y2706" s="17">
        <v>-2.2339305896904915E-2</v>
      </c>
      <c r="Z2706" s="17">
        <v>8.0978672729241197E-2</v>
      </c>
      <c r="AA2706" s="17">
        <v>-0.15395513577331754</v>
      </c>
      <c r="AB2706" s="17">
        <v>0.13595933926302406</v>
      </c>
      <c r="AC2706" s="17">
        <v>-0.12624113475177301</v>
      </c>
    </row>
    <row r="2707" spans="1:29" ht="12.75" customHeight="1" x14ac:dyDescent="0.2">
      <c r="A2707" s="19">
        <v>42758</v>
      </c>
      <c r="B2707" s="19">
        <v>42394</v>
      </c>
      <c r="C2707" s="19">
        <v>40938</v>
      </c>
      <c r="D2707" s="16" t="s">
        <v>3</v>
      </c>
      <c r="E2707" s="114">
        <v>14876</v>
      </c>
      <c r="F2707" s="115">
        <v>8943</v>
      </c>
      <c r="G2707" s="113">
        <v>3335</v>
      </c>
      <c r="H2707" s="113">
        <v>1311</v>
      </c>
      <c r="I2707" s="113">
        <v>1287</v>
      </c>
      <c r="J2707" s="112">
        <v>15628</v>
      </c>
      <c r="K2707" s="112">
        <v>9635</v>
      </c>
      <c r="L2707" s="112">
        <v>3385</v>
      </c>
      <c r="M2707" s="112">
        <v>1464</v>
      </c>
      <c r="N2707" s="113">
        <v>1144</v>
      </c>
      <c r="O2707" s="112">
        <v>14348</v>
      </c>
      <c r="P2707" s="112">
        <v>8874</v>
      </c>
      <c r="Q2707" s="112">
        <v>3025</v>
      </c>
      <c r="R2707" s="112">
        <v>1460</v>
      </c>
      <c r="S2707" s="113">
        <v>989</v>
      </c>
      <c r="T2707" s="17">
        <v>-4.8118761197849969E-2</v>
      </c>
      <c r="U2707" s="17">
        <v>-7.1821484172288508E-2</v>
      </c>
      <c r="V2707" s="17">
        <v>-1.4771048744460891E-2</v>
      </c>
      <c r="W2707" s="17">
        <v>-0.10450819672131151</v>
      </c>
      <c r="X2707" s="17">
        <v>0.125</v>
      </c>
      <c r="Y2707" s="17">
        <v>-4.8118761197849969E-2</v>
      </c>
      <c r="Z2707" s="17">
        <v>4.780316344463964E-2</v>
      </c>
      <c r="AA2707" s="17">
        <v>8.8801828272935035E-2</v>
      </c>
      <c r="AB2707" s="17">
        <v>-4.7930283224400849E-2</v>
      </c>
      <c r="AC2707" s="17">
        <v>0.22688274547187803</v>
      </c>
    </row>
    <row r="2708" spans="1:29" ht="12.75" customHeight="1" x14ac:dyDescent="0.2">
      <c r="A2708" s="19">
        <v>42759</v>
      </c>
      <c r="B2708" s="19">
        <v>42395</v>
      </c>
      <c r="C2708" s="19">
        <v>40939</v>
      </c>
      <c r="D2708" s="16" t="s">
        <v>4</v>
      </c>
      <c r="E2708" s="114">
        <v>14201</v>
      </c>
      <c r="F2708" s="115">
        <v>8523</v>
      </c>
      <c r="G2708" s="113">
        <v>3098</v>
      </c>
      <c r="H2708" s="113">
        <v>1510</v>
      </c>
      <c r="I2708" s="113">
        <v>1070</v>
      </c>
      <c r="J2708" s="112">
        <v>14455</v>
      </c>
      <c r="K2708" s="112">
        <v>8702</v>
      </c>
      <c r="L2708" s="112">
        <v>3105</v>
      </c>
      <c r="M2708" s="112">
        <v>1541</v>
      </c>
      <c r="N2708" s="113">
        <v>1107</v>
      </c>
      <c r="O2708" s="112">
        <v>12961</v>
      </c>
      <c r="P2708" s="112">
        <v>7976</v>
      </c>
      <c r="Q2708" s="112">
        <v>2796</v>
      </c>
      <c r="R2708" s="112">
        <v>1345</v>
      </c>
      <c r="S2708" s="113">
        <v>844</v>
      </c>
      <c r="T2708" s="17">
        <v>-1.7571774472500912E-2</v>
      </c>
      <c r="U2708" s="17">
        <v>-2.0569983911744472E-2</v>
      </c>
      <c r="V2708" s="17">
        <v>-2.2544283413848953E-3</v>
      </c>
      <c r="W2708" s="17">
        <v>-2.0116807268007797E-2</v>
      </c>
      <c r="X2708" s="17">
        <v>-3.342366757000903E-2</v>
      </c>
      <c r="Y2708" s="17">
        <v>-1.7571774472500912E-2</v>
      </c>
      <c r="Z2708" s="17">
        <v>0.29864391284473557</v>
      </c>
      <c r="AA2708" s="17">
        <v>7.7190542420027874E-2</v>
      </c>
      <c r="AB2708" s="17">
        <v>-3.6989795918367374E-2</v>
      </c>
      <c r="AC2708" s="17">
        <v>0.51343705799151351</v>
      </c>
    </row>
    <row r="2709" spans="1:29" ht="12.75" customHeight="1" x14ac:dyDescent="0.2">
      <c r="A2709" s="19">
        <v>42760</v>
      </c>
      <c r="B2709" s="19">
        <v>42396</v>
      </c>
      <c r="C2709" s="19">
        <v>40940</v>
      </c>
      <c r="D2709" s="16" t="s">
        <v>5</v>
      </c>
      <c r="E2709" s="114">
        <v>16556</v>
      </c>
      <c r="F2709" s="115">
        <v>9794</v>
      </c>
      <c r="G2709" s="113">
        <v>3773</v>
      </c>
      <c r="H2709" s="113">
        <v>1736</v>
      </c>
      <c r="I2709" s="113">
        <v>1253</v>
      </c>
      <c r="J2709" s="112">
        <v>16137</v>
      </c>
      <c r="K2709" s="112">
        <v>9603</v>
      </c>
      <c r="L2709" s="112">
        <v>3697</v>
      </c>
      <c r="M2709" s="112">
        <v>1514</v>
      </c>
      <c r="N2709" s="113">
        <v>1323</v>
      </c>
      <c r="O2709" s="112">
        <v>15061.372219766447</v>
      </c>
      <c r="P2709" s="112">
        <v>8768</v>
      </c>
      <c r="Q2709" s="112">
        <v>3585</v>
      </c>
      <c r="R2709" s="112">
        <v>1594.372219766447</v>
      </c>
      <c r="S2709" s="113">
        <v>1114</v>
      </c>
      <c r="T2709" s="17">
        <v>2.5965173204437031E-2</v>
      </c>
      <c r="U2709" s="17">
        <v>1.9889617827762107E-2</v>
      </c>
      <c r="V2709" s="17">
        <v>2.0557208547471006E-2</v>
      </c>
      <c r="W2709" s="17">
        <v>0.14663143989431959</v>
      </c>
      <c r="X2709" s="17">
        <v>-5.2910052910052907E-2</v>
      </c>
      <c r="Y2709" s="17">
        <v>2.5965173204437031E-2</v>
      </c>
      <c r="Z2709" s="17">
        <v>0.18729542974906055</v>
      </c>
      <c r="AA2709" s="17">
        <v>0.16774992262457444</v>
      </c>
      <c r="AB2709" s="17">
        <v>0.11711711711711703</v>
      </c>
      <c r="AC2709" s="17">
        <v>8.861859252823634E-2</v>
      </c>
    </row>
    <row r="2710" spans="1:29" ht="12.75" customHeight="1" x14ac:dyDescent="0.2">
      <c r="A2710" s="19">
        <v>42761</v>
      </c>
      <c r="B2710" s="19">
        <v>42397</v>
      </c>
      <c r="C2710" s="19">
        <v>40941</v>
      </c>
      <c r="D2710" s="16" t="s">
        <v>6</v>
      </c>
      <c r="E2710" s="114">
        <v>16525</v>
      </c>
      <c r="F2710" s="115">
        <v>9857</v>
      </c>
      <c r="G2710" s="113">
        <v>3734</v>
      </c>
      <c r="H2710" s="113">
        <v>1861</v>
      </c>
      <c r="I2710" s="113">
        <v>1073</v>
      </c>
      <c r="J2710" s="112">
        <v>17505</v>
      </c>
      <c r="K2710" s="112">
        <v>10730</v>
      </c>
      <c r="L2710" s="112">
        <v>3942</v>
      </c>
      <c r="M2710" s="112">
        <v>1704</v>
      </c>
      <c r="N2710" s="113">
        <v>1129</v>
      </c>
      <c r="O2710" s="112">
        <v>16434</v>
      </c>
      <c r="P2710" s="112">
        <v>9487</v>
      </c>
      <c r="Q2710" s="112">
        <v>3886</v>
      </c>
      <c r="R2710" s="112">
        <v>1731</v>
      </c>
      <c r="S2710" s="113">
        <v>1330</v>
      </c>
      <c r="T2710" s="17">
        <v>-5.5984004570122869E-2</v>
      </c>
      <c r="U2710" s="17">
        <v>-8.1360671015843433E-2</v>
      </c>
      <c r="V2710" s="17">
        <v>-5.2765093860984269E-2</v>
      </c>
      <c r="W2710" s="17">
        <v>9.2136150234741754E-2</v>
      </c>
      <c r="X2710" s="17">
        <v>-4.9601417183348095E-2</v>
      </c>
      <c r="Y2710" s="17">
        <v>-5.5984004570122869E-2</v>
      </c>
      <c r="Z2710" s="17">
        <v>0.16347969782813965</v>
      </c>
      <c r="AA2710" s="17">
        <v>1.5778019586507153E-2</v>
      </c>
      <c r="AB2710" s="17">
        <v>0.25998645903859163</v>
      </c>
      <c r="AC2710" s="17">
        <v>0.15500538213132398</v>
      </c>
    </row>
    <row r="2711" spans="1:29" ht="12.75" customHeight="1" x14ac:dyDescent="0.2">
      <c r="A2711" s="19">
        <v>42762</v>
      </c>
      <c r="B2711" s="19">
        <v>42398</v>
      </c>
      <c r="C2711" s="19">
        <v>40942</v>
      </c>
      <c r="D2711" s="16" t="s">
        <v>7</v>
      </c>
      <c r="E2711" s="114">
        <v>16526</v>
      </c>
      <c r="F2711" s="115">
        <v>9497</v>
      </c>
      <c r="G2711" s="113">
        <v>3629</v>
      </c>
      <c r="H2711" s="113">
        <v>1905</v>
      </c>
      <c r="I2711" s="113">
        <v>1495</v>
      </c>
      <c r="J2711" s="112">
        <v>17057</v>
      </c>
      <c r="K2711" s="112">
        <v>10016</v>
      </c>
      <c r="L2711" s="112">
        <v>4085</v>
      </c>
      <c r="M2711" s="112">
        <v>1876</v>
      </c>
      <c r="N2711" s="113">
        <v>1080</v>
      </c>
      <c r="O2711" s="112">
        <v>18418</v>
      </c>
      <c r="P2711" s="112">
        <v>10808</v>
      </c>
      <c r="Q2711" s="112">
        <v>4284</v>
      </c>
      <c r="R2711" s="112">
        <v>1735</v>
      </c>
      <c r="S2711" s="113">
        <v>1591</v>
      </c>
      <c r="T2711" s="17">
        <v>-3.1130913994254605E-2</v>
      </c>
      <c r="U2711" s="17">
        <v>-5.1817092651757157E-2</v>
      </c>
      <c r="V2711" s="17">
        <v>-0.11162790697674418</v>
      </c>
      <c r="W2711" s="17">
        <v>1.545842217484017E-2</v>
      </c>
      <c r="X2711" s="17">
        <v>0.3842592592592593</v>
      </c>
      <c r="Y2711" s="17">
        <v>-3.1130913994254605E-2</v>
      </c>
      <c r="Z2711" s="17">
        <v>7.1896162528216623E-2</v>
      </c>
      <c r="AA2711" s="17">
        <v>3.508271534512275E-2</v>
      </c>
      <c r="AB2711" s="17">
        <v>9.2943201376936235E-2</v>
      </c>
      <c r="AC2711" s="17">
        <v>6.5573770491803351E-2</v>
      </c>
    </row>
    <row r="2712" spans="1:29" ht="12.75" customHeight="1" x14ac:dyDescent="0.2">
      <c r="A2712" s="19">
        <v>42763</v>
      </c>
      <c r="B2712" s="19">
        <v>42399</v>
      </c>
      <c r="C2712" s="19">
        <v>40943</v>
      </c>
      <c r="D2712" s="16" t="s">
        <v>1</v>
      </c>
      <c r="E2712" s="114">
        <v>18970</v>
      </c>
      <c r="F2712" s="115">
        <v>9697</v>
      </c>
      <c r="G2712" s="113">
        <v>4972</v>
      </c>
      <c r="H2712" s="113">
        <v>2589</v>
      </c>
      <c r="I2712" s="113">
        <v>1712</v>
      </c>
      <c r="J2712" s="112">
        <v>17118</v>
      </c>
      <c r="K2712" s="112">
        <v>8136</v>
      </c>
      <c r="L2712" s="112">
        <v>5166</v>
      </c>
      <c r="M2712" s="112">
        <v>2152</v>
      </c>
      <c r="N2712" s="113">
        <v>1664</v>
      </c>
      <c r="O2712" s="112">
        <v>19484</v>
      </c>
      <c r="P2712" s="112">
        <v>10932</v>
      </c>
      <c r="Q2712" s="112">
        <v>4451</v>
      </c>
      <c r="R2712" s="112">
        <v>2299</v>
      </c>
      <c r="S2712" s="113">
        <v>1802</v>
      </c>
      <c r="T2712" s="17">
        <v>0.10819020913658139</v>
      </c>
      <c r="U2712" s="17">
        <v>0.19186332350049162</v>
      </c>
      <c r="V2712" s="17">
        <v>-3.7553232675183845E-2</v>
      </c>
      <c r="W2712" s="17">
        <v>0.20306691449814118</v>
      </c>
      <c r="X2712" s="17">
        <v>2.8846153846153744E-2</v>
      </c>
      <c r="Y2712" s="17">
        <v>0.10819020913658139</v>
      </c>
      <c r="Z2712" s="17">
        <v>-2.6740717885426202E-3</v>
      </c>
      <c r="AA2712" s="17">
        <v>-2.4077046548957037E-3</v>
      </c>
      <c r="AB2712" s="17">
        <v>0.19034482758620697</v>
      </c>
      <c r="AC2712" s="17">
        <v>-1.4392630972941856E-2</v>
      </c>
    </row>
    <row r="2713" spans="1:29" ht="12.75" customHeight="1" x14ac:dyDescent="0.2">
      <c r="A2713" s="19">
        <v>42764</v>
      </c>
      <c r="B2713" s="19">
        <v>42400</v>
      </c>
      <c r="C2713" s="19">
        <v>40944</v>
      </c>
      <c r="D2713" s="16" t="s">
        <v>2</v>
      </c>
      <c r="E2713" s="114">
        <v>15291</v>
      </c>
      <c r="F2713" s="115">
        <v>9374</v>
      </c>
      <c r="G2713" s="113">
        <v>3490</v>
      </c>
      <c r="H2713" s="113">
        <v>1281</v>
      </c>
      <c r="I2713" s="113">
        <v>1146</v>
      </c>
      <c r="J2713" s="112">
        <v>15430</v>
      </c>
      <c r="K2713" s="112">
        <v>9250</v>
      </c>
      <c r="L2713" s="112">
        <v>3139</v>
      </c>
      <c r="M2713" s="112">
        <v>1752</v>
      </c>
      <c r="N2713" s="113">
        <v>1289</v>
      </c>
      <c r="O2713" s="112">
        <v>16038</v>
      </c>
      <c r="P2713" s="112">
        <v>9559</v>
      </c>
      <c r="Q2713" s="112">
        <v>3383</v>
      </c>
      <c r="R2713" s="112">
        <v>1607</v>
      </c>
      <c r="S2713" s="113">
        <v>1489</v>
      </c>
      <c r="T2713" s="17">
        <v>-9.0084251458197873E-3</v>
      </c>
      <c r="U2713" s="17">
        <v>1.3405405405405357E-2</v>
      </c>
      <c r="V2713" s="17">
        <v>0.11181905065307429</v>
      </c>
      <c r="W2713" s="17">
        <v>-0.26883561643835618</v>
      </c>
      <c r="X2713" s="17">
        <v>-0.11093871217998452</v>
      </c>
      <c r="Y2713" s="17">
        <v>-9.0084251458197873E-3</v>
      </c>
      <c r="Z2713" s="17">
        <v>9.476631488261944E-3</v>
      </c>
      <c r="AA2713" s="17">
        <v>-4.8527808069792844E-2</v>
      </c>
      <c r="AB2713" s="17">
        <v>-0.18407643312101907</v>
      </c>
      <c r="AC2713" s="17">
        <v>-0.11093871217998452</v>
      </c>
    </row>
    <row r="2714" spans="1:29" ht="12.75" customHeight="1" x14ac:dyDescent="0.2">
      <c r="A2714" s="19">
        <v>42765</v>
      </c>
      <c r="B2714" s="19">
        <v>42401</v>
      </c>
      <c r="C2714" s="19">
        <v>40945</v>
      </c>
      <c r="D2714" s="16" t="s">
        <v>3</v>
      </c>
      <c r="E2714" s="114">
        <v>14575</v>
      </c>
      <c r="F2714" s="115">
        <v>8859</v>
      </c>
      <c r="G2714" s="113">
        <v>3122</v>
      </c>
      <c r="H2714" s="113">
        <v>1586</v>
      </c>
      <c r="I2714" s="113">
        <v>1008</v>
      </c>
      <c r="J2714" s="112">
        <v>17563</v>
      </c>
      <c r="K2714" s="112">
        <v>10653</v>
      </c>
      <c r="L2714" s="112">
        <v>3850</v>
      </c>
      <c r="M2714" s="112">
        <v>1724</v>
      </c>
      <c r="N2714" s="113">
        <v>1336</v>
      </c>
      <c r="O2714" s="112">
        <v>16353</v>
      </c>
      <c r="P2714" s="112">
        <v>10478</v>
      </c>
      <c r="Q2714" s="112">
        <v>3078</v>
      </c>
      <c r="R2714" s="112">
        <v>1691</v>
      </c>
      <c r="S2714" s="113">
        <v>1106</v>
      </c>
      <c r="T2714" s="17">
        <v>-0.17013038774696809</v>
      </c>
      <c r="U2714" s="17">
        <v>-0.1684032666854407</v>
      </c>
      <c r="V2714" s="17">
        <v>-0.18909090909090909</v>
      </c>
      <c r="W2714" s="17">
        <v>-8.0046403712296987E-2</v>
      </c>
      <c r="X2714" s="17">
        <v>-0.24550898203592819</v>
      </c>
      <c r="Y2714" s="17">
        <v>-0.17013038774696809</v>
      </c>
      <c r="Z2714" s="17">
        <v>-7.0018895653999547E-2</v>
      </c>
      <c r="AA2714" s="17">
        <v>-0.14676141022137201</v>
      </c>
      <c r="AB2714" s="17">
        <v>0.15010877447425663</v>
      </c>
      <c r="AC2714" s="17">
        <v>-0.19936457505957106</v>
      </c>
    </row>
    <row r="2715" spans="1:29" ht="12.75" customHeight="1" x14ac:dyDescent="0.2">
      <c r="A2715" s="19">
        <v>42766</v>
      </c>
      <c r="B2715" s="19">
        <v>42402</v>
      </c>
      <c r="C2715" s="19">
        <v>40946</v>
      </c>
      <c r="D2715" s="16" t="s">
        <v>4</v>
      </c>
      <c r="E2715" s="114">
        <v>14340</v>
      </c>
      <c r="F2715" s="115">
        <v>8293</v>
      </c>
      <c r="G2715" s="113">
        <v>3324</v>
      </c>
      <c r="H2715" s="113">
        <v>1628</v>
      </c>
      <c r="I2715" s="113">
        <v>1095</v>
      </c>
      <c r="J2715" s="112">
        <v>14287</v>
      </c>
      <c r="K2715" s="112">
        <v>8140</v>
      </c>
      <c r="L2715" s="112">
        <v>3283</v>
      </c>
      <c r="M2715" s="112">
        <v>1832</v>
      </c>
      <c r="N2715" s="113">
        <v>1032</v>
      </c>
      <c r="O2715" s="112">
        <v>16150</v>
      </c>
      <c r="P2715" s="112">
        <v>10054</v>
      </c>
      <c r="Q2715" s="112">
        <v>3418</v>
      </c>
      <c r="R2715" s="112">
        <v>1608</v>
      </c>
      <c r="S2715" s="113">
        <v>1070</v>
      </c>
      <c r="T2715" s="17">
        <v>3.7096661300481948E-3</v>
      </c>
      <c r="U2715" s="17">
        <v>1.8796068796068877E-2</v>
      </c>
      <c r="V2715" s="17">
        <v>1.248857752056054E-2</v>
      </c>
      <c r="W2715" s="17">
        <v>-0.111353711790393</v>
      </c>
      <c r="X2715" s="17">
        <v>6.1046511627907085E-2</v>
      </c>
      <c r="Y2715" s="17">
        <v>3.7096661300481948E-3</v>
      </c>
      <c r="Z2715" s="17">
        <v>-0.11114683815648441</v>
      </c>
      <c r="AA2715" s="17">
        <v>-0.14834742505764797</v>
      </c>
      <c r="AB2715" s="17">
        <v>-8.7443946188340838E-2</v>
      </c>
      <c r="AC2715" s="17">
        <v>-8.2914572864321578E-2</v>
      </c>
    </row>
    <row r="2716" spans="1:29" ht="12.75" customHeight="1" x14ac:dyDescent="0.2">
      <c r="A2716" s="19">
        <v>42767</v>
      </c>
      <c r="B2716" s="19">
        <v>42403</v>
      </c>
      <c r="C2716" s="19">
        <v>40947</v>
      </c>
      <c r="D2716" s="16" t="s">
        <v>5</v>
      </c>
      <c r="E2716" s="114">
        <v>18154</v>
      </c>
      <c r="F2716" s="115">
        <v>10430</v>
      </c>
      <c r="G2716" s="113">
        <v>4393</v>
      </c>
      <c r="H2716" s="113">
        <v>1924</v>
      </c>
      <c r="I2716" s="113">
        <v>1407</v>
      </c>
      <c r="J2716" s="112">
        <v>16720</v>
      </c>
      <c r="K2716" s="112">
        <v>9593</v>
      </c>
      <c r="L2716" s="112">
        <v>4165</v>
      </c>
      <c r="M2716" s="112">
        <v>1583</v>
      </c>
      <c r="N2716" s="113">
        <v>1379</v>
      </c>
      <c r="O2716" s="112">
        <v>16209</v>
      </c>
      <c r="P2716" s="112">
        <v>9681</v>
      </c>
      <c r="Q2716" s="112">
        <v>3762</v>
      </c>
      <c r="R2716" s="112">
        <v>1487</v>
      </c>
      <c r="S2716" s="113">
        <v>1279</v>
      </c>
      <c r="T2716" s="17">
        <v>8.5765550239234489E-2</v>
      </c>
      <c r="U2716" s="17">
        <v>8.7251120608777155E-2</v>
      </c>
      <c r="V2716" s="17">
        <v>5.4741896758703446E-2</v>
      </c>
      <c r="W2716" s="17">
        <v>0.21541377132027795</v>
      </c>
      <c r="X2716" s="17">
        <v>2.0304568527918843E-2</v>
      </c>
      <c r="Y2716" s="17">
        <v>8.5765550239234489E-2</v>
      </c>
      <c r="Z2716" s="17">
        <v>0.11099275671069453</v>
      </c>
      <c r="AA2716" s="17">
        <v>0.32199819440264821</v>
      </c>
      <c r="AB2716" s="17">
        <v>0.22547770700636938</v>
      </c>
      <c r="AC2716" s="17">
        <v>2.0304568527918843E-2</v>
      </c>
    </row>
    <row r="2717" spans="1:29" ht="12.75" customHeight="1" x14ac:dyDescent="0.2">
      <c r="A2717" s="19">
        <v>42768</v>
      </c>
      <c r="B2717" s="19">
        <v>42404</v>
      </c>
      <c r="C2717" s="19">
        <v>40948</v>
      </c>
      <c r="D2717" s="16" t="s">
        <v>6</v>
      </c>
      <c r="E2717" s="114">
        <v>18004</v>
      </c>
      <c r="F2717" s="115">
        <v>10415</v>
      </c>
      <c r="G2717" s="113">
        <v>4290</v>
      </c>
      <c r="H2717" s="113">
        <v>1971</v>
      </c>
      <c r="I2717" s="113">
        <v>1328</v>
      </c>
      <c r="J2717" s="112">
        <v>16711</v>
      </c>
      <c r="K2717" s="112">
        <v>9777</v>
      </c>
      <c r="L2717" s="112">
        <v>3862</v>
      </c>
      <c r="M2717" s="112">
        <v>1891</v>
      </c>
      <c r="N2717" s="113">
        <v>1181</v>
      </c>
      <c r="O2717" s="112">
        <v>17512</v>
      </c>
      <c r="P2717" s="112">
        <v>10264</v>
      </c>
      <c r="Q2717" s="112">
        <v>3917</v>
      </c>
      <c r="R2717" s="112">
        <v>1832</v>
      </c>
      <c r="S2717" s="113">
        <v>1499</v>
      </c>
      <c r="T2717" s="17">
        <v>7.7374184668780988E-2</v>
      </c>
      <c r="U2717" s="17">
        <v>6.5255190753809922E-2</v>
      </c>
      <c r="V2717" s="17">
        <v>0.11082340756084941</v>
      </c>
      <c r="W2717" s="17">
        <v>4.2305658381808664E-2</v>
      </c>
      <c r="X2717" s="17">
        <v>0.12447078746824736</v>
      </c>
      <c r="Y2717" s="17">
        <v>7.7374184668780988E-2</v>
      </c>
      <c r="Z2717" s="17">
        <v>3.9524902684898722E-2</v>
      </c>
      <c r="AA2717" s="17">
        <v>9.2993630573248387E-2</v>
      </c>
      <c r="AB2717" s="17">
        <v>4.8404255319148826E-2</v>
      </c>
      <c r="AC2717" s="17">
        <v>-2.0648967551622377E-2</v>
      </c>
    </row>
    <row r="2718" spans="1:29" ht="12.75" customHeight="1" x14ac:dyDescent="0.2">
      <c r="A2718" s="19">
        <v>42769</v>
      </c>
      <c r="B2718" s="19">
        <v>42405</v>
      </c>
      <c r="C2718" s="19">
        <v>40949</v>
      </c>
      <c r="D2718" s="16" t="s">
        <v>7</v>
      </c>
      <c r="E2718" s="114">
        <v>18385</v>
      </c>
      <c r="F2718" s="115">
        <v>10339</v>
      </c>
      <c r="G2718" s="113">
        <v>4323</v>
      </c>
      <c r="H2718" s="113">
        <v>2286</v>
      </c>
      <c r="I2718" s="113">
        <v>1437</v>
      </c>
      <c r="J2718" s="112">
        <v>17676</v>
      </c>
      <c r="K2718" s="112">
        <v>10003</v>
      </c>
      <c r="L2718" s="112">
        <v>4309</v>
      </c>
      <c r="M2718" s="112">
        <v>1954</v>
      </c>
      <c r="N2718" s="113">
        <v>1410</v>
      </c>
      <c r="O2718" s="112">
        <v>18158</v>
      </c>
      <c r="P2718" s="112">
        <v>10836</v>
      </c>
      <c r="Q2718" s="112">
        <v>3989</v>
      </c>
      <c r="R2718" s="112">
        <v>1812</v>
      </c>
      <c r="S2718" s="113">
        <v>1521</v>
      </c>
      <c r="T2718" s="17">
        <v>4.0110884815569126E-2</v>
      </c>
      <c r="U2718" s="17">
        <v>3.358992302309316E-2</v>
      </c>
      <c r="V2718" s="17">
        <v>3.2490136922720403E-3</v>
      </c>
      <c r="W2718" s="17">
        <v>0.16990788126919143</v>
      </c>
      <c r="X2718" s="17">
        <v>1.9148936170212849E-2</v>
      </c>
      <c r="Y2718" s="17">
        <v>4.0110884815569126E-2</v>
      </c>
      <c r="Z2718" s="17">
        <v>-1.2794805690824029E-2</v>
      </c>
      <c r="AA2718" s="17">
        <v>1.4312529328953438E-2</v>
      </c>
      <c r="AB2718" s="17">
        <v>0.31228473019517788</v>
      </c>
      <c r="AC2718" s="17">
        <v>-7.0504527813712858E-2</v>
      </c>
    </row>
    <row r="2719" spans="1:29" ht="12.75" customHeight="1" x14ac:dyDescent="0.2">
      <c r="A2719" s="19">
        <v>42770</v>
      </c>
      <c r="B2719" s="19">
        <v>42406</v>
      </c>
      <c r="C2719" s="19">
        <v>40950</v>
      </c>
      <c r="D2719" s="16" t="s">
        <v>1</v>
      </c>
      <c r="E2719" s="114">
        <v>19442</v>
      </c>
      <c r="F2719" s="115">
        <v>10045</v>
      </c>
      <c r="G2719" s="113">
        <v>5039</v>
      </c>
      <c r="H2719" s="113">
        <v>2943</v>
      </c>
      <c r="I2719" s="113">
        <v>1415</v>
      </c>
      <c r="J2719" s="112">
        <v>19807</v>
      </c>
      <c r="K2719" s="112">
        <v>10019</v>
      </c>
      <c r="L2719" s="112">
        <v>5610</v>
      </c>
      <c r="M2719" s="112">
        <v>2247</v>
      </c>
      <c r="N2719" s="113">
        <v>1931</v>
      </c>
      <c r="O2719" s="112">
        <v>19759</v>
      </c>
      <c r="P2719" s="112">
        <v>10992</v>
      </c>
      <c r="Q2719" s="112">
        <v>4529</v>
      </c>
      <c r="R2719" s="112">
        <v>2295</v>
      </c>
      <c r="S2719" s="113">
        <v>1943</v>
      </c>
      <c r="T2719" s="17">
        <v>-1.8427828545463765E-2</v>
      </c>
      <c r="U2719" s="17">
        <v>2.59506936820042E-3</v>
      </c>
      <c r="V2719" s="17">
        <v>-0.10178253119429592</v>
      </c>
      <c r="W2719" s="17">
        <v>0.30974632843791716</v>
      </c>
      <c r="X2719" s="17">
        <v>-0.26721905748316932</v>
      </c>
      <c r="Y2719" s="17">
        <v>-1.8427828545463765E-2</v>
      </c>
      <c r="Z2719" s="17">
        <v>-1.432636640172702E-2</v>
      </c>
      <c r="AA2719" s="17">
        <v>-3.9533504645187234E-3</v>
      </c>
      <c r="AB2719" s="17">
        <v>0.36313107920333487</v>
      </c>
      <c r="AC2719" s="17">
        <v>-5.5407209612817088E-2</v>
      </c>
    </row>
    <row r="2720" spans="1:29" ht="12.75" customHeight="1" x14ac:dyDescent="0.2">
      <c r="A2720" s="19">
        <v>42771</v>
      </c>
      <c r="B2720" s="19">
        <v>42407</v>
      </c>
      <c r="C2720" s="19">
        <v>40951</v>
      </c>
      <c r="D2720" s="16" t="s">
        <v>2</v>
      </c>
      <c r="E2720" s="114">
        <v>15485</v>
      </c>
      <c r="F2720" s="115">
        <v>9598</v>
      </c>
      <c r="G2720" s="113">
        <v>3657</v>
      </c>
      <c r="H2720" s="113">
        <v>1330</v>
      </c>
      <c r="I2720" s="113">
        <v>900</v>
      </c>
      <c r="J2720" s="112">
        <v>15591</v>
      </c>
      <c r="K2720" s="112">
        <v>8920</v>
      </c>
      <c r="L2720" s="112">
        <v>3557</v>
      </c>
      <c r="M2720" s="112">
        <v>1747</v>
      </c>
      <c r="N2720" s="113">
        <v>1367</v>
      </c>
      <c r="O2720" s="112">
        <v>17698</v>
      </c>
      <c r="P2720" s="112">
        <v>10516</v>
      </c>
      <c r="Q2720" s="112">
        <v>3997</v>
      </c>
      <c r="R2720" s="112">
        <v>1632</v>
      </c>
      <c r="S2720" s="113">
        <v>1553</v>
      </c>
      <c r="T2720" s="17">
        <v>-6.7987941761272763E-3</v>
      </c>
      <c r="U2720" s="17">
        <v>7.6008968609865502E-2</v>
      </c>
      <c r="V2720" s="17">
        <v>2.8113578858588673E-2</v>
      </c>
      <c r="W2720" s="17">
        <v>-0.23869490555237549</v>
      </c>
      <c r="X2720" s="17">
        <v>-0.34162399414776878</v>
      </c>
      <c r="Y2720" s="17">
        <v>-6.7987941761272763E-3</v>
      </c>
      <c r="Z2720" s="17">
        <v>-4.4785031847133783E-2</v>
      </c>
      <c r="AA2720" s="17">
        <v>-9.0298507462686528E-2</v>
      </c>
      <c r="AB2720" s="17">
        <v>-0.19050517346317708</v>
      </c>
      <c r="AC2720" s="17">
        <v>-0.37369519832985387</v>
      </c>
    </row>
    <row r="2721" spans="1:29" ht="12.75" customHeight="1" x14ac:dyDescent="0.2">
      <c r="A2721" s="19">
        <v>42772</v>
      </c>
      <c r="B2721" s="19">
        <v>42408</v>
      </c>
      <c r="C2721" s="19">
        <v>40952</v>
      </c>
      <c r="D2721" s="16" t="s">
        <v>3</v>
      </c>
      <c r="E2721" s="114">
        <v>16142</v>
      </c>
      <c r="F2721" s="115">
        <v>9631</v>
      </c>
      <c r="G2721" s="113">
        <v>3805</v>
      </c>
      <c r="H2721" s="113">
        <v>1607</v>
      </c>
      <c r="I2721" s="113">
        <v>1099</v>
      </c>
      <c r="J2721" s="112">
        <v>17157</v>
      </c>
      <c r="K2721" s="112">
        <v>10367</v>
      </c>
      <c r="L2721" s="112">
        <v>3791</v>
      </c>
      <c r="M2721" s="112">
        <v>1919</v>
      </c>
      <c r="N2721" s="113">
        <v>1080</v>
      </c>
      <c r="O2721" s="112">
        <v>16753</v>
      </c>
      <c r="P2721" s="112">
        <v>10194</v>
      </c>
      <c r="Q2721" s="112">
        <v>3410</v>
      </c>
      <c r="R2721" s="112">
        <v>1805</v>
      </c>
      <c r="S2721" s="113">
        <v>1344</v>
      </c>
      <c r="T2721" s="17">
        <v>-5.9159526723786215E-2</v>
      </c>
      <c r="U2721" s="17">
        <v>-7.0994501784508501E-2</v>
      </c>
      <c r="V2721" s="17">
        <v>3.6929570034291981E-3</v>
      </c>
      <c r="W2721" s="17">
        <v>-0.16258467952058364</v>
      </c>
      <c r="X2721" s="17">
        <v>1.7592592592592604E-2</v>
      </c>
      <c r="Y2721" s="17">
        <v>-5.9159526723786215E-2</v>
      </c>
      <c r="Z2721" s="17">
        <v>-1.8146600061168305E-2</v>
      </c>
      <c r="AA2721" s="17">
        <v>4.4468844359044635E-2</v>
      </c>
      <c r="AB2721" s="17">
        <v>6.2128222075346962E-2</v>
      </c>
      <c r="AC2721" s="17">
        <v>-0.13871473354231978</v>
      </c>
    </row>
    <row r="2722" spans="1:29" ht="12.75" customHeight="1" x14ac:dyDescent="0.2">
      <c r="A2722" s="19">
        <v>42773</v>
      </c>
      <c r="B2722" s="19">
        <v>42409</v>
      </c>
      <c r="C2722" s="19">
        <v>40953</v>
      </c>
      <c r="D2722" s="16" t="s">
        <v>4</v>
      </c>
      <c r="E2722" s="114">
        <v>15635</v>
      </c>
      <c r="F2722" s="115">
        <v>9384</v>
      </c>
      <c r="G2722" s="113">
        <v>3433</v>
      </c>
      <c r="H2722" s="113">
        <v>1592</v>
      </c>
      <c r="I2722" s="113">
        <v>1226</v>
      </c>
      <c r="J2722" s="112">
        <v>17651</v>
      </c>
      <c r="K2722" s="112">
        <v>10529</v>
      </c>
      <c r="L2722" s="112">
        <v>3913</v>
      </c>
      <c r="M2722" s="112">
        <v>1893</v>
      </c>
      <c r="N2722" s="113">
        <v>1316</v>
      </c>
      <c r="O2722" s="112">
        <v>16594</v>
      </c>
      <c r="P2722" s="112">
        <v>9973</v>
      </c>
      <c r="Q2722" s="112">
        <v>3691</v>
      </c>
      <c r="R2722" s="112">
        <v>1640</v>
      </c>
      <c r="S2722" s="113">
        <v>1290</v>
      </c>
      <c r="T2722" s="17">
        <v>-0.11421449209676504</v>
      </c>
      <c r="U2722" s="17">
        <v>-0.10874726944629121</v>
      </c>
      <c r="V2722" s="17">
        <v>-0.12266802964477386</v>
      </c>
      <c r="W2722" s="17">
        <v>-0.15900686740623349</v>
      </c>
      <c r="X2722" s="17">
        <v>-6.8389057750759874E-2</v>
      </c>
      <c r="Y2722" s="17">
        <v>-0.11421449209676504</v>
      </c>
      <c r="Z2722" s="17">
        <v>-3.5857392376451247E-2</v>
      </c>
      <c r="AA2722" s="17">
        <v>-0.17297036858588288</v>
      </c>
      <c r="AB2722" s="17">
        <v>-0.10612015721504775</v>
      </c>
      <c r="AC2722" s="17">
        <v>-1.6840417000801966E-2</v>
      </c>
    </row>
    <row r="2723" spans="1:29" ht="12.75" customHeight="1" x14ac:dyDescent="0.2">
      <c r="A2723" s="19">
        <v>42774</v>
      </c>
      <c r="B2723" s="19">
        <v>42410</v>
      </c>
      <c r="C2723" s="19">
        <v>40954</v>
      </c>
      <c r="D2723" s="16" t="s">
        <v>5</v>
      </c>
      <c r="E2723" s="114">
        <v>17943</v>
      </c>
      <c r="F2723" s="115">
        <v>10372</v>
      </c>
      <c r="G2723" s="113">
        <v>4576</v>
      </c>
      <c r="H2723" s="113">
        <v>1805</v>
      </c>
      <c r="I2723" s="113">
        <v>1190</v>
      </c>
      <c r="J2723" s="112">
        <v>18668</v>
      </c>
      <c r="K2723" s="112">
        <v>11323</v>
      </c>
      <c r="L2723" s="112">
        <v>4173</v>
      </c>
      <c r="M2723" s="112">
        <v>1706</v>
      </c>
      <c r="N2723" s="113">
        <v>1466</v>
      </c>
      <c r="O2723" s="112">
        <v>17276</v>
      </c>
      <c r="P2723" s="112">
        <v>10369</v>
      </c>
      <c r="Q2723" s="112">
        <v>4035</v>
      </c>
      <c r="R2723" s="112">
        <v>1360</v>
      </c>
      <c r="S2723" s="113">
        <v>1512</v>
      </c>
      <c r="T2723" s="17">
        <v>-3.8836511677737273E-2</v>
      </c>
      <c r="U2723" s="17">
        <v>-8.3988342312108055E-2</v>
      </c>
      <c r="V2723" s="17">
        <v>9.6573208722741333E-2</v>
      </c>
      <c r="W2723" s="17">
        <v>5.80304806565064E-2</v>
      </c>
      <c r="X2723" s="17">
        <v>-0.18826739427012273</v>
      </c>
      <c r="Y2723" s="17">
        <v>-3.8836511677737273E-2</v>
      </c>
      <c r="Z2723" s="17">
        <v>1.4376528117359344E-2</v>
      </c>
      <c r="AA2723" s="17">
        <v>0.12349619445126447</v>
      </c>
      <c r="AB2723" s="17">
        <v>7.9545454545454586E-2</v>
      </c>
      <c r="AC2723" s="17">
        <v>-0.17760884588804426</v>
      </c>
    </row>
    <row r="2724" spans="1:29" ht="12.75" customHeight="1" x14ac:dyDescent="0.2">
      <c r="A2724" s="19">
        <v>42775</v>
      </c>
      <c r="B2724" s="19">
        <v>42411</v>
      </c>
      <c r="C2724" s="19">
        <v>40955</v>
      </c>
      <c r="D2724" s="16" t="s">
        <v>6</v>
      </c>
      <c r="E2724" s="114">
        <v>17397</v>
      </c>
      <c r="F2724" s="115">
        <v>10472</v>
      </c>
      <c r="G2724" s="113">
        <v>3745</v>
      </c>
      <c r="H2724" s="113">
        <v>1900</v>
      </c>
      <c r="I2724" s="113">
        <v>1280</v>
      </c>
      <c r="J2724" s="112">
        <v>20902</v>
      </c>
      <c r="K2724" s="112">
        <v>12049</v>
      </c>
      <c r="L2724" s="112">
        <v>5069</v>
      </c>
      <c r="M2724" s="112">
        <v>2247</v>
      </c>
      <c r="N2724" s="113">
        <v>1537</v>
      </c>
      <c r="O2724" s="112">
        <v>19135</v>
      </c>
      <c r="P2724" s="112">
        <v>11284</v>
      </c>
      <c r="Q2724" s="112">
        <v>4140</v>
      </c>
      <c r="R2724" s="112">
        <v>2057</v>
      </c>
      <c r="S2724" s="113">
        <v>1654</v>
      </c>
      <c r="T2724" s="17">
        <v>-0.16768730265046405</v>
      </c>
      <c r="U2724" s="17">
        <v>-0.1308822308905303</v>
      </c>
      <c r="V2724" s="17">
        <v>-0.26119550207141451</v>
      </c>
      <c r="W2724" s="17">
        <v>-0.15442812639074321</v>
      </c>
      <c r="X2724" s="17">
        <v>-0.16720884840598571</v>
      </c>
      <c r="Y2724" s="17">
        <v>-0.16768730265046405</v>
      </c>
      <c r="Z2724" s="17">
        <v>-9.1839389471858435E-2</v>
      </c>
      <c r="AA2724" s="17">
        <v>-0.28448605273213601</v>
      </c>
      <c r="AB2724" s="17">
        <v>5.2910052910053462E-3</v>
      </c>
      <c r="AC2724" s="17">
        <v>-6.0895084372707298E-2</v>
      </c>
    </row>
    <row r="2725" spans="1:29" ht="12.75" customHeight="1" x14ac:dyDescent="0.2">
      <c r="A2725" s="19">
        <v>42776</v>
      </c>
      <c r="B2725" s="19">
        <v>42412</v>
      </c>
      <c r="C2725" s="19">
        <v>40956</v>
      </c>
      <c r="D2725" s="16" t="s">
        <v>7</v>
      </c>
      <c r="E2725" s="114">
        <v>20074</v>
      </c>
      <c r="F2725" s="115">
        <v>11534</v>
      </c>
      <c r="G2725" s="113">
        <v>4486</v>
      </c>
      <c r="H2725" s="113">
        <v>2404</v>
      </c>
      <c r="I2725" s="113">
        <v>1650</v>
      </c>
      <c r="J2725" s="112">
        <v>22161</v>
      </c>
      <c r="K2725" s="112">
        <v>12962</v>
      </c>
      <c r="L2725" s="112">
        <v>5748</v>
      </c>
      <c r="M2725" s="112">
        <v>2069</v>
      </c>
      <c r="N2725" s="113">
        <v>1382</v>
      </c>
      <c r="O2725" s="112">
        <v>20039.043145763117</v>
      </c>
      <c r="P2725" s="112">
        <v>11947</v>
      </c>
      <c r="Q2725" s="112">
        <v>4548</v>
      </c>
      <c r="R2725" s="112">
        <v>2036.0431457631157</v>
      </c>
      <c r="S2725" s="113">
        <v>1508</v>
      </c>
      <c r="T2725" s="17">
        <v>-9.4174450611434479E-2</v>
      </c>
      <c r="U2725" s="17">
        <v>-0.11016818392223426</v>
      </c>
      <c r="V2725" s="17">
        <v>-0.21955462769659007</v>
      </c>
      <c r="W2725" s="17">
        <v>0.16191396810053171</v>
      </c>
      <c r="X2725" s="17">
        <v>0.19392185238784365</v>
      </c>
      <c r="Y2725" s="17">
        <v>-9.4174450611434479E-2</v>
      </c>
      <c r="Z2725" s="17">
        <v>-4.4724200761967814E-2</v>
      </c>
      <c r="AA2725" s="17">
        <v>-0.14519817073170727</v>
      </c>
      <c r="AB2725" s="17">
        <v>0.16699029126213594</v>
      </c>
      <c r="AC2725" s="17">
        <v>3.969754253308122E-2</v>
      </c>
    </row>
    <row r="2726" spans="1:29" ht="12.75" customHeight="1" x14ac:dyDescent="0.2">
      <c r="A2726" s="19">
        <v>42777</v>
      </c>
      <c r="B2726" s="19">
        <v>42413</v>
      </c>
      <c r="C2726" s="19">
        <v>40957</v>
      </c>
      <c r="D2726" s="16" t="s">
        <v>1</v>
      </c>
      <c r="E2726" s="114">
        <v>21298</v>
      </c>
      <c r="F2726" s="115">
        <v>11133</v>
      </c>
      <c r="G2726" s="113">
        <v>5578</v>
      </c>
      <c r="H2726" s="113">
        <v>3062</v>
      </c>
      <c r="I2726" s="113">
        <v>1525</v>
      </c>
      <c r="J2726" s="112">
        <v>23669</v>
      </c>
      <c r="K2726" s="112">
        <v>12089</v>
      </c>
      <c r="L2726" s="112">
        <v>6162</v>
      </c>
      <c r="M2726" s="112">
        <v>3140</v>
      </c>
      <c r="N2726" s="113">
        <v>2278</v>
      </c>
      <c r="O2726" s="112">
        <v>20836.011078466407</v>
      </c>
      <c r="P2726" s="112">
        <v>11830</v>
      </c>
      <c r="Q2726" s="112">
        <v>4457</v>
      </c>
      <c r="R2726" s="112">
        <v>2399.4962655484042</v>
      </c>
      <c r="S2726" s="113">
        <v>2149.514812918002</v>
      </c>
      <c r="T2726" s="17">
        <v>-0.10017322235835902</v>
      </c>
      <c r="U2726" s="17">
        <v>-7.9080155513276518E-2</v>
      </c>
      <c r="V2726" s="17">
        <v>-9.4774423888347892E-2</v>
      </c>
      <c r="W2726" s="17">
        <v>-2.4840764331210186E-2</v>
      </c>
      <c r="X2726" s="17">
        <v>-0.33055311676909571</v>
      </c>
      <c r="Y2726" s="17">
        <v>-0.10017322235835902</v>
      </c>
      <c r="Z2726" s="17">
        <v>-4.7729022324865311E-2</v>
      </c>
      <c r="AA2726" s="17">
        <v>-4.4208361891706627E-2</v>
      </c>
      <c r="AB2726" s="17">
        <v>2.682763246143538E-2</v>
      </c>
      <c r="AC2726" s="17">
        <v>-6.3842848373235062E-2</v>
      </c>
    </row>
    <row r="2727" spans="1:29" ht="12.75" customHeight="1" x14ac:dyDescent="0.2">
      <c r="A2727" s="19">
        <v>42778</v>
      </c>
      <c r="B2727" s="19">
        <v>42414</v>
      </c>
      <c r="C2727" s="19">
        <v>40958</v>
      </c>
      <c r="D2727" s="16" t="s">
        <v>2</v>
      </c>
      <c r="E2727" s="114">
        <v>19088</v>
      </c>
      <c r="F2727" s="115">
        <v>11398</v>
      </c>
      <c r="G2727" s="113">
        <v>4246</v>
      </c>
      <c r="H2727" s="113">
        <v>2021</v>
      </c>
      <c r="I2727" s="113">
        <v>1423</v>
      </c>
      <c r="J2727" s="112">
        <v>20582</v>
      </c>
      <c r="K2727" s="112">
        <v>11681</v>
      </c>
      <c r="L2727" s="112">
        <v>5014</v>
      </c>
      <c r="M2727" s="112">
        <v>2330</v>
      </c>
      <c r="N2727" s="113">
        <v>1557</v>
      </c>
      <c r="O2727" s="112">
        <v>19488.426741631458</v>
      </c>
      <c r="P2727" s="112">
        <v>11539</v>
      </c>
      <c r="Q2727" s="112">
        <v>4407</v>
      </c>
      <c r="R2727" s="112">
        <v>1997.4267416314565</v>
      </c>
      <c r="S2727" s="113">
        <v>1545</v>
      </c>
      <c r="T2727" s="17">
        <v>-7.2587697988533706E-2</v>
      </c>
      <c r="U2727" s="17">
        <v>-2.4227377792997218E-2</v>
      </c>
      <c r="V2727" s="17">
        <v>-0.15317112086158757</v>
      </c>
      <c r="W2727" s="17">
        <v>-0.13261802575107295</v>
      </c>
      <c r="X2727" s="17">
        <v>-8.6062941554271077E-2</v>
      </c>
      <c r="Y2727" s="17">
        <v>-7.2587697988533706E-2</v>
      </c>
      <c r="Z2727" s="17">
        <v>-2.0958598179007026E-2</v>
      </c>
      <c r="AA2727" s="17">
        <v>-0.15485668789808915</v>
      </c>
      <c r="AB2727" s="17">
        <v>7.9594017094017033E-2</v>
      </c>
      <c r="AC2727" s="17">
        <v>1.4074595355384467E-3</v>
      </c>
    </row>
    <row r="2728" spans="1:29" ht="12.75" customHeight="1" x14ac:dyDescent="0.2">
      <c r="A2728" s="19">
        <v>42779</v>
      </c>
      <c r="B2728" s="19">
        <v>42415</v>
      </c>
      <c r="C2728" s="19">
        <v>40959</v>
      </c>
      <c r="D2728" s="16" t="s">
        <v>3</v>
      </c>
      <c r="E2728" s="114">
        <v>17632</v>
      </c>
      <c r="F2728" s="115">
        <v>10326</v>
      </c>
      <c r="G2728" s="113">
        <v>3947</v>
      </c>
      <c r="H2728" s="113">
        <v>1963</v>
      </c>
      <c r="I2728" s="113">
        <v>1396</v>
      </c>
      <c r="J2728" s="112">
        <v>20178</v>
      </c>
      <c r="K2728" s="112">
        <v>12080</v>
      </c>
      <c r="L2728" s="112">
        <v>4751</v>
      </c>
      <c r="M2728" s="112">
        <v>1952</v>
      </c>
      <c r="N2728" s="113">
        <v>1395</v>
      </c>
      <c r="O2728" s="112">
        <v>18776</v>
      </c>
      <c r="P2728" s="112">
        <v>11417</v>
      </c>
      <c r="Q2728" s="112">
        <v>3702</v>
      </c>
      <c r="R2728" s="112">
        <v>2190</v>
      </c>
      <c r="S2728" s="113">
        <v>1467</v>
      </c>
      <c r="T2728" s="17">
        <v>-0.12617702448210921</v>
      </c>
      <c r="U2728" s="17">
        <v>-0.14519867549668874</v>
      </c>
      <c r="V2728" s="17">
        <v>-0.16922753104609556</v>
      </c>
      <c r="W2728" s="17">
        <v>5.6352459016393297E-3</v>
      </c>
      <c r="X2728" s="17">
        <v>7.1684587813614087E-4</v>
      </c>
      <c r="Y2728" s="17">
        <v>-0.12617702448210921</v>
      </c>
      <c r="Z2728" s="17">
        <v>-9.3176429261438432E-2</v>
      </c>
      <c r="AA2728" s="17">
        <v>-0.14971994829814739</v>
      </c>
      <c r="AB2728" s="17">
        <v>4.1379310344827669E-2</v>
      </c>
      <c r="AC2728" s="17">
        <v>3.1019202363367748E-2</v>
      </c>
    </row>
    <row r="2729" spans="1:29" ht="12.75" customHeight="1" x14ac:dyDescent="0.2">
      <c r="A2729" s="19">
        <v>42780</v>
      </c>
      <c r="B2729" s="19">
        <v>42416</v>
      </c>
      <c r="C2729" s="19">
        <v>40960</v>
      </c>
      <c r="D2729" s="16" t="s">
        <v>4</v>
      </c>
      <c r="E2729" s="114">
        <v>16551</v>
      </c>
      <c r="F2729" s="115">
        <v>9695</v>
      </c>
      <c r="G2729" s="113">
        <v>4002</v>
      </c>
      <c r="H2729" s="113">
        <v>1795</v>
      </c>
      <c r="I2729" s="113">
        <v>1059</v>
      </c>
      <c r="J2729" s="112">
        <v>17821</v>
      </c>
      <c r="K2729" s="112">
        <v>10355</v>
      </c>
      <c r="L2729" s="112">
        <v>3961</v>
      </c>
      <c r="M2729" s="112">
        <v>2319</v>
      </c>
      <c r="N2729" s="113">
        <v>1186</v>
      </c>
      <c r="O2729" s="112">
        <v>17943</v>
      </c>
      <c r="P2729" s="112">
        <v>10772</v>
      </c>
      <c r="Q2729" s="112">
        <v>3897</v>
      </c>
      <c r="R2729" s="112">
        <v>1929</v>
      </c>
      <c r="S2729" s="113">
        <v>1345</v>
      </c>
      <c r="T2729" s="17">
        <v>-7.1264238819370385E-2</v>
      </c>
      <c r="U2729" s="17">
        <v>-6.3737324963785591E-2</v>
      </c>
      <c r="V2729" s="17">
        <v>1.0350921484473696E-2</v>
      </c>
      <c r="W2729" s="17">
        <v>-0.22595946528676158</v>
      </c>
      <c r="X2729" s="17">
        <v>-0.10708263069139967</v>
      </c>
      <c r="Y2729" s="17">
        <v>-7.1264238819370385E-2</v>
      </c>
      <c r="Z2729" s="17">
        <v>-4.2185338865836752E-2</v>
      </c>
      <c r="AA2729" s="17">
        <v>-5.1433989096942412E-2</v>
      </c>
      <c r="AB2729" s="17">
        <v>3.0424799081515408E-2</v>
      </c>
      <c r="AC2729" s="17">
        <v>-0.19467680608365023</v>
      </c>
    </row>
    <row r="2730" spans="1:29" ht="12.75" customHeight="1" x14ac:dyDescent="0.2">
      <c r="A2730" s="19">
        <v>42781</v>
      </c>
      <c r="B2730" s="19">
        <v>42417</v>
      </c>
      <c r="C2730" s="19">
        <v>40961</v>
      </c>
      <c r="D2730" s="16" t="s">
        <v>5</v>
      </c>
      <c r="E2730" s="114">
        <v>19775</v>
      </c>
      <c r="F2730" s="115">
        <v>11396</v>
      </c>
      <c r="G2730" s="113">
        <v>5094</v>
      </c>
      <c r="H2730" s="113">
        <v>2002</v>
      </c>
      <c r="I2730" s="113">
        <v>1283</v>
      </c>
      <c r="J2730" s="112">
        <v>18895</v>
      </c>
      <c r="K2730" s="112">
        <v>11286</v>
      </c>
      <c r="L2730" s="112">
        <v>4426</v>
      </c>
      <c r="M2730" s="112">
        <v>1774</v>
      </c>
      <c r="N2730" s="113">
        <v>1409</v>
      </c>
      <c r="O2730" s="112">
        <v>17302</v>
      </c>
      <c r="P2730" s="112">
        <v>10616</v>
      </c>
      <c r="Q2730" s="112">
        <v>3496</v>
      </c>
      <c r="R2730" s="112">
        <v>1787</v>
      </c>
      <c r="S2730" s="113">
        <v>1403</v>
      </c>
      <c r="T2730" s="17">
        <v>4.6573167504630808E-2</v>
      </c>
      <c r="U2730" s="17">
        <v>9.74658869395717E-3</v>
      </c>
      <c r="V2730" s="17">
        <v>0.15092634432896523</v>
      </c>
      <c r="W2730" s="17">
        <v>0.12852311161217589</v>
      </c>
      <c r="X2730" s="17">
        <v>-8.9425124201561346E-2</v>
      </c>
      <c r="Y2730" s="17">
        <v>4.6573167504630808E-2</v>
      </c>
      <c r="Z2730" s="17">
        <v>9.0943901972046826E-2</v>
      </c>
      <c r="AA2730" s="17">
        <v>0.32518210197710729</v>
      </c>
      <c r="AB2730" s="17">
        <v>0.1297968397291196</v>
      </c>
      <c r="AC2730" s="17">
        <v>-0.10654596100278546</v>
      </c>
    </row>
    <row r="2731" spans="1:29" ht="12.75" customHeight="1" x14ac:dyDescent="0.2">
      <c r="A2731" s="19">
        <v>42782</v>
      </c>
      <c r="B2731" s="19">
        <v>42418</v>
      </c>
      <c r="C2731" s="19">
        <v>40962</v>
      </c>
      <c r="D2731" s="16" t="s">
        <v>6</v>
      </c>
      <c r="E2731" s="114">
        <v>20582</v>
      </c>
      <c r="F2731" s="115">
        <v>11810</v>
      </c>
      <c r="G2731" s="113">
        <v>4982</v>
      </c>
      <c r="H2731" s="113">
        <v>2447</v>
      </c>
      <c r="I2731" s="113">
        <v>1343</v>
      </c>
      <c r="J2731" s="112">
        <v>18695</v>
      </c>
      <c r="K2731" s="112">
        <v>11126</v>
      </c>
      <c r="L2731" s="112">
        <v>4102</v>
      </c>
      <c r="M2731" s="112">
        <v>2157</v>
      </c>
      <c r="N2731" s="113">
        <v>1310</v>
      </c>
      <c r="O2731" s="112">
        <v>17844</v>
      </c>
      <c r="P2731" s="112">
        <v>10416</v>
      </c>
      <c r="Q2731" s="112">
        <v>3939</v>
      </c>
      <c r="R2731" s="112">
        <v>1941</v>
      </c>
      <c r="S2731" s="113">
        <v>1548</v>
      </c>
      <c r="T2731" s="17">
        <v>0.10093607916555225</v>
      </c>
      <c r="U2731" s="17">
        <v>6.1477619989214416E-2</v>
      </c>
      <c r="V2731" s="17">
        <v>0.21452949780594821</v>
      </c>
      <c r="W2731" s="17">
        <v>0.13444598980064915</v>
      </c>
      <c r="X2731" s="17">
        <v>2.5190839694656519E-2</v>
      </c>
      <c r="Y2731" s="17">
        <v>0.10093607916555225</v>
      </c>
      <c r="Z2731" s="17">
        <v>0.12680087777883786</v>
      </c>
      <c r="AA2731" s="17">
        <v>0.22679143068209795</v>
      </c>
      <c r="AB2731" s="17">
        <v>0.33133841131664843</v>
      </c>
      <c r="AC2731" s="17">
        <v>2.6758409785932802E-2</v>
      </c>
    </row>
    <row r="2732" spans="1:29" ht="12.75" customHeight="1" x14ac:dyDescent="0.2">
      <c r="A2732" s="19">
        <v>42783</v>
      </c>
      <c r="B2732" s="19">
        <v>42419</v>
      </c>
      <c r="C2732" s="19">
        <v>40963</v>
      </c>
      <c r="D2732" s="16" t="s">
        <v>7</v>
      </c>
      <c r="E2732" s="114">
        <v>19188</v>
      </c>
      <c r="F2732" s="115">
        <v>9821</v>
      </c>
      <c r="G2732" s="113">
        <v>4908</v>
      </c>
      <c r="H2732" s="113">
        <v>3081</v>
      </c>
      <c r="I2732" s="113">
        <v>1378</v>
      </c>
      <c r="J2732" s="112">
        <v>18515</v>
      </c>
      <c r="K2732" s="112">
        <v>10584</v>
      </c>
      <c r="L2732" s="112">
        <v>4384</v>
      </c>
      <c r="M2732" s="112">
        <v>2113</v>
      </c>
      <c r="N2732" s="113">
        <v>1434</v>
      </c>
      <c r="O2732" s="112">
        <v>18484</v>
      </c>
      <c r="P2732" s="112">
        <v>11035</v>
      </c>
      <c r="Q2732" s="112">
        <v>3949</v>
      </c>
      <c r="R2732" s="112">
        <v>1937</v>
      </c>
      <c r="S2732" s="113">
        <v>1563</v>
      </c>
      <c r="T2732" s="17">
        <v>3.634890629219556E-2</v>
      </c>
      <c r="U2732" s="17">
        <v>-7.2089947089947093E-2</v>
      </c>
      <c r="V2732" s="17">
        <v>0.11952554744525545</v>
      </c>
      <c r="W2732" s="17">
        <v>0.45811642214860382</v>
      </c>
      <c r="X2732" s="17">
        <v>-3.9051603905160381E-2</v>
      </c>
      <c r="Y2732" s="17">
        <v>3.634890629219556E-2</v>
      </c>
      <c r="Z2732" s="17">
        <v>-7.2177609825224365E-2</v>
      </c>
      <c r="AA2732" s="17">
        <v>0.11520109066121331</v>
      </c>
      <c r="AB2732" s="17">
        <v>0.66991869918699187</v>
      </c>
      <c r="AC2732" s="17">
        <v>-0.11836212412028146</v>
      </c>
    </row>
    <row r="2733" spans="1:29" ht="12.75" customHeight="1" x14ac:dyDescent="0.2">
      <c r="A2733" s="19">
        <v>42784</v>
      </c>
      <c r="B2733" s="19">
        <v>42420</v>
      </c>
      <c r="C2733" s="19">
        <v>40964</v>
      </c>
      <c r="D2733" s="16" t="s">
        <v>1</v>
      </c>
      <c r="E2733" s="114">
        <v>23940</v>
      </c>
      <c r="F2733" s="115">
        <v>12337</v>
      </c>
      <c r="G2733" s="113">
        <v>6324</v>
      </c>
      <c r="H2733" s="113">
        <v>3417</v>
      </c>
      <c r="I2733" s="113">
        <v>1862</v>
      </c>
      <c r="J2733" s="112">
        <v>21420</v>
      </c>
      <c r="K2733" s="112">
        <v>10827</v>
      </c>
      <c r="L2733" s="112">
        <v>6060</v>
      </c>
      <c r="M2733" s="112">
        <v>2347</v>
      </c>
      <c r="N2733" s="113">
        <v>2186</v>
      </c>
      <c r="O2733" s="112">
        <v>20036</v>
      </c>
      <c r="P2733" s="112">
        <v>11124</v>
      </c>
      <c r="Q2733" s="112">
        <v>4593</v>
      </c>
      <c r="R2733" s="112">
        <v>2552</v>
      </c>
      <c r="S2733" s="113">
        <v>1767</v>
      </c>
      <c r="T2733" s="17">
        <v>0.11764705882352944</v>
      </c>
      <c r="U2733" s="17">
        <v>0.13946614944121172</v>
      </c>
      <c r="V2733" s="17">
        <v>4.3564356435643603E-2</v>
      </c>
      <c r="W2733" s="17">
        <v>0.45590115040477208</v>
      </c>
      <c r="X2733" s="17">
        <v>-0.14821591948764867</v>
      </c>
      <c r="Y2733" s="17">
        <v>0.11764705882352944</v>
      </c>
      <c r="Z2733" s="17">
        <v>0.22500248237513643</v>
      </c>
      <c r="AA2733" s="17">
        <v>0.23927101704879483</v>
      </c>
      <c r="AB2733" s="17">
        <v>6.3823163138231553E-2</v>
      </c>
      <c r="AC2733" s="17">
        <v>0.11697660467906412</v>
      </c>
    </row>
    <row r="2734" spans="1:29" ht="12.75" customHeight="1" x14ac:dyDescent="0.2">
      <c r="A2734" s="19">
        <v>42785</v>
      </c>
      <c r="B2734" s="19">
        <v>42421</v>
      </c>
      <c r="C2734" s="19">
        <v>40965</v>
      </c>
      <c r="D2734" s="16" t="s">
        <v>2</v>
      </c>
      <c r="E2734" s="114">
        <v>21511</v>
      </c>
      <c r="F2734" s="115">
        <v>11955</v>
      </c>
      <c r="G2734" s="113">
        <v>5308</v>
      </c>
      <c r="H2734" s="113">
        <v>2749</v>
      </c>
      <c r="I2734" s="113">
        <v>1499</v>
      </c>
      <c r="J2734" s="112">
        <v>17888</v>
      </c>
      <c r="K2734" s="112">
        <v>10810</v>
      </c>
      <c r="L2734" s="112">
        <v>3757</v>
      </c>
      <c r="M2734" s="112">
        <v>1629</v>
      </c>
      <c r="N2734" s="113">
        <v>1692</v>
      </c>
      <c r="O2734" s="112">
        <v>17858</v>
      </c>
      <c r="P2734" s="112">
        <v>10561</v>
      </c>
      <c r="Q2734" s="112">
        <v>3954</v>
      </c>
      <c r="R2734" s="112">
        <v>1700</v>
      </c>
      <c r="S2734" s="113">
        <v>1643</v>
      </c>
      <c r="T2734" s="17">
        <v>0.20253801431127005</v>
      </c>
      <c r="U2734" s="17">
        <v>0.10592044403330259</v>
      </c>
      <c r="V2734" s="17">
        <v>0.41282938514772427</v>
      </c>
      <c r="W2734" s="17">
        <v>0.68753836709637817</v>
      </c>
      <c r="X2734" s="17">
        <v>-0.11406619385342787</v>
      </c>
      <c r="Y2734" s="17">
        <v>0.20253801431127005</v>
      </c>
      <c r="Z2734" s="17">
        <v>0.14742297725309528</v>
      </c>
      <c r="AA2734" s="17">
        <v>0.23671947809878846</v>
      </c>
      <c r="AB2734" s="17">
        <v>0.39260385005065856</v>
      </c>
      <c r="AC2734" s="17">
        <v>2.7416038382453767E-2</v>
      </c>
    </row>
    <row r="2735" spans="1:29" ht="12.75" customHeight="1" x14ac:dyDescent="0.2">
      <c r="A2735" s="19">
        <v>42786</v>
      </c>
      <c r="B2735" s="19">
        <v>42422</v>
      </c>
      <c r="C2735" s="19">
        <v>40966</v>
      </c>
      <c r="D2735" s="16" t="s">
        <v>3</v>
      </c>
      <c r="E2735" s="114">
        <v>18913</v>
      </c>
      <c r="F2735" s="115">
        <v>11460</v>
      </c>
      <c r="G2735" s="113">
        <v>4070</v>
      </c>
      <c r="H2735" s="113">
        <v>2132</v>
      </c>
      <c r="I2735" s="113">
        <v>1251</v>
      </c>
      <c r="J2735" s="112">
        <v>17281</v>
      </c>
      <c r="K2735" s="112">
        <v>10524</v>
      </c>
      <c r="L2735" s="112">
        <v>3883</v>
      </c>
      <c r="M2735" s="112">
        <v>1682</v>
      </c>
      <c r="N2735" s="113">
        <v>1192</v>
      </c>
      <c r="O2735" s="112">
        <v>16042</v>
      </c>
      <c r="P2735" s="112">
        <v>9995</v>
      </c>
      <c r="Q2735" s="112">
        <v>3287</v>
      </c>
      <c r="R2735" s="112">
        <v>1555</v>
      </c>
      <c r="S2735" s="113">
        <v>1205</v>
      </c>
      <c r="T2735" s="17">
        <v>9.4438979225739184E-2</v>
      </c>
      <c r="U2735" s="17">
        <v>8.8939566704675066E-2</v>
      </c>
      <c r="V2735" s="17">
        <v>4.8158640226628968E-2</v>
      </c>
      <c r="W2735" s="17">
        <v>0.26753864447086806</v>
      </c>
      <c r="X2735" s="17">
        <v>4.9496644295301984E-2</v>
      </c>
      <c r="Y2735" s="17">
        <v>9.4438979225739184E-2</v>
      </c>
      <c r="Z2735" s="17">
        <v>0.14291413184402124</v>
      </c>
      <c r="AA2735" s="17">
        <v>9.1152815013404886E-2</v>
      </c>
      <c r="AB2735" s="17">
        <v>0.41005291005291</v>
      </c>
      <c r="AC2735" s="17">
        <v>5.9271803556308233E-2</v>
      </c>
    </row>
    <row r="2736" spans="1:29" ht="12.75" customHeight="1" x14ac:dyDescent="0.2">
      <c r="A2736" s="19">
        <v>42787</v>
      </c>
      <c r="B2736" s="19">
        <v>42423</v>
      </c>
      <c r="C2736" s="19">
        <v>40967</v>
      </c>
      <c r="D2736" s="16" t="s">
        <v>4</v>
      </c>
      <c r="E2736" s="114">
        <v>18390</v>
      </c>
      <c r="F2736" s="115">
        <v>10825</v>
      </c>
      <c r="G2736" s="113">
        <v>4286</v>
      </c>
      <c r="H2736" s="113">
        <v>1836</v>
      </c>
      <c r="I2736" s="113">
        <v>1443</v>
      </c>
      <c r="J2736" s="112">
        <v>15658</v>
      </c>
      <c r="K2736" s="112">
        <v>9273</v>
      </c>
      <c r="L2736" s="112">
        <v>3488</v>
      </c>
      <c r="M2736" s="112">
        <v>1781</v>
      </c>
      <c r="N2736" s="113">
        <v>1116</v>
      </c>
      <c r="O2736" s="112">
        <v>14610</v>
      </c>
      <c r="P2736" s="112">
        <v>8949</v>
      </c>
      <c r="Q2736" s="112">
        <v>3244</v>
      </c>
      <c r="R2736" s="112">
        <v>1370</v>
      </c>
      <c r="S2736" s="113">
        <v>1047</v>
      </c>
      <c r="T2736" s="17">
        <v>0.17447949929748363</v>
      </c>
      <c r="U2736" s="17">
        <v>0.16736762644235958</v>
      </c>
      <c r="V2736" s="17">
        <v>0.22878440366972486</v>
      </c>
      <c r="W2736" s="17">
        <v>3.0881527231892303E-2</v>
      </c>
      <c r="X2736" s="17">
        <v>0.293010752688172</v>
      </c>
      <c r="Y2736" s="17">
        <v>0.17447949929748363</v>
      </c>
      <c r="Z2736" s="17">
        <v>0.2021099389228207</v>
      </c>
      <c r="AA2736" s="17">
        <v>0.15775256618044309</v>
      </c>
      <c r="AB2736" s="17">
        <v>0.2558139534883721</v>
      </c>
      <c r="AC2736" s="17">
        <v>0.21669477234401358</v>
      </c>
    </row>
    <row r="2737" spans="1:29" ht="12.75" customHeight="1" x14ac:dyDescent="0.2">
      <c r="A2737" s="19">
        <v>42788</v>
      </c>
      <c r="B2737" s="19">
        <v>42424</v>
      </c>
      <c r="C2737" s="19">
        <v>40968</v>
      </c>
      <c r="D2737" s="16" t="s">
        <v>5</v>
      </c>
      <c r="E2737" s="114">
        <v>19258</v>
      </c>
      <c r="F2737" s="115">
        <v>11080</v>
      </c>
      <c r="G2737" s="113">
        <v>4582</v>
      </c>
      <c r="H2737" s="113">
        <v>2154</v>
      </c>
      <c r="I2737" s="113">
        <v>1442</v>
      </c>
      <c r="J2737" s="112">
        <v>16700</v>
      </c>
      <c r="K2737" s="112">
        <v>9627</v>
      </c>
      <c r="L2737" s="112">
        <v>4158</v>
      </c>
      <c r="M2737" s="112">
        <v>1591</v>
      </c>
      <c r="N2737" s="113">
        <v>1324</v>
      </c>
      <c r="O2737" s="112">
        <v>16673</v>
      </c>
      <c r="P2737" s="112">
        <v>10025</v>
      </c>
      <c r="Q2737" s="112">
        <v>3823</v>
      </c>
      <c r="R2737" s="112">
        <v>1574</v>
      </c>
      <c r="S2737" s="113">
        <v>1251</v>
      </c>
      <c r="T2737" s="17">
        <v>0.15317365269461081</v>
      </c>
      <c r="U2737" s="17">
        <v>0.15092967695024417</v>
      </c>
      <c r="V2737" s="17">
        <v>0.10197210197210205</v>
      </c>
      <c r="W2737" s="17">
        <v>0.3538654934003771</v>
      </c>
      <c r="X2737" s="17">
        <v>8.9123867069486495E-2</v>
      </c>
      <c r="Y2737" s="17">
        <v>0.15317365269461081</v>
      </c>
      <c r="Z2737" s="17">
        <v>8.2136927434319773E-2</v>
      </c>
      <c r="AA2737" s="17">
        <v>0.1573629704470827</v>
      </c>
      <c r="AB2737" s="17">
        <v>0.38878143133462273</v>
      </c>
      <c r="AC2737" s="17">
        <v>7.451564828613999E-2</v>
      </c>
    </row>
    <row r="2738" spans="1:29" ht="12.75" customHeight="1" x14ac:dyDescent="0.2">
      <c r="A2738" s="19">
        <v>42789</v>
      </c>
      <c r="B2738" s="19">
        <v>42425</v>
      </c>
      <c r="C2738" s="19">
        <v>40969</v>
      </c>
      <c r="D2738" s="16" t="s">
        <v>6</v>
      </c>
      <c r="E2738" s="114">
        <v>18930</v>
      </c>
      <c r="F2738" s="115">
        <v>10893</v>
      </c>
      <c r="G2738" s="113">
        <v>4529</v>
      </c>
      <c r="H2738" s="113">
        <v>2086</v>
      </c>
      <c r="I2738" s="113">
        <v>1422</v>
      </c>
      <c r="J2738" s="112">
        <v>17640</v>
      </c>
      <c r="K2738" s="112">
        <v>10455</v>
      </c>
      <c r="L2738" s="112">
        <v>4336</v>
      </c>
      <c r="M2738" s="112">
        <v>1672</v>
      </c>
      <c r="N2738" s="113">
        <v>1177</v>
      </c>
      <c r="O2738" s="112">
        <v>18880</v>
      </c>
      <c r="P2738" s="112">
        <v>11234</v>
      </c>
      <c r="Q2738" s="112">
        <v>4023</v>
      </c>
      <c r="R2738" s="112">
        <v>2068</v>
      </c>
      <c r="S2738" s="113">
        <v>1555</v>
      </c>
      <c r="T2738" s="17">
        <v>7.3129251700680298E-2</v>
      </c>
      <c r="U2738" s="17">
        <v>4.1893830703013002E-2</v>
      </c>
      <c r="V2738" s="17">
        <v>4.4511070110701212E-2</v>
      </c>
      <c r="W2738" s="17">
        <v>0.24760765550239228</v>
      </c>
      <c r="X2738" s="17">
        <v>0.20815632965165665</v>
      </c>
      <c r="Y2738" s="17">
        <v>7.3129251700680298E-2</v>
      </c>
      <c r="Z2738" s="17">
        <v>0.10186121788387625</v>
      </c>
      <c r="AA2738" s="17">
        <v>0.12521739130434772</v>
      </c>
      <c r="AB2738" s="17">
        <v>0.20230547550432276</v>
      </c>
      <c r="AC2738" s="17">
        <v>0.18697829716193648</v>
      </c>
    </row>
    <row r="2739" spans="1:29" ht="12.75" customHeight="1" x14ac:dyDescent="0.2">
      <c r="A2739" s="19">
        <v>42790</v>
      </c>
      <c r="B2739" s="19">
        <v>42426</v>
      </c>
      <c r="C2739" s="19">
        <v>40970</v>
      </c>
      <c r="D2739" s="16" t="s">
        <v>7</v>
      </c>
      <c r="E2739" s="114">
        <v>19069</v>
      </c>
      <c r="F2739" s="115">
        <v>10723</v>
      </c>
      <c r="G2739" s="113">
        <v>4417</v>
      </c>
      <c r="H2739" s="113">
        <v>2306</v>
      </c>
      <c r="I2739" s="113">
        <v>1623</v>
      </c>
      <c r="J2739" s="112">
        <v>17623</v>
      </c>
      <c r="K2739" s="112">
        <v>10506</v>
      </c>
      <c r="L2739" s="112">
        <v>4238</v>
      </c>
      <c r="M2739" s="112">
        <v>1447</v>
      </c>
      <c r="N2739" s="113">
        <v>1432</v>
      </c>
      <c r="O2739" s="112">
        <v>19665</v>
      </c>
      <c r="P2739" s="112">
        <v>11759</v>
      </c>
      <c r="Q2739" s="112">
        <v>4496</v>
      </c>
      <c r="R2739" s="112">
        <v>1853</v>
      </c>
      <c r="S2739" s="113">
        <v>1557</v>
      </c>
      <c r="T2739" s="17">
        <v>8.2051864041309708E-2</v>
      </c>
      <c r="U2739" s="17">
        <v>2.0654863887302533E-2</v>
      </c>
      <c r="V2739" s="17">
        <v>4.2236904200094294E-2</v>
      </c>
      <c r="W2739" s="17">
        <v>0.59364201796821003</v>
      </c>
      <c r="X2739" s="17">
        <v>0.1333798882681565</v>
      </c>
      <c r="Y2739" s="17">
        <v>8.2051864041309708E-2</v>
      </c>
      <c r="Z2739" s="17">
        <v>4.7679531021006305E-2</v>
      </c>
      <c r="AA2739" s="17">
        <v>3.6854460093896702E-2</v>
      </c>
      <c r="AB2739" s="17">
        <v>0.17174796747967469</v>
      </c>
      <c r="AC2739" s="17">
        <v>4.9805950840879687E-2</v>
      </c>
    </row>
    <row r="2740" spans="1:29" ht="12.75" customHeight="1" x14ac:dyDescent="0.2">
      <c r="A2740" s="19">
        <v>42791</v>
      </c>
      <c r="B2740" s="19">
        <v>42427</v>
      </c>
      <c r="C2740" s="19">
        <v>40971</v>
      </c>
      <c r="D2740" s="16" t="s">
        <v>1</v>
      </c>
      <c r="E2740" s="114">
        <v>20536</v>
      </c>
      <c r="F2740" s="115">
        <v>10856</v>
      </c>
      <c r="G2740" s="113">
        <v>5052</v>
      </c>
      <c r="H2740" s="113">
        <v>2790</v>
      </c>
      <c r="I2740" s="113">
        <v>1838</v>
      </c>
      <c r="J2740" s="112">
        <v>19841</v>
      </c>
      <c r="K2740" s="112">
        <v>10592</v>
      </c>
      <c r="L2740" s="112">
        <v>5125</v>
      </c>
      <c r="M2740" s="112">
        <v>2107</v>
      </c>
      <c r="N2740" s="113">
        <v>2017</v>
      </c>
      <c r="O2740" s="112">
        <v>20665</v>
      </c>
      <c r="P2740" s="112">
        <v>11354</v>
      </c>
      <c r="Q2740" s="112">
        <v>4943</v>
      </c>
      <c r="R2740" s="112">
        <v>2409</v>
      </c>
      <c r="S2740" s="113">
        <v>1959</v>
      </c>
      <c r="T2740" s="17">
        <v>3.5028476387278795E-2</v>
      </c>
      <c r="U2740" s="17">
        <v>2.4924471299093698E-2</v>
      </c>
      <c r="V2740" s="17">
        <v>-1.4243902439024403E-2</v>
      </c>
      <c r="W2740" s="17">
        <v>0.3241575700047461</v>
      </c>
      <c r="X2740" s="17">
        <v>-8.8745661874070403E-2</v>
      </c>
      <c r="Y2740" s="17">
        <v>3.5028476387278795E-2</v>
      </c>
      <c r="Z2740" s="17">
        <v>4.204261854482616E-2</v>
      </c>
      <c r="AA2740" s="17">
        <v>-9.0221501890869749E-2</v>
      </c>
      <c r="AB2740" s="17">
        <v>5.2433044134288842E-2</v>
      </c>
      <c r="AC2740" s="17">
        <v>3.9592760180995556E-2</v>
      </c>
    </row>
    <row r="2741" spans="1:29" ht="12.75" customHeight="1" x14ac:dyDescent="0.2">
      <c r="A2741" s="19">
        <v>42792</v>
      </c>
      <c r="B2741" s="19">
        <v>42428</v>
      </c>
      <c r="C2741" s="19">
        <v>40972</v>
      </c>
      <c r="D2741" s="16" t="s">
        <v>2</v>
      </c>
      <c r="E2741" s="114">
        <v>18698</v>
      </c>
      <c r="F2741" s="115">
        <v>11009</v>
      </c>
      <c r="G2741" s="113">
        <v>4321</v>
      </c>
      <c r="H2741" s="113">
        <v>2045</v>
      </c>
      <c r="I2741" s="113">
        <v>1323</v>
      </c>
      <c r="J2741" s="112">
        <v>17344</v>
      </c>
      <c r="K2741" s="112">
        <v>10074</v>
      </c>
      <c r="L2741" s="112">
        <v>4061</v>
      </c>
      <c r="M2741" s="112">
        <v>1757</v>
      </c>
      <c r="N2741" s="113">
        <v>1452</v>
      </c>
      <c r="O2741" s="112">
        <v>17847</v>
      </c>
      <c r="P2741" s="112">
        <v>10941</v>
      </c>
      <c r="Q2741" s="112">
        <v>3828</v>
      </c>
      <c r="R2741" s="112">
        <v>1705</v>
      </c>
      <c r="S2741" s="113">
        <v>1373</v>
      </c>
      <c r="T2741" s="17">
        <v>7.806734317343178E-2</v>
      </c>
      <c r="U2741" s="17">
        <v>9.2813182449871023E-2</v>
      </c>
      <c r="V2741" s="17">
        <v>6.4023639497660767E-2</v>
      </c>
      <c r="W2741" s="17">
        <v>0.16391576550939102</v>
      </c>
      <c r="X2741" s="17">
        <v>-8.8842975206611552E-2</v>
      </c>
      <c r="Y2741" s="17">
        <v>7.806734317343178E-2</v>
      </c>
      <c r="Z2741" s="17">
        <v>-1.8105601141633954E-2</v>
      </c>
      <c r="AA2741" s="17">
        <v>-0.12512654383478439</v>
      </c>
      <c r="AB2741" s="17">
        <v>0.14630044843049328</v>
      </c>
      <c r="AC2741" s="17">
        <v>-0.1024423337856174</v>
      </c>
    </row>
    <row r="2742" spans="1:29" ht="12.75" customHeight="1" x14ac:dyDescent="0.2">
      <c r="A2742" s="19">
        <v>42793</v>
      </c>
      <c r="B2742" s="19">
        <v>42429</v>
      </c>
      <c r="C2742" s="19">
        <v>40973</v>
      </c>
      <c r="D2742" s="16" t="s">
        <v>3</v>
      </c>
      <c r="E2742" s="114">
        <v>15948</v>
      </c>
      <c r="F2742" s="115">
        <v>9527</v>
      </c>
      <c r="G2742" s="113">
        <v>3657</v>
      </c>
      <c r="H2742" s="113">
        <v>1566</v>
      </c>
      <c r="I2742" s="113">
        <v>1198</v>
      </c>
      <c r="J2742" s="112">
        <v>17070</v>
      </c>
      <c r="K2742" s="112">
        <v>10392</v>
      </c>
      <c r="L2742" s="112">
        <v>3896</v>
      </c>
      <c r="M2742" s="112">
        <v>1548</v>
      </c>
      <c r="N2742" s="113">
        <v>1234</v>
      </c>
      <c r="O2742" s="112">
        <v>16727</v>
      </c>
      <c r="P2742" s="112">
        <v>10486</v>
      </c>
      <c r="Q2742" s="112">
        <v>3265</v>
      </c>
      <c r="R2742" s="112">
        <v>1720</v>
      </c>
      <c r="S2742" s="113">
        <v>1256</v>
      </c>
      <c r="T2742" s="17">
        <v>-6.5729349736379561E-2</v>
      </c>
      <c r="U2742" s="17">
        <v>-8.3237105465742922E-2</v>
      </c>
      <c r="V2742" s="17">
        <v>-6.1344969199178645E-2</v>
      </c>
      <c r="W2742" s="17">
        <v>1.1627906976744207E-2</v>
      </c>
      <c r="X2742" s="17">
        <v>-2.9173419773095621E-2</v>
      </c>
      <c r="Y2742" s="17">
        <v>-6.5729349736379561E-2</v>
      </c>
      <c r="Z2742" s="17">
        <v>-7.6124903025601265E-2</v>
      </c>
      <c r="AA2742" s="17">
        <v>-0.13709296838131191</v>
      </c>
      <c r="AB2742" s="17">
        <v>-5.8894230769230727E-2</v>
      </c>
      <c r="AC2742" s="17">
        <v>-3.8523274478330705E-2</v>
      </c>
    </row>
    <row r="2743" spans="1:29" ht="12.75" customHeight="1" x14ac:dyDescent="0.2">
      <c r="A2743" s="19">
        <v>42794</v>
      </c>
      <c r="B2743" s="19">
        <v>42430</v>
      </c>
      <c r="C2743" s="19">
        <v>40974</v>
      </c>
      <c r="D2743" s="16" t="s">
        <v>4</v>
      </c>
      <c r="E2743" s="114">
        <v>16040</v>
      </c>
      <c r="F2743" s="115">
        <v>9298</v>
      </c>
      <c r="G2743" s="113">
        <v>3750</v>
      </c>
      <c r="H2743" s="113">
        <v>1709</v>
      </c>
      <c r="I2743" s="113">
        <v>1283</v>
      </c>
      <c r="J2743" s="112">
        <v>16571</v>
      </c>
      <c r="K2743" s="112">
        <v>9141</v>
      </c>
      <c r="L2743" s="112">
        <v>4325</v>
      </c>
      <c r="M2743" s="112">
        <v>1895</v>
      </c>
      <c r="N2743" s="113">
        <v>1210</v>
      </c>
      <c r="O2743" s="112">
        <v>15330</v>
      </c>
      <c r="P2743" s="112">
        <v>9336</v>
      </c>
      <c r="Q2743" s="112">
        <v>3557</v>
      </c>
      <c r="R2743" s="112">
        <v>1350</v>
      </c>
      <c r="S2743" s="113">
        <v>1087</v>
      </c>
      <c r="T2743" s="17">
        <v>-3.2043932170659595E-2</v>
      </c>
      <c r="U2743" s="17">
        <v>1.7175363745760786E-2</v>
      </c>
      <c r="V2743" s="17">
        <v>-0.13294797687861271</v>
      </c>
      <c r="W2743" s="17">
        <v>-9.8153034300791586E-2</v>
      </c>
      <c r="X2743" s="17">
        <v>6.0330578512396649E-2</v>
      </c>
      <c r="Y2743" s="17">
        <v>-3.2043932170659595E-2</v>
      </c>
      <c r="Z2743" s="17">
        <v>1.4401047348898022E-2</v>
      </c>
      <c r="AA2743" s="17">
        <v>3.3057851239669311E-2</v>
      </c>
      <c r="AB2743" s="17">
        <v>-1.3848817080207687E-2</v>
      </c>
      <c r="AC2743" s="17">
        <v>-2.2848438690022843E-2</v>
      </c>
    </row>
    <row r="2744" spans="1:29" ht="12.75" customHeight="1" x14ac:dyDescent="0.2">
      <c r="A2744" s="19">
        <v>42795</v>
      </c>
      <c r="B2744" s="19">
        <v>42431</v>
      </c>
      <c r="C2744" s="19">
        <v>40975</v>
      </c>
      <c r="D2744" s="16" t="s">
        <v>5</v>
      </c>
      <c r="E2744" s="114">
        <v>19680</v>
      </c>
      <c r="F2744" s="115">
        <v>11285</v>
      </c>
      <c r="G2744" s="113">
        <v>4895</v>
      </c>
      <c r="H2744" s="113">
        <v>2018</v>
      </c>
      <c r="I2744" s="113">
        <v>1482</v>
      </c>
      <c r="J2744" s="112">
        <v>17970</v>
      </c>
      <c r="K2744" s="112">
        <v>10105</v>
      </c>
      <c r="L2744" s="112">
        <v>4844</v>
      </c>
      <c r="M2744" s="112">
        <v>1644</v>
      </c>
      <c r="N2744" s="113">
        <v>1377</v>
      </c>
      <c r="O2744" s="112">
        <v>17700</v>
      </c>
      <c r="P2744" s="112">
        <v>10783</v>
      </c>
      <c r="Q2744" s="112">
        <v>3924</v>
      </c>
      <c r="R2744" s="112">
        <v>1651</v>
      </c>
      <c r="S2744" s="113">
        <v>1342</v>
      </c>
      <c r="T2744" s="17">
        <v>9.5158597662771349E-2</v>
      </c>
      <c r="U2744" s="17">
        <v>0.11677387431964381</v>
      </c>
      <c r="V2744" s="17">
        <v>1.0528488852188378E-2</v>
      </c>
      <c r="W2744" s="17">
        <v>0.22749391727493928</v>
      </c>
      <c r="X2744" s="17">
        <v>7.6252723311546866E-2</v>
      </c>
      <c r="Y2744" s="17">
        <v>9.5158597662771349E-2</v>
      </c>
      <c r="Z2744" s="17">
        <v>0.15850528693152643</v>
      </c>
      <c r="AA2744" s="17">
        <v>0.14022827859305842</v>
      </c>
      <c r="AB2744" s="17">
        <v>0.10818231740801765</v>
      </c>
      <c r="AC2744" s="17">
        <v>6.1604584527220618E-2</v>
      </c>
    </row>
    <row r="2745" spans="1:29" ht="12.75" customHeight="1" x14ac:dyDescent="0.2">
      <c r="A2745" s="19">
        <v>42796</v>
      </c>
      <c r="B2745" s="19">
        <v>42432</v>
      </c>
      <c r="C2745" s="19">
        <v>40976</v>
      </c>
      <c r="D2745" s="16" t="s">
        <v>6</v>
      </c>
      <c r="E2745" s="114">
        <v>20024</v>
      </c>
      <c r="F2745" s="115">
        <v>11146</v>
      </c>
      <c r="G2745" s="113">
        <v>4933</v>
      </c>
      <c r="H2745" s="113">
        <v>2379</v>
      </c>
      <c r="I2745" s="113">
        <v>1566</v>
      </c>
      <c r="J2745" s="112">
        <v>18733</v>
      </c>
      <c r="K2745" s="112">
        <v>10909</v>
      </c>
      <c r="L2745" s="112">
        <v>4582</v>
      </c>
      <c r="M2745" s="112">
        <v>1819</v>
      </c>
      <c r="N2745" s="113">
        <v>1423</v>
      </c>
      <c r="O2745" s="112">
        <v>18896</v>
      </c>
      <c r="P2745" s="112">
        <v>11061</v>
      </c>
      <c r="Q2745" s="112">
        <v>4293</v>
      </c>
      <c r="R2745" s="112">
        <v>1926</v>
      </c>
      <c r="S2745" s="113">
        <v>1616</v>
      </c>
      <c r="T2745" s="17">
        <v>6.8915817007419999E-2</v>
      </c>
      <c r="U2745" s="17">
        <v>2.1725181043175334E-2</v>
      </c>
      <c r="V2745" s="17">
        <v>7.6604103011785218E-2</v>
      </c>
      <c r="W2745" s="17">
        <v>0.30786146234194622</v>
      </c>
      <c r="X2745" s="17">
        <v>0.10049191848208006</v>
      </c>
      <c r="Y2745" s="17">
        <v>6.8915817007419999E-2</v>
      </c>
      <c r="Z2745" s="17">
        <v>-2.6843235504653284E-3</v>
      </c>
      <c r="AA2745" s="17">
        <v>0.11656858306926221</v>
      </c>
      <c r="AB2745" s="17">
        <v>0.1924812030075187</v>
      </c>
      <c r="AC2745" s="17">
        <v>0.24582338902147982</v>
      </c>
    </row>
    <row r="2746" spans="1:29" ht="12.75" customHeight="1" x14ac:dyDescent="0.2">
      <c r="A2746" s="19">
        <v>42797</v>
      </c>
      <c r="B2746" s="19">
        <v>42433</v>
      </c>
      <c r="C2746" s="19">
        <v>40977</v>
      </c>
      <c r="D2746" s="16" t="s">
        <v>7</v>
      </c>
      <c r="E2746" s="114">
        <v>20080</v>
      </c>
      <c r="F2746" s="115">
        <v>11235</v>
      </c>
      <c r="G2746" s="113">
        <v>4740</v>
      </c>
      <c r="H2746" s="113">
        <v>2515</v>
      </c>
      <c r="I2746" s="113">
        <v>1590</v>
      </c>
      <c r="J2746" s="112">
        <v>18686</v>
      </c>
      <c r="K2746" s="112">
        <v>10656</v>
      </c>
      <c r="L2746" s="112">
        <v>4711</v>
      </c>
      <c r="M2746" s="112">
        <v>1941</v>
      </c>
      <c r="N2746" s="113">
        <v>1378</v>
      </c>
      <c r="O2746" s="112">
        <v>20020</v>
      </c>
      <c r="P2746" s="112">
        <v>12088</v>
      </c>
      <c r="Q2746" s="112">
        <v>4366</v>
      </c>
      <c r="R2746" s="112">
        <v>1981</v>
      </c>
      <c r="S2746" s="113">
        <v>1585</v>
      </c>
      <c r="T2746" s="17">
        <v>7.4601305790431338E-2</v>
      </c>
      <c r="U2746" s="17">
        <v>5.43355855855856E-2</v>
      </c>
      <c r="V2746" s="17">
        <v>6.1558055614518992E-3</v>
      </c>
      <c r="W2746" s="17">
        <v>0.29572385368366816</v>
      </c>
      <c r="X2746" s="17">
        <v>0.15384615384615374</v>
      </c>
      <c r="Y2746" s="17">
        <v>7.4601305790431338E-2</v>
      </c>
      <c r="Z2746" s="17">
        <v>-8.1732733959950954E-2</v>
      </c>
      <c r="AA2746" s="17">
        <v>-0.12287194670614354</v>
      </c>
      <c r="AB2746" s="17">
        <v>7.9399141630901227E-2</v>
      </c>
      <c r="AC2746" s="17">
        <v>1.4030612244897878E-2</v>
      </c>
    </row>
    <row r="2747" spans="1:29" ht="12.75" customHeight="1" x14ac:dyDescent="0.2">
      <c r="A2747" s="19">
        <v>42798</v>
      </c>
      <c r="B2747" s="19">
        <v>42434</v>
      </c>
      <c r="C2747" s="19">
        <v>40978</v>
      </c>
      <c r="D2747" s="16" t="s">
        <v>1</v>
      </c>
      <c r="E2747" s="114">
        <v>21503</v>
      </c>
      <c r="F2747" s="115">
        <v>11126</v>
      </c>
      <c r="G2747" s="113">
        <v>5639</v>
      </c>
      <c r="H2747" s="113">
        <v>2763</v>
      </c>
      <c r="I2747" s="113">
        <v>1975</v>
      </c>
      <c r="J2747" s="112">
        <v>21017</v>
      </c>
      <c r="K2747" s="112">
        <v>11170</v>
      </c>
      <c r="L2747" s="112">
        <v>5848</v>
      </c>
      <c r="M2747" s="112">
        <v>2091</v>
      </c>
      <c r="N2747" s="113">
        <v>1908</v>
      </c>
      <c r="O2747" s="112">
        <v>21512.150189215714</v>
      </c>
      <c r="P2747" s="112">
        <v>11978</v>
      </c>
      <c r="Q2747" s="112">
        <v>5090</v>
      </c>
      <c r="R2747" s="112">
        <v>2541.1501892157148</v>
      </c>
      <c r="S2747" s="113">
        <v>1903</v>
      </c>
      <c r="T2747" s="17">
        <v>2.3124137602893002E-2</v>
      </c>
      <c r="U2747" s="17">
        <v>-3.9391226499552179E-3</v>
      </c>
      <c r="V2747" s="17">
        <v>-3.5738714090287282E-2</v>
      </c>
      <c r="W2747" s="17">
        <v>0.32137733142037295</v>
      </c>
      <c r="X2747" s="17">
        <v>3.5115303983228596E-2</v>
      </c>
      <c r="Y2747" s="17">
        <v>2.3124137602893002E-2</v>
      </c>
      <c r="Z2747" s="17">
        <v>-8.2316067304520013E-2</v>
      </c>
      <c r="AA2747" s="17">
        <v>-2.7758620689655178E-2</v>
      </c>
      <c r="AB2747" s="17">
        <v>-3.7282229965156843E-2</v>
      </c>
      <c r="AC2747" s="17">
        <v>0.14625652930934407</v>
      </c>
    </row>
    <row r="2748" spans="1:29" ht="12.75" customHeight="1" x14ac:dyDescent="0.2">
      <c r="A2748" s="19">
        <v>42799</v>
      </c>
      <c r="B2748" s="19">
        <v>42435</v>
      </c>
      <c r="C2748" s="19">
        <v>40979</v>
      </c>
      <c r="D2748" s="16" t="s">
        <v>2</v>
      </c>
      <c r="E2748" s="114">
        <v>19280</v>
      </c>
      <c r="F2748" s="115">
        <v>11264</v>
      </c>
      <c r="G2748" s="113">
        <v>4742</v>
      </c>
      <c r="H2748" s="113">
        <v>1878</v>
      </c>
      <c r="I2748" s="113">
        <v>1396</v>
      </c>
      <c r="J2748" s="112">
        <v>18936</v>
      </c>
      <c r="K2748" s="112">
        <v>10932</v>
      </c>
      <c r="L2748" s="112">
        <v>4616</v>
      </c>
      <c r="M2748" s="112">
        <v>1743</v>
      </c>
      <c r="N2748" s="113">
        <v>1645</v>
      </c>
      <c r="O2748" s="112">
        <v>20378</v>
      </c>
      <c r="P2748" s="112">
        <v>12058</v>
      </c>
      <c r="Q2748" s="112">
        <v>4512</v>
      </c>
      <c r="R2748" s="112">
        <v>2772</v>
      </c>
      <c r="S2748" s="113">
        <v>1036</v>
      </c>
      <c r="T2748" s="17">
        <v>1.8166455428812789E-2</v>
      </c>
      <c r="U2748" s="17">
        <v>3.0369557263080882E-2</v>
      </c>
      <c r="V2748" s="17">
        <v>2.7296360485268734E-2</v>
      </c>
      <c r="W2748" s="17">
        <v>7.745266781411364E-2</v>
      </c>
      <c r="X2748" s="17">
        <v>-0.15136778115501515</v>
      </c>
      <c r="Y2748" s="17">
        <v>1.8166455428812789E-2</v>
      </c>
      <c r="Z2748" s="17">
        <v>-8.7491898898250153E-2</v>
      </c>
      <c r="AA2748" s="17">
        <v>-0.17559109874826151</v>
      </c>
      <c r="AB2748" s="17">
        <v>-0.1704946996466431</v>
      </c>
      <c r="AC2748" s="17">
        <v>-0.10570147341447789</v>
      </c>
    </row>
    <row r="2749" spans="1:29" ht="12.75" customHeight="1" x14ac:dyDescent="0.2">
      <c r="A2749" s="19">
        <v>42800</v>
      </c>
      <c r="B2749" s="19">
        <v>42436</v>
      </c>
      <c r="C2749" s="19">
        <v>40980</v>
      </c>
      <c r="D2749" s="16" t="s">
        <v>3</v>
      </c>
      <c r="E2749" s="114">
        <v>17467</v>
      </c>
      <c r="F2749" s="115">
        <v>10209</v>
      </c>
      <c r="G2749" s="113">
        <v>4250</v>
      </c>
      <c r="H2749" s="113">
        <v>1682</v>
      </c>
      <c r="I2749" s="113">
        <v>1326</v>
      </c>
      <c r="J2749" s="112">
        <v>17180</v>
      </c>
      <c r="K2749" s="112">
        <v>9937</v>
      </c>
      <c r="L2749" s="112">
        <v>4306</v>
      </c>
      <c r="M2749" s="112">
        <v>1762</v>
      </c>
      <c r="N2749" s="113">
        <v>1175</v>
      </c>
      <c r="O2749" s="112">
        <v>18363</v>
      </c>
      <c r="P2749" s="112">
        <v>11104</v>
      </c>
      <c r="Q2749" s="112">
        <v>3738</v>
      </c>
      <c r="R2749" s="112">
        <v>2209</v>
      </c>
      <c r="S2749" s="113">
        <v>1312</v>
      </c>
      <c r="T2749" s="17">
        <v>1.6705471478463352E-2</v>
      </c>
      <c r="U2749" s="17">
        <v>2.737244641239811E-2</v>
      </c>
      <c r="V2749" s="17">
        <v>-1.3005109150023175E-2</v>
      </c>
      <c r="W2749" s="17">
        <v>-4.5402951191827468E-2</v>
      </c>
      <c r="X2749" s="17">
        <v>0.12851063829787224</v>
      </c>
      <c r="Y2749" s="17">
        <v>1.6705471478463352E-2</v>
      </c>
      <c r="Z2749" s="17">
        <v>-7.1233624454148492E-2</v>
      </c>
      <c r="AA2749" s="17">
        <v>-3.3431885376392967E-2</v>
      </c>
      <c r="AB2749" s="17">
        <v>-0.12441436751691826</v>
      </c>
      <c r="AC2749" s="17">
        <v>8.9564502875924434E-2</v>
      </c>
    </row>
    <row r="2750" spans="1:29" ht="12.75" customHeight="1" x14ac:dyDescent="0.2">
      <c r="A2750" s="19">
        <v>42801</v>
      </c>
      <c r="B2750" s="19">
        <v>42437</v>
      </c>
      <c r="C2750" s="19">
        <v>40981</v>
      </c>
      <c r="D2750" s="16" t="s">
        <v>4</v>
      </c>
      <c r="E2750" s="114">
        <v>16673</v>
      </c>
      <c r="F2750" s="115">
        <v>9339</v>
      </c>
      <c r="G2750" s="113">
        <v>3974</v>
      </c>
      <c r="H2750" s="113">
        <v>2063</v>
      </c>
      <c r="I2750" s="113">
        <v>1297</v>
      </c>
      <c r="J2750" s="112">
        <v>15346</v>
      </c>
      <c r="K2750" s="112">
        <v>8834</v>
      </c>
      <c r="L2750" s="112">
        <v>3903</v>
      </c>
      <c r="M2750" s="112">
        <v>1353</v>
      </c>
      <c r="N2750" s="113">
        <v>1256</v>
      </c>
      <c r="O2750" s="112">
        <v>15537</v>
      </c>
      <c r="P2750" s="112">
        <v>9413</v>
      </c>
      <c r="Q2750" s="112">
        <v>3535</v>
      </c>
      <c r="R2750" s="112">
        <v>1352</v>
      </c>
      <c r="S2750" s="113">
        <v>1237</v>
      </c>
      <c r="T2750" s="17">
        <v>8.6472044832529571E-2</v>
      </c>
      <c r="U2750" s="17">
        <v>5.7165496943626826E-2</v>
      </c>
      <c r="V2750" s="17">
        <v>1.8191135024340221E-2</v>
      </c>
      <c r="W2750" s="17">
        <v>0.52475979305247589</v>
      </c>
      <c r="X2750" s="17">
        <v>3.2643312101910738E-2</v>
      </c>
      <c r="Y2750" s="17">
        <v>8.6472044832529571E-2</v>
      </c>
      <c r="Z2750" s="17">
        <v>-9.6500530222694003E-3</v>
      </c>
      <c r="AA2750" s="17">
        <v>8.5495766184102706E-2</v>
      </c>
      <c r="AB2750" s="17">
        <v>0.16422121896162523</v>
      </c>
      <c r="AC2750" s="17">
        <v>3.1001589825119247E-2</v>
      </c>
    </row>
    <row r="2751" spans="1:29" ht="12.75" customHeight="1" x14ac:dyDescent="0.2">
      <c r="A2751" s="19">
        <v>42802</v>
      </c>
      <c r="B2751" s="19">
        <v>42438</v>
      </c>
      <c r="C2751" s="19">
        <v>40982</v>
      </c>
      <c r="D2751" s="16" t="s">
        <v>5</v>
      </c>
      <c r="E2751" s="114">
        <v>19807</v>
      </c>
      <c r="F2751" s="115">
        <v>10989</v>
      </c>
      <c r="G2751" s="113">
        <v>5227</v>
      </c>
      <c r="H2751" s="113">
        <v>2231</v>
      </c>
      <c r="I2751" s="113">
        <v>1360</v>
      </c>
      <c r="J2751" s="112">
        <v>17306</v>
      </c>
      <c r="K2751" s="112">
        <v>9595</v>
      </c>
      <c r="L2751" s="112">
        <v>4613</v>
      </c>
      <c r="M2751" s="112">
        <v>1969</v>
      </c>
      <c r="N2751" s="113">
        <v>1129</v>
      </c>
      <c r="O2751" s="112">
        <v>18610</v>
      </c>
      <c r="P2751" s="112">
        <v>11545</v>
      </c>
      <c r="Q2751" s="112">
        <v>4033</v>
      </c>
      <c r="R2751" s="112">
        <v>1619</v>
      </c>
      <c r="S2751" s="113">
        <v>1413</v>
      </c>
      <c r="T2751" s="17">
        <v>0.14451635271004282</v>
      </c>
      <c r="U2751" s="17">
        <v>0.14528400208441905</v>
      </c>
      <c r="V2751" s="17">
        <v>0.1331021027530892</v>
      </c>
      <c r="W2751" s="17">
        <v>0.13306246825799906</v>
      </c>
      <c r="X2751" s="17">
        <v>0.20460584588131092</v>
      </c>
      <c r="Y2751" s="17">
        <v>0.14451635271004282</v>
      </c>
      <c r="Z2751" s="17">
        <v>4.7968720198359627E-2</v>
      </c>
      <c r="AA2751" s="17">
        <v>0.37407991587802303</v>
      </c>
      <c r="AB2751" s="17">
        <v>0.19432548179871523</v>
      </c>
      <c r="AC2751" s="17">
        <v>-2.6485325697924167E-2</v>
      </c>
    </row>
    <row r="2752" spans="1:29" ht="12.75" customHeight="1" x14ac:dyDescent="0.2">
      <c r="A2752" s="19">
        <v>42803</v>
      </c>
      <c r="B2752" s="19">
        <v>42439</v>
      </c>
      <c r="C2752" s="19">
        <v>40983</v>
      </c>
      <c r="D2752" s="16" t="s">
        <v>6</v>
      </c>
      <c r="E2752" s="114">
        <v>21668</v>
      </c>
      <c r="F2752" s="115">
        <v>11839</v>
      </c>
      <c r="G2752" s="113">
        <v>5666</v>
      </c>
      <c r="H2752" s="113">
        <v>2675</v>
      </c>
      <c r="I2752" s="113">
        <v>1488</v>
      </c>
      <c r="J2752" s="112">
        <v>18998</v>
      </c>
      <c r="K2752" s="112">
        <v>11034</v>
      </c>
      <c r="L2752" s="112">
        <v>4328</v>
      </c>
      <c r="M2752" s="112">
        <v>2195</v>
      </c>
      <c r="N2752" s="113">
        <v>1441</v>
      </c>
      <c r="O2752" s="112">
        <v>18840</v>
      </c>
      <c r="P2752" s="112">
        <v>11018</v>
      </c>
      <c r="Q2752" s="112">
        <v>4532</v>
      </c>
      <c r="R2752" s="112">
        <v>1931</v>
      </c>
      <c r="S2752" s="113">
        <v>1359</v>
      </c>
      <c r="T2752" s="17">
        <v>0.14054110959048316</v>
      </c>
      <c r="U2752" s="17">
        <v>7.2956316838861612E-2</v>
      </c>
      <c r="V2752" s="17">
        <v>0.30914972273567476</v>
      </c>
      <c r="W2752" s="17">
        <v>0.21867881548974943</v>
      </c>
      <c r="X2752" s="17">
        <v>3.2616238723109037E-2</v>
      </c>
      <c r="Y2752" s="17">
        <v>0.14054110959048316</v>
      </c>
      <c r="Z2752" s="17">
        <v>-1.9706880847892738E-2</v>
      </c>
      <c r="AA2752" s="17">
        <v>0.14049919484702089</v>
      </c>
      <c r="AB2752" s="17">
        <v>0.23215108245048355</v>
      </c>
      <c r="AC2752" s="17">
        <v>-8.3743842364532028E-2</v>
      </c>
    </row>
    <row r="2753" spans="1:29" ht="12.75" customHeight="1" x14ac:dyDescent="0.2">
      <c r="A2753" s="19">
        <v>42804</v>
      </c>
      <c r="B2753" s="19">
        <v>42440</v>
      </c>
      <c r="C2753" s="19">
        <v>40984</v>
      </c>
      <c r="D2753" s="16" t="s">
        <v>7</v>
      </c>
      <c r="E2753" s="114">
        <v>22717</v>
      </c>
      <c r="F2753" s="115">
        <v>12884</v>
      </c>
      <c r="G2753" s="113">
        <v>5676</v>
      </c>
      <c r="H2753" s="113">
        <v>2848</v>
      </c>
      <c r="I2753" s="113">
        <v>1309</v>
      </c>
      <c r="J2753" s="112">
        <v>20470</v>
      </c>
      <c r="K2753" s="112">
        <v>11797</v>
      </c>
      <c r="L2753" s="112">
        <v>4393</v>
      </c>
      <c r="M2753" s="112">
        <v>2743</v>
      </c>
      <c r="N2753" s="113">
        <v>1537</v>
      </c>
      <c r="O2753" s="112">
        <v>20134</v>
      </c>
      <c r="P2753" s="112">
        <v>12009</v>
      </c>
      <c r="Q2753" s="112">
        <v>4481</v>
      </c>
      <c r="R2753" s="112">
        <v>2031</v>
      </c>
      <c r="S2753" s="113">
        <v>1613</v>
      </c>
      <c r="T2753" s="17">
        <v>0.10977039570102587</v>
      </c>
      <c r="U2753" s="17">
        <v>9.2142070017801059E-2</v>
      </c>
      <c r="V2753" s="17">
        <v>0.29205554290917379</v>
      </c>
      <c r="W2753" s="17">
        <v>3.8279256288734853E-2</v>
      </c>
      <c r="X2753" s="17">
        <v>-0.14834092387768383</v>
      </c>
      <c r="Y2753" s="17">
        <v>0.10977039570102587</v>
      </c>
      <c r="Z2753" s="17">
        <v>7.2058578798468886E-2</v>
      </c>
      <c r="AA2753" s="17">
        <v>7.0135746606334815E-2</v>
      </c>
      <c r="AB2753" s="17">
        <v>0.15443858937981347</v>
      </c>
      <c r="AC2753" s="17">
        <v>-0.15165262475696695</v>
      </c>
    </row>
    <row r="2754" spans="1:29" ht="12.75" customHeight="1" x14ac:dyDescent="0.2">
      <c r="A2754" s="19">
        <v>42805</v>
      </c>
      <c r="B2754" s="19">
        <v>42441</v>
      </c>
      <c r="C2754" s="19">
        <v>40985</v>
      </c>
      <c r="D2754" s="16" t="s">
        <v>1</v>
      </c>
      <c r="E2754" s="114">
        <v>25048</v>
      </c>
      <c r="F2754" s="115">
        <v>12588</v>
      </c>
      <c r="G2754" s="113">
        <v>6788</v>
      </c>
      <c r="H2754" s="113">
        <v>3418</v>
      </c>
      <c r="I2754" s="113">
        <v>2254</v>
      </c>
      <c r="J2754" s="112">
        <v>23350</v>
      </c>
      <c r="K2754" s="112">
        <v>12239</v>
      </c>
      <c r="L2754" s="112">
        <v>6099</v>
      </c>
      <c r="M2754" s="112">
        <v>2795</v>
      </c>
      <c r="N2754" s="113">
        <v>2217</v>
      </c>
      <c r="O2754" s="112">
        <v>20702</v>
      </c>
      <c r="P2754" s="112">
        <v>12440</v>
      </c>
      <c r="Q2754" s="112">
        <v>4388</v>
      </c>
      <c r="R2754" s="112">
        <v>2424</v>
      </c>
      <c r="S2754" s="113">
        <v>1450</v>
      </c>
      <c r="T2754" s="17">
        <v>7.2719486081370466E-2</v>
      </c>
      <c r="U2754" s="17">
        <v>2.85154015850968E-2</v>
      </c>
      <c r="V2754" s="17">
        <v>0.11296933923594032</v>
      </c>
      <c r="W2754" s="17">
        <v>0.22289803220035775</v>
      </c>
      <c r="X2754" s="17">
        <v>1.6689219666215616E-2</v>
      </c>
      <c r="Y2754" s="17">
        <v>7.2719486081370466E-2</v>
      </c>
      <c r="Z2754" s="17">
        <v>0</v>
      </c>
      <c r="AA2754" s="17">
        <v>0.11589676146638173</v>
      </c>
      <c r="AB2754" s="17">
        <v>0.1905259491466389</v>
      </c>
      <c r="AC2754" s="17">
        <v>0.22766884531590414</v>
      </c>
    </row>
    <row r="2755" spans="1:29" ht="12.75" customHeight="1" x14ac:dyDescent="0.2">
      <c r="A2755" s="19">
        <v>42806</v>
      </c>
      <c r="B2755" s="19">
        <v>42442</v>
      </c>
      <c r="C2755" s="19">
        <v>40986</v>
      </c>
      <c r="D2755" s="16" t="s">
        <v>2</v>
      </c>
      <c r="E2755" s="114">
        <v>23175</v>
      </c>
      <c r="F2755" s="115">
        <v>12661</v>
      </c>
      <c r="G2755" s="113">
        <v>6024</v>
      </c>
      <c r="H2755" s="113">
        <v>2695</v>
      </c>
      <c r="I2755" s="113">
        <v>1795</v>
      </c>
      <c r="J2755" s="112">
        <v>20416</v>
      </c>
      <c r="K2755" s="112">
        <v>11860</v>
      </c>
      <c r="L2755" s="112">
        <v>4882</v>
      </c>
      <c r="M2755" s="112">
        <v>2168</v>
      </c>
      <c r="N2755" s="113">
        <v>1506</v>
      </c>
      <c r="O2755" s="112">
        <v>19614</v>
      </c>
      <c r="P2755" s="112">
        <v>11786</v>
      </c>
      <c r="Q2755" s="112">
        <v>4423</v>
      </c>
      <c r="R2755" s="112">
        <v>1834</v>
      </c>
      <c r="S2755" s="113">
        <v>1571</v>
      </c>
      <c r="T2755" s="17">
        <v>0.13513910658307204</v>
      </c>
      <c r="U2755" s="17">
        <v>6.753794266441826E-2</v>
      </c>
      <c r="V2755" s="17">
        <v>0.23392052437525601</v>
      </c>
      <c r="W2755" s="17">
        <v>0.24308118081180807</v>
      </c>
      <c r="X2755" s="17">
        <v>0.19189907038512621</v>
      </c>
      <c r="Y2755" s="17">
        <v>0.13513910658307204</v>
      </c>
      <c r="Z2755" s="17">
        <v>1.8174507438681209E-2</v>
      </c>
      <c r="AA2755" s="17">
        <v>0.23190184049079754</v>
      </c>
      <c r="AB2755" s="17">
        <v>0.32107843137254899</v>
      </c>
      <c r="AC2755" s="17">
        <v>0.15137908915971776</v>
      </c>
    </row>
    <row r="2756" spans="1:29" ht="12.75" customHeight="1" x14ac:dyDescent="0.2">
      <c r="A2756" s="19">
        <v>42807</v>
      </c>
      <c r="B2756" s="19">
        <v>42443</v>
      </c>
      <c r="C2756" s="19">
        <v>40987</v>
      </c>
      <c r="D2756" s="16" t="s">
        <v>3</v>
      </c>
      <c r="E2756" s="114">
        <v>19970</v>
      </c>
      <c r="F2756" s="115">
        <v>11222</v>
      </c>
      <c r="G2756" s="113">
        <v>5321</v>
      </c>
      <c r="H2756" s="113">
        <v>2115</v>
      </c>
      <c r="I2756" s="113">
        <v>1312</v>
      </c>
      <c r="J2756" s="112">
        <v>19057</v>
      </c>
      <c r="K2756" s="112">
        <v>11387</v>
      </c>
      <c r="L2756" s="112">
        <v>4339</v>
      </c>
      <c r="M2756" s="112">
        <v>2017</v>
      </c>
      <c r="N2756" s="113">
        <v>1314</v>
      </c>
      <c r="O2756" s="112">
        <v>17989</v>
      </c>
      <c r="P2756" s="112">
        <v>10975</v>
      </c>
      <c r="Q2756" s="112">
        <v>3735</v>
      </c>
      <c r="R2756" s="112">
        <v>1911</v>
      </c>
      <c r="S2756" s="113">
        <v>1368</v>
      </c>
      <c r="T2756" s="17">
        <v>4.7908904864354396E-2</v>
      </c>
      <c r="U2756" s="17">
        <v>-1.4490208132080462E-2</v>
      </c>
      <c r="V2756" s="17">
        <v>0.22631942843973274</v>
      </c>
      <c r="W2756" s="17">
        <v>4.8587010411502263E-2</v>
      </c>
      <c r="X2756" s="17">
        <v>-1.5220700152207556E-3</v>
      </c>
      <c r="Y2756" s="17">
        <v>4.7908904864354396E-2</v>
      </c>
      <c r="Z2756" s="17">
        <v>6.3595867690266372E-2</v>
      </c>
      <c r="AA2756" s="17">
        <v>0.40136950223860945</v>
      </c>
      <c r="AB2756" s="17">
        <v>0.14077669902912615</v>
      </c>
      <c r="AC2756" s="17">
        <v>0.12425021422450722</v>
      </c>
    </row>
    <row r="2757" spans="1:29" ht="12.75" customHeight="1" x14ac:dyDescent="0.2">
      <c r="A2757" s="19">
        <v>42808</v>
      </c>
      <c r="B2757" s="19">
        <v>42444</v>
      </c>
      <c r="C2757" s="19">
        <v>40988</v>
      </c>
      <c r="D2757" s="16" t="s">
        <v>4</v>
      </c>
      <c r="E2757" s="114">
        <v>17341</v>
      </c>
      <c r="F2757" s="115">
        <v>10115</v>
      </c>
      <c r="G2757" s="113">
        <v>4089</v>
      </c>
      <c r="H2757" s="113">
        <v>1878</v>
      </c>
      <c r="I2757" s="113">
        <v>1259</v>
      </c>
      <c r="J2757" s="112">
        <v>17570</v>
      </c>
      <c r="K2757" s="112">
        <v>10256</v>
      </c>
      <c r="L2757" s="112">
        <v>4235</v>
      </c>
      <c r="M2757" s="112">
        <v>1764</v>
      </c>
      <c r="N2757" s="113">
        <v>1315</v>
      </c>
      <c r="O2757" s="112">
        <v>17737</v>
      </c>
      <c r="P2757" s="112">
        <v>10773</v>
      </c>
      <c r="Q2757" s="112">
        <v>4091</v>
      </c>
      <c r="R2757" s="112">
        <v>1481</v>
      </c>
      <c r="S2757" s="113">
        <v>1392</v>
      </c>
      <c r="T2757" s="17">
        <v>-1.3033579965850861E-2</v>
      </c>
      <c r="U2757" s="17">
        <v>-1.3748049921996852E-2</v>
      </c>
      <c r="V2757" s="17">
        <v>-3.4474616292798133E-2</v>
      </c>
      <c r="W2757" s="17">
        <v>6.4625850340136015E-2</v>
      </c>
      <c r="X2757" s="17">
        <v>-4.2585551330798443E-2</v>
      </c>
      <c r="Y2757" s="17">
        <v>-1.3033579965850861E-2</v>
      </c>
      <c r="Z2757" s="17">
        <v>0.10474006116207946</v>
      </c>
      <c r="AA2757" s="17">
        <v>0.13080752212389379</v>
      </c>
      <c r="AB2757" s="17">
        <v>0.36482558139534893</v>
      </c>
      <c r="AC2757" s="17">
        <v>0.18661639962299725</v>
      </c>
    </row>
    <row r="2758" spans="1:29" ht="12.75" customHeight="1" x14ac:dyDescent="0.2">
      <c r="A2758" s="19">
        <v>42809</v>
      </c>
      <c r="B2758" s="19">
        <v>42445</v>
      </c>
      <c r="C2758" s="19">
        <v>40989</v>
      </c>
      <c r="D2758" s="16" t="s">
        <v>5</v>
      </c>
      <c r="E2758" s="114">
        <v>19690</v>
      </c>
      <c r="F2758" s="115">
        <v>11127</v>
      </c>
      <c r="G2758" s="113">
        <v>5048</v>
      </c>
      <c r="H2758" s="113">
        <v>2143</v>
      </c>
      <c r="I2758" s="113">
        <v>1372</v>
      </c>
      <c r="J2758" s="112">
        <v>20096</v>
      </c>
      <c r="K2758" s="112">
        <v>11111</v>
      </c>
      <c r="L2758" s="112">
        <v>5343</v>
      </c>
      <c r="M2758" s="112">
        <v>2164</v>
      </c>
      <c r="N2758" s="113">
        <v>1478</v>
      </c>
      <c r="O2758" s="112">
        <v>19402</v>
      </c>
      <c r="P2758" s="112">
        <v>11842</v>
      </c>
      <c r="Q2758" s="112">
        <v>4257</v>
      </c>
      <c r="R2758" s="112">
        <v>1826</v>
      </c>
      <c r="S2758" s="113">
        <v>1477</v>
      </c>
      <c r="T2758" s="17">
        <v>-2.0203025477707026E-2</v>
      </c>
      <c r="U2758" s="17">
        <v>1.440014400144074E-3</v>
      </c>
      <c r="V2758" s="17">
        <v>-5.5212427475201165E-2</v>
      </c>
      <c r="W2758" s="17">
        <v>-9.7042513863215829E-3</v>
      </c>
      <c r="X2758" s="17">
        <v>-7.1718538565629264E-2</v>
      </c>
      <c r="Y2758" s="17">
        <v>-2.0203025477707026E-2</v>
      </c>
      <c r="Z2758" s="17">
        <v>6.1635340139299721E-2</v>
      </c>
      <c r="AA2758" s="17">
        <v>0.31185031185031176</v>
      </c>
      <c r="AB2758" s="17">
        <v>0.1866002214839424</v>
      </c>
      <c r="AC2758" s="17">
        <v>1.3293943870014813E-2</v>
      </c>
    </row>
    <row r="2759" spans="1:29" ht="12.75" customHeight="1" x14ac:dyDescent="0.2">
      <c r="A2759" s="19">
        <v>42810</v>
      </c>
      <c r="B2759" s="19">
        <v>42446</v>
      </c>
      <c r="C2759" s="19">
        <v>40990</v>
      </c>
      <c r="D2759" s="16" t="s">
        <v>6</v>
      </c>
      <c r="E2759" s="114">
        <v>20191</v>
      </c>
      <c r="F2759" s="115">
        <v>11608</v>
      </c>
      <c r="G2759" s="113">
        <v>4899</v>
      </c>
      <c r="H2759" s="113">
        <v>2293</v>
      </c>
      <c r="I2759" s="113">
        <v>1391</v>
      </c>
      <c r="J2759" s="112">
        <v>22133</v>
      </c>
      <c r="K2759" s="112">
        <v>12337</v>
      </c>
      <c r="L2759" s="112">
        <v>5697</v>
      </c>
      <c r="M2759" s="112">
        <v>2442</v>
      </c>
      <c r="N2759" s="113">
        <v>1657</v>
      </c>
      <c r="O2759" s="112">
        <v>20269</v>
      </c>
      <c r="P2759" s="112">
        <v>11698</v>
      </c>
      <c r="Q2759" s="112">
        <v>4682</v>
      </c>
      <c r="R2759" s="112">
        <v>2083</v>
      </c>
      <c r="S2759" s="113">
        <v>1806</v>
      </c>
      <c r="T2759" s="17">
        <v>-8.7742285275380638E-2</v>
      </c>
      <c r="U2759" s="17">
        <v>-5.9090540650077017E-2</v>
      </c>
      <c r="V2759" s="17">
        <v>-0.14007372301211163</v>
      </c>
      <c r="W2759" s="17">
        <v>-6.1015561015561048E-2</v>
      </c>
      <c r="X2759" s="17">
        <v>-0.16053108026554008</v>
      </c>
      <c r="Y2759" s="17">
        <v>-8.7742285275380638E-2</v>
      </c>
      <c r="Z2759" s="17">
        <v>-3.2505417569594908E-2</v>
      </c>
      <c r="AA2759" s="17">
        <v>-6.5967588179218328E-2</v>
      </c>
      <c r="AB2759" s="17">
        <v>0.10346487006737237</v>
      </c>
      <c r="AC2759" s="17">
        <v>-0.10373711340206182</v>
      </c>
    </row>
    <row r="2760" spans="1:29" ht="12.75" customHeight="1" x14ac:dyDescent="0.2">
      <c r="A2760" s="19">
        <v>42811</v>
      </c>
      <c r="B2760" s="19">
        <v>42447</v>
      </c>
      <c r="C2760" s="19">
        <v>40991</v>
      </c>
      <c r="D2760" s="16" t="s">
        <v>7</v>
      </c>
      <c r="E2760" s="114">
        <v>21364</v>
      </c>
      <c r="F2760" s="115">
        <v>11654</v>
      </c>
      <c r="G2760" s="113">
        <v>5461</v>
      </c>
      <c r="H2760" s="113">
        <v>2771</v>
      </c>
      <c r="I2760" s="113">
        <v>1478</v>
      </c>
      <c r="J2760" s="112">
        <v>22234</v>
      </c>
      <c r="K2760" s="112">
        <v>12742</v>
      </c>
      <c r="L2760" s="112">
        <v>5173</v>
      </c>
      <c r="M2760" s="112">
        <v>2658</v>
      </c>
      <c r="N2760" s="113">
        <v>1661</v>
      </c>
      <c r="O2760" s="112">
        <v>20802</v>
      </c>
      <c r="P2760" s="112">
        <v>12537</v>
      </c>
      <c r="Q2760" s="112">
        <v>4471</v>
      </c>
      <c r="R2760" s="112">
        <v>2125</v>
      </c>
      <c r="S2760" s="113">
        <v>1669</v>
      </c>
      <c r="T2760" s="17">
        <v>-3.9129261491409606E-2</v>
      </c>
      <c r="U2760" s="17">
        <v>-8.5386909433369906E-2</v>
      </c>
      <c r="V2760" s="17">
        <v>5.5673690315097613E-2</v>
      </c>
      <c r="W2760" s="17">
        <v>4.2513167795334761E-2</v>
      </c>
      <c r="X2760" s="17">
        <v>-0.11017459361830217</v>
      </c>
      <c r="Y2760" s="17">
        <v>-3.9129261491409606E-2</v>
      </c>
      <c r="Z2760" s="17">
        <v>-7.5079365079365079E-2</v>
      </c>
      <c r="AA2760" s="17">
        <v>1.9413851036027552E-2</v>
      </c>
      <c r="AB2760" s="17">
        <v>0.1182405165456013</v>
      </c>
      <c r="AC2760" s="17">
        <v>-0.13211978860833817</v>
      </c>
    </row>
    <row r="2761" spans="1:29" ht="12.75" customHeight="1" x14ac:dyDescent="0.2">
      <c r="A2761" s="19">
        <v>42812</v>
      </c>
      <c r="B2761" s="19">
        <v>42448</v>
      </c>
      <c r="C2761" s="19">
        <v>40992</v>
      </c>
      <c r="D2761" s="16" t="s">
        <v>1</v>
      </c>
      <c r="E2761" s="114">
        <v>22179</v>
      </c>
      <c r="F2761" s="115">
        <v>11474</v>
      </c>
      <c r="G2761" s="113">
        <v>6418</v>
      </c>
      <c r="H2761" s="113">
        <v>2380</v>
      </c>
      <c r="I2761" s="113">
        <v>1907</v>
      </c>
      <c r="J2761" s="112">
        <v>25063</v>
      </c>
      <c r="K2761" s="112">
        <v>12776</v>
      </c>
      <c r="L2761" s="112">
        <v>6844</v>
      </c>
      <c r="M2761" s="112">
        <v>3035</v>
      </c>
      <c r="N2761" s="113">
        <v>2408</v>
      </c>
      <c r="O2761" s="112">
        <v>21725</v>
      </c>
      <c r="P2761" s="112">
        <v>12351</v>
      </c>
      <c r="Q2761" s="112">
        <v>4722</v>
      </c>
      <c r="R2761" s="112">
        <v>2619</v>
      </c>
      <c r="S2761" s="113">
        <v>2033</v>
      </c>
      <c r="T2761" s="17">
        <v>-0.11507002354067752</v>
      </c>
      <c r="U2761" s="17">
        <v>-0.10190983093299932</v>
      </c>
      <c r="V2761" s="17">
        <v>-6.2244301578024519E-2</v>
      </c>
      <c r="W2761" s="17">
        <v>-0.21581548599670508</v>
      </c>
      <c r="X2761" s="17">
        <v>-0.2080564784053156</v>
      </c>
      <c r="Y2761" s="17">
        <v>-0.11507002354067752</v>
      </c>
      <c r="Z2761" s="17">
        <v>-0.12652253349573694</v>
      </c>
      <c r="AA2761" s="17">
        <v>0.10350756533700145</v>
      </c>
      <c r="AB2761" s="17">
        <v>-0.13799348062296268</v>
      </c>
      <c r="AC2761" s="17">
        <v>2.1424745581146265E-2</v>
      </c>
    </row>
    <row r="2762" spans="1:29" ht="12.75" customHeight="1" x14ac:dyDescent="0.2">
      <c r="A2762" s="19">
        <v>42813</v>
      </c>
      <c r="B2762" s="19">
        <v>42449</v>
      </c>
      <c r="C2762" s="19">
        <v>40993</v>
      </c>
      <c r="D2762" s="16" t="s">
        <v>2</v>
      </c>
      <c r="E2762" s="114">
        <v>21212</v>
      </c>
      <c r="F2762" s="115">
        <v>11648</v>
      </c>
      <c r="G2762" s="113">
        <v>5562</v>
      </c>
      <c r="H2762" s="113">
        <v>2396</v>
      </c>
      <c r="I2762" s="113">
        <v>1606</v>
      </c>
      <c r="J2762" s="112">
        <v>21707</v>
      </c>
      <c r="K2762" s="112">
        <v>12636</v>
      </c>
      <c r="L2762" s="112">
        <v>4814</v>
      </c>
      <c r="M2762" s="112">
        <v>2363</v>
      </c>
      <c r="N2762" s="113">
        <v>1894</v>
      </c>
      <c r="O2762" s="112">
        <v>20957</v>
      </c>
      <c r="P2762" s="112">
        <v>12617</v>
      </c>
      <c r="Q2762" s="112">
        <v>4839</v>
      </c>
      <c r="R2762" s="112">
        <v>1969</v>
      </c>
      <c r="S2762" s="113">
        <v>1532</v>
      </c>
      <c r="T2762" s="17">
        <v>-2.2803703874326287E-2</v>
      </c>
      <c r="U2762" s="17">
        <v>-7.8189300411522611E-2</v>
      </c>
      <c r="V2762" s="17">
        <v>0.15538014125467381</v>
      </c>
      <c r="W2762" s="17">
        <v>1.3965298349555733E-2</v>
      </c>
      <c r="X2762" s="17">
        <v>-0.15205913410770855</v>
      </c>
      <c r="Y2762" s="17">
        <v>-2.2803703874326287E-2</v>
      </c>
      <c r="Z2762" s="17">
        <v>-0.11368132704306799</v>
      </c>
      <c r="AA2762" s="17">
        <v>-2.6941917424772588E-2</v>
      </c>
      <c r="AB2762" s="17">
        <v>7.1077335717478762E-2</v>
      </c>
      <c r="AC2762" s="17">
        <v>-6.2463514302393497E-2</v>
      </c>
    </row>
    <row r="2763" spans="1:29" ht="12.75" customHeight="1" x14ac:dyDescent="0.2">
      <c r="A2763" s="19">
        <v>42814</v>
      </c>
      <c r="B2763" s="19">
        <v>42450</v>
      </c>
      <c r="C2763" s="19">
        <v>40994</v>
      </c>
      <c r="D2763" s="16" t="s">
        <v>3</v>
      </c>
      <c r="E2763" s="114">
        <v>19790</v>
      </c>
      <c r="F2763" s="115">
        <v>11238</v>
      </c>
      <c r="G2763" s="113">
        <v>5022</v>
      </c>
      <c r="H2763" s="113">
        <v>2144</v>
      </c>
      <c r="I2763" s="113">
        <v>1386</v>
      </c>
      <c r="J2763" s="112">
        <v>21474</v>
      </c>
      <c r="K2763" s="112">
        <v>12039</v>
      </c>
      <c r="L2763" s="112">
        <v>5486</v>
      </c>
      <c r="M2763" s="112">
        <v>2378</v>
      </c>
      <c r="N2763" s="113">
        <v>1571</v>
      </c>
      <c r="O2763" s="112">
        <v>20087</v>
      </c>
      <c r="P2763" s="112">
        <v>11963</v>
      </c>
      <c r="Q2763" s="112">
        <v>4499</v>
      </c>
      <c r="R2763" s="112">
        <v>2114</v>
      </c>
      <c r="S2763" s="113">
        <v>1511</v>
      </c>
      <c r="T2763" s="17">
        <v>-7.842041538604827E-2</v>
      </c>
      <c r="U2763" s="17">
        <v>-6.6533765262895561E-2</v>
      </c>
      <c r="V2763" s="17">
        <v>-8.4578928180823909E-2</v>
      </c>
      <c r="W2763" s="17">
        <v>-9.8402018502943611E-2</v>
      </c>
      <c r="X2763" s="17">
        <v>-0.11775938892425208</v>
      </c>
      <c r="Y2763" s="17">
        <v>-7.842041538604827E-2</v>
      </c>
      <c r="Z2763" s="17">
        <v>-6.5291524577892335E-2</v>
      </c>
      <c r="AA2763" s="17">
        <v>-9.4319206492335383E-2</v>
      </c>
      <c r="AB2763" s="17">
        <v>9.5554420030659282E-2</v>
      </c>
      <c r="AC2763" s="17">
        <v>-0.15949060036385687</v>
      </c>
    </row>
    <row r="2764" spans="1:29" ht="12.75" customHeight="1" x14ac:dyDescent="0.2">
      <c r="A2764" s="19">
        <v>42815</v>
      </c>
      <c r="B2764" s="19">
        <v>42451</v>
      </c>
      <c r="C2764" s="19">
        <v>40995</v>
      </c>
      <c r="D2764" s="16" t="s">
        <v>4</v>
      </c>
      <c r="E2764" s="114">
        <v>19351</v>
      </c>
      <c r="F2764" s="115">
        <v>10769</v>
      </c>
      <c r="G2764" s="113">
        <v>5188</v>
      </c>
      <c r="H2764" s="113">
        <v>2042</v>
      </c>
      <c r="I2764" s="113">
        <v>1352</v>
      </c>
      <c r="J2764" s="112">
        <v>19423</v>
      </c>
      <c r="K2764" s="112">
        <v>10875</v>
      </c>
      <c r="L2764" s="112">
        <v>5192</v>
      </c>
      <c r="M2764" s="112">
        <v>1923</v>
      </c>
      <c r="N2764" s="113">
        <v>1433</v>
      </c>
      <c r="O2764" s="112">
        <v>18071</v>
      </c>
      <c r="P2764" s="112">
        <v>10852</v>
      </c>
      <c r="Q2764" s="112">
        <v>3982</v>
      </c>
      <c r="R2764" s="112">
        <v>1573</v>
      </c>
      <c r="S2764" s="113">
        <v>1664</v>
      </c>
      <c r="T2764" s="17">
        <v>-3.7069453740410374E-3</v>
      </c>
      <c r="U2764" s="17">
        <v>-9.7471264367816612E-3</v>
      </c>
      <c r="V2764" s="17">
        <v>-7.7041602465333092E-4</v>
      </c>
      <c r="W2764" s="17">
        <v>6.1882475299011919E-2</v>
      </c>
      <c r="X2764" s="17">
        <v>-5.6524773203070477E-2</v>
      </c>
      <c r="Y2764" s="17">
        <v>-3.7069453740410374E-3</v>
      </c>
      <c r="Z2764" s="17">
        <v>2.2697056030389406E-2</v>
      </c>
      <c r="AA2764" s="17">
        <v>0.26044703595723995</v>
      </c>
      <c r="AB2764" s="17">
        <v>8.0995235574377933E-2</v>
      </c>
      <c r="AC2764" s="17">
        <v>1.1219147344801783E-2</v>
      </c>
    </row>
    <row r="2765" spans="1:29" ht="12.75" customHeight="1" x14ac:dyDescent="0.2">
      <c r="A2765" s="19">
        <v>42816</v>
      </c>
      <c r="B2765" s="19">
        <v>42452</v>
      </c>
      <c r="C2765" s="19">
        <v>40996</v>
      </c>
      <c r="D2765" s="16" t="s">
        <v>5</v>
      </c>
      <c r="E2765" s="114">
        <v>20731</v>
      </c>
      <c r="F2765" s="115">
        <v>11354</v>
      </c>
      <c r="G2765" s="113">
        <v>5765</v>
      </c>
      <c r="H2765" s="113">
        <v>2358</v>
      </c>
      <c r="I2765" s="113">
        <v>1254</v>
      </c>
      <c r="J2765" s="112">
        <v>19966</v>
      </c>
      <c r="K2765" s="112">
        <v>11503</v>
      </c>
      <c r="L2765" s="112">
        <v>5136</v>
      </c>
      <c r="M2765" s="112">
        <v>1837</v>
      </c>
      <c r="N2765" s="113">
        <v>1490</v>
      </c>
      <c r="O2765" s="112">
        <v>19897.129310657405</v>
      </c>
      <c r="P2765" s="112">
        <v>12060</v>
      </c>
      <c r="Q2765" s="112">
        <v>4352</v>
      </c>
      <c r="R2765" s="112">
        <v>1926</v>
      </c>
      <c r="S2765" s="113">
        <v>1559.1293106574053</v>
      </c>
      <c r="T2765" s="17">
        <v>3.83151357307423E-2</v>
      </c>
      <c r="U2765" s="17">
        <v>-1.2953142658436945E-2</v>
      </c>
      <c r="V2765" s="17">
        <v>0.12246884735202501</v>
      </c>
      <c r="W2765" s="17">
        <v>0.28361458900381065</v>
      </c>
      <c r="X2765" s="17">
        <v>-0.15838926174496648</v>
      </c>
      <c r="Y2765" s="17">
        <v>3.83151357307423E-2</v>
      </c>
      <c r="Z2765" s="17">
        <v>7.5428165764486188E-3</v>
      </c>
      <c r="AA2765" s="17">
        <v>0.30992956146330375</v>
      </c>
      <c r="AB2765" s="17">
        <v>0.32620922384701911</v>
      </c>
      <c r="AC2765" s="17">
        <v>-0.10747330960854096</v>
      </c>
    </row>
    <row r="2766" spans="1:29" ht="12.75" customHeight="1" x14ac:dyDescent="0.2">
      <c r="A2766" s="19">
        <v>42817</v>
      </c>
      <c r="B2766" s="19">
        <v>42453</v>
      </c>
      <c r="C2766" s="19">
        <v>40997</v>
      </c>
      <c r="D2766" s="16" t="s">
        <v>6</v>
      </c>
      <c r="E2766" s="114">
        <v>22575</v>
      </c>
      <c r="F2766" s="115">
        <v>12143</v>
      </c>
      <c r="G2766" s="113">
        <v>5959</v>
      </c>
      <c r="H2766" s="113">
        <v>2806</v>
      </c>
      <c r="I2766" s="113">
        <v>1667</v>
      </c>
      <c r="J2766" s="112">
        <v>22822</v>
      </c>
      <c r="K2766" s="112">
        <v>12676</v>
      </c>
      <c r="L2766" s="112">
        <v>5913</v>
      </c>
      <c r="M2766" s="112">
        <v>2543</v>
      </c>
      <c r="N2766" s="113">
        <v>1690</v>
      </c>
      <c r="O2766" s="112">
        <v>20106.944458560127</v>
      </c>
      <c r="P2766" s="112">
        <v>11972</v>
      </c>
      <c r="Q2766" s="112">
        <v>4351</v>
      </c>
      <c r="R2766" s="112">
        <v>2005.6018005163553</v>
      </c>
      <c r="S2766" s="113">
        <v>1778.3426580437715</v>
      </c>
      <c r="T2766" s="17">
        <v>-1.0822890193672774E-2</v>
      </c>
      <c r="U2766" s="17">
        <v>-4.2047964657620729E-2</v>
      </c>
      <c r="V2766" s="17">
        <v>7.7794689666836891E-3</v>
      </c>
      <c r="W2766" s="17">
        <v>0.10342115611482505</v>
      </c>
      <c r="X2766" s="17">
        <v>-1.3609467455621305E-2</v>
      </c>
      <c r="Y2766" s="17">
        <v>-1.0822890193672774E-2</v>
      </c>
      <c r="Z2766" s="17">
        <v>-2.9336530775379677E-2</v>
      </c>
      <c r="AA2766" s="17">
        <v>4.4156299281584044E-2</v>
      </c>
      <c r="AB2766" s="17">
        <v>0.17062995410930326</v>
      </c>
      <c r="AC2766" s="17">
        <v>2.2699386503067576E-2</v>
      </c>
    </row>
    <row r="2767" spans="1:29" ht="12.75" customHeight="1" x14ac:dyDescent="0.2">
      <c r="A2767" s="19">
        <v>42818</v>
      </c>
      <c r="B2767" s="19">
        <v>42454</v>
      </c>
      <c r="C2767" s="19">
        <v>40998</v>
      </c>
      <c r="D2767" s="16" t="s">
        <v>7</v>
      </c>
      <c r="E2767" s="114">
        <v>23405</v>
      </c>
      <c r="F2767" s="115">
        <v>12724</v>
      </c>
      <c r="G2767" s="113">
        <v>5821</v>
      </c>
      <c r="H2767" s="113">
        <v>3194</v>
      </c>
      <c r="I2767" s="113">
        <v>1666</v>
      </c>
      <c r="J2767" s="112">
        <v>22700</v>
      </c>
      <c r="K2767" s="112">
        <v>12751</v>
      </c>
      <c r="L2767" s="112">
        <v>5399</v>
      </c>
      <c r="M2767" s="112">
        <v>2893</v>
      </c>
      <c r="N2767" s="113">
        <v>1657</v>
      </c>
      <c r="O2767" s="112">
        <v>20578.909231386377</v>
      </c>
      <c r="P2767" s="112">
        <v>11936</v>
      </c>
      <c r="Q2767" s="112">
        <v>4741</v>
      </c>
      <c r="R2767" s="112">
        <v>2123</v>
      </c>
      <c r="S2767" s="113">
        <v>1778.9092313863773</v>
      </c>
      <c r="T2767" s="17">
        <v>3.1057268722467057E-2</v>
      </c>
      <c r="U2767" s="17">
        <v>-2.1174809818838014E-3</v>
      </c>
      <c r="V2767" s="17">
        <v>7.8162622707908858E-2</v>
      </c>
      <c r="W2767" s="17">
        <v>0.10404424472865537</v>
      </c>
      <c r="X2767" s="17">
        <v>5.4315027157514351E-3</v>
      </c>
      <c r="Y2767" s="17">
        <v>3.1057268722467057E-2</v>
      </c>
      <c r="Z2767" s="17">
        <v>-3.7737275958557026E-2</v>
      </c>
      <c r="AA2767" s="17">
        <v>-2.7889111556446244E-2</v>
      </c>
      <c r="AB2767" s="17">
        <v>0.32696302451184045</v>
      </c>
      <c r="AC2767" s="17">
        <v>-1.1275964391691429E-2</v>
      </c>
    </row>
    <row r="2768" spans="1:29" ht="12.75" customHeight="1" x14ac:dyDescent="0.2">
      <c r="A2768" s="19">
        <v>42819</v>
      </c>
      <c r="B2768" s="19">
        <v>42455</v>
      </c>
      <c r="C2768" s="19">
        <v>40999</v>
      </c>
      <c r="D2768" s="16" t="s">
        <v>1</v>
      </c>
      <c r="E2768" s="114">
        <v>25882</v>
      </c>
      <c r="F2768" s="115">
        <v>12829</v>
      </c>
      <c r="G2768" s="113">
        <v>7379</v>
      </c>
      <c r="H2768" s="113">
        <v>3531</v>
      </c>
      <c r="I2768" s="113">
        <v>2143</v>
      </c>
      <c r="J2768" s="112">
        <v>24286</v>
      </c>
      <c r="K2768" s="112">
        <v>12507</v>
      </c>
      <c r="L2768" s="112">
        <v>6805</v>
      </c>
      <c r="M2768" s="112">
        <v>2779</v>
      </c>
      <c r="N2768" s="113">
        <v>2195</v>
      </c>
      <c r="O2768" s="112">
        <v>21832</v>
      </c>
      <c r="P2768" s="112">
        <v>12432</v>
      </c>
      <c r="Q2768" s="112">
        <v>5113</v>
      </c>
      <c r="R2768" s="112">
        <v>2364</v>
      </c>
      <c r="S2768" s="113">
        <v>1923</v>
      </c>
      <c r="T2768" s="17">
        <v>6.5716873919130281E-2</v>
      </c>
      <c r="U2768" s="17">
        <v>2.5745582473814643E-2</v>
      </c>
      <c r="V2768" s="17">
        <v>8.4349742836149932E-2</v>
      </c>
      <c r="W2768" s="17">
        <v>0.2706009355883412</v>
      </c>
      <c r="X2768" s="17">
        <v>-2.369020501138952E-2</v>
      </c>
      <c r="Y2768" s="17">
        <v>6.5716873919130281E-2</v>
      </c>
      <c r="Z2768" s="17">
        <v>-1.4896721185594708E-2</v>
      </c>
      <c r="AA2768" s="17">
        <v>0.1796962430055955</v>
      </c>
      <c r="AB2768" s="17">
        <v>0.15694626474442996</v>
      </c>
      <c r="AC2768" s="17">
        <v>0.15712742980561556</v>
      </c>
    </row>
    <row r="2769" spans="1:29" ht="12.75" customHeight="1" x14ac:dyDescent="0.2">
      <c r="A2769" s="19">
        <v>42820</v>
      </c>
      <c r="B2769" s="19">
        <v>42456</v>
      </c>
      <c r="C2769" s="19">
        <v>41000</v>
      </c>
      <c r="D2769" s="16" t="s">
        <v>2</v>
      </c>
      <c r="E2769" s="114">
        <v>22736</v>
      </c>
      <c r="F2769" s="115">
        <v>12511</v>
      </c>
      <c r="G2769" s="113">
        <v>6148</v>
      </c>
      <c r="H2769" s="113">
        <v>2596</v>
      </c>
      <c r="I2769" s="113">
        <v>1481</v>
      </c>
      <c r="J2769" s="112">
        <v>23282</v>
      </c>
      <c r="K2769" s="112">
        <v>12997</v>
      </c>
      <c r="L2769" s="112">
        <v>5769</v>
      </c>
      <c r="M2769" s="112">
        <v>2540</v>
      </c>
      <c r="N2769" s="113">
        <v>1976</v>
      </c>
      <c r="O2769" s="112">
        <v>20397</v>
      </c>
      <c r="P2769" s="112">
        <v>12355</v>
      </c>
      <c r="Q2769" s="112">
        <v>4449</v>
      </c>
      <c r="R2769" s="112">
        <v>1933</v>
      </c>
      <c r="S2769" s="113">
        <v>1660</v>
      </c>
      <c r="T2769" s="17">
        <v>-2.3451593505712576E-2</v>
      </c>
      <c r="U2769" s="17">
        <v>-3.7393244594906561E-2</v>
      </c>
      <c r="V2769" s="17">
        <v>6.5695961171780226E-2</v>
      </c>
      <c r="W2769" s="17">
        <v>2.2047244094488105E-2</v>
      </c>
      <c r="X2769" s="17">
        <v>-0.25050607287449389</v>
      </c>
      <c r="Y2769" s="17">
        <v>-2.3451593505712576E-2</v>
      </c>
      <c r="Z2769" s="17">
        <v>-3.6281004467724531E-2</v>
      </c>
      <c r="AA2769" s="17">
        <v>2.0245602389644901E-2</v>
      </c>
      <c r="AB2769" s="17">
        <v>0.12527091460771556</v>
      </c>
      <c r="AC2769" s="17">
        <v>-7.0890840652446663E-2</v>
      </c>
    </row>
    <row r="2770" spans="1:29" ht="12.75" customHeight="1" x14ac:dyDescent="0.2">
      <c r="A2770" s="19">
        <v>42821</v>
      </c>
      <c r="B2770" s="19">
        <v>42457</v>
      </c>
      <c r="C2770" s="19">
        <v>41001</v>
      </c>
      <c r="D2770" s="16" t="s">
        <v>3</v>
      </c>
      <c r="E2770" s="114">
        <v>21634</v>
      </c>
      <c r="F2770" s="115">
        <v>11656</v>
      </c>
      <c r="G2770" s="113">
        <v>6126</v>
      </c>
      <c r="H2770" s="113">
        <v>2340</v>
      </c>
      <c r="I2770" s="113">
        <v>1512</v>
      </c>
      <c r="J2770" s="112">
        <v>21375</v>
      </c>
      <c r="K2770" s="112">
        <v>12202</v>
      </c>
      <c r="L2770" s="112">
        <v>5271</v>
      </c>
      <c r="M2770" s="112">
        <v>2393</v>
      </c>
      <c r="N2770" s="113">
        <v>1509</v>
      </c>
      <c r="O2770" s="112">
        <v>20218</v>
      </c>
      <c r="P2770" s="112">
        <v>12170</v>
      </c>
      <c r="Q2770" s="112">
        <v>4345</v>
      </c>
      <c r="R2770" s="112">
        <v>2096</v>
      </c>
      <c r="S2770" s="113">
        <v>1607</v>
      </c>
      <c r="T2770" s="17">
        <v>1.2116959064327526E-2</v>
      </c>
      <c r="U2770" s="17">
        <v>-4.4746762825766284E-2</v>
      </c>
      <c r="V2770" s="17">
        <v>0.16220830961866817</v>
      </c>
      <c r="W2770" s="17">
        <v>-2.214793146677807E-2</v>
      </c>
      <c r="X2770" s="17">
        <v>1.9880715705764551E-3</v>
      </c>
      <c r="Y2770" s="17">
        <v>1.2116959064327526E-2</v>
      </c>
      <c r="Z2770" s="17">
        <v>-5.1818107866265395E-2</v>
      </c>
      <c r="AA2770" s="17">
        <v>0.17717140661029984</v>
      </c>
      <c r="AB2770" s="17">
        <v>9.6018735362997765E-2</v>
      </c>
      <c r="AC2770" s="17">
        <v>-5.2631578947368585E-3</v>
      </c>
    </row>
    <row r="2771" spans="1:29" ht="12.75" customHeight="1" x14ac:dyDescent="0.2">
      <c r="A2771" s="19">
        <v>42822</v>
      </c>
      <c r="B2771" s="19">
        <v>42458</v>
      </c>
      <c r="C2771" s="19">
        <v>41002</v>
      </c>
      <c r="D2771" s="16" t="s">
        <v>4</v>
      </c>
      <c r="E2771" s="114">
        <v>19773</v>
      </c>
      <c r="F2771" s="115">
        <v>11285</v>
      </c>
      <c r="G2771" s="113">
        <v>4951</v>
      </c>
      <c r="H2771" s="113">
        <v>2090</v>
      </c>
      <c r="I2771" s="113">
        <v>1447</v>
      </c>
      <c r="J2771" s="112">
        <v>19368</v>
      </c>
      <c r="K2771" s="112">
        <v>10899</v>
      </c>
      <c r="L2771" s="112">
        <v>4869</v>
      </c>
      <c r="M2771" s="112">
        <v>2132</v>
      </c>
      <c r="N2771" s="113">
        <v>1468</v>
      </c>
      <c r="O2771" s="112">
        <v>17637</v>
      </c>
      <c r="P2771" s="112">
        <v>10754</v>
      </c>
      <c r="Q2771" s="112">
        <v>4092</v>
      </c>
      <c r="R2771" s="112">
        <v>1535</v>
      </c>
      <c r="S2771" s="113">
        <v>1256</v>
      </c>
      <c r="T2771" s="17">
        <v>2.091078066914509E-2</v>
      </c>
      <c r="U2771" s="17">
        <v>3.5416093219561517E-2</v>
      </c>
      <c r="V2771" s="17">
        <v>1.6841240501129562E-2</v>
      </c>
      <c r="W2771" s="17">
        <v>-1.9699812382739212E-2</v>
      </c>
      <c r="X2771" s="17">
        <v>-1.4305177111716638E-2</v>
      </c>
      <c r="Y2771" s="17">
        <v>2.091078066914509E-2</v>
      </c>
      <c r="Z2771" s="17">
        <v>7.5892857142856318E-3</v>
      </c>
      <c r="AA2771" s="17">
        <v>5.1837688548969529E-2</v>
      </c>
      <c r="AB2771" s="17">
        <v>9.4814038763750608E-2</v>
      </c>
      <c r="AC2771" s="17">
        <v>6.162876008804119E-2</v>
      </c>
    </row>
    <row r="2772" spans="1:29" ht="12.75" customHeight="1" x14ac:dyDescent="0.2">
      <c r="A2772" s="19">
        <v>42823</v>
      </c>
      <c r="B2772" s="19">
        <v>42459</v>
      </c>
      <c r="C2772" s="19">
        <v>41003</v>
      </c>
      <c r="D2772" s="16" t="s">
        <v>5</v>
      </c>
      <c r="E2772" s="114">
        <v>20345</v>
      </c>
      <c r="F2772" s="115">
        <v>11374</v>
      </c>
      <c r="G2772" s="113">
        <v>5335</v>
      </c>
      <c r="H2772" s="113">
        <v>2216</v>
      </c>
      <c r="I2772" s="113">
        <v>1420</v>
      </c>
      <c r="J2772" s="112">
        <v>19622</v>
      </c>
      <c r="K2772" s="112">
        <v>11187</v>
      </c>
      <c r="L2772" s="112">
        <v>5083</v>
      </c>
      <c r="M2772" s="112">
        <v>1937</v>
      </c>
      <c r="N2772" s="113">
        <v>1415</v>
      </c>
      <c r="O2772" s="112">
        <v>17999</v>
      </c>
      <c r="P2772" s="112">
        <v>10974</v>
      </c>
      <c r="Q2772" s="112">
        <v>3979</v>
      </c>
      <c r="R2772" s="112">
        <v>1834</v>
      </c>
      <c r="S2772" s="113">
        <v>1212</v>
      </c>
      <c r="T2772" s="17">
        <v>3.6846396901437206E-2</v>
      </c>
      <c r="U2772" s="17">
        <v>1.6715830875122961E-2</v>
      </c>
      <c r="V2772" s="17">
        <v>4.9577021444029201E-2</v>
      </c>
      <c r="W2772" s="17">
        <v>0.14403717088280854</v>
      </c>
      <c r="X2772" s="17">
        <v>3.5335689045936647E-3</v>
      </c>
      <c r="Y2772" s="17">
        <v>3.6846396901437206E-2</v>
      </c>
      <c r="Z2772" s="17">
        <v>-2.5113568183766199E-2</v>
      </c>
      <c r="AA2772" s="17">
        <v>-1.1487863627941408E-2</v>
      </c>
      <c r="AB2772" s="17">
        <v>5.1632498101746416E-2</v>
      </c>
      <c r="AC2772" s="17">
        <v>-7.9714841218405663E-2</v>
      </c>
    </row>
    <row r="2773" spans="1:29" ht="12.75" customHeight="1" x14ac:dyDescent="0.2">
      <c r="A2773" s="19">
        <v>42824</v>
      </c>
      <c r="B2773" s="19">
        <v>42460</v>
      </c>
      <c r="C2773" s="19">
        <v>41004</v>
      </c>
      <c r="D2773" s="16" t="s">
        <v>6</v>
      </c>
      <c r="E2773" s="114">
        <v>21372</v>
      </c>
      <c r="F2773" s="115">
        <v>11475</v>
      </c>
      <c r="G2773" s="113">
        <v>5806</v>
      </c>
      <c r="H2773" s="113">
        <v>2573</v>
      </c>
      <c r="I2773" s="113">
        <v>1518</v>
      </c>
      <c r="J2773" s="112">
        <v>20673</v>
      </c>
      <c r="K2773" s="112">
        <v>11428</v>
      </c>
      <c r="L2773" s="112">
        <v>5206</v>
      </c>
      <c r="M2773" s="112">
        <v>2388</v>
      </c>
      <c r="N2773" s="113">
        <v>1651</v>
      </c>
      <c r="O2773" s="112">
        <v>18660</v>
      </c>
      <c r="P2773" s="112">
        <v>11128</v>
      </c>
      <c r="Q2773" s="112">
        <v>4260</v>
      </c>
      <c r="R2773" s="112">
        <v>1695</v>
      </c>
      <c r="S2773" s="113">
        <v>1577</v>
      </c>
      <c r="T2773" s="17">
        <v>3.3812218836163144E-2</v>
      </c>
      <c r="U2773" s="17">
        <v>4.1127056352816549E-3</v>
      </c>
      <c r="V2773" s="17">
        <v>0.11525163273146366</v>
      </c>
      <c r="W2773" s="17">
        <v>7.7470686767169283E-2</v>
      </c>
      <c r="X2773" s="17">
        <v>-8.0557238037552992E-2</v>
      </c>
      <c r="Y2773" s="17">
        <v>3.3812218836163144E-2</v>
      </c>
      <c r="Z2773" s="17">
        <v>-0.10084626234132577</v>
      </c>
      <c r="AA2773" s="17">
        <v>1.8981880931838724E-3</v>
      </c>
      <c r="AB2773" s="17">
        <v>2.5508170585890833E-2</v>
      </c>
      <c r="AC2773" s="17">
        <v>-0.1143523920653442</v>
      </c>
    </row>
    <row r="2774" spans="1:29" ht="12.75" customHeight="1" x14ac:dyDescent="0.2">
      <c r="A2774" s="19">
        <v>42825</v>
      </c>
      <c r="B2774" s="19">
        <v>42461</v>
      </c>
      <c r="C2774" s="19">
        <v>41005</v>
      </c>
      <c r="D2774" s="16" t="s">
        <v>7</v>
      </c>
      <c r="E2774" s="114">
        <v>22418</v>
      </c>
      <c r="F2774" s="115">
        <v>12033</v>
      </c>
      <c r="G2774" s="113">
        <v>5727</v>
      </c>
      <c r="H2774" s="113">
        <v>3100</v>
      </c>
      <c r="I2774" s="113">
        <v>1558</v>
      </c>
      <c r="J2774" s="112">
        <v>22282</v>
      </c>
      <c r="K2774" s="112">
        <v>11739</v>
      </c>
      <c r="L2774" s="112">
        <v>6119</v>
      </c>
      <c r="M2774" s="112">
        <v>2846</v>
      </c>
      <c r="N2774" s="113">
        <v>1578</v>
      </c>
      <c r="O2774" s="112">
        <v>19475.690825871228</v>
      </c>
      <c r="P2774" s="112">
        <v>11350</v>
      </c>
      <c r="Q2774" s="112">
        <v>4391</v>
      </c>
      <c r="R2774" s="112">
        <v>2037</v>
      </c>
      <c r="S2774" s="113">
        <v>1697.6908258712274</v>
      </c>
      <c r="T2774" s="17">
        <v>6.1035813661252103E-3</v>
      </c>
      <c r="U2774" s="17">
        <v>2.5044722719141266E-2</v>
      </c>
      <c r="V2774" s="17">
        <v>-6.4062755352181755E-2</v>
      </c>
      <c r="W2774" s="17">
        <v>8.9248067463106207E-2</v>
      </c>
      <c r="X2774" s="17">
        <v>-1.2674271229404344E-2</v>
      </c>
      <c r="Y2774" s="17">
        <v>6.1035813661252103E-3</v>
      </c>
      <c r="Z2774" s="17">
        <v>-8.9237057220708405E-2</v>
      </c>
      <c r="AA2774" s="17">
        <v>-1.1904761904761862E-2</v>
      </c>
      <c r="AB2774" s="17">
        <v>0.22820919175911247</v>
      </c>
      <c r="AC2774" s="17">
        <v>-8.7822014051522235E-2</v>
      </c>
    </row>
    <row r="2775" spans="1:29" ht="12.75" customHeight="1" x14ac:dyDescent="0.2">
      <c r="A2775" s="19">
        <v>42826</v>
      </c>
      <c r="B2775" s="19">
        <v>42462</v>
      </c>
      <c r="C2775" s="19">
        <v>41006</v>
      </c>
      <c r="D2775" s="16" t="s">
        <v>1</v>
      </c>
      <c r="E2775" s="114">
        <v>24923</v>
      </c>
      <c r="F2775" s="115">
        <v>12291</v>
      </c>
      <c r="G2775" s="113">
        <v>7086</v>
      </c>
      <c r="H2775" s="113">
        <v>3411</v>
      </c>
      <c r="I2775" s="113">
        <v>2135</v>
      </c>
      <c r="J2775" s="112">
        <v>24112</v>
      </c>
      <c r="K2775" s="112">
        <v>11699</v>
      </c>
      <c r="L2775" s="112">
        <v>7197</v>
      </c>
      <c r="M2775" s="112">
        <v>2855</v>
      </c>
      <c r="N2775" s="113">
        <v>2361</v>
      </c>
      <c r="O2775" s="112">
        <v>21153.701210915613</v>
      </c>
      <c r="P2775" s="112">
        <v>11770</v>
      </c>
      <c r="Q2775" s="112">
        <v>5128</v>
      </c>
      <c r="R2775" s="112">
        <v>2189.8891302124071</v>
      </c>
      <c r="S2775" s="113">
        <v>2065.8120807032074</v>
      </c>
      <c r="T2775" s="17">
        <v>3.3634704711346997E-2</v>
      </c>
      <c r="U2775" s="17">
        <v>5.0602615608171586E-2</v>
      </c>
      <c r="V2775" s="17">
        <v>-1.5423092955398121E-2</v>
      </c>
      <c r="W2775" s="17">
        <v>0.1947460595446584</v>
      </c>
      <c r="X2775" s="17">
        <v>-9.5722151630664998E-2</v>
      </c>
      <c r="Y2775" s="17">
        <v>3.3634704711346997E-2</v>
      </c>
      <c r="Z2775" s="17">
        <v>-4.7947327652982152E-2</v>
      </c>
      <c r="AA2775" s="17">
        <v>0.17707641196013291</v>
      </c>
      <c r="AB2775" s="17">
        <v>0.13586413586413593</v>
      </c>
      <c r="AC2775" s="17">
        <v>0.14293361884368316</v>
      </c>
    </row>
    <row r="2776" spans="1:29" ht="12.75" customHeight="1" x14ac:dyDescent="0.2">
      <c r="A2776" s="19">
        <v>42827</v>
      </c>
      <c r="B2776" s="19">
        <v>42463</v>
      </c>
      <c r="C2776" s="19">
        <v>41007</v>
      </c>
      <c r="D2776" s="16" t="s">
        <v>2</v>
      </c>
      <c r="E2776" s="114">
        <v>22455</v>
      </c>
      <c r="F2776" s="115">
        <v>12301</v>
      </c>
      <c r="G2776" s="113">
        <v>6310</v>
      </c>
      <c r="H2776" s="113">
        <v>2260</v>
      </c>
      <c r="I2776" s="113">
        <v>1584</v>
      </c>
      <c r="J2776" s="112">
        <v>21016</v>
      </c>
      <c r="K2776" s="112">
        <v>11535</v>
      </c>
      <c r="L2776" s="112">
        <v>5549</v>
      </c>
      <c r="M2776" s="112">
        <v>2169</v>
      </c>
      <c r="N2776" s="113">
        <v>1763</v>
      </c>
      <c r="O2776" s="112">
        <v>18611.701397058532</v>
      </c>
      <c r="P2776" s="112">
        <v>11247</v>
      </c>
      <c r="Q2776" s="112">
        <v>4513</v>
      </c>
      <c r="R2776" s="112">
        <v>1550</v>
      </c>
      <c r="S2776" s="113">
        <v>1301.7013970585335</v>
      </c>
      <c r="T2776" s="17">
        <v>6.8471640654739208E-2</v>
      </c>
      <c r="U2776" s="17">
        <v>6.6406588643259656E-2</v>
      </c>
      <c r="V2776" s="17">
        <v>0.13714182735628033</v>
      </c>
      <c r="W2776" s="17">
        <v>4.195481788842792E-2</v>
      </c>
      <c r="X2776" s="17">
        <v>-0.1015314804310834</v>
      </c>
      <c r="Y2776" s="17">
        <v>6.8471640654739208E-2</v>
      </c>
      <c r="Z2776" s="17">
        <v>1.9138359569179864E-2</v>
      </c>
      <c r="AA2776" s="17">
        <v>9.1506659747448538E-2</v>
      </c>
      <c r="AB2776" s="17">
        <v>5.5482906781244345E-2</v>
      </c>
      <c r="AC2776" s="17">
        <v>-6.4935064935064957E-2</v>
      </c>
    </row>
    <row r="2777" spans="1:29" ht="12.75" customHeight="1" x14ac:dyDescent="0.2">
      <c r="A2777" s="19">
        <v>42828</v>
      </c>
      <c r="B2777" s="19">
        <v>42464</v>
      </c>
      <c r="C2777" s="19">
        <v>41008</v>
      </c>
      <c r="D2777" s="16" t="s">
        <v>3</v>
      </c>
      <c r="E2777" s="114">
        <v>20312</v>
      </c>
      <c r="F2777" s="115">
        <v>11032</v>
      </c>
      <c r="G2777" s="113">
        <v>5750</v>
      </c>
      <c r="H2777" s="113">
        <v>2097</v>
      </c>
      <c r="I2777" s="113">
        <v>1433</v>
      </c>
      <c r="J2777" s="112">
        <v>21831</v>
      </c>
      <c r="K2777" s="112">
        <v>11937</v>
      </c>
      <c r="L2777" s="112">
        <v>5796</v>
      </c>
      <c r="M2777" s="112">
        <v>2385</v>
      </c>
      <c r="N2777" s="113">
        <v>1713</v>
      </c>
      <c r="O2777" s="112">
        <v>17174</v>
      </c>
      <c r="P2777" s="112">
        <v>10362</v>
      </c>
      <c r="Q2777" s="112">
        <v>3896</v>
      </c>
      <c r="R2777" s="112">
        <v>1501</v>
      </c>
      <c r="S2777" s="113">
        <v>1415</v>
      </c>
      <c r="T2777" s="17">
        <v>-6.9579955109706382E-2</v>
      </c>
      <c r="U2777" s="17">
        <v>-7.5814693809164835E-2</v>
      </c>
      <c r="V2777" s="17">
        <v>-7.9365079365079083E-3</v>
      </c>
      <c r="W2777" s="17">
        <v>-0.12075471698113205</v>
      </c>
      <c r="X2777" s="17">
        <v>-0.16345592527729125</v>
      </c>
      <c r="Y2777" s="17">
        <v>-6.9579955109706382E-2</v>
      </c>
      <c r="Z2777" s="17">
        <v>-0.10802069857697283</v>
      </c>
      <c r="AA2777" s="17">
        <v>0.10322333077513424</v>
      </c>
      <c r="AB2777" s="17">
        <v>-3.8004750593824133E-3</v>
      </c>
      <c r="AC2777" s="17">
        <v>-0.16394399066511089</v>
      </c>
    </row>
    <row r="2778" spans="1:29" ht="12.75" customHeight="1" x14ac:dyDescent="0.2">
      <c r="A2778" s="19">
        <v>42829</v>
      </c>
      <c r="B2778" s="19">
        <v>42465</v>
      </c>
      <c r="C2778" s="19">
        <v>41009</v>
      </c>
      <c r="D2778" s="16" t="s">
        <v>4</v>
      </c>
      <c r="E2778" s="114">
        <v>19004</v>
      </c>
      <c r="F2778" s="115">
        <v>11136</v>
      </c>
      <c r="G2778" s="113">
        <v>4748</v>
      </c>
      <c r="H2778" s="113">
        <v>1719</v>
      </c>
      <c r="I2778" s="113">
        <v>1401</v>
      </c>
      <c r="J2778" s="112">
        <v>16813</v>
      </c>
      <c r="K2778" s="112">
        <v>10059</v>
      </c>
      <c r="L2778" s="112">
        <v>4140</v>
      </c>
      <c r="M2778" s="112">
        <v>1453</v>
      </c>
      <c r="N2778" s="113">
        <v>1161</v>
      </c>
      <c r="O2778" s="112">
        <v>16412</v>
      </c>
      <c r="P2778" s="112">
        <v>9941</v>
      </c>
      <c r="Q2778" s="112">
        <v>3685</v>
      </c>
      <c r="R2778" s="112">
        <v>1422</v>
      </c>
      <c r="S2778" s="113">
        <v>1364</v>
      </c>
      <c r="T2778" s="17">
        <v>0.13031582703860112</v>
      </c>
      <c r="U2778" s="17">
        <v>0.10706829704742016</v>
      </c>
      <c r="V2778" s="17">
        <v>0.14685990338164245</v>
      </c>
      <c r="W2778" s="17">
        <v>0.18306951135581562</v>
      </c>
      <c r="X2778" s="17">
        <v>0.20671834625323005</v>
      </c>
      <c r="Y2778" s="17">
        <v>0.13031582703860112</v>
      </c>
      <c r="Z2778" s="17">
        <v>0.1377196567225174</v>
      </c>
      <c r="AA2778" s="17">
        <v>4.8586572438162445E-2</v>
      </c>
      <c r="AB2778" s="17">
        <v>1.0582010582010692E-2</v>
      </c>
      <c r="AC2778" s="17">
        <v>-0.10077021822849808</v>
      </c>
    </row>
    <row r="2779" spans="1:29" ht="12.75" customHeight="1" x14ac:dyDescent="0.2">
      <c r="A2779" s="19">
        <v>42830</v>
      </c>
      <c r="B2779" s="19">
        <v>42466</v>
      </c>
      <c r="C2779" s="19">
        <v>41010</v>
      </c>
      <c r="D2779" s="16" t="s">
        <v>5</v>
      </c>
      <c r="E2779" s="114">
        <v>18608</v>
      </c>
      <c r="F2779" s="115">
        <v>11008</v>
      </c>
      <c r="G2779" s="113">
        <v>4721</v>
      </c>
      <c r="H2779" s="113">
        <v>1590</v>
      </c>
      <c r="I2779" s="113">
        <v>1289</v>
      </c>
      <c r="J2779" s="112">
        <v>16836</v>
      </c>
      <c r="K2779" s="112">
        <v>10287</v>
      </c>
      <c r="L2779" s="112">
        <v>4098</v>
      </c>
      <c r="M2779" s="112">
        <v>1399</v>
      </c>
      <c r="N2779" s="113">
        <v>1052</v>
      </c>
      <c r="O2779" s="112">
        <v>16538</v>
      </c>
      <c r="P2779" s="112">
        <v>10137</v>
      </c>
      <c r="Q2779" s="112">
        <v>3805</v>
      </c>
      <c r="R2779" s="112">
        <v>1336</v>
      </c>
      <c r="S2779" s="113">
        <v>1260</v>
      </c>
      <c r="T2779" s="17">
        <v>0.10525065336184358</v>
      </c>
      <c r="U2779" s="17">
        <v>7.0088461164576676E-2</v>
      </c>
      <c r="V2779" s="17">
        <v>0.15202537823328455</v>
      </c>
      <c r="W2779" s="17">
        <v>0.1365260900643317</v>
      </c>
      <c r="X2779" s="17">
        <v>0.22528517110266155</v>
      </c>
      <c r="Y2779" s="17">
        <v>0.10525065336184358</v>
      </c>
      <c r="Z2779" s="17">
        <v>0.11699644850329771</v>
      </c>
      <c r="AA2779" s="17">
        <v>0.15371456500488767</v>
      </c>
      <c r="AB2779" s="17">
        <v>-0.11568409343715236</v>
      </c>
      <c r="AC2779" s="17">
        <v>-5.3597650513950046E-2</v>
      </c>
    </row>
    <row r="2780" spans="1:29" ht="12.75" customHeight="1" x14ac:dyDescent="0.2">
      <c r="A2780" s="19">
        <v>42831</v>
      </c>
      <c r="B2780" s="19">
        <v>42467</v>
      </c>
      <c r="C2780" s="19">
        <v>41011</v>
      </c>
      <c r="D2780" s="16" t="s">
        <v>6</v>
      </c>
      <c r="E2780" s="114">
        <v>19397</v>
      </c>
      <c r="F2780" s="115">
        <v>11407</v>
      </c>
      <c r="G2780" s="113">
        <v>4795</v>
      </c>
      <c r="H2780" s="113">
        <v>1684</v>
      </c>
      <c r="I2780" s="113">
        <v>1511</v>
      </c>
      <c r="J2780" s="112">
        <v>18247</v>
      </c>
      <c r="K2780" s="112">
        <v>10520</v>
      </c>
      <c r="L2780" s="112">
        <v>4408</v>
      </c>
      <c r="M2780" s="112">
        <v>1984</v>
      </c>
      <c r="N2780" s="113">
        <v>1335</v>
      </c>
      <c r="O2780" s="112">
        <v>17927</v>
      </c>
      <c r="P2780" s="112">
        <v>10780</v>
      </c>
      <c r="Q2780" s="112">
        <v>4035</v>
      </c>
      <c r="R2780" s="112">
        <v>1653</v>
      </c>
      <c r="S2780" s="113">
        <v>1459</v>
      </c>
      <c r="T2780" s="17">
        <v>6.3024058749383549E-2</v>
      </c>
      <c r="U2780" s="17">
        <v>8.4315589353612275E-2</v>
      </c>
      <c r="V2780" s="17">
        <v>8.7794918330308613E-2</v>
      </c>
      <c r="W2780" s="17">
        <v>-0.15120967741935487</v>
      </c>
      <c r="X2780" s="17">
        <v>0.13183520599250942</v>
      </c>
      <c r="Y2780" s="17">
        <v>6.3024058749383549E-2</v>
      </c>
      <c r="Z2780" s="17">
        <v>0.21519122190263129</v>
      </c>
      <c r="AA2780" s="17">
        <v>0.22822745901639352</v>
      </c>
      <c r="AB2780" s="17">
        <v>-8.4284937466014176E-2</v>
      </c>
      <c r="AC2780" s="17">
        <v>0.11021307861866281</v>
      </c>
    </row>
    <row r="2781" spans="1:29" ht="12.75" customHeight="1" x14ac:dyDescent="0.2">
      <c r="A2781" s="19">
        <v>42832</v>
      </c>
      <c r="B2781" s="19">
        <v>42468</v>
      </c>
      <c r="C2781" s="19">
        <v>41012</v>
      </c>
      <c r="D2781" s="16" t="s">
        <v>7</v>
      </c>
      <c r="E2781" s="114">
        <v>21987</v>
      </c>
      <c r="F2781" s="115">
        <v>12250</v>
      </c>
      <c r="G2781" s="113">
        <v>5813</v>
      </c>
      <c r="H2781" s="113">
        <v>2216</v>
      </c>
      <c r="I2781" s="113">
        <v>1708</v>
      </c>
      <c r="J2781" s="112">
        <v>19201</v>
      </c>
      <c r="K2781" s="112">
        <v>11146</v>
      </c>
      <c r="L2781" s="112">
        <v>4561</v>
      </c>
      <c r="M2781" s="112">
        <v>2084</v>
      </c>
      <c r="N2781" s="113">
        <v>1410</v>
      </c>
      <c r="O2781" s="112">
        <v>17971</v>
      </c>
      <c r="P2781" s="112">
        <v>11215</v>
      </c>
      <c r="Q2781" s="112">
        <v>3983</v>
      </c>
      <c r="R2781" s="112">
        <v>1634</v>
      </c>
      <c r="S2781" s="113">
        <v>1139</v>
      </c>
      <c r="T2781" s="17">
        <v>0.14509660955158576</v>
      </c>
      <c r="U2781" s="17">
        <v>9.9048986183384091E-2</v>
      </c>
      <c r="V2781" s="17">
        <v>0.27450120587590443</v>
      </c>
      <c r="W2781" s="17">
        <v>6.3339731285988465E-2</v>
      </c>
      <c r="X2781" s="17">
        <v>0.21134751773049643</v>
      </c>
      <c r="Y2781" s="17">
        <v>0.14509660955158576</v>
      </c>
      <c r="Z2781" s="17">
        <v>0.19512195121951215</v>
      </c>
      <c r="AA2781" s="17">
        <v>0.4105799563212813</v>
      </c>
      <c r="AB2781" s="17">
        <v>0.2891215823152995</v>
      </c>
      <c r="AC2781" s="17">
        <v>6.616729088639195E-2</v>
      </c>
    </row>
    <row r="2782" spans="1:29" ht="12.75" customHeight="1" x14ac:dyDescent="0.2">
      <c r="A2782" s="19">
        <v>42833</v>
      </c>
      <c r="B2782" s="19">
        <v>42469</v>
      </c>
      <c r="C2782" s="19">
        <v>41013</v>
      </c>
      <c r="D2782" s="16" t="s">
        <v>1</v>
      </c>
      <c r="E2782" s="114">
        <v>24622</v>
      </c>
      <c r="F2782" s="115">
        <v>12202</v>
      </c>
      <c r="G2782" s="113">
        <v>7033</v>
      </c>
      <c r="H2782" s="113">
        <v>3349</v>
      </c>
      <c r="I2782" s="113">
        <v>2038</v>
      </c>
      <c r="J2782" s="112">
        <v>22259</v>
      </c>
      <c r="K2782" s="112">
        <v>11413</v>
      </c>
      <c r="L2782" s="112">
        <v>6416</v>
      </c>
      <c r="M2782" s="112">
        <v>2485</v>
      </c>
      <c r="N2782" s="113">
        <v>1945</v>
      </c>
      <c r="O2782" s="112">
        <v>19936</v>
      </c>
      <c r="P2782" s="112">
        <v>11849</v>
      </c>
      <c r="Q2782" s="112">
        <v>4699</v>
      </c>
      <c r="R2782" s="112">
        <v>1572</v>
      </c>
      <c r="S2782" s="113">
        <v>1816</v>
      </c>
      <c r="T2782" s="17">
        <v>0.10615930634799398</v>
      </c>
      <c r="U2782" s="17">
        <v>6.9131691930254924E-2</v>
      </c>
      <c r="V2782" s="17">
        <v>9.616583541147139E-2</v>
      </c>
      <c r="W2782" s="17">
        <v>0.34768611670020122</v>
      </c>
      <c r="X2782" s="17">
        <v>4.7814910025707036E-2</v>
      </c>
      <c r="Y2782" s="17">
        <v>0.10615930634799398</v>
      </c>
      <c r="Z2782" s="17">
        <v>0.14133383219530438</v>
      </c>
      <c r="AA2782" s="17">
        <v>0.29545035918216977</v>
      </c>
      <c r="AB2782" s="17">
        <v>0.5292237442922374</v>
      </c>
      <c r="AC2782" s="17">
        <v>0.14752252252252251</v>
      </c>
    </row>
    <row r="2783" spans="1:29" ht="12.75" customHeight="1" x14ac:dyDescent="0.2">
      <c r="A2783" s="19">
        <v>42834</v>
      </c>
      <c r="B2783" s="19">
        <v>42470</v>
      </c>
      <c r="C2783" s="19">
        <v>41014</v>
      </c>
      <c r="D2783" s="16" t="s">
        <v>2</v>
      </c>
      <c r="E2783" s="114">
        <v>22338</v>
      </c>
      <c r="F2783" s="115">
        <v>12277</v>
      </c>
      <c r="G2783" s="113">
        <v>5978</v>
      </c>
      <c r="H2783" s="113">
        <v>2397</v>
      </c>
      <c r="I2783" s="113">
        <v>1686</v>
      </c>
      <c r="J2783" s="112">
        <v>19088</v>
      </c>
      <c r="K2783" s="112">
        <v>10936</v>
      </c>
      <c r="L2783" s="112">
        <v>4788</v>
      </c>
      <c r="M2783" s="112">
        <v>1735</v>
      </c>
      <c r="N2783" s="113">
        <v>1629</v>
      </c>
      <c r="O2783" s="112">
        <v>18240</v>
      </c>
      <c r="P2783" s="112">
        <v>11035</v>
      </c>
      <c r="Q2783" s="112">
        <v>4184</v>
      </c>
      <c r="R2783" s="112">
        <v>1607</v>
      </c>
      <c r="S2783" s="113">
        <v>1414</v>
      </c>
      <c r="T2783" s="17">
        <v>0.17026404023470243</v>
      </c>
      <c r="U2783" s="17">
        <v>0.122622531089978</v>
      </c>
      <c r="V2783" s="17">
        <v>0.24853801169590639</v>
      </c>
      <c r="W2783" s="17">
        <v>0.3815561959654179</v>
      </c>
      <c r="X2783" s="17">
        <v>3.4990791896869267E-2</v>
      </c>
      <c r="Y2783" s="17">
        <v>0.17026404023470243</v>
      </c>
      <c r="Z2783" s="17">
        <v>0.14140944589066562</v>
      </c>
      <c r="AA2783" s="17">
        <v>0.28008565310492495</v>
      </c>
      <c r="AB2783" s="17">
        <v>0.26959745762711873</v>
      </c>
      <c r="AC2783" s="17">
        <v>0.1873239436619718</v>
      </c>
    </row>
    <row r="2784" spans="1:29" ht="12.75" customHeight="1" x14ac:dyDescent="0.2">
      <c r="A2784" s="19">
        <v>42835</v>
      </c>
      <c r="B2784" s="19">
        <v>42471</v>
      </c>
      <c r="C2784" s="19">
        <v>41015</v>
      </c>
      <c r="D2784" s="16" t="s">
        <v>3</v>
      </c>
      <c r="E2784" s="114">
        <v>19969</v>
      </c>
      <c r="F2784" s="115">
        <v>11605</v>
      </c>
      <c r="G2784" s="113">
        <v>5328</v>
      </c>
      <c r="H2784" s="113">
        <v>1864</v>
      </c>
      <c r="I2784" s="113">
        <v>1172</v>
      </c>
      <c r="J2784" s="112">
        <v>17833</v>
      </c>
      <c r="K2784" s="112">
        <v>10594</v>
      </c>
      <c r="L2784" s="112">
        <v>4577</v>
      </c>
      <c r="M2784" s="112">
        <v>1575</v>
      </c>
      <c r="N2784" s="113">
        <v>1087</v>
      </c>
      <c r="O2784" s="112">
        <v>16965</v>
      </c>
      <c r="P2784" s="112">
        <v>10548</v>
      </c>
      <c r="Q2784" s="112">
        <v>3656</v>
      </c>
      <c r="R2784" s="112">
        <v>1402</v>
      </c>
      <c r="S2784" s="113">
        <v>1359</v>
      </c>
      <c r="T2784" s="17">
        <v>0.11977793977457529</v>
      </c>
      <c r="U2784" s="17">
        <v>9.5431376250707967E-2</v>
      </c>
      <c r="V2784" s="17">
        <v>0.16408127594494215</v>
      </c>
      <c r="W2784" s="17">
        <v>0.1834920634920636</v>
      </c>
      <c r="X2784" s="17">
        <v>7.8196872125114947E-2</v>
      </c>
      <c r="Y2784" s="17">
        <v>0.11977793977457529</v>
      </c>
      <c r="Z2784" s="17">
        <v>0.13230559078934534</v>
      </c>
      <c r="AA2784" s="17">
        <v>0.1871657754010696</v>
      </c>
      <c r="AB2784" s="17">
        <v>0.27496580027359774</v>
      </c>
      <c r="AC2784" s="17">
        <v>-1.6778523489932917E-2</v>
      </c>
    </row>
    <row r="2785" spans="1:29" ht="12.75" customHeight="1" x14ac:dyDescent="0.2">
      <c r="A2785" s="19">
        <v>42836</v>
      </c>
      <c r="B2785" s="19">
        <v>42472</v>
      </c>
      <c r="C2785" s="19">
        <v>41016</v>
      </c>
      <c r="D2785" s="16" t="s">
        <v>4</v>
      </c>
      <c r="E2785" s="114">
        <v>18834</v>
      </c>
      <c r="F2785" s="115">
        <v>11170</v>
      </c>
      <c r="G2785" s="113">
        <v>4930</v>
      </c>
      <c r="H2785" s="113">
        <v>1691</v>
      </c>
      <c r="I2785" s="113">
        <v>1043</v>
      </c>
      <c r="J2785" s="112">
        <v>15109</v>
      </c>
      <c r="K2785" s="112">
        <v>9014</v>
      </c>
      <c r="L2785" s="112">
        <v>3785</v>
      </c>
      <c r="M2785" s="112">
        <v>1283</v>
      </c>
      <c r="N2785" s="113">
        <v>1027</v>
      </c>
      <c r="O2785" s="112">
        <v>15885</v>
      </c>
      <c r="P2785" s="112">
        <v>9965</v>
      </c>
      <c r="Q2785" s="112">
        <v>3356</v>
      </c>
      <c r="R2785" s="112">
        <v>1351</v>
      </c>
      <c r="S2785" s="113">
        <v>1213</v>
      </c>
      <c r="T2785" s="17">
        <v>0.24654179628036266</v>
      </c>
      <c r="U2785" s="17">
        <v>0.23918349234524072</v>
      </c>
      <c r="V2785" s="17">
        <v>0.30250990752972262</v>
      </c>
      <c r="W2785" s="17">
        <v>0.31800467653936093</v>
      </c>
      <c r="X2785" s="17">
        <v>1.5579357351509282E-2</v>
      </c>
      <c r="Y2785" s="17">
        <v>0.24654179628036266</v>
      </c>
      <c r="Z2785" s="17">
        <v>0.31442692398211336</v>
      </c>
      <c r="AA2785" s="17">
        <v>0.38677918424753877</v>
      </c>
      <c r="AB2785" s="17">
        <v>0.1574264202600959</v>
      </c>
      <c r="AC2785" s="17">
        <v>-5.267938237965486E-2</v>
      </c>
    </row>
    <row r="2786" spans="1:29" ht="12.75" customHeight="1" x14ac:dyDescent="0.2">
      <c r="A2786" s="19">
        <v>42837</v>
      </c>
      <c r="B2786" s="19">
        <v>42473</v>
      </c>
      <c r="C2786" s="19">
        <v>41017</v>
      </c>
      <c r="D2786" s="16" t="s">
        <v>5</v>
      </c>
      <c r="E2786" s="114">
        <v>18781</v>
      </c>
      <c r="F2786" s="115">
        <v>10853</v>
      </c>
      <c r="G2786" s="113">
        <v>4861</v>
      </c>
      <c r="H2786" s="113">
        <v>1676</v>
      </c>
      <c r="I2786" s="113">
        <v>1391</v>
      </c>
      <c r="J2786" s="112">
        <v>15446</v>
      </c>
      <c r="K2786" s="112">
        <v>9880</v>
      </c>
      <c r="L2786" s="112">
        <v>3452</v>
      </c>
      <c r="M2786" s="112">
        <v>1114</v>
      </c>
      <c r="N2786" s="113">
        <v>1000</v>
      </c>
      <c r="O2786" s="112">
        <v>16208</v>
      </c>
      <c r="P2786" s="112">
        <v>9638</v>
      </c>
      <c r="Q2786" s="112">
        <v>4034</v>
      </c>
      <c r="R2786" s="112">
        <v>1298</v>
      </c>
      <c r="S2786" s="113">
        <v>1238</v>
      </c>
      <c r="T2786" s="17">
        <v>0.21591350511459284</v>
      </c>
      <c r="U2786" s="17">
        <v>9.8481781376518196E-2</v>
      </c>
      <c r="V2786" s="17">
        <v>0.40816917728852831</v>
      </c>
      <c r="W2786" s="17">
        <v>0.50448833034111318</v>
      </c>
      <c r="X2786" s="17">
        <v>0.39100000000000001</v>
      </c>
      <c r="Y2786" s="17">
        <v>0.21591350511459284</v>
      </c>
      <c r="Z2786" s="17">
        <v>0.10790118415679872</v>
      </c>
      <c r="AA2786" s="17">
        <v>0.17557436517533254</v>
      </c>
      <c r="AB2786" s="17">
        <v>0.38856669428334722</v>
      </c>
      <c r="AC2786" s="17">
        <v>0.10836653386454187</v>
      </c>
    </row>
    <row r="2787" spans="1:29" ht="12.75" customHeight="1" x14ac:dyDescent="0.2">
      <c r="A2787" s="19">
        <v>42838</v>
      </c>
      <c r="B2787" s="19">
        <v>42474</v>
      </c>
      <c r="C2787" s="19">
        <v>41018</v>
      </c>
      <c r="D2787" s="16" t="s">
        <v>6</v>
      </c>
      <c r="E2787" s="114">
        <v>18454</v>
      </c>
      <c r="F2787" s="115">
        <v>10354</v>
      </c>
      <c r="G2787" s="113">
        <v>4683</v>
      </c>
      <c r="H2787" s="113">
        <v>2054</v>
      </c>
      <c r="I2787" s="113">
        <v>1363</v>
      </c>
      <c r="J2787" s="112">
        <v>17250</v>
      </c>
      <c r="K2787" s="112">
        <v>10165</v>
      </c>
      <c r="L2787" s="112">
        <v>4473</v>
      </c>
      <c r="M2787" s="112">
        <v>1561</v>
      </c>
      <c r="N2787" s="113">
        <v>1051</v>
      </c>
      <c r="O2787" s="112">
        <v>18090.461745863719</v>
      </c>
      <c r="P2787" s="112">
        <v>11170</v>
      </c>
      <c r="Q2787" s="112">
        <v>3883.461745863719</v>
      </c>
      <c r="R2787" s="112">
        <v>1606</v>
      </c>
      <c r="S2787" s="113">
        <v>1431</v>
      </c>
      <c r="T2787" s="17">
        <v>6.9797101449275312E-2</v>
      </c>
      <c r="U2787" s="17">
        <v>1.8593212001967618E-2</v>
      </c>
      <c r="V2787" s="17">
        <v>4.6948356807511749E-2</v>
      </c>
      <c r="W2787" s="17">
        <v>0.31582319026265204</v>
      </c>
      <c r="X2787" s="17">
        <v>0.29686013320646998</v>
      </c>
      <c r="Y2787" s="17">
        <v>6.9797101449275312E-2</v>
      </c>
      <c r="Z2787" s="17">
        <v>-3.9606715518040958E-2</v>
      </c>
      <c r="AA2787" s="17">
        <v>0.15858485898070263</v>
      </c>
      <c r="AB2787" s="17">
        <v>0.37207748830995313</v>
      </c>
      <c r="AC2787" s="17">
        <v>-5.1094890510948732E-3</v>
      </c>
    </row>
    <row r="2788" spans="1:29" ht="12.75" customHeight="1" x14ac:dyDescent="0.2">
      <c r="A2788" s="19">
        <v>42839</v>
      </c>
      <c r="B2788" s="19">
        <v>42475</v>
      </c>
      <c r="C2788" s="19">
        <v>41019</v>
      </c>
      <c r="D2788" s="16" t="s">
        <v>7</v>
      </c>
      <c r="E2788" s="114">
        <v>19928</v>
      </c>
      <c r="F2788" s="115">
        <v>11023</v>
      </c>
      <c r="G2788" s="113">
        <v>5302</v>
      </c>
      <c r="H2788" s="113">
        <v>2054</v>
      </c>
      <c r="I2788" s="113">
        <v>1549</v>
      </c>
      <c r="J2788" s="112">
        <v>18140</v>
      </c>
      <c r="K2788" s="112">
        <v>10343</v>
      </c>
      <c r="L2788" s="112">
        <v>4872</v>
      </c>
      <c r="M2788" s="112">
        <v>1675</v>
      </c>
      <c r="N2788" s="113">
        <v>1250</v>
      </c>
      <c r="O2788" s="112">
        <v>17923.891344664033</v>
      </c>
      <c r="P2788" s="112">
        <v>11132</v>
      </c>
      <c r="Q2788" s="112">
        <v>3682.8913446640322</v>
      </c>
      <c r="R2788" s="112">
        <v>1593</v>
      </c>
      <c r="S2788" s="113">
        <v>1516</v>
      </c>
      <c r="T2788" s="17">
        <v>9.8566703417861001E-2</v>
      </c>
      <c r="U2788" s="17">
        <v>6.5744948274195192E-2</v>
      </c>
      <c r="V2788" s="17">
        <v>8.8259441707717601E-2</v>
      </c>
      <c r="W2788" s="17">
        <v>0.22626865671641783</v>
      </c>
      <c r="X2788" s="17">
        <v>0.23920000000000008</v>
      </c>
      <c r="Y2788" s="17">
        <v>9.8566703417861001E-2</v>
      </c>
      <c r="Z2788" s="17">
        <v>1.0079721433153166E-2</v>
      </c>
      <c r="AA2788" s="17">
        <v>0.14538777273709225</v>
      </c>
      <c r="AB2788" s="17">
        <v>0.175729822552948</v>
      </c>
      <c r="AC2788" s="17">
        <v>0.10880458124552606</v>
      </c>
    </row>
    <row r="2789" spans="1:29" ht="12.75" customHeight="1" x14ac:dyDescent="0.2">
      <c r="A2789" s="19">
        <v>42840</v>
      </c>
      <c r="B2789" s="19">
        <v>42476</v>
      </c>
      <c r="C2789" s="19">
        <v>41020</v>
      </c>
      <c r="D2789" s="16" t="s">
        <v>1</v>
      </c>
      <c r="E2789" s="114">
        <v>20315</v>
      </c>
      <c r="F2789" s="115">
        <v>10525</v>
      </c>
      <c r="G2789" s="113">
        <v>5887</v>
      </c>
      <c r="H2789" s="113">
        <v>2260</v>
      </c>
      <c r="I2789" s="113">
        <v>1643</v>
      </c>
      <c r="J2789" s="112">
        <v>20339</v>
      </c>
      <c r="K2789" s="112">
        <v>10785</v>
      </c>
      <c r="L2789" s="112">
        <v>5720</v>
      </c>
      <c r="M2789" s="112">
        <v>2042</v>
      </c>
      <c r="N2789" s="113">
        <v>1792</v>
      </c>
      <c r="O2789" s="112">
        <v>19934</v>
      </c>
      <c r="P2789" s="112">
        <v>11831</v>
      </c>
      <c r="Q2789" s="112">
        <v>4583</v>
      </c>
      <c r="R2789" s="112">
        <v>1795</v>
      </c>
      <c r="S2789" s="113">
        <v>1725</v>
      </c>
      <c r="T2789" s="17">
        <v>-1.1799990166674323E-3</v>
      </c>
      <c r="U2789" s="17">
        <v>-2.4107556791840512E-2</v>
      </c>
      <c r="V2789" s="17">
        <v>2.9195804195804254E-2</v>
      </c>
      <c r="W2789" s="17">
        <v>0.10675808031341827</v>
      </c>
      <c r="X2789" s="17">
        <v>-8.3147321428571397E-2</v>
      </c>
      <c r="Y2789" s="17">
        <v>-1.1799990166674323E-3</v>
      </c>
      <c r="Z2789" s="17">
        <v>1.9005986885867188E-4</v>
      </c>
      <c r="AA2789" s="17">
        <v>0.11792631978731483</v>
      </c>
      <c r="AB2789" s="17">
        <v>3.0551755585955354E-2</v>
      </c>
      <c r="AC2789" s="17">
        <v>2.3038605230386144E-2</v>
      </c>
    </row>
    <row r="2790" spans="1:29" ht="12.75" customHeight="1" x14ac:dyDescent="0.2">
      <c r="A2790" s="19">
        <v>42841</v>
      </c>
      <c r="B2790" s="19">
        <v>42477</v>
      </c>
      <c r="C2790" s="19">
        <v>41021</v>
      </c>
      <c r="D2790" s="16" t="s">
        <v>2</v>
      </c>
      <c r="E2790" s="114">
        <v>18190</v>
      </c>
      <c r="F2790" s="115">
        <v>10509</v>
      </c>
      <c r="G2790" s="113">
        <v>4467</v>
      </c>
      <c r="H2790" s="113">
        <v>1865</v>
      </c>
      <c r="I2790" s="113">
        <v>1349</v>
      </c>
      <c r="J2790" s="112">
        <v>19122</v>
      </c>
      <c r="K2790" s="112">
        <v>11453</v>
      </c>
      <c r="L2790" s="112">
        <v>4408</v>
      </c>
      <c r="M2790" s="112">
        <v>1503</v>
      </c>
      <c r="N2790" s="113">
        <v>1758</v>
      </c>
      <c r="O2790" s="112">
        <v>17802</v>
      </c>
      <c r="P2790" s="112">
        <v>11132</v>
      </c>
      <c r="Q2790" s="112">
        <v>3775</v>
      </c>
      <c r="R2790" s="112">
        <v>1461</v>
      </c>
      <c r="S2790" s="113">
        <v>1434</v>
      </c>
      <c r="T2790" s="17">
        <v>-4.8739671582470501E-2</v>
      </c>
      <c r="U2790" s="17">
        <v>-8.2423819086702155E-2</v>
      </c>
      <c r="V2790" s="17">
        <v>1.3384754990925618E-2</v>
      </c>
      <c r="W2790" s="17">
        <v>0.24085163007318688</v>
      </c>
      <c r="X2790" s="17">
        <v>-0.23265073947667803</v>
      </c>
      <c r="Y2790" s="17">
        <v>-4.8739671582470501E-2</v>
      </c>
      <c r="Z2790" s="17">
        <v>-8.0979449059903841E-2</v>
      </c>
      <c r="AA2790" s="17">
        <v>-0.11597071046902829</v>
      </c>
      <c r="AB2790" s="17">
        <v>0.10094451003541915</v>
      </c>
      <c r="AC2790" s="17">
        <v>-0.11540983606557376</v>
      </c>
    </row>
    <row r="2791" spans="1:29" ht="12.75" customHeight="1" x14ac:dyDescent="0.2">
      <c r="A2791" s="19">
        <v>42842</v>
      </c>
      <c r="B2791" s="19">
        <v>42478</v>
      </c>
      <c r="C2791" s="19">
        <v>41022</v>
      </c>
      <c r="D2791" s="16" t="s">
        <v>3</v>
      </c>
      <c r="E2791" s="114">
        <v>18077</v>
      </c>
      <c r="F2791" s="115">
        <v>10456</v>
      </c>
      <c r="G2791" s="113">
        <v>4772</v>
      </c>
      <c r="H2791" s="113">
        <v>1710</v>
      </c>
      <c r="I2791" s="113">
        <v>1139</v>
      </c>
      <c r="J2791" s="112">
        <v>17836</v>
      </c>
      <c r="K2791" s="112">
        <v>10858</v>
      </c>
      <c r="L2791" s="112">
        <v>4329</v>
      </c>
      <c r="M2791" s="112">
        <v>1435</v>
      </c>
      <c r="N2791" s="113">
        <v>1214</v>
      </c>
      <c r="O2791" s="112">
        <v>16746.8</v>
      </c>
      <c r="P2791" s="112">
        <v>11000</v>
      </c>
      <c r="Q2791" s="112">
        <v>3296</v>
      </c>
      <c r="R2791" s="112">
        <v>1158.8</v>
      </c>
      <c r="S2791" s="113">
        <v>1292</v>
      </c>
      <c r="T2791" s="17">
        <v>1.3511998205875786E-2</v>
      </c>
      <c r="U2791" s="17">
        <v>-3.7023392890034978E-2</v>
      </c>
      <c r="V2791" s="17">
        <v>0.10233310233310244</v>
      </c>
      <c r="W2791" s="17">
        <v>0.19163763066202089</v>
      </c>
      <c r="X2791" s="17">
        <v>-6.1779242174629379E-2</v>
      </c>
      <c r="Y2791" s="17">
        <v>1.3511998205875786E-2</v>
      </c>
      <c r="Z2791" s="17">
        <v>-3.1313692792292014E-2</v>
      </c>
      <c r="AA2791" s="17">
        <v>0.25843881856540074</v>
      </c>
      <c r="AB2791" s="17">
        <v>0.34751773049645385</v>
      </c>
      <c r="AC2791" s="17">
        <v>0.29284903518728722</v>
      </c>
    </row>
    <row r="2792" spans="1:29" ht="12.75" customHeight="1" x14ac:dyDescent="0.2">
      <c r="A2792" s="19">
        <v>42843</v>
      </c>
      <c r="B2792" s="19">
        <v>42479</v>
      </c>
      <c r="C2792" s="19">
        <v>41023</v>
      </c>
      <c r="D2792" s="16" t="s">
        <v>4</v>
      </c>
      <c r="E2792" s="114">
        <v>18530</v>
      </c>
      <c r="F2792" s="115">
        <v>10674</v>
      </c>
      <c r="G2792" s="113">
        <v>5017</v>
      </c>
      <c r="H2792" s="113">
        <v>1589</v>
      </c>
      <c r="I2792" s="113">
        <v>1250</v>
      </c>
      <c r="J2792" s="112">
        <v>15670</v>
      </c>
      <c r="K2792" s="112">
        <v>9485</v>
      </c>
      <c r="L2792" s="112">
        <v>3860</v>
      </c>
      <c r="M2792" s="112">
        <v>1278</v>
      </c>
      <c r="N2792" s="113">
        <v>1047</v>
      </c>
      <c r="O2792" s="112">
        <v>15485</v>
      </c>
      <c r="P2792" s="112">
        <v>10126</v>
      </c>
      <c r="Q2792" s="112">
        <v>3301</v>
      </c>
      <c r="R2792" s="112">
        <v>916</v>
      </c>
      <c r="S2792" s="113">
        <v>1142</v>
      </c>
      <c r="T2792" s="17">
        <v>0.18251435864709631</v>
      </c>
      <c r="U2792" s="17">
        <v>0.12535582498682141</v>
      </c>
      <c r="V2792" s="17">
        <v>0.29974093264248713</v>
      </c>
      <c r="W2792" s="17">
        <v>0.24334898278560257</v>
      </c>
      <c r="X2792" s="17">
        <v>0.19388729703915941</v>
      </c>
      <c r="Y2792" s="17">
        <v>0.18251435864709631</v>
      </c>
      <c r="Z2792" s="17">
        <v>0.18983390926318133</v>
      </c>
      <c r="AA2792" s="17">
        <v>0.36368578418048392</v>
      </c>
      <c r="AB2792" s="17">
        <v>0.27733118971061099</v>
      </c>
      <c r="AC2792" s="17">
        <v>0.32837407013815101</v>
      </c>
    </row>
    <row r="2793" spans="1:29" ht="12.75" customHeight="1" x14ac:dyDescent="0.2">
      <c r="A2793" s="19">
        <v>42844</v>
      </c>
      <c r="B2793" s="19">
        <v>42480</v>
      </c>
      <c r="C2793" s="19">
        <v>41024</v>
      </c>
      <c r="D2793" s="16" t="s">
        <v>5</v>
      </c>
      <c r="E2793" s="114">
        <v>19173</v>
      </c>
      <c r="F2793" s="115">
        <v>11200</v>
      </c>
      <c r="G2793" s="113">
        <v>5108</v>
      </c>
      <c r="H2793" s="113">
        <v>1654</v>
      </c>
      <c r="I2793" s="113">
        <v>1211</v>
      </c>
      <c r="J2793" s="112">
        <v>16589</v>
      </c>
      <c r="K2793" s="112">
        <v>10596</v>
      </c>
      <c r="L2793" s="112">
        <v>3763</v>
      </c>
      <c r="M2793" s="112">
        <v>1183</v>
      </c>
      <c r="N2793" s="113">
        <v>1047</v>
      </c>
      <c r="O2793" s="112">
        <v>16371</v>
      </c>
      <c r="P2793" s="112">
        <v>10189</v>
      </c>
      <c r="Q2793" s="112">
        <v>3920</v>
      </c>
      <c r="R2793" s="112">
        <v>1246</v>
      </c>
      <c r="S2793" s="113">
        <v>1016</v>
      </c>
      <c r="T2793" s="17">
        <v>0.15576586894930378</v>
      </c>
      <c r="U2793" s="17">
        <v>5.700264250660636E-2</v>
      </c>
      <c r="V2793" s="17">
        <v>0.35742758437416944</v>
      </c>
      <c r="W2793" s="17">
        <v>0.3981403212172443</v>
      </c>
      <c r="X2793" s="17">
        <v>0.15663801337153771</v>
      </c>
      <c r="Y2793" s="17">
        <v>0.15576586894930378</v>
      </c>
      <c r="Z2793" s="17">
        <v>0.17130307467057104</v>
      </c>
      <c r="AA2793" s="17">
        <v>0.1851508120649652</v>
      </c>
      <c r="AB2793" s="17">
        <v>0.37033968516984261</v>
      </c>
      <c r="AC2793" s="17">
        <v>0.23571428571428577</v>
      </c>
    </row>
    <row r="2794" spans="1:29" ht="12.75" customHeight="1" x14ac:dyDescent="0.2">
      <c r="A2794" s="19">
        <v>42845</v>
      </c>
      <c r="B2794" s="19">
        <v>42481</v>
      </c>
      <c r="C2794" s="19">
        <v>41025</v>
      </c>
      <c r="D2794" s="16" t="s">
        <v>6</v>
      </c>
      <c r="E2794" s="114">
        <v>19877</v>
      </c>
      <c r="F2794" s="115">
        <v>11532</v>
      </c>
      <c r="G2794" s="113">
        <v>4900</v>
      </c>
      <c r="H2794" s="113">
        <v>1994</v>
      </c>
      <c r="I2794" s="113">
        <v>1451</v>
      </c>
      <c r="J2794" s="112">
        <v>18103</v>
      </c>
      <c r="K2794" s="112">
        <v>10956</v>
      </c>
      <c r="L2794" s="112">
        <v>4335</v>
      </c>
      <c r="M2794" s="112">
        <v>1574</v>
      </c>
      <c r="N2794" s="113">
        <v>1238</v>
      </c>
      <c r="O2794" s="112">
        <v>16831</v>
      </c>
      <c r="P2794" s="112">
        <v>10444</v>
      </c>
      <c r="Q2794" s="112">
        <v>3690</v>
      </c>
      <c r="R2794" s="112">
        <v>1417</v>
      </c>
      <c r="S2794" s="113">
        <v>1280</v>
      </c>
      <c r="T2794" s="17">
        <v>9.7994807490471292E-2</v>
      </c>
      <c r="U2794" s="17">
        <v>5.257393209200445E-2</v>
      </c>
      <c r="V2794" s="17">
        <v>0.13033448673587089</v>
      </c>
      <c r="W2794" s="17">
        <v>0.26683608640406598</v>
      </c>
      <c r="X2794" s="17">
        <v>0.17205169628432948</v>
      </c>
      <c r="Y2794" s="17">
        <v>9.7994807490471292E-2</v>
      </c>
      <c r="Z2794" s="17">
        <v>0.15899497487437175</v>
      </c>
      <c r="AA2794" s="17">
        <v>0.11338332197227907</v>
      </c>
      <c r="AB2794" s="17">
        <v>0.35094850948509482</v>
      </c>
      <c r="AC2794" s="17">
        <v>4.2385057471264309E-2</v>
      </c>
    </row>
    <row r="2795" spans="1:29" ht="12.75" customHeight="1" x14ac:dyDescent="0.2">
      <c r="A2795" s="19">
        <v>42846</v>
      </c>
      <c r="B2795" s="19">
        <v>42482</v>
      </c>
      <c r="C2795" s="19">
        <v>41026</v>
      </c>
      <c r="D2795" s="16" t="s">
        <v>7</v>
      </c>
      <c r="E2795" s="114">
        <v>19853</v>
      </c>
      <c r="F2795" s="115">
        <v>11941</v>
      </c>
      <c r="G2795" s="113">
        <v>4809</v>
      </c>
      <c r="H2795" s="113">
        <v>1805</v>
      </c>
      <c r="I2795" s="113">
        <v>1298</v>
      </c>
      <c r="J2795" s="112">
        <v>18878</v>
      </c>
      <c r="K2795" s="112">
        <v>10795</v>
      </c>
      <c r="L2795" s="112">
        <v>4936</v>
      </c>
      <c r="M2795" s="112">
        <v>1708</v>
      </c>
      <c r="N2795" s="113">
        <v>1439</v>
      </c>
      <c r="O2795" s="112">
        <v>16824</v>
      </c>
      <c r="P2795" s="112">
        <v>10624</v>
      </c>
      <c r="Q2795" s="112">
        <v>3464</v>
      </c>
      <c r="R2795" s="112">
        <v>1329</v>
      </c>
      <c r="S2795" s="113">
        <v>1407</v>
      </c>
      <c r="T2795" s="17">
        <v>5.1647420277571854E-2</v>
      </c>
      <c r="U2795" s="17">
        <v>0.10616025937934226</v>
      </c>
      <c r="V2795" s="17">
        <v>-2.5729335494327432E-2</v>
      </c>
      <c r="W2795" s="17">
        <v>5.679156908665095E-2</v>
      </c>
      <c r="X2795" s="17">
        <v>-9.7984711605281438E-2</v>
      </c>
      <c r="Y2795" s="17">
        <v>5.1647420277571854E-2</v>
      </c>
      <c r="Z2795" s="17">
        <v>0.21512160374478473</v>
      </c>
      <c r="AA2795" s="17">
        <v>0.12491228070175442</v>
      </c>
      <c r="AB2795" s="17">
        <v>9.460278956943613E-2</v>
      </c>
      <c r="AC2795" s="17">
        <v>-0.14096624751819986</v>
      </c>
    </row>
    <row r="2796" spans="1:29" ht="12.75" customHeight="1" x14ac:dyDescent="0.2">
      <c r="A2796" s="19">
        <v>42847</v>
      </c>
      <c r="B2796" s="19">
        <v>42483</v>
      </c>
      <c r="C2796" s="19">
        <v>41027</v>
      </c>
      <c r="D2796" s="16" t="s">
        <v>1</v>
      </c>
      <c r="E2796" s="114">
        <v>21051</v>
      </c>
      <c r="F2796" s="115">
        <v>11060</v>
      </c>
      <c r="G2796" s="113">
        <v>5796</v>
      </c>
      <c r="H2796" s="113">
        <v>2265</v>
      </c>
      <c r="I2796" s="113">
        <v>1930</v>
      </c>
      <c r="J2796" s="112">
        <v>18963</v>
      </c>
      <c r="K2796" s="112">
        <v>10635</v>
      </c>
      <c r="L2796" s="112">
        <v>4524</v>
      </c>
      <c r="M2796" s="112">
        <v>1940</v>
      </c>
      <c r="N2796" s="113">
        <v>1864</v>
      </c>
      <c r="O2796" s="112">
        <v>17535</v>
      </c>
      <c r="P2796" s="112">
        <v>10352</v>
      </c>
      <c r="Q2796" s="112">
        <v>3932</v>
      </c>
      <c r="R2796" s="112">
        <v>1526</v>
      </c>
      <c r="S2796" s="113">
        <v>1725</v>
      </c>
      <c r="T2796" s="17">
        <v>0.11010915994304704</v>
      </c>
      <c r="U2796" s="17">
        <v>3.9962388340385457E-2</v>
      </c>
      <c r="V2796" s="17">
        <v>0.28116710875331563</v>
      </c>
      <c r="W2796" s="17">
        <v>0.16752577319587636</v>
      </c>
      <c r="X2796" s="17">
        <v>3.5407725321888517E-2</v>
      </c>
      <c r="Y2796" s="17">
        <v>0.11010915994304704</v>
      </c>
      <c r="Z2796" s="17">
        <v>0.12341289994921278</v>
      </c>
      <c r="AA2796" s="17">
        <v>8.7021755438859705E-2</v>
      </c>
      <c r="AB2796" s="17">
        <v>0.22764227642276413</v>
      </c>
      <c r="AC2796" s="17">
        <v>0.11047180667433842</v>
      </c>
    </row>
    <row r="2797" spans="1:29" ht="12.75" customHeight="1" x14ac:dyDescent="0.2">
      <c r="A2797" s="19">
        <v>42848</v>
      </c>
      <c r="B2797" s="19">
        <v>42484</v>
      </c>
      <c r="C2797" s="19">
        <v>41028</v>
      </c>
      <c r="D2797" s="16" t="s">
        <v>2</v>
      </c>
      <c r="E2797" s="114">
        <v>19594</v>
      </c>
      <c r="F2797" s="115">
        <v>11479</v>
      </c>
      <c r="G2797" s="113">
        <v>5077</v>
      </c>
      <c r="H2797" s="113">
        <v>1602</v>
      </c>
      <c r="I2797" s="113">
        <v>1436</v>
      </c>
      <c r="J2797" s="112">
        <v>18343</v>
      </c>
      <c r="K2797" s="112">
        <v>11049</v>
      </c>
      <c r="L2797" s="112">
        <v>4321</v>
      </c>
      <c r="M2797" s="112">
        <v>1411</v>
      </c>
      <c r="N2797" s="113">
        <v>1562</v>
      </c>
      <c r="O2797" s="112">
        <v>16063</v>
      </c>
      <c r="P2797" s="112">
        <v>10195</v>
      </c>
      <c r="Q2797" s="112">
        <v>3248</v>
      </c>
      <c r="R2797" s="112">
        <v>1197</v>
      </c>
      <c r="S2797" s="113">
        <v>1423</v>
      </c>
      <c r="T2797" s="17">
        <v>6.8200403423649414E-2</v>
      </c>
      <c r="U2797" s="17">
        <v>3.8917549099465987E-2</v>
      </c>
      <c r="V2797" s="17">
        <v>0.17495950011571404</v>
      </c>
      <c r="W2797" s="17">
        <v>0.13536498936924168</v>
      </c>
      <c r="X2797" s="17">
        <v>-8.0665813060179281E-2</v>
      </c>
      <c r="Y2797" s="17">
        <v>6.8200403423649414E-2</v>
      </c>
      <c r="Z2797" s="17">
        <v>0.14744102359056388</v>
      </c>
      <c r="AA2797" s="17">
        <v>0.27115673510265403</v>
      </c>
      <c r="AB2797" s="17">
        <v>0.26141732283464569</v>
      </c>
      <c r="AC2797" s="17">
        <v>0.18092105263157898</v>
      </c>
    </row>
    <row r="2798" spans="1:29" ht="12.75" customHeight="1" x14ac:dyDescent="0.2">
      <c r="A2798" s="19">
        <v>42849</v>
      </c>
      <c r="B2798" s="19">
        <v>42485</v>
      </c>
      <c r="C2798" s="19">
        <v>41029</v>
      </c>
      <c r="D2798" s="16" t="s">
        <v>3</v>
      </c>
      <c r="E2798" s="114">
        <v>17260</v>
      </c>
      <c r="F2798" s="115">
        <v>10355</v>
      </c>
      <c r="G2798" s="113">
        <v>4210</v>
      </c>
      <c r="H2798" s="113">
        <v>1523</v>
      </c>
      <c r="I2798" s="113">
        <v>1172</v>
      </c>
      <c r="J2798" s="112">
        <v>16634</v>
      </c>
      <c r="K2798" s="112">
        <v>10513</v>
      </c>
      <c r="L2798" s="112">
        <v>3978</v>
      </c>
      <c r="M2798" s="112">
        <v>1171</v>
      </c>
      <c r="N2798" s="113">
        <v>972</v>
      </c>
      <c r="O2798" s="112">
        <v>15748</v>
      </c>
      <c r="P2798" s="112">
        <v>10087</v>
      </c>
      <c r="Q2798" s="112">
        <v>3411</v>
      </c>
      <c r="R2798" s="112">
        <v>1056</v>
      </c>
      <c r="S2798" s="113">
        <v>1194</v>
      </c>
      <c r="T2798" s="17">
        <v>3.7633762173860719E-2</v>
      </c>
      <c r="U2798" s="17">
        <v>-1.5029011699800199E-2</v>
      </c>
      <c r="V2798" s="17">
        <v>5.8320764203117159E-2</v>
      </c>
      <c r="W2798" s="17">
        <v>0.30059777967549106</v>
      </c>
      <c r="X2798" s="17">
        <v>0.20576131687242794</v>
      </c>
      <c r="Y2798" s="17">
        <v>3.7633762173860719E-2</v>
      </c>
      <c r="Z2798" s="17">
        <v>6.3578471651602353E-2</v>
      </c>
      <c r="AA2798" s="17">
        <v>0.27498485766202307</v>
      </c>
      <c r="AB2798" s="17">
        <v>0.36591928251121075</v>
      </c>
      <c r="AC2798" s="17">
        <v>0.63458856345885639</v>
      </c>
    </row>
    <row r="2799" spans="1:29" ht="12.75" customHeight="1" x14ac:dyDescent="0.2">
      <c r="A2799" s="19">
        <v>42850</v>
      </c>
      <c r="B2799" s="19">
        <v>42486</v>
      </c>
      <c r="C2799" s="19">
        <v>41030</v>
      </c>
      <c r="D2799" s="16" t="s">
        <v>4</v>
      </c>
      <c r="E2799" s="114">
        <v>16769</v>
      </c>
      <c r="F2799" s="115">
        <v>10261</v>
      </c>
      <c r="G2799" s="113">
        <v>3778</v>
      </c>
      <c r="H2799" s="113">
        <v>1491</v>
      </c>
      <c r="I2799" s="113">
        <v>1239</v>
      </c>
      <c r="J2799" s="112">
        <v>14361</v>
      </c>
      <c r="K2799" s="112">
        <v>8730</v>
      </c>
      <c r="L2799" s="112">
        <v>3636</v>
      </c>
      <c r="M2799" s="112">
        <v>1095</v>
      </c>
      <c r="N2799" s="113">
        <v>900</v>
      </c>
      <c r="O2799" s="112">
        <v>15835</v>
      </c>
      <c r="P2799" s="112">
        <v>9819</v>
      </c>
      <c r="Q2799" s="112">
        <v>3770</v>
      </c>
      <c r="R2799" s="112">
        <v>1151</v>
      </c>
      <c r="S2799" s="113">
        <v>1095</v>
      </c>
      <c r="T2799" s="17">
        <v>0.1676763456583803</v>
      </c>
      <c r="U2799" s="17">
        <v>0.17537227949599088</v>
      </c>
      <c r="V2799" s="17">
        <v>3.905390539053899E-2</v>
      </c>
      <c r="W2799" s="17">
        <v>0.36164383561643842</v>
      </c>
      <c r="X2799" s="17">
        <v>0.37666666666666671</v>
      </c>
      <c r="Y2799" s="17">
        <v>0.1676763456583803</v>
      </c>
      <c r="Z2799" s="17">
        <v>0.21647895672791928</v>
      </c>
      <c r="AA2799" s="17">
        <v>0.20050842071814423</v>
      </c>
      <c r="AB2799" s="17">
        <v>0.55636743215031315</v>
      </c>
      <c r="AC2799" s="17">
        <v>0.27338129496402885</v>
      </c>
    </row>
    <row r="2800" spans="1:29" ht="12.75" customHeight="1" x14ac:dyDescent="0.2">
      <c r="A2800" s="19">
        <v>42851</v>
      </c>
      <c r="B2800" s="19">
        <v>42487</v>
      </c>
      <c r="C2800" s="19">
        <v>41031</v>
      </c>
      <c r="D2800" s="16" t="s">
        <v>5</v>
      </c>
      <c r="E2800" s="114">
        <v>17723</v>
      </c>
      <c r="F2800" s="115">
        <v>10521</v>
      </c>
      <c r="G2800" s="113">
        <v>4576</v>
      </c>
      <c r="H2800" s="113">
        <v>1538</v>
      </c>
      <c r="I2800" s="113">
        <v>1088</v>
      </c>
      <c r="J2800" s="112">
        <v>15496</v>
      </c>
      <c r="K2800" s="112">
        <v>9807</v>
      </c>
      <c r="L2800" s="112">
        <v>3876</v>
      </c>
      <c r="M2800" s="112">
        <v>1018</v>
      </c>
      <c r="N2800" s="113">
        <v>795</v>
      </c>
      <c r="O2800" s="112">
        <v>16519.064522662768</v>
      </c>
      <c r="P2800" s="112">
        <v>10315</v>
      </c>
      <c r="Q2800" s="112">
        <v>3701</v>
      </c>
      <c r="R2800" s="112">
        <v>1293.0645226627657</v>
      </c>
      <c r="S2800" s="113">
        <v>1210</v>
      </c>
      <c r="T2800" s="17">
        <v>0.14371450696954047</v>
      </c>
      <c r="U2800" s="17">
        <v>7.2805139186295609E-2</v>
      </c>
      <c r="V2800" s="17">
        <v>0.18059855521155832</v>
      </c>
      <c r="W2800" s="17">
        <v>0.51080550098231825</v>
      </c>
      <c r="X2800" s="17">
        <v>0.36855345911949677</v>
      </c>
      <c r="Y2800" s="17">
        <v>0.14371450696954047</v>
      </c>
      <c r="Z2800" s="17">
        <v>0.16408497455189197</v>
      </c>
      <c r="AA2800" s="17">
        <v>0.16556291390728473</v>
      </c>
      <c r="AB2800" s="17">
        <v>8.8464260438782638E-2</v>
      </c>
      <c r="AC2800" s="17">
        <v>0.13926701570680633</v>
      </c>
    </row>
    <row r="2801" spans="1:29" ht="12.75" customHeight="1" x14ac:dyDescent="0.2">
      <c r="A2801" s="19">
        <v>42852</v>
      </c>
      <c r="B2801" s="19">
        <v>42488</v>
      </c>
      <c r="C2801" s="19">
        <v>41032</v>
      </c>
      <c r="D2801" s="16" t="s">
        <v>6</v>
      </c>
      <c r="E2801" s="114">
        <v>18628</v>
      </c>
      <c r="F2801" s="115">
        <v>10734</v>
      </c>
      <c r="G2801" s="113">
        <v>4654</v>
      </c>
      <c r="H2801" s="113">
        <v>1792</v>
      </c>
      <c r="I2801" s="113">
        <v>1448</v>
      </c>
      <c r="J2801" s="112">
        <v>16795</v>
      </c>
      <c r="K2801" s="112">
        <v>9976</v>
      </c>
      <c r="L2801" s="112">
        <v>4040</v>
      </c>
      <c r="M2801" s="112">
        <v>1482</v>
      </c>
      <c r="N2801" s="113">
        <v>1297</v>
      </c>
      <c r="O2801" s="112">
        <v>17274.332603012455</v>
      </c>
      <c r="P2801" s="112">
        <v>11054</v>
      </c>
      <c r="Q2801" s="112">
        <v>3469.3326030124558</v>
      </c>
      <c r="R2801" s="112">
        <v>1397</v>
      </c>
      <c r="S2801" s="113">
        <v>1354</v>
      </c>
      <c r="T2801" s="17">
        <v>0.1091396248883596</v>
      </c>
      <c r="U2801" s="17">
        <v>7.5982357658380018E-2</v>
      </c>
      <c r="V2801" s="17">
        <v>0.15198019801980189</v>
      </c>
      <c r="W2801" s="17">
        <v>0.20917678812415663</v>
      </c>
      <c r="X2801" s="17">
        <v>0.11642251349267529</v>
      </c>
      <c r="Y2801" s="17">
        <v>0.1091396248883596</v>
      </c>
      <c r="Z2801" s="17">
        <v>9.3743631546769901E-2</v>
      </c>
      <c r="AA2801" s="17">
        <v>9.2488262910798147E-2</v>
      </c>
      <c r="AB2801" s="17">
        <v>0.39781591263650551</v>
      </c>
      <c r="AC2801" s="17">
        <v>5.4624908958485152E-2</v>
      </c>
    </row>
    <row r="2802" spans="1:29" ht="12.75" customHeight="1" x14ac:dyDescent="0.2">
      <c r="A2802" s="19">
        <v>42853</v>
      </c>
      <c r="B2802" s="19">
        <v>42489</v>
      </c>
      <c r="C2802" s="19">
        <v>41033</v>
      </c>
      <c r="D2802" s="16" t="s">
        <v>7</v>
      </c>
      <c r="E2802" s="114">
        <v>18284</v>
      </c>
      <c r="F2802" s="115">
        <v>10790</v>
      </c>
      <c r="G2802" s="113">
        <v>4359</v>
      </c>
      <c r="H2802" s="113">
        <v>1783</v>
      </c>
      <c r="I2802" s="113">
        <v>1352</v>
      </c>
      <c r="J2802" s="112">
        <v>15830</v>
      </c>
      <c r="K2802" s="112">
        <v>9352</v>
      </c>
      <c r="L2802" s="112">
        <v>4098</v>
      </c>
      <c r="M2802" s="112">
        <v>1376</v>
      </c>
      <c r="N2802" s="113">
        <v>1004</v>
      </c>
      <c r="O2802" s="112">
        <v>18119</v>
      </c>
      <c r="P2802" s="112">
        <v>11663</v>
      </c>
      <c r="Q2802" s="112">
        <v>3781</v>
      </c>
      <c r="R2802" s="112">
        <v>1347</v>
      </c>
      <c r="S2802" s="113">
        <v>1328</v>
      </c>
      <c r="T2802" s="17">
        <v>0.15502210991787746</v>
      </c>
      <c r="U2802" s="17">
        <v>0.15376390076988877</v>
      </c>
      <c r="V2802" s="17">
        <v>6.3689604685212231E-2</v>
      </c>
      <c r="W2802" s="17">
        <v>0.29578488372093026</v>
      </c>
      <c r="X2802" s="17">
        <v>0.34661354581673298</v>
      </c>
      <c r="Y2802" s="17">
        <v>0.15502210991787746</v>
      </c>
      <c r="Z2802" s="17">
        <v>1.2955313556139769E-2</v>
      </c>
      <c r="AA2802" s="17">
        <v>4.1079531884404163E-2</v>
      </c>
      <c r="AB2802" s="17">
        <v>6.0678167757287405E-2</v>
      </c>
      <c r="AC2802" s="17">
        <v>1.6541353383458635E-2</v>
      </c>
    </row>
    <row r="2803" spans="1:29" ht="12.75" customHeight="1" x14ac:dyDescent="0.2">
      <c r="A2803" s="19">
        <v>42854</v>
      </c>
      <c r="B2803" s="19">
        <v>42490</v>
      </c>
      <c r="C2803" s="19">
        <v>41034</v>
      </c>
      <c r="D2803" s="16" t="s">
        <v>1</v>
      </c>
      <c r="E2803" s="114">
        <v>20296</v>
      </c>
      <c r="F2803" s="115">
        <v>10231</v>
      </c>
      <c r="G2803" s="113">
        <v>5918</v>
      </c>
      <c r="H2803" s="113">
        <v>2233</v>
      </c>
      <c r="I2803" s="113">
        <v>1914</v>
      </c>
      <c r="J2803" s="112">
        <v>18669</v>
      </c>
      <c r="K2803" s="112">
        <v>9791</v>
      </c>
      <c r="L2803" s="112">
        <v>5215</v>
      </c>
      <c r="M2803" s="112">
        <v>1932</v>
      </c>
      <c r="N2803" s="113">
        <v>1731</v>
      </c>
      <c r="O2803" s="112">
        <v>18684</v>
      </c>
      <c r="P2803" s="112">
        <v>11281</v>
      </c>
      <c r="Q2803" s="112">
        <v>4176</v>
      </c>
      <c r="R2803" s="112">
        <v>1557</v>
      </c>
      <c r="S2803" s="113">
        <v>1670</v>
      </c>
      <c r="T2803" s="17">
        <v>8.7149820558144464E-2</v>
      </c>
      <c r="U2803" s="17">
        <v>4.4939229905014866E-2</v>
      </c>
      <c r="V2803" s="17">
        <v>0.13480345158197515</v>
      </c>
      <c r="W2803" s="17">
        <v>0.15579710144927539</v>
      </c>
      <c r="X2803" s="17">
        <v>0.10571923743500866</v>
      </c>
      <c r="Y2803" s="17">
        <v>8.7149820558144464E-2</v>
      </c>
      <c r="Z2803" s="17">
        <v>5.7905077034432928E-2</v>
      </c>
      <c r="AA2803" s="17">
        <v>0.31686693368936369</v>
      </c>
      <c r="AB2803" s="17">
        <v>0.35909920876445534</v>
      </c>
      <c r="AC2803" s="17">
        <v>8.9356858281161022E-2</v>
      </c>
    </row>
    <row r="2804" spans="1:29" ht="12.75" customHeight="1" x14ac:dyDescent="0.2">
      <c r="A2804" s="19">
        <v>42855</v>
      </c>
      <c r="B2804" s="19">
        <v>42491</v>
      </c>
      <c r="C2804" s="19">
        <v>41035</v>
      </c>
      <c r="D2804" s="16" t="s">
        <v>2</v>
      </c>
      <c r="E2804" s="114">
        <v>19055</v>
      </c>
      <c r="F2804" s="115">
        <v>10978</v>
      </c>
      <c r="G2804" s="113">
        <v>4925</v>
      </c>
      <c r="H2804" s="113">
        <v>1710</v>
      </c>
      <c r="I2804" s="113">
        <v>1442</v>
      </c>
      <c r="J2804" s="112">
        <v>18531</v>
      </c>
      <c r="K2804" s="112">
        <v>10602</v>
      </c>
      <c r="L2804" s="112">
        <v>4584</v>
      </c>
      <c r="M2804" s="112">
        <v>1551</v>
      </c>
      <c r="N2804" s="113">
        <v>1794</v>
      </c>
      <c r="O2804" s="112">
        <v>17964</v>
      </c>
      <c r="P2804" s="112">
        <v>11527</v>
      </c>
      <c r="Q2804" s="112">
        <v>3956</v>
      </c>
      <c r="R2804" s="112">
        <v>1208</v>
      </c>
      <c r="S2804" s="113">
        <v>1273</v>
      </c>
      <c r="T2804" s="17">
        <v>2.82769413415358E-2</v>
      </c>
      <c r="U2804" s="17">
        <v>3.5465006602527716E-2</v>
      </c>
      <c r="V2804" s="17">
        <v>7.4389179755671941E-2</v>
      </c>
      <c r="W2804" s="17">
        <v>0.10251450676982587</v>
      </c>
      <c r="X2804" s="17">
        <v>-0.19620958751393536</v>
      </c>
      <c r="Y2804" s="17">
        <v>2.82769413415358E-2</v>
      </c>
      <c r="Z2804" s="17">
        <v>9.1099571831954052E-5</v>
      </c>
      <c r="AA2804" s="17">
        <v>0.14989493345785654</v>
      </c>
      <c r="AB2804" s="17">
        <v>3.8251366120218622E-2</v>
      </c>
      <c r="AC2804" s="17">
        <v>-1.5699658703071662E-2</v>
      </c>
    </row>
    <row r="2805" spans="1:29" ht="12.75" customHeight="1" x14ac:dyDescent="0.2">
      <c r="A2805" s="19">
        <v>42856</v>
      </c>
      <c r="B2805" s="19">
        <v>42492</v>
      </c>
      <c r="C2805" s="19">
        <v>41036</v>
      </c>
      <c r="D2805" s="16" t="s">
        <v>3</v>
      </c>
      <c r="E2805" s="114">
        <v>19297</v>
      </c>
      <c r="F2805" s="115">
        <v>11123</v>
      </c>
      <c r="G2805" s="113">
        <v>5189</v>
      </c>
      <c r="H2805" s="113">
        <v>1661</v>
      </c>
      <c r="I2805" s="113">
        <v>1324</v>
      </c>
      <c r="J2805" s="112">
        <v>17113</v>
      </c>
      <c r="K2805" s="112">
        <v>10592</v>
      </c>
      <c r="L2805" s="112">
        <v>4085</v>
      </c>
      <c r="M2805" s="112">
        <v>1304</v>
      </c>
      <c r="N2805" s="113">
        <v>1132</v>
      </c>
      <c r="O2805" s="112">
        <v>16911</v>
      </c>
      <c r="P2805" s="112">
        <v>10431</v>
      </c>
      <c r="Q2805" s="112">
        <v>4000</v>
      </c>
      <c r="R2805" s="112">
        <v>1297</v>
      </c>
      <c r="S2805" s="113">
        <v>1183</v>
      </c>
      <c r="T2805" s="17">
        <v>0.12762227546309823</v>
      </c>
      <c r="U2805" s="17">
        <v>5.0132175226586195E-2</v>
      </c>
      <c r="V2805" s="17">
        <v>0.27025703794369638</v>
      </c>
      <c r="W2805" s="17">
        <v>0.27377300613496924</v>
      </c>
      <c r="X2805" s="17">
        <v>0.16961130742049479</v>
      </c>
      <c r="Y2805" s="17">
        <v>0.12762227546309823</v>
      </c>
      <c r="Z2805" s="17">
        <v>2.3934456411672578E-2</v>
      </c>
      <c r="AA2805" s="17">
        <v>0.23842482100238671</v>
      </c>
      <c r="AB2805" s="17">
        <v>0.36036036036036045</v>
      </c>
      <c r="AC2805" s="17">
        <v>0.32532532532532543</v>
      </c>
    </row>
    <row r="2806" spans="1:29" ht="12.75" customHeight="1" x14ac:dyDescent="0.2">
      <c r="A2806" s="19">
        <v>42857</v>
      </c>
      <c r="B2806" s="19">
        <v>42493</v>
      </c>
      <c r="C2806" s="19">
        <v>41037</v>
      </c>
      <c r="D2806" s="16" t="s">
        <v>4</v>
      </c>
      <c r="E2806" s="114">
        <v>17741</v>
      </c>
      <c r="F2806" s="115">
        <v>10725</v>
      </c>
      <c r="G2806" s="113">
        <v>4190</v>
      </c>
      <c r="H2806" s="113">
        <v>1512</v>
      </c>
      <c r="I2806" s="113">
        <v>1314</v>
      </c>
      <c r="J2806" s="112">
        <v>15306</v>
      </c>
      <c r="K2806" s="112">
        <v>8932</v>
      </c>
      <c r="L2806" s="112">
        <v>4314</v>
      </c>
      <c r="M2806" s="112">
        <v>979</v>
      </c>
      <c r="N2806" s="113">
        <v>1081</v>
      </c>
      <c r="O2806" s="112">
        <v>16528</v>
      </c>
      <c r="P2806" s="112">
        <v>10805</v>
      </c>
      <c r="Q2806" s="112">
        <v>3384</v>
      </c>
      <c r="R2806" s="112">
        <v>1298</v>
      </c>
      <c r="S2806" s="113">
        <v>1041</v>
      </c>
      <c r="T2806" s="17">
        <v>0.15908793937018162</v>
      </c>
      <c r="U2806" s="17">
        <v>0.2007389162561577</v>
      </c>
      <c r="V2806" s="17">
        <v>-2.8743625405656004E-2</v>
      </c>
      <c r="W2806" s="17">
        <v>0.54443309499489279</v>
      </c>
      <c r="X2806" s="17">
        <v>0.21554116558741909</v>
      </c>
      <c r="Y2806" s="17">
        <v>0.15908793937018162</v>
      </c>
      <c r="Z2806" s="17">
        <v>8.4209462191670026E-2</v>
      </c>
      <c r="AA2806" s="17">
        <v>0.13151498784769111</v>
      </c>
      <c r="AB2806" s="17">
        <v>0.19242902208201884</v>
      </c>
      <c r="AC2806" s="17">
        <v>2.0186335403726607E-2</v>
      </c>
    </row>
    <row r="2807" spans="1:29" ht="12.75" customHeight="1" x14ac:dyDescent="0.2">
      <c r="A2807" s="19">
        <v>42858</v>
      </c>
      <c r="B2807" s="19">
        <v>42494</v>
      </c>
      <c r="C2807" s="19">
        <v>41038</v>
      </c>
      <c r="D2807" s="16" t="s">
        <v>5</v>
      </c>
      <c r="E2807" s="114">
        <v>18540</v>
      </c>
      <c r="F2807" s="115">
        <v>11298</v>
      </c>
      <c r="G2807" s="113">
        <v>4590</v>
      </c>
      <c r="H2807" s="113">
        <v>1495</v>
      </c>
      <c r="I2807" s="113">
        <v>1157</v>
      </c>
      <c r="J2807" s="112">
        <v>16363</v>
      </c>
      <c r="K2807" s="112">
        <v>9977</v>
      </c>
      <c r="L2807" s="112">
        <v>4423</v>
      </c>
      <c r="M2807" s="112">
        <v>1069</v>
      </c>
      <c r="N2807" s="113">
        <v>894</v>
      </c>
      <c r="O2807" s="112">
        <v>16627</v>
      </c>
      <c r="P2807" s="112">
        <v>10545</v>
      </c>
      <c r="Q2807" s="112">
        <v>3733</v>
      </c>
      <c r="R2807" s="112">
        <v>1223</v>
      </c>
      <c r="S2807" s="113">
        <v>1126</v>
      </c>
      <c r="T2807" s="17">
        <v>0.13304406282466541</v>
      </c>
      <c r="U2807" s="17">
        <v>0.13240453041996592</v>
      </c>
      <c r="V2807" s="17">
        <v>3.7757178385711132E-2</v>
      </c>
      <c r="W2807" s="17">
        <v>0.39850327408793262</v>
      </c>
      <c r="X2807" s="17">
        <v>0.2941834451901566</v>
      </c>
      <c r="Y2807" s="17">
        <v>0.13304406282466541</v>
      </c>
      <c r="Z2807" s="17">
        <v>9.2332978826259238E-2</v>
      </c>
      <c r="AA2807" s="17">
        <v>0.11951219512195133</v>
      </c>
      <c r="AB2807" s="17">
        <v>0.23451692815854663</v>
      </c>
      <c r="AC2807" s="17">
        <v>0.13098729227761496</v>
      </c>
    </row>
    <row r="2808" spans="1:29" ht="12.75" customHeight="1" x14ac:dyDescent="0.2">
      <c r="A2808" s="19">
        <v>42859</v>
      </c>
      <c r="B2808" s="19">
        <v>42495</v>
      </c>
      <c r="C2808" s="19">
        <v>41039</v>
      </c>
      <c r="D2808" s="16" t="s">
        <v>6</v>
      </c>
      <c r="E2808" s="114">
        <v>19426</v>
      </c>
      <c r="F2808" s="115">
        <v>11373</v>
      </c>
      <c r="G2808" s="113">
        <v>4796</v>
      </c>
      <c r="H2808" s="113">
        <v>1885</v>
      </c>
      <c r="I2808" s="113">
        <v>1372</v>
      </c>
      <c r="J2808" s="112">
        <v>17645</v>
      </c>
      <c r="K2808" s="112">
        <v>10717</v>
      </c>
      <c r="L2808" s="112">
        <v>4319</v>
      </c>
      <c r="M2808" s="112">
        <v>1309</v>
      </c>
      <c r="N2808" s="113">
        <v>1300</v>
      </c>
      <c r="O2808" s="112">
        <v>17149</v>
      </c>
      <c r="P2808" s="112">
        <v>10952</v>
      </c>
      <c r="Q2808" s="112">
        <v>3699</v>
      </c>
      <c r="R2808" s="112">
        <v>1190</v>
      </c>
      <c r="S2808" s="113">
        <v>1308</v>
      </c>
      <c r="T2808" s="17">
        <v>0.10093510909606129</v>
      </c>
      <c r="U2808" s="17">
        <v>6.1211159839507312E-2</v>
      </c>
      <c r="V2808" s="17">
        <v>0.11044223199814773</v>
      </c>
      <c r="W2808" s="17">
        <v>0.44003055767761645</v>
      </c>
      <c r="X2808" s="17">
        <v>5.5384615384615365E-2</v>
      </c>
      <c r="Y2808" s="17">
        <v>0.10093510909606129</v>
      </c>
      <c r="Z2808" s="17">
        <v>5.7265036720275164E-2</v>
      </c>
      <c r="AA2808" s="17">
        <v>0.20684448917966791</v>
      </c>
      <c r="AB2808" s="17">
        <v>0.31910426871938413</v>
      </c>
      <c r="AC2808" s="17">
        <v>-5.3140096618357502E-2</v>
      </c>
    </row>
    <row r="2809" spans="1:29" ht="12.75" customHeight="1" x14ac:dyDescent="0.2">
      <c r="A2809" s="19">
        <v>42860</v>
      </c>
      <c r="B2809" s="19">
        <v>42496</v>
      </c>
      <c r="C2809" s="19">
        <v>41040</v>
      </c>
      <c r="D2809" s="16" t="s">
        <v>7</v>
      </c>
      <c r="E2809" s="114">
        <v>19770</v>
      </c>
      <c r="F2809" s="115">
        <v>12145</v>
      </c>
      <c r="G2809" s="113">
        <v>4135</v>
      </c>
      <c r="H2809" s="113">
        <v>1988</v>
      </c>
      <c r="I2809" s="113">
        <v>1502</v>
      </c>
      <c r="J2809" s="112">
        <v>18211</v>
      </c>
      <c r="K2809" s="112">
        <v>10787</v>
      </c>
      <c r="L2809" s="112">
        <v>4626</v>
      </c>
      <c r="M2809" s="112">
        <v>1335</v>
      </c>
      <c r="N2809" s="113">
        <v>1463</v>
      </c>
      <c r="O2809" s="112">
        <v>18155</v>
      </c>
      <c r="P2809" s="112">
        <v>11843</v>
      </c>
      <c r="Q2809" s="112">
        <v>3664</v>
      </c>
      <c r="R2809" s="112">
        <v>1308</v>
      </c>
      <c r="S2809" s="113">
        <v>1340</v>
      </c>
      <c r="T2809" s="17">
        <v>8.5607599802317358E-2</v>
      </c>
      <c r="U2809" s="17">
        <v>0.12589227774172618</v>
      </c>
      <c r="V2809" s="17">
        <v>-0.10613921314310415</v>
      </c>
      <c r="W2809" s="17">
        <v>0.48913857677902617</v>
      </c>
      <c r="X2809" s="17">
        <v>2.665755297334238E-2</v>
      </c>
      <c r="Y2809" s="17">
        <v>8.5607599802317358E-2</v>
      </c>
      <c r="Z2809" s="17">
        <v>5.7742553562097232E-2</v>
      </c>
      <c r="AA2809" s="17">
        <v>2.2502472799208695E-2</v>
      </c>
      <c r="AB2809" s="17">
        <v>0.26624203821656045</v>
      </c>
      <c r="AC2809" s="17">
        <v>0.19490851233094664</v>
      </c>
    </row>
    <row r="2810" spans="1:29" ht="12.75" customHeight="1" x14ac:dyDescent="0.2">
      <c r="A2810" s="19">
        <v>42861</v>
      </c>
      <c r="B2810" s="19">
        <v>42497</v>
      </c>
      <c r="C2810" s="19">
        <v>41041</v>
      </c>
      <c r="D2810" s="16" t="s">
        <v>1</v>
      </c>
      <c r="E2810" s="114">
        <v>21477</v>
      </c>
      <c r="F2810" s="115">
        <v>11445</v>
      </c>
      <c r="G2810" s="113">
        <v>5962</v>
      </c>
      <c r="H2810" s="113">
        <v>2285</v>
      </c>
      <c r="I2810" s="113">
        <v>1785</v>
      </c>
      <c r="J2810" s="112">
        <v>20649</v>
      </c>
      <c r="K2810" s="112">
        <v>11340</v>
      </c>
      <c r="L2810" s="112">
        <v>5549</v>
      </c>
      <c r="M2810" s="112">
        <v>1754</v>
      </c>
      <c r="N2810" s="113">
        <v>2006</v>
      </c>
      <c r="O2810" s="112">
        <v>19114</v>
      </c>
      <c r="P2810" s="112">
        <v>11743</v>
      </c>
      <c r="Q2810" s="112">
        <v>4135</v>
      </c>
      <c r="R2810" s="112">
        <v>1549</v>
      </c>
      <c r="S2810" s="113">
        <v>1687</v>
      </c>
      <c r="T2810" s="17">
        <v>4.0098794130466464E-2</v>
      </c>
      <c r="U2810" s="17">
        <v>9.2592592592593004E-3</v>
      </c>
      <c r="V2810" s="17">
        <v>7.4427824833303236E-2</v>
      </c>
      <c r="W2810" s="17">
        <v>0.30273660205245156</v>
      </c>
      <c r="X2810" s="17">
        <v>-0.11016949152542377</v>
      </c>
      <c r="Y2810" s="17">
        <v>4.0098794130466464E-2</v>
      </c>
      <c r="Z2810" s="17">
        <v>6.2279561908297865E-2</v>
      </c>
      <c r="AA2810" s="17">
        <v>0.10962218499906951</v>
      </c>
      <c r="AB2810" s="17">
        <v>0.36255217650566496</v>
      </c>
      <c r="AC2810" s="17">
        <v>8.4745762711864181E-3</v>
      </c>
    </row>
    <row r="2811" spans="1:29" ht="12.75" customHeight="1" x14ac:dyDescent="0.2">
      <c r="A2811" s="19">
        <v>42862</v>
      </c>
      <c r="B2811" s="19">
        <v>42498</v>
      </c>
      <c r="C2811" s="19">
        <v>41042</v>
      </c>
      <c r="D2811" s="16" t="s">
        <v>2</v>
      </c>
      <c r="E2811" s="114">
        <v>19866</v>
      </c>
      <c r="F2811" s="115">
        <v>11965</v>
      </c>
      <c r="G2811" s="113">
        <v>4795</v>
      </c>
      <c r="H2811" s="113">
        <v>1851</v>
      </c>
      <c r="I2811" s="113">
        <v>1255</v>
      </c>
      <c r="J2811" s="112">
        <v>18716</v>
      </c>
      <c r="K2811" s="112">
        <v>11046</v>
      </c>
      <c r="L2811" s="112">
        <v>4651</v>
      </c>
      <c r="M2811" s="112">
        <v>1507</v>
      </c>
      <c r="N2811" s="113">
        <v>1512</v>
      </c>
      <c r="O2811" s="112">
        <v>17545</v>
      </c>
      <c r="P2811" s="112">
        <v>11493</v>
      </c>
      <c r="Q2811" s="112">
        <v>3571</v>
      </c>
      <c r="R2811" s="112">
        <v>1154</v>
      </c>
      <c r="S2811" s="113">
        <v>1327</v>
      </c>
      <c r="T2811" s="17">
        <v>6.1444753152382958E-2</v>
      </c>
      <c r="U2811" s="17">
        <v>8.319753757016124E-2</v>
      </c>
      <c r="V2811" s="17">
        <v>3.0961083637927267E-2</v>
      </c>
      <c r="W2811" s="17">
        <v>0.22826808228268081</v>
      </c>
      <c r="X2811" s="17">
        <v>-0.169973544973545</v>
      </c>
      <c r="Y2811" s="17">
        <v>6.1444753152382958E-2</v>
      </c>
      <c r="Z2811" s="17">
        <v>1.8904879502682492E-2</v>
      </c>
      <c r="AA2811" s="17">
        <v>0.17208506477633834</v>
      </c>
      <c r="AB2811" s="17">
        <v>0.4162203519510328</v>
      </c>
      <c r="AC2811" s="17">
        <v>-0.10357142857142854</v>
      </c>
    </row>
    <row r="2812" spans="1:29" ht="12.75" customHeight="1" x14ac:dyDescent="0.2">
      <c r="A2812" s="19">
        <v>42863</v>
      </c>
      <c r="B2812" s="19">
        <v>42499</v>
      </c>
      <c r="C2812" s="19">
        <v>41043</v>
      </c>
      <c r="D2812" s="16" t="s">
        <v>3</v>
      </c>
      <c r="E2812" s="114">
        <v>18896</v>
      </c>
      <c r="F2812" s="115">
        <v>11225</v>
      </c>
      <c r="G2812" s="113">
        <v>4459</v>
      </c>
      <c r="H2812" s="113">
        <v>1806</v>
      </c>
      <c r="I2812" s="113">
        <v>1406</v>
      </c>
      <c r="J2812" s="112">
        <v>19452</v>
      </c>
      <c r="K2812" s="112">
        <v>11846</v>
      </c>
      <c r="L2812" s="112">
        <v>4673</v>
      </c>
      <c r="M2812" s="112">
        <v>1629</v>
      </c>
      <c r="N2812" s="113">
        <v>1304</v>
      </c>
      <c r="O2812" s="112">
        <v>17333</v>
      </c>
      <c r="P2812" s="112">
        <v>11139</v>
      </c>
      <c r="Q2812" s="112">
        <v>3547</v>
      </c>
      <c r="R2812" s="112">
        <v>1386</v>
      </c>
      <c r="S2812" s="113">
        <v>1261</v>
      </c>
      <c r="T2812" s="17">
        <v>-2.8583179107546819E-2</v>
      </c>
      <c r="U2812" s="17">
        <v>-5.2422758737126429E-2</v>
      </c>
      <c r="V2812" s="17">
        <v>-4.5794992510164723E-2</v>
      </c>
      <c r="W2812" s="17">
        <v>0.10865561694290982</v>
      </c>
      <c r="X2812" s="17">
        <v>7.8220858895705625E-2</v>
      </c>
      <c r="Y2812" s="17">
        <v>-2.8583179107546819E-2</v>
      </c>
      <c r="Z2812" s="17">
        <v>1.5377657168701875E-2</v>
      </c>
      <c r="AA2812" s="17">
        <v>-4.8645188820140794E-2</v>
      </c>
      <c r="AB2812" s="17">
        <v>0.17654723127035821</v>
      </c>
      <c r="AC2812" s="17">
        <v>0.43615934627170572</v>
      </c>
    </row>
    <row r="2813" spans="1:29" ht="12.75" customHeight="1" x14ac:dyDescent="0.2">
      <c r="A2813" s="19">
        <v>42864</v>
      </c>
      <c r="B2813" s="19">
        <v>42500</v>
      </c>
      <c r="C2813" s="19">
        <v>41044</v>
      </c>
      <c r="D2813" s="16" t="s">
        <v>4</v>
      </c>
      <c r="E2813" s="114">
        <v>18986</v>
      </c>
      <c r="F2813" s="115">
        <v>11491</v>
      </c>
      <c r="G2813" s="113">
        <v>4488</v>
      </c>
      <c r="H2813" s="113">
        <v>1604</v>
      </c>
      <c r="I2813" s="113">
        <v>1403</v>
      </c>
      <c r="J2813" s="112">
        <v>17692</v>
      </c>
      <c r="K2813" s="112">
        <v>10733</v>
      </c>
      <c r="L2813" s="112">
        <v>4263</v>
      </c>
      <c r="M2813" s="112">
        <v>1391</v>
      </c>
      <c r="N2813" s="113">
        <v>1305</v>
      </c>
      <c r="O2813" s="112">
        <v>16428</v>
      </c>
      <c r="P2813" s="112">
        <v>10387</v>
      </c>
      <c r="Q2813" s="112">
        <v>3585</v>
      </c>
      <c r="R2813" s="112">
        <v>1269</v>
      </c>
      <c r="S2813" s="113">
        <v>1187</v>
      </c>
      <c r="T2813" s="17">
        <v>7.314040244178166E-2</v>
      </c>
      <c r="U2813" s="17">
        <v>7.0623311282959067E-2</v>
      </c>
      <c r="V2813" s="17">
        <v>5.2779732582688199E-2</v>
      </c>
      <c r="W2813" s="17">
        <v>0.1531272465851905</v>
      </c>
      <c r="X2813" s="17">
        <v>7.5095785440613128E-2</v>
      </c>
      <c r="Y2813" s="17">
        <v>7.314040244178166E-2</v>
      </c>
      <c r="Z2813" s="17">
        <v>6.8234637910197904E-2</v>
      </c>
      <c r="AA2813" s="17">
        <v>3.2911392405063244E-2</v>
      </c>
      <c r="AB2813" s="17">
        <v>8.6720867208672114E-2</v>
      </c>
      <c r="AC2813" s="17">
        <v>-4.9645390070921502E-3</v>
      </c>
    </row>
    <row r="2814" spans="1:29" ht="12.75" customHeight="1" x14ac:dyDescent="0.2">
      <c r="A2814" s="19">
        <v>42865</v>
      </c>
      <c r="B2814" s="19">
        <v>42501</v>
      </c>
      <c r="C2814" s="19">
        <v>41045</v>
      </c>
      <c r="D2814" s="16" t="s">
        <v>5</v>
      </c>
      <c r="E2814" s="114">
        <v>19381</v>
      </c>
      <c r="F2814" s="115">
        <v>11976</v>
      </c>
      <c r="G2814" s="113">
        <v>4421</v>
      </c>
      <c r="H2814" s="113">
        <v>1733</v>
      </c>
      <c r="I2814" s="113">
        <v>1251</v>
      </c>
      <c r="J2814" s="112">
        <v>18199</v>
      </c>
      <c r="K2814" s="112">
        <v>11209</v>
      </c>
      <c r="L2814" s="112">
        <v>4436</v>
      </c>
      <c r="M2814" s="112">
        <v>1408</v>
      </c>
      <c r="N2814" s="113">
        <v>1146</v>
      </c>
      <c r="O2814" s="112">
        <v>17526</v>
      </c>
      <c r="P2814" s="112">
        <v>11249</v>
      </c>
      <c r="Q2814" s="112">
        <v>3764</v>
      </c>
      <c r="R2814" s="112">
        <v>1335</v>
      </c>
      <c r="S2814" s="113">
        <v>1178</v>
      </c>
      <c r="T2814" s="17">
        <v>6.49486235507446E-2</v>
      </c>
      <c r="U2814" s="17">
        <v>6.8427156749040874E-2</v>
      </c>
      <c r="V2814" s="17">
        <v>-3.3814247069431369E-3</v>
      </c>
      <c r="W2814" s="17">
        <v>0.23082386363636354</v>
      </c>
      <c r="X2814" s="17">
        <v>9.1623036649214562E-2</v>
      </c>
      <c r="Y2814" s="17">
        <v>6.49486235507446E-2</v>
      </c>
      <c r="Z2814" s="17">
        <v>5.5805342501983546E-2</v>
      </c>
      <c r="AA2814" s="17">
        <v>6.0700575815739066E-2</v>
      </c>
      <c r="AB2814" s="17">
        <v>9.6835443037974755E-2</v>
      </c>
      <c r="AC2814" s="17">
        <v>9.6406660823838752E-2</v>
      </c>
    </row>
    <row r="2815" spans="1:29" ht="12.75" customHeight="1" x14ac:dyDescent="0.2">
      <c r="A2815" s="19">
        <v>42866</v>
      </c>
      <c r="B2815" s="19">
        <v>42502</v>
      </c>
      <c r="C2815" s="19">
        <v>41046</v>
      </c>
      <c r="D2815" s="16" t="s">
        <v>6</v>
      </c>
      <c r="E2815" s="114">
        <v>19974</v>
      </c>
      <c r="F2815" s="115">
        <v>11994</v>
      </c>
      <c r="G2815" s="113">
        <v>4641</v>
      </c>
      <c r="H2815" s="113">
        <v>1883</v>
      </c>
      <c r="I2815" s="113">
        <v>1456</v>
      </c>
      <c r="J2815" s="112">
        <v>19376</v>
      </c>
      <c r="K2815" s="112">
        <v>12114</v>
      </c>
      <c r="L2815" s="112">
        <v>4334</v>
      </c>
      <c r="M2815" s="112">
        <v>1527</v>
      </c>
      <c r="N2815" s="113">
        <v>1401</v>
      </c>
      <c r="O2815" s="112">
        <v>16893</v>
      </c>
      <c r="P2815" s="112">
        <v>10757</v>
      </c>
      <c r="Q2815" s="112">
        <v>3735</v>
      </c>
      <c r="R2815" s="112">
        <v>1330</v>
      </c>
      <c r="S2815" s="113">
        <v>1071</v>
      </c>
      <c r="T2815" s="17">
        <v>3.0862923203963666E-2</v>
      </c>
      <c r="U2815" s="17">
        <v>-9.9058940069340906E-3</v>
      </c>
      <c r="V2815" s="17">
        <v>7.0835256114443856E-2</v>
      </c>
      <c r="W2815" s="17">
        <v>0.2331368696791094</v>
      </c>
      <c r="X2815" s="17">
        <v>3.9257673090649536E-2</v>
      </c>
      <c r="Y2815" s="17">
        <v>3.0862923203963666E-2</v>
      </c>
      <c r="Z2815" s="17">
        <v>2.276797134817099E-2</v>
      </c>
      <c r="AA2815" s="17">
        <v>1.1551874455100197E-2</v>
      </c>
      <c r="AB2815" s="17">
        <v>0.20782552918537522</v>
      </c>
      <c r="AC2815" s="17">
        <v>8.6567164179104372E-2</v>
      </c>
    </row>
    <row r="2816" spans="1:29" ht="12.75" customHeight="1" x14ac:dyDescent="0.2">
      <c r="A2816" s="19">
        <v>42867</v>
      </c>
      <c r="B2816" s="19">
        <v>42503</v>
      </c>
      <c r="C2816" s="19">
        <v>41047</v>
      </c>
      <c r="D2816" s="16" t="s">
        <v>7</v>
      </c>
      <c r="E2816" s="114">
        <v>20562</v>
      </c>
      <c r="F2816" s="115">
        <v>12167</v>
      </c>
      <c r="G2816" s="113">
        <v>4913</v>
      </c>
      <c r="H2816" s="113">
        <v>1985</v>
      </c>
      <c r="I2816" s="113">
        <v>1497</v>
      </c>
      <c r="J2816" s="112">
        <v>19778</v>
      </c>
      <c r="K2816" s="112">
        <v>11882</v>
      </c>
      <c r="L2816" s="112">
        <v>4655</v>
      </c>
      <c r="M2816" s="112">
        <v>1837</v>
      </c>
      <c r="N2816" s="113">
        <v>1404</v>
      </c>
      <c r="O2816" s="112">
        <v>18882</v>
      </c>
      <c r="P2816" s="112">
        <v>12407</v>
      </c>
      <c r="Q2816" s="112">
        <v>3864</v>
      </c>
      <c r="R2816" s="112">
        <v>1430</v>
      </c>
      <c r="S2816" s="113">
        <v>1181</v>
      </c>
      <c r="T2816" s="17">
        <v>3.9640004044898314E-2</v>
      </c>
      <c r="U2816" s="17">
        <v>2.3985860966167394E-2</v>
      </c>
      <c r="V2816" s="17">
        <v>5.5424274973147059E-2</v>
      </c>
      <c r="W2816" s="17">
        <v>8.0566140446379997E-2</v>
      </c>
      <c r="X2816" s="17">
        <v>6.6239316239316226E-2</v>
      </c>
      <c r="Y2816" s="17">
        <v>3.9640004044898314E-2</v>
      </c>
      <c r="Z2816" s="17">
        <v>9.7095435684646514E-3</v>
      </c>
      <c r="AA2816" s="17">
        <v>6.5495554109737508E-2</v>
      </c>
      <c r="AB2816" s="17">
        <v>0.1126681614349776</v>
      </c>
      <c r="AC2816" s="17">
        <v>0.12387387387387383</v>
      </c>
    </row>
    <row r="2817" spans="1:29" ht="12.75" customHeight="1" x14ac:dyDescent="0.2">
      <c r="A2817" s="19">
        <v>42868</v>
      </c>
      <c r="B2817" s="19">
        <v>42504</v>
      </c>
      <c r="C2817" s="19">
        <v>41048</v>
      </c>
      <c r="D2817" s="16" t="s">
        <v>1</v>
      </c>
      <c r="E2817" s="114">
        <v>21967</v>
      </c>
      <c r="F2817" s="115">
        <v>11778</v>
      </c>
      <c r="G2817" s="113">
        <v>6079</v>
      </c>
      <c r="H2817" s="113">
        <v>2316</v>
      </c>
      <c r="I2817" s="113">
        <v>1794</v>
      </c>
      <c r="J2817" s="112">
        <v>21909</v>
      </c>
      <c r="K2817" s="112">
        <v>11565</v>
      </c>
      <c r="L2817" s="112">
        <v>6173</v>
      </c>
      <c r="M2817" s="112">
        <v>2184</v>
      </c>
      <c r="N2817" s="113">
        <v>1987</v>
      </c>
      <c r="O2817" s="112">
        <v>19114</v>
      </c>
      <c r="P2817" s="112">
        <v>11633</v>
      </c>
      <c r="Q2817" s="112">
        <v>4327</v>
      </c>
      <c r="R2817" s="112">
        <v>1538</v>
      </c>
      <c r="S2817" s="113">
        <v>1616</v>
      </c>
      <c r="T2817" s="17">
        <v>2.6473138892693093E-3</v>
      </c>
      <c r="U2817" s="17">
        <v>1.8417639429312516E-2</v>
      </c>
      <c r="V2817" s="17">
        <v>-1.5227604082293844E-2</v>
      </c>
      <c r="W2817" s="17">
        <v>6.0439560439560447E-2</v>
      </c>
      <c r="X2817" s="17">
        <v>-9.7131353799698061E-2</v>
      </c>
      <c r="Y2817" s="17">
        <v>2.6473138892693093E-3</v>
      </c>
      <c r="Z2817" s="17">
        <v>-1.34025799966494E-2</v>
      </c>
      <c r="AA2817" s="17">
        <v>9.9475492855851E-2</v>
      </c>
      <c r="AB2817" s="17">
        <v>0.33950260266049748</v>
      </c>
      <c r="AC2817" s="17">
        <v>1.643059490084986E-2</v>
      </c>
    </row>
    <row r="2818" spans="1:29" ht="12.75" customHeight="1" x14ac:dyDescent="0.2">
      <c r="A2818" s="19">
        <v>42869</v>
      </c>
      <c r="B2818" s="19">
        <v>42505</v>
      </c>
      <c r="C2818" s="19">
        <v>41049</v>
      </c>
      <c r="D2818" s="16" t="s">
        <v>2</v>
      </c>
      <c r="E2818" s="114">
        <v>20654</v>
      </c>
      <c r="F2818" s="115">
        <v>12271</v>
      </c>
      <c r="G2818" s="113">
        <v>5120</v>
      </c>
      <c r="H2818" s="113">
        <v>1829</v>
      </c>
      <c r="I2818" s="113">
        <v>1434</v>
      </c>
      <c r="J2818" s="112">
        <v>20458</v>
      </c>
      <c r="K2818" s="112">
        <v>12295</v>
      </c>
      <c r="L2818" s="112">
        <v>4859</v>
      </c>
      <c r="M2818" s="112">
        <v>1787</v>
      </c>
      <c r="N2818" s="113">
        <v>1517</v>
      </c>
      <c r="O2818" s="112">
        <v>18174</v>
      </c>
      <c r="P2818" s="112">
        <v>11761</v>
      </c>
      <c r="Q2818" s="112">
        <v>4006</v>
      </c>
      <c r="R2818" s="112">
        <v>1211</v>
      </c>
      <c r="S2818" s="113">
        <v>1196</v>
      </c>
      <c r="T2818" s="17">
        <v>9.5806041646300244E-3</v>
      </c>
      <c r="U2818" s="17">
        <v>-1.9520130134200731E-3</v>
      </c>
      <c r="V2818" s="17">
        <v>5.3714756122658969E-2</v>
      </c>
      <c r="W2818" s="17">
        <v>2.3503077783995519E-2</v>
      </c>
      <c r="X2818" s="17">
        <v>-5.4713249835201094E-2</v>
      </c>
      <c r="Y2818" s="17">
        <v>9.5806041646300244E-3</v>
      </c>
      <c r="Z2818" s="17">
        <v>-2.6960589961145032E-2</v>
      </c>
      <c r="AA2818" s="17">
        <v>9.1917253145660016E-2</v>
      </c>
      <c r="AB2818" s="17">
        <v>0.27991602519244219</v>
      </c>
      <c r="AC2818" s="17">
        <v>0.20808761583824764</v>
      </c>
    </row>
    <row r="2819" spans="1:29" ht="12.75" customHeight="1" x14ac:dyDescent="0.2">
      <c r="A2819" s="19">
        <v>42870</v>
      </c>
      <c r="B2819" s="19">
        <v>42506</v>
      </c>
      <c r="C2819" s="19">
        <v>41050</v>
      </c>
      <c r="D2819" s="16" t="s">
        <v>3</v>
      </c>
      <c r="E2819" s="114">
        <v>21035</v>
      </c>
      <c r="F2819" s="115">
        <v>12190</v>
      </c>
      <c r="G2819" s="113">
        <v>5365</v>
      </c>
      <c r="H2819" s="113">
        <v>2025</v>
      </c>
      <c r="I2819" s="113">
        <v>1455</v>
      </c>
      <c r="J2819" s="112">
        <v>20066</v>
      </c>
      <c r="K2819" s="112">
        <v>12417</v>
      </c>
      <c r="L2819" s="112">
        <v>4497</v>
      </c>
      <c r="M2819" s="112">
        <v>1777</v>
      </c>
      <c r="N2819" s="113">
        <v>1375</v>
      </c>
      <c r="O2819" s="112">
        <v>17946</v>
      </c>
      <c r="P2819" s="112">
        <v>11721</v>
      </c>
      <c r="Q2819" s="112">
        <v>3562</v>
      </c>
      <c r="R2819" s="112">
        <v>1303</v>
      </c>
      <c r="S2819" s="113">
        <v>1360</v>
      </c>
      <c r="T2819" s="17">
        <v>4.8290640885079172E-2</v>
      </c>
      <c r="U2819" s="17">
        <v>-1.8281388419102873E-2</v>
      </c>
      <c r="V2819" s="17">
        <v>0.19301756726706687</v>
      </c>
      <c r="W2819" s="17">
        <v>0.13956105796285878</v>
      </c>
      <c r="X2819" s="17">
        <v>5.8181818181818112E-2</v>
      </c>
      <c r="Y2819" s="17">
        <v>4.8290640885079172E-2</v>
      </c>
      <c r="Z2819" s="17">
        <v>-4.1000410004099486E-4</v>
      </c>
      <c r="AA2819" s="17">
        <v>0.1266274674506509</v>
      </c>
      <c r="AB2819" s="17">
        <v>0.15714285714285725</v>
      </c>
      <c r="AC2819" s="17">
        <v>0.31793478260869557</v>
      </c>
    </row>
    <row r="2820" spans="1:29" ht="12.75" customHeight="1" x14ac:dyDescent="0.2">
      <c r="A2820" s="19">
        <v>42871</v>
      </c>
      <c r="B2820" s="19">
        <v>42507</v>
      </c>
      <c r="C2820" s="19">
        <v>41051</v>
      </c>
      <c r="D2820" s="16" t="s">
        <v>4</v>
      </c>
      <c r="E2820" s="114">
        <v>19713</v>
      </c>
      <c r="F2820" s="115">
        <v>11743</v>
      </c>
      <c r="G2820" s="113">
        <v>4654</v>
      </c>
      <c r="H2820" s="113">
        <v>1847</v>
      </c>
      <c r="I2820" s="113">
        <v>1469</v>
      </c>
      <c r="J2820" s="112">
        <v>18815</v>
      </c>
      <c r="K2820" s="112">
        <v>11325</v>
      </c>
      <c r="L2820" s="112">
        <v>4627</v>
      </c>
      <c r="M2820" s="112">
        <v>1557</v>
      </c>
      <c r="N2820" s="113">
        <v>1306</v>
      </c>
      <c r="O2820" s="112">
        <v>16966</v>
      </c>
      <c r="P2820" s="112">
        <v>10841</v>
      </c>
      <c r="Q2820" s="112">
        <v>3511</v>
      </c>
      <c r="R2820" s="112">
        <v>1412</v>
      </c>
      <c r="S2820" s="113">
        <v>1202</v>
      </c>
      <c r="T2820" s="17">
        <v>4.7727876694126925E-2</v>
      </c>
      <c r="U2820" s="17">
        <v>3.6909492273730748E-2</v>
      </c>
      <c r="V2820" s="17">
        <v>5.8353144586125172E-3</v>
      </c>
      <c r="W2820" s="17">
        <v>0.18625561978163141</v>
      </c>
      <c r="X2820" s="17">
        <v>0.12480857580398164</v>
      </c>
      <c r="Y2820" s="17">
        <v>4.7727876694126925E-2</v>
      </c>
      <c r="Z2820" s="17">
        <v>7.7141808842414283E-2</v>
      </c>
      <c r="AA2820" s="17">
        <v>5.5807622504537191E-2</v>
      </c>
      <c r="AB2820" s="17">
        <v>0.1652996845425867</v>
      </c>
      <c r="AC2820" s="17">
        <v>4.7879616963064642E-3</v>
      </c>
    </row>
    <row r="2821" spans="1:29" ht="12.75" customHeight="1" x14ac:dyDescent="0.2">
      <c r="A2821" s="19">
        <v>42872</v>
      </c>
      <c r="B2821" s="19">
        <v>42508</v>
      </c>
      <c r="C2821" s="19">
        <v>41052</v>
      </c>
      <c r="D2821" s="16" t="s">
        <v>5</v>
      </c>
      <c r="E2821" s="114">
        <v>20239</v>
      </c>
      <c r="F2821" s="115">
        <v>12129</v>
      </c>
      <c r="G2821" s="113">
        <v>4910</v>
      </c>
      <c r="H2821" s="113">
        <v>1922</v>
      </c>
      <c r="I2821" s="113">
        <v>1278</v>
      </c>
      <c r="J2821" s="112">
        <v>19122</v>
      </c>
      <c r="K2821" s="112">
        <v>11672</v>
      </c>
      <c r="L2821" s="112">
        <v>4707</v>
      </c>
      <c r="M2821" s="112">
        <v>1559</v>
      </c>
      <c r="N2821" s="113">
        <v>1184</v>
      </c>
      <c r="O2821" s="112">
        <v>17785</v>
      </c>
      <c r="P2821" s="112">
        <v>11427</v>
      </c>
      <c r="Q2821" s="112">
        <v>3763</v>
      </c>
      <c r="R2821" s="112">
        <v>1416</v>
      </c>
      <c r="S2821" s="113">
        <v>1179</v>
      </c>
      <c r="T2821" s="17">
        <v>5.8414391800020837E-2</v>
      </c>
      <c r="U2821" s="17">
        <v>3.915352981494169E-2</v>
      </c>
      <c r="V2821" s="17">
        <v>4.3127257276396769E-2</v>
      </c>
      <c r="W2821" s="17">
        <v>0.23284156510583709</v>
      </c>
      <c r="X2821" s="17">
        <v>7.9391891891891886E-2</v>
      </c>
      <c r="Y2821" s="17">
        <v>5.8414391800020837E-2</v>
      </c>
      <c r="Z2821" s="17">
        <v>1.2268402603905937E-2</v>
      </c>
      <c r="AA2821" s="17">
        <v>0.17887154861944787</v>
      </c>
      <c r="AB2821" s="17">
        <v>0.11939429237041344</v>
      </c>
      <c r="AC2821" s="17">
        <v>4.4971381847914937E-2</v>
      </c>
    </row>
    <row r="2822" spans="1:29" ht="12.75" customHeight="1" x14ac:dyDescent="0.2">
      <c r="A2822" s="19">
        <v>42873</v>
      </c>
      <c r="B2822" s="19">
        <v>42509</v>
      </c>
      <c r="C2822" s="19">
        <v>41053</v>
      </c>
      <c r="D2822" s="16" t="s">
        <v>6</v>
      </c>
      <c r="E2822" s="114">
        <v>19634</v>
      </c>
      <c r="F2822" s="115">
        <v>11888</v>
      </c>
      <c r="G2822" s="113">
        <v>4630</v>
      </c>
      <c r="H2822" s="113">
        <v>1834</v>
      </c>
      <c r="I2822" s="113">
        <v>1282</v>
      </c>
      <c r="J2822" s="112">
        <v>21001</v>
      </c>
      <c r="K2822" s="112">
        <v>12803</v>
      </c>
      <c r="L2822" s="112">
        <v>4889</v>
      </c>
      <c r="M2822" s="112">
        <v>1751</v>
      </c>
      <c r="N2822" s="113">
        <v>1558</v>
      </c>
      <c r="O2822" s="112">
        <v>17982</v>
      </c>
      <c r="P2822" s="112">
        <v>11055</v>
      </c>
      <c r="Q2822" s="112">
        <v>4105</v>
      </c>
      <c r="R2822" s="112">
        <v>1437</v>
      </c>
      <c r="S2822" s="113">
        <v>1385</v>
      </c>
      <c r="T2822" s="17">
        <v>-6.5092138469596716E-2</v>
      </c>
      <c r="U2822" s="17">
        <v>-7.1467624775443217E-2</v>
      </c>
      <c r="V2822" s="17">
        <v>-5.2976068725710812E-2</v>
      </c>
      <c r="W2822" s="17">
        <v>4.7401484865790877E-2</v>
      </c>
      <c r="X2822" s="17">
        <v>-0.17715019255455711</v>
      </c>
      <c r="Y2822" s="17">
        <v>-6.5092138469596716E-2</v>
      </c>
      <c r="Z2822" s="17">
        <v>-7.1902568506518882E-2</v>
      </c>
      <c r="AA2822" s="17">
        <v>-0.14036390642406238</v>
      </c>
      <c r="AB2822" s="17">
        <v>-0.18234507356219354</v>
      </c>
      <c r="AC2822" s="17">
        <v>-0.32738719832109131</v>
      </c>
    </row>
    <row r="2823" spans="1:29" ht="12.75" customHeight="1" x14ac:dyDescent="0.2">
      <c r="A2823" s="19">
        <v>42874</v>
      </c>
      <c r="B2823" s="19">
        <v>42510</v>
      </c>
      <c r="C2823" s="19">
        <v>41054</v>
      </c>
      <c r="D2823" s="16" t="s">
        <v>7</v>
      </c>
      <c r="E2823" s="114">
        <v>21167</v>
      </c>
      <c r="F2823" s="115">
        <v>12343</v>
      </c>
      <c r="G2823" s="113">
        <v>5181</v>
      </c>
      <c r="H2823" s="113">
        <v>2143</v>
      </c>
      <c r="I2823" s="113">
        <v>1500</v>
      </c>
      <c r="J2823" s="112">
        <v>21106</v>
      </c>
      <c r="K2823" s="112">
        <v>12537</v>
      </c>
      <c r="L2823" s="112">
        <v>5064</v>
      </c>
      <c r="M2823" s="112">
        <v>2021</v>
      </c>
      <c r="N2823" s="113">
        <v>1484</v>
      </c>
      <c r="O2823" s="112">
        <v>19531.44181788983</v>
      </c>
      <c r="P2823" s="112">
        <v>12882</v>
      </c>
      <c r="Q2823" s="112">
        <v>4008.4418178898304</v>
      </c>
      <c r="R2823" s="112">
        <v>1417</v>
      </c>
      <c r="S2823" s="113">
        <v>1224</v>
      </c>
      <c r="T2823" s="17">
        <v>2.8901734104045396E-3</v>
      </c>
      <c r="U2823" s="17">
        <v>-1.5474196378718941E-2</v>
      </c>
      <c r="V2823" s="17">
        <v>2.3104265402843494E-2</v>
      </c>
      <c r="W2823" s="17">
        <v>6.0366155368629437E-2</v>
      </c>
      <c r="X2823" s="17">
        <v>1.0781671159029615E-2</v>
      </c>
      <c r="Y2823" s="17">
        <v>2.8901734104045396E-3</v>
      </c>
      <c r="Z2823" s="17">
        <v>-0.1041515459428074</v>
      </c>
      <c r="AA2823" s="17">
        <v>3.9526484751203794E-2</v>
      </c>
      <c r="AB2823" s="17">
        <v>-8.1440205743677718E-2</v>
      </c>
      <c r="AC2823" s="17">
        <v>8.8534107402031825E-2</v>
      </c>
    </row>
    <row r="2824" spans="1:29" ht="12.75" customHeight="1" x14ac:dyDescent="0.2">
      <c r="A2824" s="19">
        <v>42875</v>
      </c>
      <c r="B2824" s="19">
        <v>42511</v>
      </c>
      <c r="C2824" s="19">
        <v>41055</v>
      </c>
      <c r="D2824" s="16" t="s">
        <v>1</v>
      </c>
      <c r="E2824" s="114">
        <v>23194</v>
      </c>
      <c r="F2824" s="115">
        <v>12689</v>
      </c>
      <c r="G2824" s="113">
        <v>6295</v>
      </c>
      <c r="H2824" s="113">
        <v>2391</v>
      </c>
      <c r="I2824" s="113">
        <v>1819</v>
      </c>
      <c r="J2824" s="112">
        <v>23367</v>
      </c>
      <c r="K2824" s="112">
        <v>12893</v>
      </c>
      <c r="L2824" s="112">
        <v>6201</v>
      </c>
      <c r="M2824" s="112">
        <v>2248</v>
      </c>
      <c r="N2824" s="113">
        <v>2025</v>
      </c>
      <c r="O2824" s="112">
        <v>19314.52031271729</v>
      </c>
      <c r="P2824" s="112">
        <v>11771</v>
      </c>
      <c r="Q2824" s="112">
        <v>4421</v>
      </c>
      <c r="R2824" s="112">
        <v>1598</v>
      </c>
      <c r="S2824" s="113">
        <v>1524.5203127172883</v>
      </c>
      <c r="T2824" s="17">
        <v>-7.4036033722771899E-3</v>
      </c>
      <c r="U2824" s="17">
        <v>-1.582253936244471E-2</v>
      </c>
      <c r="V2824" s="17">
        <v>1.5158845347524652E-2</v>
      </c>
      <c r="W2824" s="17">
        <v>6.3612099644128062E-2</v>
      </c>
      <c r="X2824" s="17">
        <v>-0.10172839506172837</v>
      </c>
      <c r="Y2824" s="17">
        <v>-7.4036033722771899E-3</v>
      </c>
      <c r="Z2824" s="17">
        <v>-1.7955266620230614E-2</v>
      </c>
      <c r="AA2824" s="17">
        <v>8.8535362268718609E-2</v>
      </c>
      <c r="AB2824" s="17">
        <v>-3.6275695284159637E-2</v>
      </c>
      <c r="AC2824" s="17">
        <v>-0.18540080609046128</v>
      </c>
    </row>
    <row r="2825" spans="1:29" ht="12.75" customHeight="1" x14ac:dyDescent="0.2">
      <c r="A2825" s="19">
        <v>42876</v>
      </c>
      <c r="B2825" s="19">
        <v>42512</v>
      </c>
      <c r="C2825" s="19">
        <v>41056</v>
      </c>
      <c r="D2825" s="16" t="s">
        <v>2</v>
      </c>
      <c r="E2825" s="114">
        <v>20845</v>
      </c>
      <c r="F2825" s="115">
        <v>12508</v>
      </c>
      <c r="G2825" s="113">
        <v>5160</v>
      </c>
      <c r="H2825" s="113">
        <v>2040</v>
      </c>
      <c r="I2825" s="113">
        <v>1137</v>
      </c>
      <c r="J2825" s="112">
        <v>21653</v>
      </c>
      <c r="K2825" s="112">
        <v>12892</v>
      </c>
      <c r="L2825" s="112">
        <v>5255</v>
      </c>
      <c r="M2825" s="112">
        <v>1835</v>
      </c>
      <c r="N2825" s="113">
        <v>1671</v>
      </c>
      <c r="O2825" s="112">
        <v>19243.421919538174</v>
      </c>
      <c r="P2825" s="112">
        <v>12261</v>
      </c>
      <c r="Q2825" s="112">
        <v>4060</v>
      </c>
      <c r="R2825" s="112">
        <v>1586.8</v>
      </c>
      <c r="S2825" s="113">
        <v>1335.6219195381761</v>
      </c>
      <c r="T2825" s="17">
        <v>-3.7315845379393142E-2</v>
      </c>
      <c r="U2825" s="17">
        <v>-2.9785913744958092E-2</v>
      </c>
      <c r="V2825" s="17">
        <v>-1.807802093244526E-2</v>
      </c>
      <c r="W2825" s="17">
        <v>0.11171662125340598</v>
      </c>
      <c r="X2825" s="17">
        <v>-0.31956912028725315</v>
      </c>
      <c r="Y2825" s="17">
        <v>-3.7315845379393142E-2</v>
      </c>
      <c r="Z2825" s="17">
        <v>-4.2046411886344504E-2</v>
      </c>
      <c r="AA2825" s="17">
        <v>4.086398131932345E-3</v>
      </c>
      <c r="AB2825" s="17">
        <v>7.7654516640253579E-2</v>
      </c>
      <c r="AC2825" s="17">
        <v>-0.26928020565552702</v>
      </c>
    </row>
    <row r="2826" spans="1:29" ht="12.75" customHeight="1" x14ac:dyDescent="0.2">
      <c r="A2826" s="19">
        <v>42877</v>
      </c>
      <c r="B2826" s="19">
        <v>42513</v>
      </c>
      <c r="C2826" s="19">
        <v>41057</v>
      </c>
      <c r="D2826" s="16" t="s">
        <v>3</v>
      </c>
      <c r="E2826" s="114">
        <v>21275</v>
      </c>
      <c r="F2826" s="115">
        <v>12590</v>
      </c>
      <c r="G2826" s="113">
        <v>5237</v>
      </c>
      <c r="H2826" s="113">
        <v>2038</v>
      </c>
      <c r="I2826" s="113">
        <v>1410</v>
      </c>
      <c r="J2826" s="112">
        <v>19588</v>
      </c>
      <c r="K2826" s="112">
        <v>12341</v>
      </c>
      <c r="L2826" s="112">
        <v>4458</v>
      </c>
      <c r="M2826" s="112">
        <v>1786</v>
      </c>
      <c r="N2826" s="113">
        <v>1003</v>
      </c>
      <c r="O2826" s="112">
        <v>18922</v>
      </c>
      <c r="P2826" s="112">
        <v>12091</v>
      </c>
      <c r="Q2826" s="112">
        <v>4106</v>
      </c>
      <c r="R2826" s="112">
        <v>1420</v>
      </c>
      <c r="S2826" s="113">
        <v>1305</v>
      </c>
      <c r="T2826" s="17">
        <v>8.6124157647539334E-2</v>
      </c>
      <c r="U2826" s="17">
        <v>2.0176646949193744E-2</v>
      </c>
      <c r="V2826" s="17">
        <v>0.17474203678779721</v>
      </c>
      <c r="W2826" s="17">
        <v>0.14109742441209416</v>
      </c>
      <c r="X2826" s="17">
        <v>0.40578265204386832</v>
      </c>
      <c r="Y2826" s="17">
        <v>8.6124157647539334E-2</v>
      </c>
      <c r="Z2826" s="17">
        <v>-2.3122284295468698E-2</v>
      </c>
      <c r="AA2826" s="17">
        <v>9.9055613850996815E-2</v>
      </c>
      <c r="AB2826" s="17">
        <v>0.16790830945558732</v>
      </c>
      <c r="AC2826" s="17">
        <v>7.4695121951219523E-2</v>
      </c>
    </row>
    <row r="2827" spans="1:29" ht="12.75" customHeight="1" x14ac:dyDescent="0.2">
      <c r="A2827" s="19">
        <v>42878</v>
      </c>
      <c r="B2827" s="19">
        <v>42514</v>
      </c>
      <c r="C2827" s="19">
        <v>41058</v>
      </c>
      <c r="D2827" s="16" t="s">
        <v>4</v>
      </c>
      <c r="E2827" s="114">
        <v>20377</v>
      </c>
      <c r="F2827" s="115">
        <v>12022</v>
      </c>
      <c r="G2827" s="113">
        <v>4786</v>
      </c>
      <c r="H2827" s="113">
        <v>2059</v>
      </c>
      <c r="I2827" s="113">
        <v>1510</v>
      </c>
      <c r="J2827" s="112">
        <v>19307</v>
      </c>
      <c r="K2827" s="112">
        <v>11599</v>
      </c>
      <c r="L2827" s="112">
        <v>4591</v>
      </c>
      <c r="M2827" s="112">
        <v>1632</v>
      </c>
      <c r="N2827" s="113">
        <v>1485</v>
      </c>
      <c r="O2827" s="112">
        <v>17073</v>
      </c>
      <c r="P2827" s="112">
        <v>10960</v>
      </c>
      <c r="Q2827" s="112">
        <v>3586</v>
      </c>
      <c r="R2827" s="112">
        <v>1358</v>
      </c>
      <c r="S2827" s="113">
        <v>1169</v>
      </c>
      <c r="T2827" s="17">
        <v>5.5420313875796268E-2</v>
      </c>
      <c r="U2827" s="17">
        <v>3.6468661091473509E-2</v>
      </c>
      <c r="V2827" s="17">
        <v>4.2474406447396973E-2</v>
      </c>
      <c r="W2827" s="17">
        <v>0.26164215686274517</v>
      </c>
      <c r="X2827" s="17">
        <v>1.6835016835016869E-2</v>
      </c>
      <c r="Y2827" s="17">
        <v>5.5420313875796268E-2</v>
      </c>
      <c r="Z2827" s="17">
        <v>3.1708945260346955E-3</v>
      </c>
      <c r="AA2827" s="17">
        <v>0.3804441880588405</v>
      </c>
      <c r="AB2827" s="17">
        <v>0.25091130012150664</v>
      </c>
      <c r="AC2827" s="17">
        <v>-1.5645371577574951E-2</v>
      </c>
    </row>
    <row r="2828" spans="1:29" ht="12.75" customHeight="1" x14ac:dyDescent="0.2">
      <c r="A2828" s="19">
        <v>42879</v>
      </c>
      <c r="B2828" s="19">
        <v>42515</v>
      </c>
      <c r="C2828" s="19">
        <v>41059</v>
      </c>
      <c r="D2828" s="16" t="s">
        <v>5</v>
      </c>
      <c r="E2828" s="114">
        <v>21227</v>
      </c>
      <c r="F2828" s="115">
        <v>12671</v>
      </c>
      <c r="G2828" s="113">
        <v>5153</v>
      </c>
      <c r="H2828" s="113">
        <v>1934</v>
      </c>
      <c r="I2828" s="113">
        <v>1469</v>
      </c>
      <c r="J2828" s="112">
        <v>19931</v>
      </c>
      <c r="K2828" s="112">
        <v>12290</v>
      </c>
      <c r="L2828" s="112">
        <v>4815</v>
      </c>
      <c r="M2828" s="112">
        <v>1562</v>
      </c>
      <c r="N2828" s="113">
        <v>1264</v>
      </c>
      <c r="O2828" s="112">
        <v>18090</v>
      </c>
      <c r="P2828" s="112">
        <v>11919</v>
      </c>
      <c r="Q2828" s="112">
        <v>3586</v>
      </c>
      <c r="R2828" s="112">
        <v>1397</v>
      </c>
      <c r="S2828" s="113">
        <v>1188</v>
      </c>
      <c r="T2828" s="17">
        <v>6.5024333952134805E-2</v>
      </c>
      <c r="U2828" s="17">
        <v>3.1000813669650018E-2</v>
      </c>
      <c r="V2828" s="17">
        <v>7.0197300103842064E-2</v>
      </c>
      <c r="W2828" s="17">
        <v>0.23815620998719589</v>
      </c>
      <c r="X2828" s="17">
        <v>0.16218354430379756</v>
      </c>
      <c r="Y2828" s="17">
        <v>6.5024333952134805E-2</v>
      </c>
      <c r="Z2828" s="17">
        <v>5.8739973262032175E-2</v>
      </c>
      <c r="AA2828" s="17">
        <v>0.1175450010843635</v>
      </c>
      <c r="AB2828" s="17">
        <v>1.1506276150627714E-2</v>
      </c>
      <c r="AC2828" s="17">
        <v>-5.1033591731266204E-2</v>
      </c>
    </row>
    <row r="2829" spans="1:29" ht="12.75" customHeight="1" x14ac:dyDescent="0.2">
      <c r="A2829" s="19">
        <v>42880</v>
      </c>
      <c r="B2829" s="19">
        <v>42516</v>
      </c>
      <c r="C2829" s="19">
        <v>41060</v>
      </c>
      <c r="D2829" s="16" t="s">
        <v>6</v>
      </c>
      <c r="E2829" s="114">
        <v>21859</v>
      </c>
      <c r="F2829" s="115">
        <v>12434</v>
      </c>
      <c r="G2829" s="113">
        <v>5454</v>
      </c>
      <c r="H2829" s="113">
        <v>2301</v>
      </c>
      <c r="I2829" s="113">
        <v>1670</v>
      </c>
      <c r="J2829" s="112">
        <v>22165</v>
      </c>
      <c r="K2829" s="112">
        <v>12923</v>
      </c>
      <c r="L2829" s="112">
        <v>5283</v>
      </c>
      <c r="M2829" s="112">
        <v>2273</v>
      </c>
      <c r="N2829" s="113">
        <v>1686</v>
      </c>
      <c r="O2829" s="112">
        <v>18029</v>
      </c>
      <c r="P2829" s="112">
        <v>11531</v>
      </c>
      <c r="Q2829" s="112">
        <v>3720</v>
      </c>
      <c r="R2829" s="112">
        <v>1429</v>
      </c>
      <c r="S2829" s="113">
        <v>1349</v>
      </c>
      <c r="T2829" s="17">
        <v>-1.3805549289420238E-2</v>
      </c>
      <c r="U2829" s="17">
        <v>-3.7839510949469912E-2</v>
      </c>
      <c r="V2829" s="17">
        <v>3.236797274275971E-2</v>
      </c>
      <c r="W2829" s="17">
        <v>1.2318521777386682E-2</v>
      </c>
      <c r="X2829" s="17">
        <v>-9.4899169632265412E-3</v>
      </c>
      <c r="Y2829" s="17">
        <v>-1.3805549289420238E-2</v>
      </c>
      <c r="Z2829" s="17">
        <v>1.1058708733127309E-2</v>
      </c>
      <c r="AA2829" s="17">
        <v>0.3001191895113231</v>
      </c>
      <c r="AB2829" s="17">
        <v>0.15744466800804835</v>
      </c>
      <c r="AC2829" s="17">
        <v>4.505632040050056E-2</v>
      </c>
    </row>
    <row r="2830" spans="1:29" ht="12.75" customHeight="1" x14ac:dyDescent="0.2">
      <c r="A2830" s="19">
        <v>42881</v>
      </c>
      <c r="B2830" s="19">
        <v>42517</v>
      </c>
      <c r="C2830" s="19">
        <v>41061</v>
      </c>
      <c r="D2830" s="16" t="s">
        <v>7</v>
      </c>
      <c r="E2830" s="114">
        <v>22047</v>
      </c>
      <c r="F2830" s="115">
        <v>12965</v>
      </c>
      <c r="G2830" s="113">
        <v>5064</v>
      </c>
      <c r="H2830" s="113">
        <v>2272</v>
      </c>
      <c r="I2830" s="113">
        <v>1746</v>
      </c>
      <c r="J2830" s="112">
        <v>22090</v>
      </c>
      <c r="K2830" s="112">
        <v>13249</v>
      </c>
      <c r="L2830" s="112">
        <v>5171</v>
      </c>
      <c r="M2830" s="112">
        <v>2226</v>
      </c>
      <c r="N2830" s="113">
        <v>1444</v>
      </c>
      <c r="O2830" s="112">
        <v>19318</v>
      </c>
      <c r="P2830" s="112">
        <v>12502</v>
      </c>
      <c r="Q2830" s="112">
        <v>4020</v>
      </c>
      <c r="R2830" s="112">
        <v>1425</v>
      </c>
      <c r="S2830" s="113">
        <v>1371</v>
      </c>
      <c r="T2830" s="17">
        <v>-1.9465821638751102E-3</v>
      </c>
      <c r="U2830" s="17">
        <v>-2.1435580043776881E-2</v>
      </c>
      <c r="V2830" s="17">
        <v>-2.0692322568168664E-2</v>
      </c>
      <c r="W2830" s="17">
        <v>2.0664869721473522E-2</v>
      </c>
      <c r="X2830" s="17">
        <v>0.20914127423822704</v>
      </c>
      <c r="Y2830" s="17">
        <v>-1.9465821638751102E-3</v>
      </c>
      <c r="Z2830" s="17">
        <v>5.2866655838882615E-2</v>
      </c>
      <c r="AA2830" s="17">
        <v>9.705372616984409E-2</v>
      </c>
      <c r="AB2830" s="17">
        <v>0.25942350332594244</v>
      </c>
      <c r="AC2830" s="17">
        <v>0.29910714285714279</v>
      </c>
    </row>
    <row r="2831" spans="1:29" ht="12.75" customHeight="1" x14ac:dyDescent="0.2">
      <c r="A2831" s="19">
        <v>42882</v>
      </c>
      <c r="B2831" s="19">
        <v>42518</v>
      </c>
      <c r="C2831" s="19">
        <v>41062</v>
      </c>
      <c r="D2831" s="16" t="s">
        <v>1</v>
      </c>
      <c r="E2831" s="114">
        <v>23951</v>
      </c>
      <c r="F2831" s="115">
        <v>12668</v>
      </c>
      <c r="G2831" s="113">
        <v>6607</v>
      </c>
      <c r="H2831" s="113">
        <v>2475</v>
      </c>
      <c r="I2831" s="113">
        <v>2201</v>
      </c>
      <c r="J2831" s="112">
        <v>23235</v>
      </c>
      <c r="K2831" s="112">
        <v>12669</v>
      </c>
      <c r="L2831" s="112">
        <v>5790</v>
      </c>
      <c r="M2831" s="112">
        <v>2696</v>
      </c>
      <c r="N2831" s="113">
        <v>2080</v>
      </c>
      <c r="O2831" s="112">
        <v>19647</v>
      </c>
      <c r="P2831" s="112">
        <v>11977</v>
      </c>
      <c r="Q2831" s="112">
        <v>4225</v>
      </c>
      <c r="R2831" s="112">
        <v>1562</v>
      </c>
      <c r="S2831" s="113">
        <v>1883</v>
      </c>
      <c r="T2831" s="17">
        <v>3.0815579944049931E-2</v>
      </c>
      <c r="U2831" s="17">
        <v>-7.8932828163180702E-5</v>
      </c>
      <c r="V2831" s="17">
        <v>0.14110535405872193</v>
      </c>
      <c r="W2831" s="17">
        <v>-8.1973293768546007E-2</v>
      </c>
      <c r="X2831" s="17">
        <v>5.8173076923076827E-2</v>
      </c>
      <c r="Y2831" s="17">
        <v>3.0815579944049931E-2</v>
      </c>
      <c r="Z2831" s="17">
        <v>0.10560307208936992</v>
      </c>
      <c r="AA2831" s="17">
        <v>0.23981985363107516</v>
      </c>
      <c r="AB2831" s="17">
        <v>0.23441396508728185</v>
      </c>
      <c r="AC2831" s="17">
        <v>0.27594202898550724</v>
      </c>
    </row>
    <row r="2832" spans="1:29" ht="12.75" customHeight="1" x14ac:dyDescent="0.2">
      <c r="A2832" s="19">
        <v>42883</v>
      </c>
      <c r="B2832" s="19">
        <v>42519</v>
      </c>
      <c r="C2832" s="19">
        <v>41063</v>
      </c>
      <c r="D2832" s="16" t="s">
        <v>2</v>
      </c>
      <c r="E2832" s="114">
        <v>21592</v>
      </c>
      <c r="F2832" s="115">
        <v>12521</v>
      </c>
      <c r="G2832" s="113">
        <v>5018</v>
      </c>
      <c r="H2832" s="113">
        <v>2214</v>
      </c>
      <c r="I2832" s="113">
        <v>1839</v>
      </c>
      <c r="J2832" s="112">
        <v>21088</v>
      </c>
      <c r="K2832" s="112">
        <v>12123</v>
      </c>
      <c r="L2832" s="112">
        <v>4935</v>
      </c>
      <c r="M2832" s="112">
        <v>2225</v>
      </c>
      <c r="N2832" s="113">
        <v>1805</v>
      </c>
      <c r="O2832" s="112">
        <v>20235</v>
      </c>
      <c r="P2832" s="112">
        <v>13055</v>
      </c>
      <c r="Q2832" s="112">
        <v>4709</v>
      </c>
      <c r="R2832" s="112">
        <v>1069</v>
      </c>
      <c r="S2832" s="113">
        <v>1402</v>
      </c>
      <c r="T2832" s="17">
        <v>2.3899848254931744E-2</v>
      </c>
      <c r="U2832" s="17">
        <v>3.2830157551761108E-2</v>
      </c>
      <c r="V2832" s="17">
        <v>1.6818642350557189E-2</v>
      </c>
      <c r="W2832" s="17">
        <v>-4.9438202247190643E-3</v>
      </c>
      <c r="X2832" s="17">
        <v>1.8836565096952862E-2</v>
      </c>
      <c r="Y2832" s="17">
        <v>2.3899848254931744E-2</v>
      </c>
      <c r="Z2832" s="17">
        <v>1.8402944471116456E-3</v>
      </c>
      <c r="AA2832" s="17">
        <v>1.6200891049007682E-2</v>
      </c>
      <c r="AB2832" s="17">
        <v>0.18206086492258411</v>
      </c>
      <c r="AC2832" s="17">
        <v>0.25700615174299379</v>
      </c>
    </row>
    <row r="2833" spans="1:29" ht="12.75" customHeight="1" x14ac:dyDescent="0.2">
      <c r="A2833" s="19">
        <v>42884</v>
      </c>
      <c r="B2833" s="19">
        <v>42520</v>
      </c>
      <c r="C2833" s="19">
        <v>41064</v>
      </c>
      <c r="D2833" s="16" t="s">
        <v>3</v>
      </c>
      <c r="E2833" s="114">
        <v>20940</v>
      </c>
      <c r="F2833" s="115">
        <v>12351</v>
      </c>
      <c r="G2833" s="113">
        <v>4525</v>
      </c>
      <c r="H2833" s="113">
        <v>2195</v>
      </c>
      <c r="I2833" s="113">
        <v>1869</v>
      </c>
      <c r="J2833" s="112">
        <v>20964</v>
      </c>
      <c r="K2833" s="112">
        <v>12757</v>
      </c>
      <c r="L2833" s="112">
        <v>4703</v>
      </c>
      <c r="M2833" s="112">
        <v>2004</v>
      </c>
      <c r="N2833" s="113">
        <v>1500</v>
      </c>
      <c r="O2833" s="112">
        <v>19499</v>
      </c>
      <c r="P2833" s="112">
        <v>12482</v>
      </c>
      <c r="Q2833" s="112">
        <v>4190</v>
      </c>
      <c r="R2833" s="112">
        <v>1429</v>
      </c>
      <c r="S2833" s="113">
        <v>1398</v>
      </c>
      <c r="T2833" s="17">
        <v>-1.1448196908986352E-3</v>
      </c>
      <c r="U2833" s="17">
        <v>-3.1825664341146087E-2</v>
      </c>
      <c r="V2833" s="17">
        <v>-3.784818201148199E-2</v>
      </c>
      <c r="W2833" s="17">
        <v>9.530938123752497E-2</v>
      </c>
      <c r="X2833" s="17">
        <v>0.246</v>
      </c>
      <c r="Y2833" s="17">
        <v>-1.1448196908986352E-3</v>
      </c>
      <c r="Z2833" s="17">
        <v>-3.1825664341146087E-2</v>
      </c>
      <c r="AA2833" s="17">
        <v>-5.9314586994727581E-3</v>
      </c>
      <c r="AB2833" s="17">
        <v>7.3874755381604595E-2</v>
      </c>
      <c r="AC2833" s="17">
        <v>0.30882352941176472</v>
      </c>
    </row>
    <row r="2834" spans="1:29" ht="12.75" customHeight="1" x14ac:dyDescent="0.2">
      <c r="A2834" s="19">
        <v>42885</v>
      </c>
      <c r="B2834" s="19">
        <v>42521</v>
      </c>
      <c r="C2834" s="19">
        <v>41065</v>
      </c>
      <c r="D2834" s="16" t="s">
        <v>4</v>
      </c>
      <c r="E2834" s="114">
        <v>19920</v>
      </c>
      <c r="F2834" s="115">
        <v>12055</v>
      </c>
      <c r="G2834" s="113">
        <v>4108</v>
      </c>
      <c r="H2834" s="113">
        <v>2028</v>
      </c>
      <c r="I2834" s="113">
        <v>1729</v>
      </c>
      <c r="J2834" s="112">
        <v>20346</v>
      </c>
      <c r="K2834" s="112">
        <v>12046</v>
      </c>
      <c r="L2834" s="112">
        <v>4714</v>
      </c>
      <c r="M2834" s="112">
        <v>2136</v>
      </c>
      <c r="N2834" s="113">
        <v>1450</v>
      </c>
      <c r="O2834" s="112">
        <v>18025.411366552627</v>
      </c>
      <c r="P2834" s="112">
        <v>11265</v>
      </c>
      <c r="Q2834" s="112">
        <v>4023</v>
      </c>
      <c r="R2834" s="112">
        <v>1445</v>
      </c>
      <c r="S2834" s="113">
        <v>1292.4113665526272</v>
      </c>
      <c r="T2834" s="17">
        <v>-2.0937776467118807E-2</v>
      </c>
      <c r="U2834" s="17">
        <v>7.4713597874809246E-4</v>
      </c>
      <c r="V2834" s="17">
        <v>-0.12855324565125159</v>
      </c>
      <c r="W2834" s="17">
        <v>-5.0561797752809001E-2</v>
      </c>
      <c r="X2834" s="17">
        <v>0.19241379310344819</v>
      </c>
      <c r="Y2834" s="17">
        <v>-2.0937776467118807E-2</v>
      </c>
      <c r="Z2834" s="17">
        <v>5.293038693335661E-2</v>
      </c>
      <c r="AA2834" s="17">
        <v>-0.12651499043163938</v>
      </c>
      <c r="AB2834" s="17">
        <v>8.9736700698549221E-2</v>
      </c>
      <c r="AC2834" s="17">
        <v>0.14276272306675475</v>
      </c>
    </row>
    <row r="2835" spans="1:29" ht="12.75" customHeight="1" x14ac:dyDescent="0.2">
      <c r="A2835" s="19">
        <v>42886</v>
      </c>
      <c r="B2835" s="19">
        <v>42522</v>
      </c>
      <c r="C2835" s="19">
        <v>41066</v>
      </c>
      <c r="D2835" s="16" t="s">
        <v>5</v>
      </c>
      <c r="E2835" s="114">
        <v>21264</v>
      </c>
      <c r="F2835" s="115">
        <v>12408</v>
      </c>
      <c r="G2835" s="113">
        <v>5061</v>
      </c>
      <c r="H2835" s="113">
        <v>1842</v>
      </c>
      <c r="I2835" s="113">
        <v>1953</v>
      </c>
      <c r="J2835" s="112">
        <v>21125</v>
      </c>
      <c r="K2835" s="112">
        <v>12814</v>
      </c>
      <c r="L2835" s="112">
        <v>4977</v>
      </c>
      <c r="M2835" s="112">
        <v>1866</v>
      </c>
      <c r="N2835" s="113">
        <v>1468</v>
      </c>
      <c r="O2835" s="112">
        <v>19005</v>
      </c>
      <c r="P2835" s="112">
        <v>12093</v>
      </c>
      <c r="Q2835" s="112">
        <v>4288</v>
      </c>
      <c r="R2835" s="112">
        <v>1409</v>
      </c>
      <c r="S2835" s="113">
        <v>1215</v>
      </c>
      <c r="T2835" s="17">
        <v>6.5798816568047869E-3</v>
      </c>
      <c r="U2835" s="17">
        <v>-3.1684095520524425E-2</v>
      </c>
      <c r="V2835" s="17">
        <v>1.6877637130801704E-2</v>
      </c>
      <c r="W2835" s="17">
        <v>-1.2861736334405127E-2</v>
      </c>
      <c r="X2835" s="17">
        <v>0.3303814713896458</v>
      </c>
      <c r="Y2835" s="17">
        <v>6.5798816568047869E-3</v>
      </c>
      <c r="Z2835" s="17">
        <v>2.5115664243225311E-2</v>
      </c>
      <c r="AA2835" s="17">
        <v>5.3277835587929312E-2</v>
      </c>
      <c r="AB2835" s="17">
        <v>1.0422380691168298E-2</v>
      </c>
      <c r="AC2835" s="17">
        <v>0.32947583390061275</v>
      </c>
    </row>
    <row r="2836" spans="1:29" ht="12.75" customHeight="1" x14ac:dyDescent="0.2">
      <c r="A2836" s="19">
        <v>42887</v>
      </c>
      <c r="B2836" s="19">
        <v>42523</v>
      </c>
      <c r="C2836" s="19">
        <v>41067</v>
      </c>
      <c r="D2836" s="16" t="s">
        <v>6</v>
      </c>
      <c r="E2836" s="114">
        <v>22175</v>
      </c>
      <c r="F2836" s="115">
        <v>12339</v>
      </c>
      <c r="G2836" s="113">
        <v>5774</v>
      </c>
      <c r="H2836" s="113">
        <v>2159</v>
      </c>
      <c r="I2836" s="113">
        <v>1903</v>
      </c>
      <c r="J2836" s="112">
        <v>22176</v>
      </c>
      <c r="K2836" s="112">
        <v>12748</v>
      </c>
      <c r="L2836" s="112">
        <v>5367</v>
      </c>
      <c r="M2836" s="112">
        <v>2193</v>
      </c>
      <c r="N2836" s="113">
        <v>1868</v>
      </c>
      <c r="O2836" s="112">
        <v>20169</v>
      </c>
      <c r="P2836" s="112">
        <v>12162</v>
      </c>
      <c r="Q2836" s="112">
        <v>4737</v>
      </c>
      <c r="R2836" s="112">
        <v>1701</v>
      </c>
      <c r="S2836" s="113">
        <v>1569</v>
      </c>
      <c r="T2836" s="17">
        <v>-4.5093795093764655E-5</v>
      </c>
      <c r="U2836" s="17">
        <v>-3.208346407279572E-2</v>
      </c>
      <c r="V2836" s="17">
        <v>7.583379914291033E-2</v>
      </c>
      <c r="W2836" s="17">
        <v>-1.5503875968992276E-2</v>
      </c>
      <c r="X2836" s="17">
        <v>1.8736616702355491E-2</v>
      </c>
      <c r="Y2836" s="17">
        <v>-4.5093795093764655E-5</v>
      </c>
      <c r="Z2836" s="17">
        <v>-5.513439007580978E-2</v>
      </c>
      <c r="AA2836" s="17">
        <v>7.7037866069763039E-2</v>
      </c>
      <c r="AB2836" s="17">
        <v>2.6140684410646431E-2</v>
      </c>
      <c r="AC2836" s="17">
        <v>-6.4864864864864868E-2</v>
      </c>
    </row>
    <row r="2837" spans="1:29" ht="12.75" customHeight="1" x14ac:dyDescent="0.2">
      <c r="A2837" s="19">
        <v>42888</v>
      </c>
      <c r="B2837" s="19">
        <v>42524</v>
      </c>
      <c r="C2837" s="19">
        <v>41068</v>
      </c>
      <c r="D2837" s="16" t="s">
        <v>7</v>
      </c>
      <c r="E2837" s="114">
        <v>22239</v>
      </c>
      <c r="F2837" s="115">
        <v>12668</v>
      </c>
      <c r="G2837" s="113">
        <v>5341</v>
      </c>
      <c r="H2837" s="113">
        <v>2142</v>
      </c>
      <c r="I2837" s="113">
        <v>2088</v>
      </c>
      <c r="J2837" s="112">
        <v>22361</v>
      </c>
      <c r="K2837" s="112">
        <v>12789</v>
      </c>
      <c r="L2837" s="112">
        <v>5294</v>
      </c>
      <c r="M2837" s="112">
        <v>2402</v>
      </c>
      <c r="N2837" s="113">
        <v>1876</v>
      </c>
      <c r="O2837" s="112">
        <v>20972</v>
      </c>
      <c r="P2837" s="112">
        <v>12979</v>
      </c>
      <c r="Q2837" s="112">
        <v>4614</v>
      </c>
      <c r="R2837" s="112">
        <v>1705</v>
      </c>
      <c r="S2837" s="113">
        <v>1674</v>
      </c>
      <c r="T2837" s="17">
        <v>-5.4559277313178667E-3</v>
      </c>
      <c r="U2837" s="17">
        <v>-9.4612557666744479E-3</v>
      </c>
      <c r="V2837" s="17">
        <v>8.8779750661125423E-3</v>
      </c>
      <c r="W2837" s="17">
        <v>-0.10824313072439629</v>
      </c>
      <c r="X2837" s="17">
        <v>0.11300639658848621</v>
      </c>
      <c r="Y2837" s="17">
        <v>-5.4559277313178667E-3</v>
      </c>
      <c r="Z2837" s="17">
        <v>-5.8561236623067781E-2</v>
      </c>
      <c r="AA2837" s="17">
        <v>1.4820444613338424E-2</v>
      </c>
      <c r="AB2837" s="17">
        <v>-0.14388489208633093</v>
      </c>
      <c r="AC2837" s="17">
        <v>0.37549407114624511</v>
      </c>
    </row>
    <row r="2838" spans="1:29" ht="12.75" customHeight="1" x14ac:dyDescent="0.2">
      <c r="A2838" s="19">
        <v>42889</v>
      </c>
      <c r="B2838" s="19">
        <v>42525</v>
      </c>
      <c r="C2838" s="19">
        <v>41069</v>
      </c>
      <c r="D2838" s="16" t="s">
        <v>1</v>
      </c>
      <c r="E2838" s="114">
        <v>23517</v>
      </c>
      <c r="F2838" s="115">
        <v>12324</v>
      </c>
      <c r="G2838" s="113">
        <v>6481</v>
      </c>
      <c r="H2838" s="113">
        <v>2472</v>
      </c>
      <c r="I2838" s="113">
        <v>2240</v>
      </c>
      <c r="J2838" s="112">
        <v>23420</v>
      </c>
      <c r="K2838" s="112">
        <v>12726</v>
      </c>
      <c r="L2838" s="112">
        <v>6224</v>
      </c>
      <c r="M2838" s="112">
        <v>2514</v>
      </c>
      <c r="N2838" s="113">
        <v>1956</v>
      </c>
      <c r="O2838" s="112">
        <v>21572</v>
      </c>
      <c r="P2838" s="112">
        <v>13068</v>
      </c>
      <c r="Q2838" s="112">
        <v>4822</v>
      </c>
      <c r="R2838" s="112">
        <v>1718</v>
      </c>
      <c r="S2838" s="113">
        <v>1964</v>
      </c>
      <c r="T2838" s="17">
        <v>4.1417591801877762E-3</v>
      </c>
      <c r="U2838" s="17">
        <v>-3.1588873173031606E-2</v>
      </c>
      <c r="V2838" s="17">
        <v>4.1291773778920238E-2</v>
      </c>
      <c r="W2838" s="17">
        <v>-1.6706443914081159E-2</v>
      </c>
      <c r="X2838" s="17">
        <v>0.14519427402862983</v>
      </c>
      <c r="Y2838" s="17">
        <v>4.1417591801877762E-3</v>
      </c>
      <c r="Z2838" s="17">
        <v>-5.4327808471454908E-2</v>
      </c>
      <c r="AA2838" s="17">
        <v>8.7963740137653179E-2</v>
      </c>
      <c r="AB2838" s="17">
        <v>-1.6315161161957858E-2</v>
      </c>
      <c r="AC2838" s="17">
        <v>-3.3232628398791486E-2</v>
      </c>
    </row>
    <row r="2839" spans="1:29" ht="12.75" customHeight="1" x14ac:dyDescent="0.2">
      <c r="A2839" s="19">
        <v>42890</v>
      </c>
      <c r="B2839" s="19">
        <v>42526</v>
      </c>
      <c r="C2839" s="19">
        <v>41070</v>
      </c>
      <c r="D2839" s="16" t="s">
        <v>2</v>
      </c>
      <c r="E2839" s="114">
        <v>23726</v>
      </c>
      <c r="F2839" s="115">
        <v>13135</v>
      </c>
      <c r="G2839" s="113">
        <v>5918</v>
      </c>
      <c r="H2839" s="113">
        <v>2330</v>
      </c>
      <c r="I2839" s="113">
        <v>2343</v>
      </c>
      <c r="J2839" s="112">
        <v>22255</v>
      </c>
      <c r="K2839" s="112">
        <v>13039</v>
      </c>
      <c r="L2839" s="112">
        <v>5577</v>
      </c>
      <c r="M2839" s="112">
        <v>1920</v>
      </c>
      <c r="N2839" s="113">
        <v>1719</v>
      </c>
      <c r="O2839" s="112">
        <v>21630</v>
      </c>
      <c r="P2839" s="112">
        <v>13252</v>
      </c>
      <c r="Q2839" s="112">
        <v>4972</v>
      </c>
      <c r="R2839" s="112">
        <v>1685</v>
      </c>
      <c r="S2839" s="113">
        <v>1721</v>
      </c>
      <c r="T2839" s="17">
        <v>6.6097506178386833E-2</v>
      </c>
      <c r="U2839" s="17">
        <v>7.3625278012117157E-3</v>
      </c>
      <c r="V2839" s="17">
        <v>6.1143984220907388E-2</v>
      </c>
      <c r="W2839" s="17">
        <v>0.21354166666666674</v>
      </c>
      <c r="X2839" s="17">
        <v>0.36300174520069817</v>
      </c>
      <c r="Y2839" s="17">
        <v>6.6097506178386833E-2</v>
      </c>
      <c r="Z2839" s="17">
        <v>4.4117647058823595E-2</v>
      </c>
      <c r="AA2839" s="17">
        <v>7.0356303128956466E-2</v>
      </c>
      <c r="AB2839" s="17">
        <v>0.26218851570964241</v>
      </c>
      <c r="AC2839" s="17">
        <v>0.1457212713936431</v>
      </c>
    </row>
    <row r="2840" spans="1:29" ht="12.75" customHeight="1" x14ac:dyDescent="0.2">
      <c r="A2840" s="19">
        <v>42891</v>
      </c>
      <c r="B2840" s="19">
        <v>42527</v>
      </c>
      <c r="C2840" s="19">
        <v>41071</v>
      </c>
      <c r="D2840" s="16" t="s">
        <v>3</v>
      </c>
      <c r="E2840" s="114">
        <v>22255</v>
      </c>
      <c r="F2840" s="115">
        <v>12820</v>
      </c>
      <c r="G2840" s="113">
        <v>5272</v>
      </c>
      <c r="H2840" s="113">
        <v>2283</v>
      </c>
      <c r="I2840" s="113">
        <v>1880</v>
      </c>
      <c r="J2840" s="112">
        <v>22663</v>
      </c>
      <c r="K2840" s="112">
        <v>13256</v>
      </c>
      <c r="L2840" s="112">
        <v>5325</v>
      </c>
      <c r="M2840" s="112">
        <v>2551</v>
      </c>
      <c r="N2840" s="113">
        <v>1531</v>
      </c>
      <c r="O2840" s="112">
        <v>21012</v>
      </c>
      <c r="P2840" s="112">
        <v>12865</v>
      </c>
      <c r="Q2840" s="112">
        <v>4808</v>
      </c>
      <c r="R2840" s="112">
        <v>1647</v>
      </c>
      <c r="S2840" s="113">
        <v>1692</v>
      </c>
      <c r="T2840" s="17">
        <v>-1.8002912235802859E-2</v>
      </c>
      <c r="U2840" s="17">
        <v>-3.2890766445383246E-2</v>
      </c>
      <c r="V2840" s="17">
        <v>-9.9530516431924898E-3</v>
      </c>
      <c r="W2840" s="17">
        <v>-0.10505684045472363</v>
      </c>
      <c r="X2840" s="17">
        <v>0.22795558458523835</v>
      </c>
      <c r="Y2840" s="17">
        <v>-1.8002912235802859E-2</v>
      </c>
      <c r="Z2840" s="17">
        <v>-3.0257186081694365E-2</v>
      </c>
      <c r="AA2840" s="17">
        <v>9.3549056212404169E-2</v>
      </c>
      <c r="AB2840" s="17">
        <v>0.19968470835522867</v>
      </c>
      <c r="AC2840" s="17">
        <v>0.16625310173697261</v>
      </c>
    </row>
    <row r="2841" spans="1:29" ht="12.75" customHeight="1" x14ac:dyDescent="0.2">
      <c r="A2841" s="19">
        <v>42892</v>
      </c>
      <c r="B2841" s="19">
        <v>42528</v>
      </c>
      <c r="C2841" s="19">
        <v>41072</v>
      </c>
      <c r="D2841" s="16" t="s">
        <v>4</v>
      </c>
      <c r="E2841" s="114">
        <v>21889</v>
      </c>
      <c r="F2841" s="115">
        <v>12205</v>
      </c>
      <c r="G2841" s="113">
        <v>5191</v>
      </c>
      <c r="H2841" s="113">
        <v>2347</v>
      </c>
      <c r="I2841" s="113">
        <v>2146</v>
      </c>
      <c r="J2841" s="112">
        <v>20976</v>
      </c>
      <c r="K2841" s="112">
        <v>12202</v>
      </c>
      <c r="L2841" s="112">
        <v>5049</v>
      </c>
      <c r="M2841" s="112">
        <v>2045</v>
      </c>
      <c r="N2841" s="113">
        <v>1680</v>
      </c>
      <c r="O2841" s="112">
        <v>18577</v>
      </c>
      <c r="P2841" s="112">
        <v>11284</v>
      </c>
      <c r="Q2841" s="112">
        <v>4147</v>
      </c>
      <c r="R2841" s="112">
        <v>1647</v>
      </c>
      <c r="S2841" s="113">
        <v>1499</v>
      </c>
      <c r="T2841" s="17">
        <v>4.3525934401220434E-2</v>
      </c>
      <c r="U2841" s="17">
        <v>2.458613342075644E-4</v>
      </c>
      <c r="V2841" s="17">
        <v>2.8124381065557591E-2</v>
      </c>
      <c r="W2841" s="17">
        <v>0.14767726161369188</v>
      </c>
      <c r="X2841" s="17">
        <v>0.27738095238095228</v>
      </c>
      <c r="Y2841" s="17">
        <v>4.3525934401220434E-2</v>
      </c>
      <c r="Z2841" s="17">
        <v>2.1509876129896188E-2</v>
      </c>
      <c r="AA2841" s="17">
        <v>0.10470312832517559</v>
      </c>
      <c r="AB2841" s="17">
        <v>9.6216721158337126E-2</v>
      </c>
      <c r="AC2841" s="17">
        <v>0.24840023269342648</v>
      </c>
    </row>
    <row r="2842" spans="1:29" ht="12.75" customHeight="1" x14ac:dyDescent="0.2">
      <c r="A2842" s="19">
        <v>42893</v>
      </c>
      <c r="B2842" s="19">
        <v>42529</v>
      </c>
      <c r="C2842" s="19">
        <v>41073</v>
      </c>
      <c r="D2842" s="16" t="s">
        <v>5</v>
      </c>
      <c r="E2842" s="114">
        <v>21928</v>
      </c>
      <c r="F2842" s="115">
        <v>12460</v>
      </c>
      <c r="G2842" s="113">
        <v>5489</v>
      </c>
      <c r="H2842" s="113">
        <v>2036</v>
      </c>
      <c r="I2842" s="113">
        <v>1943</v>
      </c>
      <c r="J2842" s="112">
        <v>20648</v>
      </c>
      <c r="K2842" s="112">
        <v>12766</v>
      </c>
      <c r="L2842" s="112">
        <v>4391</v>
      </c>
      <c r="M2842" s="112">
        <v>1815</v>
      </c>
      <c r="N2842" s="113">
        <v>1676</v>
      </c>
      <c r="O2842" s="112">
        <v>21821</v>
      </c>
      <c r="P2842" s="112">
        <v>13314</v>
      </c>
      <c r="Q2842" s="112">
        <v>5121</v>
      </c>
      <c r="R2842" s="112">
        <v>1680</v>
      </c>
      <c r="S2842" s="113">
        <v>1706</v>
      </c>
      <c r="T2842" s="17">
        <v>6.1991476172026383E-2</v>
      </c>
      <c r="U2842" s="17">
        <v>-2.3969920100266329E-2</v>
      </c>
      <c r="V2842" s="17">
        <v>0.25005693463903444</v>
      </c>
      <c r="W2842" s="17">
        <v>0.12176308539944913</v>
      </c>
      <c r="X2842" s="17">
        <v>0.15930787589498796</v>
      </c>
      <c r="Y2842" s="17">
        <v>6.1991476172026383E-2</v>
      </c>
      <c r="Z2842" s="17">
        <v>-6.0615199034981915E-2</v>
      </c>
      <c r="AA2842" s="17">
        <v>1.4977810650887546E-2</v>
      </c>
      <c r="AB2842" s="17">
        <v>-0.1683006535947712</v>
      </c>
      <c r="AC2842" s="17">
        <v>0.14563679245283012</v>
      </c>
    </row>
    <row r="2843" spans="1:29" ht="12.75" customHeight="1" x14ac:dyDescent="0.2">
      <c r="A2843" s="19">
        <v>42894</v>
      </c>
      <c r="B2843" s="19">
        <v>42530</v>
      </c>
      <c r="C2843" s="19">
        <v>41074</v>
      </c>
      <c r="D2843" s="16" t="s">
        <v>6</v>
      </c>
      <c r="E2843" s="114">
        <v>22494</v>
      </c>
      <c r="F2843" s="115">
        <v>12680</v>
      </c>
      <c r="G2843" s="113">
        <v>5333</v>
      </c>
      <c r="H2843" s="113">
        <v>2235</v>
      </c>
      <c r="I2843" s="113">
        <v>2246</v>
      </c>
      <c r="J2843" s="112">
        <v>23484</v>
      </c>
      <c r="K2843" s="112">
        <v>13073</v>
      </c>
      <c r="L2843" s="112">
        <v>5909</v>
      </c>
      <c r="M2843" s="112">
        <v>2376</v>
      </c>
      <c r="N2843" s="113">
        <v>2126</v>
      </c>
      <c r="O2843" s="112">
        <v>20885</v>
      </c>
      <c r="P2843" s="112">
        <v>12566</v>
      </c>
      <c r="Q2843" s="112">
        <v>4951</v>
      </c>
      <c r="R2843" s="112">
        <v>1676</v>
      </c>
      <c r="S2843" s="113">
        <v>1692</v>
      </c>
      <c r="T2843" s="17">
        <v>-4.215636177823201E-2</v>
      </c>
      <c r="U2843" s="17">
        <v>-3.0061959764399959E-2</v>
      </c>
      <c r="V2843" s="17">
        <v>-9.7478422744965321E-2</v>
      </c>
      <c r="W2843" s="17">
        <v>-5.9343434343434365E-2</v>
      </c>
      <c r="X2843" s="17">
        <v>5.6444026340545683E-2</v>
      </c>
      <c r="Y2843" s="17">
        <v>-4.215636177823201E-2</v>
      </c>
      <c r="Z2843" s="17">
        <v>-5.6336979980650459E-2</v>
      </c>
      <c r="AA2843" s="17">
        <v>-3.5100416138954205E-2</v>
      </c>
      <c r="AB2843" s="17">
        <v>-4.0772532188841248E-2</v>
      </c>
      <c r="AC2843" s="17">
        <v>2.6977594878829336E-2</v>
      </c>
    </row>
    <row r="2844" spans="1:29" ht="12.75" customHeight="1" x14ac:dyDescent="0.2">
      <c r="A2844" s="19">
        <v>42895</v>
      </c>
      <c r="B2844" s="19">
        <v>42531</v>
      </c>
      <c r="C2844" s="19">
        <v>41075</v>
      </c>
      <c r="D2844" s="16" t="s">
        <v>7</v>
      </c>
      <c r="E2844" s="114">
        <v>23399</v>
      </c>
      <c r="F2844" s="115">
        <v>13182</v>
      </c>
      <c r="G2844" s="113">
        <v>5408</v>
      </c>
      <c r="H2844" s="113">
        <v>2760</v>
      </c>
      <c r="I2844" s="113">
        <v>2049</v>
      </c>
      <c r="J2844" s="112">
        <v>23789</v>
      </c>
      <c r="K2844" s="112">
        <v>13418</v>
      </c>
      <c r="L2844" s="112">
        <v>5804</v>
      </c>
      <c r="M2844" s="112">
        <v>2536</v>
      </c>
      <c r="N2844" s="113">
        <v>2031</v>
      </c>
      <c r="O2844" s="112">
        <v>21783</v>
      </c>
      <c r="P2844" s="112">
        <v>13287</v>
      </c>
      <c r="Q2844" s="112">
        <v>5197</v>
      </c>
      <c r="R2844" s="112">
        <v>1573</v>
      </c>
      <c r="S2844" s="113">
        <v>1726</v>
      </c>
      <c r="T2844" s="17">
        <v>-1.6394131741561235E-2</v>
      </c>
      <c r="U2844" s="17">
        <v>-1.758831420479956E-2</v>
      </c>
      <c r="V2844" s="17">
        <v>-6.8228807718814566E-2</v>
      </c>
      <c r="W2844" s="17">
        <v>8.8328075709779075E-2</v>
      </c>
      <c r="X2844" s="17">
        <v>8.8626292466764678E-3</v>
      </c>
      <c r="Y2844" s="17">
        <v>-1.6394131741561235E-2</v>
      </c>
      <c r="Z2844" s="17">
        <v>-3.435645740238813E-2</v>
      </c>
      <c r="AA2844" s="17">
        <v>-7.5555555555555598E-2</v>
      </c>
      <c r="AB2844" s="17">
        <v>7.1012805587892913E-2</v>
      </c>
      <c r="AC2844" s="17">
        <v>4.4117647058823373E-3</v>
      </c>
    </row>
    <row r="2845" spans="1:29" ht="12.75" customHeight="1" x14ac:dyDescent="0.2">
      <c r="A2845" s="19">
        <v>42896</v>
      </c>
      <c r="B2845" s="19">
        <v>42532</v>
      </c>
      <c r="C2845" s="19">
        <v>41076</v>
      </c>
      <c r="D2845" s="16" t="s">
        <v>1</v>
      </c>
      <c r="E2845" s="114">
        <v>23949</v>
      </c>
      <c r="F2845" s="115">
        <v>13219</v>
      </c>
      <c r="G2845" s="113">
        <v>5131</v>
      </c>
      <c r="H2845" s="113">
        <v>2760</v>
      </c>
      <c r="I2845" s="113">
        <v>2839</v>
      </c>
      <c r="J2845" s="112">
        <v>24916</v>
      </c>
      <c r="K2845" s="112">
        <v>13845</v>
      </c>
      <c r="L2845" s="112">
        <v>6138</v>
      </c>
      <c r="M2845" s="112">
        <v>2831</v>
      </c>
      <c r="N2845" s="113">
        <v>2102</v>
      </c>
      <c r="O2845" s="112">
        <v>22687</v>
      </c>
      <c r="P2845" s="112">
        <v>13409</v>
      </c>
      <c r="Q2845" s="112">
        <v>5422</v>
      </c>
      <c r="R2845" s="112">
        <v>1785</v>
      </c>
      <c r="S2845" s="113">
        <v>2071</v>
      </c>
      <c r="T2845" s="17">
        <v>-3.8810402953925238E-2</v>
      </c>
      <c r="U2845" s="17">
        <v>-4.5214879017695941E-2</v>
      </c>
      <c r="V2845" s="17">
        <v>-0.16405995438253507</v>
      </c>
      <c r="W2845" s="17">
        <v>-2.5079477216531254E-2</v>
      </c>
      <c r="X2845" s="17">
        <v>0.35061845861084673</v>
      </c>
      <c r="Y2845" s="17">
        <v>-3.8810402953925238E-2</v>
      </c>
      <c r="Z2845" s="17">
        <v>-2.844333382331321E-2</v>
      </c>
      <c r="AA2845" s="17">
        <v>-0.13750210119347794</v>
      </c>
      <c r="AB2845" s="17">
        <v>0.13440197287299638</v>
      </c>
      <c r="AC2845" s="17">
        <v>0.29575536284801451</v>
      </c>
    </row>
    <row r="2846" spans="1:29" ht="12.75" customHeight="1" x14ac:dyDescent="0.2">
      <c r="A2846" s="19">
        <v>42897</v>
      </c>
      <c r="B2846" s="19">
        <v>42533</v>
      </c>
      <c r="C2846" s="19">
        <v>41077</v>
      </c>
      <c r="D2846" s="16" t="s">
        <v>2</v>
      </c>
      <c r="E2846" s="114">
        <v>24558</v>
      </c>
      <c r="F2846" s="115">
        <v>13452</v>
      </c>
      <c r="G2846" s="113">
        <v>6050</v>
      </c>
      <c r="H2846" s="113">
        <v>2728</v>
      </c>
      <c r="I2846" s="113">
        <v>2328</v>
      </c>
      <c r="J2846" s="112">
        <v>24493</v>
      </c>
      <c r="K2846" s="112">
        <v>13789</v>
      </c>
      <c r="L2846" s="112">
        <v>6153</v>
      </c>
      <c r="M2846" s="112">
        <v>2632</v>
      </c>
      <c r="N2846" s="113">
        <v>1919</v>
      </c>
      <c r="O2846" s="112">
        <v>22795.687462281938</v>
      </c>
      <c r="P2846" s="112">
        <v>13831</v>
      </c>
      <c r="Q2846" s="112">
        <v>5297</v>
      </c>
      <c r="R2846" s="112">
        <v>1921.6874622819394</v>
      </c>
      <c r="S2846" s="113">
        <v>1746</v>
      </c>
      <c r="T2846" s="17">
        <v>2.6538194586207542E-3</v>
      </c>
      <c r="U2846" s="17">
        <v>-2.4439770831822472E-2</v>
      </c>
      <c r="V2846" s="17">
        <v>-1.6739801722736924E-2</v>
      </c>
      <c r="W2846" s="17">
        <v>3.6474164133738496E-2</v>
      </c>
      <c r="X2846" s="17">
        <v>0.21313183949973946</v>
      </c>
      <c r="Y2846" s="17">
        <v>2.6538194586207542E-3</v>
      </c>
      <c r="Z2846" s="17">
        <v>-5.4274465691788509E-2</v>
      </c>
      <c r="AA2846" s="17">
        <v>7.1175637393767754E-2</v>
      </c>
      <c r="AB2846" s="17">
        <v>0.19387308533916858</v>
      </c>
      <c r="AC2846" s="17">
        <v>0.12572533849129597</v>
      </c>
    </row>
    <row r="2847" spans="1:29" ht="12.75" customHeight="1" x14ac:dyDescent="0.2">
      <c r="A2847" s="19">
        <v>42898</v>
      </c>
      <c r="B2847" s="19">
        <v>42534</v>
      </c>
      <c r="C2847" s="19">
        <v>41078</v>
      </c>
      <c r="D2847" s="16" t="s">
        <v>3</v>
      </c>
      <c r="E2847" s="114">
        <v>24148</v>
      </c>
      <c r="F2847" s="115">
        <v>13443</v>
      </c>
      <c r="G2847" s="113">
        <v>5830</v>
      </c>
      <c r="H2847" s="113">
        <v>2802</v>
      </c>
      <c r="I2847" s="113">
        <v>2073</v>
      </c>
      <c r="J2847" s="112">
        <v>24126</v>
      </c>
      <c r="K2847" s="112">
        <v>13736</v>
      </c>
      <c r="L2847" s="112">
        <v>6057</v>
      </c>
      <c r="M2847" s="112">
        <v>2459</v>
      </c>
      <c r="N2847" s="113">
        <v>1874</v>
      </c>
      <c r="O2847" s="112">
        <v>22293</v>
      </c>
      <c r="P2847" s="112">
        <v>13521</v>
      </c>
      <c r="Q2847" s="112">
        <v>5365</v>
      </c>
      <c r="R2847" s="112">
        <v>1687</v>
      </c>
      <c r="S2847" s="113">
        <v>1720</v>
      </c>
      <c r="T2847" s="17">
        <v>9.1187930033997944E-4</v>
      </c>
      <c r="U2847" s="17">
        <v>-2.1330809551543428E-2</v>
      </c>
      <c r="V2847" s="17">
        <v>-3.7477298992900754E-2</v>
      </c>
      <c r="W2847" s="17">
        <v>0.13948759658397725</v>
      </c>
      <c r="X2847" s="17">
        <v>0.10618996798292413</v>
      </c>
      <c r="Y2847" s="17">
        <v>9.1187930033997944E-4</v>
      </c>
      <c r="Z2847" s="17">
        <v>-3.2599309153713341E-2</v>
      </c>
      <c r="AA2847" s="17">
        <v>-1.5867656988521217E-2</v>
      </c>
      <c r="AB2847" s="17">
        <v>0.1655574043261232</v>
      </c>
      <c r="AC2847" s="17">
        <v>6.4168377823408562E-2</v>
      </c>
    </row>
    <row r="2848" spans="1:29" ht="12.75" customHeight="1" x14ac:dyDescent="0.2">
      <c r="A2848" s="19">
        <v>42899</v>
      </c>
      <c r="B2848" s="19">
        <v>42535</v>
      </c>
      <c r="C2848" s="19">
        <v>41079</v>
      </c>
      <c r="D2848" s="16" t="s">
        <v>4</v>
      </c>
      <c r="E2848" s="114">
        <v>23719</v>
      </c>
      <c r="F2848" s="115">
        <v>13250</v>
      </c>
      <c r="G2848" s="113">
        <v>5541</v>
      </c>
      <c r="H2848" s="113">
        <v>2722</v>
      </c>
      <c r="I2848" s="113">
        <v>2206</v>
      </c>
      <c r="J2848" s="112">
        <v>22635</v>
      </c>
      <c r="K2848" s="112">
        <v>12934</v>
      </c>
      <c r="L2848" s="112">
        <v>5750</v>
      </c>
      <c r="M2848" s="112">
        <v>2087</v>
      </c>
      <c r="N2848" s="113">
        <v>1864</v>
      </c>
      <c r="O2848" s="112">
        <v>19467</v>
      </c>
      <c r="P2848" s="112">
        <v>11403</v>
      </c>
      <c r="Q2848" s="112">
        <v>4603</v>
      </c>
      <c r="R2848" s="112">
        <v>1741</v>
      </c>
      <c r="S2848" s="113">
        <v>1720</v>
      </c>
      <c r="T2848" s="17">
        <v>4.7890435166777046E-2</v>
      </c>
      <c r="U2848" s="17">
        <v>2.4431730323179135E-2</v>
      </c>
      <c r="V2848" s="17">
        <v>-3.6347826086956525E-2</v>
      </c>
      <c r="W2848" s="17">
        <v>0.30426449448969817</v>
      </c>
      <c r="X2848" s="17">
        <v>0.18347639484978551</v>
      </c>
      <c r="Y2848" s="17">
        <v>4.7890435166777046E-2</v>
      </c>
      <c r="Z2848" s="17">
        <v>1.1836578846888157E-2</v>
      </c>
      <c r="AA2848" s="17">
        <v>0.19366652305040932</v>
      </c>
      <c r="AB2848" s="17">
        <v>0.31117533718689794</v>
      </c>
      <c r="AC2848" s="17">
        <v>6.8280871670702181E-2</v>
      </c>
    </row>
    <row r="2849" spans="1:29" ht="12.75" customHeight="1" x14ac:dyDescent="0.2">
      <c r="A2849" s="19">
        <v>42900</v>
      </c>
      <c r="B2849" s="19">
        <v>42536</v>
      </c>
      <c r="C2849" s="19">
        <v>41080</v>
      </c>
      <c r="D2849" s="16" t="s">
        <v>5</v>
      </c>
      <c r="E2849" s="114">
        <v>23318</v>
      </c>
      <c r="F2849" s="115">
        <v>13412</v>
      </c>
      <c r="G2849" s="113">
        <v>5228</v>
      </c>
      <c r="H2849" s="113">
        <v>2533</v>
      </c>
      <c r="I2849" s="113">
        <v>2145</v>
      </c>
      <c r="J2849" s="112">
        <v>22655</v>
      </c>
      <c r="K2849" s="112">
        <v>13154</v>
      </c>
      <c r="L2849" s="112">
        <v>5368</v>
      </c>
      <c r="M2849" s="112">
        <v>2400</v>
      </c>
      <c r="N2849" s="113">
        <v>1733</v>
      </c>
      <c r="O2849" s="112">
        <v>22343</v>
      </c>
      <c r="P2849" s="112">
        <v>13457</v>
      </c>
      <c r="Q2849" s="112">
        <v>5425</v>
      </c>
      <c r="R2849" s="112">
        <v>1726</v>
      </c>
      <c r="S2849" s="113">
        <v>1735</v>
      </c>
      <c r="T2849" s="17">
        <v>2.9265062900022176E-2</v>
      </c>
      <c r="U2849" s="17">
        <v>1.9613805686483188E-2</v>
      </c>
      <c r="V2849" s="17">
        <v>-2.608047690014903E-2</v>
      </c>
      <c r="W2849" s="17">
        <v>5.541666666666667E-2</v>
      </c>
      <c r="X2849" s="17">
        <v>0.23773802654356602</v>
      </c>
      <c r="Y2849" s="17">
        <v>2.9265062900022176E-2</v>
      </c>
      <c r="Z2849" s="17">
        <v>5.4726741135018298E-3</v>
      </c>
      <c r="AA2849" s="17">
        <v>-8.8722328743245593E-2</v>
      </c>
      <c r="AB2849" s="17">
        <v>9.7487001733102208E-2</v>
      </c>
      <c r="AC2849" s="17">
        <v>0.36885768985322276</v>
      </c>
    </row>
    <row r="2850" spans="1:29" ht="12.75" customHeight="1" x14ac:dyDescent="0.2">
      <c r="A2850" s="19">
        <v>42901</v>
      </c>
      <c r="B2850" s="19">
        <v>42537</v>
      </c>
      <c r="C2850" s="19">
        <v>41081</v>
      </c>
      <c r="D2850" s="16" t="s">
        <v>6</v>
      </c>
      <c r="E2850" s="114">
        <v>23460</v>
      </c>
      <c r="F2850" s="115">
        <v>12935</v>
      </c>
      <c r="G2850" s="113">
        <v>5714</v>
      </c>
      <c r="H2850" s="113">
        <v>2525</v>
      </c>
      <c r="I2850" s="113">
        <v>2286</v>
      </c>
      <c r="J2850" s="112">
        <v>23318</v>
      </c>
      <c r="K2850" s="112">
        <v>12913</v>
      </c>
      <c r="L2850" s="112">
        <v>5722</v>
      </c>
      <c r="M2850" s="112">
        <v>2438</v>
      </c>
      <c r="N2850" s="113">
        <v>2245</v>
      </c>
      <c r="O2850" s="112">
        <v>21365</v>
      </c>
      <c r="P2850" s="112">
        <v>12713</v>
      </c>
      <c r="Q2850" s="112">
        <v>5206</v>
      </c>
      <c r="R2850" s="112">
        <v>1706</v>
      </c>
      <c r="S2850" s="113">
        <v>1740</v>
      </c>
      <c r="T2850" s="17">
        <v>6.089716099150877E-3</v>
      </c>
      <c r="U2850" s="17">
        <v>1.7037094400991215E-3</v>
      </c>
      <c r="V2850" s="17">
        <v>-1.3981125480601042E-3</v>
      </c>
      <c r="W2850" s="17">
        <v>3.5684987694831749E-2</v>
      </c>
      <c r="X2850" s="17">
        <v>1.826280623608012E-2</v>
      </c>
      <c r="Y2850" s="17">
        <v>6.089716099150877E-3</v>
      </c>
      <c r="Z2850" s="17">
        <v>-3.1013559068094998E-2</v>
      </c>
      <c r="AA2850" s="17">
        <v>-1.4317750560634779E-2</v>
      </c>
      <c r="AB2850" s="17">
        <v>0.23532289628180036</v>
      </c>
      <c r="AC2850" s="17">
        <v>9.2212135690396657E-2</v>
      </c>
    </row>
    <row r="2851" spans="1:29" ht="12.75" customHeight="1" x14ac:dyDescent="0.2">
      <c r="A2851" s="19">
        <v>42902</v>
      </c>
      <c r="B2851" s="19">
        <v>42538</v>
      </c>
      <c r="C2851" s="19">
        <v>41082</v>
      </c>
      <c r="D2851" s="16" t="s">
        <v>7</v>
      </c>
      <c r="E2851" s="114">
        <v>24894</v>
      </c>
      <c r="F2851" s="115">
        <v>13935</v>
      </c>
      <c r="G2851" s="113">
        <v>6120</v>
      </c>
      <c r="H2851" s="113">
        <v>2723</v>
      </c>
      <c r="I2851" s="113">
        <v>2116</v>
      </c>
      <c r="J2851" s="112">
        <v>24203</v>
      </c>
      <c r="K2851" s="112">
        <v>13627</v>
      </c>
      <c r="L2851" s="112">
        <v>5893</v>
      </c>
      <c r="M2851" s="112">
        <v>2528</v>
      </c>
      <c r="N2851" s="113">
        <v>2155</v>
      </c>
      <c r="O2851" s="112">
        <v>21424</v>
      </c>
      <c r="P2851" s="112">
        <v>12878</v>
      </c>
      <c r="Q2851" s="112">
        <v>5281</v>
      </c>
      <c r="R2851" s="112">
        <v>1546</v>
      </c>
      <c r="S2851" s="113">
        <v>1719</v>
      </c>
      <c r="T2851" s="17">
        <v>2.8550179729785574E-2</v>
      </c>
      <c r="U2851" s="17">
        <v>2.2602186834959959E-2</v>
      </c>
      <c r="V2851" s="17">
        <v>3.8520278296283683E-2</v>
      </c>
      <c r="W2851" s="17">
        <v>7.7136075949367111E-2</v>
      </c>
      <c r="X2851" s="17">
        <v>-1.8097447795823673E-2</v>
      </c>
      <c r="Y2851" s="17">
        <v>2.8550179729785574E-2</v>
      </c>
      <c r="Z2851" s="17">
        <v>2.2452124147039454E-2</v>
      </c>
      <c r="AA2851" s="17">
        <v>5.1185159738921238E-2</v>
      </c>
      <c r="AB2851" s="17">
        <v>0.16417272338606237</v>
      </c>
      <c r="AC2851" s="17">
        <v>0.1154454401686873</v>
      </c>
    </row>
    <row r="2852" spans="1:29" ht="12.75" customHeight="1" x14ac:dyDescent="0.2">
      <c r="A2852" s="19">
        <v>42903</v>
      </c>
      <c r="B2852" s="19">
        <v>42539</v>
      </c>
      <c r="C2852" s="19">
        <v>41083</v>
      </c>
      <c r="D2852" s="16" t="s">
        <v>1</v>
      </c>
      <c r="E2852" s="114">
        <v>25652</v>
      </c>
      <c r="F2852" s="115">
        <v>13596</v>
      </c>
      <c r="G2852" s="113">
        <v>6620</v>
      </c>
      <c r="H2852" s="113">
        <v>2824</v>
      </c>
      <c r="I2852" s="113">
        <v>2612</v>
      </c>
      <c r="J2852" s="112">
        <v>25088</v>
      </c>
      <c r="K2852" s="112">
        <v>13000</v>
      </c>
      <c r="L2852" s="112">
        <v>6792</v>
      </c>
      <c r="M2852" s="112">
        <v>2564</v>
      </c>
      <c r="N2852" s="113">
        <v>2732</v>
      </c>
      <c r="O2852" s="112">
        <v>22833</v>
      </c>
      <c r="P2852" s="112">
        <v>13693</v>
      </c>
      <c r="Q2852" s="112">
        <v>5302</v>
      </c>
      <c r="R2852" s="112">
        <v>1824</v>
      </c>
      <c r="S2852" s="113">
        <v>2014</v>
      </c>
      <c r="T2852" s="17">
        <v>2.2480867346938771E-2</v>
      </c>
      <c r="U2852" s="17">
        <v>4.584615384615387E-2</v>
      </c>
      <c r="V2852" s="17">
        <v>-2.5323910482921042E-2</v>
      </c>
      <c r="W2852" s="17">
        <v>0.10140405616224646</v>
      </c>
      <c r="X2852" s="17">
        <v>-4.3923865300146359E-2</v>
      </c>
      <c r="Y2852" s="17">
        <v>2.2480867346938771E-2</v>
      </c>
      <c r="Z2852" s="17">
        <v>6.2911701576493506E-3</v>
      </c>
      <c r="AA2852" s="17">
        <v>1.3161922252831415E-2</v>
      </c>
      <c r="AB2852" s="17">
        <v>9.7551496307811902E-2</v>
      </c>
      <c r="AC2852" s="17">
        <v>6.6993464052287566E-2</v>
      </c>
    </row>
    <row r="2853" spans="1:29" ht="12.75" customHeight="1" x14ac:dyDescent="0.2">
      <c r="A2853" s="19">
        <v>42904</v>
      </c>
      <c r="B2853" s="19">
        <v>42540</v>
      </c>
      <c r="C2853" s="19">
        <v>41084</v>
      </c>
      <c r="D2853" s="16" t="s">
        <v>2</v>
      </c>
      <c r="E2853" s="114">
        <v>25394</v>
      </c>
      <c r="F2853" s="115">
        <v>13848</v>
      </c>
      <c r="G2853" s="113">
        <v>6350</v>
      </c>
      <c r="H2853" s="113">
        <v>2898</v>
      </c>
      <c r="I2853" s="113">
        <v>2298</v>
      </c>
      <c r="J2853" s="112">
        <v>24712</v>
      </c>
      <c r="K2853" s="112">
        <v>13609</v>
      </c>
      <c r="L2853" s="112">
        <v>6308</v>
      </c>
      <c r="M2853" s="112">
        <v>2723</v>
      </c>
      <c r="N2853" s="113">
        <v>2072</v>
      </c>
      <c r="O2853" s="112">
        <v>22224</v>
      </c>
      <c r="P2853" s="112">
        <v>13659</v>
      </c>
      <c r="Q2853" s="112">
        <v>5336</v>
      </c>
      <c r="R2853" s="112">
        <v>1546</v>
      </c>
      <c r="S2853" s="113">
        <v>1683</v>
      </c>
      <c r="T2853" s="17">
        <v>2.7597928132081506E-2</v>
      </c>
      <c r="U2853" s="17">
        <v>1.7561907561172818E-2</v>
      </c>
      <c r="V2853" s="17">
        <v>6.6582117945466202E-3</v>
      </c>
      <c r="W2853" s="17">
        <v>6.4267352185090054E-2</v>
      </c>
      <c r="X2853" s="17">
        <v>0.10907335907335902</v>
      </c>
      <c r="Y2853" s="17">
        <v>2.7597928132081506E-2</v>
      </c>
      <c r="Z2853" s="17">
        <v>4.2064865678380636E-2</v>
      </c>
      <c r="AA2853" s="17">
        <v>0.11013986013986021</v>
      </c>
      <c r="AB2853" s="17">
        <v>0.21918384518300371</v>
      </c>
      <c r="AC2853" s="17">
        <v>9.7421203438395443E-2</v>
      </c>
    </row>
    <row r="2854" spans="1:29" ht="12.75" customHeight="1" x14ac:dyDescent="0.2">
      <c r="A2854" s="19">
        <v>42905</v>
      </c>
      <c r="B2854" s="19">
        <v>42541</v>
      </c>
      <c r="C2854" s="19">
        <v>41085</v>
      </c>
      <c r="D2854" s="16" t="s">
        <v>3</v>
      </c>
      <c r="E2854" s="114">
        <v>24316</v>
      </c>
      <c r="F2854" s="115">
        <v>13035</v>
      </c>
      <c r="G2854" s="113">
        <v>6179</v>
      </c>
      <c r="H2854" s="113">
        <v>2883</v>
      </c>
      <c r="I2854" s="113">
        <v>2219</v>
      </c>
      <c r="J2854" s="112">
        <v>25033</v>
      </c>
      <c r="K2854" s="112">
        <v>14098</v>
      </c>
      <c r="L2854" s="112">
        <v>6267</v>
      </c>
      <c r="M2854" s="112">
        <v>2530</v>
      </c>
      <c r="N2854" s="113">
        <v>2138</v>
      </c>
      <c r="O2854" s="112">
        <v>21560</v>
      </c>
      <c r="P2854" s="112">
        <v>13357</v>
      </c>
      <c r="Q2854" s="112">
        <v>5045</v>
      </c>
      <c r="R2854" s="112">
        <v>1661</v>
      </c>
      <c r="S2854" s="113">
        <v>1497</v>
      </c>
      <c r="T2854" s="17">
        <v>-2.8642192306155834E-2</v>
      </c>
      <c r="U2854" s="17">
        <v>-7.5400766066108682E-2</v>
      </c>
      <c r="V2854" s="17">
        <v>-1.4041806286899661E-2</v>
      </c>
      <c r="W2854" s="17">
        <v>0.13952569169960483</v>
      </c>
      <c r="X2854" s="17">
        <v>3.7885874649204787E-2</v>
      </c>
      <c r="Y2854" s="17">
        <v>-2.8642192306155834E-2</v>
      </c>
      <c r="Z2854" s="17">
        <v>-3.215028215028215E-2</v>
      </c>
      <c r="AA2854" s="17">
        <v>7.4235048678720439E-2</v>
      </c>
      <c r="AB2854" s="17">
        <v>0.20175072947061268</v>
      </c>
      <c r="AC2854" s="17">
        <v>0.30914454277286141</v>
      </c>
    </row>
    <row r="2855" spans="1:29" ht="12.75" customHeight="1" x14ac:dyDescent="0.2">
      <c r="A2855" s="19">
        <v>42906</v>
      </c>
      <c r="B2855" s="19">
        <v>42542</v>
      </c>
      <c r="C2855" s="19">
        <v>41086</v>
      </c>
      <c r="D2855" s="16" t="s">
        <v>4</v>
      </c>
      <c r="E2855" s="114">
        <v>24655</v>
      </c>
      <c r="F2855" s="115">
        <v>13416</v>
      </c>
      <c r="G2855" s="113">
        <v>5908</v>
      </c>
      <c r="H2855" s="113">
        <v>2840</v>
      </c>
      <c r="I2855" s="113">
        <v>2491</v>
      </c>
      <c r="J2855" s="112">
        <v>23277</v>
      </c>
      <c r="K2855" s="112">
        <v>13079</v>
      </c>
      <c r="L2855" s="112">
        <v>5797</v>
      </c>
      <c r="M2855" s="112">
        <v>2300</v>
      </c>
      <c r="N2855" s="113">
        <v>2101</v>
      </c>
      <c r="O2855" s="112">
        <v>19983</v>
      </c>
      <c r="P2855" s="112">
        <v>11972</v>
      </c>
      <c r="Q2855" s="112">
        <v>4719</v>
      </c>
      <c r="R2855" s="112">
        <v>1683</v>
      </c>
      <c r="S2855" s="113">
        <v>1609</v>
      </c>
      <c r="T2855" s="17">
        <v>5.9200068737380152E-2</v>
      </c>
      <c r="U2855" s="17">
        <v>2.5766495909473219E-2</v>
      </c>
      <c r="V2855" s="17">
        <v>1.9147835087113929E-2</v>
      </c>
      <c r="W2855" s="17">
        <v>0.23478260869565215</v>
      </c>
      <c r="X2855" s="17">
        <v>0.1856258924321752</v>
      </c>
      <c r="Y2855" s="17">
        <v>5.9200068737380152E-2</v>
      </c>
      <c r="Z2855" s="17">
        <v>2.2405121170553377E-2</v>
      </c>
      <c r="AA2855" s="17">
        <v>4.252691018175403E-2</v>
      </c>
      <c r="AB2855" s="17">
        <v>0.37663596703829372</v>
      </c>
      <c r="AC2855" s="17">
        <v>0.29469854469854462</v>
      </c>
    </row>
    <row r="2856" spans="1:29" ht="12.75" customHeight="1" x14ac:dyDescent="0.2">
      <c r="A2856" s="19">
        <v>42907</v>
      </c>
      <c r="B2856" s="19">
        <v>42543</v>
      </c>
      <c r="C2856" s="19">
        <v>41087</v>
      </c>
      <c r="D2856" s="16" t="s">
        <v>5</v>
      </c>
      <c r="E2856" s="114">
        <v>24205</v>
      </c>
      <c r="F2856" s="115">
        <v>13737</v>
      </c>
      <c r="G2856" s="113">
        <v>5828</v>
      </c>
      <c r="H2856" s="113">
        <v>2377</v>
      </c>
      <c r="I2856" s="113">
        <v>2263</v>
      </c>
      <c r="J2856" s="112">
        <v>23231</v>
      </c>
      <c r="K2856" s="112">
        <v>13044</v>
      </c>
      <c r="L2856" s="112">
        <v>5542</v>
      </c>
      <c r="M2856" s="112">
        <v>2510</v>
      </c>
      <c r="N2856" s="113">
        <v>2135</v>
      </c>
      <c r="O2856" s="112">
        <v>21853</v>
      </c>
      <c r="P2856" s="112">
        <v>13082</v>
      </c>
      <c r="Q2856" s="112">
        <v>5360</v>
      </c>
      <c r="R2856" s="112">
        <v>1698</v>
      </c>
      <c r="S2856" s="113">
        <v>1713</v>
      </c>
      <c r="T2856" s="17">
        <v>4.1926735827127581E-2</v>
      </c>
      <c r="U2856" s="17">
        <v>5.3127874885004589E-2</v>
      </c>
      <c r="V2856" s="17">
        <v>5.1605918440996046E-2</v>
      </c>
      <c r="W2856" s="17">
        <v>-5.2988047808764982E-2</v>
      </c>
      <c r="X2856" s="17">
        <v>5.9953161592505966E-2</v>
      </c>
      <c r="Y2856" s="17">
        <v>4.1926735827127581E-2</v>
      </c>
      <c r="Z2856" s="17">
        <v>2.3349142648667609E-3</v>
      </c>
      <c r="AA2856" s="17">
        <v>7.1717543214417034E-2</v>
      </c>
      <c r="AB2856" s="17">
        <v>2.530577815267776E-3</v>
      </c>
      <c r="AC2856" s="17">
        <v>0.38834355828220857</v>
      </c>
    </row>
    <row r="2857" spans="1:29" ht="12.75" customHeight="1" x14ac:dyDescent="0.2">
      <c r="A2857" s="19">
        <v>42908</v>
      </c>
      <c r="B2857" s="19">
        <v>42544</v>
      </c>
      <c r="C2857" s="19">
        <v>41088</v>
      </c>
      <c r="D2857" s="16" t="s">
        <v>6</v>
      </c>
      <c r="E2857" s="114">
        <v>24031</v>
      </c>
      <c r="F2857" s="115">
        <v>13062</v>
      </c>
      <c r="G2857" s="113">
        <v>6006</v>
      </c>
      <c r="H2857" s="113">
        <v>2612</v>
      </c>
      <c r="I2857" s="113">
        <v>2351</v>
      </c>
      <c r="J2857" s="112">
        <v>23701</v>
      </c>
      <c r="K2857" s="112">
        <v>13225</v>
      </c>
      <c r="L2857" s="112">
        <v>5859</v>
      </c>
      <c r="M2857" s="112">
        <v>2273</v>
      </c>
      <c r="N2857" s="113">
        <v>2344</v>
      </c>
      <c r="O2857" s="112">
        <v>21431</v>
      </c>
      <c r="P2857" s="112">
        <v>12854</v>
      </c>
      <c r="Q2857" s="112">
        <v>5226</v>
      </c>
      <c r="R2857" s="112">
        <v>1683</v>
      </c>
      <c r="S2857" s="113">
        <v>1668</v>
      </c>
      <c r="T2857" s="17">
        <v>1.3923463145014914E-2</v>
      </c>
      <c r="U2857" s="17">
        <v>-1.2325141776937665E-2</v>
      </c>
      <c r="V2857" s="17">
        <v>2.5089605734766929E-2</v>
      </c>
      <c r="W2857" s="17">
        <v>0.14914210294764629</v>
      </c>
      <c r="X2857" s="17">
        <v>2.9863481228669109E-3</v>
      </c>
      <c r="Y2857" s="17">
        <v>1.3923463145014914E-2</v>
      </c>
      <c r="Z2857" s="17">
        <v>-2.7835665376600205E-2</v>
      </c>
      <c r="AA2857" s="17">
        <v>0.10628108307238904</v>
      </c>
      <c r="AB2857" s="17">
        <v>0.28543307086614167</v>
      </c>
      <c r="AC2857" s="17">
        <v>0.259914255091104</v>
      </c>
    </row>
    <row r="2858" spans="1:29" ht="12.75" customHeight="1" x14ac:dyDescent="0.2">
      <c r="A2858" s="19">
        <v>42909</v>
      </c>
      <c r="B2858" s="19">
        <v>42545</v>
      </c>
      <c r="C2858" s="19">
        <v>41089</v>
      </c>
      <c r="D2858" s="16" t="s">
        <v>7</v>
      </c>
      <c r="E2858" s="114">
        <v>25455</v>
      </c>
      <c r="F2858" s="115">
        <v>13958</v>
      </c>
      <c r="G2858" s="113">
        <v>6413</v>
      </c>
      <c r="H2858" s="113">
        <v>2859</v>
      </c>
      <c r="I2858" s="113">
        <v>2225</v>
      </c>
      <c r="J2858" s="112">
        <v>24126</v>
      </c>
      <c r="K2858" s="112">
        <v>13827</v>
      </c>
      <c r="L2858" s="112">
        <v>5510</v>
      </c>
      <c r="M2858" s="112">
        <v>2627</v>
      </c>
      <c r="N2858" s="113">
        <v>2162</v>
      </c>
      <c r="O2858" s="112">
        <v>22088</v>
      </c>
      <c r="P2858" s="112">
        <v>13608</v>
      </c>
      <c r="Q2858" s="112">
        <v>5170</v>
      </c>
      <c r="R2858" s="112">
        <v>1619</v>
      </c>
      <c r="S2858" s="113">
        <v>1691</v>
      </c>
      <c r="T2858" s="17">
        <v>5.5085799552350156E-2</v>
      </c>
      <c r="U2858" s="17">
        <v>9.4742171114485796E-3</v>
      </c>
      <c r="V2858" s="17">
        <v>0.16388384754990915</v>
      </c>
      <c r="W2858" s="17">
        <v>8.8313665778454453E-2</v>
      </c>
      <c r="X2858" s="17">
        <v>2.913968547641077E-2</v>
      </c>
      <c r="Y2858" s="17">
        <v>5.5085799552350156E-2</v>
      </c>
      <c r="Z2858" s="17">
        <v>2.1890328720989727E-2</v>
      </c>
      <c r="AA2858" s="17">
        <v>0.14620196604110802</v>
      </c>
      <c r="AB2858" s="17">
        <v>0.29542365201631182</v>
      </c>
      <c r="AC2858" s="17">
        <v>4.4110746128578127E-2</v>
      </c>
    </row>
    <row r="2859" spans="1:29" ht="12.75" customHeight="1" x14ac:dyDescent="0.2">
      <c r="A2859" s="19">
        <v>42910</v>
      </c>
      <c r="B2859" s="19">
        <v>42546</v>
      </c>
      <c r="C2859" s="19">
        <v>41090</v>
      </c>
      <c r="D2859" s="16" t="s">
        <v>1</v>
      </c>
      <c r="E2859" s="114">
        <v>25822</v>
      </c>
      <c r="F2859" s="115">
        <v>13425</v>
      </c>
      <c r="G2859" s="113">
        <v>6737</v>
      </c>
      <c r="H2859" s="113">
        <v>2865</v>
      </c>
      <c r="I2859" s="113">
        <v>2795</v>
      </c>
      <c r="J2859" s="112">
        <v>25017</v>
      </c>
      <c r="K2859" s="112">
        <v>13353</v>
      </c>
      <c r="L2859" s="112">
        <v>6663</v>
      </c>
      <c r="M2859" s="112">
        <v>2671</v>
      </c>
      <c r="N2859" s="113">
        <v>2330</v>
      </c>
      <c r="O2859" s="112">
        <v>22770</v>
      </c>
      <c r="P2859" s="112">
        <v>13810</v>
      </c>
      <c r="Q2859" s="112">
        <v>5495</v>
      </c>
      <c r="R2859" s="112">
        <v>1804</v>
      </c>
      <c r="S2859" s="113">
        <v>1661</v>
      </c>
      <c r="T2859" s="17">
        <v>3.217811887916211E-2</v>
      </c>
      <c r="U2859" s="17">
        <v>5.3920467310717424E-3</v>
      </c>
      <c r="V2859" s="17">
        <v>1.1106108359597799E-2</v>
      </c>
      <c r="W2859" s="17">
        <v>7.2631973043803866E-2</v>
      </c>
      <c r="X2859" s="17">
        <v>0.1995708154506437</v>
      </c>
      <c r="Y2859" s="17">
        <v>3.217811887916211E-2</v>
      </c>
      <c r="Z2859" s="17">
        <v>1.2978193616539624E-2</v>
      </c>
      <c r="AA2859" s="17">
        <v>0.25083549944300043</v>
      </c>
      <c r="AB2859" s="17">
        <v>0.15664109810254345</v>
      </c>
      <c r="AC2859" s="17">
        <v>0.54249448123620314</v>
      </c>
    </row>
    <row r="2860" spans="1:29" ht="12.75" customHeight="1" x14ac:dyDescent="0.2">
      <c r="A2860" s="19">
        <v>42911</v>
      </c>
      <c r="B2860" s="19">
        <v>42547</v>
      </c>
      <c r="C2860" s="19">
        <v>41091</v>
      </c>
      <c r="D2860" s="16" t="s">
        <v>2</v>
      </c>
      <c r="E2860" s="114">
        <v>24595</v>
      </c>
      <c r="F2860" s="115">
        <v>13847</v>
      </c>
      <c r="G2860" s="113">
        <v>5801</v>
      </c>
      <c r="H2860" s="113">
        <v>2737</v>
      </c>
      <c r="I2860" s="113">
        <v>2210</v>
      </c>
      <c r="J2860" s="112">
        <v>23917</v>
      </c>
      <c r="K2860" s="112">
        <v>13497</v>
      </c>
      <c r="L2860" s="112">
        <v>6139</v>
      </c>
      <c r="M2860" s="112">
        <v>2146</v>
      </c>
      <c r="N2860" s="113">
        <v>2135</v>
      </c>
      <c r="O2860" s="112">
        <v>22243</v>
      </c>
      <c r="P2860" s="112">
        <v>13218</v>
      </c>
      <c r="Q2860" s="112">
        <v>5608</v>
      </c>
      <c r="R2860" s="112">
        <v>1707</v>
      </c>
      <c r="S2860" s="113">
        <v>1710</v>
      </c>
      <c r="T2860" s="17">
        <v>2.8348036961157286E-2</v>
      </c>
      <c r="U2860" s="17">
        <v>2.5931688523375573E-2</v>
      </c>
      <c r="V2860" s="17">
        <v>-5.5057827007655935E-2</v>
      </c>
      <c r="W2860" s="17">
        <v>0.27539608574091323</v>
      </c>
      <c r="X2860" s="17">
        <v>3.5128805620608938E-2</v>
      </c>
      <c r="Y2860" s="17">
        <v>2.8348036961157286E-2</v>
      </c>
      <c r="Z2860" s="17">
        <v>5.6780889872548368E-2</v>
      </c>
      <c r="AA2860" s="17">
        <v>-3.4464931931754705E-4</v>
      </c>
      <c r="AB2860" s="17">
        <v>0.2463570127504553</v>
      </c>
      <c r="AC2860" s="17">
        <v>0.25070741369552918</v>
      </c>
    </row>
    <row r="2861" spans="1:29" ht="12.75" customHeight="1" x14ac:dyDescent="0.2">
      <c r="A2861" s="19">
        <v>42912</v>
      </c>
      <c r="B2861" s="19">
        <v>42548</v>
      </c>
      <c r="C2861" s="19">
        <v>41092</v>
      </c>
      <c r="D2861" s="16" t="s">
        <v>3</v>
      </c>
      <c r="E2861" s="114">
        <v>24640</v>
      </c>
      <c r="F2861" s="115">
        <v>13430</v>
      </c>
      <c r="G2861" s="113">
        <v>6248</v>
      </c>
      <c r="H2861" s="113">
        <v>2894</v>
      </c>
      <c r="I2861" s="113">
        <v>2068</v>
      </c>
      <c r="J2861" s="112">
        <v>23249</v>
      </c>
      <c r="K2861" s="112">
        <v>13620</v>
      </c>
      <c r="L2861" s="112">
        <v>4989</v>
      </c>
      <c r="M2861" s="112">
        <v>2488</v>
      </c>
      <c r="N2861" s="113">
        <v>2152</v>
      </c>
      <c r="O2861" s="112">
        <v>21220</v>
      </c>
      <c r="P2861" s="112">
        <v>12698</v>
      </c>
      <c r="Q2861" s="112">
        <v>5287</v>
      </c>
      <c r="R2861" s="112">
        <v>1519</v>
      </c>
      <c r="S2861" s="113">
        <v>1716</v>
      </c>
      <c r="T2861" s="17">
        <v>5.9830530345391209E-2</v>
      </c>
      <c r="U2861" s="17">
        <v>-1.3950073421439058E-2</v>
      </c>
      <c r="V2861" s="17">
        <v>0.25235518139907787</v>
      </c>
      <c r="W2861" s="17">
        <v>0.16318327974276525</v>
      </c>
      <c r="X2861" s="17">
        <v>-3.9033457249070591E-2</v>
      </c>
      <c r="Y2861" s="17">
        <v>5.9830530345391209E-2</v>
      </c>
      <c r="Z2861" s="17">
        <v>1.0002256148003319E-2</v>
      </c>
      <c r="AA2861" s="17">
        <v>0.1337325349301397</v>
      </c>
      <c r="AB2861" s="17">
        <v>0.27264731750219884</v>
      </c>
      <c r="AC2861" s="17">
        <v>0.29249999999999998</v>
      </c>
    </row>
    <row r="2862" spans="1:29" ht="12.75" customHeight="1" x14ac:dyDescent="0.2">
      <c r="A2862" s="19">
        <v>42913</v>
      </c>
      <c r="B2862" s="19">
        <v>42549</v>
      </c>
      <c r="C2862" s="19">
        <v>41093</v>
      </c>
      <c r="D2862" s="16" t="s">
        <v>4</v>
      </c>
      <c r="E2862" s="114">
        <v>24208</v>
      </c>
      <c r="F2862" s="115">
        <v>13260</v>
      </c>
      <c r="G2862" s="113">
        <v>5753</v>
      </c>
      <c r="H2862" s="113">
        <v>2719</v>
      </c>
      <c r="I2862" s="113">
        <v>2476</v>
      </c>
      <c r="J2862" s="112">
        <v>22033</v>
      </c>
      <c r="K2862" s="112">
        <v>12542</v>
      </c>
      <c r="L2862" s="112">
        <v>5507</v>
      </c>
      <c r="M2862" s="112">
        <v>2048</v>
      </c>
      <c r="N2862" s="113">
        <v>1936</v>
      </c>
      <c r="O2862" s="112">
        <v>21370</v>
      </c>
      <c r="P2862" s="112">
        <v>12485</v>
      </c>
      <c r="Q2862" s="112">
        <v>5454</v>
      </c>
      <c r="R2862" s="112">
        <v>1744</v>
      </c>
      <c r="S2862" s="113">
        <v>1687</v>
      </c>
      <c r="T2862" s="17">
        <v>9.8715563019107666E-2</v>
      </c>
      <c r="U2862" s="17">
        <v>5.7247647903045706E-2</v>
      </c>
      <c r="V2862" s="17">
        <v>4.4670419466134037E-2</v>
      </c>
      <c r="W2862" s="17">
        <v>0.32763671875</v>
      </c>
      <c r="X2862" s="17">
        <v>0.27892561983471076</v>
      </c>
      <c r="Y2862" s="17">
        <v>9.8715563019107666E-2</v>
      </c>
      <c r="Z2862" s="17">
        <v>2.2201665124884418E-2</v>
      </c>
      <c r="AA2862" s="17">
        <v>1.4101886127269481E-2</v>
      </c>
      <c r="AB2862" s="17">
        <v>0.14484210526315788</v>
      </c>
      <c r="AC2862" s="17">
        <v>0.22392486406327228</v>
      </c>
    </row>
    <row r="2863" spans="1:29" ht="12.75" customHeight="1" x14ac:dyDescent="0.2">
      <c r="A2863" s="19">
        <v>42914</v>
      </c>
      <c r="B2863" s="19">
        <v>42550</v>
      </c>
      <c r="C2863" s="19">
        <v>41094</v>
      </c>
      <c r="D2863" s="16" t="s">
        <v>5</v>
      </c>
      <c r="E2863" s="114">
        <v>24838</v>
      </c>
      <c r="F2863" s="115">
        <v>13720</v>
      </c>
      <c r="G2863" s="113">
        <v>5948</v>
      </c>
      <c r="H2863" s="113">
        <v>2875</v>
      </c>
      <c r="I2863" s="113">
        <v>2295</v>
      </c>
      <c r="J2863" s="112">
        <v>22923</v>
      </c>
      <c r="K2863" s="112">
        <v>13363</v>
      </c>
      <c r="L2863" s="112">
        <v>4762</v>
      </c>
      <c r="M2863" s="112">
        <v>2710</v>
      </c>
      <c r="N2863" s="113">
        <v>2088</v>
      </c>
      <c r="O2863" s="112">
        <v>22192</v>
      </c>
      <c r="P2863" s="112">
        <v>13383</v>
      </c>
      <c r="Q2863" s="112">
        <v>5507</v>
      </c>
      <c r="R2863" s="112">
        <v>1750</v>
      </c>
      <c r="S2863" s="113">
        <v>1552</v>
      </c>
      <c r="T2863" s="17">
        <v>8.3540548793787917E-2</v>
      </c>
      <c r="U2863" s="17">
        <v>2.6715557883708829E-2</v>
      </c>
      <c r="V2863" s="17">
        <v>0.24905501889962212</v>
      </c>
      <c r="W2863" s="17">
        <v>6.0885608856088513E-2</v>
      </c>
      <c r="X2863" s="17">
        <v>9.9137931034482651E-2</v>
      </c>
      <c r="Y2863" s="17">
        <v>8.3540548793787917E-2</v>
      </c>
      <c r="Z2863" s="17">
        <v>-1.4721723518851038E-2</v>
      </c>
      <c r="AA2863" s="17">
        <v>-2.635455884760185E-2</v>
      </c>
      <c r="AB2863" s="17">
        <v>0.13367507886435326</v>
      </c>
      <c r="AC2863" s="17">
        <v>0.16497461928934021</v>
      </c>
    </row>
    <row r="2864" spans="1:29" ht="12.75" customHeight="1" x14ac:dyDescent="0.2">
      <c r="A2864" s="19">
        <v>42915</v>
      </c>
      <c r="B2864" s="19">
        <v>42551</v>
      </c>
      <c r="C2864" s="19">
        <v>41095</v>
      </c>
      <c r="D2864" s="16" t="s">
        <v>6</v>
      </c>
      <c r="E2864" s="114">
        <v>24550</v>
      </c>
      <c r="F2864" s="115">
        <v>13402</v>
      </c>
      <c r="G2864" s="113">
        <v>5686</v>
      </c>
      <c r="H2864" s="113">
        <v>2707</v>
      </c>
      <c r="I2864" s="113">
        <v>2755</v>
      </c>
      <c r="J2864" s="112">
        <v>24728</v>
      </c>
      <c r="K2864" s="112">
        <v>13130</v>
      </c>
      <c r="L2864" s="112">
        <v>6597</v>
      </c>
      <c r="M2864" s="112">
        <v>2652</v>
      </c>
      <c r="N2864" s="113">
        <v>2349</v>
      </c>
      <c r="O2864" s="112">
        <v>19684</v>
      </c>
      <c r="P2864" s="112">
        <v>11880</v>
      </c>
      <c r="Q2864" s="112">
        <v>4528</v>
      </c>
      <c r="R2864" s="112">
        <v>1595</v>
      </c>
      <c r="S2864" s="113">
        <v>1681</v>
      </c>
      <c r="T2864" s="17">
        <v>-7.1983176965383366E-3</v>
      </c>
      <c r="U2864" s="17">
        <v>2.0715917745620649E-2</v>
      </c>
      <c r="V2864" s="17">
        <v>-0.13809307260876158</v>
      </c>
      <c r="W2864" s="17">
        <v>2.0739064856711842E-2</v>
      </c>
      <c r="X2864" s="17">
        <v>0.17283950617283961</v>
      </c>
      <c r="Y2864" s="17">
        <v>-7.1983176965383366E-3</v>
      </c>
      <c r="Z2864" s="17">
        <v>-6.6706196264453288E-3</v>
      </c>
      <c r="AA2864" s="17">
        <v>-5.7360742705570344E-2</v>
      </c>
      <c r="AB2864" s="17">
        <v>0.11905746176105825</v>
      </c>
      <c r="AC2864" s="17">
        <v>0.25512528473804097</v>
      </c>
    </row>
    <row r="2865" spans="1:29" ht="12.75" customHeight="1" x14ac:dyDescent="0.2">
      <c r="A2865" s="19">
        <v>42916</v>
      </c>
      <c r="B2865" s="19">
        <v>42552</v>
      </c>
      <c r="C2865" s="19">
        <v>41096</v>
      </c>
      <c r="D2865" s="16" t="s">
        <v>7</v>
      </c>
      <c r="E2865" s="114">
        <v>25654</v>
      </c>
      <c r="F2865" s="115">
        <v>14091</v>
      </c>
      <c r="G2865" s="113">
        <v>6233</v>
      </c>
      <c r="H2865" s="113">
        <v>2932</v>
      </c>
      <c r="I2865" s="113">
        <v>2398</v>
      </c>
      <c r="J2865" s="112">
        <v>25749</v>
      </c>
      <c r="K2865" s="112">
        <v>14090</v>
      </c>
      <c r="L2865" s="112">
        <v>6539</v>
      </c>
      <c r="M2865" s="112">
        <v>2741</v>
      </c>
      <c r="N2865" s="113">
        <v>2379</v>
      </c>
      <c r="O2865" s="112">
        <v>20284</v>
      </c>
      <c r="P2865" s="112">
        <v>11934</v>
      </c>
      <c r="Q2865" s="112">
        <v>5067</v>
      </c>
      <c r="R2865" s="112">
        <v>1630</v>
      </c>
      <c r="S2865" s="113">
        <v>1653</v>
      </c>
      <c r="T2865" s="17">
        <v>-3.6894636684919879E-3</v>
      </c>
      <c r="U2865" s="17">
        <v>7.0972320794782107E-5</v>
      </c>
      <c r="V2865" s="17">
        <v>-4.679614619972472E-2</v>
      </c>
      <c r="W2865" s="17">
        <v>6.9682597592119588E-2</v>
      </c>
      <c r="X2865" s="17">
        <v>7.9865489701556047E-3</v>
      </c>
      <c r="Y2865" s="17">
        <v>-3.6894636684919879E-3</v>
      </c>
      <c r="Z2865" s="17">
        <v>6.7419134914021628E-2</v>
      </c>
      <c r="AA2865" s="17">
        <v>9.7745685100387503E-2</v>
      </c>
      <c r="AB2865" s="17">
        <v>0.22268557130942446</v>
      </c>
      <c r="AC2865" s="17">
        <v>0.22035623409669203</v>
      </c>
    </row>
    <row r="2866" spans="1:29" ht="12.75" customHeight="1" x14ac:dyDescent="0.2">
      <c r="A2866" s="19">
        <v>42917</v>
      </c>
      <c r="B2866" s="19">
        <v>42553</v>
      </c>
      <c r="C2866" s="19">
        <v>41097</v>
      </c>
      <c r="D2866" s="16" t="s">
        <v>1</v>
      </c>
      <c r="E2866" s="114">
        <v>26926</v>
      </c>
      <c r="F2866" s="115">
        <v>13901</v>
      </c>
      <c r="G2866" s="113">
        <v>7240</v>
      </c>
      <c r="H2866" s="113">
        <v>3092</v>
      </c>
      <c r="I2866" s="113">
        <v>2693</v>
      </c>
      <c r="J2866" s="112">
        <v>25939</v>
      </c>
      <c r="K2866" s="112">
        <v>13445</v>
      </c>
      <c r="L2866" s="112">
        <v>7030</v>
      </c>
      <c r="M2866" s="112">
        <v>2963</v>
      </c>
      <c r="N2866" s="113">
        <v>2501</v>
      </c>
      <c r="O2866" s="112">
        <v>20379</v>
      </c>
      <c r="P2866" s="112">
        <v>12545</v>
      </c>
      <c r="Q2866" s="112">
        <v>4428</v>
      </c>
      <c r="R2866" s="112">
        <v>1568</v>
      </c>
      <c r="S2866" s="113">
        <v>1838</v>
      </c>
      <c r="T2866" s="17">
        <v>3.8050811519333871E-2</v>
      </c>
      <c r="U2866" s="17">
        <v>3.3915953886203054E-2</v>
      </c>
      <c r="V2866" s="17">
        <v>2.9871977240398362E-2</v>
      </c>
      <c r="W2866" s="17">
        <v>4.3536955788052722E-2</v>
      </c>
      <c r="X2866" s="17">
        <v>7.676929228308671E-2</v>
      </c>
      <c r="Y2866" s="17">
        <v>3.8050811519333871E-2</v>
      </c>
      <c r="Z2866" s="17">
        <v>0.28309027136791576</v>
      </c>
      <c r="AA2866" s="17">
        <v>0.65259073270942713</v>
      </c>
      <c r="AB2866" s="17">
        <v>0.69610532089961596</v>
      </c>
      <c r="AC2866" s="17">
        <v>0.59443457667258737</v>
      </c>
    </row>
    <row r="2867" spans="1:29" ht="12.75" customHeight="1" x14ac:dyDescent="0.2">
      <c r="A2867" s="19">
        <v>42918</v>
      </c>
      <c r="B2867" s="19">
        <v>42554</v>
      </c>
      <c r="C2867" s="19">
        <v>41098</v>
      </c>
      <c r="D2867" s="16" t="s">
        <v>2</v>
      </c>
      <c r="E2867" s="114">
        <v>25894</v>
      </c>
      <c r="F2867" s="115">
        <v>14191</v>
      </c>
      <c r="G2867" s="113">
        <v>6141</v>
      </c>
      <c r="H2867" s="113">
        <v>3202</v>
      </c>
      <c r="I2867" s="113">
        <v>2360</v>
      </c>
      <c r="J2867" s="112">
        <v>24552</v>
      </c>
      <c r="K2867" s="112">
        <v>13567</v>
      </c>
      <c r="L2867" s="112">
        <v>6200</v>
      </c>
      <c r="M2867" s="112">
        <v>2554</v>
      </c>
      <c r="N2867" s="113">
        <v>2231</v>
      </c>
      <c r="O2867" s="112">
        <v>20970</v>
      </c>
      <c r="P2867" s="112">
        <v>12780</v>
      </c>
      <c r="Q2867" s="112">
        <v>4984</v>
      </c>
      <c r="R2867" s="112">
        <v>1558</v>
      </c>
      <c r="S2867" s="113">
        <v>1648</v>
      </c>
      <c r="T2867" s="17">
        <v>5.4659498207885404E-2</v>
      </c>
      <c r="U2867" s="17">
        <v>4.5993955922458918E-2</v>
      </c>
      <c r="V2867" s="17">
        <v>-9.5161290322580694E-3</v>
      </c>
      <c r="W2867" s="17">
        <v>0.25371965544244324</v>
      </c>
      <c r="X2867" s="17">
        <v>5.7821604661586701E-2</v>
      </c>
      <c r="Y2867" s="17">
        <v>5.4659498207885404E-2</v>
      </c>
      <c r="Z2867" s="17">
        <v>9.4731157910977304E-2</v>
      </c>
      <c r="AA2867" s="17">
        <v>0.26932616783794949</v>
      </c>
      <c r="AB2867" s="17">
        <v>0.47557603686635952</v>
      </c>
      <c r="AC2867" s="17">
        <v>0.36653155761436018</v>
      </c>
    </row>
    <row r="2868" spans="1:29" ht="12.75" customHeight="1" x14ac:dyDescent="0.2">
      <c r="A2868" s="19">
        <v>42919</v>
      </c>
      <c r="B2868" s="19">
        <v>42555</v>
      </c>
      <c r="C2868" s="19">
        <v>41099</v>
      </c>
      <c r="D2868" s="16" t="s">
        <v>3</v>
      </c>
      <c r="E2868" s="114">
        <v>24434</v>
      </c>
      <c r="F2868" s="115">
        <v>13486</v>
      </c>
      <c r="G2868" s="113">
        <v>5827</v>
      </c>
      <c r="H2868" s="113">
        <v>2977</v>
      </c>
      <c r="I2868" s="113">
        <v>2144</v>
      </c>
      <c r="J2868" s="112">
        <v>20185</v>
      </c>
      <c r="K2868" s="112">
        <v>12417</v>
      </c>
      <c r="L2868" s="112">
        <v>4197</v>
      </c>
      <c r="M2868" s="112">
        <v>1849</v>
      </c>
      <c r="N2868" s="113">
        <v>1722</v>
      </c>
      <c r="O2868" s="112">
        <v>22796</v>
      </c>
      <c r="P2868" s="112">
        <v>14402</v>
      </c>
      <c r="Q2868" s="112">
        <v>5044</v>
      </c>
      <c r="R2868" s="112">
        <v>1704</v>
      </c>
      <c r="S2868" s="113">
        <v>1646</v>
      </c>
      <c r="T2868" s="17">
        <v>0.21050284864998758</v>
      </c>
      <c r="U2868" s="17">
        <v>8.6091648546347654E-2</v>
      </c>
      <c r="V2868" s="17">
        <v>0.38837264712890152</v>
      </c>
      <c r="W2868" s="17">
        <v>0.61005949161709028</v>
      </c>
      <c r="X2868" s="17">
        <v>0.24506387921022066</v>
      </c>
      <c r="Y2868" s="17">
        <v>0.21050284864998758</v>
      </c>
      <c r="Z2868" s="17">
        <v>-1.3532294638285425E-2</v>
      </c>
      <c r="AA2868" s="17">
        <v>0.10297179632784403</v>
      </c>
      <c r="AB2868" s="17">
        <v>0.3302055406613047</v>
      </c>
      <c r="AC2868" s="17">
        <v>0.19509476031215156</v>
      </c>
    </row>
    <row r="2869" spans="1:29" ht="12.75" customHeight="1" x14ac:dyDescent="0.2">
      <c r="A2869" s="19">
        <v>42920</v>
      </c>
      <c r="B2869" s="19">
        <v>42556</v>
      </c>
      <c r="C2869" s="19">
        <v>41100</v>
      </c>
      <c r="D2869" s="16" t="s">
        <v>4</v>
      </c>
      <c r="E2869" s="114">
        <v>23697</v>
      </c>
      <c r="F2869" s="115">
        <v>13193</v>
      </c>
      <c r="G2869" s="113">
        <v>5887</v>
      </c>
      <c r="H2869" s="113">
        <v>2594</v>
      </c>
      <c r="I2869" s="113">
        <v>2023</v>
      </c>
      <c r="J2869" s="112">
        <v>21890</v>
      </c>
      <c r="K2869" s="112">
        <v>12669</v>
      </c>
      <c r="L2869" s="112">
        <v>5345</v>
      </c>
      <c r="M2869" s="112">
        <v>2278</v>
      </c>
      <c r="N2869" s="113">
        <v>1598</v>
      </c>
      <c r="O2869" s="112">
        <v>19651</v>
      </c>
      <c r="P2869" s="112">
        <v>11663</v>
      </c>
      <c r="Q2869" s="112">
        <v>4625</v>
      </c>
      <c r="R2869" s="112">
        <v>1651</v>
      </c>
      <c r="S2869" s="113">
        <v>1712</v>
      </c>
      <c r="T2869" s="17">
        <v>8.2549109182274982E-2</v>
      </c>
      <c r="U2869" s="17">
        <v>4.1360801957534221E-2</v>
      </c>
      <c r="V2869" s="17">
        <v>0.10140318054256325</v>
      </c>
      <c r="W2869" s="17">
        <v>0.13871817383669893</v>
      </c>
      <c r="X2869" s="17">
        <v>0.26595744680851063</v>
      </c>
      <c r="Y2869" s="17">
        <v>8.2549109182274982E-2</v>
      </c>
      <c r="Z2869" s="17">
        <v>7.9456031782412229E-3</v>
      </c>
      <c r="AA2869" s="17">
        <v>9.2005193841587785E-2</v>
      </c>
      <c r="AB2869" s="17">
        <v>0.30877901109989914</v>
      </c>
      <c r="AC2869" s="17">
        <v>0.12264150943396235</v>
      </c>
    </row>
    <row r="2870" spans="1:29" ht="12.75" customHeight="1" x14ac:dyDescent="0.2">
      <c r="A2870" s="19">
        <v>42921</v>
      </c>
      <c r="B2870" s="19">
        <v>42557</v>
      </c>
      <c r="C2870" s="19">
        <v>41101</v>
      </c>
      <c r="D2870" s="16" t="s">
        <v>5</v>
      </c>
      <c r="E2870" s="114">
        <v>24003</v>
      </c>
      <c r="F2870" s="115">
        <v>14377</v>
      </c>
      <c r="G2870" s="113">
        <v>5358</v>
      </c>
      <c r="H2870" s="113">
        <v>2420</v>
      </c>
      <c r="I2870" s="113">
        <v>1848</v>
      </c>
      <c r="J2870" s="112">
        <v>23147</v>
      </c>
      <c r="K2870" s="112">
        <v>13112</v>
      </c>
      <c r="L2870" s="112">
        <v>5626</v>
      </c>
      <c r="M2870" s="112">
        <v>2464</v>
      </c>
      <c r="N2870" s="113">
        <v>1945</v>
      </c>
      <c r="O2870" s="112">
        <v>21955</v>
      </c>
      <c r="P2870" s="112">
        <v>13492</v>
      </c>
      <c r="Q2870" s="112">
        <v>5105</v>
      </c>
      <c r="R2870" s="112">
        <v>1703</v>
      </c>
      <c r="S2870" s="113">
        <v>1655</v>
      </c>
      <c r="T2870" s="17">
        <v>3.6981034259299328E-2</v>
      </c>
      <c r="U2870" s="17">
        <v>9.6476510067114107E-2</v>
      </c>
      <c r="V2870" s="17">
        <v>-4.7635975826519683E-2</v>
      </c>
      <c r="W2870" s="17">
        <v>-1.7857142857142905E-2</v>
      </c>
      <c r="X2870" s="17">
        <v>-4.9871465295629802E-2</v>
      </c>
      <c r="Y2870" s="17">
        <v>3.6981034259299328E-2</v>
      </c>
      <c r="Z2870" s="17">
        <v>0.10363092039610033</v>
      </c>
      <c r="AA2870" s="17">
        <v>2.1349599695005717E-2</v>
      </c>
      <c r="AB2870" s="17">
        <v>0.10401459854014594</v>
      </c>
      <c r="AC2870" s="17">
        <v>0.1386321626617375</v>
      </c>
    </row>
    <row r="2871" spans="1:29" ht="12.75" customHeight="1" x14ac:dyDescent="0.2">
      <c r="A2871" s="19">
        <v>42922</v>
      </c>
      <c r="B2871" s="19">
        <v>42558</v>
      </c>
      <c r="C2871" s="19">
        <v>41102</v>
      </c>
      <c r="D2871" s="16" t="s">
        <v>6</v>
      </c>
      <c r="E2871" s="114">
        <v>23801</v>
      </c>
      <c r="F2871" s="115">
        <v>13428</v>
      </c>
      <c r="G2871" s="113">
        <v>5765</v>
      </c>
      <c r="H2871" s="113">
        <v>2629</v>
      </c>
      <c r="I2871" s="113">
        <v>1979</v>
      </c>
      <c r="J2871" s="112">
        <v>23104</v>
      </c>
      <c r="K2871" s="112">
        <v>12899</v>
      </c>
      <c r="L2871" s="112">
        <v>5409</v>
      </c>
      <c r="M2871" s="112">
        <v>2514</v>
      </c>
      <c r="N2871" s="113">
        <v>2282</v>
      </c>
      <c r="O2871" s="112">
        <v>20749</v>
      </c>
      <c r="P2871" s="112">
        <v>12448</v>
      </c>
      <c r="Q2871" s="112">
        <v>4961</v>
      </c>
      <c r="R2871" s="112">
        <v>1691</v>
      </c>
      <c r="S2871" s="113">
        <v>1649</v>
      </c>
      <c r="T2871" s="17">
        <v>3.016793628808867E-2</v>
      </c>
      <c r="U2871" s="17">
        <v>4.1010931079928703E-2</v>
      </c>
      <c r="V2871" s="17">
        <v>6.5816232205583303E-2</v>
      </c>
      <c r="W2871" s="17">
        <v>4.5743834526650762E-2</v>
      </c>
      <c r="X2871" s="17">
        <v>-0.13277826468010512</v>
      </c>
      <c r="Y2871" s="17">
        <v>3.016793628808867E-2</v>
      </c>
      <c r="Z2871" s="17">
        <v>6.6560762509928484E-2</v>
      </c>
      <c r="AA2871" s="17">
        <v>0.15415415415415423</v>
      </c>
      <c r="AB2871" s="17">
        <v>0.28746327130264437</v>
      </c>
      <c r="AC2871" s="17">
        <v>-6.738925541941565E-2</v>
      </c>
    </row>
    <row r="2872" spans="1:29" ht="12.75" customHeight="1" x14ac:dyDescent="0.2">
      <c r="A2872" s="19">
        <v>42923</v>
      </c>
      <c r="B2872" s="19">
        <v>42559</v>
      </c>
      <c r="C2872" s="19">
        <v>41103</v>
      </c>
      <c r="D2872" s="16" t="s">
        <v>7</v>
      </c>
      <c r="E2872" s="114">
        <v>23990</v>
      </c>
      <c r="F2872" s="115">
        <v>14016</v>
      </c>
      <c r="G2872" s="113">
        <v>5568</v>
      </c>
      <c r="H2872" s="113">
        <v>2510</v>
      </c>
      <c r="I2872" s="113">
        <v>1896</v>
      </c>
      <c r="J2872" s="112">
        <v>22987</v>
      </c>
      <c r="K2872" s="112">
        <v>13027</v>
      </c>
      <c r="L2872" s="112">
        <v>5551</v>
      </c>
      <c r="M2872" s="112">
        <v>2245</v>
      </c>
      <c r="N2872" s="113">
        <v>2164</v>
      </c>
      <c r="O2872" s="112">
        <v>20663</v>
      </c>
      <c r="P2872" s="112">
        <v>12561</v>
      </c>
      <c r="Q2872" s="112">
        <v>4893</v>
      </c>
      <c r="R2872" s="112">
        <v>1600</v>
      </c>
      <c r="S2872" s="113">
        <v>1609</v>
      </c>
      <c r="T2872" s="17">
        <v>4.363335798494794E-2</v>
      </c>
      <c r="U2872" s="17">
        <v>7.5919244645735739E-2</v>
      </c>
      <c r="V2872" s="17">
        <v>3.0625112592326253E-3</v>
      </c>
      <c r="W2872" s="17">
        <v>0.11804008908685959</v>
      </c>
      <c r="X2872" s="17">
        <v>-0.12384473197781887</v>
      </c>
      <c r="Y2872" s="17">
        <v>4.363335798494794E-2</v>
      </c>
      <c r="Z2872" s="17">
        <v>9.4657919400187529E-2</v>
      </c>
      <c r="AA2872" s="17">
        <v>8.5803432137285585E-2</v>
      </c>
      <c r="AB2872" s="17">
        <v>0.17016317016317006</v>
      </c>
      <c r="AC2872" s="17">
        <v>-3.3639143730886834E-2</v>
      </c>
    </row>
    <row r="2873" spans="1:29" ht="12.75" customHeight="1" x14ac:dyDescent="0.2">
      <c r="A2873" s="19">
        <v>42924</v>
      </c>
      <c r="B2873" s="19">
        <v>42560</v>
      </c>
      <c r="C2873" s="19">
        <v>41104</v>
      </c>
      <c r="D2873" s="16" t="s">
        <v>1</v>
      </c>
      <c r="E2873" s="114">
        <v>24080</v>
      </c>
      <c r="F2873" s="115">
        <v>12934</v>
      </c>
      <c r="G2873" s="113">
        <v>5730</v>
      </c>
      <c r="H2873" s="113">
        <v>2719</v>
      </c>
      <c r="I2873" s="113">
        <v>2697</v>
      </c>
      <c r="J2873" s="112">
        <v>24390</v>
      </c>
      <c r="K2873" s="112">
        <v>12758</v>
      </c>
      <c r="L2873" s="112">
        <v>6877</v>
      </c>
      <c r="M2873" s="112">
        <v>2471</v>
      </c>
      <c r="N2873" s="113">
        <v>2284</v>
      </c>
      <c r="O2873" s="112">
        <v>21516</v>
      </c>
      <c r="P2873" s="112">
        <v>12826</v>
      </c>
      <c r="Q2873" s="112">
        <v>5194</v>
      </c>
      <c r="R2873" s="112">
        <v>1701</v>
      </c>
      <c r="S2873" s="113">
        <v>1795</v>
      </c>
      <c r="T2873" s="17">
        <v>-1.2710127101271063E-2</v>
      </c>
      <c r="U2873" s="17">
        <v>1.3795265715629501E-2</v>
      </c>
      <c r="V2873" s="17">
        <v>-0.16678784353642573</v>
      </c>
      <c r="W2873" s="17">
        <v>0.10036422501011732</v>
      </c>
      <c r="X2873" s="17">
        <v>0.18082311733800349</v>
      </c>
      <c r="Y2873" s="17">
        <v>-1.2710127101271063E-2</v>
      </c>
      <c r="Z2873" s="17">
        <v>2.6019355862287874E-2</v>
      </c>
      <c r="AA2873" s="17">
        <v>-5.1324503311258263E-2</v>
      </c>
      <c r="AB2873" s="17">
        <v>0.1102490812576562</v>
      </c>
      <c r="AC2873" s="17">
        <v>0.23150684931506849</v>
      </c>
    </row>
    <row r="2874" spans="1:29" ht="12.75" customHeight="1" x14ac:dyDescent="0.2">
      <c r="A2874" s="19">
        <v>42925</v>
      </c>
      <c r="B2874" s="19">
        <v>42561</v>
      </c>
      <c r="C2874" s="19">
        <v>41105</v>
      </c>
      <c r="D2874" s="16" t="s">
        <v>2</v>
      </c>
      <c r="E2874" s="114">
        <v>24009</v>
      </c>
      <c r="F2874" s="115">
        <v>13366</v>
      </c>
      <c r="G2874" s="113">
        <v>5794</v>
      </c>
      <c r="H2874" s="113">
        <v>2543</v>
      </c>
      <c r="I2874" s="113">
        <v>2306</v>
      </c>
      <c r="J2874" s="112">
        <v>23312</v>
      </c>
      <c r="K2874" s="112">
        <v>13190</v>
      </c>
      <c r="L2874" s="112">
        <v>5596</v>
      </c>
      <c r="M2874" s="112">
        <v>2363</v>
      </c>
      <c r="N2874" s="113">
        <v>2163</v>
      </c>
      <c r="O2874" s="112">
        <v>21711</v>
      </c>
      <c r="P2874" s="112">
        <v>13129</v>
      </c>
      <c r="Q2874" s="112">
        <v>5092</v>
      </c>
      <c r="R2874" s="112">
        <v>1656</v>
      </c>
      <c r="S2874" s="113">
        <v>1834</v>
      </c>
      <c r="T2874" s="17">
        <v>2.989876458476326E-2</v>
      </c>
      <c r="U2874" s="17">
        <v>1.3343442001516381E-2</v>
      </c>
      <c r="V2874" s="17">
        <v>3.5382416011436657E-2</v>
      </c>
      <c r="W2874" s="17">
        <v>7.6174354633939956E-2</v>
      </c>
      <c r="X2874" s="17">
        <v>6.6111881645862125E-2</v>
      </c>
      <c r="Y2874" s="17">
        <v>2.989876458476326E-2</v>
      </c>
      <c r="Z2874" s="17">
        <v>2.5471842872487382E-2</v>
      </c>
      <c r="AA2874" s="17">
        <v>0.27959363957597172</v>
      </c>
      <c r="AB2874" s="17">
        <v>9.1416309012875452E-2</v>
      </c>
      <c r="AC2874" s="17">
        <v>0.13316953316953306</v>
      </c>
    </row>
    <row r="2875" spans="1:29" ht="12.75" customHeight="1" x14ac:dyDescent="0.2">
      <c r="A2875" s="19">
        <v>42926</v>
      </c>
      <c r="B2875" s="19">
        <v>42562</v>
      </c>
      <c r="C2875" s="19">
        <v>41106</v>
      </c>
      <c r="D2875" s="16" t="s">
        <v>3</v>
      </c>
      <c r="E2875" s="114">
        <v>23920</v>
      </c>
      <c r="F2875" s="115">
        <v>13127</v>
      </c>
      <c r="G2875" s="113">
        <v>5947</v>
      </c>
      <c r="H2875" s="113">
        <v>2672</v>
      </c>
      <c r="I2875" s="113">
        <v>2174</v>
      </c>
      <c r="J2875" s="112">
        <v>23928</v>
      </c>
      <c r="K2875" s="112">
        <v>13762</v>
      </c>
      <c r="L2875" s="112">
        <v>5502</v>
      </c>
      <c r="M2875" s="112">
        <v>2429</v>
      </c>
      <c r="N2875" s="113">
        <v>2235</v>
      </c>
      <c r="O2875" s="112">
        <v>22135</v>
      </c>
      <c r="P2875" s="112">
        <v>13391</v>
      </c>
      <c r="Q2875" s="112">
        <v>5140</v>
      </c>
      <c r="R2875" s="112">
        <v>1745</v>
      </c>
      <c r="S2875" s="113">
        <v>1859</v>
      </c>
      <c r="T2875" s="17">
        <v>-3.3433634236046395E-4</v>
      </c>
      <c r="U2875" s="17">
        <v>-4.6141549193431164E-2</v>
      </c>
      <c r="V2875" s="17">
        <v>8.0879680116321406E-2</v>
      </c>
      <c r="W2875" s="17">
        <v>0.10004116920543438</v>
      </c>
      <c r="X2875" s="17">
        <v>-2.7293064876957485E-2</v>
      </c>
      <c r="Y2875" s="17">
        <v>-3.3433634236046395E-4</v>
      </c>
      <c r="Z2875" s="17">
        <v>-3.2788093132920748E-2</v>
      </c>
      <c r="AA2875" s="17">
        <v>2.2524071526822453E-2</v>
      </c>
      <c r="AB2875" s="17">
        <v>0.1688538932633421</v>
      </c>
      <c r="AC2875" s="17">
        <v>0.12467666839110181</v>
      </c>
    </row>
    <row r="2876" spans="1:29" ht="12.75" customHeight="1" x14ac:dyDescent="0.2">
      <c r="A2876" s="19">
        <v>42927</v>
      </c>
      <c r="B2876" s="19">
        <v>42563</v>
      </c>
      <c r="C2876" s="19">
        <v>41107</v>
      </c>
      <c r="D2876" s="16" t="s">
        <v>4</v>
      </c>
      <c r="E2876" s="114">
        <v>23520</v>
      </c>
      <c r="F2876" s="115">
        <v>12961</v>
      </c>
      <c r="G2876" s="113">
        <v>5745</v>
      </c>
      <c r="H2876" s="113">
        <v>2708</v>
      </c>
      <c r="I2876" s="113">
        <v>2106</v>
      </c>
      <c r="J2876" s="112">
        <v>22345</v>
      </c>
      <c r="K2876" s="112">
        <v>12800</v>
      </c>
      <c r="L2876" s="112">
        <v>5029</v>
      </c>
      <c r="M2876" s="112">
        <v>2553</v>
      </c>
      <c r="N2876" s="113">
        <v>1963</v>
      </c>
      <c r="O2876" s="112">
        <v>20052</v>
      </c>
      <c r="P2876" s="112">
        <v>12239</v>
      </c>
      <c r="Q2876" s="112">
        <v>4645</v>
      </c>
      <c r="R2876" s="112">
        <v>1623</v>
      </c>
      <c r="S2876" s="113">
        <v>1545</v>
      </c>
      <c r="T2876" s="17">
        <v>5.2584470798836325E-2</v>
      </c>
      <c r="U2876" s="17">
        <v>1.2578125000000107E-2</v>
      </c>
      <c r="V2876" s="17">
        <v>0.14237422946907929</v>
      </c>
      <c r="W2876" s="17">
        <v>6.0712886799843213E-2</v>
      </c>
      <c r="X2876" s="17">
        <v>7.2847682119205226E-2</v>
      </c>
      <c r="Y2876" s="17">
        <v>5.2584470798836325E-2</v>
      </c>
      <c r="Z2876" s="17">
        <v>-1.7714109673444556E-3</v>
      </c>
      <c r="AA2876" s="17">
        <v>5.8595909342177954E-2</v>
      </c>
      <c r="AB2876" s="17">
        <v>0.20088691796008873</v>
      </c>
      <c r="AC2876" s="17">
        <v>4.8804780876493981E-2</v>
      </c>
    </row>
    <row r="2877" spans="1:29" ht="12.75" customHeight="1" x14ac:dyDescent="0.2">
      <c r="A2877" s="19">
        <v>42928</v>
      </c>
      <c r="B2877" s="19">
        <v>42564</v>
      </c>
      <c r="C2877" s="19">
        <v>41108</v>
      </c>
      <c r="D2877" s="16" t="s">
        <v>5</v>
      </c>
      <c r="E2877" s="114">
        <v>23275</v>
      </c>
      <c r="F2877" s="115">
        <v>13034</v>
      </c>
      <c r="G2877" s="113">
        <v>5638</v>
      </c>
      <c r="H2877" s="113">
        <v>2643</v>
      </c>
      <c r="I2877" s="113">
        <v>1960</v>
      </c>
      <c r="J2877" s="112">
        <v>22719</v>
      </c>
      <c r="K2877" s="112">
        <v>12517</v>
      </c>
      <c r="L2877" s="112">
        <v>5935</v>
      </c>
      <c r="M2877" s="112">
        <v>2407</v>
      </c>
      <c r="N2877" s="113">
        <v>1860</v>
      </c>
      <c r="O2877" s="112">
        <v>21467</v>
      </c>
      <c r="P2877" s="112">
        <v>13329</v>
      </c>
      <c r="Q2877" s="112">
        <v>4950</v>
      </c>
      <c r="R2877" s="112">
        <v>1713</v>
      </c>
      <c r="S2877" s="113">
        <v>1475</v>
      </c>
      <c r="T2877" s="17">
        <v>2.4472908138562399E-2</v>
      </c>
      <c r="U2877" s="17">
        <v>4.1303826795558107E-2</v>
      </c>
      <c r="V2877" s="17">
        <v>-5.0042122999157557E-2</v>
      </c>
      <c r="W2877" s="17">
        <v>9.804736186123808E-2</v>
      </c>
      <c r="X2877" s="17">
        <v>5.3763440860215006E-2</v>
      </c>
      <c r="Y2877" s="17">
        <v>2.4472908138562399E-2</v>
      </c>
      <c r="Z2877" s="17">
        <v>-1.429327686606674E-2</v>
      </c>
      <c r="AA2877" s="17">
        <v>5.3044452745610648E-2</v>
      </c>
      <c r="AB2877" s="17">
        <v>0.19322799097065468</v>
      </c>
      <c r="AC2877" s="17">
        <v>0.12708453133985054</v>
      </c>
    </row>
    <row r="2878" spans="1:29" ht="12.75" customHeight="1" x14ac:dyDescent="0.2">
      <c r="A2878" s="19">
        <v>42929</v>
      </c>
      <c r="B2878" s="19">
        <v>42565</v>
      </c>
      <c r="C2878" s="19">
        <v>41109</v>
      </c>
      <c r="D2878" s="16" t="s">
        <v>6</v>
      </c>
      <c r="E2878" s="114">
        <v>22133</v>
      </c>
      <c r="F2878" s="115">
        <v>12860</v>
      </c>
      <c r="G2878" s="113">
        <v>5262</v>
      </c>
      <c r="H2878" s="113">
        <v>2501</v>
      </c>
      <c r="I2878" s="113">
        <v>1510</v>
      </c>
      <c r="J2878" s="112">
        <v>22463</v>
      </c>
      <c r="K2878" s="112">
        <v>12688</v>
      </c>
      <c r="L2878" s="112">
        <v>5470</v>
      </c>
      <c r="M2878" s="112">
        <v>2133</v>
      </c>
      <c r="N2878" s="113">
        <v>2172</v>
      </c>
      <c r="O2878" s="112">
        <v>21016</v>
      </c>
      <c r="P2878" s="112">
        <v>12432</v>
      </c>
      <c r="Q2878" s="112">
        <v>5254</v>
      </c>
      <c r="R2878" s="112">
        <v>1687</v>
      </c>
      <c r="S2878" s="113">
        <v>1643</v>
      </c>
      <c r="T2878" s="17">
        <v>-1.4690824912077627E-2</v>
      </c>
      <c r="U2878" s="17">
        <v>1.3556116015132513E-2</v>
      </c>
      <c r="V2878" s="17">
        <v>-3.8025594149908581E-2</v>
      </c>
      <c r="W2878" s="17">
        <v>0.17252695733708401</v>
      </c>
      <c r="X2878" s="17">
        <v>-0.30478821362799269</v>
      </c>
      <c r="Y2878" s="17">
        <v>-1.4690824912077627E-2</v>
      </c>
      <c r="Z2878" s="17">
        <v>-2.3760722690351455E-2</v>
      </c>
      <c r="AA2878" s="17">
        <v>-5.2062691406953743E-2</v>
      </c>
      <c r="AB2878" s="17">
        <v>0.17307692307692313</v>
      </c>
      <c r="AC2878" s="17">
        <v>-0.24800796812749004</v>
      </c>
    </row>
    <row r="2879" spans="1:29" ht="12.75" customHeight="1" x14ac:dyDescent="0.2">
      <c r="A2879" s="19">
        <v>42930</v>
      </c>
      <c r="B2879" s="19">
        <v>42566</v>
      </c>
      <c r="C2879" s="19">
        <v>41110</v>
      </c>
      <c r="D2879" s="16" t="s">
        <v>7</v>
      </c>
      <c r="E2879" s="114">
        <v>23869</v>
      </c>
      <c r="F2879" s="115">
        <v>13562</v>
      </c>
      <c r="G2879" s="113">
        <v>5753</v>
      </c>
      <c r="H2879" s="113">
        <v>2561</v>
      </c>
      <c r="I2879" s="113">
        <v>1993</v>
      </c>
      <c r="J2879" s="112">
        <v>23206</v>
      </c>
      <c r="K2879" s="112">
        <v>13180</v>
      </c>
      <c r="L2879" s="112">
        <v>5643</v>
      </c>
      <c r="M2879" s="112">
        <v>2267</v>
      </c>
      <c r="N2879" s="113">
        <v>2116</v>
      </c>
      <c r="O2879" s="112">
        <v>20816</v>
      </c>
      <c r="P2879" s="112">
        <v>12540</v>
      </c>
      <c r="Q2879" s="112">
        <v>4975</v>
      </c>
      <c r="R2879" s="112">
        <v>1634</v>
      </c>
      <c r="S2879" s="113">
        <v>1667</v>
      </c>
      <c r="T2879" s="17">
        <v>2.8570197362751015E-2</v>
      </c>
      <c r="U2879" s="17">
        <v>2.8983308042488609E-2</v>
      </c>
      <c r="V2879" s="17">
        <v>1.949317738791434E-2</v>
      </c>
      <c r="W2879" s="17">
        <v>0.12968681076312305</v>
      </c>
      <c r="X2879" s="17">
        <v>-5.8128544423440509E-2</v>
      </c>
      <c r="Y2879" s="17">
        <v>2.8570197362751015E-2</v>
      </c>
      <c r="Z2879" s="17">
        <v>3.6612397768096105E-2</v>
      </c>
      <c r="AA2879" s="17">
        <v>0.14692982456140347</v>
      </c>
      <c r="AB2879" s="17">
        <v>0.29278142352347292</v>
      </c>
      <c r="AC2879" s="17">
        <v>0.11092530657748045</v>
      </c>
    </row>
    <row r="2880" spans="1:29" ht="12.75" customHeight="1" x14ac:dyDescent="0.2">
      <c r="A2880" s="19">
        <v>42931</v>
      </c>
      <c r="B2880" s="19">
        <v>42567</v>
      </c>
      <c r="C2880" s="19">
        <v>41111</v>
      </c>
      <c r="D2880" s="16" t="s">
        <v>1</v>
      </c>
      <c r="E2880" s="114">
        <v>25323</v>
      </c>
      <c r="F2880" s="115">
        <v>13324</v>
      </c>
      <c r="G2880" s="113">
        <v>6818</v>
      </c>
      <c r="H2880" s="113">
        <v>2966</v>
      </c>
      <c r="I2880" s="113">
        <v>2215</v>
      </c>
      <c r="J2880" s="112">
        <v>24915</v>
      </c>
      <c r="K2880" s="112">
        <v>13014</v>
      </c>
      <c r="L2880" s="112">
        <v>6850</v>
      </c>
      <c r="M2880" s="112">
        <v>2523</v>
      </c>
      <c r="N2880" s="113">
        <v>2528</v>
      </c>
      <c r="O2880" s="112">
        <v>22924</v>
      </c>
      <c r="P2880" s="112">
        <v>13961</v>
      </c>
      <c r="Q2880" s="112">
        <v>5383</v>
      </c>
      <c r="R2880" s="112">
        <v>1696</v>
      </c>
      <c r="S2880" s="113">
        <v>1884</v>
      </c>
      <c r="T2880" s="17">
        <v>1.6375677302829628E-2</v>
      </c>
      <c r="U2880" s="17">
        <v>2.3820500998924299E-2</v>
      </c>
      <c r="V2880" s="17">
        <v>-4.6715328467152872E-3</v>
      </c>
      <c r="W2880" s="17">
        <v>0.1755846214823622</v>
      </c>
      <c r="X2880" s="17">
        <v>-0.12381329113924056</v>
      </c>
      <c r="Y2880" s="17">
        <v>1.6375677302829628E-2</v>
      </c>
      <c r="Z2880" s="17">
        <v>2.7092113184827848E-3</v>
      </c>
      <c r="AA2880" s="17">
        <v>0.11314285714285721</v>
      </c>
      <c r="AB2880" s="17">
        <v>0.21607216072160718</v>
      </c>
      <c r="AC2880" s="17">
        <v>-2.3799030409872191E-2</v>
      </c>
    </row>
    <row r="2881" spans="1:29" ht="12.75" customHeight="1" x14ac:dyDescent="0.2">
      <c r="A2881" s="19">
        <v>42932</v>
      </c>
      <c r="B2881" s="19">
        <v>42568</v>
      </c>
      <c r="C2881" s="19">
        <v>41112</v>
      </c>
      <c r="D2881" s="16" t="s">
        <v>2</v>
      </c>
      <c r="E2881" s="114">
        <v>24516</v>
      </c>
      <c r="F2881" s="115">
        <v>13650</v>
      </c>
      <c r="G2881" s="113">
        <v>6044</v>
      </c>
      <c r="H2881" s="113">
        <v>2779</v>
      </c>
      <c r="I2881" s="113">
        <v>2043</v>
      </c>
      <c r="J2881" s="112">
        <v>24278</v>
      </c>
      <c r="K2881" s="112">
        <v>13760</v>
      </c>
      <c r="L2881" s="112">
        <v>6008</v>
      </c>
      <c r="M2881" s="112">
        <v>2456</v>
      </c>
      <c r="N2881" s="113">
        <v>2054</v>
      </c>
      <c r="O2881" s="112">
        <v>21431</v>
      </c>
      <c r="P2881" s="112">
        <v>12951</v>
      </c>
      <c r="Q2881" s="112">
        <v>5149</v>
      </c>
      <c r="R2881" s="112">
        <v>1686</v>
      </c>
      <c r="S2881" s="113">
        <v>1645</v>
      </c>
      <c r="T2881" s="17">
        <v>9.8031139303071946E-3</v>
      </c>
      <c r="U2881" s="17">
        <v>-7.9941860465115866E-3</v>
      </c>
      <c r="V2881" s="17">
        <v>5.9920106524633532E-3</v>
      </c>
      <c r="W2881" s="17">
        <v>0.13151465798045603</v>
      </c>
      <c r="X2881" s="17">
        <v>-5.3554040895813504E-3</v>
      </c>
      <c r="Y2881" s="17">
        <v>9.8031139303071946E-3</v>
      </c>
      <c r="Z2881" s="17">
        <v>4.3411080862334472E-3</v>
      </c>
      <c r="AA2881" s="17">
        <v>6.3148636763412425E-2</v>
      </c>
      <c r="AB2881" s="17">
        <v>0.21406727828746175</v>
      </c>
      <c r="AC2881" s="17">
        <v>-2.0613614573346095E-2</v>
      </c>
    </row>
    <row r="2882" spans="1:29" ht="12.75" customHeight="1" x14ac:dyDescent="0.2">
      <c r="A2882" s="19">
        <v>42933</v>
      </c>
      <c r="B2882" s="19">
        <v>42569</v>
      </c>
      <c r="C2882" s="19">
        <v>41113</v>
      </c>
      <c r="D2882" s="16" t="s">
        <v>3</v>
      </c>
      <c r="E2882" s="114">
        <v>23965</v>
      </c>
      <c r="F2882" s="115">
        <v>13386</v>
      </c>
      <c r="G2882" s="113">
        <v>5665</v>
      </c>
      <c r="H2882" s="113">
        <v>2860</v>
      </c>
      <c r="I2882" s="113">
        <v>2054</v>
      </c>
      <c r="J2882" s="112">
        <v>24247</v>
      </c>
      <c r="K2882" s="112">
        <v>13664</v>
      </c>
      <c r="L2882" s="112">
        <v>6124</v>
      </c>
      <c r="M2882" s="112">
        <v>2475</v>
      </c>
      <c r="N2882" s="113">
        <v>1984</v>
      </c>
      <c r="O2882" s="112">
        <v>21505</v>
      </c>
      <c r="P2882" s="112">
        <v>13200</v>
      </c>
      <c r="Q2882" s="112">
        <v>5041</v>
      </c>
      <c r="R2882" s="112">
        <v>1575</v>
      </c>
      <c r="S2882" s="113">
        <v>1689</v>
      </c>
      <c r="T2882" s="17">
        <v>-1.1630304779972733E-2</v>
      </c>
      <c r="U2882" s="17">
        <v>-2.0345433255269274E-2</v>
      </c>
      <c r="V2882" s="17">
        <v>-7.4951012410189422E-2</v>
      </c>
      <c r="W2882" s="17">
        <v>0.15555555555555545</v>
      </c>
      <c r="X2882" s="17">
        <v>3.5282258064516236E-2</v>
      </c>
      <c r="Y2882" s="17">
        <v>-1.1630304779972733E-2</v>
      </c>
      <c r="Z2882" s="17">
        <v>-2.0488804331918575E-2</v>
      </c>
      <c r="AA2882" s="17">
        <v>-3.9504916920990119E-2</v>
      </c>
      <c r="AB2882" s="17">
        <v>0.36450381679389321</v>
      </c>
      <c r="AC2882" s="17">
        <v>0.10134048257372652</v>
      </c>
    </row>
    <row r="2883" spans="1:29" ht="12.75" customHeight="1" x14ac:dyDescent="0.2">
      <c r="A2883" s="19">
        <v>42934</v>
      </c>
      <c r="B2883" s="19">
        <v>42570</v>
      </c>
      <c r="C2883" s="19">
        <v>41114</v>
      </c>
      <c r="D2883" s="16" t="s">
        <v>4</v>
      </c>
      <c r="E2883" s="114">
        <v>23996</v>
      </c>
      <c r="F2883" s="115">
        <v>13385</v>
      </c>
      <c r="G2883" s="113">
        <v>5818</v>
      </c>
      <c r="H2883" s="113">
        <v>2694</v>
      </c>
      <c r="I2883" s="113">
        <v>2099</v>
      </c>
      <c r="J2883" s="112">
        <v>22433</v>
      </c>
      <c r="K2883" s="112">
        <v>12632</v>
      </c>
      <c r="L2883" s="112">
        <v>5750</v>
      </c>
      <c r="M2883" s="112">
        <v>2101</v>
      </c>
      <c r="N2883" s="113">
        <v>1950</v>
      </c>
      <c r="O2883" s="112">
        <v>20485</v>
      </c>
      <c r="P2883" s="112">
        <v>12239</v>
      </c>
      <c r="Q2883" s="112">
        <v>4902</v>
      </c>
      <c r="R2883" s="112">
        <v>1647</v>
      </c>
      <c r="S2883" s="113">
        <v>1697</v>
      </c>
      <c r="T2883" s="17">
        <v>6.9674140774751425E-2</v>
      </c>
      <c r="U2883" s="17">
        <v>5.9610512982900543E-2</v>
      </c>
      <c r="V2883" s="17">
        <v>1.1826086956521653E-2</v>
      </c>
      <c r="W2883" s="17">
        <v>0.28224654926225612</v>
      </c>
      <c r="X2883" s="17">
        <v>7.641025641025645E-2</v>
      </c>
      <c r="Y2883" s="17">
        <v>6.9674140774751425E-2</v>
      </c>
      <c r="Z2883" s="17">
        <v>1.332424861836623E-2</v>
      </c>
      <c r="AA2883" s="17">
        <v>5.6857402361489617E-2</v>
      </c>
      <c r="AB2883" s="17">
        <v>0.25535880708294512</v>
      </c>
      <c r="AC2883" s="17">
        <v>0.25914817036592686</v>
      </c>
    </row>
    <row r="2884" spans="1:29" ht="12.75" customHeight="1" x14ac:dyDescent="0.2">
      <c r="A2884" s="19">
        <v>42935</v>
      </c>
      <c r="B2884" s="19">
        <v>42571</v>
      </c>
      <c r="C2884" s="19">
        <v>41115</v>
      </c>
      <c r="D2884" s="16" t="s">
        <v>5</v>
      </c>
      <c r="E2884" s="114">
        <v>23721</v>
      </c>
      <c r="F2884" s="115">
        <v>13625</v>
      </c>
      <c r="G2884" s="113">
        <v>5793</v>
      </c>
      <c r="H2884" s="113">
        <v>2578</v>
      </c>
      <c r="I2884" s="113">
        <v>1725</v>
      </c>
      <c r="J2884" s="112">
        <v>22672</v>
      </c>
      <c r="K2884" s="112">
        <v>13071</v>
      </c>
      <c r="L2884" s="112">
        <v>5533</v>
      </c>
      <c r="M2884" s="112">
        <v>2370</v>
      </c>
      <c r="N2884" s="113">
        <v>1698</v>
      </c>
      <c r="O2884" s="112">
        <v>21829</v>
      </c>
      <c r="P2884" s="112">
        <v>13264</v>
      </c>
      <c r="Q2884" s="112">
        <v>5486</v>
      </c>
      <c r="R2884" s="112">
        <v>1716</v>
      </c>
      <c r="S2884" s="113">
        <v>1363</v>
      </c>
      <c r="T2884" s="17">
        <v>4.6268525052928666E-2</v>
      </c>
      <c r="U2884" s="17">
        <v>4.2383903297375847E-2</v>
      </c>
      <c r="V2884" s="17">
        <v>4.6990782577263746E-2</v>
      </c>
      <c r="W2884" s="17">
        <v>8.7763713080168726E-2</v>
      </c>
      <c r="X2884" s="17">
        <v>1.5901060070671269E-2</v>
      </c>
      <c r="Y2884" s="17">
        <v>4.6268525052928666E-2</v>
      </c>
      <c r="Z2884" s="17">
        <v>1.6563455942699479E-2</v>
      </c>
      <c r="AA2884" s="17">
        <v>4.983689742660391E-2</v>
      </c>
      <c r="AB2884" s="17">
        <v>0.13818984547461377</v>
      </c>
      <c r="AC2884" s="17">
        <v>-8.0490405117270791E-2</v>
      </c>
    </row>
    <row r="2885" spans="1:29" ht="12.75" customHeight="1" x14ac:dyDescent="0.2">
      <c r="A2885" s="19">
        <v>42936</v>
      </c>
      <c r="B2885" s="19">
        <v>42572</v>
      </c>
      <c r="C2885" s="19">
        <v>41116</v>
      </c>
      <c r="D2885" s="16" t="s">
        <v>6</v>
      </c>
      <c r="E2885" s="114">
        <v>24048</v>
      </c>
      <c r="F2885" s="115">
        <v>13165</v>
      </c>
      <c r="G2885" s="113">
        <v>6112</v>
      </c>
      <c r="H2885" s="113">
        <v>2613</v>
      </c>
      <c r="I2885" s="113">
        <v>2158</v>
      </c>
      <c r="J2885" s="112">
        <v>22940</v>
      </c>
      <c r="K2885" s="112">
        <v>12814</v>
      </c>
      <c r="L2885" s="112">
        <v>5698</v>
      </c>
      <c r="M2885" s="112">
        <v>2319</v>
      </c>
      <c r="N2885" s="113">
        <v>2109</v>
      </c>
      <c r="O2885" s="112">
        <v>20578</v>
      </c>
      <c r="P2885" s="112">
        <v>12395</v>
      </c>
      <c r="Q2885" s="112">
        <v>4772</v>
      </c>
      <c r="R2885" s="112">
        <v>1698</v>
      </c>
      <c r="S2885" s="113">
        <v>1713</v>
      </c>
      <c r="T2885" s="17">
        <v>4.8299912816041957E-2</v>
      </c>
      <c r="U2885" s="17">
        <v>2.7391915092867203E-2</v>
      </c>
      <c r="V2885" s="17">
        <v>7.2657072657072552E-2</v>
      </c>
      <c r="W2885" s="17">
        <v>0.12677878395860276</v>
      </c>
      <c r="X2885" s="17">
        <v>2.3233760075865417E-2</v>
      </c>
      <c r="Y2885" s="17">
        <v>4.8299912816041957E-2</v>
      </c>
      <c r="Z2885" s="17">
        <v>3.7022449783379319E-2</v>
      </c>
      <c r="AA2885" s="17">
        <v>7.7384100123391475E-2</v>
      </c>
      <c r="AB2885" s="17">
        <v>7.0462925030725154E-2</v>
      </c>
      <c r="AC2885" s="17">
        <v>-1.1904761904761862E-2</v>
      </c>
    </row>
    <row r="2886" spans="1:29" ht="12.75" customHeight="1" x14ac:dyDescent="0.2">
      <c r="A2886" s="19">
        <v>42937</v>
      </c>
      <c r="B2886" s="19">
        <v>42573</v>
      </c>
      <c r="C2886" s="19">
        <v>41117</v>
      </c>
      <c r="D2886" s="16" t="s">
        <v>7</v>
      </c>
      <c r="E2886" s="114">
        <v>24105</v>
      </c>
      <c r="F2886" s="115">
        <v>13165</v>
      </c>
      <c r="G2886" s="113">
        <v>6044</v>
      </c>
      <c r="H2886" s="113">
        <v>2707</v>
      </c>
      <c r="I2886" s="113">
        <v>2189</v>
      </c>
      <c r="J2886" s="112">
        <v>23285</v>
      </c>
      <c r="K2886" s="112">
        <v>12952</v>
      </c>
      <c r="L2886" s="112">
        <v>5517</v>
      </c>
      <c r="M2886" s="112">
        <v>2462</v>
      </c>
      <c r="N2886" s="113">
        <v>2354</v>
      </c>
      <c r="O2886" s="112">
        <v>21182</v>
      </c>
      <c r="P2886" s="112">
        <v>12815</v>
      </c>
      <c r="Q2886" s="112">
        <v>5046</v>
      </c>
      <c r="R2886" s="112">
        <v>1640</v>
      </c>
      <c r="S2886" s="113">
        <v>1681</v>
      </c>
      <c r="T2886" s="17">
        <v>3.5215804165771969E-2</v>
      </c>
      <c r="U2886" s="17">
        <v>1.644533662754788E-2</v>
      </c>
      <c r="V2886" s="17">
        <v>9.5522929128149414E-2</v>
      </c>
      <c r="W2886" s="17">
        <v>9.9512591389114613E-2</v>
      </c>
      <c r="X2886" s="17">
        <v>-7.0093457943925186E-2</v>
      </c>
      <c r="Y2886" s="17">
        <v>3.5215804165771969E-2</v>
      </c>
      <c r="Z2886" s="17">
        <v>-3.141553855208945E-2</v>
      </c>
      <c r="AA2886" s="17">
        <v>9.354079971051199E-2</v>
      </c>
      <c r="AB2886" s="17">
        <v>0.23833485818847211</v>
      </c>
      <c r="AC2886" s="17">
        <v>1.061865189289013E-2</v>
      </c>
    </row>
    <row r="2887" spans="1:29" ht="12.75" customHeight="1" x14ac:dyDescent="0.2">
      <c r="A2887" s="19">
        <v>42938</v>
      </c>
      <c r="B2887" s="19">
        <v>42574</v>
      </c>
      <c r="C2887" s="19">
        <v>41118</v>
      </c>
      <c r="D2887" s="16" t="s">
        <v>1</v>
      </c>
      <c r="E2887" s="114">
        <v>25725</v>
      </c>
      <c r="F2887" s="115">
        <v>13086</v>
      </c>
      <c r="G2887" s="113">
        <v>7049</v>
      </c>
      <c r="H2887" s="113">
        <v>2751</v>
      </c>
      <c r="I2887" s="113">
        <v>2839</v>
      </c>
      <c r="J2887" s="112">
        <v>24837</v>
      </c>
      <c r="K2887" s="112">
        <v>13237</v>
      </c>
      <c r="L2887" s="112">
        <v>6656</v>
      </c>
      <c r="M2887" s="112">
        <v>2684</v>
      </c>
      <c r="N2887" s="113">
        <v>2260</v>
      </c>
      <c r="O2887" s="112">
        <v>21961</v>
      </c>
      <c r="P2887" s="112">
        <v>13149</v>
      </c>
      <c r="Q2887" s="112">
        <v>5214</v>
      </c>
      <c r="R2887" s="112">
        <v>1675</v>
      </c>
      <c r="S2887" s="113">
        <v>1923</v>
      </c>
      <c r="T2887" s="17">
        <v>3.5753110279019173E-2</v>
      </c>
      <c r="U2887" s="17">
        <v>-1.1407418599380548E-2</v>
      </c>
      <c r="V2887" s="17">
        <v>5.9044471153846256E-2</v>
      </c>
      <c r="W2887" s="17">
        <v>2.4962742175856922E-2</v>
      </c>
      <c r="X2887" s="17">
        <v>0.2561946902654868</v>
      </c>
      <c r="Y2887" s="17">
        <v>3.5753110279019173E-2</v>
      </c>
      <c r="Z2887" s="17">
        <v>-5.6048474356199973E-2</v>
      </c>
      <c r="AA2887" s="17">
        <v>0.10624607658505969</v>
      </c>
      <c r="AB2887" s="17">
        <v>0.1012810248198559</v>
      </c>
      <c r="AC2887" s="17">
        <v>0.40475012370113794</v>
      </c>
    </row>
    <row r="2888" spans="1:29" ht="12.75" customHeight="1" x14ac:dyDescent="0.2">
      <c r="A2888" s="19">
        <v>42939</v>
      </c>
      <c r="B2888" s="19">
        <v>42575</v>
      </c>
      <c r="C2888" s="19">
        <v>41119</v>
      </c>
      <c r="D2888" s="16" t="s">
        <v>2</v>
      </c>
      <c r="E2888" s="114">
        <v>24676</v>
      </c>
      <c r="F2888" s="115">
        <v>13583</v>
      </c>
      <c r="G2888" s="113">
        <v>6112</v>
      </c>
      <c r="H2888" s="113">
        <v>2860</v>
      </c>
      <c r="I2888" s="113">
        <v>2121</v>
      </c>
      <c r="J2888" s="112">
        <v>24173</v>
      </c>
      <c r="K2888" s="112">
        <v>13175</v>
      </c>
      <c r="L2888" s="112">
        <v>6357</v>
      </c>
      <c r="M2888" s="112">
        <v>2603</v>
      </c>
      <c r="N2888" s="113">
        <v>2038</v>
      </c>
      <c r="O2888" s="112">
        <v>21457</v>
      </c>
      <c r="P2888" s="112">
        <v>13435</v>
      </c>
      <c r="Q2888" s="112">
        <v>4781</v>
      </c>
      <c r="R2888" s="112">
        <v>1611</v>
      </c>
      <c r="S2888" s="113">
        <v>1630</v>
      </c>
      <c r="T2888" s="17">
        <v>2.0808339883340965E-2</v>
      </c>
      <c r="U2888" s="17">
        <v>3.0967741935483906E-2</v>
      </c>
      <c r="V2888" s="17">
        <v>-3.8540191914425037E-2</v>
      </c>
      <c r="W2888" s="17">
        <v>9.873223203995396E-2</v>
      </c>
      <c r="X2888" s="17">
        <v>4.0726202158979374E-2</v>
      </c>
      <c r="Y2888" s="17">
        <v>2.0808339883340965E-2</v>
      </c>
      <c r="Z2888" s="17">
        <v>1.1241810601548607E-2</v>
      </c>
      <c r="AA2888" s="17">
        <v>0.16419047619047622</v>
      </c>
      <c r="AB2888" s="17">
        <v>0.213406873143827</v>
      </c>
      <c r="AC2888" s="17">
        <v>1.2410501193317325E-2</v>
      </c>
    </row>
    <row r="2889" spans="1:29" ht="12.75" customHeight="1" x14ac:dyDescent="0.2">
      <c r="A2889" s="19">
        <v>42940</v>
      </c>
      <c r="B2889" s="19">
        <v>42576</v>
      </c>
      <c r="C2889" s="19">
        <v>41120</v>
      </c>
      <c r="D2889" s="16" t="s">
        <v>3</v>
      </c>
      <c r="E2889" s="114">
        <v>24552</v>
      </c>
      <c r="F2889" s="115">
        <v>13157</v>
      </c>
      <c r="G2889" s="113">
        <v>6214</v>
      </c>
      <c r="H2889" s="113">
        <v>3045</v>
      </c>
      <c r="I2889" s="113">
        <v>2136</v>
      </c>
      <c r="J2889" s="112">
        <v>24436</v>
      </c>
      <c r="K2889" s="112">
        <v>13525</v>
      </c>
      <c r="L2889" s="112">
        <v>6245</v>
      </c>
      <c r="M2889" s="112">
        <v>2650</v>
      </c>
      <c r="N2889" s="113">
        <v>2016</v>
      </c>
      <c r="O2889" s="112">
        <v>14188</v>
      </c>
      <c r="P2889" s="112">
        <v>9815</v>
      </c>
      <c r="Q2889" s="112">
        <v>2389</v>
      </c>
      <c r="R2889" s="112">
        <v>1087</v>
      </c>
      <c r="S2889" s="113">
        <v>897</v>
      </c>
      <c r="T2889" s="17">
        <v>4.7470944508103408E-3</v>
      </c>
      <c r="U2889" s="17">
        <v>-2.7208872458410305E-2</v>
      </c>
      <c r="V2889" s="17">
        <v>-4.963971176941584E-3</v>
      </c>
      <c r="W2889" s="17">
        <v>0.14905660377358498</v>
      </c>
      <c r="X2889" s="17">
        <v>5.9523809523809534E-2</v>
      </c>
      <c r="Y2889" s="17">
        <v>4.7470944508103408E-3</v>
      </c>
      <c r="Z2889" s="17">
        <v>-4.3127272727272681E-2</v>
      </c>
      <c r="AA2889" s="17">
        <v>4.6656560552467585E-2</v>
      </c>
      <c r="AB2889" s="17">
        <v>0.26716604244694131</v>
      </c>
      <c r="AC2889" s="17">
        <v>6.6400399400898591E-2</v>
      </c>
    </row>
    <row r="2890" spans="1:29" ht="12.75" customHeight="1" x14ac:dyDescent="0.2">
      <c r="A2890" s="19">
        <v>42941</v>
      </c>
      <c r="B2890" s="19">
        <v>42577</v>
      </c>
      <c r="C2890" s="19">
        <v>41121</v>
      </c>
      <c r="D2890" s="16" t="s">
        <v>4</v>
      </c>
      <c r="E2890" s="114">
        <v>24604</v>
      </c>
      <c r="F2890" s="115">
        <v>13547</v>
      </c>
      <c r="G2890" s="113">
        <v>6017</v>
      </c>
      <c r="H2890" s="113">
        <v>2729</v>
      </c>
      <c r="I2890" s="113">
        <v>2311</v>
      </c>
      <c r="J2890" s="112">
        <v>21681</v>
      </c>
      <c r="K2890" s="112">
        <v>12723</v>
      </c>
      <c r="L2890" s="112">
        <v>5178</v>
      </c>
      <c r="M2890" s="112">
        <v>1958</v>
      </c>
      <c r="N2890" s="113">
        <v>1822</v>
      </c>
      <c r="O2890" s="112">
        <v>22384</v>
      </c>
      <c r="P2890" s="112">
        <v>13933</v>
      </c>
      <c r="Q2890" s="112">
        <v>5041</v>
      </c>
      <c r="R2890" s="112">
        <v>1813</v>
      </c>
      <c r="S2890" s="113">
        <v>1597</v>
      </c>
      <c r="T2890" s="17">
        <v>0.13481850468151846</v>
      </c>
      <c r="U2890" s="17">
        <v>6.4764599544132606E-2</v>
      </c>
      <c r="V2890" s="17">
        <v>0.16203167246040939</v>
      </c>
      <c r="W2890" s="17">
        <v>0.39376915219611841</v>
      </c>
      <c r="X2890" s="17">
        <v>0.26838638858397368</v>
      </c>
      <c r="Y2890" s="17">
        <v>0.13481850468151846</v>
      </c>
      <c r="Z2890" s="17">
        <v>7.5244066989443636E-2</v>
      </c>
      <c r="AA2890" s="17">
        <v>0.14959877722583115</v>
      </c>
      <c r="AB2890" s="17">
        <v>0.29030732860520092</v>
      </c>
      <c r="AC2890" s="17">
        <v>0.18028600612870282</v>
      </c>
    </row>
    <row r="2891" spans="1:29" ht="12.75" customHeight="1" x14ac:dyDescent="0.2">
      <c r="A2891" s="19">
        <v>42942</v>
      </c>
      <c r="B2891" s="19">
        <v>42578</v>
      </c>
      <c r="C2891" s="19">
        <v>41122</v>
      </c>
      <c r="D2891" s="16" t="s">
        <v>5</v>
      </c>
      <c r="E2891" s="114">
        <v>23591</v>
      </c>
      <c r="F2891" s="115">
        <v>13305</v>
      </c>
      <c r="G2891" s="113">
        <v>5755</v>
      </c>
      <c r="H2891" s="113">
        <v>2657</v>
      </c>
      <c r="I2891" s="113">
        <v>1874</v>
      </c>
      <c r="J2891" s="112">
        <v>23051</v>
      </c>
      <c r="K2891" s="112">
        <v>12860</v>
      </c>
      <c r="L2891" s="112">
        <v>5638</v>
      </c>
      <c r="M2891" s="112">
        <v>2501</v>
      </c>
      <c r="N2891" s="113">
        <v>2052</v>
      </c>
      <c r="O2891" s="112">
        <v>22525</v>
      </c>
      <c r="P2891" s="112">
        <v>13762</v>
      </c>
      <c r="Q2891" s="112">
        <v>5408</v>
      </c>
      <c r="R2891" s="112">
        <v>1793</v>
      </c>
      <c r="S2891" s="113">
        <v>1562</v>
      </c>
      <c r="T2891" s="17">
        <v>2.3426315561146938E-2</v>
      </c>
      <c r="U2891" s="17">
        <v>3.4603421461897321E-2</v>
      </c>
      <c r="V2891" s="17">
        <v>2.0752039730400851E-2</v>
      </c>
      <c r="W2891" s="17">
        <v>6.2375049980007979E-2</v>
      </c>
      <c r="X2891" s="17">
        <v>-8.6744639376218347E-2</v>
      </c>
      <c r="Y2891" s="17">
        <v>2.3426315561146938E-2</v>
      </c>
      <c r="Z2891" s="17">
        <v>3.5650346384369813E-2</v>
      </c>
      <c r="AA2891" s="17">
        <v>0.14277204130262122</v>
      </c>
      <c r="AB2891" s="17">
        <v>0.16381953569864205</v>
      </c>
      <c r="AC2891" s="17">
        <v>0.11348781937017227</v>
      </c>
    </row>
    <row r="2892" spans="1:29" ht="12.75" customHeight="1" x14ac:dyDescent="0.2">
      <c r="A2892" s="19">
        <v>42943</v>
      </c>
      <c r="B2892" s="19">
        <v>42579</v>
      </c>
      <c r="C2892" s="19">
        <v>41123</v>
      </c>
      <c r="D2892" s="16" t="s">
        <v>6</v>
      </c>
      <c r="E2892" s="114">
        <v>23758</v>
      </c>
      <c r="F2892" s="115">
        <v>13359</v>
      </c>
      <c r="G2892" s="113">
        <v>6066</v>
      </c>
      <c r="H2892" s="113">
        <v>2377</v>
      </c>
      <c r="I2892" s="113">
        <v>1956</v>
      </c>
      <c r="J2892" s="112">
        <v>22456</v>
      </c>
      <c r="K2892" s="112">
        <v>13110</v>
      </c>
      <c r="L2892" s="112">
        <v>4915</v>
      </c>
      <c r="M2892" s="112">
        <v>2302</v>
      </c>
      <c r="N2892" s="113">
        <v>2129</v>
      </c>
      <c r="O2892" s="112">
        <v>21423</v>
      </c>
      <c r="P2892" s="112">
        <v>12675</v>
      </c>
      <c r="Q2892" s="112">
        <v>5220</v>
      </c>
      <c r="R2892" s="112">
        <v>1777</v>
      </c>
      <c r="S2892" s="113">
        <v>1751</v>
      </c>
      <c r="T2892" s="17">
        <v>5.7980049875311801E-2</v>
      </c>
      <c r="U2892" s="17">
        <v>1.899313501144162E-2</v>
      </c>
      <c r="V2892" s="17">
        <v>0.23418107833163782</v>
      </c>
      <c r="W2892" s="17">
        <v>3.2580364900086867E-2</v>
      </c>
      <c r="X2892" s="17">
        <v>-8.1258806951620466E-2</v>
      </c>
      <c r="Y2892" s="17">
        <v>5.7980049875311801E-2</v>
      </c>
      <c r="Z2892" s="17">
        <v>7.4479208557870269E-2</v>
      </c>
      <c r="AA2892" s="17">
        <v>0.25252942391079913</v>
      </c>
      <c r="AB2892" s="17">
        <v>0.12760910815939286</v>
      </c>
      <c r="AC2892" s="17">
        <v>-2.7349577324714103E-2</v>
      </c>
    </row>
    <row r="2893" spans="1:29" ht="12.75" customHeight="1" x14ac:dyDescent="0.2">
      <c r="A2893" s="19">
        <v>42944</v>
      </c>
      <c r="B2893" s="19">
        <v>42580</v>
      </c>
      <c r="C2893" s="19">
        <v>41124</v>
      </c>
      <c r="D2893" s="16" t="s">
        <v>7</v>
      </c>
      <c r="E2893" s="114">
        <v>23775</v>
      </c>
      <c r="F2893" s="115">
        <v>13167</v>
      </c>
      <c r="G2893" s="113">
        <v>6005</v>
      </c>
      <c r="H2893" s="113">
        <v>2621</v>
      </c>
      <c r="I2893" s="113">
        <v>1982</v>
      </c>
      <c r="J2893" s="112">
        <v>22921</v>
      </c>
      <c r="K2893" s="112">
        <v>13077</v>
      </c>
      <c r="L2893" s="112">
        <v>5183</v>
      </c>
      <c r="M2893" s="112">
        <v>2439</v>
      </c>
      <c r="N2893" s="113">
        <v>2222</v>
      </c>
      <c r="O2893" s="112">
        <v>22291</v>
      </c>
      <c r="P2893" s="112">
        <v>13814</v>
      </c>
      <c r="Q2893" s="112">
        <v>5039</v>
      </c>
      <c r="R2893" s="112">
        <v>1725</v>
      </c>
      <c r="S2893" s="113">
        <v>1713</v>
      </c>
      <c r="T2893" s="17">
        <v>3.725840931896518E-2</v>
      </c>
      <c r="U2893" s="17">
        <v>6.882312456985451E-3</v>
      </c>
      <c r="V2893" s="17">
        <v>0.1585954080648273</v>
      </c>
      <c r="W2893" s="17">
        <v>7.4620746207462174E-2</v>
      </c>
      <c r="X2893" s="17">
        <v>-0.10801080108010797</v>
      </c>
      <c r="Y2893" s="17">
        <v>3.725840931896518E-2</v>
      </c>
      <c r="Z2893" s="17">
        <v>3.4165881244109242E-2</v>
      </c>
      <c r="AA2893" s="17">
        <v>5.8522827428168611E-2</v>
      </c>
      <c r="AB2893" s="17">
        <v>5.3456591639871487E-2</v>
      </c>
      <c r="AC2893" s="17">
        <v>-9.9900099900099848E-3</v>
      </c>
    </row>
    <row r="2894" spans="1:29" ht="12.75" customHeight="1" x14ac:dyDescent="0.2">
      <c r="A2894" s="19">
        <v>42945</v>
      </c>
      <c r="B2894" s="19">
        <v>42581</v>
      </c>
      <c r="C2894" s="19">
        <v>41125</v>
      </c>
      <c r="D2894" s="16" t="s">
        <v>1</v>
      </c>
      <c r="E2894" s="114">
        <v>25390</v>
      </c>
      <c r="F2894" s="115">
        <v>13144</v>
      </c>
      <c r="G2894" s="113">
        <v>6650</v>
      </c>
      <c r="H2894" s="113">
        <v>2834</v>
      </c>
      <c r="I2894" s="113">
        <v>2762</v>
      </c>
      <c r="J2894" s="112">
        <v>24948</v>
      </c>
      <c r="K2894" s="112">
        <v>13366</v>
      </c>
      <c r="L2894" s="112">
        <v>6299</v>
      </c>
      <c r="M2894" s="112">
        <v>2774</v>
      </c>
      <c r="N2894" s="113">
        <v>2509</v>
      </c>
      <c r="O2894" s="112">
        <v>22921</v>
      </c>
      <c r="P2894" s="112">
        <v>13754</v>
      </c>
      <c r="Q2894" s="112">
        <v>5247</v>
      </c>
      <c r="R2894" s="112">
        <v>1843</v>
      </c>
      <c r="S2894" s="113">
        <v>2077</v>
      </c>
      <c r="T2894" s="17">
        <v>1.771685105018439E-2</v>
      </c>
      <c r="U2894" s="17">
        <v>-1.6609307197366419E-2</v>
      </c>
      <c r="V2894" s="17">
        <v>5.5723130655659592E-2</v>
      </c>
      <c r="W2894" s="17">
        <v>2.1629416005767954E-2</v>
      </c>
      <c r="X2894" s="17">
        <v>0.10083698684734954</v>
      </c>
      <c r="Y2894" s="17">
        <v>1.771685105018439E-2</v>
      </c>
      <c r="Z2894" s="17">
        <v>-4.781222833961174E-2</v>
      </c>
      <c r="AA2894" s="17">
        <v>5.4429996976110839E-3</v>
      </c>
      <c r="AB2894" s="17">
        <v>-2.6785714285714302E-2</v>
      </c>
      <c r="AC2894" s="17">
        <v>0.14748649771499789</v>
      </c>
    </row>
    <row r="2895" spans="1:29" ht="12.75" customHeight="1" x14ac:dyDescent="0.2">
      <c r="A2895" s="19">
        <v>42946</v>
      </c>
      <c r="B2895" s="19">
        <v>42582</v>
      </c>
      <c r="C2895" s="19">
        <v>41126</v>
      </c>
      <c r="D2895" s="16" t="s">
        <v>2</v>
      </c>
      <c r="E2895" s="114">
        <v>25088</v>
      </c>
      <c r="F2895" s="115">
        <v>13623</v>
      </c>
      <c r="G2895" s="113">
        <v>6295</v>
      </c>
      <c r="H2895" s="113">
        <v>2855</v>
      </c>
      <c r="I2895" s="113">
        <v>2315</v>
      </c>
      <c r="J2895" s="112">
        <v>25087</v>
      </c>
      <c r="K2895" s="112">
        <v>13796</v>
      </c>
      <c r="L2895" s="112">
        <v>6375</v>
      </c>
      <c r="M2895" s="112">
        <v>2586</v>
      </c>
      <c r="N2895" s="113">
        <v>2330</v>
      </c>
      <c r="O2895" s="112">
        <v>21999</v>
      </c>
      <c r="P2895" s="112">
        <v>13733</v>
      </c>
      <c r="Q2895" s="112">
        <v>5377</v>
      </c>
      <c r="R2895" s="112">
        <v>1731</v>
      </c>
      <c r="S2895" s="113">
        <v>1158</v>
      </c>
      <c r="T2895" s="17">
        <v>3.9861282736142201E-5</v>
      </c>
      <c r="U2895" s="17">
        <v>-1.2539866628008101E-2</v>
      </c>
      <c r="V2895" s="17">
        <v>-1.2549019607843159E-2</v>
      </c>
      <c r="W2895" s="17">
        <v>0.10402165506573868</v>
      </c>
      <c r="X2895" s="17">
        <v>-6.4377682403433667E-3</v>
      </c>
      <c r="Y2895" s="17">
        <v>3.9861282736142201E-5</v>
      </c>
      <c r="Z2895" s="17">
        <v>-3.5266624176757966E-2</v>
      </c>
      <c r="AA2895" s="17">
        <v>0.10749472202674171</v>
      </c>
      <c r="AB2895" s="17">
        <v>0.12445844820795582</v>
      </c>
      <c r="AC2895" s="17">
        <v>0.10871647509578541</v>
      </c>
    </row>
    <row r="2896" spans="1:29" ht="12.75" customHeight="1" x14ac:dyDescent="0.2">
      <c r="A2896" s="19">
        <v>42947</v>
      </c>
      <c r="B2896" s="19">
        <v>42583</v>
      </c>
      <c r="C2896" s="19">
        <v>41127</v>
      </c>
      <c r="D2896" s="16" t="s">
        <v>3</v>
      </c>
      <c r="E2896" s="114">
        <v>24832</v>
      </c>
      <c r="F2896" s="115">
        <v>13344</v>
      </c>
      <c r="G2896" s="113">
        <v>6336</v>
      </c>
      <c r="H2896" s="113">
        <v>2908</v>
      </c>
      <c r="I2896" s="113">
        <v>2244</v>
      </c>
      <c r="J2896" s="112">
        <v>25298</v>
      </c>
      <c r="K2896" s="112">
        <v>13798</v>
      </c>
      <c r="L2896" s="112">
        <v>6508</v>
      </c>
      <c r="M2896" s="112">
        <v>2797</v>
      </c>
      <c r="N2896" s="113">
        <v>2195</v>
      </c>
      <c r="O2896" s="112">
        <v>21499</v>
      </c>
      <c r="P2896" s="112">
        <v>13280</v>
      </c>
      <c r="Q2896" s="112">
        <v>5028</v>
      </c>
      <c r="R2896" s="112">
        <v>1549</v>
      </c>
      <c r="S2896" s="113">
        <v>1642</v>
      </c>
      <c r="T2896" s="17">
        <v>-1.8420428492370911E-2</v>
      </c>
      <c r="U2896" s="17">
        <v>-3.2903319321640812E-2</v>
      </c>
      <c r="V2896" s="17">
        <v>-2.6429010448678514E-2</v>
      </c>
      <c r="W2896" s="17">
        <v>3.9685377189846216E-2</v>
      </c>
      <c r="X2896" s="17">
        <v>2.2323462414578499E-2</v>
      </c>
      <c r="Y2896" s="17">
        <v>-1.8420428492370911E-2</v>
      </c>
      <c r="Z2896" s="17">
        <v>-1.0969463385710032E-2</v>
      </c>
      <c r="AA2896" s="17">
        <v>9.2602172788411874E-2</v>
      </c>
      <c r="AB2896" s="17">
        <v>0.14759273875295964</v>
      </c>
      <c r="AC2896" s="17">
        <v>0.31612903225806455</v>
      </c>
    </row>
    <row r="2897" spans="1:29" ht="12.75" customHeight="1" x14ac:dyDescent="0.2">
      <c r="A2897" s="19">
        <v>42948</v>
      </c>
      <c r="B2897" s="19">
        <v>42584</v>
      </c>
      <c r="C2897" s="19">
        <v>41128</v>
      </c>
      <c r="D2897" s="16" t="s">
        <v>4</v>
      </c>
      <c r="E2897" s="114">
        <v>25088</v>
      </c>
      <c r="F2897" s="115">
        <v>13754</v>
      </c>
      <c r="G2897" s="113">
        <v>6071</v>
      </c>
      <c r="H2897" s="113">
        <v>2928</v>
      </c>
      <c r="I2897" s="113">
        <v>2335</v>
      </c>
      <c r="J2897" s="112">
        <v>23541</v>
      </c>
      <c r="K2897" s="112">
        <v>12960</v>
      </c>
      <c r="L2897" s="112">
        <v>5790</v>
      </c>
      <c r="M2897" s="112">
        <v>2540</v>
      </c>
      <c r="N2897" s="113">
        <v>2251</v>
      </c>
      <c r="O2897" s="112">
        <v>20300</v>
      </c>
      <c r="P2897" s="112">
        <v>12386</v>
      </c>
      <c r="Q2897" s="112">
        <v>4633</v>
      </c>
      <c r="R2897" s="112">
        <v>1634</v>
      </c>
      <c r="S2897" s="113">
        <v>1647</v>
      </c>
      <c r="T2897" s="17">
        <v>6.57151352958667E-2</v>
      </c>
      <c r="U2897" s="17">
        <v>6.1265432098765338E-2</v>
      </c>
      <c r="V2897" s="17">
        <v>4.8531951640759852E-2</v>
      </c>
      <c r="W2897" s="17">
        <v>0.15275590551181106</v>
      </c>
      <c r="X2897" s="17">
        <v>3.7316748111950293E-2</v>
      </c>
      <c r="Y2897" s="17">
        <v>6.57151352958667E-2</v>
      </c>
      <c r="Z2897" s="17">
        <v>6.2248995983935851E-2</v>
      </c>
      <c r="AA2897" s="17">
        <v>5.3993055555555447E-2</v>
      </c>
      <c r="AB2897" s="17">
        <v>0.33333333333333326</v>
      </c>
      <c r="AC2897" s="17">
        <v>0.15819677194314519</v>
      </c>
    </row>
    <row r="2898" spans="1:29" ht="12.75" customHeight="1" x14ac:dyDescent="0.2">
      <c r="A2898" s="19">
        <v>42949</v>
      </c>
      <c r="B2898" s="19">
        <v>42585</v>
      </c>
      <c r="C2898" s="19">
        <v>41129</v>
      </c>
      <c r="D2898" s="16" t="s">
        <v>5</v>
      </c>
      <c r="E2898" s="114">
        <v>25086</v>
      </c>
      <c r="F2898" s="115">
        <v>13744</v>
      </c>
      <c r="G2898" s="113">
        <v>6387</v>
      </c>
      <c r="H2898" s="113">
        <v>2841</v>
      </c>
      <c r="I2898" s="113">
        <v>2114</v>
      </c>
      <c r="J2898" s="112">
        <v>23650</v>
      </c>
      <c r="K2898" s="112">
        <v>13411</v>
      </c>
      <c r="L2898" s="112">
        <v>5680</v>
      </c>
      <c r="M2898" s="112">
        <v>2498</v>
      </c>
      <c r="N2898" s="113">
        <v>2061</v>
      </c>
      <c r="O2898" s="112">
        <v>20628</v>
      </c>
      <c r="P2898" s="112">
        <v>12677</v>
      </c>
      <c r="Q2898" s="112">
        <v>4676</v>
      </c>
      <c r="R2898" s="112">
        <v>1638</v>
      </c>
      <c r="S2898" s="113">
        <v>1637</v>
      </c>
      <c r="T2898" s="17">
        <v>6.0718816067653281E-2</v>
      </c>
      <c r="U2898" s="17">
        <v>2.4830363134740185E-2</v>
      </c>
      <c r="V2898" s="17">
        <v>0.12447183098591541</v>
      </c>
      <c r="W2898" s="17">
        <v>0.13730984787830258</v>
      </c>
      <c r="X2898" s="17">
        <v>2.5715672003881584E-2</v>
      </c>
      <c r="Y2898" s="17">
        <v>6.0718816067653281E-2</v>
      </c>
      <c r="Z2898" s="17">
        <v>8.7685976574865432E-2</v>
      </c>
      <c r="AA2898" s="17">
        <v>0.17797860568056079</v>
      </c>
      <c r="AB2898" s="17">
        <v>0.19019689987431931</v>
      </c>
      <c r="AC2898" s="17">
        <v>0.15267175572519087</v>
      </c>
    </row>
    <row r="2899" spans="1:29" ht="12.75" customHeight="1" x14ac:dyDescent="0.2">
      <c r="A2899" s="19">
        <v>42950</v>
      </c>
      <c r="B2899" s="19">
        <v>42586</v>
      </c>
      <c r="C2899" s="19">
        <v>41130</v>
      </c>
      <c r="D2899" s="16" t="s">
        <v>6</v>
      </c>
      <c r="E2899" s="114">
        <v>24358</v>
      </c>
      <c r="F2899" s="115">
        <v>13548</v>
      </c>
      <c r="G2899" s="113">
        <v>5861</v>
      </c>
      <c r="H2899" s="113">
        <v>2647</v>
      </c>
      <c r="I2899" s="113">
        <v>2302</v>
      </c>
      <c r="J2899" s="112">
        <v>22627</v>
      </c>
      <c r="K2899" s="112">
        <v>12638</v>
      </c>
      <c r="L2899" s="112">
        <v>5539</v>
      </c>
      <c r="M2899" s="112">
        <v>2397</v>
      </c>
      <c r="N2899" s="113">
        <v>2053</v>
      </c>
      <c r="O2899" s="112">
        <v>19840</v>
      </c>
      <c r="P2899" s="112">
        <v>11738</v>
      </c>
      <c r="Q2899" s="112">
        <v>4783</v>
      </c>
      <c r="R2899" s="112">
        <v>1664</v>
      </c>
      <c r="S2899" s="113">
        <v>1655</v>
      </c>
      <c r="T2899" s="17">
        <v>7.6501524727095926E-2</v>
      </c>
      <c r="U2899" s="17">
        <v>7.2005064092419691E-2</v>
      </c>
      <c r="V2899" s="17">
        <v>5.8133237046398278E-2</v>
      </c>
      <c r="W2899" s="17">
        <v>0.10429703796412171</v>
      </c>
      <c r="X2899" s="17">
        <v>0.12128592303945451</v>
      </c>
      <c r="Y2899" s="17">
        <v>7.6501524727095926E-2</v>
      </c>
      <c r="Z2899" s="17">
        <v>8.9505428226779316E-2</v>
      </c>
      <c r="AA2899" s="17">
        <v>0.10169172932330817</v>
      </c>
      <c r="AB2899" s="17">
        <v>0.2665071770334928</v>
      </c>
      <c r="AC2899" s="17">
        <v>0.16145307769929373</v>
      </c>
    </row>
    <row r="2900" spans="1:29" ht="12.75" customHeight="1" x14ac:dyDescent="0.2">
      <c r="A2900" s="19">
        <v>42951</v>
      </c>
      <c r="B2900" s="19">
        <v>42587</v>
      </c>
      <c r="C2900" s="19">
        <v>41131</v>
      </c>
      <c r="D2900" s="16" t="s">
        <v>7</v>
      </c>
      <c r="E2900" s="114">
        <v>24130</v>
      </c>
      <c r="F2900" s="115">
        <v>13390</v>
      </c>
      <c r="G2900" s="113">
        <v>6229</v>
      </c>
      <c r="H2900" s="113">
        <v>2584</v>
      </c>
      <c r="I2900" s="113">
        <v>1927</v>
      </c>
      <c r="J2900" s="112">
        <v>22407</v>
      </c>
      <c r="K2900" s="112">
        <v>12464</v>
      </c>
      <c r="L2900" s="112">
        <v>5381</v>
      </c>
      <c r="M2900" s="112">
        <v>2320</v>
      </c>
      <c r="N2900" s="113">
        <v>2242</v>
      </c>
      <c r="O2900" s="112">
        <v>19736</v>
      </c>
      <c r="P2900" s="112">
        <v>11668</v>
      </c>
      <c r="Q2900" s="112">
        <v>4804</v>
      </c>
      <c r="R2900" s="112">
        <v>1596</v>
      </c>
      <c r="S2900" s="113">
        <v>1668</v>
      </c>
      <c r="T2900" s="17">
        <v>7.6895612978087113E-2</v>
      </c>
      <c r="U2900" s="17">
        <v>7.4293966623876662E-2</v>
      </c>
      <c r="V2900" s="17">
        <v>0.15759152573871038</v>
      </c>
      <c r="W2900" s="17">
        <v>0.11379310344827576</v>
      </c>
      <c r="X2900" s="17">
        <v>-0.14049955396966995</v>
      </c>
      <c r="Y2900" s="17">
        <v>7.6895612978087113E-2</v>
      </c>
      <c r="Z2900" s="17">
        <v>0.14297908664105852</v>
      </c>
      <c r="AA2900" s="17">
        <v>0.17130500188040609</v>
      </c>
      <c r="AB2900" s="17">
        <v>0.23636363636363633</v>
      </c>
      <c r="AC2900" s="17">
        <v>-7.0429329474192004E-2</v>
      </c>
    </row>
    <row r="2901" spans="1:29" ht="12.75" customHeight="1" x14ac:dyDescent="0.2">
      <c r="A2901" s="19">
        <v>42952</v>
      </c>
      <c r="B2901" s="19">
        <v>42588</v>
      </c>
      <c r="C2901" s="19">
        <v>41132</v>
      </c>
      <c r="D2901" s="16" t="s">
        <v>1</v>
      </c>
      <c r="E2901" s="114">
        <v>25588</v>
      </c>
      <c r="F2901" s="115">
        <v>13240</v>
      </c>
      <c r="G2901" s="113">
        <v>6928</v>
      </c>
      <c r="H2901" s="113">
        <v>2894</v>
      </c>
      <c r="I2901" s="113">
        <v>2526</v>
      </c>
      <c r="J2901" s="112">
        <v>24460</v>
      </c>
      <c r="K2901" s="112">
        <v>12625</v>
      </c>
      <c r="L2901" s="112">
        <v>6825</v>
      </c>
      <c r="M2901" s="112">
        <v>2520</v>
      </c>
      <c r="N2901" s="113">
        <v>2490</v>
      </c>
      <c r="O2901" s="112">
        <v>19874</v>
      </c>
      <c r="P2901" s="112">
        <v>11549</v>
      </c>
      <c r="Q2901" s="112">
        <v>4876</v>
      </c>
      <c r="R2901" s="112">
        <v>1690</v>
      </c>
      <c r="S2901" s="113">
        <v>1759</v>
      </c>
      <c r="T2901" s="17">
        <v>4.6116107931316375E-2</v>
      </c>
      <c r="U2901" s="17">
        <v>4.8712871287128756E-2</v>
      </c>
      <c r="V2901" s="17">
        <v>1.5091575091574994E-2</v>
      </c>
      <c r="W2901" s="17">
        <v>0.14841269841269833</v>
      </c>
      <c r="X2901" s="17">
        <v>1.4457831325301207E-2</v>
      </c>
      <c r="Y2901" s="17">
        <v>4.6116107931316375E-2</v>
      </c>
      <c r="Z2901" s="17">
        <v>0.140396210163652</v>
      </c>
      <c r="AA2901" s="17">
        <v>0.18670777663583427</v>
      </c>
      <c r="AB2901" s="17">
        <v>0.36060178655383179</v>
      </c>
      <c r="AC2901" s="17">
        <v>4.293971924029738E-2</v>
      </c>
    </row>
    <row r="2902" spans="1:29" ht="12.75" customHeight="1" x14ac:dyDescent="0.2">
      <c r="A2902" s="19">
        <v>42953</v>
      </c>
      <c r="B2902" s="19">
        <v>42589</v>
      </c>
      <c r="C2902" s="19">
        <v>41133</v>
      </c>
      <c r="D2902" s="16" t="s">
        <v>2</v>
      </c>
      <c r="E2902" s="114">
        <v>24752</v>
      </c>
      <c r="F2902" s="115">
        <v>13667</v>
      </c>
      <c r="G2902" s="113">
        <v>5931</v>
      </c>
      <c r="H2902" s="113">
        <v>2901</v>
      </c>
      <c r="I2902" s="113">
        <v>2253</v>
      </c>
      <c r="J2902" s="112">
        <v>23039</v>
      </c>
      <c r="K2902" s="112">
        <v>12920</v>
      </c>
      <c r="L2902" s="112">
        <v>5877</v>
      </c>
      <c r="M2902" s="112">
        <v>2349</v>
      </c>
      <c r="N2902" s="113">
        <v>1893</v>
      </c>
      <c r="O2902" s="112">
        <v>19554</v>
      </c>
      <c r="P2902" s="112">
        <v>12173</v>
      </c>
      <c r="Q2902" s="112">
        <v>4831</v>
      </c>
      <c r="R2902" s="112">
        <v>1364</v>
      </c>
      <c r="S2902" s="113">
        <v>1186</v>
      </c>
      <c r="T2902" s="17">
        <v>7.4352185424714667E-2</v>
      </c>
      <c r="U2902" s="17">
        <v>5.7817337461300244E-2</v>
      </c>
      <c r="V2902" s="17">
        <v>9.1883614088821286E-3</v>
      </c>
      <c r="W2902" s="17">
        <v>0.23499361430395904</v>
      </c>
      <c r="X2902" s="17">
        <v>0.19017432646592702</v>
      </c>
      <c r="Y2902" s="17">
        <v>7.4352185424714667E-2</v>
      </c>
      <c r="Z2902" s="17">
        <v>0.12448576600296191</v>
      </c>
      <c r="AA2902" s="17">
        <v>0.15749414519906324</v>
      </c>
      <c r="AB2902" s="17">
        <v>0.3600562587904359</v>
      </c>
      <c r="AC2902" s="17">
        <v>0.34829443447037711</v>
      </c>
    </row>
    <row r="2903" spans="1:29" ht="12.75" customHeight="1" x14ac:dyDescent="0.2">
      <c r="A2903" s="19">
        <v>42954</v>
      </c>
      <c r="B2903" s="19">
        <v>42590</v>
      </c>
      <c r="C2903" s="19">
        <v>41134</v>
      </c>
      <c r="D2903" s="16" t="s">
        <v>3</v>
      </c>
      <c r="E2903" s="114">
        <v>23449</v>
      </c>
      <c r="F2903" s="115">
        <v>13017</v>
      </c>
      <c r="G2903" s="113">
        <v>6132</v>
      </c>
      <c r="H2903" s="113">
        <v>2514</v>
      </c>
      <c r="I2903" s="113">
        <v>1786</v>
      </c>
      <c r="J2903" s="112">
        <v>21822</v>
      </c>
      <c r="K2903" s="112">
        <v>12592</v>
      </c>
      <c r="L2903" s="112">
        <v>5463</v>
      </c>
      <c r="M2903" s="112">
        <v>2095</v>
      </c>
      <c r="N2903" s="113">
        <v>1672</v>
      </c>
      <c r="O2903" s="112">
        <v>21154</v>
      </c>
      <c r="P2903" s="112">
        <v>12850</v>
      </c>
      <c r="Q2903" s="112">
        <v>4902</v>
      </c>
      <c r="R2903" s="112">
        <v>1718</v>
      </c>
      <c r="S2903" s="113">
        <v>1684</v>
      </c>
      <c r="T2903" s="17">
        <v>7.4557785720832159E-2</v>
      </c>
      <c r="U2903" s="17">
        <v>3.3751588310038105E-2</v>
      </c>
      <c r="V2903" s="17">
        <v>0.12246018671059855</v>
      </c>
      <c r="W2903" s="17">
        <v>0.19999999999999996</v>
      </c>
      <c r="X2903" s="17">
        <v>6.8181818181818121E-2</v>
      </c>
      <c r="Y2903" s="17">
        <v>7.4557785720832159E-2</v>
      </c>
      <c r="Z2903" s="17">
        <v>8.4659611699025028E-2</v>
      </c>
      <c r="AA2903" s="17">
        <v>0.11755057408419911</v>
      </c>
      <c r="AB2903" s="17">
        <v>0.23416789396170845</v>
      </c>
      <c r="AC2903" s="17">
        <v>6.6268656716417906E-2</v>
      </c>
    </row>
    <row r="2904" spans="1:29" ht="12.75" customHeight="1" x14ac:dyDescent="0.2">
      <c r="A2904" s="19">
        <v>42955</v>
      </c>
      <c r="B2904" s="19">
        <v>42591</v>
      </c>
      <c r="C2904" s="19">
        <v>41135</v>
      </c>
      <c r="D2904" s="16" t="s">
        <v>4</v>
      </c>
      <c r="E2904" s="114">
        <v>22926</v>
      </c>
      <c r="F2904" s="115">
        <v>12831</v>
      </c>
      <c r="G2904" s="113">
        <v>5594</v>
      </c>
      <c r="H2904" s="113">
        <v>2455</v>
      </c>
      <c r="I2904" s="113">
        <v>2046</v>
      </c>
      <c r="J2904" s="112">
        <v>21295</v>
      </c>
      <c r="K2904" s="112">
        <v>11969</v>
      </c>
      <c r="L2904" s="112">
        <v>5018</v>
      </c>
      <c r="M2904" s="112">
        <v>2372</v>
      </c>
      <c r="N2904" s="113">
        <v>1936</v>
      </c>
      <c r="O2904" s="112">
        <v>18964</v>
      </c>
      <c r="P2904" s="112">
        <v>11755</v>
      </c>
      <c r="Q2904" s="112">
        <v>4438</v>
      </c>
      <c r="R2904" s="112">
        <v>1466</v>
      </c>
      <c r="S2904" s="113">
        <v>1305</v>
      </c>
      <c r="T2904" s="17">
        <v>7.6590749002113157E-2</v>
      </c>
      <c r="U2904" s="17">
        <v>7.2019383407135207E-2</v>
      </c>
      <c r="V2904" s="17">
        <v>0.11478676763650864</v>
      </c>
      <c r="W2904" s="17">
        <v>3.4991568296796061E-2</v>
      </c>
      <c r="X2904" s="17">
        <v>5.6818181818181879E-2</v>
      </c>
      <c r="Y2904" s="17">
        <v>7.6590749002113157E-2</v>
      </c>
      <c r="Z2904" s="17">
        <v>9.2930153321976183E-2</v>
      </c>
      <c r="AA2904" s="17">
        <v>0.20482446693947876</v>
      </c>
      <c r="AB2904" s="17">
        <v>0.28332462101411404</v>
      </c>
      <c r="AC2904" s="17">
        <v>0.34340118187787261</v>
      </c>
    </row>
    <row r="2905" spans="1:29" ht="12.75" customHeight="1" x14ac:dyDescent="0.2">
      <c r="A2905" s="19">
        <v>42956</v>
      </c>
      <c r="B2905" s="19">
        <v>42592</v>
      </c>
      <c r="C2905" s="19">
        <v>41136</v>
      </c>
      <c r="D2905" s="16" t="s">
        <v>5</v>
      </c>
      <c r="E2905" s="114">
        <v>22376</v>
      </c>
      <c r="F2905" s="115">
        <v>12260</v>
      </c>
      <c r="G2905" s="113">
        <v>5913</v>
      </c>
      <c r="H2905" s="113">
        <v>2266</v>
      </c>
      <c r="I2905" s="113">
        <v>1937</v>
      </c>
      <c r="J2905" s="112">
        <v>20884</v>
      </c>
      <c r="K2905" s="112">
        <v>11961</v>
      </c>
      <c r="L2905" s="112">
        <v>4900</v>
      </c>
      <c r="M2905" s="112">
        <v>2306</v>
      </c>
      <c r="N2905" s="113">
        <v>1717</v>
      </c>
      <c r="O2905" s="112">
        <v>18665</v>
      </c>
      <c r="P2905" s="112">
        <v>10971</v>
      </c>
      <c r="Q2905" s="112">
        <v>4565</v>
      </c>
      <c r="R2905" s="112">
        <v>1495</v>
      </c>
      <c r="S2905" s="113">
        <v>1634</v>
      </c>
      <c r="T2905" s="17">
        <v>7.1442252442060816E-2</v>
      </c>
      <c r="U2905" s="17">
        <v>2.4997909873756274E-2</v>
      </c>
      <c r="V2905" s="17">
        <v>0.20673469387755095</v>
      </c>
      <c r="W2905" s="17">
        <v>-1.7346053772766656E-2</v>
      </c>
      <c r="X2905" s="17">
        <v>0.12813046010483409</v>
      </c>
      <c r="Y2905" s="17">
        <v>7.1442252442060816E-2</v>
      </c>
      <c r="Z2905" s="17">
        <v>-5.1010140103723178E-2</v>
      </c>
      <c r="AA2905" s="17">
        <v>0.13102524866105592</v>
      </c>
      <c r="AB2905" s="17">
        <v>-4.8698572628043668E-2</v>
      </c>
      <c r="AC2905" s="17">
        <v>9.1267605633802873E-2</v>
      </c>
    </row>
    <row r="2906" spans="1:29" ht="12.75" customHeight="1" x14ac:dyDescent="0.2">
      <c r="A2906" s="19">
        <v>42957</v>
      </c>
      <c r="B2906" s="19">
        <v>42593</v>
      </c>
      <c r="C2906" s="19">
        <v>41137</v>
      </c>
      <c r="D2906" s="16" t="s">
        <v>6</v>
      </c>
      <c r="E2906" s="114">
        <v>22026</v>
      </c>
      <c r="F2906" s="115">
        <v>12233</v>
      </c>
      <c r="G2906" s="113">
        <v>5527</v>
      </c>
      <c r="H2906" s="113">
        <v>2338</v>
      </c>
      <c r="I2906" s="113">
        <v>1928</v>
      </c>
      <c r="J2906" s="112">
        <v>20438</v>
      </c>
      <c r="K2906" s="112">
        <v>11400</v>
      </c>
      <c r="L2906" s="112">
        <v>4889</v>
      </c>
      <c r="M2906" s="112">
        <v>2110</v>
      </c>
      <c r="N2906" s="113">
        <v>2039</v>
      </c>
      <c r="O2906" s="112">
        <v>19912</v>
      </c>
      <c r="P2906" s="112">
        <v>12098</v>
      </c>
      <c r="Q2906" s="112">
        <v>4492</v>
      </c>
      <c r="R2906" s="112">
        <v>1719</v>
      </c>
      <c r="S2906" s="113">
        <v>1603</v>
      </c>
      <c r="T2906" s="17">
        <v>7.769840493198954E-2</v>
      </c>
      <c r="U2906" s="17">
        <v>7.3070175438596507E-2</v>
      </c>
      <c r="V2906" s="17">
        <v>0.13049703415831448</v>
      </c>
      <c r="W2906" s="17">
        <v>0.1080568720379147</v>
      </c>
      <c r="X2906" s="17">
        <v>-5.4438450220696377E-2</v>
      </c>
      <c r="Y2906" s="17">
        <v>7.769840493198954E-2</v>
      </c>
      <c r="Z2906" s="17">
        <v>-2.5879917184264967E-2</v>
      </c>
      <c r="AA2906" s="17">
        <v>5.9624233128834359E-2</v>
      </c>
      <c r="AB2906" s="17">
        <v>0.16029776674937968</v>
      </c>
      <c r="AC2906" s="17">
        <v>6.2630480167014113E-3</v>
      </c>
    </row>
    <row r="2907" spans="1:29" ht="12.75" customHeight="1" x14ac:dyDescent="0.2">
      <c r="A2907" s="19">
        <v>42958</v>
      </c>
      <c r="B2907" s="19">
        <v>42594</v>
      </c>
      <c r="C2907" s="19">
        <v>41138</v>
      </c>
      <c r="D2907" s="16" t="s">
        <v>7</v>
      </c>
      <c r="E2907" s="114">
        <v>21032</v>
      </c>
      <c r="F2907" s="115">
        <v>11738</v>
      </c>
      <c r="G2907" s="113">
        <v>5262</v>
      </c>
      <c r="H2907" s="113">
        <v>2360</v>
      </c>
      <c r="I2907" s="113">
        <v>1672</v>
      </c>
      <c r="J2907" s="112">
        <v>20999</v>
      </c>
      <c r="K2907" s="112">
        <v>12013</v>
      </c>
      <c r="L2907" s="112">
        <v>4943</v>
      </c>
      <c r="M2907" s="112">
        <v>2216</v>
      </c>
      <c r="N2907" s="113">
        <v>1827</v>
      </c>
      <c r="O2907" s="112">
        <v>19991</v>
      </c>
      <c r="P2907" s="112">
        <v>12330</v>
      </c>
      <c r="Q2907" s="112">
        <v>4424</v>
      </c>
      <c r="R2907" s="112">
        <v>1704</v>
      </c>
      <c r="S2907" s="113">
        <v>1533</v>
      </c>
      <c r="T2907" s="17">
        <v>1.5715034049239573E-3</v>
      </c>
      <c r="U2907" s="17">
        <v>-2.2891867143927436E-2</v>
      </c>
      <c r="V2907" s="17">
        <v>6.45357070604895E-2</v>
      </c>
      <c r="W2907" s="17">
        <v>6.498194945848379E-2</v>
      </c>
      <c r="X2907" s="17">
        <v>-8.4838533114395154E-2</v>
      </c>
      <c r="Y2907" s="17">
        <v>1.5715034049239573E-3</v>
      </c>
      <c r="Z2907" s="17">
        <v>-3.6288998357963842E-2</v>
      </c>
      <c r="AA2907" s="17">
        <v>5.832662912308928E-2</v>
      </c>
      <c r="AB2907" s="17">
        <v>0.16716122650840748</v>
      </c>
      <c r="AC2907" s="17">
        <v>-1.2404016538688722E-2</v>
      </c>
    </row>
    <row r="2908" spans="1:29" ht="12.75" customHeight="1" x14ac:dyDescent="0.2">
      <c r="A2908" s="19">
        <v>42959</v>
      </c>
      <c r="B2908" s="19">
        <v>42595</v>
      </c>
      <c r="C2908" s="19">
        <v>41139</v>
      </c>
      <c r="D2908" s="16" t="s">
        <v>1</v>
      </c>
      <c r="E2908" s="114">
        <v>23527</v>
      </c>
      <c r="F2908" s="115">
        <v>12294</v>
      </c>
      <c r="G2908" s="113">
        <v>6361</v>
      </c>
      <c r="H2908" s="113">
        <v>2482</v>
      </c>
      <c r="I2908" s="113">
        <v>2390</v>
      </c>
      <c r="J2908" s="112">
        <v>22754</v>
      </c>
      <c r="K2908" s="112">
        <v>11882</v>
      </c>
      <c r="L2908" s="112">
        <v>6163</v>
      </c>
      <c r="M2908" s="112">
        <v>2405</v>
      </c>
      <c r="N2908" s="113">
        <v>2304</v>
      </c>
      <c r="O2908" s="112">
        <v>20199</v>
      </c>
      <c r="P2908" s="112">
        <v>12341</v>
      </c>
      <c r="Q2908" s="112">
        <v>4389</v>
      </c>
      <c r="R2908" s="112">
        <v>1778</v>
      </c>
      <c r="S2908" s="113">
        <v>1691</v>
      </c>
      <c r="T2908" s="17">
        <v>3.3972048870528182E-2</v>
      </c>
      <c r="U2908" s="17">
        <v>3.467429725635407E-2</v>
      </c>
      <c r="V2908" s="17">
        <v>3.2127210773973625E-2</v>
      </c>
      <c r="W2908" s="17">
        <v>3.2016632016631963E-2</v>
      </c>
      <c r="X2908" s="17">
        <v>3.732638888888884E-2</v>
      </c>
      <c r="Y2908" s="17">
        <v>3.3972048870528182E-2</v>
      </c>
      <c r="Z2908" s="17">
        <v>1.5697290152015819E-2</v>
      </c>
      <c r="AA2908" s="17">
        <v>7.5038026026702731E-2</v>
      </c>
      <c r="AB2908" s="17">
        <v>4.045307443365731E-3</v>
      </c>
      <c r="AC2908" s="17">
        <v>0.17966436327739399</v>
      </c>
    </row>
    <row r="2909" spans="1:29" ht="12.75" customHeight="1" x14ac:dyDescent="0.2">
      <c r="A2909" s="19">
        <v>42960</v>
      </c>
      <c r="B2909" s="19">
        <v>42596</v>
      </c>
      <c r="C2909" s="19">
        <v>41140</v>
      </c>
      <c r="D2909" s="16" t="s">
        <v>2</v>
      </c>
      <c r="E2909" s="114">
        <v>22842</v>
      </c>
      <c r="F2909" s="115">
        <v>12972</v>
      </c>
      <c r="G2909" s="113">
        <v>5582</v>
      </c>
      <c r="H2909" s="113">
        <v>2364</v>
      </c>
      <c r="I2909" s="113">
        <v>1924</v>
      </c>
      <c r="J2909" s="112">
        <v>22035</v>
      </c>
      <c r="K2909" s="112">
        <v>12500</v>
      </c>
      <c r="L2909" s="112">
        <v>5183</v>
      </c>
      <c r="M2909" s="112">
        <v>2267</v>
      </c>
      <c r="N2909" s="113">
        <v>2085</v>
      </c>
      <c r="O2909" s="112">
        <v>20205</v>
      </c>
      <c r="P2909" s="112">
        <v>12236</v>
      </c>
      <c r="Q2909" s="112">
        <v>4811</v>
      </c>
      <c r="R2909" s="112">
        <v>1558</v>
      </c>
      <c r="S2909" s="113">
        <v>1600</v>
      </c>
      <c r="T2909" s="17">
        <v>3.6623553437712619E-2</v>
      </c>
      <c r="U2909" s="17">
        <v>3.7760000000000016E-2</v>
      </c>
      <c r="V2909" s="17">
        <v>7.698244260081033E-2</v>
      </c>
      <c r="W2909" s="17">
        <v>4.2787825319805961E-2</v>
      </c>
      <c r="X2909" s="17">
        <v>-7.7218225419664277E-2</v>
      </c>
      <c r="Y2909" s="17">
        <v>3.6623553437712619E-2</v>
      </c>
      <c r="Z2909" s="17">
        <v>7.3774947580957928E-3</v>
      </c>
      <c r="AA2909" s="17">
        <v>5.2611729209881108E-2</v>
      </c>
      <c r="AB2909" s="17">
        <v>3.7752414398595224E-2</v>
      </c>
      <c r="AC2909" s="17">
        <v>0.19133126934984523</v>
      </c>
    </row>
    <row r="2910" spans="1:29" ht="12.75" customHeight="1" x14ac:dyDescent="0.2">
      <c r="A2910" s="19">
        <v>42961</v>
      </c>
      <c r="B2910" s="19">
        <v>42597</v>
      </c>
      <c r="C2910" s="19">
        <v>41141</v>
      </c>
      <c r="D2910" s="16" t="s">
        <v>3</v>
      </c>
      <c r="E2910" s="114">
        <v>21348</v>
      </c>
      <c r="F2910" s="115">
        <v>12213</v>
      </c>
      <c r="G2910" s="113">
        <v>5132</v>
      </c>
      <c r="H2910" s="113">
        <v>2378</v>
      </c>
      <c r="I2910" s="113">
        <v>1625</v>
      </c>
      <c r="J2910" s="112">
        <v>22297</v>
      </c>
      <c r="K2910" s="112">
        <v>12864</v>
      </c>
      <c r="L2910" s="112">
        <v>5241</v>
      </c>
      <c r="M2910" s="112">
        <v>2393</v>
      </c>
      <c r="N2910" s="113">
        <v>1799</v>
      </c>
      <c r="O2910" s="112">
        <v>20248</v>
      </c>
      <c r="P2910" s="112">
        <v>12934</v>
      </c>
      <c r="Q2910" s="112">
        <v>4191</v>
      </c>
      <c r="R2910" s="112">
        <v>1602</v>
      </c>
      <c r="S2910" s="113">
        <v>1521</v>
      </c>
      <c r="T2910" s="17">
        <v>-4.2561779611606898E-2</v>
      </c>
      <c r="U2910" s="17">
        <v>-5.0606343283582045E-2</v>
      </c>
      <c r="V2910" s="17">
        <v>-2.0797557717992743E-2</v>
      </c>
      <c r="W2910" s="17">
        <v>-6.268282490597521E-3</v>
      </c>
      <c r="X2910" s="17">
        <v>-9.6720400222345737E-2</v>
      </c>
      <c r="Y2910" s="17">
        <v>-4.2561779611606898E-2</v>
      </c>
      <c r="Z2910" s="17">
        <v>-6.8563148261134854E-2</v>
      </c>
      <c r="AA2910" s="17">
        <v>-3.4249153180278546E-2</v>
      </c>
      <c r="AB2910" s="17">
        <v>8.7334247828074973E-2</v>
      </c>
      <c r="AC2910" s="17">
        <v>-7.5654152445961298E-2</v>
      </c>
    </row>
    <row r="2911" spans="1:29" ht="12.75" customHeight="1" x14ac:dyDescent="0.2">
      <c r="A2911" s="19">
        <v>42962</v>
      </c>
      <c r="B2911" s="19">
        <v>42598</v>
      </c>
      <c r="C2911" s="19">
        <v>41142</v>
      </c>
      <c r="D2911" s="16" t="s">
        <v>4</v>
      </c>
      <c r="E2911" s="114">
        <v>21873</v>
      </c>
      <c r="F2911" s="115">
        <v>12608</v>
      </c>
      <c r="G2911" s="113">
        <v>4913</v>
      </c>
      <c r="H2911" s="113">
        <v>2219</v>
      </c>
      <c r="I2911" s="113">
        <v>2133</v>
      </c>
      <c r="J2911" s="112">
        <v>20958</v>
      </c>
      <c r="K2911" s="112">
        <v>11992</v>
      </c>
      <c r="L2911" s="112">
        <v>5010</v>
      </c>
      <c r="M2911" s="112">
        <v>2097</v>
      </c>
      <c r="N2911" s="113">
        <v>1859</v>
      </c>
      <c r="O2911" s="112">
        <v>17256</v>
      </c>
      <c r="P2911" s="112">
        <v>11039</v>
      </c>
      <c r="Q2911" s="112">
        <v>3840</v>
      </c>
      <c r="R2911" s="112">
        <v>1241</v>
      </c>
      <c r="S2911" s="113">
        <v>1136</v>
      </c>
      <c r="T2911" s="17">
        <v>4.3658746063555576E-2</v>
      </c>
      <c r="U2911" s="17">
        <v>5.1367578385590473E-2</v>
      </c>
      <c r="V2911" s="17">
        <v>-1.9361277445109737E-2</v>
      </c>
      <c r="W2911" s="17">
        <v>5.8178350023843528E-2</v>
      </c>
      <c r="X2911" s="17">
        <v>0.14739107046799349</v>
      </c>
      <c r="Y2911" s="17">
        <v>4.3658746063555576E-2</v>
      </c>
      <c r="Z2911" s="17">
        <v>0.1079086115992971</v>
      </c>
      <c r="AA2911" s="17">
        <v>9.1535214396800679E-2</v>
      </c>
      <c r="AB2911" s="17">
        <v>0.19172932330827064</v>
      </c>
      <c r="AC2911" s="17">
        <v>0.42771084337349397</v>
      </c>
    </row>
    <row r="2912" spans="1:29" ht="12.75" customHeight="1" x14ac:dyDescent="0.2">
      <c r="A2912" s="19">
        <v>42963</v>
      </c>
      <c r="B2912" s="19">
        <v>42599</v>
      </c>
      <c r="C2912" s="19">
        <v>41143</v>
      </c>
      <c r="D2912" s="16" t="s">
        <v>5</v>
      </c>
      <c r="E2912" s="114">
        <v>22207</v>
      </c>
      <c r="F2912" s="115">
        <v>12999</v>
      </c>
      <c r="G2912" s="113">
        <v>5245</v>
      </c>
      <c r="H2912" s="113">
        <v>1895</v>
      </c>
      <c r="I2912" s="113">
        <v>2068</v>
      </c>
      <c r="J2912" s="112">
        <v>20924</v>
      </c>
      <c r="K2912" s="112">
        <v>11989</v>
      </c>
      <c r="L2912" s="112">
        <v>5097</v>
      </c>
      <c r="M2912" s="112">
        <v>2070</v>
      </c>
      <c r="N2912" s="113">
        <v>1768</v>
      </c>
      <c r="O2912" s="112">
        <v>17924</v>
      </c>
      <c r="P2912" s="112">
        <v>11184</v>
      </c>
      <c r="Q2912" s="112">
        <v>4177</v>
      </c>
      <c r="R2912" s="112">
        <v>1251</v>
      </c>
      <c r="S2912" s="113">
        <v>1312</v>
      </c>
      <c r="T2912" s="17">
        <v>6.1317147772892433E-2</v>
      </c>
      <c r="U2912" s="17">
        <v>8.4243890232713392E-2</v>
      </c>
      <c r="V2912" s="17">
        <v>2.9036688247989106E-2</v>
      </c>
      <c r="W2912" s="17">
        <v>-8.454106280193241E-2</v>
      </c>
      <c r="X2912" s="17">
        <v>0.1696832579185521</v>
      </c>
      <c r="Y2912" s="17">
        <v>6.1317147772892433E-2</v>
      </c>
      <c r="Z2912" s="17">
        <v>0.17245422566970325</v>
      </c>
      <c r="AA2912" s="17">
        <v>0.27120698012602995</v>
      </c>
      <c r="AB2912" s="17">
        <v>-2.3699124162802732E-2</v>
      </c>
      <c r="AC2912" s="17">
        <v>0.55138784696174037</v>
      </c>
    </row>
    <row r="2913" spans="1:29" ht="12.75" customHeight="1" x14ac:dyDescent="0.2">
      <c r="A2913" s="19">
        <v>42964</v>
      </c>
      <c r="B2913" s="19">
        <v>42600</v>
      </c>
      <c r="C2913" s="19">
        <v>41144</v>
      </c>
      <c r="D2913" s="16" t="s">
        <v>6</v>
      </c>
      <c r="E2913" s="114">
        <v>21882</v>
      </c>
      <c r="F2913" s="115">
        <v>12579</v>
      </c>
      <c r="G2913" s="113">
        <v>5034</v>
      </c>
      <c r="H2913" s="113">
        <v>2108</v>
      </c>
      <c r="I2913" s="113">
        <v>2161</v>
      </c>
      <c r="J2913" s="112">
        <v>21018</v>
      </c>
      <c r="K2913" s="112">
        <v>11225</v>
      </c>
      <c r="L2913" s="112">
        <v>4881</v>
      </c>
      <c r="M2913" s="112">
        <v>3042</v>
      </c>
      <c r="N2913" s="113">
        <v>1870</v>
      </c>
      <c r="O2913" s="112">
        <v>17713</v>
      </c>
      <c r="P2913" s="112">
        <v>11001</v>
      </c>
      <c r="Q2913" s="112">
        <v>3912</v>
      </c>
      <c r="R2913" s="112">
        <v>1339</v>
      </c>
      <c r="S2913" s="113">
        <v>1461</v>
      </c>
      <c r="T2913" s="17">
        <v>4.1107622038252911E-2</v>
      </c>
      <c r="U2913" s="17">
        <v>0.12062360801781735</v>
      </c>
      <c r="V2913" s="17">
        <v>3.1346035648432746E-2</v>
      </c>
      <c r="W2913" s="17">
        <v>-0.30703484549638393</v>
      </c>
      <c r="X2913" s="17">
        <v>0.155614973262032</v>
      </c>
      <c r="Y2913" s="17">
        <v>4.1107622038252911E-2</v>
      </c>
      <c r="Z2913" s="17">
        <v>0.11813333333333342</v>
      </c>
      <c r="AA2913" s="17">
        <v>0.20200573065902572</v>
      </c>
      <c r="AB2913" s="17">
        <v>0.28693528693528703</v>
      </c>
      <c r="AC2913" s="17">
        <v>0.41612057667103541</v>
      </c>
    </row>
    <row r="2914" spans="1:29" ht="12.75" customHeight="1" x14ac:dyDescent="0.2">
      <c r="A2914" s="19">
        <v>42965</v>
      </c>
      <c r="B2914" s="19">
        <v>42601</v>
      </c>
      <c r="C2914" s="19">
        <v>41145</v>
      </c>
      <c r="D2914" s="16" t="s">
        <v>7</v>
      </c>
      <c r="E2914" s="114">
        <v>21164</v>
      </c>
      <c r="F2914" s="115">
        <v>12176</v>
      </c>
      <c r="G2914" s="113">
        <v>4984</v>
      </c>
      <c r="H2914" s="113">
        <v>2005</v>
      </c>
      <c r="I2914" s="113">
        <v>1999</v>
      </c>
      <c r="J2914" s="112">
        <v>19910</v>
      </c>
      <c r="K2914" s="112">
        <v>11319</v>
      </c>
      <c r="L2914" s="112">
        <v>5126</v>
      </c>
      <c r="M2914" s="112">
        <v>2114</v>
      </c>
      <c r="N2914" s="113">
        <v>1351</v>
      </c>
      <c r="O2914" s="112">
        <v>17851</v>
      </c>
      <c r="P2914" s="112">
        <v>11064</v>
      </c>
      <c r="Q2914" s="112">
        <v>3995</v>
      </c>
      <c r="R2914" s="112">
        <v>1305</v>
      </c>
      <c r="S2914" s="113">
        <v>1487</v>
      </c>
      <c r="T2914" s="17">
        <v>6.2983425414364635E-2</v>
      </c>
      <c r="U2914" s="17">
        <v>7.5713402244014461E-2</v>
      </c>
      <c r="V2914" s="17">
        <v>-2.770191182208348E-2</v>
      </c>
      <c r="W2914" s="17">
        <v>-5.1561021759697234E-2</v>
      </c>
      <c r="X2914" s="17">
        <v>0.47964470762398226</v>
      </c>
      <c r="Y2914" s="17">
        <v>6.2983425414364635E-2</v>
      </c>
      <c r="Z2914" s="17">
        <v>0.12876610735144145</v>
      </c>
      <c r="AA2914" s="17">
        <v>0.25415198792148974</v>
      </c>
      <c r="AB2914" s="17">
        <v>0.21294615849969745</v>
      </c>
      <c r="AC2914" s="17">
        <v>0.23242909987669536</v>
      </c>
    </row>
    <row r="2915" spans="1:29" ht="12.75" customHeight="1" x14ac:dyDescent="0.2">
      <c r="A2915" s="19">
        <v>42966</v>
      </c>
      <c r="B2915" s="19">
        <v>42602</v>
      </c>
      <c r="C2915" s="19">
        <v>41146</v>
      </c>
      <c r="D2915" s="16" t="s">
        <v>1</v>
      </c>
      <c r="E2915" s="114">
        <v>23264</v>
      </c>
      <c r="F2915" s="115">
        <v>12041</v>
      </c>
      <c r="G2915" s="113">
        <v>6331</v>
      </c>
      <c r="H2915" s="113">
        <v>2457</v>
      </c>
      <c r="I2915" s="113">
        <v>2435</v>
      </c>
      <c r="J2915" s="112">
        <v>21542</v>
      </c>
      <c r="K2915" s="112">
        <v>11363</v>
      </c>
      <c r="L2915" s="112">
        <v>5695</v>
      </c>
      <c r="M2915" s="112">
        <v>2161</v>
      </c>
      <c r="N2915" s="113">
        <v>2323</v>
      </c>
      <c r="O2915" s="112">
        <v>18127</v>
      </c>
      <c r="P2915" s="112">
        <v>10887</v>
      </c>
      <c r="Q2915" s="112">
        <v>4257</v>
      </c>
      <c r="R2915" s="112">
        <v>1360</v>
      </c>
      <c r="S2915" s="113">
        <v>1623</v>
      </c>
      <c r="T2915" s="17">
        <v>7.9936867514622589E-2</v>
      </c>
      <c r="U2915" s="17">
        <v>5.9667341371116844E-2</v>
      </c>
      <c r="V2915" s="17">
        <v>0.11167690956979803</v>
      </c>
      <c r="W2915" s="17">
        <v>0.13697362332253582</v>
      </c>
      <c r="X2915" s="17">
        <v>4.8213517003874218E-2</v>
      </c>
      <c r="Y2915" s="17">
        <v>7.9936867514622589E-2</v>
      </c>
      <c r="Z2915" s="17">
        <v>8.2142536173272163E-2</v>
      </c>
      <c r="AA2915" s="17">
        <v>0.23507608271556779</v>
      </c>
      <c r="AB2915" s="17">
        <v>0.45729537366548034</v>
      </c>
      <c r="AC2915" s="17">
        <v>0.39142857142857146</v>
      </c>
    </row>
    <row r="2916" spans="1:29" ht="12.75" customHeight="1" x14ac:dyDescent="0.2">
      <c r="A2916" s="19">
        <v>42967</v>
      </c>
      <c r="B2916" s="19">
        <v>42603</v>
      </c>
      <c r="C2916" s="19">
        <v>41147</v>
      </c>
      <c r="D2916" s="16" t="s">
        <v>2</v>
      </c>
      <c r="E2916" s="114">
        <v>22004</v>
      </c>
      <c r="F2916" s="115">
        <v>12771</v>
      </c>
      <c r="G2916" s="113">
        <v>5233</v>
      </c>
      <c r="H2916" s="113">
        <v>2280</v>
      </c>
      <c r="I2916" s="113">
        <v>1720</v>
      </c>
      <c r="J2916" s="112">
        <v>21011</v>
      </c>
      <c r="K2916" s="112">
        <v>12182</v>
      </c>
      <c r="L2916" s="112">
        <v>5337</v>
      </c>
      <c r="M2916" s="112">
        <v>1723</v>
      </c>
      <c r="N2916" s="113">
        <v>1769</v>
      </c>
      <c r="O2916" s="112">
        <v>17162</v>
      </c>
      <c r="P2916" s="112">
        <v>10485</v>
      </c>
      <c r="Q2916" s="112">
        <v>4107</v>
      </c>
      <c r="R2916" s="112">
        <v>1132</v>
      </c>
      <c r="S2916" s="113">
        <v>1438</v>
      </c>
      <c r="T2916" s="17">
        <v>4.7260958545523701E-2</v>
      </c>
      <c r="U2916" s="17">
        <v>4.8350024626498067E-2</v>
      </c>
      <c r="V2916" s="17">
        <v>-1.9486602960464672E-2</v>
      </c>
      <c r="W2916" s="17">
        <v>0.32327336041787569</v>
      </c>
      <c r="X2916" s="17">
        <v>-2.7699265121537642E-2</v>
      </c>
      <c r="Y2916" s="17">
        <v>4.7260958545523701E-2</v>
      </c>
      <c r="Z2916" s="17">
        <v>7.6994434137291234E-2</v>
      </c>
      <c r="AA2916" s="17">
        <v>0.29915590863952324</v>
      </c>
      <c r="AB2916" s="17">
        <v>0.32712456344586727</v>
      </c>
      <c r="AC2916" s="17">
        <v>0.15050167224080258</v>
      </c>
    </row>
    <row r="2917" spans="1:29" ht="12.75" customHeight="1" x14ac:dyDescent="0.2">
      <c r="A2917" s="19">
        <v>42968</v>
      </c>
      <c r="B2917" s="19">
        <v>42604</v>
      </c>
      <c r="C2917" s="19">
        <v>41148</v>
      </c>
      <c r="D2917" s="16" t="s">
        <v>3</v>
      </c>
      <c r="E2917" s="114">
        <v>20809</v>
      </c>
      <c r="F2917" s="115">
        <v>12306</v>
      </c>
      <c r="G2917" s="113">
        <v>4940</v>
      </c>
      <c r="H2917" s="113">
        <v>2000</v>
      </c>
      <c r="I2917" s="113">
        <v>1563</v>
      </c>
      <c r="J2917" s="112">
        <v>21134</v>
      </c>
      <c r="K2917" s="112">
        <v>12299</v>
      </c>
      <c r="L2917" s="112">
        <v>4973</v>
      </c>
      <c r="M2917" s="112">
        <v>2011</v>
      </c>
      <c r="N2917" s="113">
        <v>1851</v>
      </c>
      <c r="O2917" s="112">
        <v>16554</v>
      </c>
      <c r="P2917" s="112">
        <v>11476</v>
      </c>
      <c r="Q2917" s="112">
        <v>2857</v>
      </c>
      <c r="R2917" s="112">
        <v>1117</v>
      </c>
      <c r="S2917" s="113">
        <v>1104</v>
      </c>
      <c r="T2917" s="17">
        <v>-1.5378063783476836E-2</v>
      </c>
      <c r="U2917" s="17">
        <v>5.6915196357421038E-4</v>
      </c>
      <c r="V2917" s="17">
        <v>-6.6358335009049085E-3</v>
      </c>
      <c r="W2917" s="17">
        <v>-5.4699154649427983E-3</v>
      </c>
      <c r="X2917" s="17">
        <v>-0.15559157212317665</v>
      </c>
      <c r="Y2917" s="17">
        <v>-1.5378063783476836E-2</v>
      </c>
      <c r="Z2917" s="17">
        <v>8.7390651232658767E-2</v>
      </c>
      <c r="AA2917" s="17">
        <v>0.15880835092657763</v>
      </c>
      <c r="AB2917" s="17">
        <v>0.42348754448398584</v>
      </c>
      <c r="AC2917" s="17">
        <v>0.64353312302839116</v>
      </c>
    </row>
    <row r="2918" spans="1:29" ht="12.75" customHeight="1" x14ac:dyDescent="0.2">
      <c r="A2918" s="19">
        <v>42969</v>
      </c>
      <c r="B2918" s="19">
        <v>42605</v>
      </c>
      <c r="C2918" s="19">
        <v>41149</v>
      </c>
      <c r="D2918" s="16" t="s">
        <v>4</v>
      </c>
      <c r="E2918" s="114">
        <v>18909</v>
      </c>
      <c r="F2918" s="115">
        <v>11442</v>
      </c>
      <c r="G2918" s="113">
        <v>4435</v>
      </c>
      <c r="H2918" s="113">
        <v>1705</v>
      </c>
      <c r="I2918" s="113">
        <v>1327</v>
      </c>
      <c r="J2918" s="112">
        <v>18085</v>
      </c>
      <c r="K2918" s="112">
        <v>10547</v>
      </c>
      <c r="L2918" s="112">
        <v>4437</v>
      </c>
      <c r="M2918" s="112">
        <v>1589</v>
      </c>
      <c r="N2918" s="113">
        <v>1512</v>
      </c>
      <c r="O2918" s="112">
        <v>13943</v>
      </c>
      <c r="P2918" s="112">
        <v>9183</v>
      </c>
      <c r="Q2918" s="112">
        <v>2795</v>
      </c>
      <c r="R2918" s="112">
        <v>1002</v>
      </c>
      <c r="S2918" s="113">
        <v>963</v>
      </c>
      <c r="T2918" s="17">
        <v>4.5562620956593802E-2</v>
      </c>
      <c r="U2918" s="17">
        <v>8.4858253531810091E-2</v>
      </c>
      <c r="V2918" s="17">
        <v>-4.5075501464952872E-4</v>
      </c>
      <c r="W2918" s="17">
        <v>7.3001887979861513E-2</v>
      </c>
      <c r="X2918" s="17">
        <v>-0.12235449735449733</v>
      </c>
      <c r="Y2918" s="17">
        <v>4.5562620956593802E-2</v>
      </c>
      <c r="Z2918" s="17">
        <v>0.25694825881577499</v>
      </c>
      <c r="AA2918" s="17">
        <v>0.33544113218909977</v>
      </c>
      <c r="AB2918" s="17">
        <v>0.3268482490272373</v>
      </c>
      <c r="AC2918" s="17">
        <v>0.20966271649954416</v>
      </c>
    </row>
    <row r="2919" spans="1:29" ht="12.75" customHeight="1" x14ac:dyDescent="0.2">
      <c r="A2919" s="19">
        <v>42970</v>
      </c>
      <c r="B2919" s="19">
        <v>42606</v>
      </c>
      <c r="C2919" s="19">
        <v>41150</v>
      </c>
      <c r="D2919" s="16" t="s">
        <v>5</v>
      </c>
      <c r="E2919" s="114">
        <v>18558</v>
      </c>
      <c r="F2919" s="115">
        <v>11424</v>
      </c>
      <c r="G2919" s="113">
        <v>4304</v>
      </c>
      <c r="H2919" s="113">
        <v>1658</v>
      </c>
      <c r="I2919" s="113">
        <v>1172</v>
      </c>
      <c r="J2919" s="112">
        <v>17502</v>
      </c>
      <c r="K2919" s="112">
        <v>10056</v>
      </c>
      <c r="L2919" s="112">
        <v>4508</v>
      </c>
      <c r="M2919" s="112">
        <v>1445</v>
      </c>
      <c r="N2919" s="113">
        <v>1493</v>
      </c>
      <c r="O2919" s="112">
        <v>15062</v>
      </c>
      <c r="P2919" s="112">
        <v>9882</v>
      </c>
      <c r="Q2919" s="112">
        <v>3132</v>
      </c>
      <c r="R2919" s="112">
        <v>953</v>
      </c>
      <c r="S2919" s="113">
        <v>1095</v>
      </c>
      <c r="T2919" s="17">
        <v>6.0335961604388144E-2</v>
      </c>
      <c r="U2919" s="17">
        <v>0.13603818615751795</v>
      </c>
      <c r="V2919" s="17">
        <v>-4.5252883762200491E-2</v>
      </c>
      <c r="W2919" s="17">
        <v>0.14740484429065748</v>
      </c>
      <c r="X2919" s="17">
        <v>-0.21500334896182183</v>
      </c>
      <c r="Y2919" s="17">
        <v>6.0335961604388144E-2</v>
      </c>
      <c r="Z2919" s="17">
        <v>0.24254948879704163</v>
      </c>
      <c r="AA2919" s="17">
        <v>0.51017543859649117</v>
      </c>
      <c r="AB2919" s="17">
        <v>0.45950704225352124</v>
      </c>
      <c r="AC2919" s="17">
        <v>-8.3659108678655225E-2</v>
      </c>
    </row>
    <row r="2920" spans="1:29" ht="12.75" customHeight="1" x14ac:dyDescent="0.2">
      <c r="A2920" s="19">
        <v>42971</v>
      </c>
      <c r="B2920" s="19">
        <v>42607</v>
      </c>
      <c r="C2920" s="19">
        <v>41151</v>
      </c>
      <c r="D2920" s="16" t="s">
        <v>6</v>
      </c>
      <c r="E2920" s="114">
        <v>19507</v>
      </c>
      <c r="F2920" s="115">
        <v>11576</v>
      </c>
      <c r="G2920" s="113">
        <v>4508</v>
      </c>
      <c r="H2920" s="113">
        <v>1792</v>
      </c>
      <c r="I2920" s="113">
        <v>1631</v>
      </c>
      <c r="J2920" s="112">
        <v>17633</v>
      </c>
      <c r="K2920" s="112">
        <v>9930</v>
      </c>
      <c r="L2920" s="112">
        <v>4444</v>
      </c>
      <c r="M2920" s="112">
        <v>1685</v>
      </c>
      <c r="N2920" s="113">
        <v>1574</v>
      </c>
      <c r="O2920" s="112">
        <v>15700</v>
      </c>
      <c r="P2920" s="112">
        <v>10781</v>
      </c>
      <c r="Q2920" s="112">
        <v>2389</v>
      </c>
      <c r="R2920" s="112">
        <v>1252</v>
      </c>
      <c r="S2920" s="113">
        <v>1278</v>
      </c>
      <c r="T2920" s="17">
        <v>0.10627800147450794</v>
      </c>
      <c r="U2920" s="17">
        <v>0.16576032225579063</v>
      </c>
      <c r="V2920" s="17">
        <v>1.4401440144014455E-2</v>
      </c>
      <c r="W2920" s="17">
        <v>6.3501483679525128E-2</v>
      </c>
      <c r="X2920" s="17">
        <v>3.6213468869123355E-2</v>
      </c>
      <c r="Y2920" s="17">
        <v>0.10627800147450794</v>
      </c>
      <c r="Z2920" s="17">
        <v>0.26846373000219148</v>
      </c>
      <c r="AA2920" s="17">
        <v>0.30025959042399775</v>
      </c>
      <c r="AB2920" s="17">
        <v>0.4382022471910112</v>
      </c>
      <c r="AC2920" s="17">
        <v>0.21807318894697536</v>
      </c>
    </row>
    <row r="2921" spans="1:29" ht="12.75" customHeight="1" x14ac:dyDescent="0.2">
      <c r="A2921" s="19">
        <v>42972</v>
      </c>
      <c r="B2921" s="19">
        <v>42608</v>
      </c>
      <c r="C2921" s="19">
        <v>41152</v>
      </c>
      <c r="D2921" s="16" t="s">
        <v>7</v>
      </c>
      <c r="E2921" s="114">
        <v>18491</v>
      </c>
      <c r="F2921" s="115">
        <v>10974</v>
      </c>
      <c r="G2921" s="113">
        <v>4248</v>
      </c>
      <c r="H2921" s="113">
        <v>1805</v>
      </c>
      <c r="I2921" s="113">
        <v>1464</v>
      </c>
      <c r="J2921" s="112">
        <v>16867</v>
      </c>
      <c r="K2921" s="112">
        <v>10275</v>
      </c>
      <c r="L2921" s="112">
        <v>3523</v>
      </c>
      <c r="M2921" s="112">
        <v>1426</v>
      </c>
      <c r="N2921" s="113">
        <v>1643</v>
      </c>
      <c r="O2921" s="112">
        <v>18527</v>
      </c>
      <c r="P2921" s="112">
        <v>10890</v>
      </c>
      <c r="Q2921" s="112">
        <v>5041</v>
      </c>
      <c r="R2921" s="112">
        <v>1245</v>
      </c>
      <c r="S2921" s="113">
        <v>1351</v>
      </c>
      <c r="T2921" s="17">
        <v>9.6282682160431676E-2</v>
      </c>
      <c r="U2921" s="17">
        <v>6.8029197080291981E-2</v>
      </c>
      <c r="V2921" s="17">
        <v>0.20579051944365601</v>
      </c>
      <c r="W2921" s="17">
        <v>0.26577840112201967</v>
      </c>
      <c r="X2921" s="17">
        <v>-0.10894704808277544</v>
      </c>
      <c r="Y2921" s="17">
        <v>9.6282682160431676E-2</v>
      </c>
      <c r="Z2921" s="17">
        <v>0.27664029781293631</v>
      </c>
      <c r="AA2921" s="17">
        <v>0.24977934686672554</v>
      </c>
      <c r="AB2921" s="17">
        <v>0.65444546287809358</v>
      </c>
      <c r="AC2921" s="17">
        <v>0.20197044334975378</v>
      </c>
    </row>
    <row r="2922" spans="1:29" ht="12.75" customHeight="1" x14ac:dyDescent="0.2">
      <c r="A2922" s="19">
        <v>42973</v>
      </c>
      <c r="B2922" s="19">
        <v>42609</v>
      </c>
      <c r="C2922" s="19">
        <v>41153</v>
      </c>
      <c r="D2922" s="16" t="s">
        <v>1</v>
      </c>
      <c r="E2922" s="114">
        <v>20527</v>
      </c>
      <c r="F2922" s="115">
        <v>10715</v>
      </c>
      <c r="G2922" s="113">
        <v>5942</v>
      </c>
      <c r="H2922" s="113">
        <v>1751</v>
      </c>
      <c r="I2922" s="113">
        <v>2119</v>
      </c>
      <c r="J2922" s="112">
        <v>18811</v>
      </c>
      <c r="K2922" s="112">
        <v>9819</v>
      </c>
      <c r="L2922" s="112">
        <v>5279</v>
      </c>
      <c r="M2922" s="112">
        <v>1724</v>
      </c>
      <c r="N2922" s="113">
        <v>1989</v>
      </c>
      <c r="O2922" s="112">
        <v>19164</v>
      </c>
      <c r="P2922" s="112">
        <v>10993</v>
      </c>
      <c r="Q2922" s="112">
        <v>5408</v>
      </c>
      <c r="R2922" s="112">
        <v>1328</v>
      </c>
      <c r="S2922" s="113">
        <v>1435</v>
      </c>
      <c r="T2922" s="17">
        <v>9.1223220456116083E-2</v>
      </c>
      <c r="U2922" s="17">
        <v>9.1251654954679795E-2</v>
      </c>
      <c r="V2922" s="17">
        <v>0.12559196817579088</v>
      </c>
      <c r="W2922" s="17">
        <v>1.5661252900232014E-2</v>
      </c>
      <c r="X2922" s="17">
        <v>6.5359477124182996E-2</v>
      </c>
      <c r="Y2922" s="17">
        <v>9.1223220456116083E-2</v>
      </c>
      <c r="Z2922" s="17">
        <v>0.12517063950435792</v>
      </c>
      <c r="AA2922" s="17">
        <v>0.29427140056632539</v>
      </c>
      <c r="AB2922" s="17">
        <v>0.176747311827957</v>
      </c>
      <c r="AC2922" s="17">
        <v>0.31288723667905827</v>
      </c>
    </row>
    <row r="2923" spans="1:29" ht="12.75" customHeight="1" x14ac:dyDescent="0.2">
      <c r="A2923" s="19">
        <v>42974</v>
      </c>
      <c r="B2923" s="19">
        <v>42610</v>
      </c>
      <c r="C2923" s="19">
        <v>41154</v>
      </c>
      <c r="D2923" s="16" t="s">
        <v>2</v>
      </c>
      <c r="E2923" s="114">
        <v>19239</v>
      </c>
      <c r="F2923" s="115">
        <v>11328</v>
      </c>
      <c r="G2923" s="113">
        <v>4823</v>
      </c>
      <c r="H2923" s="113">
        <v>1651</v>
      </c>
      <c r="I2923" s="113">
        <v>1437</v>
      </c>
      <c r="J2923" s="112">
        <v>16677</v>
      </c>
      <c r="K2923" s="112">
        <v>9835</v>
      </c>
      <c r="L2923" s="112">
        <v>4074</v>
      </c>
      <c r="M2923" s="112">
        <v>1380</v>
      </c>
      <c r="N2923" s="113">
        <v>1388</v>
      </c>
      <c r="O2923" s="112">
        <v>15589</v>
      </c>
      <c r="P2923" s="112">
        <v>9998</v>
      </c>
      <c r="Q2923" s="112">
        <v>3657</v>
      </c>
      <c r="R2923" s="112">
        <v>1108</v>
      </c>
      <c r="S2923" s="113">
        <v>826</v>
      </c>
      <c r="T2923" s="17">
        <v>0.15362475265335496</v>
      </c>
      <c r="U2923" s="17">
        <v>0.15180477885104215</v>
      </c>
      <c r="V2923" s="17">
        <v>0.18384879725085912</v>
      </c>
      <c r="W2923" s="17">
        <v>0.19637681159420284</v>
      </c>
      <c r="X2923" s="17">
        <v>3.5302593659942261E-2</v>
      </c>
      <c r="Y2923" s="17">
        <v>0.15362475265335496</v>
      </c>
      <c r="Z2923" s="17">
        <v>0.17170045510964016</v>
      </c>
      <c r="AA2923" s="17">
        <v>0.39594790159189586</v>
      </c>
      <c r="AB2923" s="17">
        <v>0.14892136395267919</v>
      </c>
      <c r="AC2923" s="17">
        <v>0.15607401448109415</v>
      </c>
    </row>
    <row r="2924" spans="1:29" ht="12.75" customHeight="1" x14ac:dyDescent="0.2">
      <c r="A2924" s="19">
        <v>42975</v>
      </c>
      <c r="B2924" s="19">
        <v>42611</v>
      </c>
      <c r="C2924" s="19">
        <v>41155</v>
      </c>
      <c r="D2924" s="16" t="s">
        <v>3</v>
      </c>
      <c r="E2924" s="114">
        <v>16378</v>
      </c>
      <c r="F2924" s="115">
        <v>9929</v>
      </c>
      <c r="G2924" s="113">
        <v>3732</v>
      </c>
      <c r="H2924" s="113">
        <v>1678</v>
      </c>
      <c r="I2924" s="113">
        <v>1039</v>
      </c>
      <c r="J2924" s="112">
        <v>15910</v>
      </c>
      <c r="K2924" s="112">
        <v>10277</v>
      </c>
      <c r="L2924" s="112">
        <v>3513</v>
      </c>
      <c r="M2924" s="112">
        <v>1165</v>
      </c>
      <c r="N2924" s="113">
        <v>955</v>
      </c>
      <c r="O2924" s="112">
        <v>16084</v>
      </c>
      <c r="P2924" s="112">
        <v>10657</v>
      </c>
      <c r="Q2924" s="112">
        <v>3236</v>
      </c>
      <c r="R2924" s="112">
        <v>987</v>
      </c>
      <c r="S2924" s="113">
        <v>1204</v>
      </c>
      <c r="T2924" s="17">
        <v>2.9415461973601564E-2</v>
      </c>
      <c r="U2924" s="17">
        <v>-3.3862021990853308E-2</v>
      </c>
      <c r="V2924" s="17">
        <v>6.233988044406491E-2</v>
      </c>
      <c r="W2924" s="17">
        <v>0.44034334763948491</v>
      </c>
      <c r="X2924" s="17">
        <v>8.7958115183246033E-2</v>
      </c>
      <c r="Y2924" s="17">
        <v>2.9415461973601564E-2</v>
      </c>
      <c r="Z2924" s="17">
        <v>6.7634408602150531E-2</v>
      </c>
      <c r="AA2924" s="17">
        <v>0.13711151736745886</v>
      </c>
      <c r="AB2924" s="17">
        <v>0.54654377880184324</v>
      </c>
      <c r="AC2924" s="17">
        <v>-7.8083407275953864E-2</v>
      </c>
    </row>
    <row r="2925" spans="1:29" ht="12.75" customHeight="1" x14ac:dyDescent="0.2">
      <c r="A2925" s="19">
        <v>42976</v>
      </c>
      <c r="B2925" s="19">
        <v>42612</v>
      </c>
      <c r="C2925" s="19">
        <v>41156</v>
      </c>
      <c r="D2925" s="16" t="s">
        <v>4</v>
      </c>
      <c r="E2925" s="114">
        <v>14877</v>
      </c>
      <c r="F2925" s="115">
        <v>9298</v>
      </c>
      <c r="G2925" s="113">
        <v>3255</v>
      </c>
      <c r="H2925" s="113">
        <v>1299</v>
      </c>
      <c r="I2925" s="113">
        <v>1025</v>
      </c>
      <c r="J2925" s="112">
        <v>14433</v>
      </c>
      <c r="K2925" s="112">
        <v>8973</v>
      </c>
      <c r="L2925" s="112">
        <v>3295</v>
      </c>
      <c r="M2925" s="112">
        <v>1051</v>
      </c>
      <c r="N2925" s="113">
        <v>1114</v>
      </c>
      <c r="O2925" s="112">
        <v>14810</v>
      </c>
      <c r="P2925" s="112">
        <v>9783</v>
      </c>
      <c r="Q2925" s="112">
        <v>3024</v>
      </c>
      <c r="R2925" s="112">
        <v>981</v>
      </c>
      <c r="S2925" s="113">
        <v>1022</v>
      </c>
      <c r="T2925" s="17">
        <v>3.0762835169403369E-2</v>
      </c>
      <c r="U2925" s="17">
        <v>3.6219770422378339E-2</v>
      </c>
      <c r="V2925" s="17">
        <v>-1.2139605462822445E-2</v>
      </c>
      <c r="W2925" s="17">
        <v>0.235965746907707</v>
      </c>
      <c r="X2925" s="17">
        <v>-7.989228007181326E-2</v>
      </c>
      <c r="Y2925" s="17">
        <v>3.0762835169403369E-2</v>
      </c>
      <c r="Z2925" s="17">
        <v>3.7491631332291941E-2</v>
      </c>
      <c r="AA2925" s="17">
        <v>-0.12804714706670239</v>
      </c>
      <c r="AB2925" s="17">
        <v>-7.0815450643776812E-2</v>
      </c>
      <c r="AC2925" s="17">
        <v>-0.14082145850796313</v>
      </c>
    </row>
    <row r="2926" spans="1:29" ht="12.75" customHeight="1" x14ac:dyDescent="0.2">
      <c r="A2926" s="19">
        <v>42977</v>
      </c>
      <c r="B2926" s="19">
        <v>42613</v>
      </c>
      <c r="C2926" s="19">
        <v>41157</v>
      </c>
      <c r="D2926" s="16" t="s">
        <v>5</v>
      </c>
      <c r="E2926" s="114">
        <v>18683</v>
      </c>
      <c r="F2926" s="115">
        <v>10908</v>
      </c>
      <c r="G2926" s="113">
        <v>4886</v>
      </c>
      <c r="H2926" s="113">
        <v>1490</v>
      </c>
      <c r="I2926" s="113">
        <v>1399</v>
      </c>
      <c r="J2926" s="112">
        <v>17988</v>
      </c>
      <c r="K2926" s="112">
        <v>10649</v>
      </c>
      <c r="L2926" s="112">
        <v>4505</v>
      </c>
      <c r="M2926" s="112">
        <v>1271</v>
      </c>
      <c r="N2926" s="113">
        <v>1563</v>
      </c>
      <c r="O2926" s="112">
        <v>13500</v>
      </c>
      <c r="P2926" s="112">
        <v>8816</v>
      </c>
      <c r="Q2926" s="112">
        <v>2919</v>
      </c>
      <c r="R2926" s="112">
        <v>841</v>
      </c>
      <c r="S2926" s="113">
        <v>924</v>
      </c>
      <c r="T2926" s="17">
        <v>3.8636869023793707E-2</v>
      </c>
      <c r="U2926" s="17">
        <v>2.432153253826641E-2</v>
      </c>
      <c r="V2926" s="17">
        <v>8.4572697003329589E-2</v>
      </c>
      <c r="W2926" s="17">
        <v>0.17230527143981123</v>
      </c>
      <c r="X2926" s="17">
        <v>-0.1049264235444658</v>
      </c>
      <c r="Y2926" s="17">
        <v>3.8636869023793707E-2</v>
      </c>
      <c r="Z2926" s="17">
        <v>0.16079599872299677</v>
      </c>
      <c r="AA2926" s="17">
        <v>0.11654478976233995</v>
      </c>
      <c r="AB2926" s="17">
        <v>0.2573839662447257</v>
      </c>
      <c r="AC2926" s="17">
        <v>0.15144032921810702</v>
      </c>
    </row>
    <row r="2927" spans="1:29" ht="12.75" customHeight="1" x14ac:dyDescent="0.2">
      <c r="A2927" s="19">
        <v>42978</v>
      </c>
      <c r="B2927" s="19">
        <v>42614</v>
      </c>
      <c r="C2927" s="19">
        <v>41158</v>
      </c>
      <c r="D2927" s="16" t="s">
        <v>6</v>
      </c>
      <c r="E2927" s="114">
        <v>21147</v>
      </c>
      <c r="F2927" s="115">
        <v>11871</v>
      </c>
      <c r="G2927" s="113">
        <v>5180</v>
      </c>
      <c r="H2927" s="113">
        <v>2111</v>
      </c>
      <c r="I2927" s="113">
        <v>1985</v>
      </c>
      <c r="J2927" s="112">
        <v>19993</v>
      </c>
      <c r="K2927" s="112">
        <v>11487</v>
      </c>
      <c r="L2927" s="112">
        <v>4809</v>
      </c>
      <c r="M2927" s="112">
        <v>1829</v>
      </c>
      <c r="N2927" s="113">
        <v>1868</v>
      </c>
      <c r="O2927" s="112">
        <v>14682</v>
      </c>
      <c r="P2927" s="112">
        <v>9191</v>
      </c>
      <c r="Q2927" s="112">
        <v>3172</v>
      </c>
      <c r="R2927" s="112">
        <v>1043</v>
      </c>
      <c r="S2927" s="113">
        <v>1276</v>
      </c>
      <c r="T2927" s="17">
        <v>5.7720202070724813E-2</v>
      </c>
      <c r="U2927" s="17">
        <v>3.3429093758161388E-2</v>
      </c>
      <c r="V2927" s="17">
        <v>7.7147016011644753E-2</v>
      </c>
      <c r="W2927" s="17">
        <v>0.15418261344997264</v>
      </c>
      <c r="X2927" s="17">
        <v>6.2633832976445314E-2</v>
      </c>
      <c r="Y2927" s="17">
        <v>5.7720202070724813E-2</v>
      </c>
      <c r="Z2927" s="17">
        <v>8.8683052090975822E-2</v>
      </c>
      <c r="AA2927" s="17">
        <v>0.20915032679738554</v>
      </c>
      <c r="AB2927" s="17">
        <v>0.329345088161209</v>
      </c>
      <c r="AC2927" s="17">
        <v>6.8928379106085069E-2</v>
      </c>
    </row>
    <row r="2928" spans="1:29" ht="12.75" customHeight="1" x14ac:dyDescent="0.2">
      <c r="A2928" s="19">
        <v>42979</v>
      </c>
      <c r="B2928" s="19">
        <v>42615</v>
      </c>
      <c r="C2928" s="19">
        <v>41159</v>
      </c>
      <c r="D2928" s="16" t="s">
        <v>7</v>
      </c>
      <c r="E2928" s="114">
        <v>21976</v>
      </c>
      <c r="F2928" s="115">
        <v>12553</v>
      </c>
      <c r="G2928" s="113">
        <v>5122</v>
      </c>
      <c r="H2928" s="113">
        <v>2465</v>
      </c>
      <c r="I2928" s="113">
        <v>1836</v>
      </c>
      <c r="J2928" s="112">
        <v>19711</v>
      </c>
      <c r="K2928" s="112">
        <v>11244</v>
      </c>
      <c r="L2928" s="112">
        <v>4813</v>
      </c>
      <c r="M2928" s="112">
        <v>1955</v>
      </c>
      <c r="N2928" s="113">
        <v>1699</v>
      </c>
      <c r="O2928" s="112">
        <v>14025</v>
      </c>
      <c r="P2928" s="112">
        <v>8518</v>
      </c>
      <c r="Q2928" s="112">
        <v>3099</v>
      </c>
      <c r="R2928" s="112">
        <v>1119</v>
      </c>
      <c r="S2928" s="113">
        <v>1289</v>
      </c>
      <c r="T2928" s="17">
        <v>0.11491045609050787</v>
      </c>
      <c r="U2928" s="17">
        <v>0.11641764496620421</v>
      </c>
      <c r="V2928" s="17">
        <v>6.4201121961354746E-2</v>
      </c>
      <c r="W2928" s="17">
        <v>0.26086956521739135</v>
      </c>
      <c r="X2928" s="17">
        <v>8.0635668040023534E-2</v>
      </c>
      <c r="Y2928" s="17">
        <v>0.11491045609050787</v>
      </c>
      <c r="Z2928" s="17">
        <v>0.23407392843098696</v>
      </c>
      <c r="AA2928" s="17">
        <v>-4.9015967322688425E-2</v>
      </c>
      <c r="AB2928" s="17">
        <v>0.35737885462555075</v>
      </c>
      <c r="AC2928" s="17">
        <v>0.18758085381630019</v>
      </c>
    </row>
    <row r="2929" spans="1:29" ht="12.75" customHeight="1" x14ac:dyDescent="0.2">
      <c r="A2929" s="19">
        <v>42980</v>
      </c>
      <c r="B2929" s="19">
        <v>42616</v>
      </c>
      <c r="C2929" s="19">
        <v>41160</v>
      </c>
      <c r="D2929" s="16" t="s">
        <v>1</v>
      </c>
      <c r="E2929" s="114">
        <v>22287</v>
      </c>
      <c r="F2929" s="115">
        <v>11607</v>
      </c>
      <c r="G2929" s="113">
        <v>6082</v>
      </c>
      <c r="H2929" s="113">
        <v>2385</v>
      </c>
      <c r="I2929" s="113">
        <v>2213</v>
      </c>
      <c r="J2929" s="112">
        <v>17669</v>
      </c>
      <c r="K2929" s="112">
        <v>9151</v>
      </c>
      <c r="L2929" s="112">
        <v>5163</v>
      </c>
      <c r="M2929" s="112">
        <v>1931</v>
      </c>
      <c r="N2929" s="113">
        <v>1424</v>
      </c>
      <c r="O2929" s="112">
        <v>15951</v>
      </c>
      <c r="P2929" s="112">
        <v>9464</v>
      </c>
      <c r="Q2929" s="112">
        <v>3640</v>
      </c>
      <c r="R2929" s="112">
        <v>1243</v>
      </c>
      <c r="S2929" s="113">
        <v>1604</v>
      </c>
      <c r="T2929" s="17">
        <v>0.26136170694436589</v>
      </c>
      <c r="U2929" s="17">
        <v>0.26838596874658505</v>
      </c>
      <c r="V2929" s="17">
        <v>0.17799728839821816</v>
      </c>
      <c r="W2929" s="17">
        <v>0.23511134127395139</v>
      </c>
      <c r="X2929" s="17">
        <v>0.5540730337078652</v>
      </c>
      <c r="Y2929" s="17">
        <v>0.26136170694436589</v>
      </c>
      <c r="Z2929" s="17">
        <v>0.15148809523809526</v>
      </c>
      <c r="AA2929" s="17">
        <v>0.14280345734686217</v>
      </c>
      <c r="AB2929" s="17">
        <v>0.40046975924838524</v>
      </c>
      <c r="AC2929" s="17">
        <v>0.28812572759022115</v>
      </c>
    </row>
    <row r="2930" spans="1:29" ht="12.75" customHeight="1" x14ac:dyDescent="0.2">
      <c r="A2930" s="19">
        <v>42981</v>
      </c>
      <c r="B2930" s="19">
        <v>42617</v>
      </c>
      <c r="C2930" s="19">
        <v>41161</v>
      </c>
      <c r="D2930" s="16" t="s">
        <v>2</v>
      </c>
      <c r="E2930" s="114">
        <v>17489</v>
      </c>
      <c r="F2930" s="115">
        <v>9915</v>
      </c>
      <c r="G2930" s="113">
        <v>4511</v>
      </c>
      <c r="H2930" s="113">
        <v>1521</v>
      </c>
      <c r="I2930" s="113">
        <v>1542</v>
      </c>
      <c r="J2930" s="112">
        <v>16771</v>
      </c>
      <c r="K2930" s="112">
        <v>9414</v>
      </c>
      <c r="L2930" s="112">
        <v>4392</v>
      </c>
      <c r="M2930" s="112">
        <v>1510</v>
      </c>
      <c r="N2930" s="113">
        <v>1455</v>
      </c>
      <c r="O2930" s="112">
        <v>15190</v>
      </c>
      <c r="P2930" s="112">
        <v>9781</v>
      </c>
      <c r="Q2930" s="112">
        <v>3498</v>
      </c>
      <c r="R2930" s="112">
        <v>917</v>
      </c>
      <c r="S2930" s="113">
        <v>994</v>
      </c>
      <c r="T2930" s="17">
        <v>4.2811996899409621E-2</v>
      </c>
      <c r="U2930" s="17">
        <v>5.3218610579987224E-2</v>
      </c>
      <c r="V2930" s="17">
        <v>2.7094717668488144E-2</v>
      </c>
      <c r="W2930" s="17">
        <v>7.2847682119205892E-3</v>
      </c>
      <c r="X2930" s="17">
        <v>5.97938144329897E-2</v>
      </c>
      <c r="Y2930" s="17">
        <v>4.2811996899409621E-2</v>
      </c>
      <c r="Z2930" s="17">
        <v>0.11819104544941927</v>
      </c>
      <c r="AA2930" s="17">
        <v>0.21068169618894261</v>
      </c>
      <c r="AB2930" s="17">
        <v>0.16195569136745602</v>
      </c>
      <c r="AC2930" s="17">
        <v>0.39169675090252709</v>
      </c>
    </row>
    <row r="2931" spans="1:29" ht="12.75" customHeight="1" x14ac:dyDescent="0.2">
      <c r="A2931" s="19">
        <v>42982</v>
      </c>
      <c r="B2931" s="19">
        <v>42618</v>
      </c>
      <c r="C2931" s="19">
        <v>41162</v>
      </c>
      <c r="D2931" s="16" t="s">
        <v>3</v>
      </c>
      <c r="E2931" s="114">
        <v>18175</v>
      </c>
      <c r="F2931" s="115">
        <v>11225</v>
      </c>
      <c r="G2931" s="113">
        <v>4060</v>
      </c>
      <c r="H2931" s="113">
        <v>1570</v>
      </c>
      <c r="I2931" s="113">
        <v>1320</v>
      </c>
      <c r="J2931" s="112">
        <v>17759</v>
      </c>
      <c r="K2931" s="112">
        <v>10680</v>
      </c>
      <c r="L2931" s="112">
        <v>4375</v>
      </c>
      <c r="M2931" s="112">
        <v>1324</v>
      </c>
      <c r="N2931" s="113">
        <v>1380</v>
      </c>
      <c r="O2931" s="112">
        <v>16009</v>
      </c>
      <c r="P2931" s="112">
        <v>10581</v>
      </c>
      <c r="Q2931" s="112">
        <v>3232</v>
      </c>
      <c r="R2931" s="112">
        <v>1045</v>
      </c>
      <c r="S2931" s="113">
        <v>1151</v>
      </c>
      <c r="T2931" s="17">
        <v>2.342474238414316E-2</v>
      </c>
      <c r="U2931" s="17">
        <v>5.1029962546816465E-2</v>
      </c>
      <c r="V2931" s="17">
        <v>-7.1999999999999953E-2</v>
      </c>
      <c r="W2931" s="17">
        <v>0.1858006042296072</v>
      </c>
      <c r="X2931" s="17">
        <v>-4.3478260869565188E-2</v>
      </c>
      <c r="Y2931" s="17">
        <v>2.342474238414316E-2</v>
      </c>
      <c r="Z2931" s="17">
        <v>3.3799963160803026E-2</v>
      </c>
      <c r="AA2931" s="17">
        <v>8.0649454351876537E-2</v>
      </c>
      <c r="AB2931" s="17">
        <v>0.48956356736242879</v>
      </c>
      <c r="AC2931" s="17">
        <v>9.543568464730301E-2</v>
      </c>
    </row>
    <row r="2932" spans="1:29" ht="12.75" customHeight="1" x14ac:dyDescent="0.2">
      <c r="A2932" s="19">
        <v>42983</v>
      </c>
      <c r="B2932" s="19">
        <v>42619</v>
      </c>
      <c r="C2932" s="19">
        <v>41163</v>
      </c>
      <c r="D2932" s="16" t="s">
        <v>4</v>
      </c>
      <c r="E2932" s="114">
        <v>17273</v>
      </c>
      <c r="F2932" s="115">
        <v>11096</v>
      </c>
      <c r="G2932" s="113">
        <v>3740</v>
      </c>
      <c r="H2932" s="113">
        <v>1335</v>
      </c>
      <c r="I2932" s="113">
        <v>1102</v>
      </c>
      <c r="J2932" s="112">
        <v>16389</v>
      </c>
      <c r="K2932" s="112">
        <v>9919</v>
      </c>
      <c r="L2932" s="112">
        <v>4017</v>
      </c>
      <c r="M2932" s="112">
        <v>1286</v>
      </c>
      <c r="N2932" s="113">
        <v>1167</v>
      </c>
      <c r="O2932" s="112">
        <v>14459</v>
      </c>
      <c r="P2932" s="112">
        <v>9139</v>
      </c>
      <c r="Q2932" s="112">
        <v>3159</v>
      </c>
      <c r="R2932" s="112">
        <v>1053</v>
      </c>
      <c r="S2932" s="113">
        <v>1108</v>
      </c>
      <c r="T2932" s="17">
        <v>5.393861736530603E-2</v>
      </c>
      <c r="U2932" s="17">
        <v>0.11866115535840316</v>
      </c>
      <c r="V2932" s="17">
        <v>-6.895693303460293E-2</v>
      </c>
      <c r="W2932" s="17">
        <v>3.8102643856920748E-2</v>
      </c>
      <c r="X2932" s="17">
        <v>-5.5698371893744603E-2</v>
      </c>
      <c r="Y2932" s="17">
        <v>5.393861736530603E-2</v>
      </c>
      <c r="Z2932" s="17">
        <v>0.16127681841967556</v>
      </c>
      <c r="AA2932" s="17">
        <v>-8.0177078209542563E-2</v>
      </c>
      <c r="AB2932" s="17">
        <v>7.0569366479551032E-2</v>
      </c>
      <c r="AC2932" s="17">
        <v>-8.0133555926544253E-2</v>
      </c>
    </row>
    <row r="2933" spans="1:29" ht="12.75" customHeight="1" x14ac:dyDescent="0.2">
      <c r="A2933" s="19">
        <v>42984</v>
      </c>
      <c r="B2933" s="19">
        <v>42620</v>
      </c>
      <c r="C2933" s="19">
        <v>41164</v>
      </c>
      <c r="D2933" s="16" t="s">
        <v>5</v>
      </c>
      <c r="E2933" s="114">
        <v>16889</v>
      </c>
      <c r="F2933" s="115">
        <v>10726</v>
      </c>
      <c r="G2933" s="113">
        <v>4195</v>
      </c>
      <c r="H2933" s="113">
        <v>997</v>
      </c>
      <c r="I2933" s="113">
        <v>971</v>
      </c>
      <c r="J2933" s="112">
        <v>16373</v>
      </c>
      <c r="K2933" s="112">
        <v>10087</v>
      </c>
      <c r="L2933" s="112">
        <v>4290</v>
      </c>
      <c r="M2933" s="112">
        <v>995</v>
      </c>
      <c r="N2933" s="113">
        <v>1001</v>
      </c>
      <c r="O2933" s="112">
        <v>13070</v>
      </c>
      <c r="P2933" s="112">
        <v>8690</v>
      </c>
      <c r="Q2933" s="112">
        <v>2858</v>
      </c>
      <c r="R2933" s="112">
        <v>707</v>
      </c>
      <c r="S2933" s="113">
        <v>815</v>
      </c>
      <c r="T2933" s="17">
        <v>3.1515299578574574E-2</v>
      </c>
      <c r="U2933" s="17">
        <v>6.3348864875582445E-2</v>
      </c>
      <c r="V2933" s="17">
        <v>-2.2144522144522116E-2</v>
      </c>
      <c r="W2933" s="17">
        <v>2.0100502512563345E-3</v>
      </c>
      <c r="X2933" s="17">
        <v>-2.9970029970029954E-2</v>
      </c>
      <c r="Y2933" s="17">
        <v>3.1515299578574574E-2</v>
      </c>
      <c r="Z2933" s="17">
        <v>0.14545066211020941</v>
      </c>
      <c r="AA2933" s="17">
        <v>4.3272817707038058E-2</v>
      </c>
      <c r="AB2933" s="17">
        <v>-6.3849765258215951E-2</v>
      </c>
      <c r="AC2933" s="17">
        <v>-0.14524647887323938</v>
      </c>
    </row>
    <row r="2934" spans="1:29" ht="12.75" customHeight="1" x14ac:dyDescent="0.2">
      <c r="A2934" s="19">
        <v>42985</v>
      </c>
      <c r="B2934" s="19">
        <v>42621</v>
      </c>
      <c r="C2934" s="19">
        <v>41165</v>
      </c>
      <c r="D2934" s="16" t="s">
        <v>6</v>
      </c>
      <c r="E2934" s="114">
        <v>17038</v>
      </c>
      <c r="F2934" s="115">
        <v>10418</v>
      </c>
      <c r="G2934" s="113">
        <v>3719</v>
      </c>
      <c r="H2934" s="113">
        <v>1680</v>
      </c>
      <c r="I2934" s="113">
        <v>1221</v>
      </c>
      <c r="J2934" s="112">
        <v>16935</v>
      </c>
      <c r="K2934" s="112">
        <v>9776</v>
      </c>
      <c r="L2934" s="112">
        <v>4299</v>
      </c>
      <c r="M2934" s="112">
        <v>1543</v>
      </c>
      <c r="N2934" s="113">
        <v>1317</v>
      </c>
      <c r="O2934" s="112">
        <v>15548</v>
      </c>
      <c r="P2934" s="112">
        <v>9766</v>
      </c>
      <c r="Q2934" s="112">
        <v>3421</v>
      </c>
      <c r="R2934" s="112">
        <v>1077</v>
      </c>
      <c r="S2934" s="113">
        <v>1284</v>
      </c>
      <c r="T2934" s="17">
        <v>6.0820785355772955E-3</v>
      </c>
      <c r="U2934" s="17">
        <v>6.5671031096562915E-2</v>
      </c>
      <c r="V2934" s="17">
        <v>-0.13491509653407774</v>
      </c>
      <c r="W2934" s="17">
        <v>8.8788075178224179E-2</v>
      </c>
      <c r="X2934" s="17">
        <v>-7.2892938496583182E-2</v>
      </c>
      <c r="Y2934" s="17">
        <v>6.0820785355772955E-3</v>
      </c>
      <c r="Z2934" s="17">
        <v>2.8735064678582001E-2</v>
      </c>
      <c r="AA2934" s="17">
        <v>-3.6029030585795763E-2</v>
      </c>
      <c r="AB2934" s="17">
        <v>0.41295206055508826</v>
      </c>
      <c r="AC2934" s="17">
        <v>-4.4600938967136128E-2</v>
      </c>
    </row>
    <row r="2935" spans="1:29" ht="12.75" customHeight="1" x14ac:dyDescent="0.2">
      <c r="A2935" s="19">
        <v>42986</v>
      </c>
      <c r="B2935" s="19">
        <v>42622</v>
      </c>
      <c r="C2935" s="19">
        <v>41166</v>
      </c>
      <c r="D2935" s="16" t="s">
        <v>7</v>
      </c>
      <c r="E2935" s="114">
        <v>17225</v>
      </c>
      <c r="F2935" s="115">
        <v>9857</v>
      </c>
      <c r="G2935" s="113">
        <v>4598</v>
      </c>
      <c r="H2935" s="113">
        <v>1364</v>
      </c>
      <c r="I2935" s="113">
        <v>1406</v>
      </c>
      <c r="J2935" s="112">
        <v>16601</v>
      </c>
      <c r="K2935" s="112">
        <v>9853</v>
      </c>
      <c r="L2935" s="112">
        <v>4301</v>
      </c>
      <c r="M2935" s="112">
        <v>1446</v>
      </c>
      <c r="N2935" s="113">
        <v>1001</v>
      </c>
      <c r="O2935" s="112">
        <v>15504</v>
      </c>
      <c r="P2935" s="112">
        <v>9739</v>
      </c>
      <c r="Q2935" s="112">
        <v>3419</v>
      </c>
      <c r="R2935" s="112">
        <v>1176</v>
      </c>
      <c r="S2935" s="113">
        <v>1170</v>
      </c>
      <c r="T2935" s="17">
        <v>3.758809710258415E-2</v>
      </c>
      <c r="U2935" s="17">
        <v>4.0596772556589222E-4</v>
      </c>
      <c r="V2935" s="17">
        <v>6.9053708439897665E-2</v>
      </c>
      <c r="W2935" s="17">
        <v>-5.6708160442600297E-2</v>
      </c>
      <c r="X2935" s="17">
        <v>0.40459540459540455</v>
      </c>
      <c r="Y2935" s="17">
        <v>3.758809710258415E-2</v>
      </c>
      <c r="Z2935" s="17">
        <v>0.17289386006663499</v>
      </c>
      <c r="AA2935" s="17">
        <v>0.25320250749523021</v>
      </c>
      <c r="AB2935" s="17">
        <v>0.11256117455138659</v>
      </c>
      <c r="AC2935" s="17">
        <v>0.15245901639344273</v>
      </c>
    </row>
    <row r="2936" spans="1:29" ht="12.75" customHeight="1" x14ac:dyDescent="0.2">
      <c r="A2936" s="19">
        <v>42987</v>
      </c>
      <c r="B2936" s="19">
        <v>42623</v>
      </c>
      <c r="C2936" s="19">
        <v>41167</v>
      </c>
      <c r="D2936" s="16" t="s">
        <v>1</v>
      </c>
      <c r="E2936" s="114">
        <v>19590</v>
      </c>
      <c r="F2936" s="115">
        <v>10603</v>
      </c>
      <c r="G2936" s="113">
        <v>5442</v>
      </c>
      <c r="H2936" s="113">
        <v>1860</v>
      </c>
      <c r="I2936" s="113">
        <v>1685</v>
      </c>
      <c r="J2936" s="112">
        <v>20261</v>
      </c>
      <c r="K2936" s="112">
        <v>9608</v>
      </c>
      <c r="L2936" s="112">
        <v>5564</v>
      </c>
      <c r="M2936" s="112">
        <v>3521</v>
      </c>
      <c r="N2936" s="113">
        <v>1568</v>
      </c>
      <c r="O2936" s="112">
        <v>18356</v>
      </c>
      <c r="P2936" s="112">
        <v>11600</v>
      </c>
      <c r="Q2936" s="112">
        <v>3654</v>
      </c>
      <c r="R2936" s="112">
        <v>1456</v>
      </c>
      <c r="S2936" s="113">
        <v>1646</v>
      </c>
      <c r="T2936" s="17">
        <v>-3.3117812546271108E-2</v>
      </c>
      <c r="U2936" s="17">
        <v>0.10355953372189841</v>
      </c>
      <c r="V2936" s="17">
        <v>-2.1926671459381764E-2</v>
      </c>
      <c r="W2936" s="17">
        <v>-0.47174098267537634</v>
      </c>
      <c r="X2936" s="17">
        <v>7.461734693877542E-2</v>
      </c>
      <c r="Y2936" s="17">
        <v>-3.3117812546271108E-2</v>
      </c>
      <c r="Z2936" s="17">
        <v>3.1319910514541416E-2</v>
      </c>
      <c r="AA2936" s="17">
        <v>9.1456077015643844E-2</v>
      </c>
      <c r="AB2936" s="17">
        <v>0.30160951714485651</v>
      </c>
      <c r="AC2936" s="17">
        <v>0.16770616770616775</v>
      </c>
    </row>
    <row r="2937" spans="1:29" ht="12.75" customHeight="1" x14ac:dyDescent="0.2">
      <c r="A2937" s="19">
        <v>42988</v>
      </c>
      <c r="B2937" s="19">
        <v>42624</v>
      </c>
      <c r="C2937" s="19">
        <v>41168</v>
      </c>
      <c r="D2937" s="16" t="s">
        <v>2</v>
      </c>
      <c r="E2937" s="114">
        <v>19371</v>
      </c>
      <c r="F2937" s="115">
        <v>11476</v>
      </c>
      <c r="G2937" s="113">
        <v>4795</v>
      </c>
      <c r="H2937" s="113">
        <v>1476</v>
      </c>
      <c r="I2937" s="113">
        <v>1624</v>
      </c>
      <c r="J2937" s="112">
        <v>18248</v>
      </c>
      <c r="K2937" s="112">
        <v>10818</v>
      </c>
      <c r="L2937" s="112">
        <v>4547</v>
      </c>
      <c r="M2937" s="112">
        <v>1574</v>
      </c>
      <c r="N2937" s="113">
        <v>1309</v>
      </c>
      <c r="O2937" s="112">
        <v>16419</v>
      </c>
      <c r="P2937" s="112">
        <v>10588</v>
      </c>
      <c r="Q2937" s="112">
        <v>3483</v>
      </c>
      <c r="R2937" s="112">
        <v>1138</v>
      </c>
      <c r="S2937" s="113">
        <v>1210</v>
      </c>
      <c r="T2937" s="17">
        <v>6.1540990793511607E-2</v>
      </c>
      <c r="U2937" s="17">
        <v>6.0824551673137384E-2</v>
      </c>
      <c r="V2937" s="17">
        <v>5.4541455904992375E-2</v>
      </c>
      <c r="W2937" s="17">
        <v>-6.226175349428209E-2</v>
      </c>
      <c r="X2937" s="17">
        <v>0.2406417112299466</v>
      </c>
      <c r="Y2937" s="17">
        <v>6.1540990793511607E-2</v>
      </c>
      <c r="Z2937" s="17">
        <v>4.688925378580544E-2</v>
      </c>
      <c r="AA2937" s="17">
        <v>0.13895486935866974</v>
      </c>
      <c r="AB2937" s="17">
        <v>0.18936341659951661</v>
      </c>
      <c r="AC2937" s="17">
        <v>0.39999999999999991</v>
      </c>
    </row>
    <row r="2938" spans="1:29" ht="12.75" customHeight="1" x14ac:dyDescent="0.2">
      <c r="A2938" s="19">
        <v>42989</v>
      </c>
      <c r="B2938" s="19">
        <v>42625</v>
      </c>
      <c r="C2938" s="19">
        <v>41169</v>
      </c>
      <c r="D2938" s="16" t="s">
        <v>3</v>
      </c>
      <c r="E2938" s="114">
        <v>17926</v>
      </c>
      <c r="F2938" s="115">
        <v>11024</v>
      </c>
      <c r="G2938" s="113">
        <v>4195</v>
      </c>
      <c r="H2938" s="113">
        <v>1471</v>
      </c>
      <c r="I2938" s="113">
        <v>1236</v>
      </c>
      <c r="J2938" s="112">
        <v>17499</v>
      </c>
      <c r="K2938" s="112">
        <v>10911</v>
      </c>
      <c r="L2938" s="112">
        <v>4405</v>
      </c>
      <c r="M2938" s="112">
        <v>1216</v>
      </c>
      <c r="N2938" s="113">
        <v>967</v>
      </c>
      <c r="O2938" s="112">
        <v>16105</v>
      </c>
      <c r="P2938" s="112">
        <v>10654</v>
      </c>
      <c r="Q2938" s="112">
        <v>3305</v>
      </c>
      <c r="R2938" s="112">
        <v>1028</v>
      </c>
      <c r="S2938" s="113">
        <v>1118</v>
      </c>
      <c r="T2938" s="17">
        <v>2.4401394365392237E-2</v>
      </c>
      <c r="U2938" s="17">
        <v>1.0356520942168546E-2</v>
      </c>
      <c r="V2938" s="17">
        <v>-4.7673098751418896E-2</v>
      </c>
      <c r="W2938" s="17">
        <v>0.20970394736842102</v>
      </c>
      <c r="X2938" s="17">
        <v>0.27817993795243012</v>
      </c>
      <c r="Y2938" s="17">
        <v>2.4401394365392237E-2</v>
      </c>
      <c r="Z2938" s="17">
        <v>8.1706763504318936E-4</v>
      </c>
      <c r="AA2938" s="17">
        <v>-1.0846498467342647E-2</v>
      </c>
      <c r="AB2938" s="17">
        <v>0.46513944223107573</v>
      </c>
      <c r="AC2938" s="17">
        <v>9.7690941385435215E-2</v>
      </c>
    </row>
    <row r="2939" spans="1:29" ht="12.75" customHeight="1" x14ac:dyDescent="0.2">
      <c r="A2939" s="19">
        <v>42990</v>
      </c>
      <c r="B2939" s="19">
        <v>42626</v>
      </c>
      <c r="C2939" s="19">
        <v>41170</v>
      </c>
      <c r="D2939" s="16" t="s">
        <v>4</v>
      </c>
      <c r="E2939" s="114">
        <v>16305</v>
      </c>
      <c r="F2939" s="115">
        <v>10292</v>
      </c>
      <c r="G2939" s="113">
        <v>3686</v>
      </c>
      <c r="H2939" s="113">
        <v>1062</v>
      </c>
      <c r="I2939" s="113">
        <v>1265</v>
      </c>
      <c r="J2939" s="112">
        <v>15713</v>
      </c>
      <c r="K2939" s="112">
        <v>9593</v>
      </c>
      <c r="L2939" s="112">
        <v>3774</v>
      </c>
      <c r="M2939" s="112">
        <v>1172</v>
      </c>
      <c r="N2939" s="113">
        <v>1174</v>
      </c>
      <c r="O2939" s="112">
        <v>14606</v>
      </c>
      <c r="P2939" s="112">
        <v>9164</v>
      </c>
      <c r="Q2939" s="112">
        <v>3301</v>
      </c>
      <c r="R2939" s="112">
        <v>1038</v>
      </c>
      <c r="S2939" s="113">
        <v>1103</v>
      </c>
      <c r="T2939" s="17">
        <v>3.7675809838986885E-2</v>
      </c>
      <c r="U2939" s="17">
        <v>7.2865631189408919E-2</v>
      </c>
      <c r="V2939" s="17">
        <v>-2.3317435082141014E-2</v>
      </c>
      <c r="W2939" s="17">
        <v>-9.3856655290102342E-2</v>
      </c>
      <c r="X2939" s="17">
        <v>7.751277683134572E-2</v>
      </c>
      <c r="Y2939" s="17">
        <v>3.7675809838986885E-2</v>
      </c>
      <c r="Z2939" s="17">
        <v>0.15239054977046251</v>
      </c>
      <c r="AA2939" s="17">
        <v>-9.1397849462365732E-3</v>
      </c>
      <c r="AB2939" s="17">
        <v>-0.19727891156462585</v>
      </c>
      <c r="AC2939" s="17">
        <v>0.14791288566243188</v>
      </c>
    </row>
    <row r="2940" spans="1:29" ht="12.75" customHeight="1" x14ac:dyDescent="0.2">
      <c r="A2940" s="19">
        <v>42991</v>
      </c>
      <c r="B2940" s="19">
        <v>42627</v>
      </c>
      <c r="C2940" s="19">
        <v>41171</v>
      </c>
      <c r="D2940" s="16" t="s">
        <v>5</v>
      </c>
      <c r="E2940" s="114">
        <v>17682</v>
      </c>
      <c r="F2940" s="115">
        <v>10825</v>
      </c>
      <c r="G2940" s="113">
        <v>4677</v>
      </c>
      <c r="H2940" s="113">
        <v>958</v>
      </c>
      <c r="I2940" s="113">
        <v>1222</v>
      </c>
      <c r="J2940" s="112">
        <v>17693</v>
      </c>
      <c r="K2940" s="112">
        <v>11129</v>
      </c>
      <c r="L2940" s="112">
        <v>4472</v>
      </c>
      <c r="M2940" s="112">
        <v>1085</v>
      </c>
      <c r="N2940" s="113">
        <v>1007</v>
      </c>
      <c r="O2940" s="112">
        <v>14665</v>
      </c>
      <c r="P2940" s="112">
        <v>9649</v>
      </c>
      <c r="Q2940" s="112">
        <v>3187</v>
      </c>
      <c r="R2940" s="112">
        <v>1011</v>
      </c>
      <c r="S2940" s="113">
        <v>818</v>
      </c>
      <c r="T2940" s="17">
        <v>-6.2171480246420163E-4</v>
      </c>
      <c r="U2940" s="17">
        <v>-2.7316021205858521E-2</v>
      </c>
      <c r="V2940" s="17">
        <v>4.5840787119856952E-2</v>
      </c>
      <c r="W2940" s="17">
        <v>-0.11705069124423961</v>
      </c>
      <c r="X2940" s="17">
        <v>0.21350546176762664</v>
      </c>
      <c r="Y2940" s="17">
        <v>-6.2171480246420163E-4</v>
      </c>
      <c r="Z2940" s="17">
        <v>7.5081934650908622E-2</v>
      </c>
      <c r="AA2940" s="17">
        <v>0.11729574773053031</v>
      </c>
      <c r="AB2940" s="17">
        <v>-7.8846153846153899E-2</v>
      </c>
      <c r="AC2940" s="17">
        <v>0.23185483870967749</v>
      </c>
    </row>
    <row r="2941" spans="1:29" ht="12.75" customHeight="1" x14ac:dyDescent="0.2">
      <c r="A2941" s="19">
        <v>42992</v>
      </c>
      <c r="B2941" s="19">
        <v>42628</v>
      </c>
      <c r="C2941" s="19">
        <v>41172</v>
      </c>
      <c r="D2941" s="16" t="s">
        <v>6</v>
      </c>
      <c r="E2941" s="114">
        <v>18541</v>
      </c>
      <c r="F2941" s="115">
        <v>10570</v>
      </c>
      <c r="G2941" s="113">
        <v>4786</v>
      </c>
      <c r="H2941" s="113">
        <v>1600</v>
      </c>
      <c r="I2941" s="113">
        <v>1585</v>
      </c>
      <c r="J2941" s="112">
        <v>19535</v>
      </c>
      <c r="K2941" s="112">
        <v>11593</v>
      </c>
      <c r="L2941" s="112">
        <v>4828</v>
      </c>
      <c r="M2941" s="112">
        <v>1722</v>
      </c>
      <c r="N2941" s="113">
        <v>1392</v>
      </c>
      <c r="O2941" s="112">
        <v>15601</v>
      </c>
      <c r="P2941" s="112">
        <v>9915</v>
      </c>
      <c r="Q2941" s="112">
        <v>3515</v>
      </c>
      <c r="R2941" s="112">
        <v>1007</v>
      </c>
      <c r="S2941" s="113">
        <v>1164</v>
      </c>
      <c r="T2941" s="17">
        <v>-5.0883030458152012E-2</v>
      </c>
      <c r="U2941" s="17">
        <v>-8.8242905201414645E-2</v>
      </c>
      <c r="V2941" s="17">
        <v>-8.6992543496271502E-3</v>
      </c>
      <c r="W2941" s="17">
        <v>-7.0847851335656187E-2</v>
      </c>
      <c r="X2941" s="17">
        <v>0.13864942528735624</v>
      </c>
      <c r="Y2941" s="17">
        <v>-5.0883030458152012E-2</v>
      </c>
      <c r="Z2941" s="17">
        <v>-7.2320841551610782E-3</v>
      </c>
      <c r="AA2941" s="17">
        <v>0.27219564061669321</v>
      </c>
      <c r="AB2941" s="17">
        <v>0.30293159609120512</v>
      </c>
      <c r="AC2941" s="17">
        <v>0.85597189695550346</v>
      </c>
    </row>
    <row r="2942" spans="1:29" ht="12.75" customHeight="1" x14ac:dyDescent="0.2">
      <c r="A2942" s="19">
        <v>42993</v>
      </c>
      <c r="B2942" s="19">
        <v>42629</v>
      </c>
      <c r="C2942" s="19">
        <v>41173</v>
      </c>
      <c r="D2942" s="16" t="s">
        <v>7</v>
      </c>
      <c r="E2942" s="114">
        <v>18372</v>
      </c>
      <c r="F2942" s="115">
        <v>10787</v>
      </c>
      <c r="G2942" s="113">
        <v>4685</v>
      </c>
      <c r="H2942" s="113">
        <v>1604</v>
      </c>
      <c r="I2942" s="113">
        <v>1296</v>
      </c>
      <c r="J2942" s="112">
        <v>19751</v>
      </c>
      <c r="K2942" s="112">
        <v>11952</v>
      </c>
      <c r="L2942" s="112">
        <v>4968</v>
      </c>
      <c r="M2942" s="112">
        <v>1494</v>
      </c>
      <c r="N2942" s="113">
        <v>1337</v>
      </c>
      <c r="O2942" s="112">
        <v>15300</v>
      </c>
      <c r="P2942" s="112">
        <v>9947</v>
      </c>
      <c r="Q2942" s="112">
        <v>2509</v>
      </c>
      <c r="R2942" s="112">
        <v>1312</v>
      </c>
      <c r="S2942" s="113">
        <v>1532</v>
      </c>
      <c r="T2942" s="17">
        <v>-6.9819249658245153E-2</v>
      </c>
      <c r="U2942" s="17">
        <v>-9.747322623828647E-2</v>
      </c>
      <c r="V2942" s="17">
        <v>-5.6964573268921126E-2</v>
      </c>
      <c r="W2942" s="17">
        <v>7.3627844712182089E-2</v>
      </c>
      <c r="X2942" s="17">
        <v>-3.0665669409124852E-2</v>
      </c>
      <c r="Y2942" s="17">
        <v>-6.9819249658245153E-2</v>
      </c>
      <c r="Z2942" s="17">
        <v>0.10783608914450027</v>
      </c>
      <c r="AA2942" s="17">
        <v>0.13575757575757574</v>
      </c>
      <c r="AB2942" s="17">
        <v>0.27707006369426757</v>
      </c>
      <c r="AC2942" s="17">
        <v>1.0132501948558081E-2</v>
      </c>
    </row>
    <row r="2943" spans="1:29" ht="12.75" customHeight="1" x14ac:dyDescent="0.2">
      <c r="A2943" s="19">
        <v>42994</v>
      </c>
      <c r="B2943" s="19">
        <v>42630</v>
      </c>
      <c r="C2943" s="19">
        <v>41174</v>
      </c>
      <c r="D2943" s="16" t="s">
        <v>1</v>
      </c>
      <c r="E2943" s="114">
        <v>20667</v>
      </c>
      <c r="F2943" s="115">
        <v>11301</v>
      </c>
      <c r="G2943" s="113">
        <v>5574</v>
      </c>
      <c r="H2943" s="113">
        <v>2140</v>
      </c>
      <c r="I2943" s="113">
        <v>1652</v>
      </c>
      <c r="J2943" s="112">
        <v>20027</v>
      </c>
      <c r="K2943" s="112">
        <v>10895</v>
      </c>
      <c r="L2943" s="112">
        <v>5425</v>
      </c>
      <c r="M2943" s="112">
        <v>2004</v>
      </c>
      <c r="N2943" s="113">
        <v>1703</v>
      </c>
      <c r="O2943" s="112">
        <v>16877</v>
      </c>
      <c r="P2943" s="112">
        <v>10406</v>
      </c>
      <c r="Q2943" s="112">
        <v>3703</v>
      </c>
      <c r="R2943" s="112">
        <v>1500</v>
      </c>
      <c r="S2943" s="113">
        <v>1268</v>
      </c>
      <c r="T2943" s="17">
        <v>3.1956858241374064E-2</v>
      </c>
      <c r="U2943" s="17">
        <v>3.7264800367140971E-2</v>
      </c>
      <c r="V2943" s="17">
        <v>2.7465437788018354E-2</v>
      </c>
      <c r="W2943" s="17">
        <v>6.7864271457085845E-2</v>
      </c>
      <c r="X2943" s="17">
        <v>-2.9947152084556672E-2</v>
      </c>
      <c r="Y2943" s="17">
        <v>3.1956858241374064E-2</v>
      </c>
      <c r="Z2943" s="17">
        <v>0.10566480774875253</v>
      </c>
      <c r="AA2943" s="17">
        <v>0.16513377926421402</v>
      </c>
      <c r="AB2943" s="17">
        <v>0.25882352941176467</v>
      </c>
      <c r="AC2943" s="17">
        <v>9.187045604758759E-2</v>
      </c>
    </row>
    <row r="2944" spans="1:29" ht="12.75" customHeight="1" x14ac:dyDescent="0.2">
      <c r="A2944" s="19">
        <v>42995</v>
      </c>
      <c r="B2944" s="19">
        <v>42631</v>
      </c>
      <c r="C2944" s="19">
        <v>41175</v>
      </c>
      <c r="D2944" s="16" t="s">
        <v>2</v>
      </c>
      <c r="E2944" s="114">
        <v>19807</v>
      </c>
      <c r="F2944" s="115">
        <v>11728</v>
      </c>
      <c r="G2944" s="113">
        <v>5012</v>
      </c>
      <c r="H2944" s="113">
        <v>1647</v>
      </c>
      <c r="I2944" s="113">
        <v>1420</v>
      </c>
      <c r="J2944" s="112">
        <v>19298</v>
      </c>
      <c r="K2944" s="112">
        <v>11539</v>
      </c>
      <c r="L2944" s="112">
        <v>4647</v>
      </c>
      <c r="M2944" s="112">
        <v>1742</v>
      </c>
      <c r="N2944" s="113">
        <v>1370</v>
      </c>
      <c r="O2944" s="112">
        <v>16406</v>
      </c>
      <c r="P2944" s="112">
        <v>10488</v>
      </c>
      <c r="Q2944" s="112">
        <v>3702</v>
      </c>
      <c r="R2944" s="112">
        <v>1187</v>
      </c>
      <c r="S2944" s="113">
        <v>1029</v>
      </c>
      <c r="T2944" s="17">
        <v>2.6375790237330277E-2</v>
      </c>
      <c r="U2944" s="17">
        <v>1.6379235635670231E-2</v>
      </c>
      <c r="V2944" s="17">
        <v>7.8545298041747369E-2</v>
      </c>
      <c r="W2944" s="17">
        <v>-5.4535017221584381E-2</v>
      </c>
      <c r="X2944" s="17">
        <v>3.649635036496357E-2</v>
      </c>
      <c r="Y2944" s="17">
        <v>2.6375790237330277E-2</v>
      </c>
      <c r="Z2944" s="17">
        <v>4.9579380705208509E-2</v>
      </c>
      <c r="AA2944" s="17">
        <v>0.17102803738317762</v>
      </c>
      <c r="AB2944" s="17">
        <v>0.27083333333333326</v>
      </c>
      <c r="AC2944" s="17">
        <v>0.32093023255813957</v>
      </c>
    </row>
    <row r="2945" spans="1:29" ht="12.75" customHeight="1" x14ac:dyDescent="0.2">
      <c r="A2945" s="19">
        <v>42996</v>
      </c>
      <c r="B2945" s="19">
        <v>42632</v>
      </c>
      <c r="C2945" s="19">
        <v>41176</v>
      </c>
      <c r="D2945" s="16" t="s">
        <v>3</v>
      </c>
      <c r="E2945" s="114">
        <v>18982</v>
      </c>
      <c r="F2945" s="115">
        <v>11535</v>
      </c>
      <c r="G2945" s="113">
        <v>4329</v>
      </c>
      <c r="H2945" s="113">
        <v>1630</v>
      </c>
      <c r="I2945" s="113">
        <v>1488</v>
      </c>
      <c r="J2945" s="112">
        <v>17153</v>
      </c>
      <c r="K2945" s="112">
        <v>10759</v>
      </c>
      <c r="L2945" s="112">
        <v>4498</v>
      </c>
      <c r="M2945" s="112">
        <v>1109</v>
      </c>
      <c r="N2945" s="113">
        <v>787</v>
      </c>
      <c r="O2945" s="112">
        <v>16146</v>
      </c>
      <c r="P2945" s="112">
        <v>10559</v>
      </c>
      <c r="Q2945" s="112">
        <v>3298</v>
      </c>
      <c r="R2945" s="112">
        <v>1145</v>
      </c>
      <c r="S2945" s="113">
        <v>1144</v>
      </c>
      <c r="T2945" s="17">
        <v>0.10662857809129589</v>
      </c>
      <c r="U2945" s="17">
        <v>7.2125662236267374E-2</v>
      </c>
      <c r="V2945" s="17">
        <v>-3.7572254335260125E-2</v>
      </c>
      <c r="W2945" s="17">
        <v>0.46979260595130756</v>
      </c>
      <c r="X2945" s="17">
        <v>0.89072426937738247</v>
      </c>
      <c r="Y2945" s="17">
        <v>0.10662857809129589</v>
      </c>
      <c r="Z2945" s="17">
        <v>5.7771664374140386E-2</v>
      </c>
      <c r="AA2945" s="17">
        <v>0.10264900662251653</v>
      </c>
      <c r="AB2945" s="17">
        <v>0.23391370174110526</v>
      </c>
      <c r="AC2945" s="17">
        <v>0.44888023369036034</v>
      </c>
    </row>
    <row r="2946" spans="1:29" ht="12.75" customHeight="1" x14ac:dyDescent="0.2">
      <c r="A2946" s="19">
        <v>42997</v>
      </c>
      <c r="B2946" s="19">
        <v>42633</v>
      </c>
      <c r="C2946" s="19">
        <v>41177</v>
      </c>
      <c r="D2946" s="16" t="s">
        <v>4</v>
      </c>
      <c r="E2946" s="114">
        <v>16928</v>
      </c>
      <c r="F2946" s="115">
        <v>10568</v>
      </c>
      <c r="G2946" s="113">
        <v>3948</v>
      </c>
      <c r="H2946" s="113">
        <v>1078</v>
      </c>
      <c r="I2946" s="113">
        <v>1334</v>
      </c>
      <c r="J2946" s="112">
        <v>15189</v>
      </c>
      <c r="K2946" s="112">
        <v>9429</v>
      </c>
      <c r="L2946" s="112">
        <v>3605</v>
      </c>
      <c r="M2946" s="112">
        <v>1212</v>
      </c>
      <c r="N2946" s="113">
        <v>943</v>
      </c>
      <c r="O2946" s="112">
        <v>14730</v>
      </c>
      <c r="P2946" s="112">
        <v>9337</v>
      </c>
      <c r="Q2946" s="112">
        <v>3179</v>
      </c>
      <c r="R2946" s="112">
        <v>1079</v>
      </c>
      <c r="S2946" s="113">
        <v>1135</v>
      </c>
      <c r="T2946" s="17">
        <v>0.11449074988478514</v>
      </c>
      <c r="U2946" s="17">
        <v>0.12079753950578009</v>
      </c>
      <c r="V2946" s="17">
        <v>9.5145631067961256E-2</v>
      </c>
      <c r="W2946" s="17">
        <v>-0.11056105610561051</v>
      </c>
      <c r="X2946" s="17">
        <v>0.41463414634146334</v>
      </c>
      <c r="Y2946" s="17">
        <v>0.11449074988478514</v>
      </c>
      <c r="Z2946" s="17">
        <v>0.20721955677404624</v>
      </c>
      <c r="AA2946" s="17">
        <v>3.2967032967033072E-2</v>
      </c>
      <c r="AB2946" s="17">
        <v>-0.14103585657370521</v>
      </c>
      <c r="AC2946" s="17">
        <v>0.24556489262371617</v>
      </c>
    </row>
    <row r="2947" spans="1:29" ht="12.75" customHeight="1" x14ac:dyDescent="0.2">
      <c r="A2947" s="19">
        <v>42998</v>
      </c>
      <c r="B2947" s="19">
        <v>42634</v>
      </c>
      <c r="C2947" s="19">
        <v>41178</v>
      </c>
      <c r="D2947" s="16" t="s">
        <v>5</v>
      </c>
      <c r="E2947" s="114">
        <v>17747</v>
      </c>
      <c r="F2947" s="115">
        <v>11030</v>
      </c>
      <c r="G2947" s="113">
        <v>4512</v>
      </c>
      <c r="H2947" s="113">
        <v>984</v>
      </c>
      <c r="I2947" s="113">
        <v>1221</v>
      </c>
      <c r="J2947" s="112">
        <v>16339</v>
      </c>
      <c r="K2947" s="112">
        <v>10202</v>
      </c>
      <c r="L2947" s="112">
        <v>4116</v>
      </c>
      <c r="M2947" s="112">
        <v>1023</v>
      </c>
      <c r="N2947" s="113">
        <v>998</v>
      </c>
      <c r="O2947" s="112">
        <v>14092</v>
      </c>
      <c r="P2947" s="112">
        <v>8863</v>
      </c>
      <c r="Q2947" s="112">
        <v>3060</v>
      </c>
      <c r="R2947" s="112">
        <v>1177</v>
      </c>
      <c r="S2947" s="113">
        <v>992</v>
      </c>
      <c r="T2947" s="17">
        <v>8.6174184466613735E-2</v>
      </c>
      <c r="U2947" s="17">
        <v>8.1160556753577806E-2</v>
      </c>
      <c r="V2947" s="17">
        <v>9.6209912536443065E-2</v>
      </c>
      <c r="W2947" s="17">
        <v>-3.8123167155425186E-2</v>
      </c>
      <c r="X2947" s="17">
        <v>0.2234468937875751</v>
      </c>
      <c r="Y2947" s="17">
        <v>8.6174184466613735E-2</v>
      </c>
      <c r="Z2947" s="17">
        <v>9.2295504060210032E-2</v>
      </c>
      <c r="AA2947" s="17">
        <v>0.14896867838044314</v>
      </c>
      <c r="AB2947" s="17">
        <v>-5.927342256214152E-2</v>
      </c>
      <c r="AC2947" s="17">
        <v>0.21613545816733071</v>
      </c>
    </row>
    <row r="2948" spans="1:29" ht="12.75" customHeight="1" x14ac:dyDescent="0.2">
      <c r="A2948" s="19">
        <v>42999</v>
      </c>
      <c r="B2948" s="19">
        <v>42635</v>
      </c>
      <c r="C2948" s="19">
        <v>41179</v>
      </c>
      <c r="D2948" s="16" t="s">
        <v>6</v>
      </c>
      <c r="E2948" s="114">
        <v>18864</v>
      </c>
      <c r="F2948" s="115">
        <v>10934</v>
      </c>
      <c r="G2948" s="113">
        <v>4664</v>
      </c>
      <c r="H2948" s="113">
        <v>1648</v>
      </c>
      <c r="I2948" s="113">
        <v>1618</v>
      </c>
      <c r="J2948" s="112">
        <v>18126</v>
      </c>
      <c r="K2948" s="112">
        <v>10764</v>
      </c>
      <c r="L2948" s="112">
        <v>4378</v>
      </c>
      <c r="M2948" s="112">
        <v>1677</v>
      </c>
      <c r="N2948" s="113">
        <v>1307</v>
      </c>
      <c r="O2948" s="112">
        <v>16041</v>
      </c>
      <c r="P2948" s="112">
        <v>10063</v>
      </c>
      <c r="Q2948" s="112">
        <v>3303</v>
      </c>
      <c r="R2948" s="112">
        <v>1346</v>
      </c>
      <c r="S2948" s="113">
        <v>1329</v>
      </c>
      <c r="T2948" s="17">
        <v>4.0714995034756729E-2</v>
      </c>
      <c r="U2948" s="17">
        <v>1.5793385358602752E-2</v>
      </c>
      <c r="V2948" s="17">
        <v>6.5326633165829096E-2</v>
      </c>
      <c r="W2948" s="17">
        <v>-1.7292784734645239E-2</v>
      </c>
      <c r="X2948" s="17">
        <v>0.23794950267788839</v>
      </c>
      <c r="Y2948" s="17">
        <v>4.0714995034756729E-2</v>
      </c>
      <c r="Z2948" s="17">
        <v>5.4904831625179895E-4</v>
      </c>
      <c r="AA2948" s="17">
        <v>9.4065212291813305E-2</v>
      </c>
      <c r="AB2948" s="17">
        <v>0.20291970802919712</v>
      </c>
      <c r="AC2948" s="17">
        <v>0.12283136710617626</v>
      </c>
    </row>
    <row r="2949" spans="1:29" ht="12.75" customHeight="1" x14ac:dyDescent="0.2">
      <c r="A2949" s="19">
        <v>43000</v>
      </c>
      <c r="B2949" s="19">
        <v>42636</v>
      </c>
      <c r="C2949" s="19">
        <v>41180</v>
      </c>
      <c r="D2949" s="16" t="s">
        <v>7</v>
      </c>
      <c r="E2949" s="114">
        <v>17902</v>
      </c>
      <c r="F2949" s="115">
        <v>10455</v>
      </c>
      <c r="G2949" s="113">
        <v>4690</v>
      </c>
      <c r="H2949" s="113">
        <v>1442</v>
      </c>
      <c r="I2949" s="113">
        <v>1315</v>
      </c>
      <c r="J2949" s="112">
        <v>16576</v>
      </c>
      <c r="K2949" s="112">
        <v>10116</v>
      </c>
      <c r="L2949" s="112">
        <v>3953</v>
      </c>
      <c r="M2949" s="112">
        <v>1188</v>
      </c>
      <c r="N2949" s="113">
        <v>1319</v>
      </c>
      <c r="O2949" s="112">
        <v>15540</v>
      </c>
      <c r="P2949" s="112">
        <v>9486</v>
      </c>
      <c r="Q2949" s="112">
        <v>3326</v>
      </c>
      <c r="R2949" s="112">
        <v>1403</v>
      </c>
      <c r="S2949" s="113">
        <v>1325</v>
      </c>
      <c r="T2949" s="17">
        <v>7.9995173745173842E-2</v>
      </c>
      <c r="U2949" s="17">
        <v>3.3511269276393918E-2</v>
      </c>
      <c r="V2949" s="17">
        <v>0.18644067796610164</v>
      </c>
      <c r="W2949" s="17">
        <v>0.21380471380471389</v>
      </c>
      <c r="X2949" s="17">
        <v>-3.0326004548900665E-3</v>
      </c>
      <c r="Y2949" s="17">
        <v>7.9995173745173842E-2</v>
      </c>
      <c r="Z2949" s="17">
        <v>1.9133263178039428E-4</v>
      </c>
      <c r="AA2949" s="17">
        <v>0.19217081850533813</v>
      </c>
      <c r="AB2949" s="17">
        <v>6.2638172439204221E-2</v>
      </c>
      <c r="AC2949" s="17">
        <v>-8.1062194269741483E-2</v>
      </c>
    </row>
    <row r="2950" spans="1:29" ht="12.75" customHeight="1" x14ac:dyDescent="0.2">
      <c r="A2950" s="19">
        <v>43001</v>
      </c>
      <c r="B2950" s="19">
        <v>42637</v>
      </c>
      <c r="C2950" s="19">
        <v>41181</v>
      </c>
      <c r="D2950" s="16" t="s">
        <v>1</v>
      </c>
      <c r="E2950" s="114">
        <v>19724</v>
      </c>
      <c r="F2950" s="115">
        <v>10623</v>
      </c>
      <c r="G2950" s="113">
        <v>5581</v>
      </c>
      <c r="H2950" s="113">
        <v>1992</v>
      </c>
      <c r="I2950" s="113">
        <v>1528</v>
      </c>
      <c r="J2950" s="112">
        <v>19167</v>
      </c>
      <c r="K2950" s="112">
        <v>10249</v>
      </c>
      <c r="L2950" s="112">
        <v>5349</v>
      </c>
      <c r="M2950" s="112">
        <v>2102</v>
      </c>
      <c r="N2950" s="113">
        <v>1467</v>
      </c>
      <c r="O2950" s="112">
        <v>17273</v>
      </c>
      <c r="P2950" s="112">
        <v>10095</v>
      </c>
      <c r="Q2950" s="112">
        <v>3728</v>
      </c>
      <c r="R2950" s="112">
        <v>1620</v>
      </c>
      <c r="S2950" s="113">
        <v>1830</v>
      </c>
      <c r="T2950" s="17">
        <v>2.9060364167579733E-2</v>
      </c>
      <c r="U2950" s="17">
        <v>3.6491365011220633E-2</v>
      </c>
      <c r="V2950" s="17">
        <v>4.3372593008038862E-2</v>
      </c>
      <c r="W2950" s="17">
        <v>-5.2331113225499548E-2</v>
      </c>
      <c r="X2950" s="17">
        <v>4.1581458759372802E-2</v>
      </c>
      <c r="Y2950" s="17">
        <v>2.9060364167579733E-2</v>
      </c>
      <c r="Z2950" s="17">
        <v>3.9330789550924505E-2</v>
      </c>
      <c r="AA2950" s="17">
        <v>0.41793699186991873</v>
      </c>
      <c r="AB2950" s="17">
        <v>9.4505494505494614E-2</v>
      </c>
      <c r="AC2950" s="17">
        <v>0.10404624277456653</v>
      </c>
    </row>
    <row r="2951" spans="1:29" ht="12.75" customHeight="1" x14ac:dyDescent="0.2">
      <c r="A2951" s="19">
        <v>43002</v>
      </c>
      <c r="B2951" s="19">
        <v>42638</v>
      </c>
      <c r="C2951" s="19">
        <v>41182</v>
      </c>
      <c r="D2951" s="16" t="s">
        <v>2</v>
      </c>
      <c r="E2951" s="114">
        <v>18692</v>
      </c>
      <c r="F2951" s="115">
        <v>11346</v>
      </c>
      <c r="G2951" s="113">
        <v>4263</v>
      </c>
      <c r="H2951" s="113">
        <v>1485</v>
      </c>
      <c r="I2951" s="113">
        <v>1598</v>
      </c>
      <c r="J2951" s="112">
        <v>18117</v>
      </c>
      <c r="K2951" s="112">
        <v>10318</v>
      </c>
      <c r="L2951" s="112">
        <v>4227</v>
      </c>
      <c r="M2951" s="112">
        <v>1016</v>
      </c>
      <c r="N2951" s="113">
        <v>2556</v>
      </c>
      <c r="O2951" s="112">
        <v>16173</v>
      </c>
      <c r="P2951" s="112">
        <v>10424</v>
      </c>
      <c r="Q2951" s="112">
        <v>3393</v>
      </c>
      <c r="R2951" s="112">
        <v>1306</v>
      </c>
      <c r="S2951" s="113">
        <v>1050</v>
      </c>
      <c r="T2951" s="17">
        <v>3.1738146492244823E-2</v>
      </c>
      <c r="U2951" s="17">
        <v>9.9631711572010007E-2</v>
      </c>
      <c r="V2951" s="17">
        <v>8.5166784953867314E-3</v>
      </c>
      <c r="W2951" s="17">
        <v>0.46161417322834652</v>
      </c>
      <c r="X2951" s="17">
        <v>-0.37480438184663534</v>
      </c>
      <c r="Y2951" s="17">
        <v>3.1738146492244823E-2</v>
      </c>
      <c r="Z2951" s="17">
        <v>-1.3203063110641677E-3</v>
      </c>
      <c r="AA2951" s="17">
        <v>7.8421452061725239E-2</v>
      </c>
      <c r="AB2951" s="17">
        <v>5.9957173447537482E-2</v>
      </c>
      <c r="AC2951" s="17">
        <v>0.30769230769230771</v>
      </c>
    </row>
    <row r="2952" spans="1:29" ht="12.75" customHeight="1" x14ac:dyDescent="0.2">
      <c r="A2952" s="19">
        <v>43003</v>
      </c>
      <c r="B2952" s="19">
        <v>42639</v>
      </c>
      <c r="C2952" s="19">
        <v>41183</v>
      </c>
      <c r="D2952" s="16" t="s">
        <v>3</v>
      </c>
      <c r="E2952" s="114">
        <v>18079</v>
      </c>
      <c r="F2952" s="115">
        <v>10866</v>
      </c>
      <c r="G2952" s="113">
        <v>4347</v>
      </c>
      <c r="H2952" s="113">
        <v>1435</v>
      </c>
      <c r="I2952" s="113">
        <v>1431</v>
      </c>
      <c r="J2952" s="112">
        <v>16779</v>
      </c>
      <c r="K2952" s="112">
        <v>10663</v>
      </c>
      <c r="L2952" s="112">
        <v>4237</v>
      </c>
      <c r="M2952" s="112">
        <v>1092</v>
      </c>
      <c r="N2952" s="113">
        <v>787</v>
      </c>
      <c r="O2952" s="112">
        <v>16507</v>
      </c>
      <c r="P2952" s="112">
        <v>10799</v>
      </c>
      <c r="Q2952" s="112">
        <v>3340</v>
      </c>
      <c r="R2952" s="112">
        <v>1255</v>
      </c>
      <c r="S2952" s="113">
        <v>1113</v>
      </c>
      <c r="T2952" s="17">
        <v>7.7477799630490507E-2</v>
      </c>
      <c r="U2952" s="17">
        <v>1.9037794241770545E-2</v>
      </c>
      <c r="V2952" s="17">
        <v>2.5961765400047243E-2</v>
      </c>
      <c r="W2952" s="17">
        <v>0.3141025641025641</v>
      </c>
      <c r="X2952" s="17">
        <v>0.81829733163913598</v>
      </c>
      <c r="Y2952" s="17">
        <v>7.7477799630490507E-2</v>
      </c>
      <c r="Z2952" s="17">
        <v>5.2733832917013501E-3</v>
      </c>
      <c r="AA2952" s="17">
        <v>0.11148043978522115</v>
      </c>
      <c r="AB2952" s="17">
        <v>0.11499611499611495</v>
      </c>
      <c r="AC2952" s="17">
        <v>0.34619002822201317</v>
      </c>
    </row>
    <row r="2953" spans="1:29" ht="12.75" customHeight="1" x14ac:dyDescent="0.2">
      <c r="A2953" s="19">
        <v>43004</v>
      </c>
      <c r="B2953" s="19">
        <v>42640</v>
      </c>
      <c r="C2953" s="19">
        <v>41184</v>
      </c>
      <c r="D2953" s="16" t="s">
        <v>4</v>
      </c>
      <c r="E2953" s="114">
        <v>15761</v>
      </c>
      <c r="F2953" s="115">
        <v>9841</v>
      </c>
      <c r="G2953" s="113">
        <v>3593</v>
      </c>
      <c r="H2953" s="113">
        <v>1044</v>
      </c>
      <c r="I2953" s="113">
        <v>1283</v>
      </c>
      <c r="J2953" s="112">
        <v>15662</v>
      </c>
      <c r="K2953" s="112">
        <v>9765</v>
      </c>
      <c r="L2953" s="112">
        <v>3608</v>
      </c>
      <c r="M2953" s="112">
        <v>1180</v>
      </c>
      <c r="N2953" s="113">
        <v>1109</v>
      </c>
      <c r="O2953" s="112">
        <v>15328</v>
      </c>
      <c r="P2953" s="112">
        <v>9362</v>
      </c>
      <c r="Q2953" s="112">
        <v>3505</v>
      </c>
      <c r="R2953" s="112">
        <v>1350</v>
      </c>
      <c r="S2953" s="113">
        <v>1111</v>
      </c>
      <c r="T2953" s="17">
        <v>6.3210317967055119E-3</v>
      </c>
      <c r="U2953" s="17">
        <v>7.7828981054788304E-3</v>
      </c>
      <c r="V2953" s="17">
        <v>-4.1574279379157364E-3</v>
      </c>
      <c r="W2953" s="17">
        <v>-0.11525423728813555</v>
      </c>
      <c r="X2953" s="17">
        <v>0.15689810640216417</v>
      </c>
      <c r="Y2953" s="17">
        <v>6.3210317967055119E-3</v>
      </c>
      <c r="Z2953" s="17">
        <v>0.19982930992440862</v>
      </c>
      <c r="AA2953" s="17">
        <v>1.9001701644923319E-2</v>
      </c>
      <c r="AB2953" s="17">
        <v>-0.24838012958963285</v>
      </c>
      <c r="AC2953" s="17">
        <v>0.23484119345524546</v>
      </c>
    </row>
    <row r="2954" spans="1:29" ht="12.75" customHeight="1" x14ac:dyDescent="0.2">
      <c r="A2954" s="19">
        <v>43005</v>
      </c>
      <c r="B2954" s="19">
        <v>42641</v>
      </c>
      <c r="C2954" s="19">
        <v>41185</v>
      </c>
      <c r="D2954" s="16" t="s">
        <v>5</v>
      </c>
      <c r="E2954" s="114">
        <v>16658</v>
      </c>
      <c r="F2954" s="115">
        <v>10301</v>
      </c>
      <c r="G2954" s="113">
        <v>4344</v>
      </c>
      <c r="H2954" s="113">
        <v>985</v>
      </c>
      <c r="I2954" s="113">
        <v>1028</v>
      </c>
      <c r="J2954" s="112">
        <v>15899</v>
      </c>
      <c r="K2954" s="112">
        <v>9664</v>
      </c>
      <c r="L2954" s="112">
        <v>4010</v>
      </c>
      <c r="M2954" s="112">
        <v>1265</v>
      </c>
      <c r="N2954" s="113">
        <v>960</v>
      </c>
      <c r="O2954" s="112">
        <v>15598</v>
      </c>
      <c r="P2954" s="112">
        <v>9876</v>
      </c>
      <c r="Q2954" s="112">
        <v>3293</v>
      </c>
      <c r="R2954" s="112">
        <v>1431</v>
      </c>
      <c r="S2954" s="113">
        <v>998</v>
      </c>
      <c r="T2954" s="17">
        <v>4.773885150009427E-2</v>
      </c>
      <c r="U2954" s="17">
        <v>6.5914735099337651E-2</v>
      </c>
      <c r="V2954" s="17">
        <v>8.3291770573566071E-2</v>
      </c>
      <c r="W2954" s="17">
        <v>-0.22134387351778662</v>
      </c>
      <c r="X2954" s="17">
        <v>7.0833333333333304E-2</v>
      </c>
      <c r="Y2954" s="17">
        <v>4.773885150009427E-2</v>
      </c>
      <c r="Z2954" s="17">
        <v>-6.174626145682538E-3</v>
      </c>
      <c r="AA2954" s="17">
        <v>2.1877205363443952E-2</v>
      </c>
      <c r="AB2954" s="17">
        <v>-0.12522202486678513</v>
      </c>
      <c r="AC2954" s="17">
        <v>4.8875855327468187E-3</v>
      </c>
    </row>
    <row r="2955" spans="1:29" ht="12.75" customHeight="1" x14ac:dyDescent="0.2">
      <c r="A2955" s="19">
        <v>43006</v>
      </c>
      <c r="B2955" s="19">
        <v>42642</v>
      </c>
      <c r="C2955" s="19">
        <v>41186</v>
      </c>
      <c r="D2955" s="16" t="s">
        <v>6</v>
      </c>
      <c r="E2955" s="114">
        <v>18798</v>
      </c>
      <c r="F2955" s="115">
        <v>11008</v>
      </c>
      <c r="G2955" s="113">
        <v>4377</v>
      </c>
      <c r="H2955" s="113">
        <v>1723</v>
      </c>
      <c r="I2955" s="113">
        <v>1690</v>
      </c>
      <c r="J2955" s="112">
        <v>18333</v>
      </c>
      <c r="K2955" s="112">
        <v>10643</v>
      </c>
      <c r="L2955" s="112">
        <v>4390</v>
      </c>
      <c r="M2955" s="112">
        <v>1938</v>
      </c>
      <c r="N2955" s="113">
        <v>1362</v>
      </c>
      <c r="O2955" s="112">
        <v>17116</v>
      </c>
      <c r="P2955" s="112">
        <v>10677</v>
      </c>
      <c r="Q2955" s="112">
        <v>3671</v>
      </c>
      <c r="R2955" s="112">
        <v>1596</v>
      </c>
      <c r="S2955" s="113">
        <v>1172</v>
      </c>
      <c r="T2955" s="17">
        <v>2.5364097529045893E-2</v>
      </c>
      <c r="U2955" s="17">
        <v>3.4294841679977539E-2</v>
      </c>
      <c r="V2955" s="17">
        <v>-2.9612756264236761E-3</v>
      </c>
      <c r="W2955" s="17">
        <v>-0.11093911248710009</v>
      </c>
      <c r="X2955" s="17">
        <v>0.2408223201174744</v>
      </c>
      <c r="Y2955" s="17">
        <v>2.5364097529045893E-2</v>
      </c>
      <c r="Z2955" s="17">
        <v>-5.8018141365736797E-2</v>
      </c>
      <c r="AA2955" s="17">
        <v>6.8587105624140499E-4</v>
      </c>
      <c r="AB2955" s="17">
        <v>1.8321513002364176E-2</v>
      </c>
      <c r="AC2955" s="17">
        <v>0.34020618556701021</v>
      </c>
    </row>
    <row r="2956" spans="1:29" ht="12.75" customHeight="1" x14ac:dyDescent="0.2">
      <c r="A2956" s="19">
        <v>43007</v>
      </c>
      <c r="B2956" s="19">
        <v>42643</v>
      </c>
      <c r="C2956" s="19">
        <v>41187</v>
      </c>
      <c r="D2956" s="16" t="s">
        <v>7</v>
      </c>
      <c r="E2956" s="114">
        <v>18978</v>
      </c>
      <c r="F2956" s="115">
        <v>11006</v>
      </c>
      <c r="G2956" s="113">
        <v>4860</v>
      </c>
      <c r="H2956" s="113">
        <v>1657</v>
      </c>
      <c r="I2956" s="113">
        <v>1455</v>
      </c>
      <c r="J2956" s="112">
        <v>19209</v>
      </c>
      <c r="K2956" s="112">
        <v>11330</v>
      </c>
      <c r="L2956" s="112">
        <v>4856</v>
      </c>
      <c r="M2956" s="112">
        <v>1630</v>
      </c>
      <c r="N2956" s="113">
        <v>1393</v>
      </c>
      <c r="O2956" s="112">
        <v>17322</v>
      </c>
      <c r="P2956" s="112">
        <v>10343</v>
      </c>
      <c r="Q2956" s="112">
        <v>3986</v>
      </c>
      <c r="R2956" s="112">
        <v>1676</v>
      </c>
      <c r="S2956" s="113">
        <v>1317</v>
      </c>
      <c r="T2956" s="17">
        <v>-1.2025612993909141E-2</v>
      </c>
      <c r="U2956" s="17">
        <v>-2.8596646072374221E-2</v>
      </c>
      <c r="V2956" s="17">
        <v>8.237232289951546E-4</v>
      </c>
      <c r="W2956" s="17">
        <v>1.6564417177914015E-2</v>
      </c>
      <c r="X2956" s="17">
        <v>4.4508255563531884E-2</v>
      </c>
      <c r="Y2956" s="17">
        <v>-1.2025612993909141E-2</v>
      </c>
      <c r="Z2956" s="17">
        <v>2.058605341246289E-2</v>
      </c>
      <c r="AA2956" s="17">
        <v>0.1260426320667285</v>
      </c>
      <c r="AB2956" s="17">
        <v>-5.1516886090440805E-2</v>
      </c>
      <c r="AC2956" s="17">
        <v>-0.14209905660377353</v>
      </c>
    </row>
    <row r="2957" spans="1:29" ht="12.75" customHeight="1" x14ac:dyDescent="0.2">
      <c r="A2957" s="19">
        <v>43008</v>
      </c>
      <c r="B2957" s="19">
        <v>42644</v>
      </c>
      <c r="C2957" s="19">
        <v>41188</v>
      </c>
      <c r="D2957" s="16" t="s">
        <v>1</v>
      </c>
      <c r="E2957" s="114">
        <v>22097</v>
      </c>
      <c r="F2957" s="115">
        <v>11752</v>
      </c>
      <c r="G2957" s="113">
        <v>5988</v>
      </c>
      <c r="H2957" s="113">
        <v>2328</v>
      </c>
      <c r="I2957" s="113">
        <v>2029</v>
      </c>
      <c r="J2957" s="112">
        <v>21494</v>
      </c>
      <c r="K2957" s="112">
        <v>11266</v>
      </c>
      <c r="L2957" s="112">
        <v>5805</v>
      </c>
      <c r="M2957" s="112">
        <v>2732</v>
      </c>
      <c r="N2957" s="113">
        <v>1691</v>
      </c>
      <c r="O2957" s="112">
        <v>18792</v>
      </c>
      <c r="P2957" s="112">
        <v>11068</v>
      </c>
      <c r="Q2957" s="112">
        <v>4064</v>
      </c>
      <c r="R2957" s="112">
        <v>1745</v>
      </c>
      <c r="S2957" s="113">
        <v>1915</v>
      </c>
      <c r="T2957" s="17">
        <v>2.8054340746254791E-2</v>
      </c>
      <c r="U2957" s="17">
        <v>4.3138647257234153E-2</v>
      </c>
      <c r="V2957" s="17">
        <v>3.1524547803617464E-2</v>
      </c>
      <c r="W2957" s="17">
        <v>-0.14787701317715962</v>
      </c>
      <c r="X2957" s="17">
        <v>0.19988172678888239</v>
      </c>
      <c r="Y2957" s="17">
        <v>2.8054340746254791E-2</v>
      </c>
      <c r="Z2957" s="17">
        <v>0.1154138192862566</v>
      </c>
      <c r="AA2957" s="17">
        <v>6.7189449296025661E-2</v>
      </c>
      <c r="AB2957" s="17">
        <v>-0.1032357473035439</v>
      </c>
      <c r="AC2957" s="17">
        <v>0.26103169670602866</v>
      </c>
    </row>
    <row r="2958" spans="1:29" ht="12.75" customHeight="1" x14ac:dyDescent="0.2">
      <c r="A2958" s="19">
        <v>43009</v>
      </c>
      <c r="B2958" s="19">
        <v>42645</v>
      </c>
      <c r="C2958" s="19">
        <v>41189</v>
      </c>
      <c r="D2958" s="16" t="s">
        <v>2</v>
      </c>
      <c r="E2958" s="114">
        <v>20584</v>
      </c>
      <c r="F2958" s="115">
        <v>12110</v>
      </c>
      <c r="G2958" s="113">
        <v>4756</v>
      </c>
      <c r="H2958" s="113">
        <v>1831</v>
      </c>
      <c r="I2958" s="113">
        <v>1887</v>
      </c>
      <c r="J2958" s="112">
        <v>20049</v>
      </c>
      <c r="K2958" s="112">
        <v>12105</v>
      </c>
      <c r="L2958" s="112">
        <v>4719</v>
      </c>
      <c r="M2958" s="112">
        <v>1845</v>
      </c>
      <c r="N2958" s="113">
        <v>1380</v>
      </c>
      <c r="O2958" s="112">
        <v>17407</v>
      </c>
      <c r="P2958" s="112">
        <v>10661</v>
      </c>
      <c r="Q2958" s="112">
        <v>3943</v>
      </c>
      <c r="R2958" s="112">
        <v>1597</v>
      </c>
      <c r="S2958" s="113">
        <v>1206</v>
      </c>
      <c r="T2958" s="17">
        <v>2.6684622674447711E-2</v>
      </c>
      <c r="U2958" s="17">
        <v>4.1305245766221077E-4</v>
      </c>
      <c r="V2958" s="17">
        <v>7.8406442042806557E-3</v>
      </c>
      <c r="W2958" s="17">
        <v>-7.5880758807588267E-3</v>
      </c>
      <c r="X2958" s="17">
        <v>0.36739130434782608</v>
      </c>
      <c r="Y2958" s="17">
        <v>2.6684622674447711E-2</v>
      </c>
      <c r="Z2958" s="17">
        <v>6.7242442936458868E-2</v>
      </c>
      <c r="AA2958" s="17">
        <v>3.9335664335664378E-2</v>
      </c>
      <c r="AB2958" s="17">
        <v>0.16698534098151696</v>
      </c>
      <c r="AC2958" s="17">
        <v>0.52423263327948311</v>
      </c>
    </row>
    <row r="2959" spans="1:29" ht="12.75" customHeight="1" x14ac:dyDescent="0.2">
      <c r="A2959" s="19">
        <v>43010</v>
      </c>
      <c r="B2959" s="19">
        <v>42646</v>
      </c>
      <c r="C2959" s="19">
        <v>41190</v>
      </c>
      <c r="D2959" s="16" t="s">
        <v>3</v>
      </c>
      <c r="E2959" s="114">
        <v>19982</v>
      </c>
      <c r="F2959" s="115">
        <v>11772</v>
      </c>
      <c r="G2959" s="113">
        <v>4887</v>
      </c>
      <c r="H2959" s="113">
        <v>1832</v>
      </c>
      <c r="I2959" s="113">
        <v>1491</v>
      </c>
      <c r="J2959" s="112">
        <v>18549</v>
      </c>
      <c r="K2959" s="112">
        <v>11638</v>
      </c>
      <c r="L2959" s="112">
        <v>4529</v>
      </c>
      <c r="M2959" s="112">
        <v>1411</v>
      </c>
      <c r="N2959" s="113">
        <v>971</v>
      </c>
      <c r="O2959" s="112">
        <v>17150</v>
      </c>
      <c r="P2959" s="112">
        <v>10430</v>
      </c>
      <c r="Q2959" s="112">
        <v>3796</v>
      </c>
      <c r="R2959" s="112">
        <v>1573</v>
      </c>
      <c r="S2959" s="113">
        <v>1351</v>
      </c>
      <c r="T2959" s="17">
        <v>7.7254838535770087E-2</v>
      </c>
      <c r="U2959" s="17">
        <v>1.1514005842928388E-2</v>
      </c>
      <c r="V2959" s="17">
        <v>7.9046147052329374E-2</v>
      </c>
      <c r="W2959" s="17">
        <v>0.29836995038979452</v>
      </c>
      <c r="X2959" s="17">
        <v>0.53553038105046347</v>
      </c>
      <c r="Y2959" s="17">
        <v>7.7254838535770087E-2</v>
      </c>
      <c r="Z2959" s="17">
        <v>3.3992094861660105E-2</v>
      </c>
      <c r="AA2959" s="17">
        <v>8.0238726790450965E-2</v>
      </c>
      <c r="AB2959" s="17">
        <v>-1.2398921832884047E-2</v>
      </c>
      <c r="AC2959" s="17">
        <v>4.9261083743842304E-2</v>
      </c>
    </row>
    <row r="2960" spans="1:29" ht="12.75" customHeight="1" x14ac:dyDescent="0.2">
      <c r="A2960" s="19">
        <v>43011</v>
      </c>
      <c r="B2960" s="19">
        <v>42647</v>
      </c>
      <c r="C2960" s="19">
        <v>41191</v>
      </c>
      <c r="D2960" s="16" t="s">
        <v>4</v>
      </c>
      <c r="E2960" s="114">
        <v>17965</v>
      </c>
      <c r="F2960" s="115">
        <v>11198</v>
      </c>
      <c r="G2960" s="113">
        <v>4071</v>
      </c>
      <c r="H2960" s="113">
        <v>1227</v>
      </c>
      <c r="I2960" s="113">
        <v>1469</v>
      </c>
      <c r="J2960" s="112">
        <v>17069</v>
      </c>
      <c r="K2960" s="112">
        <v>10484</v>
      </c>
      <c r="L2960" s="112">
        <v>4011</v>
      </c>
      <c r="M2960" s="112">
        <v>1248</v>
      </c>
      <c r="N2960" s="113">
        <v>1326</v>
      </c>
      <c r="O2960" s="112">
        <v>16107</v>
      </c>
      <c r="P2960" s="112">
        <v>10100</v>
      </c>
      <c r="Q2960" s="112">
        <v>3425</v>
      </c>
      <c r="R2960" s="112">
        <v>1570</v>
      </c>
      <c r="S2960" s="113">
        <v>1012</v>
      </c>
      <c r="T2960" s="17">
        <v>5.2492823246821807E-2</v>
      </c>
      <c r="U2960" s="17">
        <v>6.8103777184280734E-2</v>
      </c>
      <c r="V2960" s="17">
        <v>1.4958863126402377E-2</v>
      </c>
      <c r="W2960" s="17">
        <v>-1.6826923076923128E-2</v>
      </c>
      <c r="X2960" s="17">
        <v>0.10784313725490202</v>
      </c>
      <c r="Y2960" s="17">
        <v>5.2492823246821807E-2</v>
      </c>
      <c r="Z2960" s="17">
        <v>9.7412779302234354E-2</v>
      </c>
      <c r="AA2960" s="17">
        <v>-5.6179775280899014E-3</v>
      </c>
      <c r="AB2960" s="17">
        <v>-0.22194039315155356</v>
      </c>
      <c r="AC2960" s="17">
        <v>9.3005952380952328E-2</v>
      </c>
    </row>
    <row r="2961" spans="1:29" ht="12.75" customHeight="1" x14ac:dyDescent="0.2">
      <c r="A2961" s="19">
        <v>43012</v>
      </c>
      <c r="B2961" s="19">
        <v>42648</v>
      </c>
      <c r="C2961" s="19">
        <v>41192</v>
      </c>
      <c r="D2961" s="16" t="s">
        <v>5</v>
      </c>
      <c r="E2961" s="114">
        <v>18468</v>
      </c>
      <c r="F2961" s="115">
        <v>11487</v>
      </c>
      <c r="G2961" s="113">
        <v>4639</v>
      </c>
      <c r="H2961" s="113">
        <v>1119</v>
      </c>
      <c r="I2961" s="113">
        <v>1223</v>
      </c>
      <c r="J2961" s="112">
        <v>17846</v>
      </c>
      <c r="K2961" s="112">
        <v>11187</v>
      </c>
      <c r="L2961" s="112">
        <v>4440</v>
      </c>
      <c r="M2961" s="112">
        <v>1201</v>
      </c>
      <c r="N2961" s="113">
        <v>1018</v>
      </c>
      <c r="O2961" s="112">
        <v>15947</v>
      </c>
      <c r="P2961" s="112">
        <v>10205</v>
      </c>
      <c r="Q2961" s="112">
        <v>3406</v>
      </c>
      <c r="R2961" s="112">
        <v>1450</v>
      </c>
      <c r="S2961" s="113">
        <v>886</v>
      </c>
      <c r="T2961" s="17">
        <v>3.4853748739213319E-2</v>
      </c>
      <c r="U2961" s="17">
        <v>2.6816840976132905E-2</v>
      </c>
      <c r="V2961" s="17">
        <v>4.4819819819819751E-2</v>
      </c>
      <c r="W2961" s="17">
        <v>-6.8276436303080779E-2</v>
      </c>
      <c r="X2961" s="17">
        <v>0.20137524557956787</v>
      </c>
      <c r="Y2961" s="17">
        <v>3.4853748739213319E-2</v>
      </c>
      <c r="Z2961" s="17">
        <v>3.1056458127636688E-2</v>
      </c>
      <c r="AA2961" s="17">
        <v>1.1556912341910142E-2</v>
      </c>
      <c r="AB2961" s="17">
        <v>-0.3054003724394786</v>
      </c>
      <c r="AC2961" s="17">
        <v>-2.7048528241845671E-2</v>
      </c>
    </row>
    <row r="2962" spans="1:29" ht="12.75" customHeight="1" x14ac:dyDescent="0.2">
      <c r="A2962" s="19">
        <v>43013</v>
      </c>
      <c r="B2962" s="19">
        <v>42649</v>
      </c>
      <c r="C2962" s="19">
        <v>41193</v>
      </c>
      <c r="D2962" s="16" t="s">
        <v>6</v>
      </c>
      <c r="E2962" s="114">
        <v>20072</v>
      </c>
      <c r="F2962" s="115">
        <v>11600</v>
      </c>
      <c r="G2962" s="113">
        <v>4618</v>
      </c>
      <c r="H2962" s="113">
        <v>1876</v>
      </c>
      <c r="I2962" s="113">
        <v>1978</v>
      </c>
      <c r="J2962" s="112">
        <v>19918</v>
      </c>
      <c r="K2962" s="112">
        <v>11506</v>
      </c>
      <c r="L2962" s="112">
        <v>4912</v>
      </c>
      <c r="M2962" s="112">
        <v>1832</v>
      </c>
      <c r="N2962" s="113">
        <v>1668</v>
      </c>
      <c r="O2962" s="112">
        <v>17082.113868265296</v>
      </c>
      <c r="P2962" s="112">
        <v>10337</v>
      </c>
      <c r="Q2962" s="112">
        <v>3791</v>
      </c>
      <c r="R2962" s="112">
        <v>1602.1138682652972</v>
      </c>
      <c r="S2962" s="113">
        <v>1352</v>
      </c>
      <c r="T2962" s="17">
        <v>7.7316999698764377E-3</v>
      </c>
      <c r="U2962" s="17">
        <v>8.1696506170694239E-3</v>
      </c>
      <c r="V2962" s="17">
        <v>-5.985342019543971E-2</v>
      </c>
      <c r="W2962" s="17">
        <v>2.4017467248908186E-2</v>
      </c>
      <c r="X2962" s="17">
        <v>0.18585131894484408</v>
      </c>
      <c r="Y2962" s="17">
        <v>7.7316999698764377E-3</v>
      </c>
      <c r="Z2962" s="17">
        <v>-1.5196536208506695E-2</v>
      </c>
      <c r="AA2962" s="17">
        <v>-5.3844497092396804E-3</v>
      </c>
      <c r="AB2962" s="17">
        <v>6.3492063492063489E-2</v>
      </c>
      <c r="AC2962" s="17">
        <v>0.2278088144009931</v>
      </c>
    </row>
    <row r="2963" spans="1:29" ht="12.75" customHeight="1" x14ac:dyDescent="0.2">
      <c r="A2963" s="19">
        <v>43014</v>
      </c>
      <c r="B2963" s="19">
        <v>42650</v>
      </c>
      <c r="C2963" s="19">
        <v>41194</v>
      </c>
      <c r="D2963" s="16" t="s">
        <v>7</v>
      </c>
      <c r="E2963" s="114">
        <v>20625</v>
      </c>
      <c r="F2963" s="115">
        <v>11870</v>
      </c>
      <c r="G2963" s="113">
        <v>4889</v>
      </c>
      <c r="H2963" s="113">
        <v>2148</v>
      </c>
      <c r="I2963" s="113">
        <v>1718</v>
      </c>
      <c r="J2963" s="112">
        <v>20267</v>
      </c>
      <c r="K2963" s="112">
        <v>11878</v>
      </c>
      <c r="L2963" s="112">
        <v>5128</v>
      </c>
      <c r="M2963" s="112">
        <v>1920</v>
      </c>
      <c r="N2963" s="113">
        <v>1341</v>
      </c>
      <c r="O2963" s="112">
        <v>17753</v>
      </c>
      <c r="P2963" s="112">
        <v>10608</v>
      </c>
      <c r="Q2963" s="112">
        <v>4128</v>
      </c>
      <c r="R2963" s="112">
        <v>1605</v>
      </c>
      <c r="S2963" s="113">
        <v>1412</v>
      </c>
      <c r="T2963" s="17">
        <v>1.7664183154882274E-2</v>
      </c>
      <c r="U2963" s="17">
        <v>-6.735140596060285E-4</v>
      </c>
      <c r="V2963" s="17">
        <v>-4.6606864274570947E-2</v>
      </c>
      <c r="W2963" s="17">
        <v>0.11874999999999991</v>
      </c>
      <c r="X2963" s="17">
        <v>0.28113348247576431</v>
      </c>
      <c r="Y2963" s="17">
        <v>1.7664183154882274E-2</v>
      </c>
      <c r="Z2963" s="17">
        <v>-1.6243991380739287E-2</v>
      </c>
      <c r="AA2963" s="17">
        <v>7.3797496156380316E-2</v>
      </c>
      <c r="AB2963" s="17">
        <v>0.10950413223140498</v>
      </c>
      <c r="AC2963" s="17">
        <v>0.15070328198258531</v>
      </c>
    </row>
    <row r="2964" spans="1:29" ht="12.75" customHeight="1" x14ac:dyDescent="0.2">
      <c r="A2964" s="19">
        <v>43015</v>
      </c>
      <c r="B2964" s="19">
        <v>42651</v>
      </c>
      <c r="C2964" s="19">
        <v>41195</v>
      </c>
      <c r="D2964" s="16" t="s">
        <v>1</v>
      </c>
      <c r="E2964" s="114">
        <v>23127</v>
      </c>
      <c r="F2964" s="115">
        <v>11833</v>
      </c>
      <c r="G2964" s="113">
        <v>6393</v>
      </c>
      <c r="H2964" s="113">
        <v>2639</v>
      </c>
      <c r="I2964" s="113">
        <v>2262</v>
      </c>
      <c r="J2964" s="112">
        <v>20959</v>
      </c>
      <c r="K2964" s="112">
        <v>11116</v>
      </c>
      <c r="L2964" s="112">
        <v>5760</v>
      </c>
      <c r="M2964" s="112">
        <v>1858</v>
      </c>
      <c r="N2964" s="113">
        <v>2225</v>
      </c>
      <c r="O2964" s="112">
        <v>18230</v>
      </c>
      <c r="P2964" s="112">
        <v>10830</v>
      </c>
      <c r="Q2964" s="112">
        <v>4136</v>
      </c>
      <c r="R2964" s="112">
        <v>1738</v>
      </c>
      <c r="S2964" s="113">
        <v>1526</v>
      </c>
      <c r="T2964" s="17">
        <v>0.10344004962068798</v>
      </c>
      <c r="U2964" s="17">
        <v>6.4501619287513412E-2</v>
      </c>
      <c r="V2964" s="17">
        <v>0.1098958333333333</v>
      </c>
      <c r="W2964" s="17">
        <v>0.42034445640473628</v>
      </c>
      <c r="X2964" s="17">
        <v>1.6629213483146055E-2</v>
      </c>
      <c r="Y2964" s="17">
        <v>0.10344004962068798</v>
      </c>
      <c r="Z2964" s="17">
        <v>-1.7845285524568433E-2</v>
      </c>
      <c r="AA2964" s="17">
        <v>9.0397407470578228E-2</v>
      </c>
      <c r="AB2964" s="17">
        <v>0.23664479850046871</v>
      </c>
      <c r="AC2964" s="17">
        <v>0.13326653306613223</v>
      </c>
    </row>
    <row r="2965" spans="1:29" ht="12.75" customHeight="1" x14ac:dyDescent="0.2">
      <c r="A2965" s="19">
        <v>43016</v>
      </c>
      <c r="B2965" s="19">
        <v>42652</v>
      </c>
      <c r="C2965" s="19">
        <v>41196</v>
      </c>
      <c r="D2965" s="16" t="s">
        <v>2</v>
      </c>
      <c r="E2965" s="114">
        <v>21487</v>
      </c>
      <c r="F2965" s="115">
        <v>12349</v>
      </c>
      <c r="G2965" s="113">
        <v>4980</v>
      </c>
      <c r="H2965" s="113">
        <v>2257</v>
      </c>
      <c r="I2965" s="113">
        <v>1901</v>
      </c>
      <c r="J2965" s="112">
        <v>19870</v>
      </c>
      <c r="K2965" s="112">
        <v>11669</v>
      </c>
      <c r="L2965" s="112">
        <v>4757</v>
      </c>
      <c r="M2965" s="112">
        <v>1904</v>
      </c>
      <c r="N2965" s="113">
        <v>1540</v>
      </c>
      <c r="O2965" s="112">
        <v>17912</v>
      </c>
      <c r="P2965" s="112">
        <v>10893</v>
      </c>
      <c r="Q2965" s="112">
        <v>4206</v>
      </c>
      <c r="R2965" s="112">
        <v>1606</v>
      </c>
      <c r="S2965" s="113">
        <v>1207</v>
      </c>
      <c r="T2965" s="17">
        <v>8.1378963261197867E-2</v>
      </c>
      <c r="U2965" s="17">
        <v>5.8274059473819584E-2</v>
      </c>
      <c r="V2965" s="17">
        <v>4.6878284633172118E-2</v>
      </c>
      <c r="W2965" s="17">
        <v>0.18539915966386555</v>
      </c>
      <c r="X2965" s="17">
        <v>0.23441558441558441</v>
      </c>
      <c r="Y2965" s="17">
        <v>8.1378963261197867E-2</v>
      </c>
      <c r="Z2965" s="17">
        <v>-4.9153908138598323E-3</v>
      </c>
      <c r="AA2965" s="17">
        <v>-4.1939207387456712E-2</v>
      </c>
      <c r="AB2965" s="17">
        <v>0.14105156723963597</v>
      </c>
      <c r="AC2965" s="17">
        <v>0.49685039370078732</v>
      </c>
    </row>
    <row r="2966" spans="1:29" ht="12.75" customHeight="1" x14ac:dyDescent="0.2">
      <c r="A2966" s="19">
        <v>43017</v>
      </c>
      <c r="B2966" s="19">
        <v>42653</v>
      </c>
      <c r="C2966" s="19">
        <v>41197</v>
      </c>
      <c r="D2966" s="16" t="s">
        <v>3</v>
      </c>
      <c r="E2966" s="114">
        <v>20468</v>
      </c>
      <c r="F2966" s="115">
        <v>11493</v>
      </c>
      <c r="G2966" s="113">
        <v>4987</v>
      </c>
      <c r="H2966" s="113">
        <v>2198</v>
      </c>
      <c r="I2966" s="113">
        <v>1790</v>
      </c>
      <c r="J2966" s="112">
        <v>19145</v>
      </c>
      <c r="K2966" s="112">
        <v>11334</v>
      </c>
      <c r="L2966" s="112">
        <v>4801</v>
      </c>
      <c r="M2966" s="112">
        <v>1727</v>
      </c>
      <c r="N2966" s="113">
        <v>1283</v>
      </c>
      <c r="O2966" s="112">
        <v>17104</v>
      </c>
      <c r="P2966" s="112">
        <v>10703</v>
      </c>
      <c r="Q2966" s="112">
        <v>3593</v>
      </c>
      <c r="R2966" s="112">
        <v>1618</v>
      </c>
      <c r="S2966" s="113">
        <v>1190</v>
      </c>
      <c r="T2966" s="17">
        <v>6.9104204753199339E-2</v>
      </c>
      <c r="U2966" s="17">
        <v>1.4028586553732181E-2</v>
      </c>
      <c r="V2966" s="17">
        <v>3.8741928764840727E-2</v>
      </c>
      <c r="W2966" s="17">
        <v>0.27272727272727271</v>
      </c>
      <c r="X2966" s="17">
        <v>0.39516757599376451</v>
      </c>
      <c r="Y2966" s="17">
        <v>6.9104204753199339E-2</v>
      </c>
      <c r="Z2966" s="17">
        <v>-4.1690986408738473E-2</v>
      </c>
      <c r="AA2966" s="17">
        <v>5.8137067685126276E-2</v>
      </c>
      <c r="AB2966" s="17">
        <v>0.14958158995815896</v>
      </c>
      <c r="AC2966" s="17">
        <v>0.17840684660961159</v>
      </c>
    </row>
    <row r="2967" spans="1:29" ht="12.75" customHeight="1" x14ac:dyDescent="0.2">
      <c r="A2967" s="19">
        <v>43018</v>
      </c>
      <c r="B2967" s="19">
        <v>42654</v>
      </c>
      <c r="C2967" s="19">
        <v>41198</v>
      </c>
      <c r="D2967" s="16" t="s">
        <v>4</v>
      </c>
      <c r="E2967" s="114">
        <v>19342</v>
      </c>
      <c r="F2967" s="115">
        <v>11712</v>
      </c>
      <c r="G2967" s="113">
        <v>4142</v>
      </c>
      <c r="H2967" s="113">
        <v>1601</v>
      </c>
      <c r="I2967" s="113">
        <v>1887</v>
      </c>
      <c r="J2967" s="112">
        <v>17490</v>
      </c>
      <c r="K2967" s="112">
        <v>10373</v>
      </c>
      <c r="L2967" s="112">
        <v>4142</v>
      </c>
      <c r="M2967" s="112">
        <v>1597</v>
      </c>
      <c r="N2967" s="113">
        <v>1378</v>
      </c>
      <c r="O2967" s="112">
        <v>16414</v>
      </c>
      <c r="P2967" s="112">
        <v>10022</v>
      </c>
      <c r="Q2967" s="112">
        <v>3605</v>
      </c>
      <c r="R2967" s="112">
        <v>1613</v>
      </c>
      <c r="S2967" s="113">
        <v>1174</v>
      </c>
      <c r="T2967" s="17">
        <v>0.10588907947398507</v>
      </c>
      <c r="U2967" s="17">
        <v>0.12908512484334334</v>
      </c>
      <c r="V2967" s="17">
        <v>0</v>
      </c>
      <c r="W2967" s="17">
        <v>2.5046963055730398E-3</v>
      </c>
      <c r="X2967" s="17">
        <v>0.36937590711175616</v>
      </c>
      <c r="Y2967" s="17">
        <v>0.10588907947398507</v>
      </c>
      <c r="Z2967" s="17">
        <v>0.12864989881468625</v>
      </c>
      <c r="AA2967" s="17">
        <v>-4.0315106580166793E-2</v>
      </c>
      <c r="AB2967" s="17">
        <v>-0.10257847533632292</v>
      </c>
      <c r="AC2967" s="17">
        <v>0.74884151992585735</v>
      </c>
    </row>
    <row r="2968" spans="1:29" ht="12.75" customHeight="1" x14ac:dyDescent="0.2">
      <c r="A2968" s="19">
        <v>43019</v>
      </c>
      <c r="B2968" s="19">
        <v>42655</v>
      </c>
      <c r="C2968" s="19">
        <v>41199</v>
      </c>
      <c r="D2968" s="16" t="s">
        <v>5</v>
      </c>
      <c r="E2968" s="114">
        <v>18414</v>
      </c>
      <c r="F2968" s="115">
        <v>10932</v>
      </c>
      <c r="G2968" s="113">
        <v>4443</v>
      </c>
      <c r="H2968" s="113">
        <v>1592</v>
      </c>
      <c r="I2968" s="113">
        <v>1447</v>
      </c>
      <c r="J2968" s="112">
        <v>18869</v>
      </c>
      <c r="K2968" s="112">
        <v>11410</v>
      </c>
      <c r="L2968" s="112">
        <v>4607</v>
      </c>
      <c r="M2968" s="112">
        <v>1473</v>
      </c>
      <c r="N2968" s="113">
        <v>1379</v>
      </c>
      <c r="O2968" s="112">
        <v>16224</v>
      </c>
      <c r="P2968" s="112">
        <v>10320</v>
      </c>
      <c r="Q2968" s="112">
        <v>3379</v>
      </c>
      <c r="R2968" s="112">
        <v>1469</v>
      </c>
      <c r="S2968" s="113">
        <v>1056</v>
      </c>
      <c r="T2968" s="17">
        <v>-2.4113625523345172E-2</v>
      </c>
      <c r="U2968" s="17">
        <v>-4.1893076248904482E-2</v>
      </c>
      <c r="V2968" s="17">
        <v>-3.5598003038853965E-2</v>
      </c>
      <c r="W2968" s="17">
        <v>8.0787508486082737E-2</v>
      </c>
      <c r="X2968" s="17">
        <v>4.9311094996374205E-2</v>
      </c>
      <c r="Y2968" s="17">
        <v>-2.4113625523345172E-2</v>
      </c>
      <c r="Z2968" s="17">
        <v>-2.9129662522202504E-2</v>
      </c>
      <c r="AA2968" s="17">
        <v>1.6239707227813316E-2</v>
      </c>
      <c r="AB2968" s="17">
        <v>-8.0996884735202723E-3</v>
      </c>
      <c r="AC2968" s="17">
        <v>0.28966131907308368</v>
      </c>
    </row>
    <row r="2969" spans="1:29" ht="12.75" customHeight="1" x14ac:dyDescent="0.2">
      <c r="A2969" s="19">
        <v>43020</v>
      </c>
      <c r="B2969" s="19">
        <v>42656</v>
      </c>
      <c r="C2969" s="19">
        <v>41200</v>
      </c>
      <c r="D2969" s="16" t="s">
        <v>6</v>
      </c>
      <c r="E2969" s="114">
        <v>21869</v>
      </c>
      <c r="F2969" s="115">
        <v>11577</v>
      </c>
      <c r="G2969" s="113">
        <v>4627</v>
      </c>
      <c r="H2969" s="113">
        <v>2186</v>
      </c>
      <c r="I2969" s="113">
        <v>3479</v>
      </c>
      <c r="J2969" s="112">
        <v>20013</v>
      </c>
      <c r="K2969" s="112">
        <v>11542</v>
      </c>
      <c r="L2969" s="112">
        <v>4795</v>
      </c>
      <c r="M2969" s="112">
        <v>1955</v>
      </c>
      <c r="N2969" s="113">
        <v>1721</v>
      </c>
      <c r="O2969" s="112">
        <v>16439</v>
      </c>
      <c r="P2969" s="112">
        <v>10294</v>
      </c>
      <c r="Q2969" s="112">
        <v>3518</v>
      </c>
      <c r="R2969" s="112">
        <v>1434</v>
      </c>
      <c r="S2969" s="113">
        <v>1193</v>
      </c>
      <c r="T2969" s="17">
        <v>9.2739719182531433E-2</v>
      </c>
      <c r="U2969" s="17">
        <v>3.0324033962918495E-3</v>
      </c>
      <c r="V2969" s="17">
        <v>-3.5036496350364987E-2</v>
      </c>
      <c r="W2969" s="17">
        <v>0.11815856777493616</v>
      </c>
      <c r="X2969" s="17">
        <v>1.0214991284137129</v>
      </c>
      <c r="Y2969" s="17">
        <v>9.2739719182531433E-2</v>
      </c>
      <c r="Z2969" s="17">
        <v>-2.2377976693126134E-2</v>
      </c>
      <c r="AA2969" s="17">
        <v>9.5147928994082864E-2</v>
      </c>
      <c r="AB2969" s="17">
        <v>0.21242373821408767</v>
      </c>
      <c r="AC2969" s="17">
        <v>1.1097634930260765</v>
      </c>
    </row>
    <row r="2970" spans="1:29" ht="12.75" customHeight="1" x14ac:dyDescent="0.2">
      <c r="A2970" s="19">
        <v>43021</v>
      </c>
      <c r="B2970" s="19">
        <v>42657</v>
      </c>
      <c r="C2970" s="19">
        <v>41201</v>
      </c>
      <c r="D2970" s="16" t="s">
        <v>7</v>
      </c>
      <c r="E2970" s="114">
        <v>21169</v>
      </c>
      <c r="F2970" s="115">
        <v>12158</v>
      </c>
      <c r="G2970" s="113">
        <v>5011</v>
      </c>
      <c r="H2970" s="113">
        <v>2246</v>
      </c>
      <c r="I2970" s="113">
        <v>1754</v>
      </c>
      <c r="J2970" s="112">
        <v>19660</v>
      </c>
      <c r="K2970" s="112">
        <v>11741</v>
      </c>
      <c r="L2970" s="112">
        <v>4470</v>
      </c>
      <c r="M2970" s="112">
        <v>1970</v>
      </c>
      <c r="N2970" s="113">
        <v>1479</v>
      </c>
      <c r="O2970" s="112">
        <v>17569</v>
      </c>
      <c r="P2970" s="112">
        <v>10651</v>
      </c>
      <c r="Q2970" s="112">
        <v>4072</v>
      </c>
      <c r="R2970" s="112">
        <v>1495</v>
      </c>
      <c r="S2970" s="113">
        <v>1351</v>
      </c>
      <c r="T2970" s="17">
        <v>7.675483214649037E-2</v>
      </c>
      <c r="U2970" s="17">
        <v>3.5516565880248763E-2</v>
      </c>
      <c r="V2970" s="17">
        <v>0.12102908277404922</v>
      </c>
      <c r="W2970" s="17">
        <v>0.14010152284263966</v>
      </c>
      <c r="X2970" s="17">
        <v>0.18593644354293448</v>
      </c>
      <c r="Y2970" s="17">
        <v>7.675483214649037E-2</v>
      </c>
      <c r="Z2970" s="17">
        <v>5.933606343121034E-2</v>
      </c>
      <c r="AA2970" s="17">
        <v>0.12178195657040525</v>
      </c>
      <c r="AB2970" s="17">
        <v>0.30354033662217073</v>
      </c>
      <c r="AC2970" s="17">
        <v>0.32177844762622465</v>
      </c>
    </row>
    <row r="2971" spans="1:29" ht="12.75" customHeight="1" x14ac:dyDescent="0.2">
      <c r="A2971" s="19">
        <v>43022</v>
      </c>
      <c r="B2971" s="19">
        <v>42658</v>
      </c>
      <c r="C2971" s="19">
        <v>41202</v>
      </c>
      <c r="D2971" s="16" t="s">
        <v>1</v>
      </c>
      <c r="E2971" s="114">
        <v>23804</v>
      </c>
      <c r="F2971" s="115">
        <v>12386</v>
      </c>
      <c r="G2971" s="113">
        <v>6238</v>
      </c>
      <c r="H2971" s="113">
        <v>2725</v>
      </c>
      <c r="I2971" s="113">
        <v>2455</v>
      </c>
      <c r="J2971" s="112">
        <v>23080</v>
      </c>
      <c r="K2971" s="112">
        <v>11881</v>
      </c>
      <c r="L2971" s="112">
        <v>6508</v>
      </c>
      <c r="M2971" s="112">
        <v>2516</v>
      </c>
      <c r="N2971" s="113">
        <v>2175</v>
      </c>
      <c r="O2971" s="112">
        <v>18300</v>
      </c>
      <c r="P2971" s="112">
        <v>10646</v>
      </c>
      <c r="Q2971" s="112">
        <v>4146</v>
      </c>
      <c r="R2971" s="112">
        <v>1648</v>
      </c>
      <c r="S2971" s="113">
        <v>1860</v>
      </c>
      <c r="T2971" s="17">
        <v>3.1369150779896104E-2</v>
      </c>
      <c r="U2971" s="17">
        <v>4.2504839659961213E-2</v>
      </c>
      <c r="V2971" s="17">
        <v>-4.1487400122925622E-2</v>
      </c>
      <c r="W2971" s="17">
        <v>8.3068362480127167E-2</v>
      </c>
      <c r="X2971" s="17">
        <v>0.12873563218390816</v>
      </c>
      <c r="Y2971" s="17">
        <v>3.1369150779896104E-2</v>
      </c>
      <c r="Z2971" s="17">
        <v>3.5445577662598149E-2</v>
      </c>
      <c r="AA2971" s="17">
        <v>0.13438807055828339</v>
      </c>
      <c r="AB2971" s="17">
        <v>0.25982431807674522</v>
      </c>
      <c r="AC2971" s="17">
        <v>0.35560463832136935</v>
      </c>
    </row>
    <row r="2972" spans="1:29" ht="12.75" customHeight="1" x14ac:dyDescent="0.2">
      <c r="A2972" s="19">
        <v>43023</v>
      </c>
      <c r="B2972" s="19">
        <v>42659</v>
      </c>
      <c r="C2972" s="19">
        <v>41203</v>
      </c>
      <c r="D2972" s="16" t="s">
        <v>2</v>
      </c>
      <c r="E2972" s="114">
        <v>21515</v>
      </c>
      <c r="F2972" s="115">
        <v>12290</v>
      </c>
      <c r="G2972" s="113">
        <v>5068</v>
      </c>
      <c r="H2972" s="113">
        <v>2252</v>
      </c>
      <c r="I2972" s="113">
        <v>1905</v>
      </c>
      <c r="J2972" s="112">
        <v>20874</v>
      </c>
      <c r="K2972" s="112">
        <v>12660</v>
      </c>
      <c r="L2972" s="112">
        <v>4889</v>
      </c>
      <c r="M2972" s="112">
        <v>1954</v>
      </c>
      <c r="N2972" s="113">
        <v>1371</v>
      </c>
      <c r="O2972" s="112">
        <v>16815</v>
      </c>
      <c r="P2972" s="112">
        <v>10281</v>
      </c>
      <c r="Q2972" s="112">
        <v>3972</v>
      </c>
      <c r="R2972" s="112">
        <v>1374</v>
      </c>
      <c r="S2972" s="113">
        <v>1188</v>
      </c>
      <c r="T2972" s="17">
        <v>3.0708057871035699E-2</v>
      </c>
      <c r="U2972" s="17">
        <v>-2.9225908372827791E-2</v>
      </c>
      <c r="V2972" s="17">
        <v>3.6612804254448683E-2</v>
      </c>
      <c r="W2972" s="17">
        <v>0.15250767656090081</v>
      </c>
      <c r="X2972" s="17">
        <v>0.38949671772428873</v>
      </c>
      <c r="Y2972" s="17">
        <v>3.0708057871035699E-2</v>
      </c>
      <c r="Z2972" s="17">
        <v>5.0876442924326692E-2</v>
      </c>
      <c r="AA2972" s="17">
        <v>0.135559041003809</v>
      </c>
      <c r="AB2972" s="17">
        <v>0.29276693455797931</v>
      </c>
      <c r="AC2972" s="17">
        <v>0.45642201834862384</v>
      </c>
    </row>
    <row r="2973" spans="1:29" ht="12.75" customHeight="1" x14ac:dyDescent="0.2">
      <c r="A2973" s="19">
        <v>43024</v>
      </c>
      <c r="B2973" s="19">
        <v>42660</v>
      </c>
      <c r="C2973" s="19">
        <v>41204</v>
      </c>
      <c r="D2973" s="16" t="s">
        <v>3</v>
      </c>
      <c r="E2973" s="114">
        <v>20719</v>
      </c>
      <c r="F2973" s="115">
        <v>11604</v>
      </c>
      <c r="G2973" s="113">
        <v>5060</v>
      </c>
      <c r="H2973" s="113">
        <v>2243</v>
      </c>
      <c r="I2973" s="113">
        <v>1812</v>
      </c>
      <c r="J2973" s="112">
        <v>19882</v>
      </c>
      <c r="K2973" s="112">
        <v>11790</v>
      </c>
      <c r="L2973" s="112">
        <v>4946</v>
      </c>
      <c r="M2973" s="112">
        <v>1803</v>
      </c>
      <c r="N2973" s="113">
        <v>1343</v>
      </c>
      <c r="O2973" s="112">
        <v>16687</v>
      </c>
      <c r="P2973" s="112">
        <v>10763</v>
      </c>
      <c r="Q2973" s="112">
        <v>3361</v>
      </c>
      <c r="R2973" s="112">
        <v>1331</v>
      </c>
      <c r="S2973" s="113">
        <v>1232</v>
      </c>
      <c r="T2973" s="17">
        <v>4.2098380444623329E-2</v>
      </c>
      <c r="U2973" s="17">
        <v>-1.5776081424936361E-2</v>
      </c>
      <c r="V2973" s="17">
        <v>2.3048928427011672E-2</v>
      </c>
      <c r="W2973" s="17">
        <v>0.24403771491957849</v>
      </c>
      <c r="X2973" s="17">
        <v>0.34921816827997021</v>
      </c>
      <c r="Y2973" s="17">
        <v>4.2098380444623329E-2</v>
      </c>
      <c r="Z2973" s="17">
        <v>-6.0287658255098187E-4</v>
      </c>
      <c r="AA2973" s="17">
        <v>0.15736505032021952</v>
      </c>
      <c r="AB2973" s="17">
        <v>0.30634828188701224</v>
      </c>
      <c r="AC2973" s="17">
        <v>0.44497607655502391</v>
      </c>
    </row>
    <row r="2974" spans="1:29" ht="12.75" customHeight="1" x14ac:dyDescent="0.2">
      <c r="A2974" s="19">
        <v>43025</v>
      </c>
      <c r="B2974" s="19">
        <v>42661</v>
      </c>
      <c r="C2974" s="19">
        <v>41205</v>
      </c>
      <c r="D2974" s="16" t="s">
        <v>4</v>
      </c>
      <c r="E2974" s="114">
        <v>18714</v>
      </c>
      <c r="F2974" s="115">
        <v>11092</v>
      </c>
      <c r="G2974" s="113">
        <v>4194</v>
      </c>
      <c r="H2974" s="113">
        <v>1685</v>
      </c>
      <c r="I2974" s="113">
        <v>1743</v>
      </c>
      <c r="J2974" s="112">
        <v>18297</v>
      </c>
      <c r="K2974" s="112">
        <v>10852</v>
      </c>
      <c r="L2974" s="112">
        <v>4292</v>
      </c>
      <c r="M2974" s="112">
        <v>1628</v>
      </c>
      <c r="N2974" s="113">
        <v>1525</v>
      </c>
      <c r="O2974" s="112">
        <v>15145</v>
      </c>
      <c r="P2974" s="112">
        <v>9424</v>
      </c>
      <c r="Q2974" s="112">
        <v>3258</v>
      </c>
      <c r="R2974" s="112">
        <v>1347</v>
      </c>
      <c r="S2974" s="113">
        <v>1116</v>
      </c>
      <c r="T2974" s="17">
        <v>2.2790621413346424E-2</v>
      </c>
      <c r="U2974" s="17">
        <v>2.2115739034279436E-2</v>
      </c>
      <c r="V2974" s="17">
        <v>-2.2833178005591814E-2</v>
      </c>
      <c r="W2974" s="17">
        <v>3.5012285012284927E-2</v>
      </c>
      <c r="X2974" s="17">
        <v>0.14295081967213119</v>
      </c>
      <c r="Y2974" s="17">
        <v>2.2790621413346424E-2</v>
      </c>
      <c r="Z2974" s="17">
        <v>0.14409489427539968</v>
      </c>
      <c r="AA2974" s="17">
        <v>6.7718940936863481E-2</v>
      </c>
      <c r="AB2974" s="17">
        <v>0.12408272181454305</v>
      </c>
      <c r="AC2974" s="17">
        <v>0.24500000000000011</v>
      </c>
    </row>
    <row r="2975" spans="1:29" ht="12.75" customHeight="1" x14ac:dyDescent="0.2">
      <c r="A2975" s="19">
        <v>43026</v>
      </c>
      <c r="B2975" s="19">
        <v>42662</v>
      </c>
      <c r="C2975" s="19">
        <v>41206</v>
      </c>
      <c r="D2975" s="16" t="s">
        <v>5</v>
      </c>
      <c r="E2975" s="114">
        <v>19373</v>
      </c>
      <c r="F2975" s="115">
        <v>11218</v>
      </c>
      <c r="G2975" s="113">
        <v>4866</v>
      </c>
      <c r="H2975" s="113">
        <v>1633</v>
      </c>
      <c r="I2975" s="113">
        <v>1656</v>
      </c>
      <c r="J2975" s="112">
        <v>18708</v>
      </c>
      <c r="K2975" s="112">
        <v>11407</v>
      </c>
      <c r="L2975" s="112">
        <v>4508</v>
      </c>
      <c r="M2975" s="112">
        <v>1468</v>
      </c>
      <c r="N2975" s="113">
        <v>1325</v>
      </c>
      <c r="O2975" s="112">
        <v>15378</v>
      </c>
      <c r="P2975" s="112">
        <v>10087</v>
      </c>
      <c r="Q2975" s="112">
        <v>3075</v>
      </c>
      <c r="R2975" s="112">
        <v>1149</v>
      </c>
      <c r="S2975" s="113">
        <v>1067</v>
      </c>
      <c r="T2975" s="17">
        <v>3.5546290357066468E-2</v>
      </c>
      <c r="U2975" s="17">
        <v>-1.6568773560094674E-2</v>
      </c>
      <c r="V2975" s="17">
        <v>7.9414374445430314E-2</v>
      </c>
      <c r="W2975" s="17">
        <v>0.11239782016348765</v>
      </c>
      <c r="X2975" s="17">
        <v>0.24981132075471701</v>
      </c>
      <c r="Y2975" s="17">
        <v>3.5546290357066468E-2</v>
      </c>
      <c r="Z2975" s="17">
        <v>4.4312046173896835E-2</v>
      </c>
      <c r="AA2975" s="17">
        <v>0.19881744271988167</v>
      </c>
      <c r="AB2975" s="17">
        <v>0.12233676975945018</v>
      </c>
      <c r="AC2975" s="17">
        <v>0.38693467336683418</v>
      </c>
    </row>
    <row r="2976" spans="1:29" ht="12.75" customHeight="1" x14ac:dyDescent="0.2">
      <c r="A2976" s="19">
        <v>43027</v>
      </c>
      <c r="B2976" s="19">
        <v>42663</v>
      </c>
      <c r="C2976" s="19">
        <v>41207</v>
      </c>
      <c r="D2976" s="16" t="s">
        <v>6</v>
      </c>
      <c r="E2976" s="114">
        <v>19941</v>
      </c>
      <c r="F2976" s="115">
        <v>11427</v>
      </c>
      <c r="G2976" s="113">
        <v>4480</v>
      </c>
      <c r="H2976" s="113">
        <v>2138</v>
      </c>
      <c r="I2976" s="113">
        <v>1896</v>
      </c>
      <c r="J2976" s="112">
        <v>19896</v>
      </c>
      <c r="K2976" s="112">
        <v>11661</v>
      </c>
      <c r="L2976" s="112">
        <v>4748</v>
      </c>
      <c r="M2976" s="112">
        <v>2012</v>
      </c>
      <c r="N2976" s="113">
        <v>1475</v>
      </c>
      <c r="O2976" s="112">
        <v>15731</v>
      </c>
      <c r="P2976" s="112">
        <v>9717</v>
      </c>
      <c r="Q2976" s="112">
        <v>3457</v>
      </c>
      <c r="R2976" s="112">
        <v>1351</v>
      </c>
      <c r="S2976" s="113">
        <v>1206</v>
      </c>
      <c r="T2976" s="17">
        <v>2.2617611580217911E-3</v>
      </c>
      <c r="U2976" s="17">
        <v>-2.006688963210701E-2</v>
      </c>
      <c r="V2976" s="17">
        <v>-5.6444818871103641E-2</v>
      </c>
      <c r="W2976" s="17">
        <v>6.2624254473161001E-2</v>
      </c>
      <c r="X2976" s="17">
        <v>0.28542372881355926</v>
      </c>
      <c r="Y2976" s="17">
        <v>2.2617611580217911E-3</v>
      </c>
      <c r="Z2976" s="17">
        <v>4.3275814845247895E-2</v>
      </c>
      <c r="AA2976" s="17">
        <v>5.16042180839138E-3</v>
      </c>
      <c r="AB2976" s="17">
        <v>0.40657894736842115</v>
      </c>
      <c r="AC2976" s="17">
        <v>0.46183500385505005</v>
      </c>
    </row>
    <row r="2977" spans="1:29" ht="12.75" customHeight="1" x14ac:dyDescent="0.2">
      <c r="A2977" s="19">
        <v>43028</v>
      </c>
      <c r="B2977" s="19">
        <v>42664</v>
      </c>
      <c r="C2977" s="19">
        <v>41208</v>
      </c>
      <c r="D2977" s="16" t="s">
        <v>7</v>
      </c>
      <c r="E2977" s="114">
        <v>20726</v>
      </c>
      <c r="F2977" s="115">
        <v>11923</v>
      </c>
      <c r="G2977" s="113">
        <v>5096</v>
      </c>
      <c r="H2977" s="113">
        <v>2124</v>
      </c>
      <c r="I2977" s="113">
        <v>1583</v>
      </c>
      <c r="J2977" s="112">
        <v>19354</v>
      </c>
      <c r="K2977" s="112">
        <v>11097</v>
      </c>
      <c r="L2977" s="112">
        <v>5114</v>
      </c>
      <c r="M2977" s="112">
        <v>1989</v>
      </c>
      <c r="N2977" s="113">
        <v>1154</v>
      </c>
      <c r="O2977" s="112">
        <v>15516</v>
      </c>
      <c r="P2977" s="112">
        <v>10390</v>
      </c>
      <c r="Q2977" s="112">
        <v>2534</v>
      </c>
      <c r="R2977" s="112">
        <v>1355</v>
      </c>
      <c r="S2977" s="113">
        <v>1237</v>
      </c>
      <c r="T2977" s="17">
        <v>7.0889738555337312E-2</v>
      </c>
      <c r="U2977" s="17">
        <v>7.4434531855456454E-2</v>
      </c>
      <c r="V2977" s="17">
        <v>-3.5197497066875583E-3</v>
      </c>
      <c r="W2977" s="17">
        <v>6.7873303167420795E-2</v>
      </c>
      <c r="X2977" s="17">
        <v>0.37175043327556323</v>
      </c>
      <c r="Y2977" s="17">
        <v>7.0889738555337312E-2</v>
      </c>
      <c r="Z2977" s="17">
        <v>0.27956643056449892</v>
      </c>
      <c r="AA2977" s="17">
        <v>0.16187870497036028</v>
      </c>
      <c r="AB2977" s="17">
        <v>0.21025641025641018</v>
      </c>
      <c r="AC2977" s="17">
        <v>0.19381598793363497</v>
      </c>
    </row>
    <row r="2978" spans="1:29" ht="12.75" customHeight="1" x14ac:dyDescent="0.2">
      <c r="A2978" s="19">
        <v>43029</v>
      </c>
      <c r="B2978" s="19">
        <v>42665</v>
      </c>
      <c r="C2978" s="19">
        <v>41209</v>
      </c>
      <c r="D2978" s="16" t="s">
        <v>1</v>
      </c>
      <c r="E2978" s="114">
        <v>23069</v>
      </c>
      <c r="F2978" s="115">
        <v>11774</v>
      </c>
      <c r="G2978" s="113">
        <v>6264</v>
      </c>
      <c r="H2978" s="113">
        <v>2635</v>
      </c>
      <c r="I2978" s="113">
        <v>2396</v>
      </c>
      <c r="J2978" s="112">
        <v>21333</v>
      </c>
      <c r="K2978" s="112">
        <v>11349</v>
      </c>
      <c r="L2978" s="112">
        <v>5759</v>
      </c>
      <c r="M2978" s="112">
        <v>2217</v>
      </c>
      <c r="N2978" s="113">
        <v>2008</v>
      </c>
      <c r="O2978" s="112">
        <v>16596</v>
      </c>
      <c r="P2978" s="112">
        <v>9764</v>
      </c>
      <c r="Q2978" s="112">
        <v>3784</v>
      </c>
      <c r="R2978" s="112">
        <v>1496</v>
      </c>
      <c r="S2978" s="113">
        <v>1552</v>
      </c>
      <c r="T2978" s="17">
        <v>8.1376271504242315E-2</v>
      </c>
      <c r="U2978" s="17">
        <v>3.7448233324522073E-2</v>
      </c>
      <c r="V2978" s="17">
        <v>8.76888348671645E-2</v>
      </c>
      <c r="W2978" s="17">
        <v>0.18854307622913846</v>
      </c>
      <c r="X2978" s="17">
        <v>0.19322709163346619</v>
      </c>
      <c r="Y2978" s="17">
        <v>8.1376271504242315E-2</v>
      </c>
      <c r="Z2978" s="17">
        <v>8.2865814402648841E-2</v>
      </c>
      <c r="AA2978" s="17">
        <v>0.24236414121380401</v>
      </c>
      <c r="AB2978" s="17">
        <v>0.66456096020214783</v>
      </c>
      <c r="AC2978" s="17">
        <v>0.35673839184597966</v>
      </c>
    </row>
    <row r="2979" spans="1:29" ht="12.75" customHeight="1" x14ac:dyDescent="0.2">
      <c r="A2979" s="19">
        <v>43030</v>
      </c>
      <c r="B2979" s="19">
        <v>42666</v>
      </c>
      <c r="C2979" s="19">
        <v>41210</v>
      </c>
      <c r="D2979" s="16" t="s">
        <v>2</v>
      </c>
      <c r="E2979" s="114">
        <v>20565</v>
      </c>
      <c r="F2979" s="115">
        <v>11897</v>
      </c>
      <c r="G2979" s="113">
        <v>4699</v>
      </c>
      <c r="H2979" s="113">
        <v>2135</v>
      </c>
      <c r="I2979" s="113">
        <v>1834</v>
      </c>
      <c r="J2979" s="112">
        <v>18435</v>
      </c>
      <c r="K2979" s="112">
        <v>11129</v>
      </c>
      <c r="L2979" s="112">
        <v>4322</v>
      </c>
      <c r="M2979" s="112">
        <v>1786</v>
      </c>
      <c r="N2979" s="113">
        <v>1198</v>
      </c>
      <c r="O2979" s="112">
        <v>15311</v>
      </c>
      <c r="P2979" s="112">
        <v>9898</v>
      </c>
      <c r="Q2979" s="112">
        <v>3320</v>
      </c>
      <c r="R2979" s="112">
        <v>1057</v>
      </c>
      <c r="S2979" s="113">
        <v>1036</v>
      </c>
      <c r="T2979" s="17">
        <v>0.11554109031733106</v>
      </c>
      <c r="U2979" s="17">
        <v>6.9008895677958426E-2</v>
      </c>
      <c r="V2979" s="17">
        <v>8.7228135122628503E-2</v>
      </c>
      <c r="W2979" s="17">
        <v>0.19540873460246355</v>
      </c>
      <c r="X2979" s="17">
        <v>0.53088480801335569</v>
      </c>
      <c r="Y2979" s="17">
        <v>0.11554109031733106</v>
      </c>
      <c r="Z2979" s="17">
        <v>0.10228852033725566</v>
      </c>
      <c r="AA2979" s="17">
        <v>9.2282659228265951E-2</v>
      </c>
      <c r="AB2979" s="17">
        <v>0.37564432989690721</v>
      </c>
      <c r="AC2979" s="17">
        <v>0.54767932489451487</v>
      </c>
    </row>
    <row r="2980" spans="1:29" ht="12.75" customHeight="1" x14ac:dyDescent="0.2">
      <c r="A2980" s="19">
        <v>43031</v>
      </c>
      <c r="B2980" s="19">
        <v>42667</v>
      </c>
      <c r="C2980" s="19">
        <v>41211</v>
      </c>
      <c r="D2980" s="16" t="s">
        <v>3</v>
      </c>
      <c r="E2980" s="114">
        <v>19582</v>
      </c>
      <c r="F2980" s="115">
        <v>11460</v>
      </c>
      <c r="G2980" s="113">
        <v>4610</v>
      </c>
      <c r="H2980" s="113">
        <v>1992</v>
      </c>
      <c r="I2980" s="113">
        <v>1520</v>
      </c>
      <c r="J2980" s="112">
        <v>17343</v>
      </c>
      <c r="K2980" s="112">
        <v>10835</v>
      </c>
      <c r="L2980" s="112">
        <v>3845</v>
      </c>
      <c r="M2980" s="112">
        <v>1520</v>
      </c>
      <c r="N2980" s="113">
        <v>1143</v>
      </c>
      <c r="O2980" s="112">
        <v>14232</v>
      </c>
      <c r="P2980" s="112">
        <v>9574</v>
      </c>
      <c r="Q2980" s="112">
        <v>2751</v>
      </c>
      <c r="R2980" s="112">
        <v>1005</v>
      </c>
      <c r="S2980" s="113">
        <v>902</v>
      </c>
      <c r="T2980" s="17">
        <v>0.12910107824482497</v>
      </c>
      <c r="U2980" s="17">
        <v>5.7683433317951005E-2</v>
      </c>
      <c r="V2980" s="17">
        <v>0.19895968790637197</v>
      </c>
      <c r="W2980" s="17">
        <v>0.31052631578947376</v>
      </c>
      <c r="X2980" s="17">
        <v>0.32983377077865272</v>
      </c>
      <c r="Y2980" s="17">
        <v>0.12910107824482497</v>
      </c>
      <c r="Z2980" s="17">
        <v>6.4561077566186675E-2</v>
      </c>
      <c r="AA2980" s="17">
        <v>0.23229083132852169</v>
      </c>
      <c r="AB2980" s="17">
        <v>0.45934065934065926</v>
      </c>
      <c r="AC2980" s="17">
        <v>0.45593869731800774</v>
      </c>
    </row>
    <row r="2981" spans="1:29" ht="12.75" customHeight="1" x14ac:dyDescent="0.2">
      <c r="A2981" s="19">
        <v>43032</v>
      </c>
      <c r="B2981" s="19">
        <v>42668</v>
      </c>
      <c r="C2981" s="19">
        <v>41212</v>
      </c>
      <c r="D2981" s="16" t="s">
        <v>4</v>
      </c>
      <c r="E2981" s="114">
        <v>17198</v>
      </c>
      <c r="F2981" s="115">
        <v>10324</v>
      </c>
      <c r="G2981" s="113">
        <v>4001</v>
      </c>
      <c r="H2981" s="113">
        <v>1517</v>
      </c>
      <c r="I2981" s="113">
        <v>1356</v>
      </c>
      <c r="J2981" s="112">
        <v>15957</v>
      </c>
      <c r="K2981" s="112">
        <v>9685</v>
      </c>
      <c r="L2981" s="112">
        <v>3305</v>
      </c>
      <c r="M2981" s="112">
        <v>1689</v>
      </c>
      <c r="N2981" s="113">
        <v>1278</v>
      </c>
      <c r="O2981" s="112">
        <v>12979</v>
      </c>
      <c r="P2981" s="112">
        <v>8312</v>
      </c>
      <c r="Q2981" s="112">
        <v>2853</v>
      </c>
      <c r="R2981" s="112">
        <v>1032</v>
      </c>
      <c r="S2981" s="113">
        <v>782</v>
      </c>
      <c r="T2981" s="17">
        <v>7.7771510935639609E-2</v>
      </c>
      <c r="U2981" s="17">
        <v>6.5978316985028318E-2</v>
      </c>
      <c r="V2981" s="17">
        <v>0.2105900151285931</v>
      </c>
      <c r="W2981" s="17">
        <v>-0.10183540556542336</v>
      </c>
      <c r="X2981" s="17">
        <v>6.1032863849765251E-2</v>
      </c>
      <c r="Y2981" s="17">
        <v>7.7771510935639609E-2</v>
      </c>
      <c r="Z2981" s="17">
        <v>0.11166146225907192</v>
      </c>
      <c r="AA2981" s="17">
        <v>9.1678035470668551E-2</v>
      </c>
      <c r="AB2981" s="17">
        <v>0.13718140929535227</v>
      </c>
      <c r="AC2981" s="17">
        <v>0.26610644257703076</v>
      </c>
    </row>
    <row r="2982" spans="1:29" ht="12.75" customHeight="1" x14ac:dyDescent="0.2">
      <c r="A2982" s="19">
        <v>43033</v>
      </c>
      <c r="B2982" s="19">
        <v>42669</v>
      </c>
      <c r="C2982" s="19">
        <v>41213</v>
      </c>
      <c r="D2982" s="16" t="s">
        <v>5</v>
      </c>
      <c r="E2982" s="114">
        <v>17948</v>
      </c>
      <c r="F2982" s="115">
        <v>10771</v>
      </c>
      <c r="G2982" s="113">
        <v>4457</v>
      </c>
      <c r="H2982" s="113">
        <v>1388</v>
      </c>
      <c r="I2982" s="113">
        <v>1332</v>
      </c>
      <c r="J2982" s="112">
        <v>16960</v>
      </c>
      <c r="K2982" s="112">
        <v>10288</v>
      </c>
      <c r="L2982" s="112">
        <v>4175</v>
      </c>
      <c r="M2982" s="112">
        <v>1422</v>
      </c>
      <c r="N2982" s="113">
        <v>1075</v>
      </c>
      <c r="O2982" s="112">
        <v>13973</v>
      </c>
      <c r="P2982" s="112">
        <v>9316</v>
      </c>
      <c r="Q2982" s="112">
        <v>2973</v>
      </c>
      <c r="R2982" s="112">
        <v>1004</v>
      </c>
      <c r="S2982" s="113">
        <v>680</v>
      </c>
      <c r="T2982" s="17">
        <v>5.8254716981132049E-2</v>
      </c>
      <c r="U2982" s="17">
        <v>4.6947900466562942E-2</v>
      </c>
      <c r="V2982" s="17">
        <v>6.7544910179640816E-2</v>
      </c>
      <c r="W2982" s="17">
        <v>-2.3909985935302358E-2</v>
      </c>
      <c r="X2982" s="17">
        <v>0.23906976744186048</v>
      </c>
      <c r="Y2982" s="17">
        <v>5.8254716981132049E-2</v>
      </c>
      <c r="Z2982" s="17">
        <v>0.13152642084252553</v>
      </c>
      <c r="AA2982" s="17">
        <v>0.23189607517965727</v>
      </c>
      <c r="AB2982" s="17">
        <v>0.12570965125709654</v>
      </c>
      <c r="AC2982" s="17">
        <v>0.43999999999999995</v>
      </c>
    </row>
    <row r="2983" spans="1:29" ht="12.75" customHeight="1" x14ac:dyDescent="0.2">
      <c r="A2983" s="19">
        <v>43034</v>
      </c>
      <c r="B2983" s="19">
        <v>42670</v>
      </c>
      <c r="C2983" s="19">
        <v>41214</v>
      </c>
      <c r="D2983" s="16" t="s">
        <v>6</v>
      </c>
      <c r="E2983" s="114">
        <v>19363</v>
      </c>
      <c r="F2983" s="115">
        <v>11108</v>
      </c>
      <c r="G2983" s="113">
        <v>4701</v>
      </c>
      <c r="H2983" s="113">
        <v>1761</v>
      </c>
      <c r="I2983" s="113">
        <v>1793</v>
      </c>
      <c r="J2983" s="112">
        <v>17704</v>
      </c>
      <c r="K2983" s="112">
        <v>10414</v>
      </c>
      <c r="L2983" s="112">
        <v>4183</v>
      </c>
      <c r="M2983" s="112">
        <v>1662</v>
      </c>
      <c r="N2983" s="113">
        <v>1445</v>
      </c>
      <c r="O2983" s="112">
        <v>14400</v>
      </c>
      <c r="P2983" s="112">
        <v>9279</v>
      </c>
      <c r="Q2983" s="112">
        <v>2591</v>
      </c>
      <c r="R2983" s="112">
        <v>1280</v>
      </c>
      <c r="S2983" s="113">
        <v>1250</v>
      </c>
      <c r="T2983" s="17">
        <v>9.3707636692272889E-2</v>
      </c>
      <c r="U2983" s="17">
        <v>6.6641060111388484E-2</v>
      </c>
      <c r="V2983" s="17">
        <v>0.1238345684915132</v>
      </c>
      <c r="W2983" s="17">
        <v>5.9566787003610067E-2</v>
      </c>
      <c r="X2983" s="17">
        <v>0.24083044982698953</v>
      </c>
      <c r="Y2983" s="17">
        <v>9.3707636692272889E-2</v>
      </c>
      <c r="Z2983" s="17">
        <v>6.2153375406387434E-2</v>
      </c>
      <c r="AA2983" s="17">
        <v>0.23030620256477352</v>
      </c>
      <c r="AB2983" s="17">
        <v>0.49237288135593227</v>
      </c>
      <c r="AC2983" s="17">
        <v>0.47572016460905342</v>
      </c>
    </row>
    <row r="2984" spans="1:29" ht="12.75" customHeight="1" x14ac:dyDescent="0.2">
      <c r="A2984" s="19">
        <v>43035</v>
      </c>
      <c r="B2984" s="19">
        <v>42671</v>
      </c>
      <c r="C2984" s="19">
        <v>41215</v>
      </c>
      <c r="D2984" s="16" t="s">
        <v>7</v>
      </c>
      <c r="E2984" s="114">
        <v>19030</v>
      </c>
      <c r="F2984" s="115">
        <v>10871</v>
      </c>
      <c r="G2984" s="113">
        <v>4808</v>
      </c>
      <c r="H2984" s="113">
        <v>1853</v>
      </c>
      <c r="I2984" s="113">
        <v>1498</v>
      </c>
      <c r="J2984" s="112">
        <v>17148</v>
      </c>
      <c r="K2984" s="112">
        <v>10046</v>
      </c>
      <c r="L2984" s="112">
        <v>4392</v>
      </c>
      <c r="M2984" s="112">
        <v>1414</v>
      </c>
      <c r="N2984" s="113">
        <v>1296</v>
      </c>
      <c r="O2984" s="112">
        <v>16257</v>
      </c>
      <c r="P2984" s="112">
        <v>10192</v>
      </c>
      <c r="Q2984" s="112">
        <v>3491</v>
      </c>
      <c r="R2984" s="112">
        <v>1342</v>
      </c>
      <c r="S2984" s="113">
        <v>1232</v>
      </c>
      <c r="T2984" s="17">
        <v>0.10975040821087001</v>
      </c>
      <c r="U2984" s="17">
        <v>8.2122237706549805E-2</v>
      </c>
      <c r="V2984" s="17">
        <v>9.4717668488160323E-2</v>
      </c>
      <c r="W2984" s="17">
        <v>0.31046676096181036</v>
      </c>
      <c r="X2984" s="17">
        <v>0.15586419753086411</v>
      </c>
      <c r="Y2984" s="17">
        <v>0.10975040821087001</v>
      </c>
      <c r="Z2984" s="17">
        <v>0.14951887490747584</v>
      </c>
      <c r="AA2984" s="17">
        <v>0.27431751921547831</v>
      </c>
      <c r="AB2984" s="17">
        <v>0.31046676096181036</v>
      </c>
      <c r="AC2984" s="17">
        <v>0.123780945236309</v>
      </c>
    </row>
    <row r="2985" spans="1:29" ht="12.75" customHeight="1" x14ac:dyDescent="0.2">
      <c r="A2985" s="19">
        <v>43036</v>
      </c>
      <c r="B2985" s="19">
        <v>42672</v>
      </c>
      <c r="C2985" s="19">
        <v>41216</v>
      </c>
      <c r="D2985" s="16" t="s">
        <v>1</v>
      </c>
      <c r="E2985" s="114">
        <v>20402</v>
      </c>
      <c r="F2985" s="115">
        <v>10897</v>
      </c>
      <c r="G2985" s="113">
        <v>5649</v>
      </c>
      <c r="H2985" s="113">
        <v>1971</v>
      </c>
      <c r="I2985" s="113">
        <v>1885</v>
      </c>
      <c r="J2985" s="112">
        <v>17795</v>
      </c>
      <c r="K2985" s="112">
        <v>9319</v>
      </c>
      <c r="L2985" s="112">
        <v>5139</v>
      </c>
      <c r="M2985" s="112">
        <v>1484</v>
      </c>
      <c r="N2985" s="113">
        <v>1853</v>
      </c>
      <c r="O2985" s="112">
        <v>18178</v>
      </c>
      <c r="P2985" s="112">
        <v>10522</v>
      </c>
      <c r="Q2985" s="112">
        <v>4213</v>
      </c>
      <c r="R2985" s="112">
        <v>1721</v>
      </c>
      <c r="S2985" s="113">
        <v>1722</v>
      </c>
      <c r="T2985" s="17">
        <v>0.14650182635571785</v>
      </c>
      <c r="U2985" s="17">
        <v>0.16933147333404874</v>
      </c>
      <c r="V2985" s="17">
        <v>9.9241097489783936E-2</v>
      </c>
      <c r="W2985" s="17">
        <v>0.32816711590296488</v>
      </c>
      <c r="X2985" s="17">
        <v>1.7269293038316258E-2</v>
      </c>
      <c r="Y2985" s="17">
        <v>0.14650182635571785</v>
      </c>
      <c r="Z2985" s="17">
        <v>0.17703607690645917</v>
      </c>
      <c r="AA2985" s="17">
        <v>0.18254134393971122</v>
      </c>
      <c r="AB2985" s="17">
        <v>0.47861965491372849</v>
      </c>
      <c r="AC2985" s="17">
        <v>0.12537313432835817</v>
      </c>
    </row>
    <row r="2986" spans="1:29" ht="12.75" customHeight="1" x14ac:dyDescent="0.2">
      <c r="A2986" s="19">
        <v>43037</v>
      </c>
      <c r="B2986" s="19">
        <v>42673</v>
      </c>
      <c r="C2986" s="19">
        <v>41217</v>
      </c>
      <c r="D2986" s="16" t="s">
        <v>2</v>
      </c>
      <c r="E2986" s="114">
        <v>18082</v>
      </c>
      <c r="F2986" s="115">
        <v>10922</v>
      </c>
      <c r="G2986" s="113">
        <v>4117</v>
      </c>
      <c r="H2986" s="113">
        <v>1654</v>
      </c>
      <c r="I2986" s="113">
        <v>1389</v>
      </c>
      <c r="J2986" s="112">
        <v>16190</v>
      </c>
      <c r="K2986" s="112">
        <v>9643</v>
      </c>
      <c r="L2986" s="112">
        <v>4047</v>
      </c>
      <c r="M2986" s="112">
        <v>1434</v>
      </c>
      <c r="N2986" s="113">
        <v>1066</v>
      </c>
      <c r="O2986" s="112">
        <v>18128</v>
      </c>
      <c r="P2986" s="112">
        <v>11101</v>
      </c>
      <c r="Q2986" s="112">
        <v>4086</v>
      </c>
      <c r="R2986" s="112">
        <v>1591</v>
      </c>
      <c r="S2986" s="113">
        <v>1350</v>
      </c>
      <c r="T2986" s="17">
        <v>0.11686226065472516</v>
      </c>
      <c r="U2986" s="17">
        <v>0.13263507207300629</v>
      </c>
      <c r="V2986" s="17">
        <v>1.7296763034346352E-2</v>
      </c>
      <c r="W2986" s="17">
        <v>0.1534170153417016</v>
      </c>
      <c r="X2986" s="17">
        <v>0.30300187617260788</v>
      </c>
      <c r="Y2986" s="17">
        <v>0.11686226065472516</v>
      </c>
      <c r="Z2986" s="17">
        <v>-5.47814798788403E-2</v>
      </c>
      <c r="AA2986" s="17">
        <v>-0.13435660218671153</v>
      </c>
      <c r="AB2986" s="17">
        <v>-2.4188790560471962E-2</v>
      </c>
      <c r="AC2986" s="17">
        <v>-6.0216508795669865E-2</v>
      </c>
    </row>
    <row r="2987" spans="1:29" ht="12.75" customHeight="1" x14ac:dyDescent="0.2">
      <c r="A2987" s="19">
        <v>43038</v>
      </c>
      <c r="B2987" s="19">
        <v>42674</v>
      </c>
      <c r="C2987" s="19">
        <v>41218</v>
      </c>
      <c r="D2987" s="16" t="s">
        <v>3</v>
      </c>
      <c r="E2987" s="114">
        <v>17311</v>
      </c>
      <c r="F2987" s="115">
        <v>10332</v>
      </c>
      <c r="G2987" s="113">
        <v>4106</v>
      </c>
      <c r="H2987" s="113">
        <v>1771</v>
      </c>
      <c r="I2987" s="113">
        <v>1102</v>
      </c>
      <c r="J2987" s="112">
        <v>15251</v>
      </c>
      <c r="K2987" s="112">
        <v>9332</v>
      </c>
      <c r="L2987" s="112">
        <v>3855</v>
      </c>
      <c r="M2987" s="112">
        <v>1285</v>
      </c>
      <c r="N2987" s="113">
        <v>779</v>
      </c>
      <c r="O2987" s="112">
        <v>17171</v>
      </c>
      <c r="P2987" s="112">
        <v>10758</v>
      </c>
      <c r="Q2987" s="112">
        <v>3712</v>
      </c>
      <c r="R2987" s="112">
        <v>1562</v>
      </c>
      <c r="S2987" s="113">
        <v>1139</v>
      </c>
      <c r="T2987" s="17">
        <v>0.13507310996000266</v>
      </c>
      <c r="U2987" s="17">
        <v>0.10715816545220735</v>
      </c>
      <c r="V2987" s="17">
        <v>6.5110246433203622E-2</v>
      </c>
      <c r="W2987" s="17">
        <v>0.3782101167315175</v>
      </c>
      <c r="X2987" s="17">
        <v>0.41463414634146334</v>
      </c>
      <c r="Y2987" s="17">
        <v>0.13507310996000266</v>
      </c>
      <c r="Z2987" s="17">
        <v>-0.14491434246461976</v>
      </c>
      <c r="AA2987" s="17">
        <v>8.0526315789473779E-2</v>
      </c>
      <c r="AB2987" s="17">
        <v>-5.9479553903345694E-2</v>
      </c>
      <c r="AC2987" s="17">
        <v>-0.20946915351506457</v>
      </c>
    </row>
    <row r="2988" spans="1:29" ht="12.75" customHeight="1" x14ac:dyDescent="0.2">
      <c r="A2988" s="19">
        <v>43039</v>
      </c>
      <c r="B2988" s="19">
        <v>42675</v>
      </c>
      <c r="C2988" s="19">
        <v>41219</v>
      </c>
      <c r="D2988" s="16" t="s">
        <v>4</v>
      </c>
      <c r="E2988" s="114">
        <v>15224</v>
      </c>
      <c r="F2988" s="115">
        <v>9337</v>
      </c>
      <c r="G2988" s="113">
        <v>3434</v>
      </c>
      <c r="H2988" s="113">
        <v>1329</v>
      </c>
      <c r="I2988" s="113">
        <v>1124</v>
      </c>
      <c r="J2988" s="112">
        <v>16940</v>
      </c>
      <c r="K2988" s="112">
        <v>10442</v>
      </c>
      <c r="L2988" s="112">
        <v>3588</v>
      </c>
      <c r="M2988" s="112">
        <v>1581</v>
      </c>
      <c r="N2988" s="113">
        <v>1329</v>
      </c>
      <c r="O2988" s="112">
        <v>14788</v>
      </c>
      <c r="P2988" s="112">
        <v>9286</v>
      </c>
      <c r="Q2988" s="112">
        <v>3103</v>
      </c>
      <c r="R2988" s="112">
        <v>1126</v>
      </c>
      <c r="S2988" s="113">
        <v>1273</v>
      </c>
      <c r="T2988" s="17">
        <v>-0.10129870129870133</v>
      </c>
      <c r="U2988" s="17">
        <v>-0.10582263934112235</v>
      </c>
      <c r="V2988" s="17">
        <v>-4.2920847268673401E-2</v>
      </c>
      <c r="W2988" s="17">
        <v>-0.15939278937381407</v>
      </c>
      <c r="X2988" s="17">
        <v>-0.15425131677953352</v>
      </c>
      <c r="Y2988" s="17">
        <v>-0.10129870129870133</v>
      </c>
      <c r="Z2988" s="17">
        <v>-3.3636928172221081E-2</v>
      </c>
      <c r="AA2988" s="17">
        <v>-0.15188935539639414</v>
      </c>
      <c r="AB2988" s="17">
        <v>-0.26371191135734073</v>
      </c>
      <c r="AC2988" s="17">
        <v>-0.12732919254658381</v>
      </c>
    </row>
    <row r="2989" spans="1:29" ht="12.75" customHeight="1" x14ac:dyDescent="0.2">
      <c r="A2989" s="19">
        <v>43040</v>
      </c>
      <c r="B2989" s="19">
        <v>42676</v>
      </c>
      <c r="C2989" s="19">
        <v>41220</v>
      </c>
      <c r="D2989" s="16" t="s">
        <v>5</v>
      </c>
      <c r="E2989" s="114">
        <v>17875</v>
      </c>
      <c r="F2989" s="115">
        <v>10800</v>
      </c>
      <c r="G2989" s="113">
        <v>4667</v>
      </c>
      <c r="H2989" s="113">
        <v>1422</v>
      </c>
      <c r="I2989" s="113">
        <v>986</v>
      </c>
      <c r="J2989" s="112">
        <v>17666</v>
      </c>
      <c r="K2989" s="112">
        <v>10722</v>
      </c>
      <c r="L2989" s="112">
        <v>4322</v>
      </c>
      <c r="M2989" s="112">
        <v>1432</v>
      </c>
      <c r="N2989" s="113">
        <v>1190</v>
      </c>
      <c r="O2989" s="112">
        <v>16473</v>
      </c>
      <c r="P2989" s="112">
        <v>9875</v>
      </c>
      <c r="Q2989" s="112">
        <v>3794</v>
      </c>
      <c r="R2989" s="112">
        <v>1674</v>
      </c>
      <c r="S2989" s="113">
        <v>1130</v>
      </c>
      <c r="T2989" s="17">
        <v>1.1830635118306398E-2</v>
      </c>
      <c r="U2989" s="17">
        <v>7.2747621712367927E-3</v>
      </c>
      <c r="V2989" s="17">
        <v>7.9824155483572357E-2</v>
      </c>
      <c r="W2989" s="17">
        <v>-6.9832402234636382E-3</v>
      </c>
      <c r="X2989" s="17">
        <v>-0.17142857142857137</v>
      </c>
      <c r="Y2989" s="17">
        <v>1.1830635118306398E-2</v>
      </c>
      <c r="Z2989" s="17">
        <v>5.6648077487525761E-2</v>
      </c>
      <c r="AA2989" s="17">
        <v>0.24852862493311934</v>
      </c>
      <c r="AB2989" s="17">
        <v>-0.11291328758577668</v>
      </c>
      <c r="AC2989" s="17">
        <v>-0.27393225331369664</v>
      </c>
    </row>
    <row r="2990" spans="1:29" ht="12.75" customHeight="1" x14ac:dyDescent="0.2">
      <c r="A2990" s="19">
        <v>43041</v>
      </c>
      <c r="B2990" s="19">
        <v>42677</v>
      </c>
      <c r="C2990" s="19">
        <v>41221</v>
      </c>
      <c r="D2990" s="16" t="s">
        <v>6</v>
      </c>
      <c r="E2990" s="114">
        <v>20622</v>
      </c>
      <c r="F2990" s="115">
        <v>11999</v>
      </c>
      <c r="G2990" s="113">
        <v>4915</v>
      </c>
      <c r="H2990" s="113">
        <v>2130</v>
      </c>
      <c r="I2990" s="113">
        <v>1578</v>
      </c>
      <c r="J2990" s="112">
        <v>19272</v>
      </c>
      <c r="K2990" s="112">
        <v>11062</v>
      </c>
      <c r="L2990" s="112">
        <v>4907</v>
      </c>
      <c r="M2990" s="112">
        <v>1844</v>
      </c>
      <c r="N2990" s="113">
        <v>1459</v>
      </c>
      <c r="O2990" s="112">
        <v>17508</v>
      </c>
      <c r="P2990" s="112">
        <v>10670</v>
      </c>
      <c r="Q2990" s="112">
        <v>3958</v>
      </c>
      <c r="R2990" s="112">
        <v>1576</v>
      </c>
      <c r="S2990" s="113">
        <v>1304</v>
      </c>
      <c r="T2990" s="17">
        <v>7.0049813200498079E-2</v>
      </c>
      <c r="U2990" s="17">
        <v>8.4704393418911561E-2</v>
      </c>
      <c r="V2990" s="17">
        <v>1.6303240269004426E-3</v>
      </c>
      <c r="W2990" s="17">
        <v>0.15509761388286325</v>
      </c>
      <c r="X2990" s="17">
        <v>8.1562714187799923E-2</v>
      </c>
      <c r="Y2990" s="17">
        <v>7.0049813200498079E-2</v>
      </c>
      <c r="Z2990" s="17">
        <v>3.0930492310335955E-2</v>
      </c>
      <c r="AA2990" s="17">
        <v>0.1059855985598559</v>
      </c>
      <c r="AB2990" s="17">
        <v>0.30514705882352944</v>
      </c>
      <c r="AC2990" s="17">
        <v>6.2626262626262585E-2</v>
      </c>
    </row>
    <row r="2991" spans="1:29" ht="12.75" customHeight="1" x14ac:dyDescent="0.2">
      <c r="A2991" s="19">
        <v>43042</v>
      </c>
      <c r="B2991" s="19">
        <v>42678</v>
      </c>
      <c r="C2991" s="19">
        <v>41222</v>
      </c>
      <c r="D2991" s="16" t="s">
        <v>7</v>
      </c>
      <c r="E2991" s="114">
        <v>19386</v>
      </c>
      <c r="F2991" s="115">
        <v>11789</v>
      </c>
      <c r="G2991" s="113">
        <v>4917</v>
      </c>
      <c r="H2991" s="113">
        <v>1976</v>
      </c>
      <c r="I2991" s="113">
        <v>704</v>
      </c>
      <c r="J2991" s="112">
        <v>18662</v>
      </c>
      <c r="K2991" s="112">
        <v>10600</v>
      </c>
      <c r="L2991" s="112">
        <v>4837</v>
      </c>
      <c r="M2991" s="112">
        <v>1850</v>
      </c>
      <c r="N2991" s="113">
        <v>1375</v>
      </c>
      <c r="O2991" s="112">
        <v>16961</v>
      </c>
      <c r="P2991" s="112">
        <v>10036</v>
      </c>
      <c r="Q2991" s="112">
        <v>3716</v>
      </c>
      <c r="R2991" s="112">
        <v>1748</v>
      </c>
      <c r="S2991" s="113">
        <v>1461</v>
      </c>
      <c r="T2991" s="17">
        <v>3.8795413138999146E-2</v>
      </c>
      <c r="U2991" s="17">
        <v>0.11216981132075476</v>
      </c>
      <c r="V2991" s="17">
        <v>1.653917717593556E-2</v>
      </c>
      <c r="W2991" s="17">
        <v>6.8108108108108079E-2</v>
      </c>
      <c r="X2991" s="17">
        <v>-0.48799999999999999</v>
      </c>
      <c r="Y2991" s="17">
        <v>3.8795413138999146E-2</v>
      </c>
      <c r="Z2991" s="17">
        <v>-2.5863493637415358E-2</v>
      </c>
      <c r="AA2991" s="17">
        <v>8.447287163652395E-2</v>
      </c>
      <c r="AB2991" s="17">
        <v>-3.2794909446891785E-2</v>
      </c>
      <c r="AC2991" s="17">
        <v>-0.55611601513240849</v>
      </c>
    </row>
    <row r="2992" spans="1:29" ht="12.75" customHeight="1" x14ac:dyDescent="0.2">
      <c r="A2992" s="19">
        <v>43043</v>
      </c>
      <c r="B2992" s="19">
        <v>42679</v>
      </c>
      <c r="C2992" s="19">
        <v>41223</v>
      </c>
      <c r="D2992" s="16" t="s">
        <v>1</v>
      </c>
      <c r="E2992" s="114">
        <v>22791</v>
      </c>
      <c r="F2992" s="115">
        <v>12081</v>
      </c>
      <c r="G2992" s="113">
        <v>6183</v>
      </c>
      <c r="H2992" s="113">
        <v>2682</v>
      </c>
      <c r="I2992" s="113">
        <v>1845</v>
      </c>
      <c r="J2992" s="112">
        <v>20317</v>
      </c>
      <c r="K2992" s="112">
        <v>10720</v>
      </c>
      <c r="L2992" s="112">
        <v>5577</v>
      </c>
      <c r="M2992" s="112">
        <v>2154</v>
      </c>
      <c r="N2992" s="113">
        <v>1866</v>
      </c>
      <c r="O2992" s="112">
        <v>19232.156090319528</v>
      </c>
      <c r="P2992" s="112">
        <v>10836</v>
      </c>
      <c r="Q2992" s="112">
        <v>4475</v>
      </c>
      <c r="R2992" s="112">
        <v>1935.1560903195273</v>
      </c>
      <c r="S2992" s="113">
        <v>1986</v>
      </c>
      <c r="T2992" s="17">
        <v>0.12176994635034699</v>
      </c>
      <c r="U2992" s="17">
        <v>0.12695895522388057</v>
      </c>
      <c r="V2992" s="17">
        <v>0.10866057019903175</v>
      </c>
      <c r="W2992" s="17">
        <v>0.24512534818941512</v>
      </c>
      <c r="X2992" s="17">
        <v>-1.12540192926045E-2</v>
      </c>
      <c r="Y2992" s="17">
        <v>0.12176994635034699</v>
      </c>
      <c r="Z2992" s="17">
        <v>3.2386646736421998E-3</v>
      </c>
      <c r="AA2992" s="17">
        <v>0.109854604200323</v>
      </c>
      <c r="AB2992" s="17">
        <v>0.28325358851674642</v>
      </c>
      <c r="AC2992" s="17">
        <v>0.15384615384615374</v>
      </c>
    </row>
    <row r="2993" spans="1:29" ht="12.75" customHeight="1" x14ac:dyDescent="0.2">
      <c r="A2993" s="19">
        <v>43044</v>
      </c>
      <c r="B2993" s="19">
        <v>42680</v>
      </c>
      <c r="C2993" s="19">
        <v>41224</v>
      </c>
      <c r="D2993" s="16" t="s">
        <v>2</v>
      </c>
      <c r="E2993" s="114">
        <v>21091</v>
      </c>
      <c r="F2993" s="115">
        <v>11816</v>
      </c>
      <c r="G2993" s="113">
        <v>5236</v>
      </c>
      <c r="H2993" s="113">
        <v>2239</v>
      </c>
      <c r="I2993" s="113">
        <v>1800</v>
      </c>
      <c r="J2993" s="112">
        <v>18762</v>
      </c>
      <c r="K2993" s="112">
        <v>11267</v>
      </c>
      <c r="L2993" s="112">
        <v>4107</v>
      </c>
      <c r="M2993" s="112">
        <v>1861</v>
      </c>
      <c r="N2993" s="113">
        <v>1527</v>
      </c>
      <c r="O2993" s="112">
        <v>16924.433311188506</v>
      </c>
      <c r="P2993" s="112">
        <v>10073</v>
      </c>
      <c r="Q2993" s="112">
        <v>4090</v>
      </c>
      <c r="R2993" s="112">
        <v>1437.4333111885044</v>
      </c>
      <c r="S2993" s="113">
        <v>1324</v>
      </c>
      <c r="T2993" s="17">
        <v>0.12413388764524047</v>
      </c>
      <c r="U2993" s="17">
        <v>4.8726369042336071E-2</v>
      </c>
      <c r="V2993" s="17">
        <v>0.27489651813976135</v>
      </c>
      <c r="W2993" s="17">
        <v>0.20311660397635678</v>
      </c>
      <c r="X2993" s="17">
        <v>0.17878192534381143</v>
      </c>
      <c r="Y2993" s="17">
        <v>0.12413388764524047</v>
      </c>
      <c r="Z2993" s="17">
        <v>1.7830993194934974E-2</v>
      </c>
      <c r="AA2993" s="17">
        <v>0.203125</v>
      </c>
      <c r="AB2993" s="17">
        <v>0.29646786334684427</v>
      </c>
      <c r="AC2993" s="17">
        <v>0.2311901504787961</v>
      </c>
    </row>
    <row r="2994" spans="1:29" ht="12.75" customHeight="1" x14ac:dyDescent="0.2">
      <c r="A2994" s="19">
        <v>43045</v>
      </c>
      <c r="B2994" s="19">
        <v>42681</v>
      </c>
      <c r="C2994" s="19">
        <v>41225</v>
      </c>
      <c r="D2994" s="16" t="s">
        <v>3</v>
      </c>
      <c r="E2994" s="114">
        <v>19779</v>
      </c>
      <c r="F2994" s="115">
        <v>11237</v>
      </c>
      <c r="G2994" s="113">
        <v>4782</v>
      </c>
      <c r="H2994" s="113">
        <v>2224</v>
      </c>
      <c r="I2994" s="113">
        <v>1536</v>
      </c>
      <c r="J2994" s="112">
        <v>18371</v>
      </c>
      <c r="K2994" s="112">
        <v>10871</v>
      </c>
      <c r="L2994" s="112">
        <v>4431</v>
      </c>
      <c r="M2994" s="112">
        <v>1719</v>
      </c>
      <c r="N2994" s="113">
        <v>1350</v>
      </c>
      <c r="O2994" s="112">
        <v>17169</v>
      </c>
      <c r="P2994" s="112">
        <v>11385</v>
      </c>
      <c r="Q2994" s="112">
        <v>3368</v>
      </c>
      <c r="R2994" s="112">
        <v>1353</v>
      </c>
      <c r="S2994" s="113">
        <v>1063</v>
      </c>
      <c r="T2994" s="17">
        <v>7.6642534429263609E-2</v>
      </c>
      <c r="U2994" s="17">
        <v>3.3667555882623601E-2</v>
      </c>
      <c r="V2994" s="17">
        <v>7.921462423832093E-2</v>
      </c>
      <c r="W2994" s="17">
        <v>0.29377545084351375</v>
      </c>
      <c r="X2994" s="17">
        <v>0.13777777777777778</v>
      </c>
      <c r="Y2994" s="17">
        <v>7.6642534429263609E-2</v>
      </c>
      <c r="Z2994" s="17">
        <v>-3.2818875288274096E-3</v>
      </c>
      <c r="AA2994" s="17">
        <v>0.21803362200713194</v>
      </c>
      <c r="AB2994" s="17">
        <v>0.31909845788849345</v>
      </c>
      <c r="AC2994" s="17">
        <v>0.43685687558465847</v>
      </c>
    </row>
    <row r="2995" spans="1:29" ht="12.75" customHeight="1" x14ac:dyDescent="0.2">
      <c r="A2995" s="19">
        <v>43046</v>
      </c>
      <c r="B2995" s="19">
        <v>42682</v>
      </c>
      <c r="C2995" s="19">
        <v>41226</v>
      </c>
      <c r="D2995" s="16" t="s">
        <v>4</v>
      </c>
      <c r="E2995" s="114">
        <v>17617</v>
      </c>
      <c r="F2995" s="115">
        <v>11090</v>
      </c>
      <c r="G2995" s="113">
        <v>3871</v>
      </c>
      <c r="H2995" s="113">
        <v>1554</v>
      </c>
      <c r="I2995" s="113">
        <v>1102</v>
      </c>
      <c r="J2995" s="112">
        <v>16477</v>
      </c>
      <c r="K2995" s="112">
        <v>9953</v>
      </c>
      <c r="L2995" s="112">
        <v>3997</v>
      </c>
      <c r="M2995" s="112">
        <v>1291</v>
      </c>
      <c r="N2995" s="113">
        <v>1236</v>
      </c>
      <c r="O2995" s="112">
        <v>13553</v>
      </c>
      <c r="P2995" s="112">
        <v>9288</v>
      </c>
      <c r="Q2995" s="112">
        <v>2274</v>
      </c>
      <c r="R2995" s="112">
        <v>951</v>
      </c>
      <c r="S2995" s="113">
        <v>1040</v>
      </c>
      <c r="T2995" s="17">
        <v>6.9187352066516938E-2</v>
      </c>
      <c r="U2995" s="17">
        <v>0.11423691349341913</v>
      </c>
      <c r="V2995" s="17">
        <v>-3.1523642732048995E-2</v>
      </c>
      <c r="W2995" s="17">
        <v>0.20371804802478688</v>
      </c>
      <c r="X2995" s="17">
        <v>-0.10841423948220064</v>
      </c>
      <c r="Y2995" s="17">
        <v>6.9187352066516938E-2</v>
      </c>
      <c r="Z2995" s="17">
        <v>0.14459696563112812</v>
      </c>
      <c r="AA2995" s="17">
        <v>2.3532522474881024E-2</v>
      </c>
      <c r="AB2995" s="17">
        <v>-0.11402508551881418</v>
      </c>
      <c r="AC2995" s="17">
        <v>1.8181818181817189E-3</v>
      </c>
    </row>
    <row r="2996" spans="1:29" ht="12.75" customHeight="1" x14ac:dyDescent="0.2">
      <c r="A2996" s="19">
        <v>43047</v>
      </c>
      <c r="B2996" s="19">
        <v>42683</v>
      </c>
      <c r="C2996" s="19">
        <v>41227</v>
      </c>
      <c r="D2996" s="16" t="s">
        <v>5</v>
      </c>
      <c r="E2996" s="114">
        <v>18617</v>
      </c>
      <c r="F2996" s="115">
        <v>10805</v>
      </c>
      <c r="G2996" s="113">
        <v>4778</v>
      </c>
      <c r="H2996" s="113">
        <v>1647</v>
      </c>
      <c r="I2996" s="113">
        <v>1387</v>
      </c>
      <c r="J2996" s="112">
        <v>18178</v>
      </c>
      <c r="K2996" s="112">
        <v>10756</v>
      </c>
      <c r="L2996" s="112">
        <v>4741</v>
      </c>
      <c r="M2996" s="112">
        <v>1686</v>
      </c>
      <c r="N2996" s="113">
        <v>995</v>
      </c>
      <c r="O2996" s="112">
        <v>14707</v>
      </c>
      <c r="P2996" s="112">
        <v>9032</v>
      </c>
      <c r="Q2996" s="112">
        <v>3403</v>
      </c>
      <c r="R2996" s="112">
        <v>1352</v>
      </c>
      <c r="S2996" s="113">
        <v>920</v>
      </c>
      <c r="T2996" s="17">
        <v>2.4150071515018245E-2</v>
      </c>
      <c r="U2996" s="17">
        <v>4.5555968761621379E-3</v>
      </c>
      <c r="V2996" s="17">
        <v>7.8042607044928047E-3</v>
      </c>
      <c r="W2996" s="17">
        <v>-2.313167259786475E-2</v>
      </c>
      <c r="X2996" s="17">
        <v>0.39396984924623113</v>
      </c>
      <c r="Y2996" s="17">
        <v>2.4150071515018245E-2</v>
      </c>
      <c r="Z2996" s="17">
        <v>2.2716516800757258E-2</v>
      </c>
      <c r="AA2996" s="17">
        <v>0.38895348837209309</v>
      </c>
      <c r="AB2996" s="17">
        <v>0.12346521145975453</v>
      </c>
      <c r="AC2996" s="17">
        <v>0.37599206349206349</v>
      </c>
    </row>
    <row r="2997" spans="1:29" ht="12.75" customHeight="1" x14ac:dyDescent="0.2">
      <c r="A2997" s="19">
        <v>43048</v>
      </c>
      <c r="B2997" s="19">
        <v>42684</v>
      </c>
      <c r="C2997" s="19">
        <v>41228</v>
      </c>
      <c r="D2997" s="16" t="s">
        <v>6</v>
      </c>
      <c r="E2997" s="114">
        <v>20829</v>
      </c>
      <c r="F2997" s="115">
        <v>11659</v>
      </c>
      <c r="G2997" s="113">
        <v>5367</v>
      </c>
      <c r="H2997" s="113">
        <v>2228</v>
      </c>
      <c r="I2997" s="113">
        <v>1575</v>
      </c>
      <c r="J2997" s="112">
        <v>19468</v>
      </c>
      <c r="K2997" s="112">
        <v>11260</v>
      </c>
      <c r="L2997" s="112">
        <v>4769</v>
      </c>
      <c r="M2997" s="112">
        <v>1953</v>
      </c>
      <c r="N2997" s="113">
        <v>1486</v>
      </c>
      <c r="O2997" s="112">
        <v>14647</v>
      </c>
      <c r="P2997" s="112">
        <v>9341</v>
      </c>
      <c r="Q2997" s="112">
        <v>3175</v>
      </c>
      <c r="R2997" s="112">
        <v>1287</v>
      </c>
      <c r="S2997" s="113">
        <v>844</v>
      </c>
      <c r="T2997" s="17">
        <v>6.990959523320317E-2</v>
      </c>
      <c r="U2997" s="17">
        <v>3.5435168738898737E-2</v>
      </c>
      <c r="V2997" s="17">
        <v>0.12539316418536384</v>
      </c>
      <c r="W2997" s="17">
        <v>0.14080901177675376</v>
      </c>
      <c r="X2997" s="17">
        <v>5.9892328398384986E-2</v>
      </c>
      <c r="Y2997" s="17">
        <v>6.990959523320317E-2</v>
      </c>
      <c r="Z2997" s="17">
        <v>0.16067695370831259</v>
      </c>
      <c r="AA2997" s="17">
        <v>0.58505611340815111</v>
      </c>
      <c r="AB2997" s="17">
        <v>0.61332367849384495</v>
      </c>
      <c r="AC2997" s="17">
        <v>0.33701188455008491</v>
      </c>
    </row>
    <row r="2998" spans="1:29" ht="12.75" customHeight="1" x14ac:dyDescent="0.2">
      <c r="A2998" s="19">
        <v>43049</v>
      </c>
      <c r="B2998" s="19">
        <v>42685</v>
      </c>
      <c r="C2998" s="19">
        <v>41229</v>
      </c>
      <c r="D2998" s="16" t="s">
        <v>7</v>
      </c>
      <c r="E2998" s="114">
        <v>20776</v>
      </c>
      <c r="F2998" s="115">
        <v>11974</v>
      </c>
      <c r="G2998" s="113">
        <v>5098</v>
      </c>
      <c r="H2998" s="113">
        <v>2085</v>
      </c>
      <c r="I2998" s="113">
        <v>1619</v>
      </c>
      <c r="J2998" s="112">
        <v>19341</v>
      </c>
      <c r="K2998" s="112">
        <v>11012</v>
      </c>
      <c r="L2998" s="112">
        <v>4754</v>
      </c>
      <c r="M2998" s="112">
        <v>2225</v>
      </c>
      <c r="N2998" s="113">
        <v>1350</v>
      </c>
      <c r="O2998" s="112">
        <v>15153</v>
      </c>
      <c r="P2998" s="112">
        <v>9239</v>
      </c>
      <c r="Q2998" s="112">
        <v>3238</v>
      </c>
      <c r="R2998" s="112">
        <v>1368</v>
      </c>
      <c r="S2998" s="113">
        <v>1308</v>
      </c>
      <c r="T2998" s="17">
        <v>7.4194715888526996E-2</v>
      </c>
      <c r="U2998" s="17">
        <v>8.7359244460588403E-2</v>
      </c>
      <c r="V2998" s="17">
        <v>7.2360117795540635E-2</v>
      </c>
      <c r="W2998" s="17">
        <v>-6.2921348314606718E-2</v>
      </c>
      <c r="X2998" s="17">
        <v>0.19925925925925925</v>
      </c>
      <c r="Y2998" s="17">
        <v>7.4194715888526996E-2</v>
      </c>
      <c r="Z2998" s="17">
        <v>0.322363335173937</v>
      </c>
      <c r="AA2998" s="17">
        <v>0.64239690721649478</v>
      </c>
      <c r="AB2998" s="17">
        <v>0.44091223220456111</v>
      </c>
      <c r="AC2998" s="17">
        <v>7.7178975382568238E-2</v>
      </c>
    </row>
    <row r="2999" spans="1:29" ht="12.75" customHeight="1" x14ac:dyDescent="0.2">
      <c r="A2999" s="19">
        <v>43050</v>
      </c>
      <c r="B2999" s="19">
        <v>42686</v>
      </c>
      <c r="C2999" s="19">
        <v>41230</v>
      </c>
      <c r="D2999" s="16" t="s">
        <v>1</v>
      </c>
      <c r="E2999" s="114">
        <v>20227</v>
      </c>
      <c r="F2999" s="115">
        <v>10040</v>
      </c>
      <c r="G2999" s="113">
        <v>5727</v>
      </c>
      <c r="H2999" s="113">
        <v>2585</v>
      </c>
      <c r="I2999" s="113">
        <v>1875</v>
      </c>
      <c r="J2999" s="112">
        <v>18536</v>
      </c>
      <c r="K2999" s="112">
        <v>9590</v>
      </c>
      <c r="L2999" s="112">
        <v>5131</v>
      </c>
      <c r="M2999" s="112">
        <v>2229</v>
      </c>
      <c r="N2999" s="113">
        <v>1586</v>
      </c>
      <c r="O2999" s="112">
        <v>16213</v>
      </c>
      <c r="P2999" s="112">
        <v>8866</v>
      </c>
      <c r="Q2999" s="112">
        <v>4043</v>
      </c>
      <c r="R2999" s="112">
        <v>1534</v>
      </c>
      <c r="S2999" s="113">
        <v>1770</v>
      </c>
      <c r="T2999" s="17">
        <v>9.1227880880448753E-2</v>
      </c>
      <c r="U2999" s="17">
        <v>4.6923879040667416E-2</v>
      </c>
      <c r="V2999" s="17">
        <v>0.11615669460144229</v>
      </c>
      <c r="W2999" s="17">
        <v>0.15971287572902648</v>
      </c>
      <c r="X2999" s="17">
        <v>0.18221941992433788</v>
      </c>
      <c r="Y2999" s="17">
        <v>9.1227880880448753E-2</v>
      </c>
      <c r="Z2999" s="17">
        <v>3.7297241450563012E-2</v>
      </c>
      <c r="AA2999" s="17">
        <v>0.19138755980861255</v>
      </c>
      <c r="AB2999" s="17">
        <v>0.42660044150110377</v>
      </c>
      <c r="AC2999" s="17">
        <v>0.37564196625091717</v>
      </c>
    </row>
    <row r="3000" spans="1:29" ht="12.75" customHeight="1" x14ac:dyDescent="0.2">
      <c r="A3000" s="19">
        <v>43051</v>
      </c>
      <c r="B3000" s="19">
        <v>42687</v>
      </c>
      <c r="C3000" s="19">
        <v>41231</v>
      </c>
      <c r="D3000" s="16" t="s">
        <v>2</v>
      </c>
      <c r="E3000" s="114">
        <v>20115</v>
      </c>
      <c r="F3000" s="115">
        <v>11348</v>
      </c>
      <c r="G3000" s="113">
        <v>5207</v>
      </c>
      <c r="H3000" s="113">
        <v>1908</v>
      </c>
      <c r="I3000" s="113">
        <v>1652</v>
      </c>
      <c r="J3000" s="112">
        <v>17910</v>
      </c>
      <c r="K3000" s="112">
        <v>11157</v>
      </c>
      <c r="L3000" s="112">
        <v>3882</v>
      </c>
      <c r="M3000" s="112">
        <v>1560</v>
      </c>
      <c r="N3000" s="113">
        <v>1311</v>
      </c>
      <c r="O3000" s="112">
        <v>15618</v>
      </c>
      <c r="P3000" s="112">
        <v>9709</v>
      </c>
      <c r="Q3000" s="112">
        <v>3587</v>
      </c>
      <c r="R3000" s="112">
        <v>1206</v>
      </c>
      <c r="S3000" s="113">
        <v>1116</v>
      </c>
      <c r="T3000" s="17">
        <v>0.12311557788944727</v>
      </c>
      <c r="U3000" s="17">
        <v>1.7119297302142122E-2</v>
      </c>
      <c r="V3000" s="17">
        <v>0.34131890777949514</v>
      </c>
      <c r="W3000" s="17">
        <v>0.22307692307692317</v>
      </c>
      <c r="X3000" s="17">
        <v>0.26010678871090764</v>
      </c>
      <c r="Y3000" s="17">
        <v>0.12311557788944727</v>
      </c>
      <c r="Z3000" s="17">
        <v>4.6960051665282831E-2</v>
      </c>
      <c r="AA3000" s="17">
        <v>0.35775749674054769</v>
      </c>
      <c r="AB3000" s="17">
        <v>0.27710843373493965</v>
      </c>
      <c r="AC3000" s="17">
        <v>0.65034965034965042</v>
      </c>
    </row>
    <row r="3001" spans="1:29" ht="12.75" customHeight="1" x14ac:dyDescent="0.2">
      <c r="A3001" s="19">
        <v>43052</v>
      </c>
      <c r="B3001" s="19">
        <v>42688</v>
      </c>
      <c r="C3001" s="19">
        <v>41232</v>
      </c>
      <c r="D3001" s="16" t="s">
        <v>3</v>
      </c>
      <c r="E3001" s="114">
        <v>17648</v>
      </c>
      <c r="F3001" s="115">
        <v>10358</v>
      </c>
      <c r="G3001" s="113">
        <v>4235</v>
      </c>
      <c r="H3001" s="113">
        <v>1818</v>
      </c>
      <c r="I3001" s="113">
        <v>1237</v>
      </c>
      <c r="J3001" s="112">
        <v>16995</v>
      </c>
      <c r="K3001" s="112">
        <v>10472</v>
      </c>
      <c r="L3001" s="112">
        <v>3821</v>
      </c>
      <c r="M3001" s="112">
        <v>1594</v>
      </c>
      <c r="N3001" s="113">
        <v>1108</v>
      </c>
      <c r="O3001" s="112">
        <v>14344</v>
      </c>
      <c r="P3001" s="112">
        <v>8754</v>
      </c>
      <c r="Q3001" s="112">
        <v>3323</v>
      </c>
      <c r="R3001" s="112">
        <v>1368</v>
      </c>
      <c r="S3001" s="113">
        <v>899</v>
      </c>
      <c r="T3001" s="17">
        <v>3.8423065607531726E-2</v>
      </c>
      <c r="U3001" s="17">
        <v>-1.0886172650878545E-2</v>
      </c>
      <c r="V3001" s="17">
        <v>0.10834859984297296</v>
      </c>
      <c r="W3001" s="17">
        <v>0.14052697616060228</v>
      </c>
      <c r="X3001" s="17">
        <v>0.11642599277978349</v>
      </c>
      <c r="Y3001" s="17">
        <v>3.8423065607531726E-2</v>
      </c>
      <c r="Z3001" s="17">
        <v>4.2471819645732767E-2</v>
      </c>
      <c r="AA3001" s="17">
        <v>0.20449374288964739</v>
      </c>
      <c r="AB3001" s="17">
        <v>0.33971997052321301</v>
      </c>
      <c r="AC3001" s="17">
        <v>0.45872641509433953</v>
      </c>
    </row>
    <row r="3002" spans="1:29" ht="12.75" customHeight="1" x14ac:dyDescent="0.2">
      <c r="A3002" s="19">
        <v>43053</v>
      </c>
      <c r="B3002" s="19">
        <v>42689</v>
      </c>
      <c r="C3002" s="19">
        <v>41233</v>
      </c>
      <c r="D3002" s="16" t="s">
        <v>4</v>
      </c>
      <c r="E3002" s="114">
        <v>17149</v>
      </c>
      <c r="F3002" s="115">
        <v>10364</v>
      </c>
      <c r="G3002" s="113">
        <v>4038</v>
      </c>
      <c r="H3002" s="113">
        <v>1505</v>
      </c>
      <c r="I3002" s="113">
        <v>1242</v>
      </c>
      <c r="J3002" s="112">
        <v>16502</v>
      </c>
      <c r="K3002" s="112">
        <v>9652</v>
      </c>
      <c r="L3002" s="112">
        <v>4236</v>
      </c>
      <c r="M3002" s="112">
        <v>1381</v>
      </c>
      <c r="N3002" s="113">
        <v>1233</v>
      </c>
      <c r="O3002" s="112">
        <v>13607</v>
      </c>
      <c r="P3002" s="112">
        <v>8665</v>
      </c>
      <c r="Q3002" s="112">
        <v>2908</v>
      </c>
      <c r="R3002" s="112">
        <v>1014</v>
      </c>
      <c r="S3002" s="113">
        <v>1020</v>
      </c>
      <c r="T3002" s="17">
        <v>3.9207368803781284E-2</v>
      </c>
      <c r="U3002" s="17">
        <v>7.3767094902610797E-2</v>
      </c>
      <c r="V3002" s="17">
        <v>-4.6742209631728038E-2</v>
      </c>
      <c r="W3002" s="17">
        <v>8.979000724112951E-2</v>
      </c>
      <c r="X3002" s="17">
        <v>7.2992700729928028E-3</v>
      </c>
      <c r="Y3002" s="17">
        <v>3.9207368803781284E-2</v>
      </c>
      <c r="Z3002" s="17">
        <v>0.18608377203021287</v>
      </c>
      <c r="AA3002" s="17">
        <v>0.11393103448275865</v>
      </c>
      <c r="AB3002" s="17">
        <v>-9.7180563887222515E-2</v>
      </c>
      <c r="AC3002" s="17">
        <v>6.244653550042778E-2</v>
      </c>
    </row>
    <row r="3003" spans="1:29" ht="12.75" customHeight="1" x14ac:dyDescent="0.2">
      <c r="A3003" s="19">
        <v>43054</v>
      </c>
      <c r="B3003" s="19">
        <v>42690</v>
      </c>
      <c r="C3003" s="19">
        <v>41234</v>
      </c>
      <c r="D3003" s="16" t="s">
        <v>5</v>
      </c>
      <c r="E3003" s="114">
        <v>18699</v>
      </c>
      <c r="F3003" s="115">
        <v>10667</v>
      </c>
      <c r="G3003" s="113">
        <v>4905</v>
      </c>
      <c r="H3003" s="113">
        <v>1588</v>
      </c>
      <c r="I3003" s="113">
        <v>1539</v>
      </c>
      <c r="J3003" s="112">
        <v>18953</v>
      </c>
      <c r="K3003" s="112">
        <v>11216</v>
      </c>
      <c r="L3003" s="112">
        <v>4578</v>
      </c>
      <c r="M3003" s="112">
        <v>1672</v>
      </c>
      <c r="N3003" s="113">
        <v>1487</v>
      </c>
      <c r="O3003" s="112">
        <v>15240</v>
      </c>
      <c r="P3003" s="112">
        <v>9284</v>
      </c>
      <c r="Q3003" s="112">
        <v>3472</v>
      </c>
      <c r="R3003" s="112">
        <v>1562</v>
      </c>
      <c r="S3003" s="113">
        <v>922</v>
      </c>
      <c r="T3003" s="17">
        <v>-1.3401572310452137E-2</v>
      </c>
      <c r="U3003" s="17">
        <v>-4.8947931526390875E-2</v>
      </c>
      <c r="V3003" s="17">
        <v>7.1428571428571397E-2</v>
      </c>
      <c r="W3003" s="17">
        <v>-5.023923444976075E-2</v>
      </c>
      <c r="X3003" s="17">
        <v>3.4969737726967098E-2</v>
      </c>
      <c r="Y3003" s="17">
        <v>-1.3401572310452137E-2</v>
      </c>
      <c r="Z3003" s="17">
        <v>-2.708865377599412E-2</v>
      </c>
      <c r="AA3003" s="17">
        <v>9.9282832810398958E-2</v>
      </c>
      <c r="AB3003" s="17">
        <v>2.1221864951768588E-2</v>
      </c>
      <c r="AC3003" s="17">
        <v>0.43563432835820892</v>
      </c>
    </row>
    <row r="3004" spans="1:29" ht="12.75" customHeight="1" x14ac:dyDescent="0.2">
      <c r="A3004" s="19">
        <v>43055</v>
      </c>
      <c r="B3004" s="19">
        <v>42691</v>
      </c>
      <c r="C3004" s="19">
        <v>41235</v>
      </c>
      <c r="D3004" s="16" t="s">
        <v>6</v>
      </c>
      <c r="E3004" s="114">
        <v>20316</v>
      </c>
      <c r="F3004" s="115">
        <v>11130</v>
      </c>
      <c r="G3004" s="113">
        <v>4980</v>
      </c>
      <c r="H3004" s="113">
        <v>2314</v>
      </c>
      <c r="I3004" s="113">
        <v>1892</v>
      </c>
      <c r="J3004" s="112">
        <v>20418</v>
      </c>
      <c r="K3004" s="112">
        <v>11611</v>
      </c>
      <c r="L3004" s="112">
        <v>5364</v>
      </c>
      <c r="M3004" s="112">
        <v>2196</v>
      </c>
      <c r="N3004" s="113">
        <v>1247</v>
      </c>
      <c r="O3004" s="112">
        <v>16876.29680322596</v>
      </c>
      <c r="P3004" s="112">
        <v>10243</v>
      </c>
      <c r="Q3004" s="112">
        <v>3978</v>
      </c>
      <c r="R3004" s="112">
        <v>1147.2968032259619</v>
      </c>
      <c r="S3004" s="113">
        <v>1508</v>
      </c>
      <c r="T3004" s="17">
        <v>-4.9955921245959933E-3</v>
      </c>
      <c r="U3004" s="17">
        <v>-4.1426233743863561E-2</v>
      </c>
      <c r="V3004" s="17">
        <v>-7.1588366890380284E-2</v>
      </c>
      <c r="W3004" s="17">
        <v>5.3734061930783339E-2</v>
      </c>
      <c r="X3004" s="17">
        <v>0.51724137931034475</v>
      </c>
      <c r="Y3004" s="17">
        <v>-4.9955921245959933E-3</v>
      </c>
      <c r="Z3004" s="17">
        <v>-6.0838747784997094E-2</v>
      </c>
      <c r="AA3004" s="17">
        <v>2.2797288971041274E-2</v>
      </c>
      <c r="AB3004" s="17">
        <v>0.13264806656877148</v>
      </c>
      <c r="AC3004" s="17">
        <v>0.31206657420249662</v>
      </c>
    </row>
    <row r="3005" spans="1:29" ht="12.75" customHeight="1" x14ac:dyDescent="0.2">
      <c r="A3005" s="19">
        <v>43056</v>
      </c>
      <c r="B3005" s="19">
        <v>42692</v>
      </c>
      <c r="C3005" s="19">
        <v>41236</v>
      </c>
      <c r="D3005" s="16" t="s">
        <v>7</v>
      </c>
      <c r="E3005" s="114">
        <v>21132</v>
      </c>
      <c r="F3005" s="115">
        <v>11633</v>
      </c>
      <c r="G3005" s="113">
        <v>5404</v>
      </c>
      <c r="H3005" s="113">
        <v>2536</v>
      </c>
      <c r="I3005" s="113">
        <v>1559</v>
      </c>
      <c r="J3005" s="112">
        <v>20865</v>
      </c>
      <c r="K3005" s="112">
        <v>11880</v>
      </c>
      <c r="L3005" s="112">
        <v>5242</v>
      </c>
      <c r="M3005" s="112">
        <v>2160</v>
      </c>
      <c r="N3005" s="113">
        <v>1583</v>
      </c>
      <c r="O3005" s="112">
        <v>18155</v>
      </c>
      <c r="P3005" s="112">
        <v>10494</v>
      </c>
      <c r="Q3005" s="112">
        <v>4364</v>
      </c>
      <c r="R3005" s="112">
        <v>1833</v>
      </c>
      <c r="S3005" s="113">
        <v>1464</v>
      </c>
      <c r="T3005" s="17">
        <v>1.2796549245147393E-2</v>
      </c>
      <c r="U3005" s="17">
        <v>-2.0791245791245805E-2</v>
      </c>
      <c r="V3005" s="17">
        <v>3.0904235024799664E-2</v>
      </c>
      <c r="W3005" s="17">
        <v>0.17407407407407405</v>
      </c>
      <c r="X3005" s="17">
        <v>-1.516108654453574E-2</v>
      </c>
      <c r="Y3005" s="17">
        <v>1.2796549245147393E-2</v>
      </c>
      <c r="Z3005" s="17">
        <v>-3.8356617343142885E-2</v>
      </c>
      <c r="AA3005" s="17">
        <v>8.7980672438091378E-2</v>
      </c>
      <c r="AB3005" s="17">
        <v>7.0945945945946054E-2</v>
      </c>
      <c r="AC3005" s="17">
        <v>-5.2855407047387559E-2</v>
      </c>
    </row>
    <row r="3006" spans="1:29" ht="12.75" customHeight="1" x14ac:dyDescent="0.2">
      <c r="A3006" s="19">
        <v>43057</v>
      </c>
      <c r="B3006" s="19">
        <v>42693</v>
      </c>
      <c r="C3006" s="19">
        <v>41237</v>
      </c>
      <c r="D3006" s="16" t="s">
        <v>1</v>
      </c>
      <c r="E3006" s="114">
        <v>22655</v>
      </c>
      <c r="F3006" s="115">
        <v>11613</v>
      </c>
      <c r="G3006" s="113">
        <v>6329</v>
      </c>
      <c r="H3006" s="113">
        <v>2970</v>
      </c>
      <c r="I3006" s="113">
        <v>1743</v>
      </c>
      <c r="J3006" s="112">
        <v>22673</v>
      </c>
      <c r="K3006" s="112">
        <v>12178</v>
      </c>
      <c r="L3006" s="112">
        <v>5958</v>
      </c>
      <c r="M3006" s="112">
        <v>2951</v>
      </c>
      <c r="N3006" s="113">
        <v>1586</v>
      </c>
      <c r="O3006" s="112">
        <v>19952</v>
      </c>
      <c r="P3006" s="112">
        <v>11154</v>
      </c>
      <c r="Q3006" s="112">
        <v>4733</v>
      </c>
      <c r="R3006" s="112">
        <v>2051</v>
      </c>
      <c r="S3006" s="113">
        <v>2014</v>
      </c>
      <c r="T3006" s="17">
        <v>-7.9389582322586527E-4</v>
      </c>
      <c r="U3006" s="17">
        <v>-4.6395138774839917E-2</v>
      </c>
      <c r="V3006" s="17">
        <v>6.2269217858341719E-2</v>
      </c>
      <c r="W3006" s="17">
        <v>6.4384954252796334E-3</v>
      </c>
      <c r="X3006" s="17">
        <v>9.8991172761664581E-2</v>
      </c>
      <c r="Y3006" s="17">
        <v>-7.9389582322586527E-4</v>
      </c>
      <c r="Z3006" s="17">
        <v>-1.5012722646310483E-2</v>
      </c>
      <c r="AA3006" s="17">
        <v>0.16235078053259877</v>
      </c>
      <c r="AB3006" s="17">
        <v>0.3112582781456954</v>
      </c>
      <c r="AC3006" s="17">
        <v>0.14973614775725586</v>
      </c>
    </row>
    <row r="3007" spans="1:29" ht="12.75" customHeight="1" x14ac:dyDescent="0.2">
      <c r="A3007" s="19">
        <v>43058</v>
      </c>
      <c r="B3007" s="19">
        <v>42694</v>
      </c>
      <c r="C3007" s="19">
        <v>41238</v>
      </c>
      <c r="D3007" s="16" t="s">
        <v>2</v>
      </c>
      <c r="E3007" s="114">
        <v>21933</v>
      </c>
      <c r="F3007" s="115">
        <v>12161</v>
      </c>
      <c r="G3007" s="113">
        <v>5461</v>
      </c>
      <c r="H3007" s="113">
        <v>2393</v>
      </c>
      <c r="I3007" s="113">
        <v>1918</v>
      </c>
      <c r="J3007" s="112">
        <v>19856</v>
      </c>
      <c r="K3007" s="112">
        <v>12046</v>
      </c>
      <c r="L3007" s="112">
        <v>4185</v>
      </c>
      <c r="M3007" s="112">
        <v>2097</v>
      </c>
      <c r="N3007" s="113">
        <v>1528</v>
      </c>
      <c r="O3007" s="112">
        <v>18114</v>
      </c>
      <c r="P3007" s="112">
        <v>10702</v>
      </c>
      <c r="Q3007" s="112">
        <v>4339</v>
      </c>
      <c r="R3007" s="112">
        <v>1594</v>
      </c>
      <c r="S3007" s="113">
        <v>1479</v>
      </c>
      <c r="T3007" s="17">
        <v>0.10460314262691384</v>
      </c>
      <c r="U3007" s="17">
        <v>9.5467375062261439E-3</v>
      </c>
      <c r="V3007" s="17">
        <v>0.30489844683393064</v>
      </c>
      <c r="W3007" s="17">
        <v>0.14115402956604672</v>
      </c>
      <c r="X3007" s="17">
        <v>0.25523560209424079</v>
      </c>
      <c r="Y3007" s="17">
        <v>0.10460314262691384</v>
      </c>
      <c r="Z3007" s="17">
        <v>9.5467375062261439E-3</v>
      </c>
      <c r="AA3007" s="17">
        <v>8.1386138613861458E-2</v>
      </c>
      <c r="AB3007" s="17">
        <v>0.36431014823261121</v>
      </c>
      <c r="AC3007" s="17">
        <v>0.29158249158249161</v>
      </c>
    </row>
    <row r="3008" spans="1:29" ht="12.75" customHeight="1" x14ac:dyDescent="0.2">
      <c r="A3008" s="19">
        <v>43059</v>
      </c>
      <c r="B3008" s="19">
        <v>42695</v>
      </c>
      <c r="C3008" s="19">
        <v>41239</v>
      </c>
      <c r="D3008" s="16" t="s">
        <v>3</v>
      </c>
      <c r="E3008" s="114">
        <v>21022</v>
      </c>
      <c r="F3008" s="115">
        <v>11626</v>
      </c>
      <c r="G3008" s="113">
        <v>5055</v>
      </c>
      <c r="H3008" s="113">
        <v>2419</v>
      </c>
      <c r="I3008" s="113">
        <v>1922</v>
      </c>
      <c r="J3008" s="112">
        <v>18866</v>
      </c>
      <c r="K3008" s="112">
        <v>11072</v>
      </c>
      <c r="L3008" s="112">
        <v>4817</v>
      </c>
      <c r="M3008" s="112">
        <v>1767</v>
      </c>
      <c r="N3008" s="113">
        <v>1210</v>
      </c>
      <c r="O3008" s="112">
        <v>15962</v>
      </c>
      <c r="P3008" s="112">
        <v>9658</v>
      </c>
      <c r="Q3008" s="112">
        <v>3708</v>
      </c>
      <c r="R3008" s="112">
        <v>1533</v>
      </c>
      <c r="S3008" s="113">
        <v>1063</v>
      </c>
      <c r="T3008" s="17">
        <v>0.11427965652496552</v>
      </c>
      <c r="U3008" s="17">
        <v>5.0036127167629951E-2</v>
      </c>
      <c r="V3008" s="17">
        <v>4.9408345443221924E-2</v>
      </c>
      <c r="W3008" s="17">
        <v>0.36898698358800219</v>
      </c>
      <c r="X3008" s="17">
        <v>0.5884297520661157</v>
      </c>
      <c r="Y3008" s="17">
        <v>0.11427965652496552</v>
      </c>
      <c r="Z3008" s="17">
        <v>4.3813970192134954E-2</v>
      </c>
      <c r="AA3008" s="17">
        <v>0.11123323807430197</v>
      </c>
      <c r="AB3008" s="17">
        <v>0.32912087912087906</v>
      </c>
      <c r="AC3008" s="17">
        <v>0.65689655172413786</v>
      </c>
    </row>
    <row r="3009" spans="1:29" ht="12.75" customHeight="1" x14ac:dyDescent="0.2">
      <c r="A3009" s="19">
        <v>43060</v>
      </c>
      <c r="B3009" s="19">
        <v>42696</v>
      </c>
      <c r="C3009" s="19">
        <v>41240</v>
      </c>
      <c r="D3009" s="16" t="s">
        <v>4</v>
      </c>
      <c r="E3009" s="114">
        <v>18824</v>
      </c>
      <c r="F3009" s="115">
        <v>11413</v>
      </c>
      <c r="G3009" s="113">
        <v>4547</v>
      </c>
      <c r="H3009" s="113">
        <v>1706</v>
      </c>
      <c r="I3009" s="113">
        <v>1158</v>
      </c>
      <c r="J3009" s="112">
        <v>17785</v>
      </c>
      <c r="K3009" s="112">
        <v>10721</v>
      </c>
      <c r="L3009" s="112">
        <v>4381</v>
      </c>
      <c r="M3009" s="112">
        <v>1610</v>
      </c>
      <c r="N3009" s="113">
        <v>1073</v>
      </c>
      <c r="O3009" s="112">
        <v>13657</v>
      </c>
      <c r="P3009" s="112">
        <v>8569</v>
      </c>
      <c r="Q3009" s="112">
        <v>2892</v>
      </c>
      <c r="R3009" s="112">
        <v>1071</v>
      </c>
      <c r="S3009" s="113">
        <v>1125</v>
      </c>
      <c r="T3009" s="17">
        <v>5.842001686814724E-2</v>
      </c>
      <c r="U3009" s="17">
        <v>6.4546217703572495E-2</v>
      </c>
      <c r="V3009" s="17">
        <v>3.7890892490298977E-2</v>
      </c>
      <c r="W3009" s="17">
        <v>5.9627329192546652E-2</v>
      </c>
      <c r="X3009" s="17">
        <v>7.9217148182665342E-2</v>
      </c>
      <c r="Y3009" s="17">
        <v>5.842001686814724E-2</v>
      </c>
      <c r="Z3009" s="17">
        <v>0.12343734619549163</v>
      </c>
      <c r="AA3009" s="17">
        <v>5.6950255695025653E-2</v>
      </c>
      <c r="AB3009" s="17">
        <v>5.5040197897340715E-2</v>
      </c>
      <c r="AC3009" s="17">
        <v>0.17206477732793513</v>
      </c>
    </row>
    <row r="3010" spans="1:29" ht="12.75" customHeight="1" x14ac:dyDescent="0.2">
      <c r="A3010" s="19">
        <v>43061</v>
      </c>
      <c r="B3010" s="19">
        <v>42697</v>
      </c>
      <c r="C3010" s="19">
        <v>41241</v>
      </c>
      <c r="D3010" s="16" t="s">
        <v>5</v>
      </c>
      <c r="E3010" s="114">
        <v>20209</v>
      </c>
      <c r="F3010" s="115">
        <v>11545</v>
      </c>
      <c r="G3010" s="113">
        <v>5179</v>
      </c>
      <c r="H3010" s="113">
        <v>1962</v>
      </c>
      <c r="I3010" s="113">
        <v>1523</v>
      </c>
      <c r="J3010" s="112">
        <v>19034</v>
      </c>
      <c r="K3010" s="112">
        <v>10999</v>
      </c>
      <c r="L3010" s="112">
        <v>4829</v>
      </c>
      <c r="M3010" s="112">
        <v>1864</v>
      </c>
      <c r="N3010" s="113">
        <v>1342</v>
      </c>
      <c r="O3010" s="112">
        <v>16275</v>
      </c>
      <c r="P3010" s="112">
        <v>10035</v>
      </c>
      <c r="Q3010" s="112">
        <v>3738</v>
      </c>
      <c r="R3010" s="112">
        <v>1470</v>
      </c>
      <c r="S3010" s="113">
        <v>1032</v>
      </c>
      <c r="T3010" s="17">
        <v>6.1731638121256704E-2</v>
      </c>
      <c r="U3010" s="17">
        <v>4.9640876443312942E-2</v>
      </c>
      <c r="V3010" s="17">
        <v>7.2478774073307051E-2</v>
      </c>
      <c r="W3010" s="17">
        <v>5.2575107296137347E-2</v>
      </c>
      <c r="X3010" s="17">
        <v>0.13487332339791358</v>
      </c>
      <c r="Y3010" s="17">
        <v>6.1731638121256704E-2</v>
      </c>
      <c r="Z3010" s="17">
        <v>5.6170524197237226E-2</v>
      </c>
      <c r="AA3010" s="17">
        <v>0.18975419251091208</v>
      </c>
      <c r="AB3010" s="17">
        <v>0.38266384778012674</v>
      </c>
      <c r="AC3010" s="17">
        <v>0.31975736568457536</v>
      </c>
    </row>
    <row r="3011" spans="1:29" ht="12.75" customHeight="1" x14ac:dyDescent="0.2">
      <c r="A3011" s="19">
        <v>43062</v>
      </c>
      <c r="B3011" s="19">
        <v>42698</v>
      </c>
      <c r="C3011" s="19">
        <v>41242</v>
      </c>
      <c r="D3011" s="16" t="s">
        <v>6</v>
      </c>
      <c r="E3011" s="114">
        <v>20091</v>
      </c>
      <c r="F3011" s="115">
        <v>11152</v>
      </c>
      <c r="G3011" s="113">
        <v>4933</v>
      </c>
      <c r="H3011" s="113">
        <v>2237</v>
      </c>
      <c r="I3011" s="113">
        <v>1769</v>
      </c>
      <c r="J3011" s="112">
        <v>18197</v>
      </c>
      <c r="K3011" s="112">
        <v>9983</v>
      </c>
      <c r="L3011" s="112">
        <v>4801</v>
      </c>
      <c r="M3011" s="112">
        <v>1887</v>
      </c>
      <c r="N3011" s="113">
        <v>1526</v>
      </c>
      <c r="O3011" s="112">
        <v>16602</v>
      </c>
      <c r="P3011" s="112">
        <v>9550</v>
      </c>
      <c r="Q3011" s="112">
        <v>3965</v>
      </c>
      <c r="R3011" s="112">
        <v>1503</v>
      </c>
      <c r="S3011" s="113">
        <v>1584</v>
      </c>
      <c r="T3011" s="17">
        <v>0.10408309061933285</v>
      </c>
      <c r="U3011" s="17">
        <v>0.11709906841630779</v>
      </c>
      <c r="V3011" s="17">
        <v>2.7494272026661104E-2</v>
      </c>
      <c r="W3011" s="17">
        <v>0.18547959724430307</v>
      </c>
      <c r="X3011" s="17">
        <v>0.15923984272608127</v>
      </c>
      <c r="Y3011" s="17">
        <v>0.10408309061933285</v>
      </c>
      <c r="Z3011" s="17">
        <v>0.15028365136668387</v>
      </c>
      <c r="AA3011" s="17">
        <v>0.27632600258732221</v>
      </c>
      <c r="AB3011" s="17">
        <v>0.36070559610705599</v>
      </c>
      <c r="AC3011" s="17">
        <v>0.28095582910934103</v>
      </c>
    </row>
    <row r="3012" spans="1:29" ht="12.75" customHeight="1" x14ac:dyDescent="0.2">
      <c r="A3012" s="19">
        <v>43063</v>
      </c>
      <c r="B3012" s="19">
        <v>42699</v>
      </c>
      <c r="C3012" s="19">
        <v>41243</v>
      </c>
      <c r="D3012" s="16" t="s">
        <v>7</v>
      </c>
      <c r="E3012" s="114">
        <v>19170</v>
      </c>
      <c r="F3012" s="115">
        <v>10747</v>
      </c>
      <c r="G3012" s="113">
        <v>4830</v>
      </c>
      <c r="H3012" s="113">
        <v>2156</v>
      </c>
      <c r="I3012" s="113">
        <v>1437</v>
      </c>
      <c r="J3012" s="112">
        <v>16633</v>
      </c>
      <c r="K3012" s="112">
        <v>9410</v>
      </c>
      <c r="L3012" s="112">
        <v>4067</v>
      </c>
      <c r="M3012" s="112">
        <v>1858</v>
      </c>
      <c r="N3012" s="113">
        <v>1298</v>
      </c>
      <c r="O3012" s="112">
        <v>15615</v>
      </c>
      <c r="P3012" s="112">
        <v>9233</v>
      </c>
      <c r="Q3012" s="112">
        <v>3595</v>
      </c>
      <c r="R3012" s="112">
        <v>1436</v>
      </c>
      <c r="S3012" s="113">
        <v>1351</v>
      </c>
      <c r="T3012" s="17">
        <v>0.15252810677568696</v>
      </c>
      <c r="U3012" s="17">
        <v>0.14208289054197665</v>
      </c>
      <c r="V3012" s="17">
        <v>0.18760757314974175</v>
      </c>
      <c r="W3012" s="17">
        <v>0.16038751345532831</v>
      </c>
      <c r="X3012" s="17">
        <v>0.10708782742681056</v>
      </c>
      <c r="Y3012" s="17">
        <v>0.15252810677568696</v>
      </c>
      <c r="Z3012" s="17">
        <v>0.26197745420385155</v>
      </c>
      <c r="AA3012" s="17">
        <v>0.23719262295081966</v>
      </c>
      <c r="AB3012" s="17">
        <v>0.3267692307692307</v>
      </c>
      <c r="AC3012" s="17">
        <v>0.10030627871362929</v>
      </c>
    </row>
    <row r="3013" spans="1:29" ht="12.75" customHeight="1" x14ac:dyDescent="0.2">
      <c r="A3013" s="19">
        <v>43064</v>
      </c>
      <c r="B3013" s="19">
        <v>42700</v>
      </c>
      <c r="C3013" s="19">
        <v>41244</v>
      </c>
      <c r="D3013" s="16" t="s">
        <v>1</v>
      </c>
      <c r="E3013" s="114">
        <v>18873</v>
      </c>
      <c r="F3013" s="115">
        <v>10254</v>
      </c>
      <c r="G3013" s="113">
        <v>4419</v>
      </c>
      <c r="H3013" s="113">
        <v>2111</v>
      </c>
      <c r="I3013" s="113">
        <v>2089</v>
      </c>
      <c r="J3013" s="112">
        <v>17948</v>
      </c>
      <c r="K3013" s="112">
        <v>10094</v>
      </c>
      <c r="L3013" s="112">
        <v>4659</v>
      </c>
      <c r="M3013" s="112">
        <v>1922</v>
      </c>
      <c r="N3013" s="113">
        <v>1273</v>
      </c>
      <c r="O3013" s="112">
        <v>16803</v>
      </c>
      <c r="P3013" s="112">
        <v>10318</v>
      </c>
      <c r="Q3013" s="112">
        <v>3774</v>
      </c>
      <c r="R3013" s="112">
        <v>1465</v>
      </c>
      <c r="S3013" s="113">
        <v>1246</v>
      </c>
      <c r="T3013" s="17">
        <v>5.1537775796746121E-2</v>
      </c>
      <c r="U3013" s="17">
        <v>1.5851000594412579E-2</v>
      </c>
      <c r="V3013" s="17">
        <v>-5.1513200257566005E-2</v>
      </c>
      <c r="W3013" s="17">
        <v>9.8335067637877138E-2</v>
      </c>
      <c r="X3013" s="17">
        <v>0.64100549882168112</v>
      </c>
      <c r="Y3013" s="17">
        <v>5.1537775796746121E-2</v>
      </c>
      <c r="Z3013" s="17">
        <v>0.10866039571845598</v>
      </c>
      <c r="AA3013" s="17">
        <v>8.735236220472431E-2</v>
      </c>
      <c r="AB3013" s="17">
        <v>0.18595505617977537</v>
      </c>
      <c r="AC3013" s="17">
        <v>0.76584953508030429</v>
      </c>
    </row>
    <row r="3014" spans="1:29" ht="12.75" customHeight="1" x14ac:dyDescent="0.2">
      <c r="A3014" s="19">
        <v>43065</v>
      </c>
      <c r="B3014" s="19">
        <v>42701</v>
      </c>
      <c r="C3014" s="19">
        <v>41245</v>
      </c>
      <c r="D3014" s="16" t="s">
        <v>2</v>
      </c>
      <c r="E3014" s="114">
        <v>18724</v>
      </c>
      <c r="F3014" s="115">
        <v>12253</v>
      </c>
      <c r="G3014" s="113">
        <v>3243</v>
      </c>
      <c r="H3014" s="113">
        <v>1767</v>
      </c>
      <c r="I3014" s="113">
        <v>1461</v>
      </c>
      <c r="J3014" s="112">
        <v>19432</v>
      </c>
      <c r="K3014" s="112">
        <v>11815</v>
      </c>
      <c r="L3014" s="112">
        <v>4695</v>
      </c>
      <c r="M3014" s="112">
        <v>1618</v>
      </c>
      <c r="N3014" s="113">
        <v>1304</v>
      </c>
      <c r="O3014" s="112">
        <v>19317</v>
      </c>
      <c r="P3014" s="112">
        <v>11908</v>
      </c>
      <c r="Q3014" s="112">
        <v>4237</v>
      </c>
      <c r="R3014" s="112">
        <v>1750</v>
      </c>
      <c r="S3014" s="113">
        <v>1422</v>
      </c>
      <c r="T3014" s="17">
        <v>-3.6434746809386631E-2</v>
      </c>
      <c r="U3014" s="17">
        <v>3.7071519255184038E-2</v>
      </c>
      <c r="V3014" s="17">
        <v>-0.30926517571884982</v>
      </c>
      <c r="W3014" s="17">
        <v>9.2088998763905972E-2</v>
      </c>
      <c r="X3014" s="17">
        <v>0.12039877300613488</v>
      </c>
      <c r="Y3014" s="17">
        <v>-3.6434746809386631E-2</v>
      </c>
      <c r="Z3014" s="17">
        <v>-1.233274222150571E-2</v>
      </c>
      <c r="AA3014" s="17">
        <v>-0.15282131661442011</v>
      </c>
      <c r="AB3014" s="17">
        <v>0.17878585723815887</v>
      </c>
      <c r="AC3014" s="17">
        <v>0.34903047091412742</v>
      </c>
    </row>
    <row r="3015" spans="1:29" ht="12.75" customHeight="1" x14ac:dyDescent="0.2">
      <c r="A3015" s="19">
        <v>43066</v>
      </c>
      <c r="B3015" s="19">
        <v>42702</v>
      </c>
      <c r="C3015" s="19">
        <v>41246</v>
      </c>
      <c r="D3015" s="16" t="s">
        <v>3</v>
      </c>
      <c r="E3015" s="114">
        <v>19467</v>
      </c>
      <c r="F3015" s="115">
        <v>11749</v>
      </c>
      <c r="G3015" s="113">
        <v>4243</v>
      </c>
      <c r="H3015" s="113">
        <v>1874</v>
      </c>
      <c r="I3015" s="113">
        <v>1601</v>
      </c>
      <c r="J3015" s="112">
        <v>18258</v>
      </c>
      <c r="K3015" s="112">
        <v>11387</v>
      </c>
      <c r="L3015" s="112">
        <v>4007</v>
      </c>
      <c r="M3015" s="112">
        <v>1694</v>
      </c>
      <c r="N3015" s="113">
        <v>1170</v>
      </c>
      <c r="O3015" s="112">
        <v>17624</v>
      </c>
      <c r="P3015" s="112">
        <v>11085</v>
      </c>
      <c r="Q3015" s="112">
        <v>3802</v>
      </c>
      <c r="R3015" s="112">
        <v>1635</v>
      </c>
      <c r="S3015" s="113">
        <v>1102</v>
      </c>
      <c r="T3015" s="17">
        <v>6.6217548471902754E-2</v>
      </c>
      <c r="U3015" s="17">
        <v>3.1790638447352304E-2</v>
      </c>
      <c r="V3015" s="17">
        <v>5.8896930371849177E-2</v>
      </c>
      <c r="W3015" s="17">
        <v>0.10625737898465171</v>
      </c>
      <c r="X3015" s="17">
        <v>0.3683760683760684</v>
      </c>
      <c r="Y3015" s="17">
        <v>6.6217548471902754E-2</v>
      </c>
      <c r="Z3015" s="17">
        <v>-6.2589867207984984E-3</v>
      </c>
      <c r="AA3015" s="17">
        <v>4.8171936758893308E-2</v>
      </c>
      <c r="AB3015" s="17">
        <v>7.7630822311673287E-2</v>
      </c>
      <c r="AC3015" s="17">
        <v>0.55286129970902032</v>
      </c>
    </row>
    <row r="3016" spans="1:29" ht="12.75" customHeight="1" x14ac:dyDescent="0.2">
      <c r="A3016" s="19">
        <v>43067</v>
      </c>
      <c r="B3016" s="19">
        <v>42703</v>
      </c>
      <c r="C3016" s="19">
        <v>41247</v>
      </c>
      <c r="D3016" s="16" t="s">
        <v>4</v>
      </c>
      <c r="E3016" s="114">
        <v>17372</v>
      </c>
      <c r="F3016" s="115">
        <v>10802</v>
      </c>
      <c r="G3016" s="113">
        <v>3926</v>
      </c>
      <c r="H3016" s="113">
        <v>1543</v>
      </c>
      <c r="I3016" s="113">
        <v>1101</v>
      </c>
      <c r="J3016" s="112">
        <v>16576</v>
      </c>
      <c r="K3016" s="112">
        <v>9870</v>
      </c>
      <c r="L3016" s="112">
        <v>3952</v>
      </c>
      <c r="M3016" s="112">
        <v>1564</v>
      </c>
      <c r="N3016" s="113">
        <v>1190</v>
      </c>
      <c r="O3016" s="112">
        <v>15212</v>
      </c>
      <c r="P3016" s="112">
        <v>9473</v>
      </c>
      <c r="Q3016" s="112">
        <v>3342</v>
      </c>
      <c r="R3016" s="112">
        <v>1154</v>
      </c>
      <c r="S3016" s="113">
        <v>1243</v>
      </c>
      <c r="T3016" s="17">
        <v>4.8021235521235495E-2</v>
      </c>
      <c r="U3016" s="17">
        <v>9.4427558257345501E-2</v>
      </c>
      <c r="V3016" s="17">
        <v>-6.5789473684210176E-3</v>
      </c>
      <c r="W3016" s="17">
        <v>-1.3427109974424534E-2</v>
      </c>
      <c r="X3016" s="17">
        <v>-7.4789915966386511E-2</v>
      </c>
      <c r="Y3016" s="17">
        <v>4.8021235521235495E-2</v>
      </c>
      <c r="Z3016" s="17">
        <v>7.6110779039649357E-2</v>
      </c>
      <c r="AA3016" s="17">
        <v>-1.8499999999999961E-2</v>
      </c>
      <c r="AB3016" s="17">
        <v>-0.19844155844155842</v>
      </c>
      <c r="AC3016" s="17">
        <v>-0.16273764258555135</v>
      </c>
    </row>
    <row r="3017" spans="1:29" ht="12.75" customHeight="1" x14ac:dyDescent="0.2">
      <c r="A3017" s="19">
        <v>43068</v>
      </c>
      <c r="B3017" s="19">
        <v>42704</v>
      </c>
      <c r="C3017" s="19">
        <v>41248</v>
      </c>
      <c r="D3017" s="16" t="s">
        <v>5</v>
      </c>
      <c r="E3017" s="114">
        <v>14800</v>
      </c>
      <c r="F3017" s="115">
        <v>8274</v>
      </c>
      <c r="G3017" s="113">
        <v>3968</v>
      </c>
      <c r="H3017" s="113">
        <v>1517</v>
      </c>
      <c r="I3017" s="113">
        <v>1041</v>
      </c>
      <c r="J3017" s="112">
        <v>17275</v>
      </c>
      <c r="K3017" s="112">
        <v>10170</v>
      </c>
      <c r="L3017" s="112">
        <v>4221</v>
      </c>
      <c r="M3017" s="112">
        <v>1626</v>
      </c>
      <c r="N3017" s="113">
        <v>1258</v>
      </c>
      <c r="O3017" s="112">
        <v>16072</v>
      </c>
      <c r="P3017" s="112">
        <v>10107</v>
      </c>
      <c r="Q3017" s="112">
        <v>3563</v>
      </c>
      <c r="R3017" s="112">
        <v>1288</v>
      </c>
      <c r="S3017" s="113">
        <v>1114</v>
      </c>
      <c r="T3017" s="17">
        <v>-0.14327062228654119</v>
      </c>
      <c r="U3017" s="17">
        <v>-0.18643067846607675</v>
      </c>
      <c r="V3017" s="17">
        <v>-5.9938403221985292E-2</v>
      </c>
      <c r="W3017" s="17">
        <v>-6.7035670356703547E-2</v>
      </c>
      <c r="X3017" s="17">
        <v>-0.17249602543720188</v>
      </c>
      <c r="Y3017" s="17">
        <v>-0.14327062228654119</v>
      </c>
      <c r="Z3017" s="17">
        <v>-0.22925011644154636</v>
      </c>
      <c r="AA3017" s="17">
        <v>0</v>
      </c>
      <c r="AB3017" s="17">
        <v>1.4715719063545185E-2</v>
      </c>
      <c r="AC3017" s="17">
        <v>-0.11101622544833478</v>
      </c>
    </row>
    <row r="3018" spans="1:29" ht="12.75" customHeight="1" x14ac:dyDescent="0.2">
      <c r="A3018" s="19">
        <v>43069</v>
      </c>
      <c r="B3018" s="19">
        <v>42705</v>
      </c>
      <c r="C3018" s="19">
        <v>41249</v>
      </c>
      <c r="D3018" s="16" t="s">
        <v>6</v>
      </c>
      <c r="E3018" s="114">
        <v>19792</v>
      </c>
      <c r="F3018" s="115">
        <v>11678</v>
      </c>
      <c r="G3018" s="113">
        <v>4896</v>
      </c>
      <c r="H3018" s="113">
        <v>1689</v>
      </c>
      <c r="I3018" s="113">
        <v>1529</v>
      </c>
      <c r="J3018" s="112">
        <v>18205</v>
      </c>
      <c r="K3018" s="112">
        <v>10852</v>
      </c>
      <c r="L3018" s="112">
        <v>4464</v>
      </c>
      <c r="M3018" s="112">
        <v>1751</v>
      </c>
      <c r="N3018" s="113">
        <v>1138</v>
      </c>
      <c r="O3018" s="112">
        <v>16705</v>
      </c>
      <c r="P3018" s="112">
        <v>10465</v>
      </c>
      <c r="Q3018" s="112">
        <v>3794</v>
      </c>
      <c r="R3018" s="112">
        <v>1295</v>
      </c>
      <c r="S3018" s="113">
        <v>1151</v>
      </c>
      <c r="T3018" s="17">
        <v>8.7173853336995233E-2</v>
      </c>
      <c r="U3018" s="17">
        <v>7.6115001842978147E-2</v>
      </c>
      <c r="V3018" s="17">
        <v>9.6774193548387011E-2</v>
      </c>
      <c r="W3018" s="17">
        <v>-3.5408338092518532E-2</v>
      </c>
      <c r="X3018" s="17">
        <v>0.34358523725834789</v>
      </c>
      <c r="Y3018" s="17">
        <v>8.7173853336995233E-2</v>
      </c>
      <c r="Z3018" s="17">
        <v>0.13687694704049846</v>
      </c>
      <c r="AA3018" s="17">
        <v>0.22491868901676249</v>
      </c>
      <c r="AB3018" s="17">
        <v>6.8311195445920347E-2</v>
      </c>
      <c r="AC3018" s="17">
        <v>0.43030869971936392</v>
      </c>
    </row>
    <row r="3019" spans="1:29" ht="12.75" customHeight="1" x14ac:dyDescent="0.2">
      <c r="A3019" s="19">
        <v>43070</v>
      </c>
      <c r="B3019" s="19">
        <v>42706</v>
      </c>
      <c r="C3019" s="19">
        <v>41250</v>
      </c>
      <c r="D3019" s="16" t="s">
        <v>7</v>
      </c>
      <c r="E3019" s="114">
        <v>19761</v>
      </c>
      <c r="F3019" s="115">
        <v>10990</v>
      </c>
      <c r="G3019" s="113">
        <v>4767</v>
      </c>
      <c r="H3019" s="113">
        <v>2308</v>
      </c>
      <c r="I3019" s="113">
        <v>1696</v>
      </c>
      <c r="J3019" s="112">
        <v>18296</v>
      </c>
      <c r="K3019" s="112">
        <v>10435</v>
      </c>
      <c r="L3019" s="112">
        <v>4453</v>
      </c>
      <c r="M3019" s="112">
        <v>1946</v>
      </c>
      <c r="N3019" s="113">
        <v>1462</v>
      </c>
      <c r="O3019" s="112">
        <v>15357</v>
      </c>
      <c r="P3019" s="112">
        <v>9171</v>
      </c>
      <c r="Q3019" s="112">
        <v>3471</v>
      </c>
      <c r="R3019" s="112">
        <v>1221</v>
      </c>
      <c r="S3019" s="113">
        <v>1494</v>
      </c>
      <c r="T3019" s="17">
        <v>8.0072146917359088E-2</v>
      </c>
      <c r="U3019" s="17">
        <v>5.3186391950167611E-2</v>
      </c>
      <c r="V3019" s="17">
        <v>7.0514260049404864E-2</v>
      </c>
      <c r="W3019" s="17">
        <v>0.18602261048304203</v>
      </c>
      <c r="X3019" s="17">
        <v>0.16005471956224349</v>
      </c>
      <c r="Y3019" s="17">
        <v>8.0072146917359088E-2</v>
      </c>
      <c r="Z3019" s="17">
        <v>9.7463551028559969E-2</v>
      </c>
      <c r="AA3019" s="17">
        <v>0.2289249806651199</v>
      </c>
      <c r="AB3019" s="17">
        <v>0.40731707317073162</v>
      </c>
      <c r="AC3019" s="17">
        <v>0.24067300658376012</v>
      </c>
    </row>
    <row r="3020" spans="1:29" ht="12.75" customHeight="1" x14ac:dyDescent="0.2">
      <c r="A3020" s="19">
        <v>43071</v>
      </c>
      <c r="B3020" s="19">
        <v>42707</v>
      </c>
      <c r="C3020" s="19">
        <v>41251</v>
      </c>
      <c r="D3020" s="16" t="s">
        <v>1</v>
      </c>
      <c r="E3020" s="114">
        <v>19974</v>
      </c>
      <c r="F3020" s="115">
        <v>10387</v>
      </c>
      <c r="G3020" s="113">
        <v>5514</v>
      </c>
      <c r="H3020" s="113">
        <v>2790</v>
      </c>
      <c r="I3020" s="113">
        <v>1283</v>
      </c>
      <c r="J3020" s="112">
        <v>21041</v>
      </c>
      <c r="K3020" s="112">
        <v>11553</v>
      </c>
      <c r="L3020" s="112">
        <v>5349</v>
      </c>
      <c r="M3020" s="112">
        <v>2497</v>
      </c>
      <c r="N3020" s="113">
        <v>1642</v>
      </c>
      <c r="O3020" s="112">
        <v>16609</v>
      </c>
      <c r="P3020" s="112">
        <v>8962</v>
      </c>
      <c r="Q3020" s="112">
        <v>4092</v>
      </c>
      <c r="R3020" s="112">
        <v>1814</v>
      </c>
      <c r="S3020" s="113">
        <v>1741</v>
      </c>
      <c r="T3020" s="17">
        <v>-5.0710517560952462E-2</v>
      </c>
      <c r="U3020" s="17">
        <v>-0.1009261663637151</v>
      </c>
      <c r="V3020" s="17">
        <v>3.084688726864826E-2</v>
      </c>
      <c r="W3020" s="17">
        <v>0.11734080897076482</v>
      </c>
      <c r="X3020" s="17">
        <v>-0.21863580998781973</v>
      </c>
      <c r="Y3020" s="17">
        <v>-5.0710517560952462E-2</v>
      </c>
      <c r="Z3020" s="17">
        <v>4.8027444253859297E-2</v>
      </c>
      <c r="AA3020" s="17">
        <v>1.7906590363669928E-2</v>
      </c>
      <c r="AB3020" s="17">
        <v>0.41337386018237088</v>
      </c>
      <c r="AC3020" s="17">
        <v>-0.19104665825977296</v>
      </c>
    </row>
    <row r="3021" spans="1:29" ht="12.75" customHeight="1" x14ac:dyDescent="0.2">
      <c r="A3021" s="19">
        <v>43072</v>
      </c>
      <c r="B3021" s="19">
        <v>42708</v>
      </c>
      <c r="C3021" s="19">
        <v>41252</v>
      </c>
      <c r="D3021" s="16" t="s">
        <v>2</v>
      </c>
      <c r="E3021" s="114">
        <v>18184</v>
      </c>
      <c r="F3021" s="115">
        <v>11023</v>
      </c>
      <c r="G3021" s="113">
        <v>4231</v>
      </c>
      <c r="H3021" s="113">
        <v>1799</v>
      </c>
      <c r="I3021" s="113">
        <v>1131</v>
      </c>
      <c r="J3021" s="112">
        <v>18118</v>
      </c>
      <c r="K3021" s="112">
        <v>11045</v>
      </c>
      <c r="L3021" s="112">
        <v>4040</v>
      </c>
      <c r="M3021" s="112">
        <v>1769</v>
      </c>
      <c r="N3021" s="113">
        <v>1264</v>
      </c>
      <c r="O3021" s="112">
        <v>15312</v>
      </c>
      <c r="P3021" s="112">
        <v>9138</v>
      </c>
      <c r="Q3021" s="112">
        <v>3842</v>
      </c>
      <c r="R3021" s="112">
        <v>1143</v>
      </c>
      <c r="S3021" s="113">
        <v>1189</v>
      </c>
      <c r="T3021" s="17">
        <v>3.6427861794900984E-3</v>
      </c>
      <c r="U3021" s="17">
        <v>-1.9918515165233686E-3</v>
      </c>
      <c r="V3021" s="17">
        <v>4.7277227722772208E-2</v>
      </c>
      <c r="W3021" s="17">
        <v>1.6958733747880261E-2</v>
      </c>
      <c r="X3021" s="17">
        <v>-0.10522151898734178</v>
      </c>
      <c r="Y3021" s="17">
        <v>3.6427861794900984E-3</v>
      </c>
      <c r="Z3021" s="17">
        <v>0.13021634368912127</v>
      </c>
      <c r="AA3021" s="17">
        <v>4.3403205918618903E-2</v>
      </c>
      <c r="AB3021" s="17">
        <v>0.22048846675712341</v>
      </c>
      <c r="AC3021" s="17">
        <v>4.4404973357015098E-3</v>
      </c>
    </row>
    <row r="3022" spans="1:29" ht="12.75" customHeight="1" x14ac:dyDescent="0.2">
      <c r="A3022" s="19">
        <v>43073</v>
      </c>
      <c r="B3022" s="19">
        <v>42709</v>
      </c>
      <c r="C3022" s="19">
        <v>41253</v>
      </c>
      <c r="D3022" s="16" t="s">
        <v>3</v>
      </c>
      <c r="E3022" s="114">
        <v>17284</v>
      </c>
      <c r="F3022" s="115">
        <v>10456</v>
      </c>
      <c r="G3022" s="113">
        <v>3922</v>
      </c>
      <c r="H3022" s="113">
        <v>1600</v>
      </c>
      <c r="I3022" s="113">
        <v>1306</v>
      </c>
      <c r="J3022" s="112">
        <v>17527</v>
      </c>
      <c r="K3022" s="112">
        <v>10841</v>
      </c>
      <c r="L3022" s="112">
        <v>3956</v>
      </c>
      <c r="M3022" s="112">
        <v>1715</v>
      </c>
      <c r="N3022" s="113">
        <v>1015</v>
      </c>
      <c r="O3022" s="112">
        <v>14796</v>
      </c>
      <c r="P3022" s="112">
        <v>9607</v>
      </c>
      <c r="Q3022" s="112">
        <v>3244</v>
      </c>
      <c r="R3022" s="112">
        <v>1125</v>
      </c>
      <c r="S3022" s="113">
        <v>820</v>
      </c>
      <c r="T3022" s="17">
        <v>-1.3864323614994012E-2</v>
      </c>
      <c r="U3022" s="17">
        <v>-3.5513329028687424E-2</v>
      </c>
      <c r="V3022" s="17">
        <v>-8.5945399393326793E-3</v>
      </c>
      <c r="W3022" s="17">
        <v>-6.7055393586005874E-2</v>
      </c>
      <c r="X3022" s="17">
        <v>0.2866995073891625</v>
      </c>
      <c r="Y3022" s="17">
        <v>-1.3864323614994012E-2</v>
      </c>
      <c r="Z3022" s="17">
        <v>6.7265489435541559E-2</v>
      </c>
      <c r="AA3022" s="17">
        <v>0.16795711733174512</v>
      </c>
      <c r="AB3022" s="17">
        <v>0.11420612813370479</v>
      </c>
      <c r="AC3022" s="17">
        <v>0.62842892768079794</v>
      </c>
    </row>
    <row r="3023" spans="1:29" ht="12.75" customHeight="1" x14ac:dyDescent="0.2">
      <c r="A3023" s="19">
        <v>43074</v>
      </c>
      <c r="B3023" s="19">
        <v>42710</v>
      </c>
      <c r="C3023" s="19">
        <v>41254</v>
      </c>
      <c r="D3023" s="16" t="s">
        <v>4</v>
      </c>
      <c r="E3023" s="114">
        <v>15587</v>
      </c>
      <c r="F3023" s="115">
        <v>9611</v>
      </c>
      <c r="G3023" s="113">
        <v>3469</v>
      </c>
      <c r="H3023" s="113">
        <v>1497</v>
      </c>
      <c r="I3023" s="113">
        <v>1010</v>
      </c>
      <c r="J3023" s="112">
        <v>14557</v>
      </c>
      <c r="K3023" s="112">
        <v>9427</v>
      </c>
      <c r="L3023" s="112">
        <v>2841</v>
      </c>
      <c r="M3023" s="112">
        <v>1326</v>
      </c>
      <c r="N3023" s="113">
        <v>963</v>
      </c>
      <c r="O3023" s="112">
        <v>13590</v>
      </c>
      <c r="P3023" s="112">
        <v>8546</v>
      </c>
      <c r="Q3023" s="112">
        <v>2934</v>
      </c>
      <c r="R3023" s="112">
        <v>1172</v>
      </c>
      <c r="S3023" s="113">
        <v>938</v>
      </c>
      <c r="T3023" s="17">
        <v>7.0756337157381388E-2</v>
      </c>
      <c r="U3023" s="17">
        <v>1.9518404582582027E-2</v>
      </c>
      <c r="V3023" s="17">
        <v>0.22104892643435403</v>
      </c>
      <c r="W3023" s="17">
        <v>0.12895927601809953</v>
      </c>
      <c r="X3023" s="17">
        <v>4.880581516095539E-2</v>
      </c>
      <c r="Y3023" s="17">
        <v>7.0756337157381388E-2</v>
      </c>
      <c r="Z3023" s="17">
        <v>0.15892921741227539</v>
      </c>
      <c r="AA3023" s="17">
        <v>0.15981277164827823</v>
      </c>
      <c r="AB3023" s="17">
        <v>0.12641083521444685</v>
      </c>
      <c r="AC3023" s="17">
        <v>1.5075376884422065E-2</v>
      </c>
    </row>
    <row r="3024" spans="1:29" ht="12.75" customHeight="1" x14ac:dyDescent="0.2">
      <c r="A3024" s="19">
        <v>43075</v>
      </c>
      <c r="B3024" s="19">
        <v>42711</v>
      </c>
      <c r="C3024" s="19">
        <v>41255</v>
      </c>
      <c r="D3024" s="16" t="s">
        <v>5</v>
      </c>
      <c r="E3024" s="114">
        <v>16846</v>
      </c>
      <c r="F3024" s="115">
        <v>10085</v>
      </c>
      <c r="G3024" s="113">
        <v>4075</v>
      </c>
      <c r="H3024" s="113">
        <v>1535</v>
      </c>
      <c r="I3024" s="113">
        <v>1151</v>
      </c>
      <c r="J3024" s="112">
        <v>15387</v>
      </c>
      <c r="K3024" s="112">
        <v>9316</v>
      </c>
      <c r="L3024" s="112">
        <v>3592</v>
      </c>
      <c r="M3024" s="112">
        <v>1424</v>
      </c>
      <c r="N3024" s="113">
        <v>1055</v>
      </c>
      <c r="O3024" s="112">
        <v>15869</v>
      </c>
      <c r="P3024" s="112">
        <v>9938</v>
      </c>
      <c r="Q3024" s="112">
        <v>3525</v>
      </c>
      <c r="R3024" s="112">
        <v>1313</v>
      </c>
      <c r="S3024" s="113">
        <v>1093</v>
      </c>
      <c r="T3024" s="17">
        <v>9.482030285305787E-2</v>
      </c>
      <c r="U3024" s="17">
        <v>8.254615714899094E-2</v>
      </c>
      <c r="V3024" s="17">
        <v>0.13446547884187088</v>
      </c>
      <c r="W3024" s="17">
        <v>7.7949438202247201E-2</v>
      </c>
      <c r="X3024" s="17">
        <v>9.099526066350716E-2</v>
      </c>
      <c r="Y3024" s="17">
        <v>9.482030285305787E-2</v>
      </c>
      <c r="Z3024" s="17">
        <v>5.579983249581244E-2</v>
      </c>
      <c r="AA3024" s="17">
        <v>0.34710743801652888</v>
      </c>
      <c r="AB3024" s="17">
        <v>7.192737430167595E-2</v>
      </c>
      <c r="AC3024" s="17">
        <v>6.8709377901578383E-2</v>
      </c>
    </row>
    <row r="3025" spans="1:29" ht="12.75" customHeight="1" x14ac:dyDescent="0.2">
      <c r="A3025" s="19">
        <v>43076</v>
      </c>
      <c r="B3025" s="19">
        <v>42712</v>
      </c>
      <c r="C3025" s="19">
        <v>41256</v>
      </c>
      <c r="D3025" s="16" t="s">
        <v>6</v>
      </c>
      <c r="E3025" s="114">
        <v>18145</v>
      </c>
      <c r="F3025" s="115">
        <v>10634</v>
      </c>
      <c r="G3025" s="113">
        <v>4376</v>
      </c>
      <c r="H3025" s="113">
        <v>1641</v>
      </c>
      <c r="I3025" s="113">
        <v>1494</v>
      </c>
      <c r="J3025" s="112">
        <v>17382</v>
      </c>
      <c r="K3025" s="112">
        <v>10672</v>
      </c>
      <c r="L3025" s="112">
        <v>4314</v>
      </c>
      <c r="M3025" s="112">
        <v>1593</v>
      </c>
      <c r="N3025" s="113">
        <v>803</v>
      </c>
      <c r="O3025" s="112">
        <v>16812</v>
      </c>
      <c r="P3025" s="112">
        <v>10102</v>
      </c>
      <c r="Q3025" s="112">
        <v>4074</v>
      </c>
      <c r="R3025" s="112">
        <v>1321</v>
      </c>
      <c r="S3025" s="113">
        <v>1315</v>
      </c>
      <c r="T3025" s="17">
        <v>4.3895984351628226E-2</v>
      </c>
      <c r="U3025" s="17">
        <v>-3.5607196401798991E-3</v>
      </c>
      <c r="V3025" s="17">
        <v>1.4371812702828057E-2</v>
      </c>
      <c r="W3025" s="17">
        <v>3.0131826741996326E-2</v>
      </c>
      <c r="X3025" s="17">
        <v>0.86052303860523049</v>
      </c>
      <c r="Y3025" s="17">
        <v>4.3895984351628226E-2</v>
      </c>
      <c r="Z3025" s="17">
        <v>-1.6099185788304937E-2</v>
      </c>
      <c r="AA3025" s="17">
        <v>0.11037807663029686</v>
      </c>
      <c r="AB3025" s="17">
        <v>0.13016528925619841</v>
      </c>
      <c r="AC3025" s="17">
        <v>0.67114093959731536</v>
      </c>
    </row>
    <row r="3026" spans="1:29" ht="12.75" customHeight="1" x14ac:dyDescent="0.2">
      <c r="A3026" s="19">
        <v>43077</v>
      </c>
      <c r="B3026" s="19">
        <v>42713</v>
      </c>
      <c r="C3026" s="19">
        <v>41257</v>
      </c>
      <c r="D3026" s="16" t="s">
        <v>7</v>
      </c>
      <c r="E3026" s="114">
        <v>19353</v>
      </c>
      <c r="F3026" s="115">
        <v>10996</v>
      </c>
      <c r="G3026" s="113">
        <v>4536</v>
      </c>
      <c r="H3026" s="113">
        <v>2074</v>
      </c>
      <c r="I3026" s="113">
        <v>1747</v>
      </c>
      <c r="J3026" s="112">
        <v>17471</v>
      </c>
      <c r="K3026" s="112">
        <v>10962</v>
      </c>
      <c r="L3026" s="112">
        <v>3938</v>
      </c>
      <c r="M3026" s="112">
        <v>1444</v>
      </c>
      <c r="N3026" s="113">
        <v>1127</v>
      </c>
      <c r="O3026" s="112">
        <v>18012</v>
      </c>
      <c r="P3026" s="112">
        <v>10893</v>
      </c>
      <c r="Q3026" s="112">
        <v>4144</v>
      </c>
      <c r="R3026" s="112">
        <v>1510</v>
      </c>
      <c r="S3026" s="113">
        <v>1465</v>
      </c>
      <c r="T3026" s="17">
        <v>0.10772136683647182</v>
      </c>
      <c r="U3026" s="17">
        <v>3.1016237912788736E-3</v>
      </c>
      <c r="V3026" s="17">
        <v>0.15185373285931947</v>
      </c>
      <c r="W3026" s="17">
        <v>0.43628808864265922</v>
      </c>
      <c r="X3026" s="17">
        <v>0.55013309671694754</v>
      </c>
      <c r="Y3026" s="17">
        <v>0.10772136683647182</v>
      </c>
      <c r="Z3026" s="17">
        <v>-7.4722315718613208E-2</v>
      </c>
      <c r="AA3026" s="17">
        <v>2.2773393461104741E-2</v>
      </c>
      <c r="AB3026" s="17">
        <v>5.1724137931034475E-2</v>
      </c>
      <c r="AC3026" s="17">
        <v>0.31254695717505632</v>
      </c>
    </row>
    <row r="3027" spans="1:29" ht="12.75" customHeight="1" x14ac:dyDescent="0.2">
      <c r="A3027" s="19">
        <v>43078</v>
      </c>
      <c r="B3027" s="19">
        <v>42714</v>
      </c>
      <c r="C3027" s="19">
        <v>41258</v>
      </c>
      <c r="D3027" s="16" t="s">
        <v>1</v>
      </c>
      <c r="E3027" s="114">
        <v>19989</v>
      </c>
      <c r="F3027" s="115">
        <v>10490</v>
      </c>
      <c r="G3027" s="113">
        <v>5077</v>
      </c>
      <c r="H3027" s="113">
        <v>2711</v>
      </c>
      <c r="I3027" s="113">
        <v>1711</v>
      </c>
      <c r="J3027" s="112">
        <v>20358</v>
      </c>
      <c r="K3027" s="112">
        <v>10641</v>
      </c>
      <c r="L3027" s="112">
        <v>5474</v>
      </c>
      <c r="M3027" s="112">
        <v>2637</v>
      </c>
      <c r="N3027" s="113">
        <v>1606</v>
      </c>
      <c r="O3027" s="112">
        <v>19172</v>
      </c>
      <c r="P3027" s="112">
        <v>11037</v>
      </c>
      <c r="Q3027" s="112">
        <v>4519</v>
      </c>
      <c r="R3027" s="112">
        <v>1983</v>
      </c>
      <c r="S3027" s="113">
        <v>1633</v>
      </c>
      <c r="T3027" s="17">
        <v>-1.8125552608311279E-2</v>
      </c>
      <c r="U3027" s="17">
        <v>-1.4190395639507525E-2</v>
      </c>
      <c r="V3027" s="17">
        <v>-7.2524662038728538E-2</v>
      </c>
      <c r="W3027" s="17">
        <v>2.806219188471748E-2</v>
      </c>
      <c r="X3027" s="17">
        <v>6.5379825653798296E-2</v>
      </c>
      <c r="Y3027" s="17">
        <v>-1.8125552608311279E-2</v>
      </c>
      <c r="Z3027" s="17">
        <v>-7.2830121972777051E-2</v>
      </c>
      <c r="AA3027" s="17">
        <v>2.0092425155716187E-2</v>
      </c>
      <c r="AB3027" s="17">
        <v>0.42160461457787091</v>
      </c>
      <c r="AC3027" s="17">
        <v>0.18819444444444455</v>
      </c>
    </row>
    <row r="3028" spans="1:29" ht="12.75" customHeight="1" x14ac:dyDescent="0.2">
      <c r="A3028" s="19">
        <v>43079</v>
      </c>
      <c r="B3028" s="19">
        <v>42715</v>
      </c>
      <c r="C3028" s="19">
        <v>41259</v>
      </c>
      <c r="D3028" s="16" t="s">
        <v>2</v>
      </c>
      <c r="E3028" s="114">
        <v>19247</v>
      </c>
      <c r="F3028" s="115">
        <v>11116</v>
      </c>
      <c r="G3028" s="113">
        <v>4724</v>
      </c>
      <c r="H3028" s="113">
        <v>1899</v>
      </c>
      <c r="I3028" s="113">
        <v>1508</v>
      </c>
      <c r="J3028" s="112">
        <v>17679</v>
      </c>
      <c r="K3028" s="112">
        <v>10175</v>
      </c>
      <c r="L3028" s="112">
        <v>4331</v>
      </c>
      <c r="M3028" s="112">
        <v>1941</v>
      </c>
      <c r="N3028" s="113">
        <v>1232</v>
      </c>
      <c r="O3028" s="112">
        <v>18892</v>
      </c>
      <c r="P3028" s="112">
        <v>11271</v>
      </c>
      <c r="Q3028" s="112">
        <v>4967</v>
      </c>
      <c r="R3028" s="112">
        <v>1324</v>
      </c>
      <c r="S3028" s="113">
        <v>1330</v>
      </c>
      <c r="T3028" s="17">
        <v>8.8692799366480113E-2</v>
      </c>
      <c r="U3028" s="17">
        <v>9.2481572481572405E-2</v>
      </c>
      <c r="V3028" s="17">
        <v>9.0741168321403887E-2</v>
      </c>
      <c r="W3028" s="17">
        <v>-2.1638330757341562E-2</v>
      </c>
      <c r="X3028" s="17">
        <v>0.22402597402597402</v>
      </c>
      <c r="Y3028" s="17">
        <v>8.8692799366480113E-2</v>
      </c>
      <c r="Z3028" s="17">
        <v>-3.3727399165507599E-2</v>
      </c>
      <c r="AA3028" s="17">
        <v>0.12771544521365485</v>
      </c>
      <c r="AB3028" s="17">
        <v>0.3261173184357542</v>
      </c>
      <c r="AC3028" s="17">
        <v>0.36101083032490977</v>
      </c>
    </row>
    <row r="3029" spans="1:29" ht="12.75" customHeight="1" x14ac:dyDescent="0.2">
      <c r="A3029" s="19">
        <v>43080</v>
      </c>
      <c r="B3029" s="19">
        <v>42716</v>
      </c>
      <c r="C3029" s="19">
        <v>41260</v>
      </c>
      <c r="D3029" s="16" t="s">
        <v>3</v>
      </c>
      <c r="E3029" s="114">
        <v>18168</v>
      </c>
      <c r="F3029" s="115">
        <v>10942</v>
      </c>
      <c r="G3029" s="113">
        <v>4241</v>
      </c>
      <c r="H3029" s="113">
        <v>1465</v>
      </c>
      <c r="I3029" s="113">
        <v>1520</v>
      </c>
      <c r="J3029" s="112">
        <v>17349</v>
      </c>
      <c r="K3029" s="112">
        <v>9900</v>
      </c>
      <c r="L3029" s="112">
        <v>4559</v>
      </c>
      <c r="M3029" s="112">
        <v>1646</v>
      </c>
      <c r="N3029" s="113">
        <v>1244</v>
      </c>
      <c r="O3029" s="112">
        <v>17209</v>
      </c>
      <c r="P3029" s="112">
        <v>10618</v>
      </c>
      <c r="Q3029" s="112">
        <v>4276</v>
      </c>
      <c r="R3029" s="112">
        <v>1341</v>
      </c>
      <c r="S3029" s="113">
        <v>974</v>
      </c>
      <c r="T3029" s="17">
        <v>4.7207331834687949E-2</v>
      </c>
      <c r="U3029" s="17">
        <v>0.10525252525252515</v>
      </c>
      <c r="V3029" s="17">
        <v>-6.9752138626891891E-2</v>
      </c>
      <c r="W3029" s="17">
        <v>-0.10996354799513974</v>
      </c>
      <c r="X3029" s="17">
        <v>0.22186495176848875</v>
      </c>
      <c r="Y3029" s="17">
        <v>4.7207331834687949E-2</v>
      </c>
      <c r="Z3029" s="17">
        <v>-7.1295196061789134E-2</v>
      </c>
      <c r="AA3029" s="17">
        <v>1.6295231248502295E-2</v>
      </c>
      <c r="AB3029" s="17">
        <v>-0.26344896933132222</v>
      </c>
      <c r="AC3029" s="17">
        <v>0.25932062966031477</v>
      </c>
    </row>
    <row r="3030" spans="1:29" ht="12.75" customHeight="1" x14ac:dyDescent="0.2">
      <c r="A3030" s="19">
        <v>43081</v>
      </c>
      <c r="B3030" s="19">
        <v>42717</v>
      </c>
      <c r="C3030" s="19">
        <v>41261</v>
      </c>
      <c r="D3030" s="16" t="s">
        <v>4</v>
      </c>
      <c r="E3030" s="114">
        <v>18413</v>
      </c>
      <c r="F3030" s="115">
        <v>10678</v>
      </c>
      <c r="G3030" s="113">
        <v>4008</v>
      </c>
      <c r="H3030" s="113">
        <v>2526</v>
      </c>
      <c r="I3030" s="113">
        <v>1201</v>
      </c>
      <c r="J3030" s="112">
        <v>16895</v>
      </c>
      <c r="K3030" s="112">
        <v>9930</v>
      </c>
      <c r="L3030" s="112">
        <v>4006</v>
      </c>
      <c r="M3030" s="112">
        <v>1614</v>
      </c>
      <c r="N3030" s="113">
        <v>1345</v>
      </c>
      <c r="O3030" s="112">
        <v>16622</v>
      </c>
      <c r="P3030" s="112">
        <v>10223</v>
      </c>
      <c r="Q3030" s="112">
        <v>3907</v>
      </c>
      <c r="R3030" s="112">
        <v>1357</v>
      </c>
      <c r="S3030" s="113">
        <v>1135</v>
      </c>
      <c r="T3030" s="17">
        <v>8.9849067771530011E-2</v>
      </c>
      <c r="U3030" s="17">
        <v>7.5327291037260879E-2</v>
      </c>
      <c r="V3030" s="17">
        <v>4.9925112331505872E-4</v>
      </c>
      <c r="W3030" s="17">
        <v>0.56505576208178443</v>
      </c>
      <c r="X3030" s="17">
        <v>-0.10706319702602229</v>
      </c>
      <c r="Y3030" s="17">
        <v>8.9849067771530011E-2</v>
      </c>
      <c r="Z3030" s="17">
        <v>2.2209458165804996E-2</v>
      </c>
      <c r="AA3030" s="17">
        <v>-0.11170212765957444</v>
      </c>
      <c r="AB3030" s="17">
        <v>0.38335158817086534</v>
      </c>
      <c r="AC3030" s="17">
        <v>-4.758128469468681E-2</v>
      </c>
    </row>
    <row r="3031" spans="1:29" ht="12.75" customHeight="1" x14ac:dyDescent="0.2">
      <c r="A3031" s="19">
        <v>43082</v>
      </c>
      <c r="B3031" s="19">
        <v>42718</v>
      </c>
      <c r="C3031" s="19">
        <v>41262</v>
      </c>
      <c r="D3031" s="16" t="s">
        <v>5</v>
      </c>
      <c r="E3031" s="114">
        <v>18438</v>
      </c>
      <c r="F3031" s="115">
        <v>11024</v>
      </c>
      <c r="G3031" s="113">
        <v>4414</v>
      </c>
      <c r="H3031" s="113">
        <v>1550</v>
      </c>
      <c r="I3031" s="113">
        <v>1450</v>
      </c>
      <c r="J3031" s="112">
        <v>18139</v>
      </c>
      <c r="K3031" s="112">
        <v>10968</v>
      </c>
      <c r="L3031" s="112">
        <v>4208</v>
      </c>
      <c r="M3031" s="112">
        <v>1646</v>
      </c>
      <c r="N3031" s="113">
        <v>1317</v>
      </c>
      <c r="O3031" s="112">
        <v>17059</v>
      </c>
      <c r="P3031" s="112">
        <v>10422</v>
      </c>
      <c r="Q3031" s="112">
        <v>4144</v>
      </c>
      <c r="R3031" s="112">
        <v>1343</v>
      </c>
      <c r="S3031" s="113">
        <v>1150</v>
      </c>
      <c r="T3031" s="17">
        <v>1.6483819394674359E-2</v>
      </c>
      <c r="U3031" s="17">
        <v>5.1057622173595885E-3</v>
      </c>
      <c r="V3031" s="17">
        <v>4.8954372623574161E-2</v>
      </c>
      <c r="W3031" s="17">
        <v>-5.8323207776427743E-2</v>
      </c>
      <c r="X3031" s="17">
        <v>0.1009870918754745</v>
      </c>
      <c r="Y3031" s="17">
        <v>1.6483819394674359E-2</v>
      </c>
      <c r="Z3031" s="17">
        <v>-0.10424961404078981</v>
      </c>
      <c r="AA3031" s="17">
        <v>-5.6434373663958981E-2</v>
      </c>
      <c r="AB3031" s="17">
        <v>-8.5545722713864292E-2</v>
      </c>
      <c r="AC3031" s="17">
        <v>1.1863224005582707E-2</v>
      </c>
    </row>
    <row r="3032" spans="1:29" ht="12.75" customHeight="1" x14ac:dyDescent="0.2">
      <c r="A3032" s="19">
        <v>43083</v>
      </c>
      <c r="B3032" s="19">
        <v>42719</v>
      </c>
      <c r="C3032" s="19">
        <v>41263</v>
      </c>
      <c r="D3032" s="16" t="s">
        <v>6</v>
      </c>
      <c r="E3032" s="114">
        <v>20006</v>
      </c>
      <c r="F3032" s="115">
        <v>11089</v>
      </c>
      <c r="G3032" s="113">
        <v>5015</v>
      </c>
      <c r="H3032" s="113">
        <v>2147</v>
      </c>
      <c r="I3032" s="113">
        <v>1755</v>
      </c>
      <c r="J3032" s="112">
        <v>20920</v>
      </c>
      <c r="K3032" s="112">
        <v>11633</v>
      </c>
      <c r="L3032" s="112">
        <v>5359</v>
      </c>
      <c r="M3032" s="112">
        <v>2390</v>
      </c>
      <c r="N3032" s="113">
        <v>1538</v>
      </c>
      <c r="O3032" s="112">
        <v>21644</v>
      </c>
      <c r="P3032" s="112">
        <v>13211</v>
      </c>
      <c r="Q3032" s="112">
        <v>5010</v>
      </c>
      <c r="R3032" s="112">
        <v>1906</v>
      </c>
      <c r="S3032" s="113">
        <v>1517</v>
      </c>
      <c r="T3032" s="17">
        <v>-4.3690248565965595E-2</v>
      </c>
      <c r="U3032" s="17">
        <v>-4.6763517579300307E-2</v>
      </c>
      <c r="V3032" s="17">
        <v>-6.4191080425452518E-2</v>
      </c>
      <c r="W3032" s="17">
        <v>-0.10167364016736402</v>
      </c>
      <c r="X3032" s="17">
        <v>0.14109232769830959</v>
      </c>
      <c r="Y3032" s="17">
        <v>-4.3690248565965595E-2</v>
      </c>
      <c r="Z3032" s="17">
        <v>-0.19247014273230412</v>
      </c>
      <c r="AA3032" s="17">
        <v>-0.1769243394058756</v>
      </c>
      <c r="AB3032" s="17">
        <v>-0.14869151467089614</v>
      </c>
      <c r="AC3032" s="17">
        <v>-0.14929714008725159</v>
      </c>
    </row>
    <row r="3033" spans="1:29" ht="12.75" customHeight="1" x14ac:dyDescent="0.2">
      <c r="A3033" s="19">
        <v>43084</v>
      </c>
      <c r="B3033" s="19">
        <v>42720</v>
      </c>
      <c r="C3033" s="19">
        <v>41264</v>
      </c>
      <c r="D3033" s="16" t="s">
        <v>7</v>
      </c>
      <c r="E3033" s="114">
        <v>24090</v>
      </c>
      <c r="F3033" s="115">
        <v>12908</v>
      </c>
      <c r="G3033" s="113">
        <v>5930</v>
      </c>
      <c r="H3033" s="113">
        <v>2787</v>
      </c>
      <c r="I3033" s="113">
        <v>2465</v>
      </c>
      <c r="J3033" s="112">
        <v>23943</v>
      </c>
      <c r="K3033" s="112">
        <v>13172</v>
      </c>
      <c r="L3033" s="112">
        <v>6366</v>
      </c>
      <c r="M3033" s="112">
        <v>2697</v>
      </c>
      <c r="N3033" s="113">
        <v>1708</v>
      </c>
      <c r="O3033" s="112">
        <v>21894</v>
      </c>
      <c r="P3033" s="112">
        <v>12865</v>
      </c>
      <c r="Q3033" s="112">
        <v>5217</v>
      </c>
      <c r="R3033" s="112">
        <v>2106</v>
      </c>
      <c r="S3033" s="113">
        <v>1706</v>
      </c>
      <c r="T3033" s="17">
        <v>6.1395815060769632E-3</v>
      </c>
      <c r="U3033" s="17">
        <v>-2.0042514424536861E-2</v>
      </c>
      <c r="V3033" s="17">
        <v>-6.8488846999685826E-2</v>
      </c>
      <c r="W3033" s="17">
        <v>3.3370411568409253E-2</v>
      </c>
      <c r="X3033" s="17">
        <v>0.44320843091334905</v>
      </c>
      <c r="Y3033" s="17">
        <v>6.1395815060769632E-3</v>
      </c>
      <c r="Z3033" s="17">
        <v>-8.9382716049382749E-2</v>
      </c>
      <c r="AA3033" s="17">
        <v>7.818181818181813E-2</v>
      </c>
      <c r="AB3033" s="17">
        <v>4.031354983202684E-2</v>
      </c>
      <c r="AC3033" s="17">
        <v>0.17213504517356149</v>
      </c>
    </row>
    <row r="3034" spans="1:29" ht="12.75" customHeight="1" x14ac:dyDescent="0.2">
      <c r="A3034" s="19">
        <v>43085</v>
      </c>
      <c r="B3034" s="19">
        <v>42721</v>
      </c>
      <c r="C3034" s="19">
        <v>41265</v>
      </c>
      <c r="D3034" s="16" t="s">
        <v>1</v>
      </c>
      <c r="E3034" s="114">
        <v>24372</v>
      </c>
      <c r="F3034" s="115">
        <v>12590</v>
      </c>
      <c r="G3034" s="113">
        <v>5819</v>
      </c>
      <c r="H3034" s="113">
        <v>3723</v>
      </c>
      <c r="I3034" s="113">
        <v>2240</v>
      </c>
      <c r="J3034" s="112">
        <v>25877</v>
      </c>
      <c r="K3034" s="112">
        <v>13561</v>
      </c>
      <c r="L3034" s="112">
        <v>6681</v>
      </c>
      <c r="M3034" s="112">
        <v>3358</v>
      </c>
      <c r="N3034" s="113">
        <v>2277</v>
      </c>
      <c r="O3034" s="112">
        <v>22388</v>
      </c>
      <c r="P3034" s="112">
        <v>13225</v>
      </c>
      <c r="Q3034" s="112">
        <v>5392</v>
      </c>
      <c r="R3034" s="112">
        <v>1852</v>
      </c>
      <c r="S3034" s="113">
        <v>1919</v>
      </c>
      <c r="T3034" s="17">
        <v>-5.8159755767670185E-2</v>
      </c>
      <c r="U3034" s="17">
        <v>-7.1602389204335926E-2</v>
      </c>
      <c r="V3034" s="17">
        <v>-0.12902260140697497</v>
      </c>
      <c r="W3034" s="17">
        <v>0.10869565217391308</v>
      </c>
      <c r="X3034" s="17">
        <v>-1.624945103205977E-2</v>
      </c>
      <c r="Y3034" s="17">
        <v>-5.8159755767670185E-2</v>
      </c>
      <c r="Z3034" s="17">
        <v>-0.18033854166666663</v>
      </c>
      <c r="AA3034" s="17">
        <v>-0.17682840571509406</v>
      </c>
      <c r="AB3034" s="17">
        <v>0.26032498307379814</v>
      </c>
      <c r="AC3034" s="17">
        <v>-0.1000401767778224</v>
      </c>
    </row>
    <row r="3035" spans="1:29" ht="12.75" customHeight="1" x14ac:dyDescent="0.2">
      <c r="A3035" s="19">
        <v>43086</v>
      </c>
      <c r="B3035" s="19">
        <v>42722</v>
      </c>
      <c r="C3035" s="19">
        <v>41266</v>
      </c>
      <c r="D3035" s="16" t="s">
        <v>2</v>
      </c>
      <c r="E3035" s="114">
        <v>24427</v>
      </c>
      <c r="F3035" s="115">
        <v>12977</v>
      </c>
      <c r="G3035" s="113">
        <v>6074</v>
      </c>
      <c r="H3035" s="113">
        <v>3096</v>
      </c>
      <c r="I3035" s="113">
        <v>2280</v>
      </c>
      <c r="J3035" s="112">
        <v>25357</v>
      </c>
      <c r="K3035" s="112">
        <v>13671</v>
      </c>
      <c r="L3035" s="112">
        <v>6596</v>
      </c>
      <c r="M3035" s="112">
        <v>2860</v>
      </c>
      <c r="N3035" s="113">
        <v>2230</v>
      </c>
      <c r="O3035" s="112">
        <v>22982</v>
      </c>
      <c r="P3035" s="112">
        <v>13567</v>
      </c>
      <c r="Q3035" s="112">
        <v>5390</v>
      </c>
      <c r="R3035" s="112">
        <v>2304</v>
      </c>
      <c r="S3035" s="113">
        <v>1721</v>
      </c>
      <c r="T3035" s="17">
        <v>-3.6676262964861817E-2</v>
      </c>
      <c r="U3035" s="17">
        <v>-5.0764391778216678E-2</v>
      </c>
      <c r="V3035" s="17">
        <v>-7.9138872043662878E-2</v>
      </c>
      <c r="W3035" s="17">
        <v>8.2517482517482588E-2</v>
      </c>
      <c r="X3035" s="17">
        <v>2.2421524663677195E-2</v>
      </c>
      <c r="Y3035" s="17">
        <v>-3.6676262964861817E-2</v>
      </c>
      <c r="Z3035" s="17">
        <v>-0.1206803089849573</v>
      </c>
      <c r="AA3035" s="17">
        <v>-9.4514013118664253E-2</v>
      </c>
      <c r="AB3035" s="17">
        <v>0.20984759671746778</v>
      </c>
      <c r="AC3035" s="17">
        <v>-4.2419151616967632E-2</v>
      </c>
    </row>
    <row r="3036" spans="1:29" ht="12.75" customHeight="1" x14ac:dyDescent="0.2">
      <c r="A3036" s="19">
        <v>43087</v>
      </c>
      <c r="B3036" s="19">
        <v>42723</v>
      </c>
      <c r="C3036" s="19">
        <v>41267</v>
      </c>
      <c r="D3036" s="16" t="s">
        <v>3</v>
      </c>
      <c r="E3036" s="114">
        <v>23603</v>
      </c>
      <c r="F3036" s="115">
        <v>12097</v>
      </c>
      <c r="G3036" s="113">
        <v>5999</v>
      </c>
      <c r="H3036" s="113">
        <v>2920</v>
      </c>
      <c r="I3036" s="113">
        <v>2587</v>
      </c>
      <c r="J3036" s="112">
        <v>25848</v>
      </c>
      <c r="K3036" s="112">
        <v>14055</v>
      </c>
      <c r="L3036" s="112">
        <v>6991</v>
      </c>
      <c r="M3036" s="112">
        <v>2668</v>
      </c>
      <c r="N3036" s="113">
        <v>2134</v>
      </c>
      <c r="O3036" s="112">
        <v>22007</v>
      </c>
      <c r="P3036" s="112">
        <v>13068</v>
      </c>
      <c r="Q3036" s="112">
        <v>5282</v>
      </c>
      <c r="R3036" s="112">
        <v>2110</v>
      </c>
      <c r="S3036" s="113">
        <v>1547</v>
      </c>
      <c r="T3036" s="17">
        <v>-8.6853915196533626E-2</v>
      </c>
      <c r="U3036" s="17">
        <v>-0.13930985414443253</v>
      </c>
      <c r="V3036" s="17">
        <v>-0.14189672435989131</v>
      </c>
      <c r="W3036" s="17">
        <v>9.4452773613193486E-2</v>
      </c>
      <c r="X3036" s="17">
        <v>0.21227741330834116</v>
      </c>
      <c r="Y3036" s="17">
        <v>-8.6853915196533626E-2</v>
      </c>
      <c r="Z3036" s="17">
        <v>-0.18008675613392977</v>
      </c>
      <c r="AA3036" s="17">
        <v>-6.5139473274115622E-2</v>
      </c>
      <c r="AB3036" s="17">
        <v>0.15096570752857708</v>
      </c>
      <c r="AC3036" s="17">
        <v>9.0640809443507608E-2</v>
      </c>
    </row>
    <row r="3037" spans="1:29" ht="12.75" customHeight="1" x14ac:dyDescent="0.2">
      <c r="A3037" s="19">
        <v>43088</v>
      </c>
      <c r="B3037" s="19">
        <v>42724</v>
      </c>
      <c r="C3037" s="19">
        <v>41268</v>
      </c>
      <c r="D3037" s="16" t="s">
        <v>4</v>
      </c>
      <c r="E3037" s="114">
        <v>23157</v>
      </c>
      <c r="F3037" s="115">
        <v>12773</v>
      </c>
      <c r="G3037" s="113">
        <v>5698</v>
      </c>
      <c r="H3037" s="113">
        <v>2570</v>
      </c>
      <c r="I3037" s="113">
        <v>2116</v>
      </c>
      <c r="J3037" s="112">
        <v>25349</v>
      </c>
      <c r="K3037" s="112">
        <v>14030</v>
      </c>
      <c r="L3037" s="112">
        <v>6697</v>
      </c>
      <c r="M3037" s="112">
        <v>2767</v>
      </c>
      <c r="N3037" s="113">
        <v>1855</v>
      </c>
      <c r="O3037" s="112">
        <v>21021</v>
      </c>
      <c r="P3037" s="112">
        <v>12882</v>
      </c>
      <c r="Q3037" s="112">
        <v>4685</v>
      </c>
      <c r="R3037" s="112">
        <v>1767</v>
      </c>
      <c r="S3037" s="113">
        <v>1687</v>
      </c>
      <c r="T3037" s="17">
        <v>-8.6472839165253057E-2</v>
      </c>
      <c r="U3037" s="17">
        <v>-8.9593727726300809E-2</v>
      </c>
      <c r="V3037" s="17">
        <v>-0.149171270718232</v>
      </c>
      <c r="W3037" s="17">
        <v>-7.1196241416696782E-2</v>
      </c>
      <c r="X3037" s="17">
        <v>0.14070080862533696</v>
      </c>
      <c r="Y3037" s="17">
        <v>-8.6472839165253057E-2</v>
      </c>
      <c r="Z3037" s="17">
        <v>-8.365019011406849E-2</v>
      </c>
      <c r="AA3037" s="17">
        <v>-0.11218448114677471</v>
      </c>
      <c r="AB3037" s="17">
        <v>-6.3752276867030999E-2</v>
      </c>
      <c r="AC3037" s="17">
        <v>2.818270165208947E-2</v>
      </c>
    </row>
    <row r="3038" spans="1:29" ht="12.75" customHeight="1" x14ac:dyDescent="0.2">
      <c r="A3038" s="19">
        <v>43089</v>
      </c>
      <c r="B3038" s="19">
        <v>42725</v>
      </c>
      <c r="C3038" s="19">
        <v>41269</v>
      </c>
      <c r="D3038" s="16" t="s">
        <v>5</v>
      </c>
      <c r="E3038" s="114">
        <v>25880</v>
      </c>
      <c r="F3038" s="115">
        <v>13727</v>
      </c>
      <c r="G3038" s="113">
        <v>6143</v>
      </c>
      <c r="H3038" s="113">
        <v>3235</v>
      </c>
      <c r="I3038" s="113">
        <v>2775</v>
      </c>
      <c r="J3038" s="112">
        <v>25001</v>
      </c>
      <c r="K3038" s="112">
        <v>13678</v>
      </c>
      <c r="L3038" s="112">
        <v>6296</v>
      </c>
      <c r="M3038" s="112">
        <v>2976</v>
      </c>
      <c r="N3038" s="113">
        <v>2051</v>
      </c>
      <c r="O3038" s="112">
        <v>20878</v>
      </c>
      <c r="P3038" s="112">
        <v>12037</v>
      </c>
      <c r="Q3038" s="112">
        <v>5283</v>
      </c>
      <c r="R3038" s="112">
        <v>2062</v>
      </c>
      <c r="S3038" s="113">
        <v>1496</v>
      </c>
      <c r="T3038" s="17">
        <v>3.5158593656253734E-2</v>
      </c>
      <c r="U3038" s="17">
        <v>3.582395087001089E-3</v>
      </c>
      <c r="V3038" s="17">
        <v>-2.4301143583227436E-2</v>
      </c>
      <c r="W3038" s="17">
        <v>8.7029569892473013E-2</v>
      </c>
      <c r="X3038" s="17">
        <v>0.35299853729887865</v>
      </c>
      <c r="Y3038" s="17">
        <v>3.5158593656253734E-2</v>
      </c>
      <c r="Z3038" s="17">
        <v>-5.6498728434943968E-2</v>
      </c>
      <c r="AA3038" s="17">
        <v>-6.4693514475173686E-3</v>
      </c>
      <c r="AB3038" s="17">
        <v>0.26170046801872071</v>
      </c>
      <c r="AC3038" s="17">
        <v>0.18488471391972672</v>
      </c>
    </row>
    <row r="3039" spans="1:29" ht="12.75" customHeight="1" x14ac:dyDescent="0.2">
      <c r="A3039" s="19">
        <v>43090</v>
      </c>
      <c r="B3039" s="19">
        <v>42726</v>
      </c>
      <c r="C3039" s="19">
        <v>41270</v>
      </c>
      <c r="D3039" s="16" t="s">
        <v>6</v>
      </c>
      <c r="E3039" s="114">
        <v>28715</v>
      </c>
      <c r="F3039" s="115">
        <v>14889</v>
      </c>
      <c r="G3039" s="113">
        <v>7134</v>
      </c>
      <c r="H3039" s="113">
        <v>3581</v>
      </c>
      <c r="I3039" s="113">
        <v>3111</v>
      </c>
      <c r="J3039" s="112">
        <v>24637</v>
      </c>
      <c r="K3039" s="112">
        <v>13905</v>
      </c>
      <c r="L3039" s="112">
        <v>5786</v>
      </c>
      <c r="M3039" s="112">
        <v>2801</v>
      </c>
      <c r="N3039" s="113">
        <v>2145</v>
      </c>
      <c r="O3039" s="112">
        <v>22013</v>
      </c>
      <c r="P3039" s="112">
        <v>13191</v>
      </c>
      <c r="Q3039" s="112">
        <v>5208</v>
      </c>
      <c r="R3039" s="112">
        <v>1909</v>
      </c>
      <c r="S3039" s="113">
        <v>1705</v>
      </c>
      <c r="T3039" s="17">
        <v>0.16552339976458175</v>
      </c>
      <c r="U3039" s="17">
        <v>7.0765911542610471E-2</v>
      </c>
      <c r="V3039" s="17">
        <v>0.23297614932595923</v>
      </c>
      <c r="W3039" s="17">
        <v>0.27847197429489468</v>
      </c>
      <c r="X3039" s="17">
        <v>0.45034965034965024</v>
      </c>
      <c r="Y3039" s="17">
        <v>0.16552339976458175</v>
      </c>
      <c r="Z3039" s="17">
        <v>0.1117831541218639</v>
      </c>
      <c r="AA3039" s="17">
        <v>0.33022561998881228</v>
      </c>
      <c r="AB3039" s="17">
        <v>0.5238297872340425</v>
      </c>
      <c r="AC3039" s="17">
        <v>0.66541755888650966</v>
      </c>
    </row>
    <row r="3040" spans="1:29" ht="12.75" customHeight="1" x14ac:dyDescent="0.2">
      <c r="A3040" s="19">
        <v>43091</v>
      </c>
      <c r="B3040" s="19">
        <v>42727</v>
      </c>
      <c r="C3040" s="19">
        <v>41271</v>
      </c>
      <c r="D3040" s="16" t="s">
        <v>7</v>
      </c>
      <c r="E3040" s="114">
        <v>29679</v>
      </c>
      <c r="F3040" s="115">
        <v>15197</v>
      </c>
      <c r="G3040" s="113">
        <v>7742</v>
      </c>
      <c r="H3040" s="113">
        <v>3822</v>
      </c>
      <c r="I3040" s="113">
        <v>2918</v>
      </c>
      <c r="J3040" s="112">
        <v>26590</v>
      </c>
      <c r="K3040" s="112">
        <v>14497</v>
      </c>
      <c r="L3040" s="112">
        <v>6907</v>
      </c>
      <c r="M3040" s="112">
        <v>3079</v>
      </c>
      <c r="N3040" s="113">
        <v>2107</v>
      </c>
      <c r="O3040" s="112">
        <v>20819</v>
      </c>
      <c r="P3040" s="112">
        <v>12388</v>
      </c>
      <c r="Q3040" s="112">
        <v>4875</v>
      </c>
      <c r="R3040" s="112">
        <v>2084</v>
      </c>
      <c r="S3040" s="113">
        <v>1472</v>
      </c>
      <c r="T3040" s="17">
        <v>0.11617149304249708</v>
      </c>
      <c r="U3040" s="17">
        <v>4.8285852245292027E-2</v>
      </c>
      <c r="V3040" s="17">
        <v>0.12089184884899384</v>
      </c>
      <c r="W3040" s="17">
        <v>0.24131211432283206</v>
      </c>
      <c r="X3040" s="17">
        <v>0.38490745135263404</v>
      </c>
      <c r="Y3040" s="17">
        <v>0.11617149304249708</v>
      </c>
      <c r="Z3040" s="17">
        <v>0.10499527375845275</v>
      </c>
      <c r="AA3040" s="17">
        <v>0.26980482204362799</v>
      </c>
      <c r="AB3040" s="17">
        <v>0.55113636363636354</v>
      </c>
      <c r="AC3040" s="17">
        <v>0.68768074031231929</v>
      </c>
    </row>
    <row r="3041" spans="1:29" ht="12.75" customHeight="1" x14ac:dyDescent="0.2">
      <c r="A3041" s="19">
        <v>43092</v>
      </c>
      <c r="B3041" s="19">
        <v>42728</v>
      </c>
      <c r="C3041" s="19">
        <v>41272</v>
      </c>
      <c r="D3041" s="16" t="s">
        <v>1</v>
      </c>
      <c r="E3041" s="114">
        <v>29245</v>
      </c>
      <c r="F3041" s="115">
        <v>15125</v>
      </c>
      <c r="G3041" s="113">
        <v>7347</v>
      </c>
      <c r="H3041" s="113">
        <v>3965</v>
      </c>
      <c r="I3041" s="113">
        <v>2808</v>
      </c>
      <c r="J3041" s="112">
        <v>24730</v>
      </c>
      <c r="K3041" s="112">
        <v>13403</v>
      </c>
      <c r="L3041" s="112">
        <v>6320</v>
      </c>
      <c r="M3041" s="112">
        <v>3203</v>
      </c>
      <c r="N3041" s="113">
        <v>1804</v>
      </c>
      <c r="O3041" s="112">
        <v>21772</v>
      </c>
      <c r="P3041" s="112">
        <v>12828</v>
      </c>
      <c r="Q3041" s="112">
        <v>4854</v>
      </c>
      <c r="R3041" s="112">
        <v>2164</v>
      </c>
      <c r="S3041" s="113">
        <v>1926</v>
      </c>
      <c r="T3041" s="17">
        <v>0.18257177517185608</v>
      </c>
      <c r="U3041" s="17">
        <v>0.12847869879877649</v>
      </c>
      <c r="V3041" s="17">
        <v>0.16250000000000009</v>
      </c>
      <c r="W3041" s="17">
        <v>0.23790196690602561</v>
      </c>
      <c r="X3041" s="17">
        <v>0.55654101995565419</v>
      </c>
      <c r="Y3041" s="17">
        <v>0.18257177517185608</v>
      </c>
      <c r="Z3041" s="17">
        <v>6.9282431954754253E-2</v>
      </c>
      <c r="AA3041" s="17">
        <v>0.1399534522885959</v>
      </c>
      <c r="AB3041" s="17">
        <v>0.38733379986004191</v>
      </c>
      <c r="AC3041" s="17">
        <v>0.28925619834710736</v>
      </c>
    </row>
    <row r="3042" spans="1:29" ht="12.75" customHeight="1" x14ac:dyDescent="0.2">
      <c r="A3042" s="19">
        <v>43093</v>
      </c>
      <c r="B3042" s="19">
        <v>42729</v>
      </c>
      <c r="C3042" s="19">
        <v>41273</v>
      </c>
      <c r="D3042" s="16" t="s">
        <v>2</v>
      </c>
      <c r="E3042" s="114">
        <v>28104</v>
      </c>
      <c r="F3042" s="115">
        <v>14797</v>
      </c>
      <c r="G3042" s="113">
        <v>6720</v>
      </c>
      <c r="H3042" s="113">
        <v>3670</v>
      </c>
      <c r="I3042" s="113">
        <v>2917</v>
      </c>
      <c r="J3042" s="112">
        <v>23177</v>
      </c>
      <c r="K3042" s="112">
        <v>13144</v>
      </c>
      <c r="L3042" s="112">
        <v>5884</v>
      </c>
      <c r="M3042" s="112">
        <v>2539</v>
      </c>
      <c r="N3042" s="113">
        <v>1610</v>
      </c>
      <c r="O3042" s="112">
        <v>21769</v>
      </c>
      <c r="P3042" s="112">
        <v>13141</v>
      </c>
      <c r="Q3042" s="112">
        <v>4865</v>
      </c>
      <c r="R3042" s="112">
        <v>2074</v>
      </c>
      <c r="S3042" s="113">
        <v>1689</v>
      </c>
      <c r="T3042" s="17">
        <v>0.21258143849505973</v>
      </c>
      <c r="U3042" s="17">
        <v>0.12576080340839924</v>
      </c>
      <c r="V3042" s="17">
        <v>0.14208021753908895</v>
      </c>
      <c r="W3042" s="17">
        <v>0.44545096494682945</v>
      </c>
      <c r="X3042" s="17">
        <v>0.81180124223602479</v>
      </c>
      <c r="Y3042" s="17">
        <v>0.21258143849505973</v>
      </c>
      <c r="Z3042" s="17">
        <v>2.7569444444444535E-2</v>
      </c>
      <c r="AA3042" s="17">
        <v>8.8611696095901582E-2</v>
      </c>
      <c r="AB3042" s="17">
        <v>0.39809523809523806</v>
      </c>
      <c r="AC3042" s="17">
        <v>0.48978549540347283</v>
      </c>
    </row>
    <row r="3043" spans="1:29" ht="12.75" customHeight="1" x14ac:dyDescent="0.2">
      <c r="A3043" s="19">
        <v>43094</v>
      </c>
      <c r="B3043" s="19">
        <v>42730</v>
      </c>
      <c r="C3043" s="19">
        <v>41274</v>
      </c>
      <c r="D3043" s="16" t="s">
        <v>3</v>
      </c>
      <c r="E3043" s="114">
        <v>28647</v>
      </c>
      <c r="F3043" s="115">
        <v>14908</v>
      </c>
      <c r="G3043" s="113">
        <v>7487</v>
      </c>
      <c r="H3043" s="113">
        <v>3445</v>
      </c>
      <c r="I3043" s="113">
        <v>2807</v>
      </c>
      <c r="J3043" s="112">
        <v>26688</v>
      </c>
      <c r="K3043" s="112">
        <v>14034</v>
      </c>
      <c r="L3043" s="112">
        <v>7533</v>
      </c>
      <c r="M3043" s="112">
        <v>2934</v>
      </c>
      <c r="N3043" s="113">
        <v>2187</v>
      </c>
      <c r="O3043" s="112">
        <v>21441</v>
      </c>
      <c r="P3043" s="112">
        <v>13059</v>
      </c>
      <c r="Q3043" s="112">
        <v>4746</v>
      </c>
      <c r="R3043" s="112">
        <v>2061</v>
      </c>
      <c r="S3043" s="113">
        <v>1575</v>
      </c>
      <c r="T3043" s="17">
        <v>7.3403776978417268E-2</v>
      </c>
      <c r="U3043" s="17">
        <v>6.2277326492803153E-2</v>
      </c>
      <c r="V3043" s="17">
        <v>-6.1064648878268457E-3</v>
      </c>
      <c r="W3043" s="17">
        <v>0.17416496250852087</v>
      </c>
      <c r="X3043" s="17">
        <v>0.28349336991312302</v>
      </c>
      <c r="Y3043" s="17">
        <v>7.3403776978417268E-2</v>
      </c>
      <c r="Z3043" s="17">
        <v>0.10864876924221023</v>
      </c>
      <c r="AA3043" s="17">
        <v>0.34925211749864848</v>
      </c>
      <c r="AB3043" s="17">
        <v>0.52703900709219864</v>
      </c>
      <c r="AC3043" s="17">
        <v>0.43507157464212676</v>
      </c>
    </row>
    <row r="3044" spans="1:29" ht="12.75" customHeight="1" x14ac:dyDescent="0.2">
      <c r="A3044" s="19">
        <v>43095</v>
      </c>
      <c r="B3044" s="19">
        <v>42731</v>
      </c>
      <c r="C3044" s="19">
        <v>41275</v>
      </c>
      <c r="D3044" s="16" t="s">
        <v>4</v>
      </c>
      <c r="E3044" s="114">
        <v>28525</v>
      </c>
      <c r="F3044" s="115">
        <v>15523</v>
      </c>
      <c r="G3044" s="113">
        <v>6875</v>
      </c>
      <c r="H3044" s="113">
        <v>3398</v>
      </c>
      <c r="I3044" s="113">
        <v>2729</v>
      </c>
      <c r="J3044" s="112">
        <v>25106</v>
      </c>
      <c r="K3044" s="112">
        <v>14167</v>
      </c>
      <c r="L3044" s="112">
        <v>6427</v>
      </c>
      <c r="M3044" s="112">
        <v>2816</v>
      </c>
      <c r="N3044" s="113">
        <v>1696</v>
      </c>
      <c r="O3044" s="112">
        <v>18135</v>
      </c>
      <c r="P3044" s="112">
        <v>11716</v>
      </c>
      <c r="Q3044" s="112">
        <v>3343</v>
      </c>
      <c r="R3044" s="112">
        <v>1831</v>
      </c>
      <c r="S3044" s="113">
        <v>1245</v>
      </c>
      <c r="T3044" s="17">
        <v>0.13618258583605503</v>
      </c>
      <c r="U3044" s="17">
        <v>9.5715394931883857E-2</v>
      </c>
      <c r="V3044" s="17">
        <v>6.9705928115761706E-2</v>
      </c>
      <c r="W3044" s="17">
        <v>0.20667613636363646</v>
      </c>
      <c r="X3044" s="17">
        <v>0.60908018867924518</v>
      </c>
      <c r="Y3044" s="17">
        <v>0.13618258583605503</v>
      </c>
      <c r="Z3044" s="17">
        <v>0.10405405405405399</v>
      </c>
      <c r="AA3044" s="17">
        <v>0.2642515630746598</v>
      </c>
      <c r="AB3044" s="17">
        <v>1.0593939393939396</v>
      </c>
      <c r="AC3044" s="17">
        <v>0.63217703349282295</v>
      </c>
    </row>
    <row r="3045" spans="1:29" ht="12.75" customHeight="1" x14ac:dyDescent="0.2">
      <c r="A3045" s="19">
        <v>43096</v>
      </c>
      <c r="B3045" s="19">
        <v>42732</v>
      </c>
      <c r="C3045" s="19">
        <v>41276</v>
      </c>
      <c r="D3045" s="16" t="s">
        <v>5</v>
      </c>
      <c r="E3045" s="114">
        <v>28193</v>
      </c>
      <c r="F3045" s="115">
        <v>14912</v>
      </c>
      <c r="G3045" s="113">
        <v>7086</v>
      </c>
      <c r="H3045" s="113">
        <v>3512</v>
      </c>
      <c r="I3045" s="113">
        <v>2683</v>
      </c>
      <c r="J3045" s="112">
        <v>25567</v>
      </c>
      <c r="K3045" s="112">
        <v>14182</v>
      </c>
      <c r="L3045" s="112">
        <v>6548</v>
      </c>
      <c r="M3045" s="112">
        <v>2932</v>
      </c>
      <c r="N3045" s="113">
        <v>1905</v>
      </c>
      <c r="O3045" s="112">
        <v>20045</v>
      </c>
      <c r="P3045" s="112">
        <v>12219</v>
      </c>
      <c r="Q3045" s="112">
        <v>4307</v>
      </c>
      <c r="R3045" s="112">
        <v>2018</v>
      </c>
      <c r="S3045" s="113">
        <v>1501</v>
      </c>
      <c r="T3045" s="17">
        <v>0.10271052528650215</v>
      </c>
      <c r="U3045" s="17">
        <v>5.1473699055140321E-2</v>
      </c>
      <c r="V3045" s="17">
        <v>8.2162492364080686E-2</v>
      </c>
      <c r="W3045" s="17">
        <v>0.19781718963165074</v>
      </c>
      <c r="X3045" s="17">
        <v>0.40839895013123351</v>
      </c>
      <c r="Y3045" s="17">
        <v>0.10271052528650215</v>
      </c>
      <c r="Z3045" s="17">
        <v>9.7842891850106861E-2</v>
      </c>
      <c r="AA3045" s="17">
        <v>0.29424657534246568</v>
      </c>
      <c r="AB3045" s="17">
        <v>1.0312319259687679</v>
      </c>
      <c r="AC3045" s="17">
        <v>0.34621174109382835</v>
      </c>
    </row>
    <row r="3046" spans="1:29" ht="12.75" customHeight="1" x14ac:dyDescent="0.2">
      <c r="A3046" s="19">
        <v>43097</v>
      </c>
      <c r="B3046" s="19">
        <v>42733</v>
      </c>
      <c r="C3046" s="19">
        <v>41277</v>
      </c>
      <c r="D3046" s="16" t="s">
        <v>6</v>
      </c>
      <c r="E3046" s="114">
        <v>27885</v>
      </c>
      <c r="F3046" s="115">
        <v>14767</v>
      </c>
      <c r="G3046" s="113">
        <v>7047</v>
      </c>
      <c r="H3046" s="113">
        <v>3408</v>
      </c>
      <c r="I3046" s="113">
        <v>2663</v>
      </c>
      <c r="J3046" s="112">
        <v>24471</v>
      </c>
      <c r="K3046" s="112">
        <v>13578</v>
      </c>
      <c r="L3046" s="112">
        <v>6251</v>
      </c>
      <c r="M3046" s="112">
        <v>2908</v>
      </c>
      <c r="N3046" s="113">
        <v>1734</v>
      </c>
      <c r="O3046" s="112">
        <v>20618</v>
      </c>
      <c r="P3046" s="112">
        <v>12734</v>
      </c>
      <c r="Q3046" s="112">
        <v>4313</v>
      </c>
      <c r="R3046" s="112">
        <v>1841</v>
      </c>
      <c r="S3046" s="113">
        <v>1730</v>
      </c>
      <c r="T3046" s="17">
        <v>0.13951207551795997</v>
      </c>
      <c r="U3046" s="17">
        <v>8.7568124907939415E-2</v>
      </c>
      <c r="V3046" s="17">
        <v>0.12733962565989443</v>
      </c>
      <c r="W3046" s="17">
        <v>0.17193947730398906</v>
      </c>
      <c r="X3046" s="17">
        <v>0.53575547866205309</v>
      </c>
      <c r="Y3046" s="17">
        <v>0.13951207551795997</v>
      </c>
      <c r="Z3046" s="17">
        <v>0.14472868217054269</v>
      </c>
      <c r="AA3046" s="17">
        <v>0.73443268520797433</v>
      </c>
      <c r="AB3046" s="17">
        <v>0.79652082235108068</v>
      </c>
      <c r="AC3046" s="17">
        <v>0.97992565055762082</v>
      </c>
    </row>
    <row r="3047" spans="1:29" ht="12.75" customHeight="1" x14ac:dyDescent="0.2">
      <c r="A3047" s="19">
        <v>43098</v>
      </c>
      <c r="B3047" s="19">
        <v>42734</v>
      </c>
      <c r="C3047" s="19">
        <v>41278</v>
      </c>
      <c r="D3047" s="16" t="s">
        <v>7</v>
      </c>
      <c r="E3047" s="114">
        <v>26676</v>
      </c>
      <c r="F3047" s="115">
        <v>14847</v>
      </c>
      <c r="G3047" s="113">
        <v>5883</v>
      </c>
      <c r="H3047" s="113">
        <v>3516</v>
      </c>
      <c r="I3047" s="113">
        <v>2430</v>
      </c>
      <c r="J3047" s="112">
        <v>24406</v>
      </c>
      <c r="K3047" s="112">
        <v>13780</v>
      </c>
      <c r="L3047" s="112">
        <v>5891</v>
      </c>
      <c r="M3047" s="112">
        <v>3005</v>
      </c>
      <c r="N3047" s="113">
        <v>1730</v>
      </c>
      <c r="O3047" s="112">
        <v>20765</v>
      </c>
      <c r="P3047" s="112">
        <v>13082</v>
      </c>
      <c r="Q3047" s="112">
        <v>4166</v>
      </c>
      <c r="R3047" s="112">
        <v>2007</v>
      </c>
      <c r="S3047" s="113">
        <v>1510</v>
      </c>
      <c r="T3047" s="17">
        <v>9.3009915594525872E-2</v>
      </c>
      <c r="U3047" s="17">
        <v>7.7431059506531286E-2</v>
      </c>
      <c r="V3047" s="17">
        <v>-1.3580037345102269E-3</v>
      </c>
      <c r="W3047" s="17">
        <v>0.17004991680532444</v>
      </c>
      <c r="X3047" s="17">
        <v>0.40462427745664731</v>
      </c>
      <c r="Y3047" s="17">
        <v>9.3009915594525872E-2</v>
      </c>
      <c r="Z3047" s="17">
        <v>0.15218066118267881</v>
      </c>
      <c r="AA3047" s="17">
        <v>0.70868428695904728</v>
      </c>
      <c r="AB3047" s="17">
        <v>0.46683354192740922</v>
      </c>
      <c r="AC3047" s="17">
        <v>0.27025614218504956</v>
      </c>
    </row>
    <row r="3048" spans="1:29" ht="12.75" customHeight="1" x14ac:dyDescent="0.2">
      <c r="A3048" s="19">
        <v>43099</v>
      </c>
      <c r="B3048" s="19">
        <v>42735</v>
      </c>
      <c r="C3048" s="19">
        <v>41279</v>
      </c>
      <c r="D3048" s="16" t="s">
        <v>1</v>
      </c>
      <c r="E3048" s="114">
        <v>26904</v>
      </c>
      <c r="F3048" s="115">
        <v>14391</v>
      </c>
      <c r="G3048" s="113">
        <v>6216</v>
      </c>
      <c r="H3048" s="113">
        <v>3736</v>
      </c>
      <c r="I3048" s="113">
        <v>2561</v>
      </c>
      <c r="J3048" s="112">
        <v>21426</v>
      </c>
      <c r="K3048" s="112">
        <v>12134</v>
      </c>
      <c r="L3048" s="112">
        <v>4886</v>
      </c>
      <c r="M3048" s="112">
        <v>2676</v>
      </c>
      <c r="N3048" s="113">
        <v>1730</v>
      </c>
      <c r="O3048" s="112">
        <v>20972</v>
      </c>
      <c r="P3048" s="112">
        <v>12303</v>
      </c>
      <c r="Q3048" s="112">
        <v>4773</v>
      </c>
      <c r="R3048" s="112">
        <v>2020</v>
      </c>
      <c r="S3048" s="113">
        <v>1876</v>
      </c>
      <c r="T3048" s="17">
        <v>0.25567068048165775</v>
      </c>
      <c r="U3048" s="17">
        <v>0.18600626339212134</v>
      </c>
      <c r="V3048" s="17">
        <v>0.27220630372492827</v>
      </c>
      <c r="W3048" s="17">
        <v>0.3961136023916294</v>
      </c>
      <c r="X3048" s="17">
        <v>0.48034682080924851</v>
      </c>
      <c r="Y3048" s="17">
        <v>0.25567068048165775</v>
      </c>
      <c r="Z3048" s="17">
        <v>2.6169423844837336E-2</v>
      </c>
      <c r="AA3048" s="17">
        <v>0.14707510610813812</v>
      </c>
      <c r="AB3048" s="17">
        <v>0.46913094769956754</v>
      </c>
      <c r="AC3048" s="17">
        <v>0.31603288797533402</v>
      </c>
    </row>
    <row r="3049" spans="1:29" ht="12.75" customHeight="1" x14ac:dyDescent="0.2">
      <c r="A3049" s="19">
        <v>43100</v>
      </c>
      <c r="B3049" s="19">
        <v>42736</v>
      </c>
      <c r="C3049" s="19">
        <v>41280</v>
      </c>
      <c r="D3049" s="16" t="s">
        <v>2</v>
      </c>
      <c r="E3049" s="114">
        <v>24162</v>
      </c>
      <c r="F3049" s="115">
        <v>13884</v>
      </c>
      <c r="G3049" s="113">
        <v>5148</v>
      </c>
      <c r="H3049" s="113">
        <v>3134</v>
      </c>
      <c r="I3049" s="113">
        <v>1996</v>
      </c>
      <c r="J3049" s="112">
        <v>23511</v>
      </c>
      <c r="K3049" s="112">
        <v>13641</v>
      </c>
      <c r="L3049" s="112">
        <v>5603</v>
      </c>
      <c r="M3049" s="112">
        <v>2620</v>
      </c>
      <c r="N3049" s="113">
        <v>1647</v>
      </c>
      <c r="O3049" s="112">
        <v>21009</v>
      </c>
      <c r="P3049" s="112">
        <v>13117</v>
      </c>
      <c r="Q3049" s="112">
        <v>4547</v>
      </c>
      <c r="R3049" s="112">
        <v>1898</v>
      </c>
      <c r="S3049" s="113">
        <v>1447</v>
      </c>
      <c r="T3049" s="17">
        <v>2.7689166772999929E-2</v>
      </c>
      <c r="U3049" s="17">
        <v>1.7813943259291865E-2</v>
      </c>
      <c r="V3049" s="17">
        <v>-8.120649651972156E-2</v>
      </c>
      <c r="W3049" s="17">
        <v>0.19618320610687023</v>
      </c>
      <c r="X3049" s="17">
        <v>0.21190042501517903</v>
      </c>
      <c r="Y3049" s="17">
        <v>2.7689166772999929E-2</v>
      </c>
      <c r="Z3049" s="17">
        <v>-8.3866710656549048E-2</v>
      </c>
      <c r="AA3049" s="17">
        <v>-3.9731393396754355E-2</v>
      </c>
      <c r="AB3049" s="17">
        <v>0.30095475300954755</v>
      </c>
      <c r="AC3049" s="17">
        <v>-4.8164043872198414E-2</v>
      </c>
    </row>
    <row r="3050" spans="1:29" ht="12.75" customHeight="1" x14ac:dyDescent="0.2">
      <c r="A3050" s="19">
        <v>43101</v>
      </c>
      <c r="B3050" s="19">
        <v>42737</v>
      </c>
      <c r="C3050" s="19">
        <v>41281</v>
      </c>
      <c r="D3050" s="16" t="s">
        <v>3</v>
      </c>
      <c r="E3050" s="114">
        <v>25217</v>
      </c>
      <c r="F3050" s="115">
        <v>14343</v>
      </c>
      <c r="G3050" s="113">
        <v>5626</v>
      </c>
      <c r="H3050" s="113">
        <v>3303</v>
      </c>
      <c r="I3050" s="113">
        <v>1945</v>
      </c>
      <c r="J3050" s="112">
        <v>24346</v>
      </c>
      <c r="K3050" s="112">
        <v>13171</v>
      </c>
      <c r="L3050" s="112">
        <v>6407</v>
      </c>
      <c r="M3050" s="112">
        <v>2934</v>
      </c>
      <c r="N3050" s="113">
        <v>1834</v>
      </c>
      <c r="O3050" s="112">
        <v>20407</v>
      </c>
      <c r="P3050" s="112">
        <v>12501</v>
      </c>
      <c r="Q3050" s="112">
        <v>4534</v>
      </c>
      <c r="R3050" s="112">
        <v>2000</v>
      </c>
      <c r="S3050" s="113">
        <v>1372</v>
      </c>
      <c r="T3050" s="17">
        <v>3.577589747802512E-2</v>
      </c>
      <c r="U3050" s="17">
        <v>8.8983372560929253E-2</v>
      </c>
      <c r="V3050" s="17">
        <v>-0.12189792414546585</v>
      </c>
      <c r="W3050" s="17">
        <v>0.12576687116564411</v>
      </c>
      <c r="X3050" s="17">
        <v>6.0523446019629334E-2</v>
      </c>
      <c r="Y3050" s="17">
        <v>3.577589747802512E-2</v>
      </c>
      <c r="Z3050" s="17">
        <v>-3.5180949818377494E-2</v>
      </c>
      <c r="AA3050" s="17">
        <v>-7.3451910408432131E-2</v>
      </c>
      <c r="AB3050" s="17">
        <v>0.31175536139793492</v>
      </c>
      <c r="AC3050" s="17">
        <v>0.11974668969487623</v>
      </c>
    </row>
    <row r="3051" spans="1:29" ht="12.75" customHeight="1" x14ac:dyDescent="0.2">
      <c r="A3051" s="19">
        <v>43102</v>
      </c>
      <c r="B3051" s="19">
        <v>42738</v>
      </c>
      <c r="C3051" s="19">
        <v>41282</v>
      </c>
      <c r="D3051" s="16" t="s">
        <v>4</v>
      </c>
      <c r="E3051" s="114">
        <v>26758</v>
      </c>
      <c r="F3051" s="115">
        <v>15169</v>
      </c>
      <c r="G3051" s="113">
        <v>6068</v>
      </c>
      <c r="H3051" s="113">
        <v>3270</v>
      </c>
      <c r="I3051" s="113">
        <v>2251</v>
      </c>
      <c r="J3051" s="112">
        <v>22104</v>
      </c>
      <c r="K3051" s="112">
        <v>12785</v>
      </c>
      <c r="L3051" s="112">
        <v>5504</v>
      </c>
      <c r="M3051" s="112">
        <v>2560</v>
      </c>
      <c r="N3051" s="113">
        <v>1255</v>
      </c>
      <c r="O3051" s="112">
        <v>16960</v>
      </c>
      <c r="P3051" s="112">
        <v>10339</v>
      </c>
      <c r="Q3051" s="112">
        <v>3668</v>
      </c>
      <c r="R3051" s="112">
        <v>1682</v>
      </c>
      <c r="S3051" s="113">
        <v>1271</v>
      </c>
      <c r="T3051" s="17">
        <v>0.21055012667390516</v>
      </c>
      <c r="U3051" s="17">
        <v>0.18646851779429019</v>
      </c>
      <c r="V3051" s="17">
        <v>0.10247093023255816</v>
      </c>
      <c r="W3051" s="17">
        <v>0.27734375</v>
      </c>
      <c r="X3051" s="17">
        <v>0.79362549800796822</v>
      </c>
      <c r="Y3051" s="17">
        <v>0.21055012667390516</v>
      </c>
      <c r="Z3051" s="17">
        <v>0.29671738758762189</v>
      </c>
      <c r="AA3051" s="17">
        <v>0.52232814851981946</v>
      </c>
      <c r="AB3051" s="17">
        <v>0.68730650154798756</v>
      </c>
      <c r="AC3051" s="17">
        <v>0.72094801223241589</v>
      </c>
    </row>
    <row r="3052" spans="1:29" ht="12.75" customHeight="1" x14ac:dyDescent="0.2">
      <c r="A3052" s="19">
        <v>43103</v>
      </c>
      <c r="B3052" s="19">
        <v>42739</v>
      </c>
      <c r="C3052" s="19">
        <v>41283</v>
      </c>
      <c r="D3052" s="16" t="s">
        <v>5</v>
      </c>
      <c r="E3052" s="114">
        <v>24770</v>
      </c>
      <c r="F3052" s="115">
        <v>14200</v>
      </c>
      <c r="G3052" s="113">
        <v>5943</v>
      </c>
      <c r="H3052" s="113">
        <v>3318</v>
      </c>
      <c r="I3052" s="113">
        <v>1309</v>
      </c>
      <c r="J3052" s="112">
        <v>22004</v>
      </c>
      <c r="K3052" s="112">
        <v>11906</v>
      </c>
      <c r="L3052" s="112">
        <v>5866</v>
      </c>
      <c r="M3052" s="112">
        <v>2429</v>
      </c>
      <c r="N3052" s="113">
        <v>1803</v>
      </c>
      <c r="O3052" s="112">
        <v>17162</v>
      </c>
      <c r="P3052" s="112">
        <v>10554</v>
      </c>
      <c r="Q3052" s="112">
        <v>3532</v>
      </c>
      <c r="R3052" s="112">
        <v>1750</v>
      </c>
      <c r="S3052" s="113">
        <v>1326</v>
      </c>
      <c r="T3052" s="17">
        <v>0.12570441737865834</v>
      </c>
      <c r="U3052" s="17">
        <v>0.19267596169998313</v>
      </c>
      <c r="V3052" s="17">
        <v>1.3126491646778149E-2</v>
      </c>
      <c r="W3052" s="17">
        <v>0.36599423631123917</v>
      </c>
      <c r="X3052" s="17">
        <v>-0.273987798114254</v>
      </c>
      <c r="Y3052" s="17">
        <v>0.12570441737865834</v>
      </c>
      <c r="Z3052" s="17">
        <v>0.21564934509031763</v>
      </c>
      <c r="AA3052" s="17">
        <v>0.46595954612728163</v>
      </c>
      <c r="AB3052" s="17">
        <v>0.97382510410469969</v>
      </c>
      <c r="AC3052" s="17">
        <v>-2.1674140508221251E-2</v>
      </c>
    </row>
    <row r="3053" spans="1:29" ht="12.75" customHeight="1" x14ac:dyDescent="0.2">
      <c r="A3053" s="19">
        <v>43104</v>
      </c>
      <c r="B3053" s="19">
        <v>42740</v>
      </c>
      <c r="C3053" s="19">
        <v>41284</v>
      </c>
      <c r="D3053" s="16" t="s">
        <v>6</v>
      </c>
      <c r="E3053" s="114">
        <v>24133</v>
      </c>
      <c r="F3053" s="115">
        <v>13187</v>
      </c>
      <c r="G3053" s="113">
        <v>5698</v>
      </c>
      <c r="H3053" s="113">
        <v>3219</v>
      </c>
      <c r="I3053" s="113">
        <v>2029</v>
      </c>
      <c r="J3053" s="112">
        <v>21056</v>
      </c>
      <c r="K3053" s="112">
        <v>11755</v>
      </c>
      <c r="L3053" s="112">
        <v>5020</v>
      </c>
      <c r="M3053" s="112">
        <v>2463</v>
      </c>
      <c r="N3053" s="113">
        <v>1818</v>
      </c>
      <c r="O3053" s="112">
        <v>17958</v>
      </c>
      <c r="P3053" s="112">
        <v>10755</v>
      </c>
      <c r="Q3053" s="112">
        <v>4084</v>
      </c>
      <c r="R3053" s="112">
        <v>1651</v>
      </c>
      <c r="S3053" s="113">
        <v>1468</v>
      </c>
      <c r="T3053" s="17">
        <v>0.14613411854103342</v>
      </c>
      <c r="U3053" s="17">
        <v>0.121820501914079</v>
      </c>
      <c r="V3053" s="17">
        <v>0.13505976095617522</v>
      </c>
      <c r="W3053" s="17">
        <v>0.30694275274056038</v>
      </c>
      <c r="X3053" s="17">
        <v>0.11606160616061612</v>
      </c>
      <c r="Y3053" s="17">
        <v>0.14613411854103342</v>
      </c>
      <c r="Z3053" s="17">
        <v>0.11527401894451961</v>
      </c>
      <c r="AA3053" s="17">
        <v>0.37732656514382401</v>
      </c>
      <c r="AB3053" s="17">
        <v>0.5112676056338028</v>
      </c>
      <c r="AC3053" s="17">
        <v>0.49300956585724798</v>
      </c>
    </row>
    <row r="3054" spans="1:29" ht="12.75" customHeight="1" x14ac:dyDescent="0.2">
      <c r="A3054" s="19">
        <v>43105</v>
      </c>
      <c r="B3054" s="19">
        <v>42741</v>
      </c>
      <c r="C3054" s="19">
        <v>41285</v>
      </c>
      <c r="D3054" s="16" t="s">
        <v>7</v>
      </c>
      <c r="E3054" s="114">
        <v>25115</v>
      </c>
      <c r="F3054" s="115">
        <v>13995</v>
      </c>
      <c r="G3054" s="113">
        <v>5751</v>
      </c>
      <c r="H3054" s="113">
        <v>2991</v>
      </c>
      <c r="I3054" s="113">
        <v>2378</v>
      </c>
      <c r="J3054" s="112">
        <v>21787</v>
      </c>
      <c r="K3054" s="112">
        <v>12205</v>
      </c>
      <c r="L3054" s="112">
        <v>5006</v>
      </c>
      <c r="M3054" s="112">
        <v>2594</v>
      </c>
      <c r="N3054" s="113">
        <v>1982</v>
      </c>
      <c r="O3054" s="112">
        <v>18621</v>
      </c>
      <c r="P3054" s="112">
        <v>11096</v>
      </c>
      <c r="Q3054" s="112">
        <v>4183</v>
      </c>
      <c r="R3054" s="112">
        <v>1846</v>
      </c>
      <c r="S3054" s="113">
        <v>1496</v>
      </c>
      <c r="T3054" s="17">
        <v>0.15275164088676729</v>
      </c>
      <c r="U3054" s="17">
        <v>0.14666120442441621</v>
      </c>
      <c r="V3054" s="17">
        <v>0.14882141430283657</v>
      </c>
      <c r="W3054" s="17">
        <v>0.15304548959136466</v>
      </c>
      <c r="X3054" s="17">
        <v>0.19979818365287594</v>
      </c>
      <c r="Y3054" s="17">
        <v>0.15275164088676729</v>
      </c>
      <c r="Z3054" s="17">
        <v>0.22526702854141134</v>
      </c>
      <c r="AA3054" s="17">
        <v>0.28113165515705063</v>
      </c>
      <c r="AB3054" s="17">
        <v>0.35033860045146725</v>
      </c>
      <c r="AC3054" s="17">
        <v>0.67582804792107121</v>
      </c>
    </row>
    <row r="3055" spans="1:29" ht="12.75" customHeight="1" x14ac:dyDescent="0.2">
      <c r="A3055" s="19">
        <v>43106</v>
      </c>
      <c r="B3055" s="19">
        <v>42742</v>
      </c>
      <c r="C3055" s="19">
        <v>41286</v>
      </c>
      <c r="D3055" s="16" t="s">
        <v>1</v>
      </c>
      <c r="E3055" s="114">
        <v>24121</v>
      </c>
      <c r="F3055" s="115">
        <v>14026</v>
      </c>
      <c r="G3055" s="113">
        <v>3873</v>
      </c>
      <c r="H3055" s="113">
        <v>3538</v>
      </c>
      <c r="I3055" s="113">
        <v>2684</v>
      </c>
      <c r="J3055" s="112">
        <v>23010</v>
      </c>
      <c r="K3055" s="112">
        <v>11895</v>
      </c>
      <c r="L3055" s="112">
        <v>6082</v>
      </c>
      <c r="M3055" s="112">
        <v>3182</v>
      </c>
      <c r="N3055" s="113">
        <v>1851</v>
      </c>
      <c r="O3055" s="112">
        <v>19073</v>
      </c>
      <c r="P3055" s="112">
        <v>10884</v>
      </c>
      <c r="Q3055" s="112">
        <v>4151</v>
      </c>
      <c r="R3055" s="112">
        <v>2136</v>
      </c>
      <c r="S3055" s="113">
        <v>1902</v>
      </c>
      <c r="T3055" s="17">
        <v>4.8283355063016176E-2</v>
      </c>
      <c r="U3055" s="17">
        <v>0.17915090374106768</v>
      </c>
      <c r="V3055" s="17">
        <v>-0.3632028937849392</v>
      </c>
      <c r="W3055" s="17">
        <v>0.11187932118164667</v>
      </c>
      <c r="X3055" s="17">
        <v>0.45002701242571574</v>
      </c>
      <c r="Y3055" s="17">
        <v>4.8283355063016176E-2</v>
      </c>
      <c r="Z3055" s="17">
        <v>0.26314841498559072</v>
      </c>
      <c r="AA3055" s="17">
        <v>-0.24429268292682926</v>
      </c>
      <c r="AB3055" s="17">
        <v>0.2832789263692419</v>
      </c>
      <c r="AC3055" s="17">
        <v>0.39937434827945784</v>
      </c>
    </row>
    <row r="3056" spans="1:29" ht="12.75" customHeight="1" x14ac:dyDescent="0.2">
      <c r="A3056" s="19">
        <v>43107</v>
      </c>
      <c r="B3056" s="19">
        <v>42743</v>
      </c>
      <c r="C3056" s="19">
        <v>41287</v>
      </c>
      <c r="D3056" s="16" t="s">
        <v>2</v>
      </c>
      <c r="E3056" s="114">
        <v>25061</v>
      </c>
      <c r="F3056" s="115">
        <v>14804</v>
      </c>
      <c r="G3056" s="113">
        <v>4729</v>
      </c>
      <c r="H3056" s="113">
        <v>3022</v>
      </c>
      <c r="I3056" s="113">
        <v>2506</v>
      </c>
      <c r="J3056" s="112">
        <v>18819</v>
      </c>
      <c r="K3056" s="112">
        <v>11470</v>
      </c>
      <c r="L3056" s="112">
        <v>3971</v>
      </c>
      <c r="M3056" s="112">
        <v>1720</v>
      </c>
      <c r="N3056" s="113">
        <v>1658</v>
      </c>
      <c r="O3056" s="112">
        <v>17906</v>
      </c>
      <c r="P3056" s="112">
        <v>10845</v>
      </c>
      <c r="Q3056" s="112">
        <v>4082</v>
      </c>
      <c r="R3056" s="112">
        <v>1677</v>
      </c>
      <c r="S3056" s="113">
        <v>1302</v>
      </c>
      <c r="T3056" s="17">
        <v>0.3316860619586588</v>
      </c>
      <c r="U3056" s="17">
        <v>0.29067131647776812</v>
      </c>
      <c r="V3056" s="17">
        <v>0.1908839083354319</v>
      </c>
      <c r="W3056" s="17">
        <v>0.75697674418604644</v>
      </c>
      <c r="X3056" s="17">
        <v>0.51145958986730999</v>
      </c>
      <c r="Y3056" s="17">
        <v>0.3316860619586588</v>
      </c>
      <c r="Z3056" s="17">
        <v>0.27962658829630915</v>
      </c>
      <c r="AA3056" s="17">
        <v>5.6287692651328936E-2</v>
      </c>
      <c r="AB3056" s="17">
        <v>0.60915867944621938</v>
      </c>
      <c r="AC3056" s="17">
        <v>0.83589743589743581</v>
      </c>
    </row>
    <row r="3057" spans="1:29" ht="12.75" customHeight="1" x14ac:dyDescent="0.2">
      <c r="A3057" s="19">
        <v>43108</v>
      </c>
      <c r="B3057" s="19">
        <v>42744</v>
      </c>
      <c r="C3057" s="19">
        <v>41288</v>
      </c>
      <c r="D3057" s="16" t="s">
        <v>3</v>
      </c>
      <c r="E3057" s="114">
        <v>20372</v>
      </c>
      <c r="F3057" s="115">
        <v>11689</v>
      </c>
      <c r="G3057" s="113">
        <v>4618</v>
      </c>
      <c r="H3057" s="113">
        <v>2637</v>
      </c>
      <c r="I3057" s="113">
        <v>1428</v>
      </c>
      <c r="J3057" s="112">
        <v>20285</v>
      </c>
      <c r="K3057" s="112">
        <v>11975</v>
      </c>
      <c r="L3057" s="112">
        <v>4749</v>
      </c>
      <c r="M3057" s="112">
        <v>2074</v>
      </c>
      <c r="N3057" s="113">
        <v>1487</v>
      </c>
      <c r="O3057" s="112">
        <v>16498</v>
      </c>
      <c r="P3057" s="112">
        <v>10226</v>
      </c>
      <c r="Q3057" s="112">
        <v>3393</v>
      </c>
      <c r="R3057" s="112">
        <v>1647</v>
      </c>
      <c r="S3057" s="113">
        <v>1232</v>
      </c>
      <c r="T3057" s="17">
        <v>4.2888834113876673E-3</v>
      </c>
      <c r="U3057" s="17">
        <v>-2.3883089770354915E-2</v>
      </c>
      <c r="V3057" s="17">
        <v>-2.7584754685196833E-2</v>
      </c>
      <c r="W3057" s="17">
        <v>0.27145612343297976</v>
      </c>
      <c r="X3057" s="17">
        <v>-3.9677202420981827E-2</v>
      </c>
      <c r="Y3057" s="17">
        <v>4.2888834113876673E-3</v>
      </c>
      <c r="Z3057" s="17">
        <v>6.0611559749569111E-2</v>
      </c>
      <c r="AA3057" s="17">
        <v>0.15421144713821544</v>
      </c>
      <c r="AB3057" s="17">
        <v>0.74867374005305032</v>
      </c>
      <c r="AC3057" s="17">
        <v>0.11824588880187936</v>
      </c>
    </row>
    <row r="3058" spans="1:29" ht="12.75" customHeight="1" x14ac:dyDescent="0.2">
      <c r="A3058" s="19">
        <v>43109</v>
      </c>
      <c r="B3058" s="19">
        <v>42745</v>
      </c>
      <c r="C3058" s="19">
        <v>41289</v>
      </c>
      <c r="D3058" s="16" t="s">
        <v>4</v>
      </c>
      <c r="E3058" s="114">
        <v>19409</v>
      </c>
      <c r="F3058" s="115">
        <v>11284</v>
      </c>
      <c r="G3058" s="113">
        <v>4238</v>
      </c>
      <c r="H3058" s="113">
        <v>2068</v>
      </c>
      <c r="I3058" s="113">
        <v>1819</v>
      </c>
      <c r="J3058" s="112">
        <v>17543</v>
      </c>
      <c r="K3058" s="112">
        <v>9964</v>
      </c>
      <c r="L3058" s="112">
        <v>4586</v>
      </c>
      <c r="M3058" s="112">
        <v>1757</v>
      </c>
      <c r="N3058" s="113">
        <v>1236</v>
      </c>
      <c r="O3058" s="112">
        <v>15518</v>
      </c>
      <c r="P3058" s="112">
        <v>9375</v>
      </c>
      <c r="Q3058" s="112">
        <v>3279</v>
      </c>
      <c r="R3058" s="112">
        <v>1595</v>
      </c>
      <c r="S3058" s="113">
        <v>1269</v>
      </c>
      <c r="T3058" s="17">
        <v>0.10636721199338761</v>
      </c>
      <c r="U3058" s="17">
        <v>0.13247691690084307</v>
      </c>
      <c r="V3058" s="17">
        <v>-7.5883122546881787E-2</v>
      </c>
      <c r="W3058" s="17">
        <v>0.17700626067159941</v>
      </c>
      <c r="X3058" s="17">
        <v>0.47168284789644011</v>
      </c>
      <c r="Y3058" s="17">
        <v>0.10636721199338761</v>
      </c>
      <c r="Z3058" s="17">
        <v>0.15768954550117975</v>
      </c>
      <c r="AA3058" s="17">
        <v>0.1646056608958506</v>
      </c>
      <c r="AB3058" s="17">
        <v>8.2155939298796499E-2</v>
      </c>
      <c r="AC3058" s="17">
        <v>0.80277502477700691</v>
      </c>
    </row>
    <row r="3059" spans="1:29" ht="12.75" customHeight="1" x14ac:dyDescent="0.2">
      <c r="A3059" s="19">
        <v>43110</v>
      </c>
      <c r="B3059" s="19">
        <v>42746</v>
      </c>
      <c r="C3059" s="19">
        <v>41290</v>
      </c>
      <c r="D3059" s="16" t="s">
        <v>5</v>
      </c>
      <c r="E3059" s="114">
        <v>20148</v>
      </c>
      <c r="F3059" s="115">
        <v>10925</v>
      </c>
      <c r="G3059" s="113">
        <v>4779</v>
      </c>
      <c r="H3059" s="113">
        <v>2622</v>
      </c>
      <c r="I3059" s="113">
        <v>1822</v>
      </c>
      <c r="J3059" s="112">
        <v>19519</v>
      </c>
      <c r="K3059" s="112">
        <v>11309</v>
      </c>
      <c r="L3059" s="112">
        <v>4868</v>
      </c>
      <c r="M3059" s="112">
        <v>1857</v>
      </c>
      <c r="N3059" s="113">
        <v>1485</v>
      </c>
      <c r="O3059" s="112">
        <v>16275</v>
      </c>
      <c r="P3059" s="112">
        <v>9999</v>
      </c>
      <c r="Q3059" s="112">
        <v>3363</v>
      </c>
      <c r="R3059" s="112">
        <v>1615</v>
      </c>
      <c r="S3059" s="113">
        <v>1298</v>
      </c>
      <c r="T3059" s="17">
        <v>3.2225011527229785E-2</v>
      </c>
      <c r="U3059" s="17">
        <v>-3.3955256875055295E-2</v>
      </c>
      <c r="V3059" s="17">
        <v>-1.828266228430564E-2</v>
      </c>
      <c r="W3059" s="17">
        <v>0.4119547657512117</v>
      </c>
      <c r="X3059" s="17">
        <v>0.22693602693602699</v>
      </c>
      <c r="Y3059" s="17">
        <v>3.2225011527229785E-2</v>
      </c>
      <c r="Z3059" s="17">
        <v>2.8525701374505719E-2</v>
      </c>
      <c r="AA3059" s="17">
        <v>9.4343943210442038E-2</v>
      </c>
      <c r="AB3059" s="17">
        <v>0.61254612546125453</v>
      </c>
      <c r="AC3059" s="17">
        <v>0.30890804597701149</v>
      </c>
    </row>
    <row r="3060" spans="1:29" ht="12.75" customHeight="1" x14ac:dyDescent="0.2">
      <c r="A3060" s="19">
        <v>43111</v>
      </c>
      <c r="B3060" s="19">
        <v>42747</v>
      </c>
      <c r="C3060" s="19">
        <v>41291</v>
      </c>
      <c r="D3060" s="16" t="s">
        <v>6</v>
      </c>
      <c r="E3060" s="114">
        <v>21826</v>
      </c>
      <c r="F3060" s="115">
        <v>11740</v>
      </c>
      <c r="G3060" s="113">
        <v>5234</v>
      </c>
      <c r="H3060" s="113">
        <v>2835</v>
      </c>
      <c r="I3060" s="113">
        <v>2017</v>
      </c>
      <c r="J3060" s="112">
        <v>19291</v>
      </c>
      <c r="K3060" s="112">
        <v>11214</v>
      </c>
      <c r="L3060" s="112">
        <v>4743</v>
      </c>
      <c r="M3060" s="112">
        <v>2076</v>
      </c>
      <c r="N3060" s="113">
        <v>1258</v>
      </c>
      <c r="O3060" s="112">
        <v>17397</v>
      </c>
      <c r="P3060" s="112">
        <v>10286</v>
      </c>
      <c r="Q3060" s="112">
        <v>4093</v>
      </c>
      <c r="R3060" s="112">
        <v>1688</v>
      </c>
      <c r="S3060" s="113">
        <v>1330</v>
      </c>
      <c r="T3060" s="17">
        <v>0.13140842880099535</v>
      </c>
      <c r="U3060" s="17">
        <v>4.6905653647226764E-2</v>
      </c>
      <c r="V3060" s="17">
        <v>0.1035209782837867</v>
      </c>
      <c r="W3060" s="17">
        <v>0.36560693641618491</v>
      </c>
      <c r="X3060" s="17">
        <v>0.60333863275039756</v>
      </c>
      <c r="Y3060" s="17">
        <v>0.13140842880099535</v>
      </c>
      <c r="Z3060" s="17">
        <v>5.5755395683453335E-2</v>
      </c>
      <c r="AA3060" s="17">
        <v>0.14179755671902261</v>
      </c>
      <c r="AB3060" s="17">
        <v>0.41044776119402981</v>
      </c>
      <c r="AC3060" s="17">
        <v>0.37210884353741491</v>
      </c>
    </row>
    <row r="3061" spans="1:29" ht="12.75" customHeight="1" x14ac:dyDescent="0.2">
      <c r="A3061" s="19">
        <v>43112</v>
      </c>
      <c r="B3061" s="19">
        <v>42748</v>
      </c>
      <c r="C3061" s="19">
        <v>41292</v>
      </c>
      <c r="D3061" s="16" t="s">
        <v>7</v>
      </c>
      <c r="E3061" s="114">
        <v>21705</v>
      </c>
      <c r="F3061" s="115">
        <v>11537</v>
      </c>
      <c r="G3061" s="113">
        <v>5598</v>
      </c>
      <c r="H3061" s="113">
        <v>2662</v>
      </c>
      <c r="I3061" s="113">
        <v>1908</v>
      </c>
      <c r="J3061" s="112">
        <v>21468</v>
      </c>
      <c r="K3061" s="112">
        <v>11694</v>
      </c>
      <c r="L3061" s="112">
        <v>5448</v>
      </c>
      <c r="M3061" s="112">
        <v>2469</v>
      </c>
      <c r="N3061" s="113">
        <v>1857</v>
      </c>
      <c r="O3061" s="112">
        <v>18142</v>
      </c>
      <c r="P3061" s="112">
        <v>10643</v>
      </c>
      <c r="Q3061" s="112">
        <v>4153</v>
      </c>
      <c r="R3061" s="112">
        <v>1801</v>
      </c>
      <c r="S3061" s="113">
        <v>1545</v>
      </c>
      <c r="T3061" s="17">
        <v>1.1039686975964136E-2</v>
      </c>
      <c r="U3061" s="17">
        <v>-1.3425688387207146E-2</v>
      </c>
      <c r="V3061" s="17">
        <v>2.7533039647577029E-2</v>
      </c>
      <c r="W3061" s="17">
        <v>7.8169299311462215E-2</v>
      </c>
      <c r="X3061" s="17">
        <v>2.7463651050080751E-2</v>
      </c>
      <c r="Y3061" s="17">
        <v>1.1039686975964136E-2</v>
      </c>
      <c r="Z3061" s="17">
        <v>1.3617993322790456E-2</v>
      </c>
      <c r="AA3061" s="17">
        <v>0.12364512244078685</v>
      </c>
      <c r="AB3061" s="17">
        <v>0.17320405464962541</v>
      </c>
      <c r="AC3061" s="17">
        <v>0.18288902665840046</v>
      </c>
    </row>
    <row r="3062" spans="1:29" ht="12.75" customHeight="1" x14ac:dyDescent="0.2">
      <c r="A3062" s="19">
        <v>43113</v>
      </c>
      <c r="B3062" s="19">
        <v>42749</v>
      </c>
      <c r="C3062" s="19">
        <v>41293</v>
      </c>
      <c r="D3062" s="16" t="s">
        <v>1</v>
      </c>
      <c r="E3062" s="114">
        <v>22482</v>
      </c>
      <c r="F3062" s="115">
        <v>11155</v>
      </c>
      <c r="G3062" s="113">
        <v>6158</v>
      </c>
      <c r="H3062" s="113">
        <v>3322</v>
      </c>
      <c r="I3062" s="113">
        <v>1847</v>
      </c>
      <c r="J3062" s="112">
        <v>21702</v>
      </c>
      <c r="K3062" s="112">
        <v>11433</v>
      </c>
      <c r="L3062" s="112">
        <v>5422</v>
      </c>
      <c r="M3062" s="112">
        <v>2993</v>
      </c>
      <c r="N3062" s="113">
        <v>1854</v>
      </c>
      <c r="O3062" s="112">
        <v>18858</v>
      </c>
      <c r="P3062" s="112">
        <v>10469</v>
      </c>
      <c r="Q3062" s="112">
        <v>4557</v>
      </c>
      <c r="R3062" s="112">
        <v>2048</v>
      </c>
      <c r="S3062" s="113">
        <v>1784</v>
      </c>
      <c r="T3062" s="17">
        <v>3.594138789051704E-2</v>
      </c>
      <c r="U3062" s="17">
        <v>-2.4315577713636016E-2</v>
      </c>
      <c r="V3062" s="17">
        <v>0.1357432681667281</v>
      </c>
      <c r="W3062" s="17">
        <v>0.10992315402606079</v>
      </c>
      <c r="X3062" s="17">
        <v>-3.7756202804746231E-3</v>
      </c>
      <c r="Y3062" s="17">
        <v>3.594138789051704E-2</v>
      </c>
      <c r="Z3062" s="17">
        <v>7.1668748198674193E-2</v>
      </c>
      <c r="AA3062" s="17">
        <v>6.374157885645193E-2</v>
      </c>
      <c r="AB3062" s="17">
        <v>0.12954777286637209</v>
      </c>
      <c r="AC3062" s="17">
        <v>-4.3005181347150256E-2</v>
      </c>
    </row>
    <row r="3063" spans="1:29" ht="12.75" customHeight="1" x14ac:dyDescent="0.2">
      <c r="A3063" s="19">
        <v>43114</v>
      </c>
      <c r="B3063" s="19">
        <v>42750</v>
      </c>
      <c r="C3063" s="19">
        <v>41294</v>
      </c>
      <c r="D3063" s="16" t="s">
        <v>2</v>
      </c>
      <c r="E3063" s="114">
        <v>20143</v>
      </c>
      <c r="F3063" s="115">
        <v>10960</v>
      </c>
      <c r="G3063" s="113">
        <v>4616</v>
      </c>
      <c r="H3063" s="113">
        <v>2629</v>
      </c>
      <c r="I3063" s="113">
        <v>1938</v>
      </c>
      <c r="J3063" s="112">
        <v>18398</v>
      </c>
      <c r="K3063" s="112">
        <v>10611</v>
      </c>
      <c r="L3063" s="112">
        <v>4318</v>
      </c>
      <c r="M3063" s="112">
        <v>1977</v>
      </c>
      <c r="N3063" s="113">
        <v>1492</v>
      </c>
      <c r="O3063" s="112">
        <v>17393</v>
      </c>
      <c r="P3063" s="112">
        <v>10393</v>
      </c>
      <c r="Q3063" s="112">
        <v>4076</v>
      </c>
      <c r="R3063" s="112">
        <v>1754</v>
      </c>
      <c r="S3063" s="113">
        <v>1170</v>
      </c>
      <c r="T3063" s="17">
        <v>9.4847266007174635E-2</v>
      </c>
      <c r="U3063" s="17">
        <v>3.2890396758081142E-2</v>
      </c>
      <c r="V3063" s="17">
        <v>6.9013432144511277E-2</v>
      </c>
      <c r="W3063" s="17">
        <v>0.32979261507334345</v>
      </c>
      <c r="X3063" s="17">
        <v>0.29892761394101885</v>
      </c>
      <c r="Y3063" s="17">
        <v>9.4847266007174635E-2</v>
      </c>
      <c r="Z3063" s="17">
        <v>0.11688576378273718</v>
      </c>
      <c r="AA3063" s="17">
        <v>0.17485365232883687</v>
      </c>
      <c r="AB3063" s="17">
        <v>0.34064252932177452</v>
      </c>
      <c r="AC3063" s="17">
        <v>0.49191685912240191</v>
      </c>
    </row>
    <row r="3064" spans="1:29" ht="12.75" customHeight="1" x14ac:dyDescent="0.2">
      <c r="A3064" s="19">
        <v>43115</v>
      </c>
      <c r="B3064" s="19">
        <v>42751</v>
      </c>
      <c r="C3064" s="19">
        <v>41295</v>
      </c>
      <c r="D3064" s="16" t="s">
        <v>3</v>
      </c>
      <c r="E3064" s="114">
        <v>18382</v>
      </c>
      <c r="F3064" s="115">
        <v>10441</v>
      </c>
      <c r="G3064" s="113">
        <v>4131</v>
      </c>
      <c r="H3064" s="113">
        <v>2289</v>
      </c>
      <c r="I3064" s="113">
        <v>1521</v>
      </c>
      <c r="J3064" s="112">
        <v>17229</v>
      </c>
      <c r="K3064" s="112">
        <v>10143</v>
      </c>
      <c r="L3064" s="112">
        <v>3917</v>
      </c>
      <c r="M3064" s="112">
        <v>1910</v>
      </c>
      <c r="N3064" s="113">
        <v>1259</v>
      </c>
      <c r="O3064" s="112">
        <v>15627</v>
      </c>
      <c r="P3064" s="112">
        <v>9745</v>
      </c>
      <c r="Q3064" s="112">
        <v>3235</v>
      </c>
      <c r="R3064" s="112">
        <v>1631</v>
      </c>
      <c r="S3064" s="113">
        <v>1016</v>
      </c>
      <c r="T3064" s="17">
        <v>6.6922050031922975E-2</v>
      </c>
      <c r="U3064" s="17">
        <v>2.9379867889184563E-2</v>
      </c>
      <c r="V3064" s="17">
        <v>5.4633648200153262E-2</v>
      </c>
      <c r="W3064" s="17">
        <v>0.1984293193717277</v>
      </c>
      <c r="X3064" s="17">
        <v>0.20810166799046859</v>
      </c>
      <c r="Y3064" s="17">
        <v>6.6922050031922975E-2</v>
      </c>
      <c r="Z3064" s="17">
        <v>-4.2724855597322864E-2</v>
      </c>
      <c r="AA3064" s="17">
        <v>0.13864388092613011</v>
      </c>
      <c r="AB3064" s="17">
        <v>0.2823529411764707</v>
      </c>
      <c r="AC3064" s="17">
        <v>0.47098646034816238</v>
      </c>
    </row>
    <row r="3065" spans="1:29" ht="12.75" customHeight="1" x14ac:dyDescent="0.2">
      <c r="A3065" s="19">
        <v>43116</v>
      </c>
      <c r="B3065" s="19">
        <v>42752</v>
      </c>
      <c r="C3065" s="19">
        <v>41296</v>
      </c>
      <c r="D3065" s="16" t="s">
        <v>4</v>
      </c>
      <c r="E3065" s="114">
        <v>16935</v>
      </c>
      <c r="F3065" s="115">
        <v>9665</v>
      </c>
      <c r="G3065" s="113">
        <v>3788</v>
      </c>
      <c r="H3065" s="113">
        <v>2038</v>
      </c>
      <c r="I3065" s="113">
        <v>1444</v>
      </c>
      <c r="J3065" s="112">
        <v>15688</v>
      </c>
      <c r="K3065" s="112">
        <v>9306</v>
      </c>
      <c r="L3065" s="112">
        <v>3639</v>
      </c>
      <c r="M3065" s="112">
        <v>1692</v>
      </c>
      <c r="N3065" s="113">
        <v>1051</v>
      </c>
      <c r="O3065" s="112">
        <v>14611</v>
      </c>
      <c r="P3065" s="112">
        <v>8971</v>
      </c>
      <c r="Q3065" s="112">
        <v>3113</v>
      </c>
      <c r="R3065" s="112">
        <v>1156</v>
      </c>
      <c r="S3065" s="113">
        <v>1371</v>
      </c>
      <c r="T3065" s="17">
        <v>7.94875063742988E-2</v>
      </c>
      <c r="U3065" s="17">
        <v>3.857726198151723E-2</v>
      </c>
      <c r="V3065" s="17">
        <v>4.0945314646881004E-2</v>
      </c>
      <c r="W3065" s="17">
        <v>0.20449172576832142</v>
      </c>
      <c r="X3065" s="17">
        <v>0.37392959086584199</v>
      </c>
      <c r="Y3065" s="17">
        <v>7.94875063742988E-2</v>
      </c>
      <c r="Z3065" s="17">
        <v>0.10646823125357763</v>
      </c>
      <c r="AA3065" s="17">
        <v>0.26816203548711082</v>
      </c>
      <c r="AB3065" s="17">
        <v>0.27854454203262224</v>
      </c>
      <c r="AC3065" s="17">
        <v>0.43253968253968256</v>
      </c>
    </row>
    <row r="3066" spans="1:29" ht="12.75" customHeight="1" x14ac:dyDescent="0.2">
      <c r="A3066" s="19">
        <v>43117</v>
      </c>
      <c r="B3066" s="19">
        <v>42753</v>
      </c>
      <c r="C3066" s="19">
        <v>41297</v>
      </c>
      <c r="D3066" s="16" t="s">
        <v>5</v>
      </c>
      <c r="E3066" s="114">
        <v>18518</v>
      </c>
      <c r="F3066" s="115">
        <v>10346</v>
      </c>
      <c r="G3066" s="113">
        <v>4389</v>
      </c>
      <c r="H3066" s="113">
        <v>2138</v>
      </c>
      <c r="I3066" s="113">
        <v>1645</v>
      </c>
      <c r="J3066" s="112">
        <v>17091</v>
      </c>
      <c r="K3066" s="112">
        <v>10200</v>
      </c>
      <c r="L3066" s="112">
        <v>3895</v>
      </c>
      <c r="M3066" s="112">
        <v>1794</v>
      </c>
      <c r="N3066" s="113">
        <v>1202</v>
      </c>
      <c r="O3066" s="112">
        <v>15224</v>
      </c>
      <c r="P3066" s="112">
        <v>9607</v>
      </c>
      <c r="Q3066" s="112">
        <v>3048</v>
      </c>
      <c r="R3066" s="112">
        <v>1530</v>
      </c>
      <c r="S3066" s="113">
        <v>1039</v>
      </c>
      <c r="T3066" s="17">
        <v>8.3494236732783333E-2</v>
      </c>
      <c r="U3066" s="17">
        <v>1.4313725490196161E-2</v>
      </c>
      <c r="V3066" s="17">
        <v>0.12682926829268282</v>
      </c>
      <c r="W3066" s="17">
        <v>0.19175027870680039</v>
      </c>
      <c r="X3066" s="17">
        <v>0.36855241264559058</v>
      </c>
      <c r="Y3066" s="17">
        <v>8.3494236732783333E-2</v>
      </c>
      <c r="Z3066" s="17">
        <v>6.7808855403034274E-2</v>
      </c>
      <c r="AA3066" s="17">
        <v>0.22426778242677825</v>
      </c>
      <c r="AB3066" s="17">
        <v>0.44557133198106835</v>
      </c>
      <c r="AC3066" s="17">
        <v>5.3137003841229102E-2</v>
      </c>
    </row>
    <row r="3067" spans="1:29" ht="12.75" customHeight="1" x14ac:dyDescent="0.2">
      <c r="A3067" s="19">
        <v>43118</v>
      </c>
      <c r="B3067" s="19">
        <v>42754</v>
      </c>
      <c r="C3067" s="19">
        <v>41298</v>
      </c>
      <c r="D3067" s="16" t="s">
        <v>6</v>
      </c>
      <c r="E3067" s="114">
        <v>19014</v>
      </c>
      <c r="F3067" s="115">
        <v>10491</v>
      </c>
      <c r="G3067" s="113">
        <v>4483</v>
      </c>
      <c r="H3067" s="113">
        <v>2187</v>
      </c>
      <c r="I3067" s="113">
        <v>1853</v>
      </c>
      <c r="J3067" s="112">
        <v>17849</v>
      </c>
      <c r="K3067" s="112">
        <v>10711</v>
      </c>
      <c r="L3067" s="112">
        <v>4065</v>
      </c>
      <c r="M3067" s="112">
        <v>1825</v>
      </c>
      <c r="N3067" s="113">
        <v>1248</v>
      </c>
      <c r="O3067" s="112">
        <v>16390</v>
      </c>
      <c r="P3067" s="112">
        <v>9904</v>
      </c>
      <c r="Q3067" s="112">
        <v>3644</v>
      </c>
      <c r="R3067" s="112">
        <v>1453</v>
      </c>
      <c r="S3067" s="113">
        <v>1389</v>
      </c>
      <c r="T3067" s="17">
        <v>6.5269763011933435E-2</v>
      </c>
      <c r="U3067" s="17">
        <v>-2.0539632153860565E-2</v>
      </c>
      <c r="V3067" s="17">
        <v>0.10282902829028284</v>
      </c>
      <c r="W3067" s="17">
        <v>0.19835616438356163</v>
      </c>
      <c r="X3067" s="17">
        <v>0.48477564102564097</v>
      </c>
      <c r="Y3067" s="17">
        <v>6.5269763011933435E-2</v>
      </c>
      <c r="Z3067" s="17">
        <v>0.14869155808606149</v>
      </c>
      <c r="AA3067" s="17">
        <v>0.13897357723577231</v>
      </c>
      <c r="AB3067" s="17">
        <v>0.2872277810476751</v>
      </c>
      <c r="AC3067" s="17">
        <v>0.39218632607062354</v>
      </c>
    </row>
    <row r="3068" spans="1:29" ht="12.75" customHeight="1" x14ac:dyDescent="0.2">
      <c r="A3068" s="19">
        <v>43119</v>
      </c>
      <c r="B3068" s="19">
        <v>42755</v>
      </c>
      <c r="C3068" s="19">
        <v>41299</v>
      </c>
      <c r="D3068" s="16" t="s">
        <v>7</v>
      </c>
      <c r="E3068" s="114">
        <v>20090</v>
      </c>
      <c r="F3068" s="115">
        <v>10785</v>
      </c>
      <c r="G3068" s="113">
        <v>4891</v>
      </c>
      <c r="H3068" s="113">
        <v>2367</v>
      </c>
      <c r="I3068" s="113">
        <v>2047</v>
      </c>
      <c r="J3068" s="112">
        <v>19020</v>
      </c>
      <c r="K3068" s="112">
        <v>11105</v>
      </c>
      <c r="L3068" s="112">
        <v>4171</v>
      </c>
      <c r="M3068" s="112">
        <v>2129</v>
      </c>
      <c r="N3068" s="113">
        <v>1615</v>
      </c>
      <c r="O3068" s="112">
        <v>16401</v>
      </c>
      <c r="P3068" s="112">
        <v>10016</v>
      </c>
      <c r="Q3068" s="112">
        <v>3760</v>
      </c>
      <c r="R3068" s="112">
        <v>1530</v>
      </c>
      <c r="S3068" s="113">
        <v>1095</v>
      </c>
      <c r="T3068" s="17">
        <v>5.6256572029442786E-2</v>
      </c>
      <c r="U3068" s="17">
        <v>-2.8815848716794212E-2</v>
      </c>
      <c r="V3068" s="17">
        <v>0.17262047470630537</v>
      </c>
      <c r="W3068" s="17">
        <v>0.11178957256928146</v>
      </c>
      <c r="X3068" s="17">
        <v>0.2674922600619194</v>
      </c>
      <c r="Y3068" s="17">
        <v>5.6256572029442786E-2</v>
      </c>
      <c r="Z3068" s="17">
        <v>0.14405431208231678</v>
      </c>
      <c r="AA3068" s="17">
        <v>0.32296456586421418</v>
      </c>
      <c r="AB3068" s="17">
        <v>0.19787449392712553</v>
      </c>
      <c r="AC3068" s="17">
        <v>0.55429005315110103</v>
      </c>
    </row>
    <row r="3069" spans="1:29" ht="12.75" customHeight="1" x14ac:dyDescent="0.2">
      <c r="A3069" s="19">
        <v>43120</v>
      </c>
      <c r="B3069" s="19">
        <v>42756</v>
      </c>
      <c r="C3069" s="19">
        <v>41300</v>
      </c>
      <c r="D3069" s="16" t="s">
        <v>1</v>
      </c>
      <c r="E3069" s="114">
        <v>21069</v>
      </c>
      <c r="F3069" s="115">
        <v>10499</v>
      </c>
      <c r="G3069" s="113">
        <v>5733</v>
      </c>
      <c r="H3069" s="113">
        <v>2828</v>
      </c>
      <c r="I3069" s="113">
        <v>2009</v>
      </c>
      <c r="J3069" s="112">
        <v>21451</v>
      </c>
      <c r="K3069" s="112">
        <v>11314</v>
      </c>
      <c r="L3069" s="112">
        <v>5501</v>
      </c>
      <c r="M3069" s="112">
        <v>2868</v>
      </c>
      <c r="N3069" s="113">
        <v>1768</v>
      </c>
      <c r="O3069" s="112">
        <v>17419</v>
      </c>
      <c r="P3069" s="112">
        <v>9681</v>
      </c>
      <c r="Q3069" s="112">
        <v>3844</v>
      </c>
      <c r="R3069" s="112">
        <v>2018</v>
      </c>
      <c r="S3069" s="113">
        <v>1876</v>
      </c>
      <c r="T3069" s="17">
        <v>-1.7808027597780995E-2</v>
      </c>
      <c r="U3069" s="17">
        <v>-7.2034647339579316E-2</v>
      </c>
      <c r="V3069" s="17">
        <v>4.217415015451742E-2</v>
      </c>
      <c r="W3069" s="17">
        <v>-1.3947001394700176E-2</v>
      </c>
      <c r="X3069" s="17">
        <v>0.1363122171945701</v>
      </c>
      <c r="Y3069" s="17">
        <v>-1.7808027597780995E-2</v>
      </c>
      <c r="Z3069" s="17">
        <v>0.20650425189611576</v>
      </c>
      <c r="AA3069" s="17">
        <v>0.17575881870385568</v>
      </c>
      <c r="AB3069" s="17">
        <v>0.18624161073825496</v>
      </c>
      <c r="AC3069" s="17">
        <v>0.18106995884773669</v>
      </c>
    </row>
    <row r="3070" spans="1:29" ht="12.75" customHeight="1" x14ac:dyDescent="0.2">
      <c r="A3070" s="19">
        <v>43121</v>
      </c>
      <c r="B3070" s="19">
        <v>42757</v>
      </c>
      <c r="C3070" s="19">
        <v>41301</v>
      </c>
      <c r="D3070" s="16" t="s">
        <v>2</v>
      </c>
      <c r="E3070" s="114">
        <v>18543</v>
      </c>
      <c r="F3070" s="115">
        <v>10466</v>
      </c>
      <c r="G3070" s="113">
        <v>4737</v>
      </c>
      <c r="H3070" s="113">
        <v>1874</v>
      </c>
      <c r="I3070" s="113">
        <v>1466</v>
      </c>
      <c r="J3070" s="112">
        <v>16588</v>
      </c>
      <c r="K3070" s="112">
        <v>9985</v>
      </c>
      <c r="L3070" s="112">
        <v>3583</v>
      </c>
      <c r="M3070" s="112">
        <v>1788</v>
      </c>
      <c r="N3070" s="113">
        <v>1232</v>
      </c>
      <c r="O3070" s="112">
        <v>15480</v>
      </c>
      <c r="P3070" s="112">
        <v>9271</v>
      </c>
      <c r="Q3070" s="112">
        <v>3487</v>
      </c>
      <c r="R3070" s="112">
        <v>1447</v>
      </c>
      <c r="S3070" s="113">
        <v>1275</v>
      </c>
      <c r="T3070" s="17">
        <v>0.11785628164938511</v>
      </c>
      <c r="U3070" s="17">
        <v>4.8172258387581435E-2</v>
      </c>
      <c r="V3070" s="17">
        <v>0.32207647222997493</v>
      </c>
      <c r="W3070" s="17">
        <v>4.8098434004474333E-2</v>
      </c>
      <c r="X3070" s="17">
        <v>0.18993506493506485</v>
      </c>
      <c r="Y3070" s="17">
        <v>0.11785628164938511</v>
      </c>
      <c r="Z3070" s="17">
        <v>8.5797281875713338E-2</v>
      </c>
      <c r="AA3070" s="17">
        <v>0.123035653575017</v>
      </c>
      <c r="AB3070" s="17">
        <v>-2.1299254526091493E-3</v>
      </c>
      <c r="AC3070" s="17">
        <v>0.18993506493506485</v>
      </c>
    </row>
    <row r="3071" spans="1:29" ht="12.75" customHeight="1" x14ac:dyDescent="0.2">
      <c r="A3071" s="19">
        <v>43122</v>
      </c>
      <c r="B3071" s="19">
        <v>42758</v>
      </c>
      <c r="C3071" s="19">
        <v>41302</v>
      </c>
      <c r="D3071" s="16" t="s">
        <v>3</v>
      </c>
      <c r="E3071" s="114">
        <v>16168</v>
      </c>
      <c r="F3071" s="115">
        <v>9233</v>
      </c>
      <c r="G3071" s="113">
        <v>3641</v>
      </c>
      <c r="H3071" s="113">
        <v>1828</v>
      </c>
      <c r="I3071" s="113">
        <v>1466</v>
      </c>
      <c r="J3071" s="112">
        <v>14876</v>
      </c>
      <c r="K3071" s="112">
        <v>8943</v>
      </c>
      <c r="L3071" s="112">
        <v>3335</v>
      </c>
      <c r="M3071" s="112">
        <v>1311</v>
      </c>
      <c r="N3071" s="113">
        <v>1287</v>
      </c>
      <c r="O3071" s="112">
        <v>13877</v>
      </c>
      <c r="P3071" s="112">
        <v>8715</v>
      </c>
      <c r="Q3071" s="112">
        <v>2695</v>
      </c>
      <c r="R3071" s="112">
        <v>1369</v>
      </c>
      <c r="S3071" s="113">
        <v>1098</v>
      </c>
      <c r="T3071" s="17">
        <v>8.6851304114009098E-2</v>
      </c>
      <c r="U3071" s="17">
        <v>3.2427597003242825E-2</v>
      </c>
      <c r="V3071" s="17">
        <v>9.1754122938530802E-2</v>
      </c>
      <c r="W3071" s="17">
        <v>0.39435545385202131</v>
      </c>
      <c r="X3071" s="17">
        <v>0.13908313908313907</v>
      </c>
      <c r="Y3071" s="17">
        <v>8.6851304114009098E-2</v>
      </c>
      <c r="Z3071" s="17">
        <v>-4.1722885313959512E-2</v>
      </c>
      <c r="AA3071" s="17">
        <v>7.5627769571639636E-2</v>
      </c>
      <c r="AB3071" s="17">
        <v>0.24863387978142071</v>
      </c>
      <c r="AC3071" s="17">
        <v>0.28146853146853146</v>
      </c>
    </row>
    <row r="3072" spans="1:29" ht="12.75" customHeight="1" x14ac:dyDescent="0.2">
      <c r="A3072" s="19">
        <v>43123</v>
      </c>
      <c r="B3072" s="19">
        <v>42759</v>
      </c>
      <c r="C3072" s="19">
        <v>41303</v>
      </c>
      <c r="D3072" s="16" t="s">
        <v>4</v>
      </c>
      <c r="E3072" s="114">
        <v>15356</v>
      </c>
      <c r="F3072" s="115">
        <v>8746</v>
      </c>
      <c r="G3072" s="113">
        <v>3522</v>
      </c>
      <c r="H3072" s="113">
        <v>1813</v>
      </c>
      <c r="I3072" s="113">
        <v>1275</v>
      </c>
      <c r="J3072" s="112">
        <v>14201</v>
      </c>
      <c r="K3072" s="112">
        <v>8523</v>
      </c>
      <c r="L3072" s="112">
        <v>3098</v>
      </c>
      <c r="M3072" s="112">
        <v>1510</v>
      </c>
      <c r="N3072" s="113">
        <v>1070</v>
      </c>
      <c r="O3072" s="112">
        <v>13027</v>
      </c>
      <c r="P3072" s="112">
        <v>7799</v>
      </c>
      <c r="Q3072" s="112">
        <v>2681</v>
      </c>
      <c r="R3072" s="112">
        <v>1491</v>
      </c>
      <c r="S3072" s="113">
        <v>1056</v>
      </c>
      <c r="T3072" s="17">
        <v>8.1332300542215297E-2</v>
      </c>
      <c r="U3072" s="17">
        <v>2.6164496069459142E-2</v>
      </c>
      <c r="V3072" s="17">
        <v>0.13686249193027766</v>
      </c>
      <c r="W3072" s="17">
        <v>0.20066225165562912</v>
      </c>
      <c r="X3072" s="17">
        <v>0.19158878504672905</v>
      </c>
      <c r="Y3072" s="17">
        <v>8.1332300542215297E-2</v>
      </c>
      <c r="Z3072" s="17">
        <v>5.0563088945070334E-3</v>
      </c>
      <c r="AA3072" s="17">
        <v>0.13429951690821262</v>
      </c>
      <c r="AB3072" s="17">
        <v>0.17650876054510056</v>
      </c>
      <c r="AC3072" s="17">
        <v>0.15176151761517609</v>
      </c>
    </row>
    <row r="3073" spans="1:29" ht="12.75" customHeight="1" x14ac:dyDescent="0.2">
      <c r="A3073" s="19">
        <v>43124</v>
      </c>
      <c r="B3073" s="19">
        <v>42760</v>
      </c>
      <c r="C3073" s="19">
        <v>41304</v>
      </c>
      <c r="D3073" s="16" t="s">
        <v>5</v>
      </c>
      <c r="E3073" s="114">
        <v>17469</v>
      </c>
      <c r="F3073" s="115">
        <v>9825</v>
      </c>
      <c r="G3073" s="113">
        <v>3850</v>
      </c>
      <c r="H3073" s="113">
        <v>2123</v>
      </c>
      <c r="I3073" s="113">
        <v>1671</v>
      </c>
      <c r="J3073" s="112">
        <v>16556</v>
      </c>
      <c r="K3073" s="112">
        <v>9794</v>
      </c>
      <c r="L3073" s="112">
        <v>3773</v>
      </c>
      <c r="M3073" s="112">
        <v>1736</v>
      </c>
      <c r="N3073" s="113">
        <v>1253</v>
      </c>
      <c r="O3073" s="112">
        <v>13862</v>
      </c>
      <c r="P3073" s="112">
        <v>8579</v>
      </c>
      <c r="Q3073" s="112">
        <v>2674</v>
      </c>
      <c r="R3073" s="112">
        <v>1637</v>
      </c>
      <c r="S3073" s="113">
        <v>972</v>
      </c>
      <c r="T3073" s="17">
        <v>5.5146170572602182E-2</v>
      </c>
      <c r="U3073" s="17">
        <v>3.1652031856237439E-3</v>
      </c>
      <c r="V3073" s="17">
        <v>2.0408163265306145E-2</v>
      </c>
      <c r="W3073" s="17">
        <v>0.22292626728110609</v>
      </c>
      <c r="X3073" s="17">
        <v>0.3335993615323225</v>
      </c>
      <c r="Y3073" s="17">
        <v>5.5146170572602182E-2</v>
      </c>
      <c r="Z3073" s="17">
        <v>2.3117775695095322E-2</v>
      </c>
      <c r="AA3073" s="17">
        <v>4.1384906681092737E-2</v>
      </c>
      <c r="AB3073" s="17">
        <v>0.40224570673712012</v>
      </c>
      <c r="AC3073" s="17">
        <v>0.26303854875283439</v>
      </c>
    </row>
    <row r="3074" spans="1:29" ht="12.75" customHeight="1" x14ac:dyDescent="0.2">
      <c r="A3074" s="19">
        <v>43125</v>
      </c>
      <c r="B3074" s="19">
        <v>42761</v>
      </c>
      <c r="C3074" s="19">
        <v>41305</v>
      </c>
      <c r="D3074" s="16" t="s">
        <v>6</v>
      </c>
      <c r="E3074" s="114">
        <v>19058</v>
      </c>
      <c r="F3074" s="115">
        <v>10382</v>
      </c>
      <c r="G3074" s="113">
        <v>4722</v>
      </c>
      <c r="H3074" s="113">
        <v>2429</v>
      </c>
      <c r="I3074" s="113">
        <v>1525</v>
      </c>
      <c r="J3074" s="112">
        <v>16525</v>
      </c>
      <c r="K3074" s="112">
        <v>9857</v>
      </c>
      <c r="L3074" s="112">
        <v>3734</v>
      </c>
      <c r="M3074" s="112">
        <v>1861</v>
      </c>
      <c r="N3074" s="113">
        <v>1073</v>
      </c>
      <c r="O3074" s="112">
        <v>15228</v>
      </c>
      <c r="P3074" s="112">
        <v>8834</v>
      </c>
      <c r="Q3074" s="112">
        <v>3622</v>
      </c>
      <c r="R3074" s="112">
        <v>1585</v>
      </c>
      <c r="S3074" s="113">
        <v>1187</v>
      </c>
      <c r="T3074" s="17">
        <v>0.15328290468986383</v>
      </c>
      <c r="U3074" s="17">
        <v>5.3261641473064891E-2</v>
      </c>
      <c r="V3074" s="17">
        <v>0.26459560792715586</v>
      </c>
      <c r="W3074" s="17">
        <v>0.30521225147770026</v>
      </c>
      <c r="X3074" s="17">
        <v>0.42124883504193855</v>
      </c>
      <c r="Y3074" s="17">
        <v>0.15328290468986383</v>
      </c>
      <c r="Z3074" s="17">
        <v>-3.2432432432432434E-2</v>
      </c>
      <c r="AA3074" s="17">
        <v>0.19786910197869112</v>
      </c>
      <c r="AB3074" s="17">
        <v>0.42546948356807501</v>
      </c>
      <c r="AC3074" s="17">
        <v>0.35075287865367577</v>
      </c>
    </row>
    <row r="3075" spans="1:29" ht="12.75" customHeight="1" x14ac:dyDescent="0.2">
      <c r="A3075" s="19">
        <v>43126</v>
      </c>
      <c r="B3075" s="19">
        <v>42762</v>
      </c>
      <c r="C3075" s="19">
        <v>41306</v>
      </c>
      <c r="D3075" s="16" t="s">
        <v>7</v>
      </c>
      <c r="E3075" s="114">
        <v>19241</v>
      </c>
      <c r="F3075" s="115">
        <v>10287</v>
      </c>
      <c r="G3075" s="113">
        <v>4813</v>
      </c>
      <c r="H3075" s="113">
        <v>2361</v>
      </c>
      <c r="I3075" s="113">
        <v>1780</v>
      </c>
      <c r="J3075" s="112">
        <v>16526</v>
      </c>
      <c r="K3075" s="112">
        <v>9497</v>
      </c>
      <c r="L3075" s="112">
        <v>3629</v>
      </c>
      <c r="M3075" s="112">
        <v>1905</v>
      </c>
      <c r="N3075" s="113">
        <v>1495</v>
      </c>
      <c r="O3075" s="112">
        <v>16052</v>
      </c>
      <c r="P3075" s="112">
        <v>9442</v>
      </c>
      <c r="Q3075" s="112">
        <v>3765</v>
      </c>
      <c r="R3075" s="112">
        <v>1731</v>
      </c>
      <c r="S3075" s="113">
        <v>1114</v>
      </c>
      <c r="T3075" s="17">
        <v>0.16428657872443431</v>
      </c>
      <c r="U3075" s="17">
        <v>8.3184163420027435E-2</v>
      </c>
      <c r="V3075" s="17">
        <v>0.3262606778726922</v>
      </c>
      <c r="W3075" s="17">
        <v>0.23937007874015759</v>
      </c>
      <c r="X3075" s="17">
        <v>0.19063545150501682</v>
      </c>
      <c r="Y3075" s="17">
        <v>0.16428657872443431</v>
      </c>
      <c r="Z3075" s="17">
        <v>2.7056709265175671E-2</v>
      </c>
      <c r="AA3075" s="17">
        <v>0.17821297429620553</v>
      </c>
      <c r="AB3075" s="17">
        <v>0.25852878464818763</v>
      </c>
      <c r="AC3075" s="17">
        <v>0.64814814814814814</v>
      </c>
    </row>
    <row r="3076" spans="1:29" ht="12.75" customHeight="1" x14ac:dyDescent="0.2">
      <c r="A3076" s="19">
        <v>43127</v>
      </c>
      <c r="B3076" s="19">
        <v>42763</v>
      </c>
      <c r="C3076" s="19">
        <v>41307</v>
      </c>
      <c r="D3076" s="16" t="s">
        <v>1</v>
      </c>
      <c r="E3076" s="114">
        <v>19763</v>
      </c>
      <c r="F3076" s="115">
        <v>9170</v>
      </c>
      <c r="G3076" s="113">
        <v>5842</v>
      </c>
      <c r="H3076" s="113">
        <v>2707</v>
      </c>
      <c r="I3076" s="113">
        <v>2044</v>
      </c>
      <c r="J3076" s="112">
        <v>18970</v>
      </c>
      <c r="K3076" s="112">
        <v>9697</v>
      </c>
      <c r="L3076" s="112">
        <v>4972</v>
      </c>
      <c r="M3076" s="112">
        <v>2589</v>
      </c>
      <c r="N3076" s="113">
        <v>1712</v>
      </c>
      <c r="O3076" s="112">
        <v>18715</v>
      </c>
      <c r="P3076" s="112">
        <v>10182</v>
      </c>
      <c r="Q3076" s="112">
        <v>4359</v>
      </c>
      <c r="R3076" s="112">
        <v>2161</v>
      </c>
      <c r="S3076" s="113">
        <v>2013</v>
      </c>
      <c r="T3076" s="17">
        <v>4.1802846599894528E-2</v>
      </c>
      <c r="U3076" s="17">
        <v>-5.4346705166546383E-2</v>
      </c>
      <c r="V3076" s="17">
        <v>0.17497988736926784</v>
      </c>
      <c r="W3076" s="17">
        <v>4.5577443028196107E-2</v>
      </c>
      <c r="X3076" s="17">
        <v>0.19392523364485981</v>
      </c>
      <c r="Y3076" s="17">
        <v>4.1802846599894528E-2</v>
      </c>
      <c r="Z3076" s="17">
        <v>0.12708947885939037</v>
      </c>
      <c r="AA3076" s="17">
        <v>0.13085559427022853</v>
      </c>
      <c r="AB3076" s="17">
        <v>0.25789962825278812</v>
      </c>
      <c r="AC3076" s="17">
        <v>0.22836538461538458</v>
      </c>
    </row>
    <row r="3077" spans="1:29" ht="12.75" customHeight="1" x14ac:dyDescent="0.2">
      <c r="A3077" s="19">
        <v>43128</v>
      </c>
      <c r="B3077" s="19">
        <v>42764</v>
      </c>
      <c r="C3077" s="19">
        <v>41308</v>
      </c>
      <c r="D3077" s="16" t="s">
        <v>2</v>
      </c>
      <c r="E3077" s="114">
        <v>16465</v>
      </c>
      <c r="F3077" s="115">
        <v>9680</v>
      </c>
      <c r="G3077" s="113">
        <v>3658</v>
      </c>
      <c r="H3077" s="113">
        <v>1777</v>
      </c>
      <c r="I3077" s="113">
        <v>1350</v>
      </c>
      <c r="J3077" s="112">
        <v>15291</v>
      </c>
      <c r="K3077" s="112">
        <v>9374</v>
      </c>
      <c r="L3077" s="112">
        <v>3490</v>
      </c>
      <c r="M3077" s="112">
        <v>1281</v>
      </c>
      <c r="N3077" s="113">
        <v>1146</v>
      </c>
      <c r="O3077" s="112">
        <v>16509</v>
      </c>
      <c r="P3077" s="112">
        <v>9717</v>
      </c>
      <c r="Q3077" s="112">
        <v>3971</v>
      </c>
      <c r="R3077" s="112">
        <v>1539</v>
      </c>
      <c r="S3077" s="113">
        <v>1282</v>
      </c>
      <c r="T3077" s="17">
        <v>7.6777189196259199E-2</v>
      </c>
      <c r="U3077" s="17">
        <v>3.2643481971410315E-2</v>
      </c>
      <c r="V3077" s="17">
        <v>4.8137535816618948E-2</v>
      </c>
      <c r="W3077" s="17">
        <v>0.3871975019516003</v>
      </c>
      <c r="X3077" s="17">
        <v>0.17801047120418856</v>
      </c>
      <c r="Y3077" s="17">
        <v>7.6777189196259199E-2</v>
      </c>
      <c r="Z3077" s="17">
        <v>4.6486486486486456E-2</v>
      </c>
      <c r="AA3077" s="17">
        <v>0.16533928002548581</v>
      </c>
      <c r="AB3077" s="17">
        <v>1.4269406392694028E-2</v>
      </c>
      <c r="AC3077" s="17">
        <v>4.7323506594259213E-2</v>
      </c>
    </row>
    <row r="3078" spans="1:29" ht="12.75" customHeight="1" x14ac:dyDescent="0.2">
      <c r="A3078" s="19">
        <v>43129</v>
      </c>
      <c r="B3078" s="19">
        <v>42765</v>
      </c>
      <c r="C3078" s="19">
        <v>41309</v>
      </c>
      <c r="D3078" s="16" t="s">
        <v>3</v>
      </c>
      <c r="E3078" s="114">
        <v>14565</v>
      </c>
      <c r="F3078" s="115">
        <v>8342</v>
      </c>
      <c r="G3078" s="113">
        <v>3335</v>
      </c>
      <c r="H3078" s="113">
        <v>1837</v>
      </c>
      <c r="I3078" s="113">
        <v>1051</v>
      </c>
      <c r="J3078" s="112">
        <v>14575</v>
      </c>
      <c r="K3078" s="112">
        <v>8859</v>
      </c>
      <c r="L3078" s="112">
        <v>3122</v>
      </c>
      <c r="M3078" s="112">
        <v>1586</v>
      </c>
      <c r="N3078" s="113">
        <v>1008</v>
      </c>
      <c r="O3078" s="112">
        <v>15723</v>
      </c>
      <c r="P3078" s="112">
        <v>9612</v>
      </c>
      <c r="Q3078" s="112">
        <v>3254</v>
      </c>
      <c r="R3078" s="112">
        <v>1704</v>
      </c>
      <c r="S3078" s="113">
        <v>1153</v>
      </c>
      <c r="T3078" s="17">
        <v>-6.8610634648369473E-4</v>
      </c>
      <c r="U3078" s="17">
        <v>-5.8358731233773553E-2</v>
      </c>
      <c r="V3078" s="17">
        <v>6.8225496476617575E-2</v>
      </c>
      <c r="W3078" s="17">
        <v>0.15825977301387129</v>
      </c>
      <c r="X3078" s="17">
        <v>4.2658730158730229E-2</v>
      </c>
      <c r="Y3078" s="17">
        <v>-6.8610634648369473E-4</v>
      </c>
      <c r="Z3078" s="17">
        <v>-0.21693419693982918</v>
      </c>
      <c r="AA3078" s="17">
        <v>-0.13376623376623376</v>
      </c>
      <c r="AB3078" s="17">
        <v>6.5545243619489657E-2</v>
      </c>
      <c r="AC3078" s="17">
        <v>-0.21332335329341312</v>
      </c>
    </row>
    <row r="3079" spans="1:29" ht="12.75" customHeight="1" x14ac:dyDescent="0.2">
      <c r="A3079" s="19">
        <v>43130</v>
      </c>
      <c r="B3079" s="19">
        <v>42766</v>
      </c>
      <c r="C3079" s="19">
        <v>41310</v>
      </c>
      <c r="D3079" s="16" t="s">
        <v>4</v>
      </c>
      <c r="E3079" s="114">
        <v>14188</v>
      </c>
      <c r="F3079" s="115">
        <v>8691</v>
      </c>
      <c r="G3079" s="113">
        <v>2750</v>
      </c>
      <c r="H3079" s="113">
        <v>1734</v>
      </c>
      <c r="I3079" s="113">
        <v>1013</v>
      </c>
      <c r="J3079" s="112">
        <v>14340</v>
      </c>
      <c r="K3079" s="112">
        <v>8293</v>
      </c>
      <c r="L3079" s="112">
        <v>3324</v>
      </c>
      <c r="M3079" s="112">
        <v>1628</v>
      </c>
      <c r="N3079" s="113">
        <v>1095</v>
      </c>
      <c r="O3079" s="112">
        <v>15123</v>
      </c>
      <c r="P3079" s="112">
        <v>9267</v>
      </c>
      <c r="Q3079" s="112">
        <v>3169</v>
      </c>
      <c r="R3079" s="112">
        <v>1559</v>
      </c>
      <c r="S3079" s="113">
        <v>1128</v>
      </c>
      <c r="T3079" s="17">
        <v>-1.0599721059972089E-2</v>
      </c>
      <c r="U3079" s="17">
        <v>4.799228264801636E-2</v>
      </c>
      <c r="V3079" s="17">
        <v>-0.17268351383874847</v>
      </c>
      <c r="W3079" s="17">
        <v>6.5110565110565011E-2</v>
      </c>
      <c r="X3079" s="17">
        <v>-7.4885844748858399E-2</v>
      </c>
      <c r="Y3079" s="17">
        <v>-1.0599721059972089E-2</v>
      </c>
      <c r="Z3079" s="17">
        <v>6.7690417690417615E-2</v>
      </c>
      <c r="AA3079" s="17">
        <v>-0.16235150776728602</v>
      </c>
      <c r="AB3079" s="17">
        <v>-5.3493449781659375E-2</v>
      </c>
      <c r="AC3079" s="17">
        <v>-1.8410852713178327E-2</v>
      </c>
    </row>
    <row r="3080" spans="1:29" ht="12.75" customHeight="1" x14ac:dyDescent="0.2">
      <c r="A3080" s="19">
        <v>43131</v>
      </c>
      <c r="B3080" s="19">
        <v>42767</v>
      </c>
      <c r="C3080" s="19">
        <v>41311</v>
      </c>
      <c r="D3080" s="16" t="s">
        <v>5</v>
      </c>
      <c r="E3080" s="114">
        <v>18010</v>
      </c>
      <c r="F3080" s="115">
        <v>10266</v>
      </c>
      <c r="G3080" s="113">
        <v>3927</v>
      </c>
      <c r="H3080" s="113">
        <v>2281</v>
      </c>
      <c r="I3080" s="113">
        <v>1536</v>
      </c>
      <c r="J3080" s="112">
        <v>18154</v>
      </c>
      <c r="K3080" s="112">
        <v>10430</v>
      </c>
      <c r="L3080" s="112">
        <v>4393</v>
      </c>
      <c r="M3080" s="112">
        <v>1924</v>
      </c>
      <c r="N3080" s="113">
        <v>1407</v>
      </c>
      <c r="O3080" s="112">
        <v>15193</v>
      </c>
      <c r="P3080" s="112">
        <v>9379</v>
      </c>
      <c r="Q3080" s="112">
        <v>3020</v>
      </c>
      <c r="R3080" s="112">
        <v>1660</v>
      </c>
      <c r="S3080" s="113">
        <v>1134</v>
      </c>
      <c r="T3080" s="17">
        <v>-7.9321361683375446E-3</v>
      </c>
      <c r="U3080" s="17">
        <v>-1.5723873441994218E-2</v>
      </c>
      <c r="V3080" s="17">
        <v>-0.10607785112679258</v>
      </c>
      <c r="W3080" s="17">
        <v>0.18555093555093549</v>
      </c>
      <c r="X3080" s="17">
        <v>9.1684434968017037E-2</v>
      </c>
      <c r="Y3080" s="17">
        <v>-7.9321361683375446E-3</v>
      </c>
      <c r="Z3080" s="17">
        <v>7.0155321588658337E-2</v>
      </c>
      <c r="AA3080" s="17">
        <v>-5.7142857142857162E-2</v>
      </c>
      <c r="AB3080" s="17">
        <v>0.44093493367024639</v>
      </c>
      <c r="AC3080" s="17">
        <v>0.11385061638868743</v>
      </c>
    </row>
    <row r="3081" spans="1:29" ht="12.75" customHeight="1" x14ac:dyDescent="0.2">
      <c r="A3081" s="19">
        <v>43132</v>
      </c>
      <c r="B3081" s="19">
        <v>42768</v>
      </c>
      <c r="C3081" s="19">
        <v>41312</v>
      </c>
      <c r="D3081" s="16" t="s">
        <v>6</v>
      </c>
      <c r="E3081" s="114">
        <v>21507</v>
      </c>
      <c r="F3081" s="115">
        <v>11320</v>
      </c>
      <c r="G3081" s="113">
        <v>5458</v>
      </c>
      <c r="H3081" s="113">
        <v>2637</v>
      </c>
      <c r="I3081" s="113">
        <v>2092</v>
      </c>
      <c r="J3081" s="112">
        <v>18004</v>
      </c>
      <c r="K3081" s="112">
        <v>10415</v>
      </c>
      <c r="L3081" s="112">
        <v>4290</v>
      </c>
      <c r="M3081" s="112">
        <v>1971</v>
      </c>
      <c r="N3081" s="113">
        <v>1328</v>
      </c>
      <c r="O3081" s="112">
        <v>15997</v>
      </c>
      <c r="P3081" s="112">
        <v>10002</v>
      </c>
      <c r="Q3081" s="112">
        <v>3040</v>
      </c>
      <c r="R3081" s="112">
        <v>1610</v>
      </c>
      <c r="S3081" s="113">
        <v>1345</v>
      </c>
      <c r="T3081" s="17">
        <v>0.19456787380582097</v>
      </c>
      <c r="U3081" s="17">
        <v>8.6893903024483965E-2</v>
      </c>
      <c r="V3081" s="17">
        <v>0.27226107226107232</v>
      </c>
      <c r="W3081" s="17">
        <v>0.33789954337899553</v>
      </c>
      <c r="X3081" s="17">
        <v>0.57530120481927716</v>
      </c>
      <c r="Y3081" s="17">
        <v>0.19456787380582097</v>
      </c>
      <c r="Z3081" s="17">
        <v>0.15781937199549967</v>
      </c>
      <c r="AA3081" s="17">
        <v>0.41325737959606412</v>
      </c>
      <c r="AB3081" s="17">
        <v>0.39450026441036479</v>
      </c>
      <c r="AC3081" s="17">
        <v>0.77138018628281113</v>
      </c>
    </row>
    <row r="3082" spans="1:29" ht="12.75" customHeight="1" x14ac:dyDescent="0.2">
      <c r="A3082" s="19">
        <v>43133</v>
      </c>
      <c r="B3082" s="19">
        <v>42769</v>
      </c>
      <c r="C3082" s="19">
        <v>41313</v>
      </c>
      <c r="D3082" s="16" t="s">
        <v>7</v>
      </c>
      <c r="E3082" s="114">
        <v>21158</v>
      </c>
      <c r="F3082" s="115">
        <v>11298</v>
      </c>
      <c r="G3082" s="113">
        <v>5514</v>
      </c>
      <c r="H3082" s="113">
        <v>2487</v>
      </c>
      <c r="I3082" s="113">
        <v>1859</v>
      </c>
      <c r="J3082" s="112">
        <v>18385</v>
      </c>
      <c r="K3082" s="112">
        <v>10339</v>
      </c>
      <c r="L3082" s="112">
        <v>4323</v>
      </c>
      <c r="M3082" s="112">
        <v>2286</v>
      </c>
      <c r="N3082" s="113">
        <v>1437</v>
      </c>
      <c r="O3082" s="112">
        <v>17973</v>
      </c>
      <c r="P3082" s="112">
        <v>10612</v>
      </c>
      <c r="Q3082" s="112">
        <v>4224</v>
      </c>
      <c r="R3082" s="112">
        <v>1757</v>
      </c>
      <c r="S3082" s="113">
        <v>1380</v>
      </c>
      <c r="T3082" s="17">
        <v>0.15082948055480006</v>
      </c>
      <c r="U3082" s="17">
        <v>9.2755585646580929E-2</v>
      </c>
      <c r="V3082" s="17">
        <v>0.27550312283136713</v>
      </c>
      <c r="W3082" s="17">
        <v>8.7926509186351698E-2</v>
      </c>
      <c r="X3082" s="17">
        <v>0.29366736256089077</v>
      </c>
      <c r="Y3082" s="17">
        <v>0.15082948055480006</v>
      </c>
      <c r="Z3082" s="17">
        <v>0.12946116165150445</v>
      </c>
      <c r="AA3082" s="17">
        <v>0.27964724994198198</v>
      </c>
      <c r="AB3082" s="17">
        <v>0.27277379733879226</v>
      </c>
      <c r="AC3082" s="17">
        <v>0.3184397163120567</v>
      </c>
    </row>
    <row r="3083" spans="1:29" ht="12.75" customHeight="1" x14ac:dyDescent="0.2">
      <c r="A3083" s="19">
        <v>43134</v>
      </c>
      <c r="B3083" s="19">
        <v>42770</v>
      </c>
      <c r="C3083" s="19">
        <v>41314</v>
      </c>
      <c r="D3083" s="16" t="s">
        <v>1</v>
      </c>
      <c r="E3083" s="114">
        <v>22195</v>
      </c>
      <c r="F3083" s="115">
        <v>10465</v>
      </c>
      <c r="G3083" s="113">
        <v>6021</v>
      </c>
      <c r="H3083" s="113">
        <v>3071</v>
      </c>
      <c r="I3083" s="113">
        <v>2638</v>
      </c>
      <c r="J3083" s="112">
        <v>19442</v>
      </c>
      <c r="K3083" s="112">
        <v>10045</v>
      </c>
      <c r="L3083" s="112">
        <v>5039</v>
      </c>
      <c r="M3083" s="112">
        <v>2943</v>
      </c>
      <c r="N3083" s="113">
        <v>1415</v>
      </c>
      <c r="O3083" s="112">
        <v>18907</v>
      </c>
      <c r="P3083" s="112">
        <v>10388</v>
      </c>
      <c r="Q3083" s="112">
        <v>4473</v>
      </c>
      <c r="R3083" s="112">
        <v>2174</v>
      </c>
      <c r="S3083" s="113">
        <v>1872</v>
      </c>
      <c r="T3083" s="17">
        <v>0.14160065836848057</v>
      </c>
      <c r="U3083" s="17">
        <v>4.1811846689895571E-2</v>
      </c>
      <c r="V3083" s="17">
        <v>0.19487993649533641</v>
      </c>
      <c r="W3083" s="17">
        <v>4.3493034318722312E-2</v>
      </c>
      <c r="X3083" s="17">
        <v>0.86431095406360425</v>
      </c>
      <c r="Y3083" s="17">
        <v>0.14160065836848057</v>
      </c>
      <c r="Z3083" s="17">
        <v>4.4515420700668829E-2</v>
      </c>
      <c r="AA3083" s="17">
        <v>7.3262032085561479E-2</v>
      </c>
      <c r="AB3083" s="17">
        <v>0.36671117044948831</v>
      </c>
      <c r="AC3083" s="17">
        <v>0.36613153806317977</v>
      </c>
    </row>
    <row r="3084" spans="1:29" ht="12.75" customHeight="1" x14ac:dyDescent="0.2">
      <c r="A3084" s="19">
        <v>43135</v>
      </c>
      <c r="B3084" s="19">
        <v>42771</v>
      </c>
      <c r="C3084" s="19">
        <v>41315</v>
      </c>
      <c r="D3084" s="16" t="s">
        <v>2</v>
      </c>
      <c r="E3084" s="114">
        <v>18953</v>
      </c>
      <c r="F3084" s="115">
        <v>10348</v>
      </c>
      <c r="G3084" s="113">
        <v>4290</v>
      </c>
      <c r="H3084" s="113">
        <v>2494</v>
      </c>
      <c r="I3084" s="113">
        <v>1821</v>
      </c>
      <c r="J3084" s="112">
        <v>15485</v>
      </c>
      <c r="K3084" s="112">
        <v>9598</v>
      </c>
      <c r="L3084" s="112">
        <v>3657</v>
      </c>
      <c r="M3084" s="112">
        <v>1330</v>
      </c>
      <c r="N3084" s="113">
        <v>900</v>
      </c>
      <c r="O3084" s="112">
        <v>17769</v>
      </c>
      <c r="P3084" s="112">
        <v>10868</v>
      </c>
      <c r="Q3084" s="112">
        <v>3920</v>
      </c>
      <c r="R3084" s="112">
        <v>1700</v>
      </c>
      <c r="S3084" s="113">
        <v>1281</v>
      </c>
      <c r="T3084" s="17">
        <v>0.22395866968033573</v>
      </c>
      <c r="U3084" s="17">
        <v>7.8141279433215249E-2</v>
      </c>
      <c r="V3084" s="17">
        <v>0.17309269893355217</v>
      </c>
      <c r="W3084" s="17">
        <v>0.87518796992481196</v>
      </c>
      <c r="X3084" s="17">
        <v>1.0233333333333334</v>
      </c>
      <c r="Y3084" s="17">
        <v>0.22395866968033573</v>
      </c>
      <c r="Z3084" s="17">
        <v>0.1600896860986547</v>
      </c>
      <c r="AA3084" s="17">
        <v>0.20607253303345519</v>
      </c>
      <c r="AB3084" s="17">
        <v>0.42759015455065819</v>
      </c>
      <c r="AC3084" s="17">
        <v>0.33211411850768102</v>
      </c>
    </row>
    <row r="3085" spans="1:29" ht="12.75" customHeight="1" x14ac:dyDescent="0.2">
      <c r="A3085" s="19">
        <v>43136</v>
      </c>
      <c r="B3085" s="19">
        <v>42772</v>
      </c>
      <c r="C3085" s="19">
        <v>41316</v>
      </c>
      <c r="D3085" s="16" t="s">
        <v>3</v>
      </c>
      <c r="E3085" s="114">
        <v>18012</v>
      </c>
      <c r="F3085" s="115">
        <v>10064</v>
      </c>
      <c r="G3085" s="113">
        <v>4140</v>
      </c>
      <c r="H3085" s="113">
        <v>2285</v>
      </c>
      <c r="I3085" s="113">
        <v>1523</v>
      </c>
      <c r="J3085" s="112">
        <v>16142</v>
      </c>
      <c r="K3085" s="112">
        <v>9631</v>
      </c>
      <c r="L3085" s="112">
        <v>3805</v>
      </c>
      <c r="M3085" s="112">
        <v>1607</v>
      </c>
      <c r="N3085" s="113">
        <v>1099</v>
      </c>
      <c r="O3085" s="112">
        <v>16967</v>
      </c>
      <c r="P3085" s="112">
        <v>10325</v>
      </c>
      <c r="Q3085" s="112">
        <v>3587</v>
      </c>
      <c r="R3085" s="112">
        <v>1857</v>
      </c>
      <c r="S3085" s="113">
        <v>1198</v>
      </c>
      <c r="T3085" s="17">
        <v>0.11584685912526327</v>
      </c>
      <c r="U3085" s="17">
        <v>4.495898660575226E-2</v>
      </c>
      <c r="V3085" s="17">
        <v>8.8042049934296873E-2</v>
      </c>
      <c r="W3085" s="17">
        <v>0.42190416925948981</v>
      </c>
      <c r="X3085" s="17">
        <v>0.38580527752502269</v>
      </c>
      <c r="Y3085" s="17">
        <v>0.11584685912526327</v>
      </c>
      <c r="Z3085" s="17">
        <v>-2.9227356033568075E-2</v>
      </c>
      <c r="AA3085" s="17">
        <v>9.206014244262728E-2</v>
      </c>
      <c r="AB3085" s="17">
        <v>0.19072433559145385</v>
      </c>
      <c r="AC3085" s="17">
        <v>0.41018518518518521</v>
      </c>
    </row>
    <row r="3086" spans="1:29" ht="12.75" customHeight="1" x14ac:dyDescent="0.2">
      <c r="A3086" s="19">
        <v>43137</v>
      </c>
      <c r="B3086" s="19">
        <v>42773</v>
      </c>
      <c r="C3086" s="19">
        <v>41317</v>
      </c>
      <c r="D3086" s="16" t="s">
        <v>4</v>
      </c>
      <c r="E3086" s="114">
        <v>17330</v>
      </c>
      <c r="F3086" s="115">
        <v>10076</v>
      </c>
      <c r="G3086" s="113">
        <v>3825</v>
      </c>
      <c r="H3086" s="113">
        <v>1891</v>
      </c>
      <c r="I3086" s="113">
        <v>1538</v>
      </c>
      <c r="J3086" s="112">
        <v>15635</v>
      </c>
      <c r="K3086" s="112">
        <v>9384</v>
      </c>
      <c r="L3086" s="112">
        <v>3433</v>
      </c>
      <c r="M3086" s="112">
        <v>1592</v>
      </c>
      <c r="N3086" s="113">
        <v>1226</v>
      </c>
      <c r="O3086" s="112">
        <v>16197</v>
      </c>
      <c r="P3086" s="112">
        <v>9774</v>
      </c>
      <c r="Q3086" s="112">
        <v>3438</v>
      </c>
      <c r="R3086" s="112">
        <v>1707</v>
      </c>
      <c r="S3086" s="113">
        <v>1278</v>
      </c>
      <c r="T3086" s="17">
        <v>0.10841061720498879</v>
      </c>
      <c r="U3086" s="17">
        <v>7.3742540494458719E-2</v>
      </c>
      <c r="V3086" s="17">
        <v>0.11418584328575587</v>
      </c>
      <c r="W3086" s="17">
        <v>0.18781407035175879</v>
      </c>
      <c r="X3086" s="17">
        <v>0.25448613376835238</v>
      </c>
      <c r="Y3086" s="17">
        <v>0.10841061720498879</v>
      </c>
      <c r="Z3086" s="17">
        <v>-4.3024028872637454E-2</v>
      </c>
      <c r="AA3086" s="17">
        <v>-2.2489138768208572E-2</v>
      </c>
      <c r="AB3086" s="17">
        <v>-1.0565240359218242E-3</v>
      </c>
      <c r="AC3086" s="17">
        <v>0.16869300911854102</v>
      </c>
    </row>
    <row r="3087" spans="1:29" ht="12.75" customHeight="1" x14ac:dyDescent="0.2">
      <c r="A3087" s="19">
        <v>43138</v>
      </c>
      <c r="B3087" s="19">
        <v>42774</v>
      </c>
      <c r="C3087" s="19">
        <v>41318</v>
      </c>
      <c r="D3087" s="16" t="s">
        <v>5</v>
      </c>
      <c r="E3087" s="114">
        <v>18391</v>
      </c>
      <c r="F3087" s="115">
        <v>10719</v>
      </c>
      <c r="G3087" s="113">
        <v>4004</v>
      </c>
      <c r="H3087" s="113">
        <v>2142</v>
      </c>
      <c r="I3087" s="113">
        <v>1526</v>
      </c>
      <c r="J3087" s="112">
        <v>17943</v>
      </c>
      <c r="K3087" s="112">
        <v>10372</v>
      </c>
      <c r="L3087" s="112">
        <v>4576</v>
      </c>
      <c r="M3087" s="112">
        <v>1805</v>
      </c>
      <c r="N3087" s="113">
        <v>1190</v>
      </c>
      <c r="O3087" s="112">
        <v>16666</v>
      </c>
      <c r="P3087" s="112">
        <v>9619</v>
      </c>
      <c r="Q3087" s="112">
        <v>3883</v>
      </c>
      <c r="R3087" s="112">
        <v>1738</v>
      </c>
      <c r="S3087" s="113">
        <v>1426</v>
      </c>
      <c r="T3087" s="17">
        <v>2.4967954076798859E-2</v>
      </c>
      <c r="U3087" s="17">
        <v>3.3455456999614386E-2</v>
      </c>
      <c r="V3087" s="17">
        <v>-0.125</v>
      </c>
      <c r="W3087" s="17">
        <v>0.18670360110803319</v>
      </c>
      <c r="X3087" s="17">
        <v>0.2823529411764707</v>
      </c>
      <c r="Y3087" s="17">
        <v>2.4967954076798859E-2</v>
      </c>
      <c r="Z3087" s="17">
        <v>-5.3342753687185329E-2</v>
      </c>
      <c r="AA3087" s="17">
        <v>-4.0498442367601251E-2</v>
      </c>
      <c r="AB3087" s="17">
        <v>0.25556858147713957</v>
      </c>
      <c r="AC3087" s="17">
        <v>4.0927694406548421E-2</v>
      </c>
    </row>
    <row r="3088" spans="1:29" ht="12.75" customHeight="1" x14ac:dyDescent="0.2">
      <c r="A3088" s="19">
        <v>43139</v>
      </c>
      <c r="B3088" s="19">
        <v>42775</v>
      </c>
      <c r="C3088" s="19">
        <v>41319</v>
      </c>
      <c r="D3088" s="16" t="s">
        <v>6</v>
      </c>
      <c r="E3088" s="114">
        <v>21136</v>
      </c>
      <c r="F3088" s="115">
        <v>11319</v>
      </c>
      <c r="G3088" s="113">
        <v>5192</v>
      </c>
      <c r="H3088" s="113">
        <v>2574</v>
      </c>
      <c r="I3088" s="113">
        <v>2051</v>
      </c>
      <c r="J3088" s="112">
        <v>17397</v>
      </c>
      <c r="K3088" s="112">
        <v>10472</v>
      </c>
      <c r="L3088" s="112">
        <v>3745</v>
      </c>
      <c r="M3088" s="112">
        <v>1900</v>
      </c>
      <c r="N3088" s="113">
        <v>1280</v>
      </c>
      <c r="O3088" s="112">
        <v>18610</v>
      </c>
      <c r="P3088" s="112">
        <v>10771</v>
      </c>
      <c r="Q3088" s="112">
        <v>4550</v>
      </c>
      <c r="R3088" s="112">
        <v>1825</v>
      </c>
      <c r="S3088" s="113">
        <v>1464</v>
      </c>
      <c r="T3088" s="17">
        <v>0.21492211300798991</v>
      </c>
      <c r="U3088" s="17">
        <v>8.0882352941176405E-2</v>
      </c>
      <c r="V3088" s="17">
        <v>0.38638184245660878</v>
      </c>
      <c r="W3088" s="17">
        <v>0.35473684210526324</v>
      </c>
      <c r="X3088" s="17">
        <v>0.60234374999999996</v>
      </c>
      <c r="Y3088" s="17">
        <v>0.21492211300798991</v>
      </c>
      <c r="Z3088" s="17">
        <v>-6.0585940741970323E-2</v>
      </c>
      <c r="AA3088" s="17">
        <v>2.4265141053462225E-2</v>
      </c>
      <c r="AB3088" s="17">
        <v>0.14552736982643522</v>
      </c>
      <c r="AC3088" s="17">
        <v>0.33441769681197142</v>
      </c>
    </row>
    <row r="3089" spans="1:29" ht="12.75" customHeight="1" x14ac:dyDescent="0.2">
      <c r="A3089" s="19">
        <v>43140</v>
      </c>
      <c r="B3089" s="19">
        <v>42776</v>
      </c>
      <c r="C3089" s="19">
        <v>41320</v>
      </c>
      <c r="D3089" s="16" t="s">
        <v>7</v>
      </c>
      <c r="E3089" s="114">
        <v>21326</v>
      </c>
      <c r="F3089" s="115">
        <v>11309</v>
      </c>
      <c r="G3089" s="113">
        <v>5222</v>
      </c>
      <c r="H3089" s="113">
        <v>2690</v>
      </c>
      <c r="I3089" s="113">
        <v>2105</v>
      </c>
      <c r="J3089" s="112">
        <v>20074</v>
      </c>
      <c r="K3089" s="112">
        <v>11534</v>
      </c>
      <c r="L3089" s="112">
        <v>4486</v>
      </c>
      <c r="M3089" s="112">
        <v>2404</v>
      </c>
      <c r="N3089" s="113">
        <v>1650</v>
      </c>
      <c r="O3089" s="112">
        <v>19660</v>
      </c>
      <c r="P3089" s="112">
        <v>11486</v>
      </c>
      <c r="Q3089" s="112">
        <v>4660</v>
      </c>
      <c r="R3089" s="112">
        <v>1996</v>
      </c>
      <c r="S3089" s="113">
        <v>1518</v>
      </c>
      <c r="T3089" s="17">
        <v>6.2369233834811189E-2</v>
      </c>
      <c r="U3089" s="17">
        <v>-1.95075429165944E-2</v>
      </c>
      <c r="V3089" s="17">
        <v>0.16406598305840392</v>
      </c>
      <c r="W3089" s="17">
        <v>0.1189683860232944</v>
      </c>
      <c r="X3089" s="17">
        <v>0.27575757575757587</v>
      </c>
      <c r="Y3089" s="17">
        <v>6.2369233834811189E-2</v>
      </c>
      <c r="Z3089" s="17">
        <v>-0.12752661626292239</v>
      </c>
      <c r="AA3089" s="17">
        <v>-9.1510090466249139E-2</v>
      </c>
      <c r="AB3089" s="17">
        <v>0.30014499758337365</v>
      </c>
      <c r="AC3089" s="17">
        <v>0.52315484804630974</v>
      </c>
    </row>
    <row r="3090" spans="1:29" ht="12.75" customHeight="1" x14ac:dyDescent="0.2">
      <c r="A3090" s="19">
        <v>43141</v>
      </c>
      <c r="B3090" s="19">
        <v>42777</v>
      </c>
      <c r="C3090" s="19">
        <v>41321</v>
      </c>
      <c r="D3090" s="16" t="s">
        <v>1</v>
      </c>
      <c r="E3090" s="114">
        <v>23077</v>
      </c>
      <c r="F3090" s="115">
        <v>11490</v>
      </c>
      <c r="G3090" s="113">
        <v>5921</v>
      </c>
      <c r="H3090" s="113">
        <v>3462</v>
      </c>
      <c r="I3090" s="113">
        <v>2204</v>
      </c>
      <c r="J3090" s="112">
        <v>21298</v>
      </c>
      <c r="K3090" s="112">
        <v>11133</v>
      </c>
      <c r="L3090" s="112">
        <v>5578</v>
      </c>
      <c r="M3090" s="112">
        <v>3062</v>
      </c>
      <c r="N3090" s="113">
        <v>1525</v>
      </c>
      <c r="O3090" s="112">
        <v>21409</v>
      </c>
      <c r="P3090" s="112">
        <v>11838</v>
      </c>
      <c r="Q3090" s="112">
        <v>5127</v>
      </c>
      <c r="R3090" s="112">
        <v>2411</v>
      </c>
      <c r="S3090" s="113">
        <v>2033</v>
      </c>
      <c r="T3090" s="17">
        <v>8.3528969856324631E-2</v>
      </c>
      <c r="U3090" s="17">
        <v>3.2066828348154219E-2</v>
      </c>
      <c r="V3090" s="17">
        <v>6.1491574040874797E-2</v>
      </c>
      <c r="W3090" s="17">
        <v>0.13063357282821686</v>
      </c>
      <c r="X3090" s="17">
        <v>0.44524590163934419</v>
      </c>
      <c r="Y3090" s="17">
        <v>8.3528969856324631E-2</v>
      </c>
      <c r="Z3090" s="17">
        <v>-4.9549176937711992E-2</v>
      </c>
      <c r="AA3090" s="17">
        <v>-3.9110678351184647E-2</v>
      </c>
      <c r="AB3090" s="17">
        <v>0.10254777070063703</v>
      </c>
      <c r="AC3090" s="17">
        <v>-3.2484635645302906E-2</v>
      </c>
    </row>
    <row r="3091" spans="1:29" ht="12.75" customHeight="1" x14ac:dyDescent="0.2">
      <c r="A3091" s="19">
        <v>43142</v>
      </c>
      <c r="B3091" s="19">
        <v>42778</v>
      </c>
      <c r="C3091" s="19">
        <v>41322</v>
      </c>
      <c r="D3091" s="16" t="s">
        <v>2</v>
      </c>
      <c r="E3091" s="114">
        <v>20761</v>
      </c>
      <c r="F3091" s="115">
        <v>11607</v>
      </c>
      <c r="G3091" s="113">
        <v>4933</v>
      </c>
      <c r="H3091" s="113">
        <v>2389</v>
      </c>
      <c r="I3091" s="113">
        <v>1832</v>
      </c>
      <c r="J3091" s="112">
        <v>19088</v>
      </c>
      <c r="K3091" s="112">
        <v>11398</v>
      </c>
      <c r="L3091" s="112">
        <v>4246</v>
      </c>
      <c r="M3091" s="112">
        <v>2021</v>
      </c>
      <c r="N3091" s="113">
        <v>1423</v>
      </c>
      <c r="O3091" s="112">
        <v>19568</v>
      </c>
      <c r="P3091" s="112">
        <v>11441</v>
      </c>
      <c r="Q3091" s="112">
        <v>4666</v>
      </c>
      <c r="R3091" s="112">
        <v>1918</v>
      </c>
      <c r="S3091" s="113">
        <v>1543</v>
      </c>
      <c r="T3091" s="17">
        <v>8.7646689019279078E-2</v>
      </c>
      <c r="U3091" s="17">
        <v>1.8336550271977448E-2</v>
      </c>
      <c r="V3091" s="17">
        <v>0.16179934055581735</v>
      </c>
      <c r="W3091" s="17">
        <v>0.18208807521029202</v>
      </c>
      <c r="X3091" s="17">
        <v>0.28742094167252286</v>
      </c>
      <c r="Y3091" s="17">
        <v>8.7646689019279078E-2</v>
      </c>
      <c r="Z3091" s="17">
        <v>-6.3350740518791637E-3</v>
      </c>
      <c r="AA3091" s="17">
        <v>-1.6154766653370567E-2</v>
      </c>
      <c r="AB3091" s="17">
        <v>2.5321888412017213E-2</v>
      </c>
      <c r="AC3091" s="17">
        <v>0.17662170841361591</v>
      </c>
    </row>
    <row r="3092" spans="1:29" ht="12.75" customHeight="1" x14ac:dyDescent="0.2">
      <c r="A3092" s="19">
        <v>43143</v>
      </c>
      <c r="B3092" s="19">
        <v>42779</v>
      </c>
      <c r="C3092" s="19">
        <v>41323</v>
      </c>
      <c r="D3092" s="16" t="s">
        <v>3</v>
      </c>
      <c r="E3092" s="114">
        <v>19310</v>
      </c>
      <c r="F3092" s="115">
        <v>10719</v>
      </c>
      <c r="G3092" s="113">
        <v>4215</v>
      </c>
      <c r="H3092" s="113">
        <v>2407</v>
      </c>
      <c r="I3092" s="113">
        <v>1969</v>
      </c>
      <c r="J3092" s="112">
        <v>17632</v>
      </c>
      <c r="K3092" s="112">
        <v>10326</v>
      </c>
      <c r="L3092" s="112">
        <v>3947</v>
      </c>
      <c r="M3092" s="112">
        <v>1963</v>
      </c>
      <c r="N3092" s="113">
        <v>1396</v>
      </c>
      <c r="O3092" s="112">
        <v>19456</v>
      </c>
      <c r="P3092" s="112">
        <v>11314</v>
      </c>
      <c r="Q3092" s="112">
        <v>4691</v>
      </c>
      <c r="R3092" s="112">
        <v>2019</v>
      </c>
      <c r="S3092" s="113">
        <v>1432</v>
      </c>
      <c r="T3092" s="17">
        <v>9.5167876588021727E-2</v>
      </c>
      <c r="U3092" s="17">
        <v>3.8059267867518898E-2</v>
      </c>
      <c r="V3092" s="17">
        <v>6.7899670635926057E-2</v>
      </c>
      <c r="W3092" s="17">
        <v>0.22618441161487524</v>
      </c>
      <c r="X3092" s="17">
        <v>0.41045845272206294</v>
      </c>
      <c r="Y3092" s="17">
        <v>9.5167876588021727E-2</v>
      </c>
      <c r="Z3092" s="17">
        <v>-0.11266556291390728</v>
      </c>
      <c r="AA3092" s="17">
        <v>-0.11281835403073037</v>
      </c>
      <c r="AB3092" s="17">
        <v>0.23309426229508201</v>
      </c>
      <c r="AC3092" s="17">
        <v>0.41146953405017928</v>
      </c>
    </row>
    <row r="3093" spans="1:29" ht="12.75" customHeight="1" x14ac:dyDescent="0.2">
      <c r="A3093" s="19">
        <v>43144</v>
      </c>
      <c r="B3093" s="19">
        <v>42780</v>
      </c>
      <c r="C3093" s="19">
        <v>41324</v>
      </c>
      <c r="D3093" s="16" t="s">
        <v>4</v>
      </c>
      <c r="E3093" s="114">
        <v>19338</v>
      </c>
      <c r="F3093" s="115">
        <v>11092</v>
      </c>
      <c r="G3093" s="113">
        <v>4347</v>
      </c>
      <c r="H3093" s="113">
        <v>2128</v>
      </c>
      <c r="I3093" s="113">
        <v>1771</v>
      </c>
      <c r="J3093" s="112">
        <v>16551</v>
      </c>
      <c r="K3093" s="112">
        <v>9695</v>
      </c>
      <c r="L3093" s="112">
        <v>4002</v>
      </c>
      <c r="M3093" s="112">
        <v>1795</v>
      </c>
      <c r="N3093" s="113">
        <v>1059</v>
      </c>
      <c r="O3093" s="112">
        <v>16332</v>
      </c>
      <c r="P3093" s="112">
        <v>10351</v>
      </c>
      <c r="Q3093" s="112">
        <v>2952</v>
      </c>
      <c r="R3093" s="112">
        <v>1644</v>
      </c>
      <c r="S3093" s="113">
        <v>1385</v>
      </c>
      <c r="T3093" s="17">
        <v>0.16838861700199392</v>
      </c>
      <c r="U3093" s="17">
        <v>0.14409489427539968</v>
      </c>
      <c r="V3093" s="17">
        <v>8.6206896551724199E-2</v>
      </c>
      <c r="W3093" s="17">
        <v>0.18551532033426188</v>
      </c>
      <c r="X3093" s="17">
        <v>0.67233238904627002</v>
      </c>
      <c r="Y3093" s="17">
        <v>0.16838861700199392</v>
      </c>
      <c r="Z3093" s="17">
        <v>7.1173346209560506E-2</v>
      </c>
      <c r="AA3093" s="17">
        <v>9.7450138853824697E-2</v>
      </c>
      <c r="AB3093" s="17">
        <v>-8.2363087537731805E-2</v>
      </c>
      <c r="AC3093" s="17">
        <v>0.49325463743676212</v>
      </c>
    </row>
    <row r="3094" spans="1:29" ht="12.75" customHeight="1" x14ac:dyDescent="0.2">
      <c r="A3094" s="19">
        <v>43145</v>
      </c>
      <c r="B3094" s="19">
        <v>42781</v>
      </c>
      <c r="C3094" s="19">
        <v>41325</v>
      </c>
      <c r="D3094" s="16" t="s">
        <v>5</v>
      </c>
      <c r="E3094" s="114">
        <v>21496</v>
      </c>
      <c r="F3094" s="115">
        <v>11882</v>
      </c>
      <c r="G3094" s="113">
        <v>5165</v>
      </c>
      <c r="H3094" s="113">
        <v>2440</v>
      </c>
      <c r="I3094" s="113">
        <v>2009</v>
      </c>
      <c r="J3094" s="112">
        <v>19775</v>
      </c>
      <c r="K3094" s="112">
        <v>11396</v>
      </c>
      <c r="L3094" s="112">
        <v>5094</v>
      </c>
      <c r="M3094" s="112">
        <v>2002</v>
      </c>
      <c r="N3094" s="113">
        <v>1283</v>
      </c>
      <c r="O3094" s="112">
        <v>16590</v>
      </c>
      <c r="P3094" s="112">
        <v>10437</v>
      </c>
      <c r="Q3094" s="112">
        <v>3378</v>
      </c>
      <c r="R3094" s="112">
        <v>1593</v>
      </c>
      <c r="S3094" s="113">
        <v>1182</v>
      </c>
      <c r="T3094" s="17">
        <v>8.7029077117572795E-2</v>
      </c>
      <c r="U3094" s="17">
        <v>4.2646542646542551E-2</v>
      </c>
      <c r="V3094" s="17">
        <v>1.3937966234786048E-2</v>
      </c>
      <c r="W3094" s="17">
        <v>0.21878121878121881</v>
      </c>
      <c r="X3094" s="17">
        <v>0.56586126266562742</v>
      </c>
      <c r="Y3094" s="17">
        <v>8.7029077117572795E-2</v>
      </c>
      <c r="Z3094" s="17">
        <v>5.2808789650894861E-2</v>
      </c>
      <c r="AA3094" s="17">
        <v>0.16696791685494805</v>
      </c>
      <c r="AB3094" s="17">
        <v>0.3754227733934612</v>
      </c>
      <c r="AC3094" s="17">
        <v>0.4258339247693399</v>
      </c>
    </row>
    <row r="3095" spans="1:29" ht="12.75" customHeight="1" x14ac:dyDescent="0.2">
      <c r="A3095" s="19">
        <v>43146</v>
      </c>
      <c r="B3095" s="19">
        <v>42782</v>
      </c>
      <c r="C3095" s="19">
        <v>41326</v>
      </c>
      <c r="D3095" s="16" t="s">
        <v>6</v>
      </c>
      <c r="E3095" s="114">
        <v>23421</v>
      </c>
      <c r="F3095" s="115">
        <v>11942</v>
      </c>
      <c r="G3095" s="113">
        <v>6008</v>
      </c>
      <c r="H3095" s="113">
        <v>2779</v>
      </c>
      <c r="I3095" s="113">
        <v>2692</v>
      </c>
      <c r="J3095" s="112">
        <v>20582</v>
      </c>
      <c r="K3095" s="112">
        <v>11810</v>
      </c>
      <c r="L3095" s="112">
        <v>4982</v>
      </c>
      <c r="M3095" s="112">
        <v>2447</v>
      </c>
      <c r="N3095" s="113">
        <v>1343</v>
      </c>
      <c r="O3095" s="112">
        <v>17186</v>
      </c>
      <c r="P3095" s="112">
        <v>10744</v>
      </c>
      <c r="Q3095" s="112">
        <v>3515</v>
      </c>
      <c r="R3095" s="112">
        <v>1531</v>
      </c>
      <c r="S3095" s="113">
        <v>1396</v>
      </c>
      <c r="T3095" s="17">
        <v>0.13793606063550667</v>
      </c>
      <c r="U3095" s="17">
        <v>1.1176968670618015E-2</v>
      </c>
      <c r="V3095" s="17">
        <v>0.20594138900040138</v>
      </c>
      <c r="W3095" s="17">
        <v>0.13567633837351867</v>
      </c>
      <c r="X3095" s="17">
        <v>1.0044676098287417</v>
      </c>
      <c r="Y3095" s="17">
        <v>0.13793606063550667</v>
      </c>
      <c r="Z3095" s="17">
        <v>7.33417220923962E-2</v>
      </c>
      <c r="AA3095" s="17">
        <v>0.46465138956606533</v>
      </c>
      <c r="AB3095" s="17">
        <v>0.2883634677793232</v>
      </c>
      <c r="AC3095" s="17">
        <v>1.0549618320610685</v>
      </c>
    </row>
    <row r="3096" spans="1:29" ht="12.75" customHeight="1" x14ac:dyDescent="0.2">
      <c r="A3096" s="19">
        <v>43147</v>
      </c>
      <c r="B3096" s="19">
        <v>42783</v>
      </c>
      <c r="C3096" s="19">
        <v>41327</v>
      </c>
      <c r="D3096" s="16" t="s">
        <v>7</v>
      </c>
      <c r="E3096" s="114">
        <v>24312</v>
      </c>
      <c r="F3096" s="115">
        <v>12600</v>
      </c>
      <c r="G3096" s="113">
        <v>5819</v>
      </c>
      <c r="H3096" s="113">
        <v>3365</v>
      </c>
      <c r="I3096" s="113">
        <v>2528</v>
      </c>
      <c r="J3096" s="112">
        <v>19188</v>
      </c>
      <c r="K3096" s="112">
        <v>9821</v>
      </c>
      <c r="L3096" s="112">
        <v>4908</v>
      </c>
      <c r="M3096" s="112">
        <v>3081</v>
      </c>
      <c r="N3096" s="113">
        <v>1378</v>
      </c>
      <c r="O3096" s="112">
        <v>17350</v>
      </c>
      <c r="P3096" s="112">
        <v>10646</v>
      </c>
      <c r="Q3096" s="112">
        <v>3591</v>
      </c>
      <c r="R3096" s="112">
        <v>1795</v>
      </c>
      <c r="S3096" s="113">
        <v>1318</v>
      </c>
      <c r="T3096" s="17">
        <v>0.26704190118824256</v>
      </c>
      <c r="U3096" s="17">
        <v>0.28296507483962929</v>
      </c>
      <c r="V3096" s="17">
        <v>0.18561532192339047</v>
      </c>
      <c r="W3096" s="17">
        <v>9.2177864329763048E-2</v>
      </c>
      <c r="X3096" s="17">
        <v>0.83454281567489108</v>
      </c>
      <c r="Y3096" s="17">
        <v>0.26704190118824256</v>
      </c>
      <c r="Z3096" s="17">
        <v>0.19047619047619047</v>
      </c>
      <c r="AA3096" s="17">
        <v>0.32732664233576636</v>
      </c>
      <c r="AB3096" s="17">
        <v>0.59252247988641749</v>
      </c>
      <c r="AC3096" s="17">
        <v>0.76290097629009757</v>
      </c>
    </row>
    <row r="3097" spans="1:29" ht="12.75" customHeight="1" x14ac:dyDescent="0.2">
      <c r="A3097" s="19">
        <v>43148</v>
      </c>
      <c r="B3097" s="19">
        <v>42784</v>
      </c>
      <c r="C3097" s="19">
        <v>41328</v>
      </c>
      <c r="D3097" s="16" t="s">
        <v>1</v>
      </c>
      <c r="E3097" s="114">
        <v>25041</v>
      </c>
      <c r="F3097" s="115">
        <v>12461</v>
      </c>
      <c r="G3097" s="113">
        <v>6297</v>
      </c>
      <c r="H3097" s="113">
        <v>3933</v>
      </c>
      <c r="I3097" s="113">
        <v>2350</v>
      </c>
      <c r="J3097" s="112">
        <v>23940</v>
      </c>
      <c r="K3097" s="112">
        <v>12337</v>
      </c>
      <c r="L3097" s="112">
        <v>6324</v>
      </c>
      <c r="M3097" s="112">
        <v>3417</v>
      </c>
      <c r="N3097" s="113">
        <v>1862</v>
      </c>
      <c r="O3097" s="112">
        <v>20589</v>
      </c>
      <c r="P3097" s="112">
        <v>11422</v>
      </c>
      <c r="Q3097" s="112">
        <v>5209</v>
      </c>
      <c r="R3097" s="112">
        <v>2237</v>
      </c>
      <c r="S3097" s="113">
        <v>1721</v>
      </c>
      <c r="T3097" s="17">
        <v>4.5989974937343359E-2</v>
      </c>
      <c r="U3097" s="17">
        <v>1.0051065899327138E-2</v>
      </c>
      <c r="V3097" s="17">
        <v>-4.2694497153700217E-3</v>
      </c>
      <c r="W3097" s="17">
        <v>0.15100965759438112</v>
      </c>
      <c r="X3097" s="17">
        <v>0.26208378088077344</v>
      </c>
      <c r="Y3097" s="17">
        <v>4.5989974937343359E-2</v>
      </c>
      <c r="Z3097" s="17">
        <v>0.15091899879929804</v>
      </c>
      <c r="AA3097" s="17">
        <v>3.9108910891089144E-2</v>
      </c>
      <c r="AB3097" s="17">
        <v>0.67575628461866222</v>
      </c>
      <c r="AC3097" s="17">
        <v>7.5022872827081422E-2</v>
      </c>
    </row>
    <row r="3098" spans="1:29" ht="12.75" customHeight="1" x14ac:dyDescent="0.2">
      <c r="A3098" s="19">
        <v>43149</v>
      </c>
      <c r="B3098" s="19">
        <v>42785</v>
      </c>
      <c r="C3098" s="19">
        <v>41329</v>
      </c>
      <c r="D3098" s="16" t="s">
        <v>2</v>
      </c>
      <c r="E3098" s="114">
        <v>24255</v>
      </c>
      <c r="F3098" s="115">
        <v>12519</v>
      </c>
      <c r="G3098" s="113">
        <v>5936</v>
      </c>
      <c r="H3098" s="113">
        <v>3361</v>
      </c>
      <c r="I3098" s="113">
        <v>2439</v>
      </c>
      <c r="J3098" s="112">
        <v>21511</v>
      </c>
      <c r="K3098" s="112">
        <v>11955</v>
      </c>
      <c r="L3098" s="112">
        <v>5308</v>
      </c>
      <c r="M3098" s="112">
        <v>2749</v>
      </c>
      <c r="N3098" s="113">
        <v>1499</v>
      </c>
      <c r="O3098" s="112">
        <v>17437</v>
      </c>
      <c r="P3098" s="112">
        <v>10729</v>
      </c>
      <c r="Q3098" s="112">
        <v>3878</v>
      </c>
      <c r="R3098" s="112">
        <v>1561</v>
      </c>
      <c r="S3098" s="113">
        <v>1269</v>
      </c>
      <c r="T3098" s="17">
        <v>0.1275626423690206</v>
      </c>
      <c r="U3098" s="17">
        <v>4.7176913425345024E-2</v>
      </c>
      <c r="V3098" s="17">
        <v>0.11831198191409187</v>
      </c>
      <c r="W3098" s="17">
        <v>0.22262640960349223</v>
      </c>
      <c r="X3098" s="17">
        <v>0.62708472314876595</v>
      </c>
      <c r="Y3098" s="17">
        <v>0.1275626423690206</v>
      </c>
      <c r="Z3098" s="17">
        <v>0.15809435707678077</v>
      </c>
      <c r="AA3098" s="17">
        <v>0.57998402981101949</v>
      </c>
      <c r="AB3098" s="17">
        <v>1.0632289748311847</v>
      </c>
      <c r="AC3098" s="17">
        <v>0.4414893617021276</v>
      </c>
    </row>
    <row r="3099" spans="1:29" ht="12.75" customHeight="1" x14ac:dyDescent="0.2">
      <c r="A3099" s="19">
        <v>43150</v>
      </c>
      <c r="B3099" s="19">
        <v>42786</v>
      </c>
      <c r="C3099" s="19">
        <v>41330</v>
      </c>
      <c r="D3099" s="16" t="s">
        <v>3</v>
      </c>
      <c r="E3099" s="114">
        <v>22513</v>
      </c>
      <c r="F3099" s="115">
        <v>12354</v>
      </c>
      <c r="G3099" s="113">
        <v>5486</v>
      </c>
      <c r="H3099" s="113">
        <v>2938</v>
      </c>
      <c r="I3099" s="113">
        <v>1735</v>
      </c>
      <c r="J3099" s="112">
        <v>18913</v>
      </c>
      <c r="K3099" s="112">
        <v>11460</v>
      </c>
      <c r="L3099" s="112">
        <v>4070</v>
      </c>
      <c r="M3099" s="112">
        <v>2132</v>
      </c>
      <c r="N3099" s="113">
        <v>1251</v>
      </c>
      <c r="O3099" s="112">
        <v>16444</v>
      </c>
      <c r="P3099" s="112">
        <v>10144</v>
      </c>
      <c r="Q3099" s="112">
        <v>3600</v>
      </c>
      <c r="R3099" s="112">
        <v>1631</v>
      </c>
      <c r="S3099" s="113">
        <v>1069</v>
      </c>
      <c r="T3099" s="17">
        <v>0.19034526516152916</v>
      </c>
      <c r="U3099" s="17">
        <v>7.801047120418847E-2</v>
      </c>
      <c r="V3099" s="17">
        <v>0.34791154791154799</v>
      </c>
      <c r="W3099" s="17">
        <v>0.37804878048780477</v>
      </c>
      <c r="X3099" s="17">
        <v>0.38689048760991196</v>
      </c>
      <c r="Y3099" s="17">
        <v>0.19034526516152916</v>
      </c>
      <c r="Z3099" s="17">
        <v>0.17388825541619157</v>
      </c>
      <c r="AA3099" s="17">
        <v>0.41282513520473851</v>
      </c>
      <c r="AB3099" s="17">
        <v>0.74673008323424495</v>
      </c>
      <c r="AC3099" s="17">
        <v>0.45553691275167796</v>
      </c>
    </row>
    <row r="3100" spans="1:29" ht="12.75" customHeight="1" x14ac:dyDescent="0.2">
      <c r="A3100" s="19">
        <v>43151</v>
      </c>
      <c r="B3100" s="19">
        <v>42787</v>
      </c>
      <c r="C3100" s="19">
        <v>41331</v>
      </c>
      <c r="D3100" s="16" t="s">
        <v>4</v>
      </c>
      <c r="E3100" s="114">
        <v>20484</v>
      </c>
      <c r="F3100" s="115">
        <v>11958</v>
      </c>
      <c r="G3100" s="113">
        <v>4578</v>
      </c>
      <c r="H3100" s="113">
        <v>2426</v>
      </c>
      <c r="I3100" s="113">
        <v>1522</v>
      </c>
      <c r="J3100" s="112">
        <v>18390</v>
      </c>
      <c r="K3100" s="112">
        <v>10825</v>
      </c>
      <c r="L3100" s="112">
        <v>4286</v>
      </c>
      <c r="M3100" s="112">
        <v>1836</v>
      </c>
      <c r="N3100" s="113">
        <v>1443</v>
      </c>
      <c r="O3100" s="112">
        <v>13596</v>
      </c>
      <c r="P3100" s="112">
        <v>8671</v>
      </c>
      <c r="Q3100" s="112">
        <v>2557</v>
      </c>
      <c r="R3100" s="112">
        <v>1503</v>
      </c>
      <c r="S3100" s="113">
        <v>865</v>
      </c>
      <c r="T3100" s="17">
        <v>0.11386623164763465</v>
      </c>
      <c r="U3100" s="17">
        <v>0.10466512702078523</v>
      </c>
      <c r="V3100" s="17">
        <v>6.8128791413905709E-2</v>
      </c>
      <c r="W3100" s="17">
        <v>0.32135076252723316</v>
      </c>
      <c r="X3100" s="17">
        <v>5.4747054747054769E-2</v>
      </c>
      <c r="Y3100" s="17">
        <v>0.11386623164763465</v>
      </c>
      <c r="Z3100" s="17">
        <v>0.28955030734390164</v>
      </c>
      <c r="AA3100" s="17">
        <v>0.3125</v>
      </c>
      <c r="AB3100" s="17">
        <v>0.36215609208309929</v>
      </c>
      <c r="AC3100" s="17">
        <v>0.36379928315412191</v>
      </c>
    </row>
    <row r="3101" spans="1:29" ht="12.75" customHeight="1" x14ac:dyDescent="0.2">
      <c r="A3101" s="19">
        <v>43152</v>
      </c>
      <c r="B3101" s="19">
        <v>42788</v>
      </c>
      <c r="C3101" s="19">
        <v>41332</v>
      </c>
      <c r="D3101" s="16" t="s">
        <v>5</v>
      </c>
      <c r="E3101" s="114">
        <v>20308</v>
      </c>
      <c r="F3101" s="115">
        <v>11653</v>
      </c>
      <c r="G3101" s="113">
        <v>4808</v>
      </c>
      <c r="H3101" s="113">
        <v>2394</v>
      </c>
      <c r="I3101" s="113">
        <v>1453</v>
      </c>
      <c r="J3101" s="112">
        <v>19258</v>
      </c>
      <c r="K3101" s="112">
        <v>11080</v>
      </c>
      <c r="L3101" s="112">
        <v>4582</v>
      </c>
      <c r="M3101" s="112">
        <v>2154</v>
      </c>
      <c r="N3101" s="113">
        <v>1442</v>
      </c>
      <c r="O3101" s="112">
        <v>15360</v>
      </c>
      <c r="P3101" s="112">
        <v>9505</v>
      </c>
      <c r="Q3101" s="112">
        <v>3263</v>
      </c>
      <c r="R3101" s="112">
        <v>1540</v>
      </c>
      <c r="S3101" s="113">
        <v>1052</v>
      </c>
      <c r="T3101" s="17">
        <v>5.4522795721258621E-2</v>
      </c>
      <c r="U3101" s="17">
        <v>5.171480144404339E-2</v>
      </c>
      <c r="V3101" s="17">
        <v>4.9323439546049785E-2</v>
      </c>
      <c r="W3101" s="17">
        <v>0.11142061281337057</v>
      </c>
      <c r="X3101" s="17">
        <v>7.628294036061023E-3</v>
      </c>
      <c r="Y3101" s="17">
        <v>5.4522795721258621E-2</v>
      </c>
      <c r="Z3101" s="17">
        <v>0.21044977666978282</v>
      </c>
      <c r="AA3101" s="17">
        <v>0.15632515632515642</v>
      </c>
      <c r="AB3101" s="17">
        <v>0.50471401634192326</v>
      </c>
      <c r="AC3101" s="17">
        <v>9.7432024169184395E-2</v>
      </c>
    </row>
    <row r="3102" spans="1:29" ht="12.75" customHeight="1" x14ac:dyDescent="0.2">
      <c r="A3102" s="19">
        <v>43153</v>
      </c>
      <c r="B3102" s="19">
        <v>42789</v>
      </c>
      <c r="C3102" s="19">
        <v>41333</v>
      </c>
      <c r="D3102" s="16" t="s">
        <v>6</v>
      </c>
      <c r="E3102" s="114">
        <v>21046</v>
      </c>
      <c r="F3102" s="115">
        <v>11709</v>
      </c>
      <c r="G3102" s="113">
        <v>4943</v>
      </c>
      <c r="H3102" s="113">
        <v>2464</v>
      </c>
      <c r="I3102" s="113">
        <v>1930</v>
      </c>
      <c r="J3102" s="112">
        <v>18930</v>
      </c>
      <c r="K3102" s="112">
        <v>10893</v>
      </c>
      <c r="L3102" s="112">
        <v>4529</v>
      </c>
      <c r="M3102" s="112">
        <v>2086</v>
      </c>
      <c r="N3102" s="113">
        <v>1422</v>
      </c>
      <c r="O3102" s="112">
        <v>16887</v>
      </c>
      <c r="P3102" s="112">
        <v>10299</v>
      </c>
      <c r="Q3102" s="112">
        <v>4003</v>
      </c>
      <c r="R3102" s="112">
        <v>1547</v>
      </c>
      <c r="S3102" s="113">
        <v>1038</v>
      </c>
      <c r="T3102" s="17">
        <v>0.11178024300052836</v>
      </c>
      <c r="U3102" s="17">
        <v>7.4910492977141363E-2</v>
      </c>
      <c r="V3102" s="17">
        <v>9.1410907485095949E-2</v>
      </c>
      <c r="W3102" s="17">
        <v>0.18120805369127524</v>
      </c>
      <c r="X3102" s="17">
        <v>0.35724331926863573</v>
      </c>
      <c r="Y3102" s="17">
        <v>0.11178024300052836</v>
      </c>
      <c r="Z3102" s="17">
        <v>0.11994261119081773</v>
      </c>
      <c r="AA3102" s="17">
        <v>0.13999077490774914</v>
      </c>
      <c r="AB3102" s="17">
        <v>0.47368421052631571</v>
      </c>
      <c r="AC3102" s="17">
        <v>0.63976210705182668</v>
      </c>
    </row>
    <row r="3103" spans="1:29" ht="12.75" customHeight="1" x14ac:dyDescent="0.2">
      <c r="A3103" s="19">
        <v>43154</v>
      </c>
      <c r="B3103" s="19">
        <v>42790</v>
      </c>
      <c r="C3103" s="19">
        <v>41334</v>
      </c>
      <c r="D3103" s="16" t="s">
        <v>7</v>
      </c>
      <c r="E3103" s="114">
        <v>20914</v>
      </c>
      <c r="F3103" s="115">
        <v>11396</v>
      </c>
      <c r="G3103" s="113">
        <v>5151</v>
      </c>
      <c r="H3103" s="113">
        <v>2570</v>
      </c>
      <c r="I3103" s="113">
        <v>1797</v>
      </c>
      <c r="J3103" s="112">
        <v>19069</v>
      </c>
      <c r="K3103" s="112">
        <v>10723</v>
      </c>
      <c r="L3103" s="112">
        <v>4417</v>
      </c>
      <c r="M3103" s="112">
        <v>2306</v>
      </c>
      <c r="N3103" s="113">
        <v>1623</v>
      </c>
      <c r="O3103" s="112">
        <v>18034</v>
      </c>
      <c r="P3103" s="112">
        <v>11330</v>
      </c>
      <c r="Q3103" s="112">
        <v>3766</v>
      </c>
      <c r="R3103" s="112">
        <v>1687</v>
      </c>
      <c r="S3103" s="113">
        <v>1251</v>
      </c>
      <c r="T3103" s="17">
        <v>9.6753893754260911E-2</v>
      </c>
      <c r="U3103" s="17">
        <v>6.2762286673505585E-2</v>
      </c>
      <c r="V3103" s="17">
        <v>0.16617613764998862</v>
      </c>
      <c r="W3103" s="17">
        <v>0.11448395490026009</v>
      </c>
      <c r="X3103" s="17">
        <v>0.10720887245841038</v>
      </c>
      <c r="Y3103" s="17">
        <v>9.6753893754260911E-2</v>
      </c>
      <c r="Z3103" s="17">
        <v>8.4713497049305087E-2</v>
      </c>
      <c r="AA3103" s="17">
        <v>0.21543180745634727</v>
      </c>
      <c r="AB3103" s="17">
        <v>0.7760884588804422</v>
      </c>
      <c r="AC3103" s="17">
        <v>0.25488826815642462</v>
      </c>
    </row>
    <row r="3104" spans="1:29" ht="12.75" customHeight="1" x14ac:dyDescent="0.2">
      <c r="A3104" s="19">
        <v>43155</v>
      </c>
      <c r="B3104" s="19">
        <v>42791</v>
      </c>
      <c r="C3104" s="19">
        <v>41335</v>
      </c>
      <c r="D3104" s="16" t="s">
        <v>1</v>
      </c>
      <c r="E3104" s="114">
        <v>22911</v>
      </c>
      <c r="F3104" s="115">
        <v>11316</v>
      </c>
      <c r="G3104" s="113">
        <v>5945</v>
      </c>
      <c r="H3104" s="113">
        <v>3914</v>
      </c>
      <c r="I3104" s="113">
        <v>1736</v>
      </c>
      <c r="J3104" s="112">
        <v>20536</v>
      </c>
      <c r="K3104" s="112">
        <v>10856</v>
      </c>
      <c r="L3104" s="112">
        <v>5052</v>
      </c>
      <c r="M3104" s="112">
        <v>2790</v>
      </c>
      <c r="N3104" s="113">
        <v>1838</v>
      </c>
      <c r="O3104" s="112">
        <v>20021</v>
      </c>
      <c r="P3104" s="112">
        <v>11364</v>
      </c>
      <c r="Q3104" s="112">
        <v>4734</v>
      </c>
      <c r="R3104" s="112">
        <v>2114</v>
      </c>
      <c r="S3104" s="113">
        <v>1809</v>
      </c>
      <c r="T3104" s="17">
        <v>0.11565056486170633</v>
      </c>
      <c r="U3104" s="17">
        <v>4.2372881355932313E-2</v>
      </c>
      <c r="V3104" s="17">
        <v>0.17676167854315117</v>
      </c>
      <c r="W3104" s="17">
        <v>0.4028673835125447</v>
      </c>
      <c r="X3104" s="17">
        <v>-5.5495103373231824E-2</v>
      </c>
      <c r="Y3104" s="17">
        <v>0.11565056486170633</v>
      </c>
      <c r="Z3104" s="17">
        <v>6.8353474320241636E-2</v>
      </c>
      <c r="AA3104" s="17">
        <v>0.15999999999999992</v>
      </c>
      <c r="AB3104" s="17">
        <v>0.85761746559088747</v>
      </c>
      <c r="AC3104" s="17">
        <v>-0.13931581556767481</v>
      </c>
    </row>
    <row r="3105" spans="1:29" ht="12.75" customHeight="1" x14ac:dyDescent="0.2">
      <c r="A3105" s="19">
        <v>43156</v>
      </c>
      <c r="B3105" s="19">
        <v>42792</v>
      </c>
      <c r="C3105" s="19">
        <v>41336</v>
      </c>
      <c r="D3105" s="16" t="s">
        <v>2</v>
      </c>
      <c r="E3105" s="114">
        <v>19951</v>
      </c>
      <c r="F3105" s="115">
        <v>11489</v>
      </c>
      <c r="G3105" s="113">
        <v>4286</v>
      </c>
      <c r="H3105" s="113">
        <v>2774</v>
      </c>
      <c r="I3105" s="113">
        <v>1402</v>
      </c>
      <c r="J3105" s="112">
        <v>18698</v>
      </c>
      <c r="K3105" s="112">
        <v>11009</v>
      </c>
      <c r="L3105" s="112">
        <v>4321</v>
      </c>
      <c r="M3105" s="112">
        <v>2045</v>
      </c>
      <c r="N3105" s="113">
        <v>1323</v>
      </c>
      <c r="O3105" s="112">
        <v>17018</v>
      </c>
      <c r="P3105" s="112">
        <v>10097</v>
      </c>
      <c r="Q3105" s="112">
        <v>3841</v>
      </c>
      <c r="R3105" s="112">
        <v>1750</v>
      </c>
      <c r="S3105" s="113">
        <v>1330</v>
      </c>
      <c r="T3105" s="17">
        <v>6.7012514707455395E-2</v>
      </c>
      <c r="U3105" s="17">
        <v>4.3600690344263837E-2</v>
      </c>
      <c r="V3105" s="17">
        <v>-8.0999768572089792E-3</v>
      </c>
      <c r="W3105" s="17">
        <v>0.35647921760391199</v>
      </c>
      <c r="X3105" s="17">
        <v>5.9712773998488178E-2</v>
      </c>
      <c r="Y3105" s="17">
        <v>6.7012514707455395E-2</v>
      </c>
      <c r="Z3105" s="17">
        <v>0.1404605916219972</v>
      </c>
      <c r="AA3105" s="17">
        <v>5.5405072642206399E-2</v>
      </c>
      <c r="AB3105" s="17">
        <v>0.57882754695503702</v>
      </c>
      <c r="AC3105" s="17">
        <v>-3.443526170798894E-2</v>
      </c>
    </row>
    <row r="3106" spans="1:29" ht="12.75" customHeight="1" x14ac:dyDescent="0.2">
      <c r="A3106" s="19">
        <v>43157</v>
      </c>
      <c r="B3106" s="19">
        <v>42793</v>
      </c>
      <c r="C3106" s="19">
        <v>41337</v>
      </c>
      <c r="D3106" s="16" t="s">
        <v>3</v>
      </c>
      <c r="E3106" s="114">
        <v>18234</v>
      </c>
      <c r="F3106" s="115">
        <v>10375</v>
      </c>
      <c r="G3106" s="113">
        <v>4507</v>
      </c>
      <c r="H3106" s="113">
        <v>1854</v>
      </c>
      <c r="I3106" s="113">
        <v>1498</v>
      </c>
      <c r="J3106" s="112">
        <v>15948</v>
      </c>
      <c r="K3106" s="112">
        <v>9527</v>
      </c>
      <c r="L3106" s="112">
        <v>3657</v>
      </c>
      <c r="M3106" s="112">
        <v>1566</v>
      </c>
      <c r="N3106" s="113">
        <v>1198</v>
      </c>
      <c r="O3106" s="112">
        <v>16908</v>
      </c>
      <c r="P3106" s="112">
        <v>10383</v>
      </c>
      <c r="Q3106" s="112">
        <v>3792</v>
      </c>
      <c r="R3106" s="112">
        <v>1667</v>
      </c>
      <c r="S3106" s="113">
        <v>1066</v>
      </c>
      <c r="T3106" s="17">
        <v>0.14334085778781036</v>
      </c>
      <c r="U3106" s="17">
        <v>8.9010181589167736E-2</v>
      </c>
      <c r="V3106" s="17">
        <v>0.23243095433415362</v>
      </c>
      <c r="W3106" s="17">
        <v>0.18390804597701149</v>
      </c>
      <c r="X3106" s="17">
        <v>0.25041736227045086</v>
      </c>
      <c r="Y3106" s="17">
        <v>0.14334085778781036</v>
      </c>
      <c r="Z3106" s="17">
        <v>-1.6358737490377306E-3</v>
      </c>
      <c r="AA3106" s="17">
        <v>0.15682751540041062</v>
      </c>
      <c r="AB3106" s="17">
        <v>0.19767441860465107</v>
      </c>
      <c r="AC3106" s="17">
        <v>0.21393841166936789</v>
      </c>
    </row>
    <row r="3107" spans="1:29" ht="12.75" customHeight="1" x14ac:dyDescent="0.2">
      <c r="A3107" s="19">
        <v>43158</v>
      </c>
      <c r="B3107" s="19">
        <v>42794</v>
      </c>
      <c r="C3107" s="19">
        <v>41338</v>
      </c>
      <c r="D3107" s="16" t="s">
        <v>4</v>
      </c>
      <c r="E3107" s="114">
        <v>16738</v>
      </c>
      <c r="F3107" s="115">
        <v>9984</v>
      </c>
      <c r="G3107" s="113">
        <v>3642</v>
      </c>
      <c r="H3107" s="113">
        <v>1931</v>
      </c>
      <c r="I3107" s="113">
        <v>1181</v>
      </c>
      <c r="J3107" s="112">
        <v>16040</v>
      </c>
      <c r="K3107" s="112">
        <v>9298</v>
      </c>
      <c r="L3107" s="112">
        <v>3750</v>
      </c>
      <c r="M3107" s="112">
        <v>1709</v>
      </c>
      <c r="N3107" s="113">
        <v>1283</v>
      </c>
      <c r="O3107" s="112">
        <v>13899</v>
      </c>
      <c r="P3107" s="112">
        <v>8495</v>
      </c>
      <c r="Q3107" s="112">
        <v>2825</v>
      </c>
      <c r="R3107" s="112">
        <v>1487</v>
      </c>
      <c r="S3107" s="113">
        <v>1092</v>
      </c>
      <c r="T3107" s="17">
        <v>4.3516209476309298E-2</v>
      </c>
      <c r="U3107" s="17">
        <v>7.3779307377930703E-2</v>
      </c>
      <c r="V3107" s="17">
        <v>-2.8800000000000048E-2</v>
      </c>
      <c r="W3107" s="17">
        <v>0.12990052662375651</v>
      </c>
      <c r="X3107" s="17">
        <v>-7.9501169134840177E-2</v>
      </c>
      <c r="Y3107" s="17">
        <v>4.3516209476309298E-2</v>
      </c>
      <c r="Z3107" s="17">
        <v>9.2221857564817933E-2</v>
      </c>
      <c r="AA3107" s="17">
        <v>-0.15791907514450865</v>
      </c>
      <c r="AB3107" s="17">
        <v>1.8997361477572472E-2</v>
      </c>
      <c r="AC3107" s="17">
        <v>-2.3966942148760384E-2</v>
      </c>
    </row>
    <row r="3108" spans="1:29" ht="12.75" customHeight="1" x14ac:dyDescent="0.2">
      <c r="A3108" s="19">
        <v>43159</v>
      </c>
      <c r="B3108" s="19">
        <v>42795</v>
      </c>
      <c r="C3108" s="19">
        <v>41339</v>
      </c>
      <c r="D3108" s="16" t="s">
        <v>5</v>
      </c>
      <c r="E3108" s="114">
        <v>19568</v>
      </c>
      <c r="F3108" s="115">
        <v>11137</v>
      </c>
      <c r="G3108" s="113">
        <v>4580</v>
      </c>
      <c r="H3108" s="113">
        <v>2457</v>
      </c>
      <c r="I3108" s="113">
        <v>1394</v>
      </c>
      <c r="J3108" s="112">
        <v>19680</v>
      </c>
      <c r="K3108" s="112">
        <v>11285</v>
      </c>
      <c r="L3108" s="112">
        <v>4895</v>
      </c>
      <c r="M3108" s="112">
        <v>2018</v>
      </c>
      <c r="N3108" s="113">
        <v>1482</v>
      </c>
      <c r="O3108" s="112">
        <v>16270</v>
      </c>
      <c r="P3108" s="112">
        <v>9672</v>
      </c>
      <c r="Q3108" s="112">
        <v>3753</v>
      </c>
      <c r="R3108" s="112">
        <v>1627</v>
      </c>
      <c r="S3108" s="113">
        <v>1218</v>
      </c>
      <c r="T3108" s="17">
        <v>-5.6910569105691478E-3</v>
      </c>
      <c r="U3108" s="17">
        <v>-1.3114754098360604E-2</v>
      </c>
      <c r="V3108" s="17">
        <v>-6.4351378958120486E-2</v>
      </c>
      <c r="W3108" s="17">
        <v>0.21754212091179381</v>
      </c>
      <c r="X3108" s="17">
        <v>-5.9379217273954121E-2</v>
      </c>
      <c r="Y3108" s="17">
        <v>-5.6910569105691478E-3</v>
      </c>
      <c r="Z3108" s="17">
        <v>0.10212765957446801</v>
      </c>
      <c r="AA3108" s="17">
        <v>-5.4500412881915761E-2</v>
      </c>
      <c r="AB3108" s="17">
        <v>0.49452554744525545</v>
      </c>
      <c r="AC3108" s="17">
        <v>1.2345679012345734E-2</v>
      </c>
    </row>
    <row r="3109" spans="1:29" ht="12.75" customHeight="1" x14ac:dyDescent="0.2">
      <c r="A3109" s="19">
        <v>43160</v>
      </c>
      <c r="B3109" s="19">
        <v>42796</v>
      </c>
      <c r="C3109" s="19">
        <v>41340</v>
      </c>
      <c r="D3109" s="16" t="s">
        <v>6</v>
      </c>
      <c r="E3109" s="114">
        <v>21900</v>
      </c>
      <c r="F3109" s="115">
        <v>11212</v>
      </c>
      <c r="G3109" s="113">
        <v>5867</v>
      </c>
      <c r="H3109" s="113">
        <v>3034</v>
      </c>
      <c r="I3109" s="113">
        <v>1787</v>
      </c>
      <c r="J3109" s="112">
        <v>20024</v>
      </c>
      <c r="K3109" s="112">
        <v>11146</v>
      </c>
      <c r="L3109" s="112">
        <v>4933</v>
      </c>
      <c r="M3109" s="112">
        <v>2379</v>
      </c>
      <c r="N3109" s="113">
        <v>1566</v>
      </c>
      <c r="O3109" s="112">
        <v>18460</v>
      </c>
      <c r="P3109" s="112">
        <v>11281</v>
      </c>
      <c r="Q3109" s="112">
        <v>4147</v>
      </c>
      <c r="R3109" s="112">
        <v>1623</v>
      </c>
      <c r="S3109" s="113">
        <v>1409</v>
      </c>
      <c r="T3109" s="17">
        <v>9.3687574910107818E-2</v>
      </c>
      <c r="U3109" s="17">
        <v>5.9214067827022543E-3</v>
      </c>
      <c r="V3109" s="17">
        <v>0.18933711737279535</v>
      </c>
      <c r="W3109" s="17">
        <v>0.27532576712904588</v>
      </c>
      <c r="X3109" s="17">
        <v>0.14112388250319285</v>
      </c>
      <c r="Y3109" s="17">
        <v>9.3687574910107818E-2</v>
      </c>
      <c r="Z3109" s="17">
        <v>2.7775231460262173E-2</v>
      </c>
      <c r="AA3109" s="17">
        <v>0.28044522042776077</v>
      </c>
      <c r="AB3109" s="17">
        <v>0.66794942275975822</v>
      </c>
      <c r="AC3109" s="17">
        <v>0.2557976106816584</v>
      </c>
    </row>
    <row r="3110" spans="1:29" ht="12.75" customHeight="1" x14ac:dyDescent="0.2">
      <c r="A3110" s="19">
        <v>43161</v>
      </c>
      <c r="B3110" s="19">
        <v>42797</v>
      </c>
      <c r="C3110" s="19">
        <v>41341</v>
      </c>
      <c r="D3110" s="16" t="s">
        <v>7</v>
      </c>
      <c r="E3110" s="114">
        <v>22793</v>
      </c>
      <c r="F3110" s="115">
        <v>11917</v>
      </c>
      <c r="G3110" s="113">
        <v>5554</v>
      </c>
      <c r="H3110" s="113">
        <v>2906</v>
      </c>
      <c r="I3110" s="113">
        <v>2416</v>
      </c>
      <c r="J3110" s="112">
        <v>20080</v>
      </c>
      <c r="K3110" s="112">
        <v>11235</v>
      </c>
      <c r="L3110" s="112">
        <v>4740</v>
      </c>
      <c r="M3110" s="112">
        <v>2515</v>
      </c>
      <c r="N3110" s="113">
        <v>1590</v>
      </c>
      <c r="O3110" s="112">
        <v>19435</v>
      </c>
      <c r="P3110" s="112">
        <v>11380</v>
      </c>
      <c r="Q3110" s="112">
        <v>4900</v>
      </c>
      <c r="R3110" s="112">
        <v>1691</v>
      </c>
      <c r="S3110" s="113">
        <v>1464</v>
      </c>
      <c r="T3110" s="17">
        <v>0.13510956175298805</v>
      </c>
      <c r="U3110" s="17">
        <v>6.0703159768580317E-2</v>
      </c>
      <c r="V3110" s="17">
        <v>0.17172995780590727</v>
      </c>
      <c r="W3110" s="17">
        <v>0.1554671968190855</v>
      </c>
      <c r="X3110" s="17">
        <v>0.51949685534591206</v>
      </c>
      <c r="Y3110" s="17">
        <v>0.13510956175298805</v>
      </c>
      <c r="Z3110" s="17">
        <v>0.11833708708708701</v>
      </c>
      <c r="AA3110" s="17">
        <v>0.17894289959668863</v>
      </c>
      <c r="AB3110" s="17">
        <v>0.49716640906749099</v>
      </c>
      <c r="AC3110" s="17">
        <v>0.75326560232220618</v>
      </c>
    </row>
    <row r="3111" spans="1:29" ht="12.75" customHeight="1" x14ac:dyDescent="0.2">
      <c r="A3111" s="19">
        <v>43162</v>
      </c>
      <c r="B3111" s="19">
        <v>42798</v>
      </c>
      <c r="C3111" s="19">
        <v>41342</v>
      </c>
      <c r="D3111" s="16" t="s">
        <v>1</v>
      </c>
      <c r="E3111" s="114">
        <v>22011</v>
      </c>
      <c r="F3111" s="115">
        <v>11310</v>
      </c>
      <c r="G3111" s="113">
        <v>5526</v>
      </c>
      <c r="H3111" s="113">
        <v>3257</v>
      </c>
      <c r="I3111" s="113">
        <v>1918</v>
      </c>
      <c r="J3111" s="112">
        <v>21503</v>
      </c>
      <c r="K3111" s="112">
        <v>11126</v>
      </c>
      <c r="L3111" s="112">
        <v>5639</v>
      </c>
      <c r="M3111" s="112">
        <v>2763</v>
      </c>
      <c r="N3111" s="113">
        <v>1975</v>
      </c>
      <c r="O3111" s="112">
        <v>21090</v>
      </c>
      <c r="P3111" s="112">
        <v>11841</v>
      </c>
      <c r="Q3111" s="112">
        <v>5142</v>
      </c>
      <c r="R3111" s="112">
        <v>2417</v>
      </c>
      <c r="S3111" s="113">
        <v>1690</v>
      </c>
      <c r="T3111" s="17">
        <v>2.3624610519462408E-2</v>
      </c>
      <c r="U3111" s="17">
        <v>1.6537839295344137E-2</v>
      </c>
      <c r="V3111" s="17">
        <v>-2.0039014009576195E-2</v>
      </c>
      <c r="W3111" s="17">
        <v>0.17879116901918213</v>
      </c>
      <c r="X3111" s="17">
        <v>-2.886075949367084E-2</v>
      </c>
      <c r="Y3111" s="17">
        <v>2.3624610519462408E-2</v>
      </c>
      <c r="Z3111" s="17">
        <v>1.2533572068039289E-2</v>
      </c>
      <c r="AA3111" s="17">
        <v>-5.5061559507523894E-2</v>
      </c>
      <c r="AB3111" s="17">
        <v>0.55762792922046867</v>
      </c>
      <c r="AC3111" s="17">
        <v>5.24109014675056E-3</v>
      </c>
    </row>
    <row r="3112" spans="1:29" ht="12.75" customHeight="1" x14ac:dyDescent="0.2">
      <c r="A3112" s="19">
        <v>43163</v>
      </c>
      <c r="B3112" s="19">
        <v>42799</v>
      </c>
      <c r="C3112" s="19">
        <v>41343</v>
      </c>
      <c r="D3112" s="16" t="s">
        <v>2</v>
      </c>
      <c r="E3112" s="114">
        <v>20834</v>
      </c>
      <c r="F3112" s="115">
        <v>11789</v>
      </c>
      <c r="G3112" s="113">
        <v>4746</v>
      </c>
      <c r="H3112" s="113">
        <v>2322</v>
      </c>
      <c r="I3112" s="113">
        <v>1977</v>
      </c>
      <c r="J3112" s="112">
        <v>19280</v>
      </c>
      <c r="K3112" s="112">
        <v>11264</v>
      </c>
      <c r="L3112" s="112">
        <v>4742</v>
      </c>
      <c r="M3112" s="112">
        <v>1878</v>
      </c>
      <c r="N3112" s="113">
        <v>1396</v>
      </c>
      <c r="O3112" s="112">
        <v>19071</v>
      </c>
      <c r="P3112" s="112">
        <v>11274</v>
      </c>
      <c r="Q3112" s="112">
        <v>4505</v>
      </c>
      <c r="R3112" s="112">
        <v>1830</v>
      </c>
      <c r="S3112" s="113">
        <v>1462</v>
      </c>
      <c r="T3112" s="17">
        <v>8.060165975103728E-2</v>
      </c>
      <c r="U3112" s="17">
        <v>4.6608664772727293E-2</v>
      </c>
      <c r="V3112" s="17">
        <v>8.43525938422518E-4</v>
      </c>
      <c r="W3112" s="17">
        <v>0.23642172523961658</v>
      </c>
      <c r="X3112" s="17">
        <v>0.41618911174785089</v>
      </c>
      <c r="Y3112" s="17">
        <v>8.060165975103728E-2</v>
      </c>
      <c r="Z3112" s="17">
        <v>7.8393706549579223E-2</v>
      </c>
      <c r="AA3112" s="17">
        <v>2.8162911611785191E-2</v>
      </c>
      <c r="AB3112" s="17">
        <v>0.33218588640275382</v>
      </c>
      <c r="AC3112" s="17">
        <v>0.20182370820668694</v>
      </c>
    </row>
    <row r="3113" spans="1:29" ht="12.75" customHeight="1" x14ac:dyDescent="0.2">
      <c r="A3113" s="19">
        <v>43164</v>
      </c>
      <c r="B3113" s="19">
        <v>42800</v>
      </c>
      <c r="C3113" s="19">
        <v>41344</v>
      </c>
      <c r="D3113" s="16" t="s">
        <v>3</v>
      </c>
      <c r="E3113" s="114">
        <v>20300</v>
      </c>
      <c r="F3113" s="115">
        <v>11120</v>
      </c>
      <c r="G3113" s="113">
        <v>4918</v>
      </c>
      <c r="H3113" s="113">
        <v>2296</v>
      </c>
      <c r="I3113" s="113">
        <v>1966</v>
      </c>
      <c r="J3113" s="112">
        <v>17467</v>
      </c>
      <c r="K3113" s="112">
        <v>10209</v>
      </c>
      <c r="L3113" s="112">
        <v>4250</v>
      </c>
      <c r="M3113" s="112">
        <v>1682</v>
      </c>
      <c r="N3113" s="113">
        <v>1326</v>
      </c>
      <c r="O3113" s="112">
        <v>18044</v>
      </c>
      <c r="P3113" s="112">
        <v>11215</v>
      </c>
      <c r="Q3113" s="112">
        <v>3751</v>
      </c>
      <c r="R3113" s="112">
        <v>1732</v>
      </c>
      <c r="S3113" s="113">
        <v>1346</v>
      </c>
      <c r="T3113" s="17">
        <v>0.16219156122974754</v>
      </c>
      <c r="U3113" s="17">
        <v>8.9234988735429566E-2</v>
      </c>
      <c r="V3113" s="17">
        <v>0.15717647058823525</v>
      </c>
      <c r="W3113" s="17">
        <v>0.36504161712247329</v>
      </c>
      <c r="X3113" s="17">
        <v>0.48265460030165919</v>
      </c>
      <c r="Y3113" s="17">
        <v>0.16219156122974754</v>
      </c>
      <c r="Z3113" s="17">
        <v>0.11905001509509905</v>
      </c>
      <c r="AA3113" s="17">
        <v>0.14212726428239675</v>
      </c>
      <c r="AB3113" s="17">
        <v>0.30306469920544843</v>
      </c>
      <c r="AC3113" s="17">
        <v>0.67319148936170214</v>
      </c>
    </row>
    <row r="3114" spans="1:29" ht="12.75" customHeight="1" x14ac:dyDescent="0.2">
      <c r="A3114" s="19">
        <v>43165</v>
      </c>
      <c r="B3114" s="19">
        <v>42801</v>
      </c>
      <c r="C3114" s="19">
        <v>41345</v>
      </c>
      <c r="D3114" s="16" t="s">
        <v>4</v>
      </c>
      <c r="E3114" s="114">
        <v>18439</v>
      </c>
      <c r="F3114" s="115">
        <v>10289</v>
      </c>
      <c r="G3114" s="113">
        <v>4397</v>
      </c>
      <c r="H3114" s="113">
        <v>1971</v>
      </c>
      <c r="I3114" s="113">
        <v>1782</v>
      </c>
      <c r="J3114" s="112">
        <v>16673</v>
      </c>
      <c r="K3114" s="112">
        <v>9339</v>
      </c>
      <c r="L3114" s="112">
        <v>3974</v>
      </c>
      <c r="M3114" s="112">
        <v>2063</v>
      </c>
      <c r="N3114" s="113">
        <v>1297</v>
      </c>
      <c r="O3114" s="112">
        <v>15953</v>
      </c>
      <c r="P3114" s="112">
        <v>9535</v>
      </c>
      <c r="Q3114" s="112">
        <v>3502</v>
      </c>
      <c r="R3114" s="112">
        <v>1609</v>
      </c>
      <c r="S3114" s="113">
        <v>1307</v>
      </c>
      <c r="T3114" s="17">
        <v>0.10591975049481195</v>
      </c>
      <c r="U3114" s="17">
        <v>0.10172395331405926</v>
      </c>
      <c r="V3114" s="17">
        <v>0.10644187216909917</v>
      </c>
      <c r="W3114" s="17">
        <v>-4.4595249636451784E-2</v>
      </c>
      <c r="X3114" s="17">
        <v>0.37393986121819589</v>
      </c>
      <c r="Y3114" s="17">
        <v>0.10591975049481195</v>
      </c>
      <c r="Z3114" s="17">
        <v>0.1647045505999547</v>
      </c>
      <c r="AA3114" s="17">
        <v>0.12656930566231095</v>
      </c>
      <c r="AB3114" s="17">
        <v>0.4567627494456763</v>
      </c>
      <c r="AC3114" s="17">
        <v>0.41878980891719753</v>
      </c>
    </row>
    <row r="3115" spans="1:29" ht="12.75" customHeight="1" x14ac:dyDescent="0.2">
      <c r="A3115" s="19">
        <v>43166</v>
      </c>
      <c r="B3115" s="19">
        <v>42802</v>
      </c>
      <c r="C3115" s="19">
        <v>41346</v>
      </c>
      <c r="D3115" s="16" t="s">
        <v>5</v>
      </c>
      <c r="E3115" s="114">
        <v>21064</v>
      </c>
      <c r="F3115" s="115">
        <v>11086</v>
      </c>
      <c r="G3115" s="113">
        <v>5211</v>
      </c>
      <c r="H3115" s="113">
        <v>2604</v>
      </c>
      <c r="I3115" s="113">
        <v>2163</v>
      </c>
      <c r="J3115" s="112">
        <v>19807</v>
      </c>
      <c r="K3115" s="112">
        <v>10989</v>
      </c>
      <c r="L3115" s="112">
        <v>5227</v>
      </c>
      <c r="M3115" s="112">
        <v>2231</v>
      </c>
      <c r="N3115" s="113">
        <v>1360</v>
      </c>
      <c r="O3115" s="112">
        <v>17293</v>
      </c>
      <c r="P3115" s="112">
        <v>10200</v>
      </c>
      <c r="Q3115" s="112">
        <v>3889</v>
      </c>
      <c r="R3115" s="112">
        <v>1713</v>
      </c>
      <c r="S3115" s="113">
        <v>1491</v>
      </c>
      <c r="T3115" s="17">
        <v>6.3462412278487479E-2</v>
      </c>
      <c r="U3115" s="17">
        <v>8.8270088270088198E-3</v>
      </c>
      <c r="V3115" s="17">
        <v>-3.0610292710924192E-3</v>
      </c>
      <c r="W3115" s="17">
        <v>0.16718960107575076</v>
      </c>
      <c r="X3115" s="17">
        <v>0.59044117647058814</v>
      </c>
      <c r="Y3115" s="17">
        <v>6.3462412278487479E-2</v>
      </c>
      <c r="Z3115" s="17">
        <v>0.15539343408025008</v>
      </c>
      <c r="AA3115" s="17">
        <v>0.12963364404942546</v>
      </c>
      <c r="AB3115" s="17">
        <v>0.32249873031995935</v>
      </c>
      <c r="AC3115" s="17">
        <v>0.9158547387068201</v>
      </c>
    </row>
    <row r="3116" spans="1:29" ht="12.75" customHeight="1" x14ac:dyDescent="0.2">
      <c r="A3116" s="19">
        <v>43167</v>
      </c>
      <c r="B3116" s="19">
        <v>42803</v>
      </c>
      <c r="C3116" s="19">
        <v>41347</v>
      </c>
      <c r="D3116" s="16" t="s">
        <v>6</v>
      </c>
      <c r="E3116" s="114">
        <v>22273</v>
      </c>
      <c r="F3116" s="115">
        <v>11934</v>
      </c>
      <c r="G3116" s="113">
        <v>5417</v>
      </c>
      <c r="H3116" s="113">
        <v>2446</v>
      </c>
      <c r="I3116" s="113">
        <v>2476</v>
      </c>
      <c r="J3116" s="112">
        <v>21668</v>
      </c>
      <c r="K3116" s="112">
        <v>11839</v>
      </c>
      <c r="L3116" s="112">
        <v>5666</v>
      </c>
      <c r="M3116" s="112">
        <v>2675</v>
      </c>
      <c r="N3116" s="113">
        <v>1488</v>
      </c>
      <c r="O3116" s="112">
        <v>18419</v>
      </c>
      <c r="P3116" s="112">
        <v>11171</v>
      </c>
      <c r="Q3116" s="112">
        <v>4280</v>
      </c>
      <c r="R3116" s="112">
        <v>1646</v>
      </c>
      <c r="S3116" s="113">
        <v>1322</v>
      </c>
      <c r="T3116" s="17">
        <v>2.7921358685619291E-2</v>
      </c>
      <c r="U3116" s="17">
        <v>8.0243263789170349E-3</v>
      </c>
      <c r="V3116" s="17">
        <v>-4.3946346629015198E-2</v>
      </c>
      <c r="W3116" s="17">
        <v>-8.5607476635514046E-2</v>
      </c>
      <c r="X3116" s="17">
        <v>0.66397849462365599</v>
      </c>
      <c r="Y3116" s="17">
        <v>2.7921358685619291E-2</v>
      </c>
      <c r="Z3116" s="17">
        <v>8.1566068515497525E-2</v>
      </c>
      <c r="AA3116" s="17">
        <v>0.25161737523105354</v>
      </c>
      <c r="AB3116" s="17">
        <v>0.11435079726651476</v>
      </c>
      <c r="AC3116" s="17">
        <v>0.71825121443442064</v>
      </c>
    </row>
    <row r="3117" spans="1:29" ht="12.75" customHeight="1" x14ac:dyDescent="0.2">
      <c r="A3117" s="19">
        <v>43168</v>
      </c>
      <c r="B3117" s="19">
        <v>42804</v>
      </c>
      <c r="C3117" s="19">
        <v>41348</v>
      </c>
      <c r="D3117" s="16" t="s">
        <v>7</v>
      </c>
      <c r="E3117" s="114">
        <v>24999</v>
      </c>
      <c r="F3117" s="115">
        <v>13297</v>
      </c>
      <c r="G3117" s="113">
        <v>6017</v>
      </c>
      <c r="H3117" s="113">
        <v>3115</v>
      </c>
      <c r="I3117" s="113">
        <v>2570</v>
      </c>
      <c r="J3117" s="112">
        <v>22717</v>
      </c>
      <c r="K3117" s="112">
        <v>12884</v>
      </c>
      <c r="L3117" s="112">
        <v>5676</v>
      </c>
      <c r="M3117" s="112">
        <v>2848</v>
      </c>
      <c r="N3117" s="113">
        <v>1309</v>
      </c>
      <c r="O3117" s="112">
        <v>19262</v>
      </c>
      <c r="P3117" s="112">
        <v>11392</v>
      </c>
      <c r="Q3117" s="112">
        <v>4323</v>
      </c>
      <c r="R3117" s="112">
        <v>1963</v>
      </c>
      <c r="S3117" s="113">
        <v>1584</v>
      </c>
      <c r="T3117" s="17">
        <v>0.10045340493903243</v>
      </c>
      <c r="U3117" s="17">
        <v>3.2055262340887847E-2</v>
      </c>
      <c r="V3117" s="17">
        <v>6.0077519379845068E-2</v>
      </c>
      <c r="W3117" s="17">
        <v>9.375E-2</v>
      </c>
      <c r="X3117" s="17">
        <v>0.96333078686019857</v>
      </c>
      <c r="Y3117" s="17">
        <v>0.10045340493903243</v>
      </c>
      <c r="Z3117" s="17">
        <v>0.1271509705857421</v>
      </c>
      <c r="AA3117" s="17">
        <v>0.36967903482813558</v>
      </c>
      <c r="AB3117" s="17">
        <v>0.1356179365658039</v>
      </c>
      <c r="AC3117" s="17">
        <v>0.67208848405985688</v>
      </c>
    </row>
    <row r="3118" spans="1:29" ht="12.75" customHeight="1" x14ac:dyDescent="0.2">
      <c r="A3118" s="19">
        <v>43169</v>
      </c>
      <c r="B3118" s="19">
        <v>42805</v>
      </c>
      <c r="C3118" s="19">
        <v>41349</v>
      </c>
      <c r="D3118" s="16" t="s">
        <v>1</v>
      </c>
      <c r="E3118" s="114">
        <v>26029</v>
      </c>
      <c r="F3118" s="115">
        <v>13254</v>
      </c>
      <c r="G3118" s="113">
        <v>6877</v>
      </c>
      <c r="H3118" s="113">
        <v>3378</v>
      </c>
      <c r="I3118" s="113">
        <v>2520</v>
      </c>
      <c r="J3118" s="112">
        <v>25048</v>
      </c>
      <c r="K3118" s="112">
        <v>12588</v>
      </c>
      <c r="L3118" s="112">
        <v>6788</v>
      </c>
      <c r="M3118" s="112">
        <v>3418</v>
      </c>
      <c r="N3118" s="113">
        <v>2254</v>
      </c>
      <c r="O3118" s="112">
        <v>20525</v>
      </c>
      <c r="P3118" s="112">
        <v>11668</v>
      </c>
      <c r="Q3118" s="112">
        <v>4379</v>
      </c>
      <c r="R3118" s="112">
        <v>2538</v>
      </c>
      <c r="S3118" s="113">
        <v>1940</v>
      </c>
      <c r="T3118" s="17">
        <v>3.9164803577131924E-2</v>
      </c>
      <c r="U3118" s="17">
        <v>5.2907530981887607E-2</v>
      </c>
      <c r="V3118" s="17">
        <v>1.3111373011196248E-2</v>
      </c>
      <c r="W3118" s="17">
        <v>-1.1702750146284413E-2</v>
      </c>
      <c r="X3118" s="17">
        <v>0.11801242236024834</v>
      </c>
      <c r="Y3118" s="17">
        <v>3.9164803577131924E-2</v>
      </c>
      <c r="Z3118" s="17">
        <v>8.2931612059808701E-2</v>
      </c>
      <c r="AA3118" s="17">
        <v>0.12756189539268736</v>
      </c>
      <c r="AB3118" s="17">
        <v>0.20858676207513427</v>
      </c>
      <c r="AC3118" s="17">
        <v>0.13667117726657652</v>
      </c>
    </row>
    <row r="3119" spans="1:29" ht="12.75" customHeight="1" x14ac:dyDescent="0.2">
      <c r="A3119" s="19">
        <v>43170</v>
      </c>
      <c r="B3119" s="19">
        <v>42806</v>
      </c>
      <c r="C3119" s="19">
        <v>41350</v>
      </c>
      <c r="D3119" s="16" t="s">
        <v>2</v>
      </c>
      <c r="E3119" s="114">
        <v>23587</v>
      </c>
      <c r="F3119" s="115">
        <v>13090</v>
      </c>
      <c r="G3119" s="113">
        <v>5776</v>
      </c>
      <c r="H3119" s="113">
        <v>2671</v>
      </c>
      <c r="I3119" s="113">
        <v>2050</v>
      </c>
      <c r="J3119" s="112">
        <v>23175</v>
      </c>
      <c r="K3119" s="112">
        <v>12661</v>
      </c>
      <c r="L3119" s="112">
        <v>6024</v>
      </c>
      <c r="M3119" s="112">
        <v>2695</v>
      </c>
      <c r="N3119" s="113">
        <v>1795</v>
      </c>
      <c r="O3119" s="112">
        <v>19578</v>
      </c>
      <c r="P3119" s="112">
        <v>11772</v>
      </c>
      <c r="Q3119" s="112">
        <v>4749</v>
      </c>
      <c r="R3119" s="112">
        <v>1678</v>
      </c>
      <c r="S3119" s="113">
        <v>1379</v>
      </c>
      <c r="T3119" s="17">
        <v>1.777777777777767E-2</v>
      </c>
      <c r="U3119" s="17">
        <v>3.3883579496090332E-2</v>
      </c>
      <c r="V3119" s="17">
        <v>-4.116865869853914E-2</v>
      </c>
      <c r="W3119" s="17">
        <v>-8.9053803339517179E-3</v>
      </c>
      <c r="X3119" s="17">
        <v>0.14206128133704743</v>
      </c>
      <c r="Y3119" s="17">
        <v>1.777777777777767E-2</v>
      </c>
      <c r="Z3119" s="17">
        <v>0.10370994940978084</v>
      </c>
      <c r="AA3119" s="17">
        <v>0.18312167144612856</v>
      </c>
      <c r="AB3119" s="17">
        <v>0.23201107011070121</v>
      </c>
      <c r="AC3119" s="17">
        <v>0.36122177954847268</v>
      </c>
    </row>
    <row r="3120" spans="1:29" ht="12.75" customHeight="1" x14ac:dyDescent="0.2">
      <c r="A3120" s="19">
        <v>43171</v>
      </c>
      <c r="B3120" s="19">
        <v>42807</v>
      </c>
      <c r="C3120" s="19">
        <v>41351</v>
      </c>
      <c r="D3120" s="16" t="s">
        <v>3</v>
      </c>
      <c r="E3120" s="114">
        <v>20952</v>
      </c>
      <c r="F3120" s="115">
        <v>11716</v>
      </c>
      <c r="G3120" s="113">
        <v>4973</v>
      </c>
      <c r="H3120" s="113">
        <v>2336</v>
      </c>
      <c r="I3120" s="113">
        <v>1927</v>
      </c>
      <c r="J3120" s="112">
        <v>19970</v>
      </c>
      <c r="K3120" s="112">
        <v>11222</v>
      </c>
      <c r="L3120" s="112">
        <v>5321</v>
      </c>
      <c r="M3120" s="112">
        <v>2115</v>
      </c>
      <c r="N3120" s="113">
        <v>1312</v>
      </c>
      <c r="O3120" s="112">
        <v>18367</v>
      </c>
      <c r="P3120" s="112">
        <v>11692</v>
      </c>
      <c r="Q3120" s="112">
        <v>3700</v>
      </c>
      <c r="R3120" s="112">
        <v>1764</v>
      </c>
      <c r="S3120" s="113">
        <v>1211</v>
      </c>
      <c r="T3120" s="17">
        <v>4.9173760640961461E-2</v>
      </c>
      <c r="U3120" s="17">
        <v>4.4020673676706368E-2</v>
      </c>
      <c r="V3120" s="17">
        <v>-6.5401240368351821E-2</v>
      </c>
      <c r="W3120" s="17">
        <v>0.10449172576832155</v>
      </c>
      <c r="X3120" s="17">
        <v>0.46875</v>
      </c>
      <c r="Y3120" s="17">
        <v>4.9173760640961461E-2</v>
      </c>
      <c r="Z3120" s="17">
        <v>2.8892596820936145E-2</v>
      </c>
      <c r="AA3120" s="17">
        <v>0.14611661673196585</v>
      </c>
      <c r="AB3120" s="17">
        <v>0.15815567674764508</v>
      </c>
      <c r="AC3120" s="17">
        <v>0.46651445966514449</v>
      </c>
    </row>
    <row r="3121" spans="1:29" ht="12.75" customHeight="1" x14ac:dyDescent="0.2">
      <c r="A3121" s="19">
        <v>43172</v>
      </c>
      <c r="B3121" s="19">
        <v>42808</v>
      </c>
      <c r="C3121" s="19">
        <v>41352</v>
      </c>
      <c r="D3121" s="16" t="s">
        <v>4</v>
      </c>
      <c r="E3121" s="114">
        <v>19191</v>
      </c>
      <c r="F3121" s="115">
        <v>10754</v>
      </c>
      <c r="G3121" s="113">
        <v>4410</v>
      </c>
      <c r="H3121" s="113">
        <v>2066</v>
      </c>
      <c r="I3121" s="113">
        <v>1961</v>
      </c>
      <c r="J3121" s="112">
        <v>17341</v>
      </c>
      <c r="K3121" s="112">
        <v>10115</v>
      </c>
      <c r="L3121" s="112">
        <v>4089</v>
      </c>
      <c r="M3121" s="112">
        <v>1878</v>
      </c>
      <c r="N3121" s="113">
        <v>1259</v>
      </c>
      <c r="O3121" s="112">
        <v>16237</v>
      </c>
      <c r="P3121" s="112">
        <v>9686</v>
      </c>
      <c r="Q3121" s="112">
        <v>3521</v>
      </c>
      <c r="R3121" s="112">
        <v>1600</v>
      </c>
      <c r="S3121" s="113">
        <v>1430</v>
      </c>
      <c r="T3121" s="17">
        <v>0.10668358226169183</v>
      </c>
      <c r="U3121" s="17">
        <v>6.317350469599603E-2</v>
      </c>
      <c r="V3121" s="17">
        <v>7.850330154071905E-2</v>
      </c>
      <c r="W3121" s="17">
        <v>0.10010649627263035</v>
      </c>
      <c r="X3121" s="17">
        <v>0.55758538522637013</v>
      </c>
      <c r="Y3121" s="17">
        <v>0.10668358226169183</v>
      </c>
      <c r="Z3121" s="17">
        <v>4.8556942277691029E-2</v>
      </c>
      <c r="AA3121" s="17">
        <v>4.1322314049586861E-2</v>
      </c>
      <c r="AB3121" s="17">
        <v>0.17120181405895685</v>
      </c>
      <c r="AC3121" s="17">
        <v>0.49125475285171105</v>
      </c>
    </row>
    <row r="3122" spans="1:29" ht="12.75" customHeight="1" x14ac:dyDescent="0.2">
      <c r="A3122" s="19">
        <v>43173</v>
      </c>
      <c r="B3122" s="19">
        <v>42809</v>
      </c>
      <c r="C3122" s="19">
        <v>41353</v>
      </c>
      <c r="D3122" s="16" t="s">
        <v>5</v>
      </c>
      <c r="E3122" s="114">
        <v>20514</v>
      </c>
      <c r="F3122" s="115">
        <v>11434</v>
      </c>
      <c r="G3122" s="113">
        <v>4734</v>
      </c>
      <c r="H3122" s="113">
        <v>2377</v>
      </c>
      <c r="I3122" s="113">
        <v>1969</v>
      </c>
      <c r="J3122" s="112">
        <v>19690</v>
      </c>
      <c r="K3122" s="112">
        <v>11127</v>
      </c>
      <c r="L3122" s="112">
        <v>5048</v>
      </c>
      <c r="M3122" s="112">
        <v>2143</v>
      </c>
      <c r="N3122" s="113">
        <v>1372</v>
      </c>
      <c r="O3122" s="112">
        <v>17733</v>
      </c>
      <c r="P3122" s="112">
        <v>10610</v>
      </c>
      <c r="Q3122" s="112">
        <v>4056</v>
      </c>
      <c r="R3122" s="112">
        <v>1767</v>
      </c>
      <c r="S3122" s="113">
        <v>1300</v>
      </c>
      <c r="T3122" s="17">
        <v>4.1848654139156949E-2</v>
      </c>
      <c r="U3122" s="17">
        <v>2.7590545519906584E-2</v>
      </c>
      <c r="V3122" s="17">
        <v>-6.2202852614896997E-2</v>
      </c>
      <c r="W3122" s="17">
        <v>0.10919272048530093</v>
      </c>
      <c r="X3122" s="17">
        <v>0.435131195335277</v>
      </c>
      <c r="Y3122" s="17">
        <v>4.1848654139156949E-2</v>
      </c>
      <c r="Z3122" s="17">
        <v>2.9070290702907009E-2</v>
      </c>
      <c r="AA3122" s="17">
        <v>-0.11398090960134755</v>
      </c>
      <c r="AB3122" s="17">
        <v>9.8428835489833721E-2</v>
      </c>
      <c r="AC3122" s="17">
        <v>0.33220568335588641</v>
      </c>
    </row>
    <row r="3123" spans="1:29" ht="12.75" customHeight="1" x14ac:dyDescent="0.2">
      <c r="A3123" s="19">
        <v>43174</v>
      </c>
      <c r="B3123" s="19">
        <v>42810</v>
      </c>
      <c r="C3123" s="19">
        <v>41354</v>
      </c>
      <c r="D3123" s="16" t="s">
        <v>6</v>
      </c>
      <c r="E3123" s="114">
        <v>22625</v>
      </c>
      <c r="F3123" s="115">
        <v>11846</v>
      </c>
      <c r="G3123" s="113">
        <v>5525</v>
      </c>
      <c r="H3123" s="113">
        <v>2606</v>
      </c>
      <c r="I3123" s="113">
        <v>2648</v>
      </c>
      <c r="J3123" s="112">
        <v>20191</v>
      </c>
      <c r="K3123" s="112">
        <v>11608</v>
      </c>
      <c r="L3123" s="112">
        <v>4899</v>
      </c>
      <c r="M3123" s="112">
        <v>2293</v>
      </c>
      <c r="N3123" s="113">
        <v>1391</v>
      </c>
      <c r="O3123" s="112">
        <v>19663</v>
      </c>
      <c r="P3123" s="112">
        <v>12052</v>
      </c>
      <c r="Q3123" s="112">
        <v>4330</v>
      </c>
      <c r="R3123" s="112">
        <v>1835</v>
      </c>
      <c r="S3123" s="113">
        <v>1446</v>
      </c>
      <c r="T3123" s="17">
        <v>0.1205487593482244</v>
      </c>
      <c r="U3123" s="17">
        <v>2.0503101309441663E-2</v>
      </c>
      <c r="V3123" s="17">
        <v>0.12778117983261894</v>
      </c>
      <c r="W3123" s="17">
        <v>0.13650239860444824</v>
      </c>
      <c r="X3123" s="17">
        <v>0.90366642703091293</v>
      </c>
      <c r="Y3123" s="17">
        <v>0.1205487593482244</v>
      </c>
      <c r="Z3123" s="17">
        <v>-3.9798978682013431E-2</v>
      </c>
      <c r="AA3123" s="17">
        <v>-3.0191328769527792E-2</v>
      </c>
      <c r="AB3123" s="17">
        <v>6.7158067158067158E-2</v>
      </c>
      <c r="AC3123" s="17">
        <v>0.59806879903439958</v>
      </c>
    </row>
    <row r="3124" spans="1:29" ht="12.75" customHeight="1" x14ac:dyDescent="0.2">
      <c r="A3124" s="19">
        <v>43175</v>
      </c>
      <c r="B3124" s="19">
        <v>42811</v>
      </c>
      <c r="C3124" s="19">
        <v>41355</v>
      </c>
      <c r="D3124" s="16" t="s">
        <v>7</v>
      </c>
      <c r="E3124" s="114">
        <v>22484</v>
      </c>
      <c r="F3124" s="115">
        <v>11749</v>
      </c>
      <c r="G3124" s="113">
        <v>5826</v>
      </c>
      <c r="H3124" s="113">
        <v>2973</v>
      </c>
      <c r="I3124" s="113">
        <v>1936</v>
      </c>
      <c r="J3124" s="112">
        <v>21364</v>
      </c>
      <c r="K3124" s="112">
        <v>11654</v>
      </c>
      <c r="L3124" s="112">
        <v>5461</v>
      </c>
      <c r="M3124" s="112">
        <v>2771</v>
      </c>
      <c r="N3124" s="113">
        <v>1478</v>
      </c>
      <c r="O3124" s="112">
        <v>21667</v>
      </c>
      <c r="P3124" s="112">
        <v>12949</v>
      </c>
      <c r="Q3124" s="112">
        <v>5086</v>
      </c>
      <c r="R3124" s="112">
        <v>2103</v>
      </c>
      <c r="S3124" s="113">
        <v>1529</v>
      </c>
      <c r="T3124" s="17">
        <v>5.242463958060295E-2</v>
      </c>
      <c r="U3124" s="17">
        <v>8.151707568216926E-3</v>
      </c>
      <c r="V3124" s="17">
        <v>6.6837575535616089E-2</v>
      </c>
      <c r="W3124" s="17">
        <v>7.289787080476362E-2</v>
      </c>
      <c r="X3124" s="17">
        <v>0.30987821380243563</v>
      </c>
      <c r="Y3124" s="17">
        <v>5.242463958060295E-2</v>
      </c>
      <c r="Z3124" s="17">
        <v>-7.7931250981007727E-2</v>
      </c>
      <c r="AA3124" s="17">
        <v>0.12623236033249574</v>
      </c>
      <c r="AB3124" s="17">
        <v>0.11851015801354392</v>
      </c>
      <c r="AC3124" s="17">
        <v>0.16556291390728473</v>
      </c>
    </row>
    <row r="3125" spans="1:29" ht="12.75" customHeight="1" x14ac:dyDescent="0.2">
      <c r="A3125" s="19">
        <v>43176</v>
      </c>
      <c r="B3125" s="19">
        <v>42812</v>
      </c>
      <c r="C3125" s="19">
        <v>41356</v>
      </c>
      <c r="D3125" s="16" t="s">
        <v>1</v>
      </c>
      <c r="E3125" s="114">
        <v>23673</v>
      </c>
      <c r="F3125" s="115">
        <v>11017</v>
      </c>
      <c r="G3125" s="113">
        <v>6574</v>
      </c>
      <c r="H3125" s="113">
        <v>3325</v>
      </c>
      <c r="I3125" s="113">
        <v>2757</v>
      </c>
      <c r="J3125" s="112">
        <v>22179</v>
      </c>
      <c r="K3125" s="112">
        <v>11474</v>
      </c>
      <c r="L3125" s="112">
        <v>6418</v>
      </c>
      <c r="M3125" s="112">
        <v>2380</v>
      </c>
      <c r="N3125" s="113">
        <v>1907</v>
      </c>
      <c r="O3125" s="112">
        <v>21671</v>
      </c>
      <c r="P3125" s="112">
        <v>12118</v>
      </c>
      <c r="Q3125" s="112">
        <v>5122</v>
      </c>
      <c r="R3125" s="112">
        <v>2462</v>
      </c>
      <c r="S3125" s="113">
        <v>1969</v>
      </c>
      <c r="T3125" s="17">
        <v>6.736101717841203E-2</v>
      </c>
      <c r="U3125" s="17">
        <v>-3.9829179013421645E-2</v>
      </c>
      <c r="V3125" s="17">
        <v>2.4306637581801294E-2</v>
      </c>
      <c r="W3125" s="17">
        <v>0.39705882352941169</v>
      </c>
      <c r="X3125" s="17">
        <v>0.44572627163083367</v>
      </c>
      <c r="Y3125" s="17">
        <v>6.736101717841203E-2</v>
      </c>
      <c r="Z3125" s="17">
        <v>-0.13768002504696308</v>
      </c>
      <c r="AA3125" s="17">
        <v>-3.945061367621272E-2</v>
      </c>
      <c r="AB3125" s="17">
        <v>9.5551894563426609E-2</v>
      </c>
      <c r="AC3125" s="17">
        <v>0.14493355481727566</v>
      </c>
    </row>
    <row r="3126" spans="1:29" ht="12.75" customHeight="1" x14ac:dyDescent="0.2">
      <c r="A3126" s="19">
        <v>43177</v>
      </c>
      <c r="B3126" s="19">
        <v>42813</v>
      </c>
      <c r="C3126" s="19">
        <v>41357</v>
      </c>
      <c r="D3126" s="16" t="s">
        <v>2</v>
      </c>
      <c r="E3126" s="114">
        <v>22483</v>
      </c>
      <c r="F3126" s="115">
        <v>11267</v>
      </c>
      <c r="G3126" s="113">
        <v>5988</v>
      </c>
      <c r="H3126" s="113">
        <v>2852</v>
      </c>
      <c r="I3126" s="113">
        <v>2376</v>
      </c>
      <c r="J3126" s="112">
        <v>21212</v>
      </c>
      <c r="K3126" s="112">
        <v>11648</v>
      </c>
      <c r="L3126" s="112">
        <v>5562</v>
      </c>
      <c r="M3126" s="112">
        <v>2396</v>
      </c>
      <c r="N3126" s="113">
        <v>1606</v>
      </c>
      <c r="O3126" s="112">
        <v>19852</v>
      </c>
      <c r="P3126" s="112">
        <v>11876</v>
      </c>
      <c r="Q3126" s="112">
        <v>4551</v>
      </c>
      <c r="R3126" s="112">
        <v>1910</v>
      </c>
      <c r="S3126" s="113">
        <v>1515</v>
      </c>
      <c r="T3126" s="17">
        <v>5.9918913822364805E-2</v>
      </c>
      <c r="U3126" s="17">
        <v>-3.2709478021977989E-2</v>
      </c>
      <c r="V3126" s="17">
        <v>7.6591154261057115E-2</v>
      </c>
      <c r="W3126" s="17">
        <v>0.19031719532554248</v>
      </c>
      <c r="X3126" s="17">
        <v>0.47945205479452047</v>
      </c>
      <c r="Y3126" s="17">
        <v>5.9918913822364805E-2</v>
      </c>
      <c r="Z3126" s="17">
        <v>-0.10834124723013616</v>
      </c>
      <c r="AA3126" s="17">
        <v>0.24387203988367268</v>
      </c>
      <c r="AB3126" s="17">
        <v>0.20694033008887014</v>
      </c>
      <c r="AC3126" s="17">
        <v>0.2544878563885955</v>
      </c>
    </row>
    <row r="3127" spans="1:29" ht="12.75" customHeight="1" x14ac:dyDescent="0.2">
      <c r="A3127" s="19">
        <v>43178</v>
      </c>
      <c r="B3127" s="19">
        <v>42814</v>
      </c>
      <c r="C3127" s="19">
        <v>41358</v>
      </c>
      <c r="D3127" s="16" t="s">
        <v>3</v>
      </c>
      <c r="E3127" s="114">
        <v>20461</v>
      </c>
      <c r="F3127" s="115">
        <v>11401</v>
      </c>
      <c r="G3127" s="113">
        <v>4779</v>
      </c>
      <c r="H3127" s="113">
        <v>2150</v>
      </c>
      <c r="I3127" s="113">
        <v>2131</v>
      </c>
      <c r="J3127" s="112">
        <v>19790</v>
      </c>
      <c r="K3127" s="112">
        <v>11238</v>
      </c>
      <c r="L3127" s="112">
        <v>5022</v>
      </c>
      <c r="M3127" s="112">
        <v>2144</v>
      </c>
      <c r="N3127" s="113">
        <v>1386</v>
      </c>
      <c r="O3127" s="112">
        <v>18925</v>
      </c>
      <c r="P3127" s="112">
        <v>11468</v>
      </c>
      <c r="Q3127" s="112">
        <v>4412</v>
      </c>
      <c r="R3127" s="112">
        <v>1892</v>
      </c>
      <c r="S3127" s="113">
        <v>1153</v>
      </c>
      <c r="T3127" s="17">
        <v>3.3906013137948499E-2</v>
      </c>
      <c r="U3127" s="17">
        <v>1.4504360206442524E-2</v>
      </c>
      <c r="V3127" s="17">
        <v>-4.8387096774193505E-2</v>
      </c>
      <c r="W3127" s="17">
        <v>2.7985074626866169E-3</v>
      </c>
      <c r="X3127" s="17">
        <v>0.53751803751803751</v>
      </c>
      <c r="Y3127" s="17">
        <v>3.3906013137948499E-2</v>
      </c>
      <c r="Z3127" s="17">
        <v>-5.2994434753717123E-2</v>
      </c>
      <c r="AA3127" s="17">
        <v>-0.12887349617207433</v>
      </c>
      <c r="AB3127" s="17">
        <v>-9.5878889823380997E-2</v>
      </c>
      <c r="AC3127" s="17">
        <v>0.35646085295989804</v>
      </c>
    </row>
    <row r="3128" spans="1:29" ht="12.75" customHeight="1" x14ac:dyDescent="0.2">
      <c r="A3128" s="19">
        <v>43179</v>
      </c>
      <c r="B3128" s="19">
        <v>42815</v>
      </c>
      <c r="C3128" s="19">
        <v>41359</v>
      </c>
      <c r="D3128" s="16" t="s">
        <v>4</v>
      </c>
      <c r="E3128" s="114">
        <v>20793</v>
      </c>
      <c r="F3128" s="115">
        <v>11231</v>
      </c>
      <c r="G3128" s="113">
        <v>4873</v>
      </c>
      <c r="H3128" s="113">
        <v>2539</v>
      </c>
      <c r="I3128" s="113">
        <v>2150</v>
      </c>
      <c r="J3128" s="112">
        <v>19351</v>
      </c>
      <c r="K3128" s="112">
        <v>10769</v>
      </c>
      <c r="L3128" s="112">
        <v>5188</v>
      </c>
      <c r="M3128" s="112">
        <v>2042</v>
      </c>
      <c r="N3128" s="113">
        <v>1352</v>
      </c>
      <c r="O3128" s="112">
        <v>16761</v>
      </c>
      <c r="P3128" s="112">
        <v>9891</v>
      </c>
      <c r="Q3128" s="112">
        <v>3820</v>
      </c>
      <c r="R3128" s="112">
        <v>1618</v>
      </c>
      <c r="S3128" s="113">
        <v>1432</v>
      </c>
      <c r="T3128" s="17">
        <v>7.4518112759030641E-2</v>
      </c>
      <c r="U3128" s="17">
        <v>4.2900919305413732E-2</v>
      </c>
      <c r="V3128" s="17">
        <v>-6.0717039321511179E-2</v>
      </c>
      <c r="W3128" s="17">
        <v>0.24338883447600401</v>
      </c>
      <c r="X3128" s="17">
        <v>0.59023668639053262</v>
      </c>
      <c r="Y3128" s="17">
        <v>7.4518112759030641E-2</v>
      </c>
      <c r="Z3128" s="17">
        <v>3.273563218390807E-2</v>
      </c>
      <c r="AA3128" s="17">
        <v>-6.1440677966101642E-2</v>
      </c>
      <c r="AB3128" s="17">
        <v>0.32033281331253249</v>
      </c>
      <c r="AC3128" s="17">
        <v>0.50034891835310535</v>
      </c>
    </row>
    <row r="3129" spans="1:29" ht="12.75" customHeight="1" x14ac:dyDescent="0.2">
      <c r="A3129" s="19">
        <v>43180</v>
      </c>
      <c r="B3129" s="19">
        <v>42816</v>
      </c>
      <c r="C3129" s="19">
        <v>41360</v>
      </c>
      <c r="D3129" s="16" t="s">
        <v>5</v>
      </c>
      <c r="E3129" s="114">
        <v>22479</v>
      </c>
      <c r="F3129" s="115">
        <v>11996</v>
      </c>
      <c r="G3129" s="113">
        <v>5864</v>
      </c>
      <c r="H3129" s="113">
        <v>2989</v>
      </c>
      <c r="I3129" s="113">
        <v>1630</v>
      </c>
      <c r="J3129" s="112">
        <v>20731</v>
      </c>
      <c r="K3129" s="112">
        <v>11354</v>
      </c>
      <c r="L3129" s="112">
        <v>5765</v>
      </c>
      <c r="M3129" s="112">
        <v>2358</v>
      </c>
      <c r="N3129" s="113">
        <v>1254</v>
      </c>
      <c r="O3129" s="112">
        <v>17441</v>
      </c>
      <c r="P3129" s="112">
        <v>10586</v>
      </c>
      <c r="Q3129" s="112">
        <v>3987</v>
      </c>
      <c r="R3129" s="112">
        <v>1684</v>
      </c>
      <c r="S3129" s="113">
        <v>1184</v>
      </c>
      <c r="T3129" s="17">
        <v>8.4318170855240959E-2</v>
      </c>
      <c r="U3129" s="17">
        <v>5.6543949268980098E-2</v>
      </c>
      <c r="V3129" s="17">
        <v>1.7172593235039058E-2</v>
      </c>
      <c r="W3129" s="17">
        <v>0.26759966072943175</v>
      </c>
      <c r="X3129" s="17">
        <v>0.29984051036682624</v>
      </c>
      <c r="Y3129" s="17">
        <v>8.4318170855240959E-2</v>
      </c>
      <c r="Z3129" s="17">
        <v>4.2858384769190572E-2</v>
      </c>
      <c r="AA3129" s="17">
        <v>0.14174454828660443</v>
      </c>
      <c r="AB3129" s="17">
        <v>0.62710941752857918</v>
      </c>
      <c r="AC3129" s="17">
        <v>9.3959731543624248E-2</v>
      </c>
    </row>
    <row r="3130" spans="1:29" ht="12.75" customHeight="1" x14ac:dyDescent="0.2">
      <c r="A3130" s="19">
        <v>43181</v>
      </c>
      <c r="B3130" s="19">
        <v>42817</v>
      </c>
      <c r="C3130" s="19">
        <v>41361</v>
      </c>
      <c r="D3130" s="16" t="s">
        <v>6</v>
      </c>
      <c r="E3130" s="114">
        <v>25039</v>
      </c>
      <c r="F3130" s="115">
        <v>12853</v>
      </c>
      <c r="G3130" s="113">
        <v>6065</v>
      </c>
      <c r="H3130" s="113">
        <v>3112</v>
      </c>
      <c r="I3130" s="113">
        <v>3009</v>
      </c>
      <c r="J3130" s="112">
        <v>22575</v>
      </c>
      <c r="K3130" s="112">
        <v>12143</v>
      </c>
      <c r="L3130" s="112">
        <v>5959</v>
      </c>
      <c r="M3130" s="112">
        <v>2806</v>
      </c>
      <c r="N3130" s="113">
        <v>1667</v>
      </c>
      <c r="O3130" s="112">
        <v>19379</v>
      </c>
      <c r="P3130" s="112">
        <v>11785</v>
      </c>
      <c r="Q3130" s="112">
        <v>4311</v>
      </c>
      <c r="R3130" s="112">
        <v>1755</v>
      </c>
      <c r="S3130" s="113">
        <v>1528</v>
      </c>
      <c r="T3130" s="17">
        <v>0.10914728682170538</v>
      </c>
      <c r="U3130" s="17">
        <v>5.8469900354113591E-2</v>
      </c>
      <c r="V3130" s="17">
        <v>1.7788219499916158E-2</v>
      </c>
      <c r="W3130" s="17">
        <v>0.10905203136136854</v>
      </c>
      <c r="X3130" s="17">
        <v>0.80503899220155972</v>
      </c>
      <c r="Y3130" s="17">
        <v>0.10914728682170538</v>
      </c>
      <c r="Z3130" s="17">
        <v>1.3963395392868394E-2</v>
      </c>
      <c r="AA3130" s="17">
        <v>2.5706071368171823E-2</v>
      </c>
      <c r="AB3130" s="17">
        <v>0.22375147463625633</v>
      </c>
      <c r="AC3130" s="17">
        <v>0.7804733727810651</v>
      </c>
    </row>
    <row r="3131" spans="1:29" ht="12.75" customHeight="1" x14ac:dyDescent="0.2">
      <c r="A3131" s="19">
        <v>43182</v>
      </c>
      <c r="B3131" s="19">
        <v>42818</v>
      </c>
      <c r="C3131" s="19">
        <v>41362</v>
      </c>
      <c r="D3131" s="16" t="s">
        <v>7</v>
      </c>
      <c r="E3131" s="114">
        <v>27569</v>
      </c>
      <c r="F3131" s="115">
        <v>13546</v>
      </c>
      <c r="G3131" s="113">
        <v>7387</v>
      </c>
      <c r="H3131" s="113">
        <v>3631</v>
      </c>
      <c r="I3131" s="113">
        <v>3005</v>
      </c>
      <c r="J3131" s="112">
        <v>23405</v>
      </c>
      <c r="K3131" s="112">
        <v>12724</v>
      </c>
      <c r="L3131" s="112">
        <v>5821</v>
      </c>
      <c r="M3131" s="112">
        <v>3194</v>
      </c>
      <c r="N3131" s="113">
        <v>1666</v>
      </c>
      <c r="O3131" s="112">
        <v>19857</v>
      </c>
      <c r="P3131" s="112">
        <v>11556</v>
      </c>
      <c r="Q3131" s="112">
        <v>4834</v>
      </c>
      <c r="R3131" s="112">
        <v>1979</v>
      </c>
      <c r="S3131" s="113">
        <v>1488</v>
      </c>
      <c r="T3131" s="17">
        <v>0.17791070284127319</v>
      </c>
      <c r="U3131" s="17">
        <v>6.4602326312480418E-2</v>
      </c>
      <c r="V3131" s="17">
        <v>0.26902594056004125</v>
      </c>
      <c r="W3131" s="17">
        <v>0.13681903569192233</v>
      </c>
      <c r="X3131" s="17">
        <v>0.80372148859543824</v>
      </c>
      <c r="Y3131" s="17">
        <v>0.17791070284127319</v>
      </c>
      <c r="Z3131" s="17">
        <v>6.2348051133244375E-2</v>
      </c>
      <c r="AA3131" s="17">
        <v>0.36821633635858486</v>
      </c>
      <c r="AB3131" s="17">
        <v>0.25509851365364677</v>
      </c>
      <c r="AC3131" s="17">
        <v>0.81351840675920339</v>
      </c>
    </row>
    <row r="3132" spans="1:29" ht="12.75" customHeight="1" x14ac:dyDescent="0.2">
      <c r="A3132" s="19">
        <v>43183</v>
      </c>
      <c r="B3132" s="19">
        <v>42819</v>
      </c>
      <c r="C3132" s="19">
        <v>41363</v>
      </c>
      <c r="D3132" s="16" t="s">
        <v>1</v>
      </c>
      <c r="E3132" s="114">
        <v>27896</v>
      </c>
      <c r="F3132" s="115">
        <v>13373</v>
      </c>
      <c r="G3132" s="113">
        <v>7519</v>
      </c>
      <c r="H3132" s="113">
        <v>4270</v>
      </c>
      <c r="I3132" s="113">
        <v>2734</v>
      </c>
      <c r="J3132" s="112">
        <v>25882</v>
      </c>
      <c r="K3132" s="112">
        <v>12829</v>
      </c>
      <c r="L3132" s="112">
        <v>7379</v>
      </c>
      <c r="M3132" s="112">
        <v>3531</v>
      </c>
      <c r="N3132" s="113">
        <v>2143</v>
      </c>
      <c r="O3132" s="112">
        <v>20505</v>
      </c>
      <c r="P3132" s="112">
        <v>11548</v>
      </c>
      <c r="Q3132" s="112">
        <v>4711</v>
      </c>
      <c r="R3132" s="112">
        <v>2274</v>
      </c>
      <c r="S3132" s="113">
        <v>1972</v>
      </c>
      <c r="T3132" s="17">
        <v>7.7814697473147287E-2</v>
      </c>
      <c r="U3132" s="17">
        <v>4.2403928599267227E-2</v>
      </c>
      <c r="V3132" s="17">
        <v>1.8972760536658084E-2</v>
      </c>
      <c r="W3132" s="17">
        <v>0.20928915321438679</v>
      </c>
      <c r="X3132" s="17">
        <v>0.2757816145590295</v>
      </c>
      <c r="Y3132" s="17">
        <v>7.7814697473147287E-2</v>
      </c>
      <c r="Z3132" s="17">
        <v>6.9241224914048161E-2</v>
      </c>
      <c r="AA3132" s="17">
        <v>0.10492285084496689</v>
      </c>
      <c r="AB3132" s="17">
        <v>0.53652392947103267</v>
      </c>
      <c r="AC3132" s="17">
        <v>0.24555808656036437</v>
      </c>
    </row>
    <row r="3133" spans="1:29" ht="12.75" customHeight="1" x14ac:dyDescent="0.2">
      <c r="A3133" s="19">
        <v>43184</v>
      </c>
      <c r="B3133" s="19">
        <v>42820</v>
      </c>
      <c r="C3133" s="19">
        <v>41364</v>
      </c>
      <c r="D3133" s="16" t="s">
        <v>2</v>
      </c>
      <c r="E3133" s="114">
        <v>27429</v>
      </c>
      <c r="F3133" s="115">
        <v>13627</v>
      </c>
      <c r="G3133" s="113">
        <v>7063</v>
      </c>
      <c r="H3133" s="113">
        <v>3754</v>
      </c>
      <c r="I3133" s="113">
        <v>2985</v>
      </c>
      <c r="J3133" s="112">
        <v>22736</v>
      </c>
      <c r="K3133" s="112">
        <v>12511</v>
      </c>
      <c r="L3133" s="112">
        <v>6148</v>
      </c>
      <c r="M3133" s="112">
        <v>2596</v>
      </c>
      <c r="N3133" s="113">
        <v>1481</v>
      </c>
      <c r="O3133" s="112">
        <v>19394</v>
      </c>
      <c r="P3133" s="112">
        <v>12051</v>
      </c>
      <c r="Q3133" s="112">
        <v>4280</v>
      </c>
      <c r="R3133" s="112">
        <v>1692</v>
      </c>
      <c r="S3133" s="113">
        <v>1371</v>
      </c>
      <c r="T3133" s="17">
        <v>0.20641273750879652</v>
      </c>
      <c r="U3133" s="17">
        <v>8.9201502677643596E-2</v>
      </c>
      <c r="V3133" s="17">
        <v>0.14882888744307099</v>
      </c>
      <c r="W3133" s="17">
        <v>0.44607087827426817</v>
      </c>
      <c r="X3133" s="17">
        <v>1.0155300472653614</v>
      </c>
      <c r="Y3133" s="17">
        <v>0.20641273750879652</v>
      </c>
      <c r="Z3133" s="17">
        <v>4.8472724474878826E-2</v>
      </c>
      <c r="AA3133" s="17">
        <v>0.22430230542555041</v>
      </c>
      <c r="AB3133" s="17">
        <v>0.47795275590551189</v>
      </c>
      <c r="AC3133" s="17">
        <v>0.51062753036437236</v>
      </c>
    </row>
    <row r="3134" spans="1:29" ht="12.75" customHeight="1" x14ac:dyDescent="0.2">
      <c r="A3134" s="19">
        <v>43185</v>
      </c>
      <c r="B3134" s="19">
        <v>42821</v>
      </c>
      <c r="C3134" s="19">
        <v>41365</v>
      </c>
      <c r="D3134" s="16" t="s">
        <v>3</v>
      </c>
      <c r="E3134" s="114">
        <v>25006</v>
      </c>
      <c r="F3134" s="115">
        <v>13229</v>
      </c>
      <c r="G3134" s="113">
        <v>5882</v>
      </c>
      <c r="H3134" s="113">
        <v>3327</v>
      </c>
      <c r="I3134" s="113">
        <v>2568</v>
      </c>
      <c r="J3134" s="112">
        <v>21634</v>
      </c>
      <c r="K3134" s="112">
        <v>11656</v>
      </c>
      <c r="L3134" s="112">
        <v>6126</v>
      </c>
      <c r="M3134" s="112">
        <v>2340</v>
      </c>
      <c r="N3134" s="113">
        <v>1512</v>
      </c>
      <c r="O3134" s="112">
        <v>17579</v>
      </c>
      <c r="P3134" s="112">
        <v>11155</v>
      </c>
      <c r="Q3134" s="112">
        <v>3741</v>
      </c>
      <c r="R3134" s="112">
        <v>1551</v>
      </c>
      <c r="S3134" s="113">
        <v>1132</v>
      </c>
      <c r="T3134" s="17">
        <v>0.1558657668484793</v>
      </c>
      <c r="U3134" s="17">
        <v>0.13495195607412502</v>
      </c>
      <c r="V3134" s="17">
        <v>-3.9830231798890003E-2</v>
      </c>
      <c r="W3134" s="17">
        <v>0.42179487179487185</v>
      </c>
      <c r="X3134" s="17">
        <v>0.69841269841269837</v>
      </c>
      <c r="Y3134" s="17">
        <v>0.1558657668484793</v>
      </c>
      <c r="Z3134" s="17">
        <v>8.416653007703645E-2</v>
      </c>
      <c r="AA3134" s="17">
        <v>0.11591728324796047</v>
      </c>
      <c r="AB3134" s="17">
        <v>0.39030505641454249</v>
      </c>
      <c r="AC3134" s="17">
        <v>0.70178926441351885</v>
      </c>
    </row>
    <row r="3135" spans="1:29" ht="12.75" customHeight="1" x14ac:dyDescent="0.2">
      <c r="A3135" s="19">
        <v>43186</v>
      </c>
      <c r="B3135" s="19">
        <v>42822</v>
      </c>
      <c r="C3135" s="19">
        <v>41366</v>
      </c>
      <c r="D3135" s="16" t="s">
        <v>4</v>
      </c>
      <c r="E3135" s="114">
        <v>23783</v>
      </c>
      <c r="F3135" s="115">
        <v>12726</v>
      </c>
      <c r="G3135" s="113">
        <v>5680</v>
      </c>
      <c r="H3135" s="113">
        <v>2912</v>
      </c>
      <c r="I3135" s="113">
        <v>2465</v>
      </c>
      <c r="J3135" s="112">
        <v>19773</v>
      </c>
      <c r="K3135" s="112">
        <v>11285</v>
      </c>
      <c r="L3135" s="112">
        <v>4951</v>
      </c>
      <c r="M3135" s="112">
        <v>2090</v>
      </c>
      <c r="N3135" s="113">
        <v>1447</v>
      </c>
      <c r="O3135" s="112">
        <v>16311</v>
      </c>
      <c r="P3135" s="112">
        <v>9831</v>
      </c>
      <c r="Q3135" s="112">
        <v>3753</v>
      </c>
      <c r="R3135" s="112">
        <v>1492</v>
      </c>
      <c r="S3135" s="113">
        <v>1235</v>
      </c>
      <c r="T3135" s="17">
        <v>0.20280180043493656</v>
      </c>
      <c r="U3135" s="17">
        <v>0.12769162605228179</v>
      </c>
      <c r="V3135" s="17">
        <v>0.14724298121591595</v>
      </c>
      <c r="W3135" s="17">
        <v>0.3933014354066986</v>
      </c>
      <c r="X3135" s="17">
        <v>0.70352453351762256</v>
      </c>
      <c r="Y3135" s="17">
        <v>0.20280180043493656</v>
      </c>
      <c r="Z3135" s="17">
        <v>0.16763005780346818</v>
      </c>
      <c r="AA3135" s="17">
        <v>0.16656397617580621</v>
      </c>
      <c r="AB3135" s="17">
        <v>0.36585365853658547</v>
      </c>
      <c r="AC3135" s="17">
        <v>0.6791553133514987</v>
      </c>
    </row>
    <row r="3136" spans="1:29" ht="12.75" customHeight="1" x14ac:dyDescent="0.2">
      <c r="A3136" s="19">
        <v>43187</v>
      </c>
      <c r="B3136" s="19">
        <v>42823</v>
      </c>
      <c r="C3136" s="19">
        <v>41367</v>
      </c>
      <c r="D3136" s="16" t="s">
        <v>5</v>
      </c>
      <c r="E3136" s="114">
        <v>23883</v>
      </c>
      <c r="F3136" s="115">
        <v>12616</v>
      </c>
      <c r="G3136" s="113">
        <v>5712</v>
      </c>
      <c r="H3136" s="113">
        <v>3094</v>
      </c>
      <c r="I3136" s="113">
        <v>2461</v>
      </c>
      <c r="J3136" s="112">
        <v>20345</v>
      </c>
      <c r="K3136" s="112">
        <v>11374</v>
      </c>
      <c r="L3136" s="112">
        <v>5335</v>
      </c>
      <c r="M3136" s="112">
        <v>2216</v>
      </c>
      <c r="N3136" s="113">
        <v>1420</v>
      </c>
      <c r="O3136" s="112">
        <v>16448</v>
      </c>
      <c r="P3136" s="112">
        <v>10045</v>
      </c>
      <c r="Q3136" s="112">
        <v>3877</v>
      </c>
      <c r="R3136" s="112">
        <v>1616</v>
      </c>
      <c r="S3136" s="113">
        <v>910</v>
      </c>
      <c r="T3136" s="17">
        <v>0.17390022118456616</v>
      </c>
      <c r="U3136" s="17">
        <v>0.10919641287146131</v>
      </c>
      <c r="V3136" s="17">
        <v>7.0665417057169666E-2</v>
      </c>
      <c r="W3136" s="17">
        <v>0.39620938628158853</v>
      </c>
      <c r="X3136" s="17">
        <v>0.7330985915492958</v>
      </c>
      <c r="Y3136" s="17">
        <v>0.17390022118456616</v>
      </c>
      <c r="Z3136" s="17">
        <v>0.12773755251631358</v>
      </c>
      <c r="AA3136" s="17">
        <v>0.12374581939799323</v>
      </c>
      <c r="AB3136" s="17">
        <v>0.59731543624161065</v>
      </c>
      <c r="AC3136" s="17">
        <v>0.7392226148409895</v>
      </c>
    </row>
    <row r="3137" spans="1:29" ht="12.75" customHeight="1" x14ac:dyDescent="0.2">
      <c r="A3137" s="19">
        <v>43188</v>
      </c>
      <c r="B3137" s="19">
        <v>42824</v>
      </c>
      <c r="C3137" s="19">
        <v>41368</v>
      </c>
      <c r="D3137" s="16" t="s">
        <v>6</v>
      </c>
      <c r="E3137" s="114">
        <v>25824</v>
      </c>
      <c r="F3137" s="115">
        <v>12922</v>
      </c>
      <c r="G3137" s="113">
        <v>6828</v>
      </c>
      <c r="H3137" s="113">
        <v>3258</v>
      </c>
      <c r="I3137" s="113">
        <v>2816</v>
      </c>
      <c r="J3137" s="112">
        <v>21372</v>
      </c>
      <c r="K3137" s="112">
        <v>11475</v>
      </c>
      <c r="L3137" s="112">
        <v>5806</v>
      </c>
      <c r="M3137" s="112">
        <v>2573</v>
      </c>
      <c r="N3137" s="113">
        <v>1518</v>
      </c>
      <c r="O3137" s="112">
        <v>18238</v>
      </c>
      <c r="P3137" s="112">
        <v>10792</v>
      </c>
      <c r="Q3137" s="112">
        <v>4388</v>
      </c>
      <c r="R3137" s="112">
        <v>1469</v>
      </c>
      <c r="S3137" s="113">
        <v>1589</v>
      </c>
      <c r="T3137" s="17">
        <v>0.20830993823694555</v>
      </c>
      <c r="U3137" s="17">
        <v>0.12610021786492376</v>
      </c>
      <c r="V3137" s="17">
        <v>0.17602480192903891</v>
      </c>
      <c r="W3137" s="17">
        <v>0.26622619510299272</v>
      </c>
      <c r="X3137" s="17">
        <v>0.85507246376811596</v>
      </c>
      <c r="Y3137" s="17">
        <v>0.20830993823694555</v>
      </c>
      <c r="Z3137" s="17">
        <v>0.1307315365768289</v>
      </c>
      <c r="AA3137" s="17">
        <v>0.31156358048405686</v>
      </c>
      <c r="AB3137" s="17">
        <v>0.36432160804020097</v>
      </c>
      <c r="AC3137" s="17">
        <v>0.70563294972743784</v>
      </c>
    </row>
    <row r="3138" spans="1:29" ht="12.75" customHeight="1" x14ac:dyDescent="0.2">
      <c r="A3138" s="19">
        <v>43189</v>
      </c>
      <c r="B3138" s="19">
        <v>42825</v>
      </c>
      <c r="C3138" s="19">
        <v>41369</v>
      </c>
      <c r="D3138" s="16" t="s">
        <v>7</v>
      </c>
      <c r="E3138" s="114">
        <v>26905</v>
      </c>
      <c r="F3138" s="115">
        <v>13454</v>
      </c>
      <c r="G3138" s="113">
        <v>6962</v>
      </c>
      <c r="H3138" s="113">
        <v>3568</v>
      </c>
      <c r="I3138" s="113">
        <v>2921</v>
      </c>
      <c r="J3138" s="112">
        <v>22418</v>
      </c>
      <c r="K3138" s="112">
        <v>12033</v>
      </c>
      <c r="L3138" s="112">
        <v>5727</v>
      </c>
      <c r="M3138" s="112">
        <v>3100</v>
      </c>
      <c r="N3138" s="113">
        <v>1558</v>
      </c>
      <c r="O3138" s="112">
        <v>19013</v>
      </c>
      <c r="P3138" s="112">
        <v>11129</v>
      </c>
      <c r="Q3138" s="112">
        <v>4614</v>
      </c>
      <c r="R3138" s="112">
        <v>1802</v>
      </c>
      <c r="S3138" s="113">
        <v>1468</v>
      </c>
      <c r="T3138" s="17">
        <v>0.20015166384155592</v>
      </c>
      <c r="U3138" s="17">
        <v>0.11809191390343221</v>
      </c>
      <c r="V3138" s="17">
        <v>0.21564518945346611</v>
      </c>
      <c r="W3138" s="17">
        <v>0.15096774193548379</v>
      </c>
      <c r="X3138" s="17">
        <v>0.87483953786906299</v>
      </c>
      <c r="Y3138" s="17">
        <v>0.20015166384155592</v>
      </c>
      <c r="Z3138" s="17">
        <v>0.14609421586165783</v>
      </c>
      <c r="AA3138" s="17">
        <v>0.13776760908645214</v>
      </c>
      <c r="AB3138" s="17">
        <v>0.25368938861560086</v>
      </c>
      <c r="AC3138" s="17">
        <v>0.8510773130544993</v>
      </c>
    </row>
    <row r="3139" spans="1:29" ht="12.75" customHeight="1" x14ac:dyDescent="0.2">
      <c r="A3139" s="19">
        <v>43190</v>
      </c>
      <c r="B3139" s="19">
        <v>42826</v>
      </c>
      <c r="C3139" s="19">
        <v>41370</v>
      </c>
      <c r="D3139" s="16" t="s">
        <v>1</v>
      </c>
      <c r="E3139" s="114">
        <v>26510</v>
      </c>
      <c r="F3139" s="115">
        <v>12942</v>
      </c>
      <c r="G3139" s="113">
        <v>6879</v>
      </c>
      <c r="H3139" s="113">
        <v>3906</v>
      </c>
      <c r="I3139" s="113">
        <v>2783</v>
      </c>
      <c r="J3139" s="112">
        <v>24923</v>
      </c>
      <c r="K3139" s="112">
        <v>12291</v>
      </c>
      <c r="L3139" s="112">
        <v>7086</v>
      </c>
      <c r="M3139" s="112">
        <v>3411</v>
      </c>
      <c r="N3139" s="113">
        <v>2135</v>
      </c>
      <c r="O3139" s="112">
        <v>20062</v>
      </c>
      <c r="P3139" s="112">
        <v>11190</v>
      </c>
      <c r="Q3139" s="112">
        <v>5259</v>
      </c>
      <c r="R3139" s="112">
        <v>1967</v>
      </c>
      <c r="S3139" s="113">
        <v>1646</v>
      </c>
      <c r="T3139" s="17">
        <v>6.3676122457168027E-2</v>
      </c>
      <c r="U3139" s="17">
        <v>5.2965584574078628E-2</v>
      </c>
      <c r="V3139" s="17">
        <v>-2.9212531752751958E-2</v>
      </c>
      <c r="W3139" s="17">
        <v>0.14511873350923477</v>
      </c>
      <c r="X3139" s="17">
        <v>0.30351288056206083</v>
      </c>
      <c r="Y3139" s="17">
        <v>6.3676122457168027E-2</v>
      </c>
      <c r="Z3139" s="17">
        <v>0.10624839729891433</v>
      </c>
      <c r="AA3139" s="17">
        <v>-4.4185077115464821E-2</v>
      </c>
      <c r="AB3139" s="17">
        <v>0.36812609457092815</v>
      </c>
      <c r="AC3139" s="17">
        <v>0.17873782295637453</v>
      </c>
    </row>
    <row r="3140" spans="1:29" ht="12.75" customHeight="1" x14ac:dyDescent="0.2">
      <c r="A3140" s="19">
        <v>43191</v>
      </c>
      <c r="B3140" s="19">
        <v>42827</v>
      </c>
      <c r="C3140" s="19">
        <v>41371</v>
      </c>
      <c r="D3140" s="16" t="s">
        <v>2</v>
      </c>
      <c r="E3140" s="114">
        <v>26953</v>
      </c>
      <c r="F3140" s="115">
        <v>13681</v>
      </c>
      <c r="G3140" s="113">
        <v>7085</v>
      </c>
      <c r="H3140" s="113">
        <v>3427</v>
      </c>
      <c r="I3140" s="113">
        <v>2760</v>
      </c>
      <c r="J3140" s="112">
        <v>22455</v>
      </c>
      <c r="K3140" s="112">
        <v>12301</v>
      </c>
      <c r="L3140" s="112">
        <v>6310</v>
      </c>
      <c r="M3140" s="112">
        <v>2260</v>
      </c>
      <c r="N3140" s="113">
        <v>1584</v>
      </c>
      <c r="O3140" s="112">
        <v>18838</v>
      </c>
      <c r="P3140" s="112">
        <v>11120</v>
      </c>
      <c r="Q3140" s="112">
        <v>4578</v>
      </c>
      <c r="R3140" s="112">
        <v>1716</v>
      </c>
      <c r="S3140" s="113">
        <v>1424</v>
      </c>
      <c r="T3140" s="17">
        <v>0.20031173458027163</v>
      </c>
      <c r="U3140" s="17">
        <v>0.11218600113811883</v>
      </c>
      <c r="V3140" s="17">
        <v>0.12282091917591131</v>
      </c>
      <c r="W3140" s="17">
        <v>0.51637168141592915</v>
      </c>
      <c r="X3140" s="17">
        <v>0.74242424242424243</v>
      </c>
      <c r="Y3140" s="17">
        <v>0.20031173458027163</v>
      </c>
      <c r="Z3140" s="17">
        <v>0.18604247941048979</v>
      </c>
      <c r="AA3140" s="17">
        <v>0.27680663182555421</v>
      </c>
      <c r="AB3140" s="17">
        <v>0.57999077916090358</v>
      </c>
      <c r="AC3140" s="17">
        <v>0.56551332955190015</v>
      </c>
    </row>
    <row r="3141" spans="1:29" ht="12.75" customHeight="1" x14ac:dyDescent="0.2">
      <c r="A3141" s="19">
        <v>43192</v>
      </c>
      <c r="B3141" s="19">
        <v>42828</v>
      </c>
      <c r="C3141" s="19">
        <v>41372</v>
      </c>
      <c r="D3141" s="16" t="s">
        <v>3</v>
      </c>
      <c r="E3141" s="114">
        <v>24740</v>
      </c>
      <c r="F3141" s="115">
        <v>13111</v>
      </c>
      <c r="G3141" s="113">
        <v>6089</v>
      </c>
      <c r="H3141" s="113">
        <v>2998</v>
      </c>
      <c r="I3141" s="113">
        <v>2542</v>
      </c>
      <c r="J3141" s="112">
        <v>20312</v>
      </c>
      <c r="K3141" s="112">
        <v>11032</v>
      </c>
      <c r="L3141" s="112">
        <v>5750</v>
      </c>
      <c r="M3141" s="112">
        <v>2097</v>
      </c>
      <c r="N3141" s="113">
        <v>1433</v>
      </c>
      <c r="O3141" s="112">
        <v>17901</v>
      </c>
      <c r="P3141" s="112">
        <v>10957</v>
      </c>
      <c r="Q3141" s="112">
        <v>3953</v>
      </c>
      <c r="R3141" s="112">
        <v>1257</v>
      </c>
      <c r="S3141" s="113">
        <v>1734</v>
      </c>
      <c r="T3141" s="17">
        <v>0.21799921228830255</v>
      </c>
      <c r="U3141" s="17">
        <v>0.18845177664974622</v>
      </c>
      <c r="V3141" s="17">
        <v>5.8956521739130352E-2</v>
      </c>
      <c r="W3141" s="17">
        <v>0.42966142107773009</v>
      </c>
      <c r="X3141" s="17">
        <v>0.77390090718771809</v>
      </c>
      <c r="Y3141" s="17">
        <v>0.21799921228830255</v>
      </c>
      <c r="Z3141" s="17">
        <v>9.8349669096087888E-2</v>
      </c>
      <c r="AA3141" s="17">
        <v>5.0552104899930894E-2</v>
      </c>
      <c r="AB3141" s="17">
        <v>0.25702306079664572</v>
      </c>
      <c r="AC3141" s="17">
        <v>0.48394629305312309</v>
      </c>
    </row>
    <row r="3142" spans="1:29" ht="12.75" customHeight="1" x14ac:dyDescent="0.2">
      <c r="A3142" s="19">
        <v>43193</v>
      </c>
      <c r="B3142" s="19">
        <v>42829</v>
      </c>
      <c r="C3142" s="19">
        <v>41373</v>
      </c>
      <c r="D3142" s="16" t="s">
        <v>4</v>
      </c>
      <c r="E3142" s="114">
        <v>22074</v>
      </c>
      <c r="F3142" s="115">
        <v>11096</v>
      </c>
      <c r="G3142" s="113">
        <v>5863</v>
      </c>
      <c r="H3142" s="113">
        <v>2947</v>
      </c>
      <c r="I3142" s="113">
        <v>2168</v>
      </c>
      <c r="J3142" s="112">
        <v>19004</v>
      </c>
      <c r="K3142" s="112">
        <v>11136</v>
      </c>
      <c r="L3142" s="112">
        <v>4748</v>
      </c>
      <c r="M3142" s="112">
        <v>1719</v>
      </c>
      <c r="N3142" s="113">
        <v>1401</v>
      </c>
      <c r="O3142" s="112">
        <v>15390</v>
      </c>
      <c r="P3142" s="112">
        <v>9609</v>
      </c>
      <c r="Q3142" s="112">
        <v>3147</v>
      </c>
      <c r="R3142" s="112">
        <v>1514</v>
      </c>
      <c r="S3142" s="113">
        <v>1120</v>
      </c>
      <c r="T3142" s="17">
        <v>0.16154493790780888</v>
      </c>
      <c r="U3142" s="17">
        <v>-3.5919540229885083E-3</v>
      </c>
      <c r="V3142" s="17">
        <v>0.23483572030328559</v>
      </c>
      <c r="W3142" s="17">
        <v>0.71436881908086103</v>
      </c>
      <c r="X3142" s="17">
        <v>0.54746609564596715</v>
      </c>
      <c r="Y3142" s="17">
        <v>0.16154493790780888</v>
      </c>
      <c r="Z3142" s="17">
        <v>0.10309175862411779</v>
      </c>
      <c r="AA3142" s="17">
        <v>0.41618357487922708</v>
      </c>
      <c r="AB3142" s="17">
        <v>1.0282174810736406</v>
      </c>
      <c r="AC3142" s="17">
        <v>0.86735572782084414</v>
      </c>
    </row>
    <row r="3143" spans="1:29" ht="12.75" customHeight="1" x14ac:dyDescent="0.2">
      <c r="A3143" s="19">
        <v>43194</v>
      </c>
      <c r="B3143" s="19">
        <v>42830</v>
      </c>
      <c r="C3143" s="19">
        <v>41374</v>
      </c>
      <c r="D3143" s="16" t="s">
        <v>5</v>
      </c>
      <c r="E3143" s="114">
        <v>21203</v>
      </c>
      <c r="F3143" s="115">
        <v>12011</v>
      </c>
      <c r="G3143" s="113">
        <v>4985</v>
      </c>
      <c r="H3143" s="113">
        <v>2293</v>
      </c>
      <c r="I3143" s="113">
        <v>1914</v>
      </c>
      <c r="J3143" s="112">
        <v>18608</v>
      </c>
      <c r="K3143" s="112">
        <v>11008</v>
      </c>
      <c r="L3143" s="112">
        <v>4721</v>
      </c>
      <c r="M3143" s="112">
        <v>1590</v>
      </c>
      <c r="N3143" s="113">
        <v>1289</v>
      </c>
      <c r="O3143" s="112">
        <v>17011</v>
      </c>
      <c r="P3143" s="112">
        <v>10147</v>
      </c>
      <c r="Q3143" s="112">
        <v>4147</v>
      </c>
      <c r="R3143" s="112">
        <v>1399</v>
      </c>
      <c r="S3143" s="113">
        <v>1318</v>
      </c>
      <c r="T3143" s="17">
        <v>0.13945614789337912</v>
      </c>
      <c r="U3143" s="17">
        <v>9.1115552325581328E-2</v>
      </c>
      <c r="V3143" s="17">
        <v>5.5920355856809989E-2</v>
      </c>
      <c r="W3143" s="17">
        <v>0.44213836477987423</v>
      </c>
      <c r="X3143" s="17">
        <v>0.48487199379363854</v>
      </c>
      <c r="Y3143" s="17">
        <v>0.13945614789337912</v>
      </c>
      <c r="Z3143" s="17">
        <v>0.16759016234081847</v>
      </c>
      <c r="AA3143" s="17">
        <v>0.21644704734016584</v>
      </c>
      <c r="AB3143" s="17">
        <v>0.63902787705503927</v>
      </c>
      <c r="AC3143" s="17">
        <v>0.81939163498098866</v>
      </c>
    </row>
    <row r="3144" spans="1:29" ht="12.75" customHeight="1" x14ac:dyDescent="0.2">
      <c r="A3144" s="19">
        <v>43195</v>
      </c>
      <c r="B3144" s="19">
        <v>42831</v>
      </c>
      <c r="C3144" s="19">
        <v>41375</v>
      </c>
      <c r="D3144" s="16" t="s">
        <v>6</v>
      </c>
      <c r="E3144" s="114">
        <v>21044</v>
      </c>
      <c r="F3144" s="115">
        <v>11369</v>
      </c>
      <c r="G3144" s="113">
        <v>5204</v>
      </c>
      <c r="H3144" s="113">
        <v>2703</v>
      </c>
      <c r="I3144" s="113">
        <v>1768</v>
      </c>
      <c r="J3144" s="112">
        <v>19397</v>
      </c>
      <c r="K3144" s="112">
        <v>11407</v>
      </c>
      <c r="L3144" s="112">
        <v>4795</v>
      </c>
      <c r="M3144" s="112">
        <v>1684</v>
      </c>
      <c r="N3144" s="113">
        <v>1511</v>
      </c>
      <c r="O3144" s="112">
        <v>17899</v>
      </c>
      <c r="P3144" s="112">
        <v>10792</v>
      </c>
      <c r="Q3144" s="112">
        <v>4007</v>
      </c>
      <c r="R3144" s="112">
        <v>1530</v>
      </c>
      <c r="S3144" s="113">
        <v>1570</v>
      </c>
      <c r="T3144" s="17">
        <v>8.4910037634685853E-2</v>
      </c>
      <c r="U3144" s="17">
        <v>-3.3312878057333295E-3</v>
      </c>
      <c r="V3144" s="17">
        <v>8.5297184567257656E-2</v>
      </c>
      <c r="W3144" s="17">
        <v>0.60510688836104509</v>
      </c>
      <c r="X3144" s="17">
        <v>0.17008603573792191</v>
      </c>
      <c r="Y3144" s="17">
        <v>8.4910037634685853E-2</v>
      </c>
      <c r="Z3144" s="17">
        <v>8.0703422053231888E-2</v>
      </c>
      <c r="AA3144" s="17">
        <v>0.18058076225045383</v>
      </c>
      <c r="AB3144" s="17">
        <v>0.36239919354838701</v>
      </c>
      <c r="AC3144" s="17">
        <v>0.32434456928838951</v>
      </c>
    </row>
    <row r="3145" spans="1:29" ht="12.75" customHeight="1" x14ac:dyDescent="0.2">
      <c r="A3145" s="19">
        <v>43196</v>
      </c>
      <c r="B3145" s="19">
        <v>42832</v>
      </c>
      <c r="C3145" s="19">
        <v>41376</v>
      </c>
      <c r="D3145" s="16" t="s">
        <v>7</v>
      </c>
      <c r="E3145" s="114">
        <v>22071</v>
      </c>
      <c r="F3145" s="115">
        <v>10606</v>
      </c>
      <c r="G3145" s="113">
        <v>6107</v>
      </c>
      <c r="H3145" s="113">
        <v>2836</v>
      </c>
      <c r="I3145" s="113">
        <v>2522</v>
      </c>
      <c r="J3145" s="112">
        <v>21987</v>
      </c>
      <c r="K3145" s="112">
        <v>12250</v>
      </c>
      <c r="L3145" s="112">
        <v>5813</v>
      </c>
      <c r="M3145" s="112">
        <v>2216</v>
      </c>
      <c r="N3145" s="113">
        <v>1708</v>
      </c>
      <c r="O3145" s="112">
        <v>19687</v>
      </c>
      <c r="P3145" s="112">
        <v>11686</v>
      </c>
      <c r="Q3145" s="112">
        <v>4634</v>
      </c>
      <c r="R3145" s="112">
        <v>1905</v>
      </c>
      <c r="S3145" s="113">
        <v>1462</v>
      </c>
      <c r="T3145" s="17">
        <v>3.8204393505252288E-3</v>
      </c>
      <c r="U3145" s="17">
        <v>-0.13420408163265307</v>
      </c>
      <c r="V3145" s="17">
        <v>5.0576294512300057E-2</v>
      </c>
      <c r="W3145" s="17">
        <v>0.27978339350180503</v>
      </c>
      <c r="X3145" s="17">
        <v>0.47658079625292737</v>
      </c>
      <c r="Y3145" s="17">
        <v>3.8204393505252288E-3</v>
      </c>
      <c r="Z3145" s="17">
        <v>-4.8447873676655262E-2</v>
      </c>
      <c r="AA3145" s="17">
        <v>0.33896075422056571</v>
      </c>
      <c r="AB3145" s="17">
        <v>0.36084452975047987</v>
      </c>
      <c r="AC3145" s="17">
        <v>0.78865248226950357</v>
      </c>
    </row>
    <row r="3146" spans="1:29" ht="12.75" customHeight="1" x14ac:dyDescent="0.2">
      <c r="A3146" s="19">
        <v>43197</v>
      </c>
      <c r="B3146" s="19">
        <v>42833</v>
      </c>
      <c r="C3146" s="19">
        <v>41377</v>
      </c>
      <c r="D3146" s="16" t="s">
        <v>1</v>
      </c>
      <c r="E3146" s="114">
        <v>22935</v>
      </c>
      <c r="F3146" s="115">
        <v>10902</v>
      </c>
      <c r="G3146" s="113">
        <v>6631</v>
      </c>
      <c r="H3146" s="113">
        <v>2920</v>
      </c>
      <c r="I3146" s="113">
        <v>2482</v>
      </c>
      <c r="J3146" s="112">
        <v>24622</v>
      </c>
      <c r="K3146" s="112">
        <v>12202</v>
      </c>
      <c r="L3146" s="112">
        <v>7033</v>
      </c>
      <c r="M3146" s="112">
        <v>3349</v>
      </c>
      <c r="N3146" s="113">
        <v>2038</v>
      </c>
      <c r="O3146" s="112">
        <v>20617</v>
      </c>
      <c r="P3146" s="112">
        <v>11516</v>
      </c>
      <c r="Q3146" s="112">
        <v>5351</v>
      </c>
      <c r="R3146" s="112">
        <v>1915</v>
      </c>
      <c r="S3146" s="113">
        <v>1835</v>
      </c>
      <c r="T3146" s="17">
        <v>-6.8515961335391062E-2</v>
      </c>
      <c r="U3146" s="17">
        <v>-0.1065399114899197</v>
      </c>
      <c r="V3146" s="17">
        <v>-5.7159107066685588E-2</v>
      </c>
      <c r="W3146" s="17">
        <v>-0.12809793968348759</v>
      </c>
      <c r="X3146" s="17">
        <v>0.21786064769381741</v>
      </c>
      <c r="Y3146" s="17">
        <v>-6.8515961335391062E-2</v>
      </c>
      <c r="Z3146" s="17">
        <v>-4.4773503899062428E-2</v>
      </c>
      <c r="AA3146" s="17">
        <v>3.3509975062344211E-2</v>
      </c>
      <c r="AB3146" s="17">
        <v>0.17505030181086512</v>
      </c>
      <c r="AC3146" s="17">
        <v>0.27609254498714653</v>
      </c>
    </row>
    <row r="3147" spans="1:29" ht="12.75" customHeight="1" x14ac:dyDescent="0.2">
      <c r="A3147" s="19">
        <v>43198</v>
      </c>
      <c r="B3147" s="19">
        <v>42834</v>
      </c>
      <c r="C3147" s="19">
        <v>41378</v>
      </c>
      <c r="D3147" s="16" t="s">
        <v>2</v>
      </c>
      <c r="E3147" s="114">
        <v>23025</v>
      </c>
      <c r="F3147" s="115">
        <v>11564</v>
      </c>
      <c r="G3147" s="113">
        <v>6649</v>
      </c>
      <c r="H3147" s="113">
        <v>2688</v>
      </c>
      <c r="I3147" s="113">
        <v>2124</v>
      </c>
      <c r="J3147" s="112">
        <v>22338</v>
      </c>
      <c r="K3147" s="112">
        <v>12277</v>
      </c>
      <c r="L3147" s="112">
        <v>5978</v>
      </c>
      <c r="M3147" s="112">
        <v>2397</v>
      </c>
      <c r="N3147" s="113">
        <v>1686</v>
      </c>
      <c r="O3147" s="112">
        <v>19603</v>
      </c>
      <c r="P3147" s="112">
        <v>11697</v>
      </c>
      <c r="Q3147" s="112">
        <v>4706</v>
      </c>
      <c r="R3147" s="112">
        <v>1678</v>
      </c>
      <c r="S3147" s="113">
        <v>1522</v>
      </c>
      <c r="T3147" s="17">
        <v>3.0754767660488902E-2</v>
      </c>
      <c r="U3147" s="17">
        <v>-5.8076077217561251E-2</v>
      </c>
      <c r="V3147" s="17">
        <v>0.11224489795918369</v>
      </c>
      <c r="W3147" s="17">
        <v>0.12140175219023774</v>
      </c>
      <c r="X3147" s="17">
        <v>0.25978647686832734</v>
      </c>
      <c r="Y3147" s="17">
        <v>3.0754767660488902E-2</v>
      </c>
      <c r="Z3147" s="17">
        <v>5.7425018288222329E-2</v>
      </c>
      <c r="AA3147" s="17">
        <v>0.38868003341687563</v>
      </c>
      <c r="AB3147" s="17">
        <v>0.54927953890489922</v>
      </c>
      <c r="AC3147" s="17">
        <v>0.30386740331491713</v>
      </c>
    </row>
    <row r="3148" spans="1:29" ht="12.75" customHeight="1" x14ac:dyDescent="0.2">
      <c r="A3148" s="19">
        <v>43199</v>
      </c>
      <c r="B3148" s="19">
        <v>42835</v>
      </c>
      <c r="C3148" s="19">
        <v>41379</v>
      </c>
      <c r="D3148" s="16" t="s">
        <v>3</v>
      </c>
      <c r="E3148" s="114">
        <v>21906</v>
      </c>
      <c r="F3148" s="115">
        <v>11296</v>
      </c>
      <c r="G3148" s="113">
        <v>5716</v>
      </c>
      <c r="H3148" s="113">
        <v>2553</v>
      </c>
      <c r="I3148" s="113">
        <v>2341</v>
      </c>
      <c r="J3148" s="112">
        <v>19969</v>
      </c>
      <c r="K3148" s="112">
        <v>11605</v>
      </c>
      <c r="L3148" s="112">
        <v>5328</v>
      </c>
      <c r="M3148" s="112">
        <v>1864</v>
      </c>
      <c r="N3148" s="113">
        <v>1172</v>
      </c>
      <c r="O3148" s="112">
        <v>18262</v>
      </c>
      <c r="P3148" s="112">
        <v>10887</v>
      </c>
      <c r="Q3148" s="112">
        <v>4216</v>
      </c>
      <c r="R3148" s="112">
        <v>1571</v>
      </c>
      <c r="S3148" s="113">
        <v>1588</v>
      </c>
      <c r="T3148" s="17">
        <v>9.7000350543342106E-2</v>
      </c>
      <c r="U3148" s="17">
        <v>-2.6626454114605735E-2</v>
      </c>
      <c r="V3148" s="17">
        <v>7.282282282282293E-2</v>
      </c>
      <c r="W3148" s="17">
        <v>0.36963519313304727</v>
      </c>
      <c r="X3148" s="17">
        <v>0.99744027303754268</v>
      </c>
      <c r="Y3148" s="17">
        <v>9.7000350543342106E-2</v>
      </c>
      <c r="Z3148" s="17">
        <v>6.6263922975269063E-2</v>
      </c>
      <c r="AA3148" s="17">
        <v>0.24885296045444605</v>
      </c>
      <c r="AB3148" s="17">
        <v>0.62095238095238092</v>
      </c>
      <c r="AC3148" s="17">
        <v>1.1536338546458142</v>
      </c>
    </row>
    <row r="3149" spans="1:29" ht="12.75" customHeight="1" x14ac:dyDescent="0.2">
      <c r="A3149" s="19">
        <v>43200</v>
      </c>
      <c r="B3149" s="19">
        <v>42836</v>
      </c>
      <c r="C3149" s="19">
        <v>41380</v>
      </c>
      <c r="D3149" s="16" t="s">
        <v>4</v>
      </c>
      <c r="E3149" s="114">
        <v>18425</v>
      </c>
      <c r="F3149" s="115">
        <v>10091</v>
      </c>
      <c r="G3149" s="113">
        <v>4737</v>
      </c>
      <c r="H3149" s="113">
        <v>1884</v>
      </c>
      <c r="I3149" s="113">
        <v>1713</v>
      </c>
      <c r="J3149" s="112">
        <v>18834</v>
      </c>
      <c r="K3149" s="112">
        <v>11170</v>
      </c>
      <c r="L3149" s="112">
        <v>4930</v>
      </c>
      <c r="M3149" s="112">
        <v>1691</v>
      </c>
      <c r="N3149" s="113">
        <v>1043</v>
      </c>
      <c r="O3149" s="112">
        <v>15475</v>
      </c>
      <c r="P3149" s="112">
        <v>9325</v>
      </c>
      <c r="Q3149" s="112">
        <v>3686</v>
      </c>
      <c r="R3149" s="112">
        <v>1177</v>
      </c>
      <c r="S3149" s="113">
        <v>1287</v>
      </c>
      <c r="T3149" s="17">
        <v>-2.1716045449718613E-2</v>
      </c>
      <c r="U3149" s="17">
        <v>-9.6598030438674987E-2</v>
      </c>
      <c r="V3149" s="17">
        <v>-3.914807302231238E-2</v>
      </c>
      <c r="W3149" s="17">
        <v>0.11413364872856291</v>
      </c>
      <c r="X3149" s="17">
        <v>0.64237775647171613</v>
      </c>
      <c r="Y3149" s="17">
        <v>-2.1716045449718613E-2</v>
      </c>
      <c r="Z3149" s="17">
        <v>0.11948080763257152</v>
      </c>
      <c r="AA3149" s="17">
        <v>0.25151915455746376</v>
      </c>
      <c r="AB3149" s="17">
        <v>0.46843335931410746</v>
      </c>
      <c r="AC3149" s="17">
        <v>0.66796494644595916</v>
      </c>
    </row>
    <row r="3150" spans="1:29" ht="12.75" customHeight="1" x14ac:dyDescent="0.2">
      <c r="A3150" s="19">
        <v>43201</v>
      </c>
      <c r="B3150" s="19">
        <v>42837</v>
      </c>
      <c r="C3150" s="19">
        <v>41381</v>
      </c>
      <c r="D3150" s="16" t="s">
        <v>5</v>
      </c>
      <c r="E3150" s="114">
        <v>19428</v>
      </c>
      <c r="F3150" s="115">
        <v>10881</v>
      </c>
      <c r="G3150" s="113">
        <v>4598</v>
      </c>
      <c r="H3150" s="113">
        <v>2222</v>
      </c>
      <c r="I3150" s="113">
        <v>1727</v>
      </c>
      <c r="J3150" s="112">
        <v>18781</v>
      </c>
      <c r="K3150" s="112">
        <v>10853</v>
      </c>
      <c r="L3150" s="112">
        <v>4861</v>
      </c>
      <c r="M3150" s="112">
        <v>1676</v>
      </c>
      <c r="N3150" s="113">
        <v>1391</v>
      </c>
      <c r="O3150" s="112">
        <v>15915</v>
      </c>
      <c r="P3150" s="112">
        <v>9794</v>
      </c>
      <c r="Q3150" s="112">
        <v>3717</v>
      </c>
      <c r="R3150" s="112">
        <v>1096</v>
      </c>
      <c r="S3150" s="113">
        <v>1308</v>
      </c>
      <c r="T3150" s="17">
        <v>3.4449709813108909E-2</v>
      </c>
      <c r="U3150" s="17">
        <v>2.5799318160877327E-3</v>
      </c>
      <c r="V3150" s="17">
        <v>-5.4104093807858411E-2</v>
      </c>
      <c r="W3150" s="17">
        <v>0.32577565632458239</v>
      </c>
      <c r="X3150" s="17">
        <v>0.2415528396836808</v>
      </c>
      <c r="Y3150" s="17">
        <v>3.4449709813108909E-2</v>
      </c>
      <c r="Z3150" s="17">
        <v>0.10131578947368425</v>
      </c>
      <c r="AA3150" s="17">
        <v>0.33198146002317497</v>
      </c>
      <c r="AB3150" s="17">
        <v>0.99461400359066432</v>
      </c>
      <c r="AC3150" s="17">
        <v>0.72700000000000009</v>
      </c>
    </row>
    <row r="3151" spans="1:29" ht="12.75" customHeight="1" x14ac:dyDescent="0.2">
      <c r="A3151" s="19">
        <v>43202</v>
      </c>
      <c r="B3151" s="19">
        <v>42838</v>
      </c>
      <c r="C3151" s="19">
        <v>41382</v>
      </c>
      <c r="D3151" s="16" t="s">
        <v>6</v>
      </c>
      <c r="E3151" s="114">
        <v>21625</v>
      </c>
      <c r="F3151" s="115">
        <v>11425</v>
      </c>
      <c r="G3151" s="113">
        <v>5541</v>
      </c>
      <c r="H3151" s="113">
        <v>2378</v>
      </c>
      <c r="I3151" s="113">
        <v>2281</v>
      </c>
      <c r="J3151" s="112">
        <v>18454</v>
      </c>
      <c r="K3151" s="112">
        <v>10354</v>
      </c>
      <c r="L3151" s="112">
        <v>4683</v>
      </c>
      <c r="M3151" s="112">
        <v>2054</v>
      </c>
      <c r="N3151" s="113">
        <v>1363</v>
      </c>
      <c r="O3151" s="112">
        <v>17206</v>
      </c>
      <c r="P3151" s="112">
        <v>10056</v>
      </c>
      <c r="Q3151" s="112">
        <v>4024</v>
      </c>
      <c r="R3151" s="112">
        <v>1542</v>
      </c>
      <c r="S3151" s="113">
        <v>1584</v>
      </c>
      <c r="T3151" s="17">
        <v>0.17183266500487693</v>
      </c>
      <c r="U3151" s="17">
        <v>0.10343828472088079</v>
      </c>
      <c r="V3151" s="17">
        <v>0.18321588725176174</v>
      </c>
      <c r="W3151" s="17">
        <v>0.15774099318403123</v>
      </c>
      <c r="X3151" s="17">
        <v>0.67351430667644907</v>
      </c>
      <c r="Y3151" s="17">
        <v>0.17183266500487693</v>
      </c>
      <c r="Z3151" s="17">
        <v>0.12395474667978368</v>
      </c>
      <c r="AA3151" s="17">
        <v>0.23876592890677406</v>
      </c>
      <c r="AB3151" s="17">
        <v>0.52338244714926319</v>
      </c>
      <c r="AC3151" s="17">
        <v>1.170313986679353</v>
      </c>
    </row>
    <row r="3152" spans="1:29" ht="12.75" customHeight="1" x14ac:dyDescent="0.2">
      <c r="A3152" s="19">
        <v>43203</v>
      </c>
      <c r="B3152" s="19">
        <v>42839</v>
      </c>
      <c r="C3152" s="19">
        <v>41383</v>
      </c>
      <c r="D3152" s="16" t="s">
        <v>7</v>
      </c>
      <c r="E3152" s="114">
        <v>20704</v>
      </c>
      <c r="F3152" s="115">
        <v>10758</v>
      </c>
      <c r="G3152" s="113">
        <v>5424</v>
      </c>
      <c r="H3152" s="113">
        <v>2316</v>
      </c>
      <c r="I3152" s="113">
        <v>2206</v>
      </c>
      <c r="J3152" s="112">
        <v>19928</v>
      </c>
      <c r="K3152" s="112">
        <v>11023</v>
      </c>
      <c r="L3152" s="112">
        <v>5302</v>
      </c>
      <c r="M3152" s="112">
        <v>2054</v>
      </c>
      <c r="N3152" s="113">
        <v>1549</v>
      </c>
      <c r="O3152" s="112">
        <v>18497</v>
      </c>
      <c r="P3152" s="112">
        <v>11006</v>
      </c>
      <c r="Q3152" s="112">
        <v>4235</v>
      </c>
      <c r="R3152" s="112">
        <v>1784</v>
      </c>
      <c r="S3152" s="113">
        <v>1472</v>
      </c>
      <c r="T3152" s="17">
        <v>3.8940184664793209E-2</v>
      </c>
      <c r="U3152" s="17">
        <v>-2.4040642293386538E-2</v>
      </c>
      <c r="V3152" s="17">
        <v>2.3010184835910996E-2</v>
      </c>
      <c r="W3152" s="17">
        <v>0.12755598831548198</v>
      </c>
      <c r="X3152" s="17">
        <v>0.42414460942543575</v>
      </c>
      <c r="Y3152" s="17">
        <v>3.8940184664793209E-2</v>
      </c>
      <c r="Z3152" s="17">
        <v>4.0123755196751487E-2</v>
      </c>
      <c r="AA3152" s="17">
        <v>0.11330049261083741</v>
      </c>
      <c r="AB3152" s="17">
        <v>0.38268656716417904</v>
      </c>
      <c r="AC3152" s="17">
        <v>0.76479999999999992</v>
      </c>
    </row>
    <row r="3153" spans="1:29" ht="12.75" customHeight="1" x14ac:dyDescent="0.2">
      <c r="A3153" s="19">
        <v>43204</v>
      </c>
      <c r="B3153" s="19">
        <v>42840</v>
      </c>
      <c r="C3153" s="19">
        <v>41384</v>
      </c>
      <c r="D3153" s="16" t="s">
        <v>1</v>
      </c>
      <c r="E3153" s="114">
        <v>22607</v>
      </c>
      <c r="F3153" s="115">
        <v>10704</v>
      </c>
      <c r="G3153" s="113">
        <v>6265</v>
      </c>
      <c r="H3153" s="113">
        <v>2932</v>
      </c>
      <c r="I3153" s="113">
        <v>2706</v>
      </c>
      <c r="J3153" s="112">
        <v>20315</v>
      </c>
      <c r="K3153" s="112">
        <v>10525</v>
      </c>
      <c r="L3153" s="112">
        <v>5887</v>
      </c>
      <c r="M3153" s="112">
        <v>2260</v>
      </c>
      <c r="N3153" s="113">
        <v>1643</v>
      </c>
      <c r="O3153" s="112">
        <v>17113</v>
      </c>
      <c r="P3153" s="112">
        <v>9516</v>
      </c>
      <c r="Q3153" s="112">
        <v>4331</v>
      </c>
      <c r="R3153" s="112">
        <v>1564</v>
      </c>
      <c r="S3153" s="113">
        <v>1702</v>
      </c>
      <c r="T3153" s="17">
        <v>0.11282303716465658</v>
      </c>
      <c r="U3153" s="17">
        <v>1.7007125890736274E-2</v>
      </c>
      <c r="V3153" s="17">
        <v>6.4209274673008299E-2</v>
      </c>
      <c r="W3153" s="17">
        <v>0.29734513274336294</v>
      </c>
      <c r="X3153" s="17">
        <v>0.64698721850273899</v>
      </c>
      <c r="Y3153" s="17">
        <v>0.11282303716465658</v>
      </c>
      <c r="Z3153" s="17">
        <v>-7.5104311543811031E-3</v>
      </c>
      <c r="AA3153" s="17">
        <v>9.5279720279720204E-2</v>
      </c>
      <c r="AB3153" s="17">
        <v>0.43584720861900106</v>
      </c>
      <c r="AC3153" s="17">
        <v>0.51004464285714279</v>
      </c>
    </row>
    <row r="3154" spans="1:29" ht="12.75" customHeight="1" x14ac:dyDescent="0.2">
      <c r="A3154" s="19">
        <v>43205</v>
      </c>
      <c r="B3154" s="19">
        <v>42841</v>
      </c>
      <c r="C3154" s="19">
        <v>41385</v>
      </c>
      <c r="D3154" s="16" t="s">
        <v>2</v>
      </c>
      <c r="E3154" s="114">
        <v>21389</v>
      </c>
      <c r="F3154" s="115">
        <v>11413</v>
      </c>
      <c r="G3154" s="113">
        <v>5550</v>
      </c>
      <c r="H3154" s="113">
        <v>2349</v>
      </c>
      <c r="I3154" s="113">
        <v>2077</v>
      </c>
      <c r="J3154" s="112">
        <v>18190</v>
      </c>
      <c r="K3154" s="112">
        <v>10509</v>
      </c>
      <c r="L3154" s="112">
        <v>4467</v>
      </c>
      <c r="M3154" s="112">
        <v>1865</v>
      </c>
      <c r="N3154" s="113">
        <v>1349</v>
      </c>
      <c r="O3154" s="112">
        <v>15836</v>
      </c>
      <c r="P3154" s="112">
        <v>9638</v>
      </c>
      <c r="Q3154" s="112">
        <v>3630</v>
      </c>
      <c r="R3154" s="112">
        <v>1274</v>
      </c>
      <c r="S3154" s="113">
        <v>1294</v>
      </c>
      <c r="T3154" s="17">
        <v>0.17586586036283669</v>
      </c>
      <c r="U3154" s="17">
        <v>8.602150537634401E-2</v>
      </c>
      <c r="V3154" s="17">
        <v>0.2424445936870383</v>
      </c>
      <c r="W3154" s="17">
        <v>0.25951742627345853</v>
      </c>
      <c r="X3154" s="17">
        <v>0.53965900667160871</v>
      </c>
      <c r="Y3154" s="17">
        <v>0.17586586036283669</v>
      </c>
      <c r="Z3154" s="17">
        <v>-3.492534707063677E-3</v>
      </c>
      <c r="AA3154" s="17">
        <v>0.25907441016333932</v>
      </c>
      <c r="AB3154" s="17">
        <v>0.56287425149700598</v>
      </c>
      <c r="AC3154" s="17">
        <v>0.18145620022753128</v>
      </c>
    </row>
    <row r="3155" spans="1:29" ht="12.75" customHeight="1" x14ac:dyDescent="0.2">
      <c r="A3155" s="19">
        <v>43206</v>
      </c>
      <c r="B3155" s="19">
        <v>42842</v>
      </c>
      <c r="C3155" s="19">
        <v>41386</v>
      </c>
      <c r="D3155" s="16" t="s">
        <v>3</v>
      </c>
      <c r="E3155" s="114">
        <v>21580</v>
      </c>
      <c r="F3155" s="115">
        <v>11457</v>
      </c>
      <c r="G3155" s="113">
        <v>5855</v>
      </c>
      <c r="H3155" s="113">
        <v>2340</v>
      </c>
      <c r="I3155" s="113">
        <v>1928</v>
      </c>
      <c r="J3155" s="112">
        <v>18077</v>
      </c>
      <c r="K3155" s="112">
        <v>10456</v>
      </c>
      <c r="L3155" s="112">
        <v>4772</v>
      </c>
      <c r="M3155" s="112">
        <v>1710</v>
      </c>
      <c r="N3155" s="113">
        <v>1139</v>
      </c>
      <c r="O3155" s="112">
        <v>16407</v>
      </c>
      <c r="P3155" s="112">
        <v>10237</v>
      </c>
      <c r="Q3155" s="112">
        <v>3634</v>
      </c>
      <c r="R3155" s="112">
        <v>1277</v>
      </c>
      <c r="S3155" s="113">
        <v>1259</v>
      </c>
      <c r="T3155" s="17">
        <v>0.1937821541184932</v>
      </c>
      <c r="U3155" s="17">
        <v>9.5734506503442951E-2</v>
      </c>
      <c r="V3155" s="17">
        <v>0.2269488683989942</v>
      </c>
      <c r="W3155" s="17">
        <v>0.36842105263157898</v>
      </c>
      <c r="X3155" s="17">
        <v>0.69271290605794555</v>
      </c>
      <c r="Y3155" s="17">
        <v>0.1937821541184932</v>
      </c>
      <c r="Z3155" s="17">
        <v>5.5166697365997441E-2</v>
      </c>
      <c r="AA3155" s="17">
        <v>0.35250635250635254</v>
      </c>
      <c r="AB3155" s="17">
        <v>0.63066202090592327</v>
      </c>
      <c r="AC3155" s="17">
        <v>0.58813838550247111</v>
      </c>
    </row>
    <row r="3156" spans="1:29" ht="12.75" customHeight="1" x14ac:dyDescent="0.2">
      <c r="A3156" s="19">
        <v>43207</v>
      </c>
      <c r="B3156" s="19">
        <v>42843</v>
      </c>
      <c r="C3156" s="19">
        <v>41387</v>
      </c>
      <c r="D3156" s="16" t="s">
        <v>4</v>
      </c>
      <c r="E3156" s="114">
        <v>19283</v>
      </c>
      <c r="F3156" s="115">
        <v>10862</v>
      </c>
      <c r="G3156" s="113">
        <v>4877</v>
      </c>
      <c r="H3156" s="113">
        <v>1998</v>
      </c>
      <c r="I3156" s="113">
        <v>1546</v>
      </c>
      <c r="J3156" s="112">
        <v>18530</v>
      </c>
      <c r="K3156" s="112">
        <v>10674</v>
      </c>
      <c r="L3156" s="112">
        <v>5017</v>
      </c>
      <c r="M3156" s="112">
        <v>1589</v>
      </c>
      <c r="N3156" s="113">
        <v>1250</v>
      </c>
      <c r="O3156" s="112">
        <v>15630</v>
      </c>
      <c r="P3156" s="112">
        <v>9507</v>
      </c>
      <c r="Q3156" s="112">
        <v>3732</v>
      </c>
      <c r="R3156" s="112">
        <v>1280</v>
      </c>
      <c r="S3156" s="113">
        <v>1111</v>
      </c>
      <c r="T3156" s="17">
        <v>4.0636805180787938E-2</v>
      </c>
      <c r="U3156" s="17">
        <v>1.761289113734299E-2</v>
      </c>
      <c r="V3156" s="17">
        <v>-2.790512258321709E-2</v>
      </c>
      <c r="W3156" s="17">
        <v>0.2573945877910635</v>
      </c>
      <c r="X3156" s="17">
        <v>0.2367999999999999</v>
      </c>
      <c r="Y3156" s="17">
        <v>4.0636805180787938E-2</v>
      </c>
      <c r="Z3156" s="17">
        <v>0.14517659462308918</v>
      </c>
      <c r="AA3156" s="17">
        <v>0.26347150259067353</v>
      </c>
      <c r="AB3156" s="17">
        <v>0.56338028169014076</v>
      </c>
      <c r="AC3156" s="17">
        <v>0.47659980897803256</v>
      </c>
    </row>
    <row r="3157" spans="1:29" ht="12.75" customHeight="1" x14ac:dyDescent="0.2">
      <c r="A3157" s="19">
        <v>43208</v>
      </c>
      <c r="B3157" s="19">
        <v>42844</v>
      </c>
      <c r="C3157" s="19">
        <v>41388</v>
      </c>
      <c r="D3157" s="16" t="s">
        <v>5</v>
      </c>
      <c r="E3157" s="114">
        <v>20608</v>
      </c>
      <c r="F3157" s="115">
        <v>11343</v>
      </c>
      <c r="G3157" s="113">
        <v>5258</v>
      </c>
      <c r="H3157" s="113">
        <v>2024</v>
      </c>
      <c r="I3157" s="113">
        <v>1983</v>
      </c>
      <c r="J3157" s="112">
        <v>19173</v>
      </c>
      <c r="K3157" s="112">
        <v>11200</v>
      </c>
      <c r="L3157" s="112">
        <v>5108</v>
      </c>
      <c r="M3157" s="112">
        <v>1654</v>
      </c>
      <c r="N3157" s="113">
        <v>1211</v>
      </c>
      <c r="O3157" s="112">
        <v>16111</v>
      </c>
      <c r="P3157" s="112">
        <v>9921</v>
      </c>
      <c r="Q3157" s="112">
        <v>3578</v>
      </c>
      <c r="R3157" s="112">
        <v>1315</v>
      </c>
      <c r="S3157" s="113">
        <v>1297</v>
      </c>
      <c r="T3157" s="17">
        <v>7.4844833880978401E-2</v>
      </c>
      <c r="U3157" s="17">
        <v>1.2767857142857109E-2</v>
      </c>
      <c r="V3157" s="17">
        <v>2.9365700861393895E-2</v>
      </c>
      <c r="W3157" s="17">
        <v>0.22370012091898439</v>
      </c>
      <c r="X3157" s="17">
        <v>0.63748967795210576</v>
      </c>
      <c r="Y3157" s="17">
        <v>7.4844833880978401E-2</v>
      </c>
      <c r="Z3157" s="17">
        <v>7.0498301245753181E-2</v>
      </c>
      <c r="AA3157" s="17">
        <v>0.39728939675790587</v>
      </c>
      <c r="AB3157" s="17">
        <v>0.71090448013524932</v>
      </c>
      <c r="AC3157" s="17">
        <v>0.89398280802292263</v>
      </c>
    </row>
    <row r="3158" spans="1:29" ht="12.75" customHeight="1" x14ac:dyDescent="0.2">
      <c r="A3158" s="19">
        <v>43209</v>
      </c>
      <c r="B3158" s="19">
        <v>42845</v>
      </c>
      <c r="C3158" s="19">
        <v>41389</v>
      </c>
      <c r="D3158" s="16" t="s">
        <v>6</v>
      </c>
      <c r="E3158" s="114">
        <v>22517</v>
      </c>
      <c r="F3158" s="115">
        <v>12050</v>
      </c>
      <c r="G3158" s="113">
        <v>5789</v>
      </c>
      <c r="H3158" s="113">
        <v>2498</v>
      </c>
      <c r="I3158" s="113">
        <v>2180</v>
      </c>
      <c r="J3158" s="112">
        <v>19877</v>
      </c>
      <c r="K3158" s="112">
        <v>11532</v>
      </c>
      <c r="L3158" s="112">
        <v>4900</v>
      </c>
      <c r="M3158" s="112">
        <v>1994</v>
      </c>
      <c r="N3158" s="113">
        <v>1451</v>
      </c>
      <c r="O3158" s="112">
        <v>16400</v>
      </c>
      <c r="P3158" s="112">
        <v>9916</v>
      </c>
      <c r="Q3158" s="112">
        <v>3738</v>
      </c>
      <c r="R3158" s="112">
        <v>1303</v>
      </c>
      <c r="S3158" s="113">
        <v>1443</v>
      </c>
      <c r="T3158" s="17">
        <v>0.13281682346430546</v>
      </c>
      <c r="U3158" s="17">
        <v>4.4918487686437691E-2</v>
      </c>
      <c r="V3158" s="17">
        <v>0.18142857142857149</v>
      </c>
      <c r="W3158" s="17">
        <v>0.25275827482447344</v>
      </c>
      <c r="X3158" s="17">
        <v>0.5024121295658166</v>
      </c>
      <c r="Y3158" s="17">
        <v>0.13281682346430546</v>
      </c>
      <c r="Z3158" s="17">
        <v>9.9853961299744443E-2</v>
      </c>
      <c r="AA3158" s="17">
        <v>0.33540945790080734</v>
      </c>
      <c r="AB3158" s="17">
        <v>0.58703939008894546</v>
      </c>
      <c r="AC3158" s="17">
        <v>0.76090468497576746</v>
      </c>
    </row>
    <row r="3159" spans="1:29" ht="12.75" customHeight="1" x14ac:dyDescent="0.2">
      <c r="A3159" s="19">
        <v>43210</v>
      </c>
      <c r="B3159" s="19">
        <v>42846</v>
      </c>
      <c r="C3159" s="19">
        <v>41390</v>
      </c>
      <c r="D3159" s="16" t="s">
        <v>7</v>
      </c>
      <c r="E3159" s="114">
        <v>21051</v>
      </c>
      <c r="F3159" s="115">
        <v>11383</v>
      </c>
      <c r="G3159" s="113">
        <v>5364</v>
      </c>
      <c r="H3159" s="113">
        <v>2348</v>
      </c>
      <c r="I3159" s="113">
        <v>1956</v>
      </c>
      <c r="J3159" s="112">
        <v>19853</v>
      </c>
      <c r="K3159" s="112">
        <v>11941</v>
      </c>
      <c r="L3159" s="112">
        <v>4809</v>
      </c>
      <c r="M3159" s="112">
        <v>1805</v>
      </c>
      <c r="N3159" s="113">
        <v>1298</v>
      </c>
      <c r="O3159" s="112">
        <v>17388</v>
      </c>
      <c r="P3159" s="112">
        <v>10430</v>
      </c>
      <c r="Q3159" s="112">
        <v>4193</v>
      </c>
      <c r="R3159" s="112">
        <v>1396</v>
      </c>
      <c r="S3159" s="113">
        <v>1369</v>
      </c>
      <c r="T3159" s="17">
        <v>6.0343524908074375E-2</v>
      </c>
      <c r="U3159" s="17">
        <v>-4.6729754626915643E-2</v>
      </c>
      <c r="V3159" s="17">
        <v>0.11540860885839055</v>
      </c>
      <c r="W3159" s="17">
        <v>0.30083102493074798</v>
      </c>
      <c r="X3159" s="17">
        <v>0.50693374422187976</v>
      </c>
      <c r="Y3159" s="17">
        <v>6.0343524908074375E-2</v>
      </c>
      <c r="Z3159" s="17">
        <v>5.4469661880500286E-2</v>
      </c>
      <c r="AA3159" s="17">
        <v>8.6709886547811976E-2</v>
      </c>
      <c r="AB3159" s="17">
        <v>0.37470725995316156</v>
      </c>
      <c r="AC3159" s="17">
        <v>0.35927727588603187</v>
      </c>
    </row>
    <row r="3160" spans="1:29" ht="12.75" customHeight="1" x14ac:dyDescent="0.2">
      <c r="A3160" s="19">
        <v>43211</v>
      </c>
      <c r="B3160" s="19">
        <v>42847</v>
      </c>
      <c r="C3160" s="19">
        <v>41391</v>
      </c>
      <c r="D3160" s="16" t="s">
        <v>1</v>
      </c>
      <c r="E3160" s="114">
        <v>23119</v>
      </c>
      <c r="F3160" s="115">
        <v>11611</v>
      </c>
      <c r="G3160" s="113">
        <v>6494</v>
      </c>
      <c r="H3160" s="113">
        <v>2770</v>
      </c>
      <c r="I3160" s="113">
        <v>2244</v>
      </c>
      <c r="J3160" s="112">
        <v>21051</v>
      </c>
      <c r="K3160" s="112">
        <v>11060</v>
      </c>
      <c r="L3160" s="112">
        <v>5796</v>
      </c>
      <c r="M3160" s="112">
        <v>2265</v>
      </c>
      <c r="N3160" s="113">
        <v>1930</v>
      </c>
      <c r="O3160" s="112">
        <v>17421</v>
      </c>
      <c r="P3160" s="112">
        <v>10338</v>
      </c>
      <c r="Q3160" s="112">
        <v>3829</v>
      </c>
      <c r="R3160" s="112">
        <v>1476</v>
      </c>
      <c r="S3160" s="113">
        <v>1778</v>
      </c>
      <c r="T3160" s="17">
        <v>9.823761341503956E-2</v>
      </c>
      <c r="U3160" s="17">
        <v>4.981916817359866E-2</v>
      </c>
      <c r="V3160" s="17">
        <v>0.12042788129744642</v>
      </c>
      <c r="W3160" s="17">
        <v>0.22295805739514352</v>
      </c>
      <c r="X3160" s="17">
        <v>0.16269430051813472</v>
      </c>
      <c r="Y3160" s="17">
        <v>9.823761341503956E-2</v>
      </c>
      <c r="Z3160" s="17">
        <v>9.1772449459332384E-2</v>
      </c>
      <c r="AA3160" s="17">
        <v>0.43545534924845275</v>
      </c>
      <c r="AB3160" s="17">
        <v>0.42783505154639179</v>
      </c>
      <c r="AC3160" s="17">
        <v>0.20386266094420602</v>
      </c>
    </row>
    <row r="3161" spans="1:29" ht="12.75" customHeight="1" x14ac:dyDescent="0.2">
      <c r="A3161" s="19">
        <v>43212</v>
      </c>
      <c r="B3161" s="19">
        <v>42848</v>
      </c>
      <c r="C3161" s="19">
        <v>41392</v>
      </c>
      <c r="D3161" s="16" t="s">
        <v>2</v>
      </c>
      <c r="E3161" s="114">
        <v>19650</v>
      </c>
      <c r="F3161" s="115">
        <v>11081</v>
      </c>
      <c r="G3161" s="113">
        <v>4594</v>
      </c>
      <c r="H3161" s="113">
        <v>2069</v>
      </c>
      <c r="I3161" s="113">
        <v>1906</v>
      </c>
      <c r="J3161" s="112">
        <v>19594</v>
      </c>
      <c r="K3161" s="112">
        <v>11479</v>
      </c>
      <c r="L3161" s="112">
        <v>5077</v>
      </c>
      <c r="M3161" s="112">
        <v>1602</v>
      </c>
      <c r="N3161" s="113">
        <v>1436</v>
      </c>
      <c r="O3161" s="112">
        <v>16879</v>
      </c>
      <c r="P3161" s="112">
        <v>10625</v>
      </c>
      <c r="Q3161" s="112">
        <v>3619</v>
      </c>
      <c r="R3161" s="112">
        <v>1402</v>
      </c>
      <c r="S3161" s="113">
        <v>1233</v>
      </c>
      <c r="T3161" s="17">
        <v>2.8580177605388446E-3</v>
      </c>
      <c r="U3161" s="17">
        <v>-3.4672009756947508E-2</v>
      </c>
      <c r="V3161" s="17">
        <v>-9.5134922198148564E-2</v>
      </c>
      <c r="W3161" s="17">
        <v>0.29151061173533077</v>
      </c>
      <c r="X3161" s="17">
        <v>0.32729805013927571</v>
      </c>
      <c r="Y3161" s="17">
        <v>2.8580177605388446E-3</v>
      </c>
      <c r="Z3161" s="17">
        <v>2.8961897004253778E-3</v>
      </c>
      <c r="AA3161" s="17">
        <v>6.3179819486230082E-2</v>
      </c>
      <c r="AB3161" s="17">
        <v>0.4663359319631466</v>
      </c>
      <c r="AC3161" s="17">
        <v>0.22023047375160054</v>
      </c>
    </row>
    <row r="3162" spans="1:29" ht="12.75" customHeight="1" x14ac:dyDescent="0.2">
      <c r="A3162" s="19">
        <v>43213</v>
      </c>
      <c r="B3162" s="19">
        <v>42849</v>
      </c>
      <c r="C3162" s="19">
        <v>41393</v>
      </c>
      <c r="D3162" s="16" t="s">
        <v>3</v>
      </c>
      <c r="E3162" s="114">
        <v>20329</v>
      </c>
      <c r="F3162" s="115">
        <v>11185</v>
      </c>
      <c r="G3162" s="113">
        <v>4943</v>
      </c>
      <c r="H3162" s="113">
        <v>2376</v>
      </c>
      <c r="I3162" s="113">
        <v>1825</v>
      </c>
      <c r="J3162" s="112">
        <v>17260</v>
      </c>
      <c r="K3162" s="112">
        <v>10355</v>
      </c>
      <c r="L3162" s="112">
        <v>4210</v>
      </c>
      <c r="M3162" s="112">
        <v>1523</v>
      </c>
      <c r="N3162" s="113">
        <v>1172</v>
      </c>
      <c r="O3162" s="112">
        <v>16116</v>
      </c>
      <c r="P3162" s="112">
        <v>10462</v>
      </c>
      <c r="Q3162" s="112">
        <v>3340</v>
      </c>
      <c r="R3162" s="112">
        <v>1086</v>
      </c>
      <c r="S3162" s="113">
        <v>1228</v>
      </c>
      <c r="T3162" s="17">
        <v>0.17780996523754355</v>
      </c>
      <c r="U3162" s="17">
        <v>8.0154514727184933E-2</v>
      </c>
      <c r="V3162" s="17">
        <v>0.17410926365795731</v>
      </c>
      <c r="W3162" s="17">
        <v>0.56007879185817466</v>
      </c>
      <c r="X3162" s="17">
        <v>0.55716723549488045</v>
      </c>
      <c r="Y3162" s="17">
        <v>0.17780996523754355</v>
      </c>
      <c r="Z3162" s="17">
        <v>6.3920859887758086E-2</v>
      </c>
      <c r="AA3162" s="17">
        <v>0.24258421317244849</v>
      </c>
      <c r="AB3162" s="17">
        <v>1.0290350128095644</v>
      </c>
      <c r="AC3162" s="17">
        <v>0.87757201646090532</v>
      </c>
    </row>
    <row r="3163" spans="1:29" ht="12.75" customHeight="1" x14ac:dyDescent="0.2">
      <c r="A3163" s="19">
        <v>43214</v>
      </c>
      <c r="B3163" s="19">
        <v>42850</v>
      </c>
      <c r="C3163" s="19">
        <v>41394</v>
      </c>
      <c r="D3163" s="16" t="s">
        <v>4</v>
      </c>
      <c r="E3163" s="114">
        <v>18145</v>
      </c>
      <c r="F3163" s="115">
        <v>10440</v>
      </c>
      <c r="G3163" s="113">
        <v>4548</v>
      </c>
      <c r="H3163" s="113">
        <v>1826</v>
      </c>
      <c r="I3163" s="113">
        <v>1331</v>
      </c>
      <c r="J3163" s="112">
        <v>16769</v>
      </c>
      <c r="K3163" s="112">
        <v>10261</v>
      </c>
      <c r="L3163" s="112">
        <v>3778</v>
      </c>
      <c r="M3163" s="112">
        <v>1491</v>
      </c>
      <c r="N3163" s="113">
        <v>1239</v>
      </c>
      <c r="O3163" s="112">
        <v>13740</v>
      </c>
      <c r="P3163" s="112">
        <v>8439</v>
      </c>
      <c r="Q3163" s="112">
        <v>3289</v>
      </c>
      <c r="R3163" s="112">
        <v>969</v>
      </c>
      <c r="S3163" s="113">
        <v>1043</v>
      </c>
      <c r="T3163" s="17">
        <v>8.20561750849782E-2</v>
      </c>
      <c r="U3163" s="17">
        <v>1.7444693499658825E-2</v>
      </c>
      <c r="V3163" s="17">
        <v>0.20381154049761774</v>
      </c>
      <c r="W3163" s="17">
        <v>0.22468142186452056</v>
      </c>
      <c r="X3163" s="17">
        <v>7.4253430185633684E-2</v>
      </c>
      <c r="Y3163" s="17">
        <v>8.20561750849782E-2</v>
      </c>
      <c r="Z3163" s="17">
        <v>0.19587628865979378</v>
      </c>
      <c r="AA3163" s="17">
        <v>0.25082508250825075</v>
      </c>
      <c r="AB3163" s="17">
        <v>0.66757990867579919</v>
      </c>
      <c r="AC3163" s="17">
        <v>0.47888888888888892</v>
      </c>
    </row>
    <row r="3164" spans="1:29" ht="12.75" customHeight="1" x14ac:dyDescent="0.2">
      <c r="A3164" s="19">
        <v>43215</v>
      </c>
      <c r="B3164" s="19">
        <v>42851</v>
      </c>
      <c r="C3164" s="19">
        <v>41395</v>
      </c>
      <c r="D3164" s="16" t="s">
        <v>5</v>
      </c>
      <c r="E3164" s="114">
        <v>19998</v>
      </c>
      <c r="F3164" s="115">
        <v>11127</v>
      </c>
      <c r="G3164" s="113">
        <v>4970</v>
      </c>
      <c r="H3164" s="113">
        <v>2220</v>
      </c>
      <c r="I3164" s="113">
        <v>1681</v>
      </c>
      <c r="J3164" s="112">
        <v>17723</v>
      </c>
      <c r="K3164" s="112">
        <v>10521</v>
      </c>
      <c r="L3164" s="112">
        <v>4576</v>
      </c>
      <c r="M3164" s="112">
        <v>1538</v>
      </c>
      <c r="N3164" s="113">
        <v>1088</v>
      </c>
      <c r="O3164" s="112">
        <v>15093</v>
      </c>
      <c r="P3164" s="112">
        <v>9352</v>
      </c>
      <c r="Q3164" s="112">
        <v>3514</v>
      </c>
      <c r="R3164" s="112">
        <v>1085</v>
      </c>
      <c r="S3164" s="113">
        <v>1142</v>
      </c>
      <c r="T3164" s="17">
        <v>0.12836427241437676</v>
      </c>
      <c r="U3164" s="17">
        <v>5.7599087539207394E-2</v>
      </c>
      <c r="V3164" s="17">
        <v>8.6101398601398538E-2</v>
      </c>
      <c r="W3164" s="17">
        <v>0.4434330299089726</v>
      </c>
      <c r="X3164" s="17">
        <v>0.54503676470588225</v>
      </c>
      <c r="Y3164" s="17">
        <v>0.12836427241437676</v>
      </c>
      <c r="Z3164" s="17">
        <v>0.13459773631079841</v>
      </c>
      <c r="AA3164" s="17">
        <v>0.28224974200206399</v>
      </c>
      <c r="AB3164" s="17">
        <v>1.1807465618860511</v>
      </c>
      <c r="AC3164" s="17">
        <v>1.1144654088050316</v>
      </c>
    </row>
    <row r="3165" spans="1:29" ht="12.75" customHeight="1" x14ac:dyDescent="0.2">
      <c r="A3165" s="19">
        <v>43216</v>
      </c>
      <c r="B3165" s="19">
        <v>42852</v>
      </c>
      <c r="C3165" s="19">
        <v>41396</v>
      </c>
      <c r="D3165" s="16" t="s">
        <v>6</v>
      </c>
      <c r="E3165" s="114">
        <v>21285</v>
      </c>
      <c r="F3165" s="115">
        <v>11246</v>
      </c>
      <c r="G3165" s="113">
        <v>5392</v>
      </c>
      <c r="H3165" s="113">
        <v>2656</v>
      </c>
      <c r="I3165" s="113">
        <v>1991</v>
      </c>
      <c r="J3165" s="112">
        <v>18628</v>
      </c>
      <c r="K3165" s="112">
        <v>10734</v>
      </c>
      <c r="L3165" s="112">
        <v>4654</v>
      </c>
      <c r="M3165" s="112">
        <v>1792</v>
      </c>
      <c r="N3165" s="113">
        <v>1448</v>
      </c>
      <c r="O3165" s="112">
        <v>17665</v>
      </c>
      <c r="P3165" s="112">
        <v>10727</v>
      </c>
      <c r="Q3165" s="112">
        <v>4229</v>
      </c>
      <c r="R3165" s="112">
        <v>1443</v>
      </c>
      <c r="S3165" s="113">
        <v>1266</v>
      </c>
      <c r="T3165" s="17">
        <v>0.14263474339703675</v>
      </c>
      <c r="U3165" s="17">
        <v>4.7698900689398194E-2</v>
      </c>
      <c r="V3165" s="17">
        <v>0.15857327030511392</v>
      </c>
      <c r="W3165" s="17">
        <v>0.48214285714285721</v>
      </c>
      <c r="X3165" s="17">
        <v>0.375</v>
      </c>
      <c r="Y3165" s="17">
        <v>0.14263474339703675</v>
      </c>
      <c r="Z3165" s="17">
        <v>0.1273055332798716</v>
      </c>
      <c r="AA3165" s="17">
        <v>0.33465346534653473</v>
      </c>
      <c r="AB3165" s="17">
        <v>0.79217273954116063</v>
      </c>
      <c r="AC3165" s="17">
        <v>0.53508095605242878</v>
      </c>
    </row>
    <row r="3166" spans="1:29" ht="12.75" customHeight="1" x14ac:dyDescent="0.2">
      <c r="A3166" s="19">
        <v>43217</v>
      </c>
      <c r="B3166" s="19">
        <v>42853</v>
      </c>
      <c r="C3166" s="19">
        <v>41397</v>
      </c>
      <c r="D3166" s="16" t="s">
        <v>7</v>
      </c>
      <c r="E3166" s="114">
        <v>21031</v>
      </c>
      <c r="F3166" s="115">
        <v>12113</v>
      </c>
      <c r="G3166" s="113">
        <v>5028</v>
      </c>
      <c r="H3166" s="113">
        <v>2106</v>
      </c>
      <c r="I3166" s="113">
        <v>1784</v>
      </c>
      <c r="J3166" s="112">
        <v>18284</v>
      </c>
      <c r="K3166" s="112">
        <v>10790</v>
      </c>
      <c r="L3166" s="112">
        <v>4359</v>
      </c>
      <c r="M3166" s="112">
        <v>1783</v>
      </c>
      <c r="N3166" s="113">
        <v>1352</v>
      </c>
      <c r="O3166" s="112">
        <v>17465</v>
      </c>
      <c r="P3166" s="112">
        <v>10696</v>
      </c>
      <c r="Q3166" s="112">
        <v>4038</v>
      </c>
      <c r="R3166" s="112">
        <v>1297</v>
      </c>
      <c r="S3166" s="113">
        <v>1434</v>
      </c>
      <c r="T3166" s="17">
        <v>0.15024064756070876</v>
      </c>
      <c r="U3166" s="17">
        <v>0.12261353104726602</v>
      </c>
      <c r="V3166" s="17">
        <v>0.15347556779077776</v>
      </c>
      <c r="W3166" s="17">
        <v>0.18115535614133482</v>
      </c>
      <c r="X3166" s="17">
        <v>0.31952662721893499</v>
      </c>
      <c r="Y3166" s="17">
        <v>0.15024064756070876</v>
      </c>
      <c r="Z3166" s="17">
        <v>0.29523096663815229</v>
      </c>
      <c r="AA3166" s="17">
        <v>0.22693997071742311</v>
      </c>
      <c r="AB3166" s="17">
        <v>0.53052325581395343</v>
      </c>
      <c r="AC3166" s="17">
        <v>0.77689243027888444</v>
      </c>
    </row>
    <row r="3167" spans="1:29" ht="12.75" customHeight="1" x14ac:dyDescent="0.2">
      <c r="A3167" s="19">
        <v>43218</v>
      </c>
      <c r="B3167" s="19">
        <v>42854</v>
      </c>
      <c r="C3167" s="19">
        <v>41398</v>
      </c>
      <c r="D3167" s="16" t="s">
        <v>1</v>
      </c>
      <c r="E3167" s="114">
        <v>23571</v>
      </c>
      <c r="F3167" s="115">
        <v>12337</v>
      </c>
      <c r="G3167" s="113">
        <v>6067</v>
      </c>
      <c r="H3167" s="113">
        <v>2845</v>
      </c>
      <c r="I3167" s="113">
        <v>2322</v>
      </c>
      <c r="J3167" s="112">
        <v>20296</v>
      </c>
      <c r="K3167" s="112">
        <v>10231</v>
      </c>
      <c r="L3167" s="112">
        <v>5918</v>
      </c>
      <c r="M3167" s="112">
        <v>2233</v>
      </c>
      <c r="N3167" s="113">
        <v>1914</v>
      </c>
      <c r="O3167" s="112">
        <v>17699</v>
      </c>
      <c r="P3167" s="112">
        <v>9855</v>
      </c>
      <c r="Q3167" s="112">
        <v>5037</v>
      </c>
      <c r="R3167" s="112">
        <v>1525</v>
      </c>
      <c r="S3167" s="113">
        <v>1282</v>
      </c>
      <c r="T3167" s="17">
        <v>0.16136184469846282</v>
      </c>
      <c r="U3167" s="17">
        <v>0.20584498094027959</v>
      </c>
      <c r="V3167" s="17">
        <v>2.5177424805677528E-2</v>
      </c>
      <c r="W3167" s="17">
        <v>0.27407075682937743</v>
      </c>
      <c r="X3167" s="17">
        <v>0.21316614420062696</v>
      </c>
      <c r="Y3167" s="17">
        <v>0.16136184469846282</v>
      </c>
      <c r="Z3167" s="17">
        <v>0.2600347257685629</v>
      </c>
      <c r="AA3167" s="17">
        <v>0.16337488015340362</v>
      </c>
      <c r="AB3167" s="17">
        <v>0.47256728778467916</v>
      </c>
      <c r="AC3167" s="17">
        <v>0.34142114384748701</v>
      </c>
    </row>
    <row r="3168" spans="1:29" ht="12.75" customHeight="1" x14ac:dyDescent="0.2">
      <c r="A3168" s="19">
        <v>43219</v>
      </c>
      <c r="B3168" s="19">
        <v>42855</v>
      </c>
      <c r="C3168" s="19">
        <v>41399</v>
      </c>
      <c r="D3168" s="16" t="s">
        <v>2</v>
      </c>
      <c r="E3168" s="114">
        <v>20483</v>
      </c>
      <c r="F3168" s="115">
        <v>12171</v>
      </c>
      <c r="G3168" s="113">
        <v>4563</v>
      </c>
      <c r="H3168" s="113">
        <v>1744</v>
      </c>
      <c r="I3168" s="113">
        <v>2005</v>
      </c>
      <c r="J3168" s="112">
        <v>19055</v>
      </c>
      <c r="K3168" s="112">
        <v>10978</v>
      </c>
      <c r="L3168" s="112">
        <v>4925</v>
      </c>
      <c r="M3168" s="112">
        <v>1710</v>
      </c>
      <c r="N3168" s="113">
        <v>1442</v>
      </c>
      <c r="O3168" s="112">
        <v>16866</v>
      </c>
      <c r="P3168" s="112">
        <v>10534</v>
      </c>
      <c r="Q3168" s="112">
        <v>3600</v>
      </c>
      <c r="R3168" s="112">
        <v>1459</v>
      </c>
      <c r="S3168" s="113">
        <v>1273</v>
      </c>
      <c r="T3168" s="17">
        <v>7.4940960377853472E-2</v>
      </c>
      <c r="U3168" s="17">
        <v>0.10867188923301141</v>
      </c>
      <c r="V3168" s="17">
        <v>-7.3502538071065993E-2</v>
      </c>
      <c r="W3168" s="17">
        <v>1.9883040935672502E-2</v>
      </c>
      <c r="X3168" s="17">
        <v>0.39042995839112349</v>
      </c>
      <c r="Y3168" s="17">
        <v>7.4940960377853472E-2</v>
      </c>
      <c r="Z3168" s="17">
        <v>0.14799094510469724</v>
      </c>
      <c r="AA3168" s="17">
        <v>-4.5811518324607725E-3</v>
      </c>
      <c r="AB3168" s="17">
        <v>0.12443584784010309</v>
      </c>
      <c r="AC3168" s="17">
        <v>0.11761426978818279</v>
      </c>
    </row>
    <row r="3169" spans="1:29" ht="12.75" customHeight="1" x14ac:dyDescent="0.2">
      <c r="A3169" s="19">
        <v>43220</v>
      </c>
      <c r="B3169" s="19">
        <v>42856</v>
      </c>
      <c r="C3169" s="19">
        <v>41400</v>
      </c>
      <c r="D3169" s="16" t="s">
        <v>3</v>
      </c>
      <c r="E3169" s="114">
        <v>21043</v>
      </c>
      <c r="F3169" s="115">
        <v>11519</v>
      </c>
      <c r="G3169" s="113">
        <v>5170</v>
      </c>
      <c r="H3169" s="113">
        <v>2216</v>
      </c>
      <c r="I3169" s="113">
        <v>2138</v>
      </c>
      <c r="J3169" s="112">
        <v>19297</v>
      </c>
      <c r="K3169" s="112">
        <v>11123</v>
      </c>
      <c r="L3169" s="112">
        <v>5189</v>
      </c>
      <c r="M3169" s="112">
        <v>1661</v>
      </c>
      <c r="N3169" s="113">
        <v>1324</v>
      </c>
      <c r="O3169" s="112">
        <v>16316</v>
      </c>
      <c r="P3169" s="112">
        <v>10370</v>
      </c>
      <c r="Q3169" s="112">
        <v>3479</v>
      </c>
      <c r="R3169" s="112">
        <v>1252</v>
      </c>
      <c r="S3169" s="113">
        <v>1215</v>
      </c>
      <c r="T3169" s="17">
        <v>9.0480385552158316E-2</v>
      </c>
      <c r="U3169" s="17">
        <v>3.5601905960622071E-2</v>
      </c>
      <c r="V3169" s="17">
        <v>-3.6615918288687155E-3</v>
      </c>
      <c r="W3169" s="17">
        <v>0.33413606261288376</v>
      </c>
      <c r="X3169" s="17">
        <v>0.61480362537764344</v>
      </c>
      <c r="Y3169" s="17">
        <v>9.0480385552158316E-2</v>
      </c>
      <c r="Z3169" s="17">
        <v>8.7518882175226631E-2</v>
      </c>
      <c r="AA3169" s="17">
        <v>0.26560587515299883</v>
      </c>
      <c r="AB3169" s="17">
        <v>0.69938650306748462</v>
      </c>
      <c r="AC3169" s="17">
        <v>0.88869257950530045</v>
      </c>
    </row>
    <row r="3170" spans="1:29" ht="12.75" customHeight="1" x14ac:dyDescent="0.2">
      <c r="A3170" s="19">
        <v>43221</v>
      </c>
      <c r="B3170" s="19">
        <v>42857</v>
      </c>
      <c r="C3170" s="19">
        <v>41401</v>
      </c>
      <c r="D3170" s="16" t="s">
        <v>4</v>
      </c>
      <c r="E3170" s="114">
        <v>20691</v>
      </c>
      <c r="F3170" s="115">
        <v>11433</v>
      </c>
      <c r="G3170" s="113">
        <v>5331</v>
      </c>
      <c r="H3170" s="113">
        <v>2301</v>
      </c>
      <c r="I3170" s="113">
        <v>1626</v>
      </c>
      <c r="J3170" s="112">
        <v>17741</v>
      </c>
      <c r="K3170" s="112">
        <v>10725</v>
      </c>
      <c r="L3170" s="112">
        <v>4190</v>
      </c>
      <c r="M3170" s="112">
        <v>1512</v>
      </c>
      <c r="N3170" s="113">
        <v>1314</v>
      </c>
      <c r="O3170" s="112">
        <v>14672</v>
      </c>
      <c r="P3170" s="112">
        <v>9171</v>
      </c>
      <c r="Q3170" s="112">
        <v>3347</v>
      </c>
      <c r="R3170" s="112">
        <v>963</v>
      </c>
      <c r="S3170" s="113">
        <v>1191</v>
      </c>
      <c r="T3170" s="17">
        <v>0.16628149484245536</v>
      </c>
      <c r="U3170" s="17">
        <v>6.6013986013986115E-2</v>
      </c>
      <c r="V3170" s="17">
        <v>0.27231503579952276</v>
      </c>
      <c r="W3170" s="17">
        <v>0.52182539682539675</v>
      </c>
      <c r="X3170" s="17">
        <v>0.23744292237442921</v>
      </c>
      <c r="Y3170" s="17">
        <v>0.16628149484245536</v>
      </c>
      <c r="Z3170" s="17">
        <v>0.28000447828034036</v>
      </c>
      <c r="AA3170" s="17">
        <v>0.23574408901251731</v>
      </c>
      <c r="AB3170" s="17">
        <v>1.3503575076608785</v>
      </c>
      <c r="AC3170" s="17">
        <v>0.50416281221091586</v>
      </c>
    </row>
    <row r="3171" spans="1:29" ht="12.75" customHeight="1" x14ac:dyDescent="0.2">
      <c r="A3171" s="19">
        <v>43222</v>
      </c>
      <c r="B3171" s="19">
        <v>42858</v>
      </c>
      <c r="C3171" s="19">
        <v>41402</v>
      </c>
      <c r="D3171" s="16" t="s">
        <v>5</v>
      </c>
      <c r="E3171" s="114">
        <v>20800</v>
      </c>
      <c r="F3171" s="115">
        <v>11436</v>
      </c>
      <c r="G3171" s="113">
        <v>5185</v>
      </c>
      <c r="H3171" s="113">
        <v>2287</v>
      </c>
      <c r="I3171" s="113">
        <v>1892</v>
      </c>
      <c r="J3171" s="112">
        <v>18540</v>
      </c>
      <c r="K3171" s="112">
        <v>11298</v>
      </c>
      <c r="L3171" s="112">
        <v>4590</v>
      </c>
      <c r="M3171" s="112">
        <v>1495</v>
      </c>
      <c r="N3171" s="113">
        <v>1157</v>
      </c>
      <c r="O3171" s="112">
        <v>15398</v>
      </c>
      <c r="P3171" s="112">
        <v>9611</v>
      </c>
      <c r="Q3171" s="112">
        <v>3448</v>
      </c>
      <c r="R3171" s="112">
        <v>1185</v>
      </c>
      <c r="S3171" s="113">
        <v>1154</v>
      </c>
      <c r="T3171" s="17">
        <v>0.12189859762675304</v>
      </c>
      <c r="U3171" s="17">
        <v>1.2214551248008521E-2</v>
      </c>
      <c r="V3171" s="17">
        <v>0.12962962962962954</v>
      </c>
      <c r="W3171" s="17">
        <v>0.52976588628762533</v>
      </c>
      <c r="X3171" s="17">
        <v>0.63526361279170263</v>
      </c>
      <c r="Y3171" s="17">
        <v>0.12189859762675304</v>
      </c>
      <c r="Z3171" s="17">
        <v>0.14623634359025761</v>
      </c>
      <c r="AA3171" s="17">
        <v>0.17228125706534025</v>
      </c>
      <c r="AB3171" s="17">
        <v>1.1393826005612722</v>
      </c>
      <c r="AC3171" s="17">
        <v>1.116331096196868</v>
      </c>
    </row>
    <row r="3172" spans="1:29" ht="12.75" customHeight="1" x14ac:dyDescent="0.2">
      <c r="A3172" s="19">
        <v>43223</v>
      </c>
      <c r="B3172" s="19">
        <v>42859</v>
      </c>
      <c r="C3172" s="19">
        <v>41403</v>
      </c>
      <c r="D3172" s="16" t="s">
        <v>6</v>
      </c>
      <c r="E3172" s="114">
        <v>22842</v>
      </c>
      <c r="F3172" s="115">
        <v>12031</v>
      </c>
      <c r="G3172" s="113">
        <v>5619</v>
      </c>
      <c r="H3172" s="113">
        <v>2764</v>
      </c>
      <c r="I3172" s="113">
        <v>2428</v>
      </c>
      <c r="J3172" s="112">
        <v>19426</v>
      </c>
      <c r="K3172" s="112">
        <v>11373</v>
      </c>
      <c r="L3172" s="112">
        <v>4796</v>
      </c>
      <c r="M3172" s="112">
        <v>1885</v>
      </c>
      <c r="N3172" s="113">
        <v>1372</v>
      </c>
      <c r="O3172" s="112">
        <v>16008</v>
      </c>
      <c r="P3172" s="112">
        <v>10030</v>
      </c>
      <c r="Q3172" s="112">
        <v>3449</v>
      </c>
      <c r="R3172" s="112">
        <v>999</v>
      </c>
      <c r="S3172" s="113">
        <v>1530</v>
      </c>
      <c r="T3172" s="17">
        <v>0.17584680325337176</v>
      </c>
      <c r="U3172" s="17">
        <v>5.7856326387057067E-2</v>
      </c>
      <c r="V3172" s="17">
        <v>0.17160133444537107</v>
      </c>
      <c r="W3172" s="17">
        <v>0.46631299734748</v>
      </c>
      <c r="X3172" s="17">
        <v>0.76967930029154519</v>
      </c>
      <c r="Y3172" s="17">
        <v>0.17584680325337176</v>
      </c>
      <c r="Z3172" s="17">
        <v>0.12260893906876924</v>
      </c>
      <c r="AA3172" s="17">
        <v>0.30099560083352639</v>
      </c>
      <c r="AB3172" s="17">
        <v>1.1115355233002293</v>
      </c>
      <c r="AC3172" s="17">
        <v>0.86769230769230776</v>
      </c>
    </row>
    <row r="3173" spans="1:29" ht="12.75" customHeight="1" x14ac:dyDescent="0.2">
      <c r="A3173" s="19">
        <v>43224</v>
      </c>
      <c r="B3173" s="19">
        <v>42860</v>
      </c>
      <c r="C3173" s="19">
        <v>41404</v>
      </c>
      <c r="D3173" s="16" t="s">
        <v>7</v>
      </c>
      <c r="E3173" s="114">
        <v>21085</v>
      </c>
      <c r="F3173" s="115">
        <v>11877</v>
      </c>
      <c r="G3173" s="113">
        <v>5325</v>
      </c>
      <c r="H3173" s="113">
        <v>2610</v>
      </c>
      <c r="I3173" s="113">
        <v>1273</v>
      </c>
      <c r="J3173" s="112">
        <v>19770</v>
      </c>
      <c r="K3173" s="112">
        <v>12145</v>
      </c>
      <c r="L3173" s="112">
        <v>4135</v>
      </c>
      <c r="M3173" s="112">
        <v>1988</v>
      </c>
      <c r="N3173" s="113">
        <v>1502</v>
      </c>
      <c r="O3173" s="112">
        <v>17396</v>
      </c>
      <c r="P3173" s="112">
        <v>11052</v>
      </c>
      <c r="Q3173" s="112">
        <v>3792</v>
      </c>
      <c r="R3173" s="112">
        <v>1365</v>
      </c>
      <c r="S3173" s="113">
        <v>1187</v>
      </c>
      <c r="T3173" s="17">
        <v>6.6514921598381349E-2</v>
      </c>
      <c r="U3173" s="17">
        <v>-2.2066694112803598E-2</v>
      </c>
      <c r="V3173" s="17">
        <v>0.28778718258766633</v>
      </c>
      <c r="W3173" s="17">
        <v>0.31287726358148893</v>
      </c>
      <c r="X3173" s="17">
        <v>-0.15246338215712385</v>
      </c>
      <c r="Y3173" s="17">
        <v>6.6514921598381349E-2</v>
      </c>
      <c r="Z3173" s="17">
        <v>0.10104755724483172</v>
      </c>
      <c r="AA3173" s="17">
        <v>0.15110246433203622</v>
      </c>
      <c r="AB3173" s="17">
        <v>0.95505617977528079</v>
      </c>
      <c r="AC3173" s="17">
        <v>-0.12987012987012991</v>
      </c>
    </row>
    <row r="3174" spans="1:29" ht="12.75" customHeight="1" x14ac:dyDescent="0.2">
      <c r="A3174" s="19">
        <v>43225</v>
      </c>
      <c r="B3174" s="19">
        <v>42861</v>
      </c>
      <c r="C3174" s="19">
        <v>41405</v>
      </c>
      <c r="D3174" s="16" t="s">
        <v>1</v>
      </c>
      <c r="E3174" s="114">
        <v>22810</v>
      </c>
      <c r="F3174" s="115">
        <v>11513</v>
      </c>
      <c r="G3174" s="113">
        <v>6167</v>
      </c>
      <c r="H3174" s="113">
        <v>2598</v>
      </c>
      <c r="I3174" s="113">
        <v>2532</v>
      </c>
      <c r="J3174" s="112">
        <v>21477</v>
      </c>
      <c r="K3174" s="112">
        <v>11445</v>
      </c>
      <c r="L3174" s="112">
        <v>5962</v>
      </c>
      <c r="M3174" s="112">
        <v>2285</v>
      </c>
      <c r="N3174" s="113">
        <v>1785</v>
      </c>
      <c r="O3174" s="112">
        <v>18428</v>
      </c>
      <c r="P3174" s="112">
        <v>10673</v>
      </c>
      <c r="Q3174" s="112">
        <v>4610</v>
      </c>
      <c r="R3174" s="112">
        <v>1368</v>
      </c>
      <c r="S3174" s="113">
        <v>1777</v>
      </c>
      <c r="T3174" s="17">
        <v>6.2066396610327423E-2</v>
      </c>
      <c r="U3174" s="17">
        <v>5.9414591524682425E-3</v>
      </c>
      <c r="V3174" s="17">
        <v>3.4384434753438553E-2</v>
      </c>
      <c r="W3174" s="17">
        <v>0.1369803063457331</v>
      </c>
      <c r="X3174" s="17">
        <v>0.41848739495798326</v>
      </c>
      <c r="Y3174" s="17">
        <v>6.2066396610327423E-2</v>
      </c>
      <c r="Z3174" s="17">
        <v>1.5255731922398486E-2</v>
      </c>
      <c r="AA3174" s="17">
        <v>0.11137141827356278</v>
      </c>
      <c r="AB3174" s="17">
        <v>0.48118586088939574</v>
      </c>
      <c r="AC3174" s="17">
        <v>0.2622133599202392</v>
      </c>
    </row>
    <row r="3175" spans="1:29" ht="12.75" customHeight="1" x14ac:dyDescent="0.2">
      <c r="A3175" s="19">
        <v>43226</v>
      </c>
      <c r="B3175" s="19">
        <v>42862</v>
      </c>
      <c r="C3175" s="19">
        <v>41406</v>
      </c>
      <c r="D3175" s="16" t="s">
        <v>2</v>
      </c>
      <c r="E3175" s="114">
        <v>20908</v>
      </c>
      <c r="F3175" s="115">
        <v>11576</v>
      </c>
      <c r="G3175" s="113">
        <v>5245</v>
      </c>
      <c r="H3175" s="113">
        <v>1944</v>
      </c>
      <c r="I3175" s="113">
        <v>2143</v>
      </c>
      <c r="J3175" s="112">
        <v>19866</v>
      </c>
      <c r="K3175" s="112">
        <v>11965</v>
      </c>
      <c r="L3175" s="112">
        <v>4795</v>
      </c>
      <c r="M3175" s="112">
        <v>1851</v>
      </c>
      <c r="N3175" s="113">
        <v>1255</v>
      </c>
      <c r="O3175" s="112">
        <v>17098</v>
      </c>
      <c r="P3175" s="112">
        <v>10785</v>
      </c>
      <c r="Q3175" s="112">
        <v>3601</v>
      </c>
      <c r="R3175" s="112">
        <v>1250</v>
      </c>
      <c r="S3175" s="113">
        <v>1462</v>
      </c>
      <c r="T3175" s="17">
        <v>5.2451424544447844E-2</v>
      </c>
      <c r="U3175" s="17">
        <v>-3.251149185123281E-2</v>
      </c>
      <c r="V3175" s="17">
        <v>9.3847758081334831E-2</v>
      </c>
      <c r="W3175" s="17">
        <v>5.0243111831442366E-2</v>
      </c>
      <c r="X3175" s="17">
        <v>0.70756972111553784</v>
      </c>
      <c r="Y3175" s="17">
        <v>5.2451424544447844E-2</v>
      </c>
      <c r="Z3175" s="17">
        <v>4.7981169654173428E-2</v>
      </c>
      <c r="AA3175" s="17">
        <v>0.12771447000645031</v>
      </c>
      <c r="AB3175" s="17">
        <v>0.28998009289980087</v>
      </c>
      <c r="AC3175" s="17">
        <v>0.41732804232804233</v>
      </c>
    </row>
    <row r="3176" spans="1:29" ht="12.75" customHeight="1" x14ac:dyDescent="0.2">
      <c r="A3176" s="19">
        <v>43227</v>
      </c>
      <c r="B3176" s="19">
        <v>42863</v>
      </c>
      <c r="C3176" s="19">
        <v>41407</v>
      </c>
      <c r="D3176" s="16" t="s">
        <v>3</v>
      </c>
      <c r="E3176" s="114">
        <v>21810</v>
      </c>
      <c r="F3176" s="115">
        <v>12170</v>
      </c>
      <c r="G3176" s="113">
        <v>5358</v>
      </c>
      <c r="H3176" s="113">
        <v>2311</v>
      </c>
      <c r="I3176" s="113">
        <v>1971</v>
      </c>
      <c r="J3176" s="112">
        <v>18896</v>
      </c>
      <c r="K3176" s="112">
        <v>11225</v>
      </c>
      <c r="L3176" s="112">
        <v>4459</v>
      </c>
      <c r="M3176" s="112">
        <v>1806</v>
      </c>
      <c r="N3176" s="113">
        <v>1406</v>
      </c>
      <c r="O3176" s="112">
        <v>17403</v>
      </c>
      <c r="P3176" s="112">
        <v>11184</v>
      </c>
      <c r="Q3176" s="112">
        <v>3702</v>
      </c>
      <c r="R3176" s="112">
        <v>1344</v>
      </c>
      <c r="S3176" s="113">
        <v>1173</v>
      </c>
      <c r="T3176" s="17">
        <v>0.15421253175275185</v>
      </c>
      <c r="U3176" s="17">
        <v>8.4187082405345226E-2</v>
      </c>
      <c r="V3176" s="17">
        <v>0.20161471181879342</v>
      </c>
      <c r="W3176" s="17">
        <v>0.27962347729789583</v>
      </c>
      <c r="X3176" s="17">
        <v>0.40184921763869141</v>
      </c>
      <c r="Y3176" s="17">
        <v>0.15421253175275185</v>
      </c>
      <c r="Z3176" s="17">
        <v>2.7351004558500813E-2</v>
      </c>
      <c r="AA3176" s="17">
        <v>0.14658677509094797</v>
      </c>
      <c r="AB3176" s="17">
        <v>0.41866175567833031</v>
      </c>
      <c r="AC3176" s="17">
        <v>0.51150306748466257</v>
      </c>
    </row>
    <row r="3177" spans="1:29" ht="12.75" customHeight="1" x14ac:dyDescent="0.2">
      <c r="A3177" s="19">
        <v>43228</v>
      </c>
      <c r="B3177" s="19">
        <v>42864</v>
      </c>
      <c r="C3177" s="19">
        <v>41408</v>
      </c>
      <c r="D3177" s="16" t="s">
        <v>4</v>
      </c>
      <c r="E3177" s="114">
        <v>20205</v>
      </c>
      <c r="F3177" s="115">
        <v>10798</v>
      </c>
      <c r="G3177" s="113">
        <v>5253</v>
      </c>
      <c r="H3177" s="113">
        <v>2274</v>
      </c>
      <c r="I3177" s="113">
        <v>1880</v>
      </c>
      <c r="J3177" s="112">
        <v>18986</v>
      </c>
      <c r="K3177" s="112">
        <v>11491</v>
      </c>
      <c r="L3177" s="112">
        <v>4488</v>
      </c>
      <c r="M3177" s="112">
        <v>1604</v>
      </c>
      <c r="N3177" s="113">
        <v>1403</v>
      </c>
      <c r="O3177" s="112">
        <v>16516</v>
      </c>
      <c r="P3177" s="112">
        <v>10225</v>
      </c>
      <c r="Q3177" s="112">
        <v>3601</v>
      </c>
      <c r="R3177" s="112">
        <v>1195</v>
      </c>
      <c r="S3177" s="113">
        <v>1495</v>
      </c>
      <c r="T3177" s="17">
        <v>6.4205203834404312E-2</v>
      </c>
      <c r="U3177" s="17">
        <v>-6.0308067183012848E-2</v>
      </c>
      <c r="V3177" s="17">
        <v>0.17045454545454541</v>
      </c>
      <c r="W3177" s="17">
        <v>0.41770573566084779</v>
      </c>
      <c r="X3177" s="17">
        <v>0.33998574483250188</v>
      </c>
      <c r="Y3177" s="17">
        <v>6.4205203834404312E-2</v>
      </c>
      <c r="Z3177" s="17">
        <v>6.0560886984066808E-3</v>
      </c>
      <c r="AA3177" s="17">
        <v>0.23223082336382839</v>
      </c>
      <c r="AB3177" s="17">
        <v>0.63479511143062539</v>
      </c>
      <c r="AC3177" s="17">
        <v>0.44061302681992331</v>
      </c>
    </row>
    <row r="3178" spans="1:29" ht="12.75" customHeight="1" x14ac:dyDescent="0.2">
      <c r="A3178" s="19">
        <v>43229</v>
      </c>
      <c r="B3178" s="19">
        <v>42865</v>
      </c>
      <c r="C3178" s="19">
        <v>41409</v>
      </c>
      <c r="D3178" s="16" t="s">
        <v>5</v>
      </c>
      <c r="E3178" s="114">
        <v>21446</v>
      </c>
      <c r="F3178" s="115">
        <v>11952</v>
      </c>
      <c r="G3178" s="113">
        <v>5021</v>
      </c>
      <c r="H3178" s="113">
        <v>2468</v>
      </c>
      <c r="I3178" s="113">
        <v>2005</v>
      </c>
      <c r="J3178" s="112">
        <v>19381</v>
      </c>
      <c r="K3178" s="112">
        <v>11976</v>
      </c>
      <c r="L3178" s="112">
        <v>4421</v>
      </c>
      <c r="M3178" s="112">
        <v>1733</v>
      </c>
      <c r="N3178" s="113">
        <v>1251</v>
      </c>
      <c r="O3178" s="112">
        <v>17222</v>
      </c>
      <c r="P3178" s="112">
        <v>10797</v>
      </c>
      <c r="Q3178" s="112">
        <v>3721</v>
      </c>
      <c r="R3178" s="112">
        <v>1501</v>
      </c>
      <c r="S3178" s="113">
        <v>1203</v>
      </c>
      <c r="T3178" s="17">
        <v>0.10654764976007436</v>
      </c>
      <c r="U3178" s="17">
        <v>-2.0040080160320661E-3</v>
      </c>
      <c r="V3178" s="17">
        <v>0.1357159013797784</v>
      </c>
      <c r="W3178" s="17">
        <v>0.42412002308136176</v>
      </c>
      <c r="X3178" s="17">
        <v>0.60271782573940857</v>
      </c>
      <c r="Y3178" s="17">
        <v>0.10654764976007436</v>
      </c>
      <c r="Z3178" s="17">
        <v>6.6286020162369619E-2</v>
      </c>
      <c r="AA3178" s="17">
        <v>0.13187556357078445</v>
      </c>
      <c r="AB3178" s="17">
        <v>0.75284090909090917</v>
      </c>
      <c r="AC3178" s="17">
        <v>0.74956369982547999</v>
      </c>
    </row>
    <row r="3179" spans="1:29" ht="12.75" customHeight="1" x14ac:dyDescent="0.2">
      <c r="A3179" s="19">
        <v>43230</v>
      </c>
      <c r="B3179" s="19">
        <v>42866</v>
      </c>
      <c r="C3179" s="19">
        <v>41410</v>
      </c>
      <c r="D3179" s="16" t="s">
        <v>6</v>
      </c>
      <c r="E3179" s="114">
        <v>23216</v>
      </c>
      <c r="F3179" s="115">
        <v>11949</v>
      </c>
      <c r="G3179" s="113">
        <v>6011</v>
      </c>
      <c r="H3179" s="113">
        <v>2737</v>
      </c>
      <c r="I3179" s="113">
        <v>2519</v>
      </c>
      <c r="J3179" s="112">
        <v>19974</v>
      </c>
      <c r="K3179" s="112">
        <v>11994</v>
      </c>
      <c r="L3179" s="112">
        <v>4641</v>
      </c>
      <c r="M3179" s="112">
        <v>1883</v>
      </c>
      <c r="N3179" s="113">
        <v>1456</v>
      </c>
      <c r="O3179" s="112">
        <v>17803</v>
      </c>
      <c r="P3179" s="112">
        <v>10885</v>
      </c>
      <c r="Q3179" s="112">
        <v>3989</v>
      </c>
      <c r="R3179" s="112">
        <v>1311</v>
      </c>
      <c r="S3179" s="113">
        <v>1618</v>
      </c>
      <c r="T3179" s="17">
        <v>0.16231100430559731</v>
      </c>
      <c r="U3179" s="17">
        <v>-3.7518759379689959E-3</v>
      </c>
      <c r="V3179" s="17">
        <v>0.29519500107735408</v>
      </c>
      <c r="W3179" s="17">
        <v>0.45353159851301106</v>
      </c>
      <c r="X3179" s="17">
        <v>0.73008241758241765</v>
      </c>
      <c r="Y3179" s="17">
        <v>0.16231100430559731</v>
      </c>
      <c r="Z3179" s="17">
        <v>-1.3620604259534375E-2</v>
      </c>
      <c r="AA3179" s="17">
        <v>0.38694047069681581</v>
      </c>
      <c r="AB3179" s="17">
        <v>0.79240340537000664</v>
      </c>
      <c r="AC3179" s="17">
        <v>0.79800142755174885</v>
      </c>
    </row>
    <row r="3180" spans="1:29" ht="12.75" customHeight="1" x14ac:dyDescent="0.2">
      <c r="A3180" s="19">
        <v>43231</v>
      </c>
      <c r="B3180" s="19">
        <v>42867</v>
      </c>
      <c r="C3180" s="19">
        <v>41411</v>
      </c>
      <c r="D3180" s="16" t="s">
        <v>7</v>
      </c>
      <c r="E3180" s="114">
        <v>22840</v>
      </c>
      <c r="F3180" s="115">
        <v>12508</v>
      </c>
      <c r="G3180" s="113">
        <v>5715</v>
      </c>
      <c r="H3180" s="113">
        <v>2316</v>
      </c>
      <c r="I3180" s="113">
        <v>2301</v>
      </c>
      <c r="J3180" s="112">
        <v>20562</v>
      </c>
      <c r="K3180" s="112">
        <v>12167</v>
      </c>
      <c r="L3180" s="112">
        <v>4913</v>
      </c>
      <c r="M3180" s="112">
        <v>1985</v>
      </c>
      <c r="N3180" s="113">
        <v>1497</v>
      </c>
      <c r="O3180" s="112">
        <v>19065</v>
      </c>
      <c r="P3180" s="112">
        <v>11812</v>
      </c>
      <c r="Q3180" s="112">
        <v>4281</v>
      </c>
      <c r="R3180" s="112">
        <v>1588</v>
      </c>
      <c r="S3180" s="113">
        <v>1384</v>
      </c>
      <c r="T3180" s="17">
        <v>0.11078688843497719</v>
      </c>
      <c r="U3180" s="17">
        <v>2.8026629407413406E-2</v>
      </c>
      <c r="V3180" s="17">
        <v>0.16324038265825358</v>
      </c>
      <c r="W3180" s="17">
        <v>0.16675062972292198</v>
      </c>
      <c r="X3180" s="17">
        <v>0.53707414829659328</v>
      </c>
      <c r="Y3180" s="17">
        <v>0.11078688843497719</v>
      </c>
      <c r="Z3180" s="17">
        <v>5.2684733209897416E-2</v>
      </c>
      <c r="AA3180" s="17">
        <v>0.2277121374865736</v>
      </c>
      <c r="AB3180" s="17">
        <v>0.26075122482308122</v>
      </c>
      <c r="AC3180" s="17">
        <v>0.63888888888888884</v>
      </c>
    </row>
    <row r="3181" spans="1:29" ht="12.75" customHeight="1" x14ac:dyDescent="0.2">
      <c r="A3181" s="19">
        <v>43232</v>
      </c>
      <c r="B3181" s="19">
        <v>42868</v>
      </c>
      <c r="C3181" s="19">
        <v>41412</v>
      </c>
      <c r="D3181" s="16" t="s">
        <v>1</v>
      </c>
      <c r="E3181" s="114">
        <v>23236</v>
      </c>
      <c r="F3181" s="115">
        <v>11906</v>
      </c>
      <c r="G3181" s="113">
        <v>6583</v>
      </c>
      <c r="H3181" s="113">
        <v>2101</v>
      </c>
      <c r="I3181" s="113">
        <v>2646</v>
      </c>
      <c r="J3181" s="112">
        <v>21967</v>
      </c>
      <c r="K3181" s="112">
        <v>11778</v>
      </c>
      <c r="L3181" s="112">
        <v>6079</v>
      </c>
      <c r="M3181" s="112">
        <v>2316</v>
      </c>
      <c r="N3181" s="113">
        <v>1794</v>
      </c>
      <c r="O3181" s="112">
        <v>20184</v>
      </c>
      <c r="P3181" s="112">
        <v>11633</v>
      </c>
      <c r="Q3181" s="112">
        <v>5011</v>
      </c>
      <c r="R3181" s="112">
        <v>1746</v>
      </c>
      <c r="S3181" s="113">
        <v>1794</v>
      </c>
      <c r="T3181" s="17">
        <v>5.7768470888150514E-2</v>
      </c>
      <c r="U3181" s="17">
        <v>1.0867719476991056E-2</v>
      </c>
      <c r="V3181" s="17">
        <v>8.2908373087678955E-2</v>
      </c>
      <c r="W3181" s="17">
        <v>-9.2832469775474991E-2</v>
      </c>
      <c r="X3181" s="17">
        <v>0.47491638795986613</v>
      </c>
      <c r="Y3181" s="17">
        <v>5.7768470888150514E-2</v>
      </c>
      <c r="Z3181" s="17">
        <v>2.9485516645049614E-2</v>
      </c>
      <c r="AA3181" s="17">
        <v>6.6418273124898786E-2</v>
      </c>
      <c r="AB3181" s="17">
        <v>-3.800366300366298E-2</v>
      </c>
      <c r="AC3181" s="17">
        <v>0.33165576245596373</v>
      </c>
    </row>
    <row r="3182" spans="1:29" ht="12.75" customHeight="1" x14ac:dyDescent="0.2">
      <c r="A3182" s="19">
        <v>43233</v>
      </c>
      <c r="B3182" s="19">
        <v>42869</v>
      </c>
      <c r="C3182" s="19">
        <v>41413</v>
      </c>
      <c r="D3182" s="16" t="s">
        <v>2</v>
      </c>
      <c r="E3182" s="114">
        <v>20953</v>
      </c>
      <c r="F3182" s="115">
        <v>11947</v>
      </c>
      <c r="G3182" s="113">
        <v>5118</v>
      </c>
      <c r="H3182" s="113">
        <v>1842</v>
      </c>
      <c r="I3182" s="113">
        <v>2046</v>
      </c>
      <c r="J3182" s="112">
        <v>20654</v>
      </c>
      <c r="K3182" s="112">
        <v>12271</v>
      </c>
      <c r="L3182" s="112">
        <v>5120</v>
      </c>
      <c r="M3182" s="112">
        <v>1829</v>
      </c>
      <c r="N3182" s="113">
        <v>1434</v>
      </c>
      <c r="O3182" s="112">
        <v>18771</v>
      </c>
      <c r="P3182" s="112">
        <v>11684</v>
      </c>
      <c r="Q3182" s="112">
        <v>4172</v>
      </c>
      <c r="R3182" s="112">
        <v>1413</v>
      </c>
      <c r="S3182" s="113">
        <v>1502</v>
      </c>
      <c r="T3182" s="17">
        <v>1.4476614699331813E-2</v>
      </c>
      <c r="U3182" s="17">
        <v>-2.6403716078559181E-2</v>
      </c>
      <c r="V3182" s="17">
        <v>-3.906249999999778E-4</v>
      </c>
      <c r="W3182" s="17">
        <v>7.1077091306726015E-3</v>
      </c>
      <c r="X3182" s="17">
        <v>0.42677824267782416</v>
      </c>
      <c r="Y3182" s="17">
        <v>1.4476614699331813E-2</v>
      </c>
      <c r="Z3182" s="17">
        <v>-2.8304188694591281E-2</v>
      </c>
      <c r="AA3182" s="17">
        <v>5.3303148796048472E-2</v>
      </c>
      <c r="AB3182" s="17">
        <v>3.0777839955232311E-2</v>
      </c>
      <c r="AC3182" s="17">
        <v>0.34871456822676339</v>
      </c>
    </row>
    <row r="3183" spans="1:29" ht="12.75" customHeight="1" x14ac:dyDescent="0.2">
      <c r="A3183" s="19">
        <v>43234</v>
      </c>
      <c r="B3183" s="19">
        <v>42870</v>
      </c>
      <c r="C3183" s="19">
        <v>41414</v>
      </c>
      <c r="D3183" s="16" t="s">
        <v>3</v>
      </c>
      <c r="E3183" s="114">
        <v>22657</v>
      </c>
      <c r="F3183" s="115">
        <v>12399</v>
      </c>
      <c r="G3183" s="113">
        <v>5654</v>
      </c>
      <c r="H3183" s="113">
        <v>2394</v>
      </c>
      <c r="I3183" s="113">
        <v>2210</v>
      </c>
      <c r="J3183" s="112">
        <v>21035</v>
      </c>
      <c r="K3183" s="112">
        <v>12190</v>
      </c>
      <c r="L3183" s="112">
        <v>5365</v>
      </c>
      <c r="M3183" s="112">
        <v>2025</v>
      </c>
      <c r="N3183" s="113">
        <v>1455</v>
      </c>
      <c r="O3183" s="112">
        <v>18549</v>
      </c>
      <c r="P3183" s="112">
        <v>12006</v>
      </c>
      <c r="Q3183" s="112">
        <v>3990</v>
      </c>
      <c r="R3183" s="112">
        <v>1410</v>
      </c>
      <c r="S3183" s="113">
        <v>1143</v>
      </c>
      <c r="T3183" s="17">
        <v>7.7109579272640838E-2</v>
      </c>
      <c r="U3183" s="17">
        <v>1.7145200984413522E-2</v>
      </c>
      <c r="V3183" s="17">
        <v>5.3867660764212566E-2</v>
      </c>
      <c r="W3183" s="17">
        <v>0.18222222222222229</v>
      </c>
      <c r="X3183" s="17">
        <v>0.51890034364261162</v>
      </c>
      <c r="Y3183" s="17">
        <v>7.7109579272640838E-2</v>
      </c>
      <c r="Z3183" s="17">
        <v>-1.4496255134089919E-3</v>
      </c>
      <c r="AA3183" s="17">
        <v>0.25728263286635533</v>
      </c>
      <c r="AB3183" s="17">
        <v>0.34721440630275735</v>
      </c>
      <c r="AC3183" s="17">
        <v>0.60727272727272719</v>
      </c>
    </row>
    <row r="3184" spans="1:29" ht="12.75" customHeight="1" x14ac:dyDescent="0.2">
      <c r="A3184" s="19">
        <v>43235</v>
      </c>
      <c r="B3184" s="19">
        <v>42871</v>
      </c>
      <c r="C3184" s="19">
        <v>41415</v>
      </c>
      <c r="D3184" s="16" t="s">
        <v>4</v>
      </c>
      <c r="E3184" s="114">
        <v>21768</v>
      </c>
      <c r="F3184" s="115">
        <v>12262</v>
      </c>
      <c r="G3184" s="113">
        <v>4904</v>
      </c>
      <c r="H3184" s="113">
        <v>2531</v>
      </c>
      <c r="I3184" s="113">
        <v>2071</v>
      </c>
      <c r="J3184" s="112">
        <v>19713</v>
      </c>
      <c r="K3184" s="112">
        <v>11743</v>
      </c>
      <c r="L3184" s="112">
        <v>4654</v>
      </c>
      <c r="M3184" s="112">
        <v>1847</v>
      </c>
      <c r="N3184" s="113">
        <v>1469</v>
      </c>
      <c r="O3184" s="112">
        <v>17653</v>
      </c>
      <c r="P3184" s="112">
        <v>11199</v>
      </c>
      <c r="Q3184" s="112">
        <v>3703</v>
      </c>
      <c r="R3184" s="112">
        <v>1353</v>
      </c>
      <c r="S3184" s="113">
        <v>1398</v>
      </c>
      <c r="T3184" s="17">
        <v>0.10424592908233143</v>
      </c>
      <c r="U3184" s="17">
        <v>4.4196542621135926E-2</v>
      </c>
      <c r="V3184" s="17">
        <v>5.3717232488182276E-2</v>
      </c>
      <c r="W3184" s="17">
        <v>0.37033026529507307</v>
      </c>
      <c r="X3184" s="17">
        <v>0.40980258679373716</v>
      </c>
      <c r="Y3184" s="17">
        <v>0.10424592908233143</v>
      </c>
      <c r="Z3184" s="17">
        <v>8.2737306843267078E-2</v>
      </c>
      <c r="AA3184" s="17">
        <v>5.9866003890209685E-2</v>
      </c>
      <c r="AB3184" s="17">
        <v>0.6255619781631343</v>
      </c>
      <c r="AC3184" s="17">
        <v>0.58575803981623276</v>
      </c>
    </row>
    <row r="3185" spans="1:29" x14ac:dyDescent="0.2">
      <c r="A3185" s="19">
        <v>43236</v>
      </c>
      <c r="B3185" s="19">
        <v>42872</v>
      </c>
      <c r="C3185" s="19">
        <v>41416</v>
      </c>
      <c r="D3185" s="16" t="s">
        <v>5</v>
      </c>
      <c r="E3185" s="114">
        <v>21618</v>
      </c>
      <c r="F3185" s="115">
        <v>11815</v>
      </c>
      <c r="G3185" s="113">
        <v>5460</v>
      </c>
      <c r="H3185" s="113">
        <v>2280</v>
      </c>
      <c r="I3185" s="113">
        <v>2063</v>
      </c>
      <c r="J3185" s="112">
        <v>20239</v>
      </c>
      <c r="K3185" s="112">
        <v>12129</v>
      </c>
      <c r="L3185" s="112">
        <v>4910</v>
      </c>
      <c r="M3185" s="112">
        <v>1922</v>
      </c>
      <c r="N3185" s="113">
        <v>1278</v>
      </c>
      <c r="O3185" s="112">
        <v>18482</v>
      </c>
      <c r="P3185" s="112">
        <v>11712</v>
      </c>
      <c r="Q3185" s="112">
        <v>4230</v>
      </c>
      <c r="R3185" s="112">
        <v>1339</v>
      </c>
      <c r="S3185" s="113">
        <v>1201</v>
      </c>
      <c r="T3185" s="17">
        <v>6.8135777459360725E-2</v>
      </c>
      <c r="U3185" s="17">
        <v>-2.5888366724379552E-2</v>
      </c>
      <c r="V3185" s="17">
        <v>0.11201629327902229</v>
      </c>
      <c r="W3185" s="17">
        <v>0.18626430801248706</v>
      </c>
      <c r="X3185" s="17">
        <v>0.61424100156494532</v>
      </c>
      <c r="Y3185" s="17">
        <v>6.8135777459360725E-2</v>
      </c>
      <c r="Z3185" s="17">
        <v>1.2251542152158956E-2</v>
      </c>
      <c r="AA3185" s="17">
        <v>0.15997450605481189</v>
      </c>
      <c r="AB3185" s="17">
        <v>0.46247594611930731</v>
      </c>
      <c r="AC3185" s="17">
        <v>0.74239864864864868</v>
      </c>
    </row>
    <row r="3186" spans="1:29" x14ac:dyDescent="0.2">
      <c r="A3186" s="19">
        <v>43237</v>
      </c>
      <c r="B3186" s="19">
        <v>42873</v>
      </c>
      <c r="C3186" s="19">
        <v>41417</v>
      </c>
      <c r="D3186" s="16" t="s">
        <v>6</v>
      </c>
      <c r="E3186" s="114">
        <v>23867</v>
      </c>
      <c r="F3186" s="115">
        <v>12281</v>
      </c>
      <c r="G3186" s="113">
        <v>6380</v>
      </c>
      <c r="H3186" s="113">
        <v>2688</v>
      </c>
      <c r="I3186" s="113">
        <v>2518</v>
      </c>
      <c r="J3186" s="112">
        <v>19634</v>
      </c>
      <c r="K3186" s="112">
        <v>11888</v>
      </c>
      <c r="L3186" s="112">
        <v>4630</v>
      </c>
      <c r="M3186" s="112">
        <v>1834</v>
      </c>
      <c r="N3186" s="113">
        <v>1282</v>
      </c>
      <c r="O3186" s="112">
        <v>19304</v>
      </c>
      <c r="P3186" s="112">
        <v>11874</v>
      </c>
      <c r="Q3186" s="112">
        <v>4511</v>
      </c>
      <c r="R3186" s="112">
        <v>1394</v>
      </c>
      <c r="S3186" s="113">
        <v>1525</v>
      </c>
      <c r="T3186" s="17">
        <v>0.21559539574207998</v>
      </c>
      <c r="U3186" s="17">
        <v>3.3058546433378133E-2</v>
      </c>
      <c r="V3186" s="17">
        <v>0.37796976241900637</v>
      </c>
      <c r="W3186" s="17">
        <v>0.46564885496183206</v>
      </c>
      <c r="X3186" s="17">
        <v>0.96411856474258961</v>
      </c>
      <c r="Y3186" s="17">
        <v>0.21559539574207998</v>
      </c>
      <c r="Z3186" s="17">
        <v>-4.0771694134187353E-2</v>
      </c>
      <c r="AA3186" s="17">
        <v>0.30497034158314573</v>
      </c>
      <c r="AB3186" s="17">
        <v>0.53512278697886928</v>
      </c>
      <c r="AC3186" s="17">
        <v>0.61617458279845949</v>
      </c>
    </row>
    <row r="3187" spans="1:29" x14ac:dyDescent="0.2">
      <c r="A3187" s="19">
        <v>43238</v>
      </c>
      <c r="B3187" s="19">
        <v>42874</v>
      </c>
      <c r="C3187" s="19">
        <v>41418</v>
      </c>
      <c r="D3187" s="16" t="s">
        <v>7</v>
      </c>
      <c r="E3187" s="114">
        <v>23470</v>
      </c>
      <c r="F3187" s="115">
        <v>12755</v>
      </c>
      <c r="G3187" s="113">
        <v>6128</v>
      </c>
      <c r="H3187" s="113">
        <v>2310</v>
      </c>
      <c r="I3187" s="113">
        <v>2277</v>
      </c>
      <c r="J3187" s="112">
        <v>21167</v>
      </c>
      <c r="K3187" s="112">
        <v>12343</v>
      </c>
      <c r="L3187" s="112">
        <v>5181</v>
      </c>
      <c r="M3187" s="112">
        <v>2143</v>
      </c>
      <c r="N3187" s="113">
        <v>1500</v>
      </c>
      <c r="O3187" s="112">
        <v>19916</v>
      </c>
      <c r="P3187" s="112">
        <v>12747</v>
      </c>
      <c r="Q3187" s="112">
        <v>4213</v>
      </c>
      <c r="R3187" s="112">
        <v>1594</v>
      </c>
      <c r="S3187" s="113">
        <v>1362</v>
      </c>
      <c r="T3187" s="17">
        <v>0.10880143619785509</v>
      </c>
      <c r="U3187" s="17">
        <v>3.3379243295795114E-2</v>
      </c>
      <c r="V3187" s="17">
        <v>0.18278324647751409</v>
      </c>
      <c r="W3187" s="17">
        <v>7.7928138124125024E-2</v>
      </c>
      <c r="X3187" s="17">
        <v>0.51800000000000002</v>
      </c>
      <c r="Y3187" s="17">
        <v>0.10880143619785509</v>
      </c>
      <c r="Z3187" s="17">
        <v>1.7388529951344101E-2</v>
      </c>
      <c r="AA3187" s="17">
        <v>0.21011058451816744</v>
      </c>
      <c r="AB3187" s="17">
        <v>0.14299851558634336</v>
      </c>
      <c r="AC3187" s="17">
        <v>0.53436657681940702</v>
      </c>
    </row>
    <row r="3188" spans="1:29" x14ac:dyDescent="0.2">
      <c r="A3188" s="19">
        <v>43239</v>
      </c>
      <c r="B3188" s="19">
        <v>42875</v>
      </c>
      <c r="C3188" s="19">
        <v>41419</v>
      </c>
      <c r="D3188" s="16" t="s">
        <v>1</v>
      </c>
      <c r="E3188" s="114">
        <v>24995</v>
      </c>
      <c r="F3188" s="115">
        <v>12552</v>
      </c>
      <c r="G3188" s="113">
        <v>7025</v>
      </c>
      <c r="H3188" s="113">
        <v>2573</v>
      </c>
      <c r="I3188" s="113">
        <v>2845</v>
      </c>
      <c r="J3188" s="112">
        <v>23194</v>
      </c>
      <c r="K3188" s="112">
        <v>12689</v>
      </c>
      <c r="L3188" s="112">
        <v>6295</v>
      </c>
      <c r="M3188" s="112">
        <v>2391</v>
      </c>
      <c r="N3188" s="113">
        <v>1819</v>
      </c>
      <c r="O3188" s="112">
        <v>20888</v>
      </c>
      <c r="P3188" s="112">
        <v>11835</v>
      </c>
      <c r="Q3188" s="112">
        <v>5245</v>
      </c>
      <c r="R3188" s="112">
        <v>1746</v>
      </c>
      <c r="S3188" s="113">
        <v>2062</v>
      </c>
      <c r="T3188" s="17">
        <v>7.7649392084159663E-2</v>
      </c>
      <c r="U3188" s="17">
        <v>-1.079675309323036E-2</v>
      </c>
      <c r="V3188" s="17">
        <v>0.11596505162827642</v>
      </c>
      <c r="W3188" s="17">
        <v>7.6118778753659466E-2</v>
      </c>
      <c r="X3188" s="17">
        <v>0.56404617921935118</v>
      </c>
      <c r="Y3188" s="17">
        <v>7.7649392084159663E-2</v>
      </c>
      <c r="Z3188" s="17">
        <v>-2.6448460404870811E-2</v>
      </c>
      <c r="AA3188" s="17">
        <v>0.13288179325915173</v>
      </c>
      <c r="AB3188" s="17">
        <v>0.14457295373665491</v>
      </c>
      <c r="AC3188" s="17">
        <v>0.40493827160493834</v>
      </c>
    </row>
    <row r="3189" spans="1:29" x14ac:dyDescent="0.2">
      <c r="A3189" s="19">
        <v>43240</v>
      </c>
      <c r="B3189" s="19">
        <v>42876</v>
      </c>
      <c r="C3189" s="19">
        <v>41420</v>
      </c>
      <c r="D3189" s="16" t="s">
        <v>2</v>
      </c>
      <c r="E3189" s="114">
        <v>22598</v>
      </c>
      <c r="F3189" s="115">
        <v>12679</v>
      </c>
      <c r="G3189" s="113">
        <v>5714</v>
      </c>
      <c r="H3189" s="113">
        <v>2025</v>
      </c>
      <c r="I3189" s="113">
        <v>2180</v>
      </c>
      <c r="J3189" s="112">
        <v>20845</v>
      </c>
      <c r="K3189" s="112">
        <v>12508</v>
      </c>
      <c r="L3189" s="112">
        <v>5160</v>
      </c>
      <c r="M3189" s="112">
        <v>2040</v>
      </c>
      <c r="N3189" s="113">
        <v>1137</v>
      </c>
      <c r="O3189" s="112">
        <v>18806</v>
      </c>
      <c r="P3189" s="112">
        <v>11724</v>
      </c>
      <c r="Q3189" s="112">
        <v>4225</v>
      </c>
      <c r="R3189" s="112">
        <v>1359</v>
      </c>
      <c r="S3189" s="113">
        <v>1498</v>
      </c>
      <c r="T3189" s="17">
        <v>8.4096905732789606E-2</v>
      </c>
      <c r="U3189" s="17">
        <v>1.3671250399744261E-2</v>
      </c>
      <c r="V3189" s="17">
        <v>0.10736434108527138</v>
      </c>
      <c r="W3189" s="17">
        <v>-7.3529411764705621E-3</v>
      </c>
      <c r="X3189" s="17">
        <v>0.91732629727352677</v>
      </c>
      <c r="Y3189" s="17">
        <v>8.4096905732789606E-2</v>
      </c>
      <c r="Z3189" s="17">
        <v>-1.6521874030406503E-2</v>
      </c>
      <c r="AA3189" s="17">
        <v>8.7345385347288307E-2</v>
      </c>
      <c r="AB3189" s="17">
        <v>0.10354223433242504</v>
      </c>
      <c r="AC3189" s="17">
        <v>0.30460801915020941</v>
      </c>
    </row>
    <row r="3190" spans="1:29" ht="12.75" customHeight="1" x14ac:dyDescent="0.2">
      <c r="A3190" s="19">
        <v>43241</v>
      </c>
      <c r="B3190" s="19">
        <v>42877</v>
      </c>
      <c r="C3190" s="19">
        <v>41421</v>
      </c>
      <c r="D3190" s="16" t="s">
        <v>3</v>
      </c>
      <c r="E3190" s="114">
        <v>23105</v>
      </c>
      <c r="F3190" s="115">
        <v>12551</v>
      </c>
      <c r="G3190" s="113">
        <v>6139</v>
      </c>
      <c r="H3190" s="113">
        <v>2488</v>
      </c>
      <c r="I3190" s="113">
        <v>1927</v>
      </c>
      <c r="J3190" s="112">
        <v>21275</v>
      </c>
      <c r="K3190" s="112">
        <v>12590</v>
      </c>
      <c r="L3190" s="112">
        <v>5237</v>
      </c>
      <c r="M3190" s="112">
        <v>2038</v>
      </c>
      <c r="N3190" s="113">
        <v>1410</v>
      </c>
      <c r="O3190" s="112">
        <v>17819</v>
      </c>
      <c r="P3190" s="112">
        <v>11778</v>
      </c>
      <c r="Q3190" s="112">
        <v>3390</v>
      </c>
      <c r="R3190" s="112">
        <v>1419</v>
      </c>
      <c r="S3190" s="113">
        <v>1232</v>
      </c>
      <c r="T3190" s="17">
        <v>8.6016451233842606E-2</v>
      </c>
      <c r="U3190" s="17">
        <v>-3.0976965845909143E-3</v>
      </c>
      <c r="V3190" s="17">
        <v>0.17223601298453306</v>
      </c>
      <c r="W3190" s="17">
        <v>0.22080471050049066</v>
      </c>
      <c r="X3190" s="17">
        <v>0.3666666666666667</v>
      </c>
      <c r="Y3190" s="17">
        <v>8.6016451233842606E-2</v>
      </c>
      <c r="Z3190" s="17">
        <v>1.7016449234259712E-2</v>
      </c>
      <c r="AA3190" s="17">
        <v>0.37707492148945709</v>
      </c>
      <c r="AB3190" s="17">
        <v>0.39305711086226203</v>
      </c>
      <c r="AC3190" s="17">
        <v>0.92123629112662009</v>
      </c>
    </row>
    <row r="3191" spans="1:29" ht="12.75" customHeight="1" x14ac:dyDescent="0.2">
      <c r="A3191" s="19">
        <v>43242</v>
      </c>
      <c r="B3191" s="19">
        <v>42878</v>
      </c>
      <c r="C3191" s="19">
        <v>41422</v>
      </c>
      <c r="D3191" s="16" t="s">
        <v>4</v>
      </c>
      <c r="E3191" s="114">
        <v>22893</v>
      </c>
      <c r="F3191" s="115">
        <v>12406</v>
      </c>
      <c r="G3191" s="113">
        <v>5400</v>
      </c>
      <c r="H3191" s="113">
        <v>2783</v>
      </c>
      <c r="I3191" s="113">
        <v>2304</v>
      </c>
      <c r="J3191" s="112">
        <v>20377</v>
      </c>
      <c r="K3191" s="112">
        <v>12022</v>
      </c>
      <c r="L3191" s="112">
        <v>4786</v>
      </c>
      <c r="M3191" s="112">
        <v>2059</v>
      </c>
      <c r="N3191" s="113">
        <v>1510</v>
      </c>
      <c r="O3191" s="112">
        <v>16191</v>
      </c>
      <c r="P3191" s="112">
        <v>10533</v>
      </c>
      <c r="Q3191" s="112">
        <v>3291</v>
      </c>
      <c r="R3191" s="112">
        <v>1255</v>
      </c>
      <c r="S3191" s="113">
        <v>1112</v>
      </c>
      <c r="T3191" s="17">
        <v>0.12347254257250828</v>
      </c>
      <c r="U3191" s="17">
        <v>3.1941440692064615E-2</v>
      </c>
      <c r="V3191" s="17">
        <v>0.12829084830756377</v>
      </c>
      <c r="W3191" s="17">
        <v>0.35162700339970865</v>
      </c>
      <c r="X3191" s="17">
        <v>0.52582781456953653</v>
      </c>
      <c r="Y3191" s="17">
        <v>0.12347254257250828</v>
      </c>
      <c r="Z3191" s="17">
        <v>6.9574963358910225E-2</v>
      </c>
      <c r="AA3191" s="17">
        <v>0.17621433238945761</v>
      </c>
      <c r="AB3191" s="17">
        <v>0.7052696078431373</v>
      </c>
      <c r="AC3191" s="17">
        <v>0.55151515151515151</v>
      </c>
    </row>
    <row r="3192" spans="1:29" ht="12.75" customHeight="1" x14ac:dyDescent="0.2">
      <c r="A3192" s="19">
        <v>43243</v>
      </c>
      <c r="B3192" s="19">
        <v>42879</v>
      </c>
      <c r="C3192" s="19">
        <v>41423</v>
      </c>
      <c r="D3192" s="16" t="s">
        <v>5</v>
      </c>
      <c r="E3192" s="114">
        <v>23941</v>
      </c>
      <c r="F3192" s="115">
        <v>12555</v>
      </c>
      <c r="G3192" s="113">
        <v>6166</v>
      </c>
      <c r="H3192" s="113">
        <v>3155</v>
      </c>
      <c r="I3192" s="113">
        <v>2065</v>
      </c>
      <c r="J3192" s="112">
        <v>21227</v>
      </c>
      <c r="K3192" s="112">
        <v>12671</v>
      </c>
      <c r="L3192" s="112">
        <v>5153</v>
      </c>
      <c r="M3192" s="112">
        <v>1934</v>
      </c>
      <c r="N3192" s="113">
        <v>1469</v>
      </c>
      <c r="O3192" s="112">
        <v>17221</v>
      </c>
      <c r="P3192" s="112">
        <v>10556</v>
      </c>
      <c r="Q3192" s="112">
        <v>3604</v>
      </c>
      <c r="R3192" s="112">
        <v>1467</v>
      </c>
      <c r="S3192" s="113">
        <v>1594</v>
      </c>
      <c r="T3192" s="17">
        <v>0.12785603241155141</v>
      </c>
      <c r="U3192" s="17">
        <v>-9.1547628442900653E-3</v>
      </c>
      <c r="V3192" s="17">
        <v>0.19658451387541231</v>
      </c>
      <c r="W3192" s="17">
        <v>0.63133402275077555</v>
      </c>
      <c r="X3192" s="17">
        <v>0.40571817562968016</v>
      </c>
      <c r="Y3192" s="17">
        <v>0.12785603241155141</v>
      </c>
      <c r="Z3192" s="17">
        <v>2.1562245728234286E-2</v>
      </c>
      <c r="AA3192" s="17">
        <v>0.28058151609553472</v>
      </c>
      <c r="AB3192" s="17">
        <v>1.0198463508322662</v>
      </c>
      <c r="AC3192" s="17">
        <v>0.63370253164556956</v>
      </c>
    </row>
    <row r="3193" spans="1:29" ht="12.75" customHeight="1" x14ac:dyDescent="0.2">
      <c r="A3193" s="19">
        <v>43244</v>
      </c>
      <c r="B3193" s="19">
        <v>42880</v>
      </c>
      <c r="C3193" s="19">
        <v>41424</v>
      </c>
      <c r="D3193" s="16" t="s">
        <v>6</v>
      </c>
      <c r="E3193" s="114">
        <v>25072</v>
      </c>
      <c r="F3193" s="115">
        <v>12808</v>
      </c>
      <c r="G3193" s="113">
        <v>6538</v>
      </c>
      <c r="H3193" s="113">
        <v>3073</v>
      </c>
      <c r="I3193" s="113">
        <v>2653</v>
      </c>
      <c r="J3193" s="112">
        <v>21859</v>
      </c>
      <c r="K3193" s="112">
        <v>12434</v>
      </c>
      <c r="L3193" s="112">
        <v>5454</v>
      </c>
      <c r="M3193" s="112">
        <v>2301</v>
      </c>
      <c r="N3193" s="113">
        <v>1670</v>
      </c>
      <c r="O3193" s="112">
        <v>18228</v>
      </c>
      <c r="P3193" s="112">
        <v>11116</v>
      </c>
      <c r="Q3193" s="112">
        <v>4078</v>
      </c>
      <c r="R3193" s="112">
        <v>1406</v>
      </c>
      <c r="S3193" s="113">
        <v>1628</v>
      </c>
      <c r="T3193" s="17">
        <v>0.14698751086508999</v>
      </c>
      <c r="U3193" s="17">
        <v>3.0078816149268217E-2</v>
      </c>
      <c r="V3193" s="17">
        <v>0.19875320865419877</v>
      </c>
      <c r="W3193" s="17">
        <v>0.33550630160799644</v>
      </c>
      <c r="X3193" s="17">
        <v>0.58862275449101786</v>
      </c>
      <c r="Y3193" s="17">
        <v>0.14698751086508999</v>
      </c>
      <c r="Z3193" s="17">
        <v>-8.8988624932291316E-3</v>
      </c>
      <c r="AA3193" s="17">
        <v>0.2375544198372137</v>
      </c>
      <c r="AB3193" s="17">
        <v>0.35195776506819176</v>
      </c>
      <c r="AC3193" s="17">
        <v>0.57354685646500592</v>
      </c>
    </row>
    <row r="3194" spans="1:29" ht="12.75" customHeight="1" x14ac:dyDescent="0.2">
      <c r="A3194" s="19">
        <v>43245</v>
      </c>
      <c r="B3194" s="19">
        <v>42881</v>
      </c>
      <c r="C3194" s="19">
        <v>41425</v>
      </c>
      <c r="D3194" s="16" t="s">
        <v>7</v>
      </c>
      <c r="E3194" s="114">
        <v>25359</v>
      </c>
      <c r="F3194" s="115">
        <v>13359</v>
      </c>
      <c r="G3194" s="113">
        <v>6511</v>
      </c>
      <c r="H3194" s="113">
        <v>3075</v>
      </c>
      <c r="I3194" s="113">
        <v>2414</v>
      </c>
      <c r="J3194" s="112">
        <v>22047</v>
      </c>
      <c r="K3194" s="112">
        <v>12965</v>
      </c>
      <c r="L3194" s="112">
        <v>5064</v>
      </c>
      <c r="M3194" s="112">
        <v>2272</v>
      </c>
      <c r="N3194" s="113">
        <v>1746</v>
      </c>
      <c r="O3194" s="112">
        <v>18659</v>
      </c>
      <c r="P3194" s="112">
        <v>11649</v>
      </c>
      <c r="Q3194" s="112">
        <v>4142</v>
      </c>
      <c r="R3194" s="112">
        <v>1475</v>
      </c>
      <c r="S3194" s="113">
        <v>1393</v>
      </c>
      <c r="T3194" s="17">
        <v>0.15022452034290379</v>
      </c>
      <c r="U3194" s="17">
        <v>3.0389510219822613E-2</v>
      </c>
      <c r="V3194" s="17">
        <v>0.28574249605055302</v>
      </c>
      <c r="W3194" s="17">
        <v>0.35343309859154926</v>
      </c>
      <c r="X3194" s="17">
        <v>0.38258877434135163</v>
      </c>
      <c r="Y3194" s="17">
        <v>0.15022452034290379</v>
      </c>
      <c r="Z3194" s="17">
        <v>8.302513397237421E-3</v>
      </c>
      <c r="AA3194" s="17">
        <v>0.25913749758267257</v>
      </c>
      <c r="AB3194" s="17">
        <v>0.38140161725067379</v>
      </c>
      <c r="AC3194" s="17">
        <v>0.67174515235457055</v>
      </c>
    </row>
    <row r="3195" spans="1:29" ht="12.75" customHeight="1" x14ac:dyDescent="0.2">
      <c r="A3195" s="19">
        <v>43246</v>
      </c>
      <c r="B3195" s="19">
        <v>42882</v>
      </c>
      <c r="C3195" s="19">
        <v>41426</v>
      </c>
      <c r="D3195" s="16" t="s">
        <v>1</v>
      </c>
      <c r="E3195" s="114">
        <v>24552</v>
      </c>
      <c r="F3195" s="115">
        <v>12667</v>
      </c>
      <c r="G3195" s="113">
        <v>6545</v>
      </c>
      <c r="H3195" s="113">
        <v>2757</v>
      </c>
      <c r="I3195" s="113">
        <v>2583</v>
      </c>
      <c r="J3195" s="112">
        <v>23951</v>
      </c>
      <c r="K3195" s="112">
        <v>12668</v>
      </c>
      <c r="L3195" s="112">
        <v>6607</v>
      </c>
      <c r="M3195" s="112">
        <v>2475</v>
      </c>
      <c r="N3195" s="113">
        <v>2201</v>
      </c>
      <c r="O3195" s="112">
        <v>19615</v>
      </c>
      <c r="P3195" s="112">
        <v>11084</v>
      </c>
      <c r="Q3195" s="112">
        <v>4931</v>
      </c>
      <c r="R3195" s="112">
        <v>1638</v>
      </c>
      <c r="S3195" s="113">
        <v>1962</v>
      </c>
      <c r="T3195" s="17">
        <v>2.5092898000083519E-2</v>
      </c>
      <c r="U3195" s="17">
        <v>-7.8939059046434501E-5</v>
      </c>
      <c r="V3195" s="17">
        <v>-9.3839866807930994E-3</v>
      </c>
      <c r="W3195" s="17">
        <v>0.11393939393939401</v>
      </c>
      <c r="X3195" s="17">
        <v>0.17355747387551124</v>
      </c>
      <c r="Y3195" s="17">
        <v>2.5092898000083519E-2</v>
      </c>
      <c r="Z3195" s="17">
        <v>-1.5786565632647243E-4</v>
      </c>
      <c r="AA3195" s="17">
        <v>0.13039723661485314</v>
      </c>
      <c r="AB3195" s="17">
        <v>2.2626112759643879E-2</v>
      </c>
      <c r="AC3195" s="17">
        <v>0.24182692307692299</v>
      </c>
    </row>
    <row r="3196" spans="1:29" ht="12.75" customHeight="1" x14ac:dyDescent="0.2">
      <c r="A3196" s="19">
        <v>43247</v>
      </c>
      <c r="B3196" s="19">
        <v>42883</v>
      </c>
      <c r="C3196" s="19">
        <v>41427</v>
      </c>
      <c r="D3196" s="16" t="s">
        <v>2</v>
      </c>
      <c r="E3196" s="114">
        <v>24140</v>
      </c>
      <c r="F3196" s="115">
        <v>12962</v>
      </c>
      <c r="G3196" s="113">
        <v>6372</v>
      </c>
      <c r="H3196" s="113">
        <v>2380</v>
      </c>
      <c r="I3196" s="113">
        <v>2426</v>
      </c>
      <c r="J3196" s="112">
        <v>21592</v>
      </c>
      <c r="K3196" s="112">
        <v>12521</v>
      </c>
      <c r="L3196" s="112">
        <v>5018</v>
      </c>
      <c r="M3196" s="112">
        <v>2214</v>
      </c>
      <c r="N3196" s="113">
        <v>1839</v>
      </c>
      <c r="O3196" s="112">
        <v>19293</v>
      </c>
      <c r="P3196" s="112">
        <v>12194</v>
      </c>
      <c r="Q3196" s="112">
        <v>4181</v>
      </c>
      <c r="R3196" s="112">
        <v>1395</v>
      </c>
      <c r="S3196" s="113">
        <v>1523</v>
      </c>
      <c r="T3196" s="17">
        <v>0.1180066691367172</v>
      </c>
      <c r="U3196" s="17">
        <v>3.5220829007267751E-2</v>
      </c>
      <c r="V3196" s="17">
        <v>0.26982861697887595</v>
      </c>
      <c r="W3196" s="17">
        <v>7.4977416440831002E-2</v>
      </c>
      <c r="X3196" s="17">
        <v>0.31919521479064716</v>
      </c>
      <c r="Y3196" s="17">
        <v>0.1180066691367172</v>
      </c>
      <c r="Z3196" s="17">
        <v>6.9207291924441083E-2</v>
      </c>
      <c r="AA3196" s="17">
        <v>0.29118541033434653</v>
      </c>
      <c r="AB3196" s="17">
        <v>6.9662921348314644E-2</v>
      </c>
      <c r="AC3196" s="17">
        <v>0.3440443213296398</v>
      </c>
    </row>
    <row r="3197" spans="1:29" ht="12.75" customHeight="1" x14ac:dyDescent="0.2">
      <c r="A3197" s="19">
        <v>43248</v>
      </c>
      <c r="B3197" s="19">
        <v>42884</v>
      </c>
      <c r="C3197" s="19">
        <v>41428</v>
      </c>
      <c r="D3197" s="16" t="s">
        <v>3</v>
      </c>
      <c r="E3197" s="114">
        <v>22877</v>
      </c>
      <c r="F3197" s="115">
        <v>12158</v>
      </c>
      <c r="G3197" s="113">
        <v>6189</v>
      </c>
      <c r="H3197" s="113">
        <v>2159</v>
      </c>
      <c r="I3197" s="113">
        <v>2371</v>
      </c>
      <c r="J3197" s="112">
        <v>20940</v>
      </c>
      <c r="K3197" s="112">
        <v>12351</v>
      </c>
      <c r="L3197" s="112">
        <v>4525</v>
      </c>
      <c r="M3197" s="112">
        <v>2195</v>
      </c>
      <c r="N3197" s="113">
        <v>1869</v>
      </c>
      <c r="O3197" s="112">
        <v>18870</v>
      </c>
      <c r="P3197" s="112">
        <v>11990</v>
      </c>
      <c r="Q3197" s="112">
        <v>3945</v>
      </c>
      <c r="R3197" s="112">
        <v>1568</v>
      </c>
      <c r="S3197" s="113">
        <v>1367</v>
      </c>
      <c r="T3197" s="17">
        <v>9.2502387774594075E-2</v>
      </c>
      <c r="U3197" s="17">
        <v>-1.5626265079750623E-2</v>
      </c>
      <c r="V3197" s="17">
        <v>0.36773480662983427</v>
      </c>
      <c r="W3197" s="17">
        <v>-1.6400911161731258E-2</v>
      </c>
      <c r="X3197" s="17">
        <v>0.26859283039058313</v>
      </c>
      <c r="Y3197" s="17">
        <v>9.2502387774594075E-2</v>
      </c>
      <c r="Z3197" s="17">
        <v>-4.6954613153562752E-2</v>
      </c>
      <c r="AA3197" s="17">
        <v>0.31596853072506903</v>
      </c>
      <c r="AB3197" s="17">
        <v>7.7345309381237515E-2</v>
      </c>
      <c r="AC3197" s="17">
        <v>0.58066666666666666</v>
      </c>
    </row>
    <row r="3198" spans="1:29" ht="12.75" customHeight="1" x14ac:dyDescent="0.2">
      <c r="A3198" s="19">
        <v>43249</v>
      </c>
      <c r="B3198" s="19">
        <v>42885</v>
      </c>
      <c r="C3198" s="19">
        <v>41429</v>
      </c>
      <c r="D3198" s="16" t="s">
        <v>4</v>
      </c>
      <c r="E3198" s="114">
        <v>21302</v>
      </c>
      <c r="F3198" s="115">
        <v>11614</v>
      </c>
      <c r="G3198" s="113">
        <v>5180</v>
      </c>
      <c r="H3198" s="113">
        <v>2476</v>
      </c>
      <c r="I3198" s="113">
        <v>2032</v>
      </c>
      <c r="J3198" s="112">
        <v>19920</v>
      </c>
      <c r="K3198" s="112">
        <v>12055</v>
      </c>
      <c r="L3198" s="112">
        <v>4108</v>
      </c>
      <c r="M3198" s="112">
        <v>2028</v>
      </c>
      <c r="N3198" s="113">
        <v>1729</v>
      </c>
      <c r="O3198" s="112">
        <v>17373</v>
      </c>
      <c r="P3198" s="112">
        <v>10758</v>
      </c>
      <c r="Q3198" s="112">
        <v>3855</v>
      </c>
      <c r="R3198" s="112">
        <v>1112</v>
      </c>
      <c r="S3198" s="113">
        <v>1648</v>
      </c>
      <c r="T3198" s="17">
        <v>6.9377510040160573E-2</v>
      </c>
      <c r="U3198" s="17">
        <v>-3.6582330982994571E-2</v>
      </c>
      <c r="V3198" s="17">
        <v>0.26095423563777986</v>
      </c>
      <c r="W3198" s="17">
        <v>0.22090729783037477</v>
      </c>
      <c r="X3198" s="17">
        <v>0.17524580682475421</v>
      </c>
      <c r="Y3198" s="17">
        <v>6.9377510040160573E-2</v>
      </c>
      <c r="Z3198" s="17">
        <v>-3.5862526979910325E-2</v>
      </c>
      <c r="AA3198" s="17">
        <v>9.8854476028850335E-2</v>
      </c>
      <c r="AB3198" s="17">
        <v>0.15917602996254687</v>
      </c>
      <c r="AC3198" s="17">
        <v>0.40137931034482754</v>
      </c>
    </row>
    <row r="3199" spans="1:29" ht="12.75" customHeight="1" x14ac:dyDescent="0.2">
      <c r="A3199" s="19">
        <v>43250</v>
      </c>
      <c r="B3199" s="19">
        <v>42886</v>
      </c>
      <c r="C3199" s="19">
        <v>41430</v>
      </c>
      <c r="D3199" s="16" t="s">
        <v>5</v>
      </c>
      <c r="E3199" s="114">
        <v>21340</v>
      </c>
      <c r="F3199" s="115">
        <v>11524</v>
      </c>
      <c r="G3199" s="113">
        <v>5096</v>
      </c>
      <c r="H3199" s="113">
        <v>2515</v>
      </c>
      <c r="I3199" s="113">
        <v>2205</v>
      </c>
      <c r="J3199" s="112">
        <v>21264</v>
      </c>
      <c r="K3199" s="112">
        <v>12408</v>
      </c>
      <c r="L3199" s="112">
        <v>5061</v>
      </c>
      <c r="M3199" s="112">
        <v>1842</v>
      </c>
      <c r="N3199" s="113">
        <v>1953</v>
      </c>
      <c r="O3199" s="112">
        <v>18718</v>
      </c>
      <c r="P3199" s="112">
        <v>11666</v>
      </c>
      <c r="Q3199" s="112">
        <v>4363</v>
      </c>
      <c r="R3199" s="112">
        <v>1491</v>
      </c>
      <c r="S3199" s="113">
        <v>1198</v>
      </c>
      <c r="T3199" s="17">
        <v>3.5741158765989489E-3</v>
      </c>
      <c r="U3199" s="17">
        <v>-7.1244358478401049E-2</v>
      </c>
      <c r="V3199" s="17">
        <v>6.9156293222683018E-3</v>
      </c>
      <c r="W3199" s="17">
        <v>0.3653637350705754</v>
      </c>
      <c r="X3199" s="17">
        <v>0.12903225806451624</v>
      </c>
      <c r="Y3199" s="17">
        <v>3.5741158765989489E-3</v>
      </c>
      <c r="Z3199" s="17">
        <v>-0.10067114093959728</v>
      </c>
      <c r="AA3199" s="17">
        <v>2.3909985935302469E-2</v>
      </c>
      <c r="AB3199" s="17">
        <v>0.34780278670953901</v>
      </c>
      <c r="AC3199" s="17">
        <v>0.50204359673024523</v>
      </c>
    </row>
    <row r="3200" spans="1:29" ht="12.75" customHeight="1" x14ac:dyDescent="0.2">
      <c r="A3200" s="19">
        <v>43251</v>
      </c>
      <c r="B3200" s="19">
        <v>42887</v>
      </c>
      <c r="C3200" s="19">
        <v>41431</v>
      </c>
      <c r="D3200" s="16" t="s">
        <v>6</v>
      </c>
      <c r="E3200" s="114">
        <v>22918</v>
      </c>
      <c r="F3200" s="115">
        <v>12045</v>
      </c>
      <c r="G3200" s="113">
        <v>6120</v>
      </c>
      <c r="H3200" s="113">
        <v>2769</v>
      </c>
      <c r="I3200" s="113">
        <v>1984</v>
      </c>
      <c r="J3200" s="112">
        <v>22175</v>
      </c>
      <c r="K3200" s="112">
        <v>12339</v>
      </c>
      <c r="L3200" s="112">
        <v>5774</v>
      </c>
      <c r="M3200" s="112">
        <v>2159</v>
      </c>
      <c r="N3200" s="113">
        <v>1903</v>
      </c>
      <c r="O3200" s="112">
        <v>20372</v>
      </c>
      <c r="P3200" s="112">
        <v>12457</v>
      </c>
      <c r="Q3200" s="112">
        <v>4553</v>
      </c>
      <c r="R3200" s="112">
        <v>1729</v>
      </c>
      <c r="S3200" s="113">
        <v>1633</v>
      </c>
      <c r="T3200" s="17">
        <v>3.3506200676437503E-2</v>
      </c>
      <c r="U3200" s="17">
        <v>-2.3826890347678042E-2</v>
      </c>
      <c r="V3200" s="17">
        <v>5.9923796328368528E-2</v>
      </c>
      <c r="W3200" s="17">
        <v>0.28253821213524777</v>
      </c>
      <c r="X3200" s="17">
        <v>4.2564372044140875E-2</v>
      </c>
      <c r="Y3200" s="17">
        <v>3.3506200676437503E-2</v>
      </c>
      <c r="Z3200" s="17">
        <v>-5.5145905240037707E-2</v>
      </c>
      <c r="AA3200" s="17">
        <v>0.14030184460592521</v>
      </c>
      <c r="AB3200" s="17">
        <v>0.26265389876880985</v>
      </c>
      <c r="AC3200" s="17">
        <v>6.2098501070663836E-2</v>
      </c>
    </row>
    <row r="3201" spans="1:29" ht="12.75" customHeight="1" x14ac:dyDescent="0.2">
      <c r="A3201" s="19">
        <v>43252</v>
      </c>
      <c r="B3201" s="19">
        <v>42888</v>
      </c>
      <c r="C3201" s="19">
        <v>41432</v>
      </c>
      <c r="D3201" s="16" t="s">
        <v>7</v>
      </c>
      <c r="E3201" s="114">
        <v>25083</v>
      </c>
      <c r="F3201" s="115">
        <v>13610</v>
      </c>
      <c r="G3201" s="113">
        <v>6615</v>
      </c>
      <c r="H3201" s="113">
        <v>2681</v>
      </c>
      <c r="I3201" s="113">
        <v>2177</v>
      </c>
      <c r="J3201" s="112">
        <v>22239</v>
      </c>
      <c r="K3201" s="112">
        <v>12668</v>
      </c>
      <c r="L3201" s="112">
        <v>5341</v>
      </c>
      <c r="M3201" s="112">
        <v>2142</v>
      </c>
      <c r="N3201" s="113">
        <v>2088</v>
      </c>
      <c r="O3201" s="112">
        <v>19546</v>
      </c>
      <c r="P3201" s="112">
        <v>12462</v>
      </c>
      <c r="Q3201" s="112">
        <v>3743</v>
      </c>
      <c r="R3201" s="112">
        <v>1804</v>
      </c>
      <c r="S3201" s="113">
        <v>1537</v>
      </c>
      <c r="T3201" s="17">
        <v>0.12788344799676254</v>
      </c>
      <c r="U3201" s="17">
        <v>7.436059362172398E-2</v>
      </c>
      <c r="V3201" s="17">
        <v>0.23853211009174302</v>
      </c>
      <c r="W3201" s="17">
        <v>0.25163398692810457</v>
      </c>
      <c r="X3201" s="17">
        <v>4.2624521072796906E-2</v>
      </c>
      <c r="Y3201" s="17">
        <v>0.12788344799676254</v>
      </c>
      <c r="Z3201" s="17">
        <v>6.4195793259832712E-2</v>
      </c>
      <c r="AA3201" s="17">
        <v>0.24952776728371751</v>
      </c>
      <c r="AB3201" s="17">
        <v>0.11615320566194831</v>
      </c>
      <c r="AC3201" s="17">
        <v>0.16044776119402981</v>
      </c>
    </row>
    <row r="3202" spans="1:29" ht="12.75" customHeight="1" x14ac:dyDescent="0.2">
      <c r="A3202" s="19">
        <v>43253</v>
      </c>
      <c r="B3202" s="19">
        <v>42889</v>
      </c>
      <c r="C3202" s="19">
        <v>41433</v>
      </c>
      <c r="D3202" s="16" t="s">
        <v>1</v>
      </c>
      <c r="E3202" s="114">
        <v>25097</v>
      </c>
      <c r="F3202" s="115">
        <v>13220</v>
      </c>
      <c r="G3202" s="113">
        <v>7029</v>
      </c>
      <c r="H3202" s="113">
        <v>2679</v>
      </c>
      <c r="I3202" s="113">
        <v>2169</v>
      </c>
      <c r="J3202" s="112">
        <v>23517</v>
      </c>
      <c r="K3202" s="112">
        <v>12324</v>
      </c>
      <c r="L3202" s="112">
        <v>6481</v>
      </c>
      <c r="M3202" s="112">
        <v>2472</v>
      </c>
      <c r="N3202" s="113">
        <v>2240</v>
      </c>
      <c r="O3202" s="112">
        <v>19642</v>
      </c>
      <c r="P3202" s="112">
        <v>11383</v>
      </c>
      <c r="Q3202" s="112">
        <v>4570</v>
      </c>
      <c r="R3202" s="112">
        <v>1700</v>
      </c>
      <c r="S3202" s="113">
        <v>1989</v>
      </c>
      <c r="T3202" s="17">
        <v>6.7185440319768697E-2</v>
      </c>
      <c r="U3202" s="17">
        <v>7.2703667640376501E-2</v>
      </c>
      <c r="V3202" s="17">
        <v>8.4554852646196554E-2</v>
      </c>
      <c r="W3202" s="17">
        <v>8.373786407766981E-2</v>
      </c>
      <c r="X3202" s="17">
        <v>-3.1696428571428625E-2</v>
      </c>
      <c r="Y3202" s="17">
        <v>6.7185440319768697E-2</v>
      </c>
      <c r="Z3202" s="17">
        <v>3.8818167531038839E-2</v>
      </c>
      <c r="AA3202" s="17">
        <v>0.12933804627249357</v>
      </c>
      <c r="AB3202" s="17">
        <v>6.5632458233890301E-2</v>
      </c>
      <c r="AC3202" s="17">
        <v>0.10889570552147232</v>
      </c>
    </row>
    <row r="3203" spans="1:29" ht="12.75" customHeight="1" x14ac:dyDescent="0.2">
      <c r="A3203" s="19">
        <v>43254</v>
      </c>
      <c r="B3203" s="19">
        <v>42890</v>
      </c>
      <c r="C3203" s="19">
        <v>41434</v>
      </c>
      <c r="D3203" s="16" t="s">
        <v>2</v>
      </c>
      <c r="E3203" s="114">
        <v>23038</v>
      </c>
      <c r="F3203" s="115">
        <v>13347</v>
      </c>
      <c r="G3203" s="113">
        <v>5825</v>
      </c>
      <c r="H3203" s="113">
        <v>2435</v>
      </c>
      <c r="I3203" s="113">
        <v>1431</v>
      </c>
      <c r="J3203" s="112">
        <v>23726</v>
      </c>
      <c r="K3203" s="112">
        <v>13135</v>
      </c>
      <c r="L3203" s="112">
        <v>5918</v>
      </c>
      <c r="M3203" s="112">
        <v>2330</v>
      </c>
      <c r="N3203" s="113">
        <v>2343</v>
      </c>
      <c r="O3203" s="112">
        <v>20874</v>
      </c>
      <c r="P3203" s="112">
        <v>13196</v>
      </c>
      <c r="Q3203" s="112">
        <v>4207</v>
      </c>
      <c r="R3203" s="112">
        <v>1883</v>
      </c>
      <c r="S3203" s="113">
        <v>1588</v>
      </c>
      <c r="T3203" s="17">
        <v>-2.8997724015847548E-2</v>
      </c>
      <c r="U3203" s="17">
        <v>1.6140083745717515E-2</v>
      </c>
      <c r="V3203" s="17">
        <v>-1.5714768502872567E-2</v>
      </c>
      <c r="W3203" s="17">
        <v>4.5064377682403345E-2</v>
      </c>
      <c r="X3203" s="17">
        <v>-0.38924455825864279</v>
      </c>
      <c r="Y3203" s="17">
        <v>-2.8997724015847548E-2</v>
      </c>
      <c r="Z3203" s="17">
        <v>2.3621443362221051E-2</v>
      </c>
      <c r="AA3203" s="17">
        <v>4.4468352160659919E-2</v>
      </c>
      <c r="AB3203" s="17">
        <v>0.26822916666666674</v>
      </c>
      <c r="AC3203" s="17">
        <v>-0.16753926701570676</v>
      </c>
    </row>
    <row r="3204" spans="1:29" ht="12.75" customHeight="1" x14ac:dyDescent="0.2">
      <c r="A3204" s="19">
        <v>43255</v>
      </c>
      <c r="B3204" s="19">
        <v>42891</v>
      </c>
      <c r="C3204" s="19">
        <v>41435</v>
      </c>
      <c r="D3204" s="16" t="s">
        <v>3</v>
      </c>
      <c r="E3204" s="114">
        <v>23055</v>
      </c>
      <c r="F3204" s="115">
        <v>12657</v>
      </c>
      <c r="G3204" s="113">
        <v>6051</v>
      </c>
      <c r="H3204" s="113">
        <v>2453</v>
      </c>
      <c r="I3204" s="113">
        <v>1894</v>
      </c>
      <c r="J3204" s="112">
        <v>22255</v>
      </c>
      <c r="K3204" s="112">
        <v>12820</v>
      </c>
      <c r="L3204" s="112">
        <v>5272</v>
      </c>
      <c r="M3204" s="112">
        <v>2283</v>
      </c>
      <c r="N3204" s="113">
        <v>1880</v>
      </c>
      <c r="O3204" s="112">
        <v>19984</v>
      </c>
      <c r="P3204" s="112">
        <v>12914</v>
      </c>
      <c r="Q3204" s="112">
        <v>4120</v>
      </c>
      <c r="R3204" s="112">
        <v>1640</v>
      </c>
      <c r="S3204" s="113">
        <v>1310</v>
      </c>
      <c r="T3204" s="17">
        <v>3.5946978207144431E-2</v>
      </c>
      <c r="U3204" s="17">
        <v>-1.2714508580343176E-2</v>
      </c>
      <c r="V3204" s="17">
        <v>0.14776176024279208</v>
      </c>
      <c r="W3204" s="17">
        <v>7.4463425317564669E-2</v>
      </c>
      <c r="X3204" s="17">
        <v>7.4468085106382809E-3</v>
      </c>
      <c r="Y3204" s="17">
        <v>3.5946978207144431E-2</v>
      </c>
      <c r="Z3204" s="17">
        <v>-4.5187085093542523E-2</v>
      </c>
      <c r="AA3204" s="17">
        <v>0.13633802816901408</v>
      </c>
      <c r="AB3204" s="17">
        <v>-3.8416307330458643E-2</v>
      </c>
      <c r="AC3204" s="17">
        <v>0.23709993468321366</v>
      </c>
    </row>
    <row r="3205" spans="1:29" ht="12.75" customHeight="1" x14ac:dyDescent="0.2">
      <c r="A3205" s="19">
        <v>43256</v>
      </c>
      <c r="B3205" s="19">
        <v>42892</v>
      </c>
      <c r="C3205" s="19">
        <v>41436</v>
      </c>
      <c r="D3205" s="16" t="s">
        <v>4</v>
      </c>
      <c r="E3205" s="114">
        <v>22245</v>
      </c>
      <c r="F3205" s="115">
        <v>12119</v>
      </c>
      <c r="G3205" s="113">
        <v>5421</v>
      </c>
      <c r="H3205" s="113">
        <v>2726</v>
      </c>
      <c r="I3205" s="113">
        <v>1979</v>
      </c>
      <c r="J3205" s="112">
        <v>21889</v>
      </c>
      <c r="K3205" s="112">
        <v>12205</v>
      </c>
      <c r="L3205" s="112">
        <v>5191</v>
      </c>
      <c r="M3205" s="112">
        <v>2347</v>
      </c>
      <c r="N3205" s="113">
        <v>2146</v>
      </c>
      <c r="O3205" s="112">
        <v>19263</v>
      </c>
      <c r="P3205" s="112">
        <v>11748</v>
      </c>
      <c r="Q3205" s="112">
        <v>4404</v>
      </c>
      <c r="R3205" s="112">
        <v>1442</v>
      </c>
      <c r="S3205" s="113">
        <v>1669</v>
      </c>
      <c r="T3205" s="17">
        <v>1.6263876833112478E-2</v>
      </c>
      <c r="U3205" s="17">
        <v>-7.0462925030725376E-3</v>
      </c>
      <c r="V3205" s="17">
        <v>4.4307455210941926E-2</v>
      </c>
      <c r="W3205" s="17">
        <v>0.16148274392841921</v>
      </c>
      <c r="X3205" s="17">
        <v>-7.781919850885366E-2</v>
      </c>
      <c r="Y3205" s="17">
        <v>1.6263876833112478E-2</v>
      </c>
      <c r="Z3205" s="17">
        <v>-6.8021635797410607E-3</v>
      </c>
      <c r="AA3205" s="17">
        <v>7.3677956030897107E-2</v>
      </c>
      <c r="AB3205" s="17">
        <v>0.33300733496332513</v>
      </c>
      <c r="AC3205" s="17">
        <v>0.17797619047619051</v>
      </c>
    </row>
    <row r="3206" spans="1:29" ht="12.75" customHeight="1" x14ac:dyDescent="0.2">
      <c r="A3206" s="19">
        <v>43257</v>
      </c>
      <c r="B3206" s="19">
        <v>42893</v>
      </c>
      <c r="C3206" s="19">
        <v>41437</v>
      </c>
      <c r="D3206" s="16" t="s">
        <v>5</v>
      </c>
      <c r="E3206" s="114">
        <v>22425</v>
      </c>
      <c r="F3206" s="115">
        <v>11762</v>
      </c>
      <c r="G3206" s="113">
        <v>5894</v>
      </c>
      <c r="H3206" s="113">
        <v>2582</v>
      </c>
      <c r="I3206" s="113">
        <v>2187</v>
      </c>
      <c r="J3206" s="112">
        <v>21928</v>
      </c>
      <c r="K3206" s="112">
        <v>12460</v>
      </c>
      <c r="L3206" s="112">
        <v>5489</v>
      </c>
      <c r="M3206" s="112">
        <v>2036</v>
      </c>
      <c r="N3206" s="113">
        <v>1943</v>
      </c>
      <c r="O3206" s="112">
        <v>20010</v>
      </c>
      <c r="P3206" s="112">
        <v>12311</v>
      </c>
      <c r="Q3206" s="112">
        <v>4450</v>
      </c>
      <c r="R3206" s="112">
        <v>1650</v>
      </c>
      <c r="S3206" s="113">
        <v>1599</v>
      </c>
      <c r="T3206" s="17">
        <v>2.266508573513315E-2</v>
      </c>
      <c r="U3206" s="17">
        <v>-5.6019261637239137E-2</v>
      </c>
      <c r="V3206" s="17">
        <v>7.3783931499362465E-2</v>
      </c>
      <c r="W3206" s="17">
        <v>0.26817288801571704</v>
      </c>
      <c r="X3206" s="17">
        <v>0.12557900154400414</v>
      </c>
      <c r="Y3206" s="17">
        <v>2.266508573513315E-2</v>
      </c>
      <c r="Z3206" s="17">
        <v>-7.8646404511985013E-2</v>
      </c>
      <c r="AA3206" s="17">
        <v>0.34229104987474379</v>
      </c>
      <c r="AB3206" s="17">
        <v>0.42258953168044067</v>
      </c>
      <c r="AC3206" s="17">
        <v>0.30489260143198083</v>
      </c>
    </row>
    <row r="3207" spans="1:29" ht="12.75" customHeight="1" x14ac:dyDescent="0.2">
      <c r="A3207" s="19">
        <v>43258</v>
      </c>
      <c r="B3207" s="19">
        <v>42894</v>
      </c>
      <c r="C3207" s="19">
        <v>41438</v>
      </c>
      <c r="D3207" s="16" t="s">
        <v>6</v>
      </c>
      <c r="E3207" s="114">
        <v>26072</v>
      </c>
      <c r="F3207" s="115">
        <v>12850</v>
      </c>
      <c r="G3207" s="113">
        <v>7305</v>
      </c>
      <c r="H3207" s="113">
        <v>3131</v>
      </c>
      <c r="I3207" s="113">
        <v>2786</v>
      </c>
      <c r="J3207" s="112">
        <v>22494</v>
      </c>
      <c r="K3207" s="112">
        <v>12680</v>
      </c>
      <c r="L3207" s="112">
        <v>5333</v>
      </c>
      <c r="M3207" s="112">
        <v>2235</v>
      </c>
      <c r="N3207" s="113">
        <v>2246</v>
      </c>
      <c r="O3207" s="112">
        <v>21252</v>
      </c>
      <c r="P3207" s="112">
        <v>12734</v>
      </c>
      <c r="Q3207" s="112">
        <v>4991</v>
      </c>
      <c r="R3207" s="112">
        <v>1725</v>
      </c>
      <c r="S3207" s="113">
        <v>1802</v>
      </c>
      <c r="T3207" s="17">
        <v>0.15906463945941129</v>
      </c>
      <c r="U3207" s="17">
        <v>1.3406940063091399E-2</v>
      </c>
      <c r="V3207" s="17">
        <v>0.36977311081942621</v>
      </c>
      <c r="W3207" s="17">
        <v>0.40089485458612972</v>
      </c>
      <c r="X3207" s="17">
        <v>0.24042742653606419</v>
      </c>
      <c r="Y3207" s="17">
        <v>0.15906463945941129</v>
      </c>
      <c r="Z3207" s="17">
        <v>-1.7058058594048853E-2</v>
      </c>
      <c r="AA3207" s="17">
        <v>0.23624978845828393</v>
      </c>
      <c r="AB3207" s="17">
        <v>0.31776094276094269</v>
      </c>
      <c r="AC3207" s="17">
        <v>0.31044214487300104</v>
      </c>
    </row>
    <row r="3208" spans="1:29" ht="12.75" customHeight="1" x14ac:dyDescent="0.2">
      <c r="A3208" s="19">
        <v>43259</v>
      </c>
      <c r="B3208" s="19">
        <v>42895</v>
      </c>
      <c r="C3208" s="19">
        <v>41439</v>
      </c>
      <c r="D3208" s="16" t="s">
        <v>7</v>
      </c>
      <c r="E3208" s="114">
        <v>25458</v>
      </c>
      <c r="F3208" s="115">
        <v>13449</v>
      </c>
      <c r="G3208" s="113">
        <v>6765</v>
      </c>
      <c r="H3208" s="113">
        <v>2814</v>
      </c>
      <c r="I3208" s="113">
        <v>2430</v>
      </c>
      <c r="J3208" s="112">
        <v>23399</v>
      </c>
      <c r="K3208" s="112">
        <v>13182</v>
      </c>
      <c r="L3208" s="112">
        <v>5408</v>
      </c>
      <c r="M3208" s="112">
        <v>2760</v>
      </c>
      <c r="N3208" s="113">
        <v>2049</v>
      </c>
      <c r="O3208" s="112">
        <v>22167</v>
      </c>
      <c r="P3208" s="112">
        <v>13599</v>
      </c>
      <c r="Q3208" s="112">
        <v>4939</v>
      </c>
      <c r="R3208" s="112">
        <v>1948</v>
      </c>
      <c r="S3208" s="113">
        <v>1681</v>
      </c>
      <c r="T3208" s="17">
        <v>8.7995213470661193E-2</v>
      </c>
      <c r="U3208" s="17">
        <v>2.0254893035958066E-2</v>
      </c>
      <c r="V3208" s="17">
        <v>0.25092455621301779</v>
      </c>
      <c r="W3208" s="17">
        <v>1.9565217391304346E-2</v>
      </c>
      <c r="X3208" s="17">
        <v>0.18594436310395324</v>
      </c>
      <c r="Y3208" s="17">
        <v>8.7995213470661193E-2</v>
      </c>
      <c r="Z3208" s="17">
        <v>2.3103294082575943E-3</v>
      </c>
      <c r="AA3208" s="17">
        <v>0.1655754651964163</v>
      </c>
      <c r="AB3208" s="17">
        <v>0.10962145110410093</v>
      </c>
      <c r="AC3208" s="17">
        <v>0.19645494830132937</v>
      </c>
    </row>
    <row r="3209" spans="1:29" ht="12.75" customHeight="1" x14ac:dyDescent="0.2">
      <c r="A3209" s="19">
        <v>43260</v>
      </c>
      <c r="B3209" s="19">
        <v>42896</v>
      </c>
      <c r="C3209" s="19">
        <v>41440</v>
      </c>
      <c r="D3209" s="16" t="s">
        <v>1</v>
      </c>
      <c r="E3209" s="114">
        <v>26212</v>
      </c>
      <c r="F3209" s="115">
        <v>13502</v>
      </c>
      <c r="G3209" s="113">
        <v>7137</v>
      </c>
      <c r="H3209" s="113">
        <v>2953</v>
      </c>
      <c r="I3209" s="113">
        <v>2620</v>
      </c>
      <c r="J3209" s="112">
        <v>23949</v>
      </c>
      <c r="K3209" s="112">
        <v>13219</v>
      </c>
      <c r="L3209" s="112">
        <v>5131</v>
      </c>
      <c r="M3209" s="112">
        <v>2760</v>
      </c>
      <c r="N3209" s="113">
        <v>2839</v>
      </c>
      <c r="O3209" s="112">
        <v>22269</v>
      </c>
      <c r="P3209" s="112">
        <v>12858</v>
      </c>
      <c r="Q3209" s="112">
        <v>4878</v>
      </c>
      <c r="R3209" s="112">
        <v>2306</v>
      </c>
      <c r="S3209" s="113">
        <v>2227</v>
      </c>
      <c r="T3209" s="17">
        <v>9.4492463150862349E-2</v>
      </c>
      <c r="U3209" s="17">
        <v>2.1408578561161962E-2</v>
      </c>
      <c r="V3209" s="17">
        <v>0.39095692847398178</v>
      </c>
      <c r="W3209" s="17">
        <v>6.992753623188408E-2</v>
      </c>
      <c r="X3209" s="17">
        <v>-7.7139837971116565E-2</v>
      </c>
      <c r="Y3209" s="17">
        <v>9.4492463150862349E-2</v>
      </c>
      <c r="Z3209" s="17">
        <v>-2.4774286746117702E-2</v>
      </c>
      <c r="AA3209" s="17">
        <v>0.16275659824046929</v>
      </c>
      <c r="AB3209" s="17">
        <v>4.3094312963616987E-2</v>
      </c>
      <c r="AC3209" s="17">
        <v>0.24643196955280677</v>
      </c>
    </row>
    <row r="3210" spans="1:29" ht="12.75" customHeight="1" x14ac:dyDescent="0.2">
      <c r="A3210" s="19">
        <v>43261</v>
      </c>
      <c r="B3210" s="19">
        <v>42897</v>
      </c>
      <c r="C3210" s="19">
        <v>41441</v>
      </c>
      <c r="D3210" s="16" t="s">
        <v>2</v>
      </c>
      <c r="E3210" s="114">
        <v>26802</v>
      </c>
      <c r="F3210" s="115">
        <v>14137</v>
      </c>
      <c r="G3210" s="113">
        <v>7070</v>
      </c>
      <c r="H3210" s="113">
        <v>3043</v>
      </c>
      <c r="I3210" s="113">
        <v>2552</v>
      </c>
      <c r="J3210" s="112">
        <v>24558</v>
      </c>
      <c r="K3210" s="112">
        <v>13452</v>
      </c>
      <c r="L3210" s="112">
        <v>6050</v>
      </c>
      <c r="M3210" s="112">
        <v>2728</v>
      </c>
      <c r="N3210" s="113">
        <v>2328</v>
      </c>
      <c r="O3210" s="112">
        <v>21955</v>
      </c>
      <c r="P3210" s="112">
        <v>13149</v>
      </c>
      <c r="Q3210" s="112">
        <v>4845</v>
      </c>
      <c r="R3210" s="112">
        <v>2016</v>
      </c>
      <c r="S3210" s="113">
        <v>1945</v>
      </c>
      <c r="T3210" s="17">
        <v>9.1375519179086151E-2</v>
      </c>
      <c r="U3210" s="17">
        <v>5.0921796015462428E-2</v>
      </c>
      <c r="V3210" s="17">
        <v>0.16859504132231407</v>
      </c>
      <c r="W3210" s="17">
        <v>0.1154692082111437</v>
      </c>
      <c r="X3210" s="17">
        <v>9.6219931271477765E-2</v>
      </c>
      <c r="Y3210" s="17">
        <v>9.1375519179086151E-2</v>
      </c>
      <c r="Z3210" s="17">
        <v>2.5237508158677313E-2</v>
      </c>
      <c r="AA3210" s="17">
        <v>0.14903299203640508</v>
      </c>
      <c r="AB3210" s="17">
        <v>0.15615501519756836</v>
      </c>
      <c r="AC3210" s="17">
        <v>0.32985930171964561</v>
      </c>
    </row>
    <row r="3211" spans="1:29" ht="12.75" customHeight="1" x14ac:dyDescent="0.2">
      <c r="A3211" s="19">
        <v>43262</v>
      </c>
      <c r="B3211" s="19">
        <v>42898</v>
      </c>
      <c r="C3211" s="19">
        <v>41442</v>
      </c>
      <c r="D3211" s="16" t="s">
        <v>3</v>
      </c>
      <c r="E3211" s="114">
        <v>27020</v>
      </c>
      <c r="F3211" s="115">
        <v>13622</v>
      </c>
      <c r="G3211" s="113">
        <v>7476</v>
      </c>
      <c r="H3211" s="113">
        <v>4428</v>
      </c>
      <c r="I3211" s="113">
        <v>1494</v>
      </c>
      <c r="J3211" s="112">
        <v>24148</v>
      </c>
      <c r="K3211" s="112">
        <v>13443</v>
      </c>
      <c r="L3211" s="112">
        <v>5830</v>
      </c>
      <c r="M3211" s="112">
        <v>2802</v>
      </c>
      <c r="N3211" s="113">
        <v>2073</v>
      </c>
      <c r="O3211" s="112">
        <v>22255</v>
      </c>
      <c r="P3211" s="112">
        <v>13750</v>
      </c>
      <c r="Q3211" s="112">
        <v>4609</v>
      </c>
      <c r="R3211" s="112">
        <v>2179</v>
      </c>
      <c r="S3211" s="113">
        <v>1717</v>
      </c>
      <c r="T3211" s="17">
        <v>0.11893324498923308</v>
      </c>
      <c r="U3211" s="17">
        <v>1.3315480175555949E-2</v>
      </c>
      <c r="V3211" s="17">
        <v>0.28233276157804466</v>
      </c>
      <c r="W3211" s="17">
        <v>0.58029978586723763</v>
      </c>
      <c r="X3211" s="17">
        <v>-0.27930535455861072</v>
      </c>
      <c r="Y3211" s="17">
        <v>0.11893324498923308</v>
      </c>
      <c r="Z3211" s="17">
        <v>-8.299359347699431E-3</v>
      </c>
      <c r="AA3211" s="17">
        <v>0.23427439326399213</v>
      </c>
      <c r="AB3211" s="17">
        <v>0.8007320048800326</v>
      </c>
      <c r="AC3211" s="17">
        <v>-0.2027748132337247</v>
      </c>
    </row>
    <row r="3212" spans="1:29" ht="12.75" customHeight="1" x14ac:dyDescent="0.2">
      <c r="A3212" s="19">
        <v>43263</v>
      </c>
      <c r="B3212" s="19">
        <v>42899</v>
      </c>
      <c r="C3212" s="19">
        <v>41443</v>
      </c>
      <c r="D3212" s="16" t="s">
        <v>4</v>
      </c>
      <c r="E3212" s="114">
        <v>24668</v>
      </c>
      <c r="F3212" s="115">
        <v>13081</v>
      </c>
      <c r="G3212" s="113">
        <v>6682</v>
      </c>
      <c r="H3212" s="113">
        <v>2990</v>
      </c>
      <c r="I3212" s="113">
        <v>1915</v>
      </c>
      <c r="J3212" s="112">
        <v>23719</v>
      </c>
      <c r="K3212" s="112">
        <v>13250</v>
      </c>
      <c r="L3212" s="112">
        <v>5541</v>
      </c>
      <c r="M3212" s="112">
        <v>2722</v>
      </c>
      <c r="N3212" s="113">
        <v>2206</v>
      </c>
      <c r="O3212" s="112">
        <v>21686</v>
      </c>
      <c r="P3212" s="112">
        <v>12880</v>
      </c>
      <c r="Q3212" s="112">
        <v>4859</v>
      </c>
      <c r="R3212" s="112">
        <v>1830</v>
      </c>
      <c r="S3212" s="113">
        <v>2117</v>
      </c>
      <c r="T3212" s="17">
        <v>4.0010118470424461E-2</v>
      </c>
      <c r="U3212" s="17">
        <v>-1.2754716981132064E-2</v>
      </c>
      <c r="V3212" s="17">
        <v>0.20591950911387835</v>
      </c>
      <c r="W3212" s="17">
        <v>9.8457016899338612E-2</v>
      </c>
      <c r="X3212" s="17">
        <v>-0.13191296464188573</v>
      </c>
      <c r="Y3212" s="17">
        <v>4.0010118470424461E-2</v>
      </c>
      <c r="Z3212" s="17">
        <v>1.1365393536415747E-2</v>
      </c>
      <c r="AA3212" s="17">
        <v>0.1620869565217391</v>
      </c>
      <c r="AB3212" s="17">
        <v>0.43267848586487778</v>
      </c>
      <c r="AC3212" s="17">
        <v>2.7360515021459308E-2</v>
      </c>
    </row>
    <row r="3213" spans="1:29" ht="12.75" customHeight="1" x14ac:dyDescent="0.2">
      <c r="A3213" s="19">
        <v>43264</v>
      </c>
      <c r="B3213" s="19">
        <v>42900</v>
      </c>
      <c r="C3213" s="19">
        <v>41444</v>
      </c>
      <c r="D3213" s="16" t="s">
        <v>5</v>
      </c>
      <c r="E3213" s="114">
        <v>25132</v>
      </c>
      <c r="F3213" s="115">
        <v>13548</v>
      </c>
      <c r="G3213" s="113">
        <v>6780</v>
      </c>
      <c r="H3213" s="113">
        <v>2943</v>
      </c>
      <c r="I3213" s="113">
        <v>1861</v>
      </c>
      <c r="J3213" s="112">
        <v>23318</v>
      </c>
      <c r="K3213" s="112">
        <v>13412</v>
      </c>
      <c r="L3213" s="112">
        <v>5228</v>
      </c>
      <c r="M3213" s="112">
        <v>2533</v>
      </c>
      <c r="N3213" s="113">
        <v>2145</v>
      </c>
      <c r="O3213" s="112">
        <v>21383</v>
      </c>
      <c r="P3213" s="112">
        <v>12694</v>
      </c>
      <c r="Q3213" s="112">
        <v>4787</v>
      </c>
      <c r="R3213" s="112">
        <v>2214</v>
      </c>
      <c r="S3213" s="113">
        <v>1688</v>
      </c>
      <c r="T3213" s="17">
        <v>7.779397890042028E-2</v>
      </c>
      <c r="U3213" s="17">
        <v>1.0140172979421491E-2</v>
      </c>
      <c r="V3213" s="17">
        <v>0.29686304514154549</v>
      </c>
      <c r="W3213" s="17">
        <v>0.16186340307935265</v>
      </c>
      <c r="X3213" s="17">
        <v>-0.13240093240093243</v>
      </c>
      <c r="Y3213" s="17">
        <v>7.779397890042028E-2</v>
      </c>
      <c r="Z3213" s="17">
        <v>2.9952866048350346E-2</v>
      </c>
      <c r="AA3213" s="17">
        <v>0.26304023845007451</v>
      </c>
      <c r="AB3213" s="17">
        <v>0.22625000000000006</v>
      </c>
      <c r="AC3213" s="17">
        <v>7.3860357761107887E-2</v>
      </c>
    </row>
    <row r="3214" spans="1:29" ht="12.75" customHeight="1" x14ac:dyDescent="0.2">
      <c r="A3214" s="19">
        <v>43265</v>
      </c>
      <c r="B3214" s="19">
        <v>42901</v>
      </c>
      <c r="C3214" s="19">
        <v>41445</v>
      </c>
      <c r="D3214" s="16" t="s">
        <v>6</v>
      </c>
      <c r="E3214" s="114">
        <v>26305</v>
      </c>
      <c r="F3214" s="115">
        <v>13142</v>
      </c>
      <c r="G3214" s="113">
        <v>7308</v>
      </c>
      <c r="H3214" s="113">
        <v>3338</v>
      </c>
      <c r="I3214" s="113">
        <v>2517</v>
      </c>
      <c r="J3214" s="112">
        <v>23460</v>
      </c>
      <c r="K3214" s="112">
        <v>12935</v>
      </c>
      <c r="L3214" s="112">
        <v>5714</v>
      </c>
      <c r="M3214" s="112">
        <v>2525</v>
      </c>
      <c r="N3214" s="113">
        <v>2286</v>
      </c>
      <c r="O3214" s="112">
        <v>21018</v>
      </c>
      <c r="P3214" s="112">
        <v>12886</v>
      </c>
      <c r="Q3214" s="112">
        <v>4339</v>
      </c>
      <c r="R3214" s="112">
        <v>1777</v>
      </c>
      <c r="S3214" s="113">
        <v>2016</v>
      </c>
      <c r="T3214" s="17">
        <v>0.12127024722932656</v>
      </c>
      <c r="U3214" s="17">
        <v>1.600309238500186E-2</v>
      </c>
      <c r="V3214" s="17">
        <v>0.27896394819740977</v>
      </c>
      <c r="W3214" s="17">
        <v>0.32198019801980204</v>
      </c>
      <c r="X3214" s="17">
        <v>0.10104986876640409</v>
      </c>
      <c r="Y3214" s="17">
        <v>0.12127024722932656</v>
      </c>
      <c r="Z3214" s="17">
        <v>1.7734066444668128E-2</v>
      </c>
      <c r="AA3214" s="17">
        <v>0.27717581265291846</v>
      </c>
      <c r="AB3214" s="17">
        <v>0.36915504511895003</v>
      </c>
      <c r="AC3214" s="17">
        <v>0.12115812917594648</v>
      </c>
    </row>
    <row r="3215" spans="1:29" ht="12.75" customHeight="1" x14ac:dyDescent="0.2">
      <c r="A3215" s="19">
        <v>43266</v>
      </c>
      <c r="B3215" s="19">
        <v>42902</v>
      </c>
      <c r="C3215" s="19">
        <v>41446</v>
      </c>
      <c r="D3215" s="16" t="s">
        <v>7</v>
      </c>
      <c r="E3215" s="114">
        <v>26499</v>
      </c>
      <c r="F3215" s="115">
        <v>13967</v>
      </c>
      <c r="G3215" s="113">
        <v>7219</v>
      </c>
      <c r="H3215" s="113">
        <v>3195</v>
      </c>
      <c r="I3215" s="113">
        <v>2118</v>
      </c>
      <c r="J3215" s="112">
        <v>24894</v>
      </c>
      <c r="K3215" s="112">
        <v>13935</v>
      </c>
      <c r="L3215" s="112">
        <v>6120</v>
      </c>
      <c r="M3215" s="112">
        <v>2723</v>
      </c>
      <c r="N3215" s="113">
        <v>2116</v>
      </c>
      <c r="O3215" s="112">
        <v>22048</v>
      </c>
      <c r="P3215" s="112">
        <v>13581</v>
      </c>
      <c r="Q3215" s="112">
        <v>4670</v>
      </c>
      <c r="R3215" s="112">
        <v>2196</v>
      </c>
      <c r="S3215" s="113">
        <v>1601</v>
      </c>
      <c r="T3215" s="17">
        <v>6.4473367076403942E-2</v>
      </c>
      <c r="U3215" s="17">
        <v>2.2963760315750648E-3</v>
      </c>
      <c r="V3215" s="17">
        <v>0.17957516339869284</v>
      </c>
      <c r="W3215" s="17">
        <v>0.17333822989349978</v>
      </c>
      <c r="X3215" s="17">
        <v>9.4517958412088099E-4</v>
      </c>
      <c r="Y3215" s="17">
        <v>6.4473367076403942E-2</v>
      </c>
      <c r="Z3215" s="17">
        <v>2.4950465986644188E-2</v>
      </c>
      <c r="AA3215" s="17">
        <v>0.22501272696419483</v>
      </c>
      <c r="AB3215" s="17">
        <v>0.26384493670886067</v>
      </c>
      <c r="AC3215" s="17">
        <v>-1.7169373549884015E-2</v>
      </c>
    </row>
    <row r="3216" spans="1:29" ht="12.75" customHeight="1" x14ac:dyDescent="0.2">
      <c r="A3216" s="19">
        <v>43267</v>
      </c>
      <c r="B3216" s="19">
        <v>42903</v>
      </c>
      <c r="C3216" s="19">
        <v>41447</v>
      </c>
      <c r="D3216" s="16" t="s">
        <v>1</v>
      </c>
      <c r="E3216" s="114">
        <v>27368</v>
      </c>
      <c r="F3216" s="115">
        <v>13660</v>
      </c>
      <c r="G3216" s="113">
        <v>7774</v>
      </c>
      <c r="H3216" s="113">
        <v>3411</v>
      </c>
      <c r="I3216" s="113">
        <v>2523</v>
      </c>
      <c r="J3216" s="112">
        <v>25652</v>
      </c>
      <c r="K3216" s="112">
        <v>13596</v>
      </c>
      <c r="L3216" s="112">
        <v>6620</v>
      </c>
      <c r="M3216" s="112">
        <v>2824</v>
      </c>
      <c r="N3216" s="113">
        <v>2612</v>
      </c>
      <c r="O3216" s="112">
        <v>22047</v>
      </c>
      <c r="P3216" s="112">
        <v>12681</v>
      </c>
      <c r="Q3216" s="112">
        <v>5071</v>
      </c>
      <c r="R3216" s="112">
        <v>2105</v>
      </c>
      <c r="S3216" s="113">
        <v>2190</v>
      </c>
      <c r="T3216" s="17">
        <v>6.689536878216118E-2</v>
      </c>
      <c r="U3216" s="17">
        <v>4.7072668431891174E-3</v>
      </c>
      <c r="V3216" s="17">
        <v>0.17432024169184279</v>
      </c>
      <c r="W3216" s="17">
        <v>0.20786118980169976</v>
      </c>
      <c r="X3216" s="17">
        <v>-3.4073506891271088E-2</v>
      </c>
      <c r="Y3216" s="17">
        <v>6.689536878216118E-2</v>
      </c>
      <c r="Z3216" s="17">
        <v>5.0769230769230678E-2</v>
      </c>
      <c r="AA3216" s="17">
        <v>0.14458186101295634</v>
      </c>
      <c r="AB3216" s="17">
        <v>0.33034321372854913</v>
      </c>
      <c r="AC3216" s="17">
        <v>-7.650073206442165E-2</v>
      </c>
    </row>
    <row r="3217" spans="1:29" ht="12.75" customHeight="1" x14ac:dyDescent="0.2">
      <c r="A3217" s="19">
        <v>43268</v>
      </c>
      <c r="B3217" s="19">
        <v>42904</v>
      </c>
      <c r="C3217" s="19">
        <v>41448</v>
      </c>
      <c r="D3217" s="16" t="s">
        <v>2</v>
      </c>
      <c r="E3217" s="114">
        <v>27676</v>
      </c>
      <c r="F3217" s="115">
        <v>14222</v>
      </c>
      <c r="G3217" s="113">
        <v>7433</v>
      </c>
      <c r="H3217" s="113">
        <v>3530</v>
      </c>
      <c r="I3217" s="113">
        <v>2491</v>
      </c>
      <c r="J3217" s="112">
        <v>25394</v>
      </c>
      <c r="K3217" s="112">
        <v>13848</v>
      </c>
      <c r="L3217" s="112">
        <v>6350</v>
      </c>
      <c r="M3217" s="112">
        <v>2898</v>
      </c>
      <c r="N3217" s="113">
        <v>2298</v>
      </c>
      <c r="O3217" s="112">
        <v>21991</v>
      </c>
      <c r="P3217" s="112">
        <v>13462</v>
      </c>
      <c r="Q3217" s="112">
        <v>4881</v>
      </c>
      <c r="R3217" s="112">
        <v>1962</v>
      </c>
      <c r="S3217" s="113">
        <v>1686</v>
      </c>
      <c r="T3217" s="17">
        <v>8.9863747341891731E-2</v>
      </c>
      <c r="U3217" s="17">
        <v>2.70075101097631E-2</v>
      </c>
      <c r="V3217" s="17">
        <v>0.17055118110236211</v>
      </c>
      <c r="W3217" s="17">
        <v>0.21808143547273984</v>
      </c>
      <c r="X3217" s="17">
        <v>8.3986074847693715E-2</v>
      </c>
      <c r="Y3217" s="17">
        <v>8.9863747341891731E-2</v>
      </c>
      <c r="Z3217" s="17">
        <v>4.5043721066940989E-2</v>
      </c>
      <c r="AA3217" s="17">
        <v>0.17834495878249834</v>
      </c>
      <c r="AB3217" s="17">
        <v>0.29636430407638636</v>
      </c>
      <c r="AC3217" s="17">
        <v>0.20222007722007729</v>
      </c>
    </row>
    <row r="3218" spans="1:29" ht="12.75" customHeight="1" x14ac:dyDescent="0.2">
      <c r="A3218" s="19">
        <v>43269</v>
      </c>
      <c r="B3218" s="19">
        <v>42905</v>
      </c>
      <c r="C3218" s="19">
        <v>41449</v>
      </c>
      <c r="D3218" s="16" t="s">
        <v>3</v>
      </c>
      <c r="E3218" s="114">
        <v>27014</v>
      </c>
      <c r="F3218" s="115">
        <v>13629</v>
      </c>
      <c r="G3218" s="113">
        <v>6974</v>
      </c>
      <c r="H3218" s="113">
        <v>3626</v>
      </c>
      <c r="I3218" s="113">
        <v>2785</v>
      </c>
      <c r="J3218" s="112">
        <v>24316</v>
      </c>
      <c r="K3218" s="112">
        <v>13035</v>
      </c>
      <c r="L3218" s="112">
        <v>6179</v>
      </c>
      <c r="M3218" s="112">
        <v>2883</v>
      </c>
      <c r="N3218" s="113">
        <v>2219</v>
      </c>
      <c r="O3218" s="112">
        <v>21702</v>
      </c>
      <c r="P3218" s="112">
        <v>13398</v>
      </c>
      <c r="Q3218" s="112">
        <v>4767</v>
      </c>
      <c r="R3218" s="112">
        <v>2036</v>
      </c>
      <c r="S3218" s="113">
        <v>1501</v>
      </c>
      <c r="T3218" s="17">
        <v>0.11095574930087193</v>
      </c>
      <c r="U3218" s="17">
        <v>4.5569620253164578E-2</v>
      </c>
      <c r="V3218" s="17">
        <v>0.12866159572746394</v>
      </c>
      <c r="W3218" s="17">
        <v>0.25771765522025669</v>
      </c>
      <c r="X3218" s="17">
        <v>0.25506985128436233</v>
      </c>
      <c r="Y3218" s="17">
        <v>0.11095574930087193</v>
      </c>
      <c r="Z3218" s="17">
        <v>-3.326713008937443E-2</v>
      </c>
      <c r="AA3218" s="17">
        <v>0.112813148236796</v>
      </c>
      <c r="AB3218" s="17">
        <v>0.43320158102766793</v>
      </c>
      <c r="AC3218" s="17">
        <v>0.30261927034611791</v>
      </c>
    </row>
    <row r="3219" spans="1:29" ht="12.75" customHeight="1" x14ac:dyDescent="0.2">
      <c r="A3219" s="19">
        <v>43270</v>
      </c>
      <c r="B3219" s="19">
        <v>42906</v>
      </c>
      <c r="C3219" s="19">
        <v>41450</v>
      </c>
      <c r="D3219" s="16" t="s">
        <v>4</v>
      </c>
      <c r="E3219" s="114">
        <v>26680</v>
      </c>
      <c r="F3219" s="115">
        <v>13423</v>
      </c>
      <c r="G3219" s="113">
        <v>6427</v>
      </c>
      <c r="H3219" s="113">
        <v>4178</v>
      </c>
      <c r="I3219" s="113">
        <v>2652</v>
      </c>
      <c r="J3219" s="112">
        <v>24655</v>
      </c>
      <c r="K3219" s="112">
        <v>13416</v>
      </c>
      <c r="L3219" s="112">
        <v>5908</v>
      </c>
      <c r="M3219" s="112">
        <v>2840</v>
      </c>
      <c r="N3219" s="113">
        <v>2491</v>
      </c>
      <c r="O3219" s="112">
        <v>21240</v>
      </c>
      <c r="P3219" s="112">
        <v>12780</v>
      </c>
      <c r="Q3219" s="112">
        <v>4775</v>
      </c>
      <c r="R3219" s="112">
        <v>1709</v>
      </c>
      <c r="S3219" s="113">
        <v>1976</v>
      </c>
      <c r="T3219" s="17">
        <v>8.2133441492597825E-2</v>
      </c>
      <c r="U3219" s="17">
        <v>5.217650566486931E-4</v>
      </c>
      <c r="V3219" s="17">
        <v>8.784698713608674E-2</v>
      </c>
      <c r="W3219" s="17">
        <v>0.47112676056338021</v>
      </c>
      <c r="X3219" s="17">
        <v>6.4632677639502312E-2</v>
      </c>
      <c r="Y3219" s="17">
        <v>8.2133441492597825E-2</v>
      </c>
      <c r="Z3219" s="17">
        <v>2.6301705023319855E-2</v>
      </c>
      <c r="AA3219" s="17">
        <v>0.10867690184578227</v>
      </c>
      <c r="AB3219" s="17">
        <v>0.81652173913043469</v>
      </c>
      <c r="AC3219" s="17">
        <v>0.26225606853879113</v>
      </c>
    </row>
    <row r="3220" spans="1:29" ht="12.75" customHeight="1" x14ac:dyDescent="0.2">
      <c r="A3220" s="19">
        <v>43271</v>
      </c>
      <c r="B3220" s="19">
        <v>42907</v>
      </c>
      <c r="C3220" s="19">
        <v>41451</v>
      </c>
      <c r="D3220" s="16" t="s">
        <v>5</v>
      </c>
      <c r="E3220" s="114">
        <v>25667</v>
      </c>
      <c r="F3220" s="115">
        <v>13386</v>
      </c>
      <c r="G3220" s="113">
        <v>6575</v>
      </c>
      <c r="H3220" s="113">
        <v>3181</v>
      </c>
      <c r="I3220" s="113">
        <v>2525</v>
      </c>
      <c r="J3220" s="112">
        <v>24205</v>
      </c>
      <c r="K3220" s="112">
        <v>13737</v>
      </c>
      <c r="L3220" s="112">
        <v>5828</v>
      </c>
      <c r="M3220" s="112">
        <v>2377</v>
      </c>
      <c r="N3220" s="113">
        <v>2263</v>
      </c>
      <c r="O3220" s="112">
        <v>21088</v>
      </c>
      <c r="P3220" s="112">
        <v>12708</v>
      </c>
      <c r="Q3220" s="112">
        <v>4692</v>
      </c>
      <c r="R3220" s="112">
        <v>2099</v>
      </c>
      <c r="S3220" s="113">
        <v>1589</v>
      </c>
      <c r="T3220" s="17">
        <v>6.0400743648006516E-2</v>
      </c>
      <c r="U3220" s="17">
        <v>-2.5551430443328194E-2</v>
      </c>
      <c r="V3220" s="17">
        <v>0.12817433081674667</v>
      </c>
      <c r="W3220" s="17">
        <v>0.33824148085822459</v>
      </c>
      <c r="X3220" s="17">
        <v>0.11577551922227136</v>
      </c>
      <c r="Y3220" s="17">
        <v>6.0400743648006516E-2</v>
      </c>
      <c r="Z3220" s="17">
        <v>2.6218951241950395E-2</v>
      </c>
      <c r="AA3220" s="17">
        <v>0.18639480332010105</v>
      </c>
      <c r="AB3220" s="17">
        <v>0.26733067729083659</v>
      </c>
      <c r="AC3220" s="17">
        <v>0.18266978922716626</v>
      </c>
    </row>
    <row r="3221" spans="1:29" ht="12.75" customHeight="1" x14ac:dyDescent="0.2">
      <c r="A3221" s="19">
        <v>43272</v>
      </c>
      <c r="B3221" s="19">
        <v>42908</v>
      </c>
      <c r="C3221" s="19">
        <v>41452</v>
      </c>
      <c r="D3221" s="16" t="s">
        <v>6</v>
      </c>
      <c r="E3221" s="114">
        <v>26462</v>
      </c>
      <c r="F3221" s="115">
        <v>13191</v>
      </c>
      <c r="G3221" s="113">
        <v>7292</v>
      </c>
      <c r="H3221" s="113">
        <v>3438</v>
      </c>
      <c r="I3221" s="113">
        <v>2541</v>
      </c>
      <c r="J3221" s="112">
        <v>24031</v>
      </c>
      <c r="K3221" s="112">
        <v>13062</v>
      </c>
      <c r="L3221" s="112">
        <v>6006</v>
      </c>
      <c r="M3221" s="112">
        <v>2612</v>
      </c>
      <c r="N3221" s="113">
        <v>2351</v>
      </c>
      <c r="O3221" s="112">
        <v>21861</v>
      </c>
      <c r="P3221" s="112">
        <v>12896</v>
      </c>
      <c r="Q3221" s="112">
        <v>5118</v>
      </c>
      <c r="R3221" s="112">
        <v>1797</v>
      </c>
      <c r="S3221" s="113">
        <v>2050</v>
      </c>
      <c r="T3221" s="17">
        <v>0.10116100037451625</v>
      </c>
      <c r="U3221" s="17">
        <v>9.8759761139182167E-3</v>
      </c>
      <c r="V3221" s="17">
        <v>0.21411921411921409</v>
      </c>
      <c r="W3221" s="17">
        <v>0.31623277182235832</v>
      </c>
      <c r="X3221" s="17">
        <v>8.0816673755848667E-2</v>
      </c>
      <c r="Y3221" s="17">
        <v>0.10116100037451625</v>
      </c>
      <c r="Z3221" s="17">
        <v>-2.5708884688090405E-3</v>
      </c>
      <c r="AA3221" s="17">
        <v>0.24458098651647031</v>
      </c>
      <c r="AB3221" s="17">
        <v>0.51253849538055429</v>
      </c>
      <c r="AC3221" s="17">
        <v>8.4044368600682651E-2</v>
      </c>
    </row>
    <row r="3222" spans="1:29" ht="12.75" customHeight="1" x14ac:dyDescent="0.2">
      <c r="A3222" s="19">
        <v>43273</v>
      </c>
      <c r="B3222" s="19">
        <v>42909</v>
      </c>
      <c r="C3222" s="19">
        <v>41453</v>
      </c>
      <c r="D3222" s="16" t="s">
        <v>7</v>
      </c>
      <c r="E3222" s="114">
        <v>25621</v>
      </c>
      <c r="F3222" s="115">
        <v>13691</v>
      </c>
      <c r="G3222" s="113">
        <v>6985</v>
      </c>
      <c r="H3222" s="113">
        <v>2898</v>
      </c>
      <c r="I3222" s="113">
        <v>2047</v>
      </c>
      <c r="J3222" s="112">
        <v>25455</v>
      </c>
      <c r="K3222" s="112">
        <v>13958</v>
      </c>
      <c r="L3222" s="112">
        <v>6413</v>
      </c>
      <c r="M3222" s="112">
        <v>2859</v>
      </c>
      <c r="N3222" s="113">
        <v>2225</v>
      </c>
      <c r="O3222" s="112">
        <v>22445</v>
      </c>
      <c r="P3222" s="112">
        <v>13655</v>
      </c>
      <c r="Q3222" s="112">
        <v>4693</v>
      </c>
      <c r="R3222" s="112">
        <v>2173</v>
      </c>
      <c r="S3222" s="113">
        <v>1924</v>
      </c>
      <c r="T3222" s="17">
        <v>6.5213121194265256E-3</v>
      </c>
      <c r="U3222" s="17">
        <v>-1.9128815016478007E-2</v>
      </c>
      <c r="V3222" s="17">
        <v>8.9193825042881647E-2</v>
      </c>
      <c r="W3222" s="17">
        <v>1.3641133263378791E-2</v>
      </c>
      <c r="X3222" s="17">
        <v>-7.999999999999996E-2</v>
      </c>
      <c r="Y3222" s="17">
        <v>6.5213121194265256E-3</v>
      </c>
      <c r="Z3222" s="17">
        <v>-9.8358284515802641E-3</v>
      </c>
      <c r="AA3222" s="17">
        <v>0.26769509981851169</v>
      </c>
      <c r="AB3222" s="17">
        <v>0.10315949752569464</v>
      </c>
      <c r="AC3222" s="17">
        <v>-5.3191489361702149E-2</v>
      </c>
    </row>
    <row r="3223" spans="1:29" ht="12.75" customHeight="1" x14ac:dyDescent="0.2">
      <c r="A3223" s="19">
        <v>43274</v>
      </c>
      <c r="B3223" s="19">
        <v>42910</v>
      </c>
      <c r="C3223" s="19">
        <v>41454</v>
      </c>
      <c r="D3223" s="16" t="s">
        <v>1</v>
      </c>
      <c r="E3223" s="114">
        <v>25000</v>
      </c>
      <c r="F3223" s="115">
        <v>12393</v>
      </c>
      <c r="G3223" s="113">
        <v>6796</v>
      </c>
      <c r="H3223" s="113">
        <v>3081</v>
      </c>
      <c r="I3223" s="113">
        <v>2730</v>
      </c>
      <c r="J3223" s="112">
        <v>25822</v>
      </c>
      <c r="K3223" s="112">
        <v>13425</v>
      </c>
      <c r="L3223" s="112">
        <v>6737</v>
      </c>
      <c r="M3223" s="112">
        <v>2865</v>
      </c>
      <c r="N3223" s="113">
        <v>2795</v>
      </c>
      <c r="O3223" s="112">
        <v>22261</v>
      </c>
      <c r="P3223" s="112">
        <v>12623</v>
      </c>
      <c r="Q3223" s="112">
        <v>5234</v>
      </c>
      <c r="R3223" s="112">
        <v>2120</v>
      </c>
      <c r="S3223" s="113">
        <v>2284</v>
      </c>
      <c r="T3223" s="17">
        <v>-3.1833320424444311E-2</v>
      </c>
      <c r="U3223" s="17">
        <v>-7.687150837988832E-2</v>
      </c>
      <c r="V3223" s="17">
        <v>8.7576072435802121E-3</v>
      </c>
      <c r="W3223" s="17">
        <v>7.5392670157067965E-2</v>
      </c>
      <c r="X3223" s="17">
        <v>-2.3255813953488413E-2</v>
      </c>
      <c r="Y3223" s="17">
        <v>-3.1833320424444311E-2</v>
      </c>
      <c r="Z3223" s="17">
        <v>-7.1893956414288973E-2</v>
      </c>
      <c r="AA3223" s="17">
        <v>1.9960978538196006E-2</v>
      </c>
      <c r="AB3223" s="17">
        <v>0.15350056158742054</v>
      </c>
      <c r="AC3223" s="17">
        <v>0.17167381974248919</v>
      </c>
    </row>
    <row r="3224" spans="1:29" ht="12.75" customHeight="1" x14ac:dyDescent="0.2">
      <c r="A3224" s="19">
        <v>43275</v>
      </c>
      <c r="B3224" s="19">
        <v>42911</v>
      </c>
      <c r="C3224" s="19">
        <v>41455</v>
      </c>
      <c r="D3224" s="16" t="s">
        <v>2</v>
      </c>
      <c r="E3224" s="114">
        <v>25756</v>
      </c>
      <c r="F3224" s="115">
        <v>13602</v>
      </c>
      <c r="G3224" s="113">
        <v>6622</v>
      </c>
      <c r="H3224" s="113">
        <v>2862</v>
      </c>
      <c r="I3224" s="113">
        <v>2670</v>
      </c>
      <c r="J3224" s="112">
        <v>24595</v>
      </c>
      <c r="K3224" s="112">
        <v>13847</v>
      </c>
      <c r="L3224" s="112">
        <v>5801</v>
      </c>
      <c r="M3224" s="112">
        <v>2737</v>
      </c>
      <c r="N3224" s="113">
        <v>2210</v>
      </c>
      <c r="O3224" s="112">
        <v>21643</v>
      </c>
      <c r="P3224" s="112">
        <v>13095</v>
      </c>
      <c r="Q3224" s="112">
        <v>4527</v>
      </c>
      <c r="R3224" s="112">
        <v>2168</v>
      </c>
      <c r="S3224" s="113">
        <v>1853</v>
      </c>
      <c r="T3224" s="17">
        <v>4.7204716405773617E-2</v>
      </c>
      <c r="U3224" s="17">
        <v>-1.7693363183361011E-2</v>
      </c>
      <c r="V3224" s="17">
        <v>0.1415273228753664</v>
      </c>
      <c r="W3224" s="17">
        <v>4.5670442089879471E-2</v>
      </c>
      <c r="X3224" s="17">
        <v>0.20814479638009042</v>
      </c>
      <c r="Y3224" s="17">
        <v>4.7204716405773617E-2</v>
      </c>
      <c r="Z3224" s="17">
        <v>7.7795065570127608E-3</v>
      </c>
      <c r="AA3224" s="17">
        <v>7.8677309007981755E-2</v>
      </c>
      <c r="AB3224" s="17">
        <v>0.33364398881640267</v>
      </c>
      <c r="AC3224" s="17">
        <v>0.25058548009367687</v>
      </c>
    </row>
    <row r="3225" spans="1:29" ht="12.75" customHeight="1" x14ac:dyDescent="0.2">
      <c r="A3225" s="19">
        <v>43276</v>
      </c>
      <c r="B3225" s="19">
        <v>42912</v>
      </c>
      <c r="C3225" s="19">
        <v>41456</v>
      </c>
      <c r="D3225" s="16" t="s">
        <v>3</v>
      </c>
      <c r="E3225" s="114">
        <v>26973</v>
      </c>
      <c r="F3225" s="115">
        <v>13530</v>
      </c>
      <c r="G3225" s="113">
        <v>7278</v>
      </c>
      <c r="H3225" s="113">
        <v>3431</v>
      </c>
      <c r="I3225" s="113">
        <v>2734</v>
      </c>
      <c r="J3225" s="112">
        <v>24640</v>
      </c>
      <c r="K3225" s="112">
        <v>13430</v>
      </c>
      <c r="L3225" s="112">
        <v>6248</v>
      </c>
      <c r="M3225" s="112">
        <v>2894</v>
      </c>
      <c r="N3225" s="113">
        <v>2068</v>
      </c>
      <c r="O3225" s="112">
        <v>21344</v>
      </c>
      <c r="P3225" s="112">
        <v>13012</v>
      </c>
      <c r="Q3225" s="112">
        <v>4416</v>
      </c>
      <c r="R3225" s="112">
        <v>2216</v>
      </c>
      <c r="S3225" s="113">
        <v>1700</v>
      </c>
      <c r="T3225" s="17">
        <v>9.4683441558441661E-2</v>
      </c>
      <c r="U3225" s="17">
        <v>7.446016381235987E-3</v>
      </c>
      <c r="V3225" s="17">
        <v>0.16485275288092183</v>
      </c>
      <c r="W3225" s="17">
        <v>0.18555632342778172</v>
      </c>
      <c r="X3225" s="17">
        <v>0.32205029013539654</v>
      </c>
      <c r="Y3225" s="17">
        <v>9.4683441558441661E-2</v>
      </c>
      <c r="Z3225" s="17">
        <v>-6.6079295154185536E-3</v>
      </c>
      <c r="AA3225" s="17">
        <v>0.45880938063740229</v>
      </c>
      <c r="AB3225" s="17">
        <v>0.37901929260450151</v>
      </c>
      <c r="AC3225" s="17">
        <v>0.27044609665427499</v>
      </c>
    </row>
    <row r="3226" spans="1:29" ht="12.75" customHeight="1" x14ac:dyDescent="0.2">
      <c r="A3226" s="19">
        <v>43277</v>
      </c>
      <c r="B3226" s="19">
        <v>42913</v>
      </c>
      <c r="C3226" s="19">
        <v>41457</v>
      </c>
      <c r="D3226" s="16" t="s">
        <v>4</v>
      </c>
      <c r="E3226" s="114">
        <v>26152</v>
      </c>
      <c r="F3226" s="115">
        <v>13581</v>
      </c>
      <c r="G3226" s="113">
        <v>6879</v>
      </c>
      <c r="H3226" s="113">
        <v>3220</v>
      </c>
      <c r="I3226" s="113">
        <v>2472</v>
      </c>
      <c r="J3226" s="112">
        <v>24208</v>
      </c>
      <c r="K3226" s="112">
        <v>13260</v>
      </c>
      <c r="L3226" s="112">
        <v>5753</v>
      </c>
      <c r="M3226" s="112">
        <v>2719</v>
      </c>
      <c r="N3226" s="113">
        <v>2476</v>
      </c>
      <c r="O3226" s="112">
        <v>21404</v>
      </c>
      <c r="P3226" s="112">
        <v>12770</v>
      </c>
      <c r="Q3226" s="112">
        <v>4944</v>
      </c>
      <c r="R3226" s="112">
        <v>2014</v>
      </c>
      <c r="S3226" s="113">
        <v>1676</v>
      </c>
      <c r="T3226" s="17">
        <v>8.0304031725049629E-2</v>
      </c>
      <c r="U3226" s="17">
        <v>2.4208144796380004E-2</v>
      </c>
      <c r="V3226" s="17">
        <v>0.19572397010255527</v>
      </c>
      <c r="W3226" s="17">
        <v>0.18425891872011779</v>
      </c>
      <c r="X3226" s="17">
        <v>-1.615508885298822E-3</v>
      </c>
      <c r="Y3226" s="17">
        <v>8.0304031725049629E-2</v>
      </c>
      <c r="Z3226" s="17">
        <v>8.2841652049114867E-2</v>
      </c>
      <c r="AA3226" s="17">
        <v>0.24913746141274751</v>
      </c>
      <c r="AB3226" s="17">
        <v>0.572265625</v>
      </c>
      <c r="AC3226" s="17">
        <v>0.27685950413223148</v>
      </c>
    </row>
    <row r="3227" spans="1:29" ht="12.75" customHeight="1" x14ac:dyDescent="0.2">
      <c r="A3227" s="19">
        <v>43278</v>
      </c>
      <c r="B3227" s="19">
        <v>42914</v>
      </c>
      <c r="C3227" s="19">
        <v>41458</v>
      </c>
      <c r="D3227" s="16" t="s">
        <v>5</v>
      </c>
      <c r="E3227" s="114">
        <v>25475</v>
      </c>
      <c r="F3227" s="115">
        <v>13556</v>
      </c>
      <c r="G3227" s="113">
        <v>6327</v>
      </c>
      <c r="H3227" s="113">
        <v>3200</v>
      </c>
      <c r="I3227" s="113">
        <v>2392</v>
      </c>
      <c r="J3227" s="112">
        <v>24838</v>
      </c>
      <c r="K3227" s="112">
        <v>13720</v>
      </c>
      <c r="L3227" s="112">
        <v>5948</v>
      </c>
      <c r="M3227" s="112">
        <v>2875</v>
      </c>
      <c r="N3227" s="113">
        <v>2295</v>
      </c>
      <c r="O3227" s="112">
        <v>22650</v>
      </c>
      <c r="P3227" s="112">
        <v>13100</v>
      </c>
      <c r="Q3227" s="112">
        <v>5480</v>
      </c>
      <c r="R3227" s="112">
        <v>2090</v>
      </c>
      <c r="S3227" s="113">
        <v>1980</v>
      </c>
      <c r="T3227" s="17">
        <v>2.5646187293662859E-2</v>
      </c>
      <c r="U3227" s="17">
        <v>-1.1953352769679348E-2</v>
      </c>
      <c r="V3227" s="17">
        <v>6.371889710827161E-2</v>
      </c>
      <c r="W3227" s="17">
        <v>0.11304347826086958</v>
      </c>
      <c r="X3227" s="17">
        <v>4.2265795206971601E-2</v>
      </c>
      <c r="Y3227" s="17">
        <v>2.5646187293662859E-2</v>
      </c>
      <c r="Z3227" s="17">
        <v>1.4442864626206697E-2</v>
      </c>
      <c r="AA3227" s="17">
        <v>0.32864342713145733</v>
      </c>
      <c r="AB3227" s="17">
        <v>0.18081180811808117</v>
      </c>
      <c r="AC3227" s="17">
        <v>0.14559386973180066</v>
      </c>
    </row>
    <row r="3228" spans="1:29" ht="12.75" customHeight="1" x14ac:dyDescent="0.2">
      <c r="A3228" s="19">
        <v>43279</v>
      </c>
      <c r="B3228" s="19">
        <v>42915</v>
      </c>
      <c r="C3228" s="19">
        <v>41459</v>
      </c>
      <c r="D3228" s="16" t="s">
        <v>6</v>
      </c>
      <c r="E3228" s="114">
        <v>26110</v>
      </c>
      <c r="F3228" s="115">
        <v>13156</v>
      </c>
      <c r="G3228" s="113">
        <v>6973</v>
      </c>
      <c r="H3228" s="113">
        <v>3385</v>
      </c>
      <c r="I3228" s="113">
        <v>2596</v>
      </c>
      <c r="J3228" s="112">
        <v>24550</v>
      </c>
      <c r="K3228" s="112">
        <v>13402</v>
      </c>
      <c r="L3228" s="112">
        <v>5686</v>
      </c>
      <c r="M3228" s="112">
        <v>2707</v>
      </c>
      <c r="N3228" s="113">
        <v>2755</v>
      </c>
      <c r="O3228" s="112">
        <v>22406</v>
      </c>
      <c r="P3228" s="112">
        <v>13094</v>
      </c>
      <c r="Q3228" s="112">
        <v>5156</v>
      </c>
      <c r="R3228" s="112">
        <v>2173</v>
      </c>
      <c r="S3228" s="113">
        <v>1983</v>
      </c>
      <c r="T3228" s="17">
        <v>6.3543788187372607E-2</v>
      </c>
      <c r="U3228" s="17">
        <v>-1.8355469332935415E-2</v>
      </c>
      <c r="V3228" s="17">
        <v>0.22634540977840301</v>
      </c>
      <c r="W3228" s="17">
        <v>0.25046176579238999</v>
      </c>
      <c r="X3228" s="17">
        <v>-5.7713248638838421E-2</v>
      </c>
      <c r="Y3228" s="17">
        <v>6.3543788187372607E-2</v>
      </c>
      <c r="Z3228" s="17">
        <v>1.980198019801982E-3</v>
      </c>
      <c r="AA3228" s="17">
        <v>5.6995604062452632E-2</v>
      </c>
      <c r="AB3228" s="17">
        <v>0.27639517345399689</v>
      </c>
      <c r="AC3228" s="17">
        <v>0.10515112813963379</v>
      </c>
    </row>
    <row r="3229" spans="1:29" ht="12.75" customHeight="1" x14ac:dyDescent="0.2">
      <c r="A3229" s="19">
        <v>43280</v>
      </c>
      <c r="B3229" s="19">
        <v>42916</v>
      </c>
      <c r="C3229" s="19">
        <v>41460</v>
      </c>
      <c r="D3229" s="16" t="s">
        <v>7</v>
      </c>
      <c r="E3229" s="114">
        <v>26637</v>
      </c>
      <c r="F3229" s="115">
        <v>13511</v>
      </c>
      <c r="G3229" s="113">
        <v>7501</v>
      </c>
      <c r="H3229" s="113">
        <v>3256</v>
      </c>
      <c r="I3229" s="113">
        <v>2369</v>
      </c>
      <c r="J3229" s="112">
        <v>25654</v>
      </c>
      <c r="K3229" s="112">
        <v>14091</v>
      </c>
      <c r="L3229" s="112">
        <v>6233</v>
      </c>
      <c r="M3229" s="112">
        <v>2932</v>
      </c>
      <c r="N3229" s="113">
        <v>2398</v>
      </c>
      <c r="O3229" s="112">
        <v>22212</v>
      </c>
      <c r="P3229" s="112">
        <v>13553</v>
      </c>
      <c r="Q3229" s="112">
        <v>4769</v>
      </c>
      <c r="R3229" s="112">
        <v>1967</v>
      </c>
      <c r="S3229" s="113">
        <v>1923</v>
      </c>
      <c r="T3229" s="17">
        <v>3.8317611288687825E-2</v>
      </c>
      <c r="U3229" s="17">
        <v>-4.1161024767582099E-2</v>
      </c>
      <c r="V3229" s="17">
        <v>0.20343333868121283</v>
      </c>
      <c r="W3229" s="17">
        <v>0.11050477489768085</v>
      </c>
      <c r="X3229" s="17">
        <v>-1.2093411175979951E-2</v>
      </c>
      <c r="Y3229" s="17">
        <v>3.8317611288687825E-2</v>
      </c>
      <c r="Z3229" s="17">
        <v>-4.1092973740241345E-2</v>
      </c>
      <c r="AA3229" s="17">
        <v>0.14711729622266412</v>
      </c>
      <c r="AB3229" s="17">
        <v>0.18788763225100324</v>
      </c>
      <c r="AC3229" s="17">
        <v>-4.2034468263976166E-3</v>
      </c>
    </row>
    <row r="3230" spans="1:29" ht="12.75" customHeight="1" x14ac:dyDescent="0.2">
      <c r="A3230" s="19">
        <v>43281</v>
      </c>
      <c r="B3230" s="19">
        <v>42917</v>
      </c>
      <c r="C3230" s="19">
        <v>41461</v>
      </c>
      <c r="D3230" s="16" t="s">
        <v>1</v>
      </c>
      <c r="E3230" s="114">
        <v>26897</v>
      </c>
      <c r="F3230" s="115">
        <v>13474</v>
      </c>
      <c r="G3230" s="113">
        <v>7533</v>
      </c>
      <c r="H3230" s="113">
        <v>3523</v>
      </c>
      <c r="I3230" s="113">
        <v>2367</v>
      </c>
      <c r="J3230" s="112">
        <v>26926</v>
      </c>
      <c r="K3230" s="112">
        <v>13901</v>
      </c>
      <c r="L3230" s="112">
        <v>7240</v>
      </c>
      <c r="M3230" s="112">
        <v>3092</v>
      </c>
      <c r="N3230" s="113">
        <v>2693</v>
      </c>
      <c r="O3230" s="112">
        <v>20606</v>
      </c>
      <c r="P3230" s="112">
        <v>11695</v>
      </c>
      <c r="Q3230" s="112">
        <v>5250</v>
      </c>
      <c r="R3230" s="112">
        <v>1545</v>
      </c>
      <c r="S3230" s="113">
        <v>2116</v>
      </c>
      <c r="T3230" s="17">
        <v>-1.0770259228998214E-3</v>
      </c>
      <c r="U3230" s="17">
        <v>-3.071721458887855E-2</v>
      </c>
      <c r="V3230" s="17">
        <v>4.0469613259668469E-2</v>
      </c>
      <c r="W3230" s="17">
        <v>0.13939197930142311</v>
      </c>
      <c r="X3230" s="17">
        <v>-0.12105458596360941</v>
      </c>
      <c r="Y3230" s="17">
        <v>-1.0770259228998214E-3</v>
      </c>
      <c r="Z3230" s="17">
        <v>2.1569356638155845E-3</v>
      </c>
      <c r="AA3230" s="17">
        <v>7.155049786628731E-2</v>
      </c>
      <c r="AB3230" s="17">
        <v>0.1889976375295308</v>
      </c>
      <c r="AC3230" s="17">
        <v>-5.3578568572570928E-2</v>
      </c>
    </row>
    <row r="3231" spans="1:29" ht="12.75" customHeight="1" x14ac:dyDescent="0.2">
      <c r="A3231" s="19">
        <v>43282</v>
      </c>
      <c r="B3231" s="19">
        <v>42918</v>
      </c>
      <c r="C3231" s="19">
        <v>41462</v>
      </c>
      <c r="D3231" s="16" t="s">
        <v>2</v>
      </c>
      <c r="E3231" s="114">
        <v>27730</v>
      </c>
      <c r="F3231" s="115">
        <v>14601</v>
      </c>
      <c r="G3231" s="113">
        <v>7274</v>
      </c>
      <c r="H3231" s="113">
        <v>3439</v>
      </c>
      <c r="I3231" s="113">
        <v>2416</v>
      </c>
      <c r="J3231" s="112">
        <v>25894</v>
      </c>
      <c r="K3231" s="112">
        <v>14191</v>
      </c>
      <c r="L3231" s="112">
        <v>6141</v>
      </c>
      <c r="M3231" s="112">
        <v>3202</v>
      </c>
      <c r="N3231" s="113">
        <v>2360</v>
      </c>
      <c r="O3231" s="112">
        <v>21822</v>
      </c>
      <c r="P3231" s="112">
        <v>13212</v>
      </c>
      <c r="Q3231" s="112">
        <v>4632</v>
      </c>
      <c r="R3231" s="112">
        <v>2153</v>
      </c>
      <c r="S3231" s="113">
        <v>1825</v>
      </c>
      <c r="T3231" s="17">
        <v>7.0904456630879631E-2</v>
      </c>
      <c r="U3231" s="17">
        <v>2.8891550983017433E-2</v>
      </c>
      <c r="V3231" s="17">
        <v>0.18449763882103887</v>
      </c>
      <c r="W3231" s="17">
        <v>7.4016239850093646E-2</v>
      </c>
      <c r="X3231" s="17">
        <v>2.3728813559322104E-2</v>
      </c>
      <c r="Y3231" s="17">
        <v>7.0904456630879631E-2</v>
      </c>
      <c r="Z3231" s="17">
        <v>7.6214343627920789E-2</v>
      </c>
      <c r="AA3231" s="17">
        <v>0.17322580645161301</v>
      </c>
      <c r="AB3231" s="17">
        <v>0.34651527016444783</v>
      </c>
      <c r="AC3231" s="17">
        <v>8.2922456297624292E-2</v>
      </c>
    </row>
    <row r="3232" spans="1:29" ht="12.75" customHeight="1" x14ac:dyDescent="0.2">
      <c r="A3232" s="19">
        <v>43283</v>
      </c>
      <c r="B3232" s="19">
        <v>42919</v>
      </c>
      <c r="C3232" s="19">
        <v>41463</v>
      </c>
      <c r="D3232" s="16" t="s">
        <v>3</v>
      </c>
      <c r="E3232" s="114">
        <v>27009</v>
      </c>
      <c r="F3232" s="115">
        <v>13625</v>
      </c>
      <c r="G3232" s="113">
        <v>7320</v>
      </c>
      <c r="H3232" s="113">
        <v>3684</v>
      </c>
      <c r="I3232" s="113">
        <v>2380</v>
      </c>
      <c r="J3232" s="112">
        <v>24434</v>
      </c>
      <c r="K3232" s="112">
        <v>13486</v>
      </c>
      <c r="L3232" s="112">
        <v>5827</v>
      </c>
      <c r="M3232" s="112">
        <v>2977</v>
      </c>
      <c r="N3232" s="113">
        <v>2144</v>
      </c>
      <c r="O3232" s="112">
        <v>21574</v>
      </c>
      <c r="P3232" s="112">
        <v>13413</v>
      </c>
      <c r="Q3232" s="112">
        <v>4624</v>
      </c>
      <c r="R3232" s="112">
        <v>1985</v>
      </c>
      <c r="S3232" s="113">
        <v>1552</v>
      </c>
      <c r="T3232" s="17">
        <v>0.10538593762789561</v>
      </c>
      <c r="U3232" s="17">
        <v>1.0306985021503845E-2</v>
      </c>
      <c r="V3232" s="17">
        <v>0.25622103998627077</v>
      </c>
      <c r="W3232" s="17">
        <v>0.23748740342626795</v>
      </c>
      <c r="X3232" s="17">
        <v>0.1100746268656716</v>
      </c>
      <c r="Y3232" s="17">
        <v>0.10538593762789561</v>
      </c>
      <c r="Z3232" s="17">
        <v>9.7285978899895209E-2</v>
      </c>
      <c r="AA3232" s="17">
        <v>0.74410293066476063</v>
      </c>
      <c r="AB3232" s="17">
        <v>0.99242833964305022</v>
      </c>
      <c r="AC3232" s="17">
        <v>0.38211382113821135</v>
      </c>
    </row>
    <row r="3233" spans="1:29" ht="12.75" customHeight="1" x14ac:dyDescent="0.2">
      <c r="A3233" s="19">
        <v>43284</v>
      </c>
      <c r="B3233" s="19">
        <v>42920</v>
      </c>
      <c r="C3233" s="19">
        <v>41464</v>
      </c>
      <c r="D3233" s="16" t="s">
        <v>4</v>
      </c>
      <c r="E3233" s="114">
        <v>25973</v>
      </c>
      <c r="F3233" s="115">
        <v>13019</v>
      </c>
      <c r="G3233" s="113">
        <v>7020</v>
      </c>
      <c r="H3233" s="113">
        <v>3627</v>
      </c>
      <c r="I3233" s="113">
        <v>2307</v>
      </c>
      <c r="J3233" s="112">
        <v>23697</v>
      </c>
      <c r="K3233" s="112">
        <v>13193</v>
      </c>
      <c r="L3233" s="112">
        <v>5887</v>
      </c>
      <c r="M3233" s="112">
        <v>2594</v>
      </c>
      <c r="N3233" s="113">
        <v>2023</v>
      </c>
      <c r="O3233" s="112">
        <v>20526</v>
      </c>
      <c r="P3233" s="112">
        <v>12066</v>
      </c>
      <c r="Q3233" s="112">
        <v>4611</v>
      </c>
      <c r="R3233" s="112">
        <v>1907</v>
      </c>
      <c r="S3233" s="113">
        <v>1942</v>
      </c>
      <c r="T3233" s="17">
        <v>9.6045912984765947E-2</v>
      </c>
      <c r="U3233" s="17">
        <v>-1.3188812248919879E-2</v>
      </c>
      <c r="V3233" s="17">
        <v>0.1924579582130117</v>
      </c>
      <c r="W3233" s="17">
        <v>0.39822667694680036</v>
      </c>
      <c r="X3233" s="17">
        <v>0.14038556599110241</v>
      </c>
      <c r="Y3233" s="17">
        <v>9.6045912984765947E-2</v>
      </c>
      <c r="Z3233" s="17">
        <v>2.7626489857131675E-2</v>
      </c>
      <c r="AA3233" s="17">
        <v>0.31337698783910195</v>
      </c>
      <c r="AB3233" s="17">
        <v>0.5921861281826164</v>
      </c>
      <c r="AC3233" s="17">
        <v>0.4436795994993743</v>
      </c>
    </row>
    <row r="3234" spans="1:29" ht="12.75" customHeight="1" x14ac:dyDescent="0.2">
      <c r="A3234" s="19">
        <v>43285</v>
      </c>
      <c r="B3234" s="19">
        <v>42921</v>
      </c>
      <c r="C3234" s="19">
        <v>41465</v>
      </c>
      <c r="D3234" s="16" t="s">
        <v>5</v>
      </c>
      <c r="E3234" s="114">
        <v>25896</v>
      </c>
      <c r="F3234" s="115">
        <v>13191</v>
      </c>
      <c r="G3234" s="113">
        <v>7027</v>
      </c>
      <c r="H3234" s="113">
        <v>3227</v>
      </c>
      <c r="I3234" s="113">
        <v>2451</v>
      </c>
      <c r="J3234" s="112">
        <v>24003</v>
      </c>
      <c r="K3234" s="112">
        <v>14377</v>
      </c>
      <c r="L3234" s="112">
        <v>5358</v>
      </c>
      <c r="M3234" s="112">
        <v>2420</v>
      </c>
      <c r="N3234" s="113">
        <v>1848</v>
      </c>
      <c r="O3234" s="112">
        <v>21261</v>
      </c>
      <c r="P3234" s="112">
        <v>12954</v>
      </c>
      <c r="Q3234" s="112">
        <v>4651</v>
      </c>
      <c r="R3234" s="112">
        <v>2000</v>
      </c>
      <c r="S3234" s="113">
        <v>1656</v>
      </c>
      <c r="T3234" s="17">
        <v>7.8865141857267895E-2</v>
      </c>
      <c r="U3234" s="17">
        <v>-8.249287055713983E-2</v>
      </c>
      <c r="V3234" s="17">
        <v>0.31149682717431881</v>
      </c>
      <c r="W3234" s="17">
        <v>0.33347107438016521</v>
      </c>
      <c r="X3234" s="17">
        <v>0.32629870129870131</v>
      </c>
      <c r="Y3234" s="17">
        <v>7.8865141857267895E-2</v>
      </c>
      <c r="Z3234" s="17">
        <v>6.0250152532030921E-3</v>
      </c>
      <c r="AA3234" s="17">
        <v>0.24902239601848564</v>
      </c>
      <c r="AB3234" s="17">
        <v>0.30965909090909083</v>
      </c>
      <c r="AC3234" s="17">
        <v>0.26015424164524426</v>
      </c>
    </row>
    <row r="3235" spans="1:29" ht="12.75" customHeight="1" x14ac:dyDescent="0.2">
      <c r="A3235" s="19">
        <v>43286</v>
      </c>
      <c r="B3235" s="19">
        <v>42922</v>
      </c>
      <c r="C3235" s="19">
        <v>41466</v>
      </c>
      <c r="D3235" s="16" t="s">
        <v>6</v>
      </c>
      <c r="E3235" s="114">
        <v>25824</v>
      </c>
      <c r="F3235" s="115">
        <v>13094</v>
      </c>
      <c r="G3235" s="113">
        <v>7051</v>
      </c>
      <c r="H3235" s="113">
        <v>3111</v>
      </c>
      <c r="I3235" s="113">
        <v>2568</v>
      </c>
      <c r="J3235" s="112">
        <v>23801</v>
      </c>
      <c r="K3235" s="112">
        <v>13428</v>
      </c>
      <c r="L3235" s="112">
        <v>5765</v>
      </c>
      <c r="M3235" s="112">
        <v>2629</v>
      </c>
      <c r="N3235" s="113">
        <v>1979</v>
      </c>
      <c r="O3235" s="112">
        <v>20794</v>
      </c>
      <c r="P3235" s="112">
        <v>12381</v>
      </c>
      <c r="Q3235" s="112">
        <v>4806</v>
      </c>
      <c r="R3235" s="112">
        <v>1922</v>
      </c>
      <c r="S3235" s="113">
        <v>1685</v>
      </c>
      <c r="T3235" s="17">
        <v>8.4996428721482387E-2</v>
      </c>
      <c r="U3235" s="17">
        <v>-2.4873398868036967E-2</v>
      </c>
      <c r="V3235" s="17">
        <v>0.22307025151777959</v>
      </c>
      <c r="W3235" s="17">
        <v>0.18333967287942188</v>
      </c>
      <c r="X3235" s="17">
        <v>0.2976250631632138</v>
      </c>
      <c r="Y3235" s="17">
        <v>8.4996428721482387E-2</v>
      </c>
      <c r="Z3235" s="17">
        <v>1.5117450965191015E-2</v>
      </c>
      <c r="AA3235" s="17">
        <v>0.30356812719541515</v>
      </c>
      <c r="AB3235" s="17">
        <v>0.23747016706443924</v>
      </c>
      <c r="AC3235" s="17">
        <v>0.12532865907099033</v>
      </c>
    </row>
    <row r="3236" spans="1:29" ht="12.75" customHeight="1" x14ac:dyDescent="0.2">
      <c r="A3236" s="19">
        <v>43287</v>
      </c>
      <c r="B3236" s="19">
        <v>42923</v>
      </c>
      <c r="C3236" s="19">
        <v>41467</v>
      </c>
      <c r="D3236" s="16" t="s">
        <v>7</v>
      </c>
      <c r="E3236" s="114">
        <v>24419</v>
      </c>
      <c r="F3236" s="115">
        <v>13362</v>
      </c>
      <c r="G3236" s="113">
        <v>6300</v>
      </c>
      <c r="H3236" s="113">
        <v>2660</v>
      </c>
      <c r="I3236" s="113">
        <v>2097</v>
      </c>
      <c r="J3236" s="112">
        <v>23990</v>
      </c>
      <c r="K3236" s="112">
        <v>14016</v>
      </c>
      <c r="L3236" s="112">
        <v>5568</v>
      </c>
      <c r="M3236" s="112">
        <v>2510</v>
      </c>
      <c r="N3236" s="113">
        <v>1896</v>
      </c>
      <c r="O3236" s="112">
        <v>22279</v>
      </c>
      <c r="P3236" s="112">
        <v>13067</v>
      </c>
      <c r="Q3236" s="112">
        <v>5154</v>
      </c>
      <c r="R3236" s="112">
        <v>2045</v>
      </c>
      <c r="S3236" s="113">
        <v>2013</v>
      </c>
      <c r="T3236" s="17">
        <v>1.788245102125896E-2</v>
      </c>
      <c r="U3236" s="17">
        <v>-4.6660958904109595E-2</v>
      </c>
      <c r="V3236" s="17">
        <v>0.13146551724137923</v>
      </c>
      <c r="W3236" s="17">
        <v>5.9760956175298752E-2</v>
      </c>
      <c r="X3236" s="17">
        <v>0.106012658227848</v>
      </c>
      <c r="Y3236" s="17">
        <v>1.788245102125896E-2</v>
      </c>
      <c r="Z3236" s="17">
        <v>2.5715820987180393E-2</v>
      </c>
      <c r="AA3236" s="17">
        <v>0.13493064312736447</v>
      </c>
      <c r="AB3236" s="17">
        <v>0.18485523385300673</v>
      </c>
      <c r="AC3236" s="17">
        <v>-3.0961182994454717E-2</v>
      </c>
    </row>
    <row r="3237" spans="1:29" ht="12.75" customHeight="1" x14ac:dyDescent="0.2">
      <c r="A3237" s="19">
        <v>43288</v>
      </c>
      <c r="B3237" s="19">
        <v>42924</v>
      </c>
      <c r="C3237" s="19">
        <v>41468</v>
      </c>
      <c r="D3237" s="16" t="s">
        <v>1</v>
      </c>
      <c r="E3237" s="114">
        <v>25884</v>
      </c>
      <c r="F3237" s="115">
        <v>13193</v>
      </c>
      <c r="G3237" s="113">
        <v>7241</v>
      </c>
      <c r="H3237" s="113">
        <v>3050</v>
      </c>
      <c r="I3237" s="113">
        <v>2400</v>
      </c>
      <c r="J3237" s="112">
        <v>24080</v>
      </c>
      <c r="K3237" s="112">
        <v>12934</v>
      </c>
      <c r="L3237" s="112">
        <v>5730</v>
      </c>
      <c r="M3237" s="112">
        <v>2719</v>
      </c>
      <c r="N3237" s="113">
        <v>2697</v>
      </c>
      <c r="O3237" s="112">
        <v>21870</v>
      </c>
      <c r="P3237" s="112">
        <v>12126</v>
      </c>
      <c r="Q3237" s="112">
        <v>5407</v>
      </c>
      <c r="R3237" s="112">
        <v>2093</v>
      </c>
      <c r="S3237" s="113">
        <v>2244</v>
      </c>
      <c r="T3237" s="17">
        <v>7.4916943521594614E-2</v>
      </c>
      <c r="U3237" s="17">
        <v>2.0024740992732326E-2</v>
      </c>
      <c r="V3237" s="17">
        <v>0.26369982547993009</v>
      </c>
      <c r="W3237" s="17">
        <v>0.12173593232806179</v>
      </c>
      <c r="X3237" s="17">
        <v>-0.11012235817575089</v>
      </c>
      <c r="Y3237" s="17">
        <v>7.4916943521594614E-2</v>
      </c>
      <c r="Z3237" s="17">
        <v>3.409625333124322E-2</v>
      </c>
      <c r="AA3237" s="17">
        <v>5.2930056710775109E-2</v>
      </c>
      <c r="AB3237" s="17">
        <v>0.23431808984216906</v>
      </c>
      <c r="AC3237" s="17">
        <v>5.0788091068301178E-2</v>
      </c>
    </row>
    <row r="3238" spans="1:29" ht="12.75" customHeight="1" x14ac:dyDescent="0.2">
      <c r="A3238" s="19">
        <v>43289</v>
      </c>
      <c r="B3238" s="19">
        <v>42925</v>
      </c>
      <c r="C3238" s="19">
        <v>41469</v>
      </c>
      <c r="D3238" s="16" t="s">
        <v>2</v>
      </c>
      <c r="E3238" s="114">
        <v>26253</v>
      </c>
      <c r="F3238" s="115">
        <v>13971</v>
      </c>
      <c r="G3238" s="113">
        <v>6759</v>
      </c>
      <c r="H3238" s="113">
        <v>2936</v>
      </c>
      <c r="I3238" s="113">
        <v>2587</v>
      </c>
      <c r="J3238" s="112">
        <v>24009</v>
      </c>
      <c r="K3238" s="112">
        <v>13366</v>
      </c>
      <c r="L3238" s="112">
        <v>5794</v>
      </c>
      <c r="M3238" s="112">
        <v>2543</v>
      </c>
      <c r="N3238" s="113">
        <v>2306</v>
      </c>
      <c r="O3238" s="112">
        <v>21596</v>
      </c>
      <c r="P3238" s="112">
        <v>13255</v>
      </c>
      <c r="Q3238" s="112">
        <v>4743</v>
      </c>
      <c r="R3238" s="112">
        <v>1996</v>
      </c>
      <c r="S3238" s="113">
        <v>1602</v>
      </c>
      <c r="T3238" s="17">
        <v>9.3464950643508793E-2</v>
      </c>
      <c r="U3238" s="17">
        <v>4.5264102947778051E-2</v>
      </c>
      <c r="V3238" s="17">
        <v>0.16655160510873324</v>
      </c>
      <c r="W3238" s="17">
        <v>0.15454187966968158</v>
      </c>
      <c r="X3238" s="17">
        <v>0.12185602775368598</v>
      </c>
      <c r="Y3238" s="17">
        <v>9.3464950643508793E-2</v>
      </c>
      <c r="Z3238" s="17">
        <v>5.9211523881728567E-2</v>
      </c>
      <c r="AA3238" s="17">
        <v>0.20782701929949954</v>
      </c>
      <c r="AB3238" s="17">
        <v>0.24248836225137538</v>
      </c>
      <c r="AC3238" s="17">
        <v>0.19602404068423485</v>
      </c>
    </row>
    <row r="3239" spans="1:29" ht="12.75" customHeight="1" x14ac:dyDescent="0.2">
      <c r="A3239" s="19">
        <v>43290</v>
      </c>
      <c r="B3239" s="19">
        <v>42926</v>
      </c>
      <c r="C3239" s="19">
        <v>41470</v>
      </c>
      <c r="D3239" s="16" t="s">
        <v>3</v>
      </c>
      <c r="E3239" s="114">
        <v>26495</v>
      </c>
      <c r="F3239" s="115">
        <v>13577</v>
      </c>
      <c r="G3239" s="113">
        <v>7383</v>
      </c>
      <c r="H3239" s="113">
        <v>3025</v>
      </c>
      <c r="I3239" s="113">
        <v>2510</v>
      </c>
      <c r="J3239" s="112">
        <v>23920</v>
      </c>
      <c r="K3239" s="112">
        <v>13127</v>
      </c>
      <c r="L3239" s="112">
        <v>5947</v>
      </c>
      <c r="M3239" s="112">
        <v>2672</v>
      </c>
      <c r="N3239" s="113">
        <v>2174</v>
      </c>
      <c r="O3239" s="112">
        <v>21665</v>
      </c>
      <c r="P3239" s="112">
        <v>13340</v>
      </c>
      <c r="Q3239" s="112">
        <v>4725</v>
      </c>
      <c r="R3239" s="112">
        <v>1941</v>
      </c>
      <c r="S3239" s="113">
        <v>1659</v>
      </c>
      <c r="T3239" s="17">
        <v>0.10765050167224088</v>
      </c>
      <c r="U3239" s="17">
        <v>3.4280490591909851E-2</v>
      </c>
      <c r="V3239" s="17">
        <v>0.24146628552211191</v>
      </c>
      <c r="W3239" s="17">
        <v>0.1321107784431137</v>
      </c>
      <c r="X3239" s="17">
        <v>0.15455381784728606</v>
      </c>
      <c r="Y3239" s="17">
        <v>0.10765050167224088</v>
      </c>
      <c r="Z3239" s="17">
        <v>-1.3442813544542909E-2</v>
      </c>
      <c r="AA3239" s="17">
        <v>0.3418756815703381</v>
      </c>
      <c r="AB3239" s="17">
        <v>0.24536846438863735</v>
      </c>
      <c r="AC3239" s="17">
        <v>0.12304250559284124</v>
      </c>
    </row>
    <row r="3240" spans="1:29" ht="12.75" customHeight="1" x14ac:dyDescent="0.2">
      <c r="A3240" s="19">
        <v>43291</v>
      </c>
      <c r="B3240" s="19">
        <v>42927</v>
      </c>
      <c r="C3240" s="19">
        <v>41471</v>
      </c>
      <c r="D3240" s="16" t="s">
        <v>4</v>
      </c>
      <c r="E3240" s="114">
        <v>26043</v>
      </c>
      <c r="F3240" s="115">
        <v>13460</v>
      </c>
      <c r="G3240" s="113">
        <v>6779</v>
      </c>
      <c r="H3240" s="113">
        <v>3254</v>
      </c>
      <c r="I3240" s="113">
        <v>2550</v>
      </c>
      <c r="J3240" s="112">
        <v>23520</v>
      </c>
      <c r="K3240" s="112">
        <v>12961</v>
      </c>
      <c r="L3240" s="112">
        <v>5745</v>
      </c>
      <c r="M3240" s="112">
        <v>2708</v>
      </c>
      <c r="N3240" s="113">
        <v>2106</v>
      </c>
      <c r="O3240" s="112">
        <v>20498</v>
      </c>
      <c r="P3240" s="112">
        <v>12204</v>
      </c>
      <c r="Q3240" s="112">
        <v>4506</v>
      </c>
      <c r="R3240" s="112">
        <v>1873</v>
      </c>
      <c r="S3240" s="113">
        <v>1915</v>
      </c>
      <c r="T3240" s="17">
        <v>0.10727040816326538</v>
      </c>
      <c r="U3240" s="17">
        <v>3.850011573181078E-2</v>
      </c>
      <c r="V3240" s="17">
        <v>0.1799825935596171</v>
      </c>
      <c r="W3240" s="17">
        <v>0.2016248153618907</v>
      </c>
      <c r="X3240" s="17">
        <v>0.21082621082621089</v>
      </c>
      <c r="Y3240" s="17">
        <v>0.10727040816326538</v>
      </c>
      <c r="Z3240" s="17">
        <v>5.1562499999999956E-2</v>
      </c>
      <c r="AA3240" s="17">
        <v>0.34798170610459334</v>
      </c>
      <c r="AB3240" s="17">
        <v>0.27457892675283979</v>
      </c>
      <c r="AC3240" s="17">
        <v>0.29903209373408046</v>
      </c>
    </row>
    <row r="3241" spans="1:29" ht="12.75" customHeight="1" x14ac:dyDescent="0.2">
      <c r="A3241" s="19">
        <v>43292</v>
      </c>
      <c r="B3241" s="19">
        <v>42928</v>
      </c>
      <c r="C3241" s="19">
        <v>41472</v>
      </c>
      <c r="D3241" s="16" t="s">
        <v>5</v>
      </c>
      <c r="E3241" s="114">
        <v>25576</v>
      </c>
      <c r="F3241" s="115">
        <v>13502</v>
      </c>
      <c r="G3241" s="113">
        <v>7017</v>
      </c>
      <c r="H3241" s="113">
        <v>2996</v>
      </c>
      <c r="I3241" s="113">
        <v>2061</v>
      </c>
      <c r="J3241" s="112">
        <v>23275</v>
      </c>
      <c r="K3241" s="112">
        <v>13034</v>
      </c>
      <c r="L3241" s="112">
        <v>5638</v>
      </c>
      <c r="M3241" s="112">
        <v>2643</v>
      </c>
      <c r="N3241" s="113">
        <v>1960</v>
      </c>
      <c r="O3241" s="112">
        <v>20810</v>
      </c>
      <c r="P3241" s="112">
        <v>12367</v>
      </c>
      <c r="Q3241" s="112">
        <v>4669</v>
      </c>
      <c r="R3241" s="112">
        <v>2027</v>
      </c>
      <c r="S3241" s="113">
        <v>1747</v>
      </c>
      <c r="T3241" s="17">
        <v>9.8861439312567079E-2</v>
      </c>
      <c r="U3241" s="17">
        <v>3.5906091760012249E-2</v>
      </c>
      <c r="V3241" s="17">
        <v>0.24459028024122031</v>
      </c>
      <c r="W3241" s="17">
        <v>0.1335603480892924</v>
      </c>
      <c r="X3241" s="17">
        <v>5.1530612244897966E-2</v>
      </c>
      <c r="Y3241" s="17">
        <v>9.8861439312567079E-2</v>
      </c>
      <c r="Z3241" s="17">
        <v>7.8692977550531173E-2</v>
      </c>
      <c r="AA3241" s="17">
        <v>0.18230834035383325</v>
      </c>
      <c r="AB3241" s="17">
        <v>0.24470294972995421</v>
      </c>
      <c r="AC3241" s="17">
        <v>0.10806451612903234</v>
      </c>
    </row>
    <row r="3242" spans="1:29" ht="12.75" customHeight="1" x14ac:dyDescent="0.2">
      <c r="A3242" s="19">
        <v>43293</v>
      </c>
      <c r="B3242" s="19">
        <v>42929</v>
      </c>
      <c r="C3242" s="19">
        <v>41473</v>
      </c>
      <c r="D3242" s="16" t="s">
        <v>6</v>
      </c>
      <c r="E3242" s="114">
        <v>25856</v>
      </c>
      <c r="F3242" s="115">
        <v>13101</v>
      </c>
      <c r="G3242" s="113">
        <v>7160</v>
      </c>
      <c r="H3242" s="113">
        <v>3202</v>
      </c>
      <c r="I3242" s="113">
        <v>2393</v>
      </c>
      <c r="J3242" s="112">
        <v>22133</v>
      </c>
      <c r="K3242" s="112">
        <v>12860</v>
      </c>
      <c r="L3242" s="112">
        <v>5262</v>
      </c>
      <c r="M3242" s="112">
        <v>2501</v>
      </c>
      <c r="N3242" s="113">
        <v>1510</v>
      </c>
      <c r="O3242" s="112">
        <v>20913</v>
      </c>
      <c r="P3242" s="112">
        <v>12497</v>
      </c>
      <c r="Q3242" s="112">
        <v>4949</v>
      </c>
      <c r="R3242" s="112">
        <v>1866</v>
      </c>
      <c r="S3242" s="113">
        <v>1601</v>
      </c>
      <c r="T3242" s="17">
        <v>0.1682103646139248</v>
      </c>
      <c r="U3242" s="17">
        <v>1.8740279937791593E-2</v>
      </c>
      <c r="V3242" s="17">
        <v>0.36069935385784868</v>
      </c>
      <c r="W3242" s="17">
        <v>0.28028788484606149</v>
      </c>
      <c r="X3242" s="17">
        <v>0.58476821192052975</v>
      </c>
      <c r="Y3242" s="17">
        <v>0.1682103646139248</v>
      </c>
      <c r="Z3242" s="17">
        <v>3.2550441361916871E-2</v>
      </c>
      <c r="AA3242" s="17">
        <v>0.30895795246800728</v>
      </c>
      <c r="AB3242" s="17">
        <v>0.5011720581340835</v>
      </c>
      <c r="AC3242" s="17">
        <v>0.10174953959484356</v>
      </c>
    </row>
    <row r="3243" spans="1:29" ht="12.75" customHeight="1" x14ac:dyDescent="0.2">
      <c r="A3243" s="19">
        <v>43294</v>
      </c>
      <c r="B3243" s="19">
        <v>42930</v>
      </c>
      <c r="C3243" s="19">
        <v>41474</v>
      </c>
      <c r="D3243" s="16" t="s">
        <v>7</v>
      </c>
      <c r="E3243" s="114">
        <v>25808</v>
      </c>
      <c r="F3243" s="115">
        <v>13572</v>
      </c>
      <c r="G3243" s="113">
        <v>6937</v>
      </c>
      <c r="H3243" s="113">
        <v>2869</v>
      </c>
      <c r="I3243" s="113">
        <v>2430</v>
      </c>
      <c r="J3243" s="112">
        <v>23869</v>
      </c>
      <c r="K3243" s="112">
        <v>13562</v>
      </c>
      <c r="L3243" s="112">
        <v>5753</v>
      </c>
      <c r="M3243" s="112">
        <v>2561</v>
      </c>
      <c r="N3243" s="113">
        <v>1993</v>
      </c>
      <c r="O3243" s="112">
        <v>22240</v>
      </c>
      <c r="P3243" s="112">
        <v>13178</v>
      </c>
      <c r="Q3243" s="112">
        <v>5204</v>
      </c>
      <c r="R3243" s="112">
        <v>1993</v>
      </c>
      <c r="S3243" s="113">
        <v>1865</v>
      </c>
      <c r="T3243" s="17">
        <v>8.1235074783191585E-2</v>
      </c>
      <c r="U3243" s="17">
        <v>7.3735437251132296E-4</v>
      </c>
      <c r="V3243" s="17">
        <v>0.20580566660872579</v>
      </c>
      <c r="W3243" s="17">
        <v>0.12026552128074974</v>
      </c>
      <c r="X3243" s="17">
        <v>0.21926743602609133</v>
      </c>
      <c r="Y3243" s="17">
        <v>8.1235074783191585E-2</v>
      </c>
      <c r="Z3243" s="17">
        <v>2.9742033383915123E-2</v>
      </c>
      <c r="AA3243" s="17">
        <v>0.22931065036328202</v>
      </c>
      <c r="AB3243" s="17">
        <v>0.26554918394353777</v>
      </c>
      <c r="AC3243" s="17">
        <v>0.1483931947069943</v>
      </c>
    </row>
    <row r="3244" spans="1:29" ht="12.75" customHeight="1" x14ac:dyDescent="0.2">
      <c r="A3244" s="19">
        <v>43295</v>
      </c>
      <c r="B3244" s="19">
        <v>42931</v>
      </c>
      <c r="C3244" s="19">
        <v>41475</v>
      </c>
      <c r="D3244" s="16" t="s">
        <v>1</v>
      </c>
      <c r="E3244" s="114">
        <v>25849</v>
      </c>
      <c r="F3244" s="115">
        <v>13063</v>
      </c>
      <c r="G3244" s="113">
        <v>7365</v>
      </c>
      <c r="H3244" s="113">
        <v>3159</v>
      </c>
      <c r="I3244" s="113">
        <v>2262</v>
      </c>
      <c r="J3244" s="112">
        <v>25323</v>
      </c>
      <c r="K3244" s="112">
        <v>13324</v>
      </c>
      <c r="L3244" s="112">
        <v>6818</v>
      </c>
      <c r="M3244" s="112">
        <v>2966</v>
      </c>
      <c r="N3244" s="113">
        <v>2215</v>
      </c>
      <c r="O3244" s="112">
        <v>22397</v>
      </c>
      <c r="P3244" s="112">
        <v>12470</v>
      </c>
      <c r="Q3244" s="112">
        <v>5611</v>
      </c>
      <c r="R3244" s="112">
        <v>2319</v>
      </c>
      <c r="S3244" s="113">
        <v>1997</v>
      </c>
      <c r="T3244" s="17">
        <v>2.0771630533507057E-2</v>
      </c>
      <c r="U3244" s="17">
        <v>-1.9588712098468908E-2</v>
      </c>
      <c r="V3244" s="17">
        <v>8.0228806101495964E-2</v>
      </c>
      <c r="W3244" s="17">
        <v>6.5070802427511731E-2</v>
      </c>
      <c r="X3244" s="17">
        <v>2.1218961625282251E-2</v>
      </c>
      <c r="Y3244" s="17">
        <v>2.0771630533507057E-2</v>
      </c>
      <c r="Z3244" s="17">
        <v>3.7651759643460014E-3</v>
      </c>
      <c r="AA3244" s="17">
        <v>7.5182481751824737E-2</v>
      </c>
      <c r="AB3244" s="17">
        <v>0.25208085612366227</v>
      </c>
      <c r="AC3244" s="17">
        <v>-0.10522151898734178</v>
      </c>
    </row>
    <row r="3245" spans="1:29" ht="12.75" customHeight="1" x14ac:dyDescent="0.2">
      <c r="A3245" s="19">
        <v>43296</v>
      </c>
      <c r="B3245" s="19">
        <v>42932</v>
      </c>
      <c r="C3245" s="19">
        <v>41476</v>
      </c>
      <c r="D3245" s="16" t="s">
        <v>2</v>
      </c>
      <c r="E3245" s="114">
        <v>26665</v>
      </c>
      <c r="F3245" s="115">
        <v>14046</v>
      </c>
      <c r="G3245" s="113">
        <v>7076</v>
      </c>
      <c r="H3245" s="113">
        <v>2942</v>
      </c>
      <c r="I3245" s="113">
        <v>2601</v>
      </c>
      <c r="J3245" s="112">
        <v>24516</v>
      </c>
      <c r="K3245" s="112">
        <v>13650</v>
      </c>
      <c r="L3245" s="112">
        <v>6044</v>
      </c>
      <c r="M3245" s="112">
        <v>2779</v>
      </c>
      <c r="N3245" s="113">
        <v>2043</v>
      </c>
      <c r="O3245" s="112">
        <v>22556</v>
      </c>
      <c r="P3245" s="112">
        <v>13402</v>
      </c>
      <c r="Q3245" s="112">
        <v>5166</v>
      </c>
      <c r="R3245" s="112">
        <v>2123</v>
      </c>
      <c r="S3245" s="113">
        <v>1865</v>
      </c>
      <c r="T3245" s="17">
        <v>8.7657040300212152E-2</v>
      </c>
      <c r="U3245" s="17">
        <v>2.9010989010989086E-2</v>
      </c>
      <c r="V3245" s="17">
        <v>0.17074784910655194</v>
      </c>
      <c r="W3245" s="17">
        <v>5.8654192155451534E-2</v>
      </c>
      <c r="X3245" s="17">
        <v>0.27312775330396466</v>
      </c>
      <c r="Y3245" s="17">
        <v>8.7657040300212152E-2</v>
      </c>
      <c r="Z3245" s="17">
        <v>2.0784883720930125E-2</v>
      </c>
      <c r="AA3245" s="17">
        <v>0.17776298268974711</v>
      </c>
      <c r="AB3245" s="17">
        <v>0.19788273615635177</v>
      </c>
      <c r="AC3245" s="17">
        <v>0.26630963972736121</v>
      </c>
    </row>
    <row r="3246" spans="1:29" ht="12.75" customHeight="1" x14ac:dyDescent="0.2">
      <c r="A3246" s="19">
        <v>43297</v>
      </c>
      <c r="B3246" s="19">
        <v>42933</v>
      </c>
      <c r="C3246" s="19">
        <v>41477</v>
      </c>
      <c r="D3246" s="16" t="s">
        <v>3</v>
      </c>
      <c r="E3246" s="114">
        <v>26644</v>
      </c>
      <c r="F3246" s="115">
        <v>13594</v>
      </c>
      <c r="G3246" s="113">
        <v>6840</v>
      </c>
      <c r="H3246" s="113">
        <v>3450</v>
      </c>
      <c r="I3246" s="113">
        <v>2760</v>
      </c>
      <c r="J3246" s="112">
        <v>23965</v>
      </c>
      <c r="K3246" s="112">
        <v>13386</v>
      </c>
      <c r="L3246" s="112">
        <v>5665</v>
      </c>
      <c r="M3246" s="112">
        <v>2860</v>
      </c>
      <c r="N3246" s="113">
        <v>2054</v>
      </c>
      <c r="O3246" s="112">
        <v>21938</v>
      </c>
      <c r="P3246" s="112">
        <v>12853</v>
      </c>
      <c r="Q3246" s="112">
        <v>5217</v>
      </c>
      <c r="R3246" s="112">
        <v>2132</v>
      </c>
      <c r="S3246" s="113">
        <v>1736</v>
      </c>
      <c r="T3246" s="17">
        <v>0.1117880242019611</v>
      </c>
      <c r="U3246" s="17">
        <v>1.5538622441356731E-2</v>
      </c>
      <c r="V3246" s="17">
        <v>0.20741394527802304</v>
      </c>
      <c r="W3246" s="17">
        <v>0.20629370629370625</v>
      </c>
      <c r="X3246" s="17">
        <v>0.34371957156767285</v>
      </c>
      <c r="Y3246" s="17">
        <v>0.1117880242019611</v>
      </c>
      <c r="Z3246" s="17">
        <v>-5.1229508196721785E-3</v>
      </c>
      <c r="AA3246" s="17">
        <v>0.11691704768125399</v>
      </c>
      <c r="AB3246" s="17">
        <v>0.39393939393939403</v>
      </c>
      <c r="AC3246" s="17">
        <v>0.3911290322580645</v>
      </c>
    </row>
    <row r="3247" spans="1:29" ht="12.75" customHeight="1" x14ac:dyDescent="0.2">
      <c r="A3247" s="19">
        <v>43298</v>
      </c>
      <c r="B3247" s="19">
        <v>42934</v>
      </c>
      <c r="C3247" s="19">
        <v>41478</v>
      </c>
      <c r="D3247" s="16" t="s">
        <v>4</v>
      </c>
      <c r="E3247" s="114">
        <v>25898</v>
      </c>
      <c r="F3247" s="115">
        <v>13346</v>
      </c>
      <c r="G3247" s="113">
        <v>6767</v>
      </c>
      <c r="H3247" s="113">
        <v>3421</v>
      </c>
      <c r="I3247" s="113">
        <v>2364</v>
      </c>
      <c r="J3247" s="112">
        <v>23996</v>
      </c>
      <c r="K3247" s="112">
        <v>13385</v>
      </c>
      <c r="L3247" s="112">
        <v>5818</v>
      </c>
      <c r="M3247" s="112">
        <v>2694</v>
      </c>
      <c r="N3247" s="113">
        <v>2099</v>
      </c>
      <c r="O3247" s="112">
        <v>21450</v>
      </c>
      <c r="P3247" s="112">
        <v>12593</v>
      </c>
      <c r="Q3247" s="112">
        <v>4962</v>
      </c>
      <c r="R3247" s="112">
        <v>1963</v>
      </c>
      <c r="S3247" s="113">
        <v>1932</v>
      </c>
      <c r="T3247" s="17">
        <v>7.9263210535089224E-2</v>
      </c>
      <c r="U3247" s="17">
        <v>-2.9137093761673061E-3</v>
      </c>
      <c r="V3247" s="17">
        <v>0.16311447232726017</v>
      </c>
      <c r="W3247" s="17">
        <v>0.26985894580549363</v>
      </c>
      <c r="X3247" s="17">
        <v>0.12625059552167706</v>
      </c>
      <c r="Y3247" s="17">
        <v>7.9263210535089224E-2</v>
      </c>
      <c r="Z3247" s="17">
        <v>5.6523115896136789E-2</v>
      </c>
      <c r="AA3247" s="17">
        <v>0.17686956521739128</v>
      </c>
      <c r="AB3247" s="17">
        <v>0.62827225130890052</v>
      </c>
      <c r="AC3247" s="17">
        <v>0.21230769230769231</v>
      </c>
    </row>
    <row r="3248" spans="1:29" ht="12.75" customHeight="1" x14ac:dyDescent="0.2">
      <c r="A3248" s="19">
        <v>43299</v>
      </c>
      <c r="B3248" s="19">
        <v>42935</v>
      </c>
      <c r="C3248" s="19">
        <v>41479</v>
      </c>
      <c r="D3248" s="16" t="s">
        <v>5</v>
      </c>
      <c r="E3248" s="114">
        <v>26224</v>
      </c>
      <c r="F3248" s="115">
        <v>13271</v>
      </c>
      <c r="G3248" s="113">
        <v>6871</v>
      </c>
      <c r="H3248" s="113">
        <v>3359</v>
      </c>
      <c r="I3248" s="113">
        <v>2723</v>
      </c>
      <c r="J3248" s="112">
        <v>23721</v>
      </c>
      <c r="K3248" s="112">
        <v>13625</v>
      </c>
      <c r="L3248" s="112">
        <v>5793</v>
      </c>
      <c r="M3248" s="112">
        <v>2578</v>
      </c>
      <c r="N3248" s="113">
        <v>1725</v>
      </c>
      <c r="O3248" s="112">
        <v>21687</v>
      </c>
      <c r="P3248" s="112">
        <v>12717</v>
      </c>
      <c r="Q3248" s="112">
        <v>5200</v>
      </c>
      <c r="R3248" s="112">
        <v>2171</v>
      </c>
      <c r="S3248" s="113">
        <v>1599</v>
      </c>
      <c r="T3248" s="17">
        <v>0.10551831710298898</v>
      </c>
      <c r="U3248" s="17">
        <v>-2.598165137614683E-2</v>
      </c>
      <c r="V3248" s="17">
        <v>0.18608665630933885</v>
      </c>
      <c r="W3248" s="17">
        <v>0.30294802172226531</v>
      </c>
      <c r="X3248" s="17">
        <v>0.57855072463768109</v>
      </c>
      <c r="Y3248" s="17">
        <v>0.10551831710298898</v>
      </c>
      <c r="Z3248" s="17">
        <v>1.5301048121796335E-2</v>
      </c>
      <c r="AA3248" s="17">
        <v>0.24182179649376478</v>
      </c>
      <c r="AB3248" s="17">
        <v>0.41729957805907181</v>
      </c>
      <c r="AC3248" s="17">
        <v>0.60365135453474683</v>
      </c>
    </row>
    <row r="3249" spans="1:29" ht="12.75" customHeight="1" x14ac:dyDescent="0.2">
      <c r="A3249" s="19">
        <v>43300</v>
      </c>
      <c r="B3249" s="19">
        <v>42936</v>
      </c>
      <c r="C3249" s="19">
        <v>41480</v>
      </c>
      <c r="D3249" s="16" t="s">
        <v>6</v>
      </c>
      <c r="E3249" s="114">
        <v>26711</v>
      </c>
      <c r="F3249" s="115">
        <v>13294</v>
      </c>
      <c r="G3249" s="113">
        <v>7165</v>
      </c>
      <c r="H3249" s="113">
        <v>3397</v>
      </c>
      <c r="I3249" s="113">
        <v>2855</v>
      </c>
      <c r="J3249" s="112">
        <v>24048</v>
      </c>
      <c r="K3249" s="112">
        <v>13165</v>
      </c>
      <c r="L3249" s="112">
        <v>6112</v>
      </c>
      <c r="M3249" s="112">
        <v>2613</v>
      </c>
      <c r="N3249" s="113">
        <v>2158</v>
      </c>
      <c r="O3249" s="112">
        <v>22006</v>
      </c>
      <c r="P3249" s="112">
        <v>12959</v>
      </c>
      <c r="Q3249" s="112">
        <v>5288</v>
      </c>
      <c r="R3249" s="112">
        <v>1975</v>
      </c>
      <c r="S3249" s="113">
        <v>1784</v>
      </c>
      <c r="T3249" s="17">
        <v>0.11073685961410518</v>
      </c>
      <c r="U3249" s="17">
        <v>9.798708697303482E-3</v>
      </c>
      <c r="V3249" s="17">
        <v>0.17228403141361248</v>
      </c>
      <c r="W3249" s="17">
        <v>0.30003827018752394</v>
      </c>
      <c r="X3249" s="17">
        <v>0.32298424467099163</v>
      </c>
      <c r="Y3249" s="17">
        <v>0.11073685961410518</v>
      </c>
      <c r="Z3249" s="17">
        <v>3.7459029186826864E-2</v>
      </c>
      <c r="AA3249" s="17">
        <v>0.25745875745875746</v>
      </c>
      <c r="AB3249" s="17">
        <v>0.46485554118154382</v>
      </c>
      <c r="AC3249" s="17">
        <v>0.35372214319582751</v>
      </c>
    </row>
    <row r="3250" spans="1:29" ht="12.75" customHeight="1" x14ac:dyDescent="0.2">
      <c r="A3250" s="19">
        <v>43301</v>
      </c>
      <c r="B3250" s="19">
        <v>42937</v>
      </c>
      <c r="C3250" s="19">
        <v>41481</v>
      </c>
      <c r="D3250" s="16" t="s">
        <v>7</v>
      </c>
      <c r="E3250" s="114">
        <v>26020</v>
      </c>
      <c r="F3250" s="115">
        <v>13593</v>
      </c>
      <c r="G3250" s="113">
        <v>6607</v>
      </c>
      <c r="H3250" s="113">
        <v>3114</v>
      </c>
      <c r="I3250" s="113">
        <v>2706</v>
      </c>
      <c r="J3250" s="112">
        <v>24105</v>
      </c>
      <c r="K3250" s="112">
        <v>13165</v>
      </c>
      <c r="L3250" s="112">
        <v>6044</v>
      </c>
      <c r="M3250" s="112">
        <v>2707</v>
      </c>
      <c r="N3250" s="113">
        <v>2189</v>
      </c>
      <c r="O3250" s="112">
        <v>23070</v>
      </c>
      <c r="P3250" s="112">
        <v>13906</v>
      </c>
      <c r="Q3250" s="112">
        <v>5078</v>
      </c>
      <c r="R3250" s="112">
        <v>2195</v>
      </c>
      <c r="S3250" s="113">
        <v>1891</v>
      </c>
      <c r="T3250" s="17">
        <v>7.9444098734702262E-2</v>
      </c>
      <c r="U3250" s="17">
        <v>3.2510444360045465E-2</v>
      </c>
      <c r="V3250" s="17">
        <v>9.3150231634679059E-2</v>
      </c>
      <c r="W3250" s="17">
        <v>0.15035094200221644</v>
      </c>
      <c r="X3250" s="17">
        <v>0.23618090452261309</v>
      </c>
      <c r="Y3250" s="17">
        <v>7.9444098734702262E-2</v>
      </c>
      <c r="Z3250" s="17">
        <v>4.9490426189005454E-2</v>
      </c>
      <c r="AA3250" s="17">
        <v>0.19757114373753848</v>
      </c>
      <c r="AB3250" s="17">
        <v>0.26482534524776602</v>
      </c>
      <c r="AC3250" s="17">
        <v>0.14953271028037385</v>
      </c>
    </row>
    <row r="3251" spans="1:29" ht="12.75" customHeight="1" x14ac:dyDescent="0.2">
      <c r="A3251" s="19">
        <v>43302</v>
      </c>
      <c r="B3251" s="19">
        <v>42938</v>
      </c>
      <c r="C3251" s="19">
        <v>41482</v>
      </c>
      <c r="D3251" s="16" t="s">
        <v>1</v>
      </c>
      <c r="E3251" s="114">
        <v>28032</v>
      </c>
      <c r="F3251" s="115">
        <v>13495</v>
      </c>
      <c r="G3251" s="113">
        <v>7727</v>
      </c>
      <c r="H3251" s="113">
        <v>3474</v>
      </c>
      <c r="I3251" s="113">
        <v>3336</v>
      </c>
      <c r="J3251" s="112">
        <v>25725</v>
      </c>
      <c r="K3251" s="112">
        <v>13086</v>
      </c>
      <c r="L3251" s="112">
        <v>7049</v>
      </c>
      <c r="M3251" s="112">
        <v>2751</v>
      </c>
      <c r="N3251" s="113">
        <v>2839</v>
      </c>
      <c r="O3251" s="112">
        <v>22823</v>
      </c>
      <c r="P3251" s="112">
        <v>12331</v>
      </c>
      <c r="Q3251" s="112">
        <v>5727</v>
      </c>
      <c r="R3251" s="112">
        <v>2444</v>
      </c>
      <c r="S3251" s="113">
        <v>2321</v>
      </c>
      <c r="T3251" s="17">
        <v>8.967930029154525E-2</v>
      </c>
      <c r="U3251" s="17">
        <v>3.1254776096591774E-2</v>
      </c>
      <c r="V3251" s="17">
        <v>9.6183855866080359E-2</v>
      </c>
      <c r="W3251" s="17">
        <v>0.26281352235550703</v>
      </c>
      <c r="X3251" s="17">
        <v>0.17506164142303637</v>
      </c>
      <c r="Y3251" s="17">
        <v>8.967930029154525E-2</v>
      </c>
      <c r="Z3251" s="17">
        <v>1.9490821183047569E-2</v>
      </c>
      <c r="AA3251" s="17">
        <v>0.16090745192307687</v>
      </c>
      <c r="AB3251" s="17">
        <v>0.29433681073025331</v>
      </c>
      <c r="AC3251" s="17">
        <v>0.47610619469026538</v>
      </c>
    </row>
    <row r="3252" spans="1:29" ht="12.75" customHeight="1" x14ac:dyDescent="0.2">
      <c r="A3252" s="19">
        <v>43303</v>
      </c>
      <c r="B3252" s="19">
        <v>42939</v>
      </c>
      <c r="C3252" s="19">
        <v>41483</v>
      </c>
      <c r="D3252" s="16" t="s">
        <v>2</v>
      </c>
      <c r="E3252" s="114">
        <v>27267</v>
      </c>
      <c r="F3252" s="115">
        <v>14220</v>
      </c>
      <c r="G3252" s="113">
        <v>7103</v>
      </c>
      <c r="H3252" s="113">
        <v>3219</v>
      </c>
      <c r="I3252" s="113">
        <v>2725</v>
      </c>
      <c r="J3252" s="112">
        <v>24676</v>
      </c>
      <c r="K3252" s="112">
        <v>13583</v>
      </c>
      <c r="L3252" s="112">
        <v>6112</v>
      </c>
      <c r="M3252" s="112">
        <v>2860</v>
      </c>
      <c r="N3252" s="113">
        <v>2121</v>
      </c>
      <c r="O3252" s="112">
        <v>22599</v>
      </c>
      <c r="P3252" s="112">
        <v>13349</v>
      </c>
      <c r="Q3252" s="112">
        <v>5133</v>
      </c>
      <c r="R3252" s="112">
        <v>2272</v>
      </c>
      <c r="S3252" s="113">
        <v>1845</v>
      </c>
      <c r="T3252" s="17">
        <v>0.10500081050413357</v>
      </c>
      <c r="U3252" s="17">
        <v>4.6896856364573303E-2</v>
      </c>
      <c r="V3252" s="17">
        <v>0.16214005235602102</v>
      </c>
      <c r="W3252" s="17">
        <v>0.12552447552447554</v>
      </c>
      <c r="X3252" s="17">
        <v>0.28477133427628476</v>
      </c>
      <c r="Y3252" s="17">
        <v>0.10500081050413357</v>
      </c>
      <c r="Z3252" s="17">
        <v>7.9316888045540823E-2</v>
      </c>
      <c r="AA3252" s="17">
        <v>0.11735095170677989</v>
      </c>
      <c r="AB3252" s="17">
        <v>0.2366500192086054</v>
      </c>
      <c r="AC3252" s="17">
        <v>0.3370951913640825</v>
      </c>
    </row>
    <row r="3253" spans="1:29" ht="12.75" customHeight="1" x14ac:dyDescent="0.2">
      <c r="A3253" s="19">
        <v>43304</v>
      </c>
      <c r="B3253" s="19">
        <v>42940</v>
      </c>
      <c r="C3253" s="19">
        <v>41484</v>
      </c>
      <c r="D3253" s="16" t="s">
        <v>3</v>
      </c>
      <c r="E3253" s="114">
        <v>27327</v>
      </c>
      <c r="F3253" s="115">
        <v>13673</v>
      </c>
      <c r="G3253" s="113">
        <v>7446</v>
      </c>
      <c r="H3253" s="113">
        <v>3540</v>
      </c>
      <c r="I3253" s="113">
        <v>2668</v>
      </c>
      <c r="J3253" s="112">
        <v>24552</v>
      </c>
      <c r="K3253" s="112">
        <v>13157</v>
      </c>
      <c r="L3253" s="112">
        <v>6214</v>
      </c>
      <c r="M3253" s="112">
        <v>3045</v>
      </c>
      <c r="N3253" s="113">
        <v>2136</v>
      </c>
      <c r="O3253" s="112">
        <v>21825</v>
      </c>
      <c r="P3253" s="112">
        <v>13188</v>
      </c>
      <c r="Q3253" s="112">
        <v>4614</v>
      </c>
      <c r="R3253" s="112">
        <v>2164</v>
      </c>
      <c r="S3253" s="113">
        <v>1859</v>
      </c>
      <c r="T3253" s="17">
        <v>0.11302541544477029</v>
      </c>
      <c r="U3253" s="17">
        <v>3.9218666869347052E-2</v>
      </c>
      <c r="V3253" s="17">
        <v>0.19826198905696812</v>
      </c>
      <c r="W3253" s="17">
        <v>0.16256157635467972</v>
      </c>
      <c r="X3253" s="17">
        <v>0.24906367041198507</v>
      </c>
      <c r="Y3253" s="17">
        <v>0.11302541544477029</v>
      </c>
      <c r="Z3253" s="17">
        <v>1.0942698706099874E-2</v>
      </c>
      <c r="AA3253" s="17">
        <v>0.19231385108086463</v>
      </c>
      <c r="AB3253" s="17">
        <v>0.33584905660377351</v>
      </c>
      <c r="AC3253" s="17">
        <v>0.32341269841269837</v>
      </c>
    </row>
    <row r="3254" spans="1:29" ht="12.75" customHeight="1" x14ac:dyDescent="0.2">
      <c r="A3254" s="19">
        <v>43305</v>
      </c>
      <c r="B3254" s="19">
        <v>42941</v>
      </c>
      <c r="C3254" s="19">
        <v>41485</v>
      </c>
      <c r="D3254" s="16" t="s">
        <v>4</v>
      </c>
      <c r="E3254" s="114">
        <v>26082</v>
      </c>
      <c r="F3254" s="115">
        <v>13448</v>
      </c>
      <c r="G3254" s="113">
        <v>6512</v>
      </c>
      <c r="H3254" s="113">
        <v>3450</v>
      </c>
      <c r="I3254" s="113">
        <v>2672</v>
      </c>
      <c r="J3254" s="112">
        <v>24604</v>
      </c>
      <c r="K3254" s="112">
        <v>13547</v>
      </c>
      <c r="L3254" s="112">
        <v>6017</v>
      </c>
      <c r="M3254" s="112">
        <v>2729</v>
      </c>
      <c r="N3254" s="113">
        <v>2311</v>
      </c>
      <c r="O3254" s="112">
        <v>20723</v>
      </c>
      <c r="P3254" s="112">
        <v>12545</v>
      </c>
      <c r="Q3254" s="112">
        <v>4531</v>
      </c>
      <c r="R3254" s="112">
        <v>1967</v>
      </c>
      <c r="S3254" s="113">
        <v>1680</v>
      </c>
      <c r="T3254" s="17">
        <v>6.0071533084051332E-2</v>
      </c>
      <c r="U3254" s="17">
        <v>-7.3078910459880575E-3</v>
      </c>
      <c r="V3254" s="17">
        <v>8.2266910420475403E-2</v>
      </c>
      <c r="W3254" s="17">
        <v>0.26419934041773541</v>
      </c>
      <c r="X3254" s="17">
        <v>0.15620943314582436</v>
      </c>
      <c r="Y3254" s="17">
        <v>6.0071533084051332E-2</v>
      </c>
      <c r="Z3254" s="17">
        <v>5.6983415861039166E-2</v>
      </c>
      <c r="AA3254" s="17">
        <v>0.25762842796446495</v>
      </c>
      <c r="AB3254" s="17">
        <v>0.76200204290091933</v>
      </c>
      <c r="AC3254" s="17">
        <v>0.46652030735455541</v>
      </c>
    </row>
    <row r="3255" spans="1:29" ht="12.75" customHeight="1" x14ac:dyDescent="0.2">
      <c r="A3255" s="19">
        <v>43306</v>
      </c>
      <c r="B3255" s="19">
        <v>42942</v>
      </c>
      <c r="C3255" s="19">
        <v>41486</v>
      </c>
      <c r="D3255" s="16" t="s">
        <v>5</v>
      </c>
      <c r="E3255" s="114">
        <v>26575</v>
      </c>
      <c r="F3255" s="115">
        <v>13429</v>
      </c>
      <c r="G3255" s="113">
        <v>6922</v>
      </c>
      <c r="H3255" s="113">
        <v>3504</v>
      </c>
      <c r="I3255" s="113">
        <v>2720</v>
      </c>
      <c r="J3255" s="112">
        <v>23591</v>
      </c>
      <c r="K3255" s="112">
        <v>13305</v>
      </c>
      <c r="L3255" s="112">
        <v>5755</v>
      </c>
      <c r="M3255" s="112">
        <v>2657</v>
      </c>
      <c r="N3255" s="113">
        <v>1874</v>
      </c>
      <c r="O3255" s="112">
        <v>21633</v>
      </c>
      <c r="P3255" s="112">
        <v>12751</v>
      </c>
      <c r="Q3255" s="112">
        <v>5023</v>
      </c>
      <c r="R3255" s="112">
        <v>2179</v>
      </c>
      <c r="S3255" s="113">
        <v>1680</v>
      </c>
      <c r="T3255" s="17">
        <v>0.12648891526429562</v>
      </c>
      <c r="U3255" s="17">
        <v>9.3198045847426858E-3</v>
      </c>
      <c r="V3255" s="17">
        <v>0.20278019113814083</v>
      </c>
      <c r="W3255" s="17">
        <v>0.31878057960105388</v>
      </c>
      <c r="X3255" s="17">
        <v>0.4514407684098185</v>
      </c>
      <c r="Y3255" s="17">
        <v>0.12648891526429562</v>
      </c>
      <c r="Z3255" s="17">
        <v>4.4245723172628315E-2</v>
      </c>
      <c r="AA3255" s="17">
        <v>0.22774033345157862</v>
      </c>
      <c r="AB3255" s="17">
        <v>0.40103958416633345</v>
      </c>
      <c r="AC3255" s="17">
        <v>0.32553606237816757</v>
      </c>
    </row>
    <row r="3256" spans="1:29" ht="12.75" customHeight="1" x14ac:dyDescent="0.2">
      <c r="A3256" s="19">
        <v>43307</v>
      </c>
      <c r="B3256" s="19">
        <v>42943</v>
      </c>
      <c r="C3256" s="19">
        <v>41487</v>
      </c>
      <c r="D3256" s="16" t="s">
        <v>6</v>
      </c>
      <c r="E3256" s="114">
        <v>26356</v>
      </c>
      <c r="F3256" s="115">
        <v>13279</v>
      </c>
      <c r="G3256" s="113">
        <v>6834</v>
      </c>
      <c r="H3256" s="113">
        <v>3529</v>
      </c>
      <c r="I3256" s="113">
        <v>2714</v>
      </c>
      <c r="J3256" s="112">
        <v>23758</v>
      </c>
      <c r="K3256" s="112">
        <v>13359</v>
      </c>
      <c r="L3256" s="112">
        <v>6066</v>
      </c>
      <c r="M3256" s="112">
        <v>2377</v>
      </c>
      <c r="N3256" s="113">
        <v>1956</v>
      </c>
      <c r="O3256" s="112">
        <v>22024</v>
      </c>
      <c r="P3256" s="112">
        <v>13050</v>
      </c>
      <c r="Q3256" s="112">
        <v>5348</v>
      </c>
      <c r="R3256" s="112">
        <v>1788</v>
      </c>
      <c r="S3256" s="113">
        <v>1838</v>
      </c>
      <c r="T3256" s="17">
        <v>0.10935263911103621</v>
      </c>
      <c r="U3256" s="17">
        <v>-5.988472191032268E-3</v>
      </c>
      <c r="V3256" s="17">
        <v>0.12660731948565784</v>
      </c>
      <c r="W3256" s="17">
        <v>0.48464450988641139</v>
      </c>
      <c r="X3256" s="17">
        <v>0.38752556237218805</v>
      </c>
      <c r="Y3256" s="17">
        <v>0.10935263911103621</v>
      </c>
      <c r="Z3256" s="17">
        <v>1.2890922959572837E-2</v>
      </c>
      <c r="AA3256" s="17">
        <v>0.39043743641912521</v>
      </c>
      <c r="AB3256" s="17">
        <v>0.53301476976542128</v>
      </c>
      <c r="AC3256" s="17">
        <v>0.27477689055894783</v>
      </c>
    </row>
    <row r="3257" spans="1:29" ht="12.75" customHeight="1" x14ac:dyDescent="0.2">
      <c r="A3257" s="19">
        <v>43308</v>
      </c>
      <c r="B3257" s="19">
        <v>42944</v>
      </c>
      <c r="C3257" s="19">
        <v>41488</v>
      </c>
      <c r="D3257" s="16" t="s">
        <v>7</v>
      </c>
      <c r="E3257" s="114">
        <v>26207</v>
      </c>
      <c r="F3257" s="115">
        <v>13733</v>
      </c>
      <c r="G3257" s="113">
        <v>6829</v>
      </c>
      <c r="H3257" s="113">
        <v>3091</v>
      </c>
      <c r="I3257" s="113">
        <v>2554</v>
      </c>
      <c r="J3257" s="112">
        <v>23775</v>
      </c>
      <c r="K3257" s="112">
        <v>13167</v>
      </c>
      <c r="L3257" s="112">
        <v>6005</v>
      </c>
      <c r="M3257" s="112">
        <v>2621</v>
      </c>
      <c r="N3257" s="113">
        <v>1982</v>
      </c>
      <c r="O3257" s="112">
        <v>24006</v>
      </c>
      <c r="P3257" s="112">
        <v>13774</v>
      </c>
      <c r="Q3257" s="112">
        <v>5934</v>
      </c>
      <c r="R3257" s="112">
        <v>2491</v>
      </c>
      <c r="S3257" s="113">
        <v>1807</v>
      </c>
      <c r="T3257" s="17">
        <v>0.10229232386961096</v>
      </c>
      <c r="U3257" s="17">
        <v>4.298625351256935E-2</v>
      </c>
      <c r="V3257" s="17">
        <v>0.13721898417985012</v>
      </c>
      <c r="W3257" s="17">
        <v>0.17932086989698592</v>
      </c>
      <c r="X3257" s="17">
        <v>0.28859737638748739</v>
      </c>
      <c r="Y3257" s="17">
        <v>0.10229232386961096</v>
      </c>
      <c r="Z3257" s="17">
        <v>5.0164410797583603E-2</v>
      </c>
      <c r="AA3257" s="17">
        <v>0.31757669303492175</v>
      </c>
      <c r="AB3257" s="17">
        <v>0.2673226732267322</v>
      </c>
      <c r="AC3257" s="17">
        <v>0.14941494149414947</v>
      </c>
    </row>
    <row r="3258" spans="1:29" ht="12.75" customHeight="1" x14ac:dyDescent="0.2">
      <c r="A3258" s="19">
        <v>43309</v>
      </c>
      <c r="B3258" s="19">
        <v>42945</v>
      </c>
      <c r="C3258" s="19">
        <v>41489</v>
      </c>
      <c r="D3258" s="16" t="s">
        <v>1</v>
      </c>
      <c r="E3258" s="114">
        <v>27248</v>
      </c>
      <c r="F3258" s="115">
        <v>13611</v>
      </c>
      <c r="G3258" s="113">
        <v>7509</v>
      </c>
      <c r="H3258" s="113">
        <v>3293</v>
      </c>
      <c r="I3258" s="113">
        <v>2835</v>
      </c>
      <c r="J3258" s="112">
        <v>25390</v>
      </c>
      <c r="K3258" s="112">
        <v>13144</v>
      </c>
      <c r="L3258" s="112">
        <v>6650</v>
      </c>
      <c r="M3258" s="112">
        <v>2834</v>
      </c>
      <c r="N3258" s="113">
        <v>2762</v>
      </c>
      <c r="O3258" s="112">
        <v>23388</v>
      </c>
      <c r="P3258" s="112">
        <v>12822</v>
      </c>
      <c r="Q3258" s="112">
        <v>5938</v>
      </c>
      <c r="R3258" s="112">
        <v>2339</v>
      </c>
      <c r="S3258" s="113">
        <v>2289</v>
      </c>
      <c r="T3258" s="17">
        <v>7.3178416699487991E-2</v>
      </c>
      <c r="U3258" s="17">
        <v>3.5529519172245783E-2</v>
      </c>
      <c r="V3258" s="17">
        <v>0.12917293233082705</v>
      </c>
      <c r="W3258" s="17">
        <v>0.16196189131968941</v>
      </c>
      <c r="X3258" s="17">
        <v>2.6430123099203451E-2</v>
      </c>
      <c r="Y3258" s="17">
        <v>7.3178416699487991E-2</v>
      </c>
      <c r="Z3258" s="17">
        <v>1.8330091276372862E-2</v>
      </c>
      <c r="AA3258" s="17">
        <v>0.19209398317193216</v>
      </c>
      <c r="AB3258" s="17">
        <v>0.18709444844989176</v>
      </c>
      <c r="AC3258" s="17">
        <v>0.1299322439218813</v>
      </c>
    </row>
    <row r="3259" spans="1:29" ht="12.75" customHeight="1" x14ac:dyDescent="0.2">
      <c r="A3259" s="19">
        <v>43310</v>
      </c>
      <c r="B3259" s="19">
        <v>42946</v>
      </c>
      <c r="C3259" s="19">
        <v>41490</v>
      </c>
      <c r="D3259" s="16" t="s">
        <v>2</v>
      </c>
      <c r="E3259" s="114">
        <v>26715</v>
      </c>
      <c r="F3259" s="115">
        <v>14055</v>
      </c>
      <c r="G3259" s="113">
        <v>6931</v>
      </c>
      <c r="H3259" s="113">
        <v>3142</v>
      </c>
      <c r="I3259" s="113">
        <v>2587</v>
      </c>
      <c r="J3259" s="112">
        <v>25088</v>
      </c>
      <c r="K3259" s="112">
        <v>13623</v>
      </c>
      <c r="L3259" s="112">
        <v>6295</v>
      </c>
      <c r="M3259" s="112">
        <v>2855</v>
      </c>
      <c r="N3259" s="113">
        <v>2315</v>
      </c>
      <c r="O3259" s="112">
        <v>23758</v>
      </c>
      <c r="P3259" s="112">
        <v>13947</v>
      </c>
      <c r="Q3259" s="112">
        <v>5650</v>
      </c>
      <c r="R3259" s="112">
        <v>2271</v>
      </c>
      <c r="S3259" s="113">
        <v>1890</v>
      </c>
      <c r="T3259" s="17">
        <v>6.485172193877542E-2</v>
      </c>
      <c r="U3259" s="17">
        <v>3.1711076855318154E-2</v>
      </c>
      <c r="V3259" s="17">
        <v>0.10103256552819695</v>
      </c>
      <c r="W3259" s="17">
        <v>0.10052539404553418</v>
      </c>
      <c r="X3259" s="17">
        <v>0.11749460043196547</v>
      </c>
      <c r="Y3259" s="17">
        <v>6.485172193877542E-2</v>
      </c>
      <c r="Z3259" s="17">
        <v>1.8773557552913989E-2</v>
      </c>
      <c r="AA3259" s="17">
        <v>8.7215686274509707E-2</v>
      </c>
      <c r="AB3259" s="17">
        <v>0.2150038669760248</v>
      </c>
      <c r="AC3259" s="17">
        <v>0.1103004291845493</v>
      </c>
    </row>
    <row r="3260" spans="1:29" ht="12.75" customHeight="1" x14ac:dyDescent="0.2">
      <c r="A3260" s="19">
        <v>43311</v>
      </c>
      <c r="B3260" s="19">
        <v>42947</v>
      </c>
      <c r="C3260" s="19">
        <v>41491</v>
      </c>
      <c r="D3260" s="16" t="s">
        <v>3</v>
      </c>
      <c r="E3260" s="114">
        <v>27321</v>
      </c>
      <c r="F3260" s="115">
        <v>13574</v>
      </c>
      <c r="G3260" s="113">
        <v>7330</v>
      </c>
      <c r="H3260" s="113">
        <v>3571</v>
      </c>
      <c r="I3260" s="113">
        <v>2846</v>
      </c>
      <c r="J3260" s="112">
        <v>24832</v>
      </c>
      <c r="K3260" s="112">
        <v>13344</v>
      </c>
      <c r="L3260" s="112">
        <v>6336</v>
      </c>
      <c r="M3260" s="112">
        <v>2908</v>
      </c>
      <c r="N3260" s="113">
        <v>2244</v>
      </c>
      <c r="O3260" s="112">
        <v>22849</v>
      </c>
      <c r="P3260" s="112">
        <v>13693</v>
      </c>
      <c r="Q3260" s="112">
        <v>5236</v>
      </c>
      <c r="R3260" s="112">
        <v>2182</v>
      </c>
      <c r="S3260" s="113">
        <v>1738</v>
      </c>
      <c r="T3260" s="17">
        <v>0.10023356958762886</v>
      </c>
      <c r="U3260" s="17">
        <v>1.7236211031175008E-2</v>
      </c>
      <c r="V3260" s="17">
        <v>0.15688131313131315</v>
      </c>
      <c r="W3260" s="17">
        <v>0.22799174690508939</v>
      </c>
      <c r="X3260" s="17">
        <v>0.26827094474153301</v>
      </c>
      <c r="Y3260" s="17">
        <v>0.10023356958762886</v>
      </c>
      <c r="Z3260" s="17">
        <v>-1.6234236845919736E-2</v>
      </c>
      <c r="AA3260" s="17">
        <v>0.12630608481868477</v>
      </c>
      <c r="AB3260" s="17">
        <v>0.27672506256703611</v>
      </c>
      <c r="AC3260" s="17">
        <v>0.29658314350797266</v>
      </c>
    </row>
    <row r="3261" spans="1:29" ht="12.75" customHeight="1" x14ac:dyDescent="0.2">
      <c r="A3261" s="19">
        <v>43312</v>
      </c>
      <c r="B3261" s="19">
        <v>42948</v>
      </c>
      <c r="C3261" s="19">
        <v>41492</v>
      </c>
      <c r="D3261" s="16" t="s">
        <v>4</v>
      </c>
      <c r="E3261" s="114">
        <v>27329</v>
      </c>
      <c r="F3261" s="115">
        <v>13708</v>
      </c>
      <c r="G3261" s="113">
        <v>7050</v>
      </c>
      <c r="H3261" s="113">
        <v>3676</v>
      </c>
      <c r="I3261" s="113">
        <v>2895</v>
      </c>
      <c r="J3261" s="112">
        <v>25088</v>
      </c>
      <c r="K3261" s="112">
        <v>13754</v>
      </c>
      <c r="L3261" s="112">
        <v>6071</v>
      </c>
      <c r="M3261" s="112">
        <v>2928</v>
      </c>
      <c r="N3261" s="113">
        <v>2335</v>
      </c>
      <c r="O3261" s="112">
        <v>20549</v>
      </c>
      <c r="P3261" s="112">
        <v>11929</v>
      </c>
      <c r="Q3261" s="112">
        <v>4842</v>
      </c>
      <c r="R3261" s="112">
        <v>1898</v>
      </c>
      <c r="S3261" s="113">
        <v>1880</v>
      </c>
      <c r="T3261" s="17">
        <v>8.9325573979591733E-2</v>
      </c>
      <c r="U3261" s="17">
        <v>-3.3444816053511683E-3</v>
      </c>
      <c r="V3261" s="17">
        <v>0.16125844177236037</v>
      </c>
      <c r="W3261" s="17">
        <v>0.25546448087431695</v>
      </c>
      <c r="X3261" s="17">
        <v>0.23982869379014993</v>
      </c>
      <c r="Y3261" s="17">
        <v>8.9325573979591733E-2</v>
      </c>
      <c r="Z3261" s="17">
        <v>5.7716049382716017E-2</v>
      </c>
      <c r="AA3261" s="17">
        <v>0.21761658031088094</v>
      </c>
      <c r="AB3261" s="17">
        <v>0.44724409448818903</v>
      </c>
      <c r="AC3261" s="17">
        <v>0.28609506885828528</v>
      </c>
    </row>
    <row r="3262" spans="1:29" ht="12.75" customHeight="1" x14ac:dyDescent="0.2">
      <c r="A3262" s="19">
        <v>43313</v>
      </c>
      <c r="B3262" s="19">
        <v>42949</v>
      </c>
      <c r="C3262" s="19">
        <v>41493</v>
      </c>
      <c r="D3262" s="16" t="s">
        <v>5</v>
      </c>
      <c r="E3262" s="114">
        <v>26657</v>
      </c>
      <c r="F3262" s="115">
        <v>13349</v>
      </c>
      <c r="G3262" s="113">
        <v>7149</v>
      </c>
      <c r="H3262" s="113">
        <v>3449</v>
      </c>
      <c r="I3262" s="113">
        <v>2710</v>
      </c>
      <c r="J3262" s="112">
        <v>25086</v>
      </c>
      <c r="K3262" s="112">
        <v>13744</v>
      </c>
      <c r="L3262" s="112">
        <v>6387</v>
      </c>
      <c r="M3262" s="112">
        <v>2841</v>
      </c>
      <c r="N3262" s="113">
        <v>2114</v>
      </c>
      <c r="O3262" s="112">
        <v>19430</v>
      </c>
      <c r="P3262" s="112">
        <v>11854</v>
      </c>
      <c r="Q3262" s="112">
        <v>4449</v>
      </c>
      <c r="R3262" s="112">
        <v>1908</v>
      </c>
      <c r="S3262" s="113">
        <v>1219</v>
      </c>
      <c r="T3262" s="17">
        <v>6.2624571474128921E-2</v>
      </c>
      <c r="U3262" s="17">
        <v>-2.8739813736903375E-2</v>
      </c>
      <c r="V3262" s="17">
        <v>0.11930483795209024</v>
      </c>
      <c r="W3262" s="17">
        <v>0.21400915170714541</v>
      </c>
      <c r="X3262" s="17">
        <v>0.28192999053926204</v>
      </c>
      <c r="Y3262" s="17">
        <v>6.2624571474128921E-2</v>
      </c>
      <c r="Z3262" s="17">
        <v>-4.6230706136753952E-3</v>
      </c>
      <c r="AA3262" s="17">
        <v>0.2586267605633803</v>
      </c>
      <c r="AB3262" s="17">
        <v>0.38070456365092076</v>
      </c>
      <c r="AC3262" s="17">
        <v>0.31489568170790871</v>
      </c>
    </row>
    <row r="3263" spans="1:29" ht="12.75" customHeight="1" x14ac:dyDescent="0.2">
      <c r="A3263" s="19">
        <v>43314</v>
      </c>
      <c r="B3263" s="19">
        <v>42950</v>
      </c>
      <c r="C3263" s="19">
        <v>41494</v>
      </c>
      <c r="D3263" s="16" t="s">
        <v>6</v>
      </c>
      <c r="E3263" s="114">
        <v>26624</v>
      </c>
      <c r="F3263" s="115">
        <v>12900</v>
      </c>
      <c r="G3263" s="113">
        <v>7286</v>
      </c>
      <c r="H3263" s="113">
        <v>3537</v>
      </c>
      <c r="I3263" s="113">
        <v>2901</v>
      </c>
      <c r="J3263" s="112">
        <v>24358</v>
      </c>
      <c r="K3263" s="112">
        <v>13548</v>
      </c>
      <c r="L3263" s="112">
        <v>5861</v>
      </c>
      <c r="M3263" s="112">
        <v>2647</v>
      </c>
      <c r="N3263" s="113">
        <v>2302</v>
      </c>
      <c r="O3263" s="112">
        <v>13549</v>
      </c>
      <c r="P3263" s="112">
        <v>9129</v>
      </c>
      <c r="Q3263" s="112">
        <v>2597</v>
      </c>
      <c r="R3263" s="112">
        <v>481</v>
      </c>
      <c r="S3263" s="113">
        <v>1342</v>
      </c>
      <c r="T3263" s="17">
        <v>9.302898431726736E-2</v>
      </c>
      <c r="U3263" s="17">
        <v>-4.7829937998228544E-2</v>
      </c>
      <c r="V3263" s="17">
        <v>0.2431325712335779</v>
      </c>
      <c r="W3263" s="17">
        <v>0.33622969399319991</v>
      </c>
      <c r="X3263" s="17">
        <v>0.26020851433536052</v>
      </c>
      <c r="Y3263" s="17">
        <v>9.302898431726736E-2</v>
      </c>
      <c r="Z3263" s="17">
        <v>2.0731128343092209E-2</v>
      </c>
      <c r="AA3263" s="17">
        <v>0.31539989167719806</v>
      </c>
      <c r="AB3263" s="17">
        <v>0.47559449311639557</v>
      </c>
      <c r="AC3263" s="17">
        <v>0.41305406721870441</v>
      </c>
    </row>
    <row r="3264" spans="1:29" ht="12.75" customHeight="1" x14ac:dyDescent="0.2">
      <c r="A3264" s="19">
        <v>43315</v>
      </c>
      <c r="B3264" s="19">
        <v>42951</v>
      </c>
      <c r="C3264" s="19">
        <v>41495</v>
      </c>
      <c r="D3264" s="16" t="s">
        <v>7</v>
      </c>
      <c r="E3264" s="114">
        <v>27213</v>
      </c>
      <c r="F3264" s="115">
        <v>13715</v>
      </c>
      <c r="G3264" s="113">
        <v>7304</v>
      </c>
      <c r="H3264" s="113">
        <v>3543</v>
      </c>
      <c r="I3264" s="113">
        <v>2651</v>
      </c>
      <c r="J3264" s="112">
        <v>24130</v>
      </c>
      <c r="K3264" s="112">
        <v>13390</v>
      </c>
      <c r="L3264" s="112">
        <v>6229</v>
      </c>
      <c r="M3264" s="112">
        <v>2584</v>
      </c>
      <c r="N3264" s="113">
        <v>1927</v>
      </c>
      <c r="O3264" s="112">
        <v>14067</v>
      </c>
      <c r="P3264" s="112">
        <v>9076</v>
      </c>
      <c r="Q3264" s="112">
        <v>3123</v>
      </c>
      <c r="R3264" s="112">
        <v>1285</v>
      </c>
      <c r="S3264" s="113">
        <v>583</v>
      </c>
      <c r="T3264" s="17">
        <v>0.12776626605884789</v>
      </c>
      <c r="U3264" s="17">
        <v>2.4271844660194164E-2</v>
      </c>
      <c r="V3264" s="17">
        <v>0.1725798683576818</v>
      </c>
      <c r="W3264" s="17">
        <v>0.37113003095975228</v>
      </c>
      <c r="X3264" s="17">
        <v>0.37571354436948634</v>
      </c>
      <c r="Y3264" s="17">
        <v>0.12776626605884789</v>
      </c>
      <c r="Z3264" s="17">
        <v>0.10036906290115533</v>
      </c>
      <c r="AA3264" s="17">
        <v>0.35736851886266496</v>
      </c>
      <c r="AB3264" s="17">
        <v>0.52715517241379306</v>
      </c>
      <c r="AC3264" s="17">
        <v>0.18242640499553975</v>
      </c>
    </row>
    <row r="3265" spans="1:29" ht="12.75" customHeight="1" x14ac:dyDescent="0.2">
      <c r="A3265" s="19">
        <v>43316</v>
      </c>
      <c r="B3265" s="19">
        <v>42952</v>
      </c>
      <c r="C3265" s="19">
        <v>41496</v>
      </c>
      <c r="D3265" s="16" t="s">
        <v>1</v>
      </c>
      <c r="E3265" s="114">
        <v>27512</v>
      </c>
      <c r="F3265" s="115">
        <v>13843</v>
      </c>
      <c r="G3265" s="113">
        <v>7332</v>
      </c>
      <c r="H3265" s="113">
        <v>3424</v>
      </c>
      <c r="I3265" s="113">
        <v>2913</v>
      </c>
      <c r="J3265" s="112">
        <v>25588</v>
      </c>
      <c r="K3265" s="112">
        <v>13240</v>
      </c>
      <c r="L3265" s="112">
        <v>6928</v>
      </c>
      <c r="M3265" s="112">
        <v>2894</v>
      </c>
      <c r="N3265" s="113">
        <v>2526</v>
      </c>
      <c r="O3265" s="112">
        <v>20093</v>
      </c>
      <c r="P3265" s="112">
        <v>11235</v>
      </c>
      <c r="Q3265" s="112">
        <v>4941</v>
      </c>
      <c r="R3265" s="112">
        <v>2096</v>
      </c>
      <c r="S3265" s="113">
        <v>1821</v>
      </c>
      <c r="T3265" s="17">
        <v>7.519149601375652E-2</v>
      </c>
      <c r="U3265" s="17">
        <v>4.5543806646525686E-2</v>
      </c>
      <c r="V3265" s="17">
        <v>5.831408775981517E-2</v>
      </c>
      <c r="W3265" s="17">
        <v>0.18313752591568755</v>
      </c>
      <c r="X3265" s="17">
        <v>0.15320665083135387</v>
      </c>
      <c r="Y3265" s="17">
        <v>7.519149601375652E-2</v>
      </c>
      <c r="Z3265" s="17">
        <v>9.6475247524752561E-2</v>
      </c>
      <c r="AA3265" s="17">
        <v>7.4285714285714288E-2</v>
      </c>
      <c r="AB3265" s="17">
        <v>0.35873015873015879</v>
      </c>
      <c r="AC3265" s="17">
        <v>0.16987951807228918</v>
      </c>
    </row>
    <row r="3266" spans="1:29" ht="12.75" customHeight="1" x14ac:dyDescent="0.2">
      <c r="A3266" s="19">
        <v>43317</v>
      </c>
      <c r="B3266" s="19">
        <v>42953</v>
      </c>
      <c r="C3266" s="19">
        <v>41497</v>
      </c>
      <c r="D3266" s="16" t="s">
        <v>2</v>
      </c>
      <c r="E3266" s="114">
        <v>27016</v>
      </c>
      <c r="F3266" s="115">
        <v>13911</v>
      </c>
      <c r="G3266" s="113">
        <v>7326</v>
      </c>
      <c r="H3266" s="113">
        <v>3126</v>
      </c>
      <c r="I3266" s="113">
        <v>2653</v>
      </c>
      <c r="J3266" s="112">
        <v>24752</v>
      </c>
      <c r="K3266" s="112">
        <v>13667</v>
      </c>
      <c r="L3266" s="112">
        <v>5931</v>
      </c>
      <c r="M3266" s="112">
        <v>2901</v>
      </c>
      <c r="N3266" s="113">
        <v>2253</v>
      </c>
      <c r="O3266" s="112">
        <v>19377</v>
      </c>
      <c r="P3266" s="112">
        <v>11987</v>
      </c>
      <c r="Q3266" s="112">
        <v>4288</v>
      </c>
      <c r="R3266" s="112">
        <v>1873</v>
      </c>
      <c r="S3266" s="113">
        <v>1229</v>
      </c>
      <c r="T3266" s="17">
        <v>9.1467356173238423E-2</v>
      </c>
      <c r="U3266" s="17">
        <v>1.7853223092119785E-2</v>
      </c>
      <c r="V3266" s="17">
        <v>0.23520485584218509</v>
      </c>
      <c r="W3266" s="17">
        <v>7.755946225439514E-2</v>
      </c>
      <c r="X3266" s="17">
        <v>0.17754105636928541</v>
      </c>
      <c r="Y3266" s="17">
        <v>9.1467356173238423E-2</v>
      </c>
      <c r="Z3266" s="17">
        <v>7.6702786377708998E-2</v>
      </c>
      <c r="AA3266" s="17">
        <v>0.24655436447166923</v>
      </c>
      <c r="AB3266" s="17">
        <v>0.330779054916986</v>
      </c>
      <c r="AC3266" s="17">
        <v>0.40147913365029053</v>
      </c>
    </row>
    <row r="3267" spans="1:29" ht="12.75" customHeight="1" x14ac:dyDescent="0.2">
      <c r="A3267" s="19">
        <v>43318</v>
      </c>
      <c r="B3267" s="19">
        <v>42954</v>
      </c>
      <c r="C3267" s="19">
        <v>41498</v>
      </c>
      <c r="D3267" s="16" t="s">
        <v>3</v>
      </c>
      <c r="E3267" s="114">
        <v>25963</v>
      </c>
      <c r="F3267" s="115">
        <v>13223</v>
      </c>
      <c r="G3267" s="113">
        <v>6924</v>
      </c>
      <c r="H3267" s="113">
        <v>3213</v>
      </c>
      <c r="I3267" s="113">
        <v>2603</v>
      </c>
      <c r="J3267" s="112">
        <v>23449</v>
      </c>
      <c r="K3267" s="112">
        <v>13017</v>
      </c>
      <c r="L3267" s="112">
        <v>6132</v>
      </c>
      <c r="M3267" s="112">
        <v>2514</v>
      </c>
      <c r="N3267" s="113">
        <v>1786</v>
      </c>
      <c r="O3267" s="112">
        <v>21280</v>
      </c>
      <c r="P3267" s="112">
        <v>12250</v>
      </c>
      <c r="Q3267" s="112">
        <v>5149</v>
      </c>
      <c r="R3267" s="112">
        <v>2140</v>
      </c>
      <c r="S3267" s="113">
        <v>1741</v>
      </c>
      <c r="T3267" s="17">
        <v>0.1072113949422151</v>
      </c>
      <c r="U3267" s="17">
        <v>1.5825459015134102E-2</v>
      </c>
      <c r="V3267" s="17">
        <v>0.12915851272015666</v>
      </c>
      <c r="W3267" s="17">
        <v>0.27804295942720758</v>
      </c>
      <c r="X3267" s="17">
        <v>0.45744680851063824</v>
      </c>
      <c r="Y3267" s="17">
        <v>0.1072113949422151</v>
      </c>
      <c r="Z3267" s="17">
        <v>5.0111181702668262E-2</v>
      </c>
      <c r="AA3267" s="17">
        <v>0.26743547501372866</v>
      </c>
      <c r="AB3267" s="17">
        <v>0.53365155131264919</v>
      </c>
      <c r="AC3267" s="17">
        <v>0.55681818181818188</v>
      </c>
    </row>
    <row r="3268" spans="1:29" ht="12.75" customHeight="1" x14ac:dyDescent="0.2">
      <c r="A3268" s="19">
        <v>43319</v>
      </c>
      <c r="B3268" s="19">
        <v>42955</v>
      </c>
      <c r="C3268" s="19">
        <v>41499</v>
      </c>
      <c r="D3268" s="16" t="s">
        <v>4</v>
      </c>
      <c r="E3268" s="114">
        <v>25589</v>
      </c>
      <c r="F3268" s="115">
        <v>13117</v>
      </c>
      <c r="G3268" s="113">
        <v>6845</v>
      </c>
      <c r="H3268" s="113">
        <v>3188</v>
      </c>
      <c r="I3268" s="113">
        <v>2439</v>
      </c>
      <c r="J3268" s="112">
        <v>22926</v>
      </c>
      <c r="K3268" s="112">
        <v>12831</v>
      </c>
      <c r="L3268" s="112">
        <v>5594</v>
      </c>
      <c r="M3268" s="112">
        <v>2455</v>
      </c>
      <c r="N3268" s="113">
        <v>2046</v>
      </c>
      <c r="O3268" s="112">
        <v>22272</v>
      </c>
      <c r="P3268" s="112">
        <v>12944</v>
      </c>
      <c r="Q3268" s="112">
        <v>5270</v>
      </c>
      <c r="R3268" s="112">
        <v>2036</v>
      </c>
      <c r="S3268" s="113">
        <v>2022</v>
      </c>
      <c r="T3268" s="17">
        <v>0.11615632905871065</v>
      </c>
      <c r="U3268" s="17">
        <v>2.228976697061813E-2</v>
      </c>
      <c r="V3268" s="17">
        <v>0.2236324633535931</v>
      </c>
      <c r="W3268" s="17">
        <v>0.29857433808553968</v>
      </c>
      <c r="X3268" s="17">
        <v>0.1920821114369502</v>
      </c>
      <c r="Y3268" s="17">
        <v>0.11615632905871065</v>
      </c>
      <c r="Z3268" s="17">
        <v>9.5914445651265723E-2</v>
      </c>
      <c r="AA3268" s="17">
        <v>0.36408927859705065</v>
      </c>
      <c r="AB3268" s="17">
        <v>0.34401349072512644</v>
      </c>
      <c r="AC3268" s="17">
        <v>0.2598140495867769</v>
      </c>
    </row>
    <row r="3269" spans="1:29" ht="12.75" customHeight="1" x14ac:dyDescent="0.2">
      <c r="A3269" s="19">
        <v>43320</v>
      </c>
      <c r="B3269" s="19">
        <v>42956</v>
      </c>
      <c r="C3269" s="19">
        <v>41500</v>
      </c>
      <c r="D3269" s="16" t="s">
        <v>5</v>
      </c>
      <c r="E3269" s="114">
        <v>24942</v>
      </c>
      <c r="F3269" s="115">
        <v>12792</v>
      </c>
      <c r="G3269" s="113">
        <v>6652</v>
      </c>
      <c r="H3269" s="113">
        <v>2983</v>
      </c>
      <c r="I3269" s="113">
        <v>2515</v>
      </c>
      <c r="J3269" s="112">
        <v>22376</v>
      </c>
      <c r="K3269" s="112">
        <v>12260</v>
      </c>
      <c r="L3269" s="112">
        <v>5913</v>
      </c>
      <c r="M3269" s="112">
        <v>2266</v>
      </c>
      <c r="N3269" s="113">
        <v>1937</v>
      </c>
      <c r="O3269" s="112">
        <v>21951</v>
      </c>
      <c r="P3269" s="112">
        <v>12426</v>
      </c>
      <c r="Q3269" s="112">
        <v>5508</v>
      </c>
      <c r="R3269" s="112">
        <v>2238</v>
      </c>
      <c r="S3269" s="113">
        <v>1779</v>
      </c>
      <c r="T3269" s="17">
        <v>0.11467643904183045</v>
      </c>
      <c r="U3269" s="17">
        <v>4.3393148450244778E-2</v>
      </c>
      <c r="V3269" s="17">
        <v>0.12497886013867743</v>
      </c>
      <c r="W3269" s="17">
        <v>0.3164165931156222</v>
      </c>
      <c r="X3269" s="17">
        <v>0.29839958699019098</v>
      </c>
      <c r="Y3269" s="17">
        <v>0.11467643904183045</v>
      </c>
      <c r="Z3269" s="17">
        <v>6.947579633809875E-2</v>
      </c>
      <c r="AA3269" s="17">
        <v>0.35755102040816333</v>
      </c>
      <c r="AB3269" s="17">
        <v>0.29358196010407633</v>
      </c>
      <c r="AC3269" s="17">
        <v>0.46476412347117058</v>
      </c>
    </row>
    <row r="3270" spans="1:29" ht="12.75" customHeight="1" x14ac:dyDescent="0.2">
      <c r="A3270" s="19">
        <v>43321</v>
      </c>
      <c r="B3270" s="19">
        <v>42957</v>
      </c>
      <c r="C3270" s="19">
        <v>41501</v>
      </c>
      <c r="D3270" s="16" t="s">
        <v>6</v>
      </c>
      <c r="E3270" s="114">
        <v>25246</v>
      </c>
      <c r="F3270" s="115">
        <v>12679</v>
      </c>
      <c r="G3270" s="113">
        <v>6823</v>
      </c>
      <c r="H3270" s="113">
        <v>3242</v>
      </c>
      <c r="I3270" s="113">
        <v>2502</v>
      </c>
      <c r="J3270" s="112">
        <v>22026</v>
      </c>
      <c r="K3270" s="112">
        <v>12233</v>
      </c>
      <c r="L3270" s="112">
        <v>5527</v>
      </c>
      <c r="M3270" s="112">
        <v>2338</v>
      </c>
      <c r="N3270" s="113">
        <v>1928</v>
      </c>
      <c r="O3270" s="112">
        <v>20307</v>
      </c>
      <c r="P3270" s="112">
        <v>12384</v>
      </c>
      <c r="Q3270" s="112">
        <v>4533</v>
      </c>
      <c r="R3270" s="112">
        <v>2012</v>
      </c>
      <c r="S3270" s="113">
        <v>1378</v>
      </c>
      <c r="T3270" s="17">
        <v>0.14619086534096071</v>
      </c>
      <c r="U3270" s="17">
        <v>3.6458759094253335E-2</v>
      </c>
      <c r="V3270" s="17">
        <v>0.23448525420662203</v>
      </c>
      <c r="W3270" s="17">
        <v>0.38665526090675795</v>
      </c>
      <c r="X3270" s="17">
        <v>0.2977178423236515</v>
      </c>
      <c r="Y3270" s="17">
        <v>0.14619086534096071</v>
      </c>
      <c r="Z3270" s="17">
        <v>0.11219298245614029</v>
      </c>
      <c r="AA3270" s="17">
        <v>0.39558191859275915</v>
      </c>
      <c r="AB3270" s="17">
        <v>0.53649289099526065</v>
      </c>
      <c r="AC3270" s="17">
        <v>0.2270720941638058</v>
      </c>
    </row>
    <row r="3271" spans="1:29" ht="12.75" customHeight="1" x14ac:dyDescent="0.2">
      <c r="A3271" s="19">
        <v>43322</v>
      </c>
      <c r="B3271" s="19">
        <v>42958</v>
      </c>
      <c r="C3271" s="19">
        <v>41502</v>
      </c>
      <c r="D3271" s="16" t="s">
        <v>7</v>
      </c>
      <c r="E3271" s="114">
        <v>24999</v>
      </c>
      <c r="F3271" s="115">
        <v>13002</v>
      </c>
      <c r="G3271" s="113">
        <v>6874</v>
      </c>
      <c r="H3271" s="113">
        <v>2757</v>
      </c>
      <c r="I3271" s="113">
        <v>2366</v>
      </c>
      <c r="J3271" s="112">
        <v>21032</v>
      </c>
      <c r="K3271" s="112">
        <v>11738</v>
      </c>
      <c r="L3271" s="112">
        <v>5262</v>
      </c>
      <c r="M3271" s="112">
        <v>2360</v>
      </c>
      <c r="N3271" s="113">
        <v>1672</v>
      </c>
      <c r="O3271" s="112">
        <v>21726</v>
      </c>
      <c r="P3271" s="112">
        <v>12832</v>
      </c>
      <c r="Q3271" s="112">
        <v>4814</v>
      </c>
      <c r="R3271" s="112">
        <v>2194</v>
      </c>
      <c r="S3271" s="113">
        <v>1886</v>
      </c>
      <c r="T3271" s="17">
        <v>0.18861734499809812</v>
      </c>
      <c r="U3271" s="17">
        <v>0.10768444368716978</v>
      </c>
      <c r="V3271" s="17">
        <v>0.30634739642721409</v>
      </c>
      <c r="W3271" s="17">
        <v>0.16822033898305078</v>
      </c>
      <c r="X3271" s="17">
        <v>0.41507177033492826</v>
      </c>
      <c r="Y3271" s="17">
        <v>0.18861734499809812</v>
      </c>
      <c r="Z3271" s="17">
        <v>8.2327478564887979E-2</v>
      </c>
      <c r="AA3271" s="17">
        <v>0.39065344932227397</v>
      </c>
      <c r="AB3271" s="17">
        <v>0.24413357400722013</v>
      </c>
      <c r="AC3271" s="17">
        <v>0.29501915708812265</v>
      </c>
    </row>
    <row r="3272" spans="1:29" ht="12.75" customHeight="1" x14ac:dyDescent="0.2">
      <c r="A3272" s="19">
        <v>43323</v>
      </c>
      <c r="B3272" s="19">
        <v>42959</v>
      </c>
      <c r="C3272" s="19">
        <v>41503</v>
      </c>
      <c r="D3272" s="16" t="s">
        <v>1</v>
      </c>
      <c r="E3272" s="114">
        <v>24962</v>
      </c>
      <c r="F3272" s="115">
        <v>12490</v>
      </c>
      <c r="G3272" s="113">
        <v>7007</v>
      </c>
      <c r="H3272" s="113">
        <v>3029</v>
      </c>
      <c r="I3272" s="113">
        <v>2436</v>
      </c>
      <c r="J3272" s="112">
        <v>23527</v>
      </c>
      <c r="K3272" s="112">
        <v>12294</v>
      </c>
      <c r="L3272" s="112">
        <v>6361</v>
      </c>
      <c r="M3272" s="112">
        <v>2482</v>
      </c>
      <c r="N3272" s="113">
        <v>2390</v>
      </c>
      <c r="O3272" s="112">
        <v>21557</v>
      </c>
      <c r="P3272" s="112">
        <v>12027</v>
      </c>
      <c r="Q3272" s="112">
        <v>5140</v>
      </c>
      <c r="R3272" s="112">
        <v>2060</v>
      </c>
      <c r="S3272" s="113">
        <v>2330</v>
      </c>
      <c r="T3272" s="17">
        <v>6.099375185956557E-2</v>
      </c>
      <c r="U3272" s="17">
        <v>1.5942736294127124E-2</v>
      </c>
      <c r="V3272" s="17">
        <v>0.10155635906304039</v>
      </c>
      <c r="W3272" s="17">
        <v>0.22038678485092666</v>
      </c>
      <c r="X3272" s="17">
        <v>1.9246861924686165E-2</v>
      </c>
      <c r="Y3272" s="17">
        <v>6.099375185956557E-2</v>
      </c>
      <c r="Z3272" s="17">
        <v>5.1169836727823492E-2</v>
      </c>
      <c r="AA3272" s="17">
        <v>0.13694629239006972</v>
      </c>
      <c r="AB3272" s="17">
        <v>0.25945945945945947</v>
      </c>
      <c r="AC3272" s="17">
        <v>5.7291666666666741E-2</v>
      </c>
    </row>
    <row r="3273" spans="1:29" ht="12.75" customHeight="1" x14ac:dyDescent="0.2">
      <c r="A3273" s="19">
        <v>43324</v>
      </c>
      <c r="B3273" s="19">
        <v>42960</v>
      </c>
      <c r="C3273" s="19">
        <v>41504</v>
      </c>
      <c r="D3273" s="16" t="s">
        <v>2</v>
      </c>
      <c r="E3273" s="114">
        <v>24670</v>
      </c>
      <c r="F3273" s="115">
        <v>13613</v>
      </c>
      <c r="G3273" s="113">
        <v>6506</v>
      </c>
      <c r="H3273" s="113">
        <v>2360</v>
      </c>
      <c r="I3273" s="113">
        <v>2191</v>
      </c>
      <c r="J3273" s="112">
        <v>22842</v>
      </c>
      <c r="K3273" s="112">
        <v>12972</v>
      </c>
      <c r="L3273" s="112">
        <v>5582</v>
      </c>
      <c r="M3273" s="112">
        <v>2364</v>
      </c>
      <c r="N3273" s="113">
        <v>1924</v>
      </c>
      <c r="O3273" s="112">
        <v>21216</v>
      </c>
      <c r="P3273" s="112">
        <v>13016</v>
      </c>
      <c r="Q3273" s="112">
        <v>4511</v>
      </c>
      <c r="R3273" s="112">
        <v>1965</v>
      </c>
      <c r="S3273" s="113">
        <v>1724</v>
      </c>
      <c r="T3273" s="17">
        <v>8.0028018562297465E-2</v>
      </c>
      <c r="U3273" s="17">
        <v>4.941412272587109E-2</v>
      </c>
      <c r="V3273" s="17">
        <v>0.16553206735936943</v>
      </c>
      <c r="W3273" s="17">
        <v>-1.6920473773265332E-3</v>
      </c>
      <c r="X3273" s="17">
        <v>0.13877338877338885</v>
      </c>
      <c r="Y3273" s="17">
        <v>8.0028018562297465E-2</v>
      </c>
      <c r="Z3273" s="17">
        <v>8.9040000000000008E-2</v>
      </c>
      <c r="AA3273" s="17">
        <v>0.25525757283426587</v>
      </c>
      <c r="AB3273" s="17">
        <v>4.1023378914865516E-2</v>
      </c>
      <c r="AC3273" s="17">
        <v>5.0839328537170214E-2</v>
      </c>
    </row>
    <row r="3274" spans="1:29" ht="12.75" customHeight="1" x14ac:dyDescent="0.2">
      <c r="A3274" s="19">
        <v>43325</v>
      </c>
      <c r="B3274" s="19">
        <v>42961</v>
      </c>
      <c r="C3274" s="19">
        <v>41505</v>
      </c>
      <c r="D3274" s="16" t="s">
        <v>3</v>
      </c>
      <c r="E3274" s="114">
        <v>26140</v>
      </c>
      <c r="F3274" s="115">
        <v>13148</v>
      </c>
      <c r="G3274" s="113">
        <v>7092</v>
      </c>
      <c r="H3274" s="113">
        <v>3254</v>
      </c>
      <c r="I3274" s="113">
        <v>2646</v>
      </c>
      <c r="J3274" s="112">
        <v>21348</v>
      </c>
      <c r="K3274" s="112">
        <v>12213</v>
      </c>
      <c r="L3274" s="112">
        <v>5132</v>
      </c>
      <c r="M3274" s="112">
        <v>2378</v>
      </c>
      <c r="N3274" s="113">
        <v>1625</v>
      </c>
      <c r="O3274" s="112">
        <v>21233</v>
      </c>
      <c r="P3274" s="112">
        <v>12818</v>
      </c>
      <c r="Q3274" s="112">
        <v>4833</v>
      </c>
      <c r="R3274" s="112">
        <v>1896</v>
      </c>
      <c r="S3274" s="113">
        <v>1686</v>
      </c>
      <c r="T3274" s="17">
        <v>0.22447067640996821</v>
      </c>
      <c r="U3274" s="17">
        <v>7.6557766314582887E-2</v>
      </c>
      <c r="V3274" s="17">
        <v>0.38191738113795792</v>
      </c>
      <c r="W3274" s="17">
        <v>0.36837678721614808</v>
      </c>
      <c r="X3274" s="17">
        <v>0.62830769230769223</v>
      </c>
      <c r="Y3274" s="17">
        <v>0.22447067640996821</v>
      </c>
      <c r="Z3274" s="17">
        <v>2.2077114427860645E-2</v>
      </c>
      <c r="AA3274" s="17">
        <v>0.3531768746422439</v>
      </c>
      <c r="AB3274" s="17">
        <v>0.35979941496030077</v>
      </c>
      <c r="AC3274" s="17">
        <v>0.4708171206225682</v>
      </c>
    </row>
    <row r="3275" spans="1:29" ht="12.75" customHeight="1" x14ac:dyDescent="0.2">
      <c r="A3275" s="19">
        <v>43326</v>
      </c>
      <c r="B3275" s="19">
        <v>42962</v>
      </c>
      <c r="C3275" s="19">
        <v>41506</v>
      </c>
      <c r="D3275" s="16" t="s">
        <v>4</v>
      </c>
      <c r="E3275" s="114">
        <v>23480</v>
      </c>
      <c r="F3275" s="115">
        <v>12425</v>
      </c>
      <c r="G3275" s="113">
        <v>5918</v>
      </c>
      <c r="H3275" s="113">
        <v>2749</v>
      </c>
      <c r="I3275" s="113">
        <v>2388</v>
      </c>
      <c r="J3275" s="112">
        <v>21873</v>
      </c>
      <c r="K3275" s="112">
        <v>12608</v>
      </c>
      <c r="L3275" s="112">
        <v>4913</v>
      </c>
      <c r="M3275" s="112">
        <v>2219</v>
      </c>
      <c r="N3275" s="113">
        <v>2133</v>
      </c>
      <c r="O3275" s="112">
        <v>17489</v>
      </c>
      <c r="P3275" s="112">
        <v>11144</v>
      </c>
      <c r="Q3275" s="112">
        <v>3537</v>
      </c>
      <c r="R3275" s="112">
        <v>1382</v>
      </c>
      <c r="S3275" s="113">
        <v>1426</v>
      </c>
      <c r="T3275" s="17">
        <v>7.3469574361084478E-2</v>
      </c>
      <c r="U3275" s="17">
        <v>-1.4514593908629414E-2</v>
      </c>
      <c r="V3275" s="17">
        <v>0.20455933238347246</v>
      </c>
      <c r="W3275" s="17">
        <v>0.23884632717440279</v>
      </c>
      <c r="X3275" s="17">
        <v>0.1195499296765119</v>
      </c>
      <c r="Y3275" s="17">
        <v>7.3469574361084478E-2</v>
      </c>
      <c r="Z3275" s="17">
        <v>3.6107404936624343E-2</v>
      </c>
      <c r="AA3275" s="17">
        <v>0.1812375249500997</v>
      </c>
      <c r="AB3275" s="17">
        <v>0.31092036242250831</v>
      </c>
      <c r="AC3275" s="17">
        <v>0.28456159225389999</v>
      </c>
    </row>
    <row r="3276" spans="1:29" ht="12.75" customHeight="1" x14ac:dyDescent="0.2">
      <c r="A3276" s="19">
        <v>43327</v>
      </c>
      <c r="B3276" s="19">
        <v>42963</v>
      </c>
      <c r="C3276" s="19">
        <v>41507</v>
      </c>
      <c r="D3276" s="16" t="s">
        <v>5</v>
      </c>
      <c r="E3276" s="114">
        <v>23108</v>
      </c>
      <c r="F3276" s="115">
        <v>12622</v>
      </c>
      <c r="G3276" s="113">
        <v>5730</v>
      </c>
      <c r="H3276" s="113">
        <v>2486</v>
      </c>
      <c r="I3276" s="113">
        <v>2270</v>
      </c>
      <c r="J3276" s="112">
        <v>22207</v>
      </c>
      <c r="K3276" s="112">
        <v>12999</v>
      </c>
      <c r="L3276" s="112">
        <v>5245</v>
      </c>
      <c r="M3276" s="112">
        <v>1895</v>
      </c>
      <c r="N3276" s="113">
        <v>2068</v>
      </c>
      <c r="O3276" s="112">
        <v>18319</v>
      </c>
      <c r="P3276" s="112">
        <v>11482</v>
      </c>
      <c r="Q3276" s="112">
        <v>3648</v>
      </c>
      <c r="R3276" s="112">
        <v>1810</v>
      </c>
      <c r="S3276" s="113">
        <v>1379</v>
      </c>
      <c r="T3276" s="17">
        <v>4.0572792362768562E-2</v>
      </c>
      <c r="U3276" s="17">
        <v>-2.9002230940841645E-2</v>
      </c>
      <c r="V3276" s="17">
        <v>9.2469018112488088E-2</v>
      </c>
      <c r="W3276" s="17">
        <v>0.31187335092348278</v>
      </c>
      <c r="X3276" s="17">
        <v>9.7678916827852902E-2</v>
      </c>
      <c r="Y3276" s="17">
        <v>4.0572792362768562E-2</v>
      </c>
      <c r="Z3276" s="17">
        <v>5.2798398531987756E-2</v>
      </c>
      <c r="AA3276" s="17">
        <v>0.12419070041200708</v>
      </c>
      <c r="AB3276" s="17">
        <v>0.20096618357487928</v>
      </c>
      <c r="AC3276" s="17">
        <v>0.28393665158371051</v>
      </c>
    </row>
    <row r="3277" spans="1:29" ht="12.75" customHeight="1" x14ac:dyDescent="0.2">
      <c r="A3277" s="19">
        <v>43328</v>
      </c>
      <c r="B3277" s="19">
        <v>42964</v>
      </c>
      <c r="C3277" s="19">
        <v>41508</v>
      </c>
      <c r="D3277" s="16" t="s">
        <v>6</v>
      </c>
      <c r="E3277" s="114">
        <v>25215</v>
      </c>
      <c r="F3277" s="115">
        <v>13577</v>
      </c>
      <c r="G3277" s="113">
        <v>6413</v>
      </c>
      <c r="H3277" s="113">
        <v>2866</v>
      </c>
      <c r="I3277" s="113">
        <v>2359</v>
      </c>
      <c r="J3277" s="112">
        <v>21882</v>
      </c>
      <c r="K3277" s="112">
        <v>12579</v>
      </c>
      <c r="L3277" s="112">
        <v>5034</v>
      </c>
      <c r="M3277" s="112">
        <v>2108</v>
      </c>
      <c r="N3277" s="113">
        <v>2161</v>
      </c>
      <c r="O3277" s="112">
        <v>18389</v>
      </c>
      <c r="P3277" s="112">
        <v>11291</v>
      </c>
      <c r="Q3277" s="112">
        <v>3984</v>
      </c>
      <c r="R3277" s="112">
        <v>1593</v>
      </c>
      <c r="S3277" s="113">
        <v>1521</v>
      </c>
      <c r="T3277" s="17">
        <v>0.15231697285440093</v>
      </c>
      <c r="U3277" s="17">
        <v>7.933858017330464E-2</v>
      </c>
      <c r="V3277" s="17">
        <v>0.27393722685736988</v>
      </c>
      <c r="W3277" s="17">
        <v>0.35958254269449719</v>
      </c>
      <c r="X3277" s="17">
        <v>9.1624248033317812E-2</v>
      </c>
      <c r="Y3277" s="17">
        <v>0.15231697285440093</v>
      </c>
      <c r="Z3277" s="17">
        <v>0.20953229398663686</v>
      </c>
      <c r="AA3277" s="17">
        <v>0.31387010858430653</v>
      </c>
      <c r="AB3277" s="17">
        <v>-5.7856673241288625E-2</v>
      </c>
      <c r="AC3277" s="17">
        <v>0.26149732620320854</v>
      </c>
    </row>
    <row r="3278" spans="1:29" ht="12.75" customHeight="1" x14ac:dyDescent="0.2">
      <c r="A3278" s="19">
        <v>43329</v>
      </c>
      <c r="B3278" s="19">
        <v>42965</v>
      </c>
      <c r="C3278" s="19">
        <v>41509</v>
      </c>
      <c r="D3278" s="16" t="s">
        <v>7</v>
      </c>
      <c r="E3278" s="114">
        <v>23345</v>
      </c>
      <c r="F3278" s="115">
        <v>12835</v>
      </c>
      <c r="G3278" s="113">
        <v>5775</v>
      </c>
      <c r="H3278" s="113">
        <v>2319</v>
      </c>
      <c r="I3278" s="113">
        <v>2416</v>
      </c>
      <c r="J3278" s="112">
        <v>21164</v>
      </c>
      <c r="K3278" s="112">
        <v>12176</v>
      </c>
      <c r="L3278" s="112">
        <v>4984</v>
      </c>
      <c r="M3278" s="112">
        <v>2005</v>
      </c>
      <c r="N3278" s="113">
        <v>1999</v>
      </c>
      <c r="O3278" s="112">
        <v>18528</v>
      </c>
      <c r="P3278" s="112">
        <v>11346</v>
      </c>
      <c r="Q3278" s="112">
        <v>3936</v>
      </c>
      <c r="R3278" s="112">
        <v>1652</v>
      </c>
      <c r="S3278" s="113">
        <v>1594</v>
      </c>
      <c r="T3278" s="17">
        <v>0.10305235305235305</v>
      </c>
      <c r="U3278" s="17">
        <v>5.4122864651773961E-2</v>
      </c>
      <c r="V3278" s="17">
        <v>0.15870786516853941</v>
      </c>
      <c r="W3278" s="17">
        <v>0.15660847880299245</v>
      </c>
      <c r="X3278" s="17">
        <v>0.2086043021510755</v>
      </c>
      <c r="Y3278" s="17">
        <v>0.10305235305235305</v>
      </c>
      <c r="Z3278" s="17">
        <v>0.13393409311776661</v>
      </c>
      <c r="AA3278" s="17">
        <v>0.12660944206008584</v>
      </c>
      <c r="AB3278" s="17">
        <v>9.6972563859980987E-2</v>
      </c>
      <c r="AC3278" s="17">
        <v>0.78830495928941535</v>
      </c>
    </row>
    <row r="3279" spans="1:29" ht="12.75" customHeight="1" x14ac:dyDescent="0.2">
      <c r="A3279" s="19">
        <v>43330</v>
      </c>
      <c r="B3279" s="19">
        <v>42966</v>
      </c>
      <c r="C3279" s="19">
        <v>41510</v>
      </c>
      <c r="D3279" s="16" t="s">
        <v>1</v>
      </c>
      <c r="E3279" s="114">
        <v>25183</v>
      </c>
      <c r="F3279" s="115">
        <v>12662</v>
      </c>
      <c r="G3279" s="113">
        <v>7134</v>
      </c>
      <c r="H3279" s="113">
        <v>2820</v>
      </c>
      <c r="I3279" s="113">
        <v>2567</v>
      </c>
      <c r="J3279" s="112">
        <v>23264</v>
      </c>
      <c r="K3279" s="112">
        <v>12041</v>
      </c>
      <c r="L3279" s="112">
        <v>6331</v>
      </c>
      <c r="M3279" s="112">
        <v>2457</v>
      </c>
      <c r="N3279" s="113">
        <v>2435</v>
      </c>
      <c r="O3279" s="112">
        <v>19570</v>
      </c>
      <c r="P3279" s="112">
        <v>11169</v>
      </c>
      <c r="Q3279" s="112">
        <v>4830</v>
      </c>
      <c r="R3279" s="112">
        <v>1821</v>
      </c>
      <c r="S3279" s="113">
        <v>1750</v>
      </c>
      <c r="T3279" s="17">
        <v>8.2487964236588773E-2</v>
      </c>
      <c r="U3279" s="17">
        <v>5.1573789552362692E-2</v>
      </c>
      <c r="V3279" s="17">
        <v>0.12683620281156216</v>
      </c>
      <c r="W3279" s="17">
        <v>0.14774114774114766</v>
      </c>
      <c r="X3279" s="17">
        <v>5.4209445585215565E-2</v>
      </c>
      <c r="Y3279" s="17">
        <v>8.2487964236588773E-2</v>
      </c>
      <c r="Z3279" s="17">
        <v>0.11431840183050257</v>
      </c>
      <c r="AA3279" s="17">
        <v>0.25267778753292358</v>
      </c>
      <c r="AB3279" s="17">
        <v>0.3049514113836187</v>
      </c>
      <c r="AC3279" s="17">
        <v>0.10503659061558324</v>
      </c>
    </row>
    <row r="3280" spans="1:29" ht="12.75" customHeight="1" x14ac:dyDescent="0.2">
      <c r="A3280" s="19">
        <v>43331</v>
      </c>
      <c r="B3280" s="19">
        <v>42967</v>
      </c>
      <c r="C3280" s="19">
        <v>41511</v>
      </c>
      <c r="D3280" s="16" t="s">
        <v>2</v>
      </c>
      <c r="E3280" s="114">
        <v>22996</v>
      </c>
      <c r="F3280" s="115">
        <v>13305</v>
      </c>
      <c r="G3280" s="113">
        <v>5556</v>
      </c>
      <c r="H3280" s="113">
        <v>1932</v>
      </c>
      <c r="I3280" s="113">
        <v>2203</v>
      </c>
      <c r="J3280" s="112">
        <v>22004</v>
      </c>
      <c r="K3280" s="112">
        <v>12771</v>
      </c>
      <c r="L3280" s="112">
        <v>5233</v>
      </c>
      <c r="M3280" s="112">
        <v>2280</v>
      </c>
      <c r="N3280" s="113">
        <v>1720</v>
      </c>
      <c r="O3280" s="112">
        <v>18740</v>
      </c>
      <c r="P3280" s="112">
        <v>11753</v>
      </c>
      <c r="Q3280" s="112">
        <v>4030</v>
      </c>
      <c r="R3280" s="112">
        <v>1564</v>
      </c>
      <c r="S3280" s="113">
        <v>1393</v>
      </c>
      <c r="T3280" s="17">
        <v>4.5082712234139288E-2</v>
      </c>
      <c r="U3280" s="17">
        <v>4.181348367394877E-2</v>
      </c>
      <c r="V3280" s="17">
        <v>6.1723676667303717E-2</v>
      </c>
      <c r="W3280" s="17">
        <v>-0.15263157894736845</v>
      </c>
      <c r="X3280" s="17">
        <v>0.28081395348837201</v>
      </c>
      <c r="Y3280" s="17">
        <v>4.5082712234139288E-2</v>
      </c>
      <c r="Z3280" s="17">
        <v>9.2185191265802047E-2</v>
      </c>
      <c r="AA3280" s="17">
        <v>4.1034288926363072E-2</v>
      </c>
      <c r="AB3280" s="17">
        <v>0.12130005803830524</v>
      </c>
      <c r="AC3280" s="17">
        <v>0.24533634821933292</v>
      </c>
    </row>
    <row r="3281" spans="1:29" ht="12.75" customHeight="1" x14ac:dyDescent="0.2">
      <c r="A3281" s="19">
        <v>43332</v>
      </c>
      <c r="B3281" s="19">
        <v>42968</v>
      </c>
      <c r="C3281" s="19">
        <v>41512</v>
      </c>
      <c r="D3281" s="16" t="s">
        <v>3</v>
      </c>
      <c r="E3281" s="114">
        <v>22582</v>
      </c>
      <c r="F3281" s="115">
        <v>12568</v>
      </c>
      <c r="G3281" s="113">
        <v>5736</v>
      </c>
      <c r="H3281" s="113">
        <v>2288</v>
      </c>
      <c r="I3281" s="113">
        <v>1990</v>
      </c>
      <c r="J3281" s="112">
        <v>20809</v>
      </c>
      <c r="K3281" s="112">
        <v>12306</v>
      </c>
      <c r="L3281" s="112">
        <v>4940</v>
      </c>
      <c r="M3281" s="112">
        <v>2000</v>
      </c>
      <c r="N3281" s="113">
        <v>1563</v>
      </c>
      <c r="O3281" s="112">
        <v>16493</v>
      </c>
      <c r="P3281" s="112">
        <v>10632</v>
      </c>
      <c r="Q3281" s="112">
        <v>3436</v>
      </c>
      <c r="R3281" s="112">
        <v>1070</v>
      </c>
      <c r="S3281" s="113">
        <v>1355</v>
      </c>
      <c r="T3281" s="17">
        <v>8.520351770868384E-2</v>
      </c>
      <c r="U3281" s="17">
        <v>2.1290427433772185E-2</v>
      </c>
      <c r="V3281" s="17">
        <v>0.16113360323886639</v>
      </c>
      <c r="W3281" s="17">
        <v>0.14399999999999991</v>
      </c>
      <c r="X3281" s="17">
        <v>0.27319257837492006</v>
      </c>
      <c r="Y3281" s="17">
        <v>8.520351770868384E-2</v>
      </c>
      <c r="Z3281" s="17">
        <v>2.1871696885925607E-2</v>
      </c>
      <c r="AA3281" s="17">
        <v>0.15342851397546742</v>
      </c>
      <c r="AB3281" s="17">
        <v>0.13774241670810539</v>
      </c>
      <c r="AC3281" s="17">
        <v>7.5094543490005439E-2</v>
      </c>
    </row>
    <row r="3282" spans="1:29" ht="12.75" customHeight="1" x14ac:dyDescent="0.2">
      <c r="A3282" s="19">
        <v>43333</v>
      </c>
      <c r="B3282" s="19">
        <v>42969</v>
      </c>
      <c r="C3282" s="19">
        <v>41513</v>
      </c>
      <c r="D3282" s="16" t="s">
        <v>4</v>
      </c>
      <c r="E3282" s="114">
        <v>17937</v>
      </c>
      <c r="F3282" s="115">
        <v>10406</v>
      </c>
      <c r="G3282" s="113">
        <v>4702</v>
      </c>
      <c r="H3282" s="113">
        <v>1530</v>
      </c>
      <c r="I3282" s="113">
        <v>1299</v>
      </c>
      <c r="J3282" s="112">
        <v>18909</v>
      </c>
      <c r="K3282" s="112">
        <v>11442</v>
      </c>
      <c r="L3282" s="112">
        <v>4435</v>
      </c>
      <c r="M3282" s="112">
        <v>1705</v>
      </c>
      <c r="N3282" s="113">
        <v>1327</v>
      </c>
      <c r="O3282" s="112">
        <v>14499</v>
      </c>
      <c r="P3282" s="112">
        <v>9292</v>
      </c>
      <c r="Q3282" s="112">
        <v>2896</v>
      </c>
      <c r="R3282" s="112">
        <v>1278</v>
      </c>
      <c r="S3282" s="113">
        <v>1033</v>
      </c>
      <c r="T3282" s="17">
        <v>-5.1404093288910047E-2</v>
      </c>
      <c r="U3282" s="17">
        <v>-9.0543611256773238E-2</v>
      </c>
      <c r="V3282" s="17">
        <v>6.0202931228861223E-2</v>
      </c>
      <c r="W3282" s="17">
        <v>-0.1026392961876833</v>
      </c>
      <c r="X3282" s="17">
        <v>-2.1100226073850759E-2</v>
      </c>
      <c r="Y3282" s="17">
        <v>-5.1404093288910047E-2</v>
      </c>
      <c r="Z3282" s="17">
        <v>-1.3368730444676236E-2</v>
      </c>
      <c r="AA3282" s="17">
        <v>5.9725039441063776E-2</v>
      </c>
      <c r="AB3282" s="17">
        <v>-3.7130270610446825E-2</v>
      </c>
      <c r="AC3282" s="17">
        <v>-0.14087301587301593</v>
      </c>
    </row>
    <row r="3283" spans="1:29" ht="12.75" customHeight="1" x14ac:dyDescent="0.2">
      <c r="A3283" s="19">
        <v>43334</v>
      </c>
      <c r="B3283" s="19">
        <v>42970</v>
      </c>
      <c r="C3283" s="19">
        <v>41514</v>
      </c>
      <c r="D3283" s="16" t="s">
        <v>5</v>
      </c>
      <c r="E3283" s="114">
        <v>14873</v>
      </c>
      <c r="F3283" s="115">
        <v>9634</v>
      </c>
      <c r="G3283" s="113">
        <v>2714</v>
      </c>
      <c r="H3283" s="113">
        <v>1205</v>
      </c>
      <c r="I3283" s="113">
        <v>1320</v>
      </c>
      <c r="J3283" s="112">
        <v>18558</v>
      </c>
      <c r="K3283" s="112">
        <v>11424</v>
      </c>
      <c r="L3283" s="112">
        <v>4304</v>
      </c>
      <c r="M3283" s="112">
        <v>1658</v>
      </c>
      <c r="N3283" s="113">
        <v>1172</v>
      </c>
      <c r="O3283" s="112">
        <v>16385</v>
      </c>
      <c r="P3283" s="112">
        <v>10236</v>
      </c>
      <c r="Q3283" s="112">
        <v>3736</v>
      </c>
      <c r="R3283" s="112">
        <v>1297</v>
      </c>
      <c r="S3283" s="113">
        <v>1116</v>
      </c>
      <c r="T3283" s="17">
        <v>-0.19856665588964328</v>
      </c>
      <c r="U3283" s="17">
        <v>-0.15668767507002801</v>
      </c>
      <c r="V3283" s="17">
        <v>-0.36942379182156138</v>
      </c>
      <c r="W3283" s="17">
        <v>-0.27322074788902295</v>
      </c>
      <c r="X3283" s="17">
        <v>0.12627986348122877</v>
      </c>
      <c r="Y3283" s="17">
        <v>-0.19856665588964328</v>
      </c>
      <c r="Z3283" s="17">
        <v>-4.1964996022275214E-2</v>
      </c>
      <c r="AA3283" s="17">
        <v>-0.39795918367346939</v>
      </c>
      <c r="AB3283" s="17">
        <v>-0.16608996539792387</v>
      </c>
      <c r="AC3283" s="17">
        <v>-0.11587407903549896</v>
      </c>
    </row>
    <row r="3284" spans="1:29" ht="12.75" customHeight="1" x14ac:dyDescent="0.2">
      <c r="A3284" s="19">
        <v>43335</v>
      </c>
      <c r="B3284" s="19">
        <v>42971</v>
      </c>
      <c r="C3284" s="19">
        <v>41515</v>
      </c>
      <c r="D3284" s="16" t="s">
        <v>6</v>
      </c>
      <c r="E3284" s="114">
        <v>10110</v>
      </c>
      <c r="F3284" s="115">
        <v>6988</v>
      </c>
      <c r="G3284" s="113">
        <v>1506</v>
      </c>
      <c r="H3284" s="113">
        <v>906</v>
      </c>
      <c r="I3284" s="113">
        <v>710</v>
      </c>
      <c r="J3284" s="112">
        <v>19507</v>
      </c>
      <c r="K3284" s="112">
        <v>11576</v>
      </c>
      <c r="L3284" s="112">
        <v>4508</v>
      </c>
      <c r="M3284" s="112">
        <v>1792</v>
      </c>
      <c r="N3284" s="113">
        <v>1631</v>
      </c>
      <c r="O3284" s="112">
        <v>17918</v>
      </c>
      <c r="P3284" s="112">
        <v>11192</v>
      </c>
      <c r="Q3284" s="112">
        <v>3758</v>
      </c>
      <c r="R3284" s="112">
        <v>1501</v>
      </c>
      <c r="S3284" s="113">
        <v>1467</v>
      </c>
      <c r="T3284" s="17">
        <v>-0.48172450915056131</v>
      </c>
      <c r="U3284" s="17">
        <v>-0.39633724948168625</v>
      </c>
      <c r="V3284" s="17">
        <v>-0.66592724046140195</v>
      </c>
      <c r="W3284" s="17">
        <v>-0.4944196428571429</v>
      </c>
      <c r="X3284" s="17">
        <v>-0.56468424279583074</v>
      </c>
      <c r="Y3284" s="17">
        <v>-0.48172450915056131</v>
      </c>
      <c r="Z3284" s="17">
        <v>-0.29627391742195364</v>
      </c>
      <c r="AA3284" s="17">
        <v>-0.66111611161116113</v>
      </c>
      <c r="AB3284" s="17">
        <v>-0.46231454005934713</v>
      </c>
      <c r="AC3284" s="17">
        <v>-0.54891994917407883</v>
      </c>
    </row>
    <row r="3285" spans="1:29" ht="12.75" customHeight="1" x14ac:dyDescent="0.2">
      <c r="A3285" s="19">
        <v>43336</v>
      </c>
      <c r="B3285" s="19">
        <v>42972</v>
      </c>
      <c r="C3285" s="19">
        <v>41516</v>
      </c>
      <c r="D3285" s="16" t="s">
        <v>7</v>
      </c>
      <c r="E3285" s="114">
        <v>6130</v>
      </c>
      <c r="F3285" s="115">
        <v>4312</v>
      </c>
      <c r="G3285" s="113">
        <v>332</v>
      </c>
      <c r="H3285" s="113">
        <v>1059</v>
      </c>
      <c r="I3285" s="113">
        <v>427</v>
      </c>
      <c r="J3285" s="112">
        <v>18491</v>
      </c>
      <c r="K3285" s="112">
        <v>10974</v>
      </c>
      <c r="L3285" s="112">
        <v>4248</v>
      </c>
      <c r="M3285" s="112">
        <v>1805</v>
      </c>
      <c r="N3285" s="113">
        <v>1464</v>
      </c>
      <c r="O3285" s="112">
        <v>17694</v>
      </c>
      <c r="P3285" s="112">
        <v>11257</v>
      </c>
      <c r="Q3285" s="112">
        <v>3800</v>
      </c>
      <c r="R3285" s="112">
        <v>1543</v>
      </c>
      <c r="S3285" s="113">
        <v>1094</v>
      </c>
      <c r="T3285" s="17">
        <v>-0.66848737223514143</v>
      </c>
      <c r="U3285" s="17">
        <v>-0.60707125934025874</v>
      </c>
      <c r="V3285" s="17">
        <v>-0.92184557438794723</v>
      </c>
      <c r="W3285" s="17">
        <v>-0.41329639889196679</v>
      </c>
      <c r="X3285" s="17">
        <v>-0.70833333333333326</v>
      </c>
      <c r="Y3285" s="17">
        <v>-0.66848737223514143</v>
      </c>
      <c r="Z3285" s="17">
        <v>-0.5803406326034064</v>
      </c>
      <c r="AA3285" s="17">
        <v>-0.90576213454442234</v>
      </c>
      <c r="AB3285" s="17">
        <v>-0.25736325385694248</v>
      </c>
      <c r="AC3285" s="17">
        <v>-0.7401095556908095</v>
      </c>
    </row>
    <row r="3286" spans="1:29" ht="12.75" customHeight="1" x14ac:dyDescent="0.2">
      <c r="A3286" s="19">
        <v>43337</v>
      </c>
      <c r="B3286" s="19">
        <v>42973</v>
      </c>
      <c r="C3286" s="19">
        <v>41517</v>
      </c>
      <c r="D3286" s="16" t="s">
        <v>1</v>
      </c>
      <c r="E3286" s="114">
        <v>15782</v>
      </c>
      <c r="F3286" s="115">
        <v>8679</v>
      </c>
      <c r="G3286" s="113">
        <v>4210</v>
      </c>
      <c r="H3286" s="113">
        <v>1844</v>
      </c>
      <c r="I3286" s="113">
        <v>1049</v>
      </c>
      <c r="J3286" s="112">
        <v>20527</v>
      </c>
      <c r="K3286" s="112">
        <v>10715</v>
      </c>
      <c r="L3286" s="112">
        <v>5942</v>
      </c>
      <c r="M3286" s="112">
        <v>1751</v>
      </c>
      <c r="N3286" s="113">
        <v>2119</v>
      </c>
      <c r="O3286" s="112">
        <v>18472</v>
      </c>
      <c r="P3286" s="112">
        <v>10329</v>
      </c>
      <c r="Q3286" s="112">
        <v>4914</v>
      </c>
      <c r="R3286" s="112">
        <v>1602</v>
      </c>
      <c r="S3286" s="113">
        <v>1627</v>
      </c>
      <c r="T3286" s="17">
        <v>-0.23115896136795444</v>
      </c>
      <c r="U3286" s="17">
        <v>-0.19001399906672889</v>
      </c>
      <c r="V3286" s="17">
        <v>-0.29148434870413997</v>
      </c>
      <c r="W3286" s="17">
        <v>5.3112507138777909E-2</v>
      </c>
      <c r="X3286" s="17">
        <v>-0.50495516753185465</v>
      </c>
      <c r="Y3286" s="17">
        <v>-0.23115896136795444</v>
      </c>
      <c r="Z3286" s="17">
        <v>-0.11610143599144518</v>
      </c>
      <c r="AA3286" s="17">
        <v>-0.2025004735745406</v>
      </c>
      <c r="AB3286" s="17">
        <v>6.9605568445475718E-2</v>
      </c>
      <c r="AC3286" s="17">
        <v>-0.47259929612870788</v>
      </c>
    </row>
    <row r="3287" spans="1:29" ht="12.75" customHeight="1" x14ac:dyDescent="0.2">
      <c r="A3287" s="19">
        <v>43338</v>
      </c>
      <c r="B3287" s="19">
        <v>42974</v>
      </c>
      <c r="C3287" s="19">
        <v>41518</v>
      </c>
      <c r="D3287" s="16" t="s">
        <v>2</v>
      </c>
      <c r="E3287" s="114">
        <v>19490</v>
      </c>
      <c r="F3287" s="115">
        <v>11222</v>
      </c>
      <c r="G3287" s="113">
        <v>4975</v>
      </c>
      <c r="H3287" s="113">
        <v>1507</v>
      </c>
      <c r="I3287" s="113">
        <v>1786</v>
      </c>
      <c r="J3287" s="112">
        <v>19239</v>
      </c>
      <c r="K3287" s="112">
        <v>11328</v>
      </c>
      <c r="L3287" s="112">
        <v>4823</v>
      </c>
      <c r="M3287" s="112">
        <v>1651</v>
      </c>
      <c r="N3287" s="113">
        <v>1437</v>
      </c>
      <c r="O3287" s="112">
        <v>15464</v>
      </c>
      <c r="P3287" s="112">
        <v>9826</v>
      </c>
      <c r="Q3287" s="112">
        <v>3360</v>
      </c>
      <c r="R3287" s="112">
        <v>1315</v>
      </c>
      <c r="S3287" s="113">
        <v>963</v>
      </c>
      <c r="T3287" s="17">
        <v>1.3046416133894789E-2</v>
      </c>
      <c r="U3287" s="17">
        <v>-9.3573446327683829E-3</v>
      </c>
      <c r="V3287" s="17">
        <v>3.1515654157163508E-2</v>
      </c>
      <c r="W3287" s="17">
        <v>-8.7219866747425767E-2</v>
      </c>
      <c r="X3287" s="17">
        <v>0.24286708420320102</v>
      </c>
      <c r="Y3287" s="17">
        <v>1.3046416133894789E-2</v>
      </c>
      <c r="Z3287" s="17">
        <v>0.14102694458566334</v>
      </c>
      <c r="AA3287" s="17">
        <v>0.22115856651939136</v>
      </c>
      <c r="AB3287" s="17">
        <v>9.2028985507246475E-2</v>
      </c>
      <c r="AC3287" s="17">
        <v>0.28674351585014413</v>
      </c>
    </row>
    <row r="3288" spans="1:29" ht="12.75" customHeight="1" x14ac:dyDescent="0.2">
      <c r="A3288" s="19">
        <v>43339</v>
      </c>
      <c r="B3288" s="19">
        <v>42975</v>
      </c>
      <c r="C3288" s="19">
        <v>41519</v>
      </c>
      <c r="D3288" s="16" t="s">
        <v>3</v>
      </c>
      <c r="E3288" s="114">
        <v>19363</v>
      </c>
      <c r="F3288" s="115">
        <v>11156</v>
      </c>
      <c r="G3288" s="113">
        <v>4637</v>
      </c>
      <c r="H3288" s="113">
        <v>1716</v>
      </c>
      <c r="I3288" s="113">
        <v>1854</v>
      </c>
      <c r="J3288" s="112">
        <v>16378</v>
      </c>
      <c r="K3288" s="112">
        <v>9929</v>
      </c>
      <c r="L3288" s="112">
        <v>3732</v>
      </c>
      <c r="M3288" s="112">
        <v>1678</v>
      </c>
      <c r="N3288" s="113">
        <v>1039</v>
      </c>
      <c r="O3288" s="112">
        <v>16745</v>
      </c>
      <c r="P3288" s="112">
        <v>10547</v>
      </c>
      <c r="Q3288" s="112">
        <v>3921</v>
      </c>
      <c r="R3288" s="112">
        <v>1065</v>
      </c>
      <c r="S3288" s="113">
        <v>1212</v>
      </c>
      <c r="T3288" s="17">
        <v>0.18225668579802168</v>
      </c>
      <c r="U3288" s="17">
        <v>0.12357739953671065</v>
      </c>
      <c r="V3288" s="17">
        <v>0.242497320471597</v>
      </c>
      <c r="W3288" s="17">
        <v>2.2646007151370773E-2</v>
      </c>
      <c r="X3288" s="17">
        <v>0.78440808469682377</v>
      </c>
      <c r="Y3288" s="17">
        <v>0.18225668579802168</v>
      </c>
      <c r="Z3288" s="17">
        <v>8.5530796925172625E-2</v>
      </c>
      <c r="AA3288" s="17">
        <v>0.31995445488186736</v>
      </c>
      <c r="AB3288" s="17">
        <v>0.47296137339055799</v>
      </c>
      <c r="AC3288" s="17">
        <v>0.94136125654450264</v>
      </c>
    </row>
    <row r="3289" spans="1:29" ht="12.75" customHeight="1" x14ac:dyDescent="0.2">
      <c r="A3289" s="19">
        <v>43340</v>
      </c>
      <c r="B3289" s="19">
        <v>42976</v>
      </c>
      <c r="C3289" s="19">
        <v>41520</v>
      </c>
      <c r="D3289" s="16" t="s">
        <v>4</v>
      </c>
      <c r="E3289" s="114">
        <v>16801</v>
      </c>
      <c r="F3289" s="115">
        <v>9997</v>
      </c>
      <c r="G3289" s="113">
        <v>4168</v>
      </c>
      <c r="H3289" s="113">
        <v>1407</v>
      </c>
      <c r="I3289" s="113">
        <v>1229</v>
      </c>
      <c r="J3289" s="112">
        <v>14877</v>
      </c>
      <c r="K3289" s="112">
        <v>9298</v>
      </c>
      <c r="L3289" s="112">
        <v>3255</v>
      </c>
      <c r="M3289" s="112">
        <v>1299</v>
      </c>
      <c r="N3289" s="113">
        <v>1025</v>
      </c>
      <c r="O3289" s="112">
        <v>14660</v>
      </c>
      <c r="P3289" s="112">
        <v>9761</v>
      </c>
      <c r="Q3289" s="112">
        <v>2833</v>
      </c>
      <c r="R3289" s="112">
        <v>1092</v>
      </c>
      <c r="S3289" s="113">
        <v>974</v>
      </c>
      <c r="T3289" s="17">
        <v>0.12932714929085165</v>
      </c>
      <c r="U3289" s="17">
        <v>7.5177457517745738E-2</v>
      </c>
      <c r="V3289" s="17">
        <v>0.28049155145929339</v>
      </c>
      <c r="W3289" s="17">
        <v>8.3140877598152363E-2</v>
      </c>
      <c r="X3289" s="17">
        <v>0.19902439024390239</v>
      </c>
      <c r="Y3289" s="17">
        <v>0.12932714929085165</v>
      </c>
      <c r="Z3289" s="17">
        <v>0.11412013819235489</v>
      </c>
      <c r="AA3289" s="17">
        <v>0.26494688922610021</v>
      </c>
      <c r="AB3289" s="17">
        <v>0.33872502378686975</v>
      </c>
      <c r="AC3289" s="17">
        <v>0.10323159784560154</v>
      </c>
    </row>
    <row r="3290" spans="1:29" ht="12.75" customHeight="1" x14ac:dyDescent="0.2">
      <c r="A3290" s="19">
        <v>43341</v>
      </c>
      <c r="B3290" s="19">
        <v>42977</v>
      </c>
      <c r="C3290" s="19">
        <v>41521</v>
      </c>
      <c r="D3290" s="16" t="s">
        <v>5</v>
      </c>
      <c r="E3290" s="114">
        <v>19959</v>
      </c>
      <c r="F3290" s="115">
        <v>10826</v>
      </c>
      <c r="G3290" s="113">
        <v>5367</v>
      </c>
      <c r="H3290" s="113">
        <v>1841</v>
      </c>
      <c r="I3290" s="113">
        <v>1925</v>
      </c>
      <c r="J3290" s="112">
        <v>18683</v>
      </c>
      <c r="K3290" s="112">
        <v>10908</v>
      </c>
      <c r="L3290" s="112">
        <v>4886</v>
      </c>
      <c r="M3290" s="112">
        <v>1490</v>
      </c>
      <c r="N3290" s="113">
        <v>1399</v>
      </c>
      <c r="O3290" s="112">
        <v>14753</v>
      </c>
      <c r="P3290" s="112">
        <v>9282</v>
      </c>
      <c r="Q3290" s="112">
        <v>3490</v>
      </c>
      <c r="R3290" s="112">
        <v>942</v>
      </c>
      <c r="S3290" s="113">
        <v>1039</v>
      </c>
      <c r="T3290" s="17">
        <v>6.8297382647326543E-2</v>
      </c>
      <c r="U3290" s="17">
        <v>-7.5174184085075035E-3</v>
      </c>
      <c r="V3290" s="17">
        <v>9.8444535407286038E-2</v>
      </c>
      <c r="W3290" s="17">
        <v>0.23557046979865781</v>
      </c>
      <c r="X3290" s="17">
        <v>0.37598284488920664</v>
      </c>
      <c r="Y3290" s="17">
        <v>6.8297382647326543E-2</v>
      </c>
      <c r="Z3290" s="17">
        <v>1.6621278993332655E-2</v>
      </c>
      <c r="AA3290" s="17">
        <v>0.19134295227524967</v>
      </c>
      <c r="AB3290" s="17">
        <v>0.44846577498033047</v>
      </c>
      <c r="AC3290" s="17">
        <v>0.23160588611644273</v>
      </c>
    </row>
    <row r="3291" spans="1:29" ht="12.75" customHeight="1" x14ac:dyDescent="0.2">
      <c r="A3291" s="19">
        <v>43342</v>
      </c>
      <c r="B3291" s="19">
        <v>42978</v>
      </c>
      <c r="C3291" s="19">
        <v>41522</v>
      </c>
      <c r="D3291" s="16" t="s">
        <v>6</v>
      </c>
      <c r="E3291" s="114">
        <v>22810</v>
      </c>
      <c r="F3291" s="115">
        <v>12604</v>
      </c>
      <c r="G3291" s="113">
        <v>5334</v>
      </c>
      <c r="H3291" s="113">
        <v>2643</v>
      </c>
      <c r="I3291" s="113">
        <v>2229</v>
      </c>
      <c r="J3291" s="112">
        <v>21147</v>
      </c>
      <c r="K3291" s="112">
        <v>11871</v>
      </c>
      <c r="L3291" s="112">
        <v>5180</v>
      </c>
      <c r="M3291" s="112">
        <v>2111</v>
      </c>
      <c r="N3291" s="113">
        <v>1985</v>
      </c>
      <c r="O3291" s="112">
        <v>15801</v>
      </c>
      <c r="P3291" s="112">
        <v>9744</v>
      </c>
      <c r="Q3291" s="112">
        <v>3722</v>
      </c>
      <c r="R3291" s="112">
        <v>1257</v>
      </c>
      <c r="S3291" s="113">
        <v>1078</v>
      </c>
      <c r="T3291" s="17">
        <v>7.8639996216957497E-2</v>
      </c>
      <c r="U3291" s="17">
        <v>6.1747114817622739E-2</v>
      </c>
      <c r="V3291" s="17">
        <v>2.9729729729729648E-2</v>
      </c>
      <c r="W3291" s="17">
        <v>0.25201326385599243</v>
      </c>
      <c r="X3291" s="17">
        <v>0.12292191435768252</v>
      </c>
      <c r="Y3291" s="17">
        <v>7.8639996216957497E-2</v>
      </c>
      <c r="Z3291" s="17">
        <v>9.7240358666318416E-2</v>
      </c>
      <c r="AA3291" s="17">
        <v>0.10917030567685582</v>
      </c>
      <c r="AB3291" s="17">
        <v>0.4450519409513396</v>
      </c>
      <c r="AC3291" s="17">
        <v>0.19325481798715205</v>
      </c>
    </row>
    <row r="3292" spans="1:29" ht="12.75" customHeight="1" x14ac:dyDescent="0.2">
      <c r="A3292" s="19">
        <v>43343</v>
      </c>
      <c r="B3292" s="19">
        <v>42979</v>
      </c>
      <c r="C3292" s="19">
        <v>41523</v>
      </c>
      <c r="D3292" s="16" t="s">
        <v>7</v>
      </c>
      <c r="E3292" s="114">
        <v>23383</v>
      </c>
      <c r="F3292" s="115">
        <v>12473</v>
      </c>
      <c r="G3292" s="113">
        <v>6346</v>
      </c>
      <c r="H3292" s="113">
        <v>2199</v>
      </c>
      <c r="I3292" s="113">
        <v>2365</v>
      </c>
      <c r="J3292" s="112">
        <v>21976</v>
      </c>
      <c r="K3292" s="112">
        <v>12553</v>
      </c>
      <c r="L3292" s="112">
        <v>5122</v>
      </c>
      <c r="M3292" s="112">
        <v>2465</v>
      </c>
      <c r="N3292" s="113">
        <v>1836</v>
      </c>
      <c r="O3292" s="112">
        <v>15986</v>
      </c>
      <c r="P3292" s="112">
        <v>9669</v>
      </c>
      <c r="Q3292" s="112">
        <v>3631</v>
      </c>
      <c r="R3292" s="112">
        <v>1303</v>
      </c>
      <c r="S3292" s="113">
        <v>1383</v>
      </c>
      <c r="T3292" s="17">
        <v>6.4024390243902385E-2</v>
      </c>
      <c r="U3292" s="17">
        <v>-6.3729785708596109E-3</v>
      </c>
      <c r="V3292" s="17">
        <v>0.2389691526747364</v>
      </c>
      <c r="W3292" s="17">
        <v>-0.10791075050709942</v>
      </c>
      <c r="X3292" s="17">
        <v>0.28812636165577343</v>
      </c>
      <c r="Y3292" s="17">
        <v>6.4024390243902385E-2</v>
      </c>
      <c r="Z3292" s="17">
        <v>0.10930273923870515</v>
      </c>
      <c r="AA3292" s="17">
        <v>0.31851236235196345</v>
      </c>
      <c r="AB3292" s="17">
        <v>0.12480818414322248</v>
      </c>
      <c r="AC3292" s="17">
        <v>0.39199529134785172</v>
      </c>
    </row>
    <row r="3293" spans="1:29" ht="12.75" customHeight="1" x14ac:dyDescent="0.2">
      <c r="A3293" s="19">
        <v>43344</v>
      </c>
      <c r="B3293" s="19">
        <v>42980</v>
      </c>
      <c r="C3293" s="19">
        <v>41524</v>
      </c>
      <c r="D3293" s="16" t="s">
        <v>1</v>
      </c>
      <c r="E3293" s="114">
        <v>24268</v>
      </c>
      <c r="F3293" s="115">
        <v>12483</v>
      </c>
      <c r="G3293" s="113">
        <v>6778</v>
      </c>
      <c r="H3293" s="113">
        <v>2389</v>
      </c>
      <c r="I3293" s="113">
        <v>2618</v>
      </c>
      <c r="J3293" s="112">
        <v>22287</v>
      </c>
      <c r="K3293" s="112">
        <v>11607</v>
      </c>
      <c r="L3293" s="112">
        <v>6082</v>
      </c>
      <c r="M3293" s="112">
        <v>2385</v>
      </c>
      <c r="N3293" s="113">
        <v>2213</v>
      </c>
      <c r="O3293" s="112">
        <v>16902</v>
      </c>
      <c r="P3293" s="112">
        <v>9786</v>
      </c>
      <c r="Q3293" s="112">
        <v>4165</v>
      </c>
      <c r="R3293" s="112">
        <v>1387</v>
      </c>
      <c r="S3293" s="113">
        <v>1564</v>
      </c>
      <c r="T3293" s="17">
        <v>8.8885897608471209E-2</v>
      </c>
      <c r="U3293" s="17">
        <v>7.547169811320753E-2</v>
      </c>
      <c r="V3293" s="17">
        <v>0.11443604077606051</v>
      </c>
      <c r="W3293" s="17">
        <v>1.6771488469602414E-3</v>
      </c>
      <c r="X3293" s="17">
        <v>0.18300948938093087</v>
      </c>
      <c r="Y3293" s="17">
        <v>8.8885897608471209E-2</v>
      </c>
      <c r="Z3293" s="17">
        <v>0.36411321167085564</v>
      </c>
      <c r="AA3293" s="17">
        <v>0.31280263412744524</v>
      </c>
      <c r="AB3293" s="17">
        <v>0.23718280683583637</v>
      </c>
      <c r="AC3293" s="17">
        <v>0.83848314606741581</v>
      </c>
    </row>
    <row r="3294" spans="1:29" ht="12.75" customHeight="1" x14ac:dyDescent="0.2">
      <c r="A3294" s="19">
        <v>43345</v>
      </c>
      <c r="B3294" s="19">
        <v>42981</v>
      </c>
      <c r="C3294" s="19">
        <v>41525</v>
      </c>
      <c r="D3294" s="16" t="s">
        <v>2</v>
      </c>
      <c r="E3294" s="114">
        <v>18648</v>
      </c>
      <c r="F3294" s="115">
        <v>9932</v>
      </c>
      <c r="G3294" s="113">
        <v>5102</v>
      </c>
      <c r="H3294" s="113">
        <v>1477</v>
      </c>
      <c r="I3294" s="113">
        <v>2137</v>
      </c>
      <c r="J3294" s="112">
        <v>17489</v>
      </c>
      <c r="K3294" s="112">
        <v>9915</v>
      </c>
      <c r="L3294" s="112">
        <v>4511</v>
      </c>
      <c r="M3294" s="112">
        <v>1521</v>
      </c>
      <c r="N3294" s="113">
        <v>1542</v>
      </c>
      <c r="O3294" s="112">
        <v>17542</v>
      </c>
      <c r="P3294" s="112">
        <v>11026</v>
      </c>
      <c r="Q3294" s="112">
        <v>3927</v>
      </c>
      <c r="R3294" s="112">
        <v>1345</v>
      </c>
      <c r="S3294" s="113">
        <v>1244</v>
      </c>
      <c r="T3294" s="17">
        <v>6.6270226999828541E-2</v>
      </c>
      <c r="U3294" s="17">
        <v>1.7145738779626996E-3</v>
      </c>
      <c r="V3294" s="17">
        <v>0.13101307913988025</v>
      </c>
      <c r="W3294" s="17">
        <v>-2.8928336620644313E-2</v>
      </c>
      <c r="X3294" s="17">
        <v>0.38586251621271073</v>
      </c>
      <c r="Y3294" s="17">
        <v>6.6270226999828541E-2</v>
      </c>
      <c r="Z3294" s="17">
        <v>5.5024431697471954E-2</v>
      </c>
      <c r="AA3294" s="17">
        <v>0.16165755919854274</v>
      </c>
      <c r="AB3294" s="17">
        <v>-2.1854304635761546E-2</v>
      </c>
      <c r="AC3294" s="17">
        <v>0.46872852233676965</v>
      </c>
    </row>
    <row r="3295" spans="1:29" ht="12.75" customHeight="1" x14ac:dyDescent="0.2">
      <c r="A3295" s="19">
        <v>43346</v>
      </c>
      <c r="B3295" s="19">
        <v>42982</v>
      </c>
      <c r="C3295" s="19">
        <v>41526</v>
      </c>
      <c r="D3295" s="16" t="s">
        <v>3</v>
      </c>
      <c r="E3295" s="114">
        <v>20579</v>
      </c>
      <c r="F3295" s="115">
        <v>11967</v>
      </c>
      <c r="G3295" s="113">
        <v>4974</v>
      </c>
      <c r="H3295" s="113">
        <v>1753</v>
      </c>
      <c r="I3295" s="113">
        <v>1885</v>
      </c>
      <c r="J3295" s="112">
        <v>18175</v>
      </c>
      <c r="K3295" s="112">
        <v>11225</v>
      </c>
      <c r="L3295" s="112">
        <v>4060</v>
      </c>
      <c r="M3295" s="112">
        <v>1570</v>
      </c>
      <c r="N3295" s="113">
        <v>1320</v>
      </c>
      <c r="O3295" s="112">
        <v>16250</v>
      </c>
      <c r="P3295" s="112">
        <v>10566</v>
      </c>
      <c r="Q3295" s="112">
        <v>3578</v>
      </c>
      <c r="R3295" s="112">
        <v>1040</v>
      </c>
      <c r="S3295" s="113">
        <v>1066</v>
      </c>
      <c r="T3295" s="17">
        <v>0.13226960110041275</v>
      </c>
      <c r="U3295" s="17">
        <v>6.6102449888641335E-2</v>
      </c>
      <c r="V3295" s="17">
        <v>0.22512315270935956</v>
      </c>
      <c r="W3295" s="17">
        <v>0.11656050955414021</v>
      </c>
      <c r="X3295" s="17">
        <v>0.42803030303030298</v>
      </c>
      <c r="Y3295" s="17">
        <v>0.13226960110041275</v>
      </c>
      <c r="Z3295" s="17">
        <v>0.12050561797752812</v>
      </c>
      <c r="AA3295" s="17">
        <v>0.13691428571428577</v>
      </c>
      <c r="AB3295" s="17">
        <v>0.32401812688821763</v>
      </c>
      <c r="AC3295" s="17">
        <v>0.36594202898550732</v>
      </c>
    </row>
    <row r="3296" spans="1:29" ht="12.75" customHeight="1" x14ac:dyDescent="0.2">
      <c r="A3296" s="19">
        <v>43347</v>
      </c>
      <c r="B3296" s="19">
        <v>42983</v>
      </c>
      <c r="C3296" s="19">
        <v>41527</v>
      </c>
      <c r="D3296" s="16" t="s">
        <v>4</v>
      </c>
      <c r="E3296" s="114">
        <v>17505</v>
      </c>
      <c r="F3296" s="115">
        <v>10638</v>
      </c>
      <c r="G3296" s="113">
        <v>4400</v>
      </c>
      <c r="H3296" s="113">
        <v>1383</v>
      </c>
      <c r="I3296" s="113">
        <v>1084</v>
      </c>
      <c r="J3296" s="112">
        <v>17273</v>
      </c>
      <c r="K3296" s="112">
        <v>11096</v>
      </c>
      <c r="L3296" s="112">
        <v>3740</v>
      </c>
      <c r="M3296" s="112">
        <v>1335</v>
      </c>
      <c r="N3296" s="113">
        <v>1102</v>
      </c>
      <c r="O3296" s="112">
        <v>15233</v>
      </c>
      <c r="P3296" s="112">
        <v>9189</v>
      </c>
      <c r="Q3296" s="112">
        <v>3606</v>
      </c>
      <c r="R3296" s="112">
        <v>1346</v>
      </c>
      <c r="S3296" s="113">
        <v>1092</v>
      </c>
      <c r="T3296" s="17">
        <v>1.3431366873154715E-2</v>
      </c>
      <c r="U3296" s="17">
        <v>-4.1276135544340287E-2</v>
      </c>
      <c r="V3296" s="17">
        <v>0.17647058823529416</v>
      </c>
      <c r="W3296" s="17">
        <v>3.5955056179775235E-2</v>
      </c>
      <c r="X3296" s="17">
        <v>-1.6333938294010864E-2</v>
      </c>
      <c r="Y3296" s="17">
        <v>1.3431366873154715E-2</v>
      </c>
      <c r="Z3296" s="17">
        <v>7.2487145881641402E-2</v>
      </c>
      <c r="AA3296" s="17">
        <v>9.5344784665172932E-2</v>
      </c>
      <c r="AB3296" s="17">
        <v>7.5427682737169599E-2</v>
      </c>
      <c r="AC3296" s="17">
        <v>-7.1122536418166238E-2</v>
      </c>
    </row>
    <row r="3297" spans="1:29" ht="12.75" customHeight="1" x14ac:dyDescent="0.2">
      <c r="A3297" s="19">
        <v>43348</v>
      </c>
      <c r="B3297" s="19">
        <v>42984</v>
      </c>
      <c r="C3297" s="19">
        <v>41528</v>
      </c>
      <c r="D3297" s="16" t="s">
        <v>5</v>
      </c>
      <c r="E3297" s="114">
        <v>18229</v>
      </c>
      <c r="F3297" s="115">
        <v>10680</v>
      </c>
      <c r="G3297" s="113">
        <v>4469</v>
      </c>
      <c r="H3297" s="113">
        <v>1545</v>
      </c>
      <c r="I3297" s="113">
        <v>1535</v>
      </c>
      <c r="J3297" s="112">
        <v>16889</v>
      </c>
      <c r="K3297" s="112">
        <v>10726</v>
      </c>
      <c r="L3297" s="112">
        <v>4195</v>
      </c>
      <c r="M3297" s="112">
        <v>997</v>
      </c>
      <c r="N3297" s="113">
        <v>971</v>
      </c>
      <c r="O3297" s="112">
        <v>15046</v>
      </c>
      <c r="P3297" s="112">
        <v>9860</v>
      </c>
      <c r="Q3297" s="112">
        <v>3017</v>
      </c>
      <c r="R3297" s="112">
        <v>988</v>
      </c>
      <c r="S3297" s="113">
        <v>1181</v>
      </c>
      <c r="T3297" s="17">
        <v>7.9341583279057382E-2</v>
      </c>
      <c r="U3297" s="17">
        <v>-4.2886444154390801E-3</v>
      </c>
      <c r="V3297" s="17">
        <v>6.5315852205005909E-2</v>
      </c>
      <c r="W3297" s="17">
        <v>0.54964894684052146</v>
      </c>
      <c r="X3297" s="17">
        <v>0.58084449021627194</v>
      </c>
      <c r="Y3297" s="17">
        <v>7.9341583279057382E-2</v>
      </c>
      <c r="Z3297" s="17">
        <v>5.8788539704570208E-2</v>
      </c>
      <c r="AA3297" s="17">
        <v>4.1724941724941678E-2</v>
      </c>
      <c r="AB3297" s="17">
        <v>0.55276381909547734</v>
      </c>
      <c r="AC3297" s="17">
        <v>0.53346653346653339</v>
      </c>
    </row>
    <row r="3298" spans="1:29" ht="12.75" customHeight="1" x14ac:dyDescent="0.2">
      <c r="A3298" s="19">
        <v>43349</v>
      </c>
      <c r="B3298" s="19">
        <v>42985</v>
      </c>
      <c r="C3298" s="19">
        <v>41529</v>
      </c>
      <c r="D3298" s="16" t="s">
        <v>6</v>
      </c>
      <c r="E3298" s="114">
        <v>20245</v>
      </c>
      <c r="F3298" s="115">
        <v>11223</v>
      </c>
      <c r="G3298" s="113">
        <v>5144</v>
      </c>
      <c r="H3298" s="113">
        <v>1960</v>
      </c>
      <c r="I3298" s="113">
        <v>1918</v>
      </c>
      <c r="J3298" s="112">
        <v>17038</v>
      </c>
      <c r="K3298" s="112">
        <v>10418</v>
      </c>
      <c r="L3298" s="112">
        <v>3719</v>
      </c>
      <c r="M3298" s="112">
        <v>1680</v>
      </c>
      <c r="N3298" s="113">
        <v>1221</v>
      </c>
      <c r="O3298" s="112">
        <v>14588</v>
      </c>
      <c r="P3298" s="112">
        <v>9138</v>
      </c>
      <c r="Q3298" s="112">
        <v>3192</v>
      </c>
      <c r="R3298" s="112">
        <v>1056</v>
      </c>
      <c r="S3298" s="113">
        <v>1202</v>
      </c>
      <c r="T3298" s="17">
        <v>0.18822631764291575</v>
      </c>
      <c r="U3298" s="17">
        <v>7.7270109425993549E-2</v>
      </c>
      <c r="V3298" s="17">
        <v>0.38316751815004024</v>
      </c>
      <c r="W3298" s="17">
        <v>0.16666666666666674</v>
      </c>
      <c r="X3298" s="17">
        <v>0.57084357084357085</v>
      </c>
      <c r="Y3298" s="17">
        <v>0.18822631764291575</v>
      </c>
      <c r="Z3298" s="17">
        <v>0.14801554828150576</v>
      </c>
      <c r="AA3298" s="17">
        <v>0.19655733891602689</v>
      </c>
      <c r="AB3298" s="17">
        <v>0.27025275437459495</v>
      </c>
      <c r="AC3298" s="17">
        <v>0.45634016704631741</v>
      </c>
    </row>
    <row r="3299" spans="1:29" ht="12.75" customHeight="1" x14ac:dyDescent="0.2">
      <c r="A3299" s="19">
        <v>43350</v>
      </c>
      <c r="B3299" s="19">
        <v>42986</v>
      </c>
      <c r="C3299" s="19">
        <v>41530</v>
      </c>
      <c r="D3299" s="16" t="s">
        <v>7</v>
      </c>
      <c r="E3299" s="114">
        <v>17944</v>
      </c>
      <c r="F3299" s="115">
        <v>9875</v>
      </c>
      <c r="G3299" s="113">
        <v>4556</v>
      </c>
      <c r="H3299" s="113">
        <v>1678</v>
      </c>
      <c r="I3299" s="113">
        <v>1835</v>
      </c>
      <c r="J3299" s="112">
        <v>17225</v>
      </c>
      <c r="K3299" s="112">
        <v>9857</v>
      </c>
      <c r="L3299" s="112">
        <v>4598</v>
      </c>
      <c r="M3299" s="112">
        <v>1364</v>
      </c>
      <c r="N3299" s="113">
        <v>1406</v>
      </c>
      <c r="O3299" s="112">
        <v>16374</v>
      </c>
      <c r="P3299" s="112">
        <v>9890</v>
      </c>
      <c r="Q3299" s="112">
        <v>3719</v>
      </c>
      <c r="R3299" s="112">
        <v>1354</v>
      </c>
      <c r="S3299" s="113">
        <v>1411</v>
      </c>
      <c r="T3299" s="17">
        <v>4.1741654571843201E-2</v>
      </c>
      <c r="U3299" s="17">
        <v>1.8261134219337283E-3</v>
      </c>
      <c r="V3299" s="17">
        <v>-9.1344062635928536E-3</v>
      </c>
      <c r="W3299" s="17">
        <v>0.23020527859237538</v>
      </c>
      <c r="X3299" s="17">
        <v>0.30512091038406819</v>
      </c>
      <c r="Y3299" s="17">
        <v>4.1741654571843201E-2</v>
      </c>
      <c r="Z3299" s="17">
        <v>2.2328224906120742E-3</v>
      </c>
      <c r="AA3299" s="17">
        <v>5.9288537549407216E-2</v>
      </c>
      <c r="AB3299" s="17">
        <v>0.16044260027662527</v>
      </c>
      <c r="AC3299" s="17">
        <v>0.83316683316683315</v>
      </c>
    </row>
    <row r="3300" spans="1:29" ht="12.75" customHeight="1" x14ac:dyDescent="0.2">
      <c r="A3300" s="19">
        <v>43351</v>
      </c>
      <c r="B3300" s="19">
        <v>42987</v>
      </c>
      <c r="C3300" s="19">
        <v>41531</v>
      </c>
      <c r="D3300" s="16" t="s">
        <v>1</v>
      </c>
      <c r="E3300" s="114">
        <v>20847</v>
      </c>
      <c r="F3300" s="115">
        <v>10523</v>
      </c>
      <c r="G3300" s="113">
        <v>6006</v>
      </c>
      <c r="H3300" s="113">
        <v>1914</v>
      </c>
      <c r="I3300" s="113">
        <v>2404</v>
      </c>
      <c r="J3300" s="112">
        <v>19590</v>
      </c>
      <c r="K3300" s="112">
        <v>10603</v>
      </c>
      <c r="L3300" s="112">
        <v>5442</v>
      </c>
      <c r="M3300" s="112">
        <v>1860</v>
      </c>
      <c r="N3300" s="113">
        <v>1685</v>
      </c>
      <c r="O3300" s="112">
        <v>17019</v>
      </c>
      <c r="P3300" s="112">
        <v>9707</v>
      </c>
      <c r="Q3300" s="112">
        <v>4192</v>
      </c>
      <c r="R3300" s="112">
        <v>1513</v>
      </c>
      <c r="S3300" s="113">
        <v>1607</v>
      </c>
      <c r="T3300" s="17">
        <v>6.4165390505359854E-2</v>
      </c>
      <c r="U3300" s="17">
        <v>-7.5450344242196099E-3</v>
      </c>
      <c r="V3300" s="17">
        <v>0.10363836824696793</v>
      </c>
      <c r="W3300" s="17">
        <v>2.9032258064516148E-2</v>
      </c>
      <c r="X3300" s="17">
        <v>0.42670623145400599</v>
      </c>
      <c r="Y3300" s="17">
        <v>6.4165390505359854E-2</v>
      </c>
      <c r="Z3300" s="17">
        <v>9.5233139050791005E-2</v>
      </c>
      <c r="AA3300" s="17">
        <v>7.9439252336448662E-2</v>
      </c>
      <c r="AB3300" s="17">
        <v>-0.4564044305595002</v>
      </c>
      <c r="AC3300" s="17">
        <v>0.53316326530612246</v>
      </c>
    </row>
    <row r="3301" spans="1:29" ht="12.75" customHeight="1" x14ac:dyDescent="0.2">
      <c r="A3301" s="19">
        <v>43352</v>
      </c>
      <c r="B3301" s="19">
        <v>42988</v>
      </c>
      <c r="C3301" s="19">
        <v>41532</v>
      </c>
      <c r="D3301" s="16" t="s">
        <v>2</v>
      </c>
      <c r="E3301" s="114">
        <v>18765</v>
      </c>
      <c r="F3301" s="115">
        <v>10811</v>
      </c>
      <c r="G3301" s="113">
        <v>4659</v>
      </c>
      <c r="H3301" s="113">
        <v>1684</v>
      </c>
      <c r="I3301" s="113">
        <v>1611</v>
      </c>
      <c r="J3301" s="112">
        <v>19371</v>
      </c>
      <c r="K3301" s="112">
        <v>11476</v>
      </c>
      <c r="L3301" s="112">
        <v>4795</v>
      </c>
      <c r="M3301" s="112">
        <v>1476</v>
      </c>
      <c r="N3301" s="113">
        <v>1624</v>
      </c>
      <c r="O3301" s="112">
        <v>17279</v>
      </c>
      <c r="P3301" s="112">
        <v>11073</v>
      </c>
      <c r="Q3301" s="112">
        <v>3699</v>
      </c>
      <c r="R3301" s="112">
        <v>1332</v>
      </c>
      <c r="S3301" s="113">
        <v>1175</v>
      </c>
      <c r="T3301" s="17">
        <v>-3.1283877961901796E-2</v>
      </c>
      <c r="U3301" s="17">
        <v>-5.7947019867549687E-2</v>
      </c>
      <c r="V3301" s="17">
        <v>-2.8362877997914482E-2</v>
      </c>
      <c r="W3301" s="17">
        <v>0.14092140921409224</v>
      </c>
      <c r="X3301" s="17">
        <v>-8.0049261083743328E-3</v>
      </c>
      <c r="Y3301" s="17">
        <v>-3.1283877961901796E-2</v>
      </c>
      <c r="Z3301" s="17">
        <v>-6.470696986503599E-4</v>
      </c>
      <c r="AA3301" s="17">
        <v>2.4631625247415911E-2</v>
      </c>
      <c r="AB3301" s="17">
        <v>6.9885641677255306E-2</v>
      </c>
      <c r="AC3301" s="17">
        <v>0.23071046600458356</v>
      </c>
    </row>
    <row r="3302" spans="1:29" ht="12.75" customHeight="1" x14ac:dyDescent="0.2">
      <c r="A3302" s="19">
        <v>43353</v>
      </c>
      <c r="B3302" s="19">
        <v>42989</v>
      </c>
      <c r="C3302" s="19">
        <v>41533</v>
      </c>
      <c r="D3302" s="16" t="s">
        <v>3</v>
      </c>
      <c r="E3302" s="114">
        <v>20119</v>
      </c>
      <c r="F3302" s="115">
        <v>11326</v>
      </c>
      <c r="G3302" s="113">
        <v>5027</v>
      </c>
      <c r="H3302" s="113">
        <v>1884</v>
      </c>
      <c r="I3302" s="113">
        <v>1882</v>
      </c>
      <c r="J3302" s="112">
        <v>17926</v>
      </c>
      <c r="K3302" s="112">
        <v>11024</v>
      </c>
      <c r="L3302" s="112">
        <v>4195</v>
      </c>
      <c r="M3302" s="112">
        <v>1471</v>
      </c>
      <c r="N3302" s="113">
        <v>1236</v>
      </c>
      <c r="O3302" s="112">
        <v>16257</v>
      </c>
      <c r="P3302" s="112">
        <v>10275</v>
      </c>
      <c r="Q3302" s="112">
        <v>3766</v>
      </c>
      <c r="R3302" s="112">
        <v>1166</v>
      </c>
      <c r="S3302" s="113">
        <v>1050</v>
      </c>
      <c r="T3302" s="17">
        <v>0.12233627133772185</v>
      </c>
      <c r="U3302" s="17">
        <v>2.7394775036284402E-2</v>
      </c>
      <c r="V3302" s="17">
        <v>0.19833134684147802</v>
      </c>
      <c r="W3302" s="17">
        <v>0.28076138681169271</v>
      </c>
      <c r="X3302" s="17">
        <v>0.52265372168284796</v>
      </c>
      <c r="Y3302" s="17">
        <v>0.12233627133772185</v>
      </c>
      <c r="Z3302" s="17">
        <v>3.8035010539822167E-2</v>
      </c>
      <c r="AA3302" s="17">
        <v>0.14120317820658346</v>
      </c>
      <c r="AB3302" s="17">
        <v>0.54934210526315796</v>
      </c>
      <c r="AC3302" s="17">
        <v>0.94622543950361937</v>
      </c>
    </row>
    <row r="3303" spans="1:29" ht="12.75" customHeight="1" x14ac:dyDescent="0.2">
      <c r="A3303" s="19">
        <v>43354</v>
      </c>
      <c r="B3303" s="19">
        <v>42990</v>
      </c>
      <c r="C3303" s="19">
        <v>41534</v>
      </c>
      <c r="D3303" s="16" t="s">
        <v>4</v>
      </c>
      <c r="E3303" s="114">
        <v>15641</v>
      </c>
      <c r="F3303" s="115">
        <v>9598</v>
      </c>
      <c r="G3303" s="113">
        <v>3521</v>
      </c>
      <c r="H3303" s="113">
        <v>1175</v>
      </c>
      <c r="I3303" s="113">
        <v>1347</v>
      </c>
      <c r="J3303" s="112">
        <v>16305</v>
      </c>
      <c r="K3303" s="112">
        <v>10292</v>
      </c>
      <c r="L3303" s="112">
        <v>3686</v>
      </c>
      <c r="M3303" s="112">
        <v>1062</v>
      </c>
      <c r="N3303" s="113">
        <v>1265</v>
      </c>
      <c r="O3303" s="112">
        <v>14397</v>
      </c>
      <c r="P3303" s="112">
        <v>8751</v>
      </c>
      <c r="Q3303" s="112">
        <v>3318</v>
      </c>
      <c r="R3303" s="112">
        <v>1252</v>
      </c>
      <c r="S3303" s="113">
        <v>1076</v>
      </c>
      <c r="T3303" s="17">
        <v>-4.0723704385157933E-2</v>
      </c>
      <c r="U3303" s="17">
        <v>-6.7431014380101018E-2</v>
      </c>
      <c r="V3303" s="17">
        <v>-4.4763971785132917E-2</v>
      </c>
      <c r="W3303" s="17">
        <v>0.10640301318267409</v>
      </c>
      <c r="X3303" s="17">
        <v>6.4822134387351849E-2</v>
      </c>
      <c r="Y3303" s="17">
        <v>-4.0723704385157933E-2</v>
      </c>
      <c r="Z3303" s="17">
        <v>5.2121338475963341E-4</v>
      </c>
      <c r="AA3303" s="17">
        <v>-6.7037625861155248E-2</v>
      </c>
      <c r="AB3303" s="17">
        <v>2.5597269624573205E-3</v>
      </c>
      <c r="AC3303" s="17">
        <v>0.14735945485519597</v>
      </c>
    </row>
    <row r="3304" spans="1:29" ht="12.75" customHeight="1" x14ac:dyDescent="0.2">
      <c r="A3304" s="19">
        <v>43355</v>
      </c>
      <c r="B3304" s="19">
        <v>42991</v>
      </c>
      <c r="C3304" s="19">
        <v>41535</v>
      </c>
      <c r="D3304" s="16" t="s">
        <v>5</v>
      </c>
      <c r="E3304" s="114">
        <v>16445</v>
      </c>
      <c r="F3304" s="115">
        <v>9541</v>
      </c>
      <c r="G3304" s="113">
        <v>3882</v>
      </c>
      <c r="H3304" s="113">
        <v>1502</v>
      </c>
      <c r="I3304" s="113">
        <v>1520</v>
      </c>
      <c r="J3304" s="112">
        <v>17682</v>
      </c>
      <c r="K3304" s="112">
        <v>10825</v>
      </c>
      <c r="L3304" s="112">
        <v>4677</v>
      </c>
      <c r="M3304" s="112">
        <v>958</v>
      </c>
      <c r="N3304" s="113">
        <v>1222</v>
      </c>
      <c r="O3304" s="112">
        <v>15268</v>
      </c>
      <c r="P3304" s="112">
        <v>9519</v>
      </c>
      <c r="Q3304" s="112">
        <v>3646</v>
      </c>
      <c r="R3304" s="112">
        <v>973</v>
      </c>
      <c r="S3304" s="113">
        <v>1130</v>
      </c>
      <c r="T3304" s="17">
        <v>-6.9958149530596092E-2</v>
      </c>
      <c r="U3304" s="17">
        <v>-0.11861431870669747</v>
      </c>
      <c r="V3304" s="17">
        <v>-0.16998075689544578</v>
      </c>
      <c r="W3304" s="17">
        <v>0.56784968684759907</v>
      </c>
      <c r="X3304" s="17">
        <v>0.24386252045826518</v>
      </c>
      <c r="Y3304" s="17">
        <v>-6.9958149530596092E-2</v>
      </c>
      <c r="Z3304" s="17">
        <v>-0.14269026866744539</v>
      </c>
      <c r="AA3304" s="17">
        <v>-0.13193202146690519</v>
      </c>
      <c r="AB3304" s="17">
        <v>0.38433179723502309</v>
      </c>
      <c r="AC3304" s="17">
        <v>0.50943396226415105</v>
      </c>
    </row>
    <row r="3305" spans="1:29" ht="12.75" customHeight="1" x14ac:dyDescent="0.2">
      <c r="A3305" s="19">
        <v>43356</v>
      </c>
      <c r="B3305" s="19">
        <v>42992</v>
      </c>
      <c r="C3305" s="19">
        <v>41536</v>
      </c>
      <c r="D3305" s="16" t="s">
        <v>6</v>
      </c>
      <c r="E3305" s="114">
        <v>19937</v>
      </c>
      <c r="F3305" s="115">
        <v>10613</v>
      </c>
      <c r="G3305" s="113">
        <v>5363</v>
      </c>
      <c r="H3305" s="113">
        <v>2127</v>
      </c>
      <c r="I3305" s="113">
        <v>1834</v>
      </c>
      <c r="J3305" s="112">
        <v>18541</v>
      </c>
      <c r="K3305" s="112">
        <v>10570</v>
      </c>
      <c r="L3305" s="112">
        <v>4786</v>
      </c>
      <c r="M3305" s="112">
        <v>1600</v>
      </c>
      <c r="N3305" s="113">
        <v>1585</v>
      </c>
      <c r="O3305" s="112">
        <v>17015</v>
      </c>
      <c r="P3305" s="112">
        <v>10591</v>
      </c>
      <c r="Q3305" s="112">
        <v>3786</v>
      </c>
      <c r="R3305" s="112">
        <v>1285</v>
      </c>
      <c r="S3305" s="113">
        <v>1353</v>
      </c>
      <c r="T3305" s="17">
        <v>7.5292594789925005E-2</v>
      </c>
      <c r="U3305" s="17">
        <v>4.0681173131504877E-3</v>
      </c>
      <c r="V3305" s="17">
        <v>0.12055996656916013</v>
      </c>
      <c r="W3305" s="17">
        <v>0.32937499999999997</v>
      </c>
      <c r="X3305" s="17">
        <v>0.15709779179810734</v>
      </c>
      <c r="Y3305" s="17">
        <v>7.5292594789925005E-2</v>
      </c>
      <c r="Z3305" s="17">
        <v>-8.453377037867682E-2</v>
      </c>
      <c r="AA3305" s="17">
        <v>0.11081193040596515</v>
      </c>
      <c r="AB3305" s="17">
        <v>0.23519163763066198</v>
      </c>
      <c r="AC3305" s="17">
        <v>0.31752873563218387</v>
      </c>
    </row>
    <row r="3306" spans="1:29" ht="12.75" customHeight="1" x14ac:dyDescent="0.2">
      <c r="A3306" s="19">
        <v>43357</v>
      </c>
      <c r="B3306" s="19">
        <v>42993</v>
      </c>
      <c r="C3306" s="19">
        <v>41537</v>
      </c>
      <c r="D3306" s="16" t="s">
        <v>7</v>
      </c>
      <c r="E3306" s="114">
        <v>19333</v>
      </c>
      <c r="F3306" s="115">
        <v>10527</v>
      </c>
      <c r="G3306" s="113">
        <v>4930</v>
      </c>
      <c r="H3306" s="113">
        <v>1772</v>
      </c>
      <c r="I3306" s="113">
        <v>2104</v>
      </c>
      <c r="J3306" s="112">
        <v>18372</v>
      </c>
      <c r="K3306" s="112">
        <v>10787</v>
      </c>
      <c r="L3306" s="112">
        <v>4685</v>
      </c>
      <c r="M3306" s="112">
        <v>1604</v>
      </c>
      <c r="N3306" s="113">
        <v>1296</v>
      </c>
      <c r="O3306" s="112">
        <v>17353</v>
      </c>
      <c r="P3306" s="112">
        <v>10668</v>
      </c>
      <c r="Q3306" s="112">
        <v>4034</v>
      </c>
      <c r="R3306" s="112">
        <v>1158</v>
      </c>
      <c r="S3306" s="113">
        <v>1493</v>
      </c>
      <c r="T3306" s="17">
        <v>5.2307859786631772E-2</v>
      </c>
      <c r="U3306" s="17">
        <v>-2.4103087049225924E-2</v>
      </c>
      <c r="V3306" s="17">
        <v>5.2294557097118499E-2</v>
      </c>
      <c r="W3306" s="17">
        <v>0.10473815461346625</v>
      </c>
      <c r="X3306" s="17">
        <v>0.62345679012345689</v>
      </c>
      <c r="Y3306" s="17">
        <v>5.2307859786631772E-2</v>
      </c>
      <c r="Z3306" s="17">
        <v>-0.11922690763052213</v>
      </c>
      <c r="AA3306" s="17">
        <v>-7.6489533011272481E-3</v>
      </c>
      <c r="AB3306" s="17">
        <v>0.1860776439089693</v>
      </c>
      <c r="AC3306" s="17">
        <v>0.5736724008975318</v>
      </c>
    </row>
    <row r="3307" spans="1:29" ht="12.75" customHeight="1" x14ac:dyDescent="0.2">
      <c r="A3307" s="19">
        <v>43358</v>
      </c>
      <c r="B3307" s="19">
        <v>42994</v>
      </c>
      <c r="C3307" s="19">
        <v>41538</v>
      </c>
      <c r="D3307" s="16" t="s">
        <v>1</v>
      </c>
      <c r="E3307" s="114">
        <v>21118</v>
      </c>
      <c r="F3307" s="115">
        <v>10662</v>
      </c>
      <c r="G3307" s="113">
        <v>6027</v>
      </c>
      <c r="H3307" s="113">
        <v>2004</v>
      </c>
      <c r="I3307" s="113">
        <v>2425</v>
      </c>
      <c r="J3307" s="112">
        <v>20667</v>
      </c>
      <c r="K3307" s="112">
        <v>11301</v>
      </c>
      <c r="L3307" s="112">
        <v>5574</v>
      </c>
      <c r="M3307" s="112">
        <v>2140</v>
      </c>
      <c r="N3307" s="113">
        <v>1652</v>
      </c>
      <c r="O3307" s="112">
        <v>18081</v>
      </c>
      <c r="P3307" s="112">
        <v>10060</v>
      </c>
      <c r="Q3307" s="112">
        <v>4509</v>
      </c>
      <c r="R3307" s="112">
        <v>1800</v>
      </c>
      <c r="S3307" s="113">
        <v>1712</v>
      </c>
      <c r="T3307" s="17">
        <v>2.182222867373107E-2</v>
      </c>
      <c r="U3307" s="17">
        <v>-5.6543668701884764E-2</v>
      </c>
      <c r="V3307" s="17">
        <v>8.1270182992464912E-2</v>
      </c>
      <c r="W3307" s="17">
        <v>-6.3551401869158863E-2</v>
      </c>
      <c r="X3307" s="17">
        <v>0.46791767554479424</v>
      </c>
      <c r="Y3307" s="17">
        <v>2.182222867373107E-2</v>
      </c>
      <c r="Z3307" s="17">
        <v>-2.1385956860945354E-2</v>
      </c>
      <c r="AA3307" s="17">
        <v>0.11096774193548398</v>
      </c>
      <c r="AB3307" s="17">
        <v>0</v>
      </c>
      <c r="AC3307" s="17">
        <v>0.42395772166764534</v>
      </c>
    </row>
    <row r="3308" spans="1:29" ht="12.75" customHeight="1" x14ac:dyDescent="0.2">
      <c r="A3308" s="19">
        <v>43359</v>
      </c>
      <c r="B3308" s="19">
        <v>42995</v>
      </c>
      <c r="C3308" s="19">
        <v>41539</v>
      </c>
      <c r="D3308" s="16" t="s">
        <v>2</v>
      </c>
      <c r="E3308" s="114">
        <v>19212</v>
      </c>
      <c r="F3308" s="115">
        <v>11048</v>
      </c>
      <c r="G3308" s="113">
        <v>4699</v>
      </c>
      <c r="H3308" s="113">
        <v>1559</v>
      </c>
      <c r="I3308" s="113">
        <v>1906</v>
      </c>
      <c r="J3308" s="112">
        <v>19807</v>
      </c>
      <c r="K3308" s="112">
        <v>11728</v>
      </c>
      <c r="L3308" s="112">
        <v>5012</v>
      </c>
      <c r="M3308" s="112">
        <v>1647</v>
      </c>
      <c r="N3308" s="113">
        <v>1420</v>
      </c>
      <c r="O3308" s="112">
        <v>17508</v>
      </c>
      <c r="P3308" s="112">
        <v>11090</v>
      </c>
      <c r="Q3308" s="112">
        <v>3902</v>
      </c>
      <c r="R3308" s="112">
        <v>1251</v>
      </c>
      <c r="S3308" s="113">
        <v>1265</v>
      </c>
      <c r="T3308" s="17">
        <v>-3.0039884889180635E-2</v>
      </c>
      <c r="U3308" s="17">
        <v>-5.7980900409276948E-2</v>
      </c>
      <c r="V3308" s="17">
        <v>-6.2450119712689545E-2</v>
      </c>
      <c r="W3308" s="17">
        <v>-5.3430479659987817E-2</v>
      </c>
      <c r="X3308" s="17">
        <v>0.34225352112676055</v>
      </c>
      <c r="Y3308" s="17">
        <v>-3.0039884889180635E-2</v>
      </c>
      <c r="Z3308" s="17">
        <v>-4.2551347603778544E-2</v>
      </c>
      <c r="AA3308" s="17">
        <v>1.1190015063481829E-2</v>
      </c>
      <c r="AB3308" s="17">
        <v>-0.1050516647531573</v>
      </c>
      <c r="AC3308" s="17">
        <v>0.39124087591240886</v>
      </c>
    </row>
    <row r="3309" spans="1:29" ht="12.75" customHeight="1" x14ac:dyDescent="0.2">
      <c r="A3309" s="19">
        <v>43360</v>
      </c>
      <c r="B3309" s="19">
        <v>42996</v>
      </c>
      <c r="C3309" s="19">
        <v>41540</v>
      </c>
      <c r="D3309" s="16" t="s">
        <v>3</v>
      </c>
      <c r="E3309" s="114">
        <v>20549</v>
      </c>
      <c r="F3309" s="115">
        <v>11651</v>
      </c>
      <c r="G3309" s="113">
        <v>5059</v>
      </c>
      <c r="H3309" s="113">
        <v>1828</v>
      </c>
      <c r="I3309" s="113">
        <v>2011</v>
      </c>
      <c r="J3309" s="112">
        <v>18982</v>
      </c>
      <c r="K3309" s="112">
        <v>11535</v>
      </c>
      <c r="L3309" s="112">
        <v>4329</v>
      </c>
      <c r="M3309" s="112">
        <v>1630</v>
      </c>
      <c r="N3309" s="113">
        <v>1488</v>
      </c>
      <c r="O3309" s="112">
        <v>17243</v>
      </c>
      <c r="P3309" s="112">
        <v>11173</v>
      </c>
      <c r="Q3309" s="112">
        <v>3766</v>
      </c>
      <c r="R3309" s="112">
        <v>1244</v>
      </c>
      <c r="S3309" s="113">
        <v>1060</v>
      </c>
      <c r="T3309" s="17">
        <v>8.2551891265409294E-2</v>
      </c>
      <c r="U3309" s="17">
        <v>1.0056350238404788E-2</v>
      </c>
      <c r="V3309" s="17">
        <v>0.16863016863016855</v>
      </c>
      <c r="W3309" s="17">
        <v>0.12147239263803677</v>
      </c>
      <c r="X3309" s="17">
        <v>0.35147849462365599</v>
      </c>
      <c r="Y3309" s="17">
        <v>8.2551891265409294E-2</v>
      </c>
      <c r="Z3309" s="17">
        <v>8.2907333395296989E-2</v>
      </c>
      <c r="AA3309" s="17">
        <v>0.12472209871053797</v>
      </c>
      <c r="AB3309" s="17">
        <v>0.64833183047790799</v>
      </c>
      <c r="AC3309" s="17">
        <v>1.5552731893265563</v>
      </c>
    </row>
    <row r="3310" spans="1:29" ht="12.75" customHeight="1" x14ac:dyDescent="0.2">
      <c r="A3310" s="19">
        <v>43361</v>
      </c>
      <c r="B3310" s="19">
        <v>42997</v>
      </c>
      <c r="C3310" s="19">
        <v>41541</v>
      </c>
      <c r="D3310" s="16" t="s">
        <v>4</v>
      </c>
      <c r="E3310" s="114">
        <v>17919</v>
      </c>
      <c r="F3310" s="115">
        <v>10513</v>
      </c>
      <c r="G3310" s="113">
        <v>4292</v>
      </c>
      <c r="H3310" s="113">
        <v>1590</v>
      </c>
      <c r="I3310" s="113">
        <v>1524</v>
      </c>
      <c r="J3310" s="112">
        <v>16928</v>
      </c>
      <c r="K3310" s="112">
        <v>10568</v>
      </c>
      <c r="L3310" s="112">
        <v>3948</v>
      </c>
      <c r="M3310" s="112">
        <v>1078</v>
      </c>
      <c r="N3310" s="113">
        <v>1334</v>
      </c>
      <c r="O3310" s="112">
        <v>15072</v>
      </c>
      <c r="P3310" s="112">
        <v>9586</v>
      </c>
      <c r="Q3310" s="112">
        <v>3159</v>
      </c>
      <c r="R3310" s="112">
        <v>1181</v>
      </c>
      <c r="S3310" s="113">
        <v>1146</v>
      </c>
      <c r="T3310" s="17">
        <v>5.8542060491493464E-2</v>
      </c>
      <c r="U3310" s="17">
        <v>-5.2043906131717943E-3</v>
      </c>
      <c r="V3310" s="17">
        <v>8.7132725430597802E-2</v>
      </c>
      <c r="W3310" s="17">
        <v>0.47495361781076073</v>
      </c>
      <c r="X3310" s="17">
        <v>0.14242878560719641</v>
      </c>
      <c r="Y3310" s="17">
        <v>5.8542060491493464E-2</v>
      </c>
      <c r="Z3310" s="17">
        <v>0.11496447131191001</v>
      </c>
      <c r="AA3310" s="17">
        <v>0.19056865464632455</v>
      </c>
      <c r="AB3310" s="17">
        <v>0.31188118811881194</v>
      </c>
      <c r="AC3310" s="17">
        <v>0.61611876988335101</v>
      </c>
    </row>
    <row r="3311" spans="1:29" ht="12.75" customHeight="1" x14ac:dyDescent="0.2">
      <c r="A3311" s="19">
        <v>43362</v>
      </c>
      <c r="B3311" s="19">
        <v>42998</v>
      </c>
      <c r="C3311" s="19">
        <v>41542</v>
      </c>
      <c r="D3311" s="16" t="s">
        <v>5</v>
      </c>
      <c r="E3311" s="114">
        <v>19090</v>
      </c>
      <c r="F3311" s="115">
        <v>10736</v>
      </c>
      <c r="G3311" s="113">
        <v>5037</v>
      </c>
      <c r="H3311" s="113">
        <v>1558</v>
      </c>
      <c r="I3311" s="113">
        <v>1759</v>
      </c>
      <c r="J3311" s="112">
        <v>17747</v>
      </c>
      <c r="K3311" s="112">
        <v>11030</v>
      </c>
      <c r="L3311" s="112">
        <v>4512</v>
      </c>
      <c r="M3311" s="112">
        <v>984</v>
      </c>
      <c r="N3311" s="113">
        <v>1221</v>
      </c>
      <c r="O3311" s="112">
        <v>14472</v>
      </c>
      <c r="P3311" s="112">
        <v>9319</v>
      </c>
      <c r="Q3311" s="112">
        <v>3103</v>
      </c>
      <c r="R3311" s="112">
        <v>1118</v>
      </c>
      <c r="S3311" s="113">
        <v>932</v>
      </c>
      <c r="T3311" s="17">
        <v>7.5674761931594059E-2</v>
      </c>
      <c r="U3311" s="17">
        <v>-2.6654578422484088E-2</v>
      </c>
      <c r="V3311" s="17">
        <v>0.11635638297872331</v>
      </c>
      <c r="W3311" s="17">
        <v>0.58333333333333326</v>
      </c>
      <c r="X3311" s="17">
        <v>0.4406224406224406</v>
      </c>
      <c r="Y3311" s="17">
        <v>7.5674761931594059E-2</v>
      </c>
      <c r="Z3311" s="17">
        <v>5.2342677906292989E-2</v>
      </c>
      <c r="AA3311" s="17">
        <v>0.22376093294460642</v>
      </c>
      <c r="AB3311" s="17">
        <v>0.52297165200391005</v>
      </c>
      <c r="AC3311" s="17">
        <v>0.76252505010020033</v>
      </c>
    </row>
    <row r="3312" spans="1:29" ht="12.75" customHeight="1" x14ac:dyDescent="0.2">
      <c r="A3312" s="19">
        <v>43363</v>
      </c>
      <c r="B3312" s="19">
        <v>42999</v>
      </c>
      <c r="C3312" s="19">
        <v>41543</v>
      </c>
      <c r="D3312" s="16" t="s">
        <v>6</v>
      </c>
      <c r="E3312" s="114">
        <v>20896</v>
      </c>
      <c r="F3312" s="115">
        <v>11407</v>
      </c>
      <c r="G3312" s="113">
        <v>5320</v>
      </c>
      <c r="H3312" s="113">
        <v>2231</v>
      </c>
      <c r="I3312" s="113">
        <v>1938</v>
      </c>
      <c r="J3312" s="112">
        <v>18864</v>
      </c>
      <c r="K3312" s="112">
        <v>10934</v>
      </c>
      <c r="L3312" s="112">
        <v>4664</v>
      </c>
      <c r="M3312" s="112">
        <v>1648</v>
      </c>
      <c r="N3312" s="113">
        <v>1618</v>
      </c>
      <c r="O3312" s="112">
        <v>16688</v>
      </c>
      <c r="P3312" s="112">
        <v>9939</v>
      </c>
      <c r="Q3312" s="112">
        <v>3962</v>
      </c>
      <c r="R3312" s="112">
        <v>1416</v>
      </c>
      <c r="S3312" s="113">
        <v>1371</v>
      </c>
      <c r="T3312" s="17">
        <v>0.10771840542832911</v>
      </c>
      <c r="U3312" s="17">
        <v>4.3259557344064392E-2</v>
      </c>
      <c r="V3312" s="17">
        <v>0.14065180102915953</v>
      </c>
      <c r="W3312" s="17">
        <v>0.35376213592233019</v>
      </c>
      <c r="X3312" s="17">
        <v>0.19777503090234849</v>
      </c>
      <c r="Y3312" s="17">
        <v>0.10771840542832911</v>
      </c>
      <c r="Z3312" s="17">
        <v>5.9736157562244596E-2</v>
      </c>
      <c r="AA3312" s="17">
        <v>0.21516674280493375</v>
      </c>
      <c r="AB3312" s="17">
        <v>0.33035181872391184</v>
      </c>
      <c r="AC3312" s="17">
        <v>0.48278500382555478</v>
      </c>
    </row>
    <row r="3313" spans="1:29" ht="12.75" customHeight="1" x14ac:dyDescent="0.2">
      <c r="A3313" s="19">
        <v>43364</v>
      </c>
      <c r="B3313" s="19">
        <v>43000</v>
      </c>
      <c r="C3313" s="19">
        <v>41544</v>
      </c>
      <c r="D3313" s="16" t="s">
        <v>7</v>
      </c>
      <c r="E3313" s="114">
        <v>20349</v>
      </c>
      <c r="F3313" s="115">
        <v>11180</v>
      </c>
      <c r="G3313" s="113">
        <v>4845</v>
      </c>
      <c r="H3313" s="113">
        <v>2041</v>
      </c>
      <c r="I3313" s="113">
        <v>2283</v>
      </c>
      <c r="J3313" s="112">
        <v>17902</v>
      </c>
      <c r="K3313" s="112">
        <v>10455</v>
      </c>
      <c r="L3313" s="112">
        <v>4690</v>
      </c>
      <c r="M3313" s="112">
        <v>1442</v>
      </c>
      <c r="N3313" s="113">
        <v>1315</v>
      </c>
      <c r="O3313" s="112">
        <v>16232</v>
      </c>
      <c r="P3313" s="112">
        <v>9866</v>
      </c>
      <c r="Q3313" s="112">
        <v>3615</v>
      </c>
      <c r="R3313" s="112">
        <v>1417</v>
      </c>
      <c r="S3313" s="113">
        <v>1334</v>
      </c>
      <c r="T3313" s="17">
        <v>0.13668863814098975</v>
      </c>
      <c r="U3313" s="17">
        <v>6.9344811095169767E-2</v>
      </c>
      <c r="V3313" s="17">
        <v>3.3049040511726968E-2</v>
      </c>
      <c r="W3313" s="17">
        <v>0.4153952843273232</v>
      </c>
      <c r="X3313" s="17">
        <v>0.73612167300380227</v>
      </c>
      <c r="Y3313" s="17">
        <v>0.13668863814098975</v>
      </c>
      <c r="Z3313" s="17">
        <v>0.10517991300909446</v>
      </c>
      <c r="AA3313" s="17">
        <v>0.22565140399696437</v>
      </c>
      <c r="AB3313" s="17">
        <v>0.71801346801346799</v>
      </c>
      <c r="AC3313" s="17">
        <v>0.73085670962850635</v>
      </c>
    </row>
    <row r="3314" spans="1:29" ht="12.75" customHeight="1" x14ac:dyDescent="0.2">
      <c r="A3314" s="19">
        <v>43365</v>
      </c>
      <c r="B3314" s="19">
        <v>43001</v>
      </c>
      <c r="C3314" s="19">
        <v>41545</v>
      </c>
      <c r="D3314" s="16" t="s">
        <v>1</v>
      </c>
      <c r="E3314" s="114">
        <v>21998</v>
      </c>
      <c r="F3314" s="115">
        <v>11240</v>
      </c>
      <c r="G3314" s="113">
        <v>6099</v>
      </c>
      <c r="H3314" s="113">
        <v>2150</v>
      </c>
      <c r="I3314" s="113">
        <v>2509</v>
      </c>
      <c r="J3314" s="112">
        <v>19724</v>
      </c>
      <c r="K3314" s="112">
        <v>10623</v>
      </c>
      <c r="L3314" s="112">
        <v>5581</v>
      </c>
      <c r="M3314" s="112">
        <v>1992</v>
      </c>
      <c r="N3314" s="113">
        <v>1528</v>
      </c>
      <c r="O3314" s="112">
        <v>17928</v>
      </c>
      <c r="P3314" s="112">
        <v>9745</v>
      </c>
      <c r="Q3314" s="112">
        <v>4565</v>
      </c>
      <c r="R3314" s="112">
        <v>1892</v>
      </c>
      <c r="S3314" s="113">
        <v>1726</v>
      </c>
      <c r="T3314" s="17">
        <v>0.11529101602109115</v>
      </c>
      <c r="U3314" s="17">
        <v>5.808152122752519E-2</v>
      </c>
      <c r="V3314" s="17">
        <v>9.2814907722630346E-2</v>
      </c>
      <c r="W3314" s="17">
        <v>7.9317269076305319E-2</v>
      </c>
      <c r="X3314" s="17">
        <v>0.64201570680628262</v>
      </c>
      <c r="Y3314" s="17">
        <v>0.11529101602109115</v>
      </c>
      <c r="Z3314" s="17">
        <v>9.6692360230266283E-2</v>
      </c>
      <c r="AA3314" s="17">
        <v>0.14021312394840146</v>
      </c>
      <c r="AB3314" s="17">
        <v>2.2835394862036118E-2</v>
      </c>
      <c r="AC3314" s="17">
        <v>0.71029311520109073</v>
      </c>
    </row>
    <row r="3315" spans="1:29" ht="12.75" customHeight="1" x14ac:dyDescent="0.2">
      <c r="A3315" s="19">
        <v>43366</v>
      </c>
      <c r="B3315" s="19">
        <v>43002</v>
      </c>
      <c r="C3315" s="19">
        <v>41546</v>
      </c>
      <c r="D3315" s="16" t="s">
        <v>2</v>
      </c>
      <c r="E3315" s="114">
        <v>19885</v>
      </c>
      <c r="F3315" s="115">
        <v>11376</v>
      </c>
      <c r="G3315" s="113">
        <v>4621</v>
      </c>
      <c r="H3315" s="113">
        <v>1830</v>
      </c>
      <c r="I3315" s="113">
        <v>2058</v>
      </c>
      <c r="J3315" s="112">
        <v>18692</v>
      </c>
      <c r="K3315" s="112">
        <v>11346</v>
      </c>
      <c r="L3315" s="112">
        <v>4263</v>
      </c>
      <c r="M3315" s="112">
        <v>1485</v>
      </c>
      <c r="N3315" s="113">
        <v>1598</v>
      </c>
      <c r="O3315" s="112">
        <v>16822</v>
      </c>
      <c r="P3315" s="112">
        <v>10988</v>
      </c>
      <c r="Q3315" s="112">
        <v>3702</v>
      </c>
      <c r="R3315" s="112">
        <v>1052</v>
      </c>
      <c r="S3315" s="113">
        <v>1080</v>
      </c>
      <c r="T3315" s="17">
        <v>6.3824095869890796E-2</v>
      </c>
      <c r="U3315" s="17">
        <v>2.6441036488631386E-3</v>
      </c>
      <c r="V3315" s="17">
        <v>8.3978418953788436E-2</v>
      </c>
      <c r="W3315" s="17">
        <v>0.23232323232323226</v>
      </c>
      <c r="X3315" s="17">
        <v>0.28785982478097627</v>
      </c>
      <c r="Y3315" s="17">
        <v>6.3824095869890796E-2</v>
      </c>
      <c r="Z3315" s="17">
        <v>0.10253925179298307</v>
      </c>
      <c r="AA3315" s="17">
        <v>9.3210314643955572E-2</v>
      </c>
      <c r="AB3315" s="17">
        <v>0.80118110236220463</v>
      </c>
      <c r="AC3315" s="17">
        <v>-0.19483568075117375</v>
      </c>
    </row>
    <row r="3316" spans="1:29" ht="12.75" customHeight="1" x14ac:dyDescent="0.2">
      <c r="A3316" s="19">
        <v>43367</v>
      </c>
      <c r="B3316" s="19">
        <v>43003</v>
      </c>
      <c r="C3316" s="19">
        <v>41547</v>
      </c>
      <c r="D3316" s="16" t="s">
        <v>3</v>
      </c>
      <c r="E3316" s="114">
        <v>20135</v>
      </c>
      <c r="F3316" s="115">
        <v>11391</v>
      </c>
      <c r="G3316" s="113">
        <v>4995</v>
      </c>
      <c r="H3316" s="113">
        <v>1756</v>
      </c>
      <c r="I3316" s="113">
        <v>1993</v>
      </c>
      <c r="J3316" s="112">
        <v>18079</v>
      </c>
      <c r="K3316" s="112">
        <v>10866</v>
      </c>
      <c r="L3316" s="112">
        <v>4347</v>
      </c>
      <c r="M3316" s="112">
        <v>1435</v>
      </c>
      <c r="N3316" s="113">
        <v>1431</v>
      </c>
      <c r="O3316" s="112">
        <v>17220</v>
      </c>
      <c r="P3316" s="112">
        <v>11165</v>
      </c>
      <c r="Q3316" s="112">
        <v>3739</v>
      </c>
      <c r="R3316" s="112">
        <v>1214</v>
      </c>
      <c r="S3316" s="113">
        <v>1102</v>
      </c>
      <c r="T3316" s="17">
        <v>0.11372310415399078</v>
      </c>
      <c r="U3316" s="17">
        <v>4.8315847598012107E-2</v>
      </c>
      <c r="V3316" s="17">
        <v>0.14906832298136652</v>
      </c>
      <c r="W3316" s="17">
        <v>0.22369337979094084</v>
      </c>
      <c r="X3316" s="17">
        <v>0.39273235499650605</v>
      </c>
      <c r="Y3316" s="17">
        <v>0.11372310415399078</v>
      </c>
      <c r="Z3316" s="17">
        <v>6.8273469004970444E-2</v>
      </c>
      <c r="AA3316" s="17">
        <v>0.17890016521123431</v>
      </c>
      <c r="AB3316" s="17">
        <v>0.60805860805860812</v>
      </c>
      <c r="AC3316" s="17">
        <v>1.5324015247776366</v>
      </c>
    </row>
    <row r="3317" spans="1:29" ht="12.75" customHeight="1" x14ac:dyDescent="0.2">
      <c r="A3317" s="19">
        <v>43368</v>
      </c>
      <c r="B3317" s="19">
        <v>43004</v>
      </c>
      <c r="C3317" s="19">
        <v>41548</v>
      </c>
      <c r="D3317" s="16" t="s">
        <v>4</v>
      </c>
      <c r="E3317" s="114">
        <v>18124</v>
      </c>
      <c r="F3317" s="115">
        <v>10579</v>
      </c>
      <c r="G3317" s="113">
        <v>4670</v>
      </c>
      <c r="H3317" s="113">
        <v>1587</v>
      </c>
      <c r="I3317" s="113">
        <v>1288</v>
      </c>
      <c r="J3317" s="112">
        <v>15761</v>
      </c>
      <c r="K3317" s="112">
        <v>9841</v>
      </c>
      <c r="L3317" s="112">
        <v>3593</v>
      </c>
      <c r="M3317" s="112">
        <v>1044</v>
      </c>
      <c r="N3317" s="113">
        <v>1283</v>
      </c>
      <c r="O3317" s="112">
        <v>16220</v>
      </c>
      <c r="P3317" s="112">
        <v>9961</v>
      </c>
      <c r="Q3317" s="112">
        <v>3749</v>
      </c>
      <c r="R3317" s="112">
        <v>1436</v>
      </c>
      <c r="S3317" s="113">
        <v>1074</v>
      </c>
      <c r="T3317" s="17">
        <v>0.14992703508660621</v>
      </c>
      <c r="U3317" s="17">
        <v>7.499237882329024E-2</v>
      </c>
      <c r="V3317" s="17">
        <v>0.29974951294183128</v>
      </c>
      <c r="W3317" s="17">
        <v>0.52011494252873569</v>
      </c>
      <c r="X3317" s="17">
        <v>3.8971161340608518E-3</v>
      </c>
      <c r="Y3317" s="17">
        <v>0.14992703508660621</v>
      </c>
      <c r="Z3317" s="17">
        <v>8.3358934971838217E-2</v>
      </c>
      <c r="AA3317" s="17">
        <v>0.29434589800443467</v>
      </c>
      <c r="AB3317" s="17">
        <v>0.34491525423728819</v>
      </c>
      <c r="AC3317" s="17">
        <v>0.16140667267808828</v>
      </c>
    </row>
    <row r="3318" spans="1:29" ht="12.75" customHeight="1" x14ac:dyDescent="0.2">
      <c r="A3318" s="19">
        <v>43369</v>
      </c>
      <c r="B3318" s="19">
        <v>43005</v>
      </c>
      <c r="C3318" s="19">
        <v>41549</v>
      </c>
      <c r="D3318" s="16" t="s">
        <v>5</v>
      </c>
      <c r="E3318" s="114">
        <v>18762</v>
      </c>
      <c r="F3318" s="115">
        <v>10664</v>
      </c>
      <c r="G3318" s="113">
        <v>4831</v>
      </c>
      <c r="H3318" s="113">
        <v>1581</v>
      </c>
      <c r="I3318" s="113">
        <v>1686</v>
      </c>
      <c r="J3318" s="112">
        <v>16658</v>
      </c>
      <c r="K3318" s="112">
        <v>10301</v>
      </c>
      <c r="L3318" s="112">
        <v>4344</v>
      </c>
      <c r="M3318" s="112">
        <v>985</v>
      </c>
      <c r="N3318" s="113">
        <v>1028</v>
      </c>
      <c r="O3318" s="112">
        <v>17177</v>
      </c>
      <c r="P3318" s="112">
        <v>11058</v>
      </c>
      <c r="Q3318" s="112">
        <v>4010</v>
      </c>
      <c r="R3318" s="112">
        <v>1296</v>
      </c>
      <c r="S3318" s="113">
        <v>813</v>
      </c>
      <c r="T3318" s="17">
        <v>0.12630567895305567</v>
      </c>
      <c r="U3318" s="17">
        <v>3.5239297155615912E-2</v>
      </c>
      <c r="V3318" s="17">
        <v>0.11210865561694283</v>
      </c>
      <c r="W3318" s="17">
        <v>0.60507614213197969</v>
      </c>
      <c r="X3318" s="17">
        <v>0.6400778210116731</v>
      </c>
      <c r="Y3318" s="17">
        <v>0.12630567895305567</v>
      </c>
      <c r="Z3318" s="17">
        <v>0.10347682119205293</v>
      </c>
      <c r="AA3318" s="17">
        <v>0.20473815461346634</v>
      </c>
      <c r="AB3318" s="17">
        <v>0.24980237154150187</v>
      </c>
      <c r="AC3318" s="17">
        <v>0.75625000000000009</v>
      </c>
    </row>
    <row r="3319" spans="1:29" ht="12.75" customHeight="1" x14ac:dyDescent="0.2">
      <c r="A3319" s="19">
        <v>43370</v>
      </c>
      <c r="B3319" s="19">
        <v>43006</v>
      </c>
      <c r="C3319" s="19">
        <v>41550</v>
      </c>
      <c r="D3319" s="16" t="s">
        <v>6</v>
      </c>
      <c r="E3319" s="114">
        <v>20281</v>
      </c>
      <c r="F3319" s="115">
        <v>11324</v>
      </c>
      <c r="G3319" s="113">
        <v>5159</v>
      </c>
      <c r="H3319" s="113">
        <v>2069</v>
      </c>
      <c r="I3319" s="113">
        <v>1729</v>
      </c>
      <c r="J3319" s="112">
        <v>18798</v>
      </c>
      <c r="K3319" s="112">
        <v>11008</v>
      </c>
      <c r="L3319" s="112">
        <v>4377</v>
      </c>
      <c r="M3319" s="112">
        <v>1723</v>
      </c>
      <c r="N3319" s="113">
        <v>1690</v>
      </c>
      <c r="O3319" s="112">
        <v>19062</v>
      </c>
      <c r="P3319" s="112">
        <v>11686</v>
      </c>
      <c r="Q3319" s="112">
        <v>4183</v>
      </c>
      <c r="R3319" s="112">
        <v>1644</v>
      </c>
      <c r="S3319" s="113">
        <v>1549</v>
      </c>
      <c r="T3319" s="17">
        <v>7.8891371422491696E-2</v>
      </c>
      <c r="U3319" s="17">
        <v>2.8706395348837122E-2</v>
      </c>
      <c r="V3319" s="17">
        <v>0.17866118345899018</v>
      </c>
      <c r="W3319" s="17">
        <v>0.2008125362739408</v>
      </c>
      <c r="X3319" s="17">
        <v>2.3076923076922995E-2</v>
      </c>
      <c r="Y3319" s="17">
        <v>7.8891371422491696E-2</v>
      </c>
      <c r="Z3319" s="17">
        <v>6.3985718312505879E-2</v>
      </c>
      <c r="AA3319" s="17">
        <v>0.17517084282460127</v>
      </c>
      <c r="AB3319" s="17">
        <v>6.759545923632615E-2</v>
      </c>
      <c r="AC3319" s="17">
        <v>0.26945668135095446</v>
      </c>
    </row>
    <row r="3320" spans="1:29" ht="12.75" customHeight="1" x14ac:dyDescent="0.2">
      <c r="A3320" s="19">
        <v>43371</v>
      </c>
      <c r="B3320" s="19">
        <v>43007</v>
      </c>
      <c r="C3320" s="19">
        <v>41551</v>
      </c>
      <c r="D3320" s="16" t="s">
        <v>7</v>
      </c>
      <c r="E3320" s="114">
        <v>19388</v>
      </c>
      <c r="F3320" s="115">
        <v>10851</v>
      </c>
      <c r="G3320" s="113">
        <v>4723</v>
      </c>
      <c r="H3320" s="113">
        <v>1847</v>
      </c>
      <c r="I3320" s="113">
        <v>1967</v>
      </c>
      <c r="J3320" s="112">
        <v>18978</v>
      </c>
      <c r="K3320" s="112">
        <v>11006</v>
      </c>
      <c r="L3320" s="112">
        <v>4860</v>
      </c>
      <c r="M3320" s="112">
        <v>1657</v>
      </c>
      <c r="N3320" s="113">
        <v>1455</v>
      </c>
      <c r="O3320" s="112">
        <v>19891</v>
      </c>
      <c r="P3320" s="112">
        <v>12105</v>
      </c>
      <c r="Q3320" s="112">
        <v>4463</v>
      </c>
      <c r="R3320" s="112">
        <v>1755</v>
      </c>
      <c r="S3320" s="113">
        <v>1568</v>
      </c>
      <c r="T3320" s="17">
        <v>2.1603962482874994E-2</v>
      </c>
      <c r="U3320" s="17">
        <v>-1.408322733054701E-2</v>
      </c>
      <c r="V3320" s="17">
        <v>-2.8189300411522678E-2</v>
      </c>
      <c r="W3320" s="17">
        <v>0.11466505733252874</v>
      </c>
      <c r="X3320" s="17">
        <v>0.35189003436426125</v>
      </c>
      <c r="Y3320" s="17">
        <v>2.1603962482874994E-2</v>
      </c>
      <c r="Z3320" s="17">
        <v>-4.227714033539276E-2</v>
      </c>
      <c r="AA3320" s="17">
        <v>-2.7388797364085615E-2</v>
      </c>
      <c r="AB3320" s="17">
        <v>0.13312883435582812</v>
      </c>
      <c r="AC3320" s="17">
        <v>0.4120603015075377</v>
      </c>
    </row>
    <row r="3321" spans="1:29" ht="12.75" customHeight="1" x14ac:dyDescent="0.2">
      <c r="A3321" s="19">
        <v>43372</v>
      </c>
      <c r="B3321" s="19">
        <v>43008</v>
      </c>
      <c r="C3321" s="19">
        <v>41552</v>
      </c>
      <c r="D3321" s="16" t="s">
        <v>1</v>
      </c>
      <c r="E3321" s="114">
        <v>21593.125</v>
      </c>
      <c r="F3321" s="115">
        <v>11145</v>
      </c>
      <c r="G3321" s="113">
        <v>5824.125</v>
      </c>
      <c r="H3321" s="113">
        <v>2242</v>
      </c>
      <c r="I3321" s="113">
        <v>2382</v>
      </c>
      <c r="J3321" s="112">
        <v>22097</v>
      </c>
      <c r="K3321" s="112">
        <v>11752</v>
      </c>
      <c r="L3321" s="112">
        <v>5988</v>
      </c>
      <c r="M3321" s="112">
        <v>2328</v>
      </c>
      <c r="N3321" s="113">
        <v>2029</v>
      </c>
      <c r="O3321" s="112">
        <v>21271</v>
      </c>
      <c r="P3321" s="112">
        <v>11758</v>
      </c>
      <c r="Q3321" s="112">
        <v>5328</v>
      </c>
      <c r="R3321" s="112">
        <v>2150</v>
      </c>
      <c r="S3321" s="113">
        <v>2035</v>
      </c>
      <c r="T3321" s="17">
        <v>-2.2802869167760309E-2</v>
      </c>
      <c r="U3321" s="17">
        <v>-5.1650782845473087E-2</v>
      </c>
      <c r="V3321" s="17">
        <v>-2.7367234468937851E-2</v>
      </c>
      <c r="W3321" s="17">
        <v>-3.6941580756013725E-2</v>
      </c>
      <c r="X3321" s="17">
        <v>0.17397732873336613</v>
      </c>
      <c r="Y3321" s="17">
        <v>-2.2802869167760309E-2</v>
      </c>
      <c r="Z3321" s="17">
        <v>-1.0740280489969778E-2</v>
      </c>
      <c r="AA3321" s="17">
        <v>3.294573643410903E-3</v>
      </c>
      <c r="AB3321" s="17">
        <v>-0.1793557833089312</v>
      </c>
      <c r="AC3321" s="17">
        <v>0.40863394441159073</v>
      </c>
    </row>
    <row r="3322" spans="1:29" ht="12.75" customHeight="1" x14ac:dyDescent="0.2">
      <c r="A3322" s="19">
        <v>43373</v>
      </c>
      <c r="B3322" s="19">
        <v>43009</v>
      </c>
      <c r="C3322" s="19">
        <v>41553</v>
      </c>
      <c r="D3322" s="16" t="s">
        <v>2</v>
      </c>
      <c r="E3322" s="114">
        <v>19975</v>
      </c>
      <c r="F3322" s="115">
        <v>11031</v>
      </c>
      <c r="G3322" s="113">
        <v>4710</v>
      </c>
      <c r="H3322" s="113">
        <v>2074</v>
      </c>
      <c r="I3322" s="113">
        <v>2160</v>
      </c>
      <c r="J3322" s="112">
        <v>20584</v>
      </c>
      <c r="K3322" s="112">
        <v>12110</v>
      </c>
      <c r="L3322" s="112">
        <v>4756</v>
      </c>
      <c r="M3322" s="112">
        <v>1831</v>
      </c>
      <c r="N3322" s="113">
        <v>1887</v>
      </c>
      <c r="O3322" s="112">
        <v>19945</v>
      </c>
      <c r="P3322" s="112">
        <v>12610</v>
      </c>
      <c r="Q3322" s="112">
        <v>4424</v>
      </c>
      <c r="R3322" s="112">
        <v>1486</v>
      </c>
      <c r="S3322" s="113">
        <v>1425</v>
      </c>
      <c r="T3322" s="17">
        <v>-2.9586086280606327E-2</v>
      </c>
      <c r="U3322" s="17">
        <v>-8.9099917423616892E-2</v>
      </c>
      <c r="V3322" s="17">
        <v>-9.671993271656909E-3</v>
      </c>
      <c r="W3322" s="17">
        <v>0.13271436373566359</v>
      </c>
      <c r="X3322" s="17">
        <v>0.14467408585055641</v>
      </c>
      <c r="Y3322" s="17">
        <v>-2.9586086280606327E-2</v>
      </c>
      <c r="Z3322" s="17">
        <v>-8.8723667905824088E-2</v>
      </c>
      <c r="AA3322" s="17">
        <v>-1.9071837253655799E-3</v>
      </c>
      <c r="AB3322" s="17">
        <v>0.12411924119241191</v>
      </c>
      <c r="AC3322" s="17">
        <v>0.56521739130434789</v>
      </c>
    </row>
    <row r="3323" spans="1:29" ht="12.75" customHeight="1" x14ac:dyDescent="0.2">
      <c r="A3323" s="19">
        <v>43374</v>
      </c>
      <c r="B3323" s="19">
        <v>43010</v>
      </c>
      <c r="C3323" s="19">
        <v>41554</v>
      </c>
      <c r="D3323" s="16" t="s">
        <v>3</v>
      </c>
      <c r="E3323" s="114">
        <v>21625</v>
      </c>
      <c r="F3323" s="115">
        <v>11685</v>
      </c>
      <c r="G3323" s="113">
        <v>5925</v>
      </c>
      <c r="H3323" s="113">
        <v>2161</v>
      </c>
      <c r="I3323" s="113">
        <v>1854</v>
      </c>
      <c r="J3323" s="112">
        <v>19982</v>
      </c>
      <c r="K3323" s="112">
        <v>11772</v>
      </c>
      <c r="L3323" s="112">
        <v>4887</v>
      </c>
      <c r="M3323" s="112">
        <v>1832</v>
      </c>
      <c r="N3323" s="113">
        <v>1491</v>
      </c>
      <c r="O3323" s="112">
        <v>18367</v>
      </c>
      <c r="P3323" s="112">
        <v>11003</v>
      </c>
      <c r="Q3323" s="112">
        <v>4133</v>
      </c>
      <c r="R3323" s="112">
        <v>1765</v>
      </c>
      <c r="S3323" s="113">
        <v>1466</v>
      </c>
      <c r="T3323" s="17">
        <v>8.2224001601441277E-2</v>
      </c>
      <c r="U3323" s="17">
        <v>-7.3904179408766923E-3</v>
      </c>
      <c r="V3323" s="17">
        <v>0.21240024554941672</v>
      </c>
      <c r="W3323" s="17">
        <v>0.17958515283842802</v>
      </c>
      <c r="X3323" s="17">
        <v>0.24346076458752508</v>
      </c>
      <c r="Y3323" s="17">
        <v>8.2224001601441277E-2</v>
      </c>
      <c r="Z3323" s="17">
        <v>4.0384945866986932E-3</v>
      </c>
      <c r="AA3323" s="17">
        <v>0.30823581364539643</v>
      </c>
      <c r="AB3323" s="17">
        <v>0.53153791637136782</v>
      </c>
      <c r="AC3323" s="17">
        <v>0.90937178166838306</v>
      </c>
    </row>
    <row r="3324" spans="1:29" ht="12.75" customHeight="1" x14ac:dyDescent="0.2">
      <c r="A3324" s="19">
        <v>43375</v>
      </c>
      <c r="B3324" s="19">
        <v>43011</v>
      </c>
      <c r="C3324" s="19">
        <v>41555</v>
      </c>
      <c r="D3324" s="16" t="s">
        <v>4</v>
      </c>
      <c r="E3324" s="114">
        <v>19730</v>
      </c>
      <c r="F3324" s="115">
        <v>11194</v>
      </c>
      <c r="G3324" s="113">
        <v>5010</v>
      </c>
      <c r="H3324" s="113">
        <v>1911</v>
      </c>
      <c r="I3324" s="113">
        <v>1615</v>
      </c>
      <c r="J3324" s="112">
        <v>17965</v>
      </c>
      <c r="K3324" s="112">
        <v>11198</v>
      </c>
      <c r="L3324" s="112">
        <v>4071</v>
      </c>
      <c r="M3324" s="112">
        <v>1227</v>
      </c>
      <c r="N3324" s="113">
        <v>1469</v>
      </c>
      <c r="O3324" s="112">
        <v>16373</v>
      </c>
      <c r="P3324" s="112">
        <v>9871</v>
      </c>
      <c r="Q3324" s="112">
        <v>3663</v>
      </c>
      <c r="R3324" s="112">
        <v>1571</v>
      </c>
      <c r="S3324" s="113">
        <v>1268</v>
      </c>
      <c r="T3324" s="17">
        <v>9.8246590592819372E-2</v>
      </c>
      <c r="U3324" s="17">
        <v>-3.5720664404359503E-4</v>
      </c>
      <c r="V3324" s="17">
        <v>0.23065585851142223</v>
      </c>
      <c r="W3324" s="17">
        <v>0.55745721271393633</v>
      </c>
      <c r="X3324" s="17">
        <v>9.9387338325391372E-2</v>
      </c>
      <c r="Y3324" s="17">
        <v>9.8246590592819372E-2</v>
      </c>
      <c r="Z3324" s="17">
        <v>6.7722243418542494E-2</v>
      </c>
      <c r="AA3324" s="17">
        <v>0.24906507105459985</v>
      </c>
      <c r="AB3324" s="17">
        <v>0.53125</v>
      </c>
      <c r="AC3324" s="17">
        <v>0.21794871794871784</v>
      </c>
    </row>
    <row r="3325" spans="1:29" ht="13.5" customHeight="1" x14ac:dyDescent="0.2">
      <c r="A3325" s="19">
        <v>43376</v>
      </c>
      <c r="B3325" s="19">
        <v>43012</v>
      </c>
      <c r="C3325" s="19">
        <v>41556</v>
      </c>
      <c r="D3325" s="16" t="s">
        <v>5</v>
      </c>
      <c r="E3325" s="114">
        <v>20261</v>
      </c>
      <c r="F3325" s="115">
        <v>11032</v>
      </c>
      <c r="G3325" s="113">
        <v>5430</v>
      </c>
      <c r="H3325" s="113">
        <v>2028</v>
      </c>
      <c r="I3325" s="113">
        <v>1771</v>
      </c>
      <c r="J3325" s="112">
        <v>18468</v>
      </c>
      <c r="K3325" s="112">
        <v>11487</v>
      </c>
      <c r="L3325" s="112">
        <v>4639</v>
      </c>
      <c r="M3325" s="112">
        <v>1119</v>
      </c>
      <c r="N3325" s="113">
        <v>1223</v>
      </c>
      <c r="O3325" s="112">
        <v>17650</v>
      </c>
      <c r="P3325" s="112">
        <v>11009</v>
      </c>
      <c r="Q3325" s="112">
        <v>3809</v>
      </c>
      <c r="R3325" s="112">
        <v>1615</v>
      </c>
      <c r="S3325" s="113">
        <v>1217</v>
      </c>
      <c r="T3325" s="17">
        <v>9.7086852934806123E-2</v>
      </c>
      <c r="U3325" s="17">
        <v>-3.9609993906154828E-2</v>
      </c>
      <c r="V3325" s="17">
        <v>0.17051088596680319</v>
      </c>
      <c r="W3325" s="17">
        <v>0.81233243967828428</v>
      </c>
      <c r="X3325" s="17">
        <v>0.44807849550286183</v>
      </c>
      <c r="Y3325" s="17">
        <v>9.7086852934806123E-2</v>
      </c>
      <c r="Z3325" s="17">
        <v>-1.3855367837668719E-2</v>
      </c>
      <c r="AA3325" s="17">
        <v>0.22297297297297303</v>
      </c>
      <c r="AB3325" s="17">
        <v>0.6885928393005829</v>
      </c>
      <c r="AC3325" s="17">
        <v>0.73968565815324161</v>
      </c>
    </row>
    <row r="3326" spans="1:29" ht="13.5" customHeight="1" x14ac:dyDescent="0.2">
      <c r="A3326" s="19">
        <v>43377</v>
      </c>
      <c r="B3326" s="19">
        <v>43013</v>
      </c>
      <c r="C3326" s="19">
        <v>41557</v>
      </c>
      <c r="D3326" s="16" t="s">
        <v>6</v>
      </c>
      <c r="E3326" s="114">
        <v>21119</v>
      </c>
      <c r="F3326" s="115">
        <v>11639</v>
      </c>
      <c r="G3326" s="113">
        <v>5054</v>
      </c>
      <c r="H3326" s="113">
        <v>2461</v>
      </c>
      <c r="I3326" s="113">
        <v>1965</v>
      </c>
      <c r="J3326" s="112">
        <v>20072</v>
      </c>
      <c r="K3326" s="112">
        <v>11600</v>
      </c>
      <c r="L3326" s="112">
        <v>4618</v>
      </c>
      <c r="M3326" s="112">
        <v>1876</v>
      </c>
      <c r="N3326" s="113">
        <v>1978</v>
      </c>
      <c r="O3326" s="112">
        <v>19352</v>
      </c>
      <c r="P3326" s="112">
        <v>11754</v>
      </c>
      <c r="Q3326" s="112">
        <v>4118</v>
      </c>
      <c r="R3326" s="112">
        <v>1588</v>
      </c>
      <c r="S3326" s="113">
        <v>1892</v>
      </c>
      <c r="T3326" s="17">
        <v>5.216221602231963E-2</v>
      </c>
      <c r="U3326" s="17">
        <v>3.3620689655171621E-3</v>
      </c>
      <c r="V3326" s="17">
        <v>9.4413165872672122E-2</v>
      </c>
      <c r="W3326" s="17">
        <v>0.31183368869936023</v>
      </c>
      <c r="X3326" s="17">
        <v>-6.5722952477249574E-3</v>
      </c>
      <c r="Y3326" s="17">
        <v>5.216221602231963E-2</v>
      </c>
      <c r="Z3326" s="17">
        <v>1.1559186511385322E-2</v>
      </c>
      <c r="AA3326" s="17">
        <v>2.8908794788273573E-2</v>
      </c>
      <c r="AB3326" s="17">
        <v>0.34334061135371186</v>
      </c>
      <c r="AC3326" s="17">
        <v>0.17805755395683454</v>
      </c>
    </row>
    <row r="3327" spans="1:29" ht="13.5" customHeight="1" x14ac:dyDescent="0.2">
      <c r="A3327" s="19">
        <v>43378</v>
      </c>
      <c r="B3327" s="19">
        <v>43014</v>
      </c>
      <c r="C3327" s="19">
        <v>41558</v>
      </c>
      <c r="D3327" s="16" t="s">
        <v>7</v>
      </c>
      <c r="E3327" s="114">
        <v>21513</v>
      </c>
      <c r="F3327" s="115">
        <v>11633</v>
      </c>
      <c r="G3327" s="113">
        <v>5375</v>
      </c>
      <c r="H3327" s="113">
        <v>2385</v>
      </c>
      <c r="I3327" s="113">
        <v>2120</v>
      </c>
      <c r="J3327" s="112">
        <v>20625</v>
      </c>
      <c r="K3327" s="112">
        <v>11870</v>
      </c>
      <c r="L3327" s="112">
        <v>4889</v>
      </c>
      <c r="M3327" s="112">
        <v>2148</v>
      </c>
      <c r="N3327" s="113">
        <v>1718</v>
      </c>
      <c r="O3327" s="112">
        <v>20090</v>
      </c>
      <c r="P3327" s="112">
        <v>12201</v>
      </c>
      <c r="Q3327" s="112">
        <v>4537</v>
      </c>
      <c r="R3327" s="112">
        <v>1611</v>
      </c>
      <c r="S3327" s="113">
        <v>1741</v>
      </c>
      <c r="T3327" s="17">
        <v>4.3054545454545456E-2</v>
      </c>
      <c r="U3327" s="17">
        <v>-1.9966301600673919E-2</v>
      </c>
      <c r="V3327" s="17">
        <v>9.9406831662916861E-2</v>
      </c>
      <c r="W3327" s="17">
        <v>0.11033519553072635</v>
      </c>
      <c r="X3327" s="17">
        <v>0.23399301513387649</v>
      </c>
      <c r="Y3327" s="17">
        <v>4.3054545454545456E-2</v>
      </c>
      <c r="Z3327" s="17">
        <v>-2.062636807543361E-2</v>
      </c>
      <c r="AA3327" s="17">
        <v>4.8166926677067012E-2</v>
      </c>
      <c r="AB3327" s="17">
        <v>0.2421875</v>
      </c>
      <c r="AC3327" s="17">
        <v>0.58090976882923195</v>
      </c>
    </row>
    <row r="3328" spans="1:29" ht="13.5" customHeight="1" x14ac:dyDescent="0.2">
      <c r="A3328" s="19">
        <v>43379</v>
      </c>
      <c r="B3328" s="19">
        <v>43015</v>
      </c>
      <c r="C3328" s="19">
        <v>41559</v>
      </c>
      <c r="D3328" s="16" t="s">
        <v>1</v>
      </c>
      <c r="E3328" s="114">
        <v>24148</v>
      </c>
      <c r="F3328" s="115">
        <v>12318</v>
      </c>
      <c r="G3328" s="113">
        <v>6622</v>
      </c>
      <c r="H3328" s="113">
        <v>2730</v>
      </c>
      <c r="I3328" s="113">
        <v>2478</v>
      </c>
      <c r="J3328" s="112">
        <v>23127</v>
      </c>
      <c r="K3328" s="112">
        <v>11833</v>
      </c>
      <c r="L3328" s="112">
        <v>6393</v>
      </c>
      <c r="M3328" s="112">
        <v>2639</v>
      </c>
      <c r="N3328" s="113">
        <v>2262</v>
      </c>
      <c r="O3328" s="112">
        <v>21253</v>
      </c>
      <c r="P3328" s="112">
        <v>12010</v>
      </c>
      <c r="Q3328" s="112">
        <v>5434</v>
      </c>
      <c r="R3328" s="112">
        <v>1576</v>
      </c>
      <c r="S3328" s="113">
        <v>2233</v>
      </c>
      <c r="T3328" s="17">
        <v>4.4147533186319032E-2</v>
      </c>
      <c r="U3328" s="17">
        <v>4.0987070058311481E-2</v>
      </c>
      <c r="V3328" s="17">
        <v>3.5820428593774434E-2</v>
      </c>
      <c r="W3328" s="17">
        <v>3.4482758620689724E-2</v>
      </c>
      <c r="X3328" s="17">
        <v>9.5490716180371304E-2</v>
      </c>
      <c r="Y3328" s="17">
        <v>4.4147533186319032E-2</v>
      </c>
      <c r="Z3328" s="17">
        <v>0.10813242173443682</v>
      </c>
      <c r="AA3328" s="17">
        <v>0.14965277777777786</v>
      </c>
      <c r="AB3328" s="17">
        <v>0.4693218514531754</v>
      </c>
      <c r="AC3328" s="17">
        <v>0.11370786516853926</v>
      </c>
    </row>
    <row r="3329" spans="1:29" ht="13.5" customHeight="1" x14ac:dyDescent="0.2">
      <c r="A3329" s="19">
        <v>43380</v>
      </c>
      <c r="B3329" s="19">
        <v>43016</v>
      </c>
      <c r="C3329" s="19">
        <v>41560</v>
      </c>
      <c r="D3329" s="16" t="s">
        <v>2</v>
      </c>
      <c r="E3329" s="114">
        <v>21249</v>
      </c>
      <c r="F3329" s="115">
        <v>11535</v>
      </c>
      <c r="G3329" s="113">
        <v>5233</v>
      </c>
      <c r="H3329" s="113">
        <v>2328</v>
      </c>
      <c r="I3329" s="113">
        <v>2153</v>
      </c>
      <c r="J3329" s="112">
        <v>21487</v>
      </c>
      <c r="K3329" s="112">
        <v>12349</v>
      </c>
      <c r="L3329" s="112">
        <v>4980</v>
      </c>
      <c r="M3329" s="112">
        <v>2257</v>
      </c>
      <c r="N3329" s="113">
        <v>1901</v>
      </c>
      <c r="O3329" s="112">
        <v>20088</v>
      </c>
      <c r="P3329" s="112">
        <v>12628</v>
      </c>
      <c r="Q3329" s="112">
        <v>4429</v>
      </c>
      <c r="R3329" s="112">
        <v>1490</v>
      </c>
      <c r="S3329" s="113">
        <v>1541</v>
      </c>
      <c r="T3329" s="17">
        <v>-1.1076464839205102E-2</v>
      </c>
      <c r="U3329" s="17">
        <v>-6.5916268523767085E-2</v>
      </c>
      <c r="V3329" s="17">
        <v>5.0803212851405544E-2</v>
      </c>
      <c r="W3329" s="17">
        <v>3.1457687195392214E-2</v>
      </c>
      <c r="X3329" s="17">
        <v>0.13256180957390851</v>
      </c>
      <c r="Y3329" s="17">
        <v>-1.1076464839205102E-2</v>
      </c>
      <c r="Z3329" s="17">
        <v>-1.1483417602193846E-2</v>
      </c>
      <c r="AA3329" s="17">
        <v>0.10006306495690565</v>
      </c>
      <c r="AB3329" s="17">
        <v>0.2226890756302522</v>
      </c>
      <c r="AC3329" s="17">
        <v>0.39805194805194799</v>
      </c>
    </row>
    <row r="3330" spans="1:29" ht="12.75" customHeight="1" x14ac:dyDescent="0.2">
      <c r="A3330" s="19">
        <v>43381</v>
      </c>
      <c r="B3330" s="19">
        <v>43017</v>
      </c>
      <c r="C3330" s="19">
        <v>41561</v>
      </c>
      <c r="D3330" s="16" t="s">
        <v>3</v>
      </c>
      <c r="E3330" s="114">
        <v>21663</v>
      </c>
      <c r="F3330" s="115">
        <v>11872</v>
      </c>
      <c r="G3330" s="113">
        <v>5346</v>
      </c>
      <c r="H3330" s="113">
        <v>2395</v>
      </c>
      <c r="I3330" s="113">
        <v>2050</v>
      </c>
      <c r="J3330" s="112">
        <v>20468</v>
      </c>
      <c r="K3330" s="112">
        <v>11493</v>
      </c>
      <c r="L3330" s="112">
        <v>4987</v>
      </c>
      <c r="M3330" s="112">
        <v>2198</v>
      </c>
      <c r="N3330" s="113">
        <v>1790</v>
      </c>
      <c r="O3330" s="112">
        <v>18887</v>
      </c>
      <c r="P3330" s="112">
        <v>11851</v>
      </c>
      <c r="Q3330" s="112">
        <v>4014</v>
      </c>
      <c r="R3330" s="112">
        <v>1578</v>
      </c>
      <c r="S3330" s="113">
        <v>1444</v>
      </c>
      <c r="T3330" s="17">
        <v>5.8383818643736651E-2</v>
      </c>
      <c r="U3330" s="17">
        <v>3.2976594448794971E-2</v>
      </c>
      <c r="V3330" s="17">
        <v>7.1987166633246336E-2</v>
      </c>
      <c r="W3330" s="17">
        <v>8.9626933575978063E-2</v>
      </c>
      <c r="X3330" s="17">
        <v>0.14525139664804465</v>
      </c>
      <c r="Y3330" s="17">
        <v>5.8383818643736651E-2</v>
      </c>
      <c r="Z3330" s="17">
        <v>4.7467796011999353E-2</v>
      </c>
      <c r="AA3330" s="17">
        <v>0.11351801707977516</v>
      </c>
      <c r="AB3330" s="17">
        <v>0.38679791546033582</v>
      </c>
      <c r="AC3330" s="17">
        <v>0.59781761496492591</v>
      </c>
    </row>
    <row r="3331" spans="1:29" ht="12.75" customHeight="1" x14ac:dyDescent="0.2">
      <c r="A3331" s="19">
        <v>43382</v>
      </c>
      <c r="B3331" s="19">
        <v>43018</v>
      </c>
      <c r="C3331" s="19">
        <v>41562</v>
      </c>
      <c r="D3331" s="16" t="s">
        <v>4</v>
      </c>
      <c r="E3331" s="114">
        <v>20256</v>
      </c>
      <c r="F3331" s="115">
        <v>11151</v>
      </c>
      <c r="G3331" s="113">
        <v>4843</v>
      </c>
      <c r="H3331" s="113">
        <v>2373</v>
      </c>
      <c r="I3331" s="113">
        <v>1889</v>
      </c>
      <c r="J3331" s="112">
        <v>19342</v>
      </c>
      <c r="K3331" s="112">
        <v>11712</v>
      </c>
      <c r="L3331" s="112">
        <v>4142</v>
      </c>
      <c r="M3331" s="112">
        <v>1601</v>
      </c>
      <c r="N3331" s="113">
        <v>1887</v>
      </c>
      <c r="O3331" s="112">
        <v>17486</v>
      </c>
      <c r="P3331" s="112">
        <v>10763</v>
      </c>
      <c r="Q3331" s="112">
        <v>3979</v>
      </c>
      <c r="R3331" s="112">
        <v>1572</v>
      </c>
      <c r="S3331" s="113">
        <v>1172</v>
      </c>
      <c r="T3331" s="17">
        <v>4.7254678937028283E-2</v>
      </c>
      <c r="U3331" s="17">
        <v>-4.7899590163934413E-2</v>
      </c>
      <c r="V3331" s="17">
        <v>0.16924191211974882</v>
      </c>
      <c r="W3331" s="17">
        <v>0.48219862585883821</v>
      </c>
      <c r="X3331" s="17">
        <v>1.0598834128245915E-3</v>
      </c>
      <c r="Y3331" s="17">
        <v>4.7254678937028283E-2</v>
      </c>
      <c r="Z3331" s="17">
        <v>7.5002410103152339E-2</v>
      </c>
      <c r="AA3331" s="17">
        <v>0.16924191211974882</v>
      </c>
      <c r="AB3331" s="17">
        <v>0.48591108328115218</v>
      </c>
      <c r="AC3331" s="17">
        <v>0.3708272859216255</v>
      </c>
    </row>
    <row r="3332" spans="1:29" ht="12.75" customHeight="1" x14ac:dyDescent="0.2">
      <c r="A3332" s="19">
        <v>43383</v>
      </c>
      <c r="B3332" s="19">
        <v>43019</v>
      </c>
      <c r="C3332" s="19">
        <v>41563</v>
      </c>
      <c r="D3332" s="16" t="s">
        <v>5</v>
      </c>
      <c r="E3332" s="114">
        <v>21157</v>
      </c>
      <c r="F3332" s="115">
        <v>11478</v>
      </c>
      <c r="G3332" s="113">
        <v>5105</v>
      </c>
      <c r="H3332" s="113">
        <v>2239</v>
      </c>
      <c r="I3332" s="113">
        <v>2335</v>
      </c>
      <c r="J3332" s="112">
        <v>18414</v>
      </c>
      <c r="K3332" s="112">
        <v>10932</v>
      </c>
      <c r="L3332" s="112">
        <v>4443</v>
      </c>
      <c r="M3332" s="112">
        <v>1592</v>
      </c>
      <c r="N3332" s="113">
        <v>1447</v>
      </c>
      <c r="O3332" s="112">
        <v>17555</v>
      </c>
      <c r="P3332" s="112">
        <v>11033</v>
      </c>
      <c r="Q3332" s="112">
        <v>3708</v>
      </c>
      <c r="R3332" s="112">
        <v>1605</v>
      </c>
      <c r="S3332" s="113">
        <v>1209</v>
      </c>
      <c r="T3332" s="17">
        <v>0.14896274573693935</v>
      </c>
      <c r="U3332" s="17">
        <v>4.9945115257958195E-2</v>
      </c>
      <c r="V3332" s="17">
        <v>0.14899842448795853</v>
      </c>
      <c r="W3332" s="17">
        <v>0.40640703517587951</v>
      </c>
      <c r="X3332" s="17">
        <v>0.61368348306841747</v>
      </c>
      <c r="Y3332" s="17">
        <v>0.14896274573693935</v>
      </c>
      <c r="Z3332" s="17">
        <v>5.9596844872917831E-3</v>
      </c>
      <c r="AA3332" s="17">
        <v>0.10809637508139791</v>
      </c>
      <c r="AB3332" s="17">
        <v>0.52002715546503731</v>
      </c>
      <c r="AC3332" s="17">
        <v>0.69325598259608401</v>
      </c>
    </row>
    <row r="3333" spans="1:29" ht="12.75" customHeight="1" x14ac:dyDescent="0.2">
      <c r="A3333" s="19">
        <v>43384</v>
      </c>
      <c r="B3333" s="19">
        <v>43020</v>
      </c>
      <c r="C3333" s="19">
        <v>41564</v>
      </c>
      <c r="D3333" s="16" t="s">
        <v>6</v>
      </c>
      <c r="E3333" s="114">
        <v>22226</v>
      </c>
      <c r="F3333" s="115">
        <v>11833</v>
      </c>
      <c r="G3333" s="113">
        <v>5517</v>
      </c>
      <c r="H3333" s="113">
        <v>2655</v>
      </c>
      <c r="I3333" s="113">
        <v>2221</v>
      </c>
      <c r="J3333" s="112">
        <v>21869</v>
      </c>
      <c r="K3333" s="112">
        <v>11577</v>
      </c>
      <c r="L3333" s="112">
        <v>4627</v>
      </c>
      <c r="M3333" s="112">
        <v>2186</v>
      </c>
      <c r="N3333" s="113">
        <v>3479</v>
      </c>
      <c r="O3333" s="112">
        <v>17649</v>
      </c>
      <c r="P3333" s="112">
        <v>10744</v>
      </c>
      <c r="Q3333" s="112">
        <v>4018</v>
      </c>
      <c r="R3333" s="112">
        <v>1465</v>
      </c>
      <c r="S3333" s="113">
        <v>1422</v>
      </c>
      <c r="T3333" s="17">
        <v>1.6324477570990981E-2</v>
      </c>
      <c r="U3333" s="17">
        <v>2.2112809881661866E-2</v>
      </c>
      <c r="V3333" s="17">
        <v>0.19234925437648576</v>
      </c>
      <c r="W3333" s="17">
        <v>0.21454711802378768</v>
      </c>
      <c r="X3333" s="17">
        <v>-0.36159816039091697</v>
      </c>
      <c r="Y3333" s="17">
        <v>1.6324477570990981E-2</v>
      </c>
      <c r="Z3333" s="17">
        <v>2.5212268237740476E-2</v>
      </c>
      <c r="AA3333" s="17">
        <v>0.15057351407716379</v>
      </c>
      <c r="AB3333" s="17">
        <v>0.35805626598465468</v>
      </c>
      <c r="AC3333" s="17">
        <v>0.29052876234747238</v>
      </c>
    </row>
    <row r="3334" spans="1:29" ht="12.75" customHeight="1" x14ac:dyDescent="0.2">
      <c r="A3334" s="19">
        <v>43385</v>
      </c>
      <c r="B3334" s="19">
        <v>43021</v>
      </c>
      <c r="C3334" s="19">
        <v>41565</v>
      </c>
      <c r="D3334" s="16" t="s">
        <v>7</v>
      </c>
      <c r="E3334" s="114">
        <v>22136</v>
      </c>
      <c r="F3334" s="115">
        <v>12113</v>
      </c>
      <c r="G3334" s="113">
        <v>5129</v>
      </c>
      <c r="H3334" s="113">
        <v>2566</v>
      </c>
      <c r="I3334" s="113">
        <v>2328</v>
      </c>
      <c r="J3334" s="112">
        <v>21169</v>
      </c>
      <c r="K3334" s="112">
        <v>12158</v>
      </c>
      <c r="L3334" s="112">
        <v>5011</v>
      </c>
      <c r="M3334" s="112">
        <v>2246</v>
      </c>
      <c r="N3334" s="113">
        <v>1754</v>
      </c>
      <c r="O3334" s="112">
        <v>17753</v>
      </c>
      <c r="P3334" s="112">
        <v>11281</v>
      </c>
      <c r="Q3334" s="112">
        <v>3713</v>
      </c>
      <c r="R3334" s="112">
        <v>1503</v>
      </c>
      <c r="S3334" s="113">
        <v>1256</v>
      </c>
      <c r="T3334" s="17">
        <v>4.5680003779110967E-2</v>
      </c>
      <c r="U3334" s="17">
        <v>-3.7012666556999196E-3</v>
      </c>
      <c r="V3334" s="17">
        <v>2.3548193973258913E-2</v>
      </c>
      <c r="W3334" s="17">
        <v>0.14247551202137143</v>
      </c>
      <c r="X3334" s="17">
        <v>0.32725199543899652</v>
      </c>
      <c r="Y3334" s="17">
        <v>4.5680003779110967E-2</v>
      </c>
      <c r="Z3334" s="17">
        <v>3.1683842943531326E-2</v>
      </c>
      <c r="AA3334" s="17">
        <v>0.14742729306487701</v>
      </c>
      <c r="AB3334" s="17">
        <v>0.30253807106598996</v>
      </c>
      <c r="AC3334" s="17">
        <v>0.5740365111561867</v>
      </c>
    </row>
    <row r="3335" spans="1:29" ht="12.75" customHeight="1" x14ac:dyDescent="0.2">
      <c r="A3335" s="19">
        <v>43386</v>
      </c>
      <c r="B3335" s="19">
        <v>43022</v>
      </c>
      <c r="C3335" s="19">
        <v>41566</v>
      </c>
      <c r="D3335" s="16" t="s">
        <v>1</v>
      </c>
      <c r="E3335" s="114">
        <v>24450</v>
      </c>
      <c r="F3335" s="115">
        <v>12546</v>
      </c>
      <c r="G3335" s="113">
        <v>6628</v>
      </c>
      <c r="H3335" s="113">
        <v>2742</v>
      </c>
      <c r="I3335" s="113">
        <v>2534</v>
      </c>
      <c r="J3335" s="112">
        <v>23804</v>
      </c>
      <c r="K3335" s="112">
        <v>12386</v>
      </c>
      <c r="L3335" s="112">
        <v>6238</v>
      </c>
      <c r="M3335" s="112">
        <v>2725</v>
      </c>
      <c r="N3335" s="113">
        <v>2455</v>
      </c>
      <c r="O3335" s="112">
        <v>17650</v>
      </c>
      <c r="P3335" s="112">
        <v>10206</v>
      </c>
      <c r="Q3335" s="112">
        <v>4283</v>
      </c>
      <c r="R3335" s="112">
        <v>1578</v>
      </c>
      <c r="S3335" s="113">
        <v>1583</v>
      </c>
      <c r="T3335" s="17">
        <v>2.7138296084691538E-2</v>
      </c>
      <c r="U3335" s="17">
        <v>1.2917810431131826E-2</v>
      </c>
      <c r="V3335" s="17">
        <v>6.2520038473869777E-2</v>
      </c>
      <c r="W3335" s="17">
        <v>6.2385321100917324E-3</v>
      </c>
      <c r="X3335" s="17">
        <v>3.2179226069246392E-2</v>
      </c>
      <c r="Y3335" s="17">
        <v>2.7138296084691538E-2</v>
      </c>
      <c r="Z3335" s="17">
        <v>5.597171955222624E-2</v>
      </c>
      <c r="AA3335" s="17">
        <v>1.8438844499077955E-2</v>
      </c>
      <c r="AB3335" s="17">
        <v>8.9825119236883966E-2</v>
      </c>
      <c r="AC3335" s="17">
        <v>0.16505747126436776</v>
      </c>
    </row>
    <row r="3336" spans="1:29" ht="12.75" customHeight="1" x14ac:dyDescent="0.2">
      <c r="A3336" s="19">
        <v>43387</v>
      </c>
      <c r="B3336" s="19">
        <v>43023</v>
      </c>
      <c r="C3336" s="19">
        <v>41567</v>
      </c>
      <c r="D3336" s="16" t="s">
        <v>2</v>
      </c>
      <c r="E3336" s="114">
        <v>21777</v>
      </c>
      <c r="F3336" s="115">
        <v>12185</v>
      </c>
      <c r="G3336" s="113">
        <v>4616</v>
      </c>
      <c r="H3336" s="113">
        <v>2410</v>
      </c>
      <c r="I3336" s="113">
        <v>2566</v>
      </c>
      <c r="J3336" s="112">
        <v>21515</v>
      </c>
      <c r="K3336" s="112">
        <v>12290</v>
      </c>
      <c r="L3336" s="112">
        <v>5068</v>
      </c>
      <c r="M3336" s="112">
        <v>2252</v>
      </c>
      <c r="N3336" s="113">
        <v>1905</v>
      </c>
      <c r="O3336" s="112">
        <v>17521</v>
      </c>
      <c r="P3336" s="112">
        <v>10815</v>
      </c>
      <c r="Q3336" s="112">
        <v>4197</v>
      </c>
      <c r="R3336" s="112">
        <v>1464</v>
      </c>
      <c r="S3336" s="113">
        <v>1045</v>
      </c>
      <c r="T3336" s="17">
        <v>1.2177550546130567E-2</v>
      </c>
      <c r="U3336" s="17">
        <v>-8.5435313262814949E-3</v>
      </c>
      <c r="V3336" s="17">
        <v>-8.9187056037884793E-2</v>
      </c>
      <c r="W3336" s="17">
        <v>7.0159857904085188E-2</v>
      </c>
      <c r="X3336" s="17">
        <v>0.34698162729658799</v>
      </c>
      <c r="Y3336" s="17">
        <v>1.2177550546130567E-2</v>
      </c>
      <c r="Z3336" s="17">
        <v>-3.7519747235387091E-2</v>
      </c>
      <c r="AA3336" s="17">
        <v>-5.5839640008181646E-2</v>
      </c>
      <c r="AB3336" s="17">
        <v>0.23336745138178094</v>
      </c>
      <c r="AC3336" s="17">
        <v>0.87162654996353028</v>
      </c>
    </row>
    <row r="3337" spans="1:29" ht="12.75" customHeight="1" x14ac:dyDescent="0.2">
      <c r="A3337" s="19">
        <v>43388</v>
      </c>
      <c r="B3337" s="19">
        <v>43024</v>
      </c>
      <c r="C3337" s="19">
        <v>41568</v>
      </c>
      <c r="D3337" s="16" t="s">
        <v>3</v>
      </c>
      <c r="E3337" s="114">
        <v>23150</v>
      </c>
      <c r="F3337" s="115">
        <v>11912</v>
      </c>
      <c r="G3337" s="113">
        <v>6239</v>
      </c>
      <c r="H3337" s="113">
        <v>2631</v>
      </c>
      <c r="I3337" s="113">
        <v>2368</v>
      </c>
      <c r="J3337" s="112">
        <v>20719</v>
      </c>
      <c r="K3337" s="112">
        <v>11604</v>
      </c>
      <c r="L3337" s="112">
        <v>5060</v>
      </c>
      <c r="M3337" s="112">
        <v>2243</v>
      </c>
      <c r="N3337" s="113">
        <v>1812</v>
      </c>
      <c r="O3337" s="112">
        <v>18040</v>
      </c>
      <c r="P3337" s="112">
        <v>10919</v>
      </c>
      <c r="Q3337" s="112">
        <v>4201</v>
      </c>
      <c r="R3337" s="112">
        <v>1628</v>
      </c>
      <c r="S3337" s="113">
        <v>1292</v>
      </c>
      <c r="T3337" s="17">
        <v>0.11733191756358896</v>
      </c>
      <c r="U3337" s="17">
        <v>2.6542571527059744E-2</v>
      </c>
      <c r="V3337" s="17">
        <v>0.23300395256917006</v>
      </c>
      <c r="W3337" s="17">
        <v>0.17298261257244762</v>
      </c>
      <c r="X3337" s="17">
        <v>0.30684326710816778</v>
      </c>
      <c r="Y3337" s="17">
        <v>0.11733191756358896</v>
      </c>
      <c r="Z3337" s="17">
        <v>1.0347752332485083E-2</v>
      </c>
      <c r="AA3337" s="17">
        <v>0.26142337242215929</v>
      </c>
      <c r="AB3337" s="17">
        <v>0.45923460898502499</v>
      </c>
      <c r="AC3337" s="17">
        <v>0.76321667907669388</v>
      </c>
    </row>
    <row r="3338" spans="1:29" ht="12.75" customHeight="1" x14ac:dyDescent="0.2">
      <c r="A3338" s="19">
        <v>43389</v>
      </c>
      <c r="B3338" s="19">
        <v>43025</v>
      </c>
      <c r="C3338" s="19">
        <v>41569</v>
      </c>
      <c r="D3338" s="16" t="s">
        <v>4</v>
      </c>
      <c r="E3338" s="114">
        <v>20626</v>
      </c>
      <c r="F3338" s="115">
        <v>11709</v>
      </c>
      <c r="G3338" s="113">
        <v>4524</v>
      </c>
      <c r="H3338" s="113">
        <v>2372</v>
      </c>
      <c r="I3338" s="113">
        <v>2021</v>
      </c>
      <c r="J3338" s="112">
        <v>18714</v>
      </c>
      <c r="K3338" s="112">
        <v>11092</v>
      </c>
      <c r="L3338" s="112">
        <v>4194</v>
      </c>
      <c r="M3338" s="112">
        <v>1685</v>
      </c>
      <c r="N3338" s="113">
        <v>1743</v>
      </c>
      <c r="O3338" s="112">
        <v>14988</v>
      </c>
      <c r="P3338" s="112">
        <v>9491</v>
      </c>
      <c r="Q3338" s="112">
        <v>2763</v>
      </c>
      <c r="R3338" s="112">
        <v>1458</v>
      </c>
      <c r="S3338" s="113">
        <v>1276</v>
      </c>
      <c r="T3338" s="17">
        <v>0.10216949877097359</v>
      </c>
      <c r="U3338" s="17">
        <v>5.5625676163000293E-2</v>
      </c>
      <c r="V3338" s="17">
        <v>7.8683834048640877E-2</v>
      </c>
      <c r="W3338" s="17">
        <v>0.40771513353115729</v>
      </c>
      <c r="X3338" s="17">
        <v>0.15949512335054505</v>
      </c>
      <c r="Y3338" s="17">
        <v>0.10216949877097359</v>
      </c>
      <c r="Z3338" s="17">
        <v>7.8971618134906052E-2</v>
      </c>
      <c r="AA3338" s="17">
        <v>5.4054054054053946E-2</v>
      </c>
      <c r="AB3338" s="17">
        <v>0.4570024570024569</v>
      </c>
      <c r="AC3338" s="17">
        <v>0.3252459016393443</v>
      </c>
    </row>
    <row r="3339" spans="1:29" ht="12.75" customHeight="1" x14ac:dyDescent="0.2">
      <c r="A3339" s="19">
        <v>43390</v>
      </c>
      <c r="B3339" s="19">
        <v>43026</v>
      </c>
      <c r="C3339" s="19">
        <v>41570</v>
      </c>
      <c r="D3339" s="16" t="s">
        <v>5</v>
      </c>
      <c r="E3339" s="114">
        <v>21074</v>
      </c>
      <c r="F3339" s="115">
        <v>11556</v>
      </c>
      <c r="G3339" s="113">
        <v>5334</v>
      </c>
      <c r="H3339" s="113">
        <v>2267</v>
      </c>
      <c r="I3339" s="113">
        <v>1917</v>
      </c>
      <c r="J3339" s="112">
        <v>19373</v>
      </c>
      <c r="K3339" s="112">
        <v>11218</v>
      </c>
      <c r="L3339" s="112">
        <v>4866</v>
      </c>
      <c r="M3339" s="112">
        <v>1633</v>
      </c>
      <c r="N3339" s="113">
        <v>1656</v>
      </c>
      <c r="O3339" s="112">
        <v>16411</v>
      </c>
      <c r="P3339" s="112">
        <v>9934</v>
      </c>
      <c r="Q3339" s="112">
        <v>3928</v>
      </c>
      <c r="R3339" s="112">
        <v>1461</v>
      </c>
      <c r="S3339" s="113">
        <v>1088</v>
      </c>
      <c r="T3339" s="17">
        <v>8.7802611882516812E-2</v>
      </c>
      <c r="U3339" s="17">
        <v>3.0130147976466404E-2</v>
      </c>
      <c r="V3339" s="17">
        <v>9.6177558569667143E-2</v>
      </c>
      <c r="W3339" s="17">
        <v>0.38824249846907533</v>
      </c>
      <c r="X3339" s="17">
        <v>0.15760869565217384</v>
      </c>
      <c r="Y3339" s="17">
        <v>8.7802611882516812E-2</v>
      </c>
      <c r="Z3339" s="17">
        <v>1.3062154817217397E-2</v>
      </c>
      <c r="AA3339" s="17">
        <v>0.18322981366459623</v>
      </c>
      <c r="AB3339" s="17">
        <v>0.54427792915531326</v>
      </c>
      <c r="AC3339" s="17">
        <v>0.44679245283018876</v>
      </c>
    </row>
    <row r="3340" spans="1:29" ht="12.75" customHeight="1" x14ac:dyDescent="0.2">
      <c r="A3340" s="19">
        <v>43391</v>
      </c>
      <c r="B3340" s="19">
        <v>43027</v>
      </c>
      <c r="C3340" s="19">
        <v>41571</v>
      </c>
      <c r="D3340" s="16" t="s">
        <v>6</v>
      </c>
      <c r="E3340" s="114">
        <v>22579</v>
      </c>
      <c r="F3340" s="115">
        <v>12194</v>
      </c>
      <c r="G3340" s="113">
        <v>5373</v>
      </c>
      <c r="H3340" s="113">
        <v>2660</v>
      </c>
      <c r="I3340" s="113">
        <v>2352</v>
      </c>
      <c r="J3340" s="112">
        <v>19941</v>
      </c>
      <c r="K3340" s="112">
        <v>11427</v>
      </c>
      <c r="L3340" s="112">
        <v>4480</v>
      </c>
      <c r="M3340" s="112">
        <v>2138</v>
      </c>
      <c r="N3340" s="113">
        <v>1896</v>
      </c>
      <c r="O3340" s="112">
        <v>17123</v>
      </c>
      <c r="P3340" s="112">
        <v>10565</v>
      </c>
      <c r="Q3340" s="112">
        <v>3670</v>
      </c>
      <c r="R3340" s="112">
        <v>1358</v>
      </c>
      <c r="S3340" s="113">
        <v>1530</v>
      </c>
      <c r="T3340" s="17">
        <v>0.13229025625595514</v>
      </c>
      <c r="U3340" s="17">
        <v>6.7121729237770156E-2</v>
      </c>
      <c r="V3340" s="17">
        <v>0.19933035714285707</v>
      </c>
      <c r="W3340" s="17">
        <v>0.24415341440598692</v>
      </c>
      <c r="X3340" s="17">
        <v>0.240506329113924</v>
      </c>
      <c r="Y3340" s="17">
        <v>0.13229025625595514</v>
      </c>
      <c r="Z3340" s="17">
        <v>4.570791527313256E-2</v>
      </c>
      <c r="AA3340" s="17">
        <v>0.13163437236731257</v>
      </c>
      <c r="AB3340" s="17">
        <v>0.3220675944333995</v>
      </c>
      <c r="AC3340" s="17">
        <v>0.59457627118644063</v>
      </c>
    </row>
    <row r="3341" spans="1:29" ht="12.75" customHeight="1" x14ac:dyDescent="0.2">
      <c r="A3341" s="19">
        <v>43392</v>
      </c>
      <c r="B3341" s="19">
        <v>43028</v>
      </c>
      <c r="C3341" s="19">
        <v>41572</v>
      </c>
      <c r="D3341" s="16" t="s">
        <v>7</v>
      </c>
      <c r="E3341" s="114">
        <v>22200</v>
      </c>
      <c r="F3341" s="115">
        <v>12185</v>
      </c>
      <c r="G3341" s="113">
        <v>5399</v>
      </c>
      <c r="H3341" s="113">
        <v>2464</v>
      </c>
      <c r="I3341" s="113">
        <v>2152</v>
      </c>
      <c r="J3341" s="112">
        <v>20726</v>
      </c>
      <c r="K3341" s="112">
        <v>11923</v>
      </c>
      <c r="L3341" s="112">
        <v>5096</v>
      </c>
      <c r="M3341" s="112">
        <v>2124</v>
      </c>
      <c r="N3341" s="113">
        <v>1583</v>
      </c>
      <c r="O3341" s="112">
        <v>17025</v>
      </c>
      <c r="P3341" s="112">
        <v>10181</v>
      </c>
      <c r="Q3341" s="112">
        <v>4037</v>
      </c>
      <c r="R3341" s="112">
        <v>1519</v>
      </c>
      <c r="S3341" s="113">
        <v>1288</v>
      </c>
      <c r="T3341" s="17">
        <v>7.1118402007140702E-2</v>
      </c>
      <c r="U3341" s="17">
        <v>2.1974335318292404E-2</v>
      </c>
      <c r="V3341" s="17">
        <v>5.9458398744113072E-2</v>
      </c>
      <c r="W3341" s="17">
        <v>0.16007532956685488</v>
      </c>
      <c r="X3341" s="17">
        <v>0.35944409349336692</v>
      </c>
      <c r="Y3341" s="17">
        <v>7.1118402007140702E-2</v>
      </c>
      <c r="Z3341" s="17">
        <v>9.8044516536000659E-2</v>
      </c>
      <c r="AA3341" s="17">
        <v>5.5729370355885877E-2</v>
      </c>
      <c r="AB3341" s="17">
        <v>0.23881347410759179</v>
      </c>
      <c r="AC3341" s="17">
        <v>0.86481802426343157</v>
      </c>
    </row>
    <row r="3342" spans="1:29" ht="12.75" customHeight="1" x14ac:dyDescent="0.2">
      <c r="A3342" s="19">
        <v>43393</v>
      </c>
      <c r="B3342" s="19">
        <v>43029</v>
      </c>
      <c r="C3342" s="19">
        <v>41573</v>
      </c>
      <c r="D3342" s="16" t="s">
        <v>1</v>
      </c>
      <c r="E3342" s="114">
        <v>24080</v>
      </c>
      <c r="F3342" s="115">
        <v>12461</v>
      </c>
      <c r="G3342" s="113">
        <v>6684</v>
      </c>
      <c r="H3342" s="113">
        <v>2679</v>
      </c>
      <c r="I3342" s="113">
        <v>2256</v>
      </c>
      <c r="J3342" s="112">
        <v>23069</v>
      </c>
      <c r="K3342" s="112">
        <v>11774</v>
      </c>
      <c r="L3342" s="112">
        <v>6264</v>
      </c>
      <c r="M3342" s="112">
        <v>2635</v>
      </c>
      <c r="N3342" s="113">
        <v>2396</v>
      </c>
      <c r="O3342" s="112">
        <v>18606</v>
      </c>
      <c r="P3342" s="112">
        <v>9869</v>
      </c>
      <c r="Q3342" s="112">
        <v>5054</v>
      </c>
      <c r="R3342" s="112">
        <v>1798</v>
      </c>
      <c r="S3342" s="113">
        <v>1885</v>
      </c>
      <c r="T3342" s="17">
        <v>4.3825046599332396E-2</v>
      </c>
      <c r="U3342" s="17">
        <v>5.834890436555118E-2</v>
      </c>
      <c r="V3342" s="17">
        <v>6.7049808429118674E-2</v>
      </c>
      <c r="W3342" s="17">
        <v>1.6698292220113764E-2</v>
      </c>
      <c r="X3342" s="17">
        <v>-5.8430717863105164E-2</v>
      </c>
      <c r="Y3342" s="17">
        <v>4.3825046599332396E-2</v>
      </c>
      <c r="Z3342" s="17">
        <v>9.7982201074984676E-2</v>
      </c>
      <c r="AA3342" s="17">
        <v>0.16061816287549924</v>
      </c>
      <c r="AB3342" s="17">
        <v>0.20838971583220567</v>
      </c>
      <c r="AC3342" s="17">
        <v>0.12350597609561742</v>
      </c>
    </row>
    <row r="3343" spans="1:29" ht="12.75" customHeight="1" x14ac:dyDescent="0.2">
      <c r="A3343" s="19">
        <v>43394</v>
      </c>
      <c r="B3343" s="19">
        <v>43030</v>
      </c>
      <c r="C3343" s="19">
        <v>41574</v>
      </c>
      <c r="D3343" s="16" t="s">
        <v>2</v>
      </c>
      <c r="E3343" s="114">
        <v>20124</v>
      </c>
      <c r="F3343" s="115">
        <v>11521</v>
      </c>
      <c r="G3343" s="113">
        <v>4922</v>
      </c>
      <c r="H3343" s="113">
        <v>1911</v>
      </c>
      <c r="I3343" s="113">
        <v>1770</v>
      </c>
      <c r="J3343" s="112">
        <v>20565</v>
      </c>
      <c r="K3343" s="112">
        <v>11897</v>
      </c>
      <c r="L3343" s="112">
        <v>4699</v>
      </c>
      <c r="M3343" s="112">
        <v>2135</v>
      </c>
      <c r="N3343" s="113">
        <v>1834</v>
      </c>
      <c r="O3343" s="112">
        <v>16243</v>
      </c>
      <c r="P3343" s="112">
        <v>10217</v>
      </c>
      <c r="Q3343" s="112">
        <v>3785</v>
      </c>
      <c r="R3343" s="112">
        <v>1158</v>
      </c>
      <c r="S3343" s="113">
        <v>1083</v>
      </c>
      <c r="T3343" s="17">
        <v>-2.1444201312910249E-2</v>
      </c>
      <c r="U3343" s="17">
        <v>-3.1604606203244567E-2</v>
      </c>
      <c r="V3343" s="17">
        <v>4.7456905724622356E-2</v>
      </c>
      <c r="W3343" s="17">
        <v>-0.10491803278688527</v>
      </c>
      <c r="X3343" s="17">
        <v>-3.4896401308615044E-2</v>
      </c>
      <c r="Y3343" s="17">
        <v>-2.1444201312910249E-2</v>
      </c>
      <c r="Z3343" s="17">
        <v>3.5223290502291338E-2</v>
      </c>
      <c r="AA3343" s="17">
        <v>0.13882461823229986</v>
      </c>
      <c r="AB3343" s="17">
        <v>6.9988801791713406E-2</v>
      </c>
      <c r="AC3343" s="17">
        <v>0.47746243739565952</v>
      </c>
    </row>
    <row r="3344" spans="1:29" ht="12.75" customHeight="1" x14ac:dyDescent="0.2">
      <c r="A3344" s="19">
        <v>43395</v>
      </c>
      <c r="B3344" s="19">
        <v>43031</v>
      </c>
      <c r="C3344" s="19">
        <v>41575</v>
      </c>
      <c r="D3344" s="16" t="s">
        <v>3</v>
      </c>
      <c r="E3344" s="114">
        <v>19675</v>
      </c>
      <c r="F3344" s="115">
        <v>11698</v>
      </c>
      <c r="G3344" s="113">
        <v>4060</v>
      </c>
      <c r="H3344" s="113">
        <v>2064</v>
      </c>
      <c r="I3344" s="113">
        <v>1853</v>
      </c>
      <c r="J3344" s="112">
        <v>19582</v>
      </c>
      <c r="K3344" s="112">
        <v>11460</v>
      </c>
      <c r="L3344" s="112">
        <v>4610</v>
      </c>
      <c r="M3344" s="112">
        <v>1992</v>
      </c>
      <c r="N3344" s="113">
        <v>1520</v>
      </c>
      <c r="O3344" s="112">
        <v>14926</v>
      </c>
      <c r="P3344" s="112">
        <v>9513</v>
      </c>
      <c r="Q3344" s="112">
        <v>3599</v>
      </c>
      <c r="R3344" s="112">
        <v>1104</v>
      </c>
      <c r="S3344" s="113">
        <v>710</v>
      </c>
      <c r="T3344" s="17">
        <v>4.7492595240528068E-3</v>
      </c>
      <c r="U3344" s="17">
        <v>2.0767888307155369E-2</v>
      </c>
      <c r="V3344" s="17">
        <v>-0.11930585683297179</v>
      </c>
      <c r="W3344" s="17">
        <v>3.6144578313253017E-2</v>
      </c>
      <c r="X3344" s="17">
        <v>0.21907894736842115</v>
      </c>
      <c r="Y3344" s="17">
        <v>4.7492595240528068E-3</v>
      </c>
      <c r="Z3344" s="17">
        <v>7.9649284725426872E-2</v>
      </c>
      <c r="AA3344" s="17">
        <v>5.5916775032509802E-2</v>
      </c>
      <c r="AB3344" s="17">
        <v>0.35789473684210527</v>
      </c>
      <c r="AC3344" s="17">
        <v>0.621172353455818</v>
      </c>
    </row>
    <row r="3345" spans="1:29" ht="12.75" customHeight="1" x14ac:dyDescent="0.2">
      <c r="A3345" s="19">
        <v>43396</v>
      </c>
      <c r="B3345" s="19">
        <v>43032</v>
      </c>
      <c r="C3345" s="19">
        <v>41576</v>
      </c>
      <c r="D3345" s="16" t="s">
        <v>4</v>
      </c>
      <c r="E3345" s="114">
        <v>19265</v>
      </c>
      <c r="F3345" s="115">
        <v>11119</v>
      </c>
      <c r="G3345" s="113">
        <v>4715</v>
      </c>
      <c r="H3345" s="113">
        <v>2193</v>
      </c>
      <c r="I3345" s="113">
        <v>1238</v>
      </c>
      <c r="J3345" s="112">
        <v>17198</v>
      </c>
      <c r="K3345" s="112">
        <v>10324</v>
      </c>
      <c r="L3345" s="112">
        <v>4001</v>
      </c>
      <c r="M3345" s="112">
        <v>1517</v>
      </c>
      <c r="N3345" s="113">
        <v>1356</v>
      </c>
      <c r="O3345" s="112">
        <v>12971</v>
      </c>
      <c r="P3345" s="112">
        <v>7745</v>
      </c>
      <c r="Q3345" s="112">
        <v>3219</v>
      </c>
      <c r="R3345" s="112">
        <v>1030</v>
      </c>
      <c r="S3345" s="113">
        <v>977</v>
      </c>
      <c r="T3345" s="17">
        <v>0.12018839399930226</v>
      </c>
      <c r="U3345" s="17">
        <v>7.7005036807439087E-2</v>
      </c>
      <c r="V3345" s="17">
        <v>0.17845538615346168</v>
      </c>
      <c r="W3345" s="17">
        <v>0.44561634805537254</v>
      </c>
      <c r="X3345" s="17">
        <v>-8.7020648967551573E-2</v>
      </c>
      <c r="Y3345" s="17">
        <v>0.12018839399930226</v>
      </c>
      <c r="Z3345" s="17">
        <v>0.14806401652039236</v>
      </c>
      <c r="AA3345" s="17">
        <v>0.42662632375189102</v>
      </c>
      <c r="AB3345" s="17">
        <v>0.29840142095914746</v>
      </c>
      <c r="AC3345" s="17">
        <v>-3.1298904538341166E-2</v>
      </c>
    </row>
    <row r="3346" spans="1:29" ht="12.75" customHeight="1" x14ac:dyDescent="0.2">
      <c r="A3346" s="19">
        <v>43397</v>
      </c>
      <c r="B3346" s="19">
        <v>43033</v>
      </c>
      <c r="C3346" s="19">
        <v>41577</v>
      </c>
      <c r="D3346" s="16" t="s">
        <v>5</v>
      </c>
      <c r="E3346" s="114">
        <v>19989</v>
      </c>
      <c r="F3346" s="115">
        <v>11115</v>
      </c>
      <c r="G3346" s="113">
        <v>4917</v>
      </c>
      <c r="H3346" s="113">
        <v>1969</v>
      </c>
      <c r="I3346" s="113">
        <v>1988</v>
      </c>
      <c r="J3346" s="112">
        <v>17948</v>
      </c>
      <c r="K3346" s="112">
        <v>10771</v>
      </c>
      <c r="L3346" s="112">
        <v>4457</v>
      </c>
      <c r="M3346" s="112">
        <v>1388</v>
      </c>
      <c r="N3346" s="113">
        <v>1332</v>
      </c>
      <c r="O3346" s="112">
        <v>13876</v>
      </c>
      <c r="P3346" s="112">
        <v>8762</v>
      </c>
      <c r="Q3346" s="112">
        <v>3181</v>
      </c>
      <c r="R3346" s="112">
        <v>1168</v>
      </c>
      <c r="S3346" s="113">
        <v>765</v>
      </c>
      <c r="T3346" s="17">
        <v>0.11371740583909062</v>
      </c>
      <c r="U3346" s="17">
        <v>3.1937610249744619E-2</v>
      </c>
      <c r="V3346" s="17">
        <v>0.10320843616782582</v>
      </c>
      <c r="W3346" s="17">
        <v>0.41858789625360227</v>
      </c>
      <c r="X3346" s="17">
        <v>0.4924924924924925</v>
      </c>
      <c r="Y3346" s="17">
        <v>0.11371740583909062</v>
      </c>
      <c r="Z3346" s="17">
        <v>8.0384914463452528E-2</v>
      </c>
      <c r="AA3346" s="17">
        <v>0.17772455089820349</v>
      </c>
      <c r="AB3346" s="17">
        <v>0.38466947960618847</v>
      </c>
      <c r="AC3346" s="17">
        <v>0.8493023255813954</v>
      </c>
    </row>
    <row r="3347" spans="1:29" ht="12.75" customHeight="1" x14ac:dyDescent="0.2">
      <c r="A3347" s="19">
        <v>43398</v>
      </c>
      <c r="B3347" s="19">
        <v>43034</v>
      </c>
      <c r="C3347" s="19">
        <v>41578</v>
      </c>
      <c r="D3347" s="16" t="s">
        <v>6</v>
      </c>
      <c r="E3347" s="114">
        <v>20348</v>
      </c>
      <c r="F3347" s="115">
        <v>11321</v>
      </c>
      <c r="G3347" s="113">
        <v>4912</v>
      </c>
      <c r="H3347" s="113">
        <v>2021</v>
      </c>
      <c r="I3347" s="113">
        <v>2094</v>
      </c>
      <c r="J3347" s="112">
        <v>19363</v>
      </c>
      <c r="K3347" s="112">
        <v>11108</v>
      </c>
      <c r="L3347" s="112">
        <v>4701</v>
      </c>
      <c r="M3347" s="112">
        <v>1761</v>
      </c>
      <c r="N3347" s="113">
        <v>1793</v>
      </c>
      <c r="O3347" s="112">
        <v>15111</v>
      </c>
      <c r="P3347" s="112">
        <v>9377</v>
      </c>
      <c r="Q3347" s="112">
        <v>3440</v>
      </c>
      <c r="R3347" s="112">
        <v>1315</v>
      </c>
      <c r="S3347" s="113">
        <v>979</v>
      </c>
      <c r="T3347" s="17">
        <v>5.0870216392087997E-2</v>
      </c>
      <c r="U3347" s="17">
        <v>1.9175369103348938E-2</v>
      </c>
      <c r="V3347" s="17">
        <v>4.4884067219740587E-2</v>
      </c>
      <c r="W3347" s="17">
        <v>0.14764338444065861</v>
      </c>
      <c r="X3347" s="17">
        <v>0.16787506971556043</v>
      </c>
      <c r="Y3347" s="17">
        <v>5.0870216392087997E-2</v>
      </c>
      <c r="Z3347" s="17">
        <v>8.7094296139811789E-2</v>
      </c>
      <c r="AA3347" s="17">
        <v>0.17427683480755429</v>
      </c>
      <c r="AB3347" s="17">
        <v>0.2160048134777377</v>
      </c>
      <c r="AC3347" s="17">
        <v>0.44913494809688581</v>
      </c>
    </row>
    <row r="3348" spans="1:29" ht="12.75" customHeight="1" x14ac:dyDescent="0.2">
      <c r="A3348" s="19">
        <v>43399</v>
      </c>
      <c r="B3348" s="19">
        <v>43035</v>
      </c>
      <c r="C3348" s="19">
        <v>41579</v>
      </c>
      <c r="D3348" s="16" t="s">
        <v>7</v>
      </c>
      <c r="E3348" s="114">
        <v>19932</v>
      </c>
      <c r="F3348" s="115">
        <v>10927</v>
      </c>
      <c r="G3348" s="113">
        <v>5198</v>
      </c>
      <c r="H3348" s="113">
        <v>1778</v>
      </c>
      <c r="I3348" s="113">
        <v>2029</v>
      </c>
      <c r="J3348" s="112">
        <v>19030</v>
      </c>
      <c r="K3348" s="112">
        <v>10871</v>
      </c>
      <c r="L3348" s="112">
        <v>4808</v>
      </c>
      <c r="M3348" s="112">
        <v>1853</v>
      </c>
      <c r="N3348" s="113">
        <v>1498</v>
      </c>
      <c r="O3348" s="112">
        <v>16128</v>
      </c>
      <c r="P3348" s="112">
        <v>9530</v>
      </c>
      <c r="Q3348" s="112">
        <v>3352</v>
      </c>
      <c r="R3348" s="112">
        <v>1636</v>
      </c>
      <c r="S3348" s="113">
        <v>1610</v>
      </c>
      <c r="T3348" s="17">
        <v>4.739884393063587E-2</v>
      </c>
      <c r="U3348" s="17">
        <v>5.1513200257566893E-3</v>
      </c>
      <c r="V3348" s="17">
        <v>8.1114808652246184E-2</v>
      </c>
      <c r="W3348" s="17">
        <v>-4.0474905558553709E-2</v>
      </c>
      <c r="X3348" s="17">
        <v>0.35447263017356478</v>
      </c>
      <c r="Y3348" s="17">
        <v>4.739884393063587E-2</v>
      </c>
      <c r="Z3348" s="17">
        <v>8.7696595659964238E-2</v>
      </c>
      <c r="AA3348" s="17">
        <v>0.18351548269581053</v>
      </c>
      <c r="AB3348" s="17">
        <v>0.25742574257425743</v>
      </c>
      <c r="AC3348" s="17">
        <v>0.56558641975308643</v>
      </c>
    </row>
    <row r="3349" spans="1:29" ht="12.75" customHeight="1" x14ac:dyDescent="0.2">
      <c r="A3349" s="19">
        <v>43400</v>
      </c>
      <c r="B3349" s="19">
        <v>43036</v>
      </c>
      <c r="C3349" s="19">
        <v>41580</v>
      </c>
      <c r="D3349" s="16" t="s">
        <v>1</v>
      </c>
      <c r="E3349" s="114">
        <v>20764</v>
      </c>
      <c r="F3349" s="115">
        <v>10757</v>
      </c>
      <c r="G3349" s="113">
        <v>5717</v>
      </c>
      <c r="H3349" s="113">
        <v>2193</v>
      </c>
      <c r="I3349" s="113">
        <v>2097</v>
      </c>
      <c r="J3349" s="112">
        <v>20402</v>
      </c>
      <c r="K3349" s="112">
        <v>10897</v>
      </c>
      <c r="L3349" s="112">
        <v>5649</v>
      </c>
      <c r="M3349" s="112">
        <v>1971</v>
      </c>
      <c r="N3349" s="113">
        <v>1885</v>
      </c>
      <c r="O3349" s="112">
        <v>19584</v>
      </c>
      <c r="P3349" s="112">
        <v>10554</v>
      </c>
      <c r="Q3349" s="112">
        <v>4992</v>
      </c>
      <c r="R3349" s="112">
        <v>1973</v>
      </c>
      <c r="S3349" s="113">
        <v>2065</v>
      </c>
      <c r="T3349" s="17">
        <v>1.7743358494265227E-2</v>
      </c>
      <c r="U3349" s="17">
        <v>-1.2847572726438439E-2</v>
      </c>
      <c r="V3349" s="17">
        <v>1.2037528766153383E-2</v>
      </c>
      <c r="W3349" s="17">
        <v>0.11263318112633192</v>
      </c>
      <c r="X3349" s="17">
        <v>0.1124668435013263</v>
      </c>
      <c r="Y3349" s="17">
        <v>1.7743358494265227E-2</v>
      </c>
      <c r="Z3349" s="17">
        <v>0.15430840218907615</v>
      </c>
      <c r="AA3349" s="17">
        <v>0.11247324382175528</v>
      </c>
      <c r="AB3349" s="17">
        <v>0.47776280323450138</v>
      </c>
      <c r="AC3349" s="17">
        <v>0.13167835941716133</v>
      </c>
    </row>
    <row r="3350" spans="1:29" ht="12.75" customHeight="1" x14ac:dyDescent="0.2">
      <c r="A3350" s="19">
        <v>43401</v>
      </c>
      <c r="B3350" s="19">
        <v>43037</v>
      </c>
      <c r="C3350" s="19">
        <v>41581</v>
      </c>
      <c r="D3350" s="16" t="s">
        <v>2</v>
      </c>
      <c r="E3350" s="114">
        <v>18249</v>
      </c>
      <c r="F3350" s="115">
        <v>10628</v>
      </c>
      <c r="G3350" s="113">
        <v>4340</v>
      </c>
      <c r="H3350" s="113">
        <v>1490</v>
      </c>
      <c r="I3350" s="113">
        <v>1791</v>
      </c>
      <c r="J3350" s="112">
        <v>18082</v>
      </c>
      <c r="K3350" s="112">
        <v>10922</v>
      </c>
      <c r="L3350" s="112">
        <v>4117</v>
      </c>
      <c r="M3350" s="112">
        <v>1654</v>
      </c>
      <c r="N3350" s="113">
        <v>1389</v>
      </c>
      <c r="O3350" s="112">
        <v>19334</v>
      </c>
      <c r="P3350" s="112">
        <v>11801</v>
      </c>
      <c r="Q3350" s="112">
        <v>4338</v>
      </c>
      <c r="R3350" s="112">
        <v>1662</v>
      </c>
      <c r="S3350" s="113">
        <v>1533</v>
      </c>
      <c r="T3350" s="17">
        <v>9.2357040150425895E-3</v>
      </c>
      <c r="U3350" s="17">
        <v>-2.6918146859549519E-2</v>
      </c>
      <c r="V3350" s="17">
        <v>5.4165654602866153E-2</v>
      </c>
      <c r="W3350" s="17">
        <v>-9.9153567110036311E-2</v>
      </c>
      <c r="X3350" s="17">
        <v>0.28941684665226775</v>
      </c>
      <c r="Y3350" s="17">
        <v>9.2357040150425895E-3</v>
      </c>
      <c r="Z3350" s="17">
        <v>0.10214663486466868</v>
      </c>
      <c r="AA3350" s="17">
        <v>7.2399308129478701E-2</v>
      </c>
      <c r="AB3350" s="17">
        <v>3.9051603905160492E-2</v>
      </c>
      <c r="AC3350" s="17">
        <v>0.68011257035647277</v>
      </c>
    </row>
    <row r="3351" spans="1:29" ht="12.75" customHeight="1" x14ac:dyDescent="0.2">
      <c r="A3351" s="19">
        <v>43402</v>
      </c>
      <c r="B3351" s="19">
        <v>43038</v>
      </c>
      <c r="C3351" s="19">
        <v>41582</v>
      </c>
      <c r="D3351" s="16" t="s">
        <v>3</v>
      </c>
      <c r="E3351" s="114">
        <v>18111</v>
      </c>
      <c r="F3351" s="115">
        <v>10475</v>
      </c>
      <c r="G3351" s="113">
        <v>4292</v>
      </c>
      <c r="H3351" s="113">
        <v>1599</v>
      </c>
      <c r="I3351" s="113">
        <v>1745</v>
      </c>
      <c r="J3351" s="112">
        <v>17311</v>
      </c>
      <c r="K3351" s="112">
        <v>10332</v>
      </c>
      <c r="L3351" s="112">
        <v>4106</v>
      </c>
      <c r="M3351" s="112">
        <v>1771</v>
      </c>
      <c r="N3351" s="113">
        <v>1102</v>
      </c>
      <c r="O3351" s="112">
        <v>17752</v>
      </c>
      <c r="P3351" s="112">
        <v>10694</v>
      </c>
      <c r="Q3351" s="112">
        <v>4362</v>
      </c>
      <c r="R3351" s="112">
        <v>1580</v>
      </c>
      <c r="S3351" s="113">
        <v>1116</v>
      </c>
      <c r="T3351" s="17">
        <v>4.6213390329848059E-2</v>
      </c>
      <c r="U3351" s="17">
        <v>1.3840495547812637E-2</v>
      </c>
      <c r="V3351" s="17">
        <v>4.5299561617145656E-2</v>
      </c>
      <c r="W3351" s="17">
        <v>-9.7120271033314554E-2</v>
      </c>
      <c r="X3351" s="17">
        <v>0.58348457350272231</v>
      </c>
      <c r="Y3351" s="17">
        <v>4.6213390329848059E-2</v>
      </c>
      <c r="Z3351" s="17">
        <v>0.12248178311187319</v>
      </c>
      <c r="AA3351" s="17">
        <v>0.11335927367055776</v>
      </c>
      <c r="AB3351" s="17">
        <v>0.24435797665369652</v>
      </c>
      <c r="AC3351" s="17">
        <v>1.2400513478819</v>
      </c>
    </row>
    <row r="3352" spans="1:29" ht="12.75" customHeight="1" x14ac:dyDescent="0.2">
      <c r="A3352" s="19">
        <v>43403</v>
      </c>
      <c r="B3352" s="19">
        <v>43039</v>
      </c>
      <c r="C3352" s="19">
        <v>41583</v>
      </c>
      <c r="D3352" s="16" t="s">
        <v>4</v>
      </c>
      <c r="E3352" s="114">
        <v>16548</v>
      </c>
      <c r="F3352" s="115">
        <v>9876</v>
      </c>
      <c r="G3352" s="113">
        <v>3988</v>
      </c>
      <c r="H3352" s="113">
        <v>1490</v>
      </c>
      <c r="I3352" s="113">
        <v>1194</v>
      </c>
      <c r="J3352" s="112">
        <v>15224</v>
      </c>
      <c r="K3352" s="112">
        <v>9337</v>
      </c>
      <c r="L3352" s="112">
        <v>3434</v>
      </c>
      <c r="M3352" s="112">
        <v>1329</v>
      </c>
      <c r="N3352" s="113">
        <v>1124</v>
      </c>
      <c r="O3352" s="112">
        <v>15502</v>
      </c>
      <c r="P3352" s="112">
        <v>9448</v>
      </c>
      <c r="Q3352" s="112">
        <v>3411</v>
      </c>
      <c r="R3352" s="112">
        <v>1441</v>
      </c>
      <c r="S3352" s="113">
        <v>1202</v>
      </c>
      <c r="T3352" s="17">
        <v>8.6967945349448295E-2</v>
      </c>
      <c r="U3352" s="17">
        <v>5.7727321409446253E-2</v>
      </c>
      <c r="V3352" s="17">
        <v>0.16132789749563181</v>
      </c>
      <c r="W3352" s="17">
        <v>0.12114371708051164</v>
      </c>
      <c r="X3352" s="17">
        <v>6.2277580071174343E-2</v>
      </c>
      <c r="Y3352" s="17">
        <v>8.6967945349448295E-2</v>
      </c>
      <c r="Z3352" s="17">
        <v>-5.4204175445316971E-2</v>
      </c>
      <c r="AA3352" s="17">
        <v>0.11148272017837235</v>
      </c>
      <c r="AB3352" s="17">
        <v>-5.7558507273877346E-2</v>
      </c>
      <c r="AC3352" s="17">
        <v>-0.10158013544018063</v>
      </c>
    </row>
    <row r="3353" spans="1:29" ht="12.75" customHeight="1" x14ac:dyDescent="0.2">
      <c r="A3353" s="19">
        <v>43404</v>
      </c>
      <c r="B3353" s="19">
        <v>43040</v>
      </c>
      <c r="C3353" s="19">
        <v>41584</v>
      </c>
      <c r="D3353" s="16" t="s">
        <v>5</v>
      </c>
      <c r="E3353" s="114">
        <v>17645</v>
      </c>
      <c r="F3353" s="115">
        <v>10036</v>
      </c>
      <c r="G3353" s="113">
        <v>4364</v>
      </c>
      <c r="H3353" s="113">
        <v>1661</v>
      </c>
      <c r="I3353" s="113">
        <v>1584</v>
      </c>
      <c r="J3353" s="112">
        <v>17875</v>
      </c>
      <c r="K3353" s="112">
        <v>10800</v>
      </c>
      <c r="L3353" s="112">
        <v>4667</v>
      </c>
      <c r="M3353" s="112">
        <v>1422</v>
      </c>
      <c r="N3353" s="113">
        <v>986</v>
      </c>
      <c r="O3353" s="112">
        <v>16499</v>
      </c>
      <c r="P3353" s="112">
        <v>9964</v>
      </c>
      <c r="Q3353" s="112">
        <v>3817</v>
      </c>
      <c r="R3353" s="112">
        <v>1452</v>
      </c>
      <c r="S3353" s="113">
        <v>1266</v>
      </c>
      <c r="T3353" s="17">
        <v>-1.2867132867132813E-2</v>
      </c>
      <c r="U3353" s="17">
        <v>-7.0740740740740771E-2</v>
      </c>
      <c r="V3353" s="17">
        <v>-6.4923934004713968E-2</v>
      </c>
      <c r="W3353" s="17">
        <v>0.16807313642756672</v>
      </c>
      <c r="X3353" s="17">
        <v>0.60649087221095344</v>
      </c>
      <c r="Y3353" s="17">
        <v>-1.2867132867132813E-2</v>
      </c>
      <c r="Z3353" s="17">
        <v>-6.3980600634210072E-2</v>
      </c>
      <c r="AA3353" s="17">
        <v>9.717723276261081E-3</v>
      </c>
      <c r="AB3353" s="17">
        <v>0.15991620111731852</v>
      </c>
      <c r="AC3353" s="17">
        <v>0.33109243697478985</v>
      </c>
    </row>
    <row r="3354" spans="1:29" ht="12.75" customHeight="1" x14ac:dyDescent="0.2">
      <c r="A3354" s="19">
        <v>43405</v>
      </c>
      <c r="B3354" s="19">
        <v>43041</v>
      </c>
      <c r="C3354" s="19">
        <v>41585</v>
      </c>
      <c r="D3354" s="16" t="s">
        <v>6</v>
      </c>
      <c r="E3354" s="114">
        <v>21023</v>
      </c>
      <c r="F3354" s="115">
        <v>11513</v>
      </c>
      <c r="G3354" s="113">
        <v>5254</v>
      </c>
      <c r="H3354" s="113">
        <v>2131</v>
      </c>
      <c r="I3354" s="113">
        <v>2125</v>
      </c>
      <c r="J3354" s="112">
        <v>20622</v>
      </c>
      <c r="K3354" s="112">
        <v>11999</v>
      </c>
      <c r="L3354" s="112">
        <v>4915</v>
      </c>
      <c r="M3354" s="112">
        <v>2130</v>
      </c>
      <c r="N3354" s="113">
        <v>1578</v>
      </c>
      <c r="O3354" s="112">
        <v>17642</v>
      </c>
      <c r="P3354" s="112">
        <v>10160</v>
      </c>
      <c r="Q3354" s="112">
        <v>4434</v>
      </c>
      <c r="R3354" s="112">
        <v>1592</v>
      </c>
      <c r="S3354" s="113">
        <v>1456</v>
      </c>
      <c r="T3354" s="17">
        <v>1.9445252642808608E-2</v>
      </c>
      <c r="U3354" s="17">
        <v>-4.0503375281273457E-2</v>
      </c>
      <c r="V3354" s="17">
        <v>6.8972533062054975E-2</v>
      </c>
      <c r="W3354" s="17">
        <v>4.6948356807519076E-4</v>
      </c>
      <c r="X3354" s="17">
        <v>0.34664131812420784</v>
      </c>
      <c r="Y3354" s="17">
        <v>1.9445252642808608E-2</v>
      </c>
      <c r="Z3354" s="17">
        <v>4.0770204303019364E-2</v>
      </c>
      <c r="AA3354" s="17">
        <v>7.0715304666802536E-2</v>
      </c>
      <c r="AB3354" s="17">
        <v>0.15563991323210402</v>
      </c>
      <c r="AC3354" s="17">
        <v>0.45647703906785475</v>
      </c>
    </row>
    <row r="3355" spans="1:29" ht="12.75" customHeight="1" x14ac:dyDescent="0.2">
      <c r="A3355" s="19">
        <v>43406</v>
      </c>
      <c r="B3355" s="19">
        <v>43042</v>
      </c>
      <c r="C3355" s="19">
        <v>41586</v>
      </c>
      <c r="D3355" s="16" t="s">
        <v>7</v>
      </c>
      <c r="E3355" s="114">
        <v>21760</v>
      </c>
      <c r="F3355" s="115">
        <v>11875</v>
      </c>
      <c r="G3355" s="113">
        <v>5188</v>
      </c>
      <c r="H3355" s="113">
        <v>2284</v>
      </c>
      <c r="I3355" s="113">
        <v>2413</v>
      </c>
      <c r="J3355" s="112">
        <v>19386</v>
      </c>
      <c r="K3355" s="112">
        <v>11789</v>
      </c>
      <c r="L3355" s="112">
        <v>4917</v>
      </c>
      <c r="M3355" s="112">
        <v>1976</v>
      </c>
      <c r="N3355" s="113">
        <v>704</v>
      </c>
      <c r="O3355" s="112">
        <v>18889</v>
      </c>
      <c r="P3355" s="112">
        <v>11222</v>
      </c>
      <c r="Q3355" s="112">
        <v>4162</v>
      </c>
      <c r="R3355" s="112">
        <v>1902</v>
      </c>
      <c r="S3355" s="113">
        <v>1603</v>
      </c>
      <c r="T3355" s="17">
        <v>0.12245950686062113</v>
      </c>
      <c r="U3355" s="17">
        <v>7.294935957248283E-3</v>
      </c>
      <c r="V3355" s="17">
        <v>5.5114907463900797E-2</v>
      </c>
      <c r="W3355" s="17">
        <v>0.15587044534412953</v>
      </c>
      <c r="X3355" s="17">
        <v>2.4275568181818183</v>
      </c>
      <c r="Y3355" s="17">
        <v>0.12245950686062113</v>
      </c>
      <c r="Z3355" s="17">
        <v>0.12028301886792447</v>
      </c>
      <c r="AA3355" s="17">
        <v>7.2565639859416997E-2</v>
      </c>
      <c r="AB3355" s="17">
        <v>0.23459459459459464</v>
      </c>
      <c r="AC3355" s="17">
        <v>0.75490909090909097</v>
      </c>
    </row>
    <row r="3356" spans="1:29" ht="12.75" customHeight="1" x14ac:dyDescent="0.2">
      <c r="A3356" s="19">
        <v>43407</v>
      </c>
      <c r="B3356" s="19">
        <v>43043</v>
      </c>
      <c r="C3356" s="19">
        <v>41587</v>
      </c>
      <c r="D3356" s="16" t="s">
        <v>1</v>
      </c>
      <c r="E3356" s="114">
        <v>23159</v>
      </c>
      <c r="F3356" s="115">
        <v>11781</v>
      </c>
      <c r="G3356" s="113">
        <v>6372</v>
      </c>
      <c r="H3356" s="113">
        <v>2532</v>
      </c>
      <c r="I3356" s="113">
        <v>2474</v>
      </c>
      <c r="J3356" s="112">
        <v>22791</v>
      </c>
      <c r="K3356" s="112">
        <v>12081</v>
      </c>
      <c r="L3356" s="112">
        <v>6183</v>
      </c>
      <c r="M3356" s="112">
        <v>2682</v>
      </c>
      <c r="N3356" s="113">
        <v>1845</v>
      </c>
      <c r="O3356" s="112">
        <v>19829</v>
      </c>
      <c r="P3356" s="112">
        <v>10761</v>
      </c>
      <c r="Q3356" s="112">
        <v>5157</v>
      </c>
      <c r="R3356" s="112">
        <v>1947</v>
      </c>
      <c r="S3356" s="113">
        <v>1964</v>
      </c>
      <c r="T3356" s="17">
        <v>1.6146724584265693E-2</v>
      </c>
      <c r="U3356" s="17">
        <v>-2.4832381425378691E-2</v>
      </c>
      <c r="V3356" s="17">
        <v>3.0567685589519611E-2</v>
      </c>
      <c r="W3356" s="17">
        <v>-5.5928411633109576E-2</v>
      </c>
      <c r="X3356" s="17">
        <v>0.3409214092140922</v>
      </c>
      <c r="Y3356" s="17">
        <v>1.6146724584265693E-2</v>
      </c>
      <c r="Z3356" s="17">
        <v>9.8973880597014841E-2</v>
      </c>
      <c r="AA3356" s="17">
        <v>0.1425497579343733</v>
      </c>
      <c r="AB3356" s="17">
        <v>0.17548746518105851</v>
      </c>
      <c r="AC3356" s="17">
        <v>0.32583065380493026</v>
      </c>
    </row>
    <row r="3357" spans="1:29" ht="12.75" customHeight="1" x14ac:dyDescent="0.2">
      <c r="A3357" s="19">
        <v>43408</v>
      </c>
      <c r="B3357" s="19">
        <v>43044</v>
      </c>
      <c r="C3357" s="19">
        <v>41588</v>
      </c>
      <c r="D3357" s="16" t="s">
        <v>2</v>
      </c>
      <c r="E3357" s="114">
        <v>20613</v>
      </c>
      <c r="F3357" s="115">
        <v>11534</v>
      </c>
      <c r="G3357" s="113">
        <v>4896</v>
      </c>
      <c r="H3357" s="113">
        <v>2183</v>
      </c>
      <c r="I3357" s="113">
        <v>2000</v>
      </c>
      <c r="J3357" s="112">
        <v>21091</v>
      </c>
      <c r="K3357" s="112">
        <v>11816</v>
      </c>
      <c r="L3357" s="112">
        <v>5236</v>
      </c>
      <c r="M3357" s="112">
        <v>2239</v>
      </c>
      <c r="N3357" s="113">
        <v>1800</v>
      </c>
      <c r="O3357" s="112">
        <v>18056</v>
      </c>
      <c r="P3357" s="112">
        <v>11125</v>
      </c>
      <c r="Q3357" s="112">
        <v>4328</v>
      </c>
      <c r="R3357" s="112">
        <v>1271</v>
      </c>
      <c r="S3357" s="113">
        <v>1332</v>
      </c>
      <c r="T3357" s="17">
        <v>-2.2663695415105933E-2</v>
      </c>
      <c r="U3357" s="17">
        <v>-2.3865944482058254E-2</v>
      </c>
      <c r="V3357" s="17">
        <v>-6.4935064935064957E-2</v>
      </c>
      <c r="W3357" s="17">
        <v>-2.501116569897277E-2</v>
      </c>
      <c r="X3357" s="17">
        <v>0.11111111111111116</v>
      </c>
      <c r="Y3357" s="17">
        <v>-2.2663695415105933E-2</v>
      </c>
      <c r="Z3357" s="17">
        <v>2.3697523741901039E-2</v>
      </c>
      <c r="AA3357" s="17">
        <v>0.19211102994886775</v>
      </c>
      <c r="AB3357" s="17">
        <v>0.17302525523911871</v>
      </c>
      <c r="AC3357" s="17">
        <v>0.3097576948264571</v>
      </c>
    </row>
    <row r="3358" spans="1:29" ht="12.75" customHeight="1" x14ac:dyDescent="0.2">
      <c r="A3358" s="19">
        <v>43409</v>
      </c>
      <c r="B3358" s="19">
        <v>43045</v>
      </c>
      <c r="C3358" s="19">
        <v>41589</v>
      </c>
      <c r="D3358" s="16" t="s">
        <v>3</v>
      </c>
      <c r="E3358" s="114">
        <v>20122</v>
      </c>
      <c r="F3358" s="115">
        <v>11056</v>
      </c>
      <c r="G3358" s="113">
        <v>4975</v>
      </c>
      <c r="H3358" s="113">
        <v>2125</v>
      </c>
      <c r="I3358" s="113">
        <v>1966</v>
      </c>
      <c r="J3358" s="112">
        <v>19779</v>
      </c>
      <c r="K3358" s="112">
        <v>11237</v>
      </c>
      <c r="L3358" s="112">
        <v>4782</v>
      </c>
      <c r="M3358" s="112">
        <v>2224</v>
      </c>
      <c r="N3358" s="113">
        <v>1536</v>
      </c>
      <c r="O3358" s="112">
        <v>16671</v>
      </c>
      <c r="P3358" s="112">
        <v>10072</v>
      </c>
      <c r="Q3358" s="112">
        <v>3918</v>
      </c>
      <c r="R3358" s="112">
        <v>1484</v>
      </c>
      <c r="S3358" s="113">
        <v>1197</v>
      </c>
      <c r="T3358" s="17">
        <v>1.7341624955761192E-2</v>
      </c>
      <c r="U3358" s="17">
        <v>-1.6107502002313812E-2</v>
      </c>
      <c r="V3358" s="17">
        <v>4.0359682141363429E-2</v>
      </c>
      <c r="W3358" s="17">
        <v>-4.4514388489208634E-2</v>
      </c>
      <c r="X3358" s="17">
        <v>0.27994791666666674</v>
      </c>
      <c r="Y3358" s="17">
        <v>1.7341624955761192E-2</v>
      </c>
      <c r="Z3358" s="17">
        <v>1.7017753656517254E-2</v>
      </c>
      <c r="AA3358" s="17">
        <v>0.12277138343489047</v>
      </c>
      <c r="AB3358" s="17">
        <v>0.23618382780686442</v>
      </c>
      <c r="AC3358" s="17">
        <v>0.4562962962962962</v>
      </c>
    </row>
    <row r="3359" spans="1:29" ht="12.75" customHeight="1" x14ac:dyDescent="0.2">
      <c r="A3359" s="19">
        <v>43410</v>
      </c>
      <c r="B3359" s="19">
        <v>43046</v>
      </c>
      <c r="C3359" s="19">
        <v>41590</v>
      </c>
      <c r="D3359" s="16" t="s">
        <v>4</v>
      </c>
      <c r="E3359" s="114">
        <v>19038</v>
      </c>
      <c r="F3359" s="115">
        <v>10786</v>
      </c>
      <c r="G3359" s="113">
        <v>4525</v>
      </c>
      <c r="H3359" s="113">
        <v>2164</v>
      </c>
      <c r="I3359" s="113">
        <v>1563</v>
      </c>
      <c r="J3359" s="112">
        <v>17617</v>
      </c>
      <c r="K3359" s="112">
        <v>11090</v>
      </c>
      <c r="L3359" s="112">
        <v>3871</v>
      </c>
      <c r="M3359" s="112">
        <v>1554</v>
      </c>
      <c r="N3359" s="113">
        <v>1102</v>
      </c>
      <c r="O3359" s="112">
        <v>15504</v>
      </c>
      <c r="P3359" s="112">
        <v>9783</v>
      </c>
      <c r="Q3359" s="112">
        <v>3313</v>
      </c>
      <c r="R3359" s="112">
        <v>1329</v>
      </c>
      <c r="S3359" s="113">
        <v>1079</v>
      </c>
      <c r="T3359" s="17">
        <v>8.0660725435658831E-2</v>
      </c>
      <c r="U3359" s="17">
        <v>-2.7412082957619432E-2</v>
      </c>
      <c r="V3359" s="17">
        <v>0.16894859209506596</v>
      </c>
      <c r="W3359" s="17">
        <v>0.39253539253539249</v>
      </c>
      <c r="X3359" s="17">
        <v>0.41833030852994546</v>
      </c>
      <c r="Y3359" s="17">
        <v>8.0660725435658831E-2</v>
      </c>
      <c r="Z3359" s="17">
        <v>8.369335878629558E-2</v>
      </c>
      <c r="AA3359" s="17">
        <v>0.13209907430572931</v>
      </c>
      <c r="AB3359" s="17">
        <v>0.67621998450813314</v>
      </c>
      <c r="AC3359" s="17">
        <v>0.2645631067961165</v>
      </c>
    </row>
    <row r="3360" spans="1:29" ht="12.75" customHeight="1" x14ac:dyDescent="0.2">
      <c r="A3360" s="19">
        <v>43411</v>
      </c>
      <c r="B3360" s="19">
        <v>43047</v>
      </c>
      <c r="C3360" s="19">
        <v>41591</v>
      </c>
      <c r="D3360" s="16" t="s">
        <v>5</v>
      </c>
      <c r="E3360" s="114">
        <v>19521</v>
      </c>
      <c r="F3360" s="115">
        <v>10941</v>
      </c>
      <c r="G3360" s="113">
        <v>4602</v>
      </c>
      <c r="H3360" s="113">
        <v>2142</v>
      </c>
      <c r="I3360" s="113">
        <v>1836</v>
      </c>
      <c r="J3360" s="112">
        <v>18617</v>
      </c>
      <c r="K3360" s="112">
        <v>10805</v>
      </c>
      <c r="L3360" s="112">
        <v>4778</v>
      </c>
      <c r="M3360" s="112">
        <v>1647</v>
      </c>
      <c r="N3360" s="113">
        <v>1387</v>
      </c>
      <c r="O3360" s="112">
        <v>14804</v>
      </c>
      <c r="P3360" s="112">
        <v>9388</v>
      </c>
      <c r="Q3360" s="112">
        <v>3056</v>
      </c>
      <c r="R3360" s="112">
        <v>1254</v>
      </c>
      <c r="S3360" s="113">
        <v>1106</v>
      </c>
      <c r="T3360" s="17">
        <v>4.8557769780308346E-2</v>
      </c>
      <c r="U3360" s="17">
        <v>1.2586765386395138E-2</v>
      </c>
      <c r="V3360" s="17">
        <v>-3.6835496023440717E-2</v>
      </c>
      <c r="W3360" s="17">
        <v>0.30054644808743158</v>
      </c>
      <c r="X3360" s="17">
        <v>0.323720259552992</v>
      </c>
      <c r="Y3360" s="17">
        <v>4.8557769780308346E-2</v>
      </c>
      <c r="Z3360" s="17">
        <v>1.7199702491632607E-2</v>
      </c>
      <c r="AA3360" s="17">
        <v>-2.9318709133094312E-2</v>
      </c>
      <c r="AB3360" s="17">
        <v>0.27046263345195731</v>
      </c>
      <c r="AC3360" s="17">
        <v>0.84522613065326624</v>
      </c>
    </row>
    <row r="3361" spans="1:29" ht="12.75" customHeight="1" x14ac:dyDescent="0.2">
      <c r="A3361" s="19">
        <v>43412</v>
      </c>
      <c r="B3361" s="19">
        <v>43048</v>
      </c>
      <c r="C3361" s="19">
        <v>41592</v>
      </c>
      <c r="D3361" s="16" t="s">
        <v>6</v>
      </c>
      <c r="E3361" s="114">
        <v>22092</v>
      </c>
      <c r="F3361" s="115">
        <v>11646</v>
      </c>
      <c r="G3361" s="113">
        <v>5375</v>
      </c>
      <c r="H3361" s="113">
        <v>2805</v>
      </c>
      <c r="I3361" s="113">
        <v>2266</v>
      </c>
      <c r="J3361" s="112">
        <v>20829</v>
      </c>
      <c r="K3361" s="112">
        <v>11659</v>
      </c>
      <c r="L3361" s="112">
        <v>5367</v>
      </c>
      <c r="M3361" s="112">
        <v>2228</v>
      </c>
      <c r="N3361" s="113">
        <v>1575</v>
      </c>
      <c r="O3361" s="112">
        <v>14786</v>
      </c>
      <c r="P3361" s="112">
        <v>8797</v>
      </c>
      <c r="Q3361" s="112">
        <v>3578</v>
      </c>
      <c r="R3361" s="112">
        <v>1318</v>
      </c>
      <c r="S3361" s="113">
        <v>1093</v>
      </c>
      <c r="T3361" s="17">
        <v>6.0636612415382318E-2</v>
      </c>
      <c r="U3361" s="17">
        <v>-1.1150184406896191E-3</v>
      </c>
      <c r="V3361" s="17">
        <v>1.4905906465436658E-3</v>
      </c>
      <c r="W3361" s="17">
        <v>0.25897666068222613</v>
      </c>
      <c r="X3361" s="17">
        <v>0.43873015873015864</v>
      </c>
      <c r="Y3361" s="17">
        <v>6.0636612415382318E-2</v>
      </c>
      <c r="Z3361" s="17">
        <v>3.4280639431616411E-2</v>
      </c>
      <c r="AA3361" s="17">
        <v>0.12707066470958273</v>
      </c>
      <c r="AB3361" s="17">
        <v>0.43625192012288783</v>
      </c>
      <c r="AC3361" s="17">
        <v>0.52489905787348579</v>
      </c>
    </row>
    <row r="3362" spans="1:29" ht="12.75" customHeight="1" x14ac:dyDescent="0.2">
      <c r="A3362" s="19">
        <v>43413</v>
      </c>
      <c r="B3362" s="19">
        <v>43049</v>
      </c>
      <c r="C3362" s="19">
        <v>41593</v>
      </c>
      <c r="D3362" s="16" t="s">
        <v>7</v>
      </c>
      <c r="E3362" s="114">
        <v>21859</v>
      </c>
      <c r="F3362" s="115">
        <v>11592</v>
      </c>
      <c r="G3362" s="113">
        <v>5436</v>
      </c>
      <c r="H3362" s="113">
        <v>2466</v>
      </c>
      <c r="I3362" s="113">
        <v>2365</v>
      </c>
      <c r="J3362" s="112">
        <v>20776</v>
      </c>
      <c r="K3362" s="112">
        <v>11974</v>
      </c>
      <c r="L3362" s="112">
        <v>5098</v>
      </c>
      <c r="M3362" s="112">
        <v>2085</v>
      </c>
      <c r="N3362" s="113">
        <v>1619</v>
      </c>
      <c r="O3362" s="112">
        <v>15253</v>
      </c>
      <c r="P3362" s="112">
        <v>9079</v>
      </c>
      <c r="Q3362" s="112">
        <v>3231</v>
      </c>
      <c r="R3362" s="112">
        <v>1647</v>
      </c>
      <c r="S3362" s="113">
        <v>1296</v>
      </c>
      <c r="T3362" s="17">
        <v>5.2127454755487079E-2</v>
      </c>
      <c r="U3362" s="17">
        <v>-3.1902455319859691E-2</v>
      </c>
      <c r="V3362" s="17">
        <v>6.6300510003923119E-2</v>
      </c>
      <c r="W3362" s="17">
        <v>0.18273381294964031</v>
      </c>
      <c r="X3362" s="17">
        <v>0.46077825818406426</v>
      </c>
      <c r="Y3362" s="17">
        <v>5.2127454755487079E-2</v>
      </c>
      <c r="Z3362" s="17">
        <v>5.2669814747548171E-2</v>
      </c>
      <c r="AA3362" s="17">
        <v>0.14345814051325201</v>
      </c>
      <c r="AB3362" s="17">
        <v>0.10831460674157301</v>
      </c>
      <c r="AC3362" s="17">
        <v>0.75185185185185177</v>
      </c>
    </row>
    <row r="3363" spans="1:29" ht="12.75" customHeight="1" x14ac:dyDescent="0.2">
      <c r="A3363" s="19">
        <v>43414</v>
      </c>
      <c r="B3363" s="19">
        <v>43050</v>
      </c>
      <c r="C3363" s="19">
        <v>41594</v>
      </c>
      <c r="D3363" s="16" t="s">
        <v>1</v>
      </c>
      <c r="E3363" s="114">
        <v>23300</v>
      </c>
      <c r="F3363" s="115">
        <v>11895</v>
      </c>
      <c r="G3363" s="113">
        <v>6130</v>
      </c>
      <c r="H3363" s="113">
        <v>2938</v>
      </c>
      <c r="I3363" s="113">
        <v>2337</v>
      </c>
      <c r="J3363" s="112">
        <v>20227</v>
      </c>
      <c r="K3363" s="112">
        <v>10040</v>
      </c>
      <c r="L3363" s="112">
        <v>5727</v>
      </c>
      <c r="M3363" s="112">
        <v>2585</v>
      </c>
      <c r="N3363" s="113">
        <v>1875</v>
      </c>
      <c r="O3363" s="112">
        <v>17654</v>
      </c>
      <c r="P3363" s="112">
        <v>9299</v>
      </c>
      <c r="Q3363" s="112">
        <v>4567</v>
      </c>
      <c r="R3363" s="112">
        <v>1988</v>
      </c>
      <c r="S3363" s="113">
        <v>1800</v>
      </c>
      <c r="T3363" s="17">
        <v>0.15192564394126662</v>
      </c>
      <c r="U3363" s="17">
        <v>0.18476095617529875</v>
      </c>
      <c r="V3363" s="17">
        <v>7.036843024270989E-2</v>
      </c>
      <c r="W3363" s="17">
        <v>0.13655705996131529</v>
      </c>
      <c r="X3363" s="17">
        <v>0.24639999999999995</v>
      </c>
      <c r="Y3363" s="17">
        <v>0.15192564394126662</v>
      </c>
      <c r="Z3363" s="17">
        <v>0.24035453597497392</v>
      </c>
      <c r="AA3363" s="17">
        <v>0.19469888910543753</v>
      </c>
      <c r="AB3363" s="17">
        <v>0.31807985643786441</v>
      </c>
      <c r="AC3363" s="17">
        <v>0.47351828499369475</v>
      </c>
    </row>
    <row r="3364" spans="1:29" ht="12.75" customHeight="1" x14ac:dyDescent="0.2">
      <c r="A3364" s="19">
        <v>43415</v>
      </c>
      <c r="B3364" s="19">
        <v>43051</v>
      </c>
      <c r="C3364" s="19">
        <v>41595</v>
      </c>
      <c r="D3364" s="16" t="s">
        <v>2</v>
      </c>
      <c r="E3364" s="114">
        <v>21109</v>
      </c>
      <c r="F3364" s="115">
        <v>11408</v>
      </c>
      <c r="G3364" s="113">
        <v>5179</v>
      </c>
      <c r="H3364" s="113">
        <v>2028</v>
      </c>
      <c r="I3364" s="113">
        <v>2494</v>
      </c>
      <c r="J3364" s="112">
        <v>20115</v>
      </c>
      <c r="K3364" s="112">
        <v>11348</v>
      </c>
      <c r="L3364" s="112">
        <v>5207</v>
      </c>
      <c r="M3364" s="112">
        <v>1908</v>
      </c>
      <c r="N3364" s="113">
        <v>1652</v>
      </c>
      <c r="O3364" s="112">
        <v>15781</v>
      </c>
      <c r="P3364" s="112">
        <v>9788</v>
      </c>
      <c r="Q3364" s="112">
        <v>3518</v>
      </c>
      <c r="R3364" s="112">
        <v>1237</v>
      </c>
      <c r="S3364" s="113">
        <v>1238</v>
      </c>
      <c r="T3364" s="17">
        <v>4.9415858811831859E-2</v>
      </c>
      <c r="U3364" s="17">
        <v>5.2872752908001974E-3</v>
      </c>
      <c r="V3364" s="17">
        <v>-5.3773766084117547E-3</v>
      </c>
      <c r="W3364" s="17">
        <v>6.2893081761006275E-2</v>
      </c>
      <c r="X3364" s="17">
        <v>0.50968523002421318</v>
      </c>
      <c r="Y3364" s="17">
        <v>4.9415858811831859E-2</v>
      </c>
      <c r="Z3364" s="17">
        <v>2.2497087030563856E-2</v>
      </c>
      <c r="AA3364" s="17">
        <v>0.33410613086038121</v>
      </c>
      <c r="AB3364" s="17">
        <v>0.30000000000000004</v>
      </c>
      <c r="AC3364" s="17">
        <v>0.90236460717009925</v>
      </c>
    </row>
    <row r="3365" spans="1:29" ht="12.75" customHeight="1" x14ac:dyDescent="0.2">
      <c r="A3365" s="19">
        <v>43416</v>
      </c>
      <c r="B3365" s="19">
        <v>43052</v>
      </c>
      <c r="C3365" s="19">
        <v>41596</v>
      </c>
      <c r="D3365" s="16" t="s">
        <v>3</v>
      </c>
      <c r="E3365" s="114">
        <v>20368</v>
      </c>
      <c r="F3365" s="115">
        <v>11625</v>
      </c>
      <c r="G3365" s="113">
        <v>4747</v>
      </c>
      <c r="H3365" s="113">
        <v>2025</v>
      </c>
      <c r="I3365" s="113">
        <v>1971</v>
      </c>
      <c r="J3365" s="112">
        <v>17648</v>
      </c>
      <c r="K3365" s="112">
        <v>10358</v>
      </c>
      <c r="L3365" s="112">
        <v>4235</v>
      </c>
      <c r="M3365" s="112">
        <v>1818</v>
      </c>
      <c r="N3365" s="113">
        <v>1237</v>
      </c>
      <c r="O3365" s="112">
        <v>14213</v>
      </c>
      <c r="P3365" s="112">
        <v>9100</v>
      </c>
      <c r="Q3365" s="112">
        <v>3167</v>
      </c>
      <c r="R3365" s="112">
        <v>1093</v>
      </c>
      <c r="S3365" s="113">
        <v>853</v>
      </c>
      <c r="T3365" s="17">
        <v>0.15412511332728918</v>
      </c>
      <c r="U3365" s="17">
        <v>0.12232091137285184</v>
      </c>
      <c r="V3365" s="17">
        <v>0.12089728453364823</v>
      </c>
      <c r="W3365" s="17">
        <v>0.11386138613861396</v>
      </c>
      <c r="X3365" s="17">
        <v>0.59337105901374287</v>
      </c>
      <c r="Y3365" s="17">
        <v>0.15412511332728918</v>
      </c>
      <c r="Z3365" s="17">
        <v>0.11010313216195566</v>
      </c>
      <c r="AA3365" s="17">
        <v>0.24234493588065953</v>
      </c>
      <c r="AB3365" s="17">
        <v>0.27038895859473033</v>
      </c>
      <c r="AC3365" s="17">
        <v>0.77888086642599275</v>
      </c>
    </row>
    <row r="3366" spans="1:29" ht="12.75" customHeight="1" x14ac:dyDescent="0.2">
      <c r="A3366" s="19">
        <v>43417</v>
      </c>
      <c r="B3366" s="19">
        <v>43053</v>
      </c>
      <c r="C3366" s="19">
        <v>41597</v>
      </c>
      <c r="D3366" s="16" t="s">
        <v>4</v>
      </c>
      <c r="E3366" s="114">
        <v>19159</v>
      </c>
      <c r="F3366" s="115">
        <v>10998</v>
      </c>
      <c r="G3366" s="113">
        <v>4443</v>
      </c>
      <c r="H3366" s="113">
        <v>1979</v>
      </c>
      <c r="I3366" s="113">
        <v>1739</v>
      </c>
      <c r="J3366" s="112">
        <v>17149</v>
      </c>
      <c r="K3366" s="112">
        <v>10364</v>
      </c>
      <c r="L3366" s="112">
        <v>4038</v>
      </c>
      <c r="M3366" s="112">
        <v>1505</v>
      </c>
      <c r="N3366" s="113">
        <v>1242</v>
      </c>
      <c r="O3366" s="112">
        <v>14372</v>
      </c>
      <c r="P3366" s="112">
        <v>8855</v>
      </c>
      <c r="Q3366" s="112">
        <v>3306</v>
      </c>
      <c r="R3366" s="112">
        <v>1245</v>
      </c>
      <c r="S3366" s="113">
        <v>966</v>
      </c>
      <c r="T3366" s="17">
        <v>0.11720800046649948</v>
      </c>
      <c r="U3366" s="17">
        <v>6.1173292165187076E-2</v>
      </c>
      <c r="V3366" s="17">
        <v>0.10029717682020811</v>
      </c>
      <c r="W3366" s="17">
        <v>0.31495016611295679</v>
      </c>
      <c r="X3366" s="17">
        <v>0.40016103059581321</v>
      </c>
      <c r="Y3366" s="17">
        <v>0.11720800046649948</v>
      </c>
      <c r="Z3366" s="17">
        <v>0.1394529631164525</v>
      </c>
      <c r="AA3366" s="17">
        <v>4.8866855524079211E-2</v>
      </c>
      <c r="AB3366" s="17">
        <v>0.4330195510499637</v>
      </c>
      <c r="AC3366" s="17">
        <v>0.41038118410381186</v>
      </c>
    </row>
    <row r="3367" spans="1:29" ht="12.75" customHeight="1" x14ac:dyDescent="0.2">
      <c r="A3367" s="19">
        <v>43418</v>
      </c>
      <c r="B3367" s="19">
        <v>43054</v>
      </c>
      <c r="C3367" s="19">
        <v>41598</v>
      </c>
      <c r="D3367" s="16" t="s">
        <v>5</v>
      </c>
      <c r="E3367" s="114">
        <v>20426</v>
      </c>
      <c r="F3367" s="115">
        <v>11029</v>
      </c>
      <c r="G3367" s="113">
        <v>5102</v>
      </c>
      <c r="H3367" s="113">
        <v>2424</v>
      </c>
      <c r="I3367" s="113">
        <v>1871</v>
      </c>
      <c r="J3367" s="112">
        <v>18699</v>
      </c>
      <c r="K3367" s="112">
        <v>10667</v>
      </c>
      <c r="L3367" s="112">
        <v>4905</v>
      </c>
      <c r="M3367" s="112">
        <v>1588</v>
      </c>
      <c r="N3367" s="113">
        <v>1539</v>
      </c>
      <c r="O3367" s="112">
        <v>16653</v>
      </c>
      <c r="P3367" s="112">
        <v>10026</v>
      </c>
      <c r="Q3367" s="112">
        <v>3968</v>
      </c>
      <c r="R3367" s="112">
        <v>1383</v>
      </c>
      <c r="S3367" s="113">
        <v>1276</v>
      </c>
      <c r="T3367" s="17">
        <v>9.2357880100540246E-2</v>
      </c>
      <c r="U3367" s="17">
        <v>3.3936439486266012E-2</v>
      </c>
      <c r="V3367" s="17">
        <v>4.016309887869518E-2</v>
      </c>
      <c r="W3367" s="17">
        <v>0.52644836272040307</v>
      </c>
      <c r="X3367" s="17">
        <v>0.2157244964262508</v>
      </c>
      <c r="Y3367" s="17">
        <v>9.2357880100540246E-2</v>
      </c>
      <c r="Z3367" s="17">
        <v>-1.6672610556348055E-2</v>
      </c>
      <c r="AA3367" s="17">
        <v>0.11446046308431623</v>
      </c>
      <c r="AB3367" s="17">
        <v>0.44976076555023914</v>
      </c>
      <c r="AC3367" s="17">
        <v>0.2582380632145258</v>
      </c>
    </row>
    <row r="3368" spans="1:29" ht="12.75" customHeight="1" x14ac:dyDescent="0.2">
      <c r="A3368" s="19">
        <v>43419</v>
      </c>
      <c r="B3368" s="19">
        <v>43055</v>
      </c>
      <c r="C3368" s="19">
        <v>41599</v>
      </c>
      <c r="D3368" s="16" t="s">
        <v>6</v>
      </c>
      <c r="E3368" s="114">
        <v>23563</v>
      </c>
      <c r="F3368" s="115">
        <v>12513</v>
      </c>
      <c r="G3368" s="113">
        <v>5416</v>
      </c>
      <c r="H3368" s="113">
        <v>3129</v>
      </c>
      <c r="I3368" s="113">
        <v>2505</v>
      </c>
      <c r="J3368" s="112">
        <v>20316</v>
      </c>
      <c r="K3368" s="112">
        <v>11130</v>
      </c>
      <c r="L3368" s="112">
        <v>4980</v>
      </c>
      <c r="M3368" s="112">
        <v>2314</v>
      </c>
      <c r="N3368" s="113">
        <v>1892</v>
      </c>
      <c r="O3368" s="112">
        <v>17378</v>
      </c>
      <c r="P3368" s="112">
        <v>10023</v>
      </c>
      <c r="Q3368" s="112">
        <v>4327</v>
      </c>
      <c r="R3368" s="112">
        <v>1544</v>
      </c>
      <c r="S3368" s="113">
        <v>1484</v>
      </c>
      <c r="T3368" s="17">
        <v>0.1598247686552472</v>
      </c>
      <c r="U3368" s="17">
        <v>0.12425876010781667</v>
      </c>
      <c r="V3368" s="17">
        <v>8.7550200803212741E-2</v>
      </c>
      <c r="W3368" s="17">
        <v>0.35220397579948148</v>
      </c>
      <c r="X3368" s="17">
        <v>0.32399577167019022</v>
      </c>
      <c r="Y3368" s="17">
        <v>0.1598247686552472</v>
      </c>
      <c r="Z3368" s="17">
        <v>7.7684953923004008E-2</v>
      </c>
      <c r="AA3368" s="17">
        <v>9.6942580164056658E-3</v>
      </c>
      <c r="AB3368" s="17">
        <v>0.42486338797814205</v>
      </c>
      <c r="AC3368" s="17">
        <v>1.0088211708099437</v>
      </c>
    </row>
    <row r="3369" spans="1:29" ht="12.75" customHeight="1" x14ac:dyDescent="0.2">
      <c r="A3369" s="19">
        <v>43420</v>
      </c>
      <c r="B3369" s="19">
        <v>43056</v>
      </c>
      <c r="C3369" s="19">
        <v>41600</v>
      </c>
      <c r="D3369" s="16" t="s">
        <v>7</v>
      </c>
      <c r="E3369" s="114">
        <v>24203</v>
      </c>
      <c r="F3369" s="115">
        <v>12335</v>
      </c>
      <c r="G3369" s="113">
        <v>5951</v>
      </c>
      <c r="H3369" s="113">
        <v>3189</v>
      </c>
      <c r="I3369" s="113">
        <v>2728</v>
      </c>
      <c r="J3369" s="112">
        <v>21132</v>
      </c>
      <c r="K3369" s="112">
        <v>11633</v>
      </c>
      <c r="L3369" s="112">
        <v>5404</v>
      </c>
      <c r="M3369" s="112">
        <v>2536</v>
      </c>
      <c r="N3369" s="113">
        <v>1559</v>
      </c>
      <c r="O3369" s="112">
        <v>19635</v>
      </c>
      <c r="P3369" s="112">
        <v>11171</v>
      </c>
      <c r="Q3369" s="112">
        <v>4918</v>
      </c>
      <c r="R3369" s="112">
        <v>1887</v>
      </c>
      <c r="S3369" s="113">
        <v>1659</v>
      </c>
      <c r="T3369" s="17">
        <v>0.14532462615937924</v>
      </c>
      <c r="U3369" s="17">
        <v>6.0345568640935321E-2</v>
      </c>
      <c r="V3369" s="17">
        <v>0.10122131754256114</v>
      </c>
      <c r="W3369" s="17">
        <v>0.25749211356466883</v>
      </c>
      <c r="X3369" s="17">
        <v>0.74983964079538157</v>
      </c>
      <c r="Y3369" s="17">
        <v>0.14532462615937924</v>
      </c>
      <c r="Z3369" s="17">
        <v>3.8299663299663278E-2</v>
      </c>
      <c r="AA3369" s="17">
        <v>0.13525371995421587</v>
      </c>
      <c r="AB3369" s="17">
        <v>0.47638888888888897</v>
      </c>
      <c r="AC3369" s="17">
        <v>0.72331017056222358</v>
      </c>
    </row>
    <row r="3370" spans="1:29" ht="12.75" customHeight="1" x14ac:dyDescent="0.2">
      <c r="A3370" s="19">
        <v>43421</v>
      </c>
      <c r="B3370" s="19">
        <v>43057</v>
      </c>
      <c r="C3370" s="19">
        <v>41601</v>
      </c>
      <c r="D3370" s="16" t="s">
        <v>1</v>
      </c>
      <c r="E3370" s="114">
        <v>26051</v>
      </c>
      <c r="F3370" s="115">
        <v>12940</v>
      </c>
      <c r="G3370" s="113">
        <v>6988</v>
      </c>
      <c r="H3370" s="113">
        <v>3364</v>
      </c>
      <c r="I3370" s="113">
        <v>2759</v>
      </c>
      <c r="J3370" s="112">
        <v>22655</v>
      </c>
      <c r="K3370" s="112">
        <v>11613</v>
      </c>
      <c r="L3370" s="112">
        <v>6329</v>
      </c>
      <c r="M3370" s="112">
        <v>2970</v>
      </c>
      <c r="N3370" s="113">
        <v>1743</v>
      </c>
      <c r="O3370" s="112">
        <v>20644</v>
      </c>
      <c r="P3370" s="112">
        <v>10994</v>
      </c>
      <c r="Q3370" s="112">
        <v>5467</v>
      </c>
      <c r="R3370" s="112">
        <v>2242</v>
      </c>
      <c r="S3370" s="113">
        <v>1941</v>
      </c>
      <c r="T3370" s="17">
        <v>0.1499006841756787</v>
      </c>
      <c r="U3370" s="17">
        <v>0.11426849220700941</v>
      </c>
      <c r="V3370" s="17">
        <v>0.10412387422973612</v>
      </c>
      <c r="W3370" s="17">
        <v>0.1326599326599327</v>
      </c>
      <c r="X3370" s="17">
        <v>0.58290304073436605</v>
      </c>
      <c r="Y3370" s="17">
        <v>0.1499006841756787</v>
      </c>
      <c r="Z3370" s="17">
        <v>6.2571850878633706E-2</v>
      </c>
      <c r="AA3370" s="17">
        <v>0.1728768042967439</v>
      </c>
      <c r="AB3370" s="17">
        <v>0.13995255845476118</v>
      </c>
      <c r="AC3370" s="17">
        <v>0.73959646910466592</v>
      </c>
    </row>
    <row r="3371" spans="1:29" ht="12.75" customHeight="1" x14ac:dyDescent="0.2">
      <c r="A3371" s="19">
        <v>43422</v>
      </c>
      <c r="B3371" s="19">
        <v>43058</v>
      </c>
      <c r="C3371" s="19">
        <v>41602</v>
      </c>
      <c r="D3371" s="16" t="s">
        <v>2</v>
      </c>
      <c r="E3371" s="114">
        <v>25337</v>
      </c>
      <c r="F3371" s="115">
        <v>13044</v>
      </c>
      <c r="G3371" s="113">
        <v>6748</v>
      </c>
      <c r="H3371" s="113">
        <v>2852</v>
      </c>
      <c r="I3371" s="113">
        <v>2693</v>
      </c>
      <c r="J3371" s="112">
        <v>21933</v>
      </c>
      <c r="K3371" s="112">
        <v>12161</v>
      </c>
      <c r="L3371" s="112">
        <v>5461</v>
      </c>
      <c r="M3371" s="112">
        <v>2393</v>
      </c>
      <c r="N3371" s="113">
        <v>1918</v>
      </c>
      <c r="O3371" s="112">
        <v>18531</v>
      </c>
      <c r="P3371" s="112">
        <v>10500</v>
      </c>
      <c r="Q3371" s="112">
        <v>4785</v>
      </c>
      <c r="R3371" s="112">
        <v>1761</v>
      </c>
      <c r="S3371" s="113">
        <v>1485</v>
      </c>
      <c r="T3371" s="17">
        <v>0.15519992705056307</v>
      </c>
      <c r="U3371" s="17">
        <v>7.2609160430885611E-2</v>
      </c>
      <c r="V3371" s="17">
        <v>0.23567112250503564</v>
      </c>
      <c r="W3371" s="17">
        <v>0.19180944421228574</v>
      </c>
      <c r="X3371" s="17">
        <v>0.4040667361835244</v>
      </c>
      <c r="Y3371" s="17">
        <v>0.15519992705056307</v>
      </c>
      <c r="Z3371" s="17">
        <v>8.2849078532292841E-2</v>
      </c>
      <c r="AA3371" s="17">
        <v>0.61242532855436083</v>
      </c>
      <c r="AB3371" s="17">
        <v>0.36003814973772053</v>
      </c>
      <c r="AC3371" s="17">
        <v>0.76243455497382207</v>
      </c>
    </row>
    <row r="3372" spans="1:29" ht="12.75" customHeight="1" x14ac:dyDescent="0.2">
      <c r="A3372" s="19">
        <v>43423</v>
      </c>
      <c r="B3372" s="19">
        <v>43059</v>
      </c>
      <c r="C3372" s="19">
        <v>41603</v>
      </c>
      <c r="D3372" s="16" t="s">
        <v>3</v>
      </c>
      <c r="E3372" s="114">
        <v>23276</v>
      </c>
      <c r="F3372" s="115">
        <v>11999</v>
      </c>
      <c r="G3372" s="113">
        <v>5446</v>
      </c>
      <c r="H3372" s="113">
        <v>2995</v>
      </c>
      <c r="I3372" s="113">
        <v>2836</v>
      </c>
      <c r="J3372" s="112">
        <v>21022</v>
      </c>
      <c r="K3372" s="112">
        <v>11626</v>
      </c>
      <c r="L3372" s="112">
        <v>5055</v>
      </c>
      <c r="M3372" s="112">
        <v>2419</v>
      </c>
      <c r="N3372" s="113">
        <v>1922</v>
      </c>
      <c r="O3372" s="112">
        <v>16773</v>
      </c>
      <c r="P3372" s="112">
        <v>9710</v>
      </c>
      <c r="Q3372" s="112">
        <v>4361</v>
      </c>
      <c r="R3372" s="112">
        <v>1459</v>
      </c>
      <c r="S3372" s="113">
        <v>1243</v>
      </c>
      <c r="T3372" s="17">
        <v>0.10722100656455136</v>
      </c>
      <c r="U3372" s="17">
        <v>3.2083261654911377E-2</v>
      </c>
      <c r="V3372" s="17">
        <v>7.7349159248269128E-2</v>
      </c>
      <c r="W3372" s="17">
        <v>0.2381149235221165</v>
      </c>
      <c r="X3372" s="17">
        <v>0.47554630593132163</v>
      </c>
      <c r="Y3372" s="17">
        <v>0.10722100656455136</v>
      </c>
      <c r="Z3372" s="17">
        <v>8.3724710982658879E-2</v>
      </c>
      <c r="AA3372" s="17">
        <v>0.13057919867137224</v>
      </c>
      <c r="AB3372" s="17">
        <v>0.69496321448783238</v>
      </c>
      <c r="AC3372" s="17">
        <v>1.3438016528925618</v>
      </c>
    </row>
    <row r="3373" spans="1:29" ht="12.75" customHeight="1" x14ac:dyDescent="0.2">
      <c r="A3373" s="19">
        <v>43424</v>
      </c>
      <c r="B3373" s="19">
        <v>43060</v>
      </c>
      <c r="C3373" s="19">
        <v>41604</v>
      </c>
      <c r="D3373" s="16" t="s">
        <v>4</v>
      </c>
      <c r="E3373" s="114">
        <v>21377</v>
      </c>
      <c r="F3373" s="115">
        <v>12177</v>
      </c>
      <c r="G3373" s="113">
        <v>4479</v>
      </c>
      <c r="H3373" s="113">
        <v>2584</v>
      </c>
      <c r="I3373" s="113">
        <v>2137</v>
      </c>
      <c r="J3373" s="112">
        <v>18824</v>
      </c>
      <c r="K3373" s="112">
        <v>11413</v>
      </c>
      <c r="L3373" s="112">
        <v>4547</v>
      </c>
      <c r="M3373" s="112">
        <v>1706</v>
      </c>
      <c r="N3373" s="113">
        <v>1158</v>
      </c>
      <c r="O3373" s="112">
        <v>16190</v>
      </c>
      <c r="P3373" s="112">
        <v>9274</v>
      </c>
      <c r="Q3373" s="112">
        <v>4286</v>
      </c>
      <c r="R3373" s="112">
        <v>1517</v>
      </c>
      <c r="S3373" s="113">
        <v>1113</v>
      </c>
      <c r="T3373" s="17">
        <v>0.13562473438164035</v>
      </c>
      <c r="U3373" s="17">
        <v>6.6941207395075697E-2</v>
      </c>
      <c r="V3373" s="17">
        <v>-1.4954915328788232E-2</v>
      </c>
      <c r="W3373" s="17">
        <v>0.51465416178194601</v>
      </c>
      <c r="X3373" s="17">
        <v>0.84542314335060453</v>
      </c>
      <c r="Y3373" s="17">
        <v>0.13562473438164035</v>
      </c>
      <c r="Z3373" s="17">
        <v>0.13580822684451088</v>
      </c>
      <c r="AA3373" s="17">
        <v>2.236932207258624E-2</v>
      </c>
      <c r="AB3373" s="17">
        <v>0.60496894409937885</v>
      </c>
      <c r="AC3373" s="17">
        <v>0.99161230195712946</v>
      </c>
    </row>
    <row r="3374" spans="1:29" ht="12.75" customHeight="1" x14ac:dyDescent="0.2">
      <c r="A3374" s="19">
        <v>43425</v>
      </c>
      <c r="B3374" s="19">
        <v>43061</v>
      </c>
      <c r="C3374" s="19">
        <v>41605</v>
      </c>
      <c r="D3374" s="16" t="s">
        <v>5</v>
      </c>
      <c r="E3374" s="114">
        <v>21876</v>
      </c>
      <c r="F3374" s="115">
        <v>11888</v>
      </c>
      <c r="G3374" s="113">
        <v>5410</v>
      </c>
      <c r="H3374" s="113">
        <v>2599</v>
      </c>
      <c r="I3374" s="113">
        <v>1979</v>
      </c>
      <c r="J3374" s="112">
        <v>20209</v>
      </c>
      <c r="K3374" s="112">
        <v>11545</v>
      </c>
      <c r="L3374" s="112">
        <v>5179</v>
      </c>
      <c r="M3374" s="112">
        <v>1962</v>
      </c>
      <c r="N3374" s="113">
        <v>1523</v>
      </c>
      <c r="O3374" s="112">
        <v>16936</v>
      </c>
      <c r="P3374" s="112">
        <v>10184</v>
      </c>
      <c r="Q3374" s="112">
        <v>3979</v>
      </c>
      <c r="R3374" s="112">
        <v>1458</v>
      </c>
      <c r="S3374" s="113">
        <v>1315</v>
      </c>
      <c r="T3374" s="17">
        <v>8.2488000395863237E-2</v>
      </c>
      <c r="U3374" s="17">
        <v>2.9709831095712458E-2</v>
      </c>
      <c r="V3374" s="17">
        <v>4.4603205251979139E-2</v>
      </c>
      <c r="W3374" s="17">
        <v>0.32466870540265025</v>
      </c>
      <c r="X3374" s="17">
        <v>0.29940906106369014</v>
      </c>
      <c r="Y3374" s="17">
        <v>8.2488000395863237E-2</v>
      </c>
      <c r="Z3374" s="17">
        <v>8.0825529593599343E-2</v>
      </c>
      <c r="AA3374" s="17">
        <v>0.1203147649616898</v>
      </c>
      <c r="AB3374" s="17">
        <v>0.3943133047210301</v>
      </c>
      <c r="AC3374" s="17">
        <v>0.4746646795827123</v>
      </c>
    </row>
    <row r="3375" spans="1:29" ht="12.75" customHeight="1" x14ac:dyDescent="0.2">
      <c r="A3375" s="19">
        <v>43426</v>
      </c>
      <c r="B3375" s="19">
        <v>43062</v>
      </c>
      <c r="C3375" s="19">
        <v>41606</v>
      </c>
      <c r="D3375" s="16" t="s">
        <v>6</v>
      </c>
      <c r="E3375" s="114">
        <v>22795</v>
      </c>
      <c r="F3375" s="115">
        <v>12043</v>
      </c>
      <c r="G3375" s="113">
        <v>5689</v>
      </c>
      <c r="H3375" s="113">
        <v>2745</v>
      </c>
      <c r="I3375" s="113">
        <v>2318</v>
      </c>
      <c r="J3375" s="112">
        <v>20091</v>
      </c>
      <c r="K3375" s="112">
        <v>11152</v>
      </c>
      <c r="L3375" s="112">
        <v>4933</v>
      </c>
      <c r="M3375" s="112">
        <v>2237</v>
      </c>
      <c r="N3375" s="113">
        <v>1769</v>
      </c>
      <c r="O3375" s="112">
        <v>15951</v>
      </c>
      <c r="P3375" s="112">
        <v>9007</v>
      </c>
      <c r="Q3375" s="112">
        <v>4045</v>
      </c>
      <c r="R3375" s="112">
        <v>1442</v>
      </c>
      <c r="S3375" s="113">
        <v>1457</v>
      </c>
      <c r="T3375" s="17">
        <v>0.13458762630033339</v>
      </c>
      <c r="U3375" s="17">
        <v>7.9895982783357189E-2</v>
      </c>
      <c r="V3375" s="17">
        <v>0.15325359821609563</v>
      </c>
      <c r="W3375" s="17">
        <v>0.22708985248100144</v>
      </c>
      <c r="X3375" s="17">
        <v>0.31034482758620685</v>
      </c>
      <c r="Y3375" s="17">
        <v>0.13458762630033339</v>
      </c>
      <c r="Z3375" s="17">
        <v>0.20635079635380138</v>
      </c>
      <c r="AA3375" s="17">
        <v>0.18496146636117472</v>
      </c>
      <c r="AB3375" s="17">
        <v>0.45468998410174888</v>
      </c>
      <c r="AC3375" s="17">
        <v>0.51900393184796845</v>
      </c>
    </row>
    <row r="3376" spans="1:29" ht="12.75" customHeight="1" x14ac:dyDescent="0.2">
      <c r="A3376" s="19">
        <v>43427</v>
      </c>
      <c r="B3376" s="19">
        <v>43063</v>
      </c>
      <c r="C3376" s="19">
        <v>41607</v>
      </c>
      <c r="D3376" s="16" t="s">
        <v>7</v>
      </c>
      <c r="E3376" s="114">
        <v>18135</v>
      </c>
      <c r="F3376" s="115">
        <v>9448</v>
      </c>
      <c r="G3376" s="113">
        <v>4754</v>
      </c>
      <c r="H3376" s="113">
        <v>1882</v>
      </c>
      <c r="I3376" s="113">
        <v>2051</v>
      </c>
      <c r="J3376" s="112">
        <v>19170</v>
      </c>
      <c r="K3376" s="112">
        <v>10747</v>
      </c>
      <c r="L3376" s="112">
        <v>4830</v>
      </c>
      <c r="M3376" s="112">
        <v>2156</v>
      </c>
      <c r="N3376" s="113">
        <v>1437</v>
      </c>
      <c r="O3376" s="112">
        <v>15892</v>
      </c>
      <c r="P3376" s="112">
        <v>9176</v>
      </c>
      <c r="Q3376" s="112">
        <v>4035</v>
      </c>
      <c r="R3376" s="112">
        <v>1498</v>
      </c>
      <c r="S3376" s="113">
        <v>1183</v>
      </c>
      <c r="T3376" s="17">
        <v>-5.39906103286385E-2</v>
      </c>
      <c r="U3376" s="17">
        <v>-0.12087094072764493</v>
      </c>
      <c r="V3376" s="17">
        <v>-1.5734989648033104E-2</v>
      </c>
      <c r="W3376" s="17">
        <v>-0.12708719851576999</v>
      </c>
      <c r="X3376" s="17">
        <v>0.42727905358385532</v>
      </c>
      <c r="Y3376" s="17">
        <v>-5.39906103286385E-2</v>
      </c>
      <c r="Z3376" s="17">
        <v>4.038257173220039E-3</v>
      </c>
      <c r="AA3376" s="17">
        <v>0.16892058028030488</v>
      </c>
      <c r="AB3376" s="17">
        <v>1.2917115177610405E-2</v>
      </c>
      <c r="AC3376" s="17">
        <v>0.58012326656394464</v>
      </c>
    </row>
    <row r="3377" spans="1:29" ht="12.75" customHeight="1" x14ac:dyDescent="0.2">
      <c r="A3377" s="19">
        <v>43428</v>
      </c>
      <c r="B3377" s="19">
        <v>43064</v>
      </c>
      <c r="C3377" s="19">
        <v>41608</v>
      </c>
      <c r="D3377" s="16" t="s">
        <v>1</v>
      </c>
      <c r="E3377" s="114">
        <v>19456</v>
      </c>
      <c r="F3377" s="115">
        <v>10515</v>
      </c>
      <c r="G3377" s="113">
        <v>5135</v>
      </c>
      <c r="H3377" s="113">
        <v>1827</v>
      </c>
      <c r="I3377" s="113">
        <v>1979</v>
      </c>
      <c r="J3377" s="112">
        <v>18873</v>
      </c>
      <c r="K3377" s="112">
        <v>10254</v>
      </c>
      <c r="L3377" s="112">
        <v>4419</v>
      </c>
      <c r="M3377" s="112">
        <v>2111</v>
      </c>
      <c r="N3377" s="113">
        <v>2089</v>
      </c>
      <c r="O3377" s="112">
        <v>16648</v>
      </c>
      <c r="P3377" s="112">
        <v>9589</v>
      </c>
      <c r="Q3377" s="112">
        <v>4158</v>
      </c>
      <c r="R3377" s="112">
        <v>1540</v>
      </c>
      <c r="S3377" s="113">
        <v>1361</v>
      </c>
      <c r="T3377" s="17">
        <v>3.0890690404281163E-2</v>
      </c>
      <c r="U3377" s="17">
        <v>2.5453481568168623E-2</v>
      </c>
      <c r="V3377" s="17">
        <v>0.16202760805612137</v>
      </c>
      <c r="W3377" s="17">
        <v>-0.13453339649455232</v>
      </c>
      <c r="X3377" s="17">
        <v>-5.2656773575873617E-2</v>
      </c>
      <c r="Y3377" s="17">
        <v>3.0890690404281163E-2</v>
      </c>
      <c r="Z3377" s="17">
        <v>4.1707945314047867E-2</v>
      </c>
      <c r="AA3377" s="17">
        <v>0.10216784717750582</v>
      </c>
      <c r="AB3377" s="17">
        <v>-4.9427679500520294E-2</v>
      </c>
      <c r="AC3377" s="17">
        <v>0.55459544383346415</v>
      </c>
    </row>
    <row r="3378" spans="1:29" ht="12.75" customHeight="1" x14ac:dyDescent="0.2">
      <c r="A3378" s="19">
        <v>43429</v>
      </c>
      <c r="B3378" s="19">
        <v>43065</v>
      </c>
      <c r="C3378" s="19">
        <v>41609</v>
      </c>
      <c r="D3378" s="16" t="s">
        <v>2</v>
      </c>
      <c r="E3378" s="114">
        <v>20537</v>
      </c>
      <c r="F3378" s="115">
        <v>12481</v>
      </c>
      <c r="G3378" s="113">
        <v>4398</v>
      </c>
      <c r="H3378" s="113">
        <v>1945</v>
      </c>
      <c r="I3378" s="113">
        <v>1713</v>
      </c>
      <c r="J3378" s="112">
        <v>18724</v>
      </c>
      <c r="K3378" s="112">
        <v>12253</v>
      </c>
      <c r="L3378" s="112">
        <v>3243</v>
      </c>
      <c r="M3378" s="112">
        <v>1767</v>
      </c>
      <c r="N3378" s="113">
        <v>1461</v>
      </c>
      <c r="O3378" s="112">
        <v>18716</v>
      </c>
      <c r="P3378" s="112">
        <v>12064</v>
      </c>
      <c r="Q3378" s="112">
        <v>3979</v>
      </c>
      <c r="R3378" s="112">
        <v>1403</v>
      </c>
      <c r="S3378" s="113">
        <v>1270</v>
      </c>
      <c r="T3378" s="17">
        <v>9.6827600939970004E-2</v>
      </c>
      <c r="U3378" s="17">
        <v>1.8607687913164028E-2</v>
      </c>
      <c r="V3378" s="17">
        <v>0.35615171137835344</v>
      </c>
      <c r="W3378" s="17">
        <v>0.10073571024335037</v>
      </c>
      <c r="X3378" s="17">
        <v>0.17248459958932227</v>
      </c>
      <c r="Y3378" s="17">
        <v>9.6827600939970004E-2</v>
      </c>
      <c r="Z3378" s="17">
        <v>5.6369022429115567E-2</v>
      </c>
      <c r="AA3378" s="17">
        <v>-6.3258785942492013E-2</v>
      </c>
      <c r="AB3378" s="17">
        <v>0.20210135970333742</v>
      </c>
      <c r="AC3378" s="17">
        <v>0.31365030674846617</v>
      </c>
    </row>
    <row r="3379" spans="1:29" ht="12.75" customHeight="1" x14ac:dyDescent="0.2">
      <c r="A3379" s="19">
        <v>43430</v>
      </c>
      <c r="B3379" s="19">
        <v>43066</v>
      </c>
      <c r="C3379" s="19">
        <v>41610</v>
      </c>
      <c r="D3379" s="16" t="s">
        <v>3</v>
      </c>
      <c r="E3379" s="114">
        <v>20441</v>
      </c>
      <c r="F3379" s="115">
        <v>11988</v>
      </c>
      <c r="G3379" s="113">
        <v>4641</v>
      </c>
      <c r="H3379" s="113">
        <v>2090</v>
      </c>
      <c r="I3379" s="113">
        <v>1722</v>
      </c>
      <c r="J3379" s="112">
        <v>19467</v>
      </c>
      <c r="K3379" s="112">
        <v>11749</v>
      </c>
      <c r="L3379" s="112">
        <v>4243</v>
      </c>
      <c r="M3379" s="112">
        <v>1874</v>
      </c>
      <c r="N3379" s="113">
        <v>1601</v>
      </c>
      <c r="O3379" s="112">
        <v>17837</v>
      </c>
      <c r="P3379" s="112">
        <v>11150</v>
      </c>
      <c r="Q3379" s="112">
        <v>4128</v>
      </c>
      <c r="R3379" s="112">
        <v>1522</v>
      </c>
      <c r="S3379" s="113">
        <v>1037</v>
      </c>
      <c r="T3379" s="17">
        <v>5.0033389839215126E-2</v>
      </c>
      <c r="U3379" s="17">
        <v>2.0342156779300291E-2</v>
      </c>
      <c r="V3379" s="17">
        <v>9.3801555503181699E-2</v>
      </c>
      <c r="W3379" s="17">
        <v>0.11526147278548549</v>
      </c>
      <c r="X3379" s="17">
        <v>7.5577763897564099E-2</v>
      </c>
      <c r="Y3379" s="17">
        <v>5.0033389839215126E-2</v>
      </c>
      <c r="Z3379" s="17">
        <v>5.2779485378062763E-2</v>
      </c>
      <c r="AA3379" s="17">
        <v>0.15822310955827312</v>
      </c>
      <c r="AB3379" s="17">
        <v>0.23376623376623384</v>
      </c>
      <c r="AC3379" s="17">
        <v>0.4717948717948719</v>
      </c>
    </row>
    <row r="3380" spans="1:29" ht="12.75" customHeight="1" x14ac:dyDescent="0.2">
      <c r="A3380" s="19">
        <v>43431</v>
      </c>
      <c r="B3380" s="19">
        <v>43067</v>
      </c>
      <c r="C3380" s="19">
        <v>41611</v>
      </c>
      <c r="D3380" s="16" t="s">
        <v>4</v>
      </c>
      <c r="E3380" s="114">
        <v>17969</v>
      </c>
      <c r="F3380" s="115">
        <v>10796</v>
      </c>
      <c r="G3380" s="113">
        <v>3888</v>
      </c>
      <c r="H3380" s="113">
        <v>2073</v>
      </c>
      <c r="I3380" s="113">
        <v>1212</v>
      </c>
      <c r="J3380" s="112">
        <v>17372</v>
      </c>
      <c r="K3380" s="112">
        <v>10802</v>
      </c>
      <c r="L3380" s="112">
        <v>3926</v>
      </c>
      <c r="M3380" s="112">
        <v>1543</v>
      </c>
      <c r="N3380" s="113">
        <v>1101</v>
      </c>
      <c r="O3380" s="112">
        <v>15991</v>
      </c>
      <c r="P3380" s="112">
        <v>10051</v>
      </c>
      <c r="Q3380" s="112">
        <v>3415</v>
      </c>
      <c r="R3380" s="112">
        <v>1322</v>
      </c>
      <c r="S3380" s="113">
        <v>1203</v>
      </c>
      <c r="T3380" s="17">
        <v>3.4365645866912375E-2</v>
      </c>
      <c r="U3380" s="17">
        <v>-5.5545269394552399E-4</v>
      </c>
      <c r="V3380" s="17">
        <v>-9.679062659195159E-3</v>
      </c>
      <c r="W3380" s="17">
        <v>0.34348671419313037</v>
      </c>
      <c r="X3380" s="17">
        <v>0.10081743869209814</v>
      </c>
      <c r="Y3380" s="17">
        <v>3.4365645866912375E-2</v>
      </c>
      <c r="Z3380" s="17">
        <v>9.3819655521783174E-2</v>
      </c>
      <c r="AA3380" s="17">
        <v>-1.619433198380571E-2</v>
      </c>
      <c r="AB3380" s="17">
        <v>0.32544757033248084</v>
      </c>
      <c r="AC3380" s="17">
        <v>1.8487394957983128E-2</v>
      </c>
    </row>
    <row r="3381" spans="1:29" ht="12.75" customHeight="1" x14ac:dyDescent="0.2">
      <c r="A3381" s="19">
        <v>43432</v>
      </c>
      <c r="B3381" s="19">
        <v>43068</v>
      </c>
      <c r="C3381" s="19">
        <v>41612</v>
      </c>
      <c r="D3381" s="16" t="s">
        <v>5</v>
      </c>
      <c r="E3381" s="114">
        <v>17406</v>
      </c>
      <c r="F3381" s="115">
        <v>9556</v>
      </c>
      <c r="G3381" s="113">
        <v>4608</v>
      </c>
      <c r="H3381" s="113">
        <v>1888</v>
      </c>
      <c r="I3381" s="113">
        <v>1354</v>
      </c>
      <c r="J3381" s="112">
        <v>14800</v>
      </c>
      <c r="K3381" s="112">
        <v>8274</v>
      </c>
      <c r="L3381" s="112">
        <v>3968</v>
      </c>
      <c r="M3381" s="112">
        <v>1517</v>
      </c>
      <c r="N3381" s="113">
        <v>1041</v>
      </c>
      <c r="O3381" s="112">
        <v>16079</v>
      </c>
      <c r="P3381" s="112">
        <v>9961</v>
      </c>
      <c r="Q3381" s="112">
        <v>3745</v>
      </c>
      <c r="R3381" s="112">
        <v>1384</v>
      </c>
      <c r="S3381" s="113">
        <v>989</v>
      </c>
      <c r="T3381" s="17">
        <v>0.17608108108108111</v>
      </c>
      <c r="U3381" s="17">
        <v>0.1549431955523326</v>
      </c>
      <c r="V3381" s="17">
        <v>0.16129032258064524</v>
      </c>
      <c r="W3381" s="17">
        <v>0.24456163480553728</v>
      </c>
      <c r="X3381" s="17">
        <v>0.30067243035542757</v>
      </c>
      <c r="Y3381" s="17">
        <v>0.17608108108108111</v>
      </c>
      <c r="Z3381" s="17">
        <v>-6.0373647984267476E-2</v>
      </c>
      <c r="AA3381" s="17">
        <v>9.1684434968017037E-2</v>
      </c>
      <c r="AB3381" s="17">
        <v>0.1611316113161132</v>
      </c>
      <c r="AC3381" s="17">
        <v>7.6311605723370368E-2</v>
      </c>
    </row>
    <row r="3382" spans="1:29" ht="12.75" customHeight="1" x14ac:dyDescent="0.2">
      <c r="A3382" s="19">
        <v>43433</v>
      </c>
      <c r="B3382" s="19">
        <v>43069</v>
      </c>
      <c r="C3382" s="19">
        <v>41613</v>
      </c>
      <c r="D3382" s="16" t="s">
        <v>6</v>
      </c>
      <c r="E3382" s="114">
        <v>18363</v>
      </c>
      <c r="F3382" s="115">
        <v>10019</v>
      </c>
      <c r="G3382" s="113">
        <v>4630</v>
      </c>
      <c r="H3382" s="113">
        <v>2218</v>
      </c>
      <c r="I3382" s="113">
        <v>1496</v>
      </c>
      <c r="J3382" s="112">
        <v>19792</v>
      </c>
      <c r="K3382" s="112">
        <v>11678</v>
      </c>
      <c r="L3382" s="112">
        <v>4896</v>
      </c>
      <c r="M3382" s="112">
        <v>1689</v>
      </c>
      <c r="N3382" s="113">
        <v>1529</v>
      </c>
      <c r="O3382" s="112">
        <v>15565</v>
      </c>
      <c r="P3382" s="112">
        <v>9883</v>
      </c>
      <c r="Q3382" s="112">
        <v>3689</v>
      </c>
      <c r="R3382" s="112">
        <v>1027</v>
      </c>
      <c r="S3382" s="113">
        <v>966</v>
      </c>
      <c r="T3382" s="17">
        <v>-7.2200889248181133E-2</v>
      </c>
      <c r="U3382" s="17">
        <v>-0.14206199691728039</v>
      </c>
      <c r="V3382" s="17">
        <v>-5.4330065359477153E-2</v>
      </c>
      <c r="W3382" s="17">
        <v>0.31320307874481945</v>
      </c>
      <c r="X3382" s="17">
        <v>-2.1582733812949617E-2</v>
      </c>
      <c r="Y3382" s="17">
        <v>-7.2200889248181133E-2</v>
      </c>
      <c r="Z3382" s="17">
        <v>-7.6760044231478086E-2</v>
      </c>
      <c r="AA3382" s="17">
        <v>3.7186379928315416E-2</v>
      </c>
      <c r="AB3382" s="17">
        <v>0.26670474014848655</v>
      </c>
      <c r="AC3382" s="17">
        <v>0.31458699472759233</v>
      </c>
    </row>
    <row r="3383" spans="1:29" ht="12.75" customHeight="1" x14ac:dyDescent="0.2">
      <c r="A3383" s="19">
        <v>43434</v>
      </c>
      <c r="B3383" s="19">
        <v>43070</v>
      </c>
      <c r="C3383" s="19">
        <v>41614</v>
      </c>
      <c r="D3383" s="16" t="s">
        <v>7</v>
      </c>
      <c r="E3383" s="114">
        <v>17801</v>
      </c>
      <c r="F3383" s="115">
        <v>9933</v>
      </c>
      <c r="G3383" s="113">
        <v>4672</v>
      </c>
      <c r="H3383" s="113">
        <v>2023</v>
      </c>
      <c r="I3383" s="113">
        <v>1173</v>
      </c>
      <c r="J3383" s="112">
        <v>19761</v>
      </c>
      <c r="K3383" s="112">
        <v>10990</v>
      </c>
      <c r="L3383" s="112">
        <v>4767</v>
      </c>
      <c r="M3383" s="112">
        <v>2308</v>
      </c>
      <c r="N3383" s="113">
        <v>1696</v>
      </c>
      <c r="O3383" s="112">
        <v>16453</v>
      </c>
      <c r="P3383" s="112">
        <v>10265</v>
      </c>
      <c r="Q3383" s="112">
        <v>3501</v>
      </c>
      <c r="R3383" s="112">
        <v>1518</v>
      </c>
      <c r="S3383" s="113">
        <v>1169</v>
      </c>
      <c r="T3383" s="17">
        <v>-9.9185263903648568E-2</v>
      </c>
      <c r="U3383" s="17">
        <v>-9.6178343949044565E-2</v>
      </c>
      <c r="V3383" s="17">
        <v>-1.9928676316341543E-2</v>
      </c>
      <c r="W3383" s="17">
        <v>-0.12348353552859614</v>
      </c>
      <c r="X3383" s="17">
        <v>-0.308372641509434</v>
      </c>
      <c r="Y3383" s="17">
        <v>-9.9185263903648568E-2</v>
      </c>
      <c r="Z3383" s="17">
        <v>-4.8107331097268835E-2</v>
      </c>
      <c r="AA3383" s="17">
        <v>4.9180327868852514E-2</v>
      </c>
      <c r="AB3383" s="17">
        <v>3.9568345323740983E-2</v>
      </c>
      <c r="AC3383" s="17">
        <v>-0.19767441860465118</v>
      </c>
    </row>
    <row r="3384" spans="1:29" ht="12.75" customHeight="1" x14ac:dyDescent="0.2">
      <c r="A3384" s="19">
        <v>43435</v>
      </c>
      <c r="B3384" s="19">
        <v>43071</v>
      </c>
      <c r="C3384" s="19">
        <v>41615</v>
      </c>
      <c r="D3384" s="16" t="s">
        <v>1</v>
      </c>
      <c r="E3384" s="114">
        <v>21651</v>
      </c>
      <c r="F3384" s="115">
        <v>11322</v>
      </c>
      <c r="G3384" s="113">
        <v>6047</v>
      </c>
      <c r="H3384" s="113">
        <v>2874</v>
      </c>
      <c r="I3384" s="113">
        <v>1408</v>
      </c>
      <c r="J3384" s="112">
        <v>19974</v>
      </c>
      <c r="K3384" s="112">
        <v>10387</v>
      </c>
      <c r="L3384" s="112">
        <v>5514</v>
      </c>
      <c r="M3384" s="112">
        <v>2790</v>
      </c>
      <c r="N3384" s="113">
        <v>1283</v>
      </c>
      <c r="O3384" s="112">
        <v>17379</v>
      </c>
      <c r="P3384" s="112">
        <v>9690</v>
      </c>
      <c r="Q3384" s="112">
        <v>4349</v>
      </c>
      <c r="R3384" s="112">
        <v>1810</v>
      </c>
      <c r="S3384" s="113">
        <v>1530</v>
      </c>
      <c r="T3384" s="17">
        <v>8.3959146890958181E-2</v>
      </c>
      <c r="U3384" s="17">
        <v>9.0016366612111209E-2</v>
      </c>
      <c r="V3384" s="17">
        <v>9.6663039535727302E-2</v>
      </c>
      <c r="W3384" s="17">
        <v>3.0107526881720359E-2</v>
      </c>
      <c r="X3384" s="17">
        <v>9.7427903351519962E-2</v>
      </c>
      <c r="Y3384" s="17">
        <v>8.3959146890958181E-2</v>
      </c>
      <c r="Z3384" s="17">
        <v>-1.9994806543754851E-2</v>
      </c>
      <c r="AA3384" s="17">
        <v>0.13049168068797901</v>
      </c>
      <c r="AB3384" s="17">
        <v>0.15098117741289552</v>
      </c>
      <c r="AC3384" s="17">
        <v>-0.14250913520097441</v>
      </c>
    </row>
    <row r="3385" spans="1:29" ht="12.75" customHeight="1" x14ac:dyDescent="0.2">
      <c r="A3385" s="19">
        <v>43436</v>
      </c>
      <c r="B3385" s="19">
        <v>43072</v>
      </c>
      <c r="C3385" s="19">
        <v>41616</v>
      </c>
      <c r="D3385" s="16" t="s">
        <v>2</v>
      </c>
      <c r="E3385" s="114">
        <v>18018</v>
      </c>
      <c r="F3385" s="115">
        <v>10402</v>
      </c>
      <c r="G3385" s="113">
        <v>4341</v>
      </c>
      <c r="H3385" s="113">
        <v>1747</v>
      </c>
      <c r="I3385" s="113">
        <v>1528</v>
      </c>
      <c r="J3385" s="112">
        <v>18184</v>
      </c>
      <c r="K3385" s="112">
        <v>11023</v>
      </c>
      <c r="L3385" s="112">
        <v>4231</v>
      </c>
      <c r="M3385" s="112">
        <v>1799</v>
      </c>
      <c r="N3385" s="113">
        <v>1131</v>
      </c>
      <c r="O3385" s="112">
        <v>16465</v>
      </c>
      <c r="P3385" s="112">
        <v>10329</v>
      </c>
      <c r="Q3385" s="112">
        <v>3869</v>
      </c>
      <c r="R3385" s="112">
        <v>1189</v>
      </c>
      <c r="S3385" s="113">
        <v>1078</v>
      </c>
      <c r="T3385" s="17">
        <v>-9.1289045314562056E-3</v>
      </c>
      <c r="U3385" s="17">
        <v>-5.6336750430917126E-2</v>
      </c>
      <c r="V3385" s="17">
        <v>2.5998581895533057E-2</v>
      </c>
      <c r="W3385" s="17">
        <v>-2.8904947192884944E-2</v>
      </c>
      <c r="X3385" s="17">
        <v>0.35101679929266139</v>
      </c>
      <c r="Y3385" s="17">
        <v>-9.1289045314562056E-3</v>
      </c>
      <c r="Z3385" s="17">
        <v>-5.8216387505658718E-2</v>
      </c>
      <c r="AA3385" s="17">
        <v>7.450495049504946E-2</v>
      </c>
      <c r="AB3385" s="17">
        <v>-1.2436404748445429E-2</v>
      </c>
      <c r="AC3385" s="17">
        <v>0.20886075949367089</v>
      </c>
    </row>
    <row r="3386" spans="1:29" ht="12.75" customHeight="1" x14ac:dyDescent="0.2">
      <c r="A3386" s="19">
        <v>43437</v>
      </c>
      <c r="B3386" s="19">
        <v>43073</v>
      </c>
      <c r="C3386" s="19">
        <v>41617</v>
      </c>
      <c r="D3386" s="16" t="s">
        <v>3</v>
      </c>
      <c r="E3386" s="114">
        <v>18156</v>
      </c>
      <c r="F3386" s="115">
        <v>10515</v>
      </c>
      <c r="G3386" s="113">
        <v>4560</v>
      </c>
      <c r="H3386" s="113">
        <v>1758</v>
      </c>
      <c r="I3386" s="113">
        <v>1323</v>
      </c>
      <c r="J3386" s="112">
        <v>17284</v>
      </c>
      <c r="K3386" s="112">
        <v>10456</v>
      </c>
      <c r="L3386" s="112">
        <v>3922</v>
      </c>
      <c r="M3386" s="112">
        <v>1600</v>
      </c>
      <c r="N3386" s="113">
        <v>1306</v>
      </c>
      <c r="O3386" s="112">
        <v>14666</v>
      </c>
      <c r="P3386" s="112">
        <v>9277</v>
      </c>
      <c r="Q3386" s="112">
        <v>3304</v>
      </c>
      <c r="R3386" s="112">
        <v>1264</v>
      </c>
      <c r="S3386" s="113">
        <v>821</v>
      </c>
      <c r="T3386" s="17">
        <v>5.0451284424901655E-2</v>
      </c>
      <c r="U3386" s="17">
        <v>5.6426931905126931E-3</v>
      </c>
      <c r="V3386" s="17">
        <v>0.16267210606833249</v>
      </c>
      <c r="W3386" s="17">
        <v>9.8749999999999893E-2</v>
      </c>
      <c r="X3386" s="17">
        <v>1.3016845329249627E-2</v>
      </c>
      <c r="Y3386" s="17">
        <v>5.0451284424901655E-2</v>
      </c>
      <c r="Z3386" s="17">
        <v>-3.0071026658057387E-2</v>
      </c>
      <c r="AA3386" s="17">
        <v>0.15267947421638017</v>
      </c>
      <c r="AB3386" s="17">
        <v>2.507288629737614E-2</v>
      </c>
      <c r="AC3386" s="17">
        <v>0.30344827586206891</v>
      </c>
    </row>
    <row r="3387" spans="1:29" ht="12.75" customHeight="1" x14ac:dyDescent="0.2">
      <c r="A3387" s="19">
        <v>43438</v>
      </c>
      <c r="B3387" s="19">
        <v>43074</v>
      </c>
      <c r="C3387" s="19">
        <v>41618</v>
      </c>
      <c r="D3387" s="16" t="s">
        <v>4</v>
      </c>
      <c r="E3387" s="114">
        <v>16051</v>
      </c>
      <c r="F3387" s="115">
        <v>9483</v>
      </c>
      <c r="G3387" s="113">
        <v>4065</v>
      </c>
      <c r="H3387" s="113">
        <v>1439</v>
      </c>
      <c r="I3387" s="113">
        <v>1064</v>
      </c>
      <c r="J3387" s="112">
        <v>15587</v>
      </c>
      <c r="K3387" s="112">
        <v>9611</v>
      </c>
      <c r="L3387" s="112">
        <v>3469</v>
      </c>
      <c r="M3387" s="112">
        <v>1497</v>
      </c>
      <c r="N3387" s="113">
        <v>1010</v>
      </c>
      <c r="O3387" s="112">
        <v>13629</v>
      </c>
      <c r="P3387" s="112">
        <v>8737</v>
      </c>
      <c r="Q3387" s="112">
        <v>2783</v>
      </c>
      <c r="R3387" s="112">
        <v>1136</v>
      </c>
      <c r="S3387" s="113">
        <v>973</v>
      </c>
      <c r="T3387" s="17">
        <v>2.9768396740873726E-2</v>
      </c>
      <c r="U3387" s="17">
        <v>-1.3318073041306833E-2</v>
      </c>
      <c r="V3387" s="17">
        <v>0.17180743730181613</v>
      </c>
      <c r="W3387" s="17">
        <v>-3.8744154976619871E-2</v>
      </c>
      <c r="X3387" s="17">
        <v>5.3465346534653513E-2</v>
      </c>
      <c r="Y3387" s="17">
        <v>2.9768396740873726E-2</v>
      </c>
      <c r="Z3387" s="17">
        <v>5.9403840033944721E-3</v>
      </c>
      <c r="AA3387" s="17">
        <v>0.43083421330517413</v>
      </c>
      <c r="AB3387" s="17">
        <v>8.5218702865761609E-2</v>
      </c>
      <c r="AC3387" s="17">
        <v>0.10488058151609558</v>
      </c>
    </row>
    <row r="3388" spans="1:29" ht="12.75" customHeight="1" x14ac:dyDescent="0.2">
      <c r="A3388" s="19">
        <v>43439</v>
      </c>
      <c r="B3388" s="19">
        <v>43075</v>
      </c>
      <c r="C3388" s="19">
        <v>41619</v>
      </c>
      <c r="D3388" s="16" t="s">
        <v>5</v>
      </c>
      <c r="E3388" s="114">
        <v>17717</v>
      </c>
      <c r="F3388" s="115">
        <v>10423</v>
      </c>
      <c r="G3388" s="113">
        <v>4575</v>
      </c>
      <c r="H3388" s="113">
        <v>1680</v>
      </c>
      <c r="I3388" s="113">
        <v>1039</v>
      </c>
      <c r="J3388" s="112">
        <v>16846</v>
      </c>
      <c r="K3388" s="112">
        <v>10085</v>
      </c>
      <c r="L3388" s="112">
        <v>4075</v>
      </c>
      <c r="M3388" s="112">
        <v>1535</v>
      </c>
      <c r="N3388" s="113">
        <v>1151</v>
      </c>
      <c r="O3388" s="112">
        <v>15824</v>
      </c>
      <c r="P3388" s="112">
        <v>9837</v>
      </c>
      <c r="Q3388" s="112">
        <v>3698</v>
      </c>
      <c r="R3388" s="112">
        <v>1232</v>
      </c>
      <c r="S3388" s="113">
        <v>1057</v>
      </c>
      <c r="T3388" s="17">
        <v>5.1703668526653201E-2</v>
      </c>
      <c r="U3388" s="17">
        <v>3.3515121467525999E-2</v>
      </c>
      <c r="V3388" s="17">
        <v>0.12269938650306744</v>
      </c>
      <c r="W3388" s="17">
        <v>9.446254071661242E-2</v>
      </c>
      <c r="X3388" s="17">
        <v>-9.7306689834926186E-2</v>
      </c>
      <c r="Y3388" s="17">
        <v>5.1703668526653201E-2</v>
      </c>
      <c r="Z3388" s="17">
        <v>0.11882782310004303</v>
      </c>
      <c r="AA3388" s="17">
        <v>0.27366369710467708</v>
      </c>
      <c r="AB3388" s="17">
        <v>0.1797752808988764</v>
      </c>
      <c r="AC3388" s="17">
        <v>-1.516587677725123E-2</v>
      </c>
    </row>
    <row r="3389" spans="1:29" ht="12.75" customHeight="1" x14ac:dyDescent="0.2">
      <c r="A3389" s="19">
        <v>43440</v>
      </c>
      <c r="B3389" s="19">
        <v>43076</v>
      </c>
      <c r="C3389" s="19">
        <v>41620</v>
      </c>
      <c r="D3389" s="16" t="s">
        <v>6</v>
      </c>
      <c r="E3389" s="114">
        <v>20521</v>
      </c>
      <c r="F3389" s="115">
        <v>11172</v>
      </c>
      <c r="G3389" s="113">
        <v>5096</v>
      </c>
      <c r="H3389" s="113">
        <v>2402</v>
      </c>
      <c r="I3389" s="113">
        <v>1851</v>
      </c>
      <c r="J3389" s="112">
        <v>18145</v>
      </c>
      <c r="K3389" s="112">
        <v>10634</v>
      </c>
      <c r="L3389" s="112">
        <v>4376</v>
      </c>
      <c r="M3389" s="112">
        <v>1641</v>
      </c>
      <c r="N3389" s="113">
        <v>1494</v>
      </c>
      <c r="O3389" s="112">
        <v>16598</v>
      </c>
      <c r="P3389" s="112">
        <v>10660</v>
      </c>
      <c r="Q3389" s="112">
        <v>3522</v>
      </c>
      <c r="R3389" s="112">
        <v>1303</v>
      </c>
      <c r="S3389" s="113">
        <v>1113</v>
      </c>
      <c r="T3389" s="17">
        <v>0.13094516395701294</v>
      </c>
      <c r="U3389" s="17">
        <v>5.059243934549551E-2</v>
      </c>
      <c r="V3389" s="17">
        <v>0.16453382084095058</v>
      </c>
      <c r="W3389" s="17">
        <v>0.46374162096282756</v>
      </c>
      <c r="X3389" s="17">
        <v>0.23895582329317278</v>
      </c>
      <c r="Y3389" s="17">
        <v>0.13094516395701294</v>
      </c>
      <c r="Z3389" s="17">
        <v>4.6851574212893654E-2</v>
      </c>
      <c r="AA3389" s="17">
        <v>0.18127028280018553</v>
      </c>
      <c r="AB3389" s="17">
        <v>0.50784682988072816</v>
      </c>
      <c r="AC3389" s="17">
        <v>1.3051058530510584</v>
      </c>
    </row>
    <row r="3390" spans="1:29" ht="12.75" customHeight="1" x14ac:dyDescent="0.2">
      <c r="A3390" s="19">
        <v>43441</v>
      </c>
      <c r="B3390" s="19">
        <v>43077</v>
      </c>
      <c r="C3390" s="19">
        <v>41621</v>
      </c>
      <c r="D3390" s="16" t="s">
        <v>7</v>
      </c>
      <c r="E3390" s="114">
        <v>18293</v>
      </c>
      <c r="F3390" s="115">
        <v>10314</v>
      </c>
      <c r="G3390" s="113">
        <v>4630</v>
      </c>
      <c r="H3390" s="113">
        <v>1822</v>
      </c>
      <c r="I3390" s="113">
        <v>1527</v>
      </c>
      <c r="J3390" s="112">
        <v>19353</v>
      </c>
      <c r="K3390" s="112">
        <v>10996</v>
      </c>
      <c r="L3390" s="112">
        <v>4536</v>
      </c>
      <c r="M3390" s="112">
        <v>2074</v>
      </c>
      <c r="N3390" s="113">
        <v>1747</v>
      </c>
      <c r="O3390" s="112">
        <v>18912</v>
      </c>
      <c r="P3390" s="112">
        <v>11737</v>
      </c>
      <c r="Q3390" s="112">
        <v>4211</v>
      </c>
      <c r="R3390" s="112">
        <v>1867</v>
      </c>
      <c r="S3390" s="113">
        <v>1097</v>
      </c>
      <c r="T3390" s="17">
        <v>-5.4771869994316158E-2</v>
      </c>
      <c r="U3390" s="17">
        <v>-6.2022553655874835E-2</v>
      </c>
      <c r="V3390" s="17">
        <v>2.0723104056437291E-2</v>
      </c>
      <c r="W3390" s="17">
        <v>-0.12150433944069428</v>
      </c>
      <c r="X3390" s="17">
        <v>-0.1259301659988552</v>
      </c>
      <c r="Y3390" s="17">
        <v>-5.4771869994316158E-2</v>
      </c>
      <c r="Z3390" s="17">
        <v>-5.9113300492610876E-2</v>
      </c>
      <c r="AA3390" s="17">
        <v>0.17572371762315897</v>
      </c>
      <c r="AB3390" s="17">
        <v>0.26177285318559562</v>
      </c>
      <c r="AC3390" s="17">
        <v>0.35492457852706294</v>
      </c>
    </row>
    <row r="3391" spans="1:29" ht="12.75" customHeight="1" x14ac:dyDescent="0.2">
      <c r="A3391" s="19">
        <v>43442</v>
      </c>
      <c r="B3391" s="19">
        <v>43078</v>
      </c>
      <c r="C3391" s="19">
        <v>41622</v>
      </c>
      <c r="D3391" s="16" t="s">
        <v>1</v>
      </c>
      <c r="E3391" s="114">
        <v>20542</v>
      </c>
      <c r="F3391" s="115">
        <v>10974</v>
      </c>
      <c r="G3391" s="113">
        <v>5299</v>
      </c>
      <c r="H3391" s="113">
        <v>2123</v>
      </c>
      <c r="I3391" s="113">
        <v>2146</v>
      </c>
      <c r="J3391" s="112">
        <v>19989</v>
      </c>
      <c r="K3391" s="112">
        <v>10490</v>
      </c>
      <c r="L3391" s="112">
        <v>5077</v>
      </c>
      <c r="M3391" s="112">
        <v>2711</v>
      </c>
      <c r="N3391" s="113">
        <v>1711</v>
      </c>
      <c r="O3391" s="112">
        <v>19680</v>
      </c>
      <c r="P3391" s="112">
        <v>10983</v>
      </c>
      <c r="Q3391" s="112">
        <v>5294</v>
      </c>
      <c r="R3391" s="112">
        <v>1953</v>
      </c>
      <c r="S3391" s="113">
        <v>1450</v>
      </c>
      <c r="T3391" s="17">
        <v>2.7665215868727833E-2</v>
      </c>
      <c r="U3391" s="17">
        <v>4.613918017159202E-2</v>
      </c>
      <c r="V3391" s="17">
        <v>4.3726610202875715E-2</v>
      </c>
      <c r="W3391" s="17">
        <v>-0.21689413500553301</v>
      </c>
      <c r="X3391" s="17">
        <v>0.25423728813559321</v>
      </c>
      <c r="Y3391" s="17">
        <v>2.7665215868727833E-2</v>
      </c>
      <c r="Z3391" s="17">
        <v>3.1294051310966964E-2</v>
      </c>
      <c r="AA3391" s="17">
        <v>-3.1969309462915652E-2</v>
      </c>
      <c r="AB3391" s="17">
        <v>-0.19491846795601064</v>
      </c>
      <c r="AC3391" s="17">
        <v>0.33623910336239105</v>
      </c>
    </row>
    <row r="3392" spans="1:29" ht="12.75" customHeight="1" x14ac:dyDescent="0.2">
      <c r="A3392" s="19">
        <v>43443</v>
      </c>
      <c r="B3392" s="19">
        <v>43079</v>
      </c>
      <c r="C3392" s="19">
        <v>41623</v>
      </c>
      <c r="D3392" s="16" t="s">
        <v>2</v>
      </c>
      <c r="E3392" s="114">
        <v>17351</v>
      </c>
      <c r="F3392" s="115">
        <v>10052</v>
      </c>
      <c r="G3392" s="113">
        <v>3869</v>
      </c>
      <c r="H3392" s="113">
        <v>1600</v>
      </c>
      <c r="I3392" s="113">
        <v>1830</v>
      </c>
      <c r="J3392" s="112">
        <v>19247</v>
      </c>
      <c r="K3392" s="112">
        <v>11116</v>
      </c>
      <c r="L3392" s="112">
        <v>4724</v>
      </c>
      <c r="M3392" s="112">
        <v>1899</v>
      </c>
      <c r="N3392" s="113">
        <v>1508</v>
      </c>
      <c r="O3392" s="112">
        <v>18393</v>
      </c>
      <c r="P3392" s="112">
        <v>11339</v>
      </c>
      <c r="Q3392" s="112">
        <v>4256</v>
      </c>
      <c r="R3392" s="112">
        <v>1460</v>
      </c>
      <c r="S3392" s="113">
        <v>1338</v>
      </c>
      <c r="T3392" s="17">
        <v>-9.8508858523406295E-2</v>
      </c>
      <c r="U3392" s="17">
        <v>-9.5717884130982367E-2</v>
      </c>
      <c r="V3392" s="17">
        <v>-0.18099068585944111</v>
      </c>
      <c r="W3392" s="17">
        <v>-0.15745129015271198</v>
      </c>
      <c r="X3392" s="17">
        <v>0.21352785145888586</v>
      </c>
      <c r="Y3392" s="17">
        <v>-9.8508858523406295E-2</v>
      </c>
      <c r="Z3392" s="17">
        <v>-1.2088452088452106E-2</v>
      </c>
      <c r="AA3392" s="17">
        <v>-0.10667282382821519</v>
      </c>
      <c r="AB3392" s="17">
        <v>-0.17568263781555904</v>
      </c>
      <c r="AC3392" s="17">
        <v>0.48538961038961048</v>
      </c>
    </row>
    <row r="3393" spans="1:29" ht="12.75" customHeight="1" x14ac:dyDescent="0.2">
      <c r="A3393" s="19">
        <v>43444</v>
      </c>
      <c r="B3393" s="19">
        <v>43080</v>
      </c>
      <c r="C3393" s="19">
        <v>41624</v>
      </c>
      <c r="D3393" s="16" t="s">
        <v>3</v>
      </c>
      <c r="E3393" s="114">
        <v>17494</v>
      </c>
      <c r="F3393" s="115">
        <v>9929</v>
      </c>
      <c r="G3393" s="113">
        <v>4431</v>
      </c>
      <c r="H3393" s="113">
        <v>1822</v>
      </c>
      <c r="I3393" s="113">
        <v>1312</v>
      </c>
      <c r="J3393" s="112">
        <v>18168</v>
      </c>
      <c r="K3393" s="112">
        <v>10942</v>
      </c>
      <c r="L3393" s="112">
        <v>4241</v>
      </c>
      <c r="M3393" s="112">
        <v>1465</v>
      </c>
      <c r="N3393" s="113">
        <v>1520</v>
      </c>
      <c r="O3393" s="112">
        <v>18327</v>
      </c>
      <c r="P3393" s="112">
        <v>11475</v>
      </c>
      <c r="Q3393" s="112">
        <v>4094</v>
      </c>
      <c r="R3393" s="112">
        <v>1621</v>
      </c>
      <c r="S3393" s="113">
        <v>1137</v>
      </c>
      <c r="T3393" s="17">
        <v>-3.7098194627917191E-2</v>
      </c>
      <c r="U3393" s="17">
        <v>-9.2579053189544847E-2</v>
      </c>
      <c r="V3393" s="17">
        <v>4.4800754539023879E-2</v>
      </c>
      <c r="W3393" s="17">
        <v>0.24368600682593855</v>
      </c>
      <c r="X3393" s="17">
        <v>-0.13684210526315788</v>
      </c>
      <c r="Y3393" s="17">
        <v>-3.7098194627917191E-2</v>
      </c>
      <c r="Z3393" s="17">
        <v>2.9292929292930037E-3</v>
      </c>
      <c r="AA3393" s="17">
        <v>-2.8076332529063386E-2</v>
      </c>
      <c r="AB3393" s="17">
        <v>0.10692588092345079</v>
      </c>
      <c r="AC3393" s="17">
        <v>5.4662379421221763E-2</v>
      </c>
    </row>
    <row r="3394" spans="1:29" ht="12.75" customHeight="1" x14ac:dyDescent="0.2">
      <c r="A3394" s="19">
        <v>43445</v>
      </c>
      <c r="B3394" s="19">
        <v>43081</v>
      </c>
      <c r="C3394" s="19">
        <v>41625</v>
      </c>
      <c r="D3394" s="16" t="s">
        <v>4</v>
      </c>
      <c r="E3394" s="114">
        <v>16576</v>
      </c>
      <c r="F3394" s="115">
        <v>9734</v>
      </c>
      <c r="G3394" s="113">
        <v>3796</v>
      </c>
      <c r="H3394" s="113">
        <v>1906</v>
      </c>
      <c r="I3394" s="113">
        <v>1140</v>
      </c>
      <c r="J3394" s="112">
        <v>18413</v>
      </c>
      <c r="K3394" s="112">
        <v>10678</v>
      </c>
      <c r="L3394" s="112">
        <v>4008</v>
      </c>
      <c r="M3394" s="112">
        <v>2526</v>
      </c>
      <c r="N3394" s="113">
        <v>1201</v>
      </c>
      <c r="O3394" s="112">
        <v>17410</v>
      </c>
      <c r="P3394" s="112">
        <v>10720</v>
      </c>
      <c r="Q3394" s="112">
        <v>4020</v>
      </c>
      <c r="R3394" s="112">
        <v>1514</v>
      </c>
      <c r="S3394" s="113">
        <v>1156</v>
      </c>
      <c r="T3394" s="17">
        <v>-9.976646934231248E-2</v>
      </c>
      <c r="U3394" s="17">
        <v>-8.8406068552163375E-2</v>
      </c>
      <c r="V3394" s="17">
        <v>-5.2894211576846262E-2</v>
      </c>
      <c r="W3394" s="17">
        <v>-0.24544734758511477</v>
      </c>
      <c r="X3394" s="17">
        <v>-5.0791007493755203E-2</v>
      </c>
      <c r="Y3394" s="17">
        <v>-9.976646934231248E-2</v>
      </c>
      <c r="Z3394" s="17">
        <v>-1.973816717019139E-2</v>
      </c>
      <c r="AA3394" s="17">
        <v>-5.2421367948077835E-2</v>
      </c>
      <c r="AB3394" s="17">
        <v>0.1809169764560099</v>
      </c>
      <c r="AC3394" s="17">
        <v>-0.15241635687732347</v>
      </c>
    </row>
    <row r="3395" spans="1:29" ht="12.75" customHeight="1" x14ac:dyDescent="0.2">
      <c r="A3395" s="19">
        <v>43446</v>
      </c>
      <c r="B3395" s="19">
        <v>43082</v>
      </c>
      <c r="C3395" s="19">
        <v>41626</v>
      </c>
      <c r="D3395" s="16" t="s">
        <v>5</v>
      </c>
      <c r="E3395" s="114">
        <v>18876</v>
      </c>
      <c r="F3395" s="115">
        <v>10810</v>
      </c>
      <c r="G3395" s="113">
        <v>4572</v>
      </c>
      <c r="H3395" s="113">
        <v>1721</v>
      </c>
      <c r="I3395" s="113">
        <v>1773</v>
      </c>
      <c r="J3395" s="112">
        <v>18438</v>
      </c>
      <c r="K3395" s="112">
        <v>11024</v>
      </c>
      <c r="L3395" s="112">
        <v>4414</v>
      </c>
      <c r="M3395" s="112">
        <v>1550</v>
      </c>
      <c r="N3395" s="113">
        <v>1450</v>
      </c>
      <c r="O3395" s="112">
        <v>18377</v>
      </c>
      <c r="P3395" s="112">
        <v>11283</v>
      </c>
      <c r="Q3395" s="112">
        <v>4388</v>
      </c>
      <c r="R3395" s="112">
        <v>1556</v>
      </c>
      <c r="S3395" s="113">
        <v>1150</v>
      </c>
      <c r="T3395" s="17">
        <v>2.3755287992190066E-2</v>
      </c>
      <c r="U3395" s="17">
        <v>-1.9412191582002913E-2</v>
      </c>
      <c r="V3395" s="17">
        <v>3.5795197100136011E-2</v>
      </c>
      <c r="W3395" s="17">
        <v>0.11032258064516132</v>
      </c>
      <c r="X3395" s="17">
        <v>0.22275862068965524</v>
      </c>
      <c r="Y3395" s="17">
        <v>2.3755287992190066E-2</v>
      </c>
      <c r="Z3395" s="17">
        <v>-1.4405543398978815E-2</v>
      </c>
      <c r="AA3395" s="17">
        <v>8.6501901140684456E-2</v>
      </c>
      <c r="AB3395" s="17">
        <v>4.5565006075334091E-2</v>
      </c>
      <c r="AC3395" s="17">
        <v>0.34624145785877003</v>
      </c>
    </row>
    <row r="3396" spans="1:29" ht="12.75" customHeight="1" x14ac:dyDescent="0.2">
      <c r="A3396" s="19">
        <v>43447</v>
      </c>
      <c r="B3396" s="19">
        <v>43083</v>
      </c>
      <c r="C3396" s="19">
        <v>41627</v>
      </c>
      <c r="D3396" s="16" t="s">
        <v>6</v>
      </c>
      <c r="E3396" s="114">
        <v>20429</v>
      </c>
      <c r="F3396" s="115">
        <v>10780</v>
      </c>
      <c r="G3396" s="113">
        <v>5190</v>
      </c>
      <c r="H3396" s="113">
        <v>2527</v>
      </c>
      <c r="I3396" s="113">
        <v>1932</v>
      </c>
      <c r="J3396" s="112">
        <v>20006</v>
      </c>
      <c r="K3396" s="112">
        <v>11089</v>
      </c>
      <c r="L3396" s="112">
        <v>5015</v>
      </c>
      <c r="M3396" s="112">
        <v>2147</v>
      </c>
      <c r="N3396" s="113">
        <v>1755</v>
      </c>
      <c r="O3396" s="112">
        <v>22914</v>
      </c>
      <c r="P3396" s="112">
        <v>13010</v>
      </c>
      <c r="Q3396" s="112">
        <v>5442</v>
      </c>
      <c r="R3396" s="112">
        <v>2320</v>
      </c>
      <c r="S3396" s="113">
        <v>2142</v>
      </c>
      <c r="T3396" s="17">
        <v>2.1143656902929076E-2</v>
      </c>
      <c r="U3396" s="17">
        <v>-2.7865452249977496E-2</v>
      </c>
      <c r="V3396" s="17">
        <v>3.4895314057826532E-2</v>
      </c>
      <c r="W3396" s="17">
        <v>0.17699115044247793</v>
      </c>
      <c r="X3396" s="17">
        <v>0.10085470085470094</v>
      </c>
      <c r="Y3396" s="17">
        <v>2.1143656902929076E-2</v>
      </c>
      <c r="Z3396" s="17">
        <v>-7.332588326313072E-2</v>
      </c>
      <c r="AA3396" s="17">
        <v>-3.1535734278783312E-2</v>
      </c>
      <c r="AB3396" s="17">
        <v>5.732217573221754E-2</v>
      </c>
      <c r="AC3396" s="17">
        <v>0.25617685305591675</v>
      </c>
    </row>
    <row r="3397" spans="1:29" ht="12.75" customHeight="1" x14ac:dyDescent="0.2">
      <c r="A3397" s="19">
        <v>43448</v>
      </c>
      <c r="B3397" s="19">
        <v>43084</v>
      </c>
      <c r="C3397" s="19">
        <v>41628</v>
      </c>
      <c r="D3397" s="16" t="s">
        <v>7</v>
      </c>
      <c r="E3397" s="114">
        <v>20956</v>
      </c>
      <c r="F3397" s="115">
        <v>11101</v>
      </c>
      <c r="G3397" s="113">
        <v>5231</v>
      </c>
      <c r="H3397" s="113">
        <v>2468</v>
      </c>
      <c r="I3397" s="113">
        <v>2156</v>
      </c>
      <c r="J3397" s="112">
        <v>24090</v>
      </c>
      <c r="K3397" s="112">
        <v>12908</v>
      </c>
      <c r="L3397" s="112">
        <v>5930</v>
      </c>
      <c r="M3397" s="112">
        <v>2787</v>
      </c>
      <c r="N3397" s="113">
        <v>2465</v>
      </c>
      <c r="O3397" s="112">
        <v>25439</v>
      </c>
      <c r="P3397" s="112">
        <v>14394</v>
      </c>
      <c r="Q3397" s="112">
        <v>6100</v>
      </c>
      <c r="R3397" s="112">
        <v>2715</v>
      </c>
      <c r="S3397" s="113">
        <v>2230</v>
      </c>
      <c r="T3397" s="17">
        <v>-0.13009547530095478</v>
      </c>
      <c r="U3397" s="17">
        <v>-0.1399907034397273</v>
      </c>
      <c r="V3397" s="17">
        <v>-0.11787521079258012</v>
      </c>
      <c r="W3397" s="17">
        <v>-0.11445999282382491</v>
      </c>
      <c r="X3397" s="17">
        <v>-0.12535496957403647</v>
      </c>
      <c r="Y3397" s="17">
        <v>-0.13009547530095478</v>
      </c>
      <c r="Z3397" s="17">
        <v>-0.15722745217127243</v>
      </c>
      <c r="AA3397" s="17">
        <v>-0.17829092051523721</v>
      </c>
      <c r="AB3397" s="17">
        <v>-8.490915832406376E-2</v>
      </c>
      <c r="AC3397" s="17">
        <v>0.26229508196721318</v>
      </c>
    </row>
    <row r="3398" spans="1:29" ht="12.75" customHeight="1" x14ac:dyDescent="0.2">
      <c r="A3398" s="19">
        <v>43449</v>
      </c>
      <c r="B3398" s="19">
        <v>43085</v>
      </c>
      <c r="C3398" s="19">
        <v>41629</v>
      </c>
      <c r="D3398" s="16" t="s">
        <v>1</v>
      </c>
      <c r="E3398" s="114">
        <v>24141</v>
      </c>
      <c r="F3398" s="115">
        <v>12232</v>
      </c>
      <c r="G3398" s="113">
        <v>6034</v>
      </c>
      <c r="H3398" s="113">
        <v>3303</v>
      </c>
      <c r="I3398" s="113">
        <v>2572</v>
      </c>
      <c r="J3398" s="112">
        <v>24372</v>
      </c>
      <c r="K3398" s="112">
        <v>12590</v>
      </c>
      <c r="L3398" s="112">
        <v>5819</v>
      </c>
      <c r="M3398" s="112">
        <v>3723</v>
      </c>
      <c r="N3398" s="113">
        <v>2240</v>
      </c>
      <c r="O3398" s="112">
        <v>25397</v>
      </c>
      <c r="P3398" s="112">
        <v>13772</v>
      </c>
      <c r="Q3398" s="112">
        <v>6682</v>
      </c>
      <c r="R3398" s="112">
        <v>2671</v>
      </c>
      <c r="S3398" s="113">
        <v>2272</v>
      </c>
      <c r="T3398" s="17">
        <v>-9.478089611029028E-3</v>
      </c>
      <c r="U3398" s="17">
        <v>-2.8435266084193778E-2</v>
      </c>
      <c r="V3398" s="17">
        <v>3.6947929197456597E-2</v>
      </c>
      <c r="W3398" s="17">
        <v>-0.11281224818694602</v>
      </c>
      <c r="X3398" s="17">
        <v>0.14821428571428563</v>
      </c>
      <c r="Y3398" s="17">
        <v>-9.478089611029028E-3</v>
      </c>
      <c r="Z3398" s="17">
        <v>-9.8001622299240476E-2</v>
      </c>
      <c r="AA3398" s="17">
        <v>-9.6841790151175E-2</v>
      </c>
      <c r="AB3398" s="17">
        <v>-1.6378796902918435E-2</v>
      </c>
      <c r="AC3398" s="17">
        <v>0.12955643390426008</v>
      </c>
    </row>
    <row r="3399" spans="1:29" ht="12.75" customHeight="1" x14ac:dyDescent="0.2">
      <c r="A3399" s="19">
        <v>43450</v>
      </c>
      <c r="B3399" s="19">
        <v>43086</v>
      </c>
      <c r="C3399" s="19">
        <v>41630</v>
      </c>
      <c r="D3399" s="16" t="s">
        <v>2</v>
      </c>
      <c r="E3399" s="114">
        <v>21741</v>
      </c>
      <c r="F3399" s="115">
        <v>11589</v>
      </c>
      <c r="G3399" s="113">
        <v>5479</v>
      </c>
      <c r="H3399" s="113">
        <v>2473</v>
      </c>
      <c r="I3399" s="113">
        <v>2200</v>
      </c>
      <c r="J3399" s="112">
        <v>24427</v>
      </c>
      <c r="K3399" s="112">
        <v>12977</v>
      </c>
      <c r="L3399" s="112">
        <v>6074</v>
      </c>
      <c r="M3399" s="112">
        <v>3096</v>
      </c>
      <c r="N3399" s="113">
        <v>2280</v>
      </c>
      <c r="O3399" s="112">
        <v>25991</v>
      </c>
      <c r="P3399" s="112">
        <v>14891</v>
      </c>
      <c r="Q3399" s="112">
        <v>6535</v>
      </c>
      <c r="R3399" s="112">
        <v>2380</v>
      </c>
      <c r="S3399" s="113">
        <v>2185</v>
      </c>
      <c r="T3399" s="17">
        <v>-0.10996028984320627</v>
      </c>
      <c r="U3399" s="17">
        <v>-0.10695846497649686</v>
      </c>
      <c r="V3399" s="17">
        <v>-9.7958511689166916E-2</v>
      </c>
      <c r="W3399" s="17">
        <v>-0.20122739018087854</v>
      </c>
      <c r="X3399" s="17">
        <v>-3.5087719298245612E-2</v>
      </c>
      <c r="Y3399" s="17">
        <v>-0.10996028984320627</v>
      </c>
      <c r="Z3399" s="17">
        <v>-0.15229317533465003</v>
      </c>
      <c r="AA3399" s="17">
        <v>-0.16934505761067309</v>
      </c>
      <c r="AB3399" s="17">
        <v>-0.13531468531468527</v>
      </c>
      <c r="AC3399" s="17">
        <v>-1.3452914798206317E-2</v>
      </c>
    </row>
    <row r="3400" spans="1:29" ht="12.75" customHeight="1" x14ac:dyDescent="0.2">
      <c r="A3400" s="19">
        <v>43451</v>
      </c>
      <c r="B3400" s="19">
        <v>43087</v>
      </c>
      <c r="C3400" s="19">
        <v>41631</v>
      </c>
      <c r="D3400" s="16" t="s">
        <v>3</v>
      </c>
      <c r="E3400" s="114">
        <v>21561</v>
      </c>
      <c r="F3400" s="115">
        <v>11854</v>
      </c>
      <c r="G3400" s="113">
        <v>5193</v>
      </c>
      <c r="H3400" s="113">
        <v>2411</v>
      </c>
      <c r="I3400" s="113">
        <v>2103</v>
      </c>
      <c r="J3400" s="112">
        <v>23603</v>
      </c>
      <c r="K3400" s="112">
        <v>12097</v>
      </c>
      <c r="L3400" s="112">
        <v>5999</v>
      </c>
      <c r="M3400" s="112">
        <v>2920</v>
      </c>
      <c r="N3400" s="113">
        <v>2587</v>
      </c>
      <c r="O3400" s="112">
        <v>24377</v>
      </c>
      <c r="P3400" s="112">
        <v>13910</v>
      </c>
      <c r="Q3400" s="112">
        <v>6123</v>
      </c>
      <c r="R3400" s="112">
        <v>2380</v>
      </c>
      <c r="S3400" s="113">
        <v>1964</v>
      </c>
      <c r="T3400" s="17">
        <v>-8.6514426132271338E-2</v>
      </c>
      <c r="U3400" s="17">
        <v>-2.0087625030999368E-2</v>
      </c>
      <c r="V3400" s="17">
        <v>-0.13435572595432577</v>
      </c>
      <c r="W3400" s="17">
        <v>-0.1743150684931507</v>
      </c>
      <c r="X3400" s="17">
        <v>-0.18708929261693086</v>
      </c>
      <c r="Y3400" s="17">
        <v>-8.6514426132271338E-2</v>
      </c>
      <c r="Z3400" s="17">
        <v>-0.15659907506225546</v>
      </c>
      <c r="AA3400" s="17">
        <v>-0.25718781290230297</v>
      </c>
      <c r="AB3400" s="17">
        <v>-9.6326836581709152E-2</v>
      </c>
      <c r="AC3400" s="17">
        <v>-1.4526710402999021E-2</v>
      </c>
    </row>
    <row r="3401" spans="1:29" ht="12.75" customHeight="1" x14ac:dyDescent="0.2">
      <c r="A3401" s="19">
        <v>43452</v>
      </c>
      <c r="B3401" s="19">
        <v>43088</v>
      </c>
      <c r="C3401" s="19">
        <v>41632</v>
      </c>
      <c r="D3401" s="16" t="s">
        <v>4</v>
      </c>
      <c r="E3401" s="114">
        <v>20661</v>
      </c>
      <c r="F3401" s="115">
        <v>11600</v>
      </c>
      <c r="G3401" s="113">
        <v>4752</v>
      </c>
      <c r="H3401" s="113">
        <v>2363</v>
      </c>
      <c r="I3401" s="113">
        <v>1946</v>
      </c>
      <c r="J3401" s="112">
        <v>23157</v>
      </c>
      <c r="K3401" s="112">
        <v>12773</v>
      </c>
      <c r="L3401" s="112">
        <v>5698</v>
      </c>
      <c r="M3401" s="112">
        <v>2570</v>
      </c>
      <c r="N3401" s="113">
        <v>2116</v>
      </c>
      <c r="O3401" s="112">
        <v>23015</v>
      </c>
      <c r="P3401" s="112">
        <v>13333</v>
      </c>
      <c r="Q3401" s="112">
        <v>5503</v>
      </c>
      <c r="R3401" s="112">
        <v>2202</v>
      </c>
      <c r="S3401" s="113">
        <v>1977</v>
      </c>
      <c r="T3401" s="17">
        <v>-0.10778598264023842</v>
      </c>
      <c r="U3401" s="17">
        <v>-9.1834338056838605E-2</v>
      </c>
      <c r="V3401" s="17">
        <v>-0.16602316602316602</v>
      </c>
      <c r="W3401" s="17">
        <v>-8.0544747081712109E-2</v>
      </c>
      <c r="X3401" s="17">
        <v>-8.0340264650283544E-2</v>
      </c>
      <c r="Y3401" s="17">
        <v>-0.10778598264023842</v>
      </c>
      <c r="Z3401" s="17">
        <v>-0.17320028510334995</v>
      </c>
      <c r="AA3401" s="17">
        <v>-0.29042855009705837</v>
      </c>
      <c r="AB3401" s="17">
        <v>-0.14600650524033254</v>
      </c>
      <c r="AC3401" s="17">
        <v>4.9056603773584895E-2</v>
      </c>
    </row>
    <row r="3402" spans="1:29" ht="12.75" customHeight="1" x14ac:dyDescent="0.2">
      <c r="A3402" s="19">
        <v>43453</v>
      </c>
      <c r="B3402" s="19">
        <v>43089</v>
      </c>
      <c r="C3402" s="19">
        <v>41633</v>
      </c>
      <c r="D3402" s="16" t="s">
        <v>5</v>
      </c>
      <c r="E3402" s="114">
        <v>27388</v>
      </c>
      <c r="F3402" s="115">
        <v>14116</v>
      </c>
      <c r="G3402" s="113">
        <v>6934</v>
      </c>
      <c r="H3402" s="113">
        <v>3371</v>
      </c>
      <c r="I3402" s="113">
        <v>2967</v>
      </c>
      <c r="J3402" s="112">
        <v>25880</v>
      </c>
      <c r="K3402" s="112">
        <v>13727</v>
      </c>
      <c r="L3402" s="112">
        <v>6143</v>
      </c>
      <c r="M3402" s="112">
        <v>3235</v>
      </c>
      <c r="N3402" s="113">
        <v>2775</v>
      </c>
      <c r="O3402" s="112">
        <v>22613</v>
      </c>
      <c r="P3402" s="112">
        <v>13347</v>
      </c>
      <c r="Q3402" s="112">
        <v>5299</v>
      </c>
      <c r="R3402" s="112">
        <v>2310</v>
      </c>
      <c r="S3402" s="113">
        <v>1657</v>
      </c>
      <c r="T3402" s="17">
        <v>5.8268933539412648E-2</v>
      </c>
      <c r="U3402" s="17">
        <v>2.8338311357179347E-2</v>
      </c>
      <c r="V3402" s="17">
        <v>0.12876444733843395</v>
      </c>
      <c r="W3402" s="17">
        <v>4.2040185471406533E-2</v>
      </c>
      <c r="X3402" s="17">
        <v>6.9189189189189149E-2</v>
      </c>
      <c r="Y3402" s="17">
        <v>5.8268933539412648E-2</v>
      </c>
      <c r="Z3402" s="17">
        <v>3.2022225471560084E-2</v>
      </c>
      <c r="AA3402" s="17">
        <v>0.10133418043202025</v>
      </c>
      <c r="AB3402" s="17">
        <v>0.13272849462365599</v>
      </c>
      <c r="AC3402" s="17">
        <v>0.44661140906874697</v>
      </c>
    </row>
    <row r="3403" spans="1:29" ht="12.75" customHeight="1" x14ac:dyDescent="0.2">
      <c r="A3403" s="19">
        <v>43454</v>
      </c>
      <c r="B3403" s="19">
        <v>43090</v>
      </c>
      <c r="C3403" s="19">
        <v>41634</v>
      </c>
      <c r="D3403" s="16" t="s">
        <v>6</v>
      </c>
      <c r="E3403" s="114">
        <v>29464</v>
      </c>
      <c r="F3403" s="115">
        <v>14971</v>
      </c>
      <c r="G3403" s="113">
        <v>7753</v>
      </c>
      <c r="H3403" s="113">
        <v>3751</v>
      </c>
      <c r="I3403" s="113">
        <v>2989</v>
      </c>
      <c r="J3403" s="112">
        <v>28715</v>
      </c>
      <c r="K3403" s="112">
        <v>14889</v>
      </c>
      <c r="L3403" s="112">
        <v>7134</v>
      </c>
      <c r="M3403" s="112">
        <v>3581</v>
      </c>
      <c r="N3403" s="113">
        <v>3111</v>
      </c>
      <c r="O3403" s="112">
        <v>23339</v>
      </c>
      <c r="P3403" s="112">
        <v>13204</v>
      </c>
      <c r="Q3403" s="112">
        <v>5694</v>
      </c>
      <c r="R3403" s="112">
        <v>2345</v>
      </c>
      <c r="S3403" s="113">
        <v>2096</v>
      </c>
      <c r="T3403" s="17">
        <v>2.6083928260490996E-2</v>
      </c>
      <c r="U3403" s="17">
        <v>5.5074215864061582E-3</v>
      </c>
      <c r="V3403" s="17">
        <v>8.6767591813849076E-2</v>
      </c>
      <c r="W3403" s="17">
        <v>4.7472772968444543E-2</v>
      </c>
      <c r="X3403" s="17">
        <v>-3.9215686274509776E-2</v>
      </c>
      <c r="Y3403" s="17">
        <v>2.6083928260490996E-2</v>
      </c>
      <c r="Z3403" s="17">
        <v>7.6663070837828196E-2</v>
      </c>
      <c r="AA3403" s="17">
        <v>0.33995852056688558</v>
      </c>
      <c r="AB3403" s="17">
        <v>0.33916458407711536</v>
      </c>
      <c r="AC3403" s="17">
        <v>0.39347319347319343</v>
      </c>
    </row>
    <row r="3404" spans="1:29" ht="12.75" customHeight="1" x14ac:dyDescent="0.2">
      <c r="A3404" s="19">
        <v>43455</v>
      </c>
      <c r="B3404" s="19">
        <v>43091</v>
      </c>
      <c r="C3404" s="19">
        <v>41635</v>
      </c>
      <c r="D3404" s="16" t="s">
        <v>7</v>
      </c>
      <c r="E3404" s="114">
        <v>30933</v>
      </c>
      <c r="F3404" s="115">
        <v>16032</v>
      </c>
      <c r="G3404" s="113">
        <v>8065</v>
      </c>
      <c r="H3404" s="113">
        <v>3901</v>
      </c>
      <c r="I3404" s="113">
        <v>2935</v>
      </c>
      <c r="J3404" s="112">
        <v>29679</v>
      </c>
      <c r="K3404" s="112">
        <v>15197</v>
      </c>
      <c r="L3404" s="112">
        <v>7742</v>
      </c>
      <c r="M3404" s="112">
        <v>3822</v>
      </c>
      <c r="N3404" s="113">
        <v>2918</v>
      </c>
      <c r="O3404" s="112">
        <v>24759</v>
      </c>
      <c r="P3404" s="112">
        <v>13802</v>
      </c>
      <c r="Q3404" s="112">
        <v>6278</v>
      </c>
      <c r="R3404" s="112">
        <v>2517</v>
      </c>
      <c r="S3404" s="113">
        <v>2162</v>
      </c>
      <c r="T3404" s="17">
        <v>4.2252097442636138E-2</v>
      </c>
      <c r="U3404" s="17">
        <v>5.4945054945054972E-2</v>
      </c>
      <c r="V3404" s="17">
        <v>4.1720485662619433E-2</v>
      </c>
      <c r="W3404" s="17">
        <v>2.0669806384091993E-2</v>
      </c>
      <c r="X3404" s="17">
        <v>5.8259081562714865E-3</v>
      </c>
      <c r="Y3404" s="17">
        <v>4.2252097442636138E-2</v>
      </c>
      <c r="Z3404" s="17">
        <v>0.10588397599503341</v>
      </c>
      <c r="AA3404" s="17">
        <v>0.1676560011582453</v>
      </c>
      <c r="AB3404" s="17">
        <v>0.26696979538811294</v>
      </c>
      <c r="AC3404" s="17">
        <v>0.39297579496915036</v>
      </c>
    </row>
    <row r="3405" spans="1:29" ht="12.75" customHeight="1" x14ac:dyDescent="0.2">
      <c r="A3405" s="19">
        <v>43456</v>
      </c>
      <c r="B3405" s="19">
        <v>43092</v>
      </c>
      <c r="C3405" s="19">
        <v>41636</v>
      </c>
      <c r="D3405" s="16" t="s">
        <v>1</v>
      </c>
      <c r="E3405" s="114">
        <v>31785</v>
      </c>
      <c r="F3405" s="115">
        <v>15820</v>
      </c>
      <c r="G3405" s="113">
        <v>8463</v>
      </c>
      <c r="H3405" s="113">
        <v>4097</v>
      </c>
      <c r="I3405" s="113">
        <v>3405</v>
      </c>
      <c r="J3405" s="112">
        <v>29245</v>
      </c>
      <c r="K3405" s="112">
        <v>15125</v>
      </c>
      <c r="L3405" s="112">
        <v>7347</v>
      </c>
      <c r="M3405" s="112">
        <v>3965</v>
      </c>
      <c r="N3405" s="113">
        <v>2808</v>
      </c>
      <c r="O3405" s="112">
        <v>23762</v>
      </c>
      <c r="P3405" s="112">
        <v>12962</v>
      </c>
      <c r="Q3405" s="112">
        <v>6260</v>
      </c>
      <c r="R3405" s="112">
        <v>2514</v>
      </c>
      <c r="S3405" s="113">
        <v>2026</v>
      </c>
      <c r="T3405" s="17">
        <v>8.685245341083947E-2</v>
      </c>
      <c r="U3405" s="17">
        <v>4.5950413223140529E-2</v>
      </c>
      <c r="V3405" s="17">
        <v>0.15189873417721511</v>
      </c>
      <c r="W3405" s="17">
        <v>3.3291298865069319E-2</v>
      </c>
      <c r="X3405" s="17">
        <v>0.21260683760683752</v>
      </c>
      <c r="Y3405" s="17">
        <v>8.685245341083947E-2</v>
      </c>
      <c r="Z3405" s="17">
        <v>0.18033276132209197</v>
      </c>
      <c r="AA3405" s="17">
        <v>0.33908227848101258</v>
      </c>
      <c r="AB3405" s="17">
        <v>0.27911333125195137</v>
      </c>
      <c r="AC3405" s="17">
        <v>0.88747228381374721</v>
      </c>
    </row>
    <row r="3406" spans="1:29" ht="12.75" customHeight="1" x14ac:dyDescent="0.2">
      <c r="A3406" s="19">
        <v>43457</v>
      </c>
      <c r="B3406" s="19">
        <v>43093</v>
      </c>
      <c r="C3406" s="19">
        <v>41637</v>
      </c>
      <c r="D3406" s="16" t="s">
        <v>2</v>
      </c>
      <c r="E3406" s="114">
        <v>31021</v>
      </c>
      <c r="F3406" s="115">
        <v>16310</v>
      </c>
      <c r="G3406" s="113">
        <v>7738</v>
      </c>
      <c r="H3406" s="113">
        <v>4113</v>
      </c>
      <c r="I3406" s="113">
        <v>2860</v>
      </c>
      <c r="J3406" s="112">
        <v>28104</v>
      </c>
      <c r="K3406" s="112">
        <v>14797</v>
      </c>
      <c r="L3406" s="112">
        <v>6720</v>
      </c>
      <c r="M3406" s="112">
        <v>3670</v>
      </c>
      <c r="N3406" s="113">
        <v>2917</v>
      </c>
      <c r="O3406" s="112">
        <v>23034</v>
      </c>
      <c r="P3406" s="112">
        <v>13914</v>
      </c>
      <c r="Q3406" s="112">
        <v>4962</v>
      </c>
      <c r="R3406" s="112">
        <v>2478</v>
      </c>
      <c r="S3406" s="113">
        <v>1680</v>
      </c>
      <c r="T3406" s="17">
        <v>0.10379305436948472</v>
      </c>
      <c r="U3406" s="17">
        <v>0.10225045617354867</v>
      </c>
      <c r="V3406" s="17">
        <v>0.15148809523809526</v>
      </c>
      <c r="W3406" s="17">
        <v>0.12070844686648496</v>
      </c>
      <c r="X3406" s="17">
        <v>-1.9540623928693823E-2</v>
      </c>
      <c r="Y3406" s="17">
        <v>0.10379305436948472</v>
      </c>
      <c r="Z3406" s="17">
        <v>0.24087035909920873</v>
      </c>
      <c r="AA3406" s="17">
        <v>0.31509177430319513</v>
      </c>
      <c r="AB3406" s="17">
        <v>0.61992910594722339</v>
      </c>
      <c r="AC3406" s="17">
        <v>0.77639751552795033</v>
      </c>
    </row>
    <row r="3407" spans="1:29" ht="12.75" customHeight="1" x14ac:dyDescent="0.2">
      <c r="A3407" s="19">
        <v>43458</v>
      </c>
      <c r="B3407" s="19">
        <v>43094</v>
      </c>
      <c r="C3407" s="19">
        <v>41638</v>
      </c>
      <c r="D3407" s="16" t="s">
        <v>3</v>
      </c>
      <c r="E3407" s="114">
        <v>29718</v>
      </c>
      <c r="F3407" s="115">
        <v>15238</v>
      </c>
      <c r="G3407" s="113">
        <v>7683</v>
      </c>
      <c r="H3407" s="113">
        <v>3908</v>
      </c>
      <c r="I3407" s="113">
        <v>2889</v>
      </c>
      <c r="J3407" s="112">
        <v>28647</v>
      </c>
      <c r="K3407" s="112">
        <v>14908</v>
      </c>
      <c r="L3407" s="112">
        <v>7487</v>
      </c>
      <c r="M3407" s="112">
        <v>3445</v>
      </c>
      <c r="N3407" s="113">
        <v>2807</v>
      </c>
      <c r="O3407" s="112">
        <v>22285</v>
      </c>
      <c r="P3407" s="112">
        <v>13367</v>
      </c>
      <c r="Q3407" s="112">
        <v>4796</v>
      </c>
      <c r="R3407" s="112">
        <v>2204</v>
      </c>
      <c r="S3407" s="113">
        <v>1918</v>
      </c>
      <c r="T3407" s="17">
        <v>3.738611372918621E-2</v>
      </c>
      <c r="U3407" s="17">
        <v>2.2135766031660786E-2</v>
      </c>
      <c r="V3407" s="17">
        <v>2.6178709763590158E-2</v>
      </c>
      <c r="W3407" s="17">
        <v>0.13439767779390421</v>
      </c>
      <c r="X3407" s="17">
        <v>2.9212682579266014E-2</v>
      </c>
      <c r="Y3407" s="17">
        <v>3.738611372918621E-2</v>
      </c>
      <c r="Z3407" s="17">
        <v>8.5791648852786118E-2</v>
      </c>
      <c r="AA3407" s="17">
        <v>1.991238550378327E-2</v>
      </c>
      <c r="AB3407" s="17">
        <v>0.33197000681663269</v>
      </c>
      <c r="AC3407" s="17">
        <v>0.32098765432098775</v>
      </c>
    </row>
    <row r="3408" spans="1:29" ht="12.75" customHeight="1" x14ac:dyDescent="0.2">
      <c r="A3408" s="19">
        <v>43459</v>
      </c>
      <c r="B3408" s="19">
        <v>43095</v>
      </c>
      <c r="C3408" s="19">
        <v>41639</v>
      </c>
      <c r="D3408" s="16" t="s">
        <v>4</v>
      </c>
      <c r="E3408" s="114">
        <v>30409</v>
      </c>
      <c r="F3408" s="115">
        <v>16025</v>
      </c>
      <c r="G3408" s="113">
        <v>7851</v>
      </c>
      <c r="H3408" s="113">
        <v>4422</v>
      </c>
      <c r="I3408" s="113">
        <v>2111</v>
      </c>
      <c r="J3408" s="112">
        <v>28525</v>
      </c>
      <c r="K3408" s="112">
        <v>15523</v>
      </c>
      <c r="L3408" s="112">
        <v>6875</v>
      </c>
      <c r="M3408" s="112">
        <v>3398</v>
      </c>
      <c r="N3408" s="113">
        <v>2729</v>
      </c>
      <c r="O3408" s="112">
        <v>20142</v>
      </c>
      <c r="P3408" s="112">
        <v>11666</v>
      </c>
      <c r="Q3408" s="112">
        <v>4447</v>
      </c>
      <c r="R3408" s="112">
        <v>2221</v>
      </c>
      <c r="S3408" s="113">
        <v>1808</v>
      </c>
      <c r="T3408" s="17">
        <v>6.6047326906222503E-2</v>
      </c>
      <c r="U3408" s="17">
        <v>3.2339109708174885E-2</v>
      </c>
      <c r="V3408" s="17">
        <v>0.14196363636363629</v>
      </c>
      <c r="W3408" s="17">
        <v>0.30135373749264271</v>
      </c>
      <c r="X3408" s="17">
        <v>-0.22645657750091608</v>
      </c>
      <c r="Y3408" s="17">
        <v>6.6047326906222503E-2</v>
      </c>
      <c r="Z3408" s="17">
        <v>0.13114985529752232</v>
      </c>
      <c r="AA3408" s="17">
        <v>0.22156527151081384</v>
      </c>
      <c r="AB3408" s="17">
        <v>0.5703125</v>
      </c>
      <c r="AC3408" s="17">
        <v>0.24469339622641506</v>
      </c>
    </row>
    <row r="3409" spans="1:29" ht="12.75" customHeight="1" x14ac:dyDescent="0.2">
      <c r="A3409" s="19">
        <v>43460</v>
      </c>
      <c r="B3409" s="19">
        <v>43096</v>
      </c>
      <c r="C3409" s="19">
        <v>41640</v>
      </c>
      <c r="D3409" s="16" t="s">
        <v>5</v>
      </c>
      <c r="E3409" s="114">
        <v>31337</v>
      </c>
      <c r="F3409" s="115">
        <v>15834</v>
      </c>
      <c r="G3409" s="113">
        <v>8072</v>
      </c>
      <c r="H3409" s="113">
        <v>4298</v>
      </c>
      <c r="I3409" s="113">
        <v>3133</v>
      </c>
      <c r="J3409" s="112">
        <v>28193</v>
      </c>
      <c r="K3409" s="112">
        <v>14912</v>
      </c>
      <c r="L3409" s="112">
        <v>7086</v>
      </c>
      <c r="M3409" s="112">
        <v>3512</v>
      </c>
      <c r="N3409" s="113">
        <v>2683</v>
      </c>
      <c r="O3409" s="112">
        <v>20184</v>
      </c>
      <c r="P3409" s="112">
        <v>11881</v>
      </c>
      <c r="Q3409" s="112">
        <v>4679</v>
      </c>
      <c r="R3409" s="112">
        <v>2203</v>
      </c>
      <c r="S3409" s="113">
        <v>1421</v>
      </c>
      <c r="T3409" s="17">
        <v>0.11151704323768308</v>
      </c>
      <c r="U3409" s="17">
        <v>6.1829399141630992E-2</v>
      </c>
      <c r="V3409" s="17">
        <v>0.13914761501552353</v>
      </c>
      <c r="W3409" s="17">
        <v>0.2238041002277904</v>
      </c>
      <c r="X3409" s="17">
        <v>0.16772269847185983</v>
      </c>
      <c r="Y3409" s="17">
        <v>0.11151704323768308</v>
      </c>
      <c r="Z3409" s="17">
        <v>0.11648568608094778</v>
      </c>
      <c r="AA3409" s="17">
        <v>0.23274282223579723</v>
      </c>
      <c r="AB3409" s="17">
        <v>0.46589358799454295</v>
      </c>
      <c r="AC3409" s="17">
        <v>0.64461942257217841</v>
      </c>
    </row>
    <row r="3410" spans="1:29" ht="12.75" customHeight="1" x14ac:dyDescent="0.2">
      <c r="A3410" s="19">
        <v>43461</v>
      </c>
      <c r="B3410" s="19">
        <v>43097</v>
      </c>
      <c r="C3410" s="19">
        <v>41641</v>
      </c>
      <c r="D3410" s="16" t="s">
        <v>6</v>
      </c>
      <c r="E3410" s="114">
        <v>30497</v>
      </c>
      <c r="F3410" s="115">
        <v>15891</v>
      </c>
      <c r="G3410" s="113">
        <v>7872</v>
      </c>
      <c r="H3410" s="113">
        <v>3973</v>
      </c>
      <c r="I3410" s="113">
        <v>2761</v>
      </c>
      <c r="J3410" s="112">
        <v>27885</v>
      </c>
      <c r="K3410" s="112">
        <v>14767</v>
      </c>
      <c r="L3410" s="112">
        <v>7047</v>
      </c>
      <c r="M3410" s="112">
        <v>3408</v>
      </c>
      <c r="N3410" s="113">
        <v>2663</v>
      </c>
      <c r="O3410" s="112">
        <v>20200</v>
      </c>
      <c r="P3410" s="112">
        <v>12121</v>
      </c>
      <c r="Q3410" s="112">
        <v>4309</v>
      </c>
      <c r="R3410" s="112">
        <v>2039</v>
      </c>
      <c r="S3410" s="113">
        <v>1731</v>
      </c>
      <c r="T3410" s="17">
        <v>9.3670432131970571E-2</v>
      </c>
      <c r="U3410" s="17">
        <v>7.6115663303311543E-2</v>
      </c>
      <c r="V3410" s="17">
        <v>0.11707109408258831</v>
      </c>
      <c r="W3410" s="17">
        <v>0.16578638497652576</v>
      </c>
      <c r="X3410" s="17">
        <v>3.6800600826135899E-2</v>
      </c>
      <c r="Y3410" s="17">
        <v>9.3670432131970571E-2</v>
      </c>
      <c r="Z3410" s="17">
        <v>0.17034909412284582</v>
      </c>
      <c r="AA3410" s="17">
        <v>0.25931850903855391</v>
      </c>
      <c r="AB3410" s="17">
        <v>0.36623108665749649</v>
      </c>
      <c r="AC3410" s="17">
        <v>0.59227220299884653</v>
      </c>
    </row>
    <row r="3411" spans="1:29" ht="12.75" customHeight="1" x14ac:dyDescent="0.2">
      <c r="A3411" s="19">
        <v>43462</v>
      </c>
      <c r="B3411" s="19">
        <v>43098</v>
      </c>
      <c r="C3411" s="19">
        <v>41642</v>
      </c>
      <c r="D3411" s="16" t="s">
        <v>7</v>
      </c>
      <c r="E3411" s="114">
        <v>30282</v>
      </c>
      <c r="F3411" s="115">
        <v>15977</v>
      </c>
      <c r="G3411" s="113">
        <v>7508</v>
      </c>
      <c r="H3411" s="113">
        <v>3984</v>
      </c>
      <c r="I3411" s="113">
        <v>2813</v>
      </c>
      <c r="J3411" s="112">
        <v>26676</v>
      </c>
      <c r="K3411" s="112">
        <v>14847</v>
      </c>
      <c r="L3411" s="112">
        <v>5883</v>
      </c>
      <c r="M3411" s="112">
        <v>3516</v>
      </c>
      <c r="N3411" s="113">
        <v>2430</v>
      </c>
      <c r="O3411" s="112">
        <v>22579</v>
      </c>
      <c r="P3411" s="112">
        <v>13413</v>
      </c>
      <c r="Q3411" s="112">
        <v>5055</v>
      </c>
      <c r="R3411" s="112">
        <v>2161</v>
      </c>
      <c r="S3411" s="113">
        <v>1950</v>
      </c>
      <c r="T3411" s="17">
        <v>0.13517768780926676</v>
      </c>
      <c r="U3411" s="17">
        <v>7.610965178150475E-2</v>
      </c>
      <c r="V3411" s="17">
        <v>0.2762196158422574</v>
      </c>
      <c r="W3411" s="17">
        <v>0.13310580204778155</v>
      </c>
      <c r="X3411" s="17">
        <v>0.15761316872427988</v>
      </c>
      <c r="Y3411" s="17">
        <v>0.13517768780926676</v>
      </c>
      <c r="Z3411" s="17">
        <v>0.15943396226415096</v>
      </c>
      <c r="AA3411" s="17">
        <v>0.27448650483788839</v>
      </c>
      <c r="AB3411" s="17">
        <v>0.32579034941763729</v>
      </c>
      <c r="AC3411" s="17">
        <v>0.62601156069364161</v>
      </c>
    </row>
    <row r="3412" spans="1:29" ht="12.75" customHeight="1" x14ac:dyDescent="0.2">
      <c r="A3412" s="19">
        <v>43463</v>
      </c>
      <c r="B3412" s="19">
        <v>43099</v>
      </c>
      <c r="C3412" s="19">
        <v>41643</v>
      </c>
      <c r="D3412" s="16" t="s">
        <v>1</v>
      </c>
      <c r="E3412" s="114">
        <v>28233</v>
      </c>
      <c r="F3412" s="115">
        <v>15104</v>
      </c>
      <c r="G3412" s="113">
        <v>7022</v>
      </c>
      <c r="H3412" s="113">
        <v>3537</v>
      </c>
      <c r="I3412" s="113">
        <v>2570</v>
      </c>
      <c r="J3412" s="112">
        <v>26904</v>
      </c>
      <c r="K3412" s="112">
        <v>14391</v>
      </c>
      <c r="L3412" s="112">
        <v>6216</v>
      </c>
      <c r="M3412" s="112">
        <v>3736</v>
      </c>
      <c r="N3412" s="113">
        <v>2561</v>
      </c>
      <c r="O3412" s="112">
        <v>22700</v>
      </c>
      <c r="P3412" s="112">
        <v>13098</v>
      </c>
      <c r="Q3412" s="112">
        <v>5411</v>
      </c>
      <c r="R3412" s="112">
        <v>2261</v>
      </c>
      <c r="S3412" s="113">
        <v>1930</v>
      </c>
      <c r="T3412" s="17">
        <v>4.9397859054415738E-2</v>
      </c>
      <c r="U3412" s="17">
        <v>4.9544854422903128E-2</v>
      </c>
      <c r="V3412" s="17">
        <v>0.12966537966537972</v>
      </c>
      <c r="W3412" s="17">
        <v>-5.326552462526768E-2</v>
      </c>
      <c r="X3412" s="17">
        <v>3.5142522452167313E-3</v>
      </c>
      <c r="Y3412" s="17">
        <v>4.9397859054415738E-2</v>
      </c>
      <c r="Z3412" s="17">
        <v>0.24476677105653533</v>
      </c>
      <c r="AA3412" s="17">
        <v>0.43716741711011053</v>
      </c>
      <c r="AB3412" s="17">
        <v>0.3217488789237668</v>
      </c>
      <c r="AC3412" s="17">
        <v>0.48554913294797686</v>
      </c>
    </row>
    <row r="3413" spans="1:29" ht="12.75" customHeight="1" x14ac:dyDescent="0.2">
      <c r="A3413" s="19">
        <v>43464</v>
      </c>
      <c r="B3413" s="19">
        <v>43100</v>
      </c>
      <c r="C3413" s="19">
        <v>41644</v>
      </c>
      <c r="D3413" s="16" t="s">
        <v>2</v>
      </c>
      <c r="E3413" s="114">
        <v>27872</v>
      </c>
      <c r="F3413" s="115">
        <v>16187</v>
      </c>
      <c r="G3413" s="113">
        <v>6010</v>
      </c>
      <c r="H3413" s="113">
        <v>3626</v>
      </c>
      <c r="I3413" s="113">
        <v>2049</v>
      </c>
      <c r="J3413" s="112">
        <v>24162</v>
      </c>
      <c r="K3413" s="112">
        <v>13884</v>
      </c>
      <c r="L3413" s="112">
        <v>5148</v>
      </c>
      <c r="M3413" s="112">
        <v>3134</v>
      </c>
      <c r="N3413" s="113">
        <v>1996</v>
      </c>
      <c r="O3413" s="112">
        <v>23948</v>
      </c>
      <c r="P3413" s="112">
        <v>14750</v>
      </c>
      <c r="Q3413" s="112">
        <v>5234</v>
      </c>
      <c r="R3413" s="112">
        <v>2074</v>
      </c>
      <c r="S3413" s="113">
        <v>1890</v>
      </c>
      <c r="T3413" s="17">
        <v>0.1535468918135916</v>
      </c>
      <c r="U3413" s="17">
        <v>0.16587438778450014</v>
      </c>
      <c r="V3413" s="17">
        <v>0.16744366744366745</v>
      </c>
      <c r="W3413" s="17">
        <v>0.15698787492022981</v>
      </c>
      <c r="X3413" s="17">
        <v>2.6553106212424904E-2</v>
      </c>
      <c r="Y3413" s="17">
        <v>0.1535468918135916</v>
      </c>
      <c r="Z3413" s="17">
        <v>0.18664320797595479</v>
      </c>
      <c r="AA3413" s="17">
        <v>7.2639657326432294E-2</v>
      </c>
      <c r="AB3413" s="17">
        <v>0.38396946564885504</v>
      </c>
      <c r="AC3413" s="17">
        <v>0.24408014571948988</v>
      </c>
    </row>
    <row r="3414" spans="1:29" ht="12.75" customHeight="1" x14ac:dyDescent="0.2">
      <c r="A3414" s="19">
        <v>43465</v>
      </c>
      <c r="B3414" s="19">
        <v>43101</v>
      </c>
      <c r="C3414" s="19">
        <v>41645</v>
      </c>
      <c r="D3414" s="16" t="s">
        <v>3</v>
      </c>
      <c r="E3414" s="114">
        <v>23384</v>
      </c>
      <c r="F3414" s="115">
        <v>13748</v>
      </c>
      <c r="G3414" s="113">
        <v>5066</v>
      </c>
      <c r="H3414" s="113">
        <v>2913</v>
      </c>
      <c r="I3414" s="113">
        <v>1657</v>
      </c>
      <c r="J3414" s="112">
        <v>25217</v>
      </c>
      <c r="K3414" s="112">
        <v>14343</v>
      </c>
      <c r="L3414" s="112">
        <v>5626</v>
      </c>
      <c r="M3414" s="112">
        <v>3303</v>
      </c>
      <c r="N3414" s="113">
        <v>1945</v>
      </c>
      <c r="O3414" s="112">
        <v>21566</v>
      </c>
      <c r="P3414" s="112">
        <v>12535</v>
      </c>
      <c r="Q3414" s="112">
        <v>5592</v>
      </c>
      <c r="R3414" s="112">
        <v>2186</v>
      </c>
      <c r="S3414" s="113">
        <v>1253</v>
      </c>
      <c r="T3414" s="17">
        <v>-7.2689058968156361E-2</v>
      </c>
      <c r="U3414" s="17">
        <v>-4.1483650561249363E-2</v>
      </c>
      <c r="V3414" s="17">
        <v>-9.9537859936011386E-2</v>
      </c>
      <c r="W3414" s="17">
        <v>-0.11807447774750224</v>
      </c>
      <c r="X3414" s="17">
        <v>-0.14807197943444728</v>
      </c>
      <c r="Y3414" s="17">
        <v>-7.2689058968156361E-2</v>
      </c>
      <c r="Z3414" s="17">
        <v>4.3808366866600945E-2</v>
      </c>
      <c r="AA3414" s="17">
        <v>-0.20930232558139539</v>
      </c>
      <c r="AB3414" s="17">
        <v>-7.1574642126789323E-3</v>
      </c>
      <c r="AC3414" s="17">
        <v>-9.6510359869138473E-2</v>
      </c>
    </row>
    <row r="3415" spans="1:29" ht="12.75" customHeight="1" x14ac:dyDescent="0.2">
      <c r="A3415" s="19">
        <v>43466</v>
      </c>
      <c r="B3415" s="19">
        <v>43102</v>
      </c>
      <c r="C3415" s="19">
        <v>41646</v>
      </c>
      <c r="D3415" s="16" t="s">
        <v>4</v>
      </c>
      <c r="E3415" s="114">
        <v>25506</v>
      </c>
      <c r="F3415" s="115">
        <v>14708</v>
      </c>
      <c r="G3415" s="113">
        <v>5670</v>
      </c>
      <c r="H3415" s="113">
        <v>3149</v>
      </c>
      <c r="I3415" s="113">
        <v>1979</v>
      </c>
      <c r="J3415" s="112">
        <v>26758</v>
      </c>
      <c r="K3415" s="112">
        <v>15169</v>
      </c>
      <c r="L3415" s="112">
        <v>6068</v>
      </c>
      <c r="M3415" s="112">
        <v>3270</v>
      </c>
      <c r="N3415" s="113">
        <v>2251</v>
      </c>
      <c r="O3415" s="112">
        <v>18531</v>
      </c>
      <c r="P3415" s="112">
        <v>11288</v>
      </c>
      <c r="Q3415" s="112">
        <v>4145</v>
      </c>
      <c r="R3415" s="112">
        <v>1777</v>
      </c>
      <c r="S3415" s="113">
        <v>1321</v>
      </c>
      <c r="T3415" s="17">
        <v>-4.6789745122953863E-2</v>
      </c>
      <c r="U3415" s="17">
        <v>-3.0390928868086253E-2</v>
      </c>
      <c r="V3415" s="17">
        <v>-6.5589980224126543E-2</v>
      </c>
      <c r="W3415" s="17">
        <v>-3.7003058103975528E-2</v>
      </c>
      <c r="X3415" s="17">
        <v>-0.12083518436250551</v>
      </c>
      <c r="Y3415" s="17">
        <v>-4.6789745122953863E-2</v>
      </c>
      <c r="Z3415" s="17">
        <v>0.15041063746578032</v>
      </c>
      <c r="AA3415" s="17">
        <v>3.0159883720930258E-2</v>
      </c>
      <c r="AB3415" s="17">
        <v>0.23007812499999991</v>
      </c>
      <c r="AC3415" s="17">
        <v>0.57689243027888448</v>
      </c>
    </row>
    <row r="3416" spans="1:29" ht="12.75" customHeight="1" x14ac:dyDescent="0.2">
      <c r="A3416" s="19">
        <v>43467</v>
      </c>
      <c r="B3416" s="19">
        <v>43103</v>
      </c>
      <c r="C3416" s="19">
        <v>41647</v>
      </c>
      <c r="D3416" s="16" t="s">
        <v>5</v>
      </c>
      <c r="E3416" s="114">
        <v>25182</v>
      </c>
      <c r="F3416" s="115">
        <v>15099</v>
      </c>
      <c r="G3416" s="113">
        <v>5277</v>
      </c>
      <c r="H3416" s="113">
        <v>3250</v>
      </c>
      <c r="I3416" s="113">
        <v>1556</v>
      </c>
      <c r="J3416" s="112">
        <v>24770</v>
      </c>
      <c r="K3416" s="112">
        <v>14200</v>
      </c>
      <c r="L3416" s="112">
        <v>5943</v>
      </c>
      <c r="M3416" s="112">
        <v>3318</v>
      </c>
      <c r="N3416" s="113">
        <v>1309</v>
      </c>
      <c r="O3416" s="112">
        <v>18188</v>
      </c>
      <c r="P3416" s="112">
        <v>11104</v>
      </c>
      <c r="Q3416" s="112">
        <v>4017</v>
      </c>
      <c r="R3416" s="112">
        <v>1667</v>
      </c>
      <c r="S3416" s="113">
        <v>1400</v>
      </c>
      <c r="T3416" s="17">
        <v>1.6633023819136117E-2</v>
      </c>
      <c r="U3416" s="17">
        <v>6.3309859154929482E-2</v>
      </c>
      <c r="V3416" s="17">
        <v>-0.11206461383139832</v>
      </c>
      <c r="W3416" s="17">
        <v>-2.0494273658830608E-2</v>
      </c>
      <c r="X3416" s="17">
        <v>0.18869365928189463</v>
      </c>
      <c r="Y3416" s="17">
        <v>1.6633023819136117E-2</v>
      </c>
      <c r="Z3416" s="17">
        <v>0.26818410885267929</v>
      </c>
      <c r="AA3416" s="17">
        <v>-0.10040913740197754</v>
      </c>
      <c r="AB3416" s="17">
        <v>0.33799917661589141</v>
      </c>
      <c r="AC3416" s="17">
        <v>-0.136993899057127</v>
      </c>
    </row>
    <row r="3417" spans="1:29" ht="12.75" customHeight="1" x14ac:dyDescent="0.2">
      <c r="A3417" s="19">
        <v>43468</v>
      </c>
      <c r="B3417" s="19">
        <v>43104</v>
      </c>
      <c r="C3417" s="19">
        <v>41648</v>
      </c>
      <c r="D3417" s="16" t="s">
        <v>6</v>
      </c>
      <c r="E3417" s="114">
        <v>27737</v>
      </c>
      <c r="F3417" s="115">
        <v>14957</v>
      </c>
      <c r="G3417" s="113">
        <v>6452</v>
      </c>
      <c r="H3417" s="113">
        <v>3536</v>
      </c>
      <c r="I3417" s="113">
        <v>2792</v>
      </c>
      <c r="J3417" s="112">
        <v>24133</v>
      </c>
      <c r="K3417" s="112">
        <v>13187</v>
      </c>
      <c r="L3417" s="112">
        <v>5698</v>
      </c>
      <c r="M3417" s="112">
        <v>3219</v>
      </c>
      <c r="N3417" s="113">
        <v>2029</v>
      </c>
      <c r="O3417" s="112">
        <v>18228</v>
      </c>
      <c r="P3417" s="112">
        <v>10998</v>
      </c>
      <c r="Q3417" s="112">
        <v>4121</v>
      </c>
      <c r="R3417" s="112">
        <v>1681</v>
      </c>
      <c r="S3417" s="113">
        <v>1428</v>
      </c>
      <c r="T3417" s="17">
        <v>0.14933907926905077</v>
      </c>
      <c r="U3417" s="17">
        <v>0.13422309850610459</v>
      </c>
      <c r="V3417" s="17">
        <v>0.13232713232713222</v>
      </c>
      <c r="W3417" s="17">
        <v>9.8477788132960598E-2</v>
      </c>
      <c r="X3417" s="17">
        <v>0.37604731394775759</v>
      </c>
      <c r="Y3417" s="17">
        <v>0.14933907926905077</v>
      </c>
      <c r="Z3417" s="17">
        <v>0.27239472564866007</v>
      </c>
      <c r="AA3417" s="17">
        <v>0.28525896414342622</v>
      </c>
      <c r="AB3417" s="17">
        <v>0.43564758424685346</v>
      </c>
      <c r="AC3417" s="17">
        <v>0.53575357535753576</v>
      </c>
    </row>
    <row r="3418" spans="1:29" ht="12.75" customHeight="1" x14ac:dyDescent="0.2">
      <c r="A3418" s="19">
        <v>43469</v>
      </c>
      <c r="B3418" s="19">
        <v>43105</v>
      </c>
      <c r="C3418" s="19">
        <v>41649</v>
      </c>
      <c r="D3418" s="16" t="s">
        <v>7</v>
      </c>
      <c r="E3418" s="114">
        <v>26367</v>
      </c>
      <c r="F3418" s="115">
        <v>15315</v>
      </c>
      <c r="G3418" s="113">
        <v>5457</v>
      </c>
      <c r="H3418" s="113">
        <v>3093</v>
      </c>
      <c r="I3418" s="113">
        <v>2502</v>
      </c>
      <c r="J3418" s="112">
        <v>25115</v>
      </c>
      <c r="K3418" s="112">
        <v>13995</v>
      </c>
      <c r="L3418" s="112">
        <v>5751</v>
      </c>
      <c r="M3418" s="112">
        <v>2991</v>
      </c>
      <c r="N3418" s="113">
        <v>2378</v>
      </c>
      <c r="O3418" s="112">
        <v>18925</v>
      </c>
      <c r="P3418" s="112">
        <v>11434</v>
      </c>
      <c r="Q3418" s="112">
        <v>4225</v>
      </c>
      <c r="R3418" s="112">
        <v>1774</v>
      </c>
      <c r="S3418" s="113">
        <v>1492</v>
      </c>
      <c r="T3418" s="17">
        <v>4.9850686840533509E-2</v>
      </c>
      <c r="U3418" s="17">
        <v>9.4319399785637748E-2</v>
      </c>
      <c r="V3418" s="17">
        <v>-5.1121544079290593E-2</v>
      </c>
      <c r="W3418" s="17">
        <v>3.4102306920762215E-2</v>
      </c>
      <c r="X3418" s="17">
        <v>5.2144659377628244E-2</v>
      </c>
      <c r="Y3418" s="17">
        <v>4.9850686840533509E-2</v>
      </c>
      <c r="Z3418" s="17">
        <v>0.2548136009832036</v>
      </c>
      <c r="AA3418" s="17">
        <v>9.0091889732321295E-2</v>
      </c>
      <c r="AB3418" s="17">
        <v>0.1923670007710101</v>
      </c>
      <c r="AC3418" s="17">
        <v>0.26236125126135224</v>
      </c>
    </row>
    <row r="3419" spans="1:29" ht="12.75" customHeight="1" x14ac:dyDescent="0.2">
      <c r="A3419" s="19">
        <v>43470</v>
      </c>
      <c r="B3419" s="19">
        <v>43106</v>
      </c>
      <c r="C3419" s="19">
        <v>41650</v>
      </c>
      <c r="D3419" s="16" t="s">
        <v>1</v>
      </c>
      <c r="E3419" s="114">
        <v>27233</v>
      </c>
      <c r="F3419" s="115">
        <v>14475</v>
      </c>
      <c r="G3419" s="113">
        <v>6639</v>
      </c>
      <c r="H3419" s="113">
        <v>3160</v>
      </c>
      <c r="I3419" s="113">
        <v>2959</v>
      </c>
      <c r="J3419" s="112">
        <v>24121</v>
      </c>
      <c r="K3419" s="112">
        <v>14026</v>
      </c>
      <c r="L3419" s="112">
        <v>3873</v>
      </c>
      <c r="M3419" s="112">
        <v>3538</v>
      </c>
      <c r="N3419" s="113">
        <v>2684</v>
      </c>
      <c r="O3419" s="112">
        <v>20869</v>
      </c>
      <c r="P3419" s="112">
        <v>11706</v>
      </c>
      <c r="Q3419" s="112">
        <v>5316</v>
      </c>
      <c r="R3419" s="112">
        <v>2210</v>
      </c>
      <c r="S3419" s="113">
        <v>1637</v>
      </c>
      <c r="T3419" s="17">
        <v>0.12901620994154461</v>
      </c>
      <c r="U3419" s="17">
        <v>3.2011977755596721E-2</v>
      </c>
      <c r="V3419" s="17">
        <v>0.71417505809450033</v>
      </c>
      <c r="W3419" s="17">
        <v>-0.10684002261164505</v>
      </c>
      <c r="X3419" s="17">
        <v>0.10245901639344268</v>
      </c>
      <c r="Y3419" s="17">
        <v>0.12901620994154461</v>
      </c>
      <c r="Z3419" s="17">
        <v>0.21689785624211844</v>
      </c>
      <c r="AA3419" s="17">
        <v>9.1581716540611646E-2</v>
      </c>
      <c r="AB3419" s="17">
        <v>-6.9138906348208407E-3</v>
      </c>
      <c r="AC3419" s="17">
        <v>0.59859535386277685</v>
      </c>
    </row>
    <row r="3420" spans="1:29" ht="12.75" customHeight="1" x14ac:dyDescent="0.2">
      <c r="A3420" s="19">
        <v>43471</v>
      </c>
      <c r="B3420" s="19">
        <v>43107</v>
      </c>
      <c r="C3420" s="19">
        <v>41651</v>
      </c>
      <c r="D3420" s="16" t="s">
        <v>2</v>
      </c>
      <c r="E3420" s="114">
        <v>23983</v>
      </c>
      <c r="F3420" s="115">
        <v>14288</v>
      </c>
      <c r="G3420" s="113">
        <v>4820</v>
      </c>
      <c r="H3420" s="113">
        <v>2756</v>
      </c>
      <c r="I3420" s="113">
        <v>2119</v>
      </c>
      <c r="J3420" s="112">
        <v>25061</v>
      </c>
      <c r="K3420" s="112">
        <v>14804</v>
      </c>
      <c r="L3420" s="112">
        <v>4729</v>
      </c>
      <c r="M3420" s="112">
        <v>3022</v>
      </c>
      <c r="N3420" s="113">
        <v>2506</v>
      </c>
      <c r="O3420" s="112">
        <v>19291</v>
      </c>
      <c r="P3420" s="112">
        <v>11863</v>
      </c>
      <c r="Q3420" s="112">
        <v>4278</v>
      </c>
      <c r="R3420" s="112">
        <v>1723</v>
      </c>
      <c r="S3420" s="113">
        <v>1427</v>
      </c>
      <c r="T3420" s="17">
        <v>-4.3015043294361788E-2</v>
      </c>
      <c r="U3420" s="17">
        <v>-3.4855444474466313E-2</v>
      </c>
      <c r="V3420" s="17">
        <v>1.9242968915204051E-2</v>
      </c>
      <c r="W3420" s="17">
        <v>-8.8021178027796187E-2</v>
      </c>
      <c r="X3420" s="17">
        <v>-0.15442936951316844</v>
      </c>
      <c r="Y3420" s="17">
        <v>-4.3015043294361788E-2</v>
      </c>
      <c r="Z3420" s="17">
        <v>0.24568439407149079</v>
      </c>
      <c r="AA3420" s="17">
        <v>0.21380005036514738</v>
      </c>
      <c r="AB3420" s="17">
        <v>0.60232558139534875</v>
      </c>
      <c r="AC3420" s="17">
        <v>0.27804583835946928</v>
      </c>
    </row>
    <row r="3421" spans="1:29" ht="12.75" customHeight="1" x14ac:dyDescent="0.2">
      <c r="A3421" s="19">
        <v>43472</v>
      </c>
      <c r="B3421" s="19">
        <v>43108</v>
      </c>
      <c r="C3421" s="19">
        <v>41652</v>
      </c>
      <c r="D3421" s="16" t="s">
        <v>3</v>
      </c>
      <c r="E3421" s="114">
        <v>21591</v>
      </c>
      <c r="F3421" s="115">
        <v>11898</v>
      </c>
      <c r="G3421" s="113">
        <v>4820</v>
      </c>
      <c r="H3421" s="113">
        <v>2733</v>
      </c>
      <c r="I3421" s="113">
        <v>2140</v>
      </c>
      <c r="J3421" s="112">
        <v>20372</v>
      </c>
      <c r="K3421" s="112">
        <v>11689</v>
      </c>
      <c r="L3421" s="112">
        <v>4618</v>
      </c>
      <c r="M3421" s="112">
        <v>2637</v>
      </c>
      <c r="N3421" s="113">
        <v>1428</v>
      </c>
      <c r="O3421" s="112">
        <v>16681</v>
      </c>
      <c r="P3421" s="112">
        <v>10323</v>
      </c>
      <c r="Q3421" s="112">
        <v>3549</v>
      </c>
      <c r="R3421" s="112">
        <v>1650</v>
      </c>
      <c r="S3421" s="113">
        <v>1159</v>
      </c>
      <c r="T3421" s="17">
        <v>5.9837031219320602E-2</v>
      </c>
      <c r="U3421" s="17">
        <v>1.7880058174351898E-2</v>
      </c>
      <c r="V3421" s="17">
        <v>4.3741879601559175E-2</v>
      </c>
      <c r="W3421" s="17">
        <v>3.6405005688282088E-2</v>
      </c>
      <c r="X3421" s="17">
        <v>0.49859943977591037</v>
      </c>
      <c r="Y3421" s="17">
        <v>5.9837031219320602E-2</v>
      </c>
      <c r="Z3421" s="17">
        <v>-6.4300626304801822E-3</v>
      </c>
      <c r="AA3421" s="17">
        <v>1.4950515898083827E-2</v>
      </c>
      <c r="AB3421" s="17">
        <v>0.31774349083895848</v>
      </c>
      <c r="AC3421" s="17">
        <v>0.43913920645595161</v>
      </c>
    </row>
    <row r="3422" spans="1:29" ht="12.75" customHeight="1" x14ac:dyDescent="0.2">
      <c r="A3422" s="19">
        <v>43473</v>
      </c>
      <c r="B3422" s="19">
        <v>43109</v>
      </c>
      <c r="C3422" s="19">
        <v>41653</v>
      </c>
      <c r="D3422" s="16" t="s">
        <v>4</v>
      </c>
      <c r="E3422" s="114">
        <v>20455</v>
      </c>
      <c r="F3422" s="115">
        <v>11490</v>
      </c>
      <c r="G3422" s="113">
        <v>4801</v>
      </c>
      <c r="H3422" s="113">
        <v>2492</v>
      </c>
      <c r="I3422" s="113">
        <v>1672</v>
      </c>
      <c r="J3422" s="112">
        <v>19409</v>
      </c>
      <c r="K3422" s="112">
        <v>11284</v>
      </c>
      <c r="L3422" s="112">
        <v>4238</v>
      </c>
      <c r="M3422" s="112">
        <v>2068</v>
      </c>
      <c r="N3422" s="113">
        <v>1819</v>
      </c>
      <c r="O3422" s="112">
        <v>15348</v>
      </c>
      <c r="P3422" s="112">
        <v>9048</v>
      </c>
      <c r="Q3422" s="112">
        <v>3417</v>
      </c>
      <c r="R3422" s="112">
        <v>1727</v>
      </c>
      <c r="S3422" s="113">
        <v>1156</v>
      </c>
      <c r="T3422" s="17">
        <v>5.3892524086763816E-2</v>
      </c>
      <c r="U3422" s="17">
        <v>1.8255937610776263E-2</v>
      </c>
      <c r="V3422" s="17">
        <v>0.13284568192543644</v>
      </c>
      <c r="W3422" s="17">
        <v>0.20502901353965175</v>
      </c>
      <c r="X3422" s="17">
        <v>-8.0813633864760814E-2</v>
      </c>
      <c r="Y3422" s="17">
        <v>5.3892524086763816E-2</v>
      </c>
      <c r="Z3422" s="17">
        <v>0.15315134484142923</v>
      </c>
      <c r="AA3422" s="17">
        <v>4.6881814217182738E-2</v>
      </c>
      <c r="AB3422" s="17">
        <v>0.41832669322709171</v>
      </c>
      <c r="AC3422" s="17">
        <v>0.35275080906148859</v>
      </c>
    </row>
    <row r="3423" spans="1:29" ht="12.75" customHeight="1" x14ac:dyDescent="0.2">
      <c r="A3423" s="19">
        <v>43474</v>
      </c>
      <c r="B3423" s="19">
        <v>43110</v>
      </c>
      <c r="C3423" s="19">
        <v>41654</v>
      </c>
      <c r="D3423" s="16" t="s">
        <v>5</v>
      </c>
      <c r="E3423" s="114">
        <v>20223</v>
      </c>
      <c r="F3423" s="115">
        <v>11344</v>
      </c>
      <c r="G3423" s="113">
        <v>4529</v>
      </c>
      <c r="H3423" s="113">
        <v>2547</v>
      </c>
      <c r="I3423" s="113">
        <v>1803</v>
      </c>
      <c r="J3423" s="112">
        <v>20148</v>
      </c>
      <c r="K3423" s="112">
        <v>10925</v>
      </c>
      <c r="L3423" s="112">
        <v>4779</v>
      </c>
      <c r="M3423" s="112">
        <v>2622</v>
      </c>
      <c r="N3423" s="113">
        <v>1822</v>
      </c>
      <c r="O3423" s="112">
        <v>16343</v>
      </c>
      <c r="P3423" s="112">
        <v>9558</v>
      </c>
      <c r="Q3423" s="112">
        <v>3869</v>
      </c>
      <c r="R3423" s="112">
        <v>1586</v>
      </c>
      <c r="S3423" s="113">
        <v>1330</v>
      </c>
      <c r="T3423" s="17">
        <v>3.7224538415723263E-3</v>
      </c>
      <c r="U3423" s="17">
        <v>3.8352402745995384E-2</v>
      </c>
      <c r="V3423" s="17">
        <v>-5.2312199204854526E-2</v>
      </c>
      <c r="W3423" s="17">
        <v>-2.8604118993134975E-2</v>
      </c>
      <c r="X3423" s="17">
        <v>-1.0428100987925348E-2</v>
      </c>
      <c r="Y3423" s="17">
        <v>3.7224538415723263E-3</v>
      </c>
      <c r="Z3423" s="17">
        <v>3.0948801839243423E-3</v>
      </c>
      <c r="AA3423" s="17">
        <v>-6.9638455217748585E-2</v>
      </c>
      <c r="AB3423" s="17">
        <v>0.37156704361873993</v>
      </c>
      <c r="AC3423" s="17">
        <v>0.21414141414141419</v>
      </c>
    </row>
    <row r="3424" spans="1:29" ht="12.75" customHeight="1" x14ac:dyDescent="0.2">
      <c r="A3424" s="19">
        <v>43475</v>
      </c>
      <c r="B3424" s="19">
        <v>43111</v>
      </c>
      <c r="C3424" s="19">
        <v>41655</v>
      </c>
      <c r="D3424" s="16" t="s">
        <v>6</v>
      </c>
      <c r="E3424" s="114">
        <v>21379</v>
      </c>
      <c r="F3424" s="115">
        <v>11371</v>
      </c>
      <c r="G3424" s="113">
        <v>5482</v>
      </c>
      <c r="H3424" s="113">
        <v>2644</v>
      </c>
      <c r="I3424" s="113">
        <v>1882</v>
      </c>
      <c r="J3424" s="112">
        <v>21826</v>
      </c>
      <c r="K3424" s="112">
        <v>11740</v>
      </c>
      <c r="L3424" s="112">
        <v>5234</v>
      </c>
      <c r="M3424" s="112">
        <v>2835</v>
      </c>
      <c r="N3424" s="113">
        <v>2017</v>
      </c>
      <c r="O3424" s="112">
        <v>18190</v>
      </c>
      <c r="P3424" s="112">
        <v>10571</v>
      </c>
      <c r="Q3424" s="112">
        <v>4625</v>
      </c>
      <c r="R3424" s="112">
        <v>1623</v>
      </c>
      <c r="S3424" s="113">
        <v>1371</v>
      </c>
      <c r="T3424" s="17">
        <v>-2.0480161275542974E-2</v>
      </c>
      <c r="U3424" s="17">
        <v>-3.1431005110732491E-2</v>
      </c>
      <c r="V3424" s="17">
        <v>4.7382499044707593E-2</v>
      </c>
      <c r="W3424" s="17">
        <v>-6.7372134038800713E-2</v>
      </c>
      <c r="X3424" s="17">
        <v>-6.6931085770946974E-2</v>
      </c>
      <c r="Y3424" s="17">
        <v>-2.0480161275542974E-2</v>
      </c>
      <c r="Z3424" s="17">
        <v>1.4000356696985961E-2</v>
      </c>
      <c r="AA3424" s="17">
        <v>0.15580855998313314</v>
      </c>
      <c r="AB3424" s="17">
        <v>0.27360308285163781</v>
      </c>
      <c r="AC3424" s="17">
        <v>0.49602543720190773</v>
      </c>
    </row>
    <row r="3425" spans="1:29" ht="12.75" customHeight="1" x14ac:dyDescent="0.2">
      <c r="A3425" s="19">
        <v>43476</v>
      </c>
      <c r="B3425" s="19">
        <v>43112</v>
      </c>
      <c r="C3425" s="19">
        <v>41656</v>
      </c>
      <c r="D3425" s="16" t="s">
        <v>7</v>
      </c>
      <c r="E3425" s="114">
        <v>19589</v>
      </c>
      <c r="F3425" s="115">
        <v>10779</v>
      </c>
      <c r="G3425" s="113">
        <v>4601</v>
      </c>
      <c r="H3425" s="113">
        <v>2356</v>
      </c>
      <c r="I3425" s="113">
        <v>1853</v>
      </c>
      <c r="J3425" s="112">
        <v>21705</v>
      </c>
      <c r="K3425" s="112">
        <v>11537</v>
      </c>
      <c r="L3425" s="112">
        <v>5598</v>
      </c>
      <c r="M3425" s="112">
        <v>2662</v>
      </c>
      <c r="N3425" s="113">
        <v>1908</v>
      </c>
      <c r="O3425" s="112">
        <v>19638</v>
      </c>
      <c r="P3425" s="112">
        <v>11207</v>
      </c>
      <c r="Q3425" s="112">
        <v>5015</v>
      </c>
      <c r="R3425" s="112">
        <v>1786</v>
      </c>
      <c r="S3425" s="113">
        <v>1630</v>
      </c>
      <c r="T3425" s="17">
        <v>-9.7489057820778657E-2</v>
      </c>
      <c r="U3425" s="17">
        <v>-6.570165554303542E-2</v>
      </c>
      <c r="V3425" s="17">
        <v>-0.17809932118613792</v>
      </c>
      <c r="W3425" s="17">
        <v>-0.11495116453794141</v>
      </c>
      <c r="X3425" s="17">
        <v>-2.8825995807127858E-2</v>
      </c>
      <c r="Y3425" s="17">
        <v>-9.7489057820778657E-2</v>
      </c>
      <c r="Z3425" s="17">
        <v>-7.8245253976398144E-2</v>
      </c>
      <c r="AA3425" s="17">
        <v>-0.15546989720998527</v>
      </c>
      <c r="AB3425" s="17">
        <v>-4.576751721344674E-2</v>
      </c>
      <c r="AC3425" s="17">
        <v>-2.154011847065207E-3</v>
      </c>
    </row>
    <row r="3426" spans="1:29" ht="12.75" customHeight="1" x14ac:dyDescent="0.2">
      <c r="A3426" s="19">
        <v>43477</v>
      </c>
      <c r="B3426" s="19">
        <v>43113</v>
      </c>
      <c r="C3426" s="19">
        <v>41657</v>
      </c>
      <c r="D3426" s="16" t="s">
        <v>1</v>
      </c>
      <c r="E3426" s="114">
        <v>22084</v>
      </c>
      <c r="F3426" s="115">
        <v>11133</v>
      </c>
      <c r="G3426" s="113">
        <v>5502</v>
      </c>
      <c r="H3426" s="113">
        <v>3328</v>
      </c>
      <c r="I3426" s="113">
        <v>2121</v>
      </c>
      <c r="J3426" s="112">
        <v>22482</v>
      </c>
      <c r="K3426" s="112">
        <v>11155</v>
      </c>
      <c r="L3426" s="112">
        <v>6158</v>
      </c>
      <c r="M3426" s="112">
        <v>3322</v>
      </c>
      <c r="N3426" s="113">
        <v>1847</v>
      </c>
      <c r="O3426" s="112">
        <v>20634</v>
      </c>
      <c r="P3426" s="112">
        <v>10871</v>
      </c>
      <c r="Q3426" s="112">
        <v>5595</v>
      </c>
      <c r="R3426" s="112">
        <v>2268</v>
      </c>
      <c r="S3426" s="113">
        <v>1900</v>
      </c>
      <c r="T3426" s="17">
        <v>-1.7703051329952868E-2</v>
      </c>
      <c r="U3426" s="17">
        <v>-1.9722097714029996E-3</v>
      </c>
      <c r="V3426" s="17">
        <v>-0.10652809353686266</v>
      </c>
      <c r="W3426" s="17">
        <v>1.8061408789886713E-3</v>
      </c>
      <c r="X3426" s="17">
        <v>0.14834867352463443</v>
      </c>
      <c r="Y3426" s="17">
        <v>-1.7703051329952868E-2</v>
      </c>
      <c r="Z3426" s="17">
        <v>-2.6239832065074742E-2</v>
      </c>
      <c r="AA3426" s="17">
        <v>1.4754703061600871E-2</v>
      </c>
      <c r="AB3426" s="17">
        <v>0.11192783160708308</v>
      </c>
      <c r="AC3426" s="17">
        <v>0.14401294498381878</v>
      </c>
    </row>
    <row r="3427" spans="1:29" ht="12.75" customHeight="1" x14ac:dyDescent="0.2">
      <c r="A3427" s="19">
        <v>43478</v>
      </c>
      <c r="B3427" s="19">
        <v>43114</v>
      </c>
      <c r="C3427" s="19">
        <v>41658</v>
      </c>
      <c r="D3427" s="16" t="s">
        <v>2</v>
      </c>
      <c r="E3427" s="114">
        <v>17237</v>
      </c>
      <c r="F3427" s="115">
        <v>10076</v>
      </c>
      <c r="G3427" s="113">
        <v>3984</v>
      </c>
      <c r="H3427" s="113">
        <v>1820</v>
      </c>
      <c r="I3427" s="113">
        <v>1357</v>
      </c>
      <c r="J3427" s="112">
        <v>20143</v>
      </c>
      <c r="K3427" s="112">
        <v>10960</v>
      </c>
      <c r="L3427" s="112">
        <v>4616</v>
      </c>
      <c r="M3427" s="112">
        <v>2629</v>
      </c>
      <c r="N3427" s="113">
        <v>1938</v>
      </c>
      <c r="O3427" s="112">
        <v>17055</v>
      </c>
      <c r="P3427" s="112">
        <v>9721</v>
      </c>
      <c r="Q3427" s="112">
        <v>4545</v>
      </c>
      <c r="R3427" s="112">
        <v>1521</v>
      </c>
      <c r="S3427" s="113">
        <v>1268</v>
      </c>
      <c r="T3427" s="17">
        <v>-0.14426848036538753</v>
      </c>
      <c r="U3427" s="17">
        <v>-8.0656934306569394E-2</v>
      </c>
      <c r="V3427" s="17">
        <v>-0.13691507798960134</v>
      </c>
      <c r="W3427" s="17">
        <v>-0.30772156713579313</v>
      </c>
      <c r="X3427" s="17">
        <v>-0.29979360165118674</v>
      </c>
      <c r="Y3427" s="17">
        <v>-0.14426848036538753</v>
      </c>
      <c r="Z3427" s="17">
        <v>-5.0419376119121617E-2</v>
      </c>
      <c r="AA3427" s="17">
        <v>-7.7350625289485886E-2</v>
      </c>
      <c r="AB3427" s="17">
        <v>-7.9413252402630197E-2</v>
      </c>
      <c r="AC3427" s="17">
        <v>-9.048257372654156E-2</v>
      </c>
    </row>
    <row r="3428" spans="1:29" ht="12.75" customHeight="1" x14ac:dyDescent="0.2">
      <c r="A3428" s="19">
        <v>43479</v>
      </c>
      <c r="B3428" s="19">
        <v>43115</v>
      </c>
      <c r="C3428" s="19">
        <v>41659</v>
      </c>
      <c r="D3428" s="16" t="s">
        <v>3</v>
      </c>
      <c r="E3428" s="114">
        <v>19149</v>
      </c>
      <c r="F3428" s="115">
        <v>9720</v>
      </c>
      <c r="G3428" s="113">
        <v>4622</v>
      </c>
      <c r="H3428" s="113">
        <v>3351</v>
      </c>
      <c r="I3428" s="113">
        <v>1456</v>
      </c>
      <c r="J3428" s="112">
        <v>18382</v>
      </c>
      <c r="K3428" s="112">
        <v>10441</v>
      </c>
      <c r="L3428" s="112">
        <v>4131</v>
      </c>
      <c r="M3428" s="112">
        <v>2289</v>
      </c>
      <c r="N3428" s="113">
        <v>1521</v>
      </c>
      <c r="O3428" s="112">
        <v>16116</v>
      </c>
      <c r="P3428" s="112">
        <v>10028</v>
      </c>
      <c r="Q3428" s="112">
        <v>3515</v>
      </c>
      <c r="R3428" s="112">
        <v>1469</v>
      </c>
      <c r="S3428" s="113">
        <v>1104</v>
      </c>
      <c r="T3428" s="17">
        <v>4.1725601131541667E-2</v>
      </c>
      <c r="U3428" s="17">
        <v>-6.9054688248252116E-2</v>
      </c>
      <c r="V3428" s="17">
        <v>0.11885741951101436</v>
      </c>
      <c r="W3428" s="17">
        <v>0.46395806028833553</v>
      </c>
      <c r="X3428" s="17">
        <v>-4.2735042735042694E-2</v>
      </c>
      <c r="Y3428" s="17">
        <v>4.1725601131541667E-2</v>
      </c>
      <c r="Z3428" s="17">
        <v>-4.1703637976929886E-2</v>
      </c>
      <c r="AA3428" s="17">
        <v>0.1799846821547102</v>
      </c>
      <c r="AB3428" s="17">
        <v>0.75445026178010477</v>
      </c>
      <c r="AC3428" s="17">
        <v>0.15647339158061957</v>
      </c>
    </row>
    <row r="3429" spans="1:29" ht="12.75" customHeight="1" x14ac:dyDescent="0.2">
      <c r="A3429" s="19">
        <v>43480</v>
      </c>
      <c r="B3429" s="19">
        <v>43116</v>
      </c>
      <c r="C3429" s="19">
        <v>41660</v>
      </c>
      <c r="D3429" s="16" t="s">
        <v>4</v>
      </c>
      <c r="E3429" s="114">
        <v>17887</v>
      </c>
      <c r="F3429" s="115">
        <v>10160</v>
      </c>
      <c r="G3429" s="113">
        <v>4521</v>
      </c>
      <c r="H3429" s="113">
        <v>2059</v>
      </c>
      <c r="I3429" s="113">
        <v>1147</v>
      </c>
      <c r="J3429" s="112">
        <v>16935</v>
      </c>
      <c r="K3429" s="112">
        <v>9665</v>
      </c>
      <c r="L3429" s="112">
        <v>3788</v>
      </c>
      <c r="M3429" s="112">
        <v>2038</v>
      </c>
      <c r="N3429" s="113">
        <v>1444</v>
      </c>
      <c r="O3429" s="112">
        <v>13823</v>
      </c>
      <c r="P3429" s="112">
        <v>8241</v>
      </c>
      <c r="Q3429" s="112">
        <v>3000</v>
      </c>
      <c r="R3429" s="112">
        <v>1541</v>
      </c>
      <c r="S3429" s="113">
        <v>1041</v>
      </c>
      <c r="T3429" s="17">
        <v>5.6214939474461101E-2</v>
      </c>
      <c r="U3429" s="17">
        <v>5.1215726849456855E-2</v>
      </c>
      <c r="V3429" s="17">
        <v>0.19350580781415005</v>
      </c>
      <c r="W3429" s="17">
        <v>1.0304219823356275E-2</v>
      </c>
      <c r="X3429" s="17">
        <v>-0.20567867036011078</v>
      </c>
      <c r="Y3429" s="17">
        <v>5.6214939474461101E-2</v>
      </c>
      <c r="Z3429" s="17">
        <v>9.176875134321949E-2</v>
      </c>
      <c r="AA3429" s="17">
        <v>0.24237427864798011</v>
      </c>
      <c r="AB3429" s="17">
        <v>0.21690307328605196</v>
      </c>
      <c r="AC3429" s="17">
        <v>9.1341579448144694E-2</v>
      </c>
    </row>
    <row r="3430" spans="1:29" ht="12.75" customHeight="1" x14ac:dyDescent="0.2">
      <c r="A3430" s="19">
        <v>43481</v>
      </c>
      <c r="B3430" s="19">
        <v>43117</v>
      </c>
      <c r="C3430" s="19">
        <v>41661</v>
      </c>
      <c r="D3430" s="16" t="s">
        <v>5</v>
      </c>
      <c r="E3430" s="114">
        <v>19758</v>
      </c>
      <c r="F3430" s="115">
        <v>10863</v>
      </c>
      <c r="G3430" s="113">
        <v>4895</v>
      </c>
      <c r="H3430" s="113">
        <v>2174</v>
      </c>
      <c r="I3430" s="113">
        <v>1826</v>
      </c>
      <c r="J3430" s="112">
        <v>18518</v>
      </c>
      <c r="K3430" s="112">
        <v>10346</v>
      </c>
      <c r="L3430" s="112">
        <v>4389</v>
      </c>
      <c r="M3430" s="112">
        <v>2138</v>
      </c>
      <c r="N3430" s="113">
        <v>1645</v>
      </c>
      <c r="O3430" s="112">
        <v>14364</v>
      </c>
      <c r="P3430" s="112">
        <v>8494</v>
      </c>
      <c r="Q3430" s="112">
        <v>3297</v>
      </c>
      <c r="R3430" s="112">
        <v>1424</v>
      </c>
      <c r="S3430" s="113">
        <v>1149</v>
      </c>
      <c r="T3430" s="17">
        <v>6.6961874932498056E-2</v>
      </c>
      <c r="U3430" s="17">
        <v>4.9971003286294113E-2</v>
      </c>
      <c r="V3430" s="17">
        <v>0.11528822055137855</v>
      </c>
      <c r="W3430" s="17">
        <v>1.6838166510757757E-2</v>
      </c>
      <c r="X3430" s="17">
        <v>0.11003039513677804</v>
      </c>
      <c r="Y3430" s="17">
        <v>6.6961874932498056E-2</v>
      </c>
      <c r="Z3430" s="17">
        <v>6.4999999999999947E-2</v>
      </c>
      <c r="AA3430" s="17">
        <v>0.25673940949935825</v>
      </c>
      <c r="AB3430" s="17">
        <v>0.2118171683389074</v>
      </c>
      <c r="AC3430" s="17">
        <v>0.51913477537437602</v>
      </c>
    </row>
    <row r="3431" spans="1:29" ht="12.75" customHeight="1" x14ac:dyDescent="0.2">
      <c r="A3431" s="19">
        <v>43482</v>
      </c>
      <c r="B3431" s="19">
        <v>43118</v>
      </c>
      <c r="C3431" s="19">
        <v>41662</v>
      </c>
      <c r="D3431" s="16" t="s">
        <v>6</v>
      </c>
      <c r="E3431" s="114">
        <v>22147</v>
      </c>
      <c r="F3431" s="115">
        <v>11510</v>
      </c>
      <c r="G3431" s="113">
        <v>5793</v>
      </c>
      <c r="H3431" s="113">
        <v>2882</v>
      </c>
      <c r="I3431" s="113">
        <v>1962</v>
      </c>
      <c r="J3431" s="112">
        <v>19014</v>
      </c>
      <c r="K3431" s="112">
        <v>10491</v>
      </c>
      <c r="L3431" s="112">
        <v>4483</v>
      </c>
      <c r="M3431" s="112">
        <v>2187</v>
      </c>
      <c r="N3431" s="113">
        <v>1853</v>
      </c>
      <c r="O3431" s="112">
        <v>14603</v>
      </c>
      <c r="P3431" s="112">
        <v>8463</v>
      </c>
      <c r="Q3431" s="112">
        <v>3493</v>
      </c>
      <c r="R3431" s="112">
        <v>1458</v>
      </c>
      <c r="S3431" s="113">
        <v>1189</v>
      </c>
      <c r="T3431" s="17">
        <v>0.16477332491848107</v>
      </c>
      <c r="U3431" s="17">
        <v>9.7130874082546947E-2</v>
      </c>
      <c r="V3431" s="17">
        <v>0.29221503457506137</v>
      </c>
      <c r="W3431" s="17">
        <v>0.31778692272519438</v>
      </c>
      <c r="X3431" s="17">
        <v>5.8823529411764719E-2</v>
      </c>
      <c r="Y3431" s="17">
        <v>0.16477332491848107</v>
      </c>
      <c r="Z3431" s="17">
        <v>7.4596209504248057E-2</v>
      </c>
      <c r="AA3431" s="17">
        <v>0.42509225092250924</v>
      </c>
      <c r="AB3431" s="17">
        <v>0.57917808219178091</v>
      </c>
      <c r="AC3431" s="17">
        <v>0.57211538461538458</v>
      </c>
    </row>
    <row r="3432" spans="1:29" ht="12.75" customHeight="1" x14ac:dyDescent="0.2">
      <c r="A3432" s="19">
        <v>43483</v>
      </c>
      <c r="B3432" s="19">
        <v>43119</v>
      </c>
      <c r="C3432" s="19">
        <v>41663</v>
      </c>
      <c r="D3432" s="16" t="s">
        <v>7</v>
      </c>
      <c r="E3432" s="114">
        <v>22982</v>
      </c>
      <c r="F3432" s="115">
        <v>11556</v>
      </c>
      <c r="G3432" s="113">
        <v>6056</v>
      </c>
      <c r="H3432" s="113">
        <v>3068</v>
      </c>
      <c r="I3432" s="113">
        <v>2302</v>
      </c>
      <c r="J3432" s="112">
        <v>20090</v>
      </c>
      <c r="K3432" s="112">
        <v>10785</v>
      </c>
      <c r="L3432" s="112">
        <v>4891</v>
      </c>
      <c r="M3432" s="112">
        <v>2367</v>
      </c>
      <c r="N3432" s="113">
        <v>2047</v>
      </c>
      <c r="O3432" s="112">
        <v>15593</v>
      </c>
      <c r="P3432" s="112">
        <v>8807</v>
      </c>
      <c r="Q3432" s="112">
        <v>3853</v>
      </c>
      <c r="R3432" s="112">
        <v>1662</v>
      </c>
      <c r="S3432" s="113">
        <v>1271</v>
      </c>
      <c r="T3432" s="17">
        <v>0.14395221503235445</v>
      </c>
      <c r="U3432" s="17">
        <v>7.148817802503471E-2</v>
      </c>
      <c r="V3432" s="17">
        <v>0.23819259865058262</v>
      </c>
      <c r="W3432" s="17">
        <v>0.29615547106041396</v>
      </c>
      <c r="X3432" s="17">
        <v>0.12457254518808014</v>
      </c>
      <c r="Y3432" s="17">
        <v>0.14395221503235445</v>
      </c>
      <c r="Z3432" s="17">
        <v>4.0612336785231795E-2</v>
      </c>
      <c r="AA3432" s="17">
        <v>0.45192999280748025</v>
      </c>
      <c r="AB3432" s="17">
        <v>0.44105213715359315</v>
      </c>
      <c r="AC3432" s="17">
        <v>0.42538699690402471</v>
      </c>
    </row>
    <row r="3433" spans="1:29" ht="12.75" customHeight="1" x14ac:dyDescent="0.2">
      <c r="A3433" s="19">
        <v>43484</v>
      </c>
      <c r="B3433" s="19">
        <v>43120</v>
      </c>
      <c r="C3433" s="19">
        <v>41664</v>
      </c>
      <c r="D3433" s="16" t="s">
        <v>1</v>
      </c>
      <c r="E3433" s="114">
        <v>22759</v>
      </c>
      <c r="F3433" s="115">
        <v>12144</v>
      </c>
      <c r="G3433" s="113">
        <v>4411</v>
      </c>
      <c r="H3433" s="113">
        <v>3738</v>
      </c>
      <c r="I3433" s="113">
        <v>2466</v>
      </c>
      <c r="J3433" s="112">
        <v>21069</v>
      </c>
      <c r="K3433" s="112">
        <v>10499</v>
      </c>
      <c r="L3433" s="112">
        <v>5733</v>
      </c>
      <c r="M3433" s="112">
        <v>2828</v>
      </c>
      <c r="N3433" s="113">
        <v>2009</v>
      </c>
      <c r="O3433" s="112">
        <v>18172</v>
      </c>
      <c r="P3433" s="112">
        <v>8904</v>
      </c>
      <c r="Q3433" s="112">
        <v>5382</v>
      </c>
      <c r="R3433" s="112">
        <v>2221</v>
      </c>
      <c r="S3433" s="113">
        <v>1665</v>
      </c>
      <c r="T3433" s="17">
        <v>8.0212634676539052E-2</v>
      </c>
      <c r="U3433" s="17">
        <v>0.15668158872273552</v>
      </c>
      <c r="V3433" s="17">
        <v>-0.23059480202337346</v>
      </c>
      <c r="W3433" s="17">
        <v>0.32178217821782185</v>
      </c>
      <c r="X3433" s="17">
        <v>0.22747635639621699</v>
      </c>
      <c r="Y3433" s="17">
        <v>8.0212634676539052E-2</v>
      </c>
      <c r="Z3433" s="17">
        <v>7.3360438394908911E-2</v>
      </c>
      <c r="AA3433" s="17">
        <v>-0.19814579167424107</v>
      </c>
      <c r="AB3433" s="17">
        <v>0.30334728033472813</v>
      </c>
      <c r="AC3433" s="17">
        <v>0.39479638009049767</v>
      </c>
    </row>
    <row r="3434" spans="1:29" ht="12.75" customHeight="1" x14ac:dyDescent="0.2">
      <c r="A3434" s="19">
        <v>43485</v>
      </c>
      <c r="B3434" s="19">
        <v>43121</v>
      </c>
      <c r="C3434" s="19">
        <v>41665</v>
      </c>
      <c r="D3434" s="16" t="s">
        <v>2</v>
      </c>
      <c r="E3434" s="114">
        <v>19619</v>
      </c>
      <c r="F3434" s="115">
        <v>10034</v>
      </c>
      <c r="G3434" s="113">
        <v>6044</v>
      </c>
      <c r="H3434" s="113">
        <v>2169</v>
      </c>
      <c r="I3434" s="113">
        <v>1372</v>
      </c>
      <c r="J3434" s="112">
        <v>18543</v>
      </c>
      <c r="K3434" s="112">
        <v>10466</v>
      </c>
      <c r="L3434" s="112">
        <v>4737</v>
      </c>
      <c r="M3434" s="112">
        <v>1874</v>
      </c>
      <c r="N3434" s="113">
        <v>1466</v>
      </c>
      <c r="O3434" s="112">
        <v>16456</v>
      </c>
      <c r="P3434" s="112">
        <v>9237</v>
      </c>
      <c r="Q3434" s="112">
        <v>4235</v>
      </c>
      <c r="R3434" s="112">
        <v>1574</v>
      </c>
      <c r="S3434" s="113">
        <v>1410</v>
      </c>
      <c r="T3434" s="17">
        <v>5.8027287925362714E-2</v>
      </c>
      <c r="U3434" s="17">
        <v>-4.1276514427670552E-2</v>
      </c>
      <c r="V3434" s="17">
        <v>0.27591302512138483</v>
      </c>
      <c r="W3434" s="17">
        <v>0.1574172892209178</v>
      </c>
      <c r="X3434" s="17">
        <v>-6.4120054570259155E-2</v>
      </c>
      <c r="Y3434" s="17">
        <v>5.8027287925362714E-2</v>
      </c>
      <c r="Z3434" s="17">
        <v>4.9073610415624191E-3</v>
      </c>
      <c r="AA3434" s="17">
        <v>0.68685459112475589</v>
      </c>
      <c r="AB3434" s="17">
        <v>0.21308724832214776</v>
      </c>
      <c r="AC3434" s="17">
        <v>0.11363636363636354</v>
      </c>
    </row>
    <row r="3435" spans="1:29" ht="12.75" customHeight="1" x14ac:dyDescent="0.2">
      <c r="A3435" s="19">
        <v>43486</v>
      </c>
      <c r="B3435" s="19">
        <v>43122</v>
      </c>
      <c r="C3435" s="19">
        <v>41666</v>
      </c>
      <c r="D3435" s="16" t="s">
        <v>3</v>
      </c>
      <c r="E3435" s="114">
        <v>18138</v>
      </c>
      <c r="F3435" s="115">
        <v>10320</v>
      </c>
      <c r="G3435" s="113">
        <v>4376</v>
      </c>
      <c r="H3435" s="113">
        <v>1959</v>
      </c>
      <c r="I3435" s="113">
        <v>1483</v>
      </c>
      <c r="J3435" s="112">
        <v>16168</v>
      </c>
      <c r="K3435" s="112">
        <v>9233</v>
      </c>
      <c r="L3435" s="112">
        <v>3641</v>
      </c>
      <c r="M3435" s="112">
        <v>1828</v>
      </c>
      <c r="N3435" s="113">
        <v>1466</v>
      </c>
      <c r="O3435" s="112">
        <v>14024</v>
      </c>
      <c r="P3435" s="112">
        <v>8535</v>
      </c>
      <c r="Q3435" s="112">
        <v>3063</v>
      </c>
      <c r="R3435" s="112">
        <v>1377</v>
      </c>
      <c r="S3435" s="113">
        <v>1049</v>
      </c>
      <c r="T3435" s="17">
        <v>0.12184562097971297</v>
      </c>
      <c r="U3435" s="17">
        <v>0.11772988194519662</v>
      </c>
      <c r="V3435" s="17">
        <v>0.20186761878604775</v>
      </c>
      <c r="W3435" s="17">
        <v>7.1663019693654295E-2</v>
      </c>
      <c r="X3435" s="17">
        <v>1.1596180081855367E-2</v>
      </c>
      <c r="Y3435" s="17">
        <v>0.12184562097971297</v>
      </c>
      <c r="Z3435" s="17">
        <v>0.15397517611539757</v>
      </c>
      <c r="AA3435" s="17">
        <v>0.3121439280359819</v>
      </c>
      <c r="AB3435" s="17">
        <v>0.49427917620137296</v>
      </c>
      <c r="AC3435" s="17">
        <v>0.15229215229215232</v>
      </c>
    </row>
    <row r="3436" spans="1:29" ht="12.75" customHeight="1" x14ac:dyDescent="0.2">
      <c r="A3436" s="19">
        <v>43487</v>
      </c>
      <c r="B3436" s="19">
        <v>43123</v>
      </c>
      <c r="C3436" s="19">
        <v>41667</v>
      </c>
      <c r="D3436" s="16" t="s">
        <v>4</v>
      </c>
      <c r="E3436" s="114">
        <v>16497</v>
      </c>
      <c r="F3436" s="115">
        <v>9918</v>
      </c>
      <c r="G3436" s="113">
        <v>4119</v>
      </c>
      <c r="H3436" s="113">
        <v>1558</v>
      </c>
      <c r="I3436" s="113">
        <v>902</v>
      </c>
      <c r="J3436" s="112">
        <v>15356</v>
      </c>
      <c r="K3436" s="112">
        <v>8746</v>
      </c>
      <c r="L3436" s="112">
        <v>3522</v>
      </c>
      <c r="M3436" s="112">
        <v>1813</v>
      </c>
      <c r="N3436" s="113">
        <v>1275</v>
      </c>
      <c r="O3436" s="112">
        <v>11714</v>
      </c>
      <c r="P3436" s="112">
        <v>6563</v>
      </c>
      <c r="Q3436" s="112">
        <v>2876</v>
      </c>
      <c r="R3436" s="112">
        <v>1568</v>
      </c>
      <c r="S3436" s="113">
        <v>707</v>
      </c>
      <c r="T3436" s="17">
        <v>7.4303203959364517E-2</v>
      </c>
      <c r="U3436" s="17">
        <v>0.13400411616739083</v>
      </c>
      <c r="V3436" s="17">
        <v>0.16950596252129468</v>
      </c>
      <c r="W3436" s="17">
        <v>-0.14065085493656926</v>
      </c>
      <c r="X3436" s="17">
        <v>-0.29254901960784319</v>
      </c>
      <c r="Y3436" s="17">
        <v>7.4303203959364517E-2</v>
      </c>
      <c r="Z3436" s="17">
        <v>0.16367476240760293</v>
      </c>
      <c r="AA3436" s="17">
        <v>0.32956746287927685</v>
      </c>
      <c r="AB3436" s="17">
        <v>3.1788079470198571E-2</v>
      </c>
      <c r="AC3436" s="17">
        <v>-0.15700934579439252</v>
      </c>
    </row>
    <row r="3437" spans="1:29" ht="12.75" customHeight="1" x14ac:dyDescent="0.2">
      <c r="A3437" s="19">
        <v>43488</v>
      </c>
      <c r="B3437" s="19">
        <v>43124</v>
      </c>
      <c r="C3437" s="19">
        <v>41668</v>
      </c>
      <c r="D3437" s="16" t="s">
        <v>5</v>
      </c>
      <c r="E3437" s="114">
        <v>18560</v>
      </c>
      <c r="F3437" s="115">
        <v>10397</v>
      </c>
      <c r="G3437" s="113">
        <v>4624</v>
      </c>
      <c r="H3437" s="113">
        <v>1912</v>
      </c>
      <c r="I3437" s="113">
        <v>1627</v>
      </c>
      <c r="J3437" s="112">
        <v>17469</v>
      </c>
      <c r="K3437" s="112">
        <v>9825</v>
      </c>
      <c r="L3437" s="112">
        <v>3850</v>
      </c>
      <c r="M3437" s="112">
        <v>2123</v>
      </c>
      <c r="N3437" s="113">
        <v>1671</v>
      </c>
      <c r="O3437" s="112">
        <v>14185</v>
      </c>
      <c r="P3437" s="112">
        <v>8249</v>
      </c>
      <c r="Q3437" s="112">
        <v>3231</v>
      </c>
      <c r="R3437" s="112">
        <v>1554</v>
      </c>
      <c r="S3437" s="113">
        <v>1151</v>
      </c>
      <c r="T3437" s="17">
        <v>6.2453489037723964E-2</v>
      </c>
      <c r="U3437" s="17">
        <v>5.8218829516539339E-2</v>
      </c>
      <c r="V3437" s="17">
        <v>0.20103896103896113</v>
      </c>
      <c r="W3437" s="17">
        <v>-9.9387658973151161E-2</v>
      </c>
      <c r="X3437" s="17">
        <v>-2.6331538001196919E-2</v>
      </c>
      <c r="Y3437" s="17">
        <v>6.2453489037723964E-2</v>
      </c>
      <c r="Z3437" s="17">
        <v>6.1568307126812272E-2</v>
      </c>
      <c r="AA3437" s="17">
        <v>0.22554996024383778</v>
      </c>
      <c r="AB3437" s="17">
        <v>0.10138248847926268</v>
      </c>
      <c r="AC3437" s="17">
        <v>0.29848363926576216</v>
      </c>
    </row>
    <row r="3438" spans="1:29" ht="12.75" customHeight="1" x14ac:dyDescent="0.2">
      <c r="A3438" s="19">
        <v>43489</v>
      </c>
      <c r="B3438" s="19">
        <v>43125</v>
      </c>
      <c r="C3438" s="19">
        <v>41669</v>
      </c>
      <c r="D3438" s="16" t="s">
        <v>6</v>
      </c>
      <c r="E3438" s="114">
        <v>19609</v>
      </c>
      <c r="F3438" s="115">
        <v>10541</v>
      </c>
      <c r="G3438" s="113">
        <v>5419</v>
      </c>
      <c r="H3438" s="113">
        <v>2243</v>
      </c>
      <c r="I3438" s="113">
        <v>1406</v>
      </c>
      <c r="J3438" s="112">
        <v>19058</v>
      </c>
      <c r="K3438" s="112">
        <v>10382</v>
      </c>
      <c r="L3438" s="112">
        <v>4722</v>
      </c>
      <c r="M3438" s="112">
        <v>2429</v>
      </c>
      <c r="N3438" s="113">
        <v>1525</v>
      </c>
      <c r="O3438" s="112">
        <v>14554</v>
      </c>
      <c r="P3438" s="112">
        <v>8472</v>
      </c>
      <c r="Q3438" s="112">
        <v>3676</v>
      </c>
      <c r="R3438" s="112">
        <v>1477</v>
      </c>
      <c r="S3438" s="113">
        <v>929</v>
      </c>
      <c r="T3438" s="17">
        <v>2.8911743100010545E-2</v>
      </c>
      <c r="U3438" s="17">
        <v>1.5314968214216851E-2</v>
      </c>
      <c r="V3438" s="17">
        <v>0.14760694620923331</v>
      </c>
      <c r="W3438" s="17">
        <v>-7.6574722107863313E-2</v>
      </c>
      <c r="X3438" s="17">
        <v>-7.8032786885245953E-2</v>
      </c>
      <c r="Y3438" s="17">
        <v>2.8911743100010545E-2</v>
      </c>
      <c r="Z3438" s="17">
        <v>6.9392310033478788E-2</v>
      </c>
      <c r="AA3438" s="17">
        <v>0.45125870380289235</v>
      </c>
      <c r="AB3438" s="17">
        <v>0.20526598602901669</v>
      </c>
      <c r="AC3438" s="17">
        <v>0.31034482758620685</v>
      </c>
    </row>
    <row r="3439" spans="1:29" ht="12.75" customHeight="1" x14ac:dyDescent="0.2">
      <c r="A3439" s="19">
        <v>43490</v>
      </c>
      <c r="B3439" s="19">
        <v>43126</v>
      </c>
      <c r="C3439" s="19">
        <v>41670</v>
      </c>
      <c r="D3439" s="16" t="s">
        <v>7</v>
      </c>
      <c r="E3439" s="114">
        <v>18272</v>
      </c>
      <c r="F3439" s="115">
        <v>9972</v>
      </c>
      <c r="G3439" s="113">
        <v>4754</v>
      </c>
      <c r="H3439" s="113">
        <v>2081</v>
      </c>
      <c r="I3439" s="113">
        <v>1465</v>
      </c>
      <c r="J3439" s="112">
        <v>19241</v>
      </c>
      <c r="K3439" s="112">
        <v>10287</v>
      </c>
      <c r="L3439" s="112">
        <v>4813</v>
      </c>
      <c r="M3439" s="112">
        <v>2361</v>
      </c>
      <c r="N3439" s="113">
        <v>1780</v>
      </c>
      <c r="O3439" s="112">
        <v>15512</v>
      </c>
      <c r="P3439" s="112">
        <v>8860</v>
      </c>
      <c r="Q3439" s="112">
        <v>3506</v>
      </c>
      <c r="R3439" s="112">
        <v>1743</v>
      </c>
      <c r="S3439" s="113">
        <v>1403</v>
      </c>
      <c r="T3439" s="17">
        <v>-5.0361207837430477E-2</v>
      </c>
      <c r="U3439" s="17">
        <v>-3.062117235345585E-2</v>
      </c>
      <c r="V3439" s="17">
        <v>-1.225846665281527E-2</v>
      </c>
      <c r="W3439" s="17">
        <v>-0.11859381617958498</v>
      </c>
      <c r="X3439" s="17">
        <v>-0.1769662921348315</v>
      </c>
      <c r="Y3439" s="17">
        <v>-5.0361207837430477E-2</v>
      </c>
      <c r="Z3439" s="17">
        <v>5.0015794461408802E-2</v>
      </c>
      <c r="AA3439" s="17">
        <v>0.31000275558004953</v>
      </c>
      <c r="AB3439" s="17">
        <v>9.2388451443569553E-2</v>
      </c>
      <c r="AC3439" s="17">
        <v>-2.006688963210701E-2</v>
      </c>
    </row>
    <row r="3440" spans="1:29" ht="12.75" customHeight="1" x14ac:dyDescent="0.2">
      <c r="A3440" s="19">
        <v>43491</v>
      </c>
      <c r="B3440" s="19">
        <v>43127</v>
      </c>
      <c r="C3440" s="19">
        <v>41671</v>
      </c>
      <c r="D3440" s="16" t="s">
        <v>1</v>
      </c>
      <c r="E3440" s="114">
        <v>22141</v>
      </c>
      <c r="F3440" s="115">
        <v>10934</v>
      </c>
      <c r="G3440" s="113">
        <v>5725</v>
      </c>
      <c r="H3440" s="113">
        <v>3189</v>
      </c>
      <c r="I3440" s="113">
        <v>2293</v>
      </c>
      <c r="J3440" s="112">
        <v>19763</v>
      </c>
      <c r="K3440" s="112">
        <v>9170</v>
      </c>
      <c r="L3440" s="112">
        <v>5842</v>
      </c>
      <c r="M3440" s="112">
        <v>2707</v>
      </c>
      <c r="N3440" s="113">
        <v>2044</v>
      </c>
      <c r="O3440" s="112">
        <v>18619</v>
      </c>
      <c r="P3440" s="112">
        <v>9723</v>
      </c>
      <c r="Q3440" s="112">
        <v>4984</v>
      </c>
      <c r="R3440" s="112">
        <v>2175</v>
      </c>
      <c r="S3440" s="113">
        <v>1737</v>
      </c>
      <c r="T3440" s="17">
        <v>0.12032586145828073</v>
      </c>
      <c r="U3440" s="17">
        <v>0.19236641221374051</v>
      </c>
      <c r="V3440" s="17">
        <v>-2.0027387880862668E-2</v>
      </c>
      <c r="W3440" s="17">
        <v>0.17805688954562249</v>
      </c>
      <c r="X3440" s="17">
        <v>0.12181996086105684</v>
      </c>
      <c r="Y3440" s="17">
        <v>0.12032586145828073</v>
      </c>
      <c r="Z3440" s="17">
        <v>0.12756522635866774</v>
      </c>
      <c r="AA3440" s="17">
        <v>0.15144810941271114</v>
      </c>
      <c r="AB3440" s="17">
        <v>0.23174971031286207</v>
      </c>
      <c r="AC3440" s="17">
        <v>0.33936915887850461</v>
      </c>
    </row>
    <row r="3441" spans="1:29" ht="12.75" customHeight="1" x14ac:dyDescent="0.2">
      <c r="A3441" s="19">
        <v>43492</v>
      </c>
      <c r="B3441" s="19">
        <v>43128</v>
      </c>
      <c r="C3441" s="19">
        <v>41672</v>
      </c>
      <c r="D3441" s="16" t="s">
        <v>2</v>
      </c>
      <c r="E3441" s="114">
        <v>17262</v>
      </c>
      <c r="F3441" s="115">
        <v>9889</v>
      </c>
      <c r="G3441" s="113">
        <v>4068</v>
      </c>
      <c r="H3441" s="113">
        <v>1990</v>
      </c>
      <c r="I3441" s="113">
        <v>1315</v>
      </c>
      <c r="J3441" s="112">
        <v>16465</v>
      </c>
      <c r="K3441" s="112">
        <v>9680</v>
      </c>
      <c r="L3441" s="112">
        <v>3658</v>
      </c>
      <c r="M3441" s="112">
        <v>1777</v>
      </c>
      <c r="N3441" s="113">
        <v>1350</v>
      </c>
      <c r="O3441" s="112">
        <v>15813</v>
      </c>
      <c r="P3441" s="112">
        <v>9286</v>
      </c>
      <c r="Q3441" s="112">
        <v>3668</v>
      </c>
      <c r="R3441" s="112">
        <v>1570</v>
      </c>
      <c r="S3441" s="113">
        <v>1289</v>
      </c>
      <c r="T3441" s="17">
        <v>4.840570907986641E-2</v>
      </c>
      <c r="U3441" s="17">
        <v>2.1590909090908994E-2</v>
      </c>
      <c r="V3441" s="17">
        <v>0.11208310552214318</v>
      </c>
      <c r="W3441" s="17">
        <v>0.11986494091164879</v>
      </c>
      <c r="X3441" s="17">
        <v>-2.5925925925925908E-2</v>
      </c>
      <c r="Y3441" s="17">
        <v>4.840570907986641E-2</v>
      </c>
      <c r="Z3441" s="17">
        <v>5.4939193513974915E-2</v>
      </c>
      <c r="AA3441" s="17">
        <v>0.16561604584527223</v>
      </c>
      <c r="AB3441" s="17">
        <v>0.55347384855581572</v>
      </c>
      <c r="AC3441" s="17">
        <v>0.14746945898778363</v>
      </c>
    </row>
    <row r="3442" spans="1:29" ht="12.75" customHeight="1" x14ac:dyDescent="0.2">
      <c r="A3442" s="19">
        <v>43493</v>
      </c>
      <c r="B3442" s="19">
        <v>43129</v>
      </c>
      <c r="C3442" s="19">
        <v>41673</v>
      </c>
      <c r="D3442" s="16" t="s">
        <v>3</v>
      </c>
      <c r="E3442" s="114">
        <v>15476</v>
      </c>
      <c r="F3442" s="115">
        <v>9335</v>
      </c>
      <c r="G3442" s="113">
        <v>3057</v>
      </c>
      <c r="H3442" s="113">
        <v>1877</v>
      </c>
      <c r="I3442" s="113">
        <v>1207</v>
      </c>
      <c r="J3442" s="112">
        <v>14565</v>
      </c>
      <c r="K3442" s="112">
        <v>8342</v>
      </c>
      <c r="L3442" s="112">
        <v>3335</v>
      </c>
      <c r="M3442" s="112">
        <v>1837</v>
      </c>
      <c r="N3442" s="113">
        <v>1051</v>
      </c>
      <c r="O3442" s="112">
        <v>15823</v>
      </c>
      <c r="P3442" s="112">
        <v>9526</v>
      </c>
      <c r="Q3442" s="112">
        <v>3659</v>
      </c>
      <c r="R3442" s="112">
        <v>1379</v>
      </c>
      <c r="S3442" s="113">
        <v>1259</v>
      </c>
      <c r="T3442" s="17">
        <v>6.254720219704768E-2</v>
      </c>
      <c r="U3442" s="17">
        <v>0.11903620234955636</v>
      </c>
      <c r="V3442" s="17">
        <v>-8.3358320839580169E-2</v>
      </c>
      <c r="W3442" s="17">
        <v>2.1774632553075657E-2</v>
      </c>
      <c r="X3442" s="17">
        <v>0.14843006660323499</v>
      </c>
      <c r="Y3442" s="17">
        <v>6.254720219704768E-2</v>
      </c>
      <c r="Z3442" s="17">
        <v>5.3730669375775975E-2</v>
      </c>
      <c r="AA3442" s="17">
        <v>-2.0819987187700173E-2</v>
      </c>
      <c r="AB3442" s="17">
        <v>0.18348045397225721</v>
      </c>
      <c r="AC3442" s="17">
        <v>0.19742063492063489</v>
      </c>
    </row>
    <row r="3443" spans="1:29" ht="12.75" customHeight="1" x14ac:dyDescent="0.2">
      <c r="A3443" s="19">
        <v>43494</v>
      </c>
      <c r="B3443" s="19">
        <v>43130</v>
      </c>
      <c r="C3443" s="19">
        <v>41674</v>
      </c>
      <c r="D3443" s="16" t="s">
        <v>4</v>
      </c>
      <c r="E3443" s="114">
        <v>15001</v>
      </c>
      <c r="F3443" s="115">
        <v>8262</v>
      </c>
      <c r="G3443" s="113">
        <v>3902</v>
      </c>
      <c r="H3443" s="113">
        <v>1703</v>
      </c>
      <c r="I3443" s="113">
        <v>1134</v>
      </c>
      <c r="J3443" s="112">
        <v>14188</v>
      </c>
      <c r="K3443" s="112">
        <v>8691</v>
      </c>
      <c r="L3443" s="112">
        <v>2750</v>
      </c>
      <c r="M3443" s="112">
        <v>1734</v>
      </c>
      <c r="N3443" s="113">
        <v>1013</v>
      </c>
      <c r="O3443" s="112">
        <v>16211</v>
      </c>
      <c r="P3443" s="112">
        <v>9330</v>
      </c>
      <c r="Q3443" s="112">
        <v>3903</v>
      </c>
      <c r="R3443" s="112">
        <v>1784</v>
      </c>
      <c r="S3443" s="113">
        <v>1194</v>
      </c>
      <c r="T3443" s="17">
        <v>5.7301945305892277E-2</v>
      </c>
      <c r="U3443" s="17">
        <v>-4.9361408353469138E-2</v>
      </c>
      <c r="V3443" s="17">
        <v>0.4189090909090909</v>
      </c>
      <c r="W3443" s="17">
        <v>-1.7877739331026543E-2</v>
      </c>
      <c r="X3443" s="17">
        <v>0.11944718657453102</v>
      </c>
      <c r="Y3443" s="17">
        <v>5.7301945305892277E-2</v>
      </c>
      <c r="Z3443" s="17">
        <v>-3.738092367056578E-3</v>
      </c>
      <c r="AA3443" s="17">
        <v>0.17388688327316482</v>
      </c>
      <c r="AB3443" s="17">
        <v>4.6068796068795992E-2</v>
      </c>
      <c r="AC3443" s="17">
        <v>3.5616438356164348E-2</v>
      </c>
    </row>
    <row r="3444" spans="1:29" ht="12.75" customHeight="1" x14ac:dyDescent="0.2">
      <c r="A3444" s="19">
        <v>43495</v>
      </c>
      <c r="B3444" s="19">
        <v>43131</v>
      </c>
      <c r="C3444" s="19">
        <v>41675</v>
      </c>
      <c r="D3444" s="16" t="s">
        <v>5</v>
      </c>
      <c r="E3444" s="114">
        <v>15740</v>
      </c>
      <c r="F3444" s="115">
        <v>8940</v>
      </c>
      <c r="G3444" s="113">
        <v>3618</v>
      </c>
      <c r="H3444" s="113">
        <v>1813</v>
      </c>
      <c r="I3444" s="113">
        <v>1369</v>
      </c>
      <c r="J3444" s="112">
        <v>18010</v>
      </c>
      <c r="K3444" s="112">
        <v>10266</v>
      </c>
      <c r="L3444" s="112">
        <v>3927</v>
      </c>
      <c r="M3444" s="112">
        <v>2281</v>
      </c>
      <c r="N3444" s="113">
        <v>1536</v>
      </c>
      <c r="O3444" s="112">
        <v>15660</v>
      </c>
      <c r="P3444" s="112">
        <v>9388</v>
      </c>
      <c r="Q3444" s="112">
        <v>3323</v>
      </c>
      <c r="R3444" s="112">
        <v>1570</v>
      </c>
      <c r="S3444" s="113">
        <v>1379</v>
      </c>
      <c r="T3444" s="17">
        <v>-0.12604108828428651</v>
      </c>
      <c r="U3444" s="17">
        <v>-0.12916423144360023</v>
      </c>
      <c r="V3444" s="17">
        <v>-7.8686019862490464E-2</v>
      </c>
      <c r="W3444" s="17">
        <v>-0.20517316966242871</v>
      </c>
      <c r="X3444" s="17">
        <v>-0.10872395833333337</v>
      </c>
      <c r="Y3444" s="17">
        <v>-0.12604108828428651</v>
      </c>
      <c r="Z3444" s="17">
        <v>-0.1428571428571429</v>
      </c>
      <c r="AA3444" s="17">
        <v>-0.17641702708855</v>
      </c>
      <c r="AB3444" s="17">
        <v>-5.7692307692307709E-2</v>
      </c>
      <c r="AC3444" s="17">
        <v>-2.7007818052594224E-2</v>
      </c>
    </row>
    <row r="3445" spans="1:29" ht="12.75" customHeight="1" x14ac:dyDescent="0.2">
      <c r="A3445" s="19">
        <v>43496</v>
      </c>
      <c r="B3445" s="19">
        <v>43132</v>
      </c>
      <c r="C3445" s="19">
        <v>41676</v>
      </c>
      <c r="D3445" s="16" t="s">
        <v>6</v>
      </c>
      <c r="E3445" s="114">
        <v>19941</v>
      </c>
      <c r="F3445" s="115">
        <v>10299</v>
      </c>
      <c r="G3445" s="113">
        <v>5469</v>
      </c>
      <c r="H3445" s="113">
        <v>2241</v>
      </c>
      <c r="I3445" s="113">
        <v>1932</v>
      </c>
      <c r="J3445" s="112">
        <v>21507</v>
      </c>
      <c r="K3445" s="112">
        <v>11320</v>
      </c>
      <c r="L3445" s="112">
        <v>5458</v>
      </c>
      <c r="M3445" s="112">
        <v>2637</v>
      </c>
      <c r="N3445" s="113">
        <v>2092</v>
      </c>
      <c r="O3445" s="112">
        <v>17180</v>
      </c>
      <c r="P3445" s="112">
        <v>10019</v>
      </c>
      <c r="Q3445" s="112">
        <v>3925</v>
      </c>
      <c r="R3445" s="112">
        <v>1880</v>
      </c>
      <c r="S3445" s="113">
        <v>1356</v>
      </c>
      <c r="T3445" s="17">
        <v>-7.2813502580555189E-2</v>
      </c>
      <c r="U3445" s="17">
        <v>-9.0194346289752647E-2</v>
      </c>
      <c r="V3445" s="17">
        <v>2.0153902528399215E-3</v>
      </c>
      <c r="W3445" s="17">
        <v>-0.15017064846416384</v>
      </c>
      <c r="X3445" s="17">
        <v>-7.6481835564053524E-2</v>
      </c>
      <c r="Y3445" s="17">
        <v>-7.2813502580555189E-2</v>
      </c>
      <c r="Z3445" s="17">
        <v>-1.1137782045127276E-2</v>
      </c>
      <c r="AA3445" s="17">
        <v>0.27482517482517488</v>
      </c>
      <c r="AB3445" s="17">
        <v>0.13698630136986312</v>
      </c>
      <c r="AC3445" s="17">
        <v>0.45481927710843384</v>
      </c>
    </row>
    <row r="3446" spans="1:29" ht="12.75" customHeight="1" x14ac:dyDescent="0.2">
      <c r="A3446" s="19">
        <v>43497</v>
      </c>
      <c r="B3446" s="19">
        <v>43133</v>
      </c>
      <c r="C3446" s="19">
        <v>41677</v>
      </c>
      <c r="D3446" s="16" t="s">
        <v>7</v>
      </c>
      <c r="E3446" s="114">
        <v>19991</v>
      </c>
      <c r="F3446" s="115">
        <v>10679</v>
      </c>
      <c r="G3446" s="113">
        <v>5224</v>
      </c>
      <c r="H3446" s="113">
        <v>2436</v>
      </c>
      <c r="I3446" s="113">
        <v>1652</v>
      </c>
      <c r="J3446" s="112">
        <v>21158</v>
      </c>
      <c r="K3446" s="112">
        <v>11298</v>
      </c>
      <c r="L3446" s="112">
        <v>5514</v>
      </c>
      <c r="M3446" s="112">
        <v>2487</v>
      </c>
      <c r="N3446" s="113">
        <v>1859</v>
      </c>
      <c r="O3446" s="112">
        <v>18023</v>
      </c>
      <c r="P3446" s="112">
        <v>10473</v>
      </c>
      <c r="Q3446" s="112">
        <v>4262</v>
      </c>
      <c r="R3446" s="112">
        <v>1742</v>
      </c>
      <c r="S3446" s="113">
        <v>1546</v>
      </c>
      <c r="T3446" s="17">
        <v>-5.5156442007751161E-2</v>
      </c>
      <c r="U3446" s="17">
        <v>-5.4788458134183093E-2</v>
      </c>
      <c r="V3446" s="17">
        <v>-5.2593398621690213E-2</v>
      </c>
      <c r="W3446" s="17">
        <v>-2.0506634499396825E-2</v>
      </c>
      <c r="X3446" s="17">
        <v>-0.11135018827326515</v>
      </c>
      <c r="Y3446" s="17">
        <v>-5.5156442007751161E-2</v>
      </c>
      <c r="Z3446" s="17">
        <v>3.2885191991488538E-2</v>
      </c>
      <c r="AA3446" s="17">
        <v>0.20842007864908618</v>
      </c>
      <c r="AB3446" s="17">
        <v>6.5616797900262425E-2</v>
      </c>
      <c r="AC3446" s="17">
        <v>0.1496172581767572</v>
      </c>
    </row>
    <row r="3447" spans="1:29" ht="12.75" customHeight="1" x14ac:dyDescent="0.2">
      <c r="A3447" s="19">
        <v>43498</v>
      </c>
      <c r="B3447" s="19">
        <v>43134</v>
      </c>
      <c r="C3447" s="19">
        <v>41678</v>
      </c>
      <c r="D3447" s="16" t="s">
        <v>1</v>
      </c>
      <c r="E3447" s="114">
        <v>24765</v>
      </c>
      <c r="F3447" s="115">
        <v>12124</v>
      </c>
      <c r="G3447" s="113">
        <v>6774</v>
      </c>
      <c r="H3447" s="113">
        <v>3331</v>
      </c>
      <c r="I3447" s="113">
        <v>2536</v>
      </c>
      <c r="J3447" s="112">
        <v>22195</v>
      </c>
      <c r="K3447" s="112">
        <v>10465</v>
      </c>
      <c r="L3447" s="112">
        <v>6021</v>
      </c>
      <c r="M3447" s="112">
        <v>3071</v>
      </c>
      <c r="N3447" s="113">
        <v>2638</v>
      </c>
      <c r="O3447" s="112">
        <v>18907</v>
      </c>
      <c r="P3447" s="112">
        <v>10191</v>
      </c>
      <c r="Q3447" s="112">
        <v>5059</v>
      </c>
      <c r="R3447" s="112">
        <v>2159</v>
      </c>
      <c r="S3447" s="113">
        <v>1498</v>
      </c>
      <c r="T3447" s="17">
        <v>0.1157918450101374</v>
      </c>
      <c r="U3447" s="17">
        <v>0.15852842809364542</v>
      </c>
      <c r="V3447" s="17">
        <v>0.12506228201295455</v>
      </c>
      <c r="W3447" s="17">
        <v>8.4662976229241238E-2</v>
      </c>
      <c r="X3447" s="17">
        <v>-3.8665655799848375E-2</v>
      </c>
      <c r="Y3447" s="17">
        <v>0.1157918450101374</v>
      </c>
      <c r="Z3447" s="17">
        <v>0.20696864111498248</v>
      </c>
      <c r="AA3447" s="17">
        <v>0.34431434808493755</v>
      </c>
      <c r="AB3447" s="17">
        <v>0.13183826027862722</v>
      </c>
      <c r="AC3447" s="17">
        <v>0.79222614840989403</v>
      </c>
    </row>
    <row r="3448" spans="1:29" ht="12.75" customHeight="1" x14ac:dyDescent="0.2">
      <c r="A3448" s="19">
        <v>43499</v>
      </c>
      <c r="B3448" s="19">
        <v>43135</v>
      </c>
      <c r="C3448" s="19">
        <v>41679</v>
      </c>
      <c r="D3448" s="16" t="s">
        <v>2</v>
      </c>
      <c r="E3448" s="114">
        <v>17276</v>
      </c>
      <c r="F3448" s="115">
        <v>9857</v>
      </c>
      <c r="G3448" s="113">
        <v>4169</v>
      </c>
      <c r="H3448" s="113">
        <v>1935</v>
      </c>
      <c r="I3448" s="113">
        <v>1315</v>
      </c>
      <c r="J3448" s="112">
        <v>18953</v>
      </c>
      <c r="K3448" s="112">
        <v>10348</v>
      </c>
      <c r="L3448" s="112">
        <v>4290</v>
      </c>
      <c r="M3448" s="112">
        <v>2494</v>
      </c>
      <c r="N3448" s="113">
        <v>1821</v>
      </c>
      <c r="O3448" s="112">
        <v>17148</v>
      </c>
      <c r="P3448" s="112">
        <v>10048</v>
      </c>
      <c r="Q3448" s="112">
        <v>4020</v>
      </c>
      <c r="R3448" s="112">
        <v>1643</v>
      </c>
      <c r="S3448" s="113">
        <v>1437</v>
      </c>
      <c r="T3448" s="17">
        <v>-8.8482034506410567E-2</v>
      </c>
      <c r="U3448" s="17">
        <v>-4.744878237340544E-2</v>
      </c>
      <c r="V3448" s="17">
        <v>-2.8205128205128216E-2</v>
      </c>
      <c r="W3448" s="17">
        <v>-0.22413793103448276</v>
      </c>
      <c r="X3448" s="17">
        <v>-0.2778693025809994</v>
      </c>
      <c r="Y3448" s="17">
        <v>-8.8482034506410567E-2</v>
      </c>
      <c r="Z3448" s="17">
        <v>2.6984788497603773E-2</v>
      </c>
      <c r="AA3448" s="17">
        <v>0.14000546896363142</v>
      </c>
      <c r="AB3448" s="17">
        <v>0.45488721804511267</v>
      </c>
      <c r="AC3448" s="17">
        <v>0.46111111111111103</v>
      </c>
    </row>
    <row r="3449" spans="1:29" ht="12.75" customHeight="1" x14ac:dyDescent="0.2">
      <c r="A3449" s="19">
        <v>43500</v>
      </c>
      <c r="B3449" s="19">
        <v>43136</v>
      </c>
      <c r="C3449" s="19">
        <v>41680</v>
      </c>
      <c r="D3449" s="16" t="s">
        <v>3</v>
      </c>
      <c r="E3449" s="114">
        <v>18974</v>
      </c>
      <c r="F3449" s="115">
        <v>10612</v>
      </c>
      <c r="G3449" s="113">
        <v>4289</v>
      </c>
      <c r="H3449" s="113">
        <v>2317</v>
      </c>
      <c r="I3449" s="113">
        <v>1756</v>
      </c>
      <c r="J3449" s="112">
        <v>18012</v>
      </c>
      <c r="K3449" s="112">
        <v>10064</v>
      </c>
      <c r="L3449" s="112">
        <v>4140</v>
      </c>
      <c r="M3449" s="112">
        <v>2285</v>
      </c>
      <c r="N3449" s="113">
        <v>1523</v>
      </c>
      <c r="O3449" s="112">
        <v>16241</v>
      </c>
      <c r="P3449" s="112">
        <v>9809</v>
      </c>
      <c r="Q3449" s="112">
        <v>3643</v>
      </c>
      <c r="R3449" s="112">
        <v>1513</v>
      </c>
      <c r="S3449" s="113">
        <v>1276</v>
      </c>
      <c r="T3449" s="17">
        <v>5.3408838552076343E-2</v>
      </c>
      <c r="U3449" s="17">
        <v>5.4451510333863196E-2</v>
      </c>
      <c r="V3449" s="17">
        <v>3.5990338164251234E-2</v>
      </c>
      <c r="W3449" s="17">
        <v>1.4004376367614979E-2</v>
      </c>
      <c r="X3449" s="17">
        <v>0.15298752462245568</v>
      </c>
      <c r="Y3449" s="17">
        <v>5.3408838552076343E-2</v>
      </c>
      <c r="Z3449" s="17">
        <v>0.10185858166337858</v>
      </c>
      <c r="AA3449" s="17">
        <v>0.12720105124835746</v>
      </c>
      <c r="AB3449" s="17">
        <v>0.44181705040448049</v>
      </c>
      <c r="AC3449" s="17">
        <v>0.59781619654231122</v>
      </c>
    </row>
    <row r="3450" spans="1:29" ht="12.75" customHeight="1" x14ac:dyDescent="0.2">
      <c r="A3450" s="19">
        <v>43501</v>
      </c>
      <c r="B3450" s="19">
        <v>43137</v>
      </c>
      <c r="C3450" s="19">
        <v>41681</v>
      </c>
      <c r="D3450" s="16" t="s">
        <v>4</v>
      </c>
      <c r="E3450" s="114">
        <v>18785</v>
      </c>
      <c r="F3450" s="115">
        <v>11052</v>
      </c>
      <c r="G3450" s="113">
        <v>4318</v>
      </c>
      <c r="H3450" s="113">
        <v>2087</v>
      </c>
      <c r="I3450" s="113">
        <v>1328</v>
      </c>
      <c r="J3450" s="112">
        <v>17330</v>
      </c>
      <c r="K3450" s="112">
        <v>10076</v>
      </c>
      <c r="L3450" s="112">
        <v>3825</v>
      </c>
      <c r="M3450" s="112">
        <v>1891</v>
      </c>
      <c r="N3450" s="113">
        <v>1538</v>
      </c>
      <c r="O3450" s="112">
        <v>16912</v>
      </c>
      <c r="P3450" s="112">
        <v>9733</v>
      </c>
      <c r="Q3450" s="112">
        <v>4151</v>
      </c>
      <c r="R3450" s="112">
        <v>1781</v>
      </c>
      <c r="S3450" s="113">
        <v>1247</v>
      </c>
      <c r="T3450" s="17">
        <v>8.3958453548759415E-2</v>
      </c>
      <c r="U3450" s="17">
        <v>9.6863834855101194E-2</v>
      </c>
      <c r="V3450" s="17">
        <v>0.12888888888888883</v>
      </c>
      <c r="W3450" s="17">
        <v>0.10364886303543108</v>
      </c>
      <c r="X3450" s="17">
        <v>-0.13654096228868662</v>
      </c>
      <c r="Y3450" s="17">
        <v>8.3958453548759415E-2</v>
      </c>
      <c r="Z3450" s="17">
        <v>0.17774936061381075</v>
      </c>
      <c r="AA3450" s="17">
        <v>0.25779201864258661</v>
      </c>
      <c r="AB3450" s="17">
        <v>0.31092964824120606</v>
      </c>
      <c r="AC3450" s="17">
        <v>8.3197389885807604E-2</v>
      </c>
    </row>
    <row r="3451" spans="1:29" ht="12.75" customHeight="1" x14ac:dyDescent="0.2">
      <c r="A3451" s="19">
        <v>43502</v>
      </c>
      <c r="B3451" s="19">
        <v>43138</v>
      </c>
      <c r="C3451" s="19">
        <v>41682</v>
      </c>
      <c r="D3451" s="16" t="s">
        <v>5</v>
      </c>
      <c r="E3451" s="114">
        <v>19072</v>
      </c>
      <c r="F3451" s="115">
        <v>11268</v>
      </c>
      <c r="G3451" s="113">
        <v>4097</v>
      </c>
      <c r="H3451" s="113">
        <v>2107</v>
      </c>
      <c r="I3451" s="113">
        <v>1600</v>
      </c>
      <c r="J3451" s="112">
        <v>18391</v>
      </c>
      <c r="K3451" s="112">
        <v>10719</v>
      </c>
      <c r="L3451" s="112">
        <v>4004</v>
      </c>
      <c r="M3451" s="112">
        <v>2142</v>
      </c>
      <c r="N3451" s="113">
        <v>1526</v>
      </c>
      <c r="O3451" s="112">
        <v>17417</v>
      </c>
      <c r="P3451" s="112">
        <v>10225</v>
      </c>
      <c r="Q3451" s="112">
        <v>4073</v>
      </c>
      <c r="R3451" s="112">
        <v>1672</v>
      </c>
      <c r="S3451" s="113">
        <v>1447</v>
      </c>
      <c r="T3451" s="17">
        <v>3.7028981567070796E-2</v>
      </c>
      <c r="U3451" s="17">
        <v>5.1217464315701067E-2</v>
      </c>
      <c r="V3451" s="17">
        <v>2.3226773226773245E-2</v>
      </c>
      <c r="W3451" s="17">
        <v>-1.6339869281045805E-2</v>
      </c>
      <c r="X3451" s="17">
        <v>4.8492791612057662E-2</v>
      </c>
      <c r="Y3451" s="17">
        <v>3.7028981567070796E-2</v>
      </c>
      <c r="Z3451" s="17">
        <v>8.6386424990358757E-2</v>
      </c>
      <c r="AA3451" s="17">
        <v>-0.10467657342657344</v>
      </c>
      <c r="AB3451" s="17">
        <v>0.16731301939058163</v>
      </c>
      <c r="AC3451" s="17">
        <v>0.34453781512605053</v>
      </c>
    </row>
    <row r="3452" spans="1:29" ht="12.75" customHeight="1" x14ac:dyDescent="0.2">
      <c r="A3452" s="19">
        <v>43503</v>
      </c>
      <c r="B3452" s="19">
        <v>43139</v>
      </c>
      <c r="C3452" s="19">
        <v>41683</v>
      </c>
      <c r="D3452" s="16" t="s">
        <v>6</v>
      </c>
      <c r="E3452" s="114">
        <v>20818</v>
      </c>
      <c r="F3452" s="115">
        <v>11091</v>
      </c>
      <c r="G3452" s="113">
        <v>5667</v>
      </c>
      <c r="H3452" s="113">
        <v>2651</v>
      </c>
      <c r="I3452" s="113">
        <v>1409</v>
      </c>
      <c r="J3452" s="112">
        <v>21136</v>
      </c>
      <c r="K3452" s="112">
        <v>11319</v>
      </c>
      <c r="L3452" s="112">
        <v>5192</v>
      </c>
      <c r="M3452" s="112">
        <v>2574</v>
      </c>
      <c r="N3452" s="113">
        <v>2051</v>
      </c>
      <c r="O3452" s="112">
        <v>20018</v>
      </c>
      <c r="P3452" s="112">
        <v>11531</v>
      </c>
      <c r="Q3452" s="112">
        <v>5234</v>
      </c>
      <c r="R3452" s="112">
        <v>1890</v>
      </c>
      <c r="S3452" s="113">
        <v>1363</v>
      </c>
      <c r="T3452" s="17">
        <v>-1.5045420136260423E-2</v>
      </c>
      <c r="U3452" s="17">
        <v>-2.0143122183938544E-2</v>
      </c>
      <c r="V3452" s="17">
        <v>9.1486902927580882E-2</v>
      </c>
      <c r="W3452" s="17">
        <v>2.9914529914529808E-2</v>
      </c>
      <c r="X3452" s="17">
        <v>-0.31301803998049726</v>
      </c>
      <c r="Y3452" s="17">
        <v>-1.5045420136260423E-2</v>
      </c>
      <c r="Z3452" s="17">
        <v>5.9110007639419315E-2</v>
      </c>
      <c r="AA3452" s="17">
        <v>0.51321762349799727</v>
      </c>
      <c r="AB3452" s="17">
        <v>0.39526315789473676</v>
      </c>
      <c r="AC3452" s="17">
        <v>0.10078125000000004</v>
      </c>
    </row>
    <row r="3453" spans="1:29" ht="12.75" customHeight="1" x14ac:dyDescent="0.2">
      <c r="A3453" s="19">
        <v>43504</v>
      </c>
      <c r="B3453" s="19">
        <v>43140</v>
      </c>
      <c r="C3453" s="19">
        <v>41684</v>
      </c>
      <c r="D3453" s="16" t="s">
        <v>7</v>
      </c>
      <c r="E3453" s="114">
        <v>19827</v>
      </c>
      <c r="F3453" s="115">
        <v>10974</v>
      </c>
      <c r="G3453" s="113">
        <v>4792</v>
      </c>
      <c r="H3453" s="113">
        <v>2415</v>
      </c>
      <c r="I3453" s="113">
        <v>1646</v>
      </c>
      <c r="J3453" s="112">
        <v>21326</v>
      </c>
      <c r="K3453" s="112">
        <v>11309</v>
      </c>
      <c r="L3453" s="112">
        <v>5222</v>
      </c>
      <c r="M3453" s="112">
        <v>2690</v>
      </c>
      <c r="N3453" s="113">
        <v>2105</v>
      </c>
      <c r="O3453" s="112">
        <v>20969</v>
      </c>
      <c r="P3453" s="112">
        <v>12074</v>
      </c>
      <c r="Q3453" s="112">
        <v>5248</v>
      </c>
      <c r="R3453" s="112">
        <v>2060</v>
      </c>
      <c r="S3453" s="113">
        <v>1587</v>
      </c>
      <c r="T3453" s="17">
        <v>-7.0289787114320545E-2</v>
      </c>
      <c r="U3453" s="17">
        <v>-2.962242461756126E-2</v>
      </c>
      <c r="V3453" s="17">
        <v>-8.2343929528916116E-2</v>
      </c>
      <c r="W3453" s="17">
        <v>-0.10223048327137552</v>
      </c>
      <c r="X3453" s="17">
        <v>-0.2180522565320665</v>
      </c>
      <c r="Y3453" s="17">
        <v>-7.0289787114320545E-2</v>
      </c>
      <c r="Z3453" s="17">
        <v>-4.8552106814634954E-2</v>
      </c>
      <c r="AA3453" s="17">
        <v>6.8212215782434305E-2</v>
      </c>
      <c r="AB3453" s="17">
        <v>4.5757071547420924E-3</v>
      </c>
      <c r="AC3453" s="17">
        <v>-2.4242424242424399E-3</v>
      </c>
    </row>
    <row r="3454" spans="1:29" ht="12.75" customHeight="1" x14ac:dyDescent="0.2">
      <c r="A3454" s="19">
        <v>43505</v>
      </c>
      <c r="B3454" s="19">
        <v>43141</v>
      </c>
      <c r="C3454" s="19">
        <v>41685</v>
      </c>
      <c r="D3454" s="16" t="s">
        <v>1</v>
      </c>
      <c r="E3454" s="114">
        <v>23719</v>
      </c>
      <c r="F3454" s="115">
        <v>11513</v>
      </c>
      <c r="G3454" s="113">
        <v>6546</v>
      </c>
      <c r="H3454" s="113">
        <v>3392</v>
      </c>
      <c r="I3454" s="113">
        <v>2268</v>
      </c>
      <c r="J3454" s="112">
        <v>23077</v>
      </c>
      <c r="K3454" s="112">
        <v>11490</v>
      </c>
      <c r="L3454" s="112">
        <v>5921</v>
      </c>
      <c r="M3454" s="112">
        <v>3462</v>
      </c>
      <c r="N3454" s="113">
        <v>2204</v>
      </c>
      <c r="O3454" s="112">
        <v>22138</v>
      </c>
      <c r="P3454" s="112">
        <v>11691</v>
      </c>
      <c r="Q3454" s="112">
        <v>5836</v>
      </c>
      <c r="R3454" s="112">
        <v>2982</v>
      </c>
      <c r="S3454" s="113">
        <v>1629</v>
      </c>
      <c r="T3454" s="17">
        <v>2.7819907266975807E-2</v>
      </c>
      <c r="U3454" s="17">
        <v>2.0017406440382413E-3</v>
      </c>
      <c r="V3454" s="17">
        <v>0.1055564938355007</v>
      </c>
      <c r="W3454" s="17">
        <v>-2.0219526285384148E-2</v>
      </c>
      <c r="X3454" s="17">
        <v>2.9038112522685955E-2</v>
      </c>
      <c r="Y3454" s="17">
        <v>2.7819907266975807E-2</v>
      </c>
      <c r="Z3454" s="17">
        <v>3.4132758465822421E-2</v>
      </c>
      <c r="AA3454" s="17">
        <v>0.17353890283255646</v>
      </c>
      <c r="AB3454" s="17">
        <v>0.1077726975832789</v>
      </c>
      <c r="AC3454" s="17">
        <v>0.48721311475409834</v>
      </c>
    </row>
    <row r="3455" spans="1:29" ht="12.75" customHeight="1" x14ac:dyDescent="0.2">
      <c r="A3455" s="19">
        <v>43506</v>
      </c>
      <c r="B3455" s="19">
        <v>43142</v>
      </c>
      <c r="C3455" s="19">
        <v>41686</v>
      </c>
      <c r="D3455" s="16" t="s">
        <v>2</v>
      </c>
      <c r="E3455" s="114">
        <v>19427</v>
      </c>
      <c r="F3455" s="115">
        <v>11069</v>
      </c>
      <c r="G3455" s="113">
        <v>4555</v>
      </c>
      <c r="H3455" s="113">
        <v>2262</v>
      </c>
      <c r="I3455" s="113">
        <v>1541</v>
      </c>
      <c r="J3455" s="112">
        <v>20761</v>
      </c>
      <c r="K3455" s="112">
        <v>11607</v>
      </c>
      <c r="L3455" s="112">
        <v>4933</v>
      </c>
      <c r="M3455" s="112">
        <v>2389</v>
      </c>
      <c r="N3455" s="113">
        <v>1832</v>
      </c>
      <c r="O3455" s="112">
        <v>19959</v>
      </c>
      <c r="P3455" s="112">
        <v>11642</v>
      </c>
      <c r="Q3455" s="112">
        <v>5024</v>
      </c>
      <c r="R3455" s="112">
        <v>1872</v>
      </c>
      <c r="S3455" s="113">
        <v>1421</v>
      </c>
      <c r="T3455" s="17">
        <v>-6.4255093685275266E-2</v>
      </c>
      <c r="U3455" s="17">
        <v>-4.6351339708796457E-2</v>
      </c>
      <c r="V3455" s="17">
        <v>-7.6626799108047816E-2</v>
      </c>
      <c r="W3455" s="17">
        <v>-5.3160318124738426E-2</v>
      </c>
      <c r="X3455" s="17">
        <v>-0.15884279475982532</v>
      </c>
      <c r="Y3455" s="17">
        <v>-6.4255093685275266E-2</v>
      </c>
      <c r="Z3455" s="17">
        <v>-2.8864713107562778E-2</v>
      </c>
      <c r="AA3455" s="17">
        <v>7.277437588318425E-2</v>
      </c>
      <c r="AB3455" s="17">
        <v>0.1192478970806532</v>
      </c>
      <c r="AC3455" s="17">
        <v>8.2923401264933139E-2</v>
      </c>
    </row>
    <row r="3456" spans="1:29" ht="12.75" customHeight="1" x14ac:dyDescent="0.2">
      <c r="A3456" s="19">
        <v>43507</v>
      </c>
      <c r="B3456" s="19">
        <v>43143</v>
      </c>
      <c r="C3456" s="19">
        <v>41687</v>
      </c>
      <c r="D3456" s="16" t="s">
        <v>3</v>
      </c>
      <c r="E3456" s="114">
        <v>18867</v>
      </c>
      <c r="F3456" s="115">
        <v>10168</v>
      </c>
      <c r="G3456" s="113">
        <v>4484</v>
      </c>
      <c r="H3456" s="113">
        <v>2254</v>
      </c>
      <c r="I3456" s="113">
        <v>1961</v>
      </c>
      <c r="J3456" s="112">
        <v>19310</v>
      </c>
      <c r="K3456" s="112">
        <v>10719</v>
      </c>
      <c r="L3456" s="112">
        <v>4215</v>
      </c>
      <c r="M3456" s="112">
        <v>2407</v>
      </c>
      <c r="N3456" s="113">
        <v>1969</v>
      </c>
      <c r="O3456" s="112">
        <v>19268</v>
      </c>
      <c r="P3456" s="112">
        <v>11387</v>
      </c>
      <c r="Q3456" s="112">
        <v>4642</v>
      </c>
      <c r="R3456" s="112">
        <v>1885</v>
      </c>
      <c r="S3456" s="113">
        <v>1354</v>
      </c>
      <c r="T3456" s="17">
        <v>-2.2941481097876748E-2</v>
      </c>
      <c r="U3456" s="17">
        <v>-5.140404888515715E-2</v>
      </c>
      <c r="V3456" s="17">
        <v>6.3819691577698734E-2</v>
      </c>
      <c r="W3456" s="17">
        <v>-6.3564603240548356E-2</v>
      </c>
      <c r="X3456" s="17">
        <v>-4.0629761300152722E-3</v>
      </c>
      <c r="Y3456" s="17">
        <v>-2.2941481097876748E-2</v>
      </c>
      <c r="Z3456" s="17">
        <v>-1.5301181483633575E-2</v>
      </c>
      <c r="AA3456" s="17">
        <v>0.13605269825183686</v>
      </c>
      <c r="AB3456" s="17">
        <v>0.14824248599083045</v>
      </c>
      <c r="AC3456" s="17">
        <v>0.40472779369627498</v>
      </c>
    </row>
    <row r="3457" spans="1:29" ht="12.75" customHeight="1" x14ac:dyDescent="0.2">
      <c r="A3457" s="19">
        <v>43508</v>
      </c>
      <c r="B3457" s="19">
        <v>43144</v>
      </c>
      <c r="C3457" s="19">
        <v>41688</v>
      </c>
      <c r="D3457" s="16" t="s">
        <v>4</v>
      </c>
      <c r="E3457" s="114">
        <v>20436</v>
      </c>
      <c r="F3457" s="115">
        <v>11154</v>
      </c>
      <c r="G3457" s="113">
        <v>5248</v>
      </c>
      <c r="H3457" s="113">
        <v>2390</v>
      </c>
      <c r="I3457" s="113">
        <v>1644</v>
      </c>
      <c r="J3457" s="112">
        <v>19338</v>
      </c>
      <c r="K3457" s="112">
        <v>11092</v>
      </c>
      <c r="L3457" s="112">
        <v>4347</v>
      </c>
      <c r="M3457" s="112">
        <v>2128</v>
      </c>
      <c r="N3457" s="113">
        <v>1771</v>
      </c>
      <c r="O3457" s="112">
        <v>17398</v>
      </c>
      <c r="P3457" s="112">
        <v>10122</v>
      </c>
      <c r="Q3457" s="112">
        <v>4219</v>
      </c>
      <c r="R3457" s="112">
        <v>1742</v>
      </c>
      <c r="S3457" s="113">
        <v>1315</v>
      </c>
      <c r="T3457" s="17">
        <v>5.6779398076326482E-2</v>
      </c>
      <c r="U3457" s="17">
        <v>5.5896141363145357E-3</v>
      </c>
      <c r="V3457" s="17">
        <v>0.20726938118242466</v>
      </c>
      <c r="W3457" s="17">
        <v>0.12312030075187974</v>
      </c>
      <c r="X3457" s="17">
        <v>-7.1710897797854334E-2</v>
      </c>
      <c r="Y3457" s="17">
        <v>5.6779398076326482E-2</v>
      </c>
      <c r="Z3457" s="17">
        <v>0.15048994326972664</v>
      </c>
      <c r="AA3457" s="17">
        <v>0.3113443278360819</v>
      </c>
      <c r="AB3457" s="17">
        <v>0.33147632311977726</v>
      </c>
      <c r="AC3457" s="17">
        <v>0.55240793201133154</v>
      </c>
    </row>
    <row r="3458" spans="1:29" ht="12.75" customHeight="1" x14ac:dyDescent="0.2">
      <c r="A3458" s="19">
        <v>43509</v>
      </c>
      <c r="B3458" s="19">
        <v>43145</v>
      </c>
      <c r="C3458" s="19">
        <v>41689</v>
      </c>
      <c r="D3458" s="16" t="s">
        <v>5</v>
      </c>
      <c r="E3458" s="114">
        <v>21183</v>
      </c>
      <c r="F3458" s="115">
        <v>11708</v>
      </c>
      <c r="G3458" s="113">
        <v>4785</v>
      </c>
      <c r="H3458" s="113">
        <v>2553</v>
      </c>
      <c r="I3458" s="113">
        <v>2137</v>
      </c>
      <c r="J3458" s="112">
        <v>21496</v>
      </c>
      <c r="K3458" s="112">
        <v>11882</v>
      </c>
      <c r="L3458" s="112">
        <v>5165</v>
      </c>
      <c r="M3458" s="112">
        <v>2440</v>
      </c>
      <c r="N3458" s="113">
        <v>2009</v>
      </c>
      <c r="O3458" s="112">
        <v>17498</v>
      </c>
      <c r="P3458" s="112">
        <v>10446</v>
      </c>
      <c r="Q3458" s="112">
        <v>3844</v>
      </c>
      <c r="R3458" s="112">
        <v>1772</v>
      </c>
      <c r="S3458" s="113">
        <v>1436</v>
      </c>
      <c r="T3458" s="17">
        <v>-1.4560848529959092E-2</v>
      </c>
      <c r="U3458" s="17">
        <v>-1.4643999326712676E-2</v>
      </c>
      <c r="V3458" s="17">
        <v>-7.3572120038722155E-2</v>
      </c>
      <c r="W3458" s="17">
        <v>4.6311475409836156E-2</v>
      </c>
      <c r="X3458" s="17">
        <v>6.3713290194126415E-2</v>
      </c>
      <c r="Y3458" s="17">
        <v>-1.4560848529959092E-2</v>
      </c>
      <c r="Z3458" s="17">
        <v>2.7378027378027303E-2</v>
      </c>
      <c r="AA3458" s="17">
        <v>-6.0659599528857466E-2</v>
      </c>
      <c r="AB3458" s="17">
        <v>0.27522477522477518</v>
      </c>
      <c r="AC3458" s="17">
        <v>0.66562743569758376</v>
      </c>
    </row>
    <row r="3459" spans="1:29" ht="12.75" customHeight="1" x14ac:dyDescent="0.2">
      <c r="A3459" s="19">
        <v>43510</v>
      </c>
      <c r="B3459" s="19">
        <v>43146</v>
      </c>
      <c r="C3459" s="19">
        <v>41690</v>
      </c>
      <c r="D3459" s="16" t="s">
        <v>6</v>
      </c>
      <c r="E3459" s="114">
        <v>23944</v>
      </c>
      <c r="F3459" s="115">
        <v>12624</v>
      </c>
      <c r="G3459" s="113">
        <v>5759</v>
      </c>
      <c r="H3459" s="113">
        <v>3449</v>
      </c>
      <c r="I3459" s="113">
        <v>2112</v>
      </c>
      <c r="J3459" s="112">
        <v>23421</v>
      </c>
      <c r="K3459" s="112">
        <v>11942</v>
      </c>
      <c r="L3459" s="112">
        <v>6008</v>
      </c>
      <c r="M3459" s="112">
        <v>2779</v>
      </c>
      <c r="N3459" s="113">
        <v>2692</v>
      </c>
      <c r="O3459" s="112">
        <v>17688</v>
      </c>
      <c r="P3459" s="112">
        <v>10481</v>
      </c>
      <c r="Q3459" s="112">
        <v>4061</v>
      </c>
      <c r="R3459" s="112">
        <v>1838</v>
      </c>
      <c r="S3459" s="113">
        <v>1308</v>
      </c>
      <c r="T3459" s="17">
        <v>2.2330387259297257E-2</v>
      </c>
      <c r="U3459" s="17">
        <v>5.7109361915927082E-2</v>
      </c>
      <c r="V3459" s="17">
        <v>-4.1444740346205045E-2</v>
      </c>
      <c r="W3459" s="17">
        <v>0.24109391867578256</v>
      </c>
      <c r="X3459" s="17">
        <v>-0.21545319465081725</v>
      </c>
      <c r="Y3459" s="17">
        <v>2.2330387259297257E-2</v>
      </c>
      <c r="Z3459" s="17">
        <v>6.8924640135478388E-2</v>
      </c>
      <c r="AA3459" s="17">
        <v>0.155961461260538</v>
      </c>
      <c r="AB3459" s="17">
        <v>0.40948099713935426</v>
      </c>
      <c r="AC3459" s="17">
        <v>0.57259865971705137</v>
      </c>
    </row>
    <row r="3460" spans="1:29" ht="12.75" customHeight="1" x14ac:dyDescent="0.2">
      <c r="A3460" s="19">
        <v>43511</v>
      </c>
      <c r="B3460" s="19">
        <v>43147</v>
      </c>
      <c r="C3460" s="19">
        <v>41691</v>
      </c>
      <c r="D3460" s="16" t="s">
        <v>7</v>
      </c>
      <c r="E3460" s="114">
        <v>24714</v>
      </c>
      <c r="F3460" s="115">
        <v>12872</v>
      </c>
      <c r="G3460" s="113">
        <v>6336</v>
      </c>
      <c r="H3460" s="113">
        <v>3200</v>
      </c>
      <c r="I3460" s="113">
        <v>2306</v>
      </c>
      <c r="J3460" s="112">
        <v>24312</v>
      </c>
      <c r="K3460" s="112">
        <v>12600</v>
      </c>
      <c r="L3460" s="112">
        <v>5819</v>
      </c>
      <c r="M3460" s="112">
        <v>3365</v>
      </c>
      <c r="N3460" s="113">
        <v>2528</v>
      </c>
      <c r="O3460" s="112">
        <v>18394</v>
      </c>
      <c r="P3460" s="112">
        <v>10585</v>
      </c>
      <c r="Q3460" s="112">
        <v>4401</v>
      </c>
      <c r="R3460" s="112">
        <v>1845</v>
      </c>
      <c r="S3460" s="113">
        <v>1563</v>
      </c>
      <c r="T3460" s="17">
        <v>1.6535044422507417E-2</v>
      </c>
      <c r="U3460" s="17">
        <v>2.1587301587301599E-2</v>
      </c>
      <c r="V3460" s="17">
        <v>8.8846880907372361E-2</v>
      </c>
      <c r="W3460" s="17">
        <v>-4.9034175334323971E-2</v>
      </c>
      <c r="X3460" s="17">
        <v>-8.7816455696202556E-2</v>
      </c>
      <c r="Y3460" s="17">
        <v>1.6535044422507417E-2</v>
      </c>
      <c r="Z3460" s="17">
        <v>0.31066082883616741</v>
      </c>
      <c r="AA3460" s="17">
        <v>0.29095354523227379</v>
      </c>
      <c r="AB3460" s="17">
        <v>3.8623823433949989E-2</v>
      </c>
      <c r="AC3460" s="17">
        <v>0.67343976777939041</v>
      </c>
    </row>
    <row r="3461" spans="1:29" ht="12.75" customHeight="1" x14ac:dyDescent="0.2">
      <c r="A3461" s="19">
        <v>43512</v>
      </c>
      <c r="B3461" s="19">
        <v>43148</v>
      </c>
      <c r="C3461" s="19">
        <v>41692</v>
      </c>
      <c r="D3461" s="16" t="s">
        <v>1</v>
      </c>
      <c r="E3461" s="114">
        <v>27096</v>
      </c>
      <c r="F3461" s="115">
        <v>13104</v>
      </c>
      <c r="G3461" s="113">
        <v>6927</v>
      </c>
      <c r="H3461" s="113">
        <v>4238</v>
      </c>
      <c r="I3461" s="113">
        <v>2827</v>
      </c>
      <c r="J3461" s="112">
        <v>25041</v>
      </c>
      <c r="K3461" s="112">
        <v>12461</v>
      </c>
      <c r="L3461" s="112">
        <v>6297</v>
      </c>
      <c r="M3461" s="112">
        <v>3933</v>
      </c>
      <c r="N3461" s="113">
        <v>2350</v>
      </c>
      <c r="O3461" s="112">
        <v>20053</v>
      </c>
      <c r="P3461" s="112">
        <v>10071</v>
      </c>
      <c r="Q3461" s="112">
        <v>5103</v>
      </c>
      <c r="R3461" s="112">
        <v>3212</v>
      </c>
      <c r="S3461" s="113">
        <v>1667</v>
      </c>
      <c r="T3461" s="17">
        <v>8.2065412723134168E-2</v>
      </c>
      <c r="U3461" s="17">
        <v>5.160099510472671E-2</v>
      </c>
      <c r="V3461" s="17">
        <v>0.10004764173415914</v>
      </c>
      <c r="W3461" s="17">
        <v>7.7548944825832633E-2</v>
      </c>
      <c r="X3461" s="17">
        <v>0.20297872340425527</v>
      </c>
      <c r="Y3461" s="17">
        <v>8.2065412723134168E-2</v>
      </c>
      <c r="Z3461" s="17">
        <v>6.2170706006322352E-2</v>
      </c>
      <c r="AA3461" s="17">
        <v>9.5351043643263855E-2</v>
      </c>
      <c r="AB3461" s="17">
        <v>0.24026924202516819</v>
      </c>
      <c r="AC3461" s="17">
        <v>0.51825993555316874</v>
      </c>
    </row>
    <row r="3462" spans="1:29" ht="12.75" customHeight="1" x14ac:dyDescent="0.2">
      <c r="A3462" s="19">
        <v>43513</v>
      </c>
      <c r="B3462" s="19">
        <v>43149</v>
      </c>
      <c r="C3462" s="19">
        <v>41693</v>
      </c>
      <c r="D3462" s="16" t="s">
        <v>2</v>
      </c>
      <c r="E3462" s="114">
        <v>24535</v>
      </c>
      <c r="F3462" s="115">
        <v>13073</v>
      </c>
      <c r="G3462" s="113">
        <v>5964</v>
      </c>
      <c r="H3462" s="113">
        <v>3219</v>
      </c>
      <c r="I3462" s="113">
        <v>2279</v>
      </c>
      <c r="J3462" s="112">
        <v>24255</v>
      </c>
      <c r="K3462" s="112">
        <v>12519</v>
      </c>
      <c r="L3462" s="112">
        <v>5936</v>
      </c>
      <c r="M3462" s="112">
        <v>3361</v>
      </c>
      <c r="N3462" s="113">
        <v>2439</v>
      </c>
      <c r="O3462" s="112">
        <v>18144</v>
      </c>
      <c r="P3462" s="112">
        <v>10419</v>
      </c>
      <c r="Q3462" s="112">
        <v>4292</v>
      </c>
      <c r="R3462" s="112">
        <v>1974</v>
      </c>
      <c r="S3462" s="113">
        <v>1459</v>
      </c>
      <c r="T3462" s="17">
        <v>1.1544011544011523E-2</v>
      </c>
      <c r="U3462" s="17">
        <v>4.4252735841520785E-2</v>
      </c>
      <c r="V3462" s="17">
        <v>4.7169811320755262E-3</v>
      </c>
      <c r="W3462" s="17">
        <v>-4.2249330556382025E-2</v>
      </c>
      <c r="X3462" s="17">
        <v>-6.5600656006560065E-2</v>
      </c>
      <c r="Y3462" s="17">
        <v>1.1544011544011523E-2</v>
      </c>
      <c r="Z3462" s="17">
        <v>9.3517356754496017E-2</v>
      </c>
      <c r="AA3462" s="17">
        <v>0.12358703843255459</v>
      </c>
      <c r="AB3462" s="17">
        <v>0.17097126227719173</v>
      </c>
      <c r="AC3462" s="17">
        <v>0.52034689793195454</v>
      </c>
    </row>
    <row r="3463" spans="1:29" ht="12.75" customHeight="1" x14ac:dyDescent="0.2">
      <c r="A3463" s="19">
        <v>43514</v>
      </c>
      <c r="B3463" s="19">
        <v>43150</v>
      </c>
      <c r="C3463" s="19">
        <v>41694</v>
      </c>
      <c r="D3463" s="16" t="s">
        <v>3</v>
      </c>
      <c r="E3463" s="114">
        <v>23183</v>
      </c>
      <c r="F3463" s="115">
        <v>12182</v>
      </c>
      <c r="G3463" s="113">
        <v>5461</v>
      </c>
      <c r="H3463" s="113">
        <v>3223</v>
      </c>
      <c r="I3463" s="113">
        <v>2317</v>
      </c>
      <c r="J3463" s="112">
        <v>22513</v>
      </c>
      <c r="K3463" s="112">
        <v>12354</v>
      </c>
      <c r="L3463" s="112">
        <v>5486</v>
      </c>
      <c r="M3463" s="112">
        <v>2938</v>
      </c>
      <c r="N3463" s="113">
        <v>1735</v>
      </c>
      <c r="O3463" s="112">
        <v>16450</v>
      </c>
      <c r="P3463" s="112">
        <v>10027</v>
      </c>
      <c r="Q3463" s="112">
        <v>3730</v>
      </c>
      <c r="R3463" s="112">
        <v>1512</v>
      </c>
      <c r="S3463" s="113">
        <v>1181</v>
      </c>
      <c r="T3463" s="17">
        <v>2.9760582774396971E-2</v>
      </c>
      <c r="U3463" s="17">
        <v>-1.3922616156710421E-2</v>
      </c>
      <c r="V3463" s="17">
        <v>-4.5570543200874614E-3</v>
      </c>
      <c r="W3463" s="17">
        <v>9.7004765146358141E-2</v>
      </c>
      <c r="X3463" s="17">
        <v>0.33544668587896243</v>
      </c>
      <c r="Y3463" s="17">
        <v>2.9760582774396971E-2</v>
      </c>
      <c r="Z3463" s="17">
        <v>6.3001745200698123E-2</v>
      </c>
      <c r="AA3463" s="17">
        <v>0.34176904176904177</v>
      </c>
      <c r="AB3463" s="17">
        <v>0.51172607879924947</v>
      </c>
      <c r="AC3463" s="17">
        <v>0.85211830535571553</v>
      </c>
    </row>
    <row r="3464" spans="1:29" ht="12.75" customHeight="1" x14ac:dyDescent="0.2">
      <c r="A3464" s="19">
        <v>43515</v>
      </c>
      <c r="B3464" s="19">
        <v>43151</v>
      </c>
      <c r="C3464" s="19">
        <v>41695</v>
      </c>
      <c r="D3464" s="16" t="s">
        <v>4</v>
      </c>
      <c r="E3464" s="114">
        <v>20231</v>
      </c>
      <c r="F3464" s="115">
        <v>11406</v>
      </c>
      <c r="G3464" s="113">
        <v>4514</v>
      </c>
      <c r="H3464" s="113">
        <v>2496</v>
      </c>
      <c r="I3464" s="113">
        <v>1815</v>
      </c>
      <c r="J3464" s="112">
        <v>20484</v>
      </c>
      <c r="K3464" s="112">
        <v>11958</v>
      </c>
      <c r="L3464" s="112">
        <v>4578</v>
      </c>
      <c r="M3464" s="112">
        <v>2426</v>
      </c>
      <c r="N3464" s="113">
        <v>1522</v>
      </c>
      <c r="O3464" s="112">
        <v>15355</v>
      </c>
      <c r="P3464" s="112">
        <v>9005</v>
      </c>
      <c r="Q3464" s="112">
        <v>3702</v>
      </c>
      <c r="R3464" s="112">
        <v>1462</v>
      </c>
      <c r="S3464" s="113">
        <v>1186</v>
      </c>
      <c r="T3464" s="17">
        <v>-1.2351103300136668E-2</v>
      </c>
      <c r="U3464" s="17">
        <v>-4.6161565479177158E-2</v>
      </c>
      <c r="V3464" s="17">
        <v>-1.3979903888160727E-2</v>
      </c>
      <c r="W3464" s="17">
        <v>2.8854080791426151E-2</v>
      </c>
      <c r="X3464" s="17">
        <v>0.19250985545335086</v>
      </c>
      <c r="Y3464" s="17">
        <v>-1.2351103300136668E-2</v>
      </c>
      <c r="Z3464" s="17">
        <v>5.3672055427251841E-2</v>
      </c>
      <c r="AA3464" s="17">
        <v>5.3196453569761992E-2</v>
      </c>
      <c r="AB3464" s="17">
        <v>0.35947712418300659</v>
      </c>
      <c r="AC3464" s="17">
        <v>0.25779625779625781</v>
      </c>
    </row>
    <row r="3465" spans="1:29" ht="12.75" customHeight="1" x14ac:dyDescent="0.2">
      <c r="A3465" s="19">
        <v>43516</v>
      </c>
      <c r="B3465" s="19">
        <v>43152</v>
      </c>
      <c r="C3465" s="19">
        <v>41696</v>
      </c>
      <c r="D3465" s="16" t="s">
        <v>5</v>
      </c>
      <c r="E3465" s="114">
        <v>21112</v>
      </c>
      <c r="F3465" s="115">
        <v>12518</v>
      </c>
      <c r="G3465" s="113">
        <v>4348</v>
      </c>
      <c r="H3465" s="113">
        <v>2503</v>
      </c>
      <c r="I3465" s="113">
        <v>1743</v>
      </c>
      <c r="J3465" s="112">
        <v>20308</v>
      </c>
      <c r="K3465" s="112">
        <v>11653</v>
      </c>
      <c r="L3465" s="112">
        <v>4808</v>
      </c>
      <c r="M3465" s="112">
        <v>2394</v>
      </c>
      <c r="N3465" s="113">
        <v>1453</v>
      </c>
      <c r="O3465" s="112">
        <v>17091</v>
      </c>
      <c r="P3465" s="112">
        <v>10239</v>
      </c>
      <c r="Q3465" s="112">
        <v>3959</v>
      </c>
      <c r="R3465" s="112">
        <v>1551</v>
      </c>
      <c r="S3465" s="113">
        <v>1342</v>
      </c>
      <c r="T3465" s="17">
        <v>3.9590309237738763E-2</v>
      </c>
      <c r="U3465" s="17">
        <v>7.422981206556245E-2</v>
      </c>
      <c r="V3465" s="17">
        <v>-9.5673876871880226E-2</v>
      </c>
      <c r="W3465" s="17">
        <v>4.5530492898913977E-2</v>
      </c>
      <c r="X3465" s="17">
        <v>0.19958706125258097</v>
      </c>
      <c r="Y3465" s="17">
        <v>3.9590309237738763E-2</v>
      </c>
      <c r="Z3465" s="17">
        <v>0.12978339350180512</v>
      </c>
      <c r="AA3465" s="17">
        <v>-5.1069402007856812E-2</v>
      </c>
      <c r="AB3465" s="17">
        <v>0.1620241411327763</v>
      </c>
      <c r="AC3465" s="17">
        <v>0.20873786407766981</v>
      </c>
    </row>
    <row r="3466" spans="1:29" ht="12.75" customHeight="1" x14ac:dyDescent="0.2">
      <c r="A3466" s="19">
        <v>43517</v>
      </c>
      <c r="B3466" s="19">
        <v>43153</v>
      </c>
      <c r="C3466" s="19">
        <v>41697</v>
      </c>
      <c r="D3466" s="16" t="s">
        <v>6</v>
      </c>
      <c r="E3466" s="114">
        <v>21631</v>
      </c>
      <c r="F3466" s="115">
        <v>11925</v>
      </c>
      <c r="G3466" s="113">
        <v>5035</v>
      </c>
      <c r="H3466" s="113">
        <v>2622</v>
      </c>
      <c r="I3466" s="113">
        <v>2049</v>
      </c>
      <c r="J3466" s="112">
        <v>21046</v>
      </c>
      <c r="K3466" s="112">
        <v>11709</v>
      </c>
      <c r="L3466" s="112">
        <v>4943</v>
      </c>
      <c r="M3466" s="112">
        <v>2464</v>
      </c>
      <c r="N3466" s="113">
        <v>1930</v>
      </c>
      <c r="O3466" s="112">
        <v>16844</v>
      </c>
      <c r="P3466" s="112">
        <v>9886</v>
      </c>
      <c r="Q3466" s="112">
        <v>4025</v>
      </c>
      <c r="R3466" s="112">
        <v>1735</v>
      </c>
      <c r="S3466" s="113">
        <v>1198</v>
      </c>
      <c r="T3466" s="17">
        <v>2.7796255820583537E-2</v>
      </c>
      <c r="U3466" s="17">
        <v>1.8447348193697088E-2</v>
      </c>
      <c r="V3466" s="17">
        <v>1.8612178838761873E-2</v>
      </c>
      <c r="W3466" s="17">
        <v>6.4123376623376638E-2</v>
      </c>
      <c r="X3466" s="17">
        <v>6.1658031088082987E-2</v>
      </c>
      <c r="Y3466" s="17">
        <v>2.7796255820583537E-2</v>
      </c>
      <c r="Z3466" s="17">
        <v>9.4739741118149201E-2</v>
      </c>
      <c r="AA3466" s="17">
        <v>0.11172444248178404</v>
      </c>
      <c r="AB3466" s="17">
        <v>0.25695110258868659</v>
      </c>
      <c r="AC3466" s="17">
        <v>0.44092827004219415</v>
      </c>
    </row>
    <row r="3467" spans="1:29" ht="12.75" customHeight="1" x14ac:dyDescent="0.2">
      <c r="A3467" s="19">
        <v>43518</v>
      </c>
      <c r="B3467" s="19">
        <v>43154</v>
      </c>
      <c r="C3467" s="19">
        <v>41698</v>
      </c>
      <c r="D3467" s="16" t="s">
        <v>7</v>
      </c>
      <c r="E3467" s="114">
        <v>20900</v>
      </c>
      <c r="F3467" s="115">
        <v>11172</v>
      </c>
      <c r="G3467" s="113">
        <v>5150</v>
      </c>
      <c r="H3467" s="113">
        <v>2624</v>
      </c>
      <c r="I3467" s="113">
        <v>1954</v>
      </c>
      <c r="J3467" s="112">
        <v>20914</v>
      </c>
      <c r="K3467" s="112">
        <v>11396</v>
      </c>
      <c r="L3467" s="112">
        <v>5151</v>
      </c>
      <c r="M3467" s="112">
        <v>2570</v>
      </c>
      <c r="N3467" s="113">
        <v>1797</v>
      </c>
      <c r="O3467" s="112">
        <v>18009</v>
      </c>
      <c r="P3467" s="112">
        <v>10235</v>
      </c>
      <c r="Q3467" s="112">
        <v>4260</v>
      </c>
      <c r="R3467" s="112">
        <v>1968</v>
      </c>
      <c r="S3467" s="113">
        <v>1546</v>
      </c>
      <c r="T3467" s="17">
        <v>-6.6940805202253539E-4</v>
      </c>
      <c r="U3467" s="17">
        <v>-1.9656019656019708E-2</v>
      </c>
      <c r="V3467" s="17">
        <v>-1.9413706076487625E-4</v>
      </c>
      <c r="W3467" s="17">
        <v>2.1011673151750898E-2</v>
      </c>
      <c r="X3467" s="17">
        <v>8.7367835281023876E-2</v>
      </c>
      <c r="Y3467" s="17">
        <v>-6.6940805202253539E-4</v>
      </c>
      <c r="Z3467" s="17">
        <v>4.1872610276974642E-2</v>
      </c>
      <c r="AA3467" s="17">
        <v>0.16594973964229109</v>
      </c>
      <c r="AB3467" s="17">
        <v>0.13790112749349515</v>
      </c>
      <c r="AC3467" s="17">
        <v>0.20394331484904504</v>
      </c>
    </row>
    <row r="3468" spans="1:29" ht="12.75" customHeight="1" x14ac:dyDescent="0.2">
      <c r="A3468" s="19">
        <v>43519</v>
      </c>
      <c r="B3468" s="19">
        <v>43155</v>
      </c>
      <c r="C3468" s="19">
        <v>41699</v>
      </c>
      <c r="D3468" s="16" t="s">
        <v>1</v>
      </c>
      <c r="E3468" s="114">
        <v>23882</v>
      </c>
      <c r="F3468" s="115">
        <v>11328</v>
      </c>
      <c r="G3468" s="113">
        <v>7353</v>
      </c>
      <c r="H3468" s="113">
        <v>2855</v>
      </c>
      <c r="I3468" s="113">
        <v>2346</v>
      </c>
      <c r="J3468" s="112">
        <v>22911</v>
      </c>
      <c r="K3468" s="112">
        <v>11316</v>
      </c>
      <c r="L3468" s="112">
        <v>5945</v>
      </c>
      <c r="M3468" s="112">
        <v>3914</v>
      </c>
      <c r="N3468" s="113">
        <v>1736</v>
      </c>
      <c r="O3468" s="112">
        <v>20390</v>
      </c>
      <c r="P3468" s="112">
        <v>10418</v>
      </c>
      <c r="Q3468" s="112">
        <v>5553</v>
      </c>
      <c r="R3468" s="112">
        <v>2651</v>
      </c>
      <c r="S3468" s="113">
        <v>1768</v>
      </c>
      <c r="T3468" s="17">
        <v>4.2381388852516189E-2</v>
      </c>
      <c r="U3468" s="17">
        <v>1.0604453870626251E-3</v>
      </c>
      <c r="V3468" s="17">
        <v>0.23683767872161487</v>
      </c>
      <c r="W3468" s="17">
        <v>-0.27056719468574353</v>
      </c>
      <c r="X3468" s="17">
        <v>0.35138248847926268</v>
      </c>
      <c r="Y3468" s="17">
        <v>4.2381388852516189E-2</v>
      </c>
      <c r="Z3468" s="17">
        <v>4.3478260869565188E-2</v>
      </c>
      <c r="AA3468" s="17">
        <v>0.45546318289786214</v>
      </c>
      <c r="AB3468" s="17">
        <v>2.3297491039426577E-2</v>
      </c>
      <c r="AC3468" s="17">
        <v>0.27638737758433085</v>
      </c>
    </row>
    <row r="3469" spans="1:29" ht="12.75" customHeight="1" x14ac:dyDescent="0.2">
      <c r="A3469" s="19">
        <v>43520</v>
      </c>
      <c r="B3469" s="19">
        <v>43156</v>
      </c>
      <c r="C3469" s="19">
        <v>41700</v>
      </c>
      <c r="D3469" s="16" t="s">
        <v>2</v>
      </c>
      <c r="E3469" s="114">
        <v>18456</v>
      </c>
      <c r="F3469" s="115">
        <v>11031</v>
      </c>
      <c r="G3469" s="113">
        <v>4078</v>
      </c>
      <c r="H3469" s="113">
        <v>1846</v>
      </c>
      <c r="I3469" s="113">
        <v>1501</v>
      </c>
      <c r="J3469" s="112">
        <v>19951</v>
      </c>
      <c r="K3469" s="112">
        <v>11489</v>
      </c>
      <c r="L3469" s="112">
        <v>4286</v>
      </c>
      <c r="M3469" s="112">
        <v>2774</v>
      </c>
      <c r="N3469" s="113">
        <v>1402</v>
      </c>
      <c r="O3469" s="112">
        <v>19409</v>
      </c>
      <c r="P3469" s="112">
        <v>11212</v>
      </c>
      <c r="Q3469" s="112">
        <v>4939</v>
      </c>
      <c r="R3469" s="112">
        <v>1784</v>
      </c>
      <c r="S3469" s="113">
        <v>1474</v>
      </c>
      <c r="T3469" s="17">
        <v>-7.4933587288857684E-2</v>
      </c>
      <c r="U3469" s="17">
        <v>-3.9864217947602087E-2</v>
      </c>
      <c r="V3469" s="17">
        <v>-4.8530097993467081E-2</v>
      </c>
      <c r="W3469" s="17">
        <v>-0.33453496755587597</v>
      </c>
      <c r="X3469" s="17">
        <v>7.0613409415121176E-2</v>
      </c>
      <c r="Y3469" s="17">
        <v>-7.4933587288857684E-2</v>
      </c>
      <c r="Z3469" s="17">
        <v>1.998364974111988E-3</v>
      </c>
      <c r="AA3469" s="17">
        <v>-5.623698218005091E-2</v>
      </c>
      <c r="AB3469" s="17">
        <v>-9.73105134474328E-2</v>
      </c>
      <c r="AC3469" s="17">
        <v>0.13454270597127738</v>
      </c>
    </row>
    <row r="3470" spans="1:29" ht="12.75" customHeight="1" x14ac:dyDescent="0.2">
      <c r="A3470" s="19">
        <v>43521</v>
      </c>
      <c r="B3470" s="19">
        <v>43157</v>
      </c>
      <c r="C3470" s="19">
        <v>41701</v>
      </c>
      <c r="D3470" s="16" t="s">
        <v>3</v>
      </c>
      <c r="E3470" s="114">
        <v>18100</v>
      </c>
      <c r="F3470" s="115">
        <v>10191</v>
      </c>
      <c r="G3470" s="113">
        <v>4020</v>
      </c>
      <c r="H3470" s="113">
        <v>2293</v>
      </c>
      <c r="I3470" s="113">
        <v>1596</v>
      </c>
      <c r="J3470" s="112">
        <v>18234</v>
      </c>
      <c r="K3470" s="112">
        <v>10375</v>
      </c>
      <c r="L3470" s="112">
        <v>4507</v>
      </c>
      <c r="M3470" s="112">
        <v>1854</v>
      </c>
      <c r="N3470" s="113">
        <v>1498</v>
      </c>
      <c r="O3470" s="112">
        <v>17460</v>
      </c>
      <c r="P3470" s="112">
        <v>10312</v>
      </c>
      <c r="Q3470" s="112">
        <v>4238</v>
      </c>
      <c r="R3470" s="112">
        <v>1664</v>
      </c>
      <c r="S3470" s="113">
        <v>1246</v>
      </c>
      <c r="T3470" s="17">
        <v>-7.3489086322254815E-3</v>
      </c>
      <c r="U3470" s="17">
        <v>-1.7734939759036172E-2</v>
      </c>
      <c r="V3470" s="17">
        <v>-0.10805413800754382</v>
      </c>
      <c r="W3470" s="17">
        <v>0.23678532901833882</v>
      </c>
      <c r="X3470" s="17">
        <v>6.5420560747663448E-2</v>
      </c>
      <c r="Y3470" s="17">
        <v>-7.3489086322254815E-3</v>
      </c>
      <c r="Z3470" s="17">
        <v>6.9696651621706796E-2</v>
      </c>
      <c r="AA3470" s="17">
        <v>9.926168990976203E-2</v>
      </c>
      <c r="AB3470" s="17">
        <v>0.46424010217113665</v>
      </c>
      <c r="AC3470" s="17">
        <v>0.332220367278798</v>
      </c>
    </row>
    <row r="3471" spans="1:29" ht="12.75" customHeight="1" x14ac:dyDescent="0.2">
      <c r="A3471" s="19">
        <v>43522</v>
      </c>
      <c r="B3471" s="19">
        <v>43158</v>
      </c>
      <c r="C3471" s="19">
        <v>41702</v>
      </c>
      <c r="D3471" s="16" t="s">
        <v>4</v>
      </c>
      <c r="E3471" s="114">
        <v>16272</v>
      </c>
      <c r="F3471" s="115">
        <v>9130</v>
      </c>
      <c r="G3471" s="113">
        <v>3772</v>
      </c>
      <c r="H3471" s="113">
        <v>1952</v>
      </c>
      <c r="I3471" s="113">
        <v>1418</v>
      </c>
      <c r="J3471" s="112">
        <v>16738</v>
      </c>
      <c r="K3471" s="112">
        <v>9984</v>
      </c>
      <c r="L3471" s="112">
        <v>3642</v>
      </c>
      <c r="M3471" s="112">
        <v>1931</v>
      </c>
      <c r="N3471" s="113">
        <v>1181</v>
      </c>
      <c r="O3471" s="112">
        <v>15842</v>
      </c>
      <c r="P3471" s="112">
        <v>9166</v>
      </c>
      <c r="Q3471" s="112">
        <v>3630</v>
      </c>
      <c r="R3471" s="112">
        <v>1733</v>
      </c>
      <c r="S3471" s="113">
        <v>1313</v>
      </c>
      <c r="T3471" s="17">
        <v>-2.7840841199665456E-2</v>
      </c>
      <c r="U3471" s="17">
        <v>-8.553685897435892E-2</v>
      </c>
      <c r="V3471" s="17">
        <v>3.569467325645248E-2</v>
      </c>
      <c r="W3471" s="17">
        <v>1.0875194199896354E-2</v>
      </c>
      <c r="X3471" s="17">
        <v>0.2006773920406435</v>
      </c>
      <c r="Y3471" s="17">
        <v>-2.7840841199665456E-2</v>
      </c>
      <c r="Z3471" s="17">
        <v>-1.8068401806840217E-2</v>
      </c>
      <c r="AA3471" s="17">
        <v>5.8666666666666867E-3</v>
      </c>
      <c r="AB3471" s="17">
        <v>0.14218841427735507</v>
      </c>
      <c r="AC3471" s="17">
        <v>0.10522213561964144</v>
      </c>
    </row>
    <row r="3472" spans="1:29" ht="12.75" customHeight="1" x14ac:dyDescent="0.2">
      <c r="A3472" s="19">
        <v>43523</v>
      </c>
      <c r="B3472" s="19">
        <v>43159</v>
      </c>
      <c r="C3472" s="19">
        <v>41703</v>
      </c>
      <c r="D3472" s="16" t="s">
        <v>5</v>
      </c>
      <c r="E3472" s="114">
        <v>18885</v>
      </c>
      <c r="F3472" s="115">
        <v>10694</v>
      </c>
      <c r="G3472" s="113">
        <v>4214</v>
      </c>
      <c r="H3472" s="113">
        <v>2282</v>
      </c>
      <c r="I3472" s="113">
        <v>1695</v>
      </c>
      <c r="J3472" s="112">
        <v>19568</v>
      </c>
      <c r="K3472" s="112">
        <v>11137</v>
      </c>
      <c r="L3472" s="112">
        <v>4580</v>
      </c>
      <c r="M3472" s="112">
        <v>2457</v>
      </c>
      <c r="N3472" s="113">
        <v>1394</v>
      </c>
      <c r="O3472" s="112">
        <v>17251</v>
      </c>
      <c r="P3472" s="112">
        <v>9741</v>
      </c>
      <c r="Q3472" s="112">
        <v>4293</v>
      </c>
      <c r="R3472" s="112">
        <v>1821</v>
      </c>
      <c r="S3472" s="113">
        <v>1396</v>
      </c>
      <c r="T3472" s="17">
        <v>-3.4903924775143036E-2</v>
      </c>
      <c r="U3472" s="17">
        <v>-3.977731884708624E-2</v>
      </c>
      <c r="V3472" s="17">
        <v>-7.9912663755458468E-2</v>
      </c>
      <c r="W3472" s="17">
        <v>-7.1225071225071268E-2</v>
      </c>
      <c r="X3472" s="17">
        <v>0.21592539454806303</v>
      </c>
      <c r="Y3472" s="17">
        <v>-3.4903924775143036E-2</v>
      </c>
      <c r="Z3472" s="17">
        <v>-5.2370403190075354E-2</v>
      </c>
      <c r="AA3472" s="17">
        <v>-0.13912155260469872</v>
      </c>
      <c r="AB3472" s="17">
        <v>0.13082259663032714</v>
      </c>
      <c r="AC3472" s="17">
        <v>0.14372469635627527</v>
      </c>
    </row>
    <row r="3473" spans="1:29" ht="12.75" customHeight="1" x14ac:dyDescent="0.2">
      <c r="A3473" s="19">
        <v>43524</v>
      </c>
      <c r="B3473" s="19">
        <v>43160</v>
      </c>
      <c r="C3473" s="19">
        <v>41704</v>
      </c>
      <c r="D3473" s="16" t="s">
        <v>6</v>
      </c>
      <c r="E3473" s="114">
        <v>22071</v>
      </c>
      <c r="F3473" s="115">
        <v>12305</v>
      </c>
      <c r="G3473" s="113">
        <v>5235</v>
      </c>
      <c r="H3473" s="113">
        <v>2794</v>
      </c>
      <c r="I3473" s="113">
        <v>1737</v>
      </c>
      <c r="J3473" s="112">
        <v>21900</v>
      </c>
      <c r="K3473" s="112">
        <v>11212</v>
      </c>
      <c r="L3473" s="112">
        <v>5867</v>
      </c>
      <c r="M3473" s="112">
        <v>3034</v>
      </c>
      <c r="N3473" s="113">
        <v>1787</v>
      </c>
      <c r="O3473" s="112">
        <v>18846</v>
      </c>
      <c r="P3473" s="112">
        <v>11176</v>
      </c>
      <c r="Q3473" s="112">
        <v>4418</v>
      </c>
      <c r="R3473" s="112">
        <v>1995</v>
      </c>
      <c r="S3473" s="113">
        <v>1257</v>
      </c>
      <c r="T3473" s="17">
        <v>7.8082191780821653E-3</v>
      </c>
      <c r="U3473" s="17">
        <v>9.7484837673920799E-2</v>
      </c>
      <c r="V3473" s="17">
        <v>-0.10772115220726097</v>
      </c>
      <c r="W3473" s="17">
        <v>-7.9103493737640029E-2</v>
      </c>
      <c r="X3473" s="17">
        <v>-2.7979854504756596E-2</v>
      </c>
      <c r="Y3473" s="17">
        <v>7.8082191780821653E-3</v>
      </c>
      <c r="Z3473" s="17">
        <v>0.10398349183563615</v>
      </c>
      <c r="AA3473" s="17">
        <v>6.1220352726535587E-2</v>
      </c>
      <c r="AB3473" s="17">
        <v>0.17444304329550242</v>
      </c>
      <c r="AC3473" s="17">
        <v>0.10919540229885061</v>
      </c>
    </row>
    <row r="3474" spans="1:29" ht="12.75" customHeight="1" x14ac:dyDescent="0.2">
      <c r="A3474" s="19">
        <v>43525</v>
      </c>
      <c r="B3474" s="19">
        <v>43161</v>
      </c>
      <c r="C3474" s="19">
        <v>41705</v>
      </c>
      <c r="D3474" s="16" t="s">
        <v>7</v>
      </c>
      <c r="E3474" s="114">
        <v>22798</v>
      </c>
      <c r="F3474" s="115">
        <v>12604</v>
      </c>
      <c r="G3474" s="113">
        <v>5471</v>
      </c>
      <c r="H3474" s="113">
        <v>2832</v>
      </c>
      <c r="I3474" s="113">
        <v>1891</v>
      </c>
      <c r="J3474" s="112">
        <v>22793</v>
      </c>
      <c r="K3474" s="112">
        <v>11917</v>
      </c>
      <c r="L3474" s="112">
        <v>5554</v>
      </c>
      <c r="M3474" s="112">
        <v>2906</v>
      </c>
      <c r="N3474" s="113">
        <v>2416</v>
      </c>
      <c r="O3474" s="112">
        <v>21537</v>
      </c>
      <c r="P3474" s="112">
        <v>12235</v>
      </c>
      <c r="Q3474" s="112">
        <v>5404</v>
      </c>
      <c r="R3474" s="112">
        <v>2330</v>
      </c>
      <c r="S3474" s="113">
        <v>1568</v>
      </c>
      <c r="T3474" s="17">
        <v>2.1936559470003836E-4</v>
      </c>
      <c r="U3474" s="17">
        <v>5.7648737098263014E-2</v>
      </c>
      <c r="V3474" s="17">
        <v>-1.4944184371624036E-2</v>
      </c>
      <c r="W3474" s="17">
        <v>-2.5464556090846524E-2</v>
      </c>
      <c r="X3474" s="17">
        <v>-0.2173013245033113</v>
      </c>
      <c r="Y3474" s="17">
        <v>2.1936559470003836E-4</v>
      </c>
      <c r="Z3474" s="17">
        <v>0.12185135736537611</v>
      </c>
      <c r="AA3474" s="17">
        <v>0.1542194092827005</v>
      </c>
      <c r="AB3474" s="17">
        <v>0.12604373757455267</v>
      </c>
      <c r="AC3474" s="17">
        <v>0.189308176100629</v>
      </c>
    </row>
    <row r="3475" spans="1:29" ht="12.75" customHeight="1" x14ac:dyDescent="0.2">
      <c r="A3475" s="19">
        <v>43526</v>
      </c>
      <c r="B3475" s="19">
        <v>43162</v>
      </c>
      <c r="C3475" s="19">
        <v>41706</v>
      </c>
      <c r="D3475" s="16" t="s">
        <v>1</v>
      </c>
      <c r="E3475" s="114">
        <v>24813</v>
      </c>
      <c r="F3475" s="115">
        <v>12805</v>
      </c>
      <c r="G3475" s="113">
        <v>6258</v>
      </c>
      <c r="H3475" s="113">
        <v>3318</v>
      </c>
      <c r="I3475" s="113">
        <v>2432</v>
      </c>
      <c r="J3475" s="112">
        <v>22011</v>
      </c>
      <c r="K3475" s="112">
        <v>11310</v>
      </c>
      <c r="L3475" s="112">
        <v>5526</v>
      </c>
      <c r="M3475" s="112">
        <v>3257</v>
      </c>
      <c r="N3475" s="113">
        <v>1918</v>
      </c>
      <c r="O3475" s="112">
        <v>22517</v>
      </c>
      <c r="P3475" s="112">
        <v>12124</v>
      </c>
      <c r="Q3475" s="112">
        <v>5800</v>
      </c>
      <c r="R3475" s="112">
        <v>2870</v>
      </c>
      <c r="S3475" s="113">
        <v>1723</v>
      </c>
      <c r="T3475" s="17">
        <v>0.12729998637045115</v>
      </c>
      <c r="U3475" s="17">
        <v>0.13218390804597702</v>
      </c>
      <c r="V3475" s="17">
        <v>0.13246471226927259</v>
      </c>
      <c r="W3475" s="17">
        <v>1.8728891618053467E-2</v>
      </c>
      <c r="X3475" s="17">
        <v>0.26798748696558916</v>
      </c>
      <c r="Y3475" s="17">
        <v>0.12729998637045115</v>
      </c>
      <c r="Z3475" s="17">
        <v>0.15090778357001611</v>
      </c>
      <c r="AA3475" s="17">
        <v>0.10977123603475802</v>
      </c>
      <c r="AB3475" s="17">
        <v>0.20086862106406089</v>
      </c>
      <c r="AC3475" s="17">
        <v>0.23139240506329117</v>
      </c>
    </row>
    <row r="3476" spans="1:29" ht="12.75" customHeight="1" x14ac:dyDescent="0.2">
      <c r="A3476" s="19">
        <v>43527</v>
      </c>
      <c r="B3476" s="19">
        <v>43163</v>
      </c>
      <c r="C3476" s="19">
        <v>41707</v>
      </c>
      <c r="D3476" s="16" t="s">
        <v>2</v>
      </c>
      <c r="E3476" s="114">
        <v>20623</v>
      </c>
      <c r="F3476" s="115">
        <v>11882</v>
      </c>
      <c r="G3476" s="113">
        <v>5257</v>
      </c>
      <c r="H3476" s="113">
        <v>2015</v>
      </c>
      <c r="I3476" s="113">
        <v>1469</v>
      </c>
      <c r="J3476" s="112">
        <v>20834</v>
      </c>
      <c r="K3476" s="112">
        <v>11789</v>
      </c>
      <c r="L3476" s="112">
        <v>4746</v>
      </c>
      <c r="M3476" s="112">
        <v>2322</v>
      </c>
      <c r="N3476" s="113">
        <v>1977</v>
      </c>
      <c r="O3476" s="112">
        <v>21921</v>
      </c>
      <c r="P3476" s="112">
        <v>12344</v>
      </c>
      <c r="Q3476" s="112">
        <v>5752</v>
      </c>
      <c r="R3476" s="112">
        <v>2264</v>
      </c>
      <c r="S3476" s="113">
        <v>1561</v>
      </c>
      <c r="T3476" s="17">
        <v>-1.0127675914370693E-2</v>
      </c>
      <c r="U3476" s="17">
        <v>7.8887098142335077E-3</v>
      </c>
      <c r="V3476" s="17">
        <v>0.10766961651917395</v>
      </c>
      <c r="W3476" s="17">
        <v>-0.13221360895779499</v>
      </c>
      <c r="X3476" s="17">
        <v>-0.25695498229640867</v>
      </c>
      <c r="Y3476" s="17">
        <v>-1.0127675914370693E-2</v>
      </c>
      <c r="Z3476" s="17">
        <v>5.4865056818181879E-2</v>
      </c>
      <c r="AA3476" s="17">
        <v>0.10860396457191057</v>
      </c>
      <c r="AB3476" s="17">
        <v>7.2949946751863726E-2</v>
      </c>
      <c r="AC3476" s="17">
        <v>5.2292263610315137E-2</v>
      </c>
    </row>
    <row r="3477" spans="1:29" ht="12.75" customHeight="1" x14ac:dyDescent="0.2">
      <c r="A3477" s="19">
        <v>43528</v>
      </c>
      <c r="B3477" s="19">
        <v>43164</v>
      </c>
      <c r="C3477" s="19">
        <v>41708</v>
      </c>
      <c r="D3477" s="16" t="s">
        <v>3</v>
      </c>
      <c r="E3477" s="114">
        <v>19585</v>
      </c>
      <c r="F3477" s="115">
        <v>10918</v>
      </c>
      <c r="G3477" s="113">
        <v>4770</v>
      </c>
      <c r="H3477" s="113">
        <v>2362</v>
      </c>
      <c r="I3477" s="113">
        <v>1535</v>
      </c>
      <c r="J3477" s="112">
        <v>20300</v>
      </c>
      <c r="K3477" s="112">
        <v>11120</v>
      </c>
      <c r="L3477" s="112">
        <v>4918</v>
      </c>
      <c r="M3477" s="112">
        <v>2296</v>
      </c>
      <c r="N3477" s="113">
        <v>1966</v>
      </c>
      <c r="O3477" s="112">
        <v>18527</v>
      </c>
      <c r="P3477" s="112">
        <v>10992</v>
      </c>
      <c r="Q3477" s="112">
        <v>4397</v>
      </c>
      <c r="R3477" s="112">
        <v>1921</v>
      </c>
      <c r="S3477" s="113">
        <v>1217</v>
      </c>
      <c r="T3477" s="17">
        <v>-3.5221674876847242E-2</v>
      </c>
      <c r="U3477" s="17">
        <v>-1.8165467625899323E-2</v>
      </c>
      <c r="V3477" s="17">
        <v>-3.009353395689307E-2</v>
      </c>
      <c r="W3477" s="17">
        <v>2.8745644599303066E-2</v>
      </c>
      <c r="X3477" s="17">
        <v>-0.21922685656154628</v>
      </c>
      <c r="Y3477" s="17">
        <v>-3.5221674876847242E-2</v>
      </c>
      <c r="Z3477" s="17">
        <v>6.944852581055927E-2</v>
      </c>
      <c r="AA3477" s="17">
        <v>0.12235294117647055</v>
      </c>
      <c r="AB3477" s="17">
        <v>0.40428061831153395</v>
      </c>
      <c r="AC3477" s="17">
        <v>0.15761689291101066</v>
      </c>
    </row>
    <row r="3478" spans="1:29" ht="12.75" customHeight="1" x14ac:dyDescent="0.2">
      <c r="A3478" s="19">
        <v>43529</v>
      </c>
      <c r="B3478" s="19">
        <v>43165</v>
      </c>
      <c r="C3478" s="19">
        <v>41709</v>
      </c>
      <c r="D3478" s="16" t="s">
        <v>4</v>
      </c>
      <c r="E3478" s="114">
        <v>18136</v>
      </c>
      <c r="F3478" s="115">
        <v>10439</v>
      </c>
      <c r="G3478" s="113">
        <v>4256</v>
      </c>
      <c r="H3478" s="113">
        <v>2081</v>
      </c>
      <c r="I3478" s="113">
        <v>1360</v>
      </c>
      <c r="J3478" s="112">
        <v>18439</v>
      </c>
      <c r="K3478" s="112">
        <v>10289</v>
      </c>
      <c r="L3478" s="112">
        <v>4397</v>
      </c>
      <c r="M3478" s="112">
        <v>1971</v>
      </c>
      <c r="N3478" s="113">
        <v>1782</v>
      </c>
      <c r="O3478" s="112">
        <v>16121</v>
      </c>
      <c r="P3478" s="112">
        <v>9430</v>
      </c>
      <c r="Q3478" s="112">
        <v>3661</v>
      </c>
      <c r="R3478" s="112">
        <v>1772</v>
      </c>
      <c r="S3478" s="113">
        <v>1258</v>
      </c>
      <c r="T3478" s="17">
        <v>-1.6432561418732061E-2</v>
      </c>
      <c r="U3478" s="17">
        <v>1.457867625619591E-2</v>
      </c>
      <c r="V3478" s="17">
        <v>-3.2067318626336161E-2</v>
      </c>
      <c r="W3478" s="17">
        <v>5.580923389142578E-2</v>
      </c>
      <c r="X3478" s="17">
        <v>-0.23681257014590351</v>
      </c>
      <c r="Y3478" s="17">
        <v>-1.6432561418732061E-2</v>
      </c>
      <c r="Z3478" s="17">
        <v>0.11778563015312127</v>
      </c>
      <c r="AA3478" s="17">
        <v>7.0961248112732855E-2</v>
      </c>
      <c r="AB3478" s="17">
        <v>8.7251575375666413E-3</v>
      </c>
      <c r="AC3478" s="17">
        <v>4.8573631457208943E-2</v>
      </c>
    </row>
    <row r="3479" spans="1:29" ht="12.75" customHeight="1" x14ac:dyDescent="0.2">
      <c r="A3479" s="19">
        <v>43530</v>
      </c>
      <c r="B3479" s="19">
        <v>43166</v>
      </c>
      <c r="C3479" s="19">
        <v>41710</v>
      </c>
      <c r="D3479" s="16" t="s">
        <v>5</v>
      </c>
      <c r="E3479" s="114">
        <v>21121</v>
      </c>
      <c r="F3479" s="115">
        <v>11371</v>
      </c>
      <c r="G3479" s="113">
        <v>4912</v>
      </c>
      <c r="H3479" s="113">
        <v>2725</v>
      </c>
      <c r="I3479" s="113">
        <v>2113</v>
      </c>
      <c r="J3479" s="112">
        <v>21064</v>
      </c>
      <c r="K3479" s="112">
        <v>11086</v>
      </c>
      <c r="L3479" s="112">
        <v>5211</v>
      </c>
      <c r="M3479" s="112">
        <v>2604</v>
      </c>
      <c r="N3479" s="113">
        <v>2163</v>
      </c>
      <c r="O3479" s="112">
        <v>17555</v>
      </c>
      <c r="P3479" s="112">
        <v>10486</v>
      </c>
      <c r="Q3479" s="112">
        <v>3804</v>
      </c>
      <c r="R3479" s="112">
        <v>1868</v>
      </c>
      <c r="S3479" s="113">
        <v>1397</v>
      </c>
      <c r="T3479" s="17">
        <v>2.7060387390809293E-3</v>
      </c>
      <c r="U3479" s="17">
        <v>2.5708100306693016E-2</v>
      </c>
      <c r="V3479" s="17">
        <v>-5.7378622145461522E-2</v>
      </c>
      <c r="W3479" s="17">
        <v>4.6466973886328811E-2</v>
      </c>
      <c r="X3479" s="17">
        <v>-2.3116042533518288E-2</v>
      </c>
      <c r="Y3479" s="17">
        <v>2.7060387390809293E-3</v>
      </c>
      <c r="Z3479" s="17">
        <v>3.4762034762034766E-2</v>
      </c>
      <c r="AA3479" s="17">
        <v>-6.0264013774631753E-2</v>
      </c>
      <c r="AB3479" s="17">
        <v>0.22142536978933203</v>
      </c>
      <c r="AC3479" s="17">
        <v>0.55367647058823533</v>
      </c>
    </row>
    <row r="3480" spans="1:29" ht="12.75" customHeight="1" x14ac:dyDescent="0.2">
      <c r="A3480" s="19">
        <v>43531</v>
      </c>
      <c r="B3480" s="19">
        <v>43167</v>
      </c>
      <c r="C3480" s="19">
        <v>41711</v>
      </c>
      <c r="D3480" s="16" t="s">
        <v>6</v>
      </c>
      <c r="E3480" s="114">
        <v>24073</v>
      </c>
      <c r="F3480" s="115">
        <v>12417</v>
      </c>
      <c r="G3480" s="113">
        <v>6507</v>
      </c>
      <c r="H3480" s="113">
        <v>2963</v>
      </c>
      <c r="I3480" s="113">
        <v>2186</v>
      </c>
      <c r="J3480" s="112">
        <v>22273</v>
      </c>
      <c r="K3480" s="112">
        <v>11934</v>
      </c>
      <c r="L3480" s="112">
        <v>5417</v>
      </c>
      <c r="M3480" s="112">
        <v>2446</v>
      </c>
      <c r="N3480" s="113">
        <v>2476</v>
      </c>
      <c r="O3480" s="112">
        <v>20840</v>
      </c>
      <c r="P3480" s="112">
        <v>12077</v>
      </c>
      <c r="Q3480" s="112">
        <v>4968</v>
      </c>
      <c r="R3480" s="112">
        <v>2171</v>
      </c>
      <c r="S3480" s="113">
        <v>1624</v>
      </c>
      <c r="T3480" s="17">
        <v>8.0815336955057715E-2</v>
      </c>
      <c r="U3480" s="17">
        <v>4.0472599296128786E-2</v>
      </c>
      <c r="V3480" s="17">
        <v>0.20121838656082702</v>
      </c>
      <c r="W3480" s="17">
        <v>0.21136549468520038</v>
      </c>
      <c r="X3480" s="17">
        <v>-0.11712439418416798</v>
      </c>
      <c r="Y3480" s="17">
        <v>8.0815336955057715E-2</v>
      </c>
      <c r="Z3480" s="17">
        <v>4.8821691021201152E-2</v>
      </c>
      <c r="AA3480" s="17">
        <v>0.14842922696787864</v>
      </c>
      <c r="AB3480" s="17">
        <v>0.10766355140186912</v>
      </c>
      <c r="AC3480" s="17">
        <v>0.46908602150537626</v>
      </c>
    </row>
    <row r="3481" spans="1:29" ht="12.75" customHeight="1" x14ac:dyDescent="0.2">
      <c r="A3481" s="19">
        <v>43532</v>
      </c>
      <c r="B3481" s="19">
        <v>43168</v>
      </c>
      <c r="C3481" s="19">
        <v>41712</v>
      </c>
      <c r="D3481" s="16" t="s">
        <v>7</v>
      </c>
      <c r="E3481" s="114">
        <v>25033</v>
      </c>
      <c r="F3481" s="115">
        <v>13242</v>
      </c>
      <c r="G3481" s="113">
        <v>6297</v>
      </c>
      <c r="H3481" s="113">
        <v>3075</v>
      </c>
      <c r="I3481" s="113">
        <v>2419</v>
      </c>
      <c r="J3481" s="112">
        <v>24999</v>
      </c>
      <c r="K3481" s="112">
        <v>13297</v>
      </c>
      <c r="L3481" s="112">
        <v>6017</v>
      </c>
      <c r="M3481" s="112">
        <v>3115</v>
      </c>
      <c r="N3481" s="113">
        <v>2570</v>
      </c>
      <c r="O3481" s="112">
        <v>21332</v>
      </c>
      <c r="P3481" s="112">
        <v>12018</v>
      </c>
      <c r="Q3481" s="112">
        <v>5304</v>
      </c>
      <c r="R3481" s="112">
        <v>2467</v>
      </c>
      <c r="S3481" s="113">
        <v>1543</v>
      </c>
      <c r="T3481" s="17">
        <v>1.3600544021761252E-3</v>
      </c>
      <c r="U3481" s="17">
        <v>-4.1362713393998662E-3</v>
      </c>
      <c r="V3481" s="17">
        <v>4.6534818015622426E-2</v>
      </c>
      <c r="W3481" s="17">
        <v>-1.2841091492776902E-2</v>
      </c>
      <c r="X3481" s="17">
        <v>-5.8754863813229585E-2</v>
      </c>
      <c r="Y3481" s="17">
        <v>1.3600544021761252E-3</v>
      </c>
      <c r="Z3481" s="17">
        <v>2.7786401738590483E-2</v>
      </c>
      <c r="AA3481" s="17">
        <v>0.10940803382663855</v>
      </c>
      <c r="AB3481" s="17">
        <v>7.9705056179775191E-2</v>
      </c>
      <c r="AC3481" s="17">
        <v>0.84797555385790679</v>
      </c>
    </row>
    <row r="3482" spans="1:29" ht="12.75" customHeight="1" x14ac:dyDescent="0.2">
      <c r="A3482" s="19">
        <v>43533</v>
      </c>
      <c r="B3482" s="19">
        <v>43169</v>
      </c>
      <c r="C3482" s="19">
        <v>41713</v>
      </c>
      <c r="D3482" s="16" t="s">
        <v>1</v>
      </c>
      <c r="E3482" s="114">
        <v>26798</v>
      </c>
      <c r="F3482" s="115">
        <v>13182</v>
      </c>
      <c r="G3482" s="113">
        <v>6715</v>
      </c>
      <c r="H3482" s="113">
        <v>4062</v>
      </c>
      <c r="I3482" s="113">
        <v>2839</v>
      </c>
      <c r="J3482" s="112">
        <v>26029</v>
      </c>
      <c r="K3482" s="112">
        <v>13254</v>
      </c>
      <c r="L3482" s="112">
        <v>6877</v>
      </c>
      <c r="M3482" s="112">
        <v>3378</v>
      </c>
      <c r="N3482" s="113">
        <v>2520</v>
      </c>
      <c r="O3482" s="112">
        <v>23378</v>
      </c>
      <c r="P3482" s="112">
        <v>12588</v>
      </c>
      <c r="Q3482" s="112">
        <v>6083</v>
      </c>
      <c r="R3482" s="112">
        <v>2871</v>
      </c>
      <c r="S3482" s="113">
        <v>1836</v>
      </c>
      <c r="T3482" s="17">
        <v>2.9543970187098978E-2</v>
      </c>
      <c r="U3482" s="17">
        <v>-5.4323223177908941E-3</v>
      </c>
      <c r="V3482" s="17">
        <v>-2.3556783481169075E-2</v>
      </c>
      <c r="W3482" s="17">
        <v>0.20248667850799285</v>
      </c>
      <c r="X3482" s="17">
        <v>0.12658730158730158</v>
      </c>
      <c r="Y3482" s="17">
        <v>2.9543970187098978E-2</v>
      </c>
      <c r="Z3482" s="17">
        <v>4.7187797902764617E-2</v>
      </c>
      <c r="AA3482" s="17">
        <v>-1.0754272245138474E-2</v>
      </c>
      <c r="AB3482" s="17">
        <v>0.18841427735517846</v>
      </c>
      <c r="AC3482" s="17">
        <v>0.25953859804791479</v>
      </c>
    </row>
    <row r="3483" spans="1:29" ht="12.75" customHeight="1" x14ac:dyDescent="0.2">
      <c r="A3483" s="19">
        <v>43534</v>
      </c>
      <c r="B3483" s="19">
        <v>43170</v>
      </c>
      <c r="C3483" s="19">
        <v>41714</v>
      </c>
      <c r="D3483" s="16" t="s">
        <v>2</v>
      </c>
      <c r="E3483" s="114">
        <v>23623</v>
      </c>
      <c r="F3483" s="115">
        <v>12856</v>
      </c>
      <c r="G3483" s="113">
        <v>6042</v>
      </c>
      <c r="H3483" s="113">
        <v>2516</v>
      </c>
      <c r="I3483" s="113">
        <v>2209</v>
      </c>
      <c r="J3483" s="112">
        <v>23587</v>
      </c>
      <c r="K3483" s="112">
        <v>13090</v>
      </c>
      <c r="L3483" s="112">
        <v>5776</v>
      </c>
      <c r="M3483" s="112">
        <v>2671</v>
      </c>
      <c r="N3483" s="113">
        <v>2050</v>
      </c>
      <c r="O3483" s="112">
        <v>20924</v>
      </c>
      <c r="P3483" s="112">
        <v>12435</v>
      </c>
      <c r="Q3483" s="112">
        <v>4890</v>
      </c>
      <c r="R3483" s="112">
        <v>2040</v>
      </c>
      <c r="S3483" s="113">
        <v>1559</v>
      </c>
      <c r="T3483" s="17">
        <v>1.5262644677151993E-3</v>
      </c>
      <c r="U3483" s="17">
        <v>-1.7876241405653137E-2</v>
      </c>
      <c r="V3483" s="17">
        <v>4.6052631578947345E-2</v>
      </c>
      <c r="W3483" s="17">
        <v>-5.8030700112317479E-2</v>
      </c>
      <c r="X3483" s="17">
        <v>7.7560975609756166E-2</v>
      </c>
      <c r="Y3483" s="17">
        <v>1.5262644677151993E-3</v>
      </c>
      <c r="Z3483" s="17">
        <v>1.5401627043677424E-2</v>
      </c>
      <c r="AA3483" s="17">
        <v>2.9880478087649376E-3</v>
      </c>
      <c r="AB3483" s="17">
        <v>-6.6419294990723521E-2</v>
      </c>
      <c r="AC3483" s="17">
        <v>0.23064066852367682</v>
      </c>
    </row>
    <row r="3484" spans="1:29" ht="12.75" customHeight="1" x14ac:dyDescent="0.2">
      <c r="A3484" s="19">
        <v>43535</v>
      </c>
      <c r="B3484" s="19">
        <v>43171</v>
      </c>
      <c r="C3484" s="19">
        <v>41715</v>
      </c>
      <c r="D3484" s="16" t="s">
        <v>3</v>
      </c>
      <c r="E3484" s="114">
        <v>21029</v>
      </c>
      <c r="F3484" s="115">
        <v>12015</v>
      </c>
      <c r="G3484" s="113">
        <v>4703</v>
      </c>
      <c r="H3484" s="113">
        <v>2554</v>
      </c>
      <c r="I3484" s="113">
        <v>1757</v>
      </c>
      <c r="J3484" s="112">
        <v>20952</v>
      </c>
      <c r="K3484" s="112">
        <v>11716</v>
      </c>
      <c r="L3484" s="112">
        <v>4973</v>
      </c>
      <c r="M3484" s="112">
        <v>2336</v>
      </c>
      <c r="N3484" s="113">
        <v>1927</v>
      </c>
      <c r="O3484" s="112">
        <v>17369</v>
      </c>
      <c r="P3484" s="112">
        <v>10551</v>
      </c>
      <c r="Q3484" s="112">
        <v>3797</v>
      </c>
      <c r="R3484" s="112">
        <v>1854</v>
      </c>
      <c r="S3484" s="113">
        <v>1167</v>
      </c>
      <c r="T3484" s="17">
        <v>3.6750668193967773E-3</v>
      </c>
      <c r="U3484" s="17">
        <v>2.5520655513827206E-2</v>
      </c>
      <c r="V3484" s="17">
        <v>-5.4293183189221828E-2</v>
      </c>
      <c r="W3484" s="17">
        <v>9.332191780821919E-2</v>
      </c>
      <c r="X3484" s="17">
        <v>-8.822003113648158E-2</v>
      </c>
      <c r="Y3484" s="17">
        <v>3.6750668193967773E-3</v>
      </c>
      <c r="Z3484" s="17">
        <v>7.0664765638923432E-2</v>
      </c>
      <c r="AA3484" s="17">
        <v>-0.11614358203345232</v>
      </c>
      <c r="AB3484" s="17">
        <v>0.20756501182033094</v>
      </c>
      <c r="AC3484" s="17">
        <v>0.33917682926829262</v>
      </c>
    </row>
    <row r="3485" spans="1:29" ht="12.75" customHeight="1" x14ac:dyDescent="0.2">
      <c r="A3485" s="19">
        <v>43536</v>
      </c>
      <c r="B3485" s="19">
        <v>43172</v>
      </c>
      <c r="C3485" s="19">
        <v>41716</v>
      </c>
      <c r="D3485" s="16" t="s">
        <v>4</v>
      </c>
      <c r="E3485" s="114">
        <v>20363</v>
      </c>
      <c r="F3485" s="115">
        <v>11601</v>
      </c>
      <c r="G3485" s="113">
        <v>4779</v>
      </c>
      <c r="H3485" s="113">
        <v>2620</v>
      </c>
      <c r="I3485" s="113">
        <v>1363</v>
      </c>
      <c r="J3485" s="112">
        <v>19191</v>
      </c>
      <c r="K3485" s="112">
        <v>10754</v>
      </c>
      <c r="L3485" s="112">
        <v>4410</v>
      </c>
      <c r="M3485" s="112">
        <v>2066</v>
      </c>
      <c r="N3485" s="113">
        <v>1961</v>
      </c>
      <c r="O3485" s="112">
        <v>15209</v>
      </c>
      <c r="P3485" s="112">
        <v>9156</v>
      </c>
      <c r="Q3485" s="112">
        <v>3616</v>
      </c>
      <c r="R3485" s="112">
        <v>1376</v>
      </c>
      <c r="S3485" s="113">
        <v>1061</v>
      </c>
      <c r="T3485" s="17">
        <v>6.1070293366682238E-2</v>
      </c>
      <c r="U3485" s="17">
        <v>7.8761391110284462E-2</v>
      </c>
      <c r="V3485" s="17">
        <v>8.3673469387754995E-2</v>
      </c>
      <c r="W3485" s="17">
        <v>0.26815101645692163</v>
      </c>
      <c r="X3485" s="17">
        <v>-0.30494645588985214</v>
      </c>
      <c r="Y3485" s="17">
        <v>6.1070293366682238E-2</v>
      </c>
      <c r="Z3485" s="17">
        <v>0.14691052891744927</v>
      </c>
      <c r="AA3485" s="17">
        <v>0.16874541452677927</v>
      </c>
      <c r="AB3485" s="17">
        <v>0.39510117145899892</v>
      </c>
      <c r="AC3485" s="17">
        <v>8.2605242255758604E-2</v>
      </c>
    </row>
    <row r="3486" spans="1:29" ht="12.75" customHeight="1" x14ac:dyDescent="0.2">
      <c r="A3486" s="19">
        <v>43537</v>
      </c>
      <c r="B3486" s="19">
        <v>43173</v>
      </c>
      <c r="C3486" s="19">
        <v>41717</v>
      </c>
      <c r="D3486" s="16" t="s">
        <v>5</v>
      </c>
      <c r="E3486" s="114">
        <v>21027</v>
      </c>
      <c r="F3486" s="115">
        <v>11445</v>
      </c>
      <c r="G3486" s="113">
        <v>5176</v>
      </c>
      <c r="H3486" s="113">
        <v>2600</v>
      </c>
      <c r="I3486" s="113">
        <v>1806</v>
      </c>
      <c r="J3486" s="112">
        <v>20514</v>
      </c>
      <c r="K3486" s="112">
        <v>11434</v>
      </c>
      <c r="L3486" s="112">
        <v>4734</v>
      </c>
      <c r="M3486" s="112">
        <v>2377</v>
      </c>
      <c r="N3486" s="113">
        <v>1969</v>
      </c>
      <c r="O3486" s="112">
        <v>17489</v>
      </c>
      <c r="P3486" s="112">
        <v>10481</v>
      </c>
      <c r="Q3486" s="112">
        <v>3848</v>
      </c>
      <c r="R3486" s="112">
        <v>1806</v>
      </c>
      <c r="S3486" s="113">
        <v>1354</v>
      </c>
      <c r="T3486" s="17">
        <v>2.5007312079555533E-2</v>
      </c>
      <c r="U3486" s="17">
        <v>9.6204302956093279E-4</v>
      </c>
      <c r="V3486" s="17">
        <v>9.3367131389945124E-2</v>
      </c>
      <c r="W3486" s="17">
        <v>9.3815734118636973E-2</v>
      </c>
      <c r="X3486" s="17">
        <v>-8.2783138649060395E-2</v>
      </c>
      <c r="Y3486" s="17">
        <v>2.5007312079555533E-2</v>
      </c>
      <c r="Z3486" s="17">
        <v>2.8579131841466765E-2</v>
      </c>
      <c r="AA3486" s="17">
        <v>2.5356576862123559E-2</v>
      </c>
      <c r="AB3486" s="17">
        <v>0.21325244983667746</v>
      </c>
      <c r="AC3486" s="17">
        <v>0.31632653061224492</v>
      </c>
    </row>
    <row r="3487" spans="1:29" ht="12.75" customHeight="1" x14ac:dyDescent="0.2">
      <c r="A3487" s="19">
        <v>43538</v>
      </c>
      <c r="B3487" s="19">
        <v>43174</v>
      </c>
      <c r="C3487" s="19">
        <v>41718</v>
      </c>
      <c r="D3487" s="16" t="s">
        <v>6</v>
      </c>
      <c r="E3487" s="114">
        <v>25103</v>
      </c>
      <c r="F3487" s="115">
        <v>12919</v>
      </c>
      <c r="G3487" s="113">
        <v>6878</v>
      </c>
      <c r="H3487" s="113">
        <v>3062</v>
      </c>
      <c r="I3487" s="113">
        <v>2244</v>
      </c>
      <c r="J3487" s="112">
        <v>22625</v>
      </c>
      <c r="K3487" s="112">
        <v>11846</v>
      </c>
      <c r="L3487" s="112">
        <v>5525</v>
      </c>
      <c r="M3487" s="112">
        <v>2606</v>
      </c>
      <c r="N3487" s="113">
        <v>2648</v>
      </c>
      <c r="O3487" s="112">
        <v>20873</v>
      </c>
      <c r="P3487" s="112">
        <v>11998</v>
      </c>
      <c r="Q3487" s="112">
        <v>5245</v>
      </c>
      <c r="R3487" s="112">
        <v>2078</v>
      </c>
      <c r="S3487" s="113">
        <v>1552</v>
      </c>
      <c r="T3487" s="17">
        <v>0.10952486187845301</v>
      </c>
      <c r="U3487" s="17">
        <v>9.0579098429849791E-2</v>
      </c>
      <c r="V3487" s="17">
        <v>0.24488687782805441</v>
      </c>
      <c r="W3487" s="17">
        <v>0.17498081350729078</v>
      </c>
      <c r="X3487" s="17">
        <v>-0.15256797583081572</v>
      </c>
      <c r="Y3487" s="17">
        <v>0.10952486187845301</v>
      </c>
      <c r="Z3487" s="17">
        <v>0.11293935217091655</v>
      </c>
      <c r="AA3487" s="17">
        <v>0.40395999183506848</v>
      </c>
      <c r="AB3487" s="17">
        <v>0.33536851286524194</v>
      </c>
      <c r="AC3487" s="17">
        <v>0.61322789360172547</v>
      </c>
    </row>
    <row r="3488" spans="1:29" ht="12.75" customHeight="1" x14ac:dyDescent="0.2">
      <c r="A3488" s="19">
        <v>43539</v>
      </c>
      <c r="B3488" s="19">
        <v>43175</v>
      </c>
      <c r="C3488" s="19">
        <v>41719</v>
      </c>
      <c r="D3488" s="16" t="s">
        <v>7</v>
      </c>
      <c r="E3488" s="114">
        <v>26388</v>
      </c>
      <c r="F3488" s="115">
        <v>13665</v>
      </c>
      <c r="G3488" s="113">
        <v>6617</v>
      </c>
      <c r="H3488" s="113">
        <v>3561</v>
      </c>
      <c r="I3488" s="113">
        <v>2545</v>
      </c>
      <c r="J3488" s="112">
        <v>22484</v>
      </c>
      <c r="K3488" s="112">
        <v>11749</v>
      </c>
      <c r="L3488" s="112">
        <v>5826</v>
      </c>
      <c r="M3488" s="112">
        <v>2973</v>
      </c>
      <c r="N3488" s="113">
        <v>1936</v>
      </c>
      <c r="O3488" s="112">
        <v>22138</v>
      </c>
      <c r="P3488" s="112">
        <v>12600</v>
      </c>
      <c r="Q3488" s="112">
        <v>5357</v>
      </c>
      <c r="R3488" s="112">
        <v>2478</v>
      </c>
      <c r="S3488" s="113">
        <v>1703</v>
      </c>
      <c r="T3488" s="17">
        <v>0.17363458459348879</v>
      </c>
      <c r="U3488" s="17">
        <v>0.16307770874116945</v>
      </c>
      <c r="V3488" s="17">
        <v>0.13577068314452445</v>
      </c>
      <c r="W3488" s="17">
        <v>0.19778002018163465</v>
      </c>
      <c r="X3488" s="17">
        <v>0.31456611570247928</v>
      </c>
      <c r="Y3488" s="17">
        <v>0.17363458459348879</v>
      </c>
      <c r="Z3488" s="17">
        <v>0.17255877810193931</v>
      </c>
      <c r="AA3488" s="17">
        <v>0.21168284197033516</v>
      </c>
      <c r="AB3488" s="17">
        <v>0.2850956333453627</v>
      </c>
      <c r="AC3488" s="17">
        <v>0.72192151556156969</v>
      </c>
    </row>
    <row r="3489" spans="1:29" ht="12.75" customHeight="1" x14ac:dyDescent="0.2">
      <c r="A3489" s="19">
        <v>43540</v>
      </c>
      <c r="B3489" s="19">
        <v>43176</v>
      </c>
      <c r="C3489" s="19">
        <v>41720</v>
      </c>
      <c r="D3489" s="16" t="s">
        <v>1</v>
      </c>
      <c r="E3489" s="114">
        <v>28292</v>
      </c>
      <c r="F3489" s="115">
        <v>13926</v>
      </c>
      <c r="G3489" s="113">
        <v>7446</v>
      </c>
      <c r="H3489" s="113">
        <v>4138</v>
      </c>
      <c r="I3489" s="113">
        <v>2782</v>
      </c>
      <c r="J3489" s="112">
        <v>23673</v>
      </c>
      <c r="K3489" s="112">
        <v>11017</v>
      </c>
      <c r="L3489" s="112">
        <v>6574</v>
      </c>
      <c r="M3489" s="112">
        <v>3325</v>
      </c>
      <c r="N3489" s="113">
        <v>2757</v>
      </c>
      <c r="O3489" s="112">
        <v>23580</v>
      </c>
      <c r="P3489" s="112">
        <v>13136</v>
      </c>
      <c r="Q3489" s="112">
        <v>5816</v>
      </c>
      <c r="R3489" s="112">
        <v>2761</v>
      </c>
      <c r="S3489" s="113">
        <v>1867</v>
      </c>
      <c r="T3489" s="17">
        <v>0.1951167997296499</v>
      </c>
      <c r="U3489" s="17">
        <v>0.26404647363166012</v>
      </c>
      <c r="V3489" s="17">
        <v>0.13264374809857005</v>
      </c>
      <c r="W3489" s="17">
        <v>0.24451127819548879</v>
      </c>
      <c r="X3489" s="17">
        <v>9.0678273485673699E-3</v>
      </c>
      <c r="Y3489" s="17">
        <v>0.1951167997296499</v>
      </c>
      <c r="Z3489" s="17">
        <v>0.2137005403521004</v>
      </c>
      <c r="AA3489" s="17">
        <v>0.160174509192895</v>
      </c>
      <c r="AB3489" s="17">
        <v>0.73865546218487399</v>
      </c>
      <c r="AC3489" s="17">
        <v>0.45883586785526997</v>
      </c>
    </row>
    <row r="3490" spans="1:29" ht="12.75" customHeight="1" x14ac:dyDescent="0.2">
      <c r="A3490" s="19">
        <v>43541</v>
      </c>
      <c r="B3490" s="19">
        <v>43177</v>
      </c>
      <c r="C3490" s="19">
        <v>41721</v>
      </c>
      <c r="D3490" s="16" t="s">
        <v>2</v>
      </c>
      <c r="E3490" s="114">
        <v>25725</v>
      </c>
      <c r="F3490" s="115">
        <v>13983</v>
      </c>
      <c r="G3490" s="113">
        <v>6698</v>
      </c>
      <c r="H3490" s="113">
        <v>3090</v>
      </c>
      <c r="I3490" s="113">
        <v>1954</v>
      </c>
      <c r="J3490" s="112">
        <v>22483</v>
      </c>
      <c r="K3490" s="112">
        <v>11267</v>
      </c>
      <c r="L3490" s="112">
        <v>5988</v>
      </c>
      <c r="M3490" s="112">
        <v>2852</v>
      </c>
      <c r="N3490" s="113">
        <v>2376</v>
      </c>
      <c r="O3490" s="112">
        <v>22808</v>
      </c>
      <c r="P3490" s="112">
        <v>13142</v>
      </c>
      <c r="Q3490" s="112">
        <v>5716</v>
      </c>
      <c r="R3490" s="112">
        <v>2237</v>
      </c>
      <c r="S3490" s="113">
        <v>1713</v>
      </c>
      <c r="T3490" s="17">
        <v>0.14419783836676592</v>
      </c>
      <c r="U3490" s="17">
        <v>0.24105795686518161</v>
      </c>
      <c r="V3490" s="17">
        <v>0.11857047428189715</v>
      </c>
      <c r="W3490" s="17">
        <v>8.3450210378681611E-2</v>
      </c>
      <c r="X3490" s="17">
        <v>-0.17760942760942766</v>
      </c>
      <c r="Y3490" s="17">
        <v>0.14419783836676592</v>
      </c>
      <c r="Z3490" s="17">
        <v>0.20046359890109899</v>
      </c>
      <c r="AA3490" s="17">
        <v>0.20424307802948571</v>
      </c>
      <c r="AB3490" s="17">
        <v>0.28964941569282132</v>
      </c>
      <c r="AC3490" s="17">
        <v>0.2166874221668742</v>
      </c>
    </row>
    <row r="3491" spans="1:29" ht="12.75" customHeight="1" x14ac:dyDescent="0.2">
      <c r="A3491" s="19">
        <v>43542</v>
      </c>
      <c r="B3491" s="19">
        <v>43178</v>
      </c>
      <c r="C3491" s="19">
        <v>41722</v>
      </c>
      <c r="D3491" s="16" t="s">
        <v>3</v>
      </c>
      <c r="E3491" s="114">
        <v>23767</v>
      </c>
      <c r="F3491" s="115">
        <v>12675</v>
      </c>
      <c r="G3491" s="113">
        <v>5649</v>
      </c>
      <c r="H3491" s="113">
        <v>3151</v>
      </c>
      <c r="I3491" s="113">
        <v>2292</v>
      </c>
      <c r="J3491" s="112">
        <v>20461</v>
      </c>
      <c r="K3491" s="112">
        <v>11401</v>
      </c>
      <c r="L3491" s="112">
        <v>4779</v>
      </c>
      <c r="M3491" s="112">
        <v>2150</v>
      </c>
      <c r="N3491" s="113">
        <v>2131</v>
      </c>
      <c r="O3491" s="112">
        <v>21174</v>
      </c>
      <c r="P3491" s="112">
        <v>12023</v>
      </c>
      <c r="Q3491" s="112">
        <v>5545</v>
      </c>
      <c r="R3491" s="112">
        <v>1957</v>
      </c>
      <c r="S3491" s="113">
        <v>1649</v>
      </c>
      <c r="T3491" s="17">
        <v>0.16157568056302241</v>
      </c>
      <c r="U3491" s="17">
        <v>0.11174458380843788</v>
      </c>
      <c r="V3491" s="17">
        <v>0.18204645323289381</v>
      </c>
      <c r="W3491" s="17">
        <v>0.46558139534883725</v>
      </c>
      <c r="X3491" s="17">
        <v>7.5551384326607129E-2</v>
      </c>
      <c r="Y3491" s="17">
        <v>0.16157568056302241</v>
      </c>
      <c r="Z3491" s="17">
        <v>0.12786972770955685</v>
      </c>
      <c r="AA3491" s="17">
        <v>0.12485065710872156</v>
      </c>
      <c r="AB3491" s="17">
        <v>0.46968283582089554</v>
      </c>
      <c r="AC3491" s="17">
        <v>0.65367965367965364</v>
      </c>
    </row>
    <row r="3492" spans="1:29" ht="12.75" customHeight="1" x14ac:dyDescent="0.2">
      <c r="A3492" s="19">
        <v>43543</v>
      </c>
      <c r="B3492" s="19">
        <v>43179</v>
      </c>
      <c r="C3492" s="19">
        <v>41723</v>
      </c>
      <c r="D3492" s="16" t="s">
        <v>4</v>
      </c>
      <c r="E3492" s="114">
        <v>22075</v>
      </c>
      <c r="F3492" s="115">
        <v>12449</v>
      </c>
      <c r="G3492" s="113">
        <v>5035</v>
      </c>
      <c r="H3492" s="113">
        <v>2512</v>
      </c>
      <c r="I3492" s="113">
        <v>2079</v>
      </c>
      <c r="J3492" s="112">
        <v>20793</v>
      </c>
      <c r="K3492" s="112">
        <v>11231</v>
      </c>
      <c r="L3492" s="112">
        <v>4873</v>
      </c>
      <c r="M3492" s="112">
        <v>2539</v>
      </c>
      <c r="N3492" s="113">
        <v>2150</v>
      </c>
      <c r="O3492" s="112">
        <v>17872</v>
      </c>
      <c r="P3492" s="112">
        <v>10530</v>
      </c>
      <c r="Q3492" s="112">
        <v>4116</v>
      </c>
      <c r="R3492" s="112">
        <v>1889</v>
      </c>
      <c r="S3492" s="113">
        <v>1337</v>
      </c>
      <c r="T3492" s="17">
        <v>6.165536478622613E-2</v>
      </c>
      <c r="U3492" s="17">
        <v>0.10844982637343059</v>
      </c>
      <c r="V3492" s="17">
        <v>3.3244407962240929E-2</v>
      </c>
      <c r="W3492" s="17">
        <v>-1.0634107916502544E-2</v>
      </c>
      <c r="X3492" s="17">
        <v>-3.3023255813953489E-2</v>
      </c>
      <c r="Y3492" s="17">
        <v>6.165536478622613E-2</v>
      </c>
      <c r="Z3492" s="17">
        <v>0.15600334292877704</v>
      </c>
      <c r="AA3492" s="17">
        <v>-2.949113338473397E-2</v>
      </c>
      <c r="AB3492" s="17">
        <v>0.23016650342801181</v>
      </c>
      <c r="AC3492" s="17">
        <v>0.53772189349112431</v>
      </c>
    </row>
    <row r="3493" spans="1:29" ht="12.75" customHeight="1" x14ac:dyDescent="0.2">
      <c r="A3493" s="19">
        <v>43544</v>
      </c>
      <c r="B3493" s="19">
        <v>43180</v>
      </c>
      <c r="C3493" s="19">
        <v>41724</v>
      </c>
      <c r="D3493" s="16" t="s">
        <v>5</v>
      </c>
      <c r="E3493" s="114">
        <v>23678</v>
      </c>
      <c r="F3493" s="115">
        <v>12660</v>
      </c>
      <c r="G3493" s="113">
        <v>6050</v>
      </c>
      <c r="H3493" s="113">
        <v>3091</v>
      </c>
      <c r="I3493" s="113">
        <v>1877</v>
      </c>
      <c r="J3493" s="112">
        <v>22479</v>
      </c>
      <c r="K3493" s="112">
        <v>11996</v>
      </c>
      <c r="L3493" s="112">
        <v>5864</v>
      </c>
      <c r="M3493" s="112">
        <v>2989</v>
      </c>
      <c r="N3493" s="113">
        <v>1630</v>
      </c>
      <c r="O3493" s="112">
        <v>18853</v>
      </c>
      <c r="P3493" s="112">
        <v>11269</v>
      </c>
      <c r="Q3493" s="112">
        <v>4401</v>
      </c>
      <c r="R3493" s="112">
        <v>1778</v>
      </c>
      <c r="S3493" s="113">
        <v>1405</v>
      </c>
      <c r="T3493" s="17">
        <v>5.3338671649094671E-2</v>
      </c>
      <c r="U3493" s="17">
        <v>5.5351783927976017E-2</v>
      </c>
      <c r="V3493" s="17">
        <v>3.1718963165074943E-2</v>
      </c>
      <c r="W3493" s="17">
        <v>3.4125125460020111E-2</v>
      </c>
      <c r="X3493" s="17">
        <v>0.15153374233128836</v>
      </c>
      <c r="Y3493" s="17">
        <v>5.3338671649094671E-2</v>
      </c>
      <c r="Z3493" s="17">
        <v>0.1150255416593271</v>
      </c>
      <c r="AA3493" s="17">
        <v>4.9436253252385098E-2</v>
      </c>
      <c r="AB3493" s="17">
        <v>0.31085665818490238</v>
      </c>
      <c r="AC3493" s="17">
        <v>0.49681020733652304</v>
      </c>
    </row>
    <row r="3494" spans="1:29" ht="12.75" customHeight="1" x14ac:dyDescent="0.2">
      <c r="A3494" s="19">
        <v>43545</v>
      </c>
      <c r="B3494" s="19">
        <v>43181</v>
      </c>
      <c r="C3494" s="19">
        <v>41725</v>
      </c>
      <c r="D3494" s="16" t="s">
        <v>6</v>
      </c>
      <c r="E3494" s="114">
        <v>25908</v>
      </c>
      <c r="F3494" s="115">
        <v>13327</v>
      </c>
      <c r="G3494" s="113">
        <v>6977</v>
      </c>
      <c r="H3494" s="113">
        <v>3321</v>
      </c>
      <c r="I3494" s="113">
        <v>2283</v>
      </c>
      <c r="J3494" s="112">
        <v>25039</v>
      </c>
      <c r="K3494" s="112">
        <v>12853</v>
      </c>
      <c r="L3494" s="112">
        <v>6065</v>
      </c>
      <c r="M3494" s="112">
        <v>3112</v>
      </c>
      <c r="N3494" s="113">
        <v>3009</v>
      </c>
      <c r="O3494" s="112">
        <v>22244</v>
      </c>
      <c r="P3494" s="112">
        <v>12510</v>
      </c>
      <c r="Q3494" s="112">
        <v>5707</v>
      </c>
      <c r="R3494" s="112">
        <v>2397</v>
      </c>
      <c r="S3494" s="113">
        <v>1630</v>
      </c>
      <c r="T3494" s="17">
        <v>3.4705858860178074E-2</v>
      </c>
      <c r="U3494" s="17">
        <v>3.6878549754921108E-2</v>
      </c>
      <c r="V3494" s="17">
        <v>0.1503709810387468</v>
      </c>
      <c r="W3494" s="17">
        <v>6.7159383033418951E-2</v>
      </c>
      <c r="X3494" s="17">
        <v>-0.24127617148554337</v>
      </c>
      <c r="Y3494" s="17">
        <v>3.4705858860178074E-2</v>
      </c>
      <c r="Z3494" s="17">
        <v>9.7504735238408857E-2</v>
      </c>
      <c r="AA3494" s="17">
        <v>0.17083403255579799</v>
      </c>
      <c r="AB3494" s="17">
        <v>0.18353528153955811</v>
      </c>
      <c r="AC3494" s="17">
        <v>0.3695260947810437</v>
      </c>
    </row>
    <row r="3495" spans="1:29" ht="12.75" customHeight="1" x14ac:dyDescent="0.2">
      <c r="A3495" s="19">
        <v>43546</v>
      </c>
      <c r="B3495" s="19">
        <v>43182</v>
      </c>
      <c r="C3495" s="19">
        <v>41726</v>
      </c>
      <c r="D3495" s="16" t="s">
        <v>7</v>
      </c>
      <c r="E3495" s="114">
        <v>27630</v>
      </c>
      <c r="F3495" s="115">
        <v>14468</v>
      </c>
      <c r="G3495" s="113">
        <v>7132</v>
      </c>
      <c r="H3495" s="113">
        <v>3904</v>
      </c>
      <c r="I3495" s="113">
        <v>2126</v>
      </c>
      <c r="J3495" s="112">
        <v>27569</v>
      </c>
      <c r="K3495" s="112">
        <v>13546</v>
      </c>
      <c r="L3495" s="112">
        <v>7387</v>
      </c>
      <c r="M3495" s="112">
        <v>3631</v>
      </c>
      <c r="N3495" s="113">
        <v>3005</v>
      </c>
      <c r="O3495" s="112">
        <v>23303</v>
      </c>
      <c r="P3495" s="112">
        <v>13223</v>
      </c>
      <c r="Q3495" s="112">
        <v>5988</v>
      </c>
      <c r="R3495" s="112">
        <v>2407</v>
      </c>
      <c r="S3495" s="113">
        <v>1685</v>
      </c>
      <c r="T3495" s="17">
        <v>2.2126301280422922E-3</v>
      </c>
      <c r="U3495" s="17">
        <v>6.8064373246714993E-2</v>
      </c>
      <c r="V3495" s="17">
        <v>-3.4520102883443871E-2</v>
      </c>
      <c r="W3495" s="17">
        <v>7.5185899201321904E-2</v>
      </c>
      <c r="X3495" s="17">
        <v>-0.29251247920133117</v>
      </c>
      <c r="Y3495" s="17">
        <v>2.2126301280422922E-3</v>
      </c>
      <c r="Z3495" s="17">
        <v>0.13706381640993404</v>
      </c>
      <c r="AA3495" s="17">
        <v>0.22521903453014946</v>
      </c>
      <c r="AB3495" s="17">
        <v>0.22229179711959923</v>
      </c>
      <c r="AC3495" s="17">
        <v>0.27611044417767117</v>
      </c>
    </row>
    <row r="3496" spans="1:29" ht="12.75" customHeight="1" x14ac:dyDescent="0.2">
      <c r="A3496" s="19">
        <v>43547</v>
      </c>
      <c r="B3496" s="19">
        <v>43183</v>
      </c>
      <c r="C3496" s="19">
        <v>41727</v>
      </c>
      <c r="D3496" s="16" t="s">
        <v>1</v>
      </c>
      <c r="E3496" s="114">
        <v>29743</v>
      </c>
      <c r="F3496" s="115">
        <v>14138</v>
      </c>
      <c r="G3496" s="113">
        <v>8031</v>
      </c>
      <c r="H3496" s="113">
        <v>4280</v>
      </c>
      <c r="I3496" s="113">
        <v>3294</v>
      </c>
      <c r="J3496" s="112">
        <v>27896</v>
      </c>
      <c r="K3496" s="112">
        <v>13373</v>
      </c>
      <c r="L3496" s="112">
        <v>7519</v>
      </c>
      <c r="M3496" s="112">
        <v>4270</v>
      </c>
      <c r="N3496" s="113">
        <v>2734</v>
      </c>
      <c r="O3496" s="112">
        <v>24182</v>
      </c>
      <c r="P3496" s="112">
        <v>13023</v>
      </c>
      <c r="Q3496" s="112">
        <v>6255</v>
      </c>
      <c r="R3496" s="112">
        <v>3052</v>
      </c>
      <c r="S3496" s="113">
        <v>1852</v>
      </c>
      <c r="T3496" s="17">
        <v>6.6210209349010674E-2</v>
      </c>
      <c r="U3496" s="17">
        <v>5.7204815673371767E-2</v>
      </c>
      <c r="V3496" s="17">
        <v>6.809416145764069E-2</v>
      </c>
      <c r="W3496" s="17">
        <v>2.3419203747072626E-3</v>
      </c>
      <c r="X3496" s="17">
        <v>0.20482809070958297</v>
      </c>
      <c r="Y3496" s="17">
        <v>6.6210209349010674E-2</v>
      </c>
      <c r="Z3496" s="17">
        <v>0.10203445319198701</v>
      </c>
      <c r="AA3496" s="17">
        <v>8.8358856213579084E-2</v>
      </c>
      <c r="AB3496" s="17">
        <v>0.21212121212121215</v>
      </c>
      <c r="AC3496" s="17">
        <v>0.53709752683154455</v>
      </c>
    </row>
    <row r="3497" spans="1:29" ht="12.75" customHeight="1" x14ac:dyDescent="0.2">
      <c r="A3497" s="19">
        <v>43548</v>
      </c>
      <c r="B3497" s="19">
        <v>43184</v>
      </c>
      <c r="C3497" s="19">
        <v>41728</v>
      </c>
      <c r="D3497" s="16" t="s">
        <v>2</v>
      </c>
      <c r="E3497" s="114">
        <v>27793</v>
      </c>
      <c r="F3497" s="115">
        <v>14490</v>
      </c>
      <c r="G3497" s="113">
        <v>7353</v>
      </c>
      <c r="H3497" s="113">
        <v>3387</v>
      </c>
      <c r="I3497" s="113">
        <v>2563</v>
      </c>
      <c r="J3497" s="112">
        <v>27429</v>
      </c>
      <c r="K3497" s="112">
        <v>13627</v>
      </c>
      <c r="L3497" s="112">
        <v>7063</v>
      </c>
      <c r="M3497" s="112">
        <v>3754</v>
      </c>
      <c r="N3497" s="113">
        <v>2985</v>
      </c>
      <c r="O3497" s="112">
        <v>22909</v>
      </c>
      <c r="P3497" s="112">
        <v>12982</v>
      </c>
      <c r="Q3497" s="112">
        <v>6026</v>
      </c>
      <c r="R3497" s="112">
        <v>2307</v>
      </c>
      <c r="S3497" s="113">
        <v>1594</v>
      </c>
      <c r="T3497" s="17">
        <v>1.3270625979802331E-2</v>
      </c>
      <c r="U3497" s="17">
        <v>6.3330153371982112E-2</v>
      </c>
      <c r="V3497" s="17">
        <v>4.1059040067959796E-2</v>
      </c>
      <c r="W3497" s="17">
        <v>-9.7762386787426769E-2</v>
      </c>
      <c r="X3497" s="17">
        <v>-0.14137353433835842</v>
      </c>
      <c r="Y3497" s="17">
        <v>1.3270625979802331E-2</v>
      </c>
      <c r="Z3497" s="17">
        <v>0.15818080089521214</v>
      </c>
      <c r="AA3497" s="17">
        <v>0.19599869876382559</v>
      </c>
      <c r="AB3497" s="17">
        <v>0.30469953775038516</v>
      </c>
      <c r="AC3497" s="17">
        <v>0.73058744091829841</v>
      </c>
    </row>
    <row r="3498" spans="1:29" ht="12.75" customHeight="1" x14ac:dyDescent="0.2">
      <c r="A3498" s="19">
        <v>43549</v>
      </c>
      <c r="B3498" s="19">
        <v>43185</v>
      </c>
      <c r="C3498" s="19">
        <v>41729</v>
      </c>
      <c r="D3498" s="16" t="s">
        <v>3</v>
      </c>
      <c r="E3498" s="114">
        <v>26293</v>
      </c>
      <c r="F3498" s="115">
        <v>13424</v>
      </c>
      <c r="G3498" s="113">
        <v>6633</v>
      </c>
      <c r="H3498" s="113">
        <v>3459</v>
      </c>
      <c r="I3498" s="113">
        <v>2777</v>
      </c>
      <c r="J3498" s="112">
        <v>25006</v>
      </c>
      <c r="K3498" s="112">
        <v>13229</v>
      </c>
      <c r="L3498" s="112">
        <v>5882</v>
      </c>
      <c r="M3498" s="112">
        <v>3327</v>
      </c>
      <c r="N3498" s="113">
        <v>2568</v>
      </c>
      <c r="O3498" s="112">
        <v>21152</v>
      </c>
      <c r="P3498" s="112">
        <v>12293</v>
      </c>
      <c r="Q3498" s="112">
        <v>5204</v>
      </c>
      <c r="R3498" s="112">
        <v>2135</v>
      </c>
      <c r="S3498" s="113">
        <v>1520</v>
      </c>
      <c r="T3498" s="17">
        <v>5.1467647764536606E-2</v>
      </c>
      <c r="U3498" s="17">
        <v>1.4740343185426052E-2</v>
      </c>
      <c r="V3498" s="17">
        <v>0.12767766065963948</v>
      </c>
      <c r="W3498" s="17">
        <v>3.9675383228133354E-2</v>
      </c>
      <c r="X3498" s="17">
        <v>8.1386292834890961E-2</v>
      </c>
      <c r="Y3498" s="17">
        <v>5.1467647764536606E-2</v>
      </c>
      <c r="Z3498" s="17">
        <v>0.15168153740562795</v>
      </c>
      <c r="AA3498" s="17">
        <v>8.2761998041136042E-2</v>
      </c>
      <c r="AB3498" s="17">
        <v>0.47820512820512828</v>
      </c>
      <c r="AC3498" s="17">
        <v>0.83664021164021163</v>
      </c>
    </row>
    <row r="3499" spans="1:29" ht="12.75" customHeight="1" x14ac:dyDescent="0.2">
      <c r="A3499" s="19">
        <v>43550</v>
      </c>
      <c r="B3499" s="19">
        <v>43186</v>
      </c>
      <c r="C3499" s="19">
        <v>41730</v>
      </c>
      <c r="D3499" s="16" t="s">
        <v>4</v>
      </c>
      <c r="E3499" s="114">
        <v>24665</v>
      </c>
      <c r="F3499" s="115">
        <v>13444</v>
      </c>
      <c r="G3499" s="113">
        <v>5819</v>
      </c>
      <c r="H3499" s="113">
        <v>2906</v>
      </c>
      <c r="I3499" s="113">
        <v>2496</v>
      </c>
      <c r="J3499" s="112">
        <v>23783</v>
      </c>
      <c r="K3499" s="112">
        <v>12726</v>
      </c>
      <c r="L3499" s="112">
        <v>5680</v>
      </c>
      <c r="M3499" s="112">
        <v>2912</v>
      </c>
      <c r="N3499" s="113">
        <v>2465</v>
      </c>
      <c r="O3499" s="112">
        <v>19179</v>
      </c>
      <c r="P3499" s="112">
        <v>11200</v>
      </c>
      <c r="Q3499" s="112">
        <v>4707</v>
      </c>
      <c r="R3499" s="112">
        <v>1909</v>
      </c>
      <c r="S3499" s="113">
        <v>1363</v>
      </c>
      <c r="T3499" s="17">
        <v>3.7085313038725198E-2</v>
      </c>
      <c r="U3499" s="17">
        <v>5.6419927707056505E-2</v>
      </c>
      <c r="V3499" s="17">
        <v>2.4471830985915544E-2</v>
      </c>
      <c r="W3499" s="17">
        <v>-2.0604395604395531E-3</v>
      </c>
      <c r="X3499" s="17">
        <v>1.2576064908722095E-2</v>
      </c>
      <c r="Y3499" s="17">
        <v>3.7085313038725198E-2</v>
      </c>
      <c r="Z3499" s="17">
        <v>0.19131590607000448</v>
      </c>
      <c r="AA3499" s="17">
        <v>0.17531811755200977</v>
      </c>
      <c r="AB3499" s="17">
        <v>0.39043062200956946</v>
      </c>
      <c r="AC3499" s="17">
        <v>0.72494816862474076</v>
      </c>
    </row>
    <row r="3500" spans="1:29" ht="12.75" customHeight="1" x14ac:dyDescent="0.2">
      <c r="A3500" s="19">
        <v>43551</v>
      </c>
      <c r="B3500" s="19">
        <v>43187</v>
      </c>
      <c r="C3500" s="19">
        <v>41731</v>
      </c>
      <c r="D3500" s="16" t="s">
        <v>5</v>
      </c>
      <c r="E3500" s="114">
        <v>24190</v>
      </c>
      <c r="F3500" s="115">
        <v>12939</v>
      </c>
      <c r="G3500" s="113">
        <v>5735</v>
      </c>
      <c r="H3500" s="113">
        <v>3098</v>
      </c>
      <c r="I3500" s="113">
        <v>2418</v>
      </c>
      <c r="J3500" s="112">
        <v>23883</v>
      </c>
      <c r="K3500" s="112">
        <v>12616</v>
      </c>
      <c r="L3500" s="112">
        <v>5712</v>
      </c>
      <c r="M3500" s="112">
        <v>3094</v>
      </c>
      <c r="N3500" s="113">
        <v>2461</v>
      </c>
      <c r="O3500" s="112">
        <v>20714.2</v>
      </c>
      <c r="P3500" s="112">
        <v>11667</v>
      </c>
      <c r="Q3500" s="112">
        <v>5397</v>
      </c>
      <c r="R3500" s="112">
        <v>2107.1999999999998</v>
      </c>
      <c r="S3500" s="113">
        <v>1543</v>
      </c>
      <c r="T3500" s="17">
        <v>1.2854331532889507E-2</v>
      </c>
      <c r="U3500" s="17">
        <v>2.5602409638554313E-2</v>
      </c>
      <c r="V3500" s="17">
        <v>4.0266106442576888E-3</v>
      </c>
      <c r="W3500" s="17">
        <v>1.2928248222365823E-3</v>
      </c>
      <c r="X3500" s="17">
        <v>-1.7472572125152408E-2</v>
      </c>
      <c r="Y3500" s="17">
        <v>1.2854331532889507E-2</v>
      </c>
      <c r="Z3500" s="17">
        <v>0.13759451380341137</v>
      </c>
      <c r="AA3500" s="17">
        <v>7.4976569821930683E-2</v>
      </c>
      <c r="AB3500" s="17">
        <v>0.3980144404332131</v>
      </c>
      <c r="AC3500" s="17">
        <v>0.70281690140845066</v>
      </c>
    </row>
    <row r="3501" spans="1:29" ht="12.75" customHeight="1" x14ac:dyDescent="0.2">
      <c r="A3501" s="19">
        <v>43552</v>
      </c>
      <c r="B3501" s="19">
        <v>43188</v>
      </c>
      <c r="C3501" s="19">
        <v>41732</v>
      </c>
      <c r="D3501" s="16" t="s">
        <v>6</v>
      </c>
      <c r="E3501" s="114">
        <v>25839</v>
      </c>
      <c r="F3501" s="115">
        <v>13262</v>
      </c>
      <c r="G3501" s="113">
        <v>6918</v>
      </c>
      <c r="H3501" s="113">
        <v>3185</v>
      </c>
      <c r="I3501" s="113">
        <v>2474</v>
      </c>
      <c r="J3501" s="112">
        <v>25824</v>
      </c>
      <c r="K3501" s="112">
        <v>12922</v>
      </c>
      <c r="L3501" s="112">
        <v>6828</v>
      </c>
      <c r="M3501" s="112">
        <v>3258</v>
      </c>
      <c r="N3501" s="113">
        <v>2816</v>
      </c>
      <c r="O3501" s="112">
        <v>22780</v>
      </c>
      <c r="P3501" s="112">
        <v>12762</v>
      </c>
      <c r="Q3501" s="112">
        <v>5795</v>
      </c>
      <c r="R3501" s="112">
        <v>2509</v>
      </c>
      <c r="S3501" s="113">
        <v>1714</v>
      </c>
      <c r="T3501" s="17">
        <v>5.8085501858728961E-4</v>
      </c>
      <c r="U3501" s="17">
        <v>2.6311716452561473E-2</v>
      </c>
      <c r="V3501" s="17">
        <v>1.3181019332161759E-2</v>
      </c>
      <c r="W3501" s="17">
        <v>-2.2406384284837322E-2</v>
      </c>
      <c r="X3501" s="17">
        <v>-0.12144886363636365</v>
      </c>
      <c r="Y3501" s="17">
        <v>5.8085501858728961E-4</v>
      </c>
      <c r="Z3501" s="17">
        <v>0.15572984749455343</v>
      </c>
      <c r="AA3501" s="17">
        <v>0.19152600757836713</v>
      </c>
      <c r="AB3501" s="17">
        <v>0.23785464438398751</v>
      </c>
      <c r="AC3501" s="17">
        <v>0.6297760210803689</v>
      </c>
    </row>
    <row r="3502" spans="1:29" ht="12.75" customHeight="1" x14ac:dyDescent="0.2">
      <c r="A3502" s="19">
        <v>43553</v>
      </c>
      <c r="B3502" s="19">
        <v>43189</v>
      </c>
      <c r="C3502" s="19">
        <v>41733</v>
      </c>
      <c r="D3502" s="16" t="s">
        <v>7</v>
      </c>
      <c r="E3502" s="114">
        <v>27106</v>
      </c>
      <c r="F3502" s="115">
        <v>14055</v>
      </c>
      <c r="G3502" s="113">
        <v>7148</v>
      </c>
      <c r="H3502" s="113">
        <v>3616</v>
      </c>
      <c r="I3502" s="113">
        <v>2287</v>
      </c>
      <c r="J3502" s="112">
        <v>26905</v>
      </c>
      <c r="K3502" s="112">
        <v>13454</v>
      </c>
      <c r="L3502" s="112">
        <v>6962</v>
      </c>
      <c r="M3502" s="112">
        <v>3568</v>
      </c>
      <c r="N3502" s="113">
        <v>2921</v>
      </c>
      <c r="O3502" s="112">
        <v>23240</v>
      </c>
      <c r="P3502" s="112">
        <v>13212</v>
      </c>
      <c r="Q3502" s="112">
        <v>5796</v>
      </c>
      <c r="R3502" s="112">
        <v>2524</v>
      </c>
      <c r="S3502" s="113">
        <v>1708</v>
      </c>
      <c r="T3502" s="17">
        <v>7.4707303475189946E-3</v>
      </c>
      <c r="U3502" s="17">
        <v>4.4670729894455086E-2</v>
      </c>
      <c r="V3502" s="17">
        <v>2.6716460787130192E-2</v>
      </c>
      <c r="W3502" s="17">
        <v>1.3452914798206317E-2</v>
      </c>
      <c r="X3502" s="17">
        <v>-0.21704895583704209</v>
      </c>
      <c r="Y3502" s="17">
        <v>7.4707303475189946E-3</v>
      </c>
      <c r="Z3502" s="17">
        <v>0.1680378957865869</v>
      </c>
      <c r="AA3502" s="17">
        <v>0.24812292648856293</v>
      </c>
      <c r="AB3502" s="17">
        <v>0.16645161290322585</v>
      </c>
      <c r="AC3502" s="17">
        <v>0.46790757381258019</v>
      </c>
    </row>
    <row r="3503" spans="1:29" ht="12.75" customHeight="1" x14ac:dyDescent="0.2">
      <c r="A3503" s="19">
        <v>43554</v>
      </c>
      <c r="B3503" s="19">
        <v>43190</v>
      </c>
      <c r="C3503" s="19">
        <v>41734</v>
      </c>
      <c r="D3503" s="16" t="s">
        <v>1</v>
      </c>
      <c r="E3503" s="114">
        <v>29240</v>
      </c>
      <c r="F3503" s="115">
        <v>14176</v>
      </c>
      <c r="G3503" s="113">
        <v>7797</v>
      </c>
      <c r="H3503" s="113">
        <v>4093</v>
      </c>
      <c r="I3503" s="113">
        <v>3174</v>
      </c>
      <c r="J3503" s="112">
        <v>26510</v>
      </c>
      <c r="K3503" s="112">
        <v>12942</v>
      </c>
      <c r="L3503" s="112">
        <v>6879</v>
      </c>
      <c r="M3503" s="112">
        <v>3906</v>
      </c>
      <c r="N3503" s="113">
        <v>2783</v>
      </c>
      <c r="O3503" s="112">
        <v>23801</v>
      </c>
      <c r="P3503" s="112">
        <v>12910</v>
      </c>
      <c r="Q3503" s="112">
        <v>6020</v>
      </c>
      <c r="R3503" s="112">
        <v>3003</v>
      </c>
      <c r="S3503" s="113">
        <v>1868</v>
      </c>
      <c r="T3503" s="17">
        <v>0.10298000754432279</v>
      </c>
      <c r="U3503" s="17">
        <v>9.5348477824138467E-2</v>
      </c>
      <c r="V3503" s="17">
        <v>0.13344962930658522</v>
      </c>
      <c r="W3503" s="17">
        <v>4.7875064004096357E-2</v>
      </c>
      <c r="X3503" s="17">
        <v>0.14049586776859502</v>
      </c>
      <c r="Y3503" s="17">
        <v>0.10298000754432279</v>
      </c>
      <c r="Z3503" s="17">
        <v>0.15336425026442102</v>
      </c>
      <c r="AA3503" s="17">
        <v>0.10033869602032186</v>
      </c>
      <c r="AB3503" s="17">
        <v>0.19994136616827918</v>
      </c>
      <c r="AC3503" s="17">
        <v>0.48665105386416863</v>
      </c>
    </row>
    <row r="3504" spans="1:29" ht="12.75" customHeight="1" x14ac:dyDescent="0.2">
      <c r="A3504" s="19">
        <v>43555</v>
      </c>
      <c r="B3504" s="19">
        <v>43191</v>
      </c>
      <c r="C3504" s="19">
        <v>41735</v>
      </c>
      <c r="D3504" s="16" t="s">
        <v>2</v>
      </c>
      <c r="E3504" s="114">
        <v>25449</v>
      </c>
      <c r="F3504" s="115">
        <v>13695</v>
      </c>
      <c r="G3504" s="113">
        <v>5944</v>
      </c>
      <c r="H3504" s="113">
        <v>3324</v>
      </c>
      <c r="I3504" s="113">
        <v>2486</v>
      </c>
      <c r="J3504" s="112">
        <v>26953</v>
      </c>
      <c r="K3504" s="112">
        <v>13681</v>
      </c>
      <c r="L3504" s="112">
        <v>7085</v>
      </c>
      <c r="M3504" s="112">
        <v>3427</v>
      </c>
      <c r="N3504" s="113">
        <v>2760</v>
      </c>
      <c r="O3504" s="112">
        <v>21686.2</v>
      </c>
      <c r="P3504" s="112">
        <v>12070</v>
      </c>
      <c r="Q3504" s="112">
        <v>5781</v>
      </c>
      <c r="R3504" s="112">
        <v>2141.1999999999998</v>
      </c>
      <c r="S3504" s="113">
        <v>1694</v>
      </c>
      <c r="T3504" s="17">
        <v>-5.5800838496642302E-2</v>
      </c>
      <c r="U3504" s="17">
        <v>1.0233170089906096E-3</v>
      </c>
      <c r="V3504" s="17">
        <v>-0.16104446012702889</v>
      </c>
      <c r="W3504" s="17">
        <v>-3.0055442077618899E-2</v>
      </c>
      <c r="X3504" s="17">
        <v>-9.9275362318840599E-2</v>
      </c>
      <c r="Y3504" s="17">
        <v>-5.5800838496642302E-2</v>
      </c>
      <c r="Z3504" s="17">
        <v>0.11332411999024461</v>
      </c>
      <c r="AA3504" s="17">
        <v>-5.8003169572107716E-2</v>
      </c>
      <c r="AB3504" s="17">
        <v>0.47079646017699117</v>
      </c>
      <c r="AC3504" s="17">
        <v>0.56944444444444442</v>
      </c>
    </row>
    <row r="3505" spans="1:29" ht="12.75" customHeight="1" x14ac:dyDescent="0.2">
      <c r="A3505" s="19">
        <v>43556</v>
      </c>
      <c r="B3505" s="19">
        <v>43192</v>
      </c>
      <c r="C3505" s="19">
        <v>41736</v>
      </c>
      <c r="D3505" s="16" t="s">
        <v>3</v>
      </c>
      <c r="E3505" s="114">
        <v>24760</v>
      </c>
      <c r="F3505" s="115">
        <v>13012</v>
      </c>
      <c r="G3505" s="113">
        <v>6364</v>
      </c>
      <c r="H3505" s="113">
        <v>3314</v>
      </c>
      <c r="I3505" s="113">
        <v>2070</v>
      </c>
      <c r="J3505" s="112">
        <v>24740</v>
      </c>
      <c r="K3505" s="112">
        <v>13111</v>
      </c>
      <c r="L3505" s="112">
        <v>6089</v>
      </c>
      <c r="M3505" s="112">
        <v>2998</v>
      </c>
      <c r="N3505" s="113">
        <v>2542</v>
      </c>
      <c r="O3505" s="112">
        <v>21399</v>
      </c>
      <c r="P3505" s="112">
        <v>12368</v>
      </c>
      <c r="Q3505" s="112">
        <v>5212</v>
      </c>
      <c r="R3505" s="112">
        <v>2105</v>
      </c>
      <c r="S3505" s="113">
        <v>1714</v>
      </c>
      <c r="T3505" s="17">
        <v>8.0840743734844622E-4</v>
      </c>
      <c r="U3505" s="17">
        <v>-7.5509114484021422E-3</v>
      </c>
      <c r="V3505" s="17">
        <v>4.5163409426835166E-2</v>
      </c>
      <c r="W3505" s="17">
        <v>0.10540360240160096</v>
      </c>
      <c r="X3505" s="17">
        <v>-0.18568056648308418</v>
      </c>
      <c r="Y3505" s="17">
        <v>8.0840743734844622E-4</v>
      </c>
      <c r="Z3505" s="17">
        <v>0.17947788252356789</v>
      </c>
      <c r="AA3505" s="17">
        <v>0.10678260869565226</v>
      </c>
      <c r="AB3505" s="17">
        <v>0.58035288507391503</v>
      </c>
      <c r="AC3505" s="17">
        <v>0.44452198185624558</v>
      </c>
    </row>
    <row r="3506" spans="1:29" ht="12.75" customHeight="1" x14ac:dyDescent="0.2">
      <c r="A3506" s="19">
        <v>43557</v>
      </c>
      <c r="B3506" s="19">
        <v>43193</v>
      </c>
      <c r="C3506" s="19">
        <v>41737</v>
      </c>
      <c r="D3506" s="16" t="s">
        <v>4</v>
      </c>
      <c r="E3506" s="114">
        <v>20824</v>
      </c>
      <c r="F3506" s="115">
        <v>11258</v>
      </c>
      <c r="G3506" s="113">
        <v>5698</v>
      </c>
      <c r="H3506" s="113">
        <v>1997</v>
      </c>
      <c r="I3506" s="113">
        <v>1871</v>
      </c>
      <c r="J3506" s="112">
        <v>22074</v>
      </c>
      <c r="K3506" s="112">
        <v>11096</v>
      </c>
      <c r="L3506" s="112">
        <v>5863</v>
      </c>
      <c r="M3506" s="112">
        <v>2947</v>
      </c>
      <c r="N3506" s="113">
        <v>2168</v>
      </c>
      <c r="O3506" s="112">
        <v>17575</v>
      </c>
      <c r="P3506" s="112">
        <v>9788</v>
      </c>
      <c r="Q3506" s="112">
        <v>4528</v>
      </c>
      <c r="R3506" s="112">
        <v>1701</v>
      </c>
      <c r="S3506" s="113">
        <v>1558</v>
      </c>
      <c r="T3506" s="17">
        <v>-5.6627706804385225E-2</v>
      </c>
      <c r="U3506" s="17">
        <v>1.4599855803893336E-2</v>
      </c>
      <c r="V3506" s="17">
        <v>-2.8142589118198891E-2</v>
      </c>
      <c r="W3506" s="17">
        <v>-0.32236172378690198</v>
      </c>
      <c r="X3506" s="17">
        <v>-0.13699261992619927</v>
      </c>
      <c r="Y3506" s="17">
        <v>-5.6627706804385225E-2</v>
      </c>
      <c r="Z3506" s="17">
        <v>1.0955459770114917E-2</v>
      </c>
      <c r="AA3506" s="17">
        <v>0.20008424599831498</v>
      </c>
      <c r="AB3506" s="17">
        <v>0.16172193135543922</v>
      </c>
      <c r="AC3506" s="17">
        <v>0.33547466095645961</v>
      </c>
    </row>
    <row r="3507" spans="1:29" ht="12.75" customHeight="1" x14ac:dyDescent="0.2">
      <c r="A3507" s="19">
        <v>43558</v>
      </c>
      <c r="B3507" s="19">
        <v>43194</v>
      </c>
      <c r="C3507" s="19">
        <v>41738</v>
      </c>
      <c r="D3507" s="16" t="s">
        <v>5</v>
      </c>
      <c r="E3507" s="114">
        <v>21447</v>
      </c>
      <c r="F3507" s="115">
        <v>11820</v>
      </c>
      <c r="G3507" s="113">
        <v>5368</v>
      </c>
      <c r="H3507" s="113">
        <v>2604</v>
      </c>
      <c r="I3507" s="113">
        <v>1655</v>
      </c>
      <c r="J3507" s="112">
        <v>21203</v>
      </c>
      <c r="K3507" s="112">
        <v>12011</v>
      </c>
      <c r="L3507" s="112">
        <v>4985</v>
      </c>
      <c r="M3507" s="112">
        <v>2293</v>
      </c>
      <c r="N3507" s="113">
        <v>1914</v>
      </c>
      <c r="O3507" s="112">
        <v>17107</v>
      </c>
      <c r="P3507" s="112">
        <v>9855</v>
      </c>
      <c r="Q3507" s="112">
        <v>4092</v>
      </c>
      <c r="R3507" s="112">
        <v>1798</v>
      </c>
      <c r="S3507" s="113">
        <v>1362</v>
      </c>
      <c r="T3507" s="17">
        <v>1.1507805499221702E-2</v>
      </c>
      <c r="U3507" s="17">
        <v>-1.5902089751061554E-2</v>
      </c>
      <c r="V3507" s="17">
        <v>7.6830491474423335E-2</v>
      </c>
      <c r="W3507" s="17">
        <v>0.1356301788050589</v>
      </c>
      <c r="X3507" s="17">
        <v>-0.13531870428422155</v>
      </c>
      <c r="Y3507" s="17">
        <v>1.1507805499221702E-2</v>
      </c>
      <c r="Z3507" s="17">
        <v>7.3764534883721034E-2</v>
      </c>
      <c r="AA3507" s="17">
        <v>0.13704723575513666</v>
      </c>
      <c r="AB3507" s="17">
        <v>0.63773584905660385</v>
      </c>
      <c r="AC3507" s="17">
        <v>0.28394103956555461</v>
      </c>
    </row>
    <row r="3508" spans="1:29" ht="12.75" customHeight="1" x14ac:dyDescent="0.2">
      <c r="A3508" s="19">
        <v>43559</v>
      </c>
      <c r="B3508" s="19">
        <v>43195</v>
      </c>
      <c r="C3508" s="19">
        <v>41739</v>
      </c>
      <c r="D3508" s="16" t="s">
        <v>6</v>
      </c>
      <c r="E3508" s="114">
        <v>21729</v>
      </c>
      <c r="F3508" s="115">
        <v>11602</v>
      </c>
      <c r="G3508" s="113">
        <v>5973</v>
      </c>
      <c r="H3508" s="113">
        <v>2493</v>
      </c>
      <c r="I3508" s="113">
        <v>1661</v>
      </c>
      <c r="J3508" s="112">
        <v>21044</v>
      </c>
      <c r="K3508" s="112">
        <v>11369</v>
      </c>
      <c r="L3508" s="112">
        <v>5204</v>
      </c>
      <c r="M3508" s="112">
        <v>2703</v>
      </c>
      <c r="N3508" s="113">
        <v>1768</v>
      </c>
      <c r="O3508" s="112">
        <v>16491</v>
      </c>
      <c r="P3508" s="112">
        <v>9387</v>
      </c>
      <c r="Q3508" s="112">
        <v>3904</v>
      </c>
      <c r="R3508" s="112">
        <v>1839</v>
      </c>
      <c r="S3508" s="113">
        <v>1361</v>
      </c>
      <c r="T3508" s="17">
        <v>3.2550845846797127E-2</v>
      </c>
      <c r="U3508" s="17">
        <v>2.049432667780815E-2</v>
      </c>
      <c r="V3508" s="17">
        <v>0.14777094542659497</v>
      </c>
      <c r="W3508" s="17">
        <v>-7.7691453940066602E-2</v>
      </c>
      <c r="X3508" s="17">
        <v>-6.0520361990950233E-2</v>
      </c>
      <c r="Y3508" s="17">
        <v>3.2550845846797127E-2</v>
      </c>
      <c r="Z3508" s="17">
        <v>1.7094766371526182E-2</v>
      </c>
      <c r="AA3508" s="17">
        <v>0.245672575599583</v>
      </c>
      <c r="AB3508" s="17">
        <v>0.48040380047505948</v>
      </c>
      <c r="AC3508" s="17">
        <v>9.927200529450686E-2</v>
      </c>
    </row>
    <row r="3509" spans="1:29" ht="12.75" customHeight="1" x14ac:dyDescent="0.2">
      <c r="A3509" s="19">
        <v>43560</v>
      </c>
      <c r="B3509" s="19">
        <v>43196</v>
      </c>
      <c r="C3509" s="19">
        <v>41740</v>
      </c>
      <c r="D3509" s="16" t="s">
        <v>7</v>
      </c>
      <c r="E3509" s="114">
        <v>22573</v>
      </c>
      <c r="F3509" s="115">
        <v>11751</v>
      </c>
      <c r="G3509" s="113">
        <v>6148</v>
      </c>
      <c r="H3509" s="113">
        <v>3037</v>
      </c>
      <c r="I3509" s="113">
        <v>1637</v>
      </c>
      <c r="J3509" s="112">
        <v>22071</v>
      </c>
      <c r="K3509" s="112">
        <v>10606</v>
      </c>
      <c r="L3509" s="112">
        <v>6107</v>
      </c>
      <c r="M3509" s="112">
        <v>2836</v>
      </c>
      <c r="N3509" s="113">
        <v>2522</v>
      </c>
      <c r="O3509" s="112">
        <v>17692</v>
      </c>
      <c r="P3509" s="112">
        <v>10250</v>
      </c>
      <c r="Q3509" s="112">
        <v>4121</v>
      </c>
      <c r="R3509" s="112">
        <v>1719</v>
      </c>
      <c r="S3509" s="113">
        <v>1602</v>
      </c>
      <c r="T3509" s="17">
        <v>2.2744778215758155E-2</v>
      </c>
      <c r="U3509" s="17">
        <v>0.1079577597586272</v>
      </c>
      <c r="V3509" s="17">
        <v>6.7136073358440296E-3</v>
      </c>
      <c r="W3509" s="17">
        <v>7.0874471086036728E-2</v>
      </c>
      <c r="X3509" s="17">
        <v>-0.3509119746233148</v>
      </c>
      <c r="Y3509" s="17">
        <v>2.2744778215758155E-2</v>
      </c>
      <c r="Z3509" s="17">
        <v>-4.073469387755102E-2</v>
      </c>
      <c r="AA3509" s="17">
        <v>5.7629451230001738E-2</v>
      </c>
      <c r="AB3509" s="17">
        <v>0.37048736462093856</v>
      </c>
      <c r="AC3509" s="17">
        <v>-4.1569086651053855E-2</v>
      </c>
    </row>
    <row r="3510" spans="1:29" ht="12.75" customHeight="1" x14ac:dyDescent="0.2">
      <c r="A3510" s="19">
        <v>43561</v>
      </c>
      <c r="B3510" s="19">
        <v>43197</v>
      </c>
      <c r="C3510" s="19">
        <v>41741</v>
      </c>
      <c r="D3510" s="16" t="s">
        <v>1</v>
      </c>
      <c r="E3510" s="114">
        <v>24940</v>
      </c>
      <c r="F3510" s="115">
        <v>12648</v>
      </c>
      <c r="G3510" s="113">
        <v>6862</v>
      </c>
      <c r="H3510" s="113">
        <v>3330</v>
      </c>
      <c r="I3510" s="113">
        <v>2100</v>
      </c>
      <c r="J3510" s="112">
        <v>22935</v>
      </c>
      <c r="K3510" s="112">
        <v>10902</v>
      </c>
      <c r="L3510" s="112">
        <v>6631</v>
      </c>
      <c r="M3510" s="112">
        <v>2920</v>
      </c>
      <c r="N3510" s="113">
        <v>2482</v>
      </c>
      <c r="O3510" s="112">
        <v>20086</v>
      </c>
      <c r="P3510" s="112">
        <v>10691</v>
      </c>
      <c r="Q3510" s="112">
        <v>5429</v>
      </c>
      <c r="R3510" s="112">
        <v>2190</v>
      </c>
      <c r="S3510" s="113">
        <v>1776</v>
      </c>
      <c r="T3510" s="17">
        <v>8.7420972313058565E-2</v>
      </c>
      <c r="U3510" s="17">
        <v>0.16015410016510723</v>
      </c>
      <c r="V3510" s="17">
        <v>3.4836374604132025E-2</v>
      </c>
      <c r="W3510" s="17">
        <v>0.1404109589041096</v>
      </c>
      <c r="X3510" s="17">
        <v>-0.15390813859790486</v>
      </c>
      <c r="Y3510" s="17">
        <v>8.7420972313058565E-2</v>
      </c>
      <c r="Z3510" s="17">
        <v>3.6551385018849469E-2</v>
      </c>
      <c r="AA3510" s="17">
        <v>-2.4313948528366325E-2</v>
      </c>
      <c r="AB3510" s="17">
        <v>-5.673335323977291E-3</v>
      </c>
      <c r="AC3510" s="17">
        <v>3.0421982335623099E-2</v>
      </c>
    </row>
    <row r="3511" spans="1:29" ht="12.75" customHeight="1" x14ac:dyDescent="0.2">
      <c r="A3511" s="19">
        <v>43562</v>
      </c>
      <c r="B3511" s="19">
        <v>43198</v>
      </c>
      <c r="C3511" s="19">
        <v>41742</v>
      </c>
      <c r="D3511" s="16" t="s">
        <v>2</v>
      </c>
      <c r="E3511" s="114">
        <v>23414</v>
      </c>
      <c r="F3511" s="115">
        <v>11980</v>
      </c>
      <c r="G3511" s="113">
        <v>6698</v>
      </c>
      <c r="H3511" s="113">
        <v>2746</v>
      </c>
      <c r="I3511" s="113">
        <v>1990</v>
      </c>
      <c r="J3511" s="112">
        <v>23025</v>
      </c>
      <c r="K3511" s="112">
        <v>11564</v>
      </c>
      <c r="L3511" s="112">
        <v>6649</v>
      </c>
      <c r="M3511" s="112">
        <v>2688</v>
      </c>
      <c r="N3511" s="113">
        <v>2124</v>
      </c>
      <c r="O3511" s="112">
        <v>18734</v>
      </c>
      <c r="P3511" s="112">
        <v>10756</v>
      </c>
      <c r="Q3511" s="112">
        <v>4670</v>
      </c>
      <c r="R3511" s="112">
        <v>1888</v>
      </c>
      <c r="S3511" s="113">
        <v>1420</v>
      </c>
      <c r="T3511" s="17">
        <v>1.6894679695982573E-2</v>
      </c>
      <c r="U3511" s="17">
        <v>3.5973711518505702E-2</v>
      </c>
      <c r="V3511" s="17">
        <v>7.3695292525191025E-3</v>
      </c>
      <c r="W3511" s="17">
        <v>2.1577380952380931E-2</v>
      </c>
      <c r="X3511" s="17">
        <v>-6.3088512241054606E-2</v>
      </c>
      <c r="Y3511" s="17">
        <v>1.6894679695982573E-2</v>
      </c>
      <c r="Z3511" s="17">
        <v>-2.4191577747006643E-2</v>
      </c>
      <c r="AA3511" s="17">
        <v>0.12044161927065899</v>
      </c>
      <c r="AB3511" s="17">
        <v>0.14559866499791396</v>
      </c>
      <c r="AC3511" s="17">
        <v>0.18030842230130495</v>
      </c>
    </row>
    <row r="3512" spans="1:29" ht="12.75" customHeight="1" x14ac:dyDescent="0.2">
      <c r="A3512" s="19">
        <v>43563</v>
      </c>
      <c r="B3512" s="19">
        <v>43199</v>
      </c>
      <c r="C3512" s="19">
        <v>41743</v>
      </c>
      <c r="D3512" s="16" t="s">
        <v>3</v>
      </c>
      <c r="E3512" s="114">
        <v>21318</v>
      </c>
      <c r="F3512" s="115">
        <v>11875</v>
      </c>
      <c r="G3512" s="113">
        <v>5561</v>
      </c>
      <c r="H3512" s="113">
        <v>2205</v>
      </c>
      <c r="I3512" s="113">
        <v>1677</v>
      </c>
      <c r="J3512" s="112">
        <v>21906</v>
      </c>
      <c r="K3512" s="112">
        <v>11296</v>
      </c>
      <c r="L3512" s="112">
        <v>5716</v>
      </c>
      <c r="M3512" s="112">
        <v>2553</v>
      </c>
      <c r="N3512" s="113">
        <v>2341</v>
      </c>
      <c r="O3512" s="112">
        <v>17391</v>
      </c>
      <c r="P3512" s="112">
        <v>10249</v>
      </c>
      <c r="Q3512" s="112">
        <v>4488</v>
      </c>
      <c r="R3512" s="112">
        <v>1462</v>
      </c>
      <c r="S3512" s="113">
        <v>1192</v>
      </c>
      <c r="T3512" s="17">
        <v>-2.6841961106546131E-2</v>
      </c>
      <c r="U3512" s="17">
        <v>5.1257082152974531E-2</v>
      </c>
      <c r="V3512" s="17">
        <v>-2.7116864940517793E-2</v>
      </c>
      <c r="W3512" s="17">
        <v>-0.13631022326674502</v>
      </c>
      <c r="X3512" s="17">
        <v>-0.28363947031183256</v>
      </c>
      <c r="Y3512" s="17">
        <v>-2.6841961106546131E-2</v>
      </c>
      <c r="Z3512" s="17">
        <v>2.3265833692373894E-2</v>
      </c>
      <c r="AA3512" s="17">
        <v>4.3731231231231238E-2</v>
      </c>
      <c r="AB3512" s="17">
        <v>0.18293991416309008</v>
      </c>
      <c r="AC3512" s="17">
        <v>0.4308873720136519</v>
      </c>
    </row>
    <row r="3513" spans="1:29" ht="12.75" customHeight="1" x14ac:dyDescent="0.2">
      <c r="A3513" s="19">
        <v>43564</v>
      </c>
      <c r="B3513" s="19">
        <v>43200</v>
      </c>
      <c r="C3513" s="19">
        <v>41744</v>
      </c>
      <c r="D3513" s="16" t="s">
        <v>4</v>
      </c>
      <c r="E3513" s="114">
        <v>18809</v>
      </c>
      <c r="F3513" s="115">
        <v>10687</v>
      </c>
      <c r="G3513" s="113">
        <v>4973</v>
      </c>
      <c r="H3513" s="113">
        <v>1999</v>
      </c>
      <c r="I3513" s="113">
        <v>1150</v>
      </c>
      <c r="J3513" s="112">
        <v>18425</v>
      </c>
      <c r="K3513" s="112">
        <v>10091</v>
      </c>
      <c r="L3513" s="112">
        <v>4737</v>
      </c>
      <c r="M3513" s="112">
        <v>1884</v>
      </c>
      <c r="N3513" s="113">
        <v>1713</v>
      </c>
      <c r="O3513" s="112">
        <v>14615</v>
      </c>
      <c r="P3513" s="112">
        <v>8498</v>
      </c>
      <c r="Q3513" s="112">
        <v>3555</v>
      </c>
      <c r="R3513" s="112">
        <v>1461</v>
      </c>
      <c r="S3513" s="113">
        <v>1101</v>
      </c>
      <c r="T3513" s="17">
        <v>2.0841248303934856E-2</v>
      </c>
      <c r="U3513" s="17">
        <v>5.9062530968189586E-2</v>
      </c>
      <c r="V3513" s="17">
        <v>4.9820561536837671E-2</v>
      </c>
      <c r="W3513" s="17">
        <v>6.1040339702760127E-2</v>
      </c>
      <c r="X3513" s="17">
        <v>-0.32866316403969642</v>
      </c>
      <c r="Y3513" s="17">
        <v>2.0841248303934856E-2</v>
      </c>
      <c r="Z3513" s="17">
        <v>-4.3240823634735914E-2</v>
      </c>
      <c r="AA3513" s="17">
        <v>8.722109533468636E-3</v>
      </c>
      <c r="AB3513" s="17">
        <v>0.18214074512123002</v>
      </c>
      <c r="AC3513" s="17">
        <v>0.10258868648130393</v>
      </c>
    </row>
    <row r="3514" spans="1:29" ht="12.75" customHeight="1" x14ac:dyDescent="0.2">
      <c r="A3514" s="19">
        <v>43565</v>
      </c>
      <c r="B3514" s="19">
        <v>43201</v>
      </c>
      <c r="C3514" s="19">
        <v>41745</v>
      </c>
      <c r="D3514" s="16" t="s">
        <v>5</v>
      </c>
      <c r="E3514" s="114">
        <v>21943</v>
      </c>
      <c r="F3514" s="115">
        <v>12191</v>
      </c>
      <c r="G3514" s="113">
        <v>5584</v>
      </c>
      <c r="H3514" s="113">
        <v>2375</v>
      </c>
      <c r="I3514" s="113">
        <v>1793</v>
      </c>
      <c r="J3514" s="112">
        <v>19428</v>
      </c>
      <c r="K3514" s="112">
        <v>10881</v>
      </c>
      <c r="L3514" s="112">
        <v>4598</v>
      </c>
      <c r="M3514" s="112">
        <v>2222</v>
      </c>
      <c r="N3514" s="113">
        <v>1727</v>
      </c>
      <c r="O3514" s="112">
        <v>16393</v>
      </c>
      <c r="P3514" s="112">
        <v>9796</v>
      </c>
      <c r="Q3514" s="112">
        <v>4135</v>
      </c>
      <c r="R3514" s="112">
        <v>1207</v>
      </c>
      <c r="S3514" s="113">
        <v>1255</v>
      </c>
      <c r="T3514" s="17">
        <v>0.12945233683343638</v>
      </c>
      <c r="U3514" s="17">
        <v>0.12039334619979791</v>
      </c>
      <c r="V3514" s="17">
        <v>0.21444106133101348</v>
      </c>
      <c r="W3514" s="17">
        <v>6.8856885688568958E-2</v>
      </c>
      <c r="X3514" s="17">
        <v>3.8216560509554132E-2</v>
      </c>
      <c r="Y3514" s="17">
        <v>0.12945233683343638</v>
      </c>
      <c r="Z3514" s="17">
        <v>0.12328388464019158</v>
      </c>
      <c r="AA3514" s="17">
        <v>0.14873482822464523</v>
      </c>
      <c r="AB3514" s="17">
        <v>0.41706443914081137</v>
      </c>
      <c r="AC3514" s="17">
        <v>0.28900071890726098</v>
      </c>
    </row>
    <row r="3515" spans="1:29" ht="12.75" customHeight="1" x14ac:dyDescent="0.2">
      <c r="A3515" s="19">
        <v>43566</v>
      </c>
      <c r="B3515" s="19">
        <v>43202</v>
      </c>
      <c r="C3515" s="19">
        <v>41746</v>
      </c>
      <c r="D3515" s="16" t="s">
        <v>6</v>
      </c>
      <c r="E3515" s="114">
        <v>23508</v>
      </c>
      <c r="F3515" s="115">
        <v>12253</v>
      </c>
      <c r="G3515" s="113">
        <v>6266</v>
      </c>
      <c r="H3515" s="113">
        <v>2748</v>
      </c>
      <c r="I3515" s="113">
        <v>2241</v>
      </c>
      <c r="J3515" s="112">
        <v>21625</v>
      </c>
      <c r="K3515" s="112">
        <v>11425</v>
      </c>
      <c r="L3515" s="112">
        <v>5541</v>
      </c>
      <c r="M3515" s="112">
        <v>2378</v>
      </c>
      <c r="N3515" s="113">
        <v>2281</v>
      </c>
      <c r="O3515" s="112">
        <v>17690</v>
      </c>
      <c r="P3515" s="112">
        <v>10781</v>
      </c>
      <c r="Q3515" s="112">
        <v>4042</v>
      </c>
      <c r="R3515" s="112">
        <v>1497</v>
      </c>
      <c r="S3515" s="113">
        <v>1370</v>
      </c>
      <c r="T3515" s="17">
        <v>8.7075144508670599E-2</v>
      </c>
      <c r="U3515" s="17">
        <v>7.2472647702406912E-2</v>
      </c>
      <c r="V3515" s="17">
        <v>0.13084280815737226</v>
      </c>
      <c r="W3515" s="17">
        <v>0.15559293523969719</v>
      </c>
      <c r="X3515" s="17">
        <v>-1.7536168347216163E-2</v>
      </c>
      <c r="Y3515" s="17">
        <v>8.7075144508670599E-2</v>
      </c>
      <c r="Z3515" s="17">
        <v>0.18340737879080549</v>
      </c>
      <c r="AA3515" s="17">
        <v>0.33803117659619897</v>
      </c>
      <c r="AB3515" s="17">
        <v>0.33787731256085696</v>
      </c>
      <c r="AC3515" s="17">
        <v>0.64416727806309604</v>
      </c>
    </row>
    <row r="3516" spans="1:29" ht="12.75" customHeight="1" x14ac:dyDescent="0.2">
      <c r="A3516" s="19">
        <v>43567</v>
      </c>
      <c r="B3516" s="19">
        <v>43203</v>
      </c>
      <c r="C3516" s="19">
        <v>41747</v>
      </c>
      <c r="D3516" s="16" t="s">
        <v>7</v>
      </c>
      <c r="E3516" s="114">
        <v>23914</v>
      </c>
      <c r="F3516" s="115">
        <v>12872</v>
      </c>
      <c r="G3516" s="113">
        <v>6237</v>
      </c>
      <c r="H3516" s="113">
        <v>2854</v>
      </c>
      <c r="I3516" s="113">
        <v>1951</v>
      </c>
      <c r="J3516" s="112">
        <v>20704</v>
      </c>
      <c r="K3516" s="112">
        <v>10758</v>
      </c>
      <c r="L3516" s="112">
        <v>5424</v>
      </c>
      <c r="M3516" s="112">
        <v>2316</v>
      </c>
      <c r="N3516" s="113">
        <v>2206</v>
      </c>
      <c r="O3516" s="112">
        <v>18686</v>
      </c>
      <c r="P3516" s="112">
        <v>10913</v>
      </c>
      <c r="Q3516" s="112">
        <v>4629</v>
      </c>
      <c r="R3516" s="112">
        <v>1747</v>
      </c>
      <c r="S3516" s="113">
        <v>1397</v>
      </c>
      <c r="T3516" s="17">
        <v>0.15504250386398755</v>
      </c>
      <c r="U3516" s="17">
        <v>0.19650492656627616</v>
      </c>
      <c r="V3516" s="17">
        <v>0.14988938053097356</v>
      </c>
      <c r="W3516" s="17">
        <v>0.23229706390328153</v>
      </c>
      <c r="X3516" s="17">
        <v>-0.11559383499546694</v>
      </c>
      <c r="Y3516" s="17">
        <v>0.15504250386398755</v>
      </c>
      <c r="Z3516" s="17">
        <v>0.16774017962442156</v>
      </c>
      <c r="AA3516" s="17">
        <v>0.17634854771784236</v>
      </c>
      <c r="AB3516" s="17">
        <v>0.38948393378773116</v>
      </c>
      <c r="AC3516" s="17">
        <v>0.25952227243382819</v>
      </c>
    </row>
    <row r="3517" spans="1:29" ht="12.75" customHeight="1" x14ac:dyDescent="0.2">
      <c r="A3517" s="19">
        <v>43568</v>
      </c>
      <c r="B3517" s="19">
        <v>43204</v>
      </c>
      <c r="C3517" s="19">
        <v>41748</v>
      </c>
      <c r="D3517" s="16" t="s">
        <v>1</v>
      </c>
      <c r="E3517" s="114">
        <v>25961</v>
      </c>
      <c r="F3517" s="115">
        <v>12562</v>
      </c>
      <c r="G3517" s="113">
        <v>7457</v>
      </c>
      <c r="H3517" s="113">
        <v>3185</v>
      </c>
      <c r="I3517" s="113">
        <v>2757</v>
      </c>
      <c r="J3517" s="112">
        <v>22607</v>
      </c>
      <c r="K3517" s="112">
        <v>10704</v>
      </c>
      <c r="L3517" s="112">
        <v>6265</v>
      </c>
      <c r="M3517" s="112">
        <v>2932</v>
      </c>
      <c r="N3517" s="113">
        <v>2706</v>
      </c>
      <c r="O3517" s="112">
        <v>19588</v>
      </c>
      <c r="P3517" s="112">
        <v>10523</v>
      </c>
      <c r="Q3517" s="112">
        <v>5266</v>
      </c>
      <c r="R3517" s="112">
        <v>2193</v>
      </c>
      <c r="S3517" s="113">
        <v>1606</v>
      </c>
      <c r="T3517" s="17">
        <v>0.14836112708453131</v>
      </c>
      <c r="U3517" s="17">
        <v>0.17357997010463388</v>
      </c>
      <c r="V3517" s="17">
        <v>0.19026336791699916</v>
      </c>
      <c r="W3517" s="17">
        <v>8.6289222373806318E-2</v>
      </c>
      <c r="X3517" s="17">
        <v>1.8847006651884657E-2</v>
      </c>
      <c r="Y3517" s="17">
        <v>0.14836112708453131</v>
      </c>
      <c r="Z3517" s="17">
        <v>0.19353919239904993</v>
      </c>
      <c r="AA3517" s="17">
        <v>0.26668931544080188</v>
      </c>
      <c r="AB3517" s="17">
        <v>0.40929203539823011</v>
      </c>
      <c r="AC3517" s="17">
        <v>0.67802799756542909</v>
      </c>
    </row>
    <row r="3518" spans="1:29" ht="12.75" customHeight="1" x14ac:dyDescent="0.2">
      <c r="A3518" s="19">
        <v>43569</v>
      </c>
      <c r="B3518" s="19">
        <v>43205</v>
      </c>
      <c r="C3518" s="19">
        <v>41749</v>
      </c>
      <c r="D3518" s="16" t="s">
        <v>2</v>
      </c>
      <c r="E3518" s="114">
        <v>24718</v>
      </c>
      <c r="F3518" s="115">
        <v>13517</v>
      </c>
      <c r="G3518" s="113">
        <v>6440</v>
      </c>
      <c r="H3518" s="113">
        <v>2814</v>
      </c>
      <c r="I3518" s="113">
        <v>1947</v>
      </c>
      <c r="J3518" s="112">
        <v>21389</v>
      </c>
      <c r="K3518" s="112">
        <v>11413</v>
      </c>
      <c r="L3518" s="112">
        <v>5550</v>
      </c>
      <c r="M3518" s="112">
        <v>2349</v>
      </c>
      <c r="N3518" s="113">
        <v>2077</v>
      </c>
      <c r="O3518" s="112">
        <v>19707</v>
      </c>
      <c r="P3518" s="112">
        <v>11435</v>
      </c>
      <c r="Q3518" s="112">
        <v>5053</v>
      </c>
      <c r="R3518" s="112">
        <v>1694</v>
      </c>
      <c r="S3518" s="113">
        <v>1525</v>
      </c>
      <c r="T3518" s="17">
        <v>0.15564074991818222</v>
      </c>
      <c r="U3518" s="17">
        <v>0.18435117848067994</v>
      </c>
      <c r="V3518" s="17">
        <v>0.16036036036036028</v>
      </c>
      <c r="W3518" s="17">
        <v>0.19795657726692206</v>
      </c>
      <c r="X3518" s="17">
        <v>-6.2590274434280224E-2</v>
      </c>
      <c r="Y3518" s="17">
        <v>0.15564074991818222</v>
      </c>
      <c r="Z3518" s="17">
        <v>0.28623084974783519</v>
      </c>
      <c r="AA3518" s="17">
        <v>0.44168345645847329</v>
      </c>
      <c r="AB3518" s="17">
        <v>0.5088471849865952</v>
      </c>
      <c r="AC3518" s="17">
        <v>0.44329132690882145</v>
      </c>
    </row>
    <row r="3519" spans="1:29" ht="12.75" customHeight="1" x14ac:dyDescent="0.2">
      <c r="A3519" s="19">
        <v>43570</v>
      </c>
      <c r="B3519" s="19">
        <v>43206</v>
      </c>
      <c r="C3519" s="19">
        <v>41750</v>
      </c>
      <c r="D3519" s="16" t="s">
        <v>3</v>
      </c>
      <c r="E3519" s="114">
        <v>22516</v>
      </c>
      <c r="F3519" s="115">
        <v>12444</v>
      </c>
      <c r="G3519" s="113">
        <v>5759</v>
      </c>
      <c r="H3519" s="113">
        <v>2624</v>
      </c>
      <c r="I3519" s="113">
        <v>1689</v>
      </c>
      <c r="J3519" s="112">
        <v>21580</v>
      </c>
      <c r="K3519" s="112">
        <v>11457</v>
      </c>
      <c r="L3519" s="112">
        <v>5855</v>
      </c>
      <c r="M3519" s="112">
        <v>2340</v>
      </c>
      <c r="N3519" s="113">
        <v>1928</v>
      </c>
      <c r="O3519" s="112">
        <v>16736</v>
      </c>
      <c r="P3519" s="112">
        <v>10794</v>
      </c>
      <c r="Q3519" s="112">
        <v>3792</v>
      </c>
      <c r="R3519" s="112">
        <v>1269</v>
      </c>
      <c r="S3519" s="113">
        <v>881</v>
      </c>
      <c r="T3519" s="17">
        <v>4.3373493975903621E-2</v>
      </c>
      <c r="U3519" s="17">
        <v>8.6148206336737365E-2</v>
      </c>
      <c r="V3519" s="17">
        <v>-1.6396242527754068E-2</v>
      </c>
      <c r="W3519" s="17">
        <v>0.12136752136752138</v>
      </c>
      <c r="X3519" s="17">
        <v>-0.12396265560165975</v>
      </c>
      <c r="Y3519" s="17">
        <v>4.3373493975903621E-2</v>
      </c>
      <c r="Z3519" s="17">
        <v>0.19013006885998474</v>
      </c>
      <c r="AA3519" s="17">
        <v>0.20683151718357085</v>
      </c>
      <c r="AB3519" s="17">
        <v>0.53450292397660815</v>
      </c>
      <c r="AC3519" s="17">
        <v>0.48287971905179972</v>
      </c>
    </row>
    <row r="3520" spans="1:29" ht="12.75" customHeight="1" x14ac:dyDescent="0.2">
      <c r="A3520" s="19">
        <v>43571</v>
      </c>
      <c r="B3520" s="19">
        <v>43207</v>
      </c>
      <c r="C3520" s="19">
        <v>41751</v>
      </c>
      <c r="D3520" s="16" t="s">
        <v>4</v>
      </c>
      <c r="E3520" s="114">
        <v>21295</v>
      </c>
      <c r="F3520" s="115">
        <v>11678</v>
      </c>
      <c r="G3520" s="113">
        <v>5829</v>
      </c>
      <c r="H3520" s="113">
        <v>2321</v>
      </c>
      <c r="I3520" s="113">
        <v>1467</v>
      </c>
      <c r="J3520" s="112">
        <v>19283</v>
      </c>
      <c r="K3520" s="112">
        <v>10862</v>
      </c>
      <c r="L3520" s="112">
        <v>4877</v>
      </c>
      <c r="M3520" s="112">
        <v>1998</v>
      </c>
      <c r="N3520" s="113">
        <v>1546</v>
      </c>
      <c r="O3520" s="112">
        <v>14835</v>
      </c>
      <c r="P3520" s="112">
        <v>8971</v>
      </c>
      <c r="Q3520" s="112">
        <v>3679</v>
      </c>
      <c r="R3520" s="112">
        <v>1244</v>
      </c>
      <c r="S3520" s="113">
        <v>941</v>
      </c>
      <c r="T3520" s="17">
        <v>0.10434061090079338</v>
      </c>
      <c r="U3520" s="17">
        <v>7.5124286503406301E-2</v>
      </c>
      <c r="V3520" s="17">
        <v>0.19520196842321091</v>
      </c>
      <c r="W3520" s="17">
        <v>0.16166166166166174</v>
      </c>
      <c r="X3520" s="17">
        <v>-5.1099611901681774E-2</v>
      </c>
      <c r="Y3520" s="17">
        <v>0.10434061090079338</v>
      </c>
      <c r="Z3520" s="17">
        <v>9.406033352070442E-2</v>
      </c>
      <c r="AA3520" s="17">
        <v>0.16184971098265888</v>
      </c>
      <c r="AB3520" s="17">
        <v>0.4606670862177471</v>
      </c>
      <c r="AC3520" s="17">
        <v>0.17359999999999998</v>
      </c>
    </row>
    <row r="3521" spans="1:29" ht="12.75" customHeight="1" x14ac:dyDescent="0.2">
      <c r="A3521" s="19">
        <v>43572</v>
      </c>
      <c r="B3521" s="19">
        <v>43208</v>
      </c>
      <c r="C3521" s="19">
        <v>41752</v>
      </c>
      <c r="D3521" s="16" t="s">
        <v>5</v>
      </c>
      <c r="E3521" s="114">
        <v>23191</v>
      </c>
      <c r="F3521" s="115">
        <v>12873</v>
      </c>
      <c r="G3521" s="113">
        <v>6048</v>
      </c>
      <c r="H3521" s="113">
        <v>2546</v>
      </c>
      <c r="I3521" s="113">
        <v>1724</v>
      </c>
      <c r="J3521" s="112">
        <v>20608</v>
      </c>
      <c r="K3521" s="112">
        <v>11343</v>
      </c>
      <c r="L3521" s="112">
        <v>5258</v>
      </c>
      <c r="M3521" s="112">
        <v>2024</v>
      </c>
      <c r="N3521" s="113">
        <v>1983</v>
      </c>
      <c r="O3521" s="112">
        <v>16059</v>
      </c>
      <c r="P3521" s="112">
        <v>9562</v>
      </c>
      <c r="Q3521" s="112">
        <v>4310</v>
      </c>
      <c r="R3521" s="112">
        <v>1207</v>
      </c>
      <c r="S3521" s="113">
        <v>980</v>
      </c>
      <c r="T3521" s="17">
        <v>0.12533967391304346</v>
      </c>
      <c r="U3521" s="17">
        <v>0.13488495107114518</v>
      </c>
      <c r="V3521" s="17">
        <v>0.15024724229745146</v>
      </c>
      <c r="W3521" s="17">
        <v>0.2579051383399209</v>
      </c>
      <c r="X3521" s="17">
        <v>-0.13061018658598089</v>
      </c>
      <c r="Y3521" s="17">
        <v>0.12533967391304346</v>
      </c>
      <c r="Z3521" s="17">
        <v>0.14937500000000004</v>
      </c>
      <c r="AA3521" s="17">
        <v>0.18402505873140163</v>
      </c>
      <c r="AB3521" s="17">
        <v>0.53929866989117281</v>
      </c>
      <c r="AC3521" s="17">
        <v>0.42361684558216339</v>
      </c>
    </row>
    <row r="3522" spans="1:29" ht="12.75" customHeight="1" x14ac:dyDescent="0.2">
      <c r="A3522" s="19">
        <v>43573</v>
      </c>
      <c r="B3522" s="19">
        <v>43209</v>
      </c>
      <c r="C3522" s="19">
        <v>41753</v>
      </c>
      <c r="D3522" s="16" t="s">
        <v>6</v>
      </c>
      <c r="E3522" s="114">
        <v>24426</v>
      </c>
      <c r="F3522" s="115">
        <v>12636</v>
      </c>
      <c r="G3522" s="113">
        <v>6750</v>
      </c>
      <c r="H3522" s="113">
        <v>2685</v>
      </c>
      <c r="I3522" s="113">
        <v>2355</v>
      </c>
      <c r="J3522" s="112">
        <v>22517</v>
      </c>
      <c r="K3522" s="112">
        <v>12050</v>
      </c>
      <c r="L3522" s="112">
        <v>5789</v>
      </c>
      <c r="M3522" s="112">
        <v>2498</v>
      </c>
      <c r="N3522" s="113">
        <v>2180</v>
      </c>
      <c r="O3522" s="112">
        <v>17219</v>
      </c>
      <c r="P3522" s="112">
        <v>9950</v>
      </c>
      <c r="Q3522" s="112">
        <v>4401</v>
      </c>
      <c r="R3522" s="112">
        <v>1476</v>
      </c>
      <c r="S3522" s="113">
        <v>1392</v>
      </c>
      <c r="T3522" s="17">
        <v>8.4780388151174613E-2</v>
      </c>
      <c r="U3522" s="17">
        <v>4.8630705394190787E-2</v>
      </c>
      <c r="V3522" s="17">
        <v>0.16600449127655903</v>
      </c>
      <c r="W3522" s="17">
        <v>7.485988791032816E-2</v>
      </c>
      <c r="X3522" s="17">
        <v>8.0275229357798183E-2</v>
      </c>
      <c r="Y3522" s="17">
        <v>8.4780388151174613E-2</v>
      </c>
      <c r="Z3522" s="17">
        <v>9.5733610822060333E-2</v>
      </c>
      <c r="AA3522" s="17">
        <v>0.37755102040816335</v>
      </c>
      <c r="AB3522" s="17">
        <v>0.3465396188565697</v>
      </c>
      <c r="AC3522" s="17">
        <v>0.62301860785665064</v>
      </c>
    </row>
    <row r="3523" spans="1:29" ht="12.75" customHeight="1" x14ac:dyDescent="0.2">
      <c r="A3523" s="19">
        <v>43574</v>
      </c>
      <c r="B3523" s="19">
        <v>43210</v>
      </c>
      <c r="C3523" s="19">
        <v>41754</v>
      </c>
      <c r="D3523" s="16" t="s">
        <v>7</v>
      </c>
      <c r="E3523" s="114">
        <v>24774</v>
      </c>
      <c r="F3523" s="115">
        <v>12789</v>
      </c>
      <c r="G3523" s="113">
        <v>6937</v>
      </c>
      <c r="H3523" s="113">
        <v>2709</v>
      </c>
      <c r="I3523" s="113">
        <v>2339</v>
      </c>
      <c r="J3523" s="112">
        <v>21051</v>
      </c>
      <c r="K3523" s="112">
        <v>11383</v>
      </c>
      <c r="L3523" s="112">
        <v>5364</v>
      </c>
      <c r="M3523" s="112">
        <v>2348</v>
      </c>
      <c r="N3523" s="113">
        <v>1956</v>
      </c>
      <c r="O3523" s="112">
        <v>17262</v>
      </c>
      <c r="P3523" s="112">
        <v>9827</v>
      </c>
      <c r="Q3523" s="112">
        <v>4275</v>
      </c>
      <c r="R3523" s="112">
        <v>1649</v>
      </c>
      <c r="S3523" s="113">
        <v>1511</v>
      </c>
      <c r="T3523" s="17">
        <v>0.17685620635599264</v>
      </c>
      <c r="U3523" s="17">
        <v>0.12351752613546507</v>
      </c>
      <c r="V3523" s="17">
        <v>0.2932513049962715</v>
      </c>
      <c r="W3523" s="17">
        <v>0.15374787052810901</v>
      </c>
      <c r="X3523" s="17">
        <v>0.19580777096114521</v>
      </c>
      <c r="Y3523" s="17">
        <v>0.17685620635599264</v>
      </c>
      <c r="Z3523" s="17">
        <v>7.1015827820115618E-2</v>
      </c>
      <c r="AA3523" s="17">
        <v>0.4425036390101893</v>
      </c>
      <c r="AB3523" s="17">
        <v>0.50083102493074794</v>
      </c>
      <c r="AC3523" s="17">
        <v>0.80200308166409862</v>
      </c>
    </row>
    <row r="3524" spans="1:29" ht="12.75" customHeight="1" x14ac:dyDescent="0.2">
      <c r="A3524" s="19">
        <v>43575</v>
      </c>
      <c r="B3524" s="19">
        <v>43211</v>
      </c>
      <c r="C3524" s="19">
        <v>41755</v>
      </c>
      <c r="D3524" s="16" t="s">
        <v>1</v>
      </c>
      <c r="E3524" s="114">
        <v>25155</v>
      </c>
      <c r="F3524" s="115">
        <v>12733</v>
      </c>
      <c r="G3524" s="113">
        <v>7119</v>
      </c>
      <c r="H3524" s="113">
        <v>3205</v>
      </c>
      <c r="I3524" s="113">
        <v>2098</v>
      </c>
      <c r="J3524" s="112">
        <v>23119</v>
      </c>
      <c r="K3524" s="112">
        <v>11611</v>
      </c>
      <c r="L3524" s="112">
        <v>6494</v>
      </c>
      <c r="M3524" s="112">
        <v>2770</v>
      </c>
      <c r="N3524" s="113">
        <v>2244</v>
      </c>
      <c r="O3524" s="112">
        <v>18760</v>
      </c>
      <c r="P3524" s="112">
        <v>9845</v>
      </c>
      <c r="Q3524" s="112">
        <v>5332</v>
      </c>
      <c r="R3524" s="112">
        <v>1845</v>
      </c>
      <c r="S3524" s="113">
        <v>1738</v>
      </c>
      <c r="T3524" s="17">
        <v>8.8066092824084174E-2</v>
      </c>
      <c r="U3524" s="17">
        <v>9.6632503660322167E-2</v>
      </c>
      <c r="V3524" s="17">
        <v>9.6242685555897767E-2</v>
      </c>
      <c r="W3524" s="17">
        <v>0.15703971119133575</v>
      </c>
      <c r="X3524" s="17">
        <v>-6.5062388591800357E-2</v>
      </c>
      <c r="Y3524" s="17">
        <v>8.8066092824084174E-2</v>
      </c>
      <c r="Z3524" s="17">
        <v>0.15126582278481004</v>
      </c>
      <c r="AA3524" s="17">
        <v>0.22826086956521729</v>
      </c>
      <c r="AB3524" s="17">
        <v>0.41501103752759372</v>
      </c>
      <c r="AC3524" s="17">
        <v>8.7046632124352374E-2</v>
      </c>
    </row>
    <row r="3525" spans="1:29" ht="12.75" customHeight="1" x14ac:dyDescent="0.2">
      <c r="A3525" s="19">
        <v>43576</v>
      </c>
      <c r="B3525" s="19">
        <v>43212</v>
      </c>
      <c r="C3525" s="19">
        <v>41756</v>
      </c>
      <c r="D3525" s="16" t="s">
        <v>2</v>
      </c>
      <c r="E3525" s="114">
        <v>21621</v>
      </c>
      <c r="F3525" s="115">
        <v>12292</v>
      </c>
      <c r="G3525" s="113">
        <v>5486</v>
      </c>
      <c r="H3525" s="113">
        <v>2203</v>
      </c>
      <c r="I3525" s="113">
        <v>1640</v>
      </c>
      <c r="J3525" s="112">
        <v>19650</v>
      </c>
      <c r="K3525" s="112">
        <v>11081</v>
      </c>
      <c r="L3525" s="112">
        <v>4594</v>
      </c>
      <c r="M3525" s="112">
        <v>2069</v>
      </c>
      <c r="N3525" s="113">
        <v>1906</v>
      </c>
      <c r="O3525" s="112">
        <v>16484</v>
      </c>
      <c r="P3525" s="112">
        <v>10004</v>
      </c>
      <c r="Q3525" s="112">
        <v>3994</v>
      </c>
      <c r="R3525" s="112">
        <v>1270</v>
      </c>
      <c r="S3525" s="113">
        <v>1216</v>
      </c>
      <c r="T3525" s="17">
        <v>0.10030534351145048</v>
      </c>
      <c r="U3525" s="17">
        <v>0.10928616550852821</v>
      </c>
      <c r="V3525" s="17">
        <v>0.19416630387461908</v>
      </c>
      <c r="W3525" s="17">
        <v>6.4765587240212641E-2</v>
      </c>
      <c r="X3525" s="17">
        <v>-0.13955928646379856</v>
      </c>
      <c r="Y3525" s="17">
        <v>0.10030534351145048</v>
      </c>
      <c r="Z3525" s="17">
        <v>7.0824984754769504E-2</v>
      </c>
      <c r="AA3525" s="17">
        <v>8.0559385463856659E-2</v>
      </c>
      <c r="AB3525" s="17">
        <v>0.37515605493133575</v>
      </c>
      <c r="AC3525" s="17">
        <v>0.14206128133704743</v>
      </c>
    </row>
    <row r="3526" spans="1:29" ht="12.75" customHeight="1" x14ac:dyDescent="0.2">
      <c r="A3526" s="19">
        <v>43577</v>
      </c>
      <c r="B3526" s="19">
        <v>43213</v>
      </c>
      <c r="C3526" s="19">
        <v>41757</v>
      </c>
      <c r="D3526" s="16" t="s">
        <v>3</v>
      </c>
      <c r="E3526" s="114">
        <v>22672</v>
      </c>
      <c r="F3526" s="115">
        <v>12415</v>
      </c>
      <c r="G3526" s="113">
        <v>6113</v>
      </c>
      <c r="H3526" s="113">
        <v>2418</v>
      </c>
      <c r="I3526" s="113">
        <v>1726</v>
      </c>
      <c r="J3526" s="112">
        <v>20329</v>
      </c>
      <c r="K3526" s="112">
        <v>11185</v>
      </c>
      <c r="L3526" s="112">
        <v>4943</v>
      </c>
      <c r="M3526" s="112">
        <v>2376</v>
      </c>
      <c r="N3526" s="113">
        <v>1825</v>
      </c>
      <c r="O3526" s="112">
        <v>14870</v>
      </c>
      <c r="P3526" s="112">
        <v>9736</v>
      </c>
      <c r="Q3526" s="112">
        <v>3302</v>
      </c>
      <c r="R3526" s="112">
        <v>1115</v>
      </c>
      <c r="S3526" s="113">
        <v>717</v>
      </c>
      <c r="T3526" s="17">
        <v>0.11525407053962322</v>
      </c>
      <c r="U3526" s="17">
        <v>0.10996870809119352</v>
      </c>
      <c r="V3526" s="17">
        <v>0.23669836131903699</v>
      </c>
      <c r="W3526" s="17">
        <v>1.7676767676767735E-2</v>
      </c>
      <c r="X3526" s="17">
        <v>-5.4246575342465797E-2</v>
      </c>
      <c r="Y3526" s="17">
        <v>0.11525407053962322</v>
      </c>
      <c r="Z3526" s="17">
        <v>0.19893771125060367</v>
      </c>
      <c r="AA3526" s="17">
        <v>0.45201900237529702</v>
      </c>
      <c r="AB3526" s="17">
        <v>0.58765594221930395</v>
      </c>
      <c r="AC3526" s="17">
        <v>0.47269624573378843</v>
      </c>
    </row>
    <row r="3527" spans="1:29" ht="12.75" customHeight="1" x14ac:dyDescent="0.2">
      <c r="A3527" s="19">
        <v>43578</v>
      </c>
      <c r="B3527" s="19">
        <v>43214</v>
      </c>
      <c r="C3527" s="19">
        <v>41758</v>
      </c>
      <c r="D3527" s="16" t="s">
        <v>4</v>
      </c>
      <c r="E3527" s="114">
        <v>20202</v>
      </c>
      <c r="F3527" s="115">
        <v>11039</v>
      </c>
      <c r="G3527" s="113">
        <v>5466</v>
      </c>
      <c r="H3527" s="113">
        <v>2129</v>
      </c>
      <c r="I3527" s="113">
        <v>1568</v>
      </c>
      <c r="J3527" s="112">
        <v>18145</v>
      </c>
      <c r="K3527" s="112">
        <v>10440</v>
      </c>
      <c r="L3527" s="112">
        <v>4548</v>
      </c>
      <c r="M3527" s="112">
        <v>1826</v>
      </c>
      <c r="N3527" s="113">
        <v>1331</v>
      </c>
      <c r="O3527" s="112">
        <v>13513</v>
      </c>
      <c r="P3527" s="112">
        <v>8435</v>
      </c>
      <c r="Q3527" s="112">
        <v>3147</v>
      </c>
      <c r="R3527" s="112">
        <v>958</v>
      </c>
      <c r="S3527" s="113">
        <v>973</v>
      </c>
      <c r="T3527" s="17">
        <v>0.11336456324056221</v>
      </c>
      <c r="U3527" s="17">
        <v>5.7375478927202961E-2</v>
      </c>
      <c r="V3527" s="17">
        <v>0.20184696569920835</v>
      </c>
      <c r="W3527" s="17">
        <v>0.16593647316538873</v>
      </c>
      <c r="X3527" s="17">
        <v>0.17806160781367386</v>
      </c>
      <c r="Y3527" s="17">
        <v>0.11336456324056221</v>
      </c>
      <c r="Z3527" s="17">
        <v>7.5821070071143248E-2</v>
      </c>
      <c r="AA3527" s="17">
        <v>0.44679724722075176</v>
      </c>
      <c r="AB3527" s="17">
        <v>0.42790073775989268</v>
      </c>
      <c r="AC3527" s="17">
        <v>0.26553672316384191</v>
      </c>
    </row>
    <row r="3528" spans="1:29" ht="12.75" customHeight="1" x14ac:dyDescent="0.2">
      <c r="A3528" s="19">
        <v>43579</v>
      </c>
      <c r="B3528" s="19">
        <v>43215</v>
      </c>
      <c r="C3528" s="19">
        <v>41759</v>
      </c>
      <c r="D3528" s="16" t="s">
        <v>5</v>
      </c>
      <c r="E3528" s="114">
        <v>20040</v>
      </c>
      <c r="F3528" s="115">
        <v>10938</v>
      </c>
      <c r="G3528" s="113">
        <v>5341</v>
      </c>
      <c r="H3528" s="113">
        <v>1985</v>
      </c>
      <c r="I3528" s="113">
        <v>1776</v>
      </c>
      <c r="J3528" s="112">
        <v>19998</v>
      </c>
      <c r="K3528" s="112">
        <v>11127</v>
      </c>
      <c r="L3528" s="112">
        <v>4970</v>
      </c>
      <c r="M3528" s="112">
        <v>2220</v>
      </c>
      <c r="N3528" s="113">
        <v>1681</v>
      </c>
      <c r="O3528" s="112">
        <v>15332</v>
      </c>
      <c r="P3528" s="112">
        <v>9038</v>
      </c>
      <c r="Q3528" s="112">
        <v>3926</v>
      </c>
      <c r="R3528" s="112">
        <v>1413</v>
      </c>
      <c r="S3528" s="113">
        <v>955</v>
      </c>
      <c r="T3528" s="17">
        <v>2.1002100210021357E-3</v>
      </c>
      <c r="U3528" s="17">
        <v>-1.698571043407926E-2</v>
      </c>
      <c r="V3528" s="17">
        <v>7.4647887323943563E-2</v>
      </c>
      <c r="W3528" s="17">
        <v>-0.10585585585585588</v>
      </c>
      <c r="X3528" s="17">
        <v>5.6513979773944012E-2</v>
      </c>
      <c r="Y3528" s="17">
        <v>2.1002100210021357E-3</v>
      </c>
      <c r="Z3528" s="17">
        <v>3.9635015682919938E-2</v>
      </c>
      <c r="AA3528" s="17">
        <v>0.16717657342657333</v>
      </c>
      <c r="AB3528" s="17">
        <v>0.2906371911573471</v>
      </c>
      <c r="AC3528" s="17">
        <v>0.63235294117647056</v>
      </c>
    </row>
    <row r="3529" spans="1:29" ht="12.75" customHeight="1" x14ac:dyDescent="0.2">
      <c r="A3529" s="19">
        <v>43580</v>
      </c>
      <c r="B3529" s="19">
        <v>43216</v>
      </c>
      <c r="C3529" s="19">
        <v>41760</v>
      </c>
      <c r="D3529" s="16" t="s">
        <v>6</v>
      </c>
      <c r="E3529" s="114">
        <v>22263</v>
      </c>
      <c r="F3529" s="115">
        <v>11686</v>
      </c>
      <c r="G3529" s="113">
        <v>6108</v>
      </c>
      <c r="H3529" s="113">
        <v>2542</v>
      </c>
      <c r="I3529" s="113">
        <v>1927</v>
      </c>
      <c r="J3529" s="112">
        <v>21285</v>
      </c>
      <c r="K3529" s="112">
        <v>11246</v>
      </c>
      <c r="L3529" s="112">
        <v>5392</v>
      </c>
      <c r="M3529" s="112">
        <v>2656</v>
      </c>
      <c r="N3529" s="113">
        <v>1991</v>
      </c>
      <c r="O3529" s="112">
        <v>16729</v>
      </c>
      <c r="P3529" s="112">
        <v>9814</v>
      </c>
      <c r="Q3529" s="112">
        <v>4260</v>
      </c>
      <c r="R3529" s="112">
        <v>1282</v>
      </c>
      <c r="S3529" s="113">
        <v>1373</v>
      </c>
      <c r="T3529" s="17">
        <v>4.5947850599013407E-2</v>
      </c>
      <c r="U3529" s="17">
        <v>3.9125022230126261E-2</v>
      </c>
      <c r="V3529" s="17">
        <v>0.1327893175074184</v>
      </c>
      <c r="W3529" s="17">
        <v>-4.292168674698793E-2</v>
      </c>
      <c r="X3529" s="17">
        <v>-3.2144650929181284E-2</v>
      </c>
      <c r="Y3529" s="17">
        <v>4.5947850599013407E-2</v>
      </c>
      <c r="Z3529" s="17">
        <v>8.8690143469349669E-2</v>
      </c>
      <c r="AA3529" s="17">
        <v>0.31241942415126767</v>
      </c>
      <c r="AB3529" s="17">
        <v>0.41852678571428581</v>
      </c>
      <c r="AC3529" s="17">
        <v>0.33080110497237558</v>
      </c>
    </row>
    <row r="3530" spans="1:29" ht="12.75" customHeight="1" x14ac:dyDescent="0.2">
      <c r="A3530" s="19">
        <v>43581</v>
      </c>
      <c r="B3530" s="19">
        <v>43217</v>
      </c>
      <c r="C3530" s="19">
        <v>41761</v>
      </c>
      <c r="D3530" s="16" t="s">
        <v>7</v>
      </c>
      <c r="E3530" s="114">
        <v>19919</v>
      </c>
      <c r="F3530" s="115">
        <v>10870</v>
      </c>
      <c r="G3530" s="113">
        <v>5231</v>
      </c>
      <c r="H3530" s="113">
        <v>1867</v>
      </c>
      <c r="I3530" s="113">
        <v>1951</v>
      </c>
      <c r="J3530" s="112">
        <v>21031</v>
      </c>
      <c r="K3530" s="112">
        <v>12113</v>
      </c>
      <c r="L3530" s="112">
        <v>5028</v>
      </c>
      <c r="M3530" s="112">
        <v>2106</v>
      </c>
      <c r="N3530" s="113">
        <v>1784</v>
      </c>
      <c r="O3530" s="112">
        <v>17850</v>
      </c>
      <c r="P3530" s="112">
        <v>10652</v>
      </c>
      <c r="Q3530" s="112">
        <v>4187</v>
      </c>
      <c r="R3530" s="112">
        <v>1681</v>
      </c>
      <c r="S3530" s="113">
        <v>1330</v>
      </c>
      <c r="T3530" s="17">
        <v>-5.287432837240269E-2</v>
      </c>
      <c r="U3530" s="17">
        <v>-0.10261702303310494</v>
      </c>
      <c r="V3530" s="17">
        <v>4.0373906125696024E-2</v>
      </c>
      <c r="W3530" s="17">
        <v>-0.11348528015194681</v>
      </c>
      <c r="X3530" s="17">
        <v>9.3609865470851927E-2</v>
      </c>
      <c r="Y3530" s="17">
        <v>-5.287432837240269E-2</v>
      </c>
      <c r="Z3530" s="17">
        <v>7.4142724745134281E-3</v>
      </c>
      <c r="AA3530" s="17">
        <v>0.20004588208304663</v>
      </c>
      <c r="AB3530" s="17">
        <v>4.7111609646662833E-2</v>
      </c>
      <c r="AC3530" s="17">
        <v>0.44304733727810652</v>
      </c>
    </row>
    <row r="3531" spans="1:29" ht="12.75" customHeight="1" x14ac:dyDescent="0.2">
      <c r="A3531" s="19">
        <v>43582</v>
      </c>
      <c r="B3531" s="19">
        <v>43218</v>
      </c>
      <c r="C3531" s="19">
        <v>41762</v>
      </c>
      <c r="D3531" s="16" t="s">
        <v>1</v>
      </c>
      <c r="E3531" s="114">
        <v>21973</v>
      </c>
      <c r="F3531" s="115">
        <v>10915</v>
      </c>
      <c r="G3531" s="113">
        <v>6170</v>
      </c>
      <c r="H3531" s="113">
        <v>2371</v>
      </c>
      <c r="I3531" s="113">
        <v>2517</v>
      </c>
      <c r="J3531" s="112">
        <v>23571</v>
      </c>
      <c r="K3531" s="112">
        <v>12337</v>
      </c>
      <c r="L3531" s="112">
        <v>6067</v>
      </c>
      <c r="M3531" s="112">
        <v>2845</v>
      </c>
      <c r="N3531" s="113">
        <v>2322</v>
      </c>
      <c r="O3531" s="112">
        <v>17565</v>
      </c>
      <c r="P3531" s="112">
        <v>9671</v>
      </c>
      <c r="Q3531" s="112">
        <v>4494</v>
      </c>
      <c r="R3531" s="112">
        <v>1643</v>
      </c>
      <c r="S3531" s="113">
        <v>1757</v>
      </c>
      <c r="T3531" s="17">
        <v>-6.7795172033430884E-2</v>
      </c>
      <c r="U3531" s="17">
        <v>-0.11526302991002679</v>
      </c>
      <c r="V3531" s="17">
        <v>1.6977089170924664E-2</v>
      </c>
      <c r="W3531" s="17">
        <v>-0.1666080843585237</v>
      </c>
      <c r="X3531" s="17">
        <v>8.3979328165374678E-2</v>
      </c>
      <c r="Y3531" s="17">
        <v>-6.7795172033430884E-2</v>
      </c>
      <c r="Z3531" s="17">
        <v>6.6855634835304434E-2</v>
      </c>
      <c r="AA3531" s="17">
        <v>4.2581953362622604E-2</v>
      </c>
      <c r="AB3531" s="17">
        <v>6.1800268696820426E-2</v>
      </c>
      <c r="AC3531" s="17">
        <v>0.3150470219435737</v>
      </c>
    </row>
    <row r="3532" spans="1:29" ht="12.75" customHeight="1" x14ac:dyDescent="0.2">
      <c r="A3532" s="19">
        <v>43583</v>
      </c>
      <c r="B3532" s="19">
        <v>43219</v>
      </c>
      <c r="C3532" s="19">
        <v>41763</v>
      </c>
      <c r="D3532" s="16" t="s">
        <v>2</v>
      </c>
      <c r="E3532" s="114">
        <v>19496</v>
      </c>
      <c r="F3532" s="115">
        <v>11678</v>
      </c>
      <c r="G3532" s="113">
        <v>4750</v>
      </c>
      <c r="H3532" s="113">
        <v>1520</v>
      </c>
      <c r="I3532" s="113">
        <v>1548</v>
      </c>
      <c r="J3532" s="112">
        <v>20483</v>
      </c>
      <c r="K3532" s="112">
        <v>12171</v>
      </c>
      <c r="L3532" s="112">
        <v>4563</v>
      </c>
      <c r="M3532" s="112">
        <v>1744</v>
      </c>
      <c r="N3532" s="113">
        <v>2005</v>
      </c>
      <c r="O3532" s="112">
        <v>18372</v>
      </c>
      <c r="P3532" s="112">
        <v>10977</v>
      </c>
      <c r="Q3532" s="112">
        <v>4283</v>
      </c>
      <c r="R3532" s="112">
        <v>1647</v>
      </c>
      <c r="S3532" s="113">
        <v>1465</v>
      </c>
      <c r="T3532" s="17">
        <v>-4.8186300834838658E-2</v>
      </c>
      <c r="U3532" s="17">
        <v>-4.0506121107550697E-2</v>
      </c>
      <c r="V3532" s="17">
        <v>4.0981810212579406E-2</v>
      </c>
      <c r="W3532" s="17">
        <v>-0.12844036697247707</v>
      </c>
      <c r="X3532" s="17">
        <v>-0.22793017456359099</v>
      </c>
      <c r="Y3532" s="17">
        <v>-4.8186300834838658E-2</v>
      </c>
      <c r="Z3532" s="17">
        <v>6.3763891419202023E-2</v>
      </c>
      <c r="AA3532" s="17">
        <v>-3.5532994923857864E-2</v>
      </c>
      <c r="AB3532" s="17">
        <v>-0.11111111111111116</v>
      </c>
      <c r="AC3532" s="17">
        <v>7.3509015256588039E-2</v>
      </c>
    </row>
    <row r="3533" spans="1:29" ht="12.75" customHeight="1" x14ac:dyDescent="0.2">
      <c r="A3533" s="19">
        <v>43584</v>
      </c>
      <c r="B3533" s="19">
        <v>43220</v>
      </c>
      <c r="C3533" s="19">
        <v>41764</v>
      </c>
      <c r="D3533" s="16" t="s">
        <v>3</v>
      </c>
      <c r="E3533" s="114">
        <v>20372</v>
      </c>
      <c r="F3533" s="115">
        <v>11925</v>
      </c>
      <c r="G3533" s="113">
        <v>4874</v>
      </c>
      <c r="H3533" s="113">
        <v>1919</v>
      </c>
      <c r="I3533" s="113">
        <v>1654</v>
      </c>
      <c r="J3533" s="112">
        <v>21043</v>
      </c>
      <c r="K3533" s="112">
        <v>11519</v>
      </c>
      <c r="L3533" s="112">
        <v>5170</v>
      </c>
      <c r="M3533" s="112">
        <v>2216</v>
      </c>
      <c r="N3533" s="113">
        <v>2138</v>
      </c>
      <c r="O3533" s="112">
        <v>17273</v>
      </c>
      <c r="P3533" s="112">
        <v>10863</v>
      </c>
      <c r="Q3533" s="112">
        <v>4190</v>
      </c>
      <c r="R3533" s="112">
        <v>1221</v>
      </c>
      <c r="S3533" s="113">
        <v>999</v>
      </c>
      <c r="T3533" s="17">
        <v>-3.1887088342916869E-2</v>
      </c>
      <c r="U3533" s="17">
        <v>3.5246115114159204E-2</v>
      </c>
      <c r="V3533" s="17">
        <v>-5.7253384912959393E-2</v>
      </c>
      <c r="W3533" s="17">
        <v>-0.13402527075812276</v>
      </c>
      <c r="X3533" s="17">
        <v>-0.22637979420018706</v>
      </c>
      <c r="Y3533" s="17">
        <v>-3.1887088342916869E-2</v>
      </c>
      <c r="Z3533" s="17">
        <v>7.2102849950552939E-2</v>
      </c>
      <c r="AA3533" s="17">
        <v>-6.0705338215455762E-2</v>
      </c>
      <c r="AB3533" s="17">
        <v>0.15532811559301618</v>
      </c>
      <c r="AC3533" s="17">
        <v>0.24924471299093653</v>
      </c>
    </row>
    <row r="3534" spans="1:29" ht="12.75" customHeight="1" x14ac:dyDescent="0.2">
      <c r="A3534" s="19">
        <v>43585</v>
      </c>
      <c r="B3534" s="19">
        <v>43221</v>
      </c>
      <c r="C3534" s="19">
        <v>41765</v>
      </c>
      <c r="D3534" s="16" t="s">
        <v>4</v>
      </c>
      <c r="E3534" s="114">
        <v>20362</v>
      </c>
      <c r="F3534" s="115">
        <v>11300</v>
      </c>
      <c r="G3534" s="113">
        <v>5467</v>
      </c>
      <c r="H3534" s="113">
        <v>1913</v>
      </c>
      <c r="I3534" s="113">
        <v>1682</v>
      </c>
      <c r="J3534" s="112">
        <v>20691</v>
      </c>
      <c r="K3534" s="112">
        <v>11433</v>
      </c>
      <c r="L3534" s="112">
        <v>5331</v>
      </c>
      <c r="M3534" s="112">
        <v>2301</v>
      </c>
      <c r="N3534" s="113">
        <v>1626</v>
      </c>
      <c r="O3534" s="112">
        <v>16151</v>
      </c>
      <c r="P3534" s="112">
        <v>9892</v>
      </c>
      <c r="Q3534" s="112">
        <v>3703</v>
      </c>
      <c r="R3534" s="112">
        <v>1268</v>
      </c>
      <c r="S3534" s="113">
        <v>1288</v>
      </c>
      <c r="T3534" s="17">
        <v>-1.5900633125513486E-2</v>
      </c>
      <c r="U3534" s="17">
        <v>-1.1632992215516502E-2</v>
      </c>
      <c r="V3534" s="17">
        <v>2.5511161132995674E-2</v>
      </c>
      <c r="W3534" s="17">
        <v>-0.16862233811386351</v>
      </c>
      <c r="X3534" s="17">
        <v>3.4440344403444012E-2</v>
      </c>
      <c r="Y3534" s="17">
        <v>-1.5900633125513486E-2</v>
      </c>
      <c r="Z3534" s="17">
        <v>5.3613053613053685E-2</v>
      </c>
      <c r="AA3534" s="17">
        <v>0.30477326968973739</v>
      </c>
      <c r="AB3534" s="17">
        <v>0.26521164021164023</v>
      </c>
      <c r="AC3534" s="17">
        <v>0.28006088280060881</v>
      </c>
    </row>
    <row r="3535" spans="1:29" ht="12.75" customHeight="1" x14ac:dyDescent="0.2">
      <c r="A3535" s="19">
        <v>43586</v>
      </c>
      <c r="B3535" s="19">
        <v>43222</v>
      </c>
      <c r="C3535" s="19">
        <v>41766</v>
      </c>
      <c r="D3535" s="16" t="s">
        <v>5</v>
      </c>
      <c r="E3535" s="114">
        <v>22983</v>
      </c>
      <c r="F3535" s="115">
        <v>12662</v>
      </c>
      <c r="G3535" s="113">
        <v>6047</v>
      </c>
      <c r="H3535" s="113">
        <v>2256</v>
      </c>
      <c r="I3535" s="113">
        <v>2018</v>
      </c>
      <c r="J3535" s="112">
        <v>20800</v>
      </c>
      <c r="K3535" s="112">
        <v>11436</v>
      </c>
      <c r="L3535" s="112">
        <v>5185</v>
      </c>
      <c r="M3535" s="112">
        <v>2287</v>
      </c>
      <c r="N3535" s="113">
        <v>1892</v>
      </c>
      <c r="O3535" s="112">
        <v>16677</v>
      </c>
      <c r="P3535" s="112">
        <v>10343</v>
      </c>
      <c r="Q3535" s="112">
        <v>4100</v>
      </c>
      <c r="R3535" s="112">
        <v>1211</v>
      </c>
      <c r="S3535" s="113">
        <v>1023</v>
      </c>
      <c r="T3535" s="17">
        <v>0.10495192307692314</v>
      </c>
      <c r="U3535" s="17">
        <v>0.10720531654424614</v>
      </c>
      <c r="V3535" s="17">
        <v>0.16624879459980724</v>
      </c>
      <c r="W3535" s="17">
        <v>-1.3554875382597253E-2</v>
      </c>
      <c r="X3535" s="17">
        <v>6.6596194503171224E-2</v>
      </c>
      <c r="Y3535" s="17">
        <v>0.10495192307692314</v>
      </c>
      <c r="Z3535" s="17">
        <v>0.12072933262524344</v>
      </c>
      <c r="AA3535" s="17">
        <v>0.31742919389978219</v>
      </c>
      <c r="AB3535" s="17">
        <v>0.50903010033444818</v>
      </c>
      <c r="AC3535" s="17">
        <v>0.74416594641313738</v>
      </c>
    </row>
    <row r="3536" spans="1:29" ht="12.75" customHeight="1" x14ac:dyDescent="0.2">
      <c r="A3536" s="19">
        <v>43587</v>
      </c>
      <c r="B3536" s="19">
        <v>43223</v>
      </c>
      <c r="C3536" s="19">
        <v>41767</v>
      </c>
      <c r="D3536" s="16" t="s">
        <v>6</v>
      </c>
      <c r="E3536" s="114">
        <v>23518</v>
      </c>
      <c r="F3536" s="115">
        <v>12168</v>
      </c>
      <c r="G3536" s="113">
        <v>6460</v>
      </c>
      <c r="H3536" s="113">
        <v>2554</v>
      </c>
      <c r="I3536" s="113">
        <v>2336</v>
      </c>
      <c r="J3536" s="112">
        <v>22842</v>
      </c>
      <c r="K3536" s="112">
        <v>12031</v>
      </c>
      <c r="L3536" s="112">
        <v>5619</v>
      </c>
      <c r="M3536" s="112">
        <v>2764</v>
      </c>
      <c r="N3536" s="113">
        <v>2428</v>
      </c>
      <c r="O3536" s="112">
        <v>17609</v>
      </c>
      <c r="P3536" s="112">
        <v>10757</v>
      </c>
      <c r="Q3536" s="112">
        <v>3974</v>
      </c>
      <c r="R3536" s="112">
        <v>1429</v>
      </c>
      <c r="S3536" s="113">
        <v>1449</v>
      </c>
      <c r="T3536" s="17">
        <v>2.9594606426757819E-2</v>
      </c>
      <c r="U3536" s="17">
        <v>1.1387249605186556E-2</v>
      </c>
      <c r="V3536" s="17">
        <v>0.14967075992169421</v>
      </c>
      <c r="W3536" s="17">
        <v>-7.5976845151953687E-2</v>
      </c>
      <c r="X3536" s="17">
        <v>-3.7891268533772671E-2</v>
      </c>
      <c r="Y3536" s="17">
        <v>2.9594606426757819E-2</v>
      </c>
      <c r="Z3536" s="17">
        <v>6.9902400422052313E-2</v>
      </c>
      <c r="AA3536" s="17">
        <v>0.34695579649708086</v>
      </c>
      <c r="AB3536" s="17">
        <v>0.35490716180371362</v>
      </c>
      <c r="AC3536" s="17">
        <v>0.70262390670553931</v>
      </c>
    </row>
    <row r="3537" spans="1:29" ht="12.75" customHeight="1" x14ac:dyDescent="0.2">
      <c r="A3537" s="19">
        <v>43588</v>
      </c>
      <c r="B3537" s="19">
        <v>43224</v>
      </c>
      <c r="C3537" s="19">
        <v>41768</v>
      </c>
      <c r="D3537" s="16" t="s">
        <v>7</v>
      </c>
      <c r="E3537" s="114">
        <v>23914</v>
      </c>
      <c r="F3537" s="115">
        <v>12891</v>
      </c>
      <c r="G3537" s="113">
        <v>5864</v>
      </c>
      <c r="H3537" s="113">
        <v>2280</v>
      </c>
      <c r="I3537" s="113">
        <v>2879</v>
      </c>
      <c r="J3537" s="112">
        <v>21085</v>
      </c>
      <c r="K3537" s="112">
        <v>11877</v>
      </c>
      <c r="L3537" s="112">
        <v>5325</v>
      </c>
      <c r="M3537" s="112">
        <v>2610</v>
      </c>
      <c r="N3537" s="113">
        <v>1273</v>
      </c>
      <c r="O3537" s="112">
        <v>18353</v>
      </c>
      <c r="P3537" s="112">
        <v>11482</v>
      </c>
      <c r="Q3537" s="112">
        <v>4044</v>
      </c>
      <c r="R3537" s="112">
        <v>1570</v>
      </c>
      <c r="S3537" s="113">
        <v>1257</v>
      </c>
      <c r="T3537" s="17">
        <v>0.13417121176191604</v>
      </c>
      <c r="U3537" s="17">
        <v>8.5375094720889111E-2</v>
      </c>
      <c r="V3537" s="17">
        <v>0.10122065727699536</v>
      </c>
      <c r="W3537" s="17">
        <v>-0.12643678160919536</v>
      </c>
      <c r="X3537" s="17">
        <v>1.2615868028279653</v>
      </c>
      <c r="Y3537" s="17">
        <v>0.13417121176191604</v>
      </c>
      <c r="Z3537" s="17">
        <v>6.1424454508028026E-2</v>
      </c>
      <c r="AA3537" s="17">
        <v>0.41813784764207984</v>
      </c>
      <c r="AB3537" s="17">
        <v>0.14688128772635811</v>
      </c>
      <c r="AC3537" s="17">
        <v>0.91677762982689748</v>
      </c>
    </row>
    <row r="3538" spans="1:29" ht="12.75" customHeight="1" x14ac:dyDescent="0.2">
      <c r="A3538" s="19">
        <v>43589</v>
      </c>
      <c r="B3538" s="19">
        <v>43225</v>
      </c>
      <c r="C3538" s="19">
        <v>41769</v>
      </c>
      <c r="D3538" s="16" t="s">
        <v>1</v>
      </c>
      <c r="E3538" s="114">
        <v>25903</v>
      </c>
      <c r="F3538" s="115">
        <v>13338</v>
      </c>
      <c r="G3538" s="113">
        <v>6770</v>
      </c>
      <c r="H3538" s="113">
        <v>2690</v>
      </c>
      <c r="I3538" s="113">
        <v>3105</v>
      </c>
      <c r="J3538" s="112">
        <v>22810</v>
      </c>
      <c r="K3538" s="112">
        <v>11513</v>
      </c>
      <c r="L3538" s="112">
        <v>6167</v>
      </c>
      <c r="M3538" s="112">
        <v>2598</v>
      </c>
      <c r="N3538" s="113">
        <v>2532</v>
      </c>
      <c r="O3538" s="112">
        <v>19594</v>
      </c>
      <c r="P3538" s="112">
        <v>10774</v>
      </c>
      <c r="Q3538" s="112">
        <v>5373</v>
      </c>
      <c r="R3538" s="112">
        <v>1677</v>
      </c>
      <c r="S3538" s="113">
        <v>1770</v>
      </c>
      <c r="T3538" s="17">
        <v>0.13559842174484871</v>
      </c>
      <c r="U3538" s="17">
        <v>0.15851645965430383</v>
      </c>
      <c r="V3538" s="17">
        <v>9.7778498459542673E-2</v>
      </c>
      <c r="W3538" s="17">
        <v>3.5411855273287163E-2</v>
      </c>
      <c r="X3538" s="17">
        <v>0.22630331753554511</v>
      </c>
      <c r="Y3538" s="17">
        <v>0.13559842174484871</v>
      </c>
      <c r="Z3538" s="17">
        <v>0.16539973787680218</v>
      </c>
      <c r="AA3538" s="17">
        <v>0.13552499161355258</v>
      </c>
      <c r="AB3538" s="17">
        <v>0.17724288840262581</v>
      </c>
      <c r="AC3538" s="17">
        <v>0.73949579831932777</v>
      </c>
    </row>
    <row r="3539" spans="1:29" ht="12.75" customHeight="1" x14ac:dyDescent="0.2">
      <c r="A3539" s="19">
        <v>43590</v>
      </c>
      <c r="B3539" s="19">
        <v>43226</v>
      </c>
      <c r="C3539" s="19">
        <v>41770</v>
      </c>
      <c r="D3539" s="16" t="s">
        <v>2</v>
      </c>
      <c r="E3539" s="114">
        <v>22607</v>
      </c>
      <c r="F3539" s="115">
        <v>13349</v>
      </c>
      <c r="G3539" s="113">
        <v>5634</v>
      </c>
      <c r="H3539" s="113">
        <v>1947</v>
      </c>
      <c r="I3539" s="113">
        <v>1677</v>
      </c>
      <c r="J3539" s="112">
        <v>20908</v>
      </c>
      <c r="K3539" s="112">
        <v>11576</v>
      </c>
      <c r="L3539" s="112">
        <v>5245</v>
      </c>
      <c r="M3539" s="112">
        <v>1944</v>
      </c>
      <c r="N3539" s="113">
        <v>2143</v>
      </c>
      <c r="O3539" s="112">
        <v>18541</v>
      </c>
      <c r="P3539" s="112">
        <v>11743</v>
      </c>
      <c r="Q3539" s="112">
        <v>4091</v>
      </c>
      <c r="R3539" s="112">
        <v>1307</v>
      </c>
      <c r="S3539" s="113">
        <v>1400</v>
      </c>
      <c r="T3539" s="17">
        <v>8.1260761431031225E-2</v>
      </c>
      <c r="U3539" s="17">
        <v>0.15316171389080857</v>
      </c>
      <c r="V3539" s="17">
        <v>7.4165872259294607E-2</v>
      </c>
      <c r="W3539" s="17">
        <v>1.5432098765431057E-3</v>
      </c>
      <c r="X3539" s="17">
        <v>-0.21745216985534299</v>
      </c>
      <c r="Y3539" s="17">
        <v>8.1260761431031225E-2</v>
      </c>
      <c r="Z3539" s="17">
        <v>0.11567070622649389</v>
      </c>
      <c r="AA3539" s="17">
        <v>0.17497393117831073</v>
      </c>
      <c r="AB3539" s="17">
        <v>5.1863857374392142E-2</v>
      </c>
      <c r="AC3539" s="17">
        <v>0.33625498007968124</v>
      </c>
    </row>
    <row r="3540" spans="1:29" ht="12.75" customHeight="1" x14ac:dyDescent="0.2">
      <c r="A3540" s="19">
        <v>43591</v>
      </c>
      <c r="B3540" s="19">
        <v>43227</v>
      </c>
      <c r="C3540" s="19">
        <v>41771</v>
      </c>
      <c r="D3540" s="16" t="s">
        <v>3</v>
      </c>
      <c r="E3540" s="114">
        <v>22397</v>
      </c>
      <c r="F3540" s="115">
        <v>12612</v>
      </c>
      <c r="G3540" s="113">
        <v>5699</v>
      </c>
      <c r="H3540" s="113">
        <v>2256</v>
      </c>
      <c r="I3540" s="113">
        <v>1830</v>
      </c>
      <c r="J3540" s="112">
        <v>21810</v>
      </c>
      <c r="K3540" s="112">
        <v>12170</v>
      </c>
      <c r="L3540" s="112">
        <v>5358</v>
      </c>
      <c r="M3540" s="112">
        <v>2311</v>
      </c>
      <c r="N3540" s="113">
        <v>1971</v>
      </c>
      <c r="O3540" s="112">
        <v>18256</v>
      </c>
      <c r="P3540" s="112">
        <v>11055</v>
      </c>
      <c r="Q3540" s="112">
        <v>4687</v>
      </c>
      <c r="R3540" s="112">
        <v>1535</v>
      </c>
      <c r="S3540" s="113">
        <v>979</v>
      </c>
      <c r="T3540" s="17">
        <v>2.6914259513984407E-2</v>
      </c>
      <c r="U3540" s="17">
        <v>3.6318816762530792E-2</v>
      </c>
      <c r="V3540" s="17">
        <v>6.3643150429264717E-2</v>
      </c>
      <c r="W3540" s="17">
        <v>-2.3799221116399871E-2</v>
      </c>
      <c r="X3540" s="17">
        <v>-7.1537290715372959E-2</v>
      </c>
      <c r="Y3540" s="17">
        <v>2.6914259513984407E-2</v>
      </c>
      <c r="Z3540" s="17">
        <v>0.12356347438752779</v>
      </c>
      <c r="AA3540" s="17">
        <v>0.27808925768109449</v>
      </c>
      <c r="AB3540" s="17">
        <v>0.24916943521594681</v>
      </c>
      <c r="AC3540" s="17">
        <v>0.30156472261735412</v>
      </c>
    </row>
    <row r="3541" spans="1:29" ht="12.75" customHeight="1" x14ac:dyDescent="0.2">
      <c r="A3541" s="19">
        <v>43592</v>
      </c>
      <c r="B3541" s="19">
        <v>43228</v>
      </c>
      <c r="C3541" s="19">
        <v>41772</v>
      </c>
      <c r="D3541" s="16" t="s">
        <v>4</v>
      </c>
      <c r="E3541" s="114">
        <v>21093</v>
      </c>
      <c r="F3541" s="115">
        <v>11527</v>
      </c>
      <c r="G3541" s="113">
        <v>5619</v>
      </c>
      <c r="H3541" s="113">
        <v>2130</v>
      </c>
      <c r="I3541" s="113">
        <v>1817</v>
      </c>
      <c r="J3541" s="112">
        <v>20205</v>
      </c>
      <c r="K3541" s="112">
        <v>10798</v>
      </c>
      <c r="L3541" s="112">
        <v>5253</v>
      </c>
      <c r="M3541" s="112">
        <v>2274</v>
      </c>
      <c r="N3541" s="113">
        <v>1880</v>
      </c>
      <c r="O3541" s="112">
        <v>17988</v>
      </c>
      <c r="P3541" s="112">
        <v>10757</v>
      </c>
      <c r="Q3541" s="112">
        <v>4345</v>
      </c>
      <c r="R3541" s="112">
        <v>1476</v>
      </c>
      <c r="S3541" s="113">
        <v>1410</v>
      </c>
      <c r="T3541" s="17">
        <v>4.3949517446176589E-2</v>
      </c>
      <c r="U3541" s="17">
        <v>6.7512502315243639E-2</v>
      </c>
      <c r="V3541" s="17">
        <v>6.9674471730439835E-2</v>
      </c>
      <c r="W3541" s="17">
        <v>-6.3324538258575203E-2</v>
      </c>
      <c r="X3541" s="17">
        <v>-3.3510638297872375E-2</v>
      </c>
      <c r="Y3541" s="17">
        <v>4.3949517446176589E-2</v>
      </c>
      <c r="Z3541" s="17">
        <v>3.1328866069098016E-3</v>
      </c>
      <c r="AA3541" s="17">
        <v>0.25200534759358284</v>
      </c>
      <c r="AB3541" s="17">
        <v>0.32793017456359097</v>
      </c>
      <c r="AC3541" s="17">
        <v>0.29508196721311486</v>
      </c>
    </row>
    <row r="3542" spans="1:29" ht="12.75" customHeight="1" x14ac:dyDescent="0.2">
      <c r="A3542" s="19">
        <v>43593</v>
      </c>
      <c r="B3542" s="19">
        <v>43229</v>
      </c>
      <c r="C3542" s="19">
        <v>41773</v>
      </c>
      <c r="D3542" s="16" t="s">
        <v>5</v>
      </c>
      <c r="E3542" s="114">
        <v>22519</v>
      </c>
      <c r="F3542" s="115">
        <v>12291</v>
      </c>
      <c r="G3542" s="113">
        <v>5964</v>
      </c>
      <c r="H3542" s="113">
        <v>2259</v>
      </c>
      <c r="I3542" s="113">
        <v>2005</v>
      </c>
      <c r="J3542" s="112">
        <v>21446</v>
      </c>
      <c r="K3542" s="112">
        <v>11952</v>
      </c>
      <c r="L3542" s="112">
        <v>5021</v>
      </c>
      <c r="M3542" s="112">
        <v>2468</v>
      </c>
      <c r="N3542" s="113">
        <v>2005</v>
      </c>
      <c r="O3542" s="112">
        <v>18232</v>
      </c>
      <c r="P3542" s="112">
        <v>11343</v>
      </c>
      <c r="Q3542" s="112">
        <v>4168</v>
      </c>
      <c r="R3542" s="112">
        <v>1580</v>
      </c>
      <c r="S3542" s="113">
        <v>1141</v>
      </c>
      <c r="T3542" s="17">
        <v>5.0032640119369587E-2</v>
      </c>
      <c r="U3542" s="17">
        <v>2.8363453815261064E-2</v>
      </c>
      <c r="V3542" s="17">
        <v>0.18781119298944438</v>
      </c>
      <c r="W3542" s="17">
        <v>-8.4683954619124813E-2</v>
      </c>
      <c r="X3542" s="17">
        <v>0</v>
      </c>
      <c r="Y3542" s="17">
        <v>5.0032640119369587E-2</v>
      </c>
      <c r="Z3542" s="17">
        <v>2.6302605210420937E-2</v>
      </c>
      <c r="AA3542" s="17">
        <v>0.34901605971499672</v>
      </c>
      <c r="AB3542" s="17">
        <v>0.30351990767455272</v>
      </c>
      <c r="AC3542" s="17">
        <v>0.60271782573940857</v>
      </c>
    </row>
    <row r="3543" spans="1:29" ht="12.75" customHeight="1" x14ac:dyDescent="0.2">
      <c r="A3543" s="19">
        <v>43594</v>
      </c>
      <c r="B3543" s="19">
        <v>43230</v>
      </c>
      <c r="C3543" s="19">
        <v>41774</v>
      </c>
      <c r="D3543" s="16" t="s">
        <v>6</v>
      </c>
      <c r="E3543" s="114">
        <v>23522</v>
      </c>
      <c r="F3543" s="115">
        <v>12214</v>
      </c>
      <c r="G3543" s="113">
        <v>6221</v>
      </c>
      <c r="H3543" s="113">
        <v>2887</v>
      </c>
      <c r="I3543" s="113">
        <v>2200</v>
      </c>
      <c r="J3543" s="112">
        <v>23216</v>
      </c>
      <c r="K3543" s="112">
        <v>11949</v>
      </c>
      <c r="L3543" s="112">
        <v>6011</v>
      </c>
      <c r="M3543" s="112">
        <v>2737</v>
      </c>
      <c r="N3543" s="113">
        <v>2519</v>
      </c>
      <c r="O3543" s="112">
        <v>19214</v>
      </c>
      <c r="P3543" s="112">
        <v>11727</v>
      </c>
      <c r="Q3543" s="112">
        <v>4588</v>
      </c>
      <c r="R3543" s="112">
        <v>1559</v>
      </c>
      <c r="S3543" s="113">
        <v>1340</v>
      </c>
      <c r="T3543" s="17">
        <v>1.3180565127498323E-2</v>
      </c>
      <c r="U3543" s="17">
        <v>2.2177588082684663E-2</v>
      </c>
      <c r="V3543" s="17">
        <v>3.4935950756945555E-2</v>
      </c>
      <c r="W3543" s="17">
        <v>5.4804530507855276E-2</v>
      </c>
      <c r="X3543" s="17">
        <v>-0.1266375545851528</v>
      </c>
      <c r="Y3543" s="17">
        <v>1.3180565127498323E-2</v>
      </c>
      <c r="Z3543" s="17">
        <v>1.8342504585626251E-2</v>
      </c>
      <c r="AA3543" s="17">
        <v>0.34044386985563446</v>
      </c>
      <c r="AB3543" s="17">
        <v>0.53319171534784915</v>
      </c>
      <c r="AC3543" s="17">
        <v>0.51098901098901095</v>
      </c>
    </row>
    <row r="3544" spans="1:29" ht="12.75" customHeight="1" x14ac:dyDescent="0.2">
      <c r="A3544" s="19">
        <v>43595</v>
      </c>
      <c r="B3544" s="19">
        <v>43231</v>
      </c>
      <c r="C3544" s="19">
        <v>41775</v>
      </c>
      <c r="D3544" s="16" t="s">
        <v>7</v>
      </c>
      <c r="E3544" s="114">
        <v>23588</v>
      </c>
      <c r="F3544" s="115">
        <v>13265</v>
      </c>
      <c r="G3544" s="113">
        <v>5847</v>
      </c>
      <c r="H3544" s="113">
        <v>2400</v>
      </c>
      <c r="I3544" s="113">
        <v>2076</v>
      </c>
      <c r="J3544" s="112">
        <v>22840</v>
      </c>
      <c r="K3544" s="112">
        <v>12508</v>
      </c>
      <c r="L3544" s="112">
        <v>5715</v>
      </c>
      <c r="M3544" s="112">
        <v>2316</v>
      </c>
      <c r="N3544" s="113">
        <v>2301</v>
      </c>
      <c r="O3544" s="112">
        <v>19777</v>
      </c>
      <c r="P3544" s="112">
        <v>12050</v>
      </c>
      <c r="Q3544" s="112">
        <v>4611</v>
      </c>
      <c r="R3544" s="112">
        <v>1784</v>
      </c>
      <c r="S3544" s="113">
        <v>1332</v>
      </c>
      <c r="T3544" s="17">
        <v>3.2749562171628721E-2</v>
      </c>
      <c r="U3544" s="17">
        <v>6.0521266389510719E-2</v>
      </c>
      <c r="V3544" s="17">
        <v>2.3097112860892333E-2</v>
      </c>
      <c r="W3544" s="17">
        <v>3.6269430051813378E-2</v>
      </c>
      <c r="X3544" s="17">
        <v>-9.7783572359843585E-2</v>
      </c>
      <c r="Y3544" s="17">
        <v>3.2749562171628721E-2</v>
      </c>
      <c r="Z3544" s="17">
        <v>9.0244102901290368E-2</v>
      </c>
      <c r="AA3544" s="17">
        <v>0.19010787706085885</v>
      </c>
      <c r="AB3544" s="17">
        <v>0.20906801007556686</v>
      </c>
      <c r="AC3544" s="17">
        <v>0.38677354709418843</v>
      </c>
    </row>
    <row r="3545" spans="1:29" ht="12.75" customHeight="1" x14ac:dyDescent="0.2">
      <c r="A3545" s="19">
        <v>43596</v>
      </c>
      <c r="B3545" s="19">
        <v>43232</v>
      </c>
      <c r="C3545" s="19">
        <v>41776</v>
      </c>
      <c r="D3545" s="16" t="s">
        <v>1</v>
      </c>
      <c r="E3545" s="114">
        <v>25448</v>
      </c>
      <c r="F3545" s="115">
        <v>13280</v>
      </c>
      <c r="G3545" s="113">
        <v>6684</v>
      </c>
      <c r="H3545" s="113">
        <v>2663</v>
      </c>
      <c r="I3545" s="113">
        <v>2821</v>
      </c>
      <c r="J3545" s="112">
        <v>23236</v>
      </c>
      <c r="K3545" s="112">
        <v>11906</v>
      </c>
      <c r="L3545" s="112">
        <v>6583</v>
      </c>
      <c r="M3545" s="112">
        <v>2101</v>
      </c>
      <c r="N3545" s="113">
        <v>2646</v>
      </c>
      <c r="O3545" s="112">
        <v>20961</v>
      </c>
      <c r="P3545" s="112">
        <v>11938</v>
      </c>
      <c r="Q3545" s="112">
        <v>5529</v>
      </c>
      <c r="R3545" s="112">
        <v>1729</v>
      </c>
      <c r="S3545" s="113">
        <v>1765</v>
      </c>
      <c r="T3545" s="17">
        <v>9.5197107935961478E-2</v>
      </c>
      <c r="U3545" s="17">
        <v>0.11540399798420964</v>
      </c>
      <c r="V3545" s="17">
        <v>1.5342548989822236E-2</v>
      </c>
      <c r="W3545" s="17">
        <v>0.26749167063303192</v>
      </c>
      <c r="X3545" s="17">
        <v>6.6137566137566051E-2</v>
      </c>
      <c r="Y3545" s="17">
        <v>9.5197107935961478E-2</v>
      </c>
      <c r="Z3545" s="17">
        <v>0.12752589573781625</v>
      </c>
      <c r="AA3545" s="17">
        <v>9.952294785326532E-2</v>
      </c>
      <c r="AB3545" s="17">
        <v>0.14982728842832471</v>
      </c>
      <c r="AC3545" s="17">
        <v>0.57246376811594213</v>
      </c>
    </row>
    <row r="3546" spans="1:29" ht="12.75" customHeight="1" x14ac:dyDescent="0.2">
      <c r="A3546" s="19">
        <v>43597</v>
      </c>
      <c r="B3546" s="19">
        <v>43233</v>
      </c>
      <c r="C3546" s="19">
        <v>41777</v>
      </c>
      <c r="D3546" s="16" t="s">
        <v>2</v>
      </c>
      <c r="E3546" s="114">
        <v>21345</v>
      </c>
      <c r="F3546" s="115">
        <v>12627</v>
      </c>
      <c r="G3546" s="113">
        <v>5327</v>
      </c>
      <c r="H3546" s="113">
        <v>1775</v>
      </c>
      <c r="I3546" s="113">
        <v>1616</v>
      </c>
      <c r="J3546" s="112">
        <v>20953</v>
      </c>
      <c r="K3546" s="112">
        <v>11947</v>
      </c>
      <c r="L3546" s="112">
        <v>5118</v>
      </c>
      <c r="M3546" s="112">
        <v>1842</v>
      </c>
      <c r="N3546" s="113">
        <v>2046</v>
      </c>
      <c r="O3546" s="112">
        <v>19916</v>
      </c>
      <c r="P3546" s="112">
        <v>12611</v>
      </c>
      <c r="Q3546" s="112">
        <v>4689</v>
      </c>
      <c r="R3546" s="112">
        <v>1429</v>
      </c>
      <c r="S3546" s="113">
        <v>1187</v>
      </c>
      <c r="T3546" s="17">
        <v>1.870853815682727E-2</v>
      </c>
      <c r="U3546" s="17">
        <v>5.6918054741776247E-2</v>
      </c>
      <c r="V3546" s="17">
        <v>4.083626416568964E-2</v>
      </c>
      <c r="W3546" s="17">
        <v>-3.6373507057546162E-2</v>
      </c>
      <c r="X3546" s="17">
        <v>-0.21016617790811343</v>
      </c>
      <c r="Y3546" s="17">
        <v>1.870853815682727E-2</v>
      </c>
      <c r="Z3546" s="17">
        <v>2.9011490506071214E-2</v>
      </c>
      <c r="AA3546" s="17">
        <v>4.0429687500000089E-2</v>
      </c>
      <c r="AB3546" s="17">
        <v>-2.9524330235101148E-2</v>
      </c>
      <c r="AC3546" s="17">
        <v>0.12691771269177132</v>
      </c>
    </row>
    <row r="3547" spans="1:29" ht="12.75" customHeight="1" x14ac:dyDescent="0.2">
      <c r="A3547" s="19">
        <v>43598</v>
      </c>
      <c r="B3547" s="19">
        <v>43234</v>
      </c>
      <c r="C3547" s="19">
        <v>41778</v>
      </c>
      <c r="D3547" s="16" t="s">
        <v>3</v>
      </c>
      <c r="E3547" s="114">
        <v>22975</v>
      </c>
      <c r="F3547" s="115">
        <v>12821</v>
      </c>
      <c r="G3547" s="113">
        <v>5815</v>
      </c>
      <c r="H3547" s="113">
        <v>2547</v>
      </c>
      <c r="I3547" s="113">
        <v>1792</v>
      </c>
      <c r="J3547" s="112">
        <v>22657</v>
      </c>
      <c r="K3547" s="112">
        <v>12399</v>
      </c>
      <c r="L3547" s="112">
        <v>5654</v>
      </c>
      <c r="M3547" s="112">
        <v>2394</v>
      </c>
      <c r="N3547" s="113">
        <v>2210</v>
      </c>
      <c r="O3547" s="112">
        <v>19811</v>
      </c>
      <c r="P3547" s="112">
        <v>12195</v>
      </c>
      <c r="Q3547" s="112">
        <v>4762</v>
      </c>
      <c r="R3547" s="112">
        <v>1750</v>
      </c>
      <c r="S3547" s="113">
        <v>1104</v>
      </c>
      <c r="T3547" s="17">
        <v>1.4035397448912024E-2</v>
      </c>
      <c r="U3547" s="17">
        <v>3.4035002822808247E-2</v>
      </c>
      <c r="V3547" s="17">
        <v>2.8475415634948709E-2</v>
      </c>
      <c r="W3547" s="17">
        <v>6.3909774436090139E-2</v>
      </c>
      <c r="X3547" s="17">
        <v>-0.18914027149321266</v>
      </c>
      <c r="Y3547" s="17">
        <v>1.4035397448912024E-2</v>
      </c>
      <c r="Z3547" s="17">
        <v>5.1763740771123778E-2</v>
      </c>
      <c r="AA3547" s="17">
        <v>8.3876980428704506E-2</v>
      </c>
      <c r="AB3547" s="17">
        <v>0.25777777777777788</v>
      </c>
      <c r="AC3547" s="17">
        <v>0.23161512027491415</v>
      </c>
    </row>
    <row r="3548" spans="1:29" ht="12.75" customHeight="1" x14ac:dyDescent="0.2">
      <c r="A3548" s="19">
        <v>43599</v>
      </c>
      <c r="B3548" s="19">
        <v>43235</v>
      </c>
      <c r="C3548" s="19">
        <v>41779</v>
      </c>
      <c r="D3548" s="16" t="s">
        <v>4</v>
      </c>
      <c r="E3548" s="114">
        <v>23589</v>
      </c>
      <c r="F3548" s="115">
        <v>11945</v>
      </c>
      <c r="G3548" s="113">
        <v>6006</v>
      </c>
      <c r="H3548" s="113">
        <v>2312</v>
      </c>
      <c r="I3548" s="113">
        <v>3326</v>
      </c>
      <c r="J3548" s="112">
        <v>21768</v>
      </c>
      <c r="K3548" s="112">
        <v>12262</v>
      </c>
      <c r="L3548" s="112">
        <v>4904</v>
      </c>
      <c r="M3548" s="112">
        <v>2531</v>
      </c>
      <c r="N3548" s="113">
        <v>2071</v>
      </c>
      <c r="O3548" s="112">
        <v>18357</v>
      </c>
      <c r="P3548" s="112">
        <v>10902</v>
      </c>
      <c r="Q3548" s="112">
        <v>4408</v>
      </c>
      <c r="R3548" s="112">
        <v>1585</v>
      </c>
      <c r="S3548" s="113">
        <v>1462</v>
      </c>
      <c r="T3548" s="17">
        <v>8.3654906284454267E-2</v>
      </c>
      <c r="U3548" s="17">
        <v>-2.5852226390474686E-2</v>
      </c>
      <c r="V3548" s="17">
        <v>0.22471451876019577</v>
      </c>
      <c r="W3548" s="17">
        <v>-8.6527064401422327E-2</v>
      </c>
      <c r="X3548" s="17">
        <v>0.60598744567841623</v>
      </c>
      <c r="Y3548" s="17">
        <v>8.3654906284454267E-2</v>
      </c>
      <c r="Z3548" s="17">
        <v>1.7201737205143397E-2</v>
      </c>
      <c r="AA3548" s="17">
        <v>0.2905027932960893</v>
      </c>
      <c r="AB3548" s="17">
        <v>0.2517596101786681</v>
      </c>
      <c r="AC3548" s="17">
        <v>1.2641252552756979</v>
      </c>
    </row>
    <row r="3549" spans="1:29" ht="12.75" customHeight="1" x14ac:dyDescent="0.2">
      <c r="A3549" s="19">
        <v>43600</v>
      </c>
      <c r="B3549" s="19">
        <v>43236</v>
      </c>
      <c r="C3549" s="19">
        <v>41780</v>
      </c>
      <c r="D3549" s="16" t="s">
        <v>5</v>
      </c>
      <c r="E3549" s="114">
        <v>23112</v>
      </c>
      <c r="F3549" s="115">
        <v>12970</v>
      </c>
      <c r="G3549" s="113">
        <v>5948</v>
      </c>
      <c r="H3549" s="113">
        <v>2344</v>
      </c>
      <c r="I3549" s="113">
        <v>1850</v>
      </c>
      <c r="J3549" s="112">
        <v>21618</v>
      </c>
      <c r="K3549" s="112">
        <v>11815</v>
      </c>
      <c r="L3549" s="112">
        <v>5460</v>
      </c>
      <c r="M3549" s="112">
        <v>2280</v>
      </c>
      <c r="N3549" s="113">
        <v>2063</v>
      </c>
      <c r="O3549" s="112">
        <v>19087</v>
      </c>
      <c r="P3549" s="112">
        <v>11982</v>
      </c>
      <c r="Q3549" s="112">
        <v>4165</v>
      </c>
      <c r="R3549" s="112">
        <v>1717</v>
      </c>
      <c r="S3549" s="113">
        <v>1223</v>
      </c>
      <c r="T3549" s="17">
        <v>6.9109075770191541E-2</v>
      </c>
      <c r="U3549" s="17">
        <v>9.7757088446889462E-2</v>
      </c>
      <c r="V3549" s="17">
        <v>8.9377289377289282E-2</v>
      </c>
      <c r="W3549" s="17">
        <v>2.8070175438596578E-2</v>
      </c>
      <c r="X3549" s="17">
        <v>-0.103247697527872</v>
      </c>
      <c r="Y3549" s="17">
        <v>6.9109075770191541E-2</v>
      </c>
      <c r="Z3549" s="17">
        <v>6.9337950366889167E-2</v>
      </c>
      <c r="AA3549" s="17">
        <v>0.2114052953156822</v>
      </c>
      <c r="AB3549" s="17">
        <v>0.21956295525494274</v>
      </c>
      <c r="AC3549" s="17">
        <v>0.44757433489827858</v>
      </c>
    </row>
    <row r="3550" spans="1:29" ht="12.75" customHeight="1" x14ac:dyDescent="0.2">
      <c r="A3550" s="19">
        <v>43601</v>
      </c>
      <c r="B3550" s="19">
        <v>43237</v>
      </c>
      <c r="C3550" s="19">
        <v>41781</v>
      </c>
      <c r="D3550" s="16" t="s">
        <v>6</v>
      </c>
      <c r="E3550" s="114">
        <v>23726</v>
      </c>
      <c r="F3550" s="115">
        <v>12522</v>
      </c>
      <c r="G3550" s="113">
        <v>6307</v>
      </c>
      <c r="H3550" s="113">
        <v>2937</v>
      </c>
      <c r="I3550" s="113">
        <v>1960</v>
      </c>
      <c r="J3550" s="112">
        <v>23867</v>
      </c>
      <c r="K3550" s="112">
        <v>12281</v>
      </c>
      <c r="L3550" s="112">
        <v>6380</v>
      </c>
      <c r="M3550" s="112">
        <v>2688</v>
      </c>
      <c r="N3550" s="113">
        <v>2518</v>
      </c>
      <c r="O3550" s="112">
        <v>22344</v>
      </c>
      <c r="P3550" s="112">
        <v>12809</v>
      </c>
      <c r="Q3550" s="112">
        <v>5386</v>
      </c>
      <c r="R3550" s="112">
        <v>2243</v>
      </c>
      <c r="S3550" s="113">
        <v>1906</v>
      </c>
      <c r="T3550" s="17">
        <v>-5.9077387187329578E-3</v>
      </c>
      <c r="U3550" s="17">
        <v>1.9623809136063874E-2</v>
      </c>
      <c r="V3550" s="17">
        <v>-1.1442006269592464E-2</v>
      </c>
      <c r="W3550" s="17">
        <v>9.2633928571428603E-2</v>
      </c>
      <c r="X3550" s="17">
        <v>-0.22160444797458301</v>
      </c>
      <c r="Y3550" s="17">
        <v>-5.9077387187329578E-3</v>
      </c>
      <c r="Z3550" s="17">
        <v>5.33310901749664E-2</v>
      </c>
      <c r="AA3550" s="17">
        <v>0.36220302375809932</v>
      </c>
      <c r="AB3550" s="17">
        <v>0.60141766630316251</v>
      </c>
      <c r="AC3550" s="17">
        <v>0.52886115444617787</v>
      </c>
    </row>
    <row r="3551" spans="1:29" ht="12.75" customHeight="1" x14ac:dyDescent="0.2">
      <c r="A3551" s="19">
        <v>43602</v>
      </c>
      <c r="B3551" s="19">
        <v>43238</v>
      </c>
      <c r="C3551" s="19">
        <v>41782</v>
      </c>
      <c r="D3551" s="16" t="s">
        <v>7</v>
      </c>
      <c r="E3551" s="114">
        <v>23944</v>
      </c>
      <c r="F3551" s="115">
        <v>13298</v>
      </c>
      <c r="G3551" s="113">
        <v>5994</v>
      </c>
      <c r="H3551" s="113">
        <v>2492</v>
      </c>
      <c r="I3551" s="113">
        <v>2160</v>
      </c>
      <c r="J3551" s="112">
        <v>23470</v>
      </c>
      <c r="K3551" s="112">
        <v>12755</v>
      </c>
      <c r="L3551" s="112">
        <v>6128</v>
      </c>
      <c r="M3551" s="112">
        <v>2310</v>
      </c>
      <c r="N3551" s="113">
        <v>2277</v>
      </c>
      <c r="O3551" s="112">
        <v>22473</v>
      </c>
      <c r="P3551" s="112">
        <v>13778</v>
      </c>
      <c r="Q3551" s="112">
        <v>4984</v>
      </c>
      <c r="R3551" s="112">
        <v>2333</v>
      </c>
      <c r="S3551" s="113">
        <v>1378</v>
      </c>
      <c r="T3551" s="17">
        <v>2.0195994887090007E-2</v>
      </c>
      <c r="U3551" s="17">
        <v>4.2571540572324595E-2</v>
      </c>
      <c r="V3551" s="17">
        <v>-2.186684073107048E-2</v>
      </c>
      <c r="W3551" s="17">
        <v>7.8787878787878851E-2</v>
      </c>
      <c r="X3551" s="17">
        <v>-5.1383399209486202E-2</v>
      </c>
      <c r="Y3551" s="17">
        <v>2.0195994887090007E-2</v>
      </c>
      <c r="Z3551" s="17">
        <v>7.7371789678360114E-2</v>
      </c>
      <c r="AA3551" s="17">
        <v>0.15691951360741174</v>
      </c>
      <c r="AB3551" s="17">
        <v>0.16285580961269241</v>
      </c>
      <c r="AC3551" s="17">
        <v>0.43999999999999995</v>
      </c>
    </row>
    <row r="3552" spans="1:29" ht="12.75" customHeight="1" x14ac:dyDescent="0.2">
      <c r="A3552" s="19">
        <v>43603</v>
      </c>
      <c r="B3552" s="19">
        <v>43239</v>
      </c>
      <c r="C3552" s="19">
        <v>41783</v>
      </c>
      <c r="D3552" s="16" t="s">
        <v>1</v>
      </c>
      <c r="E3552" s="114">
        <v>26468</v>
      </c>
      <c r="F3552" s="115">
        <v>13840</v>
      </c>
      <c r="G3552" s="113">
        <v>6547</v>
      </c>
      <c r="H3552" s="113">
        <v>2815</v>
      </c>
      <c r="I3552" s="113">
        <v>3266</v>
      </c>
      <c r="J3552" s="112">
        <v>24995</v>
      </c>
      <c r="K3552" s="112">
        <v>12552</v>
      </c>
      <c r="L3552" s="112">
        <v>7025</v>
      </c>
      <c r="M3552" s="112">
        <v>2573</v>
      </c>
      <c r="N3552" s="113">
        <v>2845</v>
      </c>
      <c r="O3552" s="112">
        <v>23418</v>
      </c>
      <c r="P3552" s="112">
        <v>12921</v>
      </c>
      <c r="Q3552" s="112">
        <v>5783</v>
      </c>
      <c r="R3552" s="112">
        <v>2481</v>
      </c>
      <c r="S3552" s="113">
        <v>2233</v>
      </c>
      <c r="T3552" s="17">
        <v>5.8931786357271365E-2</v>
      </c>
      <c r="U3552" s="17">
        <v>0.10261312938177181</v>
      </c>
      <c r="V3552" s="17">
        <v>-6.8042704626334549E-2</v>
      </c>
      <c r="W3552" s="17">
        <v>9.4053633890400334E-2</v>
      </c>
      <c r="X3552" s="17">
        <v>0.14797891036906852</v>
      </c>
      <c r="Y3552" s="17">
        <v>5.8931786357271365E-2</v>
      </c>
      <c r="Z3552" s="17">
        <v>9.0708487666482762E-2</v>
      </c>
      <c r="AA3552" s="17">
        <v>4.0031771247021508E-2</v>
      </c>
      <c r="AB3552" s="17">
        <v>0.17733166039314097</v>
      </c>
      <c r="AC3552" s="17">
        <v>0.79549202858713586</v>
      </c>
    </row>
    <row r="3553" spans="1:29" ht="12.75" customHeight="1" x14ac:dyDescent="0.2">
      <c r="A3553" s="19">
        <v>43604</v>
      </c>
      <c r="B3553" s="19">
        <v>43240</v>
      </c>
      <c r="C3553" s="19">
        <v>41784</v>
      </c>
      <c r="D3553" s="16" t="s">
        <v>2</v>
      </c>
      <c r="E3553" s="114">
        <v>23315</v>
      </c>
      <c r="F3553" s="115">
        <v>13733</v>
      </c>
      <c r="G3553" s="113">
        <v>6447</v>
      </c>
      <c r="H3553" s="113">
        <v>2303</v>
      </c>
      <c r="I3553" s="113">
        <v>832</v>
      </c>
      <c r="J3553" s="112">
        <v>22598</v>
      </c>
      <c r="K3553" s="112">
        <v>12679</v>
      </c>
      <c r="L3553" s="112">
        <v>5714</v>
      </c>
      <c r="M3553" s="112">
        <v>2025</v>
      </c>
      <c r="N3553" s="113">
        <v>2180</v>
      </c>
      <c r="O3553" s="112">
        <v>21645</v>
      </c>
      <c r="P3553" s="112">
        <v>13057</v>
      </c>
      <c r="Q3553" s="112">
        <v>5139</v>
      </c>
      <c r="R3553" s="112">
        <v>1893</v>
      </c>
      <c r="S3553" s="113">
        <v>1556</v>
      </c>
      <c r="T3553" s="17">
        <v>3.1728471546154546E-2</v>
      </c>
      <c r="U3553" s="17">
        <v>8.312958435207829E-2</v>
      </c>
      <c r="V3553" s="17">
        <v>0.12828141407070359</v>
      </c>
      <c r="W3553" s="17">
        <v>0.13728395061728405</v>
      </c>
      <c r="X3553" s="17">
        <v>-0.61834862385321099</v>
      </c>
      <c r="Y3553" s="17">
        <v>3.1728471546154546E-2</v>
      </c>
      <c r="Z3553" s="17">
        <v>9.7937320115126347E-2</v>
      </c>
      <c r="AA3553" s="17">
        <v>0.24941860465116283</v>
      </c>
      <c r="AB3553" s="17">
        <v>0.12892156862745097</v>
      </c>
      <c r="AC3553" s="17">
        <v>-0.26824978012313105</v>
      </c>
    </row>
    <row r="3554" spans="1:29" ht="12.75" customHeight="1" x14ac:dyDescent="0.2">
      <c r="A3554" s="19">
        <v>43605</v>
      </c>
      <c r="B3554" s="19">
        <v>43241</v>
      </c>
      <c r="C3554" s="19">
        <v>41785</v>
      </c>
      <c r="D3554" s="16" t="s">
        <v>3</v>
      </c>
      <c r="E3554" s="114">
        <v>24634</v>
      </c>
      <c r="F3554" s="115">
        <v>13306</v>
      </c>
      <c r="G3554" s="113">
        <v>6351</v>
      </c>
      <c r="H3554" s="113">
        <v>2765</v>
      </c>
      <c r="I3554" s="113">
        <v>2212</v>
      </c>
      <c r="J3554" s="112">
        <v>23105</v>
      </c>
      <c r="K3554" s="112">
        <v>12551</v>
      </c>
      <c r="L3554" s="112">
        <v>6139</v>
      </c>
      <c r="M3554" s="112">
        <v>2488</v>
      </c>
      <c r="N3554" s="113">
        <v>1927</v>
      </c>
      <c r="O3554" s="112">
        <v>20710</v>
      </c>
      <c r="P3554" s="112">
        <v>12888</v>
      </c>
      <c r="Q3554" s="112">
        <v>4765</v>
      </c>
      <c r="R3554" s="112">
        <v>1745</v>
      </c>
      <c r="S3554" s="113">
        <v>1312</v>
      </c>
      <c r="T3554" s="17">
        <v>6.6176152347976691E-2</v>
      </c>
      <c r="U3554" s="17">
        <v>6.0154569357023346E-2</v>
      </c>
      <c r="V3554" s="17">
        <v>3.4533311614269424E-2</v>
      </c>
      <c r="W3554" s="17">
        <v>0.1113344051446945</v>
      </c>
      <c r="X3554" s="17">
        <v>0.1478982874935133</v>
      </c>
      <c r="Y3554" s="17">
        <v>6.6176152347976691E-2</v>
      </c>
      <c r="Z3554" s="17">
        <v>5.6870532168387555E-2</v>
      </c>
      <c r="AA3554" s="17">
        <v>0.21271720450639675</v>
      </c>
      <c r="AB3554" s="17">
        <v>0.35672227674190382</v>
      </c>
      <c r="AC3554" s="17">
        <v>0.5687943262411348</v>
      </c>
    </row>
    <row r="3555" spans="1:29" ht="12.75" customHeight="1" x14ac:dyDescent="0.2">
      <c r="A3555" s="19">
        <v>43606</v>
      </c>
      <c r="B3555" s="19">
        <v>43242</v>
      </c>
      <c r="C3555" s="19">
        <v>41786</v>
      </c>
      <c r="D3555" s="16" t="s">
        <v>4</v>
      </c>
      <c r="E3555" s="114">
        <v>23560</v>
      </c>
      <c r="F3555" s="115">
        <v>12766</v>
      </c>
      <c r="G3555" s="113">
        <v>5854</v>
      </c>
      <c r="H3555" s="113">
        <v>2768</v>
      </c>
      <c r="I3555" s="113">
        <v>2172</v>
      </c>
      <c r="J3555" s="112">
        <v>22893</v>
      </c>
      <c r="K3555" s="112">
        <v>12406</v>
      </c>
      <c r="L3555" s="112">
        <v>5400</v>
      </c>
      <c r="M3555" s="112">
        <v>2783</v>
      </c>
      <c r="N3555" s="113">
        <v>2304</v>
      </c>
      <c r="O3555" s="112">
        <v>18631</v>
      </c>
      <c r="P3555" s="112">
        <v>11984</v>
      </c>
      <c r="Q3555" s="112">
        <v>3467</v>
      </c>
      <c r="R3555" s="112">
        <v>1646</v>
      </c>
      <c r="S3555" s="113">
        <v>1534</v>
      </c>
      <c r="T3555" s="17">
        <v>2.9135543615952386E-2</v>
      </c>
      <c r="U3555" s="17">
        <v>2.901821699177809E-2</v>
      </c>
      <c r="V3555" s="17">
        <v>8.4074074074073968E-2</v>
      </c>
      <c r="W3555" s="17">
        <v>-5.389867049946151E-3</v>
      </c>
      <c r="X3555" s="17">
        <v>-5.729166666666663E-2</v>
      </c>
      <c r="Y3555" s="17">
        <v>2.9135543615952386E-2</v>
      </c>
      <c r="Z3555" s="17">
        <v>6.1886541340875123E-2</v>
      </c>
      <c r="AA3555" s="17">
        <v>0.22315085666527379</v>
      </c>
      <c r="AB3555" s="17">
        <v>0.34434191355026722</v>
      </c>
      <c r="AC3555" s="17">
        <v>0.43841059602649013</v>
      </c>
    </row>
    <row r="3556" spans="1:29" ht="12.75" customHeight="1" x14ac:dyDescent="0.2">
      <c r="A3556" s="19">
        <v>43607</v>
      </c>
      <c r="B3556" s="19">
        <v>43243</v>
      </c>
      <c r="C3556" s="19">
        <v>41787</v>
      </c>
      <c r="D3556" s="16" t="s">
        <v>5</v>
      </c>
      <c r="E3556" s="114">
        <v>26416</v>
      </c>
      <c r="F3556" s="115">
        <v>13634</v>
      </c>
      <c r="G3556" s="113">
        <v>6774</v>
      </c>
      <c r="H3556" s="113">
        <v>3442</v>
      </c>
      <c r="I3556" s="113">
        <v>2566</v>
      </c>
      <c r="J3556" s="112">
        <v>23941</v>
      </c>
      <c r="K3556" s="112">
        <v>12555</v>
      </c>
      <c r="L3556" s="112">
        <v>6166</v>
      </c>
      <c r="M3556" s="112">
        <v>3155</v>
      </c>
      <c r="N3556" s="113">
        <v>2065</v>
      </c>
      <c r="O3556" s="112">
        <v>20039</v>
      </c>
      <c r="P3556" s="112">
        <v>11968</v>
      </c>
      <c r="Q3556" s="112">
        <v>4611</v>
      </c>
      <c r="R3556" s="112">
        <v>1912</v>
      </c>
      <c r="S3556" s="113">
        <v>1548</v>
      </c>
      <c r="T3556" s="17">
        <v>0.10337914038678409</v>
      </c>
      <c r="U3556" s="17">
        <v>8.5941855834329006E-2</v>
      </c>
      <c r="V3556" s="17">
        <v>9.8605254622121219E-2</v>
      </c>
      <c r="W3556" s="17">
        <v>9.0966719492868497E-2</v>
      </c>
      <c r="X3556" s="17">
        <v>0.24261501210653758</v>
      </c>
      <c r="Y3556" s="17">
        <v>0.10337914038678409</v>
      </c>
      <c r="Z3556" s="17">
        <v>7.6000315681477471E-2</v>
      </c>
      <c r="AA3556" s="17">
        <v>0.3145740345429846</v>
      </c>
      <c r="AB3556" s="17">
        <v>0.77973112719751803</v>
      </c>
      <c r="AC3556" s="17">
        <v>0.74676650782845466</v>
      </c>
    </row>
    <row r="3557" spans="1:29" ht="12.75" customHeight="1" x14ac:dyDescent="0.2">
      <c r="A3557" s="19">
        <v>43608</v>
      </c>
      <c r="B3557" s="19">
        <v>43244</v>
      </c>
      <c r="C3557" s="19">
        <v>41788</v>
      </c>
      <c r="D3557" s="16" t="s">
        <v>6</v>
      </c>
      <c r="E3557" s="114">
        <v>25956</v>
      </c>
      <c r="F3557" s="115">
        <v>13320</v>
      </c>
      <c r="G3557" s="113">
        <v>7072</v>
      </c>
      <c r="H3557" s="113">
        <v>3138</v>
      </c>
      <c r="I3557" s="113">
        <v>2426</v>
      </c>
      <c r="J3557" s="112">
        <v>25072</v>
      </c>
      <c r="K3557" s="112">
        <v>12808</v>
      </c>
      <c r="L3557" s="112">
        <v>6538</v>
      </c>
      <c r="M3557" s="112">
        <v>3073</v>
      </c>
      <c r="N3557" s="113">
        <v>2653</v>
      </c>
      <c r="O3557" s="112">
        <v>20079</v>
      </c>
      <c r="P3557" s="112">
        <v>12298</v>
      </c>
      <c r="Q3557" s="112">
        <v>4195</v>
      </c>
      <c r="R3557" s="112">
        <v>1988</v>
      </c>
      <c r="S3557" s="113">
        <v>1598</v>
      </c>
      <c r="T3557" s="17">
        <v>3.5258455647734444E-2</v>
      </c>
      <c r="U3557" s="17">
        <v>3.9975015615240528E-2</v>
      </c>
      <c r="V3557" s="17">
        <v>8.1676353624961839E-2</v>
      </c>
      <c r="W3557" s="17">
        <v>2.1151968760169115E-2</v>
      </c>
      <c r="X3557" s="17">
        <v>-8.5563513004146219E-2</v>
      </c>
      <c r="Y3557" s="17">
        <v>3.5258455647734444E-2</v>
      </c>
      <c r="Z3557" s="17">
        <v>7.1256232909763462E-2</v>
      </c>
      <c r="AA3557" s="17">
        <v>0.29666299963329656</v>
      </c>
      <c r="AB3557" s="17">
        <v>0.36375488917861798</v>
      </c>
      <c r="AC3557" s="17">
        <v>0.45269461077844309</v>
      </c>
    </row>
    <row r="3558" spans="1:29" ht="12.75" customHeight="1" x14ac:dyDescent="0.2">
      <c r="A3558" s="19">
        <v>43609</v>
      </c>
      <c r="B3558" s="19">
        <v>43245</v>
      </c>
      <c r="C3558" s="19">
        <v>41789</v>
      </c>
      <c r="D3558" s="16" t="s">
        <v>7</v>
      </c>
      <c r="E3558" s="114">
        <v>26740</v>
      </c>
      <c r="F3558" s="115">
        <v>14389</v>
      </c>
      <c r="G3558" s="113">
        <v>6871</v>
      </c>
      <c r="H3558" s="113">
        <v>3287</v>
      </c>
      <c r="I3558" s="113">
        <v>2193</v>
      </c>
      <c r="J3558" s="112">
        <v>25359</v>
      </c>
      <c r="K3558" s="112">
        <v>13359</v>
      </c>
      <c r="L3558" s="112">
        <v>6511</v>
      </c>
      <c r="M3558" s="112">
        <v>3075</v>
      </c>
      <c r="N3558" s="113">
        <v>2414</v>
      </c>
      <c r="O3558" s="112">
        <v>20078</v>
      </c>
      <c r="P3558" s="112">
        <v>12314</v>
      </c>
      <c r="Q3558" s="112">
        <v>4616</v>
      </c>
      <c r="R3558" s="112">
        <v>1804</v>
      </c>
      <c r="S3558" s="113">
        <v>1344</v>
      </c>
      <c r="T3558" s="17">
        <v>5.4457983358965345E-2</v>
      </c>
      <c r="U3558" s="17">
        <v>7.7101579459540437E-2</v>
      </c>
      <c r="V3558" s="17">
        <v>5.5291045922285287E-2</v>
      </c>
      <c r="W3558" s="17">
        <v>6.8943089430894222E-2</v>
      </c>
      <c r="X3558" s="17">
        <v>-9.1549295774647876E-2</v>
      </c>
      <c r="Y3558" s="17">
        <v>5.4457983358965345E-2</v>
      </c>
      <c r="Z3558" s="17">
        <v>0.10983416891631315</v>
      </c>
      <c r="AA3558" s="17">
        <v>0.3568325434439179</v>
      </c>
      <c r="AB3558" s="17">
        <v>0.44674295774647876</v>
      </c>
      <c r="AC3558" s="17">
        <v>0.25601374570446733</v>
      </c>
    </row>
    <row r="3559" spans="1:29" ht="12.75" customHeight="1" x14ac:dyDescent="0.2">
      <c r="A3559" s="19">
        <v>43610</v>
      </c>
      <c r="B3559" s="19">
        <v>43246</v>
      </c>
      <c r="C3559" s="19">
        <v>41790</v>
      </c>
      <c r="D3559" s="16" t="s">
        <v>1</v>
      </c>
      <c r="E3559" s="114">
        <v>28410</v>
      </c>
      <c r="F3559" s="115">
        <v>14378</v>
      </c>
      <c r="G3559" s="113">
        <v>7402</v>
      </c>
      <c r="H3559" s="113">
        <v>3582</v>
      </c>
      <c r="I3559" s="113">
        <v>3048</v>
      </c>
      <c r="J3559" s="112">
        <v>24552</v>
      </c>
      <c r="K3559" s="112">
        <v>12667</v>
      </c>
      <c r="L3559" s="112">
        <v>6545</v>
      </c>
      <c r="M3559" s="112">
        <v>2757</v>
      </c>
      <c r="N3559" s="113">
        <v>2583</v>
      </c>
      <c r="O3559" s="112">
        <v>20517</v>
      </c>
      <c r="P3559" s="112">
        <v>11458</v>
      </c>
      <c r="Q3559" s="112">
        <v>5329</v>
      </c>
      <c r="R3559" s="112">
        <v>2005</v>
      </c>
      <c r="S3559" s="113">
        <v>1725</v>
      </c>
      <c r="T3559" s="17">
        <v>0.15713587487781044</v>
      </c>
      <c r="U3559" s="17">
        <v>0.13507539275282232</v>
      </c>
      <c r="V3559" s="17">
        <v>0.13093964858670737</v>
      </c>
      <c r="W3559" s="17">
        <v>0.29923830250272032</v>
      </c>
      <c r="X3559" s="17">
        <v>0.18002322880371668</v>
      </c>
      <c r="Y3559" s="17">
        <v>0.15713587487781044</v>
      </c>
      <c r="Z3559" s="17">
        <v>0.13498579096937169</v>
      </c>
      <c r="AA3559" s="17">
        <v>0.12032692598758898</v>
      </c>
      <c r="AB3559" s="17">
        <v>0.44727272727272727</v>
      </c>
      <c r="AC3559" s="17">
        <v>0.38482507950931399</v>
      </c>
    </row>
    <row r="3560" spans="1:29" ht="12.75" customHeight="1" x14ac:dyDescent="0.2">
      <c r="A3560" s="19">
        <v>43611</v>
      </c>
      <c r="B3560" s="19">
        <v>43247</v>
      </c>
      <c r="C3560" s="19">
        <v>41791</v>
      </c>
      <c r="D3560" s="16" t="s">
        <v>2</v>
      </c>
      <c r="E3560" s="114">
        <v>25610</v>
      </c>
      <c r="F3560" s="115">
        <v>13859</v>
      </c>
      <c r="G3560" s="113">
        <v>6749</v>
      </c>
      <c r="H3560" s="113">
        <v>2730</v>
      </c>
      <c r="I3560" s="113">
        <v>2272</v>
      </c>
      <c r="J3560" s="112">
        <v>24140</v>
      </c>
      <c r="K3560" s="112">
        <v>12962</v>
      </c>
      <c r="L3560" s="112">
        <v>6372</v>
      </c>
      <c r="M3560" s="112">
        <v>2380</v>
      </c>
      <c r="N3560" s="113">
        <v>2426</v>
      </c>
      <c r="O3560" s="112">
        <v>20772</v>
      </c>
      <c r="P3560" s="112">
        <v>12498</v>
      </c>
      <c r="Q3560" s="112">
        <v>4938</v>
      </c>
      <c r="R3560" s="112">
        <v>1873</v>
      </c>
      <c r="S3560" s="113">
        <v>1463</v>
      </c>
      <c r="T3560" s="17">
        <v>6.0894780447390273E-2</v>
      </c>
      <c r="U3560" s="17">
        <v>6.9202283598210235E-2</v>
      </c>
      <c r="V3560" s="17">
        <v>5.9165097300690528E-2</v>
      </c>
      <c r="W3560" s="17">
        <v>0.14705882352941169</v>
      </c>
      <c r="X3560" s="17">
        <v>-6.3478977741137643E-2</v>
      </c>
      <c r="Y3560" s="17">
        <v>6.0894780447390273E-2</v>
      </c>
      <c r="Z3560" s="17">
        <v>0.10686047440300306</v>
      </c>
      <c r="AA3560" s="17">
        <v>0.34495815065763247</v>
      </c>
      <c r="AB3560" s="17">
        <v>0.23306233062330617</v>
      </c>
      <c r="AC3560" s="17">
        <v>0.23545405111473627</v>
      </c>
    </row>
    <row r="3561" spans="1:29" ht="12.75" customHeight="1" x14ac:dyDescent="0.2">
      <c r="A3561" s="19">
        <v>43612</v>
      </c>
      <c r="B3561" s="19">
        <v>43248</v>
      </c>
      <c r="C3561" s="19">
        <v>41792</v>
      </c>
      <c r="D3561" s="16" t="s">
        <v>3</v>
      </c>
      <c r="E3561" s="114">
        <v>24182</v>
      </c>
      <c r="F3561" s="115">
        <v>13548</v>
      </c>
      <c r="G3561" s="113">
        <v>6209</v>
      </c>
      <c r="H3561" s="113">
        <v>2464</v>
      </c>
      <c r="I3561" s="113">
        <v>1961</v>
      </c>
      <c r="J3561" s="112">
        <v>22877</v>
      </c>
      <c r="K3561" s="112">
        <v>12158</v>
      </c>
      <c r="L3561" s="112">
        <v>6189</v>
      </c>
      <c r="M3561" s="112">
        <v>2159</v>
      </c>
      <c r="N3561" s="113">
        <v>2371</v>
      </c>
      <c r="O3561" s="112">
        <v>20781</v>
      </c>
      <c r="P3561" s="112">
        <v>12757</v>
      </c>
      <c r="Q3561" s="112">
        <v>4552</v>
      </c>
      <c r="R3561" s="112">
        <v>2044</v>
      </c>
      <c r="S3561" s="113">
        <v>1428</v>
      </c>
      <c r="T3561" s="17">
        <v>5.7044192857454989E-2</v>
      </c>
      <c r="U3561" s="17">
        <v>0.11432801447606522</v>
      </c>
      <c r="V3561" s="17">
        <v>3.2315398287283692E-3</v>
      </c>
      <c r="W3561" s="17">
        <v>0.14126910606762388</v>
      </c>
      <c r="X3561" s="17">
        <v>-0.17292281737663429</v>
      </c>
      <c r="Y3561" s="17">
        <v>5.7044192857454989E-2</v>
      </c>
      <c r="Z3561" s="17">
        <v>9.6915229536070013E-2</v>
      </c>
      <c r="AA3561" s="17">
        <v>0.37215469613259677</v>
      </c>
      <c r="AB3561" s="17">
        <v>0.12255125284738044</v>
      </c>
      <c r="AC3561" s="17">
        <v>4.922418405564466E-2</v>
      </c>
    </row>
    <row r="3562" spans="1:29" ht="12.75" customHeight="1" x14ac:dyDescent="0.2">
      <c r="A3562" s="19">
        <v>43613</v>
      </c>
      <c r="B3562" s="19">
        <v>43249</v>
      </c>
      <c r="C3562" s="19">
        <v>41793</v>
      </c>
      <c r="D3562" s="16" t="s">
        <v>4</v>
      </c>
      <c r="E3562" s="114">
        <v>22691</v>
      </c>
      <c r="F3562" s="115">
        <v>13063</v>
      </c>
      <c r="G3562" s="113">
        <v>5658</v>
      </c>
      <c r="H3562" s="113">
        <v>2567</v>
      </c>
      <c r="I3562" s="113">
        <v>1403</v>
      </c>
      <c r="J3562" s="112">
        <v>21302</v>
      </c>
      <c r="K3562" s="112">
        <v>11614</v>
      </c>
      <c r="L3562" s="112">
        <v>5180</v>
      </c>
      <c r="M3562" s="112">
        <v>2476</v>
      </c>
      <c r="N3562" s="113">
        <v>2032</v>
      </c>
      <c r="O3562" s="112">
        <v>19526</v>
      </c>
      <c r="P3562" s="112">
        <v>11449</v>
      </c>
      <c r="Q3562" s="112">
        <v>4703</v>
      </c>
      <c r="R3562" s="112">
        <v>1861</v>
      </c>
      <c r="S3562" s="113">
        <v>1513</v>
      </c>
      <c r="T3562" s="17">
        <v>6.5205145056802083E-2</v>
      </c>
      <c r="U3562" s="17">
        <v>0.12476321680730162</v>
      </c>
      <c r="V3562" s="17">
        <v>9.2277992277992382E-2</v>
      </c>
      <c r="W3562" s="17">
        <v>3.6752827140549282E-2</v>
      </c>
      <c r="X3562" s="17">
        <v>-0.30954724409448819</v>
      </c>
      <c r="Y3562" s="17">
        <v>6.5205145056802083E-2</v>
      </c>
      <c r="Z3562" s="17">
        <v>8.3616756532559178E-2</v>
      </c>
      <c r="AA3562" s="17">
        <v>0.3773125608568646</v>
      </c>
      <c r="AB3562" s="17">
        <v>0.26577909270216971</v>
      </c>
      <c r="AC3562" s="17">
        <v>-0.18854829381145166</v>
      </c>
    </row>
    <row r="3563" spans="1:29" ht="12.75" customHeight="1" x14ac:dyDescent="0.2">
      <c r="A3563" s="19">
        <v>43614</v>
      </c>
      <c r="B3563" s="19">
        <v>43250</v>
      </c>
      <c r="C3563" s="19">
        <v>41794</v>
      </c>
      <c r="D3563" s="16" t="s">
        <v>5</v>
      </c>
      <c r="E3563" s="114">
        <v>23015</v>
      </c>
      <c r="F3563" s="115">
        <v>13077</v>
      </c>
      <c r="G3563" s="113">
        <v>5730</v>
      </c>
      <c r="H3563" s="113">
        <v>2620</v>
      </c>
      <c r="I3563" s="113">
        <v>1588</v>
      </c>
      <c r="J3563" s="112">
        <v>21340</v>
      </c>
      <c r="K3563" s="112">
        <v>11524</v>
      </c>
      <c r="L3563" s="112">
        <v>5096</v>
      </c>
      <c r="M3563" s="112">
        <v>2515</v>
      </c>
      <c r="N3563" s="113">
        <v>2205</v>
      </c>
      <c r="O3563" s="112">
        <v>20201</v>
      </c>
      <c r="P3563" s="112">
        <v>12104</v>
      </c>
      <c r="Q3563" s="112">
        <v>4805</v>
      </c>
      <c r="R3563" s="112">
        <v>1823</v>
      </c>
      <c r="S3563" s="113">
        <v>1469</v>
      </c>
      <c r="T3563" s="17">
        <v>7.8491096532333549E-2</v>
      </c>
      <c r="U3563" s="17">
        <v>0.13476223533495313</v>
      </c>
      <c r="V3563" s="17">
        <v>0.12441130298273162</v>
      </c>
      <c r="W3563" s="17">
        <v>4.1749502982107334E-2</v>
      </c>
      <c r="X3563" s="17">
        <v>-0.27981859410430843</v>
      </c>
      <c r="Y3563" s="17">
        <v>7.8491096532333549E-2</v>
      </c>
      <c r="Z3563" s="17">
        <v>5.3916827852998006E-2</v>
      </c>
      <c r="AA3563" s="17">
        <v>0.13218731475992884</v>
      </c>
      <c r="AB3563" s="17">
        <v>0.42236699239956565</v>
      </c>
      <c r="AC3563" s="17">
        <v>-0.18689196108550943</v>
      </c>
    </row>
    <row r="3564" spans="1:29" ht="12.75" customHeight="1" x14ac:dyDescent="0.2">
      <c r="A3564" s="19">
        <v>43615</v>
      </c>
      <c r="B3564" s="19">
        <v>43251</v>
      </c>
      <c r="C3564" s="19">
        <v>41795</v>
      </c>
      <c r="D3564" s="16" t="s">
        <v>6</v>
      </c>
      <c r="E3564" s="114">
        <v>24972</v>
      </c>
      <c r="F3564" s="115">
        <v>13221</v>
      </c>
      <c r="G3564" s="113">
        <v>6707</v>
      </c>
      <c r="H3564" s="113">
        <v>2850</v>
      </c>
      <c r="I3564" s="113">
        <v>2194</v>
      </c>
      <c r="J3564" s="112">
        <v>22918</v>
      </c>
      <c r="K3564" s="112">
        <v>12045</v>
      </c>
      <c r="L3564" s="112">
        <v>6120</v>
      </c>
      <c r="M3564" s="112">
        <v>2769</v>
      </c>
      <c r="N3564" s="113">
        <v>1984</v>
      </c>
      <c r="O3564" s="112">
        <v>22559</v>
      </c>
      <c r="P3564" s="112">
        <v>13059</v>
      </c>
      <c r="Q3564" s="112">
        <v>5361</v>
      </c>
      <c r="R3564" s="112">
        <v>2104</v>
      </c>
      <c r="S3564" s="113">
        <v>2035</v>
      </c>
      <c r="T3564" s="17">
        <v>8.962387642900782E-2</v>
      </c>
      <c r="U3564" s="17">
        <v>9.7633872976338631E-2</v>
      </c>
      <c r="V3564" s="17">
        <v>9.5915032679738665E-2</v>
      </c>
      <c r="W3564" s="17">
        <v>2.9252437703142009E-2</v>
      </c>
      <c r="X3564" s="17">
        <v>0.10584677419354849</v>
      </c>
      <c r="Y3564" s="17">
        <v>8.962387642900782E-2</v>
      </c>
      <c r="Z3564" s="17">
        <v>7.1480671043034238E-2</v>
      </c>
      <c r="AA3564" s="17">
        <v>0.16158642189123662</v>
      </c>
      <c r="AB3564" s="17">
        <v>0.32005558128763312</v>
      </c>
      <c r="AC3564" s="17">
        <v>0.15291644771413559</v>
      </c>
    </row>
    <row r="3565" spans="1:29" ht="12.75" customHeight="1" x14ac:dyDescent="0.2">
      <c r="A3565" s="19">
        <v>43616</v>
      </c>
      <c r="B3565" s="19">
        <v>43252</v>
      </c>
      <c r="C3565" s="19">
        <v>41796</v>
      </c>
      <c r="D3565" s="16" t="s">
        <v>7</v>
      </c>
      <c r="E3565" s="114">
        <v>25336</v>
      </c>
      <c r="F3565" s="115">
        <v>13745</v>
      </c>
      <c r="G3565" s="113">
        <v>6420</v>
      </c>
      <c r="H3565" s="113">
        <v>2698</v>
      </c>
      <c r="I3565" s="113">
        <v>2473</v>
      </c>
      <c r="J3565" s="112">
        <v>25083</v>
      </c>
      <c r="K3565" s="112">
        <v>13610</v>
      </c>
      <c r="L3565" s="112">
        <v>6615</v>
      </c>
      <c r="M3565" s="112">
        <v>2681</v>
      </c>
      <c r="N3565" s="113">
        <v>2177</v>
      </c>
      <c r="O3565" s="112">
        <v>22739</v>
      </c>
      <c r="P3565" s="112">
        <v>13456</v>
      </c>
      <c r="Q3565" s="112">
        <v>5263</v>
      </c>
      <c r="R3565" s="112">
        <v>2502</v>
      </c>
      <c r="S3565" s="113">
        <v>1518</v>
      </c>
      <c r="T3565" s="17">
        <v>1.0086512777578438E-2</v>
      </c>
      <c r="U3565" s="17">
        <v>9.919177075679686E-3</v>
      </c>
      <c r="V3565" s="17">
        <v>-2.947845804988658E-2</v>
      </c>
      <c r="W3565" s="17">
        <v>6.3409175680715357E-3</v>
      </c>
      <c r="X3565" s="17">
        <v>0.1359669269637116</v>
      </c>
      <c r="Y3565" s="17">
        <v>1.0086512777578438E-2</v>
      </c>
      <c r="Z3565" s="17">
        <v>8.5017366592990307E-2</v>
      </c>
      <c r="AA3565" s="17">
        <v>0.20202209324096621</v>
      </c>
      <c r="AB3565" s="17">
        <v>0.25957049486461248</v>
      </c>
      <c r="AC3565" s="17">
        <v>0.18438697318007669</v>
      </c>
    </row>
    <row r="3566" spans="1:29" ht="12.75" customHeight="1" x14ac:dyDescent="0.2">
      <c r="A3566" s="19">
        <v>43617</v>
      </c>
      <c r="B3566" s="19">
        <v>43253</v>
      </c>
      <c r="C3566" s="19">
        <v>41797</v>
      </c>
      <c r="D3566" s="16" t="s">
        <v>1</v>
      </c>
      <c r="E3566" s="114">
        <v>27757</v>
      </c>
      <c r="F3566" s="115">
        <v>14210</v>
      </c>
      <c r="G3566" s="113">
        <v>7053</v>
      </c>
      <c r="H3566" s="113">
        <v>3367</v>
      </c>
      <c r="I3566" s="113">
        <v>3127</v>
      </c>
      <c r="J3566" s="112">
        <v>25097</v>
      </c>
      <c r="K3566" s="112">
        <v>13220</v>
      </c>
      <c r="L3566" s="112">
        <v>7029</v>
      </c>
      <c r="M3566" s="112">
        <v>2679</v>
      </c>
      <c r="N3566" s="113">
        <v>2169</v>
      </c>
      <c r="O3566" s="112">
        <v>23819</v>
      </c>
      <c r="P3566" s="112">
        <v>13032</v>
      </c>
      <c r="Q3566" s="112">
        <v>5957</v>
      </c>
      <c r="R3566" s="112">
        <v>2513</v>
      </c>
      <c r="S3566" s="113">
        <v>2317</v>
      </c>
      <c r="T3566" s="17">
        <v>0.10598876359724274</v>
      </c>
      <c r="U3566" s="17">
        <v>7.4886535552193711E-2</v>
      </c>
      <c r="V3566" s="17">
        <v>3.4144259496371454E-3</v>
      </c>
      <c r="W3566" s="17">
        <v>0.25681224337439335</v>
      </c>
      <c r="X3566" s="17">
        <v>0.4416781927155371</v>
      </c>
      <c r="Y3566" s="17">
        <v>0.10598876359724274</v>
      </c>
      <c r="Z3566" s="17">
        <v>0.15303472898409609</v>
      </c>
      <c r="AA3566" s="17">
        <v>8.8257984878876705E-2</v>
      </c>
      <c r="AB3566" s="17">
        <v>0.36205501618122971</v>
      </c>
      <c r="AC3566" s="17">
        <v>0.39598214285714284</v>
      </c>
    </row>
    <row r="3567" spans="1:29" ht="12.75" customHeight="1" x14ac:dyDescent="0.2">
      <c r="A3567" s="19">
        <v>43618</v>
      </c>
      <c r="B3567" s="19">
        <v>43254</v>
      </c>
      <c r="C3567" s="19">
        <v>41798</v>
      </c>
      <c r="D3567" s="16" t="s">
        <v>2</v>
      </c>
      <c r="E3567" s="114">
        <v>25658</v>
      </c>
      <c r="F3567" s="115">
        <v>13987</v>
      </c>
      <c r="G3567" s="113">
        <v>6786</v>
      </c>
      <c r="H3567" s="113">
        <v>2713</v>
      </c>
      <c r="I3567" s="113">
        <v>2172</v>
      </c>
      <c r="J3567" s="112">
        <v>23038</v>
      </c>
      <c r="K3567" s="112">
        <v>13347</v>
      </c>
      <c r="L3567" s="112">
        <v>5825</v>
      </c>
      <c r="M3567" s="112">
        <v>2435</v>
      </c>
      <c r="N3567" s="113">
        <v>1431</v>
      </c>
      <c r="O3567" s="112">
        <v>22000</v>
      </c>
      <c r="P3567" s="112">
        <v>12580</v>
      </c>
      <c r="Q3567" s="112">
        <v>5529</v>
      </c>
      <c r="R3567" s="112">
        <v>1846</v>
      </c>
      <c r="S3567" s="113">
        <v>2045</v>
      </c>
      <c r="T3567" s="17">
        <v>0.11372514975258263</v>
      </c>
      <c r="U3567" s="17">
        <v>4.7950850378362109E-2</v>
      </c>
      <c r="V3567" s="17">
        <v>0.16497854077253216</v>
      </c>
      <c r="W3567" s="17">
        <v>0.11416837782340861</v>
      </c>
      <c r="X3567" s="17">
        <v>0.51781970649895182</v>
      </c>
      <c r="Y3567" s="17">
        <v>0.11372514975258263</v>
      </c>
      <c r="Z3567" s="17">
        <v>6.4864864864864868E-2</v>
      </c>
      <c r="AA3567" s="17">
        <v>0.14667117269347751</v>
      </c>
      <c r="AB3567" s="17">
        <v>0.16437768240343353</v>
      </c>
      <c r="AC3567" s="17">
        <v>-7.2983354673495482E-2</v>
      </c>
    </row>
    <row r="3568" spans="1:29" ht="12.75" customHeight="1" x14ac:dyDescent="0.2">
      <c r="A3568" s="19">
        <v>43619</v>
      </c>
      <c r="B3568" s="19">
        <v>43255</v>
      </c>
      <c r="C3568" s="19">
        <v>41799</v>
      </c>
      <c r="D3568" s="16" t="s">
        <v>3</v>
      </c>
      <c r="E3568" s="114">
        <v>25705</v>
      </c>
      <c r="F3568" s="115">
        <v>13786</v>
      </c>
      <c r="G3568" s="113">
        <v>6719</v>
      </c>
      <c r="H3568" s="113">
        <v>2982</v>
      </c>
      <c r="I3568" s="113">
        <v>2218</v>
      </c>
      <c r="J3568" s="112">
        <v>23055</v>
      </c>
      <c r="K3568" s="112">
        <v>12657</v>
      </c>
      <c r="L3568" s="112">
        <v>6051</v>
      </c>
      <c r="M3568" s="112">
        <v>2453</v>
      </c>
      <c r="N3568" s="113">
        <v>1894</v>
      </c>
      <c r="O3568" s="112">
        <v>21556</v>
      </c>
      <c r="P3568" s="112">
        <v>13220</v>
      </c>
      <c r="Q3568" s="112">
        <v>4821</v>
      </c>
      <c r="R3568" s="112">
        <v>1903</v>
      </c>
      <c r="S3568" s="113">
        <v>1612</v>
      </c>
      <c r="T3568" s="17">
        <v>0.11494252873563227</v>
      </c>
      <c r="U3568" s="17">
        <v>8.9199652366279469E-2</v>
      </c>
      <c r="V3568" s="17">
        <v>0.11039497603701864</v>
      </c>
      <c r="W3568" s="17">
        <v>0.21565430085609449</v>
      </c>
      <c r="X3568" s="17">
        <v>0.1710665258711721</v>
      </c>
      <c r="Y3568" s="17">
        <v>0.11494252873563227</v>
      </c>
      <c r="Z3568" s="17">
        <v>7.5351014040561548E-2</v>
      </c>
      <c r="AA3568" s="17">
        <v>0.27446889226100146</v>
      </c>
      <c r="AB3568" s="17">
        <v>0.30617608409986863</v>
      </c>
      <c r="AC3568" s="17">
        <v>0.17978723404255326</v>
      </c>
    </row>
    <row r="3569" spans="1:29" ht="12.75" customHeight="1" x14ac:dyDescent="0.2">
      <c r="A3569" s="19">
        <v>43620</v>
      </c>
      <c r="B3569" s="19">
        <v>43256</v>
      </c>
      <c r="C3569" s="19">
        <v>41800</v>
      </c>
      <c r="D3569" s="16" t="s">
        <v>4</v>
      </c>
      <c r="E3569" s="114">
        <v>24452</v>
      </c>
      <c r="F3569" s="115">
        <v>13312</v>
      </c>
      <c r="G3569" s="113">
        <v>6087</v>
      </c>
      <c r="H3569" s="113">
        <v>2880</v>
      </c>
      <c r="I3569" s="113">
        <v>2173</v>
      </c>
      <c r="J3569" s="112">
        <v>22245</v>
      </c>
      <c r="K3569" s="112">
        <v>12119</v>
      </c>
      <c r="L3569" s="112">
        <v>5421</v>
      </c>
      <c r="M3569" s="112">
        <v>2726</v>
      </c>
      <c r="N3569" s="113">
        <v>1979</v>
      </c>
      <c r="O3569" s="112">
        <v>20507</v>
      </c>
      <c r="P3569" s="112">
        <v>11948</v>
      </c>
      <c r="Q3569" s="112">
        <v>4699</v>
      </c>
      <c r="R3569" s="112">
        <v>2141</v>
      </c>
      <c r="S3569" s="113">
        <v>1719</v>
      </c>
      <c r="T3569" s="17">
        <v>9.9213306360979914E-2</v>
      </c>
      <c r="U3569" s="17">
        <v>9.8440465384932674E-2</v>
      </c>
      <c r="V3569" s="17">
        <v>0.12285556170448264</v>
      </c>
      <c r="W3569" s="17">
        <v>5.6493030080704276E-2</v>
      </c>
      <c r="X3569" s="17">
        <v>9.8029307731177351E-2</v>
      </c>
      <c r="Y3569" s="17">
        <v>9.9213306360979914E-2</v>
      </c>
      <c r="Z3569" s="17">
        <v>9.070053256861943E-2</v>
      </c>
      <c r="AA3569" s="17">
        <v>0.1726064342130611</v>
      </c>
      <c r="AB3569" s="17">
        <v>0.22709842351938647</v>
      </c>
      <c r="AC3569" s="17">
        <v>1.2581547064305587E-2</v>
      </c>
    </row>
    <row r="3570" spans="1:29" ht="12.75" customHeight="1" x14ac:dyDescent="0.2">
      <c r="A3570" s="19">
        <v>43621</v>
      </c>
      <c r="B3570" s="19">
        <v>43257</v>
      </c>
      <c r="C3570" s="19">
        <v>41801</v>
      </c>
      <c r="D3570" s="16" t="s">
        <v>5</v>
      </c>
      <c r="E3570" s="114">
        <v>24284</v>
      </c>
      <c r="F3570" s="115">
        <v>13235</v>
      </c>
      <c r="G3570" s="113">
        <v>6585</v>
      </c>
      <c r="H3570" s="113">
        <v>2762</v>
      </c>
      <c r="I3570" s="113">
        <v>1702</v>
      </c>
      <c r="J3570" s="112">
        <v>22425</v>
      </c>
      <c r="K3570" s="112">
        <v>11762</v>
      </c>
      <c r="L3570" s="112">
        <v>5894</v>
      </c>
      <c r="M3570" s="112">
        <v>2582</v>
      </c>
      <c r="N3570" s="113">
        <v>2187</v>
      </c>
      <c r="O3570" s="112">
        <v>22816</v>
      </c>
      <c r="P3570" s="112">
        <v>13264</v>
      </c>
      <c r="Q3570" s="112">
        <v>5408</v>
      </c>
      <c r="R3570" s="112">
        <v>2448</v>
      </c>
      <c r="S3570" s="113">
        <v>1696</v>
      </c>
      <c r="T3570" s="17">
        <v>8.2898550724637587E-2</v>
      </c>
      <c r="U3570" s="17">
        <v>0.12523380377486815</v>
      </c>
      <c r="V3570" s="17">
        <v>0.11723786901934163</v>
      </c>
      <c r="W3570" s="17">
        <v>6.9713400464755937E-2</v>
      </c>
      <c r="X3570" s="17">
        <v>-0.22176497485139457</v>
      </c>
      <c r="Y3570" s="17">
        <v>8.2898550724637587E-2</v>
      </c>
      <c r="Z3570" s="17">
        <v>6.2199036918137995E-2</v>
      </c>
      <c r="AA3570" s="17">
        <v>0.19967207141555843</v>
      </c>
      <c r="AB3570" s="17">
        <v>0.35658153241650292</v>
      </c>
      <c r="AC3570" s="17">
        <v>-0.1240349974266598</v>
      </c>
    </row>
    <row r="3571" spans="1:29" ht="12.75" customHeight="1" x14ac:dyDescent="0.2">
      <c r="A3571" s="19">
        <v>43622</v>
      </c>
      <c r="B3571" s="19">
        <v>43258</v>
      </c>
      <c r="C3571" s="19">
        <v>41802</v>
      </c>
      <c r="D3571" s="16" t="s">
        <v>6</v>
      </c>
      <c r="E3571" s="114">
        <v>27865</v>
      </c>
      <c r="F3571" s="115">
        <v>14088</v>
      </c>
      <c r="G3571" s="113">
        <v>7774</v>
      </c>
      <c r="H3571" s="113">
        <v>3405</v>
      </c>
      <c r="I3571" s="113">
        <v>2598</v>
      </c>
      <c r="J3571" s="112">
        <v>26072</v>
      </c>
      <c r="K3571" s="112">
        <v>12850</v>
      </c>
      <c r="L3571" s="112">
        <v>7305</v>
      </c>
      <c r="M3571" s="112">
        <v>3131</v>
      </c>
      <c r="N3571" s="113">
        <v>2786</v>
      </c>
      <c r="O3571" s="112">
        <v>23481</v>
      </c>
      <c r="P3571" s="112">
        <v>13437</v>
      </c>
      <c r="Q3571" s="112">
        <v>5527</v>
      </c>
      <c r="R3571" s="112">
        <v>2330</v>
      </c>
      <c r="S3571" s="113">
        <v>2187</v>
      </c>
      <c r="T3571" s="17">
        <v>6.8771095428045381E-2</v>
      </c>
      <c r="U3571" s="17">
        <v>9.6342412451361881E-2</v>
      </c>
      <c r="V3571" s="17">
        <v>6.4202600958247702E-2</v>
      </c>
      <c r="W3571" s="17">
        <v>8.751197700415192E-2</v>
      </c>
      <c r="X3571" s="17">
        <v>-6.7480258435032359E-2</v>
      </c>
      <c r="Y3571" s="17">
        <v>6.8771095428045381E-2</v>
      </c>
      <c r="Z3571" s="17">
        <v>0.11104100946372242</v>
      </c>
      <c r="AA3571" s="17">
        <v>0.45771610725670353</v>
      </c>
      <c r="AB3571" s="17">
        <v>0.52348993288590595</v>
      </c>
      <c r="AC3571" s="17">
        <v>0.15672306322350837</v>
      </c>
    </row>
    <row r="3572" spans="1:29" ht="12.75" customHeight="1" x14ac:dyDescent="0.2">
      <c r="A3572" s="19">
        <v>43623</v>
      </c>
      <c r="B3572" s="19">
        <v>43259</v>
      </c>
      <c r="C3572" s="19">
        <v>41803</v>
      </c>
      <c r="D3572" s="16" t="s">
        <v>7</v>
      </c>
      <c r="E3572" s="114">
        <v>27859</v>
      </c>
      <c r="F3572" s="115">
        <v>14394</v>
      </c>
      <c r="G3572" s="113">
        <v>7717</v>
      </c>
      <c r="H3572" s="113">
        <v>3289</v>
      </c>
      <c r="I3572" s="113">
        <v>2459</v>
      </c>
      <c r="J3572" s="112">
        <v>25458</v>
      </c>
      <c r="K3572" s="112">
        <v>13449</v>
      </c>
      <c r="L3572" s="112">
        <v>6765</v>
      </c>
      <c r="M3572" s="112">
        <v>2814</v>
      </c>
      <c r="N3572" s="113">
        <v>2430</v>
      </c>
      <c r="O3572" s="112">
        <v>24118</v>
      </c>
      <c r="P3572" s="112">
        <v>13651</v>
      </c>
      <c r="Q3572" s="112">
        <v>5850</v>
      </c>
      <c r="R3572" s="112">
        <v>2577</v>
      </c>
      <c r="S3572" s="113">
        <v>2040</v>
      </c>
      <c r="T3572" s="17">
        <v>9.4312200487076669E-2</v>
      </c>
      <c r="U3572" s="17">
        <v>7.0265447245148271E-2</v>
      </c>
      <c r="V3572" s="17">
        <v>0.14072431633407234</v>
      </c>
      <c r="W3572" s="17">
        <v>0.16879886282871359</v>
      </c>
      <c r="X3572" s="17">
        <v>1.1934156378600846E-2</v>
      </c>
      <c r="Y3572" s="17">
        <v>9.4312200487076669E-2</v>
      </c>
      <c r="Z3572" s="17">
        <v>9.1943559399180641E-2</v>
      </c>
      <c r="AA3572" s="17">
        <v>0.42696005917159763</v>
      </c>
      <c r="AB3572" s="17">
        <v>0.19166666666666665</v>
      </c>
      <c r="AC3572" s="17">
        <v>0.20009760858955583</v>
      </c>
    </row>
    <row r="3573" spans="1:29" ht="12.75" customHeight="1" x14ac:dyDescent="0.2">
      <c r="A3573" s="19">
        <v>43624</v>
      </c>
      <c r="B3573" s="19">
        <v>43260</v>
      </c>
      <c r="C3573" s="19">
        <v>41804</v>
      </c>
      <c r="D3573" s="16" t="s">
        <v>1</v>
      </c>
      <c r="E3573" s="114">
        <v>29444</v>
      </c>
      <c r="F3573" s="115">
        <v>14526</v>
      </c>
      <c r="G3573" s="113">
        <v>8348</v>
      </c>
      <c r="H3573" s="113">
        <v>3589</v>
      </c>
      <c r="I3573" s="113">
        <v>2981</v>
      </c>
      <c r="J3573" s="112">
        <v>26212</v>
      </c>
      <c r="K3573" s="112">
        <v>13502</v>
      </c>
      <c r="L3573" s="112">
        <v>7137</v>
      </c>
      <c r="M3573" s="112">
        <v>2953</v>
      </c>
      <c r="N3573" s="113">
        <v>2620</v>
      </c>
      <c r="O3573" s="112">
        <v>24179</v>
      </c>
      <c r="P3573" s="112">
        <v>13606</v>
      </c>
      <c r="Q3573" s="112">
        <v>5949</v>
      </c>
      <c r="R3573" s="112">
        <v>2433</v>
      </c>
      <c r="S3573" s="113">
        <v>2191</v>
      </c>
      <c r="T3573" s="17">
        <v>0.12330230428811229</v>
      </c>
      <c r="U3573" s="17">
        <v>7.5840616205006706E-2</v>
      </c>
      <c r="V3573" s="17">
        <v>0.16967913689225167</v>
      </c>
      <c r="W3573" s="17">
        <v>0.21537419573315275</v>
      </c>
      <c r="X3573" s="17">
        <v>0.13778625954198476</v>
      </c>
      <c r="Y3573" s="17">
        <v>0.12330230428811229</v>
      </c>
      <c r="Z3573" s="17">
        <v>9.8872834556320344E-2</v>
      </c>
      <c r="AA3573" s="17">
        <v>0.6269732995517443</v>
      </c>
      <c r="AB3573" s="17">
        <v>0.30036231884057973</v>
      </c>
      <c r="AC3573" s="17">
        <v>5.0017611835153186E-2</v>
      </c>
    </row>
    <row r="3574" spans="1:29" ht="12.75" customHeight="1" x14ac:dyDescent="0.2">
      <c r="A3574" s="19">
        <v>43625</v>
      </c>
      <c r="B3574" s="19">
        <v>43261</v>
      </c>
      <c r="C3574" s="19">
        <v>41805</v>
      </c>
      <c r="D3574" s="16" t="s">
        <v>2</v>
      </c>
      <c r="E3574" s="114">
        <v>27524</v>
      </c>
      <c r="F3574" s="115">
        <v>14819</v>
      </c>
      <c r="G3574" s="113">
        <v>7641</v>
      </c>
      <c r="H3574" s="113">
        <v>3230</v>
      </c>
      <c r="I3574" s="113">
        <v>1834</v>
      </c>
      <c r="J3574" s="112">
        <v>26802</v>
      </c>
      <c r="K3574" s="112">
        <v>14137</v>
      </c>
      <c r="L3574" s="112">
        <v>7070</v>
      </c>
      <c r="M3574" s="112">
        <v>3043</v>
      </c>
      <c r="N3574" s="113">
        <v>2552</v>
      </c>
      <c r="O3574" s="112">
        <v>24225</v>
      </c>
      <c r="P3574" s="112">
        <v>14224</v>
      </c>
      <c r="Q3574" s="112">
        <v>5648</v>
      </c>
      <c r="R3574" s="112">
        <v>2285</v>
      </c>
      <c r="S3574" s="113">
        <v>2068</v>
      </c>
      <c r="T3574" s="17">
        <v>2.69382881874487E-2</v>
      </c>
      <c r="U3574" s="17">
        <v>4.8242201315696454E-2</v>
      </c>
      <c r="V3574" s="17">
        <v>8.0763790664780677E-2</v>
      </c>
      <c r="W3574" s="17">
        <v>6.1452513966480549E-2</v>
      </c>
      <c r="X3574" s="17">
        <v>-0.28134796238244519</v>
      </c>
      <c r="Y3574" s="17">
        <v>2.69382881874487E-2</v>
      </c>
      <c r="Z3574" s="17">
        <v>0.10162057686589354</v>
      </c>
      <c r="AA3574" s="17">
        <v>0.26297520661157026</v>
      </c>
      <c r="AB3574" s="17">
        <v>0.18401759530791795</v>
      </c>
      <c r="AC3574" s="17">
        <v>-0.21219931271477666</v>
      </c>
    </row>
    <row r="3575" spans="1:29" ht="12.75" customHeight="1" x14ac:dyDescent="0.2">
      <c r="A3575" s="19">
        <v>43626</v>
      </c>
      <c r="B3575" s="19">
        <v>43262</v>
      </c>
      <c r="C3575" s="19">
        <v>41806</v>
      </c>
      <c r="D3575" s="16" t="s">
        <v>3</v>
      </c>
      <c r="E3575" s="114">
        <v>27718</v>
      </c>
      <c r="F3575" s="115">
        <v>14379</v>
      </c>
      <c r="G3575" s="113">
        <v>7493</v>
      </c>
      <c r="H3575" s="113">
        <v>3289</v>
      </c>
      <c r="I3575" s="113">
        <v>2557</v>
      </c>
      <c r="J3575" s="112">
        <v>27020</v>
      </c>
      <c r="K3575" s="112">
        <v>13622</v>
      </c>
      <c r="L3575" s="112">
        <v>7476</v>
      </c>
      <c r="M3575" s="112">
        <v>4428</v>
      </c>
      <c r="N3575" s="113">
        <v>1494</v>
      </c>
      <c r="O3575" s="112">
        <v>24172</v>
      </c>
      <c r="P3575" s="112">
        <v>13896</v>
      </c>
      <c r="Q3575" s="112">
        <v>5924</v>
      </c>
      <c r="R3575" s="112">
        <v>2404</v>
      </c>
      <c r="S3575" s="113">
        <v>1948</v>
      </c>
      <c r="T3575" s="17">
        <v>2.5832716506291709E-2</v>
      </c>
      <c r="U3575" s="17">
        <v>5.5571869035383914E-2</v>
      </c>
      <c r="V3575" s="17">
        <v>2.2739432851792696E-3</v>
      </c>
      <c r="W3575" s="17">
        <v>-0.25722673893405601</v>
      </c>
      <c r="X3575" s="17">
        <v>0.71151271753681389</v>
      </c>
      <c r="Y3575" s="17">
        <v>2.5832716506291709E-2</v>
      </c>
      <c r="Z3575" s="17">
        <v>6.962731533139932E-2</v>
      </c>
      <c r="AA3575" s="17">
        <v>0.28524871355060033</v>
      </c>
      <c r="AB3575" s="17">
        <v>0.17380442541042118</v>
      </c>
      <c r="AC3575" s="17">
        <v>0.23347805113362274</v>
      </c>
    </row>
    <row r="3576" spans="1:29" ht="12.75" customHeight="1" x14ac:dyDescent="0.2">
      <c r="A3576" s="19">
        <v>43627</v>
      </c>
      <c r="B3576" s="19">
        <v>43263</v>
      </c>
      <c r="C3576" s="19">
        <v>41807</v>
      </c>
      <c r="D3576" s="16" t="s">
        <v>4</v>
      </c>
      <c r="E3576" s="114">
        <v>26586</v>
      </c>
      <c r="F3576" s="115">
        <v>14009</v>
      </c>
      <c r="G3576" s="113">
        <v>6842</v>
      </c>
      <c r="H3576" s="113">
        <v>3194</v>
      </c>
      <c r="I3576" s="113">
        <v>2541</v>
      </c>
      <c r="J3576" s="112">
        <v>24668</v>
      </c>
      <c r="K3576" s="112">
        <v>13081</v>
      </c>
      <c r="L3576" s="112">
        <v>6682</v>
      </c>
      <c r="M3576" s="112">
        <v>2990</v>
      </c>
      <c r="N3576" s="113">
        <v>1915</v>
      </c>
      <c r="O3576" s="112">
        <v>21878</v>
      </c>
      <c r="P3576" s="112">
        <v>13095</v>
      </c>
      <c r="Q3576" s="112">
        <v>4642</v>
      </c>
      <c r="R3576" s="112">
        <v>2076</v>
      </c>
      <c r="S3576" s="113">
        <v>2065</v>
      </c>
      <c r="T3576" s="17">
        <v>7.7752553916004441E-2</v>
      </c>
      <c r="U3576" s="17">
        <v>7.0942588487118652E-2</v>
      </c>
      <c r="V3576" s="17">
        <v>2.3944926668661992E-2</v>
      </c>
      <c r="W3576" s="17">
        <v>6.8227424749163879E-2</v>
      </c>
      <c r="X3576" s="17">
        <v>0.3268929503916449</v>
      </c>
      <c r="Y3576" s="17">
        <v>7.7752553916004441E-2</v>
      </c>
      <c r="Z3576" s="17">
        <v>5.7283018867924529E-2</v>
      </c>
      <c r="AA3576" s="17">
        <v>0.23479516332791905</v>
      </c>
      <c r="AB3576" s="17">
        <v>0.1734019103600295</v>
      </c>
      <c r="AC3576" s="17">
        <v>0.15185856754306437</v>
      </c>
    </row>
    <row r="3577" spans="1:29" ht="12.75" customHeight="1" x14ac:dyDescent="0.2">
      <c r="A3577" s="19">
        <v>43628</v>
      </c>
      <c r="B3577" s="19">
        <v>43264</v>
      </c>
      <c r="C3577" s="19">
        <v>41808</v>
      </c>
      <c r="D3577" s="16" t="s">
        <v>5</v>
      </c>
      <c r="E3577" s="114">
        <v>27253</v>
      </c>
      <c r="F3577" s="115">
        <v>13945</v>
      </c>
      <c r="G3577" s="113">
        <v>7840</v>
      </c>
      <c r="H3577" s="113">
        <v>3211</v>
      </c>
      <c r="I3577" s="113">
        <v>2257</v>
      </c>
      <c r="J3577" s="112">
        <v>25132</v>
      </c>
      <c r="K3577" s="112">
        <v>13548</v>
      </c>
      <c r="L3577" s="112">
        <v>6780</v>
      </c>
      <c r="M3577" s="112">
        <v>2943</v>
      </c>
      <c r="N3577" s="113">
        <v>1861</v>
      </c>
      <c r="O3577" s="112">
        <v>22951</v>
      </c>
      <c r="P3577" s="112">
        <v>13339</v>
      </c>
      <c r="Q3577" s="112">
        <v>5737</v>
      </c>
      <c r="R3577" s="112">
        <v>2308</v>
      </c>
      <c r="S3577" s="113">
        <v>1567</v>
      </c>
      <c r="T3577" s="17">
        <v>8.4394397580773495E-2</v>
      </c>
      <c r="U3577" s="17">
        <v>2.9303218187186397E-2</v>
      </c>
      <c r="V3577" s="17">
        <v>0.15634218289085555</v>
      </c>
      <c r="W3577" s="17">
        <v>9.1063540604825022E-2</v>
      </c>
      <c r="X3577" s="17">
        <v>0.21278882321332615</v>
      </c>
      <c r="Y3577" s="17">
        <v>8.4394397580773495E-2</v>
      </c>
      <c r="Z3577" s="17">
        <v>3.9740530867879542E-2</v>
      </c>
      <c r="AA3577" s="17">
        <v>0.49961744452945678</v>
      </c>
      <c r="AB3577" s="17">
        <v>0.26766679826292927</v>
      </c>
      <c r="AC3577" s="17">
        <v>5.2214452214452312E-2</v>
      </c>
    </row>
    <row r="3578" spans="1:29" ht="12.75" customHeight="1" x14ac:dyDescent="0.2">
      <c r="A3578" s="19">
        <v>43629</v>
      </c>
      <c r="B3578" s="19">
        <v>43265</v>
      </c>
      <c r="C3578" s="19">
        <v>41809</v>
      </c>
      <c r="D3578" s="16" t="s">
        <v>6</v>
      </c>
      <c r="E3578" s="114">
        <v>28165</v>
      </c>
      <c r="F3578" s="115">
        <v>13855</v>
      </c>
      <c r="G3578" s="113">
        <v>8158</v>
      </c>
      <c r="H3578" s="113">
        <v>3484</v>
      </c>
      <c r="I3578" s="113">
        <v>2668</v>
      </c>
      <c r="J3578" s="112">
        <v>26305</v>
      </c>
      <c r="K3578" s="112">
        <v>13142</v>
      </c>
      <c r="L3578" s="112">
        <v>7308</v>
      </c>
      <c r="M3578" s="112">
        <v>3338</v>
      </c>
      <c r="N3578" s="113">
        <v>2517</v>
      </c>
      <c r="O3578" s="112">
        <v>23283</v>
      </c>
      <c r="P3578" s="112">
        <v>13349</v>
      </c>
      <c r="Q3578" s="112">
        <v>5797</v>
      </c>
      <c r="R3578" s="112">
        <v>2044</v>
      </c>
      <c r="S3578" s="113">
        <v>2093</v>
      </c>
      <c r="T3578" s="17">
        <v>7.0708990686181306E-2</v>
      </c>
      <c r="U3578" s="17">
        <v>5.4253538274235291E-2</v>
      </c>
      <c r="V3578" s="17">
        <v>0.1163108921729612</v>
      </c>
      <c r="W3578" s="17">
        <v>4.3738765727980855E-2</v>
      </c>
      <c r="X3578" s="17">
        <v>5.9992054032578457E-2</v>
      </c>
      <c r="Y3578" s="17">
        <v>7.0708990686181306E-2</v>
      </c>
      <c r="Z3578" s="17">
        <v>7.1124855044452984E-2</v>
      </c>
      <c r="AA3578" s="17">
        <v>0.42772138606930343</v>
      </c>
      <c r="AB3578" s="17">
        <v>0.3798019801980197</v>
      </c>
      <c r="AC3578" s="17">
        <v>0.16710411198600172</v>
      </c>
    </row>
    <row r="3579" spans="1:29" ht="12.75" customHeight="1" x14ac:dyDescent="0.2">
      <c r="A3579" s="19">
        <v>43630</v>
      </c>
      <c r="B3579" s="19">
        <v>43266</v>
      </c>
      <c r="C3579" s="19">
        <v>41810</v>
      </c>
      <c r="D3579" s="16" t="s">
        <v>7</v>
      </c>
      <c r="E3579" s="114">
        <v>28747</v>
      </c>
      <c r="F3579" s="115">
        <v>14731</v>
      </c>
      <c r="G3579" s="113">
        <v>7951</v>
      </c>
      <c r="H3579" s="113">
        <v>3390</v>
      </c>
      <c r="I3579" s="113">
        <v>2675</v>
      </c>
      <c r="J3579" s="112">
        <v>26499</v>
      </c>
      <c r="K3579" s="112">
        <v>13967</v>
      </c>
      <c r="L3579" s="112">
        <v>7219</v>
      </c>
      <c r="M3579" s="112">
        <v>3195</v>
      </c>
      <c r="N3579" s="113">
        <v>2118</v>
      </c>
      <c r="O3579" s="112">
        <v>23687</v>
      </c>
      <c r="P3579" s="112">
        <v>13629</v>
      </c>
      <c r="Q3579" s="112">
        <v>5822</v>
      </c>
      <c r="R3579" s="112">
        <v>2339</v>
      </c>
      <c r="S3579" s="113">
        <v>1897</v>
      </c>
      <c r="T3579" s="17">
        <v>8.4833389939243053E-2</v>
      </c>
      <c r="U3579" s="17">
        <v>5.470036514641663E-2</v>
      </c>
      <c r="V3579" s="17">
        <v>0.10139908574594814</v>
      </c>
      <c r="W3579" s="17">
        <v>6.1032863849765251E-2</v>
      </c>
      <c r="X3579" s="17">
        <v>0.26298394711992445</v>
      </c>
      <c r="Y3579" s="17">
        <v>8.4833389939243053E-2</v>
      </c>
      <c r="Z3579" s="17">
        <v>5.71223537854324E-2</v>
      </c>
      <c r="AA3579" s="17">
        <v>0.29918300653594776</v>
      </c>
      <c r="AB3579" s="17">
        <v>0.24495042232831432</v>
      </c>
      <c r="AC3579" s="17">
        <v>0.26417769376181477</v>
      </c>
    </row>
    <row r="3580" spans="1:29" ht="12.75" customHeight="1" x14ac:dyDescent="0.2">
      <c r="A3580" s="19">
        <v>43631</v>
      </c>
      <c r="B3580" s="19">
        <v>43267</v>
      </c>
      <c r="C3580" s="19">
        <v>41811</v>
      </c>
      <c r="D3580" s="16" t="s">
        <v>1</v>
      </c>
      <c r="E3580" s="114">
        <v>29570</v>
      </c>
      <c r="F3580" s="115">
        <v>14436</v>
      </c>
      <c r="G3580" s="113">
        <v>8245</v>
      </c>
      <c r="H3580" s="113">
        <v>3805</v>
      </c>
      <c r="I3580" s="113">
        <v>3084</v>
      </c>
      <c r="J3580" s="112">
        <v>27368</v>
      </c>
      <c r="K3580" s="112">
        <v>13660</v>
      </c>
      <c r="L3580" s="112">
        <v>7774</v>
      </c>
      <c r="M3580" s="112">
        <v>3411</v>
      </c>
      <c r="N3580" s="113">
        <v>2523</v>
      </c>
      <c r="O3580" s="112">
        <v>25066</v>
      </c>
      <c r="P3580" s="112">
        <v>13511</v>
      </c>
      <c r="Q3580" s="112">
        <v>6534</v>
      </c>
      <c r="R3580" s="112">
        <v>2573</v>
      </c>
      <c r="S3580" s="113">
        <v>2448</v>
      </c>
      <c r="T3580" s="17">
        <v>8.0458930137386808E-2</v>
      </c>
      <c r="U3580" s="17">
        <v>5.6808199121522795E-2</v>
      </c>
      <c r="V3580" s="17">
        <v>6.058657062001549E-2</v>
      </c>
      <c r="W3580" s="17">
        <v>0.11550864849017883</v>
      </c>
      <c r="X3580" s="17">
        <v>0.22235434007134369</v>
      </c>
      <c r="Y3580" s="17">
        <v>8.0458930137386808E-2</v>
      </c>
      <c r="Z3580" s="17">
        <v>6.1782877316857832E-2</v>
      </c>
      <c r="AA3580" s="17">
        <v>0.24546827794561943</v>
      </c>
      <c r="AB3580" s="17">
        <v>0.34737960339943341</v>
      </c>
      <c r="AC3580" s="17">
        <v>0.18070444104134764</v>
      </c>
    </row>
    <row r="3581" spans="1:29" ht="12.75" customHeight="1" x14ac:dyDescent="0.2">
      <c r="A3581" s="19">
        <v>43632</v>
      </c>
      <c r="B3581" s="19">
        <v>43268</v>
      </c>
      <c r="C3581" s="19">
        <v>41812</v>
      </c>
      <c r="D3581" s="16" t="s">
        <v>2</v>
      </c>
      <c r="E3581" s="114">
        <v>29684</v>
      </c>
      <c r="F3581" s="115">
        <v>15043</v>
      </c>
      <c r="G3581" s="113">
        <v>8609</v>
      </c>
      <c r="H3581" s="113">
        <v>3524</v>
      </c>
      <c r="I3581" s="113">
        <v>2508</v>
      </c>
      <c r="J3581" s="112">
        <v>27676</v>
      </c>
      <c r="K3581" s="112">
        <v>14222</v>
      </c>
      <c r="L3581" s="112">
        <v>7433</v>
      </c>
      <c r="M3581" s="112">
        <v>3530</v>
      </c>
      <c r="N3581" s="113">
        <v>2491</v>
      </c>
      <c r="O3581" s="112">
        <v>23480</v>
      </c>
      <c r="P3581" s="112">
        <v>13289</v>
      </c>
      <c r="Q3581" s="112">
        <v>5720</v>
      </c>
      <c r="R3581" s="112">
        <v>2377</v>
      </c>
      <c r="S3581" s="113">
        <v>2094</v>
      </c>
      <c r="T3581" s="17">
        <v>7.2553837259719645E-2</v>
      </c>
      <c r="U3581" s="17">
        <v>5.7727464491632574E-2</v>
      </c>
      <c r="V3581" s="17">
        <v>0.15821337279698633</v>
      </c>
      <c r="W3581" s="17">
        <v>-1.6997167138810276E-3</v>
      </c>
      <c r="X3581" s="17">
        <v>6.8245684464069978E-3</v>
      </c>
      <c r="Y3581" s="17">
        <v>7.2553837259719645E-2</v>
      </c>
      <c r="Z3581" s="17">
        <v>8.6294049682264617E-2</v>
      </c>
      <c r="AA3581" s="17">
        <v>0.35574803149606304</v>
      </c>
      <c r="AB3581" s="17">
        <v>0.2160110420979986</v>
      </c>
      <c r="AC3581" s="17">
        <v>9.1383812010443766E-2</v>
      </c>
    </row>
    <row r="3582" spans="1:29" ht="12.75" customHeight="1" x14ac:dyDescent="0.2">
      <c r="A3582" s="19">
        <v>43633</v>
      </c>
      <c r="B3582" s="19">
        <v>43269</v>
      </c>
      <c r="C3582" s="19">
        <v>41813</v>
      </c>
      <c r="D3582" s="16" t="s">
        <v>3</v>
      </c>
      <c r="E3582" s="114">
        <v>26485</v>
      </c>
      <c r="F3582" s="115">
        <v>14311</v>
      </c>
      <c r="G3582" s="113">
        <v>5825</v>
      </c>
      <c r="H3582" s="113">
        <v>3443</v>
      </c>
      <c r="I3582" s="113">
        <v>2906</v>
      </c>
      <c r="J3582" s="112">
        <v>27014</v>
      </c>
      <c r="K3582" s="112">
        <v>13629</v>
      </c>
      <c r="L3582" s="112">
        <v>6974</v>
      </c>
      <c r="M3582" s="112">
        <v>3626</v>
      </c>
      <c r="N3582" s="113">
        <v>2785</v>
      </c>
      <c r="O3582" s="112">
        <v>23314</v>
      </c>
      <c r="P3582" s="112">
        <v>13468</v>
      </c>
      <c r="Q3582" s="112">
        <v>5752</v>
      </c>
      <c r="R3582" s="112">
        <v>2399</v>
      </c>
      <c r="S3582" s="113">
        <v>1695</v>
      </c>
      <c r="T3582" s="17">
        <v>-1.9582438735470498E-2</v>
      </c>
      <c r="U3582" s="17">
        <v>5.0040355125100966E-2</v>
      </c>
      <c r="V3582" s="17">
        <v>-0.16475480355606542</v>
      </c>
      <c r="W3582" s="17">
        <v>-5.0468836183121923E-2</v>
      </c>
      <c r="X3582" s="17">
        <v>4.3447037701974889E-2</v>
      </c>
      <c r="Y3582" s="17">
        <v>-1.9582438735470498E-2</v>
      </c>
      <c r="Z3582" s="17">
        <v>9.7890295358649793E-2</v>
      </c>
      <c r="AA3582" s="17">
        <v>-5.7290823757889631E-2</v>
      </c>
      <c r="AB3582" s="17">
        <v>0.19424210891432536</v>
      </c>
      <c r="AC3582" s="17">
        <v>0.30959891843172604</v>
      </c>
    </row>
    <row r="3583" spans="1:29" ht="12.75" customHeight="1" x14ac:dyDescent="0.2">
      <c r="A3583" s="19">
        <v>43634</v>
      </c>
      <c r="B3583" s="19">
        <v>43270</v>
      </c>
      <c r="C3583" s="19">
        <v>41814</v>
      </c>
      <c r="D3583" s="16" t="s">
        <v>4</v>
      </c>
      <c r="E3583" s="114">
        <v>27695</v>
      </c>
      <c r="F3583" s="115">
        <v>14047</v>
      </c>
      <c r="G3583" s="113">
        <v>7631</v>
      </c>
      <c r="H3583" s="113">
        <v>3540</v>
      </c>
      <c r="I3583" s="113">
        <v>2477</v>
      </c>
      <c r="J3583" s="112">
        <v>26680</v>
      </c>
      <c r="K3583" s="112">
        <v>13423</v>
      </c>
      <c r="L3583" s="112">
        <v>6427</v>
      </c>
      <c r="M3583" s="112">
        <v>4178</v>
      </c>
      <c r="N3583" s="113">
        <v>2652</v>
      </c>
      <c r="O3583" s="112">
        <v>22776</v>
      </c>
      <c r="P3583" s="112">
        <v>13122</v>
      </c>
      <c r="Q3583" s="112">
        <v>5667</v>
      </c>
      <c r="R3583" s="112">
        <v>2063</v>
      </c>
      <c r="S3583" s="113">
        <v>1924</v>
      </c>
      <c r="T3583" s="17">
        <v>3.8043478260869623E-2</v>
      </c>
      <c r="U3583" s="17">
        <v>4.6487372420472406E-2</v>
      </c>
      <c r="V3583" s="17">
        <v>0.18733468181110946</v>
      </c>
      <c r="W3583" s="17">
        <v>-0.15270464337003353</v>
      </c>
      <c r="X3583" s="17">
        <v>-6.5987933634992446E-2</v>
      </c>
      <c r="Y3583" s="17">
        <v>3.8043478260869623E-2</v>
      </c>
      <c r="Z3583" s="17">
        <v>4.703339296362552E-2</v>
      </c>
      <c r="AA3583" s="17">
        <v>0.29163845633039953</v>
      </c>
      <c r="AB3583" s="17">
        <v>0.24647887323943651</v>
      </c>
      <c r="AC3583" s="17">
        <v>-5.6202328382175537E-3</v>
      </c>
    </row>
    <row r="3584" spans="1:29" ht="12.75" customHeight="1" x14ac:dyDescent="0.2">
      <c r="A3584" s="19">
        <v>43635</v>
      </c>
      <c r="B3584" s="19">
        <v>43271</v>
      </c>
      <c r="C3584" s="19">
        <v>41815</v>
      </c>
      <c r="D3584" s="16" t="s">
        <v>5</v>
      </c>
      <c r="E3584" s="114">
        <v>29091</v>
      </c>
      <c r="F3584" s="115">
        <v>14601</v>
      </c>
      <c r="G3584" s="113">
        <v>8113</v>
      </c>
      <c r="H3584" s="113">
        <v>3507</v>
      </c>
      <c r="I3584" s="113">
        <v>2870</v>
      </c>
      <c r="J3584" s="112">
        <v>25667</v>
      </c>
      <c r="K3584" s="112">
        <v>13386</v>
      </c>
      <c r="L3584" s="112">
        <v>6575</v>
      </c>
      <c r="M3584" s="112">
        <v>3181</v>
      </c>
      <c r="N3584" s="113">
        <v>2525</v>
      </c>
      <c r="O3584" s="112">
        <v>23144</v>
      </c>
      <c r="P3584" s="112">
        <v>13705</v>
      </c>
      <c r="Q3584" s="112">
        <v>5438</v>
      </c>
      <c r="R3584" s="112">
        <v>2371</v>
      </c>
      <c r="S3584" s="113">
        <v>1630</v>
      </c>
      <c r="T3584" s="17">
        <v>0.13340086492383207</v>
      </c>
      <c r="U3584" s="17">
        <v>9.0766472433886136E-2</v>
      </c>
      <c r="V3584" s="17">
        <v>0.23391634980988596</v>
      </c>
      <c r="W3584" s="17">
        <v>0.10248349575605165</v>
      </c>
      <c r="X3584" s="17">
        <v>0.13663366336633653</v>
      </c>
      <c r="Y3584" s="17">
        <v>0.13340086492383207</v>
      </c>
      <c r="Z3584" s="17">
        <v>6.2895828783577246E-2</v>
      </c>
      <c r="AA3584" s="17">
        <v>0.39207275223061089</v>
      </c>
      <c r="AB3584" s="17">
        <v>0.47538914598233073</v>
      </c>
      <c r="AC3584" s="17">
        <v>0.26822801590808654</v>
      </c>
    </row>
    <row r="3585" spans="1:29" ht="12.75" customHeight="1" x14ac:dyDescent="0.2">
      <c r="A3585" s="19">
        <v>43636</v>
      </c>
      <c r="B3585" s="19">
        <v>43272</v>
      </c>
      <c r="C3585" s="19">
        <v>41816</v>
      </c>
      <c r="D3585" s="16" t="s">
        <v>6</v>
      </c>
      <c r="E3585" s="114">
        <v>28395</v>
      </c>
      <c r="F3585" s="115">
        <v>14328</v>
      </c>
      <c r="G3585" s="113">
        <v>7961</v>
      </c>
      <c r="H3585" s="113">
        <v>3536</v>
      </c>
      <c r="I3585" s="113">
        <v>2570</v>
      </c>
      <c r="J3585" s="112">
        <v>26462</v>
      </c>
      <c r="K3585" s="112">
        <v>13191</v>
      </c>
      <c r="L3585" s="112">
        <v>7292</v>
      </c>
      <c r="M3585" s="112">
        <v>3438</v>
      </c>
      <c r="N3585" s="113">
        <v>2541</v>
      </c>
      <c r="O3585" s="112">
        <v>22763</v>
      </c>
      <c r="P3585" s="112">
        <v>13436</v>
      </c>
      <c r="Q3585" s="112">
        <v>5429</v>
      </c>
      <c r="R3585" s="112">
        <v>2032</v>
      </c>
      <c r="S3585" s="113">
        <v>1866</v>
      </c>
      <c r="T3585" s="17">
        <v>7.3048144509107349E-2</v>
      </c>
      <c r="U3585" s="17">
        <v>8.6195133045258165E-2</v>
      </c>
      <c r="V3585" s="17">
        <v>9.1744377399890276E-2</v>
      </c>
      <c r="W3585" s="17">
        <v>2.8504944735311177E-2</v>
      </c>
      <c r="X3585" s="17">
        <v>1.1412829594647844E-2</v>
      </c>
      <c r="Y3585" s="17">
        <v>7.3048144509107349E-2</v>
      </c>
      <c r="Z3585" s="17">
        <v>9.6922370234267419E-2</v>
      </c>
      <c r="AA3585" s="17">
        <v>0.32550782550782542</v>
      </c>
      <c r="AB3585" s="17">
        <v>0.35375191424196029</v>
      </c>
      <c r="AC3585" s="17">
        <v>9.3151850276478099E-2</v>
      </c>
    </row>
    <row r="3586" spans="1:29" ht="12.75" customHeight="1" x14ac:dyDescent="0.2">
      <c r="A3586" s="19">
        <v>43637</v>
      </c>
      <c r="B3586" s="19">
        <v>43273</v>
      </c>
      <c r="C3586" s="19">
        <v>41817</v>
      </c>
      <c r="D3586" s="16" t="s">
        <v>7</v>
      </c>
      <c r="E3586" s="114">
        <v>28215</v>
      </c>
      <c r="F3586" s="115">
        <v>14730</v>
      </c>
      <c r="G3586" s="113">
        <v>7528</v>
      </c>
      <c r="H3586" s="113">
        <v>3342</v>
      </c>
      <c r="I3586" s="113">
        <v>2615</v>
      </c>
      <c r="J3586" s="112">
        <v>25621</v>
      </c>
      <c r="K3586" s="112">
        <v>13691</v>
      </c>
      <c r="L3586" s="112">
        <v>6985</v>
      </c>
      <c r="M3586" s="112">
        <v>2898</v>
      </c>
      <c r="N3586" s="113">
        <v>2047</v>
      </c>
      <c r="O3586" s="112">
        <v>23592</v>
      </c>
      <c r="P3586" s="112">
        <v>13659</v>
      </c>
      <c r="Q3586" s="112">
        <v>5595</v>
      </c>
      <c r="R3586" s="112">
        <v>2207</v>
      </c>
      <c r="S3586" s="113">
        <v>2131</v>
      </c>
      <c r="T3586" s="17">
        <v>0.10124507240154568</v>
      </c>
      <c r="U3586" s="17">
        <v>7.588927032357029E-2</v>
      </c>
      <c r="V3586" s="17">
        <v>7.7738010021474624E-2</v>
      </c>
      <c r="W3586" s="17">
        <v>0.15320910973084878</v>
      </c>
      <c r="X3586" s="17">
        <v>0.27747923790913531</v>
      </c>
      <c r="Y3586" s="17">
        <v>0.10124507240154568</v>
      </c>
      <c r="Z3586" s="17">
        <v>5.5308783493337232E-2</v>
      </c>
      <c r="AA3586" s="17">
        <v>0.17386558552939335</v>
      </c>
      <c r="AB3586" s="17">
        <v>0.16894018887722972</v>
      </c>
      <c r="AC3586" s="17">
        <v>0.17528089887640452</v>
      </c>
    </row>
    <row r="3587" spans="1:29" ht="12.75" customHeight="1" x14ac:dyDescent="0.2">
      <c r="A3587" s="19">
        <v>43638</v>
      </c>
      <c r="B3587" s="19">
        <v>43274</v>
      </c>
      <c r="C3587" s="19">
        <v>41818</v>
      </c>
      <c r="D3587" s="16" t="s">
        <v>1</v>
      </c>
      <c r="E3587" s="114">
        <v>30152</v>
      </c>
      <c r="F3587" s="115">
        <v>14937</v>
      </c>
      <c r="G3587" s="113">
        <v>8337</v>
      </c>
      <c r="H3587" s="113">
        <v>3882</v>
      </c>
      <c r="I3587" s="113">
        <v>2996</v>
      </c>
      <c r="J3587" s="112">
        <v>25000</v>
      </c>
      <c r="K3587" s="112">
        <v>12393</v>
      </c>
      <c r="L3587" s="112">
        <v>6796</v>
      </c>
      <c r="M3587" s="112">
        <v>3081</v>
      </c>
      <c r="N3587" s="113">
        <v>2730</v>
      </c>
      <c r="O3587" s="112">
        <v>22928</v>
      </c>
      <c r="P3587" s="112">
        <v>13253</v>
      </c>
      <c r="Q3587" s="112">
        <v>5386</v>
      </c>
      <c r="R3587" s="112">
        <v>2477</v>
      </c>
      <c r="S3587" s="113">
        <v>1812</v>
      </c>
      <c r="T3587" s="17">
        <v>0.20608000000000004</v>
      </c>
      <c r="U3587" s="17">
        <v>0.20527717259743405</v>
      </c>
      <c r="V3587" s="17">
        <v>0.2267510300176574</v>
      </c>
      <c r="W3587" s="17">
        <v>0.25998052580331055</v>
      </c>
      <c r="X3587" s="17">
        <v>9.7435897435897534E-2</v>
      </c>
      <c r="Y3587" s="17">
        <v>0.20608000000000004</v>
      </c>
      <c r="Z3587" s="17">
        <v>0.11262569832402236</v>
      </c>
      <c r="AA3587" s="17">
        <v>0.23749443372420953</v>
      </c>
      <c r="AB3587" s="17">
        <v>0.35497382198952887</v>
      </c>
      <c r="AC3587" s="17">
        <v>7.1914132379248707E-2</v>
      </c>
    </row>
    <row r="3588" spans="1:29" ht="12.75" customHeight="1" x14ac:dyDescent="0.2">
      <c r="A3588" s="19">
        <v>43639</v>
      </c>
      <c r="B3588" s="19">
        <v>43275</v>
      </c>
      <c r="C3588" s="19">
        <v>41819</v>
      </c>
      <c r="D3588" s="16" t="s">
        <v>2</v>
      </c>
      <c r="E3588" s="114">
        <v>29594</v>
      </c>
      <c r="F3588" s="115">
        <v>15161</v>
      </c>
      <c r="G3588" s="113">
        <v>8175</v>
      </c>
      <c r="H3588" s="113">
        <v>3453</v>
      </c>
      <c r="I3588" s="113">
        <v>2805</v>
      </c>
      <c r="J3588" s="112">
        <v>25756</v>
      </c>
      <c r="K3588" s="112">
        <v>13602</v>
      </c>
      <c r="L3588" s="112">
        <v>6622</v>
      </c>
      <c r="M3588" s="112">
        <v>2862</v>
      </c>
      <c r="N3588" s="113">
        <v>2670</v>
      </c>
      <c r="O3588" s="112">
        <v>22869</v>
      </c>
      <c r="P3588" s="112">
        <v>13103</v>
      </c>
      <c r="Q3588" s="112">
        <v>5803</v>
      </c>
      <c r="R3588" s="112">
        <v>2196</v>
      </c>
      <c r="S3588" s="113">
        <v>1767</v>
      </c>
      <c r="T3588" s="17">
        <v>0.14901382202205316</v>
      </c>
      <c r="U3588" s="17">
        <v>0.1146154977209235</v>
      </c>
      <c r="V3588" s="17">
        <v>0.23452129266082755</v>
      </c>
      <c r="W3588" s="17">
        <v>0.20649895178197064</v>
      </c>
      <c r="X3588" s="17">
        <v>5.0561797752809001E-2</v>
      </c>
      <c r="Y3588" s="17">
        <v>0.14901382202205316</v>
      </c>
      <c r="Z3588" s="17">
        <v>9.4894200909944493E-2</v>
      </c>
      <c r="AA3588" s="17">
        <v>0.40923978624375112</v>
      </c>
      <c r="AB3588" s="17">
        <v>0.26160029229082937</v>
      </c>
      <c r="AC3588" s="17">
        <v>0.26923076923076916</v>
      </c>
    </row>
    <row r="3589" spans="1:29" ht="12.75" customHeight="1" x14ac:dyDescent="0.2">
      <c r="A3589" s="19">
        <v>43640</v>
      </c>
      <c r="B3589" s="19">
        <v>43276</v>
      </c>
      <c r="C3589" s="19">
        <v>41820</v>
      </c>
      <c r="D3589" s="16" t="s">
        <v>3</v>
      </c>
      <c r="E3589" s="114">
        <v>28227</v>
      </c>
      <c r="F3589" s="115">
        <v>14389</v>
      </c>
      <c r="G3589" s="113">
        <v>7641</v>
      </c>
      <c r="H3589" s="113">
        <v>3486</v>
      </c>
      <c r="I3589" s="113">
        <v>2711</v>
      </c>
      <c r="J3589" s="112">
        <v>26973</v>
      </c>
      <c r="K3589" s="112">
        <v>13530</v>
      </c>
      <c r="L3589" s="112">
        <v>7278</v>
      </c>
      <c r="M3589" s="112">
        <v>3431</v>
      </c>
      <c r="N3589" s="113">
        <v>2734</v>
      </c>
      <c r="O3589" s="112">
        <v>22682</v>
      </c>
      <c r="P3589" s="112">
        <v>13297</v>
      </c>
      <c r="Q3589" s="112">
        <v>5511</v>
      </c>
      <c r="R3589" s="112">
        <v>2274</v>
      </c>
      <c r="S3589" s="113">
        <v>1600</v>
      </c>
      <c r="T3589" s="17">
        <v>4.6490935379824183E-2</v>
      </c>
      <c r="U3589" s="17">
        <v>6.3488543976348844E-2</v>
      </c>
      <c r="V3589" s="17">
        <v>4.9876339653750934E-2</v>
      </c>
      <c r="W3589" s="17">
        <v>1.6030311862430757E-2</v>
      </c>
      <c r="X3589" s="17">
        <v>-8.4125822970007036E-3</v>
      </c>
      <c r="Y3589" s="17">
        <v>4.6490935379824183E-2</v>
      </c>
      <c r="Z3589" s="17">
        <v>7.1407297096053535E-2</v>
      </c>
      <c r="AA3589" s="17">
        <v>0.22295134443021758</v>
      </c>
      <c r="AB3589" s="17">
        <v>0.20456116102280575</v>
      </c>
      <c r="AC3589" s="17">
        <v>0.31092843326885888</v>
      </c>
    </row>
    <row r="3590" spans="1:29" ht="12.75" customHeight="1" x14ac:dyDescent="0.2">
      <c r="A3590" s="19">
        <v>43641</v>
      </c>
      <c r="B3590" s="19">
        <v>43277</v>
      </c>
      <c r="C3590" s="19">
        <v>41821</v>
      </c>
      <c r="D3590" s="16" t="s">
        <v>4</v>
      </c>
      <c r="E3590" s="114">
        <v>27178</v>
      </c>
      <c r="F3590" s="115">
        <v>13983</v>
      </c>
      <c r="G3590" s="113">
        <v>7591</v>
      </c>
      <c r="H3590" s="113">
        <v>3250</v>
      </c>
      <c r="I3590" s="113">
        <v>2354</v>
      </c>
      <c r="J3590" s="112">
        <v>26152</v>
      </c>
      <c r="K3590" s="112">
        <v>13581</v>
      </c>
      <c r="L3590" s="112">
        <v>6879</v>
      </c>
      <c r="M3590" s="112">
        <v>3220</v>
      </c>
      <c r="N3590" s="113">
        <v>2472</v>
      </c>
      <c r="O3590" s="112">
        <v>23043</v>
      </c>
      <c r="P3590" s="112">
        <v>12972</v>
      </c>
      <c r="Q3590" s="112">
        <v>5673</v>
      </c>
      <c r="R3590" s="112">
        <v>2375</v>
      </c>
      <c r="S3590" s="113">
        <v>2023</v>
      </c>
      <c r="T3590" s="17">
        <v>3.9232181095136154E-2</v>
      </c>
      <c r="U3590" s="17">
        <v>2.9600176717472948E-2</v>
      </c>
      <c r="V3590" s="17">
        <v>0.10350341619421433</v>
      </c>
      <c r="W3590" s="17">
        <v>9.3167701863354768E-3</v>
      </c>
      <c r="X3590" s="17">
        <v>-4.7734627831715226E-2</v>
      </c>
      <c r="Y3590" s="17">
        <v>3.9232181095136154E-2</v>
      </c>
      <c r="Z3590" s="17">
        <v>5.4524886877828083E-2</v>
      </c>
      <c r="AA3590" s="17">
        <v>0.31948548583347813</v>
      </c>
      <c r="AB3590" s="17">
        <v>0.19529238690695117</v>
      </c>
      <c r="AC3590" s="17">
        <v>-4.9273021001615458E-2</v>
      </c>
    </row>
    <row r="3591" spans="1:29" ht="12.75" customHeight="1" x14ac:dyDescent="0.2">
      <c r="A3591" s="19">
        <v>43642</v>
      </c>
      <c r="B3591" s="19">
        <v>43278</v>
      </c>
      <c r="C3591" s="19">
        <v>41822</v>
      </c>
      <c r="D3591" s="16" t="s">
        <v>5</v>
      </c>
      <c r="E3591" s="114">
        <v>28186</v>
      </c>
      <c r="F3591" s="115">
        <v>14111</v>
      </c>
      <c r="G3591" s="113">
        <v>7861</v>
      </c>
      <c r="H3591" s="113">
        <v>3654</v>
      </c>
      <c r="I3591" s="113">
        <v>2560</v>
      </c>
      <c r="J3591" s="112">
        <v>25475</v>
      </c>
      <c r="K3591" s="112">
        <v>13556</v>
      </c>
      <c r="L3591" s="112">
        <v>6327</v>
      </c>
      <c r="M3591" s="112">
        <v>3200</v>
      </c>
      <c r="N3591" s="113">
        <v>2392</v>
      </c>
      <c r="O3591" s="112">
        <v>24540</v>
      </c>
      <c r="P3591" s="112">
        <v>13925</v>
      </c>
      <c r="Q3591" s="112">
        <v>6109</v>
      </c>
      <c r="R3591" s="112">
        <v>2536</v>
      </c>
      <c r="S3591" s="113">
        <v>1970</v>
      </c>
      <c r="T3591" s="17">
        <v>0.10641805691854755</v>
      </c>
      <c r="U3591" s="17">
        <v>4.0941280613750353E-2</v>
      </c>
      <c r="V3591" s="17">
        <v>0.24245297929508447</v>
      </c>
      <c r="W3591" s="17">
        <v>0.14187499999999997</v>
      </c>
      <c r="X3591" s="17">
        <v>7.0234113712374535E-2</v>
      </c>
      <c r="Y3591" s="17">
        <v>0.10641805691854755</v>
      </c>
      <c r="Z3591" s="17">
        <v>2.8498542274052463E-2</v>
      </c>
      <c r="AA3591" s="17">
        <v>0.32162071284465377</v>
      </c>
      <c r="AB3591" s="17">
        <v>0.27095652173913054</v>
      </c>
      <c r="AC3591" s="17">
        <v>0.11546840958605675</v>
      </c>
    </row>
    <row r="3592" spans="1:29" ht="12.75" customHeight="1" x14ac:dyDescent="0.2">
      <c r="A3592" s="19">
        <v>43643</v>
      </c>
      <c r="B3592" s="19">
        <v>43279</v>
      </c>
      <c r="C3592" s="19">
        <v>41823</v>
      </c>
      <c r="D3592" s="16" t="s">
        <v>6</v>
      </c>
      <c r="E3592" s="114">
        <v>28674</v>
      </c>
      <c r="F3592" s="115">
        <v>14470</v>
      </c>
      <c r="G3592" s="113">
        <v>8123</v>
      </c>
      <c r="H3592" s="113">
        <v>3417</v>
      </c>
      <c r="I3592" s="113">
        <v>2664</v>
      </c>
      <c r="J3592" s="112">
        <v>26110</v>
      </c>
      <c r="K3592" s="112">
        <v>13156</v>
      </c>
      <c r="L3592" s="112">
        <v>6973</v>
      </c>
      <c r="M3592" s="112">
        <v>3385</v>
      </c>
      <c r="N3592" s="113">
        <v>2596</v>
      </c>
      <c r="O3592" s="112">
        <v>24138</v>
      </c>
      <c r="P3592" s="112">
        <v>13492</v>
      </c>
      <c r="Q3592" s="112">
        <v>6032</v>
      </c>
      <c r="R3592" s="112">
        <v>2419</v>
      </c>
      <c r="S3592" s="113">
        <v>2195</v>
      </c>
      <c r="T3592" s="17">
        <v>9.8199923400995814E-2</v>
      </c>
      <c r="U3592" s="17">
        <v>9.9878382487078143E-2</v>
      </c>
      <c r="V3592" s="17">
        <v>0.16492184138821164</v>
      </c>
      <c r="W3592" s="17">
        <v>9.453471196454899E-3</v>
      </c>
      <c r="X3592" s="17">
        <v>2.6194144838212585E-2</v>
      </c>
      <c r="Y3592" s="17">
        <v>9.8199923400995814E-2</v>
      </c>
      <c r="Z3592" s="17">
        <v>7.9689598567378006E-2</v>
      </c>
      <c r="AA3592" s="17">
        <v>0.42859655293703836</v>
      </c>
      <c r="AB3592" s="17">
        <v>0.26228297007757662</v>
      </c>
      <c r="AC3592" s="17">
        <v>-3.3030852994555326E-2</v>
      </c>
    </row>
    <row r="3593" spans="1:29" ht="12.75" customHeight="1" x14ac:dyDescent="0.2">
      <c r="A3593" s="19">
        <v>43644</v>
      </c>
      <c r="B3593" s="19">
        <v>43280</v>
      </c>
      <c r="C3593" s="19">
        <v>41824</v>
      </c>
      <c r="D3593" s="16" t="s">
        <v>7</v>
      </c>
      <c r="E3593" s="114">
        <v>29111</v>
      </c>
      <c r="F3593" s="115">
        <v>14813</v>
      </c>
      <c r="G3593" s="113">
        <v>8196</v>
      </c>
      <c r="H3593" s="113">
        <v>3282</v>
      </c>
      <c r="I3593" s="113">
        <v>2820</v>
      </c>
      <c r="J3593" s="112">
        <v>26637</v>
      </c>
      <c r="K3593" s="112">
        <v>13511</v>
      </c>
      <c r="L3593" s="112">
        <v>7501</v>
      </c>
      <c r="M3593" s="112">
        <v>3256</v>
      </c>
      <c r="N3593" s="113">
        <v>2369</v>
      </c>
      <c r="O3593" s="112">
        <v>23242</v>
      </c>
      <c r="P3593" s="112">
        <v>13201</v>
      </c>
      <c r="Q3593" s="112">
        <v>5678</v>
      </c>
      <c r="R3593" s="112">
        <v>2398</v>
      </c>
      <c r="S3593" s="113">
        <v>1965</v>
      </c>
      <c r="T3593" s="17">
        <v>9.2878327138942174E-2</v>
      </c>
      <c r="U3593" s="17">
        <v>9.6365924061875496E-2</v>
      </c>
      <c r="V3593" s="17">
        <v>9.2654312758298829E-2</v>
      </c>
      <c r="W3593" s="17">
        <v>7.9852579852579542E-3</v>
      </c>
      <c r="X3593" s="17">
        <v>0.19037568594343601</v>
      </c>
      <c r="Y3593" s="17">
        <v>9.2878327138942174E-2</v>
      </c>
      <c r="Z3593" s="17">
        <v>5.1238379107231502E-2</v>
      </c>
      <c r="AA3593" s="17">
        <v>0.31493662762714592</v>
      </c>
      <c r="AB3593" s="17">
        <v>0.11937244201909958</v>
      </c>
      <c r="AC3593" s="17">
        <v>0.17597998331943288</v>
      </c>
    </row>
    <row r="3594" spans="1:29" ht="12.75" customHeight="1" x14ac:dyDescent="0.2">
      <c r="A3594" s="19">
        <v>43645</v>
      </c>
      <c r="B3594" s="19">
        <v>43281</v>
      </c>
      <c r="C3594" s="19">
        <v>41825</v>
      </c>
      <c r="D3594" s="16" t="s">
        <v>1</v>
      </c>
      <c r="E3594" s="114">
        <v>30618</v>
      </c>
      <c r="F3594" s="115">
        <v>15276</v>
      </c>
      <c r="G3594" s="113">
        <v>8569</v>
      </c>
      <c r="H3594" s="113">
        <v>3701</v>
      </c>
      <c r="I3594" s="113">
        <v>3072</v>
      </c>
      <c r="J3594" s="112">
        <v>26897</v>
      </c>
      <c r="K3594" s="112">
        <v>13474</v>
      </c>
      <c r="L3594" s="112">
        <v>7533</v>
      </c>
      <c r="M3594" s="112">
        <v>3523</v>
      </c>
      <c r="N3594" s="113">
        <v>2367</v>
      </c>
      <c r="O3594" s="112">
        <v>18727</v>
      </c>
      <c r="P3594" s="112">
        <v>10834</v>
      </c>
      <c r="Q3594" s="112">
        <v>4381</v>
      </c>
      <c r="R3594" s="112">
        <v>1823</v>
      </c>
      <c r="S3594" s="113">
        <v>1689</v>
      </c>
      <c r="T3594" s="17">
        <v>0.13834256608543694</v>
      </c>
      <c r="U3594" s="17">
        <v>0.13373905299094546</v>
      </c>
      <c r="V3594" s="17">
        <v>0.13752820921279696</v>
      </c>
      <c r="W3594" s="17">
        <v>5.0525120635821708E-2</v>
      </c>
      <c r="X3594" s="17">
        <v>0.29784537389100119</v>
      </c>
      <c r="Y3594" s="17">
        <v>0.13834256608543694</v>
      </c>
      <c r="Z3594" s="17">
        <v>9.8913747212430847E-2</v>
      </c>
      <c r="AA3594" s="17">
        <v>0.18356353591160213</v>
      </c>
      <c r="AB3594" s="17">
        <v>0.1969598965071151</v>
      </c>
      <c r="AC3594" s="17">
        <v>0.14073523950984024</v>
      </c>
    </row>
    <row r="3595" spans="1:29" ht="12.75" customHeight="1" x14ac:dyDescent="0.2">
      <c r="A3595" s="19">
        <v>43646</v>
      </c>
      <c r="B3595" s="19">
        <v>43282</v>
      </c>
      <c r="C3595" s="19">
        <v>41826</v>
      </c>
      <c r="D3595" s="16" t="s">
        <v>2</v>
      </c>
      <c r="E3595" s="114">
        <v>30075</v>
      </c>
      <c r="F3595" s="115">
        <v>15042</v>
      </c>
      <c r="G3595" s="113">
        <v>8364</v>
      </c>
      <c r="H3595" s="113">
        <v>3667</v>
      </c>
      <c r="I3595" s="113">
        <v>3002</v>
      </c>
      <c r="J3595" s="112">
        <v>27730</v>
      </c>
      <c r="K3595" s="112">
        <v>14601</v>
      </c>
      <c r="L3595" s="112">
        <v>7274</v>
      </c>
      <c r="M3595" s="112">
        <v>3439</v>
      </c>
      <c r="N3595" s="113">
        <v>2416</v>
      </c>
      <c r="O3595" s="112">
        <v>21698</v>
      </c>
      <c r="P3595" s="112">
        <v>12963</v>
      </c>
      <c r="Q3595" s="112">
        <v>4838</v>
      </c>
      <c r="R3595" s="112">
        <v>2170</v>
      </c>
      <c r="S3595" s="113">
        <v>1727</v>
      </c>
      <c r="T3595" s="17">
        <v>8.4565452578434952E-2</v>
      </c>
      <c r="U3595" s="17">
        <v>3.0203410725292867E-2</v>
      </c>
      <c r="V3595" s="17">
        <v>0.14984877646411876</v>
      </c>
      <c r="W3595" s="17">
        <v>6.6298342541436517E-2</v>
      </c>
      <c r="X3595" s="17">
        <v>0.24254966887417218</v>
      </c>
      <c r="Y3595" s="17">
        <v>8.4565452578434952E-2</v>
      </c>
      <c r="Z3595" s="17">
        <v>5.9967585089141018E-2</v>
      </c>
      <c r="AA3595" s="17">
        <v>0.36199316072300936</v>
      </c>
      <c r="AB3595" s="17">
        <v>0.14522173641474079</v>
      </c>
      <c r="AC3595" s="17">
        <v>0.27203389830508473</v>
      </c>
    </row>
    <row r="3596" spans="1:29" ht="12.75" customHeight="1" x14ac:dyDescent="0.2">
      <c r="A3596" s="19">
        <v>43647</v>
      </c>
      <c r="B3596" s="19">
        <v>43283</v>
      </c>
      <c r="C3596" s="19">
        <v>41827</v>
      </c>
      <c r="D3596" s="16" t="s">
        <v>3</v>
      </c>
      <c r="E3596" s="114">
        <v>29125</v>
      </c>
      <c r="F3596" s="115">
        <v>14925</v>
      </c>
      <c r="G3596" s="113">
        <v>8137</v>
      </c>
      <c r="H3596" s="113">
        <v>3560</v>
      </c>
      <c r="I3596" s="113">
        <v>2503</v>
      </c>
      <c r="J3596" s="112">
        <v>27009</v>
      </c>
      <c r="K3596" s="112">
        <v>13625</v>
      </c>
      <c r="L3596" s="112">
        <v>7320</v>
      </c>
      <c r="M3596" s="112">
        <v>3684</v>
      </c>
      <c r="N3596" s="113">
        <v>2380</v>
      </c>
      <c r="O3596" s="112">
        <v>22986</v>
      </c>
      <c r="P3596" s="112">
        <v>13671</v>
      </c>
      <c r="Q3596" s="112">
        <v>5283</v>
      </c>
      <c r="R3596" s="112">
        <v>2238</v>
      </c>
      <c r="S3596" s="113">
        <v>1794</v>
      </c>
      <c r="T3596" s="17">
        <v>7.8344255618497449E-2</v>
      </c>
      <c r="U3596" s="17">
        <v>9.5412844036697253E-2</v>
      </c>
      <c r="V3596" s="17">
        <v>0.11161202185792352</v>
      </c>
      <c r="W3596" s="17">
        <v>-3.365906623235615E-2</v>
      </c>
      <c r="X3596" s="17">
        <v>5.1680672268907601E-2</v>
      </c>
      <c r="Y3596" s="17">
        <v>7.8344255618497449E-2</v>
      </c>
      <c r="Z3596" s="17">
        <v>0.10670324781254625</v>
      </c>
      <c r="AA3596" s="17">
        <v>0.3964304101596019</v>
      </c>
      <c r="AB3596" s="17">
        <v>0.19583473295263687</v>
      </c>
      <c r="AC3596" s="17">
        <v>0.16744402985074625</v>
      </c>
    </row>
    <row r="3597" spans="1:29" ht="12.75" customHeight="1" x14ac:dyDescent="0.2">
      <c r="A3597" s="19">
        <v>43648</v>
      </c>
      <c r="B3597" s="19">
        <v>43284</v>
      </c>
      <c r="C3597" s="19">
        <v>41828</v>
      </c>
      <c r="D3597" s="16" t="s">
        <v>4</v>
      </c>
      <c r="E3597" s="114">
        <v>28770</v>
      </c>
      <c r="F3597" s="115">
        <v>14257</v>
      </c>
      <c r="G3597" s="113">
        <v>8027</v>
      </c>
      <c r="H3597" s="113">
        <v>3610</v>
      </c>
      <c r="I3597" s="113">
        <v>2876</v>
      </c>
      <c r="J3597" s="112">
        <v>25973</v>
      </c>
      <c r="K3597" s="112">
        <v>13019</v>
      </c>
      <c r="L3597" s="112">
        <v>7020</v>
      </c>
      <c r="M3597" s="112">
        <v>3627</v>
      </c>
      <c r="N3597" s="113">
        <v>2307</v>
      </c>
      <c r="O3597" s="112">
        <v>22264</v>
      </c>
      <c r="P3597" s="112">
        <v>13089</v>
      </c>
      <c r="Q3597" s="112">
        <v>5391</v>
      </c>
      <c r="R3597" s="112">
        <v>1982</v>
      </c>
      <c r="S3597" s="113">
        <v>1802</v>
      </c>
      <c r="T3597" s="17">
        <v>0.10768875370577136</v>
      </c>
      <c r="U3597" s="17">
        <v>9.5091788923880483E-2</v>
      </c>
      <c r="V3597" s="17">
        <v>0.14344729344729346</v>
      </c>
      <c r="W3597" s="17">
        <v>-4.6870692031982797E-3</v>
      </c>
      <c r="X3597" s="17">
        <v>0.24664065886432596</v>
      </c>
      <c r="Y3597" s="17">
        <v>0.10768875370577136</v>
      </c>
      <c r="Z3597" s="17">
        <v>8.0648828924429594E-2</v>
      </c>
      <c r="AA3597" s="17">
        <v>0.3635128248683539</v>
      </c>
      <c r="AB3597" s="17">
        <v>0.39167309175019271</v>
      </c>
      <c r="AC3597" s="17">
        <v>0.421651013346515</v>
      </c>
    </row>
    <row r="3598" spans="1:29" ht="12.75" customHeight="1" x14ac:dyDescent="0.2">
      <c r="A3598" s="19">
        <v>43649</v>
      </c>
      <c r="B3598" s="19">
        <v>43285</v>
      </c>
      <c r="C3598" s="19">
        <v>41829</v>
      </c>
      <c r="D3598" s="16" t="s">
        <v>5</v>
      </c>
      <c r="E3598" s="114">
        <v>28879</v>
      </c>
      <c r="F3598" s="115">
        <v>14543</v>
      </c>
      <c r="G3598" s="113">
        <v>8187</v>
      </c>
      <c r="H3598" s="113">
        <v>3568</v>
      </c>
      <c r="I3598" s="113">
        <v>2581</v>
      </c>
      <c r="J3598" s="112">
        <v>25896</v>
      </c>
      <c r="K3598" s="112">
        <v>13191</v>
      </c>
      <c r="L3598" s="112">
        <v>7027</v>
      </c>
      <c r="M3598" s="112">
        <v>3227</v>
      </c>
      <c r="N3598" s="113">
        <v>2451</v>
      </c>
      <c r="O3598" s="112">
        <v>22088</v>
      </c>
      <c r="P3598" s="112">
        <v>13027</v>
      </c>
      <c r="Q3598" s="112">
        <v>5246</v>
      </c>
      <c r="R3598" s="112">
        <v>2192</v>
      </c>
      <c r="S3598" s="113">
        <v>1623</v>
      </c>
      <c r="T3598" s="17">
        <v>0.11519153537225835</v>
      </c>
      <c r="U3598" s="17">
        <v>0.10249412478204833</v>
      </c>
      <c r="V3598" s="17">
        <v>0.16507755799060764</v>
      </c>
      <c r="W3598" s="17">
        <v>0.10567090176634641</v>
      </c>
      <c r="X3598" s="17">
        <v>5.3039575683394569E-2</v>
      </c>
      <c r="Y3598" s="17">
        <v>0.11519153537225835</v>
      </c>
      <c r="Z3598" s="17">
        <v>1.1546219656395573E-2</v>
      </c>
      <c r="AA3598" s="17">
        <v>0.52799552071668532</v>
      </c>
      <c r="AB3598" s="17">
        <v>0.47438016528925631</v>
      </c>
      <c r="AC3598" s="17">
        <v>0.39664502164502169</v>
      </c>
    </row>
    <row r="3599" spans="1:29" ht="12.75" customHeight="1" x14ac:dyDescent="0.2">
      <c r="A3599" s="19">
        <v>43650</v>
      </c>
      <c r="B3599" s="19">
        <v>43286</v>
      </c>
      <c r="C3599" s="19">
        <v>41830</v>
      </c>
      <c r="D3599" s="16" t="s">
        <v>6</v>
      </c>
      <c r="E3599" s="114">
        <v>28618</v>
      </c>
      <c r="F3599" s="115">
        <v>14246</v>
      </c>
      <c r="G3599" s="113">
        <v>8208</v>
      </c>
      <c r="H3599" s="113">
        <v>3561</v>
      </c>
      <c r="I3599" s="113">
        <v>2603</v>
      </c>
      <c r="J3599" s="112">
        <v>25824</v>
      </c>
      <c r="K3599" s="112">
        <v>13094</v>
      </c>
      <c r="L3599" s="112">
        <v>7051</v>
      </c>
      <c r="M3599" s="112">
        <v>3111</v>
      </c>
      <c r="N3599" s="113">
        <v>2568</v>
      </c>
      <c r="O3599" s="112">
        <v>21749</v>
      </c>
      <c r="P3599" s="112">
        <v>12590</v>
      </c>
      <c r="Q3599" s="112">
        <v>4995</v>
      </c>
      <c r="R3599" s="112">
        <v>2042</v>
      </c>
      <c r="S3599" s="113">
        <v>2122</v>
      </c>
      <c r="T3599" s="17">
        <v>0.10819392812887241</v>
      </c>
      <c r="U3599" s="17">
        <v>8.7979227126928405E-2</v>
      </c>
      <c r="V3599" s="17">
        <v>0.16409019997163532</v>
      </c>
      <c r="W3599" s="17">
        <v>0.14464802314368375</v>
      </c>
      <c r="X3599" s="17">
        <v>1.3629283489096533E-2</v>
      </c>
      <c r="Y3599" s="17">
        <v>0.10819392812887241</v>
      </c>
      <c r="Z3599" s="17">
        <v>6.091748585046175E-2</v>
      </c>
      <c r="AA3599" s="17">
        <v>0.42376409366869039</v>
      </c>
      <c r="AB3599" s="17">
        <v>0.35450741726892354</v>
      </c>
      <c r="AC3599" s="17">
        <v>0.31531076301162209</v>
      </c>
    </row>
    <row r="3600" spans="1:29" ht="12.75" customHeight="1" x14ac:dyDescent="0.2">
      <c r="A3600" s="19">
        <v>43651</v>
      </c>
      <c r="B3600" s="19">
        <v>43287</v>
      </c>
      <c r="C3600" s="19">
        <v>41831</v>
      </c>
      <c r="D3600" s="16" t="s">
        <v>7</v>
      </c>
      <c r="E3600" s="114">
        <v>27903</v>
      </c>
      <c r="F3600" s="115">
        <v>14690</v>
      </c>
      <c r="G3600" s="113">
        <v>7388</v>
      </c>
      <c r="H3600" s="113">
        <v>3410</v>
      </c>
      <c r="I3600" s="113">
        <v>2415</v>
      </c>
      <c r="J3600" s="112">
        <v>24419</v>
      </c>
      <c r="K3600" s="112">
        <v>13362</v>
      </c>
      <c r="L3600" s="112">
        <v>6300</v>
      </c>
      <c r="M3600" s="112">
        <v>2660</v>
      </c>
      <c r="N3600" s="113">
        <v>2097</v>
      </c>
      <c r="O3600" s="112">
        <v>22039</v>
      </c>
      <c r="P3600" s="112">
        <v>12804</v>
      </c>
      <c r="Q3600" s="112">
        <v>5128</v>
      </c>
      <c r="R3600" s="112">
        <v>2145</v>
      </c>
      <c r="S3600" s="113">
        <v>1962</v>
      </c>
      <c r="T3600" s="17">
        <v>0.14267578524919111</v>
      </c>
      <c r="U3600" s="17">
        <v>9.9386319413261592E-2</v>
      </c>
      <c r="V3600" s="17">
        <v>0.1726984126984128</v>
      </c>
      <c r="W3600" s="17">
        <v>0.28195488721804507</v>
      </c>
      <c r="X3600" s="17">
        <v>0.15164520743919896</v>
      </c>
      <c r="Y3600" s="17">
        <v>0.14267578524919111</v>
      </c>
      <c r="Z3600" s="17">
        <v>4.8087899543378887E-2</v>
      </c>
      <c r="AA3600" s="17">
        <v>0.32686781609195403</v>
      </c>
      <c r="AB3600" s="17">
        <v>0.35856573705179273</v>
      </c>
      <c r="AC3600" s="17">
        <v>0.27373417721518978</v>
      </c>
    </row>
    <row r="3601" spans="1:29" ht="12.75" customHeight="1" x14ac:dyDescent="0.2">
      <c r="A3601" s="19">
        <v>43652</v>
      </c>
      <c r="B3601" s="19">
        <v>43288</v>
      </c>
      <c r="C3601" s="19">
        <v>41832</v>
      </c>
      <c r="D3601" s="16" t="s">
        <v>1</v>
      </c>
      <c r="E3601" s="114">
        <v>29109</v>
      </c>
      <c r="F3601" s="115">
        <v>15103</v>
      </c>
      <c r="G3601" s="113">
        <v>7442</v>
      </c>
      <c r="H3601" s="113">
        <v>3710</v>
      </c>
      <c r="I3601" s="113">
        <v>2854</v>
      </c>
      <c r="J3601" s="112">
        <v>25884</v>
      </c>
      <c r="K3601" s="112">
        <v>13193</v>
      </c>
      <c r="L3601" s="112">
        <v>7241</v>
      </c>
      <c r="M3601" s="112">
        <v>3050</v>
      </c>
      <c r="N3601" s="113">
        <v>2400</v>
      </c>
      <c r="O3601" s="112">
        <v>23285</v>
      </c>
      <c r="P3601" s="112">
        <v>12606</v>
      </c>
      <c r="Q3601" s="112">
        <v>6040</v>
      </c>
      <c r="R3601" s="112">
        <v>2449</v>
      </c>
      <c r="S3601" s="113">
        <v>2190</v>
      </c>
      <c r="T3601" s="17">
        <v>0.1245943439962911</v>
      </c>
      <c r="U3601" s="17">
        <v>0.14477374365193674</v>
      </c>
      <c r="V3601" s="17">
        <v>2.7758596878884045E-2</v>
      </c>
      <c r="W3601" s="17">
        <v>0.21639344262295079</v>
      </c>
      <c r="X3601" s="17">
        <v>0.18916666666666671</v>
      </c>
      <c r="Y3601" s="17">
        <v>0.1245943439962911</v>
      </c>
      <c r="Z3601" s="17">
        <v>0.16769754136384729</v>
      </c>
      <c r="AA3601" s="17">
        <v>0.29877835951134379</v>
      </c>
      <c r="AB3601" s="17">
        <v>0.36447223243839644</v>
      </c>
      <c r="AC3601" s="17">
        <v>5.8212829069336225E-2</v>
      </c>
    </row>
    <row r="3602" spans="1:29" ht="12.75" customHeight="1" x14ac:dyDescent="0.2">
      <c r="A3602" s="19">
        <v>43653</v>
      </c>
      <c r="B3602" s="19">
        <v>43289</v>
      </c>
      <c r="C3602" s="19">
        <v>41833</v>
      </c>
      <c r="D3602" s="16" t="s">
        <v>2</v>
      </c>
      <c r="E3602" s="114">
        <v>27520</v>
      </c>
      <c r="F3602" s="115">
        <v>15152</v>
      </c>
      <c r="G3602" s="113">
        <v>6862</v>
      </c>
      <c r="H3602" s="113">
        <v>3065</v>
      </c>
      <c r="I3602" s="113">
        <v>2441</v>
      </c>
      <c r="J3602" s="112">
        <v>26253</v>
      </c>
      <c r="K3602" s="112">
        <v>13971</v>
      </c>
      <c r="L3602" s="112">
        <v>6759</v>
      </c>
      <c r="M3602" s="112">
        <v>2936</v>
      </c>
      <c r="N3602" s="113">
        <v>2587</v>
      </c>
      <c r="O3602" s="112">
        <v>21927</v>
      </c>
      <c r="P3602" s="112">
        <v>13034</v>
      </c>
      <c r="Q3602" s="112">
        <v>4528</v>
      </c>
      <c r="R3602" s="112">
        <v>2330</v>
      </c>
      <c r="S3602" s="113">
        <v>2035</v>
      </c>
      <c r="T3602" s="17">
        <v>4.8261151106540279E-2</v>
      </c>
      <c r="U3602" s="17">
        <v>8.4532245365399827E-2</v>
      </c>
      <c r="V3602" s="17">
        <v>1.5238940671697065E-2</v>
      </c>
      <c r="W3602" s="17">
        <v>4.3937329700272532E-2</v>
      </c>
      <c r="X3602" s="17">
        <v>-5.6436026285272556E-2</v>
      </c>
      <c r="Y3602" s="17">
        <v>4.8261151106540279E-2</v>
      </c>
      <c r="Z3602" s="17">
        <v>0.133622624569804</v>
      </c>
      <c r="AA3602" s="17">
        <v>0.18432861580945814</v>
      </c>
      <c r="AB3602" s="17">
        <v>0.20526936688950048</v>
      </c>
      <c r="AC3602" s="17">
        <v>5.8542931483087646E-2</v>
      </c>
    </row>
    <row r="3603" spans="1:29" ht="12.75" customHeight="1" x14ac:dyDescent="0.2">
      <c r="A3603" s="19">
        <v>43654</v>
      </c>
      <c r="B3603" s="19">
        <v>43290</v>
      </c>
      <c r="C3603" s="19">
        <v>41834</v>
      </c>
      <c r="D3603" s="16" t="s">
        <v>3</v>
      </c>
      <c r="E3603" s="114">
        <v>28379</v>
      </c>
      <c r="F3603" s="115">
        <v>14812</v>
      </c>
      <c r="G3603" s="113">
        <v>7942</v>
      </c>
      <c r="H3603" s="113">
        <v>3121</v>
      </c>
      <c r="I3603" s="113">
        <v>2504</v>
      </c>
      <c r="J3603" s="112">
        <v>26495</v>
      </c>
      <c r="K3603" s="112">
        <v>13577</v>
      </c>
      <c r="L3603" s="112">
        <v>7383</v>
      </c>
      <c r="M3603" s="112">
        <v>3025</v>
      </c>
      <c r="N3603" s="113">
        <v>2510</v>
      </c>
      <c r="O3603" s="112">
        <v>23607</v>
      </c>
      <c r="P3603" s="112">
        <v>13572</v>
      </c>
      <c r="Q3603" s="112">
        <v>5816</v>
      </c>
      <c r="R3603" s="112">
        <v>2286</v>
      </c>
      <c r="S3603" s="113">
        <v>1933</v>
      </c>
      <c r="T3603" s="17">
        <v>7.110775618041143E-2</v>
      </c>
      <c r="U3603" s="17">
        <v>9.0962657435368577E-2</v>
      </c>
      <c r="V3603" s="17">
        <v>7.5714479208993657E-2</v>
      </c>
      <c r="W3603" s="17">
        <v>3.1735537190082708E-2</v>
      </c>
      <c r="X3603" s="17">
        <v>-2.3904382470119057E-3</v>
      </c>
      <c r="Y3603" s="17">
        <v>7.110775618041143E-2</v>
      </c>
      <c r="Z3603" s="17">
        <v>0.12836139254970669</v>
      </c>
      <c r="AA3603" s="17">
        <v>0.33546325878594252</v>
      </c>
      <c r="AB3603" s="17">
        <v>0.16803892215568861</v>
      </c>
      <c r="AC3603" s="17">
        <v>0.15179392824287019</v>
      </c>
    </row>
    <row r="3604" spans="1:29" ht="12.75" customHeight="1" x14ac:dyDescent="0.2">
      <c r="A3604" s="19">
        <v>43655</v>
      </c>
      <c r="B3604" s="19">
        <v>43291</v>
      </c>
      <c r="C3604" s="19">
        <v>41835</v>
      </c>
      <c r="D3604" s="16" t="s">
        <v>4</v>
      </c>
      <c r="E3604" s="114">
        <v>27951</v>
      </c>
      <c r="F3604" s="115">
        <v>14292</v>
      </c>
      <c r="G3604" s="113">
        <v>7595</v>
      </c>
      <c r="H3604" s="113">
        <v>3329</v>
      </c>
      <c r="I3604" s="113">
        <v>2735</v>
      </c>
      <c r="J3604" s="112">
        <v>26043</v>
      </c>
      <c r="K3604" s="112">
        <v>13460</v>
      </c>
      <c r="L3604" s="112">
        <v>6779</v>
      </c>
      <c r="M3604" s="112">
        <v>3254</v>
      </c>
      <c r="N3604" s="113">
        <v>2550</v>
      </c>
      <c r="O3604" s="112">
        <v>22674</v>
      </c>
      <c r="P3604" s="112">
        <v>12984</v>
      </c>
      <c r="Q3604" s="112">
        <v>5427</v>
      </c>
      <c r="R3604" s="112">
        <v>2255</v>
      </c>
      <c r="S3604" s="113">
        <v>2008</v>
      </c>
      <c r="T3604" s="17">
        <v>7.3263448911415674E-2</v>
      </c>
      <c r="U3604" s="17">
        <v>6.1812778603268947E-2</v>
      </c>
      <c r="V3604" s="17">
        <v>0.12037173624428377</v>
      </c>
      <c r="W3604" s="17">
        <v>2.3048555623847555E-2</v>
      </c>
      <c r="X3604" s="17">
        <v>7.2549019607843102E-2</v>
      </c>
      <c r="Y3604" s="17">
        <v>7.3263448911415674E-2</v>
      </c>
      <c r="Z3604" s="17">
        <v>0.10269269346501031</v>
      </c>
      <c r="AA3604" s="17">
        <v>0.32201914708442114</v>
      </c>
      <c r="AB3604" s="17">
        <v>0.22932053175775491</v>
      </c>
      <c r="AC3604" s="17">
        <v>0.29867046533713193</v>
      </c>
    </row>
    <row r="3605" spans="1:29" ht="12.75" customHeight="1" x14ac:dyDescent="0.2">
      <c r="A3605" s="19">
        <v>43656</v>
      </c>
      <c r="B3605" s="19">
        <v>43292</v>
      </c>
      <c r="C3605" s="19">
        <v>41836</v>
      </c>
      <c r="D3605" s="16" t="s">
        <v>5</v>
      </c>
      <c r="E3605" s="114">
        <v>27458</v>
      </c>
      <c r="F3605" s="115">
        <v>14184</v>
      </c>
      <c r="G3605" s="113">
        <v>7388</v>
      </c>
      <c r="H3605" s="113">
        <v>3191</v>
      </c>
      <c r="I3605" s="113">
        <v>2695</v>
      </c>
      <c r="J3605" s="112">
        <v>25576</v>
      </c>
      <c r="K3605" s="112">
        <v>13502</v>
      </c>
      <c r="L3605" s="112">
        <v>7017</v>
      </c>
      <c r="M3605" s="112">
        <v>2996</v>
      </c>
      <c r="N3605" s="113">
        <v>2061</v>
      </c>
      <c r="O3605" s="112">
        <v>22531</v>
      </c>
      <c r="P3605" s="112">
        <v>13223</v>
      </c>
      <c r="Q3605" s="112">
        <v>5354</v>
      </c>
      <c r="R3605" s="112">
        <v>2215</v>
      </c>
      <c r="S3605" s="113">
        <v>1739</v>
      </c>
      <c r="T3605" s="17">
        <v>7.3584610572411613E-2</v>
      </c>
      <c r="U3605" s="17">
        <v>5.0511035402162729E-2</v>
      </c>
      <c r="V3605" s="17">
        <v>5.2871597548810101E-2</v>
      </c>
      <c r="W3605" s="17">
        <v>6.5086782376502006E-2</v>
      </c>
      <c r="X3605" s="17">
        <v>0.30761766132945167</v>
      </c>
      <c r="Y3605" s="17">
        <v>7.3584610572411613E-2</v>
      </c>
      <c r="Z3605" s="17">
        <v>8.823078103421822E-2</v>
      </c>
      <c r="AA3605" s="17">
        <v>0.31039375665129487</v>
      </c>
      <c r="AB3605" s="17">
        <v>0.20734014377601206</v>
      </c>
      <c r="AC3605" s="17">
        <v>0.375</v>
      </c>
    </row>
    <row r="3606" spans="1:29" ht="12.75" customHeight="1" x14ac:dyDescent="0.2">
      <c r="A3606" s="19">
        <v>43657</v>
      </c>
      <c r="B3606" s="19">
        <v>43293</v>
      </c>
      <c r="C3606" s="19">
        <v>41837</v>
      </c>
      <c r="D3606" s="16" t="s">
        <v>6</v>
      </c>
      <c r="E3606" s="114">
        <v>26690</v>
      </c>
      <c r="F3606" s="115">
        <v>14157</v>
      </c>
      <c r="G3606" s="113">
        <v>6339</v>
      </c>
      <c r="H3606" s="113">
        <v>3408</v>
      </c>
      <c r="I3606" s="113">
        <v>2786</v>
      </c>
      <c r="J3606" s="112">
        <v>25856</v>
      </c>
      <c r="K3606" s="112">
        <v>13101</v>
      </c>
      <c r="L3606" s="112">
        <v>7160</v>
      </c>
      <c r="M3606" s="112">
        <v>3202</v>
      </c>
      <c r="N3606" s="113">
        <v>2393</v>
      </c>
      <c r="O3606" s="112">
        <v>22864</v>
      </c>
      <c r="P3606" s="112">
        <v>13173</v>
      </c>
      <c r="Q3606" s="112">
        <v>5551</v>
      </c>
      <c r="R3606" s="112">
        <v>2132</v>
      </c>
      <c r="S3606" s="113">
        <v>2008</v>
      </c>
      <c r="T3606" s="17">
        <v>3.2255569306930632E-2</v>
      </c>
      <c r="U3606" s="17">
        <v>8.0604534005037864E-2</v>
      </c>
      <c r="V3606" s="17">
        <v>-0.11466480446927374</v>
      </c>
      <c r="W3606" s="17">
        <v>6.4334790755777638E-2</v>
      </c>
      <c r="X3606" s="17">
        <v>0.16422900125365647</v>
      </c>
      <c r="Y3606" s="17">
        <v>3.2255569306930632E-2</v>
      </c>
      <c r="Z3606" s="17">
        <v>0.10085536547433893</v>
      </c>
      <c r="AA3606" s="17">
        <v>0.20467502850627128</v>
      </c>
      <c r="AB3606" s="17">
        <v>0.3626549380247901</v>
      </c>
      <c r="AC3606" s="17">
        <v>0.84503311258278146</v>
      </c>
    </row>
    <row r="3607" spans="1:29" ht="12.75" customHeight="1" x14ac:dyDescent="0.2">
      <c r="A3607" s="19">
        <v>43658</v>
      </c>
      <c r="B3607" s="19">
        <v>43294</v>
      </c>
      <c r="C3607" s="19">
        <v>41838</v>
      </c>
      <c r="D3607" s="16" t="s">
        <v>7</v>
      </c>
      <c r="E3607" s="114">
        <v>27263</v>
      </c>
      <c r="F3607" s="115">
        <v>14616</v>
      </c>
      <c r="G3607" s="113">
        <v>6956</v>
      </c>
      <c r="H3607" s="113">
        <v>3178</v>
      </c>
      <c r="I3607" s="113">
        <v>2513</v>
      </c>
      <c r="J3607" s="112">
        <v>25808</v>
      </c>
      <c r="K3607" s="112">
        <v>13572</v>
      </c>
      <c r="L3607" s="112">
        <v>6937</v>
      </c>
      <c r="M3607" s="112">
        <v>2869</v>
      </c>
      <c r="N3607" s="113">
        <v>2430</v>
      </c>
      <c r="O3607" s="112">
        <v>21874</v>
      </c>
      <c r="P3607" s="112">
        <v>13083</v>
      </c>
      <c r="Q3607" s="112">
        <v>5016</v>
      </c>
      <c r="R3607" s="112">
        <v>1981</v>
      </c>
      <c r="S3607" s="113">
        <v>1794</v>
      </c>
      <c r="T3607" s="17">
        <v>5.637786732796024E-2</v>
      </c>
      <c r="U3607" s="17">
        <v>7.6923076923076872E-2</v>
      </c>
      <c r="V3607" s="17">
        <v>2.7389361395415701E-3</v>
      </c>
      <c r="W3607" s="17">
        <v>0.10770303241547574</v>
      </c>
      <c r="X3607" s="17">
        <v>3.415637860082299E-2</v>
      </c>
      <c r="Y3607" s="17">
        <v>5.637786732796024E-2</v>
      </c>
      <c r="Z3607" s="17">
        <v>7.7717150862704587E-2</v>
      </c>
      <c r="AA3607" s="17">
        <v>0.20910829132626452</v>
      </c>
      <c r="AB3607" s="17">
        <v>0.24092151503319026</v>
      </c>
      <c r="AC3607" s="17">
        <v>0.26091319618665332</v>
      </c>
    </row>
    <row r="3608" spans="1:29" ht="12.75" customHeight="1" x14ac:dyDescent="0.2">
      <c r="A3608" s="19">
        <v>43659</v>
      </c>
      <c r="B3608" s="19">
        <v>43295</v>
      </c>
      <c r="C3608" s="19">
        <v>41839</v>
      </c>
      <c r="D3608" s="16" t="s">
        <v>1</v>
      </c>
      <c r="E3608" s="114">
        <v>29448</v>
      </c>
      <c r="F3608" s="115">
        <v>14875</v>
      </c>
      <c r="G3608" s="113">
        <v>8053</v>
      </c>
      <c r="H3608" s="113">
        <v>3650</v>
      </c>
      <c r="I3608" s="113">
        <v>2870</v>
      </c>
      <c r="J3608" s="112">
        <v>25849</v>
      </c>
      <c r="K3608" s="112">
        <v>13063</v>
      </c>
      <c r="L3608" s="112">
        <v>7365</v>
      </c>
      <c r="M3608" s="112">
        <v>3159</v>
      </c>
      <c r="N3608" s="113">
        <v>2262</v>
      </c>
      <c r="O3608" s="112">
        <v>24121</v>
      </c>
      <c r="P3608" s="112">
        <v>13288</v>
      </c>
      <c r="Q3608" s="112">
        <v>6125</v>
      </c>
      <c r="R3608" s="112">
        <v>2439</v>
      </c>
      <c r="S3608" s="113">
        <v>2269</v>
      </c>
      <c r="T3608" s="17">
        <v>0.13923169174823014</v>
      </c>
      <c r="U3608" s="17">
        <v>0.13871239378397004</v>
      </c>
      <c r="V3608" s="17">
        <v>9.3414799728445352E-2</v>
      </c>
      <c r="W3608" s="17">
        <v>0.15542893320671092</v>
      </c>
      <c r="X3608" s="17">
        <v>0.26878868258178601</v>
      </c>
      <c r="Y3608" s="17">
        <v>0.13923169174823014</v>
      </c>
      <c r="Z3608" s="17">
        <v>0.11640648453917746</v>
      </c>
      <c r="AA3608" s="17">
        <v>0.18113816368436497</v>
      </c>
      <c r="AB3608" s="17">
        <v>0.23061362103843552</v>
      </c>
      <c r="AC3608" s="17">
        <v>0.29571106094808131</v>
      </c>
    </row>
    <row r="3609" spans="1:29" ht="12.75" customHeight="1" x14ac:dyDescent="0.2">
      <c r="A3609" s="19">
        <v>43660</v>
      </c>
      <c r="B3609" s="19">
        <v>43296</v>
      </c>
      <c r="C3609" s="19">
        <v>41840</v>
      </c>
      <c r="D3609" s="16" t="s">
        <v>2</v>
      </c>
      <c r="E3609" s="114">
        <v>28938</v>
      </c>
      <c r="F3609" s="115">
        <v>15318</v>
      </c>
      <c r="G3609" s="113">
        <v>7923</v>
      </c>
      <c r="H3609" s="113">
        <v>3379</v>
      </c>
      <c r="I3609" s="113">
        <v>2318</v>
      </c>
      <c r="J3609" s="112">
        <v>26665</v>
      </c>
      <c r="K3609" s="112">
        <v>14046</v>
      </c>
      <c r="L3609" s="112">
        <v>7076</v>
      </c>
      <c r="M3609" s="112">
        <v>2942</v>
      </c>
      <c r="N3609" s="113">
        <v>2601</v>
      </c>
      <c r="O3609" s="112">
        <v>23651</v>
      </c>
      <c r="P3609" s="112">
        <v>13591</v>
      </c>
      <c r="Q3609" s="112">
        <v>5685</v>
      </c>
      <c r="R3609" s="112">
        <v>2289</v>
      </c>
      <c r="S3609" s="113">
        <v>2086</v>
      </c>
      <c r="T3609" s="17">
        <v>8.524282767672986E-2</v>
      </c>
      <c r="U3609" s="17">
        <v>9.0559589918838057E-2</v>
      </c>
      <c r="V3609" s="17">
        <v>0.11970039570378743</v>
      </c>
      <c r="W3609" s="17">
        <v>0.1485384092454114</v>
      </c>
      <c r="X3609" s="17">
        <v>-0.10880430603614</v>
      </c>
      <c r="Y3609" s="17">
        <v>8.524282767672986E-2</v>
      </c>
      <c r="Z3609" s="17">
        <v>0.1221978021978023</v>
      </c>
      <c r="AA3609" s="17">
        <v>0.31088682991396421</v>
      </c>
      <c r="AB3609" s="17">
        <v>0.21590500179920835</v>
      </c>
      <c r="AC3609" s="17">
        <v>0.13460597161037691</v>
      </c>
    </row>
    <row r="3610" spans="1:29" ht="12.75" customHeight="1" x14ac:dyDescent="0.2">
      <c r="A3610" s="19">
        <v>43661</v>
      </c>
      <c r="B3610" s="19">
        <v>43297</v>
      </c>
      <c r="C3610" s="19">
        <v>41841</v>
      </c>
      <c r="D3610" s="16" t="s">
        <v>3</v>
      </c>
      <c r="E3610" s="114">
        <v>28141</v>
      </c>
      <c r="F3610" s="115">
        <v>14871</v>
      </c>
      <c r="G3610" s="113">
        <v>7413</v>
      </c>
      <c r="H3610" s="113">
        <v>3373</v>
      </c>
      <c r="I3610" s="113">
        <v>2484</v>
      </c>
      <c r="J3610" s="112">
        <v>26644</v>
      </c>
      <c r="K3610" s="112">
        <v>13594</v>
      </c>
      <c r="L3610" s="112">
        <v>6840</v>
      </c>
      <c r="M3610" s="112">
        <v>3450</v>
      </c>
      <c r="N3610" s="113">
        <v>2760</v>
      </c>
      <c r="O3610" s="112">
        <v>23525</v>
      </c>
      <c r="P3610" s="112">
        <v>13666</v>
      </c>
      <c r="Q3610" s="112">
        <v>5898</v>
      </c>
      <c r="R3610" s="112">
        <v>2096</v>
      </c>
      <c r="S3610" s="113">
        <v>1865</v>
      </c>
      <c r="T3610" s="17">
        <v>5.6185257468848615E-2</v>
      </c>
      <c r="U3610" s="17">
        <v>9.3938502280417779E-2</v>
      </c>
      <c r="V3610" s="17">
        <v>8.3771929824561386E-2</v>
      </c>
      <c r="W3610" s="17">
        <v>-2.231884057971012E-2</v>
      </c>
      <c r="X3610" s="17">
        <v>-9.9999999999999978E-2</v>
      </c>
      <c r="Y3610" s="17">
        <v>5.6185257468848615E-2</v>
      </c>
      <c r="Z3610" s="17">
        <v>0.11093679964141634</v>
      </c>
      <c r="AA3610" s="17">
        <v>0.30856134157105042</v>
      </c>
      <c r="AB3610" s="17">
        <v>0.17937062937062942</v>
      </c>
      <c r="AC3610" s="17">
        <v>0.20934761441090566</v>
      </c>
    </row>
    <row r="3611" spans="1:29" ht="12.75" customHeight="1" x14ac:dyDescent="0.2">
      <c r="A3611" s="19">
        <v>43662</v>
      </c>
      <c r="B3611" s="19">
        <v>43298</v>
      </c>
      <c r="C3611" s="19">
        <v>41842</v>
      </c>
      <c r="D3611" s="16" t="s">
        <v>4</v>
      </c>
      <c r="E3611" s="114">
        <v>27568</v>
      </c>
      <c r="F3611" s="115">
        <v>14131</v>
      </c>
      <c r="G3611" s="113">
        <v>7578</v>
      </c>
      <c r="H3611" s="113">
        <v>3207</v>
      </c>
      <c r="I3611" s="113">
        <v>2652</v>
      </c>
      <c r="J3611" s="112">
        <v>25898</v>
      </c>
      <c r="K3611" s="112">
        <v>13346</v>
      </c>
      <c r="L3611" s="112">
        <v>6767</v>
      </c>
      <c r="M3611" s="112">
        <v>3421</v>
      </c>
      <c r="N3611" s="113">
        <v>2364</v>
      </c>
      <c r="O3611" s="112">
        <v>22527</v>
      </c>
      <c r="P3611" s="112">
        <v>13209</v>
      </c>
      <c r="Q3611" s="112">
        <v>5505</v>
      </c>
      <c r="R3611" s="112">
        <v>2146</v>
      </c>
      <c r="S3611" s="113">
        <v>1667</v>
      </c>
      <c r="T3611" s="17">
        <v>6.4483743918449354E-2</v>
      </c>
      <c r="U3611" s="17">
        <v>5.8819121834257526E-2</v>
      </c>
      <c r="V3611" s="17">
        <v>0.11984631298950799</v>
      </c>
      <c r="W3611" s="17">
        <v>-6.2554808535515982E-2</v>
      </c>
      <c r="X3611" s="17">
        <v>0.12182741116751261</v>
      </c>
      <c r="Y3611" s="17">
        <v>6.4483743918449354E-2</v>
      </c>
      <c r="Z3611" s="17">
        <v>5.5734030631303666E-2</v>
      </c>
      <c r="AA3611" s="17">
        <v>0.30250945342041935</v>
      </c>
      <c r="AB3611" s="17">
        <v>0.19042316258351888</v>
      </c>
      <c r="AC3611" s="17">
        <v>0.26345878989995231</v>
      </c>
    </row>
    <row r="3612" spans="1:29" ht="12.75" customHeight="1" x14ac:dyDescent="0.2">
      <c r="A3612" s="19">
        <v>43663</v>
      </c>
      <c r="B3612" s="19">
        <v>43299</v>
      </c>
      <c r="C3612" s="19">
        <v>41843</v>
      </c>
      <c r="D3612" s="16" t="s">
        <v>5</v>
      </c>
      <c r="E3612" s="114">
        <v>28396</v>
      </c>
      <c r="F3612" s="115">
        <v>14454</v>
      </c>
      <c r="G3612" s="113">
        <v>7658</v>
      </c>
      <c r="H3612" s="113">
        <v>3564</v>
      </c>
      <c r="I3612" s="113">
        <v>2720</v>
      </c>
      <c r="J3612" s="112">
        <v>26224</v>
      </c>
      <c r="K3612" s="112">
        <v>13271</v>
      </c>
      <c r="L3612" s="112">
        <v>6871</v>
      </c>
      <c r="M3612" s="112">
        <v>3359</v>
      </c>
      <c r="N3612" s="113">
        <v>2723</v>
      </c>
      <c r="O3612" s="112">
        <v>23062</v>
      </c>
      <c r="P3612" s="112">
        <v>13403</v>
      </c>
      <c r="Q3612" s="112">
        <v>5518</v>
      </c>
      <c r="R3612" s="112">
        <v>2265</v>
      </c>
      <c r="S3612" s="113">
        <v>1876</v>
      </c>
      <c r="T3612" s="17">
        <v>8.2824893227577689E-2</v>
      </c>
      <c r="U3612" s="17">
        <v>8.9141737623389394E-2</v>
      </c>
      <c r="V3612" s="17">
        <v>0.11453936835977285</v>
      </c>
      <c r="W3612" s="17">
        <v>6.1030068472759824E-2</v>
      </c>
      <c r="X3612" s="17">
        <v>-1.1017260374587279E-3</v>
      </c>
      <c r="Y3612" s="17">
        <v>8.2824893227577689E-2</v>
      </c>
      <c r="Z3612" s="17">
        <v>6.0844036697247805E-2</v>
      </c>
      <c r="AA3612" s="17">
        <v>0.32194027274296566</v>
      </c>
      <c r="AB3612" s="17">
        <v>0.38246702870442206</v>
      </c>
      <c r="AC3612" s="17">
        <v>0.57681159420289863</v>
      </c>
    </row>
    <row r="3613" spans="1:29" ht="12.75" customHeight="1" x14ac:dyDescent="0.2">
      <c r="A3613" s="19">
        <v>43664</v>
      </c>
      <c r="B3613" s="19">
        <v>43300</v>
      </c>
      <c r="C3613" s="19">
        <v>41844</v>
      </c>
      <c r="D3613" s="16" t="s">
        <v>6</v>
      </c>
      <c r="E3613" s="114">
        <v>27522</v>
      </c>
      <c r="F3613" s="115">
        <v>14249</v>
      </c>
      <c r="G3613" s="113">
        <v>7200</v>
      </c>
      <c r="H3613" s="113">
        <v>3281</v>
      </c>
      <c r="I3613" s="113">
        <v>2792</v>
      </c>
      <c r="J3613" s="112">
        <v>26711</v>
      </c>
      <c r="K3613" s="112">
        <v>13294</v>
      </c>
      <c r="L3613" s="112">
        <v>7165</v>
      </c>
      <c r="M3613" s="112">
        <v>3397</v>
      </c>
      <c r="N3613" s="113">
        <v>2855</v>
      </c>
      <c r="O3613" s="112">
        <v>22993</v>
      </c>
      <c r="P3613" s="112">
        <v>12695</v>
      </c>
      <c r="Q3613" s="112">
        <v>5673</v>
      </c>
      <c r="R3613" s="112">
        <v>2441</v>
      </c>
      <c r="S3613" s="113">
        <v>2184</v>
      </c>
      <c r="T3613" s="17">
        <v>3.0362023136535576E-2</v>
      </c>
      <c r="U3613" s="17">
        <v>7.1836918910786807E-2</v>
      </c>
      <c r="V3613" s="17">
        <v>4.8848569434751798E-3</v>
      </c>
      <c r="W3613" s="17">
        <v>-3.4147777450691752E-2</v>
      </c>
      <c r="X3613" s="17">
        <v>-2.2066549912434286E-2</v>
      </c>
      <c r="Y3613" s="17">
        <v>3.0362023136535576E-2</v>
      </c>
      <c r="Z3613" s="17">
        <v>8.2339536650208878E-2</v>
      </c>
      <c r="AA3613" s="17">
        <v>0.17801047120418856</v>
      </c>
      <c r="AB3613" s="17">
        <v>0.2556448526597781</v>
      </c>
      <c r="AC3613" s="17">
        <v>0.29379054680259498</v>
      </c>
    </row>
    <row r="3614" spans="1:29" ht="12.75" customHeight="1" x14ac:dyDescent="0.2">
      <c r="A3614" s="19">
        <v>43665</v>
      </c>
      <c r="B3614" s="19">
        <v>43301</v>
      </c>
      <c r="C3614" s="19">
        <v>41845</v>
      </c>
      <c r="D3614" s="16" t="s">
        <v>7</v>
      </c>
      <c r="E3614" s="114">
        <v>28600</v>
      </c>
      <c r="F3614" s="115">
        <v>14967</v>
      </c>
      <c r="G3614" s="113">
        <v>7828</v>
      </c>
      <c r="H3614" s="113">
        <v>3376</v>
      </c>
      <c r="I3614" s="113">
        <v>2429</v>
      </c>
      <c r="J3614" s="112">
        <v>26020</v>
      </c>
      <c r="K3614" s="112">
        <v>13593</v>
      </c>
      <c r="L3614" s="112">
        <v>6607</v>
      </c>
      <c r="M3614" s="112">
        <v>3114</v>
      </c>
      <c r="N3614" s="113">
        <v>2706</v>
      </c>
      <c r="O3614" s="112">
        <v>23471</v>
      </c>
      <c r="P3614" s="112">
        <v>13592</v>
      </c>
      <c r="Q3614" s="112">
        <v>5527</v>
      </c>
      <c r="R3614" s="112">
        <v>2186</v>
      </c>
      <c r="S3614" s="113">
        <v>2166</v>
      </c>
      <c r="T3614" s="17">
        <v>9.9154496541122183E-2</v>
      </c>
      <c r="U3614" s="17">
        <v>0.10108143897594357</v>
      </c>
      <c r="V3614" s="17">
        <v>0.18480399576207063</v>
      </c>
      <c r="W3614" s="17">
        <v>8.4136159280667977E-2</v>
      </c>
      <c r="X3614" s="17">
        <v>-0.10236511456023656</v>
      </c>
      <c r="Y3614" s="17">
        <v>9.9154496541122183E-2</v>
      </c>
      <c r="Z3614" s="17">
        <v>0.1368780858336498</v>
      </c>
      <c r="AA3614" s="17">
        <v>0.2951687624090007</v>
      </c>
      <c r="AB3614" s="17">
        <v>0.2471370520871814</v>
      </c>
      <c r="AC3614" s="17">
        <v>0.10963910461397908</v>
      </c>
    </row>
    <row r="3615" spans="1:29" ht="12.75" customHeight="1" x14ac:dyDescent="0.2">
      <c r="A3615" s="19">
        <v>43666</v>
      </c>
      <c r="B3615" s="19">
        <v>43302</v>
      </c>
      <c r="C3615" s="19">
        <v>41846</v>
      </c>
      <c r="D3615" s="16" t="s">
        <v>1</v>
      </c>
      <c r="E3615" s="114">
        <v>30436</v>
      </c>
      <c r="F3615" s="115">
        <v>14991</v>
      </c>
      <c r="G3615" s="113">
        <v>8605</v>
      </c>
      <c r="H3615" s="113">
        <v>3868</v>
      </c>
      <c r="I3615" s="113">
        <v>2972</v>
      </c>
      <c r="J3615" s="112">
        <v>28032</v>
      </c>
      <c r="K3615" s="112">
        <v>13495</v>
      </c>
      <c r="L3615" s="112">
        <v>7727</v>
      </c>
      <c r="M3615" s="112">
        <v>3474</v>
      </c>
      <c r="N3615" s="113">
        <v>3336</v>
      </c>
      <c r="O3615" s="112">
        <v>24754</v>
      </c>
      <c r="P3615" s="112">
        <v>13863</v>
      </c>
      <c r="Q3615" s="112">
        <v>6372</v>
      </c>
      <c r="R3615" s="112">
        <v>2498</v>
      </c>
      <c r="S3615" s="113">
        <v>2021</v>
      </c>
      <c r="T3615" s="17">
        <v>8.5759132420091255E-2</v>
      </c>
      <c r="U3615" s="17">
        <v>0.1108558725453872</v>
      </c>
      <c r="V3615" s="17">
        <v>0.1136275397955222</v>
      </c>
      <c r="W3615" s="17">
        <v>0.11341393206678174</v>
      </c>
      <c r="X3615" s="17">
        <v>-0.10911270983213428</v>
      </c>
      <c r="Y3615" s="17">
        <v>8.5759132420091255E-2</v>
      </c>
      <c r="Z3615" s="17">
        <v>0.14557542411737745</v>
      </c>
      <c r="AA3615" s="17">
        <v>0.22074053057171228</v>
      </c>
      <c r="AB3615" s="17">
        <v>0.40603416939294812</v>
      </c>
      <c r="AC3615" s="17">
        <v>4.6847481507573008E-2</v>
      </c>
    </row>
    <row r="3616" spans="1:29" ht="12.75" customHeight="1" x14ac:dyDescent="0.2">
      <c r="A3616" s="19">
        <v>43667</v>
      </c>
      <c r="B3616" s="19">
        <v>43303</v>
      </c>
      <c r="C3616" s="19">
        <v>41847</v>
      </c>
      <c r="D3616" s="16" t="s">
        <v>2</v>
      </c>
      <c r="E3616" s="114">
        <v>28850</v>
      </c>
      <c r="F3616" s="115">
        <v>15455</v>
      </c>
      <c r="G3616" s="113">
        <v>7758</v>
      </c>
      <c r="H3616" s="113">
        <v>3232</v>
      </c>
      <c r="I3616" s="113">
        <v>2405</v>
      </c>
      <c r="J3616" s="112">
        <v>27267</v>
      </c>
      <c r="K3616" s="112">
        <v>14220</v>
      </c>
      <c r="L3616" s="112">
        <v>7103</v>
      </c>
      <c r="M3616" s="112">
        <v>3219</v>
      </c>
      <c r="N3616" s="113">
        <v>2725</v>
      </c>
      <c r="O3616" s="112">
        <v>23134</v>
      </c>
      <c r="P3616" s="112">
        <v>13432</v>
      </c>
      <c r="Q3616" s="112">
        <v>5250</v>
      </c>
      <c r="R3616" s="112">
        <v>2357</v>
      </c>
      <c r="S3616" s="113">
        <v>2095</v>
      </c>
      <c r="T3616" s="17">
        <v>5.8055524993581908E-2</v>
      </c>
      <c r="U3616" s="17">
        <v>8.6849507735583753E-2</v>
      </c>
      <c r="V3616" s="17">
        <v>9.22145572293398E-2</v>
      </c>
      <c r="W3616" s="17">
        <v>4.0385212799005643E-3</v>
      </c>
      <c r="X3616" s="17">
        <v>-0.11743119266055047</v>
      </c>
      <c r="Y3616" s="17">
        <v>5.8055524993581908E-2</v>
      </c>
      <c r="Z3616" s="17">
        <v>0.13781933298976656</v>
      </c>
      <c r="AA3616" s="17">
        <v>0.269306282722513</v>
      </c>
      <c r="AB3616" s="17">
        <v>0.13006993006993017</v>
      </c>
      <c r="AC3616" s="17">
        <v>0.13389910419613393</v>
      </c>
    </row>
    <row r="3617" spans="1:29" ht="12.75" customHeight="1" x14ac:dyDescent="0.2">
      <c r="A3617" s="19">
        <v>43668</v>
      </c>
      <c r="B3617" s="19">
        <v>43304</v>
      </c>
      <c r="C3617" s="19">
        <v>41848</v>
      </c>
      <c r="D3617" s="16" t="s">
        <v>3</v>
      </c>
      <c r="E3617" s="114">
        <v>28571</v>
      </c>
      <c r="F3617" s="115">
        <v>14562</v>
      </c>
      <c r="G3617" s="113">
        <v>8264</v>
      </c>
      <c r="H3617" s="113">
        <v>3398</v>
      </c>
      <c r="I3617" s="113">
        <v>2347</v>
      </c>
      <c r="J3617" s="112">
        <v>27327</v>
      </c>
      <c r="K3617" s="112">
        <v>13673</v>
      </c>
      <c r="L3617" s="112">
        <v>7446</v>
      </c>
      <c r="M3617" s="112">
        <v>3540</v>
      </c>
      <c r="N3617" s="113">
        <v>2668</v>
      </c>
      <c r="O3617" s="112">
        <v>24093</v>
      </c>
      <c r="P3617" s="112">
        <v>13750</v>
      </c>
      <c r="Q3617" s="112">
        <v>5937</v>
      </c>
      <c r="R3617" s="112">
        <v>2403</v>
      </c>
      <c r="S3617" s="113">
        <v>2003</v>
      </c>
      <c r="T3617" s="17">
        <v>4.5522743074614791E-2</v>
      </c>
      <c r="U3617" s="17">
        <v>6.5018649893951563E-2</v>
      </c>
      <c r="V3617" s="17">
        <v>0.10985764168681178</v>
      </c>
      <c r="W3617" s="17">
        <v>-4.0112994350282483E-2</v>
      </c>
      <c r="X3617" s="17">
        <v>-0.12031484257871061</v>
      </c>
      <c r="Y3617" s="17">
        <v>4.5522743074614791E-2</v>
      </c>
      <c r="Z3617" s="17">
        <v>0.10678726153378437</v>
      </c>
      <c r="AA3617" s="17">
        <v>0.32990022529771479</v>
      </c>
      <c r="AB3617" s="17">
        <v>0.11592775041050896</v>
      </c>
      <c r="AC3617" s="17">
        <v>9.878277153558046E-2</v>
      </c>
    </row>
    <row r="3618" spans="1:29" ht="12.75" customHeight="1" x14ac:dyDescent="0.2">
      <c r="A3618" s="19">
        <v>43669</v>
      </c>
      <c r="B3618" s="19">
        <v>43305</v>
      </c>
      <c r="C3618" s="19">
        <v>41849</v>
      </c>
      <c r="D3618" s="16" t="s">
        <v>4</v>
      </c>
      <c r="E3618" s="114">
        <v>28350</v>
      </c>
      <c r="F3618" s="115">
        <v>14548</v>
      </c>
      <c r="G3618" s="113">
        <v>8072</v>
      </c>
      <c r="H3618" s="113">
        <v>3435</v>
      </c>
      <c r="I3618" s="113">
        <v>2295</v>
      </c>
      <c r="J3618" s="112">
        <v>26082</v>
      </c>
      <c r="K3618" s="112">
        <v>13448</v>
      </c>
      <c r="L3618" s="112">
        <v>6512</v>
      </c>
      <c r="M3618" s="112">
        <v>3450</v>
      </c>
      <c r="N3618" s="113">
        <v>2672</v>
      </c>
      <c r="O3618" s="112">
        <v>21906</v>
      </c>
      <c r="P3618" s="112">
        <v>12599</v>
      </c>
      <c r="Q3618" s="112">
        <v>5234</v>
      </c>
      <c r="R3618" s="112">
        <v>2115</v>
      </c>
      <c r="S3618" s="113">
        <v>1958</v>
      </c>
      <c r="T3618" s="17">
        <v>8.6956521739130377E-2</v>
      </c>
      <c r="U3618" s="17">
        <v>8.1796549672813912E-2</v>
      </c>
      <c r="V3618" s="17">
        <v>0.23955773955773951</v>
      </c>
      <c r="W3618" s="17">
        <v>-4.3478260869564966E-3</v>
      </c>
      <c r="X3618" s="17">
        <v>-0.14109281437125754</v>
      </c>
      <c r="Y3618" s="17">
        <v>8.6956521739130377E-2</v>
      </c>
      <c r="Z3618" s="17">
        <v>7.3890898353879075E-2</v>
      </c>
      <c r="AA3618" s="17">
        <v>0.34153232507894304</v>
      </c>
      <c r="AB3618" s="17">
        <v>0.25870282154635404</v>
      </c>
      <c r="AC3618" s="17">
        <v>-6.9234097793162697E-3</v>
      </c>
    </row>
    <row r="3619" spans="1:29" ht="12.75" customHeight="1" x14ac:dyDescent="0.2">
      <c r="A3619" s="19">
        <v>43670</v>
      </c>
      <c r="B3619" s="19">
        <v>43306</v>
      </c>
      <c r="C3619" s="19">
        <v>41850</v>
      </c>
      <c r="D3619" s="16" t="s">
        <v>5</v>
      </c>
      <c r="E3619" s="114">
        <v>28068</v>
      </c>
      <c r="F3619" s="115">
        <v>14185</v>
      </c>
      <c r="G3619" s="113">
        <v>7696</v>
      </c>
      <c r="H3619" s="113">
        <v>3428</v>
      </c>
      <c r="I3619" s="113">
        <v>2759</v>
      </c>
      <c r="J3619" s="112">
        <v>26575</v>
      </c>
      <c r="K3619" s="112">
        <v>13429</v>
      </c>
      <c r="L3619" s="112">
        <v>6922</v>
      </c>
      <c r="M3619" s="112">
        <v>3504</v>
      </c>
      <c r="N3619" s="113">
        <v>2720</v>
      </c>
      <c r="O3619" s="112">
        <v>21849</v>
      </c>
      <c r="P3619" s="112">
        <v>12847</v>
      </c>
      <c r="Q3619" s="112">
        <v>5036</v>
      </c>
      <c r="R3619" s="112">
        <v>2283</v>
      </c>
      <c r="S3619" s="113">
        <v>1683</v>
      </c>
      <c r="T3619" s="17">
        <v>5.6180620884289656E-2</v>
      </c>
      <c r="U3619" s="17">
        <v>5.6296075657159772E-2</v>
      </c>
      <c r="V3619" s="17">
        <v>0.11181739381681588</v>
      </c>
      <c r="W3619" s="17">
        <v>-2.168949771689499E-2</v>
      </c>
      <c r="X3619" s="17">
        <v>1.4338235294117707E-2</v>
      </c>
      <c r="Y3619" s="17">
        <v>5.6180620884289656E-2</v>
      </c>
      <c r="Z3619" s="17">
        <v>6.6140548665915011E-2</v>
      </c>
      <c r="AA3619" s="17">
        <v>0.33727193744569939</v>
      </c>
      <c r="AB3619" s="17">
        <v>0.29017689123071122</v>
      </c>
      <c r="AC3619" s="17">
        <v>0.4722518676627534</v>
      </c>
    </row>
    <row r="3620" spans="1:29" ht="12.75" customHeight="1" x14ac:dyDescent="0.2">
      <c r="A3620" s="19">
        <v>43671</v>
      </c>
      <c r="B3620" s="19">
        <v>43307</v>
      </c>
      <c r="C3620" s="19">
        <v>41851</v>
      </c>
      <c r="D3620" s="16" t="s">
        <v>6</v>
      </c>
      <c r="E3620" s="114">
        <v>28664</v>
      </c>
      <c r="F3620" s="115">
        <v>14521</v>
      </c>
      <c r="G3620" s="113">
        <v>8131</v>
      </c>
      <c r="H3620" s="113">
        <v>3424</v>
      </c>
      <c r="I3620" s="113">
        <v>2588</v>
      </c>
      <c r="J3620" s="112">
        <v>26356</v>
      </c>
      <c r="K3620" s="112">
        <v>13279</v>
      </c>
      <c r="L3620" s="112">
        <v>6834</v>
      </c>
      <c r="M3620" s="112">
        <v>3529</v>
      </c>
      <c r="N3620" s="113">
        <v>2714</v>
      </c>
      <c r="O3620" s="112">
        <v>21395</v>
      </c>
      <c r="P3620" s="112">
        <v>12433</v>
      </c>
      <c r="Q3620" s="112">
        <v>4843</v>
      </c>
      <c r="R3620" s="112">
        <v>2108</v>
      </c>
      <c r="S3620" s="113">
        <v>2011</v>
      </c>
      <c r="T3620" s="17">
        <v>8.7570192745484832E-2</v>
      </c>
      <c r="U3620" s="17">
        <v>9.3531139393026486E-2</v>
      </c>
      <c r="V3620" s="17">
        <v>0.18978636230611645</v>
      </c>
      <c r="W3620" s="17">
        <v>-2.975347123831118E-2</v>
      </c>
      <c r="X3620" s="17">
        <v>-4.6425939572586561E-2</v>
      </c>
      <c r="Y3620" s="17">
        <v>8.7570192745484832E-2</v>
      </c>
      <c r="Z3620" s="17">
        <v>8.6982558574743685E-2</v>
      </c>
      <c r="AA3620" s="17">
        <v>0.34042202439828562</v>
      </c>
      <c r="AB3620" s="17">
        <v>0.44047118216238967</v>
      </c>
      <c r="AC3620" s="17">
        <v>0.32310838445807777</v>
      </c>
    </row>
    <row r="3621" spans="1:29" ht="12.75" customHeight="1" x14ac:dyDescent="0.2">
      <c r="A3621" s="19">
        <v>43672</v>
      </c>
      <c r="B3621" s="19">
        <v>43308</v>
      </c>
      <c r="C3621" s="19">
        <v>41852</v>
      </c>
      <c r="D3621" s="16" t="s">
        <v>7</v>
      </c>
      <c r="E3621" s="114">
        <v>28489</v>
      </c>
      <c r="F3621" s="115">
        <v>14834</v>
      </c>
      <c r="G3621" s="113">
        <v>7888</v>
      </c>
      <c r="H3621" s="113">
        <v>3185</v>
      </c>
      <c r="I3621" s="113">
        <v>2582</v>
      </c>
      <c r="J3621" s="112">
        <v>26207</v>
      </c>
      <c r="K3621" s="112">
        <v>13733</v>
      </c>
      <c r="L3621" s="112">
        <v>6829</v>
      </c>
      <c r="M3621" s="112">
        <v>3091</v>
      </c>
      <c r="N3621" s="113">
        <v>2554</v>
      </c>
      <c r="O3621" s="112">
        <v>22895</v>
      </c>
      <c r="P3621" s="112">
        <v>12732</v>
      </c>
      <c r="Q3621" s="112">
        <v>5673</v>
      </c>
      <c r="R3621" s="112">
        <v>2488</v>
      </c>
      <c r="S3621" s="113">
        <v>2002</v>
      </c>
      <c r="T3621" s="17">
        <v>8.7075972068531238E-2</v>
      </c>
      <c r="U3621" s="17">
        <v>8.0171848831282366E-2</v>
      </c>
      <c r="V3621" s="17">
        <v>0.15507394933372387</v>
      </c>
      <c r="W3621" s="17">
        <v>3.0410870268521517E-2</v>
      </c>
      <c r="X3621" s="17">
        <v>1.0963194988253822E-2</v>
      </c>
      <c r="Y3621" s="17">
        <v>8.7075972068531238E-2</v>
      </c>
      <c r="Z3621" s="17">
        <v>0.12660438976228461</v>
      </c>
      <c r="AA3621" s="17">
        <v>0.31357202331390499</v>
      </c>
      <c r="AB3621" s="17">
        <v>0.21518504387638315</v>
      </c>
      <c r="AC3621" s="17">
        <v>0.3027245206861755</v>
      </c>
    </row>
    <row r="3622" spans="1:29" ht="12.75" customHeight="1" x14ac:dyDescent="0.2">
      <c r="A3622" s="19">
        <v>43673</v>
      </c>
      <c r="B3622" s="19">
        <v>43309</v>
      </c>
      <c r="C3622" s="19">
        <v>41853</v>
      </c>
      <c r="D3622" s="16" t="s">
        <v>1</v>
      </c>
      <c r="E3622" s="114">
        <v>30822</v>
      </c>
      <c r="F3622" s="115">
        <v>15042</v>
      </c>
      <c r="G3622" s="113">
        <v>8573</v>
      </c>
      <c r="H3622" s="113">
        <v>3824</v>
      </c>
      <c r="I3622" s="113">
        <v>3383</v>
      </c>
      <c r="J3622" s="112">
        <v>27248</v>
      </c>
      <c r="K3622" s="112">
        <v>13611</v>
      </c>
      <c r="L3622" s="112">
        <v>7509</v>
      </c>
      <c r="M3622" s="112">
        <v>3293</v>
      </c>
      <c r="N3622" s="113">
        <v>2835</v>
      </c>
      <c r="O3622" s="112">
        <v>25737</v>
      </c>
      <c r="P3622" s="112">
        <v>13804</v>
      </c>
      <c r="Q3622" s="112">
        <v>6614</v>
      </c>
      <c r="R3622" s="112">
        <v>2912</v>
      </c>
      <c r="S3622" s="113">
        <v>2407</v>
      </c>
      <c r="T3622" s="17">
        <v>0.13116559013505569</v>
      </c>
      <c r="U3622" s="17">
        <v>0.10513555212695613</v>
      </c>
      <c r="V3622" s="17">
        <v>0.14169663070981486</v>
      </c>
      <c r="W3622" s="17">
        <v>0.16125113877922859</v>
      </c>
      <c r="X3622" s="17">
        <v>0.19329805996472671</v>
      </c>
      <c r="Y3622" s="17">
        <v>0.13116559013505569</v>
      </c>
      <c r="Z3622" s="17">
        <v>0.14440048691418128</v>
      </c>
      <c r="AA3622" s="17">
        <v>0.28917293233082697</v>
      </c>
      <c r="AB3622" s="17">
        <v>0.34932956951305583</v>
      </c>
      <c r="AC3622" s="17">
        <v>0.224837074583635</v>
      </c>
    </row>
    <row r="3623" spans="1:29" ht="12.75" customHeight="1" x14ac:dyDescent="0.2">
      <c r="A3623" s="19">
        <v>43674</v>
      </c>
      <c r="B3623" s="19">
        <v>43310</v>
      </c>
      <c r="C3623" s="19">
        <v>41854</v>
      </c>
      <c r="D3623" s="16" t="s">
        <v>2</v>
      </c>
      <c r="E3623" s="114">
        <v>29216</v>
      </c>
      <c r="F3623" s="115">
        <v>15397</v>
      </c>
      <c r="G3623" s="113">
        <v>7931</v>
      </c>
      <c r="H3623" s="113">
        <v>3302</v>
      </c>
      <c r="I3623" s="113">
        <v>2586</v>
      </c>
      <c r="J3623" s="112">
        <v>26715</v>
      </c>
      <c r="K3623" s="112">
        <v>14055</v>
      </c>
      <c r="L3623" s="112">
        <v>6931</v>
      </c>
      <c r="M3623" s="112">
        <v>3142</v>
      </c>
      <c r="N3623" s="113">
        <v>2587</v>
      </c>
      <c r="O3623" s="112">
        <v>24432</v>
      </c>
      <c r="P3623" s="112">
        <v>14121</v>
      </c>
      <c r="Q3623" s="112">
        <v>5684</v>
      </c>
      <c r="R3623" s="112">
        <v>2539</v>
      </c>
      <c r="S3623" s="113">
        <v>2088</v>
      </c>
      <c r="T3623" s="17">
        <v>9.3617817705409001E-2</v>
      </c>
      <c r="U3623" s="17">
        <v>9.5482034863038079E-2</v>
      </c>
      <c r="V3623" s="17">
        <v>0.14427932477276006</v>
      </c>
      <c r="W3623" s="17">
        <v>5.0922978994271118E-2</v>
      </c>
      <c r="X3623" s="17">
        <v>-3.8654812524163695E-4</v>
      </c>
      <c r="Y3623" s="17">
        <v>9.3617817705409001E-2</v>
      </c>
      <c r="Z3623" s="17">
        <v>0.13022094986420019</v>
      </c>
      <c r="AA3623" s="17">
        <v>0.25988880063542497</v>
      </c>
      <c r="AB3623" s="17">
        <v>0.15656742556917691</v>
      </c>
      <c r="AC3623" s="17">
        <v>0.11706263498920078</v>
      </c>
    </row>
    <row r="3624" spans="1:29" ht="12.75" customHeight="1" x14ac:dyDescent="0.2">
      <c r="A3624" s="19">
        <v>43675</v>
      </c>
      <c r="B3624" s="19">
        <v>43311</v>
      </c>
      <c r="C3624" s="19">
        <v>41855</v>
      </c>
      <c r="D3624" s="16" t="s">
        <v>3</v>
      </c>
      <c r="E3624" s="114">
        <v>29558</v>
      </c>
      <c r="F3624" s="115">
        <v>14764</v>
      </c>
      <c r="G3624" s="113">
        <v>7923</v>
      </c>
      <c r="H3624" s="113">
        <v>3406</v>
      </c>
      <c r="I3624" s="113">
        <v>3465</v>
      </c>
      <c r="J3624" s="112">
        <v>27321</v>
      </c>
      <c r="K3624" s="112">
        <v>13574</v>
      </c>
      <c r="L3624" s="112">
        <v>7330</v>
      </c>
      <c r="M3624" s="112">
        <v>3571</v>
      </c>
      <c r="N3624" s="113">
        <v>2846</v>
      </c>
      <c r="O3624" s="112">
        <v>23530</v>
      </c>
      <c r="P3624" s="112">
        <v>13492</v>
      </c>
      <c r="Q3624" s="112">
        <v>5799</v>
      </c>
      <c r="R3624" s="112">
        <v>2534</v>
      </c>
      <c r="S3624" s="113">
        <v>1705</v>
      </c>
      <c r="T3624" s="17">
        <v>8.1878408550199566E-2</v>
      </c>
      <c r="U3624" s="17">
        <v>8.76675998231915E-2</v>
      </c>
      <c r="V3624" s="17">
        <v>8.0900409276944085E-2</v>
      </c>
      <c r="W3624" s="17">
        <v>-4.6205544665359866E-2</v>
      </c>
      <c r="X3624" s="17">
        <v>0.21749824314827837</v>
      </c>
      <c r="Y3624" s="17">
        <v>8.1878408550199566E-2</v>
      </c>
      <c r="Z3624" s="17">
        <v>0.10641486810551548</v>
      </c>
      <c r="AA3624" s="17">
        <v>0.25047348484848486</v>
      </c>
      <c r="AB3624" s="17">
        <v>0.17125171939477313</v>
      </c>
      <c r="AC3624" s="17">
        <v>0.54411764705882359</v>
      </c>
    </row>
    <row r="3625" spans="1:29" ht="12.75" customHeight="1" x14ac:dyDescent="0.2">
      <c r="A3625" s="19">
        <v>43676</v>
      </c>
      <c r="B3625" s="19">
        <v>43312</v>
      </c>
      <c r="C3625" s="19">
        <v>41856</v>
      </c>
      <c r="D3625" s="16" t="s">
        <v>4</v>
      </c>
      <c r="E3625" s="114">
        <v>28314</v>
      </c>
      <c r="F3625" s="115">
        <v>14608</v>
      </c>
      <c r="G3625" s="113">
        <v>7768</v>
      </c>
      <c r="H3625" s="113">
        <v>3286</v>
      </c>
      <c r="I3625" s="113">
        <v>2652</v>
      </c>
      <c r="J3625" s="112">
        <v>27329</v>
      </c>
      <c r="K3625" s="112">
        <v>13708</v>
      </c>
      <c r="L3625" s="112">
        <v>7050</v>
      </c>
      <c r="M3625" s="112">
        <v>3676</v>
      </c>
      <c r="N3625" s="113">
        <v>2895</v>
      </c>
      <c r="O3625" s="112">
        <v>22920.065021561484</v>
      </c>
      <c r="P3625" s="112">
        <v>12948</v>
      </c>
      <c r="Q3625" s="112">
        <v>5760</v>
      </c>
      <c r="R3625" s="112">
        <v>2196</v>
      </c>
      <c r="S3625" s="113">
        <v>2010.2435572135116</v>
      </c>
      <c r="T3625" s="17">
        <v>3.6042299388927557E-2</v>
      </c>
      <c r="U3625" s="17">
        <v>6.5655091917128594E-2</v>
      </c>
      <c r="V3625" s="17">
        <v>0.10184397163120562</v>
      </c>
      <c r="W3625" s="17">
        <v>-0.10609357997823721</v>
      </c>
      <c r="X3625" s="17">
        <v>-8.3937823834196901E-2</v>
      </c>
      <c r="Y3625" s="17">
        <v>3.6042299388927557E-2</v>
      </c>
      <c r="Z3625" s="17">
        <v>6.2091028064563014E-2</v>
      </c>
      <c r="AA3625" s="17">
        <v>0.27952561357272288</v>
      </c>
      <c r="AB3625" s="17">
        <v>0.12226775956284164</v>
      </c>
      <c r="AC3625" s="17">
        <v>0.13576017130620976</v>
      </c>
    </row>
    <row r="3626" spans="1:29" ht="12.75" customHeight="1" x14ac:dyDescent="0.2">
      <c r="A3626" s="19">
        <v>43677</v>
      </c>
      <c r="B3626" s="19">
        <v>43313</v>
      </c>
      <c r="C3626" s="19">
        <v>41857</v>
      </c>
      <c r="D3626" s="16" t="s">
        <v>5</v>
      </c>
      <c r="E3626" s="114">
        <v>27378</v>
      </c>
      <c r="F3626" s="115">
        <v>14011</v>
      </c>
      <c r="G3626" s="113">
        <v>8151</v>
      </c>
      <c r="H3626" s="113">
        <v>3510</v>
      </c>
      <c r="I3626" s="113">
        <v>1706</v>
      </c>
      <c r="J3626" s="112">
        <v>26657</v>
      </c>
      <c r="K3626" s="112">
        <v>13349</v>
      </c>
      <c r="L3626" s="112">
        <v>7149</v>
      </c>
      <c r="M3626" s="112">
        <v>3449</v>
      </c>
      <c r="N3626" s="113">
        <v>2710</v>
      </c>
      <c r="O3626" s="112">
        <v>22279</v>
      </c>
      <c r="P3626" s="112">
        <v>12636</v>
      </c>
      <c r="Q3626" s="112">
        <v>5422</v>
      </c>
      <c r="R3626" s="112">
        <v>2387</v>
      </c>
      <c r="S3626" s="113">
        <v>1834</v>
      </c>
      <c r="T3626" s="17">
        <v>2.7047304647934922E-2</v>
      </c>
      <c r="U3626" s="17">
        <v>4.9591729717581856E-2</v>
      </c>
      <c r="V3626" s="17">
        <v>0.1401594628619387</v>
      </c>
      <c r="W3626" s="17">
        <v>1.7686285879965125E-2</v>
      </c>
      <c r="X3626" s="17">
        <v>-0.37047970479704795</v>
      </c>
      <c r="Y3626" s="17">
        <v>2.7047304647934922E-2</v>
      </c>
      <c r="Z3626" s="17">
        <v>1.9426658905704386E-2</v>
      </c>
      <c r="AA3626" s="17">
        <v>0.27618600281822459</v>
      </c>
      <c r="AB3626" s="17">
        <v>0.23548046462513206</v>
      </c>
      <c r="AC3626" s="17">
        <v>-0.1929990539262062</v>
      </c>
    </row>
    <row r="3627" spans="1:29" ht="12.75" customHeight="1" x14ac:dyDescent="0.2">
      <c r="A3627" s="19">
        <v>43678</v>
      </c>
      <c r="B3627" s="19">
        <v>43314</v>
      </c>
      <c r="C3627" s="19">
        <v>41858</v>
      </c>
      <c r="D3627" s="16" t="s">
        <v>6</v>
      </c>
      <c r="E3627" s="114">
        <v>28516</v>
      </c>
      <c r="F3627" s="115">
        <v>14481</v>
      </c>
      <c r="G3627" s="113">
        <v>8097</v>
      </c>
      <c r="H3627" s="113">
        <v>3460</v>
      </c>
      <c r="I3627" s="113">
        <v>2478</v>
      </c>
      <c r="J3627" s="112">
        <v>26624</v>
      </c>
      <c r="K3627" s="112">
        <v>12900</v>
      </c>
      <c r="L3627" s="112">
        <v>7286</v>
      </c>
      <c r="M3627" s="112">
        <v>3537</v>
      </c>
      <c r="N3627" s="113">
        <v>2901</v>
      </c>
      <c r="O3627" s="112">
        <v>21827</v>
      </c>
      <c r="P3627" s="112">
        <v>12435</v>
      </c>
      <c r="Q3627" s="112">
        <v>5320</v>
      </c>
      <c r="R3627" s="112">
        <v>2090</v>
      </c>
      <c r="S3627" s="113">
        <v>1982</v>
      </c>
      <c r="T3627" s="17">
        <v>7.1063701923076872E-2</v>
      </c>
      <c r="U3627" s="17">
        <v>0.12255813953488381</v>
      </c>
      <c r="V3627" s="17">
        <v>0.1113093604172386</v>
      </c>
      <c r="W3627" s="17">
        <v>-2.1769861464517981E-2</v>
      </c>
      <c r="X3627" s="17">
        <v>-0.14581178903826264</v>
      </c>
      <c r="Y3627" s="17">
        <v>7.1063701923076872E-2</v>
      </c>
      <c r="Z3627" s="17">
        <v>6.8866253321523407E-2</v>
      </c>
      <c r="AA3627" s="17">
        <v>0.38150486265142458</v>
      </c>
      <c r="AB3627" s="17">
        <v>0.30714015867019273</v>
      </c>
      <c r="AC3627" s="17">
        <v>7.6455256298870511E-2</v>
      </c>
    </row>
    <row r="3628" spans="1:29" ht="12.75" customHeight="1" x14ac:dyDescent="0.2">
      <c r="A3628" s="19">
        <v>43679</v>
      </c>
      <c r="B3628" s="19">
        <v>43315</v>
      </c>
      <c r="C3628" s="19">
        <v>41859</v>
      </c>
      <c r="D3628" s="16" t="s">
        <v>7</v>
      </c>
      <c r="E3628" s="114">
        <v>28366</v>
      </c>
      <c r="F3628" s="115">
        <v>14877</v>
      </c>
      <c r="G3628" s="113">
        <v>7963</v>
      </c>
      <c r="H3628" s="113">
        <v>3443</v>
      </c>
      <c r="I3628" s="113">
        <v>2083</v>
      </c>
      <c r="J3628" s="112">
        <v>27213</v>
      </c>
      <c r="K3628" s="112">
        <v>13715</v>
      </c>
      <c r="L3628" s="112">
        <v>7304</v>
      </c>
      <c r="M3628" s="112">
        <v>3543</v>
      </c>
      <c r="N3628" s="113">
        <v>2651</v>
      </c>
      <c r="O3628" s="112">
        <v>21196</v>
      </c>
      <c r="P3628" s="112">
        <v>11715</v>
      </c>
      <c r="Q3628" s="112">
        <v>5318</v>
      </c>
      <c r="R3628" s="112">
        <v>2090</v>
      </c>
      <c r="S3628" s="113">
        <v>2073</v>
      </c>
      <c r="T3628" s="17">
        <v>4.2369455774813547E-2</v>
      </c>
      <c r="U3628" s="17">
        <v>8.4724753919066753E-2</v>
      </c>
      <c r="V3628" s="17">
        <v>9.0224534501643028E-2</v>
      </c>
      <c r="W3628" s="17">
        <v>-2.822466836014681E-2</v>
      </c>
      <c r="X3628" s="17">
        <v>-0.21425877027536777</v>
      </c>
      <c r="Y3628" s="17">
        <v>4.2369455774813547E-2</v>
      </c>
      <c r="Z3628" s="17">
        <v>0.11105302464525768</v>
      </c>
      <c r="AA3628" s="17">
        <v>0.27837534114625151</v>
      </c>
      <c r="AB3628" s="17">
        <v>0.33243034055727549</v>
      </c>
      <c r="AC3628" s="17">
        <v>8.0954852101712493E-2</v>
      </c>
    </row>
    <row r="3629" spans="1:29" ht="12.75" customHeight="1" x14ac:dyDescent="0.2">
      <c r="A3629" s="19">
        <v>43680</v>
      </c>
      <c r="B3629" s="19">
        <v>43316</v>
      </c>
      <c r="C3629" s="19">
        <v>41860</v>
      </c>
      <c r="D3629" s="16" t="s">
        <v>1</v>
      </c>
      <c r="E3629" s="114">
        <v>30657</v>
      </c>
      <c r="F3629" s="115">
        <v>15161</v>
      </c>
      <c r="G3629" s="113">
        <v>8294</v>
      </c>
      <c r="H3629" s="113">
        <v>3973</v>
      </c>
      <c r="I3629" s="113">
        <v>3229</v>
      </c>
      <c r="J3629" s="112">
        <v>27512</v>
      </c>
      <c r="K3629" s="112">
        <v>13843</v>
      </c>
      <c r="L3629" s="112">
        <v>7332</v>
      </c>
      <c r="M3629" s="112">
        <v>3424</v>
      </c>
      <c r="N3629" s="113">
        <v>2913</v>
      </c>
      <c r="O3629" s="112">
        <v>21997</v>
      </c>
      <c r="P3629" s="112">
        <v>11610</v>
      </c>
      <c r="Q3629" s="112">
        <v>5838</v>
      </c>
      <c r="R3629" s="112">
        <v>2127</v>
      </c>
      <c r="S3629" s="113">
        <v>2422</v>
      </c>
      <c r="T3629" s="17">
        <v>0.11431375399825527</v>
      </c>
      <c r="U3629" s="17">
        <v>9.5210575742252335E-2</v>
      </c>
      <c r="V3629" s="17">
        <v>0.13120567375886516</v>
      </c>
      <c r="W3629" s="17">
        <v>0.16033878504672905</v>
      </c>
      <c r="X3629" s="17">
        <v>0.10847923103329893</v>
      </c>
      <c r="Y3629" s="17">
        <v>0.11431375399825527</v>
      </c>
      <c r="Z3629" s="17">
        <v>0.14509063444108761</v>
      </c>
      <c r="AA3629" s="17">
        <v>0.1971709006928406</v>
      </c>
      <c r="AB3629" s="17">
        <v>0.37284035936420179</v>
      </c>
      <c r="AC3629" s="17">
        <v>0.27830562153602534</v>
      </c>
    </row>
    <row r="3630" spans="1:29" ht="12.75" customHeight="1" x14ac:dyDescent="0.2">
      <c r="A3630" s="19">
        <v>43681</v>
      </c>
      <c r="B3630" s="19">
        <v>43317</v>
      </c>
      <c r="C3630" s="19">
        <v>41861</v>
      </c>
      <c r="D3630" s="16" t="s">
        <v>2</v>
      </c>
      <c r="E3630" s="114">
        <v>29013</v>
      </c>
      <c r="F3630" s="115">
        <v>15595</v>
      </c>
      <c r="G3630" s="113">
        <v>7575</v>
      </c>
      <c r="H3630" s="113">
        <v>3556</v>
      </c>
      <c r="I3630" s="113">
        <v>2287</v>
      </c>
      <c r="J3630" s="112">
        <v>27016</v>
      </c>
      <c r="K3630" s="112">
        <v>13911</v>
      </c>
      <c r="L3630" s="112">
        <v>7326</v>
      </c>
      <c r="M3630" s="112">
        <v>3126</v>
      </c>
      <c r="N3630" s="113">
        <v>2653</v>
      </c>
      <c r="O3630" s="112">
        <v>21082</v>
      </c>
      <c r="P3630" s="112">
        <v>12154</v>
      </c>
      <c r="Q3630" s="112">
        <v>5124</v>
      </c>
      <c r="R3630" s="112">
        <v>2133</v>
      </c>
      <c r="S3630" s="113">
        <v>1671</v>
      </c>
      <c r="T3630" s="17">
        <v>7.3919159016878844E-2</v>
      </c>
      <c r="U3630" s="17">
        <v>0.12105527999424925</v>
      </c>
      <c r="V3630" s="17">
        <v>3.3988533988533964E-2</v>
      </c>
      <c r="W3630" s="17">
        <v>0.13755598208573261</v>
      </c>
      <c r="X3630" s="17">
        <v>-0.13795702977761026</v>
      </c>
      <c r="Y3630" s="17">
        <v>7.3919159016878844E-2</v>
      </c>
      <c r="Z3630" s="17">
        <v>0.14106973000658529</v>
      </c>
      <c r="AA3630" s="17">
        <v>0.27718765806777945</v>
      </c>
      <c r="AB3630" s="17">
        <v>0.22578421234057222</v>
      </c>
      <c r="AC3630" s="17">
        <v>1.5090989791389342E-2</v>
      </c>
    </row>
    <row r="3631" spans="1:29" ht="12.75" customHeight="1" x14ac:dyDescent="0.2">
      <c r="A3631" s="19">
        <v>43682</v>
      </c>
      <c r="B3631" s="19">
        <v>43318</v>
      </c>
      <c r="C3631" s="19">
        <v>41862</v>
      </c>
      <c r="D3631" s="16" t="s">
        <v>3</v>
      </c>
      <c r="E3631" s="114">
        <v>28191</v>
      </c>
      <c r="F3631" s="115">
        <v>14535</v>
      </c>
      <c r="G3631" s="113">
        <v>7902</v>
      </c>
      <c r="H3631" s="113">
        <v>3414</v>
      </c>
      <c r="I3631" s="113">
        <v>2340</v>
      </c>
      <c r="J3631" s="112">
        <v>25963</v>
      </c>
      <c r="K3631" s="112">
        <v>13223</v>
      </c>
      <c r="L3631" s="112">
        <v>6924</v>
      </c>
      <c r="M3631" s="112">
        <v>3213</v>
      </c>
      <c r="N3631" s="113">
        <v>2603</v>
      </c>
      <c r="O3631" s="112">
        <v>21200</v>
      </c>
      <c r="P3631" s="112">
        <v>12001</v>
      </c>
      <c r="Q3631" s="112">
        <v>5487</v>
      </c>
      <c r="R3631" s="112">
        <v>2037</v>
      </c>
      <c r="S3631" s="113">
        <v>1675</v>
      </c>
      <c r="T3631" s="17">
        <v>8.5814428224781469E-2</v>
      </c>
      <c r="U3631" s="17">
        <v>9.9221054223701088E-2</v>
      </c>
      <c r="V3631" s="17">
        <v>0.14124783362218363</v>
      </c>
      <c r="W3631" s="17">
        <v>6.2558356676003735E-2</v>
      </c>
      <c r="X3631" s="17">
        <v>-0.10103726469458318</v>
      </c>
      <c r="Y3631" s="17">
        <v>8.5814428224781469E-2</v>
      </c>
      <c r="Z3631" s="17">
        <v>0.11661673196589084</v>
      </c>
      <c r="AA3631" s="17">
        <v>0.28864970645792565</v>
      </c>
      <c r="AB3631" s="17">
        <v>0.35799522673031037</v>
      </c>
      <c r="AC3631" s="17">
        <v>0.31019036954087342</v>
      </c>
    </row>
    <row r="3632" spans="1:29" ht="12.75" customHeight="1" x14ac:dyDescent="0.2">
      <c r="A3632" s="19">
        <v>43683</v>
      </c>
      <c r="B3632" s="19">
        <v>43319</v>
      </c>
      <c r="C3632" s="19">
        <v>41863</v>
      </c>
      <c r="D3632" s="16" t="s">
        <v>4</v>
      </c>
      <c r="E3632" s="114">
        <v>27487</v>
      </c>
      <c r="F3632" s="115">
        <v>14011</v>
      </c>
      <c r="G3632" s="113">
        <v>7735</v>
      </c>
      <c r="H3632" s="113">
        <v>3278</v>
      </c>
      <c r="I3632" s="113">
        <v>2463</v>
      </c>
      <c r="J3632" s="112">
        <v>25589</v>
      </c>
      <c r="K3632" s="112">
        <v>13117</v>
      </c>
      <c r="L3632" s="112">
        <v>6845</v>
      </c>
      <c r="M3632" s="112">
        <v>3188</v>
      </c>
      <c r="N3632" s="113">
        <v>2439</v>
      </c>
      <c r="O3632" s="112">
        <v>19819</v>
      </c>
      <c r="P3632" s="112">
        <v>11740</v>
      </c>
      <c r="Q3632" s="112">
        <v>4643</v>
      </c>
      <c r="R3632" s="112">
        <v>1913</v>
      </c>
      <c r="S3632" s="113">
        <v>1523</v>
      </c>
      <c r="T3632" s="17">
        <v>7.4172495994372589E-2</v>
      </c>
      <c r="U3632" s="17">
        <v>6.8155828314401257E-2</v>
      </c>
      <c r="V3632" s="17">
        <v>0.1300219138056975</v>
      </c>
      <c r="W3632" s="17">
        <v>2.8230865746549538E-2</v>
      </c>
      <c r="X3632" s="17">
        <v>9.8400984009840986E-3</v>
      </c>
      <c r="Y3632" s="17">
        <v>7.4172495994372589E-2</v>
      </c>
      <c r="Z3632" s="17">
        <v>9.1964772815836593E-2</v>
      </c>
      <c r="AA3632" s="17">
        <v>0.3827314980336074</v>
      </c>
      <c r="AB3632" s="17">
        <v>0.33523421588594715</v>
      </c>
      <c r="AC3632" s="17">
        <v>0.20381231671554256</v>
      </c>
    </row>
    <row r="3633" spans="1:29" ht="12.75" customHeight="1" x14ac:dyDescent="0.2">
      <c r="A3633" s="19">
        <v>43684</v>
      </c>
      <c r="B3633" s="19">
        <v>43320</v>
      </c>
      <c r="C3633" s="19">
        <v>41864</v>
      </c>
      <c r="D3633" s="16" t="s">
        <v>5</v>
      </c>
      <c r="E3633" s="114">
        <v>26788.471777969142</v>
      </c>
      <c r="F3633" s="115">
        <v>13853</v>
      </c>
      <c r="G3633" s="113">
        <v>7391.4717779691409</v>
      </c>
      <c r="H3633" s="113">
        <v>3287</v>
      </c>
      <c r="I3633" s="113">
        <v>2257</v>
      </c>
      <c r="J3633" s="112">
        <v>24942</v>
      </c>
      <c r="K3633" s="112">
        <v>12792</v>
      </c>
      <c r="L3633" s="112">
        <v>6652</v>
      </c>
      <c r="M3633" s="112">
        <v>2983</v>
      </c>
      <c r="N3633" s="113">
        <v>2515</v>
      </c>
      <c r="O3633" s="112">
        <v>22304</v>
      </c>
      <c r="P3633" s="112">
        <v>12919</v>
      </c>
      <c r="Q3633" s="112">
        <v>5228</v>
      </c>
      <c r="R3633" s="112">
        <v>2382</v>
      </c>
      <c r="S3633" s="113">
        <v>1775</v>
      </c>
      <c r="T3633" s="17">
        <v>7.4030622162182036E-2</v>
      </c>
      <c r="U3633" s="17">
        <v>8.2942464040024921E-2</v>
      </c>
      <c r="V3633" s="17">
        <v>0.11116533042230015</v>
      </c>
      <c r="W3633" s="17">
        <v>0.10191082802547768</v>
      </c>
      <c r="X3633" s="17">
        <v>-0.10258449304174955</v>
      </c>
      <c r="Y3633" s="17">
        <v>7.4030622162182036E-2</v>
      </c>
      <c r="Z3633" s="17">
        <v>0.12993474714518771</v>
      </c>
      <c r="AA3633" s="17">
        <v>0.25003750684409631</v>
      </c>
      <c r="AB3633" s="17">
        <v>0.4505736981465136</v>
      </c>
      <c r="AC3633" s="17">
        <v>0.16520392359318525</v>
      </c>
    </row>
    <row r="3634" spans="1:29" ht="12.75" customHeight="1" x14ac:dyDescent="0.2">
      <c r="A3634" s="19">
        <v>43685</v>
      </c>
      <c r="B3634" s="19">
        <v>43321</v>
      </c>
      <c r="C3634" s="19">
        <v>41865</v>
      </c>
      <c r="D3634" s="16" t="s">
        <v>6</v>
      </c>
      <c r="E3634" s="114">
        <v>27226</v>
      </c>
      <c r="F3634" s="115">
        <v>14174</v>
      </c>
      <c r="G3634" s="113">
        <v>7558</v>
      </c>
      <c r="H3634" s="113">
        <v>3168</v>
      </c>
      <c r="I3634" s="113">
        <v>2326</v>
      </c>
      <c r="J3634" s="112">
        <v>25246</v>
      </c>
      <c r="K3634" s="112">
        <v>12679</v>
      </c>
      <c r="L3634" s="112">
        <v>6823</v>
      </c>
      <c r="M3634" s="112">
        <v>3242</v>
      </c>
      <c r="N3634" s="113">
        <v>2502</v>
      </c>
      <c r="O3634" s="112">
        <v>21705</v>
      </c>
      <c r="P3634" s="112">
        <v>12558</v>
      </c>
      <c r="Q3634" s="112">
        <v>5216</v>
      </c>
      <c r="R3634" s="112">
        <v>2015</v>
      </c>
      <c r="S3634" s="113">
        <v>1916</v>
      </c>
      <c r="T3634" s="17">
        <v>7.8428265863899282E-2</v>
      </c>
      <c r="U3634" s="17">
        <v>0.11791150721665744</v>
      </c>
      <c r="V3634" s="17">
        <v>0.10772387512824277</v>
      </c>
      <c r="W3634" s="17">
        <v>-2.2825416409623656E-2</v>
      </c>
      <c r="X3634" s="17">
        <v>-7.0343725019983983E-2</v>
      </c>
      <c r="Y3634" s="17">
        <v>7.8428265863899282E-2</v>
      </c>
      <c r="Z3634" s="17">
        <v>0.15866917354696319</v>
      </c>
      <c r="AA3634" s="17">
        <v>0.36746878957843321</v>
      </c>
      <c r="AB3634" s="17">
        <v>0.35500427715996574</v>
      </c>
      <c r="AC3634" s="17">
        <v>0.20643153526970948</v>
      </c>
    </row>
    <row r="3635" spans="1:29" ht="12.75" customHeight="1" x14ac:dyDescent="0.2">
      <c r="A3635" s="19">
        <v>43686</v>
      </c>
      <c r="B3635" s="19">
        <v>43322</v>
      </c>
      <c r="C3635" s="19">
        <v>41866</v>
      </c>
      <c r="D3635" s="16" t="s">
        <v>7</v>
      </c>
      <c r="E3635" s="114">
        <v>26688</v>
      </c>
      <c r="F3635" s="115">
        <v>14305</v>
      </c>
      <c r="G3635" s="113">
        <v>7054</v>
      </c>
      <c r="H3635" s="113">
        <v>3107</v>
      </c>
      <c r="I3635" s="113">
        <v>2222</v>
      </c>
      <c r="J3635" s="112">
        <v>24999</v>
      </c>
      <c r="K3635" s="112">
        <v>13002</v>
      </c>
      <c r="L3635" s="112">
        <v>6874</v>
      </c>
      <c r="M3635" s="112">
        <v>2757</v>
      </c>
      <c r="N3635" s="113">
        <v>2366</v>
      </c>
      <c r="O3635" s="112">
        <v>20867</v>
      </c>
      <c r="P3635" s="112">
        <v>12180</v>
      </c>
      <c r="Q3635" s="112">
        <v>4972</v>
      </c>
      <c r="R3635" s="112">
        <v>2022</v>
      </c>
      <c r="S3635" s="113">
        <v>1693</v>
      </c>
      <c r="T3635" s="17">
        <v>6.7562702508100259E-2</v>
      </c>
      <c r="U3635" s="17">
        <v>0.10021535148438709</v>
      </c>
      <c r="V3635" s="17">
        <v>2.6185627000290923E-2</v>
      </c>
      <c r="W3635" s="17">
        <v>0.12694958287994207</v>
      </c>
      <c r="X3635" s="17">
        <v>-6.0862214708368501E-2</v>
      </c>
      <c r="Y3635" s="17">
        <v>6.7562702508100259E-2</v>
      </c>
      <c r="Z3635" s="17">
        <v>0.21869142954506726</v>
      </c>
      <c r="AA3635" s="17">
        <v>0.34055492208285831</v>
      </c>
      <c r="AB3635" s="17">
        <v>0.31652542372881354</v>
      </c>
      <c r="AC3635" s="17">
        <v>0.32894736842105265</v>
      </c>
    </row>
    <row r="3636" spans="1:29" ht="12.75" customHeight="1" x14ac:dyDescent="0.2">
      <c r="A3636" s="19">
        <v>43687</v>
      </c>
      <c r="B3636" s="19">
        <v>43323</v>
      </c>
      <c r="C3636" s="19">
        <v>41867</v>
      </c>
      <c r="D3636" s="16" t="s">
        <v>1</v>
      </c>
      <c r="E3636" s="114">
        <v>28750</v>
      </c>
      <c r="F3636" s="115">
        <v>14596</v>
      </c>
      <c r="G3636" s="113">
        <v>7798</v>
      </c>
      <c r="H3636" s="113">
        <v>3593</v>
      </c>
      <c r="I3636" s="113">
        <v>2763</v>
      </c>
      <c r="J3636" s="112">
        <v>24962</v>
      </c>
      <c r="K3636" s="112">
        <v>12490</v>
      </c>
      <c r="L3636" s="112">
        <v>7007</v>
      </c>
      <c r="M3636" s="112">
        <v>3029</v>
      </c>
      <c r="N3636" s="113">
        <v>2436</v>
      </c>
      <c r="O3636" s="112">
        <v>22519</v>
      </c>
      <c r="P3636" s="112">
        <v>12104</v>
      </c>
      <c r="Q3636" s="112">
        <v>5917</v>
      </c>
      <c r="R3636" s="112">
        <v>2472</v>
      </c>
      <c r="S3636" s="113">
        <v>2026</v>
      </c>
      <c r="T3636" s="17">
        <v>0.15175066100472723</v>
      </c>
      <c r="U3636" s="17">
        <v>0.16861489191353085</v>
      </c>
      <c r="V3636" s="17">
        <v>0.11288711288711295</v>
      </c>
      <c r="W3636" s="17">
        <v>0.18620006602839223</v>
      </c>
      <c r="X3636" s="17">
        <v>0.13423645320197042</v>
      </c>
      <c r="Y3636" s="17">
        <v>0.15175066100472723</v>
      </c>
      <c r="Z3636" s="17">
        <v>0.18724581096469817</v>
      </c>
      <c r="AA3636" s="17">
        <v>0.22590787612010699</v>
      </c>
      <c r="AB3636" s="17">
        <v>0.44762288477034651</v>
      </c>
      <c r="AC3636" s="17">
        <v>0.15606694560669454</v>
      </c>
    </row>
    <row r="3637" spans="1:29" ht="12.75" customHeight="1" x14ac:dyDescent="0.2">
      <c r="A3637" s="19">
        <v>43688</v>
      </c>
      <c r="B3637" s="19">
        <v>43324</v>
      </c>
      <c r="C3637" s="19">
        <v>41868</v>
      </c>
      <c r="D3637" s="16" t="s">
        <v>2</v>
      </c>
      <c r="E3637" s="114">
        <v>26247</v>
      </c>
      <c r="F3637" s="115">
        <v>14496</v>
      </c>
      <c r="G3637" s="113">
        <v>6562</v>
      </c>
      <c r="H3637" s="113">
        <v>2885</v>
      </c>
      <c r="I3637" s="113">
        <v>2304</v>
      </c>
      <c r="J3637" s="112">
        <v>24670</v>
      </c>
      <c r="K3637" s="112">
        <v>13613</v>
      </c>
      <c r="L3637" s="112">
        <v>6506</v>
      </c>
      <c r="M3637" s="112">
        <v>2360</v>
      </c>
      <c r="N3637" s="113">
        <v>2191</v>
      </c>
      <c r="O3637" s="112">
        <v>22073</v>
      </c>
      <c r="P3637" s="112">
        <v>12877</v>
      </c>
      <c r="Q3637" s="112">
        <v>5303</v>
      </c>
      <c r="R3637" s="112">
        <v>2278</v>
      </c>
      <c r="S3637" s="113">
        <v>1615</v>
      </c>
      <c r="T3637" s="17">
        <v>6.3923794081880869E-2</v>
      </c>
      <c r="U3637" s="17">
        <v>6.4864467788143587E-2</v>
      </c>
      <c r="V3637" s="17">
        <v>8.6074392868120686E-3</v>
      </c>
      <c r="W3637" s="17">
        <v>0.22245762711864403</v>
      </c>
      <c r="X3637" s="17">
        <v>5.1574623459607505E-2</v>
      </c>
      <c r="Y3637" s="17">
        <v>6.3923794081880869E-2</v>
      </c>
      <c r="Z3637" s="17">
        <v>0.11748381128584651</v>
      </c>
      <c r="AA3637" s="17">
        <v>0.17556431386599791</v>
      </c>
      <c r="AB3637" s="17">
        <v>0.22038917089678511</v>
      </c>
      <c r="AC3637" s="17">
        <v>0.19750519750519757</v>
      </c>
    </row>
    <row r="3638" spans="1:29" ht="12.75" customHeight="1" x14ac:dyDescent="0.2">
      <c r="A3638" s="19">
        <v>43689</v>
      </c>
      <c r="B3638" s="19">
        <v>43325</v>
      </c>
      <c r="C3638" s="19">
        <v>41869</v>
      </c>
      <c r="D3638" s="16" t="s">
        <v>3</v>
      </c>
      <c r="E3638" s="114">
        <v>25155</v>
      </c>
      <c r="F3638" s="115">
        <v>13385</v>
      </c>
      <c r="G3638" s="113">
        <v>6657</v>
      </c>
      <c r="H3638" s="113">
        <v>3050</v>
      </c>
      <c r="I3638" s="113">
        <v>2063</v>
      </c>
      <c r="J3638" s="112">
        <v>26140</v>
      </c>
      <c r="K3638" s="112">
        <v>13148</v>
      </c>
      <c r="L3638" s="112">
        <v>7092</v>
      </c>
      <c r="M3638" s="112">
        <v>3254</v>
      </c>
      <c r="N3638" s="113">
        <v>2646</v>
      </c>
      <c r="O3638" s="112">
        <v>22371</v>
      </c>
      <c r="P3638" s="112">
        <v>13112</v>
      </c>
      <c r="Q3638" s="112">
        <v>5314</v>
      </c>
      <c r="R3638" s="112">
        <v>2187</v>
      </c>
      <c r="S3638" s="113">
        <v>1758</v>
      </c>
      <c r="T3638" s="17">
        <v>-3.7681713848508047E-2</v>
      </c>
      <c r="U3638" s="17">
        <v>1.802555521752347E-2</v>
      </c>
      <c r="V3638" s="17">
        <v>-6.1336717428087995E-2</v>
      </c>
      <c r="W3638" s="17">
        <v>-6.2692071296865381E-2</v>
      </c>
      <c r="X3638" s="17">
        <v>-0.22033257747543467</v>
      </c>
      <c r="Y3638" s="17">
        <v>-3.7681713848508047E-2</v>
      </c>
      <c r="Z3638" s="17">
        <v>9.5963317776140089E-2</v>
      </c>
      <c r="AA3638" s="17">
        <v>0.29715510522213573</v>
      </c>
      <c r="AB3638" s="17">
        <v>0.28259041211101765</v>
      </c>
      <c r="AC3638" s="17">
        <v>0.2695384615384615</v>
      </c>
    </row>
    <row r="3639" spans="1:29" ht="12.75" customHeight="1" x14ac:dyDescent="0.2">
      <c r="A3639" s="19">
        <v>43690</v>
      </c>
      <c r="B3639" s="19">
        <v>43326</v>
      </c>
      <c r="C3639" s="19">
        <v>41870</v>
      </c>
      <c r="D3639" s="16" t="s">
        <v>4</v>
      </c>
      <c r="E3639" s="114">
        <v>23907</v>
      </c>
      <c r="F3639" s="115">
        <v>12670</v>
      </c>
      <c r="G3639" s="113">
        <v>6244</v>
      </c>
      <c r="H3639" s="113">
        <v>3200</v>
      </c>
      <c r="I3639" s="113">
        <v>1793</v>
      </c>
      <c r="J3639" s="112">
        <v>23480</v>
      </c>
      <c r="K3639" s="112">
        <v>12425</v>
      </c>
      <c r="L3639" s="112">
        <v>5918</v>
      </c>
      <c r="M3639" s="112">
        <v>2749</v>
      </c>
      <c r="N3639" s="113">
        <v>2388</v>
      </c>
      <c r="O3639" s="112">
        <v>19237</v>
      </c>
      <c r="P3639" s="112">
        <v>11380</v>
      </c>
      <c r="Q3639" s="112">
        <v>4501</v>
      </c>
      <c r="R3639" s="112">
        <v>1862</v>
      </c>
      <c r="S3639" s="113">
        <v>1494</v>
      </c>
      <c r="T3639" s="17">
        <v>1.8185689948892581E-2</v>
      </c>
      <c r="U3639" s="17">
        <v>1.9718309859154903E-2</v>
      </c>
      <c r="V3639" s="17">
        <v>5.5086177762757593E-2</v>
      </c>
      <c r="W3639" s="17">
        <v>0.16405965805747535</v>
      </c>
      <c r="X3639" s="17">
        <v>-0.24916247906197653</v>
      </c>
      <c r="Y3639" s="17">
        <v>1.8185689948892581E-2</v>
      </c>
      <c r="Z3639" s="17">
        <v>4.9175126903553412E-3</v>
      </c>
      <c r="AA3639" s="17">
        <v>0.27091390189293718</v>
      </c>
      <c r="AB3639" s="17">
        <v>0.44209103199639488</v>
      </c>
      <c r="AC3639" s="17">
        <v>-0.15939990623534928</v>
      </c>
    </row>
    <row r="3640" spans="1:29" ht="12.75" customHeight="1" x14ac:dyDescent="0.2">
      <c r="A3640" s="19">
        <v>43691</v>
      </c>
      <c r="B3640" s="19">
        <v>43327</v>
      </c>
      <c r="C3640" s="19">
        <v>41871</v>
      </c>
      <c r="D3640" s="16" t="s">
        <v>5</v>
      </c>
      <c r="E3640" s="114">
        <v>24735</v>
      </c>
      <c r="F3640" s="115">
        <v>13062</v>
      </c>
      <c r="G3640" s="113">
        <v>6441</v>
      </c>
      <c r="H3640" s="113">
        <v>2849</v>
      </c>
      <c r="I3640" s="113">
        <v>2383</v>
      </c>
      <c r="J3640" s="112">
        <v>23108</v>
      </c>
      <c r="K3640" s="112">
        <v>12622</v>
      </c>
      <c r="L3640" s="112">
        <v>5730</v>
      </c>
      <c r="M3640" s="112">
        <v>2486</v>
      </c>
      <c r="N3640" s="113">
        <v>2270</v>
      </c>
      <c r="O3640" s="112">
        <v>18487</v>
      </c>
      <c r="P3640" s="112">
        <v>11087</v>
      </c>
      <c r="Q3640" s="112">
        <v>4126</v>
      </c>
      <c r="R3640" s="112">
        <v>1941</v>
      </c>
      <c r="S3640" s="113">
        <v>1333</v>
      </c>
      <c r="T3640" s="17">
        <v>7.0408516531071497E-2</v>
      </c>
      <c r="U3640" s="17">
        <v>3.485976865789886E-2</v>
      </c>
      <c r="V3640" s="17">
        <v>0.12408376963350776</v>
      </c>
      <c r="W3640" s="17">
        <v>0.14601769911504414</v>
      </c>
      <c r="X3640" s="17">
        <v>4.9779735682819348E-2</v>
      </c>
      <c r="Y3640" s="17">
        <v>7.0408516531071497E-2</v>
      </c>
      <c r="Z3640" s="17">
        <v>4.8465266558965769E-3</v>
      </c>
      <c r="AA3640" s="17">
        <v>0.22802669208770254</v>
      </c>
      <c r="AB3640" s="17">
        <v>0.50343007915567273</v>
      </c>
      <c r="AC3640" s="17">
        <v>0.1523210831721471</v>
      </c>
    </row>
    <row r="3641" spans="1:29" ht="12.75" customHeight="1" x14ac:dyDescent="0.2">
      <c r="A3641" s="19">
        <v>43692</v>
      </c>
      <c r="B3641" s="19">
        <v>43328</v>
      </c>
      <c r="C3641" s="19">
        <v>41872</v>
      </c>
      <c r="D3641" s="16" t="s">
        <v>6</v>
      </c>
      <c r="E3641" s="114">
        <v>26991</v>
      </c>
      <c r="F3641" s="115">
        <v>14555</v>
      </c>
      <c r="G3641" s="113">
        <v>7022</v>
      </c>
      <c r="H3641" s="113">
        <v>3107</v>
      </c>
      <c r="I3641" s="113">
        <v>2307</v>
      </c>
      <c r="J3641" s="112">
        <v>25215</v>
      </c>
      <c r="K3641" s="112">
        <v>13577</v>
      </c>
      <c r="L3641" s="112">
        <v>6413</v>
      </c>
      <c r="M3641" s="112">
        <v>2866</v>
      </c>
      <c r="N3641" s="113">
        <v>2359</v>
      </c>
      <c r="O3641" s="112">
        <v>18602</v>
      </c>
      <c r="P3641" s="112">
        <v>11250</v>
      </c>
      <c r="Q3641" s="112">
        <v>4188</v>
      </c>
      <c r="R3641" s="112">
        <v>1638</v>
      </c>
      <c r="S3641" s="113">
        <v>1526</v>
      </c>
      <c r="T3641" s="17">
        <v>7.0434265318263023E-2</v>
      </c>
      <c r="U3641" s="17">
        <v>7.2033586211976086E-2</v>
      </c>
      <c r="V3641" s="17">
        <v>9.4963355683767237E-2</v>
      </c>
      <c r="W3641" s="17">
        <v>8.4089323098395008E-2</v>
      </c>
      <c r="X3641" s="17">
        <v>-2.2043238660449327E-2</v>
      </c>
      <c r="Y3641" s="17">
        <v>7.0434265318263023E-2</v>
      </c>
      <c r="Z3641" s="17">
        <v>0.15708720884013028</v>
      </c>
      <c r="AA3641" s="17">
        <v>0.39491458085021858</v>
      </c>
      <c r="AB3641" s="17">
        <v>0.47390891840607208</v>
      </c>
      <c r="AC3641" s="17">
        <v>6.7561314206386003E-2</v>
      </c>
    </row>
    <row r="3642" spans="1:29" ht="12.75" customHeight="1" x14ac:dyDescent="0.2">
      <c r="A3642" s="19">
        <v>43693</v>
      </c>
      <c r="B3642" s="19">
        <v>43329</v>
      </c>
      <c r="C3642" s="19">
        <v>41873</v>
      </c>
      <c r="D3642" s="16" t="s">
        <v>7</v>
      </c>
      <c r="E3642" s="114">
        <v>25434</v>
      </c>
      <c r="F3642" s="115">
        <v>14386</v>
      </c>
      <c r="G3642" s="113">
        <v>6175</v>
      </c>
      <c r="H3642" s="113">
        <v>2427</v>
      </c>
      <c r="I3642" s="113">
        <v>2446</v>
      </c>
      <c r="J3642" s="112">
        <v>23345</v>
      </c>
      <c r="K3642" s="112">
        <v>12835</v>
      </c>
      <c r="L3642" s="112">
        <v>5775</v>
      </c>
      <c r="M3642" s="112">
        <v>2319</v>
      </c>
      <c r="N3642" s="113">
        <v>2416</v>
      </c>
      <c r="O3642" s="112">
        <v>18036</v>
      </c>
      <c r="P3642" s="112">
        <v>10787</v>
      </c>
      <c r="Q3642" s="112">
        <v>3974</v>
      </c>
      <c r="R3642" s="112">
        <v>1653</v>
      </c>
      <c r="S3642" s="113">
        <v>1622</v>
      </c>
      <c r="T3642" s="17">
        <v>8.9483829513814506E-2</v>
      </c>
      <c r="U3642" s="17">
        <v>0.12084144916244655</v>
      </c>
      <c r="V3642" s="17">
        <v>6.9264069264069361E-2</v>
      </c>
      <c r="W3642" s="17">
        <v>4.6571798188874469E-2</v>
      </c>
      <c r="X3642" s="17">
        <v>1.2417218543046449E-2</v>
      </c>
      <c r="Y3642" s="17">
        <v>8.9483829513814506E-2</v>
      </c>
      <c r="Z3642" s="17">
        <v>0.18150459921156381</v>
      </c>
      <c r="AA3642" s="17">
        <v>0.23896468699839479</v>
      </c>
      <c r="AB3642" s="17">
        <v>0.21047381546134658</v>
      </c>
      <c r="AC3642" s="17">
        <v>0.22361180590295149</v>
      </c>
    </row>
    <row r="3643" spans="1:29" ht="12.75" customHeight="1" x14ac:dyDescent="0.2">
      <c r="A3643" s="19">
        <v>43694</v>
      </c>
      <c r="B3643" s="19">
        <v>43330</v>
      </c>
      <c r="C3643" s="19">
        <v>41874</v>
      </c>
      <c r="D3643" s="16" t="s">
        <v>1</v>
      </c>
      <c r="E3643" s="114">
        <v>27588</v>
      </c>
      <c r="F3643" s="115">
        <v>14411</v>
      </c>
      <c r="G3643" s="113">
        <v>7241</v>
      </c>
      <c r="H3643" s="113">
        <v>2949</v>
      </c>
      <c r="I3643" s="113">
        <v>2987</v>
      </c>
      <c r="J3643" s="112">
        <v>25183</v>
      </c>
      <c r="K3643" s="112">
        <v>12662</v>
      </c>
      <c r="L3643" s="112">
        <v>7134</v>
      </c>
      <c r="M3643" s="112">
        <v>2820</v>
      </c>
      <c r="N3643" s="113">
        <v>2567</v>
      </c>
      <c r="O3643" s="112">
        <v>19689</v>
      </c>
      <c r="P3643" s="112">
        <v>11127</v>
      </c>
      <c r="Q3643" s="112">
        <v>5126</v>
      </c>
      <c r="R3643" s="112">
        <v>1686</v>
      </c>
      <c r="S3643" s="113">
        <v>1750</v>
      </c>
      <c r="T3643" s="17">
        <v>9.5500933169201385E-2</v>
      </c>
      <c r="U3643" s="17">
        <v>0.13812983730848205</v>
      </c>
      <c r="V3643" s="17">
        <v>1.4998598261844798E-2</v>
      </c>
      <c r="W3643" s="17">
        <v>4.5744680851063757E-2</v>
      </c>
      <c r="X3643" s="17">
        <v>0.16361511492014014</v>
      </c>
      <c r="Y3643" s="17">
        <v>9.5500933169201385E-2</v>
      </c>
      <c r="Z3643" s="17">
        <v>0.19682750602109467</v>
      </c>
      <c r="AA3643" s="17">
        <v>0.14373716632443534</v>
      </c>
      <c r="AB3643" s="17">
        <v>0.2002442002442002</v>
      </c>
      <c r="AC3643" s="17">
        <v>0.22669404517453806</v>
      </c>
    </row>
    <row r="3644" spans="1:29" ht="12.75" customHeight="1" x14ac:dyDescent="0.2">
      <c r="A3644" s="19">
        <v>43695</v>
      </c>
      <c r="B3644" s="19">
        <v>43331</v>
      </c>
      <c r="C3644" s="19">
        <v>41875</v>
      </c>
      <c r="D3644" s="16" t="s">
        <v>2</v>
      </c>
      <c r="E3644" s="114">
        <v>24869</v>
      </c>
      <c r="F3644" s="115">
        <v>14046</v>
      </c>
      <c r="G3644" s="113">
        <v>6318</v>
      </c>
      <c r="H3644" s="113">
        <v>2502</v>
      </c>
      <c r="I3644" s="113">
        <v>2003</v>
      </c>
      <c r="J3644" s="112">
        <v>22996</v>
      </c>
      <c r="K3644" s="112">
        <v>13305</v>
      </c>
      <c r="L3644" s="112">
        <v>5556</v>
      </c>
      <c r="M3644" s="112">
        <v>1932</v>
      </c>
      <c r="N3644" s="113">
        <v>2203</v>
      </c>
      <c r="O3644" s="112">
        <v>19099</v>
      </c>
      <c r="P3644" s="112">
        <v>11858</v>
      </c>
      <c r="Q3644" s="112">
        <v>4028</v>
      </c>
      <c r="R3644" s="112">
        <v>1718</v>
      </c>
      <c r="S3644" s="113">
        <v>1495</v>
      </c>
      <c r="T3644" s="17">
        <v>8.1448947643068426E-2</v>
      </c>
      <c r="U3644" s="17">
        <v>5.5693348365276174E-2</v>
      </c>
      <c r="V3644" s="17">
        <v>0.13714902807775387</v>
      </c>
      <c r="W3644" s="17">
        <v>0.29503105590062106</v>
      </c>
      <c r="X3644" s="17">
        <v>-9.0785292782569194E-2</v>
      </c>
      <c r="Y3644" s="17">
        <v>8.1448947643068426E-2</v>
      </c>
      <c r="Z3644" s="17">
        <v>9.9835564951844091E-2</v>
      </c>
      <c r="AA3644" s="17">
        <v>0.20733804700936376</v>
      </c>
      <c r="AB3644" s="17">
        <v>9.7368421052631549E-2</v>
      </c>
      <c r="AC3644" s="17">
        <v>0.16453488372093017</v>
      </c>
    </row>
    <row r="3645" spans="1:29" ht="12.75" customHeight="1" x14ac:dyDescent="0.2">
      <c r="A3645" s="19">
        <v>43696</v>
      </c>
      <c r="B3645" s="19">
        <v>43332</v>
      </c>
      <c r="C3645" s="19">
        <v>41876</v>
      </c>
      <c r="D3645" s="16" t="s">
        <v>3</v>
      </c>
      <c r="E3645" s="114">
        <v>25560</v>
      </c>
      <c r="F3645" s="115">
        <v>14130</v>
      </c>
      <c r="G3645" s="113">
        <v>6398</v>
      </c>
      <c r="H3645" s="113">
        <v>2941</v>
      </c>
      <c r="I3645" s="113">
        <v>2091</v>
      </c>
      <c r="J3645" s="112">
        <v>22582</v>
      </c>
      <c r="K3645" s="112">
        <v>12568</v>
      </c>
      <c r="L3645" s="112">
        <v>5736</v>
      </c>
      <c r="M3645" s="112">
        <v>2288</v>
      </c>
      <c r="N3645" s="113">
        <v>1990</v>
      </c>
      <c r="O3645" s="112">
        <v>17936</v>
      </c>
      <c r="P3645" s="112">
        <v>11317</v>
      </c>
      <c r="Q3645" s="112">
        <v>4263</v>
      </c>
      <c r="R3645" s="112">
        <v>1405</v>
      </c>
      <c r="S3645" s="113">
        <v>951</v>
      </c>
      <c r="T3645" s="17">
        <v>0.13187494464617844</v>
      </c>
      <c r="U3645" s="17">
        <v>0.1242838956078931</v>
      </c>
      <c r="V3645" s="17">
        <v>0.11541143654114361</v>
      </c>
      <c r="W3645" s="17">
        <v>0.28540209790209792</v>
      </c>
      <c r="X3645" s="17">
        <v>5.0753768844221003E-2</v>
      </c>
      <c r="Y3645" s="17">
        <v>0.13187494464617844</v>
      </c>
      <c r="Z3645" s="17">
        <v>0.14822038030229145</v>
      </c>
      <c r="AA3645" s="17">
        <v>0.29514170040485821</v>
      </c>
      <c r="AB3645" s="17">
        <v>0.47049999999999992</v>
      </c>
      <c r="AC3645" s="17">
        <v>0.33781190019193863</v>
      </c>
    </row>
    <row r="3646" spans="1:29" ht="12.75" customHeight="1" x14ac:dyDescent="0.2">
      <c r="A3646" s="19">
        <v>43697</v>
      </c>
      <c r="B3646" s="19">
        <v>43333</v>
      </c>
      <c r="C3646" s="19">
        <v>41877</v>
      </c>
      <c r="D3646" s="16" t="s">
        <v>4</v>
      </c>
      <c r="E3646" s="114">
        <v>20541</v>
      </c>
      <c r="F3646" s="115">
        <v>11951</v>
      </c>
      <c r="G3646" s="113">
        <v>5129</v>
      </c>
      <c r="H3646" s="113">
        <v>2101</v>
      </c>
      <c r="I3646" s="113">
        <v>1360</v>
      </c>
      <c r="J3646" s="112">
        <v>17937</v>
      </c>
      <c r="K3646" s="112">
        <v>10406</v>
      </c>
      <c r="L3646" s="112">
        <v>4702</v>
      </c>
      <c r="M3646" s="112">
        <v>1530</v>
      </c>
      <c r="N3646" s="113">
        <v>1299</v>
      </c>
      <c r="O3646" s="112">
        <v>14806</v>
      </c>
      <c r="P3646" s="112">
        <v>9103</v>
      </c>
      <c r="Q3646" s="112">
        <v>3321</v>
      </c>
      <c r="R3646" s="112">
        <v>1285</v>
      </c>
      <c r="S3646" s="113">
        <v>1097</v>
      </c>
      <c r="T3646" s="17">
        <v>0.14517477839103532</v>
      </c>
      <c r="U3646" s="17">
        <v>0.14847203536421305</v>
      </c>
      <c r="V3646" s="17">
        <v>9.0812420246703551E-2</v>
      </c>
      <c r="W3646" s="17">
        <v>0.37320261437908497</v>
      </c>
      <c r="X3646" s="17">
        <v>4.6959199384141614E-2</v>
      </c>
      <c r="Y3646" s="17">
        <v>0.14517477839103532</v>
      </c>
      <c r="Z3646" s="17">
        <v>4.4485229854920538E-2</v>
      </c>
      <c r="AA3646" s="17">
        <v>0.1564825253664035</v>
      </c>
      <c r="AB3646" s="17">
        <v>0.23225806451612896</v>
      </c>
      <c r="AC3646" s="17">
        <v>2.4868123587038493E-2</v>
      </c>
    </row>
    <row r="3647" spans="1:29" ht="12.75" customHeight="1" x14ac:dyDescent="0.2">
      <c r="A3647" s="19">
        <v>43698</v>
      </c>
      <c r="B3647" s="19">
        <v>43334</v>
      </c>
      <c r="C3647" s="19">
        <v>41878</v>
      </c>
      <c r="D3647" s="16" t="s">
        <v>5</v>
      </c>
      <c r="E3647" s="114">
        <v>21153</v>
      </c>
      <c r="F3647" s="115">
        <v>12059</v>
      </c>
      <c r="G3647" s="113">
        <v>5851</v>
      </c>
      <c r="H3647" s="113">
        <v>1882</v>
      </c>
      <c r="I3647" s="113">
        <v>1361</v>
      </c>
      <c r="J3647" s="112">
        <v>14873</v>
      </c>
      <c r="K3647" s="112">
        <v>9634</v>
      </c>
      <c r="L3647" s="112">
        <v>2714</v>
      </c>
      <c r="M3647" s="112">
        <v>1205</v>
      </c>
      <c r="N3647" s="113">
        <v>1320</v>
      </c>
      <c r="O3647" s="112">
        <v>14459</v>
      </c>
      <c r="P3647" s="112">
        <v>9194</v>
      </c>
      <c r="Q3647" s="112">
        <v>2850</v>
      </c>
      <c r="R3647" s="112">
        <v>1136</v>
      </c>
      <c r="S3647" s="113">
        <v>1279</v>
      </c>
      <c r="T3647" s="17">
        <v>0.42224164593558799</v>
      </c>
      <c r="U3647" s="17">
        <v>0.25171268424330506</v>
      </c>
      <c r="V3647" s="17">
        <v>1.155858511422255</v>
      </c>
      <c r="W3647" s="17">
        <v>0.56182572614107884</v>
      </c>
      <c r="X3647" s="17">
        <v>3.1060606060606011E-2</v>
      </c>
      <c r="Y3647" s="17">
        <v>0.42224164593558799</v>
      </c>
      <c r="Z3647" s="17">
        <v>5.5584733893557337E-2</v>
      </c>
      <c r="AA3647" s="17">
        <v>0.35943308550185882</v>
      </c>
      <c r="AB3647" s="17">
        <v>0.13510253317249687</v>
      </c>
      <c r="AC3647" s="17">
        <v>0.1612627986348123</v>
      </c>
    </row>
    <row r="3648" spans="1:29" ht="12.75" customHeight="1" x14ac:dyDescent="0.2">
      <c r="A3648" s="19">
        <v>43699</v>
      </c>
      <c r="B3648" s="19">
        <v>43335</v>
      </c>
      <c r="C3648" s="19">
        <v>41879</v>
      </c>
      <c r="D3648" s="16" t="s">
        <v>6</v>
      </c>
      <c r="E3648" s="114">
        <v>22832</v>
      </c>
      <c r="F3648" s="115">
        <v>13005</v>
      </c>
      <c r="G3648" s="113">
        <v>6050</v>
      </c>
      <c r="H3648" s="113">
        <v>2171</v>
      </c>
      <c r="I3648" s="113">
        <v>1606</v>
      </c>
      <c r="J3648" s="112">
        <v>10110</v>
      </c>
      <c r="K3648" s="112">
        <v>6988</v>
      </c>
      <c r="L3648" s="112">
        <v>1506</v>
      </c>
      <c r="M3648" s="112">
        <v>906</v>
      </c>
      <c r="N3648" s="113">
        <v>710</v>
      </c>
      <c r="O3648" s="112">
        <v>15178</v>
      </c>
      <c r="P3648" s="112">
        <v>9126</v>
      </c>
      <c r="Q3648" s="112">
        <v>3467</v>
      </c>
      <c r="R3648" s="112">
        <v>1246</v>
      </c>
      <c r="S3648" s="113">
        <v>1339</v>
      </c>
      <c r="T3648" s="17">
        <v>1.2583580613254202</v>
      </c>
      <c r="U3648" s="17">
        <v>0.86104751001717239</v>
      </c>
      <c r="V3648" s="17">
        <v>3.0172642762284196</v>
      </c>
      <c r="W3648" s="17">
        <v>1.3962472406181017</v>
      </c>
      <c r="X3648" s="17">
        <v>1.2619718309859156</v>
      </c>
      <c r="Y3648" s="17">
        <v>1.2583580613254202</v>
      </c>
      <c r="Z3648" s="17">
        <v>0.12344505874222533</v>
      </c>
      <c r="AA3648" s="17">
        <v>0.34205856255545686</v>
      </c>
      <c r="AB3648" s="17">
        <v>0.21149553571428581</v>
      </c>
      <c r="AC3648" s="17">
        <v>-1.5328019619865074E-2</v>
      </c>
    </row>
    <row r="3649" spans="1:29" ht="12.75" customHeight="1" x14ac:dyDescent="0.2">
      <c r="A3649" s="19">
        <v>43700</v>
      </c>
      <c r="B3649" s="19">
        <v>43336</v>
      </c>
      <c r="C3649" s="19">
        <v>41880</v>
      </c>
      <c r="D3649" s="16" t="s">
        <v>7</v>
      </c>
      <c r="E3649" s="114">
        <v>21587</v>
      </c>
      <c r="F3649" s="115">
        <v>12641</v>
      </c>
      <c r="G3649" s="113">
        <v>5161</v>
      </c>
      <c r="H3649" s="113">
        <v>1987</v>
      </c>
      <c r="I3649" s="113">
        <v>1798</v>
      </c>
      <c r="J3649" s="112">
        <v>6130</v>
      </c>
      <c r="K3649" s="112">
        <v>4312</v>
      </c>
      <c r="L3649" s="112">
        <v>332</v>
      </c>
      <c r="M3649" s="112">
        <v>1059</v>
      </c>
      <c r="N3649" s="113">
        <v>427</v>
      </c>
      <c r="O3649" s="112">
        <v>14304</v>
      </c>
      <c r="P3649" s="112">
        <v>8596</v>
      </c>
      <c r="Q3649" s="112">
        <v>3399</v>
      </c>
      <c r="R3649" s="112">
        <v>1091</v>
      </c>
      <c r="S3649" s="113">
        <v>1218</v>
      </c>
      <c r="T3649" s="17">
        <v>2.5215334420880913</v>
      </c>
      <c r="U3649" s="17">
        <v>1.9315862708719851</v>
      </c>
      <c r="V3649" s="17">
        <v>14.545180722891565</v>
      </c>
      <c r="W3649" s="17">
        <v>0.87629839471199245</v>
      </c>
      <c r="X3649" s="17">
        <v>3.2107728337236532</v>
      </c>
      <c r="Y3649" s="17">
        <v>2.5215334420880913</v>
      </c>
      <c r="Z3649" s="17">
        <v>0.15190450154911606</v>
      </c>
      <c r="AA3649" s="17">
        <v>0.21492467043314512</v>
      </c>
      <c r="AB3649" s="17">
        <v>0.10083102493074803</v>
      </c>
      <c r="AC3649" s="17">
        <v>0.22814207650273222</v>
      </c>
    </row>
    <row r="3650" spans="1:29" ht="12.75" customHeight="1" x14ac:dyDescent="0.2">
      <c r="A3650" s="19">
        <v>43701</v>
      </c>
      <c r="B3650" s="19">
        <v>43337</v>
      </c>
      <c r="C3650" s="19">
        <v>41881</v>
      </c>
      <c r="D3650" s="16" t="s">
        <v>1</v>
      </c>
      <c r="E3650" s="114">
        <v>24569</v>
      </c>
      <c r="F3650" s="115">
        <v>13334</v>
      </c>
      <c r="G3650" s="113">
        <v>6631</v>
      </c>
      <c r="H3650" s="113">
        <v>2319</v>
      </c>
      <c r="I3650" s="113">
        <v>2285</v>
      </c>
      <c r="J3650" s="112">
        <v>15782</v>
      </c>
      <c r="K3650" s="112">
        <v>8679</v>
      </c>
      <c r="L3650" s="112">
        <v>4210</v>
      </c>
      <c r="M3650" s="112">
        <v>1844</v>
      </c>
      <c r="N3650" s="113">
        <v>1049</v>
      </c>
      <c r="O3650" s="112">
        <v>17216</v>
      </c>
      <c r="P3650" s="112">
        <v>9523</v>
      </c>
      <c r="Q3650" s="112">
        <v>4591</v>
      </c>
      <c r="R3650" s="112">
        <v>1488</v>
      </c>
      <c r="S3650" s="113">
        <v>1614</v>
      </c>
      <c r="T3650" s="17">
        <v>0.55677353947535169</v>
      </c>
      <c r="U3650" s="17">
        <v>0.5363521142988823</v>
      </c>
      <c r="V3650" s="17">
        <v>0.57505938242280275</v>
      </c>
      <c r="W3650" s="17">
        <v>0.25759219088937102</v>
      </c>
      <c r="X3650" s="17">
        <v>1.1782650142993325</v>
      </c>
      <c r="Y3650" s="17">
        <v>0.55677353947535169</v>
      </c>
      <c r="Z3650" s="17">
        <v>0.2444237050863276</v>
      </c>
      <c r="AA3650" s="17">
        <v>0.11595422416694712</v>
      </c>
      <c r="AB3650" s="17">
        <v>0.32438606510565382</v>
      </c>
      <c r="AC3650" s="17">
        <v>7.8338839075035471E-2</v>
      </c>
    </row>
    <row r="3651" spans="1:29" ht="12.75" customHeight="1" x14ac:dyDescent="0.2">
      <c r="A3651" s="19">
        <v>43702</v>
      </c>
      <c r="B3651" s="19">
        <v>43338</v>
      </c>
      <c r="C3651" s="19">
        <v>41882</v>
      </c>
      <c r="D3651" s="16" t="s">
        <v>2</v>
      </c>
      <c r="E3651" s="114">
        <v>21475</v>
      </c>
      <c r="F3651" s="115">
        <v>12859</v>
      </c>
      <c r="G3651" s="113">
        <v>5260</v>
      </c>
      <c r="H3651" s="113">
        <v>1975</v>
      </c>
      <c r="I3651" s="113">
        <v>1381</v>
      </c>
      <c r="J3651" s="112">
        <v>19490</v>
      </c>
      <c r="K3651" s="112">
        <v>11222</v>
      </c>
      <c r="L3651" s="112">
        <v>4975</v>
      </c>
      <c r="M3651" s="112">
        <v>1507</v>
      </c>
      <c r="N3651" s="113">
        <v>1786</v>
      </c>
      <c r="O3651" s="112">
        <v>15803</v>
      </c>
      <c r="P3651" s="112">
        <v>9668</v>
      </c>
      <c r="Q3651" s="112">
        <v>3455</v>
      </c>
      <c r="R3651" s="112">
        <v>1437</v>
      </c>
      <c r="S3651" s="113">
        <v>1243</v>
      </c>
      <c r="T3651" s="17">
        <v>0.10184710107747552</v>
      </c>
      <c r="U3651" s="17">
        <v>0.14587417572625205</v>
      </c>
      <c r="V3651" s="17">
        <v>5.7286432160803979E-2</v>
      </c>
      <c r="W3651" s="17">
        <v>0.31055076310550755</v>
      </c>
      <c r="X3651" s="17">
        <v>-0.22676371780515114</v>
      </c>
      <c r="Y3651" s="17">
        <v>0.10184710107747552</v>
      </c>
      <c r="Z3651" s="17">
        <v>0.13515183615819204</v>
      </c>
      <c r="AA3651" s="17">
        <v>9.0607505701845392E-2</v>
      </c>
      <c r="AB3651" s="17">
        <v>0.19624470018170803</v>
      </c>
      <c r="AC3651" s="17">
        <v>-3.8970076548364596E-2</v>
      </c>
    </row>
    <row r="3652" spans="1:29" ht="12.75" customHeight="1" x14ac:dyDescent="0.2">
      <c r="A3652" s="19">
        <v>43703</v>
      </c>
      <c r="B3652" s="19">
        <v>43339</v>
      </c>
      <c r="C3652" s="19">
        <v>41883</v>
      </c>
      <c r="D3652" s="16" t="s">
        <v>3</v>
      </c>
      <c r="E3652" s="114">
        <v>20193</v>
      </c>
      <c r="F3652" s="115">
        <v>11737</v>
      </c>
      <c r="G3652" s="113">
        <v>5075</v>
      </c>
      <c r="H3652" s="113">
        <v>1877</v>
      </c>
      <c r="I3652" s="113">
        <v>1504</v>
      </c>
      <c r="J3652" s="112">
        <v>19363</v>
      </c>
      <c r="K3652" s="112">
        <v>11156</v>
      </c>
      <c r="L3652" s="112">
        <v>4637</v>
      </c>
      <c r="M3652" s="112">
        <v>1716</v>
      </c>
      <c r="N3652" s="113">
        <v>1854</v>
      </c>
      <c r="O3652" s="112">
        <v>14794</v>
      </c>
      <c r="P3652" s="112">
        <v>9300</v>
      </c>
      <c r="Q3652" s="112">
        <v>3282</v>
      </c>
      <c r="R3652" s="112">
        <v>1085</v>
      </c>
      <c r="S3652" s="113">
        <v>1127</v>
      </c>
      <c r="T3652" s="17">
        <v>4.2865258482673196E-2</v>
      </c>
      <c r="U3652" s="17">
        <v>5.2079598422373641E-2</v>
      </c>
      <c r="V3652" s="17">
        <v>9.4457623463446216E-2</v>
      </c>
      <c r="W3652" s="17">
        <v>9.3822843822843893E-2</v>
      </c>
      <c r="X3652" s="17">
        <v>-0.18878101402373249</v>
      </c>
      <c r="Y3652" s="17">
        <v>4.2865258482673196E-2</v>
      </c>
      <c r="Z3652" s="17">
        <v>0.18209285930103736</v>
      </c>
      <c r="AA3652" s="17">
        <v>0.35986066452304399</v>
      </c>
      <c r="AB3652" s="17">
        <v>0.11859356376638863</v>
      </c>
      <c r="AC3652" s="17">
        <v>0.44754571703561119</v>
      </c>
    </row>
    <row r="3653" spans="1:29" ht="12.75" customHeight="1" x14ac:dyDescent="0.2">
      <c r="A3653" s="19">
        <v>43704</v>
      </c>
      <c r="B3653" s="19">
        <v>43340</v>
      </c>
      <c r="C3653" s="19">
        <v>41884</v>
      </c>
      <c r="D3653" s="16" t="s">
        <v>4</v>
      </c>
      <c r="E3653" s="114">
        <v>17188</v>
      </c>
      <c r="F3653" s="115">
        <v>10430</v>
      </c>
      <c r="G3653" s="113">
        <v>4207</v>
      </c>
      <c r="H3653" s="113">
        <v>1509</v>
      </c>
      <c r="I3653" s="113">
        <v>1042</v>
      </c>
      <c r="J3653" s="112">
        <v>16801</v>
      </c>
      <c r="K3653" s="112">
        <v>9997</v>
      </c>
      <c r="L3653" s="112">
        <v>4168</v>
      </c>
      <c r="M3653" s="112">
        <v>1407</v>
      </c>
      <c r="N3653" s="113">
        <v>1229</v>
      </c>
      <c r="O3653" s="112">
        <v>15286</v>
      </c>
      <c r="P3653" s="112">
        <v>8962</v>
      </c>
      <c r="Q3653" s="112">
        <v>3733</v>
      </c>
      <c r="R3653" s="112">
        <v>1398</v>
      </c>
      <c r="S3653" s="113">
        <v>1193</v>
      </c>
      <c r="T3653" s="17">
        <v>2.3034343193857554E-2</v>
      </c>
      <c r="U3653" s="17">
        <v>4.3312993898169561E-2</v>
      </c>
      <c r="V3653" s="17">
        <v>9.357005758157344E-3</v>
      </c>
      <c r="W3653" s="17">
        <v>7.2494669509594933E-2</v>
      </c>
      <c r="X3653" s="17">
        <v>-0.15215622457282341</v>
      </c>
      <c r="Y3653" s="17">
        <v>2.3034343193857554E-2</v>
      </c>
      <c r="Z3653" s="17">
        <v>0.12174661217466132</v>
      </c>
      <c r="AA3653" s="17">
        <v>0.2924731182795699</v>
      </c>
      <c r="AB3653" s="17">
        <v>0.16166281755196299</v>
      </c>
      <c r="AC3653" s="17">
        <v>1.6585365853658551E-2</v>
      </c>
    </row>
    <row r="3654" spans="1:29" ht="12.75" customHeight="1" x14ac:dyDescent="0.2">
      <c r="A3654" s="19">
        <v>43705</v>
      </c>
      <c r="B3654" s="19">
        <v>43341</v>
      </c>
      <c r="C3654" s="19">
        <v>41885</v>
      </c>
      <c r="D3654" s="16" t="s">
        <v>5</v>
      </c>
      <c r="E3654" s="114">
        <v>20535</v>
      </c>
      <c r="F3654" s="115">
        <v>11390</v>
      </c>
      <c r="G3654" s="113">
        <v>5532</v>
      </c>
      <c r="H3654" s="113">
        <v>1677</v>
      </c>
      <c r="I3654" s="113">
        <v>1936</v>
      </c>
      <c r="J3654" s="112">
        <v>19959</v>
      </c>
      <c r="K3654" s="112">
        <v>10826</v>
      </c>
      <c r="L3654" s="112">
        <v>5367</v>
      </c>
      <c r="M3654" s="112">
        <v>1841</v>
      </c>
      <c r="N3654" s="113">
        <v>1925</v>
      </c>
      <c r="O3654" s="112">
        <v>16173</v>
      </c>
      <c r="P3654" s="112">
        <v>9397</v>
      </c>
      <c r="Q3654" s="112">
        <v>4376</v>
      </c>
      <c r="R3654" s="112">
        <v>1185</v>
      </c>
      <c r="S3654" s="113">
        <v>1215</v>
      </c>
      <c r="T3654" s="17">
        <v>2.8859161280625267E-2</v>
      </c>
      <c r="U3654" s="17">
        <v>5.2096803990393514E-2</v>
      </c>
      <c r="V3654" s="17">
        <v>3.0743432084963773E-2</v>
      </c>
      <c r="W3654" s="17">
        <v>-8.908202064095605E-2</v>
      </c>
      <c r="X3654" s="17">
        <v>5.7142857142857828E-3</v>
      </c>
      <c r="Y3654" s="17">
        <v>2.8859161280625267E-2</v>
      </c>
      <c r="Z3654" s="17">
        <v>4.4187752108544087E-2</v>
      </c>
      <c r="AA3654" s="17">
        <v>0.13221449038067945</v>
      </c>
      <c r="AB3654" s="17">
        <v>0.12550335570469806</v>
      </c>
      <c r="AC3654" s="17">
        <v>0.38384560400285928</v>
      </c>
    </row>
    <row r="3655" spans="1:29" ht="12.75" customHeight="1" x14ac:dyDescent="0.2">
      <c r="A3655" s="19">
        <v>43706</v>
      </c>
      <c r="B3655" s="19">
        <v>43342</v>
      </c>
      <c r="C3655" s="19">
        <v>41886</v>
      </c>
      <c r="D3655" s="16" t="s">
        <v>6</v>
      </c>
      <c r="E3655" s="114">
        <v>24357</v>
      </c>
      <c r="F3655" s="115">
        <v>13685</v>
      </c>
      <c r="G3655" s="113">
        <v>6108</v>
      </c>
      <c r="H3655" s="113">
        <v>2693</v>
      </c>
      <c r="I3655" s="113">
        <v>1871</v>
      </c>
      <c r="J3655" s="112">
        <v>22810</v>
      </c>
      <c r="K3655" s="112">
        <v>12604</v>
      </c>
      <c r="L3655" s="112">
        <v>5334</v>
      </c>
      <c r="M3655" s="112">
        <v>2643</v>
      </c>
      <c r="N3655" s="113">
        <v>2229</v>
      </c>
      <c r="O3655" s="112">
        <v>18633</v>
      </c>
      <c r="P3655" s="112">
        <v>10904</v>
      </c>
      <c r="Q3655" s="112">
        <v>4284</v>
      </c>
      <c r="R3655" s="112">
        <v>1588</v>
      </c>
      <c r="S3655" s="113">
        <v>1857</v>
      </c>
      <c r="T3655" s="17">
        <v>6.7821131082858477E-2</v>
      </c>
      <c r="U3655" s="17">
        <v>8.5766423357664268E-2</v>
      </c>
      <c r="V3655" s="17">
        <v>0.1451068616422948</v>
      </c>
      <c r="W3655" s="17">
        <v>1.891789632992813E-2</v>
      </c>
      <c r="X3655" s="17">
        <v>-0.16061013907581878</v>
      </c>
      <c r="Y3655" s="17">
        <v>6.7821131082858477E-2</v>
      </c>
      <c r="Z3655" s="17">
        <v>0.15280936736584949</v>
      </c>
      <c r="AA3655" s="17">
        <v>0.17915057915057919</v>
      </c>
      <c r="AB3655" s="17">
        <v>0.275698720985315</v>
      </c>
      <c r="AC3655" s="17">
        <v>-5.7430730478589376E-2</v>
      </c>
    </row>
    <row r="3656" spans="1:29" ht="12.75" customHeight="1" x14ac:dyDescent="0.2">
      <c r="A3656" s="19">
        <v>43707</v>
      </c>
      <c r="B3656" s="19">
        <v>43343</v>
      </c>
      <c r="C3656" s="19">
        <v>41887</v>
      </c>
      <c r="D3656" s="16" t="s">
        <v>7</v>
      </c>
      <c r="E3656" s="114">
        <v>25413</v>
      </c>
      <c r="F3656" s="115">
        <v>13713</v>
      </c>
      <c r="G3656" s="113">
        <v>6838</v>
      </c>
      <c r="H3656" s="113">
        <v>2341</v>
      </c>
      <c r="I3656" s="113">
        <v>2521</v>
      </c>
      <c r="J3656" s="112">
        <v>23383</v>
      </c>
      <c r="K3656" s="112">
        <v>12473</v>
      </c>
      <c r="L3656" s="112">
        <v>6346</v>
      </c>
      <c r="M3656" s="112">
        <v>2199</v>
      </c>
      <c r="N3656" s="113">
        <v>2365</v>
      </c>
      <c r="O3656" s="112">
        <v>18920</v>
      </c>
      <c r="P3656" s="112">
        <v>10172</v>
      </c>
      <c r="Q3656" s="112">
        <v>5386</v>
      </c>
      <c r="R3656" s="112">
        <v>1816</v>
      </c>
      <c r="S3656" s="113">
        <v>1546</v>
      </c>
      <c r="T3656" s="17">
        <v>8.6815207629474367E-2</v>
      </c>
      <c r="U3656" s="17">
        <v>9.9414735829391532E-2</v>
      </c>
      <c r="V3656" s="17">
        <v>7.7529152221871955E-2</v>
      </c>
      <c r="W3656" s="17">
        <v>6.4574806730332002E-2</v>
      </c>
      <c r="X3656" s="17">
        <v>6.5961945031712377E-2</v>
      </c>
      <c r="Y3656" s="17">
        <v>8.6815207629474367E-2</v>
      </c>
      <c r="Z3656" s="17">
        <v>9.2408189277463526E-2</v>
      </c>
      <c r="AA3656" s="17">
        <v>0.33502538071065979</v>
      </c>
      <c r="AB3656" s="17">
        <v>-5.0304259634888493E-2</v>
      </c>
      <c r="AC3656" s="17">
        <v>0.37309368191721126</v>
      </c>
    </row>
    <row r="3657" spans="1:29" ht="12.75" customHeight="1" x14ac:dyDescent="0.2">
      <c r="A3657" s="19">
        <v>43708</v>
      </c>
      <c r="B3657" s="19">
        <v>43344</v>
      </c>
      <c r="C3657" s="19">
        <v>41888</v>
      </c>
      <c r="D3657" s="16" t="s">
        <v>1</v>
      </c>
      <c r="E3657" s="114">
        <v>25793</v>
      </c>
      <c r="F3657" s="115">
        <v>13696</v>
      </c>
      <c r="G3657" s="113">
        <v>7212</v>
      </c>
      <c r="H3657" s="113">
        <v>2777</v>
      </c>
      <c r="I3657" s="113">
        <v>2108</v>
      </c>
      <c r="J3657" s="112">
        <v>24268</v>
      </c>
      <c r="K3657" s="112">
        <v>12483</v>
      </c>
      <c r="L3657" s="112">
        <v>6778</v>
      </c>
      <c r="M3657" s="112">
        <v>2389</v>
      </c>
      <c r="N3657" s="113">
        <v>2618</v>
      </c>
      <c r="O3657" s="112">
        <v>18823</v>
      </c>
      <c r="P3657" s="112">
        <v>10080</v>
      </c>
      <c r="Q3657" s="112">
        <v>5322</v>
      </c>
      <c r="R3657" s="112">
        <v>1703</v>
      </c>
      <c r="S3657" s="113">
        <v>1718</v>
      </c>
      <c r="T3657" s="17">
        <v>6.2839953848689678E-2</v>
      </c>
      <c r="U3657" s="17">
        <v>9.7172154129616217E-2</v>
      </c>
      <c r="V3657" s="17">
        <v>6.4030687518441987E-2</v>
      </c>
      <c r="W3657" s="17">
        <v>0.16241105064880701</v>
      </c>
      <c r="X3657" s="17">
        <v>-0.19480519480519476</v>
      </c>
      <c r="Y3657" s="17">
        <v>6.2839953848689678E-2</v>
      </c>
      <c r="Z3657" s="17">
        <v>0.17997759972430427</v>
      </c>
      <c r="AA3657" s="17">
        <v>0.18579414666228211</v>
      </c>
      <c r="AB3657" s="17">
        <v>0.16436058700209633</v>
      </c>
      <c r="AC3657" s="17">
        <v>-4.7446904654315447E-2</v>
      </c>
    </row>
    <row r="3658" spans="1:29" ht="12.75" customHeight="1" x14ac:dyDescent="0.2">
      <c r="A3658" s="19">
        <v>43709</v>
      </c>
      <c r="B3658" s="19">
        <v>43345</v>
      </c>
      <c r="C3658" s="19">
        <v>41889</v>
      </c>
      <c r="D3658" s="16" t="s">
        <v>2</v>
      </c>
      <c r="E3658" s="114">
        <v>20758</v>
      </c>
      <c r="F3658" s="115">
        <v>11515</v>
      </c>
      <c r="G3658" s="113">
        <v>5743</v>
      </c>
      <c r="H3658" s="113">
        <v>1665</v>
      </c>
      <c r="I3658" s="113">
        <v>1835</v>
      </c>
      <c r="J3658" s="112">
        <v>18648</v>
      </c>
      <c r="K3658" s="112">
        <v>9932</v>
      </c>
      <c r="L3658" s="112">
        <v>5102</v>
      </c>
      <c r="M3658" s="112">
        <v>1477</v>
      </c>
      <c r="N3658" s="113">
        <v>2137</v>
      </c>
      <c r="O3658" s="112">
        <v>15010</v>
      </c>
      <c r="P3658" s="112">
        <v>8867</v>
      </c>
      <c r="Q3658" s="112">
        <v>3726</v>
      </c>
      <c r="R3658" s="112">
        <v>1309</v>
      </c>
      <c r="S3658" s="113">
        <v>1108</v>
      </c>
      <c r="T3658" s="17">
        <v>0.11314886314886308</v>
      </c>
      <c r="U3658" s="17">
        <v>0.15938380990737011</v>
      </c>
      <c r="V3658" s="17">
        <v>0.1256370050960407</v>
      </c>
      <c r="W3658" s="17">
        <v>0.12728503723764395</v>
      </c>
      <c r="X3658" s="17">
        <v>-0.14131960692559664</v>
      </c>
      <c r="Y3658" s="17">
        <v>0.11314886314886308</v>
      </c>
      <c r="Z3658" s="17">
        <v>0.16137165910237017</v>
      </c>
      <c r="AA3658" s="17">
        <v>0.27311017512746627</v>
      </c>
      <c r="AB3658" s="17">
        <v>9.4674556213017791E-2</v>
      </c>
      <c r="AC3658" s="17">
        <v>0.19001297016861218</v>
      </c>
    </row>
    <row r="3659" spans="1:29" ht="12.75" customHeight="1" x14ac:dyDescent="0.2">
      <c r="A3659" s="19">
        <v>43710</v>
      </c>
      <c r="B3659" s="19">
        <v>43346</v>
      </c>
      <c r="C3659" s="19">
        <v>41890</v>
      </c>
      <c r="D3659" s="16" t="s">
        <v>3</v>
      </c>
      <c r="E3659" s="114">
        <v>20177</v>
      </c>
      <c r="F3659" s="115">
        <v>11752</v>
      </c>
      <c r="G3659" s="113">
        <v>4910</v>
      </c>
      <c r="H3659" s="113">
        <v>1675</v>
      </c>
      <c r="I3659" s="113">
        <v>1840</v>
      </c>
      <c r="J3659" s="112">
        <v>20579</v>
      </c>
      <c r="K3659" s="112">
        <v>11967</v>
      </c>
      <c r="L3659" s="112">
        <v>4974</v>
      </c>
      <c r="M3659" s="112">
        <v>1753</v>
      </c>
      <c r="N3659" s="113">
        <v>1885</v>
      </c>
      <c r="O3659" s="112">
        <v>16874</v>
      </c>
      <c r="P3659" s="112">
        <v>10858</v>
      </c>
      <c r="Q3659" s="112">
        <v>3757</v>
      </c>
      <c r="R3659" s="112">
        <v>1054</v>
      </c>
      <c r="S3659" s="113">
        <v>1205</v>
      </c>
      <c r="T3659" s="17">
        <v>-1.953447689392096E-2</v>
      </c>
      <c r="U3659" s="17">
        <v>-1.7966073368429814E-2</v>
      </c>
      <c r="V3659" s="17">
        <v>-1.2866907921190163E-2</v>
      </c>
      <c r="W3659" s="17">
        <v>-4.4495151169423819E-2</v>
      </c>
      <c r="X3659" s="17">
        <v>-2.3872679045092826E-2</v>
      </c>
      <c r="Y3659" s="17">
        <v>-1.953447689392096E-2</v>
      </c>
      <c r="Z3659" s="17">
        <v>4.6948775055679182E-2</v>
      </c>
      <c r="AA3659" s="17">
        <v>0.20935960591133007</v>
      </c>
      <c r="AB3659" s="17">
        <v>6.6878980891719841E-2</v>
      </c>
      <c r="AC3659" s="17">
        <v>0.39393939393939403</v>
      </c>
    </row>
    <row r="3660" spans="1:29" ht="12.75" customHeight="1" x14ac:dyDescent="0.2">
      <c r="A3660" s="19">
        <v>43711</v>
      </c>
      <c r="B3660" s="19">
        <v>43347</v>
      </c>
      <c r="C3660" s="19">
        <v>41891</v>
      </c>
      <c r="D3660" s="16" t="s">
        <v>4</v>
      </c>
      <c r="E3660" s="114">
        <v>18138</v>
      </c>
      <c r="F3660" s="115">
        <v>10545</v>
      </c>
      <c r="G3660" s="113">
        <v>4957</v>
      </c>
      <c r="H3660" s="113">
        <v>1563</v>
      </c>
      <c r="I3660" s="113">
        <v>1073</v>
      </c>
      <c r="J3660" s="112">
        <v>17505</v>
      </c>
      <c r="K3660" s="112">
        <v>10638</v>
      </c>
      <c r="L3660" s="112">
        <v>4400</v>
      </c>
      <c r="M3660" s="112">
        <v>1383</v>
      </c>
      <c r="N3660" s="113">
        <v>1084</v>
      </c>
      <c r="O3660" s="112">
        <v>16066</v>
      </c>
      <c r="P3660" s="112">
        <v>9555</v>
      </c>
      <c r="Q3660" s="112">
        <v>4066</v>
      </c>
      <c r="R3660" s="112">
        <v>1247</v>
      </c>
      <c r="S3660" s="113">
        <v>1198</v>
      </c>
      <c r="T3660" s="17">
        <v>3.6161096829477213E-2</v>
      </c>
      <c r="U3660" s="17">
        <v>-8.7422447828539029E-3</v>
      </c>
      <c r="V3660" s="17">
        <v>0.1265909090909092</v>
      </c>
      <c r="W3660" s="17">
        <v>0.13015184381778733</v>
      </c>
      <c r="X3660" s="17">
        <v>-1.0147601476014789E-2</v>
      </c>
      <c r="Y3660" s="17">
        <v>3.6161096829477213E-2</v>
      </c>
      <c r="Z3660" s="17">
        <v>-4.9657534246575374E-2</v>
      </c>
      <c r="AA3660" s="17">
        <v>0.32540106951871661</v>
      </c>
      <c r="AB3660" s="17">
        <v>0.17078651685393265</v>
      </c>
      <c r="AC3660" s="17">
        <v>-2.6315789473684181E-2</v>
      </c>
    </row>
    <row r="3661" spans="1:29" ht="12.75" customHeight="1" x14ac:dyDescent="0.2">
      <c r="A3661" s="19">
        <v>43712</v>
      </c>
      <c r="B3661" s="19">
        <v>43348</v>
      </c>
      <c r="C3661" s="19">
        <v>41892</v>
      </c>
      <c r="D3661" s="16" t="s">
        <v>5</v>
      </c>
      <c r="E3661" s="114">
        <v>17945</v>
      </c>
      <c r="F3661" s="115">
        <v>10046</v>
      </c>
      <c r="G3661" s="113">
        <v>5050</v>
      </c>
      <c r="H3661" s="113">
        <v>1369</v>
      </c>
      <c r="I3661" s="113">
        <v>1480</v>
      </c>
      <c r="J3661" s="112">
        <v>18229</v>
      </c>
      <c r="K3661" s="112">
        <v>10680</v>
      </c>
      <c r="L3661" s="112">
        <v>4469</v>
      </c>
      <c r="M3661" s="112">
        <v>1545</v>
      </c>
      <c r="N3661" s="113">
        <v>1535</v>
      </c>
      <c r="O3661" s="112">
        <v>15586</v>
      </c>
      <c r="P3661" s="112">
        <v>9364</v>
      </c>
      <c r="Q3661" s="112">
        <v>4021</v>
      </c>
      <c r="R3661" s="112">
        <v>1065</v>
      </c>
      <c r="S3661" s="113">
        <v>1136</v>
      </c>
      <c r="T3661" s="17">
        <v>-1.5579571013220717E-2</v>
      </c>
      <c r="U3661" s="17">
        <v>-5.9363295880149769E-2</v>
      </c>
      <c r="V3661" s="17">
        <v>0.13000671291116572</v>
      </c>
      <c r="W3661" s="17">
        <v>-0.11391585760517797</v>
      </c>
      <c r="X3661" s="17">
        <v>-3.5830618892508159E-2</v>
      </c>
      <c r="Y3661" s="17">
        <v>-1.5579571013220717E-2</v>
      </c>
      <c r="Z3661" s="17">
        <v>-6.3397352228230508E-2</v>
      </c>
      <c r="AA3661" s="17">
        <v>0.20381406436233607</v>
      </c>
      <c r="AB3661" s="17">
        <v>0.3731193580742227</v>
      </c>
      <c r="AC3661" s="17">
        <v>0.5242018537590114</v>
      </c>
    </row>
    <row r="3662" spans="1:29" ht="12.75" customHeight="1" x14ac:dyDescent="0.2">
      <c r="A3662" s="19">
        <v>43713</v>
      </c>
      <c r="B3662" s="19">
        <v>43349</v>
      </c>
      <c r="C3662" s="19">
        <v>41893</v>
      </c>
      <c r="D3662" s="16" t="s">
        <v>6</v>
      </c>
      <c r="E3662" s="114">
        <v>19258</v>
      </c>
      <c r="F3662" s="115">
        <v>10484</v>
      </c>
      <c r="G3662" s="113">
        <v>5091</v>
      </c>
      <c r="H3662" s="113">
        <v>2084</v>
      </c>
      <c r="I3662" s="113">
        <v>1599</v>
      </c>
      <c r="J3662" s="112">
        <v>20245</v>
      </c>
      <c r="K3662" s="112">
        <v>11223</v>
      </c>
      <c r="L3662" s="112">
        <v>5144</v>
      </c>
      <c r="M3662" s="112">
        <v>1960</v>
      </c>
      <c r="N3662" s="113">
        <v>1918</v>
      </c>
      <c r="O3662" s="112">
        <v>16452</v>
      </c>
      <c r="P3662" s="112">
        <v>10127</v>
      </c>
      <c r="Q3662" s="112">
        <v>3858</v>
      </c>
      <c r="R3662" s="112">
        <v>1189</v>
      </c>
      <c r="S3662" s="113">
        <v>1278</v>
      </c>
      <c r="T3662" s="17">
        <v>-4.8752778463818203E-2</v>
      </c>
      <c r="U3662" s="17">
        <v>-6.5846921500490097E-2</v>
      </c>
      <c r="V3662" s="17">
        <v>-1.0303265940902029E-2</v>
      </c>
      <c r="W3662" s="17">
        <v>6.3265306122449072E-2</v>
      </c>
      <c r="X3662" s="17">
        <v>-0.1663190823774765</v>
      </c>
      <c r="Y3662" s="17">
        <v>-4.8752778463818203E-2</v>
      </c>
      <c r="Z3662" s="17">
        <v>6.335189095795668E-3</v>
      </c>
      <c r="AA3662" s="17">
        <v>0.3689163753697231</v>
      </c>
      <c r="AB3662" s="17">
        <v>0.24047619047619051</v>
      </c>
      <c r="AC3662" s="17">
        <v>0.30958230958230959</v>
      </c>
    </row>
    <row r="3663" spans="1:29" ht="12.75" customHeight="1" x14ac:dyDescent="0.2">
      <c r="A3663" s="19">
        <v>43714</v>
      </c>
      <c r="B3663" s="19">
        <v>43350</v>
      </c>
      <c r="C3663" s="19">
        <v>41894</v>
      </c>
      <c r="D3663" s="16" t="s">
        <v>7</v>
      </c>
      <c r="E3663" s="114">
        <v>18912</v>
      </c>
      <c r="F3663" s="115">
        <v>10298</v>
      </c>
      <c r="G3663" s="113">
        <v>4659</v>
      </c>
      <c r="H3663" s="113">
        <v>2302</v>
      </c>
      <c r="I3663" s="113">
        <v>1653</v>
      </c>
      <c r="J3663" s="112">
        <v>17944</v>
      </c>
      <c r="K3663" s="112">
        <v>9875</v>
      </c>
      <c r="L3663" s="112">
        <v>4556</v>
      </c>
      <c r="M3663" s="112">
        <v>1678</v>
      </c>
      <c r="N3663" s="113">
        <v>1835</v>
      </c>
      <c r="O3663" s="112">
        <v>14519</v>
      </c>
      <c r="P3663" s="112">
        <v>8404</v>
      </c>
      <c r="Q3663" s="112">
        <v>3669</v>
      </c>
      <c r="R3663" s="112">
        <v>1226</v>
      </c>
      <c r="S3663" s="113">
        <v>1220</v>
      </c>
      <c r="T3663" s="17">
        <v>5.3945608559964331E-2</v>
      </c>
      <c r="U3663" s="17">
        <v>4.2835443037974708E-2</v>
      </c>
      <c r="V3663" s="17">
        <v>2.2607550482879768E-2</v>
      </c>
      <c r="W3663" s="17">
        <v>0.37187127532777109</v>
      </c>
      <c r="X3663" s="17">
        <v>-9.9182561307901929E-2</v>
      </c>
      <c r="Y3663" s="17">
        <v>5.3945608559964331E-2</v>
      </c>
      <c r="Z3663" s="17">
        <v>4.4739778837374455E-2</v>
      </c>
      <c r="AA3663" s="17">
        <v>1.3266637668551517E-2</v>
      </c>
      <c r="AB3663" s="17">
        <v>0.68768328445747806</v>
      </c>
      <c r="AC3663" s="17">
        <v>0.17567567567567566</v>
      </c>
    </row>
    <row r="3664" spans="1:29" ht="12.75" customHeight="1" x14ac:dyDescent="0.2">
      <c r="A3664" s="19">
        <v>43715</v>
      </c>
      <c r="B3664" s="19">
        <v>43351</v>
      </c>
      <c r="C3664" s="19">
        <v>41895</v>
      </c>
      <c r="D3664" s="16" t="s">
        <v>1</v>
      </c>
      <c r="E3664" s="114">
        <v>21564</v>
      </c>
      <c r="F3664" s="115">
        <v>10805</v>
      </c>
      <c r="G3664" s="113">
        <v>6328</v>
      </c>
      <c r="H3664" s="113">
        <v>2354</v>
      </c>
      <c r="I3664" s="113">
        <v>2077</v>
      </c>
      <c r="J3664" s="112">
        <v>20847</v>
      </c>
      <c r="K3664" s="112">
        <v>10523</v>
      </c>
      <c r="L3664" s="112">
        <v>6006</v>
      </c>
      <c r="M3664" s="112">
        <v>1914</v>
      </c>
      <c r="N3664" s="113">
        <v>2404</v>
      </c>
      <c r="O3664" s="112">
        <v>18139</v>
      </c>
      <c r="P3664" s="112">
        <v>10281</v>
      </c>
      <c r="Q3664" s="112">
        <v>4986</v>
      </c>
      <c r="R3664" s="112">
        <v>1429</v>
      </c>
      <c r="S3664" s="113">
        <v>1443</v>
      </c>
      <c r="T3664" s="17">
        <v>3.4393437904734592E-2</v>
      </c>
      <c r="U3664" s="17">
        <v>2.6798441509075399E-2</v>
      </c>
      <c r="V3664" s="17">
        <v>5.3613053613053685E-2</v>
      </c>
      <c r="W3664" s="17">
        <v>0.22988505747126431</v>
      </c>
      <c r="X3664" s="17">
        <v>-0.1360232945091514</v>
      </c>
      <c r="Y3664" s="17">
        <v>3.4393437904734592E-2</v>
      </c>
      <c r="Z3664" s="17">
        <v>1.9051211921154332E-2</v>
      </c>
      <c r="AA3664" s="17">
        <v>0.16280779125321576</v>
      </c>
      <c r="AB3664" s="17">
        <v>0.2655913978494624</v>
      </c>
      <c r="AC3664" s="17">
        <v>0.23264094955489623</v>
      </c>
    </row>
    <row r="3665" spans="1:29" ht="12.75" customHeight="1" x14ac:dyDescent="0.2">
      <c r="A3665" s="19">
        <v>43716</v>
      </c>
      <c r="B3665" s="19">
        <v>43352</v>
      </c>
      <c r="C3665" s="19">
        <v>41896</v>
      </c>
      <c r="D3665" s="16" t="s">
        <v>2</v>
      </c>
      <c r="E3665" s="114">
        <v>19225</v>
      </c>
      <c r="F3665" s="115">
        <v>11277</v>
      </c>
      <c r="G3665" s="113">
        <v>4859</v>
      </c>
      <c r="H3665" s="113">
        <v>1476</v>
      </c>
      <c r="I3665" s="113">
        <v>1613</v>
      </c>
      <c r="J3665" s="112">
        <v>18765</v>
      </c>
      <c r="K3665" s="112">
        <v>10811</v>
      </c>
      <c r="L3665" s="112">
        <v>4659</v>
      </c>
      <c r="M3665" s="112">
        <v>1684</v>
      </c>
      <c r="N3665" s="113">
        <v>1611</v>
      </c>
      <c r="O3665" s="112">
        <v>17573</v>
      </c>
      <c r="P3665" s="112">
        <v>10962</v>
      </c>
      <c r="Q3665" s="112">
        <v>4210</v>
      </c>
      <c r="R3665" s="112">
        <v>1241</v>
      </c>
      <c r="S3665" s="113">
        <v>1160</v>
      </c>
      <c r="T3665" s="17">
        <v>2.4513722355449019E-2</v>
      </c>
      <c r="U3665" s="17">
        <v>4.3104245675700703E-2</v>
      </c>
      <c r="V3665" s="17">
        <v>4.2927666881305004E-2</v>
      </c>
      <c r="W3665" s="17">
        <v>-0.12351543942992871</v>
      </c>
      <c r="X3665" s="17">
        <v>1.2414649286158763E-3</v>
      </c>
      <c r="Y3665" s="17">
        <v>2.4513722355449019E-2</v>
      </c>
      <c r="Z3665" s="17">
        <v>-1.7340536772394555E-2</v>
      </c>
      <c r="AA3665" s="17">
        <v>1.3347236704901011E-2</v>
      </c>
      <c r="AB3665" s="17">
        <v>0</v>
      </c>
      <c r="AC3665" s="17">
        <v>-6.7733990147783585E-3</v>
      </c>
    </row>
    <row r="3666" spans="1:29" ht="12.75" customHeight="1" x14ac:dyDescent="0.2">
      <c r="A3666" s="19">
        <v>43717</v>
      </c>
      <c r="B3666" s="19">
        <v>43353</v>
      </c>
      <c r="C3666" s="19">
        <v>41897</v>
      </c>
      <c r="D3666" s="16" t="s">
        <v>3</v>
      </c>
      <c r="E3666" s="114">
        <v>20122</v>
      </c>
      <c r="F3666" s="115">
        <v>11612</v>
      </c>
      <c r="G3666" s="113">
        <v>4860</v>
      </c>
      <c r="H3666" s="113">
        <v>1746</v>
      </c>
      <c r="I3666" s="113">
        <v>1904</v>
      </c>
      <c r="J3666" s="112">
        <v>20119</v>
      </c>
      <c r="K3666" s="112">
        <v>11326</v>
      </c>
      <c r="L3666" s="112">
        <v>5027</v>
      </c>
      <c r="M3666" s="112">
        <v>1884</v>
      </c>
      <c r="N3666" s="113">
        <v>1882</v>
      </c>
      <c r="O3666" s="112">
        <v>17386</v>
      </c>
      <c r="P3666" s="112">
        <v>11015</v>
      </c>
      <c r="Q3666" s="112">
        <v>4241</v>
      </c>
      <c r="R3666" s="112">
        <v>1004</v>
      </c>
      <c r="S3666" s="113">
        <v>1126</v>
      </c>
      <c r="T3666" s="17">
        <v>1.4911277896523245E-4</v>
      </c>
      <c r="U3666" s="17">
        <v>2.5251633409853369E-2</v>
      </c>
      <c r="V3666" s="17">
        <v>-3.3220608712950073E-2</v>
      </c>
      <c r="W3666" s="17">
        <v>-7.3248407643312086E-2</v>
      </c>
      <c r="X3666" s="17">
        <v>1.1689691817215797E-2</v>
      </c>
      <c r="Y3666" s="17">
        <v>1.4911277896523245E-4</v>
      </c>
      <c r="Z3666" s="17">
        <v>5.3338171262699463E-2</v>
      </c>
      <c r="AA3666" s="17">
        <v>0.15852205005959474</v>
      </c>
      <c r="AB3666" s="17">
        <v>0.18694765465669616</v>
      </c>
      <c r="AC3666" s="17">
        <v>0.54045307443365687</v>
      </c>
    </row>
    <row r="3667" spans="1:29" ht="12.75" customHeight="1" x14ac:dyDescent="0.2">
      <c r="A3667" s="19">
        <v>43718</v>
      </c>
      <c r="B3667" s="19">
        <v>43354</v>
      </c>
      <c r="C3667" s="19">
        <v>41898</v>
      </c>
      <c r="D3667" s="16" t="s">
        <v>4</v>
      </c>
      <c r="E3667" s="114">
        <v>18102</v>
      </c>
      <c r="F3667" s="115">
        <v>10515</v>
      </c>
      <c r="G3667" s="113">
        <v>4519</v>
      </c>
      <c r="H3667" s="113">
        <v>1669</v>
      </c>
      <c r="I3667" s="113">
        <v>1399</v>
      </c>
      <c r="J3667" s="112">
        <v>15641</v>
      </c>
      <c r="K3667" s="112">
        <v>9598</v>
      </c>
      <c r="L3667" s="112">
        <v>3521</v>
      </c>
      <c r="M3667" s="112">
        <v>1175</v>
      </c>
      <c r="N3667" s="113">
        <v>1347</v>
      </c>
      <c r="O3667" s="112">
        <v>15076</v>
      </c>
      <c r="P3667" s="112">
        <v>8931</v>
      </c>
      <c r="Q3667" s="112">
        <v>3720</v>
      </c>
      <c r="R3667" s="112">
        <v>1323</v>
      </c>
      <c r="S3667" s="113">
        <v>1102</v>
      </c>
      <c r="T3667" s="17">
        <v>0.15734288088996862</v>
      </c>
      <c r="U3667" s="17">
        <v>9.5540737653677876E-2</v>
      </c>
      <c r="V3667" s="17">
        <v>0.28344220391934116</v>
      </c>
      <c r="W3667" s="17">
        <v>0.42042553191489351</v>
      </c>
      <c r="X3667" s="17">
        <v>3.8604305864884836E-2</v>
      </c>
      <c r="Y3667" s="17">
        <v>0.15734288088996862</v>
      </c>
      <c r="Z3667" s="17">
        <v>2.1667314418966077E-2</v>
      </c>
      <c r="AA3667" s="17">
        <v>0.22599023331524681</v>
      </c>
      <c r="AB3667" s="17">
        <v>0.57156308851224114</v>
      </c>
      <c r="AC3667" s="17">
        <v>0.10592885375494077</v>
      </c>
    </row>
    <row r="3668" spans="1:29" ht="12.75" customHeight="1" x14ac:dyDescent="0.2">
      <c r="A3668" s="19">
        <v>43719</v>
      </c>
      <c r="B3668" s="19">
        <v>43355</v>
      </c>
      <c r="C3668" s="19">
        <v>41899</v>
      </c>
      <c r="D3668" s="16" t="s">
        <v>5</v>
      </c>
      <c r="E3668" s="114">
        <v>18088</v>
      </c>
      <c r="F3668" s="115">
        <v>10032</v>
      </c>
      <c r="G3668" s="113">
        <v>4998</v>
      </c>
      <c r="H3668" s="113">
        <v>1477</v>
      </c>
      <c r="I3668" s="113">
        <v>1581</v>
      </c>
      <c r="J3668" s="112">
        <v>16445</v>
      </c>
      <c r="K3668" s="112">
        <v>9541</v>
      </c>
      <c r="L3668" s="112">
        <v>3882</v>
      </c>
      <c r="M3668" s="112">
        <v>1502</v>
      </c>
      <c r="N3668" s="113">
        <v>1520</v>
      </c>
      <c r="O3668" s="112">
        <v>16287</v>
      </c>
      <c r="P3668" s="112">
        <v>10069</v>
      </c>
      <c r="Q3668" s="112">
        <v>4186</v>
      </c>
      <c r="R3668" s="112">
        <v>1040</v>
      </c>
      <c r="S3668" s="113">
        <v>992</v>
      </c>
      <c r="T3668" s="17">
        <v>9.9908786865308574E-2</v>
      </c>
      <c r="U3668" s="17">
        <v>5.1462110889843871E-2</v>
      </c>
      <c r="V3668" s="17">
        <v>0.2874806800618237</v>
      </c>
      <c r="W3668" s="17">
        <v>-1.6644474034620549E-2</v>
      </c>
      <c r="X3668" s="17">
        <v>4.0131578947368407E-2</v>
      </c>
      <c r="Y3668" s="17">
        <v>9.9908786865308574E-2</v>
      </c>
      <c r="Z3668" s="17">
        <v>-7.3256351039260981E-2</v>
      </c>
      <c r="AA3668" s="17">
        <v>6.8633739576651642E-2</v>
      </c>
      <c r="AB3668" s="17">
        <v>0.54175365344467652</v>
      </c>
      <c r="AC3668" s="17">
        <v>0.29378068739770868</v>
      </c>
    </row>
    <row r="3669" spans="1:29" ht="12.75" customHeight="1" x14ac:dyDescent="0.2">
      <c r="A3669" s="19">
        <v>43720</v>
      </c>
      <c r="B3669" s="19">
        <v>43356</v>
      </c>
      <c r="C3669" s="19">
        <v>41900</v>
      </c>
      <c r="D3669" s="16" t="s">
        <v>6</v>
      </c>
      <c r="E3669" s="114">
        <v>20430</v>
      </c>
      <c r="F3669" s="115">
        <v>10850</v>
      </c>
      <c r="G3669" s="113">
        <v>5450</v>
      </c>
      <c r="H3669" s="113">
        <v>2270</v>
      </c>
      <c r="I3669" s="113">
        <v>1860</v>
      </c>
      <c r="J3669" s="112">
        <v>19937</v>
      </c>
      <c r="K3669" s="112">
        <v>10613</v>
      </c>
      <c r="L3669" s="112">
        <v>5363</v>
      </c>
      <c r="M3669" s="112">
        <v>2127</v>
      </c>
      <c r="N3669" s="113">
        <v>1834</v>
      </c>
      <c r="O3669" s="112">
        <v>16491</v>
      </c>
      <c r="P3669" s="112">
        <v>10647</v>
      </c>
      <c r="Q3669" s="112">
        <v>3762</v>
      </c>
      <c r="R3669" s="112">
        <v>1228</v>
      </c>
      <c r="S3669" s="113">
        <v>854</v>
      </c>
      <c r="T3669" s="17">
        <v>2.4727892862516976E-2</v>
      </c>
      <c r="U3669" s="17">
        <v>2.2331103363799176E-2</v>
      </c>
      <c r="V3669" s="17">
        <v>1.6222263658400182E-2</v>
      </c>
      <c r="W3669" s="17">
        <v>6.723084156088377E-2</v>
      </c>
      <c r="X3669" s="17">
        <v>1.4176663031624903E-2</v>
      </c>
      <c r="Y3669" s="17">
        <v>2.4727892862516976E-2</v>
      </c>
      <c r="Z3669" s="17">
        <v>2.6490066225165476E-2</v>
      </c>
      <c r="AA3669" s="17">
        <v>0.13873798579189311</v>
      </c>
      <c r="AB3669" s="17">
        <v>0.41874999999999996</v>
      </c>
      <c r="AC3669" s="17">
        <v>0.17350157728706628</v>
      </c>
    </row>
    <row r="3670" spans="1:29" ht="12.75" customHeight="1" x14ac:dyDescent="0.2">
      <c r="A3670" s="19">
        <v>43721</v>
      </c>
      <c r="B3670" s="19">
        <v>43357</v>
      </c>
      <c r="C3670" s="19">
        <v>41901</v>
      </c>
      <c r="D3670" s="16" t="s">
        <v>7</v>
      </c>
      <c r="E3670" s="114">
        <v>19726</v>
      </c>
      <c r="F3670" s="115">
        <v>10863</v>
      </c>
      <c r="G3670" s="113">
        <v>5290</v>
      </c>
      <c r="H3670" s="113">
        <v>1654</v>
      </c>
      <c r="I3670" s="113">
        <v>1919</v>
      </c>
      <c r="J3670" s="112">
        <v>19333</v>
      </c>
      <c r="K3670" s="112">
        <v>10527</v>
      </c>
      <c r="L3670" s="112">
        <v>4930</v>
      </c>
      <c r="M3670" s="112">
        <v>1772</v>
      </c>
      <c r="N3670" s="113">
        <v>2104</v>
      </c>
      <c r="O3670" s="112">
        <v>16401</v>
      </c>
      <c r="P3670" s="112">
        <v>9737</v>
      </c>
      <c r="Q3670" s="112">
        <v>4125</v>
      </c>
      <c r="R3670" s="112">
        <v>1256</v>
      </c>
      <c r="S3670" s="113">
        <v>1283</v>
      </c>
      <c r="T3670" s="17">
        <v>2.0327936688563586E-2</v>
      </c>
      <c r="U3670" s="17">
        <v>3.1917925334853159E-2</v>
      </c>
      <c r="V3670" s="17">
        <v>7.3022312373225207E-2</v>
      </c>
      <c r="W3670" s="17">
        <v>-6.6591422121896171E-2</v>
      </c>
      <c r="X3670" s="17">
        <v>-8.7927756653992439E-2</v>
      </c>
      <c r="Y3670" s="17">
        <v>2.0327936688563586E-2</v>
      </c>
      <c r="Z3670" s="17">
        <v>7.0455177528505608E-3</v>
      </c>
      <c r="AA3670" s="17">
        <v>0.1291355389541089</v>
      </c>
      <c r="AB3670" s="17">
        <v>3.1172069825436299E-2</v>
      </c>
      <c r="AC3670" s="17">
        <v>0.48070987654320985</v>
      </c>
    </row>
    <row r="3671" spans="1:29" ht="12.75" customHeight="1" x14ac:dyDescent="0.2">
      <c r="A3671" s="19">
        <v>43722</v>
      </c>
      <c r="B3671" s="19">
        <v>43358</v>
      </c>
      <c r="C3671" s="19">
        <v>41902</v>
      </c>
      <c r="D3671" s="16" t="s">
        <v>1</v>
      </c>
      <c r="E3671" s="114">
        <v>22962</v>
      </c>
      <c r="F3671" s="115">
        <v>11756</v>
      </c>
      <c r="G3671" s="113">
        <v>6500</v>
      </c>
      <c r="H3671" s="113">
        <v>2472</v>
      </c>
      <c r="I3671" s="113">
        <v>2234</v>
      </c>
      <c r="J3671" s="112">
        <v>21118</v>
      </c>
      <c r="K3671" s="112">
        <v>10662</v>
      </c>
      <c r="L3671" s="112">
        <v>6027</v>
      </c>
      <c r="M3671" s="112">
        <v>2004</v>
      </c>
      <c r="N3671" s="113">
        <v>2425</v>
      </c>
      <c r="O3671" s="112">
        <v>18218</v>
      </c>
      <c r="P3671" s="112">
        <v>10221</v>
      </c>
      <c r="Q3671" s="112">
        <v>4784</v>
      </c>
      <c r="R3671" s="112">
        <v>1700</v>
      </c>
      <c r="S3671" s="113">
        <v>1513</v>
      </c>
      <c r="T3671" s="17">
        <v>8.7318874893455911E-2</v>
      </c>
      <c r="U3671" s="17">
        <v>0.10260739073344594</v>
      </c>
      <c r="V3671" s="17">
        <v>7.8480172556827599E-2</v>
      </c>
      <c r="W3671" s="17">
        <v>0.23353293413173648</v>
      </c>
      <c r="X3671" s="17">
        <v>-7.8762886597938175E-2</v>
      </c>
      <c r="Y3671" s="17">
        <v>8.7318874893455911E-2</v>
      </c>
      <c r="Z3671" s="17">
        <v>4.0261923723564186E-2</v>
      </c>
      <c r="AA3671" s="17">
        <v>0.1661284535342662</v>
      </c>
      <c r="AB3671" s="17">
        <v>0.15514018691588793</v>
      </c>
      <c r="AC3671" s="17">
        <v>0.35230024213075062</v>
      </c>
    </row>
    <row r="3672" spans="1:29" ht="12.75" customHeight="1" x14ac:dyDescent="0.2">
      <c r="A3672" s="19">
        <v>43723</v>
      </c>
      <c r="B3672" s="19">
        <v>43359</v>
      </c>
      <c r="C3672" s="19">
        <v>41903</v>
      </c>
      <c r="D3672" s="16" t="s">
        <v>2</v>
      </c>
      <c r="E3672" s="114">
        <v>20198</v>
      </c>
      <c r="F3672" s="115">
        <v>11345</v>
      </c>
      <c r="G3672" s="113">
        <v>5325</v>
      </c>
      <c r="H3672" s="113">
        <v>1562</v>
      </c>
      <c r="I3672" s="113">
        <v>1966</v>
      </c>
      <c r="J3672" s="112">
        <v>19212</v>
      </c>
      <c r="K3672" s="112">
        <v>11048</v>
      </c>
      <c r="L3672" s="112">
        <v>4699</v>
      </c>
      <c r="M3672" s="112">
        <v>1559</v>
      </c>
      <c r="N3672" s="113">
        <v>1906</v>
      </c>
      <c r="O3672" s="112">
        <v>17825</v>
      </c>
      <c r="P3672" s="112">
        <v>11174</v>
      </c>
      <c r="Q3672" s="112">
        <v>4280</v>
      </c>
      <c r="R3672" s="112">
        <v>1296</v>
      </c>
      <c r="S3672" s="113">
        <v>1075</v>
      </c>
      <c r="T3672" s="17">
        <v>5.1322090360191641E-2</v>
      </c>
      <c r="U3672" s="17">
        <v>2.6882693700217342E-2</v>
      </c>
      <c r="V3672" s="17">
        <v>0.13321983400723547</v>
      </c>
      <c r="W3672" s="17">
        <v>1.9243104554200752E-3</v>
      </c>
      <c r="X3672" s="17">
        <v>3.147953830010497E-2</v>
      </c>
      <c r="Y3672" s="17">
        <v>5.1322090360191641E-2</v>
      </c>
      <c r="Z3672" s="17">
        <v>-3.265688949522505E-2</v>
      </c>
      <c r="AA3672" s="17">
        <v>6.2450119712689656E-2</v>
      </c>
      <c r="AB3672" s="17">
        <v>-5.1608986035215576E-2</v>
      </c>
      <c r="AC3672" s="17">
        <v>0.38450704225352106</v>
      </c>
    </row>
    <row r="3673" spans="1:29" ht="12.75" customHeight="1" x14ac:dyDescent="0.2">
      <c r="A3673" s="19">
        <v>43724</v>
      </c>
      <c r="B3673" s="19">
        <v>43360</v>
      </c>
      <c r="C3673" s="19">
        <v>41904</v>
      </c>
      <c r="D3673" s="16" t="s">
        <v>3</v>
      </c>
      <c r="E3673" s="114">
        <v>21604</v>
      </c>
      <c r="F3673" s="115">
        <v>12072</v>
      </c>
      <c r="G3673" s="113">
        <v>5740</v>
      </c>
      <c r="H3673" s="113">
        <v>1788</v>
      </c>
      <c r="I3673" s="113">
        <v>2004</v>
      </c>
      <c r="J3673" s="112">
        <v>20549</v>
      </c>
      <c r="K3673" s="112">
        <v>11651</v>
      </c>
      <c r="L3673" s="112">
        <v>5059</v>
      </c>
      <c r="M3673" s="112">
        <v>1828</v>
      </c>
      <c r="N3673" s="113">
        <v>2011</v>
      </c>
      <c r="O3673" s="112">
        <v>17179</v>
      </c>
      <c r="P3673" s="112">
        <v>10905</v>
      </c>
      <c r="Q3673" s="112">
        <v>3926</v>
      </c>
      <c r="R3673" s="112">
        <v>1321</v>
      </c>
      <c r="S3673" s="113">
        <v>1027</v>
      </c>
      <c r="T3673" s="17">
        <v>5.1340697844177274E-2</v>
      </c>
      <c r="U3673" s="17">
        <v>3.6134237404514602E-2</v>
      </c>
      <c r="V3673" s="17">
        <v>0.13461158331686107</v>
      </c>
      <c r="W3673" s="17">
        <v>-2.1881838074398252E-2</v>
      </c>
      <c r="X3673" s="17">
        <v>-3.4808552958727201E-3</v>
      </c>
      <c r="Y3673" s="17">
        <v>5.1340697844177274E-2</v>
      </c>
      <c r="Z3673" s="17">
        <v>4.6553966189856855E-2</v>
      </c>
      <c r="AA3673" s="17">
        <v>0.32594132594132597</v>
      </c>
      <c r="AB3673" s="17">
        <v>9.6932515337423419E-2</v>
      </c>
      <c r="AC3673" s="17">
        <v>0.34677419354838701</v>
      </c>
    </row>
    <row r="3674" spans="1:29" ht="12.75" customHeight="1" x14ac:dyDescent="0.2">
      <c r="A3674" s="19">
        <v>43725</v>
      </c>
      <c r="B3674" s="19">
        <v>43361</v>
      </c>
      <c r="C3674" s="19">
        <v>41905</v>
      </c>
      <c r="D3674" s="16" t="s">
        <v>4</v>
      </c>
      <c r="E3674" s="114">
        <v>19372</v>
      </c>
      <c r="F3674" s="115">
        <v>11014</v>
      </c>
      <c r="G3674" s="113">
        <v>5269</v>
      </c>
      <c r="H3674" s="113">
        <v>1937</v>
      </c>
      <c r="I3674" s="113">
        <v>1152</v>
      </c>
      <c r="J3674" s="112">
        <v>17919</v>
      </c>
      <c r="K3674" s="112">
        <v>10513</v>
      </c>
      <c r="L3674" s="112">
        <v>4292</v>
      </c>
      <c r="M3674" s="112">
        <v>1590</v>
      </c>
      <c r="N3674" s="113">
        <v>1524</v>
      </c>
      <c r="O3674" s="112">
        <v>14902</v>
      </c>
      <c r="P3674" s="112">
        <v>8754</v>
      </c>
      <c r="Q3674" s="112">
        <v>3822</v>
      </c>
      <c r="R3674" s="112">
        <v>1255</v>
      </c>
      <c r="S3674" s="113">
        <v>1071</v>
      </c>
      <c r="T3674" s="17">
        <v>8.1087114236285451E-2</v>
      </c>
      <c r="U3674" s="17">
        <v>4.765528393417684E-2</v>
      </c>
      <c r="V3674" s="17">
        <v>0.22763280521901219</v>
      </c>
      <c r="W3674" s="17">
        <v>0.21823899371069189</v>
      </c>
      <c r="X3674" s="17">
        <v>-0.24409448818897639</v>
      </c>
      <c r="Y3674" s="17">
        <v>8.1087114236285451E-2</v>
      </c>
      <c r="Z3674" s="17">
        <v>4.2202876608629758E-2</v>
      </c>
      <c r="AA3674" s="17">
        <v>0.33459979736575485</v>
      </c>
      <c r="AB3674" s="17">
        <v>0.79684601113172548</v>
      </c>
      <c r="AC3674" s="17">
        <v>-0.13643178410794599</v>
      </c>
    </row>
    <row r="3675" spans="1:29" ht="12.75" customHeight="1" x14ac:dyDescent="0.2">
      <c r="A3675" s="19">
        <v>43726</v>
      </c>
      <c r="B3675" s="19">
        <v>43362</v>
      </c>
      <c r="C3675" s="19">
        <v>41906</v>
      </c>
      <c r="D3675" s="16" t="s">
        <v>5</v>
      </c>
      <c r="E3675" s="114">
        <v>19719</v>
      </c>
      <c r="F3675" s="115">
        <v>11475</v>
      </c>
      <c r="G3675" s="113">
        <v>5165</v>
      </c>
      <c r="H3675" s="113">
        <v>1544</v>
      </c>
      <c r="I3675" s="113">
        <v>1535</v>
      </c>
      <c r="J3675" s="112">
        <v>19090</v>
      </c>
      <c r="K3675" s="112">
        <v>10736</v>
      </c>
      <c r="L3675" s="112">
        <v>5037</v>
      </c>
      <c r="M3675" s="112">
        <v>1558</v>
      </c>
      <c r="N3675" s="113">
        <v>1759</v>
      </c>
      <c r="O3675" s="112">
        <v>16075</v>
      </c>
      <c r="P3675" s="112">
        <v>10098</v>
      </c>
      <c r="Q3675" s="112">
        <v>3927</v>
      </c>
      <c r="R3675" s="112">
        <v>1046</v>
      </c>
      <c r="S3675" s="113">
        <v>1004</v>
      </c>
      <c r="T3675" s="17">
        <v>3.2949188056574208E-2</v>
      </c>
      <c r="U3675" s="17">
        <v>6.8833830104321869E-2</v>
      </c>
      <c r="V3675" s="17">
        <v>2.5411951558467427E-2</v>
      </c>
      <c r="W3675" s="17">
        <v>-8.9858793324775199E-3</v>
      </c>
      <c r="X3675" s="17">
        <v>-0.12734508243320064</v>
      </c>
      <c r="Y3675" s="17">
        <v>3.2949188056574208E-2</v>
      </c>
      <c r="Z3675" s="17">
        <v>4.0344514959202105E-2</v>
      </c>
      <c r="AA3675" s="17">
        <v>0.14472517730496448</v>
      </c>
      <c r="AB3675" s="17">
        <v>0.56910569105691056</v>
      </c>
      <c r="AC3675" s="17">
        <v>0.25716625716625718</v>
      </c>
    </row>
    <row r="3676" spans="1:29" ht="12.75" customHeight="1" x14ac:dyDescent="0.2">
      <c r="A3676" s="19">
        <v>43727</v>
      </c>
      <c r="B3676" s="19">
        <v>43363</v>
      </c>
      <c r="C3676" s="19">
        <v>41907</v>
      </c>
      <c r="D3676" s="16" t="s">
        <v>6</v>
      </c>
      <c r="E3676" s="114">
        <v>21142</v>
      </c>
      <c r="F3676" s="115">
        <v>11512</v>
      </c>
      <c r="G3676" s="113">
        <v>5668</v>
      </c>
      <c r="H3676" s="113">
        <v>2322</v>
      </c>
      <c r="I3676" s="113">
        <v>1640</v>
      </c>
      <c r="J3676" s="112">
        <v>20896</v>
      </c>
      <c r="K3676" s="112">
        <v>11407</v>
      </c>
      <c r="L3676" s="112">
        <v>5320</v>
      </c>
      <c r="M3676" s="112">
        <v>2231</v>
      </c>
      <c r="N3676" s="113">
        <v>1938</v>
      </c>
      <c r="O3676" s="112">
        <v>18002</v>
      </c>
      <c r="P3676" s="112">
        <v>10928</v>
      </c>
      <c r="Q3676" s="112">
        <v>4263</v>
      </c>
      <c r="R3676" s="112">
        <v>1370</v>
      </c>
      <c r="S3676" s="113">
        <v>1441</v>
      </c>
      <c r="T3676" s="17">
        <v>1.1772588055130262E-2</v>
      </c>
      <c r="U3676" s="17">
        <v>9.2048742000525596E-3</v>
      </c>
      <c r="V3676" s="17">
        <v>6.5413533834586479E-2</v>
      </c>
      <c r="W3676" s="17">
        <v>4.078888390856128E-2</v>
      </c>
      <c r="X3676" s="17">
        <v>-0.15376676986584104</v>
      </c>
      <c r="Y3676" s="17">
        <v>1.1772588055130262E-2</v>
      </c>
      <c r="Z3676" s="17">
        <v>5.2862630327419113E-2</v>
      </c>
      <c r="AA3676" s="17">
        <v>0.21526586620926236</v>
      </c>
      <c r="AB3676" s="17">
        <v>0.40898058252427183</v>
      </c>
      <c r="AC3676" s="17">
        <v>1.3597033374536549E-2</v>
      </c>
    </row>
    <row r="3677" spans="1:29" ht="12.75" customHeight="1" x14ac:dyDescent="0.2">
      <c r="A3677" s="19">
        <v>43728</v>
      </c>
      <c r="B3677" s="19">
        <v>43364</v>
      </c>
      <c r="C3677" s="19">
        <v>41908</v>
      </c>
      <c r="D3677" s="16" t="s">
        <v>7</v>
      </c>
      <c r="E3677" s="114">
        <v>20846</v>
      </c>
      <c r="F3677" s="115">
        <v>11679</v>
      </c>
      <c r="G3677" s="113">
        <v>5327</v>
      </c>
      <c r="H3677" s="113">
        <v>1780</v>
      </c>
      <c r="I3677" s="113">
        <v>2060</v>
      </c>
      <c r="J3677" s="112">
        <v>20349</v>
      </c>
      <c r="K3677" s="112">
        <v>11180</v>
      </c>
      <c r="L3677" s="112">
        <v>4845</v>
      </c>
      <c r="M3677" s="112">
        <v>2041</v>
      </c>
      <c r="N3677" s="113">
        <v>2283</v>
      </c>
      <c r="O3677" s="112">
        <v>17175</v>
      </c>
      <c r="P3677" s="112">
        <v>10453</v>
      </c>
      <c r="Q3677" s="112">
        <v>3934</v>
      </c>
      <c r="R3677" s="112">
        <v>1357</v>
      </c>
      <c r="S3677" s="113">
        <v>1431</v>
      </c>
      <c r="T3677" s="17">
        <v>2.442380460956306E-2</v>
      </c>
      <c r="U3677" s="17">
        <v>4.4633273703041043E-2</v>
      </c>
      <c r="V3677" s="17">
        <v>9.9484004127966985E-2</v>
      </c>
      <c r="W3677" s="17">
        <v>-0.12787849093581583</v>
      </c>
      <c r="X3677" s="17">
        <v>-9.7678493210687667E-2</v>
      </c>
      <c r="Y3677" s="17">
        <v>2.442380460956306E-2</v>
      </c>
      <c r="Z3677" s="17">
        <v>0.11707317073170742</v>
      </c>
      <c r="AA3677" s="17">
        <v>0.13582089552238807</v>
      </c>
      <c r="AB3677" s="17">
        <v>0.23439667128987507</v>
      </c>
      <c r="AC3677" s="17">
        <v>0.56653992395437269</v>
      </c>
    </row>
    <row r="3678" spans="1:29" ht="12.75" customHeight="1" x14ac:dyDescent="0.2">
      <c r="A3678" s="19">
        <v>43729</v>
      </c>
      <c r="B3678" s="19">
        <v>43365</v>
      </c>
      <c r="C3678" s="19">
        <v>41909</v>
      </c>
      <c r="D3678" s="16" t="s">
        <v>1</v>
      </c>
      <c r="E3678" s="114">
        <v>22234</v>
      </c>
      <c r="F3678" s="115">
        <v>11910</v>
      </c>
      <c r="G3678" s="113">
        <v>6115</v>
      </c>
      <c r="H3678" s="113">
        <v>2401</v>
      </c>
      <c r="I3678" s="113">
        <v>1808</v>
      </c>
      <c r="J3678" s="112">
        <v>21998</v>
      </c>
      <c r="K3678" s="112">
        <v>11240</v>
      </c>
      <c r="L3678" s="112">
        <v>6099</v>
      </c>
      <c r="M3678" s="112">
        <v>2150</v>
      </c>
      <c r="N3678" s="113">
        <v>2509</v>
      </c>
      <c r="O3678" s="112">
        <v>17361</v>
      </c>
      <c r="P3678" s="112">
        <v>10221</v>
      </c>
      <c r="Q3678" s="112">
        <v>3936</v>
      </c>
      <c r="R3678" s="112">
        <v>1820</v>
      </c>
      <c r="S3678" s="113">
        <v>1384</v>
      </c>
      <c r="T3678" s="17">
        <v>1.072824802254746E-2</v>
      </c>
      <c r="U3678" s="17">
        <v>5.9608540925266906E-2</v>
      </c>
      <c r="V3678" s="17">
        <v>2.623380882111892E-3</v>
      </c>
      <c r="W3678" s="17">
        <v>0.11674418604651171</v>
      </c>
      <c r="X3678" s="17">
        <v>-0.27939418094858515</v>
      </c>
      <c r="Y3678" s="17">
        <v>1.072824802254746E-2</v>
      </c>
      <c r="Z3678" s="17">
        <v>0.12115221688788469</v>
      </c>
      <c r="AA3678" s="17">
        <v>9.5681777459236672E-2</v>
      </c>
      <c r="AB3678" s="17">
        <v>0.20532128514056236</v>
      </c>
      <c r="AC3678" s="17">
        <v>0.18324607329842935</v>
      </c>
    </row>
    <row r="3679" spans="1:29" ht="12.75" customHeight="1" x14ac:dyDescent="0.2">
      <c r="A3679" s="19">
        <v>43730</v>
      </c>
      <c r="B3679" s="19">
        <v>43366</v>
      </c>
      <c r="C3679" s="19">
        <v>41910</v>
      </c>
      <c r="D3679" s="16" t="s">
        <v>2</v>
      </c>
      <c r="E3679" s="114">
        <v>19851</v>
      </c>
      <c r="F3679" s="115">
        <v>11486</v>
      </c>
      <c r="G3679" s="113">
        <v>5028</v>
      </c>
      <c r="H3679" s="113">
        <v>1522</v>
      </c>
      <c r="I3679" s="113">
        <v>1815</v>
      </c>
      <c r="J3679" s="112">
        <v>19885</v>
      </c>
      <c r="K3679" s="112">
        <v>11376</v>
      </c>
      <c r="L3679" s="112">
        <v>4621</v>
      </c>
      <c r="M3679" s="112">
        <v>1830</v>
      </c>
      <c r="N3679" s="113">
        <v>2058</v>
      </c>
      <c r="O3679" s="112">
        <v>17937</v>
      </c>
      <c r="P3679" s="112">
        <v>11361</v>
      </c>
      <c r="Q3679" s="112">
        <v>3953</v>
      </c>
      <c r="R3679" s="112">
        <v>1401</v>
      </c>
      <c r="S3679" s="113">
        <v>1222</v>
      </c>
      <c r="T3679" s="17">
        <v>-1.709831531304995E-3</v>
      </c>
      <c r="U3679" s="17">
        <v>9.6694796061884691E-3</v>
      </c>
      <c r="V3679" s="17">
        <v>8.8076173988314244E-2</v>
      </c>
      <c r="W3679" s="17">
        <v>-0.1683060109289618</v>
      </c>
      <c r="X3679" s="17">
        <v>-0.11807580174927113</v>
      </c>
      <c r="Y3679" s="17">
        <v>-1.709831531304995E-3</v>
      </c>
      <c r="Z3679" s="17">
        <v>1.2339150361360796E-2</v>
      </c>
      <c r="AA3679" s="17">
        <v>0.17945109078113997</v>
      </c>
      <c r="AB3679" s="17">
        <v>2.4915824915825002E-2</v>
      </c>
      <c r="AC3679" s="17">
        <v>0.13579474342928655</v>
      </c>
    </row>
    <row r="3680" spans="1:29" ht="12.75" customHeight="1" x14ac:dyDescent="0.2">
      <c r="A3680" s="19">
        <v>43731</v>
      </c>
      <c r="B3680" s="19">
        <v>43367</v>
      </c>
      <c r="C3680" s="19">
        <v>41911</v>
      </c>
      <c r="D3680" s="16" t="s">
        <v>3</v>
      </c>
      <c r="E3680" s="114">
        <v>21356</v>
      </c>
      <c r="F3680" s="115">
        <v>12086</v>
      </c>
      <c r="G3680" s="113">
        <v>5582</v>
      </c>
      <c r="H3680" s="113">
        <v>1761</v>
      </c>
      <c r="I3680" s="113">
        <v>1927</v>
      </c>
      <c r="J3680" s="112">
        <v>20135</v>
      </c>
      <c r="K3680" s="112">
        <v>11391</v>
      </c>
      <c r="L3680" s="112">
        <v>4995</v>
      </c>
      <c r="M3680" s="112">
        <v>1756</v>
      </c>
      <c r="N3680" s="113">
        <v>1993</v>
      </c>
      <c r="O3680" s="112">
        <v>17070</v>
      </c>
      <c r="P3680" s="112">
        <v>10809</v>
      </c>
      <c r="Q3680" s="112">
        <v>3911</v>
      </c>
      <c r="R3680" s="112">
        <v>1287</v>
      </c>
      <c r="S3680" s="113">
        <v>1063</v>
      </c>
      <c r="T3680" s="17">
        <v>6.0640675440774672E-2</v>
      </c>
      <c r="U3680" s="17">
        <v>6.1013080502150929E-2</v>
      </c>
      <c r="V3680" s="17">
        <v>0.1175175175175176</v>
      </c>
      <c r="W3680" s="17">
        <v>2.8473804100228595E-3</v>
      </c>
      <c r="X3680" s="17">
        <v>-3.3115905669844459E-2</v>
      </c>
      <c r="Y3680" s="17">
        <v>6.0640675440774672E-2</v>
      </c>
      <c r="Z3680" s="17">
        <v>0.11227682679919004</v>
      </c>
      <c r="AA3680" s="17">
        <v>0.28410397975615376</v>
      </c>
      <c r="AB3680" s="17">
        <v>0.2271777003484321</v>
      </c>
      <c r="AC3680" s="17">
        <v>0.3466107617051013</v>
      </c>
    </row>
    <row r="3681" spans="1:29" ht="12.75" customHeight="1" x14ac:dyDescent="0.2">
      <c r="A3681" s="19">
        <v>43732</v>
      </c>
      <c r="B3681" s="19">
        <v>43368</v>
      </c>
      <c r="C3681" s="19">
        <v>41912</v>
      </c>
      <c r="D3681" s="16" t="s">
        <v>4</v>
      </c>
      <c r="E3681" s="114">
        <v>18203</v>
      </c>
      <c r="F3681" s="115">
        <v>10691</v>
      </c>
      <c r="G3681" s="113">
        <v>4553</v>
      </c>
      <c r="H3681" s="113">
        <v>1755</v>
      </c>
      <c r="I3681" s="113">
        <v>1204</v>
      </c>
      <c r="J3681" s="112">
        <v>18124</v>
      </c>
      <c r="K3681" s="112">
        <v>10579</v>
      </c>
      <c r="L3681" s="112">
        <v>4670</v>
      </c>
      <c r="M3681" s="112">
        <v>1587</v>
      </c>
      <c r="N3681" s="113">
        <v>1288</v>
      </c>
      <c r="O3681" s="112">
        <v>14156</v>
      </c>
      <c r="P3681" s="112">
        <v>8202</v>
      </c>
      <c r="Q3681" s="112">
        <v>3526</v>
      </c>
      <c r="R3681" s="112">
        <v>1389</v>
      </c>
      <c r="S3681" s="113">
        <v>1039</v>
      </c>
      <c r="T3681" s="17">
        <v>4.3588611785478903E-3</v>
      </c>
      <c r="U3681" s="17">
        <v>1.0587012004915408E-2</v>
      </c>
      <c r="V3681" s="17">
        <v>-2.5053533190578126E-2</v>
      </c>
      <c r="W3681" s="17">
        <v>0.10586011342155</v>
      </c>
      <c r="X3681" s="17">
        <v>-6.5217391304347783E-2</v>
      </c>
      <c r="Y3681" s="17">
        <v>4.3588611785478903E-3</v>
      </c>
      <c r="Z3681" s="17">
        <v>8.6373336043084947E-2</v>
      </c>
      <c r="AA3681" s="17">
        <v>0.26718619537990529</v>
      </c>
      <c r="AB3681" s="17">
        <v>0.68103448275862077</v>
      </c>
      <c r="AC3681" s="17">
        <v>-6.1574434918160614E-2</v>
      </c>
    </row>
    <row r="3682" spans="1:29" ht="12.75" customHeight="1" x14ac:dyDescent="0.2">
      <c r="A3682" s="19">
        <v>43733</v>
      </c>
      <c r="B3682" s="19">
        <v>43369</v>
      </c>
      <c r="C3682" s="19">
        <v>41913</v>
      </c>
      <c r="D3682" s="16" t="s">
        <v>5</v>
      </c>
      <c r="E3682" s="114">
        <v>18555</v>
      </c>
      <c r="F3682" s="115">
        <v>10355</v>
      </c>
      <c r="G3682" s="113">
        <v>5018</v>
      </c>
      <c r="H3682" s="113">
        <v>1505</v>
      </c>
      <c r="I3682" s="113">
        <v>1677</v>
      </c>
      <c r="J3682" s="112">
        <v>18762</v>
      </c>
      <c r="K3682" s="112">
        <v>10664</v>
      </c>
      <c r="L3682" s="112">
        <v>4831</v>
      </c>
      <c r="M3682" s="112">
        <v>1581</v>
      </c>
      <c r="N3682" s="113">
        <v>1686</v>
      </c>
      <c r="O3682" s="112">
        <v>16765</v>
      </c>
      <c r="P3682" s="112">
        <v>10365</v>
      </c>
      <c r="Q3682" s="112">
        <v>4251</v>
      </c>
      <c r="R3682" s="112">
        <v>1126</v>
      </c>
      <c r="S3682" s="113">
        <v>1023</v>
      </c>
      <c r="T3682" s="17">
        <v>-1.1032938919091739E-2</v>
      </c>
      <c r="U3682" s="17">
        <v>-2.8975993998499594E-2</v>
      </c>
      <c r="V3682" s="17">
        <v>3.8708341958186621E-2</v>
      </c>
      <c r="W3682" s="17">
        <v>-4.8070841239721718E-2</v>
      </c>
      <c r="X3682" s="17">
        <v>-5.3380782918149849E-3</v>
      </c>
      <c r="Y3682" s="17">
        <v>-1.1032938919091739E-2</v>
      </c>
      <c r="Z3682" s="17">
        <v>5.2422094942239372E-3</v>
      </c>
      <c r="AA3682" s="17">
        <v>0.15515653775322291</v>
      </c>
      <c r="AB3682" s="17">
        <v>0.52791878172588835</v>
      </c>
      <c r="AC3682" s="17">
        <v>0.63132295719844356</v>
      </c>
    </row>
    <row r="3683" spans="1:29" ht="12.75" customHeight="1" x14ac:dyDescent="0.2">
      <c r="A3683" s="19">
        <v>43734</v>
      </c>
      <c r="B3683" s="19">
        <v>43370</v>
      </c>
      <c r="C3683" s="19">
        <v>41914</v>
      </c>
      <c r="D3683" s="16" t="s">
        <v>6</v>
      </c>
      <c r="E3683" s="114">
        <v>20995</v>
      </c>
      <c r="F3683" s="115">
        <v>11486</v>
      </c>
      <c r="G3683" s="113">
        <v>5211</v>
      </c>
      <c r="H3683" s="113">
        <v>2464</v>
      </c>
      <c r="I3683" s="113">
        <v>1834</v>
      </c>
      <c r="J3683" s="112">
        <v>20281</v>
      </c>
      <c r="K3683" s="112">
        <v>11324</v>
      </c>
      <c r="L3683" s="112">
        <v>5159</v>
      </c>
      <c r="M3683" s="112">
        <v>2069</v>
      </c>
      <c r="N3683" s="113">
        <v>1729</v>
      </c>
      <c r="O3683" s="112">
        <v>19013</v>
      </c>
      <c r="P3683" s="112">
        <v>11686</v>
      </c>
      <c r="Q3683" s="112">
        <v>4374</v>
      </c>
      <c r="R3683" s="112">
        <v>1692</v>
      </c>
      <c r="S3683" s="113">
        <v>1261</v>
      </c>
      <c r="T3683" s="17">
        <v>3.5205364626990754E-2</v>
      </c>
      <c r="U3683" s="17">
        <v>1.4305898975627063E-2</v>
      </c>
      <c r="V3683" s="17">
        <v>1.0079472766039821E-2</v>
      </c>
      <c r="W3683" s="17">
        <v>0.19091348477525383</v>
      </c>
      <c r="X3683" s="17">
        <v>6.0728744939271273E-2</v>
      </c>
      <c r="Y3683" s="17">
        <v>3.5205364626990754E-2</v>
      </c>
      <c r="Z3683" s="17">
        <v>4.3422965116278966E-2</v>
      </c>
      <c r="AA3683" s="17">
        <v>0.19054146675805339</v>
      </c>
      <c r="AB3683" s="17">
        <v>0.43006384213580962</v>
      </c>
      <c r="AC3683" s="17">
        <v>8.5207100591715879E-2</v>
      </c>
    </row>
    <row r="3684" spans="1:29" ht="12.75" customHeight="1" x14ac:dyDescent="0.2">
      <c r="A3684" s="19">
        <v>43735</v>
      </c>
      <c r="B3684" s="19">
        <v>43371</v>
      </c>
      <c r="C3684" s="19">
        <v>41915</v>
      </c>
      <c r="D3684" s="16" t="s">
        <v>7</v>
      </c>
      <c r="E3684" s="114">
        <v>20353</v>
      </c>
      <c r="F3684" s="115">
        <v>11507</v>
      </c>
      <c r="G3684" s="113">
        <v>5110</v>
      </c>
      <c r="H3684" s="113">
        <v>1647</v>
      </c>
      <c r="I3684" s="113">
        <v>2089</v>
      </c>
      <c r="J3684" s="112">
        <v>19388</v>
      </c>
      <c r="K3684" s="112">
        <v>10851</v>
      </c>
      <c r="L3684" s="112">
        <v>4723</v>
      </c>
      <c r="M3684" s="112">
        <v>1847</v>
      </c>
      <c r="N3684" s="113">
        <v>1967</v>
      </c>
      <c r="O3684" s="112">
        <v>18543</v>
      </c>
      <c r="P3684" s="112">
        <v>10784</v>
      </c>
      <c r="Q3684" s="112">
        <v>4316</v>
      </c>
      <c r="R3684" s="112">
        <v>1747</v>
      </c>
      <c r="S3684" s="113">
        <v>1696</v>
      </c>
      <c r="T3684" s="17">
        <v>4.9773055498246288E-2</v>
      </c>
      <c r="U3684" s="17">
        <v>6.0455257579946631E-2</v>
      </c>
      <c r="V3684" s="17">
        <v>8.193944526783814E-2</v>
      </c>
      <c r="W3684" s="17">
        <v>-0.10828370330265291</v>
      </c>
      <c r="X3684" s="17">
        <v>6.2023385866802228E-2</v>
      </c>
      <c r="Y3684" s="17">
        <v>4.9773055498246288E-2</v>
      </c>
      <c r="Z3684" s="17">
        <v>4.5520625113574464E-2</v>
      </c>
      <c r="AA3684" s="17">
        <v>5.1440329218106928E-2</v>
      </c>
      <c r="AB3684" s="17">
        <v>-6.0350030175014835E-3</v>
      </c>
      <c r="AC3684" s="17">
        <v>0.43573883161512028</v>
      </c>
    </row>
    <row r="3685" spans="1:29" ht="12.75" customHeight="1" x14ac:dyDescent="0.2">
      <c r="A3685" s="19">
        <v>43736</v>
      </c>
      <c r="B3685" s="19">
        <v>43372</v>
      </c>
      <c r="C3685" s="19">
        <v>41916</v>
      </c>
      <c r="D3685" s="16" t="s">
        <v>1</v>
      </c>
      <c r="E3685" s="114">
        <v>22054</v>
      </c>
      <c r="F3685" s="115">
        <v>10931</v>
      </c>
      <c r="G3685" s="113">
        <v>6435</v>
      </c>
      <c r="H3685" s="113">
        <v>2554</v>
      </c>
      <c r="I3685" s="113">
        <v>2134</v>
      </c>
      <c r="J3685" s="112">
        <v>21593.125</v>
      </c>
      <c r="K3685" s="112">
        <v>11145</v>
      </c>
      <c r="L3685" s="112">
        <v>5824.125</v>
      </c>
      <c r="M3685" s="112">
        <v>2242</v>
      </c>
      <c r="N3685" s="113">
        <v>2382</v>
      </c>
      <c r="O3685" s="112">
        <v>20352</v>
      </c>
      <c r="P3685" s="112">
        <v>10536</v>
      </c>
      <c r="Q3685" s="112">
        <v>5611</v>
      </c>
      <c r="R3685" s="112">
        <v>2596</v>
      </c>
      <c r="S3685" s="113">
        <v>1609</v>
      </c>
      <c r="T3685" s="17">
        <v>2.1343598946423903E-2</v>
      </c>
      <c r="U3685" s="17">
        <v>-1.9201435621354901E-2</v>
      </c>
      <c r="V3685" s="17">
        <v>0.10488700019316211</v>
      </c>
      <c r="W3685" s="17">
        <v>0.13916146297948262</v>
      </c>
      <c r="X3685" s="17">
        <v>-0.1041141897565071</v>
      </c>
      <c r="Y3685" s="17">
        <v>2.1343598946423903E-2</v>
      </c>
      <c r="Z3685" s="17">
        <v>-6.9860449285228055E-2</v>
      </c>
      <c r="AA3685" s="17">
        <v>7.4649298597194491E-2</v>
      </c>
      <c r="AB3685" s="17">
        <v>9.7079037800687384E-2</v>
      </c>
      <c r="AC3685" s="17">
        <v>5.1749630359783083E-2</v>
      </c>
    </row>
    <row r="3686" spans="1:29" ht="12.75" customHeight="1" x14ac:dyDescent="0.2">
      <c r="A3686" s="19">
        <v>43737</v>
      </c>
      <c r="B3686" s="19">
        <v>43373</v>
      </c>
      <c r="C3686" s="19">
        <v>41917</v>
      </c>
      <c r="D3686" s="16" t="s">
        <v>2</v>
      </c>
      <c r="E3686" s="114">
        <v>19528</v>
      </c>
      <c r="F3686" s="115">
        <v>11315</v>
      </c>
      <c r="G3686" s="113">
        <v>4939</v>
      </c>
      <c r="H3686" s="113">
        <v>1466</v>
      </c>
      <c r="I3686" s="113">
        <v>1808</v>
      </c>
      <c r="J3686" s="112">
        <v>19975</v>
      </c>
      <c r="K3686" s="112">
        <v>11031</v>
      </c>
      <c r="L3686" s="112">
        <v>4710</v>
      </c>
      <c r="M3686" s="112">
        <v>2074</v>
      </c>
      <c r="N3686" s="113">
        <v>2160</v>
      </c>
      <c r="O3686" s="112">
        <v>18730</v>
      </c>
      <c r="P3686" s="112">
        <v>11347</v>
      </c>
      <c r="Q3686" s="112">
        <v>4576</v>
      </c>
      <c r="R3686" s="112">
        <v>1569</v>
      </c>
      <c r="S3686" s="113">
        <v>1238</v>
      </c>
      <c r="T3686" s="17">
        <v>-2.237797246558193E-2</v>
      </c>
      <c r="U3686" s="17">
        <v>2.574562596319474E-2</v>
      </c>
      <c r="V3686" s="17">
        <v>4.861995753715509E-2</v>
      </c>
      <c r="W3686" s="17">
        <v>-0.29315332690453233</v>
      </c>
      <c r="X3686" s="17">
        <v>-0.16296296296296298</v>
      </c>
      <c r="Y3686" s="17">
        <v>-2.237797246558193E-2</v>
      </c>
      <c r="Z3686" s="17">
        <v>-6.5648224607762207E-2</v>
      </c>
      <c r="AA3686" s="17">
        <v>3.8477712363330641E-2</v>
      </c>
      <c r="AB3686" s="17">
        <v>-0.19934462042599677</v>
      </c>
      <c r="AC3686" s="17">
        <v>-4.1865394806571254E-2</v>
      </c>
    </row>
    <row r="3687" spans="1:29" ht="12.75" customHeight="1" x14ac:dyDescent="0.2">
      <c r="A3687" s="19">
        <v>43738</v>
      </c>
      <c r="B3687" s="19">
        <v>43374</v>
      </c>
      <c r="C3687" s="19">
        <v>41918</v>
      </c>
      <c r="D3687" s="16" t="s">
        <v>3</v>
      </c>
      <c r="E3687" s="114">
        <v>20548</v>
      </c>
      <c r="F3687" s="115">
        <v>12172</v>
      </c>
      <c r="G3687" s="113">
        <v>4547</v>
      </c>
      <c r="H3687" s="113">
        <v>1825</v>
      </c>
      <c r="I3687" s="113">
        <v>2004</v>
      </c>
      <c r="J3687" s="112">
        <v>21625</v>
      </c>
      <c r="K3687" s="112">
        <v>11685</v>
      </c>
      <c r="L3687" s="112">
        <v>5925</v>
      </c>
      <c r="M3687" s="112">
        <v>2161</v>
      </c>
      <c r="N3687" s="113">
        <v>1854</v>
      </c>
      <c r="O3687" s="112">
        <v>19185</v>
      </c>
      <c r="P3687" s="112">
        <v>11385</v>
      </c>
      <c r="Q3687" s="112">
        <v>4524</v>
      </c>
      <c r="R3687" s="112">
        <v>1855</v>
      </c>
      <c r="S3687" s="113">
        <v>1421</v>
      </c>
      <c r="T3687" s="17">
        <v>-4.980346820809245E-2</v>
      </c>
      <c r="U3687" s="17">
        <v>4.1677364142062467E-2</v>
      </c>
      <c r="V3687" s="17">
        <v>-0.23257383966244727</v>
      </c>
      <c r="W3687" s="17">
        <v>-0.15548357242017585</v>
      </c>
      <c r="X3687" s="17">
        <v>8.0906148867313954E-2</v>
      </c>
      <c r="Y3687" s="17">
        <v>-4.980346820809245E-2</v>
      </c>
      <c r="Z3687" s="17">
        <v>3.3978933061501904E-2</v>
      </c>
      <c r="AA3687" s="17">
        <v>-6.9572334765704902E-2</v>
      </c>
      <c r="AB3687" s="17">
        <v>-3.8209606986899791E-3</v>
      </c>
      <c r="AC3687" s="17">
        <v>0.34406438631790737</v>
      </c>
    </row>
    <row r="3688" spans="1:29" ht="12.75" customHeight="1" x14ac:dyDescent="0.2">
      <c r="A3688" s="19">
        <v>43739</v>
      </c>
      <c r="B3688" s="19">
        <v>43375</v>
      </c>
      <c r="C3688" s="19">
        <v>41919</v>
      </c>
      <c r="D3688" s="16" t="s">
        <v>4</v>
      </c>
      <c r="E3688" s="114">
        <v>21639</v>
      </c>
      <c r="F3688" s="115">
        <v>12198</v>
      </c>
      <c r="G3688" s="113">
        <v>5731</v>
      </c>
      <c r="H3688" s="113">
        <v>2072</v>
      </c>
      <c r="I3688" s="113">
        <v>1638</v>
      </c>
      <c r="J3688" s="112">
        <v>19730</v>
      </c>
      <c r="K3688" s="112">
        <v>11194</v>
      </c>
      <c r="L3688" s="112">
        <v>5010</v>
      </c>
      <c r="M3688" s="112">
        <v>1911</v>
      </c>
      <c r="N3688" s="113">
        <v>1615</v>
      </c>
      <c r="O3688" s="112">
        <v>17219</v>
      </c>
      <c r="P3688" s="112">
        <v>10204</v>
      </c>
      <c r="Q3688" s="112">
        <v>4094</v>
      </c>
      <c r="R3688" s="112">
        <v>1577</v>
      </c>
      <c r="S3688" s="113">
        <v>1344</v>
      </c>
      <c r="T3688" s="17">
        <v>9.6756208819057221E-2</v>
      </c>
      <c r="U3688" s="17">
        <v>8.9690905842415569E-2</v>
      </c>
      <c r="V3688" s="17">
        <v>0.14391217564870251</v>
      </c>
      <c r="W3688" s="17">
        <v>8.4249084249084172E-2</v>
      </c>
      <c r="X3688" s="17">
        <v>1.4241486068111486E-2</v>
      </c>
      <c r="Y3688" s="17">
        <v>9.6756208819057221E-2</v>
      </c>
      <c r="Z3688" s="17">
        <v>8.9301661010894762E-2</v>
      </c>
      <c r="AA3688" s="17">
        <v>0.40776222058462297</v>
      </c>
      <c r="AB3688" s="17">
        <v>0.6886715566422168</v>
      </c>
      <c r="AC3688" s="17">
        <v>0.11504424778761058</v>
      </c>
    </row>
    <row r="3689" spans="1:29" ht="12.75" customHeight="1" x14ac:dyDescent="0.2">
      <c r="A3689" s="19">
        <v>43740</v>
      </c>
      <c r="B3689" s="19">
        <v>43376</v>
      </c>
      <c r="C3689" s="19">
        <v>41920</v>
      </c>
      <c r="D3689" s="16" t="s">
        <v>5</v>
      </c>
      <c r="E3689" s="114">
        <v>21112</v>
      </c>
      <c r="F3689" s="115">
        <v>11900</v>
      </c>
      <c r="G3689" s="113">
        <v>5538</v>
      </c>
      <c r="H3689" s="113">
        <v>1837</v>
      </c>
      <c r="I3689" s="113">
        <v>1837</v>
      </c>
      <c r="J3689" s="112">
        <v>20261</v>
      </c>
      <c r="K3689" s="112">
        <v>11032</v>
      </c>
      <c r="L3689" s="112">
        <v>5430</v>
      </c>
      <c r="M3689" s="112">
        <v>2028</v>
      </c>
      <c r="N3689" s="113">
        <v>1771</v>
      </c>
      <c r="O3689" s="112">
        <v>18595</v>
      </c>
      <c r="P3689" s="112">
        <v>11141</v>
      </c>
      <c r="Q3689" s="112">
        <v>4586</v>
      </c>
      <c r="R3689" s="112">
        <v>1611</v>
      </c>
      <c r="S3689" s="113">
        <v>1257</v>
      </c>
      <c r="T3689" s="17">
        <v>4.2001875524406485E-2</v>
      </c>
      <c r="U3689" s="17">
        <v>7.8680203045685237E-2</v>
      </c>
      <c r="V3689" s="17">
        <v>1.9889502762430844E-2</v>
      </c>
      <c r="W3689" s="17">
        <v>-9.4181459566074932E-2</v>
      </c>
      <c r="X3689" s="17">
        <v>3.7267080745341685E-2</v>
      </c>
      <c r="Y3689" s="17">
        <v>4.2001875524406485E-2</v>
      </c>
      <c r="Z3689" s="17">
        <v>3.5953686776355909E-2</v>
      </c>
      <c r="AA3689" s="17">
        <v>0.19379176546669541</v>
      </c>
      <c r="AB3689" s="17">
        <v>0.6416443252904378</v>
      </c>
      <c r="AC3689" s="17">
        <v>0.50204415372035971</v>
      </c>
    </row>
    <row r="3690" spans="1:29" ht="12.75" customHeight="1" x14ac:dyDescent="0.2">
      <c r="A3690" s="19">
        <v>43741</v>
      </c>
      <c r="B3690" s="19">
        <v>43377</v>
      </c>
      <c r="C3690" s="19">
        <v>41921</v>
      </c>
      <c r="D3690" s="16" t="s">
        <v>6</v>
      </c>
      <c r="E3690" s="114">
        <v>22517</v>
      </c>
      <c r="F3690" s="115">
        <v>11967</v>
      </c>
      <c r="G3690" s="113">
        <v>6408</v>
      </c>
      <c r="H3690" s="113">
        <v>2526</v>
      </c>
      <c r="I3690" s="113">
        <v>1616</v>
      </c>
      <c r="J3690" s="112">
        <v>21119</v>
      </c>
      <c r="K3690" s="112">
        <v>11639</v>
      </c>
      <c r="L3690" s="112">
        <v>5054</v>
      </c>
      <c r="M3690" s="112">
        <v>2461</v>
      </c>
      <c r="N3690" s="113">
        <v>1965</v>
      </c>
      <c r="O3690" s="112">
        <v>19797</v>
      </c>
      <c r="P3690" s="112">
        <v>11779</v>
      </c>
      <c r="Q3690" s="112">
        <v>4643</v>
      </c>
      <c r="R3690" s="112">
        <v>1764</v>
      </c>
      <c r="S3690" s="113">
        <v>1611</v>
      </c>
      <c r="T3690" s="17">
        <v>6.6196316113452447E-2</v>
      </c>
      <c r="U3690" s="17">
        <v>2.8181115216083796E-2</v>
      </c>
      <c r="V3690" s="17">
        <v>0.26790660862683024</v>
      </c>
      <c r="W3690" s="17">
        <v>2.6412027631044221E-2</v>
      </c>
      <c r="X3690" s="17">
        <v>-0.17760814249363865</v>
      </c>
      <c r="Y3690" s="17">
        <v>6.6196316113452447E-2</v>
      </c>
      <c r="Z3690" s="17">
        <v>3.1637931034482758E-2</v>
      </c>
      <c r="AA3690" s="17">
        <v>0.38761368557817244</v>
      </c>
      <c r="AB3690" s="17">
        <v>0.34648187633262251</v>
      </c>
      <c r="AC3690" s="17">
        <v>-0.18301314459049545</v>
      </c>
    </row>
    <row r="3691" spans="1:29" ht="12.75" customHeight="1" x14ac:dyDescent="0.2">
      <c r="A3691" s="19">
        <v>43742</v>
      </c>
      <c r="B3691" s="19">
        <v>43378</v>
      </c>
      <c r="C3691" s="19">
        <v>41922</v>
      </c>
      <c r="D3691" s="16" t="s">
        <v>7</v>
      </c>
      <c r="E3691" s="114">
        <v>22895</v>
      </c>
      <c r="F3691" s="115">
        <v>12366</v>
      </c>
      <c r="G3691" s="113">
        <v>6021</v>
      </c>
      <c r="H3691" s="113">
        <v>2374</v>
      </c>
      <c r="I3691" s="113">
        <v>2134</v>
      </c>
      <c r="J3691" s="112">
        <v>21513</v>
      </c>
      <c r="K3691" s="112">
        <v>11633</v>
      </c>
      <c r="L3691" s="112">
        <v>5375</v>
      </c>
      <c r="M3691" s="112">
        <v>2385</v>
      </c>
      <c r="N3691" s="113">
        <v>2120</v>
      </c>
      <c r="O3691" s="112">
        <v>20048</v>
      </c>
      <c r="P3691" s="112">
        <v>12066</v>
      </c>
      <c r="Q3691" s="112">
        <v>4553</v>
      </c>
      <c r="R3691" s="112">
        <v>1936</v>
      </c>
      <c r="S3691" s="113">
        <v>1493</v>
      </c>
      <c r="T3691" s="17">
        <v>6.4240226839585413E-2</v>
      </c>
      <c r="U3691" s="17">
        <v>6.3010401444167474E-2</v>
      </c>
      <c r="V3691" s="17">
        <v>0.12018604651162801</v>
      </c>
      <c r="W3691" s="17">
        <v>-4.6121593291404972E-3</v>
      </c>
      <c r="X3691" s="17">
        <v>6.6037735849056034E-3</v>
      </c>
      <c r="Y3691" s="17">
        <v>6.4240226839585413E-2</v>
      </c>
      <c r="Z3691" s="17">
        <v>4.1786015164279711E-2</v>
      </c>
      <c r="AA3691" s="17">
        <v>0.23154019226835754</v>
      </c>
      <c r="AB3691" s="17">
        <v>0.10521415270018619</v>
      </c>
      <c r="AC3691" s="17">
        <v>0.2421420256111757</v>
      </c>
    </row>
    <row r="3692" spans="1:29" ht="12.75" customHeight="1" x14ac:dyDescent="0.2">
      <c r="A3692" s="19">
        <v>43743</v>
      </c>
      <c r="B3692" s="19">
        <v>43379</v>
      </c>
      <c r="C3692" s="19">
        <v>41923</v>
      </c>
      <c r="D3692" s="16" t="s">
        <v>1</v>
      </c>
      <c r="E3692" s="114">
        <v>25780</v>
      </c>
      <c r="F3692" s="115">
        <v>12778</v>
      </c>
      <c r="G3692" s="113">
        <v>7457</v>
      </c>
      <c r="H3692" s="113">
        <v>2877</v>
      </c>
      <c r="I3692" s="113">
        <v>2668</v>
      </c>
      <c r="J3692" s="112">
        <v>24148</v>
      </c>
      <c r="K3692" s="112">
        <v>12318</v>
      </c>
      <c r="L3692" s="112">
        <v>6622</v>
      </c>
      <c r="M3692" s="112">
        <v>2730</v>
      </c>
      <c r="N3692" s="113">
        <v>2478</v>
      </c>
      <c r="O3692" s="112">
        <v>22041</v>
      </c>
      <c r="P3692" s="112">
        <v>12048</v>
      </c>
      <c r="Q3692" s="112">
        <v>5863</v>
      </c>
      <c r="R3692" s="112">
        <v>2134</v>
      </c>
      <c r="S3692" s="113">
        <v>1996</v>
      </c>
      <c r="T3692" s="17">
        <v>6.7583236706973748E-2</v>
      </c>
      <c r="U3692" s="17">
        <v>3.7343724630621855E-2</v>
      </c>
      <c r="V3692" s="17">
        <v>0.12609483539716093</v>
      </c>
      <c r="W3692" s="17">
        <v>5.3846153846153877E-2</v>
      </c>
      <c r="X3692" s="17">
        <v>7.6674737691686756E-2</v>
      </c>
      <c r="Y3692" s="17">
        <v>6.7583236706973748E-2</v>
      </c>
      <c r="Z3692" s="17">
        <v>7.986140454660684E-2</v>
      </c>
      <c r="AA3692" s="17">
        <v>0.16643203503832327</v>
      </c>
      <c r="AB3692" s="17">
        <v>9.0185676392573022E-2</v>
      </c>
      <c r="AC3692" s="17">
        <v>0.17948717948717952</v>
      </c>
    </row>
    <row r="3693" spans="1:29" ht="12.75" customHeight="1" x14ac:dyDescent="0.2">
      <c r="A3693" s="19">
        <v>43744</v>
      </c>
      <c r="B3693" s="19">
        <v>43380</v>
      </c>
      <c r="C3693" s="19">
        <v>41924</v>
      </c>
      <c r="D3693" s="16" t="s">
        <v>2</v>
      </c>
      <c r="E3693" s="114">
        <v>22471</v>
      </c>
      <c r="F3693" s="115">
        <v>12126</v>
      </c>
      <c r="G3693" s="113">
        <v>6011</v>
      </c>
      <c r="H3693" s="113">
        <v>2138</v>
      </c>
      <c r="I3693" s="113">
        <v>2196</v>
      </c>
      <c r="J3693" s="112">
        <v>21249</v>
      </c>
      <c r="K3693" s="112">
        <v>11535</v>
      </c>
      <c r="L3693" s="112">
        <v>5233</v>
      </c>
      <c r="M3693" s="112">
        <v>2328</v>
      </c>
      <c r="N3693" s="113">
        <v>2153</v>
      </c>
      <c r="O3693" s="112">
        <v>20856</v>
      </c>
      <c r="P3693" s="112">
        <v>12410</v>
      </c>
      <c r="Q3693" s="112">
        <v>5198</v>
      </c>
      <c r="R3693" s="112">
        <v>1978</v>
      </c>
      <c r="S3693" s="113">
        <v>1270</v>
      </c>
      <c r="T3693" s="17">
        <v>5.7508588639465286E-2</v>
      </c>
      <c r="U3693" s="17">
        <v>5.1235370611183439E-2</v>
      </c>
      <c r="V3693" s="17">
        <v>0.14867188992929492</v>
      </c>
      <c r="W3693" s="17">
        <v>-8.1615120274914132E-2</v>
      </c>
      <c r="X3693" s="17">
        <v>1.9972131908964297E-2</v>
      </c>
      <c r="Y3693" s="17">
        <v>5.7508588639465286E-2</v>
      </c>
      <c r="Z3693" s="17">
        <v>-1.8058142359705265E-2</v>
      </c>
      <c r="AA3693" s="17">
        <v>0.20702811244979924</v>
      </c>
      <c r="AB3693" s="17">
        <v>-5.2724856003544485E-2</v>
      </c>
      <c r="AC3693" s="17">
        <v>0.15518148342977378</v>
      </c>
    </row>
    <row r="3694" spans="1:29" ht="12.75" customHeight="1" x14ac:dyDescent="0.2">
      <c r="A3694" s="19">
        <v>43745</v>
      </c>
      <c r="B3694" s="19">
        <v>43381</v>
      </c>
      <c r="C3694" s="19">
        <v>41925</v>
      </c>
      <c r="D3694" s="16" t="s">
        <v>3</v>
      </c>
      <c r="E3694" s="114">
        <v>22709</v>
      </c>
      <c r="F3694" s="115">
        <v>12390</v>
      </c>
      <c r="G3694" s="113">
        <v>5724</v>
      </c>
      <c r="H3694" s="113">
        <v>2188</v>
      </c>
      <c r="I3694" s="113">
        <v>2407</v>
      </c>
      <c r="J3694" s="112">
        <v>21663</v>
      </c>
      <c r="K3694" s="112">
        <v>11872</v>
      </c>
      <c r="L3694" s="112">
        <v>5346</v>
      </c>
      <c r="M3694" s="112">
        <v>2395</v>
      </c>
      <c r="N3694" s="113">
        <v>2050</v>
      </c>
      <c r="O3694" s="112">
        <v>20137</v>
      </c>
      <c r="P3694" s="112">
        <v>11993</v>
      </c>
      <c r="Q3694" s="112">
        <v>4713</v>
      </c>
      <c r="R3694" s="112">
        <v>1912</v>
      </c>
      <c r="S3694" s="113">
        <v>1519</v>
      </c>
      <c r="T3694" s="17">
        <v>4.8285094400590811E-2</v>
      </c>
      <c r="U3694" s="17">
        <v>4.3632075471698117E-2</v>
      </c>
      <c r="V3694" s="17">
        <v>7.0707070707070718E-2</v>
      </c>
      <c r="W3694" s="17">
        <v>-8.6430062630480142E-2</v>
      </c>
      <c r="X3694" s="17">
        <v>0.17414634146341457</v>
      </c>
      <c r="Y3694" s="17">
        <v>4.8285094400590811E-2</v>
      </c>
      <c r="Z3694" s="17">
        <v>7.804750717828246E-2</v>
      </c>
      <c r="AA3694" s="17">
        <v>0.14778423902145588</v>
      </c>
      <c r="AB3694" s="17">
        <v>-4.5495905368516665E-3</v>
      </c>
      <c r="AC3694" s="17">
        <v>0.3446927374301676</v>
      </c>
    </row>
    <row r="3695" spans="1:29" ht="12.75" customHeight="1" x14ac:dyDescent="0.2">
      <c r="A3695" s="19">
        <v>43746</v>
      </c>
      <c r="B3695" s="19">
        <v>43382</v>
      </c>
      <c r="C3695" s="19">
        <v>41926</v>
      </c>
      <c r="D3695" s="16" t="s">
        <v>4</v>
      </c>
      <c r="E3695" s="114">
        <v>22131</v>
      </c>
      <c r="F3695" s="115">
        <v>12147</v>
      </c>
      <c r="G3695" s="113">
        <v>5913</v>
      </c>
      <c r="H3695" s="113">
        <v>2390</v>
      </c>
      <c r="I3695" s="113">
        <v>1681</v>
      </c>
      <c r="J3695" s="112">
        <v>20256</v>
      </c>
      <c r="K3695" s="112">
        <v>11151</v>
      </c>
      <c r="L3695" s="112">
        <v>4843</v>
      </c>
      <c r="M3695" s="112">
        <v>2373</v>
      </c>
      <c r="N3695" s="113">
        <v>1889</v>
      </c>
      <c r="O3695" s="112">
        <v>17556</v>
      </c>
      <c r="P3695" s="112">
        <v>10377</v>
      </c>
      <c r="Q3695" s="112">
        <v>4316</v>
      </c>
      <c r="R3695" s="112">
        <v>1784</v>
      </c>
      <c r="S3695" s="113">
        <v>1079</v>
      </c>
      <c r="T3695" s="17">
        <v>9.2565165876777211E-2</v>
      </c>
      <c r="U3695" s="17">
        <v>8.9319343556631736E-2</v>
      </c>
      <c r="V3695" s="17">
        <v>0.22093743547387978</v>
      </c>
      <c r="W3695" s="17">
        <v>7.1639275179098405E-3</v>
      </c>
      <c r="X3695" s="17">
        <v>-0.11011116993118053</v>
      </c>
      <c r="Y3695" s="17">
        <v>9.2565165876777211E-2</v>
      </c>
      <c r="Z3695" s="17">
        <v>3.7141393442623016E-2</v>
      </c>
      <c r="AA3695" s="17">
        <v>0.42757122163206174</v>
      </c>
      <c r="AB3695" s="17">
        <v>0.49281698938163654</v>
      </c>
      <c r="AC3695" s="17">
        <v>-0.10916799152093271</v>
      </c>
    </row>
    <row r="3696" spans="1:29" ht="12.75" customHeight="1" x14ac:dyDescent="0.2">
      <c r="A3696" s="19">
        <v>43747</v>
      </c>
      <c r="B3696" s="19">
        <v>43383</v>
      </c>
      <c r="C3696" s="19">
        <v>41927</v>
      </c>
      <c r="D3696" s="16" t="s">
        <v>5</v>
      </c>
      <c r="E3696" s="114">
        <v>22666</v>
      </c>
      <c r="F3696" s="115">
        <v>12271</v>
      </c>
      <c r="G3696" s="113">
        <v>6210</v>
      </c>
      <c r="H3696" s="113">
        <v>2242</v>
      </c>
      <c r="I3696" s="113">
        <v>1943</v>
      </c>
      <c r="J3696" s="112">
        <v>21157</v>
      </c>
      <c r="K3696" s="112">
        <v>11478</v>
      </c>
      <c r="L3696" s="112">
        <v>5105</v>
      </c>
      <c r="M3696" s="112">
        <v>2239</v>
      </c>
      <c r="N3696" s="113">
        <v>2335</v>
      </c>
      <c r="O3696" s="112">
        <v>18359</v>
      </c>
      <c r="P3696" s="112">
        <v>11260</v>
      </c>
      <c r="Q3696" s="112">
        <v>4372</v>
      </c>
      <c r="R3696" s="112">
        <v>1605</v>
      </c>
      <c r="S3696" s="113">
        <v>1122</v>
      </c>
      <c r="T3696" s="17">
        <v>7.1323911707709131E-2</v>
      </c>
      <c r="U3696" s="17">
        <v>6.9088691409653347E-2</v>
      </c>
      <c r="V3696" s="17">
        <v>0.21645445641527905</v>
      </c>
      <c r="W3696" s="17">
        <v>1.3398838767306742E-3</v>
      </c>
      <c r="X3696" s="17">
        <v>-0.16788008565310497</v>
      </c>
      <c r="Y3696" s="17">
        <v>7.1323911707709131E-2</v>
      </c>
      <c r="Z3696" s="17">
        <v>0.12248444932308811</v>
      </c>
      <c r="AA3696" s="17">
        <v>0.39770425388251174</v>
      </c>
      <c r="AB3696" s="17">
        <v>0.40829145728643224</v>
      </c>
      <c r="AC3696" s="17">
        <v>0.34277816171389075</v>
      </c>
    </row>
    <row r="3697" spans="1:29" ht="12.75" customHeight="1" x14ac:dyDescent="0.2">
      <c r="A3697" s="19">
        <v>43748</v>
      </c>
      <c r="B3697" s="19">
        <v>43384</v>
      </c>
      <c r="C3697" s="19">
        <v>41928</v>
      </c>
      <c r="D3697" s="16" t="s">
        <v>6</v>
      </c>
      <c r="E3697" s="114">
        <v>23388</v>
      </c>
      <c r="F3697" s="115">
        <v>12240</v>
      </c>
      <c r="G3697" s="113">
        <v>6547</v>
      </c>
      <c r="H3697" s="113">
        <v>2567</v>
      </c>
      <c r="I3697" s="113">
        <v>2034</v>
      </c>
      <c r="J3697" s="112">
        <v>22226</v>
      </c>
      <c r="K3697" s="112">
        <v>11833</v>
      </c>
      <c r="L3697" s="112">
        <v>5517</v>
      </c>
      <c r="M3697" s="112">
        <v>2655</v>
      </c>
      <c r="N3697" s="113">
        <v>2221</v>
      </c>
      <c r="O3697" s="112">
        <v>19519</v>
      </c>
      <c r="P3697" s="112">
        <v>11842</v>
      </c>
      <c r="Q3697" s="112">
        <v>4225</v>
      </c>
      <c r="R3697" s="112">
        <v>1803</v>
      </c>
      <c r="S3697" s="113">
        <v>1649</v>
      </c>
      <c r="T3697" s="17">
        <v>5.228111221092413E-2</v>
      </c>
      <c r="U3697" s="17">
        <v>3.4395335079861367E-2</v>
      </c>
      <c r="V3697" s="17">
        <v>0.1866956679354721</v>
      </c>
      <c r="W3697" s="17">
        <v>-3.3145009416195803E-2</v>
      </c>
      <c r="X3697" s="17">
        <v>-8.4196307969383155E-2</v>
      </c>
      <c r="Y3697" s="17">
        <v>5.228111221092413E-2</v>
      </c>
      <c r="Z3697" s="17">
        <v>5.7268722466960353E-2</v>
      </c>
      <c r="AA3697" s="17">
        <v>0.41495569483466599</v>
      </c>
      <c r="AB3697" s="17">
        <v>0.17429094236047571</v>
      </c>
      <c r="AC3697" s="17">
        <v>-0.41534923828686399</v>
      </c>
    </row>
    <row r="3698" spans="1:29" ht="12.75" customHeight="1" x14ac:dyDescent="0.2">
      <c r="A3698" s="19">
        <v>43749</v>
      </c>
      <c r="B3698" s="19">
        <v>43385</v>
      </c>
      <c r="C3698" s="19">
        <v>41929</v>
      </c>
      <c r="D3698" s="16" t="s">
        <v>7</v>
      </c>
      <c r="E3698" s="114">
        <v>23408</v>
      </c>
      <c r="F3698" s="115">
        <v>12352</v>
      </c>
      <c r="G3698" s="113">
        <v>6334</v>
      </c>
      <c r="H3698" s="113">
        <v>2432</v>
      </c>
      <c r="I3698" s="113">
        <v>2290</v>
      </c>
      <c r="J3698" s="112">
        <v>22136</v>
      </c>
      <c r="K3698" s="112">
        <v>12113</v>
      </c>
      <c r="L3698" s="112">
        <v>5129</v>
      </c>
      <c r="M3698" s="112">
        <v>2566</v>
      </c>
      <c r="N3698" s="113">
        <v>2328</v>
      </c>
      <c r="O3698" s="112">
        <v>18994</v>
      </c>
      <c r="P3698" s="112">
        <v>11477</v>
      </c>
      <c r="Q3698" s="112">
        <v>4467</v>
      </c>
      <c r="R3698" s="112">
        <v>1723</v>
      </c>
      <c r="S3698" s="113">
        <v>1327</v>
      </c>
      <c r="T3698" s="17">
        <v>5.7462956270328824E-2</v>
      </c>
      <c r="U3698" s="17">
        <v>1.97308676628416E-2</v>
      </c>
      <c r="V3698" s="17">
        <v>0.23493858451939942</v>
      </c>
      <c r="W3698" s="17">
        <v>-5.2221356196414659E-2</v>
      </c>
      <c r="X3698" s="17">
        <v>-1.6323024054982871E-2</v>
      </c>
      <c r="Y3698" s="17">
        <v>5.7462956270328824E-2</v>
      </c>
      <c r="Z3698" s="17">
        <v>1.5956571804573105E-2</v>
      </c>
      <c r="AA3698" s="17">
        <v>0.26401915785272401</v>
      </c>
      <c r="AB3698" s="17">
        <v>8.2813891362422121E-2</v>
      </c>
      <c r="AC3698" s="17">
        <v>0.30558722919042181</v>
      </c>
    </row>
    <row r="3699" spans="1:29" ht="12.75" customHeight="1" x14ac:dyDescent="0.2">
      <c r="A3699" s="19">
        <v>43750</v>
      </c>
      <c r="B3699" s="19">
        <v>43386</v>
      </c>
      <c r="C3699" s="19">
        <v>41930</v>
      </c>
      <c r="D3699" s="16" t="s">
        <v>1</v>
      </c>
      <c r="E3699" s="114">
        <v>26648</v>
      </c>
      <c r="F3699" s="115">
        <v>13201</v>
      </c>
      <c r="G3699" s="113">
        <v>8044</v>
      </c>
      <c r="H3699" s="113">
        <v>2830</v>
      </c>
      <c r="I3699" s="113">
        <v>2573</v>
      </c>
      <c r="J3699" s="112">
        <v>24450</v>
      </c>
      <c r="K3699" s="112">
        <v>12546</v>
      </c>
      <c r="L3699" s="112">
        <v>6628</v>
      </c>
      <c r="M3699" s="112">
        <v>2742</v>
      </c>
      <c r="N3699" s="113">
        <v>2534</v>
      </c>
      <c r="O3699" s="112">
        <v>21435</v>
      </c>
      <c r="P3699" s="112">
        <v>11962</v>
      </c>
      <c r="Q3699" s="112">
        <v>5499</v>
      </c>
      <c r="R3699" s="112">
        <v>2163</v>
      </c>
      <c r="S3699" s="113">
        <v>1811</v>
      </c>
      <c r="T3699" s="17">
        <v>8.9897750511247487E-2</v>
      </c>
      <c r="U3699" s="17">
        <v>5.2207875019926631E-2</v>
      </c>
      <c r="V3699" s="17">
        <v>0.21363910681955334</v>
      </c>
      <c r="W3699" s="17">
        <v>3.209336250911754E-2</v>
      </c>
      <c r="X3699" s="17">
        <v>1.5390686661404862E-2</v>
      </c>
      <c r="Y3699" s="17">
        <v>8.9897750511247487E-2</v>
      </c>
      <c r="Z3699" s="17">
        <v>6.580009688357813E-2</v>
      </c>
      <c r="AA3699" s="17">
        <v>0.289515870471305</v>
      </c>
      <c r="AB3699" s="17">
        <v>3.8532110091743066E-2</v>
      </c>
      <c r="AC3699" s="17">
        <v>4.806517311608971E-2</v>
      </c>
    </row>
    <row r="3700" spans="1:29" ht="12.75" customHeight="1" x14ac:dyDescent="0.2">
      <c r="A3700" s="19">
        <v>43751</v>
      </c>
      <c r="B3700" s="19">
        <v>43387</v>
      </c>
      <c r="C3700" s="19">
        <v>41931</v>
      </c>
      <c r="D3700" s="16" t="s">
        <v>2</v>
      </c>
      <c r="E3700" s="114">
        <v>24370</v>
      </c>
      <c r="F3700" s="115">
        <v>12842</v>
      </c>
      <c r="G3700" s="113">
        <v>6669</v>
      </c>
      <c r="H3700" s="113">
        <v>2443</v>
      </c>
      <c r="I3700" s="113">
        <v>2416</v>
      </c>
      <c r="J3700" s="112">
        <v>21777</v>
      </c>
      <c r="K3700" s="112">
        <v>12185</v>
      </c>
      <c r="L3700" s="112">
        <v>4616</v>
      </c>
      <c r="M3700" s="112">
        <v>2410</v>
      </c>
      <c r="N3700" s="113">
        <v>2566</v>
      </c>
      <c r="O3700" s="112">
        <v>19208</v>
      </c>
      <c r="P3700" s="112">
        <v>11695</v>
      </c>
      <c r="Q3700" s="112">
        <v>4463</v>
      </c>
      <c r="R3700" s="112">
        <v>1742</v>
      </c>
      <c r="S3700" s="113">
        <v>1308</v>
      </c>
      <c r="T3700" s="17">
        <v>0.1190705790512927</v>
      </c>
      <c r="U3700" s="17">
        <v>5.3918752564628747E-2</v>
      </c>
      <c r="V3700" s="17">
        <v>0.44475736568457536</v>
      </c>
      <c r="W3700" s="17">
        <v>1.3692946058091238E-2</v>
      </c>
      <c r="X3700" s="17">
        <v>-5.8456742010911888E-2</v>
      </c>
      <c r="Y3700" s="17">
        <v>0.1190705790512927</v>
      </c>
      <c r="Z3700" s="17">
        <v>4.4914564686737268E-2</v>
      </c>
      <c r="AA3700" s="17">
        <v>0.31590370955011848</v>
      </c>
      <c r="AB3700" s="17">
        <v>8.4813499111900503E-2</v>
      </c>
      <c r="AC3700" s="17">
        <v>0.26824146981627295</v>
      </c>
    </row>
    <row r="3701" spans="1:29" ht="12.75" customHeight="1" x14ac:dyDescent="0.2">
      <c r="A3701" s="19">
        <v>43752</v>
      </c>
      <c r="B3701" s="19">
        <v>43388</v>
      </c>
      <c r="C3701" s="19">
        <v>41932</v>
      </c>
      <c r="D3701" s="16" t="s">
        <v>3</v>
      </c>
      <c r="E3701" s="114">
        <v>24385</v>
      </c>
      <c r="F3701" s="115">
        <v>13532</v>
      </c>
      <c r="G3701" s="113">
        <v>6296</v>
      </c>
      <c r="H3701" s="113">
        <v>2354</v>
      </c>
      <c r="I3701" s="113">
        <v>2203</v>
      </c>
      <c r="J3701" s="112">
        <v>23150</v>
      </c>
      <c r="K3701" s="112">
        <v>11912</v>
      </c>
      <c r="L3701" s="112">
        <v>6239</v>
      </c>
      <c r="M3701" s="112">
        <v>2631</v>
      </c>
      <c r="N3701" s="113">
        <v>2368</v>
      </c>
      <c r="O3701" s="112">
        <v>18954</v>
      </c>
      <c r="P3701" s="112">
        <v>11611</v>
      </c>
      <c r="Q3701" s="112">
        <v>4372</v>
      </c>
      <c r="R3701" s="112">
        <v>1717</v>
      </c>
      <c r="S3701" s="113">
        <v>1254</v>
      </c>
      <c r="T3701" s="17">
        <v>5.3347732181425522E-2</v>
      </c>
      <c r="U3701" s="17">
        <v>0.13599731363331102</v>
      </c>
      <c r="V3701" s="17">
        <v>9.1360794999197914E-3</v>
      </c>
      <c r="W3701" s="17">
        <v>-0.105283162295705</v>
      </c>
      <c r="X3701" s="17">
        <v>-6.9679054054054057E-2</v>
      </c>
      <c r="Y3701" s="17">
        <v>5.3347732181425522E-2</v>
      </c>
      <c r="Z3701" s="17">
        <v>0.16614960358497077</v>
      </c>
      <c r="AA3701" s="17">
        <v>0.24426877470355723</v>
      </c>
      <c r="AB3701" s="17">
        <v>4.9487293802942478E-2</v>
      </c>
      <c r="AC3701" s="17">
        <v>0.21578366445916108</v>
      </c>
    </row>
    <row r="3702" spans="1:29" ht="12.75" customHeight="1" x14ac:dyDescent="0.2">
      <c r="A3702" s="19">
        <v>43753</v>
      </c>
      <c r="B3702" s="19">
        <v>43389</v>
      </c>
      <c r="C3702" s="19">
        <v>41933</v>
      </c>
      <c r="D3702" s="16" t="s">
        <v>4</v>
      </c>
      <c r="E3702" s="114">
        <v>21492</v>
      </c>
      <c r="F3702" s="115">
        <v>12409</v>
      </c>
      <c r="G3702" s="113">
        <v>4685</v>
      </c>
      <c r="H3702" s="113">
        <v>2429</v>
      </c>
      <c r="I3702" s="113">
        <v>1969</v>
      </c>
      <c r="J3702" s="112">
        <v>20626</v>
      </c>
      <c r="K3702" s="112">
        <v>11709</v>
      </c>
      <c r="L3702" s="112">
        <v>4524</v>
      </c>
      <c r="M3702" s="112">
        <v>2372</v>
      </c>
      <c r="N3702" s="113">
        <v>2021</v>
      </c>
      <c r="O3702" s="112">
        <v>16522</v>
      </c>
      <c r="P3702" s="112">
        <v>9695</v>
      </c>
      <c r="Q3702" s="112">
        <v>3928</v>
      </c>
      <c r="R3702" s="112">
        <v>1499</v>
      </c>
      <c r="S3702" s="113">
        <v>1400</v>
      </c>
      <c r="T3702" s="17">
        <v>4.1985843110637022E-2</v>
      </c>
      <c r="U3702" s="17">
        <v>5.9783072849944441E-2</v>
      </c>
      <c r="V3702" s="17">
        <v>3.5587975243147607E-2</v>
      </c>
      <c r="W3702" s="17">
        <v>2.4030354131534537E-2</v>
      </c>
      <c r="X3702" s="17">
        <v>-2.57298367144978E-2</v>
      </c>
      <c r="Y3702" s="17">
        <v>4.1985843110637022E-2</v>
      </c>
      <c r="Z3702" s="17">
        <v>0.11873422286332502</v>
      </c>
      <c r="AA3702" s="17">
        <v>0.11707200762994763</v>
      </c>
      <c r="AB3702" s="17">
        <v>0.44154302670623147</v>
      </c>
      <c r="AC3702" s="17">
        <v>0.12966150315547909</v>
      </c>
    </row>
    <row r="3703" spans="1:29" ht="12.75" customHeight="1" x14ac:dyDescent="0.2">
      <c r="A3703" s="19">
        <v>43754</v>
      </c>
      <c r="B3703" s="19">
        <v>43390</v>
      </c>
      <c r="C3703" s="19">
        <v>41934</v>
      </c>
      <c r="D3703" s="16" t="s">
        <v>5</v>
      </c>
      <c r="E3703" s="114">
        <v>22178</v>
      </c>
      <c r="F3703" s="115">
        <v>12276</v>
      </c>
      <c r="G3703" s="113">
        <v>5960</v>
      </c>
      <c r="H3703" s="113">
        <v>2172</v>
      </c>
      <c r="I3703" s="113">
        <v>1770</v>
      </c>
      <c r="J3703" s="112">
        <v>21074</v>
      </c>
      <c r="K3703" s="112">
        <v>11556</v>
      </c>
      <c r="L3703" s="112">
        <v>5334</v>
      </c>
      <c r="M3703" s="112">
        <v>2267</v>
      </c>
      <c r="N3703" s="113">
        <v>1917</v>
      </c>
      <c r="O3703" s="112">
        <v>17450</v>
      </c>
      <c r="P3703" s="112">
        <v>10742</v>
      </c>
      <c r="Q3703" s="112">
        <v>4059</v>
      </c>
      <c r="R3703" s="112">
        <v>1455</v>
      </c>
      <c r="S3703" s="113">
        <v>1194</v>
      </c>
      <c r="T3703" s="17">
        <v>5.2386827370219269E-2</v>
      </c>
      <c r="U3703" s="17">
        <v>6.230529595015577E-2</v>
      </c>
      <c r="V3703" s="17">
        <v>0.11736032995875512</v>
      </c>
      <c r="W3703" s="17">
        <v>-4.1905602117335738E-2</v>
      </c>
      <c r="X3703" s="17">
        <v>-7.6682316118935834E-2</v>
      </c>
      <c r="Y3703" s="17">
        <v>5.2386827370219269E-2</v>
      </c>
      <c r="Z3703" s="17">
        <v>9.4312711713317787E-2</v>
      </c>
      <c r="AA3703" s="17">
        <v>0.22482531853678589</v>
      </c>
      <c r="AB3703" s="17">
        <v>0.33006736068585418</v>
      </c>
      <c r="AC3703" s="17">
        <v>6.8840579710145011E-2</v>
      </c>
    </row>
    <row r="3704" spans="1:29" ht="12.75" customHeight="1" x14ac:dyDescent="0.2">
      <c r="A3704" s="19">
        <v>43755</v>
      </c>
      <c r="B3704" s="19">
        <v>43391</v>
      </c>
      <c r="C3704" s="19">
        <v>41935</v>
      </c>
      <c r="D3704" s="16" t="s">
        <v>6</v>
      </c>
      <c r="E3704" s="114">
        <v>23905</v>
      </c>
      <c r="F3704" s="115">
        <v>12775</v>
      </c>
      <c r="G3704" s="113">
        <v>6307</v>
      </c>
      <c r="H3704" s="113">
        <v>2563</v>
      </c>
      <c r="I3704" s="113">
        <v>2260</v>
      </c>
      <c r="J3704" s="112">
        <v>22579</v>
      </c>
      <c r="K3704" s="112">
        <v>12194</v>
      </c>
      <c r="L3704" s="112">
        <v>5373</v>
      </c>
      <c r="M3704" s="112">
        <v>2660</v>
      </c>
      <c r="N3704" s="113">
        <v>2352</v>
      </c>
      <c r="O3704" s="112">
        <v>18227</v>
      </c>
      <c r="P3704" s="112">
        <v>10953</v>
      </c>
      <c r="Q3704" s="112">
        <v>4457</v>
      </c>
      <c r="R3704" s="112">
        <v>1520</v>
      </c>
      <c r="S3704" s="113">
        <v>1297</v>
      </c>
      <c r="T3704" s="17">
        <v>5.8727135834182098E-2</v>
      </c>
      <c r="U3704" s="17">
        <v>4.7646383467278897E-2</v>
      </c>
      <c r="V3704" s="17">
        <v>0.1738321235808673</v>
      </c>
      <c r="W3704" s="17">
        <v>-3.6466165413533869E-2</v>
      </c>
      <c r="X3704" s="17">
        <v>-3.9115646258503389E-2</v>
      </c>
      <c r="Y3704" s="17">
        <v>5.8727135834182098E-2</v>
      </c>
      <c r="Z3704" s="17">
        <v>0.11796622035529891</v>
      </c>
      <c r="AA3704" s="17">
        <v>0.40781249999999991</v>
      </c>
      <c r="AB3704" s="17">
        <v>0.19878391019644526</v>
      </c>
      <c r="AC3704" s="17">
        <v>0.19198312236286919</v>
      </c>
    </row>
    <row r="3705" spans="1:29" ht="12.75" customHeight="1" x14ac:dyDescent="0.2">
      <c r="A3705" s="19">
        <v>43756</v>
      </c>
      <c r="B3705" s="19">
        <v>43392</v>
      </c>
      <c r="C3705" s="19">
        <v>41936</v>
      </c>
      <c r="D3705" s="16" t="s">
        <v>7</v>
      </c>
      <c r="E3705" s="114">
        <v>21933</v>
      </c>
      <c r="F3705" s="115">
        <v>12341</v>
      </c>
      <c r="G3705" s="113">
        <v>5408</v>
      </c>
      <c r="H3705" s="113">
        <v>2156</v>
      </c>
      <c r="I3705" s="113">
        <v>2028</v>
      </c>
      <c r="J3705" s="112">
        <v>22200</v>
      </c>
      <c r="K3705" s="112">
        <v>12185</v>
      </c>
      <c r="L3705" s="112">
        <v>5399</v>
      </c>
      <c r="M3705" s="112">
        <v>2464</v>
      </c>
      <c r="N3705" s="113">
        <v>2152</v>
      </c>
      <c r="O3705" s="112">
        <v>16785</v>
      </c>
      <c r="P3705" s="112">
        <v>9318</v>
      </c>
      <c r="Q3705" s="112">
        <v>4386</v>
      </c>
      <c r="R3705" s="112">
        <v>1755</v>
      </c>
      <c r="S3705" s="113">
        <v>1326</v>
      </c>
      <c r="T3705" s="17">
        <v>-1.2027027027027071E-2</v>
      </c>
      <c r="U3705" s="17">
        <v>1.280262617972916E-2</v>
      </c>
      <c r="V3705" s="17">
        <v>1.6669753658085096E-3</v>
      </c>
      <c r="W3705" s="17">
        <v>-0.125</v>
      </c>
      <c r="X3705" s="17">
        <v>-5.762081784386619E-2</v>
      </c>
      <c r="Y3705" s="17">
        <v>-1.2027027027027071E-2</v>
      </c>
      <c r="Z3705" s="17">
        <v>3.505829069864963E-2</v>
      </c>
      <c r="AA3705" s="17">
        <v>6.1224489795918435E-2</v>
      </c>
      <c r="AB3705" s="17">
        <v>1.5065913370998052E-2</v>
      </c>
      <c r="AC3705" s="17">
        <v>0.28111181301326593</v>
      </c>
    </row>
    <row r="3706" spans="1:29" ht="12.75" customHeight="1" x14ac:dyDescent="0.2">
      <c r="A3706" s="19">
        <v>43757</v>
      </c>
      <c r="B3706" s="19">
        <v>43393</v>
      </c>
      <c r="C3706" s="19">
        <v>41937</v>
      </c>
      <c r="D3706" s="16" t="s">
        <v>1</v>
      </c>
      <c r="E3706" s="114">
        <v>25510</v>
      </c>
      <c r="F3706" s="115">
        <v>13012</v>
      </c>
      <c r="G3706" s="113">
        <v>7231</v>
      </c>
      <c r="H3706" s="113">
        <v>2674</v>
      </c>
      <c r="I3706" s="113">
        <v>2593</v>
      </c>
      <c r="J3706" s="112">
        <v>24080</v>
      </c>
      <c r="K3706" s="112">
        <v>12461</v>
      </c>
      <c r="L3706" s="112">
        <v>6684</v>
      </c>
      <c r="M3706" s="112">
        <v>2679</v>
      </c>
      <c r="N3706" s="113">
        <v>2256</v>
      </c>
      <c r="O3706" s="112">
        <v>19264</v>
      </c>
      <c r="P3706" s="112">
        <v>10873</v>
      </c>
      <c r="Q3706" s="112">
        <v>5042</v>
      </c>
      <c r="R3706" s="112">
        <v>1583</v>
      </c>
      <c r="S3706" s="113">
        <v>1766</v>
      </c>
      <c r="T3706" s="17">
        <v>5.9385382059800707E-2</v>
      </c>
      <c r="U3706" s="17">
        <v>4.4217960035310089E-2</v>
      </c>
      <c r="V3706" s="17">
        <v>8.1837223219628941E-2</v>
      </c>
      <c r="W3706" s="17">
        <v>-1.8663680477790656E-3</v>
      </c>
      <c r="X3706" s="17">
        <v>0.14937943262411357</v>
      </c>
      <c r="Y3706" s="17">
        <v>5.9385382059800707E-2</v>
      </c>
      <c r="Z3706" s="17">
        <v>0.10514693392220154</v>
      </c>
      <c r="AA3706" s="17">
        <v>0.15437420178799499</v>
      </c>
      <c r="AB3706" s="17">
        <v>1.4800759013282816E-2</v>
      </c>
      <c r="AC3706" s="17">
        <v>8.2220367278798001E-2</v>
      </c>
    </row>
    <row r="3707" spans="1:29" ht="12.75" customHeight="1" x14ac:dyDescent="0.2">
      <c r="A3707" s="19">
        <v>43758</v>
      </c>
      <c r="B3707" s="19">
        <v>43394</v>
      </c>
      <c r="C3707" s="19">
        <v>41938</v>
      </c>
      <c r="D3707" s="16" t="s">
        <v>2</v>
      </c>
      <c r="E3707" s="114">
        <v>21413</v>
      </c>
      <c r="F3707" s="115">
        <v>12144</v>
      </c>
      <c r="G3707" s="113">
        <v>5216</v>
      </c>
      <c r="H3707" s="113">
        <v>1930</v>
      </c>
      <c r="I3707" s="113">
        <v>2123</v>
      </c>
      <c r="J3707" s="112">
        <v>20124</v>
      </c>
      <c r="K3707" s="112">
        <v>11521</v>
      </c>
      <c r="L3707" s="112">
        <v>4922</v>
      </c>
      <c r="M3707" s="112">
        <v>1911</v>
      </c>
      <c r="N3707" s="113">
        <v>1770</v>
      </c>
      <c r="O3707" s="112">
        <v>17832</v>
      </c>
      <c r="P3707" s="112">
        <v>10793</v>
      </c>
      <c r="Q3707" s="112">
        <v>4302</v>
      </c>
      <c r="R3707" s="112">
        <v>1552</v>
      </c>
      <c r="S3707" s="113">
        <v>1185</v>
      </c>
      <c r="T3707" s="17">
        <v>6.4052872192407184E-2</v>
      </c>
      <c r="U3707" s="17">
        <v>5.4075167086190534E-2</v>
      </c>
      <c r="V3707" s="17">
        <v>5.9731816334823273E-2</v>
      </c>
      <c r="W3707" s="17">
        <v>9.9424385138671134E-3</v>
      </c>
      <c r="X3707" s="17">
        <v>0.1994350282485875</v>
      </c>
      <c r="Y3707" s="17">
        <v>6.4052872192407184E-2</v>
      </c>
      <c r="Z3707" s="17">
        <v>2.0761536521812118E-2</v>
      </c>
      <c r="AA3707" s="17">
        <v>0.11002340923600773</v>
      </c>
      <c r="AB3707" s="17">
        <v>-9.6018735362997654E-2</v>
      </c>
      <c r="AC3707" s="17">
        <v>0.1575790621592148</v>
      </c>
    </row>
    <row r="3708" spans="1:29" ht="12.75" customHeight="1" x14ac:dyDescent="0.2">
      <c r="A3708" s="19">
        <v>43759</v>
      </c>
      <c r="B3708" s="19">
        <v>43395</v>
      </c>
      <c r="C3708" s="19">
        <v>41939</v>
      </c>
      <c r="D3708" s="16" t="s">
        <v>3</v>
      </c>
      <c r="E3708" s="114">
        <v>21986</v>
      </c>
      <c r="F3708" s="115">
        <v>12531</v>
      </c>
      <c r="G3708" s="113">
        <v>5811</v>
      </c>
      <c r="H3708" s="113">
        <v>1653</v>
      </c>
      <c r="I3708" s="113">
        <v>1991</v>
      </c>
      <c r="J3708" s="112">
        <v>19675</v>
      </c>
      <c r="K3708" s="112">
        <v>11698</v>
      </c>
      <c r="L3708" s="112">
        <v>4060</v>
      </c>
      <c r="M3708" s="112">
        <v>2064</v>
      </c>
      <c r="N3708" s="113">
        <v>1853</v>
      </c>
      <c r="O3708" s="112">
        <v>16915</v>
      </c>
      <c r="P3708" s="112">
        <v>10765</v>
      </c>
      <c r="Q3708" s="112">
        <v>3741</v>
      </c>
      <c r="R3708" s="112">
        <v>1365</v>
      </c>
      <c r="S3708" s="113">
        <v>1044</v>
      </c>
      <c r="T3708" s="17">
        <v>0.11745870393900892</v>
      </c>
      <c r="U3708" s="17">
        <v>7.1208753633099642E-2</v>
      </c>
      <c r="V3708" s="17">
        <v>0.43128078817733995</v>
      </c>
      <c r="W3708" s="17">
        <v>-0.19912790697674421</v>
      </c>
      <c r="X3708" s="17">
        <v>7.4473826227738904E-2</v>
      </c>
      <c r="Y3708" s="17">
        <v>0.11745870393900892</v>
      </c>
      <c r="Z3708" s="17">
        <v>9.3455497382199049E-2</v>
      </c>
      <c r="AA3708" s="17">
        <v>0.26052060737527105</v>
      </c>
      <c r="AB3708" s="17">
        <v>-0.17018072289156627</v>
      </c>
      <c r="AC3708" s="17">
        <v>0.30986842105263168</v>
      </c>
    </row>
    <row r="3709" spans="1:29" ht="12.75" customHeight="1" x14ac:dyDescent="0.2">
      <c r="A3709" s="19">
        <v>43760</v>
      </c>
      <c r="B3709" s="19">
        <v>43396</v>
      </c>
      <c r="C3709" s="19">
        <v>41940</v>
      </c>
      <c r="D3709" s="16" t="s">
        <v>4</v>
      </c>
      <c r="E3709" s="114">
        <v>20062</v>
      </c>
      <c r="F3709" s="115">
        <v>11160</v>
      </c>
      <c r="G3709" s="113">
        <v>5317</v>
      </c>
      <c r="H3709" s="113">
        <v>2042</v>
      </c>
      <c r="I3709" s="113">
        <v>1543</v>
      </c>
      <c r="J3709" s="112">
        <v>19265</v>
      </c>
      <c r="K3709" s="112">
        <v>11119</v>
      </c>
      <c r="L3709" s="112">
        <v>4715</v>
      </c>
      <c r="M3709" s="112">
        <v>2193</v>
      </c>
      <c r="N3709" s="113">
        <v>1238</v>
      </c>
      <c r="O3709" s="112">
        <v>15357</v>
      </c>
      <c r="P3709" s="112">
        <v>9287</v>
      </c>
      <c r="Q3709" s="112">
        <v>3665</v>
      </c>
      <c r="R3709" s="112">
        <v>1334</v>
      </c>
      <c r="S3709" s="113">
        <v>1071</v>
      </c>
      <c r="T3709" s="17">
        <v>4.1370360757851055E-2</v>
      </c>
      <c r="U3709" s="17">
        <v>3.6873819588092438E-3</v>
      </c>
      <c r="V3709" s="17">
        <v>0.12767762460233301</v>
      </c>
      <c r="W3709" s="17">
        <v>-6.8855449156406734E-2</v>
      </c>
      <c r="X3709" s="17">
        <v>0.24636510500807751</v>
      </c>
      <c r="Y3709" s="17">
        <v>4.1370360757851055E-2</v>
      </c>
      <c r="Z3709" s="17">
        <v>8.0976365749709345E-2</v>
      </c>
      <c r="AA3709" s="17">
        <v>0.32891777055736071</v>
      </c>
      <c r="AB3709" s="17">
        <v>0.34607778510217524</v>
      </c>
      <c r="AC3709" s="17">
        <v>0.13790560471976399</v>
      </c>
    </row>
    <row r="3710" spans="1:29" ht="12.75" customHeight="1" x14ac:dyDescent="0.2">
      <c r="A3710" s="19">
        <v>43761</v>
      </c>
      <c r="B3710" s="19">
        <v>43397</v>
      </c>
      <c r="C3710" s="19">
        <v>41941</v>
      </c>
      <c r="D3710" s="16" t="s">
        <v>5</v>
      </c>
      <c r="E3710" s="114">
        <v>20547</v>
      </c>
      <c r="F3710" s="115">
        <v>11356</v>
      </c>
      <c r="G3710" s="113">
        <v>5327</v>
      </c>
      <c r="H3710" s="113">
        <v>2074</v>
      </c>
      <c r="I3710" s="113">
        <v>1790</v>
      </c>
      <c r="J3710" s="112">
        <v>19989</v>
      </c>
      <c r="K3710" s="112">
        <v>11115</v>
      </c>
      <c r="L3710" s="112">
        <v>4917</v>
      </c>
      <c r="M3710" s="112">
        <v>1969</v>
      </c>
      <c r="N3710" s="113">
        <v>1988</v>
      </c>
      <c r="O3710" s="112">
        <v>15295</v>
      </c>
      <c r="P3710" s="112">
        <v>9519</v>
      </c>
      <c r="Q3710" s="112">
        <v>3618</v>
      </c>
      <c r="R3710" s="112">
        <v>1233</v>
      </c>
      <c r="S3710" s="113">
        <v>925</v>
      </c>
      <c r="T3710" s="17">
        <v>2.7915353444394331E-2</v>
      </c>
      <c r="U3710" s="17">
        <v>2.1682411156095371E-2</v>
      </c>
      <c r="V3710" s="17">
        <v>8.3384177343908794E-2</v>
      </c>
      <c r="W3710" s="17">
        <v>5.3326561706450004E-2</v>
      </c>
      <c r="X3710" s="17">
        <v>-9.9597585513078513E-2</v>
      </c>
      <c r="Y3710" s="17">
        <v>2.7915353444394331E-2</v>
      </c>
      <c r="Z3710" s="17">
        <v>5.431250580261815E-2</v>
      </c>
      <c r="AA3710" s="17">
        <v>0.19519856405654035</v>
      </c>
      <c r="AB3710" s="17">
        <v>0.49423631123919298</v>
      </c>
      <c r="AC3710" s="17">
        <v>0.34384384384384381</v>
      </c>
    </row>
    <row r="3711" spans="1:29" ht="12.75" customHeight="1" x14ac:dyDescent="0.2">
      <c r="A3711" s="19">
        <v>43762</v>
      </c>
      <c r="B3711" s="19">
        <v>43398</v>
      </c>
      <c r="C3711" s="19">
        <v>41942</v>
      </c>
      <c r="D3711" s="16" t="s">
        <v>6</v>
      </c>
      <c r="E3711" s="114">
        <v>22811</v>
      </c>
      <c r="F3711" s="115">
        <v>12137</v>
      </c>
      <c r="G3711" s="113">
        <v>6422</v>
      </c>
      <c r="H3711" s="113">
        <v>2377</v>
      </c>
      <c r="I3711" s="113">
        <v>1875</v>
      </c>
      <c r="J3711" s="112">
        <v>20348</v>
      </c>
      <c r="K3711" s="112">
        <v>11321</v>
      </c>
      <c r="L3711" s="112">
        <v>4912</v>
      </c>
      <c r="M3711" s="112">
        <v>2021</v>
      </c>
      <c r="N3711" s="113">
        <v>2094</v>
      </c>
      <c r="O3711" s="112">
        <v>16674</v>
      </c>
      <c r="P3711" s="112">
        <v>10458</v>
      </c>
      <c r="Q3711" s="112">
        <v>3821</v>
      </c>
      <c r="R3711" s="112">
        <v>1180</v>
      </c>
      <c r="S3711" s="113">
        <v>1215</v>
      </c>
      <c r="T3711" s="17">
        <v>0.1210438372321605</v>
      </c>
      <c r="U3711" s="17">
        <v>7.2078438300503533E-2</v>
      </c>
      <c r="V3711" s="17">
        <v>0.30741042345276881</v>
      </c>
      <c r="W3711" s="17">
        <v>0.17615042058386932</v>
      </c>
      <c r="X3711" s="17">
        <v>-0.10458452722063039</v>
      </c>
      <c r="Y3711" s="17">
        <v>0.1210438372321605</v>
      </c>
      <c r="Z3711" s="17">
        <v>9.2635938062657575E-2</v>
      </c>
      <c r="AA3711" s="17">
        <v>0.36609232078281218</v>
      </c>
      <c r="AB3711" s="17">
        <v>0.34980124929017609</v>
      </c>
      <c r="AC3711" s="17">
        <v>4.5733407696597839E-2</v>
      </c>
    </row>
    <row r="3712" spans="1:29" ht="12.75" customHeight="1" x14ac:dyDescent="0.2">
      <c r="A3712" s="19">
        <v>43763</v>
      </c>
      <c r="B3712" s="19">
        <v>43399</v>
      </c>
      <c r="C3712" s="19">
        <v>41943</v>
      </c>
      <c r="D3712" s="16" t="s">
        <v>7</v>
      </c>
      <c r="E3712" s="114">
        <v>20829</v>
      </c>
      <c r="F3712" s="115">
        <v>11520</v>
      </c>
      <c r="G3712" s="113">
        <v>5339</v>
      </c>
      <c r="H3712" s="113">
        <v>1984</v>
      </c>
      <c r="I3712" s="113">
        <v>1986</v>
      </c>
      <c r="J3712" s="112">
        <v>19932</v>
      </c>
      <c r="K3712" s="112">
        <v>10927</v>
      </c>
      <c r="L3712" s="112">
        <v>5198</v>
      </c>
      <c r="M3712" s="112">
        <v>1778</v>
      </c>
      <c r="N3712" s="113">
        <v>2029</v>
      </c>
      <c r="O3712" s="112">
        <v>15977</v>
      </c>
      <c r="P3712" s="112">
        <v>9457</v>
      </c>
      <c r="Q3712" s="112">
        <v>3773</v>
      </c>
      <c r="R3712" s="112">
        <v>1414</v>
      </c>
      <c r="S3712" s="113">
        <v>1333</v>
      </c>
      <c r="T3712" s="17">
        <v>4.5003010234798246E-2</v>
      </c>
      <c r="U3712" s="17">
        <v>5.4269241328818607E-2</v>
      </c>
      <c r="V3712" s="17">
        <v>2.7125817622162263E-2</v>
      </c>
      <c r="W3712" s="17">
        <v>0.11586051743532066</v>
      </c>
      <c r="X3712" s="17">
        <v>-2.1192705766387432E-2</v>
      </c>
      <c r="Y3712" s="17">
        <v>4.5003010234798246E-2</v>
      </c>
      <c r="Z3712" s="17">
        <v>5.9700119584214839E-2</v>
      </c>
      <c r="AA3712" s="17">
        <v>0.11044093178036607</v>
      </c>
      <c r="AB3712" s="17">
        <v>7.0696168375607105E-2</v>
      </c>
      <c r="AC3712" s="17">
        <v>0.32576769025367147</v>
      </c>
    </row>
    <row r="3713" spans="1:29" ht="12.75" customHeight="1" x14ac:dyDescent="0.2">
      <c r="A3713" s="19">
        <v>43764</v>
      </c>
      <c r="B3713" s="19">
        <v>43400</v>
      </c>
      <c r="C3713" s="19">
        <v>41944</v>
      </c>
      <c r="D3713" s="16" t="s">
        <v>1</v>
      </c>
      <c r="E3713" s="114">
        <v>22019</v>
      </c>
      <c r="F3713" s="115">
        <v>11338</v>
      </c>
      <c r="G3713" s="113">
        <v>5983</v>
      </c>
      <c r="H3713" s="113">
        <v>2479</v>
      </c>
      <c r="I3713" s="113">
        <v>2219</v>
      </c>
      <c r="J3713" s="112">
        <v>20764</v>
      </c>
      <c r="K3713" s="112">
        <v>10757</v>
      </c>
      <c r="L3713" s="112">
        <v>5717</v>
      </c>
      <c r="M3713" s="112">
        <v>2193</v>
      </c>
      <c r="N3713" s="113">
        <v>2097</v>
      </c>
      <c r="O3713" s="112">
        <v>17043</v>
      </c>
      <c r="P3713" s="112">
        <v>9258</v>
      </c>
      <c r="Q3713" s="112">
        <v>4777</v>
      </c>
      <c r="R3713" s="112">
        <v>1333</v>
      </c>
      <c r="S3713" s="113">
        <v>1675</v>
      </c>
      <c r="T3713" s="17">
        <v>6.0441148141013201E-2</v>
      </c>
      <c r="U3713" s="17">
        <v>5.4011341452077755E-2</v>
      </c>
      <c r="V3713" s="17">
        <v>4.6527899247857274E-2</v>
      </c>
      <c r="W3713" s="17">
        <v>0.13041495668034653</v>
      </c>
      <c r="X3713" s="17">
        <v>5.8178350023843528E-2</v>
      </c>
      <c r="Y3713" s="17">
        <v>6.0441148141013201E-2</v>
      </c>
      <c r="Z3713" s="17">
        <v>4.0469854088281076E-2</v>
      </c>
      <c r="AA3713" s="17">
        <v>5.9125508939635418E-2</v>
      </c>
      <c r="AB3713" s="17">
        <v>0.25773718924403854</v>
      </c>
      <c r="AC3713" s="17">
        <v>0.17718832891246694</v>
      </c>
    </row>
    <row r="3714" spans="1:29" ht="12.75" customHeight="1" x14ac:dyDescent="0.2">
      <c r="A3714" s="19">
        <v>43765</v>
      </c>
      <c r="B3714" s="19">
        <v>43401</v>
      </c>
      <c r="C3714" s="19">
        <v>41945</v>
      </c>
      <c r="D3714" s="16" t="s">
        <v>2</v>
      </c>
      <c r="E3714" s="114">
        <v>18390</v>
      </c>
      <c r="F3714" s="115">
        <v>10728</v>
      </c>
      <c r="G3714" s="113">
        <v>4175</v>
      </c>
      <c r="H3714" s="113">
        <v>1898</v>
      </c>
      <c r="I3714" s="113">
        <v>1589</v>
      </c>
      <c r="J3714" s="112">
        <v>18249</v>
      </c>
      <c r="K3714" s="112">
        <v>10628</v>
      </c>
      <c r="L3714" s="112">
        <v>4340</v>
      </c>
      <c r="M3714" s="112">
        <v>1490</v>
      </c>
      <c r="N3714" s="113">
        <v>1791</v>
      </c>
      <c r="O3714" s="112">
        <v>19484</v>
      </c>
      <c r="P3714" s="112">
        <v>11555</v>
      </c>
      <c r="Q3714" s="112">
        <v>4756</v>
      </c>
      <c r="R3714" s="112">
        <v>1695</v>
      </c>
      <c r="S3714" s="113">
        <v>1478</v>
      </c>
      <c r="T3714" s="17">
        <v>7.7264507644254632E-3</v>
      </c>
      <c r="U3714" s="17">
        <v>9.4091080165599195E-3</v>
      </c>
      <c r="V3714" s="17">
        <v>-3.8018433179723532E-2</v>
      </c>
      <c r="W3714" s="17">
        <v>0.27382550335570466</v>
      </c>
      <c r="X3714" s="17">
        <v>-0.11278615298715799</v>
      </c>
      <c r="Y3714" s="17">
        <v>7.7264507644254632E-3</v>
      </c>
      <c r="Z3714" s="17">
        <v>-1.7762314594396589E-2</v>
      </c>
      <c r="AA3714" s="17">
        <v>1.4087928102987535E-2</v>
      </c>
      <c r="AB3714" s="17">
        <v>0.14752116082224909</v>
      </c>
      <c r="AC3714" s="17">
        <v>0.14398848092152639</v>
      </c>
    </row>
    <row r="3715" spans="1:29" ht="12.75" customHeight="1" x14ac:dyDescent="0.2">
      <c r="A3715" s="19">
        <v>43766</v>
      </c>
      <c r="B3715" s="19">
        <v>43402</v>
      </c>
      <c r="C3715" s="19">
        <v>41946</v>
      </c>
      <c r="D3715" s="16" t="s">
        <v>3</v>
      </c>
      <c r="E3715" s="114">
        <v>19300</v>
      </c>
      <c r="F3715" s="115">
        <v>11425</v>
      </c>
      <c r="G3715" s="113">
        <v>4763</v>
      </c>
      <c r="H3715" s="113">
        <v>1602</v>
      </c>
      <c r="I3715" s="113">
        <v>1510</v>
      </c>
      <c r="J3715" s="112">
        <v>18111</v>
      </c>
      <c r="K3715" s="112">
        <v>10475</v>
      </c>
      <c r="L3715" s="112">
        <v>4292</v>
      </c>
      <c r="M3715" s="112">
        <v>1599</v>
      </c>
      <c r="N3715" s="113">
        <v>1745</v>
      </c>
      <c r="O3715" s="112">
        <v>19160</v>
      </c>
      <c r="P3715" s="112">
        <v>12083</v>
      </c>
      <c r="Q3715" s="112">
        <v>3800</v>
      </c>
      <c r="R3715" s="112">
        <v>1883</v>
      </c>
      <c r="S3715" s="113">
        <v>1394</v>
      </c>
      <c r="T3715" s="17">
        <v>6.5650709513555228E-2</v>
      </c>
      <c r="U3715" s="17">
        <v>9.069212410501204E-2</v>
      </c>
      <c r="V3715" s="17">
        <v>0.10973904939422185</v>
      </c>
      <c r="W3715" s="17">
        <v>1.8761726078799779E-3</v>
      </c>
      <c r="X3715" s="17">
        <v>-0.13467048710601714</v>
      </c>
      <c r="Y3715" s="17">
        <v>6.5650709513555228E-2</v>
      </c>
      <c r="Z3715" s="17">
        <v>0.10578784359272153</v>
      </c>
      <c r="AA3715" s="17">
        <v>0.16000974184120809</v>
      </c>
      <c r="AB3715" s="17">
        <v>-9.5426312817617154E-2</v>
      </c>
      <c r="AC3715" s="17">
        <v>0.37023593466424676</v>
      </c>
    </row>
    <row r="3716" spans="1:29" ht="12.75" customHeight="1" x14ac:dyDescent="0.2">
      <c r="A3716" s="19">
        <v>43767</v>
      </c>
      <c r="B3716" s="19">
        <v>43403</v>
      </c>
      <c r="C3716" s="19">
        <v>41947</v>
      </c>
      <c r="D3716" s="16" t="s">
        <v>4</v>
      </c>
      <c r="E3716" s="114">
        <v>18278</v>
      </c>
      <c r="F3716" s="115">
        <v>10621</v>
      </c>
      <c r="G3716" s="113">
        <v>4799</v>
      </c>
      <c r="H3716" s="113">
        <v>1599</v>
      </c>
      <c r="I3716" s="113">
        <v>1259</v>
      </c>
      <c r="J3716" s="112">
        <v>16548</v>
      </c>
      <c r="K3716" s="112">
        <v>9876</v>
      </c>
      <c r="L3716" s="112">
        <v>3988</v>
      </c>
      <c r="M3716" s="112">
        <v>1490</v>
      </c>
      <c r="N3716" s="113">
        <v>1194</v>
      </c>
      <c r="O3716" s="112">
        <v>16804</v>
      </c>
      <c r="P3716" s="112">
        <v>9662</v>
      </c>
      <c r="Q3716" s="112">
        <v>4049</v>
      </c>
      <c r="R3716" s="112">
        <v>1805</v>
      </c>
      <c r="S3716" s="113">
        <v>1288</v>
      </c>
      <c r="T3716" s="17">
        <v>0.10454435581339139</v>
      </c>
      <c r="U3716" s="17">
        <v>7.5435398946942067E-2</v>
      </c>
      <c r="V3716" s="17">
        <v>0.20336008024072227</v>
      </c>
      <c r="W3716" s="17">
        <v>7.3154362416107288E-2</v>
      </c>
      <c r="X3716" s="17">
        <v>5.4438860971524283E-2</v>
      </c>
      <c r="Y3716" s="17">
        <v>0.10454435581339139</v>
      </c>
      <c r="Z3716" s="17">
        <v>0.13751740387704836</v>
      </c>
      <c r="AA3716" s="17">
        <v>0.39749563191613269</v>
      </c>
      <c r="AB3716" s="17">
        <v>0.20316027088036126</v>
      </c>
      <c r="AC3716" s="17">
        <v>0.12010676156583622</v>
      </c>
    </row>
    <row r="3717" spans="1:29" ht="12.75" customHeight="1" x14ac:dyDescent="0.2">
      <c r="A3717" s="19">
        <v>43768</v>
      </c>
      <c r="B3717" s="19">
        <v>43404</v>
      </c>
      <c r="C3717" s="19">
        <v>41948</v>
      </c>
      <c r="D3717" s="16" t="s">
        <v>5</v>
      </c>
      <c r="E3717" s="114">
        <v>19488</v>
      </c>
      <c r="F3717" s="115">
        <v>11523</v>
      </c>
      <c r="G3717" s="113">
        <v>4899</v>
      </c>
      <c r="H3717" s="113">
        <v>1666</v>
      </c>
      <c r="I3717" s="113">
        <v>1400</v>
      </c>
      <c r="J3717" s="112">
        <v>17645</v>
      </c>
      <c r="K3717" s="112">
        <v>10036</v>
      </c>
      <c r="L3717" s="112">
        <v>4364</v>
      </c>
      <c r="M3717" s="112">
        <v>1661</v>
      </c>
      <c r="N3717" s="113">
        <v>1584</v>
      </c>
      <c r="O3717" s="112">
        <v>16920</v>
      </c>
      <c r="P3717" s="112">
        <v>10221</v>
      </c>
      <c r="Q3717" s="112">
        <v>3738</v>
      </c>
      <c r="R3717" s="112">
        <v>1603</v>
      </c>
      <c r="S3717" s="113">
        <v>1358</v>
      </c>
      <c r="T3717" s="17">
        <v>0.10444885236610935</v>
      </c>
      <c r="U3717" s="17">
        <v>0.14816660023913908</v>
      </c>
      <c r="V3717" s="17">
        <v>0.12259395050412469</v>
      </c>
      <c r="W3717" s="17">
        <v>3.0102347983143041E-3</v>
      </c>
      <c r="X3717" s="17">
        <v>-0.11616161616161613</v>
      </c>
      <c r="Y3717" s="17">
        <v>0.10444885236610935</v>
      </c>
      <c r="Z3717" s="17">
        <v>6.6944444444444473E-2</v>
      </c>
      <c r="AA3717" s="17">
        <v>4.9710734947503665E-2</v>
      </c>
      <c r="AB3717" s="17">
        <v>0.17158931082981721</v>
      </c>
      <c r="AC3717" s="17">
        <v>0.41987829614604455</v>
      </c>
    </row>
    <row r="3718" spans="1:29" ht="12.75" customHeight="1" x14ac:dyDescent="0.2">
      <c r="A3718" s="19">
        <v>43769</v>
      </c>
      <c r="B3718" s="19">
        <v>43405</v>
      </c>
      <c r="C3718" s="19">
        <v>41949</v>
      </c>
      <c r="D3718" s="16" t="s">
        <v>6</v>
      </c>
      <c r="E3718" s="114">
        <v>20197</v>
      </c>
      <c r="F3718" s="115">
        <v>11468</v>
      </c>
      <c r="G3718" s="113">
        <v>5103</v>
      </c>
      <c r="H3718" s="113">
        <v>2006</v>
      </c>
      <c r="I3718" s="113">
        <v>1620</v>
      </c>
      <c r="J3718" s="112">
        <v>21023</v>
      </c>
      <c r="K3718" s="112">
        <v>11513</v>
      </c>
      <c r="L3718" s="112">
        <v>5254</v>
      </c>
      <c r="M3718" s="112">
        <v>2131</v>
      </c>
      <c r="N3718" s="113">
        <v>2125</v>
      </c>
      <c r="O3718" s="112">
        <v>19200</v>
      </c>
      <c r="P3718" s="112">
        <v>11639</v>
      </c>
      <c r="Q3718" s="112">
        <v>4444</v>
      </c>
      <c r="R3718" s="112">
        <v>1632</v>
      </c>
      <c r="S3718" s="113">
        <v>1485</v>
      </c>
      <c r="T3718" s="17">
        <v>-3.9290301098796609E-2</v>
      </c>
      <c r="U3718" s="17">
        <v>-3.908625032571833E-3</v>
      </c>
      <c r="V3718" s="17">
        <v>-2.8740007613247021E-2</v>
      </c>
      <c r="W3718" s="17">
        <v>-5.8657907085875149E-2</v>
      </c>
      <c r="X3718" s="17">
        <v>-0.23764705882352943</v>
      </c>
      <c r="Y3718" s="17">
        <v>-3.9290301098796609E-2</v>
      </c>
      <c r="Z3718" s="17">
        <v>-4.425368780731731E-2</v>
      </c>
      <c r="AA3718" s="17">
        <v>3.8250254323499489E-2</v>
      </c>
      <c r="AB3718" s="17">
        <v>-5.821596244131455E-2</v>
      </c>
      <c r="AC3718" s="17">
        <v>2.6615969581748944E-2</v>
      </c>
    </row>
    <row r="3719" spans="1:29" ht="12.75" customHeight="1" x14ac:dyDescent="0.2">
      <c r="A3719" s="19">
        <v>43770</v>
      </c>
      <c r="B3719" s="19">
        <v>43406</v>
      </c>
      <c r="C3719" s="19">
        <v>41950</v>
      </c>
      <c r="D3719" s="16" t="s">
        <v>7</v>
      </c>
      <c r="E3719" s="114">
        <v>22580</v>
      </c>
      <c r="F3719" s="115">
        <v>12418</v>
      </c>
      <c r="G3719" s="113">
        <v>6059</v>
      </c>
      <c r="H3719" s="113">
        <v>1988</v>
      </c>
      <c r="I3719" s="113">
        <v>2115</v>
      </c>
      <c r="J3719" s="112">
        <v>21760</v>
      </c>
      <c r="K3719" s="112">
        <v>11875</v>
      </c>
      <c r="L3719" s="112">
        <v>5188</v>
      </c>
      <c r="M3719" s="112">
        <v>2284</v>
      </c>
      <c r="N3719" s="113">
        <v>2413</v>
      </c>
      <c r="O3719" s="112">
        <v>20265</v>
      </c>
      <c r="P3719" s="112">
        <v>12102</v>
      </c>
      <c r="Q3719" s="112">
        <v>4534</v>
      </c>
      <c r="R3719" s="112">
        <v>2043</v>
      </c>
      <c r="S3719" s="113">
        <v>1586</v>
      </c>
      <c r="T3719" s="17">
        <v>3.7683823529411686E-2</v>
      </c>
      <c r="U3719" s="17">
        <v>4.5726315789473615E-2</v>
      </c>
      <c r="V3719" s="17">
        <v>0.16788743253662308</v>
      </c>
      <c r="W3719" s="17">
        <v>-0.12959719789842383</v>
      </c>
      <c r="X3719" s="17">
        <v>-0.12349772067965192</v>
      </c>
      <c r="Y3719" s="17">
        <v>3.7683823529411686E-2</v>
      </c>
      <c r="Z3719" s="17">
        <v>5.3354822291967086E-2</v>
      </c>
      <c r="AA3719" s="17">
        <v>0.23225544030913148</v>
      </c>
      <c r="AB3719" s="17">
        <v>6.0728744939271273E-3</v>
      </c>
      <c r="AC3719" s="17">
        <v>2.0042613636363638</v>
      </c>
    </row>
    <row r="3720" spans="1:29" ht="12.75" customHeight="1" x14ac:dyDescent="0.2">
      <c r="A3720" s="19">
        <v>43771</v>
      </c>
      <c r="B3720" s="19">
        <v>43407</v>
      </c>
      <c r="C3720" s="19">
        <v>41951</v>
      </c>
      <c r="D3720" s="16" t="s">
        <v>1</v>
      </c>
      <c r="E3720" s="114">
        <v>25149</v>
      </c>
      <c r="F3720" s="115">
        <v>12717</v>
      </c>
      <c r="G3720" s="113">
        <v>6982</v>
      </c>
      <c r="H3720" s="113">
        <v>2552</v>
      </c>
      <c r="I3720" s="113">
        <v>2898</v>
      </c>
      <c r="J3720" s="112">
        <v>23159</v>
      </c>
      <c r="K3720" s="112">
        <v>11781</v>
      </c>
      <c r="L3720" s="112">
        <v>6372</v>
      </c>
      <c r="M3720" s="112">
        <v>2532</v>
      </c>
      <c r="N3720" s="113">
        <v>2474</v>
      </c>
      <c r="O3720" s="112">
        <v>21302</v>
      </c>
      <c r="P3720" s="112">
        <v>12042</v>
      </c>
      <c r="Q3720" s="112">
        <v>5571</v>
      </c>
      <c r="R3720" s="112">
        <v>2090</v>
      </c>
      <c r="S3720" s="113">
        <v>1599</v>
      </c>
      <c r="T3720" s="17">
        <v>8.5927717086230038E-2</v>
      </c>
      <c r="U3720" s="17">
        <v>7.944996180290298E-2</v>
      </c>
      <c r="V3720" s="17">
        <v>9.5731324544883867E-2</v>
      </c>
      <c r="W3720" s="17">
        <v>7.89889415481837E-3</v>
      </c>
      <c r="X3720" s="17">
        <v>0.17138237671786571</v>
      </c>
      <c r="Y3720" s="17">
        <v>8.5927717086230038E-2</v>
      </c>
      <c r="Z3720" s="17">
        <v>5.2644648621802848E-2</v>
      </c>
      <c r="AA3720" s="17">
        <v>0.1292252951641597</v>
      </c>
      <c r="AB3720" s="17">
        <v>-4.8471290082028329E-2</v>
      </c>
      <c r="AC3720" s="17">
        <v>0.57073170731707323</v>
      </c>
    </row>
    <row r="3721" spans="1:29" ht="12.75" customHeight="1" x14ac:dyDescent="0.2">
      <c r="A3721" s="19">
        <v>43772</v>
      </c>
      <c r="B3721" s="19">
        <v>43408</v>
      </c>
      <c r="C3721" s="19">
        <v>41952</v>
      </c>
      <c r="D3721" s="16" t="s">
        <v>2</v>
      </c>
      <c r="E3721" s="114">
        <v>19726</v>
      </c>
      <c r="F3721" s="115">
        <v>11896</v>
      </c>
      <c r="G3721" s="113">
        <v>4115</v>
      </c>
      <c r="H3721" s="113">
        <v>1891</v>
      </c>
      <c r="I3721" s="113">
        <v>1824</v>
      </c>
      <c r="J3721" s="112">
        <v>20613</v>
      </c>
      <c r="K3721" s="112">
        <v>11534</v>
      </c>
      <c r="L3721" s="112">
        <v>4896</v>
      </c>
      <c r="M3721" s="112">
        <v>2183</v>
      </c>
      <c r="N3721" s="113">
        <v>2000</v>
      </c>
      <c r="O3721" s="112">
        <v>19150</v>
      </c>
      <c r="P3721" s="112">
        <v>11609</v>
      </c>
      <c r="Q3721" s="112">
        <v>4352</v>
      </c>
      <c r="R3721" s="112">
        <v>1727</v>
      </c>
      <c r="S3721" s="113">
        <v>1462</v>
      </c>
      <c r="T3721" s="17">
        <v>-4.3031096880609354E-2</v>
      </c>
      <c r="U3721" s="17">
        <v>3.1385469048031966E-2</v>
      </c>
      <c r="V3721" s="17">
        <v>-0.15951797385620914</v>
      </c>
      <c r="W3721" s="17">
        <v>-0.13376087952359139</v>
      </c>
      <c r="X3721" s="17">
        <v>-8.7999999999999967E-2</v>
      </c>
      <c r="Y3721" s="17">
        <v>-4.3031096880609354E-2</v>
      </c>
      <c r="Z3721" s="17">
        <v>6.7704807041299997E-3</v>
      </c>
      <c r="AA3721" s="17">
        <v>-0.2140947288006112</v>
      </c>
      <c r="AB3721" s="17">
        <v>-0.15542652970075932</v>
      </c>
      <c r="AC3721" s="17">
        <v>1.3333333333333419E-2</v>
      </c>
    </row>
    <row r="3722" spans="1:29" ht="12.75" customHeight="1" x14ac:dyDescent="0.2">
      <c r="A3722" s="19">
        <v>43773</v>
      </c>
      <c r="B3722" s="19">
        <v>43409</v>
      </c>
      <c r="C3722" s="19">
        <v>41953</v>
      </c>
      <c r="D3722" s="16" t="s">
        <v>3</v>
      </c>
      <c r="E3722" s="114">
        <v>20580</v>
      </c>
      <c r="F3722" s="115">
        <v>11968</v>
      </c>
      <c r="G3722" s="113">
        <v>4861</v>
      </c>
      <c r="H3722" s="113">
        <v>1724</v>
      </c>
      <c r="I3722" s="113">
        <v>2027</v>
      </c>
      <c r="J3722" s="112">
        <v>20122</v>
      </c>
      <c r="K3722" s="112">
        <v>11056</v>
      </c>
      <c r="L3722" s="112">
        <v>4975</v>
      </c>
      <c r="M3722" s="112">
        <v>2125</v>
      </c>
      <c r="N3722" s="113">
        <v>1966</v>
      </c>
      <c r="O3722" s="112">
        <v>17955</v>
      </c>
      <c r="P3722" s="112">
        <v>11274</v>
      </c>
      <c r="Q3722" s="112">
        <v>3926</v>
      </c>
      <c r="R3722" s="112">
        <v>1686</v>
      </c>
      <c r="S3722" s="113">
        <v>1069</v>
      </c>
      <c r="T3722" s="17">
        <v>2.2761156942649796E-2</v>
      </c>
      <c r="U3722" s="17">
        <v>8.2489146164978377E-2</v>
      </c>
      <c r="V3722" s="17">
        <v>-2.2914572864321636E-2</v>
      </c>
      <c r="W3722" s="17">
        <v>-0.18870588235294117</v>
      </c>
      <c r="X3722" s="17">
        <v>3.1027466937945114E-2</v>
      </c>
      <c r="Y3722" s="17">
        <v>2.2761156942649796E-2</v>
      </c>
      <c r="Z3722" s="17">
        <v>6.5052950075642935E-2</v>
      </c>
      <c r="AA3722" s="17">
        <v>1.6520284399832663E-2</v>
      </c>
      <c r="AB3722" s="17">
        <v>-0.22482014388489213</v>
      </c>
      <c r="AC3722" s="17">
        <v>0.31966145833333326</v>
      </c>
    </row>
    <row r="3723" spans="1:29" ht="12.75" customHeight="1" x14ac:dyDescent="0.2">
      <c r="A3723" s="19">
        <v>43774</v>
      </c>
      <c r="B3723" s="19">
        <v>43410</v>
      </c>
      <c r="C3723" s="19">
        <v>41954</v>
      </c>
      <c r="D3723" s="16" t="s">
        <v>4</v>
      </c>
      <c r="E3723" s="114">
        <v>21310</v>
      </c>
      <c r="F3723" s="115">
        <v>11860</v>
      </c>
      <c r="G3723" s="113">
        <v>5566</v>
      </c>
      <c r="H3723" s="113">
        <v>2325</v>
      </c>
      <c r="I3723" s="113">
        <v>1559</v>
      </c>
      <c r="J3723" s="112">
        <v>19038</v>
      </c>
      <c r="K3723" s="112">
        <v>10786</v>
      </c>
      <c r="L3723" s="112">
        <v>4525</v>
      </c>
      <c r="M3723" s="112">
        <v>2164</v>
      </c>
      <c r="N3723" s="113">
        <v>1563</v>
      </c>
      <c r="O3723" s="112">
        <v>16325</v>
      </c>
      <c r="P3723" s="112">
        <v>9689</v>
      </c>
      <c r="Q3723" s="112">
        <v>3782</v>
      </c>
      <c r="R3723" s="112">
        <v>1754</v>
      </c>
      <c r="S3723" s="113">
        <v>1100</v>
      </c>
      <c r="T3723" s="17">
        <v>0.11934026683475163</v>
      </c>
      <c r="U3723" s="17">
        <v>9.9573521231225648E-2</v>
      </c>
      <c r="V3723" s="17">
        <v>0.23005524861878457</v>
      </c>
      <c r="W3723" s="17">
        <v>7.4399260628465802E-2</v>
      </c>
      <c r="X3723" s="17">
        <v>-2.5591810620601008E-3</v>
      </c>
      <c r="Y3723" s="17">
        <v>0.11934026683475163</v>
      </c>
      <c r="Z3723" s="17">
        <v>6.9431920649233536E-2</v>
      </c>
      <c r="AA3723" s="17">
        <v>0.43787135107207442</v>
      </c>
      <c r="AB3723" s="17">
        <v>0.49613899613899615</v>
      </c>
      <c r="AC3723" s="17">
        <v>0.41470054446460991</v>
      </c>
    </row>
    <row r="3724" spans="1:29" ht="12.75" customHeight="1" x14ac:dyDescent="0.2">
      <c r="A3724" s="19">
        <v>43775</v>
      </c>
      <c r="B3724" s="19">
        <v>43411</v>
      </c>
      <c r="C3724" s="19">
        <v>41955</v>
      </c>
      <c r="D3724" s="16" t="s">
        <v>5</v>
      </c>
      <c r="E3724" s="114">
        <v>21743</v>
      </c>
      <c r="F3724" s="115">
        <v>11699</v>
      </c>
      <c r="G3724" s="113">
        <v>5992</v>
      </c>
      <c r="H3724" s="113">
        <v>1989</v>
      </c>
      <c r="I3724" s="113">
        <v>2063</v>
      </c>
      <c r="J3724" s="112">
        <v>19521</v>
      </c>
      <c r="K3724" s="112">
        <v>10941</v>
      </c>
      <c r="L3724" s="112">
        <v>4602</v>
      </c>
      <c r="M3724" s="112">
        <v>2142</v>
      </c>
      <c r="N3724" s="113">
        <v>1836</v>
      </c>
      <c r="O3724" s="112">
        <v>16479</v>
      </c>
      <c r="P3724" s="112">
        <v>10565</v>
      </c>
      <c r="Q3724" s="112">
        <v>3440</v>
      </c>
      <c r="R3724" s="112">
        <v>1466</v>
      </c>
      <c r="S3724" s="113">
        <v>1008</v>
      </c>
      <c r="T3724" s="17">
        <v>0.11382613595614988</v>
      </c>
      <c r="U3724" s="17">
        <v>6.9280687322913703E-2</v>
      </c>
      <c r="V3724" s="17">
        <v>0.30204259017818336</v>
      </c>
      <c r="W3724" s="17">
        <v>-7.1428571428571397E-2</v>
      </c>
      <c r="X3724" s="17">
        <v>0.1236383442265796</v>
      </c>
      <c r="Y3724" s="17">
        <v>0.11382613595614988</v>
      </c>
      <c r="Z3724" s="17">
        <v>8.2739472466450747E-2</v>
      </c>
      <c r="AA3724" s="17">
        <v>0.25408120552532432</v>
      </c>
      <c r="AB3724" s="17">
        <v>0.20765027322404372</v>
      </c>
      <c r="AC3724" s="17">
        <v>0.48738284066330206</v>
      </c>
    </row>
    <row r="3725" spans="1:29" ht="12.75" customHeight="1" x14ac:dyDescent="0.2">
      <c r="A3725" s="19">
        <v>43776</v>
      </c>
      <c r="B3725" s="19">
        <v>43412</v>
      </c>
      <c r="C3725" s="19">
        <v>41956</v>
      </c>
      <c r="D3725" s="16" t="s">
        <v>6</v>
      </c>
      <c r="E3725" s="114">
        <v>23179</v>
      </c>
      <c r="F3725" s="115">
        <v>12156</v>
      </c>
      <c r="G3725" s="113">
        <v>6439</v>
      </c>
      <c r="H3725" s="113">
        <v>2475</v>
      </c>
      <c r="I3725" s="113">
        <v>2109</v>
      </c>
      <c r="J3725" s="112">
        <v>22092</v>
      </c>
      <c r="K3725" s="112">
        <v>11646</v>
      </c>
      <c r="L3725" s="112">
        <v>5375</v>
      </c>
      <c r="M3725" s="112">
        <v>2805</v>
      </c>
      <c r="N3725" s="113">
        <v>2266</v>
      </c>
      <c r="O3725" s="112">
        <v>15990</v>
      </c>
      <c r="P3725" s="112">
        <v>10045</v>
      </c>
      <c r="Q3725" s="112">
        <v>3386</v>
      </c>
      <c r="R3725" s="112">
        <v>1381</v>
      </c>
      <c r="S3725" s="113">
        <v>1178</v>
      </c>
      <c r="T3725" s="17">
        <v>4.9203331522723159E-2</v>
      </c>
      <c r="U3725" s="17">
        <v>4.3791859866048499E-2</v>
      </c>
      <c r="V3725" s="17">
        <v>0.19795348837209303</v>
      </c>
      <c r="W3725" s="17">
        <v>-0.11764705882352944</v>
      </c>
      <c r="X3725" s="17">
        <v>-6.9285083848190654E-2</v>
      </c>
      <c r="Y3725" s="17">
        <v>4.9203331522723159E-2</v>
      </c>
      <c r="Z3725" s="17">
        <v>4.2628012694056139E-2</v>
      </c>
      <c r="AA3725" s="17">
        <v>0.19973914663685477</v>
      </c>
      <c r="AB3725" s="17">
        <v>0.1108617594254937</v>
      </c>
      <c r="AC3725" s="17">
        <v>0.33904761904761904</v>
      </c>
    </row>
    <row r="3726" spans="1:29" ht="12.75" customHeight="1" x14ac:dyDescent="0.2">
      <c r="A3726" s="19">
        <v>43777</v>
      </c>
      <c r="B3726" s="19">
        <v>43413</v>
      </c>
      <c r="C3726" s="19">
        <v>41957</v>
      </c>
      <c r="D3726" s="16" t="s">
        <v>7</v>
      </c>
      <c r="E3726" s="114">
        <v>22740</v>
      </c>
      <c r="F3726" s="115">
        <v>12478</v>
      </c>
      <c r="G3726" s="113">
        <v>5516</v>
      </c>
      <c r="H3726" s="113">
        <v>2728</v>
      </c>
      <c r="I3726" s="113">
        <v>2018</v>
      </c>
      <c r="J3726" s="112">
        <v>21859</v>
      </c>
      <c r="K3726" s="112">
        <v>11592</v>
      </c>
      <c r="L3726" s="112">
        <v>5436</v>
      </c>
      <c r="M3726" s="112">
        <v>2466</v>
      </c>
      <c r="N3726" s="113">
        <v>2365</v>
      </c>
      <c r="O3726" s="112">
        <v>15109</v>
      </c>
      <c r="P3726" s="112">
        <v>9055</v>
      </c>
      <c r="Q3726" s="112">
        <v>3104</v>
      </c>
      <c r="R3726" s="112">
        <v>1447</v>
      </c>
      <c r="S3726" s="113">
        <v>1503</v>
      </c>
      <c r="T3726" s="17">
        <v>4.0303765039571893E-2</v>
      </c>
      <c r="U3726" s="17">
        <v>7.6432022084196083E-2</v>
      </c>
      <c r="V3726" s="17">
        <v>1.471670345842524E-2</v>
      </c>
      <c r="W3726" s="17">
        <v>0.10624493106244937</v>
      </c>
      <c r="X3726" s="17">
        <v>-0.14672304439746298</v>
      </c>
      <c r="Y3726" s="17">
        <v>4.0303765039571893E-2</v>
      </c>
      <c r="Z3726" s="17">
        <v>4.2091197594788632E-2</v>
      </c>
      <c r="AA3726" s="17">
        <v>8.1992938407218441E-2</v>
      </c>
      <c r="AB3726" s="17">
        <v>0.30839328537170263</v>
      </c>
      <c r="AC3726" s="17">
        <v>0.24644842495367514</v>
      </c>
    </row>
    <row r="3727" spans="1:29" ht="12.75" customHeight="1" x14ac:dyDescent="0.2">
      <c r="A3727" s="19">
        <v>43778</v>
      </c>
      <c r="B3727" s="19">
        <v>43414</v>
      </c>
      <c r="C3727" s="19">
        <v>41958</v>
      </c>
      <c r="D3727" s="16" t="s">
        <v>1</v>
      </c>
      <c r="E3727" s="114">
        <v>25929</v>
      </c>
      <c r="F3727" s="115">
        <v>13097</v>
      </c>
      <c r="G3727" s="113">
        <v>7597</v>
      </c>
      <c r="H3727" s="113">
        <v>2964</v>
      </c>
      <c r="I3727" s="113">
        <v>2271</v>
      </c>
      <c r="J3727" s="112">
        <v>23300</v>
      </c>
      <c r="K3727" s="112">
        <v>11895</v>
      </c>
      <c r="L3727" s="112">
        <v>6130</v>
      </c>
      <c r="M3727" s="112">
        <v>2938</v>
      </c>
      <c r="N3727" s="113">
        <v>2337</v>
      </c>
      <c r="O3727" s="112">
        <v>17661</v>
      </c>
      <c r="P3727" s="112">
        <v>9679</v>
      </c>
      <c r="Q3727" s="112">
        <v>4807</v>
      </c>
      <c r="R3727" s="112">
        <v>1812</v>
      </c>
      <c r="S3727" s="113">
        <v>1363</v>
      </c>
      <c r="T3727" s="17">
        <v>0.11283261802575106</v>
      </c>
      <c r="U3727" s="17">
        <v>0.10105086170659949</v>
      </c>
      <c r="V3727" s="17">
        <v>0.23931484502446976</v>
      </c>
      <c r="W3727" s="17">
        <v>8.8495575221239076E-3</v>
      </c>
      <c r="X3727" s="17">
        <v>-2.8241335044929428E-2</v>
      </c>
      <c r="Y3727" s="17">
        <v>0.11283261802575106</v>
      </c>
      <c r="Z3727" s="17">
        <v>0.30448207171314734</v>
      </c>
      <c r="AA3727" s="17">
        <v>0.32652348524532915</v>
      </c>
      <c r="AB3727" s="17">
        <v>0.14661508704061887</v>
      </c>
      <c r="AC3727" s="17">
        <v>0.21120000000000005</v>
      </c>
    </row>
    <row r="3728" spans="1:29" ht="12.75" customHeight="1" x14ac:dyDescent="0.2">
      <c r="A3728" s="19">
        <v>43779</v>
      </c>
      <c r="B3728" s="19">
        <v>43415</v>
      </c>
      <c r="C3728" s="19">
        <v>41959</v>
      </c>
      <c r="D3728" s="16" t="s">
        <v>2</v>
      </c>
      <c r="E3728" s="114">
        <v>18618</v>
      </c>
      <c r="F3728" s="115">
        <v>10747</v>
      </c>
      <c r="G3728" s="113">
        <v>4489</v>
      </c>
      <c r="H3728" s="113">
        <v>1877</v>
      </c>
      <c r="I3728" s="113">
        <v>1505</v>
      </c>
      <c r="J3728" s="112">
        <v>21109</v>
      </c>
      <c r="K3728" s="112">
        <v>11408</v>
      </c>
      <c r="L3728" s="112">
        <v>5179</v>
      </c>
      <c r="M3728" s="112">
        <v>2028</v>
      </c>
      <c r="N3728" s="113">
        <v>2494</v>
      </c>
      <c r="O3728" s="112">
        <v>17169</v>
      </c>
      <c r="P3728" s="112">
        <v>10839</v>
      </c>
      <c r="Q3728" s="112">
        <v>3835</v>
      </c>
      <c r="R3728" s="112">
        <v>1494</v>
      </c>
      <c r="S3728" s="113">
        <v>1001</v>
      </c>
      <c r="T3728" s="17">
        <v>-0.11800653749585488</v>
      </c>
      <c r="U3728" s="17">
        <v>-5.7941795231416515E-2</v>
      </c>
      <c r="V3728" s="17">
        <v>-0.13323035335006761</v>
      </c>
      <c r="W3728" s="17">
        <v>-7.4457593688362911E-2</v>
      </c>
      <c r="X3728" s="17">
        <v>-0.39655172413793105</v>
      </c>
      <c r="Y3728" s="17">
        <v>-0.11800653749585488</v>
      </c>
      <c r="Z3728" s="17">
        <v>-5.2960874162848115E-2</v>
      </c>
      <c r="AA3728" s="17">
        <v>-0.13789130017284423</v>
      </c>
      <c r="AB3728" s="17">
        <v>-1.6247379454926603E-2</v>
      </c>
      <c r="AC3728" s="17">
        <v>-8.8983050847457612E-2</v>
      </c>
    </row>
    <row r="3729" spans="1:29" ht="12.75" customHeight="1" x14ac:dyDescent="0.2">
      <c r="A3729" s="19">
        <v>43780</v>
      </c>
      <c r="B3729" s="19">
        <v>43416</v>
      </c>
      <c r="C3729" s="19">
        <v>41960</v>
      </c>
      <c r="D3729" s="16" t="s">
        <v>3</v>
      </c>
      <c r="E3729" s="114">
        <v>20246</v>
      </c>
      <c r="F3729" s="115">
        <v>11928</v>
      </c>
      <c r="G3729" s="113">
        <v>4896</v>
      </c>
      <c r="H3729" s="113">
        <v>1932</v>
      </c>
      <c r="I3729" s="113">
        <v>1490</v>
      </c>
      <c r="J3729" s="112">
        <v>20368</v>
      </c>
      <c r="K3729" s="112">
        <v>11625</v>
      </c>
      <c r="L3729" s="112">
        <v>4747</v>
      </c>
      <c r="M3729" s="112">
        <v>2025</v>
      </c>
      <c r="N3729" s="113">
        <v>1971</v>
      </c>
      <c r="O3729" s="112">
        <v>15657</v>
      </c>
      <c r="P3729" s="112">
        <v>9936</v>
      </c>
      <c r="Q3729" s="112">
        <v>3516</v>
      </c>
      <c r="R3729" s="112">
        <v>1357</v>
      </c>
      <c r="S3729" s="113">
        <v>848</v>
      </c>
      <c r="T3729" s="17">
        <v>-5.9897879025923029E-3</v>
      </c>
      <c r="U3729" s="17">
        <v>2.6064516129032267E-2</v>
      </c>
      <c r="V3729" s="17">
        <v>3.1388245207499388E-2</v>
      </c>
      <c r="W3729" s="17">
        <v>-4.5925925925925926E-2</v>
      </c>
      <c r="X3729" s="17">
        <v>-0.2440385591070523</v>
      </c>
      <c r="Y3729" s="17">
        <v>-5.9897879025923029E-3</v>
      </c>
      <c r="Z3729" s="17">
        <v>0.15157366286927987</v>
      </c>
      <c r="AA3729" s="17">
        <v>0.15608028335301061</v>
      </c>
      <c r="AB3729" s="17">
        <v>6.2706270627062688E-2</v>
      </c>
      <c r="AC3729" s="17">
        <v>0.20452708164915112</v>
      </c>
    </row>
    <row r="3730" spans="1:29" ht="12.75" customHeight="1" x14ac:dyDescent="0.2">
      <c r="A3730" s="19">
        <v>43781</v>
      </c>
      <c r="B3730" s="19">
        <v>43417</v>
      </c>
      <c r="C3730" s="19">
        <v>41961</v>
      </c>
      <c r="D3730" s="16" t="s">
        <v>4</v>
      </c>
      <c r="E3730" s="114">
        <v>18753</v>
      </c>
      <c r="F3730" s="115">
        <v>11524</v>
      </c>
      <c r="G3730" s="113">
        <v>4455</v>
      </c>
      <c r="H3730" s="113">
        <v>1739</v>
      </c>
      <c r="I3730" s="113">
        <v>1035</v>
      </c>
      <c r="J3730" s="112">
        <v>19159</v>
      </c>
      <c r="K3730" s="112">
        <v>10998</v>
      </c>
      <c r="L3730" s="112">
        <v>4443</v>
      </c>
      <c r="M3730" s="112">
        <v>1979</v>
      </c>
      <c r="N3730" s="113">
        <v>1739</v>
      </c>
      <c r="O3730" s="112">
        <v>15199</v>
      </c>
      <c r="P3730" s="112">
        <v>8738</v>
      </c>
      <c r="Q3730" s="112">
        <v>3625</v>
      </c>
      <c r="R3730" s="112">
        <v>1667</v>
      </c>
      <c r="S3730" s="113">
        <v>1169</v>
      </c>
      <c r="T3730" s="17">
        <v>-2.1191085129704024E-2</v>
      </c>
      <c r="U3730" s="17">
        <v>4.7826877614111751E-2</v>
      </c>
      <c r="V3730" s="17">
        <v>2.7008777852801646E-3</v>
      </c>
      <c r="W3730" s="17">
        <v>-0.12127337038908537</v>
      </c>
      <c r="X3730" s="17">
        <v>-0.40483036227717084</v>
      </c>
      <c r="Y3730" s="17">
        <v>-2.1191085129704024E-2</v>
      </c>
      <c r="Z3730" s="17">
        <v>0.11192589733693548</v>
      </c>
      <c r="AA3730" s="17">
        <v>0.10326894502228834</v>
      </c>
      <c r="AB3730" s="17">
        <v>0.15548172757475087</v>
      </c>
      <c r="AC3730" s="17">
        <v>-0.16666666666666663</v>
      </c>
    </row>
    <row r="3731" spans="1:29" ht="12.75" customHeight="1" x14ac:dyDescent="0.2">
      <c r="A3731" s="19">
        <v>43782</v>
      </c>
      <c r="B3731" s="19">
        <v>43418</v>
      </c>
      <c r="C3731" s="19">
        <v>41962</v>
      </c>
      <c r="D3731" s="16" t="s">
        <v>5</v>
      </c>
      <c r="E3731" s="114">
        <v>18322</v>
      </c>
      <c r="F3731" s="115">
        <v>10478</v>
      </c>
      <c r="G3731" s="113">
        <v>4467</v>
      </c>
      <c r="H3731" s="113">
        <v>1676</v>
      </c>
      <c r="I3731" s="113">
        <v>1701</v>
      </c>
      <c r="J3731" s="112">
        <v>20426</v>
      </c>
      <c r="K3731" s="112">
        <v>11029</v>
      </c>
      <c r="L3731" s="112">
        <v>5102</v>
      </c>
      <c r="M3731" s="112">
        <v>2424</v>
      </c>
      <c r="N3731" s="113">
        <v>1871</v>
      </c>
      <c r="O3731" s="112">
        <v>18053</v>
      </c>
      <c r="P3731" s="112">
        <v>10964</v>
      </c>
      <c r="Q3731" s="112">
        <v>4462</v>
      </c>
      <c r="R3731" s="112">
        <v>1555</v>
      </c>
      <c r="S3731" s="113">
        <v>1072</v>
      </c>
      <c r="T3731" s="17">
        <v>-0.10300597277979051</v>
      </c>
      <c r="U3731" s="17">
        <v>-4.9959198476743127E-2</v>
      </c>
      <c r="V3731" s="17">
        <v>-0.12446099568796554</v>
      </c>
      <c r="W3731" s="17">
        <v>-0.3085808580858086</v>
      </c>
      <c r="X3731" s="17">
        <v>-9.0860502405130994E-2</v>
      </c>
      <c r="Y3731" s="17">
        <v>-0.10300597277979051</v>
      </c>
      <c r="Z3731" s="17">
        <v>-1.7718196306365397E-2</v>
      </c>
      <c r="AA3731" s="17">
        <v>-8.9296636085626879E-2</v>
      </c>
      <c r="AB3731" s="17">
        <v>5.5415617128463435E-2</v>
      </c>
      <c r="AC3731" s="17">
        <v>0.10526315789473695</v>
      </c>
    </row>
    <row r="3732" spans="1:29" ht="12.75" customHeight="1" x14ac:dyDescent="0.2">
      <c r="A3732" s="19">
        <v>43783</v>
      </c>
      <c r="B3732" s="19">
        <v>43419</v>
      </c>
      <c r="C3732" s="19">
        <v>41963</v>
      </c>
      <c r="D3732" s="16" t="s">
        <v>6</v>
      </c>
      <c r="E3732" s="114">
        <v>20642</v>
      </c>
      <c r="F3732" s="115">
        <v>11295</v>
      </c>
      <c r="G3732" s="113">
        <v>5412</v>
      </c>
      <c r="H3732" s="113">
        <v>2125</v>
      </c>
      <c r="I3732" s="113">
        <v>1810</v>
      </c>
      <c r="J3732" s="112">
        <v>23563</v>
      </c>
      <c r="K3732" s="112">
        <v>12513</v>
      </c>
      <c r="L3732" s="112">
        <v>5416</v>
      </c>
      <c r="M3732" s="112">
        <v>3129</v>
      </c>
      <c r="N3732" s="113">
        <v>2505</v>
      </c>
      <c r="O3732" s="112">
        <v>20205</v>
      </c>
      <c r="P3732" s="112">
        <v>11851</v>
      </c>
      <c r="Q3732" s="112">
        <v>4869</v>
      </c>
      <c r="R3732" s="112">
        <v>2043</v>
      </c>
      <c r="S3732" s="113">
        <v>1442</v>
      </c>
      <c r="T3732" s="17">
        <v>-0.12396553919280229</v>
      </c>
      <c r="U3732" s="17">
        <v>-9.7338767681611094E-2</v>
      </c>
      <c r="V3732" s="17">
        <v>-7.3855243722309449E-4</v>
      </c>
      <c r="W3732" s="17">
        <v>-0.32086928731224029</v>
      </c>
      <c r="X3732" s="17">
        <v>-0.27744510978043913</v>
      </c>
      <c r="Y3732" s="17">
        <v>-0.12396553919280229</v>
      </c>
      <c r="Z3732" s="17">
        <v>1.4824797843665749E-2</v>
      </c>
      <c r="AA3732" s="17">
        <v>8.6746987951807242E-2</v>
      </c>
      <c r="AB3732" s="17">
        <v>-8.1676750216076011E-2</v>
      </c>
      <c r="AC3732" s="17">
        <v>-4.3340380549682922E-2</v>
      </c>
    </row>
    <row r="3733" spans="1:29" ht="12.75" customHeight="1" x14ac:dyDescent="0.2">
      <c r="A3733" s="19">
        <v>43784</v>
      </c>
      <c r="B3733" s="19">
        <v>43420</v>
      </c>
      <c r="C3733" s="19">
        <v>41964</v>
      </c>
      <c r="D3733" s="16" t="s">
        <v>7</v>
      </c>
      <c r="E3733" s="114">
        <v>19178</v>
      </c>
      <c r="F3733" s="115">
        <v>10633</v>
      </c>
      <c r="G3733" s="113">
        <v>4913</v>
      </c>
      <c r="H3733" s="113">
        <v>1962</v>
      </c>
      <c r="I3733" s="113">
        <v>1670</v>
      </c>
      <c r="J3733" s="112">
        <v>24203</v>
      </c>
      <c r="K3733" s="112">
        <v>12335</v>
      </c>
      <c r="L3733" s="112">
        <v>5951</v>
      </c>
      <c r="M3733" s="112">
        <v>3189</v>
      </c>
      <c r="N3733" s="113">
        <v>2728</v>
      </c>
      <c r="O3733" s="112">
        <v>21078</v>
      </c>
      <c r="P3733" s="112">
        <v>12097</v>
      </c>
      <c r="Q3733" s="112">
        <v>4967</v>
      </c>
      <c r="R3733" s="112">
        <v>2368</v>
      </c>
      <c r="S3733" s="113">
        <v>1646</v>
      </c>
      <c r="T3733" s="17">
        <v>-0.20761889022022062</v>
      </c>
      <c r="U3733" s="17">
        <v>-0.13798135387109856</v>
      </c>
      <c r="V3733" s="17">
        <v>-0.17442446647622245</v>
      </c>
      <c r="W3733" s="17">
        <v>-0.38476011288805267</v>
      </c>
      <c r="X3733" s="17">
        <v>-0.3878299120234604</v>
      </c>
      <c r="Y3733" s="17">
        <v>-0.20761889022022062</v>
      </c>
      <c r="Z3733" s="17">
        <v>-8.5962348491360752E-2</v>
      </c>
      <c r="AA3733" s="17">
        <v>-9.0858623242042968E-2</v>
      </c>
      <c r="AB3733" s="17">
        <v>-0.22634069400630918</v>
      </c>
      <c r="AC3733" s="17">
        <v>7.1199486850545224E-2</v>
      </c>
    </row>
    <row r="3734" spans="1:29" ht="12.75" customHeight="1" x14ac:dyDescent="0.2">
      <c r="A3734" s="19">
        <v>43785</v>
      </c>
      <c r="B3734" s="19">
        <v>43421</v>
      </c>
      <c r="C3734" s="19">
        <v>41965</v>
      </c>
      <c r="D3734" s="16" t="s">
        <v>1</v>
      </c>
      <c r="E3734" s="114">
        <v>21872</v>
      </c>
      <c r="F3734" s="115">
        <v>11457</v>
      </c>
      <c r="G3734" s="113">
        <v>5877</v>
      </c>
      <c r="H3734" s="113">
        <v>2458</v>
      </c>
      <c r="I3734" s="113">
        <v>2080</v>
      </c>
      <c r="J3734" s="112">
        <v>26051</v>
      </c>
      <c r="K3734" s="112">
        <v>12940</v>
      </c>
      <c r="L3734" s="112">
        <v>6988</v>
      </c>
      <c r="M3734" s="112">
        <v>3364</v>
      </c>
      <c r="N3734" s="113">
        <v>2759</v>
      </c>
      <c r="O3734" s="112">
        <v>21016</v>
      </c>
      <c r="P3734" s="112">
        <v>11790</v>
      </c>
      <c r="Q3734" s="112">
        <v>5445</v>
      </c>
      <c r="R3734" s="112">
        <v>2265</v>
      </c>
      <c r="S3734" s="113">
        <v>1516</v>
      </c>
      <c r="T3734" s="17">
        <v>-0.16041610686729879</v>
      </c>
      <c r="U3734" s="17">
        <v>-0.11460587326120553</v>
      </c>
      <c r="V3734" s="17">
        <v>-0.15898683457355467</v>
      </c>
      <c r="W3734" s="17">
        <v>-0.26932223543400713</v>
      </c>
      <c r="X3734" s="17">
        <v>-0.24610366074664736</v>
      </c>
      <c r="Y3734" s="17">
        <v>-0.16041610686729879</v>
      </c>
      <c r="Z3734" s="17">
        <v>-1.3433221389821726E-2</v>
      </c>
      <c r="AA3734" s="17">
        <v>-7.1417285511139239E-2</v>
      </c>
      <c r="AB3734" s="17">
        <v>-0.17239057239057243</v>
      </c>
      <c r="AC3734" s="17">
        <v>0.19334480780263918</v>
      </c>
    </row>
    <row r="3735" spans="1:29" ht="12.75" customHeight="1" x14ac:dyDescent="0.2">
      <c r="A3735" s="19">
        <v>43786</v>
      </c>
      <c r="B3735" s="19">
        <v>43422</v>
      </c>
      <c r="C3735" s="19">
        <v>41966</v>
      </c>
      <c r="D3735" s="16" t="s">
        <v>2</v>
      </c>
      <c r="E3735" s="114">
        <v>18373</v>
      </c>
      <c r="F3735" s="115">
        <v>11190</v>
      </c>
      <c r="G3735" s="113">
        <v>4222</v>
      </c>
      <c r="H3735" s="113">
        <v>1561</v>
      </c>
      <c r="I3735" s="113">
        <v>1400</v>
      </c>
      <c r="J3735" s="112">
        <v>25337</v>
      </c>
      <c r="K3735" s="112">
        <v>13044</v>
      </c>
      <c r="L3735" s="112">
        <v>6748</v>
      </c>
      <c r="M3735" s="112">
        <v>2852</v>
      </c>
      <c r="N3735" s="113">
        <v>2693</v>
      </c>
      <c r="O3735" s="112">
        <v>20335</v>
      </c>
      <c r="P3735" s="112">
        <v>12046</v>
      </c>
      <c r="Q3735" s="112">
        <v>5050</v>
      </c>
      <c r="R3735" s="112">
        <v>1754</v>
      </c>
      <c r="S3735" s="113">
        <v>1485</v>
      </c>
      <c r="T3735" s="17">
        <v>-0.27485495520385206</v>
      </c>
      <c r="U3735" s="17">
        <v>-0.14213431462741488</v>
      </c>
      <c r="V3735" s="17">
        <v>-0.37433313574392413</v>
      </c>
      <c r="W3735" s="17">
        <v>-0.4526647966339411</v>
      </c>
      <c r="X3735" s="17">
        <v>-0.48013367991088007</v>
      </c>
      <c r="Y3735" s="17">
        <v>-0.27485495520385206</v>
      </c>
      <c r="Z3735" s="17">
        <v>-7.9845407450045203E-2</v>
      </c>
      <c r="AA3735" s="17">
        <v>-0.22688152353048896</v>
      </c>
      <c r="AB3735" s="17">
        <v>-0.34768073547847889</v>
      </c>
      <c r="AC3735" s="17">
        <v>-0.27007299270072993</v>
      </c>
    </row>
    <row r="3736" spans="1:29" ht="12.75" customHeight="1" x14ac:dyDescent="0.2">
      <c r="A3736" s="19">
        <v>43787</v>
      </c>
      <c r="B3736" s="19">
        <v>43423</v>
      </c>
      <c r="C3736" s="19">
        <v>41967</v>
      </c>
      <c r="D3736" s="16" t="s">
        <v>3</v>
      </c>
      <c r="E3736" s="114">
        <v>19714</v>
      </c>
      <c r="F3736" s="115">
        <v>11680</v>
      </c>
      <c r="G3736" s="113">
        <v>4415</v>
      </c>
      <c r="H3736" s="113">
        <v>1980</v>
      </c>
      <c r="I3736" s="113">
        <v>1639</v>
      </c>
      <c r="J3736" s="112">
        <v>23276</v>
      </c>
      <c r="K3736" s="112">
        <v>11999</v>
      </c>
      <c r="L3736" s="112">
        <v>5446</v>
      </c>
      <c r="M3736" s="112">
        <v>2995</v>
      </c>
      <c r="N3736" s="113">
        <v>2836</v>
      </c>
      <c r="O3736" s="112">
        <v>18667</v>
      </c>
      <c r="P3736" s="112">
        <v>11138</v>
      </c>
      <c r="Q3736" s="112">
        <v>4549</v>
      </c>
      <c r="R3736" s="112">
        <v>1820</v>
      </c>
      <c r="S3736" s="113">
        <v>1160</v>
      </c>
      <c r="T3736" s="17">
        <v>-0.15303316721086102</v>
      </c>
      <c r="U3736" s="17">
        <v>-2.6585548795732938E-2</v>
      </c>
      <c r="V3736" s="17">
        <v>-0.18931325743665073</v>
      </c>
      <c r="W3736" s="17">
        <v>-0.33889816360600999</v>
      </c>
      <c r="X3736" s="17">
        <v>-0.42207334273624819</v>
      </c>
      <c r="Y3736" s="17">
        <v>-0.15303316721086102</v>
      </c>
      <c r="Z3736" s="17">
        <v>4.6447617409255404E-3</v>
      </c>
      <c r="AA3736" s="17">
        <v>-0.12660731948565773</v>
      </c>
      <c r="AB3736" s="17">
        <v>-0.18147995039272424</v>
      </c>
      <c r="AC3736" s="17">
        <v>-0.14724245577523409</v>
      </c>
    </row>
    <row r="3737" spans="1:29" ht="12.75" customHeight="1" x14ac:dyDescent="0.2">
      <c r="A3737" s="19">
        <v>43788</v>
      </c>
      <c r="B3737" s="19">
        <v>43424</v>
      </c>
      <c r="C3737" s="19">
        <v>41968</v>
      </c>
      <c r="D3737" s="16" t="s">
        <v>4</v>
      </c>
      <c r="E3737" s="114">
        <v>18657</v>
      </c>
      <c r="F3737" s="115">
        <v>10779</v>
      </c>
      <c r="G3737" s="113">
        <v>4496</v>
      </c>
      <c r="H3737" s="113">
        <v>2018</v>
      </c>
      <c r="I3737" s="113">
        <v>1364</v>
      </c>
      <c r="J3737" s="112">
        <v>21377</v>
      </c>
      <c r="K3737" s="112">
        <v>12177</v>
      </c>
      <c r="L3737" s="112">
        <v>4479</v>
      </c>
      <c r="M3737" s="112">
        <v>2584</v>
      </c>
      <c r="N3737" s="113">
        <v>2137</v>
      </c>
      <c r="O3737" s="112">
        <v>17066</v>
      </c>
      <c r="P3737" s="112">
        <v>10159</v>
      </c>
      <c r="Q3737" s="112">
        <v>4302</v>
      </c>
      <c r="R3737" s="112">
        <v>1617</v>
      </c>
      <c r="S3737" s="113">
        <v>988</v>
      </c>
      <c r="T3737" s="17">
        <v>-0.12723955653272212</v>
      </c>
      <c r="U3737" s="17">
        <v>-0.11480660261148068</v>
      </c>
      <c r="V3737" s="17">
        <v>3.7954900647465539E-3</v>
      </c>
      <c r="W3737" s="17">
        <v>-0.21904024767801855</v>
      </c>
      <c r="X3737" s="17">
        <v>-0.36172204024333177</v>
      </c>
      <c r="Y3737" s="17">
        <v>-0.12723955653272212</v>
      </c>
      <c r="Z3737" s="17">
        <v>-5.5550687812144006E-2</v>
      </c>
      <c r="AA3737" s="17">
        <v>-1.1216186496591174E-2</v>
      </c>
      <c r="AB3737" s="17">
        <v>0.18288393903868694</v>
      </c>
      <c r="AC3737" s="17">
        <v>0.17789291882556135</v>
      </c>
    </row>
    <row r="3738" spans="1:29" ht="12.75" customHeight="1" x14ac:dyDescent="0.2">
      <c r="A3738" s="19">
        <v>43789</v>
      </c>
      <c r="B3738" s="19">
        <v>43425</v>
      </c>
      <c r="C3738" s="19">
        <v>41969</v>
      </c>
      <c r="D3738" s="16" t="s">
        <v>5</v>
      </c>
      <c r="E3738" s="114">
        <v>21778</v>
      </c>
      <c r="F3738" s="115">
        <v>11986</v>
      </c>
      <c r="G3738" s="113">
        <v>5823</v>
      </c>
      <c r="H3738" s="113">
        <v>1942</v>
      </c>
      <c r="I3738" s="113">
        <v>2027</v>
      </c>
      <c r="J3738" s="112">
        <v>21876</v>
      </c>
      <c r="K3738" s="112">
        <v>11888</v>
      </c>
      <c r="L3738" s="112">
        <v>5410</v>
      </c>
      <c r="M3738" s="112">
        <v>2599</v>
      </c>
      <c r="N3738" s="113">
        <v>1979</v>
      </c>
      <c r="O3738" s="112">
        <v>17857</v>
      </c>
      <c r="P3738" s="112">
        <v>10931</v>
      </c>
      <c r="Q3738" s="112">
        <v>4353</v>
      </c>
      <c r="R3738" s="112">
        <v>1419</v>
      </c>
      <c r="S3738" s="113">
        <v>1154</v>
      </c>
      <c r="T3738" s="17">
        <v>-4.4797952093618143E-3</v>
      </c>
      <c r="U3738" s="17">
        <v>8.2436069986540073E-3</v>
      </c>
      <c r="V3738" s="17">
        <v>7.634011090573023E-2</v>
      </c>
      <c r="W3738" s="17">
        <v>-0.25278953443632168</v>
      </c>
      <c r="X3738" s="17">
        <v>2.4254674077817118E-2</v>
      </c>
      <c r="Y3738" s="17">
        <v>-4.4797952093618143E-3</v>
      </c>
      <c r="Z3738" s="17">
        <v>3.819835426591589E-2</v>
      </c>
      <c r="AA3738" s="17">
        <v>0.12434832979339649</v>
      </c>
      <c r="AB3738" s="17">
        <v>-1.0193679918450549E-2</v>
      </c>
      <c r="AC3738" s="17">
        <v>0.33092580433355212</v>
      </c>
    </row>
    <row r="3739" spans="1:29" ht="12.75" customHeight="1" x14ac:dyDescent="0.2">
      <c r="A3739" s="19">
        <v>43790</v>
      </c>
      <c r="B3739" s="19">
        <v>43426</v>
      </c>
      <c r="C3739" s="19">
        <v>41970</v>
      </c>
      <c r="D3739" s="16" t="s">
        <v>6</v>
      </c>
      <c r="E3739" s="114">
        <v>23387</v>
      </c>
      <c r="F3739" s="115">
        <v>12333</v>
      </c>
      <c r="G3739" s="113">
        <v>5993</v>
      </c>
      <c r="H3739" s="113">
        <v>2732</v>
      </c>
      <c r="I3739" s="113">
        <v>2329</v>
      </c>
      <c r="J3739" s="112">
        <v>22795</v>
      </c>
      <c r="K3739" s="112">
        <v>12043</v>
      </c>
      <c r="L3739" s="112">
        <v>5689</v>
      </c>
      <c r="M3739" s="112">
        <v>2745</v>
      </c>
      <c r="N3739" s="113">
        <v>2318</v>
      </c>
      <c r="O3739" s="112">
        <v>16585</v>
      </c>
      <c r="P3739" s="112">
        <v>9695</v>
      </c>
      <c r="Q3739" s="112">
        <v>3865</v>
      </c>
      <c r="R3739" s="112">
        <v>1644</v>
      </c>
      <c r="S3739" s="113">
        <v>1381</v>
      </c>
      <c r="T3739" s="17">
        <v>2.5970607589383743E-2</v>
      </c>
      <c r="U3739" s="17">
        <v>2.4080378643195122E-2</v>
      </c>
      <c r="V3739" s="17">
        <v>5.3436456319212455E-2</v>
      </c>
      <c r="W3739" s="17">
        <v>-4.735883424408005E-3</v>
      </c>
      <c r="X3739" s="17">
        <v>4.7454702329594589E-3</v>
      </c>
      <c r="Y3739" s="17">
        <v>2.5970607589383743E-2</v>
      </c>
      <c r="Z3739" s="17">
        <v>0.10590028694404596</v>
      </c>
      <c r="AA3739" s="17">
        <v>0.21487938374214477</v>
      </c>
      <c r="AB3739" s="17">
        <v>0.22127849798837729</v>
      </c>
      <c r="AC3739" s="17">
        <v>0.31656302996042962</v>
      </c>
    </row>
    <row r="3740" spans="1:29" ht="12.75" customHeight="1" x14ac:dyDescent="0.2">
      <c r="A3740" s="19">
        <v>43791</v>
      </c>
      <c r="B3740" s="19">
        <v>43427</v>
      </c>
      <c r="C3740" s="19">
        <v>41971</v>
      </c>
      <c r="D3740" s="16" t="s">
        <v>7</v>
      </c>
      <c r="E3740" s="114">
        <v>24111</v>
      </c>
      <c r="F3740" s="115">
        <v>13014</v>
      </c>
      <c r="G3740" s="113">
        <v>5665</v>
      </c>
      <c r="H3740" s="113">
        <v>2945</v>
      </c>
      <c r="I3740" s="113">
        <v>2487</v>
      </c>
      <c r="J3740" s="112">
        <v>18135</v>
      </c>
      <c r="K3740" s="112">
        <v>9448</v>
      </c>
      <c r="L3740" s="112">
        <v>4754</v>
      </c>
      <c r="M3740" s="112">
        <v>1882</v>
      </c>
      <c r="N3740" s="113">
        <v>2051</v>
      </c>
      <c r="O3740" s="112">
        <v>15351</v>
      </c>
      <c r="P3740" s="112">
        <v>8516</v>
      </c>
      <c r="Q3740" s="112">
        <v>3904</v>
      </c>
      <c r="R3740" s="112">
        <v>1625</v>
      </c>
      <c r="S3740" s="113">
        <v>1306</v>
      </c>
      <c r="T3740" s="17">
        <v>0.32952853598014897</v>
      </c>
      <c r="U3740" s="17">
        <v>0.37743437764606269</v>
      </c>
      <c r="V3740" s="17">
        <v>0.19162810265039965</v>
      </c>
      <c r="W3740" s="17">
        <v>0.56482465462274178</v>
      </c>
      <c r="X3740" s="17">
        <v>0.21257922964407605</v>
      </c>
      <c r="Y3740" s="17">
        <v>0.32952853598014897</v>
      </c>
      <c r="Z3740" s="17">
        <v>0.21094258862938498</v>
      </c>
      <c r="AA3740" s="17">
        <v>0.17287784679089024</v>
      </c>
      <c r="AB3740" s="17">
        <v>0.36595547309833032</v>
      </c>
      <c r="AC3740" s="17">
        <v>0.73068893528183709</v>
      </c>
    </row>
    <row r="3741" spans="1:29" ht="12.75" customHeight="1" x14ac:dyDescent="0.2">
      <c r="A3741" s="19">
        <v>43792</v>
      </c>
      <c r="B3741" s="19">
        <v>43428</v>
      </c>
      <c r="C3741" s="19">
        <v>41972</v>
      </c>
      <c r="D3741" s="16" t="s">
        <v>1</v>
      </c>
      <c r="E3741" s="114">
        <v>28389</v>
      </c>
      <c r="F3741" s="115">
        <v>13511</v>
      </c>
      <c r="G3741" s="113">
        <v>8368</v>
      </c>
      <c r="H3741" s="113">
        <v>3281</v>
      </c>
      <c r="I3741" s="113">
        <v>3229</v>
      </c>
      <c r="J3741" s="112">
        <v>19456</v>
      </c>
      <c r="K3741" s="112">
        <v>10515</v>
      </c>
      <c r="L3741" s="112">
        <v>5135</v>
      </c>
      <c r="M3741" s="112">
        <v>1827</v>
      </c>
      <c r="N3741" s="113">
        <v>1979</v>
      </c>
      <c r="O3741" s="112">
        <v>16276</v>
      </c>
      <c r="P3741" s="112">
        <v>9249</v>
      </c>
      <c r="Q3741" s="112">
        <v>4064</v>
      </c>
      <c r="R3741" s="112">
        <v>1780</v>
      </c>
      <c r="S3741" s="113">
        <v>1183</v>
      </c>
      <c r="T3741" s="17">
        <v>0.45913856907894735</v>
      </c>
      <c r="U3741" s="17">
        <v>0.28492629576795059</v>
      </c>
      <c r="V3741" s="17">
        <v>0.62960077896786748</v>
      </c>
      <c r="W3741" s="17">
        <v>0.79584017515051997</v>
      </c>
      <c r="X3741" s="17">
        <v>0.63163213744315305</v>
      </c>
      <c r="Y3741" s="17">
        <v>0.45913856907894735</v>
      </c>
      <c r="Z3741" s="17">
        <v>0.31763214355373504</v>
      </c>
      <c r="AA3741" s="17">
        <v>0.89364109527042324</v>
      </c>
      <c r="AB3741" s="17">
        <v>0.55423969682614871</v>
      </c>
      <c r="AC3741" s="17">
        <v>0.54571565342269035</v>
      </c>
    </row>
    <row r="3742" spans="1:29" ht="12.75" customHeight="1" x14ac:dyDescent="0.2">
      <c r="A3742" s="19">
        <v>43793</v>
      </c>
      <c r="B3742" s="19">
        <v>43429</v>
      </c>
      <c r="C3742" s="19">
        <v>41973</v>
      </c>
      <c r="D3742" s="16" t="s">
        <v>2</v>
      </c>
      <c r="E3742" s="114">
        <v>24937</v>
      </c>
      <c r="F3742" s="115">
        <v>13055</v>
      </c>
      <c r="G3742" s="113">
        <v>6868</v>
      </c>
      <c r="H3742" s="113">
        <v>2558</v>
      </c>
      <c r="I3742" s="113">
        <v>2456</v>
      </c>
      <c r="J3742" s="112">
        <v>20537</v>
      </c>
      <c r="K3742" s="112">
        <v>12481</v>
      </c>
      <c r="L3742" s="112">
        <v>4398</v>
      </c>
      <c r="M3742" s="112">
        <v>1945</v>
      </c>
      <c r="N3742" s="113">
        <v>1713</v>
      </c>
      <c r="O3742" s="112">
        <v>18816</v>
      </c>
      <c r="P3742" s="112">
        <v>12406</v>
      </c>
      <c r="Q3742" s="112">
        <v>3828</v>
      </c>
      <c r="R3742" s="112">
        <v>1499</v>
      </c>
      <c r="S3742" s="113">
        <v>1083</v>
      </c>
      <c r="T3742" s="17">
        <v>0.21424745581146221</v>
      </c>
      <c r="U3742" s="17">
        <v>4.5989904655075797E-2</v>
      </c>
      <c r="V3742" s="17">
        <v>0.56161891768985894</v>
      </c>
      <c r="W3742" s="17">
        <v>0.31516709511568131</v>
      </c>
      <c r="X3742" s="17">
        <v>0.43374197314652663</v>
      </c>
      <c r="Y3742" s="17">
        <v>0.21424745581146221</v>
      </c>
      <c r="Z3742" s="17">
        <v>6.5453358361217573E-2</v>
      </c>
      <c r="AA3742" s="17">
        <v>1.1177921677459142</v>
      </c>
      <c r="AB3742" s="17">
        <v>0.44765138653084313</v>
      </c>
      <c r="AC3742" s="17">
        <v>0.6810403832991101</v>
      </c>
    </row>
    <row r="3743" spans="1:29" ht="12.75" customHeight="1" x14ac:dyDescent="0.2">
      <c r="A3743" s="19">
        <v>43794</v>
      </c>
      <c r="B3743" s="19">
        <v>43430</v>
      </c>
      <c r="C3743" s="19">
        <v>41974</v>
      </c>
      <c r="D3743" s="16" t="s">
        <v>3</v>
      </c>
      <c r="E3743" s="114">
        <v>24207</v>
      </c>
      <c r="F3743" s="115">
        <v>13164</v>
      </c>
      <c r="G3743" s="113">
        <v>6230</v>
      </c>
      <c r="H3743" s="113">
        <v>2661</v>
      </c>
      <c r="I3743" s="113">
        <v>2152</v>
      </c>
      <c r="J3743" s="112">
        <v>20441</v>
      </c>
      <c r="K3743" s="112">
        <v>11988</v>
      </c>
      <c r="L3743" s="112">
        <v>4641</v>
      </c>
      <c r="M3743" s="112">
        <v>2090</v>
      </c>
      <c r="N3743" s="113">
        <v>1722</v>
      </c>
      <c r="O3743" s="112">
        <v>18641</v>
      </c>
      <c r="P3743" s="112">
        <v>11823</v>
      </c>
      <c r="Q3743" s="112">
        <v>4048</v>
      </c>
      <c r="R3743" s="112">
        <v>1739</v>
      </c>
      <c r="S3743" s="113">
        <v>1031</v>
      </c>
      <c r="T3743" s="17">
        <v>0.18423756176312311</v>
      </c>
      <c r="U3743" s="17">
        <v>9.8098098098098108E-2</v>
      </c>
      <c r="V3743" s="17">
        <v>0.34238310708898934</v>
      </c>
      <c r="W3743" s="17">
        <v>0.27320574162679434</v>
      </c>
      <c r="X3743" s="17">
        <v>0.24970963995354234</v>
      </c>
      <c r="Y3743" s="17">
        <v>0.18423756176312311</v>
      </c>
      <c r="Z3743" s="17">
        <v>0.12043578176866121</v>
      </c>
      <c r="AA3743" s="17">
        <v>0.46830073061513078</v>
      </c>
      <c r="AB3743" s="17">
        <v>0.4199573105656349</v>
      </c>
      <c r="AC3743" s="17">
        <v>0.34415990006246089</v>
      </c>
    </row>
    <row r="3744" spans="1:29" ht="12.75" customHeight="1" x14ac:dyDescent="0.2">
      <c r="A3744" s="19">
        <v>43795</v>
      </c>
      <c r="B3744" s="19">
        <v>43431</v>
      </c>
      <c r="C3744" s="19">
        <v>41975</v>
      </c>
      <c r="D3744" s="16" t="s">
        <v>4</v>
      </c>
      <c r="E3744" s="114">
        <v>22004</v>
      </c>
      <c r="F3744" s="115">
        <v>11948</v>
      </c>
      <c r="G3744" s="113">
        <v>5700</v>
      </c>
      <c r="H3744" s="113">
        <v>2456</v>
      </c>
      <c r="I3744" s="113">
        <v>1900</v>
      </c>
      <c r="J3744" s="112">
        <v>17969</v>
      </c>
      <c r="K3744" s="112">
        <v>10796</v>
      </c>
      <c r="L3744" s="112">
        <v>3888</v>
      </c>
      <c r="M3744" s="112">
        <v>2073</v>
      </c>
      <c r="N3744" s="113">
        <v>1212</v>
      </c>
      <c r="O3744" s="112">
        <v>17278</v>
      </c>
      <c r="P3744" s="112">
        <v>10038</v>
      </c>
      <c r="Q3744" s="112">
        <v>4000</v>
      </c>
      <c r="R3744" s="112">
        <v>1925</v>
      </c>
      <c r="S3744" s="113">
        <v>1315</v>
      </c>
      <c r="T3744" s="17">
        <v>0.22455339751794767</v>
      </c>
      <c r="U3744" s="17">
        <v>0.10670618747684335</v>
      </c>
      <c r="V3744" s="17">
        <v>0.46604938271604945</v>
      </c>
      <c r="W3744" s="17">
        <v>0.18475639170284608</v>
      </c>
      <c r="X3744" s="17">
        <v>0.56765676567656764</v>
      </c>
      <c r="Y3744" s="17">
        <v>0.22455339751794767</v>
      </c>
      <c r="Z3744" s="17">
        <v>0.10609146454360308</v>
      </c>
      <c r="AA3744" s="17">
        <v>0.45185939887926652</v>
      </c>
      <c r="AB3744" s="17">
        <v>0.59170447180816588</v>
      </c>
      <c r="AC3744" s="17">
        <v>0.72570390554041775</v>
      </c>
    </row>
    <row r="3745" spans="1:29" ht="12.75" customHeight="1" x14ac:dyDescent="0.2">
      <c r="A3745" s="19">
        <v>43796</v>
      </c>
      <c r="B3745" s="19">
        <v>43432</v>
      </c>
      <c r="C3745" s="19">
        <v>41976</v>
      </c>
      <c r="D3745" s="16" t="s">
        <v>5</v>
      </c>
      <c r="E3745" s="114">
        <v>22927</v>
      </c>
      <c r="F3745" s="115">
        <v>11953</v>
      </c>
      <c r="G3745" s="113">
        <v>6117</v>
      </c>
      <c r="H3745" s="113">
        <v>2696</v>
      </c>
      <c r="I3745" s="113">
        <v>2161</v>
      </c>
      <c r="J3745" s="112">
        <v>17406</v>
      </c>
      <c r="K3745" s="112">
        <v>9556</v>
      </c>
      <c r="L3745" s="112">
        <v>4608</v>
      </c>
      <c r="M3745" s="112">
        <v>1888</v>
      </c>
      <c r="N3745" s="113">
        <v>1354</v>
      </c>
      <c r="O3745" s="112">
        <v>17369</v>
      </c>
      <c r="P3745" s="112">
        <v>10735</v>
      </c>
      <c r="Q3745" s="112">
        <v>3968</v>
      </c>
      <c r="R3745" s="112">
        <v>1495</v>
      </c>
      <c r="S3745" s="113">
        <v>1171</v>
      </c>
      <c r="T3745" s="17">
        <v>0.31718947489371474</v>
      </c>
      <c r="U3745" s="17">
        <v>0.25083717036416919</v>
      </c>
      <c r="V3745" s="17">
        <v>0.32747395833333326</v>
      </c>
      <c r="W3745" s="17">
        <v>0.42796610169491522</v>
      </c>
      <c r="X3745" s="17">
        <v>0.59601181683899562</v>
      </c>
      <c r="Y3745" s="17">
        <v>0.31718947489371474</v>
      </c>
      <c r="Z3745" s="17">
        <v>0.444645878656031</v>
      </c>
      <c r="AA3745" s="17">
        <v>0.54158266129032251</v>
      </c>
      <c r="AB3745" s="17">
        <v>0.77719182597231384</v>
      </c>
      <c r="AC3745" s="17">
        <v>1.0758885686839577</v>
      </c>
    </row>
    <row r="3746" spans="1:29" ht="12.75" customHeight="1" x14ac:dyDescent="0.2">
      <c r="A3746" s="19">
        <v>43797</v>
      </c>
      <c r="B3746" s="19">
        <v>43433</v>
      </c>
      <c r="C3746" s="19">
        <v>41977</v>
      </c>
      <c r="D3746" s="16" t="s">
        <v>6</v>
      </c>
      <c r="E3746" s="114">
        <v>23641</v>
      </c>
      <c r="F3746" s="115">
        <v>12217</v>
      </c>
      <c r="G3746" s="113">
        <v>6548</v>
      </c>
      <c r="H3746" s="113">
        <v>2725</v>
      </c>
      <c r="I3746" s="113">
        <v>2151</v>
      </c>
      <c r="J3746" s="112">
        <v>18363</v>
      </c>
      <c r="K3746" s="112">
        <v>10019</v>
      </c>
      <c r="L3746" s="112">
        <v>4630</v>
      </c>
      <c r="M3746" s="112">
        <v>2218</v>
      </c>
      <c r="N3746" s="113">
        <v>1496</v>
      </c>
      <c r="O3746" s="112">
        <v>16919</v>
      </c>
      <c r="P3746" s="112">
        <v>10272</v>
      </c>
      <c r="Q3746" s="112">
        <v>3997</v>
      </c>
      <c r="R3746" s="112">
        <v>1581</v>
      </c>
      <c r="S3746" s="113">
        <v>1069</v>
      </c>
      <c r="T3746" s="17">
        <v>0.28742580188422373</v>
      </c>
      <c r="U3746" s="17">
        <v>0.21938317197325086</v>
      </c>
      <c r="V3746" s="17">
        <v>0.41425485961123121</v>
      </c>
      <c r="W3746" s="17">
        <v>0.22858431018935987</v>
      </c>
      <c r="X3746" s="17">
        <v>0.4378342245989304</v>
      </c>
      <c r="Y3746" s="17">
        <v>0.28742580188422373</v>
      </c>
      <c r="Z3746" s="17">
        <v>4.6155163555403389E-2</v>
      </c>
      <c r="AA3746" s="17">
        <v>0.33741830065359468</v>
      </c>
      <c r="AB3746" s="17">
        <v>0.61338069863824751</v>
      </c>
      <c r="AC3746" s="17">
        <v>0.40680183126226299</v>
      </c>
    </row>
    <row r="3747" spans="1:29" ht="12.75" customHeight="1" x14ac:dyDescent="0.2">
      <c r="A3747" s="19">
        <v>43798</v>
      </c>
      <c r="B3747" s="19">
        <v>43434</v>
      </c>
      <c r="C3747" s="19">
        <v>41978</v>
      </c>
      <c r="D3747" s="16" t="s">
        <v>7</v>
      </c>
      <c r="E3747" s="114">
        <v>20452</v>
      </c>
      <c r="F3747" s="115">
        <v>11408</v>
      </c>
      <c r="G3747" s="113">
        <v>5143</v>
      </c>
      <c r="H3747" s="113">
        <v>2197</v>
      </c>
      <c r="I3747" s="113">
        <v>1704</v>
      </c>
      <c r="J3747" s="112">
        <v>17801</v>
      </c>
      <c r="K3747" s="112">
        <v>9933</v>
      </c>
      <c r="L3747" s="112">
        <v>4672</v>
      </c>
      <c r="M3747" s="112">
        <v>2023</v>
      </c>
      <c r="N3747" s="113">
        <v>1173</v>
      </c>
      <c r="O3747" s="112">
        <v>16900</v>
      </c>
      <c r="P3747" s="112">
        <v>10014</v>
      </c>
      <c r="Q3747" s="112">
        <v>3879</v>
      </c>
      <c r="R3747" s="112">
        <v>1640</v>
      </c>
      <c r="S3747" s="113">
        <v>1367</v>
      </c>
      <c r="T3747" s="17">
        <v>0.14892421774057629</v>
      </c>
      <c r="U3747" s="17">
        <v>0.14849491593677633</v>
      </c>
      <c r="V3747" s="17">
        <v>0.10081335616438358</v>
      </c>
      <c r="W3747" s="17">
        <v>8.6010874938210469E-2</v>
      </c>
      <c r="X3747" s="17">
        <v>0.45268542199488482</v>
      </c>
      <c r="Y3747" s="17">
        <v>0.14892421774057629</v>
      </c>
      <c r="Z3747" s="17">
        <v>3.8034576888080096E-2</v>
      </c>
      <c r="AA3747" s="17">
        <v>7.8875603104678005E-2</v>
      </c>
      <c r="AB3747" s="17">
        <v>-4.8093587521663816E-2</v>
      </c>
      <c r="AC3747" s="17">
        <v>4.7169811320755262E-3</v>
      </c>
    </row>
    <row r="3748" spans="1:29" ht="12.75" customHeight="1" x14ac:dyDescent="0.2">
      <c r="A3748" s="19">
        <v>43799</v>
      </c>
      <c r="B3748" s="19">
        <v>43435</v>
      </c>
      <c r="C3748" s="19">
        <v>41979</v>
      </c>
      <c r="D3748" s="16" t="s">
        <v>1</v>
      </c>
      <c r="E3748" s="114">
        <v>22623</v>
      </c>
      <c r="F3748" s="115">
        <v>11451</v>
      </c>
      <c r="G3748" s="113">
        <v>6659</v>
      </c>
      <c r="H3748" s="113">
        <v>2454</v>
      </c>
      <c r="I3748" s="113">
        <v>2059</v>
      </c>
      <c r="J3748" s="112">
        <v>21651</v>
      </c>
      <c r="K3748" s="112">
        <v>11322</v>
      </c>
      <c r="L3748" s="112">
        <v>6047</v>
      </c>
      <c r="M3748" s="112">
        <v>2874</v>
      </c>
      <c r="N3748" s="113">
        <v>1408</v>
      </c>
      <c r="O3748" s="112">
        <v>18888</v>
      </c>
      <c r="P3748" s="112">
        <v>9911</v>
      </c>
      <c r="Q3748" s="112">
        <v>5417</v>
      </c>
      <c r="R3748" s="112">
        <v>1974</v>
      </c>
      <c r="S3748" s="113">
        <v>1586</v>
      </c>
      <c r="T3748" s="17">
        <v>4.4894000277123425E-2</v>
      </c>
      <c r="U3748" s="17">
        <v>1.1393746687864414E-2</v>
      </c>
      <c r="V3748" s="17">
        <v>0.10120721018686951</v>
      </c>
      <c r="W3748" s="17">
        <v>-0.14613778705636749</v>
      </c>
      <c r="X3748" s="17">
        <v>0.46235795454545459</v>
      </c>
      <c r="Y3748" s="17">
        <v>4.4894000277123425E-2</v>
      </c>
      <c r="Z3748" s="17">
        <v>0.10243573697891595</v>
      </c>
      <c r="AA3748" s="17">
        <v>0.20765324628219073</v>
      </c>
      <c r="AB3748" s="17">
        <v>-0.12043010752688177</v>
      </c>
      <c r="AC3748" s="17">
        <v>0.60483242400623549</v>
      </c>
    </row>
    <row r="3749" spans="1:29" ht="12.75" customHeight="1" x14ac:dyDescent="0.2">
      <c r="A3749" s="19">
        <v>43800</v>
      </c>
      <c r="B3749" s="19">
        <v>43436</v>
      </c>
      <c r="C3749" s="19">
        <v>41980</v>
      </c>
      <c r="D3749" s="16" t="s">
        <v>2</v>
      </c>
      <c r="E3749" s="114">
        <v>23823</v>
      </c>
      <c r="F3749" s="115">
        <v>13297</v>
      </c>
      <c r="G3749" s="113">
        <v>6092</v>
      </c>
      <c r="H3749" s="113">
        <v>2377</v>
      </c>
      <c r="I3749" s="113">
        <v>2057</v>
      </c>
      <c r="J3749" s="112">
        <v>18018</v>
      </c>
      <c r="K3749" s="112">
        <v>10402</v>
      </c>
      <c r="L3749" s="112">
        <v>4341</v>
      </c>
      <c r="M3749" s="112">
        <v>1747</v>
      </c>
      <c r="N3749" s="113">
        <v>1528</v>
      </c>
      <c r="O3749" s="112">
        <v>16408</v>
      </c>
      <c r="P3749" s="112">
        <v>9753</v>
      </c>
      <c r="Q3749" s="112">
        <v>4055</v>
      </c>
      <c r="R3749" s="112">
        <v>1474</v>
      </c>
      <c r="S3749" s="113">
        <v>1126</v>
      </c>
      <c r="T3749" s="17">
        <v>0.3221778221778222</v>
      </c>
      <c r="U3749" s="17">
        <v>0.27831186310324929</v>
      </c>
      <c r="V3749" s="17">
        <v>0.40336328035014968</v>
      </c>
      <c r="W3749" s="17">
        <v>0.36061820263308531</v>
      </c>
      <c r="X3749" s="17">
        <v>0.34620418848167533</v>
      </c>
      <c r="Y3749" s="17">
        <v>0.3221778221778222</v>
      </c>
      <c r="Z3749" s="17">
        <v>0.20629592669872077</v>
      </c>
      <c r="AA3749" s="17">
        <v>0.439848735523517</v>
      </c>
      <c r="AB3749" s="17">
        <v>0.32128960533629791</v>
      </c>
      <c r="AC3749" s="17">
        <v>0.81874447391688765</v>
      </c>
    </row>
    <row r="3750" spans="1:29" ht="12.75" customHeight="1" x14ac:dyDescent="0.2">
      <c r="A3750" s="19">
        <v>43801</v>
      </c>
      <c r="B3750" s="19">
        <v>43437</v>
      </c>
      <c r="C3750" s="19">
        <v>41981</v>
      </c>
      <c r="D3750" s="16" t="s">
        <v>3</v>
      </c>
      <c r="E3750" s="114">
        <v>22156</v>
      </c>
      <c r="F3750" s="115">
        <v>12726</v>
      </c>
      <c r="G3750" s="113">
        <v>5138</v>
      </c>
      <c r="H3750" s="113">
        <v>2316</v>
      </c>
      <c r="I3750" s="113">
        <v>1976</v>
      </c>
      <c r="J3750" s="112">
        <v>18156</v>
      </c>
      <c r="K3750" s="112">
        <v>10515</v>
      </c>
      <c r="L3750" s="112">
        <v>4560</v>
      </c>
      <c r="M3750" s="112">
        <v>1758</v>
      </c>
      <c r="N3750" s="113">
        <v>1323</v>
      </c>
      <c r="O3750" s="112">
        <v>15393</v>
      </c>
      <c r="P3750" s="112">
        <v>9797</v>
      </c>
      <c r="Q3750" s="112">
        <v>3358</v>
      </c>
      <c r="R3750" s="112">
        <v>1436</v>
      </c>
      <c r="S3750" s="113">
        <v>802</v>
      </c>
      <c r="T3750" s="17">
        <v>0.22031284423881914</v>
      </c>
      <c r="U3750" s="17">
        <v>0.21027104136947217</v>
      </c>
      <c r="V3750" s="17">
        <v>0.12675438596491229</v>
      </c>
      <c r="W3750" s="17">
        <v>0.31740614334470996</v>
      </c>
      <c r="X3750" s="17">
        <v>0.49357520786092213</v>
      </c>
      <c r="Y3750" s="17">
        <v>0.22031284423881914</v>
      </c>
      <c r="Z3750" s="17">
        <v>0.21710022953328223</v>
      </c>
      <c r="AA3750" s="17">
        <v>0.31004589495155543</v>
      </c>
      <c r="AB3750" s="17">
        <v>0.44750000000000001</v>
      </c>
      <c r="AC3750" s="17">
        <v>0.51301684532924963</v>
      </c>
    </row>
    <row r="3751" spans="1:29" ht="12.75" customHeight="1" x14ac:dyDescent="0.2">
      <c r="A3751" s="19">
        <v>43802</v>
      </c>
      <c r="B3751" s="19">
        <v>43438</v>
      </c>
      <c r="C3751" s="19">
        <v>41982</v>
      </c>
      <c r="D3751" s="16" t="s">
        <v>4</v>
      </c>
      <c r="E3751" s="114">
        <v>21477</v>
      </c>
      <c r="F3751" s="115">
        <v>12344</v>
      </c>
      <c r="G3751" s="113">
        <v>5513</v>
      </c>
      <c r="H3751" s="113">
        <v>2001</v>
      </c>
      <c r="I3751" s="113">
        <v>1619</v>
      </c>
      <c r="J3751" s="112">
        <v>16051</v>
      </c>
      <c r="K3751" s="112">
        <v>9483</v>
      </c>
      <c r="L3751" s="112">
        <v>4065</v>
      </c>
      <c r="M3751" s="112">
        <v>1439</v>
      </c>
      <c r="N3751" s="113">
        <v>1064</v>
      </c>
      <c r="O3751" s="112">
        <v>13608</v>
      </c>
      <c r="P3751" s="112">
        <v>8293</v>
      </c>
      <c r="Q3751" s="112">
        <v>2991</v>
      </c>
      <c r="R3751" s="112">
        <v>1329</v>
      </c>
      <c r="S3751" s="113">
        <v>995</v>
      </c>
      <c r="T3751" s="17">
        <v>0.33804747367765242</v>
      </c>
      <c r="U3751" s="17">
        <v>0.30169777496572814</v>
      </c>
      <c r="V3751" s="17">
        <v>0.35621156211562122</v>
      </c>
      <c r="W3751" s="17">
        <v>0.39054899235580254</v>
      </c>
      <c r="X3751" s="17">
        <v>0.52161654135338353</v>
      </c>
      <c r="Y3751" s="17">
        <v>0.33804747367765242</v>
      </c>
      <c r="Z3751" s="17">
        <v>0.28436166892102799</v>
      </c>
      <c r="AA3751" s="17">
        <v>0.58921879504179886</v>
      </c>
      <c r="AB3751" s="17">
        <v>0.33667334669338667</v>
      </c>
      <c r="AC3751" s="17">
        <v>0.60297029702970306</v>
      </c>
    </row>
    <row r="3752" spans="1:29" ht="12.75" customHeight="1" x14ac:dyDescent="0.2">
      <c r="A3752" s="19">
        <v>43803</v>
      </c>
      <c r="B3752" s="19">
        <v>43439</v>
      </c>
      <c r="C3752" s="19">
        <v>41983</v>
      </c>
      <c r="D3752" s="16" t="s">
        <v>5</v>
      </c>
      <c r="E3752" s="114">
        <v>20621</v>
      </c>
      <c r="F3752" s="115">
        <v>11779</v>
      </c>
      <c r="G3752" s="113">
        <v>5670</v>
      </c>
      <c r="H3752" s="113">
        <v>1970</v>
      </c>
      <c r="I3752" s="113">
        <v>1202</v>
      </c>
      <c r="J3752" s="112">
        <v>17717</v>
      </c>
      <c r="K3752" s="112">
        <v>10423</v>
      </c>
      <c r="L3752" s="112">
        <v>4575</v>
      </c>
      <c r="M3752" s="112">
        <v>1680</v>
      </c>
      <c r="N3752" s="113">
        <v>1039</v>
      </c>
      <c r="O3752" s="112">
        <v>15086</v>
      </c>
      <c r="P3752" s="112">
        <v>9552</v>
      </c>
      <c r="Q3752" s="112">
        <v>3025</v>
      </c>
      <c r="R3752" s="112">
        <v>1432</v>
      </c>
      <c r="S3752" s="113">
        <v>1077</v>
      </c>
      <c r="T3752" s="17">
        <v>0.16391036857255736</v>
      </c>
      <c r="U3752" s="17">
        <v>0.13009690108414085</v>
      </c>
      <c r="V3752" s="17">
        <v>0.23934426229508188</v>
      </c>
      <c r="W3752" s="17">
        <v>0.17261904761904767</v>
      </c>
      <c r="X3752" s="17">
        <v>0.15688161693936475</v>
      </c>
      <c r="Y3752" s="17">
        <v>0.16391036857255736</v>
      </c>
      <c r="Z3752" s="17">
        <v>0.16797223599405053</v>
      </c>
      <c r="AA3752" s="17">
        <v>0.39141104294478524</v>
      </c>
      <c r="AB3752" s="17">
        <v>0.28338762214983704</v>
      </c>
      <c r="AC3752" s="17">
        <v>4.4309296264118059E-2</v>
      </c>
    </row>
    <row r="3753" spans="1:29" ht="12.75" customHeight="1" x14ac:dyDescent="0.2">
      <c r="A3753" s="19">
        <v>43804</v>
      </c>
      <c r="B3753" s="19">
        <v>43440</v>
      </c>
      <c r="C3753" s="19">
        <v>41984</v>
      </c>
      <c r="D3753" s="16" t="s">
        <v>6</v>
      </c>
      <c r="E3753" s="114">
        <v>21823</v>
      </c>
      <c r="F3753" s="115">
        <v>12030</v>
      </c>
      <c r="G3753" s="113">
        <v>6032</v>
      </c>
      <c r="H3753" s="113">
        <v>2122</v>
      </c>
      <c r="I3753" s="113">
        <v>1639</v>
      </c>
      <c r="J3753" s="112">
        <v>20521</v>
      </c>
      <c r="K3753" s="112">
        <v>11172</v>
      </c>
      <c r="L3753" s="112">
        <v>5096</v>
      </c>
      <c r="M3753" s="112">
        <v>2402</v>
      </c>
      <c r="N3753" s="113">
        <v>1851</v>
      </c>
      <c r="O3753" s="112">
        <v>17095</v>
      </c>
      <c r="P3753" s="112">
        <v>10808</v>
      </c>
      <c r="Q3753" s="112">
        <v>3941</v>
      </c>
      <c r="R3753" s="112">
        <v>1452</v>
      </c>
      <c r="S3753" s="113">
        <v>894</v>
      </c>
      <c r="T3753" s="17">
        <v>6.3447200428828898E-2</v>
      </c>
      <c r="U3753" s="17">
        <v>7.6799140708915248E-2</v>
      </c>
      <c r="V3753" s="17">
        <v>0.18367346938775508</v>
      </c>
      <c r="W3753" s="17">
        <v>-0.11656952539550369</v>
      </c>
      <c r="X3753" s="17">
        <v>-0.11453268503511616</v>
      </c>
      <c r="Y3753" s="17">
        <v>6.3447200428828898E-2</v>
      </c>
      <c r="Z3753" s="17">
        <v>0.13127703592251261</v>
      </c>
      <c r="AA3753" s="17">
        <v>0.37842778793418641</v>
      </c>
      <c r="AB3753" s="17">
        <v>0.29311395490554548</v>
      </c>
      <c r="AC3753" s="17">
        <v>9.7054886211512814E-2</v>
      </c>
    </row>
    <row r="3754" spans="1:29" ht="12.75" customHeight="1" x14ac:dyDescent="0.2">
      <c r="A3754" s="19">
        <v>43805</v>
      </c>
      <c r="B3754" s="19">
        <v>43441</v>
      </c>
      <c r="C3754" s="19">
        <v>41985</v>
      </c>
      <c r="D3754" s="16" t="s">
        <v>7</v>
      </c>
      <c r="E3754" s="114">
        <v>20399</v>
      </c>
      <c r="F3754" s="115">
        <v>11440</v>
      </c>
      <c r="G3754" s="113">
        <v>5013</v>
      </c>
      <c r="H3754" s="113">
        <v>2302</v>
      </c>
      <c r="I3754" s="113">
        <v>1644</v>
      </c>
      <c r="J3754" s="112">
        <v>18293</v>
      </c>
      <c r="K3754" s="112">
        <v>10314</v>
      </c>
      <c r="L3754" s="112">
        <v>4630</v>
      </c>
      <c r="M3754" s="112">
        <v>1822</v>
      </c>
      <c r="N3754" s="113">
        <v>1527</v>
      </c>
      <c r="O3754" s="112">
        <v>19622</v>
      </c>
      <c r="P3754" s="112">
        <v>11884</v>
      </c>
      <c r="Q3754" s="112">
        <v>4435</v>
      </c>
      <c r="R3754" s="112">
        <v>1972</v>
      </c>
      <c r="S3754" s="113">
        <v>1331</v>
      </c>
      <c r="T3754" s="17">
        <v>0.11512600448258903</v>
      </c>
      <c r="U3754" s="17">
        <v>0.10917199922435517</v>
      </c>
      <c r="V3754" s="17">
        <v>8.2721382289416834E-2</v>
      </c>
      <c r="W3754" s="17">
        <v>0.26344676180021964</v>
      </c>
      <c r="X3754" s="17">
        <v>7.6620825147347693E-2</v>
      </c>
      <c r="Y3754" s="17">
        <v>0.11512600448258903</v>
      </c>
      <c r="Z3754" s="17">
        <v>4.0378319388868711E-2</v>
      </c>
      <c r="AA3754" s="17">
        <v>0.10515873015873023</v>
      </c>
      <c r="AB3754" s="17">
        <v>0.10993249758919954</v>
      </c>
      <c r="AC3754" s="17">
        <v>-5.8958214081282212E-2</v>
      </c>
    </row>
    <row r="3755" spans="1:29" ht="12.75" customHeight="1" x14ac:dyDescent="0.2">
      <c r="A3755" s="19">
        <v>43806</v>
      </c>
      <c r="B3755" s="19">
        <v>43442</v>
      </c>
      <c r="C3755" s="19">
        <v>41986</v>
      </c>
      <c r="D3755" s="16" t="s">
        <v>1</v>
      </c>
      <c r="E3755" s="114">
        <v>22198</v>
      </c>
      <c r="F3755" s="115">
        <v>11168</v>
      </c>
      <c r="G3755" s="113">
        <v>6188</v>
      </c>
      <c r="H3755" s="113">
        <v>2657</v>
      </c>
      <c r="I3755" s="113">
        <v>2185</v>
      </c>
      <c r="J3755" s="112">
        <v>20542</v>
      </c>
      <c r="K3755" s="112">
        <v>10974</v>
      </c>
      <c r="L3755" s="112">
        <v>5299</v>
      </c>
      <c r="M3755" s="112">
        <v>2123</v>
      </c>
      <c r="N3755" s="113">
        <v>2146</v>
      </c>
      <c r="O3755" s="112">
        <v>19638</v>
      </c>
      <c r="P3755" s="112">
        <v>11314</v>
      </c>
      <c r="Q3755" s="112">
        <v>4977</v>
      </c>
      <c r="R3755" s="112">
        <v>1907</v>
      </c>
      <c r="S3755" s="113">
        <v>1440</v>
      </c>
      <c r="T3755" s="17">
        <v>8.0615324700613389E-2</v>
      </c>
      <c r="U3755" s="17">
        <v>1.7678148350646961E-2</v>
      </c>
      <c r="V3755" s="17">
        <v>0.16776750330250989</v>
      </c>
      <c r="W3755" s="17">
        <v>0.25153085256712204</v>
      </c>
      <c r="X3755" s="17">
        <v>1.8173345759552761E-2</v>
      </c>
      <c r="Y3755" s="17">
        <v>8.0615324700613389E-2</v>
      </c>
      <c r="Z3755" s="17">
        <v>6.4632983794089549E-2</v>
      </c>
      <c r="AA3755" s="17">
        <v>0.21883001772700417</v>
      </c>
      <c r="AB3755" s="17">
        <v>-1.9918849133161221E-2</v>
      </c>
      <c r="AC3755" s="17">
        <v>0.27703097603740501</v>
      </c>
    </row>
    <row r="3756" spans="1:29" ht="12.75" customHeight="1" x14ac:dyDescent="0.2">
      <c r="A3756" s="19">
        <v>43807</v>
      </c>
      <c r="B3756" s="19">
        <v>43443</v>
      </c>
      <c r="C3756" s="19">
        <v>41987</v>
      </c>
      <c r="D3756" s="16" t="s">
        <v>2</v>
      </c>
      <c r="E3756" s="114">
        <v>18953</v>
      </c>
      <c r="F3756" s="115">
        <v>10746</v>
      </c>
      <c r="G3756" s="113">
        <v>4952</v>
      </c>
      <c r="H3756" s="113">
        <v>1906</v>
      </c>
      <c r="I3756" s="113">
        <v>1349</v>
      </c>
      <c r="J3756" s="112">
        <v>17351</v>
      </c>
      <c r="K3756" s="112">
        <v>10052</v>
      </c>
      <c r="L3756" s="112">
        <v>3869</v>
      </c>
      <c r="M3756" s="112">
        <v>1600</v>
      </c>
      <c r="N3756" s="113">
        <v>1830</v>
      </c>
      <c r="O3756" s="112">
        <v>18233</v>
      </c>
      <c r="P3756" s="112">
        <v>11504</v>
      </c>
      <c r="Q3756" s="112">
        <v>4189</v>
      </c>
      <c r="R3756" s="112">
        <v>1432</v>
      </c>
      <c r="S3756" s="113">
        <v>1108</v>
      </c>
      <c r="T3756" s="17">
        <v>9.2328972393521891E-2</v>
      </c>
      <c r="U3756" s="17">
        <v>6.9040986868284859E-2</v>
      </c>
      <c r="V3756" s="17">
        <v>0.27991729128973897</v>
      </c>
      <c r="W3756" s="17">
        <v>0.19124999999999992</v>
      </c>
      <c r="X3756" s="17">
        <v>-0.26284153005464483</v>
      </c>
      <c r="Y3756" s="17">
        <v>9.2328972393521891E-2</v>
      </c>
      <c r="Z3756" s="17">
        <v>-3.3285354444044568E-2</v>
      </c>
      <c r="AA3756" s="17">
        <v>4.8264182895850993E-2</v>
      </c>
      <c r="AB3756" s="17">
        <v>3.6861506055818616E-3</v>
      </c>
      <c r="AC3756" s="17">
        <v>-0.10543766578249336</v>
      </c>
    </row>
    <row r="3757" spans="1:29" ht="12.75" customHeight="1" x14ac:dyDescent="0.2">
      <c r="A3757" s="19">
        <v>43808</v>
      </c>
      <c r="B3757" s="19">
        <v>43444</v>
      </c>
      <c r="C3757" s="19">
        <v>41988</v>
      </c>
      <c r="D3757" s="16" t="s">
        <v>3</v>
      </c>
      <c r="E3757" s="114">
        <v>19814</v>
      </c>
      <c r="F3757" s="115">
        <v>11193</v>
      </c>
      <c r="G3757" s="113">
        <v>4897</v>
      </c>
      <c r="H3757" s="113">
        <v>1933</v>
      </c>
      <c r="I3757" s="113">
        <v>1791</v>
      </c>
      <c r="J3757" s="112">
        <v>17494</v>
      </c>
      <c r="K3757" s="112">
        <v>9929</v>
      </c>
      <c r="L3757" s="112">
        <v>4431</v>
      </c>
      <c r="M3757" s="112">
        <v>1822</v>
      </c>
      <c r="N3757" s="113">
        <v>1312</v>
      </c>
      <c r="O3757" s="112">
        <v>19151</v>
      </c>
      <c r="P3757" s="112">
        <v>11782</v>
      </c>
      <c r="Q3757" s="112">
        <v>4173</v>
      </c>
      <c r="R3757" s="112">
        <v>1989</v>
      </c>
      <c r="S3757" s="113">
        <v>1207</v>
      </c>
      <c r="T3757" s="17">
        <v>0.13261689722190462</v>
      </c>
      <c r="U3757" s="17">
        <v>0.12730385738745098</v>
      </c>
      <c r="V3757" s="17">
        <v>0.10516813360415256</v>
      </c>
      <c r="W3757" s="17">
        <v>6.0922063666300819E-2</v>
      </c>
      <c r="X3757" s="17">
        <v>0.36509146341463405</v>
      </c>
      <c r="Y3757" s="17">
        <v>0.13261689722190462</v>
      </c>
      <c r="Z3757" s="17">
        <v>2.2939133613598894E-2</v>
      </c>
      <c r="AA3757" s="17">
        <v>0.1546804998821032</v>
      </c>
      <c r="AB3757" s="17">
        <v>0.31945392491467572</v>
      </c>
      <c r="AC3757" s="17">
        <v>0.17828947368421044</v>
      </c>
    </row>
    <row r="3758" spans="1:29" ht="12.75" customHeight="1" x14ac:dyDescent="0.2">
      <c r="A3758" s="19">
        <v>43809</v>
      </c>
      <c r="B3758" s="19">
        <v>43445</v>
      </c>
      <c r="C3758" s="19">
        <v>41989</v>
      </c>
      <c r="D3758" s="16" t="s">
        <v>4</v>
      </c>
      <c r="E3758" s="114">
        <v>19643</v>
      </c>
      <c r="F3758" s="115">
        <v>11118</v>
      </c>
      <c r="G3758" s="113">
        <v>5345</v>
      </c>
      <c r="H3758" s="113">
        <v>1900</v>
      </c>
      <c r="I3758" s="113">
        <v>1280</v>
      </c>
      <c r="J3758" s="112">
        <v>16576</v>
      </c>
      <c r="K3758" s="112">
        <v>9734</v>
      </c>
      <c r="L3758" s="112">
        <v>3796</v>
      </c>
      <c r="M3758" s="112">
        <v>1906</v>
      </c>
      <c r="N3758" s="113">
        <v>1140</v>
      </c>
      <c r="O3758" s="112">
        <v>18045</v>
      </c>
      <c r="P3758" s="112">
        <v>10446</v>
      </c>
      <c r="Q3758" s="112">
        <v>4512</v>
      </c>
      <c r="R3758" s="112">
        <v>1826</v>
      </c>
      <c r="S3758" s="113">
        <v>1261</v>
      </c>
      <c r="T3758" s="17">
        <v>0.18502654440154442</v>
      </c>
      <c r="U3758" s="17">
        <v>0.14218204232586817</v>
      </c>
      <c r="V3758" s="17">
        <v>0.40806111696522662</v>
      </c>
      <c r="W3758" s="17">
        <v>-3.1479538300105414E-3</v>
      </c>
      <c r="X3758" s="17">
        <v>0.12280701754385959</v>
      </c>
      <c r="Y3758" s="17">
        <v>0.18502654440154442</v>
      </c>
      <c r="Z3758" s="17">
        <v>4.1206218392957572E-2</v>
      </c>
      <c r="AA3758" s="17">
        <v>0.3335828343313374</v>
      </c>
      <c r="AB3758" s="17">
        <v>-0.24782264449722879</v>
      </c>
      <c r="AC3758" s="17">
        <v>6.577851790174849E-2</v>
      </c>
    </row>
    <row r="3759" spans="1:29" ht="12.75" customHeight="1" x14ac:dyDescent="0.2">
      <c r="A3759" s="19">
        <v>43810</v>
      </c>
      <c r="B3759" s="19">
        <v>43446</v>
      </c>
      <c r="C3759" s="19">
        <v>41990</v>
      </c>
      <c r="D3759" s="16" t="s">
        <v>5</v>
      </c>
      <c r="E3759" s="114">
        <v>20324</v>
      </c>
      <c r="F3759" s="115">
        <v>11379</v>
      </c>
      <c r="G3759" s="113">
        <v>5244</v>
      </c>
      <c r="H3759" s="113">
        <v>1874</v>
      </c>
      <c r="I3759" s="113">
        <v>1827</v>
      </c>
      <c r="J3759" s="112">
        <v>18876</v>
      </c>
      <c r="K3759" s="112">
        <v>10810</v>
      </c>
      <c r="L3759" s="112">
        <v>4572</v>
      </c>
      <c r="M3759" s="112">
        <v>1721</v>
      </c>
      <c r="N3759" s="113">
        <v>1773</v>
      </c>
      <c r="O3759" s="112">
        <v>20113</v>
      </c>
      <c r="P3759" s="112">
        <v>12307</v>
      </c>
      <c r="Q3759" s="112">
        <v>4678</v>
      </c>
      <c r="R3759" s="112">
        <v>1695</v>
      </c>
      <c r="S3759" s="113">
        <v>1433</v>
      </c>
      <c r="T3759" s="17">
        <v>7.6711167620258536E-2</v>
      </c>
      <c r="U3759" s="17">
        <v>5.2636447733580116E-2</v>
      </c>
      <c r="V3759" s="17">
        <v>0.14698162729658804</v>
      </c>
      <c r="W3759" s="17">
        <v>8.8901801278326475E-2</v>
      </c>
      <c r="X3759" s="17">
        <v>3.0456852791878264E-2</v>
      </c>
      <c r="Y3759" s="17">
        <v>7.6711167620258536E-2</v>
      </c>
      <c r="Z3759" s="17">
        <v>3.2202467343976693E-2</v>
      </c>
      <c r="AA3759" s="17">
        <v>0.18803806071590401</v>
      </c>
      <c r="AB3759" s="17">
        <v>0.20903225806451609</v>
      </c>
      <c r="AC3759" s="17">
        <v>0.26</v>
      </c>
    </row>
    <row r="3760" spans="1:29" ht="12.75" customHeight="1" x14ac:dyDescent="0.2">
      <c r="A3760" s="19">
        <v>43811</v>
      </c>
      <c r="B3760" s="19">
        <v>43447</v>
      </c>
      <c r="C3760" s="19">
        <v>41991</v>
      </c>
      <c r="D3760" s="16" t="s">
        <v>6</v>
      </c>
      <c r="E3760" s="114">
        <v>21639</v>
      </c>
      <c r="F3760" s="115">
        <v>12027</v>
      </c>
      <c r="G3760" s="113">
        <v>5662</v>
      </c>
      <c r="H3760" s="113">
        <v>2189</v>
      </c>
      <c r="I3760" s="113">
        <v>1761</v>
      </c>
      <c r="J3760" s="112">
        <v>20429</v>
      </c>
      <c r="K3760" s="112">
        <v>10780</v>
      </c>
      <c r="L3760" s="112">
        <v>5190</v>
      </c>
      <c r="M3760" s="112">
        <v>2527</v>
      </c>
      <c r="N3760" s="113">
        <v>1932</v>
      </c>
      <c r="O3760" s="112">
        <v>24410</v>
      </c>
      <c r="P3760" s="112">
        <v>13732</v>
      </c>
      <c r="Q3760" s="112">
        <v>6093</v>
      </c>
      <c r="R3760" s="112">
        <v>2522</v>
      </c>
      <c r="S3760" s="113">
        <v>2063</v>
      </c>
      <c r="T3760" s="17">
        <v>5.9229526653286957E-2</v>
      </c>
      <c r="U3760" s="17">
        <v>0.11567717996289417</v>
      </c>
      <c r="V3760" s="17">
        <v>9.0944123314065539E-2</v>
      </c>
      <c r="W3760" s="17">
        <v>-0.13375544123466565</v>
      </c>
      <c r="X3760" s="17">
        <v>-8.8509316770186364E-2</v>
      </c>
      <c r="Y3760" s="17">
        <v>5.9229526653286957E-2</v>
      </c>
      <c r="Z3760" s="17">
        <v>8.4588330778248677E-2</v>
      </c>
      <c r="AA3760" s="17">
        <v>0.12901296111664995</v>
      </c>
      <c r="AB3760" s="17">
        <v>1.956217978574748E-2</v>
      </c>
      <c r="AC3760" s="17">
        <v>3.4188034188034067E-3</v>
      </c>
    </row>
    <row r="3761" spans="1:29" ht="12.75" customHeight="1" x14ac:dyDescent="0.2">
      <c r="A3761" s="19">
        <v>43812</v>
      </c>
      <c r="B3761" s="19">
        <v>43448</v>
      </c>
      <c r="C3761" s="19">
        <v>41992</v>
      </c>
      <c r="D3761" s="16" t="s">
        <v>7</v>
      </c>
      <c r="E3761" s="114">
        <v>23328</v>
      </c>
      <c r="F3761" s="115">
        <v>12518</v>
      </c>
      <c r="G3761" s="113">
        <v>6015</v>
      </c>
      <c r="H3761" s="113">
        <v>2622</v>
      </c>
      <c r="I3761" s="113">
        <v>2173</v>
      </c>
      <c r="J3761" s="112">
        <v>20956</v>
      </c>
      <c r="K3761" s="112">
        <v>11101</v>
      </c>
      <c r="L3761" s="112">
        <v>5231</v>
      </c>
      <c r="M3761" s="112">
        <v>2468</v>
      </c>
      <c r="N3761" s="113">
        <v>2156</v>
      </c>
      <c r="O3761" s="112">
        <v>24457</v>
      </c>
      <c r="P3761" s="112">
        <v>14175</v>
      </c>
      <c r="Q3761" s="112">
        <v>5500</v>
      </c>
      <c r="R3761" s="112">
        <v>2679</v>
      </c>
      <c r="S3761" s="113">
        <v>2103</v>
      </c>
      <c r="T3761" s="17">
        <v>0.11318953998854742</v>
      </c>
      <c r="U3761" s="17">
        <v>0.12764615800378354</v>
      </c>
      <c r="V3761" s="17">
        <v>0.14987574077614219</v>
      </c>
      <c r="W3761" s="17">
        <v>6.239870340356557E-2</v>
      </c>
      <c r="X3761" s="17">
        <v>7.8849721706863996E-3</v>
      </c>
      <c r="Y3761" s="17">
        <v>0.11318953998854742</v>
      </c>
      <c r="Z3761" s="17">
        <v>-3.0213820886272114E-2</v>
      </c>
      <c r="AA3761" s="17">
        <v>1.4333895446880351E-2</v>
      </c>
      <c r="AB3761" s="17">
        <v>-5.9203444564047358E-2</v>
      </c>
      <c r="AC3761" s="17">
        <v>-0.11845841784989863</v>
      </c>
    </row>
    <row r="3762" spans="1:29" ht="12.75" customHeight="1" x14ac:dyDescent="0.2">
      <c r="A3762" s="19">
        <v>43813</v>
      </c>
      <c r="B3762" s="19">
        <v>43449</v>
      </c>
      <c r="C3762" s="19">
        <v>41993</v>
      </c>
      <c r="D3762" s="16" t="s">
        <v>1</v>
      </c>
      <c r="E3762" s="114">
        <v>27094</v>
      </c>
      <c r="F3762" s="115">
        <v>13160</v>
      </c>
      <c r="G3762" s="113">
        <v>7775</v>
      </c>
      <c r="H3762" s="113">
        <v>3205</v>
      </c>
      <c r="I3762" s="113">
        <v>2954</v>
      </c>
      <c r="J3762" s="112">
        <v>24141</v>
      </c>
      <c r="K3762" s="112">
        <v>12232</v>
      </c>
      <c r="L3762" s="112">
        <v>6034</v>
      </c>
      <c r="M3762" s="112">
        <v>3303</v>
      </c>
      <c r="N3762" s="113">
        <v>2572</v>
      </c>
      <c r="O3762" s="112">
        <v>27872</v>
      </c>
      <c r="P3762" s="112">
        <v>15360</v>
      </c>
      <c r="Q3762" s="112">
        <v>7069</v>
      </c>
      <c r="R3762" s="112">
        <v>2954</v>
      </c>
      <c r="S3762" s="113">
        <v>2489</v>
      </c>
      <c r="T3762" s="17">
        <v>0.12232301893045028</v>
      </c>
      <c r="U3762" s="17">
        <v>7.5866579463701678E-2</v>
      </c>
      <c r="V3762" s="17">
        <v>0.2885316539608882</v>
      </c>
      <c r="W3762" s="17">
        <v>-2.966999697244932E-2</v>
      </c>
      <c r="X3762" s="17">
        <v>0.14852255054432351</v>
      </c>
      <c r="Y3762" s="17">
        <v>0.12232301893045028</v>
      </c>
      <c r="Z3762" s="17">
        <v>4.5274027005560047E-2</v>
      </c>
      <c r="AA3762" s="17">
        <v>0.33614023028011686</v>
      </c>
      <c r="AB3762" s="17">
        <v>-0.13913510609723345</v>
      </c>
      <c r="AC3762" s="17">
        <v>0.31875000000000009</v>
      </c>
    </row>
    <row r="3763" spans="1:29" ht="12.75" customHeight="1" x14ac:dyDescent="0.2">
      <c r="A3763" s="19">
        <v>43814</v>
      </c>
      <c r="B3763" s="19">
        <v>43450</v>
      </c>
      <c r="C3763" s="19">
        <v>41994</v>
      </c>
      <c r="D3763" s="16" t="s">
        <v>2</v>
      </c>
      <c r="E3763" s="114">
        <v>23285</v>
      </c>
      <c r="F3763" s="115">
        <v>12695</v>
      </c>
      <c r="G3763" s="113">
        <v>6575</v>
      </c>
      <c r="H3763" s="113">
        <v>2119</v>
      </c>
      <c r="I3763" s="113">
        <v>1896</v>
      </c>
      <c r="J3763" s="112">
        <v>21741</v>
      </c>
      <c r="K3763" s="112">
        <v>11589</v>
      </c>
      <c r="L3763" s="112">
        <v>5479</v>
      </c>
      <c r="M3763" s="112">
        <v>2473</v>
      </c>
      <c r="N3763" s="113">
        <v>2200</v>
      </c>
      <c r="O3763" s="112">
        <v>26406</v>
      </c>
      <c r="P3763" s="112">
        <v>14758</v>
      </c>
      <c r="Q3763" s="112">
        <v>6708</v>
      </c>
      <c r="R3763" s="112">
        <v>2559</v>
      </c>
      <c r="S3763" s="113">
        <v>2381</v>
      </c>
      <c r="T3763" s="17">
        <v>7.1017892461248344E-2</v>
      </c>
      <c r="U3763" s="17">
        <v>9.5435326602812953E-2</v>
      </c>
      <c r="V3763" s="17">
        <v>0.20003650301149856</v>
      </c>
      <c r="W3763" s="17">
        <v>-0.14314597654670436</v>
      </c>
      <c r="X3763" s="17">
        <v>-0.13818181818181818</v>
      </c>
      <c r="Y3763" s="17">
        <v>7.1017892461248344E-2</v>
      </c>
      <c r="Z3763" s="17">
        <v>-2.1730754411651398E-2</v>
      </c>
      <c r="AA3763" s="17">
        <v>8.2482713203819502E-2</v>
      </c>
      <c r="AB3763" s="17">
        <v>-0.31556847545219635</v>
      </c>
      <c r="AC3763" s="17">
        <v>-0.16842105263157892</v>
      </c>
    </row>
    <row r="3764" spans="1:29" ht="12.75" customHeight="1" x14ac:dyDescent="0.2">
      <c r="A3764" s="19">
        <v>43815</v>
      </c>
      <c r="B3764" s="19">
        <v>43451</v>
      </c>
      <c r="C3764" s="19">
        <v>41995</v>
      </c>
      <c r="D3764" s="16" t="s">
        <v>3</v>
      </c>
      <c r="E3764" s="114">
        <v>23665</v>
      </c>
      <c r="F3764" s="115">
        <v>12810</v>
      </c>
      <c r="G3764" s="113">
        <v>6514</v>
      </c>
      <c r="H3764" s="113">
        <v>2288</v>
      </c>
      <c r="I3764" s="113">
        <v>2053</v>
      </c>
      <c r="J3764" s="112">
        <v>21561</v>
      </c>
      <c r="K3764" s="112">
        <v>11854</v>
      </c>
      <c r="L3764" s="112">
        <v>5193</v>
      </c>
      <c r="M3764" s="112">
        <v>2411</v>
      </c>
      <c r="N3764" s="113">
        <v>2103</v>
      </c>
      <c r="O3764" s="112">
        <v>26080</v>
      </c>
      <c r="P3764" s="112">
        <v>14754</v>
      </c>
      <c r="Q3764" s="112">
        <v>6417</v>
      </c>
      <c r="R3764" s="112">
        <v>2537</v>
      </c>
      <c r="S3764" s="113">
        <v>2372</v>
      </c>
      <c r="T3764" s="17">
        <v>9.758360001855193E-2</v>
      </c>
      <c r="U3764" s="17">
        <v>8.0647882571283969E-2</v>
      </c>
      <c r="V3764" s="17">
        <v>0.25438089736183334</v>
      </c>
      <c r="W3764" s="17">
        <v>-5.1016175860638779E-2</v>
      </c>
      <c r="X3764" s="17">
        <v>-2.3775558725630086E-2</v>
      </c>
      <c r="Y3764" s="17">
        <v>9.758360001855193E-2</v>
      </c>
      <c r="Z3764" s="17">
        <v>5.8940233115648555E-2</v>
      </c>
      <c r="AA3764" s="17">
        <v>8.5847641273545605E-2</v>
      </c>
      <c r="AB3764" s="17">
        <v>-0.21643835616438356</v>
      </c>
      <c r="AC3764" s="17">
        <v>-0.20641669887901049</v>
      </c>
    </row>
    <row r="3765" spans="1:29" ht="12.75" customHeight="1" x14ac:dyDescent="0.2">
      <c r="A3765" s="19">
        <v>43816</v>
      </c>
      <c r="B3765" s="19">
        <v>43452</v>
      </c>
      <c r="C3765" s="19">
        <v>41996</v>
      </c>
      <c r="D3765" s="16" t="s">
        <v>4</v>
      </c>
      <c r="E3765" s="114">
        <v>22938</v>
      </c>
      <c r="F3765" s="115">
        <v>12752</v>
      </c>
      <c r="G3765" s="113">
        <v>6089</v>
      </c>
      <c r="H3765" s="113">
        <v>2307</v>
      </c>
      <c r="I3765" s="113">
        <v>1790</v>
      </c>
      <c r="J3765" s="112">
        <v>20661</v>
      </c>
      <c r="K3765" s="112">
        <v>11600</v>
      </c>
      <c r="L3765" s="112">
        <v>4752</v>
      </c>
      <c r="M3765" s="112">
        <v>2363</v>
      </c>
      <c r="N3765" s="113">
        <v>1946</v>
      </c>
      <c r="O3765" s="112">
        <v>25160</v>
      </c>
      <c r="P3765" s="112">
        <v>13939</v>
      </c>
      <c r="Q3765" s="112">
        <v>6418</v>
      </c>
      <c r="R3765" s="112">
        <v>2745</v>
      </c>
      <c r="S3765" s="113">
        <v>2058</v>
      </c>
      <c r="T3765" s="17">
        <v>0.11020763757804564</v>
      </c>
      <c r="U3765" s="17">
        <v>9.9310344827586272E-2</v>
      </c>
      <c r="V3765" s="17">
        <v>0.28135521885521886</v>
      </c>
      <c r="W3765" s="17">
        <v>-2.3698688108336863E-2</v>
      </c>
      <c r="X3765" s="17">
        <v>-8.0164439876670102E-2</v>
      </c>
      <c r="Y3765" s="17">
        <v>0.11020763757804564</v>
      </c>
      <c r="Z3765" s="17">
        <v>-1.6440930086901728E-3</v>
      </c>
      <c r="AA3765" s="17">
        <v>6.8620568620568534E-2</v>
      </c>
      <c r="AB3765" s="17">
        <v>-0.10233463035019452</v>
      </c>
      <c r="AC3765" s="17">
        <v>-0.15406427221172025</v>
      </c>
    </row>
    <row r="3766" spans="1:29" ht="12.75" customHeight="1" x14ac:dyDescent="0.2">
      <c r="A3766" s="19">
        <v>43817</v>
      </c>
      <c r="B3766" s="19">
        <v>43453</v>
      </c>
      <c r="C3766" s="19">
        <v>41997</v>
      </c>
      <c r="D3766" s="16" t="s">
        <v>5</v>
      </c>
      <c r="E3766" s="114">
        <v>27302</v>
      </c>
      <c r="F3766" s="115">
        <v>14174</v>
      </c>
      <c r="G3766" s="113">
        <v>7786</v>
      </c>
      <c r="H3766" s="113">
        <v>2597</v>
      </c>
      <c r="I3766" s="113">
        <v>2745</v>
      </c>
      <c r="J3766" s="112">
        <v>27388</v>
      </c>
      <c r="K3766" s="112">
        <v>14116</v>
      </c>
      <c r="L3766" s="112">
        <v>6934</v>
      </c>
      <c r="M3766" s="112">
        <v>3371</v>
      </c>
      <c r="N3766" s="113">
        <v>2967</v>
      </c>
      <c r="O3766" s="112">
        <v>25638</v>
      </c>
      <c r="P3766" s="112">
        <v>14549</v>
      </c>
      <c r="Q3766" s="112">
        <v>6183</v>
      </c>
      <c r="R3766" s="112">
        <v>2564</v>
      </c>
      <c r="S3766" s="113">
        <v>2342</v>
      </c>
      <c r="T3766" s="17">
        <v>-3.1400613407331912E-3</v>
      </c>
      <c r="U3766" s="17">
        <v>4.1088126948143344E-3</v>
      </c>
      <c r="V3766" s="17">
        <v>0.12287280069224105</v>
      </c>
      <c r="W3766" s="17">
        <v>-0.22960545832097301</v>
      </c>
      <c r="X3766" s="17">
        <v>-7.4823053589484378E-2</v>
      </c>
      <c r="Y3766" s="17">
        <v>-3.1400613407331912E-3</v>
      </c>
      <c r="Z3766" s="17">
        <v>3.256356086544776E-2</v>
      </c>
      <c r="AA3766" s="17">
        <v>0.26745889630473707</v>
      </c>
      <c r="AB3766" s="17">
        <v>-0.19721792890262746</v>
      </c>
      <c r="AC3766" s="17">
        <v>-1.0810810810810811E-2</v>
      </c>
    </row>
    <row r="3767" spans="1:29" ht="12.75" customHeight="1" x14ac:dyDescent="0.2">
      <c r="A3767" s="19">
        <v>43818</v>
      </c>
      <c r="B3767" s="19">
        <v>43454</v>
      </c>
      <c r="C3767" s="19">
        <v>41998</v>
      </c>
      <c r="D3767" s="16" t="s">
        <v>6</v>
      </c>
      <c r="E3767" s="114">
        <v>30524</v>
      </c>
      <c r="F3767" s="115">
        <v>15584</v>
      </c>
      <c r="G3767" s="113">
        <v>7784</v>
      </c>
      <c r="H3767" s="113">
        <v>3888</v>
      </c>
      <c r="I3767" s="113">
        <v>3268</v>
      </c>
      <c r="J3767" s="112">
        <v>29464</v>
      </c>
      <c r="K3767" s="112">
        <v>14971</v>
      </c>
      <c r="L3767" s="112">
        <v>7753</v>
      </c>
      <c r="M3767" s="112">
        <v>3751</v>
      </c>
      <c r="N3767" s="113">
        <v>2989</v>
      </c>
      <c r="O3767" s="112">
        <v>22973</v>
      </c>
      <c r="P3767" s="112">
        <v>13392</v>
      </c>
      <c r="Q3767" s="112">
        <v>5363</v>
      </c>
      <c r="R3767" s="112">
        <v>2350</v>
      </c>
      <c r="S3767" s="113">
        <v>1868</v>
      </c>
      <c r="T3767" s="17">
        <v>3.5976106434971511E-2</v>
      </c>
      <c r="U3767" s="17">
        <v>4.0945828601963719E-2</v>
      </c>
      <c r="V3767" s="17">
        <v>3.9984522120468657E-3</v>
      </c>
      <c r="W3767" s="17">
        <v>3.6523593708344348E-2</v>
      </c>
      <c r="X3767" s="17">
        <v>9.3342254934760893E-2</v>
      </c>
      <c r="Y3767" s="17">
        <v>3.5976106434971511E-2</v>
      </c>
      <c r="Z3767" s="17">
        <v>4.6678756128685661E-2</v>
      </c>
      <c r="AA3767" s="17">
        <v>9.1112980095318097E-2</v>
      </c>
      <c r="AB3767" s="17">
        <v>8.5730242948896862E-2</v>
      </c>
      <c r="AC3767" s="17">
        <v>5.04660880745742E-2</v>
      </c>
    </row>
    <row r="3768" spans="1:29" ht="12.75" customHeight="1" x14ac:dyDescent="0.2">
      <c r="A3768" s="19">
        <v>43819</v>
      </c>
      <c r="B3768" s="19">
        <v>43455</v>
      </c>
      <c r="C3768" s="19">
        <v>41999</v>
      </c>
      <c r="D3768" s="16" t="s">
        <v>7</v>
      </c>
      <c r="E3768" s="114">
        <v>32614</v>
      </c>
      <c r="F3768" s="115">
        <v>16583</v>
      </c>
      <c r="G3768" s="113">
        <v>8750</v>
      </c>
      <c r="H3768" s="113">
        <v>4104</v>
      </c>
      <c r="I3768" s="113">
        <v>3177</v>
      </c>
      <c r="J3768" s="112">
        <v>30933</v>
      </c>
      <c r="K3768" s="112">
        <v>16032</v>
      </c>
      <c r="L3768" s="112">
        <v>8065</v>
      </c>
      <c r="M3768" s="112">
        <v>3901</v>
      </c>
      <c r="N3768" s="113">
        <v>2935</v>
      </c>
      <c r="O3768" s="112">
        <v>24043</v>
      </c>
      <c r="P3768" s="112">
        <v>13753</v>
      </c>
      <c r="Q3768" s="112">
        <v>6097</v>
      </c>
      <c r="R3768" s="112">
        <v>2464</v>
      </c>
      <c r="S3768" s="113">
        <v>1729</v>
      </c>
      <c r="T3768" s="17">
        <v>5.4343258009245776E-2</v>
      </c>
      <c r="U3768" s="17">
        <v>3.4368762475049941E-2</v>
      </c>
      <c r="V3768" s="17">
        <v>8.4934903905765635E-2</v>
      </c>
      <c r="W3768" s="17">
        <v>5.203793899000253E-2</v>
      </c>
      <c r="X3768" s="17">
        <v>8.2453151618398612E-2</v>
      </c>
      <c r="Y3768" s="17">
        <v>5.4343258009245776E-2</v>
      </c>
      <c r="Z3768" s="17">
        <v>9.1202210962689989E-2</v>
      </c>
      <c r="AA3768" s="17">
        <v>0.13019891500904168</v>
      </c>
      <c r="AB3768" s="17">
        <v>7.378335949764514E-2</v>
      </c>
      <c r="AC3768" s="17">
        <v>8.8759424263193942E-2</v>
      </c>
    </row>
    <row r="3769" spans="1:29" ht="12.75" customHeight="1" x14ac:dyDescent="0.2">
      <c r="A3769" s="19">
        <v>43820</v>
      </c>
      <c r="B3769" s="19">
        <v>43456</v>
      </c>
      <c r="C3769" s="19">
        <v>42000</v>
      </c>
      <c r="D3769" s="16" t="s">
        <v>1</v>
      </c>
      <c r="E3769" s="114">
        <v>34265</v>
      </c>
      <c r="F3769" s="115">
        <v>17162</v>
      </c>
      <c r="G3769" s="113">
        <v>9576</v>
      </c>
      <c r="H3769" s="113">
        <v>4282</v>
      </c>
      <c r="I3769" s="113">
        <v>3245</v>
      </c>
      <c r="J3769" s="112">
        <v>31785</v>
      </c>
      <c r="K3769" s="112">
        <v>15820</v>
      </c>
      <c r="L3769" s="112">
        <v>8463</v>
      </c>
      <c r="M3769" s="112">
        <v>4097</v>
      </c>
      <c r="N3769" s="113">
        <v>3405</v>
      </c>
      <c r="O3769" s="112">
        <v>25626</v>
      </c>
      <c r="P3769" s="112">
        <v>14145</v>
      </c>
      <c r="Q3769" s="112">
        <v>6445</v>
      </c>
      <c r="R3769" s="112">
        <v>2858</v>
      </c>
      <c r="S3769" s="113">
        <v>2178</v>
      </c>
      <c r="T3769" s="17">
        <v>7.8024225263489067E-2</v>
      </c>
      <c r="U3769" s="17">
        <v>8.4829329962073263E-2</v>
      </c>
      <c r="V3769" s="17">
        <v>0.13151364764267992</v>
      </c>
      <c r="W3769" s="17">
        <v>4.515499145716384E-2</v>
      </c>
      <c r="X3769" s="17">
        <v>-4.6989720998531603E-2</v>
      </c>
      <c r="Y3769" s="17">
        <v>7.8024225263489067E-2</v>
      </c>
      <c r="Z3769" s="17">
        <v>0.1346776859504133</v>
      </c>
      <c r="AA3769" s="17">
        <v>0.30338913842384652</v>
      </c>
      <c r="AB3769" s="17">
        <v>7.9949558638083174E-2</v>
      </c>
      <c r="AC3769" s="17">
        <v>0.15562678062678059</v>
      </c>
    </row>
    <row r="3770" spans="1:29" ht="12.75" customHeight="1" x14ac:dyDescent="0.2">
      <c r="A3770" s="19">
        <v>43821</v>
      </c>
      <c r="B3770" s="19">
        <v>43457</v>
      </c>
      <c r="C3770" s="19">
        <v>42001</v>
      </c>
      <c r="D3770" s="16" t="s">
        <v>2</v>
      </c>
      <c r="E3770" s="114">
        <v>33922</v>
      </c>
      <c r="F3770" s="115">
        <v>17207</v>
      </c>
      <c r="G3770" s="113">
        <v>9084</v>
      </c>
      <c r="H3770" s="113">
        <v>4212</v>
      </c>
      <c r="I3770" s="113">
        <v>3419</v>
      </c>
      <c r="J3770" s="112">
        <v>31021</v>
      </c>
      <c r="K3770" s="112">
        <v>16310</v>
      </c>
      <c r="L3770" s="112">
        <v>7738</v>
      </c>
      <c r="M3770" s="112">
        <v>4113</v>
      </c>
      <c r="N3770" s="113">
        <v>2860</v>
      </c>
      <c r="O3770" s="112">
        <v>25156</v>
      </c>
      <c r="P3770" s="112">
        <v>14400</v>
      </c>
      <c r="Q3770" s="112">
        <v>6173</v>
      </c>
      <c r="R3770" s="112">
        <v>2625</v>
      </c>
      <c r="S3770" s="113">
        <v>1958</v>
      </c>
      <c r="T3770" s="17">
        <v>9.3517294735824041E-2</v>
      </c>
      <c r="U3770" s="17">
        <v>5.4996934396076114E-2</v>
      </c>
      <c r="V3770" s="17">
        <v>0.17394675626776945</v>
      </c>
      <c r="W3770" s="17">
        <v>2.4070021881838155E-2</v>
      </c>
      <c r="X3770" s="17">
        <v>0.19545454545454555</v>
      </c>
      <c r="Y3770" s="17">
        <v>9.3517294735824041E-2</v>
      </c>
      <c r="Z3770" s="17">
        <v>0.16287085219977016</v>
      </c>
      <c r="AA3770" s="17">
        <v>0.35178571428571437</v>
      </c>
      <c r="AB3770" s="17">
        <v>0.14768392370572214</v>
      </c>
      <c r="AC3770" s="17">
        <v>0.17209461775797052</v>
      </c>
    </row>
    <row r="3771" spans="1:29" ht="12.75" customHeight="1" x14ac:dyDescent="0.2">
      <c r="A3771" s="19">
        <v>43822</v>
      </c>
      <c r="B3771" s="19">
        <v>43458</v>
      </c>
      <c r="C3771" s="19">
        <v>42002</v>
      </c>
      <c r="D3771" s="16" t="s">
        <v>3</v>
      </c>
      <c r="E3771" s="114">
        <v>34247</v>
      </c>
      <c r="F3771" s="115">
        <v>17862</v>
      </c>
      <c r="G3771" s="113">
        <v>9091</v>
      </c>
      <c r="H3771" s="113">
        <v>4005</v>
      </c>
      <c r="I3771" s="113">
        <v>3289</v>
      </c>
      <c r="J3771" s="112">
        <v>29718</v>
      </c>
      <c r="K3771" s="112">
        <v>15238</v>
      </c>
      <c r="L3771" s="112">
        <v>7683</v>
      </c>
      <c r="M3771" s="112">
        <v>3908</v>
      </c>
      <c r="N3771" s="113">
        <v>2889</v>
      </c>
      <c r="O3771" s="112">
        <v>23208</v>
      </c>
      <c r="P3771" s="112">
        <v>13447</v>
      </c>
      <c r="Q3771" s="112">
        <v>5549</v>
      </c>
      <c r="R3771" s="112">
        <v>2256</v>
      </c>
      <c r="S3771" s="113">
        <v>1956</v>
      </c>
      <c r="T3771" s="17">
        <v>0.15239921932835321</v>
      </c>
      <c r="U3771" s="17">
        <v>0.17220107625672654</v>
      </c>
      <c r="V3771" s="17">
        <v>0.18326174671352335</v>
      </c>
      <c r="W3771" s="17">
        <v>2.482088024564999E-2</v>
      </c>
      <c r="X3771" s="17">
        <v>0.1384562132225684</v>
      </c>
      <c r="Y3771" s="17">
        <v>0.15239921932835321</v>
      </c>
      <c r="Z3771" s="17">
        <v>0.19814864502280649</v>
      </c>
      <c r="AA3771" s="17">
        <v>0.21423801255509556</v>
      </c>
      <c r="AB3771" s="17">
        <v>0.16255442670537001</v>
      </c>
      <c r="AC3771" s="17">
        <v>0.17171357320983249</v>
      </c>
    </row>
    <row r="3772" spans="1:29" ht="12.75" customHeight="1" x14ac:dyDescent="0.2">
      <c r="A3772" s="19">
        <v>43823</v>
      </c>
      <c r="B3772" s="19">
        <v>43459</v>
      </c>
      <c r="C3772" s="19">
        <v>42003</v>
      </c>
      <c r="D3772" s="16" t="s">
        <v>4</v>
      </c>
      <c r="E3772" s="114">
        <v>33112</v>
      </c>
      <c r="F3772" s="115">
        <v>16816</v>
      </c>
      <c r="G3772" s="113">
        <v>9095</v>
      </c>
      <c r="H3772" s="113">
        <v>4143</v>
      </c>
      <c r="I3772" s="113">
        <v>3058</v>
      </c>
      <c r="J3772" s="112">
        <v>30409</v>
      </c>
      <c r="K3772" s="112">
        <v>16025</v>
      </c>
      <c r="L3772" s="112">
        <v>7851</v>
      </c>
      <c r="M3772" s="112">
        <v>4422</v>
      </c>
      <c r="N3772" s="113">
        <v>2111</v>
      </c>
      <c r="O3772" s="112">
        <v>22820</v>
      </c>
      <c r="P3772" s="112">
        <v>14060</v>
      </c>
      <c r="Q3772" s="112">
        <v>5438</v>
      </c>
      <c r="R3772" s="112">
        <v>1650</v>
      </c>
      <c r="S3772" s="113">
        <v>1672</v>
      </c>
      <c r="T3772" s="17">
        <v>8.8888158111085636E-2</v>
      </c>
      <c r="U3772" s="17">
        <v>4.9360374414976649E-2</v>
      </c>
      <c r="V3772" s="17">
        <v>0.1584511527193988</v>
      </c>
      <c r="W3772" s="17">
        <v>-6.3093622795115323E-2</v>
      </c>
      <c r="X3772" s="17">
        <v>0.44860255802936999</v>
      </c>
      <c r="Y3772" s="17">
        <v>8.8888158111085636E-2</v>
      </c>
      <c r="Z3772" s="17">
        <v>8.3295754686594004E-2</v>
      </c>
      <c r="AA3772" s="17">
        <v>0.32290909090909081</v>
      </c>
      <c r="AB3772" s="17">
        <v>0.21924661565626846</v>
      </c>
      <c r="AC3772" s="17">
        <v>0.12055698057896658</v>
      </c>
    </row>
    <row r="3773" spans="1:29" ht="12.75" customHeight="1" x14ac:dyDescent="0.2">
      <c r="A3773" s="19">
        <v>43824</v>
      </c>
      <c r="B3773" s="19">
        <v>43460</v>
      </c>
      <c r="C3773" s="19">
        <v>42004</v>
      </c>
      <c r="D3773" s="16" t="s">
        <v>5</v>
      </c>
      <c r="E3773" s="114">
        <v>31613</v>
      </c>
      <c r="F3773" s="115">
        <v>16285</v>
      </c>
      <c r="G3773" s="113">
        <v>8380</v>
      </c>
      <c r="H3773" s="113">
        <v>4010</v>
      </c>
      <c r="I3773" s="113">
        <v>2938</v>
      </c>
      <c r="J3773" s="112">
        <v>31337</v>
      </c>
      <c r="K3773" s="112">
        <v>15834</v>
      </c>
      <c r="L3773" s="112">
        <v>8072</v>
      </c>
      <c r="M3773" s="112">
        <v>4298</v>
      </c>
      <c r="N3773" s="113">
        <v>3133</v>
      </c>
      <c r="O3773" s="112">
        <v>22780</v>
      </c>
      <c r="P3773" s="112">
        <v>13583</v>
      </c>
      <c r="Q3773" s="112">
        <v>5475</v>
      </c>
      <c r="R3773" s="112">
        <v>1729</v>
      </c>
      <c r="S3773" s="113">
        <v>1993</v>
      </c>
      <c r="T3773" s="17">
        <v>8.8074799757476008E-3</v>
      </c>
      <c r="U3773" s="17">
        <v>2.8483011241631884E-2</v>
      </c>
      <c r="V3773" s="17">
        <v>3.815659068384547E-2</v>
      </c>
      <c r="W3773" s="17">
        <v>-6.7007910656119107E-2</v>
      </c>
      <c r="X3773" s="17">
        <v>-6.2240663900414939E-2</v>
      </c>
      <c r="Y3773" s="17">
        <v>8.8074799757476008E-3</v>
      </c>
      <c r="Z3773" s="17">
        <v>9.2073497854077146E-2</v>
      </c>
      <c r="AA3773" s="17">
        <v>0.18261360429014961</v>
      </c>
      <c r="AB3773" s="17">
        <v>0.14179954441913445</v>
      </c>
      <c r="AC3773" s="17">
        <v>9.5042862467387357E-2</v>
      </c>
    </row>
    <row r="3774" spans="1:29" ht="12.75" customHeight="1" x14ac:dyDescent="0.2">
      <c r="A3774" s="19">
        <v>43825</v>
      </c>
      <c r="B3774" s="19">
        <v>43461</v>
      </c>
      <c r="C3774" s="19">
        <v>42005</v>
      </c>
      <c r="D3774" s="16" t="s">
        <v>6</v>
      </c>
      <c r="E3774" s="114">
        <v>32138</v>
      </c>
      <c r="F3774" s="115">
        <v>16653</v>
      </c>
      <c r="G3774" s="113">
        <v>8320</v>
      </c>
      <c r="H3774" s="113">
        <v>3834</v>
      </c>
      <c r="I3774" s="113">
        <v>3331</v>
      </c>
      <c r="J3774" s="112">
        <v>30497</v>
      </c>
      <c r="K3774" s="112">
        <v>15891</v>
      </c>
      <c r="L3774" s="112">
        <v>7872</v>
      </c>
      <c r="M3774" s="112">
        <v>3973</v>
      </c>
      <c r="N3774" s="113">
        <v>2761</v>
      </c>
      <c r="O3774" s="112">
        <v>20205</v>
      </c>
      <c r="P3774" s="112">
        <v>12900</v>
      </c>
      <c r="Q3774" s="112">
        <v>4063</v>
      </c>
      <c r="R3774" s="112">
        <v>1897</v>
      </c>
      <c r="S3774" s="113">
        <v>1345</v>
      </c>
      <c r="T3774" s="17">
        <v>5.380857133488548E-2</v>
      </c>
      <c r="U3774" s="17">
        <v>4.7951670757032216E-2</v>
      </c>
      <c r="V3774" s="17">
        <v>5.6910569105691033E-2</v>
      </c>
      <c r="W3774" s="17">
        <v>-3.4986156556758075E-2</v>
      </c>
      <c r="X3774" s="17">
        <v>0.20644693951466864</v>
      </c>
      <c r="Y3774" s="17">
        <v>5.380857133488548E-2</v>
      </c>
      <c r="Z3774" s="17">
        <v>0.12771720728651714</v>
      </c>
      <c r="AA3774" s="17">
        <v>0.18064424577834548</v>
      </c>
      <c r="AB3774" s="17">
        <v>0.125</v>
      </c>
      <c r="AC3774" s="17">
        <v>0.2508449117536613</v>
      </c>
    </row>
    <row r="3775" spans="1:29" ht="12.75" customHeight="1" x14ac:dyDescent="0.2">
      <c r="A3775" s="19">
        <v>43826</v>
      </c>
      <c r="B3775" s="19">
        <v>43462</v>
      </c>
      <c r="C3775" s="19">
        <v>42006</v>
      </c>
      <c r="D3775" s="16" t="s">
        <v>7</v>
      </c>
      <c r="E3775" s="114">
        <v>33345</v>
      </c>
      <c r="F3775" s="115">
        <v>17295</v>
      </c>
      <c r="G3775" s="113">
        <v>8626</v>
      </c>
      <c r="H3775" s="113">
        <v>4225</v>
      </c>
      <c r="I3775" s="113">
        <v>3199</v>
      </c>
      <c r="J3775" s="112">
        <v>30282</v>
      </c>
      <c r="K3775" s="112">
        <v>15977</v>
      </c>
      <c r="L3775" s="112">
        <v>7508</v>
      </c>
      <c r="M3775" s="112">
        <v>3984</v>
      </c>
      <c r="N3775" s="113">
        <v>2813</v>
      </c>
      <c r="O3775" s="112">
        <v>20639</v>
      </c>
      <c r="P3775" s="112">
        <v>12886</v>
      </c>
      <c r="Q3775" s="112">
        <v>3443</v>
      </c>
      <c r="R3775" s="112">
        <v>2397</v>
      </c>
      <c r="S3775" s="113">
        <v>1913</v>
      </c>
      <c r="T3775" s="17">
        <v>0.10114919754309493</v>
      </c>
      <c r="U3775" s="17">
        <v>8.2493584527758568E-2</v>
      </c>
      <c r="V3775" s="17">
        <v>0.14890783164624399</v>
      </c>
      <c r="W3775" s="17">
        <v>6.0491967871485919E-2</v>
      </c>
      <c r="X3775" s="17">
        <v>0.13722004976892999</v>
      </c>
      <c r="Y3775" s="17">
        <v>0.10114919754309493</v>
      </c>
      <c r="Z3775" s="17">
        <v>0.16488179430187921</v>
      </c>
      <c r="AA3775" s="17">
        <v>0.46625871154173049</v>
      </c>
      <c r="AB3775" s="17">
        <v>0.20164960182025027</v>
      </c>
      <c r="AC3775" s="17">
        <v>0.31646090534979421</v>
      </c>
    </row>
    <row r="3776" spans="1:29" ht="12.75" customHeight="1" x14ac:dyDescent="0.2">
      <c r="A3776" s="19">
        <v>43827</v>
      </c>
      <c r="B3776" s="19">
        <v>43463</v>
      </c>
      <c r="C3776" s="19">
        <v>42007</v>
      </c>
      <c r="D3776" s="16" t="s">
        <v>1</v>
      </c>
      <c r="E3776" s="114">
        <v>32451</v>
      </c>
      <c r="F3776" s="115">
        <v>16462</v>
      </c>
      <c r="G3776" s="113">
        <v>8689</v>
      </c>
      <c r="H3776" s="113">
        <v>4267</v>
      </c>
      <c r="I3776" s="113">
        <v>3033</v>
      </c>
      <c r="J3776" s="112">
        <v>28233</v>
      </c>
      <c r="K3776" s="112">
        <v>15104</v>
      </c>
      <c r="L3776" s="112">
        <v>7022</v>
      </c>
      <c r="M3776" s="112">
        <v>3537</v>
      </c>
      <c r="N3776" s="113">
        <v>2570</v>
      </c>
      <c r="O3776" s="112">
        <v>23932</v>
      </c>
      <c r="P3776" s="112">
        <v>14024</v>
      </c>
      <c r="Q3776" s="112">
        <v>5419</v>
      </c>
      <c r="R3776" s="112">
        <v>2543</v>
      </c>
      <c r="S3776" s="113">
        <v>1946</v>
      </c>
      <c r="T3776" s="17">
        <v>0.14939963872064599</v>
      </c>
      <c r="U3776" s="17">
        <v>8.9909957627118731E-2</v>
      </c>
      <c r="V3776" s="17">
        <v>0.23739675306180574</v>
      </c>
      <c r="W3776" s="17">
        <v>0.20638959570257276</v>
      </c>
      <c r="X3776" s="17">
        <v>0.18015564202334633</v>
      </c>
      <c r="Y3776" s="17">
        <v>0.14939963872064599</v>
      </c>
      <c r="Z3776" s="17">
        <v>0.14390938781182694</v>
      </c>
      <c r="AA3776" s="17">
        <v>0.39784427284427282</v>
      </c>
      <c r="AB3776" s="17">
        <v>0.14213062098501061</v>
      </c>
      <c r="AC3776" s="17">
        <v>0.18430300663803201</v>
      </c>
    </row>
    <row r="3777" spans="1:29" ht="12.75" customHeight="1" x14ac:dyDescent="0.2">
      <c r="A3777" s="19">
        <v>43828</v>
      </c>
      <c r="B3777" s="19">
        <v>43464</v>
      </c>
      <c r="C3777" s="19">
        <v>42008</v>
      </c>
      <c r="D3777" s="16" t="s">
        <v>2</v>
      </c>
      <c r="E3777" s="114">
        <v>30258</v>
      </c>
      <c r="F3777" s="115">
        <v>16431</v>
      </c>
      <c r="G3777" s="113">
        <v>7027</v>
      </c>
      <c r="H3777" s="113">
        <v>3864</v>
      </c>
      <c r="I3777" s="113">
        <v>2936</v>
      </c>
      <c r="J3777" s="112">
        <v>27872</v>
      </c>
      <c r="K3777" s="112">
        <v>16187</v>
      </c>
      <c r="L3777" s="112">
        <v>6010</v>
      </c>
      <c r="M3777" s="112">
        <v>3626</v>
      </c>
      <c r="N3777" s="113">
        <v>2049</v>
      </c>
      <c r="O3777" s="112">
        <v>25022</v>
      </c>
      <c r="P3777" s="112">
        <v>15155</v>
      </c>
      <c r="Q3777" s="112">
        <v>5361</v>
      </c>
      <c r="R3777" s="112">
        <v>2409</v>
      </c>
      <c r="S3777" s="113">
        <v>2097</v>
      </c>
      <c r="T3777" s="17">
        <v>8.5605625717565914E-2</v>
      </c>
      <c r="U3777" s="17">
        <v>1.5073824674121106E-2</v>
      </c>
      <c r="V3777" s="17">
        <v>0.16921797004991679</v>
      </c>
      <c r="W3777" s="17">
        <v>6.5637065637065728E-2</v>
      </c>
      <c r="X3777" s="17">
        <v>0.43289409468033191</v>
      </c>
      <c r="Y3777" s="17">
        <v>8.5605625717565914E-2</v>
      </c>
      <c r="Z3777" s="17">
        <v>0.18344857389801206</v>
      </c>
      <c r="AA3777" s="17">
        <v>0.36499611499611495</v>
      </c>
      <c r="AB3777" s="17">
        <v>0.23292916400765784</v>
      </c>
      <c r="AC3777" s="17">
        <v>0.47094188376753499</v>
      </c>
    </row>
    <row r="3778" spans="1:29" ht="12.75" customHeight="1" x14ac:dyDescent="0.2">
      <c r="A3778" s="19">
        <v>43829</v>
      </c>
      <c r="B3778" s="19">
        <v>43465</v>
      </c>
      <c r="C3778" s="19">
        <v>42009</v>
      </c>
      <c r="D3778" s="16" t="s">
        <v>3</v>
      </c>
      <c r="E3778" s="114">
        <v>30564</v>
      </c>
      <c r="F3778" s="115">
        <v>16646</v>
      </c>
      <c r="G3778" s="113">
        <v>7424</v>
      </c>
      <c r="H3778" s="113">
        <v>3858</v>
      </c>
      <c r="I3778" s="113">
        <v>2636</v>
      </c>
      <c r="J3778" s="112">
        <v>23384</v>
      </c>
      <c r="K3778" s="112">
        <v>13748</v>
      </c>
      <c r="L3778" s="112">
        <v>5066</v>
      </c>
      <c r="M3778" s="112">
        <v>2913</v>
      </c>
      <c r="N3778" s="113">
        <v>1657</v>
      </c>
      <c r="O3778" s="112">
        <v>25193</v>
      </c>
      <c r="P3778" s="112">
        <v>14866</v>
      </c>
      <c r="Q3778" s="112">
        <v>6072</v>
      </c>
      <c r="R3778" s="112">
        <v>2518</v>
      </c>
      <c r="S3778" s="113">
        <v>1737</v>
      </c>
      <c r="T3778" s="17">
        <v>0.30704755388299687</v>
      </c>
      <c r="U3778" s="17">
        <v>0.21079429735234223</v>
      </c>
      <c r="V3778" s="17">
        <v>0.46545598105013819</v>
      </c>
      <c r="W3778" s="17">
        <v>0.32440782698249238</v>
      </c>
      <c r="X3778" s="17">
        <v>0.59082679541339767</v>
      </c>
      <c r="Y3778" s="17">
        <v>0.30704755388299687</v>
      </c>
      <c r="Z3778" s="17">
        <v>0.16056612981942409</v>
      </c>
      <c r="AA3778" s="17">
        <v>0.31958762886597936</v>
      </c>
      <c r="AB3778" s="17">
        <v>0.16802906448683008</v>
      </c>
      <c r="AC3778" s="17">
        <v>0.35526992287917736</v>
      </c>
    </row>
    <row r="3779" spans="1:29" ht="12.75" customHeight="1" x14ac:dyDescent="0.2">
      <c r="A3779" s="19">
        <v>43830</v>
      </c>
      <c r="B3779" s="19">
        <v>43466</v>
      </c>
      <c r="C3779" s="19">
        <v>42010</v>
      </c>
      <c r="D3779" s="16" t="s">
        <v>4</v>
      </c>
      <c r="E3779" s="114">
        <v>26946</v>
      </c>
      <c r="F3779" s="115">
        <v>15912</v>
      </c>
      <c r="G3779" s="113">
        <v>5895</v>
      </c>
      <c r="H3779" s="113">
        <v>3119</v>
      </c>
      <c r="I3779" s="113">
        <v>2020</v>
      </c>
      <c r="J3779" s="112">
        <v>25506</v>
      </c>
      <c r="K3779" s="112">
        <v>14708</v>
      </c>
      <c r="L3779" s="112">
        <v>5670</v>
      </c>
      <c r="M3779" s="112">
        <v>3149</v>
      </c>
      <c r="N3779" s="113">
        <v>1979</v>
      </c>
      <c r="O3779" s="112">
        <v>18930</v>
      </c>
      <c r="P3779" s="112">
        <v>11698</v>
      </c>
      <c r="Q3779" s="112">
        <v>3986</v>
      </c>
      <c r="R3779" s="112">
        <v>1938</v>
      </c>
      <c r="S3779" s="113">
        <v>1308</v>
      </c>
      <c r="T3779" s="17">
        <v>5.6457304163726185E-2</v>
      </c>
      <c r="U3779" s="17">
        <v>8.186021212945338E-2</v>
      </c>
      <c r="V3779" s="17">
        <v>3.9682539682539764E-2</v>
      </c>
      <c r="W3779" s="17">
        <v>-9.5268339155287762E-3</v>
      </c>
      <c r="X3779" s="17">
        <v>2.0717534108135371E-2</v>
      </c>
      <c r="Y3779" s="17">
        <v>7.0259361686224597E-3</v>
      </c>
      <c r="Z3779" s="17">
        <v>4.8981475377414485E-2</v>
      </c>
      <c r="AA3779" s="17">
        <v>-2.8510217534607807E-2</v>
      </c>
      <c r="AB3779" s="17">
        <v>-4.6177370030581089E-2</v>
      </c>
      <c r="AC3779" s="17">
        <v>-0.10262105730786319</v>
      </c>
    </row>
    <row r="3780" spans="1:29" ht="12.75" customHeight="1" x14ac:dyDescent="0.2">
      <c r="A3780" s="19">
        <v>43831</v>
      </c>
      <c r="B3780" s="19">
        <v>43467</v>
      </c>
      <c r="C3780" s="19">
        <v>42011</v>
      </c>
      <c r="D3780" s="16" t="s">
        <v>5</v>
      </c>
      <c r="E3780" s="114">
        <v>27512</v>
      </c>
      <c r="F3780" s="115">
        <v>15408</v>
      </c>
      <c r="G3780" s="113">
        <v>5929</v>
      </c>
      <c r="H3780" s="113">
        <v>3608</v>
      </c>
      <c r="I3780" s="113">
        <v>2567</v>
      </c>
      <c r="J3780" s="112">
        <v>25182</v>
      </c>
      <c r="K3780" s="112">
        <v>15099</v>
      </c>
      <c r="L3780" s="112">
        <v>5277</v>
      </c>
      <c r="M3780" s="112">
        <v>3250</v>
      </c>
      <c r="N3780" s="113">
        <v>1556</v>
      </c>
      <c r="O3780" s="112">
        <v>18754</v>
      </c>
      <c r="P3780" s="112">
        <v>11681</v>
      </c>
      <c r="Q3780" s="112">
        <v>4054</v>
      </c>
      <c r="R3780" s="112">
        <v>1681</v>
      </c>
      <c r="S3780" s="113">
        <v>1338</v>
      </c>
      <c r="T3780" s="17">
        <v>9.2526407751568618E-2</v>
      </c>
      <c r="U3780" s="17">
        <v>2.0464931452414126E-2</v>
      </c>
      <c r="V3780" s="17">
        <v>0.12355505021792679</v>
      </c>
      <c r="W3780" s="17">
        <v>0.11015384615384605</v>
      </c>
      <c r="X3780" s="17">
        <v>0.64974293059125965</v>
      </c>
      <c r="Y3780" s="17">
        <v>0.46699370800895812</v>
      </c>
      <c r="Z3780" s="17">
        <v>0.31906514853180368</v>
      </c>
      <c r="AA3780" s="17">
        <v>0.46250616674888989</v>
      </c>
      <c r="AB3780" s="17">
        <v>1.1463414634146343</v>
      </c>
      <c r="AC3780" s="17">
        <v>0.91853512705530638</v>
      </c>
    </row>
    <row r="3781" spans="1:29" ht="12.75" customHeight="1" x14ac:dyDescent="0.2">
      <c r="A3781" s="19">
        <v>43832</v>
      </c>
      <c r="B3781" s="19">
        <v>43468</v>
      </c>
      <c r="C3781" s="19">
        <v>42012</v>
      </c>
      <c r="D3781" s="16" t="s">
        <v>6</v>
      </c>
      <c r="E3781" s="114">
        <v>30820</v>
      </c>
      <c r="F3781" s="115">
        <v>16525</v>
      </c>
      <c r="G3781" s="113">
        <v>7258</v>
      </c>
      <c r="H3781" s="113">
        <v>3998</v>
      </c>
      <c r="I3781" s="113">
        <v>3039</v>
      </c>
      <c r="J3781" s="112">
        <v>27737</v>
      </c>
      <c r="K3781" s="112">
        <v>14957</v>
      </c>
      <c r="L3781" s="112">
        <v>6452</v>
      </c>
      <c r="M3781" s="112">
        <v>3536</v>
      </c>
      <c r="N3781" s="113">
        <v>2792</v>
      </c>
      <c r="O3781" s="112">
        <v>19450</v>
      </c>
      <c r="P3781" s="112">
        <v>11824</v>
      </c>
      <c r="Q3781" s="112">
        <v>4137</v>
      </c>
      <c r="R3781" s="112">
        <v>2130</v>
      </c>
      <c r="S3781" s="113">
        <v>1359</v>
      </c>
      <c r="T3781" s="17">
        <v>0.11115116991743879</v>
      </c>
      <c r="U3781" s="17">
        <v>0.10483385705689652</v>
      </c>
      <c r="V3781" s="17">
        <v>0.1249225046497211</v>
      </c>
      <c r="W3781" s="17">
        <v>0.13065610859728505</v>
      </c>
      <c r="X3781" s="17">
        <v>8.8467048710601626E-2</v>
      </c>
      <c r="Y3781" s="17">
        <v>0.58457583547557834</v>
      </c>
      <c r="Z3781" s="17">
        <v>0.39758119079837617</v>
      </c>
      <c r="AA3781" s="17">
        <v>0.75441140923374417</v>
      </c>
      <c r="AB3781" s="17">
        <v>0.87699530516431934</v>
      </c>
      <c r="AC3781" s="17">
        <v>1.2362030905077264</v>
      </c>
    </row>
    <row r="3782" spans="1:29" ht="12.75" customHeight="1" x14ac:dyDescent="0.2">
      <c r="A3782" s="19">
        <v>43833</v>
      </c>
      <c r="B3782" s="19">
        <v>43469</v>
      </c>
      <c r="C3782" s="19">
        <v>42013</v>
      </c>
      <c r="D3782" s="16" t="s">
        <v>7</v>
      </c>
      <c r="E3782" s="114">
        <v>28503</v>
      </c>
      <c r="F3782" s="115">
        <v>16909</v>
      </c>
      <c r="G3782" s="113">
        <v>5823</v>
      </c>
      <c r="H3782" s="113">
        <v>3364</v>
      </c>
      <c r="I3782" s="113">
        <v>2407</v>
      </c>
      <c r="J3782" s="112">
        <v>26367</v>
      </c>
      <c r="K3782" s="112">
        <v>15315</v>
      </c>
      <c r="L3782" s="112">
        <v>5457</v>
      </c>
      <c r="M3782" s="112">
        <v>3093</v>
      </c>
      <c r="N3782" s="113">
        <v>2502</v>
      </c>
      <c r="O3782" s="112">
        <v>19545</v>
      </c>
      <c r="P3782" s="112">
        <v>11422</v>
      </c>
      <c r="Q3782" s="112">
        <v>4489</v>
      </c>
      <c r="R3782" s="112">
        <v>2215</v>
      </c>
      <c r="S3782" s="113">
        <v>1419</v>
      </c>
      <c r="T3782" s="17">
        <v>8.1010353851405092E-2</v>
      </c>
      <c r="U3782" s="17">
        <v>0.10408096637283704</v>
      </c>
      <c r="V3782" s="17">
        <v>6.7069818581638296E-2</v>
      </c>
      <c r="W3782" s="17">
        <v>8.761720012932428E-2</v>
      </c>
      <c r="X3782" s="17">
        <v>-3.7969624300559501E-2</v>
      </c>
      <c r="Y3782" s="17">
        <v>0.45832693783576373</v>
      </c>
      <c r="Z3782" s="17">
        <v>0.4803887235160218</v>
      </c>
      <c r="AA3782" s="17">
        <v>0.29717086210737365</v>
      </c>
      <c r="AB3782" s="17">
        <v>0.5187358916478555</v>
      </c>
      <c r="AC3782" s="17">
        <v>0.69626497533474274</v>
      </c>
    </row>
    <row r="3783" spans="1:29" ht="12.75" customHeight="1" x14ac:dyDescent="0.2">
      <c r="A3783" s="19">
        <v>43834</v>
      </c>
      <c r="B3783" s="19">
        <v>43470</v>
      </c>
      <c r="C3783" s="19">
        <v>42014</v>
      </c>
      <c r="D3783" s="16" t="s">
        <v>1</v>
      </c>
      <c r="E3783" s="114">
        <v>29754</v>
      </c>
      <c r="F3783" s="115">
        <v>15878</v>
      </c>
      <c r="G3783" s="113">
        <v>7679</v>
      </c>
      <c r="H3783" s="113">
        <v>3365</v>
      </c>
      <c r="I3783" s="113">
        <v>2832</v>
      </c>
      <c r="J3783" s="112">
        <v>27233</v>
      </c>
      <c r="K3783" s="112">
        <v>14475</v>
      </c>
      <c r="L3783" s="112">
        <v>6639</v>
      </c>
      <c r="M3783" s="112">
        <v>3160</v>
      </c>
      <c r="N3783" s="113">
        <v>2959</v>
      </c>
      <c r="O3783" s="112">
        <v>20904</v>
      </c>
      <c r="P3783" s="112">
        <v>11104</v>
      </c>
      <c r="Q3783" s="112">
        <v>5125</v>
      </c>
      <c r="R3783" s="112">
        <v>2757</v>
      </c>
      <c r="S3783" s="113">
        <v>1918</v>
      </c>
      <c r="T3783" s="17">
        <v>9.2571512503212938E-2</v>
      </c>
      <c r="U3783" s="17">
        <v>9.6925734024179588E-2</v>
      </c>
      <c r="V3783" s="17">
        <v>0.15665009790631124</v>
      </c>
      <c r="W3783" s="17">
        <v>6.4873417721518889E-2</v>
      </c>
      <c r="X3783" s="17">
        <v>-4.2919905373436928E-2</v>
      </c>
      <c r="Y3783" s="17">
        <v>0.42336394948335254</v>
      </c>
      <c r="Z3783" s="17">
        <v>0.42993515850144082</v>
      </c>
      <c r="AA3783" s="17">
        <v>0.49834146341463414</v>
      </c>
      <c r="AB3783" s="17">
        <v>0.22052956111715627</v>
      </c>
      <c r="AC3783" s="17">
        <v>0.47653806047966629</v>
      </c>
    </row>
    <row r="3784" spans="1:29" ht="12.75" customHeight="1" x14ac:dyDescent="0.2">
      <c r="A3784" s="19">
        <v>43835</v>
      </c>
      <c r="B3784" s="19">
        <v>43471</v>
      </c>
      <c r="C3784" s="19">
        <v>42015</v>
      </c>
      <c r="D3784" s="16" t="s">
        <v>2</v>
      </c>
      <c r="E3784" s="114">
        <v>28743</v>
      </c>
      <c r="F3784" s="115">
        <v>16851</v>
      </c>
      <c r="G3784" s="113">
        <v>6131</v>
      </c>
      <c r="H3784" s="113">
        <v>3385</v>
      </c>
      <c r="I3784" s="113">
        <v>2376</v>
      </c>
      <c r="J3784" s="112">
        <v>23983</v>
      </c>
      <c r="K3784" s="112">
        <v>14288</v>
      </c>
      <c r="L3784" s="112">
        <v>4820</v>
      </c>
      <c r="M3784" s="112">
        <v>2756</v>
      </c>
      <c r="N3784" s="113">
        <v>2119</v>
      </c>
      <c r="O3784" s="112">
        <v>19289</v>
      </c>
      <c r="P3784" s="112">
        <v>11569</v>
      </c>
      <c r="Q3784" s="112">
        <v>4477</v>
      </c>
      <c r="R3784" s="112">
        <v>1878</v>
      </c>
      <c r="S3784" s="113">
        <v>1365</v>
      </c>
      <c r="T3784" s="17">
        <v>0.19847391902597677</v>
      </c>
      <c r="U3784" s="17">
        <v>0.17938129899216126</v>
      </c>
      <c r="V3784" s="17">
        <v>0.2719917012448132</v>
      </c>
      <c r="W3784" s="17">
        <v>0.22822931785195943</v>
      </c>
      <c r="X3784" s="17">
        <v>0.12128362435110907</v>
      </c>
      <c r="Y3784" s="17">
        <v>0.49012390481621648</v>
      </c>
      <c r="Z3784" s="17">
        <v>0.45656495807762121</v>
      </c>
      <c r="AA3784" s="17">
        <v>0.36944382398927855</v>
      </c>
      <c r="AB3784" s="17">
        <v>0.80244941427050054</v>
      </c>
      <c r="AC3784" s="17">
        <v>0.74065934065934069</v>
      </c>
    </row>
    <row r="3785" spans="1:29" ht="12.75" customHeight="1" x14ac:dyDescent="0.2">
      <c r="A3785" s="19">
        <v>43836</v>
      </c>
      <c r="B3785" s="19">
        <v>43472</v>
      </c>
      <c r="C3785" s="19">
        <v>42016</v>
      </c>
      <c r="D3785" s="16" t="s">
        <v>3</v>
      </c>
      <c r="E3785" s="114">
        <v>25257</v>
      </c>
      <c r="F3785" s="115">
        <v>13604</v>
      </c>
      <c r="G3785" s="113">
        <v>5999</v>
      </c>
      <c r="H3785" s="113">
        <v>3236</v>
      </c>
      <c r="I3785" s="113">
        <v>2418</v>
      </c>
      <c r="J3785" s="112">
        <v>21591</v>
      </c>
      <c r="K3785" s="112">
        <v>11898</v>
      </c>
      <c r="L3785" s="112">
        <v>4820</v>
      </c>
      <c r="M3785" s="112">
        <v>2733</v>
      </c>
      <c r="N3785" s="113">
        <v>2140</v>
      </c>
      <c r="O3785" s="112">
        <v>17807</v>
      </c>
      <c r="P3785" s="112">
        <v>11021</v>
      </c>
      <c r="Q3785" s="112">
        <v>4001</v>
      </c>
      <c r="R3785" s="112">
        <v>1508</v>
      </c>
      <c r="S3785" s="113">
        <v>1277</v>
      </c>
      <c r="T3785" s="17">
        <v>0.16979296929276089</v>
      </c>
      <c r="U3785" s="17">
        <v>0.14338544293158506</v>
      </c>
      <c r="V3785" s="17">
        <v>0.24460580912863072</v>
      </c>
      <c r="W3785" s="17">
        <v>0.18404683497987562</v>
      </c>
      <c r="X3785" s="17">
        <v>0.12990654205607477</v>
      </c>
      <c r="Y3785" s="17">
        <v>0.41837479642837083</v>
      </c>
      <c r="Z3785" s="17">
        <v>0.23437074675619263</v>
      </c>
      <c r="AA3785" s="17">
        <v>0.49937515621094719</v>
      </c>
      <c r="AB3785" s="17">
        <v>1.1458885941644561</v>
      </c>
      <c r="AC3785" s="17">
        <v>0.89350039154267824</v>
      </c>
    </row>
    <row r="3786" spans="1:29" ht="12.75" customHeight="1" x14ac:dyDescent="0.2">
      <c r="A3786" s="19">
        <v>43837</v>
      </c>
      <c r="B3786" s="19">
        <v>43473</v>
      </c>
      <c r="C3786" s="19">
        <v>42017</v>
      </c>
      <c r="D3786" s="16" t="s">
        <v>4</v>
      </c>
      <c r="E3786" s="114">
        <v>21954</v>
      </c>
      <c r="F3786" s="115">
        <v>12561</v>
      </c>
      <c r="G3786" s="113">
        <v>5668</v>
      </c>
      <c r="H3786" s="113">
        <v>2113</v>
      </c>
      <c r="I3786" s="113">
        <v>1612</v>
      </c>
      <c r="J3786" s="112">
        <v>20455</v>
      </c>
      <c r="K3786" s="112">
        <v>11490</v>
      </c>
      <c r="L3786" s="112">
        <v>4801</v>
      </c>
      <c r="M3786" s="112">
        <v>2492</v>
      </c>
      <c r="N3786" s="113">
        <v>1672</v>
      </c>
      <c r="O3786" s="112">
        <v>16306</v>
      </c>
      <c r="P3786" s="112">
        <v>9747</v>
      </c>
      <c r="Q3786" s="112">
        <v>3639</v>
      </c>
      <c r="R3786" s="112">
        <v>1911</v>
      </c>
      <c r="S3786" s="113">
        <v>1009</v>
      </c>
      <c r="T3786" s="17">
        <v>7.3282815937423695E-2</v>
      </c>
      <c r="U3786" s="17">
        <v>9.321148825065273E-2</v>
      </c>
      <c r="V3786" s="17">
        <v>0.18058737762966048</v>
      </c>
      <c r="W3786" s="17">
        <v>-0.1520866773675762</v>
      </c>
      <c r="X3786" s="17">
        <v>-3.5885167464114853E-2</v>
      </c>
      <c r="Y3786" s="17">
        <v>0.34637556727584928</v>
      </c>
      <c r="Z3786" s="17">
        <v>0.28870421668205593</v>
      </c>
      <c r="AA3786" s="17">
        <v>0.55757076119813131</v>
      </c>
      <c r="AB3786" s="17">
        <v>0.10570381998953438</v>
      </c>
      <c r="AC3786" s="17">
        <v>0.59762140733399405</v>
      </c>
    </row>
    <row r="3787" spans="1:29" ht="12.75" customHeight="1" x14ac:dyDescent="0.2">
      <c r="A3787" s="19">
        <v>43838</v>
      </c>
      <c r="B3787" s="19">
        <v>43474</v>
      </c>
      <c r="C3787" s="19">
        <v>42018</v>
      </c>
      <c r="D3787" s="16" t="s">
        <v>5</v>
      </c>
      <c r="E3787" s="114">
        <v>22543</v>
      </c>
      <c r="F3787" s="115">
        <v>12560</v>
      </c>
      <c r="G3787" s="113">
        <v>5443</v>
      </c>
      <c r="H3787" s="113">
        <v>2637</v>
      </c>
      <c r="I3787" s="113">
        <v>1903</v>
      </c>
      <c r="J3787" s="112">
        <v>20223</v>
      </c>
      <c r="K3787" s="112">
        <v>11344</v>
      </c>
      <c r="L3787" s="112">
        <v>4529</v>
      </c>
      <c r="M3787" s="112">
        <v>2547</v>
      </c>
      <c r="N3787" s="113">
        <v>1803</v>
      </c>
      <c r="O3787" s="112">
        <v>18007</v>
      </c>
      <c r="P3787" s="112">
        <v>10622</v>
      </c>
      <c r="Q3787" s="112">
        <v>4367</v>
      </c>
      <c r="R3787" s="112">
        <v>1626</v>
      </c>
      <c r="S3787" s="113">
        <v>1392</v>
      </c>
      <c r="T3787" s="17">
        <v>0.11472086238441381</v>
      </c>
      <c r="U3787" s="17">
        <v>0.10719322990126945</v>
      </c>
      <c r="V3787" s="17">
        <v>0.20181055420622651</v>
      </c>
      <c r="W3787" s="17">
        <v>3.5335689045936425E-2</v>
      </c>
      <c r="X3787" s="17">
        <v>5.5463117027176878E-2</v>
      </c>
      <c r="Y3787" s="17">
        <v>0.25190203809629597</v>
      </c>
      <c r="Z3787" s="17">
        <v>0.18245151572208629</v>
      </c>
      <c r="AA3787" s="17">
        <v>0.24639340508358143</v>
      </c>
      <c r="AB3787" s="17">
        <v>0.62177121771217703</v>
      </c>
      <c r="AC3787" s="17">
        <v>0.36709770114942519</v>
      </c>
    </row>
    <row r="3788" spans="1:29" ht="12.75" customHeight="1" x14ac:dyDescent="0.2">
      <c r="A3788" s="19">
        <v>43839</v>
      </c>
      <c r="B3788" s="19">
        <v>43475</v>
      </c>
      <c r="C3788" s="19">
        <v>42019</v>
      </c>
      <c r="D3788" s="16" t="s">
        <v>6</v>
      </c>
      <c r="E3788" s="114">
        <v>23279</v>
      </c>
      <c r="F3788" s="115">
        <v>12018</v>
      </c>
      <c r="G3788" s="113">
        <v>6271</v>
      </c>
      <c r="H3788" s="113">
        <v>3022</v>
      </c>
      <c r="I3788" s="113">
        <v>1968</v>
      </c>
      <c r="J3788" s="112">
        <v>21379</v>
      </c>
      <c r="K3788" s="112">
        <v>11371</v>
      </c>
      <c r="L3788" s="112">
        <v>5482</v>
      </c>
      <c r="M3788" s="112">
        <v>2644</v>
      </c>
      <c r="N3788" s="113">
        <v>1882</v>
      </c>
      <c r="O3788" s="112">
        <v>19184</v>
      </c>
      <c r="P3788" s="112">
        <v>11120</v>
      </c>
      <c r="Q3788" s="112">
        <v>4584</v>
      </c>
      <c r="R3788" s="112">
        <v>2010</v>
      </c>
      <c r="S3788" s="113">
        <v>1470</v>
      </c>
      <c r="T3788" s="17">
        <v>8.8872257823097378E-2</v>
      </c>
      <c r="U3788" s="17">
        <v>5.6899129364172074E-2</v>
      </c>
      <c r="V3788" s="17">
        <v>0.14392557460780742</v>
      </c>
      <c r="W3788" s="17">
        <v>0.14296520423600612</v>
      </c>
      <c r="X3788" s="17">
        <v>4.56960680127525E-2</v>
      </c>
      <c r="Y3788" s="17">
        <v>0.21345913261050886</v>
      </c>
      <c r="Z3788" s="17">
        <v>8.0755395683453246E-2</v>
      </c>
      <c r="AA3788" s="17">
        <v>0.36801919720767895</v>
      </c>
      <c r="AB3788" s="17">
        <v>0.50348258706467663</v>
      </c>
      <c r="AC3788" s="17">
        <v>0.3387755102040817</v>
      </c>
    </row>
    <row r="3789" spans="1:29" ht="12.75" customHeight="1" x14ac:dyDescent="0.2">
      <c r="A3789" s="19">
        <v>43840</v>
      </c>
      <c r="B3789" s="19">
        <v>43476</v>
      </c>
      <c r="C3789" s="19">
        <v>42020</v>
      </c>
      <c r="D3789" s="16" t="s">
        <v>7</v>
      </c>
      <c r="E3789" s="114">
        <v>21804</v>
      </c>
      <c r="F3789" s="115">
        <v>12409</v>
      </c>
      <c r="G3789" s="113">
        <v>5198</v>
      </c>
      <c r="H3789" s="113">
        <v>2598</v>
      </c>
      <c r="I3789" s="113">
        <v>1599</v>
      </c>
      <c r="J3789" s="112">
        <v>19589</v>
      </c>
      <c r="K3789" s="112">
        <v>10779</v>
      </c>
      <c r="L3789" s="112">
        <v>4601</v>
      </c>
      <c r="M3789" s="112">
        <v>2356</v>
      </c>
      <c r="N3789" s="113">
        <v>1853</v>
      </c>
      <c r="O3789" s="112">
        <v>20246</v>
      </c>
      <c r="P3789" s="112">
        <v>11382</v>
      </c>
      <c r="Q3789" s="112">
        <v>4982</v>
      </c>
      <c r="R3789" s="112">
        <v>2269</v>
      </c>
      <c r="S3789" s="113">
        <v>1613</v>
      </c>
      <c r="T3789" s="17">
        <v>0.11307366379090311</v>
      </c>
      <c r="U3789" s="17">
        <v>0.15121996474626598</v>
      </c>
      <c r="V3789" s="17">
        <v>0.12975440121712678</v>
      </c>
      <c r="W3789" s="17">
        <v>0.10271646859083194</v>
      </c>
      <c r="X3789" s="17">
        <v>-0.1370750134916352</v>
      </c>
      <c r="Y3789" s="17">
        <v>7.6953472290822944E-2</v>
      </c>
      <c r="Z3789" s="17">
        <v>9.023018801616578E-2</v>
      </c>
      <c r="AA3789" s="17">
        <v>4.3356081894821319E-2</v>
      </c>
      <c r="AB3789" s="17">
        <v>0.14499779638607313</v>
      </c>
      <c r="AC3789" s="17">
        <v>-8.6794792312461233E-3</v>
      </c>
    </row>
    <row r="3790" spans="1:29" ht="12.75" customHeight="1" x14ac:dyDescent="0.2">
      <c r="A3790" s="19">
        <v>43841</v>
      </c>
      <c r="B3790" s="19">
        <v>43477</v>
      </c>
      <c r="C3790" s="19">
        <v>42021</v>
      </c>
      <c r="D3790" s="16" t="s">
        <v>1</v>
      </c>
      <c r="E3790" s="114">
        <v>23360</v>
      </c>
      <c r="F3790" s="115">
        <v>12243</v>
      </c>
      <c r="G3790" s="113">
        <v>6484</v>
      </c>
      <c r="H3790" s="113">
        <v>3113</v>
      </c>
      <c r="I3790" s="113">
        <v>1520</v>
      </c>
      <c r="J3790" s="112">
        <v>22084</v>
      </c>
      <c r="K3790" s="112">
        <v>11133</v>
      </c>
      <c r="L3790" s="112">
        <v>5502</v>
      </c>
      <c r="M3790" s="112">
        <v>3328</v>
      </c>
      <c r="N3790" s="113">
        <v>2121</v>
      </c>
      <c r="O3790" s="112">
        <v>21069</v>
      </c>
      <c r="P3790" s="112">
        <v>10409</v>
      </c>
      <c r="Q3790" s="112">
        <v>5789</v>
      </c>
      <c r="R3790" s="112">
        <v>2941</v>
      </c>
      <c r="S3790" s="113">
        <v>1930</v>
      </c>
      <c r="T3790" s="17">
        <v>5.7779387792066705E-2</v>
      </c>
      <c r="U3790" s="17">
        <v>9.9703583939638962E-2</v>
      </c>
      <c r="V3790" s="17">
        <v>0.17848055252635397</v>
      </c>
      <c r="W3790" s="17">
        <v>-6.4603365384615419E-2</v>
      </c>
      <c r="X3790" s="17">
        <v>-0.28335690711928341</v>
      </c>
      <c r="Y3790" s="17">
        <v>0.10873795623902427</v>
      </c>
      <c r="Z3790" s="17">
        <v>0.17619367854741097</v>
      </c>
      <c r="AA3790" s="17">
        <v>0.12005527724995679</v>
      </c>
      <c r="AB3790" s="17">
        <v>5.8483509010540669E-2</v>
      </c>
      <c r="AC3790" s="17">
        <v>-0.21243523316062174</v>
      </c>
    </row>
    <row r="3791" spans="1:29" ht="12.75" customHeight="1" x14ac:dyDescent="0.2">
      <c r="A3791" s="19">
        <v>43842</v>
      </c>
      <c r="B3791" s="19">
        <v>43478</v>
      </c>
      <c r="C3791" s="19">
        <v>42022</v>
      </c>
      <c r="D3791" s="16" t="s">
        <v>2</v>
      </c>
      <c r="E3791" s="114">
        <v>20247</v>
      </c>
      <c r="F3791" s="115">
        <v>11882</v>
      </c>
      <c r="G3791" s="113">
        <v>4678</v>
      </c>
      <c r="H3791" s="113">
        <v>2042</v>
      </c>
      <c r="I3791" s="113">
        <v>1645</v>
      </c>
      <c r="J3791" s="112">
        <v>17237</v>
      </c>
      <c r="K3791" s="112">
        <v>10076</v>
      </c>
      <c r="L3791" s="112">
        <v>3984</v>
      </c>
      <c r="M3791" s="112">
        <v>1820</v>
      </c>
      <c r="N3791" s="113">
        <v>1357</v>
      </c>
      <c r="O3791" s="112">
        <v>17002</v>
      </c>
      <c r="P3791" s="112">
        <v>9813</v>
      </c>
      <c r="Q3791" s="112">
        <v>3929</v>
      </c>
      <c r="R3791" s="112">
        <v>1961</v>
      </c>
      <c r="S3791" s="113">
        <v>1299</v>
      </c>
      <c r="T3791" s="17">
        <v>0.17462435458606484</v>
      </c>
      <c r="U3791" s="17">
        <v>0.1792377927749107</v>
      </c>
      <c r="V3791" s="17">
        <v>0.17419678714859432</v>
      </c>
      <c r="W3791" s="17">
        <v>0.12197802197802199</v>
      </c>
      <c r="X3791" s="17">
        <v>0.2122328666175386</v>
      </c>
      <c r="Y3791" s="17">
        <v>0.19085989883543109</v>
      </c>
      <c r="Z3791" s="17">
        <v>0.21084275960460608</v>
      </c>
      <c r="AA3791" s="17">
        <v>0.19063374904555874</v>
      </c>
      <c r="AB3791" s="17">
        <v>4.1305456399796103E-2</v>
      </c>
      <c r="AC3791" s="17">
        <v>0.26635873749037731</v>
      </c>
    </row>
    <row r="3792" spans="1:29" ht="12.75" customHeight="1" x14ac:dyDescent="0.2">
      <c r="A3792" s="19">
        <v>43843</v>
      </c>
      <c r="B3792" s="19">
        <v>43479</v>
      </c>
      <c r="C3792" s="19">
        <v>42023</v>
      </c>
      <c r="D3792" s="16" t="s">
        <v>3</v>
      </c>
      <c r="E3792" s="114">
        <v>19685</v>
      </c>
      <c r="F3792" s="115">
        <v>11238</v>
      </c>
      <c r="G3792" s="113">
        <v>4327</v>
      </c>
      <c r="H3792" s="113">
        <v>2426</v>
      </c>
      <c r="I3792" s="113">
        <v>1694</v>
      </c>
      <c r="J3792" s="112">
        <v>19149</v>
      </c>
      <c r="K3792" s="112">
        <v>9720</v>
      </c>
      <c r="L3792" s="112">
        <v>4622</v>
      </c>
      <c r="M3792" s="112">
        <v>3351</v>
      </c>
      <c r="N3792" s="113">
        <v>1456</v>
      </c>
      <c r="O3792" s="112">
        <v>17354</v>
      </c>
      <c r="P3792" s="112">
        <v>10907</v>
      </c>
      <c r="Q3792" s="112">
        <v>3628</v>
      </c>
      <c r="R3792" s="112">
        <v>1785</v>
      </c>
      <c r="S3792" s="113">
        <v>1034</v>
      </c>
      <c r="T3792" s="17">
        <v>2.799101780771851E-2</v>
      </c>
      <c r="U3792" s="17">
        <v>0.15617283950617278</v>
      </c>
      <c r="V3792" s="17">
        <v>-6.3825183903072236E-2</v>
      </c>
      <c r="W3792" s="17">
        <v>-0.27603700387943897</v>
      </c>
      <c r="X3792" s="17">
        <v>0.16346153846153855</v>
      </c>
      <c r="Y3792" s="17">
        <v>0.13432061772502024</v>
      </c>
      <c r="Z3792" s="17">
        <v>3.0347483267626263E-2</v>
      </c>
      <c r="AA3792" s="17">
        <v>0.19266813671444316</v>
      </c>
      <c r="AB3792" s="17">
        <v>0.35910364145658269</v>
      </c>
      <c r="AC3792" s="17">
        <v>0.63829787234042556</v>
      </c>
    </row>
    <row r="3793" spans="1:29" ht="12.75" customHeight="1" x14ac:dyDescent="0.2">
      <c r="A3793" s="19">
        <v>43844</v>
      </c>
      <c r="B3793" s="19">
        <v>43480</v>
      </c>
      <c r="C3793" s="19">
        <v>42024</v>
      </c>
      <c r="D3793" s="16" t="s">
        <v>4</v>
      </c>
      <c r="E3793" s="114">
        <v>18897</v>
      </c>
      <c r="F3793" s="115">
        <v>10852</v>
      </c>
      <c r="G3793" s="113">
        <v>4334</v>
      </c>
      <c r="H3793" s="113">
        <v>2257</v>
      </c>
      <c r="I3793" s="113">
        <v>1454</v>
      </c>
      <c r="J3793" s="112">
        <v>17887</v>
      </c>
      <c r="K3793" s="112">
        <v>10160</v>
      </c>
      <c r="L3793" s="112">
        <v>4521</v>
      </c>
      <c r="M3793" s="112">
        <v>2059</v>
      </c>
      <c r="N3793" s="113">
        <v>1147</v>
      </c>
      <c r="O3793" s="112">
        <v>14324</v>
      </c>
      <c r="P3793" s="112">
        <v>8735</v>
      </c>
      <c r="Q3793" s="112">
        <v>2987</v>
      </c>
      <c r="R3793" s="112">
        <v>1594</v>
      </c>
      <c r="S3793" s="113">
        <v>1008</v>
      </c>
      <c r="T3793" s="17">
        <v>5.6465589534298699E-2</v>
      </c>
      <c r="U3793" s="17">
        <v>6.8110236220472409E-2</v>
      </c>
      <c r="V3793" s="17">
        <v>-4.1362530413625254E-2</v>
      </c>
      <c r="W3793" s="17">
        <v>9.6163186012627522E-2</v>
      </c>
      <c r="X3793" s="17">
        <v>0.26765475152571927</v>
      </c>
      <c r="Y3793" s="17">
        <v>0.31925439821278978</v>
      </c>
      <c r="Z3793" s="17">
        <v>0.24235832856325135</v>
      </c>
      <c r="AA3793" s="17">
        <v>0.45095413458319378</v>
      </c>
      <c r="AB3793" s="17">
        <v>0.4159347553324968</v>
      </c>
      <c r="AC3793" s="17">
        <v>0.44246031746031744</v>
      </c>
    </row>
    <row r="3794" spans="1:29" ht="12.75" customHeight="1" x14ac:dyDescent="0.2">
      <c r="A3794" s="19">
        <v>43845</v>
      </c>
      <c r="B3794" s="19">
        <v>43481</v>
      </c>
      <c r="C3794" s="19">
        <v>42025</v>
      </c>
      <c r="D3794" s="16" t="s">
        <v>5</v>
      </c>
      <c r="E3794" s="114">
        <v>22489</v>
      </c>
      <c r="F3794" s="115">
        <v>12524</v>
      </c>
      <c r="G3794" s="113">
        <v>5735</v>
      </c>
      <c r="H3794" s="113">
        <v>2315</v>
      </c>
      <c r="I3794" s="113">
        <v>1915</v>
      </c>
      <c r="J3794" s="112">
        <v>19758</v>
      </c>
      <c r="K3794" s="112">
        <v>10863</v>
      </c>
      <c r="L3794" s="112">
        <v>4895</v>
      </c>
      <c r="M3794" s="112">
        <v>2174</v>
      </c>
      <c r="N3794" s="113">
        <v>1826</v>
      </c>
      <c r="O3794" s="112">
        <v>16315</v>
      </c>
      <c r="P3794" s="112">
        <v>9689</v>
      </c>
      <c r="Q3794" s="112">
        <v>3585</v>
      </c>
      <c r="R3794" s="112">
        <v>1479</v>
      </c>
      <c r="S3794" s="113">
        <v>1562</v>
      </c>
      <c r="T3794" s="17">
        <v>0.13822249215507632</v>
      </c>
      <c r="U3794" s="17">
        <v>0.15290435422995485</v>
      </c>
      <c r="V3794" s="17">
        <v>0.1716036772216547</v>
      </c>
      <c r="W3794" s="17">
        <v>6.4857405703771853E-2</v>
      </c>
      <c r="X3794" s="17">
        <v>4.8740416210295789E-2</v>
      </c>
      <c r="Y3794" s="17">
        <v>0.37842476248850754</v>
      </c>
      <c r="Z3794" s="17">
        <v>0.29259985550624412</v>
      </c>
      <c r="AA3794" s="17">
        <v>0.5997210599721059</v>
      </c>
      <c r="AB3794" s="17">
        <v>0.56524678837052056</v>
      </c>
      <c r="AC3794" s="17">
        <v>0.22599231754161342</v>
      </c>
    </row>
    <row r="3795" spans="1:29" ht="12.75" customHeight="1" x14ac:dyDescent="0.2">
      <c r="A3795" s="19">
        <v>43846</v>
      </c>
      <c r="B3795" s="19">
        <v>43482</v>
      </c>
      <c r="C3795" s="19">
        <v>42026</v>
      </c>
      <c r="D3795" s="16" t="s">
        <v>6</v>
      </c>
      <c r="E3795" s="114">
        <v>23598</v>
      </c>
      <c r="F3795" s="115">
        <v>12178</v>
      </c>
      <c r="G3795" s="113">
        <v>6708</v>
      </c>
      <c r="H3795" s="113">
        <v>3008</v>
      </c>
      <c r="I3795" s="113">
        <v>1704</v>
      </c>
      <c r="J3795" s="112">
        <v>22147</v>
      </c>
      <c r="K3795" s="112">
        <v>11510</v>
      </c>
      <c r="L3795" s="112">
        <v>5793</v>
      </c>
      <c r="M3795" s="112">
        <v>2882</v>
      </c>
      <c r="N3795" s="113">
        <v>1962</v>
      </c>
      <c r="O3795" s="112">
        <v>16099</v>
      </c>
      <c r="P3795" s="112">
        <v>9133</v>
      </c>
      <c r="Q3795" s="112">
        <v>3936</v>
      </c>
      <c r="R3795" s="112">
        <v>1699</v>
      </c>
      <c r="S3795" s="113">
        <v>1331</v>
      </c>
      <c r="T3795" s="17">
        <v>6.5516774280941048E-2</v>
      </c>
      <c r="U3795" s="17">
        <v>5.8036490008688046E-2</v>
      </c>
      <c r="V3795" s="17">
        <v>0.15794924909373376</v>
      </c>
      <c r="W3795" s="17">
        <v>4.371963913948651E-2</v>
      </c>
      <c r="X3795" s="17">
        <v>-0.13149847094801226</v>
      </c>
      <c r="Y3795" s="17">
        <v>0.4658053295235729</v>
      </c>
      <c r="Z3795" s="17">
        <v>0.3334063286981277</v>
      </c>
      <c r="AA3795" s="17">
        <v>0.7042682926829269</v>
      </c>
      <c r="AB3795" s="17">
        <v>0.77045320776927606</v>
      </c>
      <c r="AC3795" s="17">
        <v>0.28024042073628852</v>
      </c>
    </row>
    <row r="3796" spans="1:29" ht="12.75" customHeight="1" x14ac:dyDescent="0.2">
      <c r="A3796" s="19">
        <v>43847</v>
      </c>
      <c r="B3796" s="19">
        <v>43483</v>
      </c>
      <c r="C3796" s="19">
        <v>42027</v>
      </c>
      <c r="D3796" s="16" t="s">
        <v>7</v>
      </c>
      <c r="E3796" s="114">
        <v>25150</v>
      </c>
      <c r="F3796" s="115">
        <v>13338</v>
      </c>
      <c r="G3796" s="113">
        <v>6857</v>
      </c>
      <c r="H3796" s="113">
        <v>2977</v>
      </c>
      <c r="I3796" s="113">
        <v>1978</v>
      </c>
      <c r="J3796" s="112">
        <v>22982</v>
      </c>
      <c r="K3796" s="112">
        <v>11556</v>
      </c>
      <c r="L3796" s="112">
        <v>6056</v>
      </c>
      <c r="M3796" s="112">
        <v>3068</v>
      </c>
      <c r="N3796" s="113">
        <v>2302</v>
      </c>
      <c r="O3796" s="112">
        <v>16417</v>
      </c>
      <c r="P3796" s="112">
        <v>9427</v>
      </c>
      <c r="Q3796" s="112">
        <v>3697</v>
      </c>
      <c r="R3796" s="112">
        <v>1976</v>
      </c>
      <c r="S3796" s="113">
        <v>1317</v>
      </c>
      <c r="T3796" s="17">
        <v>9.4334696719171607E-2</v>
      </c>
      <c r="U3796" s="17">
        <v>0.15420560747663559</v>
      </c>
      <c r="V3796" s="17">
        <v>0.13226552179656537</v>
      </c>
      <c r="W3796" s="17">
        <v>-2.9661016949152574E-2</v>
      </c>
      <c r="X3796" s="17">
        <v>-0.1407471763683753</v>
      </c>
      <c r="Y3796" s="17">
        <v>0.53194858987634763</v>
      </c>
      <c r="Z3796" s="17">
        <v>0.41487217566564127</v>
      </c>
      <c r="AA3796" s="17">
        <v>0.85474709223694889</v>
      </c>
      <c r="AB3796" s="17">
        <v>0.50657894736842102</v>
      </c>
      <c r="AC3796" s="17">
        <v>0.50189825360668183</v>
      </c>
    </row>
    <row r="3797" spans="1:29" ht="12.75" customHeight="1" x14ac:dyDescent="0.2">
      <c r="A3797" s="19">
        <v>43848</v>
      </c>
      <c r="B3797" s="19">
        <v>43484</v>
      </c>
      <c r="C3797" s="19">
        <v>42028</v>
      </c>
      <c r="D3797" s="16" t="s">
        <v>1</v>
      </c>
      <c r="E3797" s="114">
        <v>26077</v>
      </c>
      <c r="F3797" s="115">
        <v>13322</v>
      </c>
      <c r="G3797" s="113">
        <v>6616</v>
      </c>
      <c r="H3797" s="113">
        <v>3305</v>
      </c>
      <c r="I3797" s="113">
        <v>2834</v>
      </c>
      <c r="J3797" s="112">
        <v>22759</v>
      </c>
      <c r="K3797" s="112">
        <v>12144</v>
      </c>
      <c r="L3797" s="112">
        <v>4411</v>
      </c>
      <c r="M3797" s="112">
        <v>3738</v>
      </c>
      <c r="N3797" s="113">
        <v>2466</v>
      </c>
      <c r="O3797" s="112">
        <v>17663</v>
      </c>
      <c r="P3797" s="112">
        <v>8702</v>
      </c>
      <c r="Q3797" s="112">
        <v>4876</v>
      </c>
      <c r="R3797" s="112">
        <v>2384</v>
      </c>
      <c r="S3797" s="113">
        <v>1701</v>
      </c>
      <c r="T3797" s="17">
        <v>0.14578847928292094</v>
      </c>
      <c r="U3797" s="17">
        <v>9.7002635046113284E-2</v>
      </c>
      <c r="V3797" s="17">
        <v>0.49988664701881658</v>
      </c>
      <c r="W3797" s="17">
        <v>-0.11583734617442487</v>
      </c>
      <c r="X3797" s="17">
        <v>0.14922952149229518</v>
      </c>
      <c r="Y3797" s="17">
        <v>0.47636301873973852</v>
      </c>
      <c r="Z3797" s="17">
        <v>0.53091243392323606</v>
      </c>
      <c r="AA3797" s="17">
        <v>0.35684987694831838</v>
      </c>
      <c r="AB3797" s="17">
        <v>0.3863255033557047</v>
      </c>
      <c r="AC3797" s="17">
        <v>0.66607877718988839</v>
      </c>
    </row>
    <row r="3798" spans="1:29" ht="12.75" customHeight="1" x14ac:dyDescent="0.2">
      <c r="A3798" s="19">
        <v>43849</v>
      </c>
      <c r="B3798" s="19">
        <v>43485</v>
      </c>
      <c r="C3798" s="19">
        <v>42029</v>
      </c>
      <c r="D3798" s="16" t="s">
        <v>2</v>
      </c>
      <c r="E3798" s="114">
        <v>21857</v>
      </c>
      <c r="F3798" s="115">
        <v>12205</v>
      </c>
      <c r="G3798" s="113">
        <v>5204</v>
      </c>
      <c r="H3798" s="113">
        <v>2626</v>
      </c>
      <c r="I3798" s="113">
        <v>1822</v>
      </c>
      <c r="J3798" s="112">
        <v>19619</v>
      </c>
      <c r="K3798" s="112">
        <v>10034</v>
      </c>
      <c r="L3798" s="112">
        <v>6044</v>
      </c>
      <c r="M3798" s="112">
        <v>2169</v>
      </c>
      <c r="N3798" s="113">
        <v>1372</v>
      </c>
      <c r="O3798" s="112">
        <v>16967.031711567186</v>
      </c>
      <c r="P3798" s="112">
        <v>9639</v>
      </c>
      <c r="Q3798" s="112">
        <v>4218.0317115671842</v>
      </c>
      <c r="R3798" s="112">
        <v>1878</v>
      </c>
      <c r="S3798" s="113">
        <v>1232</v>
      </c>
      <c r="T3798" s="17">
        <v>0.11407309241041852</v>
      </c>
      <c r="U3798" s="17">
        <v>0.21636436117201518</v>
      </c>
      <c r="V3798" s="17">
        <v>-0.13898080741230978</v>
      </c>
      <c r="W3798" s="17">
        <v>0.21069617335177493</v>
      </c>
      <c r="X3798" s="17">
        <v>0.32798833819241979</v>
      </c>
      <c r="Y3798" s="17">
        <v>0.28820411086395881</v>
      </c>
      <c r="Z3798" s="17">
        <v>0.26621018777881522</v>
      </c>
      <c r="AA3798" s="17">
        <v>0.23375080033869278</v>
      </c>
      <c r="AB3798" s="17">
        <v>0.39829605963791259</v>
      </c>
      <c r="AC3798" s="17">
        <v>0.47889610389610393</v>
      </c>
    </row>
    <row r="3799" spans="1:29" ht="12.75" customHeight="1" x14ac:dyDescent="0.2">
      <c r="A3799" s="19">
        <v>43850</v>
      </c>
      <c r="B3799" s="19">
        <v>43486</v>
      </c>
      <c r="C3799" s="19">
        <v>42030</v>
      </c>
      <c r="D3799" s="16" t="s">
        <v>3</v>
      </c>
      <c r="E3799" s="114">
        <v>20746</v>
      </c>
      <c r="F3799" s="115">
        <v>11944</v>
      </c>
      <c r="G3799" s="113">
        <v>4486</v>
      </c>
      <c r="H3799" s="113">
        <v>2689</v>
      </c>
      <c r="I3799" s="113">
        <v>1627</v>
      </c>
      <c r="J3799" s="112">
        <v>18138</v>
      </c>
      <c r="K3799" s="112">
        <v>10320</v>
      </c>
      <c r="L3799" s="112">
        <v>4376</v>
      </c>
      <c r="M3799" s="112">
        <v>1959</v>
      </c>
      <c r="N3799" s="113">
        <v>1483</v>
      </c>
      <c r="O3799" s="112">
        <v>15628</v>
      </c>
      <c r="P3799" s="112">
        <v>9635</v>
      </c>
      <c r="Q3799" s="112">
        <v>3385</v>
      </c>
      <c r="R3799" s="112">
        <v>1464</v>
      </c>
      <c r="S3799" s="113">
        <v>1144</v>
      </c>
      <c r="T3799" s="17">
        <v>0.14378652552651894</v>
      </c>
      <c r="U3799" s="17">
        <v>0.15736434108527142</v>
      </c>
      <c r="V3799" s="17">
        <v>2.5137111517367527E-2</v>
      </c>
      <c r="W3799" s="17">
        <v>0.37263910158243996</v>
      </c>
      <c r="X3799" s="17">
        <v>9.7100472016183437E-2</v>
      </c>
      <c r="Y3799" s="17">
        <v>0.32748912208855896</v>
      </c>
      <c r="Z3799" s="17">
        <v>0.23964711987545417</v>
      </c>
      <c r="AA3799" s="17">
        <v>0.32525849335302803</v>
      </c>
      <c r="AB3799" s="17">
        <v>0.83674863387978138</v>
      </c>
      <c r="AC3799" s="17">
        <v>0.4222027972027973</v>
      </c>
    </row>
    <row r="3800" spans="1:29" ht="12.75" customHeight="1" x14ac:dyDescent="0.2">
      <c r="A3800" s="19">
        <v>43851</v>
      </c>
      <c r="B3800" s="19">
        <v>43487</v>
      </c>
      <c r="C3800" s="19">
        <v>42031</v>
      </c>
      <c r="D3800" s="16" t="s">
        <v>4</v>
      </c>
      <c r="E3800" s="114">
        <v>18818</v>
      </c>
      <c r="F3800" s="115">
        <v>11226</v>
      </c>
      <c r="G3800" s="113">
        <v>4301</v>
      </c>
      <c r="H3800" s="113">
        <v>2082</v>
      </c>
      <c r="I3800" s="113">
        <v>1209</v>
      </c>
      <c r="J3800" s="112">
        <v>16497</v>
      </c>
      <c r="K3800" s="112">
        <v>9918</v>
      </c>
      <c r="L3800" s="112">
        <v>4119</v>
      </c>
      <c r="M3800" s="112">
        <v>1558</v>
      </c>
      <c r="N3800" s="113">
        <v>902</v>
      </c>
      <c r="O3800" s="112">
        <v>14455</v>
      </c>
      <c r="P3800" s="112">
        <v>8702</v>
      </c>
      <c r="Q3800" s="112">
        <v>3105</v>
      </c>
      <c r="R3800" s="112">
        <v>1541</v>
      </c>
      <c r="S3800" s="113">
        <v>1107</v>
      </c>
      <c r="T3800" s="17">
        <v>0.14069224707522587</v>
      </c>
      <c r="U3800" s="17">
        <v>0.13188142770719913</v>
      </c>
      <c r="V3800" s="17">
        <v>4.41854819130858E-2</v>
      </c>
      <c r="W3800" s="17">
        <v>0.33632862644415917</v>
      </c>
      <c r="X3800" s="17">
        <v>0.34035476718403546</v>
      </c>
      <c r="Y3800" s="17">
        <v>0.30183327568315454</v>
      </c>
      <c r="Z3800" s="17">
        <v>0.29004826476672019</v>
      </c>
      <c r="AA3800" s="17">
        <v>0.38518518518518507</v>
      </c>
      <c r="AB3800" s="17">
        <v>0.35107073329007132</v>
      </c>
      <c r="AC3800" s="17">
        <v>9.2140921409214149E-2</v>
      </c>
    </row>
    <row r="3801" spans="1:29" ht="12.75" customHeight="1" x14ac:dyDescent="0.2">
      <c r="A3801" s="19">
        <v>43852</v>
      </c>
      <c r="B3801" s="19">
        <v>43488</v>
      </c>
      <c r="C3801" s="19">
        <v>42032</v>
      </c>
      <c r="D3801" s="16" t="s">
        <v>5</v>
      </c>
      <c r="E3801" s="114">
        <v>19947</v>
      </c>
      <c r="F3801" s="115">
        <v>11062</v>
      </c>
      <c r="G3801" s="113">
        <v>4707</v>
      </c>
      <c r="H3801" s="113">
        <v>2390</v>
      </c>
      <c r="I3801" s="113">
        <v>1788</v>
      </c>
      <c r="J3801" s="112">
        <v>18560</v>
      </c>
      <c r="K3801" s="112">
        <v>10397</v>
      </c>
      <c r="L3801" s="112">
        <v>4624</v>
      </c>
      <c r="M3801" s="112">
        <v>1912</v>
      </c>
      <c r="N3801" s="113">
        <v>1627</v>
      </c>
      <c r="O3801" s="112">
        <v>16137</v>
      </c>
      <c r="P3801" s="112">
        <v>9603</v>
      </c>
      <c r="Q3801" s="112">
        <v>3697</v>
      </c>
      <c r="R3801" s="112">
        <v>1514</v>
      </c>
      <c r="S3801" s="113">
        <v>1323</v>
      </c>
      <c r="T3801" s="17">
        <v>7.4730603448275756E-2</v>
      </c>
      <c r="U3801" s="17">
        <v>6.3960757910935806E-2</v>
      </c>
      <c r="V3801" s="17">
        <v>1.7949826989619444E-2</v>
      </c>
      <c r="W3801" s="17">
        <v>0.25</v>
      </c>
      <c r="X3801" s="17">
        <v>9.8955132145052138E-2</v>
      </c>
      <c r="Y3801" s="17">
        <v>0.23610336493772066</v>
      </c>
      <c r="Z3801" s="17">
        <v>0.15193168801416235</v>
      </c>
      <c r="AA3801" s="17">
        <v>0.27319448201244256</v>
      </c>
      <c r="AB3801" s="17">
        <v>0.57859973579920743</v>
      </c>
      <c r="AC3801" s="17">
        <v>0.35147392290249435</v>
      </c>
    </row>
    <row r="3802" spans="1:29" ht="12.75" customHeight="1" x14ac:dyDescent="0.2">
      <c r="A3802" s="19">
        <v>43853</v>
      </c>
      <c r="B3802" s="19">
        <v>43489</v>
      </c>
      <c r="C3802" s="19">
        <v>42033</v>
      </c>
      <c r="D3802" s="16" t="s">
        <v>6</v>
      </c>
      <c r="E3802" s="114">
        <v>21581</v>
      </c>
      <c r="F3802" s="115">
        <v>11342</v>
      </c>
      <c r="G3802" s="113">
        <v>5851</v>
      </c>
      <c r="H3802" s="113">
        <v>2638</v>
      </c>
      <c r="I3802" s="113">
        <v>1750</v>
      </c>
      <c r="J3802" s="112">
        <v>19609</v>
      </c>
      <c r="K3802" s="112">
        <v>10541</v>
      </c>
      <c r="L3802" s="112">
        <v>5419</v>
      </c>
      <c r="M3802" s="112">
        <v>2243</v>
      </c>
      <c r="N3802" s="113">
        <v>1406</v>
      </c>
      <c r="O3802" s="112">
        <v>17505</v>
      </c>
      <c r="P3802" s="112">
        <v>10730</v>
      </c>
      <c r="Q3802" s="112">
        <v>3942</v>
      </c>
      <c r="R3802" s="112">
        <v>1704</v>
      </c>
      <c r="S3802" s="113">
        <v>1129</v>
      </c>
      <c r="T3802" s="17">
        <v>0.10056606660207046</v>
      </c>
      <c r="U3802" s="17">
        <v>7.5988995351484734E-2</v>
      </c>
      <c r="V3802" s="17">
        <v>7.9719505443808902E-2</v>
      </c>
      <c r="W3802" s="17">
        <v>0.17610343290236297</v>
      </c>
      <c r="X3802" s="17">
        <v>0.24466571834992878</v>
      </c>
      <c r="Y3802" s="17">
        <v>0.23284775778349043</v>
      </c>
      <c r="Z3802" s="17">
        <v>5.7036346691519135E-2</v>
      </c>
      <c r="AA3802" s="17">
        <v>0.48427194317605271</v>
      </c>
      <c r="AB3802" s="17">
        <v>0.5481220657276995</v>
      </c>
      <c r="AC3802" s="17">
        <v>0.55004428697962804</v>
      </c>
    </row>
    <row r="3803" spans="1:29" ht="12.75" customHeight="1" x14ac:dyDescent="0.2">
      <c r="A3803" s="19">
        <v>43854</v>
      </c>
      <c r="B3803" s="19">
        <v>43490</v>
      </c>
      <c r="C3803" s="19">
        <v>42034</v>
      </c>
      <c r="D3803" s="16" t="s">
        <v>7</v>
      </c>
      <c r="E3803" s="114">
        <v>19651</v>
      </c>
      <c r="F3803" s="115">
        <v>10510</v>
      </c>
      <c r="G3803" s="113">
        <v>5444</v>
      </c>
      <c r="H3803" s="113">
        <v>2278</v>
      </c>
      <c r="I3803" s="113">
        <v>1419</v>
      </c>
      <c r="J3803" s="112">
        <v>18272</v>
      </c>
      <c r="K3803" s="112">
        <v>9972</v>
      </c>
      <c r="L3803" s="112">
        <v>4754</v>
      </c>
      <c r="M3803" s="112">
        <v>2081</v>
      </c>
      <c r="N3803" s="113">
        <v>1465</v>
      </c>
      <c r="O3803" s="112">
        <v>17057</v>
      </c>
      <c r="P3803" s="112">
        <v>10016</v>
      </c>
      <c r="Q3803" s="112">
        <v>4085</v>
      </c>
      <c r="R3803" s="112">
        <v>1876</v>
      </c>
      <c r="S3803" s="113">
        <v>1080</v>
      </c>
      <c r="T3803" s="17">
        <v>7.5470665499124401E-2</v>
      </c>
      <c r="U3803" s="17">
        <v>5.3951062976333786E-2</v>
      </c>
      <c r="V3803" s="17">
        <v>0.14514093395035754</v>
      </c>
      <c r="W3803" s="17">
        <v>9.4666025949063037E-2</v>
      </c>
      <c r="X3803" s="17">
        <v>-3.1399317406143323E-2</v>
      </c>
      <c r="Y3803" s="17">
        <v>0.15207832561411738</v>
      </c>
      <c r="Z3803" s="17">
        <v>4.932108626198084E-2</v>
      </c>
      <c r="AA3803" s="17">
        <v>0.33268053855569146</v>
      </c>
      <c r="AB3803" s="17">
        <v>0.21428571428571419</v>
      </c>
      <c r="AC3803" s="17">
        <v>0.31388888888888888</v>
      </c>
    </row>
    <row r="3804" spans="1:29" ht="12.75" customHeight="1" x14ac:dyDescent="0.2">
      <c r="A3804" s="19">
        <v>43855</v>
      </c>
      <c r="B3804" s="19">
        <v>43491</v>
      </c>
      <c r="C3804" s="19">
        <v>42035</v>
      </c>
      <c r="D3804" s="16" t="s">
        <v>1</v>
      </c>
      <c r="E3804" s="114">
        <v>21651</v>
      </c>
      <c r="F3804" s="115">
        <v>11131</v>
      </c>
      <c r="G3804" s="113">
        <v>6020</v>
      </c>
      <c r="H3804" s="113">
        <v>3204</v>
      </c>
      <c r="I3804" s="113">
        <v>1296</v>
      </c>
      <c r="J3804" s="112">
        <v>22141</v>
      </c>
      <c r="K3804" s="112">
        <v>10934</v>
      </c>
      <c r="L3804" s="112">
        <v>5725</v>
      </c>
      <c r="M3804" s="112">
        <v>3189</v>
      </c>
      <c r="N3804" s="113">
        <v>2293</v>
      </c>
      <c r="O3804" s="112">
        <v>17118</v>
      </c>
      <c r="P3804" s="112">
        <v>8136</v>
      </c>
      <c r="Q3804" s="112">
        <v>5166</v>
      </c>
      <c r="R3804" s="112">
        <v>2152</v>
      </c>
      <c r="S3804" s="113">
        <v>1664</v>
      </c>
      <c r="T3804" s="17">
        <v>-2.2130888397091319E-2</v>
      </c>
      <c r="U3804" s="17">
        <v>1.8017194073532083E-2</v>
      </c>
      <c r="V3804" s="17">
        <v>5.1528384279476036E-2</v>
      </c>
      <c r="W3804" s="17">
        <v>4.7036688617121403E-3</v>
      </c>
      <c r="X3804" s="17">
        <v>-0.4348015699956389</v>
      </c>
      <c r="Y3804" s="17">
        <v>0.26480897301086581</v>
      </c>
      <c r="Z3804" s="17">
        <v>0.3681170108161258</v>
      </c>
      <c r="AA3804" s="17">
        <v>0.16531165311653107</v>
      </c>
      <c r="AB3804" s="17">
        <v>0.48884758364312275</v>
      </c>
      <c r="AC3804" s="17">
        <v>-0.22115384615384615</v>
      </c>
    </row>
    <row r="3805" spans="1:29" ht="12.75" customHeight="1" x14ac:dyDescent="0.2">
      <c r="A3805" s="19">
        <v>43856</v>
      </c>
      <c r="B3805" s="19">
        <v>43492</v>
      </c>
      <c r="C3805" s="19">
        <v>42036</v>
      </c>
      <c r="D3805" s="16" t="s">
        <v>2</v>
      </c>
      <c r="E3805" s="114">
        <v>18748</v>
      </c>
      <c r="F3805" s="115">
        <v>10395</v>
      </c>
      <c r="G3805" s="113">
        <v>5066</v>
      </c>
      <c r="H3805" s="113">
        <v>2076</v>
      </c>
      <c r="I3805" s="113">
        <v>1211</v>
      </c>
      <c r="J3805" s="112">
        <v>17262</v>
      </c>
      <c r="K3805" s="112">
        <v>9889</v>
      </c>
      <c r="L3805" s="112">
        <v>4068</v>
      </c>
      <c r="M3805" s="112">
        <v>1990</v>
      </c>
      <c r="N3805" s="113">
        <v>1315</v>
      </c>
      <c r="O3805" s="112">
        <v>15430</v>
      </c>
      <c r="P3805" s="112">
        <v>9250</v>
      </c>
      <c r="Q3805" s="112">
        <v>3139</v>
      </c>
      <c r="R3805" s="112">
        <v>1752</v>
      </c>
      <c r="S3805" s="113">
        <v>1289</v>
      </c>
      <c r="T3805" s="17">
        <v>8.6085042289421931E-2</v>
      </c>
      <c r="U3805" s="17">
        <v>5.116796440489435E-2</v>
      </c>
      <c r="V3805" s="17">
        <v>0.24532940019665683</v>
      </c>
      <c r="W3805" s="17">
        <v>4.3216080402010082E-2</v>
      </c>
      <c r="X3805" s="17">
        <v>-7.9087452471482855E-2</v>
      </c>
      <c r="Y3805" s="17">
        <v>0.21503564484769933</v>
      </c>
      <c r="Z3805" s="17">
        <v>0.12378378378378385</v>
      </c>
      <c r="AA3805" s="17">
        <v>0.61388977381331644</v>
      </c>
      <c r="AB3805" s="17">
        <v>0.18493150684931514</v>
      </c>
      <c r="AC3805" s="17">
        <v>-6.0512024825446042E-2</v>
      </c>
    </row>
    <row r="3806" spans="1:29" ht="12.75" customHeight="1" x14ac:dyDescent="0.2">
      <c r="A3806" s="19">
        <v>43857</v>
      </c>
      <c r="B3806" s="19">
        <v>43493</v>
      </c>
      <c r="C3806" s="19">
        <v>42037</v>
      </c>
      <c r="D3806" s="16" t="s">
        <v>3</v>
      </c>
      <c r="E3806" s="114">
        <v>17400</v>
      </c>
      <c r="F3806" s="115">
        <v>10132</v>
      </c>
      <c r="G3806" s="113">
        <v>3640</v>
      </c>
      <c r="H3806" s="113">
        <v>2087</v>
      </c>
      <c r="I3806" s="113">
        <v>1541</v>
      </c>
      <c r="J3806" s="112">
        <v>15476</v>
      </c>
      <c r="K3806" s="112">
        <v>9335</v>
      </c>
      <c r="L3806" s="112">
        <v>3057</v>
      </c>
      <c r="M3806" s="112">
        <v>1877</v>
      </c>
      <c r="N3806" s="113">
        <v>1207</v>
      </c>
      <c r="O3806" s="112">
        <v>17563</v>
      </c>
      <c r="P3806" s="112">
        <v>10653</v>
      </c>
      <c r="Q3806" s="112">
        <v>3850</v>
      </c>
      <c r="R3806" s="112">
        <v>1724</v>
      </c>
      <c r="S3806" s="113">
        <v>1336</v>
      </c>
      <c r="T3806" s="17">
        <v>0.12432153011113978</v>
      </c>
      <c r="U3806" s="17">
        <v>8.5377611140867726E-2</v>
      </c>
      <c r="V3806" s="17">
        <v>0.19070984625449783</v>
      </c>
      <c r="W3806" s="17">
        <v>0.11188066062866286</v>
      </c>
      <c r="X3806" s="17">
        <v>0.27671913835956907</v>
      </c>
      <c r="Y3806" s="17">
        <v>-9.2808745658486957E-3</v>
      </c>
      <c r="Z3806" s="17">
        <v>-4.8906411339528777E-2</v>
      </c>
      <c r="AA3806" s="17">
        <v>-5.4545454545454564E-2</v>
      </c>
      <c r="AB3806" s="17">
        <v>0.21055684454756385</v>
      </c>
      <c r="AC3806" s="17">
        <v>0.15344311377245501</v>
      </c>
    </row>
    <row r="3807" spans="1:29" ht="12.75" customHeight="1" x14ac:dyDescent="0.2">
      <c r="A3807" s="19">
        <v>43858</v>
      </c>
      <c r="B3807" s="19">
        <v>43494</v>
      </c>
      <c r="C3807" s="19">
        <v>42038</v>
      </c>
      <c r="D3807" s="16" t="s">
        <v>4</v>
      </c>
      <c r="E3807" s="114">
        <v>17367</v>
      </c>
      <c r="F3807" s="115">
        <v>9899</v>
      </c>
      <c r="G3807" s="113">
        <v>3872</v>
      </c>
      <c r="H3807" s="113">
        <v>2025</v>
      </c>
      <c r="I3807" s="113">
        <v>1571</v>
      </c>
      <c r="J3807" s="112">
        <v>15001</v>
      </c>
      <c r="K3807" s="112">
        <v>8262</v>
      </c>
      <c r="L3807" s="112">
        <v>3902</v>
      </c>
      <c r="M3807" s="112">
        <v>1703</v>
      </c>
      <c r="N3807" s="113">
        <v>1134</v>
      </c>
      <c r="O3807" s="112">
        <v>14287</v>
      </c>
      <c r="P3807" s="112">
        <v>8140</v>
      </c>
      <c r="Q3807" s="112">
        <v>3283</v>
      </c>
      <c r="R3807" s="112">
        <v>1832</v>
      </c>
      <c r="S3807" s="113">
        <v>1032</v>
      </c>
      <c r="T3807" s="17">
        <v>0.15772281847876801</v>
      </c>
      <c r="U3807" s="17">
        <v>0.1981360445412732</v>
      </c>
      <c r="V3807" s="17">
        <v>-7.6883649410558474E-3</v>
      </c>
      <c r="W3807" s="17">
        <v>0.18907809747504412</v>
      </c>
      <c r="X3807" s="17">
        <v>0.38536155202821876</v>
      </c>
      <c r="Y3807" s="17">
        <v>0.21558059774620286</v>
      </c>
      <c r="Z3807" s="17">
        <v>0.21609336609336616</v>
      </c>
      <c r="AA3807" s="17">
        <v>0.17940907706366138</v>
      </c>
      <c r="AB3807" s="17">
        <v>0.10534934497816595</v>
      </c>
      <c r="AC3807" s="17">
        <v>0.5222868217054264</v>
      </c>
    </row>
    <row r="3808" spans="1:29" ht="12.75" customHeight="1" x14ac:dyDescent="0.2">
      <c r="A3808" s="19">
        <v>43859</v>
      </c>
      <c r="B3808" s="19">
        <v>43495</v>
      </c>
      <c r="C3808" s="19">
        <v>42039</v>
      </c>
      <c r="D3808" s="16" t="s">
        <v>5</v>
      </c>
      <c r="E3808" s="114">
        <v>18631</v>
      </c>
      <c r="F3808" s="115">
        <v>10324</v>
      </c>
      <c r="G3808" s="113">
        <v>4639</v>
      </c>
      <c r="H3808" s="113">
        <v>2034</v>
      </c>
      <c r="I3808" s="113">
        <v>1634</v>
      </c>
      <c r="J3808" s="112">
        <v>15740</v>
      </c>
      <c r="K3808" s="112">
        <v>8940</v>
      </c>
      <c r="L3808" s="112">
        <v>3618</v>
      </c>
      <c r="M3808" s="112">
        <v>1813</v>
      </c>
      <c r="N3808" s="113">
        <v>1369</v>
      </c>
      <c r="O3808" s="112">
        <v>16720</v>
      </c>
      <c r="P3808" s="112">
        <v>9593</v>
      </c>
      <c r="Q3808" s="112">
        <v>4165</v>
      </c>
      <c r="R3808" s="112">
        <v>1583</v>
      </c>
      <c r="S3808" s="113">
        <v>1379</v>
      </c>
      <c r="T3808" s="17">
        <v>0.18367217280813208</v>
      </c>
      <c r="U3808" s="17">
        <v>0.15480984340044746</v>
      </c>
      <c r="V3808" s="17">
        <v>0.28220011055831962</v>
      </c>
      <c r="W3808" s="17">
        <v>0.12189740761169343</v>
      </c>
      <c r="X3808" s="17">
        <v>0.193571950328707</v>
      </c>
      <c r="Y3808" s="17">
        <v>0.11429425837320584</v>
      </c>
      <c r="Z3808" s="17">
        <v>7.6201396851871106E-2</v>
      </c>
      <c r="AA3808" s="17">
        <v>0.11380552220888362</v>
      </c>
      <c r="AB3808" s="17">
        <v>0.28490208464939992</v>
      </c>
      <c r="AC3808" s="17">
        <v>0.18491660623640316</v>
      </c>
    </row>
    <row r="3809" spans="1:29" ht="12.75" customHeight="1" x14ac:dyDescent="0.2">
      <c r="A3809" s="19">
        <v>43860</v>
      </c>
      <c r="B3809" s="19">
        <v>43496</v>
      </c>
      <c r="C3809" s="19">
        <v>42040</v>
      </c>
      <c r="D3809" s="16" t="s">
        <v>6</v>
      </c>
      <c r="E3809" s="114">
        <v>21262</v>
      </c>
      <c r="F3809" s="115">
        <v>11133</v>
      </c>
      <c r="G3809" s="113">
        <v>5877</v>
      </c>
      <c r="H3809" s="113">
        <v>2572</v>
      </c>
      <c r="I3809" s="113">
        <v>1680</v>
      </c>
      <c r="J3809" s="112">
        <v>19941</v>
      </c>
      <c r="K3809" s="112">
        <v>10299</v>
      </c>
      <c r="L3809" s="112">
        <v>5469</v>
      </c>
      <c r="M3809" s="112">
        <v>2241</v>
      </c>
      <c r="N3809" s="113">
        <v>1932</v>
      </c>
      <c r="O3809" s="112">
        <v>16711</v>
      </c>
      <c r="P3809" s="112">
        <v>9777</v>
      </c>
      <c r="Q3809" s="112">
        <v>3862</v>
      </c>
      <c r="R3809" s="112">
        <v>1891</v>
      </c>
      <c r="S3809" s="113">
        <v>1181</v>
      </c>
      <c r="T3809" s="17">
        <v>6.6245424000802355E-2</v>
      </c>
      <c r="U3809" s="17">
        <v>8.0978735799592139E-2</v>
      </c>
      <c r="V3809" s="17">
        <v>7.4602303894679034E-2</v>
      </c>
      <c r="W3809" s="17">
        <v>0.14770191878625605</v>
      </c>
      <c r="X3809" s="17">
        <v>-0.13043478260869568</v>
      </c>
      <c r="Y3809" s="17">
        <v>0.27233558733768182</v>
      </c>
      <c r="Z3809" s="17">
        <v>0.13869285056765879</v>
      </c>
      <c r="AA3809" s="17">
        <v>0.52175038839979293</v>
      </c>
      <c r="AB3809" s="17">
        <v>0.36012691697514532</v>
      </c>
      <c r="AC3809" s="17">
        <v>0.42252328535139716</v>
      </c>
    </row>
    <row r="3810" spans="1:29" ht="12.75" customHeight="1" x14ac:dyDescent="0.2">
      <c r="A3810" s="19">
        <v>43861</v>
      </c>
      <c r="B3810" s="19">
        <v>43497</v>
      </c>
      <c r="C3810" s="19">
        <v>42041</v>
      </c>
      <c r="D3810" s="16" t="s">
        <v>7</v>
      </c>
      <c r="E3810" s="114">
        <v>20962</v>
      </c>
      <c r="F3810" s="115">
        <v>11223</v>
      </c>
      <c r="G3810" s="113">
        <v>5227</v>
      </c>
      <c r="H3810" s="113">
        <v>2394</v>
      </c>
      <c r="I3810" s="113">
        <v>2118</v>
      </c>
      <c r="J3810" s="112">
        <v>19991</v>
      </c>
      <c r="K3810" s="112">
        <v>10679</v>
      </c>
      <c r="L3810" s="112">
        <v>5224</v>
      </c>
      <c r="M3810" s="112">
        <v>2436</v>
      </c>
      <c r="N3810" s="113">
        <v>1652</v>
      </c>
      <c r="O3810" s="112">
        <v>17676</v>
      </c>
      <c r="P3810" s="112">
        <v>10003</v>
      </c>
      <c r="Q3810" s="112">
        <v>4309</v>
      </c>
      <c r="R3810" s="112">
        <v>1954</v>
      </c>
      <c r="S3810" s="113">
        <v>1410</v>
      </c>
      <c r="T3810" s="17">
        <v>4.8571857335801161E-2</v>
      </c>
      <c r="U3810" s="17">
        <v>5.0941099353872143E-2</v>
      </c>
      <c r="V3810" s="17">
        <v>5.742725880550914E-4</v>
      </c>
      <c r="W3810" s="17">
        <v>-1.7241379310344862E-2</v>
      </c>
      <c r="X3810" s="17">
        <v>0.28208232445520576</v>
      </c>
      <c r="Y3810" s="17">
        <v>0.18590178773478172</v>
      </c>
      <c r="Z3810" s="17">
        <v>0.12196341097670693</v>
      </c>
      <c r="AA3810" s="17">
        <v>0.21304246925040604</v>
      </c>
      <c r="AB3810" s="17">
        <v>0.22517911975435001</v>
      </c>
      <c r="AC3810" s="17">
        <v>0.50212765957446814</v>
      </c>
    </row>
    <row r="3811" spans="1:29" ht="12.75" customHeight="1" x14ac:dyDescent="0.2">
      <c r="A3811" s="19">
        <v>43862</v>
      </c>
      <c r="B3811" s="19">
        <v>43498</v>
      </c>
      <c r="C3811" s="19">
        <v>42042</v>
      </c>
      <c r="D3811" s="16" t="s">
        <v>1</v>
      </c>
      <c r="E3811" s="114">
        <v>25579</v>
      </c>
      <c r="F3811" s="115">
        <v>12376</v>
      </c>
      <c r="G3811" s="113">
        <v>7066</v>
      </c>
      <c r="H3811" s="113">
        <v>3646</v>
      </c>
      <c r="I3811" s="113">
        <v>2491</v>
      </c>
      <c r="J3811" s="112">
        <v>24765</v>
      </c>
      <c r="K3811" s="112">
        <v>12124</v>
      </c>
      <c r="L3811" s="112">
        <v>6774</v>
      </c>
      <c r="M3811" s="112">
        <v>3331</v>
      </c>
      <c r="N3811" s="113">
        <v>2536</v>
      </c>
      <c r="O3811" s="112">
        <v>19807</v>
      </c>
      <c r="P3811" s="112">
        <v>10019</v>
      </c>
      <c r="Q3811" s="112">
        <v>5610</v>
      </c>
      <c r="R3811" s="112">
        <v>2247</v>
      </c>
      <c r="S3811" s="113">
        <v>1931</v>
      </c>
      <c r="T3811" s="17">
        <v>3.2868968302039114E-2</v>
      </c>
      <c r="U3811" s="17">
        <v>2.0785219399538146E-2</v>
      </c>
      <c r="V3811" s="17">
        <v>4.3105993504576334E-2</v>
      </c>
      <c r="W3811" s="17">
        <v>9.4566196337436237E-2</v>
      </c>
      <c r="X3811" s="17">
        <v>-1.774447949526814E-2</v>
      </c>
      <c r="Y3811" s="17">
        <v>0.29141212702579899</v>
      </c>
      <c r="Z3811" s="17">
        <v>0.23525301926339948</v>
      </c>
      <c r="AA3811" s="17">
        <v>0.25953654188948305</v>
      </c>
      <c r="AB3811" s="17">
        <v>0.62260792167334222</v>
      </c>
      <c r="AC3811" s="17">
        <v>0.29000517866390463</v>
      </c>
    </row>
    <row r="3812" spans="1:29" ht="12.75" customHeight="1" x14ac:dyDescent="0.2">
      <c r="A3812" s="19">
        <v>43863</v>
      </c>
      <c r="B3812" s="19">
        <v>43499</v>
      </c>
      <c r="C3812" s="19">
        <v>42043</v>
      </c>
      <c r="D3812" s="16" t="s">
        <v>2</v>
      </c>
      <c r="E3812" s="114">
        <v>18890</v>
      </c>
      <c r="F3812" s="115">
        <v>10757</v>
      </c>
      <c r="G3812" s="113">
        <v>4440</v>
      </c>
      <c r="H3812" s="113">
        <v>2186</v>
      </c>
      <c r="I3812" s="113">
        <v>1507</v>
      </c>
      <c r="J3812" s="112">
        <v>17276</v>
      </c>
      <c r="K3812" s="112">
        <v>9857</v>
      </c>
      <c r="L3812" s="112">
        <v>4169</v>
      </c>
      <c r="M3812" s="112">
        <v>1935</v>
      </c>
      <c r="N3812" s="113">
        <v>1315</v>
      </c>
      <c r="O3812" s="112">
        <v>15591</v>
      </c>
      <c r="P3812" s="112">
        <v>8920</v>
      </c>
      <c r="Q3812" s="112">
        <v>3557</v>
      </c>
      <c r="R3812" s="112">
        <v>1747</v>
      </c>
      <c r="S3812" s="113">
        <v>1367</v>
      </c>
      <c r="T3812" s="17">
        <v>9.3424403797175204E-2</v>
      </c>
      <c r="U3812" s="17">
        <v>9.1305671096682639E-2</v>
      </c>
      <c r="V3812" s="17">
        <v>6.5003597985128225E-2</v>
      </c>
      <c r="W3812" s="17">
        <v>0.1297157622739018</v>
      </c>
      <c r="X3812" s="17">
        <v>0.14600760456273765</v>
      </c>
      <c r="Y3812" s="17">
        <v>0.21159643384003601</v>
      </c>
      <c r="Z3812" s="17">
        <v>0.20594170403587442</v>
      </c>
      <c r="AA3812" s="17">
        <v>0.24824290132133831</v>
      </c>
      <c r="AB3812" s="17">
        <v>0.25128792215226103</v>
      </c>
      <c r="AC3812" s="17">
        <v>0.10241404535479148</v>
      </c>
    </row>
    <row r="3813" spans="1:29" ht="12.75" customHeight="1" x14ac:dyDescent="0.2">
      <c r="A3813" s="19">
        <v>43864</v>
      </c>
      <c r="B3813" s="19">
        <v>43500</v>
      </c>
      <c r="C3813" s="19">
        <v>42044</v>
      </c>
      <c r="D3813" s="16" t="s">
        <v>3</v>
      </c>
      <c r="E3813" s="114">
        <v>19868</v>
      </c>
      <c r="F3813" s="115">
        <v>11201</v>
      </c>
      <c r="G3813" s="113">
        <v>4518</v>
      </c>
      <c r="H3813" s="113">
        <v>2437</v>
      </c>
      <c r="I3813" s="113">
        <v>1712</v>
      </c>
      <c r="J3813" s="112">
        <v>18974</v>
      </c>
      <c r="K3813" s="112">
        <v>10612</v>
      </c>
      <c r="L3813" s="112">
        <v>4289</v>
      </c>
      <c r="M3813" s="112">
        <v>2317</v>
      </c>
      <c r="N3813" s="113">
        <v>1756</v>
      </c>
      <c r="O3813" s="112">
        <v>17157</v>
      </c>
      <c r="P3813" s="112">
        <v>10367</v>
      </c>
      <c r="Q3813" s="112">
        <v>3791</v>
      </c>
      <c r="R3813" s="112">
        <v>1919</v>
      </c>
      <c r="S3813" s="113">
        <v>1080</v>
      </c>
      <c r="T3813" s="17">
        <v>4.711710762095489E-2</v>
      </c>
      <c r="U3813" s="17">
        <v>5.5503203920090449E-2</v>
      </c>
      <c r="V3813" s="17">
        <v>5.3392399160643533E-2</v>
      </c>
      <c r="W3813" s="17">
        <v>5.1791109192921958E-2</v>
      </c>
      <c r="X3813" s="17">
        <v>-2.5056947608200431E-2</v>
      </c>
      <c r="Y3813" s="17">
        <v>0.15801130733811264</v>
      </c>
      <c r="Z3813" s="17">
        <v>8.04475740329893E-2</v>
      </c>
      <c r="AA3813" s="17">
        <v>0.19176998153521496</v>
      </c>
      <c r="AB3813" s="17">
        <v>0.26993225638353313</v>
      </c>
      <c r="AC3813" s="17">
        <v>0.58518518518518525</v>
      </c>
    </row>
    <row r="3814" spans="1:29" ht="12.75" customHeight="1" x14ac:dyDescent="0.2">
      <c r="A3814" s="19">
        <v>43865</v>
      </c>
      <c r="B3814" s="19">
        <v>43501</v>
      </c>
      <c r="C3814" s="19">
        <v>42045</v>
      </c>
      <c r="D3814" s="16" t="s">
        <v>4</v>
      </c>
      <c r="E3814" s="114">
        <v>19979</v>
      </c>
      <c r="F3814" s="115">
        <v>11194</v>
      </c>
      <c r="G3814" s="113">
        <v>4966</v>
      </c>
      <c r="H3814" s="113">
        <v>2207</v>
      </c>
      <c r="I3814" s="113">
        <v>1612</v>
      </c>
      <c r="J3814" s="112">
        <v>18785</v>
      </c>
      <c r="K3814" s="112">
        <v>11052</v>
      </c>
      <c r="L3814" s="112">
        <v>4318</v>
      </c>
      <c r="M3814" s="112">
        <v>2087</v>
      </c>
      <c r="N3814" s="113">
        <v>1328</v>
      </c>
      <c r="O3814" s="112">
        <v>17651</v>
      </c>
      <c r="P3814" s="112">
        <v>10529</v>
      </c>
      <c r="Q3814" s="112">
        <v>3913</v>
      </c>
      <c r="R3814" s="112">
        <v>1893</v>
      </c>
      <c r="S3814" s="113">
        <v>1316</v>
      </c>
      <c r="T3814" s="17">
        <v>6.3561352142667005E-2</v>
      </c>
      <c r="U3814" s="17">
        <v>1.2848353239232724E-2</v>
      </c>
      <c r="V3814" s="17">
        <v>0.1500694766095414</v>
      </c>
      <c r="W3814" s="17">
        <v>5.7498802108289393E-2</v>
      </c>
      <c r="X3814" s="17">
        <v>0.21385542168674698</v>
      </c>
      <c r="Y3814" s="17">
        <v>0.13189054444507398</v>
      </c>
      <c r="Z3814" s="17">
        <v>6.3158894481907035E-2</v>
      </c>
      <c r="AA3814" s="17">
        <v>0.26910299003322269</v>
      </c>
      <c r="AB3814" s="17">
        <v>0.1658742736397254</v>
      </c>
      <c r="AC3814" s="17">
        <v>0.22492401215805469</v>
      </c>
    </row>
    <row r="3815" spans="1:29" ht="12.75" customHeight="1" x14ac:dyDescent="0.2">
      <c r="A3815" s="19">
        <v>43866</v>
      </c>
      <c r="B3815" s="19">
        <v>43502</v>
      </c>
      <c r="C3815" s="19">
        <v>42046</v>
      </c>
      <c r="D3815" s="16" t="s">
        <v>5</v>
      </c>
      <c r="E3815" s="114">
        <v>20830</v>
      </c>
      <c r="F3815" s="115">
        <v>11559</v>
      </c>
      <c r="G3815" s="113">
        <v>4802</v>
      </c>
      <c r="H3815" s="113">
        <v>2498</v>
      </c>
      <c r="I3815" s="113">
        <v>1971</v>
      </c>
      <c r="J3815" s="112">
        <v>19072</v>
      </c>
      <c r="K3815" s="112">
        <v>11268</v>
      </c>
      <c r="L3815" s="112">
        <v>4097</v>
      </c>
      <c r="M3815" s="112">
        <v>2107</v>
      </c>
      <c r="N3815" s="113">
        <v>1600</v>
      </c>
      <c r="O3815" s="112">
        <v>18668</v>
      </c>
      <c r="P3815" s="112">
        <v>11323</v>
      </c>
      <c r="Q3815" s="112">
        <v>4173</v>
      </c>
      <c r="R3815" s="112">
        <v>1706</v>
      </c>
      <c r="S3815" s="113">
        <v>1466</v>
      </c>
      <c r="T3815" s="17">
        <v>9.217701342281881E-2</v>
      </c>
      <c r="U3815" s="17">
        <v>2.5825346112886116E-2</v>
      </c>
      <c r="V3815" s="17">
        <v>0.17207712960702959</v>
      </c>
      <c r="W3815" s="17">
        <v>0.1855719031798766</v>
      </c>
      <c r="X3815" s="17">
        <v>0.23187500000000005</v>
      </c>
      <c r="Y3815" s="17">
        <v>0.11581315620312838</v>
      </c>
      <c r="Z3815" s="17">
        <v>2.0842532897642041E-2</v>
      </c>
      <c r="AA3815" s="17">
        <v>0.15073088904864607</v>
      </c>
      <c r="AB3815" s="17">
        <v>0.46424384525205165</v>
      </c>
      <c r="AC3815" s="17">
        <v>0.344474761255116</v>
      </c>
    </row>
    <row r="3816" spans="1:29" ht="12.75" customHeight="1" x14ac:dyDescent="0.2">
      <c r="A3816" s="19">
        <v>43867</v>
      </c>
      <c r="B3816" s="19">
        <v>43503</v>
      </c>
      <c r="C3816" s="19">
        <v>42047</v>
      </c>
      <c r="D3816" s="16" t="s">
        <v>6</v>
      </c>
      <c r="E3816" s="114">
        <v>21897</v>
      </c>
      <c r="F3816" s="115">
        <v>11667</v>
      </c>
      <c r="G3816" s="113">
        <v>5865</v>
      </c>
      <c r="H3816" s="113">
        <v>2546</v>
      </c>
      <c r="I3816" s="113">
        <v>1819</v>
      </c>
      <c r="J3816" s="112">
        <v>20818</v>
      </c>
      <c r="K3816" s="112">
        <v>11091</v>
      </c>
      <c r="L3816" s="112">
        <v>5667</v>
      </c>
      <c r="M3816" s="112">
        <v>2651</v>
      </c>
      <c r="N3816" s="113">
        <v>1409</v>
      </c>
      <c r="O3816" s="112">
        <v>20902</v>
      </c>
      <c r="P3816" s="112">
        <v>12049</v>
      </c>
      <c r="Q3816" s="112">
        <v>5069</v>
      </c>
      <c r="R3816" s="112">
        <v>2247</v>
      </c>
      <c r="S3816" s="113">
        <v>1537</v>
      </c>
      <c r="T3816" s="17">
        <v>5.1830146988183223E-2</v>
      </c>
      <c r="U3816" s="17">
        <v>5.1934000540979186E-2</v>
      </c>
      <c r="V3816" s="17">
        <v>3.4939121228163117E-2</v>
      </c>
      <c r="W3816" s="17">
        <v>-3.9607695209354921E-2</v>
      </c>
      <c r="X3816" s="17">
        <v>0.29098651525904895</v>
      </c>
      <c r="Y3816" s="17">
        <v>4.7603100181800695E-2</v>
      </c>
      <c r="Z3816" s="17">
        <v>-3.1703875840318752E-2</v>
      </c>
      <c r="AA3816" s="17">
        <v>0.15703294535411327</v>
      </c>
      <c r="AB3816" s="17">
        <v>0.13306631063640406</v>
      </c>
      <c r="AC3816" s="17">
        <v>0.18347430058555636</v>
      </c>
    </row>
    <row r="3817" spans="1:29" ht="12.75" customHeight="1" x14ac:dyDescent="0.2">
      <c r="A3817" s="19">
        <v>43868</v>
      </c>
      <c r="B3817" s="19">
        <v>43504</v>
      </c>
      <c r="C3817" s="19">
        <v>42048</v>
      </c>
      <c r="D3817" s="16" t="s">
        <v>7</v>
      </c>
      <c r="E3817" s="114">
        <v>21647</v>
      </c>
      <c r="F3817" s="115">
        <v>11554</v>
      </c>
      <c r="G3817" s="113">
        <v>5614</v>
      </c>
      <c r="H3817" s="113">
        <v>2458</v>
      </c>
      <c r="I3817" s="113">
        <v>2021</v>
      </c>
      <c r="J3817" s="112">
        <v>19827</v>
      </c>
      <c r="K3817" s="112">
        <v>10974</v>
      </c>
      <c r="L3817" s="112">
        <v>4792</v>
      </c>
      <c r="M3817" s="112">
        <v>2415</v>
      </c>
      <c r="N3817" s="113">
        <v>1646</v>
      </c>
      <c r="O3817" s="112">
        <v>22161</v>
      </c>
      <c r="P3817" s="112">
        <v>12962</v>
      </c>
      <c r="Q3817" s="112">
        <v>5748</v>
      </c>
      <c r="R3817" s="112">
        <v>2069</v>
      </c>
      <c r="S3817" s="113">
        <v>1382</v>
      </c>
      <c r="T3817" s="17">
        <v>9.1794018257931098E-2</v>
      </c>
      <c r="U3817" s="17">
        <v>5.2852196099872462E-2</v>
      </c>
      <c r="V3817" s="17">
        <v>0.17153589315525886</v>
      </c>
      <c r="W3817" s="17">
        <v>1.7805383022774235E-2</v>
      </c>
      <c r="X3817" s="17">
        <v>0.22782503037667068</v>
      </c>
      <c r="Y3817" s="17">
        <v>-2.3193899192274769E-2</v>
      </c>
      <c r="Z3817" s="17">
        <v>-0.10862521215861753</v>
      </c>
      <c r="AA3817" s="17">
        <v>-2.3312456506610957E-2</v>
      </c>
      <c r="AB3817" s="17">
        <v>0.18801353310778146</v>
      </c>
      <c r="AC3817" s="17">
        <v>0.4623733719247467</v>
      </c>
    </row>
    <row r="3818" spans="1:29" ht="12.75" customHeight="1" x14ac:dyDescent="0.2">
      <c r="A3818" s="19">
        <v>43869</v>
      </c>
      <c r="B3818" s="19">
        <v>43505</v>
      </c>
      <c r="C3818" s="19">
        <v>42049</v>
      </c>
      <c r="D3818" s="16" t="s">
        <v>1</v>
      </c>
      <c r="E3818" s="114">
        <v>25522</v>
      </c>
      <c r="F3818" s="115">
        <v>12515</v>
      </c>
      <c r="G3818" s="113">
        <v>6727</v>
      </c>
      <c r="H3818" s="113">
        <v>3673</v>
      </c>
      <c r="I3818" s="113">
        <v>2607</v>
      </c>
      <c r="J3818" s="112">
        <v>23719</v>
      </c>
      <c r="K3818" s="112">
        <v>11513</v>
      </c>
      <c r="L3818" s="112">
        <v>6546</v>
      </c>
      <c r="M3818" s="112">
        <v>3392</v>
      </c>
      <c r="N3818" s="113">
        <v>2268</v>
      </c>
      <c r="O3818" s="112">
        <v>23669</v>
      </c>
      <c r="P3818" s="112">
        <v>12089</v>
      </c>
      <c r="Q3818" s="112">
        <v>6162</v>
      </c>
      <c r="R3818" s="112">
        <v>3140</v>
      </c>
      <c r="S3818" s="113">
        <v>2278</v>
      </c>
      <c r="T3818" s="17">
        <v>7.6015009064463124E-2</v>
      </c>
      <c r="U3818" s="17">
        <v>8.7032050725267096E-2</v>
      </c>
      <c r="V3818" s="17">
        <v>2.7650473571646739E-2</v>
      </c>
      <c r="W3818" s="17">
        <v>8.2841981132075526E-2</v>
      </c>
      <c r="X3818" s="17">
        <v>0.14947089947089953</v>
      </c>
      <c r="Y3818" s="17">
        <v>7.8288056107144399E-2</v>
      </c>
      <c r="Z3818" s="17">
        <v>3.5238646703614762E-2</v>
      </c>
      <c r="AA3818" s="17">
        <v>9.1691009412528501E-2</v>
      </c>
      <c r="AB3818" s="17">
        <v>0.16974522292993632</v>
      </c>
      <c r="AC3818" s="17">
        <v>0.14442493415276569</v>
      </c>
    </row>
    <row r="3819" spans="1:29" ht="12.75" customHeight="1" x14ac:dyDescent="0.2">
      <c r="A3819" s="19">
        <v>43870</v>
      </c>
      <c r="B3819" s="19">
        <v>43506</v>
      </c>
      <c r="C3819" s="19">
        <v>42050</v>
      </c>
      <c r="D3819" s="16" t="s">
        <v>2</v>
      </c>
      <c r="E3819" s="114">
        <v>19970</v>
      </c>
      <c r="F3819" s="115">
        <v>11345</v>
      </c>
      <c r="G3819" s="113">
        <v>4845</v>
      </c>
      <c r="H3819" s="113">
        <v>2287</v>
      </c>
      <c r="I3819" s="113">
        <v>1493</v>
      </c>
      <c r="J3819" s="112">
        <v>19427</v>
      </c>
      <c r="K3819" s="112">
        <v>11069</v>
      </c>
      <c r="L3819" s="112">
        <v>4555</v>
      </c>
      <c r="M3819" s="112">
        <v>2262</v>
      </c>
      <c r="N3819" s="113">
        <v>1541</v>
      </c>
      <c r="O3819" s="112">
        <v>20582</v>
      </c>
      <c r="P3819" s="112">
        <v>11681</v>
      </c>
      <c r="Q3819" s="112">
        <v>5014</v>
      </c>
      <c r="R3819" s="112">
        <v>2330</v>
      </c>
      <c r="S3819" s="113">
        <v>1557</v>
      </c>
      <c r="T3819" s="17">
        <v>2.795079013743762E-2</v>
      </c>
      <c r="U3819" s="17">
        <v>2.4934501761676664E-2</v>
      </c>
      <c r="V3819" s="17">
        <v>6.3666300768386419E-2</v>
      </c>
      <c r="W3819" s="17">
        <v>1.105216622457994E-2</v>
      </c>
      <c r="X3819" s="17">
        <v>-3.1148604802076596E-2</v>
      </c>
      <c r="Y3819" s="17">
        <v>-2.9734719657953601E-2</v>
      </c>
      <c r="Z3819" s="17">
        <v>-2.8764660559883581E-2</v>
      </c>
      <c r="AA3819" s="17">
        <v>-3.3705624252094113E-2</v>
      </c>
      <c r="AB3819" s="17">
        <v>-1.8454935622317592E-2</v>
      </c>
      <c r="AC3819" s="17">
        <v>-4.1104688503532438E-2</v>
      </c>
    </row>
    <row r="3820" spans="1:29" ht="12.75" customHeight="1" x14ac:dyDescent="0.2">
      <c r="A3820" s="19">
        <v>43871</v>
      </c>
      <c r="B3820" s="19">
        <v>43507</v>
      </c>
      <c r="C3820" s="19">
        <v>42051</v>
      </c>
      <c r="D3820" s="16" t="s">
        <v>3</v>
      </c>
      <c r="E3820" s="114">
        <v>20385</v>
      </c>
      <c r="F3820" s="115">
        <v>11412</v>
      </c>
      <c r="G3820" s="113">
        <v>4671</v>
      </c>
      <c r="H3820" s="113">
        <v>2573</v>
      </c>
      <c r="I3820" s="113">
        <v>1729</v>
      </c>
      <c r="J3820" s="112">
        <v>18867</v>
      </c>
      <c r="K3820" s="112">
        <v>10168</v>
      </c>
      <c r="L3820" s="112">
        <v>4484</v>
      </c>
      <c r="M3820" s="112">
        <v>2254</v>
      </c>
      <c r="N3820" s="113">
        <v>1961</v>
      </c>
      <c r="O3820" s="112">
        <v>20178</v>
      </c>
      <c r="P3820" s="112">
        <v>12080</v>
      </c>
      <c r="Q3820" s="112">
        <v>4751</v>
      </c>
      <c r="R3820" s="112">
        <v>1952</v>
      </c>
      <c r="S3820" s="113">
        <v>1395</v>
      </c>
      <c r="T3820" s="17">
        <v>8.0457942439179586E-2</v>
      </c>
      <c r="U3820" s="17">
        <v>0.12234461054287959</v>
      </c>
      <c r="V3820" s="17">
        <v>4.170383586083859E-2</v>
      </c>
      <c r="W3820" s="17">
        <v>0.14152617568766646</v>
      </c>
      <c r="X3820" s="17">
        <v>-0.11830698623151459</v>
      </c>
      <c r="Y3820" s="17">
        <v>1.0258697591436272E-2</v>
      </c>
      <c r="Z3820" s="17">
        <v>-5.529801324503314E-2</v>
      </c>
      <c r="AA3820" s="17">
        <v>-1.6838560303094052E-2</v>
      </c>
      <c r="AB3820" s="17">
        <v>0.31813524590163933</v>
      </c>
      <c r="AC3820" s="17">
        <v>0.23942652329749103</v>
      </c>
    </row>
    <row r="3821" spans="1:29" ht="12.75" customHeight="1" x14ac:dyDescent="0.2">
      <c r="A3821" s="19">
        <v>43872</v>
      </c>
      <c r="B3821" s="19">
        <v>43508</v>
      </c>
      <c r="C3821" s="19">
        <v>42052</v>
      </c>
      <c r="D3821" s="16" t="s">
        <v>4</v>
      </c>
      <c r="E3821" s="114">
        <v>21207</v>
      </c>
      <c r="F3821" s="115">
        <v>11744</v>
      </c>
      <c r="G3821" s="113">
        <v>5602</v>
      </c>
      <c r="H3821" s="113">
        <v>2338</v>
      </c>
      <c r="I3821" s="113">
        <v>1523</v>
      </c>
      <c r="J3821" s="112">
        <v>20436</v>
      </c>
      <c r="K3821" s="112">
        <v>11154</v>
      </c>
      <c r="L3821" s="112">
        <v>5248</v>
      </c>
      <c r="M3821" s="112">
        <v>2390</v>
      </c>
      <c r="N3821" s="113">
        <v>1644</v>
      </c>
      <c r="O3821" s="112">
        <v>17821</v>
      </c>
      <c r="P3821" s="112">
        <v>10355</v>
      </c>
      <c r="Q3821" s="112">
        <v>3961</v>
      </c>
      <c r="R3821" s="112">
        <v>2319</v>
      </c>
      <c r="S3821" s="113">
        <v>1186</v>
      </c>
      <c r="T3821" s="17">
        <v>3.7727539635936669E-2</v>
      </c>
      <c r="U3821" s="17">
        <v>5.2895822126591385E-2</v>
      </c>
      <c r="V3821" s="17">
        <v>6.7454268292682862E-2</v>
      </c>
      <c r="W3821" s="17">
        <v>-2.175732217573223E-2</v>
      </c>
      <c r="X3821" s="17">
        <v>-7.3600973236009781E-2</v>
      </c>
      <c r="Y3821" s="17">
        <v>0.19000056113573871</v>
      </c>
      <c r="Z3821" s="17">
        <v>0.13413809753742156</v>
      </c>
      <c r="AA3821" s="17">
        <v>0.41428932087856607</v>
      </c>
      <c r="AB3821" s="17">
        <v>8.1931867184130702E-3</v>
      </c>
      <c r="AC3821" s="17">
        <v>0.28414839797639124</v>
      </c>
    </row>
    <row r="3822" spans="1:29" ht="12.75" customHeight="1" x14ac:dyDescent="0.2">
      <c r="A3822" s="19">
        <v>43873</v>
      </c>
      <c r="B3822" s="19">
        <v>43509</v>
      </c>
      <c r="C3822" s="19">
        <v>42053</v>
      </c>
      <c r="D3822" s="16" t="s">
        <v>5</v>
      </c>
      <c r="E3822" s="114">
        <v>23043</v>
      </c>
      <c r="F3822" s="115">
        <v>12575</v>
      </c>
      <c r="G3822" s="113">
        <v>5896</v>
      </c>
      <c r="H3822" s="113">
        <v>2695</v>
      </c>
      <c r="I3822" s="113">
        <v>1877</v>
      </c>
      <c r="J3822" s="112">
        <v>21183</v>
      </c>
      <c r="K3822" s="112">
        <v>11708</v>
      </c>
      <c r="L3822" s="112">
        <v>4785</v>
      </c>
      <c r="M3822" s="112">
        <v>2553</v>
      </c>
      <c r="N3822" s="113">
        <v>2137</v>
      </c>
      <c r="O3822" s="112">
        <v>18895</v>
      </c>
      <c r="P3822" s="112">
        <v>11286</v>
      </c>
      <c r="Q3822" s="112">
        <v>4426</v>
      </c>
      <c r="R3822" s="112">
        <v>1774</v>
      </c>
      <c r="S3822" s="113">
        <v>1409</v>
      </c>
      <c r="T3822" s="17">
        <v>8.7806259736581183E-2</v>
      </c>
      <c r="U3822" s="17">
        <v>7.405193030406565E-2</v>
      </c>
      <c r="V3822" s="17">
        <v>0.23218390804597711</v>
      </c>
      <c r="W3822" s="17">
        <v>5.5620838229533787E-2</v>
      </c>
      <c r="X3822" s="17">
        <v>-0.12166588675713619</v>
      </c>
      <c r="Y3822" s="17">
        <v>0.21952897591955534</v>
      </c>
      <c r="Z3822" s="17">
        <v>0.11421229842282465</v>
      </c>
      <c r="AA3822" s="17">
        <v>0.3321283325802078</v>
      </c>
      <c r="AB3822" s="17">
        <v>0.51916572717023679</v>
      </c>
      <c r="AC3822" s="17">
        <v>0.33215046132008519</v>
      </c>
    </row>
    <row r="3823" spans="1:29" ht="12.75" customHeight="1" x14ac:dyDescent="0.2">
      <c r="A3823" s="19">
        <v>43874</v>
      </c>
      <c r="B3823" s="19">
        <v>43510</v>
      </c>
      <c r="C3823" s="19">
        <v>42054</v>
      </c>
      <c r="D3823" s="16" t="s">
        <v>6</v>
      </c>
      <c r="E3823" s="114">
        <v>25994</v>
      </c>
      <c r="F3823" s="115">
        <v>12980</v>
      </c>
      <c r="G3823" s="113">
        <v>7453</v>
      </c>
      <c r="H3823" s="113">
        <v>3440</v>
      </c>
      <c r="I3823" s="113">
        <v>2121</v>
      </c>
      <c r="J3823" s="112">
        <v>23944</v>
      </c>
      <c r="K3823" s="112">
        <v>12624</v>
      </c>
      <c r="L3823" s="112">
        <v>5759</v>
      </c>
      <c r="M3823" s="112">
        <v>3449</v>
      </c>
      <c r="N3823" s="113">
        <v>2112</v>
      </c>
      <c r="O3823" s="112">
        <v>18695</v>
      </c>
      <c r="P3823" s="112">
        <v>11126</v>
      </c>
      <c r="Q3823" s="112">
        <v>4102</v>
      </c>
      <c r="R3823" s="112">
        <v>2157</v>
      </c>
      <c r="S3823" s="113">
        <v>1310</v>
      </c>
      <c r="T3823" s="17">
        <v>8.5616438356164393E-2</v>
      </c>
      <c r="U3823" s="17">
        <v>2.8200253485424653E-2</v>
      </c>
      <c r="V3823" s="17">
        <v>0.29414828963361694</v>
      </c>
      <c r="W3823" s="17">
        <v>-2.6094520150767853E-3</v>
      </c>
      <c r="X3823" s="17">
        <v>4.2613636363635354E-3</v>
      </c>
      <c r="Y3823" s="17">
        <v>0.39042524739235085</v>
      </c>
      <c r="Z3823" s="17">
        <v>0.16663670681287068</v>
      </c>
      <c r="AA3823" s="17">
        <v>0.81691857630424192</v>
      </c>
      <c r="AB3823" s="17">
        <v>0.59480760315252668</v>
      </c>
      <c r="AC3823" s="17">
        <v>0.61908396946564892</v>
      </c>
    </row>
    <row r="3824" spans="1:29" ht="12.75" customHeight="1" x14ac:dyDescent="0.2">
      <c r="A3824" s="19">
        <v>43875</v>
      </c>
      <c r="B3824" s="19">
        <v>43511</v>
      </c>
      <c r="C3824" s="19">
        <v>42055</v>
      </c>
      <c r="D3824" s="16" t="s">
        <v>7</v>
      </c>
      <c r="E3824" s="114">
        <v>27381</v>
      </c>
      <c r="F3824" s="115">
        <v>13889</v>
      </c>
      <c r="G3824" s="113">
        <v>7569</v>
      </c>
      <c r="H3824" s="113">
        <v>3372</v>
      </c>
      <c r="I3824" s="113">
        <v>2551</v>
      </c>
      <c r="J3824" s="112">
        <v>24714</v>
      </c>
      <c r="K3824" s="112">
        <v>12872</v>
      </c>
      <c r="L3824" s="112">
        <v>6336</v>
      </c>
      <c r="M3824" s="112">
        <v>3200</v>
      </c>
      <c r="N3824" s="113">
        <v>2306</v>
      </c>
      <c r="O3824" s="112">
        <v>18515</v>
      </c>
      <c r="P3824" s="112">
        <v>10584</v>
      </c>
      <c r="Q3824" s="112">
        <v>4384</v>
      </c>
      <c r="R3824" s="112">
        <v>2113</v>
      </c>
      <c r="S3824" s="113">
        <v>1434</v>
      </c>
      <c r="T3824" s="17">
        <v>0.1079145423646517</v>
      </c>
      <c r="U3824" s="17">
        <v>7.9008701056556774E-2</v>
      </c>
      <c r="V3824" s="17">
        <v>0.19460227272727271</v>
      </c>
      <c r="W3824" s="17">
        <v>5.3749999999999964E-2</v>
      </c>
      <c r="X3824" s="17">
        <v>0.10624457935819609</v>
      </c>
      <c r="Y3824" s="17">
        <v>0.4788549824466648</v>
      </c>
      <c r="Z3824" s="17">
        <v>0.31226379440665153</v>
      </c>
      <c r="AA3824" s="17">
        <v>0.72650547445255476</v>
      </c>
      <c r="AB3824" s="17">
        <v>0.59583530525319461</v>
      </c>
      <c r="AC3824" s="17">
        <v>0.77894002789400285</v>
      </c>
    </row>
    <row r="3825" spans="1:29" ht="12.75" customHeight="1" x14ac:dyDescent="0.2">
      <c r="A3825" s="19">
        <v>43876</v>
      </c>
      <c r="B3825" s="19">
        <v>43512</v>
      </c>
      <c r="C3825" s="19">
        <v>42056</v>
      </c>
      <c r="D3825" s="16" t="s">
        <v>1</v>
      </c>
      <c r="E3825" s="114">
        <v>29931</v>
      </c>
      <c r="F3825" s="115">
        <v>14848</v>
      </c>
      <c r="G3825" s="113">
        <v>8253</v>
      </c>
      <c r="H3825" s="113">
        <v>4021</v>
      </c>
      <c r="I3825" s="113">
        <v>2809</v>
      </c>
      <c r="J3825" s="112">
        <v>27096</v>
      </c>
      <c r="K3825" s="112">
        <v>13104</v>
      </c>
      <c r="L3825" s="112">
        <v>6927</v>
      </c>
      <c r="M3825" s="112">
        <v>4238</v>
      </c>
      <c r="N3825" s="113">
        <v>2827</v>
      </c>
      <c r="O3825" s="112">
        <v>21420</v>
      </c>
      <c r="P3825" s="112">
        <v>10827</v>
      </c>
      <c r="Q3825" s="112">
        <v>6060</v>
      </c>
      <c r="R3825" s="112">
        <v>2347</v>
      </c>
      <c r="S3825" s="113">
        <v>2186</v>
      </c>
      <c r="T3825" s="17">
        <v>0.10462798937112483</v>
      </c>
      <c r="U3825" s="17">
        <v>0.13308913308913306</v>
      </c>
      <c r="V3825" s="17">
        <v>0.19142485924642694</v>
      </c>
      <c r="W3825" s="17">
        <v>-5.1203397829164721E-2</v>
      </c>
      <c r="X3825" s="17">
        <v>-6.3671736823487368E-3</v>
      </c>
      <c r="Y3825" s="17">
        <v>0.39733893557422961</v>
      </c>
      <c r="Z3825" s="17">
        <v>0.3713863489424587</v>
      </c>
      <c r="AA3825" s="17">
        <v>0.36188118811881198</v>
      </c>
      <c r="AB3825" s="17">
        <v>0.71325095867064348</v>
      </c>
      <c r="AC3825" s="17">
        <v>0.28499542543458367</v>
      </c>
    </row>
    <row r="3826" spans="1:29" ht="12.75" customHeight="1" x14ac:dyDescent="0.2">
      <c r="A3826" s="19">
        <v>43877</v>
      </c>
      <c r="B3826" s="19">
        <v>43513</v>
      </c>
      <c r="C3826" s="19">
        <v>42057</v>
      </c>
      <c r="D3826" s="16" t="s">
        <v>2</v>
      </c>
      <c r="E3826" s="114">
        <v>26136</v>
      </c>
      <c r="F3826" s="115">
        <v>13669</v>
      </c>
      <c r="G3826" s="113">
        <v>7093</v>
      </c>
      <c r="H3826" s="113">
        <v>3310</v>
      </c>
      <c r="I3826" s="113">
        <v>2064</v>
      </c>
      <c r="J3826" s="112">
        <v>24535</v>
      </c>
      <c r="K3826" s="112">
        <v>13073</v>
      </c>
      <c r="L3826" s="112">
        <v>5964</v>
      </c>
      <c r="M3826" s="112">
        <v>3219</v>
      </c>
      <c r="N3826" s="113">
        <v>2279</v>
      </c>
      <c r="O3826" s="112">
        <v>17888</v>
      </c>
      <c r="P3826" s="112">
        <v>10810</v>
      </c>
      <c r="Q3826" s="112">
        <v>3757</v>
      </c>
      <c r="R3826" s="112">
        <v>1629</v>
      </c>
      <c r="S3826" s="113">
        <v>1692</v>
      </c>
      <c r="T3826" s="17">
        <v>6.5253719176686431E-2</v>
      </c>
      <c r="U3826" s="17">
        <v>4.5590147632525113E-2</v>
      </c>
      <c r="V3826" s="17">
        <v>0.18930248155600271</v>
      </c>
      <c r="W3826" s="17">
        <v>2.8269648959304172E-2</v>
      </c>
      <c r="X3826" s="17">
        <v>-9.4339622641509413E-2</v>
      </c>
      <c r="Y3826" s="17">
        <v>0.46109123434704835</v>
      </c>
      <c r="Z3826" s="17">
        <v>0.26447733580018506</v>
      </c>
      <c r="AA3826" s="17">
        <v>0.88794250731967006</v>
      </c>
      <c r="AB3826" s="17">
        <v>1.0319214241866175</v>
      </c>
      <c r="AC3826" s="17">
        <v>0.21985815602836878</v>
      </c>
    </row>
    <row r="3827" spans="1:29" ht="12.75" customHeight="1" x14ac:dyDescent="0.2">
      <c r="A3827" s="19">
        <v>43878</v>
      </c>
      <c r="B3827" s="19">
        <v>43514</v>
      </c>
      <c r="C3827" s="19">
        <v>42058</v>
      </c>
      <c r="D3827" s="16" t="s">
        <v>3</v>
      </c>
      <c r="E3827" s="114">
        <v>24566</v>
      </c>
      <c r="F3827" s="115">
        <v>13147</v>
      </c>
      <c r="G3827" s="113">
        <v>6025</v>
      </c>
      <c r="H3827" s="113">
        <v>3200</v>
      </c>
      <c r="I3827" s="113">
        <v>2194</v>
      </c>
      <c r="J3827" s="112">
        <v>23183</v>
      </c>
      <c r="K3827" s="112">
        <v>12182</v>
      </c>
      <c r="L3827" s="112">
        <v>5461</v>
      </c>
      <c r="M3827" s="112">
        <v>3223</v>
      </c>
      <c r="N3827" s="113">
        <v>2317</v>
      </c>
      <c r="O3827" s="112">
        <v>17281</v>
      </c>
      <c r="P3827" s="112">
        <v>10524</v>
      </c>
      <c r="Q3827" s="112">
        <v>3883</v>
      </c>
      <c r="R3827" s="112">
        <v>1682</v>
      </c>
      <c r="S3827" s="113">
        <v>1192</v>
      </c>
      <c r="T3827" s="17">
        <v>5.9655782254238066E-2</v>
      </c>
      <c r="U3827" s="17">
        <v>7.9215235593498523E-2</v>
      </c>
      <c r="V3827" s="17">
        <v>0.10327778795092479</v>
      </c>
      <c r="W3827" s="17">
        <v>-7.1362085013961796E-3</v>
      </c>
      <c r="X3827" s="17">
        <v>-5.3085886922744963E-2</v>
      </c>
      <c r="Y3827" s="17">
        <v>0.42156125224234708</v>
      </c>
      <c r="Z3827" s="17">
        <v>0.24923983276320794</v>
      </c>
      <c r="AA3827" s="17">
        <v>0.55163533350502192</v>
      </c>
      <c r="AB3827" s="17">
        <v>0.90249702734839476</v>
      </c>
      <c r="AC3827" s="17">
        <v>0.84060402684563762</v>
      </c>
    </row>
    <row r="3828" spans="1:29" ht="12.75" customHeight="1" x14ac:dyDescent="0.2">
      <c r="A3828" s="19">
        <v>43879</v>
      </c>
      <c r="B3828" s="19">
        <v>43515</v>
      </c>
      <c r="C3828" s="19">
        <v>42059</v>
      </c>
      <c r="D3828" s="16" t="s">
        <v>4</v>
      </c>
      <c r="E3828" s="114">
        <v>23077</v>
      </c>
      <c r="F3828" s="115">
        <v>12502</v>
      </c>
      <c r="G3828" s="113">
        <v>6062</v>
      </c>
      <c r="H3828" s="113">
        <v>2810</v>
      </c>
      <c r="I3828" s="113">
        <v>1703</v>
      </c>
      <c r="J3828" s="112">
        <v>20231</v>
      </c>
      <c r="K3828" s="112">
        <v>11406</v>
      </c>
      <c r="L3828" s="112">
        <v>4514</v>
      </c>
      <c r="M3828" s="112">
        <v>2496</v>
      </c>
      <c r="N3828" s="113">
        <v>1815</v>
      </c>
      <c r="O3828" s="112">
        <v>15658</v>
      </c>
      <c r="P3828" s="112">
        <v>9273</v>
      </c>
      <c r="Q3828" s="112">
        <v>3488</v>
      </c>
      <c r="R3828" s="112">
        <v>1781</v>
      </c>
      <c r="S3828" s="113">
        <v>1116</v>
      </c>
      <c r="T3828" s="17">
        <v>0.14067520142355794</v>
      </c>
      <c r="U3828" s="17">
        <v>9.6089777310187641E-2</v>
      </c>
      <c r="V3828" s="17">
        <v>0.34293309703145769</v>
      </c>
      <c r="W3828" s="17">
        <v>0.12580128205128216</v>
      </c>
      <c r="X3828" s="17">
        <v>-6.1707988980716277E-2</v>
      </c>
      <c r="Y3828" s="17">
        <v>0.47381530208200284</v>
      </c>
      <c r="Z3828" s="17">
        <v>0.34821524857112052</v>
      </c>
      <c r="AA3828" s="17">
        <v>0.73795871559633031</v>
      </c>
      <c r="AB3828" s="17">
        <v>0.57776530039303764</v>
      </c>
      <c r="AC3828" s="17">
        <v>0.52598566308243733</v>
      </c>
    </row>
    <row r="3829" spans="1:29" ht="12.75" customHeight="1" x14ac:dyDescent="0.2">
      <c r="A3829" s="19">
        <v>43880</v>
      </c>
      <c r="B3829" s="19">
        <v>43516</v>
      </c>
      <c r="C3829" s="19">
        <v>42060</v>
      </c>
      <c r="D3829" s="16" t="s">
        <v>5</v>
      </c>
      <c r="E3829" s="114">
        <v>22341</v>
      </c>
      <c r="F3829" s="115">
        <v>12587</v>
      </c>
      <c r="G3829" s="113">
        <v>5239</v>
      </c>
      <c r="H3829" s="113">
        <v>2770</v>
      </c>
      <c r="I3829" s="113">
        <v>1745</v>
      </c>
      <c r="J3829" s="112">
        <v>21112</v>
      </c>
      <c r="K3829" s="112">
        <v>12518</v>
      </c>
      <c r="L3829" s="112">
        <v>4348</v>
      </c>
      <c r="M3829" s="112">
        <v>2503</v>
      </c>
      <c r="N3829" s="113">
        <v>1743</v>
      </c>
      <c r="O3829" s="112">
        <v>16700</v>
      </c>
      <c r="P3829" s="112">
        <v>9627</v>
      </c>
      <c r="Q3829" s="112">
        <v>4158</v>
      </c>
      <c r="R3829" s="112">
        <v>1591</v>
      </c>
      <c r="S3829" s="113">
        <v>1324</v>
      </c>
      <c r="T3829" s="17">
        <v>5.8213338385752156E-2</v>
      </c>
      <c r="U3829" s="17">
        <v>5.5120626298130748E-3</v>
      </c>
      <c r="V3829" s="17">
        <v>0.20492180312787478</v>
      </c>
      <c r="W3829" s="17">
        <v>0.10667199360767077</v>
      </c>
      <c r="X3829" s="17">
        <v>1.1474469305794432E-3</v>
      </c>
      <c r="Y3829" s="17">
        <v>0.33778443113772449</v>
      </c>
      <c r="Z3829" s="17">
        <v>0.30746857795782701</v>
      </c>
      <c r="AA3829" s="17">
        <v>0.25998075998075998</v>
      </c>
      <c r="AB3829" s="17">
        <v>0.74104336895034573</v>
      </c>
      <c r="AC3829" s="17">
        <v>0.3179758308157099</v>
      </c>
    </row>
    <row r="3830" spans="1:29" ht="12.75" customHeight="1" x14ac:dyDescent="0.2">
      <c r="A3830" s="19">
        <v>43881</v>
      </c>
      <c r="B3830" s="19">
        <v>43517</v>
      </c>
      <c r="C3830" s="19">
        <v>42061</v>
      </c>
      <c r="D3830" s="16" t="s">
        <v>6</v>
      </c>
      <c r="E3830" s="114">
        <v>23767</v>
      </c>
      <c r="F3830" s="115">
        <v>12453</v>
      </c>
      <c r="G3830" s="113">
        <v>6692</v>
      </c>
      <c r="H3830" s="113">
        <v>2934</v>
      </c>
      <c r="I3830" s="113">
        <v>1688</v>
      </c>
      <c r="J3830" s="112">
        <v>21631</v>
      </c>
      <c r="K3830" s="112">
        <v>11925</v>
      </c>
      <c r="L3830" s="112">
        <v>5035</v>
      </c>
      <c r="M3830" s="112">
        <v>2622</v>
      </c>
      <c r="N3830" s="113">
        <v>2049</v>
      </c>
      <c r="O3830" s="112">
        <v>17640</v>
      </c>
      <c r="P3830" s="112">
        <v>10455</v>
      </c>
      <c r="Q3830" s="112">
        <v>4336</v>
      </c>
      <c r="R3830" s="112">
        <v>1672</v>
      </c>
      <c r="S3830" s="113">
        <v>1177</v>
      </c>
      <c r="T3830" s="17">
        <v>9.8747168415699749E-2</v>
      </c>
      <c r="U3830" s="17">
        <v>4.4276729559748373E-2</v>
      </c>
      <c r="V3830" s="17">
        <v>0.32909632571996017</v>
      </c>
      <c r="W3830" s="17">
        <v>0.11899313501144171</v>
      </c>
      <c r="X3830" s="17">
        <v>-0.17618350414836503</v>
      </c>
      <c r="Y3830" s="17">
        <v>0.34733560090702942</v>
      </c>
      <c r="Z3830" s="17">
        <v>0.19110473457675758</v>
      </c>
      <c r="AA3830" s="17">
        <v>0.54335793357933571</v>
      </c>
      <c r="AB3830" s="17">
        <v>0.75478468899521522</v>
      </c>
      <c r="AC3830" s="17">
        <v>0.43415463041631264</v>
      </c>
    </row>
    <row r="3831" spans="1:29" ht="12.75" customHeight="1" x14ac:dyDescent="0.2">
      <c r="A3831" s="19">
        <v>43882</v>
      </c>
      <c r="B3831" s="19">
        <v>43518</v>
      </c>
      <c r="C3831" s="19">
        <v>42062</v>
      </c>
      <c r="D3831" s="16" t="s">
        <v>7</v>
      </c>
      <c r="E3831" s="114">
        <v>21663</v>
      </c>
      <c r="F3831" s="115">
        <v>12180</v>
      </c>
      <c r="G3831" s="113">
        <v>5284</v>
      </c>
      <c r="H3831" s="113">
        <v>2500</v>
      </c>
      <c r="I3831" s="113">
        <v>1699</v>
      </c>
      <c r="J3831" s="112">
        <v>20900</v>
      </c>
      <c r="K3831" s="112">
        <v>11172</v>
      </c>
      <c r="L3831" s="112">
        <v>5150</v>
      </c>
      <c r="M3831" s="112">
        <v>2624</v>
      </c>
      <c r="N3831" s="113">
        <v>1954</v>
      </c>
      <c r="O3831" s="112">
        <v>17623</v>
      </c>
      <c r="P3831" s="112">
        <v>10506</v>
      </c>
      <c r="Q3831" s="112">
        <v>4238</v>
      </c>
      <c r="R3831" s="112">
        <v>1447</v>
      </c>
      <c r="S3831" s="113">
        <v>1432</v>
      </c>
      <c r="T3831" s="17">
        <v>3.6507177033492821E-2</v>
      </c>
      <c r="U3831" s="17">
        <v>9.0225563909774431E-2</v>
      </c>
      <c r="V3831" s="17">
        <v>2.6019417475728224E-2</v>
      </c>
      <c r="W3831" s="17">
        <v>-4.7256097560975596E-2</v>
      </c>
      <c r="X3831" s="17">
        <v>-0.13050153531218012</v>
      </c>
      <c r="Y3831" s="17">
        <v>0.22924587187198542</v>
      </c>
      <c r="Z3831" s="17">
        <v>0.15933752141633351</v>
      </c>
      <c r="AA3831" s="17">
        <v>0.24681453515809348</v>
      </c>
      <c r="AB3831" s="17">
        <v>0.72771250863856252</v>
      </c>
      <c r="AC3831" s="17">
        <v>0.18645251396648055</v>
      </c>
    </row>
    <row r="3832" spans="1:29" ht="12.75" customHeight="1" x14ac:dyDescent="0.2">
      <c r="A3832" s="19">
        <v>43883</v>
      </c>
      <c r="B3832" s="19">
        <v>43519</v>
      </c>
      <c r="C3832" s="19">
        <v>42063</v>
      </c>
      <c r="D3832" s="16" t="s">
        <v>1</v>
      </c>
      <c r="E3832" s="114">
        <v>24711</v>
      </c>
      <c r="F3832" s="115">
        <v>12427</v>
      </c>
      <c r="G3832" s="113">
        <v>6796</v>
      </c>
      <c r="H3832" s="113">
        <v>3242</v>
      </c>
      <c r="I3832" s="113">
        <v>2246</v>
      </c>
      <c r="J3832" s="112">
        <v>23882</v>
      </c>
      <c r="K3832" s="112">
        <v>11328</v>
      </c>
      <c r="L3832" s="112">
        <v>7353</v>
      </c>
      <c r="M3832" s="112">
        <v>2855</v>
      </c>
      <c r="N3832" s="113">
        <v>2346</v>
      </c>
      <c r="O3832" s="112">
        <v>19841</v>
      </c>
      <c r="P3832" s="112">
        <v>10592</v>
      </c>
      <c r="Q3832" s="112">
        <v>5125</v>
      </c>
      <c r="R3832" s="112">
        <v>2107</v>
      </c>
      <c r="S3832" s="113">
        <v>2017</v>
      </c>
      <c r="T3832" s="17">
        <v>3.4712335650280535E-2</v>
      </c>
      <c r="U3832" s="17">
        <v>9.7016242937853159E-2</v>
      </c>
      <c r="V3832" s="17">
        <v>-7.5751393988848115E-2</v>
      </c>
      <c r="W3832" s="17">
        <v>0.13555166374781091</v>
      </c>
      <c r="X3832" s="17">
        <v>-4.2625745950554128E-2</v>
      </c>
      <c r="Y3832" s="17">
        <v>0.24545133813819864</v>
      </c>
      <c r="Z3832" s="17">
        <v>0.17324395770392753</v>
      </c>
      <c r="AA3832" s="17">
        <v>0.32604878048780495</v>
      </c>
      <c r="AB3832" s="17">
        <v>0.53868058851447564</v>
      </c>
      <c r="AC3832" s="17">
        <v>0.1135349529003471</v>
      </c>
    </row>
    <row r="3833" spans="1:29" ht="12.75" customHeight="1" x14ac:dyDescent="0.2">
      <c r="A3833" s="19">
        <v>43884</v>
      </c>
      <c r="B3833" s="19">
        <v>43520</v>
      </c>
      <c r="C3833" s="19">
        <v>42064</v>
      </c>
      <c r="D3833" s="16" t="s">
        <v>2</v>
      </c>
      <c r="E3833" s="114">
        <v>20571</v>
      </c>
      <c r="F3833" s="115">
        <v>11875</v>
      </c>
      <c r="G3833" s="113">
        <v>4988</v>
      </c>
      <c r="H3833" s="113">
        <v>2295</v>
      </c>
      <c r="I3833" s="113">
        <v>1413</v>
      </c>
      <c r="J3833" s="112">
        <v>18456</v>
      </c>
      <c r="K3833" s="112">
        <v>11031</v>
      </c>
      <c r="L3833" s="112">
        <v>4078</v>
      </c>
      <c r="M3833" s="112">
        <v>1846</v>
      </c>
      <c r="N3833" s="113">
        <v>1501</v>
      </c>
      <c r="O3833" s="112">
        <v>17344</v>
      </c>
      <c r="P3833" s="112">
        <v>10074</v>
      </c>
      <c r="Q3833" s="112">
        <v>4061</v>
      </c>
      <c r="R3833" s="112">
        <v>1757</v>
      </c>
      <c r="S3833" s="113">
        <v>1452</v>
      </c>
      <c r="T3833" s="17">
        <v>0.11459687906371907</v>
      </c>
      <c r="U3833" s="17">
        <v>7.6511648989212144E-2</v>
      </c>
      <c r="V3833" s="17">
        <v>0.22314860225600786</v>
      </c>
      <c r="W3833" s="17">
        <v>0.24322860238353194</v>
      </c>
      <c r="X3833" s="17">
        <v>-5.862758161225845E-2</v>
      </c>
      <c r="Y3833" s="17">
        <v>0.18605857933579339</v>
      </c>
      <c r="Z3833" s="17">
        <v>0.17877704983124887</v>
      </c>
      <c r="AA3833" s="17">
        <v>0.22826889928589011</v>
      </c>
      <c r="AB3833" s="17">
        <v>0.3062037564029596</v>
      </c>
      <c r="AC3833" s="17">
        <v>-2.6859504132231371E-2</v>
      </c>
    </row>
    <row r="3834" spans="1:29" ht="12.75" customHeight="1" x14ac:dyDescent="0.2">
      <c r="A3834" s="19">
        <v>43885</v>
      </c>
      <c r="B3834" s="19">
        <v>43521</v>
      </c>
      <c r="C3834" s="19">
        <v>42065</v>
      </c>
      <c r="D3834" s="16" t="s">
        <v>3</v>
      </c>
      <c r="E3834" s="114">
        <v>20948</v>
      </c>
      <c r="F3834" s="115">
        <v>11644</v>
      </c>
      <c r="G3834" s="113">
        <v>5349</v>
      </c>
      <c r="H3834" s="113">
        <v>2408</v>
      </c>
      <c r="I3834" s="113">
        <v>1547</v>
      </c>
      <c r="J3834" s="112">
        <v>18100</v>
      </c>
      <c r="K3834" s="112">
        <v>10191</v>
      </c>
      <c r="L3834" s="112">
        <v>4020</v>
      </c>
      <c r="M3834" s="112">
        <v>2293</v>
      </c>
      <c r="N3834" s="113">
        <v>1596</v>
      </c>
      <c r="O3834" s="112">
        <v>17070</v>
      </c>
      <c r="P3834" s="112">
        <v>10392</v>
      </c>
      <c r="Q3834" s="112">
        <v>3896</v>
      </c>
      <c r="R3834" s="112">
        <v>1548</v>
      </c>
      <c r="S3834" s="113">
        <v>1234</v>
      </c>
      <c r="T3834" s="17">
        <v>0.15734806629834264</v>
      </c>
      <c r="U3834" s="17">
        <v>0.14257678343636537</v>
      </c>
      <c r="V3834" s="17">
        <v>0.33059701492537319</v>
      </c>
      <c r="W3834" s="17">
        <v>5.0152638464893151E-2</v>
      </c>
      <c r="X3834" s="17">
        <v>-3.0701754385964897E-2</v>
      </c>
      <c r="Y3834" s="17">
        <v>0.22718219097832448</v>
      </c>
      <c r="Z3834" s="17">
        <v>0.12047729022324871</v>
      </c>
      <c r="AA3834" s="17">
        <v>0.37294661190965095</v>
      </c>
      <c r="AB3834" s="17">
        <v>0.55555555555555558</v>
      </c>
      <c r="AC3834" s="17">
        <v>0.25364667747163705</v>
      </c>
    </row>
    <row r="3835" spans="1:29" ht="12.75" customHeight="1" x14ac:dyDescent="0.2">
      <c r="A3835" s="19">
        <v>43886</v>
      </c>
      <c r="B3835" s="19">
        <v>43522</v>
      </c>
      <c r="C3835" s="19">
        <v>42066</v>
      </c>
      <c r="D3835" s="16" t="s">
        <v>4</v>
      </c>
      <c r="E3835" s="114">
        <v>19617</v>
      </c>
      <c r="F3835" s="115">
        <v>10930</v>
      </c>
      <c r="G3835" s="113">
        <v>4804</v>
      </c>
      <c r="H3835" s="113">
        <v>2405</v>
      </c>
      <c r="I3835" s="113">
        <v>1478</v>
      </c>
      <c r="J3835" s="112">
        <v>16272</v>
      </c>
      <c r="K3835" s="112">
        <v>9130</v>
      </c>
      <c r="L3835" s="112">
        <v>3772</v>
      </c>
      <c r="M3835" s="112">
        <v>1952</v>
      </c>
      <c r="N3835" s="113">
        <v>1418</v>
      </c>
      <c r="O3835" s="112">
        <v>16571</v>
      </c>
      <c r="P3835" s="112">
        <v>9141</v>
      </c>
      <c r="Q3835" s="112">
        <v>4325</v>
      </c>
      <c r="R3835" s="112">
        <v>1895</v>
      </c>
      <c r="S3835" s="113">
        <v>1210</v>
      </c>
      <c r="T3835" s="17">
        <v>0.20556784660766958</v>
      </c>
      <c r="U3835" s="17">
        <v>0.19715224534501652</v>
      </c>
      <c r="V3835" s="17">
        <v>0.27359490986214219</v>
      </c>
      <c r="W3835" s="17">
        <v>0.23206967213114749</v>
      </c>
      <c r="X3835" s="17">
        <v>4.2313117066290484E-2</v>
      </c>
      <c r="Y3835" s="17">
        <v>0.18381509866634471</v>
      </c>
      <c r="Z3835" s="17">
        <v>0.19571162892462524</v>
      </c>
      <c r="AA3835" s="17">
        <v>0.11075144508670509</v>
      </c>
      <c r="AB3835" s="17">
        <v>0.26912928759894461</v>
      </c>
      <c r="AC3835" s="17">
        <v>0.2214876033057851</v>
      </c>
    </row>
    <row r="3836" spans="1:29" ht="12.75" customHeight="1" x14ac:dyDescent="0.2">
      <c r="A3836" s="19">
        <v>43887</v>
      </c>
      <c r="B3836" s="19">
        <v>43523</v>
      </c>
      <c r="C3836" s="19">
        <v>42067</v>
      </c>
      <c r="D3836" s="16" t="s">
        <v>5</v>
      </c>
      <c r="E3836" s="114">
        <v>20301</v>
      </c>
      <c r="F3836" s="115">
        <v>11420</v>
      </c>
      <c r="G3836" s="113">
        <v>4328</v>
      </c>
      <c r="H3836" s="113">
        <v>2721</v>
      </c>
      <c r="I3836" s="113">
        <v>1832</v>
      </c>
      <c r="J3836" s="112">
        <v>18885</v>
      </c>
      <c r="K3836" s="112">
        <v>10694</v>
      </c>
      <c r="L3836" s="112">
        <v>4214</v>
      </c>
      <c r="M3836" s="112">
        <v>2282</v>
      </c>
      <c r="N3836" s="113">
        <v>1695</v>
      </c>
      <c r="O3836" s="112">
        <v>17970</v>
      </c>
      <c r="P3836" s="112">
        <v>10105</v>
      </c>
      <c r="Q3836" s="112">
        <v>4844</v>
      </c>
      <c r="R3836" s="112">
        <v>1644</v>
      </c>
      <c r="S3836" s="113">
        <v>1377</v>
      </c>
      <c r="T3836" s="17">
        <v>7.4980142970611618E-2</v>
      </c>
      <c r="U3836" s="17">
        <v>6.788853562745456E-2</v>
      </c>
      <c r="V3836" s="17">
        <v>2.7052681537731438E-2</v>
      </c>
      <c r="W3836" s="17">
        <v>0.19237510955302373</v>
      </c>
      <c r="X3836" s="17">
        <v>8.0825958702064993E-2</v>
      </c>
      <c r="Y3836" s="17">
        <v>0.12971619365609355</v>
      </c>
      <c r="Z3836" s="17">
        <v>0.13013359722909446</v>
      </c>
      <c r="AA3836" s="17">
        <v>-0.10652353426919903</v>
      </c>
      <c r="AB3836" s="17">
        <v>0.6551094890510949</v>
      </c>
      <c r="AC3836" s="17">
        <v>0.33042846768336975</v>
      </c>
    </row>
    <row r="3837" spans="1:29" ht="12.75" customHeight="1" x14ac:dyDescent="0.2">
      <c r="A3837" s="19">
        <v>43888</v>
      </c>
      <c r="B3837" s="19">
        <v>43524</v>
      </c>
      <c r="C3837" s="19">
        <v>42068</v>
      </c>
      <c r="D3837" s="16" t="s">
        <v>6</v>
      </c>
      <c r="E3837" s="114">
        <v>23040</v>
      </c>
      <c r="F3837" s="115">
        <v>12097</v>
      </c>
      <c r="G3837" s="113">
        <v>6030</v>
      </c>
      <c r="H3837" s="113">
        <v>2907</v>
      </c>
      <c r="I3837" s="113">
        <v>2006</v>
      </c>
      <c r="J3837" s="112">
        <v>22071</v>
      </c>
      <c r="K3837" s="112">
        <v>12305</v>
      </c>
      <c r="L3837" s="112">
        <v>5235</v>
      </c>
      <c r="M3837" s="112">
        <v>2794</v>
      </c>
      <c r="N3837" s="113">
        <v>1737</v>
      </c>
      <c r="O3837" s="112">
        <v>18733</v>
      </c>
      <c r="P3837" s="112">
        <v>10909</v>
      </c>
      <c r="Q3837" s="112">
        <v>4582</v>
      </c>
      <c r="R3837" s="112">
        <v>1819</v>
      </c>
      <c r="S3837" s="113">
        <v>1423</v>
      </c>
      <c r="T3837" s="17">
        <v>4.3903765121652949E-2</v>
      </c>
      <c r="U3837" s="17">
        <v>-1.6903697683868346E-2</v>
      </c>
      <c r="V3837" s="17">
        <v>0.15186246418338101</v>
      </c>
      <c r="W3837" s="17">
        <v>4.0443808160343542E-2</v>
      </c>
      <c r="X3837" s="17">
        <v>0.15486470926885443</v>
      </c>
      <c r="Y3837" s="17">
        <v>0.22991512304489414</v>
      </c>
      <c r="Z3837" s="17">
        <v>0.10890090750756265</v>
      </c>
      <c r="AA3837" s="17">
        <v>0.31601920558707985</v>
      </c>
      <c r="AB3837" s="17">
        <v>0.59813084112149539</v>
      </c>
      <c r="AC3837" s="17">
        <v>0.40969782150386513</v>
      </c>
    </row>
    <row r="3838" spans="1:29" ht="12.75" customHeight="1" x14ac:dyDescent="0.2">
      <c r="A3838" s="19">
        <v>43889</v>
      </c>
      <c r="B3838" s="19">
        <v>43525</v>
      </c>
      <c r="C3838" s="19">
        <v>42069</v>
      </c>
      <c r="D3838" s="16" t="s">
        <v>7</v>
      </c>
      <c r="E3838" s="114">
        <v>20781</v>
      </c>
      <c r="F3838" s="115">
        <v>11422</v>
      </c>
      <c r="G3838" s="113">
        <v>5335</v>
      </c>
      <c r="H3838" s="113">
        <v>2329</v>
      </c>
      <c r="I3838" s="113">
        <v>1695</v>
      </c>
      <c r="J3838" s="112">
        <v>22798</v>
      </c>
      <c r="K3838" s="112">
        <v>12604</v>
      </c>
      <c r="L3838" s="112">
        <v>5471</v>
      </c>
      <c r="M3838" s="112">
        <v>2832</v>
      </c>
      <c r="N3838" s="113">
        <v>1891</v>
      </c>
      <c r="O3838" s="112">
        <v>18686</v>
      </c>
      <c r="P3838" s="112">
        <v>10656</v>
      </c>
      <c r="Q3838" s="112">
        <v>4711</v>
      </c>
      <c r="R3838" s="112">
        <v>1941</v>
      </c>
      <c r="S3838" s="113">
        <v>1378</v>
      </c>
      <c r="T3838" s="17">
        <v>-8.8472673041494865E-2</v>
      </c>
      <c r="U3838" s="17">
        <v>-9.3779752459536625E-2</v>
      </c>
      <c r="V3838" s="17">
        <v>-2.4858343995613263E-2</v>
      </c>
      <c r="W3838" s="17">
        <v>-0.17761299435028244</v>
      </c>
      <c r="X3838" s="17">
        <v>-0.10364886303543097</v>
      </c>
      <c r="Y3838" s="17">
        <v>0.11211602269078447</v>
      </c>
      <c r="Z3838" s="17">
        <v>7.1884384384384381E-2</v>
      </c>
      <c r="AA3838" s="17">
        <v>0.132455954149862</v>
      </c>
      <c r="AB3838" s="17">
        <v>0.19989696032972692</v>
      </c>
      <c r="AC3838" s="17">
        <v>0.23004354136429606</v>
      </c>
    </row>
    <row r="3839" spans="1:29" ht="12.75" customHeight="1" x14ac:dyDescent="0.2">
      <c r="A3839" s="19">
        <v>43890</v>
      </c>
      <c r="B3839" s="19">
        <v>43526</v>
      </c>
      <c r="C3839" s="19">
        <v>42070</v>
      </c>
      <c r="D3839" s="16" t="s">
        <v>1</v>
      </c>
      <c r="E3839" s="114">
        <v>25500</v>
      </c>
      <c r="F3839" s="115">
        <v>12199</v>
      </c>
      <c r="G3839" s="113">
        <v>7381</v>
      </c>
      <c r="H3839" s="113">
        <v>3459</v>
      </c>
      <c r="I3839" s="113">
        <v>2461</v>
      </c>
      <c r="J3839" s="112">
        <v>24813</v>
      </c>
      <c r="K3839" s="112">
        <v>12805</v>
      </c>
      <c r="L3839" s="112">
        <v>6258</v>
      </c>
      <c r="M3839" s="112">
        <v>3318</v>
      </c>
      <c r="N3839" s="113">
        <v>2432</v>
      </c>
      <c r="O3839" s="112">
        <v>21017</v>
      </c>
      <c r="P3839" s="112">
        <v>11170</v>
      </c>
      <c r="Q3839" s="112">
        <v>5848</v>
      </c>
      <c r="R3839" s="112">
        <v>2091</v>
      </c>
      <c r="S3839" s="113">
        <v>1908</v>
      </c>
      <c r="T3839" s="17">
        <v>2.7687099504292156E-2</v>
      </c>
      <c r="U3839" s="17">
        <v>-4.7325263568918419E-2</v>
      </c>
      <c r="V3839" s="17">
        <v>0.17945030361137748</v>
      </c>
      <c r="W3839" s="17">
        <v>4.2495479204339937E-2</v>
      </c>
      <c r="X3839" s="17">
        <v>1.1924342105263053E-2</v>
      </c>
      <c r="Y3839" s="17">
        <v>0.2133035162011705</v>
      </c>
      <c r="Z3839" s="17">
        <v>9.2121754700089431E-2</v>
      </c>
      <c r="AA3839" s="17">
        <v>0.26214090287277703</v>
      </c>
      <c r="AB3839" s="17">
        <v>0.65423242467718801</v>
      </c>
      <c r="AC3839" s="17">
        <v>0.2898322851153039</v>
      </c>
    </row>
    <row r="3840" spans="1:29" ht="12.75" customHeight="1" x14ac:dyDescent="0.2">
      <c r="A3840" s="19">
        <v>43891</v>
      </c>
      <c r="B3840" s="19">
        <v>43527</v>
      </c>
      <c r="C3840" s="19">
        <v>42071</v>
      </c>
      <c r="D3840" s="16" t="s">
        <v>2</v>
      </c>
      <c r="E3840" s="114">
        <v>23188</v>
      </c>
      <c r="F3840" s="115">
        <v>12585</v>
      </c>
      <c r="G3840" s="113">
        <v>6194</v>
      </c>
      <c r="H3840" s="113">
        <v>2605</v>
      </c>
      <c r="I3840" s="113">
        <v>1804</v>
      </c>
      <c r="J3840" s="112">
        <v>20623</v>
      </c>
      <c r="K3840" s="112">
        <v>11882</v>
      </c>
      <c r="L3840" s="112">
        <v>5257</v>
      </c>
      <c r="M3840" s="112">
        <v>2015</v>
      </c>
      <c r="N3840" s="113">
        <v>1469</v>
      </c>
      <c r="O3840" s="112">
        <v>18936</v>
      </c>
      <c r="P3840" s="112">
        <v>10932</v>
      </c>
      <c r="Q3840" s="112">
        <v>4616</v>
      </c>
      <c r="R3840" s="112">
        <v>1743</v>
      </c>
      <c r="S3840" s="113">
        <v>1645</v>
      </c>
      <c r="T3840" s="17">
        <v>0.12437569703728846</v>
      </c>
      <c r="U3840" s="17">
        <v>5.9165123716546031E-2</v>
      </c>
      <c r="V3840" s="17">
        <v>0.17823853909073617</v>
      </c>
      <c r="W3840" s="17">
        <v>0.29280397022332516</v>
      </c>
      <c r="X3840" s="17">
        <v>0.22804628999319254</v>
      </c>
      <c r="Y3840" s="17">
        <v>0.22454583861427957</v>
      </c>
      <c r="Z3840" s="17">
        <v>0.15120746432491772</v>
      </c>
      <c r="AA3840" s="17">
        <v>0.34185441941074513</v>
      </c>
      <c r="AB3840" s="17">
        <v>0.49454962707974759</v>
      </c>
      <c r="AC3840" s="17">
        <v>9.6656534954407292E-2</v>
      </c>
    </row>
    <row r="3841" spans="1:29" ht="12.75" customHeight="1" x14ac:dyDescent="0.2">
      <c r="A3841" s="19">
        <v>43892</v>
      </c>
      <c r="B3841" s="19">
        <v>43528</v>
      </c>
      <c r="C3841" s="19">
        <v>42072</v>
      </c>
      <c r="D3841" s="16" t="s">
        <v>3</v>
      </c>
      <c r="E3841" s="114">
        <v>19626</v>
      </c>
      <c r="F3841" s="115">
        <v>11100</v>
      </c>
      <c r="G3841" s="113">
        <v>4198</v>
      </c>
      <c r="H3841" s="113">
        <v>2537</v>
      </c>
      <c r="I3841" s="113">
        <v>1791</v>
      </c>
      <c r="J3841" s="112">
        <v>19585</v>
      </c>
      <c r="K3841" s="112">
        <v>10918</v>
      </c>
      <c r="L3841" s="112">
        <v>4770</v>
      </c>
      <c r="M3841" s="112">
        <v>2362</v>
      </c>
      <c r="N3841" s="113">
        <v>1535</v>
      </c>
      <c r="O3841" s="112">
        <v>17180</v>
      </c>
      <c r="P3841" s="112">
        <v>9937</v>
      </c>
      <c r="Q3841" s="112">
        <v>4306</v>
      </c>
      <c r="R3841" s="112">
        <v>1762</v>
      </c>
      <c r="S3841" s="113">
        <v>1175</v>
      </c>
      <c r="T3841" s="17">
        <v>2.0934388562674489E-3</v>
      </c>
      <c r="U3841" s="17">
        <v>1.6669719728888088E-2</v>
      </c>
      <c r="V3841" s="17">
        <v>-0.11991614255765204</v>
      </c>
      <c r="W3841" s="17">
        <v>7.4089754445385347E-2</v>
      </c>
      <c r="X3841" s="17">
        <v>0.16677524429967416</v>
      </c>
      <c r="Y3841" s="17">
        <v>0.14237485448195586</v>
      </c>
      <c r="Z3841" s="17">
        <v>0.11703733521183457</v>
      </c>
      <c r="AA3841" s="17">
        <v>-2.5081281932187616E-2</v>
      </c>
      <c r="AB3841" s="17">
        <v>0.43984108967082869</v>
      </c>
      <c r="AC3841" s="17">
        <v>0.52425531914893608</v>
      </c>
    </row>
    <row r="3842" spans="1:29" ht="12.75" customHeight="1" x14ac:dyDescent="0.2">
      <c r="A3842" s="19">
        <v>43893</v>
      </c>
      <c r="B3842" s="19">
        <v>43529</v>
      </c>
      <c r="C3842" s="19">
        <v>42073</v>
      </c>
      <c r="D3842" s="16" t="s">
        <v>4</v>
      </c>
      <c r="E3842" s="114">
        <v>18219</v>
      </c>
      <c r="F3842" s="115">
        <v>10200</v>
      </c>
      <c r="G3842" s="113">
        <v>4227</v>
      </c>
      <c r="H3842" s="113">
        <v>2140</v>
      </c>
      <c r="I3842" s="113">
        <v>1652</v>
      </c>
      <c r="J3842" s="112">
        <v>18136</v>
      </c>
      <c r="K3842" s="112">
        <v>10439</v>
      </c>
      <c r="L3842" s="112">
        <v>4256</v>
      </c>
      <c r="M3842" s="112">
        <v>2081</v>
      </c>
      <c r="N3842" s="113">
        <v>1360</v>
      </c>
      <c r="O3842" s="112">
        <v>15346</v>
      </c>
      <c r="P3842" s="112">
        <v>8834</v>
      </c>
      <c r="Q3842" s="112">
        <v>3903</v>
      </c>
      <c r="R3842" s="112">
        <v>1353</v>
      </c>
      <c r="S3842" s="113">
        <v>1256</v>
      </c>
      <c r="T3842" s="17">
        <v>4.576532862814231E-3</v>
      </c>
      <c r="U3842" s="17">
        <v>-2.2894913305872233E-2</v>
      </c>
      <c r="V3842" s="17">
        <v>-6.8139097744360777E-3</v>
      </c>
      <c r="W3842" s="17">
        <v>2.8351753964440229E-2</v>
      </c>
      <c r="X3842" s="17">
        <v>0.21470588235294108</v>
      </c>
      <c r="Y3842" s="17">
        <v>0.18721490942265095</v>
      </c>
      <c r="Z3842" s="17">
        <v>0.15462983925741458</v>
      </c>
      <c r="AA3842" s="17">
        <v>8.301306687163712E-2</v>
      </c>
      <c r="AB3842" s="17">
        <v>0.58167036215816714</v>
      </c>
      <c r="AC3842" s="17">
        <v>0.3152866242038217</v>
      </c>
    </row>
    <row r="3843" spans="1:29" ht="12.75" customHeight="1" x14ac:dyDescent="0.2">
      <c r="A3843" s="19">
        <v>43894</v>
      </c>
      <c r="B3843" s="19">
        <v>43530</v>
      </c>
      <c r="C3843" s="19">
        <v>42074</v>
      </c>
      <c r="D3843" s="16" t="s">
        <v>5</v>
      </c>
      <c r="E3843" s="114">
        <v>19955</v>
      </c>
      <c r="F3843" s="115">
        <v>11274</v>
      </c>
      <c r="G3843" s="113">
        <v>4569</v>
      </c>
      <c r="H3843" s="113">
        <v>2445</v>
      </c>
      <c r="I3843" s="113">
        <v>1667</v>
      </c>
      <c r="J3843" s="112">
        <v>21121</v>
      </c>
      <c r="K3843" s="112">
        <v>11371</v>
      </c>
      <c r="L3843" s="112">
        <v>4912</v>
      </c>
      <c r="M3843" s="112">
        <v>2725</v>
      </c>
      <c r="N3843" s="113">
        <v>2113</v>
      </c>
      <c r="O3843" s="112">
        <v>17306</v>
      </c>
      <c r="P3843" s="112">
        <v>9595</v>
      </c>
      <c r="Q3843" s="112">
        <v>4613</v>
      </c>
      <c r="R3843" s="112">
        <v>1969</v>
      </c>
      <c r="S3843" s="113">
        <v>1129</v>
      </c>
      <c r="T3843" s="17">
        <v>-5.520571942616348E-2</v>
      </c>
      <c r="U3843" s="17">
        <v>-8.5304722539794042E-3</v>
      </c>
      <c r="V3843" s="17">
        <v>-6.9828990228013033E-2</v>
      </c>
      <c r="W3843" s="17">
        <v>-0.10275229357798166</v>
      </c>
      <c r="X3843" s="17">
        <v>-0.21107430194036914</v>
      </c>
      <c r="Y3843" s="17">
        <v>0.15306830001155669</v>
      </c>
      <c r="Z3843" s="17">
        <v>0.17498697238144878</v>
      </c>
      <c r="AA3843" s="17">
        <v>-9.5382614350747463E-3</v>
      </c>
      <c r="AB3843" s="17">
        <v>0.24174707973590648</v>
      </c>
      <c r="AC3843" s="17">
        <v>0.47652790079716567</v>
      </c>
    </row>
    <row r="3844" spans="1:29" ht="12.75" customHeight="1" x14ac:dyDescent="0.2">
      <c r="A3844" s="19">
        <v>43895</v>
      </c>
      <c r="B3844" s="19">
        <v>43531</v>
      </c>
      <c r="C3844" s="19">
        <v>42075</v>
      </c>
      <c r="D3844" s="16" t="s">
        <v>6</v>
      </c>
      <c r="E3844" s="114">
        <v>24521</v>
      </c>
      <c r="F3844" s="115">
        <v>12734</v>
      </c>
      <c r="G3844" s="113">
        <v>6841</v>
      </c>
      <c r="H3844" s="113">
        <v>2826</v>
      </c>
      <c r="I3844" s="113">
        <v>2120</v>
      </c>
      <c r="J3844" s="112">
        <v>24073</v>
      </c>
      <c r="K3844" s="112">
        <v>12417</v>
      </c>
      <c r="L3844" s="112">
        <v>6507</v>
      </c>
      <c r="M3844" s="112">
        <v>2963</v>
      </c>
      <c r="N3844" s="113">
        <v>2186</v>
      </c>
      <c r="O3844" s="112">
        <v>18998</v>
      </c>
      <c r="P3844" s="112">
        <v>11034</v>
      </c>
      <c r="Q3844" s="112">
        <v>4328</v>
      </c>
      <c r="R3844" s="112">
        <v>2195</v>
      </c>
      <c r="S3844" s="113">
        <v>1441</v>
      </c>
      <c r="T3844" s="17">
        <v>1.8610061064262773E-2</v>
      </c>
      <c r="U3844" s="17">
        <v>2.5529515986147944E-2</v>
      </c>
      <c r="V3844" s="17">
        <v>5.132933763639147E-2</v>
      </c>
      <c r="W3844" s="17">
        <v>-4.6236922038474515E-2</v>
      </c>
      <c r="X3844" s="17">
        <v>-3.019213174748403E-2</v>
      </c>
      <c r="Y3844" s="17">
        <v>0.29071481208548278</v>
      </c>
      <c r="Z3844" s="17">
        <v>0.15406924052927318</v>
      </c>
      <c r="AA3844" s="17">
        <v>0.5806377079482441</v>
      </c>
      <c r="AB3844" s="17">
        <v>0.28747152619589977</v>
      </c>
      <c r="AC3844" s="17">
        <v>0.47120055517002091</v>
      </c>
    </row>
    <row r="3845" spans="1:29" ht="12.75" customHeight="1" x14ac:dyDescent="0.2">
      <c r="A3845" s="19">
        <v>43896</v>
      </c>
      <c r="B3845" s="19">
        <v>43532</v>
      </c>
      <c r="C3845" s="19">
        <v>42076</v>
      </c>
      <c r="D3845" s="16" t="s">
        <v>7</v>
      </c>
      <c r="E3845" s="114">
        <v>24713</v>
      </c>
      <c r="F3845" s="115">
        <v>12928</v>
      </c>
      <c r="G3845" s="113">
        <v>6847</v>
      </c>
      <c r="H3845" s="113">
        <v>2862</v>
      </c>
      <c r="I3845" s="113">
        <v>2076</v>
      </c>
      <c r="J3845" s="112">
        <v>25033</v>
      </c>
      <c r="K3845" s="112">
        <v>13242</v>
      </c>
      <c r="L3845" s="112">
        <v>6297</v>
      </c>
      <c r="M3845" s="112">
        <v>3075</v>
      </c>
      <c r="N3845" s="113">
        <v>2419</v>
      </c>
      <c r="O3845" s="112">
        <v>20470</v>
      </c>
      <c r="P3845" s="112">
        <v>11797</v>
      </c>
      <c r="Q3845" s="112">
        <v>4393</v>
      </c>
      <c r="R3845" s="112">
        <v>2743</v>
      </c>
      <c r="S3845" s="113">
        <v>1537</v>
      </c>
      <c r="T3845" s="17">
        <v>-1.2783126273319234E-2</v>
      </c>
      <c r="U3845" s="17">
        <v>-2.3712430146503594E-2</v>
      </c>
      <c r="V3845" s="17">
        <v>8.7343179291726303E-2</v>
      </c>
      <c r="W3845" s="17">
        <v>-6.926829268292678E-2</v>
      </c>
      <c r="X3845" s="17">
        <v>-0.14179412980570483</v>
      </c>
      <c r="Y3845" s="17">
        <v>0.20727894479726428</v>
      </c>
      <c r="Z3845" s="17">
        <v>9.58718318216496E-2</v>
      </c>
      <c r="AA3845" s="17">
        <v>0.55861597996813117</v>
      </c>
      <c r="AB3845" s="17">
        <v>4.3383157127232952E-2</v>
      </c>
      <c r="AC3845" s="17">
        <v>0.35068314899154207</v>
      </c>
    </row>
    <row r="3846" spans="1:29" ht="12.75" customHeight="1" x14ac:dyDescent="0.2">
      <c r="A3846" s="19">
        <v>43897</v>
      </c>
      <c r="B3846" s="19">
        <v>43533</v>
      </c>
      <c r="C3846" s="19">
        <v>42077</v>
      </c>
      <c r="D3846" s="16" t="s">
        <v>1</v>
      </c>
      <c r="E3846" s="114">
        <v>26896</v>
      </c>
      <c r="F3846" s="115">
        <v>12574</v>
      </c>
      <c r="G3846" s="113">
        <v>7580</v>
      </c>
      <c r="H3846" s="113">
        <v>3699</v>
      </c>
      <c r="I3846" s="113">
        <v>3043</v>
      </c>
      <c r="J3846" s="112">
        <v>26798</v>
      </c>
      <c r="K3846" s="112">
        <v>13182</v>
      </c>
      <c r="L3846" s="112">
        <v>6715</v>
      </c>
      <c r="M3846" s="112">
        <v>4062</v>
      </c>
      <c r="N3846" s="113">
        <v>2839</v>
      </c>
      <c r="O3846" s="112">
        <v>23350</v>
      </c>
      <c r="P3846" s="112">
        <v>12239</v>
      </c>
      <c r="Q3846" s="112">
        <v>6099</v>
      </c>
      <c r="R3846" s="112">
        <v>2795</v>
      </c>
      <c r="S3846" s="113">
        <v>2217</v>
      </c>
      <c r="T3846" s="17">
        <v>3.6569893275617549E-3</v>
      </c>
      <c r="U3846" s="17">
        <v>-4.6123501744803508E-2</v>
      </c>
      <c r="V3846" s="17">
        <v>0.12881608339538353</v>
      </c>
      <c r="W3846" s="17">
        <v>-8.9364844903988216E-2</v>
      </c>
      <c r="X3846" s="17">
        <v>7.1856287425149601E-2</v>
      </c>
      <c r="Y3846" s="17">
        <v>0.15186295503212</v>
      </c>
      <c r="Z3846" s="17">
        <v>2.7371517280823543E-2</v>
      </c>
      <c r="AA3846" s="17">
        <v>0.24282669290047543</v>
      </c>
      <c r="AB3846" s="17">
        <v>0.32343470483005365</v>
      </c>
      <c r="AC3846" s="17">
        <v>0.37257555254848884</v>
      </c>
    </row>
    <row r="3847" spans="1:29" ht="12.75" customHeight="1" x14ac:dyDescent="0.2">
      <c r="A3847" s="19">
        <v>43898</v>
      </c>
      <c r="B3847" s="19">
        <v>43534</v>
      </c>
      <c r="C3847" s="19">
        <v>42078</v>
      </c>
      <c r="D3847" s="16" t="s">
        <v>2</v>
      </c>
      <c r="E3847" s="114">
        <v>21719</v>
      </c>
      <c r="F3847" s="115">
        <v>12001</v>
      </c>
      <c r="G3847" s="113">
        <v>5612</v>
      </c>
      <c r="H3847" s="113">
        <v>2253</v>
      </c>
      <c r="I3847" s="113">
        <v>1853</v>
      </c>
      <c r="J3847" s="112">
        <v>23623</v>
      </c>
      <c r="K3847" s="112">
        <v>12856</v>
      </c>
      <c r="L3847" s="112">
        <v>6042</v>
      </c>
      <c r="M3847" s="112">
        <v>2516</v>
      </c>
      <c r="N3847" s="113">
        <v>2209</v>
      </c>
      <c r="O3847" s="112">
        <v>20416</v>
      </c>
      <c r="P3847" s="112">
        <v>11860</v>
      </c>
      <c r="Q3847" s="112">
        <v>4882</v>
      </c>
      <c r="R3847" s="112">
        <v>2168</v>
      </c>
      <c r="S3847" s="113">
        <v>1506</v>
      </c>
      <c r="T3847" s="17">
        <v>-8.0599415823561782E-2</v>
      </c>
      <c r="U3847" s="17">
        <v>-6.6505911636589921E-2</v>
      </c>
      <c r="V3847" s="17">
        <v>-7.1168487255875545E-2</v>
      </c>
      <c r="W3847" s="17">
        <v>-0.10453100158982509</v>
      </c>
      <c r="X3847" s="17">
        <v>-0.16115889542779538</v>
      </c>
      <c r="Y3847" s="17">
        <v>6.3822492163009503E-2</v>
      </c>
      <c r="Z3847" s="17">
        <v>1.188870151770649E-2</v>
      </c>
      <c r="AA3847" s="17">
        <v>0.14952888160589928</v>
      </c>
      <c r="AB3847" s="17">
        <v>3.9206642066420772E-2</v>
      </c>
      <c r="AC3847" s="17">
        <v>0.23041168658698541</v>
      </c>
    </row>
    <row r="3848" spans="1:29" ht="12.75" customHeight="1" x14ac:dyDescent="0.2">
      <c r="A3848" s="19">
        <v>43899</v>
      </c>
      <c r="B3848" s="19">
        <v>43535</v>
      </c>
      <c r="C3848" s="19">
        <v>42079</v>
      </c>
      <c r="D3848" s="16" t="s">
        <v>3</v>
      </c>
      <c r="E3848" s="114">
        <v>20499</v>
      </c>
      <c r="F3848" s="115">
        <v>11424</v>
      </c>
      <c r="G3848" s="113">
        <v>4270</v>
      </c>
      <c r="H3848" s="113">
        <v>2705</v>
      </c>
      <c r="I3848" s="113">
        <v>2100</v>
      </c>
      <c r="J3848" s="112">
        <v>21029</v>
      </c>
      <c r="K3848" s="112">
        <v>12015</v>
      </c>
      <c r="L3848" s="112">
        <v>4703</v>
      </c>
      <c r="M3848" s="112">
        <v>2554</v>
      </c>
      <c r="N3848" s="113">
        <v>1757</v>
      </c>
      <c r="O3848" s="112">
        <v>19057</v>
      </c>
      <c r="P3848" s="112">
        <v>11387</v>
      </c>
      <c r="Q3848" s="112">
        <v>4339</v>
      </c>
      <c r="R3848" s="112">
        <v>2017</v>
      </c>
      <c r="S3848" s="113">
        <v>1314</v>
      </c>
      <c r="T3848" s="17">
        <v>-2.5203290693803782E-2</v>
      </c>
      <c r="U3848" s="17">
        <v>-4.9188514357053736E-2</v>
      </c>
      <c r="V3848" s="17">
        <v>-9.2068892196470298E-2</v>
      </c>
      <c r="W3848" s="17">
        <v>5.9122944400939792E-2</v>
      </c>
      <c r="X3848" s="17">
        <v>0.19521912350597614</v>
      </c>
      <c r="Y3848" s="17">
        <v>7.5667733641181734E-2</v>
      </c>
      <c r="Z3848" s="17">
        <v>3.2493193993150538E-3</v>
      </c>
      <c r="AA3848" s="17">
        <v>-1.5902281631712367E-2</v>
      </c>
      <c r="AB3848" s="17">
        <v>0.34110064452156674</v>
      </c>
      <c r="AC3848" s="17">
        <v>0.59817351598173518</v>
      </c>
    </row>
    <row r="3849" spans="1:29" ht="12.75" customHeight="1" x14ac:dyDescent="0.2">
      <c r="A3849" s="19">
        <v>43900</v>
      </c>
      <c r="B3849" s="19">
        <v>43536</v>
      </c>
      <c r="C3849" s="19">
        <v>42080</v>
      </c>
      <c r="D3849" s="16" t="s">
        <v>4</v>
      </c>
      <c r="E3849" s="114">
        <v>18626</v>
      </c>
      <c r="F3849" s="115">
        <v>10573</v>
      </c>
      <c r="G3849" s="113">
        <v>4044</v>
      </c>
      <c r="H3849" s="113">
        <v>2270</v>
      </c>
      <c r="I3849" s="113">
        <v>1739</v>
      </c>
      <c r="J3849" s="112">
        <v>20363</v>
      </c>
      <c r="K3849" s="112">
        <v>11601</v>
      </c>
      <c r="L3849" s="112">
        <v>4779</v>
      </c>
      <c r="M3849" s="112">
        <v>2620</v>
      </c>
      <c r="N3849" s="113">
        <v>1363</v>
      </c>
      <c r="O3849" s="112">
        <v>17570</v>
      </c>
      <c r="P3849" s="112">
        <v>10256</v>
      </c>
      <c r="Q3849" s="112">
        <v>4235</v>
      </c>
      <c r="R3849" s="112">
        <v>1764</v>
      </c>
      <c r="S3849" s="113">
        <v>1315</v>
      </c>
      <c r="T3849" s="17">
        <v>-8.5301772823257904E-2</v>
      </c>
      <c r="U3849" s="17">
        <v>-8.8613050599086307E-2</v>
      </c>
      <c r="V3849" s="17">
        <v>-0.15379786566227249</v>
      </c>
      <c r="W3849" s="17">
        <v>-0.13358778625954193</v>
      </c>
      <c r="X3849" s="17">
        <v>0.27586206896551735</v>
      </c>
      <c r="Y3849" s="17">
        <v>6.0102447353443278E-2</v>
      </c>
      <c r="Z3849" s="17">
        <v>3.0908736349454013E-2</v>
      </c>
      <c r="AA3849" s="17">
        <v>-4.5100354191263237E-2</v>
      </c>
      <c r="AB3849" s="17">
        <v>0.28684807256235834</v>
      </c>
      <c r="AC3849" s="17">
        <v>0.32243346007604567</v>
      </c>
    </row>
    <row r="3850" spans="1:29" ht="12.75" customHeight="1" x14ac:dyDescent="0.2">
      <c r="A3850" s="19">
        <v>43901</v>
      </c>
      <c r="B3850" s="19">
        <v>43537</v>
      </c>
      <c r="C3850" s="19">
        <v>42081</v>
      </c>
      <c r="D3850" s="16" t="s">
        <v>5</v>
      </c>
      <c r="E3850" s="114">
        <v>20427</v>
      </c>
      <c r="F3850" s="115">
        <v>11726</v>
      </c>
      <c r="G3850" s="113">
        <v>3935</v>
      </c>
      <c r="H3850" s="113">
        <v>2771</v>
      </c>
      <c r="I3850" s="113">
        <v>1995</v>
      </c>
      <c r="J3850" s="112">
        <v>21027</v>
      </c>
      <c r="K3850" s="112">
        <v>11445</v>
      </c>
      <c r="L3850" s="112">
        <v>5176</v>
      </c>
      <c r="M3850" s="112">
        <v>2600</v>
      </c>
      <c r="N3850" s="113">
        <v>1806</v>
      </c>
      <c r="O3850" s="112">
        <v>20096</v>
      </c>
      <c r="P3850" s="112">
        <v>11111</v>
      </c>
      <c r="Q3850" s="112">
        <v>5343</v>
      </c>
      <c r="R3850" s="112">
        <v>2164</v>
      </c>
      <c r="S3850" s="113">
        <v>1478</v>
      </c>
      <c r="T3850" s="17">
        <v>-2.8534741047224976E-2</v>
      </c>
      <c r="U3850" s="17">
        <v>2.4552206203582339E-2</v>
      </c>
      <c r="V3850" s="17">
        <v>-0.23976043276661518</v>
      </c>
      <c r="W3850" s="17">
        <v>6.5769230769230802E-2</v>
      </c>
      <c r="X3850" s="17">
        <v>0.10465116279069764</v>
      </c>
      <c r="Y3850" s="17">
        <v>1.6470939490445868E-2</v>
      </c>
      <c r="Z3850" s="17">
        <v>5.5350553505534972E-2</v>
      </c>
      <c r="AA3850" s="17">
        <v>-0.26352236571214671</v>
      </c>
      <c r="AB3850" s="17">
        <v>0.28049907578558231</v>
      </c>
      <c r="AC3850" s="17">
        <v>0.34979702300405946</v>
      </c>
    </row>
    <row r="3851" spans="1:29" ht="12.75" customHeight="1" x14ac:dyDescent="0.2">
      <c r="A3851" s="19">
        <v>43902</v>
      </c>
      <c r="B3851" s="19">
        <v>43538</v>
      </c>
      <c r="C3851" s="19">
        <v>42082</v>
      </c>
      <c r="D3851" s="16" t="s">
        <v>6</v>
      </c>
      <c r="E3851" s="114">
        <v>25058</v>
      </c>
      <c r="F3851" s="115">
        <v>12577</v>
      </c>
      <c r="G3851" s="113">
        <v>7124</v>
      </c>
      <c r="H3851" s="113">
        <v>3122</v>
      </c>
      <c r="I3851" s="113">
        <v>2235</v>
      </c>
      <c r="J3851" s="112">
        <v>25103</v>
      </c>
      <c r="K3851" s="112">
        <v>12919</v>
      </c>
      <c r="L3851" s="112">
        <v>6878</v>
      </c>
      <c r="M3851" s="112">
        <v>3062</v>
      </c>
      <c r="N3851" s="113">
        <v>2244</v>
      </c>
      <c r="O3851" s="112">
        <v>22133</v>
      </c>
      <c r="P3851" s="112">
        <v>12337</v>
      </c>
      <c r="Q3851" s="112">
        <v>5697</v>
      </c>
      <c r="R3851" s="112">
        <v>2442</v>
      </c>
      <c r="S3851" s="113">
        <v>1657</v>
      </c>
      <c r="T3851" s="17">
        <v>-1.7926144285543844E-3</v>
      </c>
      <c r="U3851" s="17">
        <v>-2.6472637201021776E-2</v>
      </c>
      <c r="V3851" s="17">
        <v>3.5766211107880252E-2</v>
      </c>
      <c r="W3851" s="17">
        <v>1.9595035924232507E-2</v>
      </c>
      <c r="X3851" s="17">
        <v>-4.0106951871657914E-3</v>
      </c>
      <c r="Y3851" s="17">
        <v>0.13215560475308363</v>
      </c>
      <c r="Z3851" s="17">
        <v>1.945367593418168E-2</v>
      </c>
      <c r="AA3851" s="17">
        <v>0.25048271019835</v>
      </c>
      <c r="AB3851" s="17">
        <v>0.27846027846027854</v>
      </c>
      <c r="AC3851" s="17">
        <v>0.34882317441158728</v>
      </c>
    </row>
    <row r="3852" spans="1:29" ht="12.75" customHeight="1" x14ac:dyDescent="0.2">
      <c r="A3852" s="19">
        <v>43903</v>
      </c>
      <c r="B3852" s="19">
        <v>43539</v>
      </c>
      <c r="C3852" s="19">
        <v>42083</v>
      </c>
      <c r="D3852" s="16" t="s">
        <v>7</v>
      </c>
      <c r="E3852" s="114">
        <v>24068</v>
      </c>
      <c r="F3852" s="115">
        <v>12569</v>
      </c>
      <c r="G3852" s="113">
        <v>6103</v>
      </c>
      <c r="H3852" s="113">
        <v>3062</v>
      </c>
      <c r="I3852" s="113">
        <v>2334</v>
      </c>
      <c r="J3852" s="112">
        <v>26388</v>
      </c>
      <c r="K3852" s="112">
        <v>13665</v>
      </c>
      <c r="L3852" s="112">
        <v>6617</v>
      </c>
      <c r="M3852" s="112">
        <v>3561</v>
      </c>
      <c r="N3852" s="113">
        <v>2545</v>
      </c>
      <c r="O3852" s="112">
        <v>22234</v>
      </c>
      <c r="P3852" s="112">
        <v>12742</v>
      </c>
      <c r="Q3852" s="112">
        <v>5173</v>
      </c>
      <c r="R3852" s="112">
        <v>2658</v>
      </c>
      <c r="S3852" s="113">
        <v>1661</v>
      </c>
      <c r="T3852" s="17">
        <v>-8.7918750947400315E-2</v>
      </c>
      <c r="U3852" s="17">
        <v>-8.020490303695571E-2</v>
      </c>
      <c r="V3852" s="17">
        <v>-7.767870636239993E-2</v>
      </c>
      <c r="W3852" s="17">
        <v>-0.14012917719741647</v>
      </c>
      <c r="X3852" s="17">
        <v>-8.2907662082514766E-2</v>
      </c>
      <c r="Y3852" s="17">
        <v>8.2486282270396671E-2</v>
      </c>
      <c r="Z3852" s="17">
        <v>-1.3577146444828103E-2</v>
      </c>
      <c r="AA3852" s="17">
        <v>0.17977962497583611</v>
      </c>
      <c r="AB3852" s="17">
        <v>0.15199398043641832</v>
      </c>
      <c r="AC3852" s="17">
        <v>0.40517760385310053</v>
      </c>
    </row>
    <row r="3853" spans="1:29" ht="12.75" customHeight="1" x14ac:dyDescent="0.2">
      <c r="A3853" s="19">
        <v>43904</v>
      </c>
      <c r="B3853" s="19">
        <v>43540</v>
      </c>
      <c r="C3853" s="19">
        <v>42084</v>
      </c>
      <c r="D3853" s="16" t="s">
        <v>1</v>
      </c>
      <c r="E3853" s="114">
        <v>24658</v>
      </c>
      <c r="F3853" s="115">
        <v>12104</v>
      </c>
      <c r="G3853" s="113">
        <v>6502</v>
      </c>
      <c r="H3853" s="113">
        <v>3486</v>
      </c>
      <c r="I3853" s="113">
        <v>2566</v>
      </c>
      <c r="J3853" s="112">
        <v>28292</v>
      </c>
      <c r="K3853" s="112">
        <v>13926</v>
      </c>
      <c r="L3853" s="112">
        <v>7446</v>
      </c>
      <c r="M3853" s="112">
        <v>4138</v>
      </c>
      <c r="N3853" s="113">
        <v>2782</v>
      </c>
      <c r="O3853" s="112">
        <v>25063</v>
      </c>
      <c r="P3853" s="112">
        <v>12776</v>
      </c>
      <c r="Q3853" s="112">
        <v>6844</v>
      </c>
      <c r="R3853" s="112">
        <v>3035</v>
      </c>
      <c r="S3853" s="113">
        <v>2408</v>
      </c>
      <c r="T3853" s="17">
        <v>-0.12844620387388661</v>
      </c>
      <c r="U3853" s="17">
        <v>-0.13083441045526356</v>
      </c>
      <c r="V3853" s="17">
        <v>-0.12677947891485364</v>
      </c>
      <c r="W3853" s="17">
        <v>-0.15756404059932339</v>
      </c>
      <c r="X3853" s="17">
        <v>-7.7641984184040225E-2</v>
      </c>
      <c r="Y3853" s="17">
        <v>-1.6159278617882911E-2</v>
      </c>
      <c r="Z3853" s="17">
        <v>-5.2598622417031948E-2</v>
      </c>
      <c r="AA3853" s="17">
        <v>-4.9970777323202764E-2</v>
      </c>
      <c r="AB3853" s="17">
        <v>0.14859967051070844</v>
      </c>
      <c r="AC3853" s="17">
        <v>6.5614617940199293E-2</v>
      </c>
    </row>
    <row r="3854" spans="1:29" ht="12.75" customHeight="1" x14ac:dyDescent="0.2">
      <c r="A3854" s="19">
        <v>43905</v>
      </c>
      <c r="B3854" s="19">
        <v>43541</v>
      </c>
      <c r="C3854" s="19">
        <v>42085</v>
      </c>
      <c r="D3854" s="16" t="s">
        <v>2</v>
      </c>
      <c r="E3854" s="114">
        <v>20056</v>
      </c>
      <c r="F3854" s="115">
        <v>10744</v>
      </c>
      <c r="G3854" s="113">
        <v>5421</v>
      </c>
      <c r="H3854" s="113">
        <v>2259</v>
      </c>
      <c r="I3854" s="113">
        <v>1632</v>
      </c>
      <c r="J3854" s="112">
        <v>25725</v>
      </c>
      <c r="K3854" s="112">
        <v>13983</v>
      </c>
      <c r="L3854" s="112">
        <v>6698</v>
      </c>
      <c r="M3854" s="112">
        <v>3090</v>
      </c>
      <c r="N3854" s="113">
        <v>1954</v>
      </c>
      <c r="O3854" s="112">
        <v>21707</v>
      </c>
      <c r="P3854" s="112">
        <v>12636</v>
      </c>
      <c r="Q3854" s="112">
        <v>4814</v>
      </c>
      <c r="R3854" s="112">
        <v>2363</v>
      </c>
      <c r="S3854" s="113">
        <v>1894</v>
      </c>
      <c r="T3854" s="17">
        <v>-0.22036929057337218</v>
      </c>
      <c r="U3854" s="17">
        <v>-0.23163841807909602</v>
      </c>
      <c r="V3854" s="17">
        <v>-0.19065392654523738</v>
      </c>
      <c r="W3854" s="17">
        <v>-0.26893203883495143</v>
      </c>
      <c r="X3854" s="17">
        <v>-0.1647901740020471</v>
      </c>
      <c r="Y3854" s="17">
        <v>-7.6058414336389157E-2</v>
      </c>
      <c r="Z3854" s="17">
        <v>-0.14973092750870531</v>
      </c>
      <c r="AA3854" s="17">
        <v>0.12609056917324479</v>
      </c>
      <c r="AB3854" s="17">
        <v>-4.4011849344054221E-2</v>
      </c>
      <c r="AC3854" s="17">
        <v>-0.13833157338965152</v>
      </c>
    </row>
    <row r="3855" spans="1:29" ht="12.75" customHeight="1" x14ac:dyDescent="0.2">
      <c r="A3855" s="19">
        <v>43906</v>
      </c>
      <c r="B3855" s="19">
        <v>43542</v>
      </c>
      <c r="C3855" s="19">
        <v>42086</v>
      </c>
      <c r="D3855" s="16" t="s">
        <v>3</v>
      </c>
      <c r="E3855" s="114">
        <v>18144</v>
      </c>
      <c r="F3855" s="115">
        <v>10076</v>
      </c>
      <c r="G3855" s="113">
        <v>4513</v>
      </c>
      <c r="H3855" s="113">
        <v>2319</v>
      </c>
      <c r="I3855" s="113">
        <v>1236</v>
      </c>
      <c r="J3855" s="112">
        <v>23767</v>
      </c>
      <c r="K3855" s="112">
        <v>12675</v>
      </c>
      <c r="L3855" s="112">
        <v>5649</v>
      </c>
      <c r="M3855" s="112">
        <v>3151</v>
      </c>
      <c r="N3855" s="113">
        <v>2292</v>
      </c>
      <c r="O3855" s="112">
        <v>21474</v>
      </c>
      <c r="P3855" s="112">
        <v>12039</v>
      </c>
      <c r="Q3855" s="112">
        <v>5486</v>
      </c>
      <c r="R3855" s="112">
        <v>2378</v>
      </c>
      <c r="S3855" s="113">
        <v>1571</v>
      </c>
      <c r="T3855" s="17">
        <v>-0.23658854714520128</v>
      </c>
      <c r="U3855" s="17">
        <v>-0.20504930966469426</v>
      </c>
      <c r="V3855" s="17">
        <v>-0.20109753938750219</v>
      </c>
      <c r="W3855" s="17">
        <v>-0.2640431609013012</v>
      </c>
      <c r="X3855" s="17">
        <v>-0.46073298429319376</v>
      </c>
      <c r="Y3855" s="17">
        <v>-0.15507124895222124</v>
      </c>
      <c r="Z3855" s="17">
        <v>-0.16305340975164051</v>
      </c>
      <c r="AA3855" s="17">
        <v>-0.17736055413780527</v>
      </c>
      <c r="AB3855" s="17">
        <v>-2.4810765349032815E-2</v>
      </c>
      <c r="AC3855" s="17">
        <v>-0.21323997453851051</v>
      </c>
    </row>
    <row r="3856" spans="1:29" ht="12.75" customHeight="1" x14ac:dyDescent="0.2">
      <c r="A3856" s="19">
        <v>43907</v>
      </c>
      <c r="B3856" s="19">
        <v>43543</v>
      </c>
      <c r="C3856" s="19">
        <v>42087</v>
      </c>
      <c r="D3856" s="16" t="s">
        <v>4</v>
      </c>
      <c r="E3856" s="114">
        <v>15644</v>
      </c>
      <c r="F3856" s="115">
        <v>8947</v>
      </c>
      <c r="G3856" s="113">
        <v>3592</v>
      </c>
      <c r="H3856" s="113">
        <v>2186</v>
      </c>
      <c r="I3856" s="113">
        <v>919</v>
      </c>
      <c r="J3856" s="112">
        <v>22075</v>
      </c>
      <c r="K3856" s="112">
        <v>12449</v>
      </c>
      <c r="L3856" s="112">
        <v>5035</v>
      </c>
      <c r="M3856" s="112">
        <v>2512</v>
      </c>
      <c r="N3856" s="113">
        <v>2079</v>
      </c>
      <c r="O3856" s="112">
        <v>19423</v>
      </c>
      <c r="P3856" s="112">
        <v>10875</v>
      </c>
      <c r="Q3856" s="112">
        <v>5192</v>
      </c>
      <c r="R3856" s="112">
        <v>1923</v>
      </c>
      <c r="S3856" s="113">
        <v>1433</v>
      </c>
      <c r="T3856" s="17">
        <v>-0.29132502831257079</v>
      </c>
      <c r="U3856" s="17">
        <v>-0.28130773556108923</v>
      </c>
      <c r="V3856" s="17">
        <v>-0.28659384309831182</v>
      </c>
      <c r="W3856" s="17">
        <v>-0.12977707006369432</v>
      </c>
      <c r="X3856" s="17">
        <v>-0.55796055796055799</v>
      </c>
      <c r="Y3856" s="17">
        <v>-0.19456314678473974</v>
      </c>
      <c r="Z3856" s="17">
        <v>-0.17728735632183912</v>
      </c>
      <c r="AA3856" s="17">
        <v>-0.30816640986132515</v>
      </c>
      <c r="AB3856" s="17">
        <v>0.13676547061882482</v>
      </c>
      <c r="AC3856" s="17">
        <v>-0.35868806699232381</v>
      </c>
    </row>
    <row r="3857" spans="1:29" ht="12.75" customHeight="1" x14ac:dyDescent="0.2">
      <c r="A3857" s="19">
        <v>43908</v>
      </c>
      <c r="B3857" s="19">
        <v>43544</v>
      </c>
      <c r="C3857" s="19">
        <v>42088</v>
      </c>
      <c r="D3857" s="16" t="s">
        <v>5</v>
      </c>
      <c r="E3857" s="114">
        <v>11398</v>
      </c>
      <c r="F3857" s="115">
        <v>7025</v>
      </c>
      <c r="G3857" s="113">
        <v>2212</v>
      </c>
      <c r="H3857" s="113">
        <v>1404</v>
      </c>
      <c r="I3857" s="113">
        <v>757</v>
      </c>
      <c r="J3857" s="112">
        <v>23678</v>
      </c>
      <c r="K3857" s="112">
        <v>12660</v>
      </c>
      <c r="L3857" s="112">
        <v>6050</v>
      </c>
      <c r="M3857" s="112">
        <v>3091</v>
      </c>
      <c r="N3857" s="113">
        <v>1877</v>
      </c>
      <c r="O3857" s="112">
        <v>19966</v>
      </c>
      <c r="P3857" s="112">
        <v>11503</v>
      </c>
      <c r="Q3857" s="112">
        <v>5136</v>
      </c>
      <c r="R3857" s="112">
        <v>1837</v>
      </c>
      <c r="S3857" s="113">
        <v>1490</v>
      </c>
      <c r="T3857" s="17">
        <v>-0.51862488385843397</v>
      </c>
      <c r="U3857" s="17">
        <v>-0.44510268562401267</v>
      </c>
      <c r="V3857" s="17">
        <v>-0.63438016528925623</v>
      </c>
      <c r="W3857" s="17">
        <v>-0.54577806535101914</v>
      </c>
      <c r="X3857" s="17">
        <v>-0.59669685668620143</v>
      </c>
      <c r="Y3857" s="17">
        <v>-0.42912952018431338</v>
      </c>
      <c r="Z3857" s="17">
        <v>-0.38928975049986958</v>
      </c>
      <c r="AA3857" s="17">
        <v>-0.56931464174454827</v>
      </c>
      <c r="AB3857" s="17">
        <v>-0.23571039738704413</v>
      </c>
      <c r="AC3857" s="17">
        <v>-0.49194630872483225</v>
      </c>
    </row>
    <row r="3858" spans="1:29" ht="12.75" customHeight="1" x14ac:dyDescent="0.2">
      <c r="A3858" s="19">
        <v>43909</v>
      </c>
      <c r="B3858" s="19">
        <v>43545</v>
      </c>
      <c r="C3858" s="19">
        <v>42089</v>
      </c>
      <c r="D3858" s="16" t="s">
        <v>6</v>
      </c>
      <c r="E3858" s="114">
        <v>8762</v>
      </c>
      <c r="F3858" s="115">
        <v>5515</v>
      </c>
      <c r="G3858" s="113">
        <v>1565</v>
      </c>
      <c r="H3858" s="113">
        <v>928</v>
      </c>
      <c r="I3858" s="113">
        <v>754</v>
      </c>
      <c r="J3858" s="112">
        <v>25908</v>
      </c>
      <c r="K3858" s="112">
        <v>13327</v>
      </c>
      <c r="L3858" s="112">
        <v>6977</v>
      </c>
      <c r="M3858" s="112">
        <v>3321</v>
      </c>
      <c r="N3858" s="113">
        <v>2283</v>
      </c>
      <c r="O3858" s="112">
        <v>22822</v>
      </c>
      <c r="P3858" s="112">
        <v>12676</v>
      </c>
      <c r="Q3858" s="112">
        <v>5913</v>
      </c>
      <c r="R3858" s="112">
        <v>2543</v>
      </c>
      <c r="S3858" s="113">
        <v>1690</v>
      </c>
      <c r="T3858" s="17">
        <v>-0.66180330399876486</v>
      </c>
      <c r="U3858" s="17">
        <v>-0.58617843475650933</v>
      </c>
      <c r="V3858" s="17">
        <v>-0.77569155797620759</v>
      </c>
      <c r="W3858" s="17">
        <v>-0.72056609454983445</v>
      </c>
      <c r="X3858" s="17">
        <v>-0.66973280770915466</v>
      </c>
      <c r="Y3858" s="17">
        <v>-0.61607221102445009</v>
      </c>
      <c r="Z3858" s="17">
        <v>-0.5649258441148628</v>
      </c>
      <c r="AA3858" s="17">
        <v>-0.73532893624217821</v>
      </c>
      <c r="AB3858" s="17">
        <v>-0.63507668108533233</v>
      </c>
      <c r="AC3858" s="17">
        <v>-0.55384615384615388</v>
      </c>
    </row>
    <row r="3859" spans="1:29" ht="12.75" customHeight="1" x14ac:dyDescent="0.2">
      <c r="A3859" s="19">
        <v>43910</v>
      </c>
      <c r="B3859" s="19">
        <v>43546</v>
      </c>
      <c r="C3859" s="19">
        <v>42090</v>
      </c>
      <c r="D3859" s="16" t="s">
        <v>7</v>
      </c>
      <c r="E3859" s="114">
        <v>6564</v>
      </c>
      <c r="F3859" s="115">
        <v>4122</v>
      </c>
      <c r="G3859" s="113">
        <v>1365</v>
      </c>
      <c r="H3859" s="113">
        <v>634</v>
      </c>
      <c r="I3859" s="113">
        <v>443</v>
      </c>
      <c r="J3859" s="112">
        <v>27630</v>
      </c>
      <c r="K3859" s="112">
        <v>14468</v>
      </c>
      <c r="L3859" s="112">
        <v>7132</v>
      </c>
      <c r="M3859" s="112">
        <v>3904</v>
      </c>
      <c r="N3859" s="113">
        <v>2126</v>
      </c>
      <c r="O3859" s="112">
        <v>22700</v>
      </c>
      <c r="P3859" s="112">
        <v>12751</v>
      </c>
      <c r="Q3859" s="112">
        <v>5399</v>
      </c>
      <c r="R3859" s="112">
        <v>2893</v>
      </c>
      <c r="S3859" s="113">
        <v>1657</v>
      </c>
      <c r="T3859" s="17">
        <v>-0.76243213897937023</v>
      </c>
      <c r="U3859" s="17">
        <v>-0.7150953829140172</v>
      </c>
      <c r="V3859" s="17">
        <v>-0.80860908581043189</v>
      </c>
      <c r="W3859" s="17">
        <v>-0.83760245901639341</v>
      </c>
      <c r="X3859" s="17">
        <v>-0.79162746942615236</v>
      </c>
      <c r="Y3859" s="17">
        <v>-0.7108370044052863</v>
      </c>
      <c r="Z3859" s="17">
        <v>-0.67673123676574387</v>
      </c>
      <c r="AA3859" s="17">
        <v>-0.74717540285238004</v>
      </c>
      <c r="AB3859" s="17">
        <v>-0.78085032837884549</v>
      </c>
      <c r="AC3859" s="17">
        <v>-0.73264936632468314</v>
      </c>
    </row>
    <row r="3860" spans="1:29" ht="12.75" customHeight="1" x14ac:dyDescent="0.2">
      <c r="A3860" s="19">
        <v>43911</v>
      </c>
      <c r="B3860" s="19">
        <v>43547</v>
      </c>
      <c r="C3860" s="19">
        <v>42091</v>
      </c>
      <c r="D3860" s="16" t="s">
        <v>1</v>
      </c>
      <c r="E3860" s="114">
        <v>4691</v>
      </c>
      <c r="F3860" s="115">
        <v>3135</v>
      </c>
      <c r="G3860" s="113">
        <v>847</v>
      </c>
      <c r="H3860" s="113">
        <v>471</v>
      </c>
      <c r="I3860" s="113">
        <v>238</v>
      </c>
      <c r="J3860" s="112">
        <v>29743</v>
      </c>
      <c r="K3860" s="112">
        <v>14138</v>
      </c>
      <c r="L3860" s="112">
        <v>8031</v>
      </c>
      <c r="M3860" s="112">
        <v>4280</v>
      </c>
      <c r="N3860" s="113">
        <v>3294</v>
      </c>
      <c r="O3860" s="112">
        <v>24286</v>
      </c>
      <c r="P3860" s="112">
        <v>12507</v>
      </c>
      <c r="Q3860" s="112">
        <v>6805</v>
      </c>
      <c r="R3860" s="112">
        <v>2779</v>
      </c>
      <c r="S3860" s="113">
        <v>2195</v>
      </c>
      <c r="T3860" s="17">
        <v>-0.8422822176646606</v>
      </c>
      <c r="U3860" s="17">
        <v>-0.77825717923327198</v>
      </c>
      <c r="V3860" s="17">
        <v>-0.89453368198231853</v>
      </c>
      <c r="W3860" s="17">
        <v>-0.88995327102803734</v>
      </c>
      <c r="X3860" s="17">
        <v>-0.92774741955069828</v>
      </c>
      <c r="Y3860" s="17">
        <v>-0.80684344890060111</v>
      </c>
      <c r="Z3860" s="17">
        <v>-0.74934036939313986</v>
      </c>
      <c r="AA3860" s="17">
        <v>-0.87553269654665689</v>
      </c>
      <c r="AB3860" s="17">
        <v>-0.83051457358762149</v>
      </c>
      <c r="AC3860" s="17">
        <v>-0.89157175398633259</v>
      </c>
    </row>
    <row r="3861" spans="1:29" ht="12.75" customHeight="1" x14ac:dyDescent="0.2">
      <c r="A3861" s="19">
        <v>43912</v>
      </c>
      <c r="B3861" s="19">
        <v>43548</v>
      </c>
      <c r="C3861" s="19">
        <v>42092</v>
      </c>
      <c r="D3861" s="16" t="s">
        <v>2</v>
      </c>
      <c r="E3861" s="114">
        <v>3833</v>
      </c>
      <c r="F3861" s="115">
        <v>2745</v>
      </c>
      <c r="G3861" s="113">
        <v>582</v>
      </c>
      <c r="H3861" s="113">
        <v>351</v>
      </c>
      <c r="I3861" s="113">
        <v>155</v>
      </c>
      <c r="J3861" s="112">
        <v>27793</v>
      </c>
      <c r="K3861" s="112">
        <v>14490</v>
      </c>
      <c r="L3861" s="112">
        <v>7353</v>
      </c>
      <c r="M3861" s="112">
        <v>3387</v>
      </c>
      <c r="N3861" s="113">
        <v>2563</v>
      </c>
      <c r="O3861" s="112">
        <v>23282</v>
      </c>
      <c r="P3861" s="112">
        <v>12997</v>
      </c>
      <c r="Q3861" s="112">
        <v>5769</v>
      </c>
      <c r="R3861" s="112">
        <v>2540</v>
      </c>
      <c r="S3861" s="113">
        <v>1976</v>
      </c>
      <c r="T3861" s="17">
        <v>-0.8620875760083474</v>
      </c>
      <c r="U3861" s="17">
        <v>-0.81055900621118016</v>
      </c>
      <c r="V3861" s="17">
        <v>-0.92084863321093435</v>
      </c>
      <c r="W3861" s="17">
        <v>-0.89636846767050482</v>
      </c>
      <c r="X3861" s="17">
        <v>-0.93952399531798669</v>
      </c>
      <c r="Y3861" s="17">
        <v>-0.83536637745898124</v>
      </c>
      <c r="Z3861" s="17">
        <v>-0.78879741478802801</v>
      </c>
      <c r="AA3861" s="17">
        <v>-0.89911596463858556</v>
      </c>
      <c r="AB3861" s="17">
        <v>-0.86181102362204731</v>
      </c>
      <c r="AC3861" s="17">
        <v>-0.92155870445344124</v>
      </c>
    </row>
    <row r="3862" spans="1:29" ht="12.75" customHeight="1" x14ac:dyDescent="0.2">
      <c r="A3862" s="19">
        <v>43913</v>
      </c>
      <c r="B3862" s="19">
        <v>43549</v>
      </c>
      <c r="C3862" s="19">
        <v>42093</v>
      </c>
      <c r="D3862" s="16" t="s">
        <v>3</v>
      </c>
      <c r="E3862" s="114">
        <v>2953</v>
      </c>
      <c r="F3862" s="115">
        <v>1964</v>
      </c>
      <c r="G3862" s="113">
        <v>478</v>
      </c>
      <c r="H3862" s="113">
        <v>414</v>
      </c>
      <c r="I3862" s="113">
        <v>97</v>
      </c>
      <c r="J3862" s="112">
        <v>26293</v>
      </c>
      <c r="K3862" s="112">
        <v>13424</v>
      </c>
      <c r="L3862" s="112">
        <v>6633</v>
      </c>
      <c r="M3862" s="112">
        <v>3459</v>
      </c>
      <c r="N3862" s="113">
        <v>2777</v>
      </c>
      <c r="O3862" s="112">
        <v>21375</v>
      </c>
      <c r="P3862" s="112">
        <v>12202</v>
      </c>
      <c r="Q3862" s="112">
        <v>5271</v>
      </c>
      <c r="R3862" s="112">
        <v>2393</v>
      </c>
      <c r="S3862" s="113">
        <v>1509</v>
      </c>
      <c r="T3862" s="17">
        <v>-0.88768873844749552</v>
      </c>
      <c r="U3862" s="17">
        <v>-0.85369487485101314</v>
      </c>
      <c r="V3862" s="17">
        <v>-0.92793607718980853</v>
      </c>
      <c r="W3862" s="17">
        <v>-0.88031222896790984</v>
      </c>
      <c r="X3862" s="17">
        <v>-0.96507021966150519</v>
      </c>
      <c r="Y3862" s="17">
        <v>-0.86184795321637431</v>
      </c>
      <c r="Z3862" s="17">
        <v>-0.83904277987215214</v>
      </c>
      <c r="AA3862" s="17">
        <v>-0.90931512047049901</v>
      </c>
      <c r="AB3862" s="17">
        <v>-0.82699540325950693</v>
      </c>
      <c r="AC3862" s="17">
        <v>-0.93571901921802514</v>
      </c>
    </row>
    <row r="3863" spans="1:29" ht="12.75" customHeight="1" x14ac:dyDescent="0.2">
      <c r="A3863" s="19">
        <v>43914</v>
      </c>
      <c r="B3863" s="19">
        <v>43550</v>
      </c>
      <c r="C3863" s="19">
        <v>42094</v>
      </c>
      <c r="D3863" s="16" t="s">
        <v>4</v>
      </c>
      <c r="E3863" s="114">
        <v>2777</v>
      </c>
      <c r="F3863" s="115">
        <v>2124</v>
      </c>
      <c r="G3863" s="113">
        <v>298</v>
      </c>
      <c r="H3863" s="113">
        <v>288</v>
      </c>
      <c r="I3863" s="113">
        <v>67</v>
      </c>
      <c r="J3863" s="112">
        <v>24665</v>
      </c>
      <c r="K3863" s="112">
        <v>13444</v>
      </c>
      <c r="L3863" s="112">
        <v>5819</v>
      </c>
      <c r="M3863" s="112">
        <v>2906</v>
      </c>
      <c r="N3863" s="113">
        <v>2496</v>
      </c>
      <c r="O3863" s="112">
        <v>19368</v>
      </c>
      <c r="P3863" s="112">
        <v>10899</v>
      </c>
      <c r="Q3863" s="112">
        <v>4869</v>
      </c>
      <c r="R3863" s="112">
        <v>2132</v>
      </c>
      <c r="S3863" s="113">
        <v>1468</v>
      </c>
      <c r="T3863" s="17">
        <v>-0.88741131157510644</v>
      </c>
      <c r="U3863" s="17">
        <v>-0.84201130615888131</v>
      </c>
      <c r="V3863" s="17">
        <v>-0.94878845162399039</v>
      </c>
      <c r="W3863" s="17">
        <v>-0.90089470061940813</v>
      </c>
      <c r="X3863" s="17">
        <v>-0.97315705128205132</v>
      </c>
      <c r="Y3863" s="17">
        <v>-0.85661916563403551</v>
      </c>
      <c r="Z3863" s="17">
        <v>-0.80511973575557394</v>
      </c>
      <c r="AA3863" s="17">
        <v>-0.93879646744711442</v>
      </c>
      <c r="AB3863" s="17">
        <v>-0.86491557223264537</v>
      </c>
      <c r="AC3863" s="17">
        <v>-0.95435967302452318</v>
      </c>
    </row>
    <row r="3864" spans="1:29" ht="12.75" customHeight="1" x14ac:dyDescent="0.2">
      <c r="A3864" s="19">
        <v>43915</v>
      </c>
      <c r="B3864" s="19">
        <v>43551</v>
      </c>
      <c r="C3864" s="19">
        <v>42095</v>
      </c>
      <c r="D3864" s="16" t="s">
        <v>5</v>
      </c>
      <c r="E3864" s="114">
        <v>2189</v>
      </c>
      <c r="F3864" s="115">
        <v>1452</v>
      </c>
      <c r="G3864" s="113">
        <v>404</v>
      </c>
      <c r="H3864" s="113">
        <v>268</v>
      </c>
      <c r="I3864" s="113">
        <v>65</v>
      </c>
      <c r="J3864" s="112">
        <v>24190</v>
      </c>
      <c r="K3864" s="112">
        <v>12939</v>
      </c>
      <c r="L3864" s="112">
        <v>5735</v>
      </c>
      <c r="M3864" s="112">
        <v>3098</v>
      </c>
      <c r="N3864" s="113">
        <v>2418</v>
      </c>
      <c r="O3864" s="112">
        <v>19622</v>
      </c>
      <c r="P3864" s="112">
        <v>11187</v>
      </c>
      <c r="Q3864" s="112">
        <v>5083</v>
      </c>
      <c r="R3864" s="112">
        <v>1937</v>
      </c>
      <c r="S3864" s="113">
        <v>1415</v>
      </c>
      <c r="T3864" s="17">
        <v>-0.90950806118230676</v>
      </c>
      <c r="U3864" s="17">
        <v>-0.88778112682587529</v>
      </c>
      <c r="V3864" s="17">
        <v>-0.92955536181342635</v>
      </c>
      <c r="W3864" s="17">
        <v>-0.91349257585539057</v>
      </c>
      <c r="X3864" s="17">
        <v>-0.9731182795698925</v>
      </c>
      <c r="Y3864" s="17">
        <v>-0.88844154520436247</v>
      </c>
      <c r="Z3864" s="17">
        <v>-0.87020648967551617</v>
      </c>
      <c r="AA3864" s="17">
        <v>-0.92051937831988984</v>
      </c>
      <c r="AB3864" s="17">
        <v>-0.86164171399070733</v>
      </c>
      <c r="AC3864" s="17">
        <v>-0.95406360424028269</v>
      </c>
    </row>
    <row r="3865" spans="1:29" ht="12.75" customHeight="1" x14ac:dyDescent="0.2">
      <c r="A3865" s="19">
        <v>43916</v>
      </c>
      <c r="B3865" s="19">
        <v>43552</v>
      </c>
      <c r="C3865" s="19">
        <v>42096</v>
      </c>
      <c r="D3865" s="16" t="s">
        <v>6</v>
      </c>
      <c r="E3865" s="114">
        <v>862</v>
      </c>
      <c r="F3865" s="115">
        <v>733</v>
      </c>
      <c r="G3865" s="113">
        <v>54</v>
      </c>
      <c r="H3865" s="113">
        <v>61</v>
      </c>
      <c r="I3865" s="113">
        <v>14</v>
      </c>
      <c r="J3865" s="112">
        <v>25839</v>
      </c>
      <c r="K3865" s="112">
        <v>13262</v>
      </c>
      <c r="L3865" s="112">
        <v>6918</v>
      </c>
      <c r="M3865" s="112">
        <v>3185</v>
      </c>
      <c r="N3865" s="113">
        <v>2474</v>
      </c>
      <c r="O3865" s="112">
        <v>20673</v>
      </c>
      <c r="P3865" s="112">
        <v>11428</v>
      </c>
      <c r="Q3865" s="112">
        <v>5206</v>
      </c>
      <c r="R3865" s="112">
        <v>2388</v>
      </c>
      <c r="S3865" s="113">
        <v>1651</v>
      </c>
      <c r="T3865" s="17">
        <v>-0.96663957583497817</v>
      </c>
      <c r="U3865" s="17">
        <v>-0.94472930176443981</v>
      </c>
      <c r="V3865" s="17">
        <v>-0.99219427580225494</v>
      </c>
      <c r="W3865" s="17">
        <v>-0.98084772370486661</v>
      </c>
      <c r="X3865" s="17">
        <v>-0.99434114793856099</v>
      </c>
      <c r="Y3865" s="17">
        <v>-0.95830310066270019</v>
      </c>
      <c r="Z3865" s="17">
        <v>-0.9358592929646482</v>
      </c>
      <c r="AA3865" s="17">
        <v>-0.98962735305416827</v>
      </c>
      <c r="AB3865" s="17">
        <v>-0.9744556113902848</v>
      </c>
      <c r="AC3865" s="17">
        <v>-0.99152029073288916</v>
      </c>
    </row>
    <row r="3866" spans="1:29" ht="12.75" customHeight="1" x14ac:dyDescent="0.2">
      <c r="A3866" s="19">
        <v>43917</v>
      </c>
      <c r="B3866" s="19">
        <v>43553</v>
      </c>
      <c r="C3866" s="19">
        <v>42097</v>
      </c>
      <c r="D3866" s="16" t="s">
        <v>7</v>
      </c>
      <c r="E3866" s="114">
        <v>594</v>
      </c>
      <c r="F3866" s="115">
        <v>512</v>
      </c>
      <c r="G3866" s="113">
        <v>56</v>
      </c>
      <c r="H3866" s="113">
        <v>18</v>
      </c>
      <c r="I3866" s="113">
        <v>8</v>
      </c>
      <c r="J3866" s="112">
        <v>27106</v>
      </c>
      <c r="K3866" s="112">
        <v>14055</v>
      </c>
      <c r="L3866" s="112">
        <v>7148</v>
      </c>
      <c r="M3866" s="112">
        <v>3616</v>
      </c>
      <c r="N3866" s="113">
        <v>2287</v>
      </c>
      <c r="O3866" s="112">
        <v>22282</v>
      </c>
      <c r="P3866" s="112">
        <v>11739</v>
      </c>
      <c r="Q3866" s="112">
        <v>6119</v>
      </c>
      <c r="R3866" s="112">
        <v>2846</v>
      </c>
      <c r="S3866" s="113">
        <v>1578</v>
      </c>
      <c r="T3866" s="17">
        <v>-0.97808603261270566</v>
      </c>
      <c r="U3866" s="17">
        <v>-0.96357168267520454</v>
      </c>
      <c r="V3866" s="17">
        <v>-0.9921656407386682</v>
      </c>
      <c r="W3866" s="17">
        <v>-0.99502212389380529</v>
      </c>
      <c r="X3866" s="17">
        <v>-0.99650196764320065</v>
      </c>
      <c r="Y3866" s="17">
        <v>-0.97334171079795351</v>
      </c>
      <c r="Z3866" s="17">
        <v>-0.95638470057074709</v>
      </c>
      <c r="AA3866" s="17">
        <v>-0.99084817780683121</v>
      </c>
      <c r="AB3866" s="17">
        <v>-0.99367533380182715</v>
      </c>
      <c r="AC3866" s="17">
        <v>-0.99493029150823831</v>
      </c>
    </row>
    <row r="3867" spans="1:29" ht="12.75" customHeight="1" x14ac:dyDescent="0.2">
      <c r="A3867" s="19">
        <v>43918</v>
      </c>
      <c r="B3867" s="19">
        <v>43554</v>
      </c>
      <c r="C3867" s="19">
        <v>42098</v>
      </c>
      <c r="D3867" s="16" t="s">
        <v>1</v>
      </c>
      <c r="E3867" s="114">
        <v>557</v>
      </c>
      <c r="F3867" s="115">
        <v>462</v>
      </c>
      <c r="G3867" s="113">
        <v>47</v>
      </c>
      <c r="H3867" s="113">
        <v>47</v>
      </c>
      <c r="I3867" s="113">
        <v>1</v>
      </c>
      <c r="J3867" s="112">
        <v>29240</v>
      </c>
      <c r="K3867" s="112">
        <v>14176</v>
      </c>
      <c r="L3867" s="112">
        <v>7797</v>
      </c>
      <c r="M3867" s="112">
        <v>4093</v>
      </c>
      <c r="N3867" s="113">
        <v>3174</v>
      </c>
      <c r="O3867" s="112">
        <v>24112</v>
      </c>
      <c r="P3867" s="112">
        <v>11699</v>
      </c>
      <c r="Q3867" s="112">
        <v>7197</v>
      </c>
      <c r="R3867" s="112">
        <v>2855</v>
      </c>
      <c r="S3867" s="113">
        <v>2361</v>
      </c>
      <c r="T3867" s="17">
        <v>-0.98095075239398088</v>
      </c>
      <c r="U3867" s="17">
        <v>-0.96740970654627545</v>
      </c>
      <c r="V3867" s="17">
        <v>-0.99397204052840837</v>
      </c>
      <c r="W3867" s="17">
        <v>-0.9885169802101148</v>
      </c>
      <c r="X3867" s="17">
        <v>-0.9996849401386263</v>
      </c>
      <c r="Y3867" s="17">
        <v>-0.97689946914399473</v>
      </c>
      <c r="Z3867" s="17">
        <v>-0.96050944525173088</v>
      </c>
      <c r="AA3867" s="17">
        <v>-0.99346950118104771</v>
      </c>
      <c r="AB3867" s="17">
        <v>-0.98353765323992992</v>
      </c>
      <c r="AC3867" s="17">
        <v>-0.99957645065650147</v>
      </c>
    </row>
    <row r="3868" spans="1:29" ht="12.75" customHeight="1" x14ac:dyDescent="0.2">
      <c r="A3868" s="19">
        <v>43919</v>
      </c>
      <c r="B3868" s="19">
        <v>43555</v>
      </c>
      <c r="C3868" s="19">
        <v>42099</v>
      </c>
      <c r="D3868" s="16" t="s">
        <v>2</v>
      </c>
      <c r="E3868" s="114">
        <v>501</v>
      </c>
      <c r="F3868" s="115">
        <v>410</v>
      </c>
      <c r="G3868" s="113">
        <v>39</v>
      </c>
      <c r="H3868" s="113">
        <v>44</v>
      </c>
      <c r="I3868" s="113">
        <v>8</v>
      </c>
      <c r="J3868" s="112">
        <v>25449</v>
      </c>
      <c r="K3868" s="112">
        <v>13695</v>
      </c>
      <c r="L3868" s="112">
        <v>5944</v>
      </c>
      <c r="M3868" s="112">
        <v>3324</v>
      </c>
      <c r="N3868" s="113">
        <v>2486</v>
      </c>
      <c r="O3868" s="112">
        <v>21016</v>
      </c>
      <c r="P3868" s="112">
        <v>11535</v>
      </c>
      <c r="Q3868" s="112">
        <v>5549</v>
      </c>
      <c r="R3868" s="112">
        <v>2169</v>
      </c>
      <c r="S3868" s="113">
        <v>1763</v>
      </c>
      <c r="T3868" s="17">
        <v>-0.98031356831309679</v>
      </c>
      <c r="U3868" s="17">
        <v>-0.97006206644760862</v>
      </c>
      <c r="V3868" s="17">
        <v>-0.99343876177658141</v>
      </c>
      <c r="W3868" s="17">
        <v>-0.98676293622141997</v>
      </c>
      <c r="X3868" s="17">
        <v>-0.99678197908286403</v>
      </c>
      <c r="Y3868" s="17">
        <v>-0.97616102017510464</v>
      </c>
      <c r="Z3868" s="17">
        <v>-0.96445600346770699</v>
      </c>
      <c r="AA3868" s="17">
        <v>-0.99297170661380429</v>
      </c>
      <c r="AB3868" s="17">
        <v>-0.97971415398801287</v>
      </c>
      <c r="AC3868" s="17">
        <v>-0.99546228020419736</v>
      </c>
    </row>
    <row r="3869" spans="1:29" ht="12.75" customHeight="1" x14ac:dyDescent="0.2">
      <c r="A3869" s="19">
        <v>43920</v>
      </c>
      <c r="B3869" s="19">
        <v>43556</v>
      </c>
      <c r="C3869" s="19">
        <v>42100</v>
      </c>
      <c r="D3869" s="16" t="s">
        <v>3</v>
      </c>
      <c r="E3869" s="114">
        <v>574</v>
      </c>
      <c r="F3869" s="115">
        <v>444</v>
      </c>
      <c r="G3869" s="113">
        <v>80</v>
      </c>
      <c r="H3869" s="113">
        <v>30</v>
      </c>
      <c r="I3869" s="113">
        <v>20</v>
      </c>
      <c r="J3869" s="112">
        <v>24760</v>
      </c>
      <c r="K3869" s="112">
        <v>13012</v>
      </c>
      <c r="L3869" s="112">
        <v>6364</v>
      </c>
      <c r="M3869" s="112">
        <v>3314</v>
      </c>
      <c r="N3869" s="113">
        <v>2070</v>
      </c>
      <c r="O3869" s="112">
        <v>21831</v>
      </c>
      <c r="P3869" s="112">
        <v>11937</v>
      </c>
      <c r="Q3869" s="112">
        <v>5796</v>
      </c>
      <c r="R3869" s="112">
        <v>2385</v>
      </c>
      <c r="S3869" s="113">
        <v>1713</v>
      </c>
      <c r="T3869" s="17">
        <v>-0.97681744749596122</v>
      </c>
      <c r="U3869" s="17">
        <v>-0.96587765139870885</v>
      </c>
      <c r="V3869" s="17">
        <v>-0.9874292897548711</v>
      </c>
      <c r="W3869" s="17">
        <v>-0.99094749547374772</v>
      </c>
      <c r="X3869" s="17">
        <v>-0.99033816425120769</v>
      </c>
      <c r="Y3869" s="17">
        <v>-0.97370711373734598</v>
      </c>
      <c r="Z3869" s="17">
        <v>-0.96280472480522739</v>
      </c>
      <c r="AA3869" s="17">
        <v>-0.98619737750172531</v>
      </c>
      <c r="AB3869" s="17">
        <v>-0.98742138364779874</v>
      </c>
      <c r="AC3869" s="17">
        <v>-0.98832457676590779</v>
      </c>
    </row>
    <row r="3870" spans="1:29" ht="12.75" customHeight="1" x14ac:dyDescent="0.2">
      <c r="A3870" s="19">
        <v>43921</v>
      </c>
      <c r="B3870" s="19">
        <v>43557</v>
      </c>
      <c r="C3870" s="19">
        <v>42101</v>
      </c>
      <c r="D3870" s="16" t="s">
        <v>4</v>
      </c>
      <c r="E3870" s="114">
        <v>284</v>
      </c>
      <c r="F3870" s="115">
        <v>127</v>
      </c>
      <c r="G3870" s="113">
        <v>78</v>
      </c>
      <c r="H3870" s="113">
        <v>72</v>
      </c>
      <c r="I3870" s="113">
        <v>7</v>
      </c>
      <c r="J3870" s="112">
        <v>20824</v>
      </c>
      <c r="K3870" s="112">
        <v>11258</v>
      </c>
      <c r="L3870" s="112">
        <v>5698</v>
      </c>
      <c r="M3870" s="112">
        <v>1997</v>
      </c>
      <c r="N3870" s="113">
        <v>1871</v>
      </c>
      <c r="O3870" s="112">
        <v>16813</v>
      </c>
      <c r="P3870" s="112">
        <v>10059</v>
      </c>
      <c r="Q3870" s="112">
        <v>4140</v>
      </c>
      <c r="R3870" s="112">
        <v>1453</v>
      </c>
      <c r="S3870" s="113">
        <v>1161</v>
      </c>
      <c r="T3870" s="17">
        <v>-0.98636189012677677</v>
      </c>
      <c r="U3870" s="17">
        <v>-0.9887191330609344</v>
      </c>
      <c r="V3870" s="17">
        <v>-0.98631098631098635</v>
      </c>
      <c r="W3870" s="17">
        <v>-0.96394591887831749</v>
      </c>
      <c r="X3870" s="17">
        <v>-0.99625868519508287</v>
      </c>
      <c r="Y3870" s="17">
        <v>-0.98310830904657109</v>
      </c>
      <c r="Z3870" s="17">
        <v>-0.98737449050601456</v>
      </c>
      <c r="AA3870" s="17">
        <v>-0.98115942028985503</v>
      </c>
      <c r="AB3870" s="17">
        <v>-0.95044735030970406</v>
      </c>
      <c r="AC3870" s="17">
        <v>-0.99397071490094746</v>
      </c>
    </row>
    <row r="3871" spans="1:29" ht="12.75" customHeight="1" x14ac:dyDescent="0.2">
      <c r="A3871" s="19">
        <v>43922</v>
      </c>
      <c r="B3871" s="19">
        <v>43558</v>
      </c>
      <c r="C3871" s="19">
        <v>42102</v>
      </c>
      <c r="D3871" s="16" t="s">
        <v>5</v>
      </c>
      <c r="E3871" s="114">
        <v>436</v>
      </c>
      <c r="F3871" s="115">
        <v>355</v>
      </c>
      <c r="G3871" s="113">
        <v>31</v>
      </c>
      <c r="H3871" s="113">
        <v>33</v>
      </c>
      <c r="I3871" s="113">
        <v>17</v>
      </c>
      <c r="J3871" s="112">
        <v>21447</v>
      </c>
      <c r="K3871" s="112">
        <v>11820</v>
      </c>
      <c r="L3871" s="112">
        <v>5368</v>
      </c>
      <c r="M3871" s="112">
        <v>2604</v>
      </c>
      <c r="N3871" s="113">
        <v>1655</v>
      </c>
      <c r="O3871" s="112">
        <v>16836</v>
      </c>
      <c r="P3871" s="112">
        <v>10287</v>
      </c>
      <c r="Q3871" s="112">
        <v>4098</v>
      </c>
      <c r="R3871" s="112">
        <v>1399</v>
      </c>
      <c r="S3871" s="113">
        <v>1052</v>
      </c>
      <c r="T3871" s="17">
        <v>-0.97967081643120246</v>
      </c>
      <c r="U3871" s="17">
        <v>-0.96996615905245342</v>
      </c>
      <c r="V3871" s="17">
        <v>-0.99422503725782418</v>
      </c>
      <c r="W3871" s="17">
        <v>-0.98732718894009219</v>
      </c>
      <c r="X3871" s="17">
        <v>-0.98972809667673711</v>
      </c>
      <c r="Y3871" s="17">
        <v>-0.9741031123782371</v>
      </c>
      <c r="Z3871" s="17">
        <v>-0.96549042480801006</v>
      </c>
      <c r="AA3871" s="17">
        <v>-0.99243533430941921</v>
      </c>
      <c r="AB3871" s="17">
        <v>-0.97641172265904219</v>
      </c>
      <c r="AC3871" s="17">
        <v>-0.98384030418250945</v>
      </c>
    </row>
    <row r="3872" spans="1:29" ht="12.75" customHeight="1" x14ac:dyDescent="0.2">
      <c r="A3872" s="19">
        <v>43923</v>
      </c>
      <c r="B3872" s="19">
        <v>43559</v>
      </c>
      <c r="C3872" s="19">
        <v>42103</v>
      </c>
      <c r="D3872" s="16" t="s">
        <v>6</v>
      </c>
      <c r="E3872" s="114">
        <v>249</v>
      </c>
      <c r="F3872" s="115">
        <v>182</v>
      </c>
      <c r="G3872" s="113">
        <v>24</v>
      </c>
      <c r="H3872" s="113">
        <v>40</v>
      </c>
      <c r="I3872" s="113">
        <v>3</v>
      </c>
      <c r="J3872" s="112">
        <v>21729</v>
      </c>
      <c r="K3872" s="112">
        <v>11602</v>
      </c>
      <c r="L3872" s="112">
        <v>5973</v>
      </c>
      <c r="M3872" s="112">
        <v>2493</v>
      </c>
      <c r="N3872" s="113">
        <v>1661</v>
      </c>
      <c r="O3872" s="112">
        <v>18247</v>
      </c>
      <c r="P3872" s="112">
        <v>10520</v>
      </c>
      <c r="Q3872" s="112">
        <v>4408</v>
      </c>
      <c r="R3872" s="112">
        <v>1984</v>
      </c>
      <c r="S3872" s="113">
        <v>1335</v>
      </c>
      <c r="T3872" s="17">
        <v>-0.98854065994753559</v>
      </c>
      <c r="U3872" s="17">
        <v>-0.9843130494742286</v>
      </c>
      <c r="V3872" s="17">
        <v>-0.99598191863385233</v>
      </c>
      <c r="W3872" s="17">
        <v>-0.98395507420778183</v>
      </c>
      <c r="X3872" s="17">
        <v>-0.99819385912101144</v>
      </c>
      <c r="Y3872" s="17">
        <v>-0.98635392119252485</v>
      </c>
      <c r="Z3872" s="17">
        <v>-0.98269961977186315</v>
      </c>
      <c r="AA3872" s="17">
        <v>-0.99455535390199634</v>
      </c>
      <c r="AB3872" s="17">
        <v>-0.97983870967741937</v>
      </c>
      <c r="AC3872" s="17">
        <v>-0.99775280898876406</v>
      </c>
    </row>
    <row r="3873" spans="1:29" ht="12.75" customHeight="1" x14ac:dyDescent="0.2">
      <c r="A3873" s="19">
        <v>43924</v>
      </c>
      <c r="B3873" s="19">
        <v>43560</v>
      </c>
      <c r="C3873" s="19">
        <v>42104</v>
      </c>
      <c r="D3873" s="16" t="s">
        <v>7</v>
      </c>
      <c r="E3873" s="114">
        <v>341</v>
      </c>
      <c r="F3873" s="115">
        <v>271</v>
      </c>
      <c r="G3873" s="113">
        <v>38</v>
      </c>
      <c r="H3873" s="113">
        <v>25</v>
      </c>
      <c r="I3873" s="113">
        <v>7</v>
      </c>
      <c r="J3873" s="112">
        <v>22573</v>
      </c>
      <c r="K3873" s="112">
        <v>11751</v>
      </c>
      <c r="L3873" s="112">
        <v>6148</v>
      </c>
      <c r="M3873" s="112">
        <v>3037</v>
      </c>
      <c r="N3873" s="113">
        <v>1637</v>
      </c>
      <c r="O3873" s="112">
        <v>19201</v>
      </c>
      <c r="P3873" s="112">
        <v>11146</v>
      </c>
      <c r="Q3873" s="112">
        <v>4561</v>
      </c>
      <c r="R3873" s="112">
        <v>2084</v>
      </c>
      <c r="S3873" s="113">
        <v>1410</v>
      </c>
      <c r="T3873" s="17">
        <v>-0.98489345678465423</v>
      </c>
      <c r="U3873" s="17">
        <v>-0.97693813292485743</v>
      </c>
      <c r="V3873" s="17">
        <v>-0.99381912817176321</v>
      </c>
      <c r="W3873" s="17">
        <v>-0.99176819229502799</v>
      </c>
      <c r="X3873" s="17">
        <v>-0.9957238851557727</v>
      </c>
      <c r="Y3873" s="17">
        <v>-0.98224050830685905</v>
      </c>
      <c r="Z3873" s="17">
        <v>-0.97568634487708594</v>
      </c>
      <c r="AA3873" s="17">
        <v>-0.99166849375137034</v>
      </c>
      <c r="AB3873" s="17">
        <v>-0.98800383877159303</v>
      </c>
      <c r="AC3873" s="17">
        <v>-0.99503546099290785</v>
      </c>
    </row>
    <row r="3874" spans="1:29" ht="12.75" customHeight="1" x14ac:dyDescent="0.2">
      <c r="A3874" s="19">
        <v>43925</v>
      </c>
      <c r="B3874" s="19">
        <v>43561</v>
      </c>
      <c r="C3874" s="19">
        <v>42105</v>
      </c>
      <c r="D3874" s="16" t="s">
        <v>1</v>
      </c>
      <c r="E3874" s="114">
        <v>395</v>
      </c>
      <c r="F3874" s="115">
        <v>309</v>
      </c>
      <c r="G3874" s="113">
        <v>48</v>
      </c>
      <c r="H3874" s="113">
        <v>18</v>
      </c>
      <c r="I3874" s="113">
        <v>20</v>
      </c>
      <c r="J3874" s="112">
        <v>24940</v>
      </c>
      <c r="K3874" s="112">
        <v>12648</v>
      </c>
      <c r="L3874" s="112">
        <v>6862</v>
      </c>
      <c r="M3874" s="112">
        <v>3330</v>
      </c>
      <c r="N3874" s="113">
        <v>2100</v>
      </c>
      <c r="O3874" s="112">
        <v>22259</v>
      </c>
      <c r="P3874" s="112">
        <v>11413</v>
      </c>
      <c r="Q3874" s="112">
        <v>6416</v>
      </c>
      <c r="R3874" s="112">
        <v>2485</v>
      </c>
      <c r="S3874" s="113">
        <v>1945</v>
      </c>
      <c r="T3874" s="17">
        <v>-0.98416198877305539</v>
      </c>
      <c r="U3874" s="17">
        <v>-0.97556925996204935</v>
      </c>
      <c r="V3874" s="17">
        <v>-0.99300495482366657</v>
      </c>
      <c r="W3874" s="17">
        <v>-0.99459459459459465</v>
      </c>
      <c r="X3874" s="17">
        <v>-0.99047619047619051</v>
      </c>
      <c r="Y3874" s="17">
        <v>-0.9822543690192731</v>
      </c>
      <c r="Z3874" s="17">
        <v>-0.97292561114518528</v>
      </c>
      <c r="AA3874" s="17">
        <v>-0.99251870324189528</v>
      </c>
      <c r="AB3874" s="17">
        <v>-0.99275653923541252</v>
      </c>
      <c r="AC3874" s="17">
        <v>-0.98971722365038561</v>
      </c>
    </row>
    <row r="3875" spans="1:29" ht="12.75" customHeight="1" x14ac:dyDescent="0.2">
      <c r="A3875" s="19">
        <v>43926</v>
      </c>
      <c r="B3875" s="19">
        <v>43562</v>
      </c>
      <c r="C3875" s="19">
        <v>42106</v>
      </c>
      <c r="D3875" s="16" t="s">
        <v>2</v>
      </c>
      <c r="E3875" s="114">
        <v>335</v>
      </c>
      <c r="F3875" s="115">
        <v>204</v>
      </c>
      <c r="G3875" s="113">
        <v>47</v>
      </c>
      <c r="H3875" s="113">
        <v>56</v>
      </c>
      <c r="I3875" s="113">
        <v>28</v>
      </c>
      <c r="J3875" s="112">
        <v>23414</v>
      </c>
      <c r="K3875" s="112">
        <v>11980</v>
      </c>
      <c r="L3875" s="112">
        <v>6698</v>
      </c>
      <c r="M3875" s="112">
        <v>2746</v>
      </c>
      <c r="N3875" s="113">
        <v>1990</v>
      </c>
      <c r="O3875" s="112">
        <v>19088</v>
      </c>
      <c r="P3875" s="112">
        <v>10936</v>
      </c>
      <c r="Q3875" s="112">
        <v>4788</v>
      </c>
      <c r="R3875" s="112">
        <v>1735</v>
      </c>
      <c r="S3875" s="113">
        <v>1629</v>
      </c>
      <c r="T3875" s="17">
        <v>-0.98569232083368929</v>
      </c>
      <c r="U3875" s="17">
        <v>-0.98297161936560939</v>
      </c>
      <c r="V3875" s="17">
        <v>-0.99298297999402807</v>
      </c>
      <c r="W3875" s="17">
        <v>-0.97960670065549893</v>
      </c>
      <c r="X3875" s="17">
        <v>-0.98592964824120599</v>
      </c>
      <c r="Y3875" s="17">
        <v>-0.9824497066219614</v>
      </c>
      <c r="Z3875" s="17">
        <v>-0.98134601316752013</v>
      </c>
      <c r="AA3875" s="17">
        <v>-0.99018379281537172</v>
      </c>
      <c r="AB3875" s="17">
        <v>-0.96772334293948126</v>
      </c>
      <c r="AC3875" s="17">
        <v>-0.98281154082259059</v>
      </c>
    </row>
    <row r="3876" spans="1:29" ht="12.75" customHeight="1" x14ac:dyDescent="0.2">
      <c r="A3876" s="19">
        <v>43927</v>
      </c>
      <c r="B3876" s="19">
        <v>43563</v>
      </c>
      <c r="C3876" s="19">
        <v>42107</v>
      </c>
      <c r="D3876" s="16" t="s">
        <v>3</v>
      </c>
      <c r="E3876" s="114">
        <v>333</v>
      </c>
      <c r="F3876" s="115">
        <v>280</v>
      </c>
      <c r="G3876" s="113">
        <v>24</v>
      </c>
      <c r="H3876" s="113">
        <v>21</v>
      </c>
      <c r="I3876" s="113">
        <v>8</v>
      </c>
      <c r="J3876" s="112">
        <v>21318</v>
      </c>
      <c r="K3876" s="112">
        <v>11875</v>
      </c>
      <c r="L3876" s="112">
        <v>5561</v>
      </c>
      <c r="M3876" s="112">
        <v>2205</v>
      </c>
      <c r="N3876" s="113">
        <v>1677</v>
      </c>
      <c r="O3876" s="112">
        <v>17833</v>
      </c>
      <c r="P3876" s="112">
        <v>10594</v>
      </c>
      <c r="Q3876" s="112">
        <v>4577</v>
      </c>
      <c r="R3876" s="112">
        <v>1575</v>
      </c>
      <c r="S3876" s="113">
        <v>1087</v>
      </c>
      <c r="T3876" s="17">
        <v>-0.98437939769209115</v>
      </c>
      <c r="U3876" s="17">
        <v>-0.97642105263157897</v>
      </c>
      <c r="V3876" s="17">
        <v>-0.99568422945513402</v>
      </c>
      <c r="W3876" s="17">
        <v>-0.99047619047619051</v>
      </c>
      <c r="X3876" s="17">
        <v>-0.9952295766249255</v>
      </c>
      <c r="Y3876" s="17">
        <v>-0.98132675377109857</v>
      </c>
      <c r="Z3876" s="17">
        <v>-0.97356994525202945</v>
      </c>
      <c r="AA3876" s="17">
        <v>-0.99475639064889665</v>
      </c>
      <c r="AB3876" s="17">
        <v>-0.98666666666666669</v>
      </c>
      <c r="AC3876" s="17">
        <v>-0.99264029438822443</v>
      </c>
    </row>
    <row r="3877" spans="1:29" ht="12.75" customHeight="1" x14ac:dyDescent="0.2">
      <c r="A3877" s="19">
        <v>43928</v>
      </c>
      <c r="B3877" s="19">
        <v>43564</v>
      </c>
      <c r="C3877" s="19">
        <v>42108</v>
      </c>
      <c r="D3877" s="16" t="s">
        <v>4</v>
      </c>
      <c r="E3877" s="114">
        <v>384</v>
      </c>
      <c r="F3877" s="115">
        <v>260</v>
      </c>
      <c r="G3877" s="113">
        <v>40</v>
      </c>
      <c r="H3877" s="113">
        <v>72</v>
      </c>
      <c r="I3877" s="113">
        <v>12</v>
      </c>
      <c r="J3877" s="112">
        <v>18809</v>
      </c>
      <c r="K3877" s="112">
        <v>10687</v>
      </c>
      <c r="L3877" s="112">
        <v>4973</v>
      </c>
      <c r="M3877" s="112">
        <v>1999</v>
      </c>
      <c r="N3877" s="113">
        <v>1150</v>
      </c>
      <c r="O3877" s="112">
        <v>15109</v>
      </c>
      <c r="P3877" s="112">
        <v>9014</v>
      </c>
      <c r="Q3877" s="112">
        <v>3785</v>
      </c>
      <c r="R3877" s="112">
        <v>1283</v>
      </c>
      <c r="S3877" s="113">
        <v>1027</v>
      </c>
      <c r="T3877" s="17">
        <v>-0.97958424158647461</v>
      </c>
      <c r="U3877" s="17">
        <v>-0.97567137643866375</v>
      </c>
      <c r="V3877" s="17">
        <v>-0.99195656545344857</v>
      </c>
      <c r="W3877" s="17">
        <v>-0.96398199099549775</v>
      </c>
      <c r="X3877" s="17">
        <v>-0.98956521739130432</v>
      </c>
      <c r="Y3877" s="17">
        <v>-0.97458468462505787</v>
      </c>
      <c r="Z3877" s="17">
        <v>-0.97115597958730859</v>
      </c>
      <c r="AA3877" s="17">
        <v>-0.98943196829590485</v>
      </c>
      <c r="AB3877" s="17">
        <v>-0.9438815276695246</v>
      </c>
      <c r="AC3877" s="17">
        <v>-0.98831548198636809</v>
      </c>
    </row>
    <row r="3878" spans="1:29" ht="12.75" customHeight="1" x14ac:dyDescent="0.2">
      <c r="A3878" s="19">
        <v>43929</v>
      </c>
      <c r="B3878" s="19">
        <v>43565</v>
      </c>
      <c r="C3878" s="19">
        <v>42109</v>
      </c>
      <c r="D3878" s="16" t="s">
        <v>5</v>
      </c>
      <c r="E3878" s="114">
        <v>320.57142857142856</v>
      </c>
      <c r="F3878" s="115">
        <v>191.57142857142856</v>
      </c>
      <c r="G3878" s="113">
        <v>57</v>
      </c>
      <c r="H3878" s="113">
        <v>48</v>
      </c>
      <c r="I3878" s="113">
        <v>24</v>
      </c>
      <c r="J3878" s="112">
        <v>21943</v>
      </c>
      <c r="K3878" s="112">
        <v>12191</v>
      </c>
      <c r="L3878" s="112">
        <v>5584</v>
      </c>
      <c r="M3878" s="112">
        <v>2375</v>
      </c>
      <c r="N3878" s="113">
        <v>1793</v>
      </c>
      <c r="O3878" s="112">
        <v>15446</v>
      </c>
      <c r="P3878" s="112">
        <v>9880</v>
      </c>
      <c r="Q3878" s="112">
        <v>3452</v>
      </c>
      <c r="R3878" s="112">
        <v>1114</v>
      </c>
      <c r="S3878" s="113">
        <v>1000</v>
      </c>
      <c r="T3878" s="17">
        <v>-0.98539072011249929</v>
      </c>
      <c r="U3878" s="17">
        <v>-0.98428583146817905</v>
      </c>
      <c r="V3878" s="17">
        <v>-0.98979226361031514</v>
      </c>
      <c r="W3878" s="17">
        <v>-0.97978947368421054</v>
      </c>
      <c r="X3878" s="17">
        <v>-0.98661461238148351</v>
      </c>
      <c r="Y3878" s="17">
        <v>-0.97924566693179926</v>
      </c>
      <c r="Z3878" s="17">
        <v>-0.98061017929438987</v>
      </c>
      <c r="AA3878" s="17">
        <v>-0.9834878331402086</v>
      </c>
      <c r="AB3878" s="17">
        <v>-0.95691202872531422</v>
      </c>
      <c r="AC3878" s="17">
        <v>-0.97599999999999998</v>
      </c>
    </row>
    <row r="3879" spans="1:29" ht="12.75" customHeight="1" x14ac:dyDescent="0.2">
      <c r="A3879" s="19">
        <v>43930</v>
      </c>
      <c r="B3879" s="19">
        <v>43566</v>
      </c>
      <c r="C3879" s="19">
        <v>42110</v>
      </c>
      <c r="D3879" s="16" t="s">
        <v>6</v>
      </c>
      <c r="E3879" s="114">
        <v>282</v>
      </c>
      <c r="F3879" s="115">
        <v>243</v>
      </c>
      <c r="G3879" s="113">
        <v>12</v>
      </c>
      <c r="H3879" s="113">
        <v>27</v>
      </c>
      <c r="I3879" s="113">
        <v>0</v>
      </c>
      <c r="J3879" s="112">
        <v>23508</v>
      </c>
      <c r="K3879" s="112">
        <v>12253</v>
      </c>
      <c r="L3879" s="112">
        <v>6266</v>
      </c>
      <c r="M3879" s="112">
        <v>2748</v>
      </c>
      <c r="N3879" s="113">
        <v>2241</v>
      </c>
      <c r="O3879" s="112">
        <v>17250</v>
      </c>
      <c r="P3879" s="112">
        <v>10165</v>
      </c>
      <c r="Q3879" s="112">
        <v>4473</v>
      </c>
      <c r="R3879" s="112">
        <v>1561</v>
      </c>
      <c r="S3879" s="113">
        <v>1051</v>
      </c>
      <c r="T3879" s="17">
        <v>-0.98800408371618176</v>
      </c>
      <c r="U3879" s="17">
        <v>-0.98016812209254878</v>
      </c>
      <c r="V3879" s="17">
        <v>-0.99808490264921801</v>
      </c>
      <c r="W3879" s="17">
        <v>-0.99017467248908297</v>
      </c>
      <c r="X3879" s="17">
        <v>-1</v>
      </c>
      <c r="Y3879" s="17">
        <v>-0.98365217391304349</v>
      </c>
      <c r="Z3879" s="17">
        <v>-0.97609444171175608</v>
      </c>
      <c r="AA3879" s="17">
        <v>-0.99731723675385642</v>
      </c>
      <c r="AB3879" s="17">
        <v>-0.98270339525944905</v>
      </c>
      <c r="AC3879" s="17">
        <v>-1</v>
      </c>
    </row>
    <row r="3880" spans="1:29" ht="12.75" customHeight="1" x14ac:dyDescent="0.2">
      <c r="A3880" s="19">
        <v>43931</v>
      </c>
      <c r="B3880" s="19">
        <v>43567</v>
      </c>
      <c r="C3880" s="19">
        <v>42111</v>
      </c>
      <c r="D3880" s="16" t="s">
        <v>7</v>
      </c>
      <c r="E3880" s="114">
        <v>312</v>
      </c>
      <c r="F3880" s="115">
        <v>290</v>
      </c>
      <c r="G3880" s="113">
        <v>15</v>
      </c>
      <c r="H3880" s="113">
        <v>0</v>
      </c>
      <c r="I3880" s="113">
        <v>7</v>
      </c>
      <c r="J3880" s="112">
        <v>23914</v>
      </c>
      <c r="K3880" s="112">
        <v>12872</v>
      </c>
      <c r="L3880" s="112">
        <v>6237</v>
      </c>
      <c r="M3880" s="112">
        <v>2854</v>
      </c>
      <c r="N3880" s="113">
        <v>1951</v>
      </c>
      <c r="O3880" s="112">
        <v>18140</v>
      </c>
      <c r="P3880" s="112">
        <v>10343</v>
      </c>
      <c r="Q3880" s="112">
        <v>4872</v>
      </c>
      <c r="R3880" s="112">
        <v>1675</v>
      </c>
      <c r="S3880" s="113">
        <v>1250</v>
      </c>
      <c r="T3880" s="17">
        <v>-0.98695324914276161</v>
      </c>
      <c r="U3880" s="17">
        <v>-0.97747047855811064</v>
      </c>
      <c r="V3880" s="17">
        <v>-0.99759499759499759</v>
      </c>
      <c r="W3880" s="17">
        <v>-1</v>
      </c>
      <c r="X3880" s="17">
        <v>-0.9964120963608406</v>
      </c>
      <c r="Y3880" s="17">
        <v>-0.98280044101433295</v>
      </c>
      <c r="Z3880" s="17">
        <v>-0.971961713236005</v>
      </c>
      <c r="AA3880" s="17">
        <v>-0.9969211822660099</v>
      </c>
      <c r="AB3880" s="17">
        <v>-1</v>
      </c>
      <c r="AC3880" s="17">
        <v>-0.99439999999999995</v>
      </c>
    </row>
    <row r="3881" spans="1:29" ht="12.75" customHeight="1" x14ac:dyDescent="0.2">
      <c r="A3881" s="19">
        <v>43932</v>
      </c>
      <c r="B3881" s="19">
        <v>43568</v>
      </c>
      <c r="C3881" s="19">
        <v>42112</v>
      </c>
      <c r="D3881" s="16" t="s">
        <v>1</v>
      </c>
      <c r="E3881" s="114">
        <v>251</v>
      </c>
      <c r="F3881" s="115">
        <v>217</v>
      </c>
      <c r="G3881" s="113">
        <v>16</v>
      </c>
      <c r="H3881" s="113">
        <v>13</v>
      </c>
      <c r="I3881" s="113">
        <v>5</v>
      </c>
      <c r="J3881" s="112">
        <v>25961</v>
      </c>
      <c r="K3881" s="112">
        <v>12562</v>
      </c>
      <c r="L3881" s="112">
        <v>7457</v>
      </c>
      <c r="M3881" s="112">
        <v>3185</v>
      </c>
      <c r="N3881" s="113">
        <v>2757</v>
      </c>
      <c r="O3881" s="112">
        <v>20339</v>
      </c>
      <c r="P3881" s="112">
        <v>10785</v>
      </c>
      <c r="Q3881" s="112">
        <v>5720</v>
      </c>
      <c r="R3881" s="112">
        <v>2042</v>
      </c>
      <c r="S3881" s="113">
        <v>1792</v>
      </c>
      <c r="T3881" s="17">
        <v>-0.99033165132313861</v>
      </c>
      <c r="U3881" s="17">
        <v>-0.98272568062410448</v>
      </c>
      <c r="V3881" s="17">
        <v>-0.99785436502614988</v>
      </c>
      <c r="W3881" s="17">
        <v>-0.99591836734693873</v>
      </c>
      <c r="X3881" s="17">
        <v>-0.99818643453028655</v>
      </c>
      <c r="Y3881" s="17">
        <v>-0.98765917695068584</v>
      </c>
      <c r="Z3881" s="17">
        <v>-0.97987946221604083</v>
      </c>
      <c r="AA3881" s="17">
        <v>-0.99720279720279725</v>
      </c>
      <c r="AB3881" s="17">
        <v>-0.99363369245837418</v>
      </c>
      <c r="AC3881" s="17">
        <v>-0.9972098214285714</v>
      </c>
    </row>
    <row r="3882" spans="1:29" ht="12.75" customHeight="1" x14ac:dyDescent="0.2">
      <c r="A3882" s="19">
        <v>43933</v>
      </c>
      <c r="B3882" s="19">
        <v>43569</v>
      </c>
      <c r="C3882" s="19">
        <v>42113</v>
      </c>
      <c r="D3882" s="16" t="s">
        <v>2</v>
      </c>
      <c r="E3882" s="114">
        <v>152</v>
      </c>
      <c r="F3882" s="115">
        <v>124</v>
      </c>
      <c r="G3882" s="113">
        <v>5</v>
      </c>
      <c r="H3882" s="113">
        <v>23</v>
      </c>
      <c r="I3882" s="113">
        <v>0</v>
      </c>
      <c r="J3882" s="112">
        <v>24718</v>
      </c>
      <c r="K3882" s="112">
        <v>13517</v>
      </c>
      <c r="L3882" s="112">
        <v>6440</v>
      </c>
      <c r="M3882" s="112">
        <v>2814</v>
      </c>
      <c r="N3882" s="113">
        <v>1947</v>
      </c>
      <c r="O3882" s="112">
        <v>19122</v>
      </c>
      <c r="P3882" s="112">
        <v>11453</v>
      </c>
      <c r="Q3882" s="112">
        <v>4408</v>
      </c>
      <c r="R3882" s="112">
        <v>1503</v>
      </c>
      <c r="S3882" s="113">
        <v>1758</v>
      </c>
      <c r="T3882" s="17">
        <v>-0.99385063516465733</v>
      </c>
      <c r="U3882" s="17">
        <v>-0.99082636679736624</v>
      </c>
      <c r="V3882" s="17">
        <v>-0.99922360248447206</v>
      </c>
      <c r="W3882" s="17">
        <v>-0.99182658137882018</v>
      </c>
      <c r="X3882" s="17">
        <v>-1</v>
      </c>
      <c r="Y3882" s="17">
        <v>-0.99205104068612071</v>
      </c>
      <c r="Z3882" s="17">
        <v>-0.98917314240810272</v>
      </c>
      <c r="AA3882" s="17">
        <v>-0.99886569872958253</v>
      </c>
      <c r="AB3882" s="17">
        <v>-0.98469727212242186</v>
      </c>
      <c r="AC3882" s="17">
        <v>-1</v>
      </c>
    </row>
    <row r="3883" spans="1:29" ht="12.75" customHeight="1" x14ac:dyDescent="0.2">
      <c r="A3883" s="19">
        <v>43934</v>
      </c>
      <c r="B3883" s="19">
        <v>43570</v>
      </c>
      <c r="C3883" s="19">
        <v>42114</v>
      </c>
      <c r="D3883" s="16" t="s">
        <v>3</v>
      </c>
      <c r="E3883" s="114">
        <v>318</v>
      </c>
      <c r="F3883" s="115">
        <v>280</v>
      </c>
      <c r="G3883" s="113">
        <v>24</v>
      </c>
      <c r="H3883" s="113">
        <v>0</v>
      </c>
      <c r="I3883" s="113">
        <v>14</v>
      </c>
      <c r="J3883" s="112">
        <v>22516</v>
      </c>
      <c r="K3883" s="112">
        <v>12444</v>
      </c>
      <c r="L3883" s="112">
        <v>5759</v>
      </c>
      <c r="M3883" s="112">
        <v>2624</v>
      </c>
      <c r="N3883" s="113">
        <v>1689</v>
      </c>
      <c r="O3883" s="112">
        <v>17836</v>
      </c>
      <c r="P3883" s="112">
        <v>10858</v>
      </c>
      <c r="Q3883" s="112">
        <v>4329</v>
      </c>
      <c r="R3883" s="112">
        <v>1435</v>
      </c>
      <c r="S3883" s="113">
        <v>1214</v>
      </c>
      <c r="T3883" s="17">
        <v>-0.98587670989518561</v>
      </c>
      <c r="U3883" s="17">
        <v>-0.97749919639987137</v>
      </c>
      <c r="V3883" s="17">
        <v>-0.99583260982809518</v>
      </c>
      <c r="W3883" s="17">
        <v>-1</v>
      </c>
      <c r="X3883" s="17">
        <v>-0.9917110716400237</v>
      </c>
      <c r="Y3883" s="17">
        <v>-0.98217089033415561</v>
      </c>
      <c r="Z3883" s="17">
        <v>-0.97421256216614482</v>
      </c>
      <c r="AA3883" s="17">
        <v>-0.99445599445599442</v>
      </c>
      <c r="AB3883" s="17">
        <v>-1</v>
      </c>
      <c r="AC3883" s="17">
        <v>-0.98846787479406917</v>
      </c>
    </row>
    <row r="3884" spans="1:29" ht="12.75" customHeight="1" x14ac:dyDescent="0.2">
      <c r="A3884" s="19">
        <v>43935</v>
      </c>
      <c r="B3884" s="19">
        <v>43571</v>
      </c>
      <c r="C3884" s="19">
        <v>42115</v>
      </c>
      <c r="D3884" s="16" t="s">
        <v>4</v>
      </c>
      <c r="E3884" s="114">
        <v>339</v>
      </c>
      <c r="F3884" s="115">
        <v>297</v>
      </c>
      <c r="G3884" s="113">
        <v>14</v>
      </c>
      <c r="H3884" s="113">
        <v>28</v>
      </c>
      <c r="I3884" s="113">
        <v>0</v>
      </c>
      <c r="J3884" s="112">
        <v>21295</v>
      </c>
      <c r="K3884" s="112">
        <v>11678</v>
      </c>
      <c r="L3884" s="112">
        <v>5829</v>
      </c>
      <c r="M3884" s="112">
        <v>2321</v>
      </c>
      <c r="N3884" s="113">
        <v>1467</v>
      </c>
      <c r="O3884" s="112">
        <v>15670</v>
      </c>
      <c r="P3884" s="112">
        <v>9485</v>
      </c>
      <c r="Q3884" s="112">
        <v>3860</v>
      </c>
      <c r="R3884" s="112">
        <v>1278</v>
      </c>
      <c r="S3884" s="113">
        <v>1047</v>
      </c>
      <c r="T3884" s="17">
        <v>-0.98408077013383422</v>
      </c>
      <c r="U3884" s="17">
        <v>-0.97456756293885938</v>
      </c>
      <c r="V3884" s="17">
        <v>-0.99759821581746444</v>
      </c>
      <c r="W3884" s="17">
        <v>-0.98793623438173206</v>
      </c>
      <c r="X3884" s="17">
        <v>-1</v>
      </c>
      <c r="Y3884" s="17">
        <v>-0.97836630504148059</v>
      </c>
      <c r="Z3884" s="17">
        <v>-0.96868740115972585</v>
      </c>
      <c r="AA3884" s="17">
        <v>-0.99637305699481871</v>
      </c>
      <c r="AB3884" s="17">
        <v>-0.97809076682316121</v>
      </c>
      <c r="AC3884" s="17">
        <v>-1</v>
      </c>
    </row>
    <row r="3885" spans="1:29" ht="12.75" customHeight="1" x14ac:dyDescent="0.2">
      <c r="A3885" s="19">
        <v>43936</v>
      </c>
      <c r="B3885" s="19">
        <v>43572</v>
      </c>
      <c r="C3885" s="19">
        <v>42116</v>
      </c>
      <c r="D3885" s="16" t="s">
        <v>5</v>
      </c>
      <c r="E3885" s="114">
        <v>601</v>
      </c>
      <c r="F3885" s="115">
        <v>540</v>
      </c>
      <c r="G3885" s="113">
        <v>37</v>
      </c>
      <c r="H3885" s="113">
        <v>0</v>
      </c>
      <c r="I3885" s="113">
        <v>24</v>
      </c>
      <c r="J3885" s="112">
        <v>23191</v>
      </c>
      <c r="K3885" s="112">
        <v>12873</v>
      </c>
      <c r="L3885" s="112">
        <v>6048</v>
      </c>
      <c r="M3885" s="112">
        <v>2546</v>
      </c>
      <c r="N3885" s="113">
        <v>1724</v>
      </c>
      <c r="O3885" s="112">
        <v>16589</v>
      </c>
      <c r="P3885" s="112">
        <v>10596</v>
      </c>
      <c r="Q3885" s="112">
        <v>3763</v>
      </c>
      <c r="R3885" s="112">
        <v>1183</v>
      </c>
      <c r="S3885" s="113">
        <v>1047</v>
      </c>
      <c r="T3885" s="17">
        <v>-0.97408477426587903</v>
      </c>
      <c r="U3885" s="17">
        <v>-0.95805173619202988</v>
      </c>
      <c r="V3885" s="17">
        <v>-0.99388227513227512</v>
      </c>
      <c r="W3885" s="17">
        <v>-1</v>
      </c>
      <c r="X3885" s="17">
        <v>-0.9860788863109049</v>
      </c>
      <c r="Y3885" s="17">
        <v>-0.96377117366929888</v>
      </c>
      <c r="Z3885" s="17">
        <v>-0.94903737259343146</v>
      </c>
      <c r="AA3885" s="17">
        <v>-0.99016741961201171</v>
      </c>
      <c r="AB3885" s="17">
        <v>-1</v>
      </c>
      <c r="AC3885" s="17">
        <v>-0.97707736389684818</v>
      </c>
    </row>
    <row r="3886" spans="1:29" ht="12.75" customHeight="1" x14ac:dyDescent="0.2">
      <c r="A3886" s="19">
        <v>43937</v>
      </c>
      <c r="B3886" s="19">
        <v>43573</v>
      </c>
      <c r="C3886" s="19">
        <v>42117</v>
      </c>
      <c r="D3886" s="16" t="s">
        <v>6</v>
      </c>
      <c r="E3886" s="114">
        <v>294</v>
      </c>
      <c r="F3886" s="115">
        <v>239</v>
      </c>
      <c r="G3886" s="113">
        <v>14</v>
      </c>
      <c r="H3886" s="113">
        <v>41</v>
      </c>
      <c r="I3886" s="113">
        <v>0</v>
      </c>
      <c r="J3886" s="112">
        <v>24426</v>
      </c>
      <c r="K3886" s="112">
        <v>12636</v>
      </c>
      <c r="L3886" s="112">
        <v>6750</v>
      </c>
      <c r="M3886" s="112">
        <v>2685</v>
      </c>
      <c r="N3886" s="113">
        <v>2355</v>
      </c>
      <c r="O3886" s="112">
        <v>18103</v>
      </c>
      <c r="P3886" s="112">
        <v>10956</v>
      </c>
      <c r="Q3886" s="112">
        <v>4335</v>
      </c>
      <c r="R3886" s="112">
        <v>1574</v>
      </c>
      <c r="S3886" s="113">
        <v>1238</v>
      </c>
      <c r="T3886" s="17">
        <v>-0.98796364529599612</v>
      </c>
      <c r="U3886" s="17">
        <v>-0.98108578664134216</v>
      </c>
      <c r="V3886" s="17">
        <v>-0.99792592592592588</v>
      </c>
      <c r="W3886" s="17">
        <v>-0.98472998137802603</v>
      </c>
      <c r="X3886" s="17">
        <v>-1</v>
      </c>
      <c r="Y3886" s="17">
        <v>-0.98375959785670886</v>
      </c>
      <c r="Z3886" s="17">
        <v>-0.97818546914932458</v>
      </c>
      <c r="AA3886" s="17">
        <v>-0.99677047289504039</v>
      </c>
      <c r="AB3886" s="17">
        <v>-0.97395171537484115</v>
      </c>
      <c r="AC3886" s="17">
        <v>-1</v>
      </c>
    </row>
    <row r="3887" spans="1:29" ht="12.75" customHeight="1" x14ac:dyDescent="0.2">
      <c r="A3887" s="19">
        <v>43938</v>
      </c>
      <c r="B3887" s="19">
        <v>43574</v>
      </c>
      <c r="C3887" s="19">
        <v>42118</v>
      </c>
      <c r="D3887" s="16" t="s">
        <v>7</v>
      </c>
      <c r="E3887" s="114">
        <v>307</v>
      </c>
      <c r="F3887" s="115">
        <v>271</v>
      </c>
      <c r="G3887" s="113">
        <v>23</v>
      </c>
      <c r="H3887" s="113">
        <v>0</v>
      </c>
      <c r="I3887" s="113">
        <v>13</v>
      </c>
      <c r="J3887" s="112">
        <v>24774</v>
      </c>
      <c r="K3887" s="112">
        <v>12789</v>
      </c>
      <c r="L3887" s="112">
        <v>6937</v>
      </c>
      <c r="M3887" s="112">
        <v>2709</v>
      </c>
      <c r="N3887" s="113">
        <v>2339</v>
      </c>
      <c r="O3887" s="112">
        <v>18878</v>
      </c>
      <c r="P3887" s="112">
        <v>10795</v>
      </c>
      <c r="Q3887" s="112">
        <v>4936</v>
      </c>
      <c r="R3887" s="112">
        <v>1708</v>
      </c>
      <c r="S3887" s="113">
        <v>1439</v>
      </c>
      <c r="T3887" s="17">
        <v>-0.98760797610397999</v>
      </c>
      <c r="U3887" s="17">
        <v>-0.97880991477050594</v>
      </c>
      <c r="V3887" s="17">
        <v>-0.99668444572581805</v>
      </c>
      <c r="W3887" s="17">
        <v>-1</v>
      </c>
      <c r="X3887" s="17">
        <v>-0.99444206926036771</v>
      </c>
      <c r="Y3887" s="17">
        <v>-0.98373768407670303</v>
      </c>
      <c r="Z3887" s="17">
        <v>-0.97489578508568786</v>
      </c>
      <c r="AA3887" s="17">
        <v>-0.99534035656401942</v>
      </c>
      <c r="AB3887" s="17">
        <v>-1</v>
      </c>
      <c r="AC3887" s="17">
        <v>-0.99096594857539955</v>
      </c>
    </row>
    <row r="3888" spans="1:29" ht="12.75" customHeight="1" x14ac:dyDescent="0.2">
      <c r="A3888" s="19">
        <v>43939</v>
      </c>
      <c r="B3888" s="19">
        <v>43575</v>
      </c>
      <c r="C3888" s="19">
        <v>42119</v>
      </c>
      <c r="D3888" s="16" t="s">
        <v>1</v>
      </c>
      <c r="E3888" s="114">
        <v>323</v>
      </c>
      <c r="F3888" s="115">
        <v>293</v>
      </c>
      <c r="G3888" s="113">
        <v>13</v>
      </c>
      <c r="H3888" s="113">
        <v>13</v>
      </c>
      <c r="I3888" s="113">
        <v>4</v>
      </c>
      <c r="J3888" s="112">
        <v>25155</v>
      </c>
      <c r="K3888" s="112">
        <v>12733</v>
      </c>
      <c r="L3888" s="112">
        <v>7119</v>
      </c>
      <c r="M3888" s="112">
        <v>3205</v>
      </c>
      <c r="N3888" s="113">
        <v>2098</v>
      </c>
      <c r="O3888" s="112">
        <v>18963</v>
      </c>
      <c r="P3888" s="112">
        <v>10635</v>
      </c>
      <c r="Q3888" s="112">
        <v>4524</v>
      </c>
      <c r="R3888" s="112">
        <v>1940</v>
      </c>
      <c r="S3888" s="113">
        <v>1864</v>
      </c>
      <c r="T3888" s="17">
        <v>-0.98715961041542433</v>
      </c>
      <c r="U3888" s="17">
        <v>-0.97698892641168622</v>
      </c>
      <c r="V3888" s="17">
        <v>-0.99817390082876811</v>
      </c>
      <c r="W3888" s="17">
        <v>-0.99594383775351014</v>
      </c>
      <c r="X3888" s="17">
        <v>-0.99809342230695897</v>
      </c>
      <c r="Y3888" s="17">
        <v>-0.98296683014290986</v>
      </c>
      <c r="Z3888" s="17">
        <v>-0.97244945933239302</v>
      </c>
      <c r="AA3888" s="17">
        <v>-0.99712643678160917</v>
      </c>
      <c r="AB3888" s="17">
        <v>-0.99329896907216497</v>
      </c>
      <c r="AC3888" s="17">
        <v>-0.99785407725321884</v>
      </c>
    </row>
    <row r="3889" spans="1:29" ht="12.75" customHeight="1" x14ac:dyDescent="0.2">
      <c r="A3889" s="19">
        <v>43940</v>
      </c>
      <c r="B3889" s="19">
        <v>43576</v>
      </c>
      <c r="C3889" s="19">
        <v>42120</v>
      </c>
      <c r="D3889" s="16" t="s">
        <v>2</v>
      </c>
      <c r="E3889" s="114">
        <v>311</v>
      </c>
      <c r="F3889" s="115">
        <v>275</v>
      </c>
      <c r="G3889" s="113">
        <v>25</v>
      </c>
      <c r="H3889" s="113">
        <v>11</v>
      </c>
      <c r="I3889" s="113">
        <v>0</v>
      </c>
      <c r="J3889" s="112">
        <v>21621</v>
      </c>
      <c r="K3889" s="112">
        <v>12292</v>
      </c>
      <c r="L3889" s="112">
        <v>5486</v>
      </c>
      <c r="M3889" s="112">
        <v>2203</v>
      </c>
      <c r="N3889" s="113">
        <v>1640</v>
      </c>
      <c r="O3889" s="112">
        <v>18343</v>
      </c>
      <c r="P3889" s="112">
        <v>11049</v>
      </c>
      <c r="Q3889" s="112">
        <v>4321</v>
      </c>
      <c r="R3889" s="112">
        <v>1411</v>
      </c>
      <c r="S3889" s="113">
        <v>1562</v>
      </c>
      <c r="T3889" s="17">
        <v>-0.98561583645529804</v>
      </c>
      <c r="U3889" s="17">
        <v>-0.97762772534982101</v>
      </c>
      <c r="V3889" s="17">
        <v>-0.99544294567991254</v>
      </c>
      <c r="W3889" s="17">
        <v>-0.99500680889695869</v>
      </c>
      <c r="X3889" s="17">
        <v>-1</v>
      </c>
      <c r="Y3889" s="17">
        <v>-0.98304530338548768</v>
      </c>
      <c r="Z3889" s="17">
        <v>-0.97511086976196937</v>
      </c>
      <c r="AA3889" s="17">
        <v>-0.99421430224485075</v>
      </c>
      <c r="AB3889" s="17">
        <v>-0.99220411055988655</v>
      </c>
      <c r="AC3889" s="17">
        <v>-1</v>
      </c>
    </row>
    <row r="3890" spans="1:29" ht="12.75" customHeight="1" x14ac:dyDescent="0.2">
      <c r="A3890" s="19">
        <v>43941</v>
      </c>
      <c r="B3890" s="19">
        <v>43577</v>
      </c>
      <c r="C3890" s="19">
        <v>42121</v>
      </c>
      <c r="D3890" s="16" t="s">
        <v>3</v>
      </c>
      <c r="E3890" s="114">
        <v>265</v>
      </c>
      <c r="F3890" s="115">
        <v>265</v>
      </c>
      <c r="G3890" s="113">
        <v>0</v>
      </c>
      <c r="H3890" s="113">
        <v>0</v>
      </c>
      <c r="I3890" s="113">
        <v>0</v>
      </c>
      <c r="J3890" s="112">
        <v>22672</v>
      </c>
      <c r="K3890" s="112">
        <v>12415</v>
      </c>
      <c r="L3890" s="112">
        <v>6113</v>
      </c>
      <c r="M3890" s="112">
        <v>2418</v>
      </c>
      <c r="N3890" s="113">
        <v>1726</v>
      </c>
      <c r="O3890" s="112">
        <v>16634</v>
      </c>
      <c r="P3890" s="112">
        <v>10513</v>
      </c>
      <c r="Q3890" s="112">
        <v>3978</v>
      </c>
      <c r="R3890" s="112">
        <v>1171</v>
      </c>
      <c r="S3890" s="113">
        <v>972</v>
      </c>
      <c r="T3890" s="17">
        <v>-0.98831157374735357</v>
      </c>
      <c r="U3890" s="17">
        <v>-0.97865485300040278</v>
      </c>
      <c r="V3890" s="17">
        <v>-1</v>
      </c>
      <c r="W3890" s="17">
        <v>-1</v>
      </c>
      <c r="X3890" s="17">
        <v>-1</v>
      </c>
      <c r="Y3890" s="17">
        <v>-0.98406877479860522</v>
      </c>
      <c r="Z3890" s="17">
        <v>-0.97479311328830975</v>
      </c>
      <c r="AA3890" s="17">
        <v>-1</v>
      </c>
      <c r="AB3890" s="17">
        <v>-1</v>
      </c>
      <c r="AC3890" s="17">
        <v>-1</v>
      </c>
    </row>
    <row r="3891" spans="1:29" ht="12.75" customHeight="1" x14ac:dyDescent="0.2">
      <c r="A3891" s="19">
        <v>43942</v>
      </c>
      <c r="B3891" s="19">
        <v>43578</v>
      </c>
      <c r="C3891" s="19">
        <v>42122</v>
      </c>
      <c r="D3891" s="16" t="s">
        <v>4</v>
      </c>
      <c r="E3891" s="114">
        <v>325</v>
      </c>
      <c r="F3891" s="115">
        <v>254</v>
      </c>
      <c r="G3891" s="113">
        <v>24</v>
      </c>
      <c r="H3891" s="113">
        <v>47</v>
      </c>
      <c r="I3891" s="113">
        <v>0</v>
      </c>
      <c r="J3891" s="112">
        <v>20202</v>
      </c>
      <c r="K3891" s="112">
        <v>11039</v>
      </c>
      <c r="L3891" s="112">
        <v>5466</v>
      </c>
      <c r="M3891" s="112">
        <v>2129</v>
      </c>
      <c r="N3891" s="113">
        <v>1568</v>
      </c>
      <c r="O3891" s="112">
        <v>14361</v>
      </c>
      <c r="P3891" s="112">
        <v>8730</v>
      </c>
      <c r="Q3891" s="112">
        <v>3636</v>
      </c>
      <c r="R3891" s="112">
        <v>1095</v>
      </c>
      <c r="S3891" s="113">
        <v>900</v>
      </c>
      <c r="T3891" s="17">
        <v>-0.98391248391248387</v>
      </c>
      <c r="U3891" s="17">
        <v>-0.97699066944469604</v>
      </c>
      <c r="V3891" s="17">
        <v>-0.99560922063666302</v>
      </c>
      <c r="W3891" s="17">
        <v>-0.9779239079379991</v>
      </c>
      <c r="X3891" s="17">
        <v>-1</v>
      </c>
      <c r="Y3891" s="17">
        <v>-0.9773692639788315</v>
      </c>
      <c r="Z3891" s="17">
        <v>-0.97090492554410079</v>
      </c>
      <c r="AA3891" s="17">
        <v>-0.99339933993399343</v>
      </c>
      <c r="AB3891" s="17">
        <v>-0.95707762557077625</v>
      </c>
      <c r="AC3891" s="17">
        <v>-1</v>
      </c>
    </row>
    <row r="3892" spans="1:29" ht="12.75" customHeight="1" x14ac:dyDescent="0.2">
      <c r="A3892" s="19">
        <v>43943</v>
      </c>
      <c r="B3892" s="19">
        <v>43579</v>
      </c>
      <c r="C3892" s="19">
        <v>42123</v>
      </c>
      <c r="D3892" s="16" t="s">
        <v>5</v>
      </c>
      <c r="E3892" s="114">
        <v>277</v>
      </c>
      <c r="F3892" s="115">
        <v>215</v>
      </c>
      <c r="G3892" s="113">
        <v>49</v>
      </c>
      <c r="H3892" s="113">
        <v>0</v>
      </c>
      <c r="I3892" s="113">
        <v>13</v>
      </c>
      <c r="J3892" s="112">
        <v>20040</v>
      </c>
      <c r="K3892" s="112">
        <v>10938</v>
      </c>
      <c r="L3892" s="112">
        <v>5341</v>
      </c>
      <c r="M3892" s="112">
        <v>1985</v>
      </c>
      <c r="N3892" s="113">
        <v>1776</v>
      </c>
      <c r="O3892" s="112">
        <v>15496</v>
      </c>
      <c r="P3892" s="112">
        <v>9807</v>
      </c>
      <c r="Q3892" s="112">
        <v>3876</v>
      </c>
      <c r="R3892" s="112">
        <v>1018</v>
      </c>
      <c r="S3892" s="113">
        <v>795</v>
      </c>
      <c r="T3892" s="17">
        <v>-0.98617764471057889</v>
      </c>
      <c r="U3892" s="17">
        <v>-0.98034375571402455</v>
      </c>
      <c r="V3892" s="17">
        <v>-0.99082568807339455</v>
      </c>
      <c r="W3892" s="17">
        <v>-1</v>
      </c>
      <c r="X3892" s="17">
        <v>-0.99268018018018023</v>
      </c>
      <c r="Y3892" s="17">
        <v>-0.98212441920495608</v>
      </c>
      <c r="Z3892" s="17">
        <v>-0.97807688385846847</v>
      </c>
      <c r="AA3892" s="17">
        <v>-0.98735810113519096</v>
      </c>
      <c r="AB3892" s="17">
        <v>-1</v>
      </c>
      <c r="AC3892" s="17">
        <v>-0.98364779874213837</v>
      </c>
    </row>
    <row r="3893" spans="1:29" ht="12.75" customHeight="1" x14ac:dyDescent="0.2">
      <c r="A3893" s="19">
        <v>43944</v>
      </c>
      <c r="B3893" s="19">
        <v>43580</v>
      </c>
      <c r="C3893" s="19">
        <v>42124</v>
      </c>
      <c r="D3893" s="16" t="s">
        <v>6</v>
      </c>
      <c r="E3893" s="114">
        <v>324</v>
      </c>
      <c r="F3893" s="115">
        <v>301</v>
      </c>
      <c r="G3893" s="113">
        <v>0</v>
      </c>
      <c r="H3893" s="113">
        <v>23</v>
      </c>
      <c r="I3893" s="113">
        <v>0</v>
      </c>
      <c r="J3893" s="112">
        <v>22263</v>
      </c>
      <c r="K3893" s="112">
        <v>11686</v>
      </c>
      <c r="L3893" s="112">
        <v>6108</v>
      </c>
      <c r="M3893" s="112">
        <v>2542</v>
      </c>
      <c r="N3893" s="113">
        <v>1927</v>
      </c>
      <c r="O3893" s="112">
        <v>16795</v>
      </c>
      <c r="P3893" s="112">
        <v>9976</v>
      </c>
      <c r="Q3893" s="112">
        <v>4040</v>
      </c>
      <c r="R3893" s="112">
        <v>1482</v>
      </c>
      <c r="S3893" s="113">
        <v>1297</v>
      </c>
      <c r="T3893" s="17">
        <v>-0.98544670529578227</v>
      </c>
      <c r="U3893" s="17">
        <v>-0.97424268355296939</v>
      </c>
      <c r="V3893" s="17">
        <v>-1</v>
      </c>
      <c r="W3893" s="17">
        <v>-0.9909520062942565</v>
      </c>
      <c r="X3893" s="17">
        <v>-1</v>
      </c>
      <c r="Y3893" s="17">
        <v>-0.9807085442095862</v>
      </c>
      <c r="Z3893" s="17">
        <v>-0.96982758620689657</v>
      </c>
      <c r="AA3893" s="17">
        <v>-1</v>
      </c>
      <c r="AB3893" s="17">
        <v>-0.98448043184885292</v>
      </c>
      <c r="AC3893" s="17">
        <v>-1</v>
      </c>
    </row>
    <row r="3894" spans="1:29" ht="12.75" customHeight="1" x14ac:dyDescent="0.2">
      <c r="A3894" s="19">
        <v>43945</v>
      </c>
      <c r="B3894" s="19">
        <v>43581</v>
      </c>
      <c r="C3894" s="19">
        <v>42125</v>
      </c>
      <c r="D3894" s="16" t="s">
        <v>7</v>
      </c>
      <c r="E3894" s="114">
        <v>290</v>
      </c>
      <c r="F3894" s="115">
        <v>251</v>
      </c>
      <c r="G3894" s="113">
        <v>25</v>
      </c>
      <c r="H3894" s="113">
        <v>0</v>
      </c>
      <c r="I3894" s="113">
        <v>14</v>
      </c>
      <c r="J3894" s="112">
        <v>19919</v>
      </c>
      <c r="K3894" s="112">
        <v>10870</v>
      </c>
      <c r="L3894" s="112">
        <v>5231</v>
      </c>
      <c r="M3894" s="112">
        <v>1867</v>
      </c>
      <c r="N3894" s="113">
        <v>1951</v>
      </c>
      <c r="O3894" s="112">
        <v>15830</v>
      </c>
      <c r="P3894" s="112">
        <v>9352</v>
      </c>
      <c r="Q3894" s="112">
        <v>4098</v>
      </c>
      <c r="R3894" s="112">
        <v>1376</v>
      </c>
      <c r="S3894" s="113">
        <v>1004</v>
      </c>
      <c r="T3894" s="17">
        <v>-0.98544103619659618</v>
      </c>
      <c r="U3894" s="17">
        <v>-0.97690892364305426</v>
      </c>
      <c r="V3894" s="17">
        <v>-0.99522079908239347</v>
      </c>
      <c r="W3894" s="17">
        <v>-1</v>
      </c>
      <c r="X3894" s="17">
        <v>-0.99282419272168121</v>
      </c>
      <c r="Y3894" s="17">
        <v>-0.98168035375868601</v>
      </c>
      <c r="Z3894" s="17">
        <v>-0.97316082121471348</v>
      </c>
      <c r="AA3894" s="17">
        <v>-0.99389946315275746</v>
      </c>
      <c r="AB3894" s="17">
        <v>-1</v>
      </c>
      <c r="AC3894" s="17">
        <v>-0.98605577689243029</v>
      </c>
    </row>
    <row r="3895" spans="1:29" ht="12.75" customHeight="1" x14ac:dyDescent="0.2">
      <c r="A3895" s="19">
        <v>43946</v>
      </c>
      <c r="B3895" s="19">
        <v>43582</v>
      </c>
      <c r="C3895" s="19">
        <v>42126</v>
      </c>
      <c r="D3895" s="16" t="s">
        <v>1</v>
      </c>
      <c r="E3895" s="114">
        <v>343</v>
      </c>
      <c r="F3895" s="115">
        <v>316</v>
      </c>
      <c r="G3895" s="113">
        <v>0</v>
      </c>
      <c r="H3895" s="113">
        <v>19</v>
      </c>
      <c r="I3895" s="113">
        <v>8</v>
      </c>
      <c r="J3895" s="112">
        <v>21973</v>
      </c>
      <c r="K3895" s="112">
        <v>10915</v>
      </c>
      <c r="L3895" s="112">
        <v>6170</v>
      </c>
      <c r="M3895" s="112">
        <v>2371</v>
      </c>
      <c r="N3895" s="113">
        <v>2517</v>
      </c>
      <c r="O3895" s="112">
        <v>18669</v>
      </c>
      <c r="P3895" s="112">
        <v>9791</v>
      </c>
      <c r="Q3895" s="112">
        <v>5215</v>
      </c>
      <c r="R3895" s="112">
        <v>1932</v>
      </c>
      <c r="S3895" s="113">
        <v>1731</v>
      </c>
      <c r="T3895" s="17">
        <v>-0.98438993309971323</v>
      </c>
      <c r="U3895" s="17">
        <v>-0.97104901511681174</v>
      </c>
      <c r="V3895" s="17">
        <v>-1</v>
      </c>
      <c r="W3895" s="17">
        <v>-0.99198650358498519</v>
      </c>
      <c r="X3895" s="17">
        <v>-0.99682161303138661</v>
      </c>
      <c r="Y3895" s="17">
        <v>-0.98162729658792647</v>
      </c>
      <c r="Z3895" s="17">
        <v>-0.96772546215912569</v>
      </c>
      <c r="AA3895" s="17">
        <v>-1</v>
      </c>
      <c r="AB3895" s="17">
        <v>-0.99016563146997927</v>
      </c>
      <c r="AC3895" s="17">
        <v>-0.99537839399191219</v>
      </c>
    </row>
    <row r="3896" spans="1:29" ht="12.75" customHeight="1" x14ac:dyDescent="0.2">
      <c r="A3896" s="19">
        <v>43947</v>
      </c>
      <c r="B3896" s="19">
        <v>43583</v>
      </c>
      <c r="C3896" s="19">
        <v>42127</v>
      </c>
      <c r="D3896" s="16" t="s">
        <v>2</v>
      </c>
      <c r="E3896" s="114">
        <v>366</v>
      </c>
      <c r="F3896" s="115">
        <v>334</v>
      </c>
      <c r="G3896" s="113">
        <v>19</v>
      </c>
      <c r="H3896" s="113">
        <v>13</v>
      </c>
      <c r="I3896" s="113">
        <v>0</v>
      </c>
      <c r="J3896" s="112">
        <v>19496</v>
      </c>
      <c r="K3896" s="112">
        <v>11678</v>
      </c>
      <c r="L3896" s="112">
        <v>4750</v>
      </c>
      <c r="M3896" s="112">
        <v>1520</v>
      </c>
      <c r="N3896" s="113">
        <v>1548</v>
      </c>
      <c r="O3896" s="112">
        <v>18531</v>
      </c>
      <c r="P3896" s="112">
        <v>10602</v>
      </c>
      <c r="Q3896" s="112">
        <v>4584</v>
      </c>
      <c r="R3896" s="112">
        <v>1551</v>
      </c>
      <c r="S3896" s="113">
        <v>1794</v>
      </c>
      <c r="T3896" s="17">
        <v>-0.98122691834222409</v>
      </c>
      <c r="U3896" s="17">
        <v>-0.97139921219386882</v>
      </c>
      <c r="V3896" s="17">
        <v>-0.996</v>
      </c>
      <c r="W3896" s="17">
        <v>-0.99144736842105263</v>
      </c>
      <c r="X3896" s="17">
        <v>-1</v>
      </c>
      <c r="Y3896" s="17">
        <v>-0.98024931196373644</v>
      </c>
      <c r="Z3896" s="17">
        <v>-0.96849651009243543</v>
      </c>
      <c r="AA3896" s="17">
        <v>-0.99585514834205935</v>
      </c>
      <c r="AB3896" s="17">
        <v>-0.99161831076724694</v>
      </c>
      <c r="AC3896" s="17">
        <v>-1</v>
      </c>
    </row>
    <row r="3897" spans="1:29" ht="12.75" customHeight="1" x14ac:dyDescent="0.2">
      <c r="A3897" s="19">
        <v>43948</v>
      </c>
      <c r="B3897" s="19">
        <v>43584</v>
      </c>
      <c r="C3897" s="19">
        <v>42128</v>
      </c>
      <c r="D3897" s="16" t="s">
        <v>3</v>
      </c>
      <c r="E3897" s="114">
        <v>327</v>
      </c>
      <c r="F3897" s="115">
        <v>280</v>
      </c>
      <c r="G3897" s="113">
        <v>47</v>
      </c>
      <c r="H3897" s="113">
        <v>0</v>
      </c>
      <c r="I3897" s="113">
        <v>0</v>
      </c>
      <c r="J3897" s="112">
        <v>20372</v>
      </c>
      <c r="K3897" s="112">
        <v>11925</v>
      </c>
      <c r="L3897" s="112">
        <v>4874</v>
      </c>
      <c r="M3897" s="112">
        <v>1919</v>
      </c>
      <c r="N3897" s="113">
        <v>1654</v>
      </c>
      <c r="O3897" s="112">
        <v>17113</v>
      </c>
      <c r="P3897" s="112">
        <v>10592</v>
      </c>
      <c r="Q3897" s="112">
        <v>4085</v>
      </c>
      <c r="R3897" s="112">
        <v>1304</v>
      </c>
      <c r="S3897" s="113">
        <v>1132</v>
      </c>
      <c r="T3897" s="17">
        <v>-0.98394855684272531</v>
      </c>
      <c r="U3897" s="17">
        <v>-0.97651991614255762</v>
      </c>
      <c r="V3897" s="17">
        <v>-0.99035699630693474</v>
      </c>
      <c r="W3897" s="17">
        <v>-1</v>
      </c>
      <c r="X3897" s="17">
        <v>-1</v>
      </c>
      <c r="Y3897" s="17">
        <v>-0.98089171974522293</v>
      </c>
      <c r="Z3897" s="17">
        <v>-0.97356495468277948</v>
      </c>
      <c r="AA3897" s="17">
        <v>-0.9884944920440637</v>
      </c>
      <c r="AB3897" s="17">
        <v>-1</v>
      </c>
      <c r="AC3897" s="17">
        <v>-1</v>
      </c>
    </row>
    <row r="3898" spans="1:29" ht="12.75" customHeight="1" x14ac:dyDescent="0.2">
      <c r="A3898" s="19">
        <v>43949</v>
      </c>
      <c r="B3898" s="19">
        <v>43585</v>
      </c>
      <c r="C3898" s="19">
        <v>42129</v>
      </c>
      <c r="D3898" s="16" t="s">
        <v>4</v>
      </c>
      <c r="E3898" s="114">
        <v>337</v>
      </c>
      <c r="F3898" s="115">
        <v>306</v>
      </c>
      <c r="G3898" s="113">
        <v>0</v>
      </c>
      <c r="H3898" s="113">
        <v>31</v>
      </c>
      <c r="I3898" s="113">
        <v>0</v>
      </c>
      <c r="J3898" s="112">
        <v>20362</v>
      </c>
      <c r="K3898" s="112">
        <v>11300</v>
      </c>
      <c r="L3898" s="112">
        <v>5467</v>
      </c>
      <c r="M3898" s="112">
        <v>1913</v>
      </c>
      <c r="N3898" s="113">
        <v>1682</v>
      </c>
      <c r="O3898" s="112">
        <v>15306</v>
      </c>
      <c r="P3898" s="112">
        <v>8932</v>
      </c>
      <c r="Q3898" s="112">
        <v>4314</v>
      </c>
      <c r="R3898" s="112">
        <v>979</v>
      </c>
      <c r="S3898" s="113">
        <v>1081</v>
      </c>
      <c r="T3898" s="17">
        <v>-0.98344956291130536</v>
      </c>
      <c r="U3898" s="17">
        <v>-0.97292035398230092</v>
      </c>
      <c r="V3898" s="17">
        <v>-1</v>
      </c>
      <c r="W3898" s="17">
        <v>-0.98379508625196022</v>
      </c>
      <c r="X3898" s="17">
        <v>-1</v>
      </c>
      <c r="Y3898" s="17">
        <v>-0.97798249052659092</v>
      </c>
      <c r="Z3898" s="17">
        <v>-0.96574115539632777</v>
      </c>
      <c r="AA3898" s="17">
        <v>-1</v>
      </c>
      <c r="AB3898" s="17">
        <v>-0.96833503575076607</v>
      </c>
      <c r="AC3898" s="17">
        <v>-1</v>
      </c>
    </row>
    <row r="3899" spans="1:29" ht="12.75" customHeight="1" x14ac:dyDescent="0.2">
      <c r="A3899" s="19">
        <v>43950</v>
      </c>
      <c r="B3899" s="19">
        <v>43586</v>
      </c>
      <c r="C3899" s="19">
        <v>42130</v>
      </c>
      <c r="D3899" s="16" t="s">
        <v>5</v>
      </c>
      <c r="E3899" s="114">
        <v>420</v>
      </c>
      <c r="F3899" s="115">
        <v>332</v>
      </c>
      <c r="G3899" s="113">
        <v>67</v>
      </c>
      <c r="H3899" s="113">
        <v>0</v>
      </c>
      <c r="I3899" s="113">
        <v>21</v>
      </c>
      <c r="J3899" s="112">
        <v>22983</v>
      </c>
      <c r="K3899" s="112">
        <v>12662</v>
      </c>
      <c r="L3899" s="112">
        <v>6047</v>
      </c>
      <c r="M3899" s="112">
        <v>2256</v>
      </c>
      <c r="N3899" s="113">
        <v>2018</v>
      </c>
      <c r="O3899" s="112">
        <v>16363</v>
      </c>
      <c r="P3899" s="112">
        <v>9977</v>
      </c>
      <c r="Q3899" s="112">
        <v>4423</v>
      </c>
      <c r="R3899" s="112">
        <v>1069</v>
      </c>
      <c r="S3899" s="113">
        <v>894</v>
      </c>
      <c r="T3899" s="17">
        <v>-0.98172562328677715</v>
      </c>
      <c r="U3899" s="17">
        <v>-0.97377981361554256</v>
      </c>
      <c r="V3899" s="17">
        <v>-0.98892012568215648</v>
      </c>
      <c r="W3899" s="17">
        <v>-1</v>
      </c>
      <c r="X3899" s="17">
        <v>-0.98959365708622393</v>
      </c>
      <c r="Y3899" s="17">
        <v>-0.97433233514636686</v>
      </c>
      <c r="Z3899" s="17">
        <v>-0.96672346396712439</v>
      </c>
      <c r="AA3899" s="17">
        <v>-0.98485191046800813</v>
      </c>
      <c r="AB3899" s="17">
        <v>-1</v>
      </c>
      <c r="AC3899" s="17">
        <v>-0.97651006711409394</v>
      </c>
    </row>
    <row r="3900" spans="1:29" ht="12.75" customHeight="1" x14ac:dyDescent="0.2">
      <c r="A3900" s="19">
        <v>43951</v>
      </c>
      <c r="B3900" s="19">
        <v>43587</v>
      </c>
      <c r="C3900" s="19">
        <v>42131</v>
      </c>
      <c r="D3900" s="16" t="s">
        <v>6</v>
      </c>
      <c r="E3900" s="114">
        <v>399</v>
      </c>
      <c r="F3900" s="115">
        <v>355</v>
      </c>
      <c r="G3900" s="113">
        <v>0</v>
      </c>
      <c r="H3900" s="113">
        <v>44</v>
      </c>
      <c r="I3900" s="113">
        <v>0</v>
      </c>
      <c r="J3900" s="112">
        <v>23518</v>
      </c>
      <c r="K3900" s="112">
        <v>12168</v>
      </c>
      <c r="L3900" s="112">
        <v>6460</v>
      </c>
      <c r="M3900" s="112">
        <v>2554</v>
      </c>
      <c r="N3900" s="113">
        <v>2336</v>
      </c>
      <c r="O3900" s="112">
        <v>17645</v>
      </c>
      <c r="P3900" s="112">
        <v>10717</v>
      </c>
      <c r="Q3900" s="112">
        <v>4319</v>
      </c>
      <c r="R3900" s="112">
        <v>1309</v>
      </c>
      <c r="S3900" s="113">
        <v>1300</v>
      </c>
      <c r="T3900" s="17">
        <v>-0.98303427162173651</v>
      </c>
      <c r="U3900" s="17">
        <v>-0.97082511505588431</v>
      </c>
      <c r="V3900" s="17">
        <v>-1</v>
      </c>
      <c r="W3900" s="17">
        <v>-0.9827721221613156</v>
      </c>
      <c r="X3900" s="17">
        <v>-1</v>
      </c>
      <c r="Y3900" s="17">
        <v>-0.97738736185888353</v>
      </c>
      <c r="Z3900" s="17">
        <v>-0.96687505831855924</v>
      </c>
      <c r="AA3900" s="17">
        <v>-1</v>
      </c>
      <c r="AB3900" s="17">
        <v>-0.96638655462184875</v>
      </c>
      <c r="AC3900" s="17">
        <v>-1</v>
      </c>
    </row>
    <row r="3901" spans="1:29" ht="12.75" customHeight="1" x14ac:dyDescent="0.2">
      <c r="A3901" s="19">
        <v>43952</v>
      </c>
      <c r="B3901" s="19">
        <v>43588</v>
      </c>
      <c r="C3901" s="19">
        <v>42132</v>
      </c>
      <c r="D3901" s="16" t="s">
        <v>7</v>
      </c>
      <c r="E3901" s="114">
        <v>469</v>
      </c>
      <c r="F3901" s="115">
        <v>428</v>
      </c>
      <c r="G3901" s="113">
        <v>24</v>
      </c>
      <c r="H3901" s="113">
        <v>0</v>
      </c>
      <c r="I3901" s="113">
        <v>17</v>
      </c>
      <c r="J3901" s="112">
        <v>23914</v>
      </c>
      <c r="K3901" s="112">
        <v>12891</v>
      </c>
      <c r="L3901" s="112">
        <v>5864</v>
      </c>
      <c r="M3901" s="112">
        <v>2280</v>
      </c>
      <c r="N3901" s="113">
        <v>2879</v>
      </c>
      <c r="O3901" s="112">
        <v>18211</v>
      </c>
      <c r="P3901" s="112">
        <v>10787</v>
      </c>
      <c r="Q3901" s="112">
        <v>4626</v>
      </c>
      <c r="R3901" s="112">
        <v>1335</v>
      </c>
      <c r="S3901" s="113">
        <v>1463</v>
      </c>
      <c r="T3901" s="17">
        <v>-0.98038805720498456</v>
      </c>
      <c r="U3901" s="17">
        <v>-0.96679854161818324</v>
      </c>
      <c r="V3901" s="17">
        <v>-0.99590723055934516</v>
      </c>
      <c r="W3901" s="17">
        <v>-1</v>
      </c>
      <c r="X3901" s="17">
        <v>-0.99409517193469954</v>
      </c>
      <c r="Y3901" s="17">
        <v>-0.97424633463291421</v>
      </c>
      <c r="Z3901" s="17">
        <v>-0.96032261054973578</v>
      </c>
      <c r="AA3901" s="17">
        <v>-0.99481193255512324</v>
      </c>
      <c r="AB3901" s="17">
        <v>-1</v>
      </c>
      <c r="AC3901" s="17">
        <v>-0.98838004101161991</v>
      </c>
    </row>
    <row r="3902" spans="1:29" ht="12.75" customHeight="1" x14ac:dyDescent="0.2">
      <c r="A3902" s="19">
        <v>43953</v>
      </c>
      <c r="B3902" s="19">
        <v>43589</v>
      </c>
      <c r="C3902" s="19">
        <v>42133</v>
      </c>
      <c r="D3902" s="16" t="s">
        <v>1</v>
      </c>
      <c r="E3902" s="114">
        <v>585</v>
      </c>
      <c r="F3902" s="115">
        <v>491</v>
      </c>
      <c r="G3902" s="113">
        <v>24</v>
      </c>
      <c r="H3902" s="113">
        <v>61</v>
      </c>
      <c r="I3902" s="113">
        <v>9</v>
      </c>
      <c r="J3902" s="112">
        <v>25903</v>
      </c>
      <c r="K3902" s="112">
        <v>13338</v>
      </c>
      <c r="L3902" s="112">
        <v>6770</v>
      </c>
      <c r="M3902" s="112">
        <v>2690</v>
      </c>
      <c r="N3902" s="113">
        <v>3105</v>
      </c>
      <c r="O3902" s="112">
        <v>20649</v>
      </c>
      <c r="P3902" s="112">
        <v>11340</v>
      </c>
      <c r="Q3902" s="112">
        <v>5549</v>
      </c>
      <c r="R3902" s="112">
        <v>1754</v>
      </c>
      <c r="S3902" s="113">
        <v>2006</v>
      </c>
      <c r="T3902" s="17">
        <v>-0.9774157433501911</v>
      </c>
      <c r="U3902" s="17">
        <v>-0.96318788424051582</v>
      </c>
      <c r="V3902" s="17">
        <v>-0.99645494830132941</v>
      </c>
      <c r="W3902" s="17">
        <v>-0.97732342007434947</v>
      </c>
      <c r="X3902" s="17">
        <v>-0.99710144927536237</v>
      </c>
      <c r="Y3902" s="17">
        <v>-0.97166933023390967</v>
      </c>
      <c r="Z3902" s="17">
        <v>-0.95670194003527342</v>
      </c>
      <c r="AA3902" s="17">
        <v>-0.99567489637772577</v>
      </c>
      <c r="AB3902" s="17">
        <v>-0.96522234891676173</v>
      </c>
      <c r="AC3902" s="17">
        <v>-0.99551345962113658</v>
      </c>
    </row>
    <row r="3903" spans="1:29" ht="12.75" customHeight="1" x14ac:dyDescent="0.2">
      <c r="A3903" s="19">
        <v>43954</v>
      </c>
      <c r="B3903" s="19">
        <v>43590</v>
      </c>
      <c r="C3903" s="19">
        <v>42134</v>
      </c>
      <c r="D3903" s="16" t="s">
        <v>2</v>
      </c>
      <c r="E3903" s="114">
        <v>512</v>
      </c>
      <c r="F3903" s="115">
        <v>460</v>
      </c>
      <c r="G3903" s="113">
        <v>28</v>
      </c>
      <c r="H3903" s="113">
        <v>24</v>
      </c>
      <c r="I3903" s="113">
        <v>0</v>
      </c>
      <c r="J3903" s="112">
        <v>22607</v>
      </c>
      <c r="K3903" s="112">
        <v>13349</v>
      </c>
      <c r="L3903" s="112">
        <v>5634</v>
      </c>
      <c r="M3903" s="112">
        <v>1947</v>
      </c>
      <c r="N3903" s="113">
        <v>1677</v>
      </c>
      <c r="O3903" s="112">
        <v>18716</v>
      </c>
      <c r="P3903" s="112">
        <v>11046</v>
      </c>
      <c r="Q3903" s="112">
        <v>4651</v>
      </c>
      <c r="R3903" s="112">
        <v>1507</v>
      </c>
      <c r="S3903" s="113">
        <v>1512</v>
      </c>
      <c r="T3903" s="17">
        <v>-0.97735214756491351</v>
      </c>
      <c r="U3903" s="17">
        <v>-0.96554048992433894</v>
      </c>
      <c r="V3903" s="17">
        <v>-0.99503017394391191</v>
      </c>
      <c r="W3903" s="17">
        <v>-0.98767334360554704</v>
      </c>
      <c r="X3903" s="17">
        <v>-1</v>
      </c>
      <c r="Y3903" s="17">
        <v>-0.97264372729215642</v>
      </c>
      <c r="Z3903" s="17">
        <v>-0.95835596596052874</v>
      </c>
      <c r="AA3903" s="17">
        <v>-0.9939797892926252</v>
      </c>
      <c r="AB3903" s="17">
        <v>-0.98407431984074323</v>
      </c>
      <c r="AC3903" s="17">
        <v>-1</v>
      </c>
    </row>
    <row r="3904" spans="1:29" ht="12.75" customHeight="1" x14ac:dyDescent="0.2">
      <c r="A3904" s="19">
        <v>43955</v>
      </c>
      <c r="B3904" s="19">
        <v>43591</v>
      </c>
      <c r="C3904" s="19">
        <v>42135</v>
      </c>
      <c r="D3904" s="16" t="s">
        <v>3</v>
      </c>
      <c r="E3904" s="114">
        <v>594</v>
      </c>
      <c r="F3904" s="115">
        <v>523</v>
      </c>
      <c r="G3904" s="113">
        <v>71</v>
      </c>
      <c r="H3904" s="113">
        <v>0</v>
      </c>
      <c r="I3904" s="113">
        <v>0</v>
      </c>
      <c r="J3904" s="112">
        <v>22397</v>
      </c>
      <c r="K3904" s="112">
        <v>12612</v>
      </c>
      <c r="L3904" s="112">
        <v>5699</v>
      </c>
      <c r="M3904" s="112">
        <v>2256</v>
      </c>
      <c r="N3904" s="113">
        <v>1830</v>
      </c>
      <c r="O3904" s="112">
        <v>19452</v>
      </c>
      <c r="P3904" s="112">
        <v>11846</v>
      </c>
      <c r="Q3904" s="112">
        <v>4673</v>
      </c>
      <c r="R3904" s="112">
        <v>1629</v>
      </c>
      <c r="S3904" s="113">
        <v>1304</v>
      </c>
      <c r="T3904" s="17">
        <v>-0.9734785908827075</v>
      </c>
      <c r="U3904" s="17">
        <v>-0.95853155724706629</v>
      </c>
      <c r="V3904" s="17">
        <v>-0.98754167397789083</v>
      </c>
      <c r="W3904" s="17">
        <v>-1</v>
      </c>
      <c r="X3904" s="17">
        <v>-1</v>
      </c>
      <c r="Y3904" s="17">
        <v>-0.96946329426280076</v>
      </c>
      <c r="Z3904" s="17">
        <v>-0.9558500759750127</v>
      </c>
      <c r="AA3904" s="17">
        <v>-0.98480633426064623</v>
      </c>
      <c r="AB3904" s="17">
        <v>-1</v>
      </c>
      <c r="AC3904" s="17">
        <v>-1</v>
      </c>
    </row>
    <row r="3905" spans="1:29" ht="12.75" customHeight="1" x14ac:dyDescent="0.2">
      <c r="A3905" s="19">
        <v>43956</v>
      </c>
      <c r="B3905" s="19">
        <v>43592</v>
      </c>
      <c r="C3905" s="19">
        <v>42136</v>
      </c>
      <c r="D3905" s="16" t="s">
        <v>4</v>
      </c>
      <c r="E3905" s="114">
        <v>541</v>
      </c>
      <c r="F3905" s="115">
        <v>480</v>
      </c>
      <c r="G3905" s="113">
        <v>0</v>
      </c>
      <c r="H3905" s="113">
        <v>61</v>
      </c>
      <c r="I3905" s="113">
        <v>0</v>
      </c>
      <c r="J3905" s="112">
        <v>21093</v>
      </c>
      <c r="K3905" s="112">
        <v>11527</v>
      </c>
      <c r="L3905" s="112">
        <v>5619</v>
      </c>
      <c r="M3905" s="112">
        <v>2130</v>
      </c>
      <c r="N3905" s="113">
        <v>1817</v>
      </c>
      <c r="O3905" s="112">
        <v>17692</v>
      </c>
      <c r="P3905" s="112">
        <v>10733</v>
      </c>
      <c r="Q3905" s="112">
        <v>4263</v>
      </c>
      <c r="R3905" s="112">
        <v>1391</v>
      </c>
      <c r="S3905" s="113">
        <v>1305</v>
      </c>
      <c r="T3905" s="17">
        <v>-0.97435168065234912</v>
      </c>
      <c r="U3905" s="17">
        <v>-0.95835863624533701</v>
      </c>
      <c r="V3905" s="17">
        <v>-1</v>
      </c>
      <c r="W3905" s="17">
        <v>-0.9713615023474178</v>
      </c>
      <c r="X3905" s="17">
        <v>-1</v>
      </c>
      <c r="Y3905" s="17">
        <v>-0.96942120732534476</v>
      </c>
      <c r="Z3905" s="17">
        <v>-0.95527811422714992</v>
      </c>
      <c r="AA3905" s="17">
        <v>-1</v>
      </c>
      <c r="AB3905" s="17">
        <v>-0.95614665708123647</v>
      </c>
      <c r="AC3905" s="17">
        <v>-1</v>
      </c>
    </row>
    <row r="3906" spans="1:29" ht="12.75" customHeight="1" x14ac:dyDescent="0.2">
      <c r="A3906" s="19">
        <v>43957</v>
      </c>
      <c r="B3906" s="19">
        <v>43593</v>
      </c>
      <c r="C3906" s="19">
        <v>42137</v>
      </c>
      <c r="D3906" s="16" t="s">
        <v>5</v>
      </c>
      <c r="E3906" s="114">
        <v>405</v>
      </c>
      <c r="F3906" s="115">
        <v>336</v>
      </c>
      <c r="G3906" s="113">
        <v>31</v>
      </c>
      <c r="H3906" s="113">
        <v>0</v>
      </c>
      <c r="I3906" s="113">
        <v>38</v>
      </c>
      <c r="J3906" s="112">
        <v>22519</v>
      </c>
      <c r="K3906" s="112">
        <v>12291</v>
      </c>
      <c r="L3906" s="112">
        <v>5964</v>
      </c>
      <c r="M3906" s="112">
        <v>2259</v>
      </c>
      <c r="N3906" s="113">
        <v>2005</v>
      </c>
      <c r="O3906" s="112">
        <v>18199</v>
      </c>
      <c r="P3906" s="112">
        <v>11209</v>
      </c>
      <c r="Q3906" s="112">
        <v>4436</v>
      </c>
      <c r="R3906" s="112">
        <v>1408</v>
      </c>
      <c r="S3906" s="113">
        <v>1146</v>
      </c>
      <c r="T3906" s="17">
        <v>-0.98201518717527425</v>
      </c>
      <c r="U3906" s="17">
        <v>-0.97266292409079813</v>
      </c>
      <c r="V3906" s="17">
        <v>-0.99480214621059693</v>
      </c>
      <c r="W3906" s="17">
        <v>-1</v>
      </c>
      <c r="X3906" s="17">
        <v>-0.98104738154613469</v>
      </c>
      <c r="Y3906" s="17">
        <v>-0.97774603000164839</v>
      </c>
      <c r="Z3906" s="17">
        <v>-0.9700240877866001</v>
      </c>
      <c r="AA3906" s="17">
        <v>-0.99301172227231738</v>
      </c>
      <c r="AB3906" s="17">
        <v>-1</v>
      </c>
      <c r="AC3906" s="17">
        <v>-0.96684118673647468</v>
      </c>
    </row>
    <row r="3907" spans="1:29" ht="12.75" customHeight="1" x14ac:dyDescent="0.2">
      <c r="A3907" s="19">
        <v>43958</v>
      </c>
      <c r="B3907" s="19">
        <v>43594</v>
      </c>
      <c r="C3907" s="19">
        <v>42138</v>
      </c>
      <c r="D3907" s="16" t="s">
        <v>6</v>
      </c>
      <c r="E3907" s="114">
        <v>514</v>
      </c>
      <c r="F3907" s="115">
        <v>471</v>
      </c>
      <c r="G3907" s="113">
        <v>0</v>
      </c>
      <c r="H3907" s="113">
        <v>43</v>
      </c>
      <c r="I3907" s="113">
        <v>0</v>
      </c>
      <c r="J3907" s="112">
        <v>23522</v>
      </c>
      <c r="K3907" s="112">
        <v>12214</v>
      </c>
      <c r="L3907" s="112">
        <v>6221</v>
      </c>
      <c r="M3907" s="112">
        <v>2887</v>
      </c>
      <c r="N3907" s="113">
        <v>2200</v>
      </c>
      <c r="O3907" s="112">
        <v>19376</v>
      </c>
      <c r="P3907" s="112">
        <v>12114</v>
      </c>
      <c r="Q3907" s="112">
        <v>4334</v>
      </c>
      <c r="R3907" s="112">
        <v>1527</v>
      </c>
      <c r="S3907" s="113">
        <v>1401</v>
      </c>
      <c r="T3907" s="17">
        <v>-0.97814811665674684</v>
      </c>
      <c r="U3907" s="17">
        <v>-0.96143769444899296</v>
      </c>
      <c r="V3907" s="17">
        <v>-1</v>
      </c>
      <c r="W3907" s="17">
        <v>-0.98510564599930728</v>
      </c>
      <c r="X3907" s="17">
        <v>-1</v>
      </c>
      <c r="Y3907" s="17">
        <v>-0.97347233691164325</v>
      </c>
      <c r="Z3907" s="17">
        <v>-0.96111936602278358</v>
      </c>
      <c r="AA3907" s="17">
        <v>-1</v>
      </c>
      <c r="AB3907" s="17">
        <v>-0.97184020956123118</v>
      </c>
      <c r="AC3907" s="17">
        <v>-1</v>
      </c>
    </row>
    <row r="3908" spans="1:29" ht="12.75" customHeight="1" x14ac:dyDescent="0.2">
      <c r="A3908" s="19">
        <v>43959</v>
      </c>
      <c r="B3908" s="19">
        <v>43595</v>
      </c>
      <c r="C3908" s="19">
        <v>42139</v>
      </c>
      <c r="D3908" s="16" t="s">
        <v>7</v>
      </c>
      <c r="E3908" s="114">
        <v>577</v>
      </c>
      <c r="F3908" s="115">
        <v>542</v>
      </c>
      <c r="G3908" s="113">
        <v>24</v>
      </c>
      <c r="H3908" s="113">
        <v>0</v>
      </c>
      <c r="I3908" s="113">
        <v>11</v>
      </c>
      <c r="J3908" s="112">
        <v>23588</v>
      </c>
      <c r="K3908" s="112">
        <v>13265</v>
      </c>
      <c r="L3908" s="112">
        <v>5847</v>
      </c>
      <c r="M3908" s="112">
        <v>2400</v>
      </c>
      <c r="N3908" s="113">
        <v>2076</v>
      </c>
      <c r="O3908" s="112">
        <v>19778</v>
      </c>
      <c r="P3908" s="112">
        <v>11882</v>
      </c>
      <c r="Q3908" s="112">
        <v>4655</v>
      </c>
      <c r="R3908" s="112">
        <v>1837</v>
      </c>
      <c r="S3908" s="113">
        <v>1404</v>
      </c>
      <c r="T3908" s="17">
        <v>-0.97553840936069192</v>
      </c>
      <c r="U3908" s="17">
        <v>-0.9591405955522051</v>
      </c>
      <c r="V3908" s="17">
        <v>-0.995895330938943</v>
      </c>
      <c r="W3908" s="17">
        <v>-1</v>
      </c>
      <c r="X3908" s="17">
        <v>-0.99470134874759153</v>
      </c>
      <c r="Y3908" s="17">
        <v>-0.97082617049246633</v>
      </c>
      <c r="Z3908" s="17">
        <v>-0.95438478370644675</v>
      </c>
      <c r="AA3908" s="17">
        <v>-0.99484425349087002</v>
      </c>
      <c r="AB3908" s="17">
        <v>-1</v>
      </c>
      <c r="AC3908" s="17">
        <v>-0.99216524216524216</v>
      </c>
    </row>
    <row r="3909" spans="1:29" ht="12.75" customHeight="1" x14ac:dyDescent="0.2">
      <c r="A3909" s="19">
        <v>43960</v>
      </c>
      <c r="B3909" s="19">
        <v>43596</v>
      </c>
      <c r="C3909" s="19">
        <v>42140</v>
      </c>
      <c r="D3909" s="16" t="s">
        <v>1</v>
      </c>
      <c r="E3909" s="114">
        <v>582</v>
      </c>
      <c r="F3909" s="115">
        <v>506</v>
      </c>
      <c r="G3909" s="113">
        <v>0</v>
      </c>
      <c r="H3909" s="113">
        <v>57</v>
      </c>
      <c r="I3909" s="113">
        <v>19</v>
      </c>
      <c r="J3909" s="112">
        <v>25448</v>
      </c>
      <c r="K3909" s="112">
        <v>13280</v>
      </c>
      <c r="L3909" s="112">
        <v>6684</v>
      </c>
      <c r="M3909" s="112">
        <v>2663</v>
      </c>
      <c r="N3909" s="113">
        <v>2821</v>
      </c>
      <c r="O3909" s="112">
        <v>21909</v>
      </c>
      <c r="P3909" s="112">
        <v>11565</v>
      </c>
      <c r="Q3909" s="112">
        <v>6173</v>
      </c>
      <c r="R3909" s="112">
        <v>2184</v>
      </c>
      <c r="S3909" s="113">
        <v>1987</v>
      </c>
      <c r="T3909" s="17">
        <v>-0.97712983338572779</v>
      </c>
      <c r="U3909" s="17">
        <v>-0.96189759036144573</v>
      </c>
      <c r="V3909" s="17">
        <v>-1</v>
      </c>
      <c r="W3909" s="17">
        <v>-0.97859556890724742</v>
      </c>
      <c r="X3909" s="17">
        <v>-0.99326479971641257</v>
      </c>
      <c r="Y3909" s="17">
        <v>-0.97343557442147066</v>
      </c>
      <c r="Z3909" s="17">
        <v>-0.95624729788153917</v>
      </c>
      <c r="AA3909" s="17">
        <v>-1</v>
      </c>
      <c r="AB3909" s="17">
        <v>-0.97390109890109888</v>
      </c>
      <c r="AC3909" s="17">
        <v>-0.99043784599899343</v>
      </c>
    </row>
    <row r="3910" spans="1:29" ht="12.75" customHeight="1" x14ac:dyDescent="0.2">
      <c r="A3910" s="19">
        <v>43961</v>
      </c>
      <c r="B3910" s="19">
        <v>43597</v>
      </c>
      <c r="C3910" s="19">
        <v>42141</v>
      </c>
      <c r="D3910" s="16" t="s">
        <v>2</v>
      </c>
      <c r="E3910" s="114">
        <v>596</v>
      </c>
      <c r="F3910" s="115">
        <v>533</v>
      </c>
      <c r="G3910" s="113">
        <v>23</v>
      </c>
      <c r="H3910" s="113">
        <v>40</v>
      </c>
      <c r="I3910" s="113">
        <v>0</v>
      </c>
      <c r="J3910" s="112">
        <v>21345</v>
      </c>
      <c r="K3910" s="112">
        <v>12627</v>
      </c>
      <c r="L3910" s="112">
        <v>5327</v>
      </c>
      <c r="M3910" s="112">
        <v>1775</v>
      </c>
      <c r="N3910" s="113">
        <v>1616</v>
      </c>
      <c r="O3910" s="112">
        <v>20458</v>
      </c>
      <c r="P3910" s="112">
        <v>12295</v>
      </c>
      <c r="Q3910" s="112">
        <v>4859</v>
      </c>
      <c r="R3910" s="112">
        <v>1787</v>
      </c>
      <c r="S3910" s="113">
        <v>1517</v>
      </c>
      <c r="T3910" s="17">
        <v>-0.97207776996954787</v>
      </c>
      <c r="U3910" s="17">
        <v>-0.95778886513027639</v>
      </c>
      <c r="V3910" s="17">
        <v>-0.9956823728177211</v>
      </c>
      <c r="W3910" s="17">
        <v>-0.9774647887323944</v>
      </c>
      <c r="X3910" s="17">
        <v>-1</v>
      </c>
      <c r="Y3910" s="17">
        <v>-0.97086714243816596</v>
      </c>
      <c r="Z3910" s="17">
        <v>-0.95664904432696218</v>
      </c>
      <c r="AA3910" s="17">
        <v>-0.99526651574398028</v>
      </c>
      <c r="AB3910" s="17">
        <v>-0.97761611639619472</v>
      </c>
      <c r="AC3910" s="17">
        <v>-1</v>
      </c>
    </row>
    <row r="3911" spans="1:29" ht="12.75" customHeight="1" x14ac:dyDescent="0.2">
      <c r="A3911" s="19">
        <v>43962</v>
      </c>
      <c r="B3911" s="19">
        <v>43598</v>
      </c>
      <c r="C3911" s="19">
        <v>42142</v>
      </c>
      <c r="D3911" s="16" t="s">
        <v>3</v>
      </c>
      <c r="E3911" s="114">
        <v>623</v>
      </c>
      <c r="F3911" s="115">
        <v>564</v>
      </c>
      <c r="G3911" s="113">
        <v>59</v>
      </c>
      <c r="H3911" s="113">
        <v>0</v>
      </c>
      <c r="I3911" s="113">
        <v>0</v>
      </c>
      <c r="J3911" s="112">
        <v>22975</v>
      </c>
      <c r="K3911" s="112">
        <v>12821</v>
      </c>
      <c r="L3911" s="112">
        <v>5815</v>
      </c>
      <c r="M3911" s="112">
        <v>2547</v>
      </c>
      <c r="N3911" s="113">
        <v>1792</v>
      </c>
      <c r="O3911" s="112">
        <v>20066</v>
      </c>
      <c r="P3911" s="112">
        <v>12417</v>
      </c>
      <c r="Q3911" s="112">
        <v>4497</v>
      </c>
      <c r="R3911" s="112">
        <v>1777</v>
      </c>
      <c r="S3911" s="113">
        <v>1375</v>
      </c>
      <c r="T3911" s="17">
        <v>-0.97288356909684437</v>
      </c>
      <c r="U3911" s="17">
        <v>-0.95600967163247796</v>
      </c>
      <c r="V3911" s="17">
        <v>-0.98985382631126395</v>
      </c>
      <c r="W3911" s="17">
        <v>-1</v>
      </c>
      <c r="X3911" s="17">
        <v>-1</v>
      </c>
      <c r="Y3911" s="17">
        <v>-0.96895245689225551</v>
      </c>
      <c r="Z3911" s="17">
        <v>-0.95457840057985022</v>
      </c>
      <c r="AA3911" s="17">
        <v>-0.98688014231710031</v>
      </c>
      <c r="AB3911" s="17">
        <v>-1</v>
      </c>
      <c r="AC3911" s="17">
        <v>-1</v>
      </c>
    </row>
    <row r="3912" spans="1:29" ht="12.75" customHeight="1" x14ac:dyDescent="0.2">
      <c r="A3912" s="19">
        <v>43963</v>
      </c>
      <c r="B3912" s="19">
        <v>43599</v>
      </c>
      <c r="C3912" s="19">
        <v>42143</v>
      </c>
      <c r="D3912" s="16" t="s">
        <v>4</v>
      </c>
      <c r="E3912" s="114">
        <v>716</v>
      </c>
      <c r="F3912" s="115">
        <v>647</v>
      </c>
      <c r="G3912" s="113">
        <v>0</v>
      </c>
      <c r="H3912" s="113">
        <v>69</v>
      </c>
      <c r="I3912" s="113">
        <v>0</v>
      </c>
      <c r="J3912" s="112">
        <v>23589</v>
      </c>
      <c r="K3912" s="112">
        <v>11945</v>
      </c>
      <c r="L3912" s="112">
        <v>6006</v>
      </c>
      <c r="M3912" s="112">
        <v>2312</v>
      </c>
      <c r="N3912" s="113">
        <v>3326</v>
      </c>
      <c r="O3912" s="112">
        <v>18815</v>
      </c>
      <c r="P3912" s="112">
        <v>11325</v>
      </c>
      <c r="Q3912" s="112">
        <v>4627</v>
      </c>
      <c r="R3912" s="112">
        <v>1557</v>
      </c>
      <c r="S3912" s="113">
        <v>1306</v>
      </c>
      <c r="T3912" s="17">
        <v>-0.96964686930348887</v>
      </c>
      <c r="U3912" s="17">
        <v>-0.94583507743825868</v>
      </c>
      <c r="V3912" s="17">
        <v>-1</v>
      </c>
      <c r="W3912" s="17">
        <v>-0.97015570934256057</v>
      </c>
      <c r="X3912" s="17">
        <v>-1</v>
      </c>
      <c r="Y3912" s="17">
        <v>-0.96194525644432638</v>
      </c>
      <c r="Z3912" s="17">
        <v>-0.94286975717439292</v>
      </c>
      <c r="AA3912" s="17">
        <v>-1</v>
      </c>
      <c r="AB3912" s="17">
        <v>-0.95568400770712914</v>
      </c>
      <c r="AC3912" s="17">
        <v>-1</v>
      </c>
    </row>
    <row r="3913" spans="1:29" ht="12.75" customHeight="1" x14ac:dyDescent="0.2">
      <c r="A3913" s="19">
        <v>43964</v>
      </c>
      <c r="B3913" s="19">
        <v>43600</v>
      </c>
      <c r="C3913" s="19">
        <v>42144</v>
      </c>
      <c r="D3913" s="16" t="s">
        <v>5</v>
      </c>
      <c r="E3913" s="114">
        <v>627</v>
      </c>
      <c r="F3913" s="115">
        <v>557</v>
      </c>
      <c r="G3913" s="113">
        <v>42</v>
      </c>
      <c r="H3913" s="113">
        <v>0</v>
      </c>
      <c r="I3913" s="113">
        <v>28</v>
      </c>
      <c r="J3913" s="112">
        <v>23112</v>
      </c>
      <c r="K3913" s="112">
        <v>12970</v>
      </c>
      <c r="L3913" s="112">
        <v>5948</v>
      </c>
      <c r="M3913" s="112">
        <v>2344</v>
      </c>
      <c r="N3913" s="113">
        <v>1850</v>
      </c>
      <c r="O3913" s="112">
        <v>19122</v>
      </c>
      <c r="P3913" s="112">
        <v>11672</v>
      </c>
      <c r="Q3913" s="112">
        <v>4707</v>
      </c>
      <c r="R3913" s="112">
        <v>1559</v>
      </c>
      <c r="S3913" s="113">
        <v>1184</v>
      </c>
      <c r="T3913" s="17">
        <v>-0.97287123572170298</v>
      </c>
      <c r="U3913" s="17">
        <v>-0.95705474171164229</v>
      </c>
      <c r="V3913" s="17">
        <v>-0.99293880295897785</v>
      </c>
      <c r="W3913" s="17">
        <v>-1</v>
      </c>
      <c r="X3913" s="17">
        <v>-0.98486486486486491</v>
      </c>
      <c r="Y3913" s="17">
        <v>-0.96721054283024788</v>
      </c>
      <c r="Z3913" s="17">
        <v>-0.95227895819054142</v>
      </c>
      <c r="AA3913" s="17">
        <v>-0.99107711918419372</v>
      </c>
      <c r="AB3913" s="17">
        <v>-1</v>
      </c>
      <c r="AC3913" s="17">
        <v>-0.97635135135135132</v>
      </c>
    </row>
    <row r="3914" spans="1:29" ht="12.75" customHeight="1" x14ac:dyDescent="0.2">
      <c r="A3914" s="19">
        <v>43965</v>
      </c>
      <c r="B3914" s="19">
        <v>43601</v>
      </c>
      <c r="C3914" s="19">
        <v>42145</v>
      </c>
      <c r="D3914" s="16" t="s">
        <v>6</v>
      </c>
      <c r="E3914" s="114">
        <v>682</v>
      </c>
      <c r="F3914" s="115">
        <v>645</v>
      </c>
      <c r="G3914" s="113">
        <v>0</v>
      </c>
      <c r="H3914" s="113">
        <v>37</v>
      </c>
      <c r="I3914" s="113">
        <v>0</v>
      </c>
      <c r="J3914" s="112">
        <v>23726</v>
      </c>
      <c r="K3914" s="112">
        <v>12522</v>
      </c>
      <c r="L3914" s="112">
        <v>6307</v>
      </c>
      <c r="M3914" s="112">
        <v>2937</v>
      </c>
      <c r="N3914" s="113">
        <v>1960</v>
      </c>
      <c r="O3914" s="112">
        <v>21001</v>
      </c>
      <c r="P3914" s="112">
        <v>12803</v>
      </c>
      <c r="Q3914" s="112">
        <v>4889</v>
      </c>
      <c r="R3914" s="112">
        <v>1751</v>
      </c>
      <c r="S3914" s="113">
        <v>1558</v>
      </c>
      <c r="T3914" s="17">
        <v>-0.97125516311219762</v>
      </c>
      <c r="U3914" s="17">
        <v>-0.94849065644465735</v>
      </c>
      <c r="V3914" s="17">
        <v>-1</v>
      </c>
      <c r="W3914" s="17">
        <v>-0.98740211099761666</v>
      </c>
      <c r="X3914" s="17">
        <v>-1</v>
      </c>
      <c r="Y3914" s="17">
        <v>-0.96752535593543165</v>
      </c>
      <c r="Z3914" s="17">
        <v>-0.94962118253534333</v>
      </c>
      <c r="AA3914" s="17">
        <v>-1</v>
      </c>
      <c r="AB3914" s="17">
        <v>-0.9788692175899486</v>
      </c>
      <c r="AC3914" s="17">
        <v>-1</v>
      </c>
    </row>
    <row r="3915" spans="1:29" ht="12.75" customHeight="1" x14ac:dyDescent="0.2">
      <c r="A3915" s="19">
        <v>43966</v>
      </c>
      <c r="B3915" s="19">
        <v>43602</v>
      </c>
      <c r="C3915" s="19">
        <v>42146</v>
      </c>
      <c r="D3915" s="16" t="s">
        <v>7</v>
      </c>
      <c r="E3915" s="114">
        <v>786</v>
      </c>
      <c r="F3915" s="115">
        <v>731</v>
      </c>
      <c r="G3915" s="113">
        <v>31</v>
      </c>
      <c r="H3915" s="113">
        <v>0</v>
      </c>
      <c r="I3915" s="113">
        <v>24</v>
      </c>
      <c r="J3915" s="112">
        <v>23944</v>
      </c>
      <c r="K3915" s="112">
        <v>13298</v>
      </c>
      <c r="L3915" s="112">
        <v>5994</v>
      </c>
      <c r="M3915" s="112">
        <v>2492</v>
      </c>
      <c r="N3915" s="113">
        <v>2160</v>
      </c>
      <c r="O3915" s="112">
        <v>21106</v>
      </c>
      <c r="P3915" s="112">
        <v>12537</v>
      </c>
      <c r="Q3915" s="112">
        <v>5064</v>
      </c>
      <c r="R3915" s="112">
        <v>2021</v>
      </c>
      <c r="S3915" s="113">
        <v>1484</v>
      </c>
      <c r="T3915" s="17">
        <v>-0.9671734046107584</v>
      </c>
      <c r="U3915" s="17">
        <v>-0.94502932771845394</v>
      </c>
      <c r="V3915" s="17">
        <v>-0.99482816149482811</v>
      </c>
      <c r="W3915" s="17">
        <v>-1</v>
      </c>
      <c r="X3915" s="17">
        <v>-0.98888888888888893</v>
      </c>
      <c r="Y3915" s="17">
        <v>-0.96275940490855683</v>
      </c>
      <c r="Z3915" s="17">
        <v>-0.94169258993379601</v>
      </c>
      <c r="AA3915" s="17">
        <v>-0.99387835703001581</v>
      </c>
      <c r="AB3915" s="17">
        <v>-1</v>
      </c>
      <c r="AC3915" s="17">
        <v>-0.98382749326145558</v>
      </c>
    </row>
    <row r="3916" spans="1:29" ht="12.75" customHeight="1" x14ac:dyDescent="0.2">
      <c r="A3916" s="19">
        <v>43967</v>
      </c>
      <c r="B3916" s="19">
        <v>43603</v>
      </c>
      <c r="C3916" s="19">
        <v>42147</v>
      </c>
      <c r="D3916" s="16" t="s">
        <v>1</v>
      </c>
      <c r="E3916" s="114">
        <v>761</v>
      </c>
      <c r="F3916" s="115">
        <v>699</v>
      </c>
      <c r="G3916" s="113">
        <v>0</v>
      </c>
      <c r="H3916" s="113">
        <v>40</v>
      </c>
      <c r="I3916" s="113">
        <v>22</v>
      </c>
      <c r="J3916" s="112">
        <v>26468</v>
      </c>
      <c r="K3916" s="112">
        <v>13840</v>
      </c>
      <c r="L3916" s="112">
        <v>6547</v>
      </c>
      <c r="M3916" s="112">
        <v>2815</v>
      </c>
      <c r="N3916" s="113">
        <v>3266</v>
      </c>
      <c r="O3916" s="112">
        <v>23367</v>
      </c>
      <c r="P3916" s="112">
        <v>12893</v>
      </c>
      <c r="Q3916" s="112">
        <v>6201</v>
      </c>
      <c r="R3916" s="112">
        <v>2248</v>
      </c>
      <c r="S3916" s="113">
        <v>2025</v>
      </c>
      <c r="T3916" s="17">
        <v>-0.97124829983376149</v>
      </c>
      <c r="U3916" s="17">
        <v>-0.94949421965317915</v>
      </c>
      <c r="V3916" s="17">
        <v>-1</v>
      </c>
      <c r="W3916" s="17">
        <v>-0.98579040852575484</v>
      </c>
      <c r="X3916" s="17">
        <v>-0.99326393141457436</v>
      </c>
      <c r="Y3916" s="17">
        <v>-0.96743270424102368</v>
      </c>
      <c r="Z3916" s="17">
        <v>-0.94578453424338793</v>
      </c>
      <c r="AA3916" s="17">
        <v>-1</v>
      </c>
      <c r="AB3916" s="17">
        <v>-0.98220640569395012</v>
      </c>
      <c r="AC3916" s="17">
        <v>-0.98913580246913579</v>
      </c>
    </row>
    <row r="3917" spans="1:29" ht="12.75" customHeight="1" x14ac:dyDescent="0.2">
      <c r="A3917" s="19">
        <v>43968</v>
      </c>
      <c r="B3917" s="19">
        <v>43604</v>
      </c>
      <c r="C3917" s="19">
        <v>42148</v>
      </c>
      <c r="D3917" s="16" t="s">
        <v>2</v>
      </c>
      <c r="E3917" s="114">
        <v>839</v>
      </c>
      <c r="F3917" s="115">
        <v>767</v>
      </c>
      <c r="G3917" s="113">
        <v>37</v>
      </c>
      <c r="H3917" s="113">
        <v>35</v>
      </c>
      <c r="I3917" s="113">
        <v>0</v>
      </c>
      <c r="J3917" s="112">
        <v>23315</v>
      </c>
      <c r="K3917" s="112">
        <v>13733</v>
      </c>
      <c r="L3917" s="112">
        <v>6447</v>
      </c>
      <c r="M3917" s="112">
        <v>2303</v>
      </c>
      <c r="N3917" s="113">
        <v>832</v>
      </c>
      <c r="O3917" s="112">
        <v>21653</v>
      </c>
      <c r="P3917" s="112">
        <v>12892</v>
      </c>
      <c r="Q3917" s="112">
        <v>5255</v>
      </c>
      <c r="R3917" s="112">
        <v>1835</v>
      </c>
      <c r="S3917" s="113">
        <v>1671</v>
      </c>
      <c r="T3917" s="17">
        <v>-0.96401458288655373</v>
      </c>
      <c r="U3917" s="17">
        <v>-0.94414912983324839</v>
      </c>
      <c r="V3917" s="17">
        <v>-0.99426089654102678</v>
      </c>
      <c r="W3917" s="17">
        <v>-0.98480243161094227</v>
      </c>
      <c r="X3917" s="17">
        <v>-1</v>
      </c>
      <c r="Y3917" s="17">
        <v>-0.96125248233501126</v>
      </c>
      <c r="Z3917" s="17">
        <v>-0.94050573999379461</v>
      </c>
      <c r="AA3917" s="17">
        <v>-0.99295908658420551</v>
      </c>
      <c r="AB3917" s="17">
        <v>-0.98092643051771122</v>
      </c>
      <c r="AC3917" s="17">
        <v>-1</v>
      </c>
    </row>
    <row r="3918" spans="1:29" ht="12.75" customHeight="1" x14ac:dyDescent="0.2">
      <c r="A3918" s="19">
        <v>43969</v>
      </c>
      <c r="B3918" s="19">
        <v>43605</v>
      </c>
      <c r="C3918" s="19">
        <v>42149</v>
      </c>
      <c r="D3918" s="16" t="s">
        <v>3</v>
      </c>
      <c r="E3918" s="114">
        <v>1015</v>
      </c>
      <c r="F3918" s="115">
        <v>929</v>
      </c>
      <c r="G3918" s="113">
        <v>86</v>
      </c>
      <c r="H3918" s="113">
        <v>0</v>
      </c>
      <c r="I3918" s="113">
        <v>0</v>
      </c>
      <c r="J3918" s="112">
        <v>24634</v>
      </c>
      <c r="K3918" s="112">
        <v>13306</v>
      </c>
      <c r="L3918" s="112">
        <v>6351</v>
      </c>
      <c r="M3918" s="112">
        <v>2765</v>
      </c>
      <c r="N3918" s="113">
        <v>2212</v>
      </c>
      <c r="O3918" s="112">
        <v>19588</v>
      </c>
      <c r="P3918" s="112">
        <v>12341</v>
      </c>
      <c r="Q3918" s="112">
        <v>4458</v>
      </c>
      <c r="R3918" s="112">
        <v>1786</v>
      </c>
      <c r="S3918" s="113">
        <v>1003</v>
      </c>
      <c r="T3918" s="17">
        <v>-0.95879678493139564</v>
      </c>
      <c r="U3918" s="17">
        <v>-0.93018187283932063</v>
      </c>
      <c r="V3918" s="17">
        <v>-0.98645882538182961</v>
      </c>
      <c r="W3918" s="17">
        <v>-1</v>
      </c>
      <c r="X3918" s="17">
        <v>-1</v>
      </c>
      <c r="Y3918" s="17">
        <v>-0.94818256075148044</v>
      </c>
      <c r="Z3918" s="17">
        <v>-0.92472246981606032</v>
      </c>
      <c r="AA3918" s="17">
        <v>-0.98070883804396591</v>
      </c>
      <c r="AB3918" s="17">
        <v>-1</v>
      </c>
      <c r="AC3918" s="17">
        <v>-1</v>
      </c>
    </row>
    <row r="3919" spans="1:29" ht="12.75" customHeight="1" x14ac:dyDescent="0.2">
      <c r="A3919" s="19">
        <v>43970</v>
      </c>
      <c r="B3919" s="19">
        <v>43606</v>
      </c>
      <c r="C3919" s="19">
        <v>42150</v>
      </c>
      <c r="D3919" s="16" t="s">
        <v>4</v>
      </c>
      <c r="E3919" s="114">
        <v>820</v>
      </c>
      <c r="F3919" s="115">
        <v>777</v>
      </c>
      <c r="G3919" s="113">
        <v>0</v>
      </c>
      <c r="H3919" s="113">
        <v>43</v>
      </c>
      <c r="I3919" s="113">
        <v>0</v>
      </c>
      <c r="J3919" s="112">
        <v>23560</v>
      </c>
      <c r="K3919" s="112">
        <v>12766</v>
      </c>
      <c r="L3919" s="112">
        <v>5854</v>
      </c>
      <c r="M3919" s="112">
        <v>2768</v>
      </c>
      <c r="N3919" s="113">
        <v>2172</v>
      </c>
      <c r="O3919" s="112">
        <v>19307</v>
      </c>
      <c r="P3919" s="112">
        <v>11599</v>
      </c>
      <c r="Q3919" s="112">
        <v>4591</v>
      </c>
      <c r="R3919" s="112">
        <v>1632</v>
      </c>
      <c r="S3919" s="113">
        <v>1485</v>
      </c>
      <c r="T3919" s="17">
        <v>-0.96519524617996599</v>
      </c>
      <c r="U3919" s="17">
        <v>-0.93913520288265706</v>
      </c>
      <c r="V3919" s="17">
        <v>-1</v>
      </c>
      <c r="W3919" s="17">
        <v>-0.9844653179190751</v>
      </c>
      <c r="X3919" s="17">
        <v>-1</v>
      </c>
      <c r="Y3919" s="17">
        <v>-0.95752835759051125</v>
      </c>
      <c r="Z3919" s="17">
        <v>-0.9330114665057333</v>
      </c>
      <c r="AA3919" s="17">
        <v>-1</v>
      </c>
      <c r="AB3919" s="17">
        <v>-0.97365196078431371</v>
      </c>
      <c r="AC3919" s="17">
        <v>-1</v>
      </c>
    </row>
    <row r="3920" spans="1:29" ht="12.75" customHeight="1" x14ac:dyDescent="0.2">
      <c r="A3920" s="19">
        <v>43971</v>
      </c>
      <c r="B3920" s="19">
        <v>43607</v>
      </c>
      <c r="C3920" s="19">
        <v>42151</v>
      </c>
      <c r="D3920" s="16" t="s">
        <v>5</v>
      </c>
      <c r="E3920" s="114">
        <v>844</v>
      </c>
      <c r="F3920" s="115">
        <v>769</v>
      </c>
      <c r="G3920" s="113">
        <v>42</v>
      </c>
      <c r="H3920" s="113">
        <v>0</v>
      </c>
      <c r="I3920" s="113">
        <v>33</v>
      </c>
      <c r="J3920" s="112">
        <v>26416</v>
      </c>
      <c r="K3920" s="112">
        <v>13634</v>
      </c>
      <c r="L3920" s="112">
        <v>6774</v>
      </c>
      <c r="M3920" s="112">
        <v>3442</v>
      </c>
      <c r="N3920" s="113">
        <v>2566</v>
      </c>
      <c r="O3920" s="112">
        <v>19931</v>
      </c>
      <c r="P3920" s="112">
        <v>12290</v>
      </c>
      <c r="Q3920" s="112">
        <v>4815</v>
      </c>
      <c r="R3920" s="112">
        <v>1562</v>
      </c>
      <c r="S3920" s="113">
        <v>1264</v>
      </c>
      <c r="T3920" s="17">
        <v>-0.96804966686856453</v>
      </c>
      <c r="U3920" s="17">
        <v>-0.94359689012762216</v>
      </c>
      <c r="V3920" s="17">
        <v>-0.99379982285208146</v>
      </c>
      <c r="W3920" s="17">
        <v>-1</v>
      </c>
      <c r="X3920" s="17">
        <v>-0.98713951675759937</v>
      </c>
      <c r="Y3920" s="17">
        <v>-0.95765390597561584</v>
      </c>
      <c r="Z3920" s="17">
        <v>-0.93742880390561434</v>
      </c>
      <c r="AA3920" s="17">
        <v>-0.99127725856697824</v>
      </c>
      <c r="AB3920" s="17">
        <v>-1</v>
      </c>
      <c r="AC3920" s="17">
        <v>-0.97389240506329111</v>
      </c>
    </row>
    <row r="3921" spans="1:29" ht="12.75" customHeight="1" x14ac:dyDescent="0.2">
      <c r="A3921" s="19">
        <v>43972</v>
      </c>
      <c r="B3921" s="19">
        <v>43608</v>
      </c>
      <c r="C3921" s="19">
        <v>42152</v>
      </c>
      <c r="D3921" s="16" t="s">
        <v>6</v>
      </c>
      <c r="E3921" s="114">
        <v>862</v>
      </c>
      <c r="F3921" s="115">
        <v>817</v>
      </c>
      <c r="G3921" s="113">
        <v>0</v>
      </c>
      <c r="H3921" s="113">
        <v>45</v>
      </c>
      <c r="I3921" s="113">
        <v>0</v>
      </c>
      <c r="J3921" s="112">
        <v>25956</v>
      </c>
      <c r="K3921" s="112">
        <v>13320</v>
      </c>
      <c r="L3921" s="112">
        <v>7072</v>
      </c>
      <c r="M3921" s="112">
        <v>3138</v>
      </c>
      <c r="N3921" s="113">
        <v>2426</v>
      </c>
      <c r="O3921" s="112">
        <v>22165</v>
      </c>
      <c r="P3921" s="112">
        <v>12923</v>
      </c>
      <c r="Q3921" s="112">
        <v>5283</v>
      </c>
      <c r="R3921" s="112">
        <v>2273</v>
      </c>
      <c r="S3921" s="113">
        <v>1686</v>
      </c>
      <c r="T3921" s="17">
        <v>-0.96678995222684538</v>
      </c>
      <c r="U3921" s="17">
        <v>-0.93866366366366361</v>
      </c>
      <c r="V3921" s="17">
        <v>-1</v>
      </c>
      <c r="W3921" s="17">
        <v>-0.98565965583173998</v>
      </c>
      <c r="X3921" s="17">
        <v>-1</v>
      </c>
      <c r="Y3921" s="17">
        <v>-0.96110985788405146</v>
      </c>
      <c r="Z3921" s="17">
        <v>-0.93677938559158092</v>
      </c>
      <c r="AA3921" s="17">
        <v>-1</v>
      </c>
      <c r="AB3921" s="17">
        <v>-0.9802023757149142</v>
      </c>
      <c r="AC3921" s="17">
        <v>-1</v>
      </c>
    </row>
    <row r="3922" spans="1:29" ht="12.75" customHeight="1" x14ac:dyDescent="0.2">
      <c r="A3922" s="19">
        <v>43973</v>
      </c>
      <c r="B3922" s="19">
        <v>43609</v>
      </c>
      <c r="C3922" s="19">
        <v>42153</v>
      </c>
      <c r="D3922" s="16" t="s">
        <v>7</v>
      </c>
      <c r="E3922" s="114">
        <v>665</v>
      </c>
      <c r="F3922" s="115">
        <v>632</v>
      </c>
      <c r="G3922" s="113">
        <v>18</v>
      </c>
      <c r="H3922" s="113">
        <v>0</v>
      </c>
      <c r="I3922" s="113">
        <v>15</v>
      </c>
      <c r="J3922" s="112">
        <v>26740</v>
      </c>
      <c r="K3922" s="112">
        <v>14389</v>
      </c>
      <c r="L3922" s="112">
        <v>6871</v>
      </c>
      <c r="M3922" s="112">
        <v>3287</v>
      </c>
      <c r="N3922" s="113">
        <v>2193</v>
      </c>
      <c r="O3922" s="112">
        <v>22090</v>
      </c>
      <c r="P3922" s="112">
        <v>13249</v>
      </c>
      <c r="Q3922" s="112">
        <v>5171</v>
      </c>
      <c r="R3922" s="112">
        <v>2226</v>
      </c>
      <c r="S3922" s="113">
        <v>1444</v>
      </c>
      <c r="T3922" s="17">
        <v>-0.97513089005235598</v>
      </c>
      <c r="U3922" s="17">
        <v>-0.95607755924664672</v>
      </c>
      <c r="V3922" s="17">
        <v>-0.99738029398923012</v>
      </c>
      <c r="W3922" s="17">
        <v>-1</v>
      </c>
      <c r="X3922" s="17">
        <v>-0.99316005471956226</v>
      </c>
      <c r="Y3922" s="17">
        <v>-0.96989588048890896</v>
      </c>
      <c r="Z3922" s="17">
        <v>-0.95229828666314442</v>
      </c>
      <c r="AA3922" s="17">
        <v>-0.99651904853993423</v>
      </c>
      <c r="AB3922" s="17">
        <v>-1</v>
      </c>
      <c r="AC3922" s="17">
        <v>-0.98961218836565101</v>
      </c>
    </row>
    <row r="3923" spans="1:29" ht="12.75" customHeight="1" x14ac:dyDescent="0.2">
      <c r="A3923" s="19">
        <v>43974</v>
      </c>
      <c r="B3923" s="19">
        <v>43610</v>
      </c>
      <c r="C3923" s="19">
        <v>42154</v>
      </c>
      <c r="D3923" s="16" t="s">
        <v>1</v>
      </c>
      <c r="E3923" s="114">
        <v>847</v>
      </c>
      <c r="F3923" s="115">
        <v>764</v>
      </c>
      <c r="G3923" s="113">
        <v>0</v>
      </c>
      <c r="H3923" s="113">
        <v>49</v>
      </c>
      <c r="I3923" s="113">
        <v>34</v>
      </c>
      <c r="J3923" s="112">
        <v>28410</v>
      </c>
      <c r="K3923" s="112">
        <v>14378</v>
      </c>
      <c r="L3923" s="112">
        <v>7402</v>
      </c>
      <c r="M3923" s="112">
        <v>3582</v>
      </c>
      <c r="N3923" s="113">
        <v>3048</v>
      </c>
      <c r="O3923" s="112">
        <v>23235</v>
      </c>
      <c r="P3923" s="112">
        <v>12669</v>
      </c>
      <c r="Q3923" s="112">
        <v>5790</v>
      </c>
      <c r="R3923" s="112">
        <v>2696</v>
      </c>
      <c r="S3923" s="113">
        <v>2080</v>
      </c>
      <c r="T3923" s="17">
        <v>-0.97018655403027099</v>
      </c>
      <c r="U3923" s="17">
        <v>-0.94686326331895954</v>
      </c>
      <c r="V3923" s="17">
        <v>-1</v>
      </c>
      <c r="W3923" s="17">
        <v>-0.98632049134561695</v>
      </c>
      <c r="X3923" s="17">
        <v>-0.98884514435695536</v>
      </c>
      <c r="Y3923" s="17">
        <v>-0.9635463740047342</v>
      </c>
      <c r="Z3923" s="17">
        <v>-0.93969531928328998</v>
      </c>
      <c r="AA3923" s="17">
        <v>-1</v>
      </c>
      <c r="AB3923" s="17">
        <v>-0.98182492581602376</v>
      </c>
      <c r="AC3923" s="17">
        <v>-0.9836538461538461</v>
      </c>
    </row>
    <row r="3924" spans="1:29" ht="12.75" customHeight="1" x14ac:dyDescent="0.2">
      <c r="A3924" s="19">
        <v>43975</v>
      </c>
      <c r="B3924" s="19">
        <v>43611</v>
      </c>
      <c r="C3924" s="19">
        <v>42155</v>
      </c>
      <c r="D3924" s="16" t="s">
        <v>2</v>
      </c>
      <c r="E3924" s="114">
        <v>783</v>
      </c>
      <c r="F3924" s="115">
        <v>673</v>
      </c>
      <c r="G3924" s="113">
        <v>58</v>
      </c>
      <c r="H3924" s="113">
        <v>52</v>
      </c>
      <c r="I3924" s="113">
        <v>0</v>
      </c>
      <c r="J3924" s="112">
        <v>25610</v>
      </c>
      <c r="K3924" s="112">
        <v>13859</v>
      </c>
      <c r="L3924" s="112">
        <v>6749</v>
      </c>
      <c r="M3924" s="112">
        <v>2730</v>
      </c>
      <c r="N3924" s="113">
        <v>2272</v>
      </c>
      <c r="O3924" s="112">
        <v>21088</v>
      </c>
      <c r="P3924" s="112">
        <v>12123</v>
      </c>
      <c r="Q3924" s="112">
        <v>4935</v>
      </c>
      <c r="R3924" s="112">
        <v>2225</v>
      </c>
      <c r="S3924" s="113">
        <v>1805</v>
      </c>
      <c r="T3924" s="17">
        <v>-0.96942600546661462</v>
      </c>
      <c r="U3924" s="17">
        <v>-0.95143949779926407</v>
      </c>
      <c r="V3924" s="17">
        <v>-0.99140613424210999</v>
      </c>
      <c r="W3924" s="17">
        <v>-0.98095238095238091</v>
      </c>
      <c r="X3924" s="17">
        <v>-1</v>
      </c>
      <c r="Y3924" s="17">
        <v>-0.96286987860394535</v>
      </c>
      <c r="Z3924" s="17">
        <v>-0.9444856883609668</v>
      </c>
      <c r="AA3924" s="17">
        <v>-0.98824721377912872</v>
      </c>
      <c r="AB3924" s="17">
        <v>-0.97662921348314602</v>
      </c>
      <c r="AC3924" s="17">
        <v>-1</v>
      </c>
    </row>
    <row r="3925" spans="1:29" ht="12.75" customHeight="1" x14ac:dyDescent="0.2">
      <c r="A3925" s="19">
        <v>43976</v>
      </c>
      <c r="B3925" s="19">
        <v>43612</v>
      </c>
      <c r="C3925" s="19">
        <v>42156</v>
      </c>
      <c r="D3925" s="16" t="s">
        <v>3</v>
      </c>
      <c r="E3925" s="114">
        <v>820</v>
      </c>
      <c r="F3925" s="115">
        <v>751</v>
      </c>
      <c r="G3925" s="113">
        <v>69</v>
      </c>
      <c r="H3925" s="113">
        <v>0</v>
      </c>
      <c r="I3925" s="113">
        <v>0</v>
      </c>
      <c r="J3925" s="112">
        <v>24182</v>
      </c>
      <c r="K3925" s="112">
        <v>13548</v>
      </c>
      <c r="L3925" s="112">
        <v>6209</v>
      </c>
      <c r="M3925" s="112">
        <v>2464</v>
      </c>
      <c r="N3925" s="113">
        <v>1961</v>
      </c>
      <c r="O3925" s="112">
        <v>20964</v>
      </c>
      <c r="P3925" s="112">
        <v>12757</v>
      </c>
      <c r="Q3925" s="112">
        <v>4703</v>
      </c>
      <c r="R3925" s="112">
        <v>2004</v>
      </c>
      <c r="S3925" s="113">
        <v>1500</v>
      </c>
      <c r="T3925" s="17">
        <v>-0.96609048052270285</v>
      </c>
      <c r="U3925" s="17">
        <v>-0.94456746383229995</v>
      </c>
      <c r="V3925" s="17">
        <v>-0.98888709937187957</v>
      </c>
      <c r="W3925" s="17">
        <v>-1</v>
      </c>
      <c r="X3925" s="17">
        <v>-1</v>
      </c>
      <c r="Y3925" s="17">
        <v>-0.96088532722762832</v>
      </c>
      <c r="Z3925" s="17">
        <v>-0.9411303598024614</v>
      </c>
      <c r="AA3925" s="17">
        <v>-0.98532851371465024</v>
      </c>
      <c r="AB3925" s="17">
        <v>-1</v>
      </c>
      <c r="AC3925" s="17">
        <v>-1</v>
      </c>
    </row>
    <row r="3926" spans="1:29" ht="12.75" customHeight="1" x14ac:dyDescent="0.2">
      <c r="A3926" s="19">
        <v>43977</v>
      </c>
      <c r="B3926" s="19">
        <v>43613</v>
      </c>
      <c r="C3926" s="19">
        <v>42157</v>
      </c>
      <c r="D3926" s="16" t="s">
        <v>4</v>
      </c>
      <c r="E3926" s="114">
        <v>696</v>
      </c>
      <c r="F3926" s="115">
        <v>658</v>
      </c>
      <c r="G3926" s="113">
        <v>0</v>
      </c>
      <c r="H3926" s="113">
        <v>38</v>
      </c>
      <c r="I3926" s="113">
        <v>0</v>
      </c>
      <c r="J3926" s="112">
        <v>22691</v>
      </c>
      <c r="K3926" s="112">
        <v>13063</v>
      </c>
      <c r="L3926" s="112">
        <v>5658</v>
      </c>
      <c r="M3926" s="112">
        <v>2567</v>
      </c>
      <c r="N3926" s="113">
        <v>1403</v>
      </c>
      <c r="O3926" s="112">
        <v>20346</v>
      </c>
      <c r="P3926" s="112">
        <v>12046</v>
      </c>
      <c r="Q3926" s="112">
        <v>4714</v>
      </c>
      <c r="R3926" s="112">
        <v>2136</v>
      </c>
      <c r="S3926" s="113">
        <v>1450</v>
      </c>
      <c r="T3926" s="17">
        <v>-0.96932704596536068</v>
      </c>
      <c r="U3926" s="17">
        <v>-0.94962872234555618</v>
      </c>
      <c r="V3926" s="17">
        <v>-1</v>
      </c>
      <c r="W3926" s="17">
        <v>-0.98519672769770161</v>
      </c>
      <c r="X3926" s="17">
        <v>-1</v>
      </c>
      <c r="Y3926" s="17">
        <v>-0.96579180182836921</v>
      </c>
      <c r="Z3926" s="17">
        <v>-0.9453760584426365</v>
      </c>
      <c r="AA3926" s="17">
        <v>-1</v>
      </c>
      <c r="AB3926" s="17">
        <v>-0.98220973782771537</v>
      </c>
      <c r="AC3926" s="17">
        <v>-1</v>
      </c>
    </row>
    <row r="3927" spans="1:29" ht="12.75" customHeight="1" x14ac:dyDescent="0.2">
      <c r="A3927" s="19">
        <v>43978</v>
      </c>
      <c r="B3927" s="19">
        <v>43614</v>
      </c>
      <c r="C3927" s="19">
        <v>42158</v>
      </c>
      <c r="D3927" s="16" t="s">
        <v>5</v>
      </c>
      <c r="E3927" s="114">
        <v>822</v>
      </c>
      <c r="F3927" s="115">
        <v>739</v>
      </c>
      <c r="G3927" s="113">
        <v>51</v>
      </c>
      <c r="H3927" s="113">
        <v>0</v>
      </c>
      <c r="I3927" s="113">
        <v>32</v>
      </c>
      <c r="J3927" s="112">
        <v>23015</v>
      </c>
      <c r="K3927" s="112">
        <v>13077</v>
      </c>
      <c r="L3927" s="112">
        <v>5730</v>
      </c>
      <c r="M3927" s="112">
        <v>2620</v>
      </c>
      <c r="N3927" s="113">
        <v>1588</v>
      </c>
      <c r="O3927" s="112">
        <v>21125</v>
      </c>
      <c r="P3927" s="112">
        <v>12814</v>
      </c>
      <c r="Q3927" s="112">
        <v>4977</v>
      </c>
      <c r="R3927" s="112">
        <v>1866</v>
      </c>
      <c r="S3927" s="113">
        <v>1468</v>
      </c>
      <c r="T3927" s="17">
        <v>-0.96428416250271565</v>
      </c>
      <c r="U3927" s="17">
        <v>-0.94348856771430756</v>
      </c>
      <c r="V3927" s="17">
        <v>-0.99109947643979057</v>
      </c>
      <c r="W3927" s="17">
        <v>-1</v>
      </c>
      <c r="X3927" s="17">
        <v>-0.97984886649874059</v>
      </c>
      <c r="Y3927" s="17">
        <v>-0.96108875739644972</v>
      </c>
      <c r="Z3927" s="17">
        <v>-0.94232870298111437</v>
      </c>
      <c r="AA3927" s="17">
        <v>-0.98975286317058464</v>
      </c>
      <c r="AB3927" s="17">
        <v>-1</v>
      </c>
      <c r="AC3927" s="17">
        <v>-0.97820163487738421</v>
      </c>
    </row>
    <row r="3928" spans="1:29" ht="12.75" customHeight="1" x14ac:dyDescent="0.2">
      <c r="A3928" s="19">
        <v>43979</v>
      </c>
      <c r="B3928" s="19">
        <v>43615</v>
      </c>
      <c r="C3928" s="19">
        <v>42159</v>
      </c>
      <c r="D3928" s="16" t="s">
        <v>6</v>
      </c>
      <c r="E3928" s="114">
        <v>842</v>
      </c>
      <c r="F3928" s="115">
        <v>801</v>
      </c>
      <c r="G3928" s="113">
        <v>0</v>
      </c>
      <c r="H3928" s="113">
        <v>41</v>
      </c>
      <c r="I3928" s="113">
        <v>0</v>
      </c>
      <c r="J3928" s="112">
        <v>24972</v>
      </c>
      <c r="K3928" s="112">
        <v>13221</v>
      </c>
      <c r="L3928" s="112">
        <v>6707</v>
      </c>
      <c r="M3928" s="112">
        <v>2850</v>
      </c>
      <c r="N3928" s="113">
        <v>2194</v>
      </c>
      <c r="O3928" s="112">
        <v>22176</v>
      </c>
      <c r="P3928" s="112">
        <v>12748</v>
      </c>
      <c r="Q3928" s="112">
        <v>5367</v>
      </c>
      <c r="R3928" s="112">
        <v>2193</v>
      </c>
      <c r="S3928" s="113">
        <v>1868</v>
      </c>
      <c r="T3928" s="17">
        <v>-0.96628223610443698</v>
      </c>
      <c r="U3928" s="17">
        <v>-0.9394145677331518</v>
      </c>
      <c r="V3928" s="17">
        <v>-1</v>
      </c>
      <c r="W3928" s="17">
        <v>-0.98561403508771928</v>
      </c>
      <c r="X3928" s="17">
        <v>-1</v>
      </c>
      <c r="Y3928" s="17">
        <v>-0.96203102453102451</v>
      </c>
      <c r="Z3928" s="17">
        <v>-0.93716661437088167</v>
      </c>
      <c r="AA3928" s="17">
        <v>-1</v>
      </c>
      <c r="AB3928" s="17">
        <v>-0.98130414956680345</v>
      </c>
      <c r="AC3928" s="17">
        <v>-1</v>
      </c>
    </row>
    <row r="3929" spans="1:29" ht="12.75" customHeight="1" x14ac:dyDescent="0.2">
      <c r="A3929" s="19">
        <v>43980</v>
      </c>
      <c r="B3929" s="19">
        <v>43616</v>
      </c>
      <c r="C3929" s="19">
        <v>42160</v>
      </c>
      <c r="D3929" s="16" t="s">
        <v>7</v>
      </c>
      <c r="E3929" s="114">
        <v>858</v>
      </c>
      <c r="F3929" s="115">
        <v>778</v>
      </c>
      <c r="G3929" s="113">
        <v>60</v>
      </c>
      <c r="H3929" s="113">
        <v>0</v>
      </c>
      <c r="I3929" s="113">
        <v>20</v>
      </c>
      <c r="J3929" s="112">
        <v>25336</v>
      </c>
      <c r="K3929" s="112">
        <v>13745</v>
      </c>
      <c r="L3929" s="112">
        <v>6420</v>
      </c>
      <c r="M3929" s="112">
        <v>2698</v>
      </c>
      <c r="N3929" s="113">
        <v>2473</v>
      </c>
      <c r="O3929" s="112">
        <v>22361</v>
      </c>
      <c r="P3929" s="112">
        <v>12789</v>
      </c>
      <c r="Q3929" s="112">
        <v>5294</v>
      </c>
      <c r="R3929" s="112">
        <v>2402</v>
      </c>
      <c r="S3929" s="113">
        <v>1876</v>
      </c>
      <c r="T3929" s="17">
        <v>-0.96613514366908748</v>
      </c>
      <c r="U3929" s="17">
        <v>-0.9433975991269552</v>
      </c>
      <c r="V3929" s="17">
        <v>-0.99065420560747663</v>
      </c>
      <c r="W3929" s="17">
        <v>-1</v>
      </c>
      <c r="X3929" s="17">
        <v>-0.99191265669227657</v>
      </c>
      <c r="Y3929" s="17">
        <v>-0.96162962300433796</v>
      </c>
      <c r="Z3929" s="17">
        <v>-0.93916647118617558</v>
      </c>
      <c r="AA3929" s="17">
        <v>-0.98866641480921802</v>
      </c>
      <c r="AB3929" s="17">
        <v>-1</v>
      </c>
      <c r="AC3929" s="17">
        <v>-0.98933901918976541</v>
      </c>
    </row>
    <row r="3930" spans="1:29" ht="12.75" customHeight="1" x14ac:dyDescent="0.2">
      <c r="A3930" s="19">
        <v>43981</v>
      </c>
      <c r="B3930" s="19">
        <v>43617</v>
      </c>
      <c r="C3930" s="19">
        <v>42161</v>
      </c>
      <c r="D3930" s="16" t="s">
        <v>1</v>
      </c>
      <c r="E3930" s="114">
        <v>1043</v>
      </c>
      <c r="F3930" s="115">
        <v>901</v>
      </c>
      <c r="G3930" s="113">
        <v>0</v>
      </c>
      <c r="H3930" s="113">
        <v>107</v>
      </c>
      <c r="I3930" s="113">
        <v>35</v>
      </c>
      <c r="J3930" s="112">
        <v>27757</v>
      </c>
      <c r="K3930" s="112">
        <v>14210</v>
      </c>
      <c r="L3930" s="112">
        <v>7053</v>
      </c>
      <c r="M3930" s="112">
        <v>3367</v>
      </c>
      <c r="N3930" s="113">
        <v>3127</v>
      </c>
      <c r="O3930" s="112">
        <v>23420</v>
      </c>
      <c r="P3930" s="112">
        <v>12726</v>
      </c>
      <c r="Q3930" s="112">
        <v>6224</v>
      </c>
      <c r="R3930" s="112">
        <v>2514</v>
      </c>
      <c r="S3930" s="113">
        <v>1956</v>
      </c>
      <c r="T3930" s="17">
        <v>-0.96242389307201792</v>
      </c>
      <c r="U3930" s="17">
        <v>-0.93659394792399719</v>
      </c>
      <c r="V3930" s="17">
        <v>-1</v>
      </c>
      <c r="W3930" s="17">
        <v>-0.96822096822096826</v>
      </c>
      <c r="X3930" s="17">
        <v>-0.98880716341541408</v>
      </c>
      <c r="Y3930" s="17">
        <v>-0.95546541417591802</v>
      </c>
      <c r="Z3930" s="17">
        <v>-0.92920006286342915</v>
      </c>
      <c r="AA3930" s="17">
        <v>-1</v>
      </c>
      <c r="AB3930" s="17">
        <v>-0.95743834526650751</v>
      </c>
      <c r="AC3930" s="17">
        <v>-0.98210633946830261</v>
      </c>
    </row>
    <row r="3931" spans="1:29" ht="12.75" customHeight="1" x14ac:dyDescent="0.2">
      <c r="A3931" s="19">
        <v>43982</v>
      </c>
      <c r="B3931" s="19">
        <v>43618</v>
      </c>
      <c r="C3931" s="19">
        <v>42162</v>
      </c>
      <c r="D3931" s="16" t="s">
        <v>2</v>
      </c>
      <c r="E3931" s="114">
        <v>1103</v>
      </c>
      <c r="F3931" s="115">
        <v>989</v>
      </c>
      <c r="G3931" s="113">
        <v>44</v>
      </c>
      <c r="H3931" s="113">
        <v>70</v>
      </c>
      <c r="I3931" s="113">
        <v>0</v>
      </c>
      <c r="J3931" s="112">
        <v>25658</v>
      </c>
      <c r="K3931" s="112">
        <v>13987</v>
      </c>
      <c r="L3931" s="112">
        <v>6786</v>
      </c>
      <c r="M3931" s="112">
        <v>2713</v>
      </c>
      <c r="N3931" s="113">
        <v>2172</v>
      </c>
      <c r="O3931" s="112">
        <v>22255</v>
      </c>
      <c r="P3931" s="112">
        <v>13039</v>
      </c>
      <c r="Q3931" s="112">
        <v>5577</v>
      </c>
      <c r="R3931" s="112">
        <v>1920</v>
      </c>
      <c r="S3931" s="113">
        <v>1719</v>
      </c>
      <c r="T3931" s="17">
        <v>-0.95701145841452961</v>
      </c>
      <c r="U3931" s="17">
        <v>-0.929291484950311</v>
      </c>
      <c r="V3931" s="17">
        <v>-0.99351606248157975</v>
      </c>
      <c r="W3931" s="17">
        <v>-0.97419830446000732</v>
      </c>
      <c r="X3931" s="17">
        <v>-1</v>
      </c>
      <c r="Y3931" s="17">
        <v>-0.95043810379689952</v>
      </c>
      <c r="Z3931" s="17">
        <v>-0.92415062504793311</v>
      </c>
      <c r="AA3931" s="17">
        <v>-0.99211045364891515</v>
      </c>
      <c r="AB3931" s="17">
        <v>-0.96354166666666663</v>
      </c>
      <c r="AC3931" s="17">
        <v>-1</v>
      </c>
    </row>
    <row r="3932" spans="1:29" ht="12.75" customHeight="1" x14ac:dyDescent="0.2">
      <c r="A3932" s="19">
        <v>43983</v>
      </c>
      <c r="B3932" s="19">
        <v>43619</v>
      </c>
      <c r="C3932" s="19">
        <v>42163</v>
      </c>
      <c r="D3932" s="16" t="s">
        <v>3</v>
      </c>
      <c r="E3932" s="114">
        <v>1308</v>
      </c>
      <c r="F3932" s="115">
        <v>1221</v>
      </c>
      <c r="G3932" s="113">
        <v>87</v>
      </c>
      <c r="H3932" s="113">
        <v>0</v>
      </c>
      <c r="I3932" s="113">
        <v>0</v>
      </c>
      <c r="J3932" s="112">
        <v>25705</v>
      </c>
      <c r="K3932" s="112">
        <v>13786</v>
      </c>
      <c r="L3932" s="112">
        <v>6719</v>
      </c>
      <c r="M3932" s="112">
        <v>2982</v>
      </c>
      <c r="N3932" s="113">
        <v>2218</v>
      </c>
      <c r="O3932" s="112">
        <v>22663</v>
      </c>
      <c r="P3932" s="112">
        <v>13256</v>
      </c>
      <c r="Q3932" s="112">
        <v>5325</v>
      </c>
      <c r="R3932" s="112">
        <v>2551</v>
      </c>
      <c r="S3932" s="113">
        <v>1531</v>
      </c>
      <c r="T3932" s="17">
        <v>-0.94911495817934255</v>
      </c>
      <c r="U3932" s="17">
        <v>-0.9114318874220223</v>
      </c>
      <c r="V3932" s="17">
        <v>-0.98705164458996875</v>
      </c>
      <c r="W3932" s="17">
        <v>-1</v>
      </c>
      <c r="X3932" s="17">
        <v>-1</v>
      </c>
      <c r="Y3932" s="17">
        <v>-0.9422847813616908</v>
      </c>
      <c r="Z3932" s="17">
        <v>-0.90789076644538325</v>
      </c>
      <c r="AA3932" s="17">
        <v>-0.98366197183098592</v>
      </c>
      <c r="AB3932" s="17">
        <v>-1</v>
      </c>
      <c r="AC3932" s="17">
        <v>-1</v>
      </c>
    </row>
    <row r="3933" spans="1:29" ht="12.75" customHeight="1" x14ac:dyDescent="0.2">
      <c r="A3933" s="19">
        <v>43984</v>
      </c>
      <c r="B3933" s="19">
        <v>43620</v>
      </c>
      <c r="C3933" s="19">
        <v>42164</v>
      </c>
      <c r="D3933" s="16" t="s">
        <v>4</v>
      </c>
      <c r="E3933" s="114">
        <v>1286</v>
      </c>
      <c r="F3933" s="115">
        <v>1166</v>
      </c>
      <c r="G3933" s="113">
        <v>74</v>
      </c>
      <c r="H3933" s="113">
        <v>46</v>
      </c>
      <c r="I3933" s="113">
        <v>0</v>
      </c>
      <c r="J3933" s="112">
        <v>24452</v>
      </c>
      <c r="K3933" s="112">
        <v>13312</v>
      </c>
      <c r="L3933" s="112">
        <v>6087</v>
      </c>
      <c r="M3933" s="112">
        <v>2880</v>
      </c>
      <c r="N3933" s="113">
        <v>2173</v>
      </c>
      <c r="O3933" s="112">
        <v>20976</v>
      </c>
      <c r="P3933" s="112">
        <v>12202</v>
      </c>
      <c r="Q3933" s="112">
        <v>5049</v>
      </c>
      <c r="R3933" s="112">
        <v>2045</v>
      </c>
      <c r="S3933" s="113">
        <v>1680</v>
      </c>
      <c r="T3933" s="17">
        <v>-0.94740716505807299</v>
      </c>
      <c r="U3933" s="17">
        <v>-0.91240985576923073</v>
      </c>
      <c r="V3933" s="17">
        <v>-0.98784294397897154</v>
      </c>
      <c r="W3933" s="17">
        <v>-0.98402777777777772</v>
      </c>
      <c r="X3933" s="17">
        <v>-1</v>
      </c>
      <c r="Y3933" s="17">
        <v>-0.93869183829138059</v>
      </c>
      <c r="Z3933" s="17">
        <v>-0.90444189477134895</v>
      </c>
      <c r="AA3933" s="17">
        <v>-0.98534363240245593</v>
      </c>
      <c r="AB3933" s="17">
        <v>-0.97750611246943764</v>
      </c>
      <c r="AC3933" s="17">
        <v>-1</v>
      </c>
    </row>
    <row r="3934" spans="1:29" ht="12.75" customHeight="1" x14ac:dyDescent="0.2">
      <c r="A3934" s="19">
        <v>43985</v>
      </c>
      <c r="B3934" s="19">
        <v>43621</v>
      </c>
      <c r="C3934" s="19">
        <v>42165</v>
      </c>
      <c r="D3934" s="16" t="s">
        <v>5</v>
      </c>
      <c r="E3934" s="114">
        <v>1185</v>
      </c>
      <c r="F3934" s="115">
        <v>1096</v>
      </c>
      <c r="G3934" s="113">
        <v>37</v>
      </c>
      <c r="H3934" s="113">
        <v>0</v>
      </c>
      <c r="I3934" s="113">
        <v>52</v>
      </c>
      <c r="J3934" s="112">
        <v>24284</v>
      </c>
      <c r="K3934" s="112">
        <v>13235</v>
      </c>
      <c r="L3934" s="112">
        <v>6585</v>
      </c>
      <c r="M3934" s="112">
        <v>2762</v>
      </c>
      <c r="N3934" s="113">
        <v>1702</v>
      </c>
      <c r="O3934" s="112">
        <v>20648</v>
      </c>
      <c r="P3934" s="112">
        <v>12766</v>
      </c>
      <c r="Q3934" s="112">
        <v>4391</v>
      </c>
      <c r="R3934" s="112">
        <v>1815</v>
      </c>
      <c r="S3934" s="113">
        <v>1676</v>
      </c>
      <c r="T3934" s="17">
        <v>-0.95120243781914016</v>
      </c>
      <c r="U3934" s="17">
        <v>-0.91718927087268609</v>
      </c>
      <c r="V3934" s="17">
        <v>-0.99438116932422171</v>
      </c>
      <c r="W3934" s="17">
        <v>-1</v>
      </c>
      <c r="X3934" s="17">
        <v>-0.96944770857814333</v>
      </c>
      <c r="Y3934" s="17">
        <v>-0.94260945370011628</v>
      </c>
      <c r="Z3934" s="17">
        <v>-0.91414695284349057</v>
      </c>
      <c r="AA3934" s="17">
        <v>-0.99157367342291047</v>
      </c>
      <c r="AB3934" s="17">
        <v>-1</v>
      </c>
      <c r="AC3934" s="17">
        <v>-0.96897374701670647</v>
      </c>
    </row>
    <row r="3935" spans="1:29" ht="12.75" customHeight="1" x14ac:dyDescent="0.2">
      <c r="A3935" s="19">
        <v>43986</v>
      </c>
      <c r="B3935" s="19">
        <v>43622</v>
      </c>
      <c r="C3935" s="19">
        <v>42166</v>
      </c>
      <c r="D3935" s="16" t="s">
        <v>6</v>
      </c>
      <c r="E3935" s="114">
        <v>1296</v>
      </c>
      <c r="F3935" s="115">
        <v>1083</v>
      </c>
      <c r="G3935" s="113">
        <v>117</v>
      </c>
      <c r="H3935" s="113">
        <v>96</v>
      </c>
      <c r="I3935" s="113">
        <v>0</v>
      </c>
      <c r="J3935" s="112">
        <v>27865</v>
      </c>
      <c r="K3935" s="112">
        <v>14088</v>
      </c>
      <c r="L3935" s="112">
        <v>7774</v>
      </c>
      <c r="M3935" s="112">
        <v>3405</v>
      </c>
      <c r="N3935" s="113">
        <v>2598</v>
      </c>
      <c r="O3935" s="112">
        <v>23484</v>
      </c>
      <c r="P3935" s="112">
        <v>13073</v>
      </c>
      <c r="Q3935" s="112">
        <v>5909</v>
      </c>
      <c r="R3935" s="112">
        <v>2376</v>
      </c>
      <c r="S3935" s="113">
        <v>2126</v>
      </c>
      <c r="T3935" s="17">
        <v>-0.95349004127041093</v>
      </c>
      <c r="U3935" s="17">
        <v>-0.9231260647359455</v>
      </c>
      <c r="V3935" s="17">
        <v>-0.98494983277591974</v>
      </c>
      <c r="W3935" s="17">
        <v>-0.9718061674008811</v>
      </c>
      <c r="X3935" s="17">
        <v>-1</v>
      </c>
      <c r="Y3935" s="17">
        <v>-0.94481349003576898</v>
      </c>
      <c r="Z3935" s="17">
        <v>-0.91715750019123388</v>
      </c>
      <c r="AA3935" s="17">
        <v>-0.9801996953799289</v>
      </c>
      <c r="AB3935" s="17">
        <v>-0.95959595959595956</v>
      </c>
      <c r="AC3935" s="17">
        <v>-1</v>
      </c>
    </row>
    <row r="3936" spans="1:29" ht="12.75" customHeight="1" x14ac:dyDescent="0.2">
      <c r="A3936" s="19">
        <v>43987</v>
      </c>
      <c r="B3936" s="19">
        <v>43623</v>
      </c>
      <c r="C3936" s="19">
        <v>42167</v>
      </c>
      <c r="D3936" s="16" t="s">
        <v>7</v>
      </c>
      <c r="E3936" s="114">
        <v>1206</v>
      </c>
      <c r="F3936" s="115">
        <v>1074</v>
      </c>
      <c r="G3936" s="113">
        <v>95</v>
      </c>
      <c r="H3936" s="113">
        <v>0</v>
      </c>
      <c r="I3936" s="113">
        <v>37</v>
      </c>
      <c r="J3936" s="112">
        <v>27859</v>
      </c>
      <c r="K3936" s="112">
        <v>14394</v>
      </c>
      <c r="L3936" s="112">
        <v>7717</v>
      </c>
      <c r="M3936" s="112">
        <v>3289</v>
      </c>
      <c r="N3936" s="113">
        <v>2459</v>
      </c>
      <c r="O3936" s="112">
        <v>23789</v>
      </c>
      <c r="P3936" s="112">
        <v>13418</v>
      </c>
      <c r="Q3936" s="112">
        <v>5804</v>
      </c>
      <c r="R3936" s="112">
        <v>2536</v>
      </c>
      <c r="S3936" s="113">
        <v>2031</v>
      </c>
      <c r="T3936" s="17">
        <v>-0.95671057826914108</v>
      </c>
      <c r="U3936" s="17">
        <v>-0.92538557732388493</v>
      </c>
      <c r="V3936" s="17">
        <v>-0.98768951665154858</v>
      </c>
      <c r="W3936" s="17">
        <v>-1</v>
      </c>
      <c r="X3936" s="17">
        <v>-0.98495323302155346</v>
      </c>
      <c r="Y3936" s="17">
        <v>-0.94930430030686452</v>
      </c>
      <c r="Z3936" s="17">
        <v>-0.91995826501714117</v>
      </c>
      <c r="AA3936" s="17">
        <v>-0.98363197794624402</v>
      </c>
      <c r="AB3936" s="17">
        <v>-1</v>
      </c>
      <c r="AC3936" s="17">
        <v>-0.98178237321516493</v>
      </c>
    </row>
    <row r="3937" spans="1:29" ht="12.75" customHeight="1" x14ac:dyDescent="0.2">
      <c r="A3937" s="19">
        <v>43988</v>
      </c>
      <c r="B3937" s="19">
        <v>43624</v>
      </c>
      <c r="C3937" s="19">
        <v>42168</v>
      </c>
      <c r="D3937" s="16" t="s">
        <v>1</v>
      </c>
      <c r="E3937" s="114">
        <v>1321</v>
      </c>
      <c r="F3937" s="115">
        <v>1159</v>
      </c>
      <c r="G3937" s="113">
        <v>70</v>
      </c>
      <c r="H3937" s="113">
        <v>65</v>
      </c>
      <c r="I3937" s="113">
        <v>27</v>
      </c>
      <c r="J3937" s="112">
        <v>29444</v>
      </c>
      <c r="K3937" s="112">
        <v>14526</v>
      </c>
      <c r="L3937" s="112">
        <v>8348</v>
      </c>
      <c r="M3937" s="112">
        <v>3589</v>
      </c>
      <c r="N3937" s="113">
        <v>2981</v>
      </c>
      <c r="O3937" s="112">
        <v>24916</v>
      </c>
      <c r="P3937" s="112">
        <v>13845</v>
      </c>
      <c r="Q3937" s="112">
        <v>6138</v>
      </c>
      <c r="R3937" s="112">
        <v>2831</v>
      </c>
      <c r="S3937" s="113">
        <v>2102</v>
      </c>
      <c r="T3937" s="17">
        <v>-0.95513517185165053</v>
      </c>
      <c r="U3937" s="17">
        <v>-0.9202120335949332</v>
      </c>
      <c r="V3937" s="17">
        <v>-0.99161475802587451</v>
      </c>
      <c r="W3937" s="17">
        <v>-0.98188910560044584</v>
      </c>
      <c r="X3937" s="17">
        <v>-0.99094263669909421</v>
      </c>
      <c r="Y3937" s="17">
        <v>-0.94698185904639587</v>
      </c>
      <c r="Z3937" s="17">
        <v>-0.91628746840014441</v>
      </c>
      <c r="AA3937" s="17">
        <v>-0.98859563375692405</v>
      </c>
      <c r="AB3937" s="17">
        <v>-0.97703991522430234</v>
      </c>
      <c r="AC3937" s="17">
        <v>-0.98715509039010463</v>
      </c>
    </row>
    <row r="3938" spans="1:29" ht="12.75" customHeight="1" x14ac:dyDescent="0.2">
      <c r="A3938" s="19">
        <v>43989</v>
      </c>
      <c r="B3938" s="19">
        <v>43625</v>
      </c>
      <c r="C3938" s="19">
        <v>42169</v>
      </c>
      <c r="D3938" s="16" t="s">
        <v>2</v>
      </c>
      <c r="E3938" s="114">
        <v>1543</v>
      </c>
      <c r="F3938" s="115">
        <v>1358</v>
      </c>
      <c r="G3938" s="113">
        <v>91</v>
      </c>
      <c r="H3938" s="113">
        <v>94</v>
      </c>
      <c r="I3938" s="113">
        <v>0</v>
      </c>
      <c r="J3938" s="112">
        <v>27524</v>
      </c>
      <c r="K3938" s="112">
        <v>14819</v>
      </c>
      <c r="L3938" s="112">
        <v>7641</v>
      </c>
      <c r="M3938" s="112">
        <v>3230</v>
      </c>
      <c r="N3938" s="113">
        <v>1834</v>
      </c>
      <c r="O3938" s="112">
        <v>24493</v>
      </c>
      <c r="P3938" s="112">
        <v>13789</v>
      </c>
      <c r="Q3938" s="112">
        <v>6153</v>
      </c>
      <c r="R3938" s="112">
        <v>2632</v>
      </c>
      <c r="S3938" s="113">
        <v>1919</v>
      </c>
      <c r="T3938" s="17">
        <v>-0.94393983432640605</v>
      </c>
      <c r="U3938" s="17">
        <v>-0.90836088804912607</v>
      </c>
      <c r="V3938" s="17">
        <v>-0.98809056406229556</v>
      </c>
      <c r="W3938" s="17">
        <v>-0.97089783281733744</v>
      </c>
      <c r="X3938" s="17">
        <v>-1</v>
      </c>
      <c r="Y3938" s="17">
        <v>-0.93700240885150854</v>
      </c>
      <c r="Z3938" s="17">
        <v>-0.90151570092102395</v>
      </c>
      <c r="AA3938" s="17">
        <v>-0.98521046643913535</v>
      </c>
      <c r="AB3938" s="17">
        <v>-0.9642857142857143</v>
      </c>
      <c r="AC3938" s="17">
        <v>-1</v>
      </c>
    </row>
    <row r="3939" spans="1:29" ht="12.75" customHeight="1" x14ac:dyDescent="0.2">
      <c r="A3939" s="19">
        <v>43990</v>
      </c>
      <c r="B3939" s="19">
        <v>43626</v>
      </c>
      <c r="C3939" s="19">
        <v>42170</v>
      </c>
      <c r="D3939" s="16" t="s">
        <v>3</v>
      </c>
      <c r="E3939" s="114">
        <v>1480</v>
      </c>
      <c r="F3939" s="115">
        <v>1366</v>
      </c>
      <c r="G3939" s="113">
        <v>114</v>
      </c>
      <c r="H3939" s="113">
        <v>0</v>
      </c>
      <c r="I3939" s="113">
        <v>0</v>
      </c>
      <c r="J3939" s="112">
        <v>27718</v>
      </c>
      <c r="K3939" s="112">
        <v>14379</v>
      </c>
      <c r="L3939" s="112">
        <v>7493</v>
      </c>
      <c r="M3939" s="112">
        <v>3289</v>
      </c>
      <c r="N3939" s="113">
        <v>2557</v>
      </c>
      <c r="O3939" s="112">
        <v>24126</v>
      </c>
      <c r="P3939" s="112">
        <v>13736</v>
      </c>
      <c r="Q3939" s="112">
        <v>6057</v>
      </c>
      <c r="R3939" s="112">
        <v>2459</v>
      </c>
      <c r="S3939" s="113">
        <v>1874</v>
      </c>
      <c r="T3939" s="17">
        <v>-0.94660509416263805</v>
      </c>
      <c r="U3939" s="17">
        <v>-0.90500034772932747</v>
      </c>
      <c r="V3939" s="17">
        <v>-0.98478580008007477</v>
      </c>
      <c r="W3939" s="17">
        <v>-1</v>
      </c>
      <c r="X3939" s="17">
        <v>-1</v>
      </c>
      <c r="Y3939" s="17">
        <v>-0.93865539252258978</v>
      </c>
      <c r="Z3939" s="17">
        <v>-0.9005532906231799</v>
      </c>
      <c r="AA3939" s="17">
        <v>-0.98117880138682512</v>
      </c>
      <c r="AB3939" s="17">
        <v>-1</v>
      </c>
      <c r="AC3939" s="17">
        <v>-1</v>
      </c>
    </row>
    <row r="3940" spans="1:29" ht="12.75" customHeight="1" x14ac:dyDescent="0.2">
      <c r="A3940" s="19">
        <v>43991</v>
      </c>
      <c r="B3940" s="19">
        <v>43627</v>
      </c>
      <c r="C3940" s="19">
        <v>42171</v>
      </c>
      <c r="D3940" s="16" t="s">
        <v>4</v>
      </c>
      <c r="E3940" s="114">
        <v>1302</v>
      </c>
      <c r="F3940" s="115">
        <v>1183</v>
      </c>
      <c r="G3940" s="113">
        <v>49</v>
      </c>
      <c r="H3940" s="113">
        <v>70</v>
      </c>
      <c r="I3940" s="113">
        <v>0</v>
      </c>
      <c r="J3940" s="112">
        <v>26586</v>
      </c>
      <c r="K3940" s="112">
        <v>14009</v>
      </c>
      <c r="L3940" s="112">
        <v>6842</v>
      </c>
      <c r="M3940" s="112">
        <v>3194</v>
      </c>
      <c r="N3940" s="113">
        <v>2541</v>
      </c>
      <c r="O3940" s="112">
        <v>22635</v>
      </c>
      <c r="P3940" s="112">
        <v>12934</v>
      </c>
      <c r="Q3940" s="112">
        <v>5750</v>
      </c>
      <c r="R3940" s="112">
        <v>2087</v>
      </c>
      <c r="S3940" s="113">
        <v>1864</v>
      </c>
      <c r="T3940" s="17">
        <v>-0.95102685624012639</v>
      </c>
      <c r="U3940" s="17">
        <v>-0.91555428653008786</v>
      </c>
      <c r="V3940" s="17">
        <v>-0.99283835135925169</v>
      </c>
      <c r="W3940" s="17">
        <v>-0.97808390732623673</v>
      </c>
      <c r="X3940" s="17">
        <v>-1</v>
      </c>
      <c r="Y3940" s="17">
        <v>-0.9424784625579854</v>
      </c>
      <c r="Z3940" s="17">
        <v>-0.90853564249265506</v>
      </c>
      <c r="AA3940" s="17">
        <v>-0.99147826086956525</v>
      </c>
      <c r="AB3940" s="17">
        <v>-0.96645903210349782</v>
      </c>
      <c r="AC3940" s="17">
        <v>-1</v>
      </c>
    </row>
    <row r="3941" spans="1:29" ht="12.75" customHeight="1" x14ac:dyDescent="0.2">
      <c r="A3941" s="19">
        <v>43992</v>
      </c>
      <c r="B3941" s="19">
        <v>43628</v>
      </c>
      <c r="C3941" s="19">
        <v>42172</v>
      </c>
      <c r="D3941" s="16" t="s">
        <v>5</v>
      </c>
      <c r="E3941" s="114">
        <v>1203</v>
      </c>
      <c r="F3941" s="115">
        <v>1081</v>
      </c>
      <c r="G3941" s="113">
        <v>79</v>
      </c>
      <c r="H3941" s="113">
        <v>0</v>
      </c>
      <c r="I3941" s="113">
        <v>43</v>
      </c>
      <c r="J3941" s="112">
        <v>27253</v>
      </c>
      <c r="K3941" s="112">
        <v>13945</v>
      </c>
      <c r="L3941" s="112">
        <v>7840</v>
      </c>
      <c r="M3941" s="112">
        <v>3211</v>
      </c>
      <c r="N3941" s="113">
        <v>2257</v>
      </c>
      <c r="O3941" s="112">
        <v>22655</v>
      </c>
      <c r="P3941" s="112">
        <v>13154</v>
      </c>
      <c r="Q3941" s="112">
        <v>5368</v>
      </c>
      <c r="R3941" s="112">
        <v>2400</v>
      </c>
      <c r="S3941" s="113">
        <v>1733</v>
      </c>
      <c r="T3941" s="17">
        <v>-0.95585807067111883</v>
      </c>
      <c r="U3941" s="17">
        <v>-0.92248117604876301</v>
      </c>
      <c r="V3941" s="17">
        <v>-0.98992346938775511</v>
      </c>
      <c r="W3941" s="17">
        <v>-1</v>
      </c>
      <c r="X3941" s="17">
        <v>-0.98094816127603013</v>
      </c>
      <c r="Y3941" s="17">
        <v>-0.94689913926285585</v>
      </c>
      <c r="Z3941" s="17">
        <v>-0.91781967462368863</v>
      </c>
      <c r="AA3941" s="17">
        <v>-0.98528315946348732</v>
      </c>
      <c r="AB3941" s="17">
        <v>-1</v>
      </c>
      <c r="AC3941" s="17">
        <v>-0.97518753606462782</v>
      </c>
    </row>
    <row r="3942" spans="1:29" ht="12.75" customHeight="1" x14ac:dyDescent="0.2">
      <c r="A3942" s="19">
        <v>43993</v>
      </c>
      <c r="B3942" s="19">
        <v>43629</v>
      </c>
      <c r="C3942" s="19">
        <v>42173</v>
      </c>
      <c r="D3942" s="16" t="s">
        <v>6</v>
      </c>
      <c r="E3942" s="114">
        <v>1353</v>
      </c>
      <c r="F3942" s="115">
        <v>1195</v>
      </c>
      <c r="G3942" s="113">
        <v>85</v>
      </c>
      <c r="H3942" s="113">
        <v>73</v>
      </c>
      <c r="I3942" s="113">
        <v>0</v>
      </c>
      <c r="J3942" s="112">
        <v>28165</v>
      </c>
      <c r="K3942" s="112">
        <v>13855</v>
      </c>
      <c r="L3942" s="112">
        <v>8158</v>
      </c>
      <c r="M3942" s="112">
        <v>3484</v>
      </c>
      <c r="N3942" s="113">
        <v>2668</v>
      </c>
      <c r="O3942" s="112">
        <v>23318</v>
      </c>
      <c r="P3942" s="112">
        <v>12913</v>
      </c>
      <c r="Q3942" s="112">
        <v>5722</v>
      </c>
      <c r="R3942" s="112">
        <v>2438</v>
      </c>
      <c r="S3942" s="113">
        <v>2245</v>
      </c>
      <c r="T3942" s="17">
        <v>-0.95196165453577131</v>
      </c>
      <c r="U3942" s="17">
        <v>-0.91374954889931437</v>
      </c>
      <c r="V3942" s="17">
        <v>-0.98958077960284385</v>
      </c>
      <c r="W3942" s="17">
        <v>-0.97904707233065447</v>
      </c>
      <c r="X3942" s="17">
        <v>-1</v>
      </c>
      <c r="Y3942" s="17">
        <v>-0.94197615575949911</v>
      </c>
      <c r="Z3942" s="17">
        <v>-0.90745760086734295</v>
      </c>
      <c r="AA3942" s="17">
        <v>-0.98514505417686127</v>
      </c>
      <c r="AB3942" s="17">
        <v>-0.97005742411812956</v>
      </c>
      <c r="AC3942" s="17">
        <v>-1</v>
      </c>
    </row>
    <row r="3943" spans="1:29" ht="12.75" customHeight="1" x14ac:dyDescent="0.2">
      <c r="A3943" s="19">
        <v>43994</v>
      </c>
      <c r="B3943" s="19">
        <v>43630</v>
      </c>
      <c r="C3943" s="19">
        <v>42174</v>
      </c>
      <c r="D3943" s="16" t="s">
        <v>7</v>
      </c>
      <c r="E3943" s="114">
        <v>987</v>
      </c>
      <c r="F3943" s="115">
        <v>900</v>
      </c>
      <c r="G3943" s="113">
        <v>62</v>
      </c>
      <c r="H3943" s="113">
        <v>0</v>
      </c>
      <c r="I3943" s="113">
        <v>25</v>
      </c>
      <c r="J3943" s="112">
        <v>28747</v>
      </c>
      <c r="K3943" s="112">
        <v>14731</v>
      </c>
      <c r="L3943" s="112">
        <v>7951</v>
      </c>
      <c r="M3943" s="112">
        <v>3390</v>
      </c>
      <c r="N3943" s="113">
        <v>2675</v>
      </c>
      <c r="O3943" s="112">
        <v>24203</v>
      </c>
      <c r="P3943" s="112">
        <v>13627</v>
      </c>
      <c r="Q3943" s="112">
        <v>5893</v>
      </c>
      <c r="R3943" s="112">
        <v>2528</v>
      </c>
      <c r="S3943" s="113">
        <v>2155</v>
      </c>
      <c r="T3943" s="17">
        <v>-0.96566598253730829</v>
      </c>
      <c r="U3943" s="17">
        <v>-0.93890435136786365</v>
      </c>
      <c r="V3943" s="17">
        <v>-0.99220223871211166</v>
      </c>
      <c r="W3943" s="17">
        <v>-1</v>
      </c>
      <c r="X3943" s="17">
        <v>-0.99065420560747663</v>
      </c>
      <c r="Y3943" s="17">
        <v>-0.95921993141346118</v>
      </c>
      <c r="Z3943" s="17">
        <v>-0.93395464885888313</v>
      </c>
      <c r="AA3943" s="17">
        <v>-0.9894790429322925</v>
      </c>
      <c r="AB3943" s="17">
        <v>-1</v>
      </c>
      <c r="AC3943" s="17">
        <v>-0.98839907192575405</v>
      </c>
    </row>
    <row r="3944" spans="1:29" ht="12.75" customHeight="1" x14ac:dyDescent="0.2">
      <c r="A3944" s="19">
        <v>43995</v>
      </c>
      <c r="B3944" s="19">
        <v>43631</v>
      </c>
      <c r="C3944" s="19">
        <v>42175</v>
      </c>
      <c r="D3944" s="16" t="s">
        <v>1</v>
      </c>
      <c r="E3944" s="114">
        <v>1495</v>
      </c>
      <c r="F3944" s="115">
        <v>1266</v>
      </c>
      <c r="G3944" s="113">
        <v>106</v>
      </c>
      <c r="H3944" s="113">
        <v>75</v>
      </c>
      <c r="I3944" s="113">
        <v>48</v>
      </c>
      <c r="J3944" s="112">
        <v>29570</v>
      </c>
      <c r="K3944" s="112">
        <v>14436</v>
      </c>
      <c r="L3944" s="112">
        <v>8245</v>
      </c>
      <c r="M3944" s="112">
        <v>3805</v>
      </c>
      <c r="N3944" s="113">
        <v>3084</v>
      </c>
      <c r="O3944" s="112">
        <v>25088</v>
      </c>
      <c r="P3944" s="112">
        <v>13000</v>
      </c>
      <c r="Q3944" s="112">
        <v>6792</v>
      </c>
      <c r="R3944" s="112">
        <v>2564</v>
      </c>
      <c r="S3944" s="113">
        <v>2732</v>
      </c>
      <c r="T3944" s="17">
        <v>-0.94944200202908358</v>
      </c>
      <c r="U3944" s="17">
        <v>-0.91230257689110561</v>
      </c>
      <c r="V3944" s="17">
        <v>-0.987143723468769</v>
      </c>
      <c r="W3944" s="17">
        <v>-0.98028909329829172</v>
      </c>
      <c r="X3944" s="17">
        <v>-0.98443579766536971</v>
      </c>
      <c r="Y3944" s="17">
        <v>-0.94040975765306123</v>
      </c>
      <c r="Z3944" s="17">
        <v>-0.9026153846153846</v>
      </c>
      <c r="AA3944" s="17">
        <v>-0.98439340400471143</v>
      </c>
      <c r="AB3944" s="17">
        <v>-0.97074882995319811</v>
      </c>
      <c r="AC3944" s="17">
        <v>-0.98243045387994143</v>
      </c>
    </row>
    <row r="3945" spans="1:29" ht="12.75" customHeight="1" x14ac:dyDescent="0.2">
      <c r="A3945" s="19">
        <v>43996</v>
      </c>
      <c r="B3945" s="19">
        <v>43632</v>
      </c>
      <c r="C3945" s="19">
        <v>42176</v>
      </c>
      <c r="D3945" s="16" t="s">
        <v>2</v>
      </c>
      <c r="E3945" s="114">
        <v>1529</v>
      </c>
      <c r="F3945" s="115">
        <v>1323</v>
      </c>
      <c r="G3945" s="113">
        <v>106</v>
      </c>
      <c r="H3945" s="113">
        <v>100</v>
      </c>
      <c r="I3945" s="113">
        <v>0</v>
      </c>
      <c r="J3945" s="112">
        <v>29684</v>
      </c>
      <c r="K3945" s="112">
        <v>15043</v>
      </c>
      <c r="L3945" s="112">
        <v>8609</v>
      </c>
      <c r="M3945" s="112">
        <v>3524</v>
      </c>
      <c r="N3945" s="113">
        <v>2508</v>
      </c>
      <c r="O3945" s="112">
        <v>24712</v>
      </c>
      <c r="P3945" s="112">
        <v>13609</v>
      </c>
      <c r="Q3945" s="112">
        <v>6308</v>
      </c>
      <c r="R3945" s="112">
        <v>2723</v>
      </c>
      <c r="S3945" s="113">
        <v>2072</v>
      </c>
      <c r="T3945" s="17">
        <v>-0.94849076943808108</v>
      </c>
      <c r="U3945" s="17">
        <v>-0.91205211726384361</v>
      </c>
      <c r="V3945" s="17">
        <v>-0.98768730398420257</v>
      </c>
      <c r="W3945" s="17">
        <v>-0.97162315550510781</v>
      </c>
      <c r="X3945" s="17">
        <v>-1</v>
      </c>
      <c r="Y3945" s="17">
        <v>-0.93812722563936546</v>
      </c>
      <c r="Z3945" s="17">
        <v>-0.90278492174296421</v>
      </c>
      <c r="AA3945" s="17">
        <v>-0.98319594166138236</v>
      </c>
      <c r="AB3945" s="17">
        <v>-0.96327579875137714</v>
      </c>
      <c r="AC3945" s="17">
        <v>-1</v>
      </c>
    </row>
    <row r="3946" spans="1:29" ht="12.75" customHeight="1" x14ac:dyDescent="0.2">
      <c r="A3946" s="19">
        <v>43997</v>
      </c>
      <c r="B3946" s="19">
        <v>43633</v>
      </c>
      <c r="C3946" s="19">
        <v>42177</v>
      </c>
      <c r="D3946" s="16" t="s">
        <v>3</v>
      </c>
      <c r="E3946" s="114">
        <v>1483</v>
      </c>
      <c r="F3946" s="115">
        <v>1351</v>
      </c>
      <c r="G3946" s="113">
        <v>132</v>
      </c>
      <c r="H3946" s="113">
        <v>0</v>
      </c>
      <c r="I3946" s="113">
        <v>0</v>
      </c>
      <c r="J3946" s="112">
        <v>26485</v>
      </c>
      <c r="K3946" s="112">
        <v>14311</v>
      </c>
      <c r="L3946" s="112">
        <v>5825</v>
      </c>
      <c r="M3946" s="112">
        <v>3443</v>
      </c>
      <c r="N3946" s="113">
        <v>2906</v>
      </c>
      <c r="O3946" s="112">
        <v>25033</v>
      </c>
      <c r="P3946" s="112">
        <v>14098</v>
      </c>
      <c r="Q3946" s="112">
        <v>6267</v>
      </c>
      <c r="R3946" s="112">
        <v>2530</v>
      </c>
      <c r="S3946" s="113">
        <v>2138</v>
      </c>
      <c r="T3946" s="17">
        <v>-0.94400604115537101</v>
      </c>
      <c r="U3946" s="17">
        <v>-0.90559709314513315</v>
      </c>
      <c r="V3946" s="17">
        <v>-0.97733905579399138</v>
      </c>
      <c r="W3946" s="17">
        <v>-1</v>
      </c>
      <c r="X3946" s="17">
        <v>-1</v>
      </c>
      <c r="Y3946" s="17">
        <v>-0.94075819917708625</v>
      </c>
      <c r="Z3946" s="17">
        <v>-0.90417080436941411</v>
      </c>
      <c r="AA3946" s="17">
        <v>-0.97893729056965051</v>
      </c>
      <c r="AB3946" s="17">
        <v>-1</v>
      </c>
      <c r="AC3946" s="17">
        <v>-1</v>
      </c>
    </row>
    <row r="3947" spans="1:29" ht="12.75" customHeight="1" x14ac:dyDescent="0.2">
      <c r="A3947" s="19">
        <v>43998</v>
      </c>
      <c r="B3947" s="19">
        <v>43634</v>
      </c>
      <c r="C3947" s="19">
        <v>42178</v>
      </c>
      <c r="D3947" s="16" t="s">
        <v>4</v>
      </c>
      <c r="E3947" s="114">
        <v>1366</v>
      </c>
      <c r="F3947" s="115">
        <v>1184</v>
      </c>
      <c r="G3947" s="113">
        <v>108</v>
      </c>
      <c r="H3947" s="113">
        <v>74</v>
      </c>
      <c r="I3947" s="113">
        <v>0</v>
      </c>
      <c r="J3947" s="112">
        <v>27695</v>
      </c>
      <c r="K3947" s="112">
        <v>14047</v>
      </c>
      <c r="L3947" s="112">
        <v>7631</v>
      </c>
      <c r="M3947" s="112">
        <v>3540</v>
      </c>
      <c r="N3947" s="113">
        <v>2477</v>
      </c>
      <c r="O3947" s="112">
        <v>23277</v>
      </c>
      <c r="P3947" s="112">
        <v>13079</v>
      </c>
      <c r="Q3947" s="112">
        <v>5797</v>
      </c>
      <c r="R3947" s="112">
        <v>2300</v>
      </c>
      <c r="S3947" s="113">
        <v>2101</v>
      </c>
      <c r="T3947" s="17">
        <v>-0.95067701751218636</v>
      </c>
      <c r="U3947" s="17">
        <v>-0.91571153983056885</v>
      </c>
      <c r="V3947" s="17">
        <v>-0.98584720220154631</v>
      </c>
      <c r="W3947" s="17">
        <v>-0.97909604519774007</v>
      </c>
      <c r="X3947" s="17">
        <v>-1</v>
      </c>
      <c r="Y3947" s="17">
        <v>-0.94131546161446922</v>
      </c>
      <c r="Z3947" s="17">
        <v>-0.90947320131508524</v>
      </c>
      <c r="AA3947" s="17">
        <v>-0.98136967396929442</v>
      </c>
      <c r="AB3947" s="17">
        <v>-0.96782608695652173</v>
      </c>
      <c r="AC3947" s="17">
        <v>-1</v>
      </c>
    </row>
    <row r="3948" spans="1:29" ht="12.75" customHeight="1" x14ac:dyDescent="0.2">
      <c r="A3948" s="19">
        <v>43999</v>
      </c>
      <c r="B3948" s="19">
        <v>43635</v>
      </c>
      <c r="C3948" s="19">
        <v>42179</v>
      </c>
      <c r="D3948" s="16" t="s">
        <v>5</v>
      </c>
      <c r="E3948" s="114">
        <v>1148</v>
      </c>
      <c r="F3948" s="115">
        <v>1047</v>
      </c>
      <c r="G3948" s="113">
        <v>64</v>
      </c>
      <c r="H3948" s="113">
        <v>0</v>
      </c>
      <c r="I3948" s="113">
        <v>37</v>
      </c>
      <c r="J3948" s="112">
        <v>29091</v>
      </c>
      <c r="K3948" s="112">
        <v>14601</v>
      </c>
      <c r="L3948" s="112">
        <v>8113</v>
      </c>
      <c r="M3948" s="112">
        <v>3507</v>
      </c>
      <c r="N3948" s="113">
        <v>2870</v>
      </c>
      <c r="O3948" s="112">
        <v>23231</v>
      </c>
      <c r="P3948" s="112">
        <v>13044</v>
      </c>
      <c r="Q3948" s="112">
        <v>5542</v>
      </c>
      <c r="R3948" s="112">
        <v>2510</v>
      </c>
      <c r="S3948" s="113">
        <v>2135</v>
      </c>
      <c r="T3948" s="17">
        <v>-0.96053762331992709</v>
      </c>
      <c r="U3948" s="17">
        <v>-0.92829258269981507</v>
      </c>
      <c r="V3948" s="17">
        <v>-0.99211142610624925</v>
      </c>
      <c r="W3948" s="17">
        <v>-1</v>
      </c>
      <c r="X3948" s="17">
        <v>-0.9871080139372822</v>
      </c>
      <c r="Y3948" s="17">
        <v>-0.95058327235159912</v>
      </c>
      <c r="Z3948" s="17">
        <v>-0.9197332106715731</v>
      </c>
      <c r="AA3948" s="17">
        <v>-0.9884518224467701</v>
      </c>
      <c r="AB3948" s="17">
        <v>-1</v>
      </c>
      <c r="AC3948" s="17">
        <v>-0.9826697892271663</v>
      </c>
    </row>
    <row r="3949" spans="1:29" ht="12.75" customHeight="1" x14ac:dyDescent="0.2">
      <c r="A3949" s="19">
        <v>44000</v>
      </c>
      <c r="B3949" s="19">
        <v>43636</v>
      </c>
      <c r="C3949" s="19">
        <v>42180</v>
      </c>
      <c r="D3949" s="16" t="s">
        <v>6</v>
      </c>
      <c r="E3949" s="114">
        <v>1403</v>
      </c>
      <c r="F3949" s="115">
        <v>1215</v>
      </c>
      <c r="G3949" s="113">
        <v>99</v>
      </c>
      <c r="H3949" s="113">
        <v>89</v>
      </c>
      <c r="I3949" s="113">
        <v>0</v>
      </c>
      <c r="J3949" s="112">
        <v>28395</v>
      </c>
      <c r="K3949" s="112">
        <v>14328</v>
      </c>
      <c r="L3949" s="112">
        <v>7961</v>
      </c>
      <c r="M3949" s="112">
        <v>3536</v>
      </c>
      <c r="N3949" s="113">
        <v>2570</v>
      </c>
      <c r="O3949" s="112">
        <v>23701</v>
      </c>
      <c r="P3949" s="112">
        <v>13225</v>
      </c>
      <c r="Q3949" s="112">
        <v>5859</v>
      </c>
      <c r="R3949" s="112">
        <v>2273</v>
      </c>
      <c r="S3949" s="113">
        <v>2344</v>
      </c>
      <c r="T3949" s="17">
        <v>-0.950589892586723</v>
      </c>
      <c r="U3949" s="17">
        <v>-0.91520100502512558</v>
      </c>
      <c r="V3949" s="17">
        <v>-0.98756437633463134</v>
      </c>
      <c r="W3949" s="17">
        <v>-0.97483031674208143</v>
      </c>
      <c r="X3949" s="17">
        <v>-1</v>
      </c>
      <c r="Y3949" s="17">
        <v>-0.94080418547740607</v>
      </c>
      <c r="Z3949" s="17">
        <v>-0.90812854442344049</v>
      </c>
      <c r="AA3949" s="17">
        <v>-0.98310291858678955</v>
      </c>
      <c r="AB3949" s="17">
        <v>-0.96084469863616362</v>
      </c>
      <c r="AC3949" s="17">
        <v>-1</v>
      </c>
    </row>
    <row r="3950" spans="1:29" ht="12.75" customHeight="1" x14ac:dyDescent="0.2">
      <c r="A3950" s="19">
        <v>44001</v>
      </c>
      <c r="B3950" s="19">
        <v>43637</v>
      </c>
      <c r="C3950" s="19">
        <v>42181</v>
      </c>
      <c r="D3950" s="16" t="s">
        <v>7</v>
      </c>
      <c r="E3950" s="114">
        <v>1223</v>
      </c>
      <c r="F3950" s="115">
        <v>1110</v>
      </c>
      <c r="G3950" s="113">
        <v>85</v>
      </c>
      <c r="H3950" s="113">
        <v>0</v>
      </c>
      <c r="I3950" s="113">
        <v>28</v>
      </c>
      <c r="J3950" s="112">
        <v>28215</v>
      </c>
      <c r="K3950" s="112">
        <v>14730</v>
      </c>
      <c r="L3950" s="112">
        <v>7528</v>
      </c>
      <c r="M3950" s="112">
        <v>3342</v>
      </c>
      <c r="N3950" s="113">
        <v>2615</v>
      </c>
      <c r="O3950" s="112">
        <v>24126</v>
      </c>
      <c r="P3950" s="112">
        <v>13827</v>
      </c>
      <c r="Q3950" s="112">
        <v>5510</v>
      </c>
      <c r="R3950" s="112">
        <v>2627</v>
      </c>
      <c r="S3950" s="113">
        <v>2162</v>
      </c>
      <c r="T3950" s="17">
        <v>-0.95665426191741987</v>
      </c>
      <c r="U3950" s="17">
        <v>-0.92464358452138495</v>
      </c>
      <c r="V3950" s="17">
        <v>-0.98870882040382568</v>
      </c>
      <c r="W3950" s="17">
        <v>-1</v>
      </c>
      <c r="X3950" s="17">
        <v>-0.98929254302103253</v>
      </c>
      <c r="Y3950" s="17">
        <v>-0.94930780071292387</v>
      </c>
      <c r="Z3950" s="17">
        <v>-0.91972228249077892</v>
      </c>
      <c r="AA3950" s="17">
        <v>-0.98457350272232302</v>
      </c>
      <c r="AB3950" s="17">
        <v>-1</v>
      </c>
      <c r="AC3950" s="17">
        <v>-0.98704902867715083</v>
      </c>
    </row>
    <row r="3951" spans="1:29" ht="12.75" customHeight="1" x14ac:dyDescent="0.2">
      <c r="A3951" s="19">
        <v>44002</v>
      </c>
      <c r="B3951" s="19">
        <v>43638</v>
      </c>
      <c r="C3951" s="19">
        <v>42182</v>
      </c>
      <c r="D3951" s="16" t="s">
        <v>1</v>
      </c>
      <c r="E3951" s="114">
        <v>1396</v>
      </c>
      <c r="F3951" s="115">
        <v>1222</v>
      </c>
      <c r="G3951" s="113">
        <v>69</v>
      </c>
      <c r="H3951" s="113">
        <v>82</v>
      </c>
      <c r="I3951" s="113">
        <v>23</v>
      </c>
      <c r="J3951" s="112">
        <v>30152</v>
      </c>
      <c r="K3951" s="112">
        <v>14937</v>
      </c>
      <c r="L3951" s="112">
        <v>8337</v>
      </c>
      <c r="M3951" s="112">
        <v>3882</v>
      </c>
      <c r="N3951" s="113">
        <v>2996</v>
      </c>
      <c r="O3951" s="112">
        <v>25017</v>
      </c>
      <c r="P3951" s="112">
        <v>13353</v>
      </c>
      <c r="Q3951" s="112">
        <v>6663</v>
      </c>
      <c r="R3951" s="112">
        <v>2671</v>
      </c>
      <c r="S3951" s="113">
        <v>2330</v>
      </c>
      <c r="T3951" s="17">
        <v>-0.95370124701512338</v>
      </c>
      <c r="U3951" s="17">
        <v>-0.91818973020017403</v>
      </c>
      <c r="V3951" s="17">
        <v>-0.99172364159769699</v>
      </c>
      <c r="W3951" s="17">
        <v>-0.9788768675940237</v>
      </c>
      <c r="X3951" s="17">
        <v>-0.9923230974632844</v>
      </c>
      <c r="Y3951" s="17">
        <v>-0.94419794539712998</v>
      </c>
      <c r="Z3951" s="17">
        <v>-0.90848498464764471</v>
      </c>
      <c r="AA3951" s="17">
        <v>-0.98964430436740203</v>
      </c>
      <c r="AB3951" s="17">
        <v>-0.96929988768251596</v>
      </c>
      <c r="AC3951" s="17">
        <v>-0.99012875536480682</v>
      </c>
    </row>
    <row r="3952" spans="1:29" ht="12.75" customHeight="1" x14ac:dyDescent="0.2">
      <c r="A3952" s="19">
        <v>44003</v>
      </c>
      <c r="B3952" s="19">
        <v>43639</v>
      </c>
      <c r="C3952" s="19">
        <v>42183</v>
      </c>
      <c r="D3952" s="16" t="s">
        <v>2</v>
      </c>
      <c r="E3952" s="114">
        <v>1230</v>
      </c>
      <c r="F3952" s="115">
        <v>1063</v>
      </c>
      <c r="G3952" s="113">
        <v>76</v>
      </c>
      <c r="H3952" s="113">
        <v>91</v>
      </c>
      <c r="I3952" s="113">
        <v>0</v>
      </c>
      <c r="J3952" s="112">
        <v>29594</v>
      </c>
      <c r="K3952" s="112">
        <v>15161</v>
      </c>
      <c r="L3952" s="112">
        <v>8175</v>
      </c>
      <c r="M3952" s="112">
        <v>3453</v>
      </c>
      <c r="N3952" s="113">
        <v>2805</v>
      </c>
      <c r="O3952" s="112">
        <v>23917</v>
      </c>
      <c r="P3952" s="112">
        <v>13497</v>
      </c>
      <c r="Q3952" s="112">
        <v>6139</v>
      </c>
      <c r="R3952" s="112">
        <v>2146</v>
      </c>
      <c r="S3952" s="113">
        <v>2135</v>
      </c>
      <c r="T3952" s="17">
        <v>-0.95843752111914582</v>
      </c>
      <c r="U3952" s="17">
        <v>-0.92988589143196365</v>
      </c>
      <c r="V3952" s="17">
        <v>-0.99070336391437308</v>
      </c>
      <c r="W3952" s="17">
        <v>-0.97364610483637415</v>
      </c>
      <c r="X3952" s="17">
        <v>-1</v>
      </c>
      <c r="Y3952" s="17">
        <v>-0.94857214533595346</v>
      </c>
      <c r="Z3952" s="17">
        <v>-0.92124175742757652</v>
      </c>
      <c r="AA3952" s="17">
        <v>-0.98762013357224299</v>
      </c>
      <c r="AB3952" s="17">
        <v>-0.95759552656104385</v>
      </c>
      <c r="AC3952" s="17">
        <v>-1</v>
      </c>
    </row>
    <row r="3953" spans="1:29" ht="12.75" customHeight="1" x14ac:dyDescent="0.2">
      <c r="A3953" s="19">
        <v>44004</v>
      </c>
      <c r="B3953" s="19">
        <v>43640</v>
      </c>
      <c r="C3953" s="19">
        <v>42184</v>
      </c>
      <c r="D3953" s="16" t="s">
        <v>3</v>
      </c>
      <c r="E3953" s="114">
        <v>1404</v>
      </c>
      <c r="F3953" s="115">
        <v>1302</v>
      </c>
      <c r="G3953" s="113">
        <v>102</v>
      </c>
      <c r="H3953" s="113">
        <v>0</v>
      </c>
      <c r="I3953" s="113">
        <v>0</v>
      </c>
      <c r="J3953" s="112">
        <v>28227</v>
      </c>
      <c r="K3953" s="112">
        <v>14389</v>
      </c>
      <c r="L3953" s="112">
        <v>7641</v>
      </c>
      <c r="M3953" s="112">
        <v>3486</v>
      </c>
      <c r="N3953" s="113">
        <v>2711</v>
      </c>
      <c r="O3953" s="112">
        <v>23249</v>
      </c>
      <c r="P3953" s="112">
        <v>13620</v>
      </c>
      <c r="Q3953" s="112">
        <v>4989</v>
      </c>
      <c r="R3953" s="112">
        <v>2488</v>
      </c>
      <c r="S3953" s="113">
        <v>2152</v>
      </c>
      <c r="T3953" s="17">
        <v>-0.95026038898926557</v>
      </c>
      <c r="U3953" s="17">
        <v>-0.90951421224546525</v>
      </c>
      <c r="V3953" s="17">
        <v>-0.98665096191597956</v>
      </c>
      <c r="W3953" s="17">
        <v>-1</v>
      </c>
      <c r="X3953" s="17">
        <v>-1</v>
      </c>
      <c r="Y3953" s="17">
        <v>-0.93961030581960514</v>
      </c>
      <c r="Z3953" s="17">
        <v>-0.90440528634361228</v>
      </c>
      <c r="AA3953" s="17">
        <v>-0.97955502104630188</v>
      </c>
      <c r="AB3953" s="17">
        <v>-1</v>
      </c>
      <c r="AC3953" s="17">
        <v>-1</v>
      </c>
    </row>
    <row r="3954" spans="1:29" ht="12.75" customHeight="1" x14ac:dyDescent="0.2">
      <c r="A3954" s="19">
        <v>44005</v>
      </c>
      <c r="B3954" s="19">
        <v>43641</v>
      </c>
      <c r="C3954" s="19">
        <v>42185</v>
      </c>
      <c r="D3954" s="16" t="s">
        <v>4</v>
      </c>
      <c r="E3954" s="114">
        <v>1257</v>
      </c>
      <c r="F3954" s="115">
        <v>1078</v>
      </c>
      <c r="G3954" s="113">
        <v>104</v>
      </c>
      <c r="H3954" s="113">
        <v>75</v>
      </c>
      <c r="I3954" s="113">
        <v>0</v>
      </c>
      <c r="J3954" s="112">
        <v>27178</v>
      </c>
      <c r="K3954" s="112">
        <v>13983</v>
      </c>
      <c r="L3954" s="112">
        <v>7591</v>
      </c>
      <c r="M3954" s="112">
        <v>3250</v>
      </c>
      <c r="N3954" s="113">
        <v>2354</v>
      </c>
      <c r="O3954" s="112">
        <v>22033</v>
      </c>
      <c r="P3954" s="112">
        <v>12542</v>
      </c>
      <c r="Q3954" s="112">
        <v>5507</v>
      </c>
      <c r="R3954" s="112">
        <v>2048</v>
      </c>
      <c r="S3954" s="113">
        <v>1936</v>
      </c>
      <c r="T3954" s="17">
        <v>-0.95374935609684308</v>
      </c>
      <c r="U3954" s="17">
        <v>-0.92290638632625333</v>
      </c>
      <c r="V3954" s="17">
        <v>-0.98629956527466733</v>
      </c>
      <c r="W3954" s="17">
        <v>-0.97692307692307689</v>
      </c>
      <c r="X3954" s="17">
        <v>-1</v>
      </c>
      <c r="Y3954" s="17">
        <v>-0.94294921254481912</v>
      </c>
      <c r="Z3954" s="17">
        <v>-0.91404879604528788</v>
      </c>
      <c r="AA3954" s="17">
        <v>-0.9811149446159434</v>
      </c>
      <c r="AB3954" s="17">
        <v>-0.96337890625</v>
      </c>
      <c r="AC3954" s="17">
        <v>-1</v>
      </c>
    </row>
    <row r="3955" spans="1:29" ht="12.75" customHeight="1" x14ac:dyDescent="0.2">
      <c r="A3955" s="19">
        <v>44006</v>
      </c>
      <c r="B3955" s="19">
        <v>43642</v>
      </c>
      <c r="C3955" s="19">
        <v>42186</v>
      </c>
      <c r="D3955" s="16" t="s">
        <v>5</v>
      </c>
      <c r="E3955" s="114">
        <v>1257</v>
      </c>
      <c r="F3955" s="115">
        <v>1118</v>
      </c>
      <c r="G3955" s="113">
        <v>90</v>
      </c>
      <c r="H3955" s="113">
        <v>0</v>
      </c>
      <c r="I3955" s="113">
        <v>49</v>
      </c>
      <c r="J3955" s="112">
        <v>28186</v>
      </c>
      <c r="K3955" s="112">
        <v>14111</v>
      </c>
      <c r="L3955" s="112">
        <v>7861</v>
      </c>
      <c r="M3955" s="112">
        <v>3654</v>
      </c>
      <c r="N3955" s="113">
        <v>2560</v>
      </c>
      <c r="O3955" s="112">
        <v>22923</v>
      </c>
      <c r="P3955" s="112">
        <v>13363</v>
      </c>
      <c r="Q3955" s="112">
        <v>4762</v>
      </c>
      <c r="R3955" s="112">
        <v>2710</v>
      </c>
      <c r="S3955" s="113">
        <v>2088</v>
      </c>
      <c r="T3955" s="17">
        <v>-0.95540339175477185</v>
      </c>
      <c r="U3955" s="17">
        <v>-0.92077102969314717</v>
      </c>
      <c r="V3955" s="17">
        <v>-0.98855107492685412</v>
      </c>
      <c r="W3955" s="17">
        <v>-1</v>
      </c>
      <c r="X3955" s="17">
        <v>-0.98085937499999998</v>
      </c>
      <c r="Y3955" s="17">
        <v>-0.94516424551760236</v>
      </c>
      <c r="Z3955" s="17">
        <v>-0.91633615206166286</v>
      </c>
      <c r="AA3955" s="17">
        <v>-0.9811003779924401</v>
      </c>
      <c r="AB3955" s="17">
        <v>-1</v>
      </c>
      <c r="AC3955" s="17">
        <v>-0.9765325670498084</v>
      </c>
    </row>
    <row r="3956" spans="1:29" ht="12.75" customHeight="1" x14ac:dyDescent="0.2">
      <c r="A3956" s="19">
        <v>44007</v>
      </c>
      <c r="B3956" s="19">
        <v>43643</v>
      </c>
      <c r="C3956" s="19">
        <v>42187</v>
      </c>
      <c r="D3956" s="16" t="s">
        <v>6</v>
      </c>
      <c r="E3956" s="114">
        <v>1402</v>
      </c>
      <c r="F3956" s="115">
        <v>1211</v>
      </c>
      <c r="G3956" s="113">
        <v>93</v>
      </c>
      <c r="H3956" s="113">
        <v>98</v>
      </c>
      <c r="I3956" s="113">
        <v>0</v>
      </c>
      <c r="J3956" s="112">
        <v>28674</v>
      </c>
      <c r="K3956" s="112">
        <v>14470</v>
      </c>
      <c r="L3956" s="112">
        <v>8123</v>
      </c>
      <c r="M3956" s="112">
        <v>3417</v>
      </c>
      <c r="N3956" s="113">
        <v>2664</v>
      </c>
      <c r="O3956" s="112">
        <v>24728</v>
      </c>
      <c r="P3956" s="112">
        <v>13130</v>
      </c>
      <c r="Q3956" s="112">
        <v>6597</v>
      </c>
      <c r="R3956" s="112">
        <v>2652</v>
      </c>
      <c r="S3956" s="113">
        <v>2349</v>
      </c>
      <c r="T3956" s="17">
        <v>-0.95110553114319596</v>
      </c>
      <c r="U3956" s="17">
        <v>-0.91630960608154799</v>
      </c>
      <c r="V3956" s="17">
        <v>-0.98855102794534044</v>
      </c>
      <c r="W3956" s="17">
        <v>-0.97131987123207497</v>
      </c>
      <c r="X3956" s="17">
        <v>-1</v>
      </c>
      <c r="Y3956" s="17">
        <v>-0.94330313814299582</v>
      </c>
      <c r="Z3956" s="17">
        <v>-0.90776846915460774</v>
      </c>
      <c r="AA3956" s="17">
        <v>-0.98590268303774442</v>
      </c>
      <c r="AB3956" s="17">
        <v>-0.96304675716440424</v>
      </c>
      <c r="AC3956" s="17">
        <v>-1</v>
      </c>
    </row>
    <row r="3957" spans="1:29" ht="12.75" customHeight="1" x14ac:dyDescent="0.2">
      <c r="A3957" s="19">
        <v>44008</v>
      </c>
      <c r="B3957" s="19">
        <v>43644</v>
      </c>
      <c r="C3957" s="19">
        <v>42188</v>
      </c>
      <c r="D3957" s="16" t="s">
        <v>7</v>
      </c>
      <c r="E3957" s="114">
        <v>1052</v>
      </c>
      <c r="F3957" s="115">
        <v>958</v>
      </c>
      <c r="G3957" s="113">
        <v>65</v>
      </c>
      <c r="H3957" s="113">
        <v>0</v>
      </c>
      <c r="I3957" s="113">
        <v>29</v>
      </c>
      <c r="J3957" s="112">
        <v>29111</v>
      </c>
      <c r="K3957" s="112">
        <v>14813</v>
      </c>
      <c r="L3957" s="112">
        <v>8196</v>
      </c>
      <c r="M3957" s="112">
        <v>3282</v>
      </c>
      <c r="N3957" s="113">
        <v>2820</v>
      </c>
      <c r="O3957" s="112">
        <v>25749</v>
      </c>
      <c r="P3957" s="112">
        <v>14090</v>
      </c>
      <c r="Q3957" s="112">
        <v>6539</v>
      </c>
      <c r="R3957" s="112">
        <v>2741</v>
      </c>
      <c r="S3957" s="113">
        <v>2379</v>
      </c>
      <c r="T3957" s="17">
        <v>-0.96386245749029575</v>
      </c>
      <c r="U3957" s="17">
        <v>-0.93532707756700195</v>
      </c>
      <c r="V3957" s="17">
        <v>-0.99206930209858468</v>
      </c>
      <c r="W3957" s="17">
        <v>-1</v>
      </c>
      <c r="X3957" s="17">
        <v>-0.9897163120567376</v>
      </c>
      <c r="Y3957" s="17">
        <v>-0.95914404442890988</v>
      </c>
      <c r="Z3957" s="17">
        <v>-0.93200851667849538</v>
      </c>
      <c r="AA3957" s="17">
        <v>-0.99005964214711728</v>
      </c>
      <c r="AB3957" s="17">
        <v>-1</v>
      </c>
      <c r="AC3957" s="17">
        <v>-0.98781000420344678</v>
      </c>
    </row>
    <row r="3958" spans="1:29" ht="12.75" customHeight="1" x14ac:dyDescent="0.2">
      <c r="A3958" s="19">
        <v>44009</v>
      </c>
      <c r="B3958" s="19">
        <v>43645</v>
      </c>
      <c r="C3958" s="19">
        <v>42189</v>
      </c>
      <c r="D3958" s="16" t="s">
        <v>1</v>
      </c>
      <c r="E3958" s="114">
        <v>1216</v>
      </c>
      <c r="F3958" s="115">
        <v>1087</v>
      </c>
      <c r="G3958" s="113">
        <v>64</v>
      </c>
      <c r="H3958" s="113">
        <v>43</v>
      </c>
      <c r="I3958" s="113">
        <v>22</v>
      </c>
      <c r="J3958" s="112">
        <v>30618</v>
      </c>
      <c r="K3958" s="112">
        <v>15276</v>
      </c>
      <c r="L3958" s="112">
        <v>8569</v>
      </c>
      <c r="M3958" s="112">
        <v>3701</v>
      </c>
      <c r="N3958" s="113">
        <v>3072</v>
      </c>
      <c r="O3958" s="112">
        <v>25939</v>
      </c>
      <c r="P3958" s="112">
        <v>13445</v>
      </c>
      <c r="Q3958" s="112">
        <v>7030</v>
      </c>
      <c r="R3958" s="112">
        <v>2963</v>
      </c>
      <c r="S3958" s="113">
        <v>2501</v>
      </c>
      <c r="T3958" s="17">
        <v>-0.96028479979097259</v>
      </c>
      <c r="U3958" s="17">
        <v>-0.92884262896046088</v>
      </c>
      <c r="V3958" s="17">
        <v>-0.99253121717820048</v>
      </c>
      <c r="W3958" s="17">
        <v>-0.98838151850851119</v>
      </c>
      <c r="X3958" s="17">
        <v>-0.99283854166666663</v>
      </c>
      <c r="Y3958" s="17">
        <v>-0.95312078337638306</v>
      </c>
      <c r="Z3958" s="17">
        <v>-0.91915210115284496</v>
      </c>
      <c r="AA3958" s="17">
        <v>-0.99089615931721198</v>
      </c>
      <c r="AB3958" s="17">
        <v>-0.98548768140398246</v>
      </c>
      <c r="AC3958" s="17">
        <v>-0.99120351859256295</v>
      </c>
    </row>
    <row r="3959" spans="1:29" ht="12.75" customHeight="1" x14ac:dyDescent="0.2">
      <c r="A3959" s="19">
        <v>44010</v>
      </c>
      <c r="B3959" s="19">
        <v>43646</v>
      </c>
      <c r="C3959" s="19">
        <v>42190</v>
      </c>
      <c r="D3959" s="16" t="s">
        <v>2</v>
      </c>
      <c r="E3959" s="114">
        <v>1317</v>
      </c>
      <c r="F3959" s="115">
        <v>1209</v>
      </c>
      <c r="G3959" s="113">
        <v>49</v>
      </c>
      <c r="H3959" s="113">
        <v>59</v>
      </c>
      <c r="I3959" s="113">
        <v>0</v>
      </c>
      <c r="J3959" s="112">
        <v>30075</v>
      </c>
      <c r="K3959" s="112">
        <v>15042</v>
      </c>
      <c r="L3959" s="112">
        <v>8364</v>
      </c>
      <c r="M3959" s="112">
        <v>3667</v>
      </c>
      <c r="N3959" s="113">
        <v>3002</v>
      </c>
      <c r="O3959" s="112">
        <v>24552</v>
      </c>
      <c r="P3959" s="112">
        <v>13567</v>
      </c>
      <c r="Q3959" s="112">
        <v>6200</v>
      </c>
      <c r="R3959" s="112">
        <v>2554</v>
      </c>
      <c r="S3959" s="113">
        <v>2231</v>
      </c>
      <c r="T3959" s="17">
        <v>-0.95620947630922692</v>
      </c>
      <c r="U3959" s="17">
        <v>-0.91962504986039095</v>
      </c>
      <c r="V3959" s="17">
        <v>-0.99414155906264945</v>
      </c>
      <c r="W3959" s="17">
        <v>-0.98391055358603763</v>
      </c>
      <c r="X3959" s="17">
        <v>-1</v>
      </c>
      <c r="Y3959" s="17">
        <v>-0.94635874877810366</v>
      </c>
      <c r="Z3959" s="17">
        <v>-0.91088671040023583</v>
      </c>
      <c r="AA3959" s="17">
        <v>-0.99209677419354836</v>
      </c>
      <c r="AB3959" s="17">
        <v>-0.9768989819890368</v>
      </c>
      <c r="AC3959" s="17">
        <v>-1</v>
      </c>
    </row>
    <row r="3960" spans="1:29" ht="12.75" customHeight="1" x14ac:dyDescent="0.2">
      <c r="A3960" s="19">
        <v>44011</v>
      </c>
      <c r="B3960" s="19">
        <v>43647</v>
      </c>
      <c r="C3960" s="19">
        <v>42191</v>
      </c>
      <c r="D3960" s="16" t="s">
        <v>3</v>
      </c>
      <c r="E3960" s="114">
        <v>1372</v>
      </c>
      <c r="F3960" s="115">
        <v>1277</v>
      </c>
      <c r="G3960" s="113">
        <v>95</v>
      </c>
      <c r="H3960" s="113">
        <v>0</v>
      </c>
      <c r="I3960" s="113">
        <v>0</v>
      </c>
      <c r="J3960" s="112">
        <v>29125</v>
      </c>
      <c r="K3960" s="112">
        <v>14925</v>
      </c>
      <c r="L3960" s="112">
        <v>8137</v>
      </c>
      <c r="M3960" s="112">
        <v>3560</v>
      </c>
      <c r="N3960" s="113">
        <v>2503</v>
      </c>
      <c r="O3960" s="112">
        <v>20185</v>
      </c>
      <c r="P3960" s="112">
        <v>12417</v>
      </c>
      <c r="Q3960" s="112">
        <v>4197</v>
      </c>
      <c r="R3960" s="112">
        <v>1849</v>
      </c>
      <c r="S3960" s="113">
        <v>1722</v>
      </c>
      <c r="T3960" s="17">
        <v>-0.95289270386266089</v>
      </c>
      <c r="U3960" s="17">
        <v>-0.91443886097152427</v>
      </c>
      <c r="V3960" s="17">
        <v>-0.98832493547990663</v>
      </c>
      <c r="W3960" s="17">
        <v>-1</v>
      </c>
      <c r="X3960" s="17">
        <v>-1</v>
      </c>
      <c r="Y3960" s="17">
        <v>-0.93202873420857069</v>
      </c>
      <c r="Z3960" s="17">
        <v>-0.89715712329870345</v>
      </c>
      <c r="AA3960" s="17">
        <v>-0.97736478436978791</v>
      </c>
      <c r="AB3960" s="17">
        <v>-1</v>
      </c>
      <c r="AC3960" s="17">
        <v>-1</v>
      </c>
    </row>
    <row r="3961" spans="1:29" ht="12.75" customHeight="1" x14ac:dyDescent="0.2">
      <c r="A3961" s="19">
        <v>44012</v>
      </c>
      <c r="B3961" s="19">
        <v>43648</v>
      </c>
      <c r="C3961" s="19">
        <v>42192</v>
      </c>
      <c r="D3961" s="16" t="s">
        <v>4</v>
      </c>
      <c r="E3961" s="114">
        <v>1499</v>
      </c>
      <c r="F3961" s="115">
        <v>1297</v>
      </c>
      <c r="G3961" s="113">
        <v>131</v>
      </c>
      <c r="H3961" s="113">
        <v>71</v>
      </c>
      <c r="I3961" s="113">
        <v>0</v>
      </c>
      <c r="J3961" s="112">
        <v>28770</v>
      </c>
      <c r="K3961" s="112">
        <v>14257</v>
      </c>
      <c r="L3961" s="112">
        <v>8027</v>
      </c>
      <c r="M3961" s="112">
        <v>3610</v>
      </c>
      <c r="N3961" s="113">
        <v>2876</v>
      </c>
      <c r="O3961" s="112">
        <v>21890</v>
      </c>
      <c r="P3961" s="112">
        <v>12669</v>
      </c>
      <c r="Q3961" s="112">
        <v>5345</v>
      </c>
      <c r="R3961" s="112">
        <v>2278</v>
      </c>
      <c r="S3961" s="113">
        <v>1598</v>
      </c>
      <c r="T3961" s="17">
        <v>-0.94789711505039975</v>
      </c>
      <c r="U3961" s="17">
        <v>-0.90902714456056677</v>
      </c>
      <c r="V3961" s="17">
        <v>-0.98368007973090821</v>
      </c>
      <c r="W3961" s="17">
        <v>-0.9803324099722992</v>
      </c>
      <c r="X3961" s="17">
        <v>-1</v>
      </c>
      <c r="Y3961" s="17">
        <v>-0.93152124257651892</v>
      </c>
      <c r="Z3961" s="17">
        <v>-0.89762412187228668</v>
      </c>
      <c r="AA3961" s="17">
        <v>-0.97549111318989712</v>
      </c>
      <c r="AB3961" s="17">
        <v>-0.9688323090430202</v>
      </c>
      <c r="AC3961" s="17">
        <v>-1</v>
      </c>
    </row>
    <row r="3962" spans="1:29" ht="12.75" customHeight="1" x14ac:dyDescent="0.2">
      <c r="A3962" s="19">
        <v>44013</v>
      </c>
      <c r="B3962" s="19">
        <v>43649</v>
      </c>
      <c r="C3962" s="19">
        <v>42193</v>
      </c>
      <c r="D3962" s="16" t="s">
        <v>5</v>
      </c>
      <c r="E3962" s="114">
        <v>1882</v>
      </c>
      <c r="F3962" s="115">
        <v>1519</v>
      </c>
      <c r="G3962" s="113">
        <v>208</v>
      </c>
      <c r="H3962" s="113">
        <v>98</v>
      </c>
      <c r="I3962" s="113">
        <v>57</v>
      </c>
      <c r="J3962" s="112">
        <v>28879</v>
      </c>
      <c r="K3962" s="112">
        <v>14543</v>
      </c>
      <c r="L3962" s="112">
        <v>8187</v>
      </c>
      <c r="M3962" s="112">
        <v>3568</v>
      </c>
      <c r="N3962" s="113">
        <v>2581</v>
      </c>
      <c r="O3962" s="112">
        <v>23147</v>
      </c>
      <c r="P3962" s="112">
        <v>13112</v>
      </c>
      <c r="Q3962" s="112">
        <v>5626</v>
      </c>
      <c r="R3962" s="112">
        <v>2464</v>
      </c>
      <c r="S3962" s="113">
        <v>1945</v>
      </c>
      <c r="T3962" s="17">
        <v>-0.9348315384881748</v>
      </c>
      <c r="U3962" s="17">
        <v>-0.89555112425221761</v>
      </c>
      <c r="V3962" s="17">
        <v>-0.97459386832783679</v>
      </c>
      <c r="W3962" s="17">
        <v>-0.97253363228699552</v>
      </c>
      <c r="X3962" s="17">
        <v>-0.97791553661371566</v>
      </c>
      <c r="Y3962" s="17">
        <v>-0.9186935672009332</v>
      </c>
      <c r="Z3962" s="17">
        <v>-0.88415192190359981</v>
      </c>
      <c r="AA3962" s="17">
        <v>-0.96302879488091009</v>
      </c>
      <c r="AB3962" s="17">
        <v>-0.96022727272727271</v>
      </c>
      <c r="AC3962" s="17">
        <v>-0.97069408740359897</v>
      </c>
    </row>
    <row r="3963" spans="1:29" ht="12.75" customHeight="1" x14ac:dyDescent="0.2">
      <c r="A3963" s="19">
        <v>44014</v>
      </c>
      <c r="B3963" s="19">
        <v>43650</v>
      </c>
      <c r="C3963" s="19">
        <v>42194</v>
      </c>
      <c r="D3963" s="16" t="s">
        <v>6</v>
      </c>
      <c r="E3963" s="114">
        <v>2226</v>
      </c>
      <c r="F3963" s="115">
        <v>2010</v>
      </c>
      <c r="G3963" s="113">
        <v>139</v>
      </c>
      <c r="H3963" s="113">
        <v>0</v>
      </c>
      <c r="I3963" s="113">
        <v>77</v>
      </c>
      <c r="J3963" s="112">
        <v>28618</v>
      </c>
      <c r="K3963" s="112">
        <v>14246</v>
      </c>
      <c r="L3963" s="112">
        <v>8208</v>
      </c>
      <c r="M3963" s="112">
        <v>3561</v>
      </c>
      <c r="N3963" s="113">
        <v>2603</v>
      </c>
      <c r="O3963" s="112">
        <v>23104</v>
      </c>
      <c r="P3963" s="112">
        <v>12899</v>
      </c>
      <c r="Q3963" s="112">
        <v>5409</v>
      </c>
      <c r="R3963" s="112">
        <v>2514</v>
      </c>
      <c r="S3963" s="113">
        <v>2282</v>
      </c>
      <c r="T3963" s="17">
        <v>-0.92221678663778039</v>
      </c>
      <c r="U3963" s="17">
        <v>-0.85890776358276011</v>
      </c>
      <c r="V3963" s="17">
        <v>-0.98306530214424948</v>
      </c>
      <c r="W3963" s="17">
        <v>-1</v>
      </c>
      <c r="X3963" s="17">
        <v>-0.97041874759892433</v>
      </c>
      <c r="Y3963" s="17">
        <v>-0.9036530470914127</v>
      </c>
      <c r="Z3963" s="17">
        <v>-0.84417396697418401</v>
      </c>
      <c r="AA3963" s="17">
        <v>-0.97430208911074134</v>
      </c>
      <c r="AB3963" s="17">
        <v>-1</v>
      </c>
      <c r="AC3963" s="17">
        <v>-0.96625766871165641</v>
      </c>
    </row>
    <row r="3964" spans="1:29" ht="12.75" customHeight="1" x14ac:dyDescent="0.2">
      <c r="A3964" s="19">
        <v>44015</v>
      </c>
      <c r="B3964" s="19">
        <v>43651</v>
      </c>
      <c r="C3964" s="19">
        <v>42195</v>
      </c>
      <c r="D3964" s="16" t="s">
        <v>7</v>
      </c>
      <c r="E3964" s="114">
        <v>2015</v>
      </c>
      <c r="F3964" s="115">
        <v>1706</v>
      </c>
      <c r="G3964" s="113">
        <v>120</v>
      </c>
      <c r="H3964" s="113">
        <v>189</v>
      </c>
      <c r="I3964" s="113">
        <v>0</v>
      </c>
      <c r="J3964" s="112">
        <v>27903</v>
      </c>
      <c r="K3964" s="112">
        <v>14690</v>
      </c>
      <c r="L3964" s="112">
        <v>7388</v>
      </c>
      <c r="M3964" s="112">
        <v>3410</v>
      </c>
      <c r="N3964" s="113">
        <v>2415</v>
      </c>
      <c r="O3964" s="112">
        <v>22987</v>
      </c>
      <c r="P3964" s="112">
        <v>13027</v>
      </c>
      <c r="Q3964" s="112">
        <v>5551</v>
      </c>
      <c r="R3964" s="112">
        <v>2245</v>
      </c>
      <c r="S3964" s="113">
        <v>2164</v>
      </c>
      <c r="T3964" s="17">
        <v>-0.92778554277317848</v>
      </c>
      <c r="U3964" s="17">
        <v>-0.88386657590197415</v>
      </c>
      <c r="V3964" s="17">
        <v>-0.98375744450460201</v>
      </c>
      <c r="W3964" s="17">
        <v>-0.94457478005865103</v>
      </c>
      <c r="X3964" s="17">
        <v>-1</v>
      </c>
      <c r="Y3964" s="17">
        <v>-0.91234175838517428</v>
      </c>
      <c r="Z3964" s="17">
        <v>-0.86904122207722423</v>
      </c>
      <c r="AA3964" s="17">
        <v>-0.97838227346424067</v>
      </c>
      <c r="AB3964" s="17">
        <v>-0.91581291759465477</v>
      </c>
      <c r="AC3964" s="17">
        <v>-1</v>
      </c>
    </row>
    <row r="3965" spans="1:29" ht="12.75" customHeight="1" x14ac:dyDescent="0.2">
      <c r="A3965" s="19">
        <v>44016</v>
      </c>
      <c r="B3965" s="19">
        <v>43652</v>
      </c>
      <c r="C3965" s="19">
        <v>42196</v>
      </c>
      <c r="D3965" s="16" t="s">
        <v>1</v>
      </c>
      <c r="E3965" s="114">
        <v>1700</v>
      </c>
      <c r="F3965" s="115">
        <v>1365</v>
      </c>
      <c r="G3965" s="113">
        <v>122</v>
      </c>
      <c r="H3965" s="113">
        <v>156</v>
      </c>
      <c r="I3965" s="113">
        <v>57</v>
      </c>
      <c r="J3965" s="112">
        <v>29109</v>
      </c>
      <c r="K3965" s="112">
        <v>15103</v>
      </c>
      <c r="L3965" s="112">
        <v>7442</v>
      </c>
      <c r="M3965" s="112">
        <v>3710</v>
      </c>
      <c r="N3965" s="113">
        <v>2854</v>
      </c>
      <c r="O3965" s="112">
        <v>24390</v>
      </c>
      <c r="P3965" s="112">
        <v>12758</v>
      </c>
      <c r="Q3965" s="112">
        <v>6877</v>
      </c>
      <c r="R3965" s="112">
        <v>2471</v>
      </c>
      <c r="S3965" s="113">
        <v>2284</v>
      </c>
      <c r="T3965" s="17">
        <v>-0.94159881823491021</v>
      </c>
      <c r="U3965" s="17">
        <v>-0.90962060517777921</v>
      </c>
      <c r="V3965" s="17">
        <v>-0.98360655737704916</v>
      </c>
      <c r="W3965" s="17">
        <v>-0.95795148247978434</v>
      </c>
      <c r="X3965" s="17">
        <v>-0.98002803083391732</v>
      </c>
      <c r="Y3965" s="17">
        <v>-0.93029930299302999</v>
      </c>
      <c r="Z3965" s="17">
        <v>-0.89300830851230595</v>
      </c>
      <c r="AA3965" s="17">
        <v>-0.98225970626726766</v>
      </c>
      <c r="AB3965" s="17">
        <v>-0.93686766491299067</v>
      </c>
      <c r="AC3965" s="17">
        <v>-0.97504378283712789</v>
      </c>
    </row>
    <row r="3966" spans="1:29" ht="12.75" customHeight="1" x14ac:dyDescent="0.2">
      <c r="A3966" s="19">
        <v>44017</v>
      </c>
      <c r="B3966" s="19">
        <v>43653</v>
      </c>
      <c r="C3966" s="19">
        <v>42197</v>
      </c>
      <c r="D3966" s="16" t="s">
        <v>2</v>
      </c>
      <c r="E3966" s="114">
        <v>1668</v>
      </c>
      <c r="F3966" s="115">
        <v>1398</v>
      </c>
      <c r="G3966" s="113">
        <v>156</v>
      </c>
      <c r="H3966" s="113">
        <v>114</v>
      </c>
      <c r="I3966" s="113">
        <v>0</v>
      </c>
      <c r="J3966" s="112">
        <v>27520</v>
      </c>
      <c r="K3966" s="112">
        <v>15152</v>
      </c>
      <c r="L3966" s="112">
        <v>6862</v>
      </c>
      <c r="M3966" s="112">
        <v>3065</v>
      </c>
      <c r="N3966" s="113">
        <v>2441</v>
      </c>
      <c r="O3966" s="112">
        <v>23312</v>
      </c>
      <c r="P3966" s="112">
        <v>13190</v>
      </c>
      <c r="Q3966" s="112">
        <v>5596</v>
      </c>
      <c r="R3966" s="112">
        <v>2363</v>
      </c>
      <c r="S3966" s="113">
        <v>2163</v>
      </c>
      <c r="T3966" s="17">
        <v>-0.9393895348837209</v>
      </c>
      <c r="U3966" s="17">
        <v>-0.90773495248152059</v>
      </c>
      <c r="V3966" s="17">
        <v>-0.97726610317691631</v>
      </c>
      <c r="W3966" s="17">
        <v>-0.96280587275693308</v>
      </c>
      <c r="X3966" s="17">
        <v>-1</v>
      </c>
      <c r="Y3966" s="17">
        <v>-0.92844886753603295</v>
      </c>
      <c r="Z3966" s="17">
        <v>-0.8940106141015921</v>
      </c>
      <c r="AA3966" s="17">
        <v>-0.97212294496068619</v>
      </c>
      <c r="AB3966" s="17">
        <v>-0.9517562420651714</v>
      </c>
      <c r="AC3966" s="17">
        <v>-1</v>
      </c>
    </row>
    <row r="3967" spans="1:29" ht="12.75" customHeight="1" x14ac:dyDescent="0.2">
      <c r="A3967" s="19">
        <v>44018</v>
      </c>
      <c r="B3967" s="19">
        <v>43654</v>
      </c>
      <c r="C3967" s="19">
        <v>42198</v>
      </c>
      <c r="D3967" s="16" t="s">
        <v>3</v>
      </c>
      <c r="E3967" s="114">
        <v>2041</v>
      </c>
      <c r="F3967" s="115">
        <v>1820</v>
      </c>
      <c r="G3967" s="113">
        <v>157</v>
      </c>
      <c r="H3967" s="113">
        <v>64</v>
      </c>
      <c r="I3967" s="113">
        <v>0</v>
      </c>
      <c r="J3967" s="112">
        <v>28379</v>
      </c>
      <c r="K3967" s="112">
        <v>14812</v>
      </c>
      <c r="L3967" s="112">
        <v>7942</v>
      </c>
      <c r="M3967" s="112">
        <v>3121</v>
      </c>
      <c r="N3967" s="113">
        <v>2504</v>
      </c>
      <c r="O3967" s="112">
        <v>23928</v>
      </c>
      <c r="P3967" s="112">
        <v>13762</v>
      </c>
      <c r="Q3967" s="112">
        <v>5502</v>
      </c>
      <c r="R3967" s="112">
        <v>2429</v>
      </c>
      <c r="S3967" s="113">
        <v>2235</v>
      </c>
      <c r="T3967" s="17">
        <v>-0.92808062299587724</v>
      </c>
      <c r="U3967" s="17">
        <v>-0.87712665406427226</v>
      </c>
      <c r="V3967" s="17">
        <v>-0.980231679677663</v>
      </c>
      <c r="W3967" s="17">
        <v>-0.97949375200256328</v>
      </c>
      <c r="X3967" s="17">
        <v>-1</v>
      </c>
      <c r="Y3967" s="17">
        <v>-0.91470244065529926</v>
      </c>
      <c r="Z3967" s="17">
        <v>-0.86775178026449651</v>
      </c>
      <c r="AA3967" s="17">
        <v>-0.97146492184660127</v>
      </c>
      <c r="AB3967" s="17">
        <v>-0.97365170852202554</v>
      </c>
      <c r="AC3967" s="17">
        <v>-1</v>
      </c>
    </row>
    <row r="3968" spans="1:29" ht="12.75" customHeight="1" x14ac:dyDescent="0.2">
      <c r="A3968" s="19">
        <v>44019</v>
      </c>
      <c r="B3968" s="19">
        <v>43655</v>
      </c>
      <c r="C3968" s="19">
        <v>42199</v>
      </c>
      <c r="D3968" s="16" t="s">
        <v>4</v>
      </c>
      <c r="E3968" s="114">
        <v>2278</v>
      </c>
      <c r="F3968" s="115">
        <v>1870</v>
      </c>
      <c r="G3968" s="113">
        <v>210</v>
      </c>
      <c r="H3968" s="113">
        <v>124</v>
      </c>
      <c r="I3968" s="113">
        <v>74</v>
      </c>
      <c r="J3968" s="112">
        <v>27951</v>
      </c>
      <c r="K3968" s="112">
        <v>14292</v>
      </c>
      <c r="L3968" s="112">
        <v>7595</v>
      </c>
      <c r="M3968" s="112">
        <v>3329</v>
      </c>
      <c r="N3968" s="113">
        <v>2735</v>
      </c>
      <c r="O3968" s="112">
        <v>22345</v>
      </c>
      <c r="P3968" s="112">
        <v>12800</v>
      </c>
      <c r="Q3968" s="112">
        <v>5029</v>
      </c>
      <c r="R3968" s="112">
        <v>2553</v>
      </c>
      <c r="S3968" s="113">
        <v>1963</v>
      </c>
      <c r="T3968" s="17">
        <v>-0.91850023254981927</v>
      </c>
      <c r="U3968" s="17">
        <v>-0.86915757066890564</v>
      </c>
      <c r="V3968" s="17">
        <v>-0.97235023041474655</v>
      </c>
      <c r="W3968" s="17">
        <v>-0.96275157705016523</v>
      </c>
      <c r="X3968" s="17">
        <v>-0.97294332723948806</v>
      </c>
      <c r="Y3968" s="17">
        <v>-0.89805325576191541</v>
      </c>
      <c r="Z3968" s="17">
        <v>-0.85390624999999998</v>
      </c>
      <c r="AA3968" s="17">
        <v>-0.9582421952674488</v>
      </c>
      <c r="AB3968" s="17">
        <v>-0.95142969056012539</v>
      </c>
      <c r="AC3968" s="17">
        <v>-0.9623025980641875</v>
      </c>
    </row>
    <row r="3969" spans="1:29" ht="12.75" customHeight="1" x14ac:dyDescent="0.2">
      <c r="A3969" s="19">
        <v>44020</v>
      </c>
      <c r="B3969" s="19">
        <v>43656</v>
      </c>
      <c r="C3969" s="19">
        <v>42200</v>
      </c>
      <c r="D3969" s="16" t="s">
        <v>5</v>
      </c>
      <c r="E3969" s="114">
        <v>2080</v>
      </c>
      <c r="F3969" s="115">
        <v>1764</v>
      </c>
      <c r="G3969" s="113">
        <v>206</v>
      </c>
      <c r="H3969" s="113">
        <v>110</v>
      </c>
      <c r="I3969" s="113">
        <v>0</v>
      </c>
      <c r="J3969" s="112">
        <v>27458</v>
      </c>
      <c r="K3969" s="112">
        <v>14184</v>
      </c>
      <c r="L3969" s="112">
        <v>7388</v>
      </c>
      <c r="M3969" s="112">
        <v>3191</v>
      </c>
      <c r="N3969" s="113">
        <v>2695</v>
      </c>
      <c r="O3969" s="112">
        <v>22719</v>
      </c>
      <c r="P3969" s="112">
        <v>12517</v>
      </c>
      <c r="Q3969" s="112">
        <v>5935</v>
      </c>
      <c r="R3969" s="112">
        <v>2407</v>
      </c>
      <c r="S3969" s="113">
        <v>1860</v>
      </c>
      <c r="T3969" s="17">
        <v>-0.92424794231189455</v>
      </c>
      <c r="U3969" s="17">
        <v>-0.87563451776649748</v>
      </c>
      <c r="V3969" s="17">
        <v>-0.97211694639956692</v>
      </c>
      <c r="W3969" s="17">
        <v>-0.96552804763397049</v>
      </c>
      <c r="X3969" s="17">
        <v>-1</v>
      </c>
      <c r="Y3969" s="17">
        <v>-0.90844667458955064</v>
      </c>
      <c r="Z3969" s="17">
        <v>-0.85907166253894707</v>
      </c>
      <c r="AA3969" s="17">
        <v>-0.96529064869418701</v>
      </c>
      <c r="AB3969" s="17">
        <v>-0.95429995845450766</v>
      </c>
      <c r="AC3969" s="17">
        <v>-1</v>
      </c>
    </row>
    <row r="3970" spans="1:29" ht="12.75" customHeight="1" x14ac:dyDescent="0.2">
      <c r="A3970" s="19">
        <v>44021</v>
      </c>
      <c r="B3970" s="19">
        <v>43657</v>
      </c>
      <c r="C3970" s="19">
        <v>42201</v>
      </c>
      <c r="D3970" s="16" t="s">
        <v>6</v>
      </c>
      <c r="E3970" s="114">
        <v>2431</v>
      </c>
      <c r="F3970" s="115">
        <v>2084</v>
      </c>
      <c r="G3970" s="113">
        <v>168</v>
      </c>
      <c r="H3970" s="113">
        <v>137</v>
      </c>
      <c r="I3970" s="113">
        <v>42</v>
      </c>
      <c r="J3970" s="112">
        <v>26690</v>
      </c>
      <c r="K3970" s="112">
        <v>14157</v>
      </c>
      <c r="L3970" s="112">
        <v>6339</v>
      </c>
      <c r="M3970" s="112">
        <v>3408</v>
      </c>
      <c r="N3970" s="113">
        <v>2786</v>
      </c>
      <c r="O3970" s="112">
        <v>22463</v>
      </c>
      <c r="P3970" s="112">
        <v>12688</v>
      </c>
      <c r="Q3970" s="112">
        <v>5470</v>
      </c>
      <c r="R3970" s="112">
        <v>2133</v>
      </c>
      <c r="S3970" s="113">
        <v>2172</v>
      </c>
      <c r="T3970" s="17">
        <v>-0.90891719745222932</v>
      </c>
      <c r="U3970" s="17">
        <v>-0.85279367097548919</v>
      </c>
      <c r="V3970" s="17">
        <v>-0.9734973970657832</v>
      </c>
      <c r="W3970" s="17">
        <v>-0.95980046948356812</v>
      </c>
      <c r="X3970" s="17">
        <v>-0.98492462311557794</v>
      </c>
      <c r="Y3970" s="17">
        <v>-0.89177758981436139</v>
      </c>
      <c r="Z3970" s="17">
        <v>-0.83575031525851196</v>
      </c>
      <c r="AA3970" s="17">
        <v>-0.96928702010968926</v>
      </c>
      <c r="AB3970" s="17">
        <v>-0.93577121425222687</v>
      </c>
      <c r="AC3970" s="17">
        <v>-0.98066298342541436</v>
      </c>
    </row>
    <row r="3971" spans="1:29" ht="12.75" customHeight="1" x14ac:dyDescent="0.2">
      <c r="A3971" s="19">
        <v>44022</v>
      </c>
      <c r="B3971" s="19">
        <v>43658</v>
      </c>
      <c r="C3971" s="19">
        <v>42202</v>
      </c>
      <c r="D3971" s="16" t="s">
        <v>7</v>
      </c>
      <c r="E3971" s="114">
        <v>1939</v>
      </c>
      <c r="F3971" s="115">
        <v>1637</v>
      </c>
      <c r="G3971" s="113">
        <v>188</v>
      </c>
      <c r="H3971" s="113">
        <v>114</v>
      </c>
      <c r="I3971" s="113">
        <v>0</v>
      </c>
      <c r="J3971" s="112">
        <v>27263</v>
      </c>
      <c r="K3971" s="112">
        <v>14616</v>
      </c>
      <c r="L3971" s="112">
        <v>6956</v>
      </c>
      <c r="M3971" s="112">
        <v>3178</v>
      </c>
      <c r="N3971" s="113">
        <v>2513</v>
      </c>
      <c r="O3971" s="112">
        <v>23206</v>
      </c>
      <c r="P3971" s="112">
        <v>13180</v>
      </c>
      <c r="Q3971" s="112">
        <v>5643</v>
      </c>
      <c r="R3971" s="112">
        <v>2267</v>
      </c>
      <c r="S3971" s="113">
        <v>2116</v>
      </c>
      <c r="T3971" s="17">
        <v>-0.92887796647470933</v>
      </c>
      <c r="U3971" s="17">
        <v>-0.8879994526546251</v>
      </c>
      <c r="V3971" s="17">
        <v>-0.97297297297297303</v>
      </c>
      <c r="W3971" s="17">
        <v>-0.96412838263058531</v>
      </c>
      <c r="X3971" s="17">
        <v>-1</v>
      </c>
      <c r="Y3971" s="17">
        <v>-0.91644402309747475</v>
      </c>
      <c r="Z3971" s="17">
        <v>-0.87579666160849778</v>
      </c>
      <c r="AA3971" s="17">
        <v>-0.96668438773701926</v>
      </c>
      <c r="AB3971" s="17">
        <v>-0.9497132774591972</v>
      </c>
      <c r="AC3971" s="17">
        <v>-1</v>
      </c>
    </row>
    <row r="3972" spans="1:29" ht="12.75" customHeight="1" x14ac:dyDescent="0.2">
      <c r="A3972" s="19">
        <v>44023</v>
      </c>
      <c r="B3972" s="19">
        <v>43659</v>
      </c>
      <c r="C3972" s="19">
        <v>42203</v>
      </c>
      <c r="D3972" s="16" t="s">
        <v>1</v>
      </c>
      <c r="E3972" s="114">
        <v>1832</v>
      </c>
      <c r="F3972" s="115">
        <v>1573</v>
      </c>
      <c r="G3972" s="113">
        <v>118</v>
      </c>
      <c r="H3972" s="113">
        <v>117</v>
      </c>
      <c r="I3972" s="113">
        <v>24</v>
      </c>
      <c r="J3972" s="112">
        <v>29448</v>
      </c>
      <c r="K3972" s="112">
        <v>14875</v>
      </c>
      <c r="L3972" s="112">
        <v>8053</v>
      </c>
      <c r="M3972" s="112">
        <v>3650</v>
      </c>
      <c r="N3972" s="113">
        <v>2870</v>
      </c>
      <c r="O3972" s="112">
        <v>24915</v>
      </c>
      <c r="P3972" s="112">
        <v>13014</v>
      </c>
      <c r="Q3972" s="112">
        <v>6850</v>
      </c>
      <c r="R3972" s="112">
        <v>2523</v>
      </c>
      <c r="S3972" s="113">
        <v>2528</v>
      </c>
      <c r="T3972" s="17">
        <v>-0.93778864439011134</v>
      </c>
      <c r="U3972" s="17">
        <v>-0.89425210084033613</v>
      </c>
      <c r="V3972" s="17">
        <v>-0.98534707562399104</v>
      </c>
      <c r="W3972" s="17">
        <v>-0.96794520547945206</v>
      </c>
      <c r="X3972" s="17">
        <v>-0.99163763066202093</v>
      </c>
      <c r="Y3972" s="17">
        <v>-0.92646999799317675</v>
      </c>
      <c r="Z3972" s="17">
        <v>-0.87913016751191031</v>
      </c>
      <c r="AA3972" s="17">
        <v>-0.98277372262773721</v>
      </c>
      <c r="AB3972" s="17">
        <v>-0.95362663495838285</v>
      </c>
      <c r="AC3972" s="17">
        <v>-0.990506329113924</v>
      </c>
    </row>
    <row r="3973" spans="1:29" ht="12.75" customHeight="1" x14ac:dyDescent="0.2">
      <c r="A3973" s="19">
        <v>44024</v>
      </c>
      <c r="B3973" s="19">
        <v>43660</v>
      </c>
      <c r="C3973" s="19">
        <v>42204</v>
      </c>
      <c r="D3973" s="16" t="s">
        <v>2</v>
      </c>
      <c r="E3973" s="114">
        <v>1806</v>
      </c>
      <c r="F3973" s="115">
        <v>1626</v>
      </c>
      <c r="G3973" s="113">
        <v>127</v>
      </c>
      <c r="H3973" s="113">
        <v>53</v>
      </c>
      <c r="I3973" s="113">
        <v>0</v>
      </c>
      <c r="J3973" s="112">
        <v>28938</v>
      </c>
      <c r="K3973" s="112">
        <v>15318</v>
      </c>
      <c r="L3973" s="112">
        <v>7923</v>
      </c>
      <c r="M3973" s="112">
        <v>3379</v>
      </c>
      <c r="N3973" s="113">
        <v>2318</v>
      </c>
      <c r="O3973" s="112">
        <v>24278</v>
      </c>
      <c r="P3973" s="112">
        <v>13760</v>
      </c>
      <c r="Q3973" s="112">
        <v>6008</v>
      </c>
      <c r="R3973" s="112">
        <v>2456</v>
      </c>
      <c r="S3973" s="113">
        <v>2054</v>
      </c>
      <c r="T3973" s="17">
        <v>-0.93759071117561688</v>
      </c>
      <c r="U3973" s="17">
        <v>-0.89385037211124163</v>
      </c>
      <c r="V3973" s="17">
        <v>-0.9839707181623123</v>
      </c>
      <c r="W3973" s="17">
        <v>-0.98431488606096473</v>
      </c>
      <c r="X3973" s="17">
        <v>-1</v>
      </c>
      <c r="Y3973" s="17">
        <v>-0.92561166488178603</v>
      </c>
      <c r="Z3973" s="17">
        <v>-0.88183139534883725</v>
      </c>
      <c r="AA3973" s="17">
        <v>-0.97886151797603194</v>
      </c>
      <c r="AB3973" s="17">
        <v>-0.97842019543973946</v>
      </c>
      <c r="AC3973" s="17">
        <v>-1</v>
      </c>
    </row>
    <row r="3974" spans="1:29" ht="12.75" customHeight="1" x14ac:dyDescent="0.2">
      <c r="A3974" s="19">
        <v>44025</v>
      </c>
      <c r="B3974" s="19">
        <v>43661</v>
      </c>
      <c r="C3974" s="19">
        <v>42205</v>
      </c>
      <c r="D3974" s="16" t="s">
        <v>3</v>
      </c>
      <c r="E3974" s="114">
        <v>1969</v>
      </c>
      <c r="F3974" s="115">
        <v>1712</v>
      </c>
      <c r="G3974" s="113">
        <v>184</v>
      </c>
      <c r="H3974" s="113">
        <v>73</v>
      </c>
      <c r="I3974" s="113">
        <v>0</v>
      </c>
      <c r="J3974" s="112">
        <v>28141</v>
      </c>
      <c r="K3974" s="112">
        <v>14871</v>
      </c>
      <c r="L3974" s="112">
        <v>7413</v>
      </c>
      <c r="M3974" s="112">
        <v>3373</v>
      </c>
      <c r="N3974" s="113">
        <v>2484</v>
      </c>
      <c r="O3974" s="112">
        <v>24247</v>
      </c>
      <c r="P3974" s="112">
        <v>13664</v>
      </c>
      <c r="Q3974" s="112">
        <v>6124</v>
      </c>
      <c r="R3974" s="112">
        <v>2475</v>
      </c>
      <c r="S3974" s="113">
        <v>1984</v>
      </c>
      <c r="T3974" s="17">
        <v>-0.93003091574570906</v>
      </c>
      <c r="U3974" s="17">
        <v>-0.88487660547374081</v>
      </c>
      <c r="V3974" s="17">
        <v>-0.97517874005126126</v>
      </c>
      <c r="W3974" s="17">
        <v>-0.97835754521197749</v>
      </c>
      <c r="X3974" s="17">
        <v>-1</v>
      </c>
      <c r="Y3974" s="17">
        <v>-0.91879407761784959</v>
      </c>
      <c r="Z3974" s="17">
        <v>-0.87470725995316156</v>
      </c>
      <c r="AA3974" s="17">
        <v>-0.96995427824951008</v>
      </c>
      <c r="AB3974" s="17">
        <v>-0.97050505050505054</v>
      </c>
      <c r="AC3974" s="17">
        <v>-1</v>
      </c>
    </row>
    <row r="3975" spans="1:29" ht="12.75" customHeight="1" x14ac:dyDescent="0.2">
      <c r="A3975" s="19">
        <v>44026</v>
      </c>
      <c r="B3975" s="19">
        <v>43662</v>
      </c>
      <c r="C3975" s="19">
        <v>42206</v>
      </c>
      <c r="D3975" s="16" t="s">
        <v>4</v>
      </c>
      <c r="E3975" s="114">
        <v>1894</v>
      </c>
      <c r="F3975" s="115">
        <v>1572</v>
      </c>
      <c r="G3975" s="113">
        <v>133</v>
      </c>
      <c r="H3975" s="113">
        <v>127</v>
      </c>
      <c r="I3975" s="113">
        <v>62</v>
      </c>
      <c r="J3975" s="112">
        <v>27568</v>
      </c>
      <c r="K3975" s="112">
        <v>14131</v>
      </c>
      <c r="L3975" s="112">
        <v>7578</v>
      </c>
      <c r="M3975" s="112">
        <v>3207</v>
      </c>
      <c r="N3975" s="113">
        <v>2652</v>
      </c>
      <c r="O3975" s="112">
        <v>22433</v>
      </c>
      <c r="P3975" s="112">
        <v>12632</v>
      </c>
      <c r="Q3975" s="112">
        <v>5750</v>
      </c>
      <c r="R3975" s="112">
        <v>2101</v>
      </c>
      <c r="S3975" s="113">
        <v>1950</v>
      </c>
      <c r="T3975" s="17">
        <v>-0.9312971561230412</v>
      </c>
      <c r="U3975" s="17">
        <v>-0.88875521902200838</v>
      </c>
      <c r="V3975" s="17">
        <v>-0.98244919503826866</v>
      </c>
      <c r="W3975" s="17">
        <v>-0.9603991269098846</v>
      </c>
      <c r="X3975" s="17">
        <v>-0.97662141779788836</v>
      </c>
      <c r="Y3975" s="17">
        <v>-0.91557081085900238</v>
      </c>
      <c r="Z3975" s="17">
        <v>-0.87555414819506017</v>
      </c>
      <c r="AA3975" s="17">
        <v>-0.97686956521739132</v>
      </c>
      <c r="AB3975" s="17">
        <v>-0.93955259400285573</v>
      </c>
      <c r="AC3975" s="17">
        <v>-0.96820512820512816</v>
      </c>
    </row>
    <row r="3976" spans="1:29" ht="12.75" customHeight="1" x14ac:dyDescent="0.2">
      <c r="A3976" s="19">
        <v>44027</v>
      </c>
      <c r="B3976" s="19">
        <v>43663</v>
      </c>
      <c r="C3976" s="19">
        <v>42207</v>
      </c>
      <c r="D3976" s="16" t="s">
        <v>5</v>
      </c>
      <c r="E3976" s="114">
        <v>1984</v>
      </c>
      <c r="F3976" s="115">
        <v>1714</v>
      </c>
      <c r="G3976" s="113">
        <v>170</v>
      </c>
      <c r="H3976" s="113">
        <v>100</v>
      </c>
      <c r="I3976" s="113">
        <v>0</v>
      </c>
      <c r="J3976" s="112">
        <v>28396</v>
      </c>
      <c r="K3976" s="112">
        <v>14454</v>
      </c>
      <c r="L3976" s="112">
        <v>7658</v>
      </c>
      <c r="M3976" s="112">
        <v>3564</v>
      </c>
      <c r="N3976" s="113">
        <v>2720</v>
      </c>
      <c r="O3976" s="112">
        <v>22672</v>
      </c>
      <c r="P3976" s="112">
        <v>13071</v>
      </c>
      <c r="Q3976" s="112">
        <v>5533</v>
      </c>
      <c r="R3976" s="112">
        <v>2370</v>
      </c>
      <c r="S3976" s="113">
        <v>1698</v>
      </c>
      <c r="T3976" s="17">
        <v>-0.93013100436681229</v>
      </c>
      <c r="U3976" s="17">
        <v>-0.88141690881416912</v>
      </c>
      <c r="V3976" s="17">
        <v>-0.97780099242622098</v>
      </c>
      <c r="W3976" s="17">
        <v>-0.97194163860830529</v>
      </c>
      <c r="X3976" s="17">
        <v>-1</v>
      </c>
      <c r="Y3976" s="17">
        <v>-0.91249117854622441</v>
      </c>
      <c r="Z3976" s="17">
        <v>-0.8688700175962053</v>
      </c>
      <c r="AA3976" s="17">
        <v>-0.96927525754563526</v>
      </c>
      <c r="AB3976" s="17">
        <v>-0.95780590717299574</v>
      </c>
      <c r="AC3976" s="17">
        <v>-1</v>
      </c>
    </row>
    <row r="3977" spans="1:29" ht="12.75" customHeight="1" x14ac:dyDescent="0.2">
      <c r="A3977" s="19">
        <v>44028</v>
      </c>
      <c r="B3977" s="19">
        <v>43664</v>
      </c>
      <c r="C3977" s="19">
        <v>42208</v>
      </c>
      <c r="D3977" s="16" t="s">
        <v>6</v>
      </c>
      <c r="E3977" s="114">
        <v>2165</v>
      </c>
      <c r="F3977" s="115">
        <v>1878</v>
      </c>
      <c r="G3977" s="113">
        <v>134</v>
      </c>
      <c r="H3977" s="113">
        <v>120</v>
      </c>
      <c r="I3977" s="113">
        <v>33</v>
      </c>
      <c r="J3977" s="112">
        <v>27522</v>
      </c>
      <c r="K3977" s="112">
        <v>14249</v>
      </c>
      <c r="L3977" s="112">
        <v>7200</v>
      </c>
      <c r="M3977" s="112">
        <v>3281</v>
      </c>
      <c r="N3977" s="113">
        <v>2792</v>
      </c>
      <c r="O3977" s="112">
        <v>22940</v>
      </c>
      <c r="P3977" s="112">
        <v>12814</v>
      </c>
      <c r="Q3977" s="112">
        <v>5698</v>
      </c>
      <c r="R3977" s="112">
        <v>2319</v>
      </c>
      <c r="S3977" s="113">
        <v>2109</v>
      </c>
      <c r="T3977" s="17">
        <v>-0.92133565874573065</v>
      </c>
      <c r="U3977" s="17">
        <v>-0.86820127728261631</v>
      </c>
      <c r="V3977" s="17">
        <v>-0.98138888888888887</v>
      </c>
      <c r="W3977" s="17">
        <v>-0.96342578482170071</v>
      </c>
      <c r="X3977" s="17">
        <v>-0.98818051575931232</v>
      </c>
      <c r="Y3977" s="17">
        <v>-0.90562336530078469</v>
      </c>
      <c r="Z3977" s="17">
        <v>-0.85344154830653973</v>
      </c>
      <c r="AA3977" s="17">
        <v>-0.97648297648297644</v>
      </c>
      <c r="AB3977" s="17">
        <v>-0.94825355756791718</v>
      </c>
      <c r="AC3977" s="17">
        <v>-0.98435277382645803</v>
      </c>
    </row>
    <row r="3978" spans="1:29" ht="12.75" customHeight="1" x14ac:dyDescent="0.2">
      <c r="A3978" s="19">
        <v>44029</v>
      </c>
      <c r="B3978" s="19">
        <v>43665</v>
      </c>
      <c r="C3978" s="19">
        <v>42209</v>
      </c>
      <c r="D3978" s="16" t="s">
        <v>7</v>
      </c>
      <c r="E3978" s="114">
        <v>1538</v>
      </c>
      <c r="F3978" s="115">
        <v>1279</v>
      </c>
      <c r="G3978" s="113">
        <v>128</v>
      </c>
      <c r="H3978" s="113">
        <v>131</v>
      </c>
      <c r="I3978" s="113">
        <v>0</v>
      </c>
      <c r="J3978" s="112">
        <v>28600</v>
      </c>
      <c r="K3978" s="112">
        <v>14967</v>
      </c>
      <c r="L3978" s="112">
        <v>7828</v>
      </c>
      <c r="M3978" s="112">
        <v>3376</v>
      </c>
      <c r="N3978" s="113">
        <v>2429</v>
      </c>
      <c r="O3978" s="112">
        <v>23285</v>
      </c>
      <c r="P3978" s="112">
        <v>12952</v>
      </c>
      <c r="Q3978" s="112">
        <v>5517</v>
      </c>
      <c r="R3978" s="112">
        <v>2462</v>
      </c>
      <c r="S3978" s="113">
        <v>2354</v>
      </c>
      <c r="T3978" s="17">
        <v>-0.94622377622377618</v>
      </c>
      <c r="U3978" s="17">
        <v>-0.91454533306607866</v>
      </c>
      <c r="V3978" s="17">
        <v>-0.98364844149207975</v>
      </c>
      <c r="W3978" s="17">
        <v>-0.961196682464455</v>
      </c>
      <c r="X3978" s="17">
        <v>-1</v>
      </c>
      <c r="Y3978" s="17">
        <v>-0.93394889413785698</v>
      </c>
      <c r="Z3978" s="17">
        <v>-0.90125077208153181</v>
      </c>
      <c r="AA3978" s="17">
        <v>-0.97679898495559181</v>
      </c>
      <c r="AB3978" s="17">
        <v>-0.94679122664500404</v>
      </c>
      <c r="AC3978" s="17">
        <v>-1</v>
      </c>
    </row>
    <row r="3979" spans="1:29" ht="12.75" customHeight="1" x14ac:dyDescent="0.2">
      <c r="A3979" s="19">
        <v>44030</v>
      </c>
      <c r="B3979" s="19">
        <v>43666</v>
      </c>
      <c r="C3979" s="19">
        <v>42210</v>
      </c>
      <c r="D3979" s="16" t="s">
        <v>1</v>
      </c>
      <c r="E3979" s="114">
        <v>1680</v>
      </c>
      <c r="F3979" s="115">
        <v>1458</v>
      </c>
      <c r="G3979" s="113">
        <v>90</v>
      </c>
      <c r="H3979" s="113">
        <v>109</v>
      </c>
      <c r="I3979" s="113">
        <v>23</v>
      </c>
      <c r="J3979" s="112">
        <v>30436</v>
      </c>
      <c r="K3979" s="112">
        <v>14991</v>
      </c>
      <c r="L3979" s="112">
        <v>8605</v>
      </c>
      <c r="M3979" s="112">
        <v>3868</v>
      </c>
      <c r="N3979" s="113">
        <v>2972</v>
      </c>
      <c r="O3979" s="112">
        <v>24837</v>
      </c>
      <c r="P3979" s="112">
        <v>13237</v>
      </c>
      <c r="Q3979" s="112">
        <v>6656</v>
      </c>
      <c r="R3979" s="112">
        <v>2684</v>
      </c>
      <c r="S3979" s="113">
        <v>2260</v>
      </c>
      <c r="T3979" s="17">
        <v>-0.94480220791168357</v>
      </c>
      <c r="U3979" s="17">
        <v>-0.90274164498699216</v>
      </c>
      <c r="V3979" s="17">
        <v>-0.98954096455549101</v>
      </c>
      <c r="W3979" s="17">
        <v>-0.97182006204756977</v>
      </c>
      <c r="X3979" s="17">
        <v>-0.99226110363391651</v>
      </c>
      <c r="Y3979" s="17">
        <v>-0.93235898055320687</v>
      </c>
      <c r="Z3979" s="17">
        <v>-0.8898541965702198</v>
      </c>
      <c r="AA3979" s="17">
        <v>-0.98647836538461542</v>
      </c>
      <c r="AB3979" s="17">
        <v>-0.95938897168405368</v>
      </c>
      <c r="AC3979" s="17">
        <v>-0.98982300884955754</v>
      </c>
    </row>
    <row r="3980" spans="1:29" ht="12.75" customHeight="1" x14ac:dyDescent="0.2">
      <c r="A3980" s="19">
        <v>44031</v>
      </c>
      <c r="B3980" s="19">
        <v>43667</v>
      </c>
      <c r="C3980" s="19">
        <v>42211</v>
      </c>
      <c r="D3980" s="16" t="s">
        <v>2</v>
      </c>
      <c r="E3980" s="114">
        <v>1722</v>
      </c>
      <c r="F3980" s="115">
        <v>1576</v>
      </c>
      <c r="G3980" s="113">
        <v>104</v>
      </c>
      <c r="H3980" s="113">
        <v>42</v>
      </c>
      <c r="I3980" s="113">
        <v>0</v>
      </c>
      <c r="J3980" s="112">
        <v>28850</v>
      </c>
      <c r="K3980" s="112">
        <v>15455</v>
      </c>
      <c r="L3980" s="112">
        <v>7758</v>
      </c>
      <c r="M3980" s="112">
        <v>3232</v>
      </c>
      <c r="N3980" s="113">
        <v>2405</v>
      </c>
      <c r="O3980" s="112">
        <v>24173</v>
      </c>
      <c r="P3980" s="112">
        <v>13175</v>
      </c>
      <c r="Q3980" s="112">
        <v>6357</v>
      </c>
      <c r="R3980" s="112">
        <v>2603</v>
      </c>
      <c r="S3980" s="113">
        <v>2038</v>
      </c>
      <c r="T3980" s="17">
        <v>-0.94031195840554593</v>
      </c>
      <c r="U3980" s="17">
        <v>-0.89802652863151078</v>
      </c>
      <c r="V3980" s="17">
        <v>-0.98659448311420472</v>
      </c>
      <c r="W3980" s="17">
        <v>-0.98700495049504955</v>
      </c>
      <c r="X3980" s="17">
        <v>-1</v>
      </c>
      <c r="Y3980" s="17">
        <v>-0.92876349646299594</v>
      </c>
      <c r="Z3980" s="17">
        <v>-0.88037950664136622</v>
      </c>
      <c r="AA3980" s="17">
        <v>-0.98364008179959095</v>
      </c>
      <c r="AB3980" s="17">
        <v>-0.9838647714175951</v>
      </c>
      <c r="AC3980" s="17">
        <v>-1</v>
      </c>
    </row>
    <row r="3981" spans="1:29" ht="12.75" customHeight="1" x14ac:dyDescent="0.2">
      <c r="A3981" s="19">
        <v>44032</v>
      </c>
      <c r="B3981" s="19">
        <v>43668</v>
      </c>
      <c r="C3981" s="19">
        <v>42212</v>
      </c>
      <c r="D3981" s="16" t="s">
        <v>3</v>
      </c>
      <c r="E3981" s="114">
        <v>1959</v>
      </c>
      <c r="F3981" s="115">
        <v>1720</v>
      </c>
      <c r="G3981" s="113">
        <v>160</v>
      </c>
      <c r="H3981" s="113">
        <v>79</v>
      </c>
      <c r="I3981" s="113">
        <v>0</v>
      </c>
      <c r="J3981" s="112">
        <v>28571</v>
      </c>
      <c r="K3981" s="112">
        <v>14562</v>
      </c>
      <c r="L3981" s="112">
        <v>8264</v>
      </c>
      <c r="M3981" s="112">
        <v>3398</v>
      </c>
      <c r="N3981" s="113">
        <v>2347</v>
      </c>
      <c r="O3981" s="112">
        <v>24436</v>
      </c>
      <c r="P3981" s="112">
        <v>13525</v>
      </c>
      <c r="Q3981" s="112">
        <v>6245</v>
      </c>
      <c r="R3981" s="112">
        <v>2650</v>
      </c>
      <c r="S3981" s="113">
        <v>2016</v>
      </c>
      <c r="T3981" s="17">
        <v>-0.93143397150957263</v>
      </c>
      <c r="U3981" s="17">
        <v>-0.88188435654443076</v>
      </c>
      <c r="V3981" s="17">
        <v>-0.98063891577928364</v>
      </c>
      <c r="W3981" s="17">
        <v>-0.9767510300176574</v>
      </c>
      <c r="X3981" s="17">
        <v>-1</v>
      </c>
      <c r="Y3981" s="17">
        <v>-0.91983139630054023</v>
      </c>
      <c r="Z3981" s="17">
        <v>-0.87282809611829948</v>
      </c>
      <c r="AA3981" s="17">
        <v>-0.97437950360288228</v>
      </c>
      <c r="AB3981" s="17">
        <v>-0.97018867924528307</v>
      </c>
      <c r="AC3981" s="17">
        <v>-1</v>
      </c>
    </row>
    <row r="3982" spans="1:29" ht="12.75" customHeight="1" x14ac:dyDescent="0.2">
      <c r="A3982" s="19">
        <v>44033</v>
      </c>
      <c r="B3982" s="19">
        <v>43669</v>
      </c>
      <c r="C3982" s="19">
        <v>42213</v>
      </c>
      <c r="D3982" s="16" t="s">
        <v>4</v>
      </c>
      <c r="E3982" s="114">
        <v>1861</v>
      </c>
      <c r="F3982" s="115">
        <v>1543</v>
      </c>
      <c r="G3982" s="113">
        <v>140</v>
      </c>
      <c r="H3982" s="113">
        <v>130</v>
      </c>
      <c r="I3982" s="113">
        <v>48</v>
      </c>
      <c r="J3982" s="112">
        <v>28350</v>
      </c>
      <c r="K3982" s="112">
        <v>14548</v>
      </c>
      <c r="L3982" s="112">
        <v>8072</v>
      </c>
      <c r="M3982" s="112">
        <v>3435</v>
      </c>
      <c r="N3982" s="113">
        <v>2295</v>
      </c>
      <c r="O3982" s="112">
        <v>21681</v>
      </c>
      <c r="P3982" s="112">
        <v>12723</v>
      </c>
      <c r="Q3982" s="112">
        <v>5178</v>
      </c>
      <c r="R3982" s="112">
        <v>1958</v>
      </c>
      <c r="S3982" s="113">
        <v>1822</v>
      </c>
      <c r="T3982" s="17">
        <v>-0.93435626102292768</v>
      </c>
      <c r="U3982" s="17">
        <v>-0.89393731097058016</v>
      </c>
      <c r="V3982" s="17">
        <v>-0.98265609514370666</v>
      </c>
      <c r="W3982" s="17">
        <v>-0.96215429403202324</v>
      </c>
      <c r="X3982" s="17">
        <v>-0.9790849673202614</v>
      </c>
      <c r="Y3982" s="17">
        <v>-0.91416447580831139</v>
      </c>
      <c r="Z3982" s="17">
        <v>-0.8787235714847127</v>
      </c>
      <c r="AA3982" s="17">
        <v>-0.97296253379683273</v>
      </c>
      <c r="AB3982" s="17">
        <v>-0.93360572012257403</v>
      </c>
      <c r="AC3982" s="17">
        <v>-0.9736553238199781</v>
      </c>
    </row>
    <row r="3983" spans="1:29" ht="12.75" customHeight="1" x14ac:dyDescent="0.2">
      <c r="A3983" s="19">
        <v>44034</v>
      </c>
      <c r="B3983" s="19">
        <v>43670</v>
      </c>
      <c r="C3983" s="19">
        <v>42214</v>
      </c>
      <c r="D3983" s="16" t="s">
        <v>5</v>
      </c>
      <c r="E3983" s="114">
        <v>1647</v>
      </c>
      <c r="F3983" s="115">
        <v>1461</v>
      </c>
      <c r="G3983" s="113">
        <v>102</v>
      </c>
      <c r="H3983" s="113">
        <v>84</v>
      </c>
      <c r="I3983" s="113">
        <v>0</v>
      </c>
      <c r="J3983" s="112">
        <v>28068</v>
      </c>
      <c r="K3983" s="112">
        <v>14185</v>
      </c>
      <c r="L3983" s="112">
        <v>7696</v>
      </c>
      <c r="M3983" s="112">
        <v>3428</v>
      </c>
      <c r="N3983" s="113">
        <v>2759</v>
      </c>
      <c r="O3983" s="112">
        <v>23051</v>
      </c>
      <c r="P3983" s="112">
        <v>12860</v>
      </c>
      <c r="Q3983" s="112">
        <v>5638</v>
      </c>
      <c r="R3983" s="112">
        <v>2501</v>
      </c>
      <c r="S3983" s="113">
        <v>2052</v>
      </c>
      <c r="T3983" s="17">
        <v>-0.94132107738349724</v>
      </c>
      <c r="U3983" s="17">
        <v>-0.89700387733521325</v>
      </c>
      <c r="V3983" s="17">
        <v>-0.98674636174636177</v>
      </c>
      <c r="W3983" s="17">
        <v>-0.97549591598599772</v>
      </c>
      <c r="X3983" s="17">
        <v>-1</v>
      </c>
      <c r="Y3983" s="17">
        <v>-0.92854973753850156</v>
      </c>
      <c r="Z3983" s="17">
        <v>-0.8863919129082426</v>
      </c>
      <c r="AA3983" s="17">
        <v>-0.98190847818375315</v>
      </c>
      <c r="AB3983" s="17">
        <v>-0.96641343462614948</v>
      </c>
      <c r="AC3983" s="17">
        <v>-1</v>
      </c>
    </row>
    <row r="3984" spans="1:29" ht="12.75" customHeight="1" x14ac:dyDescent="0.2">
      <c r="A3984" s="19">
        <v>44035</v>
      </c>
      <c r="B3984" s="19">
        <v>43671</v>
      </c>
      <c r="C3984" s="19">
        <v>42215</v>
      </c>
      <c r="D3984" s="16" t="s">
        <v>6</v>
      </c>
      <c r="E3984" s="114">
        <v>1773</v>
      </c>
      <c r="F3984" s="115">
        <v>1496</v>
      </c>
      <c r="G3984" s="113">
        <v>127</v>
      </c>
      <c r="H3984" s="113">
        <v>104</v>
      </c>
      <c r="I3984" s="113">
        <v>46</v>
      </c>
      <c r="J3984" s="112">
        <v>28664</v>
      </c>
      <c r="K3984" s="112">
        <v>14521</v>
      </c>
      <c r="L3984" s="112">
        <v>8131</v>
      </c>
      <c r="M3984" s="112">
        <v>3424</v>
      </c>
      <c r="N3984" s="113">
        <v>2588</v>
      </c>
      <c r="O3984" s="112">
        <v>22456</v>
      </c>
      <c r="P3984" s="112">
        <v>13110</v>
      </c>
      <c r="Q3984" s="112">
        <v>4915</v>
      </c>
      <c r="R3984" s="112">
        <v>2302</v>
      </c>
      <c r="S3984" s="113">
        <v>2129</v>
      </c>
      <c r="T3984" s="17">
        <v>-0.93814540887524422</v>
      </c>
      <c r="U3984" s="17">
        <v>-0.89697679223193993</v>
      </c>
      <c r="V3984" s="17">
        <v>-0.98438076497355798</v>
      </c>
      <c r="W3984" s="17">
        <v>-0.96962616822429903</v>
      </c>
      <c r="X3984" s="17">
        <v>-0.98222565687789798</v>
      </c>
      <c r="Y3984" s="17">
        <v>-0.92104560028500182</v>
      </c>
      <c r="Z3984" s="17">
        <v>-0.88588863463005341</v>
      </c>
      <c r="AA3984" s="17">
        <v>-0.97416073245167856</v>
      </c>
      <c r="AB3984" s="17">
        <v>-0.95482189400521289</v>
      </c>
      <c r="AC3984" s="17">
        <v>-0.97839361202442465</v>
      </c>
    </row>
    <row r="3985" spans="1:29" ht="12.75" customHeight="1" x14ac:dyDescent="0.2">
      <c r="A3985" s="19">
        <v>44036</v>
      </c>
      <c r="B3985" s="19">
        <v>43672</v>
      </c>
      <c r="C3985" s="19">
        <v>42216</v>
      </c>
      <c r="D3985" s="16" t="s">
        <v>7</v>
      </c>
      <c r="E3985" s="114">
        <v>1455</v>
      </c>
      <c r="F3985" s="115">
        <v>1233</v>
      </c>
      <c r="G3985" s="113">
        <v>103</v>
      </c>
      <c r="H3985" s="113">
        <v>119</v>
      </c>
      <c r="I3985" s="113">
        <v>0</v>
      </c>
      <c r="J3985" s="112">
        <v>28489</v>
      </c>
      <c r="K3985" s="112">
        <v>14834</v>
      </c>
      <c r="L3985" s="112">
        <v>7888</v>
      </c>
      <c r="M3985" s="112">
        <v>3185</v>
      </c>
      <c r="N3985" s="113">
        <v>2582</v>
      </c>
      <c r="O3985" s="112">
        <v>22921</v>
      </c>
      <c r="P3985" s="112">
        <v>13077</v>
      </c>
      <c r="Q3985" s="112">
        <v>5183</v>
      </c>
      <c r="R3985" s="112">
        <v>2439</v>
      </c>
      <c r="S3985" s="113">
        <v>2222</v>
      </c>
      <c r="T3985" s="17">
        <v>-0.94892765628839204</v>
      </c>
      <c r="U3985" s="17">
        <v>-0.91688014021841713</v>
      </c>
      <c r="V3985" s="17">
        <v>-0.98694219066937117</v>
      </c>
      <c r="W3985" s="17">
        <v>-0.96263736263736266</v>
      </c>
      <c r="X3985" s="17">
        <v>-1</v>
      </c>
      <c r="Y3985" s="17">
        <v>-0.93652109419309804</v>
      </c>
      <c r="Z3985" s="17">
        <v>-0.90571231933929797</v>
      </c>
      <c r="AA3985" s="17">
        <v>-0.98012733937873819</v>
      </c>
      <c r="AB3985" s="17">
        <v>-0.95120951209512095</v>
      </c>
      <c r="AC3985" s="17">
        <v>-1</v>
      </c>
    </row>
    <row r="3986" spans="1:29" ht="12.75" customHeight="1" x14ac:dyDescent="0.2">
      <c r="A3986" s="19">
        <v>44037</v>
      </c>
      <c r="B3986" s="19">
        <v>43673</v>
      </c>
      <c r="C3986" s="19">
        <v>42217</v>
      </c>
      <c r="D3986" s="16" t="s">
        <v>1</v>
      </c>
      <c r="E3986" s="114">
        <v>1569</v>
      </c>
      <c r="F3986" s="115">
        <v>1298</v>
      </c>
      <c r="G3986" s="113">
        <v>99</v>
      </c>
      <c r="H3986" s="113">
        <v>141</v>
      </c>
      <c r="I3986" s="113">
        <v>31</v>
      </c>
      <c r="J3986" s="112">
        <v>30822</v>
      </c>
      <c r="K3986" s="112">
        <v>15042</v>
      </c>
      <c r="L3986" s="112">
        <v>8573</v>
      </c>
      <c r="M3986" s="112">
        <v>3824</v>
      </c>
      <c r="N3986" s="113">
        <v>3383</v>
      </c>
      <c r="O3986" s="112">
        <v>24948</v>
      </c>
      <c r="P3986" s="112">
        <v>13366</v>
      </c>
      <c r="Q3986" s="112">
        <v>6299</v>
      </c>
      <c r="R3986" s="112">
        <v>2774</v>
      </c>
      <c r="S3986" s="113">
        <v>2509</v>
      </c>
      <c r="T3986" s="17">
        <v>-0.94909480241386024</v>
      </c>
      <c r="U3986" s="17">
        <v>-0.91370828347294242</v>
      </c>
      <c r="V3986" s="17">
        <v>-0.98845211711186287</v>
      </c>
      <c r="W3986" s="17">
        <v>-0.96312761506276146</v>
      </c>
      <c r="X3986" s="17">
        <v>-0.99083653561927287</v>
      </c>
      <c r="Y3986" s="17">
        <v>-0.93710918710918711</v>
      </c>
      <c r="Z3986" s="17">
        <v>-0.9028879245847673</v>
      </c>
      <c r="AA3986" s="17">
        <v>-0.98428321955866016</v>
      </c>
      <c r="AB3986" s="17">
        <v>-0.9491708723864456</v>
      </c>
      <c r="AC3986" s="17">
        <v>-0.98764447987245918</v>
      </c>
    </row>
    <row r="3987" spans="1:29" ht="12.75" customHeight="1" x14ac:dyDescent="0.2">
      <c r="A3987" s="19">
        <v>44038</v>
      </c>
      <c r="B3987" s="19">
        <v>43674</v>
      </c>
      <c r="C3987" s="19">
        <v>42218</v>
      </c>
      <c r="D3987" s="16" t="s">
        <v>2</v>
      </c>
      <c r="E3987" s="114">
        <v>676</v>
      </c>
      <c r="F3987" s="115">
        <v>608</v>
      </c>
      <c r="G3987" s="113">
        <v>16</v>
      </c>
      <c r="H3987" s="113">
        <v>52</v>
      </c>
      <c r="I3987" s="113">
        <v>0</v>
      </c>
      <c r="J3987" s="112">
        <v>29216</v>
      </c>
      <c r="K3987" s="112">
        <v>15397</v>
      </c>
      <c r="L3987" s="112">
        <v>7931</v>
      </c>
      <c r="M3987" s="112">
        <v>3302</v>
      </c>
      <c r="N3987" s="113">
        <v>2586</v>
      </c>
      <c r="O3987" s="112">
        <v>25087</v>
      </c>
      <c r="P3987" s="112">
        <v>13796</v>
      </c>
      <c r="Q3987" s="112">
        <v>6375</v>
      </c>
      <c r="R3987" s="112">
        <v>2586</v>
      </c>
      <c r="S3987" s="113">
        <v>2330</v>
      </c>
      <c r="T3987" s="17">
        <v>-0.97686199342825852</v>
      </c>
      <c r="U3987" s="17">
        <v>-0.9605117880106514</v>
      </c>
      <c r="V3987" s="17">
        <v>-0.99798259992434746</v>
      </c>
      <c r="W3987" s="17">
        <v>-0.98425196850393704</v>
      </c>
      <c r="X3987" s="17">
        <v>-1</v>
      </c>
      <c r="Y3987" s="17">
        <v>-0.97305377287041095</v>
      </c>
      <c r="Z3987" s="17">
        <v>-0.95592925485648017</v>
      </c>
      <c r="AA3987" s="17">
        <v>-0.99749019607843137</v>
      </c>
      <c r="AB3987" s="17">
        <v>-0.97989172467130703</v>
      </c>
      <c r="AC3987" s="17">
        <v>-1</v>
      </c>
    </row>
    <row r="3988" spans="1:29" ht="12.75" customHeight="1" x14ac:dyDescent="0.2">
      <c r="A3988" s="19">
        <v>44039</v>
      </c>
      <c r="B3988" s="19">
        <v>43675</v>
      </c>
      <c r="C3988" s="19">
        <v>42219</v>
      </c>
      <c r="D3988" s="16" t="s">
        <v>3</v>
      </c>
      <c r="E3988" s="114">
        <v>1935</v>
      </c>
      <c r="F3988" s="115">
        <v>1674</v>
      </c>
      <c r="G3988" s="113">
        <v>176</v>
      </c>
      <c r="H3988" s="113">
        <v>85</v>
      </c>
      <c r="I3988" s="113">
        <v>0</v>
      </c>
      <c r="J3988" s="112">
        <v>29558</v>
      </c>
      <c r="K3988" s="112">
        <v>14764</v>
      </c>
      <c r="L3988" s="112">
        <v>7923</v>
      </c>
      <c r="M3988" s="112">
        <v>3406</v>
      </c>
      <c r="N3988" s="113">
        <v>3465</v>
      </c>
      <c r="O3988" s="112">
        <v>25298</v>
      </c>
      <c r="P3988" s="112">
        <v>13798</v>
      </c>
      <c r="Q3988" s="112">
        <v>6508</v>
      </c>
      <c r="R3988" s="112">
        <v>2797</v>
      </c>
      <c r="S3988" s="113">
        <v>2195</v>
      </c>
      <c r="T3988" s="17">
        <v>-0.93453548954597743</v>
      </c>
      <c r="U3988" s="17">
        <v>-0.88661609319967494</v>
      </c>
      <c r="V3988" s="17">
        <v>-0.97778619209895246</v>
      </c>
      <c r="W3988" s="17">
        <v>-0.97504403992953614</v>
      </c>
      <c r="X3988" s="17">
        <v>-1</v>
      </c>
      <c r="Y3988" s="17">
        <v>-0.92351174005850267</v>
      </c>
      <c r="Z3988" s="17">
        <v>-0.87867806928540371</v>
      </c>
      <c r="AA3988" s="17">
        <v>-0.97295636140135222</v>
      </c>
      <c r="AB3988" s="17">
        <v>-0.96961029674651411</v>
      </c>
      <c r="AC3988" s="17">
        <v>-1</v>
      </c>
    </row>
    <row r="3989" spans="1:29" ht="12.75" customHeight="1" x14ac:dyDescent="0.2">
      <c r="A3989" s="19">
        <v>44040</v>
      </c>
      <c r="B3989" s="19">
        <v>43676</v>
      </c>
      <c r="C3989" s="19">
        <v>42220</v>
      </c>
      <c r="D3989" s="16" t="s">
        <v>4</v>
      </c>
      <c r="E3989" s="114">
        <v>1904</v>
      </c>
      <c r="F3989" s="115">
        <v>1625</v>
      </c>
      <c r="G3989" s="113">
        <v>136</v>
      </c>
      <c r="H3989" s="113">
        <v>104</v>
      </c>
      <c r="I3989" s="113">
        <v>39</v>
      </c>
      <c r="J3989" s="112">
        <v>28314</v>
      </c>
      <c r="K3989" s="112">
        <v>14608</v>
      </c>
      <c r="L3989" s="112">
        <v>7768</v>
      </c>
      <c r="M3989" s="112">
        <v>3286</v>
      </c>
      <c r="N3989" s="113">
        <v>2652</v>
      </c>
      <c r="O3989" s="112">
        <v>23541</v>
      </c>
      <c r="P3989" s="112">
        <v>12960</v>
      </c>
      <c r="Q3989" s="112">
        <v>5790</v>
      </c>
      <c r="R3989" s="112">
        <v>2540</v>
      </c>
      <c r="S3989" s="113">
        <v>2251</v>
      </c>
      <c r="T3989" s="17">
        <v>-0.9327541145722964</v>
      </c>
      <c r="U3989" s="17">
        <v>-0.88875958378970421</v>
      </c>
      <c r="V3989" s="17">
        <v>-0.98249227600411948</v>
      </c>
      <c r="W3989" s="17">
        <v>-0.96835057821059034</v>
      </c>
      <c r="X3989" s="17">
        <v>-0.98529411764705888</v>
      </c>
      <c r="Y3989" s="17">
        <v>-0.9191198334820101</v>
      </c>
      <c r="Z3989" s="17">
        <v>-0.87461419753086422</v>
      </c>
      <c r="AA3989" s="17">
        <v>-0.97651122625215891</v>
      </c>
      <c r="AB3989" s="17">
        <v>-0.95905511811023625</v>
      </c>
      <c r="AC3989" s="17">
        <v>-0.98267436694802313</v>
      </c>
    </row>
    <row r="3990" spans="1:29" ht="12.75" customHeight="1" x14ac:dyDescent="0.2">
      <c r="A3990" s="19">
        <v>44041</v>
      </c>
      <c r="B3990" s="19">
        <v>43677</v>
      </c>
      <c r="C3990" s="19">
        <v>42221</v>
      </c>
      <c r="D3990" s="16" t="s">
        <v>5</v>
      </c>
      <c r="E3990" s="114">
        <v>1897</v>
      </c>
      <c r="F3990" s="115">
        <v>1665</v>
      </c>
      <c r="G3990" s="113">
        <v>127</v>
      </c>
      <c r="H3990" s="113">
        <v>105</v>
      </c>
      <c r="I3990" s="113">
        <v>0</v>
      </c>
      <c r="J3990" s="112">
        <v>27378</v>
      </c>
      <c r="K3990" s="112">
        <v>14011</v>
      </c>
      <c r="L3990" s="112">
        <v>8151</v>
      </c>
      <c r="M3990" s="112">
        <v>3510</v>
      </c>
      <c r="N3990" s="113">
        <v>1706</v>
      </c>
      <c r="O3990" s="112">
        <v>23650</v>
      </c>
      <c r="P3990" s="112">
        <v>13411</v>
      </c>
      <c r="Q3990" s="112">
        <v>5680</v>
      </c>
      <c r="R3990" s="112">
        <v>2498</v>
      </c>
      <c r="S3990" s="113">
        <v>2061</v>
      </c>
      <c r="T3990" s="17">
        <v>-0.93071078968514864</v>
      </c>
      <c r="U3990" s="17">
        <v>-0.88116479908643208</v>
      </c>
      <c r="V3990" s="17">
        <v>-0.98441908968224756</v>
      </c>
      <c r="W3990" s="17">
        <v>-0.97008547008547008</v>
      </c>
      <c r="X3990" s="17">
        <v>-1</v>
      </c>
      <c r="Y3990" s="17">
        <v>-0.91978858350951376</v>
      </c>
      <c r="Z3990" s="17">
        <v>-0.87584818432629929</v>
      </c>
      <c r="AA3990" s="17">
        <v>-0.97764084507042248</v>
      </c>
      <c r="AB3990" s="17">
        <v>-0.95796637309847876</v>
      </c>
      <c r="AC3990" s="17">
        <v>-1</v>
      </c>
    </row>
    <row r="3991" spans="1:29" ht="12.75" customHeight="1" x14ac:dyDescent="0.2">
      <c r="A3991" s="19">
        <v>44042</v>
      </c>
      <c r="B3991" s="19">
        <v>43678</v>
      </c>
      <c r="C3991" s="19">
        <v>42222</v>
      </c>
      <c r="D3991" s="16" t="s">
        <v>6</v>
      </c>
      <c r="E3991" s="114">
        <v>2086</v>
      </c>
      <c r="F3991" s="115">
        <v>1844</v>
      </c>
      <c r="G3991" s="113">
        <v>92</v>
      </c>
      <c r="H3991" s="113">
        <v>86</v>
      </c>
      <c r="I3991" s="113">
        <v>64</v>
      </c>
      <c r="J3991" s="112">
        <v>28516</v>
      </c>
      <c r="K3991" s="112">
        <v>14481</v>
      </c>
      <c r="L3991" s="112">
        <v>8097</v>
      </c>
      <c r="M3991" s="112">
        <v>3460</v>
      </c>
      <c r="N3991" s="113">
        <v>2478</v>
      </c>
      <c r="O3991" s="112">
        <v>22627</v>
      </c>
      <c r="P3991" s="112">
        <v>12638</v>
      </c>
      <c r="Q3991" s="112">
        <v>5539</v>
      </c>
      <c r="R3991" s="112">
        <v>2397</v>
      </c>
      <c r="S3991" s="113">
        <v>2053</v>
      </c>
      <c r="T3991" s="17">
        <v>-0.92684808528545382</v>
      </c>
      <c r="U3991" s="17">
        <v>-0.87266072785028659</v>
      </c>
      <c r="V3991" s="17">
        <v>-0.98863776707422502</v>
      </c>
      <c r="W3991" s="17">
        <v>-0.97514450867052027</v>
      </c>
      <c r="X3991" s="17">
        <v>-0.97417271993543175</v>
      </c>
      <c r="Y3991" s="17">
        <v>-0.90780925443054761</v>
      </c>
      <c r="Z3991" s="17">
        <v>-0.85409083715777812</v>
      </c>
      <c r="AA3991" s="17">
        <v>-0.9833905037010291</v>
      </c>
      <c r="AB3991" s="17">
        <v>-0.9641218189403421</v>
      </c>
      <c r="AC3991" s="17">
        <v>-0.96882610813443737</v>
      </c>
    </row>
    <row r="3992" spans="1:29" ht="12.75" customHeight="1" x14ac:dyDescent="0.2">
      <c r="A3992" s="19">
        <v>44043</v>
      </c>
      <c r="B3992" s="19">
        <v>43679</v>
      </c>
      <c r="C3992" s="19">
        <v>42223</v>
      </c>
      <c r="D3992" s="16" t="s">
        <v>7</v>
      </c>
      <c r="E3992" s="114">
        <v>2162</v>
      </c>
      <c r="F3992" s="115">
        <v>1852</v>
      </c>
      <c r="G3992" s="113">
        <v>142</v>
      </c>
      <c r="H3992" s="113">
        <v>168</v>
      </c>
      <c r="I3992" s="113">
        <v>0</v>
      </c>
      <c r="J3992" s="112">
        <v>28366</v>
      </c>
      <c r="K3992" s="112">
        <v>14877</v>
      </c>
      <c r="L3992" s="112">
        <v>7963</v>
      </c>
      <c r="M3992" s="112">
        <v>3443</v>
      </c>
      <c r="N3992" s="113">
        <v>2083</v>
      </c>
      <c r="O3992" s="112">
        <v>22407</v>
      </c>
      <c r="P3992" s="112">
        <v>12464</v>
      </c>
      <c r="Q3992" s="112">
        <v>5381</v>
      </c>
      <c r="R3992" s="112">
        <v>2320</v>
      </c>
      <c r="S3992" s="113">
        <v>2242</v>
      </c>
      <c r="T3992" s="17">
        <v>-0.92378199252626381</v>
      </c>
      <c r="U3992" s="17">
        <v>-0.87551253612959601</v>
      </c>
      <c r="V3992" s="17">
        <v>-0.98216752480221026</v>
      </c>
      <c r="W3992" s="17">
        <v>-0.9512053441765902</v>
      </c>
      <c r="X3992" s="17">
        <v>-1</v>
      </c>
      <c r="Y3992" s="17">
        <v>-0.90351229526487264</v>
      </c>
      <c r="Z3992" s="17">
        <v>-0.85141206675224645</v>
      </c>
      <c r="AA3992" s="17">
        <v>-0.9736108530013009</v>
      </c>
      <c r="AB3992" s="17">
        <v>-0.92758620689655169</v>
      </c>
      <c r="AC3992" s="17">
        <v>-1</v>
      </c>
    </row>
    <row r="3993" spans="1:29" ht="12.75" customHeight="1" x14ac:dyDescent="0.2">
      <c r="A3993" s="19">
        <v>44044</v>
      </c>
      <c r="B3993" s="19">
        <v>43680</v>
      </c>
      <c r="C3993" s="19">
        <v>42224</v>
      </c>
      <c r="D3993" s="16" t="s">
        <v>1</v>
      </c>
      <c r="E3993" s="114">
        <v>2749</v>
      </c>
      <c r="F3993" s="115">
        <v>2281</v>
      </c>
      <c r="G3993" s="113">
        <v>207</v>
      </c>
      <c r="H3993" s="113">
        <v>218</v>
      </c>
      <c r="I3993" s="113">
        <v>43</v>
      </c>
      <c r="J3993" s="112">
        <v>30657</v>
      </c>
      <c r="K3993" s="112">
        <v>15161</v>
      </c>
      <c r="L3993" s="112">
        <v>8294</v>
      </c>
      <c r="M3993" s="112">
        <v>3973</v>
      </c>
      <c r="N3993" s="113">
        <v>3229</v>
      </c>
      <c r="O3993" s="112">
        <v>24460</v>
      </c>
      <c r="P3993" s="112">
        <v>12625</v>
      </c>
      <c r="Q3993" s="112">
        <v>6825</v>
      </c>
      <c r="R3993" s="112">
        <v>2520</v>
      </c>
      <c r="S3993" s="113">
        <v>2490</v>
      </c>
      <c r="T3993" s="17">
        <v>-0.91033043024431615</v>
      </c>
      <c r="U3993" s="17">
        <v>-0.84954818283754374</v>
      </c>
      <c r="V3993" s="17">
        <v>-0.97504219918013024</v>
      </c>
      <c r="W3993" s="17">
        <v>-0.94512962496853758</v>
      </c>
      <c r="X3993" s="17">
        <v>-0.9866831836481883</v>
      </c>
      <c r="Y3993" s="17">
        <v>-0.88761242845461974</v>
      </c>
      <c r="Z3993" s="17">
        <v>-0.81932673267326739</v>
      </c>
      <c r="AA3993" s="17">
        <v>-0.96967032967032962</v>
      </c>
      <c r="AB3993" s="17">
        <v>-0.91349206349206347</v>
      </c>
      <c r="AC3993" s="17">
        <v>-0.9827309236947791</v>
      </c>
    </row>
    <row r="3994" spans="1:29" ht="12.75" customHeight="1" x14ac:dyDescent="0.2">
      <c r="A3994" s="19">
        <v>44045</v>
      </c>
      <c r="B3994" s="19">
        <v>43681</v>
      </c>
      <c r="C3994" s="19">
        <v>42225</v>
      </c>
      <c r="D3994" s="16" t="s">
        <v>2</v>
      </c>
      <c r="E3994" s="114">
        <v>2550</v>
      </c>
      <c r="F3994" s="115">
        <v>2173</v>
      </c>
      <c r="G3994" s="113">
        <v>226</v>
      </c>
      <c r="H3994" s="113">
        <v>101</v>
      </c>
      <c r="I3994" s="113">
        <v>50</v>
      </c>
      <c r="J3994" s="112">
        <v>29013</v>
      </c>
      <c r="K3994" s="112">
        <v>15595</v>
      </c>
      <c r="L3994" s="112">
        <v>7575</v>
      </c>
      <c r="M3994" s="112">
        <v>3556</v>
      </c>
      <c r="N3994" s="113">
        <v>2287</v>
      </c>
      <c r="O3994" s="112">
        <v>23039</v>
      </c>
      <c r="P3994" s="112">
        <v>12920</v>
      </c>
      <c r="Q3994" s="112">
        <v>5877</v>
      </c>
      <c r="R3994" s="112">
        <v>2349</v>
      </c>
      <c r="S3994" s="113">
        <v>1893</v>
      </c>
      <c r="T3994" s="17">
        <v>-0.91210836521559302</v>
      </c>
      <c r="U3994" s="17">
        <v>-0.86066046809874963</v>
      </c>
      <c r="V3994" s="17">
        <v>-0.97016501650165021</v>
      </c>
      <c r="W3994" s="17">
        <v>-0.97159730033745784</v>
      </c>
      <c r="X3994" s="17">
        <v>-0.97813729777000435</v>
      </c>
      <c r="Y3994" s="17">
        <v>-0.88931811276531103</v>
      </c>
      <c r="Z3994" s="17">
        <v>-0.8318111455108359</v>
      </c>
      <c r="AA3994" s="17">
        <v>-0.96154500595541947</v>
      </c>
      <c r="AB3994" s="17">
        <v>-0.95700297999148576</v>
      </c>
      <c r="AC3994" s="17">
        <v>-0.97358689910195462</v>
      </c>
    </row>
    <row r="3995" spans="1:29" ht="12.75" customHeight="1" x14ac:dyDescent="0.2">
      <c r="A3995" s="19">
        <v>44046</v>
      </c>
      <c r="B3995" s="19">
        <v>43682</v>
      </c>
      <c r="C3995" s="19">
        <v>42226</v>
      </c>
      <c r="D3995" s="16" t="s">
        <v>3</v>
      </c>
      <c r="E3995" s="114">
        <v>2991</v>
      </c>
      <c r="F3995" s="115">
        <v>2625</v>
      </c>
      <c r="G3995" s="113">
        <v>222</v>
      </c>
      <c r="H3995" s="113">
        <v>97</v>
      </c>
      <c r="I3995" s="113">
        <v>47</v>
      </c>
      <c r="J3995" s="112">
        <v>28191</v>
      </c>
      <c r="K3995" s="112">
        <v>14535</v>
      </c>
      <c r="L3995" s="112">
        <v>7902</v>
      </c>
      <c r="M3995" s="112">
        <v>3414</v>
      </c>
      <c r="N3995" s="113">
        <v>2340</v>
      </c>
      <c r="O3995" s="112">
        <v>21822</v>
      </c>
      <c r="P3995" s="112">
        <v>12592</v>
      </c>
      <c r="Q3995" s="112">
        <v>5463</v>
      </c>
      <c r="R3995" s="112">
        <v>2095</v>
      </c>
      <c r="S3995" s="113">
        <v>1672</v>
      </c>
      <c r="T3995" s="17">
        <v>-0.89390230924763225</v>
      </c>
      <c r="U3995" s="17">
        <v>-0.81940144478844168</v>
      </c>
      <c r="V3995" s="17">
        <v>-0.97190584662110857</v>
      </c>
      <c r="W3995" s="17">
        <v>-0.97158758055067374</v>
      </c>
      <c r="X3995" s="17">
        <v>-0.97991452991452987</v>
      </c>
      <c r="Y3995" s="17">
        <v>-0.8629364861149299</v>
      </c>
      <c r="Z3995" s="17">
        <v>-0.79153430749682341</v>
      </c>
      <c r="AA3995" s="17">
        <v>-0.95936298736957715</v>
      </c>
      <c r="AB3995" s="17">
        <v>-0.95369928400954651</v>
      </c>
      <c r="AC3995" s="17">
        <v>-0.97188995215311003</v>
      </c>
    </row>
    <row r="3996" spans="1:29" ht="12.75" customHeight="1" x14ac:dyDescent="0.2">
      <c r="A3996" s="19">
        <v>44047</v>
      </c>
      <c r="B3996" s="19">
        <v>43683</v>
      </c>
      <c r="C3996" s="19">
        <v>42227</v>
      </c>
      <c r="D3996" s="16" t="s">
        <v>4</v>
      </c>
      <c r="E3996" s="114">
        <v>2509</v>
      </c>
      <c r="F3996" s="115">
        <v>2051</v>
      </c>
      <c r="G3996" s="113">
        <v>232</v>
      </c>
      <c r="H3996" s="113">
        <v>226</v>
      </c>
      <c r="I3996" s="113">
        <v>0</v>
      </c>
      <c r="J3996" s="112">
        <v>27487</v>
      </c>
      <c r="K3996" s="112">
        <v>14011</v>
      </c>
      <c r="L3996" s="112">
        <v>7735</v>
      </c>
      <c r="M3996" s="112">
        <v>3278</v>
      </c>
      <c r="N3996" s="113">
        <v>2463</v>
      </c>
      <c r="O3996" s="112">
        <v>21295</v>
      </c>
      <c r="P3996" s="112">
        <v>11969</v>
      </c>
      <c r="Q3996" s="112">
        <v>5018</v>
      </c>
      <c r="R3996" s="112">
        <v>2372</v>
      </c>
      <c r="S3996" s="113">
        <v>1936</v>
      </c>
      <c r="T3996" s="17">
        <v>-0.90872048604794997</v>
      </c>
      <c r="U3996" s="17">
        <v>-0.85361501677253582</v>
      </c>
      <c r="V3996" s="17">
        <v>-0.97000646412411118</v>
      </c>
      <c r="W3996" s="17">
        <v>-0.93105552165954852</v>
      </c>
      <c r="X3996" s="17">
        <v>-1</v>
      </c>
      <c r="Y3996" s="17">
        <v>-0.88217891523831882</v>
      </c>
      <c r="Z3996" s="17">
        <v>-0.82864065502548256</v>
      </c>
      <c r="AA3996" s="17">
        <v>-0.95376644081307294</v>
      </c>
      <c r="AB3996" s="17">
        <v>-0.90472175379426645</v>
      </c>
      <c r="AC3996" s="17">
        <v>-1</v>
      </c>
    </row>
    <row r="3997" spans="1:29" ht="12.75" customHeight="1" x14ac:dyDescent="0.2">
      <c r="A3997" s="19">
        <v>44048</v>
      </c>
      <c r="B3997" s="19">
        <v>43684</v>
      </c>
      <c r="C3997" s="19">
        <v>42228</v>
      </c>
      <c r="D3997" s="16" t="s">
        <v>5</v>
      </c>
      <c r="E3997" s="114">
        <v>2346</v>
      </c>
      <c r="F3997" s="115">
        <v>2092</v>
      </c>
      <c r="G3997" s="113">
        <v>144</v>
      </c>
      <c r="H3997" s="113">
        <v>110</v>
      </c>
      <c r="I3997" s="113">
        <v>0</v>
      </c>
      <c r="J3997" s="112">
        <v>26788.471777969142</v>
      </c>
      <c r="K3997" s="112">
        <v>13853</v>
      </c>
      <c r="L3997" s="112">
        <v>7391.4717779691409</v>
      </c>
      <c r="M3997" s="112">
        <v>3287</v>
      </c>
      <c r="N3997" s="113">
        <v>2257</v>
      </c>
      <c r="O3997" s="112">
        <v>20884</v>
      </c>
      <c r="P3997" s="112">
        <v>11961</v>
      </c>
      <c r="Q3997" s="112">
        <v>4900</v>
      </c>
      <c r="R3997" s="112">
        <v>2306</v>
      </c>
      <c r="S3997" s="113">
        <v>1717</v>
      </c>
      <c r="T3997" s="17">
        <v>-0.9124250155274124</v>
      </c>
      <c r="U3997" s="17">
        <v>-0.84898577925359131</v>
      </c>
      <c r="V3997" s="17">
        <v>-0.98051808836919285</v>
      </c>
      <c r="W3997" s="17">
        <v>-0.96653483419531483</v>
      </c>
      <c r="X3997" s="17">
        <v>-1</v>
      </c>
      <c r="Y3997" s="17">
        <v>-0.88766519823788548</v>
      </c>
      <c r="Z3997" s="17">
        <v>-0.82509823593345044</v>
      </c>
      <c r="AA3997" s="17">
        <v>-0.97061224489795916</v>
      </c>
      <c r="AB3997" s="17">
        <v>-0.95229835212489156</v>
      </c>
      <c r="AC3997" s="17">
        <v>-1</v>
      </c>
    </row>
    <row r="3998" spans="1:29" ht="12.75" customHeight="1" x14ac:dyDescent="0.2">
      <c r="A3998" s="19">
        <v>44049</v>
      </c>
      <c r="B3998" s="19">
        <v>43685</v>
      </c>
      <c r="C3998" s="19">
        <v>42229</v>
      </c>
      <c r="D3998" s="16" t="s">
        <v>6</v>
      </c>
      <c r="E3998" s="114">
        <v>2564</v>
      </c>
      <c r="F3998" s="115">
        <v>2129</v>
      </c>
      <c r="G3998" s="113">
        <v>165</v>
      </c>
      <c r="H3998" s="113">
        <v>205</v>
      </c>
      <c r="I3998" s="113">
        <v>65</v>
      </c>
      <c r="J3998" s="112">
        <v>27226</v>
      </c>
      <c r="K3998" s="112">
        <v>14174</v>
      </c>
      <c r="L3998" s="112">
        <v>7558</v>
      </c>
      <c r="M3998" s="112">
        <v>3168</v>
      </c>
      <c r="N3998" s="113">
        <v>2326</v>
      </c>
      <c r="O3998" s="112">
        <v>20438</v>
      </c>
      <c r="P3998" s="112">
        <v>11400</v>
      </c>
      <c r="Q3998" s="112">
        <v>4889</v>
      </c>
      <c r="R3998" s="112">
        <v>2110</v>
      </c>
      <c r="S3998" s="113">
        <v>2039</v>
      </c>
      <c r="T3998" s="17">
        <v>-0.90582531403805189</v>
      </c>
      <c r="U3998" s="17">
        <v>-0.84979540002822063</v>
      </c>
      <c r="V3998" s="17">
        <v>-0.97816882773220426</v>
      </c>
      <c r="W3998" s="17">
        <v>-0.93529040404040409</v>
      </c>
      <c r="X3998" s="17">
        <v>-0.97205503009458294</v>
      </c>
      <c r="Y3998" s="17">
        <v>-0.87454741168411787</v>
      </c>
      <c r="Z3998" s="17">
        <v>-0.81324561403508766</v>
      </c>
      <c r="AA3998" s="17">
        <v>-0.96625076702802204</v>
      </c>
      <c r="AB3998" s="17">
        <v>-0.90284360189573465</v>
      </c>
      <c r="AC3998" s="17">
        <v>-0.96812162824914172</v>
      </c>
    </row>
    <row r="3999" spans="1:29" ht="12.75" customHeight="1" x14ac:dyDescent="0.2">
      <c r="A3999" s="19">
        <v>44050</v>
      </c>
      <c r="B3999" s="19">
        <v>43686</v>
      </c>
      <c r="C3999" s="19">
        <v>42230</v>
      </c>
      <c r="D3999" s="16" t="s">
        <v>7</v>
      </c>
      <c r="E3999" s="114">
        <v>1712</v>
      </c>
      <c r="F3999" s="115">
        <v>1448</v>
      </c>
      <c r="G3999" s="113">
        <v>104</v>
      </c>
      <c r="H3999" s="113">
        <v>124</v>
      </c>
      <c r="I3999" s="113">
        <v>36</v>
      </c>
      <c r="J3999" s="112">
        <v>26688</v>
      </c>
      <c r="K3999" s="112">
        <v>14305</v>
      </c>
      <c r="L3999" s="112">
        <v>7054</v>
      </c>
      <c r="M3999" s="112">
        <v>3107</v>
      </c>
      <c r="N3999" s="113">
        <v>2222</v>
      </c>
      <c r="O3999" s="112">
        <v>20999</v>
      </c>
      <c r="P3999" s="112">
        <v>12013</v>
      </c>
      <c r="Q3999" s="112">
        <v>4943</v>
      </c>
      <c r="R3999" s="112">
        <v>2216</v>
      </c>
      <c r="S3999" s="113">
        <v>1827</v>
      </c>
      <c r="T3999" s="17">
        <v>-0.93585131894484408</v>
      </c>
      <c r="U3999" s="17">
        <v>-0.89877665152044739</v>
      </c>
      <c r="V3999" s="17">
        <v>-0.98525659200453641</v>
      </c>
      <c r="W3999" s="17">
        <v>-0.960090119085935</v>
      </c>
      <c r="X3999" s="17">
        <v>-0.98379837983798379</v>
      </c>
      <c r="Y3999" s="17">
        <v>-0.91847230820515269</v>
      </c>
      <c r="Z3999" s="17">
        <v>-0.87946391409306579</v>
      </c>
      <c r="AA3999" s="17">
        <v>-0.97896014566053002</v>
      </c>
      <c r="AB3999" s="17">
        <v>-0.94404332129963897</v>
      </c>
      <c r="AC3999" s="17">
        <v>-0.98029556650246308</v>
      </c>
    </row>
    <row r="4000" spans="1:29" ht="12.75" customHeight="1" x14ac:dyDescent="0.2">
      <c r="A4000" s="19">
        <v>44051</v>
      </c>
      <c r="B4000" s="19">
        <v>43687</v>
      </c>
      <c r="C4000" s="19">
        <v>42231</v>
      </c>
      <c r="D4000" s="16" t="s">
        <v>1</v>
      </c>
      <c r="E4000" s="114">
        <v>1873</v>
      </c>
      <c r="F4000" s="115">
        <v>1587</v>
      </c>
      <c r="G4000" s="113">
        <v>113</v>
      </c>
      <c r="H4000" s="113">
        <v>145</v>
      </c>
      <c r="I4000" s="113">
        <v>28</v>
      </c>
      <c r="J4000" s="112">
        <v>28750</v>
      </c>
      <c r="K4000" s="112">
        <v>14596</v>
      </c>
      <c r="L4000" s="112">
        <v>7798</v>
      </c>
      <c r="M4000" s="112">
        <v>3593</v>
      </c>
      <c r="N4000" s="113">
        <v>2763</v>
      </c>
      <c r="O4000" s="112">
        <v>22754</v>
      </c>
      <c r="P4000" s="112">
        <v>11882</v>
      </c>
      <c r="Q4000" s="112">
        <v>6163</v>
      </c>
      <c r="R4000" s="112">
        <v>2405</v>
      </c>
      <c r="S4000" s="113">
        <v>2304</v>
      </c>
      <c r="T4000" s="17">
        <v>-0.93485217391304354</v>
      </c>
      <c r="U4000" s="17">
        <v>-0.89127158125513839</v>
      </c>
      <c r="V4000" s="17">
        <v>-0.98550910489869192</v>
      </c>
      <c r="W4000" s="17">
        <v>-0.95964375173949346</v>
      </c>
      <c r="X4000" s="17">
        <v>-0.98986608758595729</v>
      </c>
      <c r="Y4000" s="17">
        <v>-0.91768480267205765</v>
      </c>
      <c r="Z4000" s="17">
        <v>-0.86643662683049993</v>
      </c>
      <c r="AA4000" s="17">
        <v>-0.9816647736491968</v>
      </c>
      <c r="AB4000" s="17">
        <v>-0.93970893970893976</v>
      </c>
      <c r="AC4000" s="17">
        <v>-0.98784722222222221</v>
      </c>
    </row>
    <row r="4001" spans="1:29" ht="12.75" customHeight="1" x14ac:dyDescent="0.2">
      <c r="A4001" s="19">
        <v>44052</v>
      </c>
      <c r="B4001" s="19">
        <v>43688</v>
      </c>
      <c r="C4001" s="19">
        <v>42232</v>
      </c>
      <c r="D4001" s="16" t="s">
        <v>2</v>
      </c>
      <c r="E4001" s="114">
        <v>2099</v>
      </c>
      <c r="F4001" s="115">
        <v>1669</v>
      </c>
      <c r="G4001" s="113">
        <v>259</v>
      </c>
      <c r="H4001" s="113">
        <v>133</v>
      </c>
      <c r="I4001" s="113">
        <v>38</v>
      </c>
      <c r="J4001" s="112">
        <v>26247</v>
      </c>
      <c r="K4001" s="112">
        <v>14496</v>
      </c>
      <c r="L4001" s="112">
        <v>6562</v>
      </c>
      <c r="M4001" s="112">
        <v>2885</v>
      </c>
      <c r="N4001" s="113">
        <v>2304</v>
      </c>
      <c r="O4001" s="112">
        <v>22035</v>
      </c>
      <c r="P4001" s="112">
        <v>12500</v>
      </c>
      <c r="Q4001" s="112">
        <v>5183</v>
      </c>
      <c r="R4001" s="112">
        <v>2267</v>
      </c>
      <c r="S4001" s="113">
        <v>2085</v>
      </c>
      <c r="T4001" s="17">
        <v>-0.92002895569017418</v>
      </c>
      <c r="U4001" s="17">
        <v>-0.88486479028697573</v>
      </c>
      <c r="V4001" s="17">
        <v>-0.96053032612008538</v>
      </c>
      <c r="W4001" s="17">
        <v>-0.95389948006932412</v>
      </c>
      <c r="X4001" s="17">
        <v>-0.98350694444444442</v>
      </c>
      <c r="Y4001" s="17">
        <v>-0.90474245518493301</v>
      </c>
      <c r="Z4001" s="17">
        <v>-0.86648000000000003</v>
      </c>
      <c r="AA4001" s="17">
        <v>-0.95002894076789501</v>
      </c>
      <c r="AB4001" s="17">
        <v>-0.94133215703573003</v>
      </c>
      <c r="AC4001" s="17">
        <v>-0.98177458033573139</v>
      </c>
    </row>
    <row r="4002" spans="1:29" ht="12.75" customHeight="1" x14ac:dyDescent="0.2">
      <c r="A4002" s="19">
        <v>44053</v>
      </c>
      <c r="B4002" s="19">
        <v>43689</v>
      </c>
      <c r="C4002" s="19">
        <v>42233</v>
      </c>
      <c r="D4002" s="16" t="s">
        <v>3</v>
      </c>
      <c r="E4002" s="114">
        <v>2427</v>
      </c>
      <c r="F4002" s="115">
        <v>2129</v>
      </c>
      <c r="G4002" s="113">
        <v>143</v>
      </c>
      <c r="H4002" s="113">
        <v>114</v>
      </c>
      <c r="I4002" s="113">
        <v>41</v>
      </c>
      <c r="J4002" s="112">
        <v>25155</v>
      </c>
      <c r="K4002" s="112">
        <v>13385</v>
      </c>
      <c r="L4002" s="112">
        <v>6657</v>
      </c>
      <c r="M4002" s="112">
        <v>3050</v>
      </c>
      <c r="N4002" s="113">
        <v>2063</v>
      </c>
      <c r="O4002" s="112">
        <v>22297</v>
      </c>
      <c r="P4002" s="112">
        <v>12864</v>
      </c>
      <c r="Q4002" s="112">
        <v>5241</v>
      </c>
      <c r="R4002" s="112">
        <v>2393</v>
      </c>
      <c r="S4002" s="113">
        <v>1799</v>
      </c>
      <c r="T4002" s="17">
        <v>-0.90351818723911748</v>
      </c>
      <c r="U4002" s="17">
        <v>-0.84094135225999256</v>
      </c>
      <c r="V4002" s="17">
        <v>-0.97851885233588698</v>
      </c>
      <c r="W4002" s="17">
        <v>-0.96262295081967209</v>
      </c>
      <c r="X4002" s="17">
        <v>-0.98012603005332044</v>
      </c>
      <c r="Y4002" s="17">
        <v>-0.89115127595640664</v>
      </c>
      <c r="Z4002" s="17">
        <v>-0.83449937810945274</v>
      </c>
      <c r="AA4002" s="17">
        <v>-0.97271513070024807</v>
      </c>
      <c r="AB4002" s="17">
        <v>-0.95236105307145846</v>
      </c>
      <c r="AC4002" s="17">
        <v>-0.97720956086714839</v>
      </c>
    </row>
    <row r="4003" spans="1:29" ht="12.75" customHeight="1" x14ac:dyDescent="0.2">
      <c r="A4003" s="19">
        <v>44054</v>
      </c>
      <c r="B4003" s="19">
        <v>43690</v>
      </c>
      <c r="C4003" s="19">
        <v>42234</v>
      </c>
      <c r="D4003" s="16" t="s">
        <v>4</v>
      </c>
      <c r="E4003" s="114">
        <v>1955</v>
      </c>
      <c r="F4003" s="115">
        <v>1677</v>
      </c>
      <c r="G4003" s="113">
        <v>119</v>
      </c>
      <c r="H4003" s="113">
        <v>159</v>
      </c>
      <c r="I4003" s="113">
        <v>0</v>
      </c>
      <c r="J4003" s="112">
        <v>23907</v>
      </c>
      <c r="K4003" s="112">
        <v>12670</v>
      </c>
      <c r="L4003" s="112">
        <v>6244</v>
      </c>
      <c r="M4003" s="112">
        <v>3200</v>
      </c>
      <c r="N4003" s="113">
        <v>1793</v>
      </c>
      <c r="O4003" s="112">
        <v>20958</v>
      </c>
      <c r="P4003" s="112">
        <v>11992</v>
      </c>
      <c r="Q4003" s="112">
        <v>5010</v>
      </c>
      <c r="R4003" s="112">
        <v>2097</v>
      </c>
      <c r="S4003" s="113">
        <v>1859</v>
      </c>
      <c r="T4003" s="17">
        <v>-0.91822478771907812</v>
      </c>
      <c r="U4003" s="17">
        <v>-0.86764009471191794</v>
      </c>
      <c r="V4003" s="17">
        <v>-0.98094170403587444</v>
      </c>
      <c r="W4003" s="17">
        <v>-0.9503125</v>
      </c>
      <c r="X4003" s="17">
        <v>-1</v>
      </c>
      <c r="Y4003" s="17">
        <v>-0.90671819830136458</v>
      </c>
      <c r="Z4003" s="17">
        <v>-0.86015677118078715</v>
      </c>
      <c r="AA4003" s="17">
        <v>-0.97624750499002</v>
      </c>
      <c r="AB4003" s="17">
        <v>-0.92417739628040052</v>
      </c>
      <c r="AC4003" s="17">
        <v>-1</v>
      </c>
    </row>
    <row r="4004" spans="1:29" ht="12.75" customHeight="1" x14ac:dyDescent="0.2">
      <c r="A4004" s="19">
        <v>44055</v>
      </c>
      <c r="B4004" s="19">
        <v>43691</v>
      </c>
      <c r="C4004" s="19">
        <v>42235</v>
      </c>
      <c r="D4004" s="16" t="s">
        <v>5</v>
      </c>
      <c r="E4004" s="114">
        <v>1647</v>
      </c>
      <c r="F4004" s="115">
        <v>1444</v>
      </c>
      <c r="G4004" s="113">
        <v>127</v>
      </c>
      <c r="H4004" s="113">
        <v>76</v>
      </c>
      <c r="I4004" s="113">
        <v>0</v>
      </c>
      <c r="J4004" s="112">
        <v>24735</v>
      </c>
      <c r="K4004" s="112">
        <v>13062</v>
      </c>
      <c r="L4004" s="112">
        <v>6441</v>
      </c>
      <c r="M4004" s="112">
        <v>2849</v>
      </c>
      <c r="N4004" s="113">
        <v>2383</v>
      </c>
      <c r="O4004" s="112">
        <v>20924</v>
      </c>
      <c r="P4004" s="112">
        <v>11989</v>
      </c>
      <c r="Q4004" s="112">
        <v>5097</v>
      </c>
      <c r="R4004" s="112">
        <v>2070</v>
      </c>
      <c r="S4004" s="113">
        <v>1768</v>
      </c>
      <c r="T4004" s="17">
        <v>-0.93341419041843543</v>
      </c>
      <c r="U4004" s="17">
        <v>-0.88945031388761286</v>
      </c>
      <c r="V4004" s="17">
        <v>-0.98028256481912746</v>
      </c>
      <c r="W4004" s="17">
        <v>-0.97332397332397336</v>
      </c>
      <c r="X4004" s="17">
        <v>-1</v>
      </c>
      <c r="Y4004" s="17">
        <v>-0.92128656088701966</v>
      </c>
      <c r="Z4004" s="17">
        <v>-0.87955625990491282</v>
      </c>
      <c r="AA4004" s="17">
        <v>-0.97508338238179326</v>
      </c>
      <c r="AB4004" s="17">
        <v>-0.96328502415458939</v>
      </c>
      <c r="AC4004" s="17">
        <v>-1</v>
      </c>
    </row>
    <row r="4005" spans="1:29" ht="12.75" customHeight="1" x14ac:dyDescent="0.2">
      <c r="A4005" s="19">
        <v>44056</v>
      </c>
      <c r="B4005" s="19">
        <v>43692</v>
      </c>
      <c r="C4005" s="19">
        <v>42236</v>
      </c>
      <c r="D4005" s="16" t="s">
        <v>6</v>
      </c>
      <c r="E4005" s="114">
        <v>1597</v>
      </c>
      <c r="F4005" s="115">
        <v>1308</v>
      </c>
      <c r="G4005" s="113">
        <v>123</v>
      </c>
      <c r="H4005" s="113">
        <v>122</v>
      </c>
      <c r="I4005" s="113">
        <v>44</v>
      </c>
      <c r="J4005" s="112">
        <v>26991</v>
      </c>
      <c r="K4005" s="112">
        <v>14555</v>
      </c>
      <c r="L4005" s="112">
        <v>7022</v>
      </c>
      <c r="M4005" s="112">
        <v>3107</v>
      </c>
      <c r="N4005" s="113">
        <v>2307</v>
      </c>
      <c r="O4005" s="112">
        <v>21018</v>
      </c>
      <c r="P4005" s="112">
        <v>11225</v>
      </c>
      <c r="Q4005" s="112">
        <v>4881</v>
      </c>
      <c r="R4005" s="112">
        <v>3042</v>
      </c>
      <c r="S4005" s="113">
        <v>1870</v>
      </c>
      <c r="T4005" s="17">
        <v>-0.94083212922826132</v>
      </c>
      <c r="U4005" s="17">
        <v>-0.91013397457918244</v>
      </c>
      <c r="V4005" s="17">
        <v>-0.9824836228994589</v>
      </c>
      <c r="W4005" s="17">
        <v>-0.96073382684261344</v>
      </c>
      <c r="X4005" s="17">
        <v>-0.98092761161681841</v>
      </c>
      <c r="Y4005" s="17">
        <v>-0.9240175088019793</v>
      </c>
      <c r="Z4005" s="17">
        <v>-0.88347438752783969</v>
      </c>
      <c r="AA4005" s="17">
        <v>-0.97480024585126002</v>
      </c>
      <c r="AB4005" s="17">
        <v>-0.95989480604865218</v>
      </c>
      <c r="AC4005" s="17">
        <v>-0.97647058823529409</v>
      </c>
    </row>
    <row r="4006" spans="1:29" ht="12.75" customHeight="1" x14ac:dyDescent="0.2">
      <c r="A4006" s="19">
        <v>44057</v>
      </c>
      <c r="B4006" s="19">
        <v>43693</v>
      </c>
      <c r="C4006" s="19">
        <v>42237</v>
      </c>
      <c r="D4006" s="16" t="s">
        <v>7</v>
      </c>
      <c r="E4006" s="114">
        <v>1635</v>
      </c>
      <c r="F4006" s="115">
        <v>1404</v>
      </c>
      <c r="G4006" s="113">
        <v>111</v>
      </c>
      <c r="H4006" s="113">
        <v>96</v>
      </c>
      <c r="I4006" s="113">
        <v>24</v>
      </c>
      <c r="J4006" s="112">
        <v>25434</v>
      </c>
      <c r="K4006" s="112">
        <v>14386</v>
      </c>
      <c r="L4006" s="112">
        <v>6175</v>
      </c>
      <c r="M4006" s="112">
        <v>2427</v>
      </c>
      <c r="N4006" s="113">
        <v>2446</v>
      </c>
      <c r="O4006" s="112">
        <v>19910</v>
      </c>
      <c r="P4006" s="112">
        <v>11319</v>
      </c>
      <c r="Q4006" s="112">
        <v>5126</v>
      </c>
      <c r="R4006" s="112">
        <v>2114</v>
      </c>
      <c r="S4006" s="113">
        <v>1351</v>
      </c>
      <c r="T4006" s="17">
        <v>-0.93571597074781787</v>
      </c>
      <c r="U4006" s="17">
        <v>-0.90240511608508278</v>
      </c>
      <c r="V4006" s="17">
        <v>-0.98202429149797577</v>
      </c>
      <c r="W4006" s="17">
        <v>-0.9604449938195303</v>
      </c>
      <c r="X4006" s="17">
        <v>-0.99018806214227306</v>
      </c>
      <c r="Y4006" s="17">
        <v>-0.91788046207935714</v>
      </c>
      <c r="Z4006" s="17">
        <v>-0.87596077391995764</v>
      </c>
      <c r="AA4006" s="17">
        <v>-0.97834568864611782</v>
      </c>
      <c r="AB4006" s="17">
        <v>-0.95458845789971614</v>
      </c>
      <c r="AC4006" s="17">
        <v>-0.9822353811991118</v>
      </c>
    </row>
    <row r="4007" spans="1:29" ht="12.75" customHeight="1" x14ac:dyDescent="0.2">
      <c r="A4007" s="19">
        <v>44058</v>
      </c>
      <c r="B4007" s="19">
        <v>43694</v>
      </c>
      <c r="C4007" s="19">
        <v>42238</v>
      </c>
      <c r="D4007" s="16" t="s">
        <v>1</v>
      </c>
      <c r="E4007" s="114">
        <v>1932</v>
      </c>
      <c r="F4007" s="115">
        <v>1652</v>
      </c>
      <c r="G4007" s="113">
        <v>151</v>
      </c>
      <c r="H4007" s="113">
        <v>99</v>
      </c>
      <c r="I4007" s="113">
        <v>30</v>
      </c>
      <c r="J4007" s="112">
        <v>27588</v>
      </c>
      <c r="K4007" s="112">
        <v>14411</v>
      </c>
      <c r="L4007" s="112">
        <v>7241</v>
      </c>
      <c r="M4007" s="112">
        <v>2949</v>
      </c>
      <c r="N4007" s="113">
        <v>2987</v>
      </c>
      <c r="O4007" s="112">
        <v>21542</v>
      </c>
      <c r="P4007" s="112">
        <v>11363</v>
      </c>
      <c r="Q4007" s="112">
        <v>5695</v>
      </c>
      <c r="R4007" s="112">
        <v>2161</v>
      </c>
      <c r="S4007" s="113">
        <v>2323</v>
      </c>
      <c r="T4007" s="17">
        <v>-0.92996955197912134</v>
      </c>
      <c r="U4007" s="17">
        <v>-0.88536534591631388</v>
      </c>
      <c r="V4007" s="17">
        <v>-0.97914652672282831</v>
      </c>
      <c r="W4007" s="17">
        <v>-0.9664292980671414</v>
      </c>
      <c r="X4007" s="17">
        <v>-0.98995647807164378</v>
      </c>
      <c r="Y4007" s="17">
        <v>-0.91031473400798446</v>
      </c>
      <c r="Z4007" s="17">
        <v>-0.85461585848807531</v>
      </c>
      <c r="AA4007" s="17">
        <v>-0.9734855136084285</v>
      </c>
      <c r="AB4007" s="17">
        <v>-0.95418787598334109</v>
      </c>
      <c r="AC4007" s="17">
        <v>-0.98708566508824791</v>
      </c>
    </row>
    <row r="4008" spans="1:29" ht="12.75" customHeight="1" x14ac:dyDescent="0.2">
      <c r="A4008" s="19">
        <v>44059</v>
      </c>
      <c r="B4008" s="19">
        <v>43695</v>
      </c>
      <c r="C4008" s="19">
        <v>42239</v>
      </c>
      <c r="D4008" s="16" t="s">
        <v>2</v>
      </c>
      <c r="E4008" s="114">
        <v>1771</v>
      </c>
      <c r="F4008" s="115">
        <v>1487</v>
      </c>
      <c r="G4008" s="113">
        <v>151</v>
      </c>
      <c r="H4008" s="113">
        <v>105</v>
      </c>
      <c r="I4008" s="113">
        <v>28</v>
      </c>
      <c r="J4008" s="112">
        <v>24869</v>
      </c>
      <c r="K4008" s="112">
        <v>14046</v>
      </c>
      <c r="L4008" s="112">
        <v>6318</v>
      </c>
      <c r="M4008" s="112">
        <v>2502</v>
      </c>
      <c r="N4008" s="113">
        <v>2003</v>
      </c>
      <c r="O4008" s="112">
        <v>21011</v>
      </c>
      <c r="P4008" s="112">
        <v>12182</v>
      </c>
      <c r="Q4008" s="112">
        <v>5337</v>
      </c>
      <c r="R4008" s="112">
        <v>1723</v>
      </c>
      <c r="S4008" s="113">
        <v>1769</v>
      </c>
      <c r="T4008" s="17">
        <v>-0.92878684305762194</v>
      </c>
      <c r="U4008" s="17">
        <v>-0.89413356115620102</v>
      </c>
      <c r="V4008" s="17">
        <v>-0.97610003165558723</v>
      </c>
      <c r="W4008" s="17">
        <v>-0.95803357314148685</v>
      </c>
      <c r="X4008" s="17">
        <v>-0.98602096854717924</v>
      </c>
      <c r="Y4008" s="17">
        <v>-0.91571081814287758</v>
      </c>
      <c r="Z4008" s="17">
        <v>-0.87793465769167622</v>
      </c>
      <c r="AA4008" s="17">
        <v>-0.97170695147086383</v>
      </c>
      <c r="AB4008" s="17">
        <v>-0.93905977945443997</v>
      </c>
      <c r="AC4008" s="17">
        <v>-0.98417184850197847</v>
      </c>
    </row>
    <row r="4009" spans="1:29" ht="12.75" customHeight="1" x14ac:dyDescent="0.2">
      <c r="A4009" s="19">
        <v>44060</v>
      </c>
      <c r="B4009" s="19">
        <v>43696</v>
      </c>
      <c r="C4009" s="19">
        <v>42240</v>
      </c>
      <c r="D4009" s="16" t="s">
        <v>3</v>
      </c>
      <c r="E4009" s="114">
        <v>1856</v>
      </c>
      <c r="F4009" s="115">
        <v>1538</v>
      </c>
      <c r="G4009" s="113">
        <v>155</v>
      </c>
      <c r="H4009" s="113">
        <v>116</v>
      </c>
      <c r="I4009" s="113">
        <v>47</v>
      </c>
      <c r="J4009" s="112">
        <v>25560</v>
      </c>
      <c r="K4009" s="112">
        <v>14130</v>
      </c>
      <c r="L4009" s="112">
        <v>6398</v>
      </c>
      <c r="M4009" s="112">
        <v>2941</v>
      </c>
      <c r="N4009" s="113">
        <v>2091</v>
      </c>
      <c r="O4009" s="112">
        <v>21134</v>
      </c>
      <c r="P4009" s="112">
        <v>12299</v>
      </c>
      <c r="Q4009" s="112">
        <v>4973</v>
      </c>
      <c r="R4009" s="112">
        <v>2011</v>
      </c>
      <c r="S4009" s="113">
        <v>1851</v>
      </c>
      <c r="T4009" s="17">
        <v>-0.92738654147104849</v>
      </c>
      <c r="U4009" s="17">
        <v>-0.89115357395612171</v>
      </c>
      <c r="V4009" s="17">
        <v>-0.97577367927477332</v>
      </c>
      <c r="W4009" s="17">
        <v>-0.96055763345800749</v>
      </c>
      <c r="X4009" s="17">
        <v>-0.97752271640363464</v>
      </c>
      <c r="Y4009" s="17">
        <v>-0.91217942651651374</v>
      </c>
      <c r="Z4009" s="17">
        <v>-0.87494918286039514</v>
      </c>
      <c r="AA4009" s="17">
        <v>-0.96883169113211343</v>
      </c>
      <c r="AB4009" s="17">
        <v>-0.94231725509696673</v>
      </c>
      <c r="AC4009" s="17">
        <v>-0.97460831982712048</v>
      </c>
    </row>
    <row r="4010" spans="1:29" ht="12.75" customHeight="1" x14ac:dyDescent="0.2">
      <c r="A4010" s="19">
        <v>44061</v>
      </c>
      <c r="B4010" s="19">
        <v>43697</v>
      </c>
      <c r="C4010" s="19">
        <v>42241</v>
      </c>
      <c r="D4010" s="16" t="s">
        <v>4</v>
      </c>
      <c r="E4010" s="114">
        <v>1708</v>
      </c>
      <c r="F4010" s="115">
        <v>1462</v>
      </c>
      <c r="G4010" s="113">
        <v>97</v>
      </c>
      <c r="H4010" s="113">
        <v>149</v>
      </c>
      <c r="I4010" s="113">
        <v>0</v>
      </c>
      <c r="J4010" s="112">
        <v>20541</v>
      </c>
      <c r="K4010" s="112">
        <v>11951</v>
      </c>
      <c r="L4010" s="112">
        <v>5129</v>
      </c>
      <c r="M4010" s="112">
        <v>2101</v>
      </c>
      <c r="N4010" s="113">
        <v>1360</v>
      </c>
      <c r="O4010" s="112">
        <v>18085</v>
      </c>
      <c r="P4010" s="112">
        <v>10547</v>
      </c>
      <c r="Q4010" s="112">
        <v>4437</v>
      </c>
      <c r="R4010" s="112">
        <v>1589</v>
      </c>
      <c r="S4010" s="113">
        <v>1512</v>
      </c>
      <c r="T4010" s="17">
        <v>-0.91684922837252325</v>
      </c>
      <c r="U4010" s="17">
        <v>-0.87766714082503561</v>
      </c>
      <c r="V4010" s="17">
        <v>-0.98108793137063754</v>
      </c>
      <c r="W4010" s="17">
        <v>-0.92908138981437416</v>
      </c>
      <c r="X4010" s="17">
        <v>-1</v>
      </c>
      <c r="Y4010" s="17">
        <v>-0.90555709151230301</v>
      </c>
      <c r="Z4010" s="17">
        <v>-0.86138238361619424</v>
      </c>
      <c r="AA4010" s="17">
        <v>-0.97813838178949741</v>
      </c>
      <c r="AB4010" s="17">
        <v>-0.90623033354310889</v>
      </c>
      <c r="AC4010" s="17">
        <v>-1</v>
      </c>
    </row>
    <row r="4011" spans="1:29" ht="12.75" customHeight="1" x14ac:dyDescent="0.2">
      <c r="A4011" s="19">
        <v>44062</v>
      </c>
      <c r="B4011" s="19">
        <v>43698</v>
      </c>
      <c r="C4011" s="19">
        <v>42242</v>
      </c>
      <c r="D4011" s="16" t="s">
        <v>5</v>
      </c>
      <c r="E4011" s="114">
        <v>1803</v>
      </c>
      <c r="F4011" s="115">
        <v>1660</v>
      </c>
      <c r="G4011" s="113">
        <v>66</v>
      </c>
      <c r="H4011" s="113">
        <v>77</v>
      </c>
      <c r="I4011" s="113">
        <v>0</v>
      </c>
      <c r="J4011" s="112">
        <v>21153</v>
      </c>
      <c r="K4011" s="112">
        <v>12059</v>
      </c>
      <c r="L4011" s="112">
        <v>5851</v>
      </c>
      <c r="M4011" s="112">
        <v>1882</v>
      </c>
      <c r="N4011" s="113">
        <v>1361</v>
      </c>
      <c r="O4011" s="112">
        <v>17502</v>
      </c>
      <c r="P4011" s="112">
        <v>10056</v>
      </c>
      <c r="Q4011" s="112">
        <v>4508</v>
      </c>
      <c r="R4011" s="112">
        <v>1445</v>
      </c>
      <c r="S4011" s="113">
        <v>1493</v>
      </c>
      <c r="T4011" s="17">
        <v>-0.91476386328180403</v>
      </c>
      <c r="U4011" s="17">
        <v>-0.8623434779003234</v>
      </c>
      <c r="V4011" s="17">
        <v>-0.98871987694411212</v>
      </c>
      <c r="W4011" s="17">
        <v>-0.95908607863974493</v>
      </c>
      <c r="X4011" s="17">
        <v>-1</v>
      </c>
      <c r="Y4011" s="17">
        <v>-0.89698320191978054</v>
      </c>
      <c r="Z4011" s="17">
        <v>-0.83492442322991245</v>
      </c>
      <c r="AA4011" s="17">
        <v>-0.98535936113575862</v>
      </c>
      <c r="AB4011" s="17">
        <v>-0.94671280276816605</v>
      </c>
      <c r="AC4011" s="17">
        <v>-1</v>
      </c>
    </row>
    <row r="4012" spans="1:29" ht="12.75" customHeight="1" x14ac:dyDescent="0.2">
      <c r="A4012" s="19">
        <v>44063</v>
      </c>
      <c r="B4012" s="19">
        <v>43699</v>
      </c>
      <c r="C4012" s="19">
        <v>42243</v>
      </c>
      <c r="D4012" s="16" t="s">
        <v>6</v>
      </c>
      <c r="E4012" s="114">
        <v>1932</v>
      </c>
      <c r="F4012" s="115">
        <v>1623</v>
      </c>
      <c r="G4012" s="113">
        <v>153</v>
      </c>
      <c r="H4012" s="113">
        <v>117</v>
      </c>
      <c r="I4012" s="113">
        <v>39</v>
      </c>
      <c r="J4012" s="112">
        <v>22832</v>
      </c>
      <c r="K4012" s="112">
        <v>13005</v>
      </c>
      <c r="L4012" s="112">
        <v>6050</v>
      </c>
      <c r="M4012" s="112">
        <v>2171</v>
      </c>
      <c r="N4012" s="113">
        <v>1606</v>
      </c>
      <c r="O4012" s="112">
        <v>17633</v>
      </c>
      <c r="P4012" s="112">
        <v>9930</v>
      </c>
      <c r="Q4012" s="112">
        <v>4444</v>
      </c>
      <c r="R4012" s="112">
        <v>1685</v>
      </c>
      <c r="S4012" s="113">
        <v>1574</v>
      </c>
      <c r="T4012" s="17">
        <v>-0.91538192011212338</v>
      </c>
      <c r="U4012" s="17">
        <v>-0.87520184544405999</v>
      </c>
      <c r="V4012" s="17">
        <v>-0.9747107438016529</v>
      </c>
      <c r="W4012" s="17">
        <v>-0.94610778443113774</v>
      </c>
      <c r="X4012" s="17">
        <v>-0.97571606475716066</v>
      </c>
      <c r="Y4012" s="17">
        <v>-0.89043271139341007</v>
      </c>
      <c r="Z4012" s="17">
        <v>-0.83655589123867069</v>
      </c>
      <c r="AA4012" s="17">
        <v>-0.96557155715571552</v>
      </c>
      <c r="AB4012" s="17">
        <v>-0.93056379821958457</v>
      </c>
      <c r="AC4012" s="17">
        <v>-0.97522236340533675</v>
      </c>
    </row>
    <row r="4013" spans="1:29" ht="12.75" customHeight="1" x14ac:dyDescent="0.2">
      <c r="A4013" s="19">
        <v>44064</v>
      </c>
      <c r="B4013" s="19">
        <v>43700</v>
      </c>
      <c r="C4013" s="19">
        <v>42244</v>
      </c>
      <c r="D4013" s="16" t="s">
        <v>7</v>
      </c>
      <c r="E4013" s="114">
        <v>1264</v>
      </c>
      <c r="F4013" s="115">
        <v>1095</v>
      </c>
      <c r="G4013" s="113">
        <v>71</v>
      </c>
      <c r="H4013" s="113">
        <v>83</v>
      </c>
      <c r="I4013" s="113">
        <v>15</v>
      </c>
      <c r="J4013" s="112">
        <v>21587</v>
      </c>
      <c r="K4013" s="112">
        <v>12641</v>
      </c>
      <c r="L4013" s="112">
        <v>5161</v>
      </c>
      <c r="M4013" s="112">
        <v>1987</v>
      </c>
      <c r="N4013" s="113">
        <v>1798</v>
      </c>
      <c r="O4013" s="112">
        <v>16867</v>
      </c>
      <c r="P4013" s="112">
        <v>10275</v>
      </c>
      <c r="Q4013" s="112">
        <v>3523</v>
      </c>
      <c r="R4013" s="112">
        <v>1426</v>
      </c>
      <c r="S4013" s="113">
        <v>1643</v>
      </c>
      <c r="T4013" s="17">
        <v>-0.94144624079306993</v>
      </c>
      <c r="U4013" s="17">
        <v>-0.91337710624159485</v>
      </c>
      <c r="V4013" s="17">
        <v>-0.98624297616740941</v>
      </c>
      <c r="W4013" s="17">
        <v>-0.95822848515349768</v>
      </c>
      <c r="X4013" s="17">
        <v>-0.99165739710789769</v>
      </c>
      <c r="Y4013" s="17">
        <v>-0.92506076955000893</v>
      </c>
      <c r="Z4013" s="17">
        <v>-0.89343065693430657</v>
      </c>
      <c r="AA4013" s="17">
        <v>-0.97984672154413854</v>
      </c>
      <c r="AB4013" s="17">
        <v>-0.94179523141654975</v>
      </c>
      <c r="AC4013" s="17">
        <v>-0.99087035909920873</v>
      </c>
    </row>
    <row r="4014" spans="1:29" ht="12.75" customHeight="1" x14ac:dyDescent="0.2">
      <c r="A4014" s="19">
        <v>44065</v>
      </c>
      <c r="B4014" s="19">
        <v>43701</v>
      </c>
      <c r="C4014" s="19">
        <v>42245</v>
      </c>
      <c r="D4014" s="16" t="s">
        <v>1</v>
      </c>
      <c r="E4014" s="114">
        <v>1468</v>
      </c>
      <c r="F4014" s="115">
        <v>1254</v>
      </c>
      <c r="G4014" s="113">
        <v>88</v>
      </c>
      <c r="H4014" s="113">
        <v>96</v>
      </c>
      <c r="I4014" s="113">
        <v>30</v>
      </c>
      <c r="J4014" s="112">
        <v>24569</v>
      </c>
      <c r="K4014" s="112">
        <v>13334</v>
      </c>
      <c r="L4014" s="112">
        <v>6631</v>
      </c>
      <c r="M4014" s="112">
        <v>2319</v>
      </c>
      <c r="N4014" s="113">
        <v>2285</v>
      </c>
      <c r="O4014" s="112">
        <v>18811</v>
      </c>
      <c r="P4014" s="112">
        <v>9819</v>
      </c>
      <c r="Q4014" s="112">
        <v>5279</v>
      </c>
      <c r="R4014" s="112">
        <v>1724</v>
      </c>
      <c r="S4014" s="113">
        <v>1989</v>
      </c>
      <c r="T4014" s="17">
        <v>-0.94024990842118117</v>
      </c>
      <c r="U4014" s="17">
        <v>-0.90595470226488672</v>
      </c>
      <c r="V4014" s="17">
        <v>-0.98672900015080678</v>
      </c>
      <c r="W4014" s="17">
        <v>-0.95860284605433377</v>
      </c>
      <c r="X4014" s="17">
        <v>-0.98687089715536103</v>
      </c>
      <c r="Y4014" s="17">
        <v>-0.9219605549944182</v>
      </c>
      <c r="Z4014" s="17">
        <v>-0.87228842040941035</v>
      </c>
      <c r="AA4014" s="17">
        <v>-0.98333017616972906</v>
      </c>
      <c r="AB4014" s="17">
        <v>-0.94431554524361949</v>
      </c>
      <c r="AC4014" s="17">
        <v>-0.98491704374057321</v>
      </c>
    </row>
    <row r="4015" spans="1:29" ht="12.75" customHeight="1" x14ac:dyDescent="0.2">
      <c r="A4015" s="19">
        <v>44066</v>
      </c>
      <c r="B4015" s="19">
        <v>43702</v>
      </c>
      <c r="C4015" s="19">
        <v>42246</v>
      </c>
      <c r="D4015" s="16" t="s">
        <v>2</v>
      </c>
      <c r="E4015" s="114">
        <v>1504</v>
      </c>
      <c r="F4015" s="115">
        <v>1305</v>
      </c>
      <c r="G4015" s="113">
        <v>93</v>
      </c>
      <c r="H4015" s="113">
        <v>82</v>
      </c>
      <c r="I4015" s="113">
        <v>24</v>
      </c>
      <c r="J4015" s="112">
        <v>21475</v>
      </c>
      <c r="K4015" s="112">
        <v>12859</v>
      </c>
      <c r="L4015" s="112">
        <v>5260</v>
      </c>
      <c r="M4015" s="112">
        <v>1975</v>
      </c>
      <c r="N4015" s="113">
        <v>1381</v>
      </c>
      <c r="O4015" s="112">
        <v>16677</v>
      </c>
      <c r="P4015" s="112">
        <v>9835</v>
      </c>
      <c r="Q4015" s="112">
        <v>4074</v>
      </c>
      <c r="R4015" s="112">
        <v>1380</v>
      </c>
      <c r="S4015" s="113">
        <v>1388</v>
      </c>
      <c r="T4015" s="17">
        <v>-0.92996507566938302</v>
      </c>
      <c r="U4015" s="17">
        <v>-0.89851465899370087</v>
      </c>
      <c r="V4015" s="17">
        <v>-0.98231939163498094</v>
      </c>
      <c r="W4015" s="17">
        <v>-0.95848101265822783</v>
      </c>
      <c r="X4015" s="17">
        <v>-0.9826212889210717</v>
      </c>
      <c r="Y4015" s="17">
        <v>-0.90981591413323737</v>
      </c>
      <c r="Z4015" s="17">
        <v>-0.86731062531774272</v>
      </c>
      <c r="AA4015" s="17">
        <v>-0.97717231222385859</v>
      </c>
      <c r="AB4015" s="17">
        <v>-0.94057971014492758</v>
      </c>
      <c r="AC4015" s="17">
        <v>-0.98270893371757928</v>
      </c>
    </row>
    <row r="4016" spans="1:29" ht="12.75" customHeight="1" x14ac:dyDescent="0.2">
      <c r="A4016" s="19">
        <v>44067</v>
      </c>
      <c r="B4016" s="19">
        <v>43703</v>
      </c>
      <c r="C4016" s="19">
        <v>42247</v>
      </c>
      <c r="D4016" s="16" t="s">
        <v>3</v>
      </c>
      <c r="E4016" s="114">
        <v>1700</v>
      </c>
      <c r="F4016" s="115">
        <v>1449</v>
      </c>
      <c r="G4016" s="113">
        <v>145</v>
      </c>
      <c r="H4016" s="113">
        <v>84</v>
      </c>
      <c r="I4016" s="113">
        <v>22</v>
      </c>
      <c r="J4016" s="112">
        <v>20193</v>
      </c>
      <c r="K4016" s="112">
        <v>11737</v>
      </c>
      <c r="L4016" s="112">
        <v>5075</v>
      </c>
      <c r="M4016" s="112">
        <v>1877</v>
      </c>
      <c r="N4016" s="113">
        <v>1504</v>
      </c>
      <c r="O4016" s="112">
        <v>15910</v>
      </c>
      <c r="P4016" s="112">
        <v>10277</v>
      </c>
      <c r="Q4016" s="112">
        <v>3513</v>
      </c>
      <c r="R4016" s="112">
        <v>1165</v>
      </c>
      <c r="S4016" s="113">
        <v>955</v>
      </c>
      <c r="T4016" s="17">
        <v>-0.91581241024117266</v>
      </c>
      <c r="U4016" s="17">
        <v>-0.87654426173638922</v>
      </c>
      <c r="V4016" s="17">
        <v>-0.97142857142857142</v>
      </c>
      <c r="W4016" s="17">
        <v>-0.95524773574853494</v>
      </c>
      <c r="X4016" s="17">
        <v>-0.9853723404255319</v>
      </c>
      <c r="Y4016" s="17">
        <v>-0.89314896291640478</v>
      </c>
      <c r="Z4016" s="17">
        <v>-0.85900554636567095</v>
      </c>
      <c r="AA4016" s="17">
        <v>-0.95872473669228575</v>
      </c>
      <c r="AB4016" s="17">
        <v>-0.92789699570815454</v>
      </c>
      <c r="AC4016" s="17">
        <v>-0.97696335078534036</v>
      </c>
    </row>
    <row r="4017" spans="1:29" ht="12.75" customHeight="1" x14ac:dyDescent="0.2">
      <c r="A4017" s="19">
        <v>44068</v>
      </c>
      <c r="B4017" s="19">
        <v>43704</v>
      </c>
      <c r="C4017" s="19">
        <v>42248</v>
      </c>
      <c r="D4017" s="16" t="s">
        <v>4</v>
      </c>
      <c r="E4017" s="114">
        <v>1373</v>
      </c>
      <c r="F4017" s="115">
        <v>1169</v>
      </c>
      <c r="G4017" s="113">
        <v>82</v>
      </c>
      <c r="H4017" s="113">
        <v>122</v>
      </c>
      <c r="I4017" s="113">
        <v>0</v>
      </c>
      <c r="J4017" s="112">
        <v>17188</v>
      </c>
      <c r="K4017" s="112">
        <v>10430</v>
      </c>
      <c r="L4017" s="112">
        <v>4207</v>
      </c>
      <c r="M4017" s="112">
        <v>1509</v>
      </c>
      <c r="N4017" s="113">
        <v>1042</v>
      </c>
      <c r="O4017" s="112">
        <v>14433</v>
      </c>
      <c r="P4017" s="112">
        <v>8973</v>
      </c>
      <c r="Q4017" s="112">
        <v>3295</v>
      </c>
      <c r="R4017" s="112">
        <v>1051</v>
      </c>
      <c r="S4017" s="113">
        <v>1114</v>
      </c>
      <c r="T4017" s="17">
        <v>-0.92011868745636494</v>
      </c>
      <c r="U4017" s="17">
        <v>-0.88791946308724834</v>
      </c>
      <c r="V4017" s="17">
        <v>-0.98050867601616354</v>
      </c>
      <c r="W4017" s="17">
        <v>-0.91915175612988731</v>
      </c>
      <c r="X4017" s="17">
        <v>-1</v>
      </c>
      <c r="Y4017" s="17">
        <v>-0.9048707822351556</v>
      </c>
      <c r="Z4017" s="17">
        <v>-0.86972027192689172</v>
      </c>
      <c r="AA4017" s="17">
        <v>-0.97511380880121401</v>
      </c>
      <c r="AB4017" s="17">
        <v>-0.88392007611798284</v>
      </c>
      <c r="AC4017" s="17">
        <v>-1</v>
      </c>
    </row>
    <row r="4018" spans="1:29" ht="12.75" customHeight="1" x14ac:dyDescent="0.2">
      <c r="A4018" s="19">
        <v>44069</v>
      </c>
      <c r="B4018" s="19">
        <v>43705</v>
      </c>
      <c r="C4018" s="19">
        <v>42249</v>
      </c>
      <c r="D4018" s="16" t="s">
        <v>5</v>
      </c>
      <c r="E4018" s="114">
        <v>1284</v>
      </c>
      <c r="F4018" s="115">
        <v>1143</v>
      </c>
      <c r="G4018" s="113">
        <v>88</v>
      </c>
      <c r="H4018" s="113">
        <v>53</v>
      </c>
      <c r="I4018" s="113">
        <v>0</v>
      </c>
      <c r="J4018" s="112">
        <v>20535</v>
      </c>
      <c r="K4018" s="112">
        <v>11390</v>
      </c>
      <c r="L4018" s="112">
        <v>5532</v>
      </c>
      <c r="M4018" s="112">
        <v>1677</v>
      </c>
      <c r="N4018" s="113">
        <v>1936</v>
      </c>
      <c r="O4018" s="112">
        <v>17988</v>
      </c>
      <c r="P4018" s="112">
        <v>10649</v>
      </c>
      <c r="Q4018" s="112">
        <v>4505</v>
      </c>
      <c r="R4018" s="112">
        <v>1271</v>
      </c>
      <c r="S4018" s="113">
        <v>1563</v>
      </c>
      <c r="T4018" s="17">
        <v>-0.93747260774287799</v>
      </c>
      <c r="U4018" s="17">
        <v>-0.89964881474978053</v>
      </c>
      <c r="V4018" s="17">
        <v>-0.98409255242227045</v>
      </c>
      <c r="W4018" s="17">
        <v>-0.96839594514013116</v>
      </c>
      <c r="X4018" s="17">
        <v>-1</v>
      </c>
      <c r="Y4018" s="17">
        <v>-0.92861907938625754</v>
      </c>
      <c r="Z4018" s="17">
        <v>-0.8926659780261057</v>
      </c>
      <c r="AA4018" s="17">
        <v>-0.98046614872364035</v>
      </c>
      <c r="AB4018" s="17">
        <v>-0.95830055074744291</v>
      </c>
      <c r="AC4018" s="17">
        <v>-1</v>
      </c>
    </row>
    <row r="4019" spans="1:29" ht="12.75" customHeight="1" x14ac:dyDescent="0.2">
      <c r="A4019" s="19">
        <v>44070</v>
      </c>
      <c r="B4019" s="19">
        <v>43706</v>
      </c>
      <c r="C4019" s="19">
        <v>42250</v>
      </c>
      <c r="D4019" s="16" t="s">
        <v>6</v>
      </c>
      <c r="E4019" s="114">
        <v>1417</v>
      </c>
      <c r="F4019" s="115">
        <v>1134</v>
      </c>
      <c r="G4019" s="113">
        <v>131</v>
      </c>
      <c r="H4019" s="113">
        <v>111</v>
      </c>
      <c r="I4019" s="113">
        <v>41</v>
      </c>
      <c r="J4019" s="112">
        <v>24357</v>
      </c>
      <c r="K4019" s="112">
        <v>13685</v>
      </c>
      <c r="L4019" s="112">
        <v>6108</v>
      </c>
      <c r="M4019" s="112">
        <v>2693</v>
      </c>
      <c r="N4019" s="113">
        <v>1871</v>
      </c>
      <c r="O4019" s="112">
        <v>19993</v>
      </c>
      <c r="P4019" s="112">
        <v>11487</v>
      </c>
      <c r="Q4019" s="112">
        <v>4809</v>
      </c>
      <c r="R4019" s="112">
        <v>1829</v>
      </c>
      <c r="S4019" s="113">
        <v>1868</v>
      </c>
      <c r="T4019" s="17">
        <v>-0.94182370571088392</v>
      </c>
      <c r="U4019" s="17">
        <v>-0.91713554987212276</v>
      </c>
      <c r="V4019" s="17">
        <v>-0.97855271774721675</v>
      </c>
      <c r="W4019" s="17">
        <v>-0.95878202747864838</v>
      </c>
      <c r="X4019" s="17">
        <v>-0.97808658471405663</v>
      </c>
      <c r="Y4019" s="17">
        <v>-0.9291251938178362</v>
      </c>
      <c r="Z4019" s="17">
        <v>-0.90127970749542963</v>
      </c>
      <c r="AA4019" s="17">
        <v>-0.97275940944063211</v>
      </c>
      <c r="AB4019" s="17">
        <v>-0.93931109896118092</v>
      </c>
      <c r="AC4019" s="17">
        <v>-0.97805139186295498</v>
      </c>
    </row>
    <row r="4020" spans="1:29" ht="12.75" customHeight="1" x14ac:dyDescent="0.2">
      <c r="A4020" s="19">
        <v>44071</v>
      </c>
      <c r="B4020" s="19">
        <v>43707</v>
      </c>
      <c r="C4020" s="19">
        <v>42251</v>
      </c>
      <c r="D4020" s="16" t="s">
        <v>7</v>
      </c>
      <c r="E4020" s="114">
        <v>1162</v>
      </c>
      <c r="F4020" s="115">
        <v>952</v>
      </c>
      <c r="G4020" s="113">
        <v>116</v>
      </c>
      <c r="H4020" s="113">
        <v>68</v>
      </c>
      <c r="I4020" s="113">
        <v>26</v>
      </c>
      <c r="J4020" s="112">
        <v>25413</v>
      </c>
      <c r="K4020" s="112">
        <v>13713</v>
      </c>
      <c r="L4020" s="112">
        <v>6838</v>
      </c>
      <c r="M4020" s="112">
        <v>2341</v>
      </c>
      <c r="N4020" s="113">
        <v>2521</v>
      </c>
      <c r="O4020" s="112">
        <v>19711</v>
      </c>
      <c r="P4020" s="112">
        <v>11244</v>
      </c>
      <c r="Q4020" s="112">
        <v>4813</v>
      </c>
      <c r="R4020" s="112">
        <v>1955</v>
      </c>
      <c r="S4020" s="113">
        <v>1699</v>
      </c>
      <c r="T4020" s="17">
        <v>-0.95427537087317515</v>
      </c>
      <c r="U4020" s="17">
        <v>-0.93057682491066873</v>
      </c>
      <c r="V4020" s="17">
        <v>-0.98303597543141275</v>
      </c>
      <c r="W4020" s="17">
        <v>-0.97095258436565568</v>
      </c>
      <c r="X4020" s="17">
        <v>-0.98968663228877429</v>
      </c>
      <c r="Y4020" s="17">
        <v>-0.94104814570544371</v>
      </c>
      <c r="Z4020" s="17">
        <v>-0.91533262184276054</v>
      </c>
      <c r="AA4020" s="17">
        <v>-0.97589860793683769</v>
      </c>
      <c r="AB4020" s="17">
        <v>-0.9652173913043478</v>
      </c>
      <c r="AC4020" s="17">
        <v>-0.98469688051795179</v>
      </c>
    </row>
    <row r="4021" spans="1:29" ht="12.75" customHeight="1" x14ac:dyDescent="0.2">
      <c r="A4021" s="19">
        <v>44072</v>
      </c>
      <c r="B4021" s="19">
        <v>43708</v>
      </c>
      <c r="C4021" s="19">
        <v>42252</v>
      </c>
      <c r="D4021" s="16" t="s">
        <v>1</v>
      </c>
      <c r="E4021" s="114">
        <v>1388</v>
      </c>
      <c r="F4021" s="115">
        <v>1153</v>
      </c>
      <c r="G4021" s="113">
        <v>108</v>
      </c>
      <c r="H4021" s="113">
        <v>104</v>
      </c>
      <c r="I4021" s="113">
        <v>23</v>
      </c>
      <c r="J4021" s="112">
        <v>25793</v>
      </c>
      <c r="K4021" s="112">
        <v>13696</v>
      </c>
      <c r="L4021" s="112">
        <v>7212</v>
      </c>
      <c r="M4021" s="112">
        <v>2777</v>
      </c>
      <c r="N4021" s="113">
        <v>2108</v>
      </c>
      <c r="O4021" s="112">
        <v>17669</v>
      </c>
      <c r="P4021" s="112">
        <v>9151</v>
      </c>
      <c r="Q4021" s="112">
        <v>5163</v>
      </c>
      <c r="R4021" s="112">
        <v>1931</v>
      </c>
      <c r="S4021" s="113">
        <v>1424</v>
      </c>
      <c r="T4021" s="17">
        <v>-0.94618694994766017</v>
      </c>
      <c r="U4021" s="17">
        <v>-0.91581483644859807</v>
      </c>
      <c r="V4021" s="17">
        <v>-0.98502495840266224</v>
      </c>
      <c r="W4021" s="17">
        <v>-0.96254951386388188</v>
      </c>
      <c r="X4021" s="17">
        <v>-0.9890891840607211</v>
      </c>
      <c r="Y4021" s="17">
        <v>-0.92144433754032484</v>
      </c>
      <c r="Z4021" s="17">
        <v>-0.87400284121953886</v>
      </c>
      <c r="AA4021" s="17">
        <v>-0.97908192911098202</v>
      </c>
      <c r="AB4021" s="17">
        <v>-0.94614189539098914</v>
      </c>
      <c r="AC4021" s="17">
        <v>-0.9838483146067416</v>
      </c>
    </row>
    <row r="4022" spans="1:29" ht="12.75" customHeight="1" x14ac:dyDescent="0.2">
      <c r="A4022" s="19">
        <v>44073</v>
      </c>
      <c r="B4022" s="19">
        <v>43709</v>
      </c>
      <c r="C4022" s="19">
        <v>42253</v>
      </c>
      <c r="D4022" s="16" t="s">
        <v>2</v>
      </c>
      <c r="E4022" s="114">
        <v>1472</v>
      </c>
      <c r="F4022" s="115">
        <v>1263</v>
      </c>
      <c r="G4022" s="113">
        <v>113</v>
      </c>
      <c r="H4022" s="113">
        <v>96</v>
      </c>
      <c r="I4022" s="113">
        <v>0</v>
      </c>
      <c r="J4022" s="112">
        <v>20758</v>
      </c>
      <c r="K4022" s="112">
        <v>11515</v>
      </c>
      <c r="L4022" s="112">
        <v>5743</v>
      </c>
      <c r="M4022" s="112">
        <v>1665</v>
      </c>
      <c r="N4022" s="113">
        <v>1835</v>
      </c>
      <c r="O4022" s="112">
        <v>16771</v>
      </c>
      <c r="P4022" s="112">
        <v>9414</v>
      </c>
      <c r="Q4022" s="112">
        <v>4392</v>
      </c>
      <c r="R4022" s="112">
        <v>1510</v>
      </c>
      <c r="S4022" s="113">
        <v>1455</v>
      </c>
      <c r="T4022" s="17">
        <v>-0.92908758069178143</v>
      </c>
      <c r="U4022" s="17">
        <v>-0.89031697785497177</v>
      </c>
      <c r="V4022" s="17">
        <v>-0.98032387254048403</v>
      </c>
      <c r="W4022" s="17">
        <v>-0.94234234234234238</v>
      </c>
      <c r="X4022" s="17">
        <v>-1</v>
      </c>
      <c r="Y4022" s="17">
        <v>-0.91222944368254721</v>
      </c>
      <c r="Z4022" s="17">
        <v>-0.86583811344805606</v>
      </c>
      <c r="AA4022" s="17">
        <v>-0.97427140255009104</v>
      </c>
      <c r="AB4022" s="17">
        <v>-0.93642384105960264</v>
      </c>
      <c r="AC4022" s="17">
        <v>-1</v>
      </c>
    </row>
    <row r="4023" spans="1:29" ht="12.75" customHeight="1" x14ac:dyDescent="0.2">
      <c r="A4023" s="19">
        <v>44074</v>
      </c>
      <c r="B4023" s="19">
        <v>43710</v>
      </c>
      <c r="C4023" s="19">
        <v>42254</v>
      </c>
      <c r="D4023" s="16" t="s">
        <v>3</v>
      </c>
      <c r="E4023" s="114">
        <v>1934</v>
      </c>
      <c r="F4023" s="115">
        <v>1556</v>
      </c>
      <c r="G4023" s="113">
        <v>191</v>
      </c>
      <c r="H4023" s="113">
        <v>90</v>
      </c>
      <c r="I4023" s="113">
        <v>97</v>
      </c>
      <c r="J4023" s="112">
        <v>20177</v>
      </c>
      <c r="K4023" s="112">
        <v>11752</v>
      </c>
      <c r="L4023" s="112">
        <v>4910</v>
      </c>
      <c r="M4023" s="112">
        <v>1675</v>
      </c>
      <c r="N4023" s="113">
        <v>1840</v>
      </c>
      <c r="O4023" s="112">
        <v>17759</v>
      </c>
      <c r="P4023" s="112">
        <v>10680</v>
      </c>
      <c r="Q4023" s="112">
        <v>4375</v>
      </c>
      <c r="R4023" s="112">
        <v>1324</v>
      </c>
      <c r="S4023" s="113">
        <v>1380</v>
      </c>
      <c r="T4023" s="17">
        <v>-0.90414828765425981</v>
      </c>
      <c r="U4023" s="17">
        <v>-0.86759700476514634</v>
      </c>
      <c r="V4023" s="17">
        <v>-0.96109979633401221</v>
      </c>
      <c r="W4023" s="17">
        <v>-0.94626865671641791</v>
      </c>
      <c r="X4023" s="17">
        <v>-0.94728260869565217</v>
      </c>
      <c r="Y4023" s="17">
        <v>-0.89109747170448783</v>
      </c>
      <c r="Z4023" s="17">
        <v>-0.85430711610486898</v>
      </c>
      <c r="AA4023" s="17">
        <v>-0.95634285714285716</v>
      </c>
      <c r="AB4023" s="17">
        <v>-0.93202416918428999</v>
      </c>
      <c r="AC4023" s="17">
        <v>-0.92971014492753623</v>
      </c>
    </row>
    <row r="4024" spans="1:29" ht="12.75" customHeight="1" x14ac:dyDescent="0.2">
      <c r="A4024" s="19">
        <v>44075</v>
      </c>
      <c r="B4024" s="19">
        <v>43711</v>
      </c>
      <c r="C4024" s="19">
        <v>42255</v>
      </c>
      <c r="D4024" s="16" t="s">
        <v>4</v>
      </c>
      <c r="E4024" s="114">
        <v>2433</v>
      </c>
      <c r="F4024" s="115">
        <v>1986</v>
      </c>
      <c r="G4024" s="113">
        <v>195</v>
      </c>
      <c r="H4024" s="113">
        <v>252</v>
      </c>
      <c r="I4024" s="113">
        <v>0</v>
      </c>
      <c r="J4024" s="112">
        <v>18138</v>
      </c>
      <c r="K4024" s="112">
        <v>10545</v>
      </c>
      <c r="L4024" s="112">
        <v>4957</v>
      </c>
      <c r="M4024" s="112">
        <v>1563</v>
      </c>
      <c r="N4024" s="113">
        <v>1073</v>
      </c>
      <c r="O4024" s="112">
        <v>16389</v>
      </c>
      <c r="P4024" s="112">
        <v>9919</v>
      </c>
      <c r="Q4024" s="112">
        <v>4017</v>
      </c>
      <c r="R4024" s="112">
        <v>1286</v>
      </c>
      <c r="S4024" s="113">
        <v>1167</v>
      </c>
      <c r="T4024" s="17">
        <v>-0.8658617267614952</v>
      </c>
      <c r="U4024" s="17">
        <v>-0.81166429587482214</v>
      </c>
      <c r="V4024" s="17">
        <v>-0.96066169053863226</v>
      </c>
      <c r="W4024" s="17">
        <v>-0.8387715930902111</v>
      </c>
      <c r="X4024" s="17">
        <v>-1</v>
      </c>
      <c r="Y4024" s="17">
        <v>-0.85154676917444627</v>
      </c>
      <c r="Z4024" s="17">
        <v>-0.79977820344792816</v>
      </c>
      <c r="AA4024" s="17">
        <v>-0.95145631067961167</v>
      </c>
      <c r="AB4024" s="17">
        <v>-0.80404354587869364</v>
      </c>
      <c r="AC4024" s="17">
        <v>-1</v>
      </c>
    </row>
    <row r="4025" spans="1:29" ht="12.75" customHeight="1" x14ac:dyDescent="0.2">
      <c r="A4025" s="19">
        <v>44076</v>
      </c>
      <c r="B4025" s="19">
        <v>43712</v>
      </c>
      <c r="C4025" s="19">
        <v>42256</v>
      </c>
      <c r="D4025" s="16" t="s">
        <v>5</v>
      </c>
      <c r="E4025" s="114">
        <v>1916</v>
      </c>
      <c r="F4025" s="115">
        <v>1629</v>
      </c>
      <c r="G4025" s="113">
        <v>185</v>
      </c>
      <c r="H4025" s="113">
        <v>102</v>
      </c>
      <c r="I4025" s="113">
        <v>0</v>
      </c>
      <c r="J4025" s="112">
        <v>17945</v>
      </c>
      <c r="K4025" s="112">
        <v>10046</v>
      </c>
      <c r="L4025" s="112">
        <v>5050</v>
      </c>
      <c r="M4025" s="112">
        <v>1369</v>
      </c>
      <c r="N4025" s="113">
        <v>1480</v>
      </c>
      <c r="O4025" s="112">
        <v>16373</v>
      </c>
      <c r="P4025" s="112">
        <v>10087</v>
      </c>
      <c r="Q4025" s="112">
        <v>4290</v>
      </c>
      <c r="R4025" s="112">
        <v>995</v>
      </c>
      <c r="S4025" s="113">
        <v>1001</v>
      </c>
      <c r="T4025" s="17">
        <v>-0.89322931178601284</v>
      </c>
      <c r="U4025" s="17">
        <v>-0.83784590881943055</v>
      </c>
      <c r="V4025" s="17">
        <v>-0.96336633663366333</v>
      </c>
      <c r="W4025" s="17">
        <v>-0.92549306062819581</v>
      </c>
      <c r="X4025" s="17">
        <v>-1</v>
      </c>
      <c r="Y4025" s="17">
        <v>-0.8829780736578513</v>
      </c>
      <c r="Z4025" s="17">
        <v>-0.83850500644393777</v>
      </c>
      <c r="AA4025" s="17">
        <v>-0.95687645687645684</v>
      </c>
      <c r="AB4025" s="17">
        <v>-0.8974874371859296</v>
      </c>
      <c r="AC4025" s="17">
        <v>-1</v>
      </c>
    </row>
    <row r="4026" spans="1:29" ht="12.75" customHeight="1" x14ac:dyDescent="0.2">
      <c r="A4026" s="19">
        <v>44077</v>
      </c>
      <c r="B4026" s="19">
        <v>43713</v>
      </c>
      <c r="C4026" s="19">
        <v>42257</v>
      </c>
      <c r="D4026" s="16" t="s">
        <v>6</v>
      </c>
      <c r="E4026" s="114">
        <v>1855</v>
      </c>
      <c r="F4026" s="115">
        <v>1393</v>
      </c>
      <c r="G4026" s="113">
        <v>172</v>
      </c>
      <c r="H4026" s="113">
        <v>205</v>
      </c>
      <c r="I4026" s="113">
        <v>85</v>
      </c>
      <c r="J4026" s="112">
        <v>19258</v>
      </c>
      <c r="K4026" s="112">
        <v>10484</v>
      </c>
      <c r="L4026" s="112">
        <v>5091</v>
      </c>
      <c r="M4026" s="112">
        <v>2084</v>
      </c>
      <c r="N4026" s="113">
        <v>1599</v>
      </c>
      <c r="O4026" s="112">
        <v>16935</v>
      </c>
      <c r="P4026" s="112">
        <v>9776</v>
      </c>
      <c r="Q4026" s="112">
        <v>4299</v>
      </c>
      <c r="R4026" s="112">
        <v>1543</v>
      </c>
      <c r="S4026" s="113">
        <v>1317</v>
      </c>
      <c r="T4026" s="17">
        <v>-0.90367639422577628</v>
      </c>
      <c r="U4026" s="17">
        <v>-0.86713086608164824</v>
      </c>
      <c r="V4026" s="17">
        <v>-0.96621488901983899</v>
      </c>
      <c r="W4026" s="17">
        <v>-0.90163147792706333</v>
      </c>
      <c r="X4026" s="17">
        <v>-0.94684177611006881</v>
      </c>
      <c r="Y4026" s="17">
        <v>-0.89046353705343961</v>
      </c>
      <c r="Z4026" s="17">
        <v>-0.8575081833060556</v>
      </c>
      <c r="AA4026" s="17">
        <v>-0.95999069551058391</v>
      </c>
      <c r="AB4026" s="17">
        <v>-0.86714193130265715</v>
      </c>
      <c r="AC4026" s="17">
        <v>-0.93545937737281704</v>
      </c>
    </row>
    <row r="4027" spans="1:29" ht="12.75" customHeight="1" x14ac:dyDescent="0.2">
      <c r="A4027" s="19">
        <v>44078</v>
      </c>
      <c r="B4027" s="19">
        <v>43714</v>
      </c>
      <c r="C4027" s="19">
        <v>42258</v>
      </c>
      <c r="D4027" s="16" t="s">
        <v>7</v>
      </c>
      <c r="E4027" s="114">
        <v>1308</v>
      </c>
      <c r="F4027" s="115">
        <v>996</v>
      </c>
      <c r="G4027" s="113">
        <v>140</v>
      </c>
      <c r="H4027" s="113">
        <v>134</v>
      </c>
      <c r="I4027" s="113">
        <v>38</v>
      </c>
      <c r="J4027" s="112">
        <v>18912</v>
      </c>
      <c r="K4027" s="112">
        <v>10298</v>
      </c>
      <c r="L4027" s="112">
        <v>4659</v>
      </c>
      <c r="M4027" s="112">
        <v>2302</v>
      </c>
      <c r="N4027" s="113">
        <v>1653</v>
      </c>
      <c r="O4027" s="112">
        <v>16601</v>
      </c>
      <c r="P4027" s="112">
        <v>9853</v>
      </c>
      <c r="Q4027" s="112">
        <v>4301</v>
      </c>
      <c r="R4027" s="112">
        <v>1446</v>
      </c>
      <c r="S4027" s="113">
        <v>1001</v>
      </c>
      <c r="T4027" s="17">
        <v>-0.93083756345177671</v>
      </c>
      <c r="U4027" s="17">
        <v>-0.90328219071664395</v>
      </c>
      <c r="V4027" s="17">
        <v>-0.9699506331830865</v>
      </c>
      <c r="W4027" s="17">
        <v>-0.94178974804517812</v>
      </c>
      <c r="X4027" s="17">
        <v>-0.97701149425287359</v>
      </c>
      <c r="Y4027" s="17">
        <v>-0.92120956568881396</v>
      </c>
      <c r="Z4027" s="17">
        <v>-0.89891403633411149</v>
      </c>
      <c r="AA4027" s="17">
        <v>-0.96744943036503139</v>
      </c>
      <c r="AB4027" s="17">
        <v>-0.90733056708160442</v>
      </c>
      <c r="AC4027" s="17">
        <v>-0.96203796203796199</v>
      </c>
    </row>
    <row r="4028" spans="1:29" ht="12.75" customHeight="1" x14ac:dyDescent="0.2">
      <c r="A4028" s="19">
        <v>44079</v>
      </c>
      <c r="B4028" s="19">
        <v>43715</v>
      </c>
      <c r="C4028" s="19">
        <v>42259</v>
      </c>
      <c r="D4028" s="16" t="s">
        <v>1</v>
      </c>
      <c r="E4028" s="114">
        <v>1528</v>
      </c>
      <c r="F4028" s="115">
        <v>1245</v>
      </c>
      <c r="G4028" s="113">
        <v>88</v>
      </c>
      <c r="H4028" s="113">
        <v>132</v>
      </c>
      <c r="I4028" s="113">
        <v>63</v>
      </c>
      <c r="J4028" s="112">
        <v>21564</v>
      </c>
      <c r="K4028" s="112">
        <v>10805</v>
      </c>
      <c r="L4028" s="112">
        <v>6328</v>
      </c>
      <c r="M4028" s="112">
        <v>2354</v>
      </c>
      <c r="N4028" s="113">
        <v>2077</v>
      </c>
      <c r="O4028" s="112">
        <v>20261</v>
      </c>
      <c r="P4028" s="112">
        <v>9608</v>
      </c>
      <c r="Q4028" s="112">
        <v>5564</v>
      </c>
      <c r="R4028" s="112">
        <v>3521</v>
      </c>
      <c r="S4028" s="113">
        <v>1568</v>
      </c>
      <c r="T4028" s="17">
        <v>-0.92914116119458356</v>
      </c>
      <c r="U4028" s="17">
        <v>-0.88477556686719105</v>
      </c>
      <c r="V4028" s="17">
        <v>-0.98609355246523389</v>
      </c>
      <c r="W4028" s="17">
        <v>-0.94392523364485981</v>
      </c>
      <c r="X4028" s="17">
        <v>-0.96966779008184878</v>
      </c>
      <c r="Y4028" s="17">
        <v>-0.92458417649671787</v>
      </c>
      <c r="Z4028" s="17">
        <v>-0.87042048293089092</v>
      </c>
      <c r="AA4028" s="17">
        <v>-0.98418404025880657</v>
      </c>
      <c r="AB4028" s="17">
        <v>-0.96251065038341377</v>
      </c>
      <c r="AC4028" s="17">
        <v>-0.9598214285714286</v>
      </c>
    </row>
    <row r="4029" spans="1:29" ht="12.75" customHeight="1" x14ac:dyDescent="0.2">
      <c r="A4029" s="19">
        <v>44080</v>
      </c>
      <c r="B4029" s="19">
        <v>43716</v>
      </c>
      <c r="C4029" s="19">
        <v>42260</v>
      </c>
      <c r="D4029" s="16" t="s">
        <v>2</v>
      </c>
      <c r="E4029" s="114">
        <v>1335</v>
      </c>
      <c r="F4029" s="115">
        <v>1083</v>
      </c>
      <c r="G4029" s="113">
        <v>130</v>
      </c>
      <c r="H4029" s="113">
        <v>96</v>
      </c>
      <c r="I4029" s="113">
        <v>26</v>
      </c>
      <c r="J4029" s="112">
        <v>19225</v>
      </c>
      <c r="K4029" s="112">
        <v>11277</v>
      </c>
      <c r="L4029" s="112">
        <v>4859</v>
      </c>
      <c r="M4029" s="112">
        <v>1476</v>
      </c>
      <c r="N4029" s="113">
        <v>1613</v>
      </c>
      <c r="O4029" s="112">
        <v>18248</v>
      </c>
      <c r="P4029" s="112">
        <v>10818</v>
      </c>
      <c r="Q4029" s="112">
        <v>4547</v>
      </c>
      <c r="R4029" s="112">
        <v>1574</v>
      </c>
      <c r="S4029" s="113">
        <v>1309</v>
      </c>
      <c r="T4029" s="17">
        <v>-0.9305591677503251</v>
      </c>
      <c r="U4029" s="17">
        <v>-0.90396382016493748</v>
      </c>
      <c r="V4029" s="17">
        <v>-0.97324552377032314</v>
      </c>
      <c r="W4029" s="17">
        <v>-0.93495934959349591</v>
      </c>
      <c r="X4029" s="17">
        <v>-0.98388096714197149</v>
      </c>
      <c r="Y4029" s="17">
        <v>-0.92684129767645773</v>
      </c>
      <c r="Z4029" s="17">
        <v>-0.89988907376594562</v>
      </c>
      <c r="AA4029" s="17">
        <v>-0.97140972069496367</v>
      </c>
      <c r="AB4029" s="17">
        <v>-0.9390088945362135</v>
      </c>
      <c r="AC4029" s="17">
        <v>-0.98013750954927426</v>
      </c>
    </row>
    <row r="4030" spans="1:29" ht="12.75" customHeight="1" x14ac:dyDescent="0.2">
      <c r="A4030" s="19">
        <v>44081</v>
      </c>
      <c r="B4030" s="19">
        <v>43717</v>
      </c>
      <c r="C4030" s="19">
        <v>42261</v>
      </c>
      <c r="D4030" s="16" t="s">
        <v>3</v>
      </c>
      <c r="E4030" s="114">
        <v>1826</v>
      </c>
      <c r="F4030" s="115">
        <v>1481</v>
      </c>
      <c r="G4030" s="113">
        <v>158</v>
      </c>
      <c r="H4030" s="113">
        <v>143</v>
      </c>
      <c r="I4030" s="113">
        <v>44</v>
      </c>
      <c r="J4030" s="112">
        <v>20122</v>
      </c>
      <c r="K4030" s="112">
        <v>11612</v>
      </c>
      <c r="L4030" s="112">
        <v>4860</v>
      </c>
      <c r="M4030" s="112">
        <v>1746</v>
      </c>
      <c r="N4030" s="113">
        <v>1904</v>
      </c>
      <c r="O4030" s="112">
        <v>17499</v>
      </c>
      <c r="P4030" s="112">
        <v>10911</v>
      </c>
      <c r="Q4030" s="112">
        <v>4405</v>
      </c>
      <c r="R4030" s="112">
        <v>1216</v>
      </c>
      <c r="S4030" s="113">
        <v>967</v>
      </c>
      <c r="T4030" s="17">
        <v>-0.90925355332471924</v>
      </c>
      <c r="U4030" s="17">
        <v>-0.87245952462969345</v>
      </c>
      <c r="V4030" s="17">
        <v>-0.96748971193415634</v>
      </c>
      <c r="W4030" s="17">
        <v>-0.91809851088201599</v>
      </c>
      <c r="X4030" s="17">
        <v>-0.97689075630252098</v>
      </c>
      <c r="Y4030" s="17">
        <v>-0.89565118006743238</v>
      </c>
      <c r="Z4030" s="17">
        <v>-0.86426542021812847</v>
      </c>
      <c r="AA4030" s="17">
        <v>-0.96413166855845633</v>
      </c>
      <c r="AB4030" s="17">
        <v>-0.88240131578947367</v>
      </c>
      <c r="AC4030" s="17">
        <v>-0.95449844881075496</v>
      </c>
    </row>
    <row r="4031" spans="1:29" ht="12.75" customHeight="1" x14ac:dyDescent="0.2">
      <c r="A4031" s="19">
        <v>44082</v>
      </c>
      <c r="B4031" s="19">
        <v>43718</v>
      </c>
      <c r="C4031" s="19">
        <v>42262</v>
      </c>
      <c r="D4031" s="16" t="s">
        <v>4</v>
      </c>
      <c r="E4031" s="114">
        <v>1445</v>
      </c>
      <c r="F4031" s="115">
        <v>1229</v>
      </c>
      <c r="G4031" s="113">
        <v>114</v>
      </c>
      <c r="H4031" s="113">
        <v>102</v>
      </c>
      <c r="I4031" s="113">
        <v>0</v>
      </c>
      <c r="J4031" s="112">
        <v>18102</v>
      </c>
      <c r="K4031" s="112">
        <v>10515</v>
      </c>
      <c r="L4031" s="112">
        <v>4519</v>
      </c>
      <c r="M4031" s="112">
        <v>1669</v>
      </c>
      <c r="N4031" s="113">
        <v>1399</v>
      </c>
      <c r="O4031" s="112">
        <v>15713</v>
      </c>
      <c r="P4031" s="112">
        <v>9593</v>
      </c>
      <c r="Q4031" s="112">
        <v>3774</v>
      </c>
      <c r="R4031" s="112">
        <v>1172</v>
      </c>
      <c r="S4031" s="113">
        <v>1174</v>
      </c>
      <c r="T4031" s="17">
        <v>-0.92017456634626005</v>
      </c>
      <c r="U4031" s="17">
        <v>-0.88311935330480262</v>
      </c>
      <c r="V4031" s="17">
        <v>-0.97477317990705914</v>
      </c>
      <c r="W4031" s="17">
        <v>-0.93888556021569802</v>
      </c>
      <c r="X4031" s="17">
        <v>-1</v>
      </c>
      <c r="Y4031" s="17">
        <v>-0.90803793037612168</v>
      </c>
      <c r="Z4031" s="17">
        <v>-0.87188575002606061</v>
      </c>
      <c r="AA4031" s="17">
        <v>-0.96979332273449925</v>
      </c>
      <c r="AB4031" s="17">
        <v>-0.91296928327645055</v>
      </c>
      <c r="AC4031" s="17">
        <v>-1</v>
      </c>
    </row>
    <row r="4032" spans="1:29" ht="12.75" customHeight="1" x14ac:dyDescent="0.2">
      <c r="A4032" s="19">
        <v>44083</v>
      </c>
      <c r="B4032" s="19">
        <v>43719</v>
      </c>
      <c r="C4032" s="19">
        <v>42263</v>
      </c>
      <c r="D4032" s="16" t="s">
        <v>5</v>
      </c>
      <c r="E4032" s="114">
        <v>1515</v>
      </c>
      <c r="F4032" s="115">
        <v>1327</v>
      </c>
      <c r="G4032" s="113">
        <v>107</v>
      </c>
      <c r="H4032" s="113">
        <v>81</v>
      </c>
      <c r="I4032" s="113">
        <v>0</v>
      </c>
      <c r="J4032" s="112">
        <v>18088</v>
      </c>
      <c r="K4032" s="112">
        <v>10032</v>
      </c>
      <c r="L4032" s="112">
        <v>4998</v>
      </c>
      <c r="M4032" s="112">
        <v>1477</v>
      </c>
      <c r="N4032" s="113">
        <v>1581</v>
      </c>
      <c r="O4032" s="112">
        <v>17693</v>
      </c>
      <c r="P4032" s="112">
        <v>11129</v>
      </c>
      <c r="Q4032" s="112">
        <v>4472</v>
      </c>
      <c r="R4032" s="112">
        <v>1085</v>
      </c>
      <c r="S4032" s="113">
        <v>1007</v>
      </c>
      <c r="T4032" s="17">
        <v>-0.91624281291463949</v>
      </c>
      <c r="U4032" s="17">
        <v>-0.8677232854864434</v>
      </c>
      <c r="V4032" s="17">
        <v>-0.97859143657462988</v>
      </c>
      <c r="W4032" s="17">
        <v>-0.94515910629654709</v>
      </c>
      <c r="X4032" s="17">
        <v>-1</v>
      </c>
      <c r="Y4032" s="17">
        <v>-0.91437291584242353</v>
      </c>
      <c r="Z4032" s="17">
        <v>-0.88076197322311078</v>
      </c>
      <c r="AA4032" s="17">
        <v>-0.97607334525939182</v>
      </c>
      <c r="AB4032" s="17">
        <v>-0.92534562211981564</v>
      </c>
      <c r="AC4032" s="17">
        <v>-1</v>
      </c>
    </row>
    <row r="4033" spans="1:29" ht="12.75" customHeight="1" x14ac:dyDescent="0.2">
      <c r="A4033" s="19">
        <v>44084</v>
      </c>
      <c r="B4033" s="19">
        <v>43720</v>
      </c>
      <c r="C4033" s="19">
        <v>42264</v>
      </c>
      <c r="D4033" s="16" t="s">
        <v>6</v>
      </c>
      <c r="E4033" s="114">
        <v>1789</v>
      </c>
      <c r="F4033" s="115">
        <v>1392</v>
      </c>
      <c r="G4033" s="113">
        <v>157</v>
      </c>
      <c r="H4033" s="113">
        <v>140</v>
      </c>
      <c r="I4033" s="113">
        <v>100</v>
      </c>
      <c r="J4033" s="112">
        <v>20430</v>
      </c>
      <c r="K4033" s="112">
        <v>10850</v>
      </c>
      <c r="L4033" s="112">
        <v>5450</v>
      </c>
      <c r="M4033" s="112">
        <v>2270</v>
      </c>
      <c r="N4033" s="113">
        <v>1860</v>
      </c>
      <c r="O4033" s="112">
        <v>19535</v>
      </c>
      <c r="P4033" s="112">
        <v>11593</v>
      </c>
      <c r="Q4033" s="112">
        <v>4828</v>
      </c>
      <c r="R4033" s="112">
        <v>1722</v>
      </c>
      <c r="S4033" s="113">
        <v>1392</v>
      </c>
      <c r="T4033" s="17">
        <v>-0.91243269701419483</v>
      </c>
      <c r="U4033" s="17">
        <v>-0.87170506912442391</v>
      </c>
      <c r="V4033" s="17">
        <v>-0.97119266055045872</v>
      </c>
      <c r="W4033" s="17">
        <v>-0.93832599118942728</v>
      </c>
      <c r="X4033" s="17">
        <v>-0.94623655913978499</v>
      </c>
      <c r="Y4033" s="17">
        <v>-0.90842078320962372</v>
      </c>
      <c r="Z4033" s="17">
        <v>-0.87992754248253258</v>
      </c>
      <c r="AA4033" s="17">
        <v>-0.96748135874067942</v>
      </c>
      <c r="AB4033" s="17">
        <v>-0.91869918699186992</v>
      </c>
      <c r="AC4033" s="17">
        <v>-0.92816091954022983</v>
      </c>
    </row>
    <row r="4034" spans="1:29" ht="12.75" customHeight="1" x14ac:dyDescent="0.2">
      <c r="A4034" s="19">
        <v>44085</v>
      </c>
      <c r="B4034" s="19">
        <v>43721</v>
      </c>
      <c r="C4034" s="19">
        <v>42265</v>
      </c>
      <c r="D4034" s="16" t="s">
        <v>7</v>
      </c>
      <c r="E4034" s="114">
        <v>1199</v>
      </c>
      <c r="F4034" s="115">
        <v>955</v>
      </c>
      <c r="G4034" s="113">
        <v>119</v>
      </c>
      <c r="H4034" s="113">
        <v>90</v>
      </c>
      <c r="I4034" s="113">
        <v>35</v>
      </c>
      <c r="J4034" s="112">
        <v>19726</v>
      </c>
      <c r="K4034" s="112">
        <v>10863</v>
      </c>
      <c r="L4034" s="112">
        <v>5290</v>
      </c>
      <c r="M4034" s="112">
        <v>1654</v>
      </c>
      <c r="N4034" s="113">
        <v>1919</v>
      </c>
      <c r="O4034" s="112">
        <v>19751</v>
      </c>
      <c r="P4034" s="112">
        <v>11952</v>
      </c>
      <c r="Q4034" s="112">
        <v>4968</v>
      </c>
      <c r="R4034" s="112">
        <v>1494</v>
      </c>
      <c r="S4034" s="113">
        <v>1337</v>
      </c>
      <c r="T4034" s="17">
        <v>-0.93921727669066213</v>
      </c>
      <c r="U4034" s="17">
        <v>-0.91208690048789465</v>
      </c>
      <c r="V4034" s="17">
        <v>-0.97750472589792059</v>
      </c>
      <c r="W4034" s="17">
        <v>-0.94558645707376054</v>
      </c>
      <c r="X4034" s="17">
        <v>-0.9817613340281397</v>
      </c>
      <c r="Y4034" s="17">
        <v>-0.93929421295124294</v>
      </c>
      <c r="Z4034" s="17">
        <v>-0.92009705488621152</v>
      </c>
      <c r="AA4034" s="17">
        <v>-0.97604669887278583</v>
      </c>
      <c r="AB4034" s="17">
        <v>-0.93975903614457834</v>
      </c>
      <c r="AC4034" s="17">
        <v>-0.97382198952879584</v>
      </c>
    </row>
    <row r="4035" spans="1:29" ht="12.75" customHeight="1" x14ac:dyDescent="0.2">
      <c r="A4035" s="19">
        <v>44086</v>
      </c>
      <c r="B4035" s="19">
        <v>43722</v>
      </c>
      <c r="C4035" s="19">
        <v>42266</v>
      </c>
      <c r="D4035" s="16" t="s">
        <v>1</v>
      </c>
      <c r="E4035" s="114">
        <v>1549</v>
      </c>
      <c r="F4035" s="115">
        <v>1250</v>
      </c>
      <c r="G4035" s="113">
        <v>139</v>
      </c>
      <c r="H4035" s="113">
        <v>131</v>
      </c>
      <c r="I4035" s="113">
        <v>29</v>
      </c>
      <c r="J4035" s="112">
        <v>22962</v>
      </c>
      <c r="K4035" s="112">
        <v>11756</v>
      </c>
      <c r="L4035" s="112">
        <v>6500</v>
      </c>
      <c r="M4035" s="112">
        <v>2472</v>
      </c>
      <c r="N4035" s="113">
        <v>2234</v>
      </c>
      <c r="O4035" s="112">
        <v>20027</v>
      </c>
      <c r="P4035" s="112">
        <v>10895</v>
      </c>
      <c r="Q4035" s="112">
        <v>5425</v>
      </c>
      <c r="R4035" s="112">
        <v>2004</v>
      </c>
      <c r="S4035" s="113">
        <v>1703</v>
      </c>
      <c r="T4035" s="17">
        <v>-0.93254071944952532</v>
      </c>
      <c r="U4035" s="17">
        <v>-0.89367131677441303</v>
      </c>
      <c r="V4035" s="17">
        <v>-0.97861538461538466</v>
      </c>
      <c r="W4035" s="17">
        <v>-0.94700647249190939</v>
      </c>
      <c r="X4035" s="17">
        <v>-0.98701880035810208</v>
      </c>
      <c r="Y4035" s="17">
        <v>-0.9226544165376741</v>
      </c>
      <c r="Z4035" s="17">
        <v>-0.88526847177604406</v>
      </c>
      <c r="AA4035" s="17">
        <v>-0.9743778801843318</v>
      </c>
      <c r="AB4035" s="17">
        <v>-0.93463073852295409</v>
      </c>
      <c r="AC4035" s="17">
        <v>-0.98297122724603636</v>
      </c>
    </row>
    <row r="4036" spans="1:29" ht="12.75" customHeight="1" x14ac:dyDescent="0.2">
      <c r="A4036" s="19">
        <v>44087</v>
      </c>
      <c r="B4036" s="19">
        <v>43723</v>
      </c>
      <c r="C4036" s="19">
        <v>42267</v>
      </c>
      <c r="D4036" s="16" t="s">
        <v>2</v>
      </c>
      <c r="E4036" s="114">
        <v>1585</v>
      </c>
      <c r="F4036" s="115">
        <v>1297</v>
      </c>
      <c r="G4036" s="113">
        <v>157</v>
      </c>
      <c r="H4036" s="113">
        <v>96</v>
      </c>
      <c r="I4036" s="113">
        <v>35</v>
      </c>
      <c r="J4036" s="112">
        <v>20198</v>
      </c>
      <c r="K4036" s="112">
        <v>11345</v>
      </c>
      <c r="L4036" s="112">
        <v>5325</v>
      </c>
      <c r="M4036" s="112">
        <v>1562</v>
      </c>
      <c r="N4036" s="113">
        <v>1966</v>
      </c>
      <c r="O4036" s="112">
        <v>19298</v>
      </c>
      <c r="P4036" s="112">
        <v>11539</v>
      </c>
      <c r="Q4036" s="112">
        <v>4647</v>
      </c>
      <c r="R4036" s="112">
        <v>1742</v>
      </c>
      <c r="S4036" s="113">
        <v>1370</v>
      </c>
      <c r="T4036" s="17">
        <v>-0.92152688384988612</v>
      </c>
      <c r="U4036" s="17">
        <v>-0.88567650947553989</v>
      </c>
      <c r="V4036" s="17">
        <v>-0.97051643192488268</v>
      </c>
      <c r="W4036" s="17">
        <v>-0.93854033290653005</v>
      </c>
      <c r="X4036" s="17">
        <v>-0.98219735503560535</v>
      </c>
      <c r="Y4036" s="17">
        <v>-0.91786713649082807</v>
      </c>
      <c r="Z4036" s="17">
        <v>-0.88759857873299242</v>
      </c>
      <c r="AA4036" s="17">
        <v>-0.96621476221217995</v>
      </c>
      <c r="AB4036" s="17">
        <v>-0.94489092996555679</v>
      </c>
      <c r="AC4036" s="17">
        <v>-0.97445255474452552</v>
      </c>
    </row>
    <row r="4037" spans="1:29" ht="12.75" customHeight="1" x14ac:dyDescent="0.2">
      <c r="A4037" s="19">
        <v>44088</v>
      </c>
      <c r="B4037" s="19">
        <v>43724</v>
      </c>
      <c r="C4037" s="19">
        <v>42268</v>
      </c>
      <c r="D4037" s="16" t="s">
        <v>3</v>
      </c>
      <c r="E4037" s="114">
        <v>1896</v>
      </c>
      <c r="F4037" s="115">
        <v>1620</v>
      </c>
      <c r="G4037" s="113">
        <v>95</v>
      </c>
      <c r="H4037" s="113">
        <v>139</v>
      </c>
      <c r="I4037" s="113">
        <v>42</v>
      </c>
      <c r="J4037" s="112">
        <v>21604</v>
      </c>
      <c r="K4037" s="112">
        <v>12072</v>
      </c>
      <c r="L4037" s="112">
        <v>5740</v>
      </c>
      <c r="M4037" s="112">
        <v>1788</v>
      </c>
      <c r="N4037" s="113">
        <v>2004</v>
      </c>
      <c r="O4037" s="112">
        <v>17153</v>
      </c>
      <c r="P4037" s="112">
        <v>10759</v>
      </c>
      <c r="Q4037" s="112">
        <v>4498</v>
      </c>
      <c r="R4037" s="112">
        <v>1109</v>
      </c>
      <c r="S4037" s="113">
        <v>787</v>
      </c>
      <c r="T4037" s="17">
        <v>-0.91223847435660066</v>
      </c>
      <c r="U4037" s="17">
        <v>-0.86580516898608351</v>
      </c>
      <c r="V4037" s="17">
        <v>-0.98344947735191635</v>
      </c>
      <c r="W4037" s="17">
        <v>-0.92225950782997768</v>
      </c>
      <c r="X4037" s="17">
        <v>-0.97904191616766467</v>
      </c>
      <c r="Y4037" s="17">
        <v>-0.88946539963854721</v>
      </c>
      <c r="Z4037" s="17">
        <v>-0.8494283855376894</v>
      </c>
      <c r="AA4037" s="17">
        <v>-0.97887950200088925</v>
      </c>
      <c r="AB4037" s="17">
        <v>-0.8746618575293057</v>
      </c>
      <c r="AC4037" s="17">
        <v>-0.94663278271918683</v>
      </c>
    </row>
    <row r="4038" spans="1:29" ht="12.75" customHeight="1" x14ac:dyDescent="0.2">
      <c r="A4038" s="19">
        <v>44089</v>
      </c>
      <c r="B4038" s="19">
        <v>43725</v>
      </c>
      <c r="C4038" s="19">
        <v>42269</v>
      </c>
      <c r="D4038" s="16" t="s">
        <v>4</v>
      </c>
      <c r="E4038" s="114">
        <v>1593</v>
      </c>
      <c r="F4038" s="115">
        <v>1295</v>
      </c>
      <c r="G4038" s="113">
        <v>152</v>
      </c>
      <c r="H4038" s="113">
        <v>146</v>
      </c>
      <c r="I4038" s="113">
        <v>0</v>
      </c>
      <c r="J4038" s="112">
        <v>19372</v>
      </c>
      <c r="K4038" s="112">
        <v>11014</v>
      </c>
      <c r="L4038" s="112">
        <v>5269</v>
      </c>
      <c r="M4038" s="112">
        <v>1937</v>
      </c>
      <c r="N4038" s="113">
        <v>1152</v>
      </c>
      <c r="O4038" s="112">
        <v>15189</v>
      </c>
      <c r="P4038" s="112">
        <v>9429</v>
      </c>
      <c r="Q4038" s="112">
        <v>3605</v>
      </c>
      <c r="R4038" s="112">
        <v>1212</v>
      </c>
      <c r="S4038" s="113">
        <v>943</v>
      </c>
      <c r="T4038" s="17">
        <v>-0.91776791245096012</v>
      </c>
      <c r="U4038" s="17">
        <v>-0.88242237152714731</v>
      </c>
      <c r="V4038" s="17">
        <v>-0.97115202125640543</v>
      </c>
      <c r="W4038" s="17">
        <v>-0.92462570986060921</v>
      </c>
      <c r="X4038" s="17">
        <v>-1</v>
      </c>
      <c r="Y4038" s="17">
        <v>-0.89512146948449534</v>
      </c>
      <c r="Z4038" s="17">
        <v>-0.86265775798069788</v>
      </c>
      <c r="AA4038" s="17">
        <v>-0.95783633841886273</v>
      </c>
      <c r="AB4038" s="17">
        <v>-0.87953795379537958</v>
      </c>
      <c r="AC4038" s="17">
        <v>-1</v>
      </c>
    </row>
    <row r="4039" spans="1:29" ht="12.75" customHeight="1" x14ac:dyDescent="0.2">
      <c r="A4039" s="19">
        <v>44090</v>
      </c>
      <c r="B4039" s="19">
        <v>43726</v>
      </c>
      <c r="C4039" s="19">
        <v>42270</v>
      </c>
      <c r="D4039" s="16" t="s">
        <v>5</v>
      </c>
      <c r="E4039" s="114">
        <v>1432</v>
      </c>
      <c r="F4039" s="115">
        <v>1225</v>
      </c>
      <c r="G4039" s="113">
        <v>107</v>
      </c>
      <c r="H4039" s="113">
        <v>100</v>
      </c>
      <c r="I4039" s="113">
        <v>0</v>
      </c>
      <c r="J4039" s="112">
        <v>19719</v>
      </c>
      <c r="K4039" s="112">
        <v>11475</v>
      </c>
      <c r="L4039" s="112">
        <v>5165</v>
      </c>
      <c r="M4039" s="112">
        <v>1544</v>
      </c>
      <c r="N4039" s="113">
        <v>1535</v>
      </c>
      <c r="O4039" s="112">
        <v>16339</v>
      </c>
      <c r="P4039" s="112">
        <v>10202</v>
      </c>
      <c r="Q4039" s="112">
        <v>4116</v>
      </c>
      <c r="R4039" s="112">
        <v>1023</v>
      </c>
      <c r="S4039" s="113">
        <v>998</v>
      </c>
      <c r="T4039" s="17">
        <v>-0.92737968456818298</v>
      </c>
      <c r="U4039" s="17">
        <v>-0.89324618736383443</v>
      </c>
      <c r="V4039" s="17">
        <v>-0.97928363988383349</v>
      </c>
      <c r="W4039" s="17">
        <v>-0.93523316062176165</v>
      </c>
      <c r="X4039" s="17">
        <v>-1</v>
      </c>
      <c r="Y4039" s="17">
        <v>-0.91235693738906909</v>
      </c>
      <c r="Z4039" s="17">
        <v>-0.87992550480297982</v>
      </c>
      <c r="AA4039" s="17">
        <v>-0.9740038872691934</v>
      </c>
      <c r="AB4039" s="17">
        <v>-0.90224828934506351</v>
      </c>
      <c r="AC4039" s="17">
        <v>-1</v>
      </c>
    </row>
    <row r="4040" spans="1:29" ht="12.75" customHeight="1" x14ac:dyDescent="0.2">
      <c r="A4040" s="19">
        <v>44091</v>
      </c>
      <c r="B4040" s="19">
        <v>43727</v>
      </c>
      <c r="C4040" s="19">
        <v>42271</v>
      </c>
      <c r="D4040" s="16" t="s">
        <v>6</v>
      </c>
      <c r="E4040" s="114">
        <v>1530</v>
      </c>
      <c r="F4040" s="115">
        <v>1159</v>
      </c>
      <c r="G4040" s="113">
        <v>139</v>
      </c>
      <c r="H4040" s="113">
        <v>165</v>
      </c>
      <c r="I4040" s="113">
        <v>67</v>
      </c>
      <c r="J4040" s="112">
        <v>21142</v>
      </c>
      <c r="K4040" s="112">
        <v>11512</v>
      </c>
      <c r="L4040" s="112">
        <v>5668</v>
      </c>
      <c r="M4040" s="112">
        <v>2322</v>
      </c>
      <c r="N4040" s="113">
        <v>1640</v>
      </c>
      <c r="O4040" s="112">
        <v>18126</v>
      </c>
      <c r="P4040" s="112">
        <v>10764</v>
      </c>
      <c r="Q4040" s="112">
        <v>4378</v>
      </c>
      <c r="R4040" s="112">
        <v>1677</v>
      </c>
      <c r="S4040" s="113">
        <v>1307</v>
      </c>
      <c r="T4040" s="17">
        <v>-0.92763220130545831</v>
      </c>
      <c r="U4040" s="17">
        <v>-0.89932244614315493</v>
      </c>
      <c r="V4040" s="17">
        <v>-0.97547635850388148</v>
      </c>
      <c r="W4040" s="17">
        <v>-0.92894056847545214</v>
      </c>
      <c r="X4040" s="17">
        <v>-0.9591463414634146</v>
      </c>
      <c r="Y4040" s="17">
        <v>-0.91559086395233369</v>
      </c>
      <c r="Z4040" s="17">
        <v>-0.89232627276105536</v>
      </c>
      <c r="AA4040" s="17">
        <v>-0.96825034262220189</v>
      </c>
      <c r="AB4040" s="17">
        <v>-0.90161001788908768</v>
      </c>
      <c r="AC4040" s="17">
        <v>-0.94873756694720734</v>
      </c>
    </row>
    <row r="4041" spans="1:29" ht="12.75" customHeight="1" x14ac:dyDescent="0.2">
      <c r="A4041" s="19">
        <v>44092</v>
      </c>
      <c r="B4041" s="19">
        <v>43728</v>
      </c>
      <c r="C4041" s="19">
        <v>42272</v>
      </c>
      <c r="D4041" s="16" t="s">
        <v>7</v>
      </c>
      <c r="E4041" s="114">
        <v>1298</v>
      </c>
      <c r="F4041" s="115">
        <v>987</v>
      </c>
      <c r="G4041" s="113">
        <v>129</v>
      </c>
      <c r="H4041" s="113">
        <v>146</v>
      </c>
      <c r="I4041" s="113">
        <v>36</v>
      </c>
      <c r="J4041" s="112">
        <v>20846</v>
      </c>
      <c r="K4041" s="112">
        <v>11679</v>
      </c>
      <c r="L4041" s="112">
        <v>5327</v>
      </c>
      <c r="M4041" s="112">
        <v>1780</v>
      </c>
      <c r="N4041" s="113">
        <v>2060</v>
      </c>
      <c r="O4041" s="112">
        <v>16576</v>
      </c>
      <c r="P4041" s="112">
        <v>10116</v>
      </c>
      <c r="Q4041" s="112">
        <v>3953</v>
      </c>
      <c r="R4041" s="112">
        <v>1188</v>
      </c>
      <c r="S4041" s="113">
        <v>1319</v>
      </c>
      <c r="T4041" s="17">
        <v>-0.93773385781444885</v>
      </c>
      <c r="U4041" s="17">
        <v>-0.91548933984073977</v>
      </c>
      <c r="V4041" s="17">
        <v>-0.97578374319504413</v>
      </c>
      <c r="W4041" s="17">
        <v>-0.91797752808988764</v>
      </c>
      <c r="X4041" s="17">
        <v>-0.98252427184466018</v>
      </c>
      <c r="Y4041" s="17">
        <v>-0.92169401544401541</v>
      </c>
      <c r="Z4041" s="17">
        <v>-0.90243179122182682</v>
      </c>
      <c r="AA4041" s="17">
        <v>-0.96736655704528207</v>
      </c>
      <c r="AB4041" s="17">
        <v>-0.87710437710437716</v>
      </c>
      <c r="AC4041" s="17">
        <v>-0.9727065959059894</v>
      </c>
    </row>
    <row r="4042" spans="1:29" ht="12.75" customHeight="1" x14ac:dyDescent="0.2">
      <c r="A4042" s="19">
        <v>44093</v>
      </c>
      <c r="B4042" s="19">
        <v>43729</v>
      </c>
      <c r="C4042" s="19">
        <v>42273</v>
      </c>
      <c r="D4042" s="16" t="s">
        <v>1</v>
      </c>
      <c r="E4042" s="114">
        <v>1499</v>
      </c>
      <c r="F4042" s="115">
        <v>1231</v>
      </c>
      <c r="G4042" s="113">
        <v>122</v>
      </c>
      <c r="H4042" s="113">
        <v>97</v>
      </c>
      <c r="I4042" s="113">
        <v>49</v>
      </c>
      <c r="J4042" s="112">
        <v>22234</v>
      </c>
      <c r="K4042" s="112">
        <v>11910</v>
      </c>
      <c r="L4042" s="112">
        <v>6115</v>
      </c>
      <c r="M4042" s="112">
        <v>2401</v>
      </c>
      <c r="N4042" s="113">
        <v>1808</v>
      </c>
      <c r="O4042" s="112">
        <v>19167</v>
      </c>
      <c r="P4042" s="112">
        <v>10249</v>
      </c>
      <c r="Q4042" s="112">
        <v>5349</v>
      </c>
      <c r="R4042" s="112">
        <v>2102</v>
      </c>
      <c r="S4042" s="113">
        <v>1467</v>
      </c>
      <c r="T4042" s="17">
        <v>-0.93258073221192772</v>
      </c>
      <c r="U4042" s="17">
        <v>-0.89664147774979008</v>
      </c>
      <c r="V4042" s="17">
        <v>-0.98004905968928868</v>
      </c>
      <c r="W4042" s="17">
        <v>-0.95960016659725111</v>
      </c>
      <c r="X4042" s="17">
        <v>-0.97289823008849563</v>
      </c>
      <c r="Y4042" s="17">
        <v>-0.92179266447540043</v>
      </c>
      <c r="Z4042" s="17">
        <v>-0.87989072104595567</v>
      </c>
      <c r="AA4042" s="17">
        <v>-0.97719199850439331</v>
      </c>
      <c r="AB4042" s="17">
        <v>-0.95385347288296862</v>
      </c>
      <c r="AC4042" s="17">
        <v>-0.96659850034083161</v>
      </c>
    </row>
    <row r="4043" spans="1:29" ht="12.75" customHeight="1" x14ac:dyDescent="0.2">
      <c r="A4043" s="19">
        <v>44094</v>
      </c>
      <c r="B4043" s="19">
        <v>43730</v>
      </c>
      <c r="C4043" s="19">
        <v>42274</v>
      </c>
      <c r="D4043" s="16" t="s">
        <v>2</v>
      </c>
      <c r="E4043" s="114">
        <v>1467</v>
      </c>
      <c r="F4043" s="115">
        <v>1187</v>
      </c>
      <c r="G4043" s="113">
        <v>128</v>
      </c>
      <c r="H4043" s="113">
        <v>108</v>
      </c>
      <c r="I4043" s="113">
        <v>44</v>
      </c>
      <c r="J4043" s="112">
        <v>19851</v>
      </c>
      <c r="K4043" s="112">
        <v>11486</v>
      </c>
      <c r="L4043" s="112">
        <v>5028</v>
      </c>
      <c r="M4043" s="112">
        <v>1522</v>
      </c>
      <c r="N4043" s="113">
        <v>1815</v>
      </c>
      <c r="O4043" s="112">
        <v>18117</v>
      </c>
      <c r="P4043" s="112">
        <v>10318</v>
      </c>
      <c r="Q4043" s="112">
        <v>4227</v>
      </c>
      <c r="R4043" s="112">
        <v>1016</v>
      </c>
      <c r="S4043" s="113">
        <v>2556</v>
      </c>
      <c r="T4043" s="17">
        <v>-0.92609944083421492</v>
      </c>
      <c r="U4043" s="17">
        <v>-0.89665679958209998</v>
      </c>
      <c r="V4043" s="17">
        <v>-0.97454256165473352</v>
      </c>
      <c r="W4043" s="17">
        <v>-0.92904073587385017</v>
      </c>
      <c r="X4043" s="17">
        <v>-0.97575757575757571</v>
      </c>
      <c r="Y4043" s="17">
        <v>-0.91902632886239444</v>
      </c>
      <c r="Z4043" s="17">
        <v>-0.88495832525683271</v>
      </c>
      <c r="AA4043" s="17">
        <v>-0.96971847646084697</v>
      </c>
      <c r="AB4043" s="17">
        <v>-0.89370078740157477</v>
      </c>
      <c r="AC4043" s="17">
        <v>-0.98278560250391234</v>
      </c>
    </row>
    <row r="4044" spans="1:29" ht="12.75" customHeight="1" x14ac:dyDescent="0.2">
      <c r="A4044" s="19">
        <v>44095</v>
      </c>
      <c r="B4044" s="19">
        <v>43731</v>
      </c>
      <c r="C4044" s="19">
        <v>42275</v>
      </c>
      <c r="D4044" s="16" t="s">
        <v>3</v>
      </c>
      <c r="E4044" s="114">
        <v>1775</v>
      </c>
      <c r="F4044" s="115">
        <v>1410</v>
      </c>
      <c r="G4044" s="113">
        <v>147</v>
      </c>
      <c r="H4044" s="113">
        <v>150</v>
      </c>
      <c r="I4044" s="113">
        <v>68</v>
      </c>
      <c r="J4044" s="112">
        <v>21356</v>
      </c>
      <c r="K4044" s="112">
        <v>12086</v>
      </c>
      <c r="L4044" s="112">
        <v>5582</v>
      </c>
      <c r="M4044" s="112">
        <v>1761</v>
      </c>
      <c r="N4044" s="113">
        <v>1927</v>
      </c>
      <c r="O4044" s="112">
        <v>16779</v>
      </c>
      <c r="P4044" s="112">
        <v>10663</v>
      </c>
      <c r="Q4044" s="112">
        <v>4237</v>
      </c>
      <c r="R4044" s="112">
        <v>1092</v>
      </c>
      <c r="S4044" s="113">
        <v>787</v>
      </c>
      <c r="T4044" s="17">
        <v>-0.91688518449147782</v>
      </c>
      <c r="U4044" s="17">
        <v>-0.88333609134535829</v>
      </c>
      <c r="V4044" s="17">
        <v>-0.97366535292010037</v>
      </c>
      <c r="W4044" s="17">
        <v>-0.91482112436115848</v>
      </c>
      <c r="X4044" s="17">
        <v>-0.96471198754540732</v>
      </c>
      <c r="Y4044" s="17">
        <v>-0.89421300435067641</v>
      </c>
      <c r="Z4044" s="17">
        <v>-0.86776704492169188</v>
      </c>
      <c r="AA4044" s="17">
        <v>-0.96530564078357328</v>
      </c>
      <c r="AB4044" s="17">
        <v>-0.86263736263736268</v>
      </c>
      <c r="AC4044" s="17">
        <v>-0.91359593392630245</v>
      </c>
    </row>
    <row r="4045" spans="1:29" ht="12.75" customHeight="1" x14ac:dyDescent="0.2">
      <c r="A4045" s="19">
        <v>44096</v>
      </c>
      <c r="B4045" s="19">
        <v>43732</v>
      </c>
      <c r="C4045" s="19">
        <v>42276</v>
      </c>
      <c r="D4045" s="16" t="s">
        <v>4</v>
      </c>
      <c r="E4045" s="114">
        <v>1281</v>
      </c>
      <c r="F4045" s="115">
        <v>1118</v>
      </c>
      <c r="G4045" s="113">
        <v>70</v>
      </c>
      <c r="H4045" s="113">
        <v>93</v>
      </c>
      <c r="I4045" s="113">
        <v>0</v>
      </c>
      <c r="J4045" s="112">
        <v>18203</v>
      </c>
      <c r="K4045" s="112">
        <v>10691</v>
      </c>
      <c r="L4045" s="112">
        <v>4553</v>
      </c>
      <c r="M4045" s="112">
        <v>1755</v>
      </c>
      <c r="N4045" s="113">
        <v>1204</v>
      </c>
      <c r="O4045" s="112">
        <v>15662</v>
      </c>
      <c r="P4045" s="112">
        <v>9765</v>
      </c>
      <c r="Q4045" s="112">
        <v>3608</v>
      </c>
      <c r="R4045" s="112">
        <v>1180</v>
      </c>
      <c r="S4045" s="113">
        <v>1109</v>
      </c>
      <c r="T4045" s="17">
        <v>-0.92962698456298409</v>
      </c>
      <c r="U4045" s="17">
        <v>-0.89542605930221686</v>
      </c>
      <c r="V4045" s="17">
        <v>-0.98462552163408745</v>
      </c>
      <c r="W4045" s="17">
        <v>-0.94700854700854697</v>
      </c>
      <c r="X4045" s="17">
        <v>-1</v>
      </c>
      <c r="Y4045" s="17">
        <v>-0.91820967947899379</v>
      </c>
      <c r="Z4045" s="17">
        <v>-0.88550947260624679</v>
      </c>
      <c r="AA4045" s="17">
        <v>-0.98059866962305986</v>
      </c>
      <c r="AB4045" s="17">
        <v>-0.92118644067796607</v>
      </c>
      <c r="AC4045" s="17">
        <v>-1</v>
      </c>
    </row>
    <row r="4046" spans="1:29" ht="12.75" customHeight="1" x14ac:dyDescent="0.2">
      <c r="A4046" s="19">
        <v>44097</v>
      </c>
      <c r="B4046" s="19">
        <v>43733</v>
      </c>
      <c r="C4046" s="19">
        <v>42277</v>
      </c>
      <c r="D4046" s="16" t="s">
        <v>5</v>
      </c>
      <c r="E4046" s="114">
        <v>1421</v>
      </c>
      <c r="F4046" s="115">
        <v>1179</v>
      </c>
      <c r="G4046" s="113">
        <v>116</v>
      </c>
      <c r="H4046" s="113">
        <v>126</v>
      </c>
      <c r="I4046" s="113">
        <v>0</v>
      </c>
      <c r="J4046" s="112">
        <v>18555</v>
      </c>
      <c r="K4046" s="112">
        <v>10355</v>
      </c>
      <c r="L4046" s="112">
        <v>5018</v>
      </c>
      <c r="M4046" s="112">
        <v>1505</v>
      </c>
      <c r="N4046" s="113">
        <v>1677</v>
      </c>
      <c r="O4046" s="112">
        <v>15899</v>
      </c>
      <c r="P4046" s="112">
        <v>9664</v>
      </c>
      <c r="Q4046" s="112">
        <v>4010</v>
      </c>
      <c r="R4046" s="112">
        <v>1265</v>
      </c>
      <c r="S4046" s="113">
        <v>960</v>
      </c>
      <c r="T4046" s="17">
        <v>-0.92341686876852602</v>
      </c>
      <c r="U4046" s="17">
        <v>-0.88614196040560111</v>
      </c>
      <c r="V4046" s="17">
        <v>-0.97688322040653652</v>
      </c>
      <c r="W4046" s="17">
        <v>-0.91627906976744189</v>
      </c>
      <c r="X4046" s="17">
        <v>-1</v>
      </c>
      <c r="Y4046" s="17">
        <v>-0.91062330964211591</v>
      </c>
      <c r="Z4046" s="17">
        <v>-0.87800082781456956</v>
      </c>
      <c r="AA4046" s="17">
        <v>-0.97107231920199499</v>
      </c>
      <c r="AB4046" s="17">
        <v>-0.90039525691699607</v>
      </c>
      <c r="AC4046" s="17">
        <v>-1</v>
      </c>
    </row>
    <row r="4047" spans="1:29" ht="12.75" customHeight="1" x14ac:dyDescent="0.2">
      <c r="A4047" s="19">
        <v>44098</v>
      </c>
      <c r="B4047" s="19">
        <v>43734</v>
      </c>
      <c r="C4047" s="19">
        <v>42278</v>
      </c>
      <c r="D4047" s="16" t="s">
        <v>6</v>
      </c>
      <c r="E4047" s="114">
        <v>1679</v>
      </c>
      <c r="F4047" s="115">
        <v>1259</v>
      </c>
      <c r="G4047" s="113">
        <v>197</v>
      </c>
      <c r="H4047" s="113">
        <v>182</v>
      </c>
      <c r="I4047" s="113">
        <v>41</v>
      </c>
      <c r="J4047" s="112">
        <v>20995</v>
      </c>
      <c r="K4047" s="112">
        <v>11486</v>
      </c>
      <c r="L4047" s="112">
        <v>5211</v>
      </c>
      <c r="M4047" s="112">
        <v>2464</v>
      </c>
      <c r="N4047" s="113">
        <v>1834</v>
      </c>
      <c r="O4047" s="112">
        <v>18333</v>
      </c>
      <c r="P4047" s="112">
        <v>10643</v>
      </c>
      <c r="Q4047" s="112">
        <v>4390</v>
      </c>
      <c r="R4047" s="112">
        <v>1938</v>
      </c>
      <c r="S4047" s="113">
        <v>1362</v>
      </c>
      <c r="T4047" s="17">
        <v>-0.92002857823291262</v>
      </c>
      <c r="U4047" s="17">
        <v>-0.89038829879853731</v>
      </c>
      <c r="V4047" s="17">
        <v>-0.96219535597773942</v>
      </c>
      <c r="W4047" s="17">
        <v>-0.92613636363636365</v>
      </c>
      <c r="X4047" s="17">
        <v>-0.97764449291166844</v>
      </c>
      <c r="Y4047" s="17">
        <v>-0.9084165166639393</v>
      </c>
      <c r="Z4047" s="17">
        <v>-0.88170628582166688</v>
      </c>
      <c r="AA4047" s="17">
        <v>-0.95512528473804104</v>
      </c>
      <c r="AB4047" s="17">
        <v>-0.90608875128998967</v>
      </c>
      <c r="AC4047" s="17">
        <v>-0.9698972099853157</v>
      </c>
    </row>
    <row r="4048" spans="1:29" ht="12.75" customHeight="1" x14ac:dyDescent="0.2">
      <c r="A4048" s="19">
        <v>44099</v>
      </c>
      <c r="B4048" s="19">
        <v>43735</v>
      </c>
      <c r="C4048" s="19">
        <v>42279</v>
      </c>
      <c r="D4048" s="16" t="s">
        <v>7</v>
      </c>
      <c r="E4048" s="114">
        <v>1262</v>
      </c>
      <c r="F4048" s="115">
        <v>967</v>
      </c>
      <c r="G4048" s="113">
        <v>143</v>
      </c>
      <c r="H4048" s="113">
        <v>125</v>
      </c>
      <c r="I4048" s="113">
        <v>27</v>
      </c>
      <c r="J4048" s="112">
        <v>20353</v>
      </c>
      <c r="K4048" s="112">
        <v>11507</v>
      </c>
      <c r="L4048" s="112">
        <v>5110</v>
      </c>
      <c r="M4048" s="112">
        <v>1647</v>
      </c>
      <c r="N4048" s="113">
        <v>2089</v>
      </c>
      <c r="O4048" s="112">
        <v>19209</v>
      </c>
      <c r="P4048" s="112">
        <v>11330</v>
      </c>
      <c r="Q4048" s="112">
        <v>4856</v>
      </c>
      <c r="R4048" s="112">
        <v>1630</v>
      </c>
      <c r="S4048" s="113">
        <v>1393</v>
      </c>
      <c r="T4048" s="17">
        <v>-0.93799439886011893</v>
      </c>
      <c r="U4048" s="17">
        <v>-0.91596419570696097</v>
      </c>
      <c r="V4048" s="17">
        <v>-0.97201565557729941</v>
      </c>
      <c r="W4048" s="17">
        <v>-0.92410443230115358</v>
      </c>
      <c r="X4048" s="17">
        <v>-0.98707515557683101</v>
      </c>
      <c r="Y4048" s="17">
        <v>-0.93430162944453121</v>
      </c>
      <c r="Z4048" s="17">
        <v>-0.91465136804942626</v>
      </c>
      <c r="AA4048" s="17">
        <v>-0.97055189456342672</v>
      </c>
      <c r="AB4048" s="17">
        <v>-0.92331288343558282</v>
      </c>
      <c r="AC4048" s="17">
        <v>-0.98061737257717152</v>
      </c>
    </row>
    <row r="4049" spans="1:29" ht="12.75" customHeight="1" x14ac:dyDescent="0.2">
      <c r="A4049" s="19">
        <v>44100</v>
      </c>
      <c r="B4049" s="19">
        <v>43736</v>
      </c>
      <c r="C4049" s="19">
        <v>42280</v>
      </c>
      <c r="D4049" s="16" t="s">
        <v>1</v>
      </c>
      <c r="E4049" s="114">
        <v>1416</v>
      </c>
      <c r="F4049" s="115">
        <v>1131</v>
      </c>
      <c r="G4049" s="113">
        <v>124</v>
      </c>
      <c r="H4049" s="113">
        <v>124</v>
      </c>
      <c r="I4049" s="113">
        <v>37</v>
      </c>
      <c r="J4049" s="112">
        <v>22054</v>
      </c>
      <c r="K4049" s="112">
        <v>10931</v>
      </c>
      <c r="L4049" s="112">
        <v>6435</v>
      </c>
      <c r="M4049" s="112">
        <v>2554</v>
      </c>
      <c r="N4049" s="113">
        <v>2134</v>
      </c>
      <c r="O4049" s="112">
        <v>21494</v>
      </c>
      <c r="P4049" s="112">
        <v>11266</v>
      </c>
      <c r="Q4049" s="112">
        <v>5805</v>
      </c>
      <c r="R4049" s="112">
        <v>2732</v>
      </c>
      <c r="S4049" s="113">
        <v>1691</v>
      </c>
      <c r="T4049" s="17">
        <v>-0.93579396027931439</v>
      </c>
      <c r="U4049" s="17">
        <v>-0.89653279663342789</v>
      </c>
      <c r="V4049" s="17">
        <v>-0.98073038073038077</v>
      </c>
      <c r="W4049" s="17">
        <v>-0.95144870790916214</v>
      </c>
      <c r="X4049" s="17">
        <v>-0.98266166822867851</v>
      </c>
      <c r="Y4049" s="17">
        <v>-0.9341211500883968</v>
      </c>
      <c r="Z4049" s="17">
        <v>-0.89960944434581924</v>
      </c>
      <c r="AA4049" s="17">
        <v>-0.9786391042204996</v>
      </c>
      <c r="AB4049" s="17">
        <v>-0.9546120058565154</v>
      </c>
      <c r="AC4049" s="17">
        <v>-0.97811945594322891</v>
      </c>
    </row>
    <row r="4050" spans="1:29" ht="12.75" customHeight="1" x14ac:dyDescent="0.2">
      <c r="A4050" s="19">
        <v>44101</v>
      </c>
      <c r="B4050" s="19">
        <v>43737</v>
      </c>
      <c r="C4050" s="19">
        <v>42281</v>
      </c>
      <c r="D4050" s="16" t="s">
        <v>2</v>
      </c>
      <c r="E4050" s="114">
        <v>1432</v>
      </c>
      <c r="F4050" s="115">
        <v>1184</v>
      </c>
      <c r="G4050" s="113">
        <v>132</v>
      </c>
      <c r="H4050" s="113">
        <v>90</v>
      </c>
      <c r="I4050" s="113">
        <v>26</v>
      </c>
      <c r="J4050" s="112">
        <v>19528</v>
      </c>
      <c r="K4050" s="112">
        <v>11315</v>
      </c>
      <c r="L4050" s="112">
        <v>4939</v>
      </c>
      <c r="M4050" s="112">
        <v>1466</v>
      </c>
      <c r="N4050" s="113">
        <v>1808</v>
      </c>
      <c r="O4050" s="112">
        <v>20049</v>
      </c>
      <c r="P4050" s="112">
        <v>12105</v>
      </c>
      <c r="Q4050" s="112">
        <v>4719</v>
      </c>
      <c r="R4050" s="112">
        <v>1845</v>
      </c>
      <c r="S4050" s="113">
        <v>1380</v>
      </c>
      <c r="T4050" s="17">
        <v>-0.92666939778779189</v>
      </c>
      <c r="U4050" s="17">
        <v>-0.89536014140521436</v>
      </c>
      <c r="V4050" s="17">
        <v>-0.97327394209354123</v>
      </c>
      <c r="W4050" s="17">
        <v>-0.93860845839017737</v>
      </c>
      <c r="X4050" s="17">
        <v>-0.98561946902654862</v>
      </c>
      <c r="Y4050" s="17">
        <v>-0.9285749912713851</v>
      </c>
      <c r="Z4050" s="17">
        <v>-0.90218917802560927</v>
      </c>
      <c r="AA4050" s="17">
        <v>-0.97202797202797198</v>
      </c>
      <c r="AB4050" s="17">
        <v>-0.95121951219512191</v>
      </c>
      <c r="AC4050" s="17">
        <v>-0.98115942028985503</v>
      </c>
    </row>
    <row r="4051" spans="1:29" ht="12.75" customHeight="1" x14ac:dyDescent="0.2">
      <c r="A4051" s="19">
        <v>44102</v>
      </c>
      <c r="B4051" s="19">
        <v>43738</v>
      </c>
      <c r="C4051" s="19">
        <v>42282</v>
      </c>
      <c r="D4051" s="16" t="s">
        <v>3</v>
      </c>
      <c r="E4051" s="114">
        <v>1411</v>
      </c>
      <c r="F4051" s="115">
        <v>1093</v>
      </c>
      <c r="G4051" s="113">
        <v>150</v>
      </c>
      <c r="H4051" s="113">
        <v>114</v>
      </c>
      <c r="I4051" s="113">
        <v>54</v>
      </c>
      <c r="J4051" s="112">
        <v>20548</v>
      </c>
      <c r="K4051" s="112">
        <v>12172</v>
      </c>
      <c r="L4051" s="112">
        <v>4547</v>
      </c>
      <c r="M4051" s="112">
        <v>1825</v>
      </c>
      <c r="N4051" s="113">
        <v>2004</v>
      </c>
      <c r="O4051" s="112">
        <v>18549</v>
      </c>
      <c r="P4051" s="112">
        <v>11638</v>
      </c>
      <c r="Q4051" s="112">
        <v>4529</v>
      </c>
      <c r="R4051" s="112">
        <v>1411</v>
      </c>
      <c r="S4051" s="113">
        <v>971</v>
      </c>
      <c r="T4051" s="17">
        <v>-0.93133151644928946</v>
      </c>
      <c r="U4051" s="17">
        <v>-0.9102037463029905</v>
      </c>
      <c r="V4051" s="17">
        <v>-0.96701121618649655</v>
      </c>
      <c r="W4051" s="17">
        <v>-0.93753424657534246</v>
      </c>
      <c r="X4051" s="17">
        <v>-0.97305389221556882</v>
      </c>
      <c r="Y4051" s="17">
        <v>-0.92393120922960803</v>
      </c>
      <c r="Z4051" s="17">
        <v>-0.9060835195050696</v>
      </c>
      <c r="AA4051" s="17">
        <v>-0.96688010598366081</v>
      </c>
      <c r="AB4051" s="17">
        <v>-0.9192062367115521</v>
      </c>
      <c r="AC4051" s="17">
        <v>-0.94438722966014421</v>
      </c>
    </row>
    <row r="4052" spans="1:29" ht="12.75" customHeight="1" x14ac:dyDescent="0.2">
      <c r="A4052" s="19">
        <v>44103</v>
      </c>
      <c r="B4052" s="19">
        <v>43739</v>
      </c>
      <c r="C4052" s="19">
        <v>42283</v>
      </c>
      <c r="D4052" s="16" t="s">
        <v>4</v>
      </c>
      <c r="E4052" s="114">
        <v>1549</v>
      </c>
      <c r="F4052" s="115">
        <v>1341</v>
      </c>
      <c r="G4052" s="113">
        <v>140</v>
      </c>
      <c r="H4052" s="113">
        <v>68</v>
      </c>
      <c r="I4052" s="113">
        <v>0</v>
      </c>
      <c r="J4052" s="112">
        <v>21639</v>
      </c>
      <c r="K4052" s="112">
        <v>12198</v>
      </c>
      <c r="L4052" s="112">
        <v>5731</v>
      </c>
      <c r="M4052" s="112">
        <v>2072</v>
      </c>
      <c r="N4052" s="113">
        <v>1638</v>
      </c>
      <c r="O4052" s="112">
        <v>17069</v>
      </c>
      <c r="P4052" s="112">
        <v>10484</v>
      </c>
      <c r="Q4052" s="112">
        <v>4011</v>
      </c>
      <c r="R4052" s="112">
        <v>1248</v>
      </c>
      <c r="S4052" s="113">
        <v>1326</v>
      </c>
      <c r="T4052" s="17">
        <v>-0.92841628541060128</v>
      </c>
      <c r="U4052" s="17">
        <v>-0.89006394490900154</v>
      </c>
      <c r="V4052" s="17">
        <v>-0.97557145349851682</v>
      </c>
      <c r="W4052" s="17">
        <v>-0.96718146718146714</v>
      </c>
      <c r="X4052" s="17">
        <v>-1</v>
      </c>
      <c r="Y4052" s="17">
        <v>-0.90925068838244771</v>
      </c>
      <c r="Z4052" s="17">
        <v>-0.8720908050362457</v>
      </c>
      <c r="AA4052" s="17">
        <v>-0.96509598603839442</v>
      </c>
      <c r="AB4052" s="17">
        <v>-0.94551282051282048</v>
      </c>
      <c r="AC4052" s="17">
        <v>-1</v>
      </c>
    </row>
    <row r="4053" spans="1:29" ht="12.75" customHeight="1" x14ac:dyDescent="0.2">
      <c r="A4053" s="19">
        <v>44104</v>
      </c>
      <c r="B4053" s="19">
        <v>43740</v>
      </c>
      <c r="C4053" s="19">
        <v>42284</v>
      </c>
      <c r="D4053" s="16" t="s">
        <v>5</v>
      </c>
      <c r="E4053" s="114">
        <v>1651</v>
      </c>
      <c r="F4053" s="115">
        <v>1393</v>
      </c>
      <c r="G4053" s="113">
        <v>152</v>
      </c>
      <c r="H4053" s="113">
        <v>106</v>
      </c>
      <c r="I4053" s="113">
        <v>0</v>
      </c>
      <c r="J4053" s="112">
        <v>21112</v>
      </c>
      <c r="K4053" s="112">
        <v>11900</v>
      </c>
      <c r="L4053" s="112">
        <v>5538</v>
      </c>
      <c r="M4053" s="112">
        <v>1837</v>
      </c>
      <c r="N4053" s="113">
        <v>1837</v>
      </c>
      <c r="O4053" s="112">
        <v>17846</v>
      </c>
      <c r="P4053" s="112">
        <v>11187</v>
      </c>
      <c r="Q4053" s="112">
        <v>4440</v>
      </c>
      <c r="R4053" s="112">
        <v>1201</v>
      </c>
      <c r="S4053" s="113">
        <v>1018</v>
      </c>
      <c r="T4053" s="17">
        <v>-0.92179802955665024</v>
      </c>
      <c r="U4053" s="17">
        <v>-0.88294117647058823</v>
      </c>
      <c r="V4053" s="17">
        <v>-0.97255326832791622</v>
      </c>
      <c r="W4053" s="17">
        <v>-0.94229722373434943</v>
      </c>
      <c r="X4053" s="17">
        <v>-1</v>
      </c>
      <c r="Y4053" s="17">
        <v>-0.90748627143337446</v>
      </c>
      <c r="Z4053" s="17">
        <v>-0.87548046840082239</v>
      </c>
      <c r="AA4053" s="17">
        <v>-0.96576576576576578</v>
      </c>
      <c r="AB4053" s="17">
        <v>-0.91174021648626147</v>
      </c>
      <c r="AC4053" s="17">
        <v>-1</v>
      </c>
    </row>
    <row r="4054" spans="1:29" ht="12.75" customHeight="1" x14ac:dyDescent="0.2">
      <c r="A4054" s="19">
        <v>44105</v>
      </c>
      <c r="B4054" s="19">
        <v>43741</v>
      </c>
      <c r="C4054" s="19">
        <v>42285</v>
      </c>
      <c r="D4054" s="16" t="s">
        <v>6</v>
      </c>
      <c r="E4054" s="114">
        <v>2420</v>
      </c>
      <c r="F4054" s="115">
        <v>2004</v>
      </c>
      <c r="G4054" s="113">
        <v>211</v>
      </c>
      <c r="H4054" s="113">
        <v>205</v>
      </c>
      <c r="I4054" s="113">
        <v>0</v>
      </c>
      <c r="J4054" s="112">
        <v>22517</v>
      </c>
      <c r="K4054" s="112">
        <v>11967</v>
      </c>
      <c r="L4054" s="112">
        <v>6408</v>
      </c>
      <c r="M4054" s="112">
        <v>2526</v>
      </c>
      <c r="N4054" s="113">
        <v>1616</v>
      </c>
      <c r="O4054" s="112">
        <v>19918</v>
      </c>
      <c r="P4054" s="112">
        <v>11506</v>
      </c>
      <c r="Q4054" s="112">
        <v>4912</v>
      </c>
      <c r="R4054" s="112">
        <v>1832</v>
      </c>
      <c r="S4054" s="113">
        <v>1668</v>
      </c>
      <c r="T4054" s="17">
        <v>-0.8925256472887152</v>
      </c>
      <c r="U4054" s="17">
        <v>-0.83253948357984453</v>
      </c>
      <c r="V4054" s="17">
        <v>-0.96707240948813977</v>
      </c>
      <c r="W4054" s="17">
        <v>-0.91884402216943784</v>
      </c>
      <c r="X4054" s="17">
        <v>-1</v>
      </c>
      <c r="Y4054" s="17">
        <v>-0.87850185761622657</v>
      </c>
      <c r="Z4054" s="17">
        <v>-0.82583000173822352</v>
      </c>
      <c r="AA4054" s="17">
        <v>-0.95704397394136809</v>
      </c>
      <c r="AB4054" s="17">
        <v>-0.88810043668122274</v>
      </c>
      <c r="AC4054" s="17">
        <v>-1</v>
      </c>
    </row>
    <row r="4055" spans="1:29" ht="12.75" customHeight="1" x14ac:dyDescent="0.2">
      <c r="A4055" s="19">
        <v>44106</v>
      </c>
      <c r="B4055" s="19">
        <v>43742</v>
      </c>
      <c r="C4055" s="19">
        <v>42286</v>
      </c>
      <c r="D4055" s="16" t="s">
        <v>7</v>
      </c>
      <c r="E4055" s="114">
        <v>1715</v>
      </c>
      <c r="F4055" s="115">
        <v>1414</v>
      </c>
      <c r="G4055" s="113">
        <v>167</v>
      </c>
      <c r="H4055" s="113">
        <v>134</v>
      </c>
      <c r="I4055" s="113">
        <v>0</v>
      </c>
      <c r="J4055" s="112">
        <v>22895</v>
      </c>
      <c r="K4055" s="112">
        <v>12366</v>
      </c>
      <c r="L4055" s="112">
        <v>6021</v>
      </c>
      <c r="M4055" s="112">
        <v>2374</v>
      </c>
      <c r="N4055" s="113">
        <v>2134</v>
      </c>
      <c r="O4055" s="112">
        <v>20267</v>
      </c>
      <c r="P4055" s="112">
        <v>11878</v>
      </c>
      <c r="Q4055" s="112">
        <v>5128</v>
      </c>
      <c r="R4055" s="112">
        <v>1920</v>
      </c>
      <c r="S4055" s="113">
        <v>1341</v>
      </c>
      <c r="T4055" s="17">
        <v>-0.92509281502511465</v>
      </c>
      <c r="U4055" s="17">
        <v>-0.88565421316513016</v>
      </c>
      <c r="V4055" s="17">
        <v>-0.97226374356419198</v>
      </c>
      <c r="W4055" s="17">
        <v>-0.94355518112889636</v>
      </c>
      <c r="X4055" s="17">
        <v>-1</v>
      </c>
      <c r="Y4055" s="17">
        <v>-0.91537968125524249</v>
      </c>
      <c r="Z4055" s="17">
        <v>-0.88095638996464054</v>
      </c>
      <c r="AA4055" s="17">
        <v>-0.96743369734789386</v>
      </c>
      <c r="AB4055" s="17">
        <v>-0.9302083333333333</v>
      </c>
      <c r="AC4055" s="17">
        <v>-1</v>
      </c>
    </row>
    <row r="4056" spans="1:29" ht="12.75" customHeight="1" x14ac:dyDescent="0.2">
      <c r="A4056" s="19">
        <v>44107</v>
      </c>
      <c r="B4056" s="19">
        <v>43743</v>
      </c>
      <c r="C4056" s="19">
        <v>42287</v>
      </c>
      <c r="D4056" s="16" t="s">
        <v>1</v>
      </c>
      <c r="E4056" s="114">
        <v>1871</v>
      </c>
      <c r="F4056" s="115">
        <v>1603</v>
      </c>
      <c r="G4056" s="113">
        <v>134</v>
      </c>
      <c r="H4056" s="113">
        <v>134</v>
      </c>
      <c r="I4056" s="113">
        <v>0</v>
      </c>
      <c r="J4056" s="112">
        <v>25780</v>
      </c>
      <c r="K4056" s="112">
        <v>12778</v>
      </c>
      <c r="L4056" s="112">
        <v>7457</v>
      </c>
      <c r="M4056" s="112">
        <v>2877</v>
      </c>
      <c r="N4056" s="113">
        <v>2668</v>
      </c>
      <c r="O4056" s="112">
        <v>20959</v>
      </c>
      <c r="P4056" s="112">
        <v>11116</v>
      </c>
      <c r="Q4056" s="112">
        <v>5760</v>
      </c>
      <c r="R4056" s="112">
        <v>1858</v>
      </c>
      <c r="S4056" s="113">
        <v>2225</v>
      </c>
      <c r="T4056" s="17">
        <v>-0.92742435996896821</v>
      </c>
      <c r="U4056" s="17">
        <v>-0.87455000782595083</v>
      </c>
      <c r="V4056" s="17">
        <v>-0.98203030709400563</v>
      </c>
      <c r="W4056" s="17">
        <v>-0.95342370524852282</v>
      </c>
      <c r="X4056" s="17">
        <v>-1</v>
      </c>
      <c r="Y4056" s="17">
        <v>-0.91073047378214611</v>
      </c>
      <c r="Z4056" s="17">
        <v>-0.85579345088161207</v>
      </c>
      <c r="AA4056" s="17">
        <v>-0.97673611111111114</v>
      </c>
      <c r="AB4056" s="17">
        <v>-0.92787944025834235</v>
      </c>
      <c r="AC4056" s="17">
        <v>-1</v>
      </c>
    </row>
    <row r="4057" spans="1:29" ht="12.75" customHeight="1" x14ac:dyDescent="0.2">
      <c r="A4057" s="19">
        <v>44108</v>
      </c>
      <c r="B4057" s="19">
        <v>43744</v>
      </c>
      <c r="C4057" s="19">
        <v>42288</v>
      </c>
      <c r="D4057" s="16" t="s">
        <v>2</v>
      </c>
      <c r="E4057" s="114">
        <v>1588</v>
      </c>
      <c r="F4057" s="115">
        <v>1355</v>
      </c>
      <c r="G4057" s="113">
        <v>138</v>
      </c>
      <c r="H4057" s="113">
        <v>95</v>
      </c>
      <c r="I4057" s="113">
        <v>0</v>
      </c>
      <c r="J4057" s="112">
        <v>22471</v>
      </c>
      <c r="K4057" s="112">
        <v>12126</v>
      </c>
      <c r="L4057" s="112">
        <v>6011</v>
      </c>
      <c r="M4057" s="112">
        <v>2138</v>
      </c>
      <c r="N4057" s="113">
        <v>2196</v>
      </c>
      <c r="O4057" s="112">
        <v>19870</v>
      </c>
      <c r="P4057" s="112">
        <v>11669</v>
      </c>
      <c r="Q4057" s="112">
        <v>4757</v>
      </c>
      <c r="R4057" s="112">
        <v>1904</v>
      </c>
      <c r="S4057" s="113">
        <v>1540</v>
      </c>
      <c r="T4057" s="17">
        <v>-0.92933113791108535</v>
      </c>
      <c r="U4057" s="17">
        <v>-0.88825663862774207</v>
      </c>
      <c r="V4057" s="17">
        <v>-0.97704208950257865</v>
      </c>
      <c r="W4057" s="17">
        <v>-0.95556594948550044</v>
      </c>
      <c r="X4057" s="17">
        <v>-1</v>
      </c>
      <c r="Y4057" s="17">
        <v>-0.92008052340211377</v>
      </c>
      <c r="Z4057" s="17">
        <v>-0.88388036678378612</v>
      </c>
      <c r="AA4057" s="17">
        <v>-0.9709901198234181</v>
      </c>
      <c r="AB4057" s="17">
        <v>-0.95010504201680668</v>
      </c>
      <c r="AC4057" s="17">
        <v>-1</v>
      </c>
    </row>
    <row r="4058" spans="1:29" ht="12.75" customHeight="1" x14ac:dyDescent="0.2">
      <c r="A4058" s="19">
        <v>44109</v>
      </c>
      <c r="B4058" s="19">
        <v>43745</v>
      </c>
      <c r="C4058" s="19">
        <v>42289</v>
      </c>
      <c r="D4058" s="16" t="s">
        <v>3</v>
      </c>
      <c r="E4058" s="114">
        <v>1659</v>
      </c>
      <c r="F4058" s="115">
        <v>1487</v>
      </c>
      <c r="G4058" s="113">
        <v>96</v>
      </c>
      <c r="H4058" s="113">
        <v>76</v>
      </c>
      <c r="I4058" s="113">
        <v>0</v>
      </c>
      <c r="J4058" s="112">
        <v>22709</v>
      </c>
      <c r="K4058" s="112">
        <v>12390</v>
      </c>
      <c r="L4058" s="112">
        <v>5724</v>
      </c>
      <c r="M4058" s="112">
        <v>2188</v>
      </c>
      <c r="N4058" s="113">
        <v>2407</v>
      </c>
      <c r="O4058" s="112">
        <v>19145</v>
      </c>
      <c r="P4058" s="112">
        <v>11334</v>
      </c>
      <c r="Q4058" s="112">
        <v>4801</v>
      </c>
      <c r="R4058" s="112">
        <v>1727</v>
      </c>
      <c r="S4058" s="113">
        <v>1283</v>
      </c>
      <c r="T4058" s="17">
        <v>-0.92694526399224975</v>
      </c>
      <c r="U4058" s="17">
        <v>-0.8799838579499597</v>
      </c>
      <c r="V4058" s="17">
        <v>-0.98322851153039836</v>
      </c>
      <c r="W4058" s="17">
        <v>-0.96526508226691043</v>
      </c>
      <c r="X4058" s="17">
        <v>-1</v>
      </c>
      <c r="Y4058" s="17">
        <v>-0.91334552102376598</v>
      </c>
      <c r="Z4058" s="17">
        <v>-0.86880183518616549</v>
      </c>
      <c r="AA4058" s="17">
        <v>-0.9800041657987919</v>
      </c>
      <c r="AB4058" s="17">
        <v>-0.9559930515344528</v>
      </c>
      <c r="AC4058" s="17">
        <v>-1</v>
      </c>
    </row>
    <row r="4059" spans="1:29" ht="12.75" customHeight="1" x14ac:dyDescent="0.2">
      <c r="A4059" s="19">
        <v>44110</v>
      </c>
      <c r="B4059" s="19">
        <v>43746</v>
      </c>
      <c r="C4059" s="19">
        <v>42290</v>
      </c>
      <c r="D4059" s="16" t="s">
        <v>4</v>
      </c>
      <c r="E4059" s="114">
        <v>1596</v>
      </c>
      <c r="F4059" s="115">
        <v>1500</v>
      </c>
      <c r="G4059" s="113">
        <v>39</v>
      </c>
      <c r="H4059" s="113">
        <v>57</v>
      </c>
      <c r="I4059" s="113">
        <v>0</v>
      </c>
      <c r="J4059" s="112">
        <v>22131</v>
      </c>
      <c r="K4059" s="112">
        <v>12147</v>
      </c>
      <c r="L4059" s="112">
        <v>5913</v>
      </c>
      <c r="M4059" s="112">
        <v>2390</v>
      </c>
      <c r="N4059" s="113">
        <v>1681</v>
      </c>
      <c r="O4059" s="112">
        <v>17490</v>
      </c>
      <c r="P4059" s="112">
        <v>10373</v>
      </c>
      <c r="Q4059" s="112">
        <v>4142</v>
      </c>
      <c r="R4059" s="112">
        <v>1597</v>
      </c>
      <c r="S4059" s="113">
        <v>1378</v>
      </c>
      <c r="T4059" s="17">
        <v>-0.92788396367086889</v>
      </c>
      <c r="U4059" s="17">
        <v>-0.87651271918992346</v>
      </c>
      <c r="V4059" s="17">
        <v>-0.99340436326737702</v>
      </c>
      <c r="W4059" s="17">
        <v>-0.97615062761506277</v>
      </c>
      <c r="X4059" s="17">
        <v>-1</v>
      </c>
      <c r="Y4059" s="17">
        <v>-0.90874785591766727</v>
      </c>
      <c r="Z4059" s="17">
        <v>-0.85539381085510457</v>
      </c>
      <c r="AA4059" s="17">
        <v>-0.99058425881216805</v>
      </c>
      <c r="AB4059" s="17">
        <v>-0.96430807764558546</v>
      </c>
      <c r="AC4059" s="17">
        <v>-1</v>
      </c>
    </row>
    <row r="4060" spans="1:29" ht="12.75" customHeight="1" x14ac:dyDescent="0.2">
      <c r="A4060" s="19">
        <v>44111</v>
      </c>
      <c r="B4060" s="19">
        <v>43747</v>
      </c>
      <c r="C4060" s="19">
        <v>42291</v>
      </c>
      <c r="D4060" s="16" t="s">
        <v>5</v>
      </c>
      <c r="E4060" s="114">
        <v>1363</v>
      </c>
      <c r="F4060" s="115">
        <v>1151</v>
      </c>
      <c r="G4060" s="113">
        <v>118</v>
      </c>
      <c r="H4060" s="113">
        <v>94</v>
      </c>
      <c r="I4060" s="113">
        <v>0</v>
      </c>
      <c r="J4060" s="112">
        <v>22666</v>
      </c>
      <c r="K4060" s="112">
        <v>12271</v>
      </c>
      <c r="L4060" s="112">
        <v>6210</v>
      </c>
      <c r="M4060" s="112">
        <v>2242</v>
      </c>
      <c r="N4060" s="113">
        <v>1943</v>
      </c>
      <c r="O4060" s="112">
        <v>18869</v>
      </c>
      <c r="P4060" s="112">
        <v>11410</v>
      </c>
      <c r="Q4060" s="112">
        <v>4607</v>
      </c>
      <c r="R4060" s="112">
        <v>1473</v>
      </c>
      <c r="S4060" s="113">
        <v>1379</v>
      </c>
      <c r="T4060" s="17">
        <v>-0.93986587840818847</v>
      </c>
      <c r="U4060" s="17">
        <v>-0.90620161356042706</v>
      </c>
      <c r="V4060" s="17">
        <v>-0.98099838969404185</v>
      </c>
      <c r="W4060" s="17">
        <v>-0.95807314897413021</v>
      </c>
      <c r="X4060" s="17">
        <v>-1</v>
      </c>
      <c r="Y4060" s="17">
        <v>-0.92776511738830891</v>
      </c>
      <c r="Z4060" s="17">
        <v>-0.89912357581069235</v>
      </c>
      <c r="AA4060" s="17">
        <v>-0.97438680269155631</v>
      </c>
      <c r="AB4060" s="17">
        <v>-0.93618465716225385</v>
      </c>
      <c r="AC4060" s="17">
        <v>-1</v>
      </c>
    </row>
    <row r="4061" spans="1:29" ht="12.75" customHeight="1" x14ac:dyDescent="0.2">
      <c r="A4061" s="19">
        <v>44112</v>
      </c>
      <c r="B4061" s="19">
        <v>43748</v>
      </c>
      <c r="C4061" s="19">
        <v>42292</v>
      </c>
      <c r="D4061" s="16" t="s">
        <v>6</v>
      </c>
      <c r="E4061" s="114">
        <v>1731</v>
      </c>
      <c r="F4061" s="115">
        <v>1523</v>
      </c>
      <c r="G4061" s="113">
        <v>101</v>
      </c>
      <c r="H4061" s="113">
        <v>107</v>
      </c>
      <c r="I4061" s="113">
        <v>0</v>
      </c>
      <c r="J4061" s="112">
        <v>23388</v>
      </c>
      <c r="K4061" s="112">
        <v>12240</v>
      </c>
      <c r="L4061" s="112">
        <v>6547</v>
      </c>
      <c r="M4061" s="112">
        <v>2567</v>
      </c>
      <c r="N4061" s="113">
        <v>2034</v>
      </c>
      <c r="O4061" s="112">
        <v>20013</v>
      </c>
      <c r="P4061" s="112">
        <v>11542</v>
      </c>
      <c r="Q4061" s="112">
        <v>4795</v>
      </c>
      <c r="R4061" s="112">
        <v>1955</v>
      </c>
      <c r="S4061" s="113">
        <v>1721</v>
      </c>
      <c r="T4061" s="17">
        <v>-0.92598768599281689</v>
      </c>
      <c r="U4061" s="17">
        <v>-0.8755718954248366</v>
      </c>
      <c r="V4061" s="17">
        <v>-0.98457308691003509</v>
      </c>
      <c r="W4061" s="17">
        <v>-0.95831710167510709</v>
      </c>
      <c r="X4061" s="17">
        <v>-1</v>
      </c>
      <c r="Y4061" s="17">
        <v>-0.91350622095637835</v>
      </c>
      <c r="Z4061" s="17">
        <v>-0.86804713221278806</v>
      </c>
      <c r="AA4061" s="17">
        <v>-0.97893639207507821</v>
      </c>
      <c r="AB4061" s="17">
        <v>-0.94526854219948853</v>
      </c>
      <c r="AC4061" s="17">
        <v>-1</v>
      </c>
    </row>
    <row r="4062" spans="1:29" ht="12.75" customHeight="1" x14ac:dyDescent="0.2">
      <c r="A4062" s="19">
        <v>44113</v>
      </c>
      <c r="B4062" s="19">
        <v>43749</v>
      </c>
      <c r="C4062" s="19">
        <v>42293</v>
      </c>
      <c r="D4062" s="16" t="s">
        <v>7</v>
      </c>
      <c r="E4062" s="114">
        <v>1400</v>
      </c>
      <c r="F4062" s="115">
        <v>1206</v>
      </c>
      <c r="G4062" s="113">
        <v>111</v>
      </c>
      <c r="H4062" s="113">
        <v>83</v>
      </c>
      <c r="I4062" s="113">
        <v>0</v>
      </c>
      <c r="J4062" s="112">
        <v>23408</v>
      </c>
      <c r="K4062" s="112">
        <v>12352</v>
      </c>
      <c r="L4062" s="112">
        <v>6334</v>
      </c>
      <c r="M4062" s="112">
        <v>2432</v>
      </c>
      <c r="N4062" s="113">
        <v>2290</v>
      </c>
      <c r="O4062" s="112">
        <v>19660</v>
      </c>
      <c r="P4062" s="112">
        <v>11741</v>
      </c>
      <c r="Q4062" s="112">
        <v>4470</v>
      </c>
      <c r="R4062" s="112">
        <v>1970</v>
      </c>
      <c r="S4062" s="113">
        <v>1479</v>
      </c>
      <c r="T4062" s="17">
        <v>-0.94019138755980858</v>
      </c>
      <c r="U4062" s="17">
        <v>-0.90236398963730569</v>
      </c>
      <c r="V4062" s="17">
        <v>-0.98247552889169565</v>
      </c>
      <c r="W4062" s="17">
        <v>-0.96587171052631582</v>
      </c>
      <c r="X4062" s="17">
        <v>-1</v>
      </c>
      <c r="Y4062" s="17">
        <v>-0.92878942014242116</v>
      </c>
      <c r="Z4062" s="17">
        <v>-0.89728302529597137</v>
      </c>
      <c r="AA4062" s="17">
        <v>-0.97516778523489933</v>
      </c>
      <c r="AB4062" s="17">
        <v>-0.95786802030456852</v>
      </c>
      <c r="AC4062" s="17">
        <v>-1</v>
      </c>
    </row>
    <row r="4063" spans="1:29" ht="12.75" customHeight="1" x14ac:dyDescent="0.2">
      <c r="A4063" s="19">
        <v>44114</v>
      </c>
      <c r="B4063" s="19">
        <v>43750</v>
      </c>
      <c r="C4063" s="19">
        <v>42294</v>
      </c>
      <c r="D4063" s="16" t="s">
        <v>1</v>
      </c>
      <c r="E4063" s="114">
        <v>1602</v>
      </c>
      <c r="F4063" s="115">
        <v>1428</v>
      </c>
      <c r="G4063" s="113">
        <v>101</v>
      </c>
      <c r="H4063" s="113">
        <v>73</v>
      </c>
      <c r="I4063" s="113">
        <v>0</v>
      </c>
      <c r="J4063" s="112">
        <v>26648</v>
      </c>
      <c r="K4063" s="112">
        <v>13201</v>
      </c>
      <c r="L4063" s="112">
        <v>8044</v>
      </c>
      <c r="M4063" s="112">
        <v>2830</v>
      </c>
      <c r="N4063" s="113">
        <v>2573</v>
      </c>
      <c r="O4063" s="112">
        <v>23080</v>
      </c>
      <c r="P4063" s="112">
        <v>11881</v>
      </c>
      <c r="Q4063" s="112">
        <v>6508</v>
      </c>
      <c r="R4063" s="112">
        <v>2516</v>
      </c>
      <c r="S4063" s="113">
        <v>2175</v>
      </c>
      <c r="T4063" s="17">
        <v>-0.9398829180426298</v>
      </c>
      <c r="U4063" s="17">
        <v>-0.89182637678963717</v>
      </c>
      <c r="V4063" s="17">
        <v>-0.9874440576827449</v>
      </c>
      <c r="W4063" s="17">
        <v>-0.97420494699646643</v>
      </c>
      <c r="X4063" s="17">
        <v>-1</v>
      </c>
      <c r="Y4063" s="17">
        <v>-0.93058925476603116</v>
      </c>
      <c r="Z4063" s="17">
        <v>-0.87980809696153517</v>
      </c>
      <c r="AA4063" s="17">
        <v>-0.984480639213276</v>
      </c>
      <c r="AB4063" s="17">
        <v>-0.97098569157392689</v>
      </c>
      <c r="AC4063" s="17">
        <v>-1</v>
      </c>
    </row>
    <row r="4064" spans="1:29" ht="12.75" customHeight="1" x14ac:dyDescent="0.2">
      <c r="A4064" s="19">
        <v>44115</v>
      </c>
      <c r="B4064" s="19">
        <v>43751</v>
      </c>
      <c r="C4064" s="19">
        <v>42295</v>
      </c>
      <c r="D4064" s="16" t="s">
        <v>2</v>
      </c>
      <c r="E4064" s="114">
        <v>1541</v>
      </c>
      <c r="F4064" s="115">
        <v>1306</v>
      </c>
      <c r="G4064" s="113">
        <v>129</v>
      </c>
      <c r="H4064" s="113">
        <v>106</v>
      </c>
      <c r="I4064" s="113">
        <v>0</v>
      </c>
      <c r="J4064" s="112">
        <v>24370</v>
      </c>
      <c r="K4064" s="112">
        <v>12842</v>
      </c>
      <c r="L4064" s="112">
        <v>6669</v>
      </c>
      <c r="M4064" s="112">
        <v>2443</v>
      </c>
      <c r="N4064" s="113">
        <v>2416</v>
      </c>
      <c r="O4064" s="112">
        <v>20874</v>
      </c>
      <c r="P4064" s="112">
        <v>12660</v>
      </c>
      <c r="Q4064" s="112">
        <v>4889</v>
      </c>
      <c r="R4064" s="112">
        <v>1954</v>
      </c>
      <c r="S4064" s="113">
        <v>1371</v>
      </c>
      <c r="T4064" s="17">
        <v>-0.93676651620845297</v>
      </c>
      <c r="U4064" s="17">
        <v>-0.89830244510200907</v>
      </c>
      <c r="V4064" s="17">
        <v>-0.98065677013045438</v>
      </c>
      <c r="W4064" s="17">
        <v>-0.95661072451903395</v>
      </c>
      <c r="X4064" s="17">
        <v>-1</v>
      </c>
      <c r="Y4064" s="17">
        <v>-0.92617610424451469</v>
      </c>
      <c r="Z4064" s="17">
        <v>-0.8968404423380727</v>
      </c>
      <c r="AA4064" s="17">
        <v>-0.97361423604009001</v>
      </c>
      <c r="AB4064" s="17">
        <v>-0.94575230296827018</v>
      </c>
      <c r="AC4064" s="17">
        <v>-1</v>
      </c>
    </row>
    <row r="4065" spans="1:29" ht="12.75" customHeight="1" x14ac:dyDescent="0.2">
      <c r="A4065" s="19">
        <v>44116</v>
      </c>
      <c r="B4065" s="19">
        <v>43752</v>
      </c>
      <c r="C4065" s="19">
        <v>42296</v>
      </c>
      <c r="D4065" s="16" t="s">
        <v>3</v>
      </c>
      <c r="E4065" s="114">
        <v>1684</v>
      </c>
      <c r="F4065" s="115">
        <v>1506</v>
      </c>
      <c r="G4065" s="113">
        <v>113</v>
      </c>
      <c r="H4065" s="113">
        <v>65</v>
      </c>
      <c r="I4065" s="113">
        <v>0</v>
      </c>
      <c r="J4065" s="112">
        <v>24385</v>
      </c>
      <c r="K4065" s="112">
        <v>13532</v>
      </c>
      <c r="L4065" s="112">
        <v>6296</v>
      </c>
      <c r="M4065" s="112">
        <v>2354</v>
      </c>
      <c r="N4065" s="113">
        <v>2203</v>
      </c>
      <c r="O4065" s="112">
        <v>19882</v>
      </c>
      <c r="P4065" s="112">
        <v>11790</v>
      </c>
      <c r="Q4065" s="112">
        <v>4946</v>
      </c>
      <c r="R4065" s="112">
        <v>1803</v>
      </c>
      <c r="S4065" s="113">
        <v>1343</v>
      </c>
      <c r="T4065" s="17">
        <v>-0.93094115234775476</v>
      </c>
      <c r="U4065" s="17">
        <v>-0.88870824711794261</v>
      </c>
      <c r="V4065" s="17">
        <v>-0.9820520965692503</v>
      </c>
      <c r="W4065" s="17">
        <v>-0.97238742565845371</v>
      </c>
      <c r="X4065" s="17">
        <v>-1</v>
      </c>
      <c r="Y4065" s="17">
        <v>-0.91530027160245453</v>
      </c>
      <c r="Z4065" s="17">
        <v>-0.87226463104325702</v>
      </c>
      <c r="AA4065" s="17">
        <v>-0.97715325515568141</v>
      </c>
      <c r="AB4065" s="17">
        <v>-0.96394897393233503</v>
      </c>
      <c r="AC4065" s="17">
        <v>-1</v>
      </c>
    </row>
    <row r="4066" spans="1:29" ht="12.75" customHeight="1" x14ac:dyDescent="0.2">
      <c r="A4066" s="19">
        <v>44117</v>
      </c>
      <c r="B4066" s="19">
        <v>43753</v>
      </c>
      <c r="C4066" s="19">
        <v>42297</v>
      </c>
      <c r="D4066" s="16" t="s">
        <v>4</v>
      </c>
      <c r="E4066" s="114">
        <v>1508</v>
      </c>
      <c r="F4066" s="115">
        <v>1394</v>
      </c>
      <c r="G4066" s="113">
        <v>73</v>
      </c>
      <c r="H4066" s="113">
        <v>41</v>
      </c>
      <c r="I4066" s="113">
        <v>0</v>
      </c>
      <c r="J4066" s="112">
        <v>21492</v>
      </c>
      <c r="K4066" s="112">
        <v>12409</v>
      </c>
      <c r="L4066" s="112">
        <v>4685</v>
      </c>
      <c r="M4066" s="112">
        <v>2429</v>
      </c>
      <c r="N4066" s="113">
        <v>1969</v>
      </c>
      <c r="O4066" s="112">
        <v>18297</v>
      </c>
      <c r="P4066" s="112">
        <v>10852</v>
      </c>
      <c r="Q4066" s="112">
        <v>4292</v>
      </c>
      <c r="R4066" s="112">
        <v>1628</v>
      </c>
      <c r="S4066" s="113">
        <v>1525</v>
      </c>
      <c r="T4066" s="17">
        <v>-0.92983435697003536</v>
      </c>
      <c r="U4066" s="17">
        <v>-0.88766218067531633</v>
      </c>
      <c r="V4066" s="17">
        <v>-0.984418356456777</v>
      </c>
      <c r="W4066" s="17">
        <v>-0.98312062577192261</v>
      </c>
      <c r="X4066" s="17">
        <v>-1</v>
      </c>
      <c r="Y4066" s="17">
        <v>-0.91758211728698691</v>
      </c>
      <c r="Z4066" s="17">
        <v>-0.87154441577589381</v>
      </c>
      <c r="AA4066" s="17">
        <v>-0.98299161230195709</v>
      </c>
      <c r="AB4066" s="17">
        <v>-0.97481572481572476</v>
      </c>
      <c r="AC4066" s="17">
        <v>-1</v>
      </c>
    </row>
    <row r="4067" spans="1:29" ht="12.75" customHeight="1" x14ac:dyDescent="0.2">
      <c r="A4067" s="19">
        <v>44118</v>
      </c>
      <c r="B4067" s="19">
        <v>43754</v>
      </c>
      <c r="C4067" s="19">
        <v>42298</v>
      </c>
      <c r="D4067" s="16" t="s">
        <v>5</v>
      </c>
      <c r="E4067" s="114">
        <v>1744</v>
      </c>
      <c r="F4067" s="115">
        <v>1513</v>
      </c>
      <c r="G4067" s="113">
        <v>130</v>
      </c>
      <c r="H4067" s="113">
        <v>101</v>
      </c>
      <c r="I4067" s="113">
        <v>0</v>
      </c>
      <c r="J4067" s="112">
        <v>22178</v>
      </c>
      <c r="K4067" s="112">
        <v>12276</v>
      </c>
      <c r="L4067" s="112">
        <v>5960</v>
      </c>
      <c r="M4067" s="112">
        <v>2172</v>
      </c>
      <c r="N4067" s="113">
        <v>1770</v>
      </c>
      <c r="O4067" s="112">
        <v>18708</v>
      </c>
      <c r="P4067" s="112">
        <v>11407</v>
      </c>
      <c r="Q4067" s="112">
        <v>4508</v>
      </c>
      <c r="R4067" s="112">
        <v>1468</v>
      </c>
      <c r="S4067" s="113">
        <v>1325</v>
      </c>
      <c r="T4067" s="17">
        <v>-0.92136351339164935</v>
      </c>
      <c r="U4067" s="17">
        <v>-0.87675138481590098</v>
      </c>
      <c r="V4067" s="17">
        <v>-0.97818791946308725</v>
      </c>
      <c r="W4067" s="17">
        <v>-0.9534990791896869</v>
      </c>
      <c r="X4067" s="17">
        <v>-1</v>
      </c>
      <c r="Y4067" s="17">
        <v>-0.90677784904853542</v>
      </c>
      <c r="Z4067" s="17">
        <v>-0.86736214605067063</v>
      </c>
      <c r="AA4067" s="17">
        <v>-0.97116237799467608</v>
      </c>
      <c r="AB4067" s="17">
        <v>-0.93119891008174382</v>
      </c>
      <c r="AC4067" s="17">
        <v>-1</v>
      </c>
    </row>
    <row r="4068" spans="1:29" ht="12.75" customHeight="1" x14ac:dyDescent="0.2">
      <c r="A4068" s="19">
        <v>44119</v>
      </c>
      <c r="B4068" s="19">
        <v>43755</v>
      </c>
      <c r="C4068" s="19">
        <v>42299</v>
      </c>
      <c r="D4068" s="16" t="s">
        <v>6</v>
      </c>
      <c r="E4068" s="114">
        <v>7493</v>
      </c>
      <c r="F4068" s="115">
        <v>4514</v>
      </c>
      <c r="G4068" s="113">
        <v>1507</v>
      </c>
      <c r="H4068" s="113">
        <v>841</v>
      </c>
      <c r="I4068" s="113">
        <v>631</v>
      </c>
      <c r="J4068" s="112">
        <v>23905</v>
      </c>
      <c r="K4068" s="112">
        <v>12775</v>
      </c>
      <c r="L4068" s="112">
        <v>6307</v>
      </c>
      <c r="M4068" s="112">
        <v>2563</v>
      </c>
      <c r="N4068" s="113">
        <v>2260</v>
      </c>
      <c r="O4068" s="112">
        <v>19896</v>
      </c>
      <c r="P4068" s="112">
        <v>11661</v>
      </c>
      <c r="Q4068" s="112">
        <v>4748</v>
      </c>
      <c r="R4068" s="112">
        <v>2012</v>
      </c>
      <c r="S4068" s="113">
        <v>1475</v>
      </c>
      <c r="T4068" s="17">
        <v>-0.68655093076762186</v>
      </c>
      <c r="U4068" s="17">
        <v>-0.64665362035225049</v>
      </c>
      <c r="V4068" s="17">
        <v>-0.761059140637387</v>
      </c>
      <c r="W4068" s="17">
        <v>-0.67186890362856033</v>
      </c>
      <c r="X4068" s="17">
        <v>-0.72079646017699117</v>
      </c>
      <c r="Y4068" s="17">
        <v>-0.6233916365098513</v>
      </c>
      <c r="Z4068" s="17">
        <v>-0.61289769316525167</v>
      </c>
      <c r="AA4068" s="17">
        <v>-0.68260320134793595</v>
      </c>
      <c r="AB4068" s="17">
        <v>-0.58200795228628233</v>
      </c>
      <c r="AC4068" s="17">
        <v>-0.57220338983050856</v>
      </c>
    </row>
    <row r="4069" spans="1:29" ht="12.75" customHeight="1" x14ac:dyDescent="0.2">
      <c r="A4069" s="19">
        <v>44120</v>
      </c>
      <c r="B4069" s="19">
        <v>43756</v>
      </c>
      <c r="C4069" s="19">
        <v>42300</v>
      </c>
      <c r="D4069" s="16" t="s">
        <v>7</v>
      </c>
      <c r="E4069" s="114">
        <v>7103</v>
      </c>
      <c r="F4069" s="115">
        <v>4106</v>
      </c>
      <c r="G4069" s="113">
        <v>1551</v>
      </c>
      <c r="H4069" s="113">
        <v>721</v>
      </c>
      <c r="I4069" s="113">
        <v>725</v>
      </c>
      <c r="J4069" s="112">
        <v>21933</v>
      </c>
      <c r="K4069" s="112">
        <v>12341</v>
      </c>
      <c r="L4069" s="112">
        <v>5408</v>
      </c>
      <c r="M4069" s="112">
        <v>2156</v>
      </c>
      <c r="N4069" s="113">
        <v>2028</v>
      </c>
      <c r="O4069" s="112">
        <v>19354</v>
      </c>
      <c r="P4069" s="112">
        <v>11097</v>
      </c>
      <c r="Q4069" s="112">
        <v>5114</v>
      </c>
      <c r="R4069" s="112">
        <v>1989</v>
      </c>
      <c r="S4069" s="113">
        <v>1154</v>
      </c>
      <c r="T4069" s="17">
        <v>-0.67615009346646604</v>
      </c>
      <c r="U4069" s="17">
        <v>-0.66728790211490152</v>
      </c>
      <c r="V4069" s="17">
        <v>-0.71320266272189348</v>
      </c>
      <c r="W4069" s="17">
        <v>-0.66558441558441561</v>
      </c>
      <c r="X4069" s="17">
        <v>-0.64250493096646943</v>
      </c>
      <c r="Y4069" s="17">
        <v>-0.63299576314973649</v>
      </c>
      <c r="Z4069" s="17">
        <v>-0.62999008741101203</v>
      </c>
      <c r="AA4069" s="17">
        <v>-0.69671490027375826</v>
      </c>
      <c r="AB4069" s="17">
        <v>-0.63750628456510805</v>
      </c>
      <c r="AC4069" s="17">
        <v>-0.37175043327556323</v>
      </c>
    </row>
    <row r="4070" spans="1:29" ht="12.75" customHeight="1" x14ac:dyDescent="0.2">
      <c r="A4070" s="19">
        <v>44121</v>
      </c>
      <c r="B4070" s="19">
        <v>43757</v>
      </c>
      <c r="C4070" s="19">
        <v>42301</v>
      </c>
      <c r="D4070" s="16" t="s">
        <v>1</v>
      </c>
      <c r="E4070" s="114">
        <v>7535</v>
      </c>
      <c r="F4070" s="115">
        <v>4327</v>
      </c>
      <c r="G4070" s="113">
        <v>1719</v>
      </c>
      <c r="H4070" s="113">
        <v>845</v>
      </c>
      <c r="I4070" s="113">
        <v>644</v>
      </c>
      <c r="J4070" s="112">
        <v>25510</v>
      </c>
      <c r="K4070" s="112">
        <v>13012</v>
      </c>
      <c r="L4070" s="112">
        <v>7231</v>
      </c>
      <c r="M4070" s="112">
        <v>2674</v>
      </c>
      <c r="N4070" s="113">
        <v>2593</v>
      </c>
      <c r="O4070" s="112">
        <v>21333</v>
      </c>
      <c r="P4070" s="112">
        <v>11349</v>
      </c>
      <c r="Q4070" s="112">
        <v>5759</v>
      </c>
      <c r="R4070" s="112">
        <v>2217</v>
      </c>
      <c r="S4070" s="113">
        <v>2008</v>
      </c>
      <c r="T4070" s="17">
        <v>-0.70462563700509606</v>
      </c>
      <c r="U4070" s="17">
        <v>-0.66746080541039043</v>
      </c>
      <c r="V4070" s="17">
        <v>-0.76227354446134699</v>
      </c>
      <c r="W4070" s="17">
        <v>-0.68399401645474944</v>
      </c>
      <c r="X4070" s="17">
        <v>-0.75163902815271888</v>
      </c>
      <c r="Y4070" s="17">
        <v>-0.64679135611493932</v>
      </c>
      <c r="Z4070" s="17">
        <v>-0.61873292801127855</v>
      </c>
      <c r="AA4070" s="17">
        <v>-0.70151067893731556</v>
      </c>
      <c r="AB4070" s="17">
        <v>-0.61885430762291382</v>
      </c>
      <c r="AC4070" s="17">
        <v>-0.67928286852589648</v>
      </c>
    </row>
    <row r="4071" spans="1:29" ht="12.75" customHeight="1" x14ac:dyDescent="0.2">
      <c r="A4071" s="19">
        <v>44122</v>
      </c>
      <c r="B4071" s="19">
        <v>43758</v>
      </c>
      <c r="C4071" s="19">
        <v>42302</v>
      </c>
      <c r="D4071" s="16" t="s">
        <v>2</v>
      </c>
      <c r="E4071" s="114">
        <v>6054</v>
      </c>
      <c r="F4071" s="115">
        <v>3609</v>
      </c>
      <c r="G4071" s="113">
        <v>1212</v>
      </c>
      <c r="H4071" s="113">
        <v>613</v>
      </c>
      <c r="I4071" s="113">
        <v>620</v>
      </c>
      <c r="J4071" s="112">
        <v>21413</v>
      </c>
      <c r="K4071" s="112">
        <v>12144</v>
      </c>
      <c r="L4071" s="112">
        <v>5216</v>
      </c>
      <c r="M4071" s="112">
        <v>1930</v>
      </c>
      <c r="N4071" s="113">
        <v>2123</v>
      </c>
      <c r="O4071" s="112">
        <v>18435</v>
      </c>
      <c r="P4071" s="112">
        <v>11129</v>
      </c>
      <c r="Q4071" s="112">
        <v>4322</v>
      </c>
      <c r="R4071" s="112">
        <v>1786</v>
      </c>
      <c r="S4071" s="113">
        <v>1198</v>
      </c>
      <c r="T4071" s="17">
        <v>-0.71727455284173169</v>
      </c>
      <c r="U4071" s="17">
        <v>-0.70281620553359692</v>
      </c>
      <c r="V4071" s="17">
        <v>-0.7676380368098159</v>
      </c>
      <c r="W4071" s="17">
        <v>-0.6823834196891192</v>
      </c>
      <c r="X4071" s="17">
        <v>-0.70796043334903436</v>
      </c>
      <c r="Y4071" s="17">
        <v>-0.67160292921074038</v>
      </c>
      <c r="Z4071" s="17">
        <v>-0.67571210351334354</v>
      </c>
      <c r="AA4071" s="17">
        <v>-0.71957427117075423</v>
      </c>
      <c r="AB4071" s="17">
        <v>-0.65677491601343785</v>
      </c>
      <c r="AC4071" s="17">
        <v>-0.48247078464106841</v>
      </c>
    </row>
    <row r="4072" spans="1:29" ht="12.75" customHeight="1" x14ac:dyDescent="0.2">
      <c r="A4072" s="19">
        <v>44123</v>
      </c>
      <c r="B4072" s="19">
        <v>43759</v>
      </c>
      <c r="C4072" s="19">
        <v>42303</v>
      </c>
      <c r="D4072" s="16" t="s">
        <v>3</v>
      </c>
      <c r="E4072" s="114">
        <v>4925</v>
      </c>
      <c r="F4072" s="115">
        <v>3089</v>
      </c>
      <c r="G4072" s="113">
        <v>783</v>
      </c>
      <c r="H4072" s="113">
        <v>500</v>
      </c>
      <c r="I4072" s="113">
        <v>553</v>
      </c>
      <c r="J4072" s="112">
        <v>21986</v>
      </c>
      <c r="K4072" s="112">
        <v>12531</v>
      </c>
      <c r="L4072" s="112">
        <v>5811</v>
      </c>
      <c r="M4072" s="112">
        <v>1653</v>
      </c>
      <c r="N4072" s="113">
        <v>1991</v>
      </c>
      <c r="O4072" s="112">
        <v>17343</v>
      </c>
      <c r="P4072" s="112">
        <v>10835</v>
      </c>
      <c r="Q4072" s="112">
        <v>3845</v>
      </c>
      <c r="R4072" s="112">
        <v>1520</v>
      </c>
      <c r="S4072" s="113">
        <v>1143</v>
      </c>
      <c r="T4072" s="17">
        <v>-0.7759938142454289</v>
      </c>
      <c r="U4072" s="17">
        <v>-0.75349134147314656</v>
      </c>
      <c r="V4072" s="17">
        <v>-0.86525554981930819</v>
      </c>
      <c r="W4072" s="17">
        <v>-0.69751966122202058</v>
      </c>
      <c r="X4072" s="17">
        <v>-0.72225012556504264</v>
      </c>
      <c r="Y4072" s="17">
        <v>-0.71602375598224066</v>
      </c>
      <c r="Z4072" s="17">
        <v>-0.71490539916935858</v>
      </c>
      <c r="AA4072" s="17">
        <v>-0.79635890767230166</v>
      </c>
      <c r="AB4072" s="17">
        <v>-0.67105263157894735</v>
      </c>
      <c r="AC4072" s="17">
        <v>-0.51618547681539806</v>
      </c>
    </row>
    <row r="4073" spans="1:29" ht="12.75" customHeight="1" x14ac:dyDescent="0.2">
      <c r="A4073" s="19">
        <v>44124</v>
      </c>
      <c r="B4073" s="19">
        <v>43760</v>
      </c>
      <c r="C4073" s="19">
        <v>42304</v>
      </c>
      <c r="D4073" s="16" t="s">
        <v>4</v>
      </c>
      <c r="E4073" s="114">
        <v>4522</v>
      </c>
      <c r="F4073" s="115">
        <v>2910</v>
      </c>
      <c r="G4073" s="113">
        <v>830</v>
      </c>
      <c r="H4073" s="113">
        <v>393</v>
      </c>
      <c r="I4073" s="113">
        <v>389</v>
      </c>
      <c r="J4073" s="112">
        <v>20062</v>
      </c>
      <c r="K4073" s="112">
        <v>11160</v>
      </c>
      <c r="L4073" s="112">
        <v>5317</v>
      </c>
      <c r="M4073" s="112">
        <v>2042</v>
      </c>
      <c r="N4073" s="113">
        <v>1543</v>
      </c>
      <c r="O4073" s="112">
        <v>15957</v>
      </c>
      <c r="P4073" s="112">
        <v>9685</v>
      </c>
      <c r="Q4073" s="112">
        <v>3305</v>
      </c>
      <c r="R4073" s="112">
        <v>1689</v>
      </c>
      <c r="S4073" s="113">
        <v>1278</v>
      </c>
      <c r="T4073" s="17">
        <v>-0.7745987438939288</v>
      </c>
      <c r="U4073" s="17">
        <v>-0.739247311827957</v>
      </c>
      <c r="V4073" s="17">
        <v>-0.84389693436148205</v>
      </c>
      <c r="W4073" s="17">
        <v>-0.80754162585700295</v>
      </c>
      <c r="X4073" s="17">
        <v>-0.74789371354504208</v>
      </c>
      <c r="Y4073" s="17">
        <v>-0.71661339850849159</v>
      </c>
      <c r="Z4073" s="17">
        <v>-0.69953536396489424</v>
      </c>
      <c r="AA4073" s="17">
        <v>-0.74886535552193645</v>
      </c>
      <c r="AB4073" s="17">
        <v>-0.76731793960923622</v>
      </c>
      <c r="AC4073" s="17">
        <v>-0.69561815336463217</v>
      </c>
    </row>
    <row r="4074" spans="1:29" ht="12.75" customHeight="1" x14ac:dyDescent="0.2">
      <c r="A4074" s="19">
        <v>44125</v>
      </c>
      <c r="B4074" s="19">
        <v>43761</v>
      </c>
      <c r="C4074" s="19">
        <v>42305</v>
      </c>
      <c r="D4074" s="16" t="s">
        <v>5</v>
      </c>
      <c r="E4074" s="114">
        <v>4430</v>
      </c>
      <c r="F4074" s="115">
        <v>2851</v>
      </c>
      <c r="G4074" s="113">
        <v>780</v>
      </c>
      <c r="H4074" s="113">
        <v>473</v>
      </c>
      <c r="I4074" s="113">
        <v>326</v>
      </c>
      <c r="J4074" s="112">
        <v>20547</v>
      </c>
      <c r="K4074" s="112">
        <v>11356</v>
      </c>
      <c r="L4074" s="112">
        <v>5327</v>
      </c>
      <c r="M4074" s="112">
        <v>2074</v>
      </c>
      <c r="N4074" s="113">
        <v>1790</v>
      </c>
      <c r="O4074" s="112">
        <v>16960</v>
      </c>
      <c r="P4074" s="112">
        <v>10288</v>
      </c>
      <c r="Q4074" s="112">
        <v>4175</v>
      </c>
      <c r="R4074" s="112">
        <v>1422</v>
      </c>
      <c r="S4074" s="113">
        <v>1075</v>
      </c>
      <c r="T4074" s="17">
        <v>-0.78439674891711686</v>
      </c>
      <c r="U4074" s="17">
        <v>-0.74894328989080661</v>
      </c>
      <c r="V4074" s="17">
        <v>-0.85357612164445285</v>
      </c>
      <c r="W4074" s="17">
        <v>-0.77193828351012539</v>
      </c>
      <c r="X4074" s="17">
        <v>-0.81787709497206706</v>
      </c>
      <c r="Y4074" s="17">
        <v>-0.73879716981132071</v>
      </c>
      <c r="Z4074" s="17">
        <v>-0.72288102643856922</v>
      </c>
      <c r="AA4074" s="17">
        <v>-0.81317365269461073</v>
      </c>
      <c r="AB4074" s="17">
        <v>-0.66736990154711673</v>
      </c>
      <c r="AC4074" s="17">
        <v>-0.69674418604651156</v>
      </c>
    </row>
    <row r="4075" spans="1:29" ht="12.75" customHeight="1" x14ac:dyDescent="0.2">
      <c r="A4075" s="19">
        <v>44126</v>
      </c>
      <c r="B4075" s="19">
        <v>43762</v>
      </c>
      <c r="C4075" s="19">
        <v>42306</v>
      </c>
      <c r="D4075" s="16" t="s">
        <v>6</v>
      </c>
      <c r="E4075" s="114">
        <v>5424</v>
      </c>
      <c r="F4075" s="115">
        <v>3339</v>
      </c>
      <c r="G4075" s="113">
        <v>1019</v>
      </c>
      <c r="H4075" s="113">
        <v>623</v>
      </c>
      <c r="I4075" s="113">
        <v>443</v>
      </c>
      <c r="J4075" s="112">
        <v>22811</v>
      </c>
      <c r="K4075" s="112">
        <v>12137</v>
      </c>
      <c r="L4075" s="112">
        <v>6422</v>
      </c>
      <c r="M4075" s="112">
        <v>2377</v>
      </c>
      <c r="N4075" s="113">
        <v>1875</v>
      </c>
      <c r="O4075" s="112">
        <v>17704</v>
      </c>
      <c r="P4075" s="112">
        <v>10414</v>
      </c>
      <c r="Q4075" s="112">
        <v>4183</v>
      </c>
      <c r="R4075" s="112">
        <v>1662</v>
      </c>
      <c r="S4075" s="113">
        <v>1445</v>
      </c>
      <c r="T4075" s="17">
        <v>-0.76221998158783044</v>
      </c>
      <c r="U4075" s="17">
        <v>-0.72489082969432317</v>
      </c>
      <c r="V4075" s="17">
        <v>-0.84132668950482714</v>
      </c>
      <c r="W4075" s="17">
        <v>-0.73790492217080361</v>
      </c>
      <c r="X4075" s="17">
        <v>-0.76373333333333338</v>
      </c>
      <c r="Y4075" s="17">
        <v>-0.69362855851784899</v>
      </c>
      <c r="Z4075" s="17">
        <v>-0.67937391972344918</v>
      </c>
      <c r="AA4075" s="17">
        <v>-0.75639493186708107</v>
      </c>
      <c r="AB4075" s="17">
        <v>-0.62515042117930197</v>
      </c>
      <c r="AC4075" s="17">
        <v>-0.69342560553633215</v>
      </c>
    </row>
    <row r="4076" spans="1:29" ht="12.75" customHeight="1" x14ac:dyDescent="0.2">
      <c r="A4076" s="19">
        <v>44127</v>
      </c>
      <c r="B4076" s="19">
        <v>43763</v>
      </c>
      <c r="C4076" s="19">
        <v>42307</v>
      </c>
      <c r="D4076" s="16" t="s">
        <v>7</v>
      </c>
      <c r="E4076" s="114">
        <v>5035</v>
      </c>
      <c r="F4076" s="115">
        <v>2860</v>
      </c>
      <c r="G4076" s="113">
        <v>1086</v>
      </c>
      <c r="H4076" s="113">
        <v>516</v>
      </c>
      <c r="I4076" s="113">
        <v>573</v>
      </c>
      <c r="J4076" s="112">
        <v>20829</v>
      </c>
      <c r="K4076" s="112">
        <v>11520</v>
      </c>
      <c r="L4076" s="112">
        <v>5339</v>
      </c>
      <c r="M4076" s="112">
        <v>1984</v>
      </c>
      <c r="N4076" s="113">
        <v>1986</v>
      </c>
      <c r="O4076" s="112">
        <v>17148</v>
      </c>
      <c r="P4076" s="112">
        <v>10046</v>
      </c>
      <c r="Q4076" s="112">
        <v>4392</v>
      </c>
      <c r="R4076" s="112">
        <v>1414</v>
      </c>
      <c r="S4076" s="113">
        <v>1296</v>
      </c>
      <c r="T4076" s="17">
        <v>-0.75826972010178118</v>
      </c>
      <c r="U4076" s="17">
        <v>-0.75173611111111116</v>
      </c>
      <c r="V4076" s="17">
        <v>-0.79659112193294623</v>
      </c>
      <c r="W4076" s="17">
        <v>-0.73991935483870974</v>
      </c>
      <c r="X4076" s="17">
        <v>-0.71148036253776437</v>
      </c>
      <c r="Y4076" s="17">
        <v>-0.70637975274084441</v>
      </c>
      <c r="Z4076" s="17">
        <v>-0.71530957595062716</v>
      </c>
      <c r="AA4076" s="17">
        <v>-0.75273224043715847</v>
      </c>
      <c r="AB4076" s="17">
        <v>-0.63507779349363513</v>
      </c>
      <c r="AC4076" s="17">
        <v>-0.55787037037037035</v>
      </c>
    </row>
    <row r="4077" spans="1:29" ht="12.75" customHeight="1" x14ac:dyDescent="0.2">
      <c r="A4077" s="19">
        <v>44128</v>
      </c>
      <c r="B4077" s="19">
        <v>43764</v>
      </c>
      <c r="C4077" s="19">
        <v>42308</v>
      </c>
      <c r="D4077" s="16" t="s">
        <v>1</v>
      </c>
      <c r="E4077" s="114">
        <v>5493</v>
      </c>
      <c r="F4077" s="115">
        <v>3039</v>
      </c>
      <c r="G4077" s="113">
        <v>1322</v>
      </c>
      <c r="H4077" s="113">
        <v>575</v>
      </c>
      <c r="I4077" s="113">
        <v>557</v>
      </c>
      <c r="J4077" s="112">
        <v>22019</v>
      </c>
      <c r="K4077" s="112">
        <v>11338</v>
      </c>
      <c r="L4077" s="112">
        <v>5983</v>
      </c>
      <c r="M4077" s="112">
        <v>2479</v>
      </c>
      <c r="N4077" s="113">
        <v>2219</v>
      </c>
      <c r="O4077" s="112">
        <v>17795</v>
      </c>
      <c r="P4077" s="112">
        <v>9319</v>
      </c>
      <c r="Q4077" s="112">
        <v>5139</v>
      </c>
      <c r="R4077" s="112">
        <v>1484</v>
      </c>
      <c r="S4077" s="113">
        <v>1853</v>
      </c>
      <c r="T4077" s="17">
        <v>-0.75053363004677776</v>
      </c>
      <c r="U4077" s="17">
        <v>-0.73196330922561303</v>
      </c>
      <c r="V4077" s="17">
        <v>-0.77904061507604883</v>
      </c>
      <c r="W4077" s="17">
        <v>-0.76805163372327545</v>
      </c>
      <c r="X4077" s="17">
        <v>-0.74898602974312756</v>
      </c>
      <c r="Y4077" s="17">
        <v>-0.69131778589491433</v>
      </c>
      <c r="Z4077" s="17">
        <v>-0.67389204850305828</v>
      </c>
      <c r="AA4077" s="17">
        <v>-0.74275150807550105</v>
      </c>
      <c r="AB4077" s="17">
        <v>-0.6125336927223719</v>
      </c>
      <c r="AC4077" s="17">
        <v>-0.69940636805180789</v>
      </c>
    </row>
    <row r="4078" spans="1:29" ht="12.75" customHeight="1" x14ac:dyDescent="0.2">
      <c r="A4078" s="19">
        <v>44129</v>
      </c>
      <c r="B4078" s="19">
        <v>43765</v>
      </c>
      <c r="C4078" s="19">
        <v>42309</v>
      </c>
      <c r="D4078" s="16" t="s">
        <v>2</v>
      </c>
      <c r="E4078" s="114">
        <v>4359</v>
      </c>
      <c r="F4078" s="115">
        <v>2599</v>
      </c>
      <c r="G4078" s="113">
        <v>967</v>
      </c>
      <c r="H4078" s="113">
        <v>415</v>
      </c>
      <c r="I4078" s="113">
        <v>378</v>
      </c>
      <c r="J4078" s="112">
        <v>18390</v>
      </c>
      <c r="K4078" s="112">
        <v>10728</v>
      </c>
      <c r="L4078" s="112">
        <v>4175</v>
      </c>
      <c r="M4078" s="112">
        <v>1898</v>
      </c>
      <c r="N4078" s="113">
        <v>1589</v>
      </c>
      <c r="O4078" s="112">
        <v>16190</v>
      </c>
      <c r="P4078" s="112">
        <v>9643</v>
      </c>
      <c r="Q4078" s="112">
        <v>4047</v>
      </c>
      <c r="R4078" s="112">
        <v>1434</v>
      </c>
      <c r="S4078" s="113">
        <v>1066</v>
      </c>
      <c r="T4078" s="17">
        <v>-0.76296900489396413</v>
      </c>
      <c r="U4078" s="17">
        <v>-0.7577367636092468</v>
      </c>
      <c r="V4078" s="17">
        <v>-0.76838323353293414</v>
      </c>
      <c r="W4078" s="17">
        <v>-0.78134878819810327</v>
      </c>
      <c r="X4078" s="17">
        <v>-0.76211453744493396</v>
      </c>
      <c r="Y4078" s="17">
        <v>-0.73075972822730084</v>
      </c>
      <c r="Z4078" s="17">
        <v>-0.73047806699160012</v>
      </c>
      <c r="AA4078" s="17">
        <v>-0.76105757351124292</v>
      </c>
      <c r="AB4078" s="17">
        <v>-0.71059972105997216</v>
      </c>
      <c r="AC4078" s="17">
        <v>-0.64540337711069418</v>
      </c>
    </row>
    <row r="4079" spans="1:29" ht="12.75" customHeight="1" x14ac:dyDescent="0.2">
      <c r="A4079" s="19">
        <v>44130</v>
      </c>
      <c r="B4079" s="19">
        <v>43766</v>
      </c>
      <c r="C4079" s="19">
        <v>42310</v>
      </c>
      <c r="D4079" s="16" t="s">
        <v>3</v>
      </c>
      <c r="E4079" s="114">
        <v>3730</v>
      </c>
      <c r="F4079" s="115">
        <v>2497</v>
      </c>
      <c r="G4079" s="113">
        <v>469</v>
      </c>
      <c r="H4079" s="113">
        <v>370</v>
      </c>
      <c r="I4079" s="113">
        <v>394</v>
      </c>
      <c r="J4079" s="112">
        <v>19300</v>
      </c>
      <c r="K4079" s="112">
        <v>11425</v>
      </c>
      <c r="L4079" s="112">
        <v>4763</v>
      </c>
      <c r="M4079" s="112">
        <v>1602</v>
      </c>
      <c r="N4079" s="113">
        <v>1510</v>
      </c>
      <c r="O4079" s="112">
        <v>15251</v>
      </c>
      <c r="P4079" s="112">
        <v>9332</v>
      </c>
      <c r="Q4079" s="112">
        <v>3855</v>
      </c>
      <c r="R4079" s="112">
        <v>1285</v>
      </c>
      <c r="S4079" s="113">
        <v>779</v>
      </c>
      <c r="T4079" s="17">
        <v>-0.80673575129533681</v>
      </c>
      <c r="U4079" s="17">
        <v>-0.78144420131291026</v>
      </c>
      <c r="V4079" s="17">
        <v>-0.90153264749107709</v>
      </c>
      <c r="W4079" s="17">
        <v>-0.76903870162297128</v>
      </c>
      <c r="X4079" s="17">
        <v>-0.73907284768211923</v>
      </c>
      <c r="Y4079" s="17">
        <v>-0.75542587371319914</v>
      </c>
      <c r="Z4079" s="17">
        <v>-0.73242606086583795</v>
      </c>
      <c r="AA4079" s="17">
        <v>-0.87833981841763942</v>
      </c>
      <c r="AB4079" s="17">
        <v>-0.71206225680933855</v>
      </c>
      <c r="AC4079" s="17">
        <v>-0.49422336328626448</v>
      </c>
    </row>
    <row r="4080" spans="1:29" ht="12.75" customHeight="1" x14ac:dyDescent="0.2">
      <c r="A4080" s="19">
        <v>44131</v>
      </c>
      <c r="B4080" s="19">
        <v>43767</v>
      </c>
      <c r="C4080" s="19">
        <v>42311</v>
      </c>
      <c r="D4080" s="16" t="s">
        <v>4</v>
      </c>
      <c r="E4080" s="114">
        <v>3448</v>
      </c>
      <c r="F4080" s="115">
        <v>2466</v>
      </c>
      <c r="G4080" s="113">
        <v>369</v>
      </c>
      <c r="H4080" s="113">
        <v>338</v>
      </c>
      <c r="I4080" s="113">
        <v>275</v>
      </c>
      <c r="J4080" s="112">
        <v>18278</v>
      </c>
      <c r="K4080" s="112">
        <v>10621</v>
      </c>
      <c r="L4080" s="112">
        <v>4799</v>
      </c>
      <c r="M4080" s="112">
        <v>1599</v>
      </c>
      <c r="N4080" s="113">
        <v>1259</v>
      </c>
      <c r="O4080" s="112">
        <v>16940</v>
      </c>
      <c r="P4080" s="112">
        <v>10442</v>
      </c>
      <c r="Q4080" s="112">
        <v>3588</v>
      </c>
      <c r="R4080" s="112">
        <v>1581</v>
      </c>
      <c r="S4080" s="113">
        <v>1329</v>
      </c>
      <c r="T4080" s="17">
        <v>-0.81135791662107448</v>
      </c>
      <c r="U4080" s="17">
        <v>-0.76781847283683269</v>
      </c>
      <c r="V4080" s="17">
        <v>-0.92310898103771621</v>
      </c>
      <c r="W4080" s="17">
        <v>-0.78861788617886175</v>
      </c>
      <c r="X4080" s="17">
        <v>-0.78157267672756159</v>
      </c>
      <c r="Y4080" s="17">
        <v>-0.79645808736717827</v>
      </c>
      <c r="Z4080" s="17">
        <v>-0.76383834514460824</v>
      </c>
      <c r="AA4080" s="17">
        <v>-0.89715719063545152</v>
      </c>
      <c r="AB4080" s="17">
        <v>-0.78621125869702724</v>
      </c>
      <c r="AC4080" s="17">
        <v>-0.79307750188111359</v>
      </c>
    </row>
    <row r="4081" spans="1:29" ht="12.75" customHeight="1" x14ac:dyDescent="0.2">
      <c r="A4081" s="19">
        <v>44132</v>
      </c>
      <c r="B4081" s="19">
        <v>43768</v>
      </c>
      <c r="C4081" s="19">
        <v>42312</v>
      </c>
      <c r="D4081" s="16" t="s">
        <v>5</v>
      </c>
      <c r="E4081" s="114">
        <v>4164</v>
      </c>
      <c r="F4081" s="115">
        <v>2555</v>
      </c>
      <c r="G4081" s="113">
        <v>798</v>
      </c>
      <c r="H4081" s="113">
        <v>457</v>
      </c>
      <c r="I4081" s="113">
        <v>354</v>
      </c>
      <c r="J4081" s="112">
        <v>19488</v>
      </c>
      <c r="K4081" s="112">
        <v>11523</v>
      </c>
      <c r="L4081" s="112">
        <v>4899</v>
      </c>
      <c r="M4081" s="112">
        <v>1666</v>
      </c>
      <c r="N4081" s="113">
        <v>1400</v>
      </c>
      <c r="O4081" s="112">
        <v>17666</v>
      </c>
      <c r="P4081" s="112">
        <v>10722</v>
      </c>
      <c r="Q4081" s="112">
        <v>4322</v>
      </c>
      <c r="R4081" s="112">
        <v>1432</v>
      </c>
      <c r="S4081" s="113">
        <v>1190</v>
      </c>
      <c r="T4081" s="17">
        <v>-0.78633004926108374</v>
      </c>
      <c r="U4081" s="17">
        <v>-0.77826954786080016</v>
      </c>
      <c r="V4081" s="17">
        <v>-0.83710961420698105</v>
      </c>
      <c r="W4081" s="17">
        <v>-0.72569027611044423</v>
      </c>
      <c r="X4081" s="17">
        <v>-0.74714285714285711</v>
      </c>
      <c r="Y4081" s="17">
        <v>-0.76429299218838453</v>
      </c>
      <c r="Z4081" s="17">
        <v>-0.76170490580115646</v>
      </c>
      <c r="AA4081" s="17">
        <v>-0.81536325775104124</v>
      </c>
      <c r="AB4081" s="17">
        <v>-0.68086592178770955</v>
      </c>
      <c r="AC4081" s="17">
        <v>-0.70252100840336129</v>
      </c>
    </row>
    <row r="4082" spans="1:29" ht="12.75" customHeight="1" x14ac:dyDescent="0.2">
      <c r="A4082" s="19">
        <v>44133</v>
      </c>
      <c r="B4082" s="19">
        <v>43769</v>
      </c>
      <c r="C4082" s="19">
        <v>42313</v>
      </c>
      <c r="D4082" s="16" t="s">
        <v>6</v>
      </c>
      <c r="E4082" s="114">
        <v>4969</v>
      </c>
      <c r="F4082" s="115">
        <v>3172</v>
      </c>
      <c r="G4082" s="113">
        <v>809</v>
      </c>
      <c r="H4082" s="113">
        <v>552</v>
      </c>
      <c r="I4082" s="113">
        <v>436</v>
      </c>
      <c r="J4082" s="112">
        <v>20197</v>
      </c>
      <c r="K4082" s="112">
        <v>11468</v>
      </c>
      <c r="L4082" s="112">
        <v>5103</v>
      </c>
      <c r="M4082" s="112">
        <v>2006</v>
      </c>
      <c r="N4082" s="113">
        <v>1620</v>
      </c>
      <c r="O4082" s="112">
        <v>19272</v>
      </c>
      <c r="P4082" s="112">
        <v>11062</v>
      </c>
      <c r="Q4082" s="112">
        <v>4907</v>
      </c>
      <c r="R4082" s="112">
        <v>1844</v>
      </c>
      <c r="S4082" s="113">
        <v>1459</v>
      </c>
      <c r="T4082" s="17">
        <v>-0.75397336238055157</v>
      </c>
      <c r="U4082" s="17">
        <v>-0.72340425531914887</v>
      </c>
      <c r="V4082" s="17">
        <v>-0.84146580442876739</v>
      </c>
      <c r="W4082" s="17">
        <v>-0.72482552342971085</v>
      </c>
      <c r="X4082" s="17">
        <v>-0.73086419753086418</v>
      </c>
      <c r="Y4082" s="17">
        <v>-0.74216479867164797</v>
      </c>
      <c r="Z4082" s="17">
        <v>-0.7132525763876334</v>
      </c>
      <c r="AA4082" s="17">
        <v>-0.83513348277970245</v>
      </c>
      <c r="AB4082" s="17">
        <v>-0.70065075921908893</v>
      </c>
      <c r="AC4082" s="17">
        <v>-0.7011651816312543</v>
      </c>
    </row>
    <row r="4083" spans="1:29" ht="12.75" customHeight="1" x14ac:dyDescent="0.2">
      <c r="A4083" s="19">
        <v>44134</v>
      </c>
      <c r="B4083" s="19">
        <v>43770</v>
      </c>
      <c r="C4083" s="19">
        <v>42314</v>
      </c>
      <c r="D4083" s="16" t="s">
        <v>7</v>
      </c>
      <c r="E4083" s="114">
        <v>4802</v>
      </c>
      <c r="F4083" s="115">
        <v>2510</v>
      </c>
      <c r="G4083" s="113">
        <v>1224</v>
      </c>
      <c r="H4083" s="113">
        <v>569</v>
      </c>
      <c r="I4083" s="113">
        <v>499</v>
      </c>
      <c r="J4083" s="112">
        <v>22580</v>
      </c>
      <c r="K4083" s="112">
        <v>12418</v>
      </c>
      <c r="L4083" s="112">
        <v>6059</v>
      </c>
      <c r="M4083" s="112">
        <v>1988</v>
      </c>
      <c r="N4083" s="113">
        <v>2115</v>
      </c>
      <c r="O4083" s="112">
        <v>18662</v>
      </c>
      <c r="P4083" s="112">
        <v>10600</v>
      </c>
      <c r="Q4083" s="112">
        <v>4837</v>
      </c>
      <c r="R4083" s="112">
        <v>1850</v>
      </c>
      <c r="S4083" s="113">
        <v>1375</v>
      </c>
      <c r="T4083" s="17">
        <v>-0.787333923826395</v>
      </c>
      <c r="U4083" s="17">
        <v>-0.79787405379288123</v>
      </c>
      <c r="V4083" s="17">
        <v>-0.7979864664135996</v>
      </c>
      <c r="W4083" s="17">
        <v>-0.71378269617706236</v>
      </c>
      <c r="X4083" s="17">
        <v>-0.76406619385342789</v>
      </c>
      <c r="Y4083" s="17">
        <v>-0.74268567141785446</v>
      </c>
      <c r="Z4083" s="17">
        <v>-0.76320754716981132</v>
      </c>
      <c r="AA4083" s="17">
        <v>-0.74695058920818691</v>
      </c>
      <c r="AB4083" s="17">
        <v>-0.69243243243243247</v>
      </c>
      <c r="AC4083" s="17">
        <v>-0.63709090909090915</v>
      </c>
    </row>
    <row r="4084" spans="1:29" ht="12.75" customHeight="1" x14ac:dyDescent="0.2">
      <c r="A4084" s="19">
        <v>44135</v>
      </c>
      <c r="B4084" s="19">
        <v>43771</v>
      </c>
      <c r="C4084" s="19">
        <v>42315</v>
      </c>
      <c r="D4084" s="16" t="s">
        <v>1</v>
      </c>
      <c r="E4084" s="114">
        <v>5651</v>
      </c>
      <c r="F4084" s="115">
        <v>3109</v>
      </c>
      <c r="G4084" s="113">
        <v>1283</v>
      </c>
      <c r="H4084" s="113">
        <v>655</v>
      </c>
      <c r="I4084" s="113">
        <v>604</v>
      </c>
      <c r="J4084" s="112">
        <v>25149</v>
      </c>
      <c r="K4084" s="112">
        <v>12717</v>
      </c>
      <c r="L4084" s="112">
        <v>6982</v>
      </c>
      <c r="M4084" s="112">
        <v>2552</v>
      </c>
      <c r="N4084" s="113">
        <v>2898</v>
      </c>
      <c r="O4084" s="112">
        <v>20317</v>
      </c>
      <c r="P4084" s="112">
        <v>10720</v>
      </c>
      <c r="Q4084" s="112">
        <v>5577</v>
      </c>
      <c r="R4084" s="112">
        <v>2154</v>
      </c>
      <c r="S4084" s="113">
        <v>1866</v>
      </c>
      <c r="T4084" s="17">
        <v>-0.77529921666865476</v>
      </c>
      <c r="U4084" s="17">
        <v>-0.75552410159628847</v>
      </c>
      <c r="V4084" s="17">
        <v>-0.81624176453738184</v>
      </c>
      <c r="W4084" s="17">
        <v>-0.74333855799373039</v>
      </c>
      <c r="X4084" s="17">
        <v>-0.79158040027605248</v>
      </c>
      <c r="Y4084" s="17">
        <v>-0.7218585421075947</v>
      </c>
      <c r="Z4084" s="17">
        <v>-0.70998134328358209</v>
      </c>
      <c r="AA4084" s="17">
        <v>-0.76994800071723146</v>
      </c>
      <c r="AB4084" s="17">
        <v>-0.69591457753017649</v>
      </c>
      <c r="AC4084" s="17">
        <v>-0.6763129689174705</v>
      </c>
    </row>
    <row r="4085" spans="1:29" ht="12.75" customHeight="1" x14ac:dyDescent="0.2">
      <c r="A4085" s="19">
        <v>44136</v>
      </c>
      <c r="B4085" s="19">
        <v>43772</v>
      </c>
      <c r="C4085" s="19">
        <v>42316</v>
      </c>
      <c r="D4085" s="16" t="s">
        <v>2</v>
      </c>
      <c r="E4085" s="114">
        <v>6755</v>
      </c>
      <c r="F4085" s="115">
        <v>3690</v>
      </c>
      <c r="G4085" s="113">
        <v>1562</v>
      </c>
      <c r="H4085" s="113">
        <v>785</v>
      </c>
      <c r="I4085" s="113">
        <v>718</v>
      </c>
      <c r="J4085" s="112">
        <v>19726</v>
      </c>
      <c r="K4085" s="112">
        <v>11896</v>
      </c>
      <c r="L4085" s="112">
        <v>4115</v>
      </c>
      <c r="M4085" s="112">
        <v>1891</v>
      </c>
      <c r="N4085" s="113">
        <v>1824</v>
      </c>
      <c r="O4085" s="112">
        <v>18762</v>
      </c>
      <c r="P4085" s="112">
        <v>11267</v>
      </c>
      <c r="Q4085" s="112">
        <v>4107</v>
      </c>
      <c r="R4085" s="112">
        <v>1861</v>
      </c>
      <c r="S4085" s="113">
        <v>1527</v>
      </c>
      <c r="T4085" s="17">
        <v>-0.65755855216465586</v>
      </c>
      <c r="U4085" s="17">
        <v>-0.68981170141223935</v>
      </c>
      <c r="V4085" s="17">
        <v>-0.62041312272174975</v>
      </c>
      <c r="W4085" s="17">
        <v>-0.58487572712850344</v>
      </c>
      <c r="X4085" s="17">
        <v>-0.60635964912280704</v>
      </c>
      <c r="Y4085" s="17">
        <v>-0.63996375652915471</v>
      </c>
      <c r="Z4085" s="17">
        <v>-0.67249489660069228</v>
      </c>
      <c r="AA4085" s="17">
        <v>-0.61967372778183583</v>
      </c>
      <c r="AB4085" s="17">
        <v>-0.57818377216550243</v>
      </c>
      <c r="AC4085" s="17">
        <v>-0.52979698755730187</v>
      </c>
    </row>
    <row r="4086" spans="1:29" ht="12.75" customHeight="1" x14ac:dyDescent="0.2">
      <c r="A4086" s="19">
        <v>44137</v>
      </c>
      <c r="B4086" s="19">
        <v>43773</v>
      </c>
      <c r="C4086" s="19">
        <v>42317</v>
      </c>
      <c r="D4086" s="16" t="s">
        <v>3</v>
      </c>
      <c r="E4086" s="114">
        <v>6516</v>
      </c>
      <c r="F4086" s="115">
        <v>4196</v>
      </c>
      <c r="G4086" s="113">
        <v>1197</v>
      </c>
      <c r="H4086" s="113">
        <v>589</v>
      </c>
      <c r="I4086" s="113">
        <v>534</v>
      </c>
      <c r="J4086" s="112">
        <v>20580</v>
      </c>
      <c r="K4086" s="112">
        <v>11968</v>
      </c>
      <c r="L4086" s="112">
        <v>4861</v>
      </c>
      <c r="M4086" s="112">
        <v>1724</v>
      </c>
      <c r="N4086" s="113">
        <v>2027</v>
      </c>
      <c r="O4086" s="112">
        <v>18371</v>
      </c>
      <c r="P4086" s="112">
        <v>10871</v>
      </c>
      <c r="Q4086" s="112">
        <v>4431</v>
      </c>
      <c r="R4086" s="112">
        <v>1719</v>
      </c>
      <c r="S4086" s="113">
        <v>1350</v>
      </c>
      <c r="T4086" s="17">
        <v>-0.68338192419825072</v>
      </c>
      <c r="U4086" s="17">
        <v>-0.64939839572192515</v>
      </c>
      <c r="V4086" s="17">
        <v>-0.75375437152849212</v>
      </c>
      <c r="W4086" s="17">
        <v>-0.65835266821345706</v>
      </c>
      <c r="X4086" s="17">
        <v>-0.73655648741983226</v>
      </c>
      <c r="Y4086" s="17">
        <v>-0.64531054379184583</v>
      </c>
      <c r="Z4086" s="17">
        <v>-0.6140189494986662</v>
      </c>
      <c r="AA4086" s="17">
        <v>-0.72985781990521326</v>
      </c>
      <c r="AB4086" s="17">
        <v>-0.65735892961023845</v>
      </c>
      <c r="AC4086" s="17">
        <v>-0.60444444444444445</v>
      </c>
    </row>
    <row r="4087" spans="1:29" ht="12.75" customHeight="1" x14ac:dyDescent="0.2">
      <c r="A4087" s="19">
        <v>44138</v>
      </c>
      <c r="B4087" s="19">
        <v>43774</v>
      </c>
      <c r="C4087" s="19">
        <v>42318</v>
      </c>
      <c r="D4087" s="16" t="s">
        <v>4</v>
      </c>
      <c r="E4087" s="114">
        <v>5068</v>
      </c>
      <c r="F4087" s="115">
        <v>3136</v>
      </c>
      <c r="G4087" s="113">
        <v>1063</v>
      </c>
      <c r="H4087" s="113">
        <v>542</v>
      </c>
      <c r="I4087" s="113">
        <v>327</v>
      </c>
      <c r="J4087" s="112">
        <v>21310</v>
      </c>
      <c r="K4087" s="112">
        <v>11860</v>
      </c>
      <c r="L4087" s="112">
        <v>5566</v>
      </c>
      <c r="M4087" s="112">
        <v>2325</v>
      </c>
      <c r="N4087" s="113">
        <v>1559</v>
      </c>
      <c r="O4087" s="112">
        <v>16477</v>
      </c>
      <c r="P4087" s="112">
        <v>9953</v>
      </c>
      <c r="Q4087" s="112">
        <v>3997</v>
      </c>
      <c r="R4087" s="112">
        <v>1291</v>
      </c>
      <c r="S4087" s="113">
        <v>1236</v>
      </c>
      <c r="T4087" s="17">
        <v>-0.76217738151102765</v>
      </c>
      <c r="U4087" s="17">
        <v>-0.73558178752107928</v>
      </c>
      <c r="V4087" s="17">
        <v>-0.80901904419690984</v>
      </c>
      <c r="W4087" s="17">
        <v>-0.76688172043010749</v>
      </c>
      <c r="X4087" s="17">
        <v>-0.79025016035920459</v>
      </c>
      <c r="Y4087" s="17">
        <v>-0.69241973660253686</v>
      </c>
      <c r="Z4087" s="17">
        <v>-0.68491911986335774</v>
      </c>
      <c r="AA4087" s="17">
        <v>-0.73405053790342756</v>
      </c>
      <c r="AB4087" s="17">
        <v>-0.58017041053446938</v>
      </c>
      <c r="AC4087" s="17">
        <v>-0.7354368932038835</v>
      </c>
    </row>
    <row r="4088" spans="1:29" ht="12.75" customHeight="1" x14ac:dyDescent="0.2">
      <c r="A4088" s="19">
        <v>44139</v>
      </c>
      <c r="B4088" s="19">
        <v>43775</v>
      </c>
      <c r="C4088" s="19">
        <v>42319</v>
      </c>
      <c r="D4088" s="16" t="s">
        <v>5</v>
      </c>
      <c r="E4088" s="114">
        <v>6730</v>
      </c>
      <c r="F4088" s="115">
        <v>3689</v>
      </c>
      <c r="G4088" s="113">
        <v>1696</v>
      </c>
      <c r="H4088" s="113">
        <v>672</v>
      </c>
      <c r="I4088" s="113">
        <v>673</v>
      </c>
      <c r="J4088" s="112">
        <v>21743</v>
      </c>
      <c r="K4088" s="112">
        <v>11699</v>
      </c>
      <c r="L4088" s="112">
        <v>5992</v>
      </c>
      <c r="M4088" s="112">
        <v>1989</v>
      </c>
      <c r="N4088" s="113">
        <v>2063</v>
      </c>
      <c r="O4088" s="112">
        <v>18178</v>
      </c>
      <c r="P4088" s="112">
        <v>10756</v>
      </c>
      <c r="Q4088" s="112">
        <v>4741</v>
      </c>
      <c r="R4088" s="112">
        <v>1686</v>
      </c>
      <c r="S4088" s="113">
        <v>995</v>
      </c>
      <c r="T4088" s="17">
        <v>-0.690475095433013</v>
      </c>
      <c r="U4088" s="17">
        <v>-0.6846739037524574</v>
      </c>
      <c r="V4088" s="17">
        <v>-0.71695594125500661</v>
      </c>
      <c r="W4088" s="17">
        <v>-0.66214177978883859</v>
      </c>
      <c r="X4088" s="17">
        <v>-0.6737760542898692</v>
      </c>
      <c r="Y4088" s="17">
        <v>-0.62977225217295629</v>
      </c>
      <c r="Z4088" s="17">
        <v>-0.65702863518036447</v>
      </c>
      <c r="AA4088" s="17">
        <v>-0.64226956338325247</v>
      </c>
      <c r="AB4088" s="17">
        <v>-0.60142348754448394</v>
      </c>
      <c r="AC4088" s="17">
        <v>-0.32361809045226131</v>
      </c>
    </row>
    <row r="4089" spans="1:29" ht="12.75" customHeight="1" x14ac:dyDescent="0.2">
      <c r="A4089" s="19">
        <v>44140</v>
      </c>
      <c r="B4089" s="19">
        <v>43776</v>
      </c>
      <c r="C4089" s="19">
        <v>42320</v>
      </c>
      <c r="D4089" s="16" t="s">
        <v>6</v>
      </c>
      <c r="E4089" s="114">
        <v>7309</v>
      </c>
      <c r="F4089" s="115">
        <v>3995</v>
      </c>
      <c r="G4089" s="113">
        <v>1778</v>
      </c>
      <c r="H4089" s="113">
        <v>791</v>
      </c>
      <c r="I4089" s="113">
        <v>745</v>
      </c>
      <c r="J4089" s="112">
        <v>23179</v>
      </c>
      <c r="K4089" s="112">
        <v>12156</v>
      </c>
      <c r="L4089" s="112">
        <v>6439</v>
      </c>
      <c r="M4089" s="112">
        <v>2475</v>
      </c>
      <c r="N4089" s="113">
        <v>2109</v>
      </c>
      <c r="O4089" s="112">
        <v>19468</v>
      </c>
      <c r="P4089" s="112">
        <v>11260</v>
      </c>
      <c r="Q4089" s="112">
        <v>4769</v>
      </c>
      <c r="R4089" s="112">
        <v>1953</v>
      </c>
      <c r="S4089" s="113">
        <v>1486</v>
      </c>
      <c r="T4089" s="17">
        <v>-0.68467146986496397</v>
      </c>
      <c r="U4089" s="17">
        <v>-0.67135570911484033</v>
      </c>
      <c r="V4089" s="17">
        <v>-0.72387016617487188</v>
      </c>
      <c r="W4089" s="17">
        <v>-0.68040404040404034</v>
      </c>
      <c r="X4089" s="17">
        <v>-0.6467520151730678</v>
      </c>
      <c r="Y4089" s="17">
        <v>-0.62456338606944728</v>
      </c>
      <c r="Z4089" s="17">
        <v>-0.64520426287744226</v>
      </c>
      <c r="AA4089" s="17">
        <v>-0.62717550849234638</v>
      </c>
      <c r="AB4089" s="17">
        <v>-0.59498207885304666</v>
      </c>
      <c r="AC4089" s="17">
        <v>-0.49865410497981155</v>
      </c>
    </row>
    <row r="4090" spans="1:29" ht="12.75" customHeight="1" x14ac:dyDescent="0.2">
      <c r="A4090" s="19">
        <v>44141</v>
      </c>
      <c r="B4090" s="19">
        <v>43777</v>
      </c>
      <c r="C4090" s="19">
        <v>42321</v>
      </c>
      <c r="D4090" s="16" t="s">
        <v>7</v>
      </c>
      <c r="E4090" s="114">
        <v>7302</v>
      </c>
      <c r="F4090" s="115">
        <v>3650</v>
      </c>
      <c r="G4090" s="113">
        <v>2030</v>
      </c>
      <c r="H4090" s="113">
        <v>862</v>
      </c>
      <c r="I4090" s="113">
        <v>760</v>
      </c>
      <c r="J4090" s="112">
        <v>22740</v>
      </c>
      <c r="K4090" s="112">
        <v>12478</v>
      </c>
      <c r="L4090" s="112">
        <v>5516</v>
      </c>
      <c r="M4090" s="112">
        <v>2728</v>
      </c>
      <c r="N4090" s="113">
        <v>2018</v>
      </c>
      <c r="O4090" s="112">
        <v>19341</v>
      </c>
      <c r="P4090" s="112">
        <v>11012</v>
      </c>
      <c r="Q4090" s="112">
        <v>4754</v>
      </c>
      <c r="R4090" s="112">
        <v>2225</v>
      </c>
      <c r="S4090" s="113">
        <v>1350</v>
      </c>
      <c r="T4090" s="17">
        <v>-0.67889182058047493</v>
      </c>
      <c r="U4090" s="17">
        <v>-0.70748517390607468</v>
      </c>
      <c r="V4090" s="17">
        <v>-0.63197969543147203</v>
      </c>
      <c r="W4090" s="17">
        <v>-0.68401759530791795</v>
      </c>
      <c r="X4090" s="17">
        <v>-0.62338949454905845</v>
      </c>
      <c r="Y4090" s="17">
        <v>-0.62246005894214362</v>
      </c>
      <c r="Z4090" s="17">
        <v>-0.66854340719215399</v>
      </c>
      <c r="AA4090" s="17">
        <v>-0.57299116533445527</v>
      </c>
      <c r="AB4090" s="17">
        <v>-0.61258426966292134</v>
      </c>
      <c r="AC4090" s="17">
        <v>-0.437037037037037</v>
      </c>
    </row>
    <row r="4091" spans="1:29" ht="12.75" customHeight="1" x14ac:dyDescent="0.2">
      <c r="A4091" s="19">
        <v>44142</v>
      </c>
      <c r="B4091" s="19">
        <v>43778</v>
      </c>
      <c r="C4091" s="19">
        <v>42322</v>
      </c>
      <c r="D4091" s="16" t="s">
        <v>1</v>
      </c>
      <c r="E4091" s="114">
        <v>8222</v>
      </c>
      <c r="F4091" s="115">
        <v>4298</v>
      </c>
      <c r="G4091" s="113">
        <v>2071</v>
      </c>
      <c r="H4091" s="113">
        <v>788</v>
      </c>
      <c r="I4091" s="113">
        <v>1065</v>
      </c>
      <c r="J4091" s="112">
        <v>25929</v>
      </c>
      <c r="K4091" s="112">
        <v>13097</v>
      </c>
      <c r="L4091" s="112">
        <v>7597</v>
      </c>
      <c r="M4091" s="112">
        <v>2964</v>
      </c>
      <c r="N4091" s="113">
        <v>2271</v>
      </c>
      <c r="O4091" s="112">
        <v>18536</v>
      </c>
      <c r="P4091" s="112">
        <v>9590</v>
      </c>
      <c r="Q4091" s="112">
        <v>5131</v>
      </c>
      <c r="R4091" s="112">
        <v>2229</v>
      </c>
      <c r="S4091" s="113">
        <v>1586</v>
      </c>
      <c r="T4091" s="17">
        <v>-0.68290331289289985</v>
      </c>
      <c r="U4091" s="17">
        <v>-0.67183324425440949</v>
      </c>
      <c r="V4091" s="17">
        <v>-0.72739239173357906</v>
      </c>
      <c r="W4091" s="17">
        <v>-0.73414304993252366</v>
      </c>
      <c r="X4091" s="17">
        <v>-0.53104359313077931</v>
      </c>
      <c r="Y4091" s="17">
        <v>-0.55643072939145455</v>
      </c>
      <c r="Z4091" s="17">
        <v>-0.55182481751824819</v>
      </c>
      <c r="AA4091" s="17">
        <v>-0.59637497563827713</v>
      </c>
      <c r="AB4091" s="17">
        <v>-0.64647824136384036</v>
      </c>
      <c r="AC4091" s="17">
        <v>-0.32849936948297609</v>
      </c>
    </row>
    <row r="4092" spans="1:29" ht="12.75" customHeight="1" x14ac:dyDescent="0.2">
      <c r="A4092" s="19">
        <v>44143</v>
      </c>
      <c r="B4092" s="19">
        <v>43779</v>
      </c>
      <c r="C4092" s="19">
        <v>42323</v>
      </c>
      <c r="D4092" s="16" t="s">
        <v>2</v>
      </c>
      <c r="E4092" s="114">
        <v>5616</v>
      </c>
      <c r="F4092" s="115">
        <v>2938</v>
      </c>
      <c r="G4092" s="113">
        <v>1600</v>
      </c>
      <c r="H4092" s="113">
        <v>714</v>
      </c>
      <c r="I4092" s="113">
        <v>364</v>
      </c>
      <c r="J4092" s="112">
        <v>18618</v>
      </c>
      <c r="K4092" s="112">
        <v>10747</v>
      </c>
      <c r="L4092" s="112">
        <v>4489</v>
      </c>
      <c r="M4092" s="112">
        <v>1877</v>
      </c>
      <c r="N4092" s="113">
        <v>1505</v>
      </c>
      <c r="O4092" s="112">
        <v>17910</v>
      </c>
      <c r="P4092" s="112">
        <v>11157</v>
      </c>
      <c r="Q4092" s="112">
        <v>3882</v>
      </c>
      <c r="R4092" s="112">
        <v>1560</v>
      </c>
      <c r="S4092" s="113">
        <v>1311</v>
      </c>
      <c r="T4092" s="17">
        <v>-0.69835642926200459</v>
      </c>
      <c r="U4092" s="17">
        <v>-0.72662138271145438</v>
      </c>
      <c r="V4092" s="17">
        <v>-0.64357317888171084</v>
      </c>
      <c r="W4092" s="17">
        <v>-0.61960575386254657</v>
      </c>
      <c r="X4092" s="17">
        <v>-0.75813953488372099</v>
      </c>
      <c r="Y4092" s="17">
        <v>-0.68643216080402003</v>
      </c>
      <c r="Z4092" s="17">
        <v>-0.73666756296495473</v>
      </c>
      <c r="AA4092" s="17">
        <v>-0.58784131890777958</v>
      </c>
      <c r="AB4092" s="17">
        <v>-0.54230769230769238</v>
      </c>
      <c r="AC4092" s="17">
        <v>-0.72234935163996949</v>
      </c>
    </row>
    <row r="4093" spans="1:29" ht="12.75" customHeight="1" x14ac:dyDescent="0.2">
      <c r="A4093" s="19">
        <v>44144</v>
      </c>
      <c r="B4093" s="19">
        <v>43780</v>
      </c>
      <c r="C4093" s="19">
        <v>42324</v>
      </c>
      <c r="D4093" s="16" t="s">
        <v>3</v>
      </c>
      <c r="E4093" s="114">
        <v>6676</v>
      </c>
      <c r="F4093" s="115">
        <v>4024</v>
      </c>
      <c r="G4093" s="113">
        <v>1430</v>
      </c>
      <c r="H4093" s="113">
        <v>580</v>
      </c>
      <c r="I4093" s="113">
        <v>642</v>
      </c>
      <c r="J4093" s="112">
        <v>20246</v>
      </c>
      <c r="K4093" s="112">
        <v>11928</v>
      </c>
      <c r="L4093" s="112">
        <v>4896</v>
      </c>
      <c r="M4093" s="112">
        <v>1932</v>
      </c>
      <c r="N4093" s="113">
        <v>1490</v>
      </c>
      <c r="O4093" s="112">
        <v>16995</v>
      </c>
      <c r="P4093" s="112">
        <v>10472</v>
      </c>
      <c r="Q4093" s="112">
        <v>3821</v>
      </c>
      <c r="R4093" s="112">
        <v>1594</v>
      </c>
      <c r="S4093" s="113">
        <v>1108</v>
      </c>
      <c r="T4093" s="17">
        <v>-0.67025585300800161</v>
      </c>
      <c r="U4093" s="17">
        <v>-0.66264252179745142</v>
      </c>
      <c r="V4093" s="17">
        <v>-0.70792483660130712</v>
      </c>
      <c r="W4093" s="17">
        <v>-0.69979296066252594</v>
      </c>
      <c r="X4093" s="17">
        <v>-0.56912751677852347</v>
      </c>
      <c r="Y4093" s="17">
        <v>-0.60717858193586349</v>
      </c>
      <c r="Z4093" s="17">
        <v>-0.61573720397249809</v>
      </c>
      <c r="AA4093" s="17">
        <v>-0.62575242083224292</v>
      </c>
      <c r="AB4093" s="17">
        <v>-0.63613550815558351</v>
      </c>
      <c r="AC4093" s="17">
        <v>-0.42057761732851984</v>
      </c>
    </row>
    <row r="4094" spans="1:29" ht="12.75" customHeight="1" x14ac:dyDescent="0.2">
      <c r="A4094" s="19">
        <v>44145</v>
      </c>
      <c r="B4094" s="19">
        <v>43781</v>
      </c>
      <c r="C4094" s="19">
        <v>42325</v>
      </c>
      <c r="D4094" s="16" t="s">
        <v>4</v>
      </c>
      <c r="E4094" s="114">
        <v>5945</v>
      </c>
      <c r="F4094" s="115">
        <v>3172</v>
      </c>
      <c r="G4094" s="113">
        <v>1650</v>
      </c>
      <c r="H4094" s="113">
        <v>547</v>
      </c>
      <c r="I4094" s="113">
        <v>576</v>
      </c>
      <c r="J4094" s="112">
        <v>18753</v>
      </c>
      <c r="K4094" s="112">
        <v>11524</v>
      </c>
      <c r="L4094" s="112">
        <v>4455</v>
      </c>
      <c r="M4094" s="112">
        <v>1739</v>
      </c>
      <c r="N4094" s="113">
        <v>1035</v>
      </c>
      <c r="O4094" s="112">
        <v>16502</v>
      </c>
      <c r="P4094" s="112">
        <v>9652</v>
      </c>
      <c r="Q4094" s="112">
        <v>4236</v>
      </c>
      <c r="R4094" s="112">
        <v>1381</v>
      </c>
      <c r="S4094" s="113">
        <v>1233</v>
      </c>
      <c r="T4094" s="17">
        <v>-0.68298405588439182</v>
      </c>
      <c r="U4094" s="17">
        <v>-0.72474835126692128</v>
      </c>
      <c r="V4094" s="17">
        <v>-0.62962962962962965</v>
      </c>
      <c r="W4094" s="17">
        <v>-0.68545140885566425</v>
      </c>
      <c r="X4094" s="17">
        <v>-0.44347826086956521</v>
      </c>
      <c r="Y4094" s="17">
        <v>-0.63974063749848509</v>
      </c>
      <c r="Z4094" s="17">
        <v>-0.67136344799005387</v>
      </c>
      <c r="AA4094" s="17">
        <v>-0.61048158640226635</v>
      </c>
      <c r="AB4094" s="17">
        <v>-0.60391020999275891</v>
      </c>
      <c r="AC4094" s="17">
        <v>-0.53284671532846717</v>
      </c>
    </row>
    <row r="4095" spans="1:29" ht="12.75" customHeight="1" x14ac:dyDescent="0.2">
      <c r="A4095" s="19">
        <v>44146</v>
      </c>
      <c r="B4095" s="19">
        <v>43782</v>
      </c>
      <c r="C4095" s="19">
        <v>42326</v>
      </c>
      <c r="D4095" s="16" t="s">
        <v>5</v>
      </c>
      <c r="E4095" s="114">
        <v>6915</v>
      </c>
      <c r="F4095" s="115">
        <v>3676</v>
      </c>
      <c r="G4095" s="113">
        <v>1694</v>
      </c>
      <c r="H4095" s="113">
        <v>752</v>
      </c>
      <c r="I4095" s="113">
        <v>793</v>
      </c>
      <c r="J4095" s="112">
        <v>18322</v>
      </c>
      <c r="K4095" s="112">
        <v>10478</v>
      </c>
      <c r="L4095" s="112">
        <v>4467</v>
      </c>
      <c r="M4095" s="112">
        <v>1676</v>
      </c>
      <c r="N4095" s="113">
        <v>1701</v>
      </c>
      <c r="O4095" s="112">
        <v>18953</v>
      </c>
      <c r="P4095" s="112">
        <v>11216</v>
      </c>
      <c r="Q4095" s="112">
        <v>4578</v>
      </c>
      <c r="R4095" s="112">
        <v>1672</v>
      </c>
      <c r="S4095" s="113">
        <v>1487</v>
      </c>
      <c r="T4095" s="17">
        <v>-0.62258487064730916</v>
      </c>
      <c r="U4095" s="17">
        <v>-0.64916968887192206</v>
      </c>
      <c r="V4095" s="17">
        <v>-0.62077456906201034</v>
      </c>
      <c r="W4095" s="17">
        <v>-0.55131264916467781</v>
      </c>
      <c r="X4095" s="17">
        <v>-0.53380364491475607</v>
      </c>
      <c r="Y4095" s="17">
        <v>-0.63515010816229622</v>
      </c>
      <c r="Z4095" s="17">
        <v>-0.67225392296718978</v>
      </c>
      <c r="AA4095" s="17">
        <v>-0.62996941896024472</v>
      </c>
      <c r="AB4095" s="17">
        <v>-0.55023923444976075</v>
      </c>
      <c r="AC4095" s="17">
        <v>-0.46671149966375247</v>
      </c>
    </row>
    <row r="4096" spans="1:29" ht="12.75" customHeight="1" x14ac:dyDescent="0.2">
      <c r="A4096" s="19">
        <v>44147</v>
      </c>
      <c r="B4096" s="19">
        <v>43783</v>
      </c>
      <c r="C4096" s="19">
        <v>42327</v>
      </c>
      <c r="D4096" s="16" t="s">
        <v>6</v>
      </c>
      <c r="E4096" s="114">
        <v>6269</v>
      </c>
      <c r="F4096" s="115">
        <v>3733</v>
      </c>
      <c r="G4096" s="113">
        <v>992</v>
      </c>
      <c r="H4096" s="113">
        <v>805</v>
      </c>
      <c r="I4096" s="113">
        <v>739</v>
      </c>
      <c r="J4096" s="112">
        <v>20642</v>
      </c>
      <c r="K4096" s="112">
        <v>11295</v>
      </c>
      <c r="L4096" s="112">
        <v>5412</v>
      </c>
      <c r="M4096" s="112">
        <v>2125</v>
      </c>
      <c r="N4096" s="113">
        <v>1810</v>
      </c>
      <c r="O4096" s="112">
        <v>20418</v>
      </c>
      <c r="P4096" s="112">
        <v>11611</v>
      </c>
      <c r="Q4096" s="112">
        <v>5364</v>
      </c>
      <c r="R4096" s="112">
        <v>2196</v>
      </c>
      <c r="S4096" s="113">
        <v>1247</v>
      </c>
      <c r="T4096" s="17">
        <v>-0.69629880825501411</v>
      </c>
      <c r="U4096" s="17">
        <v>-0.66949977866312527</v>
      </c>
      <c r="V4096" s="17">
        <v>-0.81670362158167031</v>
      </c>
      <c r="W4096" s="17">
        <v>-0.62117647058823522</v>
      </c>
      <c r="X4096" s="17">
        <v>-0.5917127071823205</v>
      </c>
      <c r="Y4096" s="17">
        <v>-0.69296698991086303</v>
      </c>
      <c r="Z4096" s="17">
        <v>-0.67849453104814406</v>
      </c>
      <c r="AA4096" s="17">
        <v>-0.81506338553318414</v>
      </c>
      <c r="AB4096" s="17">
        <v>-0.63342440801457189</v>
      </c>
      <c r="AC4096" s="17">
        <v>-0.40737770649558946</v>
      </c>
    </row>
    <row r="4097" spans="1:29" ht="12.75" customHeight="1" x14ac:dyDescent="0.2">
      <c r="A4097" s="19">
        <v>44148</v>
      </c>
      <c r="B4097" s="19">
        <v>43784</v>
      </c>
      <c r="C4097" s="19">
        <v>42328</v>
      </c>
      <c r="D4097" s="16" t="s">
        <v>7</v>
      </c>
      <c r="E4097" s="114">
        <v>6536</v>
      </c>
      <c r="F4097" s="115">
        <v>3315</v>
      </c>
      <c r="G4097" s="113">
        <v>1659</v>
      </c>
      <c r="H4097" s="113">
        <v>813</v>
      </c>
      <c r="I4097" s="113">
        <v>749</v>
      </c>
      <c r="J4097" s="112">
        <v>19178</v>
      </c>
      <c r="K4097" s="112">
        <v>10633</v>
      </c>
      <c r="L4097" s="112">
        <v>4913</v>
      </c>
      <c r="M4097" s="112">
        <v>1962</v>
      </c>
      <c r="N4097" s="113">
        <v>1670</v>
      </c>
      <c r="O4097" s="112">
        <v>20865</v>
      </c>
      <c r="P4097" s="112">
        <v>11880</v>
      </c>
      <c r="Q4097" s="112">
        <v>5242</v>
      </c>
      <c r="R4097" s="112">
        <v>2160</v>
      </c>
      <c r="S4097" s="113">
        <v>1583</v>
      </c>
      <c r="T4097" s="17">
        <v>-0.65919282511210764</v>
      </c>
      <c r="U4097" s="17">
        <v>-0.6882347409009687</v>
      </c>
      <c r="V4097" s="17">
        <v>-0.66232444534907386</v>
      </c>
      <c r="W4097" s="17">
        <v>-0.58562691131498479</v>
      </c>
      <c r="X4097" s="17">
        <v>-0.55149700598802398</v>
      </c>
      <c r="Y4097" s="17">
        <v>-0.68674814282290919</v>
      </c>
      <c r="Z4097" s="17">
        <v>-0.72095959595959602</v>
      </c>
      <c r="AA4097" s="17">
        <v>-0.68351774132010679</v>
      </c>
      <c r="AB4097" s="17">
        <v>-0.62361111111111112</v>
      </c>
      <c r="AC4097" s="17">
        <v>-0.52684775742261536</v>
      </c>
    </row>
    <row r="4098" spans="1:29" ht="12.75" customHeight="1" x14ac:dyDescent="0.2">
      <c r="A4098" s="19">
        <v>44149</v>
      </c>
      <c r="B4098" s="19">
        <v>43785</v>
      </c>
      <c r="C4098" s="19">
        <v>42329</v>
      </c>
      <c r="D4098" s="16" t="s">
        <v>1</v>
      </c>
      <c r="E4098" s="114">
        <v>8416</v>
      </c>
      <c r="F4098" s="115">
        <v>4301</v>
      </c>
      <c r="G4098" s="113">
        <v>2182</v>
      </c>
      <c r="H4098" s="113">
        <v>901</v>
      </c>
      <c r="I4098" s="113">
        <v>1032</v>
      </c>
      <c r="J4098" s="112">
        <v>21872</v>
      </c>
      <c r="K4098" s="112">
        <v>11457</v>
      </c>
      <c r="L4098" s="112">
        <v>5877</v>
      </c>
      <c r="M4098" s="112">
        <v>2458</v>
      </c>
      <c r="N4098" s="113">
        <v>2080</v>
      </c>
      <c r="O4098" s="112">
        <v>22673</v>
      </c>
      <c r="P4098" s="112">
        <v>12178</v>
      </c>
      <c r="Q4098" s="112">
        <v>5958</v>
      </c>
      <c r="R4098" s="112">
        <v>2951</v>
      </c>
      <c r="S4098" s="113">
        <v>1586</v>
      </c>
      <c r="T4098" s="17">
        <v>-0.61521580102414042</v>
      </c>
      <c r="U4098" s="17">
        <v>-0.62459631666230253</v>
      </c>
      <c r="V4098" s="17">
        <v>-0.62872213714480174</v>
      </c>
      <c r="W4098" s="17">
        <v>-0.63344182262001625</v>
      </c>
      <c r="X4098" s="17">
        <v>-0.50384615384615383</v>
      </c>
      <c r="Y4098" s="17">
        <v>-0.62880959731839625</v>
      </c>
      <c r="Z4098" s="17">
        <v>-0.64682213828214818</v>
      </c>
      <c r="AA4098" s="17">
        <v>-0.63376972138301446</v>
      </c>
      <c r="AB4098" s="17">
        <v>-0.6946797695696374</v>
      </c>
      <c r="AC4098" s="17">
        <v>-0.34930643127364436</v>
      </c>
    </row>
    <row r="4099" spans="1:29" ht="12.75" customHeight="1" x14ac:dyDescent="0.2">
      <c r="A4099" s="19">
        <v>44150</v>
      </c>
      <c r="B4099" s="19">
        <v>43786</v>
      </c>
      <c r="C4099" s="19">
        <v>42330</v>
      </c>
      <c r="D4099" s="16" t="s">
        <v>2</v>
      </c>
      <c r="E4099" s="114">
        <v>6546</v>
      </c>
      <c r="F4099" s="115">
        <v>3244</v>
      </c>
      <c r="G4099" s="113">
        <v>1852</v>
      </c>
      <c r="H4099" s="113">
        <v>797</v>
      </c>
      <c r="I4099" s="113">
        <v>653</v>
      </c>
      <c r="J4099" s="112">
        <v>18373</v>
      </c>
      <c r="K4099" s="112">
        <v>11190</v>
      </c>
      <c r="L4099" s="112">
        <v>4222</v>
      </c>
      <c r="M4099" s="112">
        <v>1561</v>
      </c>
      <c r="N4099" s="113">
        <v>1400</v>
      </c>
      <c r="O4099" s="112">
        <v>19856</v>
      </c>
      <c r="P4099" s="112">
        <v>12046</v>
      </c>
      <c r="Q4099" s="112">
        <v>4185</v>
      </c>
      <c r="R4099" s="112">
        <v>2097</v>
      </c>
      <c r="S4099" s="113">
        <v>1528</v>
      </c>
      <c r="T4099" s="17">
        <v>-0.64371632286507374</v>
      </c>
      <c r="U4099" s="17">
        <v>-0.71009830205540658</v>
      </c>
      <c r="V4099" s="17">
        <v>-0.56134533396494546</v>
      </c>
      <c r="W4099" s="17">
        <v>-0.48942985265855221</v>
      </c>
      <c r="X4099" s="17">
        <v>-0.53357142857142859</v>
      </c>
      <c r="Y4099" s="17">
        <v>-0.67032634971796945</v>
      </c>
      <c r="Z4099" s="17">
        <v>-0.73069898721567328</v>
      </c>
      <c r="AA4099" s="17">
        <v>-0.55746714456391877</v>
      </c>
      <c r="AB4099" s="17">
        <v>-0.61993323795898903</v>
      </c>
      <c r="AC4099" s="17">
        <v>-0.57264397905759168</v>
      </c>
    </row>
    <row r="4100" spans="1:29" ht="12.75" customHeight="1" x14ac:dyDescent="0.2">
      <c r="A4100" s="19">
        <v>44151</v>
      </c>
      <c r="B4100" s="19">
        <v>43787</v>
      </c>
      <c r="C4100" s="19">
        <v>42331</v>
      </c>
      <c r="D4100" s="16" t="s">
        <v>3</v>
      </c>
      <c r="E4100" s="114">
        <v>7128</v>
      </c>
      <c r="F4100" s="115">
        <v>4245</v>
      </c>
      <c r="G4100" s="113">
        <v>1629</v>
      </c>
      <c r="H4100" s="113">
        <v>671</v>
      </c>
      <c r="I4100" s="113">
        <v>583</v>
      </c>
      <c r="J4100" s="112">
        <v>19714</v>
      </c>
      <c r="K4100" s="112">
        <v>11680</v>
      </c>
      <c r="L4100" s="112">
        <v>4415</v>
      </c>
      <c r="M4100" s="112">
        <v>1980</v>
      </c>
      <c r="N4100" s="113">
        <v>1639</v>
      </c>
      <c r="O4100" s="112">
        <v>18866</v>
      </c>
      <c r="P4100" s="112">
        <v>11072</v>
      </c>
      <c r="Q4100" s="112">
        <v>4817</v>
      </c>
      <c r="R4100" s="112">
        <v>1767</v>
      </c>
      <c r="S4100" s="113">
        <v>1210</v>
      </c>
      <c r="T4100" s="17">
        <v>-0.63842954245713712</v>
      </c>
      <c r="U4100" s="17">
        <v>-0.6365582191780822</v>
      </c>
      <c r="V4100" s="17">
        <v>-0.63103057757644399</v>
      </c>
      <c r="W4100" s="17">
        <v>-0.66111111111111109</v>
      </c>
      <c r="X4100" s="17">
        <v>-0.64429530201342278</v>
      </c>
      <c r="Y4100" s="17">
        <v>-0.62217746210113434</v>
      </c>
      <c r="Z4100" s="17">
        <v>-0.61660043352601157</v>
      </c>
      <c r="AA4100" s="17">
        <v>-0.66182271123105663</v>
      </c>
      <c r="AB4100" s="17">
        <v>-0.62026032823995481</v>
      </c>
      <c r="AC4100" s="17">
        <v>-0.51818181818181819</v>
      </c>
    </row>
    <row r="4101" spans="1:29" ht="12.75" customHeight="1" x14ac:dyDescent="0.2">
      <c r="A4101" s="19">
        <v>44152</v>
      </c>
      <c r="B4101" s="19">
        <v>43788</v>
      </c>
      <c r="C4101" s="19">
        <v>42332</v>
      </c>
      <c r="D4101" s="16" t="s">
        <v>4</v>
      </c>
      <c r="E4101" s="114">
        <v>6782</v>
      </c>
      <c r="F4101" s="115">
        <v>3726</v>
      </c>
      <c r="G4101" s="113">
        <v>1783</v>
      </c>
      <c r="H4101" s="113">
        <v>658</v>
      </c>
      <c r="I4101" s="113">
        <v>615</v>
      </c>
      <c r="J4101" s="112">
        <v>18657</v>
      </c>
      <c r="K4101" s="112">
        <v>10779</v>
      </c>
      <c r="L4101" s="112">
        <v>4496</v>
      </c>
      <c r="M4101" s="112">
        <v>2018</v>
      </c>
      <c r="N4101" s="113">
        <v>1364</v>
      </c>
      <c r="O4101" s="112">
        <v>17785</v>
      </c>
      <c r="P4101" s="112">
        <v>10721</v>
      </c>
      <c r="Q4101" s="112">
        <v>4381</v>
      </c>
      <c r="R4101" s="112">
        <v>1610</v>
      </c>
      <c r="S4101" s="113">
        <v>1073</v>
      </c>
      <c r="T4101" s="17">
        <v>-0.63649032534705474</v>
      </c>
      <c r="U4101" s="17">
        <v>-0.6543278597272475</v>
      </c>
      <c r="V4101" s="17">
        <v>-0.60342526690391463</v>
      </c>
      <c r="W4101" s="17">
        <v>-0.67393458870168477</v>
      </c>
      <c r="X4101" s="17">
        <v>-0.54912023460410553</v>
      </c>
      <c r="Y4101" s="17">
        <v>-0.61866741636210287</v>
      </c>
      <c r="Z4101" s="17">
        <v>-0.6524577931163138</v>
      </c>
      <c r="AA4101" s="17">
        <v>-0.59301529331202918</v>
      </c>
      <c r="AB4101" s="17">
        <v>-0.59130434782608687</v>
      </c>
      <c r="AC4101" s="17">
        <v>-0.4268406337371855</v>
      </c>
    </row>
    <row r="4102" spans="1:29" ht="12.75" customHeight="1" x14ac:dyDescent="0.2">
      <c r="A4102" s="19">
        <v>44153</v>
      </c>
      <c r="B4102" s="19">
        <v>43789</v>
      </c>
      <c r="C4102" s="19">
        <v>42333</v>
      </c>
      <c r="D4102" s="16" t="s">
        <v>5</v>
      </c>
      <c r="E4102" s="114">
        <v>8261</v>
      </c>
      <c r="F4102" s="115">
        <v>4383</v>
      </c>
      <c r="G4102" s="113">
        <v>2073</v>
      </c>
      <c r="H4102" s="113">
        <v>910</v>
      </c>
      <c r="I4102" s="113">
        <v>895</v>
      </c>
      <c r="J4102" s="112">
        <v>21778</v>
      </c>
      <c r="K4102" s="112">
        <v>11986</v>
      </c>
      <c r="L4102" s="112">
        <v>5823</v>
      </c>
      <c r="M4102" s="112">
        <v>1942</v>
      </c>
      <c r="N4102" s="113">
        <v>2027</v>
      </c>
      <c r="O4102" s="112">
        <v>19034</v>
      </c>
      <c r="P4102" s="112">
        <v>10999</v>
      </c>
      <c r="Q4102" s="112">
        <v>4829</v>
      </c>
      <c r="R4102" s="112">
        <v>1864</v>
      </c>
      <c r="S4102" s="113">
        <v>1342</v>
      </c>
      <c r="T4102" s="17">
        <v>-0.62067223803838734</v>
      </c>
      <c r="U4102" s="17">
        <v>-0.63432337727348576</v>
      </c>
      <c r="V4102" s="17">
        <v>-0.64399793920659454</v>
      </c>
      <c r="W4102" s="17">
        <v>-0.53141091658084449</v>
      </c>
      <c r="X4102" s="17">
        <v>-0.55846077947705974</v>
      </c>
      <c r="Y4102" s="17">
        <v>-0.56598718083429644</v>
      </c>
      <c r="Z4102" s="17">
        <v>-0.60150922811164653</v>
      </c>
      <c r="AA4102" s="17">
        <v>-0.57071857527438397</v>
      </c>
      <c r="AB4102" s="17">
        <v>-0.5118025751072961</v>
      </c>
      <c r="AC4102" s="17">
        <v>-0.33308494783904619</v>
      </c>
    </row>
    <row r="4103" spans="1:29" ht="12.75" customHeight="1" x14ac:dyDescent="0.2">
      <c r="A4103" s="19">
        <v>44154</v>
      </c>
      <c r="B4103" s="19">
        <v>43790</v>
      </c>
      <c r="C4103" s="19">
        <v>42334</v>
      </c>
      <c r="D4103" s="16" t="s">
        <v>6</v>
      </c>
      <c r="E4103" s="114">
        <v>8786</v>
      </c>
      <c r="F4103" s="115">
        <v>4779</v>
      </c>
      <c r="G4103" s="113">
        <v>2302</v>
      </c>
      <c r="H4103" s="113">
        <v>801</v>
      </c>
      <c r="I4103" s="113">
        <v>904</v>
      </c>
      <c r="J4103" s="112">
        <v>23387</v>
      </c>
      <c r="K4103" s="112">
        <v>12333</v>
      </c>
      <c r="L4103" s="112">
        <v>5993</v>
      </c>
      <c r="M4103" s="112">
        <v>2732</v>
      </c>
      <c r="N4103" s="113">
        <v>2329</v>
      </c>
      <c r="O4103" s="112">
        <v>18197</v>
      </c>
      <c r="P4103" s="112">
        <v>9983</v>
      </c>
      <c r="Q4103" s="112">
        <v>4801</v>
      </c>
      <c r="R4103" s="112">
        <v>1887</v>
      </c>
      <c r="S4103" s="113">
        <v>1526</v>
      </c>
      <c r="T4103" s="17">
        <v>-0.62432120408774106</v>
      </c>
      <c r="U4103" s="17">
        <v>-0.61250304062271954</v>
      </c>
      <c r="V4103" s="17">
        <v>-0.6158851993992992</v>
      </c>
      <c r="W4103" s="17">
        <v>-0.70680819912152271</v>
      </c>
      <c r="X4103" s="17">
        <v>-0.61185057964791756</v>
      </c>
      <c r="Y4103" s="17">
        <v>-0.51717316041105676</v>
      </c>
      <c r="Z4103" s="17">
        <v>-0.52128618651707903</v>
      </c>
      <c r="AA4103" s="17">
        <v>-0.52051655905019789</v>
      </c>
      <c r="AB4103" s="17">
        <v>-0.57551669316375198</v>
      </c>
      <c r="AC4103" s="17">
        <v>-0.4076015727391874</v>
      </c>
    </row>
    <row r="4104" spans="1:29" ht="12.75" customHeight="1" x14ac:dyDescent="0.2">
      <c r="A4104" s="19">
        <v>44155</v>
      </c>
      <c r="B4104" s="19">
        <v>43791</v>
      </c>
      <c r="C4104" s="19">
        <v>42335</v>
      </c>
      <c r="D4104" s="16" t="s">
        <v>7</v>
      </c>
      <c r="E4104" s="114">
        <v>10459</v>
      </c>
      <c r="F4104" s="115">
        <v>5197</v>
      </c>
      <c r="G4104" s="113">
        <v>3088</v>
      </c>
      <c r="H4104" s="113">
        <v>1194</v>
      </c>
      <c r="I4104" s="113">
        <v>980</v>
      </c>
      <c r="J4104" s="112">
        <v>24111</v>
      </c>
      <c r="K4104" s="112">
        <v>13014</v>
      </c>
      <c r="L4104" s="112">
        <v>5665</v>
      </c>
      <c r="M4104" s="112">
        <v>2945</v>
      </c>
      <c r="N4104" s="113">
        <v>2487</v>
      </c>
      <c r="O4104" s="112">
        <v>16633</v>
      </c>
      <c r="P4104" s="112">
        <v>9410</v>
      </c>
      <c r="Q4104" s="112">
        <v>4067</v>
      </c>
      <c r="R4104" s="112">
        <v>1858</v>
      </c>
      <c r="S4104" s="113">
        <v>1298</v>
      </c>
      <c r="T4104" s="17">
        <v>-0.56621459085064907</v>
      </c>
      <c r="U4104" s="17">
        <v>-0.60066082680190558</v>
      </c>
      <c r="V4104" s="17">
        <v>-0.45489849955869377</v>
      </c>
      <c r="W4104" s="17">
        <v>-0.59456706281833616</v>
      </c>
      <c r="X4104" s="17">
        <v>-0.6059509449135505</v>
      </c>
      <c r="Y4104" s="17">
        <v>-0.37118980340287377</v>
      </c>
      <c r="Z4104" s="17">
        <v>-0.44771519659936243</v>
      </c>
      <c r="AA4104" s="17">
        <v>-0.24071797393656258</v>
      </c>
      <c r="AB4104" s="17">
        <v>-0.35737351991388588</v>
      </c>
      <c r="AC4104" s="17">
        <v>-0.24499229583975346</v>
      </c>
    </row>
    <row r="4105" spans="1:29" ht="12.75" customHeight="1" x14ac:dyDescent="0.2">
      <c r="A4105" s="19">
        <v>44156</v>
      </c>
      <c r="B4105" s="19">
        <v>43792</v>
      </c>
      <c r="C4105" s="19">
        <v>42336</v>
      </c>
      <c r="D4105" s="16" t="s">
        <v>1</v>
      </c>
      <c r="E4105" s="114">
        <v>11923</v>
      </c>
      <c r="F4105" s="115">
        <v>5434</v>
      </c>
      <c r="G4105" s="113">
        <v>3633</v>
      </c>
      <c r="H4105" s="113">
        <v>1381</v>
      </c>
      <c r="I4105" s="113">
        <v>1475</v>
      </c>
      <c r="J4105" s="112">
        <v>28389</v>
      </c>
      <c r="K4105" s="112">
        <v>13511</v>
      </c>
      <c r="L4105" s="112">
        <v>8368</v>
      </c>
      <c r="M4105" s="112">
        <v>3281</v>
      </c>
      <c r="N4105" s="113">
        <v>3229</v>
      </c>
      <c r="O4105" s="112">
        <v>17948</v>
      </c>
      <c r="P4105" s="112">
        <v>10094</v>
      </c>
      <c r="Q4105" s="112">
        <v>4659</v>
      </c>
      <c r="R4105" s="112">
        <v>1922</v>
      </c>
      <c r="S4105" s="113">
        <v>1273</v>
      </c>
      <c r="T4105" s="17">
        <v>-0.58001338546620174</v>
      </c>
      <c r="U4105" s="17">
        <v>-0.5978091925098068</v>
      </c>
      <c r="V4105" s="17">
        <v>-0.56584608030592731</v>
      </c>
      <c r="W4105" s="17">
        <v>-0.5790917403230722</v>
      </c>
      <c r="X4105" s="17">
        <v>-0.54320222979250543</v>
      </c>
      <c r="Y4105" s="17">
        <v>-0.33569199910853575</v>
      </c>
      <c r="Z4105" s="17">
        <v>-0.46166039231226474</v>
      </c>
      <c r="AA4105" s="17">
        <v>-0.22021893110109469</v>
      </c>
      <c r="AB4105" s="17">
        <v>-0.28147762747138394</v>
      </c>
      <c r="AC4105" s="17">
        <v>0.15868028279654367</v>
      </c>
    </row>
    <row r="4106" spans="1:29" ht="12.75" customHeight="1" x14ac:dyDescent="0.2">
      <c r="A4106" s="19">
        <v>44157</v>
      </c>
      <c r="B4106" s="19">
        <v>43793</v>
      </c>
      <c r="C4106" s="19">
        <v>42337</v>
      </c>
      <c r="D4106" s="16" t="s">
        <v>2</v>
      </c>
      <c r="E4106" s="114">
        <v>10043</v>
      </c>
      <c r="F4106" s="115">
        <v>4824</v>
      </c>
      <c r="G4106" s="113">
        <v>3082</v>
      </c>
      <c r="H4106" s="113">
        <v>1208</v>
      </c>
      <c r="I4106" s="113">
        <v>929</v>
      </c>
      <c r="J4106" s="112">
        <v>24937</v>
      </c>
      <c r="K4106" s="112">
        <v>13055</v>
      </c>
      <c r="L4106" s="112">
        <v>6868</v>
      </c>
      <c r="M4106" s="112">
        <v>2558</v>
      </c>
      <c r="N4106" s="113">
        <v>2456</v>
      </c>
      <c r="O4106" s="112">
        <v>19432</v>
      </c>
      <c r="P4106" s="112">
        <v>11815</v>
      </c>
      <c r="Q4106" s="112">
        <v>4695</v>
      </c>
      <c r="R4106" s="112">
        <v>1618</v>
      </c>
      <c r="S4106" s="113">
        <v>1304</v>
      </c>
      <c r="T4106" s="17">
        <v>-0.59726510807234234</v>
      </c>
      <c r="U4106" s="17">
        <v>-0.63048640367675213</v>
      </c>
      <c r="V4106" s="17">
        <v>-0.55125218404193355</v>
      </c>
      <c r="W4106" s="17">
        <v>-0.52775605942142301</v>
      </c>
      <c r="X4106" s="17">
        <v>-0.62174267100977199</v>
      </c>
      <c r="Y4106" s="17">
        <v>-0.48317208727871552</v>
      </c>
      <c r="Z4106" s="17">
        <v>-0.59170545916208206</v>
      </c>
      <c r="AA4106" s="17">
        <v>-0.34355697550585729</v>
      </c>
      <c r="AB4106" s="17">
        <v>-0.25339925834363408</v>
      </c>
      <c r="AC4106" s="17">
        <v>-0.28757668711656437</v>
      </c>
    </row>
    <row r="4107" spans="1:29" ht="12.75" customHeight="1" x14ac:dyDescent="0.2">
      <c r="A4107" s="19">
        <v>44158</v>
      </c>
      <c r="B4107" s="19">
        <v>43794</v>
      </c>
      <c r="C4107" s="19">
        <v>42338</v>
      </c>
      <c r="D4107" s="16" t="s">
        <v>3</v>
      </c>
      <c r="E4107" s="114">
        <v>9015</v>
      </c>
      <c r="F4107" s="115">
        <v>5183</v>
      </c>
      <c r="G4107" s="113">
        <v>1859</v>
      </c>
      <c r="H4107" s="113">
        <v>1005</v>
      </c>
      <c r="I4107" s="113">
        <v>968</v>
      </c>
      <c r="J4107" s="112">
        <v>24207</v>
      </c>
      <c r="K4107" s="112">
        <v>13164</v>
      </c>
      <c r="L4107" s="112">
        <v>6230</v>
      </c>
      <c r="M4107" s="112">
        <v>2661</v>
      </c>
      <c r="N4107" s="113">
        <v>2152</v>
      </c>
      <c r="O4107" s="112">
        <v>18258</v>
      </c>
      <c r="P4107" s="112">
        <v>11387</v>
      </c>
      <c r="Q4107" s="112">
        <v>4007</v>
      </c>
      <c r="R4107" s="112">
        <v>1694</v>
      </c>
      <c r="S4107" s="113">
        <v>1170</v>
      </c>
      <c r="T4107" s="17">
        <v>-0.62758706159375388</v>
      </c>
      <c r="U4107" s="17">
        <v>-0.60627468854451538</v>
      </c>
      <c r="V4107" s="17">
        <v>-0.70160513643659717</v>
      </c>
      <c r="W4107" s="17">
        <v>-0.62232243517474628</v>
      </c>
      <c r="X4107" s="17">
        <v>-0.55018587360594795</v>
      </c>
      <c r="Y4107" s="17">
        <v>-0.5062438383174499</v>
      </c>
      <c r="Z4107" s="17">
        <v>-0.54483182576622458</v>
      </c>
      <c r="AA4107" s="17">
        <v>-0.53606189168954332</v>
      </c>
      <c r="AB4107" s="17">
        <v>-0.40672963400236128</v>
      </c>
      <c r="AC4107" s="17">
        <v>-0.1726495726495727</v>
      </c>
    </row>
    <row r="4108" spans="1:29" ht="12.75" customHeight="1" x14ac:dyDescent="0.2">
      <c r="A4108" s="19">
        <v>44159</v>
      </c>
      <c r="B4108" s="19">
        <v>43795</v>
      </c>
      <c r="C4108" s="19">
        <v>42339</v>
      </c>
      <c r="D4108" s="16" t="s">
        <v>4</v>
      </c>
      <c r="E4108" s="114">
        <v>6455</v>
      </c>
      <c r="F4108" s="115">
        <v>3591</v>
      </c>
      <c r="G4108" s="113">
        <v>1649</v>
      </c>
      <c r="H4108" s="113">
        <v>813</v>
      </c>
      <c r="I4108" s="113">
        <v>402</v>
      </c>
      <c r="J4108" s="112">
        <v>22004</v>
      </c>
      <c r="K4108" s="112">
        <v>11948</v>
      </c>
      <c r="L4108" s="112">
        <v>5700</v>
      </c>
      <c r="M4108" s="112">
        <v>2456</v>
      </c>
      <c r="N4108" s="113">
        <v>1900</v>
      </c>
      <c r="O4108" s="112">
        <v>16576</v>
      </c>
      <c r="P4108" s="112">
        <v>9870</v>
      </c>
      <c r="Q4108" s="112">
        <v>3952</v>
      </c>
      <c r="R4108" s="112">
        <v>1564</v>
      </c>
      <c r="S4108" s="113">
        <v>1190</v>
      </c>
      <c r="T4108" s="17">
        <v>-0.70664424650063618</v>
      </c>
      <c r="U4108" s="17">
        <v>-0.69944760629394043</v>
      </c>
      <c r="V4108" s="17">
        <v>-0.71070175438596483</v>
      </c>
      <c r="W4108" s="17">
        <v>-0.6689739413680782</v>
      </c>
      <c r="X4108" s="17">
        <v>-0.78842105263157891</v>
      </c>
      <c r="Y4108" s="17">
        <v>-0.61058156370656369</v>
      </c>
      <c r="Z4108" s="17">
        <v>-0.63617021276595742</v>
      </c>
      <c r="AA4108" s="17">
        <v>-0.58274291497975717</v>
      </c>
      <c r="AB4108" s="17">
        <v>-0.48017902813299229</v>
      </c>
      <c r="AC4108" s="17">
        <v>-0.66218487394957981</v>
      </c>
    </row>
    <row r="4109" spans="1:29" ht="12.75" customHeight="1" x14ac:dyDescent="0.2">
      <c r="A4109" s="19">
        <v>44160</v>
      </c>
      <c r="B4109" s="19">
        <v>43796</v>
      </c>
      <c r="C4109" s="19">
        <v>42340</v>
      </c>
      <c r="D4109" s="16" t="s">
        <v>5</v>
      </c>
      <c r="E4109" s="114">
        <v>7554</v>
      </c>
      <c r="F4109" s="115">
        <v>3904</v>
      </c>
      <c r="G4109" s="113">
        <v>2045</v>
      </c>
      <c r="H4109" s="113">
        <v>935</v>
      </c>
      <c r="I4109" s="113">
        <v>670</v>
      </c>
      <c r="J4109" s="112">
        <v>22927</v>
      </c>
      <c r="K4109" s="112">
        <v>11953</v>
      </c>
      <c r="L4109" s="112">
        <v>6117</v>
      </c>
      <c r="M4109" s="112">
        <v>2696</v>
      </c>
      <c r="N4109" s="113">
        <v>2161</v>
      </c>
      <c r="O4109" s="112">
        <v>17275</v>
      </c>
      <c r="P4109" s="112">
        <v>10170</v>
      </c>
      <c r="Q4109" s="112">
        <v>4221</v>
      </c>
      <c r="R4109" s="112">
        <v>1626</v>
      </c>
      <c r="S4109" s="113">
        <v>1258</v>
      </c>
      <c r="T4109" s="17">
        <v>-0.67051947485497454</v>
      </c>
      <c r="U4109" s="17">
        <v>-0.67338743411695812</v>
      </c>
      <c r="V4109" s="17">
        <v>-0.66568579368971714</v>
      </c>
      <c r="W4109" s="17">
        <v>-0.65318991097922852</v>
      </c>
      <c r="X4109" s="17">
        <v>-0.68995835261453031</v>
      </c>
      <c r="Y4109" s="17">
        <v>-0.56272069464544139</v>
      </c>
      <c r="Z4109" s="17">
        <v>-0.61612586037364792</v>
      </c>
      <c r="AA4109" s="17">
        <v>-0.51551764984600812</v>
      </c>
      <c r="AB4109" s="17">
        <v>-0.42496924969249694</v>
      </c>
      <c r="AC4109" s="17">
        <v>-0.46740858505564387</v>
      </c>
    </row>
    <row r="4110" spans="1:29" ht="12.75" customHeight="1" x14ac:dyDescent="0.2">
      <c r="A4110" s="19">
        <v>44161</v>
      </c>
      <c r="B4110" s="19">
        <v>43797</v>
      </c>
      <c r="C4110" s="19">
        <v>42341</v>
      </c>
      <c r="D4110" s="16" t="s">
        <v>6</v>
      </c>
      <c r="E4110" s="114">
        <v>7356</v>
      </c>
      <c r="F4110" s="115">
        <v>3971</v>
      </c>
      <c r="G4110" s="113">
        <v>2028</v>
      </c>
      <c r="H4110" s="113">
        <v>743</v>
      </c>
      <c r="I4110" s="113">
        <v>614</v>
      </c>
      <c r="J4110" s="112">
        <v>23641</v>
      </c>
      <c r="K4110" s="112">
        <v>12217</v>
      </c>
      <c r="L4110" s="112">
        <v>6548</v>
      </c>
      <c r="M4110" s="112">
        <v>2725</v>
      </c>
      <c r="N4110" s="113">
        <v>2151</v>
      </c>
      <c r="O4110" s="112">
        <v>18205</v>
      </c>
      <c r="P4110" s="112">
        <v>10852</v>
      </c>
      <c r="Q4110" s="112">
        <v>4464</v>
      </c>
      <c r="R4110" s="112">
        <v>1751</v>
      </c>
      <c r="S4110" s="113">
        <v>1138</v>
      </c>
      <c r="T4110" s="17">
        <v>-0.68884564950721205</v>
      </c>
      <c r="U4110" s="17">
        <v>-0.67496111975116646</v>
      </c>
      <c r="V4110" s="17">
        <v>-0.69028711056811243</v>
      </c>
      <c r="W4110" s="17">
        <v>-0.72733944954128438</v>
      </c>
      <c r="X4110" s="17">
        <v>-0.71455137145513714</v>
      </c>
      <c r="Y4110" s="17">
        <v>-0.5959351826421313</v>
      </c>
      <c r="Z4110" s="17">
        <v>-0.63407666789531891</v>
      </c>
      <c r="AA4110" s="17">
        <v>-0.54569892473118276</v>
      </c>
      <c r="AB4110" s="17">
        <v>-0.5756710451170759</v>
      </c>
      <c r="AC4110" s="17">
        <v>-0.46045694200351495</v>
      </c>
    </row>
    <row r="4111" spans="1:29" ht="12.75" customHeight="1" x14ac:dyDescent="0.2">
      <c r="A4111" s="19">
        <v>44162</v>
      </c>
      <c r="B4111" s="19">
        <v>43798</v>
      </c>
      <c r="C4111" s="19">
        <v>42342</v>
      </c>
      <c r="D4111" s="16" t="s">
        <v>7</v>
      </c>
      <c r="E4111" s="114">
        <v>6294</v>
      </c>
      <c r="F4111" s="115">
        <v>3032</v>
      </c>
      <c r="G4111" s="113">
        <v>1947</v>
      </c>
      <c r="H4111" s="113">
        <v>700</v>
      </c>
      <c r="I4111" s="113">
        <v>615</v>
      </c>
      <c r="J4111" s="112">
        <v>20452</v>
      </c>
      <c r="K4111" s="112">
        <v>11408</v>
      </c>
      <c r="L4111" s="112">
        <v>5143</v>
      </c>
      <c r="M4111" s="112">
        <v>2197</v>
      </c>
      <c r="N4111" s="113">
        <v>1704</v>
      </c>
      <c r="O4111" s="112">
        <v>18296</v>
      </c>
      <c r="P4111" s="112">
        <v>10435</v>
      </c>
      <c r="Q4111" s="112">
        <v>4453</v>
      </c>
      <c r="R4111" s="112">
        <v>1946</v>
      </c>
      <c r="S4111" s="113">
        <v>1462</v>
      </c>
      <c r="T4111" s="17">
        <v>-0.69225503618228046</v>
      </c>
      <c r="U4111" s="17">
        <v>-0.73422159887798033</v>
      </c>
      <c r="V4111" s="17">
        <v>-0.62142718257826179</v>
      </c>
      <c r="W4111" s="17">
        <v>-0.68138370505234414</v>
      </c>
      <c r="X4111" s="17">
        <v>-0.6390845070422535</v>
      </c>
      <c r="Y4111" s="17">
        <v>-0.65599038041101876</v>
      </c>
      <c r="Z4111" s="17">
        <v>-0.70943938667944417</v>
      </c>
      <c r="AA4111" s="17">
        <v>-0.5627666741522569</v>
      </c>
      <c r="AB4111" s="17">
        <v>-0.64028776978417268</v>
      </c>
      <c r="AC4111" s="17">
        <v>-0.57934336525307795</v>
      </c>
    </row>
    <row r="4112" spans="1:29" ht="12.75" customHeight="1" x14ac:dyDescent="0.2">
      <c r="A4112" s="19">
        <v>44163</v>
      </c>
      <c r="B4112" s="19">
        <v>43799</v>
      </c>
      <c r="C4112" s="19">
        <v>42343</v>
      </c>
      <c r="D4112" s="16" t="s">
        <v>1</v>
      </c>
      <c r="E4112" s="114">
        <v>6463</v>
      </c>
      <c r="F4112" s="115">
        <v>2956</v>
      </c>
      <c r="G4112" s="113">
        <v>2127</v>
      </c>
      <c r="H4112" s="113">
        <v>781</v>
      </c>
      <c r="I4112" s="113">
        <v>599</v>
      </c>
      <c r="J4112" s="112">
        <v>22623</v>
      </c>
      <c r="K4112" s="112">
        <v>11451</v>
      </c>
      <c r="L4112" s="112">
        <v>6659</v>
      </c>
      <c r="M4112" s="112">
        <v>2454</v>
      </c>
      <c r="N4112" s="113">
        <v>2059</v>
      </c>
      <c r="O4112" s="112">
        <v>21041</v>
      </c>
      <c r="P4112" s="112">
        <v>11553</v>
      </c>
      <c r="Q4112" s="112">
        <v>5349</v>
      </c>
      <c r="R4112" s="112">
        <v>2497</v>
      </c>
      <c r="S4112" s="113">
        <v>1642</v>
      </c>
      <c r="T4112" s="17">
        <v>-0.71431728771604119</v>
      </c>
      <c r="U4112" s="17">
        <v>-0.74185660640992057</v>
      </c>
      <c r="V4112" s="17">
        <v>-0.68058267007058115</v>
      </c>
      <c r="W4112" s="17">
        <v>-0.68174409127954361</v>
      </c>
      <c r="X4112" s="17">
        <v>-0.70908207867897044</v>
      </c>
      <c r="Y4112" s="17">
        <v>-0.69283779288056646</v>
      </c>
      <c r="Z4112" s="17">
        <v>-0.74413572232320613</v>
      </c>
      <c r="AA4112" s="17">
        <v>-0.60235558048233306</v>
      </c>
      <c r="AB4112" s="17">
        <v>-0.68722466960352424</v>
      </c>
      <c r="AC4112" s="17">
        <v>-0.6352009744214373</v>
      </c>
    </row>
    <row r="4113" spans="1:29" ht="12.75" customHeight="1" x14ac:dyDescent="0.2">
      <c r="A4113" s="19">
        <v>44164</v>
      </c>
      <c r="B4113" s="19">
        <v>43800</v>
      </c>
      <c r="C4113" s="19">
        <v>42344</v>
      </c>
      <c r="D4113" s="16" t="s">
        <v>2</v>
      </c>
      <c r="E4113" s="114">
        <v>5895</v>
      </c>
      <c r="F4113" s="115">
        <v>3658</v>
      </c>
      <c r="G4113" s="113">
        <v>1407</v>
      </c>
      <c r="H4113" s="113">
        <v>443</v>
      </c>
      <c r="I4113" s="113">
        <v>387</v>
      </c>
      <c r="J4113" s="112">
        <v>23823</v>
      </c>
      <c r="K4113" s="112">
        <v>13297</v>
      </c>
      <c r="L4113" s="112">
        <v>6092</v>
      </c>
      <c r="M4113" s="112">
        <v>2377</v>
      </c>
      <c r="N4113" s="113">
        <v>2057</v>
      </c>
      <c r="O4113" s="112">
        <v>18118</v>
      </c>
      <c r="P4113" s="112">
        <v>11045</v>
      </c>
      <c r="Q4113" s="112">
        <v>4040</v>
      </c>
      <c r="R4113" s="112">
        <v>1769</v>
      </c>
      <c r="S4113" s="113">
        <v>1264</v>
      </c>
      <c r="T4113" s="17">
        <v>-0.75255005666792596</v>
      </c>
      <c r="U4113" s="17">
        <v>-0.72490035346318726</v>
      </c>
      <c r="V4113" s="17">
        <v>-0.76904136572554171</v>
      </c>
      <c r="W4113" s="17">
        <v>-0.81363062684055532</v>
      </c>
      <c r="X4113" s="17">
        <v>-0.8118619348565872</v>
      </c>
      <c r="Y4113" s="17">
        <v>-0.67463296169555131</v>
      </c>
      <c r="Z4113" s="17">
        <v>-0.66880941602535082</v>
      </c>
      <c r="AA4113" s="17">
        <v>-0.65173267326732676</v>
      </c>
      <c r="AB4113" s="17">
        <v>-0.74957603165630293</v>
      </c>
      <c r="AC4113" s="17">
        <v>-0.69382911392405067</v>
      </c>
    </row>
    <row r="4114" spans="1:29" ht="12.75" customHeight="1" x14ac:dyDescent="0.2">
      <c r="A4114" s="19">
        <v>44165</v>
      </c>
      <c r="B4114" s="19">
        <v>43801</v>
      </c>
      <c r="C4114" s="19">
        <v>42345</v>
      </c>
      <c r="D4114" s="16" t="s">
        <v>3</v>
      </c>
      <c r="E4114" s="114">
        <v>7631</v>
      </c>
      <c r="F4114" s="115">
        <v>4558</v>
      </c>
      <c r="G4114" s="113">
        <v>1583</v>
      </c>
      <c r="H4114" s="113">
        <v>679</v>
      </c>
      <c r="I4114" s="113">
        <v>811</v>
      </c>
      <c r="J4114" s="112">
        <v>22156</v>
      </c>
      <c r="K4114" s="112">
        <v>12726</v>
      </c>
      <c r="L4114" s="112">
        <v>5138</v>
      </c>
      <c r="M4114" s="112">
        <v>2316</v>
      </c>
      <c r="N4114" s="113">
        <v>1976</v>
      </c>
      <c r="O4114" s="112">
        <v>17527</v>
      </c>
      <c r="P4114" s="112">
        <v>10841</v>
      </c>
      <c r="Q4114" s="112">
        <v>3956</v>
      </c>
      <c r="R4114" s="112">
        <v>1715</v>
      </c>
      <c r="S4114" s="113">
        <v>1015</v>
      </c>
      <c r="T4114" s="17">
        <v>-0.65557862430041525</v>
      </c>
      <c r="U4114" s="17">
        <v>-0.64183561213264184</v>
      </c>
      <c r="V4114" s="17">
        <v>-0.69190346438302841</v>
      </c>
      <c r="W4114" s="17">
        <v>-0.70682210708117443</v>
      </c>
      <c r="X4114" s="17">
        <v>-0.58957489878542513</v>
      </c>
      <c r="Y4114" s="17">
        <v>-0.56461459462543506</v>
      </c>
      <c r="Z4114" s="17">
        <v>-0.57955908126556599</v>
      </c>
      <c r="AA4114" s="17">
        <v>-0.59984833164812945</v>
      </c>
      <c r="AB4114" s="17">
        <v>-0.60408163265306125</v>
      </c>
      <c r="AC4114" s="17">
        <v>-0.20098522167487687</v>
      </c>
    </row>
    <row r="4115" spans="1:29" ht="12.75" customHeight="1" x14ac:dyDescent="0.2">
      <c r="A4115" s="19">
        <v>44166</v>
      </c>
      <c r="B4115" s="19">
        <v>43802</v>
      </c>
      <c r="C4115" s="19">
        <v>42346</v>
      </c>
      <c r="D4115" s="16" t="s">
        <v>4</v>
      </c>
      <c r="E4115" s="114">
        <v>8221</v>
      </c>
      <c r="F4115" s="115">
        <v>4344</v>
      </c>
      <c r="G4115" s="113">
        <v>2067</v>
      </c>
      <c r="H4115" s="113">
        <v>806</v>
      </c>
      <c r="I4115" s="113">
        <v>1004</v>
      </c>
      <c r="J4115" s="112">
        <v>21477</v>
      </c>
      <c r="K4115" s="112">
        <v>12344</v>
      </c>
      <c r="L4115" s="112">
        <v>5513</v>
      </c>
      <c r="M4115" s="112">
        <v>2001</v>
      </c>
      <c r="N4115" s="113">
        <v>1619</v>
      </c>
      <c r="O4115" s="112">
        <v>14557</v>
      </c>
      <c r="P4115" s="112">
        <v>9427</v>
      </c>
      <c r="Q4115" s="112">
        <v>2841</v>
      </c>
      <c r="R4115" s="112">
        <v>1326</v>
      </c>
      <c r="S4115" s="113">
        <v>963</v>
      </c>
      <c r="T4115" s="17">
        <v>-0.61721841970480051</v>
      </c>
      <c r="U4115" s="17">
        <v>-0.64808813998703818</v>
      </c>
      <c r="V4115" s="17">
        <v>-0.62506802104117543</v>
      </c>
      <c r="W4115" s="17">
        <v>-0.59720139930034977</v>
      </c>
      <c r="X4115" s="17">
        <v>-0.37986411365040151</v>
      </c>
      <c r="Y4115" s="17">
        <v>-0.43525451672734772</v>
      </c>
      <c r="Z4115" s="17">
        <v>-0.5391959265938262</v>
      </c>
      <c r="AA4115" s="17">
        <v>-0.27243928194297784</v>
      </c>
      <c r="AB4115" s="17">
        <v>-0.39215686274509809</v>
      </c>
      <c r="AC4115" s="17">
        <v>4.2575285565939813E-2</v>
      </c>
    </row>
    <row r="4116" spans="1:29" ht="12.75" customHeight="1" x14ac:dyDescent="0.2">
      <c r="A4116" s="19">
        <v>44167</v>
      </c>
      <c r="B4116" s="19">
        <v>43803</v>
      </c>
      <c r="C4116" s="19">
        <v>42347</v>
      </c>
      <c r="D4116" s="16" t="s">
        <v>5</v>
      </c>
      <c r="E4116" s="114">
        <v>7506</v>
      </c>
      <c r="F4116" s="115">
        <v>4301</v>
      </c>
      <c r="G4116" s="113">
        <v>2191</v>
      </c>
      <c r="H4116" s="113">
        <v>936</v>
      </c>
      <c r="I4116" s="113">
        <v>78</v>
      </c>
      <c r="J4116" s="112">
        <v>20621</v>
      </c>
      <c r="K4116" s="112">
        <v>11779</v>
      </c>
      <c r="L4116" s="112">
        <v>5670</v>
      </c>
      <c r="M4116" s="112">
        <v>1970</v>
      </c>
      <c r="N4116" s="113">
        <v>1202</v>
      </c>
      <c r="O4116" s="112">
        <v>15387</v>
      </c>
      <c r="P4116" s="112">
        <v>9316</v>
      </c>
      <c r="Q4116" s="112">
        <v>3592</v>
      </c>
      <c r="R4116" s="112">
        <v>1424</v>
      </c>
      <c r="S4116" s="113">
        <v>1055</v>
      </c>
      <c r="T4116" s="17">
        <v>-0.63600213374715098</v>
      </c>
      <c r="U4116" s="17">
        <v>-0.63485864674420578</v>
      </c>
      <c r="V4116" s="17">
        <v>-0.61358024691358026</v>
      </c>
      <c r="W4116" s="17">
        <v>-0.52487309644670055</v>
      </c>
      <c r="X4116" s="17">
        <v>-0.93510815307820305</v>
      </c>
      <c r="Y4116" s="17">
        <v>-0.5121856112302593</v>
      </c>
      <c r="Z4116" s="17">
        <v>-0.5383211678832116</v>
      </c>
      <c r="AA4116" s="17">
        <v>-0.39003340757238303</v>
      </c>
      <c r="AB4116" s="17">
        <v>-0.34269662921348309</v>
      </c>
      <c r="AC4116" s="17">
        <v>-0.92606635071090049</v>
      </c>
    </row>
    <row r="4117" spans="1:29" ht="12.75" customHeight="1" x14ac:dyDescent="0.2">
      <c r="A4117" s="19">
        <v>44168</v>
      </c>
      <c r="B4117" s="19">
        <v>43804</v>
      </c>
      <c r="C4117" s="19">
        <v>42348</v>
      </c>
      <c r="D4117" s="16" t="s">
        <v>6</v>
      </c>
      <c r="E4117" s="114">
        <v>8172</v>
      </c>
      <c r="F4117" s="115">
        <v>4790</v>
      </c>
      <c r="G4117" s="113">
        <v>2392</v>
      </c>
      <c r="H4117" s="113">
        <v>978</v>
      </c>
      <c r="I4117" s="113">
        <v>12</v>
      </c>
      <c r="J4117" s="112">
        <v>21823</v>
      </c>
      <c r="K4117" s="112">
        <v>12030</v>
      </c>
      <c r="L4117" s="112">
        <v>6032</v>
      </c>
      <c r="M4117" s="112">
        <v>2122</v>
      </c>
      <c r="N4117" s="113">
        <v>1639</v>
      </c>
      <c r="O4117" s="112">
        <v>17382</v>
      </c>
      <c r="P4117" s="112">
        <v>10672</v>
      </c>
      <c r="Q4117" s="112">
        <v>4314</v>
      </c>
      <c r="R4117" s="112">
        <v>1593</v>
      </c>
      <c r="S4117" s="113">
        <v>803</v>
      </c>
      <c r="T4117" s="17">
        <v>-0.62553269486321772</v>
      </c>
      <c r="U4117" s="17">
        <v>-0.60182876142975894</v>
      </c>
      <c r="V4117" s="17">
        <v>-0.60344827586206895</v>
      </c>
      <c r="W4117" s="17">
        <v>-0.5391140433553252</v>
      </c>
      <c r="X4117" s="17">
        <v>-0.99267846247712022</v>
      </c>
      <c r="Y4117" s="17">
        <v>-0.52985847428374178</v>
      </c>
      <c r="Z4117" s="17">
        <v>-0.55116191904047973</v>
      </c>
      <c r="AA4117" s="17">
        <v>-0.44552619378766811</v>
      </c>
      <c r="AB4117" s="17">
        <v>-0.38606403013182677</v>
      </c>
      <c r="AC4117" s="17">
        <v>-0.98505603985056045</v>
      </c>
    </row>
    <row r="4118" spans="1:29" ht="12.75" customHeight="1" x14ac:dyDescent="0.2">
      <c r="A4118" s="19">
        <v>44169</v>
      </c>
      <c r="B4118" s="19">
        <v>43805</v>
      </c>
      <c r="C4118" s="19">
        <v>42349</v>
      </c>
      <c r="D4118" s="16" t="s">
        <v>7</v>
      </c>
      <c r="E4118" s="114">
        <v>6813</v>
      </c>
      <c r="F4118" s="115">
        <v>3545</v>
      </c>
      <c r="G4118" s="113">
        <v>2196</v>
      </c>
      <c r="H4118" s="113">
        <v>1017</v>
      </c>
      <c r="I4118" s="113">
        <v>55</v>
      </c>
      <c r="J4118" s="112">
        <v>20399</v>
      </c>
      <c r="K4118" s="112">
        <v>11440</v>
      </c>
      <c r="L4118" s="112">
        <v>5013</v>
      </c>
      <c r="M4118" s="112">
        <v>2302</v>
      </c>
      <c r="N4118" s="113">
        <v>1644</v>
      </c>
      <c r="O4118" s="112">
        <v>17471</v>
      </c>
      <c r="P4118" s="112">
        <v>10962</v>
      </c>
      <c r="Q4118" s="112">
        <v>3938</v>
      </c>
      <c r="R4118" s="112">
        <v>1444</v>
      </c>
      <c r="S4118" s="113">
        <v>1127</v>
      </c>
      <c r="T4118" s="17">
        <v>-0.66601303985489491</v>
      </c>
      <c r="U4118" s="17">
        <v>-0.6901223776223776</v>
      </c>
      <c r="V4118" s="17">
        <v>-0.56193895870736088</v>
      </c>
      <c r="W4118" s="17">
        <v>-0.55821025195482188</v>
      </c>
      <c r="X4118" s="17">
        <v>-0.96654501216545008</v>
      </c>
      <c r="Y4118" s="17">
        <v>-0.61003949401865953</v>
      </c>
      <c r="Z4118" s="17">
        <v>-0.6766101076445904</v>
      </c>
      <c r="AA4118" s="17">
        <v>-0.44235652615540888</v>
      </c>
      <c r="AB4118" s="17">
        <v>-0.29570637119113574</v>
      </c>
      <c r="AC4118" s="17">
        <v>-0.95119787045252879</v>
      </c>
    </row>
    <row r="4119" spans="1:29" ht="12.75" customHeight="1" x14ac:dyDescent="0.2">
      <c r="A4119" s="19">
        <v>44170</v>
      </c>
      <c r="B4119" s="19">
        <v>43806</v>
      </c>
      <c r="C4119" s="19">
        <v>42350</v>
      </c>
      <c r="D4119" s="16" t="s">
        <v>1</v>
      </c>
      <c r="E4119" s="114">
        <v>8115</v>
      </c>
      <c r="F4119" s="115">
        <v>4158</v>
      </c>
      <c r="G4119" s="113">
        <v>2705</v>
      </c>
      <c r="H4119" s="113">
        <v>1168</v>
      </c>
      <c r="I4119" s="113">
        <v>84</v>
      </c>
      <c r="J4119" s="112">
        <v>22198</v>
      </c>
      <c r="K4119" s="112">
        <v>11168</v>
      </c>
      <c r="L4119" s="112">
        <v>6188</v>
      </c>
      <c r="M4119" s="112">
        <v>2657</v>
      </c>
      <c r="N4119" s="113">
        <v>2185</v>
      </c>
      <c r="O4119" s="112">
        <v>20358</v>
      </c>
      <c r="P4119" s="112">
        <v>10641</v>
      </c>
      <c r="Q4119" s="112">
        <v>5474</v>
      </c>
      <c r="R4119" s="112">
        <v>2637</v>
      </c>
      <c r="S4119" s="113">
        <v>1606</v>
      </c>
      <c r="T4119" s="17">
        <v>-0.63442652491215423</v>
      </c>
      <c r="U4119" s="17">
        <v>-0.62768624641833815</v>
      </c>
      <c r="V4119" s="17">
        <v>-0.56286360698125404</v>
      </c>
      <c r="W4119" s="17">
        <v>-0.56040647346631545</v>
      </c>
      <c r="X4119" s="17">
        <v>-0.96155606407322658</v>
      </c>
      <c r="Y4119" s="17">
        <v>-0.60138520483348068</v>
      </c>
      <c r="Z4119" s="17">
        <v>-0.60924725119819567</v>
      </c>
      <c r="AA4119" s="17">
        <v>-0.5058458165875046</v>
      </c>
      <c r="AB4119" s="17">
        <v>-0.5570724307925673</v>
      </c>
      <c r="AC4119" s="17">
        <v>-0.94769613947696141</v>
      </c>
    </row>
    <row r="4120" spans="1:29" ht="12.75" customHeight="1" x14ac:dyDescent="0.2">
      <c r="A4120" s="19">
        <v>44171</v>
      </c>
      <c r="B4120" s="19">
        <v>43807</v>
      </c>
      <c r="C4120" s="19">
        <v>42351</v>
      </c>
      <c r="D4120" s="16" t="s">
        <v>2</v>
      </c>
      <c r="E4120" s="114">
        <v>6150</v>
      </c>
      <c r="F4120" s="115">
        <v>3501</v>
      </c>
      <c r="G4120" s="113">
        <v>1583</v>
      </c>
      <c r="H4120" s="113">
        <v>996</v>
      </c>
      <c r="I4120" s="113">
        <v>70</v>
      </c>
      <c r="J4120" s="112">
        <v>18953</v>
      </c>
      <c r="K4120" s="112">
        <v>10746</v>
      </c>
      <c r="L4120" s="112">
        <v>4952</v>
      </c>
      <c r="M4120" s="112">
        <v>1906</v>
      </c>
      <c r="N4120" s="113">
        <v>1349</v>
      </c>
      <c r="O4120" s="112">
        <v>17679</v>
      </c>
      <c r="P4120" s="112">
        <v>10175</v>
      </c>
      <c r="Q4120" s="112">
        <v>4331</v>
      </c>
      <c r="R4120" s="112">
        <v>1941</v>
      </c>
      <c r="S4120" s="113">
        <v>1232</v>
      </c>
      <c r="T4120" s="17">
        <v>-0.67551311138078407</v>
      </c>
      <c r="U4120" s="17">
        <v>-0.67420435510887766</v>
      </c>
      <c r="V4120" s="17">
        <v>-0.68033117932148635</v>
      </c>
      <c r="W4120" s="17">
        <v>-0.47743966421825812</v>
      </c>
      <c r="X4120" s="17">
        <v>-0.94810971089696072</v>
      </c>
      <c r="Y4120" s="17">
        <v>-0.65212964534193119</v>
      </c>
      <c r="Z4120" s="17">
        <v>-0.655921375921376</v>
      </c>
      <c r="AA4120" s="17">
        <v>-0.63449549757561763</v>
      </c>
      <c r="AB4120" s="17">
        <v>-0.48686244204018547</v>
      </c>
      <c r="AC4120" s="17">
        <v>-0.94318181818181823</v>
      </c>
    </row>
    <row r="4121" spans="1:29" ht="12.75" customHeight="1" x14ac:dyDescent="0.2">
      <c r="A4121" s="19">
        <v>44172</v>
      </c>
      <c r="B4121" s="19">
        <v>43808</v>
      </c>
      <c r="C4121" s="19">
        <v>42352</v>
      </c>
      <c r="D4121" s="16" t="s">
        <v>3</v>
      </c>
      <c r="E4121" s="114">
        <v>5816</v>
      </c>
      <c r="F4121" s="115">
        <v>3564</v>
      </c>
      <c r="G4121" s="113">
        <v>1485</v>
      </c>
      <c r="H4121" s="113">
        <v>699</v>
      </c>
      <c r="I4121" s="113">
        <v>68</v>
      </c>
      <c r="J4121" s="112">
        <v>19814</v>
      </c>
      <c r="K4121" s="112">
        <v>11193</v>
      </c>
      <c r="L4121" s="112">
        <v>4897</v>
      </c>
      <c r="M4121" s="112">
        <v>1933</v>
      </c>
      <c r="N4121" s="113">
        <v>1791</v>
      </c>
      <c r="O4121" s="112">
        <v>17349</v>
      </c>
      <c r="P4121" s="112">
        <v>9900</v>
      </c>
      <c r="Q4121" s="112">
        <v>4559</v>
      </c>
      <c r="R4121" s="112">
        <v>1646</v>
      </c>
      <c r="S4121" s="113">
        <v>1244</v>
      </c>
      <c r="T4121" s="17">
        <v>-0.70647017260522871</v>
      </c>
      <c r="U4121" s="17">
        <v>-0.68158670597694981</v>
      </c>
      <c r="V4121" s="17">
        <v>-0.6967531141515213</v>
      </c>
      <c r="W4121" s="17">
        <v>-0.63838592860838084</v>
      </c>
      <c r="X4121" s="17">
        <v>-0.9620323841429369</v>
      </c>
      <c r="Y4121" s="17">
        <v>-0.66476453974292471</v>
      </c>
      <c r="Z4121" s="17">
        <v>-0.64</v>
      </c>
      <c r="AA4121" s="17">
        <v>-0.67427067339328794</v>
      </c>
      <c r="AB4121" s="17">
        <v>-0.5753341433778858</v>
      </c>
      <c r="AC4121" s="17">
        <v>-0.94533762057877813</v>
      </c>
    </row>
    <row r="4122" spans="1:29" ht="12.75" customHeight="1" x14ac:dyDescent="0.2">
      <c r="A4122" s="19">
        <v>44173</v>
      </c>
      <c r="B4122" s="19">
        <v>43809</v>
      </c>
      <c r="C4122" s="19">
        <v>42353</v>
      </c>
      <c r="D4122" s="16" t="s">
        <v>4</v>
      </c>
      <c r="E4122" s="114">
        <v>4869</v>
      </c>
      <c r="F4122" s="115">
        <v>2814</v>
      </c>
      <c r="G4122" s="113">
        <v>1355</v>
      </c>
      <c r="H4122" s="113">
        <v>652</v>
      </c>
      <c r="I4122" s="113">
        <v>48</v>
      </c>
      <c r="J4122" s="112">
        <v>19643</v>
      </c>
      <c r="K4122" s="112">
        <v>11118</v>
      </c>
      <c r="L4122" s="112">
        <v>5345</v>
      </c>
      <c r="M4122" s="112">
        <v>1900</v>
      </c>
      <c r="N4122" s="113">
        <v>1280</v>
      </c>
      <c r="O4122" s="112">
        <v>16895</v>
      </c>
      <c r="P4122" s="112">
        <v>9930</v>
      </c>
      <c r="Q4122" s="112">
        <v>4006</v>
      </c>
      <c r="R4122" s="112">
        <v>1614</v>
      </c>
      <c r="S4122" s="113">
        <v>1345</v>
      </c>
      <c r="T4122" s="17">
        <v>-0.75212543908771567</v>
      </c>
      <c r="U4122" s="17">
        <v>-0.74689692390717755</v>
      </c>
      <c r="V4122" s="17">
        <v>-0.7464920486435922</v>
      </c>
      <c r="W4122" s="17">
        <v>-0.65684210526315789</v>
      </c>
      <c r="X4122" s="17">
        <v>-0.96250000000000002</v>
      </c>
      <c r="Y4122" s="17">
        <v>-0.71180822728617932</v>
      </c>
      <c r="Z4122" s="17">
        <v>-0.71661631419939575</v>
      </c>
      <c r="AA4122" s="17">
        <v>-0.66175736395406892</v>
      </c>
      <c r="AB4122" s="17">
        <v>-0.59603469640644358</v>
      </c>
      <c r="AC4122" s="17">
        <v>-0.96431226765799261</v>
      </c>
    </row>
    <row r="4123" spans="1:29" ht="12.75" customHeight="1" x14ac:dyDescent="0.2">
      <c r="A4123" s="19">
        <v>44174</v>
      </c>
      <c r="B4123" s="19">
        <v>43810</v>
      </c>
      <c r="C4123" s="19">
        <v>42354</v>
      </c>
      <c r="D4123" s="16" t="s">
        <v>5</v>
      </c>
      <c r="E4123" s="114">
        <v>5849</v>
      </c>
      <c r="F4123" s="115">
        <v>3432</v>
      </c>
      <c r="G4123" s="113">
        <v>1685</v>
      </c>
      <c r="H4123" s="113">
        <v>703</v>
      </c>
      <c r="I4123" s="113">
        <v>29</v>
      </c>
      <c r="J4123" s="112">
        <v>20324</v>
      </c>
      <c r="K4123" s="112">
        <v>11379</v>
      </c>
      <c r="L4123" s="112">
        <v>5244</v>
      </c>
      <c r="M4123" s="112">
        <v>1874</v>
      </c>
      <c r="N4123" s="113">
        <v>1827</v>
      </c>
      <c r="O4123" s="112">
        <v>18139</v>
      </c>
      <c r="P4123" s="112">
        <v>10968</v>
      </c>
      <c r="Q4123" s="112">
        <v>4208</v>
      </c>
      <c r="R4123" s="112">
        <v>1646</v>
      </c>
      <c r="S4123" s="113">
        <v>1317</v>
      </c>
      <c r="T4123" s="17">
        <v>-0.7122121629600473</v>
      </c>
      <c r="U4123" s="17">
        <v>-0.69839177432111788</v>
      </c>
      <c r="V4123" s="17">
        <v>-0.67868039664378332</v>
      </c>
      <c r="W4123" s="17">
        <v>-0.62486659551760937</v>
      </c>
      <c r="X4123" s="17">
        <v>-0.98412698412698418</v>
      </c>
      <c r="Y4123" s="17">
        <v>-0.67754561993494677</v>
      </c>
      <c r="Z4123" s="17">
        <v>-0.68708971553610509</v>
      </c>
      <c r="AA4123" s="17">
        <v>-0.59957224334600756</v>
      </c>
      <c r="AB4123" s="17">
        <v>-0.57290400972053468</v>
      </c>
      <c r="AC4123" s="17">
        <v>-0.97798025816249046</v>
      </c>
    </row>
    <row r="4124" spans="1:29" ht="12.75" customHeight="1" x14ac:dyDescent="0.2">
      <c r="A4124" s="19">
        <v>44175</v>
      </c>
      <c r="B4124" s="19">
        <v>43811</v>
      </c>
      <c r="C4124" s="19">
        <v>42355</v>
      </c>
      <c r="D4124" s="16" t="s">
        <v>6</v>
      </c>
      <c r="E4124" s="114">
        <v>7358</v>
      </c>
      <c r="F4124" s="115">
        <v>4120</v>
      </c>
      <c r="G4124" s="113">
        <v>2084</v>
      </c>
      <c r="H4124" s="113">
        <v>1087</v>
      </c>
      <c r="I4124" s="113">
        <v>67</v>
      </c>
      <c r="J4124" s="112">
        <v>21639</v>
      </c>
      <c r="K4124" s="112">
        <v>12027</v>
      </c>
      <c r="L4124" s="112">
        <v>5662</v>
      </c>
      <c r="M4124" s="112">
        <v>2189</v>
      </c>
      <c r="N4124" s="113">
        <v>1761</v>
      </c>
      <c r="O4124" s="112">
        <v>20920</v>
      </c>
      <c r="P4124" s="112">
        <v>11633</v>
      </c>
      <c r="Q4124" s="112">
        <v>5359</v>
      </c>
      <c r="R4124" s="112">
        <v>2390</v>
      </c>
      <c r="S4124" s="113">
        <v>1538</v>
      </c>
      <c r="T4124" s="17">
        <v>-0.6599658024862517</v>
      </c>
      <c r="U4124" s="17">
        <v>-0.65743743244366848</v>
      </c>
      <c r="V4124" s="17">
        <v>-0.63193217944189328</v>
      </c>
      <c r="W4124" s="17">
        <v>-0.50342622201918685</v>
      </c>
      <c r="X4124" s="17">
        <v>-0.96195343554798407</v>
      </c>
      <c r="Y4124" s="17">
        <v>-0.64827915869980879</v>
      </c>
      <c r="Z4124" s="17">
        <v>-0.64583512421559353</v>
      </c>
      <c r="AA4124" s="17">
        <v>-0.61112147788766569</v>
      </c>
      <c r="AB4124" s="17">
        <v>-0.5451882845188285</v>
      </c>
      <c r="AC4124" s="17">
        <v>-0.95643693107932382</v>
      </c>
    </row>
    <row r="4125" spans="1:29" ht="12.75" customHeight="1" x14ac:dyDescent="0.2">
      <c r="A4125" s="19">
        <v>44176</v>
      </c>
      <c r="B4125" s="19">
        <v>43812</v>
      </c>
      <c r="C4125" s="19">
        <v>42356</v>
      </c>
      <c r="D4125" s="16" t="s">
        <v>7</v>
      </c>
      <c r="E4125" s="114">
        <v>6939</v>
      </c>
      <c r="F4125" s="115">
        <v>3667</v>
      </c>
      <c r="G4125" s="113">
        <v>2177</v>
      </c>
      <c r="H4125" s="113">
        <v>1042</v>
      </c>
      <c r="I4125" s="113">
        <v>53</v>
      </c>
      <c r="J4125" s="112">
        <v>23328</v>
      </c>
      <c r="K4125" s="112">
        <v>12518</v>
      </c>
      <c r="L4125" s="112">
        <v>6015</v>
      </c>
      <c r="M4125" s="112">
        <v>2622</v>
      </c>
      <c r="N4125" s="113">
        <v>2173</v>
      </c>
      <c r="O4125" s="112">
        <v>23943</v>
      </c>
      <c r="P4125" s="112">
        <v>13172</v>
      </c>
      <c r="Q4125" s="112">
        <v>6366</v>
      </c>
      <c r="R4125" s="112">
        <v>2697</v>
      </c>
      <c r="S4125" s="113">
        <v>1708</v>
      </c>
      <c r="T4125" s="17">
        <v>-0.70254629629629628</v>
      </c>
      <c r="U4125" s="17">
        <v>-0.70706183096341269</v>
      </c>
      <c r="V4125" s="17">
        <v>-0.63807148794679969</v>
      </c>
      <c r="W4125" s="17">
        <v>-0.6025934401220443</v>
      </c>
      <c r="X4125" s="17">
        <v>-0.97560975609756095</v>
      </c>
      <c r="Y4125" s="17">
        <v>-0.7101866933968175</v>
      </c>
      <c r="Z4125" s="17">
        <v>-0.72160643789857271</v>
      </c>
      <c r="AA4125" s="17">
        <v>-0.65802701853597234</v>
      </c>
      <c r="AB4125" s="17">
        <v>-0.61364479050797183</v>
      </c>
      <c r="AC4125" s="17">
        <v>-0.96896955503512883</v>
      </c>
    </row>
    <row r="4126" spans="1:29" ht="12.75" customHeight="1" x14ac:dyDescent="0.2">
      <c r="A4126" s="19">
        <v>44177</v>
      </c>
      <c r="B4126" s="19">
        <v>43813</v>
      </c>
      <c r="C4126" s="19">
        <v>42357</v>
      </c>
      <c r="D4126" s="16" t="s">
        <v>1</v>
      </c>
      <c r="E4126" s="114">
        <v>8700</v>
      </c>
      <c r="F4126" s="115">
        <v>4403</v>
      </c>
      <c r="G4126" s="113">
        <v>2833</v>
      </c>
      <c r="H4126" s="113">
        <v>1415</v>
      </c>
      <c r="I4126" s="113">
        <v>49</v>
      </c>
      <c r="J4126" s="112">
        <v>27094</v>
      </c>
      <c r="K4126" s="112">
        <v>13160</v>
      </c>
      <c r="L4126" s="112">
        <v>7775</v>
      </c>
      <c r="M4126" s="112">
        <v>3205</v>
      </c>
      <c r="N4126" s="113">
        <v>2954</v>
      </c>
      <c r="O4126" s="112">
        <v>25877</v>
      </c>
      <c r="P4126" s="112">
        <v>13561</v>
      </c>
      <c r="Q4126" s="112">
        <v>6681</v>
      </c>
      <c r="R4126" s="112">
        <v>3358</v>
      </c>
      <c r="S4126" s="113">
        <v>2277</v>
      </c>
      <c r="T4126" s="17">
        <v>-0.67889569646416181</v>
      </c>
      <c r="U4126" s="17">
        <v>-0.66542553191489362</v>
      </c>
      <c r="V4126" s="17">
        <v>-0.63562700964630225</v>
      </c>
      <c r="W4126" s="17">
        <v>-0.55850234009360378</v>
      </c>
      <c r="X4126" s="17">
        <v>-0.98341232227488151</v>
      </c>
      <c r="Y4126" s="17">
        <v>-0.66379410287127572</v>
      </c>
      <c r="Z4126" s="17">
        <v>-0.67531892928250126</v>
      </c>
      <c r="AA4126" s="17">
        <v>-0.57596168238287682</v>
      </c>
      <c r="AB4126" s="17">
        <v>-0.5786182251340084</v>
      </c>
      <c r="AC4126" s="17">
        <v>-0.97848045674132633</v>
      </c>
    </row>
    <row r="4127" spans="1:29" ht="12.75" customHeight="1" x14ac:dyDescent="0.2">
      <c r="A4127" s="19">
        <v>44178</v>
      </c>
      <c r="B4127" s="19">
        <v>43814</v>
      </c>
      <c r="C4127" s="19">
        <v>42358</v>
      </c>
      <c r="D4127" s="16" t="s">
        <v>2</v>
      </c>
      <c r="E4127" s="114">
        <v>7093</v>
      </c>
      <c r="F4127" s="115">
        <v>3644</v>
      </c>
      <c r="G4127" s="113">
        <v>2388</v>
      </c>
      <c r="H4127" s="113">
        <v>1014</v>
      </c>
      <c r="I4127" s="113">
        <v>47</v>
      </c>
      <c r="J4127" s="112">
        <v>23285</v>
      </c>
      <c r="K4127" s="112">
        <v>12695</v>
      </c>
      <c r="L4127" s="112">
        <v>6575</v>
      </c>
      <c r="M4127" s="112">
        <v>2119</v>
      </c>
      <c r="N4127" s="113">
        <v>1896</v>
      </c>
      <c r="O4127" s="112">
        <v>25357</v>
      </c>
      <c r="P4127" s="112">
        <v>13671</v>
      </c>
      <c r="Q4127" s="112">
        <v>6596</v>
      </c>
      <c r="R4127" s="112">
        <v>2860</v>
      </c>
      <c r="S4127" s="113">
        <v>2230</v>
      </c>
      <c r="T4127" s="17">
        <v>-0.69538329396607257</v>
      </c>
      <c r="U4127" s="17">
        <v>-0.71295785742418283</v>
      </c>
      <c r="V4127" s="17">
        <v>-0.63680608365019009</v>
      </c>
      <c r="W4127" s="17">
        <v>-0.5214723926380368</v>
      </c>
      <c r="X4127" s="17">
        <v>-0.97521097046413507</v>
      </c>
      <c r="Y4127" s="17">
        <v>-0.72027448041960795</v>
      </c>
      <c r="Z4127" s="17">
        <v>-0.7334503693950698</v>
      </c>
      <c r="AA4127" s="17">
        <v>-0.63796240145542749</v>
      </c>
      <c r="AB4127" s="17">
        <v>-0.6454545454545455</v>
      </c>
      <c r="AC4127" s="17">
        <v>-0.97892376681614346</v>
      </c>
    </row>
    <row r="4128" spans="1:29" ht="12.75" customHeight="1" x14ac:dyDescent="0.2">
      <c r="A4128" s="19">
        <v>44179</v>
      </c>
      <c r="B4128" s="19">
        <v>43815</v>
      </c>
      <c r="C4128" s="19">
        <v>42359</v>
      </c>
      <c r="D4128" s="16" t="s">
        <v>3</v>
      </c>
      <c r="E4128" s="114">
        <v>6452</v>
      </c>
      <c r="F4128" s="115">
        <v>3910</v>
      </c>
      <c r="G4128" s="113">
        <v>1591</v>
      </c>
      <c r="H4128" s="113">
        <v>915</v>
      </c>
      <c r="I4128" s="113">
        <v>36</v>
      </c>
      <c r="J4128" s="112">
        <v>23665</v>
      </c>
      <c r="K4128" s="112">
        <v>12810</v>
      </c>
      <c r="L4128" s="112">
        <v>6514</v>
      </c>
      <c r="M4128" s="112">
        <v>2288</v>
      </c>
      <c r="N4128" s="113">
        <v>2053</v>
      </c>
      <c r="O4128" s="112">
        <v>25848</v>
      </c>
      <c r="P4128" s="112">
        <v>14055</v>
      </c>
      <c r="Q4128" s="112">
        <v>6991</v>
      </c>
      <c r="R4128" s="112">
        <v>2668</v>
      </c>
      <c r="S4128" s="113">
        <v>2134</v>
      </c>
      <c r="T4128" s="17">
        <v>-0.72736108176632164</v>
      </c>
      <c r="U4128" s="17">
        <v>-0.69476971116315378</v>
      </c>
      <c r="V4128" s="17">
        <v>-0.75575683143997541</v>
      </c>
      <c r="W4128" s="17">
        <v>-0.60008741258741261</v>
      </c>
      <c r="X4128" s="17">
        <v>-0.98246468582562108</v>
      </c>
      <c r="Y4128" s="17">
        <v>-0.75038687712782415</v>
      </c>
      <c r="Z4128" s="17">
        <v>-0.72180718605478478</v>
      </c>
      <c r="AA4128" s="17">
        <v>-0.77242168502360176</v>
      </c>
      <c r="AB4128" s="17">
        <v>-0.6570464767616192</v>
      </c>
      <c r="AC4128" s="17">
        <v>-0.98313027179006562</v>
      </c>
    </row>
    <row r="4129" spans="1:29" ht="12.75" customHeight="1" x14ac:dyDescent="0.2">
      <c r="A4129" s="19">
        <v>44180</v>
      </c>
      <c r="B4129" s="19">
        <v>43816</v>
      </c>
      <c r="C4129" s="19">
        <v>42360</v>
      </c>
      <c r="D4129" s="16" t="s">
        <v>4</v>
      </c>
      <c r="E4129" s="114">
        <v>6394</v>
      </c>
      <c r="F4129" s="115">
        <v>3713</v>
      </c>
      <c r="G4129" s="113">
        <v>1654</v>
      </c>
      <c r="H4129" s="113">
        <v>971</v>
      </c>
      <c r="I4129" s="113">
        <v>56</v>
      </c>
      <c r="J4129" s="112">
        <v>22938</v>
      </c>
      <c r="K4129" s="112">
        <v>12752</v>
      </c>
      <c r="L4129" s="112">
        <v>6089</v>
      </c>
      <c r="M4129" s="112">
        <v>2307</v>
      </c>
      <c r="N4129" s="113">
        <v>1790</v>
      </c>
      <c r="O4129" s="112">
        <v>25349</v>
      </c>
      <c r="P4129" s="112">
        <v>14030</v>
      </c>
      <c r="Q4129" s="112">
        <v>6697</v>
      </c>
      <c r="R4129" s="112">
        <v>2767</v>
      </c>
      <c r="S4129" s="113">
        <v>1855</v>
      </c>
      <c r="T4129" s="17">
        <v>-0.72124858313715234</v>
      </c>
      <c r="U4129" s="17">
        <v>-0.70882998745294856</v>
      </c>
      <c r="V4129" s="17">
        <v>-0.72836262112005257</v>
      </c>
      <c r="W4129" s="17">
        <v>-0.57910706545296931</v>
      </c>
      <c r="X4129" s="17">
        <v>-0.96871508379888271</v>
      </c>
      <c r="Y4129" s="17">
        <v>-0.747761252909385</v>
      </c>
      <c r="Z4129" s="17">
        <v>-0.73535281539558084</v>
      </c>
      <c r="AA4129" s="17">
        <v>-0.75302374197401822</v>
      </c>
      <c r="AB4129" s="17">
        <v>-0.64907842428623064</v>
      </c>
      <c r="AC4129" s="17">
        <v>-0.96981132075471699</v>
      </c>
    </row>
    <row r="4130" spans="1:29" ht="12.75" customHeight="1" x14ac:dyDescent="0.2">
      <c r="A4130" s="19">
        <v>44181</v>
      </c>
      <c r="B4130" s="19">
        <v>43817</v>
      </c>
      <c r="C4130" s="19">
        <v>42361</v>
      </c>
      <c r="D4130" s="16" t="s">
        <v>5</v>
      </c>
      <c r="E4130" s="114">
        <v>8777</v>
      </c>
      <c r="F4130" s="115">
        <v>5013</v>
      </c>
      <c r="G4130" s="113">
        <v>2608</v>
      </c>
      <c r="H4130" s="113">
        <v>1156</v>
      </c>
      <c r="I4130" s="113">
        <v>0</v>
      </c>
      <c r="J4130" s="112">
        <v>27302</v>
      </c>
      <c r="K4130" s="112">
        <v>14174</v>
      </c>
      <c r="L4130" s="112">
        <v>7786</v>
      </c>
      <c r="M4130" s="112">
        <v>2597</v>
      </c>
      <c r="N4130" s="113">
        <v>2745</v>
      </c>
      <c r="O4130" s="112">
        <v>25001</v>
      </c>
      <c r="P4130" s="112">
        <v>13678</v>
      </c>
      <c r="Q4130" s="112">
        <v>6296</v>
      </c>
      <c r="R4130" s="112">
        <v>2976</v>
      </c>
      <c r="S4130" s="113">
        <v>2051</v>
      </c>
      <c r="T4130" s="17">
        <v>-0.67852172002051137</v>
      </c>
      <c r="U4130" s="17">
        <v>-0.64632425567941298</v>
      </c>
      <c r="V4130" s="17">
        <v>-0.66503981505265863</v>
      </c>
      <c r="W4130" s="17">
        <v>-0.55487100500577591</v>
      </c>
      <c r="X4130" s="17">
        <v>-1</v>
      </c>
      <c r="Y4130" s="17">
        <v>-0.64893404263829446</v>
      </c>
      <c r="Z4130" s="17">
        <v>-0.63349904956865033</v>
      </c>
      <c r="AA4130" s="17">
        <v>-0.58576874205844986</v>
      </c>
      <c r="AB4130" s="17">
        <v>-0.61155913978494625</v>
      </c>
      <c r="AC4130" s="17">
        <v>-1</v>
      </c>
    </row>
    <row r="4131" spans="1:29" ht="12.75" customHeight="1" x14ac:dyDescent="0.2">
      <c r="A4131" s="19">
        <v>44182</v>
      </c>
      <c r="B4131" s="19">
        <v>43818</v>
      </c>
      <c r="C4131" s="19">
        <v>42362</v>
      </c>
      <c r="D4131" s="16" t="s">
        <v>6</v>
      </c>
      <c r="E4131" s="114">
        <v>9795</v>
      </c>
      <c r="F4131" s="115">
        <v>5191</v>
      </c>
      <c r="G4131" s="113">
        <v>2927</v>
      </c>
      <c r="H4131" s="113">
        <v>1661</v>
      </c>
      <c r="I4131" s="113">
        <v>16</v>
      </c>
      <c r="J4131" s="112">
        <v>30524</v>
      </c>
      <c r="K4131" s="112">
        <v>15584</v>
      </c>
      <c r="L4131" s="112">
        <v>7784</v>
      </c>
      <c r="M4131" s="112">
        <v>3888</v>
      </c>
      <c r="N4131" s="113">
        <v>3268</v>
      </c>
      <c r="O4131" s="112">
        <v>24637</v>
      </c>
      <c r="P4131" s="112">
        <v>13905</v>
      </c>
      <c r="Q4131" s="112">
        <v>5786</v>
      </c>
      <c r="R4131" s="112">
        <v>2801</v>
      </c>
      <c r="S4131" s="113">
        <v>2145</v>
      </c>
      <c r="T4131" s="17">
        <v>-0.67910496658367192</v>
      </c>
      <c r="U4131" s="17">
        <v>-0.66690195071868585</v>
      </c>
      <c r="V4131" s="17">
        <v>-0.62397225077081186</v>
      </c>
      <c r="W4131" s="17">
        <v>-0.57278806584362141</v>
      </c>
      <c r="X4131" s="17">
        <v>-0.99510403916768664</v>
      </c>
      <c r="Y4131" s="17">
        <v>-0.60242724357673416</v>
      </c>
      <c r="Z4131" s="17">
        <v>-0.62668104998202079</v>
      </c>
      <c r="AA4131" s="17">
        <v>-0.49412374697545802</v>
      </c>
      <c r="AB4131" s="17">
        <v>-0.40699750089253839</v>
      </c>
      <c r="AC4131" s="17">
        <v>-0.99254079254079253</v>
      </c>
    </row>
    <row r="4132" spans="1:29" ht="12.75" customHeight="1" x14ac:dyDescent="0.2">
      <c r="A4132" s="19">
        <v>44183</v>
      </c>
      <c r="B4132" s="19">
        <v>43819</v>
      </c>
      <c r="C4132" s="19">
        <v>42363</v>
      </c>
      <c r="D4132" s="16" t="s">
        <v>7</v>
      </c>
      <c r="E4132" s="114">
        <v>11502</v>
      </c>
      <c r="F4132" s="115">
        <v>6418</v>
      </c>
      <c r="G4132" s="113">
        <v>3523</v>
      </c>
      <c r="H4132" s="113">
        <v>1478</v>
      </c>
      <c r="I4132" s="113">
        <v>83</v>
      </c>
      <c r="J4132" s="112">
        <v>32614</v>
      </c>
      <c r="K4132" s="112">
        <v>16583</v>
      </c>
      <c r="L4132" s="112">
        <v>8750</v>
      </c>
      <c r="M4132" s="112">
        <v>4104</v>
      </c>
      <c r="N4132" s="113">
        <v>3177</v>
      </c>
      <c r="O4132" s="112">
        <v>26590</v>
      </c>
      <c r="P4132" s="112">
        <v>14497</v>
      </c>
      <c r="Q4132" s="112">
        <v>6907</v>
      </c>
      <c r="R4132" s="112">
        <v>3079</v>
      </c>
      <c r="S4132" s="113">
        <v>2107</v>
      </c>
      <c r="T4132" s="17">
        <v>-0.64732936775617833</v>
      </c>
      <c r="U4132" s="17">
        <v>-0.61297714526925162</v>
      </c>
      <c r="V4132" s="17">
        <v>-0.59737142857142855</v>
      </c>
      <c r="W4132" s="17">
        <v>-0.63986354775828458</v>
      </c>
      <c r="X4132" s="17">
        <v>-0.97387472458293989</v>
      </c>
      <c r="Y4132" s="17">
        <v>-0.5674313651748778</v>
      </c>
      <c r="Z4132" s="17">
        <v>-0.55728771469959304</v>
      </c>
      <c r="AA4132" s="17">
        <v>-0.48993774431735915</v>
      </c>
      <c r="AB4132" s="17">
        <v>-0.51997401753816175</v>
      </c>
      <c r="AC4132" s="17">
        <v>-0.96060749881347884</v>
      </c>
    </row>
    <row r="4133" spans="1:29" ht="12.75" customHeight="1" x14ac:dyDescent="0.2">
      <c r="A4133" s="19">
        <v>44184</v>
      </c>
      <c r="B4133" s="19">
        <v>43820</v>
      </c>
      <c r="C4133" s="19">
        <v>42364</v>
      </c>
      <c r="D4133" s="16" t="s">
        <v>1</v>
      </c>
      <c r="E4133" s="114">
        <v>14229</v>
      </c>
      <c r="F4133" s="115">
        <v>7250</v>
      </c>
      <c r="G4133" s="113">
        <v>4610</v>
      </c>
      <c r="H4133" s="113">
        <v>2326</v>
      </c>
      <c r="I4133" s="113">
        <v>43</v>
      </c>
      <c r="J4133" s="112">
        <v>34265</v>
      </c>
      <c r="K4133" s="112">
        <v>17162</v>
      </c>
      <c r="L4133" s="112">
        <v>9576</v>
      </c>
      <c r="M4133" s="112">
        <v>4282</v>
      </c>
      <c r="N4133" s="113">
        <v>3245</v>
      </c>
      <c r="O4133" s="112">
        <v>24730</v>
      </c>
      <c r="P4133" s="112">
        <v>13403</v>
      </c>
      <c r="Q4133" s="112">
        <v>6320</v>
      </c>
      <c r="R4133" s="112">
        <v>3203</v>
      </c>
      <c r="S4133" s="113">
        <v>1804</v>
      </c>
      <c r="T4133" s="17">
        <v>-0.58473661170290381</v>
      </c>
      <c r="U4133" s="17">
        <v>-0.57755506351241115</v>
      </c>
      <c r="V4133" s="17">
        <v>-0.5185881370091896</v>
      </c>
      <c r="W4133" s="17">
        <v>-0.45679588977113494</v>
      </c>
      <c r="X4133" s="17">
        <v>-0.986748844375963</v>
      </c>
      <c r="Y4133" s="17">
        <v>-0.42462596037201783</v>
      </c>
      <c r="Z4133" s="17">
        <v>-0.45907632619562788</v>
      </c>
      <c r="AA4133" s="17">
        <v>-0.27056962025316456</v>
      </c>
      <c r="AB4133" s="17">
        <v>-0.27380580705588509</v>
      </c>
      <c r="AC4133" s="17">
        <v>-0.97616407982261644</v>
      </c>
    </row>
    <row r="4134" spans="1:29" ht="12.75" customHeight="1" x14ac:dyDescent="0.2">
      <c r="A4134" s="19">
        <v>44185</v>
      </c>
      <c r="B4134" s="19">
        <v>43821</v>
      </c>
      <c r="C4134" s="19">
        <v>42365</v>
      </c>
      <c r="D4134" s="16" t="s">
        <v>2</v>
      </c>
      <c r="E4134" s="114">
        <v>11362</v>
      </c>
      <c r="F4134" s="115">
        <v>5989</v>
      </c>
      <c r="G4134" s="113">
        <v>3421</v>
      </c>
      <c r="H4134" s="113">
        <v>1905</v>
      </c>
      <c r="I4134" s="113">
        <v>47</v>
      </c>
      <c r="J4134" s="112">
        <v>33922</v>
      </c>
      <c r="K4134" s="112">
        <v>17207</v>
      </c>
      <c r="L4134" s="112">
        <v>9084</v>
      </c>
      <c r="M4134" s="112">
        <v>4212</v>
      </c>
      <c r="N4134" s="113">
        <v>3419</v>
      </c>
      <c r="O4134" s="112">
        <v>23177</v>
      </c>
      <c r="P4134" s="112">
        <v>13144</v>
      </c>
      <c r="Q4134" s="112">
        <v>5884</v>
      </c>
      <c r="R4134" s="112">
        <v>2539</v>
      </c>
      <c r="S4134" s="113">
        <v>1610</v>
      </c>
      <c r="T4134" s="17">
        <v>-0.66505512646659981</v>
      </c>
      <c r="U4134" s="17">
        <v>-0.6519439762887197</v>
      </c>
      <c r="V4134" s="17">
        <v>-0.62340378687802733</v>
      </c>
      <c r="W4134" s="17">
        <v>-0.54772079772079774</v>
      </c>
      <c r="X4134" s="17">
        <v>-0.9862532904357999</v>
      </c>
      <c r="Y4134" s="17">
        <v>-0.50977261940717089</v>
      </c>
      <c r="Z4134" s="17">
        <v>-0.54435483870967749</v>
      </c>
      <c r="AA4134" s="17">
        <v>-0.41859279401767502</v>
      </c>
      <c r="AB4134" s="17">
        <v>-0.24970460811343054</v>
      </c>
      <c r="AC4134" s="17">
        <v>-0.97080745341614905</v>
      </c>
    </row>
    <row r="4135" spans="1:29" ht="12.75" customHeight="1" x14ac:dyDescent="0.2">
      <c r="A4135" s="19">
        <v>44186</v>
      </c>
      <c r="B4135" s="19">
        <v>43822</v>
      </c>
      <c r="C4135" s="19">
        <v>42366</v>
      </c>
      <c r="D4135" s="16" t="s">
        <v>3</v>
      </c>
      <c r="E4135" s="114">
        <v>11019</v>
      </c>
      <c r="F4135" s="115">
        <v>6176</v>
      </c>
      <c r="G4135" s="113">
        <v>3149</v>
      </c>
      <c r="H4135" s="113">
        <v>1670</v>
      </c>
      <c r="I4135" s="113">
        <v>24</v>
      </c>
      <c r="J4135" s="112">
        <v>34247</v>
      </c>
      <c r="K4135" s="112">
        <v>17862</v>
      </c>
      <c r="L4135" s="112">
        <v>9091</v>
      </c>
      <c r="M4135" s="112">
        <v>4005</v>
      </c>
      <c r="N4135" s="113">
        <v>3289</v>
      </c>
      <c r="O4135" s="112">
        <v>26688</v>
      </c>
      <c r="P4135" s="112">
        <v>14034</v>
      </c>
      <c r="Q4135" s="112">
        <v>7533</v>
      </c>
      <c r="R4135" s="112">
        <v>2934</v>
      </c>
      <c r="S4135" s="113">
        <v>2187</v>
      </c>
      <c r="T4135" s="17">
        <v>-0.67824918971004755</v>
      </c>
      <c r="U4135" s="17">
        <v>-0.65423804725114776</v>
      </c>
      <c r="V4135" s="17">
        <v>-0.65361346386536134</v>
      </c>
      <c r="W4135" s="17">
        <v>-0.58302122347066165</v>
      </c>
      <c r="X4135" s="17">
        <v>-0.99270294922468838</v>
      </c>
      <c r="Y4135" s="17">
        <v>-0.58711780575539563</v>
      </c>
      <c r="Z4135" s="17">
        <v>-0.55992589425680483</v>
      </c>
      <c r="AA4135" s="17">
        <v>-0.58197265365724149</v>
      </c>
      <c r="AB4135" s="17">
        <v>-0.43081117927743695</v>
      </c>
      <c r="AC4135" s="17">
        <v>-0.98902606310013719</v>
      </c>
    </row>
    <row r="4136" spans="1:29" ht="12.75" customHeight="1" x14ac:dyDescent="0.2">
      <c r="A4136" s="19">
        <v>44187</v>
      </c>
      <c r="B4136" s="19">
        <v>43823</v>
      </c>
      <c r="C4136" s="19">
        <v>42367</v>
      </c>
      <c r="D4136" s="16" t="s">
        <v>4</v>
      </c>
      <c r="E4136" s="114">
        <v>8721</v>
      </c>
      <c r="F4136" s="115">
        <v>4706</v>
      </c>
      <c r="G4136" s="113">
        <v>2588</v>
      </c>
      <c r="H4136" s="113">
        <v>1381</v>
      </c>
      <c r="I4136" s="113">
        <v>46</v>
      </c>
      <c r="J4136" s="112">
        <v>33112</v>
      </c>
      <c r="K4136" s="112">
        <v>16816</v>
      </c>
      <c r="L4136" s="112">
        <v>9095</v>
      </c>
      <c r="M4136" s="112">
        <v>4143</v>
      </c>
      <c r="N4136" s="113">
        <v>3058</v>
      </c>
      <c r="O4136" s="112">
        <v>25106</v>
      </c>
      <c r="P4136" s="112">
        <v>14167</v>
      </c>
      <c r="Q4136" s="112">
        <v>6427</v>
      </c>
      <c r="R4136" s="112">
        <v>2816</v>
      </c>
      <c r="S4136" s="113">
        <v>1696</v>
      </c>
      <c r="T4136" s="17">
        <v>-0.73662116453249582</v>
      </c>
      <c r="U4136" s="17">
        <v>-0.72014747859181738</v>
      </c>
      <c r="V4136" s="17">
        <v>-0.71544804837822973</v>
      </c>
      <c r="W4136" s="17">
        <v>-0.66666666666666674</v>
      </c>
      <c r="X4136" s="17">
        <v>-0.98495748855461085</v>
      </c>
      <c r="Y4136" s="17">
        <v>-0.65263283677208639</v>
      </c>
      <c r="Z4136" s="17">
        <v>-0.66781958071574787</v>
      </c>
      <c r="AA4136" s="17">
        <v>-0.59732379025984128</v>
      </c>
      <c r="AB4136" s="17">
        <v>-0.50958806818181812</v>
      </c>
      <c r="AC4136" s="17">
        <v>-0.972877358490566</v>
      </c>
    </row>
    <row r="4137" spans="1:29" ht="12.75" customHeight="1" x14ac:dyDescent="0.2">
      <c r="A4137" s="19">
        <v>44188</v>
      </c>
      <c r="B4137" s="19">
        <v>43824</v>
      </c>
      <c r="C4137" s="19">
        <v>42368</v>
      </c>
      <c r="D4137" s="16" t="s">
        <v>5</v>
      </c>
      <c r="E4137" s="114">
        <v>11102</v>
      </c>
      <c r="F4137" s="115">
        <v>6162</v>
      </c>
      <c r="G4137" s="113">
        <v>3133</v>
      </c>
      <c r="H4137" s="113">
        <v>1772</v>
      </c>
      <c r="I4137" s="113">
        <v>35</v>
      </c>
      <c r="J4137" s="112">
        <v>31613</v>
      </c>
      <c r="K4137" s="112">
        <v>16285</v>
      </c>
      <c r="L4137" s="112">
        <v>8380</v>
      </c>
      <c r="M4137" s="112">
        <v>4010</v>
      </c>
      <c r="N4137" s="113">
        <v>2938</v>
      </c>
      <c r="O4137" s="112">
        <v>25567</v>
      </c>
      <c r="P4137" s="112">
        <v>14182</v>
      </c>
      <c r="Q4137" s="112">
        <v>6548</v>
      </c>
      <c r="R4137" s="112">
        <v>2932</v>
      </c>
      <c r="S4137" s="113">
        <v>1905</v>
      </c>
      <c r="T4137" s="17">
        <v>-0.64881536076930379</v>
      </c>
      <c r="U4137" s="17">
        <v>-0.62161498311329444</v>
      </c>
      <c r="V4137" s="17">
        <v>-0.62613365155131273</v>
      </c>
      <c r="W4137" s="17">
        <v>-0.55810473815461348</v>
      </c>
      <c r="X4137" s="17">
        <v>-0.98808713410483318</v>
      </c>
      <c r="Y4137" s="17">
        <v>-0.56576837329369889</v>
      </c>
      <c r="Z4137" s="17">
        <v>-0.56550557044140459</v>
      </c>
      <c r="AA4137" s="17">
        <v>-0.52153329260843007</v>
      </c>
      <c r="AB4137" s="17">
        <v>-0.39563437926330147</v>
      </c>
      <c r="AC4137" s="17">
        <v>-0.98162729658792647</v>
      </c>
    </row>
    <row r="4138" spans="1:29" ht="12.75" customHeight="1" x14ac:dyDescent="0.2">
      <c r="A4138" s="19">
        <v>44189</v>
      </c>
      <c r="B4138" s="19">
        <v>43825</v>
      </c>
      <c r="C4138" s="19">
        <v>42369</v>
      </c>
      <c r="D4138" s="16" t="s">
        <v>6</v>
      </c>
      <c r="E4138" s="114">
        <v>11609</v>
      </c>
      <c r="F4138" s="115">
        <v>5882</v>
      </c>
      <c r="G4138" s="113">
        <v>3883</v>
      </c>
      <c r="H4138" s="113">
        <v>1822</v>
      </c>
      <c r="I4138" s="113">
        <v>22</v>
      </c>
      <c r="J4138" s="112">
        <v>32138</v>
      </c>
      <c r="K4138" s="112">
        <v>16653</v>
      </c>
      <c r="L4138" s="112">
        <v>8320</v>
      </c>
      <c r="M4138" s="112">
        <v>3834</v>
      </c>
      <c r="N4138" s="113">
        <v>3331</v>
      </c>
      <c r="O4138" s="112">
        <v>24471</v>
      </c>
      <c r="P4138" s="112">
        <v>13578</v>
      </c>
      <c r="Q4138" s="112">
        <v>6251</v>
      </c>
      <c r="R4138" s="112">
        <v>2908</v>
      </c>
      <c r="S4138" s="113">
        <v>1734</v>
      </c>
      <c r="T4138" s="17">
        <v>-0.63877652623063041</v>
      </c>
      <c r="U4138" s="17">
        <v>-0.64679036810184354</v>
      </c>
      <c r="V4138" s="17">
        <v>-0.53329326923076925</v>
      </c>
      <c r="W4138" s="17">
        <v>-0.5247782994261867</v>
      </c>
      <c r="X4138" s="17">
        <v>-0.99339537676373457</v>
      </c>
      <c r="Y4138" s="17">
        <v>-0.52560173266315235</v>
      </c>
      <c r="Z4138" s="17">
        <v>-0.56679923405508914</v>
      </c>
      <c r="AA4138" s="17">
        <v>-0.37881938889777633</v>
      </c>
      <c r="AB4138" s="17">
        <v>-0.37345254470426414</v>
      </c>
      <c r="AC4138" s="17">
        <v>-0.98731257208765855</v>
      </c>
    </row>
    <row r="4139" spans="1:29" ht="12.75" customHeight="1" x14ac:dyDescent="0.2">
      <c r="A4139" s="19">
        <v>44190</v>
      </c>
      <c r="B4139" s="19">
        <v>43826</v>
      </c>
      <c r="C4139" s="19">
        <v>42370</v>
      </c>
      <c r="D4139" s="16" t="s">
        <v>7</v>
      </c>
      <c r="E4139" s="114">
        <v>9954</v>
      </c>
      <c r="F4139" s="115">
        <v>4835</v>
      </c>
      <c r="G4139" s="113">
        <v>3631</v>
      </c>
      <c r="H4139" s="113">
        <v>1456</v>
      </c>
      <c r="I4139" s="113">
        <v>32</v>
      </c>
      <c r="J4139" s="112">
        <v>33345</v>
      </c>
      <c r="K4139" s="112">
        <v>17295</v>
      </c>
      <c r="L4139" s="112">
        <v>8626</v>
      </c>
      <c r="M4139" s="112">
        <v>4225</v>
      </c>
      <c r="N4139" s="113">
        <v>3199</v>
      </c>
      <c r="O4139" s="112">
        <v>24406</v>
      </c>
      <c r="P4139" s="112">
        <v>13780</v>
      </c>
      <c r="Q4139" s="112">
        <v>5891</v>
      </c>
      <c r="R4139" s="112">
        <v>3005</v>
      </c>
      <c r="S4139" s="113">
        <v>1730</v>
      </c>
      <c r="T4139" s="17">
        <v>-0.70148448043184886</v>
      </c>
      <c r="U4139" s="17">
        <v>-0.72043943336224348</v>
      </c>
      <c r="V4139" s="17">
        <v>-0.57906329700904235</v>
      </c>
      <c r="W4139" s="17">
        <v>-0.65538461538461545</v>
      </c>
      <c r="X4139" s="17">
        <v>-0.98999687402313219</v>
      </c>
      <c r="Y4139" s="17">
        <v>-0.5921494714414488</v>
      </c>
      <c r="Z4139" s="17">
        <v>-0.64912917271407844</v>
      </c>
      <c r="AA4139" s="17">
        <v>-0.38363605499915121</v>
      </c>
      <c r="AB4139" s="17">
        <v>-0.51547420965058244</v>
      </c>
      <c r="AC4139" s="17">
        <v>-0.98150289017341041</v>
      </c>
    </row>
    <row r="4140" spans="1:29" ht="12.75" customHeight="1" x14ac:dyDescent="0.2">
      <c r="A4140" s="19">
        <v>44191</v>
      </c>
      <c r="B4140" s="19">
        <v>43827</v>
      </c>
      <c r="C4140" s="19">
        <v>42371</v>
      </c>
      <c r="D4140" s="16" t="s">
        <v>1</v>
      </c>
      <c r="E4140" s="114">
        <v>14055</v>
      </c>
      <c r="F4140" s="115">
        <v>7027</v>
      </c>
      <c r="G4140" s="113">
        <v>4645</v>
      </c>
      <c r="H4140" s="113">
        <v>2333</v>
      </c>
      <c r="I4140" s="113">
        <v>50</v>
      </c>
      <c r="J4140" s="112">
        <v>32451</v>
      </c>
      <c r="K4140" s="112">
        <v>16462</v>
      </c>
      <c r="L4140" s="112">
        <v>8689</v>
      </c>
      <c r="M4140" s="112">
        <v>4267</v>
      </c>
      <c r="N4140" s="113">
        <v>3033</v>
      </c>
      <c r="O4140" s="112">
        <v>21426</v>
      </c>
      <c r="P4140" s="112">
        <v>12134</v>
      </c>
      <c r="Q4140" s="112">
        <v>4886</v>
      </c>
      <c r="R4140" s="112">
        <v>2676</v>
      </c>
      <c r="S4140" s="113">
        <v>1730</v>
      </c>
      <c r="T4140" s="17">
        <v>-0.56688545807525192</v>
      </c>
      <c r="U4140" s="17">
        <v>-0.57313813631393518</v>
      </c>
      <c r="V4140" s="17">
        <v>-0.46541604327310393</v>
      </c>
      <c r="W4140" s="17">
        <v>-0.45324584016873681</v>
      </c>
      <c r="X4140" s="17">
        <v>-0.98351467194197162</v>
      </c>
      <c r="Y4140" s="17">
        <v>-0.34402128255390652</v>
      </c>
      <c r="Z4140" s="17">
        <v>-0.42088346794132192</v>
      </c>
      <c r="AA4140" s="17">
        <v>-4.9324600900532145E-2</v>
      </c>
      <c r="AB4140" s="17">
        <v>-0.12817638266068765</v>
      </c>
      <c r="AC4140" s="17">
        <v>-0.97109826589595372</v>
      </c>
    </row>
    <row r="4141" spans="1:29" ht="12.75" customHeight="1" x14ac:dyDescent="0.2">
      <c r="A4141" s="19">
        <v>44192</v>
      </c>
      <c r="B4141" s="19">
        <v>43828</v>
      </c>
      <c r="C4141" s="19">
        <v>42372</v>
      </c>
      <c r="D4141" s="16" t="s">
        <v>2</v>
      </c>
      <c r="E4141" s="114">
        <v>11032</v>
      </c>
      <c r="F4141" s="115">
        <v>5986</v>
      </c>
      <c r="G4141" s="113">
        <v>3219</v>
      </c>
      <c r="H4141" s="113">
        <v>1803</v>
      </c>
      <c r="I4141" s="113">
        <v>24</v>
      </c>
      <c r="J4141" s="112">
        <v>30258</v>
      </c>
      <c r="K4141" s="112">
        <v>16431</v>
      </c>
      <c r="L4141" s="112">
        <v>7027</v>
      </c>
      <c r="M4141" s="112">
        <v>3864</v>
      </c>
      <c r="N4141" s="113">
        <v>2936</v>
      </c>
      <c r="O4141" s="112">
        <v>23511</v>
      </c>
      <c r="P4141" s="112">
        <v>13641</v>
      </c>
      <c r="Q4141" s="112">
        <v>5603</v>
      </c>
      <c r="R4141" s="112">
        <v>2620</v>
      </c>
      <c r="S4141" s="113">
        <v>1647</v>
      </c>
      <c r="T4141" s="17">
        <v>-0.6354022076806134</v>
      </c>
      <c r="U4141" s="17">
        <v>-0.63568863733187264</v>
      </c>
      <c r="V4141" s="17">
        <v>-0.54190977657606376</v>
      </c>
      <c r="W4141" s="17">
        <v>-0.53338509316770188</v>
      </c>
      <c r="X4141" s="17">
        <v>-0.99182561307901906</v>
      </c>
      <c r="Y4141" s="17">
        <v>-0.53077282973927098</v>
      </c>
      <c r="Z4141" s="17">
        <v>-0.56117586687193022</v>
      </c>
      <c r="AA4141" s="17">
        <v>-0.4254863466000357</v>
      </c>
      <c r="AB4141" s="17">
        <v>-0.31183206106870232</v>
      </c>
      <c r="AC4141" s="17">
        <v>-0.98542805100182151</v>
      </c>
    </row>
    <row r="4142" spans="1:29" ht="12.75" customHeight="1" x14ac:dyDescent="0.2">
      <c r="A4142" s="19">
        <v>44193</v>
      </c>
      <c r="B4142" s="19">
        <v>43829</v>
      </c>
      <c r="C4142" s="19">
        <v>42373</v>
      </c>
      <c r="D4142" s="16" t="s">
        <v>3</v>
      </c>
      <c r="E4142" s="114">
        <v>10979</v>
      </c>
      <c r="F4142" s="115">
        <v>6268</v>
      </c>
      <c r="G4142" s="113">
        <v>3038</v>
      </c>
      <c r="H4142" s="113">
        <v>1577</v>
      </c>
      <c r="I4142" s="113">
        <v>96</v>
      </c>
      <c r="J4142" s="112">
        <v>30564</v>
      </c>
      <c r="K4142" s="112">
        <v>16646</v>
      </c>
      <c r="L4142" s="112">
        <v>7424</v>
      </c>
      <c r="M4142" s="112">
        <v>3858</v>
      </c>
      <c r="N4142" s="113">
        <v>2636</v>
      </c>
      <c r="O4142" s="112">
        <v>24346</v>
      </c>
      <c r="P4142" s="112">
        <v>13171</v>
      </c>
      <c r="Q4142" s="112">
        <v>6407</v>
      </c>
      <c r="R4142" s="112">
        <v>2934</v>
      </c>
      <c r="S4142" s="113">
        <v>1834</v>
      </c>
      <c r="T4142" s="17">
        <v>-0.64078654626357801</v>
      </c>
      <c r="U4142" s="17">
        <v>-0.62345308182145853</v>
      </c>
      <c r="V4142" s="17">
        <v>-0.59078663793103448</v>
      </c>
      <c r="W4142" s="17">
        <v>-0.59123898392949714</v>
      </c>
      <c r="X4142" s="17">
        <v>-0.96358118361153267</v>
      </c>
      <c r="Y4142" s="17">
        <v>-0.54904296393658103</v>
      </c>
      <c r="Z4142" s="17">
        <v>-0.52410599043352812</v>
      </c>
      <c r="AA4142" s="17">
        <v>-0.52583112221008266</v>
      </c>
      <c r="AB4142" s="17">
        <v>-0.46250852079072935</v>
      </c>
      <c r="AC4142" s="17">
        <v>-0.94765539803707743</v>
      </c>
    </row>
    <row r="4143" spans="1:29" ht="12.75" customHeight="1" x14ac:dyDescent="0.2">
      <c r="A4143" s="19">
        <v>44194</v>
      </c>
      <c r="B4143" s="19">
        <v>43830</v>
      </c>
      <c r="C4143" s="19">
        <v>42374</v>
      </c>
      <c r="D4143" s="16" t="s">
        <v>4</v>
      </c>
      <c r="E4143" s="114">
        <v>11323</v>
      </c>
      <c r="F4143" s="115">
        <v>6312</v>
      </c>
      <c r="G4143" s="113">
        <v>3401</v>
      </c>
      <c r="H4143" s="113">
        <v>1572</v>
      </c>
      <c r="I4143" s="113">
        <v>38</v>
      </c>
      <c r="J4143" s="112">
        <v>26946</v>
      </c>
      <c r="K4143" s="112">
        <v>15912</v>
      </c>
      <c r="L4143" s="112">
        <v>5895</v>
      </c>
      <c r="M4143" s="112">
        <v>3119</v>
      </c>
      <c r="N4143" s="113">
        <v>2020</v>
      </c>
      <c r="O4143" s="112">
        <v>22104</v>
      </c>
      <c r="P4143" s="112">
        <v>12785</v>
      </c>
      <c r="Q4143" s="112">
        <v>5504</v>
      </c>
      <c r="R4143" s="112">
        <v>2560</v>
      </c>
      <c r="S4143" s="113">
        <v>1255</v>
      </c>
      <c r="T4143" s="17">
        <v>-0.57978920804572109</v>
      </c>
      <c r="U4143" s="17">
        <v>-0.60331825037707398</v>
      </c>
      <c r="V4143" s="17">
        <v>-0.42307039864291773</v>
      </c>
      <c r="W4143" s="17">
        <v>-0.49599230522603399</v>
      </c>
      <c r="X4143" s="17">
        <v>-0.98118811881188117</v>
      </c>
      <c r="Y4143" s="17">
        <v>-0.48773977560622517</v>
      </c>
      <c r="Z4143" s="17">
        <v>-0.50629644114196326</v>
      </c>
      <c r="AA4143" s="17">
        <v>-0.38208575581395354</v>
      </c>
      <c r="AB4143" s="17">
        <v>-0.38593750000000004</v>
      </c>
      <c r="AC4143" s="17">
        <v>-0.96972111553784857</v>
      </c>
    </row>
    <row r="4144" spans="1:29" ht="12.75" customHeight="1" x14ac:dyDescent="0.2">
      <c r="A4144" s="19">
        <v>44195</v>
      </c>
      <c r="B4144" s="19">
        <v>43831</v>
      </c>
      <c r="C4144" s="19">
        <v>42375</v>
      </c>
      <c r="D4144" s="16" t="s">
        <v>5</v>
      </c>
      <c r="E4144" s="114">
        <v>11512</v>
      </c>
      <c r="F4144" s="115">
        <v>6761</v>
      </c>
      <c r="G4144" s="113">
        <v>3200</v>
      </c>
      <c r="H4144" s="113">
        <v>1471</v>
      </c>
      <c r="I4144" s="113">
        <v>80</v>
      </c>
      <c r="J4144" s="112">
        <v>27512</v>
      </c>
      <c r="K4144" s="112">
        <v>15408</v>
      </c>
      <c r="L4144" s="112">
        <v>5929</v>
      </c>
      <c r="M4144" s="112">
        <v>3608</v>
      </c>
      <c r="N4144" s="113">
        <v>2567</v>
      </c>
      <c r="O4144" s="112">
        <v>22004</v>
      </c>
      <c r="P4144" s="112">
        <v>11906</v>
      </c>
      <c r="Q4144" s="112">
        <v>5866</v>
      </c>
      <c r="R4144" s="112">
        <v>2429</v>
      </c>
      <c r="S4144" s="113">
        <v>1803</v>
      </c>
      <c r="T4144" s="17">
        <v>-0.58156440825821454</v>
      </c>
      <c r="U4144" s="17">
        <v>-0.56120197300103847</v>
      </c>
      <c r="V4144" s="17">
        <v>-0.46027997976049928</v>
      </c>
      <c r="W4144" s="17">
        <v>-0.59229490022172948</v>
      </c>
      <c r="X4144" s="17">
        <v>-0.96883521620568758</v>
      </c>
      <c r="Y4144" s="17">
        <v>-0.47682239592801312</v>
      </c>
      <c r="Z4144" s="17">
        <v>-0.43213505795397278</v>
      </c>
      <c r="AA4144" s="17">
        <v>-0.45448346403000339</v>
      </c>
      <c r="AB4144" s="17">
        <v>-0.39440098806093038</v>
      </c>
      <c r="AC4144" s="17">
        <v>-0.9556295063782585</v>
      </c>
    </row>
    <row r="4145" spans="1:29" ht="12.75" customHeight="1" x14ac:dyDescent="0.2">
      <c r="A4145" s="19">
        <v>44196</v>
      </c>
      <c r="B4145" s="19">
        <v>43832</v>
      </c>
      <c r="C4145" s="19">
        <v>42376</v>
      </c>
      <c r="D4145" s="16" t="s">
        <v>6</v>
      </c>
      <c r="E4145" s="114">
        <v>9028</v>
      </c>
      <c r="F4145" s="115">
        <v>5308</v>
      </c>
      <c r="G4145" s="113">
        <v>2581</v>
      </c>
      <c r="H4145" s="113">
        <v>1096</v>
      </c>
      <c r="I4145" s="113">
        <v>43</v>
      </c>
      <c r="J4145" s="112">
        <v>30820</v>
      </c>
      <c r="K4145" s="112">
        <v>16525</v>
      </c>
      <c r="L4145" s="112">
        <v>7258</v>
      </c>
      <c r="M4145" s="112">
        <v>3998</v>
      </c>
      <c r="N4145" s="113">
        <v>3039</v>
      </c>
      <c r="O4145" s="112">
        <v>21056</v>
      </c>
      <c r="P4145" s="112">
        <v>11755</v>
      </c>
      <c r="Q4145" s="112">
        <v>5020</v>
      </c>
      <c r="R4145" s="112">
        <v>2463</v>
      </c>
      <c r="S4145" s="113">
        <v>1818</v>
      </c>
      <c r="T4145" s="17">
        <v>-0.70707332900713826</v>
      </c>
      <c r="U4145" s="17">
        <v>-0.67878971255673215</v>
      </c>
      <c r="V4145" s="17">
        <v>-0.64439239459906306</v>
      </c>
      <c r="W4145" s="17">
        <v>-0.72586293146573289</v>
      </c>
      <c r="X4145" s="17">
        <v>-0.98585060875287922</v>
      </c>
      <c r="Y4145" s="17">
        <v>-0.57123860182370823</v>
      </c>
      <c r="Z4145" s="17">
        <v>-0.54844746916205867</v>
      </c>
      <c r="AA4145" s="17">
        <v>-0.48585657370517932</v>
      </c>
      <c r="AB4145" s="17">
        <v>-0.55501421031262688</v>
      </c>
      <c r="AC4145" s="17">
        <v>-0.9763476347634763</v>
      </c>
    </row>
    <row r="4146" spans="1:29" ht="12.75" customHeight="1" x14ac:dyDescent="0.2">
      <c r="A4146" s="19">
        <v>44197</v>
      </c>
      <c r="B4146" s="19">
        <v>43833</v>
      </c>
      <c r="C4146" s="19">
        <v>42377</v>
      </c>
      <c r="D4146" s="16" t="s">
        <v>7</v>
      </c>
      <c r="E4146" s="114">
        <v>8265</v>
      </c>
      <c r="F4146" s="115">
        <v>4478</v>
      </c>
      <c r="G4146" s="113">
        <v>2632</v>
      </c>
      <c r="H4146" s="113">
        <v>1098</v>
      </c>
      <c r="I4146" s="113">
        <v>57</v>
      </c>
      <c r="J4146" s="112">
        <v>28503</v>
      </c>
      <c r="K4146" s="112">
        <v>16909</v>
      </c>
      <c r="L4146" s="112">
        <v>5823</v>
      </c>
      <c r="M4146" s="112">
        <v>3364</v>
      </c>
      <c r="N4146" s="113">
        <v>2407</v>
      </c>
      <c r="O4146" s="112">
        <v>21787</v>
      </c>
      <c r="P4146" s="112">
        <v>12205</v>
      </c>
      <c r="Q4146" s="112">
        <v>5006</v>
      </c>
      <c r="R4146" s="112">
        <v>2594</v>
      </c>
      <c r="S4146" s="113">
        <v>1982</v>
      </c>
      <c r="T4146" s="17">
        <v>-0.71003052310283121</v>
      </c>
      <c r="U4146" s="17">
        <v>-0.73517061919687743</v>
      </c>
      <c r="V4146" s="17">
        <v>-0.54799931306886485</v>
      </c>
      <c r="W4146" s="17">
        <v>-0.67360285374554096</v>
      </c>
      <c r="X4146" s="17">
        <v>-0.97631906938097213</v>
      </c>
      <c r="Y4146" s="17">
        <v>-0.62064533896360219</v>
      </c>
      <c r="Z4146" s="17">
        <v>-0.63310118803768944</v>
      </c>
      <c r="AA4146" s="17">
        <v>-0.47423092289252899</v>
      </c>
      <c r="AB4146" s="17">
        <v>-0.57671549730146499</v>
      </c>
      <c r="AC4146" s="17">
        <v>-0.97124117053481329</v>
      </c>
    </row>
    <row r="4147" spans="1:29" ht="12.75" customHeight="1" x14ac:dyDescent="0.2">
      <c r="A4147" s="19">
        <v>44198</v>
      </c>
      <c r="B4147" s="19">
        <v>43834</v>
      </c>
      <c r="C4147" s="19">
        <v>42378</v>
      </c>
      <c r="D4147" s="16" t="s">
        <v>1</v>
      </c>
      <c r="E4147" s="114">
        <v>10416</v>
      </c>
      <c r="F4147" s="115">
        <v>6669</v>
      </c>
      <c r="G4147" s="113">
        <v>2433</v>
      </c>
      <c r="H4147" s="113">
        <v>1235</v>
      </c>
      <c r="I4147" s="113">
        <v>79</v>
      </c>
      <c r="J4147" s="112">
        <v>29754</v>
      </c>
      <c r="K4147" s="112">
        <v>15878</v>
      </c>
      <c r="L4147" s="112">
        <v>7679</v>
      </c>
      <c r="M4147" s="112">
        <v>3365</v>
      </c>
      <c r="N4147" s="113">
        <v>2832</v>
      </c>
      <c r="O4147" s="112">
        <v>23010</v>
      </c>
      <c r="P4147" s="112">
        <v>11895</v>
      </c>
      <c r="Q4147" s="112">
        <v>6082</v>
      </c>
      <c r="R4147" s="112">
        <v>3182</v>
      </c>
      <c r="S4147" s="113">
        <v>1851</v>
      </c>
      <c r="T4147" s="17">
        <v>-0.64992942125428521</v>
      </c>
      <c r="U4147" s="17">
        <v>-0.5799848847461897</v>
      </c>
      <c r="V4147" s="17">
        <v>-0.68316187003516082</v>
      </c>
      <c r="W4147" s="17">
        <v>-0.63298662704309061</v>
      </c>
      <c r="X4147" s="17">
        <v>-0.97210451977401124</v>
      </c>
      <c r="Y4147" s="17">
        <v>-0.54732724902216434</v>
      </c>
      <c r="Z4147" s="17">
        <v>-0.43934426229508194</v>
      </c>
      <c r="AA4147" s="17">
        <v>-0.59996711608023678</v>
      </c>
      <c r="AB4147" s="17">
        <v>-0.61187932118164678</v>
      </c>
      <c r="AC4147" s="17">
        <v>-0.95732036736898973</v>
      </c>
    </row>
    <row r="4148" spans="1:29" ht="12.75" customHeight="1" x14ac:dyDescent="0.2">
      <c r="A4148" s="19">
        <v>44199</v>
      </c>
      <c r="B4148" s="19">
        <v>43835</v>
      </c>
      <c r="C4148" s="19">
        <v>42379</v>
      </c>
      <c r="D4148" s="16" t="s">
        <v>2</v>
      </c>
      <c r="E4148" s="114">
        <v>10397</v>
      </c>
      <c r="F4148" s="115">
        <v>6818</v>
      </c>
      <c r="G4148" s="113">
        <v>2364</v>
      </c>
      <c r="H4148" s="113">
        <v>1132</v>
      </c>
      <c r="I4148" s="113">
        <v>83</v>
      </c>
      <c r="J4148" s="112">
        <v>28743</v>
      </c>
      <c r="K4148" s="112">
        <v>16851</v>
      </c>
      <c r="L4148" s="112">
        <v>6131</v>
      </c>
      <c r="M4148" s="112">
        <v>3385</v>
      </c>
      <c r="N4148" s="113">
        <v>2376</v>
      </c>
      <c r="O4148" s="112">
        <v>18819</v>
      </c>
      <c r="P4148" s="112">
        <v>11470</v>
      </c>
      <c r="Q4148" s="112">
        <v>3971</v>
      </c>
      <c r="R4148" s="112">
        <v>1720</v>
      </c>
      <c r="S4148" s="113">
        <v>1658</v>
      </c>
      <c r="T4148" s="17">
        <v>-0.6382771457398323</v>
      </c>
      <c r="U4148" s="17">
        <v>-0.59539493205151028</v>
      </c>
      <c r="V4148" s="17">
        <v>-0.61441852878812586</v>
      </c>
      <c r="W4148" s="17">
        <v>-0.66558345642540617</v>
      </c>
      <c r="X4148" s="17">
        <v>-0.96506734006734007</v>
      </c>
      <c r="Y4148" s="17">
        <v>-0.44752643604867426</v>
      </c>
      <c r="Z4148" s="17">
        <v>-0.4055797733217088</v>
      </c>
      <c r="AA4148" s="17">
        <v>-0.40468395870057916</v>
      </c>
      <c r="AB4148" s="17">
        <v>-0.3418604651162791</v>
      </c>
      <c r="AC4148" s="17">
        <v>-0.94993968636911941</v>
      </c>
    </row>
    <row r="4149" spans="1:29" ht="12.75" customHeight="1" x14ac:dyDescent="0.2">
      <c r="A4149" s="19">
        <v>44200</v>
      </c>
      <c r="B4149" s="19">
        <v>43836</v>
      </c>
      <c r="C4149" s="19">
        <v>42380</v>
      </c>
      <c r="D4149" s="16" t="s">
        <v>3</v>
      </c>
      <c r="E4149" s="114">
        <v>9915</v>
      </c>
      <c r="F4149" s="115">
        <v>6702</v>
      </c>
      <c r="G4149" s="113">
        <v>1969</v>
      </c>
      <c r="H4149" s="113">
        <v>1124</v>
      </c>
      <c r="I4149" s="113">
        <v>120</v>
      </c>
      <c r="J4149" s="112">
        <v>25257</v>
      </c>
      <c r="K4149" s="112">
        <v>13604</v>
      </c>
      <c r="L4149" s="112">
        <v>5999</v>
      </c>
      <c r="M4149" s="112">
        <v>3236</v>
      </c>
      <c r="N4149" s="113">
        <v>2418</v>
      </c>
      <c r="O4149" s="112">
        <v>20285</v>
      </c>
      <c r="P4149" s="112">
        <v>11975</v>
      </c>
      <c r="Q4149" s="112">
        <v>4749</v>
      </c>
      <c r="R4149" s="112">
        <v>2074</v>
      </c>
      <c r="S4149" s="113">
        <v>1487</v>
      </c>
      <c r="T4149" s="17">
        <v>-0.6074355624183394</v>
      </c>
      <c r="U4149" s="17">
        <v>-0.5073507791825933</v>
      </c>
      <c r="V4149" s="17">
        <v>-0.67177862977162861</v>
      </c>
      <c r="W4149" s="17">
        <v>-0.65265760197775036</v>
      </c>
      <c r="X4149" s="17">
        <v>-0.95037220843672454</v>
      </c>
      <c r="Y4149" s="17">
        <v>-0.5112151836332266</v>
      </c>
      <c r="Z4149" s="17">
        <v>-0.44033402922755738</v>
      </c>
      <c r="AA4149" s="17">
        <v>-0.58538639713623919</v>
      </c>
      <c r="AB4149" s="17">
        <v>-0.45805207328833175</v>
      </c>
      <c r="AC4149" s="17">
        <v>-0.91930060524546064</v>
      </c>
    </row>
    <row r="4150" spans="1:29" ht="12.75" customHeight="1" x14ac:dyDescent="0.2">
      <c r="A4150" s="19">
        <v>44201</v>
      </c>
      <c r="B4150" s="19">
        <v>43837</v>
      </c>
      <c r="C4150" s="19">
        <v>42381</v>
      </c>
      <c r="D4150" s="16" t="s">
        <v>4</v>
      </c>
      <c r="E4150" s="114">
        <v>7889</v>
      </c>
      <c r="F4150" s="115">
        <v>4785</v>
      </c>
      <c r="G4150" s="113">
        <v>2029</v>
      </c>
      <c r="H4150" s="113">
        <v>1029</v>
      </c>
      <c r="I4150" s="113">
        <v>46</v>
      </c>
      <c r="J4150" s="112">
        <v>21954</v>
      </c>
      <c r="K4150" s="112">
        <v>12561</v>
      </c>
      <c r="L4150" s="112">
        <v>5668</v>
      </c>
      <c r="M4150" s="112">
        <v>2113</v>
      </c>
      <c r="N4150" s="113">
        <v>1612</v>
      </c>
      <c r="O4150" s="112">
        <v>17543</v>
      </c>
      <c r="P4150" s="112">
        <v>9964</v>
      </c>
      <c r="Q4150" s="112">
        <v>4586</v>
      </c>
      <c r="R4150" s="112">
        <v>1757</v>
      </c>
      <c r="S4150" s="113">
        <v>1236</v>
      </c>
      <c r="T4150" s="17">
        <v>-0.64065773890862721</v>
      </c>
      <c r="U4150" s="17">
        <v>-0.61905899211846194</v>
      </c>
      <c r="V4150" s="17">
        <v>-0.64202540578687373</v>
      </c>
      <c r="W4150" s="17">
        <v>-0.51301467108376708</v>
      </c>
      <c r="X4150" s="17">
        <v>-0.97146401985111663</v>
      </c>
      <c r="Y4150" s="17">
        <v>-0.55030496494328229</v>
      </c>
      <c r="Z4150" s="17">
        <v>-0.51977117623444402</v>
      </c>
      <c r="AA4150" s="17">
        <v>-0.55756650675970343</v>
      </c>
      <c r="AB4150" s="17">
        <v>-0.41434262948207168</v>
      </c>
      <c r="AC4150" s="17">
        <v>-0.96278317152103554</v>
      </c>
    </row>
    <row r="4151" spans="1:29" ht="12.75" customHeight="1" x14ac:dyDescent="0.2">
      <c r="A4151" s="19">
        <v>44202</v>
      </c>
      <c r="B4151" s="19">
        <v>43838</v>
      </c>
      <c r="C4151" s="19">
        <v>42382</v>
      </c>
      <c r="D4151" s="16" t="s">
        <v>5</v>
      </c>
      <c r="E4151" s="114">
        <v>8231</v>
      </c>
      <c r="F4151" s="115">
        <v>5030</v>
      </c>
      <c r="G4151" s="113">
        <v>2177</v>
      </c>
      <c r="H4151" s="113">
        <v>952</v>
      </c>
      <c r="I4151" s="113">
        <v>72</v>
      </c>
      <c r="J4151" s="112">
        <v>22543</v>
      </c>
      <c r="K4151" s="112">
        <v>12560</v>
      </c>
      <c r="L4151" s="112">
        <v>5443</v>
      </c>
      <c r="M4151" s="112">
        <v>2637</v>
      </c>
      <c r="N4151" s="113">
        <v>1903</v>
      </c>
      <c r="O4151" s="112">
        <v>19519</v>
      </c>
      <c r="P4151" s="112">
        <v>11309</v>
      </c>
      <c r="Q4151" s="112">
        <v>4868</v>
      </c>
      <c r="R4151" s="112">
        <v>1857</v>
      </c>
      <c r="S4151" s="113">
        <v>1485</v>
      </c>
      <c r="T4151" s="17">
        <v>-0.6348755711307279</v>
      </c>
      <c r="U4151" s="17">
        <v>-0.59952229299363058</v>
      </c>
      <c r="V4151" s="17">
        <v>-0.60003674444240307</v>
      </c>
      <c r="W4151" s="17">
        <v>-0.63898369359120211</v>
      </c>
      <c r="X4151" s="17">
        <v>-0.96216500262743032</v>
      </c>
      <c r="Y4151" s="17">
        <v>-0.57830831497515245</v>
      </c>
      <c r="Z4151" s="17">
        <v>-0.55522150499602085</v>
      </c>
      <c r="AA4151" s="17">
        <v>-0.55279375513557927</v>
      </c>
      <c r="AB4151" s="17">
        <v>-0.48734518039849217</v>
      </c>
      <c r="AC4151" s="17">
        <v>-0.95151515151515154</v>
      </c>
    </row>
    <row r="4152" spans="1:29" ht="12.75" customHeight="1" x14ac:dyDescent="0.2">
      <c r="A4152" s="19">
        <v>44203</v>
      </c>
      <c r="B4152" s="19">
        <v>43839</v>
      </c>
      <c r="C4152" s="19">
        <v>42383</v>
      </c>
      <c r="D4152" s="16" t="s">
        <v>6</v>
      </c>
      <c r="E4152" s="114">
        <v>9838</v>
      </c>
      <c r="F4152" s="115">
        <v>5634</v>
      </c>
      <c r="G4152" s="113">
        <v>2711</v>
      </c>
      <c r="H4152" s="113">
        <v>1420</v>
      </c>
      <c r="I4152" s="113">
        <v>73</v>
      </c>
      <c r="J4152" s="112">
        <v>23279</v>
      </c>
      <c r="K4152" s="112">
        <v>12018</v>
      </c>
      <c r="L4152" s="112">
        <v>6271</v>
      </c>
      <c r="M4152" s="112">
        <v>3022</v>
      </c>
      <c r="N4152" s="113">
        <v>1968</v>
      </c>
      <c r="O4152" s="112">
        <v>19291</v>
      </c>
      <c r="P4152" s="112">
        <v>11214</v>
      </c>
      <c r="Q4152" s="112">
        <v>4743</v>
      </c>
      <c r="R4152" s="112">
        <v>2076</v>
      </c>
      <c r="S4152" s="113">
        <v>1258</v>
      </c>
      <c r="T4152" s="17">
        <v>-0.57738734481721721</v>
      </c>
      <c r="U4152" s="17">
        <v>-0.53120319520718917</v>
      </c>
      <c r="V4152" s="17">
        <v>-0.56769255302184662</v>
      </c>
      <c r="W4152" s="17">
        <v>-0.53011250827266709</v>
      </c>
      <c r="X4152" s="17">
        <v>-0.96290650406504064</v>
      </c>
      <c r="Y4152" s="17">
        <v>-0.49002125343424396</v>
      </c>
      <c r="Z4152" s="17">
        <v>-0.4975922953451043</v>
      </c>
      <c r="AA4152" s="17">
        <v>-0.42842083069787051</v>
      </c>
      <c r="AB4152" s="17">
        <v>-0.31599229287090558</v>
      </c>
      <c r="AC4152" s="17">
        <v>-0.94197138314785378</v>
      </c>
    </row>
    <row r="4153" spans="1:29" ht="12.75" customHeight="1" x14ac:dyDescent="0.2">
      <c r="A4153" s="19">
        <v>44204</v>
      </c>
      <c r="B4153" s="19">
        <v>43840</v>
      </c>
      <c r="C4153" s="19">
        <v>42384</v>
      </c>
      <c r="D4153" s="16" t="s">
        <v>7</v>
      </c>
      <c r="E4153" s="114">
        <v>7267</v>
      </c>
      <c r="F4153" s="115">
        <v>4165</v>
      </c>
      <c r="G4153" s="113">
        <v>2076</v>
      </c>
      <c r="H4153" s="113">
        <v>950</v>
      </c>
      <c r="I4153" s="113">
        <v>76</v>
      </c>
      <c r="J4153" s="112">
        <v>21804</v>
      </c>
      <c r="K4153" s="112">
        <v>12409</v>
      </c>
      <c r="L4153" s="112">
        <v>5198</v>
      </c>
      <c r="M4153" s="112">
        <v>2598</v>
      </c>
      <c r="N4153" s="113">
        <v>1599</v>
      </c>
      <c r="O4153" s="112">
        <v>21468</v>
      </c>
      <c r="P4153" s="112">
        <v>11694</v>
      </c>
      <c r="Q4153" s="112">
        <v>5448</v>
      </c>
      <c r="R4153" s="112">
        <v>2469</v>
      </c>
      <c r="S4153" s="113">
        <v>1857</v>
      </c>
      <c r="T4153" s="17">
        <v>-0.6667125298110439</v>
      </c>
      <c r="U4153" s="17">
        <v>-0.66435651543234742</v>
      </c>
      <c r="V4153" s="17">
        <v>-0.60061562139284341</v>
      </c>
      <c r="W4153" s="17">
        <v>-0.63433410315627403</v>
      </c>
      <c r="X4153" s="17">
        <v>-0.95247029393370852</v>
      </c>
      <c r="Y4153" s="17">
        <v>-0.66149618036146829</v>
      </c>
      <c r="Z4153" s="17">
        <v>-0.64383444501453735</v>
      </c>
      <c r="AA4153" s="17">
        <v>-0.61894273127753308</v>
      </c>
      <c r="AB4153" s="17">
        <v>-0.61522883758606728</v>
      </c>
      <c r="AC4153" s="17">
        <v>-0.95907377490576196</v>
      </c>
    </row>
    <row r="4154" spans="1:29" ht="12.75" customHeight="1" x14ac:dyDescent="0.2">
      <c r="A4154" s="19">
        <v>44205</v>
      </c>
      <c r="B4154" s="19">
        <v>43841</v>
      </c>
      <c r="C4154" s="19">
        <v>42385</v>
      </c>
      <c r="D4154" s="16" t="s">
        <v>1</v>
      </c>
      <c r="E4154" s="114">
        <v>8429</v>
      </c>
      <c r="F4154" s="115">
        <v>4443</v>
      </c>
      <c r="G4154" s="113">
        <v>2571</v>
      </c>
      <c r="H4154" s="113">
        <v>1313</v>
      </c>
      <c r="I4154" s="113">
        <v>102</v>
      </c>
      <c r="J4154" s="112">
        <v>23360</v>
      </c>
      <c r="K4154" s="112">
        <v>12243</v>
      </c>
      <c r="L4154" s="112">
        <v>6484</v>
      </c>
      <c r="M4154" s="112">
        <v>3113</v>
      </c>
      <c r="N4154" s="113">
        <v>1520</v>
      </c>
      <c r="O4154" s="112">
        <v>21702</v>
      </c>
      <c r="P4154" s="112">
        <v>11433</v>
      </c>
      <c r="Q4154" s="112">
        <v>5422</v>
      </c>
      <c r="R4154" s="112">
        <v>2993</v>
      </c>
      <c r="S4154" s="113">
        <v>1854</v>
      </c>
      <c r="T4154" s="17">
        <v>-0.63916952054794518</v>
      </c>
      <c r="U4154" s="17">
        <v>-0.63709875030629748</v>
      </c>
      <c r="V4154" s="17">
        <v>-0.60348550277606416</v>
      </c>
      <c r="W4154" s="17">
        <v>-0.57822036620623196</v>
      </c>
      <c r="X4154" s="17">
        <v>-0.93289473684210522</v>
      </c>
      <c r="Y4154" s="17">
        <v>-0.61160261727029774</v>
      </c>
      <c r="Z4154" s="17">
        <v>-0.61138808711624248</v>
      </c>
      <c r="AA4154" s="17">
        <v>-0.52582073035780152</v>
      </c>
      <c r="AB4154" s="17">
        <v>-0.561309722686268</v>
      </c>
      <c r="AC4154" s="17">
        <v>-0.94498381877022652</v>
      </c>
    </row>
    <row r="4155" spans="1:29" ht="12.75" customHeight="1" x14ac:dyDescent="0.2">
      <c r="A4155" s="19">
        <v>44206</v>
      </c>
      <c r="B4155" s="19">
        <v>43842</v>
      </c>
      <c r="C4155" s="19">
        <v>42386</v>
      </c>
      <c r="D4155" s="16" t="s">
        <v>2</v>
      </c>
      <c r="E4155" s="114">
        <v>6924</v>
      </c>
      <c r="F4155" s="115">
        <v>4473</v>
      </c>
      <c r="G4155" s="113">
        <v>1657</v>
      </c>
      <c r="H4155" s="113">
        <v>773</v>
      </c>
      <c r="I4155" s="113">
        <v>21</v>
      </c>
      <c r="J4155" s="112">
        <v>20247</v>
      </c>
      <c r="K4155" s="112">
        <v>11882</v>
      </c>
      <c r="L4155" s="112">
        <v>4678</v>
      </c>
      <c r="M4155" s="112">
        <v>2042</v>
      </c>
      <c r="N4155" s="113">
        <v>1645</v>
      </c>
      <c r="O4155" s="112">
        <v>18398</v>
      </c>
      <c r="P4155" s="112">
        <v>10611</v>
      </c>
      <c r="Q4155" s="112">
        <v>4318</v>
      </c>
      <c r="R4155" s="112">
        <v>1977</v>
      </c>
      <c r="S4155" s="113">
        <v>1492</v>
      </c>
      <c r="T4155" s="17">
        <v>-0.65802341087568528</v>
      </c>
      <c r="U4155" s="17">
        <v>-0.62354822420467937</v>
      </c>
      <c r="V4155" s="17">
        <v>-0.64578879863189398</v>
      </c>
      <c r="W4155" s="17">
        <v>-0.62144955925563172</v>
      </c>
      <c r="X4155" s="17">
        <v>-0.98723404255319147</v>
      </c>
      <c r="Y4155" s="17">
        <v>-0.62365474508098706</v>
      </c>
      <c r="Z4155" s="17">
        <v>-0.57845631891433413</v>
      </c>
      <c r="AA4155" s="17">
        <v>-0.61625752663270039</v>
      </c>
      <c r="AB4155" s="17">
        <v>-0.60900354071826002</v>
      </c>
      <c r="AC4155" s="17">
        <v>-0.98592493297587136</v>
      </c>
    </row>
    <row r="4156" spans="1:29" ht="12.75" customHeight="1" x14ac:dyDescent="0.2">
      <c r="A4156" s="19">
        <v>44207</v>
      </c>
      <c r="B4156" s="19">
        <v>43843</v>
      </c>
      <c r="C4156" s="19">
        <v>42387</v>
      </c>
      <c r="D4156" s="16" t="s">
        <v>3</v>
      </c>
      <c r="E4156" s="114">
        <v>6601</v>
      </c>
      <c r="F4156" s="115">
        <v>3993</v>
      </c>
      <c r="G4156" s="113">
        <v>1657</v>
      </c>
      <c r="H4156" s="113">
        <v>897</v>
      </c>
      <c r="I4156" s="113">
        <v>54</v>
      </c>
      <c r="J4156" s="112">
        <v>19685</v>
      </c>
      <c r="K4156" s="112">
        <v>11238</v>
      </c>
      <c r="L4156" s="112">
        <v>4327</v>
      </c>
      <c r="M4156" s="112">
        <v>2426</v>
      </c>
      <c r="N4156" s="113">
        <v>1694</v>
      </c>
      <c r="O4156" s="112">
        <v>17229</v>
      </c>
      <c r="P4156" s="112">
        <v>10143</v>
      </c>
      <c r="Q4156" s="112">
        <v>3917</v>
      </c>
      <c r="R4156" s="112">
        <v>1910</v>
      </c>
      <c r="S4156" s="113">
        <v>1259</v>
      </c>
      <c r="T4156" s="17">
        <v>-0.66466852933705867</v>
      </c>
      <c r="U4156" s="17">
        <v>-0.6446876668446343</v>
      </c>
      <c r="V4156" s="17">
        <v>-0.61705569678761263</v>
      </c>
      <c r="W4156" s="17">
        <v>-0.6302555647155812</v>
      </c>
      <c r="X4156" s="17">
        <v>-0.96812278630460447</v>
      </c>
      <c r="Y4156" s="17">
        <v>-0.61686691044169706</v>
      </c>
      <c r="Z4156" s="17">
        <v>-0.60632948831706601</v>
      </c>
      <c r="AA4156" s="17">
        <v>-0.57697217258105693</v>
      </c>
      <c r="AB4156" s="17">
        <v>-0.53036649214659692</v>
      </c>
      <c r="AC4156" s="17">
        <v>-0.9571088165210484</v>
      </c>
    </row>
    <row r="4157" spans="1:29" ht="12.75" customHeight="1" x14ac:dyDescent="0.2">
      <c r="A4157" s="19">
        <v>44208</v>
      </c>
      <c r="B4157" s="19">
        <v>43844</v>
      </c>
      <c r="C4157" s="19">
        <v>42388</v>
      </c>
      <c r="D4157" s="16" t="s">
        <v>4</v>
      </c>
      <c r="E4157" s="114">
        <v>4844</v>
      </c>
      <c r="F4157" s="115">
        <v>2810</v>
      </c>
      <c r="G4157" s="113">
        <v>1240</v>
      </c>
      <c r="H4157" s="113">
        <v>767</v>
      </c>
      <c r="I4157" s="113">
        <v>27</v>
      </c>
      <c r="J4157" s="112">
        <v>18897</v>
      </c>
      <c r="K4157" s="112">
        <v>10852</v>
      </c>
      <c r="L4157" s="112">
        <v>4334</v>
      </c>
      <c r="M4157" s="112">
        <v>2257</v>
      </c>
      <c r="N4157" s="113">
        <v>1454</v>
      </c>
      <c r="O4157" s="112">
        <v>15688</v>
      </c>
      <c r="P4157" s="112">
        <v>9306</v>
      </c>
      <c r="Q4157" s="112">
        <v>3639</v>
      </c>
      <c r="R4157" s="112">
        <v>1692</v>
      </c>
      <c r="S4157" s="113">
        <v>1051</v>
      </c>
      <c r="T4157" s="17">
        <v>-0.74366301529343282</v>
      </c>
      <c r="U4157" s="17">
        <v>-0.74106155547364538</v>
      </c>
      <c r="V4157" s="17">
        <v>-0.71389017074296257</v>
      </c>
      <c r="W4157" s="17">
        <v>-0.66016836508639787</v>
      </c>
      <c r="X4157" s="17">
        <v>-0.98143053645116918</v>
      </c>
      <c r="Y4157" s="17">
        <v>-0.69122896481387053</v>
      </c>
      <c r="Z4157" s="17">
        <v>-0.69804427251235768</v>
      </c>
      <c r="AA4157" s="17">
        <v>-0.65924704589172856</v>
      </c>
      <c r="AB4157" s="17">
        <v>-0.54669030732860513</v>
      </c>
      <c r="AC4157" s="17">
        <v>-0.97431018078020937</v>
      </c>
    </row>
    <row r="4158" spans="1:29" ht="12.75" customHeight="1" x14ac:dyDescent="0.2">
      <c r="A4158" s="19">
        <v>44209</v>
      </c>
      <c r="B4158" s="19">
        <v>43845</v>
      </c>
      <c r="C4158" s="19">
        <v>42389</v>
      </c>
      <c r="D4158" s="16" t="s">
        <v>5</v>
      </c>
      <c r="E4158" s="114">
        <v>6643</v>
      </c>
      <c r="F4158" s="115">
        <v>3778</v>
      </c>
      <c r="G4158" s="113">
        <v>1920</v>
      </c>
      <c r="H4158" s="113">
        <v>870</v>
      </c>
      <c r="I4158" s="113">
        <v>75</v>
      </c>
      <c r="J4158" s="112">
        <v>22489</v>
      </c>
      <c r="K4158" s="112">
        <v>12524</v>
      </c>
      <c r="L4158" s="112">
        <v>5735</v>
      </c>
      <c r="M4158" s="112">
        <v>2315</v>
      </c>
      <c r="N4158" s="113">
        <v>1915</v>
      </c>
      <c r="O4158" s="112">
        <v>17091</v>
      </c>
      <c r="P4158" s="112">
        <v>10200</v>
      </c>
      <c r="Q4158" s="112">
        <v>3895</v>
      </c>
      <c r="R4158" s="112">
        <v>1794</v>
      </c>
      <c r="S4158" s="113">
        <v>1202</v>
      </c>
      <c r="T4158" s="17">
        <v>-0.70461114322557694</v>
      </c>
      <c r="U4158" s="17">
        <v>-0.69833918875758538</v>
      </c>
      <c r="V4158" s="17">
        <v>-0.6652136006974716</v>
      </c>
      <c r="W4158" s="17">
        <v>-0.62419006479481642</v>
      </c>
      <c r="X4158" s="17">
        <v>-0.96083550913838123</v>
      </c>
      <c r="Y4158" s="17">
        <v>-0.61131589725586566</v>
      </c>
      <c r="Z4158" s="17">
        <v>-0.62960784313725493</v>
      </c>
      <c r="AA4158" s="17">
        <v>-0.50706033376123227</v>
      </c>
      <c r="AB4158" s="17">
        <v>-0.51505016722408026</v>
      </c>
      <c r="AC4158" s="17">
        <v>-0.93760399334442601</v>
      </c>
    </row>
    <row r="4159" spans="1:29" ht="12.75" customHeight="1" x14ac:dyDescent="0.2">
      <c r="A4159" s="19">
        <v>44210</v>
      </c>
      <c r="B4159" s="19">
        <v>43846</v>
      </c>
      <c r="C4159" s="19">
        <v>42390</v>
      </c>
      <c r="D4159" s="16" t="s">
        <v>6</v>
      </c>
      <c r="E4159" s="114">
        <v>8679</v>
      </c>
      <c r="F4159" s="115">
        <v>4680</v>
      </c>
      <c r="G4159" s="113">
        <v>2810</v>
      </c>
      <c r="H4159" s="113">
        <v>1115</v>
      </c>
      <c r="I4159" s="113">
        <v>74</v>
      </c>
      <c r="J4159" s="112">
        <v>23598</v>
      </c>
      <c r="K4159" s="112">
        <v>12178</v>
      </c>
      <c r="L4159" s="112">
        <v>6708</v>
      </c>
      <c r="M4159" s="112">
        <v>3008</v>
      </c>
      <c r="N4159" s="113">
        <v>1704</v>
      </c>
      <c r="O4159" s="112">
        <v>17849</v>
      </c>
      <c r="P4159" s="112">
        <v>10711</v>
      </c>
      <c r="Q4159" s="112">
        <v>4065</v>
      </c>
      <c r="R4159" s="112">
        <v>1825</v>
      </c>
      <c r="S4159" s="113">
        <v>1248</v>
      </c>
      <c r="T4159" s="17">
        <v>-0.63221459445715733</v>
      </c>
      <c r="U4159" s="17">
        <v>-0.61570044342256525</v>
      </c>
      <c r="V4159" s="17">
        <v>-0.58109719737626708</v>
      </c>
      <c r="W4159" s="17">
        <v>-0.62932180851063824</v>
      </c>
      <c r="X4159" s="17">
        <v>-0.95657276995305163</v>
      </c>
      <c r="Y4159" s="17">
        <v>-0.51375427194800827</v>
      </c>
      <c r="Z4159" s="17">
        <v>-0.56306600690878539</v>
      </c>
      <c r="AA4159" s="17">
        <v>-0.30873308733087335</v>
      </c>
      <c r="AB4159" s="17">
        <v>-0.38904109589041092</v>
      </c>
      <c r="AC4159" s="17">
        <v>-0.94070512820512819</v>
      </c>
    </row>
    <row r="4160" spans="1:29" ht="12.75" customHeight="1" x14ac:dyDescent="0.2">
      <c r="A4160" s="19">
        <v>44211</v>
      </c>
      <c r="B4160" s="19">
        <v>43847</v>
      </c>
      <c r="C4160" s="19">
        <v>42391</v>
      </c>
      <c r="D4160" s="16" t="s">
        <v>7</v>
      </c>
      <c r="E4160" s="114">
        <v>7020</v>
      </c>
      <c r="F4160" s="115">
        <v>3517</v>
      </c>
      <c r="G4160" s="113">
        <v>2321</v>
      </c>
      <c r="H4160" s="113">
        <v>1134</v>
      </c>
      <c r="I4160" s="113">
        <v>48</v>
      </c>
      <c r="J4160" s="112">
        <v>25150</v>
      </c>
      <c r="K4160" s="112">
        <v>13338</v>
      </c>
      <c r="L4160" s="112">
        <v>6857</v>
      </c>
      <c r="M4160" s="112">
        <v>2977</v>
      </c>
      <c r="N4160" s="113">
        <v>1978</v>
      </c>
      <c r="O4160" s="112">
        <v>19020</v>
      </c>
      <c r="P4160" s="112">
        <v>11105</v>
      </c>
      <c r="Q4160" s="112">
        <v>4171</v>
      </c>
      <c r="R4160" s="112">
        <v>2129</v>
      </c>
      <c r="S4160" s="113">
        <v>1615</v>
      </c>
      <c r="T4160" s="17">
        <v>-0.72087475149105362</v>
      </c>
      <c r="U4160" s="17">
        <v>-0.73631728894886783</v>
      </c>
      <c r="V4160" s="17">
        <v>-0.66151378153711538</v>
      </c>
      <c r="W4160" s="17">
        <v>-0.61907961034598591</v>
      </c>
      <c r="X4160" s="17">
        <v>-0.97573306370070778</v>
      </c>
      <c r="Y4160" s="17">
        <v>-0.63091482649842279</v>
      </c>
      <c r="Z4160" s="17">
        <v>-0.68329581269698336</v>
      </c>
      <c r="AA4160" s="17">
        <v>-0.44353871973147929</v>
      </c>
      <c r="AB4160" s="17">
        <v>-0.46735556599342409</v>
      </c>
      <c r="AC4160" s="17">
        <v>-0.97027863777089784</v>
      </c>
    </row>
    <row r="4161" spans="1:29" ht="12.75" customHeight="1" x14ac:dyDescent="0.2">
      <c r="A4161" s="19">
        <v>44212</v>
      </c>
      <c r="B4161" s="19">
        <v>43848</v>
      </c>
      <c r="C4161" s="19">
        <v>42392</v>
      </c>
      <c r="D4161" s="16" t="s">
        <v>1</v>
      </c>
      <c r="E4161" s="114">
        <v>8076</v>
      </c>
      <c r="F4161" s="115">
        <v>3782</v>
      </c>
      <c r="G4161" s="113">
        <v>2749</v>
      </c>
      <c r="H4161" s="113">
        <v>1467</v>
      </c>
      <c r="I4161" s="113">
        <v>78</v>
      </c>
      <c r="J4161" s="112">
        <v>26077</v>
      </c>
      <c r="K4161" s="112">
        <v>13322</v>
      </c>
      <c r="L4161" s="112">
        <v>6616</v>
      </c>
      <c r="M4161" s="112">
        <v>3305</v>
      </c>
      <c r="N4161" s="113">
        <v>2834</v>
      </c>
      <c r="O4161" s="112">
        <v>21451</v>
      </c>
      <c r="P4161" s="112">
        <v>11314</v>
      </c>
      <c r="Q4161" s="112">
        <v>5501</v>
      </c>
      <c r="R4161" s="112">
        <v>2868</v>
      </c>
      <c r="S4161" s="113">
        <v>1768</v>
      </c>
      <c r="T4161" s="17">
        <v>-0.69030179851976836</v>
      </c>
      <c r="U4161" s="17">
        <v>-0.71610869238853025</v>
      </c>
      <c r="V4161" s="17">
        <v>-0.5844921402660217</v>
      </c>
      <c r="W4161" s="17">
        <v>-0.55612708018154311</v>
      </c>
      <c r="X4161" s="17">
        <v>-0.97247706422018343</v>
      </c>
      <c r="Y4161" s="17">
        <v>-0.62351405528879766</v>
      </c>
      <c r="Z4161" s="17">
        <v>-0.66572388191621001</v>
      </c>
      <c r="AA4161" s="17">
        <v>-0.50027267769496453</v>
      </c>
      <c r="AB4161" s="17">
        <v>-0.4884937238493724</v>
      </c>
      <c r="AC4161" s="17">
        <v>-0.95588235294117652</v>
      </c>
    </row>
    <row r="4162" spans="1:29" ht="12.75" customHeight="1" x14ac:dyDescent="0.2">
      <c r="A4162" s="19">
        <v>44213</v>
      </c>
      <c r="B4162" s="19">
        <v>43849</v>
      </c>
      <c r="C4162" s="19">
        <v>42393</v>
      </c>
      <c r="D4162" s="16" t="s">
        <v>2</v>
      </c>
      <c r="E4162" s="114">
        <v>5863</v>
      </c>
      <c r="F4162" s="115">
        <v>3209</v>
      </c>
      <c r="G4162" s="113">
        <v>1932</v>
      </c>
      <c r="H4162" s="113">
        <v>709</v>
      </c>
      <c r="I4162" s="113">
        <v>13</v>
      </c>
      <c r="J4162" s="112">
        <v>21857</v>
      </c>
      <c r="K4162" s="112">
        <v>12205</v>
      </c>
      <c r="L4162" s="112">
        <v>5204</v>
      </c>
      <c r="M4162" s="112">
        <v>2626</v>
      </c>
      <c r="N4162" s="113">
        <v>1822</v>
      </c>
      <c r="O4162" s="112">
        <v>16588</v>
      </c>
      <c r="P4162" s="112">
        <v>9985</v>
      </c>
      <c r="Q4162" s="112">
        <v>3583</v>
      </c>
      <c r="R4162" s="112">
        <v>1788</v>
      </c>
      <c r="S4162" s="113">
        <v>1232</v>
      </c>
      <c r="T4162" s="17">
        <v>-0.73175641670860592</v>
      </c>
      <c r="U4162" s="17">
        <v>-0.73707496927488736</v>
      </c>
      <c r="V4162" s="17">
        <v>-0.62874711760184465</v>
      </c>
      <c r="W4162" s="17">
        <v>-0.73000761614623</v>
      </c>
      <c r="X4162" s="17">
        <v>-0.99286498353457742</v>
      </c>
      <c r="Y4162" s="17">
        <v>-0.64655172413793105</v>
      </c>
      <c r="Z4162" s="17">
        <v>-0.67861792689033551</v>
      </c>
      <c r="AA4162" s="17">
        <v>-0.46078704995813569</v>
      </c>
      <c r="AB4162" s="17">
        <v>-0.6034675615212528</v>
      </c>
      <c r="AC4162" s="17">
        <v>-0.98944805194805197</v>
      </c>
    </row>
    <row r="4163" spans="1:29" ht="12.75" customHeight="1" x14ac:dyDescent="0.2">
      <c r="A4163" s="19">
        <v>44214</v>
      </c>
      <c r="B4163" s="19">
        <v>43850</v>
      </c>
      <c r="C4163" s="19">
        <v>42394</v>
      </c>
      <c r="D4163" s="16" t="s">
        <v>3</v>
      </c>
      <c r="E4163" s="114">
        <v>6467</v>
      </c>
      <c r="F4163" s="115">
        <v>4020</v>
      </c>
      <c r="G4163" s="113">
        <v>1585</v>
      </c>
      <c r="H4163" s="113">
        <v>793</v>
      </c>
      <c r="I4163" s="113">
        <v>69</v>
      </c>
      <c r="J4163" s="112">
        <v>20746</v>
      </c>
      <c r="K4163" s="112">
        <v>11944</v>
      </c>
      <c r="L4163" s="112">
        <v>4486</v>
      </c>
      <c r="M4163" s="112">
        <v>2689</v>
      </c>
      <c r="N4163" s="113">
        <v>1627</v>
      </c>
      <c r="O4163" s="112">
        <v>14876</v>
      </c>
      <c r="P4163" s="112">
        <v>8943</v>
      </c>
      <c r="Q4163" s="112">
        <v>3335</v>
      </c>
      <c r="R4163" s="112">
        <v>1311</v>
      </c>
      <c r="S4163" s="113">
        <v>1287</v>
      </c>
      <c r="T4163" s="17">
        <v>-0.68827725826665387</v>
      </c>
      <c r="U4163" s="17">
        <v>-0.66342933690555927</v>
      </c>
      <c r="V4163" s="17">
        <v>-0.64667855550601872</v>
      </c>
      <c r="W4163" s="17">
        <v>-0.7050948307921161</v>
      </c>
      <c r="X4163" s="17">
        <v>-0.95759065765212048</v>
      </c>
      <c r="Y4163" s="17">
        <v>-0.56527292282871744</v>
      </c>
      <c r="Z4163" s="17">
        <v>-0.55048641395504871</v>
      </c>
      <c r="AA4163" s="17">
        <v>-0.52473763118440786</v>
      </c>
      <c r="AB4163" s="17">
        <v>-0.39511823035850491</v>
      </c>
      <c r="AC4163" s="17">
        <v>-0.94638694638694643</v>
      </c>
    </row>
    <row r="4164" spans="1:29" ht="12.75" customHeight="1" x14ac:dyDescent="0.2">
      <c r="A4164" s="19">
        <v>44215</v>
      </c>
      <c r="B4164" s="19">
        <v>43851</v>
      </c>
      <c r="C4164" s="19">
        <v>42395</v>
      </c>
      <c r="D4164" s="16" t="s">
        <v>4</v>
      </c>
      <c r="E4164" s="114">
        <v>4474</v>
      </c>
      <c r="F4164" s="115">
        <v>2657</v>
      </c>
      <c r="G4164" s="113">
        <v>1080</v>
      </c>
      <c r="H4164" s="113">
        <v>709</v>
      </c>
      <c r="I4164" s="113">
        <v>28</v>
      </c>
      <c r="J4164" s="112">
        <v>18818</v>
      </c>
      <c r="K4164" s="112">
        <v>11226</v>
      </c>
      <c r="L4164" s="112">
        <v>4301</v>
      </c>
      <c r="M4164" s="112">
        <v>2082</v>
      </c>
      <c r="N4164" s="113">
        <v>1209</v>
      </c>
      <c r="O4164" s="112">
        <v>14201</v>
      </c>
      <c r="P4164" s="112">
        <v>8523</v>
      </c>
      <c r="Q4164" s="112">
        <v>3098</v>
      </c>
      <c r="R4164" s="112">
        <v>1510</v>
      </c>
      <c r="S4164" s="113">
        <v>1070</v>
      </c>
      <c r="T4164" s="17">
        <v>-0.76224891061749389</v>
      </c>
      <c r="U4164" s="17">
        <v>-0.76331729912702651</v>
      </c>
      <c r="V4164" s="17">
        <v>-0.74889560567309932</v>
      </c>
      <c r="W4164" s="17">
        <v>-0.65946205571565808</v>
      </c>
      <c r="X4164" s="17">
        <v>-0.97684036393713813</v>
      </c>
      <c r="Y4164" s="17">
        <v>-0.68495176396028445</v>
      </c>
      <c r="Z4164" s="17">
        <v>-0.68825530916344002</v>
      </c>
      <c r="AA4164" s="17">
        <v>-0.65138799225306654</v>
      </c>
      <c r="AB4164" s="17">
        <v>-0.53046357615894046</v>
      </c>
      <c r="AC4164" s="17">
        <v>-0.9738317757009346</v>
      </c>
    </row>
    <row r="4165" spans="1:29" ht="12.75" customHeight="1" x14ac:dyDescent="0.2">
      <c r="A4165" s="19">
        <v>44216</v>
      </c>
      <c r="B4165" s="19">
        <v>43852</v>
      </c>
      <c r="C4165" s="19">
        <v>42396</v>
      </c>
      <c r="D4165" s="16" t="s">
        <v>5</v>
      </c>
      <c r="E4165" s="114">
        <v>6005</v>
      </c>
      <c r="F4165" s="115">
        <v>3266</v>
      </c>
      <c r="G4165" s="113">
        <v>1942</v>
      </c>
      <c r="H4165" s="113">
        <v>743</v>
      </c>
      <c r="I4165" s="113">
        <v>54</v>
      </c>
      <c r="J4165" s="112">
        <v>19947</v>
      </c>
      <c r="K4165" s="112">
        <v>11062</v>
      </c>
      <c r="L4165" s="112">
        <v>4707</v>
      </c>
      <c r="M4165" s="112">
        <v>2390</v>
      </c>
      <c r="N4165" s="113">
        <v>1788</v>
      </c>
      <c r="O4165" s="112">
        <v>16556</v>
      </c>
      <c r="P4165" s="112">
        <v>9794</v>
      </c>
      <c r="Q4165" s="112">
        <v>3773</v>
      </c>
      <c r="R4165" s="112">
        <v>1736</v>
      </c>
      <c r="S4165" s="113">
        <v>1253</v>
      </c>
      <c r="T4165" s="17">
        <v>-0.6989522233919887</v>
      </c>
      <c r="U4165" s="17">
        <v>-0.7047550171759176</v>
      </c>
      <c r="V4165" s="17">
        <v>-0.58742298704057783</v>
      </c>
      <c r="W4165" s="17">
        <v>-0.6891213389121339</v>
      </c>
      <c r="X4165" s="17">
        <v>-0.96979865771812079</v>
      </c>
      <c r="Y4165" s="17">
        <v>-0.63729161633244746</v>
      </c>
      <c r="Z4165" s="17">
        <v>-0.666530528895242</v>
      </c>
      <c r="AA4165" s="17">
        <v>-0.48529021998409749</v>
      </c>
      <c r="AB4165" s="17">
        <v>-0.57200460829493083</v>
      </c>
      <c r="AC4165" s="17">
        <v>-0.95690343176376691</v>
      </c>
    </row>
    <row r="4166" spans="1:29" ht="12.75" customHeight="1" x14ac:dyDescent="0.2">
      <c r="A4166" s="19">
        <v>44217</v>
      </c>
      <c r="B4166" s="19">
        <v>43853</v>
      </c>
      <c r="C4166" s="19">
        <v>42397</v>
      </c>
      <c r="D4166" s="16" t="s">
        <v>6</v>
      </c>
      <c r="E4166" s="114">
        <v>6470</v>
      </c>
      <c r="F4166" s="115">
        <v>3872</v>
      </c>
      <c r="G4166" s="113">
        <v>1607</v>
      </c>
      <c r="H4166" s="113">
        <v>951</v>
      </c>
      <c r="I4166" s="113">
        <v>40</v>
      </c>
      <c r="J4166" s="112">
        <v>21581</v>
      </c>
      <c r="K4166" s="112">
        <v>11342</v>
      </c>
      <c r="L4166" s="112">
        <v>5851</v>
      </c>
      <c r="M4166" s="112">
        <v>2638</v>
      </c>
      <c r="N4166" s="113">
        <v>1750</v>
      </c>
      <c r="O4166" s="112">
        <v>16525</v>
      </c>
      <c r="P4166" s="112">
        <v>9857</v>
      </c>
      <c r="Q4166" s="112">
        <v>3734</v>
      </c>
      <c r="R4166" s="112">
        <v>1861</v>
      </c>
      <c r="S4166" s="113">
        <v>1073</v>
      </c>
      <c r="T4166" s="17">
        <v>-0.70019924933969691</v>
      </c>
      <c r="U4166" s="17">
        <v>-0.65861400105801449</v>
      </c>
      <c r="V4166" s="17">
        <v>-0.72534609468466926</v>
      </c>
      <c r="W4166" s="17">
        <v>-0.63949962092494306</v>
      </c>
      <c r="X4166" s="17">
        <v>-0.97714285714285709</v>
      </c>
      <c r="Y4166" s="17">
        <v>-0.60847201210287438</v>
      </c>
      <c r="Z4166" s="17">
        <v>-0.60718271279293901</v>
      </c>
      <c r="AA4166" s="17">
        <v>-0.56963042313872525</v>
      </c>
      <c r="AB4166" s="17">
        <v>-0.48898441698011819</v>
      </c>
      <c r="AC4166" s="17">
        <v>-0.96272134203168691</v>
      </c>
    </row>
    <row r="4167" spans="1:29" ht="12.75" customHeight="1" x14ac:dyDescent="0.2">
      <c r="A4167" s="19">
        <v>44218</v>
      </c>
      <c r="B4167" s="19">
        <v>43854</v>
      </c>
      <c r="C4167" s="19">
        <v>42398</v>
      </c>
      <c r="D4167" s="16" t="s">
        <v>7</v>
      </c>
      <c r="E4167" s="114">
        <v>5535</v>
      </c>
      <c r="F4167" s="115">
        <v>3088</v>
      </c>
      <c r="G4167" s="113">
        <v>1534</v>
      </c>
      <c r="H4167" s="113">
        <v>876</v>
      </c>
      <c r="I4167" s="113">
        <v>37</v>
      </c>
      <c r="J4167" s="112">
        <v>19651</v>
      </c>
      <c r="K4167" s="112">
        <v>10510</v>
      </c>
      <c r="L4167" s="112">
        <v>5444</v>
      </c>
      <c r="M4167" s="112">
        <v>2278</v>
      </c>
      <c r="N4167" s="113">
        <v>1419</v>
      </c>
      <c r="O4167" s="112">
        <v>16526</v>
      </c>
      <c r="P4167" s="112">
        <v>9497</v>
      </c>
      <c r="Q4167" s="112">
        <v>3629</v>
      </c>
      <c r="R4167" s="112">
        <v>1905</v>
      </c>
      <c r="S4167" s="113">
        <v>1495</v>
      </c>
      <c r="T4167" s="17">
        <v>-0.71833494478652482</v>
      </c>
      <c r="U4167" s="17">
        <v>-0.70618458610846813</v>
      </c>
      <c r="V4167" s="17">
        <v>-0.7182218956649522</v>
      </c>
      <c r="W4167" s="17">
        <v>-0.61545215100965756</v>
      </c>
      <c r="X4167" s="17">
        <v>-0.97392529950669482</v>
      </c>
      <c r="Y4167" s="17">
        <v>-0.66507321795957886</v>
      </c>
      <c r="Z4167" s="17">
        <v>-0.67484468779614615</v>
      </c>
      <c r="AA4167" s="17">
        <v>-0.57729402039129241</v>
      </c>
      <c r="AB4167" s="17">
        <v>-0.54015748031496069</v>
      </c>
      <c r="AC4167" s="17">
        <v>-0.97525083612040131</v>
      </c>
    </row>
    <row r="4168" spans="1:29" ht="12.75" customHeight="1" x14ac:dyDescent="0.2">
      <c r="A4168" s="19">
        <v>44219</v>
      </c>
      <c r="B4168" s="19">
        <v>43855</v>
      </c>
      <c r="C4168" s="19">
        <v>42399</v>
      </c>
      <c r="D4168" s="16" t="s">
        <v>1</v>
      </c>
      <c r="E4168" s="114">
        <v>7145</v>
      </c>
      <c r="F4168" s="115">
        <v>3316</v>
      </c>
      <c r="G4168" s="113">
        <v>2590</v>
      </c>
      <c r="H4168" s="113">
        <v>1180</v>
      </c>
      <c r="I4168" s="113">
        <v>59</v>
      </c>
      <c r="J4168" s="112">
        <v>21651</v>
      </c>
      <c r="K4168" s="112">
        <v>11131</v>
      </c>
      <c r="L4168" s="112">
        <v>6020</v>
      </c>
      <c r="M4168" s="112">
        <v>3204</v>
      </c>
      <c r="N4168" s="113">
        <v>1296</v>
      </c>
      <c r="O4168" s="112">
        <v>18970</v>
      </c>
      <c r="P4168" s="112">
        <v>9697</v>
      </c>
      <c r="Q4168" s="112">
        <v>4972</v>
      </c>
      <c r="R4168" s="112">
        <v>2589</v>
      </c>
      <c r="S4168" s="113">
        <v>1712</v>
      </c>
      <c r="T4168" s="17">
        <v>-0.66999214816867581</v>
      </c>
      <c r="U4168" s="17">
        <v>-0.70209325307699211</v>
      </c>
      <c r="V4168" s="17">
        <v>-0.56976744186046513</v>
      </c>
      <c r="W4168" s="17">
        <v>-0.63171036204744069</v>
      </c>
      <c r="X4168" s="17">
        <v>-0.95447530864197527</v>
      </c>
      <c r="Y4168" s="17">
        <v>-0.62335266209804963</v>
      </c>
      <c r="Z4168" s="17">
        <v>-0.65803856862947296</v>
      </c>
      <c r="AA4168" s="17">
        <v>-0.47908286403861622</v>
      </c>
      <c r="AB4168" s="17">
        <v>-0.54422556971803782</v>
      </c>
      <c r="AC4168" s="17">
        <v>-0.9655373831775701</v>
      </c>
    </row>
    <row r="4169" spans="1:29" ht="12.75" customHeight="1" x14ac:dyDescent="0.2">
      <c r="A4169" s="19">
        <v>44220</v>
      </c>
      <c r="B4169" s="19">
        <v>43856</v>
      </c>
      <c r="C4169" s="19">
        <v>42400</v>
      </c>
      <c r="D4169" s="16" t="s">
        <v>2</v>
      </c>
      <c r="E4169" s="114">
        <v>5028</v>
      </c>
      <c r="F4169" s="115">
        <v>2566</v>
      </c>
      <c r="G4169" s="113">
        <v>1608</v>
      </c>
      <c r="H4169" s="113">
        <v>817</v>
      </c>
      <c r="I4169" s="113">
        <v>37</v>
      </c>
      <c r="J4169" s="112">
        <v>18748</v>
      </c>
      <c r="K4169" s="112">
        <v>10395</v>
      </c>
      <c r="L4169" s="112">
        <v>5066</v>
      </c>
      <c r="M4169" s="112">
        <v>2076</v>
      </c>
      <c r="N4169" s="113">
        <v>1211</v>
      </c>
      <c r="O4169" s="112">
        <v>15291</v>
      </c>
      <c r="P4169" s="112">
        <v>9374</v>
      </c>
      <c r="Q4169" s="112">
        <v>3490</v>
      </c>
      <c r="R4169" s="112">
        <v>1281</v>
      </c>
      <c r="S4169" s="113">
        <v>1146</v>
      </c>
      <c r="T4169" s="17">
        <v>-0.73181139321527633</v>
      </c>
      <c r="U4169" s="17">
        <v>-0.75315055315055313</v>
      </c>
      <c r="V4169" s="17">
        <v>-0.68258981444926969</v>
      </c>
      <c r="W4169" s="17">
        <v>-0.60645472061657035</v>
      </c>
      <c r="X4169" s="17">
        <v>-0.96944673823286542</v>
      </c>
      <c r="Y4169" s="17">
        <v>-0.67117912497547572</v>
      </c>
      <c r="Z4169" s="17">
        <v>-0.72626413484104968</v>
      </c>
      <c r="AA4169" s="17">
        <v>-0.53925501432664757</v>
      </c>
      <c r="AB4169" s="17">
        <v>-0.36221701795472283</v>
      </c>
      <c r="AC4169" s="17">
        <v>-0.96771378708551481</v>
      </c>
    </row>
    <row r="4170" spans="1:29" ht="12.75" customHeight="1" x14ac:dyDescent="0.2">
      <c r="A4170" s="19">
        <v>44221</v>
      </c>
      <c r="B4170" s="19">
        <v>43857</v>
      </c>
      <c r="C4170" s="19">
        <v>42401</v>
      </c>
      <c r="D4170" s="16" t="s">
        <v>3</v>
      </c>
      <c r="E4170" s="114">
        <v>5133</v>
      </c>
      <c r="F4170" s="115">
        <v>2857</v>
      </c>
      <c r="G4170" s="113">
        <v>1503</v>
      </c>
      <c r="H4170" s="113">
        <v>742</v>
      </c>
      <c r="I4170" s="113">
        <v>31</v>
      </c>
      <c r="J4170" s="112">
        <v>17400</v>
      </c>
      <c r="K4170" s="112">
        <v>10132</v>
      </c>
      <c r="L4170" s="112">
        <v>3640</v>
      </c>
      <c r="M4170" s="112">
        <v>2087</v>
      </c>
      <c r="N4170" s="113">
        <v>1541</v>
      </c>
      <c r="O4170" s="112">
        <v>14575</v>
      </c>
      <c r="P4170" s="112">
        <v>8859</v>
      </c>
      <c r="Q4170" s="112">
        <v>3122</v>
      </c>
      <c r="R4170" s="112">
        <v>1586</v>
      </c>
      <c r="S4170" s="113">
        <v>1008</v>
      </c>
      <c r="T4170" s="17">
        <v>-0.70500000000000007</v>
      </c>
      <c r="U4170" s="17">
        <v>-0.71802210817212786</v>
      </c>
      <c r="V4170" s="17">
        <v>-0.58708791208791211</v>
      </c>
      <c r="W4170" s="17">
        <v>-0.64446574029707715</v>
      </c>
      <c r="X4170" s="17">
        <v>-0.9798831927319922</v>
      </c>
      <c r="Y4170" s="17">
        <v>-0.64782161234991431</v>
      </c>
      <c r="Z4170" s="17">
        <v>-0.67750310418783166</v>
      </c>
      <c r="AA4170" s="17">
        <v>-0.51857783472133245</v>
      </c>
      <c r="AB4170" s="17">
        <v>-0.53215636822194201</v>
      </c>
      <c r="AC4170" s="17">
        <v>-0.96924603174603174</v>
      </c>
    </row>
    <row r="4171" spans="1:29" ht="12.75" customHeight="1" x14ac:dyDescent="0.2">
      <c r="A4171" s="19">
        <v>44222</v>
      </c>
      <c r="B4171" s="19">
        <v>43858</v>
      </c>
      <c r="C4171" s="19">
        <v>42402</v>
      </c>
      <c r="D4171" s="16" t="s">
        <v>4</v>
      </c>
      <c r="E4171" s="114">
        <v>4240</v>
      </c>
      <c r="F4171" s="115">
        <v>2510</v>
      </c>
      <c r="G4171" s="113">
        <v>1105</v>
      </c>
      <c r="H4171" s="113">
        <v>581</v>
      </c>
      <c r="I4171" s="113">
        <v>44</v>
      </c>
      <c r="J4171" s="112">
        <v>17367</v>
      </c>
      <c r="K4171" s="112">
        <v>9899</v>
      </c>
      <c r="L4171" s="112">
        <v>3872</v>
      </c>
      <c r="M4171" s="112">
        <v>2025</v>
      </c>
      <c r="N4171" s="113">
        <v>1571</v>
      </c>
      <c r="O4171" s="112">
        <v>14340</v>
      </c>
      <c r="P4171" s="112">
        <v>8293</v>
      </c>
      <c r="Q4171" s="112">
        <v>3324</v>
      </c>
      <c r="R4171" s="112">
        <v>1628</v>
      </c>
      <c r="S4171" s="113">
        <v>1095</v>
      </c>
      <c r="T4171" s="17">
        <v>-0.75585881269073529</v>
      </c>
      <c r="U4171" s="17">
        <v>-0.74643903424588343</v>
      </c>
      <c r="V4171" s="17">
        <v>-0.71461776859504134</v>
      </c>
      <c r="W4171" s="17">
        <v>-0.7130864197530864</v>
      </c>
      <c r="X4171" s="17">
        <v>-0.97199236155315083</v>
      </c>
      <c r="Y4171" s="17">
        <v>-0.70432357043235705</v>
      </c>
      <c r="Z4171" s="17">
        <v>-0.69733510189316283</v>
      </c>
      <c r="AA4171" s="17">
        <v>-0.66756919374247892</v>
      </c>
      <c r="AB4171" s="17">
        <v>-0.64312039312039304</v>
      </c>
      <c r="AC4171" s="17">
        <v>-0.9598173515981735</v>
      </c>
    </row>
    <row r="4172" spans="1:29" ht="12.75" customHeight="1" x14ac:dyDescent="0.2">
      <c r="A4172" s="19">
        <v>44223</v>
      </c>
      <c r="B4172" s="19">
        <v>43859</v>
      </c>
      <c r="C4172" s="19">
        <v>42403</v>
      </c>
      <c r="D4172" s="16" t="s">
        <v>5</v>
      </c>
      <c r="E4172" s="114">
        <v>5741</v>
      </c>
      <c r="F4172" s="115">
        <v>3027</v>
      </c>
      <c r="G4172" s="113">
        <v>1880</v>
      </c>
      <c r="H4172" s="113">
        <v>786</v>
      </c>
      <c r="I4172" s="113">
        <v>48</v>
      </c>
      <c r="J4172" s="112">
        <v>18631</v>
      </c>
      <c r="K4172" s="112">
        <v>10324</v>
      </c>
      <c r="L4172" s="112">
        <v>4639</v>
      </c>
      <c r="M4172" s="112">
        <v>2034</v>
      </c>
      <c r="N4172" s="113">
        <v>1634</v>
      </c>
      <c r="O4172" s="112">
        <v>18154</v>
      </c>
      <c r="P4172" s="112">
        <v>10430</v>
      </c>
      <c r="Q4172" s="112">
        <v>4393</v>
      </c>
      <c r="R4172" s="112">
        <v>1924</v>
      </c>
      <c r="S4172" s="113">
        <v>1407</v>
      </c>
      <c r="T4172" s="17">
        <v>-0.69185765659384901</v>
      </c>
      <c r="U4172" s="17">
        <v>-0.70679969004261922</v>
      </c>
      <c r="V4172" s="17">
        <v>-0.59474024574261697</v>
      </c>
      <c r="W4172" s="17">
        <v>-0.6135693215339233</v>
      </c>
      <c r="X4172" s="17">
        <v>-0.97062423500611994</v>
      </c>
      <c r="Y4172" s="17">
        <v>-0.68376115456648678</v>
      </c>
      <c r="Z4172" s="17">
        <v>-0.70977948226270371</v>
      </c>
      <c r="AA4172" s="17">
        <v>-0.57204643751422712</v>
      </c>
      <c r="AB4172" s="17">
        <v>-0.59147609147609148</v>
      </c>
      <c r="AC4172" s="17">
        <v>-0.9658848614072495</v>
      </c>
    </row>
    <row r="4173" spans="1:29" ht="12.75" customHeight="1" x14ac:dyDescent="0.2">
      <c r="A4173" s="19">
        <v>44224</v>
      </c>
      <c r="B4173" s="19">
        <v>43860</v>
      </c>
      <c r="C4173" s="19">
        <v>42404</v>
      </c>
      <c r="D4173" s="16" t="s">
        <v>6</v>
      </c>
      <c r="E4173" s="114">
        <v>7701</v>
      </c>
      <c r="F4173" s="115">
        <v>4397</v>
      </c>
      <c r="G4173" s="113">
        <v>2220</v>
      </c>
      <c r="H4173" s="113">
        <v>1006</v>
      </c>
      <c r="I4173" s="113">
        <v>78</v>
      </c>
      <c r="J4173" s="112">
        <v>21262</v>
      </c>
      <c r="K4173" s="112">
        <v>11133</v>
      </c>
      <c r="L4173" s="112">
        <v>5877</v>
      </c>
      <c r="M4173" s="112">
        <v>2572</v>
      </c>
      <c r="N4173" s="113">
        <v>1680</v>
      </c>
      <c r="O4173" s="112">
        <v>18004</v>
      </c>
      <c r="P4173" s="112">
        <v>10415</v>
      </c>
      <c r="Q4173" s="112">
        <v>4290</v>
      </c>
      <c r="R4173" s="112">
        <v>1971</v>
      </c>
      <c r="S4173" s="113">
        <v>1328</v>
      </c>
      <c r="T4173" s="17">
        <v>-0.63780453391026248</v>
      </c>
      <c r="U4173" s="17">
        <v>-0.60504805533099792</v>
      </c>
      <c r="V4173" s="17">
        <v>-0.62225625319040323</v>
      </c>
      <c r="W4173" s="17">
        <v>-0.60886469673405907</v>
      </c>
      <c r="X4173" s="17">
        <v>-0.95357142857142851</v>
      </c>
      <c r="Y4173" s="17">
        <v>-0.57226171961786276</v>
      </c>
      <c r="Z4173" s="17">
        <v>-0.57782045127220361</v>
      </c>
      <c r="AA4173" s="17">
        <v>-0.4825174825174825</v>
      </c>
      <c r="AB4173" s="17">
        <v>-0.48959918822932524</v>
      </c>
      <c r="AC4173" s="17">
        <v>-0.9412650602409639</v>
      </c>
    </row>
    <row r="4174" spans="1:29" ht="12.75" customHeight="1" x14ac:dyDescent="0.2">
      <c r="A4174" s="19">
        <v>44225</v>
      </c>
      <c r="B4174" s="19">
        <v>43861</v>
      </c>
      <c r="C4174" s="19">
        <v>42405</v>
      </c>
      <c r="D4174" s="16" t="s">
        <v>7</v>
      </c>
      <c r="E4174" s="114">
        <v>6305</v>
      </c>
      <c r="F4174" s="115">
        <v>3081</v>
      </c>
      <c r="G4174" s="113">
        <v>2285</v>
      </c>
      <c r="H4174" s="113">
        <v>872</v>
      </c>
      <c r="I4174" s="113">
        <v>67</v>
      </c>
      <c r="J4174" s="112">
        <v>20962</v>
      </c>
      <c r="K4174" s="112">
        <v>11223</v>
      </c>
      <c r="L4174" s="112">
        <v>5227</v>
      </c>
      <c r="M4174" s="112">
        <v>2394</v>
      </c>
      <c r="N4174" s="113">
        <v>2118</v>
      </c>
      <c r="O4174" s="112">
        <v>18385</v>
      </c>
      <c r="P4174" s="112">
        <v>10339</v>
      </c>
      <c r="Q4174" s="112">
        <v>4323</v>
      </c>
      <c r="R4174" s="112">
        <v>2286</v>
      </c>
      <c r="S4174" s="113">
        <v>1437</v>
      </c>
      <c r="T4174" s="17">
        <v>-0.69921763190535247</v>
      </c>
      <c r="U4174" s="17">
        <v>-0.72547447206629245</v>
      </c>
      <c r="V4174" s="17">
        <v>-0.56284675722211586</v>
      </c>
      <c r="W4174" s="17">
        <v>-0.63575605680868841</v>
      </c>
      <c r="X4174" s="17">
        <v>-0.9683663833805477</v>
      </c>
      <c r="Y4174" s="17">
        <v>-0.65705738373674194</v>
      </c>
      <c r="Z4174" s="17">
        <v>-0.70200212786536409</v>
      </c>
      <c r="AA4174" s="17">
        <v>-0.47143187601202874</v>
      </c>
      <c r="AB4174" s="17">
        <v>-0.61854768153980755</v>
      </c>
      <c r="AC4174" s="17">
        <v>-0.95337508698677798</v>
      </c>
    </row>
    <row r="4175" spans="1:29" ht="12.75" customHeight="1" x14ac:dyDescent="0.2">
      <c r="A4175" s="19">
        <v>44226</v>
      </c>
      <c r="B4175" s="19">
        <v>43862</v>
      </c>
      <c r="C4175" s="19">
        <v>42406</v>
      </c>
      <c r="D4175" s="16" t="s">
        <v>1</v>
      </c>
      <c r="E4175" s="114">
        <v>7723</v>
      </c>
      <c r="F4175" s="115">
        <v>3711</v>
      </c>
      <c r="G4175" s="113">
        <v>2722</v>
      </c>
      <c r="H4175" s="113">
        <v>1181</v>
      </c>
      <c r="I4175" s="113">
        <v>109</v>
      </c>
      <c r="J4175" s="112">
        <v>25579</v>
      </c>
      <c r="K4175" s="112">
        <v>12376</v>
      </c>
      <c r="L4175" s="112">
        <v>7066</v>
      </c>
      <c r="M4175" s="112">
        <v>3646</v>
      </c>
      <c r="N4175" s="113">
        <v>2491</v>
      </c>
      <c r="O4175" s="112">
        <v>19442</v>
      </c>
      <c r="P4175" s="112">
        <v>10045</v>
      </c>
      <c r="Q4175" s="112">
        <v>5039</v>
      </c>
      <c r="R4175" s="112">
        <v>2943</v>
      </c>
      <c r="S4175" s="113">
        <v>1415</v>
      </c>
      <c r="T4175" s="17">
        <v>-0.698072637710622</v>
      </c>
      <c r="U4175" s="17">
        <v>-0.70014544279250157</v>
      </c>
      <c r="V4175" s="17">
        <v>-0.61477497877158216</v>
      </c>
      <c r="W4175" s="17">
        <v>-0.6760833790455294</v>
      </c>
      <c r="X4175" s="17">
        <v>-0.95624247290244879</v>
      </c>
      <c r="Y4175" s="17">
        <v>-0.60276720502005965</v>
      </c>
      <c r="Z4175" s="17">
        <v>-0.63056246888999501</v>
      </c>
      <c r="AA4175" s="17">
        <v>-0.45981345505060522</v>
      </c>
      <c r="AB4175" s="17">
        <v>-0.59870880054366293</v>
      </c>
      <c r="AC4175" s="17">
        <v>-0.92296819787985862</v>
      </c>
    </row>
    <row r="4176" spans="1:29" ht="12.75" customHeight="1" x14ac:dyDescent="0.2">
      <c r="A4176" s="19">
        <v>44227</v>
      </c>
      <c r="B4176" s="19">
        <v>43863</v>
      </c>
      <c r="C4176" s="19">
        <v>42407</v>
      </c>
      <c r="D4176" s="16" t="s">
        <v>2</v>
      </c>
      <c r="E4176" s="114">
        <v>6000</v>
      </c>
      <c r="F4176" s="115">
        <v>3436</v>
      </c>
      <c r="G4176" s="113">
        <v>1827</v>
      </c>
      <c r="H4176" s="113">
        <v>699</v>
      </c>
      <c r="I4176" s="113">
        <v>38</v>
      </c>
      <c r="J4176" s="112">
        <v>18890</v>
      </c>
      <c r="K4176" s="112">
        <v>10757</v>
      </c>
      <c r="L4176" s="112">
        <v>4440</v>
      </c>
      <c r="M4176" s="112">
        <v>2186</v>
      </c>
      <c r="N4176" s="113">
        <v>1507</v>
      </c>
      <c r="O4176" s="112">
        <v>15485</v>
      </c>
      <c r="P4176" s="112">
        <v>9598</v>
      </c>
      <c r="Q4176" s="112">
        <v>3657</v>
      </c>
      <c r="R4176" s="112">
        <v>1330</v>
      </c>
      <c r="S4176" s="113">
        <v>900</v>
      </c>
      <c r="T4176" s="17">
        <v>-0.68237162519851768</v>
      </c>
      <c r="U4176" s="17">
        <v>-0.68058008738495857</v>
      </c>
      <c r="V4176" s="17">
        <v>-0.58851351351351355</v>
      </c>
      <c r="W4176" s="17">
        <v>-0.68023787740164687</v>
      </c>
      <c r="X4176" s="17">
        <v>-0.9747843397478434</v>
      </c>
      <c r="Y4176" s="17">
        <v>-0.61252825314820791</v>
      </c>
      <c r="Z4176" s="17">
        <v>-0.64200875182329653</v>
      </c>
      <c r="AA4176" s="17">
        <v>-0.5004101722723544</v>
      </c>
      <c r="AB4176" s="17">
        <v>-0.47443609022556388</v>
      </c>
      <c r="AC4176" s="17">
        <v>-0.95777777777777773</v>
      </c>
    </row>
    <row r="4177" spans="1:29" ht="12.75" customHeight="1" x14ac:dyDescent="0.2">
      <c r="A4177" s="19">
        <v>44228</v>
      </c>
      <c r="B4177" s="19">
        <v>43864</v>
      </c>
      <c r="C4177" s="19">
        <v>42408</v>
      </c>
      <c r="D4177" s="16" t="s">
        <v>3</v>
      </c>
      <c r="E4177" s="114">
        <v>7549</v>
      </c>
      <c r="F4177" s="115">
        <v>3916</v>
      </c>
      <c r="G4177" s="113">
        <v>2504</v>
      </c>
      <c r="H4177" s="113">
        <v>1061</v>
      </c>
      <c r="I4177" s="113">
        <v>68</v>
      </c>
      <c r="J4177" s="112">
        <v>19868</v>
      </c>
      <c r="K4177" s="112">
        <v>11201</v>
      </c>
      <c r="L4177" s="112">
        <v>4518</v>
      </c>
      <c r="M4177" s="112">
        <v>2437</v>
      </c>
      <c r="N4177" s="113">
        <v>1712</v>
      </c>
      <c r="O4177" s="112">
        <v>16142</v>
      </c>
      <c r="P4177" s="112">
        <v>9631</v>
      </c>
      <c r="Q4177" s="112">
        <v>3805</v>
      </c>
      <c r="R4177" s="112">
        <v>1607</v>
      </c>
      <c r="S4177" s="113">
        <v>1099</v>
      </c>
      <c r="T4177" s="17">
        <v>-0.62004227904167508</v>
      </c>
      <c r="U4177" s="17">
        <v>-0.65038835818230512</v>
      </c>
      <c r="V4177" s="17">
        <v>-0.44577246569278439</v>
      </c>
      <c r="W4177" s="17">
        <v>-0.56462864177267136</v>
      </c>
      <c r="X4177" s="17">
        <v>-0.96028037383177567</v>
      </c>
      <c r="Y4177" s="17">
        <v>-0.53233800024780076</v>
      </c>
      <c r="Z4177" s="17">
        <v>-0.5933963243692244</v>
      </c>
      <c r="AA4177" s="17">
        <v>-0.34191852825229962</v>
      </c>
      <c r="AB4177" s="17">
        <v>-0.33976353453640329</v>
      </c>
      <c r="AC4177" s="17">
        <v>-0.93812556869881714</v>
      </c>
    </row>
    <row r="4178" spans="1:29" ht="12.75" customHeight="1" x14ac:dyDescent="0.2">
      <c r="A4178" s="19">
        <v>44229</v>
      </c>
      <c r="B4178" s="19">
        <v>43865</v>
      </c>
      <c r="C4178" s="19">
        <v>42409</v>
      </c>
      <c r="D4178" s="16" t="s">
        <v>4</v>
      </c>
      <c r="E4178" s="114">
        <v>5329</v>
      </c>
      <c r="F4178" s="115">
        <v>2773</v>
      </c>
      <c r="G4178" s="113">
        <v>1678</v>
      </c>
      <c r="H4178" s="113">
        <v>835</v>
      </c>
      <c r="I4178" s="113">
        <v>43</v>
      </c>
      <c r="J4178" s="112">
        <v>19979</v>
      </c>
      <c r="K4178" s="112">
        <v>11194</v>
      </c>
      <c r="L4178" s="112">
        <v>4966</v>
      </c>
      <c r="M4178" s="112">
        <v>2207</v>
      </c>
      <c r="N4178" s="113">
        <v>1612</v>
      </c>
      <c r="O4178" s="112">
        <v>15635</v>
      </c>
      <c r="P4178" s="112">
        <v>9384</v>
      </c>
      <c r="Q4178" s="112">
        <v>3433</v>
      </c>
      <c r="R4178" s="112">
        <v>1592</v>
      </c>
      <c r="S4178" s="113">
        <v>1226</v>
      </c>
      <c r="T4178" s="17">
        <v>-0.73326993343010161</v>
      </c>
      <c r="U4178" s="17">
        <v>-0.75227800607468287</v>
      </c>
      <c r="V4178" s="17">
        <v>-0.66210229561014899</v>
      </c>
      <c r="W4178" s="17">
        <v>-0.6216583597643861</v>
      </c>
      <c r="X4178" s="17">
        <v>-0.97332506203473945</v>
      </c>
      <c r="Y4178" s="17">
        <v>-0.65916213623281106</v>
      </c>
      <c r="Z4178" s="17">
        <v>-0.70449701619778349</v>
      </c>
      <c r="AA4178" s="17">
        <v>-0.51121468103699386</v>
      </c>
      <c r="AB4178" s="17">
        <v>-0.47550251256281406</v>
      </c>
      <c r="AC4178" s="17">
        <v>-0.96492659053833607</v>
      </c>
    </row>
    <row r="4179" spans="1:29" ht="12.75" customHeight="1" x14ac:dyDescent="0.2">
      <c r="A4179" s="19">
        <v>44230</v>
      </c>
      <c r="B4179" s="19">
        <v>43866</v>
      </c>
      <c r="C4179" s="19">
        <v>42410</v>
      </c>
      <c r="D4179" s="16" t="s">
        <v>5</v>
      </c>
      <c r="E4179" s="114">
        <v>6911</v>
      </c>
      <c r="F4179" s="115">
        <v>3457</v>
      </c>
      <c r="G4179" s="113">
        <v>2400</v>
      </c>
      <c r="H4179" s="113">
        <v>1021</v>
      </c>
      <c r="I4179" s="113">
        <v>33</v>
      </c>
      <c r="J4179" s="112">
        <v>20830</v>
      </c>
      <c r="K4179" s="112">
        <v>11559</v>
      </c>
      <c r="L4179" s="112">
        <v>4802</v>
      </c>
      <c r="M4179" s="112">
        <v>2498</v>
      </c>
      <c r="N4179" s="113">
        <v>1971</v>
      </c>
      <c r="O4179" s="112">
        <v>17943</v>
      </c>
      <c r="P4179" s="112">
        <v>10372</v>
      </c>
      <c r="Q4179" s="112">
        <v>4576</v>
      </c>
      <c r="R4179" s="112">
        <v>1805</v>
      </c>
      <c r="S4179" s="113">
        <v>1190</v>
      </c>
      <c r="T4179" s="17">
        <v>-0.66821891502640418</v>
      </c>
      <c r="U4179" s="17">
        <v>-0.70092568561294222</v>
      </c>
      <c r="V4179" s="17">
        <v>-0.5002082465639317</v>
      </c>
      <c r="W4179" s="17">
        <v>-0.59127301841473179</v>
      </c>
      <c r="X4179" s="17">
        <v>-0.98325722983257235</v>
      </c>
      <c r="Y4179" s="17">
        <v>-0.61483586914116928</v>
      </c>
      <c r="Z4179" s="17">
        <v>-0.66669880447358265</v>
      </c>
      <c r="AA4179" s="17">
        <v>-0.47552447552447552</v>
      </c>
      <c r="AB4179" s="17">
        <v>-0.43434903047091411</v>
      </c>
      <c r="AC4179" s="17">
        <v>-0.9722689075630252</v>
      </c>
    </row>
    <row r="4180" spans="1:29" ht="12.75" customHeight="1" x14ac:dyDescent="0.2">
      <c r="A4180" s="19">
        <v>44231</v>
      </c>
      <c r="B4180" s="19">
        <v>43867</v>
      </c>
      <c r="C4180" s="19">
        <v>42411</v>
      </c>
      <c r="D4180" s="16" t="s">
        <v>6</v>
      </c>
      <c r="E4180" s="114">
        <v>8007</v>
      </c>
      <c r="F4180" s="115">
        <v>4326</v>
      </c>
      <c r="G4180" s="113">
        <v>2329</v>
      </c>
      <c r="H4180" s="113">
        <v>1246</v>
      </c>
      <c r="I4180" s="113">
        <v>106</v>
      </c>
      <c r="J4180" s="112">
        <v>21897</v>
      </c>
      <c r="K4180" s="112">
        <v>11667</v>
      </c>
      <c r="L4180" s="112">
        <v>5865</v>
      </c>
      <c r="M4180" s="112">
        <v>2546</v>
      </c>
      <c r="N4180" s="113">
        <v>1819</v>
      </c>
      <c r="O4180" s="112">
        <v>17397</v>
      </c>
      <c r="P4180" s="112">
        <v>10472</v>
      </c>
      <c r="Q4180" s="112">
        <v>3745</v>
      </c>
      <c r="R4180" s="112">
        <v>1900</v>
      </c>
      <c r="S4180" s="113">
        <v>1280</v>
      </c>
      <c r="T4180" s="17">
        <v>-0.63433347033840248</v>
      </c>
      <c r="U4180" s="17">
        <v>-0.62921059398302903</v>
      </c>
      <c r="V4180" s="17">
        <v>-0.60289855072463761</v>
      </c>
      <c r="W4180" s="17">
        <v>-0.51060487038491753</v>
      </c>
      <c r="X4180" s="17">
        <v>-0.94172622319956023</v>
      </c>
      <c r="Y4180" s="17">
        <v>-0.53974823245387138</v>
      </c>
      <c r="Z4180" s="17">
        <v>-0.58689839572192515</v>
      </c>
      <c r="AA4180" s="17">
        <v>-0.37810413885180238</v>
      </c>
      <c r="AB4180" s="17">
        <v>-0.34421052631578952</v>
      </c>
      <c r="AC4180" s="17">
        <v>-0.91718750000000004</v>
      </c>
    </row>
    <row r="4181" spans="1:29" ht="12.75" customHeight="1" x14ac:dyDescent="0.2">
      <c r="A4181" s="19">
        <v>44232</v>
      </c>
      <c r="B4181" s="19">
        <v>43868</v>
      </c>
      <c r="C4181" s="19">
        <v>42412</v>
      </c>
      <c r="D4181" s="16" t="s">
        <v>7</v>
      </c>
      <c r="E4181" s="114">
        <v>7427</v>
      </c>
      <c r="F4181" s="115">
        <v>3656</v>
      </c>
      <c r="G4181" s="113">
        <v>2467</v>
      </c>
      <c r="H4181" s="113">
        <v>1254</v>
      </c>
      <c r="I4181" s="113">
        <v>50</v>
      </c>
      <c r="J4181" s="112">
        <v>21647</v>
      </c>
      <c r="K4181" s="112">
        <v>11554</v>
      </c>
      <c r="L4181" s="112">
        <v>5614</v>
      </c>
      <c r="M4181" s="112">
        <v>2458</v>
      </c>
      <c r="N4181" s="113">
        <v>2021</v>
      </c>
      <c r="O4181" s="112">
        <v>20074</v>
      </c>
      <c r="P4181" s="112">
        <v>11534</v>
      </c>
      <c r="Q4181" s="112">
        <v>4486</v>
      </c>
      <c r="R4181" s="112">
        <v>2404</v>
      </c>
      <c r="S4181" s="113">
        <v>1650</v>
      </c>
      <c r="T4181" s="17">
        <v>-0.65690395897814935</v>
      </c>
      <c r="U4181" s="17">
        <v>-0.68357278864462523</v>
      </c>
      <c r="V4181" s="17">
        <v>-0.5605628785179908</v>
      </c>
      <c r="W4181" s="17">
        <v>-0.48982912937347434</v>
      </c>
      <c r="X4181" s="17">
        <v>-0.97525977238990602</v>
      </c>
      <c r="Y4181" s="17">
        <v>-0.63001892995915121</v>
      </c>
      <c r="Z4181" s="17">
        <v>-0.68302410265302582</v>
      </c>
      <c r="AA4181" s="17">
        <v>-0.45006687472135531</v>
      </c>
      <c r="AB4181" s="17">
        <v>-0.47836938435940102</v>
      </c>
      <c r="AC4181" s="17">
        <v>-0.96969696969696972</v>
      </c>
    </row>
    <row r="4182" spans="1:29" ht="12.75" customHeight="1" x14ac:dyDescent="0.2">
      <c r="A4182" s="19">
        <v>44233</v>
      </c>
      <c r="B4182" s="19">
        <v>43869</v>
      </c>
      <c r="C4182" s="19">
        <v>42413</v>
      </c>
      <c r="D4182" s="16" t="s">
        <v>1</v>
      </c>
      <c r="E4182" s="114">
        <v>9323</v>
      </c>
      <c r="F4182" s="115">
        <v>4286</v>
      </c>
      <c r="G4182" s="113">
        <v>3200</v>
      </c>
      <c r="H4182" s="113">
        <v>1707</v>
      </c>
      <c r="I4182" s="113">
        <v>130</v>
      </c>
      <c r="J4182" s="112">
        <v>25522</v>
      </c>
      <c r="K4182" s="112">
        <v>12515</v>
      </c>
      <c r="L4182" s="112">
        <v>6727</v>
      </c>
      <c r="M4182" s="112">
        <v>3673</v>
      </c>
      <c r="N4182" s="113">
        <v>2607</v>
      </c>
      <c r="O4182" s="112">
        <v>21298</v>
      </c>
      <c r="P4182" s="112">
        <v>11133</v>
      </c>
      <c r="Q4182" s="112">
        <v>5578</v>
      </c>
      <c r="R4182" s="112">
        <v>3062</v>
      </c>
      <c r="S4182" s="113">
        <v>1525</v>
      </c>
      <c r="T4182" s="17">
        <v>-0.63470731133923675</v>
      </c>
      <c r="U4182" s="17">
        <v>-0.65753096284458645</v>
      </c>
      <c r="V4182" s="17">
        <v>-0.52430503939348894</v>
      </c>
      <c r="W4182" s="17">
        <v>-0.53525728287503405</v>
      </c>
      <c r="X4182" s="17">
        <v>-0.95013425393172224</v>
      </c>
      <c r="Y4182" s="17">
        <v>-0.56225936707672086</v>
      </c>
      <c r="Z4182" s="17">
        <v>-0.6150184137249618</v>
      </c>
      <c r="AA4182" s="17">
        <v>-0.42631767658659014</v>
      </c>
      <c r="AB4182" s="17">
        <v>-0.44252122795558457</v>
      </c>
      <c r="AC4182" s="17">
        <v>-0.91475409836065569</v>
      </c>
    </row>
    <row r="4183" spans="1:29" ht="12.75" customHeight="1" x14ac:dyDescent="0.2">
      <c r="A4183" s="19">
        <v>44234</v>
      </c>
      <c r="B4183" s="19">
        <v>43870</v>
      </c>
      <c r="C4183" s="19">
        <v>42414</v>
      </c>
      <c r="D4183" s="16" t="s">
        <v>2</v>
      </c>
      <c r="E4183" s="114">
        <v>6340</v>
      </c>
      <c r="F4183" s="115">
        <v>3292</v>
      </c>
      <c r="G4183" s="113">
        <v>2109</v>
      </c>
      <c r="H4183" s="113">
        <v>902</v>
      </c>
      <c r="I4183" s="113">
        <v>37</v>
      </c>
      <c r="J4183" s="112">
        <v>19970</v>
      </c>
      <c r="K4183" s="112">
        <v>11345</v>
      </c>
      <c r="L4183" s="112">
        <v>4845</v>
      </c>
      <c r="M4183" s="112">
        <v>2287</v>
      </c>
      <c r="N4183" s="113">
        <v>1493</v>
      </c>
      <c r="O4183" s="112">
        <v>19088</v>
      </c>
      <c r="P4183" s="112">
        <v>11398</v>
      </c>
      <c r="Q4183" s="112">
        <v>4246</v>
      </c>
      <c r="R4183" s="112">
        <v>2021</v>
      </c>
      <c r="S4183" s="113">
        <v>1423</v>
      </c>
      <c r="T4183" s="17">
        <v>-0.68252378567851779</v>
      </c>
      <c r="U4183" s="17">
        <v>-0.7098281181137065</v>
      </c>
      <c r="V4183" s="17">
        <v>-0.56470588235294117</v>
      </c>
      <c r="W4183" s="17">
        <v>-0.60559685177087896</v>
      </c>
      <c r="X4183" s="17">
        <v>-0.97521768251841934</v>
      </c>
      <c r="Y4183" s="17">
        <v>-0.66785414920368824</v>
      </c>
      <c r="Z4183" s="17">
        <v>-0.71117739954377956</v>
      </c>
      <c r="AA4183" s="17">
        <v>-0.50329722091380125</v>
      </c>
      <c r="AB4183" s="17">
        <v>-0.553686293913904</v>
      </c>
      <c r="AC4183" s="17">
        <v>-0.97399859451862258</v>
      </c>
    </row>
    <row r="4184" spans="1:29" ht="12.75" customHeight="1" x14ac:dyDescent="0.2">
      <c r="A4184" s="19">
        <v>44235</v>
      </c>
      <c r="B4184" s="19">
        <v>43871</v>
      </c>
      <c r="C4184" s="19">
        <v>42415</v>
      </c>
      <c r="D4184" s="16" t="s">
        <v>3</v>
      </c>
      <c r="E4184" s="114">
        <v>7932</v>
      </c>
      <c r="F4184" s="115">
        <v>4398</v>
      </c>
      <c r="G4184" s="113">
        <v>2396</v>
      </c>
      <c r="H4184" s="113">
        <v>1085</v>
      </c>
      <c r="I4184" s="113">
        <v>53</v>
      </c>
      <c r="J4184" s="112">
        <v>20385</v>
      </c>
      <c r="K4184" s="112">
        <v>11412</v>
      </c>
      <c r="L4184" s="112">
        <v>4671</v>
      </c>
      <c r="M4184" s="112">
        <v>2573</v>
      </c>
      <c r="N4184" s="113">
        <v>1729</v>
      </c>
      <c r="O4184" s="112">
        <v>17632</v>
      </c>
      <c r="P4184" s="112">
        <v>10326</v>
      </c>
      <c r="Q4184" s="112">
        <v>3947</v>
      </c>
      <c r="R4184" s="112">
        <v>1963</v>
      </c>
      <c r="S4184" s="113">
        <v>1396</v>
      </c>
      <c r="T4184" s="17">
        <v>-0.61089036055923474</v>
      </c>
      <c r="U4184" s="17">
        <v>-0.61461619348054675</v>
      </c>
      <c r="V4184" s="17">
        <v>-0.48704774138300155</v>
      </c>
      <c r="W4184" s="17">
        <v>-0.57831325301204817</v>
      </c>
      <c r="X4184" s="17">
        <v>-0.96934644303065354</v>
      </c>
      <c r="Y4184" s="17">
        <v>-0.55013611615245006</v>
      </c>
      <c r="Z4184" s="17">
        <v>-0.57408483439860547</v>
      </c>
      <c r="AA4184" s="17">
        <v>-0.39295667595642259</v>
      </c>
      <c r="AB4184" s="17">
        <v>-0.4472745797249108</v>
      </c>
      <c r="AC4184" s="17">
        <v>-0.96203438395415475</v>
      </c>
    </row>
    <row r="4185" spans="1:29" ht="12.75" customHeight="1" x14ac:dyDescent="0.2">
      <c r="A4185" s="19">
        <v>44236</v>
      </c>
      <c r="B4185" s="19">
        <v>43872</v>
      </c>
      <c r="C4185" s="19">
        <v>42416</v>
      </c>
      <c r="D4185" s="16" t="s">
        <v>4</v>
      </c>
      <c r="E4185" s="114">
        <v>7771</v>
      </c>
      <c r="F4185" s="115">
        <v>4189</v>
      </c>
      <c r="G4185" s="113">
        <v>2386</v>
      </c>
      <c r="H4185" s="113">
        <v>1146</v>
      </c>
      <c r="I4185" s="113">
        <v>50</v>
      </c>
      <c r="J4185" s="112">
        <v>21207</v>
      </c>
      <c r="K4185" s="112">
        <v>11744</v>
      </c>
      <c r="L4185" s="112">
        <v>5602</v>
      </c>
      <c r="M4185" s="112">
        <v>2338</v>
      </c>
      <c r="N4185" s="113">
        <v>1523</v>
      </c>
      <c r="O4185" s="112">
        <v>16551</v>
      </c>
      <c r="P4185" s="112">
        <v>9695</v>
      </c>
      <c r="Q4185" s="112">
        <v>4002</v>
      </c>
      <c r="R4185" s="112">
        <v>1795</v>
      </c>
      <c r="S4185" s="113">
        <v>1059</v>
      </c>
      <c r="T4185" s="17">
        <v>-0.63356438911680102</v>
      </c>
      <c r="U4185" s="17">
        <v>-0.64330722070844693</v>
      </c>
      <c r="V4185" s="17">
        <v>-0.5740806854694751</v>
      </c>
      <c r="W4185" s="17">
        <v>-0.50983746792130025</v>
      </c>
      <c r="X4185" s="17">
        <v>-0.96717005909389364</v>
      </c>
      <c r="Y4185" s="17">
        <v>-0.53048154190079155</v>
      </c>
      <c r="Z4185" s="17">
        <v>-0.56792160907684375</v>
      </c>
      <c r="AA4185" s="17">
        <v>-0.40379810094952528</v>
      </c>
      <c r="AB4185" s="17">
        <v>-0.36155988857938715</v>
      </c>
      <c r="AC4185" s="17">
        <v>-0.95278564683663836</v>
      </c>
    </row>
    <row r="4186" spans="1:29" ht="12.75" customHeight="1" x14ac:dyDescent="0.2">
      <c r="A4186" s="19">
        <v>44237</v>
      </c>
      <c r="B4186" s="19">
        <v>43873</v>
      </c>
      <c r="C4186" s="19">
        <v>42417</v>
      </c>
      <c r="D4186" s="16" t="s">
        <v>5</v>
      </c>
      <c r="E4186" s="114">
        <v>10905</v>
      </c>
      <c r="F4186" s="115">
        <v>5714</v>
      </c>
      <c r="G4186" s="113">
        <v>3657</v>
      </c>
      <c r="H4186" s="113">
        <v>1464</v>
      </c>
      <c r="I4186" s="113">
        <v>70</v>
      </c>
      <c r="J4186" s="112">
        <v>23043</v>
      </c>
      <c r="K4186" s="112">
        <v>12575</v>
      </c>
      <c r="L4186" s="112">
        <v>5896</v>
      </c>
      <c r="M4186" s="112">
        <v>2695</v>
      </c>
      <c r="N4186" s="113">
        <v>1877</v>
      </c>
      <c r="O4186" s="112">
        <v>19775</v>
      </c>
      <c r="P4186" s="112">
        <v>11396</v>
      </c>
      <c r="Q4186" s="112">
        <v>5094</v>
      </c>
      <c r="R4186" s="112">
        <v>2002</v>
      </c>
      <c r="S4186" s="113">
        <v>1283</v>
      </c>
      <c r="T4186" s="17">
        <v>-0.52675432886342932</v>
      </c>
      <c r="U4186" s="17">
        <v>-0.54560636182902589</v>
      </c>
      <c r="V4186" s="17">
        <v>-0.37974898236092269</v>
      </c>
      <c r="W4186" s="17">
        <v>-0.45677179962894243</v>
      </c>
      <c r="X4186" s="17">
        <v>-0.96270644645711245</v>
      </c>
      <c r="Y4186" s="17">
        <v>-0.4485461441213654</v>
      </c>
      <c r="Z4186" s="17">
        <v>-0.49859599859599857</v>
      </c>
      <c r="AA4186" s="17">
        <v>-0.28209658421672557</v>
      </c>
      <c r="AB4186" s="17">
        <v>-0.26873126873126874</v>
      </c>
      <c r="AC4186" s="17">
        <v>-0.94544037412314885</v>
      </c>
    </row>
    <row r="4187" spans="1:29" ht="12.75" customHeight="1" x14ac:dyDescent="0.2">
      <c r="A4187" s="19">
        <v>44238</v>
      </c>
      <c r="B4187" s="19">
        <v>43874</v>
      </c>
      <c r="C4187" s="19">
        <v>42418</v>
      </c>
      <c r="D4187" s="16" t="s">
        <v>6</v>
      </c>
      <c r="E4187" s="114">
        <v>12872</v>
      </c>
      <c r="F4187" s="115">
        <v>6983</v>
      </c>
      <c r="G4187" s="113">
        <v>3798</v>
      </c>
      <c r="H4187" s="113">
        <v>1979</v>
      </c>
      <c r="I4187" s="113">
        <v>112</v>
      </c>
      <c r="J4187" s="112">
        <v>25994</v>
      </c>
      <c r="K4187" s="112">
        <v>12980</v>
      </c>
      <c r="L4187" s="112">
        <v>7453</v>
      </c>
      <c r="M4187" s="112">
        <v>3440</v>
      </c>
      <c r="N4187" s="113">
        <v>2121</v>
      </c>
      <c r="O4187" s="112">
        <v>20582</v>
      </c>
      <c r="P4187" s="112">
        <v>11810</v>
      </c>
      <c r="Q4187" s="112">
        <v>4982</v>
      </c>
      <c r="R4187" s="112">
        <v>2447</v>
      </c>
      <c r="S4187" s="113">
        <v>1343</v>
      </c>
      <c r="T4187" s="17">
        <v>-0.50480880203123801</v>
      </c>
      <c r="U4187" s="17">
        <v>-0.46201848998459172</v>
      </c>
      <c r="V4187" s="17">
        <v>-0.49040654769891323</v>
      </c>
      <c r="W4187" s="17">
        <v>-0.42470930232558135</v>
      </c>
      <c r="X4187" s="17">
        <v>-0.94719471947194722</v>
      </c>
      <c r="Y4187" s="17">
        <v>-0.3745991643183364</v>
      </c>
      <c r="Z4187" s="17">
        <v>-0.40872142252328536</v>
      </c>
      <c r="AA4187" s="17">
        <v>-0.23765556001605781</v>
      </c>
      <c r="AB4187" s="17">
        <v>-0.19125459746628526</v>
      </c>
      <c r="AC4187" s="17">
        <v>-0.91660461653015635</v>
      </c>
    </row>
    <row r="4188" spans="1:29" ht="12.75" customHeight="1" x14ac:dyDescent="0.2">
      <c r="A4188" s="19">
        <v>44239</v>
      </c>
      <c r="B4188" s="19">
        <v>43875</v>
      </c>
      <c r="C4188" s="19">
        <v>42419</v>
      </c>
      <c r="D4188" s="16" t="s">
        <v>7</v>
      </c>
      <c r="E4188" s="114">
        <v>13952</v>
      </c>
      <c r="F4188" s="115">
        <v>6827</v>
      </c>
      <c r="G4188" s="113">
        <v>4688</v>
      </c>
      <c r="H4188" s="113">
        <v>2271</v>
      </c>
      <c r="I4188" s="113">
        <v>166</v>
      </c>
      <c r="J4188" s="112">
        <v>27381</v>
      </c>
      <c r="K4188" s="112">
        <v>13889</v>
      </c>
      <c r="L4188" s="112">
        <v>7569</v>
      </c>
      <c r="M4188" s="112">
        <v>3372</v>
      </c>
      <c r="N4188" s="113">
        <v>2551</v>
      </c>
      <c r="O4188" s="112">
        <v>19188</v>
      </c>
      <c r="P4188" s="112">
        <v>9821</v>
      </c>
      <c r="Q4188" s="112">
        <v>4908</v>
      </c>
      <c r="R4188" s="112">
        <v>3081</v>
      </c>
      <c r="S4188" s="113">
        <v>1378</v>
      </c>
      <c r="T4188" s="17">
        <v>-0.4904495818268142</v>
      </c>
      <c r="U4188" s="17">
        <v>-0.50845993232054143</v>
      </c>
      <c r="V4188" s="17">
        <v>-0.38063152331880035</v>
      </c>
      <c r="W4188" s="17">
        <v>-0.32651245551601427</v>
      </c>
      <c r="X4188" s="17">
        <v>-0.93492747941983534</v>
      </c>
      <c r="Y4188" s="17">
        <v>-0.27287888263498017</v>
      </c>
      <c r="Z4188" s="17">
        <v>-0.30485693921189283</v>
      </c>
      <c r="AA4188" s="17">
        <v>-4.4824775876120659E-2</v>
      </c>
      <c r="AB4188" s="17">
        <v>-0.26290165530671861</v>
      </c>
      <c r="AC4188" s="17">
        <v>-0.87953555878084178</v>
      </c>
    </row>
    <row r="4189" spans="1:29" ht="12.75" customHeight="1" x14ac:dyDescent="0.2">
      <c r="A4189" s="19">
        <v>44240</v>
      </c>
      <c r="B4189" s="19">
        <v>43876</v>
      </c>
      <c r="C4189" s="19">
        <v>42420</v>
      </c>
      <c r="D4189" s="16" t="s">
        <v>1</v>
      </c>
      <c r="E4189" s="114">
        <v>14426</v>
      </c>
      <c r="F4189" s="115">
        <v>7073</v>
      </c>
      <c r="G4189" s="113">
        <v>5143</v>
      </c>
      <c r="H4189" s="113">
        <v>1996</v>
      </c>
      <c r="I4189" s="113">
        <v>214</v>
      </c>
      <c r="J4189" s="112">
        <v>29931</v>
      </c>
      <c r="K4189" s="112">
        <v>14848</v>
      </c>
      <c r="L4189" s="112">
        <v>8253</v>
      </c>
      <c r="M4189" s="112">
        <v>4021</v>
      </c>
      <c r="N4189" s="113">
        <v>2809</v>
      </c>
      <c r="O4189" s="112">
        <v>23940</v>
      </c>
      <c r="P4189" s="112">
        <v>12337</v>
      </c>
      <c r="Q4189" s="112">
        <v>6324</v>
      </c>
      <c r="R4189" s="112">
        <v>3417</v>
      </c>
      <c r="S4189" s="113">
        <v>1862</v>
      </c>
      <c r="T4189" s="17">
        <v>-0.51802479035114102</v>
      </c>
      <c r="U4189" s="17">
        <v>-0.52363954741379315</v>
      </c>
      <c r="V4189" s="17">
        <v>-0.37683266690900274</v>
      </c>
      <c r="W4189" s="17">
        <v>-0.50360606814225317</v>
      </c>
      <c r="X4189" s="17">
        <v>-0.92381630473478105</v>
      </c>
      <c r="Y4189" s="17">
        <v>-0.39741019214703421</v>
      </c>
      <c r="Z4189" s="17">
        <v>-0.42668395882305266</v>
      </c>
      <c r="AA4189" s="17">
        <v>-0.18674889310562937</v>
      </c>
      <c r="AB4189" s="17">
        <v>-0.41586186713491369</v>
      </c>
      <c r="AC4189" s="17">
        <v>-0.8850698174006445</v>
      </c>
    </row>
    <row r="4190" spans="1:29" ht="12.75" customHeight="1" x14ac:dyDescent="0.2">
      <c r="A4190" s="19">
        <v>44241</v>
      </c>
      <c r="B4190" s="19">
        <v>43877</v>
      </c>
      <c r="C4190" s="19">
        <v>42421</v>
      </c>
      <c r="D4190" s="16" t="s">
        <v>2</v>
      </c>
      <c r="E4190" s="114">
        <v>10260</v>
      </c>
      <c r="F4190" s="115">
        <v>4754</v>
      </c>
      <c r="G4190" s="113">
        <v>3481</v>
      </c>
      <c r="H4190" s="113">
        <v>1919</v>
      </c>
      <c r="I4190" s="113">
        <v>106</v>
      </c>
      <c r="J4190" s="112">
        <v>26136</v>
      </c>
      <c r="K4190" s="112">
        <v>13669</v>
      </c>
      <c r="L4190" s="112">
        <v>7093</v>
      </c>
      <c r="M4190" s="112">
        <v>3310</v>
      </c>
      <c r="N4190" s="113">
        <v>2064</v>
      </c>
      <c r="O4190" s="112">
        <v>21511</v>
      </c>
      <c r="P4190" s="112">
        <v>11955</v>
      </c>
      <c r="Q4190" s="112">
        <v>5308</v>
      </c>
      <c r="R4190" s="112">
        <v>2749</v>
      </c>
      <c r="S4190" s="113">
        <v>1499</v>
      </c>
      <c r="T4190" s="17">
        <v>-0.6074380165289256</v>
      </c>
      <c r="U4190" s="17">
        <v>-0.65220572097446783</v>
      </c>
      <c r="V4190" s="17">
        <v>-0.50923445650641486</v>
      </c>
      <c r="W4190" s="17">
        <v>-0.42024169184290028</v>
      </c>
      <c r="X4190" s="17">
        <v>-0.9486434108527132</v>
      </c>
      <c r="Y4190" s="17">
        <v>-0.52303472641904136</v>
      </c>
      <c r="Z4190" s="17">
        <v>-0.60234211626934342</v>
      </c>
      <c r="AA4190" s="17">
        <v>-0.34419743782969103</v>
      </c>
      <c r="AB4190" s="17">
        <v>-0.30192797380865766</v>
      </c>
      <c r="AC4190" s="17">
        <v>-0.92928619079386254</v>
      </c>
    </row>
    <row r="4191" spans="1:29" ht="12.75" customHeight="1" x14ac:dyDescent="0.2">
      <c r="A4191" s="19">
        <v>44242</v>
      </c>
      <c r="B4191" s="19">
        <v>43878</v>
      </c>
      <c r="C4191" s="19">
        <v>42422</v>
      </c>
      <c r="D4191" s="16" t="s">
        <v>3</v>
      </c>
      <c r="E4191" s="114">
        <v>10638</v>
      </c>
      <c r="F4191" s="115">
        <v>5830</v>
      </c>
      <c r="G4191" s="113">
        <v>3307</v>
      </c>
      <c r="H4191" s="113">
        <v>1390</v>
      </c>
      <c r="I4191" s="113">
        <v>111</v>
      </c>
      <c r="J4191" s="112">
        <v>24566</v>
      </c>
      <c r="K4191" s="112">
        <v>13147</v>
      </c>
      <c r="L4191" s="112">
        <v>6025</v>
      </c>
      <c r="M4191" s="112">
        <v>3200</v>
      </c>
      <c r="N4191" s="113">
        <v>2194</v>
      </c>
      <c r="O4191" s="112">
        <v>18913</v>
      </c>
      <c r="P4191" s="112">
        <v>11460</v>
      </c>
      <c r="Q4191" s="112">
        <v>4070</v>
      </c>
      <c r="R4191" s="112">
        <v>2132</v>
      </c>
      <c r="S4191" s="113">
        <v>1251</v>
      </c>
      <c r="T4191" s="17">
        <v>-0.56696246845233245</v>
      </c>
      <c r="U4191" s="17">
        <v>-0.55655282573971254</v>
      </c>
      <c r="V4191" s="17">
        <v>-0.45112033195020751</v>
      </c>
      <c r="W4191" s="17">
        <v>-0.56562500000000004</v>
      </c>
      <c r="X4191" s="17">
        <v>-0.94940747493163169</v>
      </c>
      <c r="Y4191" s="17">
        <v>-0.43752974144768153</v>
      </c>
      <c r="Z4191" s="17">
        <v>-0.49127399650959858</v>
      </c>
      <c r="AA4191" s="17">
        <v>-0.18746928746928748</v>
      </c>
      <c r="AB4191" s="17">
        <v>-0.34803001876172612</v>
      </c>
      <c r="AC4191" s="17">
        <v>-0.91127098321342925</v>
      </c>
    </row>
    <row r="4192" spans="1:29" ht="12.75" customHeight="1" x14ac:dyDescent="0.2">
      <c r="A4192" s="19">
        <v>44243</v>
      </c>
      <c r="B4192" s="19">
        <v>43879</v>
      </c>
      <c r="C4192" s="19">
        <v>42423</v>
      </c>
      <c r="D4192" s="16" t="s">
        <v>4</v>
      </c>
      <c r="E4192" s="114">
        <v>8220</v>
      </c>
      <c r="F4192" s="115">
        <v>4418</v>
      </c>
      <c r="G4192" s="113">
        <v>2477</v>
      </c>
      <c r="H4192" s="113">
        <v>1256</v>
      </c>
      <c r="I4192" s="113">
        <v>69</v>
      </c>
      <c r="J4192" s="112">
        <v>23077</v>
      </c>
      <c r="K4192" s="112">
        <v>12502</v>
      </c>
      <c r="L4192" s="112">
        <v>6062</v>
      </c>
      <c r="M4192" s="112">
        <v>2810</v>
      </c>
      <c r="N4192" s="113">
        <v>1703</v>
      </c>
      <c r="O4192" s="112">
        <v>18390</v>
      </c>
      <c r="P4192" s="112">
        <v>10825</v>
      </c>
      <c r="Q4192" s="112">
        <v>4286</v>
      </c>
      <c r="R4192" s="112">
        <v>1836</v>
      </c>
      <c r="S4192" s="113">
        <v>1443</v>
      </c>
      <c r="T4192" s="17">
        <v>-0.64380118732937563</v>
      </c>
      <c r="U4192" s="17">
        <v>-0.64661654135338353</v>
      </c>
      <c r="V4192" s="17">
        <v>-0.59138898053447708</v>
      </c>
      <c r="W4192" s="17">
        <v>-0.55302491103202844</v>
      </c>
      <c r="X4192" s="17">
        <v>-0.95948326482677626</v>
      </c>
      <c r="Y4192" s="17">
        <v>-0.55301794453507336</v>
      </c>
      <c r="Z4192" s="17">
        <v>-0.59187066974595837</v>
      </c>
      <c r="AA4192" s="17">
        <v>-0.42207186187587498</v>
      </c>
      <c r="AB4192" s="17">
        <v>-0.31590413943355122</v>
      </c>
      <c r="AC4192" s="17">
        <v>-0.95218295218295212</v>
      </c>
    </row>
    <row r="4193" spans="1:29" ht="12.75" customHeight="1" x14ac:dyDescent="0.2">
      <c r="A4193" s="19">
        <v>44244</v>
      </c>
      <c r="B4193" s="19">
        <v>43880</v>
      </c>
      <c r="C4193" s="19">
        <v>42424</v>
      </c>
      <c r="D4193" s="16" t="s">
        <v>5</v>
      </c>
      <c r="E4193" s="114">
        <v>9324</v>
      </c>
      <c r="F4193" s="115">
        <v>4971</v>
      </c>
      <c r="G4193" s="113">
        <v>3078</v>
      </c>
      <c r="H4193" s="113">
        <v>1178</v>
      </c>
      <c r="I4193" s="113">
        <v>97</v>
      </c>
      <c r="J4193" s="112">
        <v>22341</v>
      </c>
      <c r="K4193" s="112">
        <v>12587</v>
      </c>
      <c r="L4193" s="112">
        <v>5239</v>
      </c>
      <c r="M4193" s="112">
        <v>2770</v>
      </c>
      <c r="N4193" s="113">
        <v>1745</v>
      </c>
      <c r="O4193" s="112">
        <v>19258</v>
      </c>
      <c r="P4193" s="112">
        <v>11080</v>
      </c>
      <c r="Q4193" s="112">
        <v>4582</v>
      </c>
      <c r="R4193" s="112">
        <v>2154</v>
      </c>
      <c r="S4193" s="113">
        <v>1442</v>
      </c>
      <c r="T4193" s="17">
        <v>-0.58265073183832417</v>
      </c>
      <c r="U4193" s="17">
        <v>-0.605068721696989</v>
      </c>
      <c r="V4193" s="17">
        <v>-0.41248329833937769</v>
      </c>
      <c r="W4193" s="17">
        <v>-0.57472924187725627</v>
      </c>
      <c r="X4193" s="17">
        <v>-0.94441260744985678</v>
      </c>
      <c r="Y4193" s="17">
        <v>-0.51583757399522279</v>
      </c>
      <c r="Z4193" s="17">
        <v>-0.55135379061371848</v>
      </c>
      <c r="AA4193" s="17">
        <v>-0.32824094281972938</v>
      </c>
      <c r="AB4193" s="17">
        <v>-0.4531104921077066</v>
      </c>
      <c r="AC4193" s="17">
        <v>-0.93273231622746189</v>
      </c>
    </row>
    <row r="4194" spans="1:29" ht="12.75" customHeight="1" x14ac:dyDescent="0.2">
      <c r="A4194" s="19">
        <v>44245</v>
      </c>
      <c r="B4194" s="19">
        <v>43881</v>
      </c>
      <c r="C4194" s="19">
        <v>42425</v>
      </c>
      <c r="D4194" s="16" t="s">
        <v>6</v>
      </c>
      <c r="E4194" s="114">
        <v>10814</v>
      </c>
      <c r="F4194" s="115">
        <v>5802</v>
      </c>
      <c r="G4194" s="113">
        <v>3144</v>
      </c>
      <c r="H4194" s="113">
        <v>1735</v>
      </c>
      <c r="I4194" s="113">
        <v>133</v>
      </c>
      <c r="J4194" s="112">
        <v>23767</v>
      </c>
      <c r="K4194" s="112">
        <v>12453</v>
      </c>
      <c r="L4194" s="112">
        <v>6692</v>
      </c>
      <c r="M4194" s="112">
        <v>2934</v>
      </c>
      <c r="N4194" s="113">
        <v>1688</v>
      </c>
      <c r="O4194" s="112">
        <v>18930</v>
      </c>
      <c r="P4194" s="112">
        <v>10893</v>
      </c>
      <c r="Q4194" s="112">
        <v>4529</v>
      </c>
      <c r="R4194" s="112">
        <v>2086</v>
      </c>
      <c r="S4194" s="113">
        <v>1422</v>
      </c>
      <c r="T4194" s="17">
        <v>-0.54499936887280676</v>
      </c>
      <c r="U4194" s="17">
        <v>-0.53408817152493371</v>
      </c>
      <c r="V4194" s="17">
        <v>-0.53018529587567242</v>
      </c>
      <c r="W4194" s="17">
        <v>-0.40865712338104976</v>
      </c>
      <c r="X4194" s="17">
        <v>-0.92120853080568721</v>
      </c>
      <c r="Y4194" s="17">
        <v>-0.4287374537770734</v>
      </c>
      <c r="Z4194" s="17">
        <v>-0.46736436243459101</v>
      </c>
      <c r="AA4194" s="17">
        <v>-0.30580702141753147</v>
      </c>
      <c r="AB4194" s="17">
        <v>-0.1682646212847555</v>
      </c>
      <c r="AC4194" s="17">
        <v>-0.90646976090014064</v>
      </c>
    </row>
    <row r="4195" spans="1:29" ht="12.75" customHeight="1" x14ac:dyDescent="0.2">
      <c r="A4195" s="19">
        <v>44246</v>
      </c>
      <c r="B4195" s="19">
        <v>43882</v>
      </c>
      <c r="C4195" s="19">
        <v>42426</v>
      </c>
      <c r="D4195" s="16" t="s">
        <v>7</v>
      </c>
      <c r="E4195" s="114">
        <v>9951</v>
      </c>
      <c r="F4195" s="115">
        <v>4900</v>
      </c>
      <c r="G4195" s="113">
        <v>3404</v>
      </c>
      <c r="H4195" s="113">
        <v>1533</v>
      </c>
      <c r="I4195" s="113">
        <v>114</v>
      </c>
      <c r="J4195" s="112">
        <v>21663</v>
      </c>
      <c r="K4195" s="112">
        <v>12180</v>
      </c>
      <c r="L4195" s="112">
        <v>5284</v>
      </c>
      <c r="M4195" s="112">
        <v>2500</v>
      </c>
      <c r="N4195" s="113">
        <v>1699</v>
      </c>
      <c r="O4195" s="112">
        <v>19069</v>
      </c>
      <c r="P4195" s="112">
        <v>10723</v>
      </c>
      <c r="Q4195" s="112">
        <v>4417</v>
      </c>
      <c r="R4195" s="112">
        <v>2306</v>
      </c>
      <c r="S4195" s="113">
        <v>1623</v>
      </c>
      <c r="T4195" s="17">
        <v>-0.54064533998061215</v>
      </c>
      <c r="U4195" s="17">
        <v>-0.59770114942528729</v>
      </c>
      <c r="V4195" s="17">
        <v>-0.3557910673732021</v>
      </c>
      <c r="W4195" s="17">
        <v>-0.38680000000000003</v>
      </c>
      <c r="X4195" s="17">
        <v>-0.93290170688640373</v>
      </c>
      <c r="Y4195" s="17">
        <v>-0.4781582673449053</v>
      </c>
      <c r="Z4195" s="17">
        <v>-0.54303832882588821</v>
      </c>
      <c r="AA4195" s="17">
        <v>-0.22934118179760021</v>
      </c>
      <c r="AB4195" s="17">
        <v>-0.33521248915871638</v>
      </c>
      <c r="AC4195" s="17">
        <v>-0.92975970425138632</v>
      </c>
    </row>
    <row r="4196" spans="1:29" ht="12.75" customHeight="1" x14ac:dyDescent="0.2">
      <c r="A4196" s="19">
        <v>44247</v>
      </c>
      <c r="B4196" s="19">
        <v>43883</v>
      </c>
      <c r="C4196" s="19">
        <v>42427</v>
      </c>
      <c r="D4196" s="16" t="s">
        <v>1</v>
      </c>
      <c r="E4196" s="114">
        <v>10912</v>
      </c>
      <c r="F4196" s="115">
        <v>5484</v>
      </c>
      <c r="G4196" s="113">
        <v>3440</v>
      </c>
      <c r="H4196" s="113">
        <v>1816</v>
      </c>
      <c r="I4196" s="113">
        <v>172</v>
      </c>
      <c r="J4196" s="112">
        <v>24711</v>
      </c>
      <c r="K4196" s="112">
        <v>12427</v>
      </c>
      <c r="L4196" s="112">
        <v>6796</v>
      </c>
      <c r="M4196" s="112">
        <v>3242</v>
      </c>
      <c r="N4196" s="113">
        <v>2246</v>
      </c>
      <c r="O4196" s="112">
        <v>20536</v>
      </c>
      <c r="P4196" s="112">
        <v>10856</v>
      </c>
      <c r="Q4196" s="112">
        <v>5052</v>
      </c>
      <c r="R4196" s="112">
        <v>2790</v>
      </c>
      <c r="S4196" s="113">
        <v>1838</v>
      </c>
      <c r="T4196" s="17">
        <v>-0.5584152806442475</v>
      </c>
      <c r="U4196" s="17">
        <v>-0.55870282449505115</v>
      </c>
      <c r="V4196" s="17">
        <v>-0.49381989405532667</v>
      </c>
      <c r="W4196" s="17">
        <v>-0.4398519432449105</v>
      </c>
      <c r="X4196" s="17">
        <v>-0.92341941228851288</v>
      </c>
      <c r="Y4196" s="17">
        <v>-0.46864043630697316</v>
      </c>
      <c r="Z4196" s="17">
        <v>-0.49484156226971265</v>
      </c>
      <c r="AA4196" s="17">
        <v>-0.31908155186064924</v>
      </c>
      <c r="AB4196" s="17">
        <v>-0.3491039426523298</v>
      </c>
      <c r="AC4196" s="17">
        <v>-0.90642002176278558</v>
      </c>
    </row>
    <row r="4197" spans="1:29" ht="12.75" customHeight="1" x14ac:dyDescent="0.2">
      <c r="A4197" s="19">
        <v>44248</v>
      </c>
      <c r="B4197" s="19">
        <v>43884</v>
      </c>
      <c r="C4197" s="19">
        <v>42428</v>
      </c>
      <c r="D4197" s="16" t="s">
        <v>2</v>
      </c>
      <c r="E4197" s="114">
        <v>9013</v>
      </c>
      <c r="F4197" s="115">
        <v>4592</v>
      </c>
      <c r="G4197" s="113">
        <v>3118</v>
      </c>
      <c r="H4197" s="113">
        <v>1196</v>
      </c>
      <c r="I4197" s="113">
        <v>107</v>
      </c>
      <c r="J4197" s="112">
        <v>20571</v>
      </c>
      <c r="K4197" s="112">
        <v>11875</v>
      </c>
      <c r="L4197" s="112">
        <v>4988</v>
      </c>
      <c r="M4197" s="112">
        <v>2295</v>
      </c>
      <c r="N4197" s="113">
        <v>1413</v>
      </c>
      <c r="O4197" s="112">
        <v>18698</v>
      </c>
      <c r="P4197" s="112">
        <v>11009</v>
      </c>
      <c r="Q4197" s="112">
        <v>4321</v>
      </c>
      <c r="R4197" s="112">
        <v>2045</v>
      </c>
      <c r="S4197" s="113">
        <v>1323</v>
      </c>
      <c r="T4197" s="17">
        <v>-0.56185892761654754</v>
      </c>
      <c r="U4197" s="17">
        <v>-0.6133052631578948</v>
      </c>
      <c r="V4197" s="17">
        <v>-0.37489975942261422</v>
      </c>
      <c r="W4197" s="17">
        <v>-0.4788671023965142</v>
      </c>
      <c r="X4197" s="17">
        <v>-0.92427459306440196</v>
      </c>
      <c r="Y4197" s="17">
        <v>-0.51796983634613325</v>
      </c>
      <c r="Z4197" s="17">
        <v>-0.58288672903987648</v>
      </c>
      <c r="AA4197" s="17">
        <v>-0.27840777597778288</v>
      </c>
      <c r="AB4197" s="17">
        <v>-0.41515892420537892</v>
      </c>
      <c r="AC4197" s="17">
        <v>-0.91912320483749055</v>
      </c>
    </row>
    <row r="4198" spans="1:29" ht="12.75" customHeight="1" x14ac:dyDescent="0.2">
      <c r="A4198" s="19">
        <v>44249</v>
      </c>
      <c r="B4198" s="19">
        <v>43885</v>
      </c>
      <c r="C4198" s="19">
        <v>42429</v>
      </c>
      <c r="D4198" s="16" t="s">
        <v>3</v>
      </c>
      <c r="E4198" s="114">
        <v>9026</v>
      </c>
      <c r="F4198" s="115">
        <v>4785</v>
      </c>
      <c r="G4198" s="113">
        <v>2972</v>
      </c>
      <c r="H4198" s="113">
        <v>1186</v>
      </c>
      <c r="I4198" s="113">
        <v>83</v>
      </c>
      <c r="J4198" s="112">
        <v>20948</v>
      </c>
      <c r="K4198" s="112">
        <v>11644</v>
      </c>
      <c r="L4198" s="112">
        <v>5349</v>
      </c>
      <c r="M4198" s="112">
        <v>2408</v>
      </c>
      <c r="N4198" s="113">
        <v>1547</v>
      </c>
      <c r="O4198" s="112">
        <v>15948</v>
      </c>
      <c r="P4198" s="112">
        <v>9527</v>
      </c>
      <c r="Q4198" s="112">
        <v>3657</v>
      </c>
      <c r="R4198" s="112">
        <v>1566</v>
      </c>
      <c r="S4198" s="113">
        <v>1198</v>
      </c>
      <c r="T4198" s="17">
        <v>-0.56912354401374832</v>
      </c>
      <c r="U4198" s="17">
        <v>-0.58905874270010306</v>
      </c>
      <c r="V4198" s="17">
        <v>-0.44438212750046735</v>
      </c>
      <c r="W4198" s="17">
        <v>-0.50747508305647848</v>
      </c>
      <c r="X4198" s="17">
        <v>-0.94634776987718161</v>
      </c>
      <c r="Y4198" s="17">
        <v>-0.43403561575119132</v>
      </c>
      <c r="Z4198" s="17">
        <v>-0.49774325600923686</v>
      </c>
      <c r="AA4198" s="17">
        <v>-0.18731200437517093</v>
      </c>
      <c r="AB4198" s="17">
        <v>-0.24265644955300125</v>
      </c>
      <c r="AC4198" s="17">
        <v>-0.93071786310517535</v>
      </c>
    </row>
    <row r="4199" spans="1:29" ht="12.75" customHeight="1" x14ac:dyDescent="0.2">
      <c r="A4199" s="19">
        <v>44250</v>
      </c>
      <c r="B4199" s="19">
        <v>43886</v>
      </c>
      <c r="C4199" s="19">
        <v>42430</v>
      </c>
      <c r="D4199" s="16" t="s">
        <v>4</v>
      </c>
      <c r="E4199" s="114">
        <v>7187</v>
      </c>
      <c r="F4199" s="115">
        <v>4017</v>
      </c>
      <c r="G4199" s="113">
        <v>1952</v>
      </c>
      <c r="H4199" s="113">
        <v>1139</v>
      </c>
      <c r="I4199" s="113">
        <v>79</v>
      </c>
      <c r="J4199" s="112">
        <v>19617</v>
      </c>
      <c r="K4199" s="112">
        <v>10930</v>
      </c>
      <c r="L4199" s="112">
        <v>4804</v>
      </c>
      <c r="M4199" s="112">
        <v>2405</v>
      </c>
      <c r="N4199" s="113">
        <v>1478</v>
      </c>
      <c r="O4199" s="112">
        <v>16040</v>
      </c>
      <c r="P4199" s="112">
        <v>9298</v>
      </c>
      <c r="Q4199" s="112">
        <v>3750</v>
      </c>
      <c r="R4199" s="112">
        <v>1709</v>
      </c>
      <c r="S4199" s="113">
        <v>1283</v>
      </c>
      <c r="T4199" s="17">
        <v>-0.63363409287862571</v>
      </c>
      <c r="U4199" s="17">
        <v>-0.63247941445562672</v>
      </c>
      <c r="V4199" s="17">
        <v>-0.59367194004995838</v>
      </c>
      <c r="W4199" s="17">
        <v>-0.52640332640332632</v>
      </c>
      <c r="X4199" s="17">
        <v>-0.94654939106901215</v>
      </c>
      <c r="Y4199" s="17">
        <v>-0.55193266832917698</v>
      </c>
      <c r="Z4199" s="17">
        <v>-0.56797160679716074</v>
      </c>
      <c r="AA4199" s="17">
        <v>-0.47946666666666671</v>
      </c>
      <c r="AB4199" s="17">
        <v>-0.33352837916910472</v>
      </c>
      <c r="AC4199" s="17">
        <v>-0.93842556508183939</v>
      </c>
    </row>
    <row r="4200" spans="1:29" ht="12.75" customHeight="1" x14ac:dyDescent="0.2">
      <c r="A4200" s="19">
        <v>44251</v>
      </c>
      <c r="B4200" s="19">
        <v>43887</v>
      </c>
      <c r="C4200" s="19">
        <v>42431</v>
      </c>
      <c r="D4200" s="16" t="s">
        <v>5</v>
      </c>
      <c r="E4200" s="114">
        <v>9654</v>
      </c>
      <c r="F4200" s="115">
        <v>5207</v>
      </c>
      <c r="G4200" s="113">
        <v>3128</v>
      </c>
      <c r="H4200" s="113">
        <v>1276</v>
      </c>
      <c r="I4200" s="113">
        <v>43</v>
      </c>
      <c r="J4200" s="112">
        <v>20301</v>
      </c>
      <c r="K4200" s="112">
        <v>11420</v>
      </c>
      <c r="L4200" s="112">
        <v>4328</v>
      </c>
      <c r="M4200" s="112">
        <v>2721</v>
      </c>
      <c r="N4200" s="113">
        <v>1832</v>
      </c>
      <c r="O4200" s="112">
        <v>19680</v>
      </c>
      <c r="P4200" s="112">
        <v>11285</v>
      </c>
      <c r="Q4200" s="112">
        <v>4895</v>
      </c>
      <c r="R4200" s="112">
        <v>2018</v>
      </c>
      <c r="S4200" s="113">
        <v>1482</v>
      </c>
      <c r="T4200" s="17">
        <v>-0.52445692330427074</v>
      </c>
      <c r="U4200" s="17">
        <v>-0.54404553415061296</v>
      </c>
      <c r="V4200" s="17">
        <v>-0.277264325323475</v>
      </c>
      <c r="W4200" s="17">
        <v>-0.5310547592796766</v>
      </c>
      <c r="X4200" s="17">
        <v>-0.97652838427947597</v>
      </c>
      <c r="Y4200" s="17">
        <v>-0.50945121951219519</v>
      </c>
      <c r="Z4200" s="17">
        <v>-0.53859105006645991</v>
      </c>
      <c r="AA4200" s="17">
        <v>-0.36098059244126657</v>
      </c>
      <c r="AB4200" s="17">
        <v>-0.36769078295341928</v>
      </c>
      <c r="AC4200" s="17">
        <v>-0.97098515519568152</v>
      </c>
    </row>
    <row r="4201" spans="1:29" ht="12.75" customHeight="1" x14ac:dyDescent="0.2">
      <c r="A4201" s="19">
        <v>44252</v>
      </c>
      <c r="B4201" s="19">
        <v>43888</v>
      </c>
      <c r="C4201" s="19">
        <v>42432</v>
      </c>
      <c r="D4201" s="16" t="s">
        <v>6</v>
      </c>
      <c r="E4201" s="114">
        <v>11292</v>
      </c>
      <c r="F4201" s="115">
        <v>6186</v>
      </c>
      <c r="G4201" s="113">
        <v>3394</v>
      </c>
      <c r="H4201" s="113">
        <v>1587</v>
      </c>
      <c r="I4201" s="113">
        <v>125</v>
      </c>
      <c r="J4201" s="112">
        <v>23040</v>
      </c>
      <c r="K4201" s="112">
        <v>12097</v>
      </c>
      <c r="L4201" s="112">
        <v>6030</v>
      </c>
      <c r="M4201" s="112">
        <v>2907</v>
      </c>
      <c r="N4201" s="113">
        <v>2006</v>
      </c>
      <c r="O4201" s="112">
        <v>20024</v>
      </c>
      <c r="P4201" s="112">
        <v>11146</v>
      </c>
      <c r="Q4201" s="112">
        <v>4933</v>
      </c>
      <c r="R4201" s="112">
        <v>2379</v>
      </c>
      <c r="S4201" s="113">
        <v>1566</v>
      </c>
      <c r="T4201" s="17">
        <v>-0.50989583333333333</v>
      </c>
      <c r="U4201" s="17">
        <v>-0.48863354550715055</v>
      </c>
      <c r="V4201" s="17">
        <v>-0.43714759535655057</v>
      </c>
      <c r="W4201" s="17">
        <v>-0.45407636738906088</v>
      </c>
      <c r="X4201" s="17">
        <v>-0.93768693918245261</v>
      </c>
      <c r="Y4201" s="17">
        <v>-0.4360767079504595</v>
      </c>
      <c r="Z4201" s="17">
        <v>-0.44500269154853755</v>
      </c>
      <c r="AA4201" s="17">
        <v>-0.3119805392256233</v>
      </c>
      <c r="AB4201" s="17">
        <v>-0.33291298865069352</v>
      </c>
      <c r="AC4201" s="17">
        <v>-0.92017879948914427</v>
      </c>
    </row>
    <row r="4202" spans="1:29" ht="12.75" customHeight="1" x14ac:dyDescent="0.2">
      <c r="A4202" s="19">
        <v>44253</v>
      </c>
      <c r="B4202" s="19">
        <v>43889</v>
      </c>
      <c r="C4202" s="19">
        <v>42433</v>
      </c>
      <c r="D4202" s="16" t="s">
        <v>7</v>
      </c>
      <c r="E4202" s="114">
        <v>9621</v>
      </c>
      <c r="F4202" s="115">
        <v>4699</v>
      </c>
      <c r="G4202" s="113">
        <v>3335</v>
      </c>
      <c r="H4202" s="113">
        <v>1435</v>
      </c>
      <c r="I4202" s="113">
        <v>152</v>
      </c>
      <c r="J4202" s="112">
        <v>20781</v>
      </c>
      <c r="K4202" s="112">
        <v>11422</v>
      </c>
      <c r="L4202" s="112">
        <v>5335</v>
      </c>
      <c r="M4202" s="112">
        <v>2329</v>
      </c>
      <c r="N4202" s="113">
        <v>1695</v>
      </c>
      <c r="O4202" s="112">
        <v>20080</v>
      </c>
      <c r="P4202" s="112">
        <v>11235</v>
      </c>
      <c r="Q4202" s="112">
        <v>4740</v>
      </c>
      <c r="R4202" s="112">
        <v>2515</v>
      </c>
      <c r="S4202" s="113">
        <v>1590</v>
      </c>
      <c r="T4202" s="17">
        <v>-0.53702901689042881</v>
      </c>
      <c r="U4202" s="17">
        <v>-0.58860094554368758</v>
      </c>
      <c r="V4202" s="17">
        <v>-0.37488284910965319</v>
      </c>
      <c r="W4202" s="17">
        <v>-0.38385573207385149</v>
      </c>
      <c r="X4202" s="17">
        <v>-0.91032448377581121</v>
      </c>
      <c r="Y4202" s="17">
        <v>-0.52086653386454185</v>
      </c>
      <c r="Z4202" s="17">
        <v>-0.58175344904316861</v>
      </c>
      <c r="AA4202" s="17">
        <v>-0.29641350210970463</v>
      </c>
      <c r="AB4202" s="17">
        <v>-0.42942345924453285</v>
      </c>
      <c r="AC4202" s="17">
        <v>-0.90440251572327046</v>
      </c>
    </row>
    <row r="4203" spans="1:29" ht="12.75" customHeight="1" x14ac:dyDescent="0.2">
      <c r="A4203" s="19">
        <v>44254</v>
      </c>
      <c r="B4203" s="19">
        <v>43890</v>
      </c>
      <c r="C4203" s="19">
        <v>42434</v>
      </c>
      <c r="D4203" s="16" t="s">
        <v>1</v>
      </c>
      <c r="E4203" s="114">
        <v>10853</v>
      </c>
      <c r="F4203" s="115">
        <v>5454</v>
      </c>
      <c r="G4203" s="113">
        <v>3409</v>
      </c>
      <c r="H4203" s="113">
        <v>1773</v>
      </c>
      <c r="I4203" s="113">
        <v>217</v>
      </c>
      <c r="J4203" s="112">
        <v>25500</v>
      </c>
      <c r="K4203" s="112">
        <v>12199</v>
      </c>
      <c r="L4203" s="112">
        <v>7381</v>
      </c>
      <c r="M4203" s="112">
        <v>3459</v>
      </c>
      <c r="N4203" s="113">
        <v>2461</v>
      </c>
      <c r="O4203" s="112">
        <v>21503</v>
      </c>
      <c r="P4203" s="112">
        <v>11126</v>
      </c>
      <c r="Q4203" s="112">
        <v>5639</v>
      </c>
      <c r="R4203" s="112">
        <v>2763</v>
      </c>
      <c r="S4203" s="113">
        <v>1975</v>
      </c>
      <c r="T4203" s="17">
        <v>-0.57439215686274503</v>
      </c>
      <c r="U4203" s="17">
        <v>-0.55291417329289283</v>
      </c>
      <c r="V4203" s="17">
        <v>-0.53813846362281526</v>
      </c>
      <c r="W4203" s="17">
        <v>-0.48742411101474414</v>
      </c>
      <c r="X4203" s="17">
        <v>-0.91182446160097519</v>
      </c>
      <c r="Y4203" s="17">
        <v>-0.49527972840998935</v>
      </c>
      <c r="Z4203" s="17">
        <v>-0.50979687219126368</v>
      </c>
      <c r="AA4203" s="17">
        <v>-0.39546018797659155</v>
      </c>
      <c r="AB4203" s="17">
        <v>-0.35830618892508148</v>
      </c>
      <c r="AC4203" s="17">
        <v>-0.89012658227848096</v>
      </c>
    </row>
    <row r="4204" spans="1:29" ht="12.75" customHeight="1" x14ac:dyDescent="0.2">
      <c r="A4204" s="19">
        <v>44255</v>
      </c>
      <c r="B4204" s="19">
        <v>43891</v>
      </c>
      <c r="C4204" s="19">
        <v>42435</v>
      </c>
      <c r="D4204" s="16" t="s">
        <v>2</v>
      </c>
      <c r="E4204" s="114">
        <v>9300</v>
      </c>
      <c r="F4204" s="115">
        <v>4910</v>
      </c>
      <c r="G4204" s="113">
        <v>2874</v>
      </c>
      <c r="H4204" s="113">
        <v>1386</v>
      </c>
      <c r="I4204" s="113">
        <v>130</v>
      </c>
      <c r="J4204" s="112">
        <v>23188</v>
      </c>
      <c r="K4204" s="112">
        <v>12585</v>
      </c>
      <c r="L4204" s="112">
        <v>6194</v>
      </c>
      <c r="M4204" s="112">
        <v>2605</v>
      </c>
      <c r="N4204" s="113">
        <v>1804</v>
      </c>
      <c r="O4204" s="112">
        <v>19280</v>
      </c>
      <c r="P4204" s="112">
        <v>11264</v>
      </c>
      <c r="Q4204" s="112">
        <v>4742</v>
      </c>
      <c r="R4204" s="112">
        <v>1878</v>
      </c>
      <c r="S4204" s="113">
        <v>1396</v>
      </c>
      <c r="T4204" s="17">
        <v>-0.59893048128342241</v>
      </c>
      <c r="U4204" s="17">
        <v>-0.60985299960270156</v>
      </c>
      <c r="V4204" s="17">
        <v>-0.53600258314497906</v>
      </c>
      <c r="W4204" s="17">
        <v>-0.46794625719769678</v>
      </c>
      <c r="X4204" s="17">
        <v>-0.92793791574279383</v>
      </c>
      <c r="Y4204" s="17">
        <v>-0.51763485477178417</v>
      </c>
      <c r="Z4204" s="17">
        <v>-0.56409801136363635</v>
      </c>
      <c r="AA4204" s="17">
        <v>-0.3939266132433572</v>
      </c>
      <c r="AB4204" s="17">
        <v>-0.26198083067092648</v>
      </c>
      <c r="AC4204" s="17">
        <v>-0.90687679083094552</v>
      </c>
    </row>
    <row r="4205" spans="1:29" ht="12.75" customHeight="1" x14ac:dyDescent="0.2">
      <c r="A4205" s="19">
        <v>44256</v>
      </c>
      <c r="B4205" s="19">
        <v>43892</v>
      </c>
      <c r="C4205" s="19">
        <v>42436</v>
      </c>
      <c r="D4205" s="16" t="s">
        <v>3</v>
      </c>
      <c r="E4205" s="114">
        <v>10592</v>
      </c>
      <c r="F4205" s="115">
        <v>5647</v>
      </c>
      <c r="G4205" s="113">
        <v>3354</v>
      </c>
      <c r="H4205" s="113">
        <v>1452</v>
      </c>
      <c r="I4205" s="113">
        <v>139</v>
      </c>
      <c r="J4205" s="112">
        <v>19626</v>
      </c>
      <c r="K4205" s="112">
        <v>11100</v>
      </c>
      <c r="L4205" s="112">
        <v>4198</v>
      </c>
      <c r="M4205" s="112">
        <v>2537</v>
      </c>
      <c r="N4205" s="113">
        <v>1791</v>
      </c>
      <c r="O4205" s="112">
        <v>17467</v>
      </c>
      <c r="P4205" s="112">
        <v>10209</v>
      </c>
      <c r="Q4205" s="112">
        <v>4250</v>
      </c>
      <c r="R4205" s="112">
        <v>1682</v>
      </c>
      <c r="S4205" s="113">
        <v>1326</v>
      </c>
      <c r="T4205" s="17">
        <v>-0.46030775501885257</v>
      </c>
      <c r="U4205" s="17">
        <v>-0.49126126126126124</v>
      </c>
      <c r="V4205" s="17">
        <v>-0.2010481181515007</v>
      </c>
      <c r="W4205" s="17">
        <v>-0.42767047694126925</v>
      </c>
      <c r="X4205" s="17">
        <v>-0.92238972640982686</v>
      </c>
      <c r="Y4205" s="17">
        <v>-0.39359935879086272</v>
      </c>
      <c r="Z4205" s="17">
        <v>-0.44686061318444514</v>
      </c>
      <c r="AA4205" s="17">
        <v>-0.21082352941176474</v>
      </c>
      <c r="AB4205" s="17">
        <v>-0.13674197384066589</v>
      </c>
      <c r="AC4205" s="17">
        <v>-0.89517345399698345</v>
      </c>
    </row>
    <row r="4206" spans="1:29" ht="12.75" customHeight="1" x14ac:dyDescent="0.2">
      <c r="A4206" s="19">
        <v>44257</v>
      </c>
      <c r="B4206" s="19">
        <v>43893</v>
      </c>
      <c r="C4206" s="19">
        <v>42437</v>
      </c>
      <c r="D4206" s="16" t="s">
        <v>4</v>
      </c>
      <c r="E4206" s="114">
        <v>8241</v>
      </c>
      <c r="F4206" s="115">
        <v>4276</v>
      </c>
      <c r="G4206" s="113">
        <v>2578</v>
      </c>
      <c r="H4206" s="113">
        <v>1353</v>
      </c>
      <c r="I4206" s="113">
        <v>34</v>
      </c>
      <c r="J4206" s="112">
        <v>18219</v>
      </c>
      <c r="K4206" s="112">
        <v>10200</v>
      </c>
      <c r="L4206" s="112">
        <v>4227</v>
      </c>
      <c r="M4206" s="112">
        <v>2140</v>
      </c>
      <c r="N4206" s="113">
        <v>1652</v>
      </c>
      <c r="O4206" s="112">
        <v>16673</v>
      </c>
      <c r="P4206" s="112">
        <v>9339</v>
      </c>
      <c r="Q4206" s="112">
        <v>3974</v>
      </c>
      <c r="R4206" s="112">
        <v>2063</v>
      </c>
      <c r="S4206" s="113">
        <v>1297</v>
      </c>
      <c r="T4206" s="17">
        <v>-0.5476700148196938</v>
      </c>
      <c r="U4206" s="17">
        <v>-0.58078431372549022</v>
      </c>
      <c r="V4206" s="17">
        <v>-0.39011118996924532</v>
      </c>
      <c r="W4206" s="17">
        <v>-0.36775700934579436</v>
      </c>
      <c r="X4206" s="17">
        <v>-0.97941888619854722</v>
      </c>
      <c r="Y4206" s="17">
        <v>-0.50572782342709766</v>
      </c>
      <c r="Z4206" s="17">
        <v>-0.54213513224113929</v>
      </c>
      <c r="AA4206" s="17">
        <v>-0.35128334172118769</v>
      </c>
      <c r="AB4206" s="17">
        <v>-0.34415899175957343</v>
      </c>
      <c r="AC4206" s="17">
        <v>-0.97378565921356974</v>
      </c>
    </row>
    <row r="4207" spans="1:29" ht="12.75" customHeight="1" x14ac:dyDescent="0.2">
      <c r="A4207" s="19">
        <v>44258</v>
      </c>
      <c r="B4207" s="19">
        <v>43894</v>
      </c>
      <c r="C4207" s="19">
        <v>42438</v>
      </c>
      <c r="D4207" s="16" t="s">
        <v>5</v>
      </c>
      <c r="E4207" s="114">
        <v>10982</v>
      </c>
      <c r="F4207" s="115">
        <v>5673</v>
      </c>
      <c r="G4207" s="113">
        <v>3684</v>
      </c>
      <c r="H4207" s="113">
        <v>1523</v>
      </c>
      <c r="I4207" s="113">
        <v>102</v>
      </c>
      <c r="J4207" s="112">
        <v>19955</v>
      </c>
      <c r="K4207" s="112">
        <v>11274</v>
      </c>
      <c r="L4207" s="112">
        <v>4569</v>
      </c>
      <c r="M4207" s="112">
        <v>2445</v>
      </c>
      <c r="N4207" s="113">
        <v>1667</v>
      </c>
      <c r="O4207" s="112">
        <v>19807</v>
      </c>
      <c r="P4207" s="112">
        <v>10989</v>
      </c>
      <c r="Q4207" s="112">
        <v>5227</v>
      </c>
      <c r="R4207" s="112">
        <v>2231</v>
      </c>
      <c r="S4207" s="113">
        <v>1360</v>
      </c>
      <c r="T4207" s="17">
        <v>-0.44966173891255323</v>
      </c>
      <c r="U4207" s="17">
        <v>-0.49680681213411393</v>
      </c>
      <c r="V4207" s="17">
        <v>-0.19369665134602754</v>
      </c>
      <c r="W4207" s="17">
        <v>-0.37709611451942737</v>
      </c>
      <c r="X4207" s="17">
        <v>-0.93881223755248955</v>
      </c>
      <c r="Y4207" s="17">
        <v>-0.44554955318826672</v>
      </c>
      <c r="Z4207" s="17">
        <v>-0.48375648375648372</v>
      </c>
      <c r="AA4207" s="17">
        <v>-0.29519801033097381</v>
      </c>
      <c r="AB4207" s="17">
        <v>-0.31734648139847599</v>
      </c>
      <c r="AC4207" s="17">
        <v>-0.92500000000000004</v>
      </c>
    </row>
    <row r="4208" spans="1:29" ht="12.75" customHeight="1" x14ac:dyDescent="0.2">
      <c r="A4208" s="19">
        <v>44259</v>
      </c>
      <c r="B4208" s="19">
        <v>43895</v>
      </c>
      <c r="C4208" s="19">
        <v>42439</v>
      </c>
      <c r="D4208" s="16" t="s">
        <v>6</v>
      </c>
      <c r="E4208" s="114">
        <v>14296</v>
      </c>
      <c r="F4208" s="115">
        <v>7626</v>
      </c>
      <c r="G4208" s="113">
        <v>4406</v>
      </c>
      <c r="H4208" s="113">
        <v>2129</v>
      </c>
      <c r="I4208" s="113">
        <v>135</v>
      </c>
      <c r="J4208" s="112">
        <v>24521</v>
      </c>
      <c r="K4208" s="112">
        <v>12734</v>
      </c>
      <c r="L4208" s="112">
        <v>6841</v>
      </c>
      <c r="M4208" s="112">
        <v>2826</v>
      </c>
      <c r="N4208" s="113">
        <v>2120</v>
      </c>
      <c r="O4208" s="112">
        <v>21668</v>
      </c>
      <c r="P4208" s="112">
        <v>11839</v>
      </c>
      <c r="Q4208" s="112">
        <v>5666</v>
      </c>
      <c r="R4208" s="112">
        <v>2675</v>
      </c>
      <c r="S4208" s="113">
        <v>1488</v>
      </c>
      <c r="T4208" s="17">
        <v>-0.41698951918763505</v>
      </c>
      <c r="U4208" s="17">
        <v>-0.40113083084655254</v>
      </c>
      <c r="V4208" s="17">
        <v>-0.35594211372606344</v>
      </c>
      <c r="W4208" s="17">
        <v>-0.24663835810332624</v>
      </c>
      <c r="X4208" s="17">
        <v>-0.93632075471698117</v>
      </c>
      <c r="Y4208" s="17">
        <v>-0.34022521690972862</v>
      </c>
      <c r="Z4208" s="17">
        <v>-0.35585775825660948</v>
      </c>
      <c r="AA4208" s="17">
        <v>-0.22237910342393219</v>
      </c>
      <c r="AB4208" s="17">
        <v>-0.20411214953271029</v>
      </c>
      <c r="AC4208" s="17">
        <v>-0.90927419354838712</v>
      </c>
    </row>
    <row r="4209" spans="1:29" ht="12.75" customHeight="1" x14ac:dyDescent="0.2">
      <c r="A4209" s="19">
        <v>44260</v>
      </c>
      <c r="B4209" s="19">
        <v>43896</v>
      </c>
      <c r="C4209" s="19">
        <v>42440</v>
      </c>
      <c r="D4209" s="16" t="s">
        <v>7</v>
      </c>
      <c r="E4209" s="114">
        <v>12544</v>
      </c>
      <c r="F4209" s="115">
        <v>6547</v>
      </c>
      <c r="G4209" s="113">
        <v>3721</v>
      </c>
      <c r="H4209" s="113">
        <v>2177</v>
      </c>
      <c r="I4209" s="113">
        <v>99</v>
      </c>
      <c r="J4209" s="112">
        <v>24713</v>
      </c>
      <c r="K4209" s="112">
        <v>12928</v>
      </c>
      <c r="L4209" s="112">
        <v>6847</v>
      </c>
      <c r="M4209" s="112">
        <v>2862</v>
      </c>
      <c r="N4209" s="113">
        <v>2076</v>
      </c>
      <c r="O4209" s="112">
        <v>22717</v>
      </c>
      <c r="P4209" s="112">
        <v>12884</v>
      </c>
      <c r="Q4209" s="112">
        <v>5676</v>
      </c>
      <c r="R4209" s="112">
        <v>2848</v>
      </c>
      <c r="S4209" s="113">
        <v>1309</v>
      </c>
      <c r="T4209" s="17">
        <v>-0.49241290009306837</v>
      </c>
      <c r="U4209" s="17">
        <v>-0.49357982673267331</v>
      </c>
      <c r="V4209" s="17">
        <v>-0.45655031400613411</v>
      </c>
      <c r="W4209" s="17">
        <v>-0.23934311670160724</v>
      </c>
      <c r="X4209" s="17">
        <v>-0.95231213872832365</v>
      </c>
      <c r="Y4209" s="17">
        <v>-0.44781441211427564</v>
      </c>
      <c r="Z4209" s="17">
        <v>-0.49185035703197766</v>
      </c>
      <c r="AA4209" s="17">
        <v>-0.34443269908386187</v>
      </c>
      <c r="AB4209" s="17">
        <v>-0.2356039325842697</v>
      </c>
      <c r="AC4209" s="17">
        <v>-0.92436974789915971</v>
      </c>
    </row>
    <row r="4210" spans="1:29" ht="12.75" customHeight="1" x14ac:dyDescent="0.2">
      <c r="A4210" s="19">
        <v>44261</v>
      </c>
      <c r="B4210" s="19">
        <v>43897</v>
      </c>
      <c r="C4210" s="19">
        <v>42441</v>
      </c>
      <c r="D4210" s="16" t="s">
        <v>1</v>
      </c>
      <c r="E4210" s="114">
        <v>14917</v>
      </c>
      <c r="F4210" s="115">
        <v>7423</v>
      </c>
      <c r="G4210" s="113">
        <v>4713</v>
      </c>
      <c r="H4210" s="113">
        <v>2517</v>
      </c>
      <c r="I4210" s="113">
        <v>264</v>
      </c>
      <c r="J4210" s="112">
        <v>26896</v>
      </c>
      <c r="K4210" s="112">
        <v>12574</v>
      </c>
      <c r="L4210" s="112">
        <v>7580</v>
      </c>
      <c r="M4210" s="112">
        <v>3699</v>
      </c>
      <c r="N4210" s="113">
        <v>3043</v>
      </c>
      <c r="O4210" s="112">
        <v>25048</v>
      </c>
      <c r="P4210" s="112">
        <v>12588</v>
      </c>
      <c r="Q4210" s="112">
        <v>6788</v>
      </c>
      <c r="R4210" s="112">
        <v>3418</v>
      </c>
      <c r="S4210" s="113">
        <v>2254</v>
      </c>
      <c r="T4210" s="17">
        <v>-0.44538221296847114</v>
      </c>
      <c r="U4210" s="17">
        <v>-0.40965484332750124</v>
      </c>
      <c r="V4210" s="17">
        <v>-0.37823218997361474</v>
      </c>
      <c r="W4210" s="17">
        <v>-0.31954582319545821</v>
      </c>
      <c r="X4210" s="17">
        <v>-0.91324350969438051</v>
      </c>
      <c r="Y4210" s="17">
        <v>-0.40446343021398912</v>
      </c>
      <c r="Z4210" s="17">
        <v>-0.41031140768986341</v>
      </c>
      <c r="AA4210" s="17">
        <v>-0.30568650559811428</v>
      </c>
      <c r="AB4210" s="17">
        <v>-0.26360444704505559</v>
      </c>
      <c r="AC4210" s="17">
        <v>-0.88287488908606926</v>
      </c>
    </row>
    <row r="4211" spans="1:29" ht="12.75" customHeight="1" x14ac:dyDescent="0.2">
      <c r="A4211" s="19">
        <v>44262</v>
      </c>
      <c r="B4211" s="19">
        <v>43898</v>
      </c>
      <c r="C4211" s="19">
        <v>42442</v>
      </c>
      <c r="D4211" s="16" t="s">
        <v>2</v>
      </c>
      <c r="E4211" s="114">
        <v>11916</v>
      </c>
      <c r="F4211" s="115">
        <v>5954</v>
      </c>
      <c r="G4211" s="113">
        <v>4100</v>
      </c>
      <c r="H4211" s="113">
        <v>1664</v>
      </c>
      <c r="I4211" s="113">
        <v>198</v>
      </c>
      <c r="J4211" s="112">
        <v>21719</v>
      </c>
      <c r="K4211" s="112">
        <v>12001</v>
      </c>
      <c r="L4211" s="112">
        <v>5612</v>
      </c>
      <c r="M4211" s="112">
        <v>2253</v>
      </c>
      <c r="N4211" s="113">
        <v>1853</v>
      </c>
      <c r="O4211" s="112">
        <v>23175</v>
      </c>
      <c r="P4211" s="112">
        <v>12661</v>
      </c>
      <c r="Q4211" s="112">
        <v>6024</v>
      </c>
      <c r="R4211" s="112">
        <v>2695</v>
      </c>
      <c r="S4211" s="113">
        <v>1795</v>
      </c>
      <c r="T4211" s="17">
        <v>-0.45135595561489938</v>
      </c>
      <c r="U4211" s="17">
        <v>-0.50387467711024081</v>
      </c>
      <c r="V4211" s="17">
        <v>-0.26942266571632212</v>
      </c>
      <c r="W4211" s="17">
        <v>-0.2614292055037728</v>
      </c>
      <c r="X4211" s="17">
        <v>-0.8931462493254182</v>
      </c>
      <c r="Y4211" s="17">
        <v>-0.48582524271844663</v>
      </c>
      <c r="Z4211" s="17">
        <v>-0.52973698759971566</v>
      </c>
      <c r="AA4211" s="17">
        <v>-0.31938911022576366</v>
      </c>
      <c r="AB4211" s="17">
        <v>-0.38256029684601112</v>
      </c>
      <c r="AC4211" s="17">
        <v>-0.88969359331476328</v>
      </c>
    </row>
    <row r="4212" spans="1:29" ht="12.75" customHeight="1" x14ac:dyDescent="0.2">
      <c r="A4212" s="19">
        <v>44263</v>
      </c>
      <c r="B4212" s="19">
        <v>43899</v>
      </c>
      <c r="C4212" s="19">
        <v>42443</v>
      </c>
      <c r="D4212" s="16" t="s">
        <v>3</v>
      </c>
      <c r="E4212" s="114">
        <v>11043</v>
      </c>
      <c r="F4212" s="115">
        <v>5934</v>
      </c>
      <c r="G4212" s="113">
        <v>3541</v>
      </c>
      <c r="H4212" s="113">
        <v>1448</v>
      </c>
      <c r="I4212" s="113">
        <v>120</v>
      </c>
      <c r="J4212" s="112">
        <v>20499</v>
      </c>
      <c r="K4212" s="112">
        <v>11424</v>
      </c>
      <c r="L4212" s="112">
        <v>4270</v>
      </c>
      <c r="M4212" s="112">
        <v>2705</v>
      </c>
      <c r="N4212" s="113">
        <v>2100</v>
      </c>
      <c r="O4212" s="112">
        <v>19970</v>
      </c>
      <c r="P4212" s="112">
        <v>11222</v>
      </c>
      <c r="Q4212" s="112">
        <v>5321</v>
      </c>
      <c r="R4212" s="112">
        <v>2115</v>
      </c>
      <c r="S4212" s="113">
        <v>1312</v>
      </c>
      <c r="T4212" s="17">
        <v>-0.4612907946729109</v>
      </c>
      <c r="U4212" s="17">
        <v>-0.48056722689075626</v>
      </c>
      <c r="V4212" s="17">
        <v>-0.17072599531615928</v>
      </c>
      <c r="W4212" s="17">
        <v>-0.46469500924214413</v>
      </c>
      <c r="X4212" s="17">
        <v>-0.94285714285714284</v>
      </c>
      <c r="Y4212" s="17">
        <v>-0.4470205307961943</v>
      </c>
      <c r="Z4212" s="17">
        <v>-0.47121725182676888</v>
      </c>
      <c r="AA4212" s="17">
        <v>-0.33452358579214436</v>
      </c>
      <c r="AB4212" s="17">
        <v>-0.31536643026004729</v>
      </c>
      <c r="AC4212" s="17">
        <v>-0.90853658536585369</v>
      </c>
    </row>
    <row r="4213" spans="1:29" ht="12.75" customHeight="1" x14ac:dyDescent="0.2">
      <c r="A4213" s="19">
        <v>44264</v>
      </c>
      <c r="B4213" s="19">
        <v>43900</v>
      </c>
      <c r="C4213" s="19">
        <v>42444</v>
      </c>
      <c r="D4213" s="16" t="s">
        <v>4</v>
      </c>
      <c r="E4213" s="114">
        <v>9075</v>
      </c>
      <c r="F4213" s="115">
        <v>4866</v>
      </c>
      <c r="G4213" s="113">
        <v>2691</v>
      </c>
      <c r="H4213" s="113">
        <v>1486</v>
      </c>
      <c r="I4213" s="113">
        <v>32</v>
      </c>
      <c r="J4213" s="112">
        <v>18626</v>
      </c>
      <c r="K4213" s="112">
        <v>10573</v>
      </c>
      <c r="L4213" s="112">
        <v>4044</v>
      </c>
      <c r="M4213" s="112">
        <v>2270</v>
      </c>
      <c r="N4213" s="113">
        <v>1739</v>
      </c>
      <c r="O4213" s="112">
        <v>17341</v>
      </c>
      <c r="P4213" s="112">
        <v>10115</v>
      </c>
      <c r="Q4213" s="112">
        <v>4089</v>
      </c>
      <c r="R4213" s="112">
        <v>1878</v>
      </c>
      <c r="S4213" s="113">
        <v>1259</v>
      </c>
      <c r="T4213" s="17">
        <v>-0.51277783743154726</v>
      </c>
      <c r="U4213" s="17">
        <v>-0.53977111510451148</v>
      </c>
      <c r="V4213" s="17">
        <v>-0.33456973293768544</v>
      </c>
      <c r="W4213" s="17">
        <v>-0.34537444933920702</v>
      </c>
      <c r="X4213" s="17">
        <v>-0.98159861989649222</v>
      </c>
      <c r="Y4213" s="17">
        <v>-0.47667377890548412</v>
      </c>
      <c r="Z4213" s="17">
        <v>-0.51893227879387049</v>
      </c>
      <c r="AA4213" s="17">
        <v>-0.34189288334556123</v>
      </c>
      <c r="AB4213" s="17">
        <v>-0.20873269435569752</v>
      </c>
      <c r="AC4213" s="17">
        <v>-0.97458300238284357</v>
      </c>
    </row>
    <row r="4214" spans="1:29" ht="12.75" customHeight="1" x14ac:dyDescent="0.2">
      <c r="A4214" s="19">
        <v>44265</v>
      </c>
      <c r="B4214" s="19">
        <v>43901</v>
      </c>
      <c r="C4214" s="19">
        <v>42445</v>
      </c>
      <c r="D4214" s="16" t="s">
        <v>5</v>
      </c>
      <c r="E4214" s="114">
        <v>12786</v>
      </c>
      <c r="F4214" s="115">
        <v>6688</v>
      </c>
      <c r="G4214" s="113">
        <v>4171</v>
      </c>
      <c r="H4214" s="113">
        <v>1791</v>
      </c>
      <c r="I4214" s="113">
        <v>136</v>
      </c>
      <c r="J4214" s="112">
        <v>20427</v>
      </c>
      <c r="K4214" s="112">
        <v>11726</v>
      </c>
      <c r="L4214" s="112">
        <v>3935</v>
      </c>
      <c r="M4214" s="112">
        <v>2771</v>
      </c>
      <c r="N4214" s="113">
        <v>1995</v>
      </c>
      <c r="O4214" s="112">
        <v>19690</v>
      </c>
      <c r="P4214" s="112">
        <v>11127</v>
      </c>
      <c r="Q4214" s="112">
        <v>5048</v>
      </c>
      <c r="R4214" s="112">
        <v>2143</v>
      </c>
      <c r="S4214" s="113">
        <v>1372</v>
      </c>
      <c r="T4214" s="17">
        <v>-0.37406373916874724</v>
      </c>
      <c r="U4214" s="17">
        <v>-0.42964352720450283</v>
      </c>
      <c r="V4214" s="17">
        <v>5.9974587039390181E-2</v>
      </c>
      <c r="W4214" s="17">
        <v>-0.35366293756766509</v>
      </c>
      <c r="X4214" s="17">
        <v>-0.93182957393483712</v>
      </c>
      <c r="Y4214" s="17">
        <v>-0.35063484002031486</v>
      </c>
      <c r="Z4214" s="17">
        <v>-0.39893951649141723</v>
      </c>
      <c r="AA4214" s="17">
        <v>-0.17373217115689377</v>
      </c>
      <c r="AB4214" s="17">
        <v>-0.164255716285581</v>
      </c>
      <c r="AC4214" s="17">
        <v>-0.9008746355685131</v>
      </c>
    </row>
    <row r="4215" spans="1:29" ht="12.75" customHeight="1" x14ac:dyDescent="0.2">
      <c r="A4215" s="19">
        <v>44266</v>
      </c>
      <c r="B4215" s="19">
        <v>43902</v>
      </c>
      <c r="C4215" s="19">
        <v>42446</v>
      </c>
      <c r="D4215" s="16" t="s">
        <v>6</v>
      </c>
      <c r="E4215" s="114">
        <v>16003</v>
      </c>
      <c r="F4215" s="115">
        <v>8346</v>
      </c>
      <c r="G4215" s="113">
        <v>4996</v>
      </c>
      <c r="H4215" s="113">
        <v>2457</v>
      </c>
      <c r="I4215" s="113">
        <v>204</v>
      </c>
      <c r="J4215" s="112">
        <v>25058</v>
      </c>
      <c r="K4215" s="112">
        <v>12577</v>
      </c>
      <c r="L4215" s="112">
        <v>7124</v>
      </c>
      <c r="M4215" s="112">
        <v>3122</v>
      </c>
      <c r="N4215" s="113">
        <v>2235</v>
      </c>
      <c r="O4215" s="112">
        <v>20191</v>
      </c>
      <c r="P4215" s="112">
        <v>11608</v>
      </c>
      <c r="Q4215" s="112">
        <v>4899</v>
      </c>
      <c r="R4215" s="112">
        <v>2293</v>
      </c>
      <c r="S4215" s="113">
        <v>1391</v>
      </c>
      <c r="T4215" s="17">
        <v>-0.36136164099289647</v>
      </c>
      <c r="U4215" s="17">
        <v>-0.33640772839309852</v>
      </c>
      <c r="V4215" s="17">
        <v>-0.29870859067939359</v>
      </c>
      <c r="W4215" s="17">
        <v>-0.21300448430493268</v>
      </c>
      <c r="X4215" s="17">
        <v>-0.90872483221476508</v>
      </c>
      <c r="Y4215" s="17">
        <v>-0.2074191471447675</v>
      </c>
      <c r="Z4215" s="17">
        <v>-0.28101309441764299</v>
      </c>
      <c r="AA4215" s="17">
        <v>1.9799959175341941E-2</v>
      </c>
      <c r="AB4215" s="17">
        <v>7.1522023549934532E-2</v>
      </c>
      <c r="AC4215" s="17">
        <v>-0.85334291876347956</v>
      </c>
    </row>
    <row r="4216" spans="1:29" ht="12.75" customHeight="1" x14ac:dyDescent="0.2">
      <c r="A4216" s="19">
        <v>44267</v>
      </c>
      <c r="B4216" s="19">
        <v>43903</v>
      </c>
      <c r="C4216" s="19">
        <v>42447</v>
      </c>
      <c r="D4216" s="16" t="s">
        <v>7</v>
      </c>
      <c r="E4216" s="114">
        <v>17070</v>
      </c>
      <c r="F4216" s="115">
        <v>8290</v>
      </c>
      <c r="G4216" s="113">
        <v>5924</v>
      </c>
      <c r="H4216" s="113">
        <v>2603</v>
      </c>
      <c r="I4216" s="113">
        <v>253</v>
      </c>
      <c r="J4216" s="112">
        <v>24068</v>
      </c>
      <c r="K4216" s="112">
        <v>12569</v>
      </c>
      <c r="L4216" s="112">
        <v>6103</v>
      </c>
      <c r="M4216" s="112">
        <v>3062</v>
      </c>
      <c r="N4216" s="113">
        <v>2334</v>
      </c>
      <c r="O4216" s="112">
        <v>21364</v>
      </c>
      <c r="P4216" s="112">
        <v>11654</v>
      </c>
      <c r="Q4216" s="112">
        <v>5461</v>
      </c>
      <c r="R4216" s="112">
        <v>2771</v>
      </c>
      <c r="S4216" s="113">
        <v>1478</v>
      </c>
      <c r="T4216" s="17">
        <v>-0.29075951470832639</v>
      </c>
      <c r="U4216" s="17">
        <v>-0.34044076696634573</v>
      </c>
      <c r="V4216" s="17">
        <v>-2.9329837784696E-2</v>
      </c>
      <c r="W4216" s="17">
        <v>-0.14990202482037884</v>
      </c>
      <c r="X4216" s="17">
        <v>-0.8916023993144816</v>
      </c>
      <c r="Y4216" s="17">
        <v>-0.20099232353491858</v>
      </c>
      <c r="Z4216" s="17">
        <v>-0.28865625536296546</v>
      </c>
      <c r="AA4216" s="17">
        <v>8.4783006775315917E-2</v>
      </c>
      <c r="AB4216" s="17">
        <v>-6.0627932154456832E-2</v>
      </c>
      <c r="AC4216" s="17">
        <v>-0.8288227334235454</v>
      </c>
    </row>
    <row r="4217" spans="1:29" ht="12.75" customHeight="1" x14ac:dyDescent="0.2">
      <c r="A4217" s="19">
        <v>44268</v>
      </c>
      <c r="B4217" s="19">
        <v>43904</v>
      </c>
      <c r="C4217" s="19">
        <v>42448</v>
      </c>
      <c r="D4217" s="16" t="s">
        <v>1</v>
      </c>
      <c r="E4217" s="114">
        <v>18987</v>
      </c>
      <c r="F4217" s="115">
        <v>9417</v>
      </c>
      <c r="G4217" s="113">
        <v>6352</v>
      </c>
      <c r="H4217" s="113">
        <v>2936</v>
      </c>
      <c r="I4217" s="113">
        <v>282</v>
      </c>
      <c r="J4217" s="112">
        <v>24658</v>
      </c>
      <c r="K4217" s="112">
        <v>12104</v>
      </c>
      <c r="L4217" s="112">
        <v>6502</v>
      </c>
      <c r="M4217" s="112">
        <v>3486</v>
      </c>
      <c r="N4217" s="113">
        <v>2566</v>
      </c>
      <c r="O4217" s="112">
        <v>22179</v>
      </c>
      <c r="P4217" s="112">
        <v>11474</v>
      </c>
      <c r="Q4217" s="112">
        <v>6418</v>
      </c>
      <c r="R4217" s="112">
        <v>2380</v>
      </c>
      <c r="S4217" s="113">
        <v>1907</v>
      </c>
      <c r="T4217" s="17">
        <v>-0.22998621137156294</v>
      </c>
      <c r="U4217" s="17">
        <v>-0.22199272967614014</v>
      </c>
      <c r="V4217" s="17">
        <v>-2.3069824669332495E-2</v>
      </c>
      <c r="W4217" s="17">
        <v>-0.15777395295467589</v>
      </c>
      <c r="X4217" s="17">
        <v>-0.89010132501948558</v>
      </c>
      <c r="Y4217" s="17">
        <v>-0.14391992425267142</v>
      </c>
      <c r="Z4217" s="17">
        <v>-0.17927488234268785</v>
      </c>
      <c r="AA4217" s="17">
        <v>-1.0283577438454317E-2</v>
      </c>
      <c r="AB4217" s="17">
        <v>0.23361344537815132</v>
      </c>
      <c r="AC4217" s="17">
        <v>-0.85212375458835865</v>
      </c>
    </row>
    <row r="4218" spans="1:29" ht="12.75" customHeight="1" x14ac:dyDescent="0.2">
      <c r="A4218" s="19">
        <v>44269</v>
      </c>
      <c r="B4218" s="19">
        <v>43905</v>
      </c>
      <c r="C4218" s="19">
        <v>42449</v>
      </c>
      <c r="D4218" s="16" t="s">
        <v>2</v>
      </c>
      <c r="E4218" s="114">
        <v>14727</v>
      </c>
      <c r="F4218" s="115">
        <v>7468</v>
      </c>
      <c r="G4218" s="113">
        <v>4947</v>
      </c>
      <c r="H4218" s="113">
        <v>2191</v>
      </c>
      <c r="I4218" s="113">
        <v>121</v>
      </c>
      <c r="J4218" s="112">
        <v>20056</v>
      </c>
      <c r="K4218" s="112">
        <v>10744</v>
      </c>
      <c r="L4218" s="112">
        <v>5421</v>
      </c>
      <c r="M4218" s="112">
        <v>2259</v>
      </c>
      <c r="N4218" s="113">
        <v>1632</v>
      </c>
      <c r="O4218" s="112">
        <v>21212</v>
      </c>
      <c r="P4218" s="112">
        <v>11648</v>
      </c>
      <c r="Q4218" s="112">
        <v>5562</v>
      </c>
      <c r="R4218" s="112">
        <v>2396</v>
      </c>
      <c r="S4218" s="113">
        <v>1606</v>
      </c>
      <c r="T4218" s="17">
        <v>-0.2657060231352214</v>
      </c>
      <c r="U4218" s="17">
        <v>-0.30491437081161576</v>
      </c>
      <c r="V4218" s="17">
        <v>-8.7437742114001127E-2</v>
      </c>
      <c r="W4218" s="17">
        <v>-3.0101814962372742E-2</v>
      </c>
      <c r="X4218" s="17">
        <v>-0.92585784313725494</v>
      </c>
      <c r="Y4218" s="17">
        <v>-0.30572317556100326</v>
      </c>
      <c r="Z4218" s="17">
        <v>-0.35885989010989006</v>
      </c>
      <c r="AA4218" s="17">
        <v>-0.11057173678532906</v>
      </c>
      <c r="AB4218" s="17">
        <v>-8.5559265442403998E-2</v>
      </c>
      <c r="AC4218" s="17">
        <v>-0.92465753424657537</v>
      </c>
    </row>
    <row r="4219" spans="1:29" ht="12.75" customHeight="1" x14ac:dyDescent="0.2">
      <c r="A4219" s="19">
        <v>44270</v>
      </c>
      <c r="B4219" s="19">
        <v>43906</v>
      </c>
      <c r="C4219" s="19">
        <v>42450</v>
      </c>
      <c r="D4219" s="16" t="s">
        <v>3</v>
      </c>
      <c r="E4219" s="114">
        <v>14031</v>
      </c>
      <c r="F4219" s="115">
        <v>7430</v>
      </c>
      <c r="G4219" s="113">
        <v>4543</v>
      </c>
      <c r="H4219" s="113">
        <v>1837</v>
      </c>
      <c r="I4219" s="113">
        <v>221</v>
      </c>
      <c r="J4219" s="112">
        <v>18144</v>
      </c>
      <c r="K4219" s="112">
        <v>10076</v>
      </c>
      <c r="L4219" s="112">
        <v>4513</v>
      </c>
      <c r="M4219" s="112">
        <v>2319</v>
      </c>
      <c r="N4219" s="113">
        <v>1236</v>
      </c>
      <c r="O4219" s="112">
        <v>19790</v>
      </c>
      <c r="P4219" s="112">
        <v>11238</v>
      </c>
      <c r="Q4219" s="112">
        <v>5022</v>
      </c>
      <c r="R4219" s="112">
        <v>2144</v>
      </c>
      <c r="S4219" s="113">
        <v>1386</v>
      </c>
      <c r="T4219" s="17">
        <v>-0.22668650793650791</v>
      </c>
      <c r="U4219" s="17">
        <v>-0.26260420801905515</v>
      </c>
      <c r="V4219" s="17">
        <v>6.6474628849988449E-3</v>
      </c>
      <c r="W4219" s="17">
        <v>-0.20784821043553259</v>
      </c>
      <c r="X4219" s="17">
        <v>-0.82119741100323629</v>
      </c>
      <c r="Y4219" s="17">
        <v>-0.2910055583628095</v>
      </c>
      <c r="Z4219" s="17">
        <v>-0.3388503292400783</v>
      </c>
      <c r="AA4219" s="17">
        <v>-9.5380326563122231E-2</v>
      </c>
      <c r="AB4219" s="17">
        <v>-0.14319029850746268</v>
      </c>
      <c r="AC4219" s="17">
        <v>-0.84054834054834049</v>
      </c>
    </row>
    <row r="4220" spans="1:29" ht="12.75" customHeight="1" x14ac:dyDescent="0.2">
      <c r="A4220" s="19">
        <v>44271</v>
      </c>
      <c r="B4220" s="19">
        <v>43907</v>
      </c>
      <c r="C4220" s="19">
        <v>42451</v>
      </c>
      <c r="D4220" s="16" t="s">
        <v>4</v>
      </c>
      <c r="E4220" s="114">
        <v>12469</v>
      </c>
      <c r="F4220" s="115">
        <v>6539</v>
      </c>
      <c r="G4220" s="113">
        <v>3988</v>
      </c>
      <c r="H4220" s="113">
        <v>1915</v>
      </c>
      <c r="I4220" s="113">
        <v>27</v>
      </c>
      <c r="J4220" s="112">
        <v>15644</v>
      </c>
      <c r="K4220" s="112">
        <v>8947</v>
      </c>
      <c r="L4220" s="112">
        <v>3592</v>
      </c>
      <c r="M4220" s="112">
        <v>2186</v>
      </c>
      <c r="N4220" s="113">
        <v>919</v>
      </c>
      <c r="O4220" s="112">
        <v>19351</v>
      </c>
      <c r="P4220" s="112">
        <v>10769</v>
      </c>
      <c r="Q4220" s="112">
        <v>5188</v>
      </c>
      <c r="R4220" s="112">
        <v>2042</v>
      </c>
      <c r="S4220" s="113">
        <v>1352</v>
      </c>
      <c r="T4220" s="17">
        <v>-0.20295320889798008</v>
      </c>
      <c r="U4220" s="17">
        <v>-0.26914049402034201</v>
      </c>
      <c r="V4220" s="17">
        <v>0.11024498886414258</v>
      </c>
      <c r="W4220" s="17">
        <v>-0.12397072278133581</v>
      </c>
      <c r="X4220" s="17">
        <v>-0.97062023939064201</v>
      </c>
      <c r="Y4220" s="17">
        <v>-0.3556405353728489</v>
      </c>
      <c r="Z4220" s="17">
        <v>-0.3927941313028136</v>
      </c>
      <c r="AA4220" s="17">
        <v>-0.23130300693909023</v>
      </c>
      <c r="AB4220" s="17">
        <v>-6.2193927522037229E-2</v>
      </c>
      <c r="AC4220" s="17">
        <v>-0.9800295857988166</v>
      </c>
    </row>
    <row r="4221" spans="1:29" ht="12.75" customHeight="1" x14ac:dyDescent="0.2">
      <c r="A4221" s="19">
        <v>44272</v>
      </c>
      <c r="B4221" s="19">
        <v>43908</v>
      </c>
      <c r="C4221" s="19">
        <v>42452</v>
      </c>
      <c r="D4221" s="16" t="s">
        <v>5</v>
      </c>
      <c r="E4221" s="114">
        <v>15101</v>
      </c>
      <c r="F4221" s="115">
        <v>7832</v>
      </c>
      <c r="G4221" s="113">
        <v>5059</v>
      </c>
      <c r="H4221" s="113">
        <v>2051</v>
      </c>
      <c r="I4221" s="113">
        <v>159</v>
      </c>
      <c r="J4221" s="112">
        <v>11398</v>
      </c>
      <c r="K4221" s="112">
        <v>7025</v>
      </c>
      <c r="L4221" s="112">
        <v>2212</v>
      </c>
      <c r="M4221" s="112">
        <v>1404</v>
      </c>
      <c r="N4221" s="113">
        <v>757</v>
      </c>
      <c r="O4221" s="112">
        <v>20731</v>
      </c>
      <c r="P4221" s="112">
        <v>11354</v>
      </c>
      <c r="Q4221" s="112">
        <v>5765</v>
      </c>
      <c r="R4221" s="112">
        <v>2358</v>
      </c>
      <c r="S4221" s="113">
        <v>1254</v>
      </c>
      <c r="T4221" s="17">
        <v>0.32488155816809972</v>
      </c>
      <c r="U4221" s="17">
        <v>0.11487544483985768</v>
      </c>
      <c r="V4221" s="17">
        <v>1.2870705244122966</v>
      </c>
      <c r="W4221" s="17">
        <v>0.46082621082621089</v>
      </c>
      <c r="X4221" s="17">
        <v>-0.78996036988110963</v>
      </c>
      <c r="Y4221" s="17">
        <v>-0.27157397134725769</v>
      </c>
      <c r="Z4221" s="17">
        <v>-0.31019904879337679</v>
      </c>
      <c r="AA4221" s="17">
        <v>-0.12246313963573285</v>
      </c>
      <c r="AB4221" s="17">
        <v>-0.13019508057675999</v>
      </c>
      <c r="AC4221" s="17">
        <v>-0.87320574162679421</v>
      </c>
    </row>
    <row r="4222" spans="1:29" ht="12.75" customHeight="1" x14ac:dyDescent="0.2">
      <c r="A4222" s="19">
        <v>44273</v>
      </c>
      <c r="B4222" s="19">
        <v>43909</v>
      </c>
      <c r="C4222" s="19">
        <v>42453</v>
      </c>
      <c r="D4222" s="16" t="s">
        <v>6</v>
      </c>
      <c r="E4222" s="114">
        <v>18093</v>
      </c>
      <c r="F4222" s="115">
        <v>9579</v>
      </c>
      <c r="G4222" s="113">
        <v>5523</v>
      </c>
      <c r="H4222" s="113">
        <v>2728</v>
      </c>
      <c r="I4222" s="113">
        <v>263</v>
      </c>
      <c r="J4222" s="112">
        <v>8762</v>
      </c>
      <c r="K4222" s="112">
        <v>5515</v>
      </c>
      <c r="L4222" s="112">
        <v>1565</v>
      </c>
      <c r="M4222" s="112">
        <v>928</v>
      </c>
      <c r="N4222" s="113">
        <v>754</v>
      </c>
      <c r="O4222" s="112">
        <v>22575</v>
      </c>
      <c r="P4222" s="112">
        <v>12143</v>
      </c>
      <c r="Q4222" s="112">
        <v>5959</v>
      </c>
      <c r="R4222" s="112">
        <v>2806</v>
      </c>
      <c r="S4222" s="113">
        <v>1667</v>
      </c>
      <c r="T4222" s="17">
        <v>1.0649395115270486</v>
      </c>
      <c r="U4222" s="17">
        <v>0.73689936536718048</v>
      </c>
      <c r="V4222" s="17">
        <v>2.5290734824281151</v>
      </c>
      <c r="W4222" s="17">
        <v>1.9396551724137931</v>
      </c>
      <c r="X4222" s="17">
        <v>-0.6511936339522546</v>
      </c>
      <c r="Y4222" s="17">
        <v>-0.19853820598006644</v>
      </c>
      <c r="Z4222" s="17">
        <v>-0.21115045705344648</v>
      </c>
      <c r="AA4222" s="17">
        <v>-7.3166638697768072E-2</v>
      </c>
      <c r="AB4222" s="17">
        <v>-2.7797576621525266E-2</v>
      </c>
      <c r="AC4222" s="17">
        <v>-0.84223155368926217</v>
      </c>
    </row>
    <row r="4223" spans="1:29" ht="12.75" customHeight="1" x14ac:dyDescent="0.2">
      <c r="A4223" s="19">
        <v>44274</v>
      </c>
      <c r="B4223" s="19">
        <v>43910</v>
      </c>
      <c r="C4223" s="19">
        <v>42454</v>
      </c>
      <c r="D4223" s="16" t="s">
        <v>7</v>
      </c>
      <c r="E4223" s="114">
        <v>18688</v>
      </c>
      <c r="F4223" s="115">
        <v>9163</v>
      </c>
      <c r="G4223" s="113">
        <v>6501</v>
      </c>
      <c r="H4223" s="113">
        <v>2704</v>
      </c>
      <c r="I4223" s="113">
        <v>320</v>
      </c>
      <c r="J4223" s="112">
        <v>6564</v>
      </c>
      <c r="K4223" s="112">
        <v>4122</v>
      </c>
      <c r="L4223" s="112">
        <v>1365</v>
      </c>
      <c r="M4223" s="112">
        <v>634</v>
      </c>
      <c r="N4223" s="113">
        <v>443</v>
      </c>
      <c r="O4223" s="112">
        <v>23405</v>
      </c>
      <c r="P4223" s="112">
        <v>12724</v>
      </c>
      <c r="Q4223" s="112">
        <v>5821</v>
      </c>
      <c r="R4223" s="112">
        <v>3194</v>
      </c>
      <c r="S4223" s="113">
        <v>1666</v>
      </c>
      <c r="T4223" s="17">
        <v>1.8470444850700791</v>
      </c>
      <c r="U4223" s="17">
        <v>1.2229500242600677</v>
      </c>
      <c r="V4223" s="17">
        <v>3.7626373626373626</v>
      </c>
      <c r="W4223" s="17">
        <v>3.2649842271293377</v>
      </c>
      <c r="X4223" s="17">
        <v>-0.27765237020316025</v>
      </c>
      <c r="Y4223" s="17">
        <v>-0.20153813287759026</v>
      </c>
      <c r="Z4223" s="17">
        <v>-0.27986482238289845</v>
      </c>
      <c r="AA4223" s="17">
        <v>0.11681841607971144</v>
      </c>
      <c r="AB4223" s="17">
        <v>-0.15341264871634319</v>
      </c>
      <c r="AC4223" s="17">
        <v>-0.80792316926770713</v>
      </c>
    </row>
    <row r="4224" spans="1:29" ht="12.75" customHeight="1" x14ac:dyDescent="0.2">
      <c r="A4224" s="19">
        <v>44275</v>
      </c>
      <c r="B4224" s="19">
        <v>43911</v>
      </c>
      <c r="C4224" s="19">
        <v>42455</v>
      </c>
      <c r="D4224" s="16" t="s">
        <v>1</v>
      </c>
      <c r="E4224" s="114">
        <v>22029</v>
      </c>
      <c r="F4224" s="115">
        <v>11049</v>
      </c>
      <c r="G4224" s="113">
        <v>7368</v>
      </c>
      <c r="H4224" s="113">
        <v>3271</v>
      </c>
      <c r="I4224" s="113">
        <v>341</v>
      </c>
      <c r="J4224" s="112">
        <v>4691</v>
      </c>
      <c r="K4224" s="112">
        <v>3135</v>
      </c>
      <c r="L4224" s="112">
        <v>847</v>
      </c>
      <c r="M4224" s="112">
        <v>471</v>
      </c>
      <c r="N4224" s="113">
        <v>238</v>
      </c>
      <c r="O4224" s="112">
        <v>25882</v>
      </c>
      <c r="P4224" s="112">
        <v>12829</v>
      </c>
      <c r="Q4224" s="112">
        <v>7379</v>
      </c>
      <c r="R4224" s="112">
        <v>3531</v>
      </c>
      <c r="S4224" s="113">
        <v>2143</v>
      </c>
      <c r="T4224" s="17">
        <v>3.6960136431464505</v>
      </c>
      <c r="U4224" s="17">
        <v>2.524401913875598</v>
      </c>
      <c r="V4224" s="17">
        <v>7.6989374262101542</v>
      </c>
      <c r="W4224" s="17">
        <v>5.9447983014861991</v>
      </c>
      <c r="X4224" s="17">
        <v>0.4327731092436975</v>
      </c>
      <c r="Y4224" s="17">
        <v>-0.14886793910826057</v>
      </c>
      <c r="Z4224" s="17">
        <v>-0.13874814872554364</v>
      </c>
      <c r="AA4224" s="17">
        <v>-1.4907168993087971E-3</v>
      </c>
      <c r="AB4224" s="17">
        <v>-7.3633531577456779E-2</v>
      </c>
      <c r="AC4224" s="17">
        <v>-0.8408772748483434</v>
      </c>
    </row>
    <row r="4225" spans="1:29" ht="12.75" customHeight="1" x14ac:dyDescent="0.2">
      <c r="A4225" s="19">
        <v>44276</v>
      </c>
      <c r="B4225" s="19">
        <v>43912</v>
      </c>
      <c r="C4225" s="19">
        <v>42456</v>
      </c>
      <c r="D4225" s="16" t="s">
        <v>2</v>
      </c>
      <c r="E4225" s="114">
        <v>18724</v>
      </c>
      <c r="F4225" s="115">
        <v>9765</v>
      </c>
      <c r="G4225" s="113">
        <v>6271</v>
      </c>
      <c r="H4225" s="113">
        <v>2474</v>
      </c>
      <c r="I4225" s="113">
        <v>214</v>
      </c>
      <c r="J4225" s="112">
        <v>3833</v>
      </c>
      <c r="K4225" s="112">
        <v>2745</v>
      </c>
      <c r="L4225" s="112">
        <v>582</v>
      </c>
      <c r="M4225" s="112">
        <v>351</v>
      </c>
      <c r="N4225" s="113">
        <v>155</v>
      </c>
      <c r="O4225" s="112">
        <v>22736</v>
      </c>
      <c r="P4225" s="112">
        <v>12511</v>
      </c>
      <c r="Q4225" s="112">
        <v>6148</v>
      </c>
      <c r="R4225" s="112">
        <v>2596</v>
      </c>
      <c r="S4225" s="113">
        <v>1481</v>
      </c>
      <c r="T4225" s="17">
        <v>3.8849465170884425</v>
      </c>
      <c r="U4225" s="17">
        <v>2.557377049180328</v>
      </c>
      <c r="V4225" s="17">
        <v>9.7749140893470798</v>
      </c>
      <c r="W4225" s="17">
        <v>6.0484330484330489</v>
      </c>
      <c r="X4225" s="17">
        <v>0.38064516129032255</v>
      </c>
      <c r="Y4225" s="17">
        <v>-0.17646023926812104</v>
      </c>
      <c r="Z4225" s="17">
        <v>-0.21948685157061787</v>
      </c>
      <c r="AA4225" s="17">
        <v>2.0006506180871853E-2</v>
      </c>
      <c r="AB4225" s="17">
        <v>-4.6995377503852076E-2</v>
      </c>
      <c r="AC4225" s="17">
        <v>-0.85550303848750842</v>
      </c>
    </row>
    <row r="4226" spans="1:29" ht="12.75" customHeight="1" x14ac:dyDescent="0.2">
      <c r="A4226" s="19">
        <v>44277</v>
      </c>
      <c r="B4226" s="19">
        <v>43913</v>
      </c>
      <c r="C4226" s="19">
        <v>42457</v>
      </c>
      <c r="D4226" s="16" t="s">
        <v>3</v>
      </c>
      <c r="E4226" s="114">
        <v>16687</v>
      </c>
      <c r="F4226" s="115">
        <v>8935</v>
      </c>
      <c r="G4226" s="113">
        <v>5239</v>
      </c>
      <c r="H4226" s="113">
        <v>2296</v>
      </c>
      <c r="I4226" s="113">
        <v>217</v>
      </c>
      <c r="J4226" s="112">
        <v>2953</v>
      </c>
      <c r="K4226" s="112">
        <v>1964</v>
      </c>
      <c r="L4226" s="112">
        <v>478</v>
      </c>
      <c r="M4226" s="112">
        <v>414</v>
      </c>
      <c r="N4226" s="113">
        <v>97</v>
      </c>
      <c r="O4226" s="112">
        <v>21634</v>
      </c>
      <c r="P4226" s="112">
        <v>11656</v>
      </c>
      <c r="Q4226" s="112">
        <v>6126</v>
      </c>
      <c r="R4226" s="112">
        <v>2340</v>
      </c>
      <c r="S4226" s="113">
        <v>1512</v>
      </c>
      <c r="T4226" s="17">
        <v>4.650863528614968</v>
      </c>
      <c r="U4226" s="17">
        <v>3.5493890020366603</v>
      </c>
      <c r="V4226" s="17">
        <v>9.960251046025105</v>
      </c>
      <c r="W4226" s="17">
        <v>4.545893719806763</v>
      </c>
      <c r="X4226" s="17">
        <v>1.2371134020618557</v>
      </c>
      <c r="Y4226" s="17">
        <v>-0.22866783766293797</v>
      </c>
      <c r="Z4226" s="17">
        <v>-0.23344200411805083</v>
      </c>
      <c r="AA4226" s="17">
        <v>-0.14479268690825986</v>
      </c>
      <c r="AB4226" s="17">
        <v>-1.8803418803418848E-2</v>
      </c>
      <c r="AC4226" s="17">
        <v>-0.85648148148148151</v>
      </c>
    </row>
    <row r="4227" spans="1:29" ht="12.75" customHeight="1" x14ac:dyDescent="0.2">
      <c r="A4227" s="19">
        <v>44278</v>
      </c>
      <c r="B4227" s="19">
        <v>43914</v>
      </c>
      <c r="C4227" s="19">
        <v>42458</v>
      </c>
      <c r="D4227" s="16" t="s">
        <v>4</v>
      </c>
      <c r="E4227" s="114">
        <v>14973</v>
      </c>
      <c r="F4227" s="115">
        <v>8526</v>
      </c>
      <c r="G4227" s="113">
        <v>4383</v>
      </c>
      <c r="H4227" s="113">
        <v>2052</v>
      </c>
      <c r="I4227" s="113">
        <v>12</v>
      </c>
      <c r="J4227" s="112">
        <v>2777</v>
      </c>
      <c r="K4227" s="112">
        <v>2124</v>
      </c>
      <c r="L4227" s="112">
        <v>298</v>
      </c>
      <c r="M4227" s="112">
        <v>288</v>
      </c>
      <c r="N4227" s="113">
        <v>67</v>
      </c>
      <c r="O4227" s="112">
        <v>19773</v>
      </c>
      <c r="P4227" s="112">
        <v>11285</v>
      </c>
      <c r="Q4227" s="112">
        <v>4951</v>
      </c>
      <c r="R4227" s="112">
        <v>2090</v>
      </c>
      <c r="S4227" s="113">
        <v>1447</v>
      </c>
      <c r="T4227" s="17">
        <v>4.3917897011163127</v>
      </c>
      <c r="U4227" s="17">
        <v>3.0141242937853105</v>
      </c>
      <c r="V4227" s="17">
        <v>13.708053691275168</v>
      </c>
      <c r="W4227" s="17">
        <v>6.125</v>
      </c>
      <c r="X4227" s="17">
        <v>-0.82089552238805974</v>
      </c>
      <c r="Y4227" s="17">
        <v>-0.24275527234107119</v>
      </c>
      <c r="Z4227" s="17">
        <v>-0.24448382809038549</v>
      </c>
      <c r="AA4227" s="17">
        <v>-0.11472429812159157</v>
      </c>
      <c r="AB4227" s="17">
        <v>-1.8181818181818188E-2</v>
      </c>
      <c r="AC4227" s="17">
        <v>-0.99170697995853485</v>
      </c>
    </row>
    <row r="4228" spans="1:29" ht="12.75" customHeight="1" x14ac:dyDescent="0.2">
      <c r="A4228" s="19">
        <v>44279</v>
      </c>
      <c r="B4228" s="19">
        <v>43915</v>
      </c>
      <c r="C4228" s="19">
        <v>42459</v>
      </c>
      <c r="D4228" s="16" t="s">
        <v>5</v>
      </c>
      <c r="E4228" s="114">
        <v>17220</v>
      </c>
      <c r="F4228" s="115">
        <v>9149</v>
      </c>
      <c r="G4228" s="113">
        <v>5528</v>
      </c>
      <c r="H4228" s="113">
        <v>2363</v>
      </c>
      <c r="I4228" s="113">
        <v>180</v>
      </c>
      <c r="J4228" s="112">
        <v>2189</v>
      </c>
      <c r="K4228" s="112">
        <v>1452</v>
      </c>
      <c r="L4228" s="112">
        <v>404</v>
      </c>
      <c r="M4228" s="112">
        <v>268</v>
      </c>
      <c r="N4228" s="113">
        <v>65</v>
      </c>
      <c r="O4228" s="112">
        <v>20345</v>
      </c>
      <c r="P4228" s="112">
        <v>11374</v>
      </c>
      <c r="Q4228" s="112">
        <v>5335</v>
      </c>
      <c r="R4228" s="112">
        <v>2216</v>
      </c>
      <c r="S4228" s="113">
        <v>1420</v>
      </c>
      <c r="T4228" s="17">
        <v>6.8666057560529925</v>
      </c>
      <c r="U4228" s="17">
        <v>5.3009641873278239</v>
      </c>
      <c r="V4228" s="17">
        <v>12.683168316831683</v>
      </c>
      <c r="W4228" s="17">
        <v>7.817164179104477</v>
      </c>
      <c r="X4228" s="17">
        <v>1.7692307692307692</v>
      </c>
      <c r="Y4228" s="17">
        <v>-0.15360039321700658</v>
      </c>
      <c r="Z4228" s="17">
        <v>-0.19562159310708638</v>
      </c>
      <c r="AA4228" s="17">
        <v>3.617619493908153E-2</v>
      </c>
      <c r="AB4228" s="17">
        <v>6.6335740072202221E-2</v>
      </c>
      <c r="AC4228" s="17">
        <v>-0.87323943661971826</v>
      </c>
    </row>
    <row r="4229" spans="1:29" ht="12.75" customHeight="1" x14ac:dyDescent="0.2">
      <c r="A4229" s="19">
        <v>44280</v>
      </c>
      <c r="B4229" s="19">
        <v>43916</v>
      </c>
      <c r="C4229" s="19">
        <v>42460</v>
      </c>
      <c r="D4229" s="16" t="s">
        <v>6</v>
      </c>
      <c r="E4229" s="114">
        <v>19017</v>
      </c>
      <c r="F4229" s="115">
        <v>10192</v>
      </c>
      <c r="G4229" s="113">
        <v>5689</v>
      </c>
      <c r="H4229" s="113">
        <v>2891</v>
      </c>
      <c r="I4229" s="113">
        <v>245</v>
      </c>
      <c r="J4229" s="112">
        <v>862</v>
      </c>
      <c r="K4229" s="112">
        <v>733</v>
      </c>
      <c r="L4229" s="112">
        <v>54</v>
      </c>
      <c r="M4229" s="112">
        <v>61</v>
      </c>
      <c r="N4229" s="113">
        <v>14</v>
      </c>
      <c r="O4229" s="112">
        <v>21372</v>
      </c>
      <c r="P4229" s="112">
        <v>11475</v>
      </c>
      <c r="Q4229" s="112">
        <v>5806</v>
      </c>
      <c r="R4229" s="112">
        <v>2573</v>
      </c>
      <c r="S4229" s="113">
        <v>1518</v>
      </c>
      <c r="T4229" s="17">
        <v>21.061484918793504</v>
      </c>
      <c r="U4229" s="17">
        <v>12.904502046384721</v>
      </c>
      <c r="V4229" s="17">
        <v>104.35185185185185</v>
      </c>
      <c r="W4229" s="17">
        <v>46.393442622950822</v>
      </c>
      <c r="X4229" s="17">
        <v>16.5</v>
      </c>
      <c r="Y4229" s="17">
        <v>-0.11019090398652442</v>
      </c>
      <c r="Z4229" s="17">
        <v>-0.11180827886710243</v>
      </c>
      <c r="AA4229" s="17">
        <v>-2.0151567344126819E-2</v>
      </c>
      <c r="AB4229" s="17">
        <v>0.12359113874854266</v>
      </c>
      <c r="AC4229" s="17">
        <v>-0.83860342555994727</v>
      </c>
    </row>
    <row r="4230" spans="1:29" ht="12.75" customHeight="1" x14ac:dyDescent="0.2">
      <c r="A4230" s="19">
        <v>44281</v>
      </c>
      <c r="B4230" s="19">
        <v>43917</v>
      </c>
      <c r="C4230" s="19">
        <v>42461</v>
      </c>
      <c r="D4230" s="16" t="s">
        <v>7</v>
      </c>
      <c r="E4230" s="114">
        <v>19360</v>
      </c>
      <c r="F4230" s="115">
        <v>9663</v>
      </c>
      <c r="G4230" s="113">
        <v>6666</v>
      </c>
      <c r="H4230" s="113">
        <v>2757</v>
      </c>
      <c r="I4230" s="113">
        <v>274</v>
      </c>
      <c r="J4230" s="112">
        <v>594</v>
      </c>
      <c r="K4230" s="112">
        <v>512</v>
      </c>
      <c r="L4230" s="112">
        <v>56</v>
      </c>
      <c r="M4230" s="112">
        <v>18</v>
      </c>
      <c r="N4230" s="113">
        <v>8</v>
      </c>
      <c r="O4230" s="112">
        <v>22418</v>
      </c>
      <c r="P4230" s="112">
        <v>12033</v>
      </c>
      <c r="Q4230" s="112">
        <v>5727</v>
      </c>
      <c r="R4230" s="112">
        <v>3100</v>
      </c>
      <c r="S4230" s="113">
        <v>1558</v>
      </c>
      <c r="T4230" s="17">
        <v>31.592592592592595</v>
      </c>
      <c r="U4230" s="17">
        <v>17.873046875</v>
      </c>
      <c r="V4230" s="17">
        <v>118.03571428571429</v>
      </c>
      <c r="W4230" s="17">
        <v>152.16666666666666</v>
      </c>
      <c r="X4230" s="17">
        <v>33.25</v>
      </c>
      <c r="Y4230" s="17">
        <v>-0.13640824337585866</v>
      </c>
      <c r="Z4230" s="17">
        <v>-0.19695836449763149</v>
      </c>
      <c r="AA4230" s="17">
        <v>0.16396018858040851</v>
      </c>
      <c r="AB4230" s="17">
        <v>-0.11064516129032254</v>
      </c>
      <c r="AC4230" s="17">
        <v>-0.82413350449293965</v>
      </c>
    </row>
    <row r="4231" spans="1:29" ht="12.75" customHeight="1" x14ac:dyDescent="0.2">
      <c r="A4231" s="19">
        <v>44282</v>
      </c>
      <c r="B4231" s="19">
        <v>43918</v>
      </c>
      <c r="C4231" s="19">
        <v>42462</v>
      </c>
      <c r="D4231" s="16" t="s">
        <v>1</v>
      </c>
      <c r="E4231" s="114">
        <v>22021</v>
      </c>
      <c r="F4231" s="115">
        <v>11197</v>
      </c>
      <c r="G4231" s="113">
        <v>7335</v>
      </c>
      <c r="H4231" s="113">
        <v>3179</v>
      </c>
      <c r="I4231" s="113">
        <v>310</v>
      </c>
      <c r="J4231" s="112">
        <v>557</v>
      </c>
      <c r="K4231" s="112">
        <v>462</v>
      </c>
      <c r="L4231" s="112">
        <v>47</v>
      </c>
      <c r="M4231" s="112">
        <v>47</v>
      </c>
      <c r="N4231" s="113">
        <v>1</v>
      </c>
      <c r="O4231" s="112">
        <v>24923</v>
      </c>
      <c r="P4231" s="112">
        <v>12291</v>
      </c>
      <c r="Q4231" s="112">
        <v>7086</v>
      </c>
      <c r="R4231" s="112">
        <v>3411</v>
      </c>
      <c r="S4231" s="113">
        <v>2135</v>
      </c>
      <c r="T4231" s="17">
        <v>38.535008976660684</v>
      </c>
      <c r="U4231" s="17">
        <v>23.235930735930737</v>
      </c>
      <c r="V4231" s="17">
        <v>155.06382978723406</v>
      </c>
      <c r="W4231" s="17">
        <v>66.638297872340431</v>
      </c>
      <c r="X4231" s="17">
        <v>309</v>
      </c>
      <c r="Y4231" s="17">
        <v>-0.11643863098342899</v>
      </c>
      <c r="Z4231" s="17">
        <v>-8.9008217394841771E-2</v>
      </c>
      <c r="AA4231" s="17">
        <v>3.5139712108382737E-2</v>
      </c>
      <c r="AB4231" s="17">
        <v>-6.8015244796247432E-2</v>
      </c>
      <c r="AC4231" s="17">
        <v>-0.85480093676814994</v>
      </c>
    </row>
    <row r="4232" spans="1:29" ht="12.75" customHeight="1" x14ac:dyDescent="0.2">
      <c r="A4232" s="19">
        <v>44283</v>
      </c>
      <c r="B4232" s="19">
        <v>43919</v>
      </c>
      <c r="C4232" s="19">
        <v>42463</v>
      </c>
      <c r="D4232" s="16" t="s">
        <v>2</v>
      </c>
      <c r="E4232" s="114">
        <v>19682</v>
      </c>
      <c r="F4232" s="115">
        <v>10307</v>
      </c>
      <c r="G4232" s="113">
        <v>6375</v>
      </c>
      <c r="H4232" s="113">
        <v>2750</v>
      </c>
      <c r="I4232" s="113">
        <v>250</v>
      </c>
      <c r="J4232" s="112">
        <v>501</v>
      </c>
      <c r="K4232" s="112">
        <v>410</v>
      </c>
      <c r="L4232" s="112">
        <v>39</v>
      </c>
      <c r="M4232" s="112">
        <v>44</v>
      </c>
      <c r="N4232" s="113">
        <v>8</v>
      </c>
      <c r="O4232" s="112">
        <v>22455</v>
      </c>
      <c r="P4232" s="112">
        <v>12301</v>
      </c>
      <c r="Q4232" s="112">
        <v>6310</v>
      </c>
      <c r="R4232" s="112">
        <v>2260</v>
      </c>
      <c r="S4232" s="113">
        <v>1584</v>
      </c>
      <c r="T4232" s="17">
        <v>38.28542914171657</v>
      </c>
      <c r="U4232" s="17">
        <v>24.139024390243904</v>
      </c>
      <c r="V4232" s="17">
        <v>162.46153846153845</v>
      </c>
      <c r="W4232" s="17">
        <v>61.5</v>
      </c>
      <c r="X4232" s="17">
        <v>30.25</v>
      </c>
      <c r="Y4232" s="17">
        <v>-0.1234914272990425</v>
      </c>
      <c r="Z4232" s="17">
        <v>-0.16210064222420939</v>
      </c>
      <c r="AA4232" s="17">
        <v>1.0301109350237647E-2</v>
      </c>
      <c r="AB4232" s="17">
        <v>0.2168141592920354</v>
      </c>
      <c r="AC4232" s="17">
        <v>-0.84217171717171713</v>
      </c>
    </row>
    <row r="4233" spans="1:29" ht="12.75" customHeight="1" x14ac:dyDescent="0.2">
      <c r="A4233" s="19">
        <v>44284</v>
      </c>
      <c r="B4233" s="19">
        <v>43920</v>
      </c>
      <c r="C4233" s="19">
        <v>42464</v>
      </c>
      <c r="D4233" s="16" t="s">
        <v>3</v>
      </c>
      <c r="E4233" s="114">
        <v>17685</v>
      </c>
      <c r="F4233" s="115">
        <v>9356</v>
      </c>
      <c r="G4233" s="113">
        <v>5646</v>
      </c>
      <c r="H4233" s="113">
        <v>2487</v>
      </c>
      <c r="I4233" s="113">
        <v>196</v>
      </c>
      <c r="J4233" s="112">
        <v>574</v>
      </c>
      <c r="K4233" s="112">
        <v>444</v>
      </c>
      <c r="L4233" s="112">
        <v>80</v>
      </c>
      <c r="M4233" s="112">
        <v>30</v>
      </c>
      <c r="N4233" s="113">
        <v>20</v>
      </c>
      <c r="O4233" s="112">
        <v>20312</v>
      </c>
      <c r="P4233" s="112">
        <v>11032</v>
      </c>
      <c r="Q4233" s="112">
        <v>5750</v>
      </c>
      <c r="R4233" s="112">
        <v>2097</v>
      </c>
      <c r="S4233" s="113">
        <v>1433</v>
      </c>
      <c r="T4233" s="17">
        <v>29.810104529616726</v>
      </c>
      <c r="U4233" s="17">
        <v>20.072072072072071</v>
      </c>
      <c r="V4233" s="17">
        <v>69.575000000000003</v>
      </c>
      <c r="W4233" s="17">
        <v>81.900000000000006</v>
      </c>
      <c r="X4233" s="17">
        <v>8.8000000000000007</v>
      </c>
      <c r="Y4233" s="17">
        <v>-0.1293324143363529</v>
      </c>
      <c r="Z4233" s="17">
        <v>-0.15192168237853521</v>
      </c>
      <c r="AA4233" s="17">
        <v>-1.8086956521739084E-2</v>
      </c>
      <c r="AB4233" s="17">
        <v>0.18597997138769662</v>
      </c>
      <c r="AC4233" s="17">
        <v>-0.86322400558269363</v>
      </c>
    </row>
    <row r="4234" spans="1:29" ht="12.75" customHeight="1" x14ac:dyDescent="0.2">
      <c r="A4234" s="19">
        <v>44285</v>
      </c>
      <c r="B4234" s="19">
        <v>43921</v>
      </c>
      <c r="C4234" s="19">
        <v>42465</v>
      </c>
      <c r="D4234" s="16" t="s">
        <v>4</v>
      </c>
      <c r="E4234" s="114">
        <v>16536</v>
      </c>
      <c r="F4234" s="115">
        <v>9238</v>
      </c>
      <c r="G4234" s="113">
        <v>5104</v>
      </c>
      <c r="H4234" s="113">
        <v>2157</v>
      </c>
      <c r="I4234" s="113">
        <v>37</v>
      </c>
      <c r="J4234" s="112">
        <v>284</v>
      </c>
      <c r="K4234" s="112">
        <v>127</v>
      </c>
      <c r="L4234" s="112">
        <v>78</v>
      </c>
      <c r="M4234" s="112">
        <v>72</v>
      </c>
      <c r="N4234" s="113">
        <v>7</v>
      </c>
      <c r="O4234" s="112">
        <v>19004</v>
      </c>
      <c r="P4234" s="112">
        <v>11136</v>
      </c>
      <c r="Q4234" s="112">
        <v>4748</v>
      </c>
      <c r="R4234" s="112">
        <v>1719</v>
      </c>
      <c r="S4234" s="113">
        <v>1401</v>
      </c>
      <c r="T4234" s="17">
        <v>57.225352112676056</v>
      </c>
      <c r="U4234" s="17">
        <v>71.740157480314963</v>
      </c>
      <c r="V4234" s="17">
        <v>64.435897435897431</v>
      </c>
      <c r="W4234" s="17">
        <v>28.958333333333332</v>
      </c>
      <c r="X4234" s="17">
        <v>4.2857142857142856</v>
      </c>
      <c r="Y4234" s="17">
        <v>-0.12986739633761313</v>
      </c>
      <c r="Z4234" s="17">
        <v>-0.17043821839080464</v>
      </c>
      <c r="AA4234" s="17">
        <v>7.4978938500421144E-2</v>
      </c>
      <c r="AB4234" s="17">
        <v>0.25479930191972078</v>
      </c>
      <c r="AC4234" s="17">
        <v>-0.97359029264810848</v>
      </c>
    </row>
    <row r="4235" spans="1:29" ht="12.75" customHeight="1" x14ac:dyDescent="0.2">
      <c r="A4235" s="19">
        <v>44286</v>
      </c>
      <c r="B4235" s="19">
        <v>43922</v>
      </c>
      <c r="C4235" s="19">
        <v>42466</v>
      </c>
      <c r="D4235" s="16" t="s">
        <v>5</v>
      </c>
      <c r="E4235" s="114">
        <v>17692</v>
      </c>
      <c r="F4235" s="115">
        <v>9560</v>
      </c>
      <c r="G4235" s="113">
        <v>5352</v>
      </c>
      <c r="H4235" s="113">
        <v>2564</v>
      </c>
      <c r="I4235" s="113">
        <v>216</v>
      </c>
      <c r="J4235" s="112">
        <v>436</v>
      </c>
      <c r="K4235" s="112">
        <v>355</v>
      </c>
      <c r="L4235" s="112">
        <v>31</v>
      </c>
      <c r="M4235" s="112">
        <v>33</v>
      </c>
      <c r="N4235" s="113">
        <v>17</v>
      </c>
      <c r="O4235" s="112">
        <v>18608</v>
      </c>
      <c r="P4235" s="112">
        <v>11008</v>
      </c>
      <c r="Q4235" s="112">
        <v>4721</v>
      </c>
      <c r="R4235" s="112">
        <v>1590</v>
      </c>
      <c r="S4235" s="113">
        <v>1289</v>
      </c>
      <c r="T4235" s="17">
        <v>39.577981651376149</v>
      </c>
      <c r="U4235" s="17">
        <v>25.929577464788732</v>
      </c>
      <c r="V4235" s="17">
        <v>171.64516129032259</v>
      </c>
      <c r="W4235" s="17">
        <v>76.696969696969703</v>
      </c>
      <c r="X4235" s="17">
        <v>11.705882352941176</v>
      </c>
      <c r="Y4235" s="17">
        <v>-4.9226139294926918E-2</v>
      </c>
      <c r="Z4235" s="17">
        <v>-0.13154069767441856</v>
      </c>
      <c r="AA4235" s="17">
        <v>0.13365812327896642</v>
      </c>
      <c r="AB4235" s="17">
        <v>0.61257861635220134</v>
      </c>
      <c r="AC4235" s="17">
        <v>-0.83242823894491857</v>
      </c>
    </row>
    <row r="4236" spans="1:29" ht="12.75" customHeight="1" x14ac:dyDescent="0.2">
      <c r="A4236" s="19">
        <v>44287</v>
      </c>
      <c r="B4236" s="19">
        <v>43923</v>
      </c>
      <c r="C4236" s="19">
        <v>42467</v>
      </c>
      <c r="D4236" s="16" t="s">
        <v>6</v>
      </c>
      <c r="E4236" s="114">
        <v>20489</v>
      </c>
      <c r="F4236" s="115">
        <v>10634</v>
      </c>
      <c r="G4236" s="113">
        <v>6684</v>
      </c>
      <c r="H4236" s="113">
        <v>2905</v>
      </c>
      <c r="I4236" s="113">
        <v>266</v>
      </c>
      <c r="J4236" s="112">
        <v>249</v>
      </c>
      <c r="K4236" s="112">
        <v>182</v>
      </c>
      <c r="L4236" s="112">
        <v>24</v>
      </c>
      <c r="M4236" s="112">
        <v>40</v>
      </c>
      <c r="N4236" s="113">
        <v>3</v>
      </c>
      <c r="O4236" s="112">
        <v>19397</v>
      </c>
      <c r="P4236" s="112">
        <v>11407</v>
      </c>
      <c r="Q4236" s="112">
        <v>4795</v>
      </c>
      <c r="R4236" s="112">
        <v>1684</v>
      </c>
      <c r="S4236" s="113">
        <v>1511</v>
      </c>
      <c r="T4236" s="17">
        <v>81.285140562248998</v>
      </c>
      <c r="U4236" s="17">
        <v>57.428571428571431</v>
      </c>
      <c r="V4236" s="17">
        <v>277.5</v>
      </c>
      <c r="W4236" s="17">
        <v>71.625</v>
      </c>
      <c r="X4236" s="17">
        <v>87.666666666666671</v>
      </c>
      <c r="Y4236" s="17">
        <v>5.6297365571995606E-2</v>
      </c>
      <c r="Z4236" s="17">
        <v>-6.7765407206101469E-2</v>
      </c>
      <c r="AA4236" s="17">
        <v>0.3939520333680917</v>
      </c>
      <c r="AB4236" s="17">
        <v>0.72505938242280288</v>
      </c>
      <c r="AC4236" s="17">
        <v>-0.82395764394440763</v>
      </c>
    </row>
    <row r="4237" spans="1:29" ht="12.75" customHeight="1" x14ac:dyDescent="0.2">
      <c r="A4237" s="19">
        <v>44288</v>
      </c>
      <c r="B4237" s="19">
        <v>43924</v>
      </c>
      <c r="C4237" s="19">
        <v>42468</v>
      </c>
      <c r="D4237" s="16" t="s">
        <v>7</v>
      </c>
      <c r="E4237" s="114">
        <v>21085</v>
      </c>
      <c r="F4237" s="115">
        <v>10662</v>
      </c>
      <c r="G4237" s="113">
        <v>7148</v>
      </c>
      <c r="H4237" s="113">
        <v>2827</v>
      </c>
      <c r="I4237" s="113">
        <v>448</v>
      </c>
      <c r="J4237" s="112">
        <v>341</v>
      </c>
      <c r="K4237" s="112">
        <v>271</v>
      </c>
      <c r="L4237" s="112">
        <v>38</v>
      </c>
      <c r="M4237" s="112">
        <v>25</v>
      </c>
      <c r="N4237" s="113">
        <v>7</v>
      </c>
      <c r="O4237" s="112">
        <v>21987</v>
      </c>
      <c r="P4237" s="112">
        <v>12250</v>
      </c>
      <c r="Q4237" s="112">
        <v>5813</v>
      </c>
      <c r="R4237" s="112">
        <v>2216</v>
      </c>
      <c r="S4237" s="113">
        <v>1708</v>
      </c>
      <c r="T4237" s="17">
        <v>60.832844574780061</v>
      </c>
      <c r="U4237" s="17">
        <v>38.343173431734314</v>
      </c>
      <c r="V4237" s="17">
        <v>187.10526315789474</v>
      </c>
      <c r="W4237" s="17">
        <v>112.08</v>
      </c>
      <c r="X4237" s="17">
        <v>63</v>
      </c>
      <c r="Y4237" s="17">
        <v>-4.1024241597307554E-2</v>
      </c>
      <c r="Z4237" s="17">
        <v>-0.12963265306122451</v>
      </c>
      <c r="AA4237" s="17">
        <v>0.22965766385687258</v>
      </c>
      <c r="AB4237" s="17">
        <v>0.27572202166064974</v>
      </c>
      <c r="AC4237" s="17">
        <v>-0.73770491803278682</v>
      </c>
    </row>
    <row r="4238" spans="1:29" ht="12.75" customHeight="1" x14ac:dyDescent="0.2">
      <c r="A4238" s="19">
        <v>44289</v>
      </c>
      <c r="B4238" s="19">
        <v>43925</v>
      </c>
      <c r="C4238" s="19">
        <v>42469</v>
      </c>
      <c r="D4238" s="16" t="s">
        <v>1</v>
      </c>
      <c r="E4238" s="114">
        <v>22743</v>
      </c>
      <c r="F4238" s="115">
        <v>11250</v>
      </c>
      <c r="G4238" s="113">
        <v>7859</v>
      </c>
      <c r="H4238" s="113">
        <v>3215</v>
      </c>
      <c r="I4238" s="113">
        <v>419</v>
      </c>
      <c r="J4238" s="112">
        <v>395</v>
      </c>
      <c r="K4238" s="112">
        <v>309</v>
      </c>
      <c r="L4238" s="112">
        <v>48</v>
      </c>
      <c r="M4238" s="112">
        <v>18</v>
      </c>
      <c r="N4238" s="113">
        <v>20</v>
      </c>
      <c r="O4238" s="112">
        <v>24622</v>
      </c>
      <c r="P4238" s="112">
        <v>12202</v>
      </c>
      <c r="Q4238" s="112">
        <v>7033</v>
      </c>
      <c r="R4238" s="112">
        <v>3349</v>
      </c>
      <c r="S4238" s="113">
        <v>2038</v>
      </c>
      <c r="T4238" s="17">
        <v>56.577215189873421</v>
      </c>
      <c r="U4238" s="17">
        <v>35.407766990291265</v>
      </c>
      <c r="V4238" s="17">
        <v>162.72916666666666</v>
      </c>
      <c r="W4238" s="17">
        <v>177.61111111111111</v>
      </c>
      <c r="X4238" s="17">
        <v>19.95</v>
      </c>
      <c r="Y4238" s="17">
        <v>-7.6313865648606982E-2</v>
      </c>
      <c r="Z4238" s="17">
        <v>-7.8019996721848894E-2</v>
      </c>
      <c r="AA4238" s="17">
        <v>0.11744632447035408</v>
      </c>
      <c r="AB4238" s="17">
        <v>-4.0011943863839994E-2</v>
      </c>
      <c r="AC4238" s="17">
        <v>-0.79440628066732089</v>
      </c>
    </row>
    <row r="4239" spans="1:29" ht="12.75" customHeight="1" x14ac:dyDescent="0.2">
      <c r="A4239" s="19">
        <v>44290</v>
      </c>
      <c r="B4239" s="19">
        <v>43926</v>
      </c>
      <c r="C4239" s="19">
        <v>42470</v>
      </c>
      <c r="D4239" s="16" t="s">
        <v>2</v>
      </c>
      <c r="E4239" s="114">
        <v>20362</v>
      </c>
      <c r="F4239" s="115">
        <v>10375</v>
      </c>
      <c r="G4239" s="113">
        <v>6987</v>
      </c>
      <c r="H4239" s="113">
        <v>2762</v>
      </c>
      <c r="I4239" s="113">
        <v>238</v>
      </c>
      <c r="J4239" s="112">
        <v>335</v>
      </c>
      <c r="K4239" s="112">
        <v>204</v>
      </c>
      <c r="L4239" s="112">
        <v>47</v>
      </c>
      <c r="M4239" s="112">
        <v>56</v>
      </c>
      <c r="N4239" s="113">
        <v>28</v>
      </c>
      <c r="O4239" s="112">
        <v>22338</v>
      </c>
      <c r="P4239" s="112">
        <v>12277</v>
      </c>
      <c r="Q4239" s="112">
        <v>5978</v>
      </c>
      <c r="R4239" s="112">
        <v>2397</v>
      </c>
      <c r="S4239" s="113">
        <v>1686</v>
      </c>
      <c r="T4239" s="17">
        <v>59.782089552238808</v>
      </c>
      <c r="U4239" s="17">
        <v>49.857843137254903</v>
      </c>
      <c r="V4239" s="17">
        <v>147.65957446808511</v>
      </c>
      <c r="W4239" s="17">
        <v>48.321428571428569</v>
      </c>
      <c r="X4239" s="17">
        <v>7.5</v>
      </c>
      <c r="Y4239" s="17">
        <v>-8.8459127943414817E-2</v>
      </c>
      <c r="Z4239" s="17">
        <v>-0.15492384132931503</v>
      </c>
      <c r="AA4239" s="17">
        <v>0.1687855470056876</v>
      </c>
      <c r="AB4239" s="17">
        <v>0.15227367542761794</v>
      </c>
      <c r="AC4239" s="17">
        <v>-0.85883748517200476</v>
      </c>
    </row>
    <row r="4240" spans="1:29" ht="12.75" customHeight="1" x14ac:dyDescent="0.2">
      <c r="A4240" s="19">
        <v>44291</v>
      </c>
      <c r="B4240" s="19">
        <v>43927</v>
      </c>
      <c r="C4240" s="19">
        <v>42471</v>
      </c>
      <c r="D4240" s="16" t="s">
        <v>3</v>
      </c>
      <c r="E4240" s="114">
        <v>20663</v>
      </c>
      <c r="F4240" s="115">
        <v>10034</v>
      </c>
      <c r="G4240" s="113">
        <v>6691</v>
      </c>
      <c r="H4240" s="113">
        <v>2621</v>
      </c>
      <c r="I4240" s="113">
        <v>1317</v>
      </c>
      <c r="J4240" s="112">
        <v>333</v>
      </c>
      <c r="K4240" s="112">
        <v>280</v>
      </c>
      <c r="L4240" s="112">
        <v>24</v>
      </c>
      <c r="M4240" s="112">
        <v>21</v>
      </c>
      <c r="N4240" s="113">
        <v>8</v>
      </c>
      <c r="O4240" s="112">
        <v>19969</v>
      </c>
      <c r="P4240" s="112">
        <v>11605</v>
      </c>
      <c r="Q4240" s="112">
        <v>5328</v>
      </c>
      <c r="R4240" s="112">
        <v>1864</v>
      </c>
      <c r="S4240" s="113">
        <v>1172</v>
      </c>
      <c r="T4240" s="17">
        <v>61.051051051051054</v>
      </c>
      <c r="U4240" s="17">
        <v>34.835714285714289</v>
      </c>
      <c r="V4240" s="17">
        <v>277.79166666666669</v>
      </c>
      <c r="W4240" s="17">
        <v>123.80952380952381</v>
      </c>
      <c r="X4240" s="17">
        <v>163.625</v>
      </c>
      <c r="Y4240" s="17">
        <v>3.4753868496169016E-2</v>
      </c>
      <c r="Z4240" s="17">
        <v>-0.13537268418785009</v>
      </c>
      <c r="AA4240" s="17">
        <v>0.25581831831831825</v>
      </c>
      <c r="AB4240" s="17">
        <v>0.4061158798283262</v>
      </c>
      <c r="AC4240" s="17">
        <v>0.12372013651877123</v>
      </c>
    </row>
    <row r="4241" spans="1:29" ht="12.75" customHeight="1" x14ac:dyDescent="0.2">
      <c r="A4241" s="19">
        <v>44292</v>
      </c>
      <c r="B4241" s="19">
        <v>43928</v>
      </c>
      <c r="C4241" s="19">
        <v>42472</v>
      </c>
      <c r="D4241" s="16" t="s">
        <v>4</v>
      </c>
      <c r="E4241" s="114">
        <v>17612</v>
      </c>
      <c r="F4241" s="115">
        <v>9163</v>
      </c>
      <c r="G4241" s="113">
        <v>5107</v>
      </c>
      <c r="H4241" s="113">
        <v>2367</v>
      </c>
      <c r="I4241" s="113">
        <v>975</v>
      </c>
      <c r="J4241" s="112">
        <v>384</v>
      </c>
      <c r="K4241" s="112">
        <v>260</v>
      </c>
      <c r="L4241" s="112">
        <v>40</v>
      </c>
      <c r="M4241" s="112">
        <v>72</v>
      </c>
      <c r="N4241" s="113">
        <v>12</v>
      </c>
      <c r="O4241" s="112">
        <v>18834</v>
      </c>
      <c r="P4241" s="112">
        <v>11170</v>
      </c>
      <c r="Q4241" s="112">
        <v>4930</v>
      </c>
      <c r="R4241" s="112">
        <v>1691</v>
      </c>
      <c r="S4241" s="113">
        <v>1043</v>
      </c>
      <c r="T4241" s="17">
        <v>44.864583333333336</v>
      </c>
      <c r="U4241" s="17">
        <v>34.242307692307691</v>
      </c>
      <c r="V4241" s="17">
        <v>126.675</v>
      </c>
      <c r="W4241" s="17">
        <v>31.875</v>
      </c>
      <c r="X4241" s="17">
        <v>80.25</v>
      </c>
      <c r="Y4241" s="17">
        <v>-6.4882659020919609E-2</v>
      </c>
      <c r="Z4241" s="17">
        <v>-0.17967770814682182</v>
      </c>
      <c r="AA4241" s="17">
        <v>3.5902636916835595E-2</v>
      </c>
      <c r="AB4241" s="17">
        <v>0.39976345357776455</v>
      </c>
      <c r="AC4241" s="17">
        <v>-6.5196548418024913E-2</v>
      </c>
    </row>
    <row r="4242" spans="1:29" ht="12.75" customHeight="1" x14ac:dyDescent="0.2">
      <c r="A4242" s="19">
        <v>44293</v>
      </c>
      <c r="B4242" s="19">
        <v>43929</v>
      </c>
      <c r="C4242" s="19">
        <v>42473</v>
      </c>
      <c r="D4242" s="16" t="s">
        <v>5</v>
      </c>
      <c r="E4242" s="114">
        <v>17122</v>
      </c>
      <c r="F4242" s="115">
        <v>9162</v>
      </c>
      <c r="G4242" s="113">
        <v>5154</v>
      </c>
      <c r="H4242" s="113">
        <v>2082</v>
      </c>
      <c r="I4242" s="113">
        <v>724</v>
      </c>
      <c r="J4242" s="112">
        <v>320.57142857142856</v>
      </c>
      <c r="K4242" s="112">
        <v>191.57142857142856</v>
      </c>
      <c r="L4242" s="112">
        <v>57</v>
      </c>
      <c r="M4242" s="112">
        <v>48</v>
      </c>
      <c r="N4242" s="113">
        <v>24</v>
      </c>
      <c r="O4242" s="112">
        <v>18781</v>
      </c>
      <c r="P4242" s="112">
        <v>10853</v>
      </c>
      <c r="Q4242" s="112">
        <v>4861</v>
      </c>
      <c r="R4242" s="112">
        <v>1676</v>
      </c>
      <c r="S4242" s="113">
        <v>1391</v>
      </c>
      <c r="T4242" s="17">
        <v>52.410873440285208</v>
      </c>
      <c r="U4242" s="17">
        <v>46.825503355704704</v>
      </c>
      <c r="V4242" s="17">
        <v>89.421052631578945</v>
      </c>
      <c r="W4242" s="17">
        <v>42.375</v>
      </c>
      <c r="X4242" s="17">
        <v>29.166666666666668</v>
      </c>
      <c r="Y4242" s="17">
        <v>-8.8333954528512892E-2</v>
      </c>
      <c r="Z4242" s="17">
        <v>-0.15580945360729748</v>
      </c>
      <c r="AA4242" s="17">
        <v>6.0275663443735805E-2</v>
      </c>
      <c r="AB4242" s="17">
        <v>0.24224343675417659</v>
      </c>
      <c r="AC4242" s="17">
        <v>-0.47951114306254494</v>
      </c>
    </row>
    <row r="4243" spans="1:29" ht="12.75" customHeight="1" x14ac:dyDescent="0.2">
      <c r="A4243" s="19">
        <v>44294</v>
      </c>
      <c r="B4243" s="19">
        <v>43930</v>
      </c>
      <c r="C4243" s="19">
        <v>42474</v>
      </c>
      <c r="D4243" s="16" t="s">
        <v>6</v>
      </c>
      <c r="E4243" s="114">
        <v>19252</v>
      </c>
      <c r="F4243" s="115">
        <v>9949</v>
      </c>
      <c r="G4243" s="113">
        <v>5990</v>
      </c>
      <c r="H4243" s="113">
        <v>2364</v>
      </c>
      <c r="I4243" s="113">
        <v>949</v>
      </c>
      <c r="J4243" s="112">
        <v>282</v>
      </c>
      <c r="K4243" s="112">
        <v>243</v>
      </c>
      <c r="L4243" s="112">
        <v>12</v>
      </c>
      <c r="M4243" s="112">
        <v>27</v>
      </c>
      <c r="N4243" s="113">
        <v>0</v>
      </c>
      <c r="O4243" s="112">
        <v>18454</v>
      </c>
      <c r="P4243" s="112">
        <v>10354</v>
      </c>
      <c r="Q4243" s="112">
        <v>4683</v>
      </c>
      <c r="R4243" s="112">
        <v>2054</v>
      </c>
      <c r="S4243" s="113">
        <v>1363</v>
      </c>
      <c r="T4243" s="17">
        <v>67.269503546099287</v>
      </c>
      <c r="U4243" s="17">
        <v>39.942386831275719</v>
      </c>
      <c r="V4243" s="17">
        <v>498.16666666666669</v>
      </c>
      <c r="W4243" s="17">
        <v>86.555555555555557</v>
      </c>
      <c r="X4243" s="17" t="s">
        <v>40</v>
      </c>
      <c r="Y4243" s="17">
        <v>4.3242657418445907E-2</v>
      </c>
      <c r="Z4243" s="17">
        <v>-3.9115317751593603E-2</v>
      </c>
      <c r="AA4243" s="17">
        <v>0.27909459748024767</v>
      </c>
      <c r="AB4243" s="17">
        <v>0.15092502434274579</v>
      </c>
      <c r="AC4243" s="17">
        <v>-0.30374174614820248</v>
      </c>
    </row>
    <row r="4244" spans="1:29" ht="12.75" customHeight="1" x14ac:dyDescent="0.2">
      <c r="A4244" s="19">
        <v>44295</v>
      </c>
      <c r="B4244" s="19">
        <v>43931</v>
      </c>
      <c r="C4244" s="19">
        <v>42475</v>
      </c>
      <c r="D4244" s="16" t="s">
        <v>7</v>
      </c>
      <c r="E4244" s="114">
        <v>18872</v>
      </c>
      <c r="F4244" s="115">
        <v>9378</v>
      </c>
      <c r="G4244" s="113">
        <v>6111</v>
      </c>
      <c r="H4244" s="113">
        <v>2303</v>
      </c>
      <c r="I4244" s="113">
        <v>1080</v>
      </c>
      <c r="J4244" s="112">
        <v>312</v>
      </c>
      <c r="K4244" s="112">
        <v>290</v>
      </c>
      <c r="L4244" s="112">
        <v>15</v>
      </c>
      <c r="M4244" s="112">
        <v>0</v>
      </c>
      <c r="N4244" s="113">
        <v>7</v>
      </c>
      <c r="O4244" s="112">
        <v>19928</v>
      </c>
      <c r="P4244" s="112">
        <v>11023</v>
      </c>
      <c r="Q4244" s="112">
        <v>5302</v>
      </c>
      <c r="R4244" s="112">
        <v>2054</v>
      </c>
      <c r="S4244" s="113">
        <v>1549</v>
      </c>
      <c r="T4244" s="17">
        <v>59.487179487179489</v>
      </c>
      <c r="U4244" s="17">
        <v>31.337931034482757</v>
      </c>
      <c r="V4244" s="17">
        <v>406.4</v>
      </c>
      <c r="W4244" s="17" t="s">
        <v>40</v>
      </c>
      <c r="X4244" s="17">
        <v>153.28571428571428</v>
      </c>
      <c r="Y4244" s="17">
        <v>-5.2990766760337205E-2</v>
      </c>
      <c r="Z4244" s="17">
        <v>-0.14923342102875803</v>
      </c>
      <c r="AA4244" s="17">
        <v>0.15258393059222941</v>
      </c>
      <c r="AB4244" s="17">
        <v>0.12122687439143132</v>
      </c>
      <c r="AC4244" s="17">
        <v>-0.30277598450613297</v>
      </c>
    </row>
    <row r="4245" spans="1:29" ht="12.75" customHeight="1" x14ac:dyDescent="0.2">
      <c r="A4245" s="19">
        <v>44296</v>
      </c>
      <c r="B4245" s="19">
        <v>43932</v>
      </c>
      <c r="C4245" s="19">
        <v>42476</v>
      </c>
      <c r="D4245" s="16" t="s">
        <v>1</v>
      </c>
      <c r="E4245" s="114">
        <v>20618</v>
      </c>
      <c r="F4245" s="115">
        <v>9794</v>
      </c>
      <c r="G4245" s="113">
        <v>6694</v>
      </c>
      <c r="H4245" s="113">
        <v>2757</v>
      </c>
      <c r="I4245" s="113">
        <v>1373</v>
      </c>
      <c r="J4245" s="112">
        <v>251</v>
      </c>
      <c r="K4245" s="112">
        <v>217</v>
      </c>
      <c r="L4245" s="112">
        <v>16</v>
      </c>
      <c r="M4245" s="112">
        <v>13</v>
      </c>
      <c r="N4245" s="113">
        <v>5</v>
      </c>
      <c r="O4245" s="112">
        <v>20315</v>
      </c>
      <c r="P4245" s="112">
        <v>10525</v>
      </c>
      <c r="Q4245" s="112">
        <v>5887</v>
      </c>
      <c r="R4245" s="112">
        <v>2260</v>
      </c>
      <c r="S4245" s="113">
        <v>1643</v>
      </c>
      <c r="T4245" s="17">
        <v>81.143426294820713</v>
      </c>
      <c r="U4245" s="17">
        <v>44.133640552995395</v>
      </c>
      <c r="V4245" s="17">
        <v>417.375</v>
      </c>
      <c r="W4245" s="17">
        <v>211.07692307692307</v>
      </c>
      <c r="X4245" s="17">
        <v>273.60000000000002</v>
      </c>
      <c r="Y4245" s="17">
        <v>1.4915087373861713E-2</v>
      </c>
      <c r="Z4245" s="17">
        <v>-6.9453681710213822E-2</v>
      </c>
      <c r="AA4245" s="17">
        <v>0.13708170545269227</v>
      </c>
      <c r="AB4245" s="17">
        <v>0.2199115044247788</v>
      </c>
      <c r="AC4245" s="17">
        <v>-0.16433353621424229</v>
      </c>
    </row>
    <row r="4246" spans="1:29" ht="12.75" customHeight="1" x14ac:dyDescent="0.2">
      <c r="A4246" s="19">
        <v>44297</v>
      </c>
      <c r="B4246" s="19">
        <v>43933</v>
      </c>
      <c r="C4246" s="19">
        <v>42477</v>
      </c>
      <c r="D4246" s="16" t="s">
        <v>2</v>
      </c>
      <c r="E4246" s="114">
        <v>16854</v>
      </c>
      <c r="F4246" s="115">
        <v>8423</v>
      </c>
      <c r="G4246" s="113">
        <v>5336</v>
      </c>
      <c r="H4246" s="113">
        <v>2165</v>
      </c>
      <c r="I4246" s="113">
        <v>930</v>
      </c>
      <c r="J4246" s="112">
        <v>152</v>
      </c>
      <c r="K4246" s="112">
        <v>124</v>
      </c>
      <c r="L4246" s="112">
        <v>5</v>
      </c>
      <c r="M4246" s="112">
        <v>23</v>
      </c>
      <c r="N4246" s="113">
        <v>0</v>
      </c>
      <c r="O4246" s="112">
        <v>18190</v>
      </c>
      <c r="P4246" s="112">
        <v>10509</v>
      </c>
      <c r="Q4246" s="112">
        <v>4467</v>
      </c>
      <c r="R4246" s="112">
        <v>1865</v>
      </c>
      <c r="S4246" s="113">
        <v>1349</v>
      </c>
      <c r="T4246" s="17">
        <v>109.88157894736842</v>
      </c>
      <c r="U4246" s="17">
        <v>66.927419354838705</v>
      </c>
      <c r="V4246" s="17">
        <v>1066.2</v>
      </c>
      <c r="W4246" s="17">
        <v>93.130434782608702</v>
      </c>
      <c r="X4246" s="17" t="s">
        <v>40</v>
      </c>
      <c r="Y4246" s="17">
        <v>-7.3446948873007178E-2</v>
      </c>
      <c r="Z4246" s="17">
        <v>-0.19849652678656393</v>
      </c>
      <c r="AA4246" s="17">
        <v>0.19453772106559208</v>
      </c>
      <c r="AB4246" s="17">
        <v>0.16085790884718509</v>
      </c>
      <c r="AC4246" s="17">
        <v>-0.31060044477390658</v>
      </c>
    </row>
    <row r="4247" spans="1:29" ht="12.75" customHeight="1" x14ac:dyDescent="0.2">
      <c r="A4247" s="19">
        <v>44298</v>
      </c>
      <c r="B4247" s="19">
        <v>43934</v>
      </c>
      <c r="C4247" s="19">
        <v>42478</v>
      </c>
      <c r="D4247" s="16" t="s">
        <v>3</v>
      </c>
      <c r="E4247" s="114">
        <v>17244</v>
      </c>
      <c r="F4247" s="115">
        <v>8917</v>
      </c>
      <c r="G4247" s="113">
        <v>5338</v>
      </c>
      <c r="H4247" s="113">
        <v>2200</v>
      </c>
      <c r="I4247" s="113">
        <v>789</v>
      </c>
      <c r="J4247" s="112">
        <v>318</v>
      </c>
      <c r="K4247" s="112">
        <v>280</v>
      </c>
      <c r="L4247" s="112">
        <v>24</v>
      </c>
      <c r="M4247" s="112">
        <v>0</v>
      </c>
      <c r="N4247" s="113">
        <v>14</v>
      </c>
      <c r="O4247" s="112">
        <v>18077</v>
      </c>
      <c r="P4247" s="112">
        <v>10456</v>
      </c>
      <c r="Q4247" s="112">
        <v>4772</v>
      </c>
      <c r="R4247" s="112">
        <v>1710</v>
      </c>
      <c r="S4247" s="113">
        <v>1139</v>
      </c>
      <c r="T4247" s="17">
        <v>53.226415094339622</v>
      </c>
      <c r="U4247" s="17">
        <v>30.846428571428572</v>
      </c>
      <c r="V4247" s="17">
        <v>221.41666666666666</v>
      </c>
      <c r="W4247" s="17" t="s">
        <v>40</v>
      </c>
      <c r="X4247" s="17">
        <v>55.357142857142854</v>
      </c>
      <c r="Y4247" s="17">
        <v>-4.6080654975936275E-2</v>
      </c>
      <c r="Z4247" s="17">
        <v>-0.14718821729150722</v>
      </c>
      <c r="AA4247" s="17">
        <v>0.11860854987426661</v>
      </c>
      <c r="AB4247" s="17">
        <v>0.28654970760233911</v>
      </c>
      <c r="AC4247" s="17">
        <v>-0.30728709394205445</v>
      </c>
    </row>
    <row r="4248" spans="1:29" ht="12.75" customHeight="1" x14ac:dyDescent="0.2">
      <c r="A4248" s="19">
        <v>44299</v>
      </c>
      <c r="B4248" s="19">
        <v>43935</v>
      </c>
      <c r="C4248" s="19">
        <v>42479</v>
      </c>
      <c r="D4248" s="16" t="s">
        <v>4</v>
      </c>
      <c r="E4248" s="114">
        <v>12737</v>
      </c>
      <c r="F4248" s="115">
        <v>6734</v>
      </c>
      <c r="G4248" s="113">
        <v>3664</v>
      </c>
      <c r="H4248" s="113">
        <v>1771</v>
      </c>
      <c r="I4248" s="113">
        <v>568</v>
      </c>
      <c r="J4248" s="112">
        <v>339</v>
      </c>
      <c r="K4248" s="112">
        <v>297</v>
      </c>
      <c r="L4248" s="112">
        <v>14</v>
      </c>
      <c r="M4248" s="112">
        <v>28</v>
      </c>
      <c r="N4248" s="113">
        <v>0</v>
      </c>
      <c r="O4248" s="112">
        <v>18530</v>
      </c>
      <c r="P4248" s="112">
        <v>10674</v>
      </c>
      <c r="Q4248" s="112">
        <v>5017</v>
      </c>
      <c r="R4248" s="112">
        <v>1589</v>
      </c>
      <c r="S4248" s="113">
        <v>1250</v>
      </c>
      <c r="T4248" s="17">
        <v>36.572271386430678</v>
      </c>
      <c r="U4248" s="17">
        <v>21.673400673400675</v>
      </c>
      <c r="V4248" s="17">
        <v>260.71428571428572</v>
      </c>
      <c r="W4248" s="17">
        <v>62.25</v>
      </c>
      <c r="X4248" s="17" t="s">
        <v>40</v>
      </c>
      <c r="Y4248" s="17">
        <v>-0.31262817053426872</v>
      </c>
      <c r="Z4248" s="17">
        <v>-0.36912122915495593</v>
      </c>
      <c r="AA4248" s="17">
        <v>-0.26968307753637633</v>
      </c>
      <c r="AB4248" s="17">
        <v>0.11453744493392071</v>
      </c>
      <c r="AC4248" s="17">
        <v>-0.54559999999999997</v>
      </c>
    </row>
    <row r="4249" spans="1:29" ht="12.75" customHeight="1" x14ac:dyDescent="0.2">
      <c r="A4249" s="19">
        <v>44300</v>
      </c>
      <c r="B4249" s="19">
        <v>43936</v>
      </c>
      <c r="C4249" s="19">
        <v>42480</v>
      </c>
      <c r="D4249" s="16" t="s">
        <v>5</v>
      </c>
      <c r="E4249" s="114">
        <v>15544</v>
      </c>
      <c r="F4249" s="115">
        <v>8656</v>
      </c>
      <c r="G4249" s="113">
        <v>4205</v>
      </c>
      <c r="H4249" s="113">
        <v>1929</v>
      </c>
      <c r="I4249" s="113">
        <v>754</v>
      </c>
      <c r="J4249" s="112">
        <v>601</v>
      </c>
      <c r="K4249" s="112">
        <v>540</v>
      </c>
      <c r="L4249" s="112">
        <v>37</v>
      </c>
      <c r="M4249" s="112">
        <v>0</v>
      </c>
      <c r="N4249" s="113">
        <v>24</v>
      </c>
      <c r="O4249" s="112">
        <v>19173</v>
      </c>
      <c r="P4249" s="112">
        <v>11200</v>
      </c>
      <c r="Q4249" s="112">
        <v>5108</v>
      </c>
      <c r="R4249" s="112">
        <v>1654</v>
      </c>
      <c r="S4249" s="113">
        <v>1211</v>
      </c>
      <c r="T4249" s="17">
        <v>24.863560732113143</v>
      </c>
      <c r="U4249" s="17">
        <v>15.029629629629628</v>
      </c>
      <c r="V4249" s="17">
        <v>112.64864864864865</v>
      </c>
      <c r="W4249" s="17" t="s">
        <v>40</v>
      </c>
      <c r="X4249" s="17">
        <v>30.416666666666668</v>
      </c>
      <c r="Y4249" s="17">
        <v>-0.18927658686694826</v>
      </c>
      <c r="Z4249" s="17">
        <v>-0.22714285714285709</v>
      </c>
      <c r="AA4249" s="17">
        <v>-0.17678151918559126</v>
      </c>
      <c r="AB4249" s="17">
        <v>0.16626360338573165</v>
      </c>
      <c r="AC4249" s="17">
        <v>-0.37737407101568954</v>
      </c>
    </row>
    <row r="4250" spans="1:29" ht="12.75" customHeight="1" x14ac:dyDescent="0.2">
      <c r="A4250" s="19">
        <v>44301</v>
      </c>
      <c r="B4250" s="19">
        <v>43937</v>
      </c>
      <c r="C4250" s="19">
        <v>42481</v>
      </c>
      <c r="D4250" s="16" t="s">
        <v>6</v>
      </c>
      <c r="E4250" s="114">
        <v>19285</v>
      </c>
      <c r="F4250" s="115">
        <v>9696</v>
      </c>
      <c r="G4250" s="113">
        <v>6017</v>
      </c>
      <c r="H4250" s="113">
        <v>2529</v>
      </c>
      <c r="I4250" s="113">
        <v>1043</v>
      </c>
      <c r="J4250" s="112">
        <v>294</v>
      </c>
      <c r="K4250" s="112">
        <v>239</v>
      </c>
      <c r="L4250" s="112">
        <v>14</v>
      </c>
      <c r="M4250" s="112">
        <v>41</v>
      </c>
      <c r="N4250" s="113">
        <v>0</v>
      </c>
      <c r="O4250" s="112">
        <v>19877</v>
      </c>
      <c r="P4250" s="112">
        <v>11532</v>
      </c>
      <c r="Q4250" s="112">
        <v>4900</v>
      </c>
      <c r="R4250" s="112">
        <v>1994</v>
      </c>
      <c r="S4250" s="113">
        <v>1451</v>
      </c>
      <c r="T4250" s="17">
        <v>64.595238095238102</v>
      </c>
      <c r="U4250" s="17">
        <v>39.569037656903767</v>
      </c>
      <c r="V4250" s="17">
        <v>428.78571428571428</v>
      </c>
      <c r="W4250" s="17">
        <v>60.68292682926829</v>
      </c>
      <c r="X4250" s="17" t="s">
        <v>40</v>
      </c>
      <c r="Y4250" s="17">
        <v>-2.978316647381396E-2</v>
      </c>
      <c r="Z4250" s="17">
        <v>-0.15920915712799166</v>
      </c>
      <c r="AA4250" s="17">
        <v>0.22795918367346935</v>
      </c>
      <c r="AB4250" s="17">
        <v>0.26830491474423268</v>
      </c>
      <c r="AC4250" s="17">
        <v>-0.28118538938662996</v>
      </c>
    </row>
    <row r="4251" spans="1:29" ht="12.75" customHeight="1" x14ac:dyDescent="0.2">
      <c r="A4251" s="19">
        <v>44302</v>
      </c>
      <c r="B4251" s="19">
        <v>43938</v>
      </c>
      <c r="C4251" s="19">
        <v>42482</v>
      </c>
      <c r="D4251" s="16" t="s">
        <v>7</v>
      </c>
      <c r="E4251" s="114">
        <v>17876</v>
      </c>
      <c r="F4251" s="115">
        <v>8858</v>
      </c>
      <c r="G4251" s="113">
        <v>5739</v>
      </c>
      <c r="H4251" s="113">
        <v>2245</v>
      </c>
      <c r="I4251" s="113">
        <v>1034</v>
      </c>
      <c r="J4251" s="112">
        <v>307</v>
      </c>
      <c r="K4251" s="112">
        <v>271</v>
      </c>
      <c r="L4251" s="112">
        <v>23</v>
      </c>
      <c r="M4251" s="112">
        <v>0</v>
      </c>
      <c r="N4251" s="113">
        <v>13</v>
      </c>
      <c r="O4251" s="112">
        <v>19853</v>
      </c>
      <c r="P4251" s="112">
        <v>11941</v>
      </c>
      <c r="Q4251" s="112">
        <v>4809</v>
      </c>
      <c r="R4251" s="112">
        <v>1805</v>
      </c>
      <c r="S4251" s="113">
        <v>1298</v>
      </c>
      <c r="T4251" s="17">
        <v>57.22801302931596</v>
      </c>
      <c r="U4251" s="17">
        <v>31.686346863468636</v>
      </c>
      <c r="V4251" s="17">
        <v>248.52173913043478</v>
      </c>
      <c r="W4251" s="17" t="s">
        <v>40</v>
      </c>
      <c r="X4251" s="17">
        <v>78.538461538461533</v>
      </c>
      <c r="Y4251" s="17">
        <v>-9.95819271646603E-2</v>
      </c>
      <c r="Z4251" s="17">
        <v>-0.25818608156770795</v>
      </c>
      <c r="AA4251" s="17">
        <v>0.19338739862757337</v>
      </c>
      <c r="AB4251" s="17">
        <v>0.24376731301939047</v>
      </c>
      <c r="AC4251" s="17">
        <v>-0.20338983050847459</v>
      </c>
    </row>
    <row r="4252" spans="1:29" ht="12.75" customHeight="1" x14ac:dyDescent="0.2">
      <c r="A4252" s="19">
        <v>44303</v>
      </c>
      <c r="B4252" s="19">
        <v>43939</v>
      </c>
      <c r="C4252" s="19">
        <v>42483</v>
      </c>
      <c r="D4252" s="16" t="s">
        <v>1</v>
      </c>
      <c r="E4252" s="114">
        <v>20381</v>
      </c>
      <c r="F4252" s="115">
        <v>9843</v>
      </c>
      <c r="G4252" s="113">
        <v>6702</v>
      </c>
      <c r="H4252" s="113">
        <v>2656</v>
      </c>
      <c r="I4252" s="113">
        <v>1180</v>
      </c>
      <c r="J4252" s="112">
        <v>323</v>
      </c>
      <c r="K4252" s="112">
        <v>293</v>
      </c>
      <c r="L4252" s="112">
        <v>13</v>
      </c>
      <c r="M4252" s="112">
        <v>13</v>
      </c>
      <c r="N4252" s="113">
        <v>4</v>
      </c>
      <c r="O4252" s="112">
        <v>21051</v>
      </c>
      <c r="P4252" s="112">
        <v>11060</v>
      </c>
      <c r="Q4252" s="112">
        <v>5796</v>
      </c>
      <c r="R4252" s="112">
        <v>2265</v>
      </c>
      <c r="S4252" s="113">
        <v>1930</v>
      </c>
      <c r="T4252" s="17">
        <v>62.099071207430342</v>
      </c>
      <c r="U4252" s="17">
        <v>32.593856655290104</v>
      </c>
      <c r="V4252" s="17">
        <v>514.53846153846155</v>
      </c>
      <c r="W4252" s="17">
        <v>203.30769230769232</v>
      </c>
      <c r="X4252" s="17">
        <v>294</v>
      </c>
      <c r="Y4252" s="17">
        <v>-3.1827466628663759E-2</v>
      </c>
      <c r="Z4252" s="17">
        <v>-0.11003616636528024</v>
      </c>
      <c r="AA4252" s="17">
        <v>0.15631469979296075</v>
      </c>
      <c r="AB4252" s="17">
        <v>0.172626931567329</v>
      </c>
      <c r="AC4252" s="17">
        <v>-0.3886010362694301</v>
      </c>
    </row>
    <row r="4253" spans="1:29" ht="12.75" customHeight="1" x14ac:dyDescent="0.2">
      <c r="A4253" s="19">
        <v>44304</v>
      </c>
      <c r="B4253" s="19">
        <v>43940</v>
      </c>
      <c r="C4253" s="19">
        <v>42484</v>
      </c>
      <c r="D4253" s="16" t="s">
        <v>2</v>
      </c>
      <c r="E4253" s="114">
        <v>15272</v>
      </c>
      <c r="F4253" s="115">
        <v>8003</v>
      </c>
      <c r="G4253" s="113">
        <v>4686</v>
      </c>
      <c r="H4253" s="113">
        <v>1810</v>
      </c>
      <c r="I4253" s="113">
        <v>773</v>
      </c>
      <c r="J4253" s="112">
        <v>311</v>
      </c>
      <c r="K4253" s="112">
        <v>275</v>
      </c>
      <c r="L4253" s="112">
        <v>25</v>
      </c>
      <c r="M4253" s="112">
        <v>11</v>
      </c>
      <c r="N4253" s="113">
        <v>0</v>
      </c>
      <c r="O4253" s="112">
        <v>19594</v>
      </c>
      <c r="P4253" s="112">
        <v>11479</v>
      </c>
      <c r="Q4253" s="112">
        <v>5077</v>
      </c>
      <c r="R4253" s="112">
        <v>1602</v>
      </c>
      <c r="S4253" s="113">
        <v>1436</v>
      </c>
      <c r="T4253" s="17">
        <v>48.10610932475884</v>
      </c>
      <c r="U4253" s="17">
        <v>28.101818181818182</v>
      </c>
      <c r="V4253" s="17">
        <v>186.44</v>
      </c>
      <c r="W4253" s="17">
        <v>163.54545454545453</v>
      </c>
      <c r="X4253" s="17" t="s">
        <v>40</v>
      </c>
      <c r="Y4253" s="17">
        <v>-0.22057772787588037</v>
      </c>
      <c r="Z4253" s="17">
        <v>-0.30281383395766182</v>
      </c>
      <c r="AA4253" s="17">
        <v>-7.7013984636596367E-2</v>
      </c>
      <c r="AB4253" s="17">
        <v>0.12983770287141083</v>
      </c>
      <c r="AC4253" s="17">
        <v>-0.46169916434540392</v>
      </c>
    </row>
    <row r="4254" spans="1:29" ht="12.75" customHeight="1" x14ac:dyDescent="0.2">
      <c r="A4254" s="19">
        <v>44305</v>
      </c>
      <c r="B4254" s="19">
        <v>43941</v>
      </c>
      <c r="C4254" s="19">
        <v>42485</v>
      </c>
      <c r="D4254" s="16" t="s">
        <v>3</v>
      </c>
      <c r="E4254" s="114">
        <v>15224</v>
      </c>
      <c r="F4254" s="115">
        <v>8268</v>
      </c>
      <c r="G4254" s="113">
        <v>4390</v>
      </c>
      <c r="H4254" s="113">
        <v>1913</v>
      </c>
      <c r="I4254" s="113">
        <v>653</v>
      </c>
      <c r="J4254" s="112">
        <v>265</v>
      </c>
      <c r="K4254" s="112">
        <v>265</v>
      </c>
      <c r="L4254" s="112">
        <v>0</v>
      </c>
      <c r="M4254" s="112">
        <v>0</v>
      </c>
      <c r="N4254" s="113">
        <v>0</v>
      </c>
      <c r="O4254" s="112">
        <v>17260</v>
      </c>
      <c r="P4254" s="112">
        <v>10355</v>
      </c>
      <c r="Q4254" s="112">
        <v>4210</v>
      </c>
      <c r="R4254" s="112">
        <v>1523</v>
      </c>
      <c r="S4254" s="113">
        <v>1172</v>
      </c>
      <c r="T4254" s="17">
        <v>56.449056603773585</v>
      </c>
      <c r="U4254" s="17">
        <v>30.2</v>
      </c>
      <c r="V4254" s="17" t="s">
        <v>40</v>
      </c>
      <c r="W4254" s="17" t="s">
        <v>40</v>
      </c>
      <c r="X4254" s="17" t="s">
        <v>40</v>
      </c>
      <c r="Y4254" s="17">
        <v>-0.11796060254924678</v>
      </c>
      <c r="Z4254" s="17">
        <v>-0.20154514727184936</v>
      </c>
      <c r="AA4254" s="17">
        <v>4.2755344418052177E-2</v>
      </c>
      <c r="AB4254" s="17">
        <v>0.25607353906762964</v>
      </c>
      <c r="AC4254" s="17">
        <v>-0.44283276450511944</v>
      </c>
    </row>
    <row r="4255" spans="1:29" ht="12.75" customHeight="1" x14ac:dyDescent="0.2">
      <c r="A4255" s="19">
        <v>44306</v>
      </c>
      <c r="B4255" s="19">
        <v>43942</v>
      </c>
      <c r="C4255" s="19">
        <v>42486</v>
      </c>
      <c r="D4255" s="16" t="s">
        <v>4</v>
      </c>
      <c r="E4255" s="114">
        <v>13465</v>
      </c>
      <c r="F4255" s="115">
        <v>7312</v>
      </c>
      <c r="G4255" s="113">
        <v>3871</v>
      </c>
      <c r="H4255" s="113">
        <v>1670</v>
      </c>
      <c r="I4255" s="113">
        <v>612</v>
      </c>
      <c r="J4255" s="112">
        <v>325</v>
      </c>
      <c r="K4255" s="112">
        <v>254</v>
      </c>
      <c r="L4255" s="112">
        <v>24</v>
      </c>
      <c r="M4255" s="112">
        <v>47</v>
      </c>
      <c r="N4255" s="113">
        <v>0</v>
      </c>
      <c r="O4255" s="112">
        <v>16769</v>
      </c>
      <c r="P4255" s="112">
        <v>10261</v>
      </c>
      <c r="Q4255" s="112">
        <v>3778</v>
      </c>
      <c r="R4255" s="112">
        <v>1491</v>
      </c>
      <c r="S4255" s="113">
        <v>1239</v>
      </c>
      <c r="T4255" s="17">
        <v>40.430769230769229</v>
      </c>
      <c r="U4255" s="17">
        <v>27.787401574803148</v>
      </c>
      <c r="V4255" s="17">
        <v>160.29166666666666</v>
      </c>
      <c r="W4255" s="17">
        <v>34.531914893617021</v>
      </c>
      <c r="X4255" s="17" t="s">
        <v>40</v>
      </c>
      <c r="Y4255" s="17">
        <v>-0.19703023436102329</v>
      </c>
      <c r="Z4255" s="17">
        <v>-0.28739888899717381</v>
      </c>
      <c r="AA4255" s="17">
        <v>2.4616199047114984E-2</v>
      </c>
      <c r="AB4255" s="17">
        <v>0.12005365526492295</v>
      </c>
      <c r="AC4255" s="17">
        <v>-0.50605326876513312</v>
      </c>
    </row>
    <row r="4256" spans="1:29" ht="12.75" customHeight="1" x14ac:dyDescent="0.2">
      <c r="A4256" s="19">
        <v>44307</v>
      </c>
      <c r="B4256" s="19">
        <v>43943</v>
      </c>
      <c r="C4256" s="19">
        <v>42487</v>
      </c>
      <c r="D4256" s="16" t="s">
        <v>5</v>
      </c>
      <c r="E4256" s="114">
        <v>16773</v>
      </c>
      <c r="F4256" s="115">
        <v>9238</v>
      </c>
      <c r="G4256" s="113">
        <v>5022</v>
      </c>
      <c r="H4256" s="113">
        <v>1863</v>
      </c>
      <c r="I4256" s="113">
        <v>650</v>
      </c>
      <c r="J4256" s="112">
        <v>277</v>
      </c>
      <c r="K4256" s="112">
        <v>215</v>
      </c>
      <c r="L4256" s="112">
        <v>49</v>
      </c>
      <c r="M4256" s="112">
        <v>0</v>
      </c>
      <c r="N4256" s="113">
        <v>13</v>
      </c>
      <c r="O4256" s="112">
        <v>17723</v>
      </c>
      <c r="P4256" s="112">
        <v>10521</v>
      </c>
      <c r="Q4256" s="112">
        <v>4576</v>
      </c>
      <c r="R4256" s="112">
        <v>1538</v>
      </c>
      <c r="S4256" s="113">
        <v>1088</v>
      </c>
      <c r="T4256" s="17">
        <v>59.552346570397113</v>
      </c>
      <c r="U4256" s="17">
        <v>41.967441860465115</v>
      </c>
      <c r="V4256" s="17">
        <v>101.48979591836735</v>
      </c>
      <c r="W4256" s="17" t="s">
        <v>40</v>
      </c>
      <c r="X4256" s="17">
        <v>49</v>
      </c>
      <c r="Y4256" s="17">
        <v>-5.3602663206003487E-2</v>
      </c>
      <c r="Z4256" s="17">
        <v>-0.12194658302442729</v>
      </c>
      <c r="AA4256" s="17">
        <v>9.7465034965035002E-2</v>
      </c>
      <c r="AB4256" s="17">
        <v>0.21131339401820548</v>
      </c>
      <c r="AC4256" s="17">
        <v>-0.40257352941176472</v>
      </c>
    </row>
    <row r="4257" spans="1:29" ht="12.75" customHeight="1" x14ac:dyDescent="0.2">
      <c r="A4257" s="19">
        <v>44308</v>
      </c>
      <c r="B4257" s="19">
        <v>43944</v>
      </c>
      <c r="C4257" s="19">
        <v>42488</v>
      </c>
      <c r="D4257" s="16" t="s">
        <v>6</v>
      </c>
      <c r="E4257" s="114">
        <v>19071</v>
      </c>
      <c r="F4257" s="115">
        <v>10105</v>
      </c>
      <c r="G4257" s="113">
        <v>5500</v>
      </c>
      <c r="H4257" s="113">
        <v>2560</v>
      </c>
      <c r="I4257" s="113">
        <v>906</v>
      </c>
      <c r="J4257" s="112">
        <v>324</v>
      </c>
      <c r="K4257" s="112">
        <v>301</v>
      </c>
      <c r="L4257" s="112">
        <v>0</v>
      </c>
      <c r="M4257" s="112">
        <v>23</v>
      </c>
      <c r="N4257" s="113">
        <v>0</v>
      </c>
      <c r="O4257" s="112">
        <v>18628</v>
      </c>
      <c r="P4257" s="112">
        <v>10734</v>
      </c>
      <c r="Q4257" s="112">
        <v>4654</v>
      </c>
      <c r="R4257" s="112">
        <v>1792</v>
      </c>
      <c r="S4257" s="113">
        <v>1448</v>
      </c>
      <c r="T4257" s="17">
        <v>57.861111111111114</v>
      </c>
      <c r="U4257" s="17">
        <v>32.571428571428569</v>
      </c>
      <c r="V4257" s="17" t="s">
        <v>40</v>
      </c>
      <c r="W4257" s="17">
        <v>110.30434782608695</v>
      </c>
      <c r="X4257" s="17" t="s">
        <v>40</v>
      </c>
      <c r="Y4257" s="17">
        <v>2.3781404337556378E-2</v>
      </c>
      <c r="Z4257" s="17">
        <v>-5.8598844792248972E-2</v>
      </c>
      <c r="AA4257" s="17">
        <v>0.18177911474000852</v>
      </c>
      <c r="AB4257" s="17">
        <v>0.4285714285714286</v>
      </c>
      <c r="AC4257" s="17">
        <v>-0.37430939226519333</v>
      </c>
    </row>
    <row r="4258" spans="1:29" ht="12.75" customHeight="1" x14ac:dyDescent="0.2">
      <c r="A4258" s="19">
        <v>44309</v>
      </c>
      <c r="B4258" s="19">
        <v>43945</v>
      </c>
      <c r="C4258" s="19">
        <v>42489</v>
      </c>
      <c r="D4258" s="16" t="s">
        <v>7</v>
      </c>
      <c r="E4258" s="114">
        <v>17082</v>
      </c>
      <c r="F4258" s="115">
        <v>8681</v>
      </c>
      <c r="G4258" s="113">
        <v>5378</v>
      </c>
      <c r="H4258" s="113">
        <v>1984</v>
      </c>
      <c r="I4258" s="113">
        <v>1039</v>
      </c>
      <c r="J4258" s="112">
        <v>290</v>
      </c>
      <c r="K4258" s="112">
        <v>251</v>
      </c>
      <c r="L4258" s="112">
        <v>25</v>
      </c>
      <c r="M4258" s="112">
        <v>0</v>
      </c>
      <c r="N4258" s="113">
        <v>14</v>
      </c>
      <c r="O4258" s="112">
        <v>18284</v>
      </c>
      <c r="P4258" s="112">
        <v>10790</v>
      </c>
      <c r="Q4258" s="112">
        <v>4359</v>
      </c>
      <c r="R4258" s="112">
        <v>1783</v>
      </c>
      <c r="S4258" s="113">
        <v>1352</v>
      </c>
      <c r="T4258" s="17">
        <v>57.903448275862068</v>
      </c>
      <c r="U4258" s="17">
        <v>33.585657370517929</v>
      </c>
      <c r="V4258" s="17">
        <v>214.12</v>
      </c>
      <c r="W4258" s="17" t="s">
        <v>40</v>
      </c>
      <c r="X4258" s="17">
        <v>73.214285714285708</v>
      </c>
      <c r="Y4258" s="17">
        <v>-6.5740538175454E-2</v>
      </c>
      <c r="Z4258" s="17">
        <v>-0.19545875810936053</v>
      </c>
      <c r="AA4258" s="17">
        <v>0.23376921312227572</v>
      </c>
      <c r="AB4258" s="17">
        <v>0.11273135165451476</v>
      </c>
      <c r="AC4258" s="17">
        <v>-0.23150887573964496</v>
      </c>
    </row>
    <row r="4259" spans="1:29" ht="12.75" customHeight="1" x14ac:dyDescent="0.2">
      <c r="A4259" s="19">
        <v>44310</v>
      </c>
      <c r="B4259" s="19">
        <v>43946</v>
      </c>
      <c r="C4259" s="19">
        <v>42490</v>
      </c>
      <c r="D4259" s="16" t="s">
        <v>1</v>
      </c>
      <c r="E4259" s="114">
        <v>19210</v>
      </c>
      <c r="F4259" s="115">
        <v>9487</v>
      </c>
      <c r="G4259" s="113">
        <v>6228</v>
      </c>
      <c r="H4259" s="113">
        <v>2313</v>
      </c>
      <c r="I4259" s="113">
        <v>1182</v>
      </c>
      <c r="J4259" s="112">
        <v>343</v>
      </c>
      <c r="K4259" s="112">
        <v>316</v>
      </c>
      <c r="L4259" s="112">
        <v>0</v>
      </c>
      <c r="M4259" s="112">
        <v>19</v>
      </c>
      <c r="N4259" s="113">
        <v>8</v>
      </c>
      <c r="O4259" s="112">
        <v>20296</v>
      </c>
      <c r="P4259" s="112">
        <v>10231</v>
      </c>
      <c r="Q4259" s="112">
        <v>5918</v>
      </c>
      <c r="R4259" s="112">
        <v>2233</v>
      </c>
      <c r="S4259" s="113">
        <v>1914</v>
      </c>
      <c r="T4259" s="17">
        <v>55.005830903790084</v>
      </c>
      <c r="U4259" s="17">
        <v>29.022151898734176</v>
      </c>
      <c r="V4259" s="17" t="s">
        <v>40</v>
      </c>
      <c r="W4259" s="17">
        <v>120.73684210526316</v>
      </c>
      <c r="X4259" s="17">
        <v>146.75</v>
      </c>
      <c r="Y4259" s="17">
        <v>-5.3508080409933045E-2</v>
      </c>
      <c r="Z4259" s="17">
        <v>-7.2720164206822369E-2</v>
      </c>
      <c r="AA4259" s="17">
        <v>5.238256167624189E-2</v>
      </c>
      <c r="AB4259" s="17">
        <v>3.5826242722794444E-2</v>
      </c>
      <c r="AC4259" s="17">
        <v>-0.38244514106583072</v>
      </c>
    </row>
    <row r="4260" spans="1:29" ht="12.75" customHeight="1" x14ac:dyDescent="0.2">
      <c r="A4260" s="19">
        <v>44311</v>
      </c>
      <c r="B4260" s="19">
        <v>43947</v>
      </c>
      <c r="C4260" s="19">
        <v>42491</v>
      </c>
      <c r="D4260" s="16" t="s">
        <v>2</v>
      </c>
      <c r="E4260" s="114">
        <v>13910</v>
      </c>
      <c r="F4260" s="115">
        <v>7557</v>
      </c>
      <c r="G4260" s="113">
        <v>3979</v>
      </c>
      <c r="H4260" s="113">
        <v>1511</v>
      </c>
      <c r="I4260" s="113">
        <v>863</v>
      </c>
      <c r="J4260" s="112">
        <v>366</v>
      </c>
      <c r="K4260" s="112">
        <v>334</v>
      </c>
      <c r="L4260" s="112">
        <v>19</v>
      </c>
      <c r="M4260" s="112">
        <v>13</v>
      </c>
      <c r="N4260" s="113">
        <v>0</v>
      </c>
      <c r="O4260" s="112">
        <v>19055</v>
      </c>
      <c r="P4260" s="112">
        <v>10978</v>
      </c>
      <c r="Q4260" s="112">
        <v>4925</v>
      </c>
      <c r="R4260" s="112">
        <v>1710</v>
      </c>
      <c r="S4260" s="113">
        <v>1442</v>
      </c>
      <c r="T4260" s="17">
        <v>37.005464480874316</v>
      </c>
      <c r="U4260" s="17">
        <v>21.625748502994011</v>
      </c>
      <c r="V4260" s="17">
        <v>208.42105263157896</v>
      </c>
      <c r="W4260" s="17">
        <v>115.23076923076923</v>
      </c>
      <c r="X4260" s="17" t="s">
        <v>40</v>
      </c>
      <c r="Y4260" s="17">
        <v>-0.2700078719496195</v>
      </c>
      <c r="Z4260" s="17">
        <v>-0.31162324649298601</v>
      </c>
      <c r="AA4260" s="17">
        <v>-0.19208121827411162</v>
      </c>
      <c r="AB4260" s="17">
        <v>-0.11637426900584791</v>
      </c>
      <c r="AC4260" s="17">
        <v>-0.40152565880721225</v>
      </c>
    </row>
    <row r="4261" spans="1:29" ht="12.75" customHeight="1" x14ac:dyDescent="0.2">
      <c r="A4261" s="19">
        <v>44312</v>
      </c>
      <c r="B4261" s="19">
        <v>43948</v>
      </c>
      <c r="C4261" s="19">
        <v>42492</v>
      </c>
      <c r="D4261" s="16" t="s">
        <v>3</v>
      </c>
      <c r="E4261" s="114">
        <v>14356</v>
      </c>
      <c r="F4261" s="115">
        <v>8081</v>
      </c>
      <c r="G4261" s="113">
        <v>3965</v>
      </c>
      <c r="H4261" s="113">
        <v>1667</v>
      </c>
      <c r="I4261" s="113">
        <v>643</v>
      </c>
      <c r="J4261" s="112">
        <v>327</v>
      </c>
      <c r="K4261" s="112">
        <v>280</v>
      </c>
      <c r="L4261" s="112">
        <v>47</v>
      </c>
      <c r="M4261" s="112">
        <v>0</v>
      </c>
      <c r="N4261" s="113">
        <v>0</v>
      </c>
      <c r="O4261" s="112">
        <v>19297</v>
      </c>
      <c r="P4261" s="112">
        <v>11123</v>
      </c>
      <c r="Q4261" s="112">
        <v>5189</v>
      </c>
      <c r="R4261" s="112">
        <v>1661</v>
      </c>
      <c r="S4261" s="113">
        <v>1324</v>
      </c>
      <c r="T4261" s="17">
        <v>42.902140672782878</v>
      </c>
      <c r="U4261" s="17">
        <v>27.860714285714284</v>
      </c>
      <c r="V4261" s="17">
        <v>83.361702127659569</v>
      </c>
      <c r="W4261" s="17" t="s">
        <v>40</v>
      </c>
      <c r="X4261" s="17" t="s">
        <v>40</v>
      </c>
      <c r="Y4261" s="17">
        <v>-0.25605016323780894</v>
      </c>
      <c r="Z4261" s="17">
        <v>-0.27348736851568822</v>
      </c>
      <c r="AA4261" s="17">
        <v>-0.23588359992291386</v>
      </c>
      <c r="AB4261" s="17">
        <v>3.6122817579771205E-3</v>
      </c>
      <c r="AC4261" s="17">
        <v>-0.5143504531722054</v>
      </c>
    </row>
    <row r="4262" spans="1:29" ht="12.75" customHeight="1" x14ac:dyDescent="0.2">
      <c r="A4262" s="19">
        <v>44313</v>
      </c>
      <c r="B4262" s="19">
        <v>43949</v>
      </c>
      <c r="C4262" s="19">
        <v>42493</v>
      </c>
      <c r="D4262" s="16" t="s">
        <v>4</v>
      </c>
      <c r="E4262" s="114">
        <v>12812</v>
      </c>
      <c r="F4262" s="115">
        <v>7202</v>
      </c>
      <c r="G4262" s="113">
        <v>3563</v>
      </c>
      <c r="H4262" s="113">
        <v>1484</v>
      </c>
      <c r="I4262" s="113">
        <v>563</v>
      </c>
      <c r="J4262" s="112">
        <v>337</v>
      </c>
      <c r="K4262" s="112">
        <v>306</v>
      </c>
      <c r="L4262" s="112">
        <v>0</v>
      </c>
      <c r="M4262" s="112">
        <v>31</v>
      </c>
      <c r="N4262" s="113">
        <v>0</v>
      </c>
      <c r="O4262" s="112">
        <v>17741</v>
      </c>
      <c r="P4262" s="112">
        <v>10725</v>
      </c>
      <c r="Q4262" s="112">
        <v>4190</v>
      </c>
      <c r="R4262" s="112">
        <v>1512</v>
      </c>
      <c r="S4262" s="113">
        <v>1314</v>
      </c>
      <c r="T4262" s="17">
        <v>37.017804154302674</v>
      </c>
      <c r="U4262" s="17">
        <v>22.535947712418302</v>
      </c>
      <c r="V4262" s="17" t="s">
        <v>40</v>
      </c>
      <c r="W4262" s="17">
        <v>46.87096774193548</v>
      </c>
      <c r="X4262" s="17" t="s">
        <v>40</v>
      </c>
      <c r="Y4262" s="17">
        <v>-0.27783101290795331</v>
      </c>
      <c r="Z4262" s="17">
        <v>-0.32848484848484849</v>
      </c>
      <c r="AA4262" s="17">
        <v>-0.14964200477326972</v>
      </c>
      <c r="AB4262" s="17">
        <v>-1.851851851851849E-2</v>
      </c>
      <c r="AC4262" s="17">
        <v>-0.57153729071537285</v>
      </c>
    </row>
    <row r="4263" spans="1:29" ht="12.75" customHeight="1" x14ac:dyDescent="0.2">
      <c r="A4263" s="19">
        <v>44314</v>
      </c>
      <c r="B4263" s="19">
        <v>43950</v>
      </c>
      <c r="C4263" s="19">
        <v>42494</v>
      </c>
      <c r="D4263" s="16" t="s">
        <v>5</v>
      </c>
      <c r="E4263" s="114">
        <v>16928</v>
      </c>
      <c r="F4263" s="115">
        <v>8900</v>
      </c>
      <c r="G4263" s="113">
        <v>5195</v>
      </c>
      <c r="H4263" s="113">
        <v>1981</v>
      </c>
      <c r="I4263" s="113">
        <v>852</v>
      </c>
      <c r="J4263" s="112">
        <v>420</v>
      </c>
      <c r="K4263" s="112">
        <v>332</v>
      </c>
      <c r="L4263" s="112">
        <v>67</v>
      </c>
      <c r="M4263" s="112">
        <v>0</v>
      </c>
      <c r="N4263" s="113">
        <v>21</v>
      </c>
      <c r="O4263" s="112">
        <v>18540</v>
      </c>
      <c r="P4263" s="112">
        <v>11298</v>
      </c>
      <c r="Q4263" s="112">
        <v>4590</v>
      </c>
      <c r="R4263" s="112">
        <v>1495</v>
      </c>
      <c r="S4263" s="113">
        <v>1157</v>
      </c>
      <c r="T4263" s="17">
        <v>39.304761904761904</v>
      </c>
      <c r="U4263" s="17">
        <v>25.807228915662652</v>
      </c>
      <c r="V4263" s="17">
        <v>76.537313432835816</v>
      </c>
      <c r="W4263" s="17" t="s">
        <v>40</v>
      </c>
      <c r="X4263" s="17">
        <v>39.571428571428569</v>
      </c>
      <c r="Y4263" s="17">
        <v>-8.6947141316073395E-2</v>
      </c>
      <c r="Z4263" s="17">
        <v>-0.21224995574437955</v>
      </c>
      <c r="AA4263" s="17">
        <v>0.13180827886710245</v>
      </c>
      <c r="AB4263" s="17">
        <v>0.3250836120401337</v>
      </c>
      <c r="AC4263" s="17">
        <v>-0.26361279170267937</v>
      </c>
    </row>
    <row r="4264" spans="1:29" ht="12.75" customHeight="1" x14ac:dyDescent="0.2">
      <c r="A4264" s="19">
        <v>44315</v>
      </c>
      <c r="B4264" s="19">
        <v>43951</v>
      </c>
      <c r="C4264" s="19">
        <v>42495</v>
      </c>
      <c r="D4264" s="16" t="s">
        <v>6</v>
      </c>
      <c r="E4264" s="114">
        <v>18244</v>
      </c>
      <c r="F4264" s="115">
        <v>9492</v>
      </c>
      <c r="G4264" s="113">
        <v>5444</v>
      </c>
      <c r="H4264" s="113">
        <v>2295</v>
      </c>
      <c r="I4264" s="113">
        <v>1013</v>
      </c>
      <c r="J4264" s="112">
        <v>399</v>
      </c>
      <c r="K4264" s="112">
        <v>355</v>
      </c>
      <c r="L4264" s="112">
        <v>0</v>
      </c>
      <c r="M4264" s="112">
        <v>44</v>
      </c>
      <c r="N4264" s="113">
        <v>0</v>
      </c>
      <c r="O4264" s="112">
        <v>19426</v>
      </c>
      <c r="P4264" s="112">
        <v>11373</v>
      </c>
      <c r="Q4264" s="112">
        <v>4796</v>
      </c>
      <c r="R4264" s="112">
        <v>1885</v>
      </c>
      <c r="S4264" s="113">
        <v>1372</v>
      </c>
      <c r="T4264" s="17">
        <v>44.724310776942353</v>
      </c>
      <c r="U4264" s="17">
        <v>25.738028169014086</v>
      </c>
      <c r="V4264" s="17" t="s">
        <v>40</v>
      </c>
      <c r="W4264" s="17">
        <v>51.159090909090907</v>
      </c>
      <c r="X4264" s="17" t="s">
        <v>40</v>
      </c>
      <c r="Y4264" s="17">
        <v>-6.084628847935758E-2</v>
      </c>
      <c r="Z4264" s="17">
        <v>-0.16539171722500656</v>
      </c>
      <c r="AA4264" s="17">
        <v>0.13511259382819008</v>
      </c>
      <c r="AB4264" s="17">
        <v>0.21750663129973469</v>
      </c>
      <c r="AC4264" s="17">
        <v>-0.26166180758017488</v>
      </c>
    </row>
    <row r="4265" spans="1:29" ht="12.75" customHeight="1" x14ac:dyDescent="0.2">
      <c r="A4265" s="19">
        <v>44316</v>
      </c>
      <c r="B4265" s="19">
        <v>43952</v>
      </c>
      <c r="C4265" s="19">
        <v>42496</v>
      </c>
      <c r="D4265" s="16" t="s">
        <v>7</v>
      </c>
      <c r="E4265" s="114">
        <v>17400</v>
      </c>
      <c r="F4265" s="115">
        <v>8917</v>
      </c>
      <c r="G4265" s="113">
        <v>5389</v>
      </c>
      <c r="H4265" s="113">
        <v>2048</v>
      </c>
      <c r="I4265" s="113">
        <v>1046</v>
      </c>
      <c r="J4265" s="112">
        <v>469</v>
      </c>
      <c r="K4265" s="112">
        <v>428</v>
      </c>
      <c r="L4265" s="112">
        <v>24</v>
      </c>
      <c r="M4265" s="112">
        <v>0</v>
      </c>
      <c r="N4265" s="113">
        <v>17</v>
      </c>
      <c r="O4265" s="112">
        <v>19770</v>
      </c>
      <c r="P4265" s="112">
        <v>12145</v>
      </c>
      <c r="Q4265" s="112">
        <v>4135</v>
      </c>
      <c r="R4265" s="112">
        <v>1988</v>
      </c>
      <c r="S4265" s="113">
        <v>1502</v>
      </c>
      <c r="T4265" s="17">
        <v>36.100213219616208</v>
      </c>
      <c r="U4265" s="17">
        <v>19.834112149532711</v>
      </c>
      <c r="V4265" s="17">
        <v>223.54166666666666</v>
      </c>
      <c r="W4265" s="17" t="s">
        <v>40</v>
      </c>
      <c r="X4265" s="17">
        <v>60.529411764705884</v>
      </c>
      <c r="Y4265" s="17">
        <v>-0.11987860394537175</v>
      </c>
      <c r="Z4265" s="17">
        <v>-0.26578839028406753</v>
      </c>
      <c r="AA4265" s="17">
        <v>0.30326481257557436</v>
      </c>
      <c r="AB4265" s="17">
        <v>3.0181086519114775E-2</v>
      </c>
      <c r="AC4265" s="17">
        <v>-0.30359520639147808</v>
      </c>
    </row>
    <row r="4266" spans="1:29" ht="12.75" customHeight="1" x14ac:dyDescent="0.2">
      <c r="A4266" s="19">
        <v>44317</v>
      </c>
      <c r="B4266" s="19">
        <v>43953</v>
      </c>
      <c r="C4266" s="19">
        <v>42497</v>
      </c>
      <c r="D4266" s="16" t="s">
        <v>1</v>
      </c>
      <c r="E4266" s="114">
        <v>22711</v>
      </c>
      <c r="F4266" s="115">
        <v>11525</v>
      </c>
      <c r="G4266" s="113">
        <v>6629</v>
      </c>
      <c r="H4266" s="113">
        <v>3087</v>
      </c>
      <c r="I4266" s="113">
        <v>1470</v>
      </c>
      <c r="J4266" s="112">
        <v>585</v>
      </c>
      <c r="K4266" s="112">
        <v>491</v>
      </c>
      <c r="L4266" s="112">
        <v>24</v>
      </c>
      <c r="M4266" s="112">
        <v>61</v>
      </c>
      <c r="N4266" s="113">
        <v>9</v>
      </c>
      <c r="O4266" s="112">
        <v>21477</v>
      </c>
      <c r="P4266" s="112">
        <v>11445</v>
      </c>
      <c r="Q4266" s="112">
        <v>5962</v>
      </c>
      <c r="R4266" s="112">
        <v>2285</v>
      </c>
      <c r="S4266" s="113">
        <v>1785</v>
      </c>
      <c r="T4266" s="17">
        <v>37.822222222222223</v>
      </c>
      <c r="U4266" s="17">
        <v>22.472505091649694</v>
      </c>
      <c r="V4266" s="17">
        <v>275.20833333333331</v>
      </c>
      <c r="W4266" s="17">
        <v>49.606557377049178</v>
      </c>
      <c r="X4266" s="17">
        <v>162.33333333333334</v>
      </c>
      <c r="Y4266" s="17">
        <v>5.7456814266424461E-2</v>
      </c>
      <c r="Z4266" s="17">
        <v>6.9899519440803637E-3</v>
      </c>
      <c r="AA4266" s="17">
        <v>0.11187520966118747</v>
      </c>
      <c r="AB4266" s="17">
        <v>0.35098468271334782</v>
      </c>
      <c r="AC4266" s="17">
        <v>-0.17647058823529416</v>
      </c>
    </row>
    <row r="4267" spans="1:29" ht="12.75" customHeight="1" x14ac:dyDescent="0.2">
      <c r="A4267" s="19">
        <v>44318</v>
      </c>
      <c r="B4267" s="19">
        <v>43954</v>
      </c>
      <c r="C4267" s="19">
        <v>42498</v>
      </c>
      <c r="D4267" s="16" t="s">
        <v>2</v>
      </c>
      <c r="E4267" s="114">
        <v>17724</v>
      </c>
      <c r="F4267" s="115">
        <v>9548</v>
      </c>
      <c r="G4267" s="113">
        <v>5051</v>
      </c>
      <c r="H4267" s="113">
        <v>1810</v>
      </c>
      <c r="I4267" s="113">
        <v>1315</v>
      </c>
      <c r="J4267" s="112">
        <v>512</v>
      </c>
      <c r="K4267" s="112">
        <v>460</v>
      </c>
      <c r="L4267" s="112">
        <v>28</v>
      </c>
      <c r="M4267" s="112">
        <v>24</v>
      </c>
      <c r="N4267" s="113">
        <v>0</v>
      </c>
      <c r="O4267" s="112">
        <v>19866</v>
      </c>
      <c r="P4267" s="112">
        <v>11965</v>
      </c>
      <c r="Q4267" s="112">
        <v>4795</v>
      </c>
      <c r="R4267" s="112">
        <v>1851</v>
      </c>
      <c r="S4267" s="113">
        <v>1255</v>
      </c>
      <c r="T4267" s="17">
        <v>33.6171875</v>
      </c>
      <c r="U4267" s="17">
        <v>19.756521739130434</v>
      </c>
      <c r="V4267" s="17">
        <v>179.39285714285714</v>
      </c>
      <c r="W4267" s="17">
        <v>74.416666666666671</v>
      </c>
      <c r="X4267" s="17" t="s">
        <v>40</v>
      </c>
      <c r="Y4267" s="17">
        <v>-0.10782241014799154</v>
      </c>
      <c r="Z4267" s="17">
        <v>-0.20200585039699126</v>
      </c>
      <c r="AA4267" s="17">
        <v>5.3388946819603822E-2</v>
      </c>
      <c r="AB4267" s="17">
        <v>-2.2150189086979966E-2</v>
      </c>
      <c r="AC4267" s="17">
        <v>4.7808764940239001E-2</v>
      </c>
    </row>
    <row r="4268" spans="1:29" ht="12.75" customHeight="1" x14ac:dyDescent="0.2">
      <c r="A4268" s="19">
        <v>44319</v>
      </c>
      <c r="B4268" s="19">
        <v>43955</v>
      </c>
      <c r="C4268" s="19">
        <v>42499</v>
      </c>
      <c r="D4268" s="16" t="s">
        <v>3</v>
      </c>
      <c r="E4268" s="114">
        <v>17606</v>
      </c>
      <c r="F4268" s="115">
        <v>9755</v>
      </c>
      <c r="G4268" s="113">
        <v>4534</v>
      </c>
      <c r="H4268" s="113">
        <v>2073</v>
      </c>
      <c r="I4268" s="113">
        <v>1244</v>
      </c>
      <c r="J4268" s="112">
        <v>594</v>
      </c>
      <c r="K4268" s="112">
        <v>523</v>
      </c>
      <c r="L4268" s="112">
        <v>71</v>
      </c>
      <c r="M4268" s="112">
        <v>0</v>
      </c>
      <c r="N4268" s="113">
        <v>0</v>
      </c>
      <c r="O4268" s="112">
        <v>18896</v>
      </c>
      <c r="P4268" s="112">
        <v>11225</v>
      </c>
      <c r="Q4268" s="112">
        <v>4459</v>
      </c>
      <c r="R4268" s="112">
        <v>1806</v>
      </c>
      <c r="S4268" s="113">
        <v>1406</v>
      </c>
      <c r="T4268" s="17">
        <v>28.63973063973064</v>
      </c>
      <c r="U4268" s="17">
        <v>17.652007648183556</v>
      </c>
      <c r="V4268" s="17">
        <v>62.859154929577464</v>
      </c>
      <c r="W4268" s="17" t="s">
        <v>40</v>
      </c>
      <c r="X4268" s="17" t="s">
        <v>40</v>
      </c>
      <c r="Y4268" s="17">
        <v>-6.8268416596104942E-2</v>
      </c>
      <c r="Z4268" s="17">
        <v>-0.13095768374164807</v>
      </c>
      <c r="AA4268" s="17">
        <v>1.6819914779098388E-2</v>
      </c>
      <c r="AB4268" s="17">
        <v>0.14784053156146171</v>
      </c>
      <c r="AC4268" s="17">
        <v>-0.11522048364153625</v>
      </c>
    </row>
    <row r="4269" spans="1:29" ht="12.75" customHeight="1" x14ac:dyDescent="0.2">
      <c r="A4269" s="19">
        <v>44320</v>
      </c>
      <c r="B4269" s="19">
        <v>43956</v>
      </c>
      <c r="C4269" s="19">
        <v>42500</v>
      </c>
      <c r="D4269" s="16" t="s">
        <v>4</v>
      </c>
      <c r="E4269" s="114">
        <v>16228</v>
      </c>
      <c r="F4269" s="115">
        <v>8886</v>
      </c>
      <c r="G4269" s="113">
        <v>4323</v>
      </c>
      <c r="H4269" s="113">
        <v>1909</v>
      </c>
      <c r="I4269" s="113">
        <v>1110</v>
      </c>
      <c r="J4269" s="112">
        <v>541</v>
      </c>
      <c r="K4269" s="112">
        <v>480</v>
      </c>
      <c r="L4269" s="112">
        <v>0</v>
      </c>
      <c r="M4269" s="112">
        <v>61</v>
      </c>
      <c r="N4269" s="113">
        <v>0</v>
      </c>
      <c r="O4269" s="112">
        <v>18986</v>
      </c>
      <c r="P4269" s="112">
        <v>11491</v>
      </c>
      <c r="Q4269" s="112">
        <v>4488</v>
      </c>
      <c r="R4269" s="112">
        <v>1604</v>
      </c>
      <c r="S4269" s="113">
        <v>1403</v>
      </c>
      <c r="T4269" s="17">
        <v>28.996303142329019</v>
      </c>
      <c r="U4269" s="17">
        <v>17.512499999999999</v>
      </c>
      <c r="V4269" s="17" t="s">
        <v>40</v>
      </c>
      <c r="W4269" s="17">
        <v>30.295081967213115</v>
      </c>
      <c r="X4269" s="17" t="s">
        <v>40</v>
      </c>
      <c r="Y4269" s="17">
        <v>-0.14526493205519853</v>
      </c>
      <c r="Z4269" s="17">
        <v>-0.22669915586110867</v>
      </c>
      <c r="AA4269" s="17">
        <v>-3.6764705882352922E-2</v>
      </c>
      <c r="AB4269" s="17">
        <v>0.19014962593516205</v>
      </c>
      <c r="AC4269" s="17">
        <v>-0.20883820384889518</v>
      </c>
    </row>
    <row r="4270" spans="1:29" ht="12.75" customHeight="1" x14ac:dyDescent="0.2">
      <c r="A4270" s="19">
        <v>44321</v>
      </c>
      <c r="B4270" s="19">
        <v>43957</v>
      </c>
      <c r="C4270" s="19">
        <v>42501</v>
      </c>
      <c r="D4270" s="16" t="s">
        <v>5</v>
      </c>
      <c r="E4270" s="114">
        <v>19104</v>
      </c>
      <c r="F4270" s="115">
        <v>10762</v>
      </c>
      <c r="G4270" s="113">
        <v>4935</v>
      </c>
      <c r="H4270" s="113">
        <v>2209</v>
      </c>
      <c r="I4270" s="113">
        <v>1198</v>
      </c>
      <c r="J4270" s="112">
        <v>405</v>
      </c>
      <c r="K4270" s="112">
        <v>336</v>
      </c>
      <c r="L4270" s="112">
        <v>31</v>
      </c>
      <c r="M4270" s="112">
        <v>0</v>
      </c>
      <c r="N4270" s="113">
        <v>38</v>
      </c>
      <c r="O4270" s="112">
        <v>19381</v>
      </c>
      <c r="P4270" s="112">
        <v>11976</v>
      </c>
      <c r="Q4270" s="112">
        <v>4421</v>
      </c>
      <c r="R4270" s="112">
        <v>1733</v>
      </c>
      <c r="S4270" s="113">
        <v>1251</v>
      </c>
      <c r="T4270" s="17">
        <v>46.170370370370371</v>
      </c>
      <c r="U4270" s="17">
        <v>31.029761904761905</v>
      </c>
      <c r="V4270" s="17">
        <v>158.19354838709677</v>
      </c>
      <c r="W4270" s="17" t="s">
        <v>40</v>
      </c>
      <c r="X4270" s="17">
        <v>30.526315789473685</v>
      </c>
      <c r="Y4270" s="17">
        <v>-1.4292348176048741E-2</v>
      </c>
      <c r="Z4270" s="17">
        <v>-0.10136940547762197</v>
      </c>
      <c r="AA4270" s="17">
        <v>0.11626328884867676</v>
      </c>
      <c r="AB4270" s="17">
        <v>0.27466820542412007</v>
      </c>
      <c r="AC4270" s="17">
        <v>-4.2366107114308549E-2</v>
      </c>
    </row>
    <row r="4271" spans="1:29" ht="12.75" customHeight="1" x14ac:dyDescent="0.2">
      <c r="A4271" s="19">
        <v>44322</v>
      </c>
      <c r="B4271" s="19">
        <v>43958</v>
      </c>
      <c r="C4271" s="19">
        <v>42502</v>
      </c>
      <c r="D4271" s="16" t="s">
        <v>6</v>
      </c>
      <c r="E4271" s="114">
        <v>22415</v>
      </c>
      <c r="F4271" s="115">
        <v>11994</v>
      </c>
      <c r="G4271" s="113">
        <v>6247</v>
      </c>
      <c r="H4271" s="113">
        <v>2759</v>
      </c>
      <c r="I4271" s="113">
        <v>1415</v>
      </c>
      <c r="J4271" s="112">
        <v>514</v>
      </c>
      <c r="K4271" s="112">
        <v>471</v>
      </c>
      <c r="L4271" s="112">
        <v>0</v>
      </c>
      <c r="M4271" s="112">
        <v>43</v>
      </c>
      <c r="N4271" s="113">
        <v>0</v>
      </c>
      <c r="O4271" s="112">
        <v>19974</v>
      </c>
      <c r="P4271" s="112">
        <v>11994</v>
      </c>
      <c r="Q4271" s="112">
        <v>4641</v>
      </c>
      <c r="R4271" s="112">
        <v>1883</v>
      </c>
      <c r="S4271" s="113">
        <v>1456</v>
      </c>
      <c r="T4271" s="17">
        <v>42.608949416342412</v>
      </c>
      <c r="U4271" s="17">
        <v>24.464968152866241</v>
      </c>
      <c r="V4271" s="17" t="s">
        <v>40</v>
      </c>
      <c r="W4271" s="17">
        <v>63.162790697674424</v>
      </c>
      <c r="X4271" s="17" t="s">
        <v>40</v>
      </c>
      <c r="Y4271" s="17">
        <v>0.12220887153299298</v>
      </c>
      <c r="Z4271" s="17">
        <v>0</v>
      </c>
      <c r="AA4271" s="17">
        <v>0.34604611075199321</v>
      </c>
      <c r="AB4271" s="17">
        <v>0.46521508231545416</v>
      </c>
      <c r="AC4271" s="17">
        <v>-2.815934065934067E-2</v>
      </c>
    </row>
    <row r="4272" spans="1:29" ht="12.75" customHeight="1" x14ac:dyDescent="0.2">
      <c r="A4272" s="19">
        <v>44323</v>
      </c>
      <c r="B4272" s="19">
        <v>43959</v>
      </c>
      <c r="C4272" s="19">
        <v>42503</v>
      </c>
      <c r="D4272" s="16" t="s">
        <v>7</v>
      </c>
      <c r="E4272" s="114">
        <v>19856</v>
      </c>
      <c r="F4272" s="115">
        <v>10564</v>
      </c>
      <c r="G4272" s="113">
        <v>5540</v>
      </c>
      <c r="H4272" s="113">
        <v>2179</v>
      </c>
      <c r="I4272" s="113">
        <v>1573</v>
      </c>
      <c r="J4272" s="112">
        <v>577</v>
      </c>
      <c r="K4272" s="112">
        <v>542</v>
      </c>
      <c r="L4272" s="112">
        <v>24</v>
      </c>
      <c r="M4272" s="112">
        <v>0</v>
      </c>
      <c r="N4272" s="113">
        <v>11</v>
      </c>
      <c r="O4272" s="112">
        <v>20562</v>
      </c>
      <c r="P4272" s="112">
        <v>12167</v>
      </c>
      <c r="Q4272" s="112">
        <v>4913</v>
      </c>
      <c r="R4272" s="112">
        <v>1985</v>
      </c>
      <c r="S4272" s="113">
        <v>1497</v>
      </c>
      <c r="T4272" s="17">
        <v>33.412478336221838</v>
      </c>
      <c r="U4272" s="17">
        <v>18.490774907749078</v>
      </c>
      <c r="V4272" s="17">
        <v>229.83333333333334</v>
      </c>
      <c r="W4272" s="17" t="s">
        <v>40</v>
      </c>
      <c r="X4272" s="17">
        <v>142</v>
      </c>
      <c r="Y4272" s="17">
        <v>-3.4335181402587289E-2</v>
      </c>
      <c r="Z4272" s="17">
        <v>-0.13174981507355965</v>
      </c>
      <c r="AA4272" s="17">
        <v>0.12762059841237527</v>
      </c>
      <c r="AB4272" s="17">
        <v>9.7732997481108308E-2</v>
      </c>
      <c r="AC4272" s="17">
        <v>5.0768203072812268E-2</v>
      </c>
    </row>
    <row r="4273" spans="1:29" ht="12.75" customHeight="1" x14ac:dyDescent="0.2">
      <c r="A4273" s="19">
        <v>44324</v>
      </c>
      <c r="B4273" s="19">
        <v>43960</v>
      </c>
      <c r="C4273" s="19">
        <v>42504</v>
      </c>
      <c r="D4273" s="16" t="s">
        <v>1</v>
      </c>
      <c r="E4273" s="114">
        <v>22700</v>
      </c>
      <c r="F4273" s="115">
        <v>11476</v>
      </c>
      <c r="G4273" s="113">
        <v>6655</v>
      </c>
      <c r="H4273" s="113">
        <v>2754</v>
      </c>
      <c r="I4273" s="113">
        <v>1815</v>
      </c>
      <c r="J4273" s="112">
        <v>582</v>
      </c>
      <c r="K4273" s="112">
        <v>506</v>
      </c>
      <c r="L4273" s="112">
        <v>0</v>
      </c>
      <c r="M4273" s="112">
        <v>57</v>
      </c>
      <c r="N4273" s="113">
        <v>19</v>
      </c>
      <c r="O4273" s="112">
        <v>21967</v>
      </c>
      <c r="P4273" s="112">
        <v>11778</v>
      </c>
      <c r="Q4273" s="112">
        <v>6079</v>
      </c>
      <c r="R4273" s="112">
        <v>2316</v>
      </c>
      <c r="S4273" s="113">
        <v>1794</v>
      </c>
      <c r="T4273" s="17">
        <v>38.003436426116842</v>
      </c>
      <c r="U4273" s="17">
        <v>21.679841897233203</v>
      </c>
      <c r="V4273" s="17" t="s">
        <v>40</v>
      </c>
      <c r="W4273" s="17">
        <v>47.315789473684212</v>
      </c>
      <c r="X4273" s="17">
        <v>94.526315789473685</v>
      </c>
      <c r="Y4273" s="17">
        <v>3.3368234169435906E-2</v>
      </c>
      <c r="Z4273" s="17">
        <v>-2.5641025641025661E-2</v>
      </c>
      <c r="AA4273" s="17">
        <v>9.4752426385918742E-2</v>
      </c>
      <c r="AB4273" s="17">
        <v>0.18911917098445596</v>
      </c>
      <c r="AC4273" s="17">
        <v>1.17056856187292E-2</v>
      </c>
    </row>
    <row r="4274" spans="1:29" ht="12.75" customHeight="1" x14ac:dyDescent="0.2">
      <c r="A4274" s="19">
        <v>44325</v>
      </c>
      <c r="B4274" s="19">
        <v>43961</v>
      </c>
      <c r="C4274" s="19">
        <v>42505</v>
      </c>
      <c r="D4274" s="16" t="s">
        <v>2</v>
      </c>
      <c r="E4274" s="114">
        <v>17679</v>
      </c>
      <c r="F4274" s="115">
        <v>9993</v>
      </c>
      <c r="G4274" s="113">
        <v>4543</v>
      </c>
      <c r="H4274" s="113">
        <v>1883</v>
      </c>
      <c r="I4274" s="113">
        <v>1260</v>
      </c>
      <c r="J4274" s="112">
        <v>596</v>
      </c>
      <c r="K4274" s="112">
        <v>533</v>
      </c>
      <c r="L4274" s="112">
        <v>23</v>
      </c>
      <c r="M4274" s="112">
        <v>40</v>
      </c>
      <c r="N4274" s="113">
        <v>0</v>
      </c>
      <c r="O4274" s="112">
        <v>20654</v>
      </c>
      <c r="P4274" s="112">
        <v>12271</v>
      </c>
      <c r="Q4274" s="112">
        <v>5120</v>
      </c>
      <c r="R4274" s="112">
        <v>1829</v>
      </c>
      <c r="S4274" s="113">
        <v>1434</v>
      </c>
      <c r="T4274" s="17">
        <v>28.662751677852349</v>
      </c>
      <c r="U4274" s="17">
        <v>17.748592870544091</v>
      </c>
      <c r="V4274" s="17">
        <v>196.52173913043478</v>
      </c>
      <c r="W4274" s="17">
        <v>46.075000000000003</v>
      </c>
      <c r="X4274" s="17" t="s">
        <v>40</v>
      </c>
      <c r="Y4274" s="17">
        <v>-0.14403989541977336</v>
      </c>
      <c r="Z4274" s="17">
        <v>-0.18564094205851189</v>
      </c>
      <c r="AA4274" s="17">
        <v>-0.11269531249999998</v>
      </c>
      <c r="AB4274" s="17">
        <v>2.9524330235101148E-2</v>
      </c>
      <c r="AC4274" s="17">
        <v>-0.12133891213389125</v>
      </c>
    </row>
    <row r="4275" spans="1:29" ht="12.75" customHeight="1" x14ac:dyDescent="0.2">
      <c r="A4275" s="19">
        <v>44326</v>
      </c>
      <c r="B4275" s="19">
        <v>43962</v>
      </c>
      <c r="C4275" s="19">
        <v>42506</v>
      </c>
      <c r="D4275" s="16" t="s">
        <v>3</v>
      </c>
      <c r="E4275" s="114">
        <v>21434</v>
      </c>
      <c r="F4275" s="115">
        <v>11720</v>
      </c>
      <c r="G4275" s="113">
        <v>5974</v>
      </c>
      <c r="H4275" s="113">
        <v>2556</v>
      </c>
      <c r="I4275" s="113">
        <v>1184</v>
      </c>
      <c r="J4275" s="112">
        <v>623</v>
      </c>
      <c r="K4275" s="112">
        <v>564</v>
      </c>
      <c r="L4275" s="112">
        <v>59</v>
      </c>
      <c r="M4275" s="112">
        <v>0</v>
      </c>
      <c r="N4275" s="113">
        <v>0</v>
      </c>
      <c r="O4275" s="112">
        <v>21035</v>
      </c>
      <c r="P4275" s="112">
        <v>12190</v>
      </c>
      <c r="Q4275" s="112">
        <v>5365</v>
      </c>
      <c r="R4275" s="112">
        <v>2025</v>
      </c>
      <c r="S4275" s="113">
        <v>1455</v>
      </c>
      <c r="T4275" s="17">
        <v>33.40449438202247</v>
      </c>
      <c r="U4275" s="17">
        <v>19.780141843971631</v>
      </c>
      <c r="V4275" s="17">
        <v>100.2542372881356</v>
      </c>
      <c r="W4275" s="17" t="s">
        <v>40</v>
      </c>
      <c r="X4275" s="17" t="s">
        <v>40</v>
      </c>
      <c r="Y4275" s="17">
        <v>1.8968386023294537E-2</v>
      </c>
      <c r="Z4275" s="17">
        <v>-3.8556193601312572E-2</v>
      </c>
      <c r="AA4275" s="17">
        <v>0.11351351351351346</v>
      </c>
      <c r="AB4275" s="17">
        <v>0.26222222222222213</v>
      </c>
      <c r="AC4275" s="17">
        <v>-0.18625429553264605</v>
      </c>
    </row>
    <row r="4276" spans="1:29" ht="12.75" customHeight="1" x14ac:dyDescent="0.2">
      <c r="A4276" s="19">
        <v>44327</v>
      </c>
      <c r="B4276" s="19">
        <v>43963</v>
      </c>
      <c r="C4276" s="19">
        <v>42507</v>
      </c>
      <c r="D4276" s="16" t="s">
        <v>4</v>
      </c>
      <c r="E4276" s="114">
        <v>18797</v>
      </c>
      <c r="F4276" s="115">
        <v>10715</v>
      </c>
      <c r="G4276" s="113">
        <v>4796</v>
      </c>
      <c r="H4276" s="113">
        <v>2257</v>
      </c>
      <c r="I4276" s="113">
        <v>1029</v>
      </c>
      <c r="J4276" s="112">
        <v>716</v>
      </c>
      <c r="K4276" s="112">
        <v>647</v>
      </c>
      <c r="L4276" s="112">
        <v>0</v>
      </c>
      <c r="M4276" s="112">
        <v>69</v>
      </c>
      <c r="N4276" s="113">
        <v>0</v>
      </c>
      <c r="O4276" s="112">
        <v>19713</v>
      </c>
      <c r="P4276" s="112">
        <v>11743</v>
      </c>
      <c r="Q4276" s="112">
        <v>4654</v>
      </c>
      <c r="R4276" s="112">
        <v>1847</v>
      </c>
      <c r="S4276" s="113">
        <v>1469</v>
      </c>
      <c r="T4276" s="17">
        <v>25.252793296089386</v>
      </c>
      <c r="U4276" s="17">
        <v>15.561051004636784</v>
      </c>
      <c r="V4276" s="17" t="s">
        <v>40</v>
      </c>
      <c r="W4276" s="17">
        <v>31.710144927536234</v>
      </c>
      <c r="X4276" s="17" t="s">
        <v>40</v>
      </c>
      <c r="Y4276" s="17">
        <v>-4.6466798559326339E-2</v>
      </c>
      <c r="Z4276" s="17">
        <v>-8.7541514093502526E-2</v>
      </c>
      <c r="AA4276" s="17">
        <v>3.0511388053287458E-2</v>
      </c>
      <c r="AB4276" s="17">
        <v>0.22198159177043864</v>
      </c>
      <c r="AC4276" s="17">
        <v>-0.29952348536419338</v>
      </c>
    </row>
    <row r="4277" spans="1:29" ht="12.75" customHeight="1" x14ac:dyDescent="0.2">
      <c r="A4277" s="19">
        <v>44328</v>
      </c>
      <c r="B4277" s="19">
        <v>43964</v>
      </c>
      <c r="C4277" s="19">
        <v>42508</v>
      </c>
      <c r="D4277" s="16" t="s">
        <v>5</v>
      </c>
      <c r="E4277" s="114">
        <v>21728</v>
      </c>
      <c r="F4277" s="115">
        <v>11471</v>
      </c>
      <c r="G4277" s="113">
        <v>6220</v>
      </c>
      <c r="H4277" s="113">
        <v>2685</v>
      </c>
      <c r="I4277" s="113">
        <v>1352</v>
      </c>
      <c r="J4277" s="112">
        <v>627</v>
      </c>
      <c r="K4277" s="112">
        <v>557</v>
      </c>
      <c r="L4277" s="112">
        <v>42</v>
      </c>
      <c r="M4277" s="112">
        <v>0</v>
      </c>
      <c r="N4277" s="113">
        <v>28</v>
      </c>
      <c r="O4277" s="112">
        <v>20239</v>
      </c>
      <c r="P4277" s="112">
        <v>12129</v>
      </c>
      <c r="Q4277" s="112">
        <v>4910</v>
      </c>
      <c r="R4277" s="112">
        <v>1922</v>
      </c>
      <c r="S4277" s="113">
        <v>1278</v>
      </c>
      <c r="T4277" s="17">
        <v>33.653907496012756</v>
      </c>
      <c r="U4277" s="17">
        <v>19.594254937163374</v>
      </c>
      <c r="V4277" s="17">
        <v>147.0952380952381</v>
      </c>
      <c r="W4277" s="17" t="s">
        <v>40</v>
      </c>
      <c r="X4277" s="17">
        <v>47.285714285714285</v>
      </c>
      <c r="Y4277" s="17">
        <v>7.3570828598250815E-2</v>
      </c>
      <c r="Z4277" s="17">
        <v>-5.4250144282298574E-2</v>
      </c>
      <c r="AA4277" s="17">
        <v>0.26680244399185327</v>
      </c>
      <c r="AB4277" s="17">
        <v>0.39698231009365248</v>
      </c>
      <c r="AC4277" s="17">
        <v>5.790297339593109E-2</v>
      </c>
    </row>
    <row r="4278" spans="1:29" ht="12.75" customHeight="1" x14ac:dyDescent="0.2">
      <c r="A4278" s="19">
        <v>44329</v>
      </c>
      <c r="B4278" s="19">
        <v>43965</v>
      </c>
      <c r="C4278" s="19">
        <v>42509</v>
      </c>
      <c r="D4278" s="16" t="s">
        <v>6</v>
      </c>
      <c r="E4278" s="114">
        <v>24019</v>
      </c>
      <c r="F4278" s="115">
        <v>12390</v>
      </c>
      <c r="G4278" s="113">
        <v>6853</v>
      </c>
      <c r="H4278" s="113">
        <v>3120</v>
      </c>
      <c r="I4278" s="113">
        <v>1656</v>
      </c>
      <c r="J4278" s="112">
        <v>682</v>
      </c>
      <c r="K4278" s="112">
        <v>645</v>
      </c>
      <c r="L4278" s="112">
        <v>0</v>
      </c>
      <c r="M4278" s="112">
        <v>37</v>
      </c>
      <c r="N4278" s="113">
        <v>0</v>
      </c>
      <c r="O4278" s="112">
        <v>19634</v>
      </c>
      <c r="P4278" s="112">
        <v>11888</v>
      </c>
      <c r="Q4278" s="112">
        <v>4630</v>
      </c>
      <c r="R4278" s="112">
        <v>1834</v>
      </c>
      <c r="S4278" s="113">
        <v>1282</v>
      </c>
      <c r="T4278" s="17">
        <v>34.218475073313783</v>
      </c>
      <c r="U4278" s="17">
        <v>18.209302325581394</v>
      </c>
      <c r="V4278" s="17" t="s">
        <v>40</v>
      </c>
      <c r="W4278" s="17">
        <v>83.324324324324323</v>
      </c>
      <c r="X4278" s="17" t="s">
        <v>40</v>
      </c>
      <c r="Y4278" s="17">
        <v>0.22333706835082001</v>
      </c>
      <c r="Z4278" s="17">
        <v>4.2227456258411733E-2</v>
      </c>
      <c r="AA4278" s="17">
        <v>0.48012958963282948</v>
      </c>
      <c r="AB4278" s="17">
        <v>0.70119956379498372</v>
      </c>
      <c r="AC4278" s="17">
        <v>0.29173166926677063</v>
      </c>
    </row>
    <row r="4279" spans="1:29" ht="12.75" customHeight="1" x14ac:dyDescent="0.2">
      <c r="A4279" s="19">
        <v>44330</v>
      </c>
      <c r="B4279" s="19">
        <v>43966</v>
      </c>
      <c r="C4279" s="19">
        <v>42510</v>
      </c>
      <c r="D4279" s="16" t="s">
        <v>7</v>
      </c>
      <c r="E4279" s="114">
        <v>23205</v>
      </c>
      <c r="F4279" s="115">
        <v>12657</v>
      </c>
      <c r="G4279" s="113">
        <v>6271</v>
      </c>
      <c r="H4279" s="113">
        <v>2638</v>
      </c>
      <c r="I4279" s="113">
        <v>1639</v>
      </c>
      <c r="J4279" s="112">
        <v>786</v>
      </c>
      <c r="K4279" s="112">
        <v>731</v>
      </c>
      <c r="L4279" s="112">
        <v>31</v>
      </c>
      <c r="M4279" s="112">
        <v>0</v>
      </c>
      <c r="N4279" s="113">
        <v>24</v>
      </c>
      <c r="O4279" s="112">
        <v>21167</v>
      </c>
      <c r="P4279" s="112">
        <v>12343</v>
      </c>
      <c r="Q4279" s="112">
        <v>5181</v>
      </c>
      <c r="R4279" s="112">
        <v>2143</v>
      </c>
      <c r="S4279" s="113">
        <v>1500</v>
      </c>
      <c r="T4279" s="17">
        <v>28.522900763358777</v>
      </c>
      <c r="U4279" s="17">
        <v>16.314637482900135</v>
      </c>
      <c r="V4279" s="17">
        <v>201.29032258064515</v>
      </c>
      <c r="W4279" s="17" t="s">
        <v>40</v>
      </c>
      <c r="X4279" s="17">
        <v>67.291666666666671</v>
      </c>
      <c r="Y4279" s="17">
        <v>9.6281948315774635E-2</v>
      </c>
      <c r="Z4279" s="17">
        <v>2.5439520375921676E-2</v>
      </c>
      <c r="AA4279" s="17">
        <v>0.2103840957344143</v>
      </c>
      <c r="AB4279" s="17">
        <v>0.23098460102659812</v>
      </c>
      <c r="AC4279" s="17">
        <v>9.2666666666666675E-2</v>
      </c>
    </row>
    <row r="4280" spans="1:29" ht="12.75" customHeight="1" x14ac:dyDescent="0.2">
      <c r="A4280" s="19">
        <v>44331</v>
      </c>
      <c r="B4280" s="19">
        <v>43967</v>
      </c>
      <c r="C4280" s="19">
        <v>42511</v>
      </c>
      <c r="D4280" s="16" t="s">
        <v>1</v>
      </c>
      <c r="E4280" s="114">
        <v>25288</v>
      </c>
      <c r="F4280" s="115">
        <v>13099</v>
      </c>
      <c r="G4280" s="113">
        <v>6967</v>
      </c>
      <c r="H4280" s="113">
        <v>3241</v>
      </c>
      <c r="I4280" s="113">
        <v>1981</v>
      </c>
      <c r="J4280" s="112">
        <v>761</v>
      </c>
      <c r="K4280" s="112">
        <v>699</v>
      </c>
      <c r="L4280" s="112">
        <v>0</v>
      </c>
      <c r="M4280" s="112">
        <v>40</v>
      </c>
      <c r="N4280" s="113">
        <v>22</v>
      </c>
      <c r="O4280" s="112">
        <v>23194</v>
      </c>
      <c r="P4280" s="112">
        <v>12689</v>
      </c>
      <c r="Q4280" s="112">
        <v>6295</v>
      </c>
      <c r="R4280" s="112">
        <v>2391</v>
      </c>
      <c r="S4280" s="113">
        <v>1819</v>
      </c>
      <c r="T4280" s="17">
        <v>32.229960578186599</v>
      </c>
      <c r="U4280" s="17">
        <v>17.739628040057223</v>
      </c>
      <c r="V4280" s="17" t="s">
        <v>40</v>
      </c>
      <c r="W4280" s="17">
        <v>80.025000000000006</v>
      </c>
      <c r="X4280" s="17">
        <v>89.045454545454547</v>
      </c>
      <c r="Y4280" s="17">
        <v>9.0281969474864221E-2</v>
      </c>
      <c r="Z4280" s="17">
        <v>3.2311450862952062E-2</v>
      </c>
      <c r="AA4280" s="17">
        <v>0.10675138999205713</v>
      </c>
      <c r="AB4280" s="17">
        <v>0.35549979088247596</v>
      </c>
      <c r="AC4280" s="17">
        <v>8.9059923034634503E-2</v>
      </c>
    </row>
    <row r="4281" spans="1:29" ht="12.75" customHeight="1" x14ac:dyDescent="0.2">
      <c r="A4281" s="19">
        <v>44332</v>
      </c>
      <c r="B4281" s="19">
        <v>43968</v>
      </c>
      <c r="C4281" s="19">
        <v>42512</v>
      </c>
      <c r="D4281" s="16" t="s">
        <v>2</v>
      </c>
      <c r="E4281" s="114">
        <v>20495</v>
      </c>
      <c r="F4281" s="115">
        <v>11802</v>
      </c>
      <c r="G4281" s="113">
        <v>5078</v>
      </c>
      <c r="H4281" s="113">
        <v>2311</v>
      </c>
      <c r="I4281" s="113">
        <v>1304</v>
      </c>
      <c r="J4281" s="112">
        <v>839</v>
      </c>
      <c r="K4281" s="112">
        <v>767</v>
      </c>
      <c r="L4281" s="112">
        <v>37</v>
      </c>
      <c r="M4281" s="112">
        <v>35</v>
      </c>
      <c r="N4281" s="113">
        <v>0</v>
      </c>
      <c r="O4281" s="112">
        <v>20845</v>
      </c>
      <c r="P4281" s="112">
        <v>12508</v>
      </c>
      <c r="Q4281" s="112">
        <v>5160</v>
      </c>
      <c r="R4281" s="112">
        <v>2040</v>
      </c>
      <c r="S4281" s="113">
        <v>1137</v>
      </c>
      <c r="T4281" s="17">
        <v>23.427890345649583</v>
      </c>
      <c r="U4281" s="17">
        <v>14.387222946544981</v>
      </c>
      <c r="V4281" s="17">
        <v>136.24324324324326</v>
      </c>
      <c r="W4281" s="17">
        <v>65.028571428571425</v>
      </c>
      <c r="X4281" s="17" t="s">
        <v>40</v>
      </c>
      <c r="Y4281" s="17">
        <v>-1.6790597265531337E-2</v>
      </c>
      <c r="Z4281" s="17">
        <v>-5.6443875919411579E-2</v>
      </c>
      <c r="AA4281" s="17">
        <v>-1.5891472868217016E-2</v>
      </c>
      <c r="AB4281" s="17">
        <v>0.13284313725490193</v>
      </c>
      <c r="AC4281" s="17">
        <v>0.14687774846086188</v>
      </c>
    </row>
    <row r="4282" spans="1:29" ht="12.75" customHeight="1" x14ac:dyDescent="0.2">
      <c r="A4282" s="19">
        <v>44333</v>
      </c>
      <c r="B4282" s="19">
        <v>43969</v>
      </c>
      <c r="C4282" s="19">
        <v>42513</v>
      </c>
      <c r="D4282" s="16" t="s">
        <v>3</v>
      </c>
      <c r="E4282" s="114">
        <v>21848</v>
      </c>
      <c r="F4282" s="115">
        <v>12089</v>
      </c>
      <c r="G4282" s="113">
        <v>5622</v>
      </c>
      <c r="H4282" s="113">
        <v>2731</v>
      </c>
      <c r="I4282" s="113">
        <v>1406</v>
      </c>
      <c r="J4282" s="112">
        <v>1015</v>
      </c>
      <c r="K4282" s="112">
        <v>929</v>
      </c>
      <c r="L4282" s="112">
        <v>86</v>
      </c>
      <c r="M4282" s="112">
        <v>0</v>
      </c>
      <c r="N4282" s="113">
        <v>0</v>
      </c>
      <c r="O4282" s="112">
        <v>21275</v>
      </c>
      <c r="P4282" s="112">
        <v>12590</v>
      </c>
      <c r="Q4282" s="112">
        <v>5237</v>
      </c>
      <c r="R4282" s="112">
        <v>2038</v>
      </c>
      <c r="S4282" s="113">
        <v>1410</v>
      </c>
      <c r="T4282" s="17">
        <v>20.525123152709359</v>
      </c>
      <c r="U4282" s="17">
        <v>12.01291711517761</v>
      </c>
      <c r="V4282" s="17">
        <v>64.372093023255815</v>
      </c>
      <c r="W4282" s="17" t="s">
        <v>40</v>
      </c>
      <c r="X4282" s="17" t="s">
        <v>40</v>
      </c>
      <c r="Y4282" s="17">
        <v>2.6933019976498329E-2</v>
      </c>
      <c r="Z4282" s="17">
        <v>-3.9793486894360575E-2</v>
      </c>
      <c r="AA4282" s="17">
        <v>7.3515371395837414E-2</v>
      </c>
      <c r="AB4282" s="17">
        <v>0.34003925417075553</v>
      </c>
      <c r="AC4282" s="17">
        <v>-2.8368794326241176E-3</v>
      </c>
    </row>
    <row r="4283" spans="1:29" ht="12.75" customHeight="1" x14ac:dyDescent="0.2">
      <c r="A4283" s="19">
        <v>44334</v>
      </c>
      <c r="B4283" s="19">
        <v>43970</v>
      </c>
      <c r="C4283" s="19">
        <v>42514</v>
      </c>
      <c r="D4283" s="16" t="s">
        <v>4</v>
      </c>
      <c r="E4283" s="114">
        <v>20917</v>
      </c>
      <c r="F4283" s="115">
        <v>11645</v>
      </c>
      <c r="G4283" s="113">
        <v>5807</v>
      </c>
      <c r="H4283" s="113">
        <v>2410</v>
      </c>
      <c r="I4283" s="113">
        <v>1055</v>
      </c>
      <c r="J4283" s="112">
        <v>820</v>
      </c>
      <c r="K4283" s="112">
        <v>777</v>
      </c>
      <c r="L4283" s="112">
        <v>0</v>
      </c>
      <c r="M4283" s="112">
        <v>43</v>
      </c>
      <c r="N4283" s="113">
        <v>0</v>
      </c>
      <c r="O4283" s="112">
        <v>20377</v>
      </c>
      <c r="P4283" s="112">
        <v>12022</v>
      </c>
      <c r="Q4283" s="112">
        <v>4786</v>
      </c>
      <c r="R4283" s="112">
        <v>2059</v>
      </c>
      <c r="S4283" s="113">
        <v>1510</v>
      </c>
      <c r="T4283" s="17">
        <v>24.508536585365853</v>
      </c>
      <c r="U4283" s="17">
        <v>13.987129987129988</v>
      </c>
      <c r="V4283" s="17" t="s">
        <v>40</v>
      </c>
      <c r="W4283" s="17">
        <v>55.046511627906973</v>
      </c>
      <c r="X4283" s="17" t="s">
        <v>40</v>
      </c>
      <c r="Y4283" s="17">
        <v>2.6500466211905493E-2</v>
      </c>
      <c r="Z4283" s="17">
        <v>-3.1359174846115501E-2</v>
      </c>
      <c r="AA4283" s="17">
        <v>0.21333054743000424</v>
      </c>
      <c r="AB4283" s="17">
        <v>0.17047110247693054</v>
      </c>
      <c r="AC4283" s="17">
        <v>-0.30132450331125826</v>
      </c>
    </row>
    <row r="4284" spans="1:29" ht="12.75" customHeight="1" x14ac:dyDescent="0.2">
      <c r="A4284" s="19">
        <v>44335</v>
      </c>
      <c r="B4284" s="19">
        <v>43971</v>
      </c>
      <c r="C4284" s="19">
        <v>42515</v>
      </c>
      <c r="D4284" s="16" t="s">
        <v>5</v>
      </c>
      <c r="E4284" s="114">
        <v>23134</v>
      </c>
      <c r="F4284" s="115">
        <v>12037</v>
      </c>
      <c r="G4284" s="113">
        <v>6715</v>
      </c>
      <c r="H4284" s="113">
        <v>2859</v>
      </c>
      <c r="I4284" s="113">
        <v>1523</v>
      </c>
      <c r="J4284" s="112">
        <v>844</v>
      </c>
      <c r="K4284" s="112">
        <v>769</v>
      </c>
      <c r="L4284" s="112">
        <v>42</v>
      </c>
      <c r="M4284" s="112">
        <v>0</v>
      </c>
      <c r="N4284" s="113">
        <v>33</v>
      </c>
      <c r="O4284" s="112">
        <v>21227</v>
      </c>
      <c r="P4284" s="112">
        <v>12671</v>
      </c>
      <c r="Q4284" s="112">
        <v>5153</v>
      </c>
      <c r="R4284" s="112">
        <v>1934</v>
      </c>
      <c r="S4284" s="113">
        <v>1469</v>
      </c>
      <c r="T4284" s="17">
        <v>26.40995260663507</v>
      </c>
      <c r="U4284" s="17">
        <v>14.652795838751626</v>
      </c>
      <c r="V4284" s="17">
        <v>158.88095238095238</v>
      </c>
      <c r="W4284" s="17" t="s">
        <v>40</v>
      </c>
      <c r="X4284" s="17">
        <v>45.151515151515149</v>
      </c>
      <c r="Y4284" s="17">
        <v>8.9838413341499113E-2</v>
      </c>
      <c r="Z4284" s="17">
        <v>-5.003551416620633E-2</v>
      </c>
      <c r="AA4284" s="17">
        <v>0.30312439355715126</v>
      </c>
      <c r="AB4284" s="17">
        <v>0.47828335056876936</v>
      </c>
      <c r="AC4284" s="17">
        <v>3.6759700476514556E-2</v>
      </c>
    </row>
    <row r="4285" spans="1:29" ht="12.75" customHeight="1" x14ac:dyDescent="0.2">
      <c r="A4285" s="19">
        <v>44336</v>
      </c>
      <c r="B4285" s="19">
        <v>43972</v>
      </c>
      <c r="C4285" s="19">
        <v>42516</v>
      </c>
      <c r="D4285" s="16" t="s">
        <v>6</v>
      </c>
      <c r="E4285" s="114">
        <v>25471</v>
      </c>
      <c r="F4285" s="115">
        <v>13540</v>
      </c>
      <c r="G4285" s="113">
        <v>6860</v>
      </c>
      <c r="H4285" s="113">
        <v>3288</v>
      </c>
      <c r="I4285" s="113">
        <v>1783</v>
      </c>
      <c r="J4285" s="112">
        <v>862</v>
      </c>
      <c r="K4285" s="112">
        <v>817</v>
      </c>
      <c r="L4285" s="112">
        <v>0</v>
      </c>
      <c r="M4285" s="112">
        <v>45</v>
      </c>
      <c r="N4285" s="113">
        <v>0</v>
      </c>
      <c r="O4285" s="112">
        <v>21859</v>
      </c>
      <c r="P4285" s="112">
        <v>12434</v>
      </c>
      <c r="Q4285" s="112">
        <v>5454</v>
      </c>
      <c r="R4285" s="112">
        <v>2301</v>
      </c>
      <c r="S4285" s="113">
        <v>1670</v>
      </c>
      <c r="T4285" s="17">
        <v>28.548723897911835</v>
      </c>
      <c r="U4285" s="17">
        <v>15.572827417380662</v>
      </c>
      <c r="V4285" s="17" t="s">
        <v>40</v>
      </c>
      <c r="W4285" s="17">
        <v>72.066666666666663</v>
      </c>
      <c r="X4285" s="17" t="s">
        <v>40</v>
      </c>
      <c r="Y4285" s="17">
        <v>0.16524086188755205</v>
      </c>
      <c r="Z4285" s="17">
        <v>8.8949654174038884E-2</v>
      </c>
      <c r="AA4285" s="17">
        <v>0.25779244591125772</v>
      </c>
      <c r="AB4285" s="17">
        <v>0.42894393741851378</v>
      </c>
      <c r="AC4285" s="17">
        <v>6.7664670658682535E-2</v>
      </c>
    </row>
    <row r="4286" spans="1:29" ht="12.75" customHeight="1" x14ac:dyDescent="0.2">
      <c r="A4286" s="19">
        <v>44337</v>
      </c>
      <c r="B4286" s="19">
        <v>43973</v>
      </c>
      <c r="C4286" s="19">
        <v>42517</v>
      </c>
      <c r="D4286" s="16" t="s">
        <v>7</v>
      </c>
      <c r="E4286" s="114">
        <v>24579</v>
      </c>
      <c r="F4286" s="115">
        <v>12394</v>
      </c>
      <c r="G4286" s="113">
        <v>6978</v>
      </c>
      <c r="H4286" s="113">
        <v>3164</v>
      </c>
      <c r="I4286" s="113">
        <v>2043</v>
      </c>
      <c r="J4286" s="112">
        <v>665</v>
      </c>
      <c r="K4286" s="112">
        <v>632</v>
      </c>
      <c r="L4286" s="112">
        <v>18</v>
      </c>
      <c r="M4286" s="112">
        <v>0</v>
      </c>
      <c r="N4286" s="113">
        <v>15</v>
      </c>
      <c r="O4286" s="112">
        <v>22047</v>
      </c>
      <c r="P4286" s="112">
        <v>12965</v>
      </c>
      <c r="Q4286" s="112">
        <v>5064</v>
      </c>
      <c r="R4286" s="112">
        <v>2272</v>
      </c>
      <c r="S4286" s="113">
        <v>1746</v>
      </c>
      <c r="T4286" s="17">
        <v>35.960902255639098</v>
      </c>
      <c r="U4286" s="17">
        <v>18.610759493670887</v>
      </c>
      <c r="V4286" s="17">
        <v>386.66666666666669</v>
      </c>
      <c r="W4286" s="17" t="s">
        <v>40</v>
      </c>
      <c r="X4286" s="17">
        <v>135.19999999999999</v>
      </c>
      <c r="Y4286" s="17">
        <v>0.11484555721866929</v>
      </c>
      <c r="Z4286" s="17">
        <v>-4.4041650597763216E-2</v>
      </c>
      <c r="AA4286" s="17">
        <v>0.37796208530805697</v>
      </c>
      <c r="AB4286" s="17">
        <v>0.39260563380281699</v>
      </c>
      <c r="AC4286" s="17">
        <v>0.17010309278350522</v>
      </c>
    </row>
    <row r="4287" spans="1:29" ht="12.75" customHeight="1" x14ac:dyDescent="0.2">
      <c r="A4287" s="19">
        <v>44338</v>
      </c>
      <c r="B4287" s="19">
        <v>43974</v>
      </c>
      <c r="C4287" s="19">
        <v>42518</v>
      </c>
      <c r="D4287" s="16" t="s">
        <v>1</v>
      </c>
      <c r="E4287" s="114">
        <v>26304</v>
      </c>
      <c r="F4287" s="115">
        <v>14030</v>
      </c>
      <c r="G4287" s="113">
        <v>6456</v>
      </c>
      <c r="H4287" s="113">
        <v>3555</v>
      </c>
      <c r="I4287" s="113">
        <v>2263</v>
      </c>
      <c r="J4287" s="112">
        <v>847</v>
      </c>
      <c r="K4287" s="112">
        <v>764</v>
      </c>
      <c r="L4287" s="112">
        <v>0</v>
      </c>
      <c r="M4287" s="112">
        <v>49</v>
      </c>
      <c r="N4287" s="113">
        <v>34</v>
      </c>
      <c r="O4287" s="112">
        <v>23951</v>
      </c>
      <c r="P4287" s="112">
        <v>12668</v>
      </c>
      <c r="Q4287" s="112">
        <v>6607</v>
      </c>
      <c r="R4287" s="112">
        <v>2475</v>
      </c>
      <c r="S4287" s="113">
        <v>2201</v>
      </c>
      <c r="T4287" s="17">
        <v>30.055489964580875</v>
      </c>
      <c r="U4287" s="17">
        <v>17.363874345549739</v>
      </c>
      <c r="V4287" s="17" t="s">
        <v>40</v>
      </c>
      <c r="W4287" s="17">
        <v>71.551020408163268</v>
      </c>
      <c r="X4287" s="17">
        <v>65.558823529411768</v>
      </c>
      <c r="Y4287" s="17">
        <v>9.8242244582689597E-2</v>
      </c>
      <c r="Z4287" s="17">
        <v>0.10751499842121892</v>
      </c>
      <c r="AA4287" s="17">
        <v>-2.2854548206447722E-2</v>
      </c>
      <c r="AB4287" s="17">
        <v>0.43636363636363629</v>
      </c>
      <c r="AC4287" s="17">
        <v>2.8169014084507005E-2</v>
      </c>
    </row>
    <row r="4288" spans="1:29" ht="12.75" customHeight="1" x14ac:dyDescent="0.2">
      <c r="A4288" s="19">
        <v>44339</v>
      </c>
      <c r="B4288" s="19">
        <v>43975</v>
      </c>
      <c r="C4288" s="19">
        <v>42519</v>
      </c>
      <c r="D4288" s="16" t="s">
        <v>2</v>
      </c>
      <c r="E4288" s="114">
        <v>23672</v>
      </c>
      <c r="F4288" s="115">
        <v>12836</v>
      </c>
      <c r="G4288" s="113">
        <v>6315</v>
      </c>
      <c r="H4288" s="113">
        <v>2737</v>
      </c>
      <c r="I4288" s="113">
        <v>1784</v>
      </c>
      <c r="J4288" s="112">
        <v>783</v>
      </c>
      <c r="K4288" s="112">
        <v>673</v>
      </c>
      <c r="L4288" s="112">
        <v>58</v>
      </c>
      <c r="M4288" s="112">
        <v>52</v>
      </c>
      <c r="N4288" s="113">
        <v>0</v>
      </c>
      <c r="O4288" s="112">
        <v>21592</v>
      </c>
      <c r="P4288" s="112">
        <v>12521</v>
      </c>
      <c r="Q4288" s="112">
        <v>5018</v>
      </c>
      <c r="R4288" s="112">
        <v>2214</v>
      </c>
      <c r="S4288" s="113">
        <v>1839</v>
      </c>
      <c r="T4288" s="17">
        <v>29.232439335887612</v>
      </c>
      <c r="U4288" s="17">
        <v>18.072808320950966</v>
      </c>
      <c r="V4288" s="17">
        <v>107.87931034482759</v>
      </c>
      <c r="W4288" s="17">
        <v>51.634615384615387</v>
      </c>
      <c r="X4288" s="17" t="s">
        <v>40</v>
      </c>
      <c r="Y4288" s="17">
        <v>9.6331974805483611E-2</v>
      </c>
      <c r="Z4288" s="17">
        <v>2.5157735005191251E-2</v>
      </c>
      <c r="AA4288" s="17">
        <v>0.25846950976484662</v>
      </c>
      <c r="AB4288" s="17">
        <v>0.23622402890695571</v>
      </c>
      <c r="AC4288" s="17">
        <v>-2.9907558455682381E-2</v>
      </c>
    </row>
    <row r="4289" spans="1:29" ht="12.75" customHeight="1" x14ac:dyDescent="0.2">
      <c r="A4289" s="19">
        <v>44340</v>
      </c>
      <c r="B4289" s="19">
        <v>43976</v>
      </c>
      <c r="C4289" s="19">
        <v>42520</v>
      </c>
      <c r="D4289" s="16" t="s">
        <v>3</v>
      </c>
      <c r="E4289" s="114">
        <v>21804</v>
      </c>
      <c r="F4289" s="115">
        <v>11912</v>
      </c>
      <c r="G4289" s="113">
        <v>5733</v>
      </c>
      <c r="H4289" s="113">
        <v>2612</v>
      </c>
      <c r="I4289" s="113">
        <v>1547</v>
      </c>
      <c r="J4289" s="112">
        <v>820</v>
      </c>
      <c r="K4289" s="112">
        <v>751</v>
      </c>
      <c r="L4289" s="112">
        <v>69</v>
      </c>
      <c r="M4289" s="112">
        <v>0</v>
      </c>
      <c r="N4289" s="113">
        <v>0</v>
      </c>
      <c r="O4289" s="112">
        <v>20940</v>
      </c>
      <c r="P4289" s="112">
        <v>12351</v>
      </c>
      <c r="Q4289" s="112">
        <v>4525</v>
      </c>
      <c r="R4289" s="112">
        <v>2195</v>
      </c>
      <c r="S4289" s="113">
        <v>1869</v>
      </c>
      <c r="T4289" s="17">
        <v>25.590243902439024</v>
      </c>
      <c r="U4289" s="17">
        <v>14.861517976031957</v>
      </c>
      <c r="V4289" s="17">
        <v>82.086956521739125</v>
      </c>
      <c r="W4289" s="17" t="s">
        <v>40</v>
      </c>
      <c r="X4289" s="17" t="s">
        <v>40</v>
      </c>
      <c r="Y4289" s="17">
        <v>4.1260744985673448E-2</v>
      </c>
      <c r="Z4289" s="17">
        <v>-3.5543680673629674E-2</v>
      </c>
      <c r="AA4289" s="17">
        <v>0.26696132596685085</v>
      </c>
      <c r="AB4289" s="17">
        <v>0.18997722095671987</v>
      </c>
      <c r="AC4289" s="17">
        <v>-0.17228464419475653</v>
      </c>
    </row>
    <row r="4290" spans="1:29" ht="12.75" customHeight="1" x14ac:dyDescent="0.2">
      <c r="A4290" s="19">
        <v>44341</v>
      </c>
      <c r="B4290" s="19">
        <v>43977</v>
      </c>
      <c r="C4290" s="19">
        <v>42521</v>
      </c>
      <c r="D4290" s="16" t="s">
        <v>4</v>
      </c>
      <c r="E4290" s="114">
        <v>21060</v>
      </c>
      <c r="F4290" s="115">
        <v>11905</v>
      </c>
      <c r="G4290" s="113">
        <v>5566</v>
      </c>
      <c r="H4290" s="113">
        <v>2196</v>
      </c>
      <c r="I4290" s="113">
        <v>1393</v>
      </c>
      <c r="J4290" s="112">
        <v>696</v>
      </c>
      <c r="K4290" s="112">
        <v>658</v>
      </c>
      <c r="L4290" s="112">
        <v>0</v>
      </c>
      <c r="M4290" s="112">
        <v>38</v>
      </c>
      <c r="N4290" s="113">
        <v>0</v>
      </c>
      <c r="O4290" s="112">
        <v>19920</v>
      </c>
      <c r="P4290" s="112">
        <v>12055</v>
      </c>
      <c r="Q4290" s="112">
        <v>4108</v>
      </c>
      <c r="R4290" s="112">
        <v>2028</v>
      </c>
      <c r="S4290" s="113">
        <v>1729</v>
      </c>
      <c r="T4290" s="17">
        <v>29.258620689655171</v>
      </c>
      <c r="U4290" s="17">
        <v>17.092705167173253</v>
      </c>
      <c r="V4290" s="17" t="s">
        <v>40</v>
      </c>
      <c r="W4290" s="17">
        <v>56.789473684210527</v>
      </c>
      <c r="X4290" s="17" t="s">
        <v>40</v>
      </c>
      <c r="Y4290" s="17">
        <v>5.7228915662650648E-2</v>
      </c>
      <c r="Z4290" s="17">
        <v>-1.2442969722107011E-2</v>
      </c>
      <c r="AA4290" s="17">
        <v>0.3549172346640701</v>
      </c>
      <c r="AB4290" s="17">
        <v>8.2840236686390512E-2</v>
      </c>
      <c r="AC4290" s="17">
        <v>-0.19433198380566796</v>
      </c>
    </row>
    <row r="4291" spans="1:29" ht="12.75" customHeight="1" x14ac:dyDescent="0.2">
      <c r="A4291" s="19">
        <v>44342</v>
      </c>
      <c r="B4291" s="19">
        <v>43978</v>
      </c>
      <c r="C4291" s="19">
        <v>42522</v>
      </c>
      <c r="D4291" s="16" t="s">
        <v>5</v>
      </c>
      <c r="E4291" s="114">
        <v>23905</v>
      </c>
      <c r="F4291" s="115">
        <v>12117</v>
      </c>
      <c r="G4291" s="113">
        <v>6618</v>
      </c>
      <c r="H4291" s="113">
        <v>3186</v>
      </c>
      <c r="I4291" s="113">
        <v>1984</v>
      </c>
      <c r="J4291" s="112">
        <v>822</v>
      </c>
      <c r="K4291" s="112">
        <v>739</v>
      </c>
      <c r="L4291" s="112">
        <v>51</v>
      </c>
      <c r="M4291" s="112">
        <v>0</v>
      </c>
      <c r="N4291" s="113">
        <v>32</v>
      </c>
      <c r="O4291" s="112">
        <v>21264</v>
      </c>
      <c r="P4291" s="112">
        <v>12408</v>
      </c>
      <c r="Q4291" s="112">
        <v>5061</v>
      </c>
      <c r="R4291" s="112">
        <v>1842</v>
      </c>
      <c r="S4291" s="113">
        <v>1953</v>
      </c>
      <c r="T4291" s="17">
        <v>28.081508515815084</v>
      </c>
      <c r="U4291" s="17">
        <v>15.396481732070367</v>
      </c>
      <c r="V4291" s="17">
        <v>128.76470588235293</v>
      </c>
      <c r="W4291" s="17" t="s">
        <v>40</v>
      </c>
      <c r="X4291" s="17">
        <v>61</v>
      </c>
      <c r="Y4291" s="17">
        <v>0.12420052671181336</v>
      </c>
      <c r="Z4291" s="17">
        <v>-2.3452611218568675E-2</v>
      </c>
      <c r="AA4291" s="17">
        <v>0.30764671013633671</v>
      </c>
      <c r="AB4291" s="17">
        <v>0.72964169381107502</v>
      </c>
      <c r="AC4291" s="17">
        <v>1.5873015873015817E-2</v>
      </c>
    </row>
    <row r="4292" spans="1:29" ht="12.75" customHeight="1" x14ac:dyDescent="0.2">
      <c r="A4292" s="19">
        <v>44343</v>
      </c>
      <c r="B4292" s="19">
        <v>43979</v>
      </c>
      <c r="C4292" s="19">
        <v>42523</v>
      </c>
      <c r="D4292" s="16" t="s">
        <v>6</v>
      </c>
      <c r="E4292" s="114">
        <v>26860</v>
      </c>
      <c r="F4292" s="115">
        <v>13818</v>
      </c>
      <c r="G4292" s="113">
        <v>7807</v>
      </c>
      <c r="H4292" s="113">
        <v>3281</v>
      </c>
      <c r="I4292" s="113">
        <v>1954</v>
      </c>
      <c r="J4292" s="112">
        <v>842</v>
      </c>
      <c r="K4292" s="112">
        <v>801</v>
      </c>
      <c r="L4292" s="112">
        <v>0</v>
      </c>
      <c r="M4292" s="112">
        <v>41</v>
      </c>
      <c r="N4292" s="113">
        <v>0</v>
      </c>
      <c r="O4292" s="112">
        <v>22175</v>
      </c>
      <c r="P4292" s="112">
        <v>12339</v>
      </c>
      <c r="Q4292" s="112">
        <v>5774</v>
      </c>
      <c r="R4292" s="112">
        <v>2159</v>
      </c>
      <c r="S4292" s="113">
        <v>1903</v>
      </c>
      <c r="T4292" s="17">
        <v>30.900237529691211</v>
      </c>
      <c r="U4292" s="17">
        <v>16.250936329588015</v>
      </c>
      <c r="V4292" s="17" t="s">
        <v>40</v>
      </c>
      <c r="W4292" s="17">
        <v>79.024390243902445</v>
      </c>
      <c r="X4292" s="17" t="s">
        <v>40</v>
      </c>
      <c r="Y4292" s="17">
        <v>0.2112739571589628</v>
      </c>
      <c r="Z4292" s="17">
        <v>0.11986384634087033</v>
      </c>
      <c r="AA4292" s="17">
        <v>0.35209560096986481</v>
      </c>
      <c r="AB4292" s="17">
        <v>0.51968503937007871</v>
      </c>
      <c r="AC4292" s="17">
        <v>2.6799789805570073E-2</v>
      </c>
    </row>
    <row r="4293" spans="1:29" ht="12.75" customHeight="1" x14ac:dyDescent="0.2">
      <c r="A4293" s="19">
        <v>44344</v>
      </c>
      <c r="B4293" s="19">
        <v>43980</v>
      </c>
      <c r="C4293" s="19">
        <v>42524</v>
      </c>
      <c r="D4293" s="16" t="s">
        <v>7</v>
      </c>
      <c r="E4293" s="114">
        <v>25272</v>
      </c>
      <c r="F4293" s="115">
        <v>13702</v>
      </c>
      <c r="G4293" s="113">
        <v>6302</v>
      </c>
      <c r="H4293" s="113">
        <v>3260</v>
      </c>
      <c r="I4293" s="113">
        <v>2008</v>
      </c>
      <c r="J4293" s="112">
        <v>858</v>
      </c>
      <c r="K4293" s="112">
        <v>778</v>
      </c>
      <c r="L4293" s="112">
        <v>60</v>
      </c>
      <c r="M4293" s="112">
        <v>0</v>
      </c>
      <c r="N4293" s="113">
        <v>20</v>
      </c>
      <c r="O4293" s="112">
        <v>22239</v>
      </c>
      <c r="P4293" s="112">
        <v>12668</v>
      </c>
      <c r="Q4293" s="112">
        <v>5341</v>
      </c>
      <c r="R4293" s="112">
        <v>2142</v>
      </c>
      <c r="S4293" s="113">
        <v>2088</v>
      </c>
      <c r="T4293" s="17">
        <v>28.454545454545453</v>
      </c>
      <c r="U4293" s="17">
        <v>16.611825192802055</v>
      </c>
      <c r="V4293" s="17">
        <v>104.03333333333333</v>
      </c>
      <c r="W4293" s="17" t="s">
        <v>40</v>
      </c>
      <c r="X4293" s="17">
        <v>99.4</v>
      </c>
      <c r="Y4293" s="17">
        <v>0.13638203156616746</v>
      </c>
      <c r="Z4293" s="17">
        <v>8.16229870539944E-2</v>
      </c>
      <c r="AA4293" s="17">
        <v>0.179928852274855</v>
      </c>
      <c r="AB4293" s="17">
        <v>0.52194211017740422</v>
      </c>
      <c r="AC4293" s="17">
        <v>-3.8314176245210718E-2</v>
      </c>
    </row>
    <row r="4294" spans="1:29" ht="12.75" customHeight="1" x14ac:dyDescent="0.2">
      <c r="A4294" s="19">
        <v>44345</v>
      </c>
      <c r="B4294" s="19">
        <v>43981</v>
      </c>
      <c r="C4294" s="19">
        <v>42525</v>
      </c>
      <c r="D4294" s="16" t="s">
        <v>1</v>
      </c>
      <c r="E4294" s="114">
        <v>27705</v>
      </c>
      <c r="F4294" s="115">
        <v>14287</v>
      </c>
      <c r="G4294" s="113">
        <v>7673</v>
      </c>
      <c r="H4294" s="113">
        <v>3414</v>
      </c>
      <c r="I4294" s="113">
        <v>2331</v>
      </c>
      <c r="J4294" s="112">
        <v>1043</v>
      </c>
      <c r="K4294" s="112">
        <v>901</v>
      </c>
      <c r="L4294" s="112">
        <v>0</v>
      </c>
      <c r="M4294" s="112">
        <v>107</v>
      </c>
      <c r="N4294" s="113">
        <v>35</v>
      </c>
      <c r="O4294" s="112">
        <v>23517</v>
      </c>
      <c r="P4294" s="112">
        <v>12324</v>
      </c>
      <c r="Q4294" s="112">
        <v>6481</v>
      </c>
      <c r="R4294" s="112">
        <v>2472</v>
      </c>
      <c r="S4294" s="113">
        <v>2240</v>
      </c>
      <c r="T4294" s="17">
        <v>25.562799616490892</v>
      </c>
      <c r="U4294" s="17">
        <v>14.856825749167591</v>
      </c>
      <c r="V4294" s="17" t="s">
        <v>40</v>
      </c>
      <c r="W4294" s="17">
        <v>30.906542056074766</v>
      </c>
      <c r="X4294" s="17">
        <v>65.599999999999994</v>
      </c>
      <c r="Y4294" s="17">
        <v>0.17808393927796917</v>
      </c>
      <c r="Z4294" s="17">
        <v>0.15928270042194104</v>
      </c>
      <c r="AA4294" s="17">
        <v>0.18392223422311371</v>
      </c>
      <c r="AB4294" s="17">
        <v>0.38106796116504849</v>
      </c>
      <c r="AC4294" s="17">
        <v>4.0624999999999911E-2</v>
      </c>
    </row>
    <row r="4295" spans="1:29" ht="12.75" customHeight="1" x14ac:dyDescent="0.2">
      <c r="A4295" s="19">
        <v>44346</v>
      </c>
      <c r="B4295" s="19">
        <v>43982</v>
      </c>
      <c r="C4295" s="19">
        <v>42526</v>
      </c>
      <c r="D4295" s="16" t="s">
        <v>2</v>
      </c>
      <c r="E4295" s="114">
        <v>25457</v>
      </c>
      <c r="F4295" s="115">
        <v>12913</v>
      </c>
      <c r="G4295" s="113">
        <v>7356</v>
      </c>
      <c r="H4295" s="113">
        <v>3266</v>
      </c>
      <c r="I4295" s="113">
        <v>1922</v>
      </c>
      <c r="J4295" s="112">
        <v>1103</v>
      </c>
      <c r="K4295" s="112">
        <v>989</v>
      </c>
      <c r="L4295" s="112">
        <v>44</v>
      </c>
      <c r="M4295" s="112">
        <v>70</v>
      </c>
      <c r="N4295" s="113">
        <v>0</v>
      </c>
      <c r="O4295" s="112">
        <v>23726</v>
      </c>
      <c r="P4295" s="112">
        <v>13135</v>
      </c>
      <c r="Q4295" s="112">
        <v>5918</v>
      </c>
      <c r="R4295" s="112">
        <v>2330</v>
      </c>
      <c r="S4295" s="113">
        <v>2343</v>
      </c>
      <c r="T4295" s="17">
        <v>22.079782411604715</v>
      </c>
      <c r="U4295" s="17">
        <v>12.056622851365015</v>
      </c>
      <c r="V4295" s="17">
        <v>166.18181818181819</v>
      </c>
      <c r="W4295" s="17">
        <v>45.657142857142858</v>
      </c>
      <c r="X4295" s="17" t="s">
        <v>40</v>
      </c>
      <c r="Y4295" s="17">
        <v>7.2957936441035098E-2</v>
      </c>
      <c r="Z4295" s="17">
        <v>-1.6901408450704203E-2</v>
      </c>
      <c r="AA4295" s="17">
        <v>0.24298749577559997</v>
      </c>
      <c r="AB4295" s="17">
        <v>0.40171673819742493</v>
      </c>
      <c r="AC4295" s="17">
        <v>-0.17968416559965861</v>
      </c>
    </row>
    <row r="4296" spans="1:29" ht="12.75" customHeight="1" x14ac:dyDescent="0.2">
      <c r="A4296" s="19">
        <v>44347</v>
      </c>
      <c r="B4296" s="19">
        <v>43983</v>
      </c>
      <c r="C4296" s="19">
        <v>42527</v>
      </c>
      <c r="D4296" s="16" t="s">
        <v>3</v>
      </c>
      <c r="E4296" s="114">
        <v>23928</v>
      </c>
      <c r="F4296" s="115">
        <v>12888</v>
      </c>
      <c r="G4296" s="113">
        <v>6404</v>
      </c>
      <c r="H4296" s="113">
        <v>2779</v>
      </c>
      <c r="I4296" s="113">
        <v>1857</v>
      </c>
      <c r="J4296" s="112">
        <v>1308</v>
      </c>
      <c r="K4296" s="112">
        <v>1221</v>
      </c>
      <c r="L4296" s="112">
        <v>87</v>
      </c>
      <c r="M4296" s="112">
        <v>0</v>
      </c>
      <c r="N4296" s="113">
        <v>0</v>
      </c>
      <c r="O4296" s="112">
        <v>22255</v>
      </c>
      <c r="P4296" s="112">
        <v>12820</v>
      </c>
      <c r="Q4296" s="112">
        <v>5272</v>
      </c>
      <c r="R4296" s="112">
        <v>2283</v>
      </c>
      <c r="S4296" s="113">
        <v>1880</v>
      </c>
      <c r="T4296" s="17">
        <v>17.293577981651374</v>
      </c>
      <c r="U4296" s="17">
        <v>9.555282555282556</v>
      </c>
      <c r="V4296" s="17">
        <v>72.609195402298852</v>
      </c>
      <c r="W4296" s="17" t="s">
        <v>40</v>
      </c>
      <c r="X4296" s="17" t="s">
        <v>40</v>
      </c>
      <c r="Y4296" s="17">
        <v>7.5174118175690863E-2</v>
      </c>
      <c r="Z4296" s="17">
        <v>5.3042121684867549E-3</v>
      </c>
      <c r="AA4296" s="17">
        <v>0.21471927162367233</v>
      </c>
      <c r="AB4296" s="17">
        <v>0.21725799386771794</v>
      </c>
      <c r="AC4296" s="17">
        <v>-1.2234042553191493E-2</v>
      </c>
    </row>
    <row r="4297" spans="1:29" ht="12.75" customHeight="1" x14ac:dyDescent="0.2">
      <c r="A4297" s="19">
        <v>44348</v>
      </c>
      <c r="B4297" s="19">
        <v>43984</v>
      </c>
      <c r="C4297" s="19">
        <v>42528</v>
      </c>
      <c r="D4297" s="16" t="s">
        <v>4</v>
      </c>
      <c r="E4297" s="114">
        <v>24147</v>
      </c>
      <c r="F4297" s="115">
        <v>13027</v>
      </c>
      <c r="G4297" s="113">
        <v>6280</v>
      </c>
      <c r="H4297" s="113">
        <v>3149</v>
      </c>
      <c r="I4297" s="113">
        <v>1691</v>
      </c>
      <c r="J4297" s="112">
        <v>1286</v>
      </c>
      <c r="K4297" s="112">
        <v>1166</v>
      </c>
      <c r="L4297" s="112">
        <v>74</v>
      </c>
      <c r="M4297" s="112">
        <v>46</v>
      </c>
      <c r="N4297" s="113">
        <v>0</v>
      </c>
      <c r="O4297" s="112">
        <v>21889</v>
      </c>
      <c r="P4297" s="112">
        <v>12205</v>
      </c>
      <c r="Q4297" s="112">
        <v>5191</v>
      </c>
      <c r="R4297" s="112">
        <v>2347</v>
      </c>
      <c r="S4297" s="113">
        <v>2146</v>
      </c>
      <c r="T4297" s="17">
        <v>17.77682737169518</v>
      </c>
      <c r="U4297" s="17">
        <v>10.172384219554031</v>
      </c>
      <c r="V4297" s="17">
        <v>83.86486486486487</v>
      </c>
      <c r="W4297" s="17">
        <v>67.456521739130437</v>
      </c>
      <c r="X4297" s="17" t="s">
        <v>40</v>
      </c>
      <c r="Y4297" s="17">
        <v>0.10315683676732612</v>
      </c>
      <c r="Z4297" s="17">
        <v>6.7349446947972069E-2</v>
      </c>
      <c r="AA4297" s="17">
        <v>0.20978616836832975</v>
      </c>
      <c r="AB4297" s="17">
        <v>0.34171282488282917</v>
      </c>
      <c r="AC4297" s="17">
        <v>-0.21202236719478096</v>
      </c>
    </row>
    <row r="4298" spans="1:29" ht="12.75" customHeight="1" x14ac:dyDescent="0.2">
      <c r="A4298" s="19">
        <v>44349</v>
      </c>
      <c r="B4298" s="19">
        <v>43985</v>
      </c>
      <c r="C4298" s="19">
        <v>42529</v>
      </c>
      <c r="D4298" s="16" t="s">
        <v>5</v>
      </c>
      <c r="E4298" s="114">
        <v>25021</v>
      </c>
      <c r="F4298" s="115">
        <v>12902</v>
      </c>
      <c r="G4298" s="113">
        <v>7208</v>
      </c>
      <c r="H4298" s="113">
        <v>2973</v>
      </c>
      <c r="I4298" s="113">
        <v>1938</v>
      </c>
      <c r="J4298" s="112">
        <v>1185</v>
      </c>
      <c r="K4298" s="112">
        <v>1096</v>
      </c>
      <c r="L4298" s="112">
        <v>37</v>
      </c>
      <c r="M4298" s="112">
        <v>0</v>
      </c>
      <c r="N4298" s="113">
        <v>52</v>
      </c>
      <c r="O4298" s="112">
        <v>21928</v>
      </c>
      <c r="P4298" s="112">
        <v>12460</v>
      </c>
      <c r="Q4298" s="112">
        <v>5489</v>
      </c>
      <c r="R4298" s="112">
        <v>2036</v>
      </c>
      <c r="S4298" s="113">
        <v>1943</v>
      </c>
      <c r="T4298" s="17">
        <v>20.11476793248945</v>
      </c>
      <c r="U4298" s="17">
        <v>10.771897810218977</v>
      </c>
      <c r="V4298" s="17">
        <v>193.81081081081081</v>
      </c>
      <c r="W4298" s="17" t="s">
        <v>40</v>
      </c>
      <c r="X4298" s="17">
        <v>36.269230769230766</v>
      </c>
      <c r="Y4298" s="17">
        <v>0.14105253557095954</v>
      </c>
      <c r="Z4298" s="17">
        <v>3.5473515248796161E-2</v>
      </c>
      <c r="AA4298" s="17">
        <v>0.31317179814173812</v>
      </c>
      <c r="AB4298" s="17">
        <v>0.46021611001964646</v>
      </c>
      <c r="AC4298" s="17">
        <v>-2.5733401955738699E-3</v>
      </c>
    </row>
    <row r="4299" spans="1:29" ht="12.75" customHeight="1" x14ac:dyDescent="0.2">
      <c r="A4299" s="19">
        <v>44350</v>
      </c>
      <c r="B4299" s="19">
        <v>43986</v>
      </c>
      <c r="C4299" s="19">
        <v>42530</v>
      </c>
      <c r="D4299" s="16" t="s">
        <v>6</v>
      </c>
      <c r="E4299" s="114">
        <v>27786</v>
      </c>
      <c r="F4299" s="115">
        <v>14530</v>
      </c>
      <c r="G4299" s="113">
        <v>7172</v>
      </c>
      <c r="H4299" s="113">
        <v>3918</v>
      </c>
      <c r="I4299" s="113">
        <v>2166</v>
      </c>
      <c r="J4299" s="112">
        <v>1296</v>
      </c>
      <c r="K4299" s="112">
        <v>1083</v>
      </c>
      <c r="L4299" s="112">
        <v>117</v>
      </c>
      <c r="M4299" s="112">
        <v>96</v>
      </c>
      <c r="N4299" s="113">
        <v>0</v>
      </c>
      <c r="O4299" s="112">
        <v>22494</v>
      </c>
      <c r="P4299" s="112">
        <v>12680</v>
      </c>
      <c r="Q4299" s="112">
        <v>5333</v>
      </c>
      <c r="R4299" s="112">
        <v>2235</v>
      </c>
      <c r="S4299" s="113">
        <v>2246</v>
      </c>
      <c r="T4299" s="17">
        <v>20.439814814814813</v>
      </c>
      <c r="U4299" s="17">
        <v>12.416435826408126</v>
      </c>
      <c r="V4299" s="17">
        <v>60.299145299145302</v>
      </c>
      <c r="W4299" s="17">
        <v>39.8125</v>
      </c>
      <c r="X4299" s="17" t="s">
        <v>40</v>
      </c>
      <c r="Y4299" s="17">
        <v>0.23526273672979459</v>
      </c>
      <c r="Z4299" s="17">
        <v>0.14589905362776023</v>
      </c>
      <c r="AA4299" s="17">
        <v>0.34483405212825802</v>
      </c>
      <c r="AB4299" s="17">
        <v>0.75302013422818792</v>
      </c>
      <c r="AC4299" s="17">
        <v>-3.5618878005342802E-2</v>
      </c>
    </row>
    <row r="4300" spans="1:29" ht="12.75" customHeight="1" x14ac:dyDescent="0.2">
      <c r="A4300" s="19">
        <v>44351</v>
      </c>
      <c r="B4300" s="19">
        <v>43987</v>
      </c>
      <c r="C4300" s="19">
        <v>42531</v>
      </c>
      <c r="D4300" s="16" t="s">
        <v>7</v>
      </c>
      <c r="E4300" s="114">
        <v>27981</v>
      </c>
      <c r="F4300" s="115">
        <v>14054</v>
      </c>
      <c r="G4300" s="113">
        <v>8085</v>
      </c>
      <c r="H4300" s="113">
        <v>3507</v>
      </c>
      <c r="I4300" s="113">
        <v>2335</v>
      </c>
      <c r="J4300" s="112">
        <v>1206</v>
      </c>
      <c r="K4300" s="112">
        <v>1074</v>
      </c>
      <c r="L4300" s="112">
        <v>95</v>
      </c>
      <c r="M4300" s="112">
        <v>0</v>
      </c>
      <c r="N4300" s="113">
        <v>37</v>
      </c>
      <c r="O4300" s="112">
        <v>23399</v>
      </c>
      <c r="P4300" s="112">
        <v>13182</v>
      </c>
      <c r="Q4300" s="112">
        <v>5408</v>
      </c>
      <c r="R4300" s="112">
        <v>2760</v>
      </c>
      <c r="S4300" s="113">
        <v>2049</v>
      </c>
      <c r="T4300" s="17">
        <v>22.201492537313431</v>
      </c>
      <c r="U4300" s="17">
        <v>12.085661080074487</v>
      </c>
      <c r="V4300" s="17">
        <v>84.10526315789474</v>
      </c>
      <c r="W4300" s="17" t="s">
        <v>40</v>
      </c>
      <c r="X4300" s="17">
        <v>62.108108108108105</v>
      </c>
      <c r="Y4300" s="17">
        <v>0.19582033420231637</v>
      </c>
      <c r="Z4300" s="17">
        <v>6.6150811712941904E-2</v>
      </c>
      <c r="AA4300" s="17">
        <v>0.49500739644970415</v>
      </c>
      <c r="AB4300" s="17">
        <v>0.27065217391304341</v>
      </c>
      <c r="AC4300" s="17">
        <v>0.13958028306490977</v>
      </c>
    </row>
    <row r="4301" spans="1:29" ht="12.75" customHeight="1" x14ac:dyDescent="0.2">
      <c r="A4301" s="19">
        <v>44352</v>
      </c>
      <c r="B4301" s="19">
        <v>43988</v>
      </c>
      <c r="C4301" s="19">
        <v>42532</v>
      </c>
      <c r="D4301" s="16" t="s">
        <v>1</v>
      </c>
      <c r="E4301" s="114">
        <v>29291</v>
      </c>
      <c r="F4301" s="115">
        <v>15635</v>
      </c>
      <c r="G4301" s="113">
        <v>7478</v>
      </c>
      <c r="H4301" s="113">
        <v>3714</v>
      </c>
      <c r="I4301" s="113">
        <v>2464</v>
      </c>
      <c r="J4301" s="112">
        <v>1321</v>
      </c>
      <c r="K4301" s="112">
        <v>1159</v>
      </c>
      <c r="L4301" s="112">
        <v>70</v>
      </c>
      <c r="M4301" s="112">
        <v>65</v>
      </c>
      <c r="N4301" s="113">
        <v>27</v>
      </c>
      <c r="O4301" s="112">
        <v>23949</v>
      </c>
      <c r="P4301" s="112">
        <v>13219</v>
      </c>
      <c r="Q4301" s="112">
        <v>5131</v>
      </c>
      <c r="R4301" s="112">
        <v>2760</v>
      </c>
      <c r="S4301" s="113">
        <v>2839</v>
      </c>
      <c r="T4301" s="17">
        <v>21.173353520060559</v>
      </c>
      <c r="U4301" s="17">
        <v>12.490077653149267</v>
      </c>
      <c r="V4301" s="17">
        <v>105.82857142857142</v>
      </c>
      <c r="W4301" s="17">
        <v>56.138461538461542</v>
      </c>
      <c r="X4301" s="17">
        <v>90.259259259259252</v>
      </c>
      <c r="Y4301" s="17">
        <v>0.22305733015992324</v>
      </c>
      <c r="Z4301" s="17">
        <v>0.18276722898857711</v>
      </c>
      <c r="AA4301" s="17">
        <v>0.45741570843890078</v>
      </c>
      <c r="AB4301" s="17">
        <v>0.34565217391304337</v>
      </c>
      <c r="AC4301" s="17">
        <v>-0.13208876364917221</v>
      </c>
    </row>
    <row r="4302" spans="1:29" ht="12.75" customHeight="1" x14ac:dyDescent="0.2">
      <c r="A4302" s="19">
        <v>44353</v>
      </c>
      <c r="B4302" s="19">
        <v>43989</v>
      </c>
      <c r="C4302" s="19">
        <v>42533</v>
      </c>
      <c r="D4302" s="16" t="s">
        <v>2</v>
      </c>
      <c r="E4302" s="114">
        <v>27477</v>
      </c>
      <c r="F4302" s="115">
        <v>15077</v>
      </c>
      <c r="G4302" s="113">
        <v>6476</v>
      </c>
      <c r="H4302" s="113">
        <v>3314</v>
      </c>
      <c r="I4302" s="113">
        <v>2610</v>
      </c>
      <c r="J4302" s="112">
        <v>1543</v>
      </c>
      <c r="K4302" s="112">
        <v>1358</v>
      </c>
      <c r="L4302" s="112">
        <v>91</v>
      </c>
      <c r="M4302" s="112">
        <v>94</v>
      </c>
      <c r="N4302" s="113">
        <v>0</v>
      </c>
      <c r="O4302" s="112">
        <v>24558</v>
      </c>
      <c r="P4302" s="112">
        <v>13452</v>
      </c>
      <c r="Q4302" s="112">
        <v>6050</v>
      </c>
      <c r="R4302" s="112">
        <v>2728</v>
      </c>
      <c r="S4302" s="113">
        <v>2328</v>
      </c>
      <c r="T4302" s="17">
        <v>16.807517822423851</v>
      </c>
      <c r="U4302" s="17">
        <v>10.102356406480117</v>
      </c>
      <c r="V4302" s="17">
        <v>70.164835164835168</v>
      </c>
      <c r="W4302" s="17">
        <v>34.255319148936174</v>
      </c>
      <c r="X4302" s="17" t="s">
        <v>40</v>
      </c>
      <c r="Y4302" s="17">
        <v>0.11886147080381138</v>
      </c>
      <c r="Z4302" s="17">
        <v>0.12079988105857864</v>
      </c>
      <c r="AA4302" s="17">
        <v>7.0413223140495917E-2</v>
      </c>
      <c r="AB4302" s="17">
        <v>0.21480938416422291</v>
      </c>
      <c r="AC4302" s="17">
        <v>0.12113402061855671</v>
      </c>
    </row>
    <row r="4303" spans="1:29" ht="12.75" customHeight="1" x14ac:dyDescent="0.2">
      <c r="A4303" s="19">
        <v>44354</v>
      </c>
      <c r="B4303" s="19">
        <v>43990</v>
      </c>
      <c r="C4303" s="19">
        <v>42534</v>
      </c>
      <c r="D4303" s="16" t="s">
        <v>3</v>
      </c>
      <c r="E4303" s="114">
        <v>26966</v>
      </c>
      <c r="F4303" s="115">
        <v>14427</v>
      </c>
      <c r="G4303" s="113">
        <v>6541</v>
      </c>
      <c r="H4303" s="113">
        <v>3582</v>
      </c>
      <c r="I4303" s="113">
        <v>2416</v>
      </c>
      <c r="J4303" s="112">
        <v>1480</v>
      </c>
      <c r="K4303" s="112">
        <v>1366</v>
      </c>
      <c r="L4303" s="112">
        <v>114</v>
      </c>
      <c r="M4303" s="112">
        <v>0</v>
      </c>
      <c r="N4303" s="113">
        <v>0</v>
      </c>
      <c r="O4303" s="112">
        <v>24148</v>
      </c>
      <c r="P4303" s="112">
        <v>13443</v>
      </c>
      <c r="Q4303" s="112">
        <v>5830</v>
      </c>
      <c r="R4303" s="112">
        <v>2802</v>
      </c>
      <c r="S4303" s="113">
        <v>2073</v>
      </c>
      <c r="T4303" s="17">
        <v>17.220270270270269</v>
      </c>
      <c r="U4303" s="17">
        <v>9.561493411420205</v>
      </c>
      <c r="V4303" s="17">
        <v>56.377192982456137</v>
      </c>
      <c r="W4303" s="17" t="s">
        <v>40</v>
      </c>
      <c r="X4303" s="17" t="s">
        <v>40</v>
      </c>
      <c r="Y4303" s="17">
        <v>0.1166970349511347</v>
      </c>
      <c r="Z4303" s="17">
        <v>7.3197946886855547E-2</v>
      </c>
      <c r="AA4303" s="17">
        <v>0.12195540308747854</v>
      </c>
      <c r="AB4303" s="17">
        <v>0.27837259100642409</v>
      </c>
      <c r="AC4303" s="17">
        <v>0.16546068499758793</v>
      </c>
    </row>
    <row r="4304" spans="1:29" ht="12.75" customHeight="1" x14ac:dyDescent="0.2">
      <c r="A4304" s="19">
        <v>44355</v>
      </c>
      <c r="B4304" s="19">
        <v>43991</v>
      </c>
      <c r="C4304" s="19">
        <v>42535</v>
      </c>
      <c r="D4304" s="16" t="s">
        <v>4</v>
      </c>
      <c r="E4304" s="114">
        <v>27533</v>
      </c>
      <c r="F4304" s="115">
        <v>15051</v>
      </c>
      <c r="G4304" s="113">
        <v>6986</v>
      </c>
      <c r="H4304" s="113">
        <v>3282</v>
      </c>
      <c r="I4304" s="113">
        <v>2214</v>
      </c>
      <c r="J4304" s="112">
        <v>1302</v>
      </c>
      <c r="K4304" s="112">
        <v>1183</v>
      </c>
      <c r="L4304" s="112">
        <v>49</v>
      </c>
      <c r="M4304" s="112">
        <v>70</v>
      </c>
      <c r="N4304" s="113">
        <v>0</v>
      </c>
      <c r="O4304" s="112">
        <v>23719</v>
      </c>
      <c r="P4304" s="112">
        <v>13250</v>
      </c>
      <c r="Q4304" s="112">
        <v>5541</v>
      </c>
      <c r="R4304" s="112">
        <v>2722</v>
      </c>
      <c r="S4304" s="113">
        <v>2206</v>
      </c>
      <c r="T4304" s="17">
        <v>20.146697388632873</v>
      </c>
      <c r="U4304" s="17">
        <v>11.722738799661876</v>
      </c>
      <c r="V4304" s="17">
        <v>141.57142857142858</v>
      </c>
      <c r="W4304" s="17">
        <v>45.885714285714286</v>
      </c>
      <c r="X4304" s="17" t="s">
        <v>40</v>
      </c>
      <c r="Y4304" s="17">
        <v>0.16079935916353971</v>
      </c>
      <c r="Z4304" s="17">
        <v>0.13592452830188684</v>
      </c>
      <c r="AA4304" s="17">
        <v>0.26078325212055575</v>
      </c>
      <c r="AB4304" s="17">
        <v>0.20573108008817043</v>
      </c>
      <c r="AC4304" s="17">
        <v>3.6264732547597323E-3</v>
      </c>
    </row>
    <row r="4305" spans="1:29" ht="12.75" customHeight="1" x14ac:dyDescent="0.2">
      <c r="A4305" s="19">
        <v>44356</v>
      </c>
      <c r="B4305" s="19">
        <v>43992</v>
      </c>
      <c r="C4305" s="19">
        <v>42536</v>
      </c>
      <c r="D4305" s="16" t="s">
        <v>5</v>
      </c>
      <c r="E4305" s="114">
        <v>28123</v>
      </c>
      <c r="F4305" s="115">
        <v>14783</v>
      </c>
      <c r="G4305" s="113">
        <v>7338</v>
      </c>
      <c r="H4305" s="113">
        <v>3484</v>
      </c>
      <c r="I4305" s="113">
        <v>2518</v>
      </c>
      <c r="J4305" s="112">
        <v>1203</v>
      </c>
      <c r="K4305" s="112">
        <v>1081</v>
      </c>
      <c r="L4305" s="112">
        <v>79</v>
      </c>
      <c r="M4305" s="112">
        <v>0</v>
      </c>
      <c r="N4305" s="113">
        <v>43</v>
      </c>
      <c r="O4305" s="112">
        <v>23318</v>
      </c>
      <c r="P4305" s="112">
        <v>13412</v>
      </c>
      <c r="Q4305" s="112">
        <v>5228</v>
      </c>
      <c r="R4305" s="112">
        <v>2533</v>
      </c>
      <c r="S4305" s="113">
        <v>2145</v>
      </c>
      <c r="T4305" s="17">
        <v>22.377389858686616</v>
      </c>
      <c r="U4305" s="17">
        <v>12.675300647548566</v>
      </c>
      <c r="V4305" s="17">
        <v>91.886075949367083</v>
      </c>
      <c r="W4305" s="17" t="s">
        <v>40</v>
      </c>
      <c r="X4305" s="17">
        <v>57.558139534883722</v>
      </c>
      <c r="Y4305" s="17">
        <v>0.20606398490436573</v>
      </c>
      <c r="Z4305" s="17">
        <v>0.10222189084402022</v>
      </c>
      <c r="AA4305" s="17">
        <v>0.40359602142310624</v>
      </c>
      <c r="AB4305" s="17">
        <v>0.37544413738649829</v>
      </c>
      <c r="AC4305" s="17">
        <v>0.1738927738927738</v>
      </c>
    </row>
    <row r="4306" spans="1:29" ht="12.75" customHeight="1" x14ac:dyDescent="0.2">
      <c r="A4306" s="19">
        <v>44357</v>
      </c>
      <c r="B4306" s="19">
        <v>43993</v>
      </c>
      <c r="C4306" s="19">
        <v>42537</v>
      </c>
      <c r="D4306" s="16" t="s">
        <v>6</v>
      </c>
      <c r="E4306" s="114">
        <v>29554</v>
      </c>
      <c r="F4306" s="115">
        <v>15645</v>
      </c>
      <c r="G4306" s="113">
        <v>7511</v>
      </c>
      <c r="H4306" s="113">
        <v>3853</v>
      </c>
      <c r="I4306" s="113">
        <v>2545</v>
      </c>
      <c r="J4306" s="112">
        <v>1353</v>
      </c>
      <c r="K4306" s="112">
        <v>1195</v>
      </c>
      <c r="L4306" s="112">
        <v>85</v>
      </c>
      <c r="M4306" s="112">
        <v>73</v>
      </c>
      <c r="N4306" s="113">
        <v>0</v>
      </c>
      <c r="O4306" s="112">
        <v>23460</v>
      </c>
      <c r="P4306" s="112">
        <v>12935</v>
      </c>
      <c r="Q4306" s="112">
        <v>5714</v>
      </c>
      <c r="R4306" s="112">
        <v>2525</v>
      </c>
      <c r="S4306" s="113">
        <v>2286</v>
      </c>
      <c r="T4306" s="17">
        <v>20.843311160384332</v>
      </c>
      <c r="U4306" s="17">
        <v>12.092050209205022</v>
      </c>
      <c r="V4306" s="17">
        <v>87.364705882352936</v>
      </c>
      <c r="W4306" s="17">
        <v>51.780821917808218</v>
      </c>
      <c r="X4306" s="17" t="s">
        <v>40</v>
      </c>
      <c r="Y4306" s="17">
        <v>0.25976129582267693</v>
      </c>
      <c r="Z4306" s="17">
        <v>0.20950908388094325</v>
      </c>
      <c r="AA4306" s="17">
        <v>0.31449072453622673</v>
      </c>
      <c r="AB4306" s="17">
        <v>0.52594059405940596</v>
      </c>
      <c r="AC4306" s="17">
        <v>0.11329833770778652</v>
      </c>
    </row>
    <row r="4307" spans="1:29" ht="12.75" customHeight="1" x14ac:dyDescent="0.2">
      <c r="A4307" s="19">
        <v>44358</v>
      </c>
      <c r="B4307" s="19">
        <v>43994</v>
      </c>
      <c r="C4307" s="19">
        <v>42538</v>
      </c>
      <c r="D4307" s="16" t="s">
        <v>7</v>
      </c>
      <c r="E4307" s="114">
        <v>30133</v>
      </c>
      <c r="F4307" s="115">
        <v>15021</v>
      </c>
      <c r="G4307" s="113">
        <v>8373</v>
      </c>
      <c r="H4307" s="113">
        <v>3804</v>
      </c>
      <c r="I4307" s="113">
        <v>2935</v>
      </c>
      <c r="J4307" s="112">
        <v>987</v>
      </c>
      <c r="K4307" s="112">
        <v>900</v>
      </c>
      <c r="L4307" s="112">
        <v>62</v>
      </c>
      <c r="M4307" s="112">
        <v>0</v>
      </c>
      <c r="N4307" s="113">
        <v>25</v>
      </c>
      <c r="O4307" s="112">
        <v>24894</v>
      </c>
      <c r="P4307" s="112">
        <v>13935</v>
      </c>
      <c r="Q4307" s="112">
        <v>6120</v>
      </c>
      <c r="R4307" s="112">
        <v>2723</v>
      </c>
      <c r="S4307" s="113">
        <v>2116</v>
      </c>
      <c r="T4307" s="17">
        <v>29.529888551165147</v>
      </c>
      <c r="U4307" s="17">
        <v>15.690000000000001</v>
      </c>
      <c r="V4307" s="17">
        <v>134.04838709677421</v>
      </c>
      <c r="W4307" s="17" t="s">
        <v>40</v>
      </c>
      <c r="X4307" s="17">
        <v>116.4</v>
      </c>
      <c r="Y4307" s="17">
        <v>0.210452317827589</v>
      </c>
      <c r="Z4307" s="17">
        <v>7.7933261571582424E-2</v>
      </c>
      <c r="AA4307" s="17">
        <v>0.36813725490196081</v>
      </c>
      <c r="AB4307" s="17">
        <v>0.396988615497613</v>
      </c>
      <c r="AC4307" s="17">
        <v>0.38705103969754262</v>
      </c>
    </row>
    <row r="4308" spans="1:29" ht="12.75" customHeight="1" x14ac:dyDescent="0.2">
      <c r="A4308" s="19">
        <v>44359</v>
      </c>
      <c r="B4308" s="19">
        <v>43995</v>
      </c>
      <c r="C4308" s="19">
        <v>42539</v>
      </c>
      <c r="D4308" s="16" t="s">
        <v>1</v>
      </c>
      <c r="E4308" s="114">
        <v>31469</v>
      </c>
      <c r="F4308" s="115">
        <v>16186</v>
      </c>
      <c r="G4308" s="113">
        <v>8530</v>
      </c>
      <c r="H4308" s="113">
        <v>3973</v>
      </c>
      <c r="I4308" s="113">
        <v>2780</v>
      </c>
      <c r="J4308" s="112">
        <v>1495</v>
      </c>
      <c r="K4308" s="112">
        <v>1266</v>
      </c>
      <c r="L4308" s="112">
        <v>106</v>
      </c>
      <c r="M4308" s="112">
        <v>75</v>
      </c>
      <c r="N4308" s="113">
        <v>48</v>
      </c>
      <c r="O4308" s="112">
        <v>25652</v>
      </c>
      <c r="P4308" s="112">
        <v>13596</v>
      </c>
      <c r="Q4308" s="112">
        <v>6620</v>
      </c>
      <c r="R4308" s="112">
        <v>2824</v>
      </c>
      <c r="S4308" s="113">
        <v>2612</v>
      </c>
      <c r="T4308" s="17">
        <v>20.049498327759196</v>
      </c>
      <c r="U4308" s="17">
        <v>11.785150078988941</v>
      </c>
      <c r="V4308" s="17">
        <v>79.471698113207552</v>
      </c>
      <c r="W4308" s="17">
        <v>51.973333333333336</v>
      </c>
      <c r="X4308" s="17">
        <v>56.916666666666664</v>
      </c>
      <c r="Y4308" s="17">
        <v>0.22676594417589269</v>
      </c>
      <c r="Z4308" s="17">
        <v>0.19049720506031176</v>
      </c>
      <c r="AA4308" s="17">
        <v>0.28851963746223563</v>
      </c>
      <c r="AB4308" s="17">
        <v>0.40686968838526916</v>
      </c>
      <c r="AC4308" s="17">
        <v>6.4318529862174678E-2</v>
      </c>
    </row>
    <row r="4309" spans="1:29" ht="12.75" customHeight="1" x14ac:dyDescent="0.2">
      <c r="A4309" s="19">
        <v>44360</v>
      </c>
      <c r="B4309" s="19">
        <v>43996</v>
      </c>
      <c r="C4309" s="19">
        <v>42540</v>
      </c>
      <c r="D4309" s="16" t="s">
        <v>2</v>
      </c>
      <c r="E4309" s="114">
        <v>30721</v>
      </c>
      <c r="F4309" s="115">
        <v>15759</v>
      </c>
      <c r="G4309" s="113">
        <v>8486</v>
      </c>
      <c r="H4309" s="113">
        <v>3711</v>
      </c>
      <c r="I4309" s="113">
        <v>2765</v>
      </c>
      <c r="J4309" s="112">
        <v>1529</v>
      </c>
      <c r="K4309" s="112">
        <v>1323</v>
      </c>
      <c r="L4309" s="112">
        <v>106</v>
      </c>
      <c r="M4309" s="112">
        <v>100</v>
      </c>
      <c r="N4309" s="113">
        <v>0</v>
      </c>
      <c r="O4309" s="112">
        <v>25394</v>
      </c>
      <c r="P4309" s="112">
        <v>13848</v>
      </c>
      <c r="Q4309" s="112">
        <v>6350</v>
      </c>
      <c r="R4309" s="112">
        <v>2898</v>
      </c>
      <c r="S4309" s="113">
        <v>2298</v>
      </c>
      <c r="T4309" s="17">
        <v>19.092217135382604</v>
      </c>
      <c r="U4309" s="17">
        <v>10.911564625850341</v>
      </c>
      <c r="V4309" s="17">
        <v>79.056603773584911</v>
      </c>
      <c r="W4309" s="17">
        <v>36.11</v>
      </c>
      <c r="X4309" s="17" t="s">
        <v>40</v>
      </c>
      <c r="Y4309" s="17">
        <v>0.20977396235331192</v>
      </c>
      <c r="Z4309" s="17">
        <v>0.13799826689774686</v>
      </c>
      <c r="AA4309" s="17">
        <v>0.33637795275590543</v>
      </c>
      <c r="AB4309" s="17">
        <v>0.28053830227743282</v>
      </c>
      <c r="AC4309" s="17">
        <v>0.20322019147084425</v>
      </c>
    </row>
    <row r="4310" spans="1:29" ht="12.75" customHeight="1" x14ac:dyDescent="0.2">
      <c r="A4310" s="19">
        <v>44361</v>
      </c>
      <c r="B4310" s="19">
        <v>43997</v>
      </c>
      <c r="C4310" s="19">
        <v>42541</v>
      </c>
      <c r="D4310" s="16" t="s">
        <v>3</v>
      </c>
      <c r="E4310" s="114">
        <v>26673</v>
      </c>
      <c r="F4310" s="115">
        <v>15123</v>
      </c>
      <c r="G4310" s="113">
        <v>5624</v>
      </c>
      <c r="H4310" s="113">
        <v>3646</v>
      </c>
      <c r="I4310" s="113">
        <v>2280</v>
      </c>
      <c r="J4310" s="112">
        <v>1483</v>
      </c>
      <c r="K4310" s="112">
        <v>1351</v>
      </c>
      <c r="L4310" s="112">
        <v>132</v>
      </c>
      <c r="M4310" s="112">
        <v>0</v>
      </c>
      <c r="N4310" s="113">
        <v>0</v>
      </c>
      <c r="O4310" s="112">
        <v>24316</v>
      </c>
      <c r="P4310" s="112">
        <v>13035</v>
      </c>
      <c r="Q4310" s="112">
        <v>6179</v>
      </c>
      <c r="R4310" s="112">
        <v>2883</v>
      </c>
      <c r="S4310" s="113">
        <v>2219</v>
      </c>
      <c r="T4310" s="17">
        <v>16.985839514497641</v>
      </c>
      <c r="U4310" s="17">
        <v>10.193930421909696</v>
      </c>
      <c r="V4310" s="17">
        <v>41.606060606060609</v>
      </c>
      <c r="W4310" s="17" t="s">
        <v>40</v>
      </c>
      <c r="X4310" s="17" t="s">
        <v>40</v>
      </c>
      <c r="Y4310" s="17">
        <v>9.6932061194275443E-2</v>
      </c>
      <c r="Z4310" s="17">
        <v>0.16018411967779067</v>
      </c>
      <c r="AA4310" s="17">
        <v>-8.9820359281437168E-2</v>
      </c>
      <c r="AB4310" s="17">
        <v>0.26465487339576832</v>
      </c>
      <c r="AC4310" s="17">
        <v>2.7489860297431168E-2</v>
      </c>
    </row>
    <row r="4311" spans="1:29" ht="12.75" customHeight="1" x14ac:dyDescent="0.2">
      <c r="A4311" s="19">
        <v>44362</v>
      </c>
      <c r="B4311" s="19">
        <v>43998</v>
      </c>
      <c r="C4311" s="19">
        <v>42542</v>
      </c>
      <c r="D4311" s="16" t="s">
        <v>4</v>
      </c>
      <c r="E4311" s="114">
        <v>27036</v>
      </c>
      <c r="F4311" s="115">
        <v>15149</v>
      </c>
      <c r="G4311" s="113">
        <v>6162</v>
      </c>
      <c r="H4311" s="113">
        <v>3499</v>
      </c>
      <c r="I4311" s="113">
        <v>2226</v>
      </c>
      <c r="J4311" s="112">
        <v>1366</v>
      </c>
      <c r="K4311" s="112">
        <v>1184</v>
      </c>
      <c r="L4311" s="112">
        <v>108</v>
      </c>
      <c r="M4311" s="112">
        <v>74</v>
      </c>
      <c r="N4311" s="113">
        <v>0</v>
      </c>
      <c r="O4311" s="112">
        <v>24655</v>
      </c>
      <c r="P4311" s="112">
        <v>13416</v>
      </c>
      <c r="Q4311" s="112">
        <v>5908</v>
      </c>
      <c r="R4311" s="112">
        <v>2840</v>
      </c>
      <c r="S4311" s="113">
        <v>2491</v>
      </c>
      <c r="T4311" s="17">
        <v>18.792093704245975</v>
      </c>
      <c r="U4311" s="17">
        <v>11.794763513513514</v>
      </c>
      <c r="V4311" s="17">
        <v>56.055555555555557</v>
      </c>
      <c r="W4311" s="17">
        <v>46.283783783783782</v>
      </c>
      <c r="X4311" s="17" t="s">
        <v>40</v>
      </c>
      <c r="Y4311" s="17">
        <v>9.6572703305617624E-2</v>
      </c>
      <c r="Z4311" s="17">
        <v>0.12917412045319021</v>
      </c>
      <c r="AA4311" s="17">
        <v>4.2992552471225354E-2</v>
      </c>
      <c r="AB4311" s="17">
        <v>0.23204225352112684</v>
      </c>
      <c r="AC4311" s="17">
        <v>-0.1063829787234043</v>
      </c>
    </row>
    <row r="4312" spans="1:29" ht="12.75" customHeight="1" x14ac:dyDescent="0.2">
      <c r="A4312" s="19">
        <v>44363</v>
      </c>
      <c r="B4312" s="19">
        <v>43999</v>
      </c>
      <c r="C4312" s="19">
        <v>42543</v>
      </c>
      <c r="D4312" s="16" t="s">
        <v>5</v>
      </c>
      <c r="E4312" s="114">
        <v>29647</v>
      </c>
      <c r="F4312" s="115">
        <v>15662</v>
      </c>
      <c r="G4312" s="113">
        <v>7373</v>
      </c>
      <c r="H4312" s="113">
        <v>3595</v>
      </c>
      <c r="I4312" s="113">
        <v>3017</v>
      </c>
      <c r="J4312" s="112">
        <v>1148</v>
      </c>
      <c r="K4312" s="112">
        <v>1047</v>
      </c>
      <c r="L4312" s="112">
        <v>64</v>
      </c>
      <c r="M4312" s="112">
        <v>0</v>
      </c>
      <c r="N4312" s="113">
        <v>37</v>
      </c>
      <c r="O4312" s="112">
        <v>24205</v>
      </c>
      <c r="P4312" s="112">
        <v>13737</v>
      </c>
      <c r="Q4312" s="112">
        <v>5828</v>
      </c>
      <c r="R4312" s="112">
        <v>2377</v>
      </c>
      <c r="S4312" s="113">
        <v>2263</v>
      </c>
      <c r="T4312" s="17">
        <v>24.824912891986063</v>
      </c>
      <c r="U4312" s="17">
        <v>13.958930276981853</v>
      </c>
      <c r="V4312" s="17">
        <v>114.203125</v>
      </c>
      <c r="W4312" s="17" t="s">
        <v>40</v>
      </c>
      <c r="X4312" s="17">
        <v>80.540540540540547</v>
      </c>
      <c r="Y4312" s="17">
        <v>0.22482958066515191</v>
      </c>
      <c r="Z4312" s="17">
        <v>0.14013248889859509</v>
      </c>
      <c r="AA4312" s="17">
        <v>0.26509951956074129</v>
      </c>
      <c r="AB4312" s="17">
        <v>0.51241060159865381</v>
      </c>
      <c r="AC4312" s="17">
        <v>0.33318603623508625</v>
      </c>
    </row>
    <row r="4313" spans="1:29" ht="12.75" customHeight="1" x14ac:dyDescent="0.2">
      <c r="A4313" s="19">
        <v>44364</v>
      </c>
      <c r="B4313" s="19">
        <v>44000</v>
      </c>
      <c r="C4313" s="19">
        <v>42544</v>
      </c>
      <c r="D4313" s="16" t="s">
        <v>6</v>
      </c>
      <c r="E4313" s="114">
        <v>30258</v>
      </c>
      <c r="F4313" s="115">
        <v>16392</v>
      </c>
      <c r="G4313" s="113">
        <v>7463</v>
      </c>
      <c r="H4313" s="113">
        <v>3896</v>
      </c>
      <c r="I4313" s="113">
        <v>2507</v>
      </c>
      <c r="J4313" s="112">
        <v>1403</v>
      </c>
      <c r="K4313" s="112">
        <v>1215</v>
      </c>
      <c r="L4313" s="112">
        <v>99</v>
      </c>
      <c r="M4313" s="112">
        <v>89</v>
      </c>
      <c r="N4313" s="113">
        <v>0</v>
      </c>
      <c r="O4313" s="112">
        <v>24031</v>
      </c>
      <c r="P4313" s="112">
        <v>13062</v>
      </c>
      <c r="Q4313" s="112">
        <v>6006</v>
      </c>
      <c r="R4313" s="112">
        <v>2612</v>
      </c>
      <c r="S4313" s="113">
        <v>2351</v>
      </c>
      <c r="T4313" s="17">
        <v>20.56664290805417</v>
      </c>
      <c r="U4313" s="17">
        <v>12.491358024691358</v>
      </c>
      <c r="V4313" s="17">
        <v>74.383838383838381</v>
      </c>
      <c r="W4313" s="17">
        <v>42.775280898876403</v>
      </c>
      <c r="X4313" s="17" t="s">
        <v>40</v>
      </c>
      <c r="Y4313" s="17">
        <v>0.25912363197536514</v>
      </c>
      <c r="Z4313" s="17">
        <v>0.25493798805695911</v>
      </c>
      <c r="AA4313" s="17">
        <v>0.24259074259074254</v>
      </c>
      <c r="AB4313" s="17">
        <v>0.49157733537519133</v>
      </c>
      <c r="AC4313" s="17">
        <v>6.6354742662696697E-2</v>
      </c>
    </row>
    <row r="4314" spans="1:29" ht="12.75" customHeight="1" x14ac:dyDescent="0.2">
      <c r="A4314" s="19">
        <v>44365</v>
      </c>
      <c r="B4314" s="19">
        <v>44001</v>
      </c>
      <c r="C4314" s="19">
        <v>42545</v>
      </c>
      <c r="D4314" s="16" t="s">
        <v>7</v>
      </c>
      <c r="E4314" s="114">
        <v>30504</v>
      </c>
      <c r="F4314" s="115">
        <v>15839</v>
      </c>
      <c r="G4314" s="113">
        <v>8227</v>
      </c>
      <c r="H4314" s="113">
        <v>3637</v>
      </c>
      <c r="I4314" s="113">
        <v>2801</v>
      </c>
      <c r="J4314" s="112">
        <v>1223</v>
      </c>
      <c r="K4314" s="112">
        <v>1110</v>
      </c>
      <c r="L4314" s="112">
        <v>85</v>
      </c>
      <c r="M4314" s="112">
        <v>0</v>
      </c>
      <c r="N4314" s="113">
        <v>28</v>
      </c>
      <c r="O4314" s="112">
        <v>25455</v>
      </c>
      <c r="P4314" s="112">
        <v>13958</v>
      </c>
      <c r="Q4314" s="112">
        <v>6413</v>
      </c>
      <c r="R4314" s="112">
        <v>2859</v>
      </c>
      <c r="S4314" s="113">
        <v>2225</v>
      </c>
      <c r="T4314" s="17">
        <v>23.941946034341782</v>
      </c>
      <c r="U4314" s="17">
        <v>13.26936936936937</v>
      </c>
      <c r="V4314" s="17">
        <v>95.788235294117641</v>
      </c>
      <c r="W4314" s="17" t="s">
        <v>40</v>
      </c>
      <c r="X4314" s="17">
        <v>99.035714285714292</v>
      </c>
      <c r="Y4314" s="17">
        <v>0.19835002946375968</v>
      </c>
      <c r="Z4314" s="17">
        <v>0.13476142713855843</v>
      </c>
      <c r="AA4314" s="17">
        <v>0.28286293466396373</v>
      </c>
      <c r="AB4314" s="17">
        <v>0.27212311997201821</v>
      </c>
      <c r="AC4314" s="17">
        <v>0.2588764044943821</v>
      </c>
    </row>
    <row r="4315" spans="1:29" ht="12.75" customHeight="1" x14ac:dyDescent="0.2">
      <c r="A4315" s="19">
        <v>44366</v>
      </c>
      <c r="B4315" s="19">
        <v>44002</v>
      </c>
      <c r="C4315" s="19">
        <v>42546</v>
      </c>
      <c r="D4315" s="16" t="s">
        <v>1</v>
      </c>
      <c r="E4315" s="114">
        <v>31720</v>
      </c>
      <c r="F4315" s="115">
        <v>16136</v>
      </c>
      <c r="G4315" s="113">
        <v>8793</v>
      </c>
      <c r="H4315" s="113">
        <v>4056</v>
      </c>
      <c r="I4315" s="113">
        <v>2735</v>
      </c>
      <c r="J4315" s="112">
        <v>1396</v>
      </c>
      <c r="K4315" s="112">
        <v>1222</v>
      </c>
      <c r="L4315" s="112">
        <v>69</v>
      </c>
      <c r="M4315" s="112">
        <v>82</v>
      </c>
      <c r="N4315" s="113">
        <v>23</v>
      </c>
      <c r="O4315" s="112">
        <v>25822</v>
      </c>
      <c r="P4315" s="112">
        <v>13425</v>
      </c>
      <c r="Q4315" s="112">
        <v>6737</v>
      </c>
      <c r="R4315" s="112">
        <v>2865</v>
      </c>
      <c r="S4315" s="113">
        <v>2795</v>
      </c>
      <c r="T4315" s="17">
        <v>21.722063037249285</v>
      </c>
      <c r="U4315" s="17">
        <v>12.204582651391162</v>
      </c>
      <c r="V4315" s="17">
        <v>126.43478260869566</v>
      </c>
      <c r="W4315" s="17">
        <v>48.463414634146339</v>
      </c>
      <c r="X4315" s="17">
        <v>117.91304347826087</v>
      </c>
      <c r="Y4315" s="17">
        <v>0.22840988304546506</v>
      </c>
      <c r="Z4315" s="17">
        <v>0.20193668528864062</v>
      </c>
      <c r="AA4315" s="17">
        <v>0.30518034733560939</v>
      </c>
      <c r="AB4315" s="17">
        <v>0.4157068062827225</v>
      </c>
      <c r="AC4315" s="17">
        <v>-2.146690518783545E-2</v>
      </c>
    </row>
    <row r="4316" spans="1:29" ht="12.75" customHeight="1" x14ac:dyDescent="0.2">
      <c r="A4316" s="19">
        <v>44367</v>
      </c>
      <c r="B4316" s="19">
        <v>44003</v>
      </c>
      <c r="C4316" s="19">
        <v>42547</v>
      </c>
      <c r="D4316" s="16" t="s">
        <v>2</v>
      </c>
      <c r="E4316" s="114">
        <v>30504</v>
      </c>
      <c r="F4316" s="115">
        <v>15774</v>
      </c>
      <c r="G4316" s="113">
        <v>8375</v>
      </c>
      <c r="H4316" s="113">
        <v>3631</v>
      </c>
      <c r="I4316" s="113">
        <v>2724</v>
      </c>
      <c r="J4316" s="112">
        <v>1230</v>
      </c>
      <c r="K4316" s="112">
        <v>1063</v>
      </c>
      <c r="L4316" s="112">
        <v>76</v>
      </c>
      <c r="M4316" s="112">
        <v>91</v>
      </c>
      <c r="N4316" s="113">
        <v>0</v>
      </c>
      <c r="O4316" s="112">
        <v>24595</v>
      </c>
      <c r="P4316" s="112">
        <v>13847</v>
      </c>
      <c r="Q4316" s="112">
        <v>5801</v>
      </c>
      <c r="R4316" s="112">
        <v>2737</v>
      </c>
      <c r="S4316" s="113">
        <v>2210</v>
      </c>
      <c r="T4316" s="17">
        <v>23.8</v>
      </c>
      <c r="U4316" s="17">
        <v>13.839134524929445</v>
      </c>
      <c r="V4316" s="17">
        <v>109.19736842105263</v>
      </c>
      <c r="W4316" s="17">
        <v>38.901098901098898</v>
      </c>
      <c r="X4316" s="17" t="s">
        <v>40</v>
      </c>
      <c r="Y4316" s="17">
        <v>0.24025208375686113</v>
      </c>
      <c r="Z4316" s="17">
        <v>0.13916371777280268</v>
      </c>
      <c r="AA4316" s="17">
        <v>0.44371660058610574</v>
      </c>
      <c r="AB4316" s="17">
        <v>0.32663500182681759</v>
      </c>
      <c r="AC4316" s="17">
        <v>0.23257918552036205</v>
      </c>
    </row>
    <row r="4317" spans="1:29" ht="12.75" customHeight="1" x14ac:dyDescent="0.2">
      <c r="A4317" s="19">
        <v>44368</v>
      </c>
      <c r="B4317" s="19">
        <v>44004</v>
      </c>
      <c r="C4317" s="19">
        <v>42548</v>
      </c>
      <c r="D4317" s="16" t="s">
        <v>3</v>
      </c>
      <c r="E4317" s="114">
        <v>29809</v>
      </c>
      <c r="F4317" s="115">
        <v>15883</v>
      </c>
      <c r="G4317" s="113">
        <v>7920</v>
      </c>
      <c r="H4317" s="113">
        <v>3602</v>
      </c>
      <c r="I4317" s="113">
        <v>2404</v>
      </c>
      <c r="J4317" s="112">
        <v>1404</v>
      </c>
      <c r="K4317" s="112">
        <v>1302</v>
      </c>
      <c r="L4317" s="112">
        <v>102</v>
      </c>
      <c r="M4317" s="112">
        <v>0</v>
      </c>
      <c r="N4317" s="113">
        <v>0</v>
      </c>
      <c r="O4317" s="112">
        <v>24640</v>
      </c>
      <c r="P4317" s="112">
        <v>13430</v>
      </c>
      <c r="Q4317" s="112">
        <v>6248</v>
      </c>
      <c r="R4317" s="112">
        <v>2894</v>
      </c>
      <c r="S4317" s="113">
        <v>2068</v>
      </c>
      <c r="T4317" s="17">
        <v>20.231481481481481</v>
      </c>
      <c r="U4317" s="17">
        <v>11.198924731182796</v>
      </c>
      <c r="V4317" s="17">
        <v>76.647058823529406</v>
      </c>
      <c r="W4317" s="17" t="s">
        <v>40</v>
      </c>
      <c r="X4317" s="17" t="s">
        <v>40</v>
      </c>
      <c r="Y4317" s="17">
        <v>0.20978084415584419</v>
      </c>
      <c r="Z4317" s="17">
        <v>0.18265078183172001</v>
      </c>
      <c r="AA4317" s="17">
        <v>0.26760563380281699</v>
      </c>
      <c r="AB4317" s="17">
        <v>0.24464409122322039</v>
      </c>
      <c r="AC4317" s="17">
        <v>0.16247582205029021</v>
      </c>
    </row>
    <row r="4318" spans="1:29" ht="12.75" customHeight="1" x14ac:dyDescent="0.2">
      <c r="A4318" s="19">
        <v>44369</v>
      </c>
      <c r="B4318" s="19">
        <v>44005</v>
      </c>
      <c r="C4318" s="19">
        <v>42549</v>
      </c>
      <c r="D4318" s="16" t="s">
        <v>4</v>
      </c>
      <c r="E4318" s="114">
        <v>28503</v>
      </c>
      <c r="F4318" s="115">
        <v>15033</v>
      </c>
      <c r="G4318" s="113">
        <v>7381</v>
      </c>
      <c r="H4318" s="113">
        <v>3566</v>
      </c>
      <c r="I4318" s="113">
        <v>2523</v>
      </c>
      <c r="J4318" s="112">
        <v>1257</v>
      </c>
      <c r="K4318" s="112">
        <v>1078</v>
      </c>
      <c r="L4318" s="112">
        <v>104</v>
      </c>
      <c r="M4318" s="112">
        <v>75</v>
      </c>
      <c r="N4318" s="113">
        <v>0</v>
      </c>
      <c r="O4318" s="112">
        <v>24208</v>
      </c>
      <c r="P4318" s="112">
        <v>13260</v>
      </c>
      <c r="Q4318" s="112">
        <v>5753</v>
      </c>
      <c r="R4318" s="112">
        <v>2719</v>
      </c>
      <c r="S4318" s="113">
        <v>2476</v>
      </c>
      <c r="T4318" s="17">
        <v>21.675417661097853</v>
      </c>
      <c r="U4318" s="17">
        <v>12.945269016697589</v>
      </c>
      <c r="V4318" s="17">
        <v>69.97115384615384</v>
      </c>
      <c r="W4318" s="17">
        <v>46.546666666666667</v>
      </c>
      <c r="X4318" s="17" t="s">
        <v>40</v>
      </c>
      <c r="Y4318" s="17">
        <v>0.17742068737607397</v>
      </c>
      <c r="Z4318" s="17">
        <v>0.13371040723981897</v>
      </c>
      <c r="AA4318" s="17">
        <v>0.28298279158699802</v>
      </c>
      <c r="AB4318" s="17">
        <v>0.31151158514159616</v>
      </c>
      <c r="AC4318" s="17">
        <v>1.8982229402261686E-2</v>
      </c>
    </row>
    <row r="4319" spans="1:29" ht="12.75" customHeight="1" x14ac:dyDescent="0.2">
      <c r="A4319" s="19">
        <v>44370</v>
      </c>
      <c r="B4319" s="19">
        <v>44006</v>
      </c>
      <c r="C4319" s="19">
        <v>42550</v>
      </c>
      <c r="D4319" s="16" t="s">
        <v>5</v>
      </c>
      <c r="E4319" s="114">
        <v>29281</v>
      </c>
      <c r="F4319" s="115">
        <v>15161</v>
      </c>
      <c r="G4319" s="113">
        <v>8287</v>
      </c>
      <c r="H4319" s="113">
        <v>3372</v>
      </c>
      <c r="I4319" s="113">
        <v>2461</v>
      </c>
      <c r="J4319" s="112">
        <v>1257</v>
      </c>
      <c r="K4319" s="112">
        <v>1118</v>
      </c>
      <c r="L4319" s="112">
        <v>90</v>
      </c>
      <c r="M4319" s="112">
        <v>0</v>
      </c>
      <c r="N4319" s="113">
        <v>49</v>
      </c>
      <c r="O4319" s="112">
        <v>24838</v>
      </c>
      <c r="P4319" s="112">
        <v>13720</v>
      </c>
      <c r="Q4319" s="112">
        <v>5948</v>
      </c>
      <c r="R4319" s="112">
        <v>2875</v>
      </c>
      <c r="S4319" s="113">
        <v>2295</v>
      </c>
      <c r="T4319" s="17">
        <v>22.294351630867144</v>
      </c>
      <c r="U4319" s="17">
        <v>12.5608228980322</v>
      </c>
      <c r="V4319" s="17">
        <v>91.077777777777783</v>
      </c>
      <c r="W4319" s="17" t="s">
        <v>40</v>
      </c>
      <c r="X4319" s="17">
        <v>49.224489795918366</v>
      </c>
      <c r="Y4319" s="17">
        <v>0.17887913680650613</v>
      </c>
      <c r="Z4319" s="17">
        <v>0.10502915451895034</v>
      </c>
      <c r="AA4319" s="17">
        <v>0.39324142568930731</v>
      </c>
      <c r="AB4319" s="17">
        <v>0.17286956521739127</v>
      </c>
      <c r="AC4319" s="17">
        <v>7.23311546840959E-2</v>
      </c>
    </row>
    <row r="4320" spans="1:29" ht="12.75" customHeight="1" x14ac:dyDescent="0.2">
      <c r="A4320" s="19">
        <v>44371</v>
      </c>
      <c r="B4320" s="19">
        <v>44007</v>
      </c>
      <c r="C4320" s="19">
        <v>42551</v>
      </c>
      <c r="D4320" s="16" t="s">
        <v>6</v>
      </c>
      <c r="E4320" s="114">
        <v>30125</v>
      </c>
      <c r="F4320" s="115">
        <v>15809</v>
      </c>
      <c r="G4320" s="113">
        <v>8100</v>
      </c>
      <c r="H4320" s="113">
        <v>3757</v>
      </c>
      <c r="I4320" s="113">
        <v>2459</v>
      </c>
      <c r="J4320" s="112">
        <v>1402</v>
      </c>
      <c r="K4320" s="112">
        <v>1211</v>
      </c>
      <c r="L4320" s="112">
        <v>93</v>
      </c>
      <c r="M4320" s="112">
        <v>98</v>
      </c>
      <c r="N4320" s="113">
        <v>0</v>
      </c>
      <c r="O4320" s="112">
        <v>24550</v>
      </c>
      <c r="P4320" s="112">
        <v>13402</v>
      </c>
      <c r="Q4320" s="112">
        <v>5686</v>
      </c>
      <c r="R4320" s="112">
        <v>2707</v>
      </c>
      <c r="S4320" s="113">
        <v>2755</v>
      </c>
      <c r="T4320" s="17">
        <v>20.48716119828816</v>
      </c>
      <c r="U4320" s="17">
        <v>12.054500412881916</v>
      </c>
      <c r="V4320" s="17">
        <v>86.096774193548384</v>
      </c>
      <c r="W4320" s="17">
        <v>37.336734693877553</v>
      </c>
      <c r="X4320" s="17" t="s">
        <v>40</v>
      </c>
      <c r="Y4320" s="17">
        <v>0.22708757637474553</v>
      </c>
      <c r="Z4320" s="17">
        <v>0.1796000596925833</v>
      </c>
      <c r="AA4320" s="17">
        <v>0.42455153007386559</v>
      </c>
      <c r="AB4320" s="17">
        <v>0.38788326560768382</v>
      </c>
      <c r="AC4320" s="17">
        <v>-0.10744101633393832</v>
      </c>
    </row>
    <row r="4321" spans="1:29" ht="12.75" customHeight="1" x14ac:dyDescent="0.2">
      <c r="A4321" s="19">
        <v>44372</v>
      </c>
      <c r="B4321" s="19">
        <v>44008</v>
      </c>
      <c r="C4321" s="19">
        <v>42552</v>
      </c>
      <c r="D4321" s="16" t="s">
        <v>7</v>
      </c>
      <c r="E4321" s="114">
        <v>28846</v>
      </c>
      <c r="F4321" s="115">
        <v>15082</v>
      </c>
      <c r="G4321" s="113">
        <v>7779</v>
      </c>
      <c r="H4321" s="113">
        <v>3402</v>
      </c>
      <c r="I4321" s="113">
        <v>2583</v>
      </c>
      <c r="J4321" s="112">
        <v>1052</v>
      </c>
      <c r="K4321" s="112">
        <v>958</v>
      </c>
      <c r="L4321" s="112">
        <v>65</v>
      </c>
      <c r="M4321" s="112">
        <v>0</v>
      </c>
      <c r="N4321" s="113">
        <v>29</v>
      </c>
      <c r="O4321" s="112">
        <v>25654</v>
      </c>
      <c r="P4321" s="112">
        <v>14091</v>
      </c>
      <c r="Q4321" s="112">
        <v>6233</v>
      </c>
      <c r="R4321" s="112">
        <v>2932</v>
      </c>
      <c r="S4321" s="113">
        <v>2398</v>
      </c>
      <c r="T4321" s="17">
        <v>26.420152091254753</v>
      </c>
      <c r="U4321" s="17">
        <v>14.743215031315239</v>
      </c>
      <c r="V4321" s="17">
        <v>118.67692307692307</v>
      </c>
      <c r="W4321" s="17" t="s">
        <v>40</v>
      </c>
      <c r="X4321" s="17">
        <v>88.068965517241381</v>
      </c>
      <c r="Y4321" s="17">
        <v>0.12442504092928974</v>
      </c>
      <c r="Z4321" s="17">
        <v>7.0328578525299834E-2</v>
      </c>
      <c r="AA4321" s="17">
        <v>0.24803465425958615</v>
      </c>
      <c r="AB4321" s="17">
        <v>0.160300136425648</v>
      </c>
      <c r="AC4321" s="17">
        <v>7.7147623019182543E-2</v>
      </c>
    </row>
    <row r="4322" spans="1:29" ht="12.75" customHeight="1" x14ac:dyDescent="0.2">
      <c r="A4322" s="19">
        <v>44373</v>
      </c>
      <c r="B4322" s="19">
        <v>44009</v>
      </c>
      <c r="C4322" s="19">
        <v>42553</v>
      </c>
      <c r="D4322" s="16" t="s">
        <v>1</v>
      </c>
      <c r="E4322" s="114">
        <v>31652</v>
      </c>
      <c r="F4322" s="115">
        <v>16310</v>
      </c>
      <c r="G4322" s="113">
        <v>8683</v>
      </c>
      <c r="H4322" s="113">
        <v>3884</v>
      </c>
      <c r="I4322" s="113">
        <v>2775</v>
      </c>
      <c r="J4322" s="112">
        <v>1216</v>
      </c>
      <c r="K4322" s="112">
        <v>1087</v>
      </c>
      <c r="L4322" s="112">
        <v>64</v>
      </c>
      <c r="M4322" s="112">
        <v>43</v>
      </c>
      <c r="N4322" s="113">
        <v>22</v>
      </c>
      <c r="O4322" s="112">
        <v>26926</v>
      </c>
      <c r="P4322" s="112">
        <v>13901</v>
      </c>
      <c r="Q4322" s="112">
        <v>7240</v>
      </c>
      <c r="R4322" s="112">
        <v>3092</v>
      </c>
      <c r="S4322" s="113">
        <v>2693</v>
      </c>
      <c r="T4322" s="17">
        <v>25.029605263157894</v>
      </c>
      <c r="U4322" s="17">
        <v>14.00459981600736</v>
      </c>
      <c r="V4322" s="17">
        <v>134.671875</v>
      </c>
      <c r="W4322" s="17">
        <v>89.325581395348834</v>
      </c>
      <c r="X4322" s="17">
        <v>125.13636363636364</v>
      </c>
      <c r="Y4322" s="17">
        <v>0.17551808660773971</v>
      </c>
      <c r="Z4322" s="17">
        <v>0.17329688511617869</v>
      </c>
      <c r="AA4322" s="17">
        <v>0.1993093922651934</v>
      </c>
      <c r="AB4322" s="17">
        <v>0.25614489003880991</v>
      </c>
      <c r="AC4322" s="17">
        <v>3.0449313033791281E-2</v>
      </c>
    </row>
    <row r="4323" spans="1:29" ht="12.75" customHeight="1" x14ac:dyDescent="0.2">
      <c r="A4323" s="19">
        <v>44374</v>
      </c>
      <c r="B4323" s="19">
        <v>44010</v>
      </c>
      <c r="C4323" s="19">
        <v>42554</v>
      </c>
      <c r="D4323" s="16" t="s">
        <v>2</v>
      </c>
      <c r="E4323" s="114">
        <v>29724</v>
      </c>
      <c r="F4323" s="115">
        <v>15849</v>
      </c>
      <c r="G4323" s="113">
        <v>7550</v>
      </c>
      <c r="H4323" s="113">
        <v>3679</v>
      </c>
      <c r="I4323" s="113">
        <v>2646</v>
      </c>
      <c r="J4323" s="112">
        <v>1317</v>
      </c>
      <c r="K4323" s="112">
        <v>1209</v>
      </c>
      <c r="L4323" s="112">
        <v>49</v>
      </c>
      <c r="M4323" s="112">
        <v>59</v>
      </c>
      <c r="N4323" s="113">
        <v>0</v>
      </c>
      <c r="O4323" s="112">
        <v>25894</v>
      </c>
      <c r="P4323" s="112">
        <v>14191</v>
      </c>
      <c r="Q4323" s="112">
        <v>6141</v>
      </c>
      <c r="R4323" s="112">
        <v>3202</v>
      </c>
      <c r="S4323" s="113">
        <v>2360</v>
      </c>
      <c r="T4323" s="17">
        <v>21.569476082004556</v>
      </c>
      <c r="U4323" s="17">
        <v>12.109181141439207</v>
      </c>
      <c r="V4323" s="17">
        <v>153.08163265306123</v>
      </c>
      <c r="W4323" s="17">
        <v>61.355932203389834</v>
      </c>
      <c r="X4323" s="17" t="s">
        <v>40</v>
      </c>
      <c r="Y4323" s="17">
        <v>0.14791071290646474</v>
      </c>
      <c r="Z4323" s="17">
        <v>0.11683461348742163</v>
      </c>
      <c r="AA4323" s="17">
        <v>0.22944145904575808</v>
      </c>
      <c r="AB4323" s="17">
        <v>0.14896939412866961</v>
      </c>
      <c r="AC4323" s="17">
        <v>0.12118644067796613</v>
      </c>
    </row>
    <row r="4324" spans="1:29" ht="12.75" customHeight="1" x14ac:dyDescent="0.2">
      <c r="A4324" s="19">
        <v>44375</v>
      </c>
      <c r="B4324" s="19">
        <v>44011</v>
      </c>
      <c r="C4324" s="19">
        <v>42555</v>
      </c>
      <c r="D4324" s="16" t="s">
        <v>3</v>
      </c>
      <c r="E4324" s="114">
        <v>27736</v>
      </c>
      <c r="F4324" s="115">
        <v>15656</v>
      </c>
      <c r="G4324" s="113">
        <v>5932</v>
      </c>
      <c r="H4324" s="113">
        <v>3631</v>
      </c>
      <c r="I4324" s="113">
        <v>2517</v>
      </c>
      <c r="J4324" s="112">
        <v>1372</v>
      </c>
      <c r="K4324" s="112">
        <v>1277</v>
      </c>
      <c r="L4324" s="112">
        <v>95</v>
      </c>
      <c r="M4324" s="112">
        <v>0</v>
      </c>
      <c r="N4324" s="113">
        <v>0</v>
      </c>
      <c r="O4324" s="112">
        <v>24434</v>
      </c>
      <c r="P4324" s="112">
        <v>13486</v>
      </c>
      <c r="Q4324" s="112">
        <v>5827</v>
      </c>
      <c r="R4324" s="112">
        <v>2977</v>
      </c>
      <c r="S4324" s="113">
        <v>2144</v>
      </c>
      <c r="T4324" s="17">
        <v>19.215743440233236</v>
      </c>
      <c r="U4324" s="17">
        <v>11.259984338292874</v>
      </c>
      <c r="V4324" s="17">
        <v>61.442105263157892</v>
      </c>
      <c r="W4324" s="17" t="s">
        <v>40</v>
      </c>
      <c r="X4324" s="17" t="s">
        <v>40</v>
      </c>
      <c r="Y4324" s="17">
        <v>0.13513955963002378</v>
      </c>
      <c r="Z4324" s="17">
        <v>0.16090760788966341</v>
      </c>
      <c r="AA4324" s="17">
        <v>1.8019564098163743E-2</v>
      </c>
      <c r="AB4324" s="17">
        <v>0.21968424588511914</v>
      </c>
      <c r="AC4324" s="17">
        <v>0.17397388059701502</v>
      </c>
    </row>
    <row r="4325" spans="1:29" ht="12.75" customHeight="1" x14ac:dyDescent="0.2">
      <c r="A4325" s="19">
        <v>44376</v>
      </c>
      <c r="B4325" s="19">
        <v>44012</v>
      </c>
      <c r="C4325" s="19">
        <v>42556</v>
      </c>
      <c r="D4325" s="16" t="s">
        <v>4</v>
      </c>
      <c r="E4325" s="114">
        <v>29201</v>
      </c>
      <c r="F4325" s="115">
        <v>15932</v>
      </c>
      <c r="G4325" s="113">
        <v>7452</v>
      </c>
      <c r="H4325" s="113">
        <v>3526</v>
      </c>
      <c r="I4325" s="113">
        <v>2291</v>
      </c>
      <c r="J4325" s="112">
        <v>1499</v>
      </c>
      <c r="K4325" s="112">
        <v>1297</v>
      </c>
      <c r="L4325" s="112">
        <v>131</v>
      </c>
      <c r="M4325" s="112">
        <v>71</v>
      </c>
      <c r="N4325" s="113">
        <v>0</v>
      </c>
      <c r="O4325" s="112">
        <v>23697</v>
      </c>
      <c r="P4325" s="112">
        <v>13193</v>
      </c>
      <c r="Q4325" s="112">
        <v>5887</v>
      </c>
      <c r="R4325" s="112">
        <v>2594</v>
      </c>
      <c r="S4325" s="113">
        <v>2023</v>
      </c>
      <c r="T4325" s="17">
        <v>18.48032021347565</v>
      </c>
      <c r="U4325" s="17">
        <v>11.283731688511951</v>
      </c>
      <c r="V4325" s="17">
        <v>55.885496183206108</v>
      </c>
      <c r="W4325" s="17">
        <v>48.661971830985912</v>
      </c>
      <c r="X4325" s="17" t="s">
        <v>40</v>
      </c>
      <c r="Y4325" s="17">
        <v>0.23226568763978572</v>
      </c>
      <c r="Z4325" s="17">
        <v>0.20761009626316995</v>
      </c>
      <c r="AA4325" s="17">
        <v>0.26583998641073547</v>
      </c>
      <c r="AB4325" s="17">
        <v>0.35929067077872023</v>
      </c>
      <c r="AC4325" s="17">
        <v>0.13247652001977261</v>
      </c>
    </row>
    <row r="4326" spans="1:29" ht="12.75" customHeight="1" x14ac:dyDescent="0.2">
      <c r="A4326" s="19">
        <v>44377</v>
      </c>
      <c r="B4326" s="19">
        <v>44013</v>
      </c>
      <c r="C4326" s="19">
        <v>42557</v>
      </c>
      <c r="D4326" s="16" t="s">
        <v>5</v>
      </c>
      <c r="E4326" s="114">
        <v>30092</v>
      </c>
      <c r="F4326" s="115">
        <v>16355</v>
      </c>
      <c r="G4326" s="113">
        <v>7201</v>
      </c>
      <c r="H4326" s="113">
        <v>3847</v>
      </c>
      <c r="I4326" s="113">
        <v>2689</v>
      </c>
      <c r="J4326" s="112">
        <v>1882</v>
      </c>
      <c r="K4326" s="112">
        <v>1519</v>
      </c>
      <c r="L4326" s="112">
        <v>208</v>
      </c>
      <c r="M4326" s="112">
        <v>98</v>
      </c>
      <c r="N4326" s="113">
        <v>57</v>
      </c>
      <c r="O4326" s="112">
        <v>24003</v>
      </c>
      <c r="P4326" s="112">
        <v>14377</v>
      </c>
      <c r="Q4326" s="112">
        <v>5358</v>
      </c>
      <c r="R4326" s="112">
        <v>2420</v>
      </c>
      <c r="S4326" s="113">
        <v>1848</v>
      </c>
      <c r="T4326" s="17">
        <v>14.989373007438894</v>
      </c>
      <c r="U4326" s="17">
        <v>9.7669519420671502</v>
      </c>
      <c r="V4326" s="17">
        <v>33.620192307692307</v>
      </c>
      <c r="W4326" s="17">
        <v>38.255102040816325</v>
      </c>
      <c r="X4326" s="17">
        <v>46.175438596491226</v>
      </c>
      <c r="Y4326" s="17">
        <v>0.25367662375536382</v>
      </c>
      <c r="Z4326" s="17">
        <v>0.13758085831536482</v>
      </c>
      <c r="AA4326" s="17">
        <v>0.34397163120567376</v>
      </c>
      <c r="AB4326" s="17">
        <v>0.58966942148760326</v>
      </c>
      <c r="AC4326" s="17">
        <v>0.45508658008657998</v>
      </c>
    </row>
    <row r="4327" spans="1:29" ht="12.75" customHeight="1" x14ac:dyDescent="0.2">
      <c r="A4327" s="19">
        <v>44378</v>
      </c>
      <c r="B4327" s="19">
        <v>44014</v>
      </c>
      <c r="C4327" s="19">
        <v>42558</v>
      </c>
      <c r="D4327" s="16" t="s">
        <v>6</v>
      </c>
      <c r="E4327" s="114">
        <v>32332</v>
      </c>
      <c r="F4327" s="115">
        <v>17455</v>
      </c>
      <c r="G4327" s="113">
        <v>8057</v>
      </c>
      <c r="H4327" s="113">
        <v>4332</v>
      </c>
      <c r="I4327" s="113">
        <v>2488</v>
      </c>
      <c r="J4327" s="112">
        <v>2226</v>
      </c>
      <c r="K4327" s="112">
        <v>2010</v>
      </c>
      <c r="L4327" s="112">
        <v>139</v>
      </c>
      <c r="M4327" s="112">
        <v>0</v>
      </c>
      <c r="N4327" s="113">
        <v>77</v>
      </c>
      <c r="O4327" s="112">
        <v>23801</v>
      </c>
      <c r="P4327" s="112">
        <v>13428</v>
      </c>
      <c r="Q4327" s="112">
        <v>5765</v>
      </c>
      <c r="R4327" s="112">
        <v>2629</v>
      </c>
      <c r="S4327" s="113">
        <v>1979</v>
      </c>
      <c r="T4327" s="17">
        <v>13.524707996406109</v>
      </c>
      <c r="U4327" s="17">
        <v>7.6840796019900495</v>
      </c>
      <c r="V4327" s="17">
        <v>56.964028776978417</v>
      </c>
      <c r="W4327" s="17" t="s">
        <v>40</v>
      </c>
      <c r="X4327" s="17">
        <v>31.311688311688314</v>
      </c>
      <c r="Y4327" s="17">
        <v>0.35843031805386327</v>
      </c>
      <c r="Z4327" s="17">
        <v>0.29989574024426568</v>
      </c>
      <c r="AA4327" s="17">
        <v>0.39757155247181264</v>
      </c>
      <c r="AB4327" s="17">
        <v>0.64777481932293646</v>
      </c>
      <c r="AC4327" s="17">
        <v>0.25720060636685194</v>
      </c>
    </row>
    <row r="4328" spans="1:29" ht="12.75" customHeight="1" x14ac:dyDescent="0.2">
      <c r="A4328" s="19">
        <v>44379</v>
      </c>
      <c r="B4328" s="19">
        <v>44015</v>
      </c>
      <c r="C4328" s="19">
        <v>42559</v>
      </c>
      <c r="D4328" s="16" t="s">
        <v>7</v>
      </c>
      <c r="E4328" s="114">
        <v>33417</v>
      </c>
      <c r="F4328" s="115">
        <v>17235</v>
      </c>
      <c r="G4328" s="113">
        <v>8835</v>
      </c>
      <c r="H4328" s="113">
        <v>3901</v>
      </c>
      <c r="I4328" s="113">
        <v>3446</v>
      </c>
      <c r="J4328" s="112">
        <v>2015</v>
      </c>
      <c r="K4328" s="112">
        <v>1706</v>
      </c>
      <c r="L4328" s="112">
        <v>120</v>
      </c>
      <c r="M4328" s="112">
        <v>189</v>
      </c>
      <c r="N4328" s="113">
        <v>0</v>
      </c>
      <c r="O4328" s="112">
        <v>23990</v>
      </c>
      <c r="P4328" s="112">
        <v>14016</v>
      </c>
      <c r="Q4328" s="112">
        <v>5568</v>
      </c>
      <c r="R4328" s="112">
        <v>2510</v>
      </c>
      <c r="S4328" s="113">
        <v>1896</v>
      </c>
      <c r="T4328" s="17">
        <v>15.584119106699752</v>
      </c>
      <c r="U4328" s="17">
        <v>9.1025791324736218</v>
      </c>
      <c r="V4328" s="17">
        <v>72.625</v>
      </c>
      <c r="W4328" s="17">
        <v>19.640211640211639</v>
      </c>
      <c r="X4328" s="17" t="s">
        <v>40</v>
      </c>
      <c r="Y4328" s="17">
        <v>0.39295539808253444</v>
      </c>
      <c r="Z4328" s="17">
        <v>0.22966609589041087</v>
      </c>
      <c r="AA4328" s="17">
        <v>0.58674568965517238</v>
      </c>
      <c r="AB4328" s="17">
        <v>0.55418326693227082</v>
      </c>
      <c r="AC4328" s="17">
        <v>0.81751054852320681</v>
      </c>
    </row>
    <row r="4329" spans="1:29" ht="12.75" customHeight="1" x14ac:dyDescent="0.2">
      <c r="A4329" s="19">
        <v>44380</v>
      </c>
      <c r="B4329" s="19">
        <v>44016</v>
      </c>
      <c r="C4329" s="19">
        <v>42560</v>
      </c>
      <c r="D4329" s="16" t="s">
        <v>1</v>
      </c>
      <c r="E4329" s="114">
        <v>33135</v>
      </c>
      <c r="F4329" s="115">
        <v>17201</v>
      </c>
      <c r="G4329" s="113">
        <v>8976</v>
      </c>
      <c r="H4329" s="113">
        <v>3929</v>
      </c>
      <c r="I4329" s="113">
        <v>3029</v>
      </c>
      <c r="J4329" s="112">
        <v>1700</v>
      </c>
      <c r="K4329" s="112">
        <v>1365</v>
      </c>
      <c r="L4329" s="112">
        <v>122</v>
      </c>
      <c r="M4329" s="112">
        <v>156</v>
      </c>
      <c r="N4329" s="113">
        <v>57</v>
      </c>
      <c r="O4329" s="112">
        <v>24080</v>
      </c>
      <c r="P4329" s="112">
        <v>12934</v>
      </c>
      <c r="Q4329" s="112">
        <v>5730</v>
      </c>
      <c r="R4329" s="112">
        <v>2719</v>
      </c>
      <c r="S4329" s="113">
        <v>2697</v>
      </c>
      <c r="T4329" s="17">
        <v>18.491176470588236</v>
      </c>
      <c r="U4329" s="17">
        <v>11.601465201465201</v>
      </c>
      <c r="V4329" s="17">
        <v>72.573770491803273</v>
      </c>
      <c r="W4329" s="17">
        <v>24.185897435897434</v>
      </c>
      <c r="X4329" s="17">
        <v>52.140350877192979</v>
      </c>
      <c r="Y4329" s="17">
        <v>0.37603820598006643</v>
      </c>
      <c r="Z4329" s="17">
        <v>0.32990567496520806</v>
      </c>
      <c r="AA4329" s="17">
        <v>0.56649214659685865</v>
      </c>
      <c r="AB4329" s="17">
        <v>0.44501655020228026</v>
      </c>
      <c r="AC4329" s="17">
        <v>0.12309974045235439</v>
      </c>
    </row>
    <row r="4330" spans="1:29" ht="12.75" customHeight="1" x14ac:dyDescent="0.2">
      <c r="A4330" s="19">
        <v>44381</v>
      </c>
      <c r="B4330" s="19">
        <v>44017</v>
      </c>
      <c r="C4330" s="19">
        <v>42561</v>
      </c>
      <c r="D4330" s="16" t="s">
        <v>2</v>
      </c>
      <c r="E4330" s="114">
        <v>29650</v>
      </c>
      <c r="F4330" s="115">
        <v>16172</v>
      </c>
      <c r="G4330" s="113">
        <v>7365</v>
      </c>
      <c r="H4330" s="113">
        <v>3594</v>
      </c>
      <c r="I4330" s="113">
        <v>2519</v>
      </c>
      <c r="J4330" s="112">
        <v>1668</v>
      </c>
      <c r="K4330" s="112">
        <v>1398</v>
      </c>
      <c r="L4330" s="112">
        <v>156</v>
      </c>
      <c r="M4330" s="112">
        <v>114</v>
      </c>
      <c r="N4330" s="113">
        <v>0</v>
      </c>
      <c r="O4330" s="112">
        <v>24009</v>
      </c>
      <c r="P4330" s="112">
        <v>13366</v>
      </c>
      <c r="Q4330" s="112">
        <v>5794</v>
      </c>
      <c r="R4330" s="112">
        <v>2543</v>
      </c>
      <c r="S4330" s="113">
        <v>2306</v>
      </c>
      <c r="T4330" s="17">
        <v>16.7757793764988</v>
      </c>
      <c r="U4330" s="17">
        <v>10.567954220314736</v>
      </c>
      <c r="V4330" s="17">
        <v>46.21153846153846</v>
      </c>
      <c r="W4330" s="17">
        <v>30.526315789473685</v>
      </c>
      <c r="X4330" s="17" t="s">
        <v>40</v>
      </c>
      <c r="Y4330" s="17">
        <v>0.23495355908201088</v>
      </c>
      <c r="Z4330" s="17">
        <v>0.20993565763878497</v>
      </c>
      <c r="AA4330" s="17">
        <v>0.27114256127027958</v>
      </c>
      <c r="AB4330" s="17">
        <v>0.41329138812426258</v>
      </c>
      <c r="AC4330" s="17">
        <v>9.2367736339982631E-2</v>
      </c>
    </row>
    <row r="4331" spans="1:29" ht="12.75" customHeight="1" x14ac:dyDescent="0.2">
      <c r="A4331" s="19">
        <v>44382</v>
      </c>
      <c r="B4331" s="19">
        <v>44018</v>
      </c>
      <c r="C4331" s="19">
        <v>42562</v>
      </c>
      <c r="D4331" s="16" t="s">
        <v>3</v>
      </c>
      <c r="E4331" s="114">
        <v>30187</v>
      </c>
      <c r="F4331" s="115">
        <v>16356</v>
      </c>
      <c r="G4331" s="113">
        <v>7617</v>
      </c>
      <c r="H4331" s="113">
        <v>3743</v>
      </c>
      <c r="I4331" s="113">
        <v>2471</v>
      </c>
      <c r="J4331" s="112">
        <v>2041</v>
      </c>
      <c r="K4331" s="112">
        <v>1820</v>
      </c>
      <c r="L4331" s="112">
        <v>157</v>
      </c>
      <c r="M4331" s="112">
        <v>64</v>
      </c>
      <c r="N4331" s="113">
        <v>0</v>
      </c>
      <c r="O4331" s="112">
        <v>23920</v>
      </c>
      <c r="P4331" s="112">
        <v>13127</v>
      </c>
      <c r="Q4331" s="112">
        <v>5947</v>
      </c>
      <c r="R4331" s="112">
        <v>2672</v>
      </c>
      <c r="S4331" s="113">
        <v>2174</v>
      </c>
      <c r="T4331" s="17">
        <v>13.79029887310142</v>
      </c>
      <c r="U4331" s="17">
        <v>7.9868131868131869</v>
      </c>
      <c r="V4331" s="17">
        <v>47.515923566878982</v>
      </c>
      <c r="W4331" s="17">
        <v>57.484375</v>
      </c>
      <c r="X4331" s="17" t="s">
        <v>40</v>
      </c>
      <c r="Y4331" s="17">
        <v>0.26199832775919729</v>
      </c>
      <c r="Z4331" s="17">
        <v>0.24598156471394828</v>
      </c>
      <c r="AA4331" s="17">
        <v>0.28081385572557593</v>
      </c>
      <c r="AB4331" s="17">
        <v>0.40082335329341312</v>
      </c>
      <c r="AC4331" s="17">
        <v>0.13661453541858326</v>
      </c>
    </row>
    <row r="4332" spans="1:29" ht="12.75" customHeight="1" x14ac:dyDescent="0.2">
      <c r="A4332" s="19">
        <v>44383</v>
      </c>
      <c r="B4332" s="19">
        <v>44019</v>
      </c>
      <c r="C4332" s="19">
        <v>42563</v>
      </c>
      <c r="D4332" s="16" t="s">
        <v>4</v>
      </c>
      <c r="E4332" s="114">
        <v>29903</v>
      </c>
      <c r="F4332" s="115">
        <v>16057</v>
      </c>
      <c r="G4332" s="113">
        <v>7714</v>
      </c>
      <c r="H4332" s="113">
        <v>3482</v>
      </c>
      <c r="I4332" s="113">
        <v>2650</v>
      </c>
      <c r="J4332" s="112">
        <v>2278</v>
      </c>
      <c r="K4332" s="112">
        <v>1870</v>
      </c>
      <c r="L4332" s="112">
        <v>210</v>
      </c>
      <c r="M4332" s="112">
        <v>124</v>
      </c>
      <c r="N4332" s="113">
        <v>74</v>
      </c>
      <c r="O4332" s="112">
        <v>23520</v>
      </c>
      <c r="P4332" s="112">
        <v>12961</v>
      </c>
      <c r="Q4332" s="112">
        <v>5745</v>
      </c>
      <c r="R4332" s="112">
        <v>2708</v>
      </c>
      <c r="S4332" s="113">
        <v>2106</v>
      </c>
      <c r="T4332" s="17">
        <v>12.126865671641792</v>
      </c>
      <c r="U4332" s="17">
        <v>7.5866310160427801</v>
      </c>
      <c r="V4332" s="17">
        <v>35.733333333333334</v>
      </c>
      <c r="W4332" s="17">
        <v>27.080645161290324</v>
      </c>
      <c r="X4332" s="17">
        <v>34.810810810810814</v>
      </c>
      <c r="Y4332" s="17">
        <v>0.27138605442176877</v>
      </c>
      <c r="Z4332" s="17">
        <v>0.23887045752642533</v>
      </c>
      <c r="AA4332" s="17">
        <v>0.34273281114012177</v>
      </c>
      <c r="AB4332" s="17">
        <v>0.28581979320531747</v>
      </c>
      <c r="AC4332" s="17">
        <v>0.258309591642925</v>
      </c>
    </row>
    <row r="4333" spans="1:29" ht="12.75" customHeight="1" x14ac:dyDescent="0.2">
      <c r="A4333" s="19">
        <v>44384</v>
      </c>
      <c r="B4333" s="19">
        <v>44020</v>
      </c>
      <c r="C4333" s="19">
        <v>42564</v>
      </c>
      <c r="D4333" s="16" t="s">
        <v>5</v>
      </c>
      <c r="E4333" s="114">
        <v>29347</v>
      </c>
      <c r="F4333" s="115">
        <v>15933</v>
      </c>
      <c r="G4333" s="113">
        <v>7602</v>
      </c>
      <c r="H4333" s="113">
        <v>3283</v>
      </c>
      <c r="I4333" s="113">
        <v>2529</v>
      </c>
      <c r="J4333" s="112">
        <v>2080</v>
      </c>
      <c r="K4333" s="112">
        <v>1764</v>
      </c>
      <c r="L4333" s="112">
        <v>206</v>
      </c>
      <c r="M4333" s="112">
        <v>110</v>
      </c>
      <c r="N4333" s="113">
        <v>0</v>
      </c>
      <c r="O4333" s="112">
        <v>23275</v>
      </c>
      <c r="P4333" s="112">
        <v>13034</v>
      </c>
      <c r="Q4333" s="112">
        <v>5638</v>
      </c>
      <c r="R4333" s="112">
        <v>2643</v>
      </c>
      <c r="S4333" s="113">
        <v>1960</v>
      </c>
      <c r="T4333" s="17">
        <v>13.109134615384615</v>
      </c>
      <c r="U4333" s="17">
        <v>8.0323129251700678</v>
      </c>
      <c r="V4333" s="17">
        <v>35.902912621359221</v>
      </c>
      <c r="W4333" s="17">
        <v>28.845454545454544</v>
      </c>
      <c r="X4333" s="17" t="s">
        <v>40</v>
      </c>
      <c r="Y4333" s="17">
        <v>0.26088077336197646</v>
      </c>
      <c r="Z4333" s="17">
        <v>0.22241829062452045</v>
      </c>
      <c r="AA4333" s="17">
        <v>0.34835047889322457</v>
      </c>
      <c r="AB4333" s="17">
        <v>0.24214907302307975</v>
      </c>
      <c r="AC4333" s="17">
        <v>0.29030612244897958</v>
      </c>
    </row>
    <row r="4334" spans="1:29" ht="12.75" customHeight="1" x14ac:dyDescent="0.2">
      <c r="A4334" s="19">
        <v>44385</v>
      </c>
      <c r="B4334" s="19">
        <v>44021</v>
      </c>
      <c r="C4334" s="19">
        <v>42565</v>
      </c>
      <c r="D4334" s="16" t="s">
        <v>6</v>
      </c>
      <c r="E4334" s="114">
        <v>33622</v>
      </c>
      <c r="F4334" s="115">
        <v>17818</v>
      </c>
      <c r="G4334" s="113">
        <v>8992</v>
      </c>
      <c r="H4334" s="113">
        <v>4016</v>
      </c>
      <c r="I4334" s="113">
        <v>2796</v>
      </c>
      <c r="J4334" s="112">
        <v>2431</v>
      </c>
      <c r="K4334" s="112">
        <v>2084</v>
      </c>
      <c r="L4334" s="112">
        <v>168</v>
      </c>
      <c r="M4334" s="112">
        <v>137</v>
      </c>
      <c r="N4334" s="113">
        <v>42</v>
      </c>
      <c r="O4334" s="112">
        <v>22133</v>
      </c>
      <c r="P4334" s="112">
        <v>12860</v>
      </c>
      <c r="Q4334" s="112">
        <v>5262</v>
      </c>
      <c r="R4334" s="112">
        <v>2501</v>
      </c>
      <c r="S4334" s="113">
        <v>1510</v>
      </c>
      <c r="T4334" s="17">
        <v>12.830522418757713</v>
      </c>
      <c r="U4334" s="17">
        <v>7.5499040307101719</v>
      </c>
      <c r="V4334" s="17">
        <v>52.523809523809526</v>
      </c>
      <c r="W4334" s="17">
        <v>28.313868613138688</v>
      </c>
      <c r="X4334" s="17">
        <v>65.571428571428569</v>
      </c>
      <c r="Y4334" s="17">
        <v>0.51908914290877872</v>
      </c>
      <c r="Z4334" s="17">
        <v>0.38553654743390364</v>
      </c>
      <c r="AA4334" s="17">
        <v>0.70885594830862786</v>
      </c>
      <c r="AB4334" s="17">
        <v>0.60575769692123149</v>
      </c>
      <c r="AC4334" s="17">
        <v>0.85165562913907289</v>
      </c>
    </row>
    <row r="4335" spans="1:29" ht="12.75" customHeight="1" x14ac:dyDescent="0.2">
      <c r="A4335" s="19">
        <v>44386</v>
      </c>
      <c r="B4335" s="19">
        <v>44022</v>
      </c>
      <c r="C4335" s="19">
        <v>42566</v>
      </c>
      <c r="D4335" s="16" t="s">
        <v>7</v>
      </c>
      <c r="E4335" s="114">
        <v>31955</v>
      </c>
      <c r="F4335" s="115">
        <v>16901</v>
      </c>
      <c r="G4335" s="113">
        <v>8388</v>
      </c>
      <c r="H4335" s="113">
        <v>3874</v>
      </c>
      <c r="I4335" s="113">
        <v>2792</v>
      </c>
      <c r="J4335" s="112">
        <v>1939</v>
      </c>
      <c r="K4335" s="112">
        <v>1637</v>
      </c>
      <c r="L4335" s="112">
        <v>188</v>
      </c>
      <c r="M4335" s="112">
        <v>114</v>
      </c>
      <c r="N4335" s="113">
        <v>0</v>
      </c>
      <c r="O4335" s="112">
        <v>23869</v>
      </c>
      <c r="P4335" s="112">
        <v>13562</v>
      </c>
      <c r="Q4335" s="112">
        <v>5753</v>
      </c>
      <c r="R4335" s="112">
        <v>2561</v>
      </c>
      <c r="S4335" s="113">
        <v>1993</v>
      </c>
      <c r="T4335" s="17">
        <v>15.48014440433213</v>
      </c>
      <c r="U4335" s="17">
        <v>9.3243738546120944</v>
      </c>
      <c r="V4335" s="17">
        <v>43.617021276595743</v>
      </c>
      <c r="W4335" s="17">
        <v>32.982456140350877</v>
      </c>
      <c r="X4335" s="17" t="s">
        <v>40</v>
      </c>
      <c r="Y4335" s="17">
        <v>0.33876576312371687</v>
      </c>
      <c r="Z4335" s="17">
        <v>0.24620262498156609</v>
      </c>
      <c r="AA4335" s="17">
        <v>0.45802190161654788</v>
      </c>
      <c r="AB4335" s="17">
        <v>0.51269035532994933</v>
      </c>
      <c r="AC4335" s="17">
        <v>0.40090316106372303</v>
      </c>
    </row>
    <row r="4336" spans="1:29" ht="12.75" customHeight="1" x14ac:dyDescent="0.2">
      <c r="A4336" s="19">
        <v>44387</v>
      </c>
      <c r="B4336" s="19">
        <v>44023</v>
      </c>
      <c r="C4336" s="19">
        <v>42567</v>
      </c>
      <c r="D4336" s="16" t="s">
        <v>1</v>
      </c>
      <c r="E4336" s="114">
        <v>33708</v>
      </c>
      <c r="F4336" s="115">
        <v>17554</v>
      </c>
      <c r="G4336" s="113">
        <v>9018</v>
      </c>
      <c r="H4336" s="113">
        <v>4060</v>
      </c>
      <c r="I4336" s="113">
        <v>3076</v>
      </c>
      <c r="J4336" s="112">
        <v>1832</v>
      </c>
      <c r="K4336" s="112">
        <v>1573</v>
      </c>
      <c r="L4336" s="112">
        <v>118</v>
      </c>
      <c r="M4336" s="112">
        <v>117</v>
      </c>
      <c r="N4336" s="113">
        <v>24</v>
      </c>
      <c r="O4336" s="112">
        <v>25323</v>
      </c>
      <c r="P4336" s="112">
        <v>13324</v>
      </c>
      <c r="Q4336" s="112">
        <v>6818</v>
      </c>
      <c r="R4336" s="112">
        <v>2966</v>
      </c>
      <c r="S4336" s="113">
        <v>2215</v>
      </c>
      <c r="T4336" s="17">
        <v>17.399563318777293</v>
      </c>
      <c r="U4336" s="17">
        <v>10.159567705022251</v>
      </c>
      <c r="V4336" s="17">
        <v>75.423728813559322</v>
      </c>
      <c r="W4336" s="17">
        <v>33.700854700854698</v>
      </c>
      <c r="X4336" s="17">
        <v>127.16666666666666</v>
      </c>
      <c r="Y4336" s="17">
        <v>0.33112190498756067</v>
      </c>
      <c r="Z4336" s="17">
        <v>0.31747223056139307</v>
      </c>
      <c r="AA4336" s="17">
        <v>0.32267527134056917</v>
      </c>
      <c r="AB4336" s="17">
        <v>0.36884693189480777</v>
      </c>
      <c r="AC4336" s="17">
        <v>0.38871331828442446</v>
      </c>
    </row>
    <row r="4337" spans="1:29" ht="12.75" customHeight="1" x14ac:dyDescent="0.2">
      <c r="A4337" s="19">
        <v>44388</v>
      </c>
      <c r="B4337" s="19">
        <v>44024</v>
      </c>
      <c r="C4337" s="19">
        <v>42568</v>
      </c>
      <c r="D4337" s="16" t="s">
        <v>2</v>
      </c>
      <c r="E4337" s="114">
        <v>32637</v>
      </c>
      <c r="F4337" s="115">
        <v>17651</v>
      </c>
      <c r="G4337" s="113">
        <v>8427</v>
      </c>
      <c r="H4337" s="113">
        <v>3784</v>
      </c>
      <c r="I4337" s="113">
        <v>2775</v>
      </c>
      <c r="J4337" s="112">
        <v>1806</v>
      </c>
      <c r="K4337" s="112">
        <v>1626</v>
      </c>
      <c r="L4337" s="112">
        <v>127</v>
      </c>
      <c r="M4337" s="112">
        <v>53</v>
      </c>
      <c r="N4337" s="113">
        <v>0</v>
      </c>
      <c r="O4337" s="112">
        <v>24516</v>
      </c>
      <c r="P4337" s="112">
        <v>13650</v>
      </c>
      <c r="Q4337" s="112">
        <v>6044</v>
      </c>
      <c r="R4337" s="112">
        <v>2779</v>
      </c>
      <c r="S4337" s="113">
        <v>2043</v>
      </c>
      <c r="T4337" s="17">
        <v>17.071428571428573</v>
      </c>
      <c r="U4337" s="17">
        <v>9.8554735547355481</v>
      </c>
      <c r="V4337" s="17">
        <v>65.354330708661422</v>
      </c>
      <c r="W4337" s="17">
        <v>70.396226415094333</v>
      </c>
      <c r="X4337" s="17" t="s">
        <v>40</v>
      </c>
      <c r="Y4337" s="17">
        <v>0.3312530592266274</v>
      </c>
      <c r="Z4337" s="17">
        <v>0.29311355311355314</v>
      </c>
      <c r="AA4337" s="17">
        <v>0.39427531436134999</v>
      </c>
      <c r="AB4337" s="17">
        <v>0.36164087801367395</v>
      </c>
      <c r="AC4337" s="17">
        <v>0.35829662261380313</v>
      </c>
    </row>
    <row r="4338" spans="1:29" ht="12.75" customHeight="1" x14ac:dyDescent="0.2">
      <c r="A4338" s="19">
        <v>44389</v>
      </c>
      <c r="B4338" s="19">
        <v>44025</v>
      </c>
      <c r="C4338" s="19">
        <v>42569</v>
      </c>
      <c r="D4338" s="16" t="s">
        <v>3</v>
      </c>
      <c r="E4338" s="114">
        <v>31136</v>
      </c>
      <c r="F4338" s="115">
        <v>16530</v>
      </c>
      <c r="G4338" s="113">
        <v>8490</v>
      </c>
      <c r="H4338" s="113">
        <v>3539</v>
      </c>
      <c r="I4338" s="113">
        <v>2577</v>
      </c>
      <c r="J4338" s="112">
        <v>1969</v>
      </c>
      <c r="K4338" s="112">
        <v>1712</v>
      </c>
      <c r="L4338" s="112">
        <v>184</v>
      </c>
      <c r="M4338" s="112">
        <v>73</v>
      </c>
      <c r="N4338" s="113">
        <v>0</v>
      </c>
      <c r="O4338" s="112">
        <v>23965</v>
      </c>
      <c r="P4338" s="112">
        <v>13386</v>
      </c>
      <c r="Q4338" s="112">
        <v>5665</v>
      </c>
      <c r="R4338" s="112">
        <v>2860</v>
      </c>
      <c r="S4338" s="113">
        <v>2054</v>
      </c>
      <c r="T4338" s="17">
        <v>14.813103098019299</v>
      </c>
      <c r="U4338" s="17">
        <v>8.6553738317757016</v>
      </c>
      <c r="V4338" s="17">
        <v>45.141304347826086</v>
      </c>
      <c r="W4338" s="17">
        <v>47.479452054794521</v>
      </c>
      <c r="X4338" s="17" t="s">
        <v>40</v>
      </c>
      <c r="Y4338" s="17">
        <v>0.29922804089296884</v>
      </c>
      <c r="Z4338" s="17">
        <v>0.23487225459435224</v>
      </c>
      <c r="AA4338" s="17">
        <v>0.49867608120035301</v>
      </c>
      <c r="AB4338" s="17">
        <v>0.23741258741258742</v>
      </c>
      <c r="AC4338" s="17">
        <v>0.25462512171372942</v>
      </c>
    </row>
    <row r="4339" spans="1:29" ht="12.75" customHeight="1" x14ac:dyDescent="0.2">
      <c r="A4339" s="19">
        <v>44390</v>
      </c>
      <c r="B4339" s="19">
        <v>44026</v>
      </c>
      <c r="C4339" s="19">
        <v>42570</v>
      </c>
      <c r="D4339" s="16" t="s">
        <v>4</v>
      </c>
      <c r="E4339" s="114">
        <v>30692</v>
      </c>
      <c r="F4339" s="115">
        <v>16481</v>
      </c>
      <c r="G4339" s="113">
        <v>7900</v>
      </c>
      <c r="H4339" s="113">
        <v>3631</v>
      </c>
      <c r="I4339" s="113">
        <v>2680</v>
      </c>
      <c r="J4339" s="112">
        <v>1894</v>
      </c>
      <c r="K4339" s="112">
        <v>1572</v>
      </c>
      <c r="L4339" s="112">
        <v>133</v>
      </c>
      <c r="M4339" s="112">
        <v>127</v>
      </c>
      <c r="N4339" s="113">
        <v>62</v>
      </c>
      <c r="O4339" s="112">
        <v>23996</v>
      </c>
      <c r="P4339" s="112">
        <v>13385</v>
      </c>
      <c r="Q4339" s="112">
        <v>5818</v>
      </c>
      <c r="R4339" s="112">
        <v>2694</v>
      </c>
      <c r="S4339" s="113">
        <v>2099</v>
      </c>
      <c r="T4339" s="17">
        <v>15.204857444561775</v>
      </c>
      <c r="U4339" s="17">
        <v>9.4840966921119598</v>
      </c>
      <c r="V4339" s="17">
        <v>58.398496240601503</v>
      </c>
      <c r="W4339" s="17">
        <v>27.590551181102363</v>
      </c>
      <c r="X4339" s="17">
        <v>42.225806451612904</v>
      </c>
      <c r="Y4339" s="17">
        <v>0.27904650775129181</v>
      </c>
      <c r="Z4339" s="17">
        <v>0.23130369816959284</v>
      </c>
      <c r="AA4339" s="17">
        <v>0.35785493296665516</v>
      </c>
      <c r="AB4339" s="17">
        <v>0.34780994803266507</v>
      </c>
      <c r="AC4339" s="17">
        <v>0.27679847546450698</v>
      </c>
    </row>
    <row r="4340" spans="1:29" ht="12.75" customHeight="1" x14ac:dyDescent="0.2">
      <c r="A4340" s="19">
        <v>44391</v>
      </c>
      <c r="B4340" s="19">
        <v>44027</v>
      </c>
      <c r="C4340" s="19">
        <v>42571</v>
      </c>
      <c r="D4340" s="16" t="s">
        <v>5</v>
      </c>
      <c r="E4340" s="114">
        <v>31032</v>
      </c>
      <c r="F4340" s="115">
        <v>16705</v>
      </c>
      <c r="G4340" s="113">
        <v>7960</v>
      </c>
      <c r="H4340" s="113">
        <v>3788</v>
      </c>
      <c r="I4340" s="113">
        <v>2579</v>
      </c>
      <c r="J4340" s="112">
        <v>1984</v>
      </c>
      <c r="K4340" s="112">
        <v>1714</v>
      </c>
      <c r="L4340" s="112">
        <v>170</v>
      </c>
      <c r="M4340" s="112">
        <v>100</v>
      </c>
      <c r="N4340" s="113">
        <v>0</v>
      </c>
      <c r="O4340" s="112">
        <v>23721</v>
      </c>
      <c r="P4340" s="112">
        <v>13625</v>
      </c>
      <c r="Q4340" s="112">
        <v>5793</v>
      </c>
      <c r="R4340" s="112">
        <v>2578</v>
      </c>
      <c r="S4340" s="113">
        <v>1725</v>
      </c>
      <c r="T4340" s="17">
        <v>14.641129032258064</v>
      </c>
      <c r="U4340" s="17">
        <v>8.7462077012835469</v>
      </c>
      <c r="V4340" s="17">
        <v>45.823529411764703</v>
      </c>
      <c r="W4340" s="17">
        <v>36.880000000000003</v>
      </c>
      <c r="X4340" s="17" t="s">
        <v>40</v>
      </c>
      <c r="Y4340" s="17">
        <v>0.30820791703553807</v>
      </c>
      <c r="Z4340" s="17">
        <v>0.22605504587155956</v>
      </c>
      <c r="AA4340" s="17">
        <v>0.37407215605040567</v>
      </c>
      <c r="AB4340" s="17">
        <v>0.46935608999224199</v>
      </c>
      <c r="AC4340" s="17">
        <v>0.49507246376811587</v>
      </c>
    </row>
    <row r="4341" spans="1:29" ht="12.75" customHeight="1" x14ac:dyDescent="0.2">
      <c r="A4341" s="19">
        <v>44392</v>
      </c>
      <c r="B4341" s="19">
        <v>44028</v>
      </c>
      <c r="C4341" s="19">
        <v>42572</v>
      </c>
      <c r="D4341" s="16" t="s">
        <v>6</v>
      </c>
      <c r="E4341" s="114">
        <v>32170</v>
      </c>
      <c r="F4341" s="115">
        <v>17175</v>
      </c>
      <c r="G4341" s="113">
        <v>8413</v>
      </c>
      <c r="H4341" s="113">
        <v>3816</v>
      </c>
      <c r="I4341" s="113">
        <v>2766</v>
      </c>
      <c r="J4341" s="112">
        <v>2165</v>
      </c>
      <c r="K4341" s="112">
        <v>1878</v>
      </c>
      <c r="L4341" s="112">
        <v>134</v>
      </c>
      <c r="M4341" s="112">
        <v>120</v>
      </c>
      <c r="N4341" s="113">
        <v>33</v>
      </c>
      <c r="O4341" s="112">
        <v>24048</v>
      </c>
      <c r="P4341" s="112">
        <v>13165</v>
      </c>
      <c r="Q4341" s="112">
        <v>6112</v>
      </c>
      <c r="R4341" s="112">
        <v>2613</v>
      </c>
      <c r="S4341" s="113">
        <v>2158</v>
      </c>
      <c r="T4341" s="17">
        <v>13.859122401847575</v>
      </c>
      <c r="U4341" s="17">
        <v>8.1453674121405744</v>
      </c>
      <c r="V4341" s="17">
        <v>61.78358208955224</v>
      </c>
      <c r="W4341" s="17">
        <v>30.8</v>
      </c>
      <c r="X4341" s="17">
        <v>82.818181818181813</v>
      </c>
      <c r="Y4341" s="17">
        <v>0.33774118429807043</v>
      </c>
      <c r="Z4341" s="17">
        <v>0.30459551842005328</v>
      </c>
      <c r="AA4341" s="17">
        <v>0.3764725130890052</v>
      </c>
      <c r="AB4341" s="17">
        <v>0.46039035591274402</v>
      </c>
      <c r="AC4341" s="17">
        <v>0.28174235403151071</v>
      </c>
    </row>
    <row r="4342" spans="1:29" ht="12.75" customHeight="1" x14ac:dyDescent="0.2">
      <c r="A4342" s="19">
        <v>44393</v>
      </c>
      <c r="B4342" s="19">
        <v>44029</v>
      </c>
      <c r="C4342" s="19">
        <v>42573</v>
      </c>
      <c r="D4342" s="16" t="s">
        <v>7</v>
      </c>
      <c r="E4342" s="114">
        <v>31619</v>
      </c>
      <c r="F4342" s="115">
        <v>17168</v>
      </c>
      <c r="G4342" s="113">
        <v>8203</v>
      </c>
      <c r="H4342" s="113">
        <v>3585</v>
      </c>
      <c r="I4342" s="113">
        <v>2663</v>
      </c>
      <c r="J4342" s="112">
        <v>1538</v>
      </c>
      <c r="K4342" s="112">
        <v>1279</v>
      </c>
      <c r="L4342" s="112">
        <v>128</v>
      </c>
      <c r="M4342" s="112">
        <v>131</v>
      </c>
      <c r="N4342" s="113">
        <v>0</v>
      </c>
      <c r="O4342" s="112">
        <v>24105</v>
      </c>
      <c r="P4342" s="112">
        <v>13165</v>
      </c>
      <c r="Q4342" s="112">
        <v>6044</v>
      </c>
      <c r="R4342" s="112">
        <v>2707</v>
      </c>
      <c r="S4342" s="113">
        <v>2189</v>
      </c>
      <c r="T4342" s="17">
        <v>19.55851755526658</v>
      </c>
      <c r="U4342" s="17">
        <v>12.422986708365912</v>
      </c>
      <c r="V4342" s="17">
        <v>63.0859375</v>
      </c>
      <c r="W4342" s="17">
        <v>26.366412213740457</v>
      </c>
      <c r="X4342" s="17" t="s">
        <v>40</v>
      </c>
      <c r="Y4342" s="17">
        <v>0.31171956025720804</v>
      </c>
      <c r="Z4342" s="17">
        <v>0.30406380554500578</v>
      </c>
      <c r="AA4342" s="17">
        <v>0.3572137657180674</v>
      </c>
      <c r="AB4342" s="17">
        <v>0.32434429257480613</v>
      </c>
      <c r="AC4342" s="17">
        <v>0.21653723161260841</v>
      </c>
    </row>
    <row r="4343" spans="1:29" ht="12.75" customHeight="1" x14ac:dyDescent="0.2">
      <c r="A4343" s="19">
        <v>44394</v>
      </c>
      <c r="B4343" s="19">
        <v>44030</v>
      </c>
      <c r="C4343" s="19">
        <v>42574</v>
      </c>
      <c r="D4343" s="16" t="s">
        <v>1</v>
      </c>
      <c r="E4343" s="114">
        <v>34159</v>
      </c>
      <c r="F4343" s="115">
        <v>17620</v>
      </c>
      <c r="G4343" s="113">
        <v>9294</v>
      </c>
      <c r="H4343" s="113">
        <v>4079</v>
      </c>
      <c r="I4343" s="113">
        <v>3166</v>
      </c>
      <c r="J4343" s="112">
        <v>1680</v>
      </c>
      <c r="K4343" s="112">
        <v>1458</v>
      </c>
      <c r="L4343" s="112">
        <v>90</v>
      </c>
      <c r="M4343" s="112">
        <v>109</v>
      </c>
      <c r="N4343" s="113">
        <v>23</v>
      </c>
      <c r="O4343" s="112">
        <v>25725</v>
      </c>
      <c r="P4343" s="112">
        <v>13086</v>
      </c>
      <c r="Q4343" s="112">
        <v>7049</v>
      </c>
      <c r="R4343" s="112">
        <v>2751</v>
      </c>
      <c r="S4343" s="113">
        <v>2839</v>
      </c>
      <c r="T4343" s="17">
        <v>19.332738095238096</v>
      </c>
      <c r="U4343" s="17">
        <v>11.085048010973937</v>
      </c>
      <c r="V4343" s="17">
        <v>102.26666666666667</v>
      </c>
      <c r="W4343" s="17">
        <v>36.422018348623851</v>
      </c>
      <c r="X4343" s="17">
        <v>136.65217391304347</v>
      </c>
      <c r="Y4343" s="17">
        <v>0.32785228377065101</v>
      </c>
      <c r="Z4343" s="17">
        <v>0.34647715115390487</v>
      </c>
      <c r="AA4343" s="17">
        <v>0.31848489147396797</v>
      </c>
      <c r="AB4343" s="17">
        <v>0.48273355143584151</v>
      </c>
      <c r="AC4343" s="17">
        <v>0.11518140190207826</v>
      </c>
    </row>
    <row r="4344" spans="1:29" ht="12.75" customHeight="1" x14ac:dyDescent="0.2">
      <c r="A4344" s="19">
        <v>44395</v>
      </c>
      <c r="B4344" s="19">
        <v>44031</v>
      </c>
      <c r="C4344" s="19">
        <v>42575</v>
      </c>
      <c r="D4344" s="16" t="s">
        <v>2</v>
      </c>
      <c r="E4344" s="114">
        <v>32066</v>
      </c>
      <c r="F4344" s="115">
        <v>17374</v>
      </c>
      <c r="G4344" s="113">
        <v>8212</v>
      </c>
      <c r="H4344" s="113">
        <v>3765</v>
      </c>
      <c r="I4344" s="113">
        <v>2715</v>
      </c>
      <c r="J4344" s="112">
        <v>1722</v>
      </c>
      <c r="K4344" s="112">
        <v>1576</v>
      </c>
      <c r="L4344" s="112">
        <v>104</v>
      </c>
      <c r="M4344" s="112">
        <v>42</v>
      </c>
      <c r="N4344" s="113">
        <v>0</v>
      </c>
      <c r="O4344" s="112">
        <v>24676</v>
      </c>
      <c r="P4344" s="112">
        <v>13583</v>
      </c>
      <c r="Q4344" s="112">
        <v>6112</v>
      </c>
      <c r="R4344" s="112">
        <v>2860</v>
      </c>
      <c r="S4344" s="113">
        <v>2121</v>
      </c>
      <c r="T4344" s="17">
        <v>17.621370499419278</v>
      </c>
      <c r="U4344" s="17">
        <v>10.024111675126903</v>
      </c>
      <c r="V4344" s="17">
        <v>77.961538461538467</v>
      </c>
      <c r="W4344" s="17">
        <v>88.642857142857139</v>
      </c>
      <c r="X4344" s="17" t="s">
        <v>40</v>
      </c>
      <c r="Y4344" s="17">
        <v>0.29948127735451457</v>
      </c>
      <c r="Z4344" s="17">
        <v>0.27909887359198993</v>
      </c>
      <c r="AA4344" s="17">
        <v>0.34358638743455505</v>
      </c>
      <c r="AB4344" s="17">
        <v>0.31643356643356646</v>
      </c>
      <c r="AC4344" s="17">
        <v>0.28005657708627996</v>
      </c>
    </row>
    <row r="4345" spans="1:29" ht="12.75" customHeight="1" x14ac:dyDescent="0.2">
      <c r="A4345" s="19">
        <v>44396</v>
      </c>
      <c r="B4345" s="19">
        <v>44032</v>
      </c>
      <c r="C4345" s="19">
        <v>42576</v>
      </c>
      <c r="D4345" s="16" t="s">
        <v>3</v>
      </c>
      <c r="E4345" s="114">
        <v>31906</v>
      </c>
      <c r="F4345" s="115">
        <v>16632</v>
      </c>
      <c r="G4345" s="113">
        <v>8729</v>
      </c>
      <c r="H4345" s="113">
        <v>3956</v>
      </c>
      <c r="I4345" s="113">
        <v>2589</v>
      </c>
      <c r="J4345" s="112">
        <v>1959</v>
      </c>
      <c r="K4345" s="112">
        <v>1720</v>
      </c>
      <c r="L4345" s="112">
        <v>160</v>
      </c>
      <c r="M4345" s="112">
        <v>79</v>
      </c>
      <c r="N4345" s="113">
        <v>0</v>
      </c>
      <c r="O4345" s="112">
        <v>24552</v>
      </c>
      <c r="P4345" s="112">
        <v>13157</v>
      </c>
      <c r="Q4345" s="112">
        <v>6214</v>
      </c>
      <c r="R4345" s="112">
        <v>3045</v>
      </c>
      <c r="S4345" s="113">
        <v>2136</v>
      </c>
      <c r="T4345" s="17">
        <v>15.286881061766206</v>
      </c>
      <c r="U4345" s="17">
        <v>8.6697674418604649</v>
      </c>
      <c r="V4345" s="17">
        <v>53.556249999999999</v>
      </c>
      <c r="W4345" s="17">
        <v>49.075949367088604</v>
      </c>
      <c r="X4345" s="17" t="s">
        <v>40</v>
      </c>
      <c r="Y4345" s="17">
        <v>0.29952753339850124</v>
      </c>
      <c r="Z4345" s="17">
        <v>0.26411796002128152</v>
      </c>
      <c r="AA4345" s="17">
        <v>0.40473125201158666</v>
      </c>
      <c r="AB4345" s="17">
        <v>0.29917898193760273</v>
      </c>
      <c r="AC4345" s="17">
        <v>0.21207865168539319</v>
      </c>
    </row>
    <row r="4346" spans="1:29" ht="12.75" customHeight="1" x14ac:dyDescent="0.2">
      <c r="A4346" s="19">
        <v>44397</v>
      </c>
      <c r="B4346" s="19">
        <v>44033</v>
      </c>
      <c r="C4346" s="19">
        <v>42577</v>
      </c>
      <c r="D4346" s="16" t="s">
        <v>4</v>
      </c>
      <c r="E4346" s="114">
        <v>31017</v>
      </c>
      <c r="F4346" s="115">
        <v>17098</v>
      </c>
      <c r="G4346" s="113">
        <v>7712</v>
      </c>
      <c r="H4346" s="113">
        <v>3621</v>
      </c>
      <c r="I4346" s="113">
        <v>2586</v>
      </c>
      <c r="J4346" s="112">
        <v>1861</v>
      </c>
      <c r="K4346" s="112">
        <v>1543</v>
      </c>
      <c r="L4346" s="112">
        <v>140</v>
      </c>
      <c r="M4346" s="112">
        <v>130</v>
      </c>
      <c r="N4346" s="113">
        <v>48</v>
      </c>
      <c r="O4346" s="112">
        <v>24604</v>
      </c>
      <c r="P4346" s="112">
        <v>13547</v>
      </c>
      <c r="Q4346" s="112">
        <v>6017</v>
      </c>
      <c r="R4346" s="112">
        <v>2729</v>
      </c>
      <c r="S4346" s="113">
        <v>2311</v>
      </c>
      <c r="T4346" s="17">
        <v>15.666845781837722</v>
      </c>
      <c r="U4346" s="17">
        <v>10.08101101749838</v>
      </c>
      <c r="V4346" s="17">
        <v>54.085714285714289</v>
      </c>
      <c r="W4346" s="17">
        <v>26.853846153846153</v>
      </c>
      <c r="X4346" s="17">
        <v>52.875</v>
      </c>
      <c r="Y4346" s="17">
        <v>0.26064867501219324</v>
      </c>
      <c r="Z4346" s="17">
        <v>0.26212445559902564</v>
      </c>
      <c r="AA4346" s="17">
        <v>0.28170184477314275</v>
      </c>
      <c r="AB4346" s="17">
        <v>0.326859655551484</v>
      </c>
      <c r="AC4346" s="17">
        <v>0.11899610558199925</v>
      </c>
    </row>
    <row r="4347" spans="1:29" ht="12.75" customHeight="1" x14ac:dyDescent="0.2">
      <c r="A4347" s="19">
        <v>44398</v>
      </c>
      <c r="B4347" s="19">
        <v>44034</v>
      </c>
      <c r="C4347" s="19">
        <v>42578</v>
      </c>
      <c r="D4347" s="16" t="s">
        <v>5</v>
      </c>
      <c r="E4347" s="114">
        <v>32006</v>
      </c>
      <c r="F4347" s="115">
        <v>17060</v>
      </c>
      <c r="G4347" s="113">
        <v>8533</v>
      </c>
      <c r="H4347" s="113">
        <v>3757</v>
      </c>
      <c r="I4347" s="113">
        <v>2656</v>
      </c>
      <c r="J4347" s="112">
        <v>1647</v>
      </c>
      <c r="K4347" s="112">
        <v>1461</v>
      </c>
      <c r="L4347" s="112">
        <v>102</v>
      </c>
      <c r="M4347" s="112">
        <v>84</v>
      </c>
      <c r="N4347" s="113">
        <v>0</v>
      </c>
      <c r="O4347" s="112">
        <v>23591</v>
      </c>
      <c r="P4347" s="112">
        <v>13305</v>
      </c>
      <c r="Q4347" s="112">
        <v>5755</v>
      </c>
      <c r="R4347" s="112">
        <v>2657</v>
      </c>
      <c r="S4347" s="113">
        <v>1874</v>
      </c>
      <c r="T4347" s="17">
        <v>18.432908318154219</v>
      </c>
      <c r="U4347" s="17">
        <v>10.676933607118412</v>
      </c>
      <c r="V4347" s="17">
        <v>82.656862745098039</v>
      </c>
      <c r="W4347" s="17">
        <v>43.726190476190474</v>
      </c>
      <c r="X4347" s="17" t="s">
        <v>40</v>
      </c>
      <c r="Y4347" s="17">
        <v>0.35670382773091425</v>
      </c>
      <c r="Z4347" s="17">
        <v>0.28222472754603523</v>
      </c>
      <c r="AA4347" s="17">
        <v>0.48271068635968728</v>
      </c>
      <c r="AB4347" s="17">
        <v>0.41400075272864134</v>
      </c>
      <c r="AC4347" s="17">
        <v>0.41728922091782295</v>
      </c>
    </row>
    <row r="4348" spans="1:29" ht="12.75" customHeight="1" x14ac:dyDescent="0.2">
      <c r="A4348" s="19">
        <v>44399</v>
      </c>
      <c r="B4348" s="19">
        <v>44035</v>
      </c>
      <c r="C4348" s="19">
        <v>42579</v>
      </c>
      <c r="D4348" s="16" t="s">
        <v>6</v>
      </c>
      <c r="E4348" s="114">
        <v>31756</v>
      </c>
      <c r="F4348" s="115">
        <v>17303</v>
      </c>
      <c r="G4348" s="113">
        <v>8023</v>
      </c>
      <c r="H4348" s="113">
        <v>3921</v>
      </c>
      <c r="I4348" s="113">
        <v>2509</v>
      </c>
      <c r="J4348" s="112">
        <v>1773</v>
      </c>
      <c r="K4348" s="112">
        <v>1496</v>
      </c>
      <c r="L4348" s="112">
        <v>127</v>
      </c>
      <c r="M4348" s="112">
        <v>104</v>
      </c>
      <c r="N4348" s="113">
        <v>46</v>
      </c>
      <c r="O4348" s="112">
        <v>23758</v>
      </c>
      <c r="P4348" s="112">
        <v>13359</v>
      </c>
      <c r="Q4348" s="112">
        <v>6066</v>
      </c>
      <c r="R4348" s="112">
        <v>2377</v>
      </c>
      <c r="S4348" s="113">
        <v>1956</v>
      </c>
      <c r="T4348" s="17">
        <v>16.910885504794134</v>
      </c>
      <c r="U4348" s="17">
        <v>10.566176470588236</v>
      </c>
      <c r="V4348" s="17">
        <v>62.173228346456696</v>
      </c>
      <c r="W4348" s="17">
        <v>36.70192307692308</v>
      </c>
      <c r="X4348" s="17">
        <v>53.543478260869563</v>
      </c>
      <c r="Y4348" s="17">
        <v>0.33664449869517643</v>
      </c>
      <c r="Z4348" s="17">
        <v>0.2952316790178906</v>
      </c>
      <c r="AA4348" s="17">
        <v>0.32261787009561482</v>
      </c>
      <c r="AB4348" s="17">
        <v>0.64955826672275974</v>
      </c>
      <c r="AC4348" s="17">
        <v>0.2827198364008181</v>
      </c>
    </row>
    <row r="4349" spans="1:29" ht="12.75" customHeight="1" x14ac:dyDescent="0.2">
      <c r="A4349" s="19">
        <v>44400</v>
      </c>
      <c r="B4349" s="19">
        <v>44036</v>
      </c>
      <c r="C4349" s="19">
        <v>42580</v>
      </c>
      <c r="D4349" s="16" t="s">
        <v>7</v>
      </c>
      <c r="E4349" s="114">
        <v>31960</v>
      </c>
      <c r="F4349" s="115">
        <v>17102</v>
      </c>
      <c r="G4349" s="113">
        <v>8339</v>
      </c>
      <c r="H4349" s="113">
        <v>3628</v>
      </c>
      <c r="I4349" s="113">
        <v>2891</v>
      </c>
      <c r="J4349" s="112">
        <v>1455</v>
      </c>
      <c r="K4349" s="112">
        <v>1233</v>
      </c>
      <c r="L4349" s="112">
        <v>103</v>
      </c>
      <c r="M4349" s="112">
        <v>119</v>
      </c>
      <c r="N4349" s="113">
        <v>0</v>
      </c>
      <c r="O4349" s="112">
        <v>23775</v>
      </c>
      <c r="P4349" s="112">
        <v>13167</v>
      </c>
      <c r="Q4349" s="112">
        <v>6005</v>
      </c>
      <c r="R4349" s="112">
        <v>2621</v>
      </c>
      <c r="S4349" s="113">
        <v>1982</v>
      </c>
      <c r="T4349" s="17">
        <v>20.965635738831615</v>
      </c>
      <c r="U4349" s="17">
        <v>12.870235198702352</v>
      </c>
      <c r="V4349" s="17">
        <v>79.961165048543691</v>
      </c>
      <c r="W4349" s="17">
        <v>29.487394957983192</v>
      </c>
      <c r="X4349" s="17" t="s">
        <v>40</v>
      </c>
      <c r="Y4349" s="17">
        <v>0.3442691903259727</v>
      </c>
      <c r="Z4349" s="17">
        <v>0.29885319359003559</v>
      </c>
      <c r="AA4349" s="17">
        <v>0.38867610324729385</v>
      </c>
      <c r="AB4349" s="17">
        <v>0.38420450209843571</v>
      </c>
      <c r="AC4349" s="17">
        <v>0.45862764883955598</v>
      </c>
    </row>
    <row r="4350" spans="1:29" ht="12.75" customHeight="1" x14ac:dyDescent="0.2">
      <c r="A4350" s="19">
        <v>44401</v>
      </c>
      <c r="B4350" s="19">
        <v>44037</v>
      </c>
      <c r="C4350" s="19">
        <v>42581</v>
      </c>
      <c r="D4350" s="16" t="s">
        <v>1</v>
      </c>
      <c r="E4350" s="114">
        <v>34946</v>
      </c>
      <c r="F4350" s="115">
        <v>17799</v>
      </c>
      <c r="G4350" s="113">
        <v>9608</v>
      </c>
      <c r="H4350" s="113">
        <v>4338</v>
      </c>
      <c r="I4350" s="113">
        <v>3201</v>
      </c>
      <c r="J4350" s="112">
        <v>1569</v>
      </c>
      <c r="K4350" s="112">
        <v>1298</v>
      </c>
      <c r="L4350" s="112">
        <v>99</v>
      </c>
      <c r="M4350" s="112">
        <v>141</v>
      </c>
      <c r="N4350" s="113">
        <v>31</v>
      </c>
      <c r="O4350" s="112">
        <v>25390</v>
      </c>
      <c r="P4350" s="112">
        <v>13144</v>
      </c>
      <c r="Q4350" s="112">
        <v>6650</v>
      </c>
      <c r="R4350" s="112">
        <v>2834</v>
      </c>
      <c r="S4350" s="113">
        <v>2762</v>
      </c>
      <c r="T4350" s="17">
        <v>21.272785213511792</v>
      </c>
      <c r="U4350" s="17">
        <v>12.712634822804315</v>
      </c>
      <c r="V4350" s="17">
        <v>96.050505050505052</v>
      </c>
      <c r="W4350" s="17">
        <v>29.76595744680851</v>
      </c>
      <c r="X4350" s="17">
        <v>102.25806451612904</v>
      </c>
      <c r="Y4350" s="17">
        <v>0.37636864907443868</v>
      </c>
      <c r="Z4350" s="17">
        <v>0.35415398660985997</v>
      </c>
      <c r="AA4350" s="17">
        <v>0.44481203007518788</v>
      </c>
      <c r="AB4350" s="17">
        <v>0.53069865913902614</v>
      </c>
      <c r="AC4350" s="17">
        <v>0.15894279507603182</v>
      </c>
    </row>
    <row r="4351" spans="1:29" ht="12.75" customHeight="1" x14ac:dyDescent="0.2">
      <c r="A4351" s="19">
        <v>44402</v>
      </c>
      <c r="B4351" s="19">
        <v>44038</v>
      </c>
      <c r="C4351" s="19">
        <v>42582</v>
      </c>
      <c r="D4351" s="16" t="s">
        <v>2</v>
      </c>
      <c r="E4351" s="114">
        <v>31982</v>
      </c>
      <c r="F4351" s="115">
        <v>17429</v>
      </c>
      <c r="G4351" s="113">
        <v>8479</v>
      </c>
      <c r="H4351" s="113">
        <v>3743</v>
      </c>
      <c r="I4351" s="113">
        <v>2331</v>
      </c>
      <c r="J4351" s="112">
        <v>676</v>
      </c>
      <c r="K4351" s="112">
        <v>608</v>
      </c>
      <c r="L4351" s="112">
        <v>16</v>
      </c>
      <c r="M4351" s="112">
        <v>52</v>
      </c>
      <c r="N4351" s="113">
        <v>0</v>
      </c>
      <c r="O4351" s="112">
        <v>25088</v>
      </c>
      <c r="P4351" s="112">
        <v>13623</v>
      </c>
      <c r="Q4351" s="112">
        <v>6295</v>
      </c>
      <c r="R4351" s="112">
        <v>2855</v>
      </c>
      <c r="S4351" s="113">
        <v>2315</v>
      </c>
      <c r="T4351" s="17">
        <v>46.310650887573964</v>
      </c>
      <c r="U4351" s="17">
        <v>27.66611842105263</v>
      </c>
      <c r="V4351" s="17">
        <v>528.9375</v>
      </c>
      <c r="W4351" s="17">
        <v>70.980769230769226</v>
      </c>
      <c r="X4351" s="17" t="s">
        <v>40</v>
      </c>
      <c r="Y4351" s="17">
        <v>0.27479272959183665</v>
      </c>
      <c r="Z4351" s="17">
        <v>0.27938045951699331</v>
      </c>
      <c r="AA4351" s="17">
        <v>0.34694201747418596</v>
      </c>
      <c r="AB4351" s="17">
        <v>0.31103327495621724</v>
      </c>
      <c r="AC4351" s="17">
        <v>6.911447084233302E-3</v>
      </c>
    </row>
    <row r="4352" spans="1:29" ht="12.75" customHeight="1" x14ac:dyDescent="0.2">
      <c r="A4352" s="19">
        <v>44403</v>
      </c>
      <c r="B4352" s="19">
        <v>44039</v>
      </c>
      <c r="C4352" s="19">
        <v>42583</v>
      </c>
      <c r="D4352" s="16" t="s">
        <v>3</v>
      </c>
      <c r="E4352" s="114">
        <v>30534</v>
      </c>
      <c r="F4352" s="115">
        <v>16584</v>
      </c>
      <c r="G4352" s="113">
        <v>7535</v>
      </c>
      <c r="H4352" s="113">
        <v>3989</v>
      </c>
      <c r="I4352" s="113">
        <v>2426</v>
      </c>
      <c r="J4352" s="112">
        <v>1935</v>
      </c>
      <c r="K4352" s="112">
        <v>1674</v>
      </c>
      <c r="L4352" s="112">
        <v>176</v>
      </c>
      <c r="M4352" s="112">
        <v>85</v>
      </c>
      <c r="N4352" s="113">
        <v>0</v>
      </c>
      <c r="O4352" s="112">
        <v>24832</v>
      </c>
      <c r="P4352" s="112">
        <v>13344</v>
      </c>
      <c r="Q4352" s="112">
        <v>6336</v>
      </c>
      <c r="R4352" s="112">
        <v>2908</v>
      </c>
      <c r="S4352" s="113">
        <v>2244</v>
      </c>
      <c r="T4352" s="17">
        <v>14.779844961240309</v>
      </c>
      <c r="U4352" s="17">
        <v>8.9068100358422946</v>
      </c>
      <c r="V4352" s="17">
        <v>41.8125</v>
      </c>
      <c r="W4352" s="17">
        <v>45.929411764705883</v>
      </c>
      <c r="X4352" s="17" t="s">
        <v>40</v>
      </c>
      <c r="Y4352" s="17">
        <v>0.22962306701030921</v>
      </c>
      <c r="Z4352" s="17">
        <v>0.2428057553956835</v>
      </c>
      <c r="AA4352" s="17">
        <v>0.18923611111111116</v>
      </c>
      <c r="AB4352" s="17">
        <v>0.37173314993122419</v>
      </c>
      <c r="AC4352" s="17">
        <v>8.1105169340463412E-2</v>
      </c>
    </row>
    <row r="4353" spans="1:29" ht="12.75" customHeight="1" x14ac:dyDescent="0.2">
      <c r="A4353" s="19">
        <v>44404</v>
      </c>
      <c r="B4353" s="19">
        <v>44040</v>
      </c>
      <c r="C4353" s="19">
        <v>42584</v>
      </c>
      <c r="D4353" s="16" t="s">
        <v>4</v>
      </c>
      <c r="E4353" s="114">
        <v>30215</v>
      </c>
      <c r="F4353" s="115">
        <v>16517</v>
      </c>
      <c r="G4353" s="113">
        <v>7230</v>
      </c>
      <c r="H4353" s="113">
        <v>3753</v>
      </c>
      <c r="I4353" s="113">
        <v>2715</v>
      </c>
      <c r="J4353" s="112">
        <v>1904</v>
      </c>
      <c r="K4353" s="112">
        <v>1625</v>
      </c>
      <c r="L4353" s="112">
        <v>136</v>
      </c>
      <c r="M4353" s="112">
        <v>104</v>
      </c>
      <c r="N4353" s="113">
        <v>39</v>
      </c>
      <c r="O4353" s="112">
        <v>25088</v>
      </c>
      <c r="P4353" s="112">
        <v>13754</v>
      </c>
      <c r="Q4353" s="112">
        <v>6071</v>
      </c>
      <c r="R4353" s="112">
        <v>2928</v>
      </c>
      <c r="S4353" s="113">
        <v>2335</v>
      </c>
      <c r="T4353" s="17">
        <v>14.869222689075631</v>
      </c>
      <c r="U4353" s="17">
        <v>9.1643076923076929</v>
      </c>
      <c r="V4353" s="17">
        <v>52.161764705882355</v>
      </c>
      <c r="W4353" s="17">
        <v>35.08653846153846</v>
      </c>
      <c r="X4353" s="17">
        <v>68.615384615384613</v>
      </c>
      <c r="Y4353" s="17">
        <v>0.20436065051020402</v>
      </c>
      <c r="Z4353" s="17">
        <v>0.20088701468663661</v>
      </c>
      <c r="AA4353" s="17">
        <v>0.19090759347718667</v>
      </c>
      <c r="AB4353" s="17">
        <v>0.28176229508196715</v>
      </c>
      <c r="AC4353" s="17">
        <v>0.16274089935760161</v>
      </c>
    </row>
    <row r="4354" spans="1:29" ht="12.75" customHeight="1" x14ac:dyDescent="0.2">
      <c r="A4354" s="19">
        <v>44405</v>
      </c>
      <c r="B4354" s="19">
        <v>44041</v>
      </c>
      <c r="C4354" s="19">
        <v>42585</v>
      </c>
      <c r="D4354" s="16" t="s">
        <v>5</v>
      </c>
      <c r="E4354" s="114">
        <v>30701</v>
      </c>
      <c r="F4354" s="115">
        <v>16548</v>
      </c>
      <c r="G4354" s="113">
        <v>7888</v>
      </c>
      <c r="H4354" s="113">
        <v>3568</v>
      </c>
      <c r="I4354" s="113">
        <v>2697</v>
      </c>
      <c r="J4354" s="112">
        <v>1897</v>
      </c>
      <c r="K4354" s="112">
        <v>1665</v>
      </c>
      <c r="L4354" s="112">
        <v>127</v>
      </c>
      <c r="M4354" s="112">
        <v>105</v>
      </c>
      <c r="N4354" s="113">
        <v>0</v>
      </c>
      <c r="O4354" s="112">
        <v>25086</v>
      </c>
      <c r="P4354" s="112">
        <v>13744</v>
      </c>
      <c r="Q4354" s="112">
        <v>6387</v>
      </c>
      <c r="R4354" s="112">
        <v>2841</v>
      </c>
      <c r="S4354" s="113">
        <v>2114</v>
      </c>
      <c r="T4354" s="17">
        <v>15.183974696889827</v>
      </c>
      <c r="U4354" s="17">
        <v>8.9387387387387385</v>
      </c>
      <c r="V4354" s="17">
        <v>61.110236220472444</v>
      </c>
      <c r="W4354" s="17">
        <v>32.980952380952381</v>
      </c>
      <c r="X4354" s="17" t="s">
        <v>40</v>
      </c>
      <c r="Y4354" s="17">
        <v>0.22383002471498048</v>
      </c>
      <c r="Z4354" s="17">
        <v>0.20401629802095456</v>
      </c>
      <c r="AA4354" s="17">
        <v>0.23500861124158456</v>
      </c>
      <c r="AB4354" s="17">
        <v>0.25589581133403727</v>
      </c>
      <c r="AC4354" s="17">
        <v>0.27578051087984856</v>
      </c>
    </row>
    <row r="4355" spans="1:29" ht="12.75" customHeight="1" x14ac:dyDescent="0.2">
      <c r="A4355" s="19">
        <v>44406</v>
      </c>
      <c r="B4355" s="19">
        <v>44042</v>
      </c>
      <c r="C4355" s="19">
        <v>42586</v>
      </c>
      <c r="D4355" s="16" t="s">
        <v>6</v>
      </c>
      <c r="E4355" s="114">
        <v>31554</v>
      </c>
      <c r="F4355" s="115">
        <v>17208</v>
      </c>
      <c r="G4355" s="113">
        <v>7962</v>
      </c>
      <c r="H4355" s="113">
        <v>3869</v>
      </c>
      <c r="I4355" s="113">
        <v>2515</v>
      </c>
      <c r="J4355" s="112">
        <v>2086</v>
      </c>
      <c r="K4355" s="112">
        <v>1844</v>
      </c>
      <c r="L4355" s="112">
        <v>92</v>
      </c>
      <c r="M4355" s="112">
        <v>86</v>
      </c>
      <c r="N4355" s="113">
        <v>64</v>
      </c>
      <c r="O4355" s="112">
        <v>24358</v>
      </c>
      <c r="P4355" s="112">
        <v>13548</v>
      </c>
      <c r="Q4355" s="112">
        <v>5861</v>
      </c>
      <c r="R4355" s="112">
        <v>2647</v>
      </c>
      <c r="S4355" s="113">
        <v>2302</v>
      </c>
      <c r="T4355" s="17">
        <v>14.126558005752637</v>
      </c>
      <c r="U4355" s="17">
        <v>8.3318872017353574</v>
      </c>
      <c r="V4355" s="17">
        <v>85.543478260869563</v>
      </c>
      <c r="W4355" s="17">
        <v>43.988372093023258</v>
      </c>
      <c r="X4355" s="17">
        <v>38.296875</v>
      </c>
      <c r="Y4355" s="17">
        <v>0.29542655390426154</v>
      </c>
      <c r="Z4355" s="17">
        <v>0.2701505757307352</v>
      </c>
      <c r="AA4355" s="17">
        <v>0.35847125063982266</v>
      </c>
      <c r="AB4355" s="17">
        <v>0.4616547034378542</v>
      </c>
      <c r="AC4355" s="17">
        <v>9.2528236316246737E-2</v>
      </c>
    </row>
    <row r="4356" spans="1:29" ht="12.75" customHeight="1" x14ac:dyDescent="0.2">
      <c r="A4356" s="19">
        <v>44407</v>
      </c>
      <c r="B4356" s="19">
        <v>44043</v>
      </c>
      <c r="C4356" s="19">
        <v>42587</v>
      </c>
      <c r="D4356" s="16" t="s">
        <v>7</v>
      </c>
      <c r="E4356" s="114">
        <v>32293</v>
      </c>
      <c r="F4356" s="115">
        <v>17043</v>
      </c>
      <c r="G4356" s="113">
        <v>8681</v>
      </c>
      <c r="H4356" s="113">
        <v>3806</v>
      </c>
      <c r="I4356" s="113">
        <v>2763</v>
      </c>
      <c r="J4356" s="112">
        <v>2162</v>
      </c>
      <c r="K4356" s="112">
        <v>1852</v>
      </c>
      <c r="L4356" s="112">
        <v>142</v>
      </c>
      <c r="M4356" s="112">
        <v>168</v>
      </c>
      <c r="N4356" s="113">
        <v>0</v>
      </c>
      <c r="O4356" s="112">
        <v>24130</v>
      </c>
      <c r="P4356" s="112">
        <v>13390</v>
      </c>
      <c r="Q4356" s="112">
        <v>6229</v>
      </c>
      <c r="R4356" s="112">
        <v>2584</v>
      </c>
      <c r="S4356" s="113">
        <v>1927</v>
      </c>
      <c r="T4356" s="17">
        <v>13.936632747456059</v>
      </c>
      <c r="U4356" s="17">
        <v>8.2024838012958963</v>
      </c>
      <c r="V4356" s="17">
        <v>60.133802816901408</v>
      </c>
      <c r="W4356" s="17">
        <v>21.654761904761905</v>
      </c>
      <c r="X4356" s="17" t="s">
        <v>40</v>
      </c>
      <c r="Y4356" s="17">
        <v>0.33829258184832156</v>
      </c>
      <c r="Z4356" s="17">
        <v>0.27281553398058245</v>
      </c>
      <c r="AA4356" s="17">
        <v>0.39364263926794019</v>
      </c>
      <c r="AB4356" s="17">
        <v>0.47291021671826616</v>
      </c>
      <c r="AC4356" s="17">
        <v>0.43383497664763881</v>
      </c>
    </row>
    <row r="4357" spans="1:29" ht="12.75" customHeight="1" x14ac:dyDescent="0.2">
      <c r="A4357" s="19">
        <v>44408</v>
      </c>
      <c r="B4357" s="19">
        <v>44044</v>
      </c>
      <c r="C4357" s="19">
        <v>42588</v>
      </c>
      <c r="D4357" s="16" t="s">
        <v>1</v>
      </c>
      <c r="E4357" s="114">
        <v>34113</v>
      </c>
      <c r="F4357" s="115">
        <v>17614</v>
      </c>
      <c r="G4357" s="113">
        <v>9050</v>
      </c>
      <c r="H4357" s="113">
        <v>4378</v>
      </c>
      <c r="I4357" s="113">
        <v>3071</v>
      </c>
      <c r="J4357" s="112">
        <v>2749</v>
      </c>
      <c r="K4357" s="112">
        <v>2281</v>
      </c>
      <c r="L4357" s="112">
        <v>207</v>
      </c>
      <c r="M4357" s="112">
        <v>218</v>
      </c>
      <c r="N4357" s="113">
        <v>43</v>
      </c>
      <c r="O4357" s="112">
        <v>25588</v>
      </c>
      <c r="P4357" s="112">
        <v>13240</v>
      </c>
      <c r="Q4357" s="112">
        <v>6928</v>
      </c>
      <c r="R4357" s="112">
        <v>2894</v>
      </c>
      <c r="S4357" s="113">
        <v>2526</v>
      </c>
      <c r="T4357" s="17">
        <v>11.409239723535832</v>
      </c>
      <c r="U4357" s="17">
        <v>6.7220517316966246</v>
      </c>
      <c r="V4357" s="17">
        <v>42.719806763285021</v>
      </c>
      <c r="W4357" s="17">
        <v>19.082568807339449</v>
      </c>
      <c r="X4357" s="17">
        <v>70.418604651162795</v>
      </c>
      <c r="Y4357" s="17">
        <v>0.33316398311708606</v>
      </c>
      <c r="Z4357" s="17">
        <v>0.33036253776435043</v>
      </c>
      <c r="AA4357" s="17">
        <v>0.30629330254041576</v>
      </c>
      <c r="AB4357" s="17">
        <v>0.51278507256392536</v>
      </c>
      <c r="AC4357" s="17">
        <v>0.21575613618368972</v>
      </c>
    </row>
    <row r="4358" spans="1:29" ht="12.75" customHeight="1" x14ac:dyDescent="0.2">
      <c r="A4358" s="19">
        <v>44409</v>
      </c>
      <c r="B4358" s="19">
        <v>44045</v>
      </c>
      <c r="C4358" s="19">
        <v>42589</v>
      </c>
      <c r="D4358" s="16" t="s">
        <v>2</v>
      </c>
      <c r="E4358" s="114">
        <v>35088</v>
      </c>
      <c r="F4358" s="115">
        <v>18380</v>
      </c>
      <c r="G4358" s="113">
        <v>9471</v>
      </c>
      <c r="H4358" s="113">
        <v>4389</v>
      </c>
      <c r="I4358" s="113">
        <v>2848</v>
      </c>
      <c r="J4358" s="112">
        <v>2550</v>
      </c>
      <c r="K4358" s="112">
        <v>2173</v>
      </c>
      <c r="L4358" s="112">
        <v>226</v>
      </c>
      <c r="M4358" s="112">
        <v>101</v>
      </c>
      <c r="N4358" s="113">
        <v>50</v>
      </c>
      <c r="O4358" s="112">
        <v>24752</v>
      </c>
      <c r="P4358" s="112">
        <v>13667</v>
      </c>
      <c r="Q4358" s="112">
        <v>5931</v>
      </c>
      <c r="R4358" s="112">
        <v>2901</v>
      </c>
      <c r="S4358" s="113">
        <v>2253</v>
      </c>
      <c r="T4358" s="17">
        <v>12.76</v>
      </c>
      <c r="U4358" s="17">
        <v>7.4583525080533821</v>
      </c>
      <c r="V4358" s="17">
        <v>40.907079646017699</v>
      </c>
      <c r="W4358" s="17">
        <v>42.455445544554458</v>
      </c>
      <c r="X4358" s="17">
        <v>55.96</v>
      </c>
      <c r="Y4358" s="17">
        <v>0.41758241758241765</v>
      </c>
      <c r="Z4358" s="17">
        <v>0.34484524767688596</v>
      </c>
      <c r="AA4358" s="17">
        <v>0.59686393525543746</v>
      </c>
      <c r="AB4358" s="17">
        <v>0.51292657704239919</v>
      </c>
      <c r="AC4358" s="17">
        <v>0.26409232134931204</v>
      </c>
    </row>
    <row r="4359" spans="1:29" ht="12.75" customHeight="1" x14ac:dyDescent="0.2">
      <c r="A4359" s="19">
        <v>44410</v>
      </c>
      <c r="B4359" s="19">
        <v>44046</v>
      </c>
      <c r="C4359" s="19">
        <v>42590</v>
      </c>
      <c r="D4359" s="16" t="s">
        <v>3</v>
      </c>
      <c r="E4359" s="114">
        <v>31940</v>
      </c>
      <c r="F4359" s="115">
        <v>16704</v>
      </c>
      <c r="G4359" s="113">
        <v>8853</v>
      </c>
      <c r="H4359" s="113">
        <v>3775</v>
      </c>
      <c r="I4359" s="113">
        <v>2608</v>
      </c>
      <c r="J4359" s="112">
        <v>2991</v>
      </c>
      <c r="K4359" s="112">
        <v>2625</v>
      </c>
      <c r="L4359" s="112">
        <v>222</v>
      </c>
      <c r="M4359" s="112">
        <v>97</v>
      </c>
      <c r="N4359" s="113">
        <v>47</v>
      </c>
      <c r="O4359" s="112">
        <v>23449</v>
      </c>
      <c r="P4359" s="112">
        <v>13017</v>
      </c>
      <c r="Q4359" s="112">
        <v>6132</v>
      </c>
      <c r="R4359" s="112">
        <v>2514</v>
      </c>
      <c r="S4359" s="113">
        <v>1786</v>
      </c>
      <c r="T4359" s="17">
        <v>9.6787027749916419</v>
      </c>
      <c r="U4359" s="17">
        <v>5.363428571428571</v>
      </c>
      <c r="V4359" s="17">
        <v>38.878378378378379</v>
      </c>
      <c r="W4359" s="17">
        <v>37.917525773195877</v>
      </c>
      <c r="X4359" s="17">
        <v>54.48936170212766</v>
      </c>
      <c r="Y4359" s="17">
        <v>0.3621049938163674</v>
      </c>
      <c r="Z4359" s="17">
        <v>0.28324498732426817</v>
      </c>
      <c r="AA4359" s="17">
        <v>0.44373776908023488</v>
      </c>
      <c r="AB4359" s="17">
        <v>0.50159108989657919</v>
      </c>
      <c r="AC4359" s="17">
        <v>0.46024636058230683</v>
      </c>
    </row>
    <row r="4360" spans="1:29" ht="12.75" customHeight="1" x14ac:dyDescent="0.2">
      <c r="A4360" s="19">
        <v>44411</v>
      </c>
      <c r="B4360" s="19">
        <v>44047</v>
      </c>
      <c r="C4360" s="19">
        <v>42591</v>
      </c>
      <c r="D4360" s="16" t="s">
        <v>4</v>
      </c>
      <c r="E4360" s="114">
        <v>29460</v>
      </c>
      <c r="F4360" s="115">
        <v>16715</v>
      </c>
      <c r="G4360" s="113">
        <v>6228</v>
      </c>
      <c r="H4360" s="113">
        <v>3630</v>
      </c>
      <c r="I4360" s="113">
        <v>2887</v>
      </c>
      <c r="J4360" s="112">
        <v>2509</v>
      </c>
      <c r="K4360" s="112">
        <v>2051</v>
      </c>
      <c r="L4360" s="112">
        <v>232</v>
      </c>
      <c r="M4360" s="112">
        <v>226</v>
      </c>
      <c r="N4360" s="113">
        <v>0</v>
      </c>
      <c r="O4360" s="112">
        <v>22926</v>
      </c>
      <c r="P4360" s="112">
        <v>12831</v>
      </c>
      <c r="Q4360" s="112">
        <v>5594</v>
      </c>
      <c r="R4360" s="112">
        <v>2455</v>
      </c>
      <c r="S4360" s="113">
        <v>2046</v>
      </c>
      <c r="T4360" s="17">
        <v>10.741729772817855</v>
      </c>
      <c r="U4360" s="17">
        <v>7.1496830814236958</v>
      </c>
      <c r="V4360" s="17">
        <v>25.844827586206897</v>
      </c>
      <c r="W4360" s="17">
        <v>15.061946902654867</v>
      </c>
      <c r="X4360" s="17" t="s">
        <v>40</v>
      </c>
      <c r="Y4360" s="17">
        <v>0.28500392567390742</v>
      </c>
      <c r="Z4360" s="17">
        <v>0.30270438781077069</v>
      </c>
      <c r="AA4360" s="17">
        <v>0.11333571683947086</v>
      </c>
      <c r="AB4360" s="17">
        <v>0.47861507128309566</v>
      </c>
      <c r="AC4360" s="17">
        <v>0.4110459433040079</v>
      </c>
    </row>
    <row r="4361" spans="1:29" ht="12.75" customHeight="1" x14ac:dyDescent="0.2">
      <c r="A4361" s="19">
        <v>44412</v>
      </c>
      <c r="B4361" s="19">
        <v>44048</v>
      </c>
      <c r="C4361" s="19">
        <v>42592</v>
      </c>
      <c r="D4361" s="16" t="s">
        <v>5</v>
      </c>
      <c r="E4361" s="114">
        <v>30735</v>
      </c>
      <c r="F4361" s="115">
        <v>16423</v>
      </c>
      <c r="G4361" s="113">
        <v>7804</v>
      </c>
      <c r="H4361" s="113">
        <v>3598</v>
      </c>
      <c r="I4361" s="113">
        <v>2910</v>
      </c>
      <c r="J4361" s="112">
        <v>2346</v>
      </c>
      <c r="K4361" s="112">
        <v>2092</v>
      </c>
      <c r="L4361" s="112">
        <v>144</v>
      </c>
      <c r="M4361" s="112">
        <v>110</v>
      </c>
      <c r="N4361" s="113">
        <v>0</v>
      </c>
      <c r="O4361" s="112">
        <v>22376</v>
      </c>
      <c r="P4361" s="112">
        <v>12260</v>
      </c>
      <c r="Q4361" s="112">
        <v>5913</v>
      </c>
      <c r="R4361" s="112">
        <v>2266</v>
      </c>
      <c r="S4361" s="113">
        <v>1937</v>
      </c>
      <c r="T4361" s="17">
        <v>12.101023017902813</v>
      </c>
      <c r="U4361" s="17">
        <v>6.8503824091778203</v>
      </c>
      <c r="V4361" s="17">
        <v>53.194444444444443</v>
      </c>
      <c r="W4361" s="17">
        <v>31.709090909090911</v>
      </c>
      <c r="X4361" s="17" t="s">
        <v>40</v>
      </c>
      <c r="Y4361" s="17">
        <v>0.37356989631748294</v>
      </c>
      <c r="Z4361" s="17">
        <v>0.33955954323001625</v>
      </c>
      <c r="AA4361" s="17">
        <v>0.31980382208692704</v>
      </c>
      <c r="AB4361" s="17">
        <v>0.58781994704324791</v>
      </c>
      <c r="AC4361" s="17">
        <v>0.50232318017552924</v>
      </c>
    </row>
    <row r="4362" spans="1:29" ht="12.75" customHeight="1" x14ac:dyDescent="0.2">
      <c r="A4362" s="19">
        <v>44413</v>
      </c>
      <c r="B4362" s="19">
        <v>44049</v>
      </c>
      <c r="C4362" s="19">
        <v>42593</v>
      </c>
      <c r="D4362" s="16" t="s">
        <v>6</v>
      </c>
      <c r="E4362" s="114">
        <v>30530</v>
      </c>
      <c r="F4362" s="115">
        <v>16444</v>
      </c>
      <c r="G4362" s="113">
        <v>7565</v>
      </c>
      <c r="H4362" s="113">
        <v>3707</v>
      </c>
      <c r="I4362" s="113">
        <v>2814</v>
      </c>
      <c r="J4362" s="112">
        <v>2564</v>
      </c>
      <c r="K4362" s="112">
        <v>2129</v>
      </c>
      <c r="L4362" s="112">
        <v>165</v>
      </c>
      <c r="M4362" s="112">
        <v>205</v>
      </c>
      <c r="N4362" s="113">
        <v>65</v>
      </c>
      <c r="O4362" s="112">
        <v>22026</v>
      </c>
      <c r="P4362" s="112">
        <v>12233</v>
      </c>
      <c r="Q4362" s="112">
        <v>5527</v>
      </c>
      <c r="R4362" s="112">
        <v>2338</v>
      </c>
      <c r="S4362" s="113">
        <v>1928</v>
      </c>
      <c r="T4362" s="17">
        <v>10.907176287051483</v>
      </c>
      <c r="U4362" s="17">
        <v>6.7238139971817752</v>
      </c>
      <c r="V4362" s="17">
        <v>44.848484848484851</v>
      </c>
      <c r="W4362" s="17">
        <v>17.082926829268292</v>
      </c>
      <c r="X4362" s="17">
        <v>42.292307692307695</v>
      </c>
      <c r="Y4362" s="17">
        <v>0.38608916734768006</v>
      </c>
      <c r="Z4362" s="17">
        <v>0.34423281288318486</v>
      </c>
      <c r="AA4362" s="17">
        <v>0.36873529943911709</v>
      </c>
      <c r="AB4362" s="17">
        <v>0.58554319931565435</v>
      </c>
      <c r="AC4362" s="17">
        <v>0.45954356846473021</v>
      </c>
    </row>
    <row r="4363" spans="1:29" ht="12.75" customHeight="1" x14ac:dyDescent="0.2">
      <c r="A4363" s="19">
        <v>44414</v>
      </c>
      <c r="B4363" s="19">
        <v>44050</v>
      </c>
      <c r="C4363" s="19">
        <v>42594</v>
      </c>
      <c r="D4363" s="16" t="s">
        <v>7</v>
      </c>
      <c r="E4363" s="114">
        <v>29115</v>
      </c>
      <c r="F4363" s="115">
        <v>15490</v>
      </c>
      <c r="G4363" s="113">
        <v>7288</v>
      </c>
      <c r="H4363" s="113">
        <v>3631</v>
      </c>
      <c r="I4363" s="113">
        <v>2706</v>
      </c>
      <c r="J4363" s="112">
        <v>1712</v>
      </c>
      <c r="K4363" s="112">
        <v>1448</v>
      </c>
      <c r="L4363" s="112">
        <v>104</v>
      </c>
      <c r="M4363" s="112">
        <v>124</v>
      </c>
      <c r="N4363" s="113">
        <v>36</v>
      </c>
      <c r="O4363" s="112">
        <v>21032</v>
      </c>
      <c r="P4363" s="112">
        <v>11738</v>
      </c>
      <c r="Q4363" s="112">
        <v>5262</v>
      </c>
      <c r="R4363" s="112">
        <v>2360</v>
      </c>
      <c r="S4363" s="113">
        <v>1672</v>
      </c>
      <c r="T4363" s="17">
        <v>16.006425233644858</v>
      </c>
      <c r="U4363" s="17">
        <v>9.6975138121546962</v>
      </c>
      <c r="V4363" s="17">
        <v>69.07692307692308</v>
      </c>
      <c r="W4363" s="17">
        <v>28.282258064516128</v>
      </c>
      <c r="X4363" s="17">
        <v>74.166666666666671</v>
      </c>
      <c r="Y4363" s="17">
        <v>0.38431913275009499</v>
      </c>
      <c r="Z4363" s="17">
        <v>0.31964559550178917</v>
      </c>
      <c r="AA4363" s="17">
        <v>0.38502470543519585</v>
      </c>
      <c r="AB4363" s="17">
        <v>0.53855932203389822</v>
      </c>
      <c r="AC4363" s="17">
        <v>0.61842105263157898</v>
      </c>
    </row>
    <row r="4364" spans="1:29" ht="12.75" customHeight="1" x14ac:dyDescent="0.2">
      <c r="A4364" s="19">
        <v>44415</v>
      </c>
      <c r="B4364" s="19">
        <v>44051</v>
      </c>
      <c r="C4364" s="19">
        <v>42595</v>
      </c>
      <c r="D4364" s="16" t="s">
        <v>1</v>
      </c>
      <c r="E4364" s="114">
        <v>31610</v>
      </c>
      <c r="F4364" s="115">
        <v>16157</v>
      </c>
      <c r="G4364" s="113">
        <v>8521</v>
      </c>
      <c r="H4364" s="113">
        <v>4204</v>
      </c>
      <c r="I4364" s="113">
        <v>2728</v>
      </c>
      <c r="J4364" s="112">
        <v>1873</v>
      </c>
      <c r="K4364" s="112">
        <v>1587</v>
      </c>
      <c r="L4364" s="112">
        <v>113</v>
      </c>
      <c r="M4364" s="112">
        <v>145</v>
      </c>
      <c r="N4364" s="113">
        <v>28</v>
      </c>
      <c r="O4364" s="112">
        <v>23527</v>
      </c>
      <c r="P4364" s="112">
        <v>12294</v>
      </c>
      <c r="Q4364" s="112">
        <v>6361</v>
      </c>
      <c r="R4364" s="112">
        <v>2482</v>
      </c>
      <c r="S4364" s="113">
        <v>2390</v>
      </c>
      <c r="T4364" s="17">
        <v>15.876668446342766</v>
      </c>
      <c r="U4364" s="17">
        <v>9.1808443604284822</v>
      </c>
      <c r="V4364" s="17">
        <v>74.407079646017692</v>
      </c>
      <c r="W4364" s="17">
        <v>27.993103448275861</v>
      </c>
      <c r="X4364" s="17">
        <v>96.428571428571431</v>
      </c>
      <c r="Y4364" s="17">
        <v>0.34356271517830583</v>
      </c>
      <c r="Z4364" s="17">
        <v>0.31421831787863996</v>
      </c>
      <c r="AA4364" s="17">
        <v>0.33956925011790595</v>
      </c>
      <c r="AB4364" s="17">
        <v>0.69379532634971808</v>
      </c>
      <c r="AC4364" s="17">
        <v>0.14142259414225933</v>
      </c>
    </row>
    <row r="4365" spans="1:29" ht="12.75" customHeight="1" x14ac:dyDescent="0.2">
      <c r="A4365" s="19">
        <v>44416</v>
      </c>
      <c r="B4365" s="19">
        <v>44052</v>
      </c>
      <c r="C4365" s="19">
        <v>42596</v>
      </c>
      <c r="D4365" s="16" t="s">
        <v>2</v>
      </c>
      <c r="E4365" s="114">
        <v>30064</v>
      </c>
      <c r="F4365" s="115">
        <v>16174</v>
      </c>
      <c r="G4365" s="113">
        <v>7620</v>
      </c>
      <c r="H4365" s="113">
        <v>3569</v>
      </c>
      <c r="I4365" s="113">
        <v>2701</v>
      </c>
      <c r="J4365" s="112">
        <v>2099</v>
      </c>
      <c r="K4365" s="112">
        <v>1669</v>
      </c>
      <c r="L4365" s="112">
        <v>259</v>
      </c>
      <c r="M4365" s="112">
        <v>133</v>
      </c>
      <c r="N4365" s="113">
        <v>38</v>
      </c>
      <c r="O4365" s="112">
        <v>22842</v>
      </c>
      <c r="P4365" s="112">
        <v>12972</v>
      </c>
      <c r="Q4365" s="112">
        <v>5582</v>
      </c>
      <c r="R4365" s="112">
        <v>2364</v>
      </c>
      <c r="S4365" s="113">
        <v>1924</v>
      </c>
      <c r="T4365" s="17">
        <v>13.323010957598857</v>
      </c>
      <c r="U4365" s="17">
        <v>8.6908328340323546</v>
      </c>
      <c r="V4365" s="17">
        <v>28.420849420849422</v>
      </c>
      <c r="W4365" s="17">
        <v>25.834586466165412</v>
      </c>
      <c r="X4365" s="17">
        <v>70.078947368421055</v>
      </c>
      <c r="Y4365" s="17">
        <v>0.31617196392610114</v>
      </c>
      <c r="Z4365" s="17">
        <v>0.24683934628430459</v>
      </c>
      <c r="AA4365" s="17">
        <v>0.36510211393765668</v>
      </c>
      <c r="AB4365" s="17">
        <v>0.50972927241962784</v>
      </c>
      <c r="AC4365" s="17">
        <v>0.40384615384615374</v>
      </c>
    </row>
    <row r="4366" spans="1:29" ht="12.75" customHeight="1" x14ac:dyDescent="0.2">
      <c r="A4366" s="19">
        <v>44417</v>
      </c>
      <c r="B4366" s="19">
        <v>44053</v>
      </c>
      <c r="C4366" s="19">
        <v>42597</v>
      </c>
      <c r="D4366" s="16" t="s">
        <v>3</v>
      </c>
      <c r="E4366" s="114">
        <v>30750</v>
      </c>
      <c r="F4366" s="115">
        <v>15666</v>
      </c>
      <c r="G4366" s="113">
        <v>8793</v>
      </c>
      <c r="H4366" s="113">
        <v>3754</v>
      </c>
      <c r="I4366" s="113">
        <v>2537</v>
      </c>
      <c r="J4366" s="112">
        <v>2427</v>
      </c>
      <c r="K4366" s="112">
        <v>2129</v>
      </c>
      <c r="L4366" s="112">
        <v>143</v>
      </c>
      <c r="M4366" s="112">
        <v>114</v>
      </c>
      <c r="N4366" s="113">
        <v>41</v>
      </c>
      <c r="O4366" s="112">
        <v>21348</v>
      </c>
      <c r="P4366" s="112">
        <v>12213</v>
      </c>
      <c r="Q4366" s="112">
        <v>5132</v>
      </c>
      <c r="R4366" s="112">
        <v>2378</v>
      </c>
      <c r="S4366" s="113">
        <v>1625</v>
      </c>
      <c r="T4366" s="17">
        <v>11.669962917181707</v>
      </c>
      <c r="U4366" s="17">
        <v>6.3583842179426959</v>
      </c>
      <c r="V4366" s="17">
        <v>60.489510489510486</v>
      </c>
      <c r="W4366" s="17">
        <v>31.929824561403507</v>
      </c>
      <c r="X4366" s="17">
        <v>60.878048780487802</v>
      </c>
      <c r="Y4366" s="17">
        <v>0.44041596402473293</v>
      </c>
      <c r="Z4366" s="17">
        <v>0.28273151559813314</v>
      </c>
      <c r="AA4366" s="17">
        <v>0.71336710833982853</v>
      </c>
      <c r="AB4366" s="17">
        <v>0.57863751051303614</v>
      </c>
      <c r="AC4366" s="17">
        <v>0.5612307692307692</v>
      </c>
    </row>
    <row r="4367" spans="1:29" ht="12.75" customHeight="1" x14ac:dyDescent="0.2">
      <c r="A4367" s="19">
        <v>44418</v>
      </c>
      <c r="B4367" s="19">
        <v>44054</v>
      </c>
      <c r="C4367" s="19">
        <v>42598</v>
      </c>
      <c r="D4367" s="16" t="s">
        <v>4</v>
      </c>
      <c r="E4367" s="114">
        <v>27815</v>
      </c>
      <c r="F4367" s="115">
        <v>15073</v>
      </c>
      <c r="G4367" s="113">
        <v>7158</v>
      </c>
      <c r="H4367" s="113">
        <v>3164</v>
      </c>
      <c r="I4367" s="113">
        <v>2420</v>
      </c>
      <c r="J4367" s="112">
        <v>1955</v>
      </c>
      <c r="K4367" s="112">
        <v>1677</v>
      </c>
      <c r="L4367" s="112">
        <v>119</v>
      </c>
      <c r="M4367" s="112">
        <v>159</v>
      </c>
      <c r="N4367" s="113">
        <v>0</v>
      </c>
      <c r="O4367" s="112">
        <v>21873</v>
      </c>
      <c r="P4367" s="112">
        <v>12608</v>
      </c>
      <c r="Q4367" s="112">
        <v>4913</v>
      </c>
      <c r="R4367" s="112">
        <v>2219</v>
      </c>
      <c r="S4367" s="113">
        <v>2133</v>
      </c>
      <c r="T4367" s="17">
        <v>13.227621483375959</v>
      </c>
      <c r="U4367" s="17">
        <v>7.9880739415623143</v>
      </c>
      <c r="V4367" s="17">
        <v>59.15126050420168</v>
      </c>
      <c r="W4367" s="17">
        <v>18.89937106918239</v>
      </c>
      <c r="X4367" s="17" t="s">
        <v>40</v>
      </c>
      <c r="Y4367" s="17">
        <v>0.27165912311982821</v>
      </c>
      <c r="Z4367" s="17">
        <v>0.19551078680203049</v>
      </c>
      <c r="AA4367" s="17">
        <v>0.45695094646855283</v>
      </c>
      <c r="AB4367" s="17">
        <v>0.42586750788643535</v>
      </c>
      <c r="AC4367" s="17">
        <v>0.13455227379278023</v>
      </c>
    </row>
    <row r="4368" spans="1:29" ht="12.75" customHeight="1" x14ac:dyDescent="0.2">
      <c r="A4368" s="19">
        <v>44419</v>
      </c>
      <c r="B4368" s="19">
        <v>44055</v>
      </c>
      <c r="C4368" s="19">
        <v>42599</v>
      </c>
      <c r="D4368" s="16" t="s">
        <v>5</v>
      </c>
      <c r="E4368" s="114">
        <v>27903</v>
      </c>
      <c r="F4368" s="115">
        <v>15465</v>
      </c>
      <c r="G4368" s="113">
        <v>6577</v>
      </c>
      <c r="H4368" s="113">
        <v>3321</v>
      </c>
      <c r="I4368" s="113">
        <v>2540</v>
      </c>
      <c r="J4368" s="112">
        <v>1647</v>
      </c>
      <c r="K4368" s="112">
        <v>1444</v>
      </c>
      <c r="L4368" s="112">
        <v>127</v>
      </c>
      <c r="M4368" s="112">
        <v>76</v>
      </c>
      <c r="N4368" s="113">
        <v>0</v>
      </c>
      <c r="O4368" s="112">
        <v>22207</v>
      </c>
      <c r="P4368" s="112">
        <v>12999</v>
      </c>
      <c r="Q4368" s="112">
        <v>5245</v>
      </c>
      <c r="R4368" s="112">
        <v>1895</v>
      </c>
      <c r="S4368" s="113">
        <v>2068</v>
      </c>
      <c r="T4368" s="17">
        <v>15.941712204007285</v>
      </c>
      <c r="U4368" s="17">
        <v>9.70983379501385</v>
      </c>
      <c r="V4368" s="17">
        <v>50.787401574803148</v>
      </c>
      <c r="W4368" s="17">
        <v>42.69736842105263</v>
      </c>
      <c r="X4368" s="17" t="s">
        <v>40</v>
      </c>
      <c r="Y4368" s="17">
        <v>0.25649569955419471</v>
      </c>
      <c r="Z4368" s="17">
        <v>0.18970690053081007</v>
      </c>
      <c r="AA4368" s="17">
        <v>0.25395614871306016</v>
      </c>
      <c r="AB4368" s="17">
        <v>0.75250659630606864</v>
      </c>
      <c r="AC4368" s="17">
        <v>0.22823984526112184</v>
      </c>
    </row>
    <row r="4369" spans="1:29" ht="12.75" customHeight="1" x14ac:dyDescent="0.2">
      <c r="A4369" s="19">
        <v>44420</v>
      </c>
      <c r="B4369" s="19">
        <v>44056</v>
      </c>
      <c r="C4369" s="19">
        <v>42600</v>
      </c>
      <c r="D4369" s="16" t="s">
        <v>6</v>
      </c>
      <c r="E4369" s="114">
        <v>28789</v>
      </c>
      <c r="F4369" s="115">
        <v>15725</v>
      </c>
      <c r="G4369" s="113">
        <v>7216</v>
      </c>
      <c r="H4369" s="113">
        <v>3338</v>
      </c>
      <c r="I4369" s="113">
        <v>2510</v>
      </c>
      <c r="J4369" s="112">
        <v>1597</v>
      </c>
      <c r="K4369" s="112">
        <v>1308</v>
      </c>
      <c r="L4369" s="112">
        <v>123</v>
      </c>
      <c r="M4369" s="112">
        <v>122</v>
      </c>
      <c r="N4369" s="113">
        <v>44</v>
      </c>
      <c r="O4369" s="112">
        <v>21882</v>
      </c>
      <c r="P4369" s="112">
        <v>12579</v>
      </c>
      <c r="Q4369" s="112">
        <v>5034</v>
      </c>
      <c r="R4369" s="112">
        <v>2108</v>
      </c>
      <c r="S4369" s="113">
        <v>2161</v>
      </c>
      <c r="T4369" s="17">
        <v>17.026925485284909</v>
      </c>
      <c r="U4369" s="17">
        <v>11.022171253822631</v>
      </c>
      <c r="V4369" s="17">
        <v>57.666666666666664</v>
      </c>
      <c r="W4369" s="17">
        <v>26.360655737704917</v>
      </c>
      <c r="X4369" s="17">
        <v>56.045454545454547</v>
      </c>
      <c r="Y4369" s="17">
        <v>0.31564756420802476</v>
      </c>
      <c r="Z4369" s="17">
        <v>0.25009937196915488</v>
      </c>
      <c r="AA4369" s="17">
        <v>0.43345252284465641</v>
      </c>
      <c r="AB4369" s="17">
        <v>0.58349146110056926</v>
      </c>
      <c r="AC4369" s="17">
        <v>0.16149930587690875</v>
      </c>
    </row>
    <row r="4370" spans="1:29" ht="12.75" customHeight="1" x14ac:dyDescent="0.2">
      <c r="A4370" s="19">
        <v>44421</v>
      </c>
      <c r="B4370" s="19">
        <v>44057</v>
      </c>
      <c r="C4370" s="19">
        <v>42601</v>
      </c>
      <c r="D4370" s="16" t="s">
        <v>7</v>
      </c>
      <c r="E4370" s="114">
        <v>26851</v>
      </c>
      <c r="F4370" s="115">
        <v>14878</v>
      </c>
      <c r="G4370" s="113">
        <v>6250</v>
      </c>
      <c r="H4370" s="113">
        <v>3195</v>
      </c>
      <c r="I4370" s="113">
        <v>2528</v>
      </c>
      <c r="J4370" s="112">
        <v>1635</v>
      </c>
      <c r="K4370" s="112">
        <v>1404</v>
      </c>
      <c r="L4370" s="112">
        <v>111</v>
      </c>
      <c r="M4370" s="112">
        <v>96</v>
      </c>
      <c r="N4370" s="113">
        <v>24</v>
      </c>
      <c r="O4370" s="112">
        <v>21164</v>
      </c>
      <c r="P4370" s="112">
        <v>12176</v>
      </c>
      <c r="Q4370" s="112">
        <v>4984</v>
      </c>
      <c r="R4370" s="112">
        <v>2005</v>
      </c>
      <c r="S4370" s="113">
        <v>1999</v>
      </c>
      <c r="T4370" s="17">
        <v>15.42262996941896</v>
      </c>
      <c r="U4370" s="17">
        <v>9.5968660968660977</v>
      </c>
      <c r="V4370" s="17">
        <v>55.306306306306304</v>
      </c>
      <c r="W4370" s="17">
        <v>32.28125</v>
      </c>
      <c r="X4370" s="17">
        <v>104.33333333333333</v>
      </c>
      <c r="Y4370" s="17">
        <v>0.26871101871101866</v>
      </c>
      <c r="Z4370" s="17">
        <v>0.22191195795006569</v>
      </c>
      <c r="AA4370" s="17">
        <v>0.2540128410914928</v>
      </c>
      <c r="AB4370" s="17">
        <v>0.59351620947630912</v>
      </c>
      <c r="AC4370" s="17">
        <v>0.26463231615807903</v>
      </c>
    </row>
    <row r="4371" spans="1:29" ht="12.75" customHeight="1" x14ac:dyDescent="0.2">
      <c r="A4371" s="19">
        <v>44422</v>
      </c>
      <c r="B4371" s="19">
        <v>44058</v>
      </c>
      <c r="C4371" s="19">
        <v>42602</v>
      </c>
      <c r="D4371" s="16" t="s">
        <v>1</v>
      </c>
      <c r="E4371" s="114">
        <v>30999</v>
      </c>
      <c r="F4371" s="115">
        <v>15893</v>
      </c>
      <c r="G4371" s="113">
        <v>8181</v>
      </c>
      <c r="H4371" s="113">
        <v>3979</v>
      </c>
      <c r="I4371" s="113">
        <v>2946</v>
      </c>
      <c r="J4371" s="112">
        <v>1932</v>
      </c>
      <c r="K4371" s="112">
        <v>1652</v>
      </c>
      <c r="L4371" s="112">
        <v>151</v>
      </c>
      <c r="M4371" s="112">
        <v>99</v>
      </c>
      <c r="N4371" s="113">
        <v>30</v>
      </c>
      <c r="O4371" s="112">
        <v>23264</v>
      </c>
      <c r="P4371" s="112">
        <v>12041</v>
      </c>
      <c r="Q4371" s="112">
        <v>6331</v>
      </c>
      <c r="R4371" s="112">
        <v>2457</v>
      </c>
      <c r="S4371" s="113">
        <v>2435</v>
      </c>
      <c r="T4371" s="17">
        <v>15.045031055900623</v>
      </c>
      <c r="U4371" s="17">
        <v>8.6204600484261498</v>
      </c>
      <c r="V4371" s="17">
        <v>53.17880794701987</v>
      </c>
      <c r="W4371" s="17">
        <v>39.19191919191919</v>
      </c>
      <c r="X4371" s="17">
        <v>97.2</v>
      </c>
      <c r="Y4371" s="17">
        <v>0.33248796423658877</v>
      </c>
      <c r="Z4371" s="17">
        <v>0.31990698446972843</v>
      </c>
      <c r="AA4371" s="17">
        <v>0.29221292054967618</v>
      </c>
      <c r="AB4371" s="17">
        <v>0.61945461945461955</v>
      </c>
      <c r="AC4371" s="17">
        <v>0.20985626283367553</v>
      </c>
    </row>
    <row r="4372" spans="1:29" ht="12.75" customHeight="1" x14ac:dyDescent="0.2">
      <c r="A4372" s="19">
        <v>44423</v>
      </c>
      <c r="B4372" s="19">
        <v>44059</v>
      </c>
      <c r="C4372" s="19">
        <v>42603</v>
      </c>
      <c r="D4372" s="16" t="s">
        <v>2</v>
      </c>
      <c r="E4372" s="114">
        <v>28886</v>
      </c>
      <c r="F4372" s="115">
        <v>15598</v>
      </c>
      <c r="G4372" s="113">
        <v>7626</v>
      </c>
      <c r="H4372" s="113">
        <v>3227</v>
      </c>
      <c r="I4372" s="113">
        <v>2435</v>
      </c>
      <c r="J4372" s="112">
        <v>1771</v>
      </c>
      <c r="K4372" s="112">
        <v>1487</v>
      </c>
      <c r="L4372" s="112">
        <v>151</v>
      </c>
      <c r="M4372" s="112">
        <v>105</v>
      </c>
      <c r="N4372" s="113">
        <v>28</v>
      </c>
      <c r="O4372" s="112">
        <v>22004</v>
      </c>
      <c r="P4372" s="112">
        <v>12771</v>
      </c>
      <c r="Q4372" s="112">
        <v>5233</v>
      </c>
      <c r="R4372" s="112">
        <v>2280</v>
      </c>
      <c r="S4372" s="113">
        <v>1720</v>
      </c>
      <c r="T4372" s="17">
        <v>15.310559006211179</v>
      </c>
      <c r="U4372" s="17">
        <v>9.489576328177538</v>
      </c>
      <c r="V4372" s="17">
        <v>49.503311258278146</v>
      </c>
      <c r="W4372" s="17">
        <v>29.733333333333334</v>
      </c>
      <c r="X4372" s="17">
        <v>85.964285714285708</v>
      </c>
      <c r="Y4372" s="17">
        <v>0.31276131612434099</v>
      </c>
      <c r="Z4372" s="17">
        <v>0.22136089577950036</v>
      </c>
      <c r="AA4372" s="17">
        <v>0.45729027326581306</v>
      </c>
      <c r="AB4372" s="17">
        <v>0.41535087719298236</v>
      </c>
      <c r="AC4372" s="17">
        <v>0.41569767441860472</v>
      </c>
    </row>
    <row r="4373" spans="1:29" ht="12.75" customHeight="1" x14ac:dyDescent="0.2">
      <c r="A4373" s="19">
        <v>44424</v>
      </c>
      <c r="B4373" s="19">
        <v>44060</v>
      </c>
      <c r="C4373" s="19">
        <v>42604</v>
      </c>
      <c r="D4373" s="16" t="s">
        <v>3</v>
      </c>
      <c r="E4373" s="114">
        <v>28641</v>
      </c>
      <c r="F4373" s="115">
        <v>15406</v>
      </c>
      <c r="G4373" s="113">
        <v>7484</v>
      </c>
      <c r="H4373" s="113">
        <v>3487</v>
      </c>
      <c r="I4373" s="113">
        <v>2264</v>
      </c>
      <c r="J4373" s="112">
        <v>1856</v>
      </c>
      <c r="K4373" s="112">
        <v>1538</v>
      </c>
      <c r="L4373" s="112">
        <v>155</v>
      </c>
      <c r="M4373" s="112">
        <v>116</v>
      </c>
      <c r="N4373" s="113">
        <v>47</v>
      </c>
      <c r="O4373" s="112">
        <v>20809</v>
      </c>
      <c r="P4373" s="112">
        <v>12306</v>
      </c>
      <c r="Q4373" s="112">
        <v>4940</v>
      </c>
      <c r="R4373" s="112">
        <v>2000</v>
      </c>
      <c r="S4373" s="113">
        <v>1563</v>
      </c>
      <c r="T4373" s="17">
        <v>14.431573275862069</v>
      </c>
      <c r="U4373" s="17">
        <v>9.0169050715214567</v>
      </c>
      <c r="V4373" s="17">
        <v>47.283870967741933</v>
      </c>
      <c r="W4373" s="17">
        <v>29.060344827586206</v>
      </c>
      <c r="X4373" s="17">
        <v>47.170212765957444</v>
      </c>
      <c r="Y4373" s="17">
        <v>0.37637560670863568</v>
      </c>
      <c r="Z4373" s="17">
        <v>0.2519096375751666</v>
      </c>
      <c r="AA4373" s="17">
        <v>0.51497975708502031</v>
      </c>
      <c r="AB4373" s="17">
        <v>0.74350000000000005</v>
      </c>
      <c r="AC4373" s="17">
        <v>0.44849648112603968</v>
      </c>
    </row>
    <row r="4374" spans="1:29" ht="12.75" customHeight="1" x14ac:dyDescent="0.2">
      <c r="A4374" s="19">
        <v>44425</v>
      </c>
      <c r="B4374" s="19">
        <v>44061</v>
      </c>
      <c r="C4374" s="19">
        <v>42605</v>
      </c>
      <c r="D4374" s="16" t="s">
        <v>4</v>
      </c>
      <c r="E4374" s="114">
        <v>24513</v>
      </c>
      <c r="F4374" s="115">
        <v>13666</v>
      </c>
      <c r="G4374" s="113">
        <v>6108</v>
      </c>
      <c r="H4374" s="113">
        <v>2593</v>
      </c>
      <c r="I4374" s="113">
        <v>2146</v>
      </c>
      <c r="J4374" s="112">
        <v>1708</v>
      </c>
      <c r="K4374" s="112">
        <v>1462</v>
      </c>
      <c r="L4374" s="112">
        <v>97</v>
      </c>
      <c r="M4374" s="112">
        <v>149</v>
      </c>
      <c r="N4374" s="113">
        <v>0</v>
      </c>
      <c r="O4374" s="112">
        <v>18909</v>
      </c>
      <c r="P4374" s="112">
        <v>11442</v>
      </c>
      <c r="Q4374" s="112">
        <v>4435</v>
      </c>
      <c r="R4374" s="112">
        <v>1705</v>
      </c>
      <c r="S4374" s="113">
        <v>1327</v>
      </c>
      <c r="T4374" s="17">
        <v>13.351873536299765</v>
      </c>
      <c r="U4374" s="17">
        <v>8.3474692202462375</v>
      </c>
      <c r="V4374" s="17">
        <v>61.96907216494845</v>
      </c>
      <c r="W4374" s="17">
        <v>16.402684563758388</v>
      </c>
      <c r="X4374" s="17" t="s">
        <v>40</v>
      </c>
      <c r="Y4374" s="17">
        <v>0.29636680945581473</v>
      </c>
      <c r="Z4374" s="17">
        <v>0.19437161335430875</v>
      </c>
      <c r="AA4374" s="17">
        <v>0.37722660653889517</v>
      </c>
      <c r="AB4374" s="17">
        <v>0.5208211143695014</v>
      </c>
      <c r="AC4374" s="17">
        <v>0.61718161266013571</v>
      </c>
    </row>
    <row r="4375" spans="1:29" ht="12.75" customHeight="1" x14ac:dyDescent="0.2">
      <c r="A4375" s="19">
        <v>44426</v>
      </c>
      <c r="B4375" s="19">
        <v>44062</v>
      </c>
      <c r="C4375" s="19">
        <v>42606</v>
      </c>
      <c r="D4375" s="16" t="s">
        <v>5</v>
      </c>
      <c r="E4375" s="114">
        <v>25558</v>
      </c>
      <c r="F4375" s="115">
        <v>14417</v>
      </c>
      <c r="G4375" s="113">
        <v>6112</v>
      </c>
      <c r="H4375" s="113">
        <v>2847</v>
      </c>
      <c r="I4375" s="113">
        <v>2182</v>
      </c>
      <c r="J4375" s="112">
        <v>1803</v>
      </c>
      <c r="K4375" s="112">
        <v>1660</v>
      </c>
      <c r="L4375" s="112">
        <v>66</v>
      </c>
      <c r="M4375" s="112">
        <v>77</v>
      </c>
      <c r="N4375" s="113">
        <v>0</v>
      </c>
      <c r="O4375" s="112">
        <v>18558</v>
      </c>
      <c r="P4375" s="112">
        <v>11424</v>
      </c>
      <c r="Q4375" s="112">
        <v>4304</v>
      </c>
      <c r="R4375" s="112">
        <v>1658</v>
      </c>
      <c r="S4375" s="113">
        <v>1172</v>
      </c>
      <c r="T4375" s="17">
        <v>13.175263449805879</v>
      </c>
      <c r="U4375" s="17">
        <v>7.6849397590361441</v>
      </c>
      <c r="V4375" s="17">
        <v>91.606060606060609</v>
      </c>
      <c r="W4375" s="17">
        <v>35.974025974025977</v>
      </c>
      <c r="X4375" s="17" t="s">
        <v>40</v>
      </c>
      <c r="Y4375" s="17">
        <v>0.37719581851492623</v>
      </c>
      <c r="Z4375" s="17">
        <v>0.26199229691876758</v>
      </c>
      <c r="AA4375" s="17">
        <v>0.42007434944237909</v>
      </c>
      <c r="AB4375" s="17">
        <v>0.7171290711700844</v>
      </c>
      <c r="AC4375" s="17">
        <v>0.86177474402730381</v>
      </c>
    </row>
    <row r="4376" spans="1:29" ht="12.75" customHeight="1" x14ac:dyDescent="0.2">
      <c r="A4376" s="19">
        <v>44427</v>
      </c>
      <c r="B4376" s="19">
        <v>44063</v>
      </c>
      <c r="C4376" s="19">
        <v>42607</v>
      </c>
      <c r="D4376" s="16" t="s">
        <v>6</v>
      </c>
      <c r="E4376" s="114">
        <v>26416</v>
      </c>
      <c r="F4376" s="115">
        <v>14530</v>
      </c>
      <c r="G4376" s="113">
        <v>7124</v>
      </c>
      <c r="H4376" s="113">
        <v>2726</v>
      </c>
      <c r="I4376" s="113">
        <v>2036</v>
      </c>
      <c r="J4376" s="112">
        <v>1932</v>
      </c>
      <c r="K4376" s="112">
        <v>1623</v>
      </c>
      <c r="L4376" s="112">
        <v>153</v>
      </c>
      <c r="M4376" s="112">
        <v>117</v>
      </c>
      <c r="N4376" s="113">
        <v>39</v>
      </c>
      <c r="O4376" s="112">
        <v>19507</v>
      </c>
      <c r="P4376" s="112">
        <v>11576</v>
      </c>
      <c r="Q4376" s="112">
        <v>4508</v>
      </c>
      <c r="R4376" s="112">
        <v>1792</v>
      </c>
      <c r="S4376" s="113">
        <v>1631</v>
      </c>
      <c r="T4376" s="17">
        <v>12.67287784679089</v>
      </c>
      <c r="U4376" s="17">
        <v>7.9525569932224283</v>
      </c>
      <c r="V4376" s="17">
        <v>45.562091503267972</v>
      </c>
      <c r="W4376" s="17">
        <v>22.299145299145298</v>
      </c>
      <c r="X4376" s="17">
        <v>51.205128205128204</v>
      </c>
      <c r="Y4376" s="17">
        <v>0.35418055057158959</v>
      </c>
      <c r="Z4376" s="17">
        <v>0.2551831375259157</v>
      </c>
      <c r="AA4376" s="17">
        <v>0.58030168589174802</v>
      </c>
      <c r="AB4376" s="17">
        <v>0.52120535714285721</v>
      </c>
      <c r="AC4376" s="17">
        <v>0.24831391784181478</v>
      </c>
    </row>
    <row r="4377" spans="1:29" ht="12.75" customHeight="1" x14ac:dyDescent="0.2">
      <c r="A4377" s="19">
        <v>44428</v>
      </c>
      <c r="B4377" s="19">
        <v>44064</v>
      </c>
      <c r="C4377" s="19">
        <v>42608</v>
      </c>
      <c r="D4377" s="16" t="s">
        <v>7</v>
      </c>
      <c r="E4377" s="114">
        <v>25048</v>
      </c>
      <c r="F4377" s="115">
        <v>13744</v>
      </c>
      <c r="G4377" s="113">
        <v>5985</v>
      </c>
      <c r="H4377" s="113">
        <v>2989</v>
      </c>
      <c r="I4377" s="113">
        <v>2330</v>
      </c>
      <c r="J4377" s="112">
        <v>1264</v>
      </c>
      <c r="K4377" s="112">
        <v>1095</v>
      </c>
      <c r="L4377" s="112">
        <v>71</v>
      </c>
      <c r="M4377" s="112">
        <v>83</v>
      </c>
      <c r="N4377" s="113">
        <v>15</v>
      </c>
      <c r="O4377" s="112">
        <v>18491</v>
      </c>
      <c r="P4377" s="112">
        <v>10974</v>
      </c>
      <c r="Q4377" s="112">
        <v>4248</v>
      </c>
      <c r="R4377" s="112">
        <v>1805</v>
      </c>
      <c r="S4377" s="113">
        <v>1464</v>
      </c>
      <c r="T4377" s="17">
        <v>18.816455696202532</v>
      </c>
      <c r="U4377" s="17">
        <v>11.551598173515982</v>
      </c>
      <c r="V4377" s="17">
        <v>83.295774647887328</v>
      </c>
      <c r="W4377" s="17">
        <v>35.012048192771083</v>
      </c>
      <c r="X4377" s="17">
        <v>154.33333333333334</v>
      </c>
      <c r="Y4377" s="17">
        <v>0.35460494294521649</v>
      </c>
      <c r="Z4377" s="17">
        <v>0.2524147986149079</v>
      </c>
      <c r="AA4377" s="17">
        <v>0.40889830508474567</v>
      </c>
      <c r="AB4377" s="17">
        <v>0.6559556786703602</v>
      </c>
      <c r="AC4377" s="17">
        <v>0.59153005464480879</v>
      </c>
    </row>
    <row r="4378" spans="1:29" ht="12.75" customHeight="1" x14ac:dyDescent="0.2">
      <c r="A4378" s="19">
        <v>44429</v>
      </c>
      <c r="B4378" s="19">
        <v>44065</v>
      </c>
      <c r="C4378" s="19">
        <v>42609</v>
      </c>
      <c r="D4378" s="16" t="s">
        <v>1</v>
      </c>
      <c r="E4378" s="114">
        <v>28177</v>
      </c>
      <c r="F4378" s="115">
        <v>14129</v>
      </c>
      <c r="G4378" s="113">
        <v>7655</v>
      </c>
      <c r="H4378" s="113">
        <v>3403</v>
      </c>
      <c r="I4378" s="113">
        <v>2990</v>
      </c>
      <c r="J4378" s="112">
        <v>1468</v>
      </c>
      <c r="K4378" s="112">
        <v>1254</v>
      </c>
      <c r="L4378" s="112">
        <v>88</v>
      </c>
      <c r="M4378" s="112">
        <v>96</v>
      </c>
      <c r="N4378" s="113">
        <v>30</v>
      </c>
      <c r="O4378" s="112">
        <v>20527</v>
      </c>
      <c r="P4378" s="112">
        <v>10715</v>
      </c>
      <c r="Q4378" s="112">
        <v>5942</v>
      </c>
      <c r="R4378" s="112">
        <v>1751</v>
      </c>
      <c r="S4378" s="113">
        <v>2119</v>
      </c>
      <c r="T4378" s="17">
        <v>18.194141689373296</v>
      </c>
      <c r="U4378" s="17">
        <v>10.267145135566189</v>
      </c>
      <c r="V4378" s="17">
        <v>85.98863636363636</v>
      </c>
      <c r="W4378" s="17">
        <v>34.447916666666664</v>
      </c>
      <c r="X4378" s="17">
        <v>98.666666666666671</v>
      </c>
      <c r="Y4378" s="17">
        <v>0.37267988502947347</v>
      </c>
      <c r="Z4378" s="17">
        <v>0.3186187587494167</v>
      </c>
      <c r="AA4378" s="17">
        <v>0.28828677213059573</v>
      </c>
      <c r="AB4378" s="17">
        <v>0.94346087949742996</v>
      </c>
      <c r="AC4378" s="17">
        <v>0.41104294478527614</v>
      </c>
    </row>
    <row r="4379" spans="1:29" ht="12.75" customHeight="1" x14ac:dyDescent="0.2">
      <c r="A4379" s="19">
        <v>44430</v>
      </c>
      <c r="B4379" s="19">
        <v>44066</v>
      </c>
      <c r="C4379" s="19">
        <v>42610</v>
      </c>
      <c r="D4379" s="16" t="s">
        <v>2</v>
      </c>
      <c r="E4379" s="114">
        <v>23611</v>
      </c>
      <c r="F4379" s="115">
        <v>13547</v>
      </c>
      <c r="G4379" s="113">
        <v>5265</v>
      </c>
      <c r="H4379" s="113">
        <v>2736</v>
      </c>
      <c r="I4379" s="113">
        <v>2063</v>
      </c>
      <c r="J4379" s="112">
        <v>1504</v>
      </c>
      <c r="K4379" s="112">
        <v>1305</v>
      </c>
      <c r="L4379" s="112">
        <v>93</v>
      </c>
      <c r="M4379" s="112">
        <v>82</v>
      </c>
      <c r="N4379" s="113">
        <v>24</v>
      </c>
      <c r="O4379" s="112">
        <v>19239</v>
      </c>
      <c r="P4379" s="112">
        <v>11328</v>
      </c>
      <c r="Q4379" s="112">
        <v>4823</v>
      </c>
      <c r="R4379" s="112">
        <v>1651</v>
      </c>
      <c r="S4379" s="113">
        <v>1437</v>
      </c>
      <c r="T4379" s="17">
        <v>14.698803191489361</v>
      </c>
      <c r="U4379" s="17">
        <v>9.3808429118773944</v>
      </c>
      <c r="V4379" s="17">
        <v>55.612903225806448</v>
      </c>
      <c r="W4379" s="17">
        <v>32.365853658536587</v>
      </c>
      <c r="X4379" s="17">
        <v>84.958333333333329</v>
      </c>
      <c r="Y4379" s="17">
        <v>0.22724673839596643</v>
      </c>
      <c r="Z4379" s="17">
        <v>0.19588629943502833</v>
      </c>
      <c r="AA4379" s="17">
        <v>9.1644204851752065E-2</v>
      </c>
      <c r="AB4379" s="17">
        <v>0.65717746820109024</v>
      </c>
      <c r="AC4379" s="17">
        <v>0.43562978427279053</v>
      </c>
    </row>
    <row r="4380" spans="1:29" ht="12.75" customHeight="1" x14ac:dyDescent="0.2">
      <c r="A4380" s="19">
        <v>44431</v>
      </c>
      <c r="B4380" s="19">
        <v>44067</v>
      </c>
      <c r="C4380" s="19">
        <v>42611</v>
      </c>
      <c r="D4380" s="16" t="s">
        <v>3</v>
      </c>
      <c r="E4380" s="114">
        <v>22101</v>
      </c>
      <c r="F4380" s="115">
        <v>12827</v>
      </c>
      <c r="G4380" s="113">
        <v>4957</v>
      </c>
      <c r="H4380" s="113">
        <v>2752</v>
      </c>
      <c r="I4380" s="113">
        <v>1565</v>
      </c>
      <c r="J4380" s="112">
        <v>1700</v>
      </c>
      <c r="K4380" s="112">
        <v>1449</v>
      </c>
      <c r="L4380" s="112">
        <v>145</v>
      </c>
      <c r="M4380" s="112">
        <v>84</v>
      </c>
      <c r="N4380" s="113">
        <v>22</v>
      </c>
      <c r="O4380" s="112">
        <v>16378</v>
      </c>
      <c r="P4380" s="112">
        <v>9929</v>
      </c>
      <c r="Q4380" s="112">
        <v>3732</v>
      </c>
      <c r="R4380" s="112">
        <v>1678</v>
      </c>
      <c r="S4380" s="113">
        <v>1039</v>
      </c>
      <c r="T4380" s="17">
        <v>12.000588235294117</v>
      </c>
      <c r="U4380" s="17">
        <v>7.8523119392684606</v>
      </c>
      <c r="V4380" s="17">
        <v>33.186206896551724</v>
      </c>
      <c r="W4380" s="17">
        <v>31.761904761904759</v>
      </c>
      <c r="X4380" s="17">
        <v>70.13636363636364</v>
      </c>
      <c r="Y4380" s="17">
        <v>0.34943216509952379</v>
      </c>
      <c r="Z4380" s="17">
        <v>0.29187229328230435</v>
      </c>
      <c r="AA4380" s="17">
        <v>0.32824222936763126</v>
      </c>
      <c r="AB4380" s="17">
        <v>0.64004767580452926</v>
      </c>
      <c r="AC4380" s="17">
        <v>0.50625601539942244</v>
      </c>
    </row>
    <row r="4381" spans="1:29" ht="12.75" customHeight="1" x14ac:dyDescent="0.2">
      <c r="A4381" s="19">
        <v>44432</v>
      </c>
      <c r="B4381" s="19">
        <v>44068</v>
      </c>
      <c r="C4381" s="19">
        <v>42612</v>
      </c>
      <c r="D4381" s="16" t="s">
        <v>4</v>
      </c>
      <c r="E4381" s="114">
        <v>20326</v>
      </c>
      <c r="F4381" s="115">
        <v>11338</v>
      </c>
      <c r="G4381" s="113">
        <v>5354</v>
      </c>
      <c r="H4381" s="113">
        <v>2109</v>
      </c>
      <c r="I4381" s="113">
        <v>1525</v>
      </c>
      <c r="J4381" s="112">
        <v>1373</v>
      </c>
      <c r="K4381" s="112">
        <v>1169</v>
      </c>
      <c r="L4381" s="112">
        <v>82</v>
      </c>
      <c r="M4381" s="112">
        <v>122</v>
      </c>
      <c r="N4381" s="113">
        <v>0</v>
      </c>
      <c r="O4381" s="112">
        <v>14877</v>
      </c>
      <c r="P4381" s="112">
        <v>9298</v>
      </c>
      <c r="Q4381" s="112">
        <v>3255</v>
      </c>
      <c r="R4381" s="112">
        <v>1299</v>
      </c>
      <c r="S4381" s="113">
        <v>1025</v>
      </c>
      <c r="T4381" s="17">
        <v>13.8040786598689</v>
      </c>
      <c r="U4381" s="17">
        <v>8.6988879384088964</v>
      </c>
      <c r="V4381" s="17">
        <v>64.292682926829272</v>
      </c>
      <c r="W4381" s="17">
        <v>16.28688524590164</v>
      </c>
      <c r="X4381" s="17" t="s">
        <v>40</v>
      </c>
      <c r="Y4381" s="17">
        <v>0.36627008133360217</v>
      </c>
      <c r="Z4381" s="17">
        <v>0.2194020219402022</v>
      </c>
      <c r="AA4381" s="17">
        <v>0.64485407066052236</v>
      </c>
      <c r="AB4381" s="17">
        <v>0.62355658198614328</v>
      </c>
      <c r="AC4381" s="17">
        <v>0.48780487804878048</v>
      </c>
    </row>
    <row r="4382" spans="1:29" ht="12.75" customHeight="1" x14ac:dyDescent="0.2">
      <c r="A4382" s="19">
        <v>44433</v>
      </c>
      <c r="B4382" s="19">
        <v>44069</v>
      </c>
      <c r="C4382" s="19">
        <v>42613</v>
      </c>
      <c r="D4382" s="16" t="s">
        <v>5</v>
      </c>
      <c r="E4382" s="114">
        <v>20872</v>
      </c>
      <c r="F4382" s="115">
        <v>11579</v>
      </c>
      <c r="G4382" s="113">
        <v>5382</v>
      </c>
      <c r="H4382" s="113">
        <v>2126</v>
      </c>
      <c r="I4382" s="113">
        <v>1785</v>
      </c>
      <c r="J4382" s="112">
        <v>1284</v>
      </c>
      <c r="K4382" s="112">
        <v>1143</v>
      </c>
      <c r="L4382" s="112">
        <v>88</v>
      </c>
      <c r="M4382" s="112">
        <v>53</v>
      </c>
      <c r="N4382" s="113">
        <v>0</v>
      </c>
      <c r="O4382" s="112">
        <v>18683</v>
      </c>
      <c r="P4382" s="112">
        <v>10908</v>
      </c>
      <c r="Q4382" s="112">
        <v>4886</v>
      </c>
      <c r="R4382" s="112">
        <v>1490</v>
      </c>
      <c r="S4382" s="113">
        <v>1399</v>
      </c>
      <c r="T4382" s="17">
        <v>15.25545171339564</v>
      </c>
      <c r="U4382" s="17">
        <v>9.1303587051618553</v>
      </c>
      <c r="V4382" s="17">
        <v>60.159090909090907</v>
      </c>
      <c r="W4382" s="17">
        <v>39.113207547169814</v>
      </c>
      <c r="X4382" s="17" t="s">
        <v>40</v>
      </c>
      <c r="Y4382" s="17">
        <v>0.11716533747256874</v>
      </c>
      <c r="Z4382" s="17">
        <v>6.1514484781811429E-2</v>
      </c>
      <c r="AA4382" s="17">
        <v>0.10151453131395827</v>
      </c>
      <c r="AB4382" s="17">
        <v>0.42684563758389271</v>
      </c>
      <c r="AC4382" s="17">
        <v>0.27591136526090065</v>
      </c>
    </row>
    <row r="4383" spans="1:29" ht="12.75" customHeight="1" x14ac:dyDescent="0.2">
      <c r="A4383" s="19">
        <v>44434</v>
      </c>
      <c r="B4383" s="19">
        <v>44070</v>
      </c>
      <c r="C4383" s="19">
        <v>42614</v>
      </c>
      <c r="D4383" s="16" t="s">
        <v>6</v>
      </c>
      <c r="E4383" s="114">
        <v>22168</v>
      </c>
      <c r="F4383" s="115">
        <v>11865</v>
      </c>
      <c r="G4383" s="113">
        <v>6055</v>
      </c>
      <c r="H4383" s="113">
        <v>2479</v>
      </c>
      <c r="I4383" s="113">
        <v>1769</v>
      </c>
      <c r="J4383" s="112">
        <v>1417</v>
      </c>
      <c r="K4383" s="112">
        <v>1134</v>
      </c>
      <c r="L4383" s="112">
        <v>131</v>
      </c>
      <c r="M4383" s="112">
        <v>111</v>
      </c>
      <c r="N4383" s="113">
        <v>41</v>
      </c>
      <c r="O4383" s="112">
        <v>21147</v>
      </c>
      <c r="P4383" s="112">
        <v>11871</v>
      </c>
      <c r="Q4383" s="112">
        <v>5180</v>
      </c>
      <c r="R4383" s="112">
        <v>2111</v>
      </c>
      <c r="S4383" s="113">
        <v>1985</v>
      </c>
      <c r="T4383" s="17">
        <v>14.644318983768525</v>
      </c>
      <c r="U4383" s="17">
        <v>9.4629629629629637</v>
      </c>
      <c r="V4383" s="17">
        <v>45.221374045801525</v>
      </c>
      <c r="W4383" s="17">
        <v>21.333333333333332</v>
      </c>
      <c r="X4383" s="17">
        <v>42.146341463414636</v>
      </c>
      <c r="Y4383" s="17">
        <v>4.8281080058637071E-2</v>
      </c>
      <c r="Z4383" s="17">
        <v>-5.0543340914832591E-4</v>
      </c>
      <c r="AA4383" s="17">
        <v>0.16891891891891886</v>
      </c>
      <c r="AB4383" s="17">
        <v>0.17432496447181434</v>
      </c>
      <c r="AC4383" s="17">
        <v>-0.10881612090680104</v>
      </c>
    </row>
    <row r="4384" spans="1:29" ht="12.75" customHeight="1" x14ac:dyDescent="0.2">
      <c r="A4384" s="19">
        <v>44435</v>
      </c>
      <c r="B4384" s="19">
        <v>44071</v>
      </c>
      <c r="C4384" s="19">
        <v>42615</v>
      </c>
      <c r="D4384" s="16" t="s">
        <v>7</v>
      </c>
      <c r="E4384" s="114">
        <v>19191</v>
      </c>
      <c r="F4384" s="115">
        <v>10306</v>
      </c>
      <c r="G4384" s="113">
        <v>4952</v>
      </c>
      <c r="H4384" s="113">
        <v>2207</v>
      </c>
      <c r="I4384" s="113">
        <v>1726</v>
      </c>
      <c r="J4384" s="112">
        <v>1162</v>
      </c>
      <c r="K4384" s="112">
        <v>952</v>
      </c>
      <c r="L4384" s="112">
        <v>116</v>
      </c>
      <c r="M4384" s="112">
        <v>68</v>
      </c>
      <c r="N4384" s="113">
        <v>26</v>
      </c>
      <c r="O4384" s="112">
        <v>21976</v>
      </c>
      <c r="P4384" s="112">
        <v>12553</v>
      </c>
      <c r="Q4384" s="112">
        <v>5122</v>
      </c>
      <c r="R4384" s="112">
        <v>2465</v>
      </c>
      <c r="S4384" s="113">
        <v>1836</v>
      </c>
      <c r="T4384" s="17">
        <v>15.515490533562822</v>
      </c>
      <c r="U4384" s="17">
        <v>9.8256302521008401</v>
      </c>
      <c r="V4384" s="17">
        <v>41.689655172413794</v>
      </c>
      <c r="W4384" s="17">
        <v>31.455882352941174</v>
      </c>
      <c r="X4384" s="17">
        <v>65.384615384615387</v>
      </c>
      <c r="Y4384" s="17">
        <v>-0.1267291590826356</v>
      </c>
      <c r="Z4384" s="17">
        <v>-0.17900103560901781</v>
      </c>
      <c r="AA4384" s="17">
        <v>-3.3190160093713339E-2</v>
      </c>
      <c r="AB4384" s="17">
        <v>-0.10466531440162274</v>
      </c>
      <c r="AC4384" s="17">
        <v>-5.9912854030501062E-2</v>
      </c>
    </row>
    <row r="4385" spans="1:29" ht="12.75" customHeight="1" x14ac:dyDescent="0.2">
      <c r="A4385" s="19">
        <v>44436</v>
      </c>
      <c r="B4385" s="19">
        <v>44072</v>
      </c>
      <c r="C4385" s="19">
        <v>42616</v>
      </c>
      <c r="D4385" s="16" t="s">
        <v>1</v>
      </c>
      <c r="E4385" s="114">
        <v>22086</v>
      </c>
      <c r="F4385" s="115">
        <v>11068</v>
      </c>
      <c r="G4385" s="113">
        <v>6138</v>
      </c>
      <c r="H4385" s="113">
        <v>2533</v>
      </c>
      <c r="I4385" s="113">
        <v>2347</v>
      </c>
      <c r="J4385" s="112">
        <v>1388</v>
      </c>
      <c r="K4385" s="112">
        <v>1153</v>
      </c>
      <c r="L4385" s="112">
        <v>108</v>
      </c>
      <c r="M4385" s="112">
        <v>104</v>
      </c>
      <c r="N4385" s="113">
        <v>23</v>
      </c>
      <c r="O4385" s="112">
        <v>22287</v>
      </c>
      <c r="P4385" s="112">
        <v>11607</v>
      </c>
      <c r="Q4385" s="112">
        <v>6082</v>
      </c>
      <c r="R4385" s="112">
        <v>2385</v>
      </c>
      <c r="S4385" s="113">
        <v>2213</v>
      </c>
      <c r="T4385" s="17">
        <v>14.912103746397694</v>
      </c>
      <c r="U4385" s="17">
        <v>8.5993061578490888</v>
      </c>
      <c r="V4385" s="17">
        <v>55.833333333333336</v>
      </c>
      <c r="W4385" s="17">
        <v>23.35576923076923</v>
      </c>
      <c r="X4385" s="17">
        <v>101.04347826086956</v>
      </c>
      <c r="Y4385" s="17">
        <v>-9.0187104590119249E-3</v>
      </c>
      <c r="Z4385" s="17">
        <v>-4.643749461531832E-2</v>
      </c>
      <c r="AA4385" s="17">
        <v>9.2074975337059772E-3</v>
      </c>
      <c r="AB4385" s="17">
        <v>6.2054507337526266E-2</v>
      </c>
      <c r="AC4385" s="17">
        <v>6.055128784455488E-2</v>
      </c>
    </row>
    <row r="4386" spans="1:29" ht="12.75" customHeight="1" x14ac:dyDescent="0.2">
      <c r="A4386" s="19">
        <v>44437</v>
      </c>
      <c r="B4386" s="19">
        <v>44073</v>
      </c>
      <c r="C4386" s="19">
        <v>42617</v>
      </c>
      <c r="D4386" s="16" t="s">
        <v>2</v>
      </c>
      <c r="E4386" s="114">
        <v>17733</v>
      </c>
      <c r="F4386" s="115">
        <v>10277</v>
      </c>
      <c r="G4386" s="113">
        <v>4288</v>
      </c>
      <c r="H4386" s="113">
        <v>1701</v>
      </c>
      <c r="I4386" s="113">
        <v>1467</v>
      </c>
      <c r="J4386" s="112">
        <v>1472</v>
      </c>
      <c r="K4386" s="112">
        <v>1263</v>
      </c>
      <c r="L4386" s="112">
        <v>113</v>
      </c>
      <c r="M4386" s="112">
        <v>96</v>
      </c>
      <c r="N4386" s="113">
        <v>0</v>
      </c>
      <c r="O4386" s="112">
        <v>17489</v>
      </c>
      <c r="P4386" s="112">
        <v>9915</v>
      </c>
      <c r="Q4386" s="112">
        <v>4511</v>
      </c>
      <c r="R4386" s="112">
        <v>1521</v>
      </c>
      <c r="S4386" s="113">
        <v>1542</v>
      </c>
      <c r="T4386" s="17">
        <v>11.046875</v>
      </c>
      <c r="U4386" s="17">
        <v>7.136975455265242</v>
      </c>
      <c r="V4386" s="17">
        <v>36.946902654867259</v>
      </c>
      <c r="W4386" s="17">
        <v>16.71875</v>
      </c>
      <c r="X4386" s="17" t="s">
        <v>40</v>
      </c>
      <c r="Y4386" s="17">
        <v>1.3951626736806055E-2</v>
      </c>
      <c r="Z4386" s="17">
        <v>3.6510337871911158E-2</v>
      </c>
      <c r="AA4386" s="17">
        <v>-4.9434715140767027E-2</v>
      </c>
      <c r="AB4386" s="17">
        <v>0.11834319526627213</v>
      </c>
      <c r="AC4386" s="17">
        <v>-4.8638132295719894E-2</v>
      </c>
    </row>
    <row r="4387" spans="1:29" ht="12.75" customHeight="1" x14ac:dyDescent="0.2">
      <c r="A4387" s="19">
        <v>44438</v>
      </c>
      <c r="B4387" s="19">
        <v>44074</v>
      </c>
      <c r="C4387" s="19">
        <v>42618</v>
      </c>
      <c r="D4387" s="16" t="s">
        <v>3</v>
      </c>
      <c r="E4387" s="114">
        <v>17441</v>
      </c>
      <c r="F4387" s="115">
        <v>9838</v>
      </c>
      <c r="G4387" s="113">
        <v>4409</v>
      </c>
      <c r="H4387" s="113">
        <v>1898</v>
      </c>
      <c r="I4387" s="113">
        <v>1296</v>
      </c>
      <c r="J4387" s="112">
        <v>1934</v>
      </c>
      <c r="K4387" s="112">
        <v>1556</v>
      </c>
      <c r="L4387" s="112">
        <v>191</v>
      </c>
      <c r="M4387" s="112">
        <v>90</v>
      </c>
      <c r="N4387" s="113">
        <v>97</v>
      </c>
      <c r="O4387" s="112">
        <v>18175</v>
      </c>
      <c r="P4387" s="112">
        <v>11225</v>
      </c>
      <c r="Q4387" s="112">
        <v>4060</v>
      </c>
      <c r="R4387" s="112">
        <v>1570</v>
      </c>
      <c r="S4387" s="113">
        <v>1320</v>
      </c>
      <c r="T4387" s="17">
        <v>8.0180972078593591</v>
      </c>
      <c r="U4387" s="17">
        <v>5.3226221079691518</v>
      </c>
      <c r="V4387" s="17">
        <v>22.083769633507853</v>
      </c>
      <c r="W4387" s="17">
        <v>20.088888888888889</v>
      </c>
      <c r="X4387" s="17">
        <v>12.360824742268042</v>
      </c>
      <c r="Y4387" s="17">
        <v>-4.0385144429160968E-2</v>
      </c>
      <c r="Z4387" s="17">
        <v>-0.12356347438752779</v>
      </c>
      <c r="AA4387" s="17">
        <v>8.5960591133005027E-2</v>
      </c>
      <c r="AB4387" s="17">
        <v>0.20891719745222925</v>
      </c>
      <c r="AC4387" s="17">
        <v>-1.8181818181818188E-2</v>
      </c>
    </row>
    <row r="4388" spans="1:29" ht="12.75" customHeight="1" x14ac:dyDescent="0.2">
      <c r="A4388" s="19">
        <v>44439</v>
      </c>
      <c r="B4388" s="19">
        <v>44075</v>
      </c>
      <c r="C4388" s="19">
        <v>42619</v>
      </c>
      <c r="D4388" s="16" t="s">
        <v>4</v>
      </c>
      <c r="E4388" s="114">
        <v>16229</v>
      </c>
      <c r="F4388" s="115">
        <v>9136</v>
      </c>
      <c r="G4388" s="113">
        <v>3903</v>
      </c>
      <c r="H4388" s="113">
        <v>1805</v>
      </c>
      <c r="I4388" s="113">
        <v>1385</v>
      </c>
      <c r="J4388" s="112">
        <v>2433</v>
      </c>
      <c r="K4388" s="112">
        <v>1986</v>
      </c>
      <c r="L4388" s="112">
        <v>195</v>
      </c>
      <c r="M4388" s="112">
        <v>252</v>
      </c>
      <c r="N4388" s="113">
        <v>0</v>
      </c>
      <c r="O4388" s="112">
        <v>17273</v>
      </c>
      <c r="P4388" s="112">
        <v>11096</v>
      </c>
      <c r="Q4388" s="112">
        <v>3740</v>
      </c>
      <c r="R4388" s="112">
        <v>1335</v>
      </c>
      <c r="S4388" s="113">
        <v>1102</v>
      </c>
      <c r="T4388" s="17">
        <v>5.6703658035347306</v>
      </c>
      <c r="U4388" s="17">
        <v>3.6002014098690838</v>
      </c>
      <c r="V4388" s="17">
        <v>19.015384615384615</v>
      </c>
      <c r="W4388" s="17">
        <v>6.162698412698413</v>
      </c>
      <c r="X4388" s="17" t="s">
        <v>40</v>
      </c>
      <c r="Y4388" s="17">
        <v>-6.0441150929195886E-2</v>
      </c>
      <c r="Z4388" s="17">
        <v>-0.17664023071377077</v>
      </c>
      <c r="AA4388" s="17">
        <v>4.3582887700534867E-2</v>
      </c>
      <c r="AB4388" s="17">
        <v>0.35205992509363293</v>
      </c>
      <c r="AC4388" s="17">
        <v>0.2568058076225046</v>
      </c>
    </row>
    <row r="4389" spans="1:29" ht="12.75" customHeight="1" x14ac:dyDescent="0.2">
      <c r="A4389" s="19">
        <v>44440</v>
      </c>
      <c r="B4389" s="19">
        <v>44076</v>
      </c>
      <c r="C4389" s="19">
        <v>42620</v>
      </c>
      <c r="D4389" s="16" t="s">
        <v>5</v>
      </c>
      <c r="E4389" s="114">
        <v>22851</v>
      </c>
      <c r="F4389" s="115">
        <v>12643</v>
      </c>
      <c r="G4389" s="113">
        <v>5019</v>
      </c>
      <c r="H4389" s="113">
        <v>2946</v>
      </c>
      <c r="I4389" s="113">
        <v>2243</v>
      </c>
      <c r="J4389" s="112">
        <v>1916</v>
      </c>
      <c r="K4389" s="112">
        <v>1629</v>
      </c>
      <c r="L4389" s="112">
        <v>185</v>
      </c>
      <c r="M4389" s="112">
        <v>102</v>
      </c>
      <c r="N4389" s="113">
        <v>0</v>
      </c>
      <c r="O4389" s="112">
        <v>16889</v>
      </c>
      <c r="P4389" s="112">
        <v>10726</v>
      </c>
      <c r="Q4389" s="112">
        <v>4195</v>
      </c>
      <c r="R4389" s="112">
        <v>997</v>
      </c>
      <c r="S4389" s="113">
        <v>971</v>
      </c>
      <c r="T4389" s="17">
        <v>10.926409185803758</v>
      </c>
      <c r="U4389" s="17">
        <v>6.7612031921424185</v>
      </c>
      <c r="V4389" s="17">
        <v>26.129729729729728</v>
      </c>
      <c r="W4389" s="17">
        <v>27.882352941176471</v>
      </c>
      <c r="X4389" s="17" t="s">
        <v>40</v>
      </c>
      <c r="Y4389" s="17">
        <v>0.35301083545502987</v>
      </c>
      <c r="Z4389" s="17">
        <v>0.1787245944434086</v>
      </c>
      <c r="AA4389" s="17">
        <v>0.19642431466030996</v>
      </c>
      <c r="AB4389" s="17">
        <v>1.9548645937813443</v>
      </c>
      <c r="AC4389" s="17">
        <v>1.309989701338826</v>
      </c>
    </row>
    <row r="4390" spans="1:29" ht="12.75" customHeight="1" x14ac:dyDescent="0.2">
      <c r="A4390" s="19">
        <v>44441</v>
      </c>
      <c r="B4390" s="19">
        <v>44077</v>
      </c>
      <c r="C4390" s="19">
        <v>42621</v>
      </c>
      <c r="D4390" s="16" t="s">
        <v>6</v>
      </c>
      <c r="E4390" s="114">
        <v>24607</v>
      </c>
      <c r="F4390" s="115">
        <v>12892</v>
      </c>
      <c r="G4390" s="113">
        <v>6439</v>
      </c>
      <c r="H4390" s="113">
        <v>2901</v>
      </c>
      <c r="I4390" s="113">
        <v>2375</v>
      </c>
      <c r="J4390" s="112">
        <v>1855</v>
      </c>
      <c r="K4390" s="112">
        <v>1393</v>
      </c>
      <c r="L4390" s="112">
        <v>172</v>
      </c>
      <c r="M4390" s="112">
        <v>205</v>
      </c>
      <c r="N4390" s="113">
        <v>85</v>
      </c>
      <c r="O4390" s="112">
        <v>17038</v>
      </c>
      <c r="P4390" s="112">
        <v>10418</v>
      </c>
      <c r="Q4390" s="112">
        <v>3719</v>
      </c>
      <c r="R4390" s="112">
        <v>1680</v>
      </c>
      <c r="S4390" s="113">
        <v>1221</v>
      </c>
      <c r="T4390" s="17">
        <v>12.265229110512129</v>
      </c>
      <c r="U4390" s="17">
        <v>8.2548456568557071</v>
      </c>
      <c r="V4390" s="17">
        <v>36.436046511627907</v>
      </c>
      <c r="W4390" s="17">
        <v>13.151219512195121</v>
      </c>
      <c r="X4390" s="17">
        <v>26.941176470588236</v>
      </c>
      <c r="Y4390" s="17">
        <v>0.44424228195797633</v>
      </c>
      <c r="Z4390" s="17">
        <v>0.23747360337876744</v>
      </c>
      <c r="AA4390" s="17">
        <v>0.73137940306534022</v>
      </c>
      <c r="AB4390" s="17">
        <v>0.72678571428571437</v>
      </c>
      <c r="AC4390" s="17">
        <v>0.94512694512694506</v>
      </c>
    </row>
    <row r="4391" spans="1:29" ht="12.75" customHeight="1" x14ac:dyDescent="0.2">
      <c r="A4391" s="19">
        <v>44442</v>
      </c>
      <c r="B4391" s="19">
        <v>44078</v>
      </c>
      <c r="C4391" s="19">
        <v>42622</v>
      </c>
      <c r="D4391" s="16" t="s">
        <v>7</v>
      </c>
      <c r="E4391" s="114">
        <v>24470</v>
      </c>
      <c r="F4391" s="115">
        <v>13090</v>
      </c>
      <c r="G4391" s="113">
        <v>6095</v>
      </c>
      <c r="H4391" s="113">
        <v>2732</v>
      </c>
      <c r="I4391" s="113">
        <v>2553</v>
      </c>
      <c r="J4391" s="112">
        <v>1308</v>
      </c>
      <c r="K4391" s="112">
        <v>996</v>
      </c>
      <c r="L4391" s="112">
        <v>140</v>
      </c>
      <c r="M4391" s="112">
        <v>134</v>
      </c>
      <c r="N4391" s="113">
        <v>38</v>
      </c>
      <c r="O4391" s="112">
        <v>17225</v>
      </c>
      <c r="P4391" s="112">
        <v>9857</v>
      </c>
      <c r="Q4391" s="112">
        <v>4598</v>
      </c>
      <c r="R4391" s="112">
        <v>1364</v>
      </c>
      <c r="S4391" s="113">
        <v>1406</v>
      </c>
      <c r="T4391" s="17">
        <v>17.707951070336392</v>
      </c>
      <c r="U4391" s="17">
        <v>12.142570281124499</v>
      </c>
      <c r="V4391" s="17">
        <v>42.535714285714285</v>
      </c>
      <c r="W4391" s="17">
        <v>19.388059701492537</v>
      </c>
      <c r="X4391" s="17">
        <v>66.184210526315795</v>
      </c>
      <c r="Y4391" s="17">
        <v>0.42060957910014518</v>
      </c>
      <c r="Z4391" s="17">
        <v>0.32799026072841642</v>
      </c>
      <c r="AA4391" s="17">
        <v>0.32557633753806003</v>
      </c>
      <c r="AB4391" s="17">
        <v>1.0029325513196481</v>
      </c>
      <c r="AC4391" s="17">
        <v>0.81578947368421062</v>
      </c>
    </row>
    <row r="4392" spans="1:29" ht="12.75" customHeight="1" x14ac:dyDescent="0.2">
      <c r="A4392" s="19">
        <v>44443</v>
      </c>
      <c r="B4392" s="19">
        <v>44079</v>
      </c>
      <c r="C4392" s="19">
        <v>42623</v>
      </c>
      <c r="D4392" s="16" t="s">
        <v>1</v>
      </c>
      <c r="E4392" s="114">
        <v>23839</v>
      </c>
      <c r="F4392" s="115">
        <v>12290</v>
      </c>
      <c r="G4392" s="113">
        <v>6121</v>
      </c>
      <c r="H4392" s="113">
        <v>2828</v>
      </c>
      <c r="I4392" s="113">
        <v>2600</v>
      </c>
      <c r="J4392" s="112">
        <v>1528</v>
      </c>
      <c r="K4392" s="112">
        <v>1245</v>
      </c>
      <c r="L4392" s="112">
        <v>88</v>
      </c>
      <c r="M4392" s="112">
        <v>132</v>
      </c>
      <c r="N4392" s="113">
        <v>63</v>
      </c>
      <c r="O4392" s="112">
        <v>19590</v>
      </c>
      <c r="P4392" s="112">
        <v>10603</v>
      </c>
      <c r="Q4392" s="112">
        <v>5442</v>
      </c>
      <c r="R4392" s="112">
        <v>1860</v>
      </c>
      <c r="S4392" s="113">
        <v>1685</v>
      </c>
      <c r="T4392" s="17">
        <v>14.601439790575917</v>
      </c>
      <c r="U4392" s="17">
        <v>8.8714859437751006</v>
      </c>
      <c r="V4392" s="17">
        <v>68.556818181818187</v>
      </c>
      <c r="W4392" s="17">
        <v>20.424242424242426</v>
      </c>
      <c r="X4392" s="17">
        <v>40.269841269841272</v>
      </c>
      <c r="Y4392" s="17">
        <v>0.21689637570188869</v>
      </c>
      <c r="Z4392" s="17">
        <v>0.15910591342072999</v>
      </c>
      <c r="AA4392" s="17">
        <v>0.1247703050349136</v>
      </c>
      <c r="AB4392" s="17">
        <v>0.52043010752688179</v>
      </c>
      <c r="AC4392" s="17">
        <v>0.54302670623145399</v>
      </c>
    </row>
    <row r="4393" spans="1:29" ht="12.75" customHeight="1" x14ac:dyDescent="0.2">
      <c r="A4393" s="19">
        <v>44444</v>
      </c>
      <c r="B4393" s="19">
        <v>44080</v>
      </c>
      <c r="C4393" s="19">
        <v>42624</v>
      </c>
      <c r="D4393" s="16" t="s">
        <v>2</v>
      </c>
      <c r="E4393" s="114">
        <v>18657</v>
      </c>
      <c r="F4393" s="115">
        <v>10326</v>
      </c>
      <c r="G4393" s="113">
        <v>4828</v>
      </c>
      <c r="H4393" s="113">
        <v>1858</v>
      </c>
      <c r="I4393" s="113">
        <v>1645</v>
      </c>
      <c r="J4393" s="112">
        <v>1335</v>
      </c>
      <c r="K4393" s="112">
        <v>1083</v>
      </c>
      <c r="L4393" s="112">
        <v>130</v>
      </c>
      <c r="M4393" s="112">
        <v>96</v>
      </c>
      <c r="N4393" s="113">
        <v>26</v>
      </c>
      <c r="O4393" s="112">
        <v>19371</v>
      </c>
      <c r="P4393" s="112">
        <v>11476</v>
      </c>
      <c r="Q4393" s="112">
        <v>4795</v>
      </c>
      <c r="R4393" s="112">
        <v>1476</v>
      </c>
      <c r="S4393" s="113">
        <v>1624</v>
      </c>
      <c r="T4393" s="17">
        <v>12.975280898876404</v>
      </c>
      <c r="U4393" s="17">
        <v>8.5346260387811625</v>
      </c>
      <c r="V4393" s="17">
        <v>36.138461538461542</v>
      </c>
      <c r="W4393" s="17">
        <v>18.354166666666668</v>
      </c>
      <c r="X4393" s="17">
        <v>62.269230769230766</v>
      </c>
      <c r="Y4393" s="17">
        <v>-3.68592225491714E-2</v>
      </c>
      <c r="Z4393" s="17">
        <v>-0.10020913210177762</v>
      </c>
      <c r="AA4393" s="17">
        <v>6.8821689259646046E-3</v>
      </c>
      <c r="AB4393" s="17">
        <v>0.25880758807588067</v>
      </c>
      <c r="AC4393" s="17">
        <v>1.2931034482758674E-2</v>
      </c>
    </row>
    <row r="4394" spans="1:29" ht="12.75" customHeight="1" x14ac:dyDescent="0.2">
      <c r="A4394" s="19">
        <v>44445</v>
      </c>
      <c r="B4394" s="19">
        <v>44081</v>
      </c>
      <c r="C4394" s="19">
        <v>42625</v>
      </c>
      <c r="D4394" s="16" t="s">
        <v>3</v>
      </c>
      <c r="E4394" s="114">
        <v>18677</v>
      </c>
      <c r="F4394" s="115">
        <v>10450</v>
      </c>
      <c r="G4394" s="113">
        <v>4898</v>
      </c>
      <c r="H4394" s="113">
        <v>1816</v>
      </c>
      <c r="I4394" s="113">
        <v>1513</v>
      </c>
      <c r="J4394" s="112">
        <v>1826</v>
      </c>
      <c r="K4394" s="112">
        <v>1481</v>
      </c>
      <c r="L4394" s="112">
        <v>158</v>
      </c>
      <c r="M4394" s="112">
        <v>143</v>
      </c>
      <c r="N4394" s="113">
        <v>44</v>
      </c>
      <c r="O4394" s="112">
        <v>17926</v>
      </c>
      <c r="P4394" s="112">
        <v>11024</v>
      </c>
      <c r="Q4394" s="112">
        <v>4195</v>
      </c>
      <c r="R4394" s="112">
        <v>1471</v>
      </c>
      <c r="S4394" s="113">
        <v>1236</v>
      </c>
      <c r="T4394" s="17">
        <v>9.2283680175246445</v>
      </c>
      <c r="U4394" s="17">
        <v>6.0560432140445641</v>
      </c>
      <c r="V4394" s="17">
        <v>30</v>
      </c>
      <c r="W4394" s="17">
        <v>11.6993006993007</v>
      </c>
      <c r="X4394" s="17">
        <v>33.386363636363633</v>
      </c>
      <c r="Y4394" s="17">
        <v>4.1894454981590945E-2</v>
      </c>
      <c r="Z4394" s="17">
        <v>-5.2068214804063873E-2</v>
      </c>
      <c r="AA4394" s="17">
        <v>0.16758045292014301</v>
      </c>
      <c r="AB4394" s="17">
        <v>0.23453433038749161</v>
      </c>
      <c r="AC4394" s="17">
        <v>0.22411003236245963</v>
      </c>
    </row>
    <row r="4395" spans="1:29" ht="12.75" customHeight="1" x14ac:dyDescent="0.2">
      <c r="A4395" s="19">
        <v>44446</v>
      </c>
      <c r="B4395" s="19">
        <v>44082</v>
      </c>
      <c r="C4395" s="19">
        <v>42626</v>
      </c>
      <c r="D4395" s="16" t="s">
        <v>4</v>
      </c>
      <c r="E4395" s="114">
        <v>18578</v>
      </c>
      <c r="F4395" s="115">
        <v>10002</v>
      </c>
      <c r="G4395" s="113">
        <v>4764</v>
      </c>
      <c r="H4395" s="113">
        <v>2135</v>
      </c>
      <c r="I4395" s="113">
        <v>1677</v>
      </c>
      <c r="J4395" s="112">
        <v>1445</v>
      </c>
      <c r="K4395" s="112">
        <v>1229</v>
      </c>
      <c r="L4395" s="112">
        <v>114</v>
      </c>
      <c r="M4395" s="112">
        <v>102</v>
      </c>
      <c r="N4395" s="113">
        <v>0</v>
      </c>
      <c r="O4395" s="112">
        <v>16305</v>
      </c>
      <c r="P4395" s="112">
        <v>10292</v>
      </c>
      <c r="Q4395" s="112">
        <v>3686</v>
      </c>
      <c r="R4395" s="112">
        <v>1062</v>
      </c>
      <c r="S4395" s="113">
        <v>1265</v>
      </c>
      <c r="T4395" s="17">
        <v>11.85674740484429</v>
      </c>
      <c r="U4395" s="17">
        <v>7.1383238405207479</v>
      </c>
      <c r="V4395" s="17">
        <v>40.789473684210527</v>
      </c>
      <c r="W4395" s="17">
        <v>19.931372549019606</v>
      </c>
      <c r="X4395" s="17" t="s">
        <v>40</v>
      </c>
      <c r="Y4395" s="17">
        <v>0.13940509046304816</v>
      </c>
      <c r="Z4395" s="17">
        <v>-2.8177225029148878E-2</v>
      </c>
      <c r="AA4395" s="17">
        <v>0.29245794899620181</v>
      </c>
      <c r="AB4395" s="17">
        <v>1.0103578154425614</v>
      </c>
      <c r="AC4395" s="17">
        <v>0.32569169960474298</v>
      </c>
    </row>
    <row r="4396" spans="1:29" ht="12.75" customHeight="1" x14ac:dyDescent="0.2">
      <c r="A4396" s="19">
        <v>44447</v>
      </c>
      <c r="B4396" s="19">
        <v>44083</v>
      </c>
      <c r="C4396" s="19">
        <v>42627</v>
      </c>
      <c r="D4396" s="16" t="s">
        <v>5</v>
      </c>
      <c r="E4396" s="114">
        <v>17872</v>
      </c>
      <c r="F4396" s="115">
        <v>9983</v>
      </c>
      <c r="G4396" s="113">
        <v>4129</v>
      </c>
      <c r="H4396" s="113">
        <v>1912</v>
      </c>
      <c r="I4396" s="113">
        <v>1848</v>
      </c>
      <c r="J4396" s="112">
        <v>1515</v>
      </c>
      <c r="K4396" s="112">
        <v>1327</v>
      </c>
      <c r="L4396" s="112">
        <v>107</v>
      </c>
      <c r="M4396" s="112">
        <v>81</v>
      </c>
      <c r="N4396" s="113">
        <v>0</v>
      </c>
      <c r="O4396" s="112">
        <v>17682</v>
      </c>
      <c r="P4396" s="112">
        <v>10825</v>
      </c>
      <c r="Q4396" s="112">
        <v>4677</v>
      </c>
      <c r="R4396" s="112">
        <v>958</v>
      </c>
      <c r="S4396" s="113">
        <v>1222</v>
      </c>
      <c r="T4396" s="17">
        <v>10.796699669966996</v>
      </c>
      <c r="U4396" s="17">
        <v>6.5229841748304445</v>
      </c>
      <c r="V4396" s="17">
        <v>37.588785046728972</v>
      </c>
      <c r="W4396" s="17">
        <v>22.604938271604937</v>
      </c>
      <c r="X4396" s="17" t="s">
        <v>40</v>
      </c>
      <c r="Y4396" s="17">
        <v>1.0745390792896714E-2</v>
      </c>
      <c r="Z4396" s="17">
        <v>-7.7782909930715904E-2</v>
      </c>
      <c r="AA4396" s="17">
        <v>-0.11716912550780412</v>
      </c>
      <c r="AB4396" s="17">
        <v>0.99582463465553239</v>
      </c>
      <c r="AC4396" s="17">
        <v>0.51227495908346965</v>
      </c>
    </row>
    <row r="4397" spans="1:29" ht="12.75" customHeight="1" x14ac:dyDescent="0.2">
      <c r="A4397" s="19">
        <v>44448</v>
      </c>
      <c r="B4397" s="19">
        <v>44084</v>
      </c>
      <c r="C4397" s="19">
        <v>42628</v>
      </c>
      <c r="D4397" s="16" t="s">
        <v>6</v>
      </c>
      <c r="E4397" s="114">
        <v>19622</v>
      </c>
      <c r="F4397" s="115">
        <v>10254</v>
      </c>
      <c r="G4397" s="113">
        <v>5286</v>
      </c>
      <c r="H4397" s="113">
        <v>2211</v>
      </c>
      <c r="I4397" s="113">
        <v>1871</v>
      </c>
      <c r="J4397" s="112">
        <v>1789</v>
      </c>
      <c r="K4397" s="112">
        <v>1392</v>
      </c>
      <c r="L4397" s="112">
        <v>157</v>
      </c>
      <c r="M4397" s="112">
        <v>140</v>
      </c>
      <c r="N4397" s="113">
        <v>100</v>
      </c>
      <c r="O4397" s="112">
        <v>18541</v>
      </c>
      <c r="P4397" s="112">
        <v>10570</v>
      </c>
      <c r="Q4397" s="112">
        <v>4786</v>
      </c>
      <c r="R4397" s="112">
        <v>1600</v>
      </c>
      <c r="S4397" s="113">
        <v>1585</v>
      </c>
      <c r="T4397" s="17">
        <v>9.9681386249301287</v>
      </c>
      <c r="U4397" s="17">
        <v>6.3663793103448274</v>
      </c>
      <c r="V4397" s="17">
        <v>32.668789808917197</v>
      </c>
      <c r="W4397" s="17">
        <v>14.792857142857143</v>
      </c>
      <c r="X4397" s="17">
        <v>17.71</v>
      </c>
      <c r="Y4397" s="17">
        <v>5.8303219891052249E-2</v>
      </c>
      <c r="Z4397" s="17">
        <v>-2.9895931882686799E-2</v>
      </c>
      <c r="AA4397" s="17">
        <v>0.10447137484329283</v>
      </c>
      <c r="AB4397" s="17">
        <v>0.38187499999999996</v>
      </c>
      <c r="AC4397" s="17">
        <v>0.18044164037854893</v>
      </c>
    </row>
    <row r="4398" spans="1:29" ht="12.75" customHeight="1" x14ac:dyDescent="0.2">
      <c r="A4398" s="19">
        <v>44449</v>
      </c>
      <c r="B4398" s="19">
        <v>44085</v>
      </c>
      <c r="C4398" s="19">
        <v>42629</v>
      </c>
      <c r="D4398" s="16" t="s">
        <v>7</v>
      </c>
      <c r="E4398" s="114">
        <v>19594</v>
      </c>
      <c r="F4398" s="115">
        <v>10600</v>
      </c>
      <c r="G4398" s="113">
        <v>5039</v>
      </c>
      <c r="H4398" s="113">
        <v>1847</v>
      </c>
      <c r="I4398" s="113">
        <v>2108</v>
      </c>
      <c r="J4398" s="112">
        <v>1199</v>
      </c>
      <c r="K4398" s="112">
        <v>955</v>
      </c>
      <c r="L4398" s="112">
        <v>119</v>
      </c>
      <c r="M4398" s="112">
        <v>90</v>
      </c>
      <c r="N4398" s="113">
        <v>35</v>
      </c>
      <c r="O4398" s="112">
        <v>18372</v>
      </c>
      <c r="P4398" s="112">
        <v>10787</v>
      </c>
      <c r="Q4398" s="112">
        <v>4685</v>
      </c>
      <c r="R4398" s="112">
        <v>1604</v>
      </c>
      <c r="S4398" s="113">
        <v>1296</v>
      </c>
      <c r="T4398" s="17">
        <v>15.341951626355296</v>
      </c>
      <c r="U4398" s="17">
        <v>10.099476439790577</v>
      </c>
      <c r="V4398" s="17">
        <v>41.344537815126053</v>
      </c>
      <c r="W4398" s="17">
        <v>19.522222222222222</v>
      </c>
      <c r="X4398" s="17">
        <v>59.228571428571428</v>
      </c>
      <c r="Y4398" s="17">
        <v>6.6514260831700422E-2</v>
      </c>
      <c r="Z4398" s="17">
        <v>-1.7335681839250938E-2</v>
      </c>
      <c r="AA4398" s="17">
        <v>7.5560298826040651E-2</v>
      </c>
      <c r="AB4398" s="17">
        <v>0.15149625935162092</v>
      </c>
      <c r="AC4398" s="17">
        <v>0.62654320987654311</v>
      </c>
    </row>
    <row r="4399" spans="1:29" ht="12.75" customHeight="1" x14ac:dyDescent="0.2">
      <c r="A4399" s="19">
        <v>44450</v>
      </c>
      <c r="B4399" s="19">
        <v>44086</v>
      </c>
      <c r="C4399" s="19">
        <v>42630</v>
      </c>
      <c r="D4399" s="16" t="s">
        <v>1</v>
      </c>
      <c r="E4399" s="114">
        <v>18842</v>
      </c>
      <c r="F4399" s="115">
        <v>8780</v>
      </c>
      <c r="G4399" s="113">
        <v>5866</v>
      </c>
      <c r="H4399" s="113">
        <v>2232</v>
      </c>
      <c r="I4399" s="113">
        <v>1964</v>
      </c>
      <c r="J4399" s="112">
        <v>1549</v>
      </c>
      <c r="K4399" s="112">
        <v>1250</v>
      </c>
      <c r="L4399" s="112">
        <v>139</v>
      </c>
      <c r="M4399" s="112">
        <v>131</v>
      </c>
      <c r="N4399" s="113">
        <v>29</v>
      </c>
      <c r="O4399" s="112">
        <v>20667</v>
      </c>
      <c r="P4399" s="112">
        <v>11301</v>
      </c>
      <c r="Q4399" s="112">
        <v>5574</v>
      </c>
      <c r="R4399" s="112">
        <v>2140</v>
      </c>
      <c r="S4399" s="113">
        <v>1652</v>
      </c>
      <c r="T4399" s="17">
        <v>11.163976759199484</v>
      </c>
      <c r="U4399" s="17">
        <v>6.024</v>
      </c>
      <c r="V4399" s="17">
        <v>41.201438848920866</v>
      </c>
      <c r="W4399" s="17">
        <v>16.038167938931299</v>
      </c>
      <c r="X4399" s="17">
        <v>66.724137931034477</v>
      </c>
      <c r="Y4399" s="17">
        <v>-8.8305027338268727E-2</v>
      </c>
      <c r="Z4399" s="17">
        <v>-0.22307760375188035</v>
      </c>
      <c r="AA4399" s="17">
        <v>5.2386078220308496E-2</v>
      </c>
      <c r="AB4399" s="17">
        <v>4.2990654205607548E-2</v>
      </c>
      <c r="AC4399" s="17">
        <v>0.18886198547215494</v>
      </c>
    </row>
    <row r="4400" spans="1:29" ht="12.75" customHeight="1" x14ac:dyDescent="0.2">
      <c r="A4400" s="19">
        <v>44451</v>
      </c>
      <c r="B4400" s="19">
        <v>44087</v>
      </c>
      <c r="C4400" s="19">
        <v>42631</v>
      </c>
      <c r="D4400" s="16" t="s">
        <v>2</v>
      </c>
      <c r="E4400" s="114">
        <v>17311</v>
      </c>
      <c r="F4400" s="115">
        <v>9936</v>
      </c>
      <c r="G4400" s="113">
        <v>4438</v>
      </c>
      <c r="H4400" s="113">
        <v>1763</v>
      </c>
      <c r="I4400" s="113">
        <v>1174</v>
      </c>
      <c r="J4400" s="112">
        <v>1585</v>
      </c>
      <c r="K4400" s="112">
        <v>1297</v>
      </c>
      <c r="L4400" s="112">
        <v>157</v>
      </c>
      <c r="M4400" s="112">
        <v>96</v>
      </c>
      <c r="N4400" s="113">
        <v>35</v>
      </c>
      <c r="O4400" s="112">
        <v>19807</v>
      </c>
      <c r="P4400" s="112">
        <v>11728</v>
      </c>
      <c r="Q4400" s="112">
        <v>5012</v>
      </c>
      <c r="R4400" s="112">
        <v>1647</v>
      </c>
      <c r="S4400" s="113">
        <v>1420</v>
      </c>
      <c r="T4400" s="17">
        <v>9.921766561514195</v>
      </c>
      <c r="U4400" s="17">
        <v>6.660755589822668</v>
      </c>
      <c r="V4400" s="17">
        <v>27.267515923566879</v>
      </c>
      <c r="W4400" s="17">
        <v>17.364583333333332</v>
      </c>
      <c r="X4400" s="17">
        <v>32.542857142857144</v>
      </c>
      <c r="Y4400" s="17">
        <v>-0.12601605493007517</v>
      </c>
      <c r="Z4400" s="17">
        <v>-0.15279672578444747</v>
      </c>
      <c r="AA4400" s="17">
        <v>-0.11452513966480449</v>
      </c>
      <c r="AB4400" s="17">
        <v>7.0431086824529476E-2</v>
      </c>
      <c r="AC4400" s="17">
        <v>-0.1732394366197183</v>
      </c>
    </row>
    <row r="4401" spans="1:29" ht="12.75" customHeight="1" x14ac:dyDescent="0.2">
      <c r="A4401" s="19">
        <v>44452</v>
      </c>
      <c r="B4401" s="19">
        <v>44088</v>
      </c>
      <c r="C4401" s="19">
        <v>42632</v>
      </c>
      <c r="D4401" s="16" t="s">
        <v>3</v>
      </c>
      <c r="E4401" s="114">
        <v>18068</v>
      </c>
      <c r="F4401" s="115">
        <v>9796</v>
      </c>
      <c r="G4401" s="113">
        <v>4577</v>
      </c>
      <c r="H4401" s="113">
        <v>1895</v>
      </c>
      <c r="I4401" s="113">
        <v>1800</v>
      </c>
      <c r="J4401" s="112">
        <v>1896</v>
      </c>
      <c r="K4401" s="112">
        <v>1620</v>
      </c>
      <c r="L4401" s="112">
        <v>95</v>
      </c>
      <c r="M4401" s="112">
        <v>139</v>
      </c>
      <c r="N4401" s="113">
        <v>42</v>
      </c>
      <c r="O4401" s="112">
        <v>18982</v>
      </c>
      <c r="P4401" s="112">
        <v>11535</v>
      </c>
      <c r="Q4401" s="112">
        <v>4329</v>
      </c>
      <c r="R4401" s="112">
        <v>1630</v>
      </c>
      <c r="S4401" s="113">
        <v>1488</v>
      </c>
      <c r="T4401" s="17">
        <v>8.5295358649789037</v>
      </c>
      <c r="U4401" s="17">
        <v>5.0469135802469136</v>
      </c>
      <c r="V4401" s="17">
        <v>47.178947368421049</v>
      </c>
      <c r="W4401" s="17">
        <v>12.633093525179856</v>
      </c>
      <c r="X4401" s="17">
        <v>41.857142857142854</v>
      </c>
      <c r="Y4401" s="17">
        <v>-4.815087978084498E-2</v>
      </c>
      <c r="Z4401" s="17">
        <v>-0.15075856090160378</v>
      </c>
      <c r="AA4401" s="17">
        <v>5.7288057288057193E-2</v>
      </c>
      <c r="AB4401" s="17">
        <v>0.16257668711656437</v>
      </c>
      <c r="AC4401" s="17">
        <v>0.20967741935483875</v>
      </c>
    </row>
    <row r="4402" spans="1:29" ht="12.75" customHeight="1" x14ac:dyDescent="0.2">
      <c r="A4402" s="19">
        <v>44453</v>
      </c>
      <c r="B4402" s="19">
        <v>44089</v>
      </c>
      <c r="C4402" s="19">
        <v>42633</v>
      </c>
      <c r="D4402" s="16" t="s">
        <v>4</v>
      </c>
      <c r="E4402" s="114">
        <v>16363</v>
      </c>
      <c r="F4402" s="115">
        <v>8696</v>
      </c>
      <c r="G4402" s="113">
        <v>4017</v>
      </c>
      <c r="H4402" s="113">
        <v>1891</v>
      </c>
      <c r="I4402" s="113">
        <v>1759</v>
      </c>
      <c r="J4402" s="112">
        <v>1593</v>
      </c>
      <c r="K4402" s="112">
        <v>1295</v>
      </c>
      <c r="L4402" s="112">
        <v>152</v>
      </c>
      <c r="M4402" s="112">
        <v>146</v>
      </c>
      <c r="N4402" s="113">
        <v>0</v>
      </c>
      <c r="O4402" s="112">
        <v>16928</v>
      </c>
      <c r="P4402" s="112">
        <v>10568</v>
      </c>
      <c r="Q4402" s="112">
        <v>3948</v>
      </c>
      <c r="R4402" s="112">
        <v>1078</v>
      </c>
      <c r="S4402" s="113">
        <v>1334</v>
      </c>
      <c r="T4402" s="17">
        <v>9.2718141870684239</v>
      </c>
      <c r="U4402" s="17">
        <v>5.7150579150579155</v>
      </c>
      <c r="V4402" s="17">
        <v>25.42763157894737</v>
      </c>
      <c r="W4402" s="17">
        <v>11.952054794520548</v>
      </c>
      <c r="X4402" s="17" t="s">
        <v>40</v>
      </c>
      <c r="Y4402" s="17">
        <v>-3.337665406427226E-2</v>
      </c>
      <c r="Z4402" s="17">
        <v>-0.17713853141559421</v>
      </c>
      <c r="AA4402" s="17">
        <v>1.747720364741645E-2</v>
      </c>
      <c r="AB4402" s="17">
        <v>0.75417439703153999</v>
      </c>
      <c r="AC4402" s="17">
        <v>0.31859070464767614</v>
      </c>
    </row>
    <row r="4403" spans="1:29" ht="12.75" customHeight="1" x14ac:dyDescent="0.2">
      <c r="A4403" s="19">
        <v>44454</v>
      </c>
      <c r="B4403" s="19">
        <v>44090</v>
      </c>
      <c r="C4403" s="19">
        <v>42634</v>
      </c>
      <c r="D4403" s="16" t="s">
        <v>5</v>
      </c>
      <c r="E4403" s="114">
        <v>18413</v>
      </c>
      <c r="F4403" s="115">
        <v>9614</v>
      </c>
      <c r="G4403" s="113">
        <v>4965</v>
      </c>
      <c r="H4403" s="113">
        <v>2139</v>
      </c>
      <c r="I4403" s="113">
        <v>1695</v>
      </c>
      <c r="J4403" s="112">
        <v>1432</v>
      </c>
      <c r="K4403" s="112">
        <v>1225</v>
      </c>
      <c r="L4403" s="112">
        <v>107</v>
      </c>
      <c r="M4403" s="112">
        <v>100</v>
      </c>
      <c r="N4403" s="113">
        <v>0</v>
      </c>
      <c r="O4403" s="112">
        <v>17747</v>
      </c>
      <c r="P4403" s="112">
        <v>11030</v>
      </c>
      <c r="Q4403" s="112">
        <v>4512</v>
      </c>
      <c r="R4403" s="112">
        <v>984</v>
      </c>
      <c r="S4403" s="113">
        <v>1221</v>
      </c>
      <c r="T4403" s="17">
        <v>11.858240223463687</v>
      </c>
      <c r="U4403" s="17">
        <v>6.8481632653061224</v>
      </c>
      <c r="V4403" s="17">
        <v>45.401869158878505</v>
      </c>
      <c r="W4403" s="17">
        <v>20.39</v>
      </c>
      <c r="X4403" s="17" t="s">
        <v>40</v>
      </c>
      <c r="Y4403" s="17">
        <v>3.7527469431453131E-2</v>
      </c>
      <c r="Z4403" s="17">
        <v>-0.12837715321849497</v>
      </c>
      <c r="AA4403" s="17">
        <v>0.10039893617021267</v>
      </c>
      <c r="AB4403" s="17">
        <v>1.1737804878048781</v>
      </c>
      <c r="AC4403" s="17">
        <v>0.3882063882063882</v>
      </c>
    </row>
    <row r="4404" spans="1:29" ht="12.75" customHeight="1" x14ac:dyDescent="0.2">
      <c r="A4404" s="19">
        <v>44455</v>
      </c>
      <c r="B4404" s="19">
        <v>44091</v>
      </c>
      <c r="C4404" s="19">
        <v>42635</v>
      </c>
      <c r="D4404" s="16" t="s">
        <v>6</v>
      </c>
      <c r="E4404" s="114">
        <v>20013</v>
      </c>
      <c r="F4404" s="115">
        <v>10287</v>
      </c>
      <c r="G4404" s="113">
        <v>5343</v>
      </c>
      <c r="H4404" s="113">
        <v>2399</v>
      </c>
      <c r="I4404" s="113">
        <v>1984</v>
      </c>
      <c r="J4404" s="112">
        <v>1530</v>
      </c>
      <c r="K4404" s="112">
        <v>1159</v>
      </c>
      <c r="L4404" s="112">
        <v>139</v>
      </c>
      <c r="M4404" s="112">
        <v>165</v>
      </c>
      <c r="N4404" s="113">
        <v>67</v>
      </c>
      <c r="O4404" s="112">
        <v>18864</v>
      </c>
      <c r="P4404" s="112">
        <v>10934</v>
      </c>
      <c r="Q4404" s="112">
        <v>4664</v>
      </c>
      <c r="R4404" s="112">
        <v>1648</v>
      </c>
      <c r="S4404" s="113">
        <v>1618</v>
      </c>
      <c r="T4404" s="17">
        <v>12.080392156862745</v>
      </c>
      <c r="U4404" s="17">
        <v>7.8757549611734259</v>
      </c>
      <c r="V4404" s="17">
        <v>37.438848920863308</v>
      </c>
      <c r="W4404" s="17">
        <v>13.539393939393939</v>
      </c>
      <c r="X4404" s="17">
        <v>28.611940298507463</v>
      </c>
      <c r="Y4404" s="17">
        <v>6.0909669211195894E-2</v>
      </c>
      <c r="Z4404" s="17">
        <v>-5.917322114505208E-2</v>
      </c>
      <c r="AA4404" s="17">
        <v>0.14558319039451106</v>
      </c>
      <c r="AB4404" s="17">
        <v>0.45570388349514568</v>
      </c>
      <c r="AC4404" s="17">
        <v>0.22620519159456109</v>
      </c>
    </row>
    <row r="4405" spans="1:29" ht="12.75" customHeight="1" x14ac:dyDescent="0.2">
      <c r="A4405" s="19">
        <v>44456</v>
      </c>
      <c r="B4405" s="19">
        <v>44092</v>
      </c>
      <c r="C4405" s="19">
        <v>42636</v>
      </c>
      <c r="D4405" s="16" t="s">
        <v>7</v>
      </c>
      <c r="E4405" s="114">
        <v>20179</v>
      </c>
      <c r="F4405" s="115">
        <v>10526</v>
      </c>
      <c r="G4405" s="113">
        <v>5390</v>
      </c>
      <c r="H4405" s="113">
        <v>2249</v>
      </c>
      <c r="I4405" s="113">
        <v>2014</v>
      </c>
      <c r="J4405" s="112">
        <v>1298</v>
      </c>
      <c r="K4405" s="112">
        <v>987</v>
      </c>
      <c r="L4405" s="112">
        <v>129</v>
      </c>
      <c r="M4405" s="112">
        <v>146</v>
      </c>
      <c r="N4405" s="113">
        <v>36</v>
      </c>
      <c r="O4405" s="112">
        <v>17902</v>
      </c>
      <c r="P4405" s="112">
        <v>10455</v>
      </c>
      <c r="Q4405" s="112">
        <v>4690</v>
      </c>
      <c r="R4405" s="112">
        <v>1442</v>
      </c>
      <c r="S4405" s="113">
        <v>1315</v>
      </c>
      <c r="T4405" s="17">
        <v>14.546224961479199</v>
      </c>
      <c r="U4405" s="17">
        <v>9.6646403242147922</v>
      </c>
      <c r="V4405" s="17">
        <v>40.782945736434108</v>
      </c>
      <c r="W4405" s="17">
        <v>14.404109589041095</v>
      </c>
      <c r="X4405" s="17">
        <v>54.944444444444443</v>
      </c>
      <c r="Y4405" s="17">
        <v>0.12719249245894315</v>
      </c>
      <c r="Z4405" s="17">
        <v>6.7910090865614947E-3</v>
      </c>
      <c r="AA4405" s="17">
        <v>0.14925373134328357</v>
      </c>
      <c r="AB4405" s="17">
        <v>0.55963938973647709</v>
      </c>
      <c r="AC4405" s="17">
        <v>0.53155893536121668</v>
      </c>
    </row>
    <row r="4406" spans="1:29" ht="12.75" customHeight="1" x14ac:dyDescent="0.2">
      <c r="A4406" s="19">
        <v>44457</v>
      </c>
      <c r="B4406" s="19">
        <v>44093</v>
      </c>
      <c r="C4406" s="19">
        <v>42637</v>
      </c>
      <c r="D4406" s="16" t="s">
        <v>1</v>
      </c>
      <c r="E4406" s="114">
        <v>21483</v>
      </c>
      <c r="F4406" s="115">
        <v>10500</v>
      </c>
      <c r="G4406" s="113">
        <v>5900</v>
      </c>
      <c r="H4406" s="113">
        <v>2700</v>
      </c>
      <c r="I4406" s="113">
        <v>2383</v>
      </c>
      <c r="J4406" s="112">
        <v>1499</v>
      </c>
      <c r="K4406" s="112">
        <v>1231</v>
      </c>
      <c r="L4406" s="112">
        <v>122</v>
      </c>
      <c r="M4406" s="112">
        <v>97</v>
      </c>
      <c r="N4406" s="113">
        <v>49</v>
      </c>
      <c r="O4406" s="112">
        <v>19724</v>
      </c>
      <c r="P4406" s="112">
        <v>10623</v>
      </c>
      <c r="Q4406" s="112">
        <v>5581</v>
      </c>
      <c r="R4406" s="112">
        <v>1992</v>
      </c>
      <c r="S4406" s="113">
        <v>1528</v>
      </c>
      <c r="T4406" s="17">
        <v>13.33155436957972</v>
      </c>
      <c r="U4406" s="17">
        <v>7.5296506904955329</v>
      </c>
      <c r="V4406" s="17">
        <v>47.360655737704917</v>
      </c>
      <c r="W4406" s="17">
        <v>26.835051546391753</v>
      </c>
      <c r="X4406" s="17">
        <v>47.632653061224488</v>
      </c>
      <c r="Y4406" s="17">
        <v>8.9180693571283776E-2</v>
      </c>
      <c r="Z4406" s="17">
        <v>-1.157865009884218E-2</v>
      </c>
      <c r="AA4406" s="17">
        <v>5.7158215373589005E-2</v>
      </c>
      <c r="AB4406" s="17">
        <v>0.35542168674698793</v>
      </c>
      <c r="AC4406" s="17">
        <v>0.5595549738219896</v>
      </c>
    </row>
    <row r="4407" spans="1:29" ht="12.75" customHeight="1" x14ac:dyDescent="0.2">
      <c r="A4407" s="19">
        <v>44458</v>
      </c>
      <c r="B4407" s="19">
        <v>44094</v>
      </c>
      <c r="C4407" s="19">
        <v>42638</v>
      </c>
      <c r="D4407" s="16" t="s">
        <v>2</v>
      </c>
      <c r="E4407" s="114">
        <v>20144</v>
      </c>
      <c r="F4407" s="115">
        <v>11083</v>
      </c>
      <c r="G4407" s="113">
        <v>5279</v>
      </c>
      <c r="H4407" s="113">
        <v>1996</v>
      </c>
      <c r="I4407" s="113">
        <v>1786</v>
      </c>
      <c r="J4407" s="112">
        <v>1467</v>
      </c>
      <c r="K4407" s="112">
        <v>1187</v>
      </c>
      <c r="L4407" s="112">
        <v>128</v>
      </c>
      <c r="M4407" s="112">
        <v>108</v>
      </c>
      <c r="N4407" s="113">
        <v>44</v>
      </c>
      <c r="O4407" s="112">
        <v>18692</v>
      </c>
      <c r="P4407" s="112">
        <v>11346</v>
      </c>
      <c r="Q4407" s="112">
        <v>4263</v>
      </c>
      <c r="R4407" s="112">
        <v>1485</v>
      </c>
      <c r="S4407" s="113">
        <v>1598</v>
      </c>
      <c r="T4407" s="17">
        <v>12.731424676209953</v>
      </c>
      <c r="U4407" s="17">
        <v>8.3369839932603202</v>
      </c>
      <c r="V4407" s="17">
        <v>40.2421875</v>
      </c>
      <c r="W4407" s="17">
        <v>17.481481481481481</v>
      </c>
      <c r="X4407" s="17">
        <v>39.590909090909093</v>
      </c>
      <c r="Y4407" s="17">
        <v>7.7680291033597193E-2</v>
      </c>
      <c r="Z4407" s="17">
        <v>-2.3179975321699242E-2</v>
      </c>
      <c r="AA4407" s="17">
        <v>0.23832981468449455</v>
      </c>
      <c r="AB4407" s="17">
        <v>0.34410774410774403</v>
      </c>
      <c r="AC4407" s="17">
        <v>0.11764705882352944</v>
      </c>
    </row>
    <row r="4408" spans="1:29" ht="12.75" customHeight="1" x14ac:dyDescent="0.2">
      <c r="A4408" s="19">
        <v>44459</v>
      </c>
      <c r="B4408" s="19">
        <v>44095</v>
      </c>
      <c r="C4408" s="19">
        <v>42639</v>
      </c>
      <c r="D4408" s="16" t="s">
        <v>3</v>
      </c>
      <c r="E4408" s="114">
        <v>19751</v>
      </c>
      <c r="F4408" s="115">
        <v>10619</v>
      </c>
      <c r="G4408" s="113">
        <v>4964</v>
      </c>
      <c r="H4408" s="113">
        <v>2231</v>
      </c>
      <c r="I4408" s="113">
        <v>1937</v>
      </c>
      <c r="J4408" s="112">
        <v>1775</v>
      </c>
      <c r="K4408" s="112">
        <v>1410</v>
      </c>
      <c r="L4408" s="112">
        <v>147</v>
      </c>
      <c r="M4408" s="112">
        <v>150</v>
      </c>
      <c r="N4408" s="113">
        <v>68</v>
      </c>
      <c r="O4408" s="112">
        <v>18079</v>
      </c>
      <c r="P4408" s="112">
        <v>10866</v>
      </c>
      <c r="Q4408" s="112">
        <v>4347</v>
      </c>
      <c r="R4408" s="112">
        <v>1435</v>
      </c>
      <c r="S4408" s="113">
        <v>1431</v>
      </c>
      <c r="T4408" s="17">
        <v>10.127323943661972</v>
      </c>
      <c r="U4408" s="17">
        <v>6.5312056737588655</v>
      </c>
      <c r="V4408" s="17">
        <v>32.7687074829932</v>
      </c>
      <c r="W4408" s="17">
        <v>13.873333333333333</v>
      </c>
      <c r="X4408" s="17">
        <v>27.485294117647058</v>
      </c>
      <c r="Y4408" s="17">
        <v>9.2482991315891327E-2</v>
      </c>
      <c r="Z4408" s="17">
        <v>-2.2731455917540999E-2</v>
      </c>
      <c r="AA4408" s="17">
        <v>0.14193696802392464</v>
      </c>
      <c r="AB4408" s="17">
        <v>0.55470383275261326</v>
      </c>
      <c r="AC4408" s="17">
        <v>0.35359888190076871</v>
      </c>
    </row>
    <row r="4409" spans="1:29" ht="12.75" customHeight="1" x14ac:dyDescent="0.2">
      <c r="A4409" s="19">
        <v>44460</v>
      </c>
      <c r="B4409" s="19">
        <v>44096</v>
      </c>
      <c r="C4409" s="19">
        <v>42640</v>
      </c>
      <c r="D4409" s="16" t="s">
        <v>4</v>
      </c>
      <c r="E4409" s="114">
        <v>17397</v>
      </c>
      <c r="F4409" s="115">
        <v>9223</v>
      </c>
      <c r="G4409" s="113">
        <v>4524</v>
      </c>
      <c r="H4409" s="113">
        <v>1939</v>
      </c>
      <c r="I4409" s="113">
        <v>1711</v>
      </c>
      <c r="J4409" s="112">
        <v>1281</v>
      </c>
      <c r="K4409" s="112">
        <v>1118</v>
      </c>
      <c r="L4409" s="112">
        <v>70</v>
      </c>
      <c r="M4409" s="112">
        <v>93</v>
      </c>
      <c r="N4409" s="113">
        <v>0</v>
      </c>
      <c r="O4409" s="112">
        <v>15761</v>
      </c>
      <c r="P4409" s="112">
        <v>9841</v>
      </c>
      <c r="Q4409" s="112">
        <v>3593</v>
      </c>
      <c r="R4409" s="112">
        <v>1044</v>
      </c>
      <c r="S4409" s="113">
        <v>1283</v>
      </c>
      <c r="T4409" s="17">
        <v>12.580796252927401</v>
      </c>
      <c r="U4409" s="17">
        <v>7.2495527728085865</v>
      </c>
      <c r="V4409" s="17">
        <v>63.628571428571433</v>
      </c>
      <c r="W4409" s="17">
        <v>19.849462365591396</v>
      </c>
      <c r="X4409" s="17" t="s">
        <v>40</v>
      </c>
      <c r="Y4409" s="17">
        <v>0.1038005202715564</v>
      </c>
      <c r="Z4409" s="17">
        <v>-6.2798496087795974E-2</v>
      </c>
      <c r="AA4409" s="17">
        <v>0.25911494572780414</v>
      </c>
      <c r="AB4409" s="17">
        <v>0.85727969348659006</v>
      </c>
      <c r="AC4409" s="17">
        <v>0.33359314107560412</v>
      </c>
    </row>
    <row r="4410" spans="1:29" ht="12.75" customHeight="1" x14ac:dyDescent="0.2">
      <c r="A4410" s="19">
        <v>44461</v>
      </c>
      <c r="B4410" s="19">
        <v>44097</v>
      </c>
      <c r="C4410" s="19">
        <v>42641</v>
      </c>
      <c r="D4410" s="16" t="s">
        <v>5</v>
      </c>
      <c r="E4410" s="114">
        <v>18362</v>
      </c>
      <c r="F4410" s="115">
        <v>9769</v>
      </c>
      <c r="G4410" s="113">
        <v>4698</v>
      </c>
      <c r="H4410" s="113">
        <v>2178</v>
      </c>
      <c r="I4410" s="113">
        <v>1717</v>
      </c>
      <c r="J4410" s="112">
        <v>1421</v>
      </c>
      <c r="K4410" s="112">
        <v>1179</v>
      </c>
      <c r="L4410" s="112">
        <v>116</v>
      </c>
      <c r="M4410" s="112">
        <v>126</v>
      </c>
      <c r="N4410" s="113">
        <v>0</v>
      </c>
      <c r="O4410" s="112">
        <v>16658</v>
      </c>
      <c r="P4410" s="112">
        <v>10301</v>
      </c>
      <c r="Q4410" s="112">
        <v>4344</v>
      </c>
      <c r="R4410" s="112">
        <v>985</v>
      </c>
      <c r="S4410" s="113">
        <v>1028</v>
      </c>
      <c r="T4410" s="17">
        <v>11.921885995777622</v>
      </c>
      <c r="U4410" s="17">
        <v>7.2858354537743857</v>
      </c>
      <c r="V4410" s="17">
        <v>39.5</v>
      </c>
      <c r="W4410" s="17">
        <v>16.285714285714285</v>
      </c>
      <c r="X4410" s="17" t="s">
        <v>40</v>
      </c>
      <c r="Y4410" s="17">
        <v>0.10229319246007917</v>
      </c>
      <c r="Z4410" s="17">
        <v>-5.1645471313464753E-2</v>
      </c>
      <c r="AA4410" s="17">
        <v>8.1491712707182362E-2</v>
      </c>
      <c r="AB4410" s="17">
        <v>1.2111675126903552</v>
      </c>
      <c r="AC4410" s="17">
        <v>0.67023346303501952</v>
      </c>
    </row>
    <row r="4411" spans="1:29" ht="12.75" customHeight="1" x14ac:dyDescent="0.2">
      <c r="A4411" s="19">
        <v>44462</v>
      </c>
      <c r="B4411" s="19">
        <v>44098</v>
      </c>
      <c r="C4411" s="19">
        <v>42642</v>
      </c>
      <c r="D4411" s="16" t="s">
        <v>6</v>
      </c>
      <c r="E4411" s="114">
        <v>19694</v>
      </c>
      <c r="F4411" s="115">
        <v>10435</v>
      </c>
      <c r="G4411" s="113">
        <v>5148</v>
      </c>
      <c r="H4411" s="113">
        <v>2403</v>
      </c>
      <c r="I4411" s="113">
        <v>1708</v>
      </c>
      <c r="J4411" s="112">
        <v>1679</v>
      </c>
      <c r="K4411" s="112">
        <v>1259</v>
      </c>
      <c r="L4411" s="112">
        <v>197</v>
      </c>
      <c r="M4411" s="112">
        <v>182</v>
      </c>
      <c r="N4411" s="113">
        <v>41</v>
      </c>
      <c r="O4411" s="112">
        <v>18798</v>
      </c>
      <c r="P4411" s="112">
        <v>11008</v>
      </c>
      <c r="Q4411" s="112">
        <v>4377</v>
      </c>
      <c r="R4411" s="112">
        <v>1723</v>
      </c>
      <c r="S4411" s="113">
        <v>1690</v>
      </c>
      <c r="T4411" s="17">
        <v>10.729600952948184</v>
      </c>
      <c r="U4411" s="17">
        <v>7.2883240667196194</v>
      </c>
      <c r="V4411" s="17">
        <v>25.131979695431472</v>
      </c>
      <c r="W4411" s="17">
        <v>12.203296703296703</v>
      </c>
      <c r="X4411" s="17">
        <v>40.658536585365852</v>
      </c>
      <c r="Y4411" s="17">
        <v>4.7664645175018672E-2</v>
      </c>
      <c r="Z4411" s="17">
        <v>-5.2053052325581439E-2</v>
      </c>
      <c r="AA4411" s="17">
        <v>0.17614804660726535</v>
      </c>
      <c r="AB4411" s="17">
        <v>0.39466047591410325</v>
      </c>
      <c r="AC4411" s="17">
        <v>1.0650887573964596E-2</v>
      </c>
    </row>
    <row r="4412" spans="1:29" ht="12.75" customHeight="1" x14ac:dyDescent="0.2">
      <c r="A4412" s="19">
        <v>44463</v>
      </c>
      <c r="B4412" s="19">
        <v>44099</v>
      </c>
      <c r="C4412" s="19">
        <v>42643</v>
      </c>
      <c r="D4412" s="16" t="s">
        <v>7</v>
      </c>
      <c r="E4412" s="114">
        <v>18553</v>
      </c>
      <c r="F4412" s="115">
        <v>9666</v>
      </c>
      <c r="G4412" s="113">
        <v>5012</v>
      </c>
      <c r="H4412" s="113">
        <v>2028</v>
      </c>
      <c r="I4412" s="113">
        <v>1847</v>
      </c>
      <c r="J4412" s="112">
        <v>1262</v>
      </c>
      <c r="K4412" s="112">
        <v>967</v>
      </c>
      <c r="L4412" s="112">
        <v>143</v>
      </c>
      <c r="M4412" s="112">
        <v>125</v>
      </c>
      <c r="N4412" s="113">
        <v>27</v>
      </c>
      <c r="O4412" s="112">
        <v>18978</v>
      </c>
      <c r="P4412" s="112">
        <v>11006</v>
      </c>
      <c r="Q4412" s="112">
        <v>4860</v>
      </c>
      <c r="R4412" s="112">
        <v>1657</v>
      </c>
      <c r="S4412" s="113">
        <v>1455</v>
      </c>
      <c r="T4412" s="17">
        <v>13.701267828843106</v>
      </c>
      <c r="U4412" s="17">
        <v>8.9958634953464323</v>
      </c>
      <c r="V4412" s="17">
        <v>34.048951048951047</v>
      </c>
      <c r="W4412" s="17">
        <v>15.224</v>
      </c>
      <c r="X4412" s="17">
        <v>67.407407407407405</v>
      </c>
      <c r="Y4412" s="17">
        <v>-2.2394351354199649E-2</v>
      </c>
      <c r="Z4412" s="17">
        <v>-0.12175177176085772</v>
      </c>
      <c r="AA4412" s="17">
        <v>3.1275720164609E-2</v>
      </c>
      <c r="AB4412" s="17">
        <v>0.22389861194930605</v>
      </c>
      <c r="AC4412" s="17">
        <v>0.26941580756013739</v>
      </c>
    </row>
    <row r="4413" spans="1:29" ht="12.75" customHeight="1" x14ac:dyDescent="0.2">
      <c r="A4413" s="19">
        <v>44464</v>
      </c>
      <c r="B4413" s="19">
        <v>44100</v>
      </c>
      <c r="C4413" s="19">
        <v>42644</v>
      </c>
      <c r="D4413" s="16" t="s">
        <v>1</v>
      </c>
      <c r="E4413" s="114">
        <v>20722</v>
      </c>
      <c r="F4413" s="115">
        <v>10157</v>
      </c>
      <c r="G4413" s="113">
        <v>5736</v>
      </c>
      <c r="H4413" s="113">
        <v>2397</v>
      </c>
      <c r="I4413" s="113">
        <v>2432</v>
      </c>
      <c r="J4413" s="112">
        <v>1416</v>
      </c>
      <c r="K4413" s="112">
        <v>1131</v>
      </c>
      <c r="L4413" s="112">
        <v>124</v>
      </c>
      <c r="M4413" s="112">
        <v>124</v>
      </c>
      <c r="N4413" s="113">
        <v>37</v>
      </c>
      <c r="O4413" s="112">
        <v>22097</v>
      </c>
      <c r="P4413" s="112">
        <v>11752</v>
      </c>
      <c r="Q4413" s="112">
        <v>5988</v>
      </c>
      <c r="R4413" s="112">
        <v>2328</v>
      </c>
      <c r="S4413" s="113">
        <v>2029</v>
      </c>
      <c r="T4413" s="17">
        <v>13.634180790960452</v>
      </c>
      <c r="U4413" s="17">
        <v>7.9805481874447395</v>
      </c>
      <c r="V4413" s="17">
        <v>45.258064516129032</v>
      </c>
      <c r="W4413" s="17">
        <v>18.330645161290324</v>
      </c>
      <c r="X4413" s="17">
        <v>64.729729729729726</v>
      </c>
      <c r="Y4413" s="17">
        <v>-6.2225641489795036E-2</v>
      </c>
      <c r="Z4413" s="17">
        <v>-0.1357215793056501</v>
      </c>
      <c r="AA4413" s="17">
        <v>-4.2084168336673389E-2</v>
      </c>
      <c r="AB4413" s="17">
        <v>2.9639175257731853E-2</v>
      </c>
      <c r="AC4413" s="17">
        <v>0.19862000985707251</v>
      </c>
    </row>
    <row r="4414" spans="1:29" ht="12.75" customHeight="1" x14ac:dyDescent="0.2">
      <c r="A4414" s="19">
        <v>44465</v>
      </c>
      <c r="B4414" s="19">
        <v>44101</v>
      </c>
      <c r="C4414" s="19">
        <v>42645</v>
      </c>
      <c r="D4414" s="16" t="s">
        <v>2</v>
      </c>
      <c r="E4414" s="114">
        <v>18076</v>
      </c>
      <c r="F4414" s="115">
        <v>10318</v>
      </c>
      <c r="G4414" s="113">
        <v>4453</v>
      </c>
      <c r="H4414" s="113">
        <v>1647</v>
      </c>
      <c r="I4414" s="113">
        <v>1658</v>
      </c>
      <c r="J4414" s="112">
        <v>1432</v>
      </c>
      <c r="K4414" s="112">
        <v>1184</v>
      </c>
      <c r="L4414" s="112">
        <v>132</v>
      </c>
      <c r="M4414" s="112">
        <v>90</v>
      </c>
      <c r="N4414" s="113">
        <v>26</v>
      </c>
      <c r="O4414" s="112">
        <v>20584</v>
      </c>
      <c r="P4414" s="112">
        <v>12110</v>
      </c>
      <c r="Q4414" s="112">
        <v>4756</v>
      </c>
      <c r="R4414" s="112">
        <v>1831</v>
      </c>
      <c r="S4414" s="113">
        <v>1887</v>
      </c>
      <c r="T4414" s="17">
        <v>11.62290502793296</v>
      </c>
      <c r="U4414" s="17">
        <v>7.7145270270270263</v>
      </c>
      <c r="V4414" s="17">
        <v>32.734848484848484</v>
      </c>
      <c r="W4414" s="17">
        <v>17.3</v>
      </c>
      <c r="X4414" s="17">
        <v>62.769230769230766</v>
      </c>
      <c r="Y4414" s="17">
        <v>-0.12184220753983677</v>
      </c>
      <c r="Z4414" s="17">
        <v>-0.1479768786127168</v>
      </c>
      <c r="AA4414" s="17">
        <v>-6.3708999158957114E-2</v>
      </c>
      <c r="AB4414" s="17">
        <v>-0.10049153468050243</v>
      </c>
      <c r="AC4414" s="17">
        <v>-0.12135665076841551</v>
      </c>
    </row>
    <row r="4415" spans="1:29" ht="12.75" customHeight="1" x14ac:dyDescent="0.2">
      <c r="A4415" s="19">
        <v>44466</v>
      </c>
      <c r="B4415" s="19">
        <v>44102</v>
      </c>
      <c r="C4415" s="19">
        <v>42646</v>
      </c>
      <c r="D4415" s="16" t="s">
        <v>3</v>
      </c>
      <c r="E4415" s="114">
        <v>18125</v>
      </c>
      <c r="F4415" s="115">
        <v>9957</v>
      </c>
      <c r="G4415" s="113">
        <v>4531</v>
      </c>
      <c r="H4415" s="113">
        <v>1981</v>
      </c>
      <c r="I4415" s="113">
        <v>1656</v>
      </c>
      <c r="J4415" s="112">
        <v>1411</v>
      </c>
      <c r="K4415" s="112">
        <v>1093</v>
      </c>
      <c r="L4415" s="112">
        <v>150</v>
      </c>
      <c r="M4415" s="112">
        <v>114</v>
      </c>
      <c r="N4415" s="113">
        <v>54</v>
      </c>
      <c r="O4415" s="112">
        <v>19982</v>
      </c>
      <c r="P4415" s="112">
        <v>11772</v>
      </c>
      <c r="Q4415" s="112">
        <v>4887</v>
      </c>
      <c r="R4415" s="112">
        <v>1832</v>
      </c>
      <c r="S4415" s="113">
        <v>1491</v>
      </c>
      <c r="T4415" s="17">
        <v>11.845499645641389</v>
      </c>
      <c r="U4415" s="17">
        <v>8.1097895699908502</v>
      </c>
      <c r="V4415" s="17">
        <v>29.206666666666667</v>
      </c>
      <c r="W4415" s="17">
        <v>16.37719298245614</v>
      </c>
      <c r="X4415" s="17">
        <v>29.666666666666668</v>
      </c>
      <c r="Y4415" s="17">
        <v>-9.2933640276248619E-2</v>
      </c>
      <c r="Z4415" s="17">
        <v>-0.15417940876656477</v>
      </c>
      <c r="AA4415" s="17">
        <v>-7.2846326989973398E-2</v>
      </c>
      <c r="AB4415" s="17">
        <v>8.133187772925754E-2</v>
      </c>
      <c r="AC4415" s="17">
        <v>0.11066398390342047</v>
      </c>
    </row>
    <row r="4416" spans="1:29" ht="12.75" customHeight="1" x14ac:dyDescent="0.2">
      <c r="A4416" s="19">
        <v>44467</v>
      </c>
      <c r="B4416" s="19">
        <v>44103</v>
      </c>
      <c r="C4416" s="19">
        <v>42647</v>
      </c>
      <c r="D4416" s="16" t="s">
        <v>4</v>
      </c>
      <c r="E4416" s="114">
        <v>16554</v>
      </c>
      <c r="F4416" s="115">
        <v>9058</v>
      </c>
      <c r="G4416" s="113">
        <v>4351</v>
      </c>
      <c r="H4416" s="113">
        <v>1874</v>
      </c>
      <c r="I4416" s="113">
        <v>1271</v>
      </c>
      <c r="J4416" s="112">
        <v>1549</v>
      </c>
      <c r="K4416" s="112">
        <v>1341</v>
      </c>
      <c r="L4416" s="112">
        <v>140</v>
      </c>
      <c r="M4416" s="112">
        <v>68</v>
      </c>
      <c r="N4416" s="113">
        <v>0</v>
      </c>
      <c r="O4416" s="112">
        <v>17965</v>
      </c>
      <c r="P4416" s="112">
        <v>11198</v>
      </c>
      <c r="Q4416" s="112">
        <v>4071</v>
      </c>
      <c r="R4416" s="112">
        <v>1227</v>
      </c>
      <c r="S4416" s="113">
        <v>1469</v>
      </c>
      <c r="T4416" s="17">
        <v>9.6868947708198831</v>
      </c>
      <c r="U4416" s="17">
        <v>5.7546607009694259</v>
      </c>
      <c r="V4416" s="17">
        <v>30.078571428571429</v>
      </c>
      <c r="W4416" s="17">
        <v>26.558823529411764</v>
      </c>
      <c r="X4416" s="17" t="s">
        <v>40</v>
      </c>
      <c r="Y4416" s="17">
        <v>-7.8541608683551312E-2</v>
      </c>
      <c r="Z4416" s="17">
        <v>-0.19110555456331491</v>
      </c>
      <c r="AA4416" s="17">
        <v>6.8779169737165358E-2</v>
      </c>
      <c r="AB4416" s="17">
        <v>0.5273023634881826</v>
      </c>
      <c r="AC4416" s="17">
        <v>-0.134785568413887</v>
      </c>
    </row>
    <row r="4417" spans="1:29" ht="12.75" customHeight="1" x14ac:dyDescent="0.2">
      <c r="A4417" s="19">
        <v>44468</v>
      </c>
      <c r="B4417" s="19">
        <v>44104</v>
      </c>
      <c r="C4417" s="19">
        <v>42648</v>
      </c>
      <c r="D4417" s="16" t="s">
        <v>5</v>
      </c>
      <c r="E4417" s="114">
        <v>17273</v>
      </c>
      <c r="F4417" s="115">
        <v>8860</v>
      </c>
      <c r="G4417" s="113">
        <v>4682</v>
      </c>
      <c r="H4417" s="113">
        <v>1914</v>
      </c>
      <c r="I4417" s="113">
        <v>1817</v>
      </c>
      <c r="J4417" s="112">
        <v>1651</v>
      </c>
      <c r="K4417" s="112">
        <v>1393</v>
      </c>
      <c r="L4417" s="112">
        <v>152</v>
      </c>
      <c r="M4417" s="112">
        <v>106</v>
      </c>
      <c r="N4417" s="113">
        <v>0</v>
      </c>
      <c r="O4417" s="112">
        <v>18468</v>
      </c>
      <c r="P4417" s="112">
        <v>11487</v>
      </c>
      <c r="Q4417" s="112">
        <v>4639</v>
      </c>
      <c r="R4417" s="112">
        <v>1119</v>
      </c>
      <c r="S4417" s="113">
        <v>1223</v>
      </c>
      <c r="T4417" s="17">
        <v>9.4621441550575405</v>
      </c>
      <c r="U4417" s="17">
        <v>5.3603732950466618</v>
      </c>
      <c r="V4417" s="17">
        <v>29.80263157894737</v>
      </c>
      <c r="W4417" s="17">
        <v>17.056603773584907</v>
      </c>
      <c r="X4417" s="17" t="s">
        <v>40</v>
      </c>
      <c r="Y4417" s="17">
        <v>-6.4706519384881922E-2</v>
      </c>
      <c r="Z4417" s="17">
        <v>-0.22869330547575517</v>
      </c>
      <c r="AA4417" s="17">
        <v>9.2692390601423202E-3</v>
      </c>
      <c r="AB4417" s="17">
        <v>0.71045576407506705</v>
      </c>
      <c r="AC4417" s="17">
        <v>0.48569092395748159</v>
      </c>
    </row>
    <row r="4418" spans="1:29" ht="12.75" customHeight="1" x14ac:dyDescent="0.2">
      <c r="A4418" s="19">
        <v>44469</v>
      </c>
      <c r="B4418" s="19">
        <v>44105</v>
      </c>
      <c r="C4418" s="19">
        <v>42649</v>
      </c>
      <c r="D4418" s="16" t="s">
        <v>6</v>
      </c>
      <c r="E4418" s="114">
        <v>19931</v>
      </c>
      <c r="F4418" s="115">
        <v>10113</v>
      </c>
      <c r="G4418" s="113">
        <v>5291</v>
      </c>
      <c r="H4418" s="113">
        <v>2684</v>
      </c>
      <c r="I4418" s="113">
        <v>1843</v>
      </c>
      <c r="J4418" s="112">
        <v>2420</v>
      </c>
      <c r="K4418" s="112">
        <v>2004</v>
      </c>
      <c r="L4418" s="112">
        <v>211</v>
      </c>
      <c r="M4418" s="112">
        <v>205</v>
      </c>
      <c r="N4418" s="113">
        <v>0</v>
      </c>
      <c r="O4418" s="112">
        <v>20072</v>
      </c>
      <c r="P4418" s="112">
        <v>11600</v>
      </c>
      <c r="Q4418" s="112">
        <v>4618</v>
      </c>
      <c r="R4418" s="112">
        <v>1876</v>
      </c>
      <c r="S4418" s="113">
        <v>1978</v>
      </c>
      <c r="T4418" s="17">
        <v>7.23595041322314</v>
      </c>
      <c r="U4418" s="17">
        <v>4.0464071856287429</v>
      </c>
      <c r="V4418" s="17">
        <v>24.075829383886255</v>
      </c>
      <c r="W4418" s="17">
        <v>12.092682926829267</v>
      </c>
      <c r="X4418" s="17" t="s">
        <v>40</v>
      </c>
      <c r="Y4418" s="17">
        <v>-7.0247110402550383E-3</v>
      </c>
      <c r="Z4418" s="17">
        <v>-0.12818965517241376</v>
      </c>
      <c r="AA4418" s="17">
        <v>0.14573408401905596</v>
      </c>
      <c r="AB4418" s="17">
        <v>0.43070362473347545</v>
      </c>
      <c r="AC4418" s="17">
        <v>-6.825075834175931E-2</v>
      </c>
    </row>
    <row r="4419" spans="1:29" ht="12.75" customHeight="1" x14ac:dyDescent="0.2">
      <c r="A4419" s="19">
        <v>44470</v>
      </c>
      <c r="B4419" s="19">
        <v>44106</v>
      </c>
      <c r="C4419" s="19">
        <v>42650</v>
      </c>
      <c r="D4419" s="16" t="s">
        <v>7</v>
      </c>
      <c r="E4419" s="114">
        <v>21226</v>
      </c>
      <c r="F4419" s="115">
        <v>11042</v>
      </c>
      <c r="G4419" s="113">
        <v>5606</v>
      </c>
      <c r="H4419" s="113">
        <v>2340</v>
      </c>
      <c r="I4419" s="113">
        <v>2238</v>
      </c>
      <c r="J4419" s="112">
        <v>1715</v>
      </c>
      <c r="K4419" s="112">
        <v>1414</v>
      </c>
      <c r="L4419" s="112">
        <v>167</v>
      </c>
      <c r="M4419" s="112">
        <v>134</v>
      </c>
      <c r="N4419" s="113">
        <v>0</v>
      </c>
      <c r="O4419" s="112">
        <v>20625</v>
      </c>
      <c r="P4419" s="112">
        <v>11870</v>
      </c>
      <c r="Q4419" s="112">
        <v>4889</v>
      </c>
      <c r="R4419" s="112">
        <v>2148</v>
      </c>
      <c r="S4419" s="113">
        <v>1718</v>
      </c>
      <c r="T4419" s="17">
        <v>11.37667638483965</v>
      </c>
      <c r="U4419" s="17">
        <v>6.809052333804809</v>
      </c>
      <c r="V4419" s="17">
        <v>32.568862275449099</v>
      </c>
      <c r="W4419" s="17">
        <v>16.46268656716418</v>
      </c>
      <c r="X4419" s="17" t="s">
        <v>40</v>
      </c>
      <c r="Y4419" s="17">
        <v>2.913939393939402E-2</v>
      </c>
      <c r="Z4419" s="17">
        <v>-6.9755686604886291E-2</v>
      </c>
      <c r="AA4419" s="17">
        <v>0.14665575782368578</v>
      </c>
      <c r="AB4419" s="17">
        <v>8.9385474860335101E-2</v>
      </c>
      <c r="AC4419" s="17">
        <v>0.30267753201396963</v>
      </c>
    </row>
    <row r="4420" spans="1:29" ht="12.75" customHeight="1" x14ac:dyDescent="0.2">
      <c r="A4420" s="19">
        <v>44471</v>
      </c>
      <c r="B4420" s="19">
        <v>44107</v>
      </c>
      <c r="C4420" s="19">
        <v>42651</v>
      </c>
      <c r="D4420" s="16" t="s">
        <v>1</v>
      </c>
      <c r="E4420" s="114">
        <v>22993</v>
      </c>
      <c r="F4420" s="115">
        <v>10978</v>
      </c>
      <c r="G4420" s="113">
        <v>6549</v>
      </c>
      <c r="H4420" s="113">
        <v>2892</v>
      </c>
      <c r="I4420" s="113">
        <v>2574</v>
      </c>
      <c r="J4420" s="112">
        <v>1871</v>
      </c>
      <c r="K4420" s="112">
        <v>1603</v>
      </c>
      <c r="L4420" s="112">
        <v>134</v>
      </c>
      <c r="M4420" s="112">
        <v>134</v>
      </c>
      <c r="N4420" s="113">
        <v>0</v>
      </c>
      <c r="O4420" s="112">
        <v>23127</v>
      </c>
      <c r="P4420" s="112">
        <v>11833</v>
      </c>
      <c r="Q4420" s="112">
        <v>6393</v>
      </c>
      <c r="R4420" s="112">
        <v>2639</v>
      </c>
      <c r="S4420" s="113">
        <v>2262</v>
      </c>
      <c r="T4420" s="17">
        <v>11.28915018706574</v>
      </c>
      <c r="U4420" s="17">
        <v>5.8484092326887085</v>
      </c>
      <c r="V4420" s="17">
        <v>47.873134328358212</v>
      </c>
      <c r="W4420" s="17">
        <v>20.582089552238806</v>
      </c>
      <c r="X4420" s="17" t="s">
        <v>40</v>
      </c>
      <c r="Y4420" s="17">
        <v>-5.7940934838067726E-3</v>
      </c>
      <c r="Z4420" s="17">
        <v>-7.2255556494549178E-2</v>
      </c>
      <c r="AA4420" s="17">
        <v>2.4401689347724131E-2</v>
      </c>
      <c r="AB4420" s="17">
        <v>9.5869647593785468E-2</v>
      </c>
      <c r="AC4420" s="17">
        <v>0.13793103448275867</v>
      </c>
    </row>
    <row r="4421" spans="1:29" ht="12.75" customHeight="1" x14ac:dyDescent="0.2">
      <c r="A4421" s="19">
        <v>44472</v>
      </c>
      <c r="B4421" s="19">
        <v>44108</v>
      </c>
      <c r="C4421" s="19">
        <v>42652</v>
      </c>
      <c r="D4421" s="16" t="s">
        <v>2</v>
      </c>
      <c r="E4421" s="114">
        <v>20253</v>
      </c>
      <c r="F4421" s="115">
        <v>10651</v>
      </c>
      <c r="G4421" s="113">
        <v>5510</v>
      </c>
      <c r="H4421" s="113">
        <v>1934</v>
      </c>
      <c r="I4421" s="113">
        <v>2158</v>
      </c>
      <c r="J4421" s="112">
        <v>1588</v>
      </c>
      <c r="K4421" s="112">
        <v>1355</v>
      </c>
      <c r="L4421" s="112">
        <v>138</v>
      </c>
      <c r="M4421" s="112">
        <v>95</v>
      </c>
      <c r="N4421" s="113">
        <v>0</v>
      </c>
      <c r="O4421" s="112">
        <v>21487</v>
      </c>
      <c r="P4421" s="112">
        <v>12349</v>
      </c>
      <c r="Q4421" s="112">
        <v>4980</v>
      </c>
      <c r="R4421" s="112">
        <v>2257</v>
      </c>
      <c r="S4421" s="113">
        <v>1901</v>
      </c>
      <c r="T4421" s="17">
        <v>11.753778337531486</v>
      </c>
      <c r="U4421" s="17">
        <v>6.860516605166052</v>
      </c>
      <c r="V4421" s="17">
        <v>38.927536231884055</v>
      </c>
      <c r="W4421" s="17">
        <v>19.357894736842105</v>
      </c>
      <c r="X4421" s="17" t="s">
        <v>40</v>
      </c>
      <c r="Y4421" s="17">
        <v>-5.7430073998231523E-2</v>
      </c>
      <c r="Z4421" s="17">
        <v>-0.13750101222771072</v>
      </c>
      <c r="AA4421" s="17">
        <v>0.10642570281124497</v>
      </c>
      <c r="AB4421" s="17">
        <v>-0.1431103234381923</v>
      </c>
      <c r="AC4421" s="17">
        <v>0.13519200420831146</v>
      </c>
    </row>
    <row r="4422" spans="1:29" ht="12.75" customHeight="1" x14ac:dyDescent="0.2">
      <c r="A4422" s="19">
        <v>44473</v>
      </c>
      <c r="B4422" s="19">
        <v>44109</v>
      </c>
      <c r="C4422" s="19">
        <v>42653</v>
      </c>
      <c r="D4422" s="16" t="s">
        <v>3</v>
      </c>
      <c r="E4422" s="114">
        <v>19281</v>
      </c>
      <c r="F4422" s="115">
        <v>10630</v>
      </c>
      <c r="G4422" s="113">
        <v>4780</v>
      </c>
      <c r="H4422" s="113">
        <v>1941</v>
      </c>
      <c r="I4422" s="113">
        <v>1930</v>
      </c>
      <c r="J4422" s="112">
        <v>1659</v>
      </c>
      <c r="K4422" s="112">
        <v>1487</v>
      </c>
      <c r="L4422" s="112">
        <v>96</v>
      </c>
      <c r="M4422" s="112">
        <v>76</v>
      </c>
      <c r="N4422" s="113">
        <v>0</v>
      </c>
      <c r="O4422" s="112">
        <v>20468</v>
      </c>
      <c r="P4422" s="112">
        <v>11493</v>
      </c>
      <c r="Q4422" s="112">
        <v>4987</v>
      </c>
      <c r="R4422" s="112">
        <v>2198</v>
      </c>
      <c r="S4422" s="113">
        <v>1790</v>
      </c>
      <c r="T4422" s="17">
        <v>10.622061482820977</v>
      </c>
      <c r="U4422" s="17">
        <v>6.1486213853396103</v>
      </c>
      <c r="V4422" s="17">
        <v>48.791666666666664</v>
      </c>
      <c r="W4422" s="17">
        <v>24.539473684210527</v>
      </c>
      <c r="X4422" s="17" t="s">
        <v>40</v>
      </c>
      <c r="Y4422" s="17">
        <v>-5.799296462771153E-2</v>
      </c>
      <c r="Z4422" s="17">
        <v>-7.5089184721134572E-2</v>
      </c>
      <c r="AA4422" s="17">
        <v>-4.1507920593543246E-2</v>
      </c>
      <c r="AB4422" s="17">
        <v>-0.11692447679708828</v>
      </c>
      <c r="AC4422" s="17">
        <v>7.8212290502793325E-2</v>
      </c>
    </row>
    <row r="4423" spans="1:29" ht="12.75" customHeight="1" x14ac:dyDescent="0.2">
      <c r="A4423" s="19">
        <v>44474</v>
      </c>
      <c r="B4423" s="19">
        <v>44110</v>
      </c>
      <c r="C4423" s="19">
        <v>42654</v>
      </c>
      <c r="D4423" s="16" t="s">
        <v>4</v>
      </c>
      <c r="E4423" s="114">
        <v>18371</v>
      </c>
      <c r="F4423" s="115">
        <v>9910</v>
      </c>
      <c r="G4423" s="113">
        <v>4812</v>
      </c>
      <c r="H4423" s="113">
        <v>1766</v>
      </c>
      <c r="I4423" s="113">
        <v>1883</v>
      </c>
      <c r="J4423" s="112">
        <v>1596</v>
      </c>
      <c r="K4423" s="112">
        <v>1500</v>
      </c>
      <c r="L4423" s="112">
        <v>39</v>
      </c>
      <c r="M4423" s="112">
        <v>57</v>
      </c>
      <c r="N4423" s="113">
        <v>0</v>
      </c>
      <c r="O4423" s="112">
        <v>19342</v>
      </c>
      <c r="P4423" s="112">
        <v>11712</v>
      </c>
      <c r="Q4423" s="112">
        <v>4142</v>
      </c>
      <c r="R4423" s="112">
        <v>1601</v>
      </c>
      <c r="S4423" s="113">
        <v>1887</v>
      </c>
      <c r="T4423" s="17">
        <v>10.510651629072681</v>
      </c>
      <c r="U4423" s="17">
        <v>5.6066666666666665</v>
      </c>
      <c r="V4423" s="17">
        <v>122.38461538461539</v>
      </c>
      <c r="W4423" s="17">
        <v>29.982456140350877</v>
      </c>
      <c r="X4423" s="17" t="s">
        <v>40</v>
      </c>
      <c r="Y4423" s="17">
        <v>-5.0201633750387775E-2</v>
      </c>
      <c r="Z4423" s="17">
        <v>-0.15385928961748629</v>
      </c>
      <c r="AA4423" s="17">
        <v>0.16175760502172865</v>
      </c>
      <c r="AB4423" s="17">
        <v>0.10306058713304189</v>
      </c>
      <c r="AC4423" s="17">
        <v>-2.1197668256491831E-3</v>
      </c>
    </row>
    <row r="4424" spans="1:29" ht="12.75" customHeight="1" x14ac:dyDescent="0.2">
      <c r="A4424" s="19">
        <v>44475</v>
      </c>
      <c r="B4424" s="19">
        <v>44111</v>
      </c>
      <c r="C4424" s="19">
        <v>42655</v>
      </c>
      <c r="D4424" s="16" t="s">
        <v>5</v>
      </c>
      <c r="E4424" s="114">
        <v>18032</v>
      </c>
      <c r="F4424" s="115">
        <v>9689</v>
      </c>
      <c r="G4424" s="113">
        <v>4780</v>
      </c>
      <c r="H4424" s="113">
        <v>1778</v>
      </c>
      <c r="I4424" s="113">
        <v>1785</v>
      </c>
      <c r="J4424" s="112">
        <v>1363</v>
      </c>
      <c r="K4424" s="112">
        <v>1151</v>
      </c>
      <c r="L4424" s="112">
        <v>118</v>
      </c>
      <c r="M4424" s="112">
        <v>94</v>
      </c>
      <c r="N4424" s="113">
        <v>0</v>
      </c>
      <c r="O4424" s="112">
        <v>18414</v>
      </c>
      <c r="P4424" s="112">
        <v>10932</v>
      </c>
      <c r="Q4424" s="112">
        <v>4443</v>
      </c>
      <c r="R4424" s="112">
        <v>1592</v>
      </c>
      <c r="S4424" s="113">
        <v>1447</v>
      </c>
      <c r="T4424" s="17">
        <v>12.229640498899487</v>
      </c>
      <c r="U4424" s="17">
        <v>7.4178974804517814</v>
      </c>
      <c r="V4424" s="17">
        <v>39.508474576271183</v>
      </c>
      <c r="W4424" s="17">
        <v>17.914893617021278</v>
      </c>
      <c r="X4424" s="17" t="s">
        <v>40</v>
      </c>
      <c r="Y4424" s="17">
        <v>-2.0745085261214324E-2</v>
      </c>
      <c r="Z4424" s="17">
        <v>-0.11370289059641425</v>
      </c>
      <c r="AA4424" s="17">
        <v>7.5849651136619345E-2</v>
      </c>
      <c r="AB4424" s="17">
        <v>0.11683417085427128</v>
      </c>
      <c r="AC4424" s="17">
        <v>0.2335867311679336</v>
      </c>
    </row>
    <row r="4425" spans="1:29" ht="12.75" customHeight="1" x14ac:dyDescent="0.2">
      <c r="A4425" s="19">
        <v>44476</v>
      </c>
      <c r="B4425" s="19">
        <v>44112</v>
      </c>
      <c r="C4425" s="19">
        <v>42656</v>
      </c>
      <c r="D4425" s="16" t="s">
        <v>6</v>
      </c>
      <c r="E4425" s="114">
        <v>20171</v>
      </c>
      <c r="F4425" s="115">
        <v>11177</v>
      </c>
      <c r="G4425" s="113">
        <v>4677</v>
      </c>
      <c r="H4425" s="113">
        <v>2374</v>
      </c>
      <c r="I4425" s="113">
        <v>1943</v>
      </c>
      <c r="J4425" s="112">
        <v>1731</v>
      </c>
      <c r="K4425" s="112">
        <v>1523</v>
      </c>
      <c r="L4425" s="112">
        <v>101</v>
      </c>
      <c r="M4425" s="112">
        <v>107</v>
      </c>
      <c r="N4425" s="113">
        <v>0</v>
      </c>
      <c r="O4425" s="112">
        <v>21869</v>
      </c>
      <c r="P4425" s="112">
        <v>11577</v>
      </c>
      <c r="Q4425" s="112">
        <v>4627</v>
      </c>
      <c r="R4425" s="112">
        <v>2186</v>
      </c>
      <c r="S4425" s="113">
        <v>3479</v>
      </c>
      <c r="T4425" s="17">
        <v>10.652801848642403</v>
      </c>
      <c r="U4425" s="17">
        <v>6.3388049901510177</v>
      </c>
      <c r="V4425" s="17">
        <v>45.306930693069305</v>
      </c>
      <c r="W4425" s="17">
        <v>21.186915887850468</v>
      </c>
      <c r="X4425" s="17" t="s">
        <v>40</v>
      </c>
      <c r="Y4425" s="17">
        <v>-7.7644153825049189E-2</v>
      </c>
      <c r="Z4425" s="17">
        <v>-3.455126544009679E-2</v>
      </c>
      <c r="AA4425" s="17">
        <v>1.0806137886319345E-2</v>
      </c>
      <c r="AB4425" s="17">
        <v>8.6001829826166443E-2</v>
      </c>
      <c r="AC4425" s="17">
        <v>-0.44150617993676344</v>
      </c>
    </row>
    <row r="4426" spans="1:29" ht="12.75" customHeight="1" x14ac:dyDescent="0.2">
      <c r="A4426" s="19">
        <v>44477</v>
      </c>
      <c r="B4426" s="19">
        <v>44113</v>
      </c>
      <c r="C4426" s="19">
        <v>42657</v>
      </c>
      <c r="D4426" s="16" t="s">
        <v>7</v>
      </c>
      <c r="E4426" s="114">
        <v>21166</v>
      </c>
      <c r="F4426" s="115">
        <v>10951</v>
      </c>
      <c r="G4426" s="113">
        <v>5741</v>
      </c>
      <c r="H4426" s="113">
        <v>2257</v>
      </c>
      <c r="I4426" s="113">
        <v>2217</v>
      </c>
      <c r="J4426" s="112">
        <v>1400</v>
      </c>
      <c r="K4426" s="112">
        <v>1206</v>
      </c>
      <c r="L4426" s="112">
        <v>111</v>
      </c>
      <c r="M4426" s="112">
        <v>83</v>
      </c>
      <c r="N4426" s="113">
        <v>0</v>
      </c>
      <c r="O4426" s="112">
        <v>21169</v>
      </c>
      <c r="P4426" s="112">
        <v>12158</v>
      </c>
      <c r="Q4426" s="112">
        <v>5011</v>
      </c>
      <c r="R4426" s="112">
        <v>2246</v>
      </c>
      <c r="S4426" s="113">
        <v>1754</v>
      </c>
      <c r="T4426" s="17">
        <v>14.118571428571428</v>
      </c>
      <c r="U4426" s="17">
        <v>8.0804311774461031</v>
      </c>
      <c r="V4426" s="17">
        <v>50.72072072072072</v>
      </c>
      <c r="W4426" s="17">
        <v>26.192771084337348</v>
      </c>
      <c r="X4426" s="17" t="s">
        <v>40</v>
      </c>
      <c r="Y4426" s="17">
        <v>-1.4171666115547765E-4</v>
      </c>
      <c r="Z4426" s="17">
        <v>-9.9276196742885348E-2</v>
      </c>
      <c r="AA4426" s="17">
        <v>0.14567950508880467</v>
      </c>
      <c r="AB4426" s="17">
        <v>4.8975957257346714E-3</v>
      </c>
      <c r="AC4426" s="17">
        <v>0.26396807297605474</v>
      </c>
    </row>
    <row r="4427" spans="1:29" ht="12.75" customHeight="1" x14ac:dyDescent="0.2">
      <c r="A4427" s="19">
        <v>44478</v>
      </c>
      <c r="B4427" s="19">
        <v>44114</v>
      </c>
      <c r="C4427" s="19">
        <v>42658</v>
      </c>
      <c r="D4427" s="16" t="s">
        <v>1</v>
      </c>
      <c r="E4427" s="114">
        <v>23225</v>
      </c>
      <c r="F4427" s="115">
        <v>11013</v>
      </c>
      <c r="G4427" s="113">
        <v>6550</v>
      </c>
      <c r="H4427" s="113">
        <v>2983</v>
      </c>
      <c r="I4427" s="113">
        <v>2679</v>
      </c>
      <c r="J4427" s="112">
        <v>1602</v>
      </c>
      <c r="K4427" s="112">
        <v>1428</v>
      </c>
      <c r="L4427" s="112">
        <v>101</v>
      </c>
      <c r="M4427" s="112">
        <v>73</v>
      </c>
      <c r="N4427" s="113">
        <v>0</v>
      </c>
      <c r="O4427" s="112">
        <v>23804</v>
      </c>
      <c r="P4427" s="112">
        <v>12386</v>
      </c>
      <c r="Q4427" s="112">
        <v>6238</v>
      </c>
      <c r="R4427" s="112">
        <v>2725</v>
      </c>
      <c r="S4427" s="113">
        <v>2455</v>
      </c>
      <c r="T4427" s="17">
        <v>13.497503121098626</v>
      </c>
      <c r="U4427" s="17">
        <v>6.71218487394958</v>
      </c>
      <c r="V4427" s="17">
        <v>63.851485148514854</v>
      </c>
      <c r="W4427" s="17">
        <v>39.863013698630134</v>
      </c>
      <c r="X4427" s="17" t="s">
        <v>40</v>
      </c>
      <c r="Y4427" s="17">
        <v>-2.4323643085195745E-2</v>
      </c>
      <c r="Z4427" s="17">
        <v>-0.11085096076215084</v>
      </c>
      <c r="AA4427" s="17">
        <v>5.0016030779095777E-2</v>
      </c>
      <c r="AB4427" s="17">
        <v>9.4678899082568879E-2</v>
      </c>
      <c r="AC4427" s="17">
        <v>9.1242362525458143E-2</v>
      </c>
    </row>
    <row r="4428" spans="1:29" ht="12.75" customHeight="1" x14ac:dyDescent="0.2">
      <c r="A4428" s="19">
        <v>44479</v>
      </c>
      <c r="B4428" s="19">
        <v>44115</v>
      </c>
      <c r="C4428" s="19">
        <v>42659</v>
      </c>
      <c r="D4428" s="16" t="s">
        <v>2</v>
      </c>
      <c r="E4428" s="114">
        <v>20894</v>
      </c>
      <c r="F4428" s="115">
        <v>10921</v>
      </c>
      <c r="G4428" s="113">
        <v>5736</v>
      </c>
      <c r="H4428" s="113">
        <v>2142</v>
      </c>
      <c r="I4428" s="113">
        <v>2095</v>
      </c>
      <c r="J4428" s="112">
        <v>1541</v>
      </c>
      <c r="K4428" s="112">
        <v>1306</v>
      </c>
      <c r="L4428" s="112">
        <v>129</v>
      </c>
      <c r="M4428" s="112">
        <v>106</v>
      </c>
      <c r="N4428" s="113">
        <v>0</v>
      </c>
      <c r="O4428" s="112">
        <v>21515</v>
      </c>
      <c r="P4428" s="112">
        <v>12290</v>
      </c>
      <c r="Q4428" s="112">
        <v>5068</v>
      </c>
      <c r="R4428" s="112">
        <v>2252</v>
      </c>
      <c r="S4428" s="113">
        <v>1905</v>
      </c>
      <c r="T4428" s="17">
        <v>12.558728098637248</v>
      </c>
      <c r="U4428" s="17">
        <v>7.3621745788667692</v>
      </c>
      <c r="V4428" s="17">
        <v>43.465116279069768</v>
      </c>
      <c r="W4428" s="17">
        <v>19.20754716981132</v>
      </c>
      <c r="X4428" s="17" t="s">
        <v>40</v>
      </c>
      <c r="Y4428" s="17">
        <v>-2.8863583546362981E-2</v>
      </c>
      <c r="Z4428" s="17">
        <v>-0.11139137510170871</v>
      </c>
      <c r="AA4428" s="17">
        <v>0.13180741910023674</v>
      </c>
      <c r="AB4428" s="17">
        <v>-4.8845470692717607E-2</v>
      </c>
      <c r="AC4428" s="17">
        <v>9.9737532808398921E-2</v>
      </c>
    </row>
    <row r="4429" spans="1:29" ht="12.75" customHeight="1" x14ac:dyDescent="0.2">
      <c r="A4429" s="19">
        <v>44480</v>
      </c>
      <c r="B4429" s="19">
        <v>44116</v>
      </c>
      <c r="C4429" s="19">
        <v>42660</v>
      </c>
      <c r="D4429" s="16" t="s">
        <v>3</v>
      </c>
      <c r="E4429" s="114">
        <v>20228</v>
      </c>
      <c r="F4429" s="115">
        <v>11420</v>
      </c>
      <c r="G4429" s="113">
        <v>4874</v>
      </c>
      <c r="H4429" s="113">
        <v>2228</v>
      </c>
      <c r="I4429" s="113">
        <v>1706</v>
      </c>
      <c r="J4429" s="112">
        <v>1684</v>
      </c>
      <c r="K4429" s="112">
        <v>1506</v>
      </c>
      <c r="L4429" s="112">
        <v>113</v>
      </c>
      <c r="M4429" s="112">
        <v>65</v>
      </c>
      <c r="N4429" s="113">
        <v>0</v>
      </c>
      <c r="O4429" s="112">
        <v>20719</v>
      </c>
      <c r="P4429" s="112">
        <v>11604</v>
      </c>
      <c r="Q4429" s="112">
        <v>5060</v>
      </c>
      <c r="R4429" s="112">
        <v>2243</v>
      </c>
      <c r="S4429" s="113">
        <v>1812</v>
      </c>
      <c r="T4429" s="17">
        <v>11.01187648456057</v>
      </c>
      <c r="U4429" s="17">
        <v>6.5830013280212487</v>
      </c>
      <c r="V4429" s="17">
        <v>42.13274336283186</v>
      </c>
      <c r="W4429" s="17">
        <v>33.276923076923076</v>
      </c>
      <c r="X4429" s="17" t="s">
        <v>40</v>
      </c>
      <c r="Y4429" s="17">
        <v>-2.3698054925430756E-2</v>
      </c>
      <c r="Z4429" s="17">
        <v>-1.5856601172009599E-2</v>
      </c>
      <c r="AA4429" s="17">
        <v>-3.6758893280632421E-2</v>
      </c>
      <c r="AB4429" s="17">
        <v>-6.6874721355327793E-3</v>
      </c>
      <c r="AC4429" s="17">
        <v>-5.8498896247240584E-2</v>
      </c>
    </row>
    <row r="4430" spans="1:29" ht="12.75" customHeight="1" x14ac:dyDescent="0.2">
      <c r="A4430" s="19">
        <v>44481</v>
      </c>
      <c r="B4430" s="19">
        <v>44117</v>
      </c>
      <c r="C4430" s="19">
        <v>42661</v>
      </c>
      <c r="D4430" s="16" t="s">
        <v>4</v>
      </c>
      <c r="E4430" s="114">
        <v>20310</v>
      </c>
      <c r="F4430" s="115">
        <v>10549</v>
      </c>
      <c r="G4430" s="113">
        <v>5371</v>
      </c>
      <c r="H4430" s="113">
        <v>2545</v>
      </c>
      <c r="I4430" s="113">
        <v>1845</v>
      </c>
      <c r="J4430" s="112">
        <v>1508</v>
      </c>
      <c r="K4430" s="112">
        <v>1394</v>
      </c>
      <c r="L4430" s="112">
        <v>73</v>
      </c>
      <c r="M4430" s="112">
        <v>41</v>
      </c>
      <c r="N4430" s="113">
        <v>0</v>
      </c>
      <c r="O4430" s="112">
        <v>18714</v>
      </c>
      <c r="P4430" s="112">
        <v>11092</v>
      </c>
      <c r="Q4430" s="112">
        <v>4194</v>
      </c>
      <c r="R4430" s="112">
        <v>1685</v>
      </c>
      <c r="S4430" s="113">
        <v>1743</v>
      </c>
      <c r="T4430" s="17">
        <v>12.468169761273209</v>
      </c>
      <c r="U4430" s="17">
        <v>6.5674318507890961</v>
      </c>
      <c r="V4430" s="17">
        <v>72.575342465753423</v>
      </c>
      <c r="W4430" s="17">
        <v>61.073170731707314</v>
      </c>
      <c r="X4430" s="17" t="s">
        <v>40</v>
      </c>
      <c r="Y4430" s="17">
        <v>8.5283744789996785E-2</v>
      </c>
      <c r="Z4430" s="17">
        <v>-4.895420122610894E-2</v>
      </c>
      <c r="AA4430" s="17">
        <v>0.2806390081068193</v>
      </c>
      <c r="AB4430" s="17">
        <v>0.51038575667655794</v>
      </c>
      <c r="AC4430" s="17">
        <v>5.8519793459552494E-2</v>
      </c>
    </row>
    <row r="4431" spans="1:29" ht="12.75" customHeight="1" x14ac:dyDescent="0.2">
      <c r="A4431" s="19">
        <v>44482</v>
      </c>
      <c r="B4431" s="19">
        <v>44118</v>
      </c>
      <c r="C4431" s="19">
        <v>42662</v>
      </c>
      <c r="D4431" s="16" t="s">
        <v>5</v>
      </c>
      <c r="E4431" s="114">
        <v>21576</v>
      </c>
      <c r="F4431" s="115">
        <v>11184</v>
      </c>
      <c r="G4431" s="113">
        <v>5621</v>
      </c>
      <c r="H4431" s="113">
        <v>2578</v>
      </c>
      <c r="I4431" s="113">
        <v>2193</v>
      </c>
      <c r="J4431" s="112">
        <v>1744</v>
      </c>
      <c r="K4431" s="112">
        <v>1513</v>
      </c>
      <c r="L4431" s="112">
        <v>130</v>
      </c>
      <c r="M4431" s="112">
        <v>101</v>
      </c>
      <c r="N4431" s="113">
        <v>0</v>
      </c>
      <c r="O4431" s="112">
        <v>19373</v>
      </c>
      <c r="P4431" s="112">
        <v>11218</v>
      </c>
      <c r="Q4431" s="112">
        <v>4866</v>
      </c>
      <c r="R4431" s="112">
        <v>1633</v>
      </c>
      <c r="S4431" s="113">
        <v>1656</v>
      </c>
      <c r="T4431" s="17">
        <v>11.371559633027523</v>
      </c>
      <c r="U4431" s="17">
        <v>6.3919365499008594</v>
      </c>
      <c r="V4431" s="17">
        <v>42.238461538461536</v>
      </c>
      <c r="W4431" s="17">
        <v>24.524752475247524</v>
      </c>
      <c r="X4431" s="17" t="s">
        <v>40</v>
      </c>
      <c r="Y4431" s="17">
        <v>0.113714964125329</v>
      </c>
      <c r="Z4431" s="17">
        <v>-3.0308432875735258E-3</v>
      </c>
      <c r="AA4431" s="17">
        <v>0.1551582408549117</v>
      </c>
      <c r="AB4431" s="17">
        <v>0.57868952847519894</v>
      </c>
      <c r="AC4431" s="17">
        <v>0.32427536231884058</v>
      </c>
    </row>
    <row r="4432" spans="1:29" ht="12.75" customHeight="1" x14ac:dyDescent="0.2">
      <c r="A4432" s="19">
        <v>44483</v>
      </c>
      <c r="B4432" s="19">
        <v>44119</v>
      </c>
      <c r="C4432" s="19">
        <v>42663</v>
      </c>
      <c r="D4432" s="16" t="s">
        <v>6</v>
      </c>
      <c r="E4432" s="114">
        <v>22869</v>
      </c>
      <c r="F4432" s="115">
        <v>11824</v>
      </c>
      <c r="G4432" s="113">
        <v>5711</v>
      </c>
      <c r="H4432" s="113">
        <v>3141</v>
      </c>
      <c r="I4432" s="113">
        <v>2193</v>
      </c>
      <c r="J4432" s="112">
        <v>7493</v>
      </c>
      <c r="K4432" s="112">
        <v>4514</v>
      </c>
      <c r="L4432" s="112">
        <v>1507</v>
      </c>
      <c r="M4432" s="112">
        <v>841</v>
      </c>
      <c r="N4432" s="113">
        <v>631</v>
      </c>
      <c r="O4432" s="112">
        <v>19941</v>
      </c>
      <c r="P4432" s="112">
        <v>11427</v>
      </c>
      <c r="Q4432" s="112">
        <v>4480</v>
      </c>
      <c r="R4432" s="112">
        <v>2138</v>
      </c>
      <c r="S4432" s="113">
        <v>1896</v>
      </c>
      <c r="T4432" s="17">
        <v>2.0520485786734284</v>
      </c>
      <c r="U4432" s="17">
        <v>1.6194062915374392</v>
      </c>
      <c r="V4432" s="17">
        <v>2.7896483078964831</v>
      </c>
      <c r="W4432" s="17">
        <v>2.7348394768133173</v>
      </c>
      <c r="X4432" s="17">
        <v>2.4754358161648176</v>
      </c>
      <c r="Y4432" s="17">
        <v>0.14683315781555595</v>
      </c>
      <c r="Z4432" s="17">
        <v>3.4742277063096072E-2</v>
      </c>
      <c r="AA4432" s="17">
        <v>0.27477678571428577</v>
      </c>
      <c r="AB4432" s="17">
        <v>0.46913002806361082</v>
      </c>
      <c r="AC4432" s="17">
        <v>0.15664556962025311</v>
      </c>
    </row>
    <row r="4433" spans="1:29" ht="12.75" customHeight="1" x14ac:dyDescent="0.2">
      <c r="A4433" s="19">
        <v>44484</v>
      </c>
      <c r="B4433" s="19">
        <v>44120</v>
      </c>
      <c r="C4433" s="19">
        <v>42664</v>
      </c>
      <c r="D4433" s="16" t="s">
        <v>7</v>
      </c>
      <c r="E4433" s="114">
        <v>24035</v>
      </c>
      <c r="F4433" s="115">
        <v>12452</v>
      </c>
      <c r="G4433" s="113">
        <v>5950</v>
      </c>
      <c r="H4433" s="113">
        <v>3143</v>
      </c>
      <c r="I4433" s="113">
        <v>2490</v>
      </c>
      <c r="J4433" s="112">
        <v>7103</v>
      </c>
      <c r="K4433" s="112">
        <v>4106</v>
      </c>
      <c r="L4433" s="112">
        <v>1551</v>
      </c>
      <c r="M4433" s="112">
        <v>721</v>
      </c>
      <c r="N4433" s="113">
        <v>725</v>
      </c>
      <c r="O4433" s="112">
        <v>20726</v>
      </c>
      <c r="P4433" s="112">
        <v>11923</v>
      </c>
      <c r="Q4433" s="112">
        <v>5096</v>
      </c>
      <c r="R4433" s="112">
        <v>2124</v>
      </c>
      <c r="S4433" s="113">
        <v>1583</v>
      </c>
      <c r="T4433" s="17">
        <v>2.3837815007743206</v>
      </c>
      <c r="U4433" s="17">
        <v>2.0326351680467609</v>
      </c>
      <c r="V4433" s="17">
        <v>2.8362346872985169</v>
      </c>
      <c r="W4433" s="17">
        <v>3.3592233009708741</v>
      </c>
      <c r="X4433" s="17">
        <v>2.4344827586206899</v>
      </c>
      <c r="Y4433" s="17">
        <v>0.15965454019106429</v>
      </c>
      <c r="Z4433" s="17">
        <v>4.4368028180826968E-2</v>
      </c>
      <c r="AA4433" s="17">
        <v>0.16758241758241765</v>
      </c>
      <c r="AB4433" s="17">
        <v>0.47975517890772124</v>
      </c>
      <c r="AC4433" s="17">
        <v>0.5729627289955781</v>
      </c>
    </row>
    <row r="4434" spans="1:29" ht="12.75" customHeight="1" x14ac:dyDescent="0.2">
      <c r="A4434" s="19">
        <v>44485</v>
      </c>
      <c r="B4434" s="19">
        <v>44121</v>
      </c>
      <c r="C4434" s="19">
        <v>42665</v>
      </c>
      <c r="D4434" s="16" t="s">
        <v>1</v>
      </c>
      <c r="E4434" s="114">
        <v>27697</v>
      </c>
      <c r="F4434" s="115">
        <v>13576</v>
      </c>
      <c r="G4434" s="113">
        <v>7413</v>
      </c>
      <c r="H4434" s="113">
        <v>3797</v>
      </c>
      <c r="I4434" s="113">
        <v>2911</v>
      </c>
      <c r="J4434" s="112">
        <v>7535</v>
      </c>
      <c r="K4434" s="112">
        <v>4327</v>
      </c>
      <c r="L4434" s="112">
        <v>1719</v>
      </c>
      <c r="M4434" s="112">
        <v>845</v>
      </c>
      <c r="N4434" s="113">
        <v>644</v>
      </c>
      <c r="O4434" s="112">
        <v>23069</v>
      </c>
      <c r="P4434" s="112">
        <v>11774</v>
      </c>
      <c r="Q4434" s="112">
        <v>6264</v>
      </c>
      <c r="R4434" s="112">
        <v>2635</v>
      </c>
      <c r="S4434" s="113">
        <v>2396</v>
      </c>
      <c r="T4434" s="17">
        <v>2.675779694757797</v>
      </c>
      <c r="U4434" s="17">
        <v>2.1375086665125953</v>
      </c>
      <c r="V4434" s="17">
        <v>3.3123909249563699</v>
      </c>
      <c r="W4434" s="17">
        <v>3.4934911242603555</v>
      </c>
      <c r="X4434" s="17">
        <v>3.5201863354037268</v>
      </c>
      <c r="Y4434" s="17">
        <v>0.20061554467033682</v>
      </c>
      <c r="Z4434" s="17">
        <v>0.15304909121793786</v>
      </c>
      <c r="AA4434" s="17">
        <v>0.1834291187739463</v>
      </c>
      <c r="AB4434" s="17">
        <v>0.44098671726755212</v>
      </c>
      <c r="AC4434" s="17">
        <v>0.21494156928213681</v>
      </c>
    </row>
    <row r="4435" spans="1:29" ht="12.75" customHeight="1" x14ac:dyDescent="0.2">
      <c r="A4435" s="19">
        <v>44486</v>
      </c>
      <c r="B4435" s="19">
        <v>44122</v>
      </c>
      <c r="C4435" s="19">
        <v>42666</v>
      </c>
      <c r="D4435" s="16" t="s">
        <v>2</v>
      </c>
      <c r="E4435" s="114">
        <v>25656</v>
      </c>
      <c r="F4435" s="115">
        <v>14066</v>
      </c>
      <c r="G4435" s="113">
        <v>6309</v>
      </c>
      <c r="H4435" s="113">
        <v>2911</v>
      </c>
      <c r="I4435" s="113">
        <v>2370</v>
      </c>
      <c r="J4435" s="112">
        <v>6054</v>
      </c>
      <c r="K4435" s="112">
        <v>3609</v>
      </c>
      <c r="L4435" s="112">
        <v>1212</v>
      </c>
      <c r="M4435" s="112">
        <v>613</v>
      </c>
      <c r="N4435" s="113">
        <v>620</v>
      </c>
      <c r="O4435" s="112">
        <v>20565</v>
      </c>
      <c r="P4435" s="112">
        <v>11897</v>
      </c>
      <c r="Q4435" s="112">
        <v>4699</v>
      </c>
      <c r="R4435" s="112">
        <v>2135</v>
      </c>
      <c r="S4435" s="113">
        <v>1834</v>
      </c>
      <c r="T4435" s="17">
        <v>3.2378592666005943</v>
      </c>
      <c r="U4435" s="17">
        <v>2.8974785259074536</v>
      </c>
      <c r="V4435" s="17">
        <v>4.2054455445544559</v>
      </c>
      <c r="W4435" s="17">
        <v>3.7487765089722673</v>
      </c>
      <c r="X4435" s="17">
        <v>2.8225806451612905</v>
      </c>
      <c r="Y4435" s="17">
        <v>0.24755652808169226</v>
      </c>
      <c r="Z4435" s="17">
        <v>0.18231486929478025</v>
      </c>
      <c r="AA4435" s="17">
        <v>0.34262609065758665</v>
      </c>
      <c r="AB4435" s="17">
        <v>0.36346604215456679</v>
      </c>
      <c r="AC4435" s="17">
        <v>0.29225736095965105</v>
      </c>
    </row>
    <row r="4436" spans="1:29" ht="12.75" customHeight="1" x14ac:dyDescent="0.2">
      <c r="A4436" s="19">
        <v>44487</v>
      </c>
      <c r="B4436" s="19">
        <v>44123</v>
      </c>
      <c r="C4436" s="19">
        <v>42667</v>
      </c>
      <c r="D4436" s="16" t="s">
        <v>3</v>
      </c>
      <c r="E4436" s="114">
        <v>21362</v>
      </c>
      <c r="F4436" s="115">
        <v>12713</v>
      </c>
      <c r="G4436" s="113">
        <v>4067</v>
      </c>
      <c r="H4436" s="113">
        <v>2846</v>
      </c>
      <c r="I4436" s="113">
        <v>1736</v>
      </c>
      <c r="J4436" s="112">
        <v>4925</v>
      </c>
      <c r="K4436" s="112">
        <v>3089</v>
      </c>
      <c r="L4436" s="112">
        <v>783</v>
      </c>
      <c r="M4436" s="112">
        <v>500</v>
      </c>
      <c r="N4436" s="113">
        <v>553</v>
      </c>
      <c r="O4436" s="112">
        <v>19582</v>
      </c>
      <c r="P4436" s="112">
        <v>11460</v>
      </c>
      <c r="Q4436" s="112">
        <v>4610</v>
      </c>
      <c r="R4436" s="112">
        <v>1992</v>
      </c>
      <c r="S4436" s="113">
        <v>1520</v>
      </c>
      <c r="T4436" s="17">
        <v>3.3374619289340099</v>
      </c>
      <c r="U4436" s="17">
        <v>3.1155713823243767</v>
      </c>
      <c r="V4436" s="17">
        <v>4.1941251596424012</v>
      </c>
      <c r="W4436" s="17">
        <v>4.6920000000000002</v>
      </c>
      <c r="X4436" s="17">
        <v>2.1392405063291138</v>
      </c>
      <c r="Y4436" s="17">
        <v>9.0899805944234524E-2</v>
      </c>
      <c r="Z4436" s="17">
        <v>0.10933682373472942</v>
      </c>
      <c r="AA4436" s="17">
        <v>-0.11778741865509756</v>
      </c>
      <c r="AB4436" s="17">
        <v>0.42871485943775101</v>
      </c>
      <c r="AC4436" s="17">
        <v>0.14210526315789473</v>
      </c>
    </row>
    <row r="4437" spans="1:29" ht="12.75" customHeight="1" x14ac:dyDescent="0.2">
      <c r="A4437" s="19">
        <v>44488</v>
      </c>
      <c r="B4437" s="19">
        <v>44124</v>
      </c>
      <c r="C4437" s="19">
        <v>42668</v>
      </c>
      <c r="D4437" s="16" t="s">
        <v>4</v>
      </c>
      <c r="E4437" s="114">
        <v>19470</v>
      </c>
      <c r="F4437" s="115">
        <v>10628</v>
      </c>
      <c r="G4437" s="113">
        <v>4689</v>
      </c>
      <c r="H4437" s="113">
        <v>2466</v>
      </c>
      <c r="I4437" s="113">
        <v>1687</v>
      </c>
      <c r="J4437" s="112">
        <v>4522</v>
      </c>
      <c r="K4437" s="112">
        <v>2910</v>
      </c>
      <c r="L4437" s="112">
        <v>830</v>
      </c>
      <c r="M4437" s="112">
        <v>393</v>
      </c>
      <c r="N4437" s="113">
        <v>389</v>
      </c>
      <c r="O4437" s="112">
        <v>17198</v>
      </c>
      <c r="P4437" s="112">
        <v>10324</v>
      </c>
      <c r="Q4437" s="112">
        <v>4001</v>
      </c>
      <c r="R4437" s="112">
        <v>1517</v>
      </c>
      <c r="S4437" s="113">
        <v>1356</v>
      </c>
      <c r="T4437" s="17">
        <v>3.3056169836355593</v>
      </c>
      <c r="U4437" s="17">
        <v>2.6522336769759449</v>
      </c>
      <c r="V4437" s="17">
        <v>4.6493975903614455</v>
      </c>
      <c r="W4437" s="17">
        <v>5.2748091603053435</v>
      </c>
      <c r="X4437" s="17">
        <v>3.3367609254498714</v>
      </c>
      <c r="Y4437" s="17">
        <v>0.13210838469589481</v>
      </c>
      <c r="Z4437" s="17">
        <v>2.9445951181712449E-2</v>
      </c>
      <c r="AA4437" s="17">
        <v>0.17195701074731318</v>
      </c>
      <c r="AB4437" s="17">
        <v>0.62557679630850371</v>
      </c>
      <c r="AC4437" s="17">
        <v>0.24410029498525065</v>
      </c>
    </row>
    <row r="4438" spans="1:29" ht="12.75" customHeight="1" x14ac:dyDescent="0.2">
      <c r="A4438" s="19">
        <v>44489</v>
      </c>
      <c r="B4438" s="19">
        <v>44125</v>
      </c>
      <c r="C4438" s="19">
        <v>42669</v>
      </c>
      <c r="D4438" s="16" t="s">
        <v>5</v>
      </c>
      <c r="E4438" s="114">
        <v>20493</v>
      </c>
      <c r="F4438" s="115">
        <v>10803</v>
      </c>
      <c r="G4438" s="113">
        <v>5196</v>
      </c>
      <c r="H4438" s="113">
        <v>2461</v>
      </c>
      <c r="I4438" s="113">
        <v>2033</v>
      </c>
      <c r="J4438" s="112">
        <v>4430</v>
      </c>
      <c r="K4438" s="112">
        <v>2851</v>
      </c>
      <c r="L4438" s="112">
        <v>780</v>
      </c>
      <c r="M4438" s="112">
        <v>473</v>
      </c>
      <c r="N4438" s="113">
        <v>326</v>
      </c>
      <c r="O4438" s="112">
        <v>17948</v>
      </c>
      <c r="P4438" s="112">
        <v>10771</v>
      </c>
      <c r="Q4438" s="112">
        <v>4457</v>
      </c>
      <c r="R4438" s="112">
        <v>1388</v>
      </c>
      <c r="S4438" s="113">
        <v>1332</v>
      </c>
      <c r="T4438" s="17">
        <v>3.625959367945824</v>
      </c>
      <c r="U4438" s="17">
        <v>2.7891967730620837</v>
      </c>
      <c r="V4438" s="17">
        <v>5.6615384615384619</v>
      </c>
      <c r="W4438" s="17">
        <v>4.2029598308668072</v>
      </c>
      <c r="X4438" s="17">
        <v>5.2361963190184051</v>
      </c>
      <c r="Y4438" s="17">
        <v>0.14179852908402046</v>
      </c>
      <c r="Z4438" s="17">
        <v>2.9709404883484503E-3</v>
      </c>
      <c r="AA4438" s="17">
        <v>0.16580659636526818</v>
      </c>
      <c r="AB4438" s="17">
        <v>0.77305475504322763</v>
      </c>
      <c r="AC4438" s="17">
        <v>0.52627627627627627</v>
      </c>
    </row>
    <row r="4439" spans="1:29" ht="12.75" customHeight="1" x14ac:dyDescent="0.2">
      <c r="A4439" s="19">
        <v>44490</v>
      </c>
      <c r="B4439" s="19">
        <v>44126</v>
      </c>
      <c r="C4439" s="19">
        <v>42670</v>
      </c>
      <c r="D4439" s="16" t="s">
        <v>6</v>
      </c>
      <c r="E4439" s="114">
        <v>21758</v>
      </c>
      <c r="F4439" s="115">
        <v>11361</v>
      </c>
      <c r="G4439" s="113">
        <v>5598</v>
      </c>
      <c r="H4439" s="113">
        <v>2810</v>
      </c>
      <c r="I4439" s="113">
        <v>1989</v>
      </c>
      <c r="J4439" s="112">
        <v>5424</v>
      </c>
      <c r="K4439" s="112">
        <v>3339</v>
      </c>
      <c r="L4439" s="112">
        <v>1019</v>
      </c>
      <c r="M4439" s="112">
        <v>623</v>
      </c>
      <c r="N4439" s="113">
        <v>443</v>
      </c>
      <c r="O4439" s="112">
        <v>19363</v>
      </c>
      <c r="P4439" s="112">
        <v>11108</v>
      </c>
      <c r="Q4439" s="112">
        <v>4701</v>
      </c>
      <c r="R4439" s="112">
        <v>1761</v>
      </c>
      <c r="S4439" s="113">
        <v>1793</v>
      </c>
      <c r="T4439" s="17">
        <v>3.0114306784660769</v>
      </c>
      <c r="U4439" s="17">
        <v>2.4025157232704402</v>
      </c>
      <c r="V4439" s="17">
        <v>4.4936211972522084</v>
      </c>
      <c r="W4439" s="17">
        <v>3.5104333868378816</v>
      </c>
      <c r="X4439" s="17">
        <v>3.489841986455982</v>
      </c>
      <c r="Y4439" s="17">
        <v>0.12368951092289415</v>
      </c>
      <c r="Z4439" s="17">
        <v>2.2776377385667956E-2</v>
      </c>
      <c r="AA4439" s="17">
        <v>0.19081046585832806</v>
      </c>
      <c r="AB4439" s="17">
        <v>0.59568427030096527</v>
      </c>
      <c r="AC4439" s="17">
        <v>0.10931399888455107</v>
      </c>
    </row>
    <row r="4440" spans="1:29" ht="12.75" customHeight="1" x14ac:dyDescent="0.2">
      <c r="A4440" s="19">
        <v>44491</v>
      </c>
      <c r="B4440" s="19">
        <v>44127</v>
      </c>
      <c r="C4440" s="19">
        <v>42671</v>
      </c>
      <c r="D4440" s="16" t="s">
        <v>7</v>
      </c>
      <c r="E4440" s="114">
        <v>20371</v>
      </c>
      <c r="F4440" s="115">
        <v>10520</v>
      </c>
      <c r="G4440" s="113">
        <v>5283</v>
      </c>
      <c r="H4440" s="113">
        <v>2662</v>
      </c>
      <c r="I4440" s="113">
        <v>1906</v>
      </c>
      <c r="J4440" s="112">
        <v>5035</v>
      </c>
      <c r="K4440" s="112">
        <v>2860</v>
      </c>
      <c r="L4440" s="112">
        <v>1086</v>
      </c>
      <c r="M4440" s="112">
        <v>516</v>
      </c>
      <c r="N4440" s="113">
        <v>573</v>
      </c>
      <c r="O4440" s="112">
        <v>19030</v>
      </c>
      <c r="P4440" s="112">
        <v>10871</v>
      </c>
      <c r="Q4440" s="112">
        <v>4808</v>
      </c>
      <c r="R4440" s="112">
        <v>1853</v>
      </c>
      <c r="S4440" s="113">
        <v>1498</v>
      </c>
      <c r="T4440" s="17">
        <v>3.0458788480635555</v>
      </c>
      <c r="U4440" s="17">
        <v>2.6783216783216783</v>
      </c>
      <c r="V4440" s="17">
        <v>3.8646408839779003</v>
      </c>
      <c r="W4440" s="17">
        <v>4.1589147286821708</v>
      </c>
      <c r="X4440" s="17">
        <v>2.3263525305410124</v>
      </c>
      <c r="Y4440" s="17">
        <v>7.0467682606411008E-2</v>
      </c>
      <c r="Z4440" s="17">
        <v>-3.2287738018581535E-2</v>
      </c>
      <c r="AA4440" s="17">
        <v>9.8793677204658925E-2</v>
      </c>
      <c r="AB4440" s="17">
        <v>0.43658931462493245</v>
      </c>
      <c r="AC4440" s="17">
        <v>0.2723631508678237</v>
      </c>
    </row>
    <row r="4441" spans="1:29" ht="12.75" customHeight="1" x14ac:dyDescent="0.2">
      <c r="A4441" s="19">
        <v>44492</v>
      </c>
      <c r="B4441" s="19">
        <v>44128</v>
      </c>
      <c r="C4441" s="19">
        <v>42672</v>
      </c>
      <c r="D4441" s="16" t="s">
        <v>1</v>
      </c>
      <c r="E4441" s="114">
        <v>23596</v>
      </c>
      <c r="F4441" s="115">
        <v>10898</v>
      </c>
      <c r="G4441" s="113">
        <v>6874</v>
      </c>
      <c r="H4441" s="113">
        <v>3323</v>
      </c>
      <c r="I4441" s="113">
        <v>2501</v>
      </c>
      <c r="J4441" s="112">
        <v>5493</v>
      </c>
      <c r="K4441" s="112">
        <v>3039</v>
      </c>
      <c r="L4441" s="112">
        <v>1322</v>
      </c>
      <c r="M4441" s="112">
        <v>575</v>
      </c>
      <c r="N4441" s="113">
        <v>557</v>
      </c>
      <c r="O4441" s="112">
        <v>20402</v>
      </c>
      <c r="P4441" s="112">
        <v>10897</v>
      </c>
      <c r="Q4441" s="112">
        <v>5649</v>
      </c>
      <c r="R4441" s="112">
        <v>1971</v>
      </c>
      <c r="S4441" s="113">
        <v>1885</v>
      </c>
      <c r="T4441" s="17">
        <v>3.2956490078281453</v>
      </c>
      <c r="U4441" s="17">
        <v>2.5860480421191183</v>
      </c>
      <c r="V4441" s="17">
        <v>4.1996974281391832</v>
      </c>
      <c r="W4441" s="17">
        <v>4.7791304347826085</v>
      </c>
      <c r="X4441" s="17">
        <v>3.4901256732495511</v>
      </c>
      <c r="Y4441" s="17">
        <v>0.15655327909028527</v>
      </c>
      <c r="Z4441" s="17">
        <v>9.176837661750703E-5</v>
      </c>
      <c r="AA4441" s="17">
        <v>0.21685254027261469</v>
      </c>
      <c r="AB4441" s="17">
        <v>0.6859462201927955</v>
      </c>
      <c r="AC4441" s="17">
        <v>0.32679045092838188</v>
      </c>
    </row>
    <row r="4442" spans="1:29" ht="12.75" customHeight="1" x14ac:dyDescent="0.2">
      <c r="A4442" s="19">
        <v>44493</v>
      </c>
      <c r="B4442" s="19">
        <v>44129</v>
      </c>
      <c r="C4442" s="19">
        <v>42673</v>
      </c>
      <c r="D4442" s="16" t="s">
        <v>2</v>
      </c>
      <c r="E4442" s="114">
        <v>19820</v>
      </c>
      <c r="F4442" s="115">
        <v>11030</v>
      </c>
      <c r="G4442" s="113">
        <v>4677</v>
      </c>
      <c r="H4442" s="113">
        <v>2276</v>
      </c>
      <c r="I4442" s="113">
        <v>1837</v>
      </c>
      <c r="J4442" s="112">
        <v>4359</v>
      </c>
      <c r="K4442" s="112">
        <v>2599</v>
      </c>
      <c r="L4442" s="112">
        <v>967</v>
      </c>
      <c r="M4442" s="112">
        <v>415</v>
      </c>
      <c r="N4442" s="113">
        <v>378</v>
      </c>
      <c r="O4442" s="112">
        <v>18082</v>
      </c>
      <c r="P4442" s="112">
        <v>10922</v>
      </c>
      <c r="Q4442" s="112">
        <v>4117</v>
      </c>
      <c r="R4442" s="112">
        <v>1654</v>
      </c>
      <c r="S4442" s="113">
        <v>1389</v>
      </c>
      <c r="T4442" s="17">
        <v>3.5469144299151179</v>
      </c>
      <c r="U4442" s="17">
        <v>3.2439399769141977</v>
      </c>
      <c r="V4442" s="17">
        <v>3.8366080661840742</v>
      </c>
      <c r="W4442" s="17">
        <v>4.48433734939759</v>
      </c>
      <c r="X4442" s="17">
        <v>3.85978835978836</v>
      </c>
      <c r="Y4442" s="17">
        <v>9.6117686096670818E-2</v>
      </c>
      <c r="Z4442" s="17">
        <v>9.8882988463651067E-3</v>
      </c>
      <c r="AA4442" s="17">
        <v>0.13602137478746656</v>
      </c>
      <c r="AB4442" s="17">
        <v>0.37605804111245456</v>
      </c>
      <c r="AC4442" s="17">
        <v>0.32253419726421884</v>
      </c>
    </row>
    <row r="4443" spans="1:29" ht="12.75" customHeight="1" x14ac:dyDescent="0.2">
      <c r="A4443" s="19">
        <v>44494</v>
      </c>
      <c r="B4443" s="19">
        <v>44130</v>
      </c>
      <c r="C4443" s="19">
        <v>42674</v>
      </c>
      <c r="D4443" s="16" t="s">
        <v>3</v>
      </c>
      <c r="E4443" s="114">
        <v>20533</v>
      </c>
      <c r="F4443" s="115">
        <v>10738</v>
      </c>
      <c r="G4443" s="113">
        <v>5230</v>
      </c>
      <c r="H4443" s="113">
        <v>2527</v>
      </c>
      <c r="I4443" s="113">
        <v>2038</v>
      </c>
      <c r="J4443" s="112">
        <v>3730</v>
      </c>
      <c r="K4443" s="112">
        <v>2497</v>
      </c>
      <c r="L4443" s="112">
        <v>469</v>
      </c>
      <c r="M4443" s="112">
        <v>370</v>
      </c>
      <c r="N4443" s="113">
        <v>394</v>
      </c>
      <c r="O4443" s="112">
        <v>17311</v>
      </c>
      <c r="P4443" s="112">
        <v>10332</v>
      </c>
      <c r="Q4443" s="112">
        <v>4106</v>
      </c>
      <c r="R4443" s="112">
        <v>1771</v>
      </c>
      <c r="S4443" s="113">
        <v>1102</v>
      </c>
      <c r="T4443" s="17">
        <v>4.5048257372654152</v>
      </c>
      <c r="U4443" s="17">
        <v>3.3003604325190228</v>
      </c>
      <c r="V4443" s="17">
        <v>10.151385927505331</v>
      </c>
      <c r="W4443" s="17">
        <v>5.8297297297297295</v>
      </c>
      <c r="X4443" s="17">
        <v>4.1725888324873095</v>
      </c>
      <c r="Y4443" s="17">
        <v>0.1861244295534632</v>
      </c>
      <c r="Z4443" s="17">
        <v>3.9295392953929476E-2</v>
      </c>
      <c r="AA4443" s="17">
        <v>0.27374573794447143</v>
      </c>
      <c r="AB4443" s="17">
        <v>0.4268774703557312</v>
      </c>
      <c r="AC4443" s="17">
        <v>0.84936479128856623</v>
      </c>
    </row>
    <row r="4444" spans="1:29" ht="12.75" customHeight="1" x14ac:dyDescent="0.2">
      <c r="A4444" s="19">
        <v>44495</v>
      </c>
      <c r="B4444" s="19">
        <v>44131</v>
      </c>
      <c r="C4444" s="19">
        <v>42675</v>
      </c>
      <c r="D4444" s="16" t="s">
        <v>4</v>
      </c>
      <c r="E4444" s="114">
        <v>18028</v>
      </c>
      <c r="F4444" s="115">
        <v>9779</v>
      </c>
      <c r="G4444" s="113">
        <v>4474</v>
      </c>
      <c r="H4444" s="113">
        <v>2178</v>
      </c>
      <c r="I4444" s="113">
        <v>1597</v>
      </c>
      <c r="J4444" s="112">
        <v>3448</v>
      </c>
      <c r="K4444" s="112">
        <v>2466</v>
      </c>
      <c r="L4444" s="112">
        <v>369</v>
      </c>
      <c r="M4444" s="112">
        <v>338</v>
      </c>
      <c r="N4444" s="113">
        <v>275</v>
      </c>
      <c r="O4444" s="112">
        <v>15224</v>
      </c>
      <c r="P4444" s="112">
        <v>9337</v>
      </c>
      <c r="Q4444" s="112">
        <v>3434</v>
      </c>
      <c r="R4444" s="112">
        <v>1329</v>
      </c>
      <c r="S4444" s="113">
        <v>1124</v>
      </c>
      <c r="T4444" s="17">
        <v>4.2285382830626448</v>
      </c>
      <c r="U4444" s="17">
        <v>2.965531224655312</v>
      </c>
      <c r="V4444" s="17">
        <v>11.124661246612465</v>
      </c>
      <c r="W4444" s="17">
        <v>5.443786982248521</v>
      </c>
      <c r="X4444" s="17">
        <v>4.8072727272727276</v>
      </c>
      <c r="Y4444" s="17">
        <v>0.18418286915396731</v>
      </c>
      <c r="Z4444" s="17">
        <v>4.7338545571382618E-2</v>
      </c>
      <c r="AA4444" s="17">
        <v>0.30285381479324402</v>
      </c>
      <c r="AB4444" s="17">
        <v>0.63882618510158018</v>
      </c>
      <c r="AC4444" s="17">
        <v>0.42081850533807819</v>
      </c>
    </row>
    <row r="4445" spans="1:29" ht="12.75" customHeight="1" x14ac:dyDescent="0.2">
      <c r="A4445" s="19">
        <v>44496</v>
      </c>
      <c r="B4445" s="19">
        <v>44132</v>
      </c>
      <c r="C4445" s="19">
        <v>42676</v>
      </c>
      <c r="D4445" s="16" t="s">
        <v>5</v>
      </c>
      <c r="E4445" s="114">
        <v>18346</v>
      </c>
      <c r="F4445" s="115">
        <v>9573</v>
      </c>
      <c r="G4445" s="113">
        <v>4921</v>
      </c>
      <c r="H4445" s="113">
        <v>2166</v>
      </c>
      <c r="I4445" s="113">
        <v>1686</v>
      </c>
      <c r="J4445" s="112">
        <v>4164</v>
      </c>
      <c r="K4445" s="112">
        <v>2555</v>
      </c>
      <c r="L4445" s="112">
        <v>798</v>
      </c>
      <c r="M4445" s="112">
        <v>457</v>
      </c>
      <c r="N4445" s="113">
        <v>354</v>
      </c>
      <c r="O4445" s="112">
        <v>17875</v>
      </c>
      <c r="P4445" s="112">
        <v>10800</v>
      </c>
      <c r="Q4445" s="112">
        <v>4667</v>
      </c>
      <c r="R4445" s="112">
        <v>1422</v>
      </c>
      <c r="S4445" s="113">
        <v>986</v>
      </c>
      <c r="T4445" s="17">
        <v>3.405859750240154</v>
      </c>
      <c r="U4445" s="17">
        <v>2.746771037181996</v>
      </c>
      <c r="V4445" s="17">
        <v>5.166666666666667</v>
      </c>
      <c r="W4445" s="17">
        <v>3.7396061269146612</v>
      </c>
      <c r="X4445" s="17">
        <v>3.7627118644067794</v>
      </c>
      <c r="Y4445" s="17">
        <v>2.6349650349650311E-2</v>
      </c>
      <c r="Z4445" s="17">
        <v>-0.11361111111111111</v>
      </c>
      <c r="AA4445" s="17">
        <v>5.4424683951146413E-2</v>
      </c>
      <c r="AB4445" s="17">
        <v>0.52320675105485237</v>
      </c>
      <c r="AC4445" s="17">
        <v>0.70993914807302239</v>
      </c>
    </row>
    <row r="4446" spans="1:29" ht="12.75" customHeight="1" x14ac:dyDescent="0.2">
      <c r="A4446" s="19">
        <v>44497</v>
      </c>
      <c r="B4446" s="19">
        <v>44133</v>
      </c>
      <c r="C4446" s="19">
        <v>42677</v>
      </c>
      <c r="D4446" s="16" t="s">
        <v>6</v>
      </c>
      <c r="E4446" s="114">
        <v>19179</v>
      </c>
      <c r="F4446" s="115">
        <v>10055</v>
      </c>
      <c r="G4446" s="113">
        <v>4966</v>
      </c>
      <c r="H4446" s="113">
        <v>2618</v>
      </c>
      <c r="I4446" s="113">
        <v>1540</v>
      </c>
      <c r="J4446" s="112">
        <v>4969</v>
      </c>
      <c r="K4446" s="112">
        <v>3172</v>
      </c>
      <c r="L4446" s="112">
        <v>809</v>
      </c>
      <c r="M4446" s="112">
        <v>552</v>
      </c>
      <c r="N4446" s="113">
        <v>436</v>
      </c>
      <c r="O4446" s="112">
        <v>20622</v>
      </c>
      <c r="P4446" s="112">
        <v>11999</v>
      </c>
      <c r="Q4446" s="112">
        <v>4915</v>
      </c>
      <c r="R4446" s="112">
        <v>2130</v>
      </c>
      <c r="S4446" s="113">
        <v>1578</v>
      </c>
      <c r="T4446" s="17">
        <v>2.8597303280338098</v>
      </c>
      <c r="U4446" s="17">
        <v>2.1699243379571249</v>
      </c>
      <c r="V4446" s="17">
        <v>5.1384425216316441</v>
      </c>
      <c r="W4446" s="17">
        <v>3.7427536231884062</v>
      </c>
      <c r="X4446" s="17">
        <v>2.5321100917431192</v>
      </c>
      <c r="Y4446" s="17">
        <v>-6.9973814372999654E-2</v>
      </c>
      <c r="Z4446" s="17">
        <v>-0.16201350112509372</v>
      </c>
      <c r="AA4446" s="17">
        <v>1.037639877924712E-2</v>
      </c>
      <c r="AB4446" s="17">
        <v>0.22910798122065734</v>
      </c>
      <c r="AC4446" s="17">
        <v>-2.4081115335868208E-2</v>
      </c>
    </row>
    <row r="4447" spans="1:29" ht="12.75" customHeight="1" x14ac:dyDescent="0.2">
      <c r="A4447" s="19">
        <v>44498</v>
      </c>
      <c r="B4447" s="19">
        <v>44134</v>
      </c>
      <c r="C4447" s="19">
        <v>42678</v>
      </c>
      <c r="D4447" s="16" t="s">
        <v>7</v>
      </c>
      <c r="E4447" s="114">
        <v>18147</v>
      </c>
      <c r="F4447" s="115">
        <v>9123</v>
      </c>
      <c r="G4447" s="113">
        <v>5121</v>
      </c>
      <c r="H4447" s="113">
        <v>2123</v>
      </c>
      <c r="I4447" s="113">
        <v>1780</v>
      </c>
      <c r="J4447" s="112">
        <v>4802</v>
      </c>
      <c r="K4447" s="112">
        <v>2510</v>
      </c>
      <c r="L4447" s="112">
        <v>1224</v>
      </c>
      <c r="M4447" s="112">
        <v>569</v>
      </c>
      <c r="N4447" s="113">
        <v>499</v>
      </c>
      <c r="O4447" s="112">
        <v>19386</v>
      </c>
      <c r="P4447" s="112">
        <v>11789</v>
      </c>
      <c r="Q4447" s="112">
        <v>4917</v>
      </c>
      <c r="R4447" s="112">
        <v>1976</v>
      </c>
      <c r="S4447" s="113">
        <v>704</v>
      </c>
      <c r="T4447" s="17">
        <v>2.7790503956684716</v>
      </c>
      <c r="U4447" s="17">
        <v>2.6346613545816733</v>
      </c>
      <c r="V4447" s="17">
        <v>3.1838235294117645</v>
      </c>
      <c r="W4447" s="17">
        <v>2.7311072056239016</v>
      </c>
      <c r="X4447" s="17">
        <v>2.5671342685370742</v>
      </c>
      <c r="Y4447" s="17">
        <v>-6.3912101516558351E-2</v>
      </c>
      <c r="Z4447" s="17">
        <v>-0.22614301467469677</v>
      </c>
      <c r="AA4447" s="17">
        <v>4.1488712629652147E-2</v>
      </c>
      <c r="AB4447" s="17">
        <v>7.4392712550607198E-2</v>
      </c>
      <c r="AC4447" s="17">
        <v>1.5284090909090908</v>
      </c>
    </row>
    <row r="4448" spans="1:29" ht="12.75" customHeight="1" x14ac:dyDescent="0.2">
      <c r="A4448" s="19">
        <v>44499</v>
      </c>
      <c r="B4448" s="19">
        <v>44135</v>
      </c>
      <c r="C4448" s="19">
        <v>42679</v>
      </c>
      <c r="D4448" s="16" t="s">
        <v>1</v>
      </c>
      <c r="E4448" s="114">
        <v>19401</v>
      </c>
      <c r="F4448" s="115">
        <v>9915</v>
      </c>
      <c r="G4448" s="113">
        <v>4688</v>
      </c>
      <c r="H4448" s="113">
        <v>2709</v>
      </c>
      <c r="I4448" s="113">
        <v>2089</v>
      </c>
      <c r="J4448" s="112">
        <v>5651</v>
      </c>
      <c r="K4448" s="112">
        <v>3109</v>
      </c>
      <c r="L4448" s="112">
        <v>1283</v>
      </c>
      <c r="M4448" s="112">
        <v>655</v>
      </c>
      <c r="N4448" s="113">
        <v>604</v>
      </c>
      <c r="O4448" s="112">
        <v>22791</v>
      </c>
      <c r="P4448" s="112">
        <v>12081</v>
      </c>
      <c r="Q4448" s="112">
        <v>6183</v>
      </c>
      <c r="R4448" s="112">
        <v>2682</v>
      </c>
      <c r="S4448" s="113">
        <v>1845</v>
      </c>
      <c r="T4448" s="17">
        <v>2.4331976641302426</v>
      </c>
      <c r="U4448" s="17">
        <v>2.1891283370858798</v>
      </c>
      <c r="V4448" s="17">
        <v>2.6539360872954014</v>
      </c>
      <c r="W4448" s="17">
        <v>3.1358778625954198</v>
      </c>
      <c r="X4448" s="17">
        <v>2.4586092715231787</v>
      </c>
      <c r="Y4448" s="17">
        <v>-0.14874292483875218</v>
      </c>
      <c r="Z4448" s="17">
        <v>-0.17928979389123412</v>
      </c>
      <c r="AA4448" s="17">
        <v>-0.24179201035096232</v>
      </c>
      <c r="AB4448" s="17">
        <v>1.0067114093959662E-2</v>
      </c>
      <c r="AC4448" s="17">
        <v>0.13224932249322485</v>
      </c>
    </row>
    <row r="4449" spans="1:29" ht="12.75" customHeight="1" x14ac:dyDescent="0.2">
      <c r="A4449" s="19">
        <v>44500</v>
      </c>
      <c r="B4449" s="19">
        <v>44136</v>
      </c>
      <c r="C4449" s="19">
        <v>42680</v>
      </c>
      <c r="D4449" s="16" t="s">
        <v>2</v>
      </c>
      <c r="E4449" s="114">
        <v>16606</v>
      </c>
      <c r="F4449" s="115">
        <v>9218</v>
      </c>
      <c r="G4449" s="113">
        <v>4194</v>
      </c>
      <c r="H4449" s="113">
        <v>1964</v>
      </c>
      <c r="I4449" s="113">
        <v>1230</v>
      </c>
      <c r="J4449" s="112">
        <v>6755</v>
      </c>
      <c r="K4449" s="112">
        <v>3690</v>
      </c>
      <c r="L4449" s="112">
        <v>1562</v>
      </c>
      <c r="M4449" s="112">
        <v>785</v>
      </c>
      <c r="N4449" s="113">
        <v>718</v>
      </c>
      <c r="O4449" s="112">
        <v>21091</v>
      </c>
      <c r="P4449" s="112">
        <v>11816</v>
      </c>
      <c r="Q4449" s="112">
        <v>5236</v>
      </c>
      <c r="R4449" s="112">
        <v>2239</v>
      </c>
      <c r="S4449" s="113">
        <v>1800</v>
      </c>
      <c r="T4449" s="17">
        <v>1.4583271650629164</v>
      </c>
      <c r="U4449" s="17">
        <v>1.4981029810298101</v>
      </c>
      <c r="V4449" s="17">
        <v>1.6850192061459666</v>
      </c>
      <c r="W4449" s="17">
        <v>1.5019108280254776</v>
      </c>
      <c r="X4449" s="17">
        <v>0.71309192200557092</v>
      </c>
      <c r="Y4449" s="17">
        <v>-0.21264994547437299</v>
      </c>
      <c r="Z4449" s="17">
        <v>-0.21987136086662151</v>
      </c>
      <c r="AA4449" s="17">
        <v>-0.19900687547746376</v>
      </c>
      <c r="AB4449" s="17">
        <v>-0.12282268870031265</v>
      </c>
      <c r="AC4449" s="17">
        <v>-0.31666666666666665</v>
      </c>
    </row>
    <row r="4450" spans="1:29" ht="12.75" customHeight="1" x14ac:dyDescent="0.2">
      <c r="A4450" s="19">
        <v>44501</v>
      </c>
      <c r="B4450" s="19">
        <v>44137</v>
      </c>
      <c r="C4450" s="19">
        <v>42681</v>
      </c>
      <c r="D4450" s="16" t="s">
        <v>3</v>
      </c>
      <c r="E4450" s="114">
        <v>22799</v>
      </c>
      <c r="F4450" s="115">
        <v>12126</v>
      </c>
      <c r="G4450" s="113">
        <v>5348</v>
      </c>
      <c r="H4450" s="113">
        <v>3024</v>
      </c>
      <c r="I4450" s="113">
        <v>2301</v>
      </c>
      <c r="J4450" s="112">
        <v>6516</v>
      </c>
      <c r="K4450" s="112">
        <v>4196</v>
      </c>
      <c r="L4450" s="112">
        <v>1197</v>
      </c>
      <c r="M4450" s="112">
        <v>589</v>
      </c>
      <c r="N4450" s="113">
        <v>534</v>
      </c>
      <c r="O4450" s="112">
        <v>19779</v>
      </c>
      <c r="P4450" s="112">
        <v>11237</v>
      </c>
      <c r="Q4450" s="112">
        <v>4782</v>
      </c>
      <c r="R4450" s="112">
        <v>2224</v>
      </c>
      <c r="S4450" s="113">
        <v>1536</v>
      </c>
      <c r="T4450" s="17">
        <v>2.4989257213014118</v>
      </c>
      <c r="U4450" s="17">
        <v>1.8898951382268829</v>
      </c>
      <c r="V4450" s="17">
        <v>3.4678362573099415</v>
      </c>
      <c r="W4450" s="17">
        <v>4.1341256366723256</v>
      </c>
      <c r="X4450" s="17">
        <v>3.308988764044944</v>
      </c>
      <c r="Y4450" s="17">
        <v>0.15268719348804294</v>
      </c>
      <c r="Z4450" s="17">
        <v>7.9113642431253961E-2</v>
      </c>
      <c r="AA4450" s="17">
        <v>0.11836051861145958</v>
      </c>
      <c r="AB4450" s="17">
        <v>0.35971223021582732</v>
      </c>
      <c r="AC4450" s="17">
        <v>0.498046875</v>
      </c>
    </row>
    <row r="4451" spans="1:29" ht="12.75" customHeight="1" x14ac:dyDescent="0.2">
      <c r="A4451" s="19">
        <v>44502</v>
      </c>
      <c r="B4451" s="19">
        <v>44138</v>
      </c>
      <c r="C4451" s="19">
        <v>42682</v>
      </c>
      <c r="D4451" s="16" t="s">
        <v>4</v>
      </c>
      <c r="E4451" s="114">
        <v>19087</v>
      </c>
      <c r="F4451" s="115">
        <v>10582</v>
      </c>
      <c r="G4451" s="113">
        <v>3936</v>
      </c>
      <c r="H4451" s="113">
        <v>2481</v>
      </c>
      <c r="I4451" s="113">
        <v>2088</v>
      </c>
      <c r="J4451" s="112">
        <v>5068</v>
      </c>
      <c r="K4451" s="112">
        <v>3136</v>
      </c>
      <c r="L4451" s="112">
        <v>1063</v>
      </c>
      <c r="M4451" s="112">
        <v>542</v>
      </c>
      <c r="N4451" s="113">
        <v>327</v>
      </c>
      <c r="O4451" s="112">
        <v>17617</v>
      </c>
      <c r="P4451" s="112">
        <v>11090</v>
      </c>
      <c r="Q4451" s="112">
        <v>3871</v>
      </c>
      <c r="R4451" s="112">
        <v>1554</v>
      </c>
      <c r="S4451" s="113">
        <v>1102</v>
      </c>
      <c r="T4451" s="17">
        <v>2.7661799526440412</v>
      </c>
      <c r="U4451" s="17">
        <v>2.3743622448979593</v>
      </c>
      <c r="V4451" s="17">
        <v>2.702728127939793</v>
      </c>
      <c r="W4451" s="17">
        <v>3.5774907749077487</v>
      </c>
      <c r="X4451" s="17">
        <v>5.3853211009174311</v>
      </c>
      <c r="Y4451" s="17">
        <v>8.3442129761026385E-2</v>
      </c>
      <c r="Z4451" s="17">
        <v>-4.5807033363390426E-2</v>
      </c>
      <c r="AA4451" s="17">
        <v>1.6791526737277129E-2</v>
      </c>
      <c r="AB4451" s="17">
        <v>0.59652509652509655</v>
      </c>
      <c r="AC4451" s="17">
        <v>0.89473684210526305</v>
      </c>
    </row>
    <row r="4452" spans="1:29" ht="12.75" customHeight="1" x14ac:dyDescent="0.2">
      <c r="A4452" s="19">
        <v>44503</v>
      </c>
      <c r="B4452" s="19">
        <v>44139</v>
      </c>
      <c r="C4452" s="19">
        <v>42683</v>
      </c>
      <c r="D4452" s="16" t="s">
        <v>5</v>
      </c>
      <c r="E4452" s="114">
        <v>20689</v>
      </c>
      <c r="F4452" s="115">
        <v>10818</v>
      </c>
      <c r="G4452" s="113">
        <v>5228</v>
      </c>
      <c r="H4452" s="113">
        <v>2455</v>
      </c>
      <c r="I4452" s="113">
        <v>2188</v>
      </c>
      <c r="J4452" s="112">
        <v>6730</v>
      </c>
      <c r="K4452" s="112">
        <v>3689</v>
      </c>
      <c r="L4452" s="112">
        <v>1696</v>
      </c>
      <c r="M4452" s="112">
        <v>672</v>
      </c>
      <c r="N4452" s="113">
        <v>673</v>
      </c>
      <c r="O4452" s="112">
        <v>18617</v>
      </c>
      <c r="P4452" s="112">
        <v>10805</v>
      </c>
      <c r="Q4452" s="112">
        <v>4778</v>
      </c>
      <c r="R4452" s="112">
        <v>1647</v>
      </c>
      <c r="S4452" s="113">
        <v>1387</v>
      </c>
      <c r="T4452" s="17">
        <v>2.0741456166419021</v>
      </c>
      <c r="U4452" s="17">
        <v>1.9325020330712932</v>
      </c>
      <c r="V4452" s="17">
        <v>2.0825471698113209</v>
      </c>
      <c r="W4452" s="17">
        <v>2.6532738095238093</v>
      </c>
      <c r="X4452" s="17">
        <v>2.2511144130757801</v>
      </c>
      <c r="Y4452" s="17">
        <v>0.11129612719557391</v>
      </c>
      <c r="Z4452" s="17">
        <v>1.2031466913466904E-3</v>
      </c>
      <c r="AA4452" s="17">
        <v>9.4181665969024664E-2</v>
      </c>
      <c r="AB4452" s="17">
        <v>0.49058894960534305</v>
      </c>
      <c r="AC4452" s="17">
        <v>0.57750540735400135</v>
      </c>
    </row>
    <row r="4453" spans="1:29" ht="12.75" customHeight="1" x14ac:dyDescent="0.2">
      <c r="A4453" s="19">
        <v>44504</v>
      </c>
      <c r="B4453" s="19">
        <v>44140</v>
      </c>
      <c r="C4453" s="19">
        <v>42684</v>
      </c>
      <c r="D4453" s="16" t="s">
        <v>6</v>
      </c>
      <c r="E4453" s="114">
        <v>22589</v>
      </c>
      <c r="F4453" s="115">
        <v>11216</v>
      </c>
      <c r="G4453" s="113">
        <v>6441</v>
      </c>
      <c r="H4453" s="113">
        <v>2711</v>
      </c>
      <c r="I4453" s="113">
        <v>2221</v>
      </c>
      <c r="J4453" s="112">
        <v>7309</v>
      </c>
      <c r="K4453" s="112">
        <v>3995</v>
      </c>
      <c r="L4453" s="112">
        <v>1778</v>
      </c>
      <c r="M4453" s="112">
        <v>791</v>
      </c>
      <c r="N4453" s="113">
        <v>745</v>
      </c>
      <c r="O4453" s="112">
        <v>20829</v>
      </c>
      <c r="P4453" s="112">
        <v>11659</v>
      </c>
      <c r="Q4453" s="112">
        <v>5367</v>
      </c>
      <c r="R4453" s="112">
        <v>2228</v>
      </c>
      <c r="S4453" s="113">
        <v>1575</v>
      </c>
      <c r="T4453" s="17">
        <v>2.0905732658366398</v>
      </c>
      <c r="U4453" s="17">
        <v>1.8075093867334169</v>
      </c>
      <c r="V4453" s="17">
        <v>2.6226096737907763</v>
      </c>
      <c r="W4453" s="17">
        <v>2.4273072060682681</v>
      </c>
      <c r="X4453" s="17">
        <v>1.9812080536912751</v>
      </c>
      <c r="Y4453" s="17">
        <v>8.4497575495703137E-2</v>
      </c>
      <c r="Z4453" s="17">
        <v>-3.7996397632730106E-2</v>
      </c>
      <c r="AA4453" s="17">
        <v>0.20011179429849069</v>
      </c>
      <c r="AB4453" s="17">
        <v>0.21678635547576297</v>
      </c>
      <c r="AC4453" s="17">
        <v>0.41015873015873017</v>
      </c>
    </row>
    <row r="4454" spans="1:29" ht="12.75" customHeight="1" x14ac:dyDescent="0.2">
      <c r="A4454" s="19">
        <v>44505</v>
      </c>
      <c r="B4454" s="19">
        <v>44141</v>
      </c>
      <c r="C4454" s="19">
        <v>42685</v>
      </c>
      <c r="D4454" s="16" t="s">
        <v>7</v>
      </c>
      <c r="E4454" s="114">
        <v>21034</v>
      </c>
      <c r="F4454" s="115">
        <v>10929</v>
      </c>
      <c r="G4454" s="113">
        <v>5311</v>
      </c>
      <c r="H4454" s="113">
        <v>2658</v>
      </c>
      <c r="I4454" s="113">
        <v>2136</v>
      </c>
      <c r="J4454" s="112">
        <v>7302</v>
      </c>
      <c r="K4454" s="112">
        <v>3650</v>
      </c>
      <c r="L4454" s="112">
        <v>2030</v>
      </c>
      <c r="M4454" s="112">
        <v>862</v>
      </c>
      <c r="N4454" s="113">
        <v>760</v>
      </c>
      <c r="O4454" s="112">
        <v>20776</v>
      </c>
      <c r="P4454" s="112">
        <v>11974</v>
      </c>
      <c r="Q4454" s="112">
        <v>5098</v>
      </c>
      <c r="R4454" s="112">
        <v>2085</v>
      </c>
      <c r="S4454" s="113">
        <v>1619</v>
      </c>
      <c r="T4454" s="17">
        <v>1.8805806628321009</v>
      </c>
      <c r="U4454" s="17">
        <v>1.9942465753424656</v>
      </c>
      <c r="V4454" s="17">
        <v>1.6162561576354681</v>
      </c>
      <c r="W4454" s="17">
        <v>2.0835266821345706</v>
      </c>
      <c r="X4454" s="17">
        <v>1.8105263157894735</v>
      </c>
      <c r="Y4454" s="17">
        <v>1.2418174817096617E-2</v>
      </c>
      <c r="Z4454" s="17">
        <v>-8.727242358443299E-2</v>
      </c>
      <c r="AA4454" s="17">
        <v>4.1781090623774109E-2</v>
      </c>
      <c r="AB4454" s="17">
        <v>0.27482014388489207</v>
      </c>
      <c r="AC4454" s="17">
        <v>0.31933292155651638</v>
      </c>
    </row>
    <row r="4455" spans="1:29" ht="12.75" customHeight="1" x14ac:dyDescent="0.2">
      <c r="A4455" s="19">
        <v>44506</v>
      </c>
      <c r="B4455" s="19">
        <v>44142</v>
      </c>
      <c r="C4455" s="19">
        <v>42686</v>
      </c>
      <c r="D4455" s="16" t="s">
        <v>1</v>
      </c>
      <c r="E4455" s="114">
        <v>23987</v>
      </c>
      <c r="F4455" s="115">
        <v>12049</v>
      </c>
      <c r="G4455" s="113">
        <v>6160</v>
      </c>
      <c r="H4455" s="113">
        <v>2996</v>
      </c>
      <c r="I4455" s="113">
        <v>2782</v>
      </c>
      <c r="J4455" s="112">
        <v>8222</v>
      </c>
      <c r="K4455" s="112">
        <v>4298</v>
      </c>
      <c r="L4455" s="112">
        <v>2071</v>
      </c>
      <c r="M4455" s="112">
        <v>788</v>
      </c>
      <c r="N4455" s="113">
        <v>1065</v>
      </c>
      <c r="O4455" s="112">
        <v>20227</v>
      </c>
      <c r="P4455" s="112">
        <v>10040</v>
      </c>
      <c r="Q4455" s="112">
        <v>5727</v>
      </c>
      <c r="R4455" s="112">
        <v>2585</v>
      </c>
      <c r="S4455" s="113">
        <v>1875</v>
      </c>
      <c r="T4455" s="17">
        <v>1.9174166869374849</v>
      </c>
      <c r="U4455" s="17">
        <v>1.8033969288040947</v>
      </c>
      <c r="V4455" s="17">
        <v>1.974408498309995</v>
      </c>
      <c r="W4455" s="17">
        <v>2.8020304568527918</v>
      </c>
      <c r="X4455" s="17">
        <v>1.6122065727699533</v>
      </c>
      <c r="Y4455" s="17">
        <v>0.18589014683344041</v>
      </c>
      <c r="Z4455" s="17">
        <v>0.20009960159362561</v>
      </c>
      <c r="AA4455" s="17">
        <v>7.5606774925790043E-2</v>
      </c>
      <c r="AB4455" s="17">
        <v>0.15899419729206965</v>
      </c>
      <c r="AC4455" s="17">
        <v>0.48373333333333335</v>
      </c>
    </row>
    <row r="4456" spans="1:29" ht="12.75" customHeight="1" x14ac:dyDescent="0.2">
      <c r="A4456" s="19">
        <v>44507</v>
      </c>
      <c r="B4456" s="19">
        <v>44143</v>
      </c>
      <c r="C4456" s="19">
        <v>42687</v>
      </c>
      <c r="D4456" s="16" t="s">
        <v>2</v>
      </c>
      <c r="E4456" s="114">
        <v>21412</v>
      </c>
      <c r="F4456" s="115">
        <v>12144</v>
      </c>
      <c r="G4456" s="113">
        <v>4743</v>
      </c>
      <c r="H4456" s="113">
        <v>2576</v>
      </c>
      <c r="I4456" s="113">
        <v>1949</v>
      </c>
      <c r="J4456" s="112">
        <v>5616</v>
      </c>
      <c r="K4456" s="112">
        <v>2938</v>
      </c>
      <c r="L4456" s="112">
        <v>1600</v>
      </c>
      <c r="M4456" s="112">
        <v>714</v>
      </c>
      <c r="N4456" s="113">
        <v>364</v>
      </c>
      <c r="O4456" s="112">
        <v>20115</v>
      </c>
      <c r="P4456" s="112">
        <v>11348</v>
      </c>
      <c r="Q4456" s="112">
        <v>5207</v>
      </c>
      <c r="R4456" s="112">
        <v>1908</v>
      </c>
      <c r="S4456" s="113">
        <v>1652</v>
      </c>
      <c r="T4456" s="17">
        <v>2.8126780626780628</v>
      </c>
      <c r="U4456" s="17">
        <v>3.1334240980258681</v>
      </c>
      <c r="V4456" s="17">
        <v>1.964375</v>
      </c>
      <c r="W4456" s="17">
        <v>2.607843137254902</v>
      </c>
      <c r="X4456" s="17">
        <v>4.354395604395604</v>
      </c>
      <c r="Y4456" s="17">
        <v>6.4479244345016173E-2</v>
      </c>
      <c r="Z4456" s="17">
        <v>7.014451885794859E-2</v>
      </c>
      <c r="AA4456" s="17">
        <v>-8.9110812367966252E-2</v>
      </c>
      <c r="AB4456" s="17">
        <v>0.35010482180293501</v>
      </c>
      <c r="AC4456" s="17">
        <v>0.17978208232445514</v>
      </c>
    </row>
    <row r="4457" spans="1:29" ht="12.75" customHeight="1" x14ac:dyDescent="0.2">
      <c r="A4457" s="19">
        <v>44508</v>
      </c>
      <c r="B4457" s="19">
        <v>44144</v>
      </c>
      <c r="C4457" s="19">
        <v>42688</v>
      </c>
      <c r="D4457" s="16" t="s">
        <v>3</v>
      </c>
      <c r="E4457" s="114">
        <v>20328</v>
      </c>
      <c r="F4457" s="115">
        <v>11369</v>
      </c>
      <c r="G4457" s="113">
        <v>4776</v>
      </c>
      <c r="H4457" s="113">
        <v>2420</v>
      </c>
      <c r="I4457" s="113">
        <v>1763</v>
      </c>
      <c r="J4457" s="112">
        <v>6676</v>
      </c>
      <c r="K4457" s="112">
        <v>4024</v>
      </c>
      <c r="L4457" s="112">
        <v>1430</v>
      </c>
      <c r="M4457" s="112">
        <v>580</v>
      </c>
      <c r="N4457" s="113">
        <v>642</v>
      </c>
      <c r="O4457" s="112">
        <v>17648</v>
      </c>
      <c r="P4457" s="112">
        <v>10358</v>
      </c>
      <c r="Q4457" s="112">
        <v>4235</v>
      </c>
      <c r="R4457" s="112">
        <v>1818</v>
      </c>
      <c r="S4457" s="113">
        <v>1237</v>
      </c>
      <c r="T4457" s="17">
        <v>2.0449370880766926</v>
      </c>
      <c r="U4457" s="17">
        <v>1.8252982107355864</v>
      </c>
      <c r="V4457" s="17">
        <v>2.3398601398601397</v>
      </c>
      <c r="W4457" s="17">
        <v>3.1724137931034484</v>
      </c>
      <c r="X4457" s="17">
        <v>1.7461059190031154</v>
      </c>
      <c r="Y4457" s="17">
        <v>0.15185856754306437</v>
      </c>
      <c r="Z4457" s="17">
        <v>9.7605715389071257E-2</v>
      </c>
      <c r="AA4457" s="17">
        <v>0.12774498229043685</v>
      </c>
      <c r="AB4457" s="17">
        <v>0.33113311331133111</v>
      </c>
      <c r="AC4457" s="17">
        <v>0.42522231204527072</v>
      </c>
    </row>
    <row r="4458" spans="1:29" ht="12.75" customHeight="1" x14ac:dyDescent="0.2">
      <c r="A4458" s="19">
        <v>44509</v>
      </c>
      <c r="B4458" s="19">
        <v>44145</v>
      </c>
      <c r="C4458" s="19">
        <v>42689</v>
      </c>
      <c r="D4458" s="16" t="s">
        <v>4</v>
      </c>
      <c r="E4458" s="114">
        <v>19514</v>
      </c>
      <c r="F4458" s="115">
        <v>10669</v>
      </c>
      <c r="G4458" s="113">
        <v>4802</v>
      </c>
      <c r="H4458" s="113">
        <v>2375</v>
      </c>
      <c r="I4458" s="113">
        <v>1668</v>
      </c>
      <c r="J4458" s="112">
        <v>5945</v>
      </c>
      <c r="K4458" s="112">
        <v>3172</v>
      </c>
      <c r="L4458" s="112">
        <v>1650</v>
      </c>
      <c r="M4458" s="112">
        <v>547</v>
      </c>
      <c r="N4458" s="113">
        <v>576</v>
      </c>
      <c r="O4458" s="112">
        <v>17149</v>
      </c>
      <c r="P4458" s="112">
        <v>10364</v>
      </c>
      <c r="Q4458" s="112">
        <v>4038</v>
      </c>
      <c r="R4458" s="112">
        <v>1505</v>
      </c>
      <c r="S4458" s="113">
        <v>1242</v>
      </c>
      <c r="T4458" s="17">
        <v>2.2824222035323802</v>
      </c>
      <c r="U4458" s="17">
        <v>2.3634930643127365</v>
      </c>
      <c r="V4458" s="17">
        <v>1.9103030303030302</v>
      </c>
      <c r="W4458" s="17">
        <v>3.3418647166361977</v>
      </c>
      <c r="X4458" s="17">
        <v>1.8958333333333335</v>
      </c>
      <c r="Y4458" s="17">
        <v>0.13790891597177679</v>
      </c>
      <c r="Z4458" s="17">
        <v>2.9428791972211599E-2</v>
      </c>
      <c r="AA4458" s="17">
        <v>0.1892025755324418</v>
      </c>
      <c r="AB4458" s="17">
        <v>0.57807308970099669</v>
      </c>
      <c r="AC4458" s="17">
        <v>0.34299516908212557</v>
      </c>
    </row>
    <row r="4459" spans="1:29" ht="12.75" customHeight="1" x14ac:dyDescent="0.2">
      <c r="A4459" s="19">
        <v>44510</v>
      </c>
      <c r="B4459" s="19">
        <v>44146</v>
      </c>
      <c r="C4459" s="19">
        <v>42690</v>
      </c>
      <c r="D4459" s="16" t="s">
        <v>5</v>
      </c>
      <c r="E4459" s="114">
        <v>24357</v>
      </c>
      <c r="F4459" s="115">
        <v>13140</v>
      </c>
      <c r="G4459" s="113">
        <v>6251</v>
      </c>
      <c r="H4459" s="113">
        <v>2845</v>
      </c>
      <c r="I4459" s="113">
        <v>2121</v>
      </c>
      <c r="J4459" s="112">
        <v>6915</v>
      </c>
      <c r="K4459" s="112">
        <v>3676</v>
      </c>
      <c r="L4459" s="112">
        <v>1694</v>
      </c>
      <c r="M4459" s="112">
        <v>752</v>
      </c>
      <c r="N4459" s="113">
        <v>793</v>
      </c>
      <c r="O4459" s="112">
        <v>18699</v>
      </c>
      <c r="P4459" s="112">
        <v>10667</v>
      </c>
      <c r="Q4459" s="112">
        <v>4905</v>
      </c>
      <c r="R4459" s="112">
        <v>1588</v>
      </c>
      <c r="S4459" s="113">
        <v>1539</v>
      </c>
      <c r="T4459" s="17">
        <v>2.52234273318872</v>
      </c>
      <c r="U4459" s="17">
        <v>2.5745375408052231</v>
      </c>
      <c r="V4459" s="17">
        <v>2.6900826446280992</v>
      </c>
      <c r="W4459" s="17">
        <v>2.7832446808510638</v>
      </c>
      <c r="X4459" s="17">
        <v>1.6746532156368223</v>
      </c>
      <c r="Y4459" s="17">
        <v>0.3025830258302582</v>
      </c>
      <c r="Z4459" s="17">
        <v>0.23183650510921527</v>
      </c>
      <c r="AA4459" s="17">
        <v>0.2744138634046891</v>
      </c>
      <c r="AB4459" s="17">
        <v>0.79156171284634769</v>
      </c>
      <c r="AC4459" s="17">
        <v>0.37816764132553615</v>
      </c>
    </row>
    <row r="4460" spans="1:29" ht="12.75" customHeight="1" x14ac:dyDescent="0.2">
      <c r="A4460" s="19">
        <v>44511</v>
      </c>
      <c r="B4460" s="19">
        <v>44147</v>
      </c>
      <c r="C4460" s="19">
        <v>42691</v>
      </c>
      <c r="D4460" s="16" t="s">
        <v>6</v>
      </c>
      <c r="E4460" s="114">
        <v>23986</v>
      </c>
      <c r="F4460" s="115">
        <v>12708</v>
      </c>
      <c r="G4460" s="113">
        <v>5956</v>
      </c>
      <c r="H4460" s="113">
        <v>3118</v>
      </c>
      <c r="I4460" s="113">
        <v>2204</v>
      </c>
      <c r="J4460" s="112">
        <v>6269</v>
      </c>
      <c r="K4460" s="112">
        <v>3733</v>
      </c>
      <c r="L4460" s="112">
        <v>992</v>
      </c>
      <c r="M4460" s="112">
        <v>805</v>
      </c>
      <c r="N4460" s="113">
        <v>739</v>
      </c>
      <c r="O4460" s="112">
        <v>20316</v>
      </c>
      <c r="P4460" s="112">
        <v>11130</v>
      </c>
      <c r="Q4460" s="112">
        <v>4980</v>
      </c>
      <c r="R4460" s="112">
        <v>2314</v>
      </c>
      <c r="S4460" s="113">
        <v>1892</v>
      </c>
      <c r="T4460" s="17">
        <v>2.8261285691497848</v>
      </c>
      <c r="U4460" s="17">
        <v>2.4042325207607824</v>
      </c>
      <c r="V4460" s="17">
        <v>5.004032258064516</v>
      </c>
      <c r="W4460" s="17">
        <v>2.8732919254658387</v>
      </c>
      <c r="X4460" s="17">
        <v>1.9824086603518269</v>
      </c>
      <c r="Y4460" s="17">
        <v>0.18064579641661749</v>
      </c>
      <c r="Z4460" s="17">
        <v>0.14177897574123999</v>
      </c>
      <c r="AA4460" s="17">
        <v>0.19598393574297179</v>
      </c>
      <c r="AB4460" s="17">
        <v>0.34745030250648234</v>
      </c>
      <c r="AC4460" s="17">
        <v>0.16490486257928128</v>
      </c>
    </row>
    <row r="4461" spans="1:29" ht="12.75" customHeight="1" x14ac:dyDescent="0.2">
      <c r="A4461" s="19">
        <v>44512</v>
      </c>
      <c r="B4461" s="19">
        <v>44148</v>
      </c>
      <c r="C4461" s="19">
        <v>42692</v>
      </c>
      <c r="D4461" s="16" t="s">
        <v>7</v>
      </c>
      <c r="E4461" s="114">
        <v>18876</v>
      </c>
      <c r="F4461" s="115">
        <v>10035</v>
      </c>
      <c r="G4461" s="113">
        <v>4918</v>
      </c>
      <c r="H4461" s="113">
        <v>2176</v>
      </c>
      <c r="I4461" s="113">
        <v>1747</v>
      </c>
      <c r="J4461" s="112">
        <v>6536</v>
      </c>
      <c r="K4461" s="112">
        <v>3315</v>
      </c>
      <c r="L4461" s="112">
        <v>1659</v>
      </c>
      <c r="M4461" s="112">
        <v>813</v>
      </c>
      <c r="N4461" s="113">
        <v>749</v>
      </c>
      <c r="O4461" s="112">
        <v>21132</v>
      </c>
      <c r="P4461" s="112">
        <v>11633</v>
      </c>
      <c r="Q4461" s="112">
        <v>5404</v>
      </c>
      <c r="R4461" s="112">
        <v>2536</v>
      </c>
      <c r="S4461" s="113">
        <v>1559</v>
      </c>
      <c r="T4461" s="17">
        <v>1.8880048959608322</v>
      </c>
      <c r="U4461" s="17">
        <v>2.0271493212669682</v>
      </c>
      <c r="V4461" s="17">
        <v>1.9644364074743823</v>
      </c>
      <c r="W4461" s="17">
        <v>1.6765067650676508</v>
      </c>
      <c r="X4461" s="17">
        <v>1.3324432576769025</v>
      </c>
      <c r="Y4461" s="17">
        <v>-0.10675752413401474</v>
      </c>
      <c r="Z4461" s="17">
        <v>-0.13736783288919452</v>
      </c>
      <c r="AA4461" s="17">
        <v>-8.9933382679496687E-2</v>
      </c>
      <c r="AB4461" s="17">
        <v>-0.14195583596214512</v>
      </c>
      <c r="AC4461" s="17">
        <v>0.12059012187299545</v>
      </c>
    </row>
    <row r="4462" spans="1:29" ht="12.75" customHeight="1" x14ac:dyDescent="0.2">
      <c r="A4462" s="19">
        <v>44513</v>
      </c>
      <c r="B4462" s="19">
        <v>44149</v>
      </c>
      <c r="C4462" s="19">
        <v>42693</v>
      </c>
      <c r="D4462" s="16" t="s">
        <v>1</v>
      </c>
      <c r="E4462" s="114">
        <v>21250</v>
      </c>
      <c r="F4462" s="115">
        <v>10681</v>
      </c>
      <c r="G4462" s="113">
        <v>5583</v>
      </c>
      <c r="H4462" s="113">
        <v>2854</v>
      </c>
      <c r="I4462" s="113">
        <v>2132</v>
      </c>
      <c r="J4462" s="112">
        <v>8416</v>
      </c>
      <c r="K4462" s="112">
        <v>4301</v>
      </c>
      <c r="L4462" s="112">
        <v>2182</v>
      </c>
      <c r="M4462" s="112">
        <v>901</v>
      </c>
      <c r="N4462" s="113">
        <v>1032</v>
      </c>
      <c r="O4462" s="112">
        <v>22655</v>
      </c>
      <c r="P4462" s="112">
        <v>11613</v>
      </c>
      <c r="Q4462" s="112">
        <v>6329</v>
      </c>
      <c r="R4462" s="112">
        <v>2970</v>
      </c>
      <c r="S4462" s="113">
        <v>1743</v>
      </c>
      <c r="T4462" s="17">
        <v>1.5249524714828899</v>
      </c>
      <c r="U4462" s="17">
        <v>1.4833759590792841</v>
      </c>
      <c r="V4462" s="17">
        <v>1.5586617781851513</v>
      </c>
      <c r="W4462" s="17">
        <v>2.1675915649278581</v>
      </c>
      <c r="X4462" s="17">
        <v>1.0658914728682172</v>
      </c>
      <c r="Y4462" s="17">
        <v>-6.2017214742882354E-2</v>
      </c>
      <c r="Z4462" s="17">
        <v>-8.02548867648325E-2</v>
      </c>
      <c r="AA4462" s="17">
        <v>-0.11787012166218991</v>
      </c>
      <c r="AB4462" s="17">
        <v>-3.9057239057239013E-2</v>
      </c>
      <c r="AC4462" s="17">
        <v>0.22317842799770515</v>
      </c>
    </row>
    <row r="4463" spans="1:29" ht="12.75" customHeight="1" x14ac:dyDescent="0.2">
      <c r="A4463" s="19">
        <v>44514</v>
      </c>
      <c r="B4463" s="19">
        <v>44150</v>
      </c>
      <c r="C4463" s="19">
        <v>42694</v>
      </c>
      <c r="D4463" s="16" t="s">
        <v>2</v>
      </c>
      <c r="E4463" s="114">
        <v>21373</v>
      </c>
      <c r="F4463" s="115">
        <v>12240</v>
      </c>
      <c r="G4463" s="113">
        <v>4915</v>
      </c>
      <c r="H4463" s="113">
        <v>2460</v>
      </c>
      <c r="I4463" s="113">
        <v>1758</v>
      </c>
      <c r="J4463" s="112">
        <v>6546</v>
      </c>
      <c r="K4463" s="112">
        <v>3244</v>
      </c>
      <c r="L4463" s="112">
        <v>1852</v>
      </c>
      <c r="M4463" s="112">
        <v>797</v>
      </c>
      <c r="N4463" s="113">
        <v>653</v>
      </c>
      <c r="O4463" s="112">
        <v>21933</v>
      </c>
      <c r="P4463" s="112">
        <v>12161</v>
      </c>
      <c r="Q4463" s="112">
        <v>5461</v>
      </c>
      <c r="R4463" s="112">
        <v>2393</v>
      </c>
      <c r="S4463" s="113">
        <v>1918</v>
      </c>
      <c r="T4463" s="17">
        <v>2.2650473571646805</v>
      </c>
      <c r="U4463" s="17">
        <v>2.7731196054254008</v>
      </c>
      <c r="V4463" s="17">
        <v>1.6538876889848813</v>
      </c>
      <c r="W4463" s="17">
        <v>2.0865746549560855</v>
      </c>
      <c r="X4463" s="17">
        <v>1.6921898928024501</v>
      </c>
      <c r="Y4463" s="17">
        <v>-2.5532302922536831E-2</v>
      </c>
      <c r="Z4463" s="17">
        <v>6.4961763012909568E-3</v>
      </c>
      <c r="AA4463" s="17">
        <v>-9.9981688335469721E-2</v>
      </c>
      <c r="AB4463" s="17">
        <v>2.7998328458002542E-2</v>
      </c>
      <c r="AC4463" s="17">
        <v>-8.3420229405630875E-2</v>
      </c>
    </row>
    <row r="4464" spans="1:29" ht="12.75" customHeight="1" x14ac:dyDescent="0.2">
      <c r="A4464" s="19">
        <v>44515</v>
      </c>
      <c r="B4464" s="19">
        <v>44151</v>
      </c>
      <c r="C4464" s="19">
        <v>42695</v>
      </c>
      <c r="D4464" s="16" t="s">
        <v>3</v>
      </c>
      <c r="E4464" s="114">
        <v>21222</v>
      </c>
      <c r="F4464" s="115">
        <v>12166</v>
      </c>
      <c r="G4464" s="113">
        <v>4946</v>
      </c>
      <c r="H4464" s="113">
        <v>2408</v>
      </c>
      <c r="I4464" s="113">
        <v>1702</v>
      </c>
      <c r="J4464" s="112">
        <v>7128</v>
      </c>
      <c r="K4464" s="112">
        <v>4245</v>
      </c>
      <c r="L4464" s="112">
        <v>1629</v>
      </c>
      <c r="M4464" s="112">
        <v>671</v>
      </c>
      <c r="N4464" s="113">
        <v>583</v>
      </c>
      <c r="O4464" s="112">
        <v>21022</v>
      </c>
      <c r="P4464" s="112">
        <v>11626</v>
      </c>
      <c r="Q4464" s="112">
        <v>5055</v>
      </c>
      <c r="R4464" s="112">
        <v>2419</v>
      </c>
      <c r="S4464" s="113">
        <v>1922</v>
      </c>
      <c r="T4464" s="17">
        <v>1.9772727272727271</v>
      </c>
      <c r="U4464" s="17">
        <v>1.8659599528857478</v>
      </c>
      <c r="V4464" s="17">
        <v>2.0362185389809699</v>
      </c>
      <c r="W4464" s="17">
        <v>2.5886736214605066</v>
      </c>
      <c r="X4464" s="17">
        <v>1.9193825042881647</v>
      </c>
      <c r="Y4464" s="17">
        <v>9.5138426410428245E-3</v>
      </c>
      <c r="Z4464" s="17">
        <v>4.6447617409255182E-2</v>
      </c>
      <c r="AA4464" s="17">
        <v>-2.1562809099901048E-2</v>
      </c>
      <c r="AB4464" s="17">
        <v>-4.5473336089293381E-3</v>
      </c>
      <c r="AC4464" s="17">
        <v>-0.11446409989594175</v>
      </c>
    </row>
    <row r="4465" spans="1:29" ht="12.75" customHeight="1" x14ac:dyDescent="0.2">
      <c r="A4465" s="19">
        <v>44516</v>
      </c>
      <c r="B4465" s="19">
        <v>44152</v>
      </c>
      <c r="C4465" s="19">
        <v>42696</v>
      </c>
      <c r="D4465" s="16" t="s">
        <v>4</v>
      </c>
      <c r="E4465" s="114">
        <v>19356</v>
      </c>
      <c r="F4465" s="115">
        <v>10854</v>
      </c>
      <c r="G4465" s="113">
        <v>4628</v>
      </c>
      <c r="H4465" s="113">
        <v>2409</v>
      </c>
      <c r="I4465" s="113">
        <v>1465</v>
      </c>
      <c r="J4465" s="112">
        <v>6782</v>
      </c>
      <c r="K4465" s="112">
        <v>3726</v>
      </c>
      <c r="L4465" s="112">
        <v>1783</v>
      </c>
      <c r="M4465" s="112">
        <v>658</v>
      </c>
      <c r="N4465" s="113">
        <v>615</v>
      </c>
      <c r="O4465" s="112">
        <v>18824</v>
      </c>
      <c r="P4465" s="112">
        <v>11413</v>
      </c>
      <c r="Q4465" s="112">
        <v>4547</v>
      </c>
      <c r="R4465" s="112">
        <v>1706</v>
      </c>
      <c r="S4465" s="113">
        <v>1158</v>
      </c>
      <c r="T4465" s="17">
        <v>1.8540253612503688</v>
      </c>
      <c r="U4465" s="17">
        <v>1.9130434782608696</v>
      </c>
      <c r="V4465" s="17">
        <v>1.59562535053281</v>
      </c>
      <c r="W4465" s="17">
        <v>2.6610942249240122</v>
      </c>
      <c r="X4465" s="17">
        <v>1.3821138211382116</v>
      </c>
      <c r="Y4465" s="17">
        <v>2.8261793455163664E-2</v>
      </c>
      <c r="Z4465" s="17">
        <v>-4.8979234206606548E-2</v>
      </c>
      <c r="AA4465" s="17">
        <v>1.7813943259291865E-2</v>
      </c>
      <c r="AB4465" s="17">
        <v>0.41207502930832351</v>
      </c>
      <c r="AC4465" s="17">
        <v>0.26511226252158893</v>
      </c>
    </row>
    <row r="4466" spans="1:29" ht="12.75" customHeight="1" x14ac:dyDescent="0.2">
      <c r="A4466" s="19">
        <v>44517</v>
      </c>
      <c r="B4466" s="19">
        <v>44153</v>
      </c>
      <c r="C4466" s="19">
        <v>42697</v>
      </c>
      <c r="D4466" s="16" t="s">
        <v>5</v>
      </c>
      <c r="E4466" s="114">
        <v>25106</v>
      </c>
      <c r="F4466" s="115">
        <v>13241</v>
      </c>
      <c r="G4466" s="113">
        <v>6223</v>
      </c>
      <c r="H4466" s="113">
        <v>3232</v>
      </c>
      <c r="I4466" s="113">
        <v>2410</v>
      </c>
      <c r="J4466" s="112">
        <v>8261</v>
      </c>
      <c r="K4466" s="112">
        <v>4383</v>
      </c>
      <c r="L4466" s="112">
        <v>2073</v>
      </c>
      <c r="M4466" s="112">
        <v>910</v>
      </c>
      <c r="N4466" s="113">
        <v>895</v>
      </c>
      <c r="O4466" s="112">
        <v>20209</v>
      </c>
      <c r="P4466" s="112">
        <v>11545</v>
      </c>
      <c r="Q4466" s="112">
        <v>5179</v>
      </c>
      <c r="R4466" s="112">
        <v>1962</v>
      </c>
      <c r="S4466" s="113">
        <v>1523</v>
      </c>
      <c r="T4466" s="17">
        <v>2.0390993826413268</v>
      </c>
      <c r="U4466" s="17">
        <v>2.0209901893680127</v>
      </c>
      <c r="V4466" s="17">
        <v>2.001929570670526</v>
      </c>
      <c r="W4466" s="17">
        <v>2.5516483516483515</v>
      </c>
      <c r="X4466" s="17">
        <v>1.6927374301675977</v>
      </c>
      <c r="Y4466" s="17">
        <v>0.24231777920728392</v>
      </c>
      <c r="Z4466" s="17">
        <v>0.14690342139454304</v>
      </c>
      <c r="AA4466" s="17">
        <v>0.20158331724271106</v>
      </c>
      <c r="AB4466" s="17">
        <v>0.64729867482161052</v>
      </c>
      <c r="AC4466" s="17">
        <v>0.58240315167432688</v>
      </c>
    </row>
    <row r="4467" spans="1:29" ht="12.75" customHeight="1" x14ac:dyDescent="0.2">
      <c r="A4467" s="19">
        <v>44518</v>
      </c>
      <c r="B4467" s="19">
        <v>44154</v>
      </c>
      <c r="C4467" s="19">
        <v>42698</v>
      </c>
      <c r="D4467" s="16" t="s">
        <v>6</v>
      </c>
      <c r="E4467" s="114">
        <v>26030</v>
      </c>
      <c r="F4467" s="115">
        <v>13008</v>
      </c>
      <c r="G4467" s="113">
        <v>6828</v>
      </c>
      <c r="H4467" s="113">
        <v>3629</v>
      </c>
      <c r="I4467" s="113">
        <v>2565</v>
      </c>
      <c r="J4467" s="112">
        <v>8786</v>
      </c>
      <c r="K4467" s="112">
        <v>4779</v>
      </c>
      <c r="L4467" s="112">
        <v>2302</v>
      </c>
      <c r="M4467" s="112">
        <v>801</v>
      </c>
      <c r="N4467" s="113">
        <v>904</v>
      </c>
      <c r="O4467" s="112">
        <v>20091</v>
      </c>
      <c r="P4467" s="112">
        <v>11152</v>
      </c>
      <c r="Q4467" s="112">
        <v>4933</v>
      </c>
      <c r="R4467" s="112">
        <v>2237</v>
      </c>
      <c r="S4467" s="113">
        <v>1769</v>
      </c>
      <c r="T4467" s="17">
        <v>1.9626678807193261</v>
      </c>
      <c r="U4467" s="17">
        <v>1.7219083490269931</v>
      </c>
      <c r="V4467" s="17">
        <v>1.9661164205039094</v>
      </c>
      <c r="W4467" s="17">
        <v>3.5305867665418225</v>
      </c>
      <c r="X4467" s="17">
        <v>1.8373893805309733</v>
      </c>
      <c r="Y4467" s="17">
        <v>0.29560499726245593</v>
      </c>
      <c r="Z4467" s="17">
        <v>0.16642754662840753</v>
      </c>
      <c r="AA4467" s="17">
        <v>0.38414757753902284</v>
      </c>
      <c r="AB4467" s="17">
        <v>0.62226195797943684</v>
      </c>
      <c r="AC4467" s="17">
        <v>0.44997173544375357</v>
      </c>
    </row>
    <row r="4468" spans="1:29" ht="12.75" customHeight="1" x14ac:dyDescent="0.2">
      <c r="A4468" s="19">
        <v>44519</v>
      </c>
      <c r="B4468" s="19">
        <v>44155</v>
      </c>
      <c r="C4468" s="19">
        <v>42699</v>
      </c>
      <c r="D4468" s="16" t="s">
        <v>7</v>
      </c>
      <c r="E4468" s="114">
        <v>29167</v>
      </c>
      <c r="F4468" s="115">
        <v>14905</v>
      </c>
      <c r="G4468" s="113">
        <v>7870</v>
      </c>
      <c r="H4468" s="113">
        <v>3442</v>
      </c>
      <c r="I4468" s="113">
        <v>2950</v>
      </c>
      <c r="J4468" s="112">
        <v>10459</v>
      </c>
      <c r="K4468" s="112">
        <v>5197</v>
      </c>
      <c r="L4468" s="112">
        <v>3088</v>
      </c>
      <c r="M4468" s="112">
        <v>1194</v>
      </c>
      <c r="N4468" s="113">
        <v>980</v>
      </c>
      <c r="O4468" s="112">
        <v>19170</v>
      </c>
      <c r="P4468" s="112">
        <v>10747</v>
      </c>
      <c r="Q4468" s="112">
        <v>4830</v>
      </c>
      <c r="R4468" s="112">
        <v>2156</v>
      </c>
      <c r="S4468" s="113">
        <v>1437</v>
      </c>
      <c r="T4468" s="17">
        <v>1.7886987283679128</v>
      </c>
      <c r="U4468" s="17">
        <v>1.8680007696748122</v>
      </c>
      <c r="V4468" s="17">
        <v>1.5485751295336789</v>
      </c>
      <c r="W4468" s="17">
        <v>1.8827470686767169</v>
      </c>
      <c r="X4468" s="17">
        <v>2.010204081632653</v>
      </c>
      <c r="Y4468" s="17">
        <v>0.52149191444966103</v>
      </c>
      <c r="Z4468" s="17">
        <v>0.38689866939611051</v>
      </c>
      <c r="AA4468" s="17">
        <v>0.62939958592132506</v>
      </c>
      <c r="AB4468" s="17">
        <v>0.59647495361781067</v>
      </c>
      <c r="AC4468" s="17">
        <v>1.0528879610299233</v>
      </c>
    </row>
    <row r="4469" spans="1:29" ht="12.75" customHeight="1" x14ac:dyDescent="0.2">
      <c r="A4469" s="19">
        <v>44520</v>
      </c>
      <c r="B4469" s="19">
        <v>44156</v>
      </c>
      <c r="C4469" s="19">
        <v>42700</v>
      </c>
      <c r="D4469" s="16" t="s">
        <v>1</v>
      </c>
      <c r="E4469" s="114">
        <v>32105</v>
      </c>
      <c r="F4469" s="115">
        <v>15991</v>
      </c>
      <c r="G4469" s="113">
        <v>7868</v>
      </c>
      <c r="H4469" s="113">
        <v>4672</v>
      </c>
      <c r="I4469" s="113">
        <v>3574</v>
      </c>
      <c r="J4469" s="112">
        <v>11923</v>
      </c>
      <c r="K4469" s="112">
        <v>5434</v>
      </c>
      <c r="L4469" s="112">
        <v>3633</v>
      </c>
      <c r="M4469" s="112">
        <v>1381</v>
      </c>
      <c r="N4469" s="113">
        <v>1475</v>
      </c>
      <c r="O4469" s="112">
        <v>18873</v>
      </c>
      <c r="P4469" s="112">
        <v>10254</v>
      </c>
      <c r="Q4469" s="112">
        <v>4419</v>
      </c>
      <c r="R4469" s="112">
        <v>2111</v>
      </c>
      <c r="S4469" s="113">
        <v>2089</v>
      </c>
      <c r="T4469" s="17">
        <v>1.6926947915793007</v>
      </c>
      <c r="U4469" s="17">
        <v>1.942767758557232</v>
      </c>
      <c r="V4469" s="17">
        <v>1.1657032755298653</v>
      </c>
      <c r="W4469" s="17">
        <v>2.3830557566980448</v>
      </c>
      <c r="X4469" s="17">
        <v>1.4230508474576271</v>
      </c>
      <c r="Y4469" s="17">
        <v>0.70110740210883282</v>
      </c>
      <c r="Z4469" s="17">
        <v>0.55948897991027891</v>
      </c>
      <c r="AA4469" s="17">
        <v>0.78049332428151175</v>
      </c>
      <c r="AB4469" s="17">
        <v>1.2131691141639034</v>
      </c>
      <c r="AC4469" s="17">
        <v>0.71086644327429394</v>
      </c>
    </row>
    <row r="4470" spans="1:29" ht="12.75" customHeight="1" x14ac:dyDescent="0.2">
      <c r="A4470" s="19">
        <v>44521</v>
      </c>
      <c r="B4470" s="19">
        <v>44157</v>
      </c>
      <c r="C4470" s="19">
        <v>42701</v>
      </c>
      <c r="D4470" s="16" t="s">
        <v>2</v>
      </c>
      <c r="E4470" s="114">
        <v>29014</v>
      </c>
      <c r="F4470" s="115">
        <v>14634</v>
      </c>
      <c r="G4470" s="113">
        <v>7525</v>
      </c>
      <c r="H4470" s="113">
        <v>3785</v>
      </c>
      <c r="I4470" s="113">
        <v>3070</v>
      </c>
      <c r="J4470" s="112">
        <v>10043</v>
      </c>
      <c r="K4470" s="112">
        <v>4824</v>
      </c>
      <c r="L4470" s="112">
        <v>3082</v>
      </c>
      <c r="M4470" s="112">
        <v>1208</v>
      </c>
      <c r="N4470" s="113">
        <v>929</v>
      </c>
      <c r="O4470" s="112">
        <v>18724</v>
      </c>
      <c r="P4470" s="112">
        <v>12253</v>
      </c>
      <c r="Q4470" s="112">
        <v>3243</v>
      </c>
      <c r="R4470" s="112">
        <v>1767</v>
      </c>
      <c r="S4470" s="113">
        <v>1461</v>
      </c>
      <c r="T4470" s="17">
        <v>1.888977397192074</v>
      </c>
      <c r="U4470" s="17">
        <v>2.033582089552239</v>
      </c>
      <c r="V4470" s="17">
        <v>1.4415963659961064</v>
      </c>
      <c r="W4470" s="17">
        <v>2.1332781456953644</v>
      </c>
      <c r="X4470" s="17">
        <v>2.3046286329386438</v>
      </c>
      <c r="Y4470" s="17">
        <v>0.54956205938901936</v>
      </c>
      <c r="Z4470" s="17">
        <v>0.19431975842650773</v>
      </c>
      <c r="AA4470" s="17">
        <v>1.3203823620104842</v>
      </c>
      <c r="AB4470" s="17">
        <v>1.1420486700622523</v>
      </c>
      <c r="AC4470" s="17">
        <v>1.1013004791238878</v>
      </c>
    </row>
    <row r="4471" spans="1:29" ht="12.75" customHeight="1" x14ac:dyDescent="0.2">
      <c r="A4471" s="19">
        <v>44522</v>
      </c>
      <c r="B4471" s="19">
        <v>44158</v>
      </c>
      <c r="C4471" s="19">
        <v>42702</v>
      </c>
      <c r="D4471" s="16" t="s">
        <v>3</v>
      </c>
      <c r="E4471" s="114">
        <v>28860</v>
      </c>
      <c r="F4471" s="115">
        <v>15239</v>
      </c>
      <c r="G4471" s="113">
        <v>7303</v>
      </c>
      <c r="H4471" s="113">
        <v>3599</v>
      </c>
      <c r="I4471" s="113">
        <v>2719</v>
      </c>
      <c r="J4471" s="112">
        <v>9015</v>
      </c>
      <c r="K4471" s="112">
        <v>5183</v>
      </c>
      <c r="L4471" s="112">
        <v>1859</v>
      </c>
      <c r="M4471" s="112">
        <v>1005</v>
      </c>
      <c r="N4471" s="113">
        <v>968</v>
      </c>
      <c r="O4471" s="112">
        <v>19467</v>
      </c>
      <c r="P4471" s="112">
        <v>11749</v>
      </c>
      <c r="Q4471" s="112">
        <v>4243</v>
      </c>
      <c r="R4471" s="112">
        <v>1874</v>
      </c>
      <c r="S4471" s="113">
        <v>1601</v>
      </c>
      <c r="T4471" s="17">
        <v>2.2013311148086521</v>
      </c>
      <c r="U4471" s="17">
        <v>1.9401890796835808</v>
      </c>
      <c r="V4471" s="17">
        <v>2.9284561592253899</v>
      </c>
      <c r="W4471" s="17">
        <v>2.581094527363184</v>
      </c>
      <c r="X4471" s="17">
        <v>1.8088842975206614</v>
      </c>
      <c r="Y4471" s="17">
        <v>0.48250886114963776</v>
      </c>
      <c r="Z4471" s="17">
        <v>0.29704655715380035</v>
      </c>
      <c r="AA4471" s="17">
        <v>0.72118783879330661</v>
      </c>
      <c r="AB4471" s="17">
        <v>0.92049092849519742</v>
      </c>
      <c r="AC4471" s="17">
        <v>0.69831355402873196</v>
      </c>
    </row>
    <row r="4472" spans="1:29" ht="12.75" customHeight="1" x14ac:dyDescent="0.2">
      <c r="A4472" s="19">
        <v>44523</v>
      </c>
      <c r="B4472" s="19">
        <v>44159</v>
      </c>
      <c r="C4472" s="19">
        <v>42703</v>
      </c>
      <c r="D4472" s="16" t="s">
        <v>4</v>
      </c>
      <c r="E4472" s="114">
        <v>26572</v>
      </c>
      <c r="F4472" s="115">
        <v>14616</v>
      </c>
      <c r="G4472" s="113">
        <v>6070</v>
      </c>
      <c r="H4472" s="113">
        <v>3436</v>
      </c>
      <c r="I4472" s="113">
        <v>2450</v>
      </c>
      <c r="J4472" s="112">
        <v>6455</v>
      </c>
      <c r="K4472" s="112">
        <v>3591</v>
      </c>
      <c r="L4472" s="112">
        <v>1649</v>
      </c>
      <c r="M4472" s="112">
        <v>813</v>
      </c>
      <c r="N4472" s="113">
        <v>402</v>
      </c>
      <c r="O4472" s="112">
        <v>17372</v>
      </c>
      <c r="P4472" s="112">
        <v>10802</v>
      </c>
      <c r="Q4472" s="112">
        <v>3926</v>
      </c>
      <c r="R4472" s="112">
        <v>1543</v>
      </c>
      <c r="S4472" s="113">
        <v>1101</v>
      </c>
      <c r="T4472" s="17">
        <v>3.1164988381099921</v>
      </c>
      <c r="U4472" s="17">
        <v>3.0701754385964914</v>
      </c>
      <c r="V4472" s="17">
        <v>2.681018799272286</v>
      </c>
      <c r="W4472" s="17">
        <v>3.2263222632226318</v>
      </c>
      <c r="X4472" s="17">
        <v>5.0945273631840795</v>
      </c>
      <c r="Y4472" s="17">
        <v>0.52958784250518076</v>
      </c>
      <c r="Z4472" s="17">
        <v>0.35308276245139791</v>
      </c>
      <c r="AA4472" s="17">
        <v>0.54610290371879766</v>
      </c>
      <c r="AB4472" s="17">
        <v>1.2268308489954634</v>
      </c>
      <c r="AC4472" s="17">
        <v>1.2252497729336969</v>
      </c>
    </row>
    <row r="4473" spans="1:29" ht="12.75" customHeight="1" x14ac:dyDescent="0.2">
      <c r="A4473" s="19">
        <v>44524</v>
      </c>
      <c r="B4473" s="19">
        <v>44160</v>
      </c>
      <c r="C4473" s="19">
        <v>42704</v>
      </c>
      <c r="D4473" s="16" t="s">
        <v>5</v>
      </c>
      <c r="E4473" s="114">
        <v>26632</v>
      </c>
      <c r="F4473" s="115">
        <v>14028</v>
      </c>
      <c r="G4473" s="113">
        <v>6746</v>
      </c>
      <c r="H4473" s="113">
        <v>3392</v>
      </c>
      <c r="I4473" s="113">
        <v>2466</v>
      </c>
      <c r="J4473" s="112">
        <v>7554</v>
      </c>
      <c r="K4473" s="112">
        <v>3904</v>
      </c>
      <c r="L4473" s="112">
        <v>2045</v>
      </c>
      <c r="M4473" s="112">
        <v>935</v>
      </c>
      <c r="N4473" s="113">
        <v>670</v>
      </c>
      <c r="O4473" s="112">
        <v>14800</v>
      </c>
      <c r="P4473" s="112">
        <v>8274</v>
      </c>
      <c r="Q4473" s="112">
        <v>3968</v>
      </c>
      <c r="R4473" s="112">
        <v>1517</v>
      </c>
      <c r="S4473" s="113">
        <v>1041</v>
      </c>
      <c r="T4473" s="17">
        <v>2.5255493778130793</v>
      </c>
      <c r="U4473" s="17">
        <v>2.5932377049180326</v>
      </c>
      <c r="V4473" s="17">
        <v>2.2987775061124696</v>
      </c>
      <c r="W4473" s="17">
        <v>2.6278074866310162</v>
      </c>
      <c r="X4473" s="17">
        <v>2.6805970149253731</v>
      </c>
      <c r="Y4473" s="17">
        <v>0.79945945945945951</v>
      </c>
      <c r="Z4473" s="17">
        <v>0.69543147208121825</v>
      </c>
      <c r="AA4473" s="17">
        <v>0.70010080645161299</v>
      </c>
      <c r="AB4473" s="17">
        <v>1.2359920896506265</v>
      </c>
      <c r="AC4473" s="17">
        <v>1.3688760806916425</v>
      </c>
    </row>
    <row r="4474" spans="1:29" ht="12.75" customHeight="1" x14ac:dyDescent="0.2">
      <c r="A4474" s="19">
        <v>44525</v>
      </c>
      <c r="B4474" s="19">
        <v>44161</v>
      </c>
      <c r="C4474" s="19">
        <v>42705</v>
      </c>
      <c r="D4474" s="16" t="s">
        <v>6</v>
      </c>
      <c r="E4474" s="114">
        <v>22884</v>
      </c>
      <c r="F4474" s="115">
        <v>12437</v>
      </c>
      <c r="G4474" s="113">
        <v>5617</v>
      </c>
      <c r="H4474" s="113">
        <v>2847</v>
      </c>
      <c r="I4474" s="113">
        <v>1983</v>
      </c>
      <c r="J4474" s="112">
        <v>7356</v>
      </c>
      <c r="K4474" s="112">
        <v>3971</v>
      </c>
      <c r="L4474" s="112">
        <v>2028</v>
      </c>
      <c r="M4474" s="112">
        <v>743</v>
      </c>
      <c r="N4474" s="113">
        <v>614</v>
      </c>
      <c r="O4474" s="112">
        <v>19792</v>
      </c>
      <c r="P4474" s="112">
        <v>11678</v>
      </c>
      <c r="Q4474" s="112">
        <v>4896</v>
      </c>
      <c r="R4474" s="112">
        <v>1689</v>
      </c>
      <c r="S4474" s="113">
        <v>1529</v>
      </c>
      <c r="T4474" s="17">
        <v>2.1109298531810765</v>
      </c>
      <c r="U4474" s="17">
        <v>2.1319566859733063</v>
      </c>
      <c r="V4474" s="17">
        <v>1.7697238658777121</v>
      </c>
      <c r="W4474" s="17">
        <v>2.8317631224764468</v>
      </c>
      <c r="X4474" s="17">
        <v>2.2296416938110748</v>
      </c>
      <c r="Y4474" s="17">
        <v>0.1562247372675829</v>
      </c>
      <c r="Z4474" s="17">
        <v>6.4994005822914813E-2</v>
      </c>
      <c r="AA4474" s="17">
        <v>0.14726307189542487</v>
      </c>
      <c r="AB4474" s="17">
        <v>0.68561278863232689</v>
      </c>
      <c r="AC4474" s="17">
        <v>0.29692609548724658</v>
      </c>
    </row>
    <row r="4475" spans="1:29" ht="12.75" customHeight="1" x14ac:dyDescent="0.2">
      <c r="A4475" s="19">
        <v>44526</v>
      </c>
      <c r="B4475" s="19">
        <v>44162</v>
      </c>
      <c r="C4475" s="19">
        <v>42706</v>
      </c>
      <c r="D4475" s="16" t="s">
        <v>7</v>
      </c>
      <c r="E4475" s="114">
        <v>19968</v>
      </c>
      <c r="F4475" s="115">
        <v>10999</v>
      </c>
      <c r="G4475" s="113">
        <v>4867</v>
      </c>
      <c r="H4475" s="113">
        <v>2241</v>
      </c>
      <c r="I4475" s="113">
        <v>1861</v>
      </c>
      <c r="J4475" s="112">
        <v>6294</v>
      </c>
      <c r="K4475" s="112">
        <v>3032</v>
      </c>
      <c r="L4475" s="112">
        <v>1947</v>
      </c>
      <c r="M4475" s="112">
        <v>700</v>
      </c>
      <c r="N4475" s="113">
        <v>615</v>
      </c>
      <c r="O4475" s="112">
        <v>19761</v>
      </c>
      <c r="P4475" s="112">
        <v>10990</v>
      </c>
      <c r="Q4475" s="112">
        <v>4767</v>
      </c>
      <c r="R4475" s="112">
        <v>2308</v>
      </c>
      <c r="S4475" s="113">
        <v>1696</v>
      </c>
      <c r="T4475" s="17">
        <v>2.1725452812202097</v>
      </c>
      <c r="U4475" s="17">
        <v>2.6276385224274406</v>
      </c>
      <c r="V4475" s="17">
        <v>1.499743194658449</v>
      </c>
      <c r="W4475" s="17">
        <v>2.2014285714285715</v>
      </c>
      <c r="X4475" s="17">
        <v>2.0260162601626015</v>
      </c>
      <c r="Y4475" s="17">
        <v>1.0475178381660788E-2</v>
      </c>
      <c r="Z4475" s="17">
        <v>8.1892629663338212E-4</v>
      </c>
      <c r="AA4475" s="17">
        <v>2.0977554017201694E-2</v>
      </c>
      <c r="AB4475" s="17">
        <v>-2.9029462738301537E-2</v>
      </c>
      <c r="AC4475" s="17">
        <v>9.72877358490567E-2</v>
      </c>
    </row>
    <row r="4476" spans="1:29" ht="12.75" customHeight="1" x14ac:dyDescent="0.2">
      <c r="A4476" s="19">
        <v>44527</v>
      </c>
      <c r="B4476" s="19">
        <v>44163</v>
      </c>
      <c r="C4476" s="19">
        <v>42707</v>
      </c>
      <c r="D4476" s="16" t="s">
        <v>1</v>
      </c>
      <c r="E4476" s="114">
        <v>20521</v>
      </c>
      <c r="F4476" s="115">
        <v>11392</v>
      </c>
      <c r="G4476" s="113">
        <v>4510</v>
      </c>
      <c r="H4476" s="113">
        <v>2568</v>
      </c>
      <c r="I4476" s="113">
        <v>2051</v>
      </c>
      <c r="J4476" s="112">
        <v>6463</v>
      </c>
      <c r="K4476" s="112">
        <v>2956</v>
      </c>
      <c r="L4476" s="112">
        <v>2127</v>
      </c>
      <c r="M4476" s="112">
        <v>781</v>
      </c>
      <c r="N4476" s="113">
        <v>599</v>
      </c>
      <c r="O4476" s="112">
        <v>19974</v>
      </c>
      <c r="P4476" s="112">
        <v>10387</v>
      </c>
      <c r="Q4476" s="112">
        <v>5514</v>
      </c>
      <c r="R4476" s="112">
        <v>2790</v>
      </c>
      <c r="S4476" s="113">
        <v>1283</v>
      </c>
      <c r="T4476" s="17">
        <v>2.1751508587343338</v>
      </c>
      <c r="U4476" s="17">
        <v>2.8538565629228687</v>
      </c>
      <c r="V4476" s="17">
        <v>1.1203573107663374</v>
      </c>
      <c r="W4476" s="17">
        <v>2.2880921895006403</v>
      </c>
      <c r="X4476" s="17">
        <v>2.4240400667779634</v>
      </c>
      <c r="Y4476" s="17">
        <v>2.7385601281666228E-2</v>
      </c>
      <c r="Z4476" s="17">
        <v>9.6755559834408311E-2</v>
      </c>
      <c r="AA4476" s="17">
        <v>-0.18208197315923103</v>
      </c>
      <c r="AB4476" s="17">
        <v>-7.9569892473118298E-2</v>
      </c>
      <c r="AC4476" s="17">
        <v>0.59859703819173804</v>
      </c>
    </row>
    <row r="4477" spans="1:29" ht="12.75" customHeight="1" x14ac:dyDescent="0.2">
      <c r="A4477" s="19">
        <v>44528</v>
      </c>
      <c r="B4477" s="19">
        <v>44164</v>
      </c>
      <c r="C4477" s="19">
        <v>42708</v>
      </c>
      <c r="D4477" s="16" t="s">
        <v>2</v>
      </c>
      <c r="E4477" s="114">
        <v>23947</v>
      </c>
      <c r="F4477" s="115">
        <v>13905</v>
      </c>
      <c r="G4477" s="113">
        <v>5809</v>
      </c>
      <c r="H4477" s="113">
        <v>2502</v>
      </c>
      <c r="I4477" s="113">
        <v>1731</v>
      </c>
      <c r="J4477" s="112">
        <v>5895</v>
      </c>
      <c r="K4477" s="112">
        <v>3658</v>
      </c>
      <c r="L4477" s="112">
        <v>1407</v>
      </c>
      <c r="M4477" s="112">
        <v>443</v>
      </c>
      <c r="N4477" s="113">
        <v>387</v>
      </c>
      <c r="O4477" s="112">
        <v>18184</v>
      </c>
      <c r="P4477" s="112">
        <v>11023</v>
      </c>
      <c r="Q4477" s="112">
        <v>4231</v>
      </c>
      <c r="R4477" s="112">
        <v>1799</v>
      </c>
      <c r="S4477" s="113">
        <v>1131</v>
      </c>
      <c r="T4477" s="17">
        <v>3.0622561492790501</v>
      </c>
      <c r="U4477" s="17">
        <v>2.8012575177692729</v>
      </c>
      <c r="V4477" s="17">
        <v>3.12864250177683</v>
      </c>
      <c r="W4477" s="17">
        <v>4.6478555304740405</v>
      </c>
      <c r="X4477" s="17">
        <v>3.4728682170542635</v>
      </c>
      <c r="Y4477" s="17">
        <v>0.31692696876374837</v>
      </c>
      <c r="Z4477" s="17">
        <v>0.26145332486618877</v>
      </c>
      <c r="AA4477" s="17">
        <v>0.37296147482864561</v>
      </c>
      <c r="AB4477" s="17">
        <v>0.39077265147304052</v>
      </c>
      <c r="AC4477" s="17">
        <v>0.5305039787798409</v>
      </c>
    </row>
    <row r="4478" spans="1:29" ht="12.75" customHeight="1" x14ac:dyDescent="0.2">
      <c r="A4478" s="19">
        <v>44529</v>
      </c>
      <c r="B4478" s="19">
        <v>44165</v>
      </c>
      <c r="C4478" s="19">
        <v>42709</v>
      </c>
      <c r="D4478" s="16" t="s">
        <v>3</v>
      </c>
      <c r="E4478" s="114">
        <v>22468</v>
      </c>
      <c r="F4478" s="115">
        <v>13179</v>
      </c>
      <c r="G4478" s="113">
        <v>4816</v>
      </c>
      <c r="H4478" s="113">
        <v>2556</v>
      </c>
      <c r="I4478" s="113">
        <v>1917</v>
      </c>
      <c r="J4478" s="112">
        <v>7631</v>
      </c>
      <c r="K4478" s="112">
        <v>4558</v>
      </c>
      <c r="L4478" s="112">
        <v>1583</v>
      </c>
      <c r="M4478" s="112">
        <v>679</v>
      </c>
      <c r="N4478" s="113">
        <v>811</v>
      </c>
      <c r="O4478" s="112">
        <v>17284</v>
      </c>
      <c r="P4478" s="112">
        <v>10456</v>
      </c>
      <c r="Q4478" s="112">
        <v>3922</v>
      </c>
      <c r="R4478" s="112">
        <v>1600</v>
      </c>
      <c r="S4478" s="113">
        <v>1306</v>
      </c>
      <c r="T4478" s="17">
        <v>1.9443061197746037</v>
      </c>
      <c r="U4478" s="17">
        <v>1.8913997367266346</v>
      </c>
      <c r="V4478" s="17">
        <v>2.0423246999368287</v>
      </c>
      <c r="W4478" s="17">
        <v>2.7643593519882179</v>
      </c>
      <c r="X4478" s="17">
        <v>1.3637484586929718</v>
      </c>
      <c r="Y4478" s="17">
        <v>0.29993057162693826</v>
      </c>
      <c r="Z4478" s="17">
        <v>0.26042463657230308</v>
      </c>
      <c r="AA4478" s="17">
        <v>0.22794492605813366</v>
      </c>
      <c r="AB4478" s="17">
        <v>0.59749999999999992</v>
      </c>
      <c r="AC4478" s="17">
        <v>0.46784073506891266</v>
      </c>
    </row>
    <row r="4479" spans="1:29" ht="12.75" customHeight="1" x14ac:dyDescent="0.2">
      <c r="A4479" s="19">
        <v>44530</v>
      </c>
      <c r="B4479" s="19">
        <v>44166</v>
      </c>
      <c r="C4479" s="19">
        <v>42710</v>
      </c>
      <c r="D4479" s="16" t="s">
        <v>4</v>
      </c>
      <c r="E4479" s="114">
        <v>21290</v>
      </c>
      <c r="F4479" s="115">
        <v>11984</v>
      </c>
      <c r="G4479" s="113">
        <v>4598</v>
      </c>
      <c r="H4479" s="113">
        <v>2973</v>
      </c>
      <c r="I4479" s="113">
        <v>1735</v>
      </c>
      <c r="J4479" s="112">
        <v>8221</v>
      </c>
      <c r="K4479" s="112">
        <v>4344</v>
      </c>
      <c r="L4479" s="112">
        <v>2067</v>
      </c>
      <c r="M4479" s="112">
        <v>806</v>
      </c>
      <c r="N4479" s="113">
        <v>1004</v>
      </c>
      <c r="O4479" s="112">
        <v>15587</v>
      </c>
      <c r="P4479" s="112">
        <v>9611</v>
      </c>
      <c r="Q4479" s="112">
        <v>3469</v>
      </c>
      <c r="R4479" s="112">
        <v>1497</v>
      </c>
      <c r="S4479" s="113">
        <v>1010</v>
      </c>
      <c r="T4479" s="17">
        <v>1.5897092811093541</v>
      </c>
      <c r="U4479" s="17">
        <v>1.7587476979742172</v>
      </c>
      <c r="V4479" s="17">
        <v>1.22447992259313</v>
      </c>
      <c r="W4479" s="17">
        <v>2.6885856079404467</v>
      </c>
      <c r="X4479" s="17">
        <v>0.72808764940239046</v>
      </c>
      <c r="Y4479" s="17">
        <v>0.36588182459742091</v>
      </c>
      <c r="Z4479" s="17">
        <v>0.24690458849235242</v>
      </c>
      <c r="AA4479" s="17">
        <v>0.32545402133179602</v>
      </c>
      <c r="AB4479" s="17">
        <v>0.98597194388777565</v>
      </c>
      <c r="AC4479" s="17">
        <v>0.71782178217821779</v>
      </c>
    </row>
    <row r="4480" spans="1:29" ht="12.75" customHeight="1" x14ac:dyDescent="0.2">
      <c r="A4480" s="19">
        <v>44531</v>
      </c>
      <c r="B4480" s="19">
        <v>44167</v>
      </c>
      <c r="C4480" s="19">
        <v>42711</v>
      </c>
      <c r="D4480" s="16" t="s">
        <v>5</v>
      </c>
      <c r="E4480" s="114">
        <v>24732</v>
      </c>
      <c r="F4480" s="115">
        <v>13312</v>
      </c>
      <c r="G4480" s="113">
        <v>6131</v>
      </c>
      <c r="H4480" s="113">
        <v>3043</v>
      </c>
      <c r="I4480" s="113">
        <v>2246</v>
      </c>
      <c r="J4480" s="112">
        <v>7506</v>
      </c>
      <c r="K4480" s="112">
        <v>4301</v>
      </c>
      <c r="L4480" s="112">
        <v>2191</v>
      </c>
      <c r="M4480" s="112">
        <v>936</v>
      </c>
      <c r="N4480" s="113">
        <v>78</v>
      </c>
      <c r="O4480" s="112">
        <v>16846</v>
      </c>
      <c r="P4480" s="112">
        <v>10085</v>
      </c>
      <c r="Q4480" s="112">
        <v>4075</v>
      </c>
      <c r="R4480" s="112">
        <v>1535</v>
      </c>
      <c r="S4480" s="113">
        <v>1151</v>
      </c>
      <c r="T4480" s="17">
        <v>2.2949640287769784</v>
      </c>
      <c r="U4480" s="17">
        <v>2.0950941641478726</v>
      </c>
      <c r="V4480" s="17">
        <v>1.798265632131447</v>
      </c>
      <c r="W4480" s="17">
        <v>2.2510683760683761</v>
      </c>
      <c r="X4480" s="17">
        <v>27.794871794871796</v>
      </c>
      <c r="Y4480" s="17">
        <v>0.46812299655704614</v>
      </c>
      <c r="Z4480" s="17">
        <v>0.31998016856717904</v>
      </c>
      <c r="AA4480" s="17">
        <v>0.50453987730061356</v>
      </c>
      <c r="AB4480" s="17">
        <v>0.98241042345276863</v>
      </c>
      <c r="AC4480" s="17">
        <v>0.95134665508253691</v>
      </c>
    </row>
    <row r="4481" spans="1:29" ht="12.75" customHeight="1" x14ac:dyDescent="0.2">
      <c r="A4481" s="19">
        <v>44532</v>
      </c>
      <c r="B4481" s="19">
        <v>44168</v>
      </c>
      <c r="C4481" s="19">
        <v>42712</v>
      </c>
      <c r="D4481" s="16" t="s">
        <v>6</v>
      </c>
      <c r="E4481" s="114">
        <v>24012</v>
      </c>
      <c r="F4481" s="115">
        <v>13306</v>
      </c>
      <c r="G4481" s="113">
        <v>5938</v>
      </c>
      <c r="H4481" s="113">
        <v>3155</v>
      </c>
      <c r="I4481" s="113">
        <v>1613</v>
      </c>
      <c r="J4481" s="112">
        <v>8172</v>
      </c>
      <c r="K4481" s="112">
        <v>4790</v>
      </c>
      <c r="L4481" s="112">
        <v>2392</v>
      </c>
      <c r="M4481" s="112">
        <v>978</v>
      </c>
      <c r="N4481" s="113">
        <v>12</v>
      </c>
      <c r="O4481" s="112">
        <v>18145</v>
      </c>
      <c r="P4481" s="112">
        <v>10634</v>
      </c>
      <c r="Q4481" s="112">
        <v>4376</v>
      </c>
      <c r="R4481" s="112">
        <v>1641</v>
      </c>
      <c r="S4481" s="113">
        <v>1494</v>
      </c>
      <c r="T4481" s="17">
        <v>1.9383259911894273</v>
      </c>
      <c r="U4481" s="17">
        <v>1.7778705636743215</v>
      </c>
      <c r="V4481" s="17">
        <v>1.4824414715719065</v>
      </c>
      <c r="W4481" s="17">
        <v>2.2259713701431494</v>
      </c>
      <c r="X4481" s="17">
        <v>133.41666666666666</v>
      </c>
      <c r="Y4481" s="17">
        <v>0.3233397630201158</v>
      </c>
      <c r="Z4481" s="17">
        <v>0.25126951288320476</v>
      </c>
      <c r="AA4481" s="17">
        <v>0.35694698354661791</v>
      </c>
      <c r="AB4481" s="17">
        <v>0.92260816575258997</v>
      </c>
      <c r="AC4481" s="17">
        <v>7.9651941097724333E-2</v>
      </c>
    </row>
    <row r="4482" spans="1:29" ht="12.75" customHeight="1" x14ac:dyDescent="0.2">
      <c r="A4482" s="19">
        <v>44533</v>
      </c>
      <c r="B4482" s="19">
        <v>44169</v>
      </c>
      <c r="C4482" s="19">
        <v>42713</v>
      </c>
      <c r="D4482" s="16" t="s">
        <v>7</v>
      </c>
      <c r="E4482" s="114">
        <v>23677</v>
      </c>
      <c r="F4482" s="115">
        <v>13129</v>
      </c>
      <c r="G4482" s="113">
        <v>5346</v>
      </c>
      <c r="H4482" s="113">
        <v>2953</v>
      </c>
      <c r="I4482" s="113">
        <v>2249</v>
      </c>
      <c r="J4482" s="112">
        <v>6813</v>
      </c>
      <c r="K4482" s="112">
        <v>3545</v>
      </c>
      <c r="L4482" s="112">
        <v>2196</v>
      </c>
      <c r="M4482" s="112">
        <v>1017</v>
      </c>
      <c r="N4482" s="113">
        <v>55</v>
      </c>
      <c r="O4482" s="112">
        <v>19353</v>
      </c>
      <c r="P4482" s="112">
        <v>10996</v>
      </c>
      <c r="Q4482" s="112">
        <v>4536</v>
      </c>
      <c r="R4482" s="112">
        <v>2074</v>
      </c>
      <c r="S4482" s="113">
        <v>1747</v>
      </c>
      <c r="T4482" s="17">
        <v>2.4752678702480551</v>
      </c>
      <c r="U4482" s="17">
        <v>2.7035260930888576</v>
      </c>
      <c r="V4482" s="17">
        <v>1.4344262295081966</v>
      </c>
      <c r="W4482" s="17">
        <v>1.9036381514257621</v>
      </c>
      <c r="X4482" s="17">
        <v>39.890909090909091</v>
      </c>
      <c r="Y4482" s="17">
        <v>0.22342789231643678</v>
      </c>
      <c r="Z4482" s="17">
        <v>0.19397962895598408</v>
      </c>
      <c r="AA4482" s="17">
        <v>0.1785714285714286</v>
      </c>
      <c r="AB4482" s="17">
        <v>0.42381870781099318</v>
      </c>
      <c r="AC4482" s="17">
        <v>0.28734974241556954</v>
      </c>
    </row>
    <row r="4483" spans="1:29" ht="12.75" customHeight="1" x14ac:dyDescent="0.2">
      <c r="A4483" s="19">
        <v>44534</v>
      </c>
      <c r="B4483" s="19">
        <v>44170</v>
      </c>
      <c r="C4483" s="19">
        <v>42714</v>
      </c>
      <c r="D4483" s="16" t="s">
        <v>1</v>
      </c>
      <c r="E4483" s="114">
        <v>24961</v>
      </c>
      <c r="F4483" s="115">
        <v>13973</v>
      </c>
      <c r="G4483" s="113">
        <v>4791</v>
      </c>
      <c r="H4483" s="113">
        <v>3615</v>
      </c>
      <c r="I4483" s="113">
        <v>2582</v>
      </c>
      <c r="J4483" s="112">
        <v>8115</v>
      </c>
      <c r="K4483" s="112">
        <v>4158</v>
      </c>
      <c r="L4483" s="112">
        <v>2705</v>
      </c>
      <c r="M4483" s="112">
        <v>1168</v>
      </c>
      <c r="N4483" s="113">
        <v>84</v>
      </c>
      <c r="O4483" s="112">
        <v>19989</v>
      </c>
      <c r="P4483" s="112">
        <v>10490</v>
      </c>
      <c r="Q4483" s="112">
        <v>5077</v>
      </c>
      <c r="R4483" s="112">
        <v>2711</v>
      </c>
      <c r="S4483" s="113">
        <v>1711</v>
      </c>
      <c r="T4483" s="17">
        <v>2.0759088108441159</v>
      </c>
      <c r="U4483" s="17">
        <v>2.3605098605098607</v>
      </c>
      <c r="V4483" s="17">
        <v>0.77116451016635867</v>
      </c>
      <c r="W4483" s="17">
        <v>2.0950342465753424</v>
      </c>
      <c r="X4483" s="17">
        <v>29.738095238095237</v>
      </c>
      <c r="Y4483" s="17">
        <v>0.24873680524288355</v>
      </c>
      <c r="Z4483" s="17">
        <v>0.33203050524308875</v>
      </c>
      <c r="AA4483" s="17">
        <v>-5.633247981091194E-2</v>
      </c>
      <c r="AB4483" s="17">
        <v>0.33345628919217996</v>
      </c>
      <c r="AC4483" s="17">
        <v>0.50905902980713025</v>
      </c>
    </row>
    <row r="4484" spans="1:29" ht="12.75" customHeight="1" x14ac:dyDescent="0.2">
      <c r="A4484" s="19">
        <v>44535</v>
      </c>
      <c r="B4484" s="19">
        <v>44171</v>
      </c>
      <c r="C4484" s="19">
        <v>42715</v>
      </c>
      <c r="D4484" s="16" t="s">
        <v>2</v>
      </c>
      <c r="E4484" s="114">
        <v>21105</v>
      </c>
      <c r="F4484" s="115">
        <v>12507</v>
      </c>
      <c r="G4484" s="113">
        <v>4224</v>
      </c>
      <c r="H4484" s="113">
        <v>2565</v>
      </c>
      <c r="I4484" s="113">
        <v>1809</v>
      </c>
      <c r="J4484" s="112">
        <v>6150</v>
      </c>
      <c r="K4484" s="112">
        <v>3501</v>
      </c>
      <c r="L4484" s="112">
        <v>1583</v>
      </c>
      <c r="M4484" s="112">
        <v>996</v>
      </c>
      <c r="N4484" s="113">
        <v>70</v>
      </c>
      <c r="O4484" s="112">
        <v>19247</v>
      </c>
      <c r="P4484" s="112">
        <v>11116</v>
      </c>
      <c r="Q4484" s="112">
        <v>4724</v>
      </c>
      <c r="R4484" s="112">
        <v>1899</v>
      </c>
      <c r="S4484" s="113">
        <v>1508</v>
      </c>
      <c r="T4484" s="17">
        <v>2.4317073170731707</v>
      </c>
      <c r="U4484" s="17">
        <v>2.5724078834618682</v>
      </c>
      <c r="V4484" s="17">
        <v>1.6683512318382818</v>
      </c>
      <c r="W4484" s="17">
        <v>1.5753012048192772</v>
      </c>
      <c r="X4484" s="17">
        <v>24.842857142857142</v>
      </c>
      <c r="Y4484" s="17">
        <v>9.6534524861017212E-2</v>
      </c>
      <c r="Z4484" s="17">
        <v>0.1251349406261244</v>
      </c>
      <c r="AA4484" s="17">
        <v>-0.10584250635055037</v>
      </c>
      <c r="AB4484" s="17">
        <v>0.35071090047393372</v>
      </c>
      <c r="AC4484" s="17">
        <v>0.19960212201591521</v>
      </c>
    </row>
    <row r="4485" spans="1:29" ht="12.75" customHeight="1" x14ac:dyDescent="0.2">
      <c r="A4485" s="19">
        <v>44536</v>
      </c>
      <c r="B4485" s="19">
        <v>44172</v>
      </c>
      <c r="C4485" s="19">
        <v>42716</v>
      </c>
      <c r="D4485" s="16" t="s">
        <v>3</v>
      </c>
      <c r="E4485" s="114">
        <v>18774</v>
      </c>
      <c r="F4485" s="115">
        <v>11201</v>
      </c>
      <c r="G4485" s="113">
        <v>3853</v>
      </c>
      <c r="H4485" s="113">
        <v>2172</v>
      </c>
      <c r="I4485" s="113">
        <v>1548</v>
      </c>
      <c r="J4485" s="112">
        <v>5816</v>
      </c>
      <c r="K4485" s="112">
        <v>3564</v>
      </c>
      <c r="L4485" s="112">
        <v>1485</v>
      </c>
      <c r="M4485" s="112">
        <v>699</v>
      </c>
      <c r="N4485" s="113">
        <v>68</v>
      </c>
      <c r="O4485" s="112">
        <v>18168</v>
      </c>
      <c r="P4485" s="112">
        <v>10942</v>
      </c>
      <c r="Q4485" s="112">
        <v>4241</v>
      </c>
      <c r="R4485" s="112">
        <v>1465</v>
      </c>
      <c r="S4485" s="113">
        <v>1520</v>
      </c>
      <c r="T4485" s="17">
        <v>2.2279917469050896</v>
      </c>
      <c r="U4485" s="17">
        <v>2.1428170594837264</v>
      </c>
      <c r="V4485" s="17">
        <v>1.5946127946127948</v>
      </c>
      <c r="W4485" s="17">
        <v>2.107296137339056</v>
      </c>
      <c r="X4485" s="17">
        <v>21.764705882352942</v>
      </c>
      <c r="Y4485" s="17">
        <v>3.3355350066050171E-2</v>
      </c>
      <c r="Z4485" s="17">
        <v>2.367026137817585E-2</v>
      </c>
      <c r="AA4485" s="17">
        <v>-9.1487856637585518E-2</v>
      </c>
      <c r="AB4485" s="17">
        <v>0.48259385665529009</v>
      </c>
      <c r="AC4485" s="17">
        <v>1.8421052631578894E-2</v>
      </c>
    </row>
    <row r="4486" spans="1:29" ht="12.75" customHeight="1" x14ac:dyDescent="0.2">
      <c r="A4486" s="19">
        <v>44537</v>
      </c>
      <c r="B4486" s="19">
        <v>44173</v>
      </c>
      <c r="C4486" s="19">
        <v>42717</v>
      </c>
      <c r="D4486" s="16" t="s">
        <v>4</v>
      </c>
      <c r="E4486" s="114">
        <v>17997</v>
      </c>
      <c r="F4486" s="115">
        <v>10347</v>
      </c>
      <c r="G4486" s="113">
        <v>3979</v>
      </c>
      <c r="H4486" s="113">
        <v>2355</v>
      </c>
      <c r="I4486" s="113">
        <v>1316</v>
      </c>
      <c r="J4486" s="112">
        <v>4869</v>
      </c>
      <c r="K4486" s="112">
        <v>2814</v>
      </c>
      <c r="L4486" s="112">
        <v>1355</v>
      </c>
      <c r="M4486" s="112">
        <v>652</v>
      </c>
      <c r="N4486" s="113">
        <v>48</v>
      </c>
      <c r="O4486" s="112">
        <v>18413</v>
      </c>
      <c r="P4486" s="112">
        <v>10678</v>
      </c>
      <c r="Q4486" s="112">
        <v>4008</v>
      </c>
      <c r="R4486" s="112">
        <v>2526</v>
      </c>
      <c r="S4486" s="113">
        <v>1201</v>
      </c>
      <c r="T4486" s="17">
        <v>2.6962415280345038</v>
      </c>
      <c r="U4486" s="17">
        <v>2.6769722814498933</v>
      </c>
      <c r="V4486" s="17">
        <v>1.9365313653136531</v>
      </c>
      <c r="W4486" s="17">
        <v>2.6119631901840492</v>
      </c>
      <c r="X4486" s="17">
        <v>26.416666666666668</v>
      </c>
      <c r="Y4486" s="17">
        <v>-2.2592733394884101E-2</v>
      </c>
      <c r="Z4486" s="17">
        <v>-3.0998314291065698E-2</v>
      </c>
      <c r="AA4486" s="17">
        <v>-7.2355289421157654E-3</v>
      </c>
      <c r="AB4486" s="17">
        <v>-6.769596199524941E-2</v>
      </c>
      <c r="AC4486" s="17">
        <v>9.5753538717735287E-2</v>
      </c>
    </row>
    <row r="4487" spans="1:29" ht="12.6" customHeight="1" x14ac:dyDescent="0.2">
      <c r="A4487" s="19">
        <v>44538</v>
      </c>
      <c r="B4487" s="19">
        <v>44174</v>
      </c>
      <c r="C4487" s="19">
        <v>42718</v>
      </c>
      <c r="D4487" s="16" t="s">
        <v>5</v>
      </c>
      <c r="E4487" s="114">
        <v>21805</v>
      </c>
      <c r="F4487" s="115">
        <v>11816</v>
      </c>
      <c r="G4487" s="113">
        <v>6000</v>
      </c>
      <c r="H4487" s="113">
        <v>2270</v>
      </c>
      <c r="I4487" s="113">
        <v>1719</v>
      </c>
      <c r="J4487" s="112">
        <v>5849</v>
      </c>
      <c r="K4487" s="112">
        <v>3432</v>
      </c>
      <c r="L4487" s="112">
        <v>1685</v>
      </c>
      <c r="M4487" s="112">
        <v>703</v>
      </c>
      <c r="N4487" s="113">
        <v>29</v>
      </c>
      <c r="O4487" s="112">
        <v>18438</v>
      </c>
      <c r="P4487" s="112">
        <v>11024</v>
      </c>
      <c r="Q4487" s="112">
        <v>4414</v>
      </c>
      <c r="R4487" s="112">
        <v>1550</v>
      </c>
      <c r="S4487" s="113">
        <v>1450</v>
      </c>
      <c r="T4487" s="17">
        <v>2.7279876902034537</v>
      </c>
      <c r="U4487" s="17">
        <v>2.4428904428904428</v>
      </c>
      <c r="V4487" s="17">
        <v>2.5608308605341246</v>
      </c>
      <c r="W4487" s="17">
        <v>2.2290184921763867</v>
      </c>
      <c r="X4487" s="17">
        <v>58.275862068965516</v>
      </c>
      <c r="Y4487" s="17">
        <v>0.18261199696279418</v>
      </c>
      <c r="Z4487" s="17">
        <v>7.1843251088534066E-2</v>
      </c>
      <c r="AA4487" s="17">
        <v>0.35931128228364306</v>
      </c>
      <c r="AB4487" s="17">
        <v>0.46451612903225814</v>
      </c>
      <c r="AC4487" s="17">
        <v>0.18551724137931025</v>
      </c>
    </row>
    <row r="4488" spans="1:29" ht="12.6" customHeight="1" x14ac:dyDescent="0.2">
      <c r="A4488" s="19">
        <v>44539</v>
      </c>
      <c r="B4488" s="19">
        <v>44175</v>
      </c>
      <c r="C4488" s="19">
        <v>42719</v>
      </c>
      <c r="D4488" s="16" t="s">
        <v>6</v>
      </c>
      <c r="E4488" s="114">
        <v>22647</v>
      </c>
      <c r="F4488" s="115">
        <v>12835</v>
      </c>
      <c r="G4488" s="113">
        <v>5533</v>
      </c>
      <c r="H4488" s="113">
        <v>2582</v>
      </c>
      <c r="I4488" s="113">
        <v>1697</v>
      </c>
      <c r="J4488" s="112">
        <v>7358</v>
      </c>
      <c r="K4488" s="112">
        <v>4120</v>
      </c>
      <c r="L4488" s="112">
        <v>2084</v>
      </c>
      <c r="M4488" s="112">
        <v>1087</v>
      </c>
      <c r="N4488" s="113">
        <v>67</v>
      </c>
      <c r="O4488" s="112">
        <v>20006</v>
      </c>
      <c r="P4488" s="112">
        <v>11089</v>
      </c>
      <c r="Q4488" s="112">
        <v>5015</v>
      </c>
      <c r="R4488" s="112">
        <v>2147</v>
      </c>
      <c r="S4488" s="113">
        <v>1755</v>
      </c>
      <c r="T4488" s="17">
        <v>2.0778744223973904</v>
      </c>
      <c r="U4488" s="17">
        <v>2.1152912621359223</v>
      </c>
      <c r="V4488" s="17">
        <v>1.6549904030710172</v>
      </c>
      <c r="W4488" s="17">
        <v>1.375344986200552</v>
      </c>
      <c r="X4488" s="17">
        <v>24.328358208955223</v>
      </c>
      <c r="Y4488" s="17">
        <v>0.13201039688093563</v>
      </c>
      <c r="Z4488" s="17">
        <v>0.15745333213094059</v>
      </c>
      <c r="AA4488" s="17">
        <v>0.10329012961116657</v>
      </c>
      <c r="AB4488" s="17">
        <v>0.20260829063809971</v>
      </c>
      <c r="AC4488" s="17">
        <v>-3.3048433048433079E-2</v>
      </c>
    </row>
    <row r="4489" spans="1:29" ht="12.6" customHeight="1" x14ac:dyDescent="0.2">
      <c r="A4489" s="19">
        <v>44540</v>
      </c>
      <c r="B4489" s="19">
        <v>44176</v>
      </c>
      <c r="C4489" s="19">
        <v>42720</v>
      </c>
      <c r="D4489" s="16" t="s">
        <v>7</v>
      </c>
      <c r="E4489" s="114">
        <v>22475</v>
      </c>
      <c r="F4489" s="115">
        <v>12896</v>
      </c>
      <c r="G4489" s="113">
        <v>4804</v>
      </c>
      <c r="H4489" s="113">
        <v>2861</v>
      </c>
      <c r="I4489" s="113">
        <v>1914</v>
      </c>
      <c r="J4489" s="112">
        <v>6939</v>
      </c>
      <c r="K4489" s="112">
        <v>3667</v>
      </c>
      <c r="L4489" s="112">
        <v>2177</v>
      </c>
      <c r="M4489" s="112">
        <v>1042</v>
      </c>
      <c r="N4489" s="113">
        <v>53</v>
      </c>
      <c r="O4489" s="112">
        <v>24090</v>
      </c>
      <c r="P4489" s="112">
        <v>12908</v>
      </c>
      <c r="Q4489" s="112">
        <v>5930</v>
      </c>
      <c r="R4489" s="112">
        <v>2787</v>
      </c>
      <c r="S4489" s="113">
        <v>2465</v>
      </c>
      <c r="T4489" s="17">
        <v>2.2389393284334917</v>
      </c>
      <c r="U4489" s="17">
        <v>2.5167712026179436</v>
      </c>
      <c r="V4489" s="17">
        <v>1.2067064768029399</v>
      </c>
      <c r="W4489" s="17">
        <v>1.7456813819577737</v>
      </c>
      <c r="X4489" s="17">
        <v>35.113207547169814</v>
      </c>
      <c r="Y4489" s="17">
        <v>-6.7040265670402666E-2</v>
      </c>
      <c r="Z4489" s="17">
        <v>-9.2965602726990948E-4</v>
      </c>
      <c r="AA4489" s="17">
        <v>-0.18988195615514336</v>
      </c>
      <c r="AB4489" s="17">
        <v>2.6551847865087908E-2</v>
      </c>
      <c r="AC4489" s="17">
        <v>-0.22352941176470587</v>
      </c>
    </row>
    <row r="4490" spans="1:29" ht="12.6" customHeight="1" x14ac:dyDescent="0.2">
      <c r="A4490" s="19">
        <v>44541</v>
      </c>
      <c r="B4490" s="19">
        <v>44177</v>
      </c>
      <c r="C4490" s="19">
        <v>42721</v>
      </c>
      <c r="D4490" s="16" t="s">
        <v>1</v>
      </c>
      <c r="E4490" s="114">
        <v>24571</v>
      </c>
      <c r="F4490" s="115">
        <v>13063</v>
      </c>
      <c r="G4490" s="113">
        <v>5920</v>
      </c>
      <c r="H4490" s="113">
        <v>3277</v>
      </c>
      <c r="I4490" s="113">
        <v>2311</v>
      </c>
      <c r="J4490" s="112">
        <v>8700</v>
      </c>
      <c r="K4490" s="112">
        <v>4403</v>
      </c>
      <c r="L4490" s="112">
        <v>2833</v>
      </c>
      <c r="M4490" s="112">
        <v>1415</v>
      </c>
      <c r="N4490" s="113">
        <v>49</v>
      </c>
      <c r="O4490" s="112">
        <v>24372</v>
      </c>
      <c r="P4490" s="112">
        <v>12590</v>
      </c>
      <c r="Q4490" s="112">
        <v>5819</v>
      </c>
      <c r="R4490" s="112">
        <v>3723</v>
      </c>
      <c r="S4490" s="113">
        <v>2240</v>
      </c>
      <c r="T4490" s="17">
        <v>1.8242528735632182</v>
      </c>
      <c r="U4490" s="17">
        <v>1.9668407903702021</v>
      </c>
      <c r="V4490" s="17">
        <v>1.0896576067772679</v>
      </c>
      <c r="W4490" s="17">
        <v>1.3159010600706713</v>
      </c>
      <c r="X4490" s="17">
        <v>46.163265306122447</v>
      </c>
      <c r="Y4490" s="17">
        <v>8.1651075004103291E-3</v>
      </c>
      <c r="Z4490" s="17">
        <v>3.7569499602859491E-2</v>
      </c>
      <c r="AA4490" s="17">
        <v>1.7356934181130823E-2</v>
      </c>
      <c r="AB4490" s="17">
        <v>-0.11979586355089977</v>
      </c>
      <c r="AC4490" s="17">
        <v>3.1696428571428514E-2</v>
      </c>
    </row>
    <row r="4491" spans="1:29" ht="12.6" customHeight="1" x14ac:dyDescent="0.2">
      <c r="A4491" s="19">
        <v>44542</v>
      </c>
      <c r="B4491" s="19">
        <v>44178</v>
      </c>
      <c r="C4491" s="19">
        <v>42722</v>
      </c>
      <c r="D4491" s="16" t="s">
        <v>2</v>
      </c>
      <c r="E4491" s="114">
        <v>22416</v>
      </c>
      <c r="F4491" s="115">
        <v>12995</v>
      </c>
      <c r="G4491" s="113">
        <v>4963</v>
      </c>
      <c r="H4491" s="113">
        <v>2535</v>
      </c>
      <c r="I4491" s="113">
        <v>1923</v>
      </c>
      <c r="J4491" s="112">
        <v>7093</v>
      </c>
      <c r="K4491" s="112">
        <v>3644</v>
      </c>
      <c r="L4491" s="112">
        <v>2388</v>
      </c>
      <c r="M4491" s="112">
        <v>1014</v>
      </c>
      <c r="N4491" s="113">
        <v>47</v>
      </c>
      <c r="O4491" s="112">
        <v>24427</v>
      </c>
      <c r="P4491" s="112">
        <v>12977</v>
      </c>
      <c r="Q4491" s="112">
        <v>6074</v>
      </c>
      <c r="R4491" s="112">
        <v>3096</v>
      </c>
      <c r="S4491" s="113">
        <v>2280</v>
      </c>
      <c r="T4491" s="17">
        <v>2.1602988862258563</v>
      </c>
      <c r="U4491" s="17">
        <v>2.5661361141602637</v>
      </c>
      <c r="V4491" s="17">
        <v>1.0783082077051924</v>
      </c>
      <c r="W4491" s="17">
        <v>1.5</v>
      </c>
      <c r="X4491" s="17">
        <v>39.914893617021278</v>
      </c>
      <c r="Y4491" s="17">
        <v>-8.2326933311499539E-2</v>
      </c>
      <c r="Z4491" s="17">
        <v>1.3870694305309073E-3</v>
      </c>
      <c r="AA4491" s="17">
        <v>-0.18291076720447808</v>
      </c>
      <c r="AB4491" s="17">
        <v>-0.18120155038759689</v>
      </c>
      <c r="AC4491" s="17">
        <v>-0.15657894736842104</v>
      </c>
    </row>
    <row r="4492" spans="1:29" ht="12.6" customHeight="1" x14ac:dyDescent="0.2">
      <c r="A4492" s="19">
        <v>44543</v>
      </c>
      <c r="B4492" s="19">
        <v>44179</v>
      </c>
      <c r="C4492" s="19">
        <v>42723</v>
      </c>
      <c r="D4492" s="16" t="s">
        <v>3</v>
      </c>
      <c r="E4492" s="114">
        <v>21874</v>
      </c>
      <c r="F4492" s="115">
        <v>12702</v>
      </c>
      <c r="G4492" s="113">
        <v>4770</v>
      </c>
      <c r="H4492" s="113">
        <v>2658</v>
      </c>
      <c r="I4492" s="113">
        <v>1744</v>
      </c>
      <c r="J4492" s="112">
        <v>6452</v>
      </c>
      <c r="K4492" s="112">
        <v>3910</v>
      </c>
      <c r="L4492" s="112">
        <v>1591</v>
      </c>
      <c r="M4492" s="112">
        <v>915</v>
      </c>
      <c r="N4492" s="113">
        <v>36</v>
      </c>
      <c r="O4492" s="112">
        <v>23603</v>
      </c>
      <c r="P4492" s="112">
        <v>12097</v>
      </c>
      <c r="Q4492" s="112">
        <v>5999</v>
      </c>
      <c r="R4492" s="112">
        <v>2920</v>
      </c>
      <c r="S4492" s="113">
        <v>2587</v>
      </c>
      <c r="T4492" s="17">
        <v>2.3902665840049595</v>
      </c>
      <c r="U4492" s="17">
        <v>2.2485933503836315</v>
      </c>
      <c r="V4492" s="17">
        <v>1.9981143934632306</v>
      </c>
      <c r="W4492" s="17">
        <v>1.9049180327868851</v>
      </c>
      <c r="X4492" s="17">
        <v>47.444444444444443</v>
      </c>
      <c r="Y4492" s="17">
        <v>-7.3253399991526469E-2</v>
      </c>
      <c r="Z4492" s="17">
        <v>5.0012399768537552E-2</v>
      </c>
      <c r="AA4492" s="17">
        <v>-0.20486747791298554</v>
      </c>
      <c r="AB4492" s="17">
        <v>-8.9726027397260322E-2</v>
      </c>
      <c r="AC4492" s="17">
        <v>-0.32586006957866254</v>
      </c>
    </row>
    <row r="4493" spans="1:29" ht="12.6" customHeight="1" x14ac:dyDescent="0.2">
      <c r="A4493" s="19">
        <v>44544</v>
      </c>
      <c r="B4493" s="19">
        <v>44180</v>
      </c>
      <c r="C4493" s="19">
        <v>42724</v>
      </c>
      <c r="D4493" s="16" t="s">
        <v>4</v>
      </c>
      <c r="E4493" s="114">
        <v>23103</v>
      </c>
      <c r="F4493" s="115">
        <v>13364</v>
      </c>
      <c r="G4493" s="113">
        <v>4769</v>
      </c>
      <c r="H4493" s="113">
        <v>3156</v>
      </c>
      <c r="I4493" s="113">
        <v>1814</v>
      </c>
      <c r="J4493" s="112">
        <v>6394</v>
      </c>
      <c r="K4493" s="112">
        <v>3713</v>
      </c>
      <c r="L4493" s="112">
        <v>1654</v>
      </c>
      <c r="M4493" s="112">
        <v>971</v>
      </c>
      <c r="N4493" s="113">
        <v>56</v>
      </c>
      <c r="O4493" s="112">
        <v>23157</v>
      </c>
      <c r="P4493" s="112">
        <v>12773</v>
      </c>
      <c r="Q4493" s="112">
        <v>5698</v>
      </c>
      <c r="R4493" s="112">
        <v>2570</v>
      </c>
      <c r="S4493" s="113">
        <v>2116</v>
      </c>
      <c r="T4493" s="17">
        <v>2.6132311542070692</v>
      </c>
      <c r="U4493" s="17">
        <v>2.5992458928090492</v>
      </c>
      <c r="V4493" s="17">
        <v>1.8833131801692864</v>
      </c>
      <c r="W4493" s="17">
        <v>2.2502574665293511</v>
      </c>
      <c r="X4493" s="17">
        <v>31.392857142857146</v>
      </c>
      <c r="Y4493" s="17">
        <v>-2.3319082782743417E-3</v>
      </c>
      <c r="Z4493" s="17">
        <v>4.6269474673138689E-2</v>
      </c>
      <c r="AA4493" s="17">
        <v>-0.163039663039663</v>
      </c>
      <c r="AB4493" s="17">
        <v>0.22801556420233471</v>
      </c>
      <c r="AC4493" s="17">
        <v>-0.14272211720226846</v>
      </c>
    </row>
    <row r="4494" spans="1:29" ht="12.6" customHeight="1" x14ac:dyDescent="0.2">
      <c r="A4494" s="19">
        <v>44545</v>
      </c>
      <c r="B4494" s="19">
        <v>44181</v>
      </c>
      <c r="C4494" s="19">
        <v>42725</v>
      </c>
      <c r="D4494" s="16" t="s">
        <v>5</v>
      </c>
      <c r="E4494" s="114">
        <v>25829</v>
      </c>
      <c r="F4494" s="115">
        <v>14217</v>
      </c>
      <c r="G4494" s="113">
        <v>6150</v>
      </c>
      <c r="H4494" s="113">
        <v>3060</v>
      </c>
      <c r="I4494" s="113">
        <v>2402</v>
      </c>
      <c r="J4494" s="112">
        <v>8777</v>
      </c>
      <c r="K4494" s="112">
        <v>5013</v>
      </c>
      <c r="L4494" s="112">
        <v>2608</v>
      </c>
      <c r="M4494" s="112">
        <v>1156</v>
      </c>
      <c r="N4494" s="113">
        <v>0</v>
      </c>
      <c r="O4494" s="112">
        <v>25880</v>
      </c>
      <c r="P4494" s="112">
        <v>13727</v>
      </c>
      <c r="Q4494" s="112">
        <v>6143</v>
      </c>
      <c r="R4494" s="112">
        <v>3235</v>
      </c>
      <c r="S4494" s="113">
        <v>2775</v>
      </c>
      <c r="T4494" s="17">
        <v>1.9428050586760852</v>
      </c>
      <c r="U4494" s="17">
        <v>1.836026331538001</v>
      </c>
      <c r="V4494" s="17">
        <v>1.3581288343558282</v>
      </c>
      <c r="W4494" s="17">
        <v>1.6470588235294117</v>
      </c>
      <c r="X4494" s="17" t="s">
        <v>40</v>
      </c>
      <c r="Y4494" s="17">
        <v>-1.9706336939722124E-3</v>
      </c>
      <c r="Z4494" s="17">
        <v>3.5696073431922493E-2</v>
      </c>
      <c r="AA4494" s="17">
        <v>1.1395083835259445E-3</v>
      </c>
      <c r="AB4494" s="17">
        <v>-5.4095826893353904E-2</v>
      </c>
      <c r="AC4494" s="17">
        <v>-0.13441441441441437</v>
      </c>
    </row>
    <row r="4495" spans="1:29" ht="12.6" customHeight="1" x14ac:dyDescent="0.2">
      <c r="A4495" s="19">
        <v>44546</v>
      </c>
      <c r="B4495" s="19">
        <v>44182</v>
      </c>
      <c r="C4495" s="19">
        <v>42726</v>
      </c>
      <c r="D4495" s="16" t="s">
        <v>6</v>
      </c>
      <c r="E4495" s="114">
        <v>28774</v>
      </c>
      <c r="F4495" s="115">
        <v>15399</v>
      </c>
      <c r="G4495" s="113">
        <v>6900</v>
      </c>
      <c r="H4495" s="113">
        <v>4373</v>
      </c>
      <c r="I4495" s="113">
        <v>2102</v>
      </c>
      <c r="J4495" s="112">
        <v>9795</v>
      </c>
      <c r="K4495" s="112">
        <v>5191</v>
      </c>
      <c r="L4495" s="112">
        <v>2927</v>
      </c>
      <c r="M4495" s="112">
        <v>1661</v>
      </c>
      <c r="N4495" s="113">
        <v>16</v>
      </c>
      <c r="O4495" s="112">
        <v>28715</v>
      </c>
      <c r="P4495" s="112">
        <v>14889</v>
      </c>
      <c r="Q4495" s="112">
        <v>7134</v>
      </c>
      <c r="R4495" s="112">
        <v>3581</v>
      </c>
      <c r="S4495" s="113">
        <v>3111</v>
      </c>
      <c r="T4495" s="17">
        <v>1.9376212353241451</v>
      </c>
      <c r="U4495" s="17">
        <v>1.9664804469273744</v>
      </c>
      <c r="V4495" s="17">
        <v>1.3573624871882473</v>
      </c>
      <c r="W4495" s="17">
        <v>1.6327513546056593</v>
      </c>
      <c r="X4495" s="17">
        <v>130.375</v>
      </c>
      <c r="Y4495" s="17">
        <v>2.0546752568344484E-3</v>
      </c>
      <c r="Z4495" s="17">
        <v>3.4253475720330551E-2</v>
      </c>
      <c r="AA4495" s="17">
        <v>-3.2800672834314537E-2</v>
      </c>
      <c r="AB4495" s="17">
        <v>0.22116727171181227</v>
      </c>
      <c r="AC4495" s="17">
        <v>-0.3243330118932819</v>
      </c>
    </row>
    <row r="4496" spans="1:29" ht="12.6" customHeight="1" x14ac:dyDescent="0.2">
      <c r="A4496" s="19">
        <v>44547</v>
      </c>
      <c r="B4496" s="19">
        <v>44183</v>
      </c>
      <c r="C4496" s="19">
        <v>42727</v>
      </c>
      <c r="D4496" s="16" t="s">
        <v>7</v>
      </c>
      <c r="E4496" s="114">
        <v>31371</v>
      </c>
      <c r="F4496" s="115">
        <v>16015</v>
      </c>
      <c r="G4496" s="113">
        <v>7638</v>
      </c>
      <c r="H4496" s="113">
        <v>4615</v>
      </c>
      <c r="I4496" s="113">
        <v>3103</v>
      </c>
      <c r="J4496" s="112">
        <v>11502</v>
      </c>
      <c r="K4496" s="112">
        <v>6418</v>
      </c>
      <c r="L4496" s="112">
        <v>3523</v>
      </c>
      <c r="M4496" s="112">
        <v>1478</v>
      </c>
      <c r="N4496" s="113">
        <v>83</v>
      </c>
      <c r="O4496" s="112">
        <v>29679</v>
      </c>
      <c r="P4496" s="112">
        <v>15197</v>
      </c>
      <c r="Q4496" s="112">
        <v>7742</v>
      </c>
      <c r="R4496" s="112">
        <v>3822</v>
      </c>
      <c r="S4496" s="113">
        <v>2918</v>
      </c>
      <c r="T4496" s="17">
        <v>1.7274387063119456</v>
      </c>
      <c r="U4496" s="17">
        <v>1.4953256466188845</v>
      </c>
      <c r="V4496" s="17">
        <v>1.1680386034629575</v>
      </c>
      <c r="W4496" s="17">
        <v>2.1224627875507442</v>
      </c>
      <c r="X4496" s="17">
        <v>36.385542168674696</v>
      </c>
      <c r="Y4496" s="17">
        <v>5.7010007075710023E-2</v>
      </c>
      <c r="Z4496" s="17">
        <v>5.3826413107850302E-2</v>
      </c>
      <c r="AA4496" s="17">
        <v>-1.3433221389821726E-2</v>
      </c>
      <c r="AB4496" s="17">
        <v>0.20748299319727881</v>
      </c>
      <c r="AC4496" s="17">
        <v>6.3399588759424308E-2</v>
      </c>
    </row>
    <row r="4497" spans="1:29" ht="12.6" customHeight="1" x14ac:dyDescent="0.2">
      <c r="A4497" s="19">
        <v>44548</v>
      </c>
      <c r="B4497" s="19">
        <v>44184</v>
      </c>
      <c r="C4497" s="19">
        <v>42728</v>
      </c>
      <c r="D4497" s="16" t="s">
        <v>1</v>
      </c>
      <c r="E4497" s="114">
        <v>33579</v>
      </c>
      <c r="F4497" s="115">
        <v>17876</v>
      </c>
      <c r="G4497" s="113">
        <v>7836</v>
      </c>
      <c r="H4497" s="113">
        <v>4906</v>
      </c>
      <c r="I4497" s="113">
        <v>2961</v>
      </c>
      <c r="J4497" s="112">
        <v>14229</v>
      </c>
      <c r="K4497" s="112">
        <v>7250</v>
      </c>
      <c r="L4497" s="112">
        <v>4610</v>
      </c>
      <c r="M4497" s="112">
        <v>2326</v>
      </c>
      <c r="N4497" s="113">
        <v>43</v>
      </c>
      <c r="O4497" s="112">
        <v>29245</v>
      </c>
      <c r="P4497" s="112">
        <v>15125</v>
      </c>
      <c r="Q4497" s="112">
        <v>7347</v>
      </c>
      <c r="R4497" s="112">
        <v>3965</v>
      </c>
      <c r="S4497" s="113">
        <v>2808</v>
      </c>
      <c r="T4497" s="17">
        <v>1.359898798228969</v>
      </c>
      <c r="U4497" s="17">
        <v>1.465655172413793</v>
      </c>
      <c r="V4497" s="17">
        <v>0.69978308026030378</v>
      </c>
      <c r="W4497" s="17">
        <v>1.1092003439380913</v>
      </c>
      <c r="X4497" s="17">
        <v>67.860465116279073</v>
      </c>
      <c r="Y4497" s="17">
        <v>0.14819627286715686</v>
      </c>
      <c r="Z4497" s="17">
        <v>0.18188429752066115</v>
      </c>
      <c r="AA4497" s="17">
        <v>6.6557778685177649E-2</v>
      </c>
      <c r="AB4497" s="17">
        <v>0.23732660781841108</v>
      </c>
      <c r="AC4497" s="17">
        <v>5.4487179487179516E-2</v>
      </c>
    </row>
    <row r="4498" spans="1:29" ht="12.6" customHeight="1" x14ac:dyDescent="0.2">
      <c r="A4498" s="19">
        <v>44549</v>
      </c>
      <c r="B4498" s="19">
        <v>44185</v>
      </c>
      <c r="C4498" s="19">
        <v>42729</v>
      </c>
      <c r="D4498" s="16" t="s">
        <v>2</v>
      </c>
      <c r="E4498" s="114">
        <v>32842</v>
      </c>
      <c r="F4498" s="115">
        <v>17662</v>
      </c>
      <c r="G4498" s="113">
        <v>7770</v>
      </c>
      <c r="H4498" s="113">
        <v>4694</v>
      </c>
      <c r="I4498" s="113">
        <v>2716</v>
      </c>
      <c r="J4498" s="112">
        <v>11362</v>
      </c>
      <c r="K4498" s="112">
        <v>5989</v>
      </c>
      <c r="L4498" s="112">
        <v>3421</v>
      </c>
      <c r="M4498" s="112">
        <v>1905</v>
      </c>
      <c r="N4498" s="113">
        <v>47</v>
      </c>
      <c r="O4498" s="112">
        <v>28104</v>
      </c>
      <c r="P4498" s="112">
        <v>14797</v>
      </c>
      <c r="Q4498" s="112">
        <v>6720</v>
      </c>
      <c r="R4498" s="112">
        <v>3670</v>
      </c>
      <c r="S4498" s="113">
        <v>2917</v>
      </c>
      <c r="T4498" s="17">
        <v>1.8905122337616618</v>
      </c>
      <c r="U4498" s="17">
        <v>1.9490733010519286</v>
      </c>
      <c r="V4498" s="17">
        <v>1.2712657117801811</v>
      </c>
      <c r="W4498" s="17">
        <v>1.464041994750656</v>
      </c>
      <c r="X4498" s="17">
        <v>56.787234042553195</v>
      </c>
      <c r="Y4498" s="17">
        <v>0.16858810133788782</v>
      </c>
      <c r="Z4498" s="17">
        <v>0.19362032844495514</v>
      </c>
      <c r="AA4498" s="17">
        <v>0.15625</v>
      </c>
      <c r="AB4498" s="17">
        <v>0.27901907356948219</v>
      </c>
      <c r="AC4498" s="17">
        <v>-6.8906410695920517E-2</v>
      </c>
    </row>
    <row r="4499" spans="1:29" ht="12.6" customHeight="1" x14ac:dyDescent="0.2">
      <c r="A4499" s="19">
        <v>44550</v>
      </c>
      <c r="B4499" s="19">
        <v>44186</v>
      </c>
      <c r="C4499" s="19">
        <v>42730</v>
      </c>
      <c r="D4499" s="16" t="s">
        <v>3</v>
      </c>
      <c r="E4499" s="114">
        <v>33080</v>
      </c>
      <c r="F4499" s="115">
        <v>17922</v>
      </c>
      <c r="G4499" s="113">
        <v>7218</v>
      </c>
      <c r="H4499" s="113">
        <v>4725</v>
      </c>
      <c r="I4499" s="113">
        <v>3215</v>
      </c>
      <c r="J4499" s="112">
        <v>11019</v>
      </c>
      <c r="K4499" s="112">
        <v>6176</v>
      </c>
      <c r="L4499" s="112">
        <v>3149</v>
      </c>
      <c r="M4499" s="112">
        <v>1670</v>
      </c>
      <c r="N4499" s="113">
        <v>24</v>
      </c>
      <c r="O4499" s="112">
        <v>28647</v>
      </c>
      <c r="P4499" s="112">
        <v>14908</v>
      </c>
      <c r="Q4499" s="112">
        <v>7487</v>
      </c>
      <c r="R4499" s="112">
        <v>3445</v>
      </c>
      <c r="S4499" s="113">
        <v>2807</v>
      </c>
      <c r="T4499" s="17">
        <v>2.0020873037480715</v>
      </c>
      <c r="U4499" s="17">
        <v>1.9018782383419688</v>
      </c>
      <c r="V4499" s="17">
        <v>1.2921562400762148</v>
      </c>
      <c r="W4499" s="17">
        <v>1.8293413173652695</v>
      </c>
      <c r="X4499" s="17">
        <v>132.95833333333334</v>
      </c>
      <c r="Y4499" s="17">
        <v>0.1547456976297692</v>
      </c>
      <c r="Z4499" s="17">
        <v>0.20217332975583568</v>
      </c>
      <c r="AA4499" s="17">
        <v>-3.592894350207021E-2</v>
      </c>
      <c r="AB4499" s="17">
        <v>0.37155297532656029</v>
      </c>
      <c r="AC4499" s="17">
        <v>0.14535090844317766</v>
      </c>
    </row>
    <row r="4500" spans="1:29" ht="12.6" customHeight="1" x14ac:dyDescent="0.2">
      <c r="A4500" s="19">
        <v>44551</v>
      </c>
      <c r="B4500" s="19">
        <v>44187</v>
      </c>
      <c r="C4500" s="19">
        <v>42731</v>
      </c>
      <c r="D4500" s="16" t="s">
        <v>4</v>
      </c>
      <c r="E4500" s="114">
        <v>29936</v>
      </c>
      <c r="F4500" s="115">
        <v>16119</v>
      </c>
      <c r="G4500" s="113">
        <v>6806</v>
      </c>
      <c r="H4500" s="113">
        <v>4191</v>
      </c>
      <c r="I4500" s="113">
        <v>2820</v>
      </c>
      <c r="J4500" s="112">
        <v>8721</v>
      </c>
      <c r="K4500" s="112">
        <v>4706</v>
      </c>
      <c r="L4500" s="112">
        <v>2588</v>
      </c>
      <c r="M4500" s="112">
        <v>1381</v>
      </c>
      <c r="N4500" s="113">
        <v>46</v>
      </c>
      <c r="O4500" s="112">
        <v>28525</v>
      </c>
      <c r="P4500" s="112">
        <v>15523</v>
      </c>
      <c r="Q4500" s="112">
        <v>6875</v>
      </c>
      <c r="R4500" s="112">
        <v>3398</v>
      </c>
      <c r="S4500" s="113">
        <v>2729</v>
      </c>
      <c r="T4500" s="17">
        <v>2.4326338722623553</v>
      </c>
      <c r="U4500" s="17">
        <v>2.4252018699532512</v>
      </c>
      <c r="V4500" s="17">
        <v>1.6298299845440494</v>
      </c>
      <c r="W4500" s="17">
        <v>2.0347574221578566</v>
      </c>
      <c r="X4500" s="17">
        <v>60.304347826086953</v>
      </c>
      <c r="Y4500" s="17">
        <v>4.9465381244522266E-2</v>
      </c>
      <c r="Z4500" s="17">
        <v>3.8394640211299347E-2</v>
      </c>
      <c r="AA4500" s="17">
        <v>-1.0036363636363621E-2</v>
      </c>
      <c r="AB4500" s="17">
        <v>0.23337257210123608</v>
      </c>
      <c r="AC4500" s="17">
        <v>3.3345547819714216E-2</v>
      </c>
    </row>
    <row r="4501" spans="1:29" ht="12.6" customHeight="1" x14ac:dyDescent="0.2">
      <c r="A4501" s="19">
        <v>44552</v>
      </c>
      <c r="B4501" s="19">
        <v>44188</v>
      </c>
      <c r="C4501" s="19">
        <v>42732</v>
      </c>
      <c r="D4501" s="16" t="s">
        <v>5</v>
      </c>
      <c r="E4501" s="114">
        <v>30596</v>
      </c>
      <c r="F4501" s="115">
        <v>17128</v>
      </c>
      <c r="G4501" s="113">
        <v>6020</v>
      </c>
      <c r="H4501" s="113">
        <v>4407</v>
      </c>
      <c r="I4501" s="113">
        <v>3041</v>
      </c>
      <c r="J4501" s="112">
        <v>11102</v>
      </c>
      <c r="K4501" s="112">
        <v>6162</v>
      </c>
      <c r="L4501" s="112">
        <v>3133</v>
      </c>
      <c r="M4501" s="112">
        <v>1772</v>
      </c>
      <c r="N4501" s="113">
        <v>35</v>
      </c>
      <c r="O4501" s="112">
        <v>28193</v>
      </c>
      <c r="P4501" s="112">
        <v>14912</v>
      </c>
      <c r="Q4501" s="112">
        <v>7086</v>
      </c>
      <c r="R4501" s="112">
        <v>3512</v>
      </c>
      <c r="S4501" s="113">
        <v>2683</v>
      </c>
      <c r="T4501" s="17">
        <v>1.7558998378670512</v>
      </c>
      <c r="U4501" s="17">
        <v>1.7796170074651085</v>
      </c>
      <c r="V4501" s="17">
        <v>0.92148100861793814</v>
      </c>
      <c r="W4501" s="17">
        <v>1.4870203160270878</v>
      </c>
      <c r="X4501" s="17">
        <v>85.885714285714286</v>
      </c>
      <c r="Y4501" s="17">
        <v>8.5233923314297799E-2</v>
      </c>
      <c r="Z4501" s="17">
        <v>0.1486051502145922</v>
      </c>
      <c r="AA4501" s="17">
        <v>-0.15043748235958232</v>
      </c>
      <c r="AB4501" s="17">
        <v>0.25484054669703871</v>
      </c>
      <c r="AC4501" s="17">
        <v>0.13343272456205746</v>
      </c>
    </row>
    <row r="4502" spans="1:29" ht="12.6" customHeight="1" x14ac:dyDescent="0.2">
      <c r="A4502" s="19">
        <v>44553</v>
      </c>
      <c r="B4502" s="19">
        <v>44189</v>
      </c>
      <c r="C4502" s="19">
        <v>42733</v>
      </c>
      <c r="D4502" s="16" t="s">
        <v>6</v>
      </c>
      <c r="E4502" s="114">
        <v>31045</v>
      </c>
      <c r="F4502" s="115">
        <v>16150</v>
      </c>
      <c r="G4502" s="113">
        <v>7915</v>
      </c>
      <c r="H4502" s="113">
        <v>4148</v>
      </c>
      <c r="I4502" s="113">
        <v>2832</v>
      </c>
      <c r="J4502" s="112">
        <v>11609</v>
      </c>
      <c r="K4502" s="112">
        <v>5882</v>
      </c>
      <c r="L4502" s="112">
        <v>3883</v>
      </c>
      <c r="M4502" s="112">
        <v>1822</v>
      </c>
      <c r="N4502" s="113">
        <v>22</v>
      </c>
      <c r="O4502" s="112">
        <v>27885</v>
      </c>
      <c r="P4502" s="112">
        <v>14767</v>
      </c>
      <c r="Q4502" s="112">
        <v>7047</v>
      </c>
      <c r="R4502" s="112">
        <v>3408</v>
      </c>
      <c r="S4502" s="113">
        <v>2663</v>
      </c>
      <c r="T4502" s="17">
        <v>1.6742182789215265</v>
      </c>
      <c r="U4502" s="17">
        <v>1.745664739884393</v>
      </c>
      <c r="V4502" s="17">
        <v>1.0383723924800412</v>
      </c>
      <c r="W4502" s="17">
        <v>1.2766190998902305</v>
      </c>
      <c r="X4502" s="17">
        <v>127.72727272727272</v>
      </c>
      <c r="Y4502" s="17">
        <v>0.11332257486103647</v>
      </c>
      <c r="Z4502" s="17">
        <v>9.3654770772668705E-2</v>
      </c>
      <c r="AA4502" s="17">
        <v>0.12317298141052935</v>
      </c>
      <c r="AB4502" s="17">
        <v>0.21713615023474175</v>
      </c>
      <c r="AC4502" s="17">
        <v>6.3462260608336374E-2</v>
      </c>
    </row>
    <row r="4503" spans="1:29" ht="12.6" customHeight="1" x14ac:dyDescent="0.2">
      <c r="A4503" s="19">
        <v>44554</v>
      </c>
      <c r="B4503" s="19">
        <v>44190</v>
      </c>
      <c r="C4503" s="19">
        <v>42734</v>
      </c>
      <c r="D4503" s="16" t="s">
        <v>7</v>
      </c>
      <c r="E4503" s="114">
        <v>27656</v>
      </c>
      <c r="F4503" s="115">
        <v>16083</v>
      </c>
      <c r="G4503" s="113">
        <v>5725</v>
      </c>
      <c r="H4503" s="113">
        <v>3631</v>
      </c>
      <c r="I4503" s="113">
        <v>2217</v>
      </c>
      <c r="J4503" s="112">
        <v>9954</v>
      </c>
      <c r="K4503" s="112">
        <v>4835</v>
      </c>
      <c r="L4503" s="112">
        <v>3631</v>
      </c>
      <c r="M4503" s="112">
        <v>1456</v>
      </c>
      <c r="N4503" s="113">
        <v>32</v>
      </c>
      <c r="O4503" s="112">
        <v>26676</v>
      </c>
      <c r="P4503" s="112">
        <v>14847</v>
      </c>
      <c r="Q4503" s="112">
        <v>5883</v>
      </c>
      <c r="R4503" s="112">
        <v>3516</v>
      </c>
      <c r="S4503" s="113">
        <v>2430</v>
      </c>
      <c r="T4503" s="17">
        <v>1.7783805505324493</v>
      </c>
      <c r="U4503" s="17">
        <v>2.3263702171664944</v>
      </c>
      <c r="V4503" s="17">
        <v>0.57670063343431566</v>
      </c>
      <c r="W4503" s="17">
        <v>1.4938186813186811</v>
      </c>
      <c r="X4503" s="17">
        <v>68.28125</v>
      </c>
      <c r="Y4503" s="17">
        <v>3.6737142000299983E-2</v>
      </c>
      <c r="Z4503" s="17">
        <v>8.3249141240654634E-2</v>
      </c>
      <c r="AA4503" s="17">
        <v>-2.6857045724970274E-2</v>
      </c>
      <c r="AB4503" s="17">
        <v>3.2707622298066008E-2</v>
      </c>
      <c r="AC4503" s="17">
        <v>-8.7654320987654355E-2</v>
      </c>
    </row>
    <row r="4504" spans="1:29" ht="12.6" customHeight="1" x14ac:dyDescent="0.2">
      <c r="A4504" s="19">
        <v>44555</v>
      </c>
      <c r="B4504" s="19">
        <v>44191</v>
      </c>
      <c r="C4504" s="19">
        <v>42735</v>
      </c>
      <c r="D4504" s="16" t="s">
        <v>1</v>
      </c>
      <c r="E4504" s="114">
        <v>25433</v>
      </c>
      <c r="F4504" s="115">
        <v>15164</v>
      </c>
      <c r="G4504" s="113">
        <v>4344</v>
      </c>
      <c r="H4504" s="113">
        <v>3718</v>
      </c>
      <c r="I4504" s="113">
        <v>2207</v>
      </c>
      <c r="J4504" s="112">
        <v>14055</v>
      </c>
      <c r="K4504" s="112">
        <v>7027</v>
      </c>
      <c r="L4504" s="112">
        <v>4645</v>
      </c>
      <c r="M4504" s="112">
        <v>2333</v>
      </c>
      <c r="N4504" s="113">
        <v>50</v>
      </c>
      <c r="O4504" s="112">
        <v>26904</v>
      </c>
      <c r="P4504" s="112">
        <v>14391</v>
      </c>
      <c r="Q4504" s="112">
        <v>6216</v>
      </c>
      <c r="R4504" s="112">
        <v>3736</v>
      </c>
      <c r="S4504" s="113">
        <v>2561</v>
      </c>
      <c r="T4504" s="17">
        <v>0.80953397367484881</v>
      </c>
      <c r="U4504" s="17">
        <v>1.1579621460082539</v>
      </c>
      <c r="V4504" s="17">
        <v>-6.4800861141011801E-2</v>
      </c>
      <c r="W4504" s="17">
        <v>0.59365623660522937</v>
      </c>
      <c r="X4504" s="17">
        <v>43.14</v>
      </c>
      <c r="Y4504" s="17">
        <v>-5.4675884626821269E-2</v>
      </c>
      <c r="Z4504" s="17">
        <v>5.3714126884858659E-2</v>
      </c>
      <c r="AA4504" s="17">
        <v>-0.30115830115830111</v>
      </c>
      <c r="AB4504" s="17">
        <v>-4.8179871520342976E-3</v>
      </c>
      <c r="AC4504" s="17">
        <v>-0.13822725497852406</v>
      </c>
    </row>
    <row r="4505" spans="1:29" ht="12.6" customHeight="1" x14ac:dyDescent="0.2">
      <c r="A4505" s="19">
        <v>44556</v>
      </c>
      <c r="B4505" s="19">
        <v>44192</v>
      </c>
      <c r="C4505" s="19">
        <v>42736</v>
      </c>
      <c r="D4505" s="16" t="s">
        <v>2</v>
      </c>
      <c r="E4505" s="114">
        <v>31723</v>
      </c>
      <c r="F4505" s="115">
        <v>16484</v>
      </c>
      <c r="G4505" s="113">
        <v>7945</v>
      </c>
      <c r="H4505" s="113">
        <v>4260</v>
      </c>
      <c r="I4505" s="113">
        <v>3034</v>
      </c>
      <c r="J4505" s="112">
        <v>11032</v>
      </c>
      <c r="K4505" s="112">
        <v>5986</v>
      </c>
      <c r="L4505" s="112">
        <v>3219</v>
      </c>
      <c r="M4505" s="112">
        <v>1803</v>
      </c>
      <c r="N4505" s="113">
        <v>24</v>
      </c>
      <c r="O4505" s="112">
        <v>24162</v>
      </c>
      <c r="P4505" s="112">
        <v>13884</v>
      </c>
      <c r="Q4505" s="112">
        <v>5148</v>
      </c>
      <c r="R4505" s="112">
        <v>3134</v>
      </c>
      <c r="S4505" s="113">
        <v>1996</v>
      </c>
      <c r="T4505" s="17">
        <v>1.8755438723712836</v>
      </c>
      <c r="U4505" s="17">
        <v>1.7537587704644171</v>
      </c>
      <c r="V4505" s="17">
        <v>1.4681578129853992</v>
      </c>
      <c r="W4505" s="17">
        <v>1.3627287853577372</v>
      </c>
      <c r="X4505" s="17">
        <v>125.41666666666667</v>
      </c>
      <c r="Y4505" s="17">
        <v>0.31292939326214708</v>
      </c>
      <c r="Z4505" s="17">
        <v>0.18726591760299627</v>
      </c>
      <c r="AA4505" s="17">
        <v>0.54331779331779329</v>
      </c>
      <c r="AB4505" s="17">
        <v>0.35928525845564763</v>
      </c>
      <c r="AC4505" s="17">
        <v>0.52004008016032066</v>
      </c>
    </row>
    <row r="4506" spans="1:29" ht="12.6" customHeight="1" x14ac:dyDescent="0.2">
      <c r="A4506" s="19">
        <v>44557</v>
      </c>
      <c r="B4506" s="19">
        <v>44193</v>
      </c>
      <c r="C4506" s="19">
        <v>42737</v>
      </c>
      <c r="D4506" s="16" t="s">
        <v>3</v>
      </c>
      <c r="E4506" s="114">
        <v>30768</v>
      </c>
      <c r="F4506" s="115">
        <v>16385</v>
      </c>
      <c r="G4506" s="113">
        <v>7783</v>
      </c>
      <c r="H4506" s="113">
        <v>4276</v>
      </c>
      <c r="I4506" s="113">
        <v>2324</v>
      </c>
      <c r="J4506" s="112">
        <v>10979</v>
      </c>
      <c r="K4506" s="112">
        <v>6268</v>
      </c>
      <c r="L4506" s="112">
        <v>3038</v>
      </c>
      <c r="M4506" s="112">
        <v>1577</v>
      </c>
      <c r="N4506" s="113">
        <v>96</v>
      </c>
      <c r="O4506" s="112">
        <v>25217</v>
      </c>
      <c r="P4506" s="112">
        <v>14343</v>
      </c>
      <c r="Q4506" s="112">
        <v>5626</v>
      </c>
      <c r="R4506" s="112">
        <v>3303</v>
      </c>
      <c r="S4506" s="113">
        <v>1945</v>
      </c>
      <c r="T4506" s="17">
        <v>1.8024410237726567</v>
      </c>
      <c r="U4506" s="17">
        <v>1.6140714741544353</v>
      </c>
      <c r="V4506" s="17">
        <v>1.5618828176431863</v>
      </c>
      <c r="W4506" s="17">
        <v>1.7114774889029802</v>
      </c>
      <c r="X4506" s="17">
        <v>23.208333333333332</v>
      </c>
      <c r="Y4506" s="17">
        <v>0.22012927786810477</v>
      </c>
      <c r="Z4506" s="17">
        <v>0.14236909990936342</v>
      </c>
      <c r="AA4506" s="17">
        <v>0.38339850693210087</v>
      </c>
      <c r="AB4506" s="17">
        <v>0.29458068422646089</v>
      </c>
      <c r="AC4506" s="17">
        <v>0.19485861182519271</v>
      </c>
    </row>
    <row r="4507" spans="1:29" ht="12.6" customHeight="1" x14ac:dyDescent="0.2">
      <c r="A4507" s="19">
        <v>44558</v>
      </c>
      <c r="B4507" s="19">
        <v>44194</v>
      </c>
      <c r="C4507" s="19">
        <v>42738</v>
      </c>
      <c r="D4507" s="16" t="s">
        <v>4</v>
      </c>
      <c r="E4507" s="114">
        <v>29571</v>
      </c>
      <c r="F4507" s="115">
        <v>15787</v>
      </c>
      <c r="G4507" s="113">
        <v>7054</v>
      </c>
      <c r="H4507" s="113">
        <v>3897</v>
      </c>
      <c r="I4507" s="113">
        <v>2833</v>
      </c>
      <c r="J4507" s="112">
        <v>11323</v>
      </c>
      <c r="K4507" s="112">
        <v>6312</v>
      </c>
      <c r="L4507" s="112">
        <v>3401</v>
      </c>
      <c r="M4507" s="112">
        <v>1572</v>
      </c>
      <c r="N4507" s="113">
        <v>38</v>
      </c>
      <c r="O4507" s="112">
        <v>26758</v>
      </c>
      <c r="P4507" s="112">
        <v>15169</v>
      </c>
      <c r="Q4507" s="112">
        <v>6068</v>
      </c>
      <c r="R4507" s="112">
        <v>3270</v>
      </c>
      <c r="S4507" s="113">
        <v>2251</v>
      </c>
      <c r="T4507" s="17">
        <v>1.6115870352380113</v>
      </c>
      <c r="U4507" s="17">
        <v>1.501108998732573</v>
      </c>
      <c r="V4507" s="17">
        <v>1.0740958541605412</v>
      </c>
      <c r="W4507" s="17">
        <v>1.4790076335877864</v>
      </c>
      <c r="X4507" s="17">
        <v>73.55263157894737</v>
      </c>
      <c r="Y4507" s="17">
        <v>0.1051274385230585</v>
      </c>
      <c r="Z4507" s="17">
        <v>4.0740984903421484E-2</v>
      </c>
      <c r="AA4507" s="17">
        <v>0.16249176005273558</v>
      </c>
      <c r="AB4507" s="17">
        <v>0.19174311926605503</v>
      </c>
      <c r="AC4507" s="17">
        <v>0.25855175477565528</v>
      </c>
    </row>
    <row r="4508" spans="1:29" ht="12.6" customHeight="1" x14ac:dyDescent="0.2">
      <c r="A4508" s="19">
        <v>44559</v>
      </c>
      <c r="B4508" s="19">
        <v>44195</v>
      </c>
      <c r="C4508" s="19">
        <v>42739</v>
      </c>
      <c r="D4508" s="16" t="s">
        <v>5</v>
      </c>
      <c r="E4508" s="114">
        <v>27853</v>
      </c>
      <c r="F4508" s="115">
        <v>16234</v>
      </c>
      <c r="G4508" s="113">
        <v>5631</v>
      </c>
      <c r="H4508" s="113">
        <v>3568</v>
      </c>
      <c r="I4508" s="113">
        <v>2420</v>
      </c>
      <c r="J4508" s="112">
        <v>11512</v>
      </c>
      <c r="K4508" s="112">
        <v>6761</v>
      </c>
      <c r="L4508" s="112">
        <v>3200</v>
      </c>
      <c r="M4508" s="112">
        <v>1471</v>
      </c>
      <c r="N4508" s="113">
        <v>80</v>
      </c>
      <c r="O4508" s="112">
        <v>24770</v>
      </c>
      <c r="P4508" s="112">
        <v>14200</v>
      </c>
      <c r="Q4508" s="112">
        <v>5943</v>
      </c>
      <c r="R4508" s="112">
        <v>3318</v>
      </c>
      <c r="S4508" s="113">
        <v>1309</v>
      </c>
      <c r="T4508" s="17">
        <v>1.4194753300903407</v>
      </c>
      <c r="U4508" s="17">
        <v>1.4011240940689249</v>
      </c>
      <c r="V4508" s="17">
        <v>0.75968750000000007</v>
      </c>
      <c r="W4508" s="17">
        <v>1.4255608429639701</v>
      </c>
      <c r="X4508" s="17">
        <v>29.25</v>
      </c>
      <c r="Y4508" s="17">
        <v>0.12446507872426316</v>
      </c>
      <c r="Z4508" s="17">
        <v>0.14323943661971827</v>
      </c>
      <c r="AA4508" s="17">
        <v>-5.2498738011105495E-2</v>
      </c>
      <c r="AB4508" s="17">
        <v>7.5346594333936201E-2</v>
      </c>
      <c r="AC4508" s="17">
        <v>0.84873949579831942</v>
      </c>
    </row>
    <row r="4509" spans="1:29" ht="12.6" customHeight="1" x14ac:dyDescent="0.2">
      <c r="A4509" s="19">
        <v>44560</v>
      </c>
      <c r="B4509" s="19">
        <v>44196</v>
      </c>
      <c r="C4509" s="19">
        <v>42740</v>
      </c>
      <c r="D4509" s="16" t="s">
        <v>6</v>
      </c>
      <c r="E4509" s="114">
        <v>26142</v>
      </c>
      <c r="F4509" s="115">
        <v>15220</v>
      </c>
      <c r="G4509" s="113">
        <v>5213</v>
      </c>
      <c r="H4509" s="113">
        <v>3503</v>
      </c>
      <c r="I4509" s="113">
        <v>2206</v>
      </c>
      <c r="J4509" s="112">
        <v>9028</v>
      </c>
      <c r="K4509" s="112">
        <v>5308</v>
      </c>
      <c r="L4509" s="112">
        <v>2581</v>
      </c>
      <c r="M4509" s="112">
        <v>1096</v>
      </c>
      <c r="N4509" s="113">
        <v>43</v>
      </c>
      <c r="O4509" s="112">
        <v>24133</v>
      </c>
      <c r="P4509" s="112">
        <v>13187</v>
      </c>
      <c r="Q4509" s="112">
        <v>5698</v>
      </c>
      <c r="R4509" s="112">
        <v>3219</v>
      </c>
      <c r="S4509" s="113">
        <v>2029</v>
      </c>
      <c r="T4509" s="17">
        <v>1.8956579530350024</v>
      </c>
      <c r="U4509" s="17">
        <v>1.8673700075357949</v>
      </c>
      <c r="V4509" s="17">
        <v>1.0197597830298335</v>
      </c>
      <c r="W4509" s="17">
        <v>2.1961678832116789</v>
      </c>
      <c r="X4509" s="17">
        <v>50.302325581395351</v>
      </c>
      <c r="Y4509" s="17">
        <v>8.3247006174118399E-2</v>
      </c>
      <c r="Z4509" s="17">
        <v>0.15416698263441275</v>
      </c>
      <c r="AA4509" s="17">
        <v>-8.5117585117585159E-2</v>
      </c>
      <c r="AB4509" s="17">
        <v>8.8226157191674481E-2</v>
      </c>
      <c r="AC4509" s="17">
        <v>8.7235091177920054E-2</v>
      </c>
    </row>
    <row r="4510" spans="1:29" ht="12.6" customHeight="1" x14ac:dyDescent="0.2">
      <c r="A4510" s="19">
        <v>44561</v>
      </c>
      <c r="B4510" s="19">
        <v>44197</v>
      </c>
      <c r="C4510" s="19">
        <v>42741</v>
      </c>
      <c r="D4510" s="16" t="s">
        <v>7</v>
      </c>
      <c r="E4510" s="114">
        <v>22579</v>
      </c>
      <c r="F4510" s="115">
        <v>13879</v>
      </c>
      <c r="G4510" s="113">
        <v>4393</v>
      </c>
      <c r="H4510" s="113">
        <v>2427</v>
      </c>
      <c r="I4510" s="113">
        <v>1880</v>
      </c>
      <c r="J4510" s="112">
        <v>8265</v>
      </c>
      <c r="K4510" s="112">
        <v>4478</v>
      </c>
      <c r="L4510" s="112">
        <v>2632</v>
      </c>
      <c r="M4510" s="112">
        <v>1098</v>
      </c>
      <c r="N4510" s="113">
        <v>57</v>
      </c>
      <c r="O4510" s="112">
        <v>25115</v>
      </c>
      <c r="P4510" s="112">
        <v>13995</v>
      </c>
      <c r="Q4510" s="112">
        <v>5751</v>
      </c>
      <c r="R4510" s="112">
        <v>2991</v>
      </c>
      <c r="S4510" s="113">
        <v>2378</v>
      </c>
      <c r="T4510" s="17">
        <v>1.731881427707199</v>
      </c>
      <c r="U4510" s="17">
        <v>2.0993747208575257</v>
      </c>
      <c r="V4510" s="17">
        <v>0.66907294832826758</v>
      </c>
      <c r="W4510" s="17">
        <v>1.2103825136612021</v>
      </c>
      <c r="X4510" s="17">
        <v>31.982456140350877</v>
      </c>
      <c r="Y4510" s="17">
        <v>-0.10097551264184745</v>
      </c>
      <c r="Z4510" s="17">
        <v>-8.2886745266166351E-3</v>
      </c>
      <c r="AA4510" s="17">
        <v>-0.23613284646148491</v>
      </c>
      <c r="AB4510" s="17">
        <v>-0.1885656970912738</v>
      </c>
      <c r="AC4510" s="17">
        <v>-0.20941968040370063</v>
      </c>
    </row>
    <row r="4511" spans="1:29" ht="12.6" customHeight="1" x14ac:dyDescent="0.2">
      <c r="A4511" s="19">
        <v>44562</v>
      </c>
      <c r="B4511" s="19">
        <v>44198</v>
      </c>
      <c r="C4511" s="19">
        <v>42742</v>
      </c>
      <c r="D4511" s="16" t="s">
        <v>1</v>
      </c>
      <c r="E4511" s="114">
        <v>24216</v>
      </c>
      <c r="F4511" s="115">
        <v>13491</v>
      </c>
      <c r="G4511" s="113">
        <v>5555</v>
      </c>
      <c r="H4511" s="113">
        <v>3293</v>
      </c>
      <c r="I4511" s="113">
        <v>1877</v>
      </c>
      <c r="J4511" s="112">
        <v>10416</v>
      </c>
      <c r="K4511" s="112">
        <v>6669</v>
      </c>
      <c r="L4511" s="112">
        <v>2433</v>
      </c>
      <c r="M4511" s="112">
        <v>1235</v>
      </c>
      <c r="N4511" s="113">
        <v>79</v>
      </c>
      <c r="O4511" s="112">
        <v>24121</v>
      </c>
      <c r="P4511" s="112">
        <v>14026</v>
      </c>
      <c r="Q4511" s="112">
        <v>3873</v>
      </c>
      <c r="R4511" s="112">
        <v>3538</v>
      </c>
      <c r="S4511" s="113">
        <v>2684</v>
      </c>
      <c r="T4511" s="17">
        <v>1.3248847926267282</v>
      </c>
      <c r="U4511" s="17">
        <v>1.0229419703103915</v>
      </c>
      <c r="V4511" s="17">
        <v>1.2831894780106863</v>
      </c>
      <c r="W4511" s="17">
        <v>1.666396761133603</v>
      </c>
      <c r="X4511" s="17">
        <v>22.759493670886076</v>
      </c>
      <c r="Y4511" s="17">
        <v>3.9384768459018726E-3</v>
      </c>
      <c r="Z4511" s="17">
        <v>-3.81434478825039E-2</v>
      </c>
      <c r="AA4511" s="17">
        <v>0.43428866511747999</v>
      </c>
      <c r="AB4511" s="17">
        <v>-6.9248162803843938E-2</v>
      </c>
      <c r="AC4511" s="17">
        <v>-0.30067064083457529</v>
      </c>
    </row>
    <row r="4512" spans="1:29" ht="12.6" customHeight="1" x14ac:dyDescent="0.2">
      <c r="A4512" s="19">
        <v>44563</v>
      </c>
      <c r="B4512" s="19">
        <v>44199</v>
      </c>
      <c r="C4512" s="19">
        <v>42743</v>
      </c>
      <c r="D4512" s="16" t="s">
        <v>2</v>
      </c>
      <c r="E4512" s="114">
        <v>28392</v>
      </c>
      <c r="F4512" s="115">
        <v>15584</v>
      </c>
      <c r="G4512" s="113">
        <v>6451</v>
      </c>
      <c r="H4512" s="113">
        <v>3570</v>
      </c>
      <c r="I4512" s="113">
        <v>2787</v>
      </c>
      <c r="J4512" s="112">
        <v>10397</v>
      </c>
      <c r="K4512" s="112">
        <v>6818</v>
      </c>
      <c r="L4512" s="112">
        <v>2364</v>
      </c>
      <c r="M4512" s="112">
        <v>1132</v>
      </c>
      <c r="N4512" s="113">
        <v>83</v>
      </c>
      <c r="O4512" s="112">
        <v>25061</v>
      </c>
      <c r="P4512" s="112">
        <v>14804</v>
      </c>
      <c r="Q4512" s="112">
        <v>4729</v>
      </c>
      <c r="R4512" s="112">
        <v>3022</v>
      </c>
      <c r="S4512" s="113">
        <v>2506</v>
      </c>
      <c r="T4512" s="17">
        <v>1.7307877272290084</v>
      </c>
      <c r="U4512" s="17">
        <v>1.2857142857142856</v>
      </c>
      <c r="V4512" s="17">
        <v>1.728849407783418</v>
      </c>
      <c r="W4512" s="17">
        <v>2.1537102473498235</v>
      </c>
      <c r="X4512" s="17">
        <v>32.578313253012048</v>
      </c>
      <c r="Y4512" s="17">
        <v>0.13291568572682655</v>
      </c>
      <c r="Z4512" s="17">
        <v>5.2688462577681783E-2</v>
      </c>
      <c r="AA4512" s="17">
        <v>0.3641361810107846</v>
      </c>
      <c r="AB4512" s="17">
        <v>0.18133686300463259</v>
      </c>
      <c r="AC4512" s="17">
        <v>0.11213088587390274</v>
      </c>
    </row>
    <row r="4513" spans="1:29" ht="12.6" customHeight="1" x14ac:dyDescent="0.2">
      <c r="A4513" s="19">
        <v>44564</v>
      </c>
      <c r="B4513" s="19">
        <v>44200</v>
      </c>
      <c r="C4513" s="19">
        <v>42744</v>
      </c>
      <c r="D4513" s="16" t="s">
        <v>3</v>
      </c>
      <c r="E4513" s="114">
        <v>27991</v>
      </c>
      <c r="F4513" s="115">
        <v>15711</v>
      </c>
      <c r="G4513" s="113">
        <v>6229</v>
      </c>
      <c r="H4513" s="113">
        <v>3789</v>
      </c>
      <c r="I4513" s="113">
        <v>2262</v>
      </c>
      <c r="J4513" s="112">
        <v>9915</v>
      </c>
      <c r="K4513" s="112">
        <v>6702</v>
      </c>
      <c r="L4513" s="112">
        <v>1969</v>
      </c>
      <c r="M4513" s="112">
        <v>1124</v>
      </c>
      <c r="N4513" s="113">
        <v>120</v>
      </c>
      <c r="O4513" s="112">
        <v>20372</v>
      </c>
      <c r="P4513" s="112">
        <v>11689</v>
      </c>
      <c r="Q4513" s="112">
        <v>4618</v>
      </c>
      <c r="R4513" s="112">
        <v>2637</v>
      </c>
      <c r="S4513" s="113">
        <v>1428</v>
      </c>
      <c r="T4513" s="17">
        <v>1.8230963187090268</v>
      </c>
      <c r="U4513" s="17">
        <v>1.3442256042972249</v>
      </c>
      <c r="V4513" s="17">
        <v>2.1635347892331134</v>
      </c>
      <c r="W4513" s="17">
        <v>2.3709964412811386</v>
      </c>
      <c r="X4513" s="17">
        <v>17.850000000000001</v>
      </c>
      <c r="Y4513" s="17">
        <v>0.37399371686628702</v>
      </c>
      <c r="Z4513" s="17">
        <v>0.34408418170929944</v>
      </c>
      <c r="AA4513" s="17">
        <v>0.34885231702035524</v>
      </c>
      <c r="AB4513" s="17">
        <v>0.43686006825938573</v>
      </c>
      <c r="AC4513" s="17">
        <v>0.58403361344537807</v>
      </c>
    </row>
    <row r="4514" spans="1:29" ht="12.6" customHeight="1" x14ac:dyDescent="0.2">
      <c r="A4514" s="19">
        <v>44565</v>
      </c>
      <c r="B4514" s="19">
        <v>44201</v>
      </c>
      <c r="C4514" s="19">
        <v>42745</v>
      </c>
      <c r="D4514" s="16" t="s">
        <v>4</v>
      </c>
      <c r="E4514" s="114">
        <v>22211</v>
      </c>
      <c r="F4514" s="115">
        <v>13396</v>
      </c>
      <c r="G4514" s="113">
        <v>4310</v>
      </c>
      <c r="H4514" s="113">
        <v>2881</v>
      </c>
      <c r="I4514" s="113">
        <v>1624</v>
      </c>
      <c r="J4514" s="112">
        <v>7889</v>
      </c>
      <c r="K4514" s="112">
        <v>4785</v>
      </c>
      <c r="L4514" s="112">
        <v>2029</v>
      </c>
      <c r="M4514" s="112">
        <v>1029</v>
      </c>
      <c r="N4514" s="113">
        <v>46</v>
      </c>
      <c r="O4514" s="112">
        <v>19409</v>
      </c>
      <c r="P4514" s="112">
        <v>11284</v>
      </c>
      <c r="Q4514" s="112">
        <v>4238</v>
      </c>
      <c r="R4514" s="112">
        <v>2068</v>
      </c>
      <c r="S4514" s="113">
        <v>1819</v>
      </c>
      <c r="T4514" s="17">
        <v>1.8154392191659272</v>
      </c>
      <c r="U4514" s="17">
        <v>1.7995820271682339</v>
      </c>
      <c r="V4514" s="17">
        <v>1.1241991128634794</v>
      </c>
      <c r="W4514" s="17">
        <v>1.7998056365403303</v>
      </c>
      <c r="X4514" s="17">
        <v>34.304347826086953</v>
      </c>
      <c r="Y4514" s="17">
        <v>0.14436601576588171</v>
      </c>
      <c r="Z4514" s="17">
        <v>0.18716767103863874</v>
      </c>
      <c r="AA4514" s="17">
        <v>1.6989145823501639E-2</v>
      </c>
      <c r="AB4514" s="17">
        <v>0.39313346228239854</v>
      </c>
      <c r="AC4514" s="17">
        <v>-0.10720175920835628</v>
      </c>
    </row>
    <row r="4515" spans="1:29" ht="12.6" customHeight="1" x14ac:dyDescent="0.2">
      <c r="A4515" s="19">
        <v>44566</v>
      </c>
      <c r="B4515" s="19">
        <v>44202</v>
      </c>
      <c r="C4515" s="19">
        <v>42746</v>
      </c>
      <c r="D4515" s="16" t="s">
        <v>5</v>
      </c>
      <c r="E4515" s="114">
        <v>23154</v>
      </c>
      <c r="F4515" s="115">
        <v>13487</v>
      </c>
      <c r="G4515" s="113">
        <v>5020</v>
      </c>
      <c r="H4515" s="113">
        <v>2856</v>
      </c>
      <c r="I4515" s="113">
        <v>1791</v>
      </c>
      <c r="J4515" s="112">
        <v>8231</v>
      </c>
      <c r="K4515" s="112">
        <v>5030</v>
      </c>
      <c r="L4515" s="112">
        <v>2177</v>
      </c>
      <c r="M4515" s="112">
        <v>952</v>
      </c>
      <c r="N4515" s="113">
        <v>72</v>
      </c>
      <c r="O4515" s="112">
        <v>20148</v>
      </c>
      <c r="P4515" s="112">
        <v>10925</v>
      </c>
      <c r="Q4515" s="112">
        <v>4779</v>
      </c>
      <c r="R4515" s="112">
        <v>2622</v>
      </c>
      <c r="S4515" s="113">
        <v>1822</v>
      </c>
      <c r="T4515" s="17">
        <v>1.8130239339083949</v>
      </c>
      <c r="U4515" s="17">
        <v>1.6813121272365805</v>
      </c>
      <c r="V4515" s="17">
        <v>1.3059255856683509</v>
      </c>
      <c r="W4515" s="17">
        <v>2</v>
      </c>
      <c r="X4515" s="17">
        <v>23.875</v>
      </c>
      <c r="Y4515" s="17">
        <v>0.14919594997022045</v>
      </c>
      <c r="Z4515" s="17">
        <v>0.23450800915331804</v>
      </c>
      <c r="AA4515" s="17">
        <v>5.0428960033479742E-2</v>
      </c>
      <c r="AB4515" s="17">
        <v>8.9244851258581281E-2</v>
      </c>
      <c r="AC4515" s="17">
        <v>-1.7014270032930878E-2</v>
      </c>
    </row>
    <row r="4516" spans="1:29" ht="12.6" customHeight="1" x14ac:dyDescent="0.2">
      <c r="A4516" s="19">
        <v>44567</v>
      </c>
      <c r="B4516" s="19">
        <v>44203</v>
      </c>
      <c r="C4516" s="19">
        <v>42747</v>
      </c>
      <c r="D4516" s="16" t="s">
        <v>6</v>
      </c>
      <c r="E4516" s="114">
        <v>23645</v>
      </c>
      <c r="F4516" s="115">
        <v>12844</v>
      </c>
      <c r="G4516" s="113">
        <v>5407</v>
      </c>
      <c r="H4516" s="113">
        <v>3102</v>
      </c>
      <c r="I4516" s="113">
        <v>2292</v>
      </c>
      <c r="J4516" s="112">
        <v>9838</v>
      </c>
      <c r="K4516" s="112">
        <v>5634</v>
      </c>
      <c r="L4516" s="112">
        <v>2711</v>
      </c>
      <c r="M4516" s="112">
        <v>1420</v>
      </c>
      <c r="N4516" s="113">
        <v>73</v>
      </c>
      <c r="O4516" s="112">
        <v>21826</v>
      </c>
      <c r="P4516" s="112">
        <v>11740</v>
      </c>
      <c r="Q4516" s="112">
        <v>5234</v>
      </c>
      <c r="R4516" s="112">
        <v>2835</v>
      </c>
      <c r="S4516" s="113">
        <v>2017</v>
      </c>
      <c r="T4516" s="17">
        <v>1.4034356576539948</v>
      </c>
      <c r="U4516" s="17">
        <v>1.2797302094426697</v>
      </c>
      <c r="V4516" s="17">
        <v>0.99446698635189956</v>
      </c>
      <c r="W4516" s="17">
        <v>1.1845070422535211</v>
      </c>
      <c r="X4516" s="17">
        <v>30.397260273972602</v>
      </c>
      <c r="Y4516" s="17">
        <v>8.3340969485934169E-2</v>
      </c>
      <c r="Z4516" s="17">
        <v>9.4037478705281119E-2</v>
      </c>
      <c r="AA4516" s="17">
        <v>3.3053114252961313E-2</v>
      </c>
      <c r="AB4516" s="17">
        <v>9.4179894179894141E-2</v>
      </c>
      <c r="AC4516" s="17">
        <v>0.13634110064452165</v>
      </c>
    </row>
    <row r="4517" spans="1:29" ht="12.6" customHeight="1" x14ac:dyDescent="0.2">
      <c r="A4517" s="19">
        <v>44568</v>
      </c>
      <c r="B4517" s="19">
        <v>44204</v>
      </c>
      <c r="C4517" s="19">
        <v>42748</v>
      </c>
      <c r="D4517" s="16" t="s">
        <v>7</v>
      </c>
      <c r="E4517" s="114">
        <v>22016</v>
      </c>
      <c r="F4517" s="115">
        <v>12087</v>
      </c>
      <c r="G4517" s="113">
        <v>5307</v>
      </c>
      <c r="H4517" s="113">
        <v>2702</v>
      </c>
      <c r="I4517" s="113">
        <v>1920</v>
      </c>
      <c r="J4517" s="112">
        <v>7267</v>
      </c>
      <c r="K4517" s="112">
        <v>4165</v>
      </c>
      <c r="L4517" s="112">
        <v>2076</v>
      </c>
      <c r="M4517" s="112">
        <v>950</v>
      </c>
      <c r="N4517" s="113">
        <v>76</v>
      </c>
      <c r="O4517" s="112">
        <v>21705</v>
      </c>
      <c r="P4517" s="112">
        <v>11537</v>
      </c>
      <c r="Q4517" s="112">
        <v>5598</v>
      </c>
      <c r="R4517" s="112">
        <v>2662</v>
      </c>
      <c r="S4517" s="113">
        <v>1908</v>
      </c>
      <c r="T4517" s="17">
        <v>2.029585798816568</v>
      </c>
      <c r="U4517" s="17">
        <v>1.9020408163265308</v>
      </c>
      <c r="V4517" s="17">
        <v>1.5563583815028901</v>
      </c>
      <c r="W4517" s="17">
        <v>1.8442105263157895</v>
      </c>
      <c r="X4517" s="17">
        <v>24.263157894736842</v>
      </c>
      <c r="Y4517" s="17">
        <v>1.4328495738309188E-2</v>
      </c>
      <c r="Z4517" s="17">
        <v>4.7672705209326427E-2</v>
      </c>
      <c r="AA4517" s="17">
        <v>-5.1982851018220755E-2</v>
      </c>
      <c r="AB4517" s="17">
        <v>1.5026296018031626E-2</v>
      </c>
      <c r="AC4517" s="17">
        <v>6.2893081761006275E-3</v>
      </c>
    </row>
    <row r="4518" spans="1:29" ht="12.6" customHeight="1" x14ac:dyDescent="0.2">
      <c r="A4518" s="19">
        <v>44569</v>
      </c>
      <c r="B4518" s="19">
        <v>44205</v>
      </c>
      <c r="C4518" s="19">
        <v>42749</v>
      </c>
      <c r="D4518" s="16" t="s">
        <v>1</v>
      </c>
      <c r="E4518" s="114">
        <v>25178</v>
      </c>
      <c r="F4518" s="115">
        <v>12584</v>
      </c>
      <c r="G4518" s="113">
        <v>6716</v>
      </c>
      <c r="H4518" s="113">
        <v>3236</v>
      </c>
      <c r="I4518" s="113">
        <v>2642</v>
      </c>
      <c r="J4518" s="112">
        <v>8429</v>
      </c>
      <c r="K4518" s="112">
        <v>4443</v>
      </c>
      <c r="L4518" s="112">
        <v>2571</v>
      </c>
      <c r="M4518" s="112">
        <v>1313</v>
      </c>
      <c r="N4518" s="113">
        <v>102</v>
      </c>
      <c r="O4518" s="112">
        <v>22482</v>
      </c>
      <c r="P4518" s="112">
        <v>11155</v>
      </c>
      <c r="Q4518" s="112">
        <v>6158</v>
      </c>
      <c r="R4518" s="112">
        <v>3322</v>
      </c>
      <c r="S4518" s="113">
        <v>1847</v>
      </c>
      <c r="T4518" s="17">
        <v>1.9870684541463994</v>
      </c>
      <c r="U4518" s="17">
        <v>1.8323205041638531</v>
      </c>
      <c r="V4518" s="17">
        <v>1.6122131466355505</v>
      </c>
      <c r="W4518" s="17">
        <v>1.4645849200304646</v>
      </c>
      <c r="X4518" s="17">
        <v>24.901960784313726</v>
      </c>
      <c r="Y4518" s="17">
        <v>0.11991815674762041</v>
      </c>
      <c r="Z4518" s="17">
        <v>0.12810398924249222</v>
      </c>
      <c r="AA4518" s="17">
        <v>9.0613835660928954E-2</v>
      </c>
      <c r="AB4518" s="17">
        <v>-2.588801926550266E-2</v>
      </c>
      <c r="AC4518" s="17">
        <v>0.43042772062804557</v>
      </c>
    </row>
    <row r="4519" spans="1:29" ht="12.6" customHeight="1" x14ac:dyDescent="0.2">
      <c r="A4519" s="19">
        <v>44570</v>
      </c>
      <c r="B4519" s="19">
        <v>44206</v>
      </c>
      <c r="C4519" s="19">
        <v>42750</v>
      </c>
      <c r="D4519" s="16" t="s">
        <v>2</v>
      </c>
      <c r="E4519" s="114">
        <v>22542</v>
      </c>
      <c r="F4519" s="115">
        <v>13019</v>
      </c>
      <c r="G4519" s="113">
        <v>5017</v>
      </c>
      <c r="H4519" s="113">
        <v>2508</v>
      </c>
      <c r="I4519" s="113">
        <v>1998</v>
      </c>
      <c r="J4519" s="112">
        <v>6924</v>
      </c>
      <c r="K4519" s="112">
        <v>4473</v>
      </c>
      <c r="L4519" s="112">
        <v>1657</v>
      </c>
      <c r="M4519" s="112">
        <v>773</v>
      </c>
      <c r="N4519" s="113">
        <v>21</v>
      </c>
      <c r="O4519" s="112">
        <v>20143</v>
      </c>
      <c r="P4519" s="112">
        <v>10960</v>
      </c>
      <c r="Q4519" s="112">
        <v>4616</v>
      </c>
      <c r="R4519" s="112">
        <v>2629</v>
      </c>
      <c r="S4519" s="113">
        <v>1938</v>
      </c>
      <c r="T4519" s="17">
        <v>2.2556325823223569</v>
      </c>
      <c r="U4519" s="17">
        <v>1.9105745584618825</v>
      </c>
      <c r="V4519" s="17">
        <v>2.0277610138805069</v>
      </c>
      <c r="W4519" s="17">
        <v>2.2445019404915914</v>
      </c>
      <c r="X4519" s="17">
        <v>94.142857142857139</v>
      </c>
      <c r="Y4519" s="17">
        <v>0.11909844611031128</v>
      </c>
      <c r="Z4519" s="17">
        <v>0.18786496350364956</v>
      </c>
      <c r="AA4519" s="17">
        <v>8.6871750433275663E-2</v>
      </c>
      <c r="AB4519" s="17">
        <v>-4.6025104602510414E-2</v>
      </c>
      <c r="AC4519" s="17">
        <v>3.0959752321981338E-2</v>
      </c>
    </row>
    <row r="4520" spans="1:29" ht="12.6" customHeight="1" x14ac:dyDescent="0.2">
      <c r="A4520" s="19">
        <v>44571</v>
      </c>
      <c r="B4520" s="19">
        <v>44207</v>
      </c>
      <c r="C4520" s="19">
        <v>42751</v>
      </c>
      <c r="D4520" s="16" t="s">
        <v>3</v>
      </c>
      <c r="E4520" s="114">
        <v>19007</v>
      </c>
      <c r="F4520" s="115">
        <v>11373</v>
      </c>
      <c r="G4520" s="113">
        <v>3894</v>
      </c>
      <c r="H4520" s="113">
        <v>2263</v>
      </c>
      <c r="I4520" s="113">
        <v>1477</v>
      </c>
      <c r="J4520" s="112">
        <v>6601</v>
      </c>
      <c r="K4520" s="112">
        <v>3993</v>
      </c>
      <c r="L4520" s="112">
        <v>1657</v>
      </c>
      <c r="M4520" s="112">
        <v>897</v>
      </c>
      <c r="N4520" s="113">
        <v>54</v>
      </c>
      <c r="O4520" s="112">
        <v>18382</v>
      </c>
      <c r="P4520" s="112">
        <v>10441</v>
      </c>
      <c r="Q4520" s="112">
        <v>4131</v>
      </c>
      <c r="R4520" s="112">
        <v>2289</v>
      </c>
      <c r="S4520" s="113">
        <v>1521</v>
      </c>
      <c r="T4520" s="17">
        <v>1.879412210271171</v>
      </c>
      <c r="U4520" s="17">
        <v>1.8482344102178812</v>
      </c>
      <c r="V4520" s="17">
        <v>1.3500301750150876</v>
      </c>
      <c r="W4520" s="17">
        <v>1.5228539576365665</v>
      </c>
      <c r="X4520" s="17">
        <v>26.351851851851851</v>
      </c>
      <c r="Y4520" s="17">
        <v>3.400065281253406E-2</v>
      </c>
      <c r="Z4520" s="17">
        <v>8.9263480509529813E-2</v>
      </c>
      <c r="AA4520" s="17">
        <v>-5.7371096586782855E-2</v>
      </c>
      <c r="AB4520" s="17">
        <v>-1.1358671909130647E-2</v>
      </c>
      <c r="AC4520" s="17">
        <v>-2.8928336620644313E-2</v>
      </c>
    </row>
    <row r="4521" spans="1:29" ht="12.6" customHeight="1" x14ac:dyDescent="0.2">
      <c r="A4521" s="19">
        <v>44572</v>
      </c>
      <c r="B4521" s="19">
        <v>44208</v>
      </c>
      <c r="C4521" s="19">
        <v>42752</v>
      </c>
      <c r="D4521" s="16" t="s">
        <v>4</v>
      </c>
      <c r="E4521" s="114">
        <v>17866</v>
      </c>
      <c r="F4521" s="115">
        <v>10717</v>
      </c>
      <c r="G4521" s="113">
        <v>3353</v>
      </c>
      <c r="H4521" s="113">
        <v>2489</v>
      </c>
      <c r="I4521" s="113">
        <v>1307</v>
      </c>
      <c r="J4521" s="112">
        <v>4844</v>
      </c>
      <c r="K4521" s="112">
        <v>2810</v>
      </c>
      <c r="L4521" s="112">
        <v>1240</v>
      </c>
      <c r="M4521" s="112">
        <v>767</v>
      </c>
      <c r="N4521" s="113">
        <v>27</v>
      </c>
      <c r="O4521" s="112">
        <v>16935</v>
      </c>
      <c r="P4521" s="112">
        <v>9665</v>
      </c>
      <c r="Q4521" s="112">
        <v>3788</v>
      </c>
      <c r="R4521" s="112">
        <v>2038</v>
      </c>
      <c r="S4521" s="113">
        <v>1444</v>
      </c>
      <c r="T4521" s="17">
        <v>2.6882741535920727</v>
      </c>
      <c r="U4521" s="17">
        <v>2.8138790035587187</v>
      </c>
      <c r="V4521" s="17">
        <v>1.7040322580645162</v>
      </c>
      <c r="W4521" s="17">
        <v>2.2451108213820077</v>
      </c>
      <c r="X4521" s="17">
        <v>47.407407407407405</v>
      </c>
      <c r="Y4521" s="17">
        <v>5.4974904044877482E-2</v>
      </c>
      <c r="Z4521" s="17">
        <v>0.10884635281945165</v>
      </c>
      <c r="AA4521" s="17">
        <v>-0.11483632523759235</v>
      </c>
      <c r="AB4521" s="17">
        <v>0.22129538763493617</v>
      </c>
      <c r="AC4521" s="17">
        <v>-9.4875346260387849E-2</v>
      </c>
    </row>
    <row r="4522" spans="1:29" ht="12.6" customHeight="1" x14ac:dyDescent="0.2">
      <c r="A4522" s="19">
        <v>44573</v>
      </c>
      <c r="B4522" s="19">
        <v>44209</v>
      </c>
      <c r="C4522" s="19">
        <v>42753</v>
      </c>
      <c r="D4522" s="16" t="s">
        <v>5</v>
      </c>
      <c r="E4522" s="114">
        <v>21451</v>
      </c>
      <c r="F4522" s="115">
        <v>11441</v>
      </c>
      <c r="G4522" s="113">
        <v>5605</v>
      </c>
      <c r="H4522" s="113">
        <v>2528</v>
      </c>
      <c r="I4522" s="113">
        <v>1877</v>
      </c>
      <c r="J4522" s="112">
        <v>6643</v>
      </c>
      <c r="K4522" s="112">
        <v>3778</v>
      </c>
      <c r="L4522" s="112">
        <v>1920</v>
      </c>
      <c r="M4522" s="112">
        <v>870</v>
      </c>
      <c r="N4522" s="113">
        <v>75</v>
      </c>
      <c r="O4522" s="112">
        <v>18518</v>
      </c>
      <c r="P4522" s="112">
        <v>10346</v>
      </c>
      <c r="Q4522" s="112">
        <v>4389</v>
      </c>
      <c r="R4522" s="112">
        <v>2138</v>
      </c>
      <c r="S4522" s="113">
        <v>1645</v>
      </c>
      <c r="T4522" s="17">
        <v>2.2291133524010238</v>
      </c>
      <c r="U4522" s="17">
        <v>2.0283218634197988</v>
      </c>
      <c r="V4522" s="17">
        <v>1.9192708333333335</v>
      </c>
      <c r="W4522" s="17">
        <v>1.9057471264367818</v>
      </c>
      <c r="X4522" s="17">
        <v>24.026666666666667</v>
      </c>
      <c r="Y4522" s="17">
        <v>0.15838643482017489</v>
      </c>
      <c r="Z4522" s="17">
        <v>0.10583800502609697</v>
      </c>
      <c r="AA4522" s="17">
        <v>0.277056277056277</v>
      </c>
      <c r="AB4522" s="17">
        <v>0.18241347053320855</v>
      </c>
      <c r="AC4522" s="17">
        <v>0.14103343465045604</v>
      </c>
    </row>
    <row r="4523" spans="1:29" ht="12.6" customHeight="1" x14ac:dyDescent="0.2">
      <c r="A4523" s="19">
        <v>44574</v>
      </c>
      <c r="B4523" s="19">
        <v>44210</v>
      </c>
      <c r="C4523" s="19">
        <v>42754</v>
      </c>
      <c r="D4523" s="16" t="s">
        <v>6</v>
      </c>
      <c r="E4523" s="114">
        <v>23802</v>
      </c>
      <c r="F4523" s="115">
        <v>12412</v>
      </c>
      <c r="G4523" s="113">
        <v>5937</v>
      </c>
      <c r="H4523" s="113">
        <v>2987</v>
      </c>
      <c r="I4523" s="113">
        <v>2466</v>
      </c>
      <c r="J4523" s="112">
        <v>8679</v>
      </c>
      <c r="K4523" s="112">
        <v>4680</v>
      </c>
      <c r="L4523" s="112">
        <v>2810</v>
      </c>
      <c r="M4523" s="112">
        <v>1115</v>
      </c>
      <c r="N4523" s="113">
        <v>74</v>
      </c>
      <c r="O4523" s="112">
        <v>19014</v>
      </c>
      <c r="P4523" s="112">
        <v>10491</v>
      </c>
      <c r="Q4523" s="112">
        <v>4483</v>
      </c>
      <c r="R4523" s="112">
        <v>2187</v>
      </c>
      <c r="S4523" s="113">
        <v>1853</v>
      </c>
      <c r="T4523" s="17">
        <v>1.7424818527480124</v>
      </c>
      <c r="U4523" s="17">
        <v>1.652136752136752</v>
      </c>
      <c r="V4523" s="17">
        <v>1.1128113879003561</v>
      </c>
      <c r="W4523" s="17">
        <v>1.6789237668161436</v>
      </c>
      <c r="X4523" s="17">
        <v>32.324324324324323</v>
      </c>
      <c r="Y4523" s="17">
        <v>0.25181445250867784</v>
      </c>
      <c r="Z4523" s="17">
        <v>0.18310933180821665</v>
      </c>
      <c r="AA4523" s="17">
        <v>0.32433638188712921</v>
      </c>
      <c r="AB4523" s="17">
        <v>0.36579789666209428</v>
      </c>
      <c r="AC4523" s="17">
        <v>0.33081489476524562</v>
      </c>
    </row>
    <row r="4524" spans="1:29" ht="12.6" customHeight="1" x14ac:dyDescent="0.2">
      <c r="A4524" s="19">
        <v>44575</v>
      </c>
      <c r="B4524" s="19">
        <v>44211</v>
      </c>
      <c r="C4524" s="19">
        <v>42755</v>
      </c>
      <c r="D4524" s="16" t="s">
        <v>7</v>
      </c>
      <c r="E4524" s="114">
        <v>23396</v>
      </c>
      <c r="F4524" s="115">
        <v>12582</v>
      </c>
      <c r="G4524" s="113">
        <v>5824</v>
      </c>
      <c r="H4524" s="113">
        <v>2824</v>
      </c>
      <c r="I4524" s="113">
        <v>2166</v>
      </c>
      <c r="J4524" s="112">
        <v>7020</v>
      </c>
      <c r="K4524" s="112">
        <v>3517</v>
      </c>
      <c r="L4524" s="112">
        <v>2321</v>
      </c>
      <c r="M4524" s="112">
        <v>1134</v>
      </c>
      <c r="N4524" s="113">
        <v>48</v>
      </c>
      <c r="O4524" s="112">
        <v>20090</v>
      </c>
      <c r="P4524" s="112">
        <v>10785</v>
      </c>
      <c r="Q4524" s="112">
        <v>4891</v>
      </c>
      <c r="R4524" s="112">
        <v>2367</v>
      </c>
      <c r="S4524" s="113">
        <v>2047</v>
      </c>
      <c r="T4524" s="17">
        <v>2.3327635327635328</v>
      </c>
      <c r="U4524" s="17">
        <v>2.5774808075063973</v>
      </c>
      <c r="V4524" s="17">
        <v>1.5092632485997415</v>
      </c>
      <c r="W4524" s="17">
        <v>1.4902998236331571</v>
      </c>
      <c r="X4524" s="17">
        <v>44.125</v>
      </c>
      <c r="Y4524" s="17">
        <v>0.16455948232951711</v>
      </c>
      <c r="Z4524" s="17">
        <v>0.16662030598052846</v>
      </c>
      <c r="AA4524" s="17">
        <v>0.19075853608668991</v>
      </c>
      <c r="AB4524" s="17">
        <v>0.19307139839459242</v>
      </c>
      <c r="AC4524" s="17">
        <v>5.8133854421104081E-2</v>
      </c>
    </row>
    <row r="4525" spans="1:29" ht="12.6" customHeight="1" x14ac:dyDescent="0.2">
      <c r="A4525" s="19">
        <v>44576</v>
      </c>
      <c r="B4525" s="19">
        <v>44212</v>
      </c>
      <c r="C4525" s="19">
        <v>42756</v>
      </c>
      <c r="D4525" s="16" t="s">
        <v>1</v>
      </c>
      <c r="E4525" s="114">
        <v>24955</v>
      </c>
      <c r="F4525" s="115">
        <v>12556</v>
      </c>
      <c r="G4525" s="113">
        <v>5945</v>
      </c>
      <c r="H4525" s="113">
        <v>3761</v>
      </c>
      <c r="I4525" s="113">
        <v>2693</v>
      </c>
      <c r="J4525" s="112">
        <v>8076</v>
      </c>
      <c r="K4525" s="112">
        <v>3782</v>
      </c>
      <c r="L4525" s="112">
        <v>2749</v>
      </c>
      <c r="M4525" s="112">
        <v>1467</v>
      </c>
      <c r="N4525" s="113">
        <v>78</v>
      </c>
      <c r="O4525" s="112">
        <v>21069</v>
      </c>
      <c r="P4525" s="112">
        <v>10499</v>
      </c>
      <c r="Q4525" s="112">
        <v>5733</v>
      </c>
      <c r="R4525" s="112">
        <v>2828</v>
      </c>
      <c r="S4525" s="113">
        <v>2009</v>
      </c>
      <c r="T4525" s="17">
        <v>2.090019811788014</v>
      </c>
      <c r="U4525" s="17">
        <v>2.3199365415124271</v>
      </c>
      <c r="V4525" s="17">
        <v>1.1626045834849035</v>
      </c>
      <c r="W4525" s="17">
        <v>1.5637355146557601</v>
      </c>
      <c r="X4525" s="17">
        <v>33.525641025641029</v>
      </c>
      <c r="Y4525" s="17">
        <v>0.18444159665859794</v>
      </c>
      <c r="Z4525" s="17">
        <v>0.19592342127821705</v>
      </c>
      <c r="AA4525" s="17">
        <v>3.697889412175126E-2</v>
      </c>
      <c r="AB4525" s="17">
        <v>0.32991513437057995</v>
      </c>
      <c r="AC4525" s="17">
        <v>0.34046789447486314</v>
      </c>
    </row>
    <row r="4526" spans="1:29" ht="12.6" customHeight="1" x14ac:dyDescent="0.2">
      <c r="A4526" s="19">
        <v>44577</v>
      </c>
      <c r="B4526" s="19">
        <v>44213</v>
      </c>
      <c r="C4526" s="19">
        <v>42757</v>
      </c>
      <c r="D4526" s="16" t="s">
        <v>2</v>
      </c>
      <c r="E4526" s="114">
        <v>20494</v>
      </c>
      <c r="F4526" s="115">
        <v>11451</v>
      </c>
      <c r="G4526" s="113">
        <v>5176</v>
      </c>
      <c r="H4526" s="113">
        <v>2491</v>
      </c>
      <c r="I4526" s="113">
        <v>1376</v>
      </c>
      <c r="J4526" s="112">
        <v>5863</v>
      </c>
      <c r="K4526" s="112">
        <v>3209</v>
      </c>
      <c r="L4526" s="112">
        <v>1932</v>
      </c>
      <c r="M4526" s="112">
        <v>709</v>
      </c>
      <c r="N4526" s="113">
        <v>13</v>
      </c>
      <c r="O4526" s="112">
        <v>18543</v>
      </c>
      <c r="P4526" s="112">
        <v>10466</v>
      </c>
      <c r="Q4526" s="112">
        <v>4737</v>
      </c>
      <c r="R4526" s="112">
        <v>1874</v>
      </c>
      <c r="S4526" s="113">
        <v>1466</v>
      </c>
      <c r="T4526" s="17">
        <v>2.495480129626471</v>
      </c>
      <c r="U4526" s="17">
        <v>2.5684013711436586</v>
      </c>
      <c r="V4526" s="17">
        <v>1.679089026915114</v>
      </c>
      <c r="W4526" s="17">
        <v>2.5133991537376588</v>
      </c>
      <c r="X4526" s="17">
        <v>104.84615384615384</v>
      </c>
      <c r="Y4526" s="17">
        <v>0.10521490589440763</v>
      </c>
      <c r="Z4526" s="17">
        <v>9.4114274794572905E-2</v>
      </c>
      <c r="AA4526" s="17">
        <v>9.267468862149042E-2</v>
      </c>
      <c r="AB4526" s="17">
        <v>0.32924226254002131</v>
      </c>
      <c r="AC4526" s="17">
        <v>-6.1391541609822631E-2</v>
      </c>
    </row>
    <row r="4527" spans="1:29" ht="12.6" customHeight="1" x14ac:dyDescent="0.2">
      <c r="A4527" s="19">
        <v>44578</v>
      </c>
      <c r="B4527" s="19">
        <v>44214</v>
      </c>
      <c r="C4527" s="19">
        <v>42758</v>
      </c>
      <c r="D4527" s="16" t="s">
        <v>3</v>
      </c>
      <c r="E4527" s="114">
        <v>17328</v>
      </c>
      <c r="F4527" s="115">
        <v>10528</v>
      </c>
      <c r="G4527" s="113">
        <v>3482</v>
      </c>
      <c r="H4527" s="113">
        <v>1951</v>
      </c>
      <c r="I4527" s="113">
        <v>1367</v>
      </c>
      <c r="J4527" s="112">
        <v>6467</v>
      </c>
      <c r="K4527" s="112">
        <v>4020</v>
      </c>
      <c r="L4527" s="112">
        <v>1585</v>
      </c>
      <c r="M4527" s="112">
        <v>793</v>
      </c>
      <c r="N4527" s="113">
        <v>69</v>
      </c>
      <c r="O4527" s="112">
        <v>16168</v>
      </c>
      <c r="P4527" s="112">
        <v>9233</v>
      </c>
      <c r="Q4527" s="112">
        <v>3641</v>
      </c>
      <c r="R4527" s="112">
        <v>1828</v>
      </c>
      <c r="S4527" s="113">
        <v>1466</v>
      </c>
      <c r="T4527" s="17">
        <v>1.6794495129117055</v>
      </c>
      <c r="U4527" s="17">
        <v>1.6189054726368157</v>
      </c>
      <c r="V4527" s="17">
        <v>1.1968454258675081</v>
      </c>
      <c r="W4527" s="17">
        <v>1.4602774274905421</v>
      </c>
      <c r="X4527" s="17">
        <v>18.811594202898551</v>
      </c>
      <c r="Y4527" s="17">
        <v>7.1746660069272661E-2</v>
      </c>
      <c r="Z4527" s="17">
        <v>0.14025777103866566</v>
      </c>
      <c r="AA4527" s="17">
        <v>-4.366932161494097E-2</v>
      </c>
      <c r="AB4527" s="17">
        <v>6.7286652078774711E-2</v>
      </c>
      <c r="AC4527" s="17">
        <v>-6.7530695770804949E-2</v>
      </c>
    </row>
    <row r="4528" spans="1:29" ht="12.6" customHeight="1" x14ac:dyDescent="0.2">
      <c r="A4528" s="19">
        <v>44579</v>
      </c>
      <c r="B4528" s="19">
        <v>44215</v>
      </c>
      <c r="C4528" s="19">
        <v>42759</v>
      </c>
      <c r="D4528" s="16" t="s">
        <v>4</v>
      </c>
      <c r="E4528" s="114">
        <v>15903</v>
      </c>
      <c r="F4528" s="115">
        <v>9369</v>
      </c>
      <c r="G4528" s="113">
        <v>3267</v>
      </c>
      <c r="H4528" s="113">
        <v>2126</v>
      </c>
      <c r="I4528" s="113">
        <v>1141</v>
      </c>
      <c r="J4528" s="112">
        <v>4474</v>
      </c>
      <c r="K4528" s="112">
        <v>2657</v>
      </c>
      <c r="L4528" s="112">
        <v>1080</v>
      </c>
      <c r="M4528" s="112">
        <v>709</v>
      </c>
      <c r="N4528" s="113">
        <v>28</v>
      </c>
      <c r="O4528" s="112">
        <v>15356</v>
      </c>
      <c r="P4528" s="112">
        <v>8746</v>
      </c>
      <c r="Q4528" s="112">
        <v>3522</v>
      </c>
      <c r="R4528" s="112">
        <v>1813</v>
      </c>
      <c r="S4528" s="113">
        <v>1275</v>
      </c>
      <c r="T4528" s="17">
        <v>2.5545373267769333</v>
      </c>
      <c r="U4528" s="17">
        <v>2.5261573202860368</v>
      </c>
      <c r="V4528" s="17">
        <v>2.0249999999999999</v>
      </c>
      <c r="W4528" s="17">
        <v>1.9985895627644568</v>
      </c>
      <c r="X4528" s="17">
        <v>39.75</v>
      </c>
      <c r="Y4528" s="17">
        <v>3.5621255535295715E-2</v>
      </c>
      <c r="Z4528" s="17">
        <v>7.1232563457580556E-2</v>
      </c>
      <c r="AA4528" s="17">
        <v>-7.2402044293015333E-2</v>
      </c>
      <c r="AB4528" s="17">
        <v>0.17264202978488696</v>
      </c>
      <c r="AC4528" s="17">
        <v>-0.10509803921568628</v>
      </c>
    </row>
    <row r="4529" spans="1:29" ht="12.6" customHeight="1" x14ac:dyDescent="0.2">
      <c r="A4529" s="19">
        <v>44580</v>
      </c>
      <c r="B4529" s="19">
        <v>44216</v>
      </c>
      <c r="C4529" s="19">
        <v>42760</v>
      </c>
      <c r="D4529" s="16" t="s">
        <v>5</v>
      </c>
      <c r="E4529" s="114">
        <v>16691</v>
      </c>
      <c r="F4529" s="115">
        <v>9469</v>
      </c>
      <c r="G4529" s="113">
        <v>3995</v>
      </c>
      <c r="H4529" s="113">
        <v>1897</v>
      </c>
      <c r="I4529" s="113">
        <v>1330</v>
      </c>
      <c r="J4529" s="112">
        <v>6005</v>
      </c>
      <c r="K4529" s="112">
        <v>3266</v>
      </c>
      <c r="L4529" s="112">
        <v>1942</v>
      </c>
      <c r="M4529" s="112">
        <v>743</v>
      </c>
      <c r="N4529" s="113">
        <v>54</v>
      </c>
      <c r="O4529" s="112">
        <v>17469</v>
      </c>
      <c r="P4529" s="112">
        <v>9825</v>
      </c>
      <c r="Q4529" s="112">
        <v>3850</v>
      </c>
      <c r="R4529" s="112">
        <v>2123</v>
      </c>
      <c r="S4529" s="113">
        <v>1671</v>
      </c>
      <c r="T4529" s="17">
        <v>1.7795170691090756</v>
      </c>
      <c r="U4529" s="17">
        <v>1.8992651561543172</v>
      </c>
      <c r="V4529" s="17">
        <v>1.057157569515963</v>
      </c>
      <c r="W4529" s="17">
        <v>1.5531628532974429</v>
      </c>
      <c r="X4529" s="17">
        <v>23.62962962962963</v>
      </c>
      <c r="Y4529" s="17">
        <v>-4.4536035262464968E-2</v>
      </c>
      <c r="Z4529" s="17">
        <v>-3.6234096692111972E-2</v>
      </c>
      <c r="AA4529" s="17">
        <v>3.766233766233773E-2</v>
      </c>
      <c r="AB4529" s="17">
        <v>-0.10645313235986809</v>
      </c>
      <c r="AC4529" s="17">
        <v>-0.20406941950927593</v>
      </c>
    </row>
    <row r="4530" spans="1:29" ht="12.6" customHeight="1" x14ac:dyDescent="0.2">
      <c r="A4530" s="19">
        <v>44581</v>
      </c>
      <c r="B4530" s="19">
        <v>44217</v>
      </c>
      <c r="C4530" s="19">
        <v>42761</v>
      </c>
      <c r="D4530" s="16" t="s">
        <v>6</v>
      </c>
      <c r="E4530" s="114">
        <v>19229</v>
      </c>
      <c r="F4530" s="115">
        <v>10736</v>
      </c>
      <c r="G4530" s="113">
        <v>4588</v>
      </c>
      <c r="H4530" s="113">
        <v>2259</v>
      </c>
      <c r="I4530" s="113">
        <v>1646</v>
      </c>
      <c r="J4530" s="112">
        <v>6470</v>
      </c>
      <c r="K4530" s="112">
        <v>3872</v>
      </c>
      <c r="L4530" s="112">
        <v>1607</v>
      </c>
      <c r="M4530" s="112">
        <v>951</v>
      </c>
      <c r="N4530" s="113">
        <v>40</v>
      </c>
      <c r="O4530" s="112">
        <v>19058</v>
      </c>
      <c r="P4530" s="112">
        <v>10382</v>
      </c>
      <c r="Q4530" s="112">
        <v>4722</v>
      </c>
      <c r="R4530" s="112">
        <v>2429</v>
      </c>
      <c r="S4530" s="113">
        <v>1525</v>
      </c>
      <c r="T4530" s="17">
        <v>1.9720247295208657</v>
      </c>
      <c r="U4530" s="17">
        <v>1.7727272727272729</v>
      </c>
      <c r="V4530" s="17">
        <v>1.8550093341630367</v>
      </c>
      <c r="W4530" s="17">
        <v>1.3753943217665614</v>
      </c>
      <c r="X4530" s="17">
        <v>40.15</v>
      </c>
      <c r="Y4530" s="17">
        <v>8.9726099275895255E-3</v>
      </c>
      <c r="Z4530" s="17">
        <v>3.40974764014641E-2</v>
      </c>
      <c r="AA4530" s="17">
        <v>-2.8377806014400653E-2</v>
      </c>
      <c r="AB4530" s="17">
        <v>-6.9987649238369753E-2</v>
      </c>
      <c r="AC4530" s="17">
        <v>7.9344262295081958E-2</v>
      </c>
    </row>
    <row r="4531" spans="1:29" ht="12.6" customHeight="1" x14ac:dyDescent="0.2">
      <c r="A4531" s="19">
        <v>44582</v>
      </c>
      <c r="B4531" s="19">
        <v>44218</v>
      </c>
      <c r="C4531" s="19">
        <v>42762</v>
      </c>
      <c r="D4531" s="16" t="s">
        <v>7</v>
      </c>
      <c r="E4531" s="114">
        <v>19194</v>
      </c>
      <c r="F4531" s="115">
        <v>10459</v>
      </c>
      <c r="G4531" s="113">
        <v>4877</v>
      </c>
      <c r="H4531" s="113">
        <v>2069</v>
      </c>
      <c r="I4531" s="113">
        <v>1789</v>
      </c>
      <c r="J4531" s="112">
        <v>5535</v>
      </c>
      <c r="K4531" s="112">
        <v>3088</v>
      </c>
      <c r="L4531" s="112">
        <v>1534</v>
      </c>
      <c r="M4531" s="112">
        <v>876</v>
      </c>
      <c r="N4531" s="113">
        <v>37</v>
      </c>
      <c r="O4531" s="112">
        <v>19241</v>
      </c>
      <c r="P4531" s="112">
        <v>10287</v>
      </c>
      <c r="Q4531" s="112">
        <v>4813</v>
      </c>
      <c r="R4531" s="112">
        <v>2361</v>
      </c>
      <c r="S4531" s="113">
        <v>1780</v>
      </c>
      <c r="T4531" s="17">
        <v>2.4677506775067752</v>
      </c>
      <c r="U4531" s="17">
        <v>2.3869818652849739</v>
      </c>
      <c r="V4531" s="17">
        <v>2.179269882659713</v>
      </c>
      <c r="W4531" s="17">
        <v>1.3618721461187215</v>
      </c>
      <c r="X4531" s="17">
        <v>47.351351351351354</v>
      </c>
      <c r="Y4531" s="17">
        <v>-2.4427004833428301E-3</v>
      </c>
      <c r="Z4531" s="17">
        <v>1.6720132205696459E-2</v>
      </c>
      <c r="AA4531" s="17">
        <v>1.329731975898607E-2</v>
      </c>
      <c r="AB4531" s="17">
        <v>-0.12367640830156712</v>
      </c>
      <c r="AC4531" s="17">
        <v>5.0561797752808335E-3</v>
      </c>
    </row>
    <row r="4532" spans="1:29" ht="12.6" customHeight="1" x14ac:dyDescent="0.2">
      <c r="A4532" s="19">
        <v>44583</v>
      </c>
      <c r="B4532" s="19">
        <v>44219</v>
      </c>
      <c r="C4532" s="19">
        <v>42763</v>
      </c>
      <c r="D4532" s="16" t="s">
        <v>1</v>
      </c>
      <c r="E4532" s="114">
        <v>21821</v>
      </c>
      <c r="F4532" s="115">
        <v>10649</v>
      </c>
      <c r="G4532" s="113">
        <v>6090</v>
      </c>
      <c r="H4532" s="113">
        <v>2761</v>
      </c>
      <c r="I4532" s="113">
        <v>2321</v>
      </c>
      <c r="J4532" s="112">
        <v>7145</v>
      </c>
      <c r="K4532" s="112">
        <v>3316</v>
      </c>
      <c r="L4532" s="112">
        <v>2590</v>
      </c>
      <c r="M4532" s="112">
        <v>1180</v>
      </c>
      <c r="N4532" s="113">
        <v>59</v>
      </c>
      <c r="O4532" s="112">
        <v>19763</v>
      </c>
      <c r="P4532" s="112">
        <v>9170</v>
      </c>
      <c r="Q4532" s="112">
        <v>5842</v>
      </c>
      <c r="R4532" s="112">
        <v>2707</v>
      </c>
      <c r="S4532" s="113">
        <v>2044</v>
      </c>
      <c r="T4532" s="17">
        <v>2.0540237928621412</v>
      </c>
      <c r="U4532" s="17">
        <v>2.2113992762364294</v>
      </c>
      <c r="V4532" s="17">
        <v>1.3513513513513513</v>
      </c>
      <c r="W4532" s="17">
        <v>1.3398305084745763</v>
      </c>
      <c r="X4532" s="17">
        <v>38.33898305084746</v>
      </c>
      <c r="Y4532" s="17">
        <v>0.10413398775489546</v>
      </c>
      <c r="Z4532" s="17">
        <v>0.16128680479825519</v>
      </c>
      <c r="AA4532" s="17">
        <v>4.2451215337213188E-2</v>
      </c>
      <c r="AB4532" s="17">
        <v>1.9948282231252223E-2</v>
      </c>
      <c r="AC4532" s="17">
        <v>0.13551859099804298</v>
      </c>
    </row>
    <row r="4533" spans="1:29" ht="12.6" customHeight="1" x14ac:dyDescent="0.2">
      <c r="A4533" s="19">
        <v>44584</v>
      </c>
      <c r="B4533" s="19">
        <v>44220</v>
      </c>
      <c r="C4533" s="19">
        <v>42764</v>
      </c>
      <c r="D4533" s="16" t="s">
        <v>2</v>
      </c>
      <c r="E4533" s="114">
        <v>19114</v>
      </c>
      <c r="F4533" s="115">
        <v>10470</v>
      </c>
      <c r="G4533" s="113">
        <v>5023</v>
      </c>
      <c r="H4533" s="113">
        <v>2070</v>
      </c>
      <c r="I4533" s="113">
        <v>1551</v>
      </c>
      <c r="J4533" s="112">
        <v>5028</v>
      </c>
      <c r="K4533" s="112">
        <v>2566</v>
      </c>
      <c r="L4533" s="112">
        <v>1608</v>
      </c>
      <c r="M4533" s="112">
        <v>817</v>
      </c>
      <c r="N4533" s="113">
        <v>37</v>
      </c>
      <c r="O4533" s="112">
        <v>16465</v>
      </c>
      <c r="P4533" s="112">
        <v>9680</v>
      </c>
      <c r="Q4533" s="112">
        <v>3658</v>
      </c>
      <c r="R4533" s="112">
        <v>1777</v>
      </c>
      <c r="S4533" s="113">
        <v>1350</v>
      </c>
      <c r="T4533" s="17">
        <v>2.8015115354017501</v>
      </c>
      <c r="U4533" s="17">
        <v>3.0802805923616523</v>
      </c>
      <c r="V4533" s="17">
        <v>2.1237562189054726</v>
      </c>
      <c r="W4533" s="17">
        <v>1.533659730722154</v>
      </c>
      <c r="X4533" s="17">
        <v>40.918918918918919</v>
      </c>
      <c r="Y4533" s="17">
        <v>0.1608867294260552</v>
      </c>
      <c r="Z4533" s="17">
        <v>8.1611570247933862E-2</v>
      </c>
      <c r="AA4533" s="17">
        <v>0.37315472936030614</v>
      </c>
      <c r="AB4533" s="17">
        <v>0.16488463702870004</v>
      </c>
      <c r="AC4533" s="17">
        <v>0.14888888888888885</v>
      </c>
    </row>
    <row r="4534" spans="1:29" ht="12.6" customHeight="1" x14ac:dyDescent="0.2">
      <c r="A4534" s="19">
        <v>44585</v>
      </c>
      <c r="B4534" s="19">
        <v>44221</v>
      </c>
      <c r="C4534" s="19">
        <v>42765</v>
      </c>
      <c r="D4534" s="16" t="s">
        <v>3</v>
      </c>
      <c r="E4534" s="114">
        <v>16460</v>
      </c>
      <c r="F4534" s="115">
        <v>9343</v>
      </c>
      <c r="G4534" s="113">
        <v>4125</v>
      </c>
      <c r="H4534" s="113">
        <v>1677</v>
      </c>
      <c r="I4534" s="113">
        <v>1315</v>
      </c>
      <c r="J4534" s="112">
        <v>5133</v>
      </c>
      <c r="K4534" s="112">
        <v>2857</v>
      </c>
      <c r="L4534" s="112">
        <v>1503</v>
      </c>
      <c r="M4534" s="112">
        <v>742</v>
      </c>
      <c r="N4534" s="113">
        <v>31</v>
      </c>
      <c r="O4534" s="112">
        <v>14565</v>
      </c>
      <c r="P4534" s="112">
        <v>8342</v>
      </c>
      <c r="Q4534" s="112">
        <v>3335</v>
      </c>
      <c r="R4534" s="112">
        <v>1837</v>
      </c>
      <c r="S4534" s="113">
        <v>1051</v>
      </c>
      <c r="T4534" s="17">
        <v>2.2067017338788233</v>
      </c>
      <c r="U4534" s="17">
        <v>2.2702135106755339</v>
      </c>
      <c r="V4534" s="17">
        <v>1.7445109780439121</v>
      </c>
      <c r="W4534" s="17">
        <v>1.2601078167115904</v>
      </c>
      <c r="X4534" s="17">
        <v>41.41935483870968</v>
      </c>
      <c r="Y4534" s="17">
        <v>0.13010641949879842</v>
      </c>
      <c r="Z4534" s="17">
        <v>0.11999520498681382</v>
      </c>
      <c r="AA4534" s="17">
        <v>0.23688155922038989</v>
      </c>
      <c r="AB4534" s="17">
        <v>-8.7098530212302627E-2</v>
      </c>
      <c r="AC4534" s="17">
        <v>0.25118934348239774</v>
      </c>
    </row>
    <row r="4535" spans="1:29" ht="12.6" customHeight="1" x14ac:dyDescent="0.2">
      <c r="A4535" s="19">
        <v>44586</v>
      </c>
      <c r="B4535" s="19">
        <v>44222</v>
      </c>
      <c r="C4535" s="19">
        <v>42766</v>
      </c>
      <c r="D4535" s="16" t="s">
        <v>4</v>
      </c>
      <c r="E4535" s="114">
        <v>15190</v>
      </c>
      <c r="F4535" s="115">
        <v>8601</v>
      </c>
      <c r="G4535" s="113">
        <v>3411</v>
      </c>
      <c r="H4535" s="113">
        <v>1851</v>
      </c>
      <c r="I4535" s="113">
        <v>1327</v>
      </c>
      <c r="J4535" s="112">
        <v>4240</v>
      </c>
      <c r="K4535" s="112">
        <v>2510</v>
      </c>
      <c r="L4535" s="112">
        <v>1105</v>
      </c>
      <c r="M4535" s="112">
        <v>581</v>
      </c>
      <c r="N4535" s="113">
        <v>44</v>
      </c>
      <c r="O4535" s="112">
        <v>14188</v>
      </c>
      <c r="P4535" s="112">
        <v>8691</v>
      </c>
      <c r="Q4535" s="112">
        <v>2750</v>
      </c>
      <c r="R4535" s="112">
        <v>1734</v>
      </c>
      <c r="S4535" s="113">
        <v>1013</v>
      </c>
      <c r="T4535" s="17">
        <v>2.5825471698113209</v>
      </c>
      <c r="U4535" s="17">
        <v>2.4266932270916333</v>
      </c>
      <c r="V4535" s="17">
        <v>2.0868778280542988</v>
      </c>
      <c r="W4535" s="17">
        <v>2.1858864027538725</v>
      </c>
      <c r="X4535" s="17">
        <v>29.15909090909091</v>
      </c>
      <c r="Y4535" s="17">
        <v>7.0623061742317361E-2</v>
      </c>
      <c r="Z4535" s="17">
        <v>-1.0355540214014525E-2</v>
      </c>
      <c r="AA4535" s="17">
        <v>0.24036363636363633</v>
      </c>
      <c r="AB4535" s="17">
        <v>6.7474048442906609E-2</v>
      </c>
      <c r="AC4535" s="17">
        <v>0.30997038499506413</v>
      </c>
    </row>
    <row r="4536" spans="1:29" ht="12.6" customHeight="1" x14ac:dyDescent="0.2">
      <c r="A4536" s="19">
        <v>44587</v>
      </c>
      <c r="B4536" s="19">
        <v>44223</v>
      </c>
      <c r="C4536" s="19">
        <v>42767</v>
      </c>
      <c r="D4536" s="16" t="s">
        <v>5</v>
      </c>
      <c r="E4536" s="114">
        <v>17216</v>
      </c>
      <c r="F4536" s="115">
        <v>9379</v>
      </c>
      <c r="G4536" s="113">
        <v>4291</v>
      </c>
      <c r="H4536" s="113">
        <v>1885</v>
      </c>
      <c r="I4536" s="113">
        <v>1661</v>
      </c>
      <c r="J4536" s="112">
        <v>5741</v>
      </c>
      <c r="K4536" s="112">
        <v>3027</v>
      </c>
      <c r="L4536" s="112">
        <v>1880</v>
      </c>
      <c r="M4536" s="112">
        <v>786</v>
      </c>
      <c r="N4536" s="113">
        <v>48</v>
      </c>
      <c r="O4536" s="112">
        <v>18010</v>
      </c>
      <c r="P4536" s="112">
        <v>10266</v>
      </c>
      <c r="Q4536" s="112">
        <v>3927</v>
      </c>
      <c r="R4536" s="112">
        <v>2281</v>
      </c>
      <c r="S4536" s="113">
        <v>1536</v>
      </c>
      <c r="T4536" s="17">
        <v>1.9987807002264413</v>
      </c>
      <c r="U4536" s="17">
        <v>2.0984473075652463</v>
      </c>
      <c r="V4536" s="17">
        <v>1.2824468085106382</v>
      </c>
      <c r="W4536" s="17">
        <v>1.3982188295165394</v>
      </c>
      <c r="X4536" s="17">
        <v>33.604166666666664</v>
      </c>
      <c r="Y4536" s="17">
        <v>-4.4086618545252643E-2</v>
      </c>
      <c r="Z4536" s="17">
        <v>-8.6401714397038809E-2</v>
      </c>
      <c r="AA4536" s="17">
        <v>9.2691622103386884E-2</v>
      </c>
      <c r="AB4536" s="17">
        <v>-0.17360806663743977</v>
      </c>
      <c r="AC4536" s="17">
        <v>8.1380208333333259E-2</v>
      </c>
    </row>
    <row r="4537" spans="1:29" ht="12.6" customHeight="1" x14ac:dyDescent="0.2">
      <c r="A4537" s="19">
        <v>44588</v>
      </c>
      <c r="B4537" s="19">
        <v>44224</v>
      </c>
      <c r="C4537" s="19">
        <v>42768</v>
      </c>
      <c r="D4537" s="16" t="s">
        <v>6</v>
      </c>
      <c r="E4537" s="114">
        <v>19074</v>
      </c>
      <c r="F4537" s="115">
        <v>10500</v>
      </c>
      <c r="G4537" s="113">
        <v>4425</v>
      </c>
      <c r="H4537" s="113">
        <v>2256</v>
      </c>
      <c r="I4537" s="113">
        <v>1893</v>
      </c>
      <c r="J4537" s="112">
        <v>7701</v>
      </c>
      <c r="K4537" s="112">
        <v>4397</v>
      </c>
      <c r="L4537" s="112">
        <v>2220</v>
      </c>
      <c r="M4537" s="112">
        <v>1006</v>
      </c>
      <c r="N4537" s="113">
        <v>78</v>
      </c>
      <c r="O4537" s="112">
        <v>21507</v>
      </c>
      <c r="P4537" s="112">
        <v>11320</v>
      </c>
      <c r="Q4537" s="112">
        <v>5458</v>
      </c>
      <c r="R4537" s="112">
        <v>2637</v>
      </c>
      <c r="S4537" s="113">
        <v>2092</v>
      </c>
      <c r="T4537" s="17">
        <v>1.4768211920529803</v>
      </c>
      <c r="U4537" s="17">
        <v>1.3879918125994997</v>
      </c>
      <c r="V4537" s="17">
        <v>0.9932432432432432</v>
      </c>
      <c r="W4537" s="17">
        <v>1.2425447316103382</v>
      </c>
      <c r="X4537" s="17">
        <v>23.26923076923077</v>
      </c>
      <c r="Y4537" s="17">
        <v>-0.11312595899009625</v>
      </c>
      <c r="Z4537" s="17">
        <v>-7.2438162544169571E-2</v>
      </c>
      <c r="AA4537" s="17">
        <v>-0.18926346647123493</v>
      </c>
      <c r="AB4537" s="17">
        <v>-0.1444823663253697</v>
      </c>
      <c r="AC4537" s="17">
        <v>-9.512428298279163E-2</v>
      </c>
    </row>
    <row r="4538" spans="1:29" ht="12.6" customHeight="1" x14ac:dyDescent="0.2">
      <c r="A4538" s="19">
        <v>44589</v>
      </c>
      <c r="B4538" s="19">
        <v>44225</v>
      </c>
      <c r="C4538" s="19">
        <v>42769</v>
      </c>
      <c r="D4538" s="16" t="s">
        <v>7</v>
      </c>
      <c r="E4538" s="114">
        <v>18488</v>
      </c>
      <c r="F4538" s="115">
        <v>9722</v>
      </c>
      <c r="G4538" s="113">
        <v>5035</v>
      </c>
      <c r="H4538" s="113">
        <v>2130</v>
      </c>
      <c r="I4538" s="113">
        <v>1601</v>
      </c>
      <c r="J4538" s="112">
        <v>6305</v>
      </c>
      <c r="K4538" s="112">
        <v>3081</v>
      </c>
      <c r="L4538" s="112">
        <v>2285</v>
      </c>
      <c r="M4538" s="112">
        <v>872</v>
      </c>
      <c r="N4538" s="113">
        <v>67</v>
      </c>
      <c r="O4538" s="112">
        <v>21158</v>
      </c>
      <c r="P4538" s="112">
        <v>11298</v>
      </c>
      <c r="Q4538" s="112">
        <v>5514</v>
      </c>
      <c r="R4538" s="112">
        <v>2487</v>
      </c>
      <c r="S4538" s="113">
        <v>1859</v>
      </c>
      <c r="T4538" s="17">
        <v>1.932275971451229</v>
      </c>
      <c r="U4538" s="17">
        <v>2.1554690035702695</v>
      </c>
      <c r="V4538" s="17">
        <v>1.2035010940919038</v>
      </c>
      <c r="W4538" s="17">
        <v>1.4426605504587156</v>
      </c>
      <c r="X4538" s="17">
        <v>22.895522388059703</v>
      </c>
      <c r="Y4538" s="17">
        <v>-0.12619340202287554</v>
      </c>
      <c r="Z4538" s="17">
        <v>-0.13949371570189417</v>
      </c>
      <c r="AA4538" s="17">
        <v>-8.6869785999274529E-2</v>
      </c>
      <c r="AB4538" s="17">
        <v>-0.143546441495778</v>
      </c>
      <c r="AC4538" s="17">
        <v>-0.13878429263044645</v>
      </c>
    </row>
    <row r="4539" spans="1:29" ht="12.6" customHeight="1" x14ac:dyDescent="0.2">
      <c r="A4539" s="19">
        <v>44590</v>
      </c>
      <c r="B4539" s="19">
        <v>44226</v>
      </c>
      <c r="C4539" s="19">
        <v>42770</v>
      </c>
      <c r="D4539" s="16" t="s">
        <v>1</v>
      </c>
      <c r="E4539" s="114">
        <v>20560</v>
      </c>
      <c r="F4539" s="115">
        <v>10116</v>
      </c>
      <c r="G4539" s="113">
        <v>5488</v>
      </c>
      <c r="H4539" s="113">
        <v>2901</v>
      </c>
      <c r="I4539" s="113">
        <v>2055</v>
      </c>
      <c r="J4539" s="112">
        <v>7723</v>
      </c>
      <c r="K4539" s="112">
        <v>3711</v>
      </c>
      <c r="L4539" s="112">
        <v>2722</v>
      </c>
      <c r="M4539" s="112">
        <v>1181</v>
      </c>
      <c r="N4539" s="113">
        <v>109</v>
      </c>
      <c r="O4539" s="112">
        <v>22195</v>
      </c>
      <c r="P4539" s="112">
        <v>10465</v>
      </c>
      <c r="Q4539" s="112">
        <v>6021</v>
      </c>
      <c r="R4539" s="112">
        <v>3071</v>
      </c>
      <c r="S4539" s="113">
        <v>2638</v>
      </c>
      <c r="T4539" s="17">
        <v>1.662177910138547</v>
      </c>
      <c r="U4539" s="17">
        <v>1.7259498787388843</v>
      </c>
      <c r="V4539" s="17">
        <v>1.0161645848640704</v>
      </c>
      <c r="W4539" s="17">
        <v>1.4563928873835734</v>
      </c>
      <c r="X4539" s="17">
        <v>17.853211009174313</v>
      </c>
      <c r="Y4539" s="17">
        <v>-7.3665239918900616E-2</v>
      </c>
      <c r="Z4539" s="17">
        <v>-3.3349259436215917E-2</v>
      </c>
      <c r="AA4539" s="17">
        <v>-8.8523501079554867E-2</v>
      </c>
      <c r="AB4539" s="17">
        <v>-5.5356561380657809E-2</v>
      </c>
      <c r="AC4539" s="17">
        <v>-0.22100075815011377</v>
      </c>
    </row>
    <row r="4540" spans="1:29" ht="12.6" customHeight="1" x14ac:dyDescent="0.2">
      <c r="A4540" s="19">
        <v>44591</v>
      </c>
      <c r="B4540" s="19">
        <v>44227</v>
      </c>
      <c r="C4540" s="19">
        <v>42771</v>
      </c>
      <c r="D4540" s="16" t="s">
        <v>2</v>
      </c>
      <c r="E4540" s="114">
        <v>17261</v>
      </c>
      <c r="F4540" s="115">
        <v>9997</v>
      </c>
      <c r="G4540" s="113">
        <v>3787</v>
      </c>
      <c r="H4540" s="113">
        <v>1932</v>
      </c>
      <c r="I4540" s="113">
        <v>1545</v>
      </c>
      <c r="J4540" s="112">
        <v>6000</v>
      </c>
      <c r="K4540" s="112">
        <v>3436</v>
      </c>
      <c r="L4540" s="112">
        <v>1827</v>
      </c>
      <c r="M4540" s="112">
        <v>699</v>
      </c>
      <c r="N4540" s="113">
        <v>38</v>
      </c>
      <c r="O4540" s="112">
        <v>18953</v>
      </c>
      <c r="P4540" s="112">
        <v>10348</v>
      </c>
      <c r="Q4540" s="112">
        <v>4290</v>
      </c>
      <c r="R4540" s="112">
        <v>2494</v>
      </c>
      <c r="S4540" s="113">
        <v>1821</v>
      </c>
      <c r="T4540" s="17">
        <v>1.8768333333333334</v>
      </c>
      <c r="U4540" s="17">
        <v>1.9094877764842839</v>
      </c>
      <c r="V4540" s="17">
        <v>1.0727969348659006</v>
      </c>
      <c r="W4540" s="17">
        <v>1.7639484978540771</v>
      </c>
      <c r="X4540" s="17">
        <v>39.657894736842103</v>
      </c>
      <c r="Y4540" s="17">
        <v>-8.9273465942067198E-2</v>
      </c>
      <c r="Z4540" s="17">
        <v>-3.3919597989949701E-2</v>
      </c>
      <c r="AA4540" s="17">
        <v>-0.11724941724941729</v>
      </c>
      <c r="AB4540" s="17">
        <v>-0.22534081796311145</v>
      </c>
      <c r="AC4540" s="17">
        <v>-0.15156507413509057</v>
      </c>
    </row>
    <row r="4541" spans="1:29" ht="12.6" customHeight="1" x14ac:dyDescent="0.2">
      <c r="A4541" s="19">
        <v>44592</v>
      </c>
      <c r="B4541" s="19">
        <v>44228</v>
      </c>
      <c r="C4541" s="19">
        <v>42772</v>
      </c>
      <c r="D4541" s="16" t="s">
        <v>3</v>
      </c>
      <c r="E4541" s="114">
        <v>16301</v>
      </c>
      <c r="F4541" s="115">
        <v>9842</v>
      </c>
      <c r="G4541" s="113">
        <v>3205</v>
      </c>
      <c r="H4541" s="113">
        <v>1961</v>
      </c>
      <c r="I4541" s="113">
        <v>1293</v>
      </c>
      <c r="J4541" s="112">
        <v>7549</v>
      </c>
      <c r="K4541" s="112">
        <v>3916</v>
      </c>
      <c r="L4541" s="112">
        <v>2504</v>
      </c>
      <c r="M4541" s="112">
        <v>1061</v>
      </c>
      <c r="N4541" s="113">
        <v>68</v>
      </c>
      <c r="O4541" s="112">
        <v>18012</v>
      </c>
      <c r="P4541" s="112">
        <v>10064</v>
      </c>
      <c r="Q4541" s="112">
        <v>4140</v>
      </c>
      <c r="R4541" s="112">
        <v>2285</v>
      </c>
      <c r="S4541" s="113">
        <v>1523</v>
      </c>
      <c r="T4541" s="17">
        <v>1.1593588554775467</v>
      </c>
      <c r="U4541" s="17">
        <v>1.5132788559754853</v>
      </c>
      <c r="V4541" s="17">
        <v>0.27995207667731625</v>
      </c>
      <c r="W4541" s="17">
        <v>0.84825636192271436</v>
      </c>
      <c r="X4541" s="17">
        <v>18.014705882352942</v>
      </c>
      <c r="Y4541" s="17">
        <v>-9.4992227403952967E-2</v>
      </c>
      <c r="Z4541" s="17">
        <v>-2.2058823529411797E-2</v>
      </c>
      <c r="AA4541" s="17">
        <v>-0.22584541062801933</v>
      </c>
      <c r="AB4541" s="17">
        <v>-0.14179431072210069</v>
      </c>
      <c r="AC4541" s="17">
        <v>-0.15101772816808934</v>
      </c>
    </row>
    <row r="4542" spans="1:29" ht="12.6" customHeight="1" x14ac:dyDescent="0.2">
      <c r="A4542" s="19">
        <v>44593</v>
      </c>
      <c r="B4542" s="19">
        <v>44229</v>
      </c>
      <c r="C4542" s="19">
        <v>42773</v>
      </c>
      <c r="D4542" s="16" t="s">
        <v>4</v>
      </c>
      <c r="E4542" s="114">
        <v>20340</v>
      </c>
      <c r="F4542" s="115">
        <v>11108</v>
      </c>
      <c r="G4542" s="113">
        <v>4393</v>
      </c>
      <c r="H4542" s="113">
        <v>2977</v>
      </c>
      <c r="I4542" s="113">
        <v>1862</v>
      </c>
      <c r="J4542" s="112">
        <v>5329</v>
      </c>
      <c r="K4542" s="112">
        <v>2773</v>
      </c>
      <c r="L4542" s="112">
        <v>1678</v>
      </c>
      <c r="M4542" s="112">
        <v>835</v>
      </c>
      <c r="N4542" s="113">
        <v>43</v>
      </c>
      <c r="O4542" s="112">
        <v>17330</v>
      </c>
      <c r="P4542" s="112">
        <v>10076</v>
      </c>
      <c r="Q4542" s="112">
        <v>3825</v>
      </c>
      <c r="R4542" s="112">
        <v>1891</v>
      </c>
      <c r="S4542" s="113">
        <v>1538</v>
      </c>
      <c r="T4542" s="17">
        <v>2.8168511915931695</v>
      </c>
      <c r="U4542" s="17">
        <v>3.0057699242697442</v>
      </c>
      <c r="V4542" s="17">
        <v>1.6179976162097733</v>
      </c>
      <c r="W4542" s="17">
        <v>2.5652694610778441</v>
      </c>
      <c r="X4542" s="17">
        <v>42.302325581395351</v>
      </c>
      <c r="Y4542" s="17">
        <v>0.17368724754760523</v>
      </c>
      <c r="Z4542" s="17">
        <v>0.10242159587137745</v>
      </c>
      <c r="AA4542" s="17">
        <v>0.14849673202614389</v>
      </c>
      <c r="AB4542" s="17">
        <v>0.57429931253305133</v>
      </c>
      <c r="AC4542" s="17">
        <v>0.21066319895968788</v>
      </c>
    </row>
    <row r="4543" spans="1:29" ht="12.6" customHeight="1" x14ac:dyDescent="0.2">
      <c r="A4543" s="19">
        <v>44594</v>
      </c>
      <c r="B4543" s="19">
        <v>44230</v>
      </c>
      <c r="C4543" s="19">
        <v>42774</v>
      </c>
      <c r="D4543" s="16" t="s">
        <v>5</v>
      </c>
      <c r="E4543" s="114">
        <v>19776</v>
      </c>
      <c r="F4543" s="115">
        <v>10949</v>
      </c>
      <c r="G4543" s="113">
        <v>4572</v>
      </c>
      <c r="H4543" s="113">
        <v>2485</v>
      </c>
      <c r="I4543" s="113">
        <v>1770</v>
      </c>
      <c r="J4543" s="112">
        <v>6911</v>
      </c>
      <c r="K4543" s="112">
        <v>3457</v>
      </c>
      <c r="L4543" s="112">
        <v>2400</v>
      </c>
      <c r="M4543" s="112">
        <v>1021</v>
      </c>
      <c r="N4543" s="113">
        <v>33</v>
      </c>
      <c r="O4543" s="112">
        <v>18391</v>
      </c>
      <c r="P4543" s="112">
        <v>10719</v>
      </c>
      <c r="Q4543" s="112">
        <v>4004</v>
      </c>
      <c r="R4543" s="112">
        <v>2142</v>
      </c>
      <c r="S4543" s="113">
        <v>1526</v>
      </c>
      <c r="T4543" s="17">
        <v>1.8615251049052235</v>
      </c>
      <c r="U4543" s="17">
        <v>2.1671969916112235</v>
      </c>
      <c r="V4543" s="17">
        <v>0.90500000000000003</v>
      </c>
      <c r="W4543" s="17">
        <v>1.4338883447600392</v>
      </c>
      <c r="X4543" s="17">
        <v>52.636363636363633</v>
      </c>
      <c r="Y4543" s="17">
        <v>7.5308574846392196E-2</v>
      </c>
      <c r="Z4543" s="17">
        <v>2.1457225487452103E-2</v>
      </c>
      <c r="AA4543" s="17">
        <v>0.14185814185814194</v>
      </c>
      <c r="AB4543" s="17">
        <v>0.16013071895424846</v>
      </c>
      <c r="AC4543" s="17">
        <v>0.15989515072083882</v>
      </c>
    </row>
    <row r="4544" spans="1:29" ht="12.6" customHeight="1" x14ac:dyDescent="0.2">
      <c r="A4544" s="19">
        <v>44595</v>
      </c>
      <c r="B4544" s="19">
        <v>44231</v>
      </c>
      <c r="C4544" s="19">
        <v>42775</v>
      </c>
      <c r="D4544" s="16" t="s">
        <v>6</v>
      </c>
      <c r="E4544" s="114">
        <v>20448</v>
      </c>
      <c r="F4544" s="115">
        <v>11152</v>
      </c>
      <c r="G4544" s="113">
        <v>4739</v>
      </c>
      <c r="H4544" s="113">
        <v>2582</v>
      </c>
      <c r="I4544" s="113">
        <v>1975</v>
      </c>
      <c r="J4544" s="112">
        <v>8007</v>
      </c>
      <c r="K4544" s="112">
        <v>4326</v>
      </c>
      <c r="L4544" s="112">
        <v>2329</v>
      </c>
      <c r="M4544" s="112">
        <v>1246</v>
      </c>
      <c r="N4544" s="113">
        <v>106</v>
      </c>
      <c r="O4544" s="112">
        <v>21136</v>
      </c>
      <c r="P4544" s="112">
        <v>11319</v>
      </c>
      <c r="Q4544" s="112">
        <v>5192</v>
      </c>
      <c r="R4544" s="112">
        <v>2574</v>
      </c>
      <c r="S4544" s="113">
        <v>2051</v>
      </c>
      <c r="T4544" s="17">
        <v>1.5537654552266766</v>
      </c>
      <c r="U4544" s="17">
        <v>1.5779010633379564</v>
      </c>
      <c r="V4544" s="17">
        <v>1.0347788750536711</v>
      </c>
      <c r="W4544" s="17">
        <v>1.07223113964687</v>
      </c>
      <c r="X4544" s="17">
        <v>17.632075471698112</v>
      </c>
      <c r="Y4544" s="17">
        <v>-3.2551097653293004E-2</v>
      </c>
      <c r="Z4544" s="17">
        <v>-1.4753953529463737E-2</v>
      </c>
      <c r="AA4544" s="17">
        <v>-8.7249614791987673E-2</v>
      </c>
      <c r="AB4544" s="17">
        <v>3.1080031080030768E-3</v>
      </c>
      <c r="AC4544" s="17">
        <v>-3.7055095075572919E-2</v>
      </c>
    </row>
    <row r="4545" spans="1:29" ht="12.6" customHeight="1" x14ac:dyDescent="0.2">
      <c r="A4545" s="19">
        <v>44596</v>
      </c>
      <c r="B4545" s="19">
        <v>44232</v>
      </c>
      <c r="C4545" s="19">
        <v>42776</v>
      </c>
      <c r="D4545" s="16" t="s">
        <v>7</v>
      </c>
      <c r="E4545" s="114">
        <v>20205</v>
      </c>
      <c r="F4545" s="115">
        <v>10874</v>
      </c>
      <c r="G4545" s="113">
        <v>5045</v>
      </c>
      <c r="H4545" s="113">
        <v>2340</v>
      </c>
      <c r="I4545" s="113">
        <v>1946</v>
      </c>
      <c r="J4545" s="112">
        <v>7427</v>
      </c>
      <c r="K4545" s="112">
        <v>3656</v>
      </c>
      <c r="L4545" s="112">
        <v>2467</v>
      </c>
      <c r="M4545" s="112">
        <v>1254</v>
      </c>
      <c r="N4545" s="113">
        <v>50</v>
      </c>
      <c r="O4545" s="112">
        <v>21326</v>
      </c>
      <c r="P4545" s="112">
        <v>11309</v>
      </c>
      <c r="Q4545" s="112">
        <v>5222</v>
      </c>
      <c r="R4545" s="112">
        <v>2690</v>
      </c>
      <c r="S4545" s="113">
        <v>2105</v>
      </c>
      <c r="T4545" s="17">
        <v>1.7204793321664198</v>
      </c>
      <c r="U4545" s="17">
        <v>1.9742888402625822</v>
      </c>
      <c r="V4545" s="17">
        <v>1.0449939197405755</v>
      </c>
      <c r="W4545" s="17">
        <v>0.86602870813397126</v>
      </c>
      <c r="X4545" s="17">
        <v>37.92</v>
      </c>
      <c r="Y4545" s="17">
        <v>-5.2564944199568586E-2</v>
      </c>
      <c r="Z4545" s="17">
        <v>-3.8464939428773492E-2</v>
      </c>
      <c r="AA4545" s="17">
        <v>-3.3895059364228319E-2</v>
      </c>
      <c r="AB4545" s="17">
        <v>-0.13011152416356875</v>
      </c>
      <c r="AC4545" s="17">
        <v>-7.5534441805225616E-2</v>
      </c>
    </row>
    <row r="4546" spans="1:29" ht="12.6" customHeight="1" x14ac:dyDescent="0.2">
      <c r="A4546" s="19">
        <v>44597</v>
      </c>
      <c r="B4546" s="19">
        <v>44233</v>
      </c>
      <c r="C4546" s="19">
        <v>42777</v>
      </c>
      <c r="D4546" s="16" t="s">
        <v>1</v>
      </c>
      <c r="E4546" s="114">
        <v>23601</v>
      </c>
      <c r="F4546" s="115">
        <v>11634</v>
      </c>
      <c r="G4546" s="113">
        <v>6198</v>
      </c>
      <c r="H4546" s="113">
        <v>3190</v>
      </c>
      <c r="I4546" s="113">
        <v>2579</v>
      </c>
      <c r="J4546" s="112">
        <v>9323</v>
      </c>
      <c r="K4546" s="112">
        <v>4286</v>
      </c>
      <c r="L4546" s="112">
        <v>3200</v>
      </c>
      <c r="M4546" s="112">
        <v>1707</v>
      </c>
      <c r="N4546" s="113">
        <v>130</v>
      </c>
      <c r="O4546" s="112">
        <v>23077</v>
      </c>
      <c r="P4546" s="112">
        <v>11490</v>
      </c>
      <c r="Q4546" s="112">
        <v>5921</v>
      </c>
      <c r="R4546" s="112">
        <v>3462</v>
      </c>
      <c r="S4546" s="113">
        <v>2204</v>
      </c>
      <c r="T4546" s="17">
        <v>1.5314812828488682</v>
      </c>
      <c r="U4546" s="17">
        <v>1.7144190387307514</v>
      </c>
      <c r="V4546" s="17">
        <v>0.9368749999999999</v>
      </c>
      <c r="W4546" s="17">
        <v>0.8687756297598126</v>
      </c>
      <c r="X4546" s="17">
        <v>18.838461538461537</v>
      </c>
      <c r="Y4546" s="17">
        <v>2.2706590978030183E-2</v>
      </c>
      <c r="Z4546" s="17">
        <v>1.2532637075717945E-2</v>
      </c>
      <c r="AA4546" s="17">
        <v>4.6782638067893956E-2</v>
      </c>
      <c r="AB4546" s="17">
        <v>-7.8567302137492745E-2</v>
      </c>
      <c r="AC4546" s="17">
        <v>0.17014519056261346</v>
      </c>
    </row>
    <row r="4547" spans="1:29" ht="12.6" customHeight="1" x14ac:dyDescent="0.2">
      <c r="A4547" s="19">
        <v>44598</v>
      </c>
      <c r="B4547" s="19">
        <v>44234</v>
      </c>
      <c r="C4547" s="19">
        <v>42778</v>
      </c>
      <c r="D4547" s="16" t="s">
        <v>2</v>
      </c>
      <c r="E4547" s="114">
        <v>20381</v>
      </c>
      <c r="F4547" s="115">
        <v>11620</v>
      </c>
      <c r="G4547" s="113">
        <v>4676</v>
      </c>
      <c r="H4547" s="113">
        <v>2212</v>
      </c>
      <c r="I4547" s="113">
        <v>1873</v>
      </c>
      <c r="J4547" s="112">
        <v>6340</v>
      </c>
      <c r="K4547" s="112">
        <v>3292</v>
      </c>
      <c r="L4547" s="112">
        <v>2109</v>
      </c>
      <c r="M4547" s="112">
        <v>902</v>
      </c>
      <c r="N4547" s="113">
        <v>37</v>
      </c>
      <c r="O4547" s="112">
        <v>20761</v>
      </c>
      <c r="P4547" s="112">
        <v>11607</v>
      </c>
      <c r="Q4547" s="112">
        <v>4933</v>
      </c>
      <c r="R4547" s="112">
        <v>2389</v>
      </c>
      <c r="S4547" s="113">
        <v>1832</v>
      </c>
      <c r="T4547" s="17">
        <v>2.2146687697160883</v>
      </c>
      <c r="U4547" s="17">
        <v>2.5297691373025515</v>
      </c>
      <c r="V4547" s="17">
        <v>1.2171645329540066</v>
      </c>
      <c r="W4547" s="17">
        <v>1.4523281596452327</v>
      </c>
      <c r="X4547" s="17">
        <v>49.621621621621621</v>
      </c>
      <c r="Y4547" s="17">
        <v>-1.8303549925340779E-2</v>
      </c>
      <c r="Z4547" s="17">
        <v>1.1200137847851011E-3</v>
      </c>
      <c r="AA4547" s="17">
        <v>-5.2098114737482271E-2</v>
      </c>
      <c r="AB4547" s="17">
        <v>-7.4089577228966141E-2</v>
      </c>
      <c r="AC4547" s="17">
        <v>2.2379912663755386E-2</v>
      </c>
    </row>
    <row r="4548" spans="1:29" ht="12.6" customHeight="1" x14ac:dyDescent="0.2">
      <c r="A4548" s="19">
        <v>44599</v>
      </c>
      <c r="B4548" s="19">
        <v>44235</v>
      </c>
      <c r="C4548" s="19">
        <v>42779</v>
      </c>
      <c r="D4548" s="16" t="s">
        <v>3</v>
      </c>
      <c r="E4548" s="114">
        <v>18407</v>
      </c>
      <c r="F4548" s="115">
        <v>10707</v>
      </c>
      <c r="G4548" s="113">
        <v>4237</v>
      </c>
      <c r="H4548" s="113">
        <v>2149</v>
      </c>
      <c r="I4548" s="113">
        <v>1314</v>
      </c>
      <c r="J4548" s="112">
        <v>7932</v>
      </c>
      <c r="K4548" s="112">
        <v>4398</v>
      </c>
      <c r="L4548" s="112">
        <v>2396</v>
      </c>
      <c r="M4548" s="112">
        <v>1085</v>
      </c>
      <c r="N4548" s="113">
        <v>53</v>
      </c>
      <c r="O4548" s="112">
        <v>19310</v>
      </c>
      <c r="P4548" s="112">
        <v>10719</v>
      </c>
      <c r="Q4548" s="112">
        <v>4215</v>
      </c>
      <c r="R4548" s="112">
        <v>2407</v>
      </c>
      <c r="S4548" s="113">
        <v>1969</v>
      </c>
      <c r="T4548" s="17">
        <v>1.3206001008572867</v>
      </c>
      <c r="U4548" s="17">
        <v>1.4345156889495225</v>
      </c>
      <c r="V4548" s="17">
        <v>0.76836393989983298</v>
      </c>
      <c r="W4548" s="17">
        <v>0.98064516129032264</v>
      </c>
      <c r="X4548" s="17">
        <v>23.79245283018868</v>
      </c>
      <c r="Y4548" s="17">
        <v>-4.6763335059554656E-2</v>
      </c>
      <c r="Z4548" s="17">
        <v>-1.1195074167366093E-3</v>
      </c>
      <c r="AA4548" s="17">
        <v>5.2194543297745533E-3</v>
      </c>
      <c r="AB4548" s="17">
        <v>-0.10718737017033653</v>
      </c>
      <c r="AC4548" s="17">
        <v>-0.33265617064499742</v>
      </c>
    </row>
    <row r="4549" spans="1:29" ht="12.6" customHeight="1" x14ac:dyDescent="0.2">
      <c r="A4549" s="19">
        <v>44600</v>
      </c>
      <c r="B4549" s="19">
        <v>44236</v>
      </c>
      <c r="C4549" s="19">
        <v>42780</v>
      </c>
      <c r="D4549" s="16" t="s">
        <v>4</v>
      </c>
      <c r="E4549" s="114">
        <v>18726</v>
      </c>
      <c r="F4549" s="115">
        <v>10599</v>
      </c>
      <c r="G4549" s="113">
        <v>4023</v>
      </c>
      <c r="H4549" s="113">
        <v>2548</v>
      </c>
      <c r="I4549" s="113">
        <v>1556</v>
      </c>
      <c r="J4549" s="112">
        <v>7771</v>
      </c>
      <c r="K4549" s="112">
        <v>4189</v>
      </c>
      <c r="L4549" s="112">
        <v>2386</v>
      </c>
      <c r="M4549" s="112">
        <v>1146</v>
      </c>
      <c r="N4549" s="113">
        <v>50</v>
      </c>
      <c r="O4549" s="112">
        <v>19338</v>
      </c>
      <c r="P4549" s="112">
        <v>11092</v>
      </c>
      <c r="Q4549" s="112">
        <v>4347</v>
      </c>
      <c r="R4549" s="112">
        <v>2128</v>
      </c>
      <c r="S4549" s="113">
        <v>1771</v>
      </c>
      <c r="T4549" s="17">
        <v>1.4097284776734011</v>
      </c>
      <c r="U4549" s="17">
        <v>1.5301981379804248</v>
      </c>
      <c r="V4549" s="17">
        <v>0.68608549874266544</v>
      </c>
      <c r="W4549" s="17">
        <v>1.2233856893542758</v>
      </c>
      <c r="X4549" s="17">
        <v>30.12</v>
      </c>
      <c r="Y4549" s="17">
        <v>-3.1647533354018043E-2</v>
      </c>
      <c r="Z4549" s="17">
        <v>-4.4446447890371443E-2</v>
      </c>
      <c r="AA4549" s="17">
        <v>-7.4534161490683259E-2</v>
      </c>
      <c r="AB4549" s="17">
        <v>0.19736842105263164</v>
      </c>
      <c r="AC4549" s="17">
        <v>-0.12140033879164314</v>
      </c>
    </row>
    <row r="4550" spans="1:29" ht="12.6" customHeight="1" x14ac:dyDescent="0.2">
      <c r="A4550" s="19">
        <v>44601</v>
      </c>
      <c r="B4550" s="19">
        <v>44237</v>
      </c>
      <c r="C4550" s="19">
        <v>42781</v>
      </c>
      <c r="D4550" s="16" t="s">
        <v>5</v>
      </c>
      <c r="E4550" s="114">
        <v>21399</v>
      </c>
      <c r="F4550" s="115">
        <v>11496</v>
      </c>
      <c r="G4550" s="113">
        <v>5307</v>
      </c>
      <c r="H4550" s="113">
        <v>2675</v>
      </c>
      <c r="I4550" s="113">
        <v>1921</v>
      </c>
      <c r="J4550" s="112">
        <v>10905</v>
      </c>
      <c r="K4550" s="112">
        <v>5714</v>
      </c>
      <c r="L4550" s="112">
        <v>3657</v>
      </c>
      <c r="M4550" s="112">
        <v>1464</v>
      </c>
      <c r="N4550" s="113">
        <v>70</v>
      </c>
      <c r="O4550" s="112">
        <v>21496</v>
      </c>
      <c r="P4550" s="112">
        <v>11882</v>
      </c>
      <c r="Q4550" s="112">
        <v>5165</v>
      </c>
      <c r="R4550" s="112">
        <v>2440</v>
      </c>
      <c r="S4550" s="113">
        <v>2009</v>
      </c>
      <c r="T4550" s="17">
        <v>0.96231086657496556</v>
      </c>
      <c r="U4550" s="17">
        <v>1.0119005950297515</v>
      </c>
      <c r="V4550" s="17">
        <v>0.45118949958982779</v>
      </c>
      <c r="W4550" s="17">
        <v>0.82718579234972678</v>
      </c>
      <c r="X4550" s="17">
        <v>26.442857142857143</v>
      </c>
      <c r="Y4550" s="17">
        <v>-4.5124674358020256E-3</v>
      </c>
      <c r="Z4550" s="17">
        <v>-3.2486113448914278E-2</v>
      </c>
      <c r="AA4550" s="17">
        <v>2.7492739593417248E-2</v>
      </c>
      <c r="AB4550" s="17">
        <v>9.6311475409835978E-2</v>
      </c>
      <c r="AC4550" s="17">
        <v>-4.380288700846191E-2</v>
      </c>
    </row>
    <row r="4551" spans="1:29" ht="12.6" customHeight="1" x14ac:dyDescent="0.2">
      <c r="A4551" s="19">
        <v>44602</v>
      </c>
      <c r="B4551" s="19">
        <v>44238</v>
      </c>
      <c r="C4551" s="19">
        <v>42782</v>
      </c>
      <c r="D4551" s="16" t="s">
        <v>6</v>
      </c>
      <c r="E4551" s="114">
        <v>24153</v>
      </c>
      <c r="F4551" s="115">
        <v>13299</v>
      </c>
      <c r="G4551" s="113">
        <v>5613</v>
      </c>
      <c r="H4551" s="113">
        <v>3007</v>
      </c>
      <c r="I4551" s="113">
        <v>2234</v>
      </c>
      <c r="J4551" s="112">
        <v>12872</v>
      </c>
      <c r="K4551" s="112">
        <v>6983</v>
      </c>
      <c r="L4551" s="112">
        <v>3798</v>
      </c>
      <c r="M4551" s="112">
        <v>1979</v>
      </c>
      <c r="N4551" s="113">
        <v>112</v>
      </c>
      <c r="O4551" s="112">
        <v>23421</v>
      </c>
      <c r="P4551" s="112">
        <v>11942</v>
      </c>
      <c r="Q4551" s="112">
        <v>6008</v>
      </c>
      <c r="R4551" s="112">
        <v>2779</v>
      </c>
      <c r="S4551" s="113">
        <v>2692</v>
      </c>
      <c r="T4551" s="17">
        <v>0.87639838408949666</v>
      </c>
      <c r="U4551" s="17">
        <v>0.90448231419160829</v>
      </c>
      <c r="V4551" s="17">
        <v>0.47788309636650861</v>
      </c>
      <c r="W4551" s="17">
        <v>0.51945426983324916</v>
      </c>
      <c r="X4551" s="17">
        <v>18.946428571428573</v>
      </c>
      <c r="Y4551" s="17">
        <v>3.1254002817983961E-2</v>
      </c>
      <c r="Z4551" s="17">
        <v>0.11363255736057609</v>
      </c>
      <c r="AA4551" s="17">
        <v>-6.5745672436751001E-2</v>
      </c>
      <c r="AB4551" s="17">
        <v>8.2043900683699267E-2</v>
      </c>
      <c r="AC4551" s="17">
        <v>-0.17013372956909356</v>
      </c>
    </row>
    <row r="4552" spans="1:29" ht="12.6" customHeight="1" x14ac:dyDescent="0.2">
      <c r="A4552" s="19">
        <v>44603</v>
      </c>
      <c r="B4552" s="19">
        <v>44239</v>
      </c>
      <c r="C4552" s="19">
        <v>42783</v>
      </c>
      <c r="D4552" s="16" t="s">
        <v>7</v>
      </c>
      <c r="E4552" s="114">
        <v>23847</v>
      </c>
      <c r="F4552" s="115">
        <v>13274</v>
      </c>
      <c r="G4552" s="113">
        <v>5634</v>
      </c>
      <c r="H4552" s="113">
        <v>2634</v>
      </c>
      <c r="I4552" s="113">
        <v>2305</v>
      </c>
      <c r="J4552" s="112">
        <v>13952</v>
      </c>
      <c r="K4552" s="112">
        <v>6827</v>
      </c>
      <c r="L4552" s="112">
        <v>4688</v>
      </c>
      <c r="M4552" s="112">
        <v>2271</v>
      </c>
      <c r="N4552" s="113">
        <v>166</v>
      </c>
      <c r="O4552" s="112">
        <v>24312</v>
      </c>
      <c r="P4552" s="112">
        <v>12600</v>
      </c>
      <c r="Q4552" s="112">
        <v>5819</v>
      </c>
      <c r="R4552" s="112">
        <v>3365</v>
      </c>
      <c r="S4552" s="113">
        <v>2528</v>
      </c>
      <c r="T4552" s="17">
        <v>0.70921731651376141</v>
      </c>
      <c r="U4552" s="17">
        <v>0.94433865533909467</v>
      </c>
      <c r="V4552" s="17">
        <v>0.20179180887372006</v>
      </c>
      <c r="W4552" s="17">
        <v>0.1598414795244385</v>
      </c>
      <c r="X4552" s="17">
        <v>12.885542168674698</v>
      </c>
      <c r="Y4552" s="17">
        <v>-1.9126357354392942E-2</v>
      </c>
      <c r="Z4552" s="17">
        <v>5.349206349206348E-2</v>
      </c>
      <c r="AA4552" s="17">
        <v>-3.1792404193160317E-2</v>
      </c>
      <c r="AB4552" s="17">
        <v>-0.21723625557206538</v>
      </c>
      <c r="AC4552" s="17">
        <v>-8.8212025316455667E-2</v>
      </c>
    </row>
    <row r="4553" spans="1:29" ht="12.6" customHeight="1" x14ac:dyDescent="0.2">
      <c r="A4553" s="19">
        <v>44604</v>
      </c>
      <c r="B4553" s="19">
        <v>44240</v>
      </c>
      <c r="C4553" s="19">
        <v>42784</v>
      </c>
      <c r="D4553" s="16" t="s">
        <v>1</v>
      </c>
      <c r="E4553" s="114">
        <v>26700</v>
      </c>
      <c r="F4553" s="115">
        <v>13678</v>
      </c>
      <c r="G4553" s="113">
        <v>7165</v>
      </c>
      <c r="H4553" s="113">
        <v>3431</v>
      </c>
      <c r="I4553" s="113">
        <v>2426</v>
      </c>
      <c r="J4553" s="112">
        <v>14426</v>
      </c>
      <c r="K4553" s="112">
        <v>7073</v>
      </c>
      <c r="L4553" s="112">
        <v>5143</v>
      </c>
      <c r="M4553" s="112">
        <v>1996</v>
      </c>
      <c r="N4553" s="113">
        <v>214</v>
      </c>
      <c r="O4553" s="112">
        <v>25041</v>
      </c>
      <c r="P4553" s="112">
        <v>12461</v>
      </c>
      <c r="Q4553" s="112">
        <v>6297</v>
      </c>
      <c r="R4553" s="112">
        <v>3933</v>
      </c>
      <c r="S4553" s="113">
        <v>2350</v>
      </c>
      <c r="T4553" s="17">
        <v>0.85082489948703732</v>
      </c>
      <c r="U4553" s="17">
        <v>0.93383288562137712</v>
      </c>
      <c r="V4553" s="17">
        <v>0.39315574567373135</v>
      </c>
      <c r="W4553" s="17">
        <v>0.71893787575150303</v>
      </c>
      <c r="X4553" s="17">
        <v>10.336448598130842</v>
      </c>
      <c r="Y4553" s="17">
        <v>6.6251347789624937E-2</v>
      </c>
      <c r="Z4553" s="17">
        <v>9.7664713907390954E-2</v>
      </c>
      <c r="AA4553" s="17">
        <v>0.13784341750039708</v>
      </c>
      <c r="AB4553" s="17">
        <v>-0.12763793541825574</v>
      </c>
      <c r="AC4553" s="17">
        <v>3.2340425531914851E-2</v>
      </c>
    </row>
    <row r="4554" spans="1:29" ht="12.6" customHeight="1" x14ac:dyDescent="0.2">
      <c r="A4554" s="19">
        <v>44605</v>
      </c>
      <c r="B4554" s="19">
        <v>44241</v>
      </c>
      <c r="C4554" s="19">
        <v>42785</v>
      </c>
      <c r="D4554" s="16" t="s">
        <v>2</v>
      </c>
      <c r="E4554" s="114">
        <v>21670</v>
      </c>
      <c r="F4554" s="115">
        <v>12254</v>
      </c>
      <c r="G4554" s="113">
        <v>5346</v>
      </c>
      <c r="H4554" s="113">
        <v>2260</v>
      </c>
      <c r="I4554" s="113">
        <v>1810</v>
      </c>
      <c r="J4554" s="112">
        <v>10260</v>
      </c>
      <c r="K4554" s="112">
        <v>4754</v>
      </c>
      <c r="L4554" s="112">
        <v>3481</v>
      </c>
      <c r="M4554" s="112">
        <v>1919</v>
      </c>
      <c r="N4554" s="113">
        <v>106</v>
      </c>
      <c r="O4554" s="112">
        <v>24255</v>
      </c>
      <c r="P4554" s="112">
        <v>12519</v>
      </c>
      <c r="Q4554" s="112">
        <v>5936</v>
      </c>
      <c r="R4554" s="112">
        <v>3361</v>
      </c>
      <c r="S4554" s="113">
        <v>2439</v>
      </c>
      <c r="T4554" s="17">
        <v>1.1120857699805069</v>
      </c>
      <c r="U4554" s="17">
        <v>1.5776188472864954</v>
      </c>
      <c r="V4554" s="17">
        <v>0.53576558460212587</v>
      </c>
      <c r="W4554" s="17">
        <v>0.17769671704012513</v>
      </c>
      <c r="X4554" s="17">
        <v>16.075471698113208</v>
      </c>
      <c r="Y4554" s="17">
        <v>-0.10657596371882083</v>
      </c>
      <c r="Z4554" s="17">
        <v>-2.1167824906142663E-2</v>
      </c>
      <c r="AA4554" s="17">
        <v>-9.9393530997304635E-2</v>
      </c>
      <c r="AB4554" s="17">
        <v>-0.32758107706039874</v>
      </c>
      <c r="AC4554" s="17">
        <v>-0.25789257892578921</v>
      </c>
    </row>
    <row r="4555" spans="1:29" ht="12.6" customHeight="1" x14ac:dyDescent="0.2">
      <c r="A4555" s="19">
        <v>44606</v>
      </c>
      <c r="B4555" s="19">
        <v>44242</v>
      </c>
      <c r="C4555" s="19">
        <v>42786</v>
      </c>
      <c r="D4555" s="16" t="s">
        <v>3</v>
      </c>
      <c r="E4555" s="114">
        <v>20363</v>
      </c>
      <c r="F4555" s="115">
        <v>12058</v>
      </c>
      <c r="G4555" s="113">
        <v>4266</v>
      </c>
      <c r="H4555" s="113">
        <v>2472</v>
      </c>
      <c r="I4555" s="113">
        <v>1567</v>
      </c>
      <c r="J4555" s="112">
        <v>10638</v>
      </c>
      <c r="K4555" s="112">
        <v>5830</v>
      </c>
      <c r="L4555" s="112">
        <v>3307</v>
      </c>
      <c r="M4555" s="112">
        <v>1390</v>
      </c>
      <c r="N4555" s="113">
        <v>111</v>
      </c>
      <c r="O4555" s="112">
        <v>22513</v>
      </c>
      <c r="P4555" s="112">
        <v>12354</v>
      </c>
      <c r="Q4555" s="112">
        <v>5486</v>
      </c>
      <c r="R4555" s="112">
        <v>2938</v>
      </c>
      <c r="S4555" s="113">
        <v>1735</v>
      </c>
      <c r="T4555" s="17">
        <v>0.91417559691671357</v>
      </c>
      <c r="U4555" s="17">
        <v>1.0682675814751286</v>
      </c>
      <c r="V4555" s="17">
        <v>0.28999092833383733</v>
      </c>
      <c r="W4555" s="17">
        <v>0.77841726618705032</v>
      </c>
      <c r="X4555" s="17">
        <v>13.117117117117116</v>
      </c>
      <c r="Y4555" s="17">
        <v>-9.5500377559632255E-2</v>
      </c>
      <c r="Z4555" s="17">
        <v>-2.395985106038534E-2</v>
      </c>
      <c r="AA4555" s="17">
        <v>-0.2223842508202698</v>
      </c>
      <c r="AB4555" s="17">
        <v>-0.15861130020422054</v>
      </c>
      <c r="AC4555" s="17">
        <v>-9.6829971181556229E-2</v>
      </c>
    </row>
    <row r="4556" spans="1:29" ht="12.6" customHeight="1" x14ac:dyDescent="0.2">
      <c r="A4556" s="19">
        <v>44607</v>
      </c>
      <c r="B4556" s="19">
        <v>44243</v>
      </c>
      <c r="C4556" s="19">
        <v>42787</v>
      </c>
      <c r="D4556" s="16" t="s">
        <v>4</v>
      </c>
      <c r="E4556" s="114">
        <v>24497</v>
      </c>
      <c r="F4556" s="115">
        <v>13779</v>
      </c>
      <c r="G4556" s="113">
        <v>5676</v>
      </c>
      <c r="H4556" s="113">
        <v>3149</v>
      </c>
      <c r="I4556" s="113">
        <v>1893</v>
      </c>
      <c r="J4556" s="112">
        <v>8220</v>
      </c>
      <c r="K4556" s="112">
        <v>4418</v>
      </c>
      <c r="L4556" s="112">
        <v>2477</v>
      </c>
      <c r="M4556" s="112">
        <v>1256</v>
      </c>
      <c r="N4556" s="113">
        <v>69</v>
      </c>
      <c r="O4556" s="112">
        <v>20484</v>
      </c>
      <c r="P4556" s="112">
        <v>11958</v>
      </c>
      <c r="Q4556" s="112">
        <v>4578</v>
      </c>
      <c r="R4556" s="112">
        <v>2426</v>
      </c>
      <c r="S4556" s="113">
        <v>1522</v>
      </c>
      <c r="T4556" s="17">
        <v>1.9801703163017033</v>
      </c>
      <c r="U4556" s="17">
        <v>2.1188320507016751</v>
      </c>
      <c r="V4556" s="17">
        <v>1.2914816310052482</v>
      </c>
      <c r="W4556" s="17">
        <v>1.5071656050955413</v>
      </c>
      <c r="X4556" s="17">
        <v>26.434782608695652</v>
      </c>
      <c r="Y4556" s="17">
        <v>0.19590900214801787</v>
      </c>
      <c r="Z4556" s="17">
        <v>0.15228299046663318</v>
      </c>
      <c r="AA4556" s="17">
        <v>0.23984272608125812</v>
      </c>
      <c r="AB4556" s="17">
        <v>0.2980214344600165</v>
      </c>
      <c r="AC4556" s="17">
        <v>0.24375821287779242</v>
      </c>
    </row>
    <row r="4557" spans="1:29" ht="12.6" customHeight="1" x14ac:dyDescent="0.2">
      <c r="A4557" s="19">
        <v>44608</v>
      </c>
      <c r="B4557" s="19">
        <v>44244</v>
      </c>
      <c r="C4557" s="19">
        <v>42788</v>
      </c>
      <c r="D4557" s="16" t="s">
        <v>5</v>
      </c>
      <c r="E4557" s="114">
        <v>26227</v>
      </c>
      <c r="F4557" s="115">
        <v>14140</v>
      </c>
      <c r="G4557" s="113">
        <v>7177</v>
      </c>
      <c r="H4557" s="113">
        <v>2980</v>
      </c>
      <c r="I4557" s="113">
        <v>1930</v>
      </c>
      <c r="J4557" s="112">
        <v>9324</v>
      </c>
      <c r="K4557" s="112">
        <v>4971</v>
      </c>
      <c r="L4557" s="112">
        <v>3078</v>
      </c>
      <c r="M4557" s="112">
        <v>1178</v>
      </c>
      <c r="N4557" s="113">
        <v>97</v>
      </c>
      <c r="O4557" s="112">
        <v>20308</v>
      </c>
      <c r="P4557" s="112">
        <v>11653</v>
      </c>
      <c r="Q4557" s="112">
        <v>4808</v>
      </c>
      <c r="R4557" s="112">
        <v>2394</v>
      </c>
      <c r="S4557" s="113">
        <v>1453</v>
      </c>
      <c r="T4557" s="17">
        <v>1.8128485628485627</v>
      </c>
      <c r="U4557" s="17">
        <v>1.844498088915711</v>
      </c>
      <c r="V4557" s="17">
        <v>1.3317089018843404</v>
      </c>
      <c r="W4557" s="17">
        <v>1.5297113752122242</v>
      </c>
      <c r="X4557" s="17">
        <v>18.896907216494846</v>
      </c>
      <c r="Y4557" s="17">
        <v>0.29146149300768176</v>
      </c>
      <c r="Z4557" s="17">
        <v>0.21342143653994672</v>
      </c>
      <c r="AA4557" s="17">
        <v>0.49272046589018292</v>
      </c>
      <c r="AB4557" s="17">
        <v>0.24477861319966587</v>
      </c>
      <c r="AC4557" s="17">
        <v>0.3282863041982107</v>
      </c>
    </row>
    <row r="4558" spans="1:29" ht="12.6" customHeight="1" x14ac:dyDescent="0.2">
      <c r="A4558" s="19">
        <v>44609</v>
      </c>
      <c r="B4558" s="19">
        <v>44245</v>
      </c>
      <c r="C4558" s="19">
        <v>42789</v>
      </c>
      <c r="D4558" s="16" t="s">
        <v>6</v>
      </c>
      <c r="E4558" s="114">
        <v>27587</v>
      </c>
      <c r="F4558" s="115">
        <v>14925</v>
      </c>
      <c r="G4558" s="113">
        <v>6867</v>
      </c>
      <c r="H4558" s="113">
        <v>3259</v>
      </c>
      <c r="I4558" s="113">
        <v>2536</v>
      </c>
      <c r="J4558" s="112">
        <v>10814</v>
      </c>
      <c r="K4558" s="112">
        <v>5802</v>
      </c>
      <c r="L4558" s="112">
        <v>3144</v>
      </c>
      <c r="M4558" s="112">
        <v>1735</v>
      </c>
      <c r="N4558" s="113">
        <v>133</v>
      </c>
      <c r="O4558" s="112">
        <v>21046</v>
      </c>
      <c r="P4558" s="112">
        <v>11709</v>
      </c>
      <c r="Q4558" s="112">
        <v>4943</v>
      </c>
      <c r="R4558" s="112">
        <v>2464</v>
      </c>
      <c r="S4558" s="113">
        <v>1930</v>
      </c>
      <c r="T4558" s="17">
        <v>1.5510449417421861</v>
      </c>
      <c r="U4558" s="17">
        <v>1.5723888314374355</v>
      </c>
      <c r="V4558" s="17">
        <v>1.1841603053435112</v>
      </c>
      <c r="W4558" s="17">
        <v>0.87838616714697415</v>
      </c>
      <c r="X4558" s="17">
        <v>18.06766917293233</v>
      </c>
      <c r="Y4558" s="17">
        <v>0.31079540055117372</v>
      </c>
      <c r="Z4558" s="17">
        <v>0.27466051755060206</v>
      </c>
      <c r="AA4558" s="17">
        <v>0.38923730528019429</v>
      </c>
      <c r="AB4558" s="17">
        <v>0.32264610389610393</v>
      </c>
      <c r="AC4558" s="17">
        <v>0.3139896373056994</v>
      </c>
    </row>
    <row r="4559" spans="1:29" ht="12.6" customHeight="1" x14ac:dyDescent="0.2">
      <c r="A4559" s="19">
        <v>44610</v>
      </c>
      <c r="B4559" s="19">
        <v>44246</v>
      </c>
      <c r="C4559" s="19">
        <v>42790</v>
      </c>
      <c r="D4559" s="16" t="s">
        <v>7</v>
      </c>
      <c r="E4559" s="114">
        <v>28167</v>
      </c>
      <c r="F4559" s="115">
        <v>14591</v>
      </c>
      <c r="G4559" s="113">
        <v>8231</v>
      </c>
      <c r="H4559" s="113">
        <v>3033</v>
      </c>
      <c r="I4559" s="113">
        <v>2312</v>
      </c>
      <c r="J4559" s="112">
        <v>9951</v>
      </c>
      <c r="K4559" s="112">
        <v>4900</v>
      </c>
      <c r="L4559" s="112">
        <v>3404</v>
      </c>
      <c r="M4559" s="112">
        <v>1533</v>
      </c>
      <c r="N4559" s="113">
        <v>114</v>
      </c>
      <c r="O4559" s="112">
        <v>20914</v>
      </c>
      <c r="P4559" s="112">
        <v>11396</v>
      </c>
      <c r="Q4559" s="112">
        <v>5151</v>
      </c>
      <c r="R4559" s="112">
        <v>2570</v>
      </c>
      <c r="S4559" s="113">
        <v>1797</v>
      </c>
      <c r="T4559" s="17">
        <v>1.8305697919807056</v>
      </c>
      <c r="U4559" s="17">
        <v>1.9777551020408164</v>
      </c>
      <c r="V4559" s="17">
        <v>1.4180376028202115</v>
      </c>
      <c r="W4559" s="17">
        <v>0.97847358121330719</v>
      </c>
      <c r="X4559" s="17">
        <v>19.280701754385966</v>
      </c>
      <c r="Y4559" s="17">
        <v>0.34680118580854935</v>
      </c>
      <c r="Z4559" s="17">
        <v>0.28036153036153033</v>
      </c>
      <c r="AA4559" s="17">
        <v>0.59794214715589211</v>
      </c>
      <c r="AB4559" s="17">
        <v>0.18015564202334633</v>
      </c>
      <c r="AC4559" s="17">
        <v>0.28658875904284908</v>
      </c>
    </row>
    <row r="4560" spans="1:29" ht="12.6" customHeight="1" x14ac:dyDescent="0.2">
      <c r="A4560" s="19">
        <v>44611</v>
      </c>
      <c r="B4560" s="19">
        <v>44247</v>
      </c>
      <c r="C4560" s="19">
        <v>42791</v>
      </c>
      <c r="D4560" s="16" t="s">
        <v>1</v>
      </c>
      <c r="E4560" s="114">
        <v>30485</v>
      </c>
      <c r="F4560" s="115">
        <v>15236</v>
      </c>
      <c r="G4560" s="113">
        <v>8617</v>
      </c>
      <c r="H4560" s="113">
        <v>3861</v>
      </c>
      <c r="I4560" s="113">
        <v>2771</v>
      </c>
      <c r="J4560" s="112">
        <v>10912</v>
      </c>
      <c r="K4560" s="112">
        <v>5484</v>
      </c>
      <c r="L4560" s="112">
        <v>3440</v>
      </c>
      <c r="M4560" s="112">
        <v>1816</v>
      </c>
      <c r="N4560" s="113">
        <v>172</v>
      </c>
      <c r="O4560" s="112">
        <v>22911</v>
      </c>
      <c r="P4560" s="112">
        <v>11316</v>
      </c>
      <c r="Q4560" s="112">
        <v>5945</v>
      </c>
      <c r="R4560" s="112">
        <v>3914</v>
      </c>
      <c r="S4560" s="113">
        <v>1736</v>
      </c>
      <c r="T4560" s="17">
        <v>1.7937133431085046</v>
      </c>
      <c r="U4560" s="17">
        <v>1.7782640408460977</v>
      </c>
      <c r="V4560" s="17">
        <v>1.5049418604651161</v>
      </c>
      <c r="W4560" s="17">
        <v>1.126101321585903</v>
      </c>
      <c r="X4560" s="17">
        <v>15.11046511627907</v>
      </c>
      <c r="Y4560" s="17">
        <v>0.33058356248090437</v>
      </c>
      <c r="Z4560" s="17">
        <v>0.34641215977377171</v>
      </c>
      <c r="AA4560" s="17">
        <v>0.44945332211942812</v>
      </c>
      <c r="AB4560" s="17">
        <v>-1.3541134389371434E-2</v>
      </c>
      <c r="AC4560" s="17">
        <v>0.59619815668202758</v>
      </c>
    </row>
    <row r="4561" spans="1:29" ht="12.6" customHeight="1" x14ac:dyDescent="0.2">
      <c r="A4561" s="19">
        <v>44612</v>
      </c>
      <c r="B4561" s="19">
        <v>44248</v>
      </c>
      <c r="C4561" s="19">
        <v>42792</v>
      </c>
      <c r="D4561" s="16" t="s">
        <v>2</v>
      </c>
      <c r="E4561" s="114">
        <v>28751</v>
      </c>
      <c r="F4561" s="115">
        <v>15736</v>
      </c>
      <c r="G4561" s="113">
        <v>7700</v>
      </c>
      <c r="H4561" s="113">
        <v>2997</v>
      </c>
      <c r="I4561" s="113">
        <v>2318</v>
      </c>
      <c r="J4561" s="112">
        <v>9013</v>
      </c>
      <c r="K4561" s="112">
        <v>4592</v>
      </c>
      <c r="L4561" s="112">
        <v>3118</v>
      </c>
      <c r="M4561" s="112">
        <v>1196</v>
      </c>
      <c r="N4561" s="113">
        <v>107</v>
      </c>
      <c r="O4561" s="112">
        <v>19951</v>
      </c>
      <c r="P4561" s="112">
        <v>11489</v>
      </c>
      <c r="Q4561" s="112">
        <v>4286</v>
      </c>
      <c r="R4561" s="112">
        <v>2774</v>
      </c>
      <c r="S4561" s="113">
        <v>1402</v>
      </c>
      <c r="T4561" s="17">
        <v>2.1899478531010761</v>
      </c>
      <c r="U4561" s="17">
        <v>2.4268292682926829</v>
      </c>
      <c r="V4561" s="17">
        <v>1.4695317511225143</v>
      </c>
      <c r="W4561" s="17">
        <v>1.5058528428093645</v>
      </c>
      <c r="X4561" s="17">
        <v>20.66355140186916</v>
      </c>
      <c r="Y4561" s="17">
        <v>0.44108064758658716</v>
      </c>
      <c r="Z4561" s="17">
        <v>0.36965793367568978</v>
      </c>
      <c r="AA4561" s="17">
        <v>0.79654689687354185</v>
      </c>
      <c r="AB4561" s="17">
        <v>8.0389329488103733E-2</v>
      </c>
      <c r="AC4561" s="17">
        <v>0.65335235378031387</v>
      </c>
    </row>
    <row r="4562" spans="1:29" ht="12.6" customHeight="1" x14ac:dyDescent="0.2">
      <c r="A4562" s="19">
        <v>44613</v>
      </c>
      <c r="B4562" s="19">
        <v>44249</v>
      </c>
      <c r="C4562" s="19">
        <v>42793</v>
      </c>
      <c r="D4562" s="16" t="s">
        <v>3</v>
      </c>
      <c r="E4562" s="114">
        <v>27061</v>
      </c>
      <c r="F4562" s="115">
        <v>14692</v>
      </c>
      <c r="G4562" s="113">
        <v>6960</v>
      </c>
      <c r="H4562" s="113">
        <v>2971</v>
      </c>
      <c r="I4562" s="113">
        <v>2438</v>
      </c>
      <c r="J4562" s="112">
        <v>9026</v>
      </c>
      <c r="K4562" s="112">
        <v>4785</v>
      </c>
      <c r="L4562" s="112">
        <v>2972</v>
      </c>
      <c r="M4562" s="112">
        <v>1186</v>
      </c>
      <c r="N4562" s="113">
        <v>83</v>
      </c>
      <c r="O4562" s="112">
        <v>18234</v>
      </c>
      <c r="P4562" s="112">
        <v>10375</v>
      </c>
      <c r="Q4562" s="112">
        <v>4507</v>
      </c>
      <c r="R4562" s="112">
        <v>1854</v>
      </c>
      <c r="S4562" s="113">
        <v>1498</v>
      </c>
      <c r="T4562" s="17">
        <v>1.9981165521825837</v>
      </c>
      <c r="U4562" s="17">
        <v>2.0704284221525602</v>
      </c>
      <c r="V4562" s="17">
        <v>1.3418573351278602</v>
      </c>
      <c r="W4562" s="17">
        <v>1.5050590219224285</v>
      </c>
      <c r="X4562" s="17">
        <v>28.373493975903614</v>
      </c>
      <c r="Y4562" s="17">
        <v>0.48409564549742234</v>
      </c>
      <c r="Z4562" s="17">
        <v>0.41609638554216866</v>
      </c>
      <c r="AA4562" s="17">
        <v>0.54426447747947626</v>
      </c>
      <c r="AB4562" s="17">
        <v>0.6024811218985977</v>
      </c>
      <c r="AC4562" s="17">
        <v>0.62750333778371159</v>
      </c>
    </row>
    <row r="4563" spans="1:29" ht="12.6" customHeight="1" x14ac:dyDescent="0.2">
      <c r="A4563" s="19">
        <v>44614</v>
      </c>
      <c r="B4563" s="19">
        <v>44250</v>
      </c>
      <c r="C4563" s="19">
        <v>42794</v>
      </c>
      <c r="D4563" s="16" t="s">
        <v>4</v>
      </c>
      <c r="E4563" s="114">
        <v>24450</v>
      </c>
      <c r="F4563" s="115">
        <v>13863</v>
      </c>
      <c r="G4563" s="113">
        <v>5587</v>
      </c>
      <c r="H4563" s="113">
        <v>2996</v>
      </c>
      <c r="I4563" s="113">
        <v>2004</v>
      </c>
      <c r="J4563" s="112">
        <v>7187</v>
      </c>
      <c r="K4563" s="112">
        <v>4017</v>
      </c>
      <c r="L4563" s="112">
        <v>1952</v>
      </c>
      <c r="M4563" s="112">
        <v>1139</v>
      </c>
      <c r="N4563" s="113">
        <v>79</v>
      </c>
      <c r="O4563" s="112">
        <v>16738</v>
      </c>
      <c r="P4563" s="112">
        <v>9984</v>
      </c>
      <c r="Q4563" s="112">
        <v>3642</v>
      </c>
      <c r="R4563" s="112">
        <v>1931</v>
      </c>
      <c r="S4563" s="113">
        <v>1181</v>
      </c>
      <c r="T4563" s="17">
        <v>2.4019757896201477</v>
      </c>
      <c r="U4563" s="17">
        <v>2.4510828976848393</v>
      </c>
      <c r="V4563" s="17">
        <v>1.8621926229508197</v>
      </c>
      <c r="W4563" s="17">
        <v>1.6303775241439857</v>
      </c>
      <c r="X4563" s="17">
        <v>24.367088607594937</v>
      </c>
      <c r="Y4563" s="17">
        <v>0.46074799856613691</v>
      </c>
      <c r="Z4563" s="17">
        <v>0.38852163461538458</v>
      </c>
      <c r="AA4563" s="17">
        <v>0.53404722679846239</v>
      </c>
      <c r="AB4563" s="17">
        <v>0.55152770585189015</v>
      </c>
      <c r="AC4563" s="17">
        <v>0.69686706181202362</v>
      </c>
    </row>
    <row r="4564" spans="1:29" ht="12.6" customHeight="1" x14ac:dyDescent="0.2">
      <c r="A4564" s="19">
        <v>44615</v>
      </c>
      <c r="B4564" s="19">
        <v>44251</v>
      </c>
      <c r="C4564" s="19">
        <v>42795</v>
      </c>
      <c r="D4564" s="16" t="s">
        <v>5</v>
      </c>
      <c r="E4564" s="114">
        <v>22820</v>
      </c>
      <c r="F4564" s="115">
        <v>12912</v>
      </c>
      <c r="G4564" s="113">
        <v>5658</v>
      </c>
      <c r="H4564" s="113">
        <v>2528</v>
      </c>
      <c r="I4564" s="113">
        <v>1722</v>
      </c>
      <c r="J4564" s="112">
        <v>9654</v>
      </c>
      <c r="K4564" s="112">
        <v>5207</v>
      </c>
      <c r="L4564" s="112">
        <v>3128</v>
      </c>
      <c r="M4564" s="112">
        <v>1276</v>
      </c>
      <c r="N4564" s="113">
        <v>43</v>
      </c>
      <c r="O4564" s="112">
        <v>19568</v>
      </c>
      <c r="P4564" s="112">
        <v>11137</v>
      </c>
      <c r="Q4564" s="112">
        <v>4580</v>
      </c>
      <c r="R4564" s="112">
        <v>2457</v>
      </c>
      <c r="S4564" s="113">
        <v>1394</v>
      </c>
      <c r="T4564" s="17">
        <v>1.3637870312823699</v>
      </c>
      <c r="U4564" s="17">
        <v>1.4797388131361631</v>
      </c>
      <c r="V4564" s="17">
        <v>0.80882352941176472</v>
      </c>
      <c r="W4564" s="17">
        <v>0.98119122257053282</v>
      </c>
      <c r="X4564" s="17">
        <v>39.046511627906973</v>
      </c>
      <c r="Y4564" s="17">
        <v>0.16618969746524948</v>
      </c>
      <c r="Z4564" s="17">
        <v>0.15937864775074084</v>
      </c>
      <c r="AA4564" s="17">
        <v>0.23537117903930138</v>
      </c>
      <c r="AB4564" s="17">
        <v>2.8897028897028942E-2</v>
      </c>
      <c r="AC4564" s="17">
        <v>0.23529411764705888</v>
      </c>
    </row>
    <row r="4565" spans="1:29" ht="12.6" customHeight="1" x14ac:dyDescent="0.2">
      <c r="A4565" s="19">
        <v>44616</v>
      </c>
      <c r="B4565" s="19">
        <v>44252</v>
      </c>
      <c r="C4565" s="19">
        <v>42796</v>
      </c>
      <c r="D4565" s="16" t="s">
        <v>6</v>
      </c>
      <c r="E4565" s="114">
        <v>23473</v>
      </c>
      <c r="F4565" s="115">
        <v>13358</v>
      </c>
      <c r="G4565" s="113">
        <v>5056</v>
      </c>
      <c r="H4565" s="113">
        <v>2905</v>
      </c>
      <c r="I4565" s="113">
        <v>2154</v>
      </c>
      <c r="J4565" s="112">
        <v>11292</v>
      </c>
      <c r="K4565" s="112">
        <v>6186</v>
      </c>
      <c r="L4565" s="112">
        <v>3394</v>
      </c>
      <c r="M4565" s="112">
        <v>1587</v>
      </c>
      <c r="N4565" s="113">
        <v>125</v>
      </c>
      <c r="O4565" s="112">
        <v>21900</v>
      </c>
      <c r="P4565" s="112">
        <v>11212</v>
      </c>
      <c r="Q4565" s="112">
        <v>5867</v>
      </c>
      <c r="R4565" s="112">
        <v>3034</v>
      </c>
      <c r="S4565" s="113">
        <v>1787</v>
      </c>
      <c r="T4565" s="17">
        <v>1.0787283032235209</v>
      </c>
      <c r="U4565" s="17">
        <v>1.1593921758810217</v>
      </c>
      <c r="V4565" s="17">
        <v>0.48968768414849739</v>
      </c>
      <c r="W4565" s="17">
        <v>0.83049779458097039</v>
      </c>
      <c r="X4565" s="17">
        <v>16.231999999999999</v>
      </c>
      <c r="Y4565" s="17">
        <v>7.1826484018264747E-2</v>
      </c>
      <c r="Z4565" s="17">
        <v>0.191402069211559</v>
      </c>
      <c r="AA4565" s="17">
        <v>-0.13823078234191244</v>
      </c>
      <c r="AB4565" s="17">
        <v>-4.2518127883981571E-2</v>
      </c>
      <c r="AC4565" s="17">
        <v>0.20537213206491334</v>
      </c>
    </row>
    <row r="4566" spans="1:29" ht="12.6" customHeight="1" x14ac:dyDescent="0.2">
      <c r="A4566" s="19">
        <v>44617</v>
      </c>
      <c r="B4566" s="19">
        <v>44253</v>
      </c>
      <c r="C4566" s="19">
        <v>42797</v>
      </c>
      <c r="D4566" s="16" t="s">
        <v>7</v>
      </c>
      <c r="E4566" s="114">
        <v>23645</v>
      </c>
      <c r="F4566" s="115">
        <v>13037</v>
      </c>
      <c r="G4566" s="113">
        <v>5991</v>
      </c>
      <c r="H4566" s="113">
        <v>2545</v>
      </c>
      <c r="I4566" s="113">
        <v>2072</v>
      </c>
      <c r="J4566" s="112">
        <v>9621</v>
      </c>
      <c r="K4566" s="112">
        <v>4699</v>
      </c>
      <c r="L4566" s="112">
        <v>3335</v>
      </c>
      <c r="M4566" s="112">
        <v>1435</v>
      </c>
      <c r="N4566" s="113">
        <v>152</v>
      </c>
      <c r="O4566" s="112">
        <v>22793</v>
      </c>
      <c r="P4566" s="112">
        <v>11917</v>
      </c>
      <c r="Q4566" s="112">
        <v>5554</v>
      </c>
      <c r="R4566" s="112">
        <v>2906</v>
      </c>
      <c r="S4566" s="113">
        <v>2416</v>
      </c>
      <c r="T4566" s="17">
        <v>1.4576447354744828</v>
      </c>
      <c r="U4566" s="17">
        <v>1.7744200893807194</v>
      </c>
      <c r="V4566" s="17">
        <v>0.79640179910044973</v>
      </c>
      <c r="W4566" s="17">
        <v>0.77351916376306629</v>
      </c>
      <c r="X4566" s="17">
        <v>12.631578947368421</v>
      </c>
      <c r="Y4566" s="17">
        <v>3.7379897336901724E-2</v>
      </c>
      <c r="Z4566" s="17">
        <v>9.3983385080137705E-2</v>
      </c>
      <c r="AA4566" s="17">
        <v>7.8682030968671324E-2</v>
      </c>
      <c r="AB4566" s="17">
        <v>-0.12422573984858909</v>
      </c>
      <c r="AC4566" s="17">
        <v>-0.14238410596026485</v>
      </c>
    </row>
    <row r="4567" spans="1:29" ht="12.6" customHeight="1" x14ac:dyDescent="0.2">
      <c r="A4567" s="19">
        <v>44618</v>
      </c>
      <c r="B4567" s="19">
        <v>44254</v>
      </c>
      <c r="C4567" s="19">
        <v>42798</v>
      </c>
      <c r="D4567" s="16" t="s">
        <v>1</v>
      </c>
      <c r="E4567" s="114">
        <v>26669</v>
      </c>
      <c r="F4567" s="115">
        <v>13303</v>
      </c>
      <c r="G4567" s="113">
        <v>6792</v>
      </c>
      <c r="H4567" s="113">
        <v>4144</v>
      </c>
      <c r="I4567" s="113">
        <v>2430</v>
      </c>
      <c r="J4567" s="112">
        <v>10853</v>
      </c>
      <c r="K4567" s="112">
        <v>5454</v>
      </c>
      <c r="L4567" s="112">
        <v>3409</v>
      </c>
      <c r="M4567" s="112">
        <v>1773</v>
      </c>
      <c r="N4567" s="113">
        <v>217</v>
      </c>
      <c r="O4567" s="112">
        <v>22011</v>
      </c>
      <c r="P4567" s="112">
        <v>11310</v>
      </c>
      <c r="Q4567" s="112">
        <v>5526</v>
      </c>
      <c r="R4567" s="112">
        <v>3257</v>
      </c>
      <c r="S4567" s="113">
        <v>1918</v>
      </c>
      <c r="T4567" s="17">
        <v>1.4572929144015481</v>
      </c>
      <c r="U4567" s="17">
        <v>1.439127246057939</v>
      </c>
      <c r="V4567" s="17">
        <v>0.99237312995013194</v>
      </c>
      <c r="W4567" s="17">
        <v>1.3372814438804288</v>
      </c>
      <c r="X4567" s="17">
        <v>10.198156682027649</v>
      </c>
      <c r="Y4567" s="17">
        <v>0.21162146199627463</v>
      </c>
      <c r="Z4567" s="17">
        <v>0.17621573828470383</v>
      </c>
      <c r="AA4567" s="17">
        <v>0.22909880564603702</v>
      </c>
      <c r="AB4567" s="17">
        <v>0.27233650598710479</v>
      </c>
      <c r="AC4567" s="17">
        <v>0.26694473409801867</v>
      </c>
    </row>
    <row r="4568" spans="1:29" ht="12.6" customHeight="1" x14ac:dyDescent="0.2">
      <c r="A4568" s="19">
        <v>44619</v>
      </c>
      <c r="B4568" s="19">
        <v>44255</v>
      </c>
      <c r="C4568" s="19">
        <v>42799</v>
      </c>
      <c r="D4568" s="16" t="s">
        <v>2</v>
      </c>
      <c r="E4568" s="114">
        <v>23190</v>
      </c>
      <c r="F4568" s="115">
        <v>13362</v>
      </c>
      <c r="G4568" s="113">
        <v>4962</v>
      </c>
      <c r="H4568" s="113">
        <v>2850</v>
      </c>
      <c r="I4568" s="113">
        <v>2016</v>
      </c>
      <c r="J4568" s="112">
        <v>9300</v>
      </c>
      <c r="K4568" s="112">
        <v>4910</v>
      </c>
      <c r="L4568" s="112">
        <v>2874</v>
      </c>
      <c r="M4568" s="112">
        <v>1386</v>
      </c>
      <c r="N4568" s="113">
        <v>130</v>
      </c>
      <c r="O4568" s="112">
        <v>20834</v>
      </c>
      <c r="P4568" s="112">
        <v>11789</v>
      </c>
      <c r="Q4568" s="112">
        <v>4746</v>
      </c>
      <c r="R4568" s="112">
        <v>2322</v>
      </c>
      <c r="S4568" s="113">
        <v>1977</v>
      </c>
      <c r="T4568" s="17">
        <v>1.4935483870967743</v>
      </c>
      <c r="U4568" s="17">
        <v>1.7213849287169043</v>
      </c>
      <c r="V4568" s="17">
        <v>0.72651356993736949</v>
      </c>
      <c r="W4568" s="17">
        <v>1.0562770562770565</v>
      </c>
      <c r="X4568" s="17">
        <v>14.507692307692308</v>
      </c>
      <c r="Y4568" s="17">
        <v>0.11308438129979836</v>
      </c>
      <c r="Z4568" s="17">
        <v>0.13342946814827372</v>
      </c>
      <c r="AA4568" s="17">
        <v>4.5512010113780033E-2</v>
      </c>
      <c r="AB4568" s="17">
        <v>0.22739018087855301</v>
      </c>
      <c r="AC4568" s="17">
        <v>1.9726858877086473E-2</v>
      </c>
    </row>
    <row r="4569" spans="1:29" ht="12.6" customHeight="1" x14ac:dyDescent="0.2">
      <c r="A4569" s="19">
        <v>44620</v>
      </c>
      <c r="B4569" s="19">
        <v>44256</v>
      </c>
      <c r="C4569" s="19">
        <v>42800</v>
      </c>
      <c r="D4569" s="16" t="s">
        <v>3</v>
      </c>
      <c r="E4569" s="114">
        <v>22306</v>
      </c>
      <c r="F4569" s="115">
        <v>12676</v>
      </c>
      <c r="G4569" s="113">
        <v>5247</v>
      </c>
      <c r="H4569" s="113">
        <v>2220</v>
      </c>
      <c r="I4569" s="113">
        <v>2163</v>
      </c>
      <c r="J4569" s="112">
        <v>10592</v>
      </c>
      <c r="K4569" s="112">
        <v>5647</v>
      </c>
      <c r="L4569" s="112">
        <v>3354</v>
      </c>
      <c r="M4569" s="112">
        <v>1452</v>
      </c>
      <c r="N4569" s="113">
        <v>139</v>
      </c>
      <c r="O4569" s="112">
        <v>20300</v>
      </c>
      <c r="P4569" s="112">
        <v>11120</v>
      </c>
      <c r="Q4569" s="112">
        <v>4918</v>
      </c>
      <c r="R4569" s="112">
        <v>2296</v>
      </c>
      <c r="S4569" s="113">
        <v>1966</v>
      </c>
      <c r="T4569" s="17">
        <v>1.1059290030211479</v>
      </c>
      <c r="U4569" s="17">
        <v>1.2447317159553744</v>
      </c>
      <c r="V4569" s="17">
        <v>0.56440071556350624</v>
      </c>
      <c r="W4569" s="17">
        <v>0.52892561983471076</v>
      </c>
      <c r="X4569" s="17">
        <v>14.561151079136691</v>
      </c>
      <c r="Y4569" s="17">
        <v>9.8817733990147705E-2</v>
      </c>
      <c r="Z4569" s="17">
        <v>0.13992805755395676</v>
      </c>
      <c r="AA4569" s="17">
        <v>6.68971126474176E-2</v>
      </c>
      <c r="AB4569" s="17">
        <v>-3.3101045296167197E-2</v>
      </c>
      <c r="AC4569" s="17">
        <v>0.10020345879959303</v>
      </c>
    </row>
    <row r="4570" spans="1:29" ht="12.6" customHeight="1" x14ac:dyDescent="0.2">
      <c r="A4570" s="19">
        <v>44621</v>
      </c>
      <c r="B4570" s="19">
        <v>44257</v>
      </c>
      <c r="C4570" s="19">
        <v>42801</v>
      </c>
      <c r="D4570" s="16" t="s">
        <v>4</v>
      </c>
      <c r="E4570" s="114">
        <v>23699</v>
      </c>
      <c r="F4570" s="115">
        <v>13597</v>
      </c>
      <c r="G4570" s="113">
        <v>5160</v>
      </c>
      <c r="H4570" s="113">
        <v>2900</v>
      </c>
      <c r="I4570" s="113">
        <v>2042</v>
      </c>
      <c r="J4570" s="112">
        <v>8241</v>
      </c>
      <c r="K4570" s="112">
        <v>4276</v>
      </c>
      <c r="L4570" s="112">
        <v>2578</v>
      </c>
      <c r="M4570" s="112">
        <v>1353</v>
      </c>
      <c r="N4570" s="113">
        <v>34</v>
      </c>
      <c r="O4570" s="112">
        <v>18439</v>
      </c>
      <c r="P4570" s="112">
        <v>10289</v>
      </c>
      <c r="Q4570" s="112">
        <v>4397</v>
      </c>
      <c r="R4570" s="112">
        <v>1971</v>
      </c>
      <c r="S4570" s="113">
        <v>1782</v>
      </c>
      <c r="T4570" s="17">
        <v>1.8757432350442906</v>
      </c>
      <c r="U4570" s="17">
        <v>2.1798409728718426</v>
      </c>
      <c r="V4570" s="17">
        <v>1.0015515903801395</v>
      </c>
      <c r="W4570" s="17">
        <v>1.1433850702143387</v>
      </c>
      <c r="X4570" s="17">
        <v>59.058823529411768</v>
      </c>
      <c r="Y4570" s="17">
        <v>0.2852649275991106</v>
      </c>
      <c r="Z4570" s="17">
        <v>0.32150840703664096</v>
      </c>
      <c r="AA4570" s="17">
        <v>0.17352740504889708</v>
      </c>
      <c r="AB4570" s="17">
        <v>0.47133434804667673</v>
      </c>
      <c r="AC4570" s="17">
        <v>0.14590347923681257</v>
      </c>
    </row>
    <row r="4571" spans="1:29" ht="12.6" customHeight="1" x14ac:dyDescent="0.2">
      <c r="A4571" s="19">
        <v>44622</v>
      </c>
      <c r="B4571" s="19">
        <v>44258</v>
      </c>
      <c r="C4571" s="19">
        <v>42802</v>
      </c>
      <c r="D4571" s="16" t="s">
        <v>5</v>
      </c>
      <c r="E4571" s="114">
        <v>23368</v>
      </c>
      <c r="F4571" s="115">
        <v>13365</v>
      </c>
      <c r="G4571" s="113">
        <v>5269</v>
      </c>
      <c r="H4571" s="113">
        <v>2635</v>
      </c>
      <c r="I4571" s="113">
        <v>2099</v>
      </c>
      <c r="J4571" s="112">
        <v>10982</v>
      </c>
      <c r="K4571" s="112">
        <v>5673</v>
      </c>
      <c r="L4571" s="112">
        <v>3684</v>
      </c>
      <c r="M4571" s="112">
        <v>1523</v>
      </c>
      <c r="N4571" s="113">
        <v>102</v>
      </c>
      <c r="O4571" s="112">
        <v>21064</v>
      </c>
      <c r="P4571" s="112">
        <v>11086</v>
      </c>
      <c r="Q4571" s="112">
        <v>5211</v>
      </c>
      <c r="R4571" s="112">
        <v>2604</v>
      </c>
      <c r="S4571" s="113">
        <v>2163</v>
      </c>
      <c r="T4571" s="17">
        <v>1.1278455654707704</v>
      </c>
      <c r="U4571" s="17">
        <v>1.3558963511369644</v>
      </c>
      <c r="V4571" s="17">
        <v>0.4302388707926168</v>
      </c>
      <c r="W4571" s="17">
        <v>0.73013788575180572</v>
      </c>
      <c r="X4571" s="17">
        <v>19.578431372549019</v>
      </c>
      <c r="Y4571" s="17">
        <v>0.10938093429548035</v>
      </c>
      <c r="Z4571" s="17">
        <v>0.20557459859281968</v>
      </c>
      <c r="AA4571" s="17">
        <v>1.1130301285741773E-2</v>
      </c>
      <c r="AB4571" s="17">
        <v>1.1904761904761862E-2</v>
      </c>
      <c r="AC4571" s="17">
        <v>-2.9588534442903325E-2</v>
      </c>
    </row>
    <row r="4572" spans="1:29" ht="12.6" customHeight="1" x14ac:dyDescent="0.2">
      <c r="A4572" s="19">
        <v>44623</v>
      </c>
      <c r="B4572" s="19">
        <v>44259</v>
      </c>
      <c r="C4572" s="19">
        <v>42803</v>
      </c>
      <c r="D4572" s="16" t="s">
        <v>6</v>
      </c>
      <c r="E4572" s="114">
        <v>25601</v>
      </c>
      <c r="F4572" s="115">
        <v>14062</v>
      </c>
      <c r="G4572" s="113">
        <v>5884</v>
      </c>
      <c r="H4572" s="113">
        <v>3609</v>
      </c>
      <c r="I4572" s="113">
        <v>2046</v>
      </c>
      <c r="J4572" s="112">
        <v>14296</v>
      </c>
      <c r="K4572" s="112">
        <v>7626</v>
      </c>
      <c r="L4572" s="112">
        <v>4406</v>
      </c>
      <c r="M4572" s="112">
        <v>2129</v>
      </c>
      <c r="N4572" s="113">
        <v>135</v>
      </c>
      <c r="O4572" s="112">
        <v>22273</v>
      </c>
      <c r="P4572" s="112">
        <v>11934</v>
      </c>
      <c r="Q4572" s="112">
        <v>5417</v>
      </c>
      <c r="R4572" s="112">
        <v>2446</v>
      </c>
      <c r="S4572" s="113">
        <v>2476</v>
      </c>
      <c r="T4572" s="17">
        <v>0.79078063794068276</v>
      </c>
      <c r="U4572" s="17">
        <v>0.84395489116181488</v>
      </c>
      <c r="V4572" s="17">
        <v>0.33545165683159328</v>
      </c>
      <c r="W4572" s="17">
        <v>0.69516204790981684</v>
      </c>
      <c r="X4572" s="17">
        <v>14.155555555555555</v>
      </c>
      <c r="Y4572" s="17">
        <v>0.14941857854801777</v>
      </c>
      <c r="Z4572" s="17">
        <v>0.17831406066700195</v>
      </c>
      <c r="AA4572" s="17">
        <v>8.6210079379730464E-2</v>
      </c>
      <c r="AB4572" s="17">
        <v>0.47547015535568282</v>
      </c>
      <c r="AC4572" s="17">
        <v>-0.17366720516962841</v>
      </c>
    </row>
    <row r="4573" spans="1:29" ht="12.6" customHeight="1" x14ac:dyDescent="0.2">
      <c r="A4573" s="19">
        <v>44624</v>
      </c>
      <c r="B4573" s="19">
        <v>44260</v>
      </c>
      <c r="C4573" s="19">
        <v>42804</v>
      </c>
      <c r="D4573" s="16" t="s">
        <v>7</v>
      </c>
      <c r="E4573" s="114">
        <v>26096</v>
      </c>
      <c r="F4573" s="115">
        <v>14087</v>
      </c>
      <c r="G4573" s="113">
        <v>6639</v>
      </c>
      <c r="H4573" s="113">
        <v>3116</v>
      </c>
      <c r="I4573" s="113">
        <v>2254</v>
      </c>
      <c r="J4573" s="112">
        <v>12544</v>
      </c>
      <c r="K4573" s="112">
        <v>6547</v>
      </c>
      <c r="L4573" s="112">
        <v>3721</v>
      </c>
      <c r="M4573" s="112">
        <v>2177</v>
      </c>
      <c r="N4573" s="113">
        <v>99</v>
      </c>
      <c r="O4573" s="112">
        <v>24999</v>
      </c>
      <c r="P4573" s="112">
        <v>13297</v>
      </c>
      <c r="Q4573" s="112">
        <v>6017</v>
      </c>
      <c r="R4573" s="112">
        <v>3115</v>
      </c>
      <c r="S4573" s="113">
        <v>2570</v>
      </c>
      <c r="T4573" s="17">
        <v>1.0803571428571428</v>
      </c>
      <c r="U4573" s="17">
        <v>1.1516725217656942</v>
      </c>
      <c r="V4573" s="17">
        <v>0.78419779629131958</v>
      </c>
      <c r="W4573" s="17">
        <v>0.43132751492880117</v>
      </c>
      <c r="X4573" s="17">
        <v>21.767676767676768</v>
      </c>
      <c r="Y4573" s="17">
        <v>4.3881755270210876E-2</v>
      </c>
      <c r="Z4573" s="17">
        <v>5.9411897420470705E-2</v>
      </c>
      <c r="AA4573" s="17">
        <v>0.1033737743061327</v>
      </c>
      <c r="AB4573" s="17">
        <v>3.2102728731953079E-4</v>
      </c>
      <c r="AC4573" s="17">
        <v>-0.12295719844357977</v>
      </c>
    </row>
    <row r="4574" spans="1:29" ht="12.6" customHeight="1" x14ac:dyDescent="0.2">
      <c r="A4574" s="19">
        <v>44625</v>
      </c>
      <c r="B4574" s="19">
        <v>44261</v>
      </c>
      <c r="C4574" s="19">
        <v>42805</v>
      </c>
      <c r="D4574" s="16" t="s">
        <v>1</v>
      </c>
      <c r="E4574" s="114">
        <v>27381</v>
      </c>
      <c r="F4574" s="115">
        <v>14077</v>
      </c>
      <c r="G4574" s="113">
        <v>7336</v>
      </c>
      <c r="H4574" s="113">
        <v>3502</v>
      </c>
      <c r="I4574" s="113">
        <v>2466</v>
      </c>
      <c r="J4574" s="112">
        <v>14917</v>
      </c>
      <c r="K4574" s="112">
        <v>7423</v>
      </c>
      <c r="L4574" s="112">
        <v>4713</v>
      </c>
      <c r="M4574" s="112">
        <v>2517</v>
      </c>
      <c r="N4574" s="113">
        <v>264</v>
      </c>
      <c r="O4574" s="112">
        <v>26029</v>
      </c>
      <c r="P4574" s="112">
        <v>13254</v>
      </c>
      <c r="Q4574" s="112">
        <v>6877</v>
      </c>
      <c r="R4574" s="112">
        <v>3378</v>
      </c>
      <c r="S4574" s="113">
        <v>2520</v>
      </c>
      <c r="T4574" s="17">
        <v>0.83555674733525498</v>
      </c>
      <c r="U4574" s="17">
        <v>0.89640307153442</v>
      </c>
      <c r="V4574" s="17">
        <v>0.55654572459155527</v>
      </c>
      <c r="W4574" s="17">
        <v>0.39133889551052836</v>
      </c>
      <c r="X4574" s="17">
        <v>8.3409090909090917</v>
      </c>
      <c r="Y4574" s="17">
        <v>5.1942064620231321E-2</v>
      </c>
      <c r="Z4574" s="17">
        <v>6.2094462049192778E-2</v>
      </c>
      <c r="AA4574" s="17">
        <v>6.6744219863312582E-2</v>
      </c>
      <c r="AB4574" s="17">
        <v>3.6708111308466629E-2</v>
      </c>
      <c r="AC4574" s="17">
        <v>-2.1428571428571463E-2</v>
      </c>
    </row>
    <row r="4575" spans="1:29" ht="12.6" customHeight="1" x14ac:dyDescent="0.2">
      <c r="A4575" s="19">
        <v>44626</v>
      </c>
      <c r="B4575" s="19">
        <v>44262</v>
      </c>
      <c r="C4575" s="19">
        <v>42806</v>
      </c>
      <c r="D4575" s="16" t="s">
        <v>2</v>
      </c>
      <c r="E4575" s="114">
        <v>24210</v>
      </c>
      <c r="F4575" s="115">
        <v>13854</v>
      </c>
      <c r="G4575" s="113">
        <v>5606</v>
      </c>
      <c r="H4575" s="113">
        <v>2716</v>
      </c>
      <c r="I4575" s="113">
        <v>2034</v>
      </c>
      <c r="J4575" s="112">
        <v>11916</v>
      </c>
      <c r="K4575" s="112">
        <v>5954</v>
      </c>
      <c r="L4575" s="112">
        <v>4100</v>
      </c>
      <c r="M4575" s="112">
        <v>1664</v>
      </c>
      <c r="N4575" s="113">
        <v>198</v>
      </c>
      <c r="O4575" s="112">
        <v>23587</v>
      </c>
      <c r="P4575" s="112">
        <v>13090</v>
      </c>
      <c r="Q4575" s="112">
        <v>5776</v>
      </c>
      <c r="R4575" s="112">
        <v>2671</v>
      </c>
      <c r="S4575" s="113">
        <v>2050</v>
      </c>
      <c r="T4575" s="17">
        <v>1.0317220543806647</v>
      </c>
      <c r="U4575" s="17">
        <v>1.326839099764864</v>
      </c>
      <c r="V4575" s="17">
        <v>0.36731707317073181</v>
      </c>
      <c r="W4575" s="17">
        <v>0.63221153846153855</v>
      </c>
      <c r="X4575" s="17">
        <v>9.2727272727272734</v>
      </c>
      <c r="Y4575" s="17">
        <v>2.6412854538516939E-2</v>
      </c>
      <c r="Z4575" s="17">
        <v>5.8365164247517143E-2</v>
      </c>
      <c r="AA4575" s="17">
        <v>-2.9432132963988944E-2</v>
      </c>
      <c r="AB4575" s="17">
        <v>1.6847622613253455E-2</v>
      </c>
      <c r="AC4575" s="17">
        <v>-7.8048780487804947E-3</v>
      </c>
    </row>
    <row r="4576" spans="1:29" ht="12.6" customHeight="1" x14ac:dyDescent="0.2">
      <c r="A4576" s="19">
        <v>44627</v>
      </c>
      <c r="B4576" s="19">
        <v>44263</v>
      </c>
      <c r="C4576" s="19">
        <v>42807</v>
      </c>
      <c r="D4576" s="16" t="s">
        <v>3</v>
      </c>
      <c r="E4576" s="114">
        <v>21455</v>
      </c>
      <c r="F4576" s="115">
        <v>12932</v>
      </c>
      <c r="G4576" s="113">
        <v>4759</v>
      </c>
      <c r="H4576" s="113">
        <v>2330</v>
      </c>
      <c r="I4576" s="113">
        <v>1434</v>
      </c>
      <c r="J4576" s="112">
        <v>11043</v>
      </c>
      <c r="K4576" s="112">
        <v>5934</v>
      </c>
      <c r="L4576" s="112">
        <v>3541</v>
      </c>
      <c r="M4576" s="112">
        <v>1448</v>
      </c>
      <c r="N4576" s="113">
        <v>120</v>
      </c>
      <c r="O4576" s="112">
        <v>20952</v>
      </c>
      <c r="P4576" s="112">
        <v>11716</v>
      </c>
      <c r="Q4576" s="112">
        <v>4973</v>
      </c>
      <c r="R4576" s="112">
        <v>2336</v>
      </c>
      <c r="S4576" s="113">
        <v>1927</v>
      </c>
      <c r="T4576" s="17">
        <v>0.94285973014579372</v>
      </c>
      <c r="U4576" s="17">
        <v>1.1793056959892145</v>
      </c>
      <c r="V4576" s="17">
        <v>0.34397062976560289</v>
      </c>
      <c r="W4576" s="17">
        <v>0.6091160220994476</v>
      </c>
      <c r="X4576" s="17">
        <v>10.95</v>
      </c>
      <c r="Y4576" s="17">
        <v>2.4007254677357759E-2</v>
      </c>
      <c r="Z4576" s="17">
        <v>0.10378968931375887</v>
      </c>
      <c r="AA4576" s="17">
        <v>-4.3032374824049868E-2</v>
      </c>
      <c r="AB4576" s="17">
        <v>-2.5684931506849695E-3</v>
      </c>
      <c r="AC4576" s="17">
        <v>-0.25583809029579663</v>
      </c>
    </row>
    <row r="4577" spans="1:29" ht="12.6" customHeight="1" x14ac:dyDescent="0.2">
      <c r="A4577" s="19">
        <v>44628</v>
      </c>
      <c r="B4577" s="19">
        <v>44264</v>
      </c>
      <c r="C4577" s="19">
        <v>42808</v>
      </c>
      <c r="D4577" s="16" t="s">
        <v>4</v>
      </c>
      <c r="E4577" s="114">
        <v>20263</v>
      </c>
      <c r="F4577" s="115">
        <v>11911</v>
      </c>
      <c r="G4577" s="113">
        <v>3971</v>
      </c>
      <c r="H4577" s="113">
        <v>2724</v>
      </c>
      <c r="I4577" s="113">
        <v>1657</v>
      </c>
      <c r="J4577" s="112">
        <v>9075</v>
      </c>
      <c r="K4577" s="112">
        <v>4866</v>
      </c>
      <c r="L4577" s="112">
        <v>2691</v>
      </c>
      <c r="M4577" s="112">
        <v>1486</v>
      </c>
      <c r="N4577" s="113">
        <v>32</v>
      </c>
      <c r="O4577" s="112">
        <v>19191</v>
      </c>
      <c r="P4577" s="112">
        <v>10754</v>
      </c>
      <c r="Q4577" s="112">
        <v>4410</v>
      </c>
      <c r="R4577" s="112">
        <v>2066</v>
      </c>
      <c r="S4577" s="113">
        <v>1961</v>
      </c>
      <c r="T4577" s="17">
        <v>1.2328374655647383</v>
      </c>
      <c r="U4577" s="17">
        <v>1.4478010686395395</v>
      </c>
      <c r="V4577" s="17">
        <v>0.47565960609438873</v>
      </c>
      <c r="W4577" s="17">
        <v>0.83310901749663535</v>
      </c>
      <c r="X4577" s="17">
        <v>50.78125</v>
      </c>
      <c r="Y4577" s="17">
        <v>5.5859517482153009E-2</v>
      </c>
      <c r="Z4577" s="17">
        <v>0.10758787427933791</v>
      </c>
      <c r="AA4577" s="17">
        <v>-9.9546485260770923E-2</v>
      </c>
      <c r="AB4577" s="17">
        <v>0.31848983543078413</v>
      </c>
      <c r="AC4577" s="17">
        <v>-0.15502294747577772</v>
      </c>
    </row>
    <row r="4578" spans="1:29" ht="12.6" customHeight="1" x14ac:dyDescent="0.2">
      <c r="A4578" s="19">
        <v>44629</v>
      </c>
      <c r="B4578" s="19">
        <v>44265</v>
      </c>
      <c r="C4578" s="19">
        <v>42809</v>
      </c>
      <c r="D4578" s="16" t="s">
        <v>5</v>
      </c>
      <c r="E4578" s="114">
        <v>24778</v>
      </c>
      <c r="F4578" s="115">
        <v>14306</v>
      </c>
      <c r="G4578" s="113">
        <v>5285</v>
      </c>
      <c r="H4578" s="113">
        <v>2967</v>
      </c>
      <c r="I4578" s="113">
        <v>2220</v>
      </c>
      <c r="J4578" s="112">
        <v>12786</v>
      </c>
      <c r="K4578" s="112">
        <v>6688</v>
      </c>
      <c r="L4578" s="112">
        <v>4171</v>
      </c>
      <c r="M4578" s="112">
        <v>1791</v>
      </c>
      <c r="N4578" s="113">
        <v>136</v>
      </c>
      <c r="O4578" s="112">
        <v>20514</v>
      </c>
      <c r="P4578" s="112">
        <v>11434</v>
      </c>
      <c r="Q4578" s="112">
        <v>4734</v>
      </c>
      <c r="R4578" s="112">
        <v>2377</v>
      </c>
      <c r="S4578" s="113">
        <v>1969</v>
      </c>
      <c r="T4578" s="17">
        <v>0.93790082903175342</v>
      </c>
      <c r="U4578" s="17">
        <v>1.1390550239234449</v>
      </c>
      <c r="V4578" s="17">
        <v>0.26708223447614476</v>
      </c>
      <c r="W4578" s="17">
        <v>0.65661641541038529</v>
      </c>
      <c r="X4578" s="17">
        <v>15.323529411764707</v>
      </c>
      <c r="Y4578" s="17">
        <v>0.20785804816223075</v>
      </c>
      <c r="Z4578" s="17">
        <v>0.25118068917264291</v>
      </c>
      <c r="AA4578" s="17">
        <v>0.11639205745669634</v>
      </c>
      <c r="AB4578" s="17">
        <v>0.2482120319730754</v>
      </c>
      <c r="AC4578" s="17">
        <v>0.12747587607922806</v>
      </c>
    </row>
    <row r="4579" spans="1:29" ht="12.6" customHeight="1" x14ac:dyDescent="0.2">
      <c r="A4579" s="19">
        <v>44630</v>
      </c>
      <c r="B4579" s="19">
        <v>44266</v>
      </c>
      <c r="C4579" s="19">
        <v>42810</v>
      </c>
      <c r="D4579" s="16" t="s">
        <v>6</v>
      </c>
      <c r="E4579" s="114">
        <v>27140</v>
      </c>
      <c r="F4579" s="115">
        <v>14791</v>
      </c>
      <c r="G4579" s="113">
        <v>6722</v>
      </c>
      <c r="H4579" s="113">
        <v>3316</v>
      </c>
      <c r="I4579" s="113">
        <v>2311</v>
      </c>
      <c r="J4579" s="112">
        <v>16003</v>
      </c>
      <c r="K4579" s="112">
        <v>8346</v>
      </c>
      <c r="L4579" s="112">
        <v>4996</v>
      </c>
      <c r="M4579" s="112">
        <v>2457</v>
      </c>
      <c r="N4579" s="113">
        <v>204</v>
      </c>
      <c r="O4579" s="112">
        <v>22625</v>
      </c>
      <c r="P4579" s="112">
        <v>11846</v>
      </c>
      <c r="Q4579" s="112">
        <v>5525</v>
      </c>
      <c r="R4579" s="112">
        <v>2606</v>
      </c>
      <c r="S4579" s="113">
        <v>2648</v>
      </c>
      <c r="T4579" s="17">
        <v>0.69593201274760985</v>
      </c>
      <c r="U4579" s="17">
        <v>0.77222621615144971</v>
      </c>
      <c r="V4579" s="17">
        <v>0.34547638110488399</v>
      </c>
      <c r="W4579" s="17">
        <v>0.34961334961334956</v>
      </c>
      <c r="X4579" s="17">
        <v>10.328431372549019</v>
      </c>
      <c r="Y4579" s="17">
        <v>0.1995580110497237</v>
      </c>
      <c r="Z4579" s="17">
        <v>0.24860712476785407</v>
      </c>
      <c r="AA4579" s="17">
        <v>0.21665158371040727</v>
      </c>
      <c r="AB4579" s="17">
        <v>0.27244819646968543</v>
      </c>
      <c r="AC4579" s="17">
        <v>-0.12726586102719029</v>
      </c>
    </row>
    <row r="4580" spans="1:29" ht="12.6" customHeight="1" x14ac:dyDescent="0.2">
      <c r="A4580" s="19">
        <v>44631</v>
      </c>
      <c r="B4580" s="19">
        <v>44267</v>
      </c>
      <c r="C4580" s="19">
        <v>42811</v>
      </c>
      <c r="D4580" s="16" t="s">
        <v>7</v>
      </c>
      <c r="E4580" s="114">
        <v>29433</v>
      </c>
      <c r="F4580" s="115">
        <v>15227</v>
      </c>
      <c r="G4580" s="113">
        <v>7863</v>
      </c>
      <c r="H4580" s="113">
        <v>3760</v>
      </c>
      <c r="I4580" s="113">
        <v>2583</v>
      </c>
      <c r="J4580" s="112">
        <v>17070</v>
      </c>
      <c r="K4580" s="112">
        <v>8290</v>
      </c>
      <c r="L4580" s="112">
        <v>5924</v>
      </c>
      <c r="M4580" s="112">
        <v>2603</v>
      </c>
      <c r="N4580" s="113">
        <v>253</v>
      </c>
      <c r="O4580" s="112">
        <v>22484</v>
      </c>
      <c r="P4580" s="112">
        <v>11749</v>
      </c>
      <c r="Q4580" s="112">
        <v>5826</v>
      </c>
      <c r="R4580" s="112">
        <v>2973</v>
      </c>
      <c r="S4580" s="113">
        <v>1936</v>
      </c>
      <c r="T4580" s="17">
        <v>0.72425307557117757</v>
      </c>
      <c r="U4580" s="17">
        <v>0.8367913148371533</v>
      </c>
      <c r="V4580" s="17">
        <v>0.32731262660364613</v>
      </c>
      <c r="W4580" s="17">
        <v>0.44448713023434494</v>
      </c>
      <c r="X4580" s="17">
        <v>9.2094861660079044</v>
      </c>
      <c r="Y4580" s="17">
        <v>0.30906422344778517</v>
      </c>
      <c r="Z4580" s="17">
        <v>0.29602519363350077</v>
      </c>
      <c r="AA4580" s="17">
        <v>0.34963954685890841</v>
      </c>
      <c r="AB4580" s="17">
        <v>0.26471577531113355</v>
      </c>
      <c r="AC4580" s="17">
        <v>0.33419421487603307</v>
      </c>
    </row>
    <row r="4581" spans="1:29" ht="12.6" customHeight="1" x14ac:dyDescent="0.2">
      <c r="A4581" s="19">
        <v>44632</v>
      </c>
      <c r="B4581" s="19">
        <v>44268</v>
      </c>
      <c r="C4581" s="19">
        <v>42812</v>
      </c>
      <c r="D4581" s="16" t="s">
        <v>1</v>
      </c>
      <c r="E4581" s="114">
        <v>30092</v>
      </c>
      <c r="F4581" s="115">
        <v>15611</v>
      </c>
      <c r="G4581" s="113">
        <v>7426</v>
      </c>
      <c r="H4581" s="113">
        <v>3922</v>
      </c>
      <c r="I4581" s="113">
        <v>3133</v>
      </c>
      <c r="J4581" s="112">
        <v>18987</v>
      </c>
      <c r="K4581" s="112">
        <v>9417</v>
      </c>
      <c r="L4581" s="112">
        <v>6352</v>
      </c>
      <c r="M4581" s="112">
        <v>2936</v>
      </c>
      <c r="N4581" s="113">
        <v>282</v>
      </c>
      <c r="O4581" s="112">
        <v>23673</v>
      </c>
      <c r="P4581" s="112">
        <v>11017</v>
      </c>
      <c r="Q4581" s="112">
        <v>6574</v>
      </c>
      <c r="R4581" s="112">
        <v>3325</v>
      </c>
      <c r="S4581" s="113">
        <v>2757</v>
      </c>
      <c r="T4581" s="17">
        <v>0.58487386106283257</v>
      </c>
      <c r="U4581" s="17">
        <v>0.65774662843793141</v>
      </c>
      <c r="V4581" s="17">
        <v>0.16908060453400497</v>
      </c>
      <c r="W4581" s="17">
        <v>0.33583106267029983</v>
      </c>
      <c r="X4581" s="17">
        <v>10.109929078014185</v>
      </c>
      <c r="Y4581" s="17">
        <v>0.2711527900984243</v>
      </c>
      <c r="Z4581" s="17">
        <v>0.41699192157574649</v>
      </c>
      <c r="AA4581" s="17">
        <v>0.12960146029814412</v>
      </c>
      <c r="AB4581" s="17">
        <v>0.17954887218045124</v>
      </c>
      <c r="AC4581" s="17">
        <v>0.13638012332245197</v>
      </c>
    </row>
    <row r="4582" spans="1:29" ht="12.6" customHeight="1" x14ac:dyDescent="0.2">
      <c r="A4582" s="19">
        <v>44633</v>
      </c>
      <c r="B4582" s="19">
        <v>44269</v>
      </c>
      <c r="C4582" s="19">
        <v>42813</v>
      </c>
      <c r="D4582" s="16" t="s">
        <v>2</v>
      </c>
      <c r="E4582" s="114">
        <v>28799</v>
      </c>
      <c r="F4582" s="115">
        <v>15706</v>
      </c>
      <c r="G4582" s="113">
        <v>7134</v>
      </c>
      <c r="H4582" s="113">
        <v>3322</v>
      </c>
      <c r="I4582" s="113">
        <v>2637</v>
      </c>
      <c r="J4582" s="112">
        <v>14727</v>
      </c>
      <c r="K4582" s="112">
        <v>7468</v>
      </c>
      <c r="L4582" s="112">
        <v>4947</v>
      </c>
      <c r="M4582" s="112">
        <v>2191</v>
      </c>
      <c r="N4582" s="113">
        <v>121</v>
      </c>
      <c r="O4582" s="112">
        <v>22483</v>
      </c>
      <c r="P4582" s="112">
        <v>11267</v>
      </c>
      <c r="Q4582" s="112">
        <v>5988</v>
      </c>
      <c r="R4582" s="112">
        <v>2852</v>
      </c>
      <c r="S4582" s="113">
        <v>2376</v>
      </c>
      <c r="T4582" s="17">
        <v>0.95552386772594544</v>
      </c>
      <c r="U4582" s="17">
        <v>1.1031065881092661</v>
      </c>
      <c r="V4582" s="17">
        <v>0.4420861127956337</v>
      </c>
      <c r="W4582" s="17">
        <v>0.51620264719306252</v>
      </c>
      <c r="X4582" s="17">
        <v>20.793388429752067</v>
      </c>
      <c r="Y4582" s="17">
        <v>0.28092336431970821</v>
      </c>
      <c r="Z4582" s="17">
        <v>0.39398242655542726</v>
      </c>
      <c r="AA4582" s="17">
        <v>0.19138276553106204</v>
      </c>
      <c r="AB4582" s="17">
        <v>0.16479663394109401</v>
      </c>
      <c r="AC4582" s="17">
        <v>0.10984848484848486</v>
      </c>
    </row>
    <row r="4583" spans="1:29" ht="12.6" customHeight="1" x14ac:dyDescent="0.2">
      <c r="A4583" s="19">
        <v>44634</v>
      </c>
      <c r="B4583" s="19">
        <v>44270</v>
      </c>
      <c r="C4583" s="19">
        <v>42814</v>
      </c>
      <c r="D4583" s="16" t="s">
        <v>3</v>
      </c>
      <c r="E4583" s="114">
        <v>26619</v>
      </c>
      <c r="F4583" s="115">
        <v>15359</v>
      </c>
      <c r="G4583" s="113">
        <v>5738</v>
      </c>
      <c r="H4583" s="113">
        <v>3124</v>
      </c>
      <c r="I4583" s="113">
        <v>2398</v>
      </c>
      <c r="J4583" s="112">
        <v>14031</v>
      </c>
      <c r="K4583" s="112">
        <v>7430</v>
      </c>
      <c r="L4583" s="112">
        <v>4543</v>
      </c>
      <c r="M4583" s="112">
        <v>1837</v>
      </c>
      <c r="N4583" s="113">
        <v>221</v>
      </c>
      <c r="O4583" s="112">
        <v>20461</v>
      </c>
      <c r="P4583" s="112">
        <v>11401</v>
      </c>
      <c r="Q4583" s="112">
        <v>4779</v>
      </c>
      <c r="R4583" s="112">
        <v>2150</v>
      </c>
      <c r="S4583" s="113">
        <v>2131</v>
      </c>
      <c r="T4583" s="17">
        <v>0.8971562967714346</v>
      </c>
      <c r="U4583" s="17">
        <v>1.0671601615074024</v>
      </c>
      <c r="V4583" s="17">
        <v>0.26304204270305975</v>
      </c>
      <c r="W4583" s="17">
        <v>0.70059880239520966</v>
      </c>
      <c r="X4583" s="17">
        <v>9.8506787330316747</v>
      </c>
      <c r="Y4583" s="17">
        <v>0.30096280729192126</v>
      </c>
      <c r="Z4583" s="17">
        <v>0.34716252960266636</v>
      </c>
      <c r="AA4583" s="17">
        <v>0.20066959614982216</v>
      </c>
      <c r="AB4583" s="17">
        <v>0.45302325581395353</v>
      </c>
      <c r="AC4583" s="17">
        <v>0.12529328953542929</v>
      </c>
    </row>
    <row r="4584" spans="1:29" ht="12.6" customHeight="1" x14ac:dyDescent="0.2">
      <c r="A4584" s="19">
        <v>44635</v>
      </c>
      <c r="B4584" s="19">
        <v>44271</v>
      </c>
      <c r="C4584" s="19">
        <v>42815</v>
      </c>
      <c r="D4584" s="16" t="s">
        <v>4</v>
      </c>
      <c r="E4584" s="114">
        <v>23431</v>
      </c>
      <c r="F4584" s="115">
        <v>13438</v>
      </c>
      <c r="G4584" s="113">
        <v>5100</v>
      </c>
      <c r="H4584" s="113">
        <v>3039</v>
      </c>
      <c r="I4584" s="113">
        <v>1854</v>
      </c>
      <c r="J4584" s="112">
        <v>12469</v>
      </c>
      <c r="K4584" s="112">
        <v>6539</v>
      </c>
      <c r="L4584" s="112">
        <v>3988</v>
      </c>
      <c r="M4584" s="112">
        <v>1915</v>
      </c>
      <c r="N4584" s="113">
        <v>27</v>
      </c>
      <c r="O4584" s="112">
        <v>20793</v>
      </c>
      <c r="P4584" s="112">
        <v>11231</v>
      </c>
      <c r="Q4584" s="112">
        <v>4873</v>
      </c>
      <c r="R4584" s="112">
        <v>2539</v>
      </c>
      <c r="S4584" s="113">
        <v>2150</v>
      </c>
      <c r="T4584" s="17">
        <v>0.87914026786430344</v>
      </c>
      <c r="U4584" s="17">
        <v>1.0550542896467348</v>
      </c>
      <c r="V4584" s="17">
        <v>0.27883650952858585</v>
      </c>
      <c r="W4584" s="17">
        <v>0.58694516971279365</v>
      </c>
      <c r="X4584" s="17">
        <v>67.666666666666671</v>
      </c>
      <c r="Y4584" s="17">
        <v>0.12686961958351373</v>
      </c>
      <c r="Z4584" s="17">
        <v>0.19650966076039533</v>
      </c>
      <c r="AA4584" s="17">
        <v>4.658321362610307E-2</v>
      </c>
      <c r="AB4584" s="17">
        <v>0.1969279243796771</v>
      </c>
      <c r="AC4584" s="17">
        <v>-0.13767441860465113</v>
      </c>
    </row>
    <row r="4585" spans="1:29" ht="12.6" customHeight="1" x14ac:dyDescent="0.2">
      <c r="A4585" s="19">
        <v>44636</v>
      </c>
      <c r="B4585" s="19">
        <v>44272</v>
      </c>
      <c r="C4585" s="19">
        <v>42816</v>
      </c>
      <c r="D4585" s="16" t="s">
        <v>5</v>
      </c>
      <c r="E4585" s="114">
        <v>26076</v>
      </c>
      <c r="F4585" s="115">
        <v>15249</v>
      </c>
      <c r="G4585" s="113">
        <v>5493</v>
      </c>
      <c r="H4585" s="113">
        <v>3287</v>
      </c>
      <c r="I4585" s="113">
        <v>2047</v>
      </c>
      <c r="J4585" s="112">
        <v>15101</v>
      </c>
      <c r="K4585" s="112">
        <v>7832</v>
      </c>
      <c r="L4585" s="112">
        <v>5059</v>
      </c>
      <c r="M4585" s="112">
        <v>2051</v>
      </c>
      <c r="N4585" s="113">
        <v>159</v>
      </c>
      <c r="O4585" s="112">
        <v>22479</v>
      </c>
      <c r="P4585" s="112">
        <v>11996</v>
      </c>
      <c r="Q4585" s="112">
        <v>5864</v>
      </c>
      <c r="R4585" s="112">
        <v>2989</v>
      </c>
      <c r="S4585" s="113">
        <v>1630</v>
      </c>
      <c r="T4585" s="17">
        <v>0.7267730613866632</v>
      </c>
      <c r="U4585" s="17">
        <v>0.94701225740551576</v>
      </c>
      <c r="V4585" s="17">
        <v>8.5787705080055288E-2</v>
      </c>
      <c r="W4585" s="17">
        <v>0.6026328620185275</v>
      </c>
      <c r="X4585" s="17">
        <v>11.874213836477987</v>
      </c>
      <c r="Y4585" s="17">
        <v>0.16001601494728424</v>
      </c>
      <c r="Z4585" s="17">
        <v>0.27117372457485822</v>
      </c>
      <c r="AA4585" s="17">
        <v>-6.3267394270122734E-2</v>
      </c>
      <c r="AB4585" s="17">
        <v>9.9698895951823463E-2</v>
      </c>
      <c r="AC4585" s="17">
        <v>0.25582822085889578</v>
      </c>
    </row>
    <row r="4586" spans="1:29" ht="12.6" customHeight="1" x14ac:dyDescent="0.2">
      <c r="A4586" s="19">
        <v>44637</v>
      </c>
      <c r="B4586" s="19">
        <v>44273</v>
      </c>
      <c r="C4586" s="19">
        <v>42817</v>
      </c>
      <c r="D4586" s="16" t="s">
        <v>6</v>
      </c>
      <c r="E4586" s="114">
        <v>29528</v>
      </c>
      <c r="F4586" s="115">
        <v>15881</v>
      </c>
      <c r="G4586" s="113">
        <v>7095</v>
      </c>
      <c r="H4586" s="113">
        <v>3707</v>
      </c>
      <c r="I4586" s="113">
        <v>2845</v>
      </c>
      <c r="J4586" s="112">
        <v>18093</v>
      </c>
      <c r="K4586" s="112">
        <v>9579</v>
      </c>
      <c r="L4586" s="112">
        <v>5523</v>
      </c>
      <c r="M4586" s="112">
        <v>2728</v>
      </c>
      <c r="N4586" s="113">
        <v>263</v>
      </c>
      <c r="O4586" s="112">
        <v>25039</v>
      </c>
      <c r="P4586" s="112">
        <v>12853</v>
      </c>
      <c r="Q4586" s="112">
        <v>6065</v>
      </c>
      <c r="R4586" s="112">
        <v>3112</v>
      </c>
      <c r="S4586" s="113">
        <v>3009</v>
      </c>
      <c r="T4586" s="17">
        <v>0.63201238047863817</v>
      </c>
      <c r="U4586" s="17">
        <v>0.65789748407975779</v>
      </c>
      <c r="V4586" s="17">
        <v>0.2846279196089081</v>
      </c>
      <c r="W4586" s="17">
        <v>0.3588709677419355</v>
      </c>
      <c r="X4586" s="17">
        <v>9.8174904942965782</v>
      </c>
      <c r="Y4586" s="17">
        <v>0.17928032269659333</v>
      </c>
      <c r="Z4586" s="17">
        <v>0.23558702248502295</v>
      </c>
      <c r="AA4586" s="17">
        <v>0.16982687551525144</v>
      </c>
      <c r="AB4586" s="17">
        <v>0.19119537275064258</v>
      </c>
      <c r="AC4586" s="17">
        <v>-5.4503157195081475E-2</v>
      </c>
    </row>
    <row r="4587" spans="1:29" ht="12.6" customHeight="1" x14ac:dyDescent="0.2">
      <c r="A4587" s="19">
        <v>44638</v>
      </c>
      <c r="B4587" s="19">
        <v>44274</v>
      </c>
      <c r="C4587" s="19">
        <v>42818</v>
      </c>
      <c r="D4587" s="16" t="s">
        <v>7</v>
      </c>
      <c r="E4587" s="114">
        <v>30692</v>
      </c>
      <c r="F4587" s="115">
        <v>15938</v>
      </c>
      <c r="G4587" s="113">
        <v>7585</v>
      </c>
      <c r="H4587" s="113">
        <v>3930</v>
      </c>
      <c r="I4587" s="113">
        <v>3239</v>
      </c>
      <c r="J4587" s="112">
        <v>18688</v>
      </c>
      <c r="K4587" s="112">
        <v>9163</v>
      </c>
      <c r="L4587" s="112">
        <v>6501</v>
      </c>
      <c r="M4587" s="112">
        <v>2704</v>
      </c>
      <c r="N4587" s="113">
        <v>320</v>
      </c>
      <c r="O4587" s="112">
        <v>27569</v>
      </c>
      <c r="P4587" s="112">
        <v>13546</v>
      </c>
      <c r="Q4587" s="112">
        <v>7387</v>
      </c>
      <c r="R4587" s="112">
        <v>3631</v>
      </c>
      <c r="S4587" s="113">
        <v>3005</v>
      </c>
      <c r="T4587" s="17">
        <v>0.64233732876712324</v>
      </c>
      <c r="U4587" s="17">
        <v>0.73938666375641171</v>
      </c>
      <c r="V4587" s="17">
        <v>0.16674357791109062</v>
      </c>
      <c r="W4587" s="17">
        <v>0.45340236686390534</v>
      </c>
      <c r="X4587" s="17">
        <v>9.1218749999999993</v>
      </c>
      <c r="Y4587" s="17">
        <v>0.11327940803075909</v>
      </c>
      <c r="Z4587" s="17">
        <v>0.17658349328214973</v>
      </c>
      <c r="AA4587" s="17">
        <v>2.680384459185059E-2</v>
      </c>
      <c r="AB4587" s="17">
        <v>8.2346461030019302E-2</v>
      </c>
      <c r="AC4587" s="17">
        <v>7.7870216306156426E-2</v>
      </c>
    </row>
    <row r="4588" spans="1:29" ht="12.6" customHeight="1" x14ac:dyDescent="0.2">
      <c r="A4588" s="19">
        <v>44639</v>
      </c>
      <c r="B4588" s="19">
        <v>44275</v>
      </c>
      <c r="C4588" s="19">
        <v>42819</v>
      </c>
      <c r="D4588" s="16" t="s">
        <v>1</v>
      </c>
      <c r="E4588" s="114">
        <v>32944</v>
      </c>
      <c r="F4588" s="115">
        <v>16480</v>
      </c>
      <c r="G4588" s="113">
        <v>8916</v>
      </c>
      <c r="H4588" s="113">
        <v>4132</v>
      </c>
      <c r="I4588" s="113">
        <v>3416</v>
      </c>
      <c r="J4588" s="112">
        <v>22029</v>
      </c>
      <c r="K4588" s="112">
        <v>11049</v>
      </c>
      <c r="L4588" s="112">
        <v>7368</v>
      </c>
      <c r="M4588" s="112">
        <v>3271</v>
      </c>
      <c r="N4588" s="113">
        <v>341</v>
      </c>
      <c r="O4588" s="112">
        <v>27896</v>
      </c>
      <c r="P4588" s="112">
        <v>13373</v>
      </c>
      <c r="Q4588" s="112">
        <v>7519</v>
      </c>
      <c r="R4588" s="112">
        <v>4270</v>
      </c>
      <c r="S4588" s="113">
        <v>2734</v>
      </c>
      <c r="T4588" s="17">
        <v>0.49548322665577205</v>
      </c>
      <c r="U4588" s="17">
        <v>0.49153769571906958</v>
      </c>
      <c r="V4588" s="17">
        <v>0.21009771986970693</v>
      </c>
      <c r="W4588" s="17">
        <v>0.26322225619076733</v>
      </c>
      <c r="X4588" s="17">
        <v>9.0175953079178885</v>
      </c>
      <c r="Y4588" s="17">
        <v>0.18095784341841115</v>
      </c>
      <c r="Z4588" s="17">
        <v>0.23233380692439987</v>
      </c>
      <c r="AA4588" s="17">
        <v>0.18579598350844528</v>
      </c>
      <c r="AB4588" s="17">
        <v>-3.2318501170960134E-2</v>
      </c>
      <c r="AC4588" s="17">
        <v>0.24945135332845658</v>
      </c>
    </row>
    <row r="4589" spans="1:29" ht="12.6" customHeight="1" x14ac:dyDescent="0.2">
      <c r="A4589" s="19">
        <v>44640</v>
      </c>
      <c r="B4589" s="19">
        <v>44276</v>
      </c>
      <c r="C4589" s="19">
        <v>42820</v>
      </c>
      <c r="D4589" s="16" t="s">
        <v>2</v>
      </c>
      <c r="E4589" s="114">
        <v>30885</v>
      </c>
      <c r="F4589" s="115">
        <v>16420</v>
      </c>
      <c r="G4589" s="113">
        <v>7332</v>
      </c>
      <c r="H4589" s="113">
        <v>3877</v>
      </c>
      <c r="I4589" s="113">
        <v>3256</v>
      </c>
      <c r="J4589" s="112">
        <v>18724</v>
      </c>
      <c r="K4589" s="112">
        <v>9765</v>
      </c>
      <c r="L4589" s="112">
        <v>6271</v>
      </c>
      <c r="M4589" s="112">
        <v>2474</v>
      </c>
      <c r="N4589" s="113">
        <v>214</v>
      </c>
      <c r="O4589" s="112">
        <v>27429</v>
      </c>
      <c r="P4589" s="112">
        <v>13627</v>
      </c>
      <c r="Q4589" s="112">
        <v>7063</v>
      </c>
      <c r="R4589" s="112">
        <v>3754</v>
      </c>
      <c r="S4589" s="113">
        <v>2985</v>
      </c>
      <c r="T4589" s="17">
        <v>0.64948728904080322</v>
      </c>
      <c r="U4589" s="17">
        <v>0.68151561699948804</v>
      </c>
      <c r="V4589" s="17">
        <v>0.16919151650454478</v>
      </c>
      <c r="W4589" s="17">
        <v>0.56709781729991926</v>
      </c>
      <c r="X4589" s="17">
        <v>14.214953271028037</v>
      </c>
      <c r="Y4589" s="17">
        <v>0.12599803128076115</v>
      </c>
      <c r="Z4589" s="17">
        <v>0.20496073970793272</v>
      </c>
      <c r="AA4589" s="17">
        <v>3.8085799235452411E-2</v>
      </c>
      <c r="AB4589" s="17">
        <v>3.2765050612679758E-2</v>
      </c>
      <c r="AC4589" s="17">
        <v>9.0787269681742E-2</v>
      </c>
    </row>
    <row r="4590" spans="1:29" ht="12.6" customHeight="1" x14ac:dyDescent="0.2">
      <c r="A4590" s="19">
        <v>44641</v>
      </c>
      <c r="B4590" s="19">
        <v>44277</v>
      </c>
      <c r="C4590" s="19">
        <v>42821</v>
      </c>
      <c r="D4590" s="16" t="s">
        <v>3</v>
      </c>
      <c r="E4590" s="114">
        <v>30063</v>
      </c>
      <c r="F4590" s="115">
        <v>15990</v>
      </c>
      <c r="G4590" s="113">
        <v>7183</v>
      </c>
      <c r="H4590" s="113">
        <v>3861</v>
      </c>
      <c r="I4590" s="113">
        <v>3029</v>
      </c>
      <c r="J4590" s="112">
        <v>16687</v>
      </c>
      <c r="K4590" s="112">
        <v>8935</v>
      </c>
      <c r="L4590" s="112">
        <v>5239</v>
      </c>
      <c r="M4590" s="112">
        <v>2296</v>
      </c>
      <c r="N4590" s="113">
        <v>217</v>
      </c>
      <c r="O4590" s="112">
        <v>25006</v>
      </c>
      <c r="P4590" s="112">
        <v>13229</v>
      </c>
      <c r="Q4590" s="112">
        <v>5882</v>
      </c>
      <c r="R4590" s="112">
        <v>3327</v>
      </c>
      <c r="S4590" s="113">
        <v>2568</v>
      </c>
      <c r="T4590" s="17">
        <v>0.80158206987475289</v>
      </c>
      <c r="U4590" s="17">
        <v>0.78959149412423058</v>
      </c>
      <c r="V4590" s="17">
        <v>0.37106317999618255</v>
      </c>
      <c r="W4590" s="17">
        <v>0.68162020905923337</v>
      </c>
      <c r="X4590" s="17">
        <v>12.958525345622119</v>
      </c>
      <c r="Y4590" s="17">
        <v>0.20223146444853235</v>
      </c>
      <c r="Z4590" s="17">
        <v>0.20870814120492853</v>
      </c>
      <c r="AA4590" s="17">
        <v>0.22118327099625978</v>
      </c>
      <c r="AB4590" s="17">
        <v>0.16050495942290355</v>
      </c>
      <c r="AC4590" s="17">
        <v>0.17951713395638635</v>
      </c>
    </row>
    <row r="4591" spans="1:29" ht="12.6" customHeight="1" x14ac:dyDescent="0.2">
      <c r="A4591" s="19">
        <v>44642</v>
      </c>
      <c r="B4591" s="19">
        <v>44278</v>
      </c>
      <c r="C4591" s="19">
        <v>42822</v>
      </c>
      <c r="D4591" s="16" t="s">
        <v>4</v>
      </c>
      <c r="E4591" s="114">
        <v>26852.951969889589</v>
      </c>
      <c r="F4591" s="115">
        <v>15236</v>
      </c>
      <c r="G4591" s="113">
        <v>6138.9519698895892</v>
      </c>
      <c r="H4591" s="113">
        <v>3100</v>
      </c>
      <c r="I4591" s="113">
        <v>2378</v>
      </c>
      <c r="J4591" s="112">
        <v>14973</v>
      </c>
      <c r="K4591" s="112">
        <v>8526</v>
      </c>
      <c r="L4591" s="112">
        <v>4383</v>
      </c>
      <c r="M4591" s="112">
        <v>2052</v>
      </c>
      <c r="N4591" s="113">
        <v>12</v>
      </c>
      <c r="O4591" s="112">
        <v>23783</v>
      </c>
      <c r="P4591" s="112">
        <v>12726</v>
      </c>
      <c r="Q4591" s="112">
        <v>5680</v>
      </c>
      <c r="R4591" s="112">
        <v>2912</v>
      </c>
      <c r="S4591" s="113">
        <v>2465</v>
      </c>
      <c r="T4591" s="17">
        <v>0.79342496292590581</v>
      </c>
      <c r="U4591" s="17">
        <v>0.78700445695519594</v>
      </c>
      <c r="V4591" s="17">
        <v>0.40062787357736473</v>
      </c>
      <c r="W4591" s="17">
        <v>0.51072124756335291</v>
      </c>
      <c r="X4591" s="17">
        <v>197.16666666666666</v>
      </c>
      <c r="Y4591" s="17">
        <v>0.12908177983810232</v>
      </c>
      <c r="Z4591" s="17">
        <v>0.19723400911519717</v>
      </c>
      <c r="AA4591" s="17">
        <v>8.0801403149575624E-2</v>
      </c>
      <c r="AB4591" s="17">
        <v>6.4560439560439553E-2</v>
      </c>
      <c r="AC4591" s="17">
        <v>-3.5294117647058809E-2</v>
      </c>
    </row>
    <row r="4592" spans="1:29" ht="12.6" customHeight="1" x14ac:dyDescent="0.2">
      <c r="A4592" s="19">
        <v>44643</v>
      </c>
      <c r="B4592" s="19">
        <v>44279</v>
      </c>
      <c r="C4592" s="19">
        <v>42823</v>
      </c>
      <c r="D4592" s="16" t="s">
        <v>5</v>
      </c>
      <c r="E4592" s="114">
        <v>28108.386666666665</v>
      </c>
      <c r="F4592" s="115">
        <v>15473</v>
      </c>
      <c r="G4592" s="113">
        <v>7036.3866666666663</v>
      </c>
      <c r="H4592" s="113">
        <v>3010</v>
      </c>
      <c r="I4592" s="113">
        <v>2589</v>
      </c>
      <c r="J4592" s="112">
        <v>17220</v>
      </c>
      <c r="K4592" s="112">
        <v>9149</v>
      </c>
      <c r="L4592" s="112">
        <v>5528</v>
      </c>
      <c r="M4592" s="112">
        <v>2363</v>
      </c>
      <c r="N4592" s="113">
        <v>180</v>
      </c>
      <c r="O4592" s="112">
        <v>23883</v>
      </c>
      <c r="P4592" s="112">
        <v>12616</v>
      </c>
      <c r="Q4592" s="112">
        <v>5712</v>
      </c>
      <c r="R4592" s="112">
        <v>3094</v>
      </c>
      <c r="S4592" s="113">
        <v>2461</v>
      </c>
      <c r="T4592" s="17">
        <v>0.63231049167634534</v>
      </c>
      <c r="U4592" s="17">
        <v>0.69122308449010816</v>
      </c>
      <c r="V4592" s="17">
        <v>0.27286300048239265</v>
      </c>
      <c r="W4592" s="17">
        <v>0.27380448582310613</v>
      </c>
      <c r="X4592" s="17">
        <v>13.383333333333333</v>
      </c>
      <c r="Y4592" s="17">
        <v>0.17692026406509509</v>
      </c>
      <c r="Z4592" s="17">
        <v>0.22645846544071024</v>
      </c>
      <c r="AA4592" s="17">
        <v>0.23186041083099895</v>
      </c>
      <c r="AB4592" s="17">
        <v>-2.714932126696834E-2</v>
      </c>
      <c r="AC4592" s="17">
        <v>5.2011377488825783E-2</v>
      </c>
    </row>
    <row r="4593" spans="1:29" ht="12.6" customHeight="1" x14ac:dyDescent="0.2">
      <c r="A4593" s="19">
        <v>44644</v>
      </c>
      <c r="B4593" s="19">
        <v>44280</v>
      </c>
      <c r="C4593" s="19">
        <v>42824</v>
      </c>
      <c r="D4593" s="16" t="s">
        <v>6</v>
      </c>
      <c r="E4593" s="114">
        <v>28655.307760230065</v>
      </c>
      <c r="F4593" s="115">
        <v>15816</v>
      </c>
      <c r="G4593" s="113">
        <v>6467.3077602300655</v>
      </c>
      <c r="H4593" s="113">
        <v>3742</v>
      </c>
      <c r="I4593" s="113">
        <v>2630</v>
      </c>
      <c r="J4593" s="112">
        <v>19017</v>
      </c>
      <c r="K4593" s="112">
        <v>10192</v>
      </c>
      <c r="L4593" s="112">
        <v>5689</v>
      </c>
      <c r="M4593" s="112">
        <v>2891</v>
      </c>
      <c r="N4593" s="113">
        <v>245</v>
      </c>
      <c r="O4593" s="112">
        <v>25824</v>
      </c>
      <c r="P4593" s="112">
        <v>12922</v>
      </c>
      <c r="Q4593" s="112">
        <v>6828</v>
      </c>
      <c r="R4593" s="112">
        <v>3258</v>
      </c>
      <c r="S4593" s="113">
        <v>2816</v>
      </c>
      <c r="T4593" s="17">
        <v>0.50682588001420137</v>
      </c>
      <c r="U4593" s="17">
        <v>0.55180533751962324</v>
      </c>
      <c r="V4593" s="17">
        <v>0.13680923892249353</v>
      </c>
      <c r="W4593" s="17">
        <v>0.29436181252161875</v>
      </c>
      <c r="X4593" s="17">
        <v>9.7346938775510203</v>
      </c>
      <c r="Y4593" s="17">
        <v>0.10963862144633163</v>
      </c>
      <c r="Z4593" s="17">
        <v>0.22395913945209722</v>
      </c>
      <c r="AA4593" s="17">
        <v>-5.2825459837424482E-2</v>
      </c>
      <c r="AB4593" s="17">
        <v>0.14855739717618177</v>
      </c>
      <c r="AC4593" s="17">
        <v>-6.6051136363636354E-2</v>
      </c>
    </row>
    <row r="4594" spans="1:29" ht="12.6" customHeight="1" x14ac:dyDescent="0.2">
      <c r="A4594" s="19">
        <v>44645</v>
      </c>
      <c r="B4594" s="19">
        <v>44281</v>
      </c>
      <c r="C4594" s="19">
        <v>42825</v>
      </c>
      <c r="D4594" s="16" t="s">
        <v>7</v>
      </c>
      <c r="E4594" s="114">
        <v>29939.42596491228</v>
      </c>
      <c r="F4594" s="115">
        <v>15141</v>
      </c>
      <c r="G4594" s="113">
        <v>7956.4259649122805</v>
      </c>
      <c r="H4594" s="113">
        <v>3878</v>
      </c>
      <c r="I4594" s="113">
        <v>2964</v>
      </c>
      <c r="J4594" s="112">
        <v>19360</v>
      </c>
      <c r="K4594" s="112">
        <v>9663</v>
      </c>
      <c r="L4594" s="112">
        <v>6666</v>
      </c>
      <c r="M4594" s="112">
        <v>2757</v>
      </c>
      <c r="N4594" s="113">
        <v>274</v>
      </c>
      <c r="O4594" s="112">
        <v>26905</v>
      </c>
      <c r="P4594" s="112">
        <v>13454</v>
      </c>
      <c r="Q4594" s="112">
        <v>6962</v>
      </c>
      <c r="R4594" s="112">
        <v>3568</v>
      </c>
      <c r="S4594" s="113">
        <v>2921</v>
      </c>
      <c r="T4594" s="17">
        <v>0.54645795273307218</v>
      </c>
      <c r="U4594" s="17">
        <v>0.56690468798509785</v>
      </c>
      <c r="V4594" s="17">
        <v>0.19358325306214819</v>
      </c>
      <c r="W4594" s="17">
        <v>0.40660137830975707</v>
      </c>
      <c r="X4594" s="17">
        <v>9.8175182481751833</v>
      </c>
      <c r="Y4594" s="17">
        <v>0.11278297583766128</v>
      </c>
      <c r="Z4594" s="17">
        <v>0.12539021852237253</v>
      </c>
      <c r="AA4594" s="17">
        <v>0.14283624891012359</v>
      </c>
      <c r="AB4594" s="17">
        <v>8.688340807174888E-2</v>
      </c>
      <c r="AC4594" s="17">
        <v>1.4720985963710964E-2</v>
      </c>
    </row>
    <row r="4595" spans="1:29" ht="12.6" customHeight="1" x14ac:dyDescent="0.2">
      <c r="A4595" s="19">
        <v>44646</v>
      </c>
      <c r="B4595" s="19">
        <v>44282</v>
      </c>
      <c r="C4595" s="19">
        <v>42826</v>
      </c>
      <c r="D4595" s="16" t="s">
        <v>1</v>
      </c>
      <c r="E4595" s="114">
        <v>32443.201370455121</v>
      </c>
      <c r="F4595" s="115">
        <v>16444</v>
      </c>
      <c r="G4595" s="113">
        <v>8579.2013704551227</v>
      </c>
      <c r="H4595" s="113">
        <v>4202</v>
      </c>
      <c r="I4595" s="113">
        <v>3218</v>
      </c>
      <c r="J4595" s="112">
        <v>22021</v>
      </c>
      <c r="K4595" s="112">
        <v>11197</v>
      </c>
      <c r="L4595" s="112">
        <v>7335</v>
      </c>
      <c r="M4595" s="112">
        <v>3179</v>
      </c>
      <c r="N4595" s="113">
        <v>310</v>
      </c>
      <c r="O4595" s="112">
        <v>26510</v>
      </c>
      <c r="P4595" s="112">
        <v>12942</v>
      </c>
      <c r="Q4595" s="112">
        <v>6879</v>
      </c>
      <c r="R4595" s="112">
        <v>3906</v>
      </c>
      <c r="S4595" s="113">
        <v>2783</v>
      </c>
      <c r="T4595" s="17">
        <v>0.47328465421439181</v>
      </c>
      <c r="U4595" s="17">
        <v>0.46860766276681254</v>
      </c>
      <c r="V4595" s="17">
        <v>0.16962527204568811</v>
      </c>
      <c r="W4595" s="17">
        <v>0.32179930795847755</v>
      </c>
      <c r="X4595" s="17">
        <v>9.3806451612903228</v>
      </c>
      <c r="Y4595" s="17">
        <v>0.22380993475877475</v>
      </c>
      <c r="Z4595" s="17">
        <v>0.27059187142636376</v>
      </c>
      <c r="AA4595" s="17">
        <v>0.24715821637667146</v>
      </c>
      <c r="AB4595" s="17">
        <v>7.5780849974398379E-2</v>
      </c>
      <c r="AC4595" s="17">
        <v>0.15630614444843705</v>
      </c>
    </row>
    <row r="4596" spans="1:29" ht="12.6" customHeight="1" x14ac:dyDescent="0.2">
      <c r="A4596" s="19">
        <v>44647</v>
      </c>
      <c r="B4596" s="19">
        <v>44283</v>
      </c>
      <c r="C4596" s="19">
        <v>42827</v>
      </c>
      <c r="D4596" s="16" t="s">
        <v>2</v>
      </c>
      <c r="E4596" s="114">
        <v>28401.574852491351</v>
      </c>
      <c r="F4596" s="115">
        <v>15937</v>
      </c>
      <c r="G4596" s="113">
        <v>6325.5748524913506</v>
      </c>
      <c r="H4596" s="113">
        <v>3554</v>
      </c>
      <c r="I4596" s="113">
        <v>2585</v>
      </c>
      <c r="J4596" s="112">
        <v>19682</v>
      </c>
      <c r="K4596" s="112">
        <v>10307</v>
      </c>
      <c r="L4596" s="112">
        <v>6375</v>
      </c>
      <c r="M4596" s="112">
        <v>2750</v>
      </c>
      <c r="N4596" s="113">
        <v>250</v>
      </c>
      <c r="O4596" s="112">
        <v>26953</v>
      </c>
      <c r="P4596" s="112">
        <v>13681</v>
      </c>
      <c r="Q4596" s="112">
        <v>7085</v>
      </c>
      <c r="R4596" s="112">
        <v>3427</v>
      </c>
      <c r="S4596" s="113">
        <v>2760</v>
      </c>
      <c r="T4596" s="17">
        <v>0.44302280522768767</v>
      </c>
      <c r="U4596" s="17">
        <v>0.54623071698845438</v>
      </c>
      <c r="V4596" s="17">
        <v>-7.7529643150822114E-3</v>
      </c>
      <c r="W4596" s="17">
        <v>0.29236363636363638</v>
      </c>
      <c r="X4596" s="17">
        <v>9.34</v>
      </c>
      <c r="Y4596" s="17">
        <v>5.3744475661015478E-2</v>
      </c>
      <c r="Z4596" s="17">
        <v>0.16490022659162351</v>
      </c>
      <c r="AA4596" s="17">
        <v>-0.10718774135619613</v>
      </c>
      <c r="AB4596" s="17">
        <v>3.7058651882112548E-2</v>
      </c>
      <c r="AC4596" s="17">
        <v>-6.3405797101449224E-2</v>
      </c>
    </row>
    <row r="4597" spans="1:29" ht="12.6" customHeight="1" x14ac:dyDescent="0.2">
      <c r="A4597" s="19">
        <v>44648</v>
      </c>
      <c r="B4597" s="19">
        <v>44284</v>
      </c>
      <c r="C4597" s="19">
        <v>42828</v>
      </c>
      <c r="D4597" s="16" t="s">
        <v>3</v>
      </c>
      <c r="E4597" s="114">
        <v>27938.694311709776</v>
      </c>
      <c r="F4597" s="115">
        <v>15145</v>
      </c>
      <c r="G4597" s="113">
        <v>6790.6943117097753</v>
      </c>
      <c r="H4597" s="113">
        <v>3312</v>
      </c>
      <c r="I4597" s="113">
        <v>2691</v>
      </c>
      <c r="J4597" s="112">
        <v>17685</v>
      </c>
      <c r="K4597" s="112">
        <v>9356</v>
      </c>
      <c r="L4597" s="112">
        <v>5646</v>
      </c>
      <c r="M4597" s="112">
        <v>2487</v>
      </c>
      <c r="N4597" s="113">
        <v>196</v>
      </c>
      <c r="O4597" s="112">
        <v>24740</v>
      </c>
      <c r="P4597" s="112">
        <v>13111</v>
      </c>
      <c r="Q4597" s="112">
        <v>6089</v>
      </c>
      <c r="R4597" s="112">
        <v>2998</v>
      </c>
      <c r="S4597" s="113">
        <v>2542</v>
      </c>
      <c r="T4597" s="17">
        <v>0.57979611601412362</v>
      </c>
      <c r="U4597" s="17">
        <v>0.61874732791791365</v>
      </c>
      <c r="V4597" s="17">
        <v>0.2027442989213204</v>
      </c>
      <c r="W4597" s="17">
        <v>0.33172496984318456</v>
      </c>
      <c r="X4597" s="17">
        <v>12.729591836734693</v>
      </c>
      <c r="Y4597" s="17">
        <v>0.12929241356951393</v>
      </c>
      <c r="Z4597" s="17">
        <v>0.15513690793989787</v>
      </c>
      <c r="AA4597" s="17">
        <v>0.115239663608109</v>
      </c>
      <c r="AB4597" s="17">
        <v>0.10473649099399607</v>
      </c>
      <c r="AC4597" s="17">
        <v>5.8615263571990539E-2</v>
      </c>
    </row>
    <row r="4598" spans="1:29" ht="12.6" customHeight="1" x14ac:dyDescent="0.2">
      <c r="A4598" s="19">
        <v>44649</v>
      </c>
      <c r="B4598" s="19">
        <v>44285</v>
      </c>
      <c r="C4598" s="19">
        <v>42829</v>
      </c>
      <c r="D4598" s="16" t="s">
        <v>4</v>
      </c>
      <c r="E4598" s="114">
        <v>24216.990722474406</v>
      </c>
      <c r="F4598" s="115">
        <v>13743</v>
      </c>
      <c r="G4598" s="113">
        <v>5561.9907224744065</v>
      </c>
      <c r="H4598" s="113">
        <v>2909</v>
      </c>
      <c r="I4598" s="113">
        <v>2003</v>
      </c>
      <c r="J4598" s="112">
        <v>16536</v>
      </c>
      <c r="K4598" s="112">
        <v>9238</v>
      </c>
      <c r="L4598" s="112">
        <v>5104</v>
      </c>
      <c r="M4598" s="112">
        <v>2157</v>
      </c>
      <c r="N4598" s="113">
        <v>37</v>
      </c>
      <c r="O4598" s="112">
        <v>22074</v>
      </c>
      <c r="P4598" s="112">
        <v>11096</v>
      </c>
      <c r="Q4598" s="112">
        <v>5863</v>
      </c>
      <c r="R4598" s="112">
        <v>2947</v>
      </c>
      <c r="S4598" s="113">
        <v>2168</v>
      </c>
      <c r="T4598" s="17">
        <v>0.46450113222510914</v>
      </c>
      <c r="U4598" s="17">
        <v>0.487659666594501</v>
      </c>
      <c r="V4598" s="17">
        <v>8.9731724622728493E-2</v>
      </c>
      <c r="W4598" s="17">
        <v>0.34863235975892448</v>
      </c>
      <c r="X4598" s="17">
        <v>53.135135135135137</v>
      </c>
      <c r="Y4598" s="17">
        <v>9.7082120253438653E-2</v>
      </c>
      <c r="Z4598" s="17">
        <v>0.2385544340302812</v>
      </c>
      <c r="AA4598" s="17">
        <v>-5.1340487382840472E-2</v>
      </c>
      <c r="AB4598" s="17">
        <v>-1.2894468951476057E-2</v>
      </c>
      <c r="AC4598" s="17">
        <v>-7.6107011070110753E-2</v>
      </c>
    </row>
    <row r="4599" spans="1:29" ht="12.6" customHeight="1" x14ac:dyDescent="0.2">
      <c r="A4599" s="19">
        <v>44650</v>
      </c>
      <c r="B4599" s="19">
        <v>44286</v>
      </c>
      <c r="C4599" s="19">
        <v>42830</v>
      </c>
      <c r="D4599" s="16" t="s">
        <v>5</v>
      </c>
      <c r="E4599" s="114">
        <v>26238.692045570118</v>
      </c>
      <c r="F4599" s="115">
        <v>14015</v>
      </c>
      <c r="G4599" s="113">
        <v>6532.6920455701174</v>
      </c>
      <c r="H4599" s="113">
        <v>3174</v>
      </c>
      <c r="I4599" s="113">
        <v>2517</v>
      </c>
      <c r="J4599" s="112">
        <v>17692</v>
      </c>
      <c r="K4599" s="112">
        <v>9560</v>
      </c>
      <c r="L4599" s="112">
        <v>5352</v>
      </c>
      <c r="M4599" s="112">
        <v>2564</v>
      </c>
      <c r="N4599" s="113">
        <v>216</v>
      </c>
      <c r="O4599" s="112">
        <v>21203</v>
      </c>
      <c r="P4599" s="112">
        <v>12011</v>
      </c>
      <c r="Q4599" s="112">
        <v>4985</v>
      </c>
      <c r="R4599" s="112">
        <v>2293</v>
      </c>
      <c r="S4599" s="113">
        <v>1914</v>
      </c>
      <c r="T4599" s="17">
        <v>0.4830822996591746</v>
      </c>
      <c r="U4599" s="17">
        <v>0.46600418410041833</v>
      </c>
      <c r="V4599" s="17">
        <v>0.22060763183298149</v>
      </c>
      <c r="W4599" s="17">
        <v>0.23790951638065527</v>
      </c>
      <c r="X4599" s="17">
        <v>10.652777777777779</v>
      </c>
      <c r="Y4599" s="17">
        <v>0.23749903530491534</v>
      </c>
      <c r="Z4599" s="17">
        <v>0.16684705686454082</v>
      </c>
      <c r="AA4599" s="17">
        <v>0.31046981856973277</v>
      </c>
      <c r="AB4599" s="17">
        <v>0.38421282163105097</v>
      </c>
      <c r="AC4599" s="17">
        <v>0.3150470219435737</v>
      </c>
    </row>
    <row r="4600" spans="1:29" ht="12.6" customHeight="1" x14ac:dyDescent="0.2">
      <c r="A4600" s="19">
        <v>44651</v>
      </c>
      <c r="B4600" s="19">
        <v>44287</v>
      </c>
      <c r="C4600" s="19">
        <v>42831</v>
      </c>
      <c r="D4600" s="16" t="s">
        <v>6</v>
      </c>
      <c r="E4600" s="114">
        <v>29961.846179183136</v>
      </c>
      <c r="F4600" s="115">
        <v>15568</v>
      </c>
      <c r="G4600" s="113">
        <v>7553.846179183136</v>
      </c>
      <c r="H4600" s="113">
        <v>3768</v>
      </c>
      <c r="I4600" s="113">
        <v>3072</v>
      </c>
      <c r="J4600" s="112">
        <v>20489</v>
      </c>
      <c r="K4600" s="112">
        <v>10634</v>
      </c>
      <c r="L4600" s="112">
        <v>6684</v>
      </c>
      <c r="M4600" s="112">
        <v>2905</v>
      </c>
      <c r="N4600" s="113">
        <v>266</v>
      </c>
      <c r="O4600" s="112">
        <v>21044</v>
      </c>
      <c r="P4600" s="112">
        <v>11369</v>
      </c>
      <c r="Q4600" s="112">
        <v>5204</v>
      </c>
      <c r="R4600" s="112">
        <v>2703</v>
      </c>
      <c r="S4600" s="113">
        <v>1768</v>
      </c>
      <c r="T4600" s="17">
        <v>0.46233814140188079</v>
      </c>
      <c r="U4600" s="17">
        <v>0.46398344931352264</v>
      </c>
      <c r="V4600" s="17">
        <v>0.13013856660429912</v>
      </c>
      <c r="W4600" s="17">
        <v>0.29707401032702241</v>
      </c>
      <c r="X4600" s="17">
        <v>10.548872180451127</v>
      </c>
      <c r="Y4600" s="17">
        <v>0.42377143980151755</v>
      </c>
      <c r="Z4600" s="17">
        <v>0.36933767261852402</v>
      </c>
      <c r="AA4600" s="17">
        <v>0.45154615280229371</v>
      </c>
      <c r="AB4600" s="17">
        <v>0.39400665926748069</v>
      </c>
      <c r="AC4600" s="17">
        <v>0.73755656108597289</v>
      </c>
    </row>
    <row r="4601" spans="1:29" ht="12.6" customHeight="1" x14ac:dyDescent="0.2">
      <c r="A4601" s="19">
        <v>44652</v>
      </c>
      <c r="B4601" s="19">
        <v>44288</v>
      </c>
      <c r="C4601" s="19">
        <v>42832</v>
      </c>
      <c r="D4601" s="16" t="s">
        <v>7</v>
      </c>
      <c r="E4601" s="114">
        <v>30570.137563969212</v>
      </c>
      <c r="F4601" s="115">
        <v>15432</v>
      </c>
      <c r="G4601" s="113">
        <v>8008.1375639692114</v>
      </c>
      <c r="H4601" s="113">
        <v>3640</v>
      </c>
      <c r="I4601" s="113">
        <v>3490</v>
      </c>
      <c r="J4601" s="112">
        <v>21085</v>
      </c>
      <c r="K4601" s="112">
        <v>10662</v>
      </c>
      <c r="L4601" s="112">
        <v>7148</v>
      </c>
      <c r="M4601" s="112">
        <v>2827</v>
      </c>
      <c r="N4601" s="113">
        <v>448</v>
      </c>
      <c r="O4601" s="112">
        <v>22071</v>
      </c>
      <c r="P4601" s="112">
        <v>10606</v>
      </c>
      <c r="Q4601" s="112">
        <v>6107</v>
      </c>
      <c r="R4601" s="112">
        <v>2836</v>
      </c>
      <c r="S4601" s="113">
        <v>2522</v>
      </c>
      <c r="T4601" s="17">
        <v>0.44985238624468638</v>
      </c>
      <c r="U4601" s="17">
        <v>0.44738323016319637</v>
      </c>
      <c r="V4601" s="17">
        <v>0.12033261946967144</v>
      </c>
      <c r="W4601" s="17">
        <v>0.28758401131941991</v>
      </c>
      <c r="X4601" s="17">
        <v>6.7901785714285712</v>
      </c>
      <c r="Y4601" s="17">
        <v>0.38508167115079561</v>
      </c>
      <c r="Z4601" s="17">
        <v>0.45502545728832744</v>
      </c>
      <c r="AA4601" s="17">
        <v>0.31130466087591468</v>
      </c>
      <c r="AB4601" s="17">
        <v>0.28349788434414669</v>
      </c>
      <c r="AC4601" s="17">
        <v>0.38382236320380647</v>
      </c>
    </row>
    <row r="4602" spans="1:29" ht="12.6" customHeight="1" x14ac:dyDescent="0.2">
      <c r="A4602" s="19">
        <v>44653</v>
      </c>
      <c r="B4602" s="19">
        <v>44289</v>
      </c>
      <c r="C4602" s="19">
        <v>42833</v>
      </c>
      <c r="D4602" s="16" t="s">
        <v>1</v>
      </c>
      <c r="E4602" s="114">
        <v>31474.66997278015</v>
      </c>
      <c r="F4602" s="115">
        <v>15862.772646536412</v>
      </c>
      <c r="G4602" s="113">
        <v>7794.8973262437366</v>
      </c>
      <c r="H4602" s="113">
        <v>4278</v>
      </c>
      <c r="I4602" s="113">
        <v>3539</v>
      </c>
      <c r="J4602" s="112">
        <v>22743</v>
      </c>
      <c r="K4602" s="112">
        <v>11250</v>
      </c>
      <c r="L4602" s="112">
        <v>7859</v>
      </c>
      <c r="M4602" s="112">
        <v>3215</v>
      </c>
      <c r="N4602" s="113">
        <v>419</v>
      </c>
      <c r="O4602" s="112">
        <v>22935</v>
      </c>
      <c r="P4602" s="112">
        <v>10902</v>
      </c>
      <c r="Q4602" s="112">
        <v>6631</v>
      </c>
      <c r="R4602" s="112">
        <v>2920</v>
      </c>
      <c r="S4602" s="113">
        <v>2482</v>
      </c>
      <c r="T4602" s="17">
        <v>0.38392780076419775</v>
      </c>
      <c r="U4602" s="17">
        <v>0.41002423524768106</v>
      </c>
      <c r="V4602" s="17">
        <v>-8.1565941921699636E-3</v>
      </c>
      <c r="W4602" s="17">
        <v>0.33063763608087093</v>
      </c>
      <c r="X4602" s="17">
        <v>7.4463007159904535</v>
      </c>
      <c r="Y4602" s="17">
        <v>0.3723422704504098</v>
      </c>
      <c r="Z4602" s="17">
        <v>0.45503326422091472</v>
      </c>
      <c r="AA4602" s="17">
        <v>0.17552365046655649</v>
      </c>
      <c r="AB4602" s="17">
        <v>0.46506849315068499</v>
      </c>
      <c r="AC4602" s="17">
        <v>0.42586623690572112</v>
      </c>
    </row>
    <row r="4603" spans="1:29" ht="12.6" customHeight="1" x14ac:dyDescent="0.2">
      <c r="A4603" s="19">
        <v>44654</v>
      </c>
      <c r="B4603" s="19">
        <v>44290</v>
      </c>
      <c r="C4603" s="19">
        <v>42834</v>
      </c>
      <c r="D4603" s="16" t="s">
        <v>2</v>
      </c>
      <c r="E4603" s="114">
        <v>29146.383028967153</v>
      </c>
      <c r="F4603" s="115">
        <v>15408</v>
      </c>
      <c r="G4603" s="113">
        <v>7192.3830289671514</v>
      </c>
      <c r="H4603" s="113">
        <v>3491</v>
      </c>
      <c r="I4603" s="113">
        <v>3055</v>
      </c>
      <c r="J4603" s="112">
        <v>20362</v>
      </c>
      <c r="K4603" s="112">
        <v>10375</v>
      </c>
      <c r="L4603" s="112">
        <v>6987</v>
      </c>
      <c r="M4603" s="112">
        <v>2762</v>
      </c>
      <c r="N4603" s="113">
        <v>238</v>
      </c>
      <c r="O4603" s="112">
        <v>23025</v>
      </c>
      <c r="P4603" s="112">
        <v>11564</v>
      </c>
      <c r="Q4603" s="112">
        <v>6649</v>
      </c>
      <c r="R4603" s="112">
        <v>2688</v>
      </c>
      <c r="S4603" s="113">
        <v>2124</v>
      </c>
      <c r="T4603" s="17">
        <v>0.4314106192401117</v>
      </c>
      <c r="U4603" s="17">
        <v>0.48510843373493984</v>
      </c>
      <c r="V4603" s="17">
        <v>2.9395023467461145E-2</v>
      </c>
      <c r="W4603" s="17">
        <v>0.26393917451122384</v>
      </c>
      <c r="X4603" s="17">
        <v>11.836134453781513</v>
      </c>
      <c r="Y4603" s="17">
        <v>0.26585811200725962</v>
      </c>
      <c r="Z4603" s="17">
        <v>0.33241093047388448</v>
      </c>
      <c r="AA4603" s="17">
        <v>8.172402300603876E-2</v>
      </c>
      <c r="AB4603" s="17">
        <v>0.29873511904761907</v>
      </c>
      <c r="AC4603" s="17">
        <v>0.43832391713747643</v>
      </c>
    </row>
    <row r="4604" spans="1:29" ht="12.6" customHeight="1" x14ac:dyDescent="0.2">
      <c r="A4604" s="19">
        <v>44655</v>
      </c>
      <c r="B4604" s="19">
        <v>44291</v>
      </c>
      <c r="C4604" s="19">
        <v>42835</v>
      </c>
      <c r="D4604" s="16" t="s">
        <v>3</v>
      </c>
      <c r="E4604" s="114">
        <v>28859.27</v>
      </c>
      <c r="F4604" s="115">
        <v>14832</v>
      </c>
      <c r="G4604" s="113">
        <v>8147.2699999999995</v>
      </c>
      <c r="H4604" s="113">
        <v>3524</v>
      </c>
      <c r="I4604" s="113">
        <v>2356</v>
      </c>
      <c r="J4604" s="112">
        <v>20663</v>
      </c>
      <c r="K4604" s="112">
        <v>10034</v>
      </c>
      <c r="L4604" s="112">
        <v>6691</v>
      </c>
      <c r="M4604" s="112">
        <v>2621</v>
      </c>
      <c r="N4604" s="113">
        <v>1317</v>
      </c>
      <c r="O4604" s="112">
        <v>21906</v>
      </c>
      <c r="P4604" s="112">
        <v>11296</v>
      </c>
      <c r="Q4604" s="112">
        <v>5716</v>
      </c>
      <c r="R4604" s="112">
        <v>2553</v>
      </c>
      <c r="S4604" s="113">
        <v>2341</v>
      </c>
      <c r="T4604" s="17">
        <v>0.39666408556356769</v>
      </c>
      <c r="U4604" s="17">
        <v>0.47817420769384089</v>
      </c>
      <c r="V4604" s="17">
        <v>0.21764609176505756</v>
      </c>
      <c r="W4604" s="17">
        <v>0.34452499046165586</v>
      </c>
      <c r="X4604" s="17">
        <v>0.7889141989369779</v>
      </c>
      <c r="Y4604" s="17">
        <v>0.31741395051584043</v>
      </c>
      <c r="Z4604" s="17">
        <v>0.31303116147308785</v>
      </c>
      <c r="AA4604" s="17">
        <v>0.42534464660601801</v>
      </c>
      <c r="AB4604" s="17">
        <v>0.38033685859772826</v>
      </c>
      <c r="AC4604" s="17">
        <v>6.4075181546348059E-3</v>
      </c>
    </row>
    <row r="4605" spans="1:29" ht="12.6" customHeight="1" x14ac:dyDescent="0.2">
      <c r="A4605" s="19">
        <v>44656</v>
      </c>
      <c r="B4605" s="19">
        <v>44292</v>
      </c>
      <c r="C4605" s="19">
        <v>42836</v>
      </c>
      <c r="D4605" s="16" t="s">
        <v>4</v>
      </c>
      <c r="E4605" s="114">
        <v>26826.903333333335</v>
      </c>
      <c r="F4605" s="115">
        <v>14684</v>
      </c>
      <c r="G4605" s="113">
        <v>7125.9033333333336</v>
      </c>
      <c r="H4605" s="113">
        <v>2997</v>
      </c>
      <c r="I4605" s="113">
        <v>2020</v>
      </c>
      <c r="J4605" s="112">
        <v>17612</v>
      </c>
      <c r="K4605" s="112">
        <v>9163</v>
      </c>
      <c r="L4605" s="112">
        <v>5107</v>
      </c>
      <c r="M4605" s="112">
        <v>2367</v>
      </c>
      <c r="N4605" s="113">
        <v>975</v>
      </c>
      <c r="O4605" s="112">
        <v>18425</v>
      </c>
      <c r="P4605" s="112">
        <v>10091</v>
      </c>
      <c r="Q4605" s="112">
        <v>4737</v>
      </c>
      <c r="R4605" s="112">
        <v>1884</v>
      </c>
      <c r="S4605" s="113">
        <v>1713</v>
      </c>
      <c r="T4605" s="17">
        <v>0.52321731395260818</v>
      </c>
      <c r="U4605" s="17">
        <v>0.60253192185965299</v>
      </c>
      <c r="V4605" s="17">
        <v>0.39532080151426152</v>
      </c>
      <c r="W4605" s="17">
        <v>0.26615969581749055</v>
      </c>
      <c r="X4605" s="17">
        <v>1.071794871794872</v>
      </c>
      <c r="Y4605" s="17">
        <v>0.4560056083220263</v>
      </c>
      <c r="Z4605" s="17">
        <v>0.45515806163908423</v>
      </c>
      <c r="AA4605" s="17">
        <v>0.50430722679614393</v>
      </c>
      <c r="AB4605" s="17">
        <v>0.59076433121019112</v>
      </c>
      <c r="AC4605" s="17">
        <v>0.1792177466433158</v>
      </c>
    </row>
    <row r="4606" spans="1:29" ht="12.6" customHeight="1" x14ac:dyDescent="0.2">
      <c r="A4606" s="19">
        <v>44657</v>
      </c>
      <c r="B4606" s="19">
        <v>44293</v>
      </c>
      <c r="C4606" s="19">
        <v>42837</v>
      </c>
      <c r="D4606" s="16" t="s">
        <v>5</v>
      </c>
      <c r="E4606" s="114">
        <v>28139.02</v>
      </c>
      <c r="F4606" s="115">
        <v>14894</v>
      </c>
      <c r="G4606" s="113">
        <v>7570.02</v>
      </c>
      <c r="H4606" s="113">
        <v>3258</v>
      </c>
      <c r="I4606" s="113">
        <v>2417</v>
      </c>
      <c r="J4606" s="112">
        <v>17122</v>
      </c>
      <c r="K4606" s="112">
        <v>9162</v>
      </c>
      <c r="L4606" s="112">
        <v>5154</v>
      </c>
      <c r="M4606" s="112">
        <v>2082</v>
      </c>
      <c r="N4606" s="113">
        <v>724</v>
      </c>
      <c r="O4606" s="112">
        <v>19428</v>
      </c>
      <c r="P4606" s="112">
        <v>10881</v>
      </c>
      <c r="Q4606" s="112">
        <v>4598</v>
      </c>
      <c r="R4606" s="112">
        <v>2222</v>
      </c>
      <c r="S4606" s="113">
        <v>1727</v>
      </c>
      <c r="T4606" s="17">
        <v>0.64344235486508583</v>
      </c>
      <c r="U4606" s="17">
        <v>0.62562759222877107</v>
      </c>
      <c r="V4606" s="17">
        <v>0.46876600698486626</v>
      </c>
      <c r="W4606" s="17">
        <v>0.56484149855907773</v>
      </c>
      <c r="X4606" s="17">
        <v>2.3383977900552488</v>
      </c>
      <c r="Y4606" s="17">
        <v>0.4483745110150299</v>
      </c>
      <c r="Z4606" s="17">
        <v>0.36880801396930418</v>
      </c>
      <c r="AA4606" s="17">
        <v>0.64637233579817321</v>
      </c>
      <c r="AB4606" s="17">
        <v>0.46624662466246614</v>
      </c>
      <c r="AC4606" s="17">
        <v>0.39953676896352053</v>
      </c>
    </row>
    <row r="4607" spans="1:29" ht="12.6" customHeight="1" x14ac:dyDescent="0.2">
      <c r="A4607" s="19">
        <v>44658</v>
      </c>
      <c r="B4607" s="19">
        <v>44294</v>
      </c>
      <c r="C4607" s="19">
        <v>42838</v>
      </c>
      <c r="D4607" s="16" t="s">
        <v>6</v>
      </c>
      <c r="E4607" s="114">
        <v>30492.533333333333</v>
      </c>
      <c r="F4607" s="115">
        <v>15782</v>
      </c>
      <c r="G4607" s="113">
        <v>8301.5333333333328</v>
      </c>
      <c r="H4607" s="113">
        <v>3516</v>
      </c>
      <c r="I4607" s="113">
        <v>2893</v>
      </c>
      <c r="J4607" s="112">
        <v>19252</v>
      </c>
      <c r="K4607" s="112">
        <v>9949</v>
      </c>
      <c r="L4607" s="112">
        <v>5990</v>
      </c>
      <c r="M4607" s="112">
        <v>2364</v>
      </c>
      <c r="N4607" s="113">
        <v>949</v>
      </c>
      <c r="O4607" s="112">
        <v>21625</v>
      </c>
      <c r="P4607" s="112">
        <v>11425</v>
      </c>
      <c r="Q4607" s="112">
        <v>5541</v>
      </c>
      <c r="R4607" s="112">
        <v>2378</v>
      </c>
      <c r="S4607" s="113">
        <v>2281</v>
      </c>
      <c r="T4607" s="17">
        <v>0.58386314841748033</v>
      </c>
      <c r="U4607" s="17">
        <v>0.58629007940496525</v>
      </c>
      <c r="V4607" s="17">
        <v>0.38589872008903714</v>
      </c>
      <c r="W4607" s="17">
        <v>0.48730964467005067</v>
      </c>
      <c r="X4607" s="17">
        <v>2.048472075869336</v>
      </c>
      <c r="Y4607" s="17">
        <v>0.41005934489402684</v>
      </c>
      <c r="Z4607" s="17">
        <v>0.38135667396061268</v>
      </c>
      <c r="AA4607" s="17">
        <v>0.49820128737291691</v>
      </c>
      <c r="AB4607" s="17">
        <v>0.47855340622371734</v>
      </c>
      <c r="AC4607" s="17">
        <v>0.26830337571240692</v>
      </c>
    </row>
    <row r="4608" spans="1:29" ht="12.6" customHeight="1" x14ac:dyDescent="0.2">
      <c r="A4608" s="19">
        <v>44659</v>
      </c>
      <c r="B4608" s="19">
        <v>44295</v>
      </c>
      <c r="C4608" s="19">
        <v>42839</v>
      </c>
      <c r="D4608" s="16" t="s">
        <v>7</v>
      </c>
      <c r="E4608" s="114">
        <v>30493.7</v>
      </c>
      <c r="F4608" s="115">
        <v>15236</v>
      </c>
      <c r="G4608" s="113">
        <v>8965.7000000000007</v>
      </c>
      <c r="H4608" s="113">
        <v>3409</v>
      </c>
      <c r="I4608" s="113">
        <v>2883</v>
      </c>
      <c r="J4608" s="112">
        <v>18872</v>
      </c>
      <c r="K4608" s="112">
        <v>9378</v>
      </c>
      <c r="L4608" s="112">
        <v>6111</v>
      </c>
      <c r="M4608" s="112">
        <v>2303</v>
      </c>
      <c r="N4608" s="113">
        <v>1080</v>
      </c>
      <c r="O4608" s="112">
        <v>20704</v>
      </c>
      <c r="P4608" s="112">
        <v>10758</v>
      </c>
      <c r="Q4608" s="112">
        <v>5424</v>
      </c>
      <c r="R4608" s="112">
        <v>2316</v>
      </c>
      <c r="S4608" s="113">
        <v>2206</v>
      </c>
      <c r="T4608" s="17">
        <v>0.61581708350996189</v>
      </c>
      <c r="U4608" s="17">
        <v>0.6246534442311793</v>
      </c>
      <c r="V4608" s="17">
        <v>0.46714122074946829</v>
      </c>
      <c r="W4608" s="17">
        <v>0.48024316109422482</v>
      </c>
      <c r="X4608" s="17">
        <v>1.6694444444444443</v>
      </c>
      <c r="Y4608" s="17">
        <v>0.47284099690880987</v>
      </c>
      <c r="Z4608" s="17">
        <v>0.41624837330358799</v>
      </c>
      <c r="AA4608" s="17">
        <v>0.65296828908554594</v>
      </c>
      <c r="AB4608" s="17">
        <v>0.47193436960276336</v>
      </c>
      <c r="AC4608" s="17">
        <v>0.30689029918404342</v>
      </c>
    </row>
    <row r="4609" spans="1:29" ht="12.6" customHeight="1" x14ac:dyDescent="0.2">
      <c r="A4609" s="19">
        <v>44660</v>
      </c>
      <c r="B4609" s="19">
        <v>44296</v>
      </c>
      <c r="C4609" s="19">
        <v>42840</v>
      </c>
      <c r="D4609" s="16" t="s">
        <v>1</v>
      </c>
      <c r="E4609" s="114">
        <v>31383.200000000001</v>
      </c>
      <c r="F4609" s="115">
        <v>15263</v>
      </c>
      <c r="G4609" s="113">
        <v>9152.2000000000007</v>
      </c>
      <c r="H4609" s="113">
        <v>3755</v>
      </c>
      <c r="I4609" s="113">
        <v>3213</v>
      </c>
      <c r="J4609" s="112">
        <v>20618</v>
      </c>
      <c r="K4609" s="112">
        <v>9794</v>
      </c>
      <c r="L4609" s="112">
        <v>6694</v>
      </c>
      <c r="M4609" s="112">
        <v>2757</v>
      </c>
      <c r="N4609" s="113">
        <v>1373</v>
      </c>
      <c r="O4609" s="112">
        <v>22607</v>
      </c>
      <c r="P4609" s="112">
        <v>10704</v>
      </c>
      <c r="Q4609" s="112">
        <v>6265</v>
      </c>
      <c r="R4609" s="112">
        <v>2932</v>
      </c>
      <c r="S4609" s="113">
        <v>2706</v>
      </c>
      <c r="T4609" s="17">
        <v>0.52212629741003003</v>
      </c>
      <c r="U4609" s="17">
        <v>0.55840310394118853</v>
      </c>
      <c r="V4609" s="17">
        <v>0.36722438004182867</v>
      </c>
      <c r="W4609" s="17">
        <v>0.36198766775480595</v>
      </c>
      <c r="X4609" s="17">
        <v>1.3401310997815004</v>
      </c>
      <c r="Y4609" s="17">
        <v>0.38820719246251167</v>
      </c>
      <c r="Z4609" s="17">
        <v>0.42591554559043354</v>
      </c>
      <c r="AA4609" s="17">
        <v>0.46084596967278535</v>
      </c>
      <c r="AB4609" s="17">
        <v>0.28069577080491137</v>
      </c>
      <c r="AC4609" s="17">
        <v>0.18736141906873605</v>
      </c>
    </row>
    <row r="4610" spans="1:29" ht="12.6" customHeight="1" x14ac:dyDescent="0.2">
      <c r="A4610" s="19">
        <v>44661</v>
      </c>
      <c r="B4610" s="19">
        <v>44297</v>
      </c>
      <c r="C4610" s="19">
        <v>42841</v>
      </c>
      <c r="D4610" s="16" t="s">
        <v>2</v>
      </c>
      <c r="E4610" s="114">
        <v>31077.9</v>
      </c>
      <c r="F4610" s="115">
        <v>16046</v>
      </c>
      <c r="G4610" s="113">
        <v>8566.9</v>
      </c>
      <c r="H4610" s="113">
        <v>3544</v>
      </c>
      <c r="I4610" s="113">
        <v>2921</v>
      </c>
      <c r="J4610" s="112">
        <v>16854</v>
      </c>
      <c r="K4610" s="112">
        <v>8423</v>
      </c>
      <c r="L4610" s="112">
        <v>5336</v>
      </c>
      <c r="M4610" s="112">
        <v>2165</v>
      </c>
      <c r="N4610" s="113">
        <v>930</v>
      </c>
      <c r="O4610" s="112">
        <v>21389</v>
      </c>
      <c r="P4610" s="112">
        <v>11413</v>
      </c>
      <c r="Q4610" s="112">
        <v>5550</v>
      </c>
      <c r="R4610" s="112">
        <v>2349</v>
      </c>
      <c r="S4610" s="113">
        <v>2077</v>
      </c>
      <c r="T4610" s="17">
        <v>0.84394802420790316</v>
      </c>
      <c r="U4610" s="17">
        <v>0.90502196367090115</v>
      </c>
      <c r="V4610" s="17">
        <v>0.60549100449775106</v>
      </c>
      <c r="W4610" s="17">
        <v>0.63695150115473442</v>
      </c>
      <c r="X4610" s="17">
        <v>2.1408602150537632</v>
      </c>
      <c r="Y4610" s="17">
        <v>0.45298517929776994</v>
      </c>
      <c r="Z4610" s="17">
        <v>0.40594059405940586</v>
      </c>
      <c r="AA4610" s="17">
        <v>0.54358558558558556</v>
      </c>
      <c r="AB4610" s="17">
        <v>0.50872711792252012</v>
      </c>
      <c r="AC4610" s="17">
        <v>0.40635532017332698</v>
      </c>
    </row>
    <row r="4611" spans="1:29" ht="12.6" customHeight="1" x14ac:dyDescent="0.2">
      <c r="A4611" s="19">
        <v>44662</v>
      </c>
      <c r="B4611" s="19">
        <v>44298</v>
      </c>
      <c r="C4611" s="19">
        <v>42842</v>
      </c>
      <c r="D4611" s="16" t="s">
        <v>3</v>
      </c>
      <c r="E4611" s="114">
        <v>29492.754166666666</v>
      </c>
      <c r="F4611" s="115">
        <v>14807</v>
      </c>
      <c r="G4611" s="113">
        <v>8411.7541666666675</v>
      </c>
      <c r="H4611" s="113">
        <v>3475</v>
      </c>
      <c r="I4611" s="113">
        <v>2799</v>
      </c>
      <c r="J4611" s="112">
        <v>17244</v>
      </c>
      <c r="K4611" s="112">
        <v>8917</v>
      </c>
      <c r="L4611" s="112">
        <v>5338</v>
      </c>
      <c r="M4611" s="112">
        <v>2200</v>
      </c>
      <c r="N4611" s="113">
        <v>789</v>
      </c>
      <c r="O4611" s="112">
        <v>21580</v>
      </c>
      <c r="P4611" s="112">
        <v>11457</v>
      </c>
      <c r="Q4611" s="112">
        <v>5855</v>
      </c>
      <c r="R4611" s="112">
        <v>2340</v>
      </c>
      <c r="S4611" s="113">
        <v>1928</v>
      </c>
      <c r="T4611" s="17">
        <v>0.71031977306116123</v>
      </c>
      <c r="U4611" s="17">
        <v>0.66053605472692611</v>
      </c>
      <c r="V4611" s="17">
        <v>0.57582505932309247</v>
      </c>
      <c r="W4611" s="17">
        <v>0.57954545454545459</v>
      </c>
      <c r="X4611" s="17">
        <v>2.547528517110266</v>
      </c>
      <c r="Y4611" s="17">
        <v>0.36667072134692602</v>
      </c>
      <c r="Z4611" s="17">
        <v>0.29239766081871355</v>
      </c>
      <c r="AA4611" s="17">
        <v>0.43667876458867072</v>
      </c>
      <c r="AB4611" s="17">
        <v>0.4850427350427351</v>
      </c>
      <c r="AC4611" s="17">
        <v>0.45176348547717837</v>
      </c>
    </row>
    <row r="4612" spans="1:29" ht="12.6" customHeight="1" x14ac:dyDescent="0.2">
      <c r="A4612" s="19">
        <v>44663</v>
      </c>
      <c r="B4612" s="19">
        <v>44299</v>
      </c>
      <c r="C4612" s="19">
        <v>42843</v>
      </c>
      <c r="D4612" s="16" t="s">
        <v>4</v>
      </c>
      <c r="E4612" s="114">
        <v>26837.5</v>
      </c>
      <c r="F4612" s="115">
        <v>14738</v>
      </c>
      <c r="G4612" s="113">
        <v>7072.5</v>
      </c>
      <c r="H4612" s="113">
        <v>2918</v>
      </c>
      <c r="I4612" s="113">
        <v>2109</v>
      </c>
      <c r="J4612" s="112">
        <v>12737</v>
      </c>
      <c r="K4612" s="112">
        <v>6734</v>
      </c>
      <c r="L4612" s="112">
        <v>3664</v>
      </c>
      <c r="M4612" s="112">
        <v>1771</v>
      </c>
      <c r="N4612" s="113">
        <v>568</v>
      </c>
      <c r="O4612" s="112">
        <v>19283</v>
      </c>
      <c r="P4612" s="112">
        <v>10862</v>
      </c>
      <c r="Q4612" s="112">
        <v>4877</v>
      </c>
      <c r="R4612" s="112">
        <v>1998</v>
      </c>
      <c r="S4612" s="113">
        <v>1546</v>
      </c>
      <c r="T4612" s="17">
        <v>1.1070503258224074</v>
      </c>
      <c r="U4612" s="17">
        <v>1.1885951885951886</v>
      </c>
      <c r="V4612" s="17">
        <v>0.93026746724890819</v>
      </c>
      <c r="W4612" s="17">
        <v>0.64765669113495195</v>
      </c>
      <c r="X4612" s="17">
        <v>2.7130281690140845</v>
      </c>
      <c r="Y4612" s="17">
        <v>0.39176995280817306</v>
      </c>
      <c r="Z4612" s="17">
        <v>0.35684036089118032</v>
      </c>
      <c r="AA4612" s="17">
        <v>0.45017428747180643</v>
      </c>
      <c r="AB4612" s="17">
        <v>0.46046046046046052</v>
      </c>
      <c r="AC4612" s="17">
        <v>0.36416558861578263</v>
      </c>
    </row>
    <row r="4613" spans="1:29" ht="12.6" customHeight="1" x14ac:dyDescent="0.2">
      <c r="A4613" s="19">
        <v>44664</v>
      </c>
      <c r="B4613" s="19">
        <v>44300</v>
      </c>
      <c r="C4613" s="19">
        <v>42844</v>
      </c>
      <c r="D4613" s="16" t="s">
        <v>5</v>
      </c>
      <c r="E4613" s="114">
        <v>27800.836666666666</v>
      </c>
      <c r="F4613" s="115">
        <v>14957</v>
      </c>
      <c r="G4613" s="113">
        <v>7181.8366666666661</v>
      </c>
      <c r="H4613" s="113">
        <v>3316</v>
      </c>
      <c r="I4613" s="113">
        <v>2346</v>
      </c>
      <c r="J4613" s="112">
        <v>15544</v>
      </c>
      <c r="K4613" s="112">
        <v>8656</v>
      </c>
      <c r="L4613" s="112">
        <v>4205</v>
      </c>
      <c r="M4613" s="112">
        <v>1929</v>
      </c>
      <c r="N4613" s="113">
        <v>754</v>
      </c>
      <c r="O4613" s="112">
        <v>20608</v>
      </c>
      <c r="P4613" s="112">
        <v>11343</v>
      </c>
      <c r="Q4613" s="112">
        <v>5258</v>
      </c>
      <c r="R4613" s="112">
        <v>2024</v>
      </c>
      <c r="S4613" s="113">
        <v>1983</v>
      </c>
      <c r="T4613" s="17">
        <v>0.78852526162291992</v>
      </c>
      <c r="U4613" s="17">
        <v>0.7279343807763401</v>
      </c>
      <c r="V4613" s="17">
        <v>0.70792786365437954</v>
      </c>
      <c r="W4613" s="17">
        <v>0.71902540176257124</v>
      </c>
      <c r="X4613" s="17">
        <v>2.1114058355437666</v>
      </c>
      <c r="Y4613" s="17">
        <v>0.34903128234989644</v>
      </c>
      <c r="Z4613" s="17">
        <v>0.31861059684386839</v>
      </c>
      <c r="AA4613" s="17">
        <v>0.36588753645238992</v>
      </c>
      <c r="AB4613" s="17">
        <v>0.63833992094861669</v>
      </c>
      <c r="AC4613" s="17">
        <v>0.18305597579425115</v>
      </c>
    </row>
    <row r="4614" spans="1:29" ht="12.6" customHeight="1" x14ac:dyDescent="0.2">
      <c r="A4614" s="19">
        <v>44665</v>
      </c>
      <c r="B4614" s="19">
        <v>44301</v>
      </c>
      <c r="C4614" s="19">
        <v>42845</v>
      </c>
      <c r="D4614" s="16" t="s">
        <v>6</v>
      </c>
      <c r="E4614" s="114">
        <v>29788.5</v>
      </c>
      <c r="F4614" s="115">
        <v>15474</v>
      </c>
      <c r="G4614" s="113">
        <v>8246.5</v>
      </c>
      <c r="H4614" s="113">
        <v>3339</v>
      </c>
      <c r="I4614" s="113">
        <v>2729</v>
      </c>
      <c r="J4614" s="112">
        <v>19285</v>
      </c>
      <c r="K4614" s="112">
        <v>9696</v>
      </c>
      <c r="L4614" s="112">
        <v>6017</v>
      </c>
      <c r="M4614" s="112">
        <v>2529</v>
      </c>
      <c r="N4614" s="113">
        <v>1043</v>
      </c>
      <c r="O4614" s="112">
        <v>22517</v>
      </c>
      <c r="P4614" s="112">
        <v>12050</v>
      </c>
      <c r="Q4614" s="112">
        <v>5789</v>
      </c>
      <c r="R4614" s="112">
        <v>2498</v>
      </c>
      <c r="S4614" s="113">
        <v>2180</v>
      </c>
      <c r="T4614" s="17">
        <v>0.54464609800362984</v>
      </c>
      <c r="U4614" s="17">
        <v>0.59591584158415833</v>
      </c>
      <c r="V4614" s="17">
        <v>0.37053348844939338</v>
      </c>
      <c r="W4614" s="17">
        <v>0.32028469750889688</v>
      </c>
      <c r="X4614" s="17">
        <v>1.6164908916586769</v>
      </c>
      <c r="Y4614" s="17">
        <v>0.32293378336368073</v>
      </c>
      <c r="Z4614" s="17">
        <v>0.28414937759336101</v>
      </c>
      <c r="AA4614" s="17">
        <v>0.42451200552772494</v>
      </c>
      <c r="AB4614" s="17">
        <v>0.33666933546837474</v>
      </c>
      <c r="AC4614" s="17">
        <v>0.25183486238532105</v>
      </c>
    </row>
    <row r="4615" spans="1:29" ht="12.6" customHeight="1" x14ac:dyDescent="0.2">
      <c r="A4615" s="19">
        <v>44666</v>
      </c>
      <c r="B4615" s="19">
        <v>44302</v>
      </c>
      <c r="C4615" s="19">
        <v>42846</v>
      </c>
      <c r="D4615" s="16" t="s">
        <v>7</v>
      </c>
      <c r="E4615" s="114">
        <v>30156.87</v>
      </c>
      <c r="F4615" s="115">
        <v>15894</v>
      </c>
      <c r="G4615" s="113">
        <v>7722.87</v>
      </c>
      <c r="H4615" s="113">
        <v>3437</v>
      </c>
      <c r="I4615" s="113">
        <v>3103</v>
      </c>
      <c r="J4615" s="112">
        <v>17876</v>
      </c>
      <c r="K4615" s="112">
        <v>8858</v>
      </c>
      <c r="L4615" s="112">
        <v>5739</v>
      </c>
      <c r="M4615" s="112">
        <v>2245</v>
      </c>
      <c r="N4615" s="113">
        <v>1034</v>
      </c>
      <c r="O4615" s="112">
        <v>21051</v>
      </c>
      <c r="P4615" s="112">
        <v>11383</v>
      </c>
      <c r="Q4615" s="112">
        <v>5364</v>
      </c>
      <c r="R4615" s="112">
        <v>2348</v>
      </c>
      <c r="S4615" s="113">
        <v>1956</v>
      </c>
      <c r="T4615" s="17">
        <v>0.68700324457373019</v>
      </c>
      <c r="U4615" s="17">
        <v>0.79431022804244744</v>
      </c>
      <c r="V4615" s="17">
        <v>0.34568217459487705</v>
      </c>
      <c r="W4615" s="17">
        <v>0.53095768374164809</v>
      </c>
      <c r="X4615" s="17">
        <v>2.0009671179883948</v>
      </c>
      <c r="Y4615" s="17">
        <v>0.43256234858201514</v>
      </c>
      <c r="Z4615" s="17">
        <v>0.39629271720987447</v>
      </c>
      <c r="AA4615" s="17">
        <v>0.43975950782997764</v>
      </c>
      <c r="AB4615" s="17">
        <v>0.46379897785349233</v>
      </c>
      <c r="AC4615" s="17">
        <v>0.58640081799590993</v>
      </c>
    </row>
    <row r="4616" spans="1:29" ht="12.6" customHeight="1" x14ac:dyDescent="0.2">
      <c r="A4616" s="19">
        <v>44667</v>
      </c>
      <c r="B4616" s="19">
        <v>44303</v>
      </c>
      <c r="C4616" s="19">
        <v>42847</v>
      </c>
      <c r="D4616" s="16" t="s">
        <v>1</v>
      </c>
      <c r="E4616" s="114">
        <v>29132.065000000002</v>
      </c>
      <c r="F4616" s="115">
        <v>15058</v>
      </c>
      <c r="G4616" s="113">
        <v>7254.0650000000005</v>
      </c>
      <c r="H4616" s="113">
        <v>3662</v>
      </c>
      <c r="I4616" s="113">
        <v>3158</v>
      </c>
      <c r="J4616" s="112">
        <v>20381</v>
      </c>
      <c r="K4616" s="112">
        <v>9843</v>
      </c>
      <c r="L4616" s="112">
        <v>6702</v>
      </c>
      <c r="M4616" s="112">
        <v>2656</v>
      </c>
      <c r="N4616" s="113">
        <v>1180</v>
      </c>
      <c r="O4616" s="112">
        <v>23119</v>
      </c>
      <c r="P4616" s="112">
        <v>11611</v>
      </c>
      <c r="Q4616" s="112">
        <v>6494</v>
      </c>
      <c r="R4616" s="112">
        <v>2770</v>
      </c>
      <c r="S4616" s="113">
        <v>2244</v>
      </c>
      <c r="T4616" s="17">
        <v>0.42937368136990339</v>
      </c>
      <c r="U4616" s="17">
        <v>0.52981814487453005</v>
      </c>
      <c r="V4616" s="17">
        <v>8.2373172187406807E-2</v>
      </c>
      <c r="W4616" s="17">
        <v>0.37876506024096379</v>
      </c>
      <c r="X4616" s="17">
        <v>1.6762711864406779</v>
      </c>
      <c r="Y4616" s="17">
        <v>0.26009191574030033</v>
      </c>
      <c r="Z4616" s="17">
        <v>0.29687365429334256</v>
      </c>
      <c r="AA4616" s="17">
        <v>0.11704111487526947</v>
      </c>
      <c r="AB4616" s="17">
        <v>0.32202166064981941</v>
      </c>
      <c r="AC4616" s="17">
        <v>0.40730837789661312</v>
      </c>
    </row>
    <row r="4617" spans="1:29" ht="12.6" customHeight="1" x14ac:dyDescent="0.2">
      <c r="A4617" s="19">
        <v>44668</v>
      </c>
      <c r="B4617" s="19">
        <v>44304</v>
      </c>
      <c r="C4617" s="19">
        <v>42848</v>
      </c>
      <c r="D4617" s="16" t="s">
        <v>2</v>
      </c>
      <c r="E4617" s="114">
        <v>27271.258333333331</v>
      </c>
      <c r="F4617" s="115">
        <v>15437</v>
      </c>
      <c r="G4617" s="113">
        <v>6267.2583333333332</v>
      </c>
      <c r="H4617" s="113">
        <v>3051</v>
      </c>
      <c r="I4617" s="113">
        <v>2516</v>
      </c>
      <c r="J4617" s="112">
        <v>15272</v>
      </c>
      <c r="K4617" s="112">
        <v>8003</v>
      </c>
      <c r="L4617" s="112">
        <v>4686</v>
      </c>
      <c r="M4617" s="112">
        <v>1810</v>
      </c>
      <c r="N4617" s="113">
        <v>773</v>
      </c>
      <c r="O4617" s="112">
        <v>19650</v>
      </c>
      <c r="P4617" s="112">
        <v>11081</v>
      </c>
      <c r="Q4617" s="112">
        <v>4594</v>
      </c>
      <c r="R4617" s="112">
        <v>2069</v>
      </c>
      <c r="S4617" s="113">
        <v>1906</v>
      </c>
      <c r="T4617" s="17">
        <v>0.78570313864152252</v>
      </c>
      <c r="U4617" s="17">
        <v>0.92890166187679624</v>
      </c>
      <c r="V4617" s="17">
        <v>0.3374430929008394</v>
      </c>
      <c r="W4617" s="17">
        <v>0.68563535911602203</v>
      </c>
      <c r="X4617" s="17">
        <v>2.2548512289780076</v>
      </c>
      <c r="Y4617" s="17">
        <v>0.38785029686174721</v>
      </c>
      <c r="Z4617" s="17">
        <v>0.3931053154047468</v>
      </c>
      <c r="AA4617" s="17">
        <v>0.36422689014656795</v>
      </c>
      <c r="AB4617" s="17">
        <v>0.47462542290961807</v>
      </c>
      <c r="AC4617" s="17">
        <v>0.32004197271773349</v>
      </c>
    </row>
    <row r="4618" spans="1:29" ht="12.6" customHeight="1" x14ac:dyDescent="0.2">
      <c r="A4618" s="19">
        <v>44669</v>
      </c>
      <c r="B4618" s="19">
        <v>44305</v>
      </c>
      <c r="C4618" s="19">
        <v>42849</v>
      </c>
      <c r="D4618" s="16" t="s">
        <v>3</v>
      </c>
      <c r="E4618" s="114">
        <v>27667.213333333333</v>
      </c>
      <c r="F4618" s="115">
        <v>15100</v>
      </c>
      <c r="G4618" s="113">
        <v>6811.2133333333331</v>
      </c>
      <c r="H4618" s="113">
        <v>3235</v>
      </c>
      <c r="I4618" s="113">
        <v>2521</v>
      </c>
      <c r="J4618" s="112">
        <v>15224</v>
      </c>
      <c r="K4618" s="112">
        <v>8268</v>
      </c>
      <c r="L4618" s="112">
        <v>4390</v>
      </c>
      <c r="M4618" s="112">
        <v>1913</v>
      </c>
      <c r="N4618" s="113">
        <v>653</v>
      </c>
      <c r="O4618" s="112">
        <v>20329</v>
      </c>
      <c r="P4618" s="112">
        <v>11185</v>
      </c>
      <c r="Q4618" s="112">
        <v>4943</v>
      </c>
      <c r="R4618" s="112">
        <v>2376</v>
      </c>
      <c r="S4618" s="113">
        <v>1825</v>
      </c>
      <c r="T4618" s="17">
        <v>0.81734191627255215</v>
      </c>
      <c r="U4618" s="17">
        <v>0.82631833575229807</v>
      </c>
      <c r="V4618" s="17">
        <v>0.5515292331055428</v>
      </c>
      <c r="W4618" s="17">
        <v>0.69106116048092003</v>
      </c>
      <c r="X4618" s="17">
        <v>2.8606431852986218</v>
      </c>
      <c r="Y4618" s="17">
        <v>0.36097266630593405</v>
      </c>
      <c r="Z4618" s="17">
        <v>0.35002235136343307</v>
      </c>
      <c r="AA4618" s="17">
        <v>0.37795131161912465</v>
      </c>
      <c r="AB4618" s="17">
        <v>0.36153198653198659</v>
      </c>
      <c r="AC4618" s="17">
        <v>0.38136986301369857</v>
      </c>
    </row>
    <row r="4619" spans="1:29" ht="12.6" customHeight="1" x14ac:dyDescent="0.2">
      <c r="A4619" s="19">
        <v>44670</v>
      </c>
      <c r="B4619" s="19">
        <v>44306</v>
      </c>
      <c r="C4619" s="19">
        <v>42850</v>
      </c>
      <c r="D4619" s="16" t="s">
        <v>4</v>
      </c>
      <c r="E4619" s="114">
        <v>25743.57</v>
      </c>
      <c r="F4619" s="115">
        <v>14565</v>
      </c>
      <c r="G4619" s="113">
        <v>6340.57</v>
      </c>
      <c r="H4619" s="113">
        <v>2768</v>
      </c>
      <c r="I4619" s="113">
        <v>2070</v>
      </c>
      <c r="J4619" s="112">
        <v>13465</v>
      </c>
      <c r="K4619" s="112">
        <v>7312</v>
      </c>
      <c r="L4619" s="112">
        <v>3871</v>
      </c>
      <c r="M4619" s="112">
        <v>1670</v>
      </c>
      <c r="N4619" s="113">
        <v>612</v>
      </c>
      <c r="O4619" s="112">
        <v>18145</v>
      </c>
      <c r="P4619" s="112">
        <v>10440</v>
      </c>
      <c r="Q4619" s="112">
        <v>4548</v>
      </c>
      <c r="R4619" s="112">
        <v>1826</v>
      </c>
      <c r="S4619" s="113">
        <v>1331</v>
      </c>
      <c r="T4619" s="17">
        <v>0.91188785740809508</v>
      </c>
      <c r="U4619" s="17">
        <v>0.9919310722100656</v>
      </c>
      <c r="V4619" s="17">
        <v>0.63796693360888646</v>
      </c>
      <c r="W4619" s="17">
        <v>0.65748502994011981</v>
      </c>
      <c r="X4619" s="17">
        <v>2.3823529411764706</v>
      </c>
      <c r="Y4619" s="17">
        <v>0.41876935794984838</v>
      </c>
      <c r="Z4619" s="17">
        <v>0.39511494252873569</v>
      </c>
      <c r="AA4619" s="17">
        <v>0.39414467897977135</v>
      </c>
      <c r="AB4619" s="17">
        <v>0.51588170865279293</v>
      </c>
      <c r="AC4619" s="17">
        <v>0.55522163786626599</v>
      </c>
    </row>
    <row r="4620" spans="1:29" ht="12.6" customHeight="1" x14ac:dyDescent="0.2">
      <c r="A4620" s="19">
        <v>44671</v>
      </c>
      <c r="B4620" s="19">
        <v>44307</v>
      </c>
      <c r="C4620" s="19">
        <v>42851</v>
      </c>
      <c r="D4620" s="16" t="s">
        <v>5</v>
      </c>
      <c r="E4620" s="114">
        <v>26395.679166666669</v>
      </c>
      <c r="F4620" s="115">
        <v>14804</v>
      </c>
      <c r="G4620" s="113">
        <v>6327.6791666666668</v>
      </c>
      <c r="H4620" s="113">
        <v>2926</v>
      </c>
      <c r="I4620" s="113">
        <v>2338</v>
      </c>
      <c r="J4620" s="112">
        <v>16773</v>
      </c>
      <c r="K4620" s="112">
        <v>9238</v>
      </c>
      <c r="L4620" s="112">
        <v>5022</v>
      </c>
      <c r="M4620" s="112">
        <v>1863</v>
      </c>
      <c r="N4620" s="113">
        <v>650</v>
      </c>
      <c r="O4620" s="112">
        <v>19998</v>
      </c>
      <c r="P4620" s="112">
        <v>11127</v>
      </c>
      <c r="Q4620" s="112">
        <v>4970</v>
      </c>
      <c r="R4620" s="112">
        <v>2220</v>
      </c>
      <c r="S4620" s="113">
        <v>1681</v>
      </c>
      <c r="T4620" s="17">
        <v>0.57370054055128294</v>
      </c>
      <c r="U4620" s="17">
        <v>0.60251136609655775</v>
      </c>
      <c r="V4620" s="17">
        <v>0.25999186910925265</v>
      </c>
      <c r="W4620" s="17">
        <v>0.57058507783145473</v>
      </c>
      <c r="X4620" s="17">
        <v>2.5969230769230771</v>
      </c>
      <c r="Y4620" s="17">
        <v>0.31991594992832617</v>
      </c>
      <c r="Z4620" s="17">
        <v>0.33045744585243098</v>
      </c>
      <c r="AA4620" s="17">
        <v>0.27317488262910805</v>
      </c>
      <c r="AB4620" s="17">
        <v>0.3180180180180181</v>
      </c>
      <c r="AC4620" s="17">
        <v>0.39083878643664494</v>
      </c>
    </row>
    <row r="4621" spans="1:29" ht="12.6" customHeight="1" x14ac:dyDescent="0.2">
      <c r="A4621" s="19">
        <v>44672</v>
      </c>
      <c r="B4621" s="19">
        <v>44308</v>
      </c>
      <c r="C4621" s="19">
        <v>42852</v>
      </c>
      <c r="D4621" s="16" t="s">
        <v>6</v>
      </c>
      <c r="E4621" s="114">
        <v>27624.981666666667</v>
      </c>
      <c r="F4621" s="115">
        <v>15351</v>
      </c>
      <c r="G4621" s="113">
        <v>6667.9816666666666</v>
      </c>
      <c r="H4621" s="113">
        <v>3095</v>
      </c>
      <c r="I4621" s="113">
        <v>2511</v>
      </c>
      <c r="J4621" s="112">
        <v>19071</v>
      </c>
      <c r="K4621" s="112">
        <v>10105</v>
      </c>
      <c r="L4621" s="112">
        <v>5500</v>
      </c>
      <c r="M4621" s="112">
        <v>2560</v>
      </c>
      <c r="N4621" s="113">
        <v>906</v>
      </c>
      <c r="O4621" s="112">
        <v>21285</v>
      </c>
      <c r="P4621" s="112">
        <v>11246</v>
      </c>
      <c r="Q4621" s="112">
        <v>5392</v>
      </c>
      <c r="R4621" s="112">
        <v>2656</v>
      </c>
      <c r="S4621" s="113">
        <v>1991</v>
      </c>
      <c r="T4621" s="17">
        <v>0.44853346267456695</v>
      </c>
      <c r="U4621" s="17">
        <v>0.51914893617021285</v>
      </c>
      <c r="V4621" s="17">
        <v>0.21236030303030295</v>
      </c>
      <c r="W4621" s="17">
        <v>0.208984375</v>
      </c>
      <c r="X4621" s="17">
        <v>1.7715231788079469</v>
      </c>
      <c r="Y4621" s="17">
        <v>0.29786148304752946</v>
      </c>
      <c r="Z4621" s="17">
        <v>0.3650186733060643</v>
      </c>
      <c r="AA4621" s="17">
        <v>0.23664348417408498</v>
      </c>
      <c r="AB4621" s="17">
        <v>0.16528614457831314</v>
      </c>
      <c r="AC4621" s="17">
        <v>0.26117528879959817</v>
      </c>
    </row>
    <row r="4622" spans="1:29" ht="12.6" customHeight="1" x14ac:dyDescent="0.2">
      <c r="A4622" s="19">
        <v>44673</v>
      </c>
      <c r="B4622" s="19">
        <v>44309</v>
      </c>
      <c r="C4622" s="19">
        <v>42853</v>
      </c>
      <c r="D4622" s="16" t="s">
        <v>7</v>
      </c>
      <c r="E4622" s="114">
        <v>27926.537499999999</v>
      </c>
      <c r="F4622" s="115">
        <v>14665</v>
      </c>
      <c r="G4622" s="113">
        <v>7801.5375000000004</v>
      </c>
      <c r="H4622" s="113">
        <v>2933</v>
      </c>
      <c r="I4622" s="113">
        <v>2527</v>
      </c>
      <c r="J4622" s="112">
        <v>17082</v>
      </c>
      <c r="K4622" s="112">
        <v>8681</v>
      </c>
      <c r="L4622" s="112">
        <v>5378</v>
      </c>
      <c r="M4622" s="112">
        <v>1984</v>
      </c>
      <c r="N4622" s="113">
        <v>1039</v>
      </c>
      <c r="O4622" s="112">
        <v>21031</v>
      </c>
      <c r="P4622" s="112">
        <v>12113</v>
      </c>
      <c r="Q4622" s="112">
        <v>5028</v>
      </c>
      <c r="R4622" s="112">
        <v>2106</v>
      </c>
      <c r="S4622" s="113">
        <v>1784</v>
      </c>
      <c r="T4622" s="17">
        <v>0.63485174452640192</v>
      </c>
      <c r="U4622" s="17">
        <v>0.68932150673885495</v>
      </c>
      <c r="V4622" s="17">
        <v>0.45063917813313514</v>
      </c>
      <c r="W4622" s="17">
        <v>0.47832661290322576</v>
      </c>
      <c r="X4622" s="17">
        <v>1.4321462945139558</v>
      </c>
      <c r="Y4622" s="17">
        <v>0.32787492273310814</v>
      </c>
      <c r="Z4622" s="17">
        <v>0.21068273755469336</v>
      </c>
      <c r="AA4622" s="17">
        <v>0.55161843675417677</v>
      </c>
      <c r="AB4622" s="17">
        <v>0.39268755935422606</v>
      </c>
      <c r="AC4622" s="17">
        <v>0.41647982062780264</v>
      </c>
    </row>
    <row r="4623" spans="1:29" ht="12.6" customHeight="1" x14ac:dyDescent="0.2">
      <c r="A4623" s="19">
        <v>44674</v>
      </c>
      <c r="B4623" s="19">
        <v>44310</v>
      </c>
      <c r="C4623" s="19">
        <v>42854</v>
      </c>
      <c r="D4623" s="16" t="s">
        <v>1</v>
      </c>
      <c r="E4623" s="114">
        <v>27961.114999999998</v>
      </c>
      <c r="F4623" s="115">
        <v>14502</v>
      </c>
      <c r="G4623" s="113">
        <v>7357.1149999999998</v>
      </c>
      <c r="H4623" s="113">
        <v>3257</v>
      </c>
      <c r="I4623" s="113">
        <v>2845</v>
      </c>
      <c r="J4623" s="112">
        <v>19210</v>
      </c>
      <c r="K4623" s="112">
        <v>9487</v>
      </c>
      <c r="L4623" s="112">
        <v>6228</v>
      </c>
      <c r="M4623" s="112">
        <v>2313</v>
      </c>
      <c r="N4623" s="113">
        <v>1182</v>
      </c>
      <c r="O4623" s="112">
        <v>23571</v>
      </c>
      <c r="P4623" s="112">
        <v>12337</v>
      </c>
      <c r="Q4623" s="112">
        <v>6067</v>
      </c>
      <c r="R4623" s="112">
        <v>2845</v>
      </c>
      <c r="S4623" s="113">
        <v>2322</v>
      </c>
      <c r="T4623" s="17">
        <v>0.45554997397188957</v>
      </c>
      <c r="U4623" s="17">
        <v>0.52861810899125117</v>
      </c>
      <c r="V4623" s="17">
        <v>0.18129656390494531</v>
      </c>
      <c r="W4623" s="17">
        <v>0.40812797233030707</v>
      </c>
      <c r="X4623" s="17">
        <v>1.4069373942470391</v>
      </c>
      <c r="Y4623" s="17">
        <v>0.18625068940647393</v>
      </c>
      <c r="Z4623" s="17">
        <v>0.17548836832293091</v>
      </c>
      <c r="AA4623" s="17">
        <v>0.21264463491016983</v>
      </c>
      <c r="AB4623" s="17">
        <v>0.14481546572934967</v>
      </c>
      <c r="AC4623" s="17">
        <v>0.22523686477174842</v>
      </c>
    </row>
    <row r="4624" spans="1:29" ht="12.6" customHeight="1" x14ac:dyDescent="0.2">
      <c r="A4624" s="19">
        <v>44675</v>
      </c>
      <c r="B4624" s="19">
        <v>44311</v>
      </c>
      <c r="C4624" s="19">
        <v>42855</v>
      </c>
      <c r="D4624" s="16" t="s">
        <v>2</v>
      </c>
      <c r="E4624" s="114">
        <v>25437.679166666669</v>
      </c>
      <c r="F4624" s="115">
        <v>14387</v>
      </c>
      <c r="G4624" s="113">
        <v>6257.6791666666668</v>
      </c>
      <c r="H4624" s="113">
        <v>2504</v>
      </c>
      <c r="I4624" s="113">
        <v>2289</v>
      </c>
      <c r="J4624" s="112">
        <v>13910</v>
      </c>
      <c r="K4624" s="112">
        <v>7557</v>
      </c>
      <c r="L4624" s="112">
        <v>3979</v>
      </c>
      <c r="M4624" s="112">
        <v>1511</v>
      </c>
      <c r="N4624" s="113">
        <v>863</v>
      </c>
      <c r="O4624" s="112">
        <v>20483</v>
      </c>
      <c r="P4624" s="112">
        <v>12171</v>
      </c>
      <c r="Q4624" s="112">
        <v>4563</v>
      </c>
      <c r="R4624" s="112">
        <v>1744</v>
      </c>
      <c r="S4624" s="113">
        <v>2005</v>
      </c>
      <c r="T4624" s="17">
        <v>0.82873322549724437</v>
      </c>
      <c r="U4624" s="17">
        <v>0.90379780336112203</v>
      </c>
      <c r="V4624" s="17">
        <v>0.57267634246460597</v>
      </c>
      <c r="W4624" s="17">
        <v>0.65718067504963606</v>
      </c>
      <c r="X4624" s="17">
        <v>1.6523754345307067</v>
      </c>
      <c r="Y4624" s="17">
        <v>0.24189226024833621</v>
      </c>
      <c r="Z4624" s="17">
        <v>0.18207213869032945</v>
      </c>
      <c r="AA4624" s="17">
        <v>0.37139582876762356</v>
      </c>
      <c r="AB4624" s="17">
        <v>0.43577981651376141</v>
      </c>
      <c r="AC4624" s="17">
        <v>0.14164588528678301</v>
      </c>
    </row>
    <row r="4625" spans="1:29" ht="12.6" customHeight="1" x14ac:dyDescent="0.2">
      <c r="A4625" s="19">
        <v>44676</v>
      </c>
      <c r="B4625" s="19">
        <v>44312</v>
      </c>
      <c r="C4625" s="19">
        <v>42856</v>
      </c>
      <c r="D4625" s="16" t="s">
        <v>3</v>
      </c>
      <c r="E4625" s="114">
        <v>23782.692499999997</v>
      </c>
      <c r="F4625" s="115">
        <v>13946</v>
      </c>
      <c r="G4625" s="113">
        <v>5160.6924999999992</v>
      </c>
      <c r="H4625" s="113">
        <v>2477</v>
      </c>
      <c r="I4625" s="113">
        <v>2199</v>
      </c>
      <c r="J4625" s="112">
        <v>14356</v>
      </c>
      <c r="K4625" s="112">
        <v>8081</v>
      </c>
      <c r="L4625" s="112">
        <v>3965</v>
      </c>
      <c r="M4625" s="112">
        <v>1667</v>
      </c>
      <c r="N4625" s="113">
        <v>643</v>
      </c>
      <c r="O4625" s="112">
        <v>21043</v>
      </c>
      <c r="P4625" s="112">
        <v>11519</v>
      </c>
      <c r="Q4625" s="112">
        <v>5170</v>
      </c>
      <c r="R4625" s="112">
        <v>2216</v>
      </c>
      <c r="S4625" s="113">
        <v>2138</v>
      </c>
      <c r="T4625" s="17">
        <v>0.65663781694065171</v>
      </c>
      <c r="U4625" s="17">
        <v>0.72577651280782085</v>
      </c>
      <c r="V4625" s="17">
        <v>0.30156179066834787</v>
      </c>
      <c r="W4625" s="17">
        <v>0.4859028194361128</v>
      </c>
      <c r="X4625" s="17">
        <v>2.4199066874027992</v>
      </c>
      <c r="Y4625" s="17">
        <v>0.13019495794325886</v>
      </c>
      <c r="Z4625" s="17">
        <v>0.21069537286222761</v>
      </c>
      <c r="AA4625" s="17">
        <v>-1.8002901353966205E-3</v>
      </c>
      <c r="AB4625" s="17">
        <v>0.1177797833935017</v>
      </c>
      <c r="AC4625" s="17">
        <v>2.853133769878391E-2</v>
      </c>
    </row>
    <row r="4626" spans="1:29" ht="12.6" customHeight="1" x14ac:dyDescent="0.2">
      <c r="A4626" s="19">
        <v>44677</v>
      </c>
      <c r="B4626" s="19">
        <v>44313</v>
      </c>
      <c r="C4626" s="19">
        <v>42857</v>
      </c>
      <c r="D4626" s="16" t="s">
        <v>4</v>
      </c>
      <c r="E4626" s="114">
        <v>21926.705000000002</v>
      </c>
      <c r="F4626" s="115">
        <v>12719</v>
      </c>
      <c r="G4626" s="113">
        <v>5233.7049999999999</v>
      </c>
      <c r="H4626" s="113">
        <v>2285</v>
      </c>
      <c r="I4626" s="113">
        <v>1689</v>
      </c>
      <c r="J4626" s="112">
        <v>12812</v>
      </c>
      <c r="K4626" s="112">
        <v>7202</v>
      </c>
      <c r="L4626" s="112">
        <v>3563</v>
      </c>
      <c r="M4626" s="112">
        <v>1484</v>
      </c>
      <c r="N4626" s="113">
        <v>563</v>
      </c>
      <c r="O4626" s="112">
        <v>20691</v>
      </c>
      <c r="P4626" s="112">
        <v>11433</v>
      </c>
      <c r="Q4626" s="112">
        <v>5331</v>
      </c>
      <c r="R4626" s="112">
        <v>2301</v>
      </c>
      <c r="S4626" s="113">
        <v>1626</v>
      </c>
      <c r="T4626" s="17">
        <v>0.71141937246331577</v>
      </c>
      <c r="U4626" s="17">
        <v>0.76603721188558738</v>
      </c>
      <c r="V4626" s="17">
        <v>0.46890401347179345</v>
      </c>
      <c r="W4626" s="17">
        <v>0.53975741239892194</v>
      </c>
      <c r="X4626" s="17">
        <v>2</v>
      </c>
      <c r="Y4626" s="17">
        <v>5.9721859745783368E-2</v>
      </c>
      <c r="Z4626" s="17">
        <v>0.11248141345228735</v>
      </c>
      <c r="AA4626" s="17">
        <v>-1.825079722378542E-2</v>
      </c>
      <c r="AB4626" s="17">
        <v>-6.9534984789222376E-3</v>
      </c>
      <c r="AC4626" s="17">
        <v>3.8745387453874569E-2</v>
      </c>
    </row>
    <row r="4627" spans="1:29" ht="12.6" customHeight="1" x14ac:dyDescent="0.2">
      <c r="A4627" s="19">
        <v>44678</v>
      </c>
      <c r="B4627" s="19">
        <v>44314</v>
      </c>
      <c r="C4627" s="19">
        <v>42858</v>
      </c>
      <c r="D4627" s="16" t="s">
        <v>5</v>
      </c>
      <c r="E4627" s="114">
        <v>25010.83</v>
      </c>
      <c r="F4627" s="115">
        <v>13760</v>
      </c>
      <c r="G4627" s="113">
        <v>6704.83</v>
      </c>
      <c r="H4627" s="113">
        <v>2680</v>
      </c>
      <c r="I4627" s="113">
        <v>1866</v>
      </c>
      <c r="J4627" s="112">
        <v>16928</v>
      </c>
      <c r="K4627" s="112">
        <v>8900</v>
      </c>
      <c r="L4627" s="112">
        <v>5195</v>
      </c>
      <c r="M4627" s="112">
        <v>1981</v>
      </c>
      <c r="N4627" s="113">
        <v>852</v>
      </c>
      <c r="O4627" s="112">
        <v>20800</v>
      </c>
      <c r="P4627" s="112">
        <v>11436</v>
      </c>
      <c r="Q4627" s="112">
        <v>5185</v>
      </c>
      <c r="R4627" s="112">
        <v>2287</v>
      </c>
      <c r="S4627" s="113">
        <v>1892</v>
      </c>
      <c r="T4627" s="17">
        <v>0.47748286862003786</v>
      </c>
      <c r="U4627" s="17">
        <v>0.54606741573033712</v>
      </c>
      <c r="V4627" s="17">
        <v>0.29063137632338787</v>
      </c>
      <c r="W4627" s="17">
        <v>0.35285209490156477</v>
      </c>
      <c r="X4627" s="17">
        <v>1.1901408450704225</v>
      </c>
      <c r="Y4627" s="17">
        <v>0.20244375000000003</v>
      </c>
      <c r="Z4627" s="17">
        <v>0.20321790835956621</v>
      </c>
      <c r="AA4627" s="17">
        <v>0.29312054001928645</v>
      </c>
      <c r="AB4627" s="17">
        <v>0.17184083952776552</v>
      </c>
      <c r="AC4627" s="17">
        <v>-1.374207188160681E-2</v>
      </c>
    </row>
    <row r="4628" spans="1:29" ht="12.6" customHeight="1" x14ac:dyDescent="0.2">
      <c r="A4628" s="19">
        <v>44679</v>
      </c>
      <c r="B4628" s="19">
        <v>44315</v>
      </c>
      <c r="C4628" s="19">
        <v>42859</v>
      </c>
      <c r="D4628" s="16" t="s">
        <v>6</v>
      </c>
      <c r="E4628" s="114">
        <v>26663.423333333332</v>
      </c>
      <c r="F4628" s="115">
        <v>14919</v>
      </c>
      <c r="G4628" s="113">
        <v>6540.4233333333332</v>
      </c>
      <c r="H4628" s="113">
        <v>2728</v>
      </c>
      <c r="I4628" s="113">
        <v>2476</v>
      </c>
      <c r="J4628" s="112">
        <v>18244</v>
      </c>
      <c r="K4628" s="112">
        <v>9492</v>
      </c>
      <c r="L4628" s="112">
        <v>5444</v>
      </c>
      <c r="M4628" s="112">
        <v>2295</v>
      </c>
      <c r="N4628" s="113">
        <v>1013</v>
      </c>
      <c r="O4628" s="112">
        <v>22842</v>
      </c>
      <c r="P4628" s="112">
        <v>12031</v>
      </c>
      <c r="Q4628" s="112">
        <v>5619</v>
      </c>
      <c r="R4628" s="112">
        <v>2764</v>
      </c>
      <c r="S4628" s="113">
        <v>2428</v>
      </c>
      <c r="T4628" s="17">
        <v>0.46148998757582405</v>
      </c>
      <c r="U4628" s="17">
        <v>0.57174462705436158</v>
      </c>
      <c r="V4628" s="17">
        <v>0.20140031839333816</v>
      </c>
      <c r="W4628" s="17">
        <v>0.18867102396514168</v>
      </c>
      <c r="X4628" s="17">
        <v>1.4442250740375124</v>
      </c>
      <c r="Y4628" s="17">
        <v>0.16729810582844462</v>
      </c>
      <c r="Z4628" s="17">
        <v>0.24004654642174383</v>
      </c>
      <c r="AA4628" s="17">
        <v>0.16398350833481645</v>
      </c>
      <c r="AB4628" s="17">
        <v>-1.3024602026049159E-2</v>
      </c>
      <c r="AC4628" s="17">
        <v>1.976935749588149E-2</v>
      </c>
    </row>
    <row r="4629" spans="1:29" ht="12.6" customHeight="1" x14ac:dyDescent="0.2">
      <c r="A4629" s="19">
        <v>44680</v>
      </c>
      <c r="B4629" s="19">
        <v>44316</v>
      </c>
      <c r="C4629" s="19">
        <v>42860</v>
      </c>
      <c r="D4629" s="16" t="s">
        <v>7</v>
      </c>
      <c r="E4629" s="114">
        <v>24427.073333333334</v>
      </c>
      <c r="F4629" s="115">
        <v>13768</v>
      </c>
      <c r="G4629" s="113">
        <v>6191.0733333333337</v>
      </c>
      <c r="H4629" s="113">
        <v>2489</v>
      </c>
      <c r="I4629" s="113">
        <v>1979</v>
      </c>
      <c r="J4629" s="112">
        <v>17400</v>
      </c>
      <c r="K4629" s="112">
        <v>8917</v>
      </c>
      <c r="L4629" s="112">
        <v>5389</v>
      </c>
      <c r="M4629" s="112">
        <v>2048</v>
      </c>
      <c r="N4629" s="113">
        <v>1046</v>
      </c>
      <c r="O4629" s="112">
        <v>21085</v>
      </c>
      <c r="P4629" s="112">
        <v>11877</v>
      </c>
      <c r="Q4629" s="112">
        <v>5325</v>
      </c>
      <c r="R4629" s="112">
        <v>2610</v>
      </c>
      <c r="S4629" s="113">
        <v>1273</v>
      </c>
      <c r="T4629" s="17">
        <v>0.40385478927203078</v>
      </c>
      <c r="U4629" s="17">
        <v>0.54401704609173485</v>
      </c>
      <c r="V4629" s="17">
        <v>0.14883528174676819</v>
      </c>
      <c r="W4629" s="17">
        <v>0.21533203125</v>
      </c>
      <c r="X4629" s="17">
        <v>0.89196940726577445</v>
      </c>
      <c r="Y4629" s="17">
        <v>0.15850478223065378</v>
      </c>
      <c r="Z4629" s="17">
        <v>0.15921529005641166</v>
      </c>
      <c r="AA4629" s="17">
        <v>0.16264287949921763</v>
      </c>
      <c r="AB4629" s="17">
        <v>-4.636015325670495E-2</v>
      </c>
      <c r="AC4629" s="17">
        <v>0.55459544383346415</v>
      </c>
    </row>
    <row r="4630" spans="1:29" ht="12.6" customHeight="1" x14ac:dyDescent="0.2">
      <c r="A4630" s="19">
        <v>44681</v>
      </c>
      <c r="B4630" s="19">
        <v>44317</v>
      </c>
      <c r="C4630" s="19">
        <v>42861</v>
      </c>
      <c r="D4630" s="16" t="s">
        <v>1</v>
      </c>
      <c r="E4630" s="114">
        <v>26670.466666666667</v>
      </c>
      <c r="F4630" s="115">
        <v>13804</v>
      </c>
      <c r="G4630" s="113">
        <v>7116.4666666666662</v>
      </c>
      <c r="H4630" s="113">
        <v>3124</v>
      </c>
      <c r="I4630" s="113">
        <v>2626</v>
      </c>
      <c r="J4630" s="112">
        <v>22711</v>
      </c>
      <c r="K4630" s="112">
        <v>11525</v>
      </c>
      <c r="L4630" s="112">
        <v>6629</v>
      </c>
      <c r="M4630" s="112">
        <v>3087</v>
      </c>
      <c r="N4630" s="113">
        <v>1470</v>
      </c>
      <c r="O4630" s="112">
        <v>22810</v>
      </c>
      <c r="P4630" s="112">
        <v>11513</v>
      </c>
      <c r="Q4630" s="112">
        <v>6167</v>
      </c>
      <c r="R4630" s="112">
        <v>2598</v>
      </c>
      <c r="S4630" s="113">
        <v>2532</v>
      </c>
      <c r="T4630" s="17">
        <v>0.17434136174834514</v>
      </c>
      <c r="U4630" s="17">
        <v>0.1977440347071584</v>
      </c>
      <c r="V4630" s="17">
        <v>7.3535475436214526E-2</v>
      </c>
      <c r="W4630" s="17">
        <v>1.1985746679624265E-2</v>
      </c>
      <c r="X4630" s="17">
        <v>0.78639455782312928</v>
      </c>
      <c r="Y4630" s="17">
        <v>0.16924448341370746</v>
      </c>
      <c r="Z4630" s="17">
        <v>0.19899244332493704</v>
      </c>
      <c r="AA4630" s="17">
        <v>0.15395924544619199</v>
      </c>
      <c r="AB4630" s="17">
        <v>0.2024634334103157</v>
      </c>
      <c r="AC4630" s="17">
        <v>3.712480252764605E-2</v>
      </c>
    </row>
    <row r="4631" spans="1:29" ht="12.6" customHeight="1" x14ac:dyDescent="0.2">
      <c r="A4631" s="19">
        <v>44682</v>
      </c>
      <c r="B4631" s="19">
        <v>44318</v>
      </c>
      <c r="C4631" s="19">
        <v>42862</v>
      </c>
      <c r="D4631" s="16" t="s">
        <v>2</v>
      </c>
      <c r="E4631" s="114">
        <v>24534.516666666666</v>
      </c>
      <c r="F4631" s="115">
        <v>14001</v>
      </c>
      <c r="G4631" s="113">
        <v>6066.5166666666664</v>
      </c>
      <c r="H4631" s="113">
        <v>2785</v>
      </c>
      <c r="I4631" s="113">
        <v>1682</v>
      </c>
      <c r="J4631" s="112">
        <v>17724</v>
      </c>
      <c r="K4631" s="112">
        <v>9548</v>
      </c>
      <c r="L4631" s="112">
        <v>5051</v>
      </c>
      <c r="M4631" s="112">
        <v>1810</v>
      </c>
      <c r="N4631" s="113">
        <v>1315</v>
      </c>
      <c r="O4631" s="112">
        <v>20908</v>
      </c>
      <c r="P4631" s="112">
        <v>11576</v>
      </c>
      <c r="Q4631" s="112">
        <v>5245</v>
      </c>
      <c r="R4631" s="112">
        <v>1944</v>
      </c>
      <c r="S4631" s="113">
        <v>2143</v>
      </c>
      <c r="T4631" s="17">
        <v>0.38425393064018665</v>
      </c>
      <c r="U4631" s="17">
        <v>0.4663803937997486</v>
      </c>
      <c r="V4631" s="17">
        <v>0.20105259684550902</v>
      </c>
      <c r="W4631" s="17">
        <v>0.53867403314917128</v>
      </c>
      <c r="X4631" s="17">
        <v>0.27908745247148281</v>
      </c>
      <c r="Y4631" s="17">
        <v>0.17345115107454889</v>
      </c>
      <c r="Z4631" s="17">
        <v>0.20948514167242571</v>
      </c>
      <c r="AA4631" s="17">
        <v>0.15662853511280583</v>
      </c>
      <c r="AB4631" s="17">
        <v>0.4326131687242798</v>
      </c>
      <c r="AC4631" s="17">
        <v>-0.21511899206719554</v>
      </c>
    </row>
    <row r="4632" spans="1:29" ht="12.6" customHeight="1" x14ac:dyDescent="0.2">
      <c r="A4632" s="19">
        <v>44683</v>
      </c>
      <c r="B4632" s="19">
        <v>44319</v>
      </c>
      <c r="C4632" s="19">
        <v>42863</v>
      </c>
      <c r="D4632" s="16" t="s">
        <v>3</v>
      </c>
      <c r="E4632" s="114">
        <v>25086.875</v>
      </c>
      <c r="F4632" s="115">
        <v>14192</v>
      </c>
      <c r="G4632" s="113">
        <v>5874.875</v>
      </c>
      <c r="H4632" s="113">
        <v>2717</v>
      </c>
      <c r="I4632" s="113">
        <v>2303</v>
      </c>
      <c r="J4632" s="112">
        <v>17606</v>
      </c>
      <c r="K4632" s="112">
        <v>9755</v>
      </c>
      <c r="L4632" s="112">
        <v>4534</v>
      </c>
      <c r="M4632" s="112">
        <v>2073</v>
      </c>
      <c r="N4632" s="113">
        <v>1244</v>
      </c>
      <c r="O4632" s="112">
        <v>21810</v>
      </c>
      <c r="P4632" s="112">
        <v>12170</v>
      </c>
      <c r="Q4632" s="112">
        <v>5358</v>
      </c>
      <c r="R4632" s="112">
        <v>2311</v>
      </c>
      <c r="S4632" s="113">
        <v>1971</v>
      </c>
      <c r="T4632" s="17">
        <v>0.4249048619788709</v>
      </c>
      <c r="U4632" s="17">
        <v>0.45484366991286529</v>
      </c>
      <c r="V4632" s="17">
        <v>0.29573775915306566</v>
      </c>
      <c r="W4632" s="17">
        <v>0.31066087795465513</v>
      </c>
      <c r="X4632" s="17">
        <v>0.8512861736334405</v>
      </c>
      <c r="Y4632" s="17">
        <v>0.15024644658413577</v>
      </c>
      <c r="Z4632" s="17">
        <v>0.16614626129827448</v>
      </c>
      <c r="AA4632" s="17">
        <v>9.6467898469578151E-2</v>
      </c>
      <c r="AB4632" s="17">
        <v>0.1756815231501514</v>
      </c>
      <c r="AC4632" s="17">
        <v>0.16844241501775747</v>
      </c>
    </row>
    <row r="4633" spans="1:29" ht="12.6" customHeight="1" x14ac:dyDescent="0.2">
      <c r="A4633" s="19">
        <v>44684</v>
      </c>
      <c r="B4633" s="19">
        <v>44320</v>
      </c>
      <c r="C4633" s="19">
        <v>42864</v>
      </c>
      <c r="D4633" s="16" t="s">
        <v>4</v>
      </c>
      <c r="E4633" s="114">
        <v>23542.493333333332</v>
      </c>
      <c r="F4633" s="115">
        <v>13721</v>
      </c>
      <c r="G4633" s="113">
        <v>5596.4933333333338</v>
      </c>
      <c r="H4633" s="113">
        <v>2425</v>
      </c>
      <c r="I4633" s="113">
        <v>1800</v>
      </c>
      <c r="J4633" s="112">
        <v>16228</v>
      </c>
      <c r="K4633" s="112">
        <v>8886</v>
      </c>
      <c r="L4633" s="112">
        <v>4323</v>
      </c>
      <c r="M4633" s="112">
        <v>1909</v>
      </c>
      <c r="N4633" s="113">
        <v>1110</v>
      </c>
      <c r="O4633" s="112">
        <v>20205</v>
      </c>
      <c r="P4633" s="112">
        <v>10798</v>
      </c>
      <c r="Q4633" s="112">
        <v>5253</v>
      </c>
      <c r="R4633" s="112">
        <v>2274</v>
      </c>
      <c r="S4633" s="113">
        <v>1880</v>
      </c>
      <c r="T4633" s="17">
        <v>0.45073288965573899</v>
      </c>
      <c r="U4633" s="17">
        <v>0.54411433715957691</v>
      </c>
      <c r="V4633" s="17">
        <v>0.29458555015806942</v>
      </c>
      <c r="W4633" s="17">
        <v>0.27029858564693554</v>
      </c>
      <c r="X4633" s="17">
        <v>0.62162162162162171</v>
      </c>
      <c r="Y4633" s="17">
        <v>0.16518155572053117</v>
      </c>
      <c r="Z4633" s="17">
        <v>0.27069827745878872</v>
      </c>
      <c r="AA4633" s="17">
        <v>6.5389935909639041E-2</v>
      </c>
      <c r="AB4633" s="17">
        <v>6.6402814423922596E-2</v>
      </c>
      <c r="AC4633" s="17">
        <v>-4.2553191489361653E-2</v>
      </c>
    </row>
    <row r="4634" spans="1:29" ht="12.6" customHeight="1" x14ac:dyDescent="0.2">
      <c r="A4634" s="19">
        <v>44685</v>
      </c>
      <c r="B4634" s="19">
        <v>44321</v>
      </c>
      <c r="C4634" s="19">
        <v>42865</v>
      </c>
      <c r="D4634" s="16" t="s">
        <v>5</v>
      </c>
      <c r="E4634" s="114">
        <v>25247.356666666667</v>
      </c>
      <c r="F4634" s="115">
        <v>14389</v>
      </c>
      <c r="G4634" s="113">
        <v>6050.3566666666666</v>
      </c>
      <c r="H4634" s="113">
        <v>2757</v>
      </c>
      <c r="I4634" s="113">
        <v>2051</v>
      </c>
      <c r="J4634" s="112">
        <v>19104</v>
      </c>
      <c r="K4634" s="112">
        <v>10762</v>
      </c>
      <c r="L4634" s="112">
        <v>4935</v>
      </c>
      <c r="M4634" s="112">
        <v>2209</v>
      </c>
      <c r="N4634" s="113">
        <v>1198</v>
      </c>
      <c r="O4634" s="112">
        <v>21446</v>
      </c>
      <c r="P4634" s="112">
        <v>11952</v>
      </c>
      <c r="Q4634" s="112">
        <v>5021</v>
      </c>
      <c r="R4634" s="112">
        <v>2468</v>
      </c>
      <c r="S4634" s="113">
        <v>2005</v>
      </c>
      <c r="T4634" s="17">
        <v>0.32157436487995539</v>
      </c>
      <c r="U4634" s="17">
        <v>0.33701914142352729</v>
      </c>
      <c r="V4634" s="17">
        <v>0.22600945626477542</v>
      </c>
      <c r="W4634" s="17">
        <v>0.24807605251244902</v>
      </c>
      <c r="X4634" s="17">
        <v>0.71202003338898168</v>
      </c>
      <c r="Y4634" s="17">
        <v>0.1772524790947807</v>
      </c>
      <c r="Z4634" s="17">
        <v>0.20389892904953144</v>
      </c>
      <c r="AA4634" s="17">
        <v>0.20501029011485095</v>
      </c>
      <c r="AB4634" s="17">
        <v>0.11709886547811998</v>
      </c>
      <c r="AC4634" s="17">
        <v>2.2942643391521189E-2</v>
      </c>
    </row>
    <row r="4635" spans="1:29" ht="12.6" customHeight="1" x14ac:dyDescent="0.2">
      <c r="A4635" s="19">
        <v>44686</v>
      </c>
      <c r="B4635" s="19">
        <v>44322</v>
      </c>
      <c r="C4635" s="19">
        <v>42866</v>
      </c>
      <c r="D4635" s="16" t="s">
        <v>6</v>
      </c>
      <c r="E4635" s="114">
        <v>27199.456666666665</v>
      </c>
      <c r="F4635" s="115">
        <v>14765</v>
      </c>
      <c r="G4635" s="113">
        <v>6768.4566666666669</v>
      </c>
      <c r="H4635" s="113">
        <v>3020</v>
      </c>
      <c r="I4635" s="113">
        <v>2646</v>
      </c>
      <c r="J4635" s="112">
        <v>22415</v>
      </c>
      <c r="K4635" s="112">
        <v>11994</v>
      </c>
      <c r="L4635" s="112">
        <v>6247</v>
      </c>
      <c r="M4635" s="112">
        <v>2759</v>
      </c>
      <c r="N4635" s="113">
        <v>1415</v>
      </c>
      <c r="O4635" s="112">
        <v>23216</v>
      </c>
      <c r="P4635" s="112">
        <v>11949</v>
      </c>
      <c r="Q4635" s="112">
        <v>6011</v>
      </c>
      <c r="R4635" s="112">
        <v>2737</v>
      </c>
      <c r="S4635" s="113">
        <v>2519</v>
      </c>
      <c r="T4635" s="17">
        <v>0.21344888095769199</v>
      </c>
      <c r="U4635" s="17">
        <v>0.23103218275804571</v>
      </c>
      <c r="V4635" s="17">
        <v>8.3473133770876728E-2</v>
      </c>
      <c r="W4635" s="17">
        <v>9.4599492569771737E-2</v>
      </c>
      <c r="X4635" s="17">
        <v>0.86996466431095398</v>
      </c>
      <c r="Y4635" s="17">
        <v>0.17158238571100393</v>
      </c>
      <c r="Z4635" s="17">
        <v>0.23566825675788761</v>
      </c>
      <c r="AA4635" s="17">
        <v>0.12601175622469918</v>
      </c>
      <c r="AB4635" s="17">
        <v>0.10339788089148705</v>
      </c>
      <c r="AC4635" s="17">
        <v>5.041683207622083E-2</v>
      </c>
    </row>
    <row r="4636" spans="1:29" ht="12.6" customHeight="1" x14ac:dyDescent="0.2">
      <c r="A4636" s="19">
        <v>44687</v>
      </c>
      <c r="B4636" s="19">
        <v>44323</v>
      </c>
      <c r="C4636" s="19">
        <v>42867</v>
      </c>
      <c r="D4636" s="16" t="s">
        <v>7</v>
      </c>
      <c r="E4636" s="114">
        <v>26063.345000000001</v>
      </c>
      <c r="F4636" s="115">
        <v>14340</v>
      </c>
      <c r="G4636" s="113">
        <v>6342.3450000000003</v>
      </c>
      <c r="H4636" s="113">
        <v>2885</v>
      </c>
      <c r="I4636" s="113">
        <v>2496</v>
      </c>
      <c r="J4636" s="112">
        <v>19856</v>
      </c>
      <c r="K4636" s="112">
        <v>10564</v>
      </c>
      <c r="L4636" s="112">
        <v>5540</v>
      </c>
      <c r="M4636" s="112">
        <v>2179</v>
      </c>
      <c r="N4636" s="113">
        <v>1573</v>
      </c>
      <c r="O4636" s="112">
        <v>22840</v>
      </c>
      <c r="P4636" s="112">
        <v>12508</v>
      </c>
      <c r="Q4636" s="112">
        <v>5715</v>
      </c>
      <c r="R4636" s="112">
        <v>2316</v>
      </c>
      <c r="S4636" s="113">
        <v>2301</v>
      </c>
      <c r="T4636" s="17">
        <v>0.31261810032232074</v>
      </c>
      <c r="U4636" s="17">
        <v>0.3574403634986747</v>
      </c>
      <c r="V4636" s="17">
        <v>0.1448276173285199</v>
      </c>
      <c r="W4636" s="17">
        <v>0.32400183570445162</v>
      </c>
      <c r="X4636" s="17">
        <v>0.58677685950413228</v>
      </c>
      <c r="Y4636" s="17">
        <v>0.1411271891418564</v>
      </c>
      <c r="Z4636" s="17">
        <v>0.14646626159258069</v>
      </c>
      <c r="AA4636" s="17">
        <v>0.10977165354330709</v>
      </c>
      <c r="AB4636" s="17">
        <v>0.24568221070811735</v>
      </c>
      <c r="AC4636" s="17">
        <v>8.4745762711864403E-2</v>
      </c>
    </row>
    <row r="4637" spans="1:29" ht="12.6" customHeight="1" x14ac:dyDescent="0.2">
      <c r="A4637" s="19">
        <v>44688</v>
      </c>
      <c r="B4637" s="19">
        <v>44324</v>
      </c>
      <c r="C4637" s="19">
        <v>42868</v>
      </c>
      <c r="D4637" s="16" t="s">
        <v>1</v>
      </c>
      <c r="E4637" s="114">
        <v>27478.779166666667</v>
      </c>
      <c r="F4637" s="115">
        <v>14239</v>
      </c>
      <c r="G4637" s="113">
        <v>7010.7791666666672</v>
      </c>
      <c r="H4637" s="113">
        <v>3535</v>
      </c>
      <c r="I4637" s="113">
        <v>2694</v>
      </c>
      <c r="J4637" s="112">
        <v>22700</v>
      </c>
      <c r="K4637" s="112">
        <v>11476</v>
      </c>
      <c r="L4637" s="112">
        <v>6655</v>
      </c>
      <c r="M4637" s="112">
        <v>2754</v>
      </c>
      <c r="N4637" s="113">
        <v>1815</v>
      </c>
      <c r="O4637" s="112">
        <v>23236</v>
      </c>
      <c r="P4637" s="112">
        <v>11906</v>
      </c>
      <c r="Q4637" s="112">
        <v>6583</v>
      </c>
      <c r="R4637" s="112">
        <v>2101</v>
      </c>
      <c r="S4637" s="113">
        <v>2646</v>
      </c>
      <c r="T4637" s="17">
        <v>0.21051890602055812</v>
      </c>
      <c r="U4637" s="17">
        <v>0.24076333217148838</v>
      </c>
      <c r="V4637" s="17">
        <v>5.3460430753819344E-2</v>
      </c>
      <c r="W4637" s="17">
        <v>0.28358750907770514</v>
      </c>
      <c r="X4637" s="17">
        <v>0.48429752066115705</v>
      </c>
      <c r="Y4637" s="17">
        <v>0.18259507517071216</v>
      </c>
      <c r="Z4637" s="17">
        <v>0.19595162103141273</v>
      </c>
      <c r="AA4637" s="17">
        <v>6.4982404172363228E-2</v>
      </c>
      <c r="AB4637" s="17">
        <v>0.68253212755830561</v>
      </c>
      <c r="AC4637" s="17">
        <v>1.8140589569161092E-2</v>
      </c>
    </row>
    <row r="4638" spans="1:29" ht="12.6" customHeight="1" x14ac:dyDescent="0.2">
      <c r="A4638" s="19">
        <v>44689</v>
      </c>
      <c r="B4638" s="19">
        <v>44325</v>
      </c>
      <c r="C4638" s="19">
        <v>42869</v>
      </c>
      <c r="D4638" s="16" t="s">
        <v>2</v>
      </c>
      <c r="E4638" s="114">
        <v>26184.729166666664</v>
      </c>
      <c r="F4638" s="115">
        <v>14650</v>
      </c>
      <c r="G4638" s="113">
        <v>6259.7291666666661</v>
      </c>
      <c r="H4638" s="113">
        <v>3006</v>
      </c>
      <c r="I4638" s="113">
        <v>2269</v>
      </c>
      <c r="J4638" s="112">
        <v>17679</v>
      </c>
      <c r="K4638" s="112">
        <v>9993</v>
      </c>
      <c r="L4638" s="112">
        <v>4543</v>
      </c>
      <c r="M4638" s="112">
        <v>1883</v>
      </c>
      <c r="N4638" s="113">
        <v>1260</v>
      </c>
      <c r="O4638" s="112">
        <v>20953</v>
      </c>
      <c r="P4638" s="112">
        <v>11947</v>
      </c>
      <c r="Q4638" s="112">
        <v>5118</v>
      </c>
      <c r="R4638" s="112">
        <v>1842</v>
      </c>
      <c r="S4638" s="113">
        <v>2046</v>
      </c>
      <c r="T4638" s="17">
        <v>0.4811204913550915</v>
      </c>
      <c r="U4638" s="17">
        <v>0.46602621835284697</v>
      </c>
      <c r="V4638" s="17">
        <v>0.37788447428277916</v>
      </c>
      <c r="W4638" s="17">
        <v>0.59638874137015407</v>
      </c>
      <c r="X4638" s="17">
        <v>0.80079365079365084</v>
      </c>
      <c r="Y4638" s="17">
        <v>0.24968878760400259</v>
      </c>
      <c r="Z4638" s="17">
        <v>0.22624926759856034</v>
      </c>
      <c r="AA4638" s="17">
        <v>0.22308111892666393</v>
      </c>
      <c r="AB4638" s="17">
        <v>0.63192182410423459</v>
      </c>
      <c r="AC4638" s="17">
        <v>0.10899315738025406</v>
      </c>
    </row>
    <row r="4639" spans="1:29" ht="12.6" customHeight="1" x14ac:dyDescent="0.2">
      <c r="A4639" s="19">
        <v>44690</v>
      </c>
      <c r="B4639" s="19">
        <v>44326</v>
      </c>
      <c r="C4639" s="19">
        <v>42870</v>
      </c>
      <c r="D4639" s="16" t="s">
        <v>3</v>
      </c>
      <c r="E4639" s="114">
        <v>27182.5</v>
      </c>
      <c r="F4639" s="115">
        <v>14122</v>
      </c>
      <c r="G4639" s="113">
        <v>7239.5</v>
      </c>
      <c r="H4639" s="113">
        <v>3204</v>
      </c>
      <c r="I4639" s="113">
        <v>2617</v>
      </c>
      <c r="J4639" s="112">
        <v>21434</v>
      </c>
      <c r="K4639" s="112">
        <v>11720</v>
      </c>
      <c r="L4639" s="112">
        <v>5974</v>
      </c>
      <c r="M4639" s="112">
        <v>2556</v>
      </c>
      <c r="N4639" s="113">
        <v>1184</v>
      </c>
      <c r="O4639" s="112">
        <v>22657</v>
      </c>
      <c r="P4639" s="112">
        <v>12399</v>
      </c>
      <c r="Q4639" s="112">
        <v>5654</v>
      </c>
      <c r="R4639" s="112">
        <v>2394</v>
      </c>
      <c r="S4639" s="113">
        <v>2210</v>
      </c>
      <c r="T4639" s="17">
        <v>0.26819539050107299</v>
      </c>
      <c r="U4639" s="17">
        <v>0.20494880546075089</v>
      </c>
      <c r="V4639" s="17">
        <v>0.21183461667224646</v>
      </c>
      <c r="W4639" s="17">
        <v>0.25352112676056349</v>
      </c>
      <c r="X4639" s="17">
        <v>1.2103040540540539</v>
      </c>
      <c r="Y4639" s="17">
        <v>0.19973959482720582</v>
      </c>
      <c r="Z4639" s="17">
        <v>0.13896281958222434</v>
      </c>
      <c r="AA4639" s="17">
        <v>0.2804209409267775</v>
      </c>
      <c r="AB4639" s="17">
        <v>0.33834586466165417</v>
      </c>
      <c r="AC4639" s="17">
        <v>0.18416289592760182</v>
      </c>
    </row>
    <row r="4640" spans="1:29" ht="12.6" customHeight="1" x14ac:dyDescent="0.2">
      <c r="A4640" s="19">
        <v>44691</v>
      </c>
      <c r="B4640" s="19">
        <v>44327</v>
      </c>
      <c r="C4640" s="19">
        <v>42871</v>
      </c>
      <c r="D4640" s="16" t="s">
        <v>4</v>
      </c>
      <c r="E4640" s="114">
        <v>25740.986666666668</v>
      </c>
      <c r="F4640" s="115">
        <v>13992</v>
      </c>
      <c r="G4640" s="113">
        <v>6757.9866666666667</v>
      </c>
      <c r="H4640" s="113">
        <v>3045</v>
      </c>
      <c r="I4640" s="113">
        <v>1946</v>
      </c>
      <c r="J4640" s="112">
        <v>18797</v>
      </c>
      <c r="K4640" s="112">
        <v>10715</v>
      </c>
      <c r="L4640" s="112">
        <v>4796</v>
      </c>
      <c r="M4640" s="112">
        <v>2257</v>
      </c>
      <c r="N4640" s="113">
        <v>1029</v>
      </c>
      <c r="O4640" s="112">
        <v>21768</v>
      </c>
      <c r="P4640" s="112">
        <v>12262</v>
      </c>
      <c r="Q4640" s="112">
        <v>4904</v>
      </c>
      <c r="R4640" s="112">
        <v>2531</v>
      </c>
      <c r="S4640" s="113">
        <v>2071</v>
      </c>
      <c r="T4640" s="17">
        <v>0.36941994289868951</v>
      </c>
      <c r="U4640" s="17">
        <v>0.30583294447036868</v>
      </c>
      <c r="V4640" s="17">
        <v>0.40908812899638591</v>
      </c>
      <c r="W4640" s="17">
        <v>0.34913602126716881</v>
      </c>
      <c r="X4640" s="17">
        <v>0.89115646258503411</v>
      </c>
      <c r="Y4640" s="17">
        <v>0.18251500673771903</v>
      </c>
      <c r="Z4640" s="17">
        <v>0.1410862828249877</v>
      </c>
      <c r="AA4640" s="17">
        <v>0.37805600870038059</v>
      </c>
      <c r="AB4640" s="17">
        <v>0.20308178585539305</v>
      </c>
      <c r="AC4640" s="17">
        <v>-6.0357315306615145E-2</v>
      </c>
    </row>
    <row r="4641" spans="1:29" ht="12.6" customHeight="1" x14ac:dyDescent="0.2">
      <c r="A4641" s="19">
        <v>44692</v>
      </c>
      <c r="B4641" s="19">
        <v>44328</v>
      </c>
      <c r="C4641" s="19">
        <v>42872</v>
      </c>
      <c r="D4641" s="16" t="s">
        <v>5</v>
      </c>
      <c r="E4641" s="114">
        <v>26678.673333333332</v>
      </c>
      <c r="F4641" s="115">
        <v>14423</v>
      </c>
      <c r="G4641" s="113">
        <v>6724.6733333333332</v>
      </c>
      <c r="H4641" s="113">
        <v>3205</v>
      </c>
      <c r="I4641" s="113">
        <v>2326</v>
      </c>
      <c r="J4641" s="112">
        <v>21728</v>
      </c>
      <c r="K4641" s="112">
        <v>11471</v>
      </c>
      <c r="L4641" s="112">
        <v>6220</v>
      </c>
      <c r="M4641" s="112">
        <v>2685</v>
      </c>
      <c r="N4641" s="113">
        <v>1352</v>
      </c>
      <c r="O4641" s="112">
        <v>21618</v>
      </c>
      <c r="P4641" s="112">
        <v>11815</v>
      </c>
      <c r="Q4641" s="112">
        <v>5460</v>
      </c>
      <c r="R4641" s="112">
        <v>2280</v>
      </c>
      <c r="S4641" s="113">
        <v>2063</v>
      </c>
      <c r="T4641" s="17">
        <v>0.22784763132056951</v>
      </c>
      <c r="U4641" s="17">
        <v>0.25734460814227189</v>
      </c>
      <c r="V4641" s="17">
        <v>8.1137191854233626E-2</v>
      </c>
      <c r="W4641" s="17">
        <v>0.19366852886405961</v>
      </c>
      <c r="X4641" s="17">
        <v>0.72041420118343202</v>
      </c>
      <c r="Y4641" s="17">
        <v>0.23409535263823344</v>
      </c>
      <c r="Z4641" s="17">
        <v>0.2207363520947947</v>
      </c>
      <c r="AA4641" s="17">
        <v>0.23162515262515249</v>
      </c>
      <c r="AB4641" s="17">
        <v>0.4057017543859649</v>
      </c>
      <c r="AC4641" s="17">
        <v>0.12748424624333499</v>
      </c>
    </row>
    <row r="4642" spans="1:29" ht="12.6" customHeight="1" x14ac:dyDescent="0.2">
      <c r="A4642" s="19">
        <v>44693</v>
      </c>
      <c r="B4642" s="19">
        <v>44329</v>
      </c>
      <c r="C4642" s="19">
        <v>42873</v>
      </c>
      <c r="D4642" s="16" t="s">
        <v>6</v>
      </c>
      <c r="E4642" s="114">
        <v>28115.695</v>
      </c>
      <c r="F4642" s="115">
        <v>14698</v>
      </c>
      <c r="G4642" s="113">
        <v>7181.6949999999997</v>
      </c>
      <c r="H4642" s="113">
        <v>3335</v>
      </c>
      <c r="I4642" s="113">
        <v>2901</v>
      </c>
      <c r="J4642" s="112">
        <v>24019</v>
      </c>
      <c r="K4642" s="112">
        <v>12390</v>
      </c>
      <c r="L4642" s="112">
        <v>6853</v>
      </c>
      <c r="M4642" s="112">
        <v>3120</v>
      </c>
      <c r="N4642" s="113">
        <v>1656</v>
      </c>
      <c r="O4642" s="112">
        <v>23867</v>
      </c>
      <c r="P4642" s="112">
        <v>12281</v>
      </c>
      <c r="Q4642" s="112">
        <v>6380</v>
      </c>
      <c r="R4642" s="112">
        <v>2688</v>
      </c>
      <c r="S4642" s="113">
        <v>2518</v>
      </c>
      <c r="T4642" s="17">
        <v>0.17056059786002753</v>
      </c>
      <c r="U4642" s="17">
        <v>0.18627925746569818</v>
      </c>
      <c r="V4642" s="17">
        <v>4.7963665547935186E-2</v>
      </c>
      <c r="W4642" s="17">
        <v>6.8910256410256387E-2</v>
      </c>
      <c r="X4642" s="17">
        <v>0.75181159420289845</v>
      </c>
      <c r="Y4642" s="17">
        <v>0.1780154606779234</v>
      </c>
      <c r="Z4642" s="17">
        <v>0.19680807751811735</v>
      </c>
      <c r="AA4642" s="17">
        <v>0.12565752351097181</v>
      </c>
      <c r="AB4642" s="17">
        <v>0.24069940476190466</v>
      </c>
      <c r="AC4642" s="17">
        <v>0.15210484511517075</v>
      </c>
    </row>
    <row r="4643" spans="1:29" ht="12.6" customHeight="1" x14ac:dyDescent="0.2">
      <c r="A4643" s="19">
        <v>44694</v>
      </c>
      <c r="B4643" s="19">
        <v>44330</v>
      </c>
      <c r="C4643" s="19">
        <v>42874</v>
      </c>
      <c r="D4643" s="16" t="s">
        <v>7</v>
      </c>
      <c r="E4643" s="114">
        <v>26640.625</v>
      </c>
      <c r="F4643" s="115">
        <v>14685</v>
      </c>
      <c r="G4643" s="113">
        <v>6477.625</v>
      </c>
      <c r="H4643" s="113">
        <v>3125</v>
      </c>
      <c r="I4643" s="113">
        <v>2353</v>
      </c>
      <c r="J4643" s="112">
        <v>23205</v>
      </c>
      <c r="K4643" s="112">
        <v>12657</v>
      </c>
      <c r="L4643" s="112">
        <v>6271</v>
      </c>
      <c r="M4643" s="112">
        <v>2638</v>
      </c>
      <c r="N4643" s="113">
        <v>1639</v>
      </c>
      <c r="O4643" s="112">
        <v>23470</v>
      </c>
      <c r="P4643" s="112">
        <v>12755</v>
      </c>
      <c r="Q4643" s="112">
        <v>6128</v>
      </c>
      <c r="R4643" s="112">
        <v>2310</v>
      </c>
      <c r="S4643" s="113">
        <v>2277</v>
      </c>
      <c r="T4643" s="17">
        <v>0.14805537599655239</v>
      </c>
      <c r="U4643" s="17">
        <v>0.16022754207158085</v>
      </c>
      <c r="V4643" s="17">
        <v>3.2949290384308716E-2</v>
      </c>
      <c r="W4643" s="17">
        <v>0.18460955269143287</v>
      </c>
      <c r="X4643" s="17">
        <v>0.43563148261134832</v>
      </c>
      <c r="Y4643" s="17">
        <v>0.13509267149552628</v>
      </c>
      <c r="Z4643" s="17">
        <v>0.15131321050568403</v>
      </c>
      <c r="AA4643" s="17">
        <v>5.7053687989556234E-2</v>
      </c>
      <c r="AB4643" s="17">
        <v>0.35281385281385291</v>
      </c>
      <c r="AC4643" s="17">
        <v>3.3377250768555022E-2</v>
      </c>
    </row>
    <row r="4644" spans="1:29" ht="12.6" customHeight="1" x14ac:dyDescent="0.2">
      <c r="A4644" s="19">
        <v>44695</v>
      </c>
      <c r="B4644" s="19">
        <v>44331</v>
      </c>
      <c r="C4644" s="19">
        <v>42875</v>
      </c>
      <c r="D4644" s="16" t="s">
        <v>1</v>
      </c>
      <c r="E4644" s="114">
        <v>27622.056666666667</v>
      </c>
      <c r="F4644" s="115">
        <v>14427</v>
      </c>
      <c r="G4644" s="113">
        <v>6378.0566666666664</v>
      </c>
      <c r="H4644" s="113">
        <v>3702</v>
      </c>
      <c r="I4644" s="113">
        <v>3115</v>
      </c>
      <c r="J4644" s="112">
        <v>25288</v>
      </c>
      <c r="K4644" s="112">
        <v>13099</v>
      </c>
      <c r="L4644" s="112">
        <v>6967</v>
      </c>
      <c r="M4644" s="112">
        <v>3241</v>
      </c>
      <c r="N4644" s="113">
        <v>1981</v>
      </c>
      <c r="O4644" s="112">
        <v>24995</v>
      </c>
      <c r="P4644" s="112">
        <v>12552</v>
      </c>
      <c r="Q4644" s="112">
        <v>7025</v>
      </c>
      <c r="R4644" s="112">
        <v>2573</v>
      </c>
      <c r="S4644" s="113">
        <v>2845</v>
      </c>
      <c r="T4644" s="17">
        <v>9.2298982389539264E-2</v>
      </c>
      <c r="U4644" s="17">
        <v>0.1013817848690739</v>
      </c>
      <c r="V4644" s="17">
        <v>-8.4533275919812523E-2</v>
      </c>
      <c r="W4644" s="17">
        <v>0.14224004936747914</v>
      </c>
      <c r="X4644" s="17">
        <v>0.57243816254416968</v>
      </c>
      <c r="Y4644" s="17">
        <v>0.10510328732413154</v>
      </c>
      <c r="Z4644" s="17">
        <v>0.14937858508604207</v>
      </c>
      <c r="AA4644" s="17">
        <v>-9.2091577698695137E-2</v>
      </c>
      <c r="AB4644" s="17">
        <v>0.43878740769529734</v>
      </c>
      <c r="AC4644" s="17">
        <v>9.4903339191564129E-2</v>
      </c>
    </row>
    <row r="4645" spans="1:29" ht="12.6" customHeight="1" x14ac:dyDescent="0.2">
      <c r="A4645" s="19">
        <v>44696</v>
      </c>
      <c r="B4645" s="19">
        <v>44332</v>
      </c>
      <c r="C4645" s="19">
        <v>42876</v>
      </c>
      <c r="D4645" s="16" t="s">
        <v>2</v>
      </c>
      <c r="E4645" s="114">
        <v>27003.424999999999</v>
      </c>
      <c r="F4645" s="115">
        <v>14715</v>
      </c>
      <c r="G4645" s="113">
        <v>6780.4249999999993</v>
      </c>
      <c r="H4645" s="113">
        <v>3155</v>
      </c>
      <c r="I4645" s="113">
        <v>2353</v>
      </c>
      <c r="J4645" s="112">
        <v>20495</v>
      </c>
      <c r="K4645" s="112">
        <v>11802</v>
      </c>
      <c r="L4645" s="112">
        <v>5078</v>
      </c>
      <c r="M4645" s="112">
        <v>2311</v>
      </c>
      <c r="N4645" s="113">
        <v>1304</v>
      </c>
      <c r="O4645" s="112">
        <v>22598</v>
      </c>
      <c r="P4645" s="112">
        <v>12679</v>
      </c>
      <c r="Q4645" s="112">
        <v>5714</v>
      </c>
      <c r="R4645" s="112">
        <v>2025</v>
      </c>
      <c r="S4645" s="113">
        <v>2180</v>
      </c>
      <c r="T4645" s="17">
        <v>0.31756160039033898</v>
      </c>
      <c r="U4645" s="17">
        <v>0.24682257244534833</v>
      </c>
      <c r="V4645" s="17">
        <v>0.33525502166207155</v>
      </c>
      <c r="W4645" s="17">
        <v>0.36520986585893556</v>
      </c>
      <c r="X4645" s="17">
        <v>0.80444785276073616</v>
      </c>
      <c r="Y4645" s="17">
        <v>0.19494756173112671</v>
      </c>
      <c r="Z4645" s="17">
        <v>0.16058048742014353</v>
      </c>
      <c r="AA4645" s="17">
        <v>0.18663370668533408</v>
      </c>
      <c r="AB4645" s="17">
        <v>0.55802469135802468</v>
      </c>
      <c r="AC4645" s="17">
        <v>7.9357798165137661E-2</v>
      </c>
    </row>
    <row r="4646" spans="1:29" ht="12.6" customHeight="1" x14ac:dyDescent="0.2">
      <c r="A4646" s="19">
        <v>44697</v>
      </c>
      <c r="B4646" s="19">
        <v>44333</v>
      </c>
      <c r="C4646" s="19">
        <v>42877</v>
      </c>
      <c r="D4646" s="16" t="s">
        <v>3</v>
      </c>
      <c r="E4646" s="114">
        <v>27463.888333333332</v>
      </c>
      <c r="F4646" s="115">
        <v>14641</v>
      </c>
      <c r="G4646" s="113">
        <v>6872.8883333333333</v>
      </c>
      <c r="H4646" s="113">
        <v>3334</v>
      </c>
      <c r="I4646" s="113">
        <v>2616</v>
      </c>
      <c r="J4646" s="112">
        <v>21848</v>
      </c>
      <c r="K4646" s="112">
        <v>12089</v>
      </c>
      <c r="L4646" s="112">
        <v>5622</v>
      </c>
      <c r="M4646" s="112">
        <v>2731</v>
      </c>
      <c r="N4646" s="113">
        <v>1406</v>
      </c>
      <c r="O4646" s="112">
        <v>23105</v>
      </c>
      <c r="P4646" s="112">
        <v>12551</v>
      </c>
      <c r="Q4646" s="112">
        <v>6139</v>
      </c>
      <c r="R4646" s="112">
        <v>2488</v>
      </c>
      <c r="S4646" s="113">
        <v>1927</v>
      </c>
      <c r="T4646" s="17">
        <v>0.25704358903942381</v>
      </c>
      <c r="U4646" s="17">
        <v>0.21110100090991812</v>
      </c>
      <c r="V4646" s="17">
        <v>0.22249881418237871</v>
      </c>
      <c r="W4646" s="17">
        <v>0.22079824240205048</v>
      </c>
      <c r="X4646" s="17">
        <v>0.86059743954480794</v>
      </c>
      <c r="Y4646" s="17">
        <v>0.18865563009449615</v>
      </c>
      <c r="Z4646" s="17">
        <v>0.16652059596844881</v>
      </c>
      <c r="AA4646" s="17">
        <v>0.1195452570994191</v>
      </c>
      <c r="AB4646" s="17">
        <v>0.340032154340836</v>
      </c>
      <c r="AC4646" s="17">
        <v>0.35755059678256362</v>
      </c>
    </row>
    <row r="4647" spans="1:29" ht="12.6" customHeight="1" x14ac:dyDescent="0.2">
      <c r="A4647" s="19">
        <v>44698</v>
      </c>
      <c r="B4647" s="19">
        <v>44334</v>
      </c>
      <c r="C4647" s="19">
        <v>42878</v>
      </c>
      <c r="D4647" s="16" t="s">
        <v>4</v>
      </c>
      <c r="E4647" s="114">
        <v>26104.010000000002</v>
      </c>
      <c r="F4647" s="115">
        <v>14421</v>
      </c>
      <c r="G4647" s="113">
        <v>6539.01</v>
      </c>
      <c r="H4647" s="113">
        <v>3024</v>
      </c>
      <c r="I4647" s="113">
        <v>2120</v>
      </c>
      <c r="J4647" s="112">
        <v>20917</v>
      </c>
      <c r="K4647" s="112">
        <v>11645</v>
      </c>
      <c r="L4647" s="112">
        <v>5807</v>
      </c>
      <c r="M4647" s="112">
        <v>2410</v>
      </c>
      <c r="N4647" s="113">
        <v>1055</v>
      </c>
      <c r="O4647" s="112">
        <v>22893</v>
      </c>
      <c r="P4647" s="112">
        <v>12406</v>
      </c>
      <c r="Q4647" s="112">
        <v>5400</v>
      </c>
      <c r="R4647" s="112">
        <v>2783</v>
      </c>
      <c r="S4647" s="113">
        <v>2304</v>
      </c>
      <c r="T4647" s="17">
        <v>0.24798058995075789</v>
      </c>
      <c r="U4647" s="17">
        <v>0.23838557320738518</v>
      </c>
      <c r="V4647" s="17">
        <v>0.12605648355433097</v>
      </c>
      <c r="W4647" s="17">
        <v>0.25477178423236513</v>
      </c>
      <c r="X4647" s="17">
        <v>1.0094786729857819</v>
      </c>
      <c r="Y4647" s="17">
        <v>0.14026165203337282</v>
      </c>
      <c r="Z4647" s="17">
        <v>0.16242140899564728</v>
      </c>
      <c r="AA4647" s="17">
        <v>0.21092777777777783</v>
      </c>
      <c r="AB4647" s="17">
        <v>8.6597197269133952E-2</v>
      </c>
      <c r="AC4647" s="17">
        <v>-7.986111111111116E-2</v>
      </c>
    </row>
    <row r="4648" spans="1:29" ht="12.6" customHeight="1" x14ac:dyDescent="0.2">
      <c r="A4648" s="19">
        <v>44699</v>
      </c>
      <c r="B4648" s="19">
        <v>44335</v>
      </c>
      <c r="C4648" s="19">
        <v>42879</v>
      </c>
      <c r="D4648" s="16" t="s">
        <v>5</v>
      </c>
      <c r="E4648" s="114">
        <v>27532.601666666666</v>
      </c>
      <c r="F4648" s="115">
        <v>14478</v>
      </c>
      <c r="G4648" s="113">
        <v>7279.6016666666665</v>
      </c>
      <c r="H4648" s="113">
        <v>3405</v>
      </c>
      <c r="I4648" s="113">
        <v>2370</v>
      </c>
      <c r="J4648" s="112">
        <v>23134</v>
      </c>
      <c r="K4648" s="112">
        <v>12037</v>
      </c>
      <c r="L4648" s="112">
        <v>6715</v>
      </c>
      <c r="M4648" s="112">
        <v>2859</v>
      </c>
      <c r="N4648" s="113">
        <v>1523</v>
      </c>
      <c r="O4648" s="112">
        <v>23941</v>
      </c>
      <c r="P4648" s="112">
        <v>12555</v>
      </c>
      <c r="Q4648" s="112">
        <v>6166</v>
      </c>
      <c r="R4648" s="112">
        <v>3155</v>
      </c>
      <c r="S4648" s="113">
        <v>2065</v>
      </c>
      <c r="T4648" s="17">
        <v>0.19013580300279531</v>
      </c>
      <c r="U4648" s="17">
        <v>0.20279139320428685</v>
      </c>
      <c r="V4648" s="17">
        <v>8.4080665177463265E-2</v>
      </c>
      <c r="W4648" s="17">
        <v>0.19097586568730329</v>
      </c>
      <c r="X4648" s="17">
        <v>0.55613919894944197</v>
      </c>
      <c r="Y4648" s="17">
        <v>0.15001886582292578</v>
      </c>
      <c r="Z4648" s="17">
        <v>0.15316606929510157</v>
      </c>
      <c r="AA4648" s="17">
        <v>0.18060357876527178</v>
      </c>
      <c r="AB4648" s="17">
        <v>7.923930269413626E-2</v>
      </c>
      <c r="AC4648" s="17">
        <v>0.14769975786924938</v>
      </c>
    </row>
    <row r="4649" spans="1:29" ht="12.6" customHeight="1" x14ac:dyDescent="0.2">
      <c r="A4649" s="19">
        <v>44700</v>
      </c>
      <c r="B4649" s="19">
        <v>44336</v>
      </c>
      <c r="C4649" s="19">
        <v>42880</v>
      </c>
      <c r="D4649" s="16" t="s">
        <v>6</v>
      </c>
      <c r="E4649" s="114">
        <v>29527.223333333335</v>
      </c>
      <c r="F4649" s="115">
        <v>15021</v>
      </c>
      <c r="G4649" s="113">
        <v>8011.2233333333334</v>
      </c>
      <c r="H4649" s="113">
        <v>3744</v>
      </c>
      <c r="I4649" s="113">
        <v>2751</v>
      </c>
      <c r="J4649" s="112">
        <v>25471</v>
      </c>
      <c r="K4649" s="112">
        <v>13540</v>
      </c>
      <c r="L4649" s="112">
        <v>6860</v>
      </c>
      <c r="M4649" s="112">
        <v>3288</v>
      </c>
      <c r="N4649" s="113">
        <v>1783</v>
      </c>
      <c r="O4649" s="112">
        <v>25072</v>
      </c>
      <c r="P4649" s="112">
        <v>12808</v>
      </c>
      <c r="Q4649" s="112">
        <v>6538</v>
      </c>
      <c r="R4649" s="112">
        <v>3073</v>
      </c>
      <c r="S4649" s="113">
        <v>2653</v>
      </c>
      <c r="T4649" s="17">
        <v>0.15924868805046266</v>
      </c>
      <c r="U4649" s="17">
        <v>0.10937961595273271</v>
      </c>
      <c r="V4649" s="17">
        <v>0.16781681243926139</v>
      </c>
      <c r="W4649" s="17">
        <v>0.13868613138686126</v>
      </c>
      <c r="X4649" s="17">
        <v>0.54290521592821084</v>
      </c>
      <c r="Y4649" s="17">
        <v>0.177697165496703</v>
      </c>
      <c r="Z4649" s="17">
        <v>0.17278263585259213</v>
      </c>
      <c r="AA4649" s="17">
        <v>0.22533241562149486</v>
      </c>
      <c r="AB4649" s="17">
        <v>0.21835340058574682</v>
      </c>
      <c r="AC4649" s="17">
        <v>3.6939313984168942E-2</v>
      </c>
    </row>
    <row r="4650" spans="1:29" ht="12.6" customHeight="1" x14ac:dyDescent="0.2">
      <c r="A4650" s="19">
        <v>44701</v>
      </c>
      <c r="B4650" s="19">
        <v>44337</v>
      </c>
      <c r="C4650" s="19">
        <v>42881</v>
      </c>
      <c r="D4650" s="16" t="s">
        <v>7</v>
      </c>
      <c r="E4650" s="114">
        <v>27965.516666666666</v>
      </c>
      <c r="F4650" s="115">
        <v>14773</v>
      </c>
      <c r="G4650" s="113">
        <v>6651.5166666666664</v>
      </c>
      <c r="H4650" s="113">
        <v>3683</v>
      </c>
      <c r="I4650" s="113">
        <v>2858</v>
      </c>
      <c r="J4650" s="112">
        <v>24579</v>
      </c>
      <c r="K4650" s="112">
        <v>12394</v>
      </c>
      <c r="L4650" s="112">
        <v>6978</v>
      </c>
      <c r="M4650" s="112">
        <v>3164</v>
      </c>
      <c r="N4650" s="113">
        <v>2043</v>
      </c>
      <c r="O4650" s="112">
        <v>25359</v>
      </c>
      <c r="P4650" s="112">
        <v>13359</v>
      </c>
      <c r="Q4650" s="112">
        <v>6511</v>
      </c>
      <c r="R4650" s="112">
        <v>3075</v>
      </c>
      <c r="S4650" s="113">
        <v>2414</v>
      </c>
      <c r="T4650" s="17">
        <v>0.13778089697166962</v>
      </c>
      <c r="U4650" s="17">
        <v>0.19194771663708243</v>
      </c>
      <c r="V4650" s="17">
        <v>-4.6787522690360239E-2</v>
      </c>
      <c r="W4650" s="17">
        <v>0.16403286978508214</v>
      </c>
      <c r="X4650" s="17">
        <v>0.39892315222711705</v>
      </c>
      <c r="Y4650" s="17">
        <v>0.1027846786808102</v>
      </c>
      <c r="Z4650" s="17">
        <v>0.10584624597649528</v>
      </c>
      <c r="AA4650" s="17">
        <v>2.1581426304203122E-2</v>
      </c>
      <c r="AB4650" s="17">
        <v>0.19772357723577239</v>
      </c>
      <c r="AC4650" s="17">
        <v>0.18392709196354606</v>
      </c>
    </row>
    <row r="4651" spans="1:29" ht="12.6" customHeight="1" x14ac:dyDescent="0.2">
      <c r="A4651" s="19">
        <v>44702</v>
      </c>
      <c r="B4651" s="19">
        <v>44338</v>
      </c>
      <c r="C4651" s="19">
        <v>42882</v>
      </c>
      <c r="D4651" s="16" t="s">
        <v>1</v>
      </c>
      <c r="E4651" s="114">
        <v>28340.924999999999</v>
      </c>
      <c r="F4651" s="115">
        <v>14582</v>
      </c>
      <c r="G4651" s="113">
        <v>6853.9250000000002</v>
      </c>
      <c r="H4651" s="113">
        <v>3748</v>
      </c>
      <c r="I4651" s="113">
        <v>3157</v>
      </c>
      <c r="J4651" s="112">
        <v>26304</v>
      </c>
      <c r="K4651" s="112">
        <v>14030</v>
      </c>
      <c r="L4651" s="112">
        <v>6456</v>
      </c>
      <c r="M4651" s="112">
        <v>3555</v>
      </c>
      <c r="N4651" s="113">
        <v>2263</v>
      </c>
      <c r="O4651" s="112">
        <v>24552</v>
      </c>
      <c r="P4651" s="112">
        <v>12667</v>
      </c>
      <c r="Q4651" s="112">
        <v>6545</v>
      </c>
      <c r="R4651" s="112">
        <v>2757</v>
      </c>
      <c r="S4651" s="113">
        <v>2583</v>
      </c>
      <c r="T4651" s="17">
        <v>7.7437842153284642E-2</v>
      </c>
      <c r="U4651" s="17">
        <v>3.9344262295081922E-2</v>
      </c>
      <c r="V4651" s="17">
        <v>6.1636462205700182E-2</v>
      </c>
      <c r="W4651" s="17">
        <v>5.4289732770745447E-2</v>
      </c>
      <c r="X4651" s="17">
        <v>0.39505081749889537</v>
      </c>
      <c r="Y4651" s="17">
        <v>0.15432245845552295</v>
      </c>
      <c r="Z4651" s="17">
        <v>0.15118023209915532</v>
      </c>
      <c r="AA4651" s="17">
        <v>4.7200152788388072E-2</v>
      </c>
      <c r="AB4651" s="17">
        <v>0.3594486760972071</v>
      </c>
      <c r="AC4651" s="17">
        <v>0.22222222222222232</v>
      </c>
    </row>
    <row r="4652" spans="1:29" ht="12.6" customHeight="1" x14ac:dyDescent="0.2">
      <c r="A4652" s="19">
        <v>44703</v>
      </c>
      <c r="B4652" s="19">
        <v>44339</v>
      </c>
      <c r="C4652" s="19">
        <v>42883</v>
      </c>
      <c r="D4652" s="16" t="s">
        <v>2</v>
      </c>
      <c r="E4652" s="114">
        <v>27810.828333333331</v>
      </c>
      <c r="F4652" s="115">
        <v>14880</v>
      </c>
      <c r="G4652" s="113">
        <v>6800.8283333333329</v>
      </c>
      <c r="H4652" s="113">
        <v>3499</v>
      </c>
      <c r="I4652" s="113">
        <v>2631</v>
      </c>
      <c r="J4652" s="112">
        <v>23672</v>
      </c>
      <c r="K4652" s="112">
        <v>12836</v>
      </c>
      <c r="L4652" s="112">
        <v>6315</v>
      </c>
      <c r="M4652" s="112">
        <v>2737</v>
      </c>
      <c r="N4652" s="113">
        <v>1784</v>
      </c>
      <c r="O4652" s="112">
        <v>24140</v>
      </c>
      <c r="P4652" s="112">
        <v>12962</v>
      </c>
      <c r="Q4652" s="112">
        <v>6372</v>
      </c>
      <c r="R4652" s="112">
        <v>2380</v>
      </c>
      <c r="S4652" s="113">
        <v>2426</v>
      </c>
      <c r="T4652" s="17">
        <v>0.17484066970823475</v>
      </c>
      <c r="U4652" s="17">
        <v>0.15923963851667189</v>
      </c>
      <c r="V4652" s="17">
        <v>7.6932435998944282E-2</v>
      </c>
      <c r="W4652" s="17">
        <v>0.27840701497990494</v>
      </c>
      <c r="X4652" s="17">
        <v>0.47477578475336313</v>
      </c>
      <c r="Y4652" s="17">
        <v>0.152064139740403</v>
      </c>
      <c r="Z4652" s="17">
        <v>0.14797099213084408</v>
      </c>
      <c r="AA4652" s="17">
        <v>6.7298859594057348E-2</v>
      </c>
      <c r="AB4652" s="17">
        <v>0.47016806722689086</v>
      </c>
      <c r="AC4652" s="17">
        <v>8.4501236603462537E-2</v>
      </c>
    </row>
    <row r="4653" spans="1:29" ht="12.6" customHeight="1" x14ac:dyDescent="0.2">
      <c r="A4653" s="19">
        <v>44704</v>
      </c>
      <c r="B4653" s="19">
        <v>44340</v>
      </c>
      <c r="C4653" s="19">
        <v>42884</v>
      </c>
      <c r="D4653" s="16" t="s">
        <v>3</v>
      </c>
      <c r="E4653" s="114">
        <v>27268.058333333334</v>
      </c>
      <c r="F4653" s="115">
        <v>14357</v>
      </c>
      <c r="G4653" s="113">
        <v>6988.0583333333334</v>
      </c>
      <c r="H4653" s="113">
        <v>3236</v>
      </c>
      <c r="I4653" s="113">
        <v>2687</v>
      </c>
      <c r="J4653" s="112">
        <v>21804</v>
      </c>
      <c r="K4653" s="112">
        <v>11912</v>
      </c>
      <c r="L4653" s="112">
        <v>5733</v>
      </c>
      <c r="M4653" s="112">
        <v>2612</v>
      </c>
      <c r="N4653" s="113">
        <v>1547</v>
      </c>
      <c r="O4653" s="112">
        <v>22877</v>
      </c>
      <c r="P4653" s="112">
        <v>12158</v>
      </c>
      <c r="Q4653" s="112">
        <v>6189</v>
      </c>
      <c r="R4653" s="112">
        <v>2159</v>
      </c>
      <c r="S4653" s="113">
        <v>2371</v>
      </c>
      <c r="T4653" s="17">
        <v>0.25059889622699205</v>
      </c>
      <c r="U4653" s="17">
        <v>0.20525520483546011</v>
      </c>
      <c r="V4653" s="17">
        <v>0.21891825106110829</v>
      </c>
      <c r="W4653" s="17">
        <v>0.23889739663093423</v>
      </c>
      <c r="X4653" s="17">
        <v>0.7369101486748546</v>
      </c>
      <c r="Y4653" s="17">
        <v>0.19194205242528883</v>
      </c>
      <c r="Z4653" s="17">
        <v>0.18086856390853767</v>
      </c>
      <c r="AA4653" s="17">
        <v>0.12910944148219961</v>
      </c>
      <c r="AB4653" s="17">
        <v>0.49884205650764235</v>
      </c>
      <c r="AC4653" s="17">
        <v>0.13327709827077183</v>
      </c>
    </row>
    <row r="4654" spans="1:29" ht="12.6" customHeight="1" x14ac:dyDescent="0.2">
      <c r="A4654" s="19">
        <v>44705</v>
      </c>
      <c r="B4654" s="19">
        <v>44341</v>
      </c>
      <c r="C4654" s="19">
        <v>42885</v>
      </c>
      <c r="D4654" s="16" t="s">
        <v>4</v>
      </c>
      <c r="E4654" s="114">
        <v>26276.181666666667</v>
      </c>
      <c r="F4654" s="115">
        <v>14445</v>
      </c>
      <c r="G4654" s="113">
        <v>6417.1816666666664</v>
      </c>
      <c r="H4654" s="113">
        <v>3025</v>
      </c>
      <c r="I4654" s="113">
        <v>2389</v>
      </c>
      <c r="J4654" s="112">
        <v>21060</v>
      </c>
      <c r="K4654" s="112">
        <v>11905</v>
      </c>
      <c r="L4654" s="112">
        <v>5566</v>
      </c>
      <c r="M4654" s="112">
        <v>2196</v>
      </c>
      <c r="N4654" s="113">
        <v>1393</v>
      </c>
      <c r="O4654" s="112">
        <v>21302</v>
      </c>
      <c r="P4654" s="112">
        <v>11614</v>
      </c>
      <c r="Q4654" s="112">
        <v>5180</v>
      </c>
      <c r="R4654" s="112">
        <v>2476</v>
      </c>
      <c r="S4654" s="113">
        <v>2032</v>
      </c>
      <c r="T4654" s="17">
        <v>0.24768194048749614</v>
      </c>
      <c r="U4654" s="17">
        <v>0.21335573288534238</v>
      </c>
      <c r="V4654" s="17">
        <v>0.15292520062282899</v>
      </c>
      <c r="W4654" s="17">
        <v>0.377504553734062</v>
      </c>
      <c r="X4654" s="17">
        <v>0.71500358937544872</v>
      </c>
      <c r="Y4654" s="17">
        <v>0.23350773010358972</v>
      </c>
      <c r="Z4654" s="17">
        <v>0.24375753401067679</v>
      </c>
      <c r="AA4654" s="17">
        <v>0.23883815958815946</v>
      </c>
      <c r="AB4654" s="17">
        <v>0.22172859450726978</v>
      </c>
      <c r="AC4654" s="17">
        <v>0.17568897637795278</v>
      </c>
    </row>
    <row r="4655" spans="1:29" ht="12.6" customHeight="1" x14ac:dyDescent="0.2">
      <c r="A4655" s="19">
        <v>44706</v>
      </c>
      <c r="B4655" s="19">
        <v>44342</v>
      </c>
      <c r="C4655" s="19">
        <v>42886</v>
      </c>
      <c r="D4655" s="16" t="s">
        <v>5</v>
      </c>
      <c r="E4655" s="114">
        <v>27652.555</v>
      </c>
      <c r="F4655" s="115">
        <v>14291</v>
      </c>
      <c r="G4655" s="113">
        <v>6926.5550000000003</v>
      </c>
      <c r="H4655" s="113">
        <v>3734</v>
      </c>
      <c r="I4655" s="113">
        <v>2701</v>
      </c>
      <c r="J4655" s="112">
        <v>23905</v>
      </c>
      <c r="K4655" s="112">
        <v>12117</v>
      </c>
      <c r="L4655" s="112">
        <v>6618</v>
      </c>
      <c r="M4655" s="112">
        <v>3186</v>
      </c>
      <c r="N4655" s="113">
        <v>1984</v>
      </c>
      <c r="O4655" s="112">
        <v>21340</v>
      </c>
      <c r="P4655" s="112">
        <v>11524</v>
      </c>
      <c r="Q4655" s="112">
        <v>5096</v>
      </c>
      <c r="R4655" s="112">
        <v>2515</v>
      </c>
      <c r="S4655" s="113">
        <v>2205</v>
      </c>
      <c r="T4655" s="17">
        <v>0.15676866764275266</v>
      </c>
      <c r="U4655" s="17">
        <v>0.1794173475282661</v>
      </c>
      <c r="V4655" s="17">
        <v>4.6623602296766542E-2</v>
      </c>
      <c r="W4655" s="17">
        <v>0.17200251098556185</v>
      </c>
      <c r="X4655" s="17">
        <v>0.36139112903225801</v>
      </c>
      <c r="Y4655" s="17">
        <v>0.29580857544517336</v>
      </c>
      <c r="Z4655" s="17">
        <v>0.24010760152724742</v>
      </c>
      <c r="AA4655" s="17">
        <v>0.35921408948194666</v>
      </c>
      <c r="AB4655" s="17">
        <v>0.48469184890656059</v>
      </c>
      <c r="AC4655" s="17">
        <v>0.22494331065759643</v>
      </c>
    </row>
    <row r="4656" spans="1:29" ht="12.6" customHeight="1" x14ac:dyDescent="0.2">
      <c r="A4656" s="19">
        <v>44707</v>
      </c>
      <c r="B4656" s="19">
        <v>44343</v>
      </c>
      <c r="C4656" s="19">
        <v>42887</v>
      </c>
      <c r="D4656" s="16" t="s">
        <v>6</v>
      </c>
      <c r="E4656" s="114">
        <v>28564.21</v>
      </c>
      <c r="F4656" s="115">
        <v>14865</v>
      </c>
      <c r="G4656" s="113">
        <v>6900.21</v>
      </c>
      <c r="H4656" s="113">
        <v>3707</v>
      </c>
      <c r="I4656" s="113">
        <v>3092</v>
      </c>
      <c r="J4656" s="112">
        <v>26860</v>
      </c>
      <c r="K4656" s="112">
        <v>13818</v>
      </c>
      <c r="L4656" s="112">
        <v>7807</v>
      </c>
      <c r="M4656" s="112">
        <v>3281</v>
      </c>
      <c r="N4656" s="113">
        <v>1954</v>
      </c>
      <c r="O4656" s="112">
        <v>22918</v>
      </c>
      <c r="P4656" s="112">
        <v>12045</v>
      </c>
      <c r="Q4656" s="112">
        <v>6120</v>
      </c>
      <c r="R4656" s="112">
        <v>2769</v>
      </c>
      <c r="S4656" s="113">
        <v>1984</v>
      </c>
      <c r="T4656" s="17">
        <v>6.344787788533135E-2</v>
      </c>
      <c r="U4656" s="17">
        <v>7.5770733825444969E-2</v>
      </c>
      <c r="V4656" s="17">
        <v>-0.11615089022671965</v>
      </c>
      <c r="W4656" s="17">
        <v>0.12983846388296261</v>
      </c>
      <c r="X4656" s="17">
        <v>0.58239508700102349</v>
      </c>
      <c r="Y4656" s="17">
        <v>0.24636573872065615</v>
      </c>
      <c r="Z4656" s="17">
        <v>0.23412204234122047</v>
      </c>
      <c r="AA4656" s="17">
        <v>0.12748529411764697</v>
      </c>
      <c r="AB4656" s="17">
        <v>0.33875045142650784</v>
      </c>
      <c r="AC4656" s="17">
        <v>0.55846774193548376</v>
      </c>
    </row>
    <row r="4657" spans="1:29" ht="12.6" customHeight="1" x14ac:dyDescent="0.2">
      <c r="A4657" s="19">
        <v>44708</v>
      </c>
      <c r="B4657" s="19">
        <v>44344</v>
      </c>
      <c r="C4657" s="19">
        <v>42888</v>
      </c>
      <c r="D4657" s="16" t="s">
        <v>7</v>
      </c>
      <c r="E4657" s="114">
        <v>28764.145</v>
      </c>
      <c r="F4657" s="115">
        <v>14776</v>
      </c>
      <c r="G4657" s="113">
        <v>7194.1449999999995</v>
      </c>
      <c r="H4657" s="113">
        <v>3684</v>
      </c>
      <c r="I4657" s="113">
        <v>3110</v>
      </c>
      <c r="J4657" s="112">
        <v>25272</v>
      </c>
      <c r="K4657" s="112">
        <v>13702</v>
      </c>
      <c r="L4657" s="112">
        <v>6302</v>
      </c>
      <c r="M4657" s="112">
        <v>3260</v>
      </c>
      <c r="N4657" s="113">
        <v>2008</v>
      </c>
      <c r="O4657" s="112">
        <v>25083</v>
      </c>
      <c r="P4657" s="112">
        <v>13610</v>
      </c>
      <c r="Q4657" s="112">
        <v>6615</v>
      </c>
      <c r="R4657" s="112">
        <v>2681</v>
      </c>
      <c r="S4657" s="113">
        <v>2177</v>
      </c>
      <c r="T4657" s="17">
        <v>0.13818237575182013</v>
      </c>
      <c r="U4657" s="17">
        <v>7.838271785140849E-2</v>
      </c>
      <c r="V4657" s="17">
        <v>0.14156537607108843</v>
      </c>
      <c r="W4657" s="17">
        <v>0.13006134969325145</v>
      </c>
      <c r="X4657" s="17">
        <v>0.54880478087649398</v>
      </c>
      <c r="Y4657" s="17">
        <v>0.1467585615755691</v>
      </c>
      <c r="Z4657" s="17">
        <v>8.5672299779573802E-2</v>
      </c>
      <c r="AA4657" s="17">
        <v>8.7550264550264378E-2</v>
      </c>
      <c r="AB4657" s="17">
        <v>0.37411413651622527</v>
      </c>
      <c r="AC4657" s="17">
        <v>0.4285714285714286</v>
      </c>
    </row>
    <row r="4658" spans="1:29" ht="12.6" customHeight="1" x14ac:dyDescent="0.2">
      <c r="A4658" s="19">
        <v>44709</v>
      </c>
      <c r="B4658" s="19">
        <v>44345</v>
      </c>
      <c r="C4658" s="19">
        <v>42889</v>
      </c>
      <c r="D4658" s="16" t="s">
        <v>1</v>
      </c>
      <c r="E4658" s="114">
        <v>28891.119999999999</v>
      </c>
      <c r="F4658" s="115">
        <v>14558</v>
      </c>
      <c r="G4658" s="113">
        <v>7272.12</v>
      </c>
      <c r="H4658" s="113">
        <v>3904</v>
      </c>
      <c r="I4658" s="113">
        <v>3157</v>
      </c>
      <c r="J4658" s="112">
        <v>27705</v>
      </c>
      <c r="K4658" s="112">
        <v>14287</v>
      </c>
      <c r="L4658" s="112">
        <v>7673</v>
      </c>
      <c r="M4658" s="112">
        <v>3414</v>
      </c>
      <c r="N4658" s="113">
        <v>2331</v>
      </c>
      <c r="O4658" s="112">
        <v>25097</v>
      </c>
      <c r="P4658" s="112">
        <v>13220</v>
      </c>
      <c r="Q4658" s="112">
        <v>7029</v>
      </c>
      <c r="R4658" s="112">
        <v>2679</v>
      </c>
      <c r="S4658" s="113">
        <v>2169</v>
      </c>
      <c r="T4658" s="17">
        <v>4.2812488720447517E-2</v>
      </c>
      <c r="U4658" s="17">
        <v>1.8968292853643209E-2</v>
      </c>
      <c r="V4658" s="17">
        <v>-5.2245536296103179E-2</v>
      </c>
      <c r="W4658" s="17">
        <v>0.143526654950205</v>
      </c>
      <c r="X4658" s="17">
        <v>0.35435435435435436</v>
      </c>
      <c r="Y4658" s="17">
        <v>0.1511782284735228</v>
      </c>
      <c r="Z4658" s="17">
        <v>0.10121028744326788</v>
      </c>
      <c r="AA4658" s="17">
        <v>3.4588134869824927E-2</v>
      </c>
      <c r="AB4658" s="17">
        <v>0.45726017170586042</v>
      </c>
      <c r="AC4658" s="17">
        <v>0.4555094513600737</v>
      </c>
    </row>
    <row r="4659" spans="1:29" ht="12.6" customHeight="1" x14ac:dyDescent="0.2">
      <c r="A4659" s="19">
        <v>44710</v>
      </c>
      <c r="B4659" s="19">
        <v>44346</v>
      </c>
      <c r="C4659" s="19">
        <v>42890</v>
      </c>
      <c r="D4659" s="16" t="s">
        <v>2</v>
      </c>
      <c r="E4659" s="114">
        <v>27124.73</v>
      </c>
      <c r="F4659" s="115">
        <v>14370</v>
      </c>
      <c r="G4659" s="113">
        <v>6508.73</v>
      </c>
      <c r="H4659" s="113">
        <v>3653</v>
      </c>
      <c r="I4659" s="113">
        <v>2593</v>
      </c>
      <c r="J4659" s="112">
        <v>25457</v>
      </c>
      <c r="K4659" s="112">
        <v>12913</v>
      </c>
      <c r="L4659" s="112">
        <v>7356</v>
      </c>
      <c r="M4659" s="112">
        <v>3266</v>
      </c>
      <c r="N4659" s="113">
        <v>1922</v>
      </c>
      <c r="O4659" s="112">
        <v>23038</v>
      </c>
      <c r="P4659" s="112">
        <v>13347</v>
      </c>
      <c r="Q4659" s="112">
        <v>5825</v>
      </c>
      <c r="R4659" s="112">
        <v>2435</v>
      </c>
      <c r="S4659" s="113">
        <v>1431</v>
      </c>
      <c r="T4659" s="17">
        <v>6.5511647091173408E-2</v>
      </c>
      <c r="U4659" s="17">
        <v>0.11283202973747386</v>
      </c>
      <c r="V4659" s="17">
        <v>-0.11518080478520942</v>
      </c>
      <c r="W4659" s="17">
        <v>0.11849357011635031</v>
      </c>
      <c r="X4659" s="17">
        <v>0.3491155046826222</v>
      </c>
      <c r="Y4659" s="17">
        <v>0.17739083253754662</v>
      </c>
      <c r="Z4659" s="17">
        <v>7.6646437401663325E-2</v>
      </c>
      <c r="AA4659" s="17">
        <v>0.11737854077253207</v>
      </c>
      <c r="AB4659" s="17">
        <v>0.50020533880903484</v>
      </c>
      <c r="AC4659" s="17">
        <v>0.81201956673654796</v>
      </c>
    </row>
    <row r="4660" spans="1:29" ht="12.6" customHeight="1" x14ac:dyDescent="0.2">
      <c r="A4660" s="19">
        <v>44711</v>
      </c>
      <c r="B4660" s="19">
        <v>44347</v>
      </c>
      <c r="C4660" s="19">
        <v>42891</v>
      </c>
      <c r="D4660" s="16" t="s">
        <v>3</v>
      </c>
      <c r="E4660" s="114">
        <v>28126.993333333332</v>
      </c>
      <c r="F4660" s="115">
        <v>14699</v>
      </c>
      <c r="G4660" s="113">
        <v>6888.9933333333329</v>
      </c>
      <c r="H4660" s="113">
        <v>3664</v>
      </c>
      <c r="I4660" s="113">
        <v>2875</v>
      </c>
      <c r="J4660" s="112">
        <v>23928</v>
      </c>
      <c r="K4660" s="112">
        <v>12888</v>
      </c>
      <c r="L4660" s="112">
        <v>6404</v>
      </c>
      <c r="M4660" s="112">
        <v>2779</v>
      </c>
      <c r="N4660" s="113">
        <v>1857</v>
      </c>
      <c r="O4660" s="112">
        <v>23055</v>
      </c>
      <c r="P4660" s="112">
        <v>12657</v>
      </c>
      <c r="Q4660" s="112">
        <v>6051</v>
      </c>
      <c r="R4660" s="112">
        <v>2453</v>
      </c>
      <c r="S4660" s="113">
        <v>1894</v>
      </c>
      <c r="T4660" s="17">
        <v>0.17548450908280389</v>
      </c>
      <c r="U4660" s="17">
        <v>0.14051831160769712</v>
      </c>
      <c r="V4660" s="17">
        <v>7.5732875286279366E-2</v>
      </c>
      <c r="W4660" s="17">
        <v>0.31845987765383232</v>
      </c>
      <c r="X4660" s="17">
        <v>0.54819601507808291</v>
      </c>
      <c r="Y4660" s="17">
        <v>0.21999537338249109</v>
      </c>
      <c r="Z4660" s="17">
        <v>0.16133364936398831</v>
      </c>
      <c r="AA4660" s="17">
        <v>0.13848840412053098</v>
      </c>
      <c r="AB4660" s="17">
        <v>0.49368120668569104</v>
      </c>
      <c r="AC4660" s="17">
        <v>0.51795142555438223</v>
      </c>
    </row>
    <row r="4661" spans="1:29" ht="12.6" customHeight="1" x14ac:dyDescent="0.2">
      <c r="A4661" s="19">
        <v>44712</v>
      </c>
      <c r="B4661" s="19">
        <v>44348</v>
      </c>
      <c r="C4661" s="19">
        <v>42892</v>
      </c>
      <c r="D4661" s="16" t="s">
        <v>4</v>
      </c>
      <c r="E4661" s="114">
        <v>27471.186666666668</v>
      </c>
      <c r="F4661" s="115">
        <v>14564</v>
      </c>
      <c r="G4661" s="113">
        <v>6159.1866666666665</v>
      </c>
      <c r="H4661" s="113">
        <v>3426</v>
      </c>
      <c r="I4661" s="113">
        <v>3322</v>
      </c>
      <c r="J4661" s="112">
        <v>24147</v>
      </c>
      <c r="K4661" s="112">
        <v>13027</v>
      </c>
      <c r="L4661" s="112">
        <v>6280</v>
      </c>
      <c r="M4661" s="112">
        <v>3149</v>
      </c>
      <c r="N4661" s="113">
        <v>1691</v>
      </c>
      <c r="O4661" s="112">
        <v>22245</v>
      </c>
      <c r="P4661" s="112">
        <v>12119</v>
      </c>
      <c r="Q4661" s="112">
        <v>5421</v>
      </c>
      <c r="R4661" s="112">
        <v>2726</v>
      </c>
      <c r="S4661" s="113">
        <v>1979</v>
      </c>
      <c r="T4661" s="17">
        <v>0.13766458221173106</v>
      </c>
      <c r="U4661" s="17">
        <v>0.11798572196207879</v>
      </c>
      <c r="V4661" s="17">
        <v>-1.9237791932059434E-2</v>
      </c>
      <c r="W4661" s="17">
        <v>8.7964433153381982E-2</v>
      </c>
      <c r="X4661" s="17">
        <v>0.96451803666469549</v>
      </c>
      <c r="Y4661" s="17">
        <v>0.23493758897130457</v>
      </c>
      <c r="Z4661" s="17">
        <v>0.20174931925076334</v>
      </c>
      <c r="AA4661" s="17">
        <v>0.13617167804218155</v>
      </c>
      <c r="AB4661" s="17">
        <v>0.25678650036683792</v>
      </c>
      <c r="AC4661" s="17">
        <v>0.67862556846892375</v>
      </c>
    </row>
    <row r="4662" spans="1:29" ht="12.6" customHeight="1" x14ac:dyDescent="0.2">
      <c r="A4662" s="19">
        <v>44713</v>
      </c>
      <c r="B4662" s="19">
        <v>44349</v>
      </c>
      <c r="C4662" s="19">
        <v>42893</v>
      </c>
      <c r="D4662" s="16" t="s">
        <v>5</v>
      </c>
      <c r="E4662" s="114">
        <v>27434.786666666667</v>
      </c>
      <c r="F4662" s="115">
        <v>14201</v>
      </c>
      <c r="G4662" s="113">
        <v>7025.7866666666669</v>
      </c>
      <c r="H4662" s="113">
        <v>3425</v>
      </c>
      <c r="I4662" s="113">
        <v>2783</v>
      </c>
      <c r="J4662" s="112">
        <v>25021</v>
      </c>
      <c r="K4662" s="112">
        <v>12902</v>
      </c>
      <c r="L4662" s="112">
        <v>7208</v>
      </c>
      <c r="M4662" s="112">
        <v>2973</v>
      </c>
      <c r="N4662" s="113">
        <v>1938</v>
      </c>
      <c r="O4662" s="112">
        <v>22425</v>
      </c>
      <c r="P4662" s="112">
        <v>11762</v>
      </c>
      <c r="Q4662" s="112">
        <v>5894</v>
      </c>
      <c r="R4662" s="112">
        <v>2582</v>
      </c>
      <c r="S4662" s="113">
        <v>2187</v>
      </c>
      <c r="T4662" s="17">
        <v>9.6470431504203091E-2</v>
      </c>
      <c r="U4662" s="17">
        <v>0.10068206479615571</v>
      </c>
      <c r="V4662" s="17">
        <v>-2.5279319274879697E-2</v>
      </c>
      <c r="W4662" s="17">
        <v>0.15203498150016825</v>
      </c>
      <c r="X4662" s="17">
        <v>0.43601651186790513</v>
      </c>
      <c r="Y4662" s="17">
        <v>0.2234018580453363</v>
      </c>
      <c r="Z4662" s="17">
        <v>0.20736269341948654</v>
      </c>
      <c r="AA4662" s="17">
        <v>0.1920235267503676</v>
      </c>
      <c r="AB4662" s="17">
        <v>0.32649109217660732</v>
      </c>
      <c r="AC4662" s="17">
        <v>0.27251943301326009</v>
      </c>
    </row>
    <row r="4663" spans="1:29" ht="12.6" customHeight="1" x14ac:dyDescent="0.2">
      <c r="A4663" s="19">
        <v>44714</v>
      </c>
      <c r="B4663" s="19">
        <v>44350</v>
      </c>
      <c r="C4663" s="19">
        <v>42894</v>
      </c>
      <c r="D4663" s="16" t="s">
        <v>6</v>
      </c>
      <c r="E4663" s="114">
        <v>27877.623333333333</v>
      </c>
      <c r="F4663" s="115">
        <v>14484</v>
      </c>
      <c r="G4663" s="113">
        <v>7086.623333333333</v>
      </c>
      <c r="H4663" s="113">
        <v>3346</v>
      </c>
      <c r="I4663" s="113">
        <v>2961</v>
      </c>
      <c r="J4663" s="112">
        <v>27786</v>
      </c>
      <c r="K4663" s="112">
        <v>14530</v>
      </c>
      <c r="L4663" s="112">
        <v>7172</v>
      </c>
      <c r="M4663" s="112">
        <v>3918</v>
      </c>
      <c r="N4663" s="113">
        <v>2166</v>
      </c>
      <c r="O4663" s="112">
        <v>26072</v>
      </c>
      <c r="P4663" s="112">
        <v>12850</v>
      </c>
      <c r="Q4663" s="112">
        <v>7305</v>
      </c>
      <c r="R4663" s="112">
        <v>3131</v>
      </c>
      <c r="S4663" s="113">
        <v>2786</v>
      </c>
      <c r="T4663" s="17">
        <v>3.2974639506706538E-3</v>
      </c>
      <c r="U4663" s="17">
        <v>-3.1658637302133252E-3</v>
      </c>
      <c r="V4663" s="17">
        <v>-1.1904164342814716E-2</v>
      </c>
      <c r="W4663" s="17">
        <v>-0.14599285349668201</v>
      </c>
      <c r="X4663" s="17">
        <v>0.36703601108033235</v>
      </c>
      <c r="Y4663" s="17">
        <v>6.9255267464457315E-2</v>
      </c>
      <c r="Z4663" s="17">
        <v>0.12715953307392991</v>
      </c>
      <c r="AA4663" s="17">
        <v>-2.9894136436230956E-2</v>
      </c>
      <c r="AB4663" s="17">
        <v>6.866815713829455E-2</v>
      </c>
      <c r="AC4663" s="17">
        <v>6.2814070351758788E-2</v>
      </c>
    </row>
    <row r="4664" spans="1:29" ht="12.6" customHeight="1" x14ac:dyDescent="0.2">
      <c r="A4664" s="19">
        <v>44715</v>
      </c>
      <c r="B4664" s="19">
        <v>44351</v>
      </c>
      <c r="C4664" s="19">
        <v>42895</v>
      </c>
      <c r="D4664" s="16" t="s">
        <v>7</v>
      </c>
      <c r="E4664" s="114">
        <v>29221.218333333334</v>
      </c>
      <c r="F4664" s="115">
        <v>14511</v>
      </c>
      <c r="G4664" s="113">
        <v>7408.2183333333332</v>
      </c>
      <c r="H4664" s="113">
        <v>4225</v>
      </c>
      <c r="I4664" s="113">
        <v>3077</v>
      </c>
      <c r="J4664" s="112">
        <v>27981</v>
      </c>
      <c r="K4664" s="112">
        <v>14054</v>
      </c>
      <c r="L4664" s="112">
        <v>8085</v>
      </c>
      <c r="M4664" s="112">
        <v>3507</v>
      </c>
      <c r="N4664" s="113">
        <v>2335</v>
      </c>
      <c r="O4664" s="112">
        <v>25458</v>
      </c>
      <c r="P4664" s="112">
        <v>13449</v>
      </c>
      <c r="Q4664" s="112">
        <v>6765</v>
      </c>
      <c r="R4664" s="112">
        <v>2814</v>
      </c>
      <c r="S4664" s="113">
        <v>2430</v>
      </c>
      <c r="T4664" s="17">
        <v>4.4323588625615029E-2</v>
      </c>
      <c r="U4664" s="17">
        <v>3.2517432759356701E-2</v>
      </c>
      <c r="V4664" s="17">
        <v>-8.3708307565450446E-2</v>
      </c>
      <c r="W4664" s="17">
        <v>0.20473339036213289</v>
      </c>
      <c r="X4664" s="17">
        <v>0.31777301927194856</v>
      </c>
      <c r="Y4664" s="17">
        <v>0.14782065886296381</v>
      </c>
      <c r="Z4664" s="17">
        <v>7.8964978808833353E-2</v>
      </c>
      <c r="AA4664" s="17">
        <v>9.5080315348607947E-2</v>
      </c>
      <c r="AB4664" s="17">
        <v>0.50142146410803123</v>
      </c>
      <c r="AC4664" s="17">
        <v>0.26625514403292172</v>
      </c>
    </row>
    <row r="4665" spans="1:29" ht="12.6" customHeight="1" x14ac:dyDescent="0.2">
      <c r="A4665" s="19">
        <v>44716</v>
      </c>
      <c r="B4665" s="19">
        <v>44352</v>
      </c>
      <c r="C4665" s="19">
        <v>42896</v>
      </c>
      <c r="D4665" s="16" t="s">
        <v>1</v>
      </c>
      <c r="E4665" s="114">
        <v>31440.3</v>
      </c>
      <c r="F4665" s="115">
        <v>14727</v>
      </c>
      <c r="G4665" s="113">
        <v>8882.2999999999993</v>
      </c>
      <c r="H4665" s="113">
        <v>4284</v>
      </c>
      <c r="I4665" s="113">
        <v>3547</v>
      </c>
      <c r="J4665" s="112">
        <v>29291</v>
      </c>
      <c r="K4665" s="112">
        <v>15635</v>
      </c>
      <c r="L4665" s="112">
        <v>7478</v>
      </c>
      <c r="M4665" s="112">
        <v>3714</v>
      </c>
      <c r="N4665" s="113">
        <v>2464</v>
      </c>
      <c r="O4665" s="112">
        <v>26212</v>
      </c>
      <c r="P4665" s="112">
        <v>13502</v>
      </c>
      <c r="Q4665" s="112">
        <v>7137</v>
      </c>
      <c r="R4665" s="112">
        <v>2953</v>
      </c>
      <c r="S4665" s="113">
        <v>2620</v>
      </c>
      <c r="T4665" s="17">
        <v>7.337748796558663E-2</v>
      </c>
      <c r="U4665" s="17">
        <v>-5.8074832107451235E-2</v>
      </c>
      <c r="V4665" s="17">
        <v>0.18779085316929645</v>
      </c>
      <c r="W4665" s="17">
        <v>0.15347334410339264</v>
      </c>
      <c r="X4665" s="17">
        <v>0.43952922077922074</v>
      </c>
      <c r="Y4665" s="17">
        <v>0.19946207843735686</v>
      </c>
      <c r="Z4665" s="17">
        <v>9.0727299659309812E-2</v>
      </c>
      <c r="AA4665" s="17">
        <v>0.24454252487039363</v>
      </c>
      <c r="AB4665" s="17">
        <v>0.45072807314595331</v>
      </c>
      <c r="AC4665" s="17">
        <v>0.35381679389312981</v>
      </c>
    </row>
    <row r="4666" spans="1:29" ht="12.6" customHeight="1" x14ac:dyDescent="0.2">
      <c r="A4666" s="19">
        <v>44717</v>
      </c>
      <c r="B4666" s="19">
        <v>44353</v>
      </c>
      <c r="C4666" s="19">
        <v>42897</v>
      </c>
      <c r="D4666" s="16" t="s">
        <v>2</v>
      </c>
      <c r="E4666" s="114">
        <v>30458.353333333333</v>
      </c>
      <c r="F4666" s="115">
        <v>15291</v>
      </c>
      <c r="G4666" s="113">
        <v>7948.3533333333335</v>
      </c>
      <c r="H4666" s="113">
        <v>4016</v>
      </c>
      <c r="I4666" s="113">
        <v>3203</v>
      </c>
      <c r="J4666" s="112">
        <v>27477</v>
      </c>
      <c r="K4666" s="112">
        <v>15077</v>
      </c>
      <c r="L4666" s="112">
        <v>6476</v>
      </c>
      <c r="M4666" s="112">
        <v>3314</v>
      </c>
      <c r="N4666" s="113">
        <v>2610</v>
      </c>
      <c r="O4666" s="112">
        <v>26802</v>
      </c>
      <c r="P4666" s="112">
        <v>14137</v>
      </c>
      <c r="Q4666" s="112">
        <v>7070</v>
      </c>
      <c r="R4666" s="112">
        <v>3043</v>
      </c>
      <c r="S4666" s="113">
        <v>2552</v>
      </c>
      <c r="T4666" s="17">
        <v>0.10850359694775014</v>
      </c>
      <c r="U4666" s="17">
        <v>1.4193805133647208E-2</v>
      </c>
      <c r="V4666" s="17">
        <v>0.22735536339304097</v>
      </c>
      <c r="W4666" s="17">
        <v>0.21182860591430286</v>
      </c>
      <c r="X4666" s="17">
        <v>0.22720306513409971</v>
      </c>
      <c r="Y4666" s="17">
        <v>0.1364209138621495</v>
      </c>
      <c r="Z4666" s="17">
        <v>8.1629765862629933E-2</v>
      </c>
      <c r="AA4666" s="17">
        <v>0.1242366808109383</v>
      </c>
      <c r="AB4666" s="17">
        <v>0.3197502464673021</v>
      </c>
      <c r="AC4666" s="17">
        <v>0.2550940438871474</v>
      </c>
    </row>
    <row r="4667" spans="1:29" ht="12.6" customHeight="1" x14ac:dyDescent="0.2">
      <c r="A4667" s="19">
        <v>44718</v>
      </c>
      <c r="B4667" s="19">
        <v>44354</v>
      </c>
      <c r="C4667" s="19">
        <v>42898</v>
      </c>
      <c r="D4667" s="16" t="s">
        <v>3</v>
      </c>
      <c r="E4667" s="114">
        <v>28263.379999999997</v>
      </c>
      <c r="F4667" s="115">
        <v>14102</v>
      </c>
      <c r="G4667" s="113">
        <v>7622.3799999999992</v>
      </c>
      <c r="H4667" s="113">
        <v>3755</v>
      </c>
      <c r="I4667" s="113">
        <v>2784</v>
      </c>
      <c r="J4667" s="112">
        <v>26966</v>
      </c>
      <c r="K4667" s="112">
        <v>14427</v>
      </c>
      <c r="L4667" s="112">
        <v>6541</v>
      </c>
      <c r="M4667" s="112">
        <v>3582</v>
      </c>
      <c r="N4667" s="113">
        <v>2416</v>
      </c>
      <c r="O4667" s="112">
        <v>27020</v>
      </c>
      <c r="P4667" s="112">
        <v>13622</v>
      </c>
      <c r="Q4667" s="112">
        <v>7476</v>
      </c>
      <c r="R4667" s="112">
        <v>4428</v>
      </c>
      <c r="S4667" s="113">
        <v>1494</v>
      </c>
      <c r="T4667" s="17">
        <v>4.8111696210042076E-2</v>
      </c>
      <c r="U4667" s="17">
        <v>-2.2527205933319472E-2</v>
      </c>
      <c r="V4667" s="17">
        <v>0.16532334505427282</v>
      </c>
      <c r="W4667" s="17">
        <v>4.8297040759352372E-2</v>
      </c>
      <c r="X4667" s="17">
        <v>0.15231788079470188</v>
      </c>
      <c r="Y4667" s="17">
        <v>4.6017024426350694E-2</v>
      </c>
      <c r="Z4667" s="17">
        <v>3.5237116429305493E-2</v>
      </c>
      <c r="AA4667" s="17">
        <v>1.9579989299090217E-2</v>
      </c>
      <c r="AB4667" s="17">
        <v>-0.15198735320686541</v>
      </c>
      <c r="AC4667" s="17">
        <v>0.86345381526104426</v>
      </c>
    </row>
    <row r="4668" spans="1:29" ht="12.6" customHeight="1" x14ac:dyDescent="0.2">
      <c r="A4668" s="19">
        <v>44719</v>
      </c>
      <c r="B4668" s="19">
        <v>44355</v>
      </c>
      <c r="C4668" s="19">
        <v>42899</v>
      </c>
      <c r="D4668" s="16" t="s">
        <v>4</v>
      </c>
      <c r="E4668" s="114">
        <v>29023.716666666667</v>
      </c>
      <c r="F4668" s="115">
        <v>14226</v>
      </c>
      <c r="G4668" s="113">
        <v>7863.7166666666662</v>
      </c>
      <c r="H4668" s="113">
        <v>3779</v>
      </c>
      <c r="I4668" s="113">
        <v>3155</v>
      </c>
      <c r="J4668" s="112">
        <v>27533</v>
      </c>
      <c r="K4668" s="112">
        <v>15051</v>
      </c>
      <c r="L4668" s="112">
        <v>6986</v>
      </c>
      <c r="M4668" s="112">
        <v>3282</v>
      </c>
      <c r="N4668" s="113">
        <v>2214</v>
      </c>
      <c r="O4668" s="112">
        <v>24668</v>
      </c>
      <c r="P4668" s="112">
        <v>13081</v>
      </c>
      <c r="Q4668" s="112">
        <v>6682</v>
      </c>
      <c r="R4668" s="112">
        <v>2990</v>
      </c>
      <c r="S4668" s="113">
        <v>1915</v>
      </c>
      <c r="T4668" s="17">
        <v>5.4142907299119969E-2</v>
      </c>
      <c r="U4668" s="17">
        <v>-5.4813633645604987E-2</v>
      </c>
      <c r="V4668" s="17">
        <v>0.12563937398606728</v>
      </c>
      <c r="W4668" s="17">
        <v>0.151432053625838</v>
      </c>
      <c r="X4668" s="17">
        <v>0.425022583559169</v>
      </c>
      <c r="Y4668" s="17">
        <v>0.17657356359115717</v>
      </c>
      <c r="Z4668" s="17">
        <v>8.7531534286369617E-2</v>
      </c>
      <c r="AA4668" s="17">
        <v>0.17685074329043204</v>
      </c>
      <c r="AB4668" s="17">
        <v>0.26387959866220734</v>
      </c>
      <c r="AC4668" s="17">
        <v>0.64751958224543071</v>
      </c>
    </row>
    <row r="4669" spans="1:29" ht="12.6" customHeight="1" x14ac:dyDescent="0.2">
      <c r="A4669" s="19">
        <v>44720</v>
      </c>
      <c r="B4669" s="19">
        <v>44356</v>
      </c>
      <c r="C4669" s="19">
        <v>42900</v>
      </c>
      <c r="D4669" s="16" t="s">
        <v>5</v>
      </c>
      <c r="E4669" s="114">
        <v>28676.241666666669</v>
      </c>
      <c r="F4669" s="115">
        <v>14248</v>
      </c>
      <c r="G4669" s="113">
        <v>7755.2416666666668</v>
      </c>
      <c r="H4669" s="113">
        <v>3996</v>
      </c>
      <c r="I4669" s="113">
        <v>2677</v>
      </c>
      <c r="J4669" s="112">
        <v>28123</v>
      </c>
      <c r="K4669" s="112">
        <v>14783</v>
      </c>
      <c r="L4669" s="112">
        <v>7338</v>
      </c>
      <c r="M4669" s="112">
        <v>3484</v>
      </c>
      <c r="N4669" s="113">
        <v>2518</v>
      </c>
      <c r="O4669" s="112">
        <v>25132</v>
      </c>
      <c r="P4669" s="112">
        <v>13548</v>
      </c>
      <c r="Q4669" s="112">
        <v>6780</v>
      </c>
      <c r="R4669" s="112">
        <v>2943</v>
      </c>
      <c r="S4669" s="113">
        <v>1861</v>
      </c>
      <c r="T4669" s="17">
        <v>1.9672213727791155E-2</v>
      </c>
      <c r="U4669" s="17">
        <v>-3.6190218494216331E-2</v>
      </c>
      <c r="V4669" s="17">
        <v>5.6860407013718639E-2</v>
      </c>
      <c r="W4669" s="17">
        <v>0.14695752009184848</v>
      </c>
      <c r="X4669" s="17">
        <v>6.3145353455123177E-2</v>
      </c>
      <c r="Y4669" s="17">
        <v>0.14102505437954282</v>
      </c>
      <c r="Z4669" s="17">
        <v>5.1668142899320868E-2</v>
      </c>
      <c r="AA4669" s="17">
        <v>0.14384095378564399</v>
      </c>
      <c r="AB4669" s="17">
        <v>0.35779816513761475</v>
      </c>
      <c r="AC4669" s="17">
        <v>0.43847393874261154</v>
      </c>
    </row>
    <row r="4670" spans="1:29" ht="12.6" customHeight="1" x14ac:dyDescent="0.2">
      <c r="A4670" s="19">
        <v>44721</v>
      </c>
      <c r="B4670" s="19">
        <v>44357</v>
      </c>
      <c r="C4670" s="19">
        <v>42901</v>
      </c>
      <c r="D4670" s="16" t="s">
        <v>6</v>
      </c>
      <c r="E4670" s="114">
        <v>29513.61</v>
      </c>
      <c r="F4670" s="115">
        <v>14377</v>
      </c>
      <c r="G4670" s="113">
        <v>7683.6100000000006</v>
      </c>
      <c r="H4670" s="113">
        <v>4093</v>
      </c>
      <c r="I4670" s="113">
        <v>3360</v>
      </c>
      <c r="J4670" s="112">
        <v>29554</v>
      </c>
      <c r="K4670" s="112">
        <v>15645</v>
      </c>
      <c r="L4670" s="112">
        <v>7511</v>
      </c>
      <c r="M4670" s="112">
        <v>3853</v>
      </c>
      <c r="N4670" s="113">
        <v>2545</v>
      </c>
      <c r="O4670" s="112">
        <v>26305</v>
      </c>
      <c r="P4670" s="112">
        <v>13142</v>
      </c>
      <c r="Q4670" s="112">
        <v>7308</v>
      </c>
      <c r="R4670" s="112">
        <v>3338</v>
      </c>
      <c r="S4670" s="113">
        <v>2517</v>
      </c>
      <c r="T4670" s="17">
        <v>-1.3666508763618967E-3</v>
      </c>
      <c r="U4670" s="17">
        <v>-8.1048258229466263E-2</v>
      </c>
      <c r="V4670" s="17">
        <v>2.2980961256823473E-2</v>
      </c>
      <c r="W4670" s="17">
        <v>6.2289125356864705E-2</v>
      </c>
      <c r="X4670" s="17">
        <v>0.32023575638506885</v>
      </c>
      <c r="Y4670" s="17">
        <v>0.1219771906481657</v>
      </c>
      <c r="Z4670" s="17">
        <v>9.3973520012174738E-2</v>
      </c>
      <c r="AA4670" s="17">
        <v>5.1397099069512953E-2</v>
      </c>
      <c r="AB4670" s="17">
        <v>0.22618334331935297</v>
      </c>
      <c r="AC4670" s="17">
        <v>0.33492252681764012</v>
      </c>
    </row>
    <row r="4671" spans="1:29" ht="12.6" customHeight="1" x14ac:dyDescent="0.2">
      <c r="A4671" s="19">
        <v>44722</v>
      </c>
      <c r="B4671" s="19">
        <v>44358</v>
      </c>
      <c r="C4671" s="19">
        <v>42902</v>
      </c>
      <c r="D4671" s="16" t="s">
        <v>7</v>
      </c>
      <c r="E4671" s="114">
        <v>30046.076666666668</v>
      </c>
      <c r="F4671" s="115">
        <v>14393</v>
      </c>
      <c r="G4671" s="113">
        <v>8213.0766666666659</v>
      </c>
      <c r="H4671" s="113">
        <v>4065</v>
      </c>
      <c r="I4671" s="113">
        <v>3375</v>
      </c>
      <c r="J4671" s="112">
        <v>30133</v>
      </c>
      <c r="K4671" s="112">
        <v>15021</v>
      </c>
      <c r="L4671" s="112">
        <v>8373</v>
      </c>
      <c r="M4671" s="112">
        <v>3804</v>
      </c>
      <c r="N4671" s="113">
        <v>2935</v>
      </c>
      <c r="O4671" s="112">
        <v>26499</v>
      </c>
      <c r="P4671" s="112">
        <v>13967</v>
      </c>
      <c r="Q4671" s="112">
        <v>7219</v>
      </c>
      <c r="R4671" s="112">
        <v>3195</v>
      </c>
      <c r="S4671" s="113">
        <v>2118</v>
      </c>
      <c r="T4671" s="17">
        <v>-2.8846558037145531E-3</v>
      </c>
      <c r="U4671" s="17">
        <v>-4.1808135277278446E-2</v>
      </c>
      <c r="V4671" s="17">
        <v>-1.9099884549544255E-2</v>
      </c>
      <c r="W4671" s="17">
        <v>6.8611987381703488E-2</v>
      </c>
      <c r="X4671" s="17">
        <v>0.14991482112436105</v>
      </c>
      <c r="Y4671" s="17">
        <v>0.13385700089311547</v>
      </c>
      <c r="Z4671" s="17">
        <v>3.0500465382687691E-2</v>
      </c>
      <c r="AA4671" s="17">
        <v>0.13770282125871525</v>
      </c>
      <c r="AB4671" s="17">
        <v>0.27230046948356801</v>
      </c>
      <c r="AC4671" s="17">
        <v>0.59348441926345608</v>
      </c>
    </row>
    <row r="4672" spans="1:29" ht="12.6" customHeight="1" x14ac:dyDescent="0.2">
      <c r="A4672" s="19">
        <v>44723</v>
      </c>
      <c r="B4672" s="19">
        <v>44359</v>
      </c>
      <c r="C4672" s="19">
        <v>42903</v>
      </c>
      <c r="D4672" s="16" t="s">
        <v>1</v>
      </c>
      <c r="E4672" s="114">
        <v>32051.888333333332</v>
      </c>
      <c r="F4672" s="115">
        <v>14640</v>
      </c>
      <c r="G4672" s="113">
        <v>9084.8883333333324</v>
      </c>
      <c r="H4672" s="113">
        <v>4813</v>
      </c>
      <c r="I4672" s="113">
        <v>3514</v>
      </c>
      <c r="J4672" s="112">
        <v>31469</v>
      </c>
      <c r="K4672" s="112">
        <v>16186</v>
      </c>
      <c r="L4672" s="112">
        <v>8530</v>
      </c>
      <c r="M4672" s="112">
        <v>3973</v>
      </c>
      <c r="N4672" s="113">
        <v>2780</v>
      </c>
      <c r="O4672" s="112">
        <v>27368</v>
      </c>
      <c r="P4672" s="112">
        <v>13660</v>
      </c>
      <c r="Q4672" s="112">
        <v>7774</v>
      </c>
      <c r="R4672" s="112">
        <v>3411</v>
      </c>
      <c r="S4672" s="113">
        <v>2523</v>
      </c>
      <c r="T4672" s="17">
        <v>1.8522620144692636E-2</v>
      </c>
      <c r="U4672" s="17">
        <v>-9.5514642283454854E-2</v>
      </c>
      <c r="V4672" s="17">
        <v>6.505138726064863E-2</v>
      </c>
      <c r="W4672" s="17">
        <v>0.21142713314875405</v>
      </c>
      <c r="X4672" s="17">
        <v>0.26402877697841731</v>
      </c>
      <c r="Y4672" s="17">
        <v>0.17114470671343662</v>
      </c>
      <c r="Z4672" s="17">
        <v>7.1742313323572393E-2</v>
      </c>
      <c r="AA4672" s="17">
        <v>0.16862468913472251</v>
      </c>
      <c r="AB4672" s="17">
        <v>0.4110231603635297</v>
      </c>
      <c r="AC4672" s="17">
        <v>0.39278636543797063</v>
      </c>
    </row>
    <row r="4673" spans="1:29" ht="12.6" customHeight="1" x14ac:dyDescent="0.2">
      <c r="A4673" s="19">
        <v>44724</v>
      </c>
      <c r="B4673" s="19">
        <v>44360</v>
      </c>
      <c r="C4673" s="19">
        <v>42904</v>
      </c>
      <c r="D4673" s="16" t="s">
        <v>2</v>
      </c>
      <c r="E4673" s="114">
        <v>31541.193333333333</v>
      </c>
      <c r="F4673" s="115">
        <v>15084</v>
      </c>
      <c r="G4673" s="113">
        <v>8986.1933333333327</v>
      </c>
      <c r="H4673" s="113">
        <v>4181</v>
      </c>
      <c r="I4673" s="113">
        <v>3290</v>
      </c>
      <c r="J4673" s="112">
        <v>30721</v>
      </c>
      <c r="K4673" s="112">
        <v>15759</v>
      </c>
      <c r="L4673" s="112">
        <v>8486</v>
      </c>
      <c r="M4673" s="112">
        <v>3711</v>
      </c>
      <c r="N4673" s="113">
        <v>2765</v>
      </c>
      <c r="O4673" s="112">
        <v>27676</v>
      </c>
      <c r="P4673" s="112">
        <v>14222</v>
      </c>
      <c r="Q4673" s="112">
        <v>7433</v>
      </c>
      <c r="R4673" s="112">
        <v>3530</v>
      </c>
      <c r="S4673" s="113">
        <v>2491</v>
      </c>
      <c r="T4673" s="17">
        <v>2.6698132656272078E-2</v>
      </c>
      <c r="U4673" s="17">
        <v>-4.2832667047401518E-2</v>
      </c>
      <c r="V4673" s="17">
        <v>5.8943357687170961E-2</v>
      </c>
      <c r="W4673" s="17">
        <v>0.12665049851791976</v>
      </c>
      <c r="X4673" s="17">
        <v>0.18987341772151889</v>
      </c>
      <c r="Y4673" s="17">
        <v>0.13965866936455162</v>
      </c>
      <c r="Z4673" s="17">
        <v>6.0610322036281916E-2</v>
      </c>
      <c r="AA4673" s="17">
        <v>0.20895914615005151</v>
      </c>
      <c r="AB4673" s="17">
        <v>0.18441926345609061</v>
      </c>
      <c r="AC4673" s="17">
        <v>0.320754716981132</v>
      </c>
    </row>
    <row r="4674" spans="1:29" ht="12.6" customHeight="1" x14ac:dyDescent="0.2">
      <c r="A4674" s="19">
        <v>44725</v>
      </c>
      <c r="B4674" s="19">
        <v>44361</v>
      </c>
      <c r="C4674" s="19">
        <v>42905</v>
      </c>
      <c r="D4674" s="16" t="s">
        <v>3</v>
      </c>
      <c r="E4674" s="114">
        <v>29221.788333333334</v>
      </c>
      <c r="F4674" s="115">
        <v>14118</v>
      </c>
      <c r="G4674" s="113">
        <v>7826.788333333333</v>
      </c>
      <c r="H4674" s="113">
        <v>3765</v>
      </c>
      <c r="I4674" s="113">
        <v>3512</v>
      </c>
      <c r="J4674" s="112">
        <v>26673</v>
      </c>
      <c r="K4674" s="112">
        <v>15123</v>
      </c>
      <c r="L4674" s="112">
        <v>5624</v>
      </c>
      <c r="M4674" s="112">
        <v>3646</v>
      </c>
      <c r="N4674" s="113">
        <v>2280</v>
      </c>
      <c r="O4674" s="112">
        <v>27014</v>
      </c>
      <c r="P4674" s="112">
        <v>13629</v>
      </c>
      <c r="Q4674" s="112">
        <v>6974</v>
      </c>
      <c r="R4674" s="112">
        <v>3626</v>
      </c>
      <c r="S4674" s="113">
        <v>2785</v>
      </c>
      <c r="T4674" s="17">
        <v>9.5556867743910923E-2</v>
      </c>
      <c r="U4674" s="17">
        <v>-6.6455068438801779E-2</v>
      </c>
      <c r="V4674" s="17">
        <v>0.39167644618302511</v>
      </c>
      <c r="W4674" s="17">
        <v>3.2638507953922202E-2</v>
      </c>
      <c r="X4674" s="17">
        <v>0.54035087719298236</v>
      </c>
      <c r="Y4674" s="17">
        <v>8.1727561017743922E-2</v>
      </c>
      <c r="Z4674" s="17">
        <v>3.5879374862425761E-2</v>
      </c>
      <c r="AA4674" s="17">
        <v>0.12228109167383616</v>
      </c>
      <c r="AB4674" s="17">
        <v>3.8334252619966813E-2</v>
      </c>
      <c r="AC4674" s="17">
        <v>0.26104129263913833</v>
      </c>
    </row>
    <row r="4675" spans="1:29" ht="12.6" customHeight="1" x14ac:dyDescent="0.2">
      <c r="A4675" s="19">
        <v>44726</v>
      </c>
      <c r="B4675" s="19">
        <v>44362</v>
      </c>
      <c r="C4675" s="19">
        <v>42906</v>
      </c>
      <c r="D4675" s="16" t="s">
        <v>4</v>
      </c>
      <c r="E4675" s="114">
        <v>30545.516666666666</v>
      </c>
      <c r="F4675" s="115">
        <v>14332</v>
      </c>
      <c r="G4675" s="113">
        <v>8926.5166666666664</v>
      </c>
      <c r="H4675" s="113">
        <v>4056</v>
      </c>
      <c r="I4675" s="113">
        <v>3231</v>
      </c>
      <c r="J4675" s="112">
        <v>27036</v>
      </c>
      <c r="K4675" s="112">
        <v>15149</v>
      </c>
      <c r="L4675" s="112">
        <v>6162</v>
      </c>
      <c r="M4675" s="112">
        <v>3499</v>
      </c>
      <c r="N4675" s="113">
        <v>2226</v>
      </c>
      <c r="O4675" s="112">
        <v>26680</v>
      </c>
      <c r="P4675" s="112">
        <v>13423</v>
      </c>
      <c r="Q4675" s="112">
        <v>6427</v>
      </c>
      <c r="R4675" s="112">
        <v>4178</v>
      </c>
      <c r="S4675" s="113">
        <v>2652</v>
      </c>
      <c r="T4675" s="17">
        <v>0.12980902007200279</v>
      </c>
      <c r="U4675" s="17">
        <v>-5.3930952538121302E-2</v>
      </c>
      <c r="V4675" s="17">
        <v>0.44863951098128307</v>
      </c>
      <c r="W4675" s="17">
        <v>0.15918833952557865</v>
      </c>
      <c r="X4675" s="17">
        <v>0.45148247978436662</v>
      </c>
      <c r="Y4675" s="17">
        <v>0.1448844327836083</v>
      </c>
      <c r="Z4675" s="17">
        <v>6.7719585785591896E-2</v>
      </c>
      <c r="AA4675" s="17">
        <v>0.38890877029199733</v>
      </c>
      <c r="AB4675" s="17">
        <v>-2.920057443752988E-2</v>
      </c>
      <c r="AC4675" s="17">
        <v>0.21832579185520351</v>
      </c>
    </row>
    <row r="4676" spans="1:29" ht="12.6" customHeight="1" x14ac:dyDescent="0.2">
      <c r="A4676" s="19">
        <v>44727</v>
      </c>
      <c r="B4676" s="19">
        <v>44363</v>
      </c>
      <c r="C4676" s="19">
        <v>42907</v>
      </c>
      <c r="D4676" s="16" t="s">
        <v>5</v>
      </c>
      <c r="E4676" s="114">
        <v>29063.928333333333</v>
      </c>
      <c r="F4676" s="115">
        <v>13806</v>
      </c>
      <c r="G4676" s="113">
        <v>7875.9283333333324</v>
      </c>
      <c r="H4676" s="113">
        <v>4174</v>
      </c>
      <c r="I4676" s="113">
        <v>3208</v>
      </c>
      <c r="J4676" s="112">
        <v>29647</v>
      </c>
      <c r="K4676" s="112">
        <v>15662</v>
      </c>
      <c r="L4676" s="112">
        <v>7373</v>
      </c>
      <c r="M4676" s="112">
        <v>3595</v>
      </c>
      <c r="N4676" s="113">
        <v>3017</v>
      </c>
      <c r="O4676" s="112">
        <v>25667</v>
      </c>
      <c r="P4676" s="112">
        <v>13386</v>
      </c>
      <c r="Q4676" s="112">
        <v>6575</v>
      </c>
      <c r="R4676" s="112">
        <v>3181</v>
      </c>
      <c r="S4676" s="113">
        <v>2525</v>
      </c>
      <c r="T4676" s="17">
        <v>-1.9667138889825853E-2</v>
      </c>
      <c r="U4676" s="17">
        <v>-0.11850338398671945</v>
      </c>
      <c r="V4676" s="17">
        <v>6.8212170532121474E-2</v>
      </c>
      <c r="W4676" s="17">
        <v>0.16105702364394991</v>
      </c>
      <c r="X4676" s="17">
        <v>6.3307921776599274E-2</v>
      </c>
      <c r="Y4676" s="17">
        <v>0.13234613836183939</v>
      </c>
      <c r="Z4676" s="17">
        <v>3.1376064545047155E-2</v>
      </c>
      <c r="AA4676" s="17">
        <v>0.19785982256020263</v>
      </c>
      <c r="AB4676" s="17">
        <v>0.31216598553913855</v>
      </c>
      <c r="AC4676" s="17">
        <v>0.27049504950495051</v>
      </c>
    </row>
    <row r="4677" spans="1:29" ht="12.6" customHeight="1" x14ac:dyDescent="0.2">
      <c r="A4677" s="19">
        <v>44728</v>
      </c>
      <c r="B4677" s="19">
        <v>44364</v>
      </c>
      <c r="C4677" s="19">
        <v>42908</v>
      </c>
      <c r="D4677" s="16" t="s">
        <v>6</v>
      </c>
      <c r="E4677" s="114">
        <v>30558.504999999997</v>
      </c>
      <c r="F4677" s="115">
        <v>14545</v>
      </c>
      <c r="G4677" s="113">
        <v>8549.5049999999992</v>
      </c>
      <c r="H4677" s="113">
        <v>4262</v>
      </c>
      <c r="I4677" s="113">
        <v>3202</v>
      </c>
      <c r="J4677" s="112">
        <v>30258</v>
      </c>
      <c r="K4677" s="112">
        <v>16392</v>
      </c>
      <c r="L4677" s="112">
        <v>7463</v>
      </c>
      <c r="M4677" s="112">
        <v>3896</v>
      </c>
      <c r="N4677" s="113">
        <v>2507</v>
      </c>
      <c r="O4677" s="112">
        <v>26462</v>
      </c>
      <c r="P4677" s="112">
        <v>13191</v>
      </c>
      <c r="Q4677" s="112">
        <v>7292</v>
      </c>
      <c r="R4677" s="112">
        <v>3438</v>
      </c>
      <c r="S4677" s="113">
        <v>2541</v>
      </c>
      <c r="T4677" s="17">
        <v>9.9314230947187276E-3</v>
      </c>
      <c r="U4677" s="17">
        <v>-0.11267691556857007</v>
      </c>
      <c r="V4677" s="17">
        <v>0.14558555540667273</v>
      </c>
      <c r="W4677" s="17">
        <v>9.3942505133470133E-2</v>
      </c>
      <c r="X4677" s="17">
        <v>0.27722377343438365</v>
      </c>
      <c r="Y4677" s="17">
        <v>0.15480708185322345</v>
      </c>
      <c r="Z4677" s="17">
        <v>0.10264574330983245</v>
      </c>
      <c r="AA4677" s="17">
        <v>0.17244994514536471</v>
      </c>
      <c r="AB4677" s="17">
        <v>0.23967422920302495</v>
      </c>
      <c r="AC4677" s="17">
        <v>0.26013380558835109</v>
      </c>
    </row>
    <row r="4678" spans="1:29" ht="12.6" customHeight="1" x14ac:dyDescent="0.2">
      <c r="A4678" s="19">
        <v>44729</v>
      </c>
      <c r="B4678" s="19">
        <v>44365</v>
      </c>
      <c r="C4678" s="19">
        <v>42909</v>
      </c>
      <c r="D4678" s="16" t="s">
        <v>7</v>
      </c>
      <c r="E4678" s="114">
        <v>30197.993333333332</v>
      </c>
      <c r="F4678" s="115">
        <v>14440</v>
      </c>
      <c r="G4678" s="113">
        <v>8391.9933333333338</v>
      </c>
      <c r="H4678" s="113">
        <v>4233</v>
      </c>
      <c r="I4678" s="113">
        <v>3133</v>
      </c>
      <c r="J4678" s="112">
        <v>30504</v>
      </c>
      <c r="K4678" s="112">
        <v>15839</v>
      </c>
      <c r="L4678" s="112">
        <v>8227</v>
      </c>
      <c r="M4678" s="112">
        <v>3637</v>
      </c>
      <c r="N4678" s="113">
        <v>2801</v>
      </c>
      <c r="O4678" s="112">
        <v>25621</v>
      </c>
      <c r="P4678" s="112">
        <v>13691</v>
      </c>
      <c r="Q4678" s="112">
        <v>6985</v>
      </c>
      <c r="R4678" s="112">
        <v>2898</v>
      </c>
      <c r="S4678" s="113">
        <v>2047</v>
      </c>
      <c r="T4678" s="17">
        <v>-1.003168983302738E-2</v>
      </c>
      <c r="U4678" s="17">
        <v>-8.8326283224951063E-2</v>
      </c>
      <c r="V4678" s="17">
        <v>2.00551031157572E-2</v>
      </c>
      <c r="W4678" s="17">
        <v>0.16387132251855929</v>
      </c>
      <c r="X4678" s="17">
        <v>0.1185290967511603</v>
      </c>
      <c r="Y4678" s="17">
        <v>0.17864225960475122</v>
      </c>
      <c r="Z4678" s="17">
        <v>5.4707472061938489E-2</v>
      </c>
      <c r="AA4678" s="17">
        <v>0.20143068480076365</v>
      </c>
      <c r="AB4678" s="17">
        <v>0.4606625258799173</v>
      </c>
      <c r="AC4678" s="17">
        <v>0.53053248656570595</v>
      </c>
    </row>
    <row r="4679" spans="1:29" ht="12.6" customHeight="1" x14ac:dyDescent="0.2">
      <c r="A4679" s="19">
        <v>44730</v>
      </c>
      <c r="B4679" s="19">
        <v>44366</v>
      </c>
      <c r="C4679" s="19">
        <v>42910</v>
      </c>
      <c r="D4679" s="16" t="s">
        <v>1</v>
      </c>
      <c r="E4679" s="114">
        <v>31884.58</v>
      </c>
      <c r="F4679" s="115">
        <v>14534</v>
      </c>
      <c r="G4679" s="113">
        <v>9484.58</v>
      </c>
      <c r="H4679" s="113">
        <v>4877</v>
      </c>
      <c r="I4679" s="113">
        <v>2989</v>
      </c>
      <c r="J4679" s="112">
        <v>31720</v>
      </c>
      <c r="K4679" s="112">
        <v>16136</v>
      </c>
      <c r="L4679" s="112">
        <v>8793</v>
      </c>
      <c r="M4679" s="112">
        <v>4056</v>
      </c>
      <c r="N4679" s="113">
        <v>2735</v>
      </c>
      <c r="O4679" s="112">
        <v>25000</v>
      </c>
      <c r="P4679" s="112">
        <v>12393</v>
      </c>
      <c r="Q4679" s="112">
        <v>6796</v>
      </c>
      <c r="R4679" s="112">
        <v>3081</v>
      </c>
      <c r="S4679" s="113">
        <v>2730</v>
      </c>
      <c r="T4679" s="17">
        <v>5.1885245901639454E-3</v>
      </c>
      <c r="U4679" s="17">
        <v>-9.9281110560238028E-2</v>
      </c>
      <c r="V4679" s="17">
        <v>7.8651199818037032E-2</v>
      </c>
      <c r="W4679" s="17">
        <v>0.20241617357001962</v>
      </c>
      <c r="X4679" s="17">
        <v>9.2870201096892036E-2</v>
      </c>
      <c r="Y4679" s="17">
        <v>0.27538320000000005</v>
      </c>
      <c r="Z4679" s="17">
        <v>0.17275881546034055</v>
      </c>
      <c r="AA4679" s="17">
        <v>0.39561212477928187</v>
      </c>
      <c r="AB4679" s="17">
        <v>0.58292762090230443</v>
      </c>
      <c r="AC4679" s="17">
        <v>9.4871794871794979E-2</v>
      </c>
    </row>
    <row r="4680" spans="1:29" ht="12.6" customHeight="1" x14ac:dyDescent="0.2">
      <c r="A4680" s="19">
        <v>44731</v>
      </c>
      <c r="B4680" s="19">
        <v>44367</v>
      </c>
      <c r="C4680" s="19">
        <v>42911</v>
      </c>
      <c r="D4680" s="16" t="s">
        <v>2</v>
      </c>
      <c r="E4680" s="114">
        <v>31513.129999999997</v>
      </c>
      <c r="F4680" s="115">
        <v>14527</v>
      </c>
      <c r="G4680" s="113">
        <v>9167.1299999999992</v>
      </c>
      <c r="H4680" s="113">
        <v>4326</v>
      </c>
      <c r="I4680" s="113">
        <v>3493</v>
      </c>
      <c r="J4680" s="112">
        <v>30504</v>
      </c>
      <c r="K4680" s="112">
        <v>15774</v>
      </c>
      <c r="L4680" s="112">
        <v>8375</v>
      </c>
      <c r="M4680" s="112">
        <v>3631</v>
      </c>
      <c r="N4680" s="113">
        <v>2724</v>
      </c>
      <c r="O4680" s="112">
        <v>25756</v>
      </c>
      <c r="P4680" s="112">
        <v>13602</v>
      </c>
      <c r="Q4680" s="112">
        <v>6622</v>
      </c>
      <c r="R4680" s="112">
        <v>2862</v>
      </c>
      <c r="S4680" s="113">
        <v>2670</v>
      </c>
      <c r="T4680" s="17">
        <v>3.3081890899554045E-2</v>
      </c>
      <c r="U4680" s="17">
        <v>-7.9054139723595762E-2</v>
      </c>
      <c r="V4680" s="17">
        <v>9.4582686567164176E-2</v>
      </c>
      <c r="W4680" s="17">
        <v>0.1914073258055633</v>
      </c>
      <c r="X4680" s="17">
        <v>0.28230543318649048</v>
      </c>
      <c r="Y4680" s="17">
        <v>0.22352578040068316</v>
      </c>
      <c r="Z4680" s="17">
        <v>6.8004705190413128E-2</v>
      </c>
      <c r="AA4680" s="17">
        <v>0.3843446088794924</v>
      </c>
      <c r="AB4680" s="17">
        <v>0.51153039832285119</v>
      </c>
      <c r="AC4680" s="17">
        <v>0.30823970037453186</v>
      </c>
    </row>
    <row r="4681" spans="1:29" ht="12.6" customHeight="1" x14ac:dyDescent="0.2">
      <c r="A4681" s="19">
        <v>44732</v>
      </c>
      <c r="B4681" s="19">
        <v>44368</v>
      </c>
      <c r="C4681" s="19">
        <v>42912</v>
      </c>
      <c r="D4681" s="16" t="s">
        <v>3</v>
      </c>
      <c r="E4681" s="114">
        <v>29569.248333333333</v>
      </c>
      <c r="F4681" s="115">
        <v>14417</v>
      </c>
      <c r="G4681" s="113">
        <v>7866.248333333333</v>
      </c>
      <c r="H4681" s="113">
        <v>4075</v>
      </c>
      <c r="I4681" s="113">
        <v>3211</v>
      </c>
      <c r="J4681" s="112">
        <v>29809</v>
      </c>
      <c r="K4681" s="112">
        <v>15883</v>
      </c>
      <c r="L4681" s="112">
        <v>7920</v>
      </c>
      <c r="M4681" s="112">
        <v>3602</v>
      </c>
      <c r="N4681" s="113">
        <v>2404</v>
      </c>
      <c r="O4681" s="112">
        <v>26973</v>
      </c>
      <c r="P4681" s="112">
        <v>13530</v>
      </c>
      <c r="Q4681" s="112">
        <v>7278</v>
      </c>
      <c r="R4681" s="112">
        <v>3431</v>
      </c>
      <c r="S4681" s="113">
        <v>2734</v>
      </c>
      <c r="T4681" s="17">
        <v>-8.0429288693570911E-3</v>
      </c>
      <c r="U4681" s="17">
        <v>-9.2299943335641843E-2</v>
      </c>
      <c r="V4681" s="17">
        <v>-6.7868265993266119E-3</v>
      </c>
      <c r="W4681" s="17">
        <v>0.13131593559133825</v>
      </c>
      <c r="X4681" s="17">
        <v>0.33569051580698828</v>
      </c>
      <c r="Y4681" s="17">
        <v>9.6253599278290691E-2</v>
      </c>
      <c r="Z4681" s="17">
        <v>6.5558019216555907E-2</v>
      </c>
      <c r="AA4681" s="17">
        <v>8.0825547311532464E-2</v>
      </c>
      <c r="AB4681" s="17">
        <v>0.18770037889828028</v>
      </c>
      <c r="AC4681" s="17">
        <v>0.17446964155084133</v>
      </c>
    </row>
    <row r="4682" spans="1:29" ht="12.6" customHeight="1" x14ac:dyDescent="0.2">
      <c r="A4682" s="19">
        <v>44733</v>
      </c>
      <c r="B4682" s="19">
        <v>44369</v>
      </c>
      <c r="C4682" s="19">
        <v>42913</v>
      </c>
      <c r="D4682" s="16" t="s">
        <v>4</v>
      </c>
      <c r="E4682" s="114">
        <v>30178.799999999999</v>
      </c>
      <c r="F4682" s="115">
        <v>13987</v>
      </c>
      <c r="G4682" s="113">
        <v>8812.7999999999993</v>
      </c>
      <c r="H4682" s="113">
        <v>4122</v>
      </c>
      <c r="I4682" s="113">
        <v>3257</v>
      </c>
      <c r="J4682" s="112">
        <v>28503</v>
      </c>
      <c r="K4682" s="112">
        <v>15033</v>
      </c>
      <c r="L4682" s="112">
        <v>7381</v>
      </c>
      <c r="M4682" s="112">
        <v>3566</v>
      </c>
      <c r="N4682" s="113">
        <v>2523</v>
      </c>
      <c r="O4682" s="112">
        <v>26152</v>
      </c>
      <c r="P4682" s="112">
        <v>13581</v>
      </c>
      <c r="Q4682" s="112">
        <v>6879</v>
      </c>
      <c r="R4682" s="112">
        <v>3220</v>
      </c>
      <c r="S4682" s="113">
        <v>2472</v>
      </c>
      <c r="T4682" s="17">
        <v>5.8793811177770827E-2</v>
      </c>
      <c r="U4682" s="17">
        <v>-6.9580256768442705E-2</v>
      </c>
      <c r="V4682" s="17">
        <v>0.1939845549383552</v>
      </c>
      <c r="W4682" s="17">
        <v>0.15591699383062263</v>
      </c>
      <c r="X4682" s="17">
        <v>0.2909235037653588</v>
      </c>
      <c r="Y4682" s="17">
        <v>0.15397675130009181</v>
      </c>
      <c r="Z4682" s="17">
        <v>2.9894705839039748E-2</v>
      </c>
      <c r="AA4682" s="17">
        <v>0.28111644134321834</v>
      </c>
      <c r="AB4682" s="17">
        <v>0.28012422360248457</v>
      </c>
      <c r="AC4682" s="17">
        <v>0.31755663430420711</v>
      </c>
    </row>
    <row r="4683" spans="1:29" ht="12.6" customHeight="1" x14ac:dyDescent="0.2">
      <c r="A4683" s="19">
        <v>44734</v>
      </c>
      <c r="B4683" s="19">
        <v>44370</v>
      </c>
      <c r="C4683" s="19">
        <v>42914</v>
      </c>
      <c r="D4683" s="16" t="s">
        <v>5</v>
      </c>
      <c r="E4683" s="114">
        <v>29512.33</v>
      </c>
      <c r="F4683" s="115">
        <v>14027</v>
      </c>
      <c r="G4683" s="113">
        <v>8334.33</v>
      </c>
      <c r="H4683" s="113">
        <v>4175</v>
      </c>
      <c r="I4683" s="113">
        <v>2976</v>
      </c>
      <c r="J4683" s="112">
        <v>29281</v>
      </c>
      <c r="K4683" s="112">
        <v>15161</v>
      </c>
      <c r="L4683" s="112">
        <v>8287</v>
      </c>
      <c r="M4683" s="112">
        <v>3372</v>
      </c>
      <c r="N4683" s="113">
        <v>2461</v>
      </c>
      <c r="O4683" s="112">
        <v>25475</v>
      </c>
      <c r="P4683" s="112">
        <v>13556</v>
      </c>
      <c r="Q4683" s="112">
        <v>6327</v>
      </c>
      <c r="R4683" s="112">
        <v>3200</v>
      </c>
      <c r="S4683" s="113">
        <v>2392</v>
      </c>
      <c r="T4683" s="17">
        <v>7.9003449335748321E-3</v>
      </c>
      <c r="U4683" s="17">
        <v>-7.4797176967218548E-2</v>
      </c>
      <c r="V4683" s="17">
        <v>5.7113551345480129E-3</v>
      </c>
      <c r="W4683" s="17">
        <v>0.23813760379596682</v>
      </c>
      <c r="X4683" s="17">
        <v>0.20926452661519712</v>
      </c>
      <c r="Y4683" s="17">
        <v>0.15848204121687925</v>
      </c>
      <c r="Z4683" s="17">
        <v>3.4744762466804469E-2</v>
      </c>
      <c r="AA4683" s="17">
        <v>0.31726410621147472</v>
      </c>
      <c r="AB4683" s="17">
        <v>0.3046875</v>
      </c>
      <c r="AC4683" s="17">
        <v>0.24414715719063551</v>
      </c>
    </row>
    <row r="4684" spans="1:29" ht="12.6" customHeight="1" x14ac:dyDescent="0.2">
      <c r="A4684" s="19">
        <v>44735</v>
      </c>
      <c r="B4684" s="19">
        <v>44371</v>
      </c>
      <c r="C4684" s="19">
        <v>42915</v>
      </c>
      <c r="D4684" s="16" t="s">
        <v>6</v>
      </c>
      <c r="E4684" s="114">
        <v>29093.775000000001</v>
      </c>
      <c r="F4684" s="115">
        <v>13492</v>
      </c>
      <c r="G4684" s="113">
        <v>7898.7749999999996</v>
      </c>
      <c r="H4684" s="113">
        <v>4163</v>
      </c>
      <c r="I4684" s="113">
        <v>3540</v>
      </c>
      <c r="J4684" s="112">
        <v>30125</v>
      </c>
      <c r="K4684" s="112">
        <v>15809</v>
      </c>
      <c r="L4684" s="112">
        <v>8100</v>
      </c>
      <c r="M4684" s="112">
        <v>3757</v>
      </c>
      <c r="N4684" s="113">
        <v>2459</v>
      </c>
      <c r="O4684" s="112">
        <v>26110</v>
      </c>
      <c r="P4684" s="112">
        <v>13156</v>
      </c>
      <c r="Q4684" s="112">
        <v>6973</v>
      </c>
      <c r="R4684" s="112">
        <v>3385</v>
      </c>
      <c r="S4684" s="113">
        <v>2596</v>
      </c>
      <c r="T4684" s="17">
        <v>-3.4231535269709457E-2</v>
      </c>
      <c r="U4684" s="17">
        <v>-0.14656208488835476</v>
      </c>
      <c r="V4684" s="17">
        <v>-2.4842592592592583E-2</v>
      </c>
      <c r="W4684" s="17">
        <v>0.10806494543518763</v>
      </c>
      <c r="X4684" s="17">
        <v>0.43960959739731598</v>
      </c>
      <c r="Y4684" s="17">
        <v>0.11427709689774046</v>
      </c>
      <c r="Z4684" s="17">
        <v>2.553967771359078E-2</v>
      </c>
      <c r="AA4684" s="17">
        <v>0.1327656675749318</v>
      </c>
      <c r="AB4684" s="17">
        <v>0.22983751846381084</v>
      </c>
      <c r="AC4684" s="17">
        <v>0.36363636363636354</v>
      </c>
    </row>
    <row r="4685" spans="1:29" ht="12.95" customHeight="1" x14ac:dyDescent="0.2">
      <c r="A4685" s="19">
        <v>44736</v>
      </c>
      <c r="B4685" s="19">
        <v>44372</v>
      </c>
      <c r="C4685" s="19">
        <v>42916</v>
      </c>
      <c r="D4685" s="16" t="s">
        <v>7</v>
      </c>
      <c r="E4685" s="114">
        <v>30471.466666666667</v>
      </c>
      <c r="F4685" s="115">
        <v>14874</v>
      </c>
      <c r="G4685" s="113">
        <v>8522.4666666666672</v>
      </c>
      <c r="H4685" s="113">
        <v>4102</v>
      </c>
      <c r="I4685" s="113">
        <v>2973</v>
      </c>
      <c r="J4685" s="112">
        <v>28846</v>
      </c>
      <c r="K4685" s="112">
        <v>15082</v>
      </c>
      <c r="L4685" s="112">
        <v>7779</v>
      </c>
      <c r="M4685" s="112">
        <v>3402</v>
      </c>
      <c r="N4685" s="113">
        <v>2583</v>
      </c>
      <c r="O4685" s="112">
        <v>26637</v>
      </c>
      <c r="P4685" s="112">
        <v>13511</v>
      </c>
      <c r="Q4685" s="112">
        <v>7501</v>
      </c>
      <c r="R4685" s="112">
        <v>3256</v>
      </c>
      <c r="S4685" s="113">
        <v>2369</v>
      </c>
      <c r="T4685" s="17">
        <v>5.6349811643439995E-2</v>
      </c>
      <c r="U4685" s="17">
        <v>-1.3791274366794837E-2</v>
      </c>
      <c r="V4685" s="17">
        <v>9.5573552727428623E-2</v>
      </c>
      <c r="W4685" s="17">
        <v>0.20576131687242794</v>
      </c>
      <c r="X4685" s="17">
        <v>0.15098722415795596</v>
      </c>
      <c r="Y4685" s="17">
        <v>0.14395264732014357</v>
      </c>
      <c r="Z4685" s="17">
        <v>0.10088076382207101</v>
      </c>
      <c r="AA4685" s="17">
        <v>0.13617739856907973</v>
      </c>
      <c r="AB4685" s="17">
        <v>0.25982800982800991</v>
      </c>
      <c r="AC4685" s="17">
        <v>0.25495989869143099</v>
      </c>
    </row>
    <row r="4686" spans="1:29" ht="12.95" customHeight="1" x14ac:dyDescent="0.2">
      <c r="A4686" s="19">
        <v>44737</v>
      </c>
      <c r="B4686" s="19">
        <v>44373</v>
      </c>
      <c r="C4686" s="19">
        <v>42917</v>
      </c>
      <c r="D4686" s="16" t="s">
        <v>1</v>
      </c>
      <c r="E4686" s="114">
        <v>31373.8</v>
      </c>
      <c r="F4686" s="115">
        <v>14663</v>
      </c>
      <c r="G4686" s="113">
        <v>8715.7999999999993</v>
      </c>
      <c r="H4686" s="113">
        <v>4651</v>
      </c>
      <c r="I4686" s="113">
        <v>3344</v>
      </c>
      <c r="J4686" s="112">
        <v>31652</v>
      </c>
      <c r="K4686" s="112">
        <v>16310</v>
      </c>
      <c r="L4686" s="112">
        <v>8683</v>
      </c>
      <c r="M4686" s="112">
        <v>3884</v>
      </c>
      <c r="N4686" s="113">
        <v>2775</v>
      </c>
      <c r="O4686" s="112">
        <v>26897</v>
      </c>
      <c r="P4686" s="112">
        <v>13474</v>
      </c>
      <c r="Q4686" s="112">
        <v>7533</v>
      </c>
      <c r="R4686" s="112">
        <v>3523</v>
      </c>
      <c r="S4686" s="113">
        <v>2367</v>
      </c>
      <c r="T4686" s="17">
        <v>-8.7893340073297299E-3</v>
      </c>
      <c r="U4686" s="17">
        <v>-0.10098099325567134</v>
      </c>
      <c r="V4686" s="17">
        <v>3.777496257054036E-3</v>
      </c>
      <c r="W4686" s="17">
        <v>0.19747682801235844</v>
      </c>
      <c r="X4686" s="17">
        <v>0.20504504504504495</v>
      </c>
      <c r="Y4686" s="17">
        <v>0.16644235416589215</v>
      </c>
      <c r="Z4686" s="17">
        <v>8.8244025530651582E-2</v>
      </c>
      <c r="AA4686" s="17">
        <v>0.15701579715916614</v>
      </c>
      <c r="AB4686" s="17">
        <v>0.32018166335509513</v>
      </c>
      <c r="AC4686" s="17">
        <v>0.41275876637093356</v>
      </c>
    </row>
    <row r="4687" spans="1:29" ht="12.95" customHeight="1" x14ac:dyDescent="0.2">
      <c r="A4687" s="19">
        <v>44738</v>
      </c>
      <c r="B4687" s="19">
        <v>44374</v>
      </c>
      <c r="C4687" s="19">
        <v>42918</v>
      </c>
      <c r="D4687" s="16" t="s">
        <v>2</v>
      </c>
      <c r="E4687" s="114">
        <v>31046.101666666666</v>
      </c>
      <c r="F4687" s="115">
        <v>15285</v>
      </c>
      <c r="G4687" s="113">
        <v>8258.1016666666656</v>
      </c>
      <c r="H4687" s="113">
        <v>4212</v>
      </c>
      <c r="I4687" s="113">
        <v>3291</v>
      </c>
      <c r="J4687" s="112">
        <v>29724</v>
      </c>
      <c r="K4687" s="112">
        <v>15849</v>
      </c>
      <c r="L4687" s="112">
        <v>7550</v>
      </c>
      <c r="M4687" s="112">
        <v>3679</v>
      </c>
      <c r="N4687" s="113">
        <v>2646</v>
      </c>
      <c r="O4687" s="112">
        <v>27730</v>
      </c>
      <c r="P4687" s="112">
        <v>14601</v>
      </c>
      <c r="Q4687" s="112">
        <v>7274</v>
      </c>
      <c r="R4687" s="112">
        <v>3439</v>
      </c>
      <c r="S4687" s="113">
        <v>2416</v>
      </c>
      <c r="T4687" s="17">
        <v>4.4479264791638551E-2</v>
      </c>
      <c r="U4687" s="17">
        <v>-3.5585841378004912E-2</v>
      </c>
      <c r="V4687" s="17">
        <v>9.3788300220750465E-2</v>
      </c>
      <c r="W4687" s="17">
        <v>0.14487632508833914</v>
      </c>
      <c r="X4687" s="17">
        <v>0.24376417233560099</v>
      </c>
      <c r="Y4687" s="17">
        <v>0.11958534679649002</v>
      </c>
      <c r="Z4687" s="17">
        <v>4.6846106431066348E-2</v>
      </c>
      <c r="AA4687" s="17">
        <v>0.13529030336357795</v>
      </c>
      <c r="AB4687" s="17">
        <v>0.2247746437917999</v>
      </c>
      <c r="AC4687" s="17">
        <v>0.36216887417218535</v>
      </c>
    </row>
    <row r="4688" spans="1:29" ht="12.95" customHeight="1" x14ac:dyDescent="0.2">
      <c r="A4688" s="19">
        <v>44739</v>
      </c>
      <c r="B4688" s="19">
        <v>44375</v>
      </c>
      <c r="C4688" s="19">
        <v>42919</v>
      </c>
      <c r="D4688" s="16" t="s">
        <v>3</v>
      </c>
      <c r="E4688" s="114">
        <v>29916.696666666667</v>
      </c>
      <c r="F4688" s="115">
        <v>14473</v>
      </c>
      <c r="G4688" s="113">
        <v>8271.6966666666667</v>
      </c>
      <c r="H4688" s="113">
        <v>4026</v>
      </c>
      <c r="I4688" s="113">
        <v>3146</v>
      </c>
      <c r="J4688" s="112">
        <v>27736</v>
      </c>
      <c r="K4688" s="112">
        <v>15656</v>
      </c>
      <c r="L4688" s="112">
        <v>5932</v>
      </c>
      <c r="M4688" s="112">
        <v>3631</v>
      </c>
      <c r="N4688" s="113">
        <v>2517</v>
      </c>
      <c r="O4688" s="112">
        <v>27009</v>
      </c>
      <c r="P4688" s="112">
        <v>13625</v>
      </c>
      <c r="Q4688" s="112">
        <v>7320</v>
      </c>
      <c r="R4688" s="112">
        <v>3684</v>
      </c>
      <c r="S4688" s="113">
        <v>2380</v>
      </c>
      <c r="T4688" s="17">
        <v>7.8623329487549354E-2</v>
      </c>
      <c r="U4688" s="17">
        <v>-7.5562084823709741E-2</v>
      </c>
      <c r="V4688" s="17">
        <v>0.3944195324792088</v>
      </c>
      <c r="W4688" s="17">
        <v>0.10878545855136323</v>
      </c>
      <c r="X4688" s="17">
        <v>0.24990067540723082</v>
      </c>
      <c r="Y4688" s="17">
        <v>0.10765658360793307</v>
      </c>
      <c r="Z4688" s="17">
        <v>6.2238532110091782E-2</v>
      </c>
      <c r="AA4688" s="17">
        <v>0.13001320582877951</v>
      </c>
      <c r="AB4688" s="17">
        <v>9.2833876221498413E-2</v>
      </c>
      <c r="AC4688" s="17">
        <v>0.32184873949579829</v>
      </c>
    </row>
    <row r="4689" spans="1:29" ht="12.95" customHeight="1" x14ac:dyDescent="0.2">
      <c r="A4689" s="19">
        <v>44740</v>
      </c>
      <c r="B4689" s="19">
        <v>44376</v>
      </c>
      <c r="C4689" s="19">
        <v>42920</v>
      </c>
      <c r="D4689" s="16" t="s">
        <v>4</v>
      </c>
      <c r="E4689" s="114">
        <v>30490.693333333333</v>
      </c>
      <c r="F4689" s="115">
        <v>14653</v>
      </c>
      <c r="G4689" s="113">
        <v>8714.6933333333327</v>
      </c>
      <c r="H4689" s="113">
        <v>3988</v>
      </c>
      <c r="I4689" s="113">
        <v>3135</v>
      </c>
      <c r="J4689" s="112">
        <v>29201</v>
      </c>
      <c r="K4689" s="112">
        <v>15932</v>
      </c>
      <c r="L4689" s="112">
        <v>7452</v>
      </c>
      <c r="M4689" s="112">
        <v>3526</v>
      </c>
      <c r="N4689" s="113">
        <v>2291</v>
      </c>
      <c r="O4689" s="112">
        <v>25973</v>
      </c>
      <c r="P4689" s="112">
        <v>13019</v>
      </c>
      <c r="Q4689" s="112">
        <v>7020</v>
      </c>
      <c r="R4689" s="112">
        <v>3627</v>
      </c>
      <c r="S4689" s="113">
        <v>2307</v>
      </c>
      <c r="T4689" s="17">
        <v>4.4166067372122031E-2</v>
      </c>
      <c r="U4689" s="17">
        <v>-8.0278684408737089E-2</v>
      </c>
      <c r="V4689" s="17">
        <v>0.16944354983002308</v>
      </c>
      <c r="W4689" s="17">
        <v>0.13102665910380029</v>
      </c>
      <c r="X4689" s="17">
        <v>0.36839807944129199</v>
      </c>
      <c r="Y4689" s="17">
        <v>0.17393806388685684</v>
      </c>
      <c r="Z4689" s="17">
        <v>0.12550887164912816</v>
      </c>
      <c r="AA4689" s="17">
        <v>0.24140930674263994</v>
      </c>
      <c r="AB4689" s="17">
        <v>9.9531293079680117E-2</v>
      </c>
      <c r="AC4689" s="17">
        <v>0.35890767230169041</v>
      </c>
    </row>
    <row r="4690" spans="1:29" ht="12.95" customHeight="1" x14ac:dyDescent="0.2">
      <c r="A4690" s="19">
        <v>44741</v>
      </c>
      <c r="B4690" s="19">
        <v>44377</v>
      </c>
      <c r="C4690" s="19">
        <v>42921</v>
      </c>
      <c r="D4690" s="16" t="s">
        <v>5</v>
      </c>
      <c r="E4690" s="114">
        <v>30010.408333333333</v>
      </c>
      <c r="F4690" s="115">
        <v>14433</v>
      </c>
      <c r="G4690" s="113">
        <v>8333.4083333333328</v>
      </c>
      <c r="H4690" s="113">
        <v>4081</v>
      </c>
      <c r="I4690" s="113">
        <v>3163</v>
      </c>
      <c r="J4690" s="112">
        <v>30092</v>
      </c>
      <c r="K4690" s="112">
        <v>16355</v>
      </c>
      <c r="L4690" s="112">
        <v>7201</v>
      </c>
      <c r="M4690" s="112">
        <v>3847</v>
      </c>
      <c r="N4690" s="113">
        <v>2689</v>
      </c>
      <c r="O4690" s="112">
        <v>25896</v>
      </c>
      <c r="P4690" s="112">
        <v>13191</v>
      </c>
      <c r="Q4690" s="112">
        <v>7027</v>
      </c>
      <c r="R4690" s="112">
        <v>3227</v>
      </c>
      <c r="S4690" s="113">
        <v>2451</v>
      </c>
      <c r="T4690" s="17">
        <v>-2.7114072400195033E-3</v>
      </c>
      <c r="U4690" s="17">
        <v>-0.11751757872210333</v>
      </c>
      <c r="V4690" s="17">
        <v>0.15725709392214027</v>
      </c>
      <c r="W4690" s="17">
        <v>6.0826618144008249E-2</v>
      </c>
      <c r="X4690" s="17">
        <v>0.17627370769802897</v>
      </c>
      <c r="Y4690" s="17">
        <v>0.15888200236844807</v>
      </c>
      <c r="Z4690" s="17">
        <v>9.4155105753923163E-2</v>
      </c>
      <c r="AA4690" s="17">
        <v>0.18591267017693647</v>
      </c>
      <c r="AB4690" s="17">
        <v>0.26464208242950105</v>
      </c>
      <c r="AC4690" s="17">
        <v>0.29049367605059162</v>
      </c>
    </row>
    <row r="4691" spans="1:29" ht="12.95" customHeight="1" x14ac:dyDescent="0.2">
      <c r="A4691" s="19">
        <v>44742</v>
      </c>
      <c r="B4691" s="19">
        <v>44378</v>
      </c>
      <c r="C4691" s="19">
        <v>42922</v>
      </c>
      <c r="D4691" s="16" t="s">
        <v>6</v>
      </c>
      <c r="E4691" s="114">
        <v>29631.911666666667</v>
      </c>
      <c r="F4691" s="115">
        <v>14955</v>
      </c>
      <c r="G4691" s="113">
        <v>7277.9116666666669</v>
      </c>
      <c r="H4691" s="113">
        <v>4105</v>
      </c>
      <c r="I4691" s="113">
        <v>3294</v>
      </c>
      <c r="J4691" s="112">
        <v>32332</v>
      </c>
      <c r="K4691" s="112">
        <v>17455</v>
      </c>
      <c r="L4691" s="112">
        <v>8057</v>
      </c>
      <c r="M4691" s="112">
        <v>4332</v>
      </c>
      <c r="N4691" s="113">
        <v>2488</v>
      </c>
      <c r="O4691" s="112">
        <v>25824</v>
      </c>
      <c r="P4691" s="112">
        <v>13094</v>
      </c>
      <c r="Q4691" s="112">
        <v>7051</v>
      </c>
      <c r="R4691" s="112">
        <v>3111</v>
      </c>
      <c r="S4691" s="113">
        <v>2568</v>
      </c>
      <c r="T4691" s="17">
        <v>-8.3511330364138714E-2</v>
      </c>
      <c r="U4691" s="17">
        <v>-0.14322543683758238</v>
      </c>
      <c r="V4691" s="17">
        <v>-9.6697075007240008E-2</v>
      </c>
      <c r="W4691" s="17">
        <v>-5.2400738688827331E-2</v>
      </c>
      <c r="X4691" s="17">
        <v>0.32395498392282951</v>
      </c>
      <c r="Y4691" s="17">
        <v>0.147456306794713</v>
      </c>
      <c r="Z4691" s="17">
        <v>0.14212616465556738</v>
      </c>
      <c r="AA4691" s="17">
        <v>3.2181487259490327E-2</v>
      </c>
      <c r="AB4691" s="17">
        <v>0.31951141112182579</v>
      </c>
      <c r="AC4691" s="17">
        <v>0.28271028037383172</v>
      </c>
    </row>
    <row r="4692" spans="1:29" ht="12.95" customHeight="1" x14ac:dyDescent="0.2">
      <c r="A4692" s="19">
        <v>44743</v>
      </c>
      <c r="B4692" s="19">
        <v>44379</v>
      </c>
      <c r="C4692" s="19">
        <v>42923</v>
      </c>
      <c r="D4692" s="16" t="s">
        <v>7</v>
      </c>
      <c r="E4692" s="114">
        <v>31776.775000000001</v>
      </c>
      <c r="F4692" s="115">
        <v>15629</v>
      </c>
      <c r="G4692" s="113">
        <v>8659.7749999999996</v>
      </c>
      <c r="H4692" s="113">
        <v>4196</v>
      </c>
      <c r="I4692" s="113">
        <v>3292</v>
      </c>
      <c r="J4692" s="112">
        <v>33417</v>
      </c>
      <c r="K4692" s="112">
        <v>17235</v>
      </c>
      <c r="L4692" s="112">
        <v>8835</v>
      </c>
      <c r="M4692" s="112">
        <v>3901</v>
      </c>
      <c r="N4692" s="113">
        <v>3446</v>
      </c>
      <c r="O4692" s="112">
        <v>24419</v>
      </c>
      <c r="P4692" s="112">
        <v>13362</v>
      </c>
      <c r="Q4692" s="112">
        <v>6300</v>
      </c>
      <c r="R4692" s="112">
        <v>2660</v>
      </c>
      <c r="S4692" s="113">
        <v>2097</v>
      </c>
      <c r="T4692" s="17">
        <v>-4.9083550288775091E-2</v>
      </c>
      <c r="U4692" s="17">
        <v>-9.3182477516681184E-2</v>
      </c>
      <c r="V4692" s="17">
        <v>-1.9833050367855209E-2</v>
      </c>
      <c r="W4692" s="17">
        <v>7.5621635478082538E-2</v>
      </c>
      <c r="X4692" s="17">
        <v>-4.4689495066744023E-2</v>
      </c>
      <c r="Y4692" s="17">
        <v>0.30131352635243047</v>
      </c>
      <c r="Z4692" s="17">
        <v>0.16966023050441548</v>
      </c>
      <c r="AA4692" s="17">
        <v>0.37456746031746024</v>
      </c>
      <c r="AB4692" s="17">
        <v>0.57744360902255631</v>
      </c>
      <c r="AC4692" s="17">
        <v>0.56986170720076301</v>
      </c>
    </row>
    <row r="4693" spans="1:29" ht="12.95" customHeight="1" x14ac:dyDescent="0.2">
      <c r="A4693" s="19">
        <v>44744</v>
      </c>
      <c r="B4693" s="19">
        <v>44380</v>
      </c>
      <c r="C4693" s="19">
        <v>42924</v>
      </c>
      <c r="D4693" s="16" t="s">
        <v>1</v>
      </c>
      <c r="E4693" s="114">
        <v>32480.6</v>
      </c>
      <c r="F4693" s="115">
        <v>15436</v>
      </c>
      <c r="G4693" s="113">
        <v>8950.6</v>
      </c>
      <c r="H4693" s="113">
        <v>4671</v>
      </c>
      <c r="I4693" s="113">
        <v>3423</v>
      </c>
      <c r="J4693" s="112">
        <v>33135</v>
      </c>
      <c r="K4693" s="112">
        <v>17201</v>
      </c>
      <c r="L4693" s="112">
        <v>8976</v>
      </c>
      <c r="M4693" s="112">
        <v>3929</v>
      </c>
      <c r="N4693" s="113">
        <v>3029</v>
      </c>
      <c r="O4693" s="112">
        <v>25884</v>
      </c>
      <c r="P4693" s="112">
        <v>13193</v>
      </c>
      <c r="Q4693" s="112">
        <v>7241</v>
      </c>
      <c r="R4693" s="112">
        <v>3050</v>
      </c>
      <c r="S4693" s="113">
        <v>2400</v>
      </c>
      <c r="T4693" s="17">
        <v>-1.9749509582013047E-2</v>
      </c>
      <c r="U4693" s="17">
        <v>-0.10261031335387483</v>
      </c>
      <c r="V4693" s="17">
        <v>-2.8297682709447214E-3</v>
      </c>
      <c r="W4693" s="17">
        <v>0.18885212522270289</v>
      </c>
      <c r="X4693" s="17">
        <v>0.13007593265103989</v>
      </c>
      <c r="Y4693" s="17">
        <v>0.2548524184824601</v>
      </c>
      <c r="Z4693" s="17">
        <v>0.17001440157659364</v>
      </c>
      <c r="AA4693" s="17">
        <v>0.23609998618975281</v>
      </c>
      <c r="AB4693" s="17">
        <v>0.53147540983606567</v>
      </c>
      <c r="AC4693" s="17">
        <v>0.42625000000000002</v>
      </c>
    </row>
    <row r="4694" spans="1:29" ht="12.95" customHeight="1" x14ac:dyDescent="0.2">
      <c r="A4694" s="19">
        <v>44745</v>
      </c>
      <c r="B4694" s="19">
        <v>44381</v>
      </c>
      <c r="C4694" s="19">
        <v>42925</v>
      </c>
      <c r="D4694" s="16" t="s">
        <v>2</v>
      </c>
      <c r="E4694" s="114">
        <v>30741.004999999997</v>
      </c>
      <c r="F4694" s="115">
        <v>15862</v>
      </c>
      <c r="G4694" s="113">
        <v>7709.0049999999992</v>
      </c>
      <c r="H4694" s="113">
        <v>3954</v>
      </c>
      <c r="I4694" s="113">
        <v>3216</v>
      </c>
      <c r="J4694" s="112">
        <v>29650</v>
      </c>
      <c r="K4694" s="112">
        <v>16172</v>
      </c>
      <c r="L4694" s="112">
        <v>7365</v>
      </c>
      <c r="M4694" s="112">
        <v>3594</v>
      </c>
      <c r="N4694" s="113">
        <v>2519</v>
      </c>
      <c r="O4694" s="112">
        <v>26253</v>
      </c>
      <c r="P4694" s="112">
        <v>13971</v>
      </c>
      <c r="Q4694" s="112">
        <v>6759</v>
      </c>
      <c r="R4694" s="112">
        <v>2936</v>
      </c>
      <c r="S4694" s="113">
        <v>2587</v>
      </c>
      <c r="T4694" s="17">
        <v>3.6796121416525995E-2</v>
      </c>
      <c r="U4694" s="17">
        <v>-1.916893395993069E-2</v>
      </c>
      <c r="V4694" s="17">
        <v>4.6708078750848481E-2</v>
      </c>
      <c r="W4694" s="17">
        <v>0.10016694490818034</v>
      </c>
      <c r="X4694" s="17">
        <v>0.27669710202461295</v>
      </c>
      <c r="Y4694" s="17">
        <v>0.17095208166685705</v>
      </c>
      <c r="Z4694" s="17">
        <v>0.13535180015746895</v>
      </c>
      <c r="AA4694" s="17">
        <v>0.1405540760467523</v>
      </c>
      <c r="AB4694" s="17">
        <v>0.34673024523160767</v>
      </c>
      <c r="AC4694" s="17">
        <v>0.24313877077696167</v>
      </c>
    </row>
    <row r="4695" spans="1:29" ht="12.95" customHeight="1" x14ac:dyDescent="0.2">
      <c r="A4695" s="19">
        <v>44746</v>
      </c>
      <c r="B4695" s="19">
        <v>44382</v>
      </c>
      <c r="C4695" s="19">
        <v>42926</v>
      </c>
      <c r="D4695" s="16" t="s">
        <v>3</v>
      </c>
      <c r="E4695" s="114">
        <v>29101.153333333335</v>
      </c>
      <c r="F4695" s="115">
        <v>15066</v>
      </c>
      <c r="G4695" s="113">
        <v>7265.1533333333336</v>
      </c>
      <c r="H4695" s="113">
        <v>3840</v>
      </c>
      <c r="I4695" s="113">
        <v>2930</v>
      </c>
      <c r="J4695" s="112">
        <v>30187</v>
      </c>
      <c r="K4695" s="112">
        <v>16356</v>
      </c>
      <c r="L4695" s="112">
        <v>7617</v>
      </c>
      <c r="M4695" s="112">
        <v>3743</v>
      </c>
      <c r="N4695" s="113">
        <v>2471</v>
      </c>
      <c r="O4695" s="112">
        <v>26495</v>
      </c>
      <c r="P4695" s="112">
        <v>13577</v>
      </c>
      <c r="Q4695" s="112">
        <v>7383</v>
      </c>
      <c r="R4695" s="112">
        <v>3025</v>
      </c>
      <c r="S4695" s="113">
        <v>2510</v>
      </c>
      <c r="T4695" s="17">
        <v>-3.5970671701946677E-2</v>
      </c>
      <c r="U4695" s="17">
        <v>-7.8870139398385941E-2</v>
      </c>
      <c r="V4695" s="17">
        <v>-4.619228917771645E-2</v>
      </c>
      <c r="W4695" s="17">
        <v>2.5915041410633277E-2</v>
      </c>
      <c r="X4695" s="17">
        <v>0.1857547551598544</v>
      </c>
      <c r="Y4695" s="17">
        <v>9.8363968044285155E-2</v>
      </c>
      <c r="Z4695" s="17">
        <v>0.10967076673786558</v>
      </c>
      <c r="AA4695" s="17">
        <v>-1.5961894442186986E-2</v>
      </c>
      <c r="AB4695" s="17">
        <v>0.26942148760330586</v>
      </c>
      <c r="AC4695" s="17">
        <v>0.16733067729083673</v>
      </c>
    </row>
    <row r="4696" spans="1:29" ht="12.95" customHeight="1" x14ac:dyDescent="0.2">
      <c r="A4696" s="19">
        <v>44747</v>
      </c>
      <c r="B4696" s="19">
        <v>44383</v>
      </c>
      <c r="C4696" s="19">
        <v>42927</v>
      </c>
      <c r="D4696" s="16" t="s">
        <v>4</v>
      </c>
      <c r="E4696" s="114">
        <v>29278.236666666664</v>
      </c>
      <c r="F4696" s="115">
        <v>15036</v>
      </c>
      <c r="G4696" s="113">
        <v>7404.2366666666658</v>
      </c>
      <c r="H4696" s="113">
        <v>3871</v>
      </c>
      <c r="I4696" s="113">
        <v>2967</v>
      </c>
      <c r="J4696" s="112">
        <v>29903</v>
      </c>
      <c r="K4696" s="112">
        <v>16057</v>
      </c>
      <c r="L4696" s="112">
        <v>7714</v>
      </c>
      <c r="M4696" s="112">
        <v>3482</v>
      </c>
      <c r="N4696" s="113">
        <v>2650</v>
      </c>
      <c r="O4696" s="112">
        <v>26043</v>
      </c>
      <c r="P4696" s="112">
        <v>13460</v>
      </c>
      <c r="Q4696" s="112">
        <v>6779</v>
      </c>
      <c r="R4696" s="112">
        <v>3254</v>
      </c>
      <c r="S4696" s="113">
        <v>2550</v>
      </c>
      <c r="T4696" s="17">
        <v>-2.0892998472840096E-2</v>
      </c>
      <c r="U4696" s="17">
        <v>-6.3585974964190051E-2</v>
      </c>
      <c r="V4696" s="17">
        <v>-4.0155993431855608E-2</v>
      </c>
      <c r="W4696" s="17">
        <v>0.11171740379092476</v>
      </c>
      <c r="X4696" s="17">
        <v>0.11962264150943391</v>
      </c>
      <c r="Y4696" s="17">
        <v>0.12422672759154718</v>
      </c>
      <c r="Z4696" s="17">
        <v>0.1170876671619614</v>
      </c>
      <c r="AA4696" s="17">
        <v>9.2231400894920545E-2</v>
      </c>
      <c r="AB4696" s="17">
        <v>0.18961278426551931</v>
      </c>
      <c r="AC4696" s="17">
        <v>0.16352941176470592</v>
      </c>
    </row>
    <row r="4697" spans="1:29" ht="12.95" customHeight="1" x14ac:dyDescent="0.2">
      <c r="A4697" s="19">
        <v>44748</v>
      </c>
      <c r="B4697" s="19">
        <v>44384</v>
      </c>
      <c r="C4697" s="19">
        <v>42928</v>
      </c>
      <c r="D4697" s="16" t="s">
        <v>5</v>
      </c>
      <c r="E4697" s="114">
        <v>28913.395</v>
      </c>
      <c r="F4697" s="115">
        <v>14741</v>
      </c>
      <c r="G4697" s="113">
        <v>7144.3950000000004</v>
      </c>
      <c r="H4697" s="113">
        <v>4058</v>
      </c>
      <c r="I4697" s="113">
        <v>2970</v>
      </c>
      <c r="J4697" s="112">
        <v>29347</v>
      </c>
      <c r="K4697" s="112">
        <v>15933</v>
      </c>
      <c r="L4697" s="112">
        <v>7602</v>
      </c>
      <c r="M4697" s="112">
        <v>3283</v>
      </c>
      <c r="N4697" s="113">
        <v>2529</v>
      </c>
      <c r="O4697" s="112">
        <v>25576</v>
      </c>
      <c r="P4697" s="112">
        <v>13502</v>
      </c>
      <c r="Q4697" s="112">
        <v>7017</v>
      </c>
      <c r="R4697" s="112">
        <v>2996</v>
      </c>
      <c r="S4697" s="113">
        <v>2061</v>
      </c>
      <c r="T4697" s="17">
        <v>-1.4775104780727188E-2</v>
      </c>
      <c r="U4697" s="17">
        <v>-7.4813280612565092E-2</v>
      </c>
      <c r="V4697" s="17">
        <v>-6.0195343330702422E-2</v>
      </c>
      <c r="W4697" s="17">
        <v>0.23606457508376488</v>
      </c>
      <c r="X4697" s="17">
        <v>0.17437722419928825</v>
      </c>
      <c r="Y4697" s="17">
        <v>0.13048932593055995</v>
      </c>
      <c r="Z4697" s="17">
        <v>9.1764183083987483E-2</v>
      </c>
      <c r="AA4697" s="17">
        <v>1.8155194527575969E-2</v>
      </c>
      <c r="AB4697" s="17">
        <v>0.35447263017356478</v>
      </c>
      <c r="AC4697" s="17">
        <v>0.44104803493449785</v>
      </c>
    </row>
    <row r="4698" spans="1:29" ht="12.95" customHeight="1" x14ac:dyDescent="0.2">
      <c r="A4698" s="19">
        <v>44749</v>
      </c>
      <c r="B4698" s="19">
        <v>44385</v>
      </c>
      <c r="C4698" s="19">
        <v>42929</v>
      </c>
      <c r="D4698" s="16" t="s">
        <v>6</v>
      </c>
      <c r="E4698" s="114">
        <v>29266.715</v>
      </c>
      <c r="F4698" s="115">
        <v>15364</v>
      </c>
      <c r="G4698" s="113">
        <v>7210.7150000000001</v>
      </c>
      <c r="H4698" s="113">
        <v>3800</v>
      </c>
      <c r="I4698" s="113">
        <v>2892</v>
      </c>
      <c r="J4698" s="112">
        <v>33622</v>
      </c>
      <c r="K4698" s="112">
        <v>17818</v>
      </c>
      <c r="L4698" s="112">
        <v>8992</v>
      </c>
      <c r="M4698" s="112">
        <v>4016</v>
      </c>
      <c r="N4698" s="113">
        <v>2796</v>
      </c>
      <c r="O4698" s="112">
        <v>25856</v>
      </c>
      <c r="P4698" s="112">
        <v>13101</v>
      </c>
      <c r="Q4698" s="112">
        <v>7160</v>
      </c>
      <c r="R4698" s="112">
        <v>3202</v>
      </c>
      <c r="S4698" s="113">
        <v>2393</v>
      </c>
      <c r="T4698" s="17">
        <v>-0.1295367616441615</v>
      </c>
      <c r="U4698" s="17">
        <v>-0.13772589516219558</v>
      </c>
      <c r="V4698" s="17">
        <v>-0.19809664145907468</v>
      </c>
      <c r="W4698" s="17">
        <v>-5.3784860557768877E-2</v>
      </c>
      <c r="X4698" s="17">
        <v>3.4334763948497882E-2</v>
      </c>
      <c r="Y4698" s="17">
        <v>0.13191193533415846</v>
      </c>
      <c r="Z4698" s="17">
        <v>0.17273490573238681</v>
      </c>
      <c r="AA4698" s="17">
        <v>7.0831005586591278E-3</v>
      </c>
      <c r="AB4698" s="17">
        <v>0.18675827607745155</v>
      </c>
      <c r="AC4698" s="17">
        <v>0.20852486418721261</v>
      </c>
    </row>
    <row r="4699" spans="1:29" ht="12.95" customHeight="1" x14ac:dyDescent="0.2">
      <c r="A4699" s="19">
        <v>44750</v>
      </c>
      <c r="B4699" s="19">
        <v>44386</v>
      </c>
      <c r="C4699" s="19">
        <v>42930</v>
      </c>
      <c r="D4699" s="16" t="s">
        <v>7</v>
      </c>
      <c r="E4699" s="114">
        <v>31081.991666666669</v>
      </c>
      <c r="F4699" s="115">
        <v>15519</v>
      </c>
      <c r="G4699" s="113">
        <v>8375.9916666666668</v>
      </c>
      <c r="H4699" s="113">
        <v>4001</v>
      </c>
      <c r="I4699" s="113">
        <v>3186</v>
      </c>
      <c r="J4699" s="112">
        <v>31955</v>
      </c>
      <c r="K4699" s="112">
        <v>16901</v>
      </c>
      <c r="L4699" s="112">
        <v>8388</v>
      </c>
      <c r="M4699" s="112">
        <v>3874</v>
      </c>
      <c r="N4699" s="113">
        <v>2792</v>
      </c>
      <c r="O4699" s="112">
        <v>25808</v>
      </c>
      <c r="P4699" s="112">
        <v>13572</v>
      </c>
      <c r="Q4699" s="112">
        <v>6937</v>
      </c>
      <c r="R4699" s="112">
        <v>2869</v>
      </c>
      <c r="S4699" s="113">
        <v>2430</v>
      </c>
      <c r="T4699" s="17">
        <v>-2.7319929066916937E-2</v>
      </c>
      <c r="U4699" s="17">
        <v>-8.1770309449144984E-2</v>
      </c>
      <c r="V4699" s="17">
        <v>-1.4316086472738743E-3</v>
      </c>
      <c r="W4699" s="17">
        <v>3.2782653588022681E-2</v>
      </c>
      <c r="X4699" s="17">
        <v>0.14111747851002865</v>
      </c>
      <c r="Y4699" s="17">
        <v>0.20435491578838616</v>
      </c>
      <c r="Z4699" s="17">
        <v>0.14345711759504853</v>
      </c>
      <c r="AA4699" s="17">
        <v>0.20743717264907979</v>
      </c>
      <c r="AB4699" s="17">
        <v>0.39456256535378187</v>
      </c>
      <c r="AC4699" s="17">
        <v>0.31111111111111112</v>
      </c>
    </row>
    <row r="4700" spans="1:29" ht="12.95" customHeight="1" x14ac:dyDescent="0.2">
      <c r="A4700" s="19">
        <v>44751</v>
      </c>
      <c r="B4700" s="19">
        <v>44387</v>
      </c>
      <c r="C4700" s="19">
        <v>42931</v>
      </c>
      <c r="D4700" s="16" t="s">
        <v>1</v>
      </c>
      <c r="E4700" s="114">
        <v>30685.061666666668</v>
      </c>
      <c r="F4700" s="115">
        <v>15281</v>
      </c>
      <c r="G4700" s="113">
        <v>7972.0616666666665</v>
      </c>
      <c r="H4700" s="113">
        <v>4638</v>
      </c>
      <c r="I4700" s="113">
        <v>2794</v>
      </c>
      <c r="J4700" s="112">
        <v>33708</v>
      </c>
      <c r="K4700" s="112">
        <v>17554</v>
      </c>
      <c r="L4700" s="112">
        <v>9018</v>
      </c>
      <c r="M4700" s="112">
        <v>4060</v>
      </c>
      <c r="N4700" s="113">
        <v>3076</v>
      </c>
      <c r="O4700" s="112">
        <v>25849</v>
      </c>
      <c r="P4700" s="112">
        <v>13063</v>
      </c>
      <c r="Q4700" s="112">
        <v>7365</v>
      </c>
      <c r="R4700" s="112">
        <v>3159</v>
      </c>
      <c r="S4700" s="113">
        <v>2262</v>
      </c>
      <c r="T4700" s="17">
        <v>-8.9680145168308134E-2</v>
      </c>
      <c r="U4700" s="17">
        <v>-0.12948615700125332</v>
      </c>
      <c r="V4700" s="17">
        <v>-0.11598340356324388</v>
      </c>
      <c r="W4700" s="17">
        <v>0.14236453201970445</v>
      </c>
      <c r="X4700" s="17">
        <v>-9.1677503250975345E-2</v>
      </c>
      <c r="Y4700" s="17">
        <v>0.18708892671541144</v>
      </c>
      <c r="Z4700" s="17">
        <v>0.16979254382607367</v>
      </c>
      <c r="AA4700" s="17">
        <v>8.2425209323376381E-2</v>
      </c>
      <c r="AB4700" s="17">
        <v>0.46818613485280158</v>
      </c>
      <c r="AC4700" s="17">
        <v>0.23519009725906281</v>
      </c>
    </row>
    <row r="4701" spans="1:29" ht="12.95" customHeight="1" x14ac:dyDescent="0.2">
      <c r="A4701" s="19">
        <v>44752</v>
      </c>
      <c r="B4701" s="19">
        <v>44388</v>
      </c>
      <c r="C4701" s="19">
        <v>42932</v>
      </c>
      <c r="D4701" s="16" t="s">
        <v>2</v>
      </c>
      <c r="E4701" s="114">
        <v>30649.701666666668</v>
      </c>
      <c r="F4701" s="115">
        <v>15509</v>
      </c>
      <c r="G4701" s="113">
        <v>7771.7016666666668</v>
      </c>
      <c r="H4701" s="113">
        <v>4108</v>
      </c>
      <c r="I4701" s="113">
        <v>3261</v>
      </c>
      <c r="J4701" s="112">
        <v>32637</v>
      </c>
      <c r="K4701" s="112">
        <v>17651</v>
      </c>
      <c r="L4701" s="112">
        <v>8427</v>
      </c>
      <c r="M4701" s="112">
        <v>3784</v>
      </c>
      <c r="N4701" s="113">
        <v>2775</v>
      </c>
      <c r="O4701" s="112">
        <v>26665</v>
      </c>
      <c r="P4701" s="112">
        <v>14046</v>
      </c>
      <c r="Q4701" s="112">
        <v>7076</v>
      </c>
      <c r="R4701" s="112">
        <v>2942</v>
      </c>
      <c r="S4701" s="113">
        <v>2601</v>
      </c>
      <c r="T4701" s="17">
        <v>-6.0890962200365606E-2</v>
      </c>
      <c r="U4701" s="17">
        <v>-0.12135289785281289</v>
      </c>
      <c r="V4701" s="17">
        <v>-7.776175784185746E-2</v>
      </c>
      <c r="W4701" s="17">
        <v>8.5623678646934431E-2</v>
      </c>
      <c r="X4701" s="17">
        <v>0.17513513513513512</v>
      </c>
      <c r="Y4701" s="17">
        <v>0.14943565222826427</v>
      </c>
      <c r="Z4701" s="17">
        <v>0.10415776733589643</v>
      </c>
      <c r="AA4701" s="17">
        <v>9.8318494441304027E-2</v>
      </c>
      <c r="AB4701" s="17">
        <v>0.39632902787219582</v>
      </c>
      <c r="AC4701" s="17">
        <v>0.25374855824682818</v>
      </c>
    </row>
    <row r="4702" spans="1:29" ht="12.95" customHeight="1" x14ac:dyDescent="0.2">
      <c r="A4702" s="19">
        <v>44753</v>
      </c>
      <c r="B4702" s="19">
        <v>44389</v>
      </c>
      <c r="C4702" s="19">
        <v>42933</v>
      </c>
      <c r="D4702" s="16" t="s">
        <v>3</v>
      </c>
      <c r="E4702" s="114">
        <v>30100.046666666669</v>
      </c>
      <c r="F4702" s="115">
        <v>14988</v>
      </c>
      <c r="G4702" s="113">
        <v>8227.0466666666671</v>
      </c>
      <c r="H4702" s="113">
        <v>3736</v>
      </c>
      <c r="I4702" s="113">
        <v>3149</v>
      </c>
      <c r="J4702" s="112">
        <v>31136</v>
      </c>
      <c r="K4702" s="112">
        <v>16530</v>
      </c>
      <c r="L4702" s="112">
        <v>8490</v>
      </c>
      <c r="M4702" s="112">
        <v>3539</v>
      </c>
      <c r="N4702" s="113">
        <v>2577</v>
      </c>
      <c r="O4702" s="112">
        <v>26644</v>
      </c>
      <c r="P4702" s="112">
        <v>13594</v>
      </c>
      <c r="Q4702" s="112">
        <v>6840</v>
      </c>
      <c r="R4702" s="112">
        <v>3450</v>
      </c>
      <c r="S4702" s="113">
        <v>2760</v>
      </c>
      <c r="T4702" s="17">
        <v>-3.3271882494004701E-2</v>
      </c>
      <c r="U4702" s="17">
        <v>-9.3284936479128833E-2</v>
      </c>
      <c r="V4702" s="17">
        <v>-3.097212406753036E-2</v>
      </c>
      <c r="W4702" s="17">
        <v>5.5665442215315108E-2</v>
      </c>
      <c r="X4702" s="17">
        <v>0.22196352347691106</v>
      </c>
      <c r="Y4702" s="17">
        <v>0.12971200520442383</v>
      </c>
      <c r="Z4702" s="17">
        <v>0.10254524054730019</v>
      </c>
      <c r="AA4702" s="17">
        <v>0.20278460038986368</v>
      </c>
      <c r="AB4702" s="17">
        <v>8.2898550724637587E-2</v>
      </c>
      <c r="AC4702" s="17">
        <v>0.14094202898550723</v>
      </c>
    </row>
    <row r="4703" spans="1:29" ht="12.95" customHeight="1" x14ac:dyDescent="0.2">
      <c r="A4703" s="19">
        <v>44754</v>
      </c>
      <c r="B4703" s="19">
        <v>44390</v>
      </c>
      <c r="C4703" s="19">
        <v>42934</v>
      </c>
      <c r="D4703" s="16" t="s">
        <v>4</v>
      </c>
      <c r="E4703" s="114">
        <v>28892.548333333332</v>
      </c>
      <c r="F4703" s="115">
        <v>14894</v>
      </c>
      <c r="G4703" s="113">
        <v>7170.5483333333323</v>
      </c>
      <c r="H4703" s="113">
        <v>3999</v>
      </c>
      <c r="I4703" s="113">
        <v>2829</v>
      </c>
      <c r="J4703" s="112">
        <v>30692</v>
      </c>
      <c r="K4703" s="112">
        <v>16481</v>
      </c>
      <c r="L4703" s="112">
        <v>7900</v>
      </c>
      <c r="M4703" s="112">
        <v>3631</v>
      </c>
      <c r="N4703" s="113">
        <v>2680</v>
      </c>
      <c r="O4703" s="112">
        <v>25898</v>
      </c>
      <c r="P4703" s="112">
        <v>13346</v>
      </c>
      <c r="Q4703" s="112">
        <v>6767</v>
      </c>
      <c r="R4703" s="112">
        <v>3421</v>
      </c>
      <c r="S4703" s="113">
        <v>2364</v>
      </c>
      <c r="T4703" s="17">
        <v>-5.862933880707244E-2</v>
      </c>
      <c r="U4703" s="17">
        <v>-9.6292700685638E-2</v>
      </c>
      <c r="V4703" s="17">
        <v>-9.2335654008438905E-2</v>
      </c>
      <c r="W4703" s="17">
        <v>0.1013494904984853</v>
      </c>
      <c r="X4703" s="17">
        <v>5.5597014925373056E-2</v>
      </c>
      <c r="Y4703" s="17">
        <v>0.11562855561562024</v>
      </c>
      <c r="Z4703" s="17">
        <v>0.11598980968080319</v>
      </c>
      <c r="AA4703" s="17">
        <v>5.9634747056795057E-2</v>
      </c>
      <c r="AB4703" s="17">
        <v>0.16895644548377664</v>
      </c>
      <c r="AC4703" s="17">
        <v>0.1967005076142132</v>
      </c>
    </row>
    <row r="4704" spans="1:29" ht="12.95" customHeight="1" x14ac:dyDescent="0.2">
      <c r="A4704" s="19">
        <v>44755</v>
      </c>
      <c r="B4704" s="19">
        <v>44391</v>
      </c>
      <c r="C4704" s="19">
        <v>42935</v>
      </c>
      <c r="D4704" s="16" t="s">
        <v>5</v>
      </c>
      <c r="E4704" s="114">
        <v>29249.95</v>
      </c>
      <c r="F4704" s="115">
        <v>15175</v>
      </c>
      <c r="G4704" s="113">
        <v>7096.95</v>
      </c>
      <c r="H4704" s="113">
        <v>4122</v>
      </c>
      <c r="I4704" s="113">
        <v>2856</v>
      </c>
      <c r="J4704" s="112">
        <v>31032</v>
      </c>
      <c r="K4704" s="112">
        <v>16705</v>
      </c>
      <c r="L4704" s="112">
        <v>7960</v>
      </c>
      <c r="M4704" s="112">
        <v>3788</v>
      </c>
      <c r="N4704" s="113">
        <v>2579</v>
      </c>
      <c r="O4704" s="112">
        <v>26224</v>
      </c>
      <c r="P4704" s="112">
        <v>13271</v>
      </c>
      <c r="Q4704" s="112">
        <v>6871</v>
      </c>
      <c r="R4704" s="112">
        <v>3359</v>
      </c>
      <c r="S4704" s="113">
        <v>2723</v>
      </c>
      <c r="T4704" s="17">
        <v>-5.7426205207527725E-2</v>
      </c>
      <c r="U4704" s="17">
        <v>-9.1589344507632453E-2</v>
      </c>
      <c r="V4704" s="17">
        <v>-0.10842336683417086</v>
      </c>
      <c r="W4704" s="17">
        <v>8.8173178458289314E-2</v>
      </c>
      <c r="X4704" s="17">
        <v>0.10740597130670793</v>
      </c>
      <c r="Y4704" s="17">
        <v>0.1153885753508237</v>
      </c>
      <c r="Z4704" s="17">
        <v>0.14347072564237817</v>
      </c>
      <c r="AA4704" s="17">
        <v>3.2884587396303289E-2</v>
      </c>
      <c r="AB4704" s="17">
        <v>0.227150937779101</v>
      </c>
      <c r="AC4704" s="17">
        <v>4.8843187660668308E-2</v>
      </c>
    </row>
    <row r="4705" spans="1:29" ht="12.95" customHeight="1" x14ac:dyDescent="0.2">
      <c r="A4705" s="19">
        <v>44756</v>
      </c>
      <c r="B4705" s="19">
        <v>44392</v>
      </c>
      <c r="C4705" s="19">
        <v>42936</v>
      </c>
      <c r="D4705" s="16" t="s">
        <v>6</v>
      </c>
      <c r="E4705" s="114">
        <v>31198.05</v>
      </c>
      <c r="F4705" s="115">
        <v>16150</v>
      </c>
      <c r="G4705" s="113">
        <v>7855.0499999999993</v>
      </c>
      <c r="H4705" s="113">
        <v>4060</v>
      </c>
      <c r="I4705" s="113">
        <v>3133</v>
      </c>
      <c r="J4705" s="112">
        <v>32170</v>
      </c>
      <c r="K4705" s="112">
        <v>17175</v>
      </c>
      <c r="L4705" s="112">
        <v>8413</v>
      </c>
      <c r="M4705" s="112">
        <v>3816</v>
      </c>
      <c r="N4705" s="113">
        <v>2766</v>
      </c>
      <c r="O4705" s="112">
        <v>26711</v>
      </c>
      <c r="P4705" s="112">
        <v>13294</v>
      </c>
      <c r="Q4705" s="112">
        <v>7165</v>
      </c>
      <c r="R4705" s="112">
        <v>3397</v>
      </c>
      <c r="S4705" s="113">
        <v>2855</v>
      </c>
      <c r="T4705" s="17">
        <v>-3.0212931302455726E-2</v>
      </c>
      <c r="U4705" s="17">
        <v>-5.967976710334788E-2</v>
      </c>
      <c r="V4705" s="17">
        <v>-6.6319980981813909E-2</v>
      </c>
      <c r="W4705" s="17">
        <v>6.3941299790356343E-2</v>
      </c>
      <c r="X4705" s="17">
        <v>0.13268257411424433</v>
      </c>
      <c r="Y4705" s="17">
        <v>0.16798509977162968</v>
      </c>
      <c r="Z4705" s="17">
        <v>0.21483375959079276</v>
      </c>
      <c r="AA4705" s="17">
        <v>9.6308443824145051E-2</v>
      </c>
      <c r="AB4705" s="17">
        <v>0.19517221077421265</v>
      </c>
      <c r="AC4705" s="17">
        <v>9.73730297723292E-2</v>
      </c>
    </row>
    <row r="4706" spans="1:29" ht="12.95" customHeight="1" x14ac:dyDescent="0.2">
      <c r="A4706" s="19">
        <v>44757</v>
      </c>
      <c r="B4706" s="19">
        <v>44393</v>
      </c>
      <c r="C4706" s="19">
        <v>42937</v>
      </c>
      <c r="D4706" s="16" t="s">
        <v>7</v>
      </c>
      <c r="E4706" s="114">
        <v>31018</v>
      </c>
      <c r="F4706" s="115">
        <v>15663</v>
      </c>
      <c r="G4706" s="113">
        <v>8605</v>
      </c>
      <c r="H4706" s="113">
        <v>4017</v>
      </c>
      <c r="I4706" s="113">
        <v>2733</v>
      </c>
      <c r="J4706" s="112">
        <v>31619</v>
      </c>
      <c r="K4706" s="112">
        <v>17168</v>
      </c>
      <c r="L4706" s="112">
        <v>8203</v>
      </c>
      <c r="M4706" s="112">
        <v>3585</v>
      </c>
      <c r="N4706" s="113">
        <v>2663</v>
      </c>
      <c r="O4706" s="112">
        <v>26020</v>
      </c>
      <c r="P4706" s="112">
        <v>13593</v>
      </c>
      <c r="Q4706" s="112">
        <v>6607</v>
      </c>
      <c r="R4706" s="112">
        <v>3114</v>
      </c>
      <c r="S4706" s="113">
        <v>2706</v>
      </c>
      <c r="T4706" s="17">
        <v>-1.9007558746323427E-2</v>
      </c>
      <c r="U4706" s="17">
        <v>-8.7663094128611396E-2</v>
      </c>
      <c r="V4706" s="17">
        <v>4.9006461050835171E-2</v>
      </c>
      <c r="W4706" s="17">
        <v>0.12050209205020912</v>
      </c>
      <c r="X4706" s="17">
        <v>2.6286143447239896E-2</v>
      </c>
      <c r="Y4706" s="17">
        <v>0.19208301306687159</v>
      </c>
      <c r="Z4706" s="17">
        <v>0.15228426395939088</v>
      </c>
      <c r="AA4706" s="17">
        <v>0.30240653851975186</v>
      </c>
      <c r="AB4706" s="17">
        <v>0.28998073217726406</v>
      </c>
      <c r="AC4706" s="17">
        <v>9.9778270509978118E-3</v>
      </c>
    </row>
    <row r="4707" spans="1:29" ht="12.95" customHeight="1" x14ac:dyDescent="0.2">
      <c r="A4707" s="19">
        <v>44758</v>
      </c>
      <c r="B4707" s="19">
        <v>44394</v>
      </c>
      <c r="C4707" s="19">
        <v>42938</v>
      </c>
      <c r="D4707" s="16" t="s">
        <v>1</v>
      </c>
      <c r="E4707" s="114">
        <v>32362.605</v>
      </c>
      <c r="F4707" s="115">
        <v>15871</v>
      </c>
      <c r="G4707" s="113">
        <v>8456.6049999999996</v>
      </c>
      <c r="H4707" s="113">
        <v>4739</v>
      </c>
      <c r="I4707" s="113">
        <v>3296</v>
      </c>
      <c r="J4707" s="112">
        <v>34159</v>
      </c>
      <c r="K4707" s="112">
        <v>17620</v>
      </c>
      <c r="L4707" s="112">
        <v>9294</v>
      </c>
      <c r="M4707" s="112">
        <v>4079</v>
      </c>
      <c r="N4707" s="113">
        <v>3166</v>
      </c>
      <c r="O4707" s="112">
        <v>28032</v>
      </c>
      <c r="P4707" s="112">
        <v>13495</v>
      </c>
      <c r="Q4707" s="112">
        <v>7727</v>
      </c>
      <c r="R4707" s="112">
        <v>3474</v>
      </c>
      <c r="S4707" s="113">
        <v>3336</v>
      </c>
      <c r="T4707" s="17">
        <v>-5.258921514095849E-2</v>
      </c>
      <c r="U4707" s="17">
        <v>-9.9262202043132852E-2</v>
      </c>
      <c r="V4707" s="17">
        <v>-9.0100602539272656E-2</v>
      </c>
      <c r="W4707" s="17">
        <v>0.16180436381466046</v>
      </c>
      <c r="X4707" s="17">
        <v>4.1061276058117491E-2</v>
      </c>
      <c r="Y4707" s="17">
        <v>0.15448790667808221</v>
      </c>
      <c r="Z4707" s="17">
        <v>0.17606520933679137</v>
      </c>
      <c r="AA4707" s="17">
        <v>9.4422803157758528E-2</v>
      </c>
      <c r="AB4707" s="17">
        <v>0.36413356361542881</v>
      </c>
      <c r="AC4707" s="17">
        <v>-1.1990407673860948E-2</v>
      </c>
    </row>
    <row r="4708" spans="1:29" ht="12.95" customHeight="1" x14ac:dyDescent="0.2">
      <c r="A4708" s="19">
        <v>44759</v>
      </c>
      <c r="B4708" s="19">
        <v>44395</v>
      </c>
      <c r="C4708" s="19">
        <v>42939</v>
      </c>
      <c r="D4708" s="16" t="s">
        <v>2</v>
      </c>
      <c r="E4708" s="114">
        <v>31959.803333333333</v>
      </c>
      <c r="F4708" s="115">
        <v>16085</v>
      </c>
      <c r="G4708" s="113">
        <v>8445.8033333333333</v>
      </c>
      <c r="H4708" s="113">
        <v>4096</v>
      </c>
      <c r="I4708" s="113">
        <v>3333</v>
      </c>
      <c r="J4708" s="112">
        <v>32066</v>
      </c>
      <c r="K4708" s="112">
        <v>17374</v>
      </c>
      <c r="L4708" s="112">
        <v>8212</v>
      </c>
      <c r="M4708" s="112">
        <v>3765</v>
      </c>
      <c r="N4708" s="113">
        <v>2715</v>
      </c>
      <c r="O4708" s="112">
        <v>27267</v>
      </c>
      <c r="P4708" s="112">
        <v>14220</v>
      </c>
      <c r="Q4708" s="112">
        <v>7103</v>
      </c>
      <c r="R4708" s="112">
        <v>3219</v>
      </c>
      <c r="S4708" s="113">
        <v>2725</v>
      </c>
      <c r="T4708" s="17">
        <v>-3.3118152144535618E-3</v>
      </c>
      <c r="U4708" s="17">
        <v>-7.419132036376197E-2</v>
      </c>
      <c r="V4708" s="17">
        <v>2.8470936840396144E-2</v>
      </c>
      <c r="W4708" s="17">
        <v>8.7915006640106208E-2</v>
      </c>
      <c r="X4708" s="17">
        <v>0.22762430939226519</v>
      </c>
      <c r="Y4708" s="17">
        <v>0.17210559773107903</v>
      </c>
      <c r="Z4708" s="17">
        <v>0.1311533052039382</v>
      </c>
      <c r="AA4708" s="17">
        <v>0.18904735088460267</v>
      </c>
      <c r="AB4708" s="17">
        <v>0.27244485865175516</v>
      </c>
      <c r="AC4708" s="17">
        <v>0.22311926605504584</v>
      </c>
    </row>
    <row r="4709" spans="1:29" ht="12.95" customHeight="1" x14ac:dyDescent="0.2">
      <c r="A4709" s="19">
        <v>44760</v>
      </c>
      <c r="B4709" s="19">
        <v>44396</v>
      </c>
      <c r="C4709" s="19">
        <v>42940</v>
      </c>
      <c r="D4709" s="16" t="s">
        <v>3</v>
      </c>
      <c r="E4709" s="114">
        <v>30582.878333333334</v>
      </c>
      <c r="F4709" s="115">
        <v>15397</v>
      </c>
      <c r="G4709" s="113">
        <v>7750.8783333333331</v>
      </c>
      <c r="H4709" s="113">
        <v>3928</v>
      </c>
      <c r="I4709" s="113">
        <v>3507</v>
      </c>
      <c r="J4709" s="112">
        <v>31906</v>
      </c>
      <c r="K4709" s="112">
        <v>16632</v>
      </c>
      <c r="L4709" s="112">
        <v>8729</v>
      </c>
      <c r="M4709" s="112">
        <v>3956</v>
      </c>
      <c r="N4709" s="113">
        <v>2589</v>
      </c>
      <c r="O4709" s="112">
        <v>27327</v>
      </c>
      <c r="P4709" s="112">
        <v>13673</v>
      </c>
      <c r="Q4709" s="112">
        <v>7446</v>
      </c>
      <c r="R4709" s="112">
        <v>3540</v>
      </c>
      <c r="S4709" s="113">
        <v>2668</v>
      </c>
      <c r="T4709" s="17">
        <v>-4.1469368352869851E-2</v>
      </c>
      <c r="U4709" s="17">
        <v>-7.425444925444924E-2</v>
      </c>
      <c r="V4709" s="17">
        <v>-0.11205426356589154</v>
      </c>
      <c r="W4709" s="17">
        <v>-7.0778564206268602E-3</v>
      </c>
      <c r="X4709" s="17">
        <v>0.35457705677867901</v>
      </c>
      <c r="Y4709" s="17">
        <v>0.11914510679303736</v>
      </c>
      <c r="Z4709" s="17">
        <v>0.12608791048050905</v>
      </c>
      <c r="AA4709" s="17">
        <v>4.0945250246217091E-2</v>
      </c>
      <c r="AB4709" s="17">
        <v>0.1096045197740112</v>
      </c>
      <c r="AC4709" s="17">
        <v>0.31446776611694149</v>
      </c>
    </row>
    <row r="4710" spans="1:29" ht="12.95" customHeight="1" x14ac:dyDescent="0.2">
      <c r="A4710" s="19">
        <v>44761</v>
      </c>
      <c r="B4710" s="19">
        <v>44397</v>
      </c>
      <c r="C4710" s="19">
        <v>42941</v>
      </c>
      <c r="D4710" s="16" t="s">
        <v>4</v>
      </c>
      <c r="E4710" s="114">
        <v>30204.002499999999</v>
      </c>
      <c r="F4710" s="115">
        <v>15435</v>
      </c>
      <c r="G4710" s="113">
        <v>7788.0024999999996</v>
      </c>
      <c r="H4710" s="113">
        <v>3958</v>
      </c>
      <c r="I4710" s="113">
        <v>3023</v>
      </c>
      <c r="J4710" s="112">
        <v>31017</v>
      </c>
      <c r="K4710" s="112">
        <v>17098</v>
      </c>
      <c r="L4710" s="112">
        <v>7712</v>
      </c>
      <c r="M4710" s="112">
        <v>3621</v>
      </c>
      <c r="N4710" s="113">
        <v>2586</v>
      </c>
      <c r="O4710" s="112">
        <v>26082</v>
      </c>
      <c r="P4710" s="112">
        <v>13448</v>
      </c>
      <c r="Q4710" s="112">
        <v>6512</v>
      </c>
      <c r="R4710" s="112">
        <v>3450</v>
      </c>
      <c r="S4710" s="113">
        <v>2672</v>
      </c>
      <c r="T4710" s="17">
        <v>-2.6211351839314001E-2</v>
      </c>
      <c r="U4710" s="17">
        <v>-9.7262837758802179E-2</v>
      </c>
      <c r="V4710" s="17">
        <v>9.8550959543568517E-3</v>
      </c>
      <c r="W4710" s="17">
        <v>9.3068213200773187E-2</v>
      </c>
      <c r="X4710" s="17">
        <v>0.16898685228151589</v>
      </c>
      <c r="Y4710" s="17">
        <v>0.15804012345679008</v>
      </c>
      <c r="Z4710" s="17">
        <v>0.14775431290898267</v>
      </c>
      <c r="AA4710" s="17">
        <v>0.19594632985257987</v>
      </c>
      <c r="AB4710" s="17">
        <v>0.14724637681159414</v>
      </c>
      <c r="AC4710" s="17">
        <v>0.13136227544910173</v>
      </c>
    </row>
    <row r="4711" spans="1:29" ht="12.95" customHeight="1" x14ac:dyDescent="0.2">
      <c r="A4711" s="19">
        <v>44762</v>
      </c>
      <c r="B4711" s="19">
        <v>44398</v>
      </c>
      <c r="C4711" s="19">
        <v>42942</v>
      </c>
      <c r="D4711" s="16" t="s">
        <v>5</v>
      </c>
      <c r="E4711" s="114">
        <v>29993.127550505051</v>
      </c>
      <c r="F4711" s="115">
        <v>15389</v>
      </c>
      <c r="G4711" s="113">
        <v>7727.1275505050507</v>
      </c>
      <c r="H4711" s="113">
        <v>4043</v>
      </c>
      <c r="I4711" s="113">
        <v>2834</v>
      </c>
      <c r="J4711" s="112">
        <v>32006</v>
      </c>
      <c r="K4711" s="112">
        <v>17060</v>
      </c>
      <c r="L4711" s="112">
        <v>8533</v>
      </c>
      <c r="M4711" s="112">
        <v>3757</v>
      </c>
      <c r="N4711" s="113">
        <v>2656</v>
      </c>
      <c r="O4711" s="112">
        <v>26575</v>
      </c>
      <c r="P4711" s="112">
        <v>13429</v>
      </c>
      <c r="Q4711" s="112">
        <v>6922</v>
      </c>
      <c r="R4711" s="112">
        <v>3504</v>
      </c>
      <c r="S4711" s="113">
        <v>2720</v>
      </c>
      <c r="T4711" s="17">
        <v>-6.2890472083201532E-2</v>
      </c>
      <c r="U4711" s="17">
        <v>-9.7948417350527506E-2</v>
      </c>
      <c r="V4711" s="17">
        <v>-9.4441866810611619E-2</v>
      </c>
      <c r="W4711" s="17">
        <v>7.6124567474048499E-2</v>
      </c>
      <c r="X4711" s="17">
        <v>6.7018072289156683E-2</v>
      </c>
      <c r="Y4711" s="17">
        <v>0.1286219209973678</v>
      </c>
      <c r="Z4711" s="17">
        <v>0.14595278874078477</v>
      </c>
      <c r="AA4711" s="17">
        <v>0.11631429507440783</v>
      </c>
      <c r="AB4711" s="17">
        <v>0.153824200913242</v>
      </c>
      <c r="AC4711" s="17">
        <v>4.1911764705882426E-2</v>
      </c>
    </row>
    <row r="4712" spans="1:29" ht="12.95" customHeight="1" x14ac:dyDescent="0.2">
      <c r="A4712" s="19">
        <v>44763</v>
      </c>
      <c r="B4712" s="19">
        <v>44399</v>
      </c>
      <c r="C4712" s="19">
        <v>42943</v>
      </c>
      <c r="D4712" s="16" t="s">
        <v>6</v>
      </c>
      <c r="E4712" s="114">
        <v>30638.889166666668</v>
      </c>
      <c r="F4712" s="115">
        <v>15866</v>
      </c>
      <c r="G4712" s="113">
        <v>7786.8891666666677</v>
      </c>
      <c r="H4712" s="113">
        <v>4181</v>
      </c>
      <c r="I4712" s="113">
        <v>2805</v>
      </c>
      <c r="J4712" s="112">
        <v>31756</v>
      </c>
      <c r="K4712" s="112">
        <v>17303</v>
      </c>
      <c r="L4712" s="112">
        <v>8023</v>
      </c>
      <c r="M4712" s="112">
        <v>3921</v>
      </c>
      <c r="N4712" s="113">
        <v>2509</v>
      </c>
      <c r="O4712" s="112">
        <v>26356</v>
      </c>
      <c r="P4712" s="112">
        <v>13279</v>
      </c>
      <c r="Q4712" s="112">
        <v>6834</v>
      </c>
      <c r="R4712" s="112">
        <v>3529</v>
      </c>
      <c r="S4712" s="113">
        <v>2714</v>
      </c>
      <c r="T4712" s="17">
        <v>-3.5177945375152175E-2</v>
      </c>
      <c r="U4712" s="17">
        <v>-8.304918222273594E-2</v>
      </c>
      <c r="V4712" s="17">
        <v>-2.9429245087041256E-2</v>
      </c>
      <c r="W4712" s="17">
        <v>6.6309614894159763E-2</v>
      </c>
      <c r="X4712" s="17">
        <v>0.11797528895974496</v>
      </c>
      <c r="Y4712" s="17">
        <v>0.16250148606262971</v>
      </c>
      <c r="Z4712" s="17">
        <v>0.19481888696437988</v>
      </c>
      <c r="AA4712" s="17">
        <v>0.13943359184469828</v>
      </c>
      <c r="AB4712" s="17">
        <v>0.18475488807027496</v>
      </c>
      <c r="AC4712" s="17">
        <v>3.3529845246868195E-2</v>
      </c>
    </row>
    <row r="4713" spans="1:29" ht="12.95" customHeight="1" x14ac:dyDescent="0.2">
      <c r="A4713" s="19">
        <v>44764</v>
      </c>
      <c r="B4713" s="19">
        <v>44400</v>
      </c>
      <c r="C4713" s="19">
        <v>42944</v>
      </c>
      <c r="D4713" s="16" t="s">
        <v>7</v>
      </c>
      <c r="E4713" s="114">
        <v>31355.180328282826</v>
      </c>
      <c r="F4713" s="115">
        <v>15543</v>
      </c>
      <c r="G4713" s="113">
        <v>8386.1803282828278</v>
      </c>
      <c r="H4713" s="113">
        <v>4175</v>
      </c>
      <c r="I4713" s="113">
        <v>3251</v>
      </c>
      <c r="J4713" s="112">
        <v>31960</v>
      </c>
      <c r="K4713" s="112">
        <v>17102</v>
      </c>
      <c r="L4713" s="112">
        <v>8339</v>
      </c>
      <c r="M4713" s="112">
        <v>3628</v>
      </c>
      <c r="N4713" s="113">
        <v>2891</v>
      </c>
      <c r="O4713" s="112">
        <v>26207</v>
      </c>
      <c r="P4713" s="112">
        <v>13733</v>
      </c>
      <c r="Q4713" s="112">
        <v>6829</v>
      </c>
      <c r="R4713" s="112">
        <v>3091</v>
      </c>
      <c r="S4713" s="113">
        <v>2554</v>
      </c>
      <c r="T4713" s="17">
        <v>-1.8924270078760186E-2</v>
      </c>
      <c r="U4713" s="17">
        <v>-9.1158928780259663E-2</v>
      </c>
      <c r="V4713" s="17">
        <v>5.6577920953144734E-3</v>
      </c>
      <c r="W4713" s="17">
        <v>0.15077177508269024</v>
      </c>
      <c r="X4713" s="17">
        <v>0.12452438602559668</v>
      </c>
      <c r="Y4713" s="17">
        <v>0.19644294762020942</v>
      </c>
      <c r="Z4713" s="17">
        <v>0.1317993155173669</v>
      </c>
      <c r="AA4713" s="17">
        <v>0.22802464903834063</v>
      </c>
      <c r="AB4713" s="17">
        <v>0.35069556777741839</v>
      </c>
      <c r="AC4713" s="17">
        <v>0.27290524667188731</v>
      </c>
    </row>
    <row r="4714" spans="1:29" ht="12.95" customHeight="1" x14ac:dyDescent="0.2">
      <c r="A4714" s="19">
        <v>44765</v>
      </c>
      <c r="B4714" s="19">
        <v>44401</v>
      </c>
      <c r="C4714" s="19">
        <v>42945</v>
      </c>
      <c r="D4714" s="16" t="s">
        <v>1</v>
      </c>
      <c r="E4714" s="114">
        <v>31584.695404040402</v>
      </c>
      <c r="F4714" s="115">
        <v>15567</v>
      </c>
      <c r="G4714" s="113">
        <v>8133.6954040404034</v>
      </c>
      <c r="H4714" s="113">
        <v>4593</v>
      </c>
      <c r="I4714" s="113">
        <v>3291</v>
      </c>
      <c r="J4714" s="112">
        <v>34946</v>
      </c>
      <c r="K4714" s="112">
        <v>17799</v>
      </c>
      <c r="L4714" s="112">
        <v>9608</v>
      </c>
      <c r="M4714" s="112">
        <v>4338</v>
      </c>
      <c r="N4714" s="113">
        <v>3201</v>
      </c>
      <c r="O4714" s="112">
        <v>27248</v>
      </c>
      <c r="P4714" s="112">
        <v>13611</v>
      </c>
      <c r="Q4714" s="112">
        <v>7509</v>
      </c>
      <c r="R4714" s="112">
        <v>3293</v>
      </c>
      <c r="S4714" s="113">
        <v>2835</v>
      </c>
      <c r="T4714" s="17">
        <v>-9.6185674925874154E-2</v>
      </c>
      <c r="U4714" s="17">
        <v>-0.12540030338783081</v>
      </c>
      <c r="V4714" s="17">
        <v>-0.15344552414233936</v>
      </c>
      <c r="W4714" s="17">
        <v>5.8782849239280788E-2</v>
      </c>
      <c r="X4714" s="17">
        <v>2.8116213683224034E-2</v>
      </c>
      <c r="Y4714" s="17">
        <v>0.15915646667793615</v>
      </c>
      <c r="Z4714" s="17">
        <v>0.14370729556975981</v>
      </c>
      <c r="AA4714" s="17">
        <v>8.3192889071834308E-2</v>
      </c>
      <c r="AB4714" s="17">
        <v>0.39477679927118126</v>
      </c>
      <c r="AC4714" s="17">
        <v>0.16084656084656079</v>
      </c>
    </row>
    <row r="4715" spans="1:29" ht="12.95" customHeight="1" x14ac:dyDescent="0.2">
      <c r="A4715" s="19">
        <v>44766</v>
      </c>
      <c r="B4715" s="19">
        <v>44402</v>
      </c>
      <c r="C4715" s="19">
        <v>42946</v>
      </c>
      <c r="D4715" s="16" t="s">
        <v>2</v>
      </c>
      <c r="E4715" s="114">
        <v>31322.535982905982</v>
      </c>
      <c r="F4715" s="115">
        <v>16409</v>
      </c>
      <c r="G4715" s="113">
        <v>7633.5359829059835</v>
      </c>
      <c r="H4715" s="113">
        <v>4188</v>
      </c>
      <c r="I4715" s="113">
        <v>3092</v>
      </c>
      <c r="J4715" s="112">
        <v>31982</v>
      </c>
      <c r="K4715" s="112">
        <v>17429</v>
      </c>
      <c r="L4715" s="112">
        <v>8479</v>
      </c>
      <c r="M4715" s="112">
        <v>3743</v>
      </c>
      <c r="N4715" s="113">
        <v>2331</v>
      </c>
      <c r="O4715" s="112">
        <v>26715</v>
      </c>
      <c r="P4715" s="112">
        <v>14055</v>
      </c>
      <c r="Q4715" s="112">
        <v>6931</v>
      </c>
      <c r="R4715" s="112">
        <v>3142</v>
      </c>
      <c r="S4715" s="113">
        <v>2587</v>
      </c>
      <c r="T4715" s="17">
        <v>-2.0619849199362661E-2</v>
      </c>
      <c r="U4715" s="17">
        <v>-5.8523151070055679E-2</v>
      </c>
      <c r="V4715" s="17">
        <v>-9.9712703985613493E-2</v>
      </c>
      <c r="W4715" s="17">
        <v>0.11888859203847191</v>
      </c>
      <c r="X4715" s="17">
        <v>0.32646932646932636</v>
      </c>
      <c r="Y4715" s="17">
        <v>0.17246999748852643</v>
      </c>
      <c r="Z4715" s="17">
        <v>0.16748488082532909</v>
      </c>
      <c r="AA4715" s="17">
        <v>0.10136141724224257</v>
      </c>
      <c r="AB4715" s="17">
        <v>0.33290897517504781</v>
      </c>
      <c r="AC4715" s="17">
        <v>0.19520680324700423</v>
      </c>
    </row>
    <row r="4716" spans="1:29" ht="12.95" customHeight="1" x14ac:dyDescent="0.2">
      <c r="A4716" s="19">
        <v>44767</v>
      </c>
      <c r="B4716" s="19">
        <v>44403</v>
      </c>
      <c r="C4716" s="19">
        <v>42947</v>
      </c>
      <c r="D4716" s="16" t="s">
        <v>3</v>
      </c>
      <c r="E4716" s="114">
        <v>31707.172727272729</v>
      </c>
      <c r="F4716" s="115">
        <v>15435</v>
      </c>
      <c r="G4716" s="113">
        <v>8945.1727272727276</v>
      </c>
      <c r="H4716" s="113">
        <v>4007</v>
      </c>
      <c r="I4716" s="113">
        <v>3320</v>
      </c>
      <c r="J4716" s="112">
        <v>30534</v>
      </c>
      <c r="K4716" s="112">
        <v>16584</v>
      </c>
      <c r="L4716" s="112">
        <v>7535</v>
      </c>
      <c r="M4716" s="112">
        <v>3989</v>
      </c>
      <c r="N4716" s="113">
        <v>2426</v>
      </c>
      <c r="O4716" s="112">
        <v>27321</v>
      </c>
      <c r="P4716" s="112">
        <v>13574</v>
      </c>
      <c r="Q4716" s="112">
        <v>7330</v>
      </c>
      <c r="R4716" s="112">
        <v>3571</v>
      </c>
      <c r="S4716" s="113">
        <v>2846</v>
      </c>
      <c r="T4716" s="17">
        <v>3.8421848669441649E-2</v>
      </c>
      <c r="U4716" s="17">
        <v>-6.9283646888567252E-2</v>
      </c>
      <c r="V4716" s="17">
        <v>0.18714966519876941</v>
      </c>
      <c r="W4716" s="17">
        <v>4.5124091250940968E-3</v>
      </c>
      <c r="X4716" s="17">
        <v>0.36850783182192903</v>
      </c>
      <c r="Y4716" s="17">
        <v>0.1605421736859094</v>
      </c>
      <c r="Z4716" s="17">
        <v>0.13710033888315909</v>
      </c>
      <c r="AA4716" s="17">
        <v>0.2203509859853654</v>
      </c>
      <c r="AB4716" s="17">
        <v>0.12209465135816289</v>
      </c>
      <c r="AC4716" s="17">
        <v>0.16654954321855242</v>
      </c>
    </row>
    <row r="4717" spans="1:29" ht="12.95" customHeight="1" x14ac:dyDescent="0.2">
      <c r="A4717" s="19">
        <v>44768</v>
      </c>
      <c r="B4717" s="19">
        <v>44404</v>
      </c>
      <c r="C4717" s="19">
        <v>42948</v>
      </c>
      <c r="D4717" s="16" t="s">
        <v>4</v>
      </c>
      <c r="E4717" s="114">
        <v>30527.283888888887</v>
      </c>
      <c r="F4717" s="115">
        <v>15592</v>
      </c>
      <c r="G4717" s="113">
        <v>8192.2838888888891</v>
      </c>
      <c r="H4717" s="113">
        <v>4061</v>
      </c>
      <c r="I4717" s="113">
        <v>2682</v>
      </c>
      <c r="J4717" s="112">
        <v>30215</v>
      </c>
      <c r="K4717" s="112">
        <v>16517</v>
      </c>
      <c r="L4717" s="112">
        <v>7230</v>
      </c>
      <c r="M4717" s="112">
        <v>3753</v>
      </c>
      <c r="N4717" s="113">
        <v>2715</v>
      </c>
      <c r="O4717" s="112">
        <v>27329</v>
      </c>
      <c r="P4717" s="112">
        <v>13708</v>
      </c>
      <c r="Q4717" s="112">
        <v>7050</v>
      </c>
      <c r="R4717" s="112">
        <v>3676</v>
      </c>
      <c r="S4717" s="113">
        <v>2895</v>
      </c>
      <c r="T4717" s="17">
        <v>1.0335392648978647E-2</v>
      </c>
      <c r="U4717" s="17">
        <v>-5.600290609674885E-2</v>
      </c>
      <c r="V4717" s="17">
        <v>0.13309597356692793</v>
      </c>
      <c r="W4717" s="17">
        <v>8.2067679189981257E-2</v>
      </c>
      <c r="X4717" s="17">
        <v>-1.2154696132596676E-2</v>
      </c>
      <c r="Y4717" s="17">
        <v>0.11702893954732652</v>
      </c>
      <c r="Z4717" s="17">
        <v>0.13743799241318944</v>
      </c>
      <c r="AA4717" s="17">
        <v>0.16202608353033887</v>
      </c>
      <c r="AB4717" s="17">
        <v>0.10473340587595215</v>
      </c>
      <c r="AC4717" s="17">
        <v>-7.3575129533678729E-2</v>
      </c>
    </row>
    <row r="4718" spans="1:29" ht="12.95" customHeight="1" x14ac:dyDescent="0.2">
      <c r="A4718" s="19">
        <v>44769</v>
      </c>
      <c r="B4718" s="19">
        <v>44405</v>
      </c>
      <c r="C4718" s="19">
        <v>42949</v>
      </c>
      <c r="D4718" s="16" t="s">
        <v>5</v>
      </c>
      <c r="E4718" s="114">
        <v>31412.825404040406</v>
      </c>
      <c r="F4718" s="115">
        <v>15849</v>
      </c>
      <c r="G4718" s="113">
        <v>8369.8254040404045</v>
      </c>
      <c r="H4718" s="113">
        <v>4102</v>
      </c>
      <c r="I4718" s="113">
        <v>3092</v>
      </c>
      <c r="J4718" s="112">
        <v>30701</v>
      </c>
      <c r="K4718" s="112">
        <v>16548</v>
      </c>
      <c r="L4718" s="112">
        <v>7888</v>
      </c>
      <c r="M4718" s="112">
        <v>3568</v>
      </c>
      <c r="N4718" s="113">
        <v>2697</v>
      </c>
      <c r="O4718" s="112">
        <v>26657</v>
      </c>
      <c r="P4718" s="112">
        <v>13349</v>
      </c>
      <c r="Q4718" s="112">
        <v>7149</v>
      </c>
      <c r="R4718" s="112">
        <v>3449</v>
      </c>
      <c r="S4718" s="113">
        <v>2710</v>
      </c>
      <c r="T4718" s="17">
        <v>2.3185740009784794E-2</v>
      </c>
      <c r="U4718" s="17">
        <v>-4.2240754169688199E-2</v>
      </c>
      <c r="V4718" s="17">
        <v>6.1083342297211463E-2</v>
      </c>
      <c r="W4718" s="17">
        <v>0.1496636771300448</v>
      </c>
      <c r="X4718" s="17">
        <v>0.14645902855024096</v>
      </c>
      <c r="Y4718" s="17">
        <v>0.17840812559704422</v>
      </c>
      <c r="Z4718" s="17">
        <v>0.18727994606337561</v>
      </c>
      <c r="AA4718" s="17">
        <v>0.17076869548753737</v>
      </c>
      <c r="AB4718" s="17">
        <v>0.18933024064946369</v>
      </c>
      <c r="AC4718" s="17">
        <v>0.14095940959409603</v>
      </c>
    </row>
    <row r="4719" spans="1:29" ht="12.95" customHeight="1" x14ac:dyDescent="0.2">
      <c r="A4719" s="19">
        <v>44770</v>
      </c>
      <c r="B4719" s="19">
        <v>44406</v>
      </c>
      <c r="C4719" s="19">
        <v>42950</v>
      </c>
      <c r="D4719" s="16" t="s">
        <v>6</v>
      </c>
      <c r="E4719" s="114">
        <v>30930.591237373737</v>
      </c>
      <c r="F4719" s="115">
        <v>15884</v>
      </c>
      <c r="G4719" s="113">
        <v>7432.5912373737392</v>
      </c>
      <c r="H4719" s="113">
        <v>4217</v>
      </c>
      <c r="I4719" s="113">
        <v>3397</v>
      </c>
      <c r="J4719" s="112">
        <v>31554</v>
      </c>
      <c r="K4719" s="112">
        <v>17208</v>
      </c>
      <c r="L4719" s="112">
        <v>7962</v>
      </c>
      <c r="M4719" s="112">
        <v>3869</v>
      </c>
      <c r="N4719" s="113">
        <v>2515</v>
      </c>
      <c r="O4719" s="112">
        <v>26624</v>
      </c>
      <c r="P4719" s="112">
        <v>12900</v>
      </c>
      <c r="Q4719" s="112">
        <v>7286</v>
      </c>
      <c r="R4719" s="112">
        <v>3537</v>
      </c>
      <c r="S4719" s="113">
        <v>2901</v>
      </c>
      <c r="T4719" s="17">
        <v>-1.9756885422648862E-2</v>
      </c>
      <c r="U4719" s="17">
        <v>-7.6940957694095813E-2</v>
      </c>
      <c r="V4719" s="17">
        <v>-6.6491932005307786E-2</v>
      </c>
      <c r="W4719" s="17">
        <v>8.9945722408891093E-2</v>
      </c>
      <c r="X4719" s="17">
        <v>0.35069582504970187</v>
      </c>
      <c r="Y4719" s="17">
        <v>0.16175598097106891</v>
      </c>
      <c r="Z4719" s="17">
        <v>0.23131782945736434</v>
      </c>
      <c r="AA4719" s="17">
        <v>2.0119576911026504E-2</v>
      </c>
      <c r="AB4719" s="17">
        <v>0.19225332202431433</v>
      </c>
      <c r="AC4719" s="17">
        <v>0.17097552568079966</v>
      </c>
    </row>
    <row r="4720" spans="1:29" ht="12.95" customHeight="1" x14ac:dyDescent="0.2">
      <c r="A4720" s="19">
        <v>44771</v>
      </c>
      <c r="B4720" s="19">
        <v>44407</v>
      </c>
      <c r="C4720" s="19">
        <v>42951</v>
      </c>
      <c r="D4720" s="16" t="s">
        <v>7</v>
      </c>
      <c r="E4720" s="114">
        <v>31066.843030303033</v>
      </c>
      <c r="F4720" s="115">
        <v>15786</v>
      </c>
      <c r="G4720" s="113">
        <v>8271.8430303030309</v>
      </c>
      <c r="H4720" s="113">
        <v>4030</v>
      </c>
      <c r="I4720" s="113">
        <v>2979</v>
      </c>
      <c r="J4720" s="112">
        <v>32293</v>
      </c>
      <c r="K4720" s="112">
        <v>17043</v>
      </c>
      <c r="L4720" s="112">
        <v>8681</v>
      </c>
      <c r="M4720" s="112">
        <v>3806</v>
      </c>
      <c r="N4720" s="113">
        <v>2763</v>
      </c>
      <c r="O4720" s="112">
        <v>27213</v>
      </c>
      <c r="P4720" s="112">
        <v>13715</v>
      </c>
      <c r="Q4720" s="112">
        <v>7304</v>
      </c>
      <c r="R4720" s="112">
        <v>3543</v>
      </c>
      <c r="S4720" s="113">
        <v>2651</v>
      </c>
      <c r="T4720" s="17">
        <v>-3.7969744826958363E-2</v>
      </c>
      <c r="U4720" s="17">
        <v>-7.3754620665375858E-2</v>
      </c>
      <c r="V4720" s="17">
        <v>-4.7132469726640869E-2</v>
      </c>
      <c r="W4720" s="17">
        <v>5.8854440357330562E-2</v>
      </c>
      <c r="X4720" s="17">
        <v>7.8175895765472347E-2</v>
      </c>
      <c r="Y4720" s="17">
        <v>0.14161772058586086</v>
      </c>
      <c r="Z4720" s="17">
        <v>0.15100255195041923</v>
      </c>
      <c r="AA4720" s="17">
        <v>0.13250862955956055</v>
      </c>
      <c r="AB4720" s="17">
        <v>0.13745413491391467</v>
      </c>
      <c r="AC4720" s="17">
        <v>0.12372689551112792</v>
      </c>
    </row>
    <row r="4721" spans="1:29" ht="12.95" customHeight="1" x14ac:dyDescent="0.2">
      <c r="A4721" s="19">
        <v>44772</v>
      </c>
      <c r="B4721" s="19">
        <v>44408</v>
      </c>
      <c r="C4721" s="19">
        <v>42952</v>
      </c>
      <c r="D4721" s="16" t="s">
        <v>1</v>
      </c>
      <c r="E4721" s="114">
        <v>31619.187134809636</v>
      </c>
      <c r="F4721" s="115">
        <v>15477</v>
      </c>
      <c r="G4721" s="113">
        <v>7999.1871348096347</v>
      </c>
      <c r="H4721" s="113">
        <v>4760</v>
      </c>
      <c r="I4721" s="113">
        <v>3383</v>
      </c>
      <c r="J4721" s="112">
        <v>34113</v>
      </c>
      <c r="K4721" s="112">
        <v>17614</v>
      </c>
      <c r="L4721" s="112">
        <v>9050</v>
      </c>
      <c r="M4721" s="112">
        <v>4378</v>
      </c>
      <c r="N4721" s="113">
        <v>3071</v>
      </c>
      <c r="O4721" s="112">
        <v>27512</v>
      </c>
      <c r="P4721" s="112">
        <v>13843</v>
      </c>
      <c r="Q4721" s="112">
        <v>7332</v>
      </c>
      <c r="R4721" s="112">
        <v>3424</v>
      </c>
      <c r="S4721" s="113">
        <v>2913</v>
      </c>
      <c r="T4721" s="17">
        <v>-7.3104472347502836E-2</v>
      </c>
      <c r="U4721" s="17">
        <v>-0.12132394686045189</v>
      </c>
      <c r="V4721" s="17">
        <v>-0.11611191880556526</v>
      </c>
      <c r="W4721" s="17">
        <v>8.7254454088624867E-2</v>
      </c>
      <c r="X4721" s="17">
        <v>0.10159557147508957</v>
      </c>
      <c r="Y4721" s="17">
        <v>0.14928711597883226</v>
      </c>
      <c r="Z4721" s="17">
        <v>0.118037997543885</v>
      </c>
      <c r="AA4721" s="17">
        <v>9.0996608675618429E-2</v>
      </c>
      <c r="AB4721" s="17">
        <v>0.39018691588785037</v>
      </c>
      <c r="AC4721" s="17">
        <v>0.16134569172674218</v>
      </c>
    </row>
    <row r="4722" spans="1:29" ht="12.95" customHeight="1" x14ac:dyDescent="0.2">
      <c r="A4722" s="19">
        <v>44773</v>
      </c>
      <c r="B4722" s="19">
        <v>44409</v>
      </c>
      <c r="C4722" s="19">
        <v>42953</v>
      </c>
      <c r="D4722" s="16" t="s">
        <v>2</v>
      </c>
      <c r="E4722" s="114">
        <v>32812.177777777775</v>
      </c>
      <c r="F4722" s="115">
        <v>16272</v>
      </c>
      <c r="G4722" s="113">
        <v>9005.177777777777</v>
      </c>
      <c r="H4722" s="113">
        <v>4224</v>
      </c>
      <c r="I4722" s="113">
        <v>3311</v>
      </c>
      <c r="J4722" s="112">
        <v>35088</v>
      </c>
      <c r="K4722" s="112">
        <v>18380</v>
      </c>
      <c r="L4722" s="112">
        <v>9471</v>
      </c>
      <c r="M4722" s="112">
        <v>4389</v>
      </c>
      <c r="N4722" s="113">
        <v>2848</v>
      </c>
      <c r="O4722" s="112">
        <v>27016</v>
      </c>
      <c r="P4722" s="112">
        <v>13911</v>
      </c>
      <c r="Q4722" s="112">
        <v>7326</v>
      </c>
      <c r="R4722" s="112">
        <v>3126</v>
      </c>
      <c r="S4722" s="113">
        <v>2653</v>
      </c>
      <c r="T4722" s="17">
        <v>-6.4860414450017778E-2</v>
      </c>
      <c r="U4722" s="17">
        <v>-0.11468988030467897</v>
      </c>
      <c r="V4722" s="17">
        <v>-4.9184058940156539E-2</v>
      </c>
      <c r="W4722" s="17">
        <v>-3.7593984962406068E-2</v>
      </c>
      <c r="X4722" s="17">
        <v>0.16257022471910121</v>
      </c>
      <c r="Y4722" s="17">
        <v>0.21454611259171519</v>
      </c>
      <c r="Z4722" s="17">
        <v>0.16972180288979954</v>
      </c>
      <c r="AA4722" s="17">
        <v>0.22920799587466245</v>
      </c>
      <c r="AB4722" s="17">
        <v>0.3512476007677543</v>
      </c>
      <c r="AC4722" s="17">
        <v>0.24802110817941947</v>
      </c>
    </row>
    <row r="4723" spans="1:29" ht="12.95" customHeight="1" x14ac:dyDescent="0.2">
      <c r="A4723" s="19">
        <v>44774</v>
      </c>
      <c r="B4723" s="19">
        <v>44410</v>
      </c>
      <c r="C4723" s="19">
        <v>42954</v>
      </c>
      <c r="D4723" s="16" t="s">
        <v>3</v>
      </c>
      <c r="E4723" s="114">
        <v>31630.2</v>
      </c>
      <c r="F4723" s="115">
        <v>15372</v>
      </c>
      <c r="G4723" s="113">
        <v>8918.2000000000007</v>
      </c>
      <c r="H4723" s="113">
        <v>4103</v>
      </c>
      <c r="I4723" s="113">
        <v>3237</v>
      </c>
      <c r="J4723" s="112">
        <v>31940</v>
      </c>
      <c r="K4723" s="112">
        <v>16704</v>
      </c>
      <c r="L4723" s="112">
        <v>8853</v>
      </c>
      <c r="M4723" s="112">
        <v>3775</v>
      </c>
      <c r="N4723" s="113">
        <v>2608</v>
      </c>
      <c r="O4723" s="112">
        <v>25963</v>
      </c>
      <c r="P4723" s="112">
        <v>13223</v>
      </c>
      <c r="Q4723" s="112">
        <v>6924</v>
      </c>
      <c r="R4723" s="112">
        <v>3213</v>
      </c>
      <c r="S4723" s="113">
        <v>2603</v>
      </c>
      <c r="T4723" s="17">
        <v>-9.6994364433312663E-3</v>
      </c>
      <c r="U4723" s="17">
        <v>-7.9741379310344862E-2</v>
      </c>
      <c r="V4723" s="17">
        <v>7.3647351180392562E-3</v>
      </c>
      <c r="W4723" s="17">
        <v>8.6887417218542984E-2</v>
      </c>
      <c r="X4723" s="17">
        <v>0.24118098159509205</v>
      </c>
      <c r="Y4723" s="17">
        <v>0.21827985980048537</v>
      </c>
      <c r="Z4723" s="17">
        <v>0.16251985177342498</v>
      </c>
      <c r="AA4723" s="17">
        <v>0.28801270941652235</v>
      </c>
      <c r="AB4723" s="17">
        <v>0.27699968876439462</v>
      </c>
      <c r="AC4723" s="17">
        <v>0.2435651171724933</v>
      </c>
    </row>
    <row r="4724" spans="1:29" ht="12.95" customHeight="1" x14ac:dyDescent="0.2">
      <c r="A4724" s="19">
        <v>44775</v>
      </c>
      <c r="B4724" s="19">
        <v>44411</v>
      </c>
      <c r="C4724" s="19">
        <v>42955</v>
      </c>
      <c r="D4724" s="16" t="s">
        <v>4</v>
      </c>
      <c r="E4724" s="114">
        <v>29412.396666666667</v>
      </c>
      <c r="F4724" s="115">
        <v>14755</v>
      </c>
      <c r="G4724" s="113">
        <v>7549.3966666666665</v>
      </c>
      <c r="H4724" s="113">
        <v>4107</v>
      </c>
      <c r="I4724" s="113">
        <v>3001</v>
      </c>
      <c r="J4724" s="112">
        <v>29460</v>
      </c>
      <c r="K4724" s="112">
        <v>16715</v>
      </c>
      <c r="L4724" s="112">
        <v>6228</v>
      </c>
      <c r="M4724" s="112">
        <v>3630</v>
      </c>
      <c r="N4724" s="113">
        <v>2887</v>
      </c>
      <c r="O4724" s="112">
        <v>25589</v>
      </c>
      <c r="P4724" s="112">
        <v>13117</v>
      </c>
      <c r="Q4724" s="112">
        <v>6845</v>
      </c>
      <c r="R4724" s="112">
        <v>3188</v>
      </c>
      <c r="S4724" s="113">
        <v>2439</v>
      </c>
      <c r="T4724" s="17">
        <v>-1.6158633174926385E-3</v>
      </c>
      <c r="U4724" s="17">
        <v>-0.11725994615614721</v>
      </c>
      <c r="V4724" s="17">
        <v>0.21217030614429455</v>
      </c>
      <c r="W4724" s="17">
        <v>0.13140495867768598</v>
      </c>
      <c r="X4724" s="17">
        <v>3.9487357118115796E-2</v>
      </c>
      <c r="Y4724" s="17">
        <v>0.14941563432203941</v>
      </c>
      <c r="Z4724" s="17">
        <v>0.12487611496531215</v>
      </c>
      <c r="AA4724" s="17">
        <v>0.10290674458242033</v>
      </c>
      <c r="AB4724" s="17">
        <v>0.28826850690087835</v>
      </c>
      <c r="AC4724" s="17">
        <v>0.23042230422304222</v>
      </c>
    </row>
    <row r="4725" spans="1:29" ht="12.95" customHeight="1" x14ac:dyDescent="0.2">
      <c r="A4725" s="19">
        <v>44776</v>
      </c>
      <c r="B4725" s="19">
        <v>44412</v>
      </c>
      <c r="C4725" s="19">
        <v>42956</v>
      </c>
      <c r="D4725" s="16" t="s">
        <v>5</v>
      </c>
      <c r="E4725" s="114">
        <v>29430.831666666665</v>
      </c>
      <c r="F4725" s="115">
        <v>14765</v>
      </c>
      <c r="G4725" s="113">
        <v>7752.8316666666669</v>
      </c>
      <c r="H4725" s="113">
        <v>3963</v>
      </c>
      <c r="I4725" s="113">
        <v>2950</v>
      </c>
      <c r="J4725" s="112">
        <v>30735</v>
      </c>
      <c r="K4725" s="112">
        <v>16423</v>
      </c>
      <c r="L4725" s="112">
        <v>7804</v>
      </c>
      <c r="M4725" s="112">
        <v>3598</v>
      </c>
      <c r="N4725" s="113">
        <v>2910</v>
      </c>
      <c r="O4725" s="112">
        <v>24942</v>
      </c>
      <c r="P4725" s="112">
        <v>12792</v>
      </c>
      <c r="Q4725" s="112">
        <v>6652</v>
      </c>
      <c r="R4725" s="112">
        <v>2983</v>
      </c>
      <c r="S4725" s="113">
        <v>2515</v>
      </c>
      <c r="T4725" s="17">
        <v>-4.2432677186703627E-2</v>
      </c>
      <c r="U4725" s="17">
        <v>-0.10095597637459663</v>
      </c>
      <c r="V4725" s="17">
        <v>-6.5566803348710012E-3</v>
      </c>
      <c r="W4725" s="17">
        <v>0.10144524735964433</v>
      </c>
      <c r="X4725" s="17">
        <v>1.3745704467353903E-2</v>
      </c>
      <c r="Y4725" s="17">
        <v>0.17997079892016132</v>
      </c>
      <c r="Z4725" s="17">
        <v>0.15423702313946208</v>
      </c>
      <c r="AA4725" s="17">
        <v>0.16548882541591503</v>
      </c>
      <c r="AB4725" s="17">
        <v>0.32852832718739533</v>
      </c>
      <c r="AC4725" s="17">
        <v>0.17296222664015914</v>
      </c>
    </row>
    <row r="4726" spans="1:29" ht="12.95" customHeight="1" x14ac:dyDescent="0.2">
      <c r="A4726" s="19">
        <v>44777</v>
      </c>
      <c r="B4726" s="19">
        <v>44413</v>
      </c>
      <c r="C4726" s="19">
        <v>42957</v>
      </c>
      <c r="D4726" s="16" t="s">
        <v>6</v>
      </c>
      <c r="E4726" s="114">
        <v>29773.188333333332</v>
      </c>
      <c r="F4726" s="115">
        <v>15004</v>
      </c>
      <c r="G4726" s="113">
        <v>7663.1883333333335</v>
      </c>
      <c r="H4726" s="113">
        <v>3979</v>
      </c>
      <c r="I4726" s="113">
        <v>3127</v>
      </c>
      <c r="J4726" s="112">
        <v>30530</v>
      </c>
      <c r="K4726" s="112">
        <v>16444</v>
      </c>
      <c r="L4726" s="112">
        <v>7565</v>
      </c>
      <c r="M4726" s="112">
        <v>3707</v>
      </c>
      <c r="N4726" s="113">
        <v>2814</v>
      </c>
      <c r="O4726" s="112">
        <v>25246</v>
      </c>
      <c r="P4726" s="112">
        <v>12679</v>
      </c>
      <c r="Q4726" s="112">
        <v>6823</v>
      </c>
      <c r="R4726" s="112">
        <v>3242</v>
      </c>
      <c r="S4726" s="113">
        <v>2502</v>
      </c>
      <c r="T4726" s="17">
        <v>-2.4789114532154266E-2</v>
      </c>
      <c r="U4726" s="17">
        <v>-8.7569934322549225E-2</v>
      </c>
      <c r="V4726" s="17">
        <v>1.2979290592641579E-2</v>
      </c>
      <c r="W4726" s="17">
        <v>7.3374696520097205E-2</v>
      </c>
      <c r="X4726" s="17">
        <v>0.11122956645344706</v>
      </c>
      <c r="Y4726" s="17">
        <v>0.17932299506192395</v>
      </c>
      <c r="Z4726" s="17">
        <v>0.18337408312958425</v>
      </c>
      <c r="AA4726" s="17">
        <v>0.12314060286286588</v>
      </c>
      <c r="AB4726" s="17">
        <v>0.2273288093769279</v>
      </c>
      <c r="AC4726" s="17">
        <v>0.24980015987210225</v>
      </c>
    </row>
    <row r="4727" spans="1:29" ht="12.95" customHeight="1" x14ac:dyDescent="0.2">
      <c r="A4727" s="19">
        <v>44778</v>
      </c>
      <c r="B4727" s="19">
        <v>44414</v>
      </c>
      <c r="C4727" s="19">
        <v>42958</v>
      </c>
      <c r="D4727" s="16" t="s">
        <v>7</v>
      </c>
      <c r="E4727" s="114">
        <v>28969.695</v>
      </c>
      <c r="F4727" s="115">
        <v>14386</v>
      </c>
      <c r="G4727" s="113">
        <v>7664.6949999999997</v>
      </c>
      <c r="H4727" s="113">
        <v>3889</v>
      </c>
      <c r="I4727" s="113">
        <v>3030</v>
      </c>
      <c r="J4727" s="112">
        <v>29115</v>
      </c>
      <c r="K4727" s="112">
        <v>15490</v>
      </c>
      <c r="L4727" s="112">
        <v>7288</v>
      </c>
      <c r="M4727" s="112">
        <v>3631</v>
      </c>
      <c r="N4727" s="113">
        <v>2706</v>
      </c>
      <c r="O4727" s="112">
        <v>24999</v>
      </c>
      <c r="P4727" s="112">
        <v>13002</v>
      </c>
      <c r="Q4727" s="112">
        <v>6874</v>
      </c>
      <c r="R4727" s="112">
        <v>2757</v>
      </c>
      <c r="S4727" s="113">
        <v>2366</v>
      </c>
      <c r="T4727" s="17">
        <v>-4.9907264296754628E-3</v>
      </c>
      <c r="U4727" s="17">
        <v>-7.1271788250484192E-2</v>
      </c>
      <c r="V4727" s="17">
        <v>5.1687019758507091E-2</v>
      </c>
      <c r="W4727" s="17">
        <v>7.1054805838612012E-2</v>
      </c>
      <c r="X4727" s="17">
        <v>0.1197339246119733</v>
      </c>
      <c r="Y4727" s="17">
        <v>0.1588341533661346</v>
      </c>
      <c r="Z4727" s="17">
        <v>0.10644516228272582</v>
      </c>
      <c r="AA4727" s="17">
        <v>0.11502691300552814</v>
      </c>
      <c r="AB4727" s="17">
        <v>0.41059122234312651</v>
      </c>
      <c r="AC4727" s="17">
        <v>0.28064243448858828</v>
      </c>
    </row>
    <row r="4728" spans="1:29" ht="12.95" customHeight="1" x14ac:dyDescent="0.2">
      <c r="A4728" s="19">
        <v>44779</v>
      </c>
      <c r="B4728" s="19">
        <v>44415</v>
      </c>
      <c r="C4728" s="19">
        <v>42959</v>
      </c>
      <c r="D4728" s="16" t="s">
        <v>1</v>
      </c>
      <c r="E4728" s="114">
        <v>29556.466666666667</v>
      </c>
      <c r="F4728" s="115">
        <v>14535</v>
      </c>
      <c r="G4728" s="113">
        <v>7796.4666666666672</v>
      </c>
      <c r="H4728" s="113">
        <v>4384</v>
      </c>
      <c r="I4728" s="113">
        <v>2841</v>
      </c>
      <c r="J4728" s="112">
        <v>31610</v>
      </c>
      <c r="K4728" s="112">
        <v>16157</v>
      </c>
      <c r="L4728" s="112">
        <v>8521</v>
      </c>
      <c r="M4728" s="112">
        <v>4204</v>
      </c>
      <c r="N4728" s="113">
        <v>2728</v>
      </c>
      <c r="O4728" s="112">
        <v>24962</v>
      </c>
      <c r="P4728" s="112">
        <v>12490</v>
      </c>
      <c r="Q4728" s="112">
        <v>7007</v>
      </c>
      <c r="R4728" s="112">
        <v>3029</v>
      </c>
      <c r="S4728" s="113">
        <v>2436</v>
      </c>
      <c r="T4728" s="17">
        <v>-6.49646736264895E-2</v>
      </c>
      <c r="U4728" s="17">
        <v>-0.10038992387200596</v>
      </c>
      <c r="V4728" s="17">
        <v>-8.502914368423109E-2</v>
      </c>
      <c r="W4728" s="17">
        <v>4.2816365366317832E-2</v>
      </c>
      <c r="X4728" s="17">
        <v>4.14222873900294E-2</v>
      </c>
      <c r="Y4728" s="17">
        <v>0.18405843548860945</v>
      </c>
      <c r="Z4728" s="17">
        <v>0.16373098478783032</v>
      </c>
      <c r="AA4728" s="17">
        <v>0.11266828409685559</v>
      </c>
      <c r="AB4728" s="17">
        <v>0.44734235721360194</v>
      </c>
      <c r="AC4728" s="17">
        <v>0.16625615763546797</v>
      </c>
    </row>
    <row r="4729" spans="1:29" ht="12.95" customHeight="1" x14ac:dyDescent="0.2">
      <c r="A4729" s="19">
        <v>44780</v>
      </c>
      <c r="B4729" s="19">
        <v>44416</v>
      </c>
      <c r="C4729" s="19">
        <v>42960</v>
      </c>
      <c r="D4729" s="16" t="s">
        <v>2</v>
      </c>
      <c r="E4729" s="114">
        <v>29864.52</v>
      </c>
      <c r="F4729" s="115">
        <v>14991</v>
      </c>
      <c r="G4729" s="113">
        <v>8212.52</v>
      </c>
      <c r="H4729" s="113">
        <v>3839</v>
      </c>
      <c r="I4729" s="113">
        <v>2822</v>
      </c>
      <c r="J4729" s="112">
        <v>30064</v>
      </c>
      <c r="K4729" s="112">
        <v>16174</v>
      </c>
      <c r="L4729" s="112">
        <v>7620</v>
      </c>
      <c r="M4729" s="112">
        <v>3569</v>
      </c>
      <c r="N4729" s="113">
        <v>2701</v>
      </c>
      <c r="O4729" s="112">
        <v>24670</v>
      </c>
      <c r="P4729" s="112">
        <v>13613</v>
      </c>
      <c r="Q4729" s="112">
        <v>6506</v>
      </c>
      <c r="R4729" s="112">
        <v>2360</v>
      </c>
      <c r="S4729" s="113">
        <v>2191</v>
      </c>
      <c r="T4729" s="17">
        <v>-6.6351782863225406E-3</v>
      </c>
      <c r="U4729" s="17">
        <v>-7.3142079881290956E-2</v>
      </c>
      <c r="V4729" s="17">
        <v>7.7758530183727137E-2</v>
      </c>
      <c r="W4729" s="17">
        <v>7.5651442981227168E-2</v>
      </c>
      <c r="X4729" s="17">
        <v>4.4798222880414684E-2</v>
      </c>
      <c r="Y4729" s="17">
        <v>0.21056019456830155</v>
      </c>
      <c r="Z4729" s="17">
        <v>0.10122676853008161</v>
      </c>
      <c r="AA4729" s="17">
        <v>0.26229941592376282</v>
      </c>
      <c r="AB4729" s="17">
        <v>0.62669491525423737</v>
      </c>
      <c r="AC4729" s="17">
        <v>0.28799634869922408</v>
      </c>
    </row>
    <row r="4730" spans="1:29" ht="12.95" customHeight="1" x14ac:dyDescent="0.2">
      <c r="A4730" s="19">
        <v>44781</v>
      </c>
      <c r="B4730" s="19">
        <v>44417</v>
      </c>
      <c r="C4730" s="19">
        <v>42961</v>
      </c>
      <c r="D4730" s="16" t="s">
        <v>3</v>
      </c>
      <c r="E4730" s="114">
        <v>29349.073333333334</v>
      </c>
      <c r="F4730" s="115">
        <v>14435</v>
      </c>
      <c r="G4730" s="113">
        <v>8076.0733333333337</v>
      </c>
      <c r="H4730" s="113">
        <v>3855</v>
      </c>
      <c r="I4730" s="113">
        <v>2983</v>
      </c>
      <c r="J4730" s="112">
        <v>30750</v>
      </c>
      <c r="K4730" s="112">
        <v>15666</v>
      </c>
      <c r="L4730" s="112">
        <v>8793</v>
      </c>
      <c r="M4730" s="112">
        <v>3754</v>
      </c>
      <c r="N4730" s="113">
        <v>2537</v>
      </c>
      <c r="O4730" s="112">
        <v>26140</v>
      </c>
      <c r="P4730" s="112">
        <v>13148</v>
      </c>
      <c r="Q4730" s="112">
        <v>7092</v>
      </c>
      <c r="R4730" s="112">
        <v>3254</v>
      </c>
      <c r="S4730" s="113">
        <v>2646</v>
      </c>
      <c r="T4730" s="17">
        <v>-4.5558590785907849E-2</v>
      </c>
      <c r="U4730" s="17">
        <v>-7.8577811821779697E-2</v>
      </c>
      <c r="V4730" s="17">
        <v>-8.1533795822434474E-2</v>
      </c>
      <c r="W4730" s="17">
        <v>2.6904635055940318E-2</v>
      </c>
      <c r="X4730" s="17">
        <v>0.17579818683484438</v>
      </c>
      <c r="Y4730" s="17">
        <v>0.12276485590410613</v>
      </c>
      <c r="Z4730" s="17">
        <v>9.7885609978703991E-2</v>
      </c>
      <c r="AA4730" s="17">
        <v>0.13875822523030656</v>
      </c>
      <c r="AB4730" s="17">
        <v>0.18469575906576519</v>
      </c>
      <c r="AC4730" s="17">
        <v>0.12736205593348449</v>
      </c>
    </row>
    <row r="4731" spans="1:29" ht="12.95" customHeight="1" x14ac:dyDescent="0.2">
      <c r="A4731" s="19">
        <v>44782</v>
      </c>
      <c r="B4731" s="19">
        <v>44418</v>
      </c>
      <c r="C4731" s="19">
        <v>42962</v>
      </c>
      <c r="D4731" s="16" t="s">
        <v>4</v>
      </c>
      <c r="E4731" s="114">
        <v>28192.1</v>
      </c>
      <c r="F4731" s="115">
        <v>14393</v>
      </c>
      <c r="G4731" s="113">
        <v>7550.1</v>
      </c>
      <c r="H4731" s="113">
        <v>3532</v>
      </c>
      <c r="I4731" s="113">
        <v>2717</v>
      </c>
      <c r="J4731" s="112">
        <v>27815</v>
      </c>
      <c r="K4731" s="112">
        <v>15073</v>
      </c>
      <c r="L4731" s="112">
        <v>7158</v>
      </c>
      <c r="M4731" s="112">
        <v>3164</v>
      </c>
      <c r="N4731" s="113">
        <v>2420</v>
      </c>
      <c r="O4731" s="112">
        <v>23480</v>
      </c>
      <c r="P4731" s="112">
        <v>12425</v>
      </c>
      <c r="Q4731" s="112">
        <v>5918</v>
      </c>
      <c r="R4731" s="112">
        <v>2749</v>
      </c>
      <c r="S4731" s="113">
        <v>2388</v>
      </c>
      <c r="T4731" s="17">
        <v>1.3557433039726785E-2</v>
      </c>
      <c r="U4731" s="17">
        <v>-4.5113779605917892E-2</v>
      </c>
      <c r="V4731" s="17">
        <v>5.477787091366304E-2</v>
      </c>
      <c r="W4731" s="17">
        <v>0.11630847029077107</v>
      </c>
      <c r="X4731" s="17">
        <v>0.1227272727272728</v>
      </c>
      <c r="Y4731" s="17">
        <v>0.20068568994889269</v>
      </c>
      <c r="Z4731" s="17">
        <v>0.15839034205231384</v>
      </c>
      <c r="AA4731" s="17">
        <v>0.27578573842514365</v>
      </c>
      <c r="AB4731" s="17">
        <v>0.28483084758093846</v>
      </c>
      <c r="AC4731" s="17">
        <v>0.13777219430485754</v>
      </c>
    </row>
    <row r="4732" spans="1:29" ht="12.95" customHeight="1" x14ac:dyDescent="0.2">
      <c r="A4732" s="19">
        <v>44783</v>
      </c>
      <c r="B4732" s="19">
        <v>44419</v>
      </c>
      <c r="C4732" s="19">
        <v>42963</v>
      </c>
      <c r="D4732" s="16" t="s">
        <v>5</v>
      </c>
      <c r="E4732" s="114">
        <v>27695.734166666665</v>
      </c>
      <c r="F4732" s="115">
        <v>14087</v>
      </c>
      <c r="G4732" s="113">
        <v>7049.7341666666662</v>
      </c>
      <c r="H4732" s="113">
        <v>3753</v>
      </c>
      <c r="I4732" s="113">
        <v>2806</v>
      </c>
      <c r="J4732" s="112">
        <v>27903</v>
      </c>
      <c r="K4732" s="112">
        <v>15465</v>
      </c>
      <c r="L4732" s="112">
        <v>6577</v>
      </c>
      <c r="M4732" s="112">
        <v>3321</v>
      </c>
      <c r="N4732" s="113">
        <v>2540</v>
      </c>
      <c r="O4732" s="112">
        <v>23108</v>
      </c>
      <c r="P4732" s="112">
        <v>12622</v>
      </c>
      <c r="Q4732" s="112">
        <v>5730</v>
      </c>
      <c r="R4732" s="112">
        <v>2486</v>
      </c>
      <c r="S4732" s="113">
        <v>2270</v>
      </c>
      <c r="T4732" s="17">
        <v>-7.4280841964424749E-3</v>
      </c>
      <c r="U4732" s="17">
        <v>-8.910442935661167E-2</v>
      </c>
      <c r="V4732" s="17">
        <v>7.187686888652367E-2</v>
      </c>
      <c r="W4732" s="17">
        <v>0.13008130081300817</v>
      </c>
      <c r="X4732" s="17">
        <v>0.10472440944881889</v>
      </c>
      <c r="Y4732" s="17">
        <v>0.19853445415729043</v>
      </c>
      <c r="Z4732" s="17">
        <v>0.11606718428141338</v>
      </c>
      <c r="AA4732" s="17">
        <v>0.23032009889470606</v>
      </c>
      <c r="AB4732" s="17">
        <v>0.5096540627514079</v>
      </c>
      <c r="AC4732" s="17">
        <v>0.23612334801762125</v>
      </c>
    </row>
    <row r="4733" spans="1:29" ht="12.95" customHeight="1" x14ac:dyDescent="0.2">
      <c r="A4733" s="19">
        <v>44784</v>
      </c>
      <c r="B4733" s="19">
        <v>44420</v>
      </c>
      <c r="C4733" s="19">
        <v>42964</v>
      </c>
      <c r="D4733" s="16" t="s">
        <v>6</v>
      </c>
      <c r="E4733" s="114">
        <v>28123.545833333334</v>
      </c>
      <c r="F4733" s="115">
        <v>14389</v>
      </c>
      <c r="G4733" s="113">
        <v>7367.5458333333327</v>
      </c>
      <c r="H4733" s="113">
        <v>3667</v>
      </c>
      <c r="I4733" s="113">
        <v>2700</v>
      </c>
      <c r="J4733" s="112">
        <v>28789</v>
      </c>
      <c r="K4733" s="112">
        <v>15725</v>
      </c>
      <c r="L4733" s="112">
        <v>7216</v>
      </c>
      <c r="M4733" s="112">
        <v>3338</v>
      </c>
      <c r="N4733" s="113">
        <v>2510</v>
      </c>
      <c r="O4733" s="112">
        <v>25215</v>
      </c>
      <c r="P4733" s="112">
        <v>13577</v>
      </c>
      <c r="Q4733" s="112">
        <v>6413</v>
      </c>
      <c r="R4733" s="112">
        <v>2866</v>
      </c>
      <c r="S4733" s="113">
        <v>2359</v>
      </c>
      <c r="T4733" s="17">
        <v>-2.3114876052195865E-2</v>
      </c>
      <c r="U4733" s="17">
        <v>-8.496025437201904E-2</v>
      </c>
      <c r="V4733" s="17">
        <v>2.1001362712490756E-2</v>
      </c>
      <c r="W4733" s="17">
        <v>9.8562013181545893E-2</v>
      </c>
      <c r="X4733" s="17">
        <v>7.5697211155378419E-2</v>
      </c>
      <c r="Y4733" s="17">
        <v>0.11534982483971179</v>
      </c>
      <c r="Z4733" s="17">
        <v>5.9807026589084433E-2</v>
      </c>
      <c r="AA4733" s="17">
        <v>0.14884544414990364</v>
      </c>
      <c r="AB4733" s="17">
        <v>0.27948360083740398</v>
      </c>
      <c r="AC4733" s="17">
        <v>0.14455277660025434</v>
      </c>
    </row>
    <row r="4734" spans="1:29" ht="12.95" customHeight="1" x14ac:dyDescent="0.2">
      <c r="A4734" s="19">
        <v>44785</v>
      </c>
      <c r="B4734" s="19">
        <v>44421</v>
      </c>
      <c r="C4734" s="19">
        <v>42965</v>
      </c>
      <c r="D4734" s="16" t="s">
        <v>7</v>
      </c>
      <c r="E4734" s="114">
        <v>26965.443333333333</v>
      </c>
      <c r="F4734" s="115">
        <v>14240</v>
      </c>
      <c r="G4734" s="113">
        <v>6519.4433333333336</v>
      </c>
      <c r="H4734" s="113">
        <v>3484</v>
      </c>
      <c r="I4734" s="113">
        <v>2722</v>
      </c>
      <c r="J4734" s="112">
        <v>26851</v>
      </c>
      <c r="K4734" s="112">
        <v>14878</v>
      </c>
      <c r="L4734" s="112">
        <v>6250</v>
      </c>
      <c r="M4734" s="112">
        <v>3195</v>
      </c>
      <c r="N4734" s="113">
        <v>2528</v>
      </c>
      <c r="O4734" s="112">
        <v>23345</v>
      </c>
      <c r="P4734" s="112">
        <v>12835</v>
      </c>
      <c r="Q4734" s="112">
        <v>5775</v>
      </c>
      <c r="R4734" s="112">
        <v>2319</v>
      </c>
      <c r="S4734" s="113">
        <v>2416</v>
      </c>
      <c r="T4734" s="17">
        <v>4.2621627996473066E-3</v>
      </c>
      <c r="U4734" s="17">
        <v>-4.2882107810189529E-2</v>
      </c>
      <c r="V4734" s="17">
        <v>4.3110933333333268E-2</v>
      </c>
      <c r="W4734" s="17">
        <v>9.0453834115805876E-2</v>
      </c>
      <c r="X4734" s="17">
        <v>7.6740506329114E-2</v>
      </c>
      <c r="Y4734" s="17">
        <v>0.15508431498536446</v>
      </c>
      <c r="Z4734" s="17">
        <v>0.10946630307752248</v>
      </c>
      <c r="AA4734" s="17">
        <v>0.12890793650793664</v>
      </c>
      <c r="AB4734" s="17">
        <v>0.5023717119448039</v>
      </c>
      <c r="AC4734" s="17">
        <v>0.1266556291390728</v>
      </c>
    </row>
    <row r="4735" spans="1:29" ht="12.95" customHeight="1" x14ac:dyDescent="0.2">
      <c r="A4735" s="19">
        <v>44786</v>
      </c>
      <c r="B4735" s="19">
        <v>44422</v>
      </c>
      <c r="C4735" s="19">
        <v>42966</v>
      </c>
      <c r="D4735" s="16" t="s">
        <v>1</v>
      </c>
      <c r="E4735" s="114">
        <v>29030.631666666668</v>
      </c>
      <c r="F4735" s="115">
        <v>14795</v>
      </c>
      <c r="G4735" s="113">
        <v>7113.6316666666671</v>
      </c>
      <c r="H4735" s="113">
        <v>4064</v>
      </c>
      <c r="I4735" s="113">
        <v>3058</v>
      </c>
      <c r="J4735" s="112">
        <v>30999</v>
      </c>
      <c r="K4735" s="112">
        <v>15893</v>
      </c>
      <c r="L4735" s="112">
        <v>8181</v>
      </c>
      <c r="M4735" s="112">
        <v>3979</v>
      </c>
      <c r="N4735" s="113">
        <v>2946</v>
      </c>
      <c r="O4735" s="112">
        <v>25183</v>
      </c>
      <c r="P4735" s="112">
        <v>12662</v>
      </c>
      <c r="Q4735" s="112">
        <v>7134</v>
      </c>
      <c r="R4735" s="112">
        <v>2820</v>
      </c>
      <c r="S4735" s="113">
        <v>2567</v>
      </c>
      <c r="T4735" s="17">
        <v>-6.3497801004333443E-2</v>
      </c>
      <c r="U4735" s="17">
        <v>-6.9087019442521824E-2</v>
      </c>
      <c r="V4735" s="17">
        <v>-0.13046917654728429</v>
      </c>
      <c r="W4735" s="17">
        <v>2.1362151294294973E-2</v>
      </c>
      <c r="X4735" s="17">
        <v>3.8017651052274282E-2</v>
      </c>
      <c r="Y4735" s="17">
        <v>0.15278686680167852</v>
      </c>
      <c r="Z4735" s="17">
        <v>0.16845679987363771</v>
      </c>
      <c r="AA4735" s="17">
        <v>-2.8551069993457689E-3</v>
      </c>
      <c r="AB4735" s="17">
        <v>0.44113475177304973</v>
      </c>
      <c r="AC4735" s="17">
        <v>0.19127386053759254</v>
      </c>
    </row>
    <row r="4736" spans="1:29" ht="12.95" customHeight="1" x14ac:dyDescent="0.2">
      <c r="A4736" s="19">
        <v>44787</v>
      </c>
      <c r="B4736" s="19">
        <v>44423</v>
      </c>
      <c r="C4736" s="19">
        <v>42967</v>
      </c>
      <c r="D4736" s="16" t="s">
        <v>2</v>
      </c>
      <c r="E4736" s="114">
        <v>28084.3</v>
      </c>
      <c r="F4736" s="115">
        <v>14974</v>
      </c>
      <c r="G4736" s="113">
        <v>7234.3</v>
      </c>
      <c r="H4736" s="113">
        <v>3332</v>
      </c>
      <c r="I4736" s="113">
        <v>2544</v>
      </c>
      <c r="J4736" s="112">
        <v>28886</v>
      </c>
      <c r="K4736" s="112">
        <v>15598</v>
      </c>
      <c r="L4736" s="112">
        <v>7626</v>
      </c>
      <c r="M4736" s="112">
        <v>3227</v>
      </c>
      <c r="N4736" s="113">
        <v>2435</v>
      </c>
      <c r="O4736" s="112">
        <v>22996</v>
      </c>
      <c r="P4736" s="112">
        <v>13305</v>
      </c>
      <c r="Q4736" s="112">
        <v>5556</v>
      </c>
      <c r="R4736" s="112">
        <v>1932</v>
      </c>
      <c r="S4736" s="113">
        <v>2203</v>
      </c>
      <c r="T4736" s="17">
        <v>-2.7753929239077824E-2</v>
      </c>
      <c r="U4736" s="17">
        <v>-4.000512886267471E-2</v>
      </c>
      <c r="V4736" s="17">
        <v>-5.1363755573039627E-2</v>
      </c>
      <c r="W4736" s="17">
        <v>3.2537960954446943E-2</v>
      </c>
      <c r="X4736" s="17">
        <v>4.4763860369609887E-2</v>
      </c>
      <c r="Y4736" s="17">
        <v>0.22126891633327528</v>
      </c>
      <c r="Z4736" s="17">
        <v>0.12544156332205936</v>
      </c>
      <c r="AA4736" s="17">
        <v>0.30206983441324686</v>
      </c>
      <c r="AB4736" s="17">
        <v>0.7246376811594204</v>
      </c>
      <c r="AC4736" s="17">
        <v>0.15478892419428059</v>
      </c>
    </row>
    <row r="4737" spans="1:29" ht="12.95" customHeight="1" x14ac:dyDescent="0.2">
      <c r="A4737" s="19">
        <v>44788</v>
      </c>
      <c r="B4737" s="19">
        <v>44424</v>
      </c>
      <c r="C4737" s="19">
        <v>42968</v>
      </c>
      <c r="D4737" s="16" t="s">
        <v>3</v>
      </c>
      <c r="E4737" s="114">
        <v>27756.366666666669</v>
      </c>
      <c r="F4737" s="115">
        <v>14362</v>
      </c>
      <c r="G4737" s="113">
        <v>7423.3666666666668</v>
      </c>
      <c r="H4737" s="113">
        <v>3196</v>
      </c>
      <c r="I4737" s="113">
        <v>2775</v>
      </c>
      <c r="J4737" s="112">
        <v>28641</v>
      </c>
      <c r="K4737" s="112">
        <v>15406</v>
      </c>
      <c r="L4737" s="112">
        <v>7484</v>
      </c>
      <c r="M4737" s="112">
        <v>3487</v>
      </c>
      <c r="N4737" s="113">
        <v>2264</v>
      </c>
      <c r="O4737" s="112">
        <v>22582</v>
      </c>
      <c r="P4737" s="112">
        <v>12568</v>
      </c>
      <c r="Q4737" s="112">
        <v>5736</v>
      </c>
      <c r="R4737" s="112">
        <v>2288</v>
      </c>
      <c r="S4737" s="113">
        <v>1990</v>
      </c>
      <c r="T4737" s="17">
        <v>-3.0886956926550413E-2</v>
      </c>
      <c r="U4737" s="17">
        <v>-6.7765805530312861E-2</v>
      </c>
      <c r="V4737" s="17">
        <v>-8.1017281311241973E-3</v>
      </c>
      <c r="W4737" s="17">
        <v>-8.345282477774596E-2</v>
      </c>
      <c r="X4737" s="17">
        <v>0.22570671378091878</v>
      </c>
      <c r="Y4737" s="17">
        <v>0.22913677560298762</v>
      </c>
      <c r="Z4737" s="17">
        <v>0.14274347549331634</v>
      </c>
      <c r="AA4737" s="17">
        <v>0.29417131566713151</v>
      </c>
      <c r="AB4737" s="17">
        <v>0.39685314685314688</v>
      </c>
      <c r="AC4737" s="17">
        <v>0.39447236180904532</v>
      </c>
    </row>
    <row r="4738" spans="1:29" ht="12.95" customHeight="1" x14ac:dyDescent="0.2">
      <c r="A4738" s="19">
        <v>44789</v>
      </c>
      <c r="B4738" s="19">
        <v>44425</v>
      </c>
      <c r="C4738" s="19">
        <v>42969</v>
      </c>
      <c r="D4738" s="16" t="s">
        <v>4</v>
      </c>
      <c r="E4738" s="114">
        <v>26359.943333333333</v>
      </c>
      <c r="F4738" s="115">
        <v>13958</v>
      </c>
      <c r="G4738" s="113">
        <v>6839.9433333333327</v>
      </c>
      <c r="H4738" s="113">
        <v>3116</v>
      </c>
      <c r="I4738" s="113">
        <v>2446</v>
      </c>
      <c r="J4738" s="112">
        <v>24513</v>
      </c>
      <c r="K4738" s="112">
        <v>13666</v>
      </c>
      <c r="L4738" s="112">
        <v>6108</v>
      </c>
      <c r="M4738" s="112">
        <v>2593</v>
      </c>
      <c r="N4738" s="113">
        <v>2146</v>
      </c>
      <c r="O4738" s="112">
        <v>17937</v>
      </c>
      <c r="P4738" s="112">
        <v>10406</v>
      </c>
      <c r="Q4738" s="112">
        <v>4702</v>
      </c>
      <c r="R4738" s="112">
        <v>1530</v>
      </c>
      <c r="S4738" s="113">
        <v>1299</v>
      </c>
      <c r="T4738" s="17">
        <v>7.5345462951631026E-2</v>
      </c>
      <c r="U4738" s="17">
        <v>2.1366895946143716E-2</v>
      </c>
      <c r="V4738" s="17">
        <v>0.11983355162628229</v>
      </c>
      <c r="W4738" s="17">
        <v>0.20169687620516785</v>
      </c>
      <c r="X4738" s="17">
        <v>0.13979496738117425</v>
      </c>
      <c r="Y4738" s="17">
        <v>0.46958484324766303</v>
      </c>
      <c r="Z4738" s="17">
        <v>0.3413415337305401</v>
      </c>
      <c r="AA4738" s="17">
        <v>0.45468807599602989</v>
      </c>
      <c r="AB4738" s="17">
        <v>1.0366013071895424</v>
      </c>
      <c r="AC4738" s="17">
        <v>0.88298691301000765</v>
      </c>
    </row>
    <row r="4739" spans="1:29" ht="12.95" customHeight="1" x14ac:dyDescent="0.2">
      <c r="A4739" s="19">
        <v>44790</v>
      </c>
      <c r="B4739" s="19">
        <v>44426</v>
      </c>
      <c r="C4739" s="19">
        <v>42970</v>
      </c>
      <c r="D4739" s="16" t="s">
        <v>5</v>
      </c>
      <c r="E4739" s="114">
        <v>27255.541666666668</v>
      </c>
      <c r="F4739" s="115">
        <v>14016</v>
      </c>
      <c r="G4739" s="113">
        <v>7299.541666666667</v>
      </c>
      <c r="H4739" s="113">
        <v>3229</v>
      </c>
      <c r="I4739" s="113">
        <v>2711</v>
      </c>
      <c r="J4739" s="112">
        <v>25558</v>
      </c>
      <c r="K4739" s="112">
        <v>14417</v>
      </c>
      <c r="L4739" s="112">
        <v>6112</v>
      </c>
      <c r="M4739" s="112">
        <v>2847</v>
      </c>
      <c r="N4739" s="113">
        <v>2182</v>
      </c>
      <c r="O4739" s="112">
        <v>14873</v>
      </c>
      <c r="P4739" s="112">
        <v>9634</v>
      </c>
      <c r="Q4739" s="112">
        <v>2714</v>
      </c>
      <c r="R4739" s="112">
        <v>1205</v>
      </c>
      <c r="S4739" s="113">
        <v>1320</v>
      </c>
      <c r="T4739" s="17">
        <v>6.6419190338315559E-2</v>
      </c>
      <c r="U4739" s="17">
        <v>-2.7814385794548091E-2</v>
      </c>
      <c r="V4739" s="17">
        <v>0.19429673865619557</v>
      </c>
      <c r="W4739" s="17">
        <v>0.13417632595714779</v>
      </c>
      <c r="X4739" s="17">
        <v>0.24243813015582028</v>
      </c>
      <c r="Y4739" s="17">
        <v>0.8325517156368365</v>
      </c>
      <c r="Z4739" s="17">
        <v>0.45484741540377827</v>
      </c>
      <c r="AA4739" s="17">
        <v>1.6895879390813069</v>
      </c>
      <c r="AB4739" s="17">
        <v>1.6796680497925309</v>
      </c>
      <c r="AC4739" s="17">
        <v>1.0537878787878787</v>
      </c>
    </row>
    <row r="4740" spans="1:29" ht="12.95" customHeight="1" x14ac:dyDescent="0.2">
      <c r="A4740" s="19">
        <v>44791</v>
      </c>
      <c r="B4740" s="19">
        <v>44427</v>
      </c>
      <c r="C4740" s="19">
        <v>42971</v>
      </c>
      <c r="D4740" s="16" t="s">
        <v>6</v>
      </c>
      <c r="E4740" s="114">
        <v>27468.386666666665</v>
      </c>
      <c r="F4740" s="115">
        <v>14368</v>
      </c>
      <c r="G4740" s="113">
        <v>6816.3866666666663</v>
      </c>
      <c r="H4740" s="113">
        <v>3336</v>
      </c>
      <c r="I4740" s="113">
        <v>2948</v>
      </c>
      <c r="J4740" s="112">
        <v>26416</v>
      </c>
      <c r="K4740" s="112">
        <v>14530</v>
      </c>
      <c r="L4740" s="112">
        <v>7124</v>
      </c>
      <c r="M4740" s="112">
        <v>2726</v>
      </c>
      <c r="N4740" s="113">
        <v>2036</v>
      </c>
      <c r="O4740" s="112">
        <v>10110</v>
      </c>
      <c r="P4740" s="112">
        <v>6988</v>
      </c>
      <c r="Q4740" s="112">
        <v>1506</v>
      </c>
      <c r="R4740" s="112">
        <v>906</v>
      </c>
      <c r="S4740" s="113">
        <v>710</v>
      </c>
      <c r="T4740" s="17">
        <v>3.9838986472844784E-2</v>
      </c>
      <c r="U4740" s="17">
        <v>-1.1149346180316599E-2</v>
      </c>
      <c r="V4740" s="17">
        <v>-4.3179861501029482E-2</v>
      </c>
      <c r="W4740" s="17">
        <v>0.22377109317681576</v>
      </c>
      <c r="X4740" s="17">
        <v>0.44793713163064841</v>
      </c>
      <c r="Y4740" s="17">
        <v>1.7169521925486317</v>
      </c>
      <c r="Z4740" s="17">
        <v>1.0560961648540355</v>
      </c>
      <c r="AA4740" s="17">
        <v>3.5261531651173081</v>
      </c>
      <c r="AB4740" s="17">
        <v>2.6821192052980134</v>
      </c>
      <c r="AC4740" s="17">
        <v>3.1521126760563378</v>
      </c>
    </row>
    <row r="4741" spans="1:29" ht="12.95" customHeight="1" x14ac:dyDescent="0.2">
      <c r="A4741" s="19">
        <v>44792</v>
      </c>
      <c r="B4741" s="19">
        <v>44428</v>
      </c>
      <c r="C4741" s="19">
        <v>42972</v>
      </c>
      <c r="D4741" s="16" t="s">
        <v>7</v>
      </c>
      <c r="E4741" s="114">
        <v>27212.594943064181</v>
      </c>
      <c r="F4741" s="115">
        <v>14621.854943064181</v>
      </c>
      <c r="G4741" s="113">
        <v>7069.74</v>
      </c>
      <c r="H4741" s="113">
        <v>2968</v>
      </c>
      <c r="I4741" s="113">
        <v>2553</v>
      </c>
      <c r="J4741" s="112">
        <v>25048</v>
      </c>
      <c r="K4741" s="112">
        <v>13744</v>
      </c>
      <c r="L4741" s="112">
        <v>5985</v>
      </c>
      <c r="M4741" s="112">
        <v>2989</v>
      </c>
      <c r="N4741" s="113">
        <v>2330</v>
      </c>
      <c r="O4741" s="112">
        <v>6130</v>
      </c>
      <c r="P4741" s="112">
        <v>4312</v>
      </c>
      <c r="Q4741" s="112">
        <v>332</v>
      </c>
      <c r="R4741" s="112">
        <v>1059</v>
      </c>
      <c r="S4741" s="113">
        <v>427</v>
      </c>
      <c r="T4741" s="17">
        <v>8.6417875401795907E-2</v>
      </c>
      <c r="U4741" s="17">
        <v>6.3871867219454481E-2</v>
      </c>
      <c r="V4741" s="17">
        <v>0.18124310776942343</v>
      </c>
      <c r="W4741" s="17">
        <v>-7.0257611241217877E-3</v>
      </c>
      <c r="X4741" s="17">
        <v>9.570815450643777E-2</v>
      </c>
      <c r="Y4741" s="17">
        <v>3.4392487672209109</v>
      </c>
      <c r="Z4741" s="17">
        <v>2.3909682149963314</v>
      </c>
      <c r="AA4741" s="17">
        <v>20.294397590361445</v>
      </c>
      <c r="AB4741" s="17">
        <v>1.8026440037771483</v>
      </c>
      <c r="AC4741" s="17">
        <v>4.9789227166276344</v>
      </c>
    </row>
    <row r="4742" spans="1:29" ht="12.95" customHeight="1" x14ac:dyDescent="0.2">
      <c r="A4742" s="19">
        <v>44793</v>
      </c>
      <c r="B4742" s="19">
        <v>44429</v>
      </c>
      <c r="C4742" s="19">
        <v>42973</v>
      </c>
      <c r="D4742" s="16" t="s">
        <v>1</v>
      </c>
      <c r="E4742" s="114">
        <v>28773.281157212885</v>
      </c>
      <c r="F4742" s="115">
        <v>14745.554490546219</v>
      </c>
      <c r="G4742" s="113">
        <v>7268.7266666666665</v>
      </c>
      <c r="H4742" s="113">
        <v>3954</v>
      </c>
      <c r="I4742" s="113">
        <v>2805</v>
      </c>
      <c r="J4742" s="112">
        <v>28177</v>
      </c>
      <c r="K4742" s="112">
        <v>14129</v>
      </c>
      <c r="L4742" s="112">
        <v>7655</v>
      </c>
      <c r="M4742" s="112">
        <v>3403</v>
      </c>
      <c r="N4742" s="113">
        <v>2990</v>
      </c>
      <c r="O4742" s="112">
        <v>15782</v>
      </c>
      <c r="P4742" s="112">
        <v>8679</v>
      </c>
      <c r="Q4742" s="112">
        <v>4210</v>
      </c>
      <c r="R4742" s="112">
        <v>1844</v>
      </c>
      <c r="S4742" s="113">
        <v>1049</v>
      </c>
      <c r="T4742" s="17">
        <v>2.1161981659256979E-2</v>
      </c>
      <c r="U4742" s="17">
        <v>4.3637517909704826E-2</v>
      </c>
      <c r="V4742" s="17">
        <v>-5.046026562159811E-2</v>
      </c>
      <c r="W4742" s="17">
        <v>0.16191595650896273</v>
      </c>
      <c r="X4742" s="17">
        <v>-6.1872909698996614E-2</v>
      </c>
      <c r="Y4742" s="17">
        <v>0.82317077412323436</v>
      </c>
      <c r="Z4742" s="17">
        <v>0.69899233673766781</v>
      </c>
      <c r="AA4742" s="17">
        <v>0.72653840063341235</v>
      </c>
      <c r="AB4742" s="17">
        <v>1.1442516268980478</v>
      </c>
      <c r="AC4742" s="17">
        <v>1.6739752144899906</v>
      </c>
    </row>
    <row r="4743" spans="1:29" ht="12.95" customHeight="1" x14ac:dyDescent="0.2">
      <c r="A4743" s="19">
        <v>44794</v>
      </c>
      <c r="B4743" s="19">
        <v>44430</v>
      </c>
      <c r="C4743" s="19">
        <v>42974</v>
      </c>
      <c r="D4743" s="16" t="s">
        <v>2</v>
      </c>
      <c r="E4743" s="114">
        <v>27843.3325</v>
      </c>
      <c r="F4743" s="115">
        <v>15571</v>
      </c>
      <c r="G4743" s="113">
        <v>6852.3324999999995</v>
      </c>
      <c r="H4743" s="113">
        <v>2899</v>
      </c>
      <c r="I4743" s="113">
        <v>2521</v>
      </c>
      <c r="J4743" s="112">
        <v>23611</v>
      </c>
      <c r="K4743" s="112">
        <v>13547</v>
      </c>
      <c r="L4743" s="112">
        <v>5265</v>
      </c>
      <c r="M4743" s="112">
        <v>2736</v>
      </c>
      <c r="N4743" s="113">
        <v>2063</v>
      </c>
      <c r="O4743" s="112">
        <v>19490</v>
      </c>
      <c r="P4743" s="112">
        <v>11222</v>
      </c>
      <c r="Q4743" s="112">
        <v>4975</v>
      </c>
      <c r="R4743" s="112">
        <v>1507</v>
      </c>
      <c r="S4743" s="113">
        <v>1786</v>
      </c>
      <c r="T4743" s="17">
        <v>0.17925257295328456</v>
      </c>
      <c r="U4743" s="17">
        <v>0.1494057724957556</v>
      </c>
      <c r="V4743" s="17">
        <v>0.30148765432098767</v>
      </c>
      <c r="W4743" s="17">
        <v>5.9576023391812782E-2</v>
      </c>
      <c r="X4743" s="17">
        <v>0.22200678623364034</v>
      </c>
      <c r="Y4743" s="17">
        <v>0.428595818368394</v>
      </c>
      <c r="Z4743" s="17">
        <v>0.38754232757084295</v>
      </c>
      <c r="AA4743" s="17">
        <v>0.37735326633165811</v>
      </c>
      <c r="AB4743" s="17">
        <v>0.92368944923689456</v>
      </c>
      <c r="AC4743" s="17">
        <v>0.41153415453527442</v>
      </c>
    </row>
    <row r="4744" spans="1:29" ht="12.95" customHeight="1" x14ac:dyDescent="0.2">
      <c r="A4744" s="19">
        <v>44795</v>
      </c>
      <c r="B4744" s="19">
        <v>44431</v>
      </c>
      <c r="C4744" s="19">
        <v>42975</v>
      </c>
      <c r="D4744" s="16" t="s">
        <v>3</v>
      </c>
      <c r="E4744" s="114">
        <v>25848.931666666667</v>
      </c>
      <c r="F4744" s="115">
        <v>13828</v>
      </c>
      <c r="G4744" s="113">
        <v>6534.9316666666673</v>
      </c>
      <c r="H4744" s="113">
        <v>2906</v>
      </c>
      <c r="I4744" s="113">
        <v>2580</v>
      </c>
      <c r="J4744" s="112">
        <v>22101</v>
      </c>
      <c r="K4744" s="112">
        <v>12827</v>
      </c>
      <c r="L4744" s="112">
        <v>4957</v>
      </c>
      <c r="M4744" s="112">
        <v>2752</v>
      </c>
      <c r="N4744" s="113">
        <v>1565</v>
      </c>
      <c r="O4744" s="112">
        <v>19363</v>
      </c>
      <c r="P4744" s="112">
        <v>11156</v>
      </c>
      <c r="Q4744" s="112">
        <v>4637</v>
      </c>
      <c r="R4744" s="112">
        <v>1716</v>
      </c>
      <c r="S4744" s="113">
        <v>1854</v>
      </c>
      <c r="T4744" s="17">
        <v>0.16958199478153335</v>
      </c>
      <c r="U4744" s="17">
        <v>7.8038512512668579E-2</v>
      </c>
      <c r="V4744" s="17">
        <v>0.31832391903705215</v>
      </c>
      <c r="W4744" s="17">
        <v>5.5959302325581328E-2</v>
      </c>
      <c r="X4744" s="17">
        <v>0.64856230031948892</v>
      </c>
      <c r="Y4744" s="17">
        <v>0.33496522577424304</v>
      </c>
      <c r="Z4744" s="17">
        <v>0.23951237002509851</v>
      </c>
      <c r="AA4744" s="17">
        <v>0.40930163180217116</v>
      </c>
      <c r="AB4744" s="17">
        <v>0.69347319347319347</v>
      </c>
      <c r="AC4744" s="17">
        <v>0.39158576051779925</v>
      </c>
    </row>
    <row r="4745" spans="1:29" ht="12.95" customHeight="1" x14ac:dyDescent="0.2">
      <c r="A4745" s="19">
        <v>44796</v>
      </c>
      <c r="B4745" s="19">
        <v>44432</v>
      </c>
      <c r="C4745" s="19">
        <v>42976</v>
      </c>
      <c r="D4745" s="16" t="s">
        <v>4</v>
      </c>
      <c r="E4745" s="114">
        <v>25092.057499999999</v>
      </c>
      <c r="F4745" s="115">
        <v>13611</v>
      </c>
      <c r="G4745" s="113">
        <v>6557.0574999999999</v>
      </c>
      <c r="H4745" s="113">
        <v>2742</v>
      </c>
      <c r="I4745" s="113">
        <v>2182</v>
      </c>
      <c r="J4745" s="112">
        <v>20326</v>
      </c>
      <c r="K4745" s="112">
        <v>11338</v>
      </c>
      <c r="L4745" s="112">
        <v>5354</v>
      </c>
      <c r="M4745" s="112">
        <v>2109</v>
      </c>
      <c r="N4745" s="113">
        <v>1525</v>
      </c>
      <c r="O4745" s="112">
        <v>16801</v>
      </c>
      <c r="P4745" s="112">
        <v>9997</v>
      </c>
      <c r="Q4745" s="112">
        <v>4168</v>
      </c>
      <c r="R4745" s="112">
        <v>1407</v>
      </c>
      <c r="S4745" s="113">
        <v>1229</v>
      </c>
      <c r="T4745" s="17">
        <v>0.23448083735117575</v>
      </c>
      <c r="U4745" s="17">
        <v>0.20047627447521599</v>
      </c>
      <c r="V4745" s="17">
        <v>0.22470255883451618</v>
      </c>
      <c r="W4745" s="17">
        <v>0.30014224751066854</v>
      </c>
      <c r="X4745" s="17">
        <v>0.43081967213114747</v>
      </c>
      <c r="Y4745" s="17">
        <v>0.49348595321707034</v>
      </c>
      <c r="Z4745" s="17">
        <v>0.3615084525357608</v>
      </c>
      <c r="AA4745" s="17">
        <v>0.57319037907869475</v>
      </c>
      <c r="AB4745" s="17">
        <v>0.94882729211087424</v>
      </c>
      <c r="AC4745" s="17">
        <v>0.7754271765663141</v>
      </c>
    </row>
    <row r="4746" spans="1:29" ht="12.95" customHeight="1" x14ac:dyDescent="0.2">
      <c r="A4746" s="19">
        <v>44797</v>
      </c>
      <c r="B4746" s="19">
        <v>44433</v>
      </c>
      <c r="C4746" s="19">
        <v>42977</v>
      </c>
      <c r="D4746" s="16" t="s">
        <v>5</v>
      </c>
      <c r="E4746" s="114">
        <v>25646.596666666665</v>
      </c>
      <c r="F4746" s="115">
        <v>13846</v>
      </c>
      <c r="G4746" s="113">
        <v>6450.5966666666664</v>
      </c>
      <c r="H4746" s="113">
        <v>2872</v>
      </c>
      <c r="I4746" s="113">
        <v>2478</v>
      </c>
      <c r="J4746" s="112">
        <v>20872</v>
      </c>
      <c r="K4746" s="112">
        <v>11579</v>
      </c>
      <c r="L4746" s="112">
        <v>5382</v>
      </c>
      <c r="M4746" s="112">
        <v>2126</v>
      </c>
      <c r="N4746" s="113">
        <v>1785</v>
      </c>
      <c r="O4746" s="112">
        <v>19959</v>
      </c>
      <c r="P4746" s="112">
        <v>10826</v>
      </c>
      <c r="Q4746" s="112">
        <v>5367</v>
      </c>
      <c r="R4746" s="112">
        <v>1841</v>
      </c>
      <c r="S4746" s="113">
        <v>1925</v>
      </c>
      <c r="T4746" s="17">
        <v>0.22875606873642518</v>
      </c>
      <c r="U4746" s="17">
        <v>0.1957854737023923</v>
      </c>
      <c r="V4746" s="17">
        <v>0.19855010528923556</v>
      </c>
      <c r="W4746" s="17">
        <v>0.35089369708372531</v>
      </c>
      <c r="X4746" s="17">
        <v>0.38823529411764701</v>
      </c>
      <c r="Y4746" s="17">
        <v>0.28496400955291668</v>
      </c>
      <c r="Z4746" s="17">
        <v>0.27895806392019207</v>
      </c>
      <c r="AA4746" s="17">
        <v>0.20189988199490716</v>
      </c>
      <c r="AB4746" s="17">
        <v>0.56002172732210753</v>
      </c>
      <c r="AC4746" s="17">
        <v>0.28727272727272735</v>
      </c>
    </row>
    <row r="4747" spans="1:29" ht="12.95" customHeight="1" x14ac:dyDescent="0.2">
      <c r="A4747" s="19">
        <v>44798</v>
      </c>
      <c r="B4747" s="19">
        <v>44434</v>
      </c>
      <c r="C4747" s="19">
        <v>42978</v>
      </c>
      <c r="D4747" s="16" t="s">
        <v>6</v>
      </c>
      <c r="E4747" s="114">
        <v>25830.671666666665</v>
      </c>
      <c r="F4747" s="115">
        <v>13382</v>
      </c>
      <c r="G4747" s="113">
        <v>6802.6716666666662</v>
      </c>
      <c r="H4747" s="113">
        <v>3045</v>
      </c>
      <c r="I4747" s="113">
        <v>2601</v>
      </c>
      <c r="J4747" s="112">
        <v>22168</v>
      </c>
      <c r="K4747" s="112">
        <v>11865</v>
      </c>
      <c r="L4747" s="112">
        <v>6055</v>
      </c>
      <c r="M4747" s="112">
        <v>2479</v>
      </c>
      <c r="N4747" s="113">
        <v>1769</v>
      </c>
      <c r="O4747" s="112">
        <v>22810</v>
      </c>
      <c r="P4747" s="112">
        <v>12604</v>
      </c>
      <c r="Q4747" s="112">
        <v>5334</v>
      </c>
      <c r="R4747" s="112">
        <v>2643</v>
      </c>
      <c r="S4747" s="113">
        <v>2229</v>
      </c>
      <c r="T4747" s="17">
        <v>0.16522337002285581</v>
      </c>
      <c r="U4747" s="17">
        <v>0.12785503581963753</v>
      </c>
      <c r="V4747" s="17">
        <v>0.12348004404073754</v>
      </c>
      <c r="W4747" s="17">
        <v>0.2283178701089148</v>
      </c>
      <c r="X4747" s="17">
        <v>0.47032221594120971</v>
      </c>
      <c r="Y4747" s="17">
        <v>0.13242751717083134</v>
      </c>
      <c r="Z4747" s="17">
        <v>6.1726436052046862E-2</v>
      </c>
      <c r="AA4747" s="17">
        <v>0.27534151981002375</v>
      </c>
      <c r="AB4747" s="17">
        <v>0.15209988649262196</v>
      </c>
      <c r="AC4747" s="17">
        <v>0.16689098250336465</v>
      </c>
    </row>
    <row r="4748" spans="1:29" ht="12.95" customHeight="1" x14ac:dyDescent="0.2">
      <c r="A4748" s="19">
        <v>44799</v>
      </c>
      <c r="B4748" s="19">
        <v>44435</v>
      </c>
      <c r="C4748" s="19">
        <v>42979</v>
      </c>
      <c r="D4748" s="16" t="s">
        <v>7</v>
      </c>
      <c r="E4748" s="114">
        <v>24688.136666666665</v>
      </c>
      <c r="F4748" s="115">
        <v>14076</v>
      </c>
      <c r="G4748" s="113">
        <v>5746.1366666666663</v>
      </c>
      <c r="H4748" s="113">
        <v>2500</v>
      </c>
      <c r="I4748" s="113">
        <v>2366</v>
      </c>
      <c r="J4748" s="112">
        <v>19191</v>
      </c>
      <c r="K4748" s="112">
        <v>10306</v>
      </c>
      <c r="L4748" s="112">
        <v>4952</v>
      </c>
      <c r="M4748" s="112">
        <v>2207</v>
      </c>
      <c r="N4748" s="113">
        <v>1726</v>
      </c>
      <c r="O4748" s="112">
        <v>23383</v>
      </c>
      <c r="P4748" s="112">
        <v>12473</v>
      </c>
      <c r="Q4748" s="112">
        <v>6346</v>
      </c>
      <c r="R4748" s="112">
        <v>2199</v>
      </c>
      <c r="S4748" s="113">
        <v>2365</v>
      </c>
      <c r="T4748" s="17">
        <v>0.28644347176627916</v>
      </c>
      <c r="U4748" s="17">
        <v>0.365806326411799</v>
      </c>
      <c r="V4748" s="17">
        <v>0.16036685514270332</v>
      </c>
      <c r="W4748" s="17">
        <v>0.13275940190303581</v>
      </c>
      <c r="X4748" s="17">
        <v>0.3707995365005794</v>
      </c>
      <c r="Y4748" s="17">
        <v>5.5815621035224972E-2</v>
      </c>
      <c r="Z4748" s="17">
        <v>0.12851759801170526</v>
      </c>
      <c r="AA4748" s="17">
        <v>-9.4526210736421978E-2</v>
      </c>
      <c r="AB4748" s="17">
        <v>0.13688040018190084</v>
      </c>
      <c r="AC4748" s="17">
        <v>4.2283298097256505E-4</v>
      </c>
    </row>
    <row r="4749" spans="1:29" ht="12.95" customHeight="1" x14ac:dyDescent="0.2">
      <c r="A4749" s="19">
        <v>44800</v>
      </c>
      <c r="B4749" s="19">
        <v>44436</v>
      </c>
      <c r="C4749" s="19">
        <v>42980</v>
      </c>
      <c r="D4749" s="16" t="s">
        <v>1</v>
      </c>
      <c r="E4749" s="114">
        <v>26912.1</v>
      </c>
      <c r="F4749" s="115">
        <v>14068</v>
      </c>
      <c r="G4749" s="113">
        <v>6733.1</v>
      </c>
      <c r="H4749" s="113">
        <v>3253</v>
      </c>
      <c r="I4749" s="113">
        <v>2858</v>
      </c>
      <c r="J4749" s="112">
        <v>22086</v>
      </c>
      <c r="K4749" s="112">
        <v>11068</v>
      </c>
      <c r="L4749" s="112">
        <v>6138</v>
      </c>
      <c r="M4749" s="112">
        <v>2533</v>
      </c>
      <c r="N4749" s="113">
        <v>2347</v>
      </c>
      <c r="O4749" s="112">
        <v>24268</v>
      </c>
      <c r="P4749" s="112">
        <v>12483</v>
      </c>
      <c r="Q4749" s="112">
        <v>6778</v>
      </c>
      <c r="R4749" s="112">
        <v>2389</v>
      </c>
      <c r="S4749" s="113">
        <v>2618</v>
      </c>
      <c r="T4749" s="17">
        <v>0.21851399076337952</v>
      </c>
      <c r="U4749" s="17">
        <v>0.27105168052041928</v>
      </c>
      <c r="V4749" s="17">
        <v>9.6953405017921268E-2</v>
      </c>
      <c r="W4749" s="17">
        <v>0.28424792735886295</v>
      </c>
      <c r="X4749" s="17">
        <v>0.21772475500639121</v>
      </c>
      <c r="Y4749" s="17">
        <v>0.10895417834184928</v>
      </c>
      <c r="Z4749" s="17">
        <v>0.12697268284867413</v>
      </c>
      <c r="AA4749" s="17">
        <v>-6.6243729713779675E-3</v>
      </c>
      <c r="AB4749" s="17">
        <v>0.36165759732105474</v>
      </c>
      <c r="AC4749" s="17">
        <v>9.1673032849503455E-2</v>
      </c>
    </row>
    <row r="4750" spans="1:29" ht="12.95" customHeight="1" x14ac:dyDescent="0.2">
      <c r="A4750" s="19">
        <v>44801</v>
      </c>
      <c r="B4750" s="19">
        <v>44437</v>
      </c>
      <c r="C4750" s="19">
        <v>42981</v>
      </c>
      <c r="D4750" s="16" t="s">
        <v>2</v>
      </c>
      <c r="E4750" s="114">
        <v>23392.633333333331</v>
      </c>
      <c r="F4750" s="115">
        <v>13941</v>
      </c>
      <c r="G4750" s="113">
        <v>5006.6333333333332</v>
      </c>
      <c r="H4750" s="113">
        <v>2361</v>
      </c>
      <c r="I4750" s="113">
        <v>2084</v>
      </c>
      <c r="J4750" s="112">
        <v>17733</v>
      </c>
      <c r="K4750" s="112">
        <v>10277</v>
      </c>
      <c r="L4750" s="112">
        <v>4288</v>
      </c>
      <c r="M4750" s="112">
        <v>1701</v>
      </c>
      <c r="N4750" s="113">
        <v>1467</v>
      </c>
      <c r="O4750" s="112">
        <v>18648</v>
      </c>
      <c r="P4750" s="112">
        <v>9932</v>
      </c>
      <c r="Q4750" s="112">
        <v>5102</v>
      </c>
      <c r="R4750" s="112">
        <v>1477</v>
      </c>
      <c r="S4750" s="113">
        <v>2137</v>
      </c>
      <c r="T4750" s="17">
        <v>0.31915825485441451</v>
      </c>
      <c r="U4750" s="17">
        <v>0.35652427751289295</v>
      </c>
      <c r="V4750" s="17">
        <v>0.16759172885572138</v>
      </c>
      <c r="W4750" s="17">
        <v>0.38800705467372132</v>
      </c>
      <c r="X4750" s="17">
        <v>0.42058623040218124</v>
      </c>
      <c r="Y4750" s="17">
        <v>0.25443121693121684</v>
      </c>
      <c r="Z4750" s="17">
        <v>0.40364478453483699</v>
      </c>
      <c r="AA4750" s="17">
        <v>-1.8692016202796258E-2</v>
      </c>
      <c r="AB4750" s="17">
        <v>0.5985104942450914</v>
      </c>
      <c r="AC4750" s="17">
        <v>-2.4801123069723929E-2</v>
      </c>
    </row>
    <row r="4751" spans="1:29" ht="12.95" customHeight="1" x14ac:dyDescent="0.2">
      <c r="A4751" s="19">
        <v>44802</v>
      </c>
      <c r="B4751" s="19">
        <v>44438</v>
      </c>
      <c r="C4751" s="19">
        <v>42982</v>
      </c>
      <c r="D4751" s="16" t="s">
        <v>3</v>
      </c>
      <c r="E4751" s="114">
        <v>22490.423333333332</v>
      </c>
      <c r="F4751" s="115">
        <v>13048</v>
      </c>
      <c r="G4751" s="113">
        <v>5161.4233333333332</v>
      </c>
      <c r="H4751" s="113">
        <v>2245</v>
      </c>
      <c r="I4751" s="113">
        <v>2036</v>
      </c>
      <c r="J4751" s="112">
        <v>17441</v>
      </c>
      <c r="K4751" s="112">
        <v>9838</v>
      </c>
      <c r="L4751" s="112">
        <v>4409</v>
      </c>
      <c r="M4751" s="112">
        <v>1898</v>
      </c>
      <c r="N4751" s="113">
        <v>1296</v>
      </c>
      <c r="O4751" s="112">
        <v>20579</v>
      </c>
      <c r="P4751" s="112">
        <v>11967</v>
      </c>
      <c r="Q4751" s="112">
        <v>4974</v>
      </c>
      <c r="R4751" s="112">
        <v>1753</v>
      </c>
      <c r="S4751" s="113">
        <v>1885</v>
      </c>
      <c r="T4751" s="17">
        <v>0.28951455382909996</v>
      </c>
      <c r="U4751" s="17">
        <v>0.32628583045334425</v>
      </c>
      <c r="V4751" s="17">
        <v>0.17065623346185821</v>
      </c>
      <c r="W4751" s="17">
        <v>0.18282402528977881</v>
      </c>
      <c r="X4751" s="17">
        <v>0.57098765432098775</v>
      </c>
      <c r="Y4751" s="17">
        <v>9.2882226217665176E-2</v>
      </c>
      <c r="Z4751" s="17">
        <v>9.0331745633826399E-2</v>
      </c>
      <c r="AA4751" s="17">
        <v>3.768060581691457E-2</v>
      </c>
      <c r="AB4751" s="17">
        <v>0.28066172276098111</v>
      </c>
      <c r="AC4751" s="17">
        <v>8.0106100795755975E-2</v>
      </c>
    </row>
    <row r="4752" spans="1:29" ht="12.95" customHeight="1" x14ac:dyDescent="0.2">
      <c r="A4752" s="19">
        <v>44803</v>
      </c>
      <c r="B4752" s="19">
        <v>44439</v>
      </c>
      <c r="C4752" s="19">
        <v>42983</v>
      </c>
      <c r="D4752" s="16" t="s">
        <v>4</v>
      </c>
      <c r="E4752" s="114">
        <v>22645.334999999999</v>
      </c>
      <c r="F4752" s="115">
        <v>13004</v>
      </c>
      <c r="G4752" s="113">
        <v>5093.335</v>
      </c>
      <c r="H4752" s="113">
        <v>2532</v>
      </c>
      <c r="I4752" s="113">
        <v>2016</v>
      </c>
      <c r="J4752" s="112">
        <v>16229</v>
      </c>
      <c r="K4752" s="112">
        <v>9136</v>
      </c>
      <c r="L4752" s="112">
        <v>3903</v>
      </c>
      <c r="M4752" s="112">
        <v>1805</v>
      </c>
      <c r="N4752" s="113">
        <v>1385</v>
      </c>
      <c r="O4752" s="112">
        <v>17505</v>
      </c>
      <c r="P4752" s="112">
        <v>10638</v>
      </c>
      <c r="Q4752" s="112">
        <v>4400</v>
      </c>
      <c r="R4752" s="112">
        <v>1383</v>
      </c>
      <c r="S4752" s="113">
        <v>1084</v>
      </c>
      <c r="T4752" s="17">
        <v>0.39536231437550051</v>
      </c>
      <c r="U4752" s="17">
        <v>0.42338003502626975</v>
      </c>
      <c r="V4752" s="17">
        <v>0.30497950294645149</v>
      </c>
      <c r="W4752" s="17">
        <v>0.40277008310249318</v>
      </c>
      <c r="X4752" s="17">
        <v>0.45559566787003614</v>
      </c>
      <c r="Y4752" s="17">
        <v>0.29364952870608385</v>
      </c>
      <c r="Z4752" s="17">
        <v>0.22241022748636952</v>
      </c>
      <c r="AA4752" s="17">
        <v>0.15757613636363632</v>
      </c>
      <c r="AB4752" s="17">
        <v>0.83080260303687625</v>
      </c>
      <c r="AC4752" s="17">
        <v>0.85977859778597776</v>
      </c>
    </row>
    <row r="4753" spans="1:29" ht="12.95" customHeight="1" x14ac:dyDescent="0.2">
      <c r="A4753" s="19">
        <v>44804</v>
      </c>
      <c r="B4753" s="19">
        <v>44440</v>
      </c>
      <c r="C4753" s="19">
        <v>42984</v>
      </c>
      <c r="D4753" s="16" t="s">
        <v>5</v>
      </c>
      <c r="E4753" s="114">
        <v>26394.223333333335</v>
      </c>
      <c r="F4753" s="115">
        <v>13825</v>
      </c>
      <c r="G4753" s="113">
        <v>6443.2233333333334</v>
      </c>
      <c r="H4753" s="113">
        <v>3293</v>
      </c>
      <c r="I4753" s="113">
        <v>2833</v>
      </c>
      <c r="J4753" s="112">
        <v>22851</v>
      </c>
      <c r="K4753" s="112">
        <v>12643</v>
      </c>
      <c r="L4753" s="112">
        <v>5019</v>
      </c>
      <c r="M4753" s="112">
        <v>2946</v>
      </c>
      <c r="N4753" s="113">
        <v>2243</v>
      </c>
      <c r="O4753" s="112">
        <v>18229</v>
      </c>
      <c r="P4753" s="112">
        <v>10680</v>
      </c>
      <c r="Q4753" s="112">
        <v>4469</v>
      </c>
      <c r="R4753" s="112">
        <v>1545</v>
      </c>
      <c r="S4753" s="113">
        <v>1535</v>
      </c>
      <c r="T4753" s="17">
        <v>0.15505769258821656</v>
      </c>
      <c r="U4753" s="17">
        <v>9.349046903424818E-2</v>
      </c>
      <c r="V4753" s="17">
        <v>0.28376635451949261</v>
      </c>
      <c r="W4753" s="17">
        <v>0.11778682959945685</v>
      </c>
      <c r="X4753" s="17">
        <v>0.26304057066428888</v>
      </c>
      <c r="Y4753" s="17">
        <v>0.44792491817068059</v>
      </c>
      <c r="Z4753" s="17">
        <v>0.29447565543071152</v>
      </c>
      <c r="AA4753" s="17">
        <v>0.44175952860446044</v>
      </c>
      <c r="AB4753" s="17">
        <v>1.1313915857605177</v>
      </c>
      <c r="AC4753" s="17">
        <v>0.84560260586319225</v>
      </c>
    </row>
    <row r="4754" spans="1:29" ht="12.95" customHeight="1" x14ac:dyDescent="0.2">
      <c r="A4754" s="19">
        <v>44805</v>
      </c>
      <c r="B4754" s="19">
        <v>44441</v>
      </c>
      <c r="C4754" s="19">
        <v>42985</v>
      </c>
      <c r="D4754" s="16" t="s">
        <v>6</v>
      </c>
      <c r="E4754" s="114">
        <v>28345.584999999999</v>
      </c>
      <c r="F4754" s="115">
        <v>14134</v>
      </c>
      <c r="G4754" s="113">
        <v>7820.585</v>
      </c>
      <c r="H4754" s="113">
        <v>3356</v>
      </c>
      <c r="I4754" s="113">
        <v>3035</v>
      </c>
      <c r="J4754" s="112">
        <v>24607</v>
      </c>
      <c r="K4754" s="112">
        <v>12892</v>
      </c>
      <c r="L4754" s="112">
        <v>6439</v>
      </c>
      <c r="M4754" s="112">
        <v>2901</v>
      </c>
      <c r="N4754" s="113">
        <v>2375</v>
      </c>
      <c r="O4754" s="112">
        <v>20245</v>
      </c>
      <c r="P4754" s="112">
        <v>11223</v>
      </c>
      <c r="Q4754" s="112">
        <v>5144</v>
      </c>
      <c r="R4754" s="112">
        <v>1960</v>
      </c>
      <c r="S4754" s="113">
        <v>1918</v>
      </c>
      <c r="T4754" s="17">
        <v>0.15193176738326497</v>
      </c>
      <c r="U4754" s="17">
        <v>9.6338814768848868E-2</v>
      </c>
      <c r="V4754" s="17">
        <v>0.21456514986799191</v>
      </c>
      <c r="W4754" s="17">
        <v>0.15684246811444336</v>
      </c>
      <c r="X4754" s="17">
        <v>0.27789473684210519</v>
      </c>
      <c r="Y4754" s="17">
        <v>0.40012768584835756</v>
      </c>
      <c r="Z4754" s="17">
        <v>0.2593780629065312</v>
      </c>
      <c r="AA4754" s="17">
        <v>0.52033145412130644</v>
      </c>
      <c r="AB4754" s="17">
        <v>0.71224489795918378</v>
      </c>
      <c r="AC4754" s="17">
        <v>0.58237747653806049</v>
      </c>
    </row>
    <row r="4755" spans="1:29" ht="12.95" customHeight="1" x14ac:dyDescent="0.2">
      <c r="A4755" s="19">
        <v>44806</v>
      </c>
      <c r="B4755" s="19">
        <v>44442</v>
      </c>
      <c r="C4755" s="19">
        <v>42986</v>
      </c>
      <c r="D4755" s="16" t="s">
        <v>7</v>
      </c>
      <c r="E4755" s="114">
        <v>26986.413333333334</v>
      </c>
      <c r="F4755" s="115">
        <v>14451</v>
      </c>
      <c r="G4755" s="113">
        <v>6397.4133333333339</v>
      </c>
      <c r="H4755" s="113">
        <v>3312</v>
      </c>
      <c r="I4755" s="113">
        <v>2826</v>
      </c>
      <c r="J4755" s="112">
        <v>24470</v>
      </c>
      <c r="K4755" s="112">
        <v>13090</v>
      </c>
      <c r="L4755" s="112">
        <v>6095</v>
      </c>
      <c r="M4755" s="112">
        <v>2732</v>
      </c>
      <c r="N4755" s="113">
        <v>2553</v>
      </c>
      <c r="O4755" s="112">
        <v>17944</v>
      </c>
      <c r="P4755" s="112">
        <v>9875</v>
      </c>
      <c r="Q4755" s="112">
        <v>4556</v>
      </c>
      <c r="R4755" s="112">
        <v>1678</v>
      </c>
      <c r="S4755" s="113">
        <v>1835</v>
      </c>
      <c r="T4755" s="17">
        <v>0.10283667075330349</v>
      </c>
      <c r="U4755" s="17">
        <v>0.10397249809014508</v>
      </c>
      <c r="V4755" s="17">
        <v>4.9616625649439472E-2</v>
      </c>
      <c r="W4755" s="17">
        <v>0.21229868228404092</v>
      </c>
      <c r="X4755" s="17">
        <v>0.10693301997649818</v>
      </c>
      <c r="Y4755" s="17">
        <v>0.50392406003863877</v>
      </c>
      <c r="Z4755" s="17">
        <v>0.46339240506329116</v>
      </c>
      <c r="AA4755" s="17">
        <v>0.4041732513901084</v>
      </c>
      <c r="AB4755" s="17">
        <v>0.97377830750893923</v>
      </c>
      <c r="AC4755" s="17">
        <v>0.54005449591280663</v>
      </c>
    </row>
    <row r="4756" spans="1:29" ht="12.95" customHeight="1" x14ac:dyDescent="0.2">
      <c r="A4756" s="19">
        <v>44807</v>
      </c>
      <c r="B4756" s="19">
        <v>44443</v>
      </c>
      <c r="C4756" s="19">
        <v>42987</v>
      </c>
      <c r="D4756" s="16" t="s">
        <v>1</v>
      </c>
      <c r="E4756" s="114">
        <v>28222.57</v>
      </c>
      <c r="F4756" s="115">
        <v>14126</v>
      </c>
      <c r="G4756" s="113">
        <v>7385.57</v>
      </c>
      <c r="H4756" s="113">
        <v>3616</v>
      </c>
      <c r="I4756" s="113">
        <v>3095</v>
      </c>
      <c r="J4756" s="112">
        <v>23839</v>
      </c>
      <c r="K4756" s="112">
        <v>12290</v>
      </c>
      <c r="L4756" s="112">
        <v>6121</v>
      </c>
      <c r="M4756" s="112">
        <v>2828</v>
      </c>
      <c r="N4756" s="113">
        <v>2600</v>
      </c>
      <c r="O4756" s="112">
        <v>20847</v>
      </c>
      <c r="P4756" s="112">
        <v>10523</v>
      </c>
      <c r="Q4756" s="112">
        <v>6006</v>
      </c>
      <c r="R4756" s="112">
        <v>1914</v>
      </c>
      <c r="S4756" s="113">
        <v>2404</v>
      </c>
      <c r="T4756" s="17">
        <v>0.18388229372037412</v>
      </c>
      <c r="U4756" s="17">
        <v>0.14938974776240843</v>
      </c>
      <c r="V4756" s="17">
        <v>0.20659532756085608</v>
      </c>
      <c r="W4756" s="17">
        <v>0.2786421499292786</v>
      </c>
      <c r="X4756" s="17">
        <v>0.19038461538461537</v>
      </c>
      <c r="Y4756" s="17">
        <v>0.35379527030268143</v>
      </c>
      <c r="Z4756" s="17">
        <v>0.34239285374893091</v>
      </c>
      <c r="AA4756" s="17">
        <v>0.22969863469863472</v>
      </c>
      <c r="AB4756" s="17">
        <v>0.88923719958202718</v>
      </c>
      <c r="AC4756" s="17">
        <v>0.28743760399334439</v>
      </c>
    </row>
    <row r="4757" spans="1:29" ht="12.95" customHeight="1" x14ac:dyDescent="0.2">
      <c r="A4757" s="19">
        <v>44808</v>
      </c>
      <c r="B4757" s="19">
        <v>44444</v>
      </c>
      <c r="C4757" s="19">
        <v>42988</v>
      </c>
      <c r="D4757" s="16" t="s">
        <v>2</v>
      </c>
      <c r="E4757" s="114">
        <v>24990.21</v>
      </c>
      <c r="F4757" s="115">
        <v>14279</v>
      </c>
      <c r="G4757" s="113">
        <v>5676.21</v>
      </c>
      <c r="H4757" s="113">
        <v>2644</v>
      </c>
      <c r="I4757" s="113">
        <v>2391</v>
      </c>
      <c r="J4757" s="112">
        <v>18657</v>
      </c>
      <c r="K4757" s="112">
        <v>10326</v>
      </c>
      <c r="L4757" s="112">
        <v>4828</v>
      </c>
      <c r="M4757" s="112">
        <v>1858</v>
      </c>
      <c r="N4757" s="113">
        <v>1645</v>
      </c>
      <c r="O4757" s="112">
        <v>18765</v>
      </c>
      <c r="P4757" s="112">
        <v>10811</v>
      </c>
      <c r="Q4757" s="112">
        <v>4659</v>
      </c>
      <c r="R4757" s="112">
        <v>1684</v>
      </c>
      <c r="S4757" s="113">
        <v>1611</v>
      </c>
      <c r="T4757" s="17">
        <v>0.33945489628557635</v>
      </c>
      <c r="U4757" s="17">
        <v>0.38282006585318618</v>
      </c>
      <c r="V4757" s="17">
        <v>0.175685584092792</v>
      </c>
      <c r="W4757" s="17">
        <v>0.42303552206673833</v>
      </c>
      <c r="X4757" s="17">
        <v>0.45349544072948333</v>
      </c>
      <c r="Y4757" s="17">
        <v>0.33174580335731418</v>
      </c>
      <c r="Z4757" s="17">
        <v>0.32078438627324024</v>
      </c>
      <c r="AA4757" s="17">
        <v>0.21833226014166129</v>
      </c>
      <c r="AB4757" s="17">
        <v>0.57007125890736332</v>
      </c>
      <c r="AC4757" s="17">
        <v>0.48417132216014891</v>
      </c>
    </row>
    <row r="4758" spans="1:29" ht="12.95" customHeight="1" x14ac:dyDescent="0.2">
      <c r="A4758" s="19">
        <v>44809</v>
      </c>
      <c r="B4758" s="19">
        <v>44445</v>
      </c>
      <c r="C4758" s="19">
        <v>42989</v>
      </c>
      <c r="D4758" s="16" t="s">
        <v>3</v>
      </c>
      <c r="E4758" s="114">
        <v>25194.963333333333</v>
      </c>
      <c r="F4758" s="115">
        <v>14350</v>
      </c>
      <c r="G4758" s="113">
        <v>5851.9633333333331</v>
      </c>
      <c r="H4758" s="113">
        <v>2664</v>
      </c>
      <c r="I4758" s="113">
        <v>2329</v>
      </c>
      <c r="J4758" s="112">
        <v>18677</v>
      </c>
      <c r="K4758" s="112">
        <v>10450</v>
      </c>
      <c r="L4758" s="112">
        <v>4898</v>
      </c>
      <c r="M4758" s="112">
        <v>1816</v>
      </c>
      <c r="N4758" s="113">
        <v>1513</v>
      </c>
      <c r="O4758" s="112">
        <v>20119</v>
      </c>
      <c r="P4758" s="112">
        <v>11326</v>
      </c>
      <c r="Q4758" s="112">
        <v>5027</v>
      </c>
      <c r="R4758" s="112">
        <v>1884</v>
      </c>
      <c r="S4758" s="113">
        <v>1882</v>
      </c>
      <c r="T4758" s="17">
        <v>0.34898341989255943</v>
      </c>
      <c r="U4758" s="17">
        <v>0.37320574162679421</v>
      </c>
      <c r="V4758" s="17">
        <v>0.19476589083979845</v>
      </c>
      <c r="W4758" s="17">
        <v>0.46696035242290757</v>
      </c>
      <c r="X4758" s="17">
        <v>0.5393258426966292</v>
      </c>
      <c r="Y4758" s="17">
        <v>0.25229699951952544</v>
      </c>
      <c r="Z4758" s="17">
        <v>0.26699629171817052</v>
      </c>
      <c r="AA4758" s="17">
        <v>0.16410649161196211</v>
      </c>
      <c r="AB4758" s="17">
        <v>0.41401273885350309</v>
      </c>
      <c r="AC4758" s="17">
        <v>0.23751328374070146</v>
      </c>
    </row>
    <row r="4759" spans="1:29" ht="12.95" customHeight="1" x14ac:dyDescent="0.2">
      <c r="A4759" s="19">
        <v>44810</v>
      </c>
      <c r="B4759" s="19">
        <v>44446</v>
      </c>
      <c r="C4759" s="19">
        <v>42990</v>
      </c>
      <c r="D4759" s="16" t="s">
        <v>4</v>
      </c>
      <c r="E4759" s="114">
        <v>22689.148333333334</v>
      </c>
      <c r="F4759" s="115">
        <v>12726</v>
      </c>
      <c r="G4759" s="113">
        <v>5449.1483333333335</v>
      </c>
      <c r="H4759" s="113">
        <v>2437</v>
      </c>
      <c r="I4759" s="113">
        <v>2077</v>
      </c>
      <c r="J4759" s="112">
        <v>18578</v>
      </c>
      <c r="K4759" s="112">
        <v>10002</v>
      </c>
      <c r="L4759" s="112">
        <v>4764</v>
      </c>
      <c r="M4759" s="112">
        <v>2135</v>
      </c>
      <c r="N4759" s="113">
        <v>1677</v>
      </c>
      <c r="O4759" s="112">
        <v>15641</v>
      </c>
      <c r="P4759" s="112">
        <v>9598</v>
      </c>
      <c r="Q4759" s="112">
        <v>3521</v>
      </c>
      <c r="R4759" s="112">
        <v>1175</v>
      </c>
      <c r="S4759" s="113">
        <v>1347</v>
      </c>
      <c r="T4759" s="17">
        <v>0.22129122259303124</v>
      </c>
      <c r="U4759" s="17">
        <v>0.27234553089382119</v>
      </c>
      <c r="V4759" s="17">
        <v>0.14381787013713976</v>
      </c>
      <c r="W4759" s="17">
        <v>0.14145199063231839</v>
      </c>
      <c r="X4759" s="17">
        <v>0.23852116875372698</v>
      </c>
      <c r="Y4759" s="17">
        <v>0.45062005839353847</v>
      </c>
      <c r="Z4759" s="17">
        <v>0.32590122942279631</v>
      </c>
      <c r="AA4759" s="17">
        <v>0.54761384076493425</v>
      </c>
      <c r="AB4759" s="17">
        <v>1.0740425531914894</v>
      </c>
      <c r="AC4759" s="17">
        <v>0.54194506310319235</v>
      </c>
    </row>
    <row r="4760" spans="1:29" ht="12.95" customHeight="1" x14ac:dyDescent="0.2">
      <c r="A4760" s="19">
        <v>44811</v>
      </c>
      <c r="B4760" s="19">
        <v>44447</v>
      </c>
      <c r="C4760" s="19">
        <v>42991</v>
      </c>
      <c r="D4760" s="16" t="s">
        <v>5</v>
      </c>
      <c r="E4760" s="114">
        <v>22579.520737298637</v>
      </c>
      <c r="F4760" s="115">
        <v>12882.24907063197</v>
      </c>
      <c r="G4760" s="113">
        <v>5231.2716666666665</v>
      </c>
      <c r="H4760" s="113">
        <v>2400</v>
      </c>
      <c r="I4760" s="113">
        <v>2066</v>
      </c>
      <c r="J4760" s="112">
        <v>17872</v>
      </c>
      <c r="K4760" s="112">
        <v>9983</v>
      </c>
      <c r="L4760" s="112">
        <v>4129</v>
      </c>
      <c r="M4760" s="112">
        <v>1912</v>
      </c>
      <c r="N4760" s="113">
        <v>1848</v>
      </c>
      <c r="O4760" s="112">
        <v>16445</v>
      </c>
      <c r="P4760" s="112">
        <v>9541</v>
      </c>
      <c r="Q4760" s="112">
        <v>3882</v>
      </c>
      <c r="R4760" s="112">
        <v>1502</v>
      </c>
      <c r="S4760" s="113">
        <v>1520</v>
      </c>
      <c r="T4760" s="17">
        <v>0.2634020108157249</v>
      </c>
      <c r="U4760" s="17">
        <v>0.2904186187150124</v>
      </c>
      <c r="V4760" s="17">
        <v>0.26695850488415274</v>
      </c>
      <c r="W4760" s="17">
        <v>0.2552301255230125</v>
      </c>
      <c r="X4760" s="17">
        <v>0.11796536796536805</v>
      </c>
      <c r="Y4760" s="17">
        <v>0.37303257751891983</v>
      </c>
      <c r="Z4760" s="17">
        <v>0.35019904314348271</v>
      </c>
      <c r="AA4760" s="17">
        <v>0.34757126910527214</v>
      </c>
      <c r="AB4760" s="17">
        <v>0.59786950732356847</v>
      </c>
      <c r="AC4760" s="17">
        <v>0.35921052631578942</v>
      </c>
    </row>
    <row r="4761" spans="1:29" ht="12.95" customHeight="1" x14ac:dyDescent="0.2">
      <c r="A4761" s="19">
        <v>44812</v>
      </c>
      <c r="B4761" s="19">
        <v>44448</v>
      </c>
      <c r="C4761" s="19">
        <v>42992</v>
      </c>
      <c r="D4761" s="16" t="s">
        <v>6</v>
      </c>
      <c r="E4761" s="114">
        <v>23823.368333333332</v>
      </c>
      <c r="F4761" s="115">
        <v>12698</v>
      </c>
      <c r="G4761" s="113">
        <v>5975.3683333333338</v>
      </c>
      <c r="H4761" s="113">
        <v>2811</v>
      </c>
      <c r="I4761" s="113">
        <v>2339</v>
      </c>
      <c r="J4761" s="112">
        <v>19622</v>
      </c>
      <c r="K4761" s="112">
        <v>10254</v>
      </c>
      <c r="L4761" s="112">
        <v>5286</v>
      </c>
      <c r="M4761" s="112">
        <v>2211</v>
      </c>
      <c r="N4761" s="113">
        <v>1871</v>
      </c>
      <c r="O4761" s="112">
        <v>19937</v>
      </c>
      <c r="P4761" s="112">
        <v>10613</v>
      </c>
      <c r="Q4761" s="112">
        <v>5363</v>
      </c>
      <c r="R4761" s="112">
        <v>2127</v>
      </c>
      <c r="S4761" s="113">
        <v>1834</v>
      </c>
      <c r="T4761" s="17">
        <v>0.21411519383005473</v>
      </c>
      <c r="U4761" s="17">
        <v>0.23834601131265853</v>
      </c>
      <c r="V4761" s="17">
        <v>0.1304139866313534</v>
      </c>
      <c r="W4761" s="17">
        <v>0.27137042062415206</v>
      </c>
      <c r="X4761" s="17">
        <v>0.25013361838588999</v>
      </c>
      <c r="Y4761" s="17">
        <v>0.19493245389644032</v>
      </c>
      <c r="Z4761" s="17">
        <v>0.19645717516253658</v>
      </c>
      <c r="AA4761" s="17">
        <v>0.11418391447572884</v>
      </c>
      <c r="AB4761" s="17">
        <v>0.32157968970380812</v>
      </c>
      <c r="AC4761" s="17">
        <v>0.27535441657579063</v>
      </c>
    </row>
    <row r="4762" spans="1:29" ht="12.95" customHeight="1" x14ac:dyDescent="0.2">
      <c r="A4762" s="19">
        <v>44813</v>
      </c>
      <c r="B4762" s="19">
        <v>44449</v>
      </c>
      <c r="C4762" s="19">
        <v>42993</v>
      </c>
      <c r="D4762" s="16" t="s">
        <v>7</v>
      </c>
      <c r="E4762" s="114">
        <v>22858.775000000001</v>
      </c>
      <c r="F4762" s="115">
        <v>12633</v>
      </c>
      <c r="G4762" s="113">
        <v>5614.7749999999996</v>
      </c>
      <c r="H4762" s="113">
        <v>2464</v>
      </c>
      <c r="I4762" s="113">
        <v>2147</v>
      </c>
      <c r="J4762" s="112">
        <v>19594</v>
      </c>
      <c r="K4762" s="112">
        <v>10600</v>
      </c>
      <c r="L4762" s="112">
        <v>5039</v>
      </c>
      <c r="M4762" s="112">
        <v>1847</v>
      </c>
      <c r="N4762" s="113">
        <v>2108</v>
      </c>
      <c r="O4762" s="112">
        <v>19333</v>
      </c>
      <c r="P4762" s="112">
        <v>10527</v>
      </c>
      <c r="Q4762" s="112">
        <v>4930</v>
      </c>
      <c r="R4762" s="112">
        <v>1772</v>
      </c>
      <c r="S4762" s="113">
        <v>2104</v>
      </c>
      <c r="T4762" s="17">
        <v>0.16662115953863443</v>
      </c>
      <c r="U4762" s="17">
        <v>0.19179245283018864</v>
      </c>
      <c r="V4762" s="17">
        <v>0.11426374280611218</v>
      </c>
      <c r="W4762" s="17">
        <v>0.33405522468868432</v>
      </c>
      <c r="X4762" s="17">
        <v>1.8500948766603464E-2</v>
      </c>
      <c r="Y4762" s="17">
        <v>0.18237081673821964</v>
      </c>
      <c r="Z4762" s="17">
        <v>0.20005699629524076</v>
      </c>
      <c r="AA4762" s="17">
        <v>0.13889959432048671</v>
      </c>
      <c r="AB4762" s="17">
        <v>0.39051918735891644</v>
      </c>
      <c r="AC4762" s="17">
        <v>2.0437262357414498E-2</v>
      </c>
    </row>
    <row r="4763" spans="1:29" ht="12.95" customHeight="1" x14ac:dyDescent="0.2">
      <c r="A4763" s="19">
        <v>44814</v>
      </c>
      <c r="B4763" s="19">
        <v>44450</v>
      </c>
      <c r="C4763" s="19">
        <v>42994</v>
      </c>
      <c r="D4763" s="16" t="s">
        <v>1</v>
      </c>
      <c r="E4763" s="114">
        <v>23903.846666666665</v>
      </c>
      <c r="F4763" s="115">
        <v>12548</v>
      </c>
      <c r="G4763" s="113">
        <v>5163.8466666666664</v>
      </c>
      <c r="H4763" s="113">
        <v>3408</v>
      </c>
      <c r="I4763" s="113">
        <v>2784</v>
      </c>
      <c r="J4763" s="112">
        <v>18842</v>
      </c>
      <c r="K4763" s="112">
        <v>8780</v>
      </c>
      <c r="L4763" s="112">
        <v>5866</v>
      </c>
      <c r="M4763" s="112">
        <v>2232</v>
      </c>
      <c r="N4763" s="113">
        <v>1964</v>
      </c>
      <c r="O4763" s="112">
        <v>21118</v>
      </c>
      <c r="P4763" s="112">
        <v>10662</v>
      </c>
      <c r="Q4763" s="112">
        <v>6027</v>
      </c>
      <c r="R4763" s="112">
        <v>2004</v>
      </c>
      <c r="S4763" s="113">
        <v>2425</v>
      </c>
      <c r="T4763" s="17">
        <v>0.26864699430350614</v>
      </c>
      <c r="U4763" s="17">
        <v>0.42915717539863318</v>
      </c>
      <c r="V4763" s="17">
        <v>-0.11969882941243326</v>
      </c>
      <c r="W4763" s="17">
        <v>0.5268817204301075</v>
      </c>
      <c r="X4763" s="17">
        <v>0.41751527494908358</v>
      </c>
      <c r="Y4763" s="17">
        <v>0.13191811093222205</v>
      </c>
      <c r="Z4763" s="17">
        <v>0.17688988932658045</v>
      </c>
      <c r="AA4763" s="17">
        <v>-0.1432144239809745</v>
      </c>
      <c r="AB4763" s="17">
        <v>0.70059880239520966</v>
      </c>
      <c r="AC4763" s="17">
        <v>0.14804123711340211</v>
      </c>
    </row>
    <row r="4764" spans="1:29" ht="12.95" customHeight="1" x14ac:dyDescent="0.2">
      <c r="A4764" s="19">
        <v>44815</v>
      </c>
      <c r="B4764" s="19">
        <v>44451</v>
      </c>
      <c r="C4764" s="19">
        <v>42995</v>
      </c>
      <c r="D4764" s="16" t="s">
        <v>2</v>
      </c>
      <c r="E4764" s="114">
        <v>21994.926666666666</v>
      </c>
      <c r="F4764" s="115">
        <v>12606</v>
      </c>
      <c r="G4764" s="113">
        <v>5121.9266666666663</v>
      </c>
      <c r="H4764" s="113">
        <v>2250</v>
      </c>
      <c r="I4764" s="113">
        <v>2017</v>
      </c>
      <c r="J4764" s="112">
        <v>17311</v>
      </c>
      <c r="K4764" s="112">
        <v>9936</v>
      </c>
      <c r="L4764" s="112">
        <v>4438</v>
      </c>
      <c r="M4764" s="112">
        <v>1763</v>
      </c>
      <c r="N4764" s="113">
        <v>1174</v>
      </c>
      <c r="O4764" s="112">
        <v>19212</v>
      </c>
      <c r="P4764" s="112">
        <v>11048</v>
      </c>
      <c r="Q4764" s="112">
        <v>4699</v>
      </c>
      <c r="R4764" s="112">
        <v>1559</v>
      </c>
      <c r="S4764" s="113">
        <v>1906</v>
      </c>
      <c r="T4764" s="17">
        <v>0.27057516415381344</v>
      </c>
      <c r="U4764" s="17">
        <v>0.268719806763285</v>
      </c>
      <c r="V4764" s="17">
        <v>0.15410695508487304</v>
      </c>
      <c r="W4764" s="17">
        <v>0.27623369256948394</v>
      </c>
      <c r="X4764" s="17">
        <v>0.71805792163543436</v>
      </c>
      <c r="Y4764" s="17">
        <v>0.14485356374488156</v>
      </c>
      <c r="Z4764" s="17">
        <v>0.14102099927588707</v>
      </c>
      <c r="AA4764" s="17">
        <v>9.0003546853940408E-2</v>
      </c>
      <c r="AB4764" s="17">
        <v>0.4432328415651059</v>
      </c>
      <c r="AC4764" s="17">
        <v>5.8237145855194017E-2</v>
      </c>
    </row>
    <row r="4765" spans="1:29" ht="12.95" customHeight="1" x14ac:dyDescent="0.2">
      <c r="A4765" s="19">
        <v>44816</v>
      </c>
      <c r="B4765" s="19">
        <v>44452</v>
      </c>
      <c r="C4765" s="19">
        <v>42996</v>
      </c>
      <c r="D4765" s="16" t="s">
        <v>3</v>
      </c>
      <c r="E4765" s="114">
        <v>22569.746666666666</v>
      </c>
      <c r="F4765" s="115">
        <v>12905</v>
      </c>
      <c r="G4765" s="113">
        <v>5321.7466666666669</v>
      </c>
      <c r="H4765" s="113">
        <v>2443</v>
      </c>
      <c r="I4765" s="113">
        <v>1900</v>
      </c>
      <c r="J4765" s="112">
        <v>18068</v>
      </c>
      <c r="K4765" s="112">
        <v>9796</v>
      </c>
      <c r="L4765" s="112">
        <v>4577</v>
      </c>
      <c r="M4765" s="112">
        <v>1895</v>
      </c>
      <c r="N4765" s="113">
        <v>1800</v>
      </c>
      <c r="O4765" s="112">
        <v>20549</v>
      </c>
      <c r="P4765" s="112">
        <v>11651</v>
      </c>
      <c r="Q4765" s="112">
        <v>5059</v>
      </c>
      <c r="R4765" s="112">
        <v>1828</v>
      </c>
      <c r="S4765" s="113">
        <v>2011</v>
      </c>
      <c r="T4765" s="17">
        <v>0.2491557818611172</v>
      </c>
      <c r="U4765" s="17">
        <v>0.31737443854634551</v>
      </c>
      <c r="V4765" s="17">
        <v>0.16271502439734919</v>
      </c>
      <c r="W4765" s="17">
        <v>0.28918205804749331</v>
      </c>
      <c r="X4765" s="17">
        <v>5.555555555555558E-2</v>
      </c>
      <c r="Y4765" s="17">
        <v>9.8337956429347617E-2</v>
      </c>
      <c r="Z4765" s="17">
        <v>0.10763024633078699</v>
      </c>
      <c r="AA4765" s="17">
        <v>5.1936482835870157E-2</v>
      </c>
      <c r="AB4765" s="17">
        <v>0.33643326039387311</v>
      </c>
      <c r="AC4765" s="17">
        <v>-5.5196419691695642E-2</v>
      </c>
    </row>
    <row r="4766" spans="1:29" ht="12.95" customHeight="1" x14ac:dyDescent="0.2">
      <c r="A4766" s="19">
        <v>44817</v>
      </c>
      <c r="B4766" s="19">
        <v>44453</v>
      </c>
      <c r="C4766" s="19">
        <v>42997</v>
      </c>
      <c r="D4766" s="16" t="s">
        <v>4</v>
      </c>
      <c r="E4766" s="114">
        <v>21922.235833333332</v>
      </c>
      <c r="F4766" s="115">
        <v>12507</v>
      </c>
      <c r="G4766" s="113">
        <v>4828.2358333333341</v>
      </c>
      <c r="H4766" s="113">
        <v>2469</v>
      </c>
      <c r="I4766" s="113">
        <v>2118</v>
      </c>
      <c r="J4766" s="112">
        <v>16363</v>
      </c>
      <c r="K4766" s="112">
        <v>8696</v>
      </c>
      <c r="L4766" s="112">
        <v>4017</v>
      </c>
      <c r="M4766" s="112">
        <v>1891</v>
      </c>
      <c r="N4766" s="113">
        <v>1759</v>
      </c>
      <c r="O4766" s="112">
        <v>17919</v>
      </c>
      <c r="P4766" s="112">
        <v>10513</v>
      </c>
      <c r="Q4766" s="112">
        <v>4292</v>
      </c>
      <c r="R4766" s="112">
        <v>1590</v>
      </c>
      <c r="S4766" s="113">
        <v>1524</v>
      </c>
      <c r="T4766" s="17">
        <v>0.33974429098168635</v>
      </c>
      <c r="U4766" s="17">
        <v>0.43824747010119602</v>
      </c>
      <c r="V4766" s="17">
        <v>0.20195066799435746</v>
      </c>
      <c r="W4766" s="17">
        <v>0.30565838180856697</v>
      </c>
      <c r="X4766" s="17">
        <v>0.20409323479249575</v>
      </c>
      <c r="Y4766" s="17">
        <v>0.22340732369737881</v>
      </c>
      <c r="Z4766" s="17">
        <v>0.18966993246456765</v>
      </c>
      <c r="AA4766" s="17">
        <v>0.12493845138241699</v>
      </c>
      <c r="AB4766" s="17">
        <v>0.55283018867924527</v>
      </c>
      <c r="AC4766" s="17">
        <v>0.38976377952755903</v>
      </c>
    </row>
    <row r="4767" spans="1:29" ht="12.95" customHeight="1" x14ac:dyDescent="0.2">
      <c r="A4767" s="19">
        <v>44818</v>
      </c>
      <c r="B4767" s="19">
        <v>44454</v>
      </c>
      <c r="C4767" s="19">
        <v>42998</v>
      </c>
      <c r="D4767" s="16" t="s">
        <v>5</v>
      </c>
      <c r="E4767" s="114">
        <v>22728.554166666669</v>
      </c>
      <c r="F4767" s="115">
        <v>12403</v>
      </c>
      <c r="G4767" s="113">
        <v>5595.5541666666668</v>
      </c>
      <c r="H4767" s="113">
        <v>2530</v>
      </c>
      <c r="I4767" s="113">
        <v>2200</v>
      </c>
      <c r="J4767" s="112">
        <v>18413</v>
      </c>
      <c r="K4767" s="112">
        <v>9614</v>
      </c>
      <c r="L4767" s="112">
        <v>4965</v>
      </c>
      <c r="M4767" s="112">
        <v>2139</v>
      </c>
      <c r="N4767" s="113">
        <v>1695</v>
      </c>
      <c r="O4767" s="112">
        <v>19090</v>
      </c>
      <c r="P4767" s="112">
        <v>10736</v>
      </c>
      <c r="Q4767" s="112">
        <v>5037</v>
      </c>
      <c r="R4767" s="112">
        <v>1558</v>
      </c>
      <c r="S4767" s="113">
        <v>1759</v>
      </c>
      <c r="T4767" s="17">
        <v>0.23437539600644475</v>
      </c>
      <c r="U4767" s="17">
        <v>0.29009777407946746</v>
      </c>
      <c r="V4767" s="17">
        <v>0.12699983215844246</v>
      </c>
      <c r="W4767" s="17">
        <v>0.18279569892473124</v>
      </c>
      <c r="X4767" s="17">
        <v>0.29793510324483785</v>
      </c>
      <c r="Y4767" s="17">
        <v>0.19060000873057459</v>
      </c>
      <c r="Z4767" s="17">
        <v>0.15527198211624449</v>
      </c>
      <c r="AA4767" s="17">
        <v>0.11089024551651128</v>
      </c>
      <c r="AB4767" s="17">
        <v>0.62387676508344025</v>
      </c>
      <c r="AC4767" s="17">
        <v>0.25071063104036395</v>
      </c>
    </row>
    <row r="4768" spans="1:29" ht="12.95" customHeight="1" x14ac:dyDescent="0.2">
      <c r="A4768" s="19">
        <v>44819</v>
      </c>
      <c r="B4768" s="19">
        <v>44455</v>
      </c>
      <c r="C4768" s="19">
        <v>42999</v>
      </c>
      <c r="D4768" s="16" t="s">
        <v>6</v>
      </c>
      <c r="E4768" s="114">
        <v>25052.440833333334</v>
      </c>
      <c r="F4768" s="115">
        <v>13550</v>
      </c>
      <c r="G4768" s="113">
        <v>6023.4408333333331</v>
      </c>
      <c r="H4768" s="113">
        <v>2942</v>
      </c>
      <c r="I4768" s="113">
        <v>2537</v>
      </c>
      <c r="J4768" s="112">
        <v>20013</v>
      </c>
      <c r="K4768" s="112">
        <v>10287</v>
      </c>
      <c r="L4768" s="112">
        <v>5343</v>
      </c>
      <c r="M4768" s="112">
        <v>2399</v>
      </c>
      <c r="N4768" s="113">
        <v>1984</v>
      </c>
      <c r="O4768" s="112">
        <v>20896</v>
      </c>
      <c r="P4768" s="112">
        <v>11407</v>
      </c>
      <c r="Q4768" s="112">
        <v>5320</v>
      </c>
      <c r="R4768" s="112">
        <v>2231</v>
      </c>
      <c r="S4768" s="113">
        <v>1938</v>
      </c>
      <c r="T4768" s="17">
        <v>0.25180836622861813</v>
      </c>
      <c r="U4768" s="17">
        <v>0.31719646155341685</v>
      </c>
      <c r="V4768" s="17">
        <v>0.12735183105621051</v>
      </c>
      <c r="W4768" s="17">
        <v>0.22634431012922041</v>
      </c>
      <c r="X4768" s="17">
        <v>0.27872983870967749</v>
      </c>
      <c r="Y4768" s="17">
        <v>0.1989108362046963</v>
      </c>
      <c r="Z4768" s="17">
        <v>0.18786709914964494</v>
      </c>
      <c r="AA4768" s="17">
        <v>0.13222572055137838</v>
      </c>
      <c r="AB4768" s="17">
        <v>0.31869116987897805</v>
      </c>
      <c r="AC4768" s="17">
        <v>0.30908152734778116</v>
      </c>
    </row>
    <row r="4769" spans="1:29" ht="12.95" customHeight="1" x14ac:dyDescent="0.2">
      <c r="A4769" s="19">
        <v>44820</v>
      </c>
      <c r="B4769" s="19">
        <v>44456</v>
      </c>
      <c r="C4769" s="19">
        <v>43000</v>
      </c>
      <c r="D4769" s="16" t="s">
        <v>7</v>
      </c>
      <c r="E4769" s="114">
        <v>23730.416666666664</v>
      </c>
      <c r="F4769" s="115">
        <v>12773</v>
      </c>
      <c r="G4769" s="113">
        <v>5811.4166666666661</v>
      </c>
      <c r="H4769" s="113">
        <v>2708</v>
      </c>
      <c r="I4769" s="113">
        <v>2438</v>
      </c>
      <c r="J4769" s="112">
        <v>20179</v>
      </c>
      <c r="K4769" s="112">
        <v>10526</v>
      </c>
      <c r="L4769" s="112">
        <v>5390</v>
      </c>
      <c r="M4769" s="112">
        <v>2249</v>
      </c>
      <c r="N4769" s="113">
        <v>2014</v>
      </c>
      <c r="O4769" s="112">
        <v>20349</v>
      </c>
      <c r="P4769" s="112">
        <v>11180</v>
      </c>
      <c r="Q4769" s="112">
        <v>4845</v>
      </c>
      <c r="R4769" s="112">
        <v>2041</v>
      </c>
      <c r="S4769" s="113">
        <v>2283</v>
      </c>
      <c r="T4769" s="17">
        <v>0.17599567206832178</v>
      </c>
      <c r="U4769" s="17">
        <v>0.21347140414212418</v>
      </c>
      <c r="V4769" s="17">
        <v>7.8184910327767421E-2</v>
      </c>
      <c r="W4769" s="17">
        <v>0.20409070698088039</v>
      </c>
      <c r="X4769" s="17">
        <v>0.21052631578947367</v>
      </c>
      <c r="Y4769" s="17">
        <v>0.16617114682130141</v>
      </c>
      <c r="Z4769" s="17">
        <v>0.14248658318425766</v>
      </c>
      <c r="AA4769" s="17">
        <v>0.19946680426556584</v>
      </c>
      <c r="AB4769" s="17">
        <v>0.32680058794708478</v>
      </c>
      <c r="AC4769" s="17">
        <v>6.789312308366191E-2</v>
      </c>
    </row>
    <row r="4770" spans="1:29" ht="12.95" customHeight="1" x14ac:dyDescent="0.2">
      <c r="A4770" s="19">
        <v>44821</v>
      </c>
      <c r="B4770" s="19">
        <v>44457</v>
      </c>
      <c r="C4770" s="19">
        <v>43001</v>
      </c>
      <c r="D4770" s="16" t="s">
        <v>1</v>
      </c>
      <c r="E4770" s="114">
        <v>24942.825000000001</v>
      </c>
      <c r="F4770" s="115">
        <v>13231</v>
      </c>
      <c r="G4770" s="113">
        <v>5399.8249999999998</v>
      </c>
      <c r="H4770" s="113">
        <v>3441</v>
      </c>
      <c r="I4770" s="113">
        <v>2871</v>
      </c>
      <c r="J4770" s="112">
        <v>21483</v>
      </c>
      <c r="K4770" s="112">
        <v>10500</v>
      </c>
      <c r="L4770" s="112">
        <v>5900</v>
      </c>
      <c r="M4770" s="112">
        <v>2700</v>
      </c>
      <c r="N4770" s="113">
        <v>2383</v>
      </c>
      <c r="O4770" s="112">
        <v>21998</v>
      </c>
      <c r="P4770" s="112">
        <v>11240</v>
      </c>
      <c r="Q4770" s="112">
        <v>6099</v>
      </c>
      <c r="R4770" s="112">
        <v>2150</v>
      </c>
      <c r="S4770" s="113">
        <v>2509</v>
      </c>
      <c r="T4770" s="17">
        <v>0.16104943443653119</v>
      </c>
      <c r="U4770" s="17">
        <v>0.26009523809523816</v>
      </c>
      <c r="V4770" s="17">
        <v>-8.4775423728813637E-2</v>
      </c>
      <c r="W4770" s="17">
        <v>0.27444444444444449</v>
      </c>
      <c r="X4770" s="17">
        <v>0.20478388585816187</v>
      </c>
      <c r="Y4770" s="17">
        <v>0.13386785162287484</v>
      </c>
      <c r="Z4770" s="17">
        <v>0.17713523131672604</v>
      </c>
      <c r="AA4770" s="17">
        <v>-0.11463764551565836</v>
      </c>
      <c r="AB4770" s="17">
        <v>0.60046511627906973</v>
      </c>
      <c r="AC4770" s="17">
        <v>0.14428058987644476</v>
      </c>
    </row>
    <row r="4771" spans="1:29" ht="12.95" customHeight="1" x14ac:dyDescent="0.2">
      <c r="A4771" s="19">
        <v>44822</v>
      </c>
      <c r="B4771" s="19">
        <v>44458</v>
      </c>
      <c r="C4771" s="19">
        <v>43002</v>
      </c>
      <c r="D4771" s="16" t="s">
        <v>2</v>
      </c>
      <c r="E4771" s="114">
        <v>22365.137500000001</v>
      </c>
      <c r="F4771" s="115">
        <v>12943</v>
      </c>
      <c r="G4771" s="113">
        <v>4891.1374999999998</v>
      </c>
      <c r="H4771" s="113">
        <v>2384</v>
      </c>
      <c r="I4771" s="113">
        <v>2147</v>
      </c>
      <c r="J4771" s="112">
        <v>20144</v>
      </c>
      <c r="K4771" s="112">
        <v>11083</v>
      </c>
      <c r="L4771" s="112">
        <v>5279</v>
      </c>
      <c r="M4771" s="112">
        <v>1996</v>
      </c>
      <c r="N4771" s="113">
        <v>1786</v>
      </c>
      <c r="O4771" s="112">
        <v>19885</v>
      </c>
      <c r="P4771" s="112">
        <v>11376</v>
      </c>
      <c r="Q4771" s="112">
        <v>4621</v>
      </c>
      <c r="R4771" s="112">
        <v>1830</v>
      </c>
      <c r="S4771" s="113">
        <v>2058</v>
      </c>
      <c r="T4771" s="17">
        <v>0.11026298153296277</v>
      </c>
      <c r="U4771" s="17">
        <v>0.16782459622845791</v>
      </c>
      <c r="V4771" s="17">
        <v>-7.3472722106459609E-2</v>
      </c>
      <c r="W4771" s="17">
        <v>0.1943887775551103</v>
      </c>
      <c r="X4771" s="17">
        <v>0.2021276595744681</v>
      </c>
      <c r="Y4771" s="17">
        <v>0.12472403821976363</v>
      </c>
      <c r="Z4771" s="17">
        <v>0.13774613220815746</v>
      </c>
      <c r="AA4771" s="17">
        <v>5.8458666955204519E-2</v>
      </c>
      <c r="AB4771" s="17">
        <v>0.30273224043715841</v>
      </c>
      <c r="AC4771" s="17">
        <v>4.3245869776481927E-2</v>
      </c>
    </row>
    <row r="4772" spans="1:29" ht="12.95" customHeight="1" x14ac:dyDescent="0.2">
      <c r="A4772" s="19">
        <v>44823</v>
      </c>
      <c r="B4772" s="19">
        <v>44459</v>
      </c>
      <c r="C4772" s="19">
        <v>43003</v>
      </c>
      <c r="D4772" s="16" t="s">
        <v>3</v>
      </c>
      <c r="E4772" s="114">
        <v>22951.301666666666</v>
      </c>
      <c r="F4772" s="115">
        <v>12964</v>
      </c>
      <c r="G4772" s="113">
        <v>5429.3016666666663</v>
      </c>
      <c r="H4772" s="113">
        <v>2440</v>
      </c>
      <c r="I4772" s="113">
        <v>2118</v>
      </c>
      <c r="J4772" s="112">
        <v>19751</v>
      </c>
      <c r="K4772" s="112">
        <v>10619</v>
      </c>
      <c r="L4772" s="112">
        <v>4964</v>
      </c>
      <c r="M4772" s="112">
        <v>2231</v>
      </c>
      <c r="N4772" s="113">
        <v>1937</v>
      </c>
      <c r="O4772" s="112">
        <v>20135</v>
      </c>
      <c r="P4772" s="112">
        <v>11391</v>
      </c>
      <c r="Q4772" s="112">
        <v>4995</v>
      </c>
      <c r="R4772" s="112">
        <v>1756</v>
      </c>
      <c r="S4772" s="113">
        <v>1993</v>
      </c>
      <c r="T4772" s="17">
        <v>0.16203238654582885</v>
      </c>
      <c r="U4772" s="17">
        <v>0.22083058668424527</v>
      </c>
      <c r="V4772" s="17">
        <v>9.3735226967499141E-2</v>
      </c>
      <c r="W4772" s="17">
        <v>9.3679964141640593E-2</v>
      </c>
      <c r="X4772" s="17">
        <v>9.3443469282395553E-2</v>
      </c>
      <c r="Y4772" s="17">
        <v>0.13987095439119268</v>
      </c>
      <c r="Z4772" s="17">
        <v>0.13809147572645064</v>
      </c>
      <c r="AA4772" s="17">
        <v>8.6947280613947298E-2</v>
      </c>
      <c r="AB4772" s="17">
        <v>0.38952164009111612</v>
      </c>
      <c r="AC4772" s="17">
        <v>6.2719518314099387E-2</v>
      </c>
    </row>
    <row r="4773" spans="1:29" ht="12.95" customHeight="1" x14ac:dyDescent="0.2">
      <c r="A4773" s="19">
        <v>44824</v>
      </c>
      <c r="B4773" s="19">
        <v>44460</v>
      </c>
      <c r="C4773" s="19">
        <v>43004</v>
      </c>
      <c r="D4773" s="16" t="s">
        <v>4</v>
      </c>
      <c r="E4773" s="114">
        <v>22133.276666666665</v>
      </c>
      <c r="F4773" s="115">
        <v>12612</v>
      </c>
      <c r="G4773" s="113">
        <v>5103.2766666666666</v>
      </c>
      <c r="H4773" s="113">
        <v>2459</v>
      </c>
      <c r="I4773" s="113">
        <v>1959</v>
      </c>
      <c r="J4773" s="112">
        <v>17397</v>
      </c>
      <c r="K4773" s="112">
        <v>9223</v>
      </c>
      <c r="L4773" s="112">
        <v>4524</v>
      </c>
      <c r="M4773" s="112">
        <v>1939</v>
      </c>
      <c r="N4773" s="113">
        <v>1711</v>
      </c>
      <c r="O4773" s="112">
        <v>18124</v>
      </c>
      <c r="P4773" s="112">
        <v>10579</v>
      </c>
      <c r="Q4773" s="112">
        <v>4670</v>
      </c>
      <c r="R4773" s="112">
        <v>1587</v>
      </c>
      <c r="S4773" s="113">
        <v>1288</v>
      </c>
      <c r="T4773" s="17">
        <v>0.27224674752351929</v>
      </c>
      <c r="U4773" s="17">
        <v>0.36745093787270955</v>
      </c>
      <c r="V4773" s="17">
        <v>0.12804524020041264</v>
      </c>
      <c r="W4773" s="17">
        <v>0.26817947395564734</v>
      </c>
      <c r="X4773" s="17">
        <v>0.1449444769140853</v>
      </c>
      <c r="Y4773" s="17">
        <v>0.22121367615684528</v>
      </c>
      <c r="Z4773" s="17">
        <v>0.19217317326779471</v>
      </c>
      <c r="AA4773" s="17">
        <v>9.27787294789435E-2</v>
      </c>
      <c r="AB4773" s="17">
        <v>0.54946439823566484</v>
      </c>
      <c r="AC4773" s="17">
        <v>0.52096273291925477</v>
      </c>
    </row>
    <row r="4774" spans="1:29" ht="12.95" customHeight="1" x14ac:dyDescent="0.2">
      <c r="A4774" s="19">
        <v>44825</v>
      </c>
      <c r="B4774" s="19">
        <v>44461</v>
      </c>
      <c r="C4774" s="19">
        <v>43005</v>
      </c>
      <c r="D4774" s="16" t="s">
        <v>5</v>
      </c>
      <c r="E4774" s="114">
        <v>23044.65</v>
      </c>
      <c r="F4774" s="115">
        <v>12677</v>
      </c>
      <c r="G4774" s="113">
        <v>5633.65</v>
      </c>
      <c r="H4774" s="113">
        <v>2557</v>
      </c>
      <c r="I4774" s="113">
        <v>2177</v>
      </c>
      <c r="J4774" s="112">
        <v>18362</v>
      </c>
      <c r="K4774" s="112">
        <v>9769</v>
      </c>
      <c r="L4774" s="112">
        <v>4698</v>
      </c>
      <c r="M4774" s="112">
        <v>2178</v>
      </c>
      <c r="N4774" s="113">
        <v>1717</v>
      </c>
      <c r="O4774" s="112">
        <v>18762</v>
      </c>
      <c r="P4774" s="112">
        <v>10664</v>
      </c>
      <c r="Q4774" s="112">
        <v>4831</v>
      </c>
      <c r="R4774" s="112">
        <v>1581</v>
      </c>
      <c r="S4774" s="113">
        <v>1686</v>
      </c>
      <c r="T4774" s="17">
        <v>0.25501851650147045</v>
      </c>
      <c r="U4774" s="17">
        <v>0.29767632306274949</v>
      </c>
      <c r="V4774" s="17">
        <v>0.19915921668795233</v>
      </c>
      <c r="W4774" s="17">
        <v>0.17401285583103765</v>
      </c>
      <c r="X4774" s="17">
        <v>0.26790914385556208</v>
      </c>
      <c r="Y4774" s="17">
        <v>0.2282619123760794</v>
      </c>
      <c r="Z4774" s="17">
        <v>0.18876594148537129</v>
      </c>
      <c r="AA4774" s="17">
        <v>0.16614572552266593</v>
      </c>
      <c r="AB4774" s="17">
        <v>0.61733080328905765</v>
      </c>
      <c r="AC4774" s="17">
        <v>0.29122182680901543</v>
      </c>
    </row>
    <row r="4775" spans="1:29" ht="12.95" customHeight="1" x14ac:dyDescent="0.2">
      <c r="A4775" s="19">
        <v>44826</v>
      </c>
      <c r="B4775" s="19">
        <v>44462</v>
      </c>
      <c r="C4775" s="19">
        <v>43006</v>
      </c>
      <c r="D4775" s="16" t="s">
        <v>6</v>
      </c>
      <c r="E4775" s="114">
        <v>23733.406666666666</v>
      </c>
      <c r="F4775" s="115">
        <v>13285</v>
      </c>
      <c r="G4775" s="113">
        <v>5539.4066666666668</v>
      </c>
      <c r="H4775" s="113">
        <v>2909</v>
      </c>
      <c r="I4775" s="113">
        <v>2000</v>
      </c>
      <c r="J4775" s="112">
        <v>19694</v>
      </c>
      <c r="K4775" s="112">
        <v>10435</v>
      </c>
      <c r="L4775" s="112">
        <v>5148</v>
      </c>
      <c r="M4775" s="112">
        <v>2403</v>
      </c>
      <c r="N4775" s="113">
        <v>1708</v>
      </c>
      <c r="O4775" s="112">
        <v>20281</v>
      </c>
      <c r="P4775" s="112">
        <v>11324</v>
      </c>
      <c r="Q4775" s="112">
        <v>5159</v>
      </c>
      <c r="R4775" s="112">
        <v>2069</v>
      </c>
      <c r="S4775" s="113">
        <v>1729</v>
      </c>
      <c r="T4775" s="17">
        <v>0.20510849328052538</v>
      </c>
      <c r="U4775" s="17">
        <v>0.27311931001437473</v>
      </c>
      <c r="V4775" s="17">
        <v>7.603082103082115E-2</v>
      </c>
      <c r="W4775" s="17">
        <v>0.21057012068248016</v>
      </c>
      <c r="X4775" s="17">
        <v>0.17096018735362994</v>
      </c>
      <c r="Y4775" s="17">
        <v>0.17022862120539739</v>
      </c>
      <c r="Z4775" s="17">
        <v>0.17317202401978093</v>
      </c>
      <c r="AA4775" s="17">
        <v>7.3736512243975039E-2</v>
      </c>
      <c r="AB4775" s="17">
        <v>0.40599323344610916</v>
      </c>
      <c r="AC4775" s="17">
        <v>0.15673799884326201</v>
      </c>
    </row>
    <row r="4776" spans="1:29" ht="12.95" customHeight="1" x14ac:dyDescent="0.2">
      <c r="A4776" s="19">
        <v>44827</v>
      </c>
      <c r="B4776" s="19">
        <v>44463</v>
      </c>
      <c r="C4776" s="19">
        <v>43007</v>
      </c>
      <c r="D4776" s="16" t="s">
        <v>7</v>
      </c>
      <c r="E4776" s="114">
        <v>24362.188333333332</v>
      </c>
      <c r="F4776" s="115">
        <v>13282</v>
      </c>
      <c r="G4776" s="113">
        <v>6092.1883333333335</v>
      </c>
      <c r="H4776" s="113">
        <v>2737</v>
      </c>
      <c r="I4776" s="113">
        <v>2251</v>
      </c>
      <c r="J4776" s="112">
        <v>18553</v>
      </c>
      <c r="K4776" s="112">
        <v>9666</v>
      </c>
      <c r="L4776" s="112">
        <v>5012</v>
      </c>
      <c r="M4776" s="112">
        <v>2028</v>
      </c>
      <c r="N4776" s="113">
        <v>1847</v>
      </c>
      <c r="O4776" s="112">
        <v>19388</v>
      </c>
      <c r="P4776" s="112">
        <v>10851</v>
      </c>
      <c r="Q4776" s="112">
        <v>4723</v>
      </c>
      <c r="R4776" s="112">
        <v>1847</v>
      </c>
      <c r="S4776" s="113">
        <v>1967</v>
      </c>
      <c r="T4776" s="17">
        <v>0.31311315330853939</v>
      </c>
      <c r="U4776" s="17">
        <v>0.37409476515621765</v>
      </c>
      <c r="V4776" s="17">
        <v>0.21552041766427243</v>
      </c>
      <c r="W4776" s="17">
        <v>0.34960552268244571</v>
      </c>
      <c r="X4776" s="17">
        <v>0.21873308067135899</v>
      </c>
      <c r="Y4776" s="17">
        <v>0.25656015748572991</v>
      </c>
      <c r="Z4776" s="17">
        <v>0.22403465118422261</v>
      </c>
      <c r="AA4776" s="17">
        <v>0.28989801679723337</v>
      </c>
      <c r="AB4776" s="17">
        <v>0.48186247969680562</v>
      </c>
      <c r="AC4776" s="17">
        <v>0.14438230808337571</v>
      </c>
    </row>
    <row r="4777" spans="1:29" ht="12.95" customHeight="1" x14ac:dyDescent="0.2">
      <c r="A4777" s="19">
        <v>44828</v>
      </c>
      <c r="B4777" s="19">
        <v>44464</v>
      </c>
      <c r="C4777" s="19">
        <v>43008</v>
      </c>
      <c r="D4777" s="16" t="s">
        <v>1</v>
      </c>
      <c r="E4777" s="114">
        <v>24464.918333333335</v>
      </c>
      <c r="F4777" s="115">
        <v>12754</v>
      </c>
      <c r="G4777" s="113">
        <v>5989.9183333333331</v>
      </c>
      <c r="H4777" s="113">
        <v>3464</v>
      </c>
      <c r="I4777" s="113">
        <v>2257</v>
      </c>
      <c r="J4777" s="112">
        <v>20722</v>
      </c>
      <c r="K4777" s="112">
        <v>10157</v>
      </c>
      <c r="L4777" s="112">
        <v>5736</v>
      </c>
      <c r="M4777" s="112">
        <v>2397</v>
      </c>
      <c r="N4777" s="113">
        <v>2432</v>
      </c>
      <c r="O4777" s="112">
        <v>21593.125</v>
      </c>
      <c r="P4777" s="112">
        <v>11145</v>
      </c>
      <c r="Q4777" s="112">
        <v>5824.125</v>
      </c>
      <c r="R4777" s="112">
        <v>2242</v>
      </c>
      <c r="S4777" s="113">
        <v>2382</v>
      </c>
      <c r="T4777" s="17">
        <v>0.18062534182672207</v>
      </c>
      <c r="U4777" s="17">
        <v>0.25568573397656791</v>
      </c>
      <c r="V4777" s="17">
        <v>4.4267491864249164E-2</v>
      </c>
      <c r="W4777" s="17">
        <v>0.44513975803087202</v>
      </c>
      <c r="X4777" s="17">
        <v>-7.195723684210531E-2</v>
      </c>
      <c r="Y4777" s="17">
        <v>0.1329957258772565</v>
      </c>
      <c r="Z4777" s="17">
        <v>0.14436967249887833</v>
      </c>
      <c r="AA4777" s="17">
        <v>2.8466650927535531E-2</v>
      </c>
      <c r="AB4777" s="17">
        <v>0.54504906333630676</v>
      </c>
      <c r="AC4777" s="17">
        <v>-5.2476910159529822E-2</v>
      </c>
    </row>
    <row r="4778" spans="1:29" ht="12.95" customHeight="1" x14ac:dyDescent="0.2">
      <c r="A4778" s="19">
        <v>44829</v>
      </c>
      <c r="B4778" s="19">
        <v>44465</v>
      </c>
      <c r="C4778" s="19">
        <v>43009</v>
      </c>
      <c r="D4778" s="16" t="s">
        <v>2</v>
      </c>
      <c r="E4778" s="114">
        <v>22774.288333333334</v>
      </c>
      <c r="F4778" s="115">
        <v>12479</v>
      </c>
      <c r="G4778" s="113">
        <v>5589.288333333333</v>
      </c>
      <c r="H4778" s="113">
        <v>2549</v>
      </c>
      <c r="I4778" s="113">
        <v>2157</v>
      </c>
      <c r="J4778" s="112">
        <v>18076</v>
      </c>
      <c r="K4778" s="112">
        <v>10318</v>
      </c>
      <c r="L4778" s="112">
        <v>4453</v>
      </c>
      <c r="M4778" s="112">
        <v>1647</v>
      </c>
      <c r="N4778" s="113">
        <v>1658</v>
      </c>
      <c r="O4778" s="112">
        <v>19975</v>
      </c>
      <c r="P4778" s="112">
        <v>11031</v>
      </c>
      <c r="Q4778" s="112">
        <v>4710</v>
      </c>
      <c r="R4778" s="112">
        <v>2074</v>
      </c>
      <c r="S4778" s="113">
        <v>2160</v>
      </c>
      <c r="T4778" s="17">
        <v>0.25991858449509486</v>
      </c>
      <c r="U4778" s="17">
        <v>0.20943981391742583</v>
      </c>
      <c r="V4778" s="17">
        <v>0.25517366569353994</v>
      </c>
      <c r="W4778" s="17">
        <v>0.54766241651487557</v>
      </c>
      <c r="X4778" s="17">
        <v>0.30096501809408926</v>
      </c>
      <c r="Y4778" s="17">
        <v>0.14013959115561114</v>
      </c>
      <c r="Z4778" s="17">
        <v>0.13126643096727397</v>
      </c>
      <c r="AA4778" s="17">
        <v>0.18668542108987962</v>
      </c>
      <c r="AB4778" s="17">
        <v>0.22902603664416588</v>
      </c>
      <c r="AC4778" s="17">
        <v>-1.388888888888884E-3</v>
      </c>
    </row>
    <row r="4779" spans="1:29" ht="12.95" customHeight="1" x14ac:dyDescent="0.2">
      <c r="A4779" s="19">
        <v>44830</v>
      </c>
      <c r="B4779" s="19">
        <v>44466</v>
      </c>
      <c r="C4779" s="19">
        <v>43010</v>
      </c>
      <c r="D4779" s="16" t="s">
        <v>3</v>
      </c>
      <c r="E4779" s="114">
        <v>23199.896666666667</v>
      </c>
      <c r="F4779" s="115">
        <v>12715</v>
      </c>
      <c r="G4779" s="113">
        <v>5732.8966666666665</v>
      </c>
      <c r="H4779" s="113">
        <v>2765</v>
      </c>
      <c r="I4779" s="113">
        <v>1987</v>
      </c>
      <c r="J4779" s="112">
        <v>18125</v>
      </c>
      <c r="K4779" s="112">
        <v>9957</v>
      </c>
      <c r="L4779" s="112">
        <v>4531</v>
      </c>
      <c r="M4779" s="112">
        <v>1981</v>
      </c>
      <c r="N4779" s="113">
        <v>1656</v>
      </c>
      <c r="O4779" s="112">
        <v>21625</v>
      </c>
      <c r="P4779" s="112">
        <v>11685</v>
      </c>
      <c r="Q4779" s="112">
        <v>5925</v>
      </c>
      <c r="R4779" s="112">
        <v>2161</v>
      </c>
      <c r="S4779" s="113">
        <v>1854</v>
      </c>
      <c r="T4779" s="17">
        <v>0.27999429885057481</v>
      </c>
      <c r="U4779" s="17">
        <v>0.27699106156472841</v>
      </c>
      <c r="V4779" s="17">
        <v>0.26526079599794006</v>
      </c>
      <c r="W4779" s="17">
        <v>0.39575971731448756</v>
      </c>
      <c r="X4779" s="17">
        <v>0.19987922705314021</v>
      </c>
      <c r="Y4779" s="17">
        <v>7.2827591522158119E-2</v>
      </c>
      <c r="Z4779" s="17">
        <v>8.8147197261446264E-2</v>
      </c>
      <c r="AA4779" s="17">
        <v>-3.2422503516174372E-2</v>
      </c>
      <c r="AB4779" s="17">
        <v>0.27950023137436375</v>
      </c>
      <c r="AC4779" s="17">
        <v>7.1736785329018282E-2</v>
      </c>
    </row>
    <row r="4780" spans="1:29" ht="12.95" customHeight="1" x14ac:dyDescent="0.2">
      <c r="A4780" s="19">
        <v>44831</v>
      </c>
      <c r="B4780" s="19">
        <v>44467</v>
      </c>
      <c r="C4780" s="19">
        <v>43011</v>
      </c>
      <c r="D4780" s="16" t="s">
        <v>4</v>
      </c>
      <c r="E4780" s="114">
        <v>22125.318333333333</v>
      </c>
      <c r="F4780" s="115">
        <v>12164</v>
      </c>
      <c r="G4780" s="113">
        <v>5316.3183333333336</v>
      </c>
      <c r="H4780" s="113">
        <v>2703</v>
      </c>
      <c r="I4780" s="113">
        <v>1942</v>
      </c>
      <c r="J4780" s="112">
        <v>16554</v>
      </c>
      <c r="K4780" s="112">
        <v>9058</v>
      </c>
      <c r="L4780" s="112">
        <v>4351</v>
      </c>
      <c r="M4780" s="112">
        <v>1874</v>
      </c>
      <c r="N4780" s="113">
        <v>1271</v>
      </c>
      <c r="O4780" s="112">
        <v>19730</v>
      </c>
      <c r="P4780" s="112">
        <v>11194</v>
      </c>
      <c r="Q4780" s="112">
        <v>5010</v>
      </c>
      <c r="R4780" s="112">
        <v>1911</v>
      </c>
      <c r="S4780" s="113">
        <v>1615</v>
      </c>
      <c r="T4780" s="17">
        <v>0.33655420643550404</v>
      </c>
      <c r="U4780" s="17">
        <v>0.34290130271583141</v>
      </c>
      <c r="V4780" s="17">
        <v>0.22186125794836453</v>
      </c>
      <c r="W4780" s="17">
        <v>0.44236926360725715</v>
      </c>
      <c r="X4780" s="17">
        <v>0.52793076317859944</v>
      </c>
      <c r="Y4780" s="17">
        <v>0.12140488258151705</v>
      </c>
      <c r="Z4780" s="17">
        <v>8.6653564409505002E-2</v>
      </c>
      <c r="AA4780" s="17">
        <v>6.1141383898869028E-2</v>
      </c>
      <c r="AB4780" s="17">
        <v>0.41444270015698592</v>
      </c>
      <c r="AC4780" s="17">
        <v>0.20247678018575854</v>
      </c>
    </row>
    <row r="4781" spans="1:29" ht="12.95" customHeight="1" x14ac:dyDescent="0.2">
      <c r="A4781" s="19">
        <v>44832</v>
      </c>
      <c r="B4781" s="19">
        <v>44468</v>
      </c>
      <c r="C4781" s="19">
        <v>43012</v>
      </c>
      <c r="D4781" s="16" t="s">
        <v>5</v>
      </c>
      <c r="E4781" s="114">
        <v>22585.678333333333</v>
      </c>
      <c r="F4781" s="115">
        <v>12052</v>
      </c>
      <c r="G4781" s="113">
        <v>5495.6783333333333</v>
      </c>
      <c r="H4781" s="113">
        <v>2753</v>
      </c>
      <c r="I4781" s="113">
        <v>2285</v>
      </c>
      <c r="J4781" s="112">
        <v>17273</v>
      </c>
      <c r="K4781" s="112">
        <v>8860</v>
      </c>
      <c r="L4781" s="112">
        <v>4682</v>
      </c>
      <c r="M4781" s="112">
        <v>1914</v>
      </c>
      <c r="N4781" s="113">
        <v>1817</v>
      </c>
      <c r="O4781" s="112">
        <v>20261</v>
      </c>
      <c r="P4781" s="112">
        <v>11032</v>
      </c>
      <c r="Q4781" s="112">
        <v>5430</v>
      </c>
      <c r="R4781" s="112">
        <v>2028</v>
      </c>
      <c r="S4781" s="113">
        <v>1771</v>
      </c>
      <c r="T4781" s="17">
        <v>0.30757125764680904</v>
      </c>
      <c r="U4781" s="17">
        <v>0.36027088036117383</v>
      </c>
      <c r="V4781" s="17">
        <v>0.17378862309554322</v>
      </c>
      <c r="W4781" s="17">
        <v>0.43834900731452464</v>
      </c>
      <c r="X4781" s="17">
        <v>0.25756741882223455</v>
      </c>
      <c r="Y4781" s="17">
        <v>0.11473660398466667</v>
      </c>
      <c r="Z4781" s="17">
        <v>9.2458303118201579E-2</v>
      </c>
      <c r="AA4781" s="17">
        <v>1.2095457335788762E-2</v>
      </c>
      <c r="AB4781" s="17">
        <v>0.35749506903353057</v>
      </c>
      <c r="AC4781" s="17">
        <v>0.29023150762281191</v>
      </c>
    </row>
    <row r="4782" spans="1:29" ht="12.95" customHeight="1" x14ac:dyDescent="0.2">
      <c r="A4782" s="19">
        <v>44833</v>
      </c>
      <c r="B4782" s="19">
        <v>44469</v>
      </c>
      <c r="C4782" s="19">
        <v>43013</v>
      </c>
      <c r="D4782" s="16" t="s">
        <v>6</v>
      </c>
      <c r="E4782" s="114">
        <v>24264.563333333332</v>
      </c>
      <c r="F4782" s="115">
        <v>13208</v>
      </c>
      <c r="G4782" s="113">
        <v>5528.5633333333335</v>
      </c>
      <c r="H4782" s="113">
        <v>3142</v>
      </c>
      <c r="I4782" s="113">
        <v>2386</v>
      </c>
      <c r="J4782" s="112">
        <v>19931</v>
      </c>
      <c r="K4782" s="112">
        <v>10113</v>
      </c>
      <c r="L4782" s="112">
        <v>5291</v>
      </c>
      <c r="M4782" s="112">
        <v>2684</v>
      </c>
      <c r="N4782" s="113">
        <v>1843</v>
      </c>
      <c r="O4782" s="112">
        <v>21119</v>
      </c>
      <c r="P4782" s="112">
        <v>11639</v>
      </c>
      <c r="Q4782" s="112">
        <v>5054</v>
      </c>
      <c r="R4782" s="112">
        <v>2461</v>
      </c>
      <c r="S4782" s="113">
        <v>1965</v>
      </c>
      <c r="T4782" s="17">
        <v>0.21742829428193922</v>
      </c>
      <c r="U4782" s="17">
        <v>0.30604172846830813</v>
      </c>
      <c r="V4782" s="17">
        <v>4.4899514899514825E-2</v>
      </c>
      <c r="W4782" s="17">
        <v>0.1706408345752608</v>
      </c>
      <c r="X4782" s="17">
        <v>0.29462832338578404</v>
      </c>
      <c r="Y4782" s="17">
        <v>0.14894471013463373</v>
      </c>
      <c r="Z4782" s="17">
        <v>0.13480539565254746</v>
      </c>
      <c r="AA4782" s="17">
        <v>9.3898562194961066E-2</v>
      </c>
      <c r="AB4782" s="17">
        <v>0.27671678179601789</v>
      </c>
      <c r="AC4782" s="17">
        <v>0.21424936386768456</v>
      </c>
    </row>
    <row r="4783" spans="1:29" ht="12.95" customHeight="1" x14ac:dyDescent="0.2">
      <c r="A4783" s="19">
        <v>44834</v>
      </c>
      <c r="B4783" s="19">
        <v>44470</v>
      </c>
      <c r="C4783" s="19">
        <v>43014</v>
      </c>
      <c r="D4783" s="16" t="s">
        <v>7</v>
      </c>
      <c r="E4783" s="114">
        <v>24819.988333333335</v>
      </c>
      <c r="F4783" s="115">
        <v>13055</v>
      </c>
      <c r="G4783" s="113">
        <v>5981.9883333333328</v>
      </c>
      <c r="H4783" s="113">
        <v>3223</v>
      </c>
      <c r="I4783" s="113">
        <v>2560</v>
      </c>
      <c r="J4783" s="112">
        <v>21226</v>
      </c>
      <c r="K4783" s="112">
        <v>11042</v>
      </c>
      <c r="L4783" s="112">
        <v>5606</v>
      </c>
      <c r="M4783" s="112">
        <v>2340</v>
      </c>
      <c r="N4783" s="113">
        <v>2238</v>
      </c>
      <c r="O4783" s="112">
        <v>21513</v>
      </c>
      <c r="P4783" s="112">
        <v>11633</v>
      </c>
      <c r="Q4783" s="112">
        <v>5375</v>
      </c>
      <c r="R4783" s="112">
        <v>2385</v>
      </c>
      <c r="S4783" s="113">
        <v>2120</v>
      </c>
      <c r="T4783" s="17">
        <v>0.16932009485222532</v>
      </c>
      <c r="U4783" s="17">
        <v>0.1823039304473828</v>
      </c>
      <c r="V4783" s="17">
        <v>6.7068914258532342E-2</v>
      </c>
      <c r="W4783" s="17">
        <v>0.37735042735042734</v>
      </c>
      <c r="X4783" s="17">
        <v>0.14387846291331541</v>
      </c>
      <c r="Y4783" s="17">
        <v>0.1537204635956555</v>
      </c>
      <c r="Z4783" s="17">
        <v>0.12223845955471502</v>
      </c>
      <c r="AA4783" s="17">
        <v>0.11292806201550376</v>
      </c>
      <c r="AB4783" s="17">
        <v>0.35136268343815513</v>
      </c>
      <c r="AC4783" s="17">
        <v>0.20754716981132071</v>
      </c>
    </row>
    <row r="4784" spans="1:29" ht="12.95" customHeight="1" x14ac:dyDescent="0.2">
      <c r="A4784" s="19">
        <v>44835</v>
      </c>
      <c r="B4784" s="19">
        <v>44471</v>
      </c>
      <c r="C4784" s="19">
        <v>43015</v>
      </c>
      <c r="D4784" s="16" t="s">
        <v>1</v>
      </c>
      <c r="E4784" s="114">
        <v>27433.028333333335</v>
      </c>
      <c r="F4784" s="115">
        <v>13457</v>
      </c>
      <c r="G4784" s="113">
        <v>7029.0283333333336</v>
      </c>
      <c r="H4784" s="113">
        <v>4199</v>
      </c>
      <c r="I4784" s="113">
        <v>2748</v>
      </c>
      <c r="J4784" s="112">
        <v>22993</v>
      </c>
      <c r="K4784" s="112">
        <v>10978</v>
      </c>
      <c r="L4784" s="112">
        <v>6549</v>
      </c>
      <c r="M4784" s="112">
        <v>2892</v>
      </c>
      <c r="N4784" s="113">
        <v>2574</v>
      </c>
      <c r="O4784" s="112">
        <v>24148</v>
      </c>
      <c r="P4784" s="112">
        <v>12318</v>
      </c>
      <c r="Q4784" s="112">
        <v>6622</v>
      </c>
      <c r="R4784" s="112">
        <v>2730</v>
      </c>
      <c r="S4784" s="113">
        <v>2478</v>
      </c>
      <c r="T4784" s="17">
        <v>0.19310348076950956</v>
      </c>
      <c r="U4784" s="17">
        <v>0.22581526689743114</v>
      </c>
      <c r="V4784" s="17">
        <v>7.3297958975925059E-2</v>
      </c>
      <c r="W4784" s="17">
        <v>0.45193637621023508</v>
      </c>
      <c r="X4784" s="17">
        <v>6.7599067599067642E-2</v>
      </c>
      <c r="Y4784" s="17">
        <v>0.13603728397106729</v>
      </c>
      <c r="Z4784" s="17">
        <v>9.246630946582246E-2</v>
      </c>
      <c r="AA4784" s="17">
        <v>6.1466072687002882E-2</v>
      </c>
      <c r="AB4784" s="17">
        <v>0.53809523809523818</v>
      </c>
      <c r="AC4784" s="17">
        <v>0.10895883777239712</v>
      </c>
    </row>
    <row r="4785" spans="1:29" ht="12.95" customHeight="1" x14ac:dyDescent="0.2">
      <c r="A4785" s="19">
        <v>44836</v>
      </c>
      <c r="B4785" s="19">
        <v>44472</v>
      </c>
      <c r="C4785" s="19">
        <v>43016</v>
      </c>
      <c r="D4785" s="16" t="s">
        <v>2</v>
      </c>
      <c r="E4785" s="114">
        <v>26172.636666666665</v>
      </c>
      <c r="F4785" s="115">
        <v>13412</v>
      </c>
      <c r="G4785" s="113">
        <v>6968.6366666666663</v>
      </c>
      <c r="H4785" s="113">
        <v>2916</v>
      </c>
      <c r="I4785" s="113">
        <v>2876</v>
      </c>
      <c r="J4785" s="112">
        <v>20253</v>
      </c>
      <c r="K4785" s="112">
        <v>10651</v>
      </c>
      <c r="L4785" s="112">
        <v>5510</v>
      </c>
      <c r="M4785" s="112">
        <v>1934</v>
      </c>
      <c r="N4785" s="113">
        <v>2158</v>
      </c>
      <c r="O4785" s="112">
        <v>21249</v>
      </c>
      <c r="P4785" s="112">
        <v>11535</v>
      </c>
      <c r="Q4785" s="112">
        <v>5233</v>
      </c>
      <c r="R4785" s="112">
        <v>2328</v>
      </c>
      <c r="S4785" s="113">
        <v>2153</v>
      </c>
      <c r="T4785" s="17">
        <v>0.29228443522770275</v>
      </c>
      <c r="U4785" s="17">
        <v>0.25922448596375935</v>
      </c>
      <c r="V4785" s="17">
        <v>0.26472534785238944</v>
      </c>
      <c r="W4785" s="17">
        <v>0.50775594622543951</v>
      </c>
      <c r="X4785" s="17">
        <v>0.33271547729379058</v>
      </c>
      <c r="Y4785" s="17">
        <v>0.23171145308798846</v>
      </c>
      <c r="Z4785" s="17">
        <v>0.1627221499783269</v>
      </c>
      <c r="AA4785" s="17">
        <v>0.33167144404102156</v>
      </c>
      <c r="AB4785" s="17">
        <v>0.25257731958762886</v>
      </c>
      <c r="AC4785" s="17">
        <v>0.33581049698095677</v>
      </c>
    </row>
    <row r="4786" spans="1:29" ht="12.95" customHeight="1" x14ac:dyDescent="0.2">
      <c r="A4786" s="19">
        <v>44837</v>
      </c>
      <c r="B4786" s="19">
        <v>44473</v>
      </c>
      <c r="C4786" s="19">
        <v>43017</v>
      </c>
      <c r="D4786" s="16" t="s">
        <v>3</v>
      </c>
      <c r="E4786" s="114">
        <v>24558.418333333335</v>
      </c>
      <c r="F4786" s="115">
        <v>13271</v>
      </c>
      <c r="G4786" s="113">
        <v>6252.4183333333331</v>
      </c>
      <c r="H4786" s="113">
        <v>2691</v>
      </c>
      <c r="I4786" s="113">
        <v>2344</v>
      </c>
      <c r="J4786" s="112">
        <v>19281</v>
      </c>
      <c r="K4786" s="112">
        <v>10630</v>
      </c>
      <c r="L4786" s="112">
        <v>4780</v>
      </c>
      <c r="M4786" s="112">
        <v>1941</v>
      </c>
      <c r="N4786" s="113">
        <v>1930</v>
      </c>
      <c r="O4786" s="112">
        <v>21663</v>
      </c>
      <c r="P4786" s="112">
        <v>11872</v>
      </c>
      <c r="Q4786" s="112">
        <v>5346</v>
      </c>
      <c r="R4786" s="112">
        <v>2395</v>
      </c>
      <c r="S4786" s="113">
        <v>2050</v>
      </c>
      <c r="T4786" s="17">
        <v>0.27371082066974406</v>
      </c>
      <c r="U4786" s="17">
        <v>0.24844778927563493</v>
      </c>
      <c r="V4786" s="17">
        <v>0.30803730822873088</v>
      </c>
      <c r="W4786" s="17">
        <v>0.38639876352395675</v>
      </c>
      <c r="X4786" s="17">
        <v>0.21450777202072535</v>
      </c>
      <c r="Y4786" s="17">
        <v>0.1336573112372863</v>
      </c>
      <c r="Z4786" s="17">
        <v>0.11784029649595684</v>
      </c>
      <c r="AA4786" s="17">
        <v>0.16955075445816181</v>
      </c>
      <c r="AB4786" s="17">
        <v>0.12359081419624207</v>
      </c>
      <c r="AC4786" s="17">
        <v>0.14341463414634137</v>
      </c>
    </row>
    <row r="4787" spans="1:29" ht="12.95" customHeight="1" x14ac:dyDescent="0.2">
      <c r="A4787" s="19">
        <v>44838</v>
      </c>
      <c r="B4787" s="19">
        <v>44474</v>
      </c>
      <c r="C4787" s="19">
        <v>43018</v>
      </c>
      <c r="D4787" s="16" t="s">
        <v>4</v>
      </c>
      <c r="E4787" s="114">
        <v>24165.021666666667</v>
      </c>
      <c r="F4787" s="115">
        <v>13164</v>
      </c>
      <c r="G4787" s="113">
        <v>6089.0216666666665</v>
      </c>
      <c r="H4787" s="113">
        <v>2638</v>
      </c>
      <c r="I4787" s="113">
        <v>2274</v>
      </c>
      <c r="J4787" s="112">
        <v>18371</v>
      </c>
      <c r="K4787" s="112">
        <v>9910</v>
      </c>
      <c r="L4787" s="112">
        <v>4812</v>
      </c>
      <c r="M4787" s="112">
        <v>1766</v>
      </c>
      <c r="N4787" s="113">
        <v>1883</v>
      </c>
      <c r="O4787" s="112">
        <v>20256</v>
      </c>
      <c r="P4787" s="112">
        <v>11151</v>
      </c>
      <c r="Q4787" s="112">
        <v>4843</v>
      </c>
      <c r="R4787" s="112">
        <v>2373</v>
      </c>
      <c r="S4787" s="113">
        <v>1889</v>
      </c>
      <c r="T4787" s="17">
        <v>0.3153895632609367</v>
      </c>
      <c r="U4787" s="17">
        <v>0.32835519677093838</v>
      </c>
      <c r="V4787" s="17">
        <v>0.2653827237461901</v>
      </c>
      <c r="W4787" s="17">
        <v>0.49377123442808601</v>
      </c>
      <c r="X4787" s="17">
        <v>0.20764737121614441</v>
      </c>
      <c r="Y4787" s="17">
        <v>0.19298092746182216</v>
      </c>
      <c r="Z4787" s="17">
        <v>0.18052192628463826</v>
      </c>
      <c r="AA4787" s="17">
        <v>0.25728302016656346</v>
      </c>
      <c r="AB4787" s="17">
        <v>0.11167298777918244</v>
      </c>
      <c r="AC4787" s="17">
        <v>0.20381154049761774</v>
      </c>
    </row>
    <row r="4788" spans="1:29" ht="12.95" customHeight="1" x14ac:dyDescent="0.2">
      <c r="A4788" s="19">
        <v>44839</v>
      </c>
      <c r="B4788" s="19">
        <v>44475</v>
      </c>
      <c r="C4788" s="19">
        <v>43019</v>
      </c>
      <c r="D4788" s="16" t="s">
        <v>5</v>
      </c>
      <c r="E4788" s="114">
        <v>23591.861666666668</v>
      </c>
      <c r="F4788" s="115">
        <v>12678</v>
      </c>
      <c r="G4788" s="113">
        <v>5582.8616666666667</v>
      </c>
      <c r="H4788" s="113">
        <v>2764</v>
      </c>
      <c r="I4788" s="113">
        <v>2567</v>
      </c>
      <c r="J4788" s="112">
        <v>18032</v>
      </c>
      <c r="K4788" s="112">
        <v>9689</v>
      </c>
      <c r="L4788" s="112">
        <v>4780</v>
      </c>
      <c r="M4788" s="112">
        <v>1778</v>
      </c>
      <c r="N4788" s="113">
        <v>1785</v>
      </c>
      <c r="O4788" s="112">
        <v>21157</v>
      </c>
      <c r="P4788" s="112">
        <v>11478</v>
      </c>
      <c r="Q4788" s="112">
        <v>5105</v>
      </c>
      <c r="R4788" s="112">
        <v>2239</v>
      </c>
      <c r="S4788" s="113">
        <v>2335</v>
      </c>
      <c r="T4788" s="17">
        <v>0.30833305604850647</v>
      </c>
      <c r="U4788" s="17">
        <v>0.30849416864485502</v>
      </c>
      <c r="V4788" s="17">
        <v>0.1679626917712691</v>
      </c>
      <c r="W4788" s="17">
        <v>0.55455568053993254</v>
      </c>
      <c r="X4788" s="17">
        <v>0.43809523809523809</v>
      </c>
      <c r="Y4788" s="17">
        <v>0.11508539332923706</v>
      </c>
      <c r="Z4788" s="17">
        <v>0.10454783063251427</v>
      </c>
      <c r="AA4788" s="17">
        <v>9.3606594841658453E-2</v>
      </c>
      <c r="AB4788" s="17">
        <v>0.23447967842786954</v>
      </c>
      <c r="AC4788" s="17">
        <v>9.9357601713062182E-2</v>
      </c>
    </row>
    <row r="4789" spans="1:29" ht="12.95" customHeight="1" x14ac:dyDescent="0.2">
      <c r="A4789" s="19">
        <v>44840</v>
      </c>
      <c r="B4789" s="19">
        <v>44476</v>
      </c>
      <c r="C4789" s="19">
        <v>43020</v>
      </c>
      <c r="D4789" s="16" t="s">
        <v>6</v>
      </c>
      <c r="E4789" s="114">
        <v>26591.445</v>
      </c>
      <c r="F4789" s="115">
        <v>13690</v>
      </c>
      <c r="G4789" s="113">
        <v>7607.4449999999997</v>
      </c>
      <c r="H4789" s="113">
        <v>2554</v>
      </c>
      <c r="I4789" s="113">
        <v>2740</v>
      </c>
      <c r="J4789" s="112">
        <v>20171</v>
      </c>
      <c r="K4789" s="112">
        <v>11177</v>
      </c>
      <c r="L4789" s="112">
        <v>4677</v>
      </c>
      <c r="M4789" s="112">
        <v>2374</v>
      </c>
      <c r="N4789" s="113">
        <v>1943</v>
      </c>
      <c r="O4789" s="112">
        <v>22226</v>
      </c>
      <c r="P4789" s="112">
        <v>11833</v>
      </c>
      <c r="Q4789" s="112">
        <v>5517</v>
      </c>
      <c r="R4789" s="112">
        <v>2655</v>
      </c>
      <c r="S4789" s="113">
        <v>2221</v>
      </c>
      <c r="T4789" s="17">
        <v>0.31830077834514903</v>
      </c>
      <c r="U4789" s="17">
        <v>0.22483671826071405</v>
      </c>
      <c r="V4789" s="17">
        <v>0.62656510583707492</v>
      </c>
      <c r="W4789" s="17">
        <v>7.5821398483572056E-2</v>
      </c>
      <c r="X4789" s="17">
        <v>0.41019042717447252</v>
      </c>
      <c r="Y4789" s="17">
        <v>0.19641163502204617</v>
      </c>
      <c r="Z4789" s="17">
        <v>0.15693399814079267</v>
      </c>
      <c r="AA4789" s="17">
        <v>0.3789097335508429</v>
      </c>
      <c r="AB4789" s="17">
        <v>-3.8041431261770287E-2</v>
      </c>
      <c r="AC4789" s="17">
        <v>0.23367852318775317</v>
      </c>
    </row>
    <row r="4790" spans="1:29" ht="12.95" customHeight="1" x14ac:dyDescent="0.2">
      <c r="A4790" s="19">
        <v>44841</v>
      </c>
      <c r="B4790" s="19">
        <v>44477</v>
      </c>
      <c r="C4790" s="19">
        <v>43021</v>
      </c>
      <c r="D4790" s="16" t="s">
        <v>7</v>
      </c>
      <c r="E4790" s="114">
        <v>25624.731666666667</v>
      </c>
      <c r="F4790" s="115">
        <v>13534</v>
      </c>
      <c r="G4790" s="113">
        <v>6696.7316666666666</v>
      </c>
      <c r="H4790" s="113">
        <v>2811</v>
      </c>
      <c r="I4790" s="113">
        <v>2583</v>
      </c>
      <c r="J4790" s="112">
        <v>21166</v>
      </c>
      <c r="K4790" s="112">
        <v>10951</v>
      </c>
      <c r="L4790" s="112">
        <v>5741</v>
      </c>
      <c r="M4790" s="112">
        <v>2257</v>
      </c>
      <c r="N4790" s="113">
        <v>2217</v>
      </c>
      <c r="O4790" s="112">
        <v>22136</v>
      </c>
      <c r="P4790" s="112">
        <v>12113</v>
      </c>
      <c r="Q4790" s="112">
        <v>5129</v>
      </c>
      <c r="R4790" s="112">
        <v>2566</v>
      </c>
      <c r="S4790" s="113">
        <v>2328</v>
      </c>
      <c r="T4790" s="17">
        <v>0.21065537497244002</v>
      </c>
      <c r="U4790" s="17">
        <v>0.23586887042279248</v>
      </c>
      <c r="V4790" s="17">
        <v>0.16647477210706607</v>
      </c>
      <c r="W4790" s="17">
        <v>0.24545857332742571</v>
      </c>
      <c r="X4790" s="17">
        <v>0.16508795669824083</v>
      </c>
      <c r="Y4790" s="17">
        <v>0.15760443018913373</v>
      </c>
      <c r="Z4790" s="17">
        <v>0.11731197886568157</v>
      </c>
      <c r="AA4790" s="17">
        <v>0.3056602976538636</v>
      </c>
      <c r="AB4790" s="17">
        <v>9.5479345284489536E-2</v>
      </c>
      <c r="AC4790" s="17">
        <v>0.10953608247422686</v>
      </c>
    </row>
    <row r="4791" spans="1:29" ht="12.95" customHeight="1" x14ac:dyDescent="0.2">
      <c r="A4791" s="19">
        <v>44842</v>
      </c>
      <c r="B4791" s="19">
        <v>44478</v>
      </c>
      <c r="C4791" s="19">
        <v>43022</v>
      </c>
      <c r="D4791" s="16" t="s">
        <v>1</v>
      </c>
      <c r="E4791" s="114">
        <v>28447</v>
      </c>
      <c r="F4791" s="115">
        <v>14155</v>
      </c>
      <c r="G4791" s="113">
        <v>7747</v>
      </c>
      <c r="H4791" s="113">
        <v>3868</v>
      </c>
      <c r="I4791" s="113">
        <v>2677</v>
      </c>
      <c r="J4791" s="112">
        <v>23225</v>
      </c>
      <c r="K4791" s="112">
        <v>11013</v>
      </c>
      <c r="L4791" s="112">
        <v>6550</v>
      </c>
      <c r="M4791" s="112">
        <v>2983</v>
      </c>
      <c r="N4791" s="113">
        <v>2679</v>
      </c>
      <c r="O4791" s="112">
        <v>24450</v>
      </c>
      <c r="P4791" s="112">
        <v>12546</v>
      </c>
      <c r="Q4791" s="112">
        <v>6628</v>
      </c>
      <c r="R4791" s="112">
        <v>2742</v>
      </c>
      <c r="S4791" s="113">
        <v>2534</v>
      </c>
      <c r="T4791" s="17">
        <v>0.22484391819160376</v>
      </c>
      <c r="U4791" s="17">
        <v>0.28529919186416053</v>
      </c>
      <c r="V4791" s="17">
        <v>0.1827480916030535</v>
      </c>
      <c r="W4791" s="17">
        <v>0.29668119342943355</v>
      </c>
      <c r="X4791" s="17">
        <v>-7.4654721911160404E-4</v>
      </c>
      <c r="Y4791" s="17">
        <v>0.16347648261758696</v>
      </c>
      <c r="Z4791" s="17">
        <v>0.1282480471863543</v>
      </c>
      <c r="AA4791" s="17">
        <v>0.16882920941460466</v>
      </c>
      <c r="AB4791" s="17">
        <v>0.41064916119620709</v>
      </c>
      <c r="AC4791" s="17">
        <v>5.6432517758484568E-2</v>
      </c>
    </row>
    <row r="4792" spans="1:29" ht="12.95" customHeight="1" x14ac:dyDescent="0.2">
      <c r="A4792" s="19">
        <v>44843</v>
      </c>
      <c r="B4792" s="19">
        <v>44479</v>
      </c>
      <c r="C4792" s="19">
        <v>43023</v>
      </c>
      <c r="D4792" s="16" t="s">
        <v>2</v>
      </c>
      <c r="E4792" s="114">
        <v>26003.044999999998</v>
      </c>
      <c r="F4792" s="115">
        <v>13847</v>
      </c>
      <c r="G4792" s="113">
        <v>6457.0450000000001</v>
      </c>
      <c r="H4792" s="113">
        <v>3108</v>
      </c>
      <c r="I4792" s="113">
        <v>2591</v>
      </c>
      <c r="J4792" s="112">
        <v>20894</v>
      </c>
      <c r="K4792" s="112">
        <v>10921</v>
      </c>
      <c r="L4792" s="112">
        <v>5736</v>
      </c>
      <c r="M4792" s="112">
        <v>2142</v>
      </c>
      <c r="N4792" s="113">
        <v>2095</v>
      </c>
      <c r="O4792" s="112">
        <v>21777</v>
      </c>
      <c r="P4792" s="112">
        <v>12185</v>
      </c>
      <c r="Q4792" s="112">
        <v>4616</v>
      </c>
      <c r="R4792" s="112">
        <v>2410</v>
      </c>
      <c r="S4792" s="113">
        <v>2566</v>
      </c>
      <c r="T4792" s="17">
        <v>0.2445221116109888</v>
      </c>
      <c r="U4792" s="17">
        <v>0.26792418276714591</v>
      </c>
      <c r="V4792" s="17">
        <v>0.12570519525801949</v>
      </c>
      <c r="W4792" s="17">
        <v>0.4509803921568627</v>
      </c>
      <c r="X4792" s="17">
        <v>0.23675417661097842</v>
      </c>
      <c r="Y4792" s="17">
        <v>0.19406001744960277</v>
      </c>
      <c r="Z4792" s="17">
        <v>0.13639720968403779</v>
      </c>
      <c r="AA4792" s="17">
        <v>0.39883990467937602</v>
      </c>
      <c r="AB4792" s="17">
        <v>0.28962655601659759</v>
      </c>
      <c r="AC4792" s="17">
        <v>9.7427903351519074E-3</v>
      </c>
    </row>
    <row r="4793" spans="1:29" ht="12.95" customHeight="1" x14ac:dyDescent="0.2">
      <c r="A4793" s="19">
        <v>44844</v>
      </c>
      <c r="B4793" s="19">
        <v>44480</v>
      </c>
      <c r="C4793" s="19">
        <v>43024</v>
      </c>
      <c r="D4793" s="16" t="s">
        <v>3</v>
      </c>
      <c r="E4793" s="114">
        <v>24710.601666666666</v>
      </c>
      <c r="F4793" s="115">
        <v>13612</v>
      </c>
      <c r="G4793" s="113">
        <v>6351.6016666666665</v>
      </c>
      <c r="H4793" s="113">
        <v>3099</v>
      </c>
      <c r="I4793" s="113">
        <v>1648</v>
      </c>
      <c r="J4793" s="112">
        <v>20228</v>
      </c>
      <c r="K4793" s="112">
        <v>11420</v>
      </c>
      <c r="L4793" s="112">
        <v>4874</v>
      </c>
      <c r="M4793" s="112">
        <v>2228</v>
      </c>
      <c r="N4793" s="113">
        <v>1706</v>
      </c>
      <c r="O4793" s="112">
        <v>23150</v>
      </c>
      <c r="P4793" s="112">
        <v>11912</v>
      </c>
      <c r="Q4793" s="112">
        <v>6239</v>
      </c>
      <c r="R4793" s="112">
        <v>2631</v>
      </c>
      <c r="S4793" s="113">
        <v>2368</v>
      </c>
      <c r="T4793" s="17">
        <v>0.22160380001318303</v>
      </c>
      <c r="U4793" s="17">
        <v>0.1919439579684763</v>
      </c>
      <c r="V4793" s="17">
        <v>0.30315996443714943</v>
      </c>
      <c r="W4793" s="17">
        <v>0.39093357271095153</v>
      </c>
      <c r="X4793" s="17">
        <v>-3.3997655334114918E-2</v>
      </c>
      <c r="Y4793" s="17">
        <v>6.741259899208063E-2</v>
      </c>
      <c r="Z4793" s="17">
        <v>0.14271323035594352</v>
      </c>
      <c r="AA4793" s="17">
        <v>1.8048031201581383E-2</v>
      </c>
      <c r="AB4793" s="17">
        <v>0.17787913340935013</v>
      </c>
      <c r="AC4793" s="17">
        <v>-0.30405405405405406</v>
      </c>
    </row>
    <row r="4794" spans="1:29" ht="12.95" customHeight="1" x14ac:dyDescent="0.2">
      <c r="A4794" s="19">
        <v>44845</v>
      </c>
      <c r="B4794" s="19">
        <v>44481</v>
      </c>
      <c r="C4794" s="19">
        <v>43025</v>
      </c>
      <c r="D4794" s="16" t="s">
        <v>4</v>
      </c>
      <c r="E4794" s="114">
        <v>24110.803333333333</v>
      </c>
      <c r="F4794" s="115">
        <v>13404</v>
      </c>
      <c r="G4794" s="113">
        <v>5577.8033333333333</v>
      </c>
      <c r="H4794" s="113">
        <v>2794</v>
      </c>
      <c r="I4794" s="113">
        <v>2335</v>
      </c>
      <c r="J4794" s="112">
        <v>20310</v>
      </c>
      <c r="K4794" s="112">
        <v>10549</v>
      </c>
      <c r="L4794" s="112">
        <v>5371</v>
      </c>
      <c r="M4794" s="112">
        <v>2545</v>
      </c>
      <c r="N4794" s="113">
        <v>1845</v>
      </c>
      <c r="O4794" s="112">
        <v>20626</v>
      </c>
      <c r="P4794" s="112">
        <v>11709</v>
      </c>
      <c r="Q4794" s="112">
        <v>4524</v>
      </c>
      <c r="R4794" s="112">
        <v>2372</v>
      </c>
      <c r="S4794" s="113">
        <v>2021</v>
      </c>
      <c r="T4794" s="17">
        <v>0.18713950434925319</v>
      </c>
      <c r="U4794" s="17">
        <v>0.27064176699213194</v>
      </c>
      <c r="V4794" s="17">
        <v>3.8503692670514456E-2</v>
      </c>
      <c r="W4794" s="17">
        <v>9.7838899803536439E-2</v>
      </c>
      <c r="X4794" s="17">
        <v>0.26558265582655816</v>
      </c>
      <c r="Y4794" s="17">
        <v>0.16895197000549467</v>
      </c>
      <c r="Z4794" s="17">
        <v>0.14476044068665139</v>
      </c>
      <c r="AA4794" s="17">
        <v>0.23293619216033012</v>
      </c>
      <c r="AB4794" s="17">
        <v>0.17790893760539639</v>
      </c>
      <c r="AC4794" s="17">
        <v>0.15536862939139051</v>
      </c>
    </row>
    <row r="4795" spans="1:29" ht="12.95" customHeight="1" x14ac:dyDescent="0.2">
      <c r="A4795" s="19">
        <v>44846</v>
      </c>
      <c r="B4795" s="19">
        <v>44482</v>
      </c>
      <c r="C4795" s="19">
        <v>43026</v>
      </c>
      <c r="D4795" s="16" t="s">
        <v>5</v>
      </c>
      <c r="E4795" s="114">
        <v>23713.440833333334</v>
      </c>
      <c r="F4795" s="115">
        <v>12630</v>
      </c>
      <c r="G4795" s="113">
        <v>5822.4408333333331</v>
      </c>
      <c r="H4795" s="113">
        <v>2941</v>
      </c>
      <c r="I4795" s="113">
        <v>2320</v>
      </c>
      <c r="J4795" s="112">
        <v>21576</v>
      </c>
      <c r="K4795" s="112">
        <v>11184</v>
      </c>
      <c r="L4795" s="112">
        <v>5621</v>
      </c>
      <c r="M4795" s="112">
        <v>2578</v>
      </c>
      <c r="N4795" s="113">
        <v>2193</v>
      </c>
      <c r="O4795" s="112">
        <v>21074</v>
      </c>
      <c r="P4795" s="112">
        <v>11556</v>
      </c>
      <c r="Q4795" s="112">
        <v>5334</v>
      </c>
      <c r="R4795" s="112">
        <v>2267</v>
      </c>
      <c r="S4795" s="113">
        <v>1917</v>
      </c>
      <c r="T4795" s="17">
        <v>9.9065667099246024E-2</v>
      </c>
      <c r="U4795" s="17">
        <v>0.12929184549356232</v>
      </c>
      <c r="V4795" s="17">
        <v>3.5837187926228919E-2</v>
      </c>
      <c r="W4795" s="17">
        <v>0.14080682699767255</v>
      </c>
      <c r="X4795" s="17">
        <v>5.7911536707706324E-2</v>
      </c>
      <c r="Y4795" s="17">
        <v>0.12524631457404078</v>
      </c>
      <c r="Z4795" s="17">
        <v>9.2938733125649042E-2</v>
      </c>
      <c r="AA4795" s="17">
        <v>9.1571209848768875E-2</v>
      </c>
      <c r="AB4795" s="17">
        <v>0.29730921923246578</v>
      </c>
      <c r="AC4795" s="17">
        <v>0.21022430881585819</v>
      </c>
    </row>
    <row r="4796" spans="1:29" ht="12.95" customHeight="1" x14ac:dyDescent="0.2">
      <c r="A4796" s="19">
        <v>44847</v>
      </c>
      <c r="B4796" s="19">
        <v>44483</v>
      </c>
      <c r="C4796" s="19">
        <v>43027</v>
      </c>
      <c r="D4796" s="16" t="s">
        <v>6</v>
      </c>
      <c r="E4796" s="114">
        <v>25224.212500000001</v>
      </c>
      <c r="F4796" s="115">
        <v>13573</v>
      </c>
      <c r="G4796" s="113">
        <v>6386.2124999999996</v>
      </c>
      <c r="H4796" s="113">
        <v>2895</v>
      </c>
      <c r="I4796" s="113">
        <v>2370</v>
      </c>
      <c r="J4796" s="112">
        <v>22869</v>
      </c>
      <c r="K4796" s="112">
        <v>11824</v>
      </c>
      <c r="L4796" s="112">
        <v>5711</v>
      </c>
      <c r="M4796" s="112">
        <v>3141</v>
      </c>
      <c r="N4796" s="113">
        <v>2193</v>
      </c>
      <c r="O4796" s="112">
        <v>22579</v>
      </c>
      <c r="P4796" s="112">
        <v>12194</v>
      </c>
      <c r="Q4796" s="112">
        <v>5373</v>
      </c>
      <c r="R4796" s="112">
        <v>2660</v>
      </c>
      <c r="S4796" s="113">
        <v>2352</v>
      </c>
      <c r="T4796" s="17">
        <v>0.10298712230530427</v>
      </c>
      <c r="U4796" s="17">
        <v>0.14791948579161018</v>
      </c>
      <c r="V4796" s="17">
        <v>0.11823016984766244</v>
      </c>
      <c r="W4796" s="17">
        <v>-7.8319006685768855E-2</v>
      </c>
      <c r="X4796" s="17">
        <v>8.0711354309165539E-2</v>
      </c>
      <c r="Y4796" s="17">
        <v>0.11715366048097797</v>
      </c>
      <c r="Z4796" s="17">
        <v>0.11308840413318033</v>
      </c>
      <c r="AA4796" s="17">
        <v>0.1885748185371301</v>
      </c>
      <c r="AB4796" s="17">
        <v>8.8345864661654172E-2</v>
      </c>
      <c r="AC4796" s="17">
        <v>7.6530612244898322E-3</v>
      </c>
    </row>
    <row r="4797" spans="1:29" ht="12.95" customHeight="1" x14ac:dyDescent="0.2">
      <c r="A4797" s="19">
        <v>44848</v>
      </c>
      <c r="B4797" s="19">
        <v>44484</v>
      </c>
      <c r="C4797" s="19">
        <v>43028</v>
      </c>
      <c r="D4797" s="16" t="s">
        <v>7</v>
      </c>
      <c r="E4797" s="114">
        <v>25451.649166666666</v>
      </c>
      <c r="F4797" s="115">
        <v>13542</v>
      </c>
      <c r="G4797" s="113">
        <v>6190.6491666666661</v>
      </c>
      <c r="H4797" s="113">
        <v>3227</v>
      </c>
      <c r="I4797" s="113">
        <v>2492</v>
      </c>
      <c r="J4797" s="112">
        <v>24035</v>
      </c>
      <c r="K4797" s="112">
        <v>12452</v>
      </c>
      <c r="L4797" s="112">
        <v>5950</v>
      </c>
      <c r="M4797" s="112">
        <v>3143</v>
      </c>
      <c r="N4797" s="113">
        <v>2490</v>
      </c>
      <c r="O4797" s="112">
        <v>22200</v>
      </c>
      <c r="P4797" s="112">
        <v>12185</v>
      </c>
      <c r="Q4797" s="112">
        <v>5399</v>
      </c>
      <c r="R4797" s="112">
        <v>2464</v>
      </c>
      <c r="S4797" s="113">
        <v>2152</v>
      </c>
      <c r="T4797" s="17">
        <v>5.8941092850703702E-2</v>
      </c>
      <c r="U4797" s="17">
        <v>8.7536138772887906E-2</v>
      </c>
      <c r="V4797" s="17">
        <v>4.0445238095238034E-2</v>
      </c>
      <c r="W4797" s="17">
        <v>2.6726057906458767E-2</v>
      </c>
      <c r="X4797" s="17">
        <v>8.032128514057213E-4</v>
      </c>
      <c r="Y4797" s="17">
        <v>0.14647068318318324</v>
      </c>
      <c r="Z4797" s="17">
        <v>0.11136643414033642</v>
      </c>
      <c r="AA4797" s="17">
        <v>0.14662885102179413</v>
      </c>
      <c r="AB4797" s="17">
        <v>0.30965909090909083</v>
      </c>
      <c r="AC4797" s="17">
        <v>0.15799256505576209</v>
      </c>
    </row>
    <row r="4798" spans="1:29" ht="12.95" customHeight="1" x14ac:dyDescent="0.2">
      <c r="A4798" s="19">
        <v>44849</v>
      </c>
      <c r="B4798" s="19">
        <v>44485</v>
      </c>
      <c r="C4798" s="19">
        <v>43029</v>
      </c>
      <c r="D4798" s="16" t="s">
        <v>1</v>
      </c>
      <c r="E4798" s="114">
        <v>26310.227500000001</v>
      </c>
      <c r="F4798" s="115">
        <v>13732</v>
      </c>
      <c r="G4798" s="113">
        <v>6042.2274999999991</v>
      </c>
      <c r="H4798" s="113">
        <v>3611</v>
      </c>
      <c r="I4798" s="113">
        <v>2925</v>
      </c>
      <c r="J4798" s="112">
        <v>27697</v>
      </c>
      <c r="K4798" s="112">
        <v>13576</v>
      </c>
      <c r="L4798" s="112">
        <v>7413</v>
      </c>
      <c r="M4798" s="112">
        <v>3797</v>
      </c>
      <c r="N4798" s="113">
        <v>2911</v>
      </c>
      <c r="O4798" s="112">
        <v>24080</v>
      </c>
      <c r="P4798" s="112">
        <v>12461</v>
      </c>
      <c r="Q4798" s="112">
        <v>6684</v>
      </c>
      <c r="R4798" s="112">
        <v>2679</v>
      </c>
      <c r="S4798" s="113">
        <v>2256</v>
      </c>
      <c r="T4798" s="17">
        <v>-5.006941184965874E-2</v>
      </c>
      <c r="U4798" s="17">
        <v>1.1490866234531438E-2</v>
      </c>
      <c r="V4798" s="17">
        <v>-0.18491467691892638</v>
      </c>
      <c r="W4798" s="17">
        <v>-4.8986041611798758E-2</v>
      </c>
      <c r="X4798" s="17">
        <v>4.809343868086513E-3</v>
      </c>
      <c r="Y4798" s="17">
        <v>9.261742109634552E-2</v>
      </c>
      <c r="Z4798" s="17">
        <v>0.10199823449161394</v>
      </c>
      <c r="AA4798" s="17">
        <v>-9.6016232794733813E-2</v>
      </c>
      <c r="AB4798" s="17">
        <v>0.3478910041060097</v>
      </c>
      <c r="AC4798" s="17">
        <v>0.29654255319148937</v>
      </c>
    </row>
    <row r="4799" spans="1:29" ht="12.95" customHeight="1" x14ac:dyDescent="0.2">
      <c r="A4799" s="19">
        <v>44850</v>
      </c>
      <c r="B4799" s="19">
        <v>44486</v>
      </c>
      <c r="C4799" s="19">
        <v>43030</v>
      </c>
      <c r="D4799" s="16" t="s">
        <v>2</v>
      </c>
      <c r="E4799" s="114">
        <v>25476</v>
      </c>
      <c r="F4799" s="115">
        <v>13672</v>
      </c>
      <c r="G4799" s="113">
        <v>6783</v>
      </c>
      <c r="H4799" s="113">
        <v>2749</v>
      </c>
      <c r="I4799" s="113">
        <v>2272</v>
      </c>
      <c r="J4799" s="112">
        <v>25656</v>
      </c>
      <c r="K4799" s="112">
        <v>14066</v>
      </c>
      <c r="L4799" s="112">
        <v>6309</v>
      </c>
      <c r="M4799" s="112">
        <v>2911</v>
      </c>
      <c r="N4799" s="113">
        <v>2370</v>
      </c>
      <c r="O4799" s="112">
        <v>20124</v>
      </c>
      <c r="P4799" s="112">
        <v>11521</v>
      </c>
      <c r="Q4799" s="112">
        <v>4922</v>
      </c>
      <c r="R4799" s="112">
        <v>1911</v>
      </c>
      <c r="S4799" s="113">
        <v>1770</v>
      </c>
      <c r="T4799" s="17">
        <v>-7.0159027128157136E-3</v>
      </c>
      <c r="U4799" s="17">
        <v>-2.8010806199345928E-2</v>
      </c>
      <c r="V4799" s="17">
        <v>7.5130765572990921E-2</v>
      </c>
      <c r="W4799" s="17">
        <v>-5.5650979045001714E-2</v>
      </c>
      <c r="X4799" s="17">
        <v>-4.1350210970464096E-2</v>
      </c>
      <c r="Y4799" s="17">
        <v>0.26595110316040538</v>
      </c>
      <c r="Z4799" s="17">
        <v>0.18670254318201551</v>
      </c>
      <c r="AA4799" s="17">
        <v>0.37809833401056481</v>
      </c>
      <c r="AB4799" s="17">
        <v>0.43851386708529572</v>
      </c>
      <c r="AC4799" s="17">
        <v>0.28361581920903944</v>
      </c>
    </row>
    <row r="4800" spans="1:29" ht="12.95" customHeight="1" x14ac:dyDescent="0.2">
      <c r="A4800" s="19">
        <v>44851</v>
      </c>
      <c r="B4800" s="19">
        <v>44487</v>
      </c>
      <c r="C4800" s="19">
        <v>43031</v>
      </c>
      <c r="D4800" s="16" t="s">
        <v>3</v>
      </c>
      <c r="E4800" s="114">
        <v>24216.107499999998</v>
      </c>
      <c r="F4800" s="115">
        <v>13410</v>
      </c>
      <c r="G4800" s="113">
        <v>5975.1075000000001</v>
      </c>
      <c r="H4800" s="113">
        <v>2705</v>
      </c>
      <c r="I4800" s="113">
        <v>2126</v>
      </c>
      <c r="J4800" s="112">
        <v>21362</v>
      </c>
      <c r="K4800" s="112">
        <v>12713</v>
      </c>
      <c r="L4800" s="112">
        <v>4067</v>
      </c>
      <c r="M4800" s="112">
        <v>2846</v>
      </c>
      <c r="N4800" s="113">
        <v>1736</v>
      </c>
      <c r="O4800" s="112">
        <v>19675</v>
      </c>
      <c r="P4800" s="112">
        <v>11698</v>
      </c>
      <c r="Q4800" s="112">
        <v>4060</v>
      </c>
      <c r="R4800" s="112">
        <v>2064</v>
      </c>
      <c r="S4800" s="113">
        <v>1853</v>
      </c>
      <c r="T4800" s="17">
        <v>0.13360675498548824</v>
      </c>
      <c r="U4800" s="17">
        <v>5.4825768897978522E-2</v>
      </c>
      <c r="V4800" s="17">
        <v>0.46916830587656744</v>
      </c>
      <c r="W4800" s="17">
        <v>-4.9543218552354218E-2</v>
      </c>
      <c r="X4800" s="17">
        <v>0.22465437788018439</v>
      </c>
      <c r="Y4800" s="17">
        <v>0.23080597204574316</v>
      </c>
      <c r="Z4800" s="17">
        <v>0.14634980338519399</v>
      </c>
      <c r="AA4800" s="17">
        <v>0.47170135467980301</v>
      </c>
      <c r="AB4800" s="17">
        <v>0.31056201550387597</v>
      </c>
      <c r="AC4800" s="17">
        <v>0.14732865623313551</v>
      </c>
    </row>
    <row r="4801" spans="1:29" ht="12.95" customHeight="1" x14ac:dyDescent="0.2">
      <c r="A4801" s="19">
        <v>44852</v>
      </c>
      <c r="B4801" s="19">
        <v>44488</v>
      </c>
      <c r="C4801" s="19">
        <v>43032</v>
      </c>
      <c r="D4801" s="16" t="s">
        <v>4</v>
      </c>
      <c r="E4801" s="114">
        <v>23780.718333333334</v>
      </c>
      <c r="F4801" s="115">
        <v>13361</v>
      </c>
      <c r="G4801" s="113">
        <v>5674.7183333333332</v>
      </c>
      <c r="H4801" s="113">
        <v>2470</v>
      </c>
      <c r="I4801" s="113">
        <v>2275</v>
      </c>
      <c r="J4801" s="112">
        <v>19470</v>
      </c>
      <c r="K4801" s="112">
        <v>10628</v>
      </c>
      <c r="L4801" s="112">
        <v>4689</v>
      </c>
      <c r="M4801" s="112">
        <v>2466</v>
      </c>
      <c r="N4801" s="113">
        <v>1687</v>
      </c>
      <c r="O4801" s="112">
        <v>19265</v>
      </c>
      <c r="P4801" s="112">
        <v>11119</v>
      </c>
      <c r="Q4801" s="112">
        <v>4715</v>
      </c>
      <c r="R4801" s="112">
        <v>2193</v>
      </c>
      <c r="S4801" s="113">
        <v>1238</v>
      </c>
      <c r="T4801" s="17">
        <v>0.22140309878445485</v>
      </c>
      <c r="U4801" s="17">
        <v>0.25715092209258561</v>
      </c>
      <c r="V4801" s="17">
        <v>0.21021930759934593</v>
      </c>
      <c r="W4801" s="17">
        <v>1.6220600162206722E-3</v>
      </c>
      <c r="X4801" s="17">
        <v>0.34854771784232375</v>
      </c>
      <c r="Y4801" s="17">
        <v>0.23440012111774378</v>
      </c>
      <c r="Z4801" s="17">
        <v>0.20163683784512987</v>
      </c>
      <c r="AA4801" s="17">
        <v>0.20354577589254141</v>
      </c>
      <c r="AB4801" s="17">
        <v>0.12631098951208397</v>
      </c>
      <c r="AC4801" s="17">
        <v>0.83764135702746367</v>
      </c>
    </row>
    <row r="4802" spans="1:29" ht="12.95" customHeight="1" x14ac:dyDescent="0.2">
      <c r="A4802" s="19">
        <v>44853</v>
      </c>
      <c r="B4802" s="19">
        <v>44489</v>
      </c>
      <c r="C4802" s="19">
        <v>43033</v>
      </c>
      <c r="D4802" s="16" t="s">
        <v>5</v>
      </c>
      <c r="E4802" s="114">
        <v>23172.404999999999</v>
      </c>
      <c r="F4802" s="115">
        <v>12643</v>
      </c>
      <c r="G4802" s="113">
        <v>5490.4049999999997</v>
      </c>
      <c r="H4802" s="113">
        <v>2769</v>
      </c>
      <c r="I4802" s="113">
        <v>2270</v>
      </c>
      <c r="J4802" s="112">
        <v>20493</v>
      </c>
      <c r="K4802" s="112">
        <v>10803</v>
      </c>
      <c r="L4802" s="112">
        <v>5196</v>
      </c>
      <c r="M4802" s="112">
        <v>2461</v>
      </c>
      <c r="N4802" s="113">
        <v>2033</v>
      </c>
      <c r="O4802" s="112">
        <v>19989</v>
      </c>
      <c r="P4802" s="112">
        <v>11115</v>
      </c>
      <c r="Q4802" s="112">
        <v>4917</v>
      </c>
      <c r="R4802" s="112">
        <v>1969</v>
      </c>
      <c r="S4802" s="113">
        <v>1988</v>
      </c>
      <c r="T4802" s="17">
        <v>0.13074732835602387</v>
      </c>
      <c r="U4802" s="17">
        <v>0.17032305840970108</v>
      </c>
      <c r="V4802" s="17">
        <v>5.6659930715935225E-2</v>
      </c>
      <c r="W4802" s="17">
        <v>0.12515237708248672</v>
      </c>
      <c r="X4802" s="17">
        <v>0.11657648794884401</v>
      </c>
      <c r="Y4802" s="17">
        <v>0.15925784181299707</v>
      </c>
      <c r="Z4802" s="17">
        <v>0.13747188484030581</v>
      </c>
      <c r="AA4802" s="17">
        <v>0.11661683953630253</v>
      </c>
      <c r="AB4802" s="17">
        <v>0.40629761300152367</v>
      </c>
      <c r="AC4802" s="17">
        <v>0.14185110663983913</v>
      </c>
    </row>
    <row r="4803" spans="1:29" ht="12.95" customHeight="1" x14ac:dyDescent="0.2">
      <c r="A4803" s="19">
        <v>44854</v>
      </c>
      <c r="B4803" s="19">
        <v>44490</v>
      </c>
      <c r="C4803" s="19">
        <v>43034</v>
      </c>
      <c r="D4803" s="16" t="s">
        <v>6</v>
      </c>
      <c r="E4803" s="114">
        <v>24132.739999999998</v>
      </c>
      <c r="F4803" s="115">
        <v>13496</v>
      </c>
      <c r="G4803" s="113">
        <v>5691.74</v>
      </c>
      <c r="H4803" s="113">
        <v>2616</v>
      </c>
      <c r="I4803" s="113">
        <v>2329</v>
      </c>
      <c r="J4803" s="112">
        <v>21758</v>
      </c>
      <c r="K4803" s="112">
        <v>11361</v>
      </c>
      <c r="L4803" s="112">
        <v>5598</v>
      </c>
      <c r="M4803" s="112">
        <v>2810</v>
      </c>
      <c r="N4803" s="113">
        <v>1989</v>
      </c>
      <c r="O4803" s="112">
        <v>20348</v>
      </c>
      <c r="P4803" s="112">
        <v>11321</v>
      </c>
      <c r="Q4803" s="112">
        <v>4912</v>
      </c>
      <c r="R4803" s="112">
        <v>2021</v>
      </c>
      <c r="S4803" s="113">
        <v>2094</v>
      </c>
      <c r="T4803" s="17">
        <v>0.10914330361246427</v>
      </c>
      <c r="U4803" s="17">
        <v>0.18792359827479976</v>
      </c>
      <c r="V4803" s="17">
        <v>1.6745266166487971E-2</v>
      </c>
      <c r="W4803" s="17">
        <v>-6.9039145907473287E-2</v>
      </c>
      <c r="X4803" s="17">
        <v>0.170940170940171</v>
      </c>
      <c r="Y4803" s="17">
        <v>0.18600058973854905</v>
      </c>
      <c r="Z4803" s="17">
        <v>0.19212083738185681</v>
      </c>
      <c r="AA4803" s="17">
        <v>0.1587418566775245</v>
      </c>
      <c r="AB4803" s="17">
        <v>0.2944087085601188</v>
      </c>
      <c r="AC4803" s="17">
        <v>0.11222540592168095</v>
      </c>
    </row>
    <row r="4804" spans="1:29" ht="12.95" customHeight="1" x14ac:dyDescent="0.2">
      <c r="A4804" s="19">
        <v>44855</v>
      </c>
      <c r="B4804" s="19">
        <v>44491</v>
      </c>
      <c r="C4804" s="19">
        <v>43035</v>
      </c>
      <c r="D4804" s="16" t="s">
        <v>7</v>
      </c>
      <c r="E4804" s="114">
        <v>23970.833333333332</v>
      </c>
      <c r="F4804" s="115">
        <v>13248</v>
      </c>
      <c r="G4804" s="113">
        <v>5516.833333333333</v>
      </c>
      <c r="H4804" s="113">
        <v>2855</v>
      </c>
      <c r="I4804" s="113">
        <v>2351</v>
      </c>
      <c r="J4804" s="112">
        <v>20371</v>
      </c>
      <c r="K4804" s="112">
        <v>10520</v>
      </c>
      <c r="L4804" s="112">
        <v>5283</v>
      </c>
      <c r="M4804" s="112">
        <v>2662</v>
      </c>
      <c r="N4804" s="113">
        <v>1906</v>
      </c>
      <c r="O4804" s="112">
        <v>19932</v>
      </c>
      <c r="P4804" s="112">
        <v>10927</v>
      </c>
      <c r="Q4804" s="112">
        <v>5198</v>
      </c>
      <c r="R4804" s="112">
        <v>1778</v>
      </c>
      <c r="S4804" s="113">
        <v>2029</v>
      </c>
      <c r="T4804" s="17">
        <v>0.1767136288514719</v>
      </c>
      <c r="U4804" s="17">
        <v>0.2593155893536121</v>
      </c>
      <c r="V4804" s="17">
        <v>4.4261467600479554E-2</v>
      </c>
      <c r="W4804" s="17">
        <v>7.2501878287002164E-2</v>
      </c>
      <c r="X4804" s="17">
        <v>0.23347324239244482</v>
      </c>
      <c r="Y4804" s="17">
        <v>0.20263061074319344</v>
      </c>
      <c r="Z4804" s="17">
        <v>0.2124096275281413</v>
      </c>
      <c r="AA4804" s="17">
        <v>6.1337693984865993E-2</v>
      </c>
      <c r="AB4804" s="17">
        <v>0.60573678290213717</v>
      </c>
      <c r="AC4804" s="17">
        <v>0.15869886643666842</v>
      </c>
    </row>
    <row r="4805" spans="1:29" ht="12.95" customHeight="1" x14ac:dyDescent="0.2">
      <c r="A4805" s="19">
        <v>44856</v>
      </c>
      <c r="B4805" s="19">
        <v>44492</v>
      </c>
      <c r="C4805" s="19">
        <v>43036</v>
      </c>
      <c r="D4805" s="16" t="s">
        <v>1</v>
      </c>
      <c r="E4805" s="114">
        <v>25914.135000000002</v>
      </c>
      <c r="F4805" s="115">
        <v>13359</v>
      </c>
      <c r="G4805" s="113">
        <v>6706.1350000000002</v>
      </c>
      <c r="H4805" s="113">
        <v>3359</v>
      </c>
      <c r="I4805" s="113">
        <v>2490</v>
      </c>
      <c r="J4805" s="112">
        <v>23596</v>
      </c>
      <c r="K4805" s="112">
        <v>10898</v>
      </c>
      <c r="L4805" s="112">
        <v>6874</v>
      </c>
      <c r="M4805" s="112">
        <v>3323</v>
      </c>
      <c r="N4805" s="113">
        <v>2501</v>
      </c>
      <c r="O4805" s="112">
        <v>20764</v>
      </c>
      <c r="P4805" s="112">
        <v>10757</v>
      </c>
      <c r="Q4805" s="112">
        <v>5717</v>
      </c>
      <c r="R4805" s="112">
        <v>2193</v>
      </c>
      <c r="S4805" s="113">
        <v>2097</v>
      </c>
      <c r="T4805" s="17">
        <v>9.8242710628920316E-2</v>
      </c>
      <c r="U4805" s="17">
        <v>0.22582125160579913</v>
      </c>
      <c r="V4805" s="17">
        <v>-2.4420279313354665E-2</v>
      </c>
      <c r="W4805" s="17">
        <v>1.08335841107432E-2</v>
      </c>
      <c r="X4805" s="17">
        <v>-4.3982407037185256E-3</v>
      </c>
      <c r="Y4805" s="17">
        <v>0.24803193026391845</v>
      </c>
      <c r="Z4805" s="17">
        <v>0.24188900250999357</v>
      </c>
      <c r="AA4805" s="17">
        <v>0.17301644218995982</v>
      </c>
      <c r="AB4805" s="17">
        <v>0.53169174646602824</v>
      </c>
      <c r="AC4805" s="17">
        <v>0.18741058655221754</v>
      </c>
    </row>
    <row r="4806" spans="1:29" ht="12.95" customHeight="1" x14ac:dyDescent="0.2">
      <c r="A4806" s="19">
        <v>44857</v>
      </c>
      <c r="B4806" s="19">
        <v>44493</v>
      </c>
      <c r="C4806" s="19">
        <v>43037</v>
      </c>
      <c r="D4806" s="16" t="s">
        <v>2</v>
      </c>
      <c r="E4806" s="114">
        <v>24155.494999999999</v>
      </c>
      <c r="F4806" s="115">
        <v>13431</v>
      </c>
      <c r="G4806" s="113">
        <v>5976.4949999999999</v>
      </c>
      <c r="H4806" s="113">
        <v>2493</v>
      </c>
      <c r="I4806" s="113">
        <v>2255</v>
      </c>
      <c r="J4806" s="112">
        <v>19820</v>
      </c>
      <c r="K4806" s="112">
        <v>11030</v>
      </c>
      <c r="L4806" s="112">
        <v>4677</v>
      </c>
      <c r="M4806" s="112">
        <v>2276</v>
      </c>
      <c r="N4806" s="113">
        <v>1837</v>
      </c>
      <c r="O4806" s="112">
        <v>18249</v>
      </c>
      <c r="P4806" s="112">
        <v>10628</v>
      </c>
      <c r="Q4806" s="112">
        <v>4340</v>
      </c>
      <c r="R4806" s="112">
        <v>1490</v>
      </c>
      <c r="S4806" s="113">
        <v>1791</v>
      </c>
      <c r="T4806" s="17">
        <v>0.21874344096871834</v>
      </c>
      <c r="U4806" s="17">
        <v>0.21767905711695379</v>
      </c>
      <c r="V4806" s="17">
        <v>0.27784797947402184</v>
      </c>
      <c r="W4806" s="17">
        <v>9.534270650263621E-2</v>
      </c>
      <c r="X4806" s="17">
        <v>0.22754491017964074</v>
      </c>
      <c r="Y4806" s="17">
        <v>0.32366129650939768</v>
      </c>
      <c r="Z4806" s="17">
        <v>0.26373729770417764</v>
      </c>
      <c r="AA4806" s="17">
        <v>0.37707258064516136</v>
      </c>
      <c r="AB4806" s="17">
        <v>0.67315436241610738</v>
      </c>
      <c r="AC4806" s="17">
        <v>0.25907314349525401</v>
      </c>
    </row>
    <row r="4807" spans="1:29" ht="12.95" customHeight="1" x14ac:dyDescent="0.2">
      <c r="A4807" s="19">
        <v>44858</v>
      </c>
      <c r="B4807" s="19">
        <v>44494</v>
      </c>
      <c r="C4807" s="19">
        <v>43038</v>
      </c>
      <c r="D4807" s="16" t="s">
        <v>3</v>
      </c>
      <c r="E4807" s="114">
        <v>23271.075000000001</v>
      </c>
      <c r="F4807" s="115">
        <v>12926</v>
      </c>
      <c r="G4807" s="113">
        <v>5808.0749999999998</v>
      </c>
      <c r="H4807" s="113">
        <v>2485</v>
      </c>
      <c r="I4807" s="113">
        <v>2052</v>
      </c>
      <c r="J4807" s="112">
        <v>20533</v>
      </c>
      <c r="K4807" s="112">
        <v>10738</v>
      </c>
      <c r="L4807" s="112">
        <v>5230</v>
      </c>
      <c r="M4807" s="112">
        <v>2527</v>
      </c>
      <c r="N4807" s="113">
        <v>2038</v>
      </c>
      <c r="O4807" s="112">
        <v>18111</v>
      </c>
      <c r="P4807" s="112">
        <v>10475</v>
      </c>
      <c r="Q4807" s="112">
        <v>4292</v>
      </c>
      <c r="R4807" s="112">
        <v>1599</v>
      </c>
      <c r="S4807" s="113">
        <v>1745</v>
      </c>
      <c r="T4807" s="17">
        <v>0.133349973213851</v>
      </c>
      <c r="U4807" s="17">
        <v>0.20376233935555965</v>
      </c>
      <c r="V4807" s="17">
        <v>0.1105305927342255</v>
      </c>
      <c r="W4807" s="17">
        <v>-1.6620498614958401E-2</v>
      </c>
      <c r="X4807" s="17">
        <v>6.8694798822375169E-3</v>
      </c>
      <c r="Y4807" s="17">
        <v>0.28491386450223621</v>
      </c>
      <c r="Z4807" s="17">
        <v>0.2339856801909308</v>
      </c>
      <c r="AA4807" s="17">
        <v>0.35323275862068959</v>
      </c>
      <c r="AB4807" s="17">
        <v>0.55409631019387118</v>
      </c>
      <c r="AC4807" s="17">
        <v>0.17593123209169059</v>
      </c>
    </row>
    <row r="4808" spans="1:29" ht="12.95" customHeight="1" x14ac:dyDescent="0.2">
      <c r="A4808" s="19">
        <v>44859</v>
      </c>
      <c r="B4808" s="19">
        <v>44495</v>
      </c>
      <c r="C4808" s="19">
        <v>43039</v>
      </c>
      <c r="D4808" s="16" t="s">
        <v>4</v>
      </c>
      <c r="E4808" s="114">
        <v>22037.983333333334</v>
      </c>
      <c r="F4808" s="115">
        <v>12759</v>
      </c>
      <c r="G4808" s="113">
        <v>5225.9833333333336</v>
      </c>
      <c r="H4808" s="113">
        <v>2236</v>
      </c>
      <c r="I4808" s="113">
        <v>1817</v>
      </c>
      <c r="J4808" s="112">
        <v>18028</v>
      </c>
      <c r="K4808" s="112">
        <v>9779</v>
      </c>
      <c r="L4808" s="112">
        <v>4474</v>
      </c>
      <c r="M4808" s="112">
        <v>2178</v>
      </c>
      <c r="N4808" s="113">
        <v>1597</v>
      </c>
      <c r="O4808" s="112">
        <v>16548</v>
      </c>
      <c r="P4808" s="112">
        <v>9876</v>
      </c>
      <c r="Q4808" s="112">
        <v>3988</v>
      </c>
      <c r="R4808" s="112">
        <v>1490</v>
      </c>
      <c r="S4808" s="113">
        <v>1194</v>
      </c>
      <c r="T4808" s="17">
        <v>0.22243084831003634</v>
      </c>
      <c r="U4808" s="17">
        <v>0.30473463544329693</v>
      </c>
      <c r="V4808" s="17">
        <v>0.16807852779019528</v>
      </c>
      <c r="W4808" s="17">
        <v>2.6629935720844822E-2</v>
      </c>
      <c r="X4808" s="17">
        <v>0.1377582968065123</v>
      </c>
      <c r="Y4808" s="17">
        <v>0.33176113931190065</v>
      </c>
      <c r="Z4808" s="17">
        <v>0.2919198055893073</v>
      </c>
      <c r="AA4808" s="17">
        <v>0.31042711467736539</v>
      </c>
      <c r="AB4808" s="17">
        <v>0.50067114093959741</v>
      </c>
      <c r="AC4808" s="17">
        <v>0.52177554438860962</v>
      </c>
    </row>
    <row r="4809" spans="1:29" ht="12.95" customHeight="1" x14ac:dyDescent="0.2">
      <c r="A4809" s="19">
        <v>44860</v>
      </c>
      <c r="B4809" s="19">
        <v>44496</v>
      </c>
      <c r="C4809" s="19">
        <v>43040</v>
      </c>
      <c r="D4809" s="16" t="s">
        <v>5</v>
      </c>
      <c r="E4809" s="114">
        <v>22632.594444444447</v>
      </c>
      <c r="F4809" s="115">
        <v>12551</v>
      </c>
      <c r="G4809" s="113">
        <v>5443.5944444444449</v>
      </c>
      <c r="H4809" s="113">
        <v>2650</v>
      </c>
      <c r="I4809" s="113">
        <v>1988</v>
      </c>
      <c r="J4809" s="112">
        <v>18346</v>
      </c>
      <c r="K4809" s="112">
        <v>9573</v>
      </c>
      <c r="L4809" s="112">
        <v>4921</v>
      </c>
      <c r="M4809" s="112">
        <v>2166</v>
      </c>
      <c r="N4809" s="113">
        <v>1686</v>
      </c>
      <c r="O4809" s="112">
        <v>17645</v>
      </c>
      <c r="P4809" s="112">
        <v>10036</v>
      </c>
      <c r="Q4809" s="112">
        <v>4364</v>
      </c>
      <c r="R4809" s="112">
        <v>1661</v>
      </c>
      <c r="S4809" s="113">
        <v>1584</v>
      </c>
      <c r="T4809" s="17">
        <v>0.23365280957399137</v>
      </c>
      <c r="U4809" s="17">
        <v>0.31108325498798695</v>
      </c>
      <c r="V4809" s="17">
        <v>0.10619679830206152</v>
      </c>
      <c r="W4809" s="17">
        <v>0.22345337026777479</v>
      </c>
      <c r="X4809" s="17">
        <v>0.17912218268090152</v>
      </c>
      <c r="Y4809" s="17">
        <v>0.28266332924026338</v>
      </c>
      <c r="Z4809" s="17">
        <v>0.25059784774810678</v>
      </c>
      <c r="AA4809" s="17">
        <v>0.24738644464813131</v>
      </c>
      <c r="AB4809" s="17">
        <v>0.59542444310656228</v>
      </c>
      <c r="AC4809" s="17">
        <v>0.25505050505050497</v>
      </c>
    </row>
    <row r="4810" spans="1:29" ht="12.95" customHeight="1" x14ac:dyDescent="0.2">
      <c r="A4810" s="19">
        <v>44861</v>
      </c>
      <c r="B4810" s="19">
        <v>44497</v>
      </c>
      <c r="C4810" s="19">
        <v>43041</v>
      </c>
      <c r="D4810" s="16" t="s">
        <v>6</v>
      </c>
      <c r="E4810" s="114">
        <v>22882.612499999999</v>
      </c>
      <c r="F4810" s="115">
        <v>12610</v>
      </c>
      <c r="G4810" s="113">
        <v>5766.6124999999993</v>
      </c>
      <c r="H4810" s="113">
        <v>2500</v>
      </c>
      <c r="I4810" s="113">
        <v>2006</v>
      </c>
      <c r="J4810" s="112">
        <v>19179</v>
      </c>
      <c r="K4810" s="112">
        <v>10055</v>
      </c>
      <c r="L4810" s="112">
        <v>4966</v>
      </c>
      <c r="M4810" s="112">
        <v>2618</v>
      </c>
      <c r="N4810" s="113">
        <v>1540</v>
      </c>
      <c r="O4810" s="112">
        <v>21023</v>
      </c>
      <c r="P4810" s="112">
        <v>11513</v>
      </c>
      <c r="Q4810" s="112">
        <v>5254</v>
      </c>
      <c r="R4810" s="112">
        <v>2131</v>
      </c>
      <c r="S4810" s="113">
        <v>2125</v>
      </c>
      <c r="T4810" s="17">
        <v>0.19310769591740962</v>
      </c>
      <c r="U4810" s="17">
        <v>0.25410243659870702</v>
      </c>
      <c r="V4810" s="17">
        <v>0.1612187877567457</v>
      </c>
      <c r="W4810" s="17">
        <v>-4.5072574484339212E-2</v>
      </c>
      <c r="X4810" s="17">
        <v>0.30259740259740253</v>
      </c>
      <c r="Y4810" s="17">
        <v>8.8456095704704252E-2</v>
      </c>
      <c r="Z4810" s="17">
        <v>9.5283592460696509E-2</v>
      </c>
      <c r="AA4810" s="17">
        <v>9.7566140083745534E-2</v>
      </c>
      <c r="AB4810" s="17">
        <v>0.17315814171750343</v>
      </c>
      <c r="AC4810" s="17">
        <v>-5.600000000000005E-2</v>
      </c>
    </row>
    <row r="4811" spans="1:29" ht="12.95" customHeight="1" x14ac:dyDescent="0.2">
      <c r="A4811" s="19">
        <v>44862</v>
      </c>
      <c r="B4811" s="19">
        <v>44498</v>
      </c>
      <c r="C4811" s="19">
        <v>43042</v>
      </c>
      <c r="D4811" s="16" t="s">
        <v>7</v>
      </c>
      <c r="E4811" s="114">
        <v>22279.298888888887</v>
      </c>
      <c r="F4811" s="115">
        <v>11807</v>
      </c>
      <c r="G4811" s="113">
        <v>5713.2988888888885</v>
      </c>
      <c r="H4811" s="113">
        <v>2441</v>
      </c>
      <c r="I4811" s="113">
        <v>2318</v>
      </c>
      <c r="J4811" s="112">
        <v>18147</v>
      </c>
      <c r="K4811" s="112">
        <v>9123</v>
      </c>
      <c r="L4811" s="112">
        <v>5121</v>
      </c>
      <c r="M4811" s="112">
        <v>2123</v>
      </c>
      <c r="N4811" s="113">
        <v>1780</v>
      </c>
      <c r="O4811" s="112">
        <v>21760</v>
      </c>
      <c r="P4811" s="112">
        <v>11875</v>
      </c>
      <c r="Q4811" s="112">
        <v>5188</v>
      </c>
      <c r="R4811" s="112">
        <v>2284</v>
      </c>
      <c r="S4811" s="113">
        <v>2413</v>
      </c>
      <c r="T4811" s="17">
        <v>0.22771250834236434</v>
      </c>
      <c r="U4811" s="17">
        <v>0.29420146881508269</v>
      </c>
      <c r="V4811" s="17">
        <v>0.11566078673870117</v>
      </c>
      <c r="W4811" s="17">
        <v>0.1497880357983985</v>
      </c>
      <c r="X4811" s="17">
        <v>0.30224719101123587</v>
      </c>
      <c r="Y4811" s="17">
        <v>2.3864838643790742E-2</v>
      </c>
      <c r="Z4811" s="17">
        <v>-5.7263157894736905E-3</v>
      </c>
      <c r="AA4811" s="17">
        <v>0.1012526771181359</v>
      </c>
      <c r="AB4811" s="17">
        <v>6.8739054290718027E-2</v>
      </c>
      <c r="AC4811" s="17">
        <v>-3.9370078740157521E-2</v>
      </c>
    </row>
    <row r="4812" spans="1:29" ht="12.95" customHeight="1" x14ac:dyDescent="0.2">
      <c r="A4812" s="19">
        <v>44863</v>
      </c>
      <c r="B4812" s="19">
        <v>44499</v>
      </c>
      <c r="C4812" s="19">
        <v>43043</v>
      </c>
      <c r="D4812" s="16" t="s">
        <v>1</v>
      </c>
      <c r="E4812" s="114">
        <v>24789.715</v>
      </c>
      <c r="F4812" s="115">
        <v>12335</v>
      </c>
      <c r="G4812" s="113">
        <v>6549.7150000000001</v>
      </c>
      <c r="H4812" s="113">
        <v>3129</v>
      </c>
      <c r="I4812" s="113">
        <v>2776</v>
      </c>
      <c r="J4812" s="112">
        <v>19401</v>
      </c>
      <c r="K4812" s="112">
        <v>9915</v>
      </c>
      <c r="L4812" s="112">
        <v>4688</v>
      </c>
      <c r="M4812" s="112">
        <v>2709</v>
      </c>
      <c r="N4812" s="113">
        <v>2089</v>
      </c>
      <c r="O4812" s="112">
        <v>23159</v>
      </c>
      <c r="P4812" s="112">
        <v>11781</v>
      </c>
      <c r="Q4812" s="112">
        <v>6372</v>
      </c>
      <c r="R4812" s="112">
        <v>2532</v>
      </c>
      <c r="S4812" s="113">
        <v>2474</v>
      </c>
      <c r="T4812" s="17">
        <v>0.27775449719086653</v>
      </c>
      <c r="U4812" s="17">
        <v>0.24407463439233479</v>
      </c>
      <c r="V4812" s="17">
        <v>0.39712350682593867</v>
      </c>
      <c r="W4812" s="17">
        <v>0.15503875968992253</v>
      </c>
      <c r="X4812" s="17">
        <v>0.3288654858784108</v>
      </c>
      <c r="Y4812" s="17">
        <v>7.0413877974005779E-2</v>
      </c>
      <c r="Z4812" s="17">
        <v>4.7024870554282394E-2</v>
      </c>
      <c r="AA4812" s="17">
        <v>2.7889987445072206E-2</v>
      </c>
      <c r="AB4812" s="17">
        <v>0.23578199052132698</v>
      </c>
      <c r="AC4812" s="17">
        <v>0.12206952303961205</v>
      </c>
    </row>
    <row r="4813" spans="1:29" ht="12.95" customHeight="1" x14ac:dyDescent="0.2">
      <c r="A4813" s="19">
        <v>44864</v>
      </c>
      <c r="B4813" s="19">
        <v>44500</v>
      </c>
      <c r="C4813" s="19">
        <v>43044</v>
      </c>
      <c r="D4813" s="16" t="s">
        <v>2</v>
      </c>
      <c r="E4813" s="114">
        <v>22348.311388888887</v>
      </c>
      <c r="F4813" s="115">
        <v>13048</v>
      </c>
      <c r="G4813" s="113">
        <v>5203.3113888888884</v>
      </c>
      <c r="H4813" s="113">
        <v>2311</v>
      </c>
      <c r="I4813" s="113">
        <v>1786</v>
      </c>
      <c r="J4813" s="112">
        <v>16606</v>
      </c>
      <c r="K4813" s="112">
        <v>9218</v>
      </c>
      <c r="L4813" s="112">
        <v>4194</v>
      </c>
      <c r="M4813" s="112">
        <v>1964</v>
      </c>
      <c r="N4813" s="113">
        <v>1230</v>
      </c>
      <c r="O4813" s="112">
        <v>20613</v>
      </c>
      <c r="P4813" s="112">
        <v>11534</v>
      </c>
      <c r="Q4813" s="112">
        <v>4896</v>
      </c>
      <c r="R4813" s="112">
        <v>2183</v>
      </c>
      <c r="S4813" s="113">
        <v>2000</v>
      </c>
      <c r="T4813" s="17">
        <v>0.34579738581770969</v>
      </c>
      <c r="U4813" s="17">
        <v>0.41549142981123888</v>
      </c>
      <c r="V4813" s="17">
        <v>0.24065602977798961</v>
      </c>
      <c r="W4813" s="17">
        <v>0.17668024439918528</v>
      </c>
      <c r="X4813" s="17">
        <v>0.45203252032520336</v>
      </c>
      <c r="Y4813" s="17">
        <v>8.4185290296846071E-2</v>
      </c>
      <c r="Z4813" s="17">
        <v>0.13126408878099527</v>
      </c>
      <c r="AA4813" s="17">
        <v>6.2767849037763224E-2</v>
      </c>
      <c r="AB4813" s="17">
        <v>5.8634906092533301E-2</v>
      </c>
      <c r="AC4813" s="17">
        <v>-0.10699999999999998</v>
      </c>
    </row>
    <row r="4814" spans="1:29" ht="12.95" customHeight="1" x14ac:dyDescent="0.2">
      <c r="A4814" s="19">
        <v>44865</v>
      </c>
      <c r="B4814" s="19">
        <v>44501</v>
      </c>
      <c r="C4814" s="19">
        <v>43045</v>
      </c>
      <c r="D4814" s="16" t="s">
        <v>3</v>
      </c>
      <c r="E4814" s="114">
        <v>22049.556666666667</v>
      </c>
      <c r="F4814" s="115">
        <v>12742</v>
      </c>
      <c r="G4814" s="113">
        <v>5084.5566666666664</v>
      </c>
      <c r="H4814" s="113">
        <v>2325</v>
      </c>
      <c r="I4814" s="113">
        <v>1898</v>
      </c>
      <c r="J4814" s="112">
        <v>22799</v>
      </c>
      <c r="K4814" s="112">
        <v>12126</v>
      </c>
      <c r="L4814" s="112">
        <v>5348</v>
      </c>
      <c r="M4814" s="112">
        <v>3024</v>
      </c>
      <c r="N4814" s="113">
        <v>2301</v>
      </c>
      <c r="O4814" s="112">
        <v>20122</v>
      </c>
      <c r="P4814" s="112">
        <v>11056</v>
      </c>
      <c r="Q4814" s="112">
        <v>4975</v>
      </c>
      <c r="R4814" s="112">
        <v>2125</v>
      </c>
      <c r="S4814" s="113">
        <v>1966</v>
      </c>
      <c r="T4814" s="17">
        <v>-3.2871763381434826E-2</v>
      </c>
      <c r="U4814" s="17">
        <v>5.0799934026059645E-2</v>
      </c>
      <c r="V4814" s="17">
        <v>-4.9260159561206773E-2</v>
      </c>
      <c r="W4814" s="17">
        <v>-0.23115079365079361</v>
      </c>
      <c r="X4814" s="17">
        <v>-0.17514124293785316</v>
      </c>
      <c r="Y4814" s="17">
        <v>9.5793493025875476E-2</v>
      </c>
      <c r="Z4814" s="17">
        <v>0.15249638205499272</v>
      </c>
      <c r="AA4814" s="17">
        <v>2.2021440536013293E-2</v>
      </c>
      <c r="AB4814" s="17">
        <v>9.4117647058823639E-2</v>
      </c>
      <c r="AC4814" s="17">
        <v>-3.4587995930823956E-2</v>
      </c>
    </row>
    <row r="4815" spans="1:29" ht="12.95" customHeight="1" x14ac:dyDescent="0.2">
      <c r="A4815" s="19">
        <v>44866</v>
      </c>
      <c r="B4815" s="19">
        <v>44502</v>
      </c>
      <c r="C4815" s="19">
        <v>43046</v>
      </c>
      <c r="D4815" s="16" t="s">
        <v>4</v>
      </c>
      <c r="E4815" s="114">
        <v>23653.826666666668</v>
      </c>
      <c r="F4815" s="115">
        <v>13755</v>
      </c>
      <c r="G4815" s="113">
        <v>5678.8266666666668</v>
      </c>
      <c r="H4815" s="113">
        <v>2366</v>
      </c>
      <c r="I4815" s="113">
        <v>1854</v>
      </c>
      <c r="J4815" s="112">
        <v>19087</v>
      </c>
      <c r="K4815" s="112">
        <v>10582</v>
      </c>
      <c r="L4815" s="112">
        <v>3936</v>
      </c>
      <c r="M4815" s="112">
        <v>2481</v>
      </c>
      <c r="N4815" s="113">
        <v>2088</v>
      </c>
      <c r="O4815" s="112">
        <v>19038</v>
      </c>
      <c r="P4815" s="112">
        <v>10786</v>
      </c>
      <c r="Q4815" s="112">
        <v>4525</v>
      </c>
      <c r="R4815" s="112">
        <v>2164</v>
      </c>
      <c r="S4815" s="113">
        <v>1563</v>
      </c>
      <c r="T4815" s="17">
        <v>0.23926372225423931</v>
      </c>
      <c r="U4815" s="17">
        <v>0.29984879984879975</v>
      </c>
      <c r="V4815" s="17">
        <v>0.44279132791327913</v>
      </c>
      <c r="W4815" s="17">
        <v>-4.6352277307537326E-2</v>
      </c>
      <c r="X4815" s="17">
        <v>-0.11206896551724133</v>
      </c>
      <c r="Y4815" s="17">
        <v>0.24245333893616272</v>
      </c>
      <c r="Z4815" s="17">
        <v>0.27526423141108847</v>
      </c>
      <c r="AA4815" s="17">
        <v>0.25498931860036844</v>
      </c>
      <c r="AB4815" s="17">
        <v>9.3345656192236559E-2</v>
      </c>
      <c r="AC4815" s="17">
        <v>0.1861804222648753</v>
      </c>
    </row>
    <row r="4816" spans="1:29" ht="12.95" customHeight="1" x14ac:dyDescent="0.2">
      <c r="A4816" s="19">
        <v>44867</v>
      </c>
      <c r="B4816" s="19">
        <v>44503</v>
      </c>
      <c r="C4816" s="19">
        <v>43047</v>
      </c>
      <c r="D4816" s="16" t="s">
        <v>5</v>
      </c>
      <c r="E4816" s="114">
        <v>24057.186666666668</v>
      </c>
      <c r="F4816" s="115">
        <v>13074</v>
      </c>
      <c r="G4816" s="113">
        <v>6124.1866666666665</v>
      </c>
      <c r="H4816" s="113">
        <v>2736</v>
      </c>
      <c r="I4816" s="113">
        <v>2123</v>
      </c>
      <c r="J4816" s="112">
        <v>20689</v>
      </c>
      <c r="K4816" s="112">
        <v>10818</v>
      </c>
      <c r="L4816" s="112">
        <v>5228</v>
      </c>
      <c r="M4816" s="112">
        <v>2455</v>
      </c>
      <c r="N4816" s="113">
        <v>2188</v>
      </c>
      <c r="O4816" s="112">
        <v>19521</v>
      </c>
      <c r="P4816" s="112">
        <v>10941</v>
      </c>
      <c r="Q4816" s="112">
        <v>4602</v>
      </c>
      <c r="R4816" s="112">
        <v>2142</v>
      </c>
      <c r="S4816" s="113">
        <v>1836</v>
      </c>
      <c r="T4816" s="17">
        <v>0.1628008442489568</v>
      </c>
      <c r="U4816" s="17">
        <v>0.20854132002218528</v>
      </c>
      <c r="V4816" s="17">
        <v>0.17142055598061723</v>
      </c>
      <c r="W4816" s="17">
        <v>0.11446028513238282</v>
      </c>
      <c r="X4816" s="17">
        <v>-2.9707495429616038E-2</v>
      </c>
      <c r="Y4816" s="17">
        <v>0.23237470757987144</v>
      </c>
      <c r="Z4816" s="17">
        <v>0.19495475733479561</v>
      </c>
      <c r="AA4816" s="17">
        <v>0.33076633347819784</v>
      </c>
      <c r="AB4816" s="17">
        <v>0.2773109243697478</v>
      </c>
      <c r="AC4816" s="17">
        <v>0.15631808278867099</v>
      </c>
    </row>
    <row r="4817" spans="1:29" ht="12.95" customHeight="1" x14ac:dyDescent="0.2">
      <c r="A4817" s="19">
        <v>44868</v>
      </c>
      <c r="B4817" s="19">
        <v>44504</v>
      </c>
      <c r="C4817" s="19">
        <v>43048</v>
      </c>
      <c r="D4817" s="16" t="s">
        <v>6</v>
      </c>
      <c r="E4817" s="114">
        <v>23349.638055555555</v>
      </c>
      <c r="F4817" s="115">
        <v>13753</v>
      </c>
      <c r="G4817" s="113">
        <v>4597.6380555555552</v>
      </c>
      <c r="H4817" s="113">
        <v>2596</v>
      </c>
      <c r="I4817" s="113">
        <v>2403</v>
      </c>
      <c r="J4817" s="112">
        <v>22589</v>
      </c>
      <c r="K4817" s="112">
        <v>11216</v>
      </c>
      <c r="L4817" s="112">
        <v>6441</v>
      </c>
      <c r="M4817" s="112">
        <v>2711</v>
      </c>
      <c r="N4817" s="113">
        <v>2221</v>
      </c>
      <c r="O4817" s="112">
        <v>22092</v>
      </c>
      <c r="P4817" s="112">
        <v>11646</v>
      </c>
      <c r="Q4817" s="112">
        <v>5375</v>
      </c>
      <c r="R4817" s="112">
        <v>2805</v>
      </c>
      <c r="S4817" s="113">
        <v>2266</v>
      </c>
      <c r="T4817" s="17">
        <v>3.3672940615147029E-2</v>
      </c>
      <c r="U4817" s="17">
        <v>0.22619472182596301</v>
      </c>
      <c r="V4817" s="17">
        <v>-0.28619188704307486</v>
      </c>
      <c r="W4817" s="17">
        <v>-4.2419771302102505E-2</v>
      </c>
      <c r="X4817" s="17">
        <v>8.1945069788383673E-2</v>
      </c>
      <c r="Y4817" s="17">
        <v>5.6927306516184828E-2</v>
      </c>
      <c r="Z4817" s="17">
        <v>0.18092048772110592</v>
      </c>
      <c r="AA4817" s="17">
        <v>-0.14462547803617576</v>
      </c>
      <c r="AB4817" s="17">
        <v>-7.4509803921568585E-2</v>
      </c>
      <c r="AC4817" s="17">
        <v>6.0458958517210837E-2</v>
      </c>
    </row>
    <row r="4818" spans="1:29" ht="12.95" customHeight="1" x14ac:dyDescent="0.2">
      <c r="A4818" s="19">
        <v>44869</v>
      </c>
      <c r="B4818" s="19">
        <v>44505</v>
      </c>
      <c r="C4818" s="19">
        <v>43049</v>
      </c>
      <c r="D4818" s="16" t="s">
        <v>7</v>
      </c>
      <c r="E4818" s="114">
        <v>24353.868611111109</v>
      </c>
      <c r="F4818" s="115">
        <v>13319</v>
      </c>
      <c r="G4818" s="113">
        <v>6051.868611111111</v>
      </c>
      <c r="H4818" s="113">
        <v>2790</v>
      </c>
      <c r="I4818" s="113">
        <v>2193</v>
      </c>
      <c r="J4818" s="112">
        <v>21034</v>
      </c>
      <c r="K4818" s="112">
        <v>10929</v>
      </c>
      <c r="L4818" s="112">
        <v>5311</v>
      </c>
      <c r="M4818" s="112">
        <v>2658</v>
      </c>
      <c r="N4818" s="113">
        <v>2136</v>
      </c>
      <c r="O4818" s="112">
        <v>21859</v>
      </c>
      <c r="P4818" s="112">
        <v>11592</v>
      </c>
      <c r="Q4818" s="112">
        <v>5436</v>
      </c>
      <c r="R4818" s="112">
        <v>2466</v>
      </c>
      <c r="S4818" s="113">
        <v>2365</v>
      </c>
      <c r="T4818" s="17">
        <v>0.15783344162361468</v>
      </c>
      <c r="U4818" s="17">
        <v>0.21868423460517894</v>
      </c>
      <c r="V4818" s="17">
        <v>0.13949700830561307</v>
      </c>
      <c r="W4818" s="17">
        <v>4.9661399548532659E-2</v>
      </c>
      <c r="X4818" s="17">
        <v>2.6685393258427004E-2</v>
      </c>
      <c r="Y4818" s="17">
        <v>0.11413461782840528</v>
      </c>
      <c r="Z4818" s="17">
        <v>0.14898205659075225</v>
      </c>
      <c r="AA4818" s="17">
        <v>0.11329444648843112</v>
      </c>
      <c r="AB4818" s="17">
        <v>0.13138686131386867</v>
      </c>
      <c r="AC4818" s="17">
        <v>-7.2727272727272751E-2</v>
      </c>
    </row>
    <row r="4819" spans="1:29" ht="12.95" customHeight="1" x14ac:dyDescent="0.2">
      <c r="A4819" s="19">
        <v>44870</v>
      </c>
      <c r="B4819" s="19">
        <v>44506</v>
      </c>
      <c r="C4819" s="19">
        <v>43050</v>
      </c>
      <c r="D4819" s="16" t="s">
        <v>1</v>
      </c>
      <c r="E4819" s="114">
        <v>26027.253055555557</v>
      </c>
      <c r="F4819" s="115">
        <v>13832</v>
      </c>
      <c r="G4819" s="113">
        <v>6376.2530555555559</v>
      </c>
      <c r="H4819" s="113">
        <v>3230</v>
      </c>
      <c r="I4819" s="113">
        <v>2589</v>
      </c>
      <c r="J4819" s="112">
        <v>23987</v>
      </c>
      <c r="K4819" s="112">
        <v>12049</v>
      </c>
      <c r="L4819" s="112">
        <v>6160</v>
      </c>
      <c r="M4819" s="112">
        <v>2996</v>
      </c>
      <c r="N4819" s="113">
        <v>2782</v>
      </c>
      <c r="O4819" s="112">
        <v>23300</v>
      </c>
      <c r="P4819" s="112">
        <v>11895</v>
      </c>
      <c r="Q4819" s="112">
        <v>6130</v>
      </c>
      <c r="R4819" s="112">
        <v>2938</v>
      </c>
      <c r="S4819" s="113">
        <v>2337</v>
      </c>
      <c r="T4819" s="17">
        <v>8.5056616315319022E-2</v>
      </c>
      <c r="U4819" s="17">
        <v>0.14797908540127813</v>
      </c>
      <c r="V4819" s="17">
        <v>3.5106015512265554E-2</v>
      </c>
      <c r="W4819" s="17">
        <v>7.8104138851802452E-2</v>
      </c>
      <c r="X4819" s="17">
        <v>-6.9374550682961944E-2</v>
      </c>
      <c r="Y4819" s="17">
        <v>0.11704948736289933</v>
      </c>
      <c r="Z4819" s="17">
        <v>0.16284153005464486</v>
      </c>
      <c r="AA4819" s="17">
        <v>4.0171787203190146E-2</v>
      </c>
      <c r="AB4819" s="17">
        <v>9.9387338325391372E-2</v>
      </c>
      <c r="AC4819" s="17">
        <v>0.10783055198973046</v>
      </c>
    </row>
    <row r="4820" spans="1:29" ht="12.95" customHeight="1" x14ac:dyDescent="0.2">
      <c r="A4820" s="19">
        <v>44871</v>
      </c>
      <c r="B4820" s="19">
        <v>44507</v>
      </c>
      <c r="C4820" s="19">
        <v>43051</v>
      </c>
      <c r="D4820" s="16" t="s">
        <v>2</v>
      </c>
      <c r="E4820" s="114">
        <v>23846.218055555553</v>
      </c>
      <c r="F4820" s="115">
        <v>13495</v>
      </c>
      <c r="G4820" s="113">
        <v>5549.2180555555551</v>
      </c>
      <c r="H4820" s="113">
        <v>2551</v>
      </c>
      <c r="I4820" s="113">
        <v>2251</v>
      </c>
      <c r="J4820" s="112">
        <v>21412</v>
      </c>
      <c r="K4820" s="112">
        <v>12144</v>
      </c>
      <c r="L4820" s="112">
        <v>4743</v>
      </c>
      <c r="M4820" s="112">
        <v>2576</v>
      </c>
      <c r="N4820" s="113">
        <v>1949</v>
      </c>
      <c r="O4820" s="112">
        <v>21109</v>
      </c>
      <c r="P4820" s="112">
        <v>11408</v>
      </c>
      <c r="Q4820" s="112">
        <v>5179</v>
      </c>
      <c r="R4820" s="112">
        <v>2028</v>
      </c>
      <c r="S4820" s="113">
        <v>2494</v>
      </c>
      <c r="T4820" s="17">
        <v>0.11368475880606921</v>
      </c>
      <c r="U4820" s="17">
        <v>0.1112483530961792</v>
      </c>
      <c r="V4820" s="17">
        <v>0.1699806147070535</v>
      </c>
      <c r="W4820" s="17">
        <v>-9.7049689440993347E-3</v>
      </c>
      <c r="X4820" s="17">
        <v>0.15495125705489987</v>
      </c>
      <c r="Y4820" s="17">
        <v>0.12967066443486441</v>
      </c>
      <c r="Z4820" s="17">
        <v>0.18294179523141652</v>
      </c>
      <c r="AA4820" s="17">
        <v>7.1484467185857437E-2</v>
      </c>
      <c r="AB4820" s="17">
        <v>0.25788954635108485</v>
      </c>
      <c r="AC4820" s="17">
        <v>-9.7433841218925399E-2</v>
      </c>
    </row>
    <row r="4821" spans="1:29" ht="12.95" customHeight="1" x14ac:dyDescent="0.2">
      <c r="A4821" s="19">
        <v>44872</v>
      </c>
      <c r="B4821" s="19">
        <v>44508</v>
      </c>
      <c r="C4821" s="19">
        <v>43052</v>
      </c>
      <c r="D4821" s="16" t="s">
        <v>3</v>
      </c>
      <c r="E4821" s="114">
        <v>23762.883484848484</v>
      </c>
      <c r="F4821" s="115">
        <v>13372</v>
      </c>
      <c r="G4821" s="113">
        <v>6151.8834848484848</v>
      </c>
      <c r="H4821" s="113">
        <v>2528</v>
      </c>
      <c r="I4821" s="113">
        <v>1711</v>
      </c>
      <c r="J4821" s="112">
        <v>20328</v>
      </c>
      <c r="K4821" s="112">
        <v>11369</v>
      </c>
      <c r="L4821" s="112">
        <v>4776</v>
      </c>
      <c r="M4821" s="112">
        <v>2420</v>
      </c>
      <c r="N4821" s="113">
        <v>1763</v>
      </c>
      <c r="O4821" s="112">
        <v>20368</v>
      </c>
      <c r="P4821" s="112">
        <v>11625</v>
      </c>
      <c r="Q4821" s="112">
        <v>4747</v>
      </c>
      <c r="R4821" s="112">
        <v>2025</v>
      </c>
      <c r="S4821" s="113">
        <v>1971</v>
      </c>
      <c r="T4821" s="17">
        <v>0.16897301676743814</v>
      </c>
      <c r="U4821" s="17">
        <v>0.17618084264227285</v>
      </c>
      <c r="V4821" s="17">
        <v>0.28808280671031916</v>
      </c>
      <c r="W4821" s="17">
        <v>4.4628099173553704E-2</v>
      </c>
      <c r="X4821" s="17">
        <v>-2.9495178672717004E-2</v>
      </c>
      <c r="Y4821" s="17">
        <v>0.16667731170701505</v>
      </c>
      <c r="Z4821" s="17">
        <v>0.15027956989247304</v>
      </c>
      <c r="AA4821" s="17">
        <v>0.2959518611435612</v>
      </c>
      <c r="AB4821" s="17">
        <v>0.24839506172839498</v>
      </c>
      <c r="AC4821" s="17">
        <v>-0.13191273465246067</v>
      </c>
    </row>
    <row r="4822" spans="1:29" ht="12.95" customHeight="1" x14ac:dyDescent="0.2">
      <c r="A4822" s="19">
        <v>44873</v>
      </c>
      <c r="B4822" s="19">
        <v>44509</v>
      </c>
      <c r="C4822" s="19">
        <v>43053</v>
      </c>
      <c r="D4822" s="16" t="s">
        <v>4</v>
      </c>
      <c r="E4822" s="114">
        <v>22682.145707070707</v>
      </c>
      <c r="F4822" s="115">
        <v>12865</v>
      </c>
      <c r="G4822" s="113">
        <v>5406.1457070707074</v>
      </c>
      <c r="H4822" s="113">
        <v>2342</v>
      </c>
      <c r="I4822" s="113">
        <v>2069</v>
      </c>
      <c r="J4822" s="112">
        <v>19514</v>
      </c>
      <c r="K4822" s="112">
        <v>10669</v>
      </c>
      <c r="L4822" s="112">
        <v>4802</v>
      </c>
      <c r="M4822" s="112">
        <v>2375</v>
      </c>
      <c r="N4822" s="113">
        <v>1668</v>
      </c>
      <c r="O4822" s="112">
        <v>19159</v>
      </c>
      <c r="P4822" s="112">
        <v>10998</v>
      </c>
      <c r="Q4822" s="112">
        <v>4443</v>
      </c>
      <c r="R4822" s="112">
        <v>1979</v>
      </c>
      <c r="S4822" s="113">
        <v>1739</v>
      </c>
      <c r="T4822" s="17">
        <v>0.16235244988575936</v>
      </c>
      <c r="U4822" s="17">
        <v>0.20582997469303588</v>
      </c>
      <c r="V4822" s="17">
        <v>0.12581126761155925</v>
      </c>
      <c r="W4822" s="17">
        <v>-1.3894736842105293E-2</v>
      </c>
      <c r="X4822" s="17">
        <v>0.24040767386091133</v>
      </c>
      <c r="Y4822" s="17">
        <v>0.18388985370169153</v>
      </c>
      <c r="Z4822" s="17">
        <v>0.16975813784324423</v>
      </c>
      <c r="AA4822" s="17">
        <v>0.21677823701794008</v>
      </c>
      <c r="AB4822" s="17">
        <v>0.1834259727134917</v>
      </c>
      <c r="AC4822" s="17">
        <v>0.18976423231742379</v>
      </c>
    </row>
    <row r="4823" spans="1:29" ht="12.95" customHeight="1" x14ac:dyDescent="0.2">
      <c r="A4823" s="19">
        <v>44874</v>
      </c>
      <c r="B4823" s="19">
        <v>44510</v>
      </c>
      <c r="C4823" s="19">
        <v>43054</v>
      </c>
      <c r="D4823" s="16" t="s">
        <v>5</v>
      </c>
      <c r="E4823" s="114">
        <v>23992.469444444443</v>
      </c>
      <c r="F4823" s="115">
        <v>12819</v>
      </c>
      <c r="G4823" s="113">
        <v>6269.469444444444</v>
      </c>
      <c r="H4823" s="113">
        <v>2698</v>
      </c>
      <c r="I4823" s="113">
        <v>2206</v>
      </c>
      <c r="J4823" s="112">
        <v>24357</v>
      </c>
      <c r="K4823" s="112">
        <v>13140</v>
      </c>
      <c r="L4823" s="112">
        <v>6251</v>
      </c>
      <c r="M4823" s="112">
        <v>2845</v>
      </c>
      <c r="N4823" s="113">
        <v>2121</v>
      </c>
      <c r="O4823" s="112">
        <v>20426</v>
      </c>
      <c r="P4823" s="112">
        <v>11029</v>
      </c>
      <c r="Q4823" s="112">
        <v>5102</v>
      </c>
      <c r="R4823" s="112">
        <v>2424</v>
      </c>
      <c r="S4823" s="113">
        <v>1871</v>
      </c>
      <c r="T4823" s="17">
        <v>-1.4966151642466508E-2</v>
      </c>
      <c r="U4823" s="17">
        <v>-2.4429223744292239E-2</v>
      </c>
      <c r="V4823" s="17">
        <v>2.954638368972029E-3</v>
      </c>
      <c r="W4823" s="17">
        <v>-5.1669595782073863E-2</v>
      </c>
      <c r="X4823" s="17">
        <v>4.0075436115040164E-2</v>
      </c>
      <c r="Y4823" s="17">
        <v>0.17460439853345955</v>
      </c>
      <c r="Z4823" s="17">
        <v>0.16229939251065373</v>
      </c>
      <c r="AA4823" s="17">
        <v>0.22882584171784481</v>
      </c>
      <c r="AB4823" s="17">
        <v>0.11303630363036299</v>
      </c>
      <c r="AC4823" s="17">
        <v>0.17904863709246399</v>
      </c>
    </row>
    <row r="4824" spans="1:29" ht="12.95" customHeight="1" x14ac:dyDescent="0.2">
      <c r="A4824" s="19">
        <v>44875</v>
      </c>
      <c r="B4824" s="19">
        <v>44511</v>
      </c>
      <c r="C4824" s="19">
        <v>43055</v>
      </c>
      <c r="D4824" s="16" t="s">
        <v>6</v>
      </c>
      <c r="E4824" s="114">
        <v>24907.34696969697</v>
      </c>
      <c r="F4824" s="115">
        <v>13788</v>
      </c>
      <c r="G4824" s="113">
        <v>6116.3469696969696</v>
      </c>
      <c r="H4824" s="113">
        <v>2712</v>
      </c>
      <c r="I4824" s="113">
        <v>2291</v>
      </c>
      <c r="J4824" s="112">
        <v>23986</v>
      </c>
      <c r="K4824" s="112">
        <v>12708</v>
      </c>
      <c r="L4824" s="112">
        <v>5956</v>
      </c>
      <c r="M4824" s="112">
        <v>3118</v>
      </c>
      <c r="N4824" s="113">
        <v>2204</v>
      </c>
      <c r="O4824" s="112">
        <v>23563</v>
      </c>
      <c r="P4824" s="112">
        <v>12513</v>
      </c>
      <c r="Q4824" s="112">
        <v>5416</v>
      </c>
      <c r="R4824" s="112">
        <v>3129</v>
      </c>
      <c r="S4824" s="113">
        <v>2505</v>
      </c>
      <c r="T4824" s="17">
        <v>3.8411863991368644E-2</v>
      </c>
      <c r="U4824" s="17">
        <v>8.4985835694050937E-2</v>
      </c>
      <c r="V4824" s="17">
        <v>2.692192238028368E-2</v>
      </c>
      <c r="W4824" s="17">
        <v>-0.13021167415009627</v>
      </c>
      <c r="X4824" s="17">
        <v>3.9473684210526327E-2</v>
      </c>
      <c r="Y4824" s="17">
        <v>5.7053302622627422E-2</v>
      </c>
      <c r="Z4824" s="17">
        <v>0.10189403020858312</v>
      </c>
      <c r="AA4824" s="17">
        <v>0.12931074034286727</v>
      </c>
      <c r="AB4824" s="17">
        <v>-0.13326941514860979</v>
      </c>
      <c r="AC4824" s="17">
        <v>-8.5429141716566903E-2</v>
      </c>
    </row>
    <row r="4825" spans="1:29" ht="12.95" customHeight="1" x14ac:dyDescent="0.2">
      <c r="A4825" s="19">
        <v>44876</v>
      </c>
      <c r="B4825" s="19">
        <v>44512</v>
      </c>
      <c r="C4825" s="19">
        <v>43056</v>
      </c>
      <c r="D4825" s="16" t="s">
        <v>7</v>
      </c>
      <c r="E4825" s="114">
        <v>24597.157500000001</v>
      </c>
      <c r="F4825" s="115">
        <v>13467</v>
      </c>
      <c r="G4825" s="113">
        <v>6125.1574999999993</v>
      </c>
      <c r="H4825" s="113">
        <v>2591</v>
      </c>
      <c r="I4825" s="113">
        <v>2414</v>
      </c>
      <c r="J4825" s="112">
        <v>18876</v>
      </c>
      <c r="K4825" s="112">
        <v>10035</v>
      </c>
      <c r="L4825" s="112">
        <v>4918</v>
      </c>
      <c r="M4825" s="112">
        <v>2176</v>
      </c>
      <c r="N4825" s="113">
        <v>1747</v>
      </c>
      <c r="O4825" s="112">
        <v>24203</v>
      </c>
      <c r="P4825" s="112">
        <v>12335</v>
      </c>
      <c r="Q4825" s="112">
        <v>5951</v>
      </c>
      <c r="R4825" s="112">
        <v>3189</v>
      </c>
      <c r="S4825" s="113">
        <v>2728</v>
      </c>
      <c r="T4825" s="17">
        <v>0.30309162428480607</v>
      </c>
      <c r="U4825" s="17">
        <v>0.34200298953662189</v>
      </c>
      <c r="V4825" s="17">
        <v>0.24545699471329785</v>
      </c>
      <c r="W4825" s="17">
        <v>0.19071691176470584</v>
      </c>
      <c r="X4825" s="17">
        <v>0.381797366914711</v>
      </c>
      <c r="Y4825" s="17">
        <v>1.6285481138701874E-2</v>
      </c>
      <c r="Z4825" s="17">
        <v>9.1771382245642519E-2</v>
      </c>
      <c r="AA4825" s="17">
        <v>2.9265249537892668E-2</v>
      </c>
      <c r="AB4825" s="17">
        <v>-0.18751959862025713</v>
      </c>
      <c r="AC4825" s="17">
        <v>-0.11510263929618769</v>
      </c>
    </row>
    <row r="4826" spans="1:29" ht="12.95" customHeight="1" x14ac:dyDescent="0.2">
      <c r="A4826" s="19">
        <v>44877</v>
      </c>
      <c r="B4826" s="19">
        <v>44513</v>
      </c>
      <c r="C4826" s="19">
        <v>43057</v>
      </c>
      <c r="D4826" s="16" t="s">
        <v>1</v>
      </c>
      <c r="E4826" s="114">
        <v>24884.105</v>
      </c>
      <c r="F4826" s="115">
        <v>13041</v>
      </c>
      <c r="G4826" s="113">
        <v>6209.1049999999996</v>
      </c>
      <c r="H4826" s="113">
        <v>2973</v>
      </c>
      <c r="I4826" s="113">
        <v>2661</v>
      </c>
      <c r="J4826" s="112">
        <v>21250</v>
      </c>
      <c r="K4826" s="112">
        <v>10681</v>
      </c>
      <c r="L4826" s="112">
        <v>5583</v>
      </c>
      <c r="M4826" s="112">
        <v>2854</v>
      </c>
      <c r="N4826" s="113">
        <v>2132</v>
      </c>
      <c r="O4826" s="112">
        <v>26051</v>
      </c>
      <c r="P4826" s="112">
        <v>12940</v>
      </c>
      <c r="Q4826" s="112">
        <v>6988</v>
      </c>
      <c r="R4826" s="112">
        <v>3364</v>
      </c>
      <c r="S4826" s="113">
        <v>2759</v>
      </c>
      <c r="T4826" s="17">
        <v>0.17101670588235285</v>
      </c>
      <c r="U4826" s="17">
        <v>0.22095309427956189</v>
      </c>
      <c r="V4826" s="17">
        <v>0.1121449041733833</v>
      </c>
      <c r="W4826" s="17">
        <v>4.1695865451997216E-2</v>
      </c>
      <c r="X4826" s="17">
        <v>0.24812382739212002</v>
      </c>
      <c r="Y4826" s="17">
        <v>-4.4792714291198021E-2</v>
      </c>
      <c r="Z4826" s="17">
        <v>7.8052550231839657E-3</v>
      </c>
      <c r="AA4826" s="17">
        <v>-0.11146179164281633</v>
      </c>
      <c r="AB4826" s="17">
        <v>-0.11623067776456597</v>
      </c>
      <c r="AC4826" s="17">
        <v>-3.5520115984052247E-2</v>
      </c>
    </row>
    <row r="4827" spans="1:29" ht="12.95" customHeight="1" x14ac:dyDescent="0.2">
      <c r="A4827" s="19">
        <v>44878</v>
      </c>
      <c r="B4827" s="19">
        <v>44514</v>
      </c>
      <c r="C4827" s="19">
        <v>43058</v>
      </c>
      <c r="D4827" s="16" t="s">
        <v>2</v>
      </c>
      <c r="E4827" s="114">
        <v>23388.967929292929</v>
      </c>
      <c r="F4827" s="115">
        <v>13519</v>
      </c>
      <c r="G4827" s="113">
        <v>5708.9679292929286</v>
      </c>
      <c r="H4827" s="113">
        <v>2314</v>
      </c>
      <c r="I4827" s="113">
        <v>1847</v>
      </c>
      <c r="J4827" s="112">
        <v>21373</v>
      </c>
      <c r="K4827" s="112">
        <v>12240</v>
      </c>
      <c r="L4827" s="112">
        <v>4915</v>
      </c>
      <c r="M4827" s="112">
        <v>2460</v>
      </c>
      <c r="N4827" s="113">
        <v>1758</v>
      </c>
      <c r="O4827" s="112">
        <v>25337</v>
      </c>
      <c r="P4827" s="112">
        <v>13044</v>
      </c>
      <c r="Q4827" s="112">
        <v>6748</v>
      </c>
      <c r="R4827" s="112">
        <v>2852</v>
      </c>
      <c r="S4827" s="113">
        <v>2693</v>
      </c>
      <c r="T4827" s="17">
        <v>9.4323114644314199E-2</v>
      </c>
      <c r="U4827" s="17">
        <v>0.10449346405228765</v>
      </c>
      <c r="V4827" s="17">
        <v>0.1615397618093446</v>
      </c>
      <c r="W4827" s="17">
        <v>-5.9349593495934938E-2</v>
      </c>
      <c r="X4827" s="17">
        <v>5.0625711035267251E-2</v>
      </c>
      <c r="Y4827" s="17">
        <v>-7.6884874717096374E-2</v>
      </c>
      <c r="Z4827" s="17">
        <v>3.6415210058264424E-2</v>
      </c>
      <c r="AA4827" s="17">
        <v>-0.15397629974912141</v>
      </c>
      <c r="AB4827" s="17">
        <v>-0.18863955119214582</v>
      </c>
      <c r="AC4827" s="17">
        <v>-0.31414779056813957</v>
      </c>
    </row>
    <row r="4828" spans="1:29" ht="12.95" customHeight="1" x14ac:dyDescent="0.2">
      <c r="A4828" s="19">
        <v>44879</v>
      </c>
      <c r="B4828" s="19">
        <v>44515</v>
      </c>
      <c r="C4828" s="19">
        <v>43059</v>
      </c>
      <c r="D4828" s="16" t="s">
        <v>3</v>
      </c>
      <c r="E4828" s="114">
        <v>23148.575000000001</v>
      </c>
      <c r="F4828" s="115">
        <v>13307</v>
      </c>
      <c r="G4828" s="113">
        <v>5818.5749999999998</v>
      </c>
      <c r="H4828" s="113">
        <v>2464</v>
      </c>
      <c r="I4828" s="113">
        <v>1559</v>
      </c>
      <c r="J4828" s="112">
        <v>21222</v>
      </c>
      <c r="K4828" s="112">
        <v>12166</v>
      </c>
      <c r="L4828" s="112">
        <v>4946</v>
      </c>
      <c r="M4828" s="112">
        <v>2408</v>
      </c>
      <c r="N4828" s="113">
        <v>1702</v>
      </c>
      <c r="O4828" s="112">
        <v>23276</v>
      </c>
      <c r="P4828" s="112">
        <v>11999</v>
      </c>
      <c r="Q4828" s="112">
        <v>5446</v>
      </c>
      <c r="R4828" s="112">
        <v>2995</v>
      </c>
      <c r="S4828" s="113">
        <v>2836</v>
      </c>
      <c r="T4828" s="17">
        <v>9.0781971538969053E-2</v>
      </c>
      <c r="U4828" s="17">
        <v>9.3785960874568364E-2</v>
      </c>
      <c r="V4828" s="17">
        <v>0.17642033966841897</v>
      </c>
      <c r="W4828" s="17">
        <v>2.3255813953488413E-2</v>
      </c>
      <c r="X4828" s="17">
        <v>-8.4018801410105759E-2</v>
      </c>
      <c r="Y4828" s="17">
        <v>-5.4745231139370354E-3</v>
      </c>
      <c r="Z4828" s="17">
        <v>0.10900908409034082</v>
      </c>
      <c r="AA4828" s="17">
        <v>6.8412596401028258E-2</v>
      </c>
      <c r="AB4828" s="17">
        <v>-0.17729549248747911</v>
      </c>
      <c r="AC4828" s="17">
        <v>-0.45028208744710863</v>
      </c>
    </row>
    <row r="4829" spans="1:29" ht="12.95" customHeight="1" x14ac:dyDescent="0.2">
      <c r="A4829" s="19">
        <v>44880</v>
      </c>
      <c r="B4829" s="19">
        <v>44516</v>
      </c>
      <c r="C4829" s="19">
        <v>43060</v>
      </c>
      <c r="D4829" s="16" t="s">
        <v>4</v>
      </c>
      <c r="E4829" s="114">
        <v>22558.383636363636</v>
      </c>
      <c r="F4829" s="115">
        <v>13383</v>
      </c>
      <c r="G4829" s="113">
        <v>4987.3836363636365</v>
      </c>
      <c r="H4829" s="113">
        <v>2243</v>
      </c>
      <c r="I4829" s="113">
        <v>1945</v>
      </c>
      <c r="J4829" s="112">
        <v>19356</v>
      </c>
      <c r="K4829" s="112">
        <v>10854</v>
      </c>
      <c r="L4829" s="112">
        <v>4628</v>
      </c>
      <c r="M4829" s="112">
        <v>2409</v>
      </c>
      <c r="N4829" s="113">
        <v>1465</v>
      </c>
      <c r="O4829" s="112">
        <v>21377</v>
      </c>
      <c r="P4829" s="112">
        <v>12177</v>
      </c>
      <c r="Q4829" s="112">
        <v>4479</v>
      </c>
      <c r="R4829" s="112">
        <v>2584</v>
      </c>
      <c r="S4829" s="113">
        <v>2137</v>
      </c>
      <c r="T4829" s="17">
        <v>0.16544656108512279</v>
      </c>
      <c r="U4829" s="17">
        <v>0.2330016583747927</v>
      </c>
      <c r="V4829" s="17">
        <v>7.7654199732851481E-2</v>
      </c>
      <c r="W4829" s="17">
        <v>-6.8908260689082623E-2</v>
      </c>
      <c r="X4829" s="17">
        <v>0.32764505119453924</v>
      </c>
      <c r="Y4829" s="17">
        <v>5.5264238965413215E-2</v>
      </c>
      <c r="Z4829" s="17">
        <v>9.9039172209903992E-2</v>
      </c>
      <c r="AA4829" s="17">
        <v>0.11350382593517216</v>
      </c>
      <c r="AB4829" s="17">
        <v>-0.13196594427244579</v>
      </c>
      <c r="AC4829" s="17">
        <v>-8.9845577912962105E-2</v>
      </c>
    </row>
    <row r="4830" spans="1:29" ht="12.95" customHeight="1" x14ac:dyDescent="0.2">
      <c r="A4830" s="19">
        <v>44881</v>
      </c>
      <c r="B4830" s="19">
        <v>44517</v>
      </c>
      <c r="C4830" s="19">
        <v>43061</v>
      </c>
      <c r="D4830" s="16" t="s">
        <v>5</v>
      </c>
      <c r="E4830" s="114">
        <v>23697.955555555556</v>
      </c>
      <c r="F4830" s="115">
        <v>12925</v>
      </c>
      <c r="G4830" s="113">
        <v>5696.9555555555553</v>
      </c>
      <c r="H4830" s="113">
        <v>2726</v>
      </c>
      <c r="I4830" s="113">
        <v>2350</v>
      </c>
      <c r="J4830" s="112">
        <v>25106</v>
      </c>
      <c r="K4830" s="112">
        <v>13241</v>
      </c>
      <c r="L4830" s="112">
        <v>6223</v>
      </c>
      <c r="M4830" s="112">
        <v>3232</v>
      </c>
      <c r="N4830" s="113">
        <v>2410</v>
      </c>
      <c r="O4830" s="112">
        <v>21876</v>
      </c>
      <c r="P4830" s="112">
        <v>11888</v>
      </c>
      <c r="Q4830" s="112">
        <v>5410</v>
      </c>
      <c r="R4830" s="112">
        <v>2599</v>
      </c>
      <c r="S4830" s="113">
        <v>1979</v>
      </c>
      <c r="T4830" s="17">
        <v>-5.6083981695389307E-2</v>
      </c>
      <c r="U4830" s="17">
        <v>-2.3865266973793542E-2</v>
      </c>
      <c r="V4830" s="17">
        <v>-8.4532290606531335E-2</v>
      </c>
      <c r="W4830" s="17">
        <v>-0.15655940594059403</v>
      </c>
      <c r="X4830" s="17">
        <v>-2.4896265560165998E-2</v>
      </c>
      <c r="Y4830" s="17">
        <v>8.3285589484163314E-2</v>
      </c>
      <c r="Z4830" s="17">
        <v>8.7230820995962244E-2</v>
      </c>
      <c r="AA4830" s="17">
        <v>5.3041692339289348E-2</v>
      </c>
      <c r="AB4830" s="17">
        <v>4.8864948056944968E-2</v>
      </c>
      <c r="AC4830" s="17">
        <v>0.18746841839312789</v>
      </c>
    </row>
    <row r="4831" spans="1:29" ht="12.95" customHeight="1" x14ac:dyDescent="0.2">
      <c r="A4831" s="19">
        <v>44882</v>
      </c>
      <c r="B4831" s="19">
        <v>44518</v>
      </c>
      <c r="C4831" s="19">
        <v>43062</v>
      </c>
      <c r="D4831" s="16" t="s">
        <v>6</v>
      </c>
      <c r="E4831" s="114">
        <v>25003.143055555556</v>
      </c>
      <c r="F4831" s="115">
        <v>13931</v>
      </c>
      <c r="G4831" s="113">
        <v>6191.1430555555553</v>
      </c>
      <c r="H4831" s="113">
        <v>2502</v>
      </c>
      <c r="I4831" s="113">
        <v>2379</v>
      </c>
      <c r="J4831" s="112">
        <v>26030</v>
      </c>
      <c r="K4831" s="112">
        <v>13008</v>
      </c>
      <c r="L4831" s="112">
        <v>6828</v>
      </c>
      <c r="M4831" s="112">
        <v>3629</v>
      </c>
      <c r="N4831" s="113">
        <v>2565</v>
      </c>
      <c r="O4831" s="112">
        <v>22795</v>
      </c>
      <c r="P4831" s="112">
        <v>12043</v>
      </c>
      <c r="Q4831" s="112">
        <v>5689</v>
      </c>
      <c r="R4831" s="112">
        <v>2745</v>
      </c>
      <c r="S4831" s="113">
        <v>2318</v>
      </c>
      <c r="T4831" s="17">
        <v>-3.9448979809621365E-2</v>
      </c>
      <c r="U4831" s="17">
        <v>7.0956334563345713E-2</v>
      </c>
      <c r="V4831" s="17">
        <v>-9.3271374406040497E-2</v>
      </c>
      <c r="W4831" s="17">
        <v>-0.31055387158996972</v>
      </c>
      <c r="X4831" s="17">
        <v>-7.2514619883040976E-2</v>
      </c>
      <c r="Y4831" s="17">
        <v>9.6869622967999724E-2</v>
      </c>
      <c r="Z4831" s="17">
        <v>0.15677156854604335</v>
      </c>
      <c r="AA4831" s="17">
        <v>8.8265610046678766E-2</v>
      </c>
      <c r="AB4831" s="17">
        <v>-8.8524590163934436E-2</v>
      </c>
      <c r="AC4831" s="17">
        <v>2.6315789473684292E-2</v>
      </c>
    </row>
    <row r="4832" spans="1:29" ht="12.95" customHeight="1" x14ac:dyDescent="0.2">
      <c r="A4832" s="19">
        <v>44883</v>
      </c>
      <c r="B4832" s="19">
        <v>44519</v>
      </c>
      <c r="C4832" s="19">
        <v>43063</v>
      </c>
      <c r="D4832" s="16" t="s">
        <v>7</v>
      </c>
      <c r="E4832" s="114">
        <v>27666.703333333331</v>
      </c>
      <c r="F4832" s="115">
        <v>15156</v>
      </c>
      <c r="G4832" s="113">
        <v>6820.7033333333329</v>
      </c>
      <c r="H4832" s="113">
        <v>2984</v>
      </c>
      <c r="I4832" s="113">
        <v>2706</v>
      </c>
      <c r="J4832" s="112">
        <v>29167</v>
      </c>
      <c r="K4832" s="112">
        <v>14905</v>
      </c>
      <c r="L4832" s="112">
        <v>7870</v>
      </c>
      <c r="M4832" s="112">
        <v>3442</v>
      </c>
      <c r="N4832" s="113">
        <v>2950</v>
      </c>
      <c r="O4832" s="112">
        <v>18135</v>
      </c>
      <c r="P4832" s="112">
        <v>9448</v>
      </c>
      <c r="Q4832" s="112">
        <v>4754</v>
      </c>
      <c r="R4832" s="112">
        <v>1882</v>
      </c>
      <c r="S4832" s="113">
        <v>2051</v>
      </c>
      <c r="T4832" s="17">
        <v>-5.1438154992514473E-2</v>
      </c>
      <c r="U4832" s="17">
        <v>1.6839986581683952E-2</v>
      </c>
      <c r="V4832" s="17">
        <v>-0.13332867429055495</v>
      </c>
      <c r="W4832" s="17">
        <v>-0.13306217315514235</v>
      </c>
      <c r="X4832" s="17">
        <v>-8.2711864406779689E-2</v>
      </c>
      <c r="Y4832" s="17">
        <v>0.52559709585516035</v>
      </c>
      <c r="Z4832" s="17">
        <v>0.60414902624894151</v>
      </c>
      <c r="AA4832" s="17">
        <v>0.43472935072219876</v>
      </c>
      <c r="AB4832" s="17">
        <v>0.58554729011689699</v>
      </c>
      <c r="AC4832" s="17">
        <v>0.31935641150658212</v>
      </c>
    </row>
    <row r="4833" spans="1:29" ht="12.95" customHeight="1" x14ac:dyDescent="0.2">
      <c r="A4833" s="19">
        <v>44884</v>
      </c>
      <c r="B4833" s="19">
        <v>44520</v>
      </c>
      <c r="C4833" s="19">
        <v>43064</v>
      </c>
      <c r="D4833" s="16" t="s">
        <v>1</v>
      </c>
      <c r="E4833" s="114">
        <v>29848.647272727274</v>
      </c>
      <c r="F4833" s="115">
        <v>15255</v>
      </c>
      <c r="G4833" s="113">
        <v>7809.647272727273</v>
      </c>
      <c r="H4833" s="113">
        <v>3753</v>
      </c>
      <c r="I4833" s="113">
        <v>3031</v>
      </c>
      <c r="J4833" s="112">
        <v>32105</v>
      </c>
      <c r="K4833" s="112">
        <v>15991</v>
      </c>
      <c r="L4833" s="112">
        <v>7868</v>
      </c>
      <c r="M4833" s="112">
        <v>4672</v>
      </c>
      <c r="N4833" s="113">
        <v>3574</v>
      </c>
      <c r="O4833" s="112">
        <v>19456</v>
      </c>
      <c r="P4833" s="112">
        <v>10515</v>
      </c>
      <c r="Q4833" s="112">
        <v>5135</v>
      </c>
      <c r="R4833" s="112">
        <v>1827</v>
      </c>
      <c r="S4833" s="113">
        <v>1979</v>
      </c>
      <c r="T4833" s="17">
        <v>-7.028041511517602E-2</v>
      </c>
      <c r="U4833" s="17">
        <v>-4.6025889562879119E-2</v>
      </c>
      <c r="V4833" s="17">
        <v>-7.4164625410176876E-3</v>
      </c>
      <c r="W4833" s="17">
        <v>-0.19670376712328763</v>
      </c>
      <c r="X4833" s="17">
        <v>-0.15193060996082819</v>
      </c>
      <c r="Y4833" s="17">
        <v>0.53416155801435417</v>
      </c>
      <c r="Z4833" s="17">
        <v>0.45078459343794575</v>
      </c>
      <c r="AA4833" s="17">
        <v>0.52086607063822266</v>
      </c>
      <c r="AB4833" s="17">
        <v>1.0541871921182264</v>
      </c>
      <c r="AC4833" s="17">
        <v>0.53158160687215772</v>
      </c>
    </row>
    <row r="4834" spans="1:29" ht="12.95" customHeight="1" x14ac:dyDescent="0.2">
      <c r="A4834" s="19">
        <v>44885</v>
      </c>
      <c r="B4834" s="19">
        <v>44521</v>
      </c>
      <c r="C4834" s="19">
        <v>43065</v>
      </c>
      <c r="D4834" s="16" t="s">
        <v>2</v>
      </c>
      <c r="E4834" s="114">
        <v>27018.642727272727</v>
      </c>
      <c r="F4834" s="115">
        <v>15108</v>
      </c>
      <c r="G4834" s="113">
        <v>6332.6427272727269</v>
      </c>
      <c r="H4834" s="113">
        <v>3114</v>
      </c>
      <c r="I4834" s="113">
        <v>2464</v>
      </c>
      <c r="J4834" s="112">
        <v>29014</v>
      </c>
      <c r="K4834" s="112">
        <v>14634</v>
      </c>
      <c r="L4834" s="112">
        <v>7525</v>
      </c>
      <c r="M4834" s="112">
        <v>3785</v>
      </c>
      <c r="N4834" s="113">
        <v>3070</v>
      </c>
      <c r="O4834" s="112">
        <v>20537</v>
      </c>
      <c r="P4834" s="112">
        <v>12481</v>
      </c>
      <c r="Q4834" s="112">
        <v>4398</v>
      </c>
      <c r="R4834" s="112">
        <v>1945</v>
      </c>
      <c r="S4834" s="113">
        <v>1713</v>
      </c>
      <c r="T4834" s="17">
        <v>-6.8772222814064699E-2</v>
      </c>
      <c r="U4834" s="17">
        <v>3.2390323903239038E-2</v>
      </c>
      <c r="V4834" s="17">
        <v>-0.15845279371790999</v>
      </c>
      <c r="W4834" s="17">
        <v>-0.17727873183619547</v>
      </c>
      <c r="X4834" s="17">
        <v>-0.19739413680781759</v>
      </c>
      <c r="Y4834" s="17">
        <v>0.31560805995387486</v>
      </c>
      <c r="Z4834" s="17">
        <v>0.21047992949282901</v>
      </c>
      <c r="AA4834" s="17">
        <v>0.43989147959816433</v>
      </c>
      <c r="AB4834" s="17">
        <v>0.60102827763496136</v>
      </c>
      <c r="AC4834" s="17">
        <v>0.43841214244016347</v>
      </c>
    </row>
    <row r="4835" spans="1:29" ht="12.95" customHeight="1" x14ac:dyDescent="0.2">
      <c r="A4835" s="19">
        <v>44886</v>
      </c>
      <c r="B4835" s="19">
        <v>44522</v>
      </c>
      <c r="C4835" s="19">
        <v>43066</v>
      </c>
      <c r="D4835" s="16" t="s">
        <v>3</v>
      </c>
      <c r="E4835" s="114">
        <v>27070.981666666667</v>
      </c>
      <c r="F4835" s="115">
        <v>14270</v>
      </c>
      <c r="G4835" s="113">
        <v>7169.9816666666666</v>
      </c>
      <c r="H4835" s="113">
        <v>2843</v>
      </c>
      <c r="I4835" s="113">
        <v>2788</v>
      </c>
      <c r="J4835" s="112">
        <v>28860</v>
      </c>
      <c r="K4835" s="112">
        <v>15239</v>
      </c>
      <c r="L4835" s="112">
        <v>7303</v>
      </c>
      <c r="M4835" s="112">
        <v>3599</v>
      </c>
      <c r="N4835" s="113">
        <v>2719</v>
      </c>
      <c r="O4835" s="112">
        <v>20441</v>
      </c>
      <c r="P4835" s="112">
        <v>11988</v>
      </c>
      <c r="Q4835" s="112">
        <v>4641</v>
      </c>
      <c r="R4835" s="112">
        <v>2090</v>
      </c>
      <c r="S4835" s="113">
        <v>1722</v>
      </c>
      <c r="T4835" s="17">
        <v>-6.1989547239547194E-2</v>
      </c>
      <c r="U4835" s="17">
        <v>-6.3586849530809064E-2</v>
      </c>
      <c r="V4835" s="17">
        <v>-1.8214204208316209E-2</v>
      </c>
      <c r="W4835" s="17">
        <v>-0.21005834954153935</v>
      </c>
      <c r="X4835" s="17">
        <v>2.5376976829716735E-2</v>
      </c>
      <c r="Y4835" s="17">
        <v>0.32434722697845841</v>
      </c>
      <c r="Z4835" s="17">
        <v>0.19035702369035712</v>
      </c>
      <c r="AA4835" s="17">
        <v>0.54492171227465347</v>
      </c>
      <c r="AB4835" s="17">
        <v>0.36028708133971299</v>
      </c>
      <c r="AC4835" s="17">
        <v>0.61904761904761907</v>
      </c>
    </row>
    <row r="4836" spans="1:29" ht="12.95" customHeight="1" x14ac:dyDescent="0.2">
      <c r="A4836" s="19">
        <v>44887</v>
      </c>
      <c r="B4836" s="19">
        <v>44523</v>
      </c>
      <c r="C4836" s="19">
        <v>43067</v>
      </c>
      <c r="D4836" s="16" t="s">
        <v>4</v>
      </c>
      <c r="E4836" s="114">
        <v>25374.433333333334</v>
      </c>
      <c r="F4836" s="115">
        <v>13302</v>
      </c>
      <c r="G4836" s="113">
        <v>6665.4333333333334</v>
      </c>
      <c r="H4836" s="113">
        <v>2980</v>
      </c>
      <c r="I4836" s="113">
        <v>2427</v>
      </c>
      <c r="J4836" s="112">
        <v>26572</v>
      </c>
      <c r="K4836" s="112">
        <v>14616</v>
      </c>
      <c r="L4836" s="112">
        <v>6070</v>
      </c>
      <c r="M4836" s="112">
        <v>3436</v>
      </c>
      <c r="N4836" s="113">
        <v>2450</v>
      </c>
      <c r="O4836" s="112">
        <v>17969</v>
      </c>
      <c r="P4836" s="112">
        <v>10796</v>
      </c>
      <c r="Q4836" s="112">
        <v>3888</v>
      </c>
      <c r="R4836" s="112">
        <v>2073</v>
      </c>
      <c r="S4836" s="113">
        <v>1212</v>
      </c>
      <c r="T4836" s="17">
        <v>-4.5068744041346753E-2</v>
      </c>
      <c r="U4836" s="17">
        <v>-8.9901477832512344E-2</v>
      </c>
      <c r="V4836" s="17">
        <v>9.8094453596924813E-2</v>
      </c>
      <c r="W4836" s="17">
        <v>-0.13271245634458673</v>
      </c>
      <c r="X4836" s="17">
        <v>-9.3877551020408179E-3</v>
      </c>
      <c r="Y4836" s="17">
        <v>0.41212272988665677</v>
      </c>
      <c r="Z4836" s="17">
        <v>0.23212300852167478</v>
      </c>
      <c r="AA4836" s="17">
        <v>0.71436042524005483</v>
      </c>
      <c r="AB4836" s="17">
        <v>0.43753014954172698</v>
      </c>
      <c r="AC4836" s="17">
        <v>1.0024752475247523</v>
      </c>
    </row>
    <row r="4837" spans="1:29" ht="12.95" customHeight="1" x14ac:dyDescent="0.2">
      <c r="A4837" s="19">
        <v>44888</v>
      </c>
      <c r="B4837" s="19">
        <v>44524</v>
      </c>
      <c r="C4837" s="19">
        <v>43068</v>
      </c>
      <c r="D4837" s="16" t="s">
        <v>5</v>
      </c>
      <c r="E4837" s="114">
        <v>25777.896666666667</v>
      </c>
      <c r="F4837" s="115">
        <v>13752</v>
      </c>
      <c r="G4837" s="113">
        <v>6233.8966666666665</v>
      </c>
      <c r="H4837" s="113">
        <v>2990</v>
      </c>
      <c r="I4837" s="113">
        <v>2802</v>
      </c>
      <c r="J4837" s="112">
        <v>26632</v>
      </c>
      <c r="K4837" s="112">
        <v>14028</v>
      </c>
      <c r="L4837" s="112">
        <v>6746</v>
      </c>
      <c r="M4837" s="112">
        <v>3392</v>
      </c>
      <c r="N4837" s="113">
        <v>2466</v>
      </c>
      <c r="O4837" s="112">
        <v>17406</v>
      </c>
      <c r="P4837" s="112">
        <v>9556</v>
      </c>
      <c r="Q4837" s="112">
        <v>4608</v>
      </c>
      <c r="R4837" s="112">
        <v>1888</v>
      </c>
      <c r="S4837" s="113">
        <v>1354</v>
      </c>
      <c r="T4837" s="17">
        <v>-3.2070566736757788E-2</v>
      </c>
      <c r="U4837" s="17">
        <v>-1.9674935842600494E-2</v>
      </c>
      <c r="V4837" s="17">
        <v>-7.5912145468919889E-2</v>
      </c>
      <c r="W4837" s="17">
        <v>-0.11851415094339623</v>
      </c>
      <c r="X4837" s="17">
        <v>0.13625304136253047</v>
      </c>
      <c r="Y4837" s="17">
        <v>0.48097763223409551</v>
      </c>
      <c r="Z4837" s="17">
        <v>0.43909585600669732</v>
      </c>
      <c r="AA4837" s="17">
        <v>0.35284215856481471</v>
      </c>
      <c r="AB4837" s="17">
        <v>0.58368644067796605</v>
      </c>
      <c r="AC4837" s="17">
        <v>1.0694239290989662</v>
      </c>
    </row>
    <row r="4838" spans="1:29" ht="12.95" customHeight="1" x14ac:dyDescent="0.2">
      <c r="A4838" s="19">
        <v>44889</v>
      </c>
      <c r="B4838" s="19">
        <v>44525</v>
      </c>
      <c r="C4838" s="19">
        <v>43069</v>
      </c>
      <c r="D4838" s="16" t="s">
        <v>6</v>
      </c>
      <c r="E4838" s="114">
        <v>26194.933333333334</v>
      </c>
      <c r="F4838" s="115">
        <v>14494</v>
      </c>
      <c r="G4838" s="113">
        <v>6053.9333333333334</v>
      </c>
      <c r="H4838" s="113">
        <v>3042</v>
      </c>
      <c r="I4838" s="113">
        <v>2605</v>
      </c>
      <c r="J4838" s="112">
        <v>22884</v>
      </c>
      <c r="K4838" s="112">
        <v>12437</v>
      </c>
      <c r="L4838" s="112">
        <v>5617</v>
      </c>
      <c r="M4838" s="112">
        <v>2847</v>
      </c>
      <c r="N4838" s="113">
        <v>1983</v>
      </c>
      <c r="O4838" s="112">
        <v>18363</v>
      </c>
      <c r="P4838" s="112">
        <v>10019</v>
      </c>
      <c r="Q4838" s="112">
        <v>4630</v>
      </c>
      <c r="R4838" s="112">
        <v>2218</v>
      </c>
      <c r="S4838" s="113">
        <v>1496</v>
      </c>
      <c r="T4838" s="17">
        <v>0.14468333042008985</v>
      </c>
      <c r="U4838" s="17">
        <v>0.16539358366165469</v>
      </c>
      <c r="V4838" s="17">
        <v>7.7787668387632847E-2</v>
      </c>
      <c r="W4838" s="17">
        <v>6.8493150684931559E-2</v>
      </c>
      <c r="X4838" s="17">
        <v>0.31366616238023193</v>
      </c>
      <c r="Y4838" s="17">
        <v>0.42650619905970344</v>
      </c>
      <c r="Z4838" s="17">
        <v>0.44665136241141834</v>
      </c>
      <c r="AA4838" s="17">
        <v>0.3075449964002881</v>
      </c>
      <c r="AB4838" s="17">
        <v>0.3715058611361588</v>
      </c>
      <c r="AC4838" s="17">
        <v>0.7413101604278074</v>
      </c>
    </row>
    <row r="4839" spans="1:29" ht="12.95" customHeight="1" x14ac:dyDescent="0.2">
      <c r="A4839" s="19">
        <v>44890</v>
      </c>
      <c r="B4839" s="19">
        <v>44526</v>
      </c>
      <c r="C4839" s="19">
        <v>43070</v>
      </c>
      <c r="D4839" s="16" t="s">
        <v>7</v>
      </c>
      <c r="E4839" s="114">
        <v>21475.543333333335</v>
      </c>
      <c r="F4839" s="115">
        <v>12478</v>
      </c>
      <c r="G4839" s="113">
        <v>4907.5433333333331</v>
      </c>
      <c r="H4839" s="113">
        <v>2067</v>
      </c>
      <c r="I4839" s="113">
        <v>2023</v>
      </c>
      <c r="J4839" s="112">
        <v>19968</v>
      </c>
      <c r="K4839" s="112">
        <v>10999</v>
      </c>
      <c r="L4839" s="112">
        <v>4867</v>
      </c>
      <c r="M4839" s="112">
        <v>2241</v>
      </c>
      <c r="N4839" s="113">
        <v>1861</v>
      </c>
      <c r="O4839" s="112">
        <v>17801</v>
      </c>
      <c r="P4839" s="112">
        <v>9933</v>
      </c>
      <c r="Q4839" s="112">
        <v>4672</v>
      </c>
      <c r="R4839" s="112">
        <v>2023</v>
      </c>
      <c r="S4839" s="113">
        <v>1173</v>
      </c>
      <c r="T4839" s="17">
        <v>7.549796340811965E-2</v>
      </c>
      <c r="U4839" s="17">
        <v>0.13446676970633686</v>
      </c>
      <c r="V4839" s="17">
        <v>8.3302513526470889E-3</v>
      </c>
      <c r="W4839" s="17">
        <v>-7.764390896921014E-2</v>
      </c>
      <c r="X4839" s="17">
        <v>8.7049973132724334E-2</v>
      </c>
      <c r="Y4839" s="17">
        <v>0.20642342190513641</v>
      </c>
      <c r="Z4839" s="17">
        <v>0.25621665156548867</v>
      </c>
      <c r="AA4839" s="17">
        <v>5.0415953196347063E-2</v>
      </c>
      <c r="AB4839" s="17">
        <v>2.1749876421156777E-2</v>
      </c>
      <c r="AC4839" s="17">
        <v>0.7246376811594204</v>
      </c>
    </row>
    <row r="4840" spans="1:29" ht="12.95" customHeight="1" x14ac:dyDescent="0.2">
      <c r="A4840" s="19">
        <v>44891</v>
      </c>
      <c r="B4840" s="19">
        <v>44527</v>
      </c>
      <c r="C4840" s="19">
        <v>43071</v>
      </c>
      <c r="D4840" s="16" t="s">
        <v>1</v>
      </c>
      <c r="E4840" s="114">
        <v>22717.976666666666</v>
      </c>
      <c r="F4840" s="115">
        <v>12042</v>
      </c>
      <c r="G4840" s="113">
        <v>5321.9766666666665</v>
      </c>
      <c r="H4840" s="113">
        <v>2747</v>
      </c>
      <c r="I4840" s="113">
        <v>2607</v>
      </c>
      <c r="J4840" s="112">
        <v>20521</v>
      </c>
      <c r="K4840" s="112">
        <v>11392</v>
      </c>
      <c r="L4840" s="112">
        <v>4510</v>
      </c>
      <c r="M4840" s="112">
        <v>2568</v>
      </c>
      <c r="N4840" s="113">
        <v>2051</v>
      </c>
      <c r="O4840" s="112">
        <v>21651</v>
      </c>
      <c r="P4840" s="112">
        <v>11322</v>
      </c>
      <c r="Q4840" s="112">
        <v>6047</v>
      </c>
      <c r="R4840" s="112">
        <v>2874</v>
      </c>
      <c r="S4840" s="113">
        <v>1408</v>
      </c>
      <c r="T4840" s="17">
        <v>0.10705992235596051</v>
      </c>
      <c r="U4840" s="17">
        <v>5.7057584269663009E-2</v>
      </c>
      <c r="V4840" s="17">
        <v>0.18003917220990395</v>
      </c>
      <c r="W4840" s="17">
        <v>6.9704049844236726E-2</v>
      </c>
      <c r="X4840" s="17">
        <v>0.27108727450024372</v>
      </c>
      <c r="Y4840" s="17">
        <v>4.9280710667713556E-2</v>
      </c>
      <c r="Z4840" s="17">
        <v>6.359300476947527E-2</v>
      </c>
      <c r="AA4840" s="17">
        <v>-0.11989802105727365</v>
      </c>
      <c r="AB4840" s="17">
        <v>-4.4189283228949217E-2</v>
      </c>
      <c r="AC4840" s="17">
        <v>0.8515625</v>
      </c>
    </row>
    <row r="4841" spans="1:29" ht="12.95" customHeight="1" x14ac:dyDescent="0.2">
      <c r="A4841" s="19">
        <v>44892</v>
      </c>
      <c r="B4841" s="19">
        <v>44528</v>
      </c>
      <c r="C4841" s="19">
        <v>43072</v>
      </c>
      <c r="D4841" s="16" t="s">
        <v>2</v>
      </c>
      <c r="E4841" s="114">
        <v>23514.84</v>
      </c>
      <c r="F4841" s="115">
        <v>14125</v>
      </c>
      <c r="G4841" s="113">
        <v>5244.84</v>
      </c>
      <c r="H4841" s="113">
        <v>2237</v>
      </c>
      <c r="I4841" s="113">
        <v>1908</v>
      </c>
      <c r="J4841" s="112">
        <v>23947</v>
      </c>
      <c r="K4841" s="112">
        <v>13905</v>
      </c>
      <c r="L4841" s="112">
        <v>5809</v>
      </c>
      <c r="M4841" s="112">
        <v>2502</v>
      </c>
      <c r="N4841" s="113">
        <v>1731</v>
      </c>
      <c r="O4841" s="112">
        <v>18018</v>
      </c>
      <c r="P4841" s="112">
        <v>10402</v>
      </c>
      <c r="Q4841" s="112">
        <v>4341</v>
      </c>
      <c r="R4841" s="112">
        <v>1747</v>
      </c>
      <c r="S4841" s="113">
        <v>1528</v>
      </c>
      <c r="T4841" s="17">
        <v>-1.8046519397001748E-2</v>
      </c>
      <c r="U4841" s="17">
        <v>1.5821646889607965E-2</v>
      </c>
      <c r="V4841" s="17">
        <v>-9.7118264761576811E-2</v>
      </c>
      <c r="W4841" s="17">
        <v>-0.10591526778577143</v>
      </c>
      <c r="X4841" s="17">
        <v>0.10225303292894283</v>
      </c>
      <c r="Y4841" s="17">
        <v>0.30507492507492517</v>
      </c>
      <c r="Z4841" s="17">
        <v>0.35791194001153626</v>
      </c>
      <c r="AA4841" s="17">
        <v>0.20821008984105038</v>
      </c>
      <c r="AB4841" s="17">
        <v>0.28048082427017751</v>
      </c>
      <c r="AC4841" s="17">
        <v>0.24869109947643975</v>
      </c>
    </row>
    <row r="4842" spans="1:29" ht="12.95" customHeight="1" x14ac:dyDescent="0.2">
      <c r="A4842" s="19">
        <v>44893</v>
      </c>
      <c r="B4842" s="19">
        <v>44529</v>
      </c>
      <c r="C4842" s="19">
        <v>43073</v>
      </c>
      <c r="D4842" s="16" t="s">
        <v>3</v>
      </c>
      <c r="E4842" s="114">
        <v>24079.055</v>
      </c>
      <c r="F4842" s="115">
        <v>14042</v>
      </c>
      <c r="G4842" s="113">
        <v>5517.0550000000003</v>
      </c>
      <c r="H4842" s="113">
        <v>2288</v>
      </c>
      <c r="I4842" s="113">
        <v>2232</v>
      </c>
      <c r="J4842" s="112">
        <v>22468</v>
      </c>
      <c r="K4842" s="112">
        <v>13179</v>
      </c>
      <c r="L4842" s="112">
        <v>4816</v>
      </c>
      <c r="M4842" s="112">
        <v>2556</v>
      </c>
      <c r="N4842" s="113">
        <v>1917</v>
      </c>
      <c r="O4842" s="112">
        <v>18156</v>
      </c>
      <c r="P4842" s="112">
        <v>10515</v>
      </c>
      <c r="Q4842" s="112">
        <v>4560</v>
      </c>
      <c r="R4842" s="112">
        <v>1758</v>
      </c>
      <c r="S4842" s="113">
        <v>1323</v>
      </c>
      <c r="T4842" s="17">
        <v>7.1704424069788164E-2</v>
      </c>
      <c r="U4842" s="17">
        <v>6.5482965323620856E-2</v>
      </c>
      <c r="V4842" s="17">
        <v>0.14556789867109643</v>
      </c>
      <c r="W4842" s="17">
        <v>-0.10485133020344284</v>
      </c>
      <c r="X4842" s="17">
        <v>0.16431924882629101</v>
      </c>
      <c r="Y4842" s="17">
        <v>0.32623127340823976</v>
      </c>
      <c r="Z4842" s="17">
        <v>0.3354255825011887</v>
      </c>
      <c r="AA4842" s="17">
        <v>0.20988048245614044</v>
      </c>
      <c r="AB4842" s="17">
        <v>0.30147895335608643</v>
      </c>
      <c r="AC4842" s="17">
        <v>0.68707482993197289</v>
      </c>
    </row>
    <row r="4843" spans="1:29" ht="12.95" customHeight="1" x14ac:dyDescent="0.2">
      <c r="A4843" s="19">
        <v>44894</v>
      </c>
      <c r="B4843" s="19">
        <v>44530</v>
      </c>
      <c r="C4843" s="19">
        <v>43074</v>
      </c>
      <c r="D4843" s="16" t="s">
        <v>4</v>
      </c>
      <c r="E4843" s="114">
        <v>22818.261666666665</v>
      </c>
      <c r="F4843" s="115">
        <v>13549</v>
      </c>
      <c r="G4843" s="113">
        <v>4892.2616666666663</v>
      </c>
      <c r="H4843" s="113">
        <v>2430</v>
      </c>
      <c r="I4843" s="113">
        <v>1947</v>
      </c>
      <c r="J4843" s="112">
        <v>21290</v>
      </c>
      <c r="K4843" s="112">
        <v>11984</v>
      </c>
      <c r="L4843" s="112">
        <v>4598</v>
      </c>
      <c r="M4843" s="112">
        <v>2973</v>
      </c>
      <c r="N4843" s="113">
        <v>1735</v>
      </c>
      <c r="O4843" s="112">
        <v>16051</v>
      </c>
      <c r="P4843" s="112">
        <v>9483</v>
      </c>
      <c r="Q4843" s="112">
        <v>4065</v>
      </c>
      <c r="R4843" s="112">
        <v>1439</v>
      </c>
      <c r="S4843" s="113">
        <v>1064</v>
      </c>
      <c r="T4843" s="17">
        <v>7.1783074996085716E-2</v>
      </c>
      <c r="U4843" s="17">
        <v>0.13059078771695587</v>
      </c>
      <c r="V4843" s="17">
        <v>6.3997752646077988E-2</v>
      </c>
      <c r="W4843" s="17">
        <v>-0.1826437941473259</v>
      </c>
      <c r="X4843" s="17">
        <v>0.12219020172910655</v>
      </c>
      <c r="Y4843" s="17">
        <v>0.42160997237970621</v>
      </c>
      <c r="Z4843" s="17">
        <v>0.42876726774227558</v>
      </c>
      <c r="AA4843" s="17">
        <v>0.20350840508405077</v>
      </c>
      <c r="AB4843" s="17">
        <v>0.6886726893676165</v>
      </c>
      <c r="AC4843" s="17">
        <v>0.82988721804511267</v>
      </c>
    </row>
    <row r="4844" spans="1:29" ht="12.95" customHeight="1" x14ac:dyDescent="0.2">
      <c r="A4844" s="19">
        <v>44895</v>
      </c>
      <c r="B4844" s="19">
        <v>44531</v>
      </c>
      <c r="C4844" s="19">
        <v>43075</v>
      </c>
      <c r="D4844" s="16" t="s">
        <v>5</v>
      </c>
      <c r="E4844" s="114">
        <v>23016.916666666668</v>
      </c>
      <c r="F4844" s="115">
        <v>12832</v>
      </c>
      <c r="G4844" s="113">
        <v>5767.916666666667</v>
      </c>
      <c r="H4844" s="113">
        <v>2252</v>
      </c>
      <c r="I4844" s="113">
        <v>2165</v>
      </c>
      <c r="J4844" s="112">
        <v>24732</v>
      </c>
      <c r="K4844" s="112">
        <v>13312</v>
      </c>
      <c r="L4844" s="112">
        <v>6131</v>
      </c>
      <c r="M4844" s="112">
        <v>3043</v>
      </c>
      <c r="N4844" s="113">
        <v>2246</v>
      </c>
      <c r="O4844" s="112">
        <v>17717</v>
      </c>
      <c r="P4844" s="112">
        <v>10423</v>
      </c>
      <c r="Q4844" s="112">
        <v>4575</v>
      </c>
      <c r="R4844" s="112">
        <v>1680</v>
      </c>
      <c r="S4844" s="113">
        <v>1039</v>
      </c>
      <c r="T4844" s="17">
        <v>-6.9346730281955815E-2</v>
      </c>
      <c r="U4844" s="17">
        <v>-3.6057692307692291E-2</v>
      </c>
      <c r="V4844" s="17">
        <v>-5.9220899255151394E-2</v>
      </c>
      <c r="W4844" s="17">
        <v>-0.25994084784751892</v>
      </c>
      <c r="X4844" s="17">
        <v>-3.6064113980409651E-2</v>
      </c>
      <c r="Y4844" s="17">
        <v>0.29914300765742885</v>
      </c>
      <c r="Z4844" s="17">
        <v>0.23112347692602908</v>
      </c>
      <c r="AA4844" s="17">
        <v>0.26074681238615671</v>
      </c>
      <c r="AB4844" s="17">
        <v>0.34047619047619038</v>
      </c>
      <c r="AC4844" s="17">
        <v>1.0837343599615012</v>
      </c>
    </row>
    <row r="4845" spans="1:29" ht="12" customHeight="1" x14ac:dyDescent="0.2">
      <c r="A4845" s="19">
        <v>44896</v>
      </c>
      <c r="B4845" s="19">
        <v>44532</v>
      </c>
      <c r="C4845" s="19">
        <v>43076</v>
      </c>
      <c r="D4845" s="16" t="s">
        <v>6</v>
      </c>
      <c r="E4845" s="114">
        <v>24332.285</v>
      </c>
      <c r="F4845" s="115">
        <v>13867</v>
      </c>
      <c r="G4845" s="113">
        <v>5416.2849999999999</v>
      </c>
      <c r="H4845" s="113">
        <v>2577</v>
      </c>
      <c r="I4845" s="113">
        <v>2472</v>
      </c>
      <c r="J4845" s="112">
        <v>24012</v>
      </c>
      <c r="K4845" s="112">
        <v>13306</v>
      </c>
      <c r="L4845" s="112">
        <v>5938</v>
      </c>
      <c r="M4845" s="112">
        <v>3155</v>
      </c>
      <c r="N4845" s="113">
        <v>1613</v>
      </c>
      <c r="O4845" s="112">
        <v>20521</v>
      </c>
      <c r="P4845" s="112">
        <v>11172</v>
      </c>
      <c r="Q4845" s="112">
        <v>5096</v>
      </c>
      <c r="R4845" s="112">
        <v>2402</v>
      </c>
      <c r="S4845" s="113">
        <v>1851</v>
      </c>
      <c r="T4845" s="17">
        <v>1.3338539063801447E-2</v>
      </c>
      <c r="U4845" s="17">
        <v>4.2161430933413513E-2</v>
      </c>
      <c r="V4845" s="17">
        <v>-8.7860390703940694E-2</v>
      </c>
      <c r="W4845" s="17">
        <v>-0.18320126782884305</v>
      </c>
      <c r="X4845" s="17">
        <v>0.53254804711717307</v>
      </c>
      <c r="Y4845" s="17">
        <v>0.18572608547341751</v>
      </c>
      <c r="Z4845" s="17">
        <v>0.24122807017543857</v>
      </c>
      <c r="AA4845" s="17">
        <v>6.2850274725274602E-2</v>
      </c>
      <c r="AB4845" s="17">
        <v>7.2855953372189752E-2</v>
      </c>
      <c r="AC4845" s="17">
        <v>0.3354943273905997</v>
      </c>
    </row>
    <row r="4846" spans="1:29" ht="12.95" customHeight="1" x14ac:dyDescent="0.2">
      <c r="A4846" s="19">
        <v>44897</v>
      </c>
      <c r="B4846" s="19">
        <v>44533</v>
      </c>
      <c r="C4846" s="19">
        <v>43077</v>
      </c>
      <c r="D4846" s="16" t="s">
        <v>7</v>
      </c>
      <c r="E4846" s="114">
        <v>23766.008333333331</v>
      </c>
      <c r="F4846" s="115">
        <v>13003</v>
      </c>
      <c r="G4846" s="113">
        <v>5964.0083333333332</v>
      </c>
      <c r="H4846" s="113">
        <v>2579</v>
      </c>
      <c r="I4846" s="113">
        <v>2220</v>
      </c>
      <c r="J4846" s="112">
        <v>23677</v>
      </c>
      <c r="K4846" s="112">
        <v>13129</v>
      </c>
      <c r="L4846" s="112">
        <v>5346</v>
      </c>
      <c r="M4846" s="112">
        <v>2953</v>
      </c>
      <c r="N4846" s="113">
        <v>2249</v>
      </c>
      <c r="O4846" s="112">
        <v>18293</v>
      </c>
      <c r="P4846" s="112">
        <v>10314</v>
      </c>
      <c r="Q4846" s="112">
        <v>4630</v>
      </c>
      <c r="R4846" s="112">
        <v>1822</v>
      </c>
      <c r="S4846" s="113">
        <v>1527</v>
      </c>
      <c r="T4846" s="17">
        <v>3.7592741197505219E-3</v>
      </c>
      <c r="U4846" s="17">
        <v>-9.597075177088854E-3</v>
      </c>
      <c r="V4846" s="17">
        <v>0.11560200773163731</v>
      </c>
      <c r="W4846" s="17">
        <v>-0.12665086352861499</v>
      </c>
      <c r="X4846" s="17">
        <v>-1.2894619831036014E-2</v>
      </c>
      <c r="Y4846" s="17">
        <v>0.299185936332659</v>
      </c>
      <c r="Z4846" s="17">
        <v>0.26071359317432607</v>
      </c>
      <c r="AA4846" s="17">
        <v>0.28812275017998568</v>
      </c>
      <c r="AB4846" s="17">
        <v>0.41547749725576288</v>
      </c>
      <c r="AC4846" s="17">
        <v>0.4538310412573674</v>
      </c>
    </row>
    <row r="4847" spans="1:29" ht="12.95" customHeight="1" x14ac:dyDescent="0.2">
      <c r="A4847" s="19">
        <v>44898</v>
      </c>
      <c r="B4847" s="19">
        <v>44534</v>
      </c>
      <c r="C4847" s="19">
        <v>43078</v>
      </c>
      <c r="D4847" s="16" t="s">
        <v>1</v>
      </c>
      <c r="E4847" s="114">
        <v>25520.47</v>
      </c>
      <c r="F4847" s="115">
        <v>13819</v>
      </c>
      <c r="G4847" s="113">
        <v>6327.4699999999993</v>
      </c>
      <c r="H4847" s="113">
        <v>3223</v>
      </c>
      <c r="I4847" s="113">
        <v>2151</v>
      </c>
      <c r="J4847" s="112">
        <v>24961</v>
      </c>
      <c r="K4847" s="112">
        <v>13973</v>
      </c>
      <c r="L4847" s="112">
        <v>4791</v>
      </c>
      <c r="M4847" s="112">
        <v>3615</v>
      </c>
      <c r="N4847" s="113">
        <v>2582</v>
      </c>
      <c r="O4847" s="112">
        <v>20542</v>
      </c>
      <c r="P4847" s="112">
        <v>10974</v>
      </c>
      <c r="Q4847" s="112">
        <v>5299</v>
      </c>
      <c r="R4847" s="112">
        <v>2123</v>
      </c>
      <c r="S4847" s="113">
        <v>2146</v>
      </c>
      <c r="T4847" s="17">
        <v>2.2413765474139646E-2</v>
      </c>
      <c r="U4847" s="17">
        <v>-1.1021255278036213E-2</v>
      </c>
      <c r="V4847" s="17">
        <v>0.3206992277186389</v>
      </c>
      <c r="W4847" s="17">
        <v>-0.10843706777316731</v>
      </c>
      <c r="X4847" s="17">
        <v>-0.16692486444616572</v>
      </c>
      <c r="Y4847" s="17">
        <v>0.24235566157141464</v>
      </c>
      <c r="Z4847" s="17">
        <v>0.25924913431747765</v>
      </c>
      <c r="AA4847" s="17">
        <v>0.19408756369126245</v>
      </c>
      <c r="AB4847" s="17">
        <v>0.5181347150259068</v>
      </c>
      <c r="AC4847" s="17">
        <v>2.3299161230194709E-3</v>
      </c>
    </row>
    <row r="4848" spans="1:29" ht="12.95" customHeight="1" x14ac:dyDescent="0.2">
      <c r="A4848" s="19">
        <v>44899</v>
      </c>
      <c r="B4848" s="19">
        <v>44535</v>
      </c>
      <c r="C4848" s="19">
        <v>43079</v>
      </c>
      <c r="D4848" s="16" t="s">
        <v>2</v>
      </c>
      <c r="E4848" s="114">
        <v>23259.071666666667</v>
      </c>
      <c r="F4848" s="115">
        <v>12896</v>
      </c>
      <c r="G4848" s="113">
        <v>5514.0716666666667</v>
      </c>
      <c r="H4848" s="113">
        <v>2463</v>
      </c>
      <c r="I4848" s="113">
        <v>2386</v>
      </c>
      <c r="J4848" s="112">
        <v>21105</v>
      </c>
      <c r="K4848" s="112">
        <v>12507</v>
      </c>
      <c r="L4848" s="112">
        <v>4224</v>
      </c>
      <c r="M4848" s="112">
        <v>2565</v>
      </c>
      <c r="N4848" s="113">
        <v>1809</v>
      </c>
      <c r="O4848" s="112">
        <v>17351</v>
      </c>
      <c r="P4848" s="112">
        <v>10052</v>
      </c>
      <c r="Q4848" s="112">
        <v>3869</v>
      </c>
      <c r="R4848" s="112">
        <v>1600</v>
      </c>
      <c r="S4848" s="113">
        <v>1830</v>
      </c>
      <c r="T4848" s="17">
        <v>0.10206451867645905</v>
      </c>
      <c r="U4848" s="17">
        <v>3.1102582553769853E-2</v>
      </c>
      <c r="V4848" s="17">
        <v>0.30541469381313124</v>
      </c>
      <c r="W4848" s="17">
        <v>-3.9766081871345005E-2</v>
      </c>
      <c r="X4848" s="17">
        <v>0.31896075179657268</v>
      </c>
      <c r="Y4848" s="17">
        <v>0.34050323708527852</v>
      </c>
      <c r="Z4848" s="17">
        <v>0.28292877039395137</v>
      </c>
      <c r="AA4848" s="17">
        <v>0.42519298699060903</v>
      </c>
      <c r="AB4848" s="17">
        <v>0.53937499999999994</v>
      </c>
      <c r="AC4848" s="17">
        <v>0.30382513661202193</v>
      </c>
    </row>
    <row r="4849" spans="1:29" ht="12.95" customHeight="1" x14ac:dyDescent="0.2">
      <c r="A4849" s="19">
        <v>44900</v>
      </c>
      <c r="B4849" s="19">
        <v>44536</v>
      </c>
      <c r="C4849" s="19">
        <v>43080</v>
      </c>
      <c r="D4849" s="16" t="s">
        <v>3</v>
      </c>
      <c r="E4849" s="114">
        <v>22435.588333333333</v>
      </c>
      <c r="F4849" s="115">
        <v>13318</v>
      </c>
      <c r="G4849" s="113">
        <v>4863.5883333333331</v>
      </c>
      <c r="H4849" s="113">
        <v>2107</v>
      </c>
      <c r="I4849" s="113">
        <v>2147</v>
      </c>
      <c r="J4849" s="112">
        <v>18774</v>
      </c>
      <c r="K4849" s="112">
        <v>11201</v>
      </c>
      <c r="L4849" s="112">
        <v>3853</v>
      </c>
      <c r="M4849" s="112">
        <v>2172</v>
      </c>
      <c r="N4849" s="113">
        <v>1548</v>
      </c>
      <c r="O4849" s="112">
        <v>17494</v>
      </c>
      <c r="P4849" s="112">
        <v>9929</v>
      </c>
      <c r="Q4849" s="112">
        <v>4431</v>
      </c>
      <c r="R4849" s="112">
        <v>1822</v>
      </c>
      <c r="S4849" s="113">
        <v>1312</v>
      </c>
      <c r="T4849" s="17">
        <v>0.19503506622634137</v>
      </c>
      <c r="U4849" s="17">
        <v>0.18900098205517368</v>
      </c>
      <c r="V4849" s="17">
        <v>0.26228609741327102</v>
      </c>
      <c r="W4849" s="17">
        <v>-2.9926335174953911E-2</v>
      </c>
      <c r="X4849" s="17">
        <v>0.38695090439276481</v>
      </c>
      <c r="Y4849" s="17">
        <v>0.2824733241873405</v>
      </c>
      <c r="Z4849" s="17">
        <v>0.34132339611239804</v>
      </c>
      <c r="AA4849" s="17">
        <v>9.7627698788836259E-2</v>
      </c>
      <c r="AB4849" s="17">
        <v>0.15642151481888034</v>
      </c>
      <c r="AC4849" s="17">
        <v>0.63643292682926833</v>
      </c>
    </row>
    <row r="4850" spans="1:29" ht="12.95" customHeight="1" x14ac:dyDescent="0.2">
      <c r="A4850" s="19">
        <v>44901</v>
      </c>
      <c r="B4850" s="19">
        <v>44537</v>
      </c>
      <c r="C4850" s="19">
        <v>43081</v>
      </c>
      <c r="D4850" s="16" t="s">
        <v>4</v>
      </c>
      <c r="E4850" s="114">
        <v>21599.293333333335</v>
      </c>
      <c r="F4850" s="115">
        <v>12850</v>
      </c>
      <c r="G4850" s="113">
        <v>4866.2933333333331</v>
      </c>
      <c r="H4850" s="113">
        <v>2348</v>
      </c>
      <c r="I4850" s="113">
        <v>1535</v>
      </c>
      <c r="J4850" s="112">
        <v>17997</v>
      </c>
      <c r="K4850" s="112">
        <v>10347</v>
      </c>
      <c r="L4850" s="112">
        <v>3979</v>
      </c>
      <c r="M4850" s="112">
        <v>2355</v>
      </c>
      <c r="N4850" s="113">
        <v>1316</v>
      </c>
      <c r="O4850" s="112">
        <v>16576</v>
      </c>
      <c r="P4850" s="112">
        <v>9734</v>
      </c>
      <c r="Q4850" s="112">
        <v>3796</v>
      </c>
      <c r="R4850" s="112">
        <v>1906</v>
      </c>
      <c r="S4850" s="113">
        <v>1140</v>
      </c>
      <c r="T4850" s="17">
        <v>0.20016076753533008</v>
      </c>
      <c r="U4850" s="17">
        <v>0.24190586643471534</v>
      </c>
      <c r="V4850" s="17">
        <v>0.22299405210689449</v>
      </c>
      <c r="W4850" s="17">
        <v>-2.9723991507430991E-3</v>
      </c>
      <c r="X4850" s="17">
        <v>0.16641337386018229</v>
      </c>
      <c r="Y4850" s="17">
        <v>0.30304617117117116</v>
      </c>
      <c r="Z4850" s="17">
        <v>0.32011506061228689</v>
      </c>
      <c r="AA4850" s="17">
        <v>0.28195293291183687</v>
      </c>
      <c r="AB4850" s="17">
        <v>0.23189926547743966</v>
      </c>
      <c r="AC4850" s="17">
        <v>0.34649122807017552</v>
      </c>
    </row>
    <row r="4851" spans="1:29" ht="12.95" customHeight="1" x14ac:dyDescent="0.2">
      <c r="A4851" s="19">
        <v>44902</v>
      </c>
      <c r="B4851" s="19">
        <v>44538</v>
      </c>
      <c r="C4851" s="19">
        <v>43082</v>
      </c>
      <c r="D4851" s="16" t="s">
        <v>5</v>
      </c>
      <c r="E4851" s="114">
        <v>22033.341666666667</v>
      </c>
      <c r="F4851" s="115">
        <v>12656</v>
      </c>
      <c r="G4851" s="113">
        <v>5320.3416666666662</v>
      </c>
      <c r="H4851" s="113">
        <v>2191</v>
      </c>
      <c r="I4851" s="113">
        <v>1866</v>
      </c>
      <c r="J4851" s="112">
        <v>21805</v>
      </c>
      <c r="K4851" s="112">
        <v>11816</v>
      </c>
      <c r="L4851" s="112">
        <v>6000</v>
      </c>
      <c r="M4851" s="112">
        <v>2270</v>
      </c>
      <c r="N4851" s="113">
        <v>1719</v>
      </c>
      <c r="O4851" s="112">
        <v>18876</v>
      </c>
      <c r="P4851" s="112">
        <v>10810</v>
      </c>
      <c r="Q4851" s="112">
        <v>4572</v>
      </c>
      <c r="R4851" s="112">
        <v>1721</v>
      </c>
      <c r="S4851" s="113">
        <v>1773</v>
      </c>
      <c r="T4851" s="17">
        <v>1.0471986547428092E-2</v>
      </c>
      <c r="U4851" s="17">
        <v>7.1090047393364886E-2</v>
      </c>
      <c r="V4851" s="17">
        <v>-0.11327638888888891</v>
      </c>
      <c r="W4851" s="17">
        <v>-3.4801762114537449E-2</v>
      </c>
      <c r="X4851" s="17">
        <v>8.5514834205933754E-2</v>
      </c>
      <c r="Y4851" s="17">
        <v>0.16726751783569971</v>
      </c>
      <c r="Z4851" s="17">
        <v>0.17076780758556898</v>
      </c>
      <c r="AA4851" s="17">
        <v>0.16367927967337415</v>
      </c>
      <c r="AB4851" s="17">
        <v>0.2730970366066241</v>
      </c>
      <c r="AC4851" s="17">
        <v>5.2453468697123418E-2</v>
      </c>
    </row>
    <row r="4852" spans="1:29" ht="12.95" customHeight="1" x14ac:dyDescent="0.2">
      <c r="A4852" s="19">
        <v>44903</v>
      </c>
      <c r="B4852" s="19">
        <v>44539</v>
      </c>
      <c r="C4852" s="19">
        <v>43083</v>
      </c>
      <c r="D4852" s="16" t="s">
        <v>6</v>
      </c>
      <c r="E4852" s="114">
        <v>22853.125</v>
      </c>
      <c r="F4852" s="115">
        <v>13159</v>
      </c>
      <c r="G4852" s="113">
        <v>5313.125</v>
      </c>
      <c r="H4852" s="113">
        <v>2503</v>
      </c>
      <c r="I4852" s="113">
        <v>1878</v>
      </c>
      <c r="J4852" s="112">
        <v>22647</v>
      </c>
      <c r="K4852" s="112">
        <v>12835</v>
      </c>
      <c r="L4852" s="112">
        <v>5533</v>
      </c>
      <c r="M4852" s="112">
        <v>2582</v>
      </c>
      <c r="N4852" s="113">
        <v>1697</v>
      </c>
      <c r="O4852" s="112">
        <v>20429</v>
      </c>
      <c r="P4852" s="112">
        <v>10780</v>
      </c>
      <c r="Q4852" s="112">
        <v>5190</v>
      </c>
      <c r="R4852" s="112">
        <v>2527</v>
      </c>
      <c r="S4852" s="113">
        <v>1932</v>
      </c>
      <c r="T4852" s="17">
        <v>9.1016470172649022E-3</v>
      </c>
      <c r="U4852" s="17">
        <v>2.5243474873392957E-2</v>
      </c>
      <c r="V4852" s="17">
        <v>-3.9738839689137939E-2</v>
      </c>
      <c r="W4852" s="17">
        <v>-3.0596436870642951E-2</v>
      </c>
      <c r="X4852" s="17">
        <v>0.10665880966411323</v>
      </c>
      <c r="Y4852" s="17">
        <v>0.11866097214743743</v>
      </c>
      <c r="Z4852" s="17">
        <v>0.22068645640074203</v>
      </c>
      <c r="AA4852" s="17">
        <v>2.3723506743738021E-2</v>
      </c>
      <c r="AB4852" s="17">
        <v>-9.4974277799763085E-3</v>
      </c>
      <c r="AC4852" s="17">
        <v>-2.7950310559006208E-2</v>
      </c>
    </row>
    <row r="4853" spans="1:29" ht="12.95" customHeight="1" x14ac:dyDescent="0.2">
      <c r="A4853" s="19">
        <v>44904</v>
      </c>
      <c r="B4853" s="19">
        <v>44540</v>
      </c>
      <c r="C4853" s="19">
        <v>43084</v>
      </c>
      <c r="D4853" s="16" t="s">
        <v>7</v>
      </c>
      <c r="E4853" s="114">
        <v>23696.493333333332</v>
      </c>
      <c r="F4853" s="115">
        <v>13319</v>
      </c>
      <c r="G4853" s="113">
        <v>5500.4933333333329</v>
      </c>
      <c r="H4853" s="113">
        <v>2416</v>
      </c>
      <c r="I4853" s="113">
        <v>2461</v>
      </c>
      <c r="J4853" s="112">
        <v>22475</v>
      </c>
      <c r="K4853" s="112">
        <v>12896</v>
      </c>
      <c r="L4853" s="112">
        <v>4804</v>
      </c>
      <c r="M4853" s="112">
        <v>2861</v>
      </c>
      <c r="N4853" s="113">
        <v>1914</v>
      </c>
      <c r="O4853" s="112">
        <v>20956</v>
      </c>
      <c r="P4853" s="112">
        <v>11101</v>
      </c>
      <c r="Q4853" s="112">
        <v>5231</v>
      </c>
      <c r="R4853" s="112">
        <v>2468</v>
      </c>
      <c r="S4853" s="113">
        <v>2156</v>
      </c>
      <c r="T4853" s="17">
        <v>5.4348980348535303E-2</v>
      </c>
      <c r="U4853" s="17">
        <v>3.280086848635233E-2</v>
      </c>
      <c r="V4853" s="17">
        <v>0.14498195947821246</v>
      </c>
      <c r="W4853" s="17">
        <v>-0.15554002097168818</v>
      </c>
      <c r="X4853" s="17">
        <v>0.28578892371995823</v>
      </c>
      <c r="Y4853" s="17">
        <v>0.13077368454539662</v>
      </c>
      <c r="Z4853" s="17">
        <v>0.19980181965588684</v>
      </c>
      <c r="AA4853" s="17">
        <v>5.1518511438220838E-2</v>
      </c>
      <c r="AB4853" s="17">
        <v>-2.1069692058346856E-2</v>
      </c>
      <c r="AC4853" s="17">
        <v>0.14146567717996295</v>
      </c>
    </row>
    <row r="4854" spans="1:29" ht="12.95" customHeight="1" x14ac:dyDescent="0.2">
      <c r="A4854" s="19">
        <v>44905</v>
      </c>
      <c r="B4854" s="19">
        <v>44541</v>
      </c>
      <c r="C4854" s="19">
        <v>43085</v>
      </c>
      <c r="D4854" s="16" t="s">
        <v>1</v>
      </c>
      <c r="E4854" s="114">
        <v>23514.53</v>
      </c>
      <c r="F4854" s="115">
        <v>13020</v>
      </c>
      <c r="G4854" s="113">
        <v>5480.53</v>
      </c>
      <c r="H4854" s="113">
        <v>2891</v>
      </c>
      <c r="I4854" s="113">
        <v>2123</v>
      </c>
      <c r="J4854" s="112">
        <v>24571</v>
      </c>
      <c r="K4854" s="112">
        <v>13063</v>
      </c>
      <c r="L4854" s="112">
        <v>5920</v>
      </c>
      <c r="M4854" s="112">
        <v>3277</v>
      </c>
      <c r="N4854" s="113">
        <v>2311</v>
      </c>
      <c r="O4854" s="112">
        <v>24141</v>
      </c>
      <c r="P4854" s="112">
        <v>12232</v>
      </c>
      <c r="Q4854" s="112">
        <v>6034</v>
      </c>
      <c r="R4854" s="112">
        <v>3303</v>
      </c>
      <c r="S4854" s="113">
        <v>2572</v>
      </c>
      <c r="T4854" s="17">
        <v>-4.2996622034105259E-2</v>
      </c>
      <c r="U4854" s="17">
        <v>-3.2917400290898291E-3</v>
      </c>
      <c r="V4854" s="17">
        <v>-7.4234797297297317E-2</v>
      </c>
      <c r="W4854" s="17">
        <v>-0.11779066219102841</v>
      </c>
      <c r="X4854" s="17">
        <v>-8.1350064906966724E-2</v>
      </c>
      <c r="Y4854" s="17">
        <v>-2.5950457727517584E-2</v>
      </c>
      <c r="Z4854" s="17">
        <v>6.4421190320471E-2</v>
      </c>
      <c r="AA4854" s="17">
        <v>-9.172522373218428E-2</v>
      </c>
      <c r="AB4854" s="17">
        <v>-0.12473508931274602</v>
      </c>
      <c r="AC4854" s="17">
        <v>-0.17457231726283051</v>
      </c>
    </row>
    <row r="4855" spans="1:29" ht="12.95" customHeight="1" x14ac:dyDescent="0.2">
      <c r="A4855" s="19">
        <v>44906</v>
      </c>
      <c r="B4855" s="19">
        <v>44542</v>
      </c>
      <c r="C4855" s="19">
        <v>43086</v>
      </c>
      <c r="D4855" s="16" t="s">
        <v>2</v>
      </c>
      <c r="E4855" s="114">
        <v>23128.84</v>
      </c>
      <c r="F4855" s="115">
        <v>13273</v>
      </c>
      <c r="G4855" s="113">
        <v>5552.84</v>
      </c>
      <c r="H4855" s="113">
        <v>2440</v>
      </c>
      <c r="I4855" s="113">
        <v>1863</v>
      </c>
      <c r="J4855" s="112">
        <v>22416</v>
      </c>
      <c r="K4855" s="112">
        <v>12995</v>
      </c>
      <c r="L4855" s="112">
        <v>4963</v>
      </c>
      <c r="M4855" s="112">
        <v>2535</v>
      </c>
      <c r="N4855" s="113">
        <v>1923</v>
      </c>
      <c r="O4855" s="112">
        <v>21741</v>
      </c>
      <c r="P4855" s="112">
        <v>11589</v>
      </c>
      <c r="Q4855" s="112">
        <v>5479</v>
      </c>
      <c r="R4855" s="112">
        <v>2473</v>
      </c>
      <c r="S4855" s="113">
        <v>2200</v>
      </c>
      <c r="T4855" s="17">
        <v>3.1800499643112046E-2</v>
      </c>
      <c r="U4855" s="17">
        <v>2.1392843401308204E-2</v>
      </c>
      <c r="V4855" s="17">
        <v>0.11884747128752782</v>
      </c>
      <c r="W4855" s="17">
        <v>-3.7475345167652829E-2</v>
      </c>
      <c r="X4855" s="17">
        <v>-3.120124804992197E-2</v>
      </c>
      <c r="Y4855" s="17">
        <v>6.3835150177084854E-2</v>
      </c>
      <c r="Z4855" s="17">
        <v>0.14531020795582017</v>
      </c>
      <c r="AA4855" s="17">
        <v>1.3476911845227368E-2</v>
      </c>
      <c r="AB4855" s="17">
        <v>-1.3344116457743582E-2</v>
      </c>
      <c r="AC4855" s="17">
        <v>-0.1531818181818182</v>
      </c>
    </row>
    <row r="4856" spans="1:29" ht="12.95" customHeight="1" x14ac:dyDescent="0.2">
      <c r="A4856" s="19">
        <v>44907</v>
      </c>
      <c r="B4856" s="19">
        <v>44543</v>
      </c>
      <c r="C4856" s="19">
        <v>43087</v>
      </c>
      <c r="D4856" s="16" t="s">
        <v>3</v>
      </c>
      <c r="E4856" s="114">
        <v>23063.153333333335</v>
      </c>
      <c r="F4856" s="115">
        <v>13983</v>
      </c>
      <c r="G4856" s="113">
        <v>5041.1533333333336</v>
      </c>
      <c r="H4856" s="113">
        <v>2339</v>
      </c>
      <c r="I4856" s="113">
        <v>1700</v>
      </c>
      <c r="J4856" s="112">
        <v>21874</v>
      </c>
      <c r="K4856" s="112">
        <v>12702</v>
      </c>
      <c r="L4856" s="112">
        <v>4770</v>
      </c>
      <c r="M4856" s="112">
        <v>2658</v>
      </c>
      <c r="N4856" s="113">
        <v>1744</v>
      </c>
      <c r="O4856" s="112">
        <v>21561</v>
      </c>
      <c r="P4856" s="112">
        <v>11854</v>
      </c>
      <c r="Q4856" s="112">
        <v>5193</v>
      </c>
      <c r="R4856" s="112">
        <v>2411</v>
      </c>
      <c r="S4856" s="113">
        <v>2103</v>
      </c>
      <c r="T4856" s="17">
        <v>5.4363780439486753E-2</v>
      </c>
      <c r="U4856" s="17">
        <v>0.10085025980160611</v>
      </c>
      <c r="V4856" s="17">
        <v>5.6845562543675898E-2</v>
      </c>
      <c r="W4856" s="17">
        <v>-0.12001504890895409</v>
      </c>
      <c r="X4856" s="17">
        <v>-2.5229357798165153E-2</v>
      </c>
      <c r="Y4856" s="17">
        <v>6.9669928729341635E-2</v>
      </c>
      <c r="Z4856" s="17">
        <v>0.17960182216973175</v>
      </c>
      <c r="AA4856" s="17">
        <v>-2.9240644457282139E-2</v>
      </c>
      <c r="AB4856" s="17">
        <v>-2.9863127333056849E-2</v>
      </c>
      <c r="AC4856" s="17">
        <v>-0.19163100332857819</v>
      </c>
    </row>
    <row r="4857" spans="1:29" ht="12.95" customHeight="1" x14ac:dyDescent="0.2">
      <c r="A4857" s="19">
        <v>44908</v>
      </c>
      <c r="B4857" s="19">
        <v>44544</v>
      </c>
      <c r="C4857" s="19">
        <v>43088</v>
      </c>
      <c r="D4857" s="16" t="s">
        <v>4</v>
      </c>
      <c r="E4857" s="114">
        <v>23792.583333333332</v>
      </c>
      <c r="F4857" s="115">
        <v>13767</v>
      </c>
      <c r="G4857" s="113">
        <v>5522.583333333333</v>
      </c>
      <c r="H4857" s="113">
        <v>2482</v>
      </c>
      <c r="I4857" s="113">
        <v>2021</v>
      </c>
      <c r="J4857" s="112">
        <v>23103</v>
      </c>
      <c r="K4857" s="112">
        <v>13364</v>
      </c>
      <c r="L4857" s="112">
        <v>4769</v>
      </c>
      <c r="M4857" s="112">
        <v>3156</v>
      </c>
      <c r="N4857" s="113">
        <v>1814</v>
      </c>
      <c r="O4857" s="112">
        <v>20661</v>
      </c>
      <c r="P4857" s="112">
        <v>11600</v>
      </c>
      <c r="Q4857" s="112">
        <v>4752</v>
      </c>
      <c r="R4857" s="112">
        <v>2363</v>
      </c>
      <c r="S4857" s="113">
        <v>1946</v>
      </c>
      <c r="T4857" s="17">
        <v>2.9848215960409208E-2</v>
      </c>
      <c r="U4857" s="17">
        <v>3.0155642023346196E-2</v>
      </c>
      <c r="V4857" s="17">
        <v>0.15801705458866278</v>
      </c>
      <c r="W4857" s="17">
        <v>-0.21356147021546257</v>
      </c>
      <c r="X4857" s="17">
        <v>0.11411245865490627</v>
      </c>
      <c r="Y4857" s="17">
        <v>0.15156978526370124</v>
      </c>
      <c r="Z4857" s="17">
        <v>0.18681034482758618</v>
      </c>
      <c r="AA4857" s="17">
        <v>0.16215979236812572</v>
      </c>
      <c r="AB4857" s="17">
        <v>5.0359712230215736E-2</v>
      </c>
      <c r="AC4857" s="17">
        <v>3.8540596094552848E-2</v>
      </c>
    </row>
    <row r="4858" spans="1:29" ht="12.95" customHeight="1" x14ac:dyDescent="0.2">
      <c r="A4858" s="19">
        <v>44909</v>
      </c>
      <c r="B4858" s="19">
        <v>44545</v>
      </c>
      <c r="C4858" s="19">
        <v>43089</v>
      </c>
      <c r="D4858" s="16" t="s">
        <v>5</v>
      </c>
      <c r="E4858" s="114">
        <v>24569.566666666666</v>
      </c>
      <c r="F4858" s="115">
        <v>13377</v>
      </c>
      <c r="G4858" s="113">
        <v>6361.5666666666666</v>
      </c>
      <c r="H4858" s="113">
        <v>2353</v>
      </c>
      <c r="I4858" s="113">
        <v>2478</v>
      </c>
      <c r="J4858" s="112">
        <v>25829</v>
      </c>
      <c r="K4858" s="112">
        <v>14217</v>
      </c>
      <c r="L4858" s="112">
        <v>6150</v>
      </c>
      <c r="M4858" s="112">
        <v>3060</v>
      </c>
      <c r="N4858" s="113">
        <v>2402</v>
      </c>
      <c r="O4858" s="112">
        <v>27388</v>
      </c>
      <c r="P4858" s="112">
        <v>14116</v>
      </c>
      <c r="Q4858" s="112">
        <v>6934</v>
      </c>
      <c r="R4858" s="112">
        <v>3371</v>
      </c>
      <c r="S4858" s="113">
        <v>2967</v>
      </c>
      <c r="T4858" s="17">
        <v>-4.876043723463297E-2</v>
      </c>
      <c r="U4858" s="17">
        <v>-5.9084194977843452E-2</v>
      </c>
      <c r="V4858" s="17">
        <v>3.4401084010840188E-2</v>
      </c>
      <c r="W4858" s="17">
        <v>-0.23104575163398688</v>
      </c>
      <c r="X4858" s="17">
        <v>3.1640299750208101E-2</v>
      </c>
      <c r="Y4858" s="17">
        <v>-0.10290759943527583</v>
      </c>
      <c r="Z4858" s="17">
        <v>-5.2351941059790352E-2</v>
      </c>
      <c r="AA4858" s="17">
        <v>-8.2554562061340264E-2</v>
      </c>
      <c r="AB4858" s="17">
        <v>-0.30198754078908341</v>
      </c>
      <c r="AC4858" s="17">
        <v>-0.16481294236602628</v>
      </c>
    </row>
    <row r="4859" spans="1:29" ht="12.95" customHeight="1" x14ac:dyDescent="0.2">
      <c r="A4859" s="19">
        <v>44910</v>
      </c>
      <c r="B4859" s="19">
        <v>44546</v>
      </c>
      <c r="C4859" s="19">
        <v>43090</v>
      </c>
      <c r="D4859" s="16" t="s">
        <v>6</v>
      </c>
      <c r="E4859" s="114">
        <v>30102.216666666667</v>
      </c>
      <c r="F4859" s="115">
        <v>16016</v>
      </c>
      <c r="G4859" s="113">
        <v>7456.2166666666672</v>
      </c>
      <c r="H4859" s="113">
        <v>3885</v>
      </c>
      <c r="I4859" s="113">
        <v>2745</v>
      </c>
      <c r="J4859" s="112">
        <v>28774</v>
      </c>
      <c r="K4859" s="112">
        <v>15399</v>
      </c>
      <c r="L4859" s="112">
        <v>6900</v>
      </c>
      <c r="M4859" s="112">
        <v>4373</v>
      </c>
      <c r="N4859" s="113">
        <v>2102</v>
      </c>
      <c r="O4859" s="112">
        <v>29464</v>
      </c>
      <c r="P4859" s="112">
        <v>14971</v>
      </c>
      <c r="Q4859" s="112">
        <v>7753</v>
      </c>
      <c r="R4859" s="112">
        <v>3751</v>
      </c>
      <c r="S4859" s="113">
        <v>2989</v>
      </c>
      <c r="T4859" s="17">
        <v>4.6160306758416203E-2</v>
      </c>
      <c r="U4859" s="17">
        <v>4.0067536853042318E-2</v>
      </c>
      <c r="V4859" s="17">
        <v>8.0611111111111189E-2</v>
      </c>
      <c r="W4859" s="17">
        <v>-0.11159387148410704</v>
      </c>
      <c r="X4859" s="17">
        <v>0.30589914367269277</v>
      </c>
      <c r="Y4859" s="17">
        <v>2.1660896913747951E-2</v>
      </c>
      <c r="Z4859" s="17">
        <v>6.9801616458486482E-2</v>
      </c>
      <c r="AA4859" s="17">
        <v>-3.827980566662359E-2</v>
      </c>
      <c r="AB4859" s="17">
        <v>3.5723806984804041E-2</v>
      </c>
      <c r="AC4859" s="17">
        <v>-8.1632653061224469E-2</v>
      </c>
    </row>
    <row r="4860" spans="1:29" ht="12.95" customHeight="1" x14ac:dyDescent="0.2">
      <c r="A4860" s="19">
        <v>44911</v>
      </c>
      <c r="B4860" s="19">
        <v>44547</v>
      </c>
      <c r="C4860" s="19">
        <v>43091</v>
      </c>
      <c r="D4860" s="16" t="s">
        <v>7</v>
      </c>
      <c r="E4860" s="114">
        <v>31034.566666666666</v>
      </c>
      <c r="F4860" s="115">
        <v>16266</v>
      </c>
      <c r="G4860" s="113">
        <v>7878.5666666666666</v>
      </c>
      <c r="H4860" s="113">
        <v>3974</v>
      </c>
      <c r="I4860" s="113">
        <v>2916</v>
      </c>
      <c r="J4860" s="112">
        <v>31371</v>
      </c>
      <c r="K4860" s="112">
        <v>16015</v>
      </c>
      <c r="L4860" s="112">
        <v>7638</v>
      </c>
      <c r="M4860" s="112">
        <v>4615</v>
      </c>
      <c r="N4860" s="113">
        <v>3103</v>
      </c>
      <c r="O4860" s="112">
        <v>30933</v>
      </c>
      <c r="P4860" s="112">
        <v>16032</v>
      </c>
      <c r="Q4860" s="112">
        <v>8065</v>
      </c>
      <c r="R4860" s="112">
        <v>3901</v>
      </c>
      <c r="S4860" s="113">
        <v>2935</v>
      </c>
      <c r="T4860" s="17">
        <v>-1.0724342014386989E-2</v>
      </c>
      <c r="U4860" s="17">
        <v>1.567280674367777E-2</v>
      </c>
      <c r="V4860" s="17">
        <v>3.1496028628785977E-2</v>
      </c>
      <c r="W4860" s="17">
        <v>-0.13889490790899239</v>
      </c>
      <c r="X4860" s="17">
        <v>-6.0264260393167901E-2</v>
      </c>
      <c r="Y4860" s="17">
        <v>3.2834405543162859E-3</v>
      </c>
      <c r="Z4860" s="17">
        <v>1.4595808383233599E-2</v>
      </c>
      <c r="AA4860" s="17">
        <v>-2.3116346352552219E-2</v>
      </c>
      <c r="AB4860" s="17">
        <v>1.8713150474237272E-2</v>
      </c>
      <c r="AC4860" s="17">
        <v>-6.4735945485520086E-3</v>
      </c>
    </row>
    <row r="4861" spans="1:29" ht="12.95" customHeight="1" x14ac:dyDescent="0.2">
      <c r="A4861" s="19">
        <v>44912</v>
      </c>
      <c r="B4861" s="19">
        <v>44548</v>
      </c>
      <c r="C4861" s="19">
        <v>43092</v>
      </c>
      <c r="D4861" s="16" t="s">
        <v>1</v>
      </c>
      <c r="E4861" s="114">
        <v>31128.183333333334</v>
      </c>
      <c r="F4861" s="115">
        <v>16463</v>
      </c>
      <c r="G4861" s="113">
        <v>7321.1833333333334</v>
      </c>
      <c r="H4861" s="113">
        <v>4358</v>
      </c>
      <c r="I4861" s="113">
        <v>2986</v>
      </c>
      <c r="J4861" s="112">
        <v>33579</v>
      </c>
      <c r="K4861" s="112">
        <v>17876</v>
      </c>
      <c r="L4861" s="112">
        <v>7836</v>
      </c>
      <c r="M4861" s="112">
        <v>4906</v>
      </c>
      <c r="N4861" s="113">
        <v>2961</v>
      </c>
      <c r="O4861" s="112">
        <v>31785</v>
      </c>
      <c r="P4861" s="112">
        <v>15820</v>
      </c>
      <c r="Q4861" s="112">
        <v>8463</v>
      </c>
      <c r="R4861" s="112">
        <v>4097</v>
      </c>
      <c r="S4861" s="113">
        <v>3405</v>
      </c>
      <c r="T4861" s="17">
        <v>-7.2986588840247335E-2</v>
      </c>
      <c r="U4861" s="17">
        <v>-7.9044528977399886E-2</v>
      </c>
      <c r="V4861" s="17">
        <v>-6.5698911009018146E-2</v>
      </c>
      <c r="W4861" s="17">
        <v>-0.11169995923359155</v>
      </c>
      <c r="X4861" s="17">
        <v>8.443093549476588E-3</v>
      </c>
      <c r="Y4861" s="17">
        <v>-2.0664359498715257E-2</v>
      </c>
      <c r="Z4861" s="17">
        <v>4.0644753476611895E-2</v>
      </c>
      <c r="AA4861" s="17">
        <v>-0.13491866556382681</v>
      </c>
      <c r="AB4861" s="17">
        <v>6.3705150109836461E-2</v>
      </c>
      <c r="AC4861" s="17">
        <v>-0.12305433186490455</v>
      </c>
    </row>
    <row r="4862" spans="1:29" ht="12.95" customHeight="1" x14ac:dyDescent="0.2">
      <c r="A4862" s="19">
        <v>44913</v>
      </c>
      <c r="B4862" s="19">
        <v>44549</v>
      </c>
      <c r="C4862" s="19">
        <v>43093</v>
      </c>
      <c r="D4862" s="16" t="s">
        <v>2</v>
      </c>
      <c r="E4862" s="114">
        <v>29564.176666666666</v>
      </c>
      <c r="F4862" s="115">
        <v>16390</v>
      </c>
      <c r="G4862" s="113">
        <v>6524.1766666666663</v>
      </c>
      <c r="H4862" s="113">
        <v>3887</v>
      </c>
      <c r="I4862" s="113">
        <v>2763</v>
      </c>
      <c r="J4862" s="112">
        <v>32842</v>
      </c>
      <c r="K4862" s="112">
        <v>17662</v>
      </c>
      <c r="L4862" s="112">
        <v>7770</v>
      </c>
      <c r="M4862" s="112">
        <v>4694</v>
      </c>
      <c r="N4862" s="113">
        <v>2716</v>
      </c>
      <c r="O4862" s="112">
        <v>31021</v>
      </c>
      <c r="P4862" s="112">
        <v>16310</v>
      </c>
      <c r="Q4862" s="112">
        <v>7738</v>
      </c>
      <c r="R4862" s="112">
        <v>4113</v>
      </c>
      <c r="S4862" s="113">
        <v>2860</v>
      </c>
      <c r="T4862" s="17">
        <v>-9.9805838052899776E-2</v>
      </c>
      <c r="U4862" s="17">
        <v>-7.2019023893103884E-2</v>
      </c>
      <c r="V4862" s="17">
        <v>-0.16033762333762336</v>
      </c>
      <c r="W4862" s="17">
        <v>-0.17192160204516405</v>
      </c>
      <c r="X4862" s="17">
        <v>1.7304860088365182E-2</v>
      </c>
      <c r="Y4862" s="17">
        <v>-4.6962487777097217E-2</v>
      </c>
      <c r="Z4862" s="17">
        <v>4.9049662783569037E-3</v>
      </c>
      <c r="AA4862" s="17">
        <v>-0.15686525372619975</v>
      </c>
      <c r="AB4862" s="17">
        <v>-5.4947726720155576E-2</v>
      </c>
      <c r="AC4862" s="17">
        <v>-3.3916083916083917E-2</v>
      </c>
    </row>
    <row r="4863" spans="1:29" ht="12.95" customHeight="1" x14ac:dyDescent="0.2">
      <c r="A4863" s="19">
        <v>44914</v>
      </c>
      <c r="B4863" s="19">
        <v>44550</v>
      </c>
      <c r="C4863" s="19">
        <v>43094</v>
      </c>
      <c r="D4863" s="16" t="s">
        <v>3</v>
      </c>
      <c r="E4863" s="114">
        <v>27718.658333333333</v>
      </c>
      <c r="F4863" s="115">
        <v>16064</v>
      </c>
      <c r="G4863" s="113">
        <v>5073.6583333333328</v>
      </c>
      <c r="H4863" s="113">
        <v>3570</v>
      </c>
      <c r="I4863" s="113">
        <v>3011</v>
      </c>
      <c r="J4863" s="112">
        <v>33080</v>
      </c>
      <c r="K4863" s="112">
        <v>17922</v>
      </c>
      <c r="L4863" s="112">
        <v>7218</v>
      </c>
      <c r="M4863" s="112">
        <v>4725</v>
      </c>
      <c r="N4863" s="113">
        <v>3215</v>
      </c>
      <c r="O4863" s="112">
        <v>29718</v>
      </c>
      <c r="P4863" s="112">
        <v>15238</v>
      </c>
      <c r="Q4863" s="112">
        <v>7683</v>
      </c>
      <c r="R4863" s="112">
        <v>3908</v>
      </c>
      <c r="S4863" s="113">
        <v>2889</v>
      </c>
      <c r="T4863" s="17">
        <v>-0.16207199717855703</v>
      </c>
      <c r="U4863" s="17">
        <v>-0.10367146523825466</v>
      </c>
      <c r="V4863" s="17">
        <v>-0.29708252516856015</v>
      </c>
      <c r="W4863" s="17">
        <v>-0.24444444444444446</v>
      </c>
      <c r="X4863" s="17">
        <v>-6.3452566096423024E-2</v>
      </c>
      <c r="Y4863" s="17">
        <v>-6.7277127218072108E-2</v>
      </c>
      <c r="Z4863" s="17">
        <v>5.420658879118001E-2</v>
      </c>
      <c r="AA4863" s="17">
        <v>-0.33962536335632787</v>
      </c>
      <c r="AB4863" s="17">
        <v>-8.6489252814738959E-2</v>
      </c>
      <c r="AC4863" s="17">
        <v>4.2229145032883331E-2</v>
      </c>
    </row>
    <row r="4864" spans="1:29" ht="12.95" customHeight="1" x14ac:dyDescent="0.2">
      <c r="A4864" s="19">
        <v>44915</v>
      </c>
      <c r="B4864" s="19">
        <v>44551</v>
      </c>
      <c r="C4864" s="19">
        <v>43095</v>
      </c>
      <c r="D4864" s="16" t="s">
        <v>4</v>
      </c>
      <c r="E4864" s="114">
        <v>29044.17</v>
      </c>
      <c r="F4864" s="115">
        <v>15889</v>
      </c>
      <c r="G4864" s="113">
        <v>6934.1699999999983</v>
      </c>
      <c r="H4864" s="113">
        <v>3963</v>
      </c>
      <c r="I4864" s="113">
        <v>2258</v>
      </c>
      <c r="J4864" s="112">
        <v>29936</v>
      </c>
      <c r="K4864" s="112">
        <v>16119</v>
      </c>
      <c r="L4864" s="112">
        <v>6806</v>
      </c>
      <c r="M4864" s="112">
        <v>4191</v>
      </c>
      <c r="N4864" s="113">
        <v>2820</v>
      </c>
      <c r="O4864" s="112">
        <v>30409</v>
      </c>
      <c r="P4864" s="112">
        <v>16025</v>
      </c>
      <c r="Q4864" s="112">
        <v>7851</v>
      </c>
      <c r="R4864" s="112">
        <v>4422</v>
      </c>
      <c r="S4864" s="113">
        <v>2111</v>
      </c>
      <c r="T4864" s="17">
        <v>-2.9791221272047141E-2</v>
      </c>
      <c r="U4864" s="17">
        <v>-1.4268875240399548E-2</v>
      </c>
      <c r="V4864" s="17">
        <v>1.8831913017925084E-2</v>
      </c>
      <c r="W4864" s="17">
        <v>-5.4402290622763028E-2</v>
      </c>
      <c r="X4864" s="17">
        <v>-0.19929078014184398</v>
      </c>
      <c r="Y4864" s="17">
        <v>-4.4882436120885272E-2</v>
      </c>
      <c r="Z4864" s="17">
        <v>-8.4867394695787857E-3</v>
      </c>
      <c r="AA4864" s="17">
        <v>-0.11677875429881568</v>
      </c>
      <c r="AB4864" s="17">
        <v>-0.10379918588873815</v>
      </c>
      <c r="AC4864" s="17">
        <v>6.9635243960208371E-2</v>
      </c>
    </row>
    <row r="4865" spans="1:29" ht="12.95" customHeight="1" x14ac:dyDescent="0.2">
      <c r="A4865" s="19">
        <v>44916</v>
      </c>
      <c r="B4865" s="19">
        <v>44552</v>
      </c>
      <c r="C4865" s="19">
        <v>43096</v>
      </c>
      <c r="D4865" s="16" t="s">
        <v>5</v>
      </c>
      <c r="E4865" s="114">
        <v>31830.801666666666</v>
      </c>
      <c r="F4865" s="115">
        <v>17002</v>
      </c>
      <c r="G4865" s="113">
        <v>8227.8016666666663</v>
      </c>
      <c r="H4865" s="113">
        <v>3952</v>
      </c>
      <c r="I4865" s="113">
        <v>2649</v>
      </c>
      <c r="J4865" s="112">
        <v>30596</v>
      </c>
      <c r="K4865" s="112">
        <v>17128</v>
      </c>
      <c r="L4865" s="112">
        <v>6020</v>
      </c>
      <c r="M4865" s="112">
        <v>4407</v>
      </c>
      <c r="N4865" s="113">
        <v>3041</v>
      </c>
      <c r="O4865" s="112">
        <v>31337</v>
      </c>
      <c r="P4865" s="112">
        <v>15834</v>
      </c>
      <c r="Q4865" s="112">
        <v>8072</v>
      </c>
      <c r="R4865" s="112">
        <v>4298</v>
      </c>
      <c r="S4865" s="113">
        <v>3133</v>
      </c>
      <c r="T4865" s="17">
        <v>4.0358271233712495E-2</v>
      </c>
      <c r="U4865" s="17">
        <v>-7.3563755254554275E-3</v>
      </c>
      <c r="V4865" s="17">
        <v>0.36674446290143958</v>
      </c>
      <c r="W4865" s="17">
        <v>-0.10324483775811211</v>
      </c>
      <c r="X4865" s="17">
        <v>-0.12890496547188424</v>
      </c>
      <c r="Y4865" s="17">
        <v>1.57577836636138E-2</v>
      </c>
      <c r="Z4865" s="17">
        <v>7.3765315144625587E-2</v>
      </c>
      <c r="AA4865" s="17">
        <v>1.9301494879418568E-2</v>
      </c>
      <c r="AB4865" s="17">
        <v>-8.0502559329920897E-2</v>
      </c>
      <c r="AC4865" s="17">
        <v>-0.15448451962974785</v>
      </c>
    </row>
    <row r="4866" spans="1:29" ht="12.95" customHeight="1" x14ac:dyDescent="0.2">
      <c r="A4866" s="19">
        <v>44917</v>
      </c>
      <c r="B4866" s="19">
        <v>44553</v>
      </c>
      <c r="C4866" s="19">
        <v>43097</v>
      </c>
      <c r="D4866" s="16" t="s">
        <v>6</v>
      </c>
      <c r="E4866" s="114">
        <v>32043.11</v>
      </c>
      <c r="F4866" s="115">
        <v>17196</v>
      </c>
      <c r="G4866" s="113">
        <v>7853.11</v>
      </c>
      <c r="H4866" s="113">
        <v>4169</v>
      </c>
      <c r="I4866" s="113">
        <v>2825</v>
      </c>
      <c r="J4866" s="112">
        <v>31045</v>
      </c>
      <c r="K4866" s="112">
        <v>16150</v>
      </c>
      <c r="L4866" s="112">
        <v>7915</v>
      </c>
      <c r="M4866" s="112">
        <v>4148</v>
      </c>
      <c r="N4866" s="113">
        <v>2832</v>
      </c>
      <c r="O4866" s="112">
        <v>30497</v>
      </c>
      <c r="P4866" s="112">
        <v>15891</v>
      </c>
      <c r="Q4866" s="112">
        <v>7872</v>
      </c>
      <c r="R4866" s="112">
        <v>3973</v>
      </c>
      <c r="S4866" s="113">
        <v>2761</v>
      </c>
      <c r="T4866" s="17">
        <v>3.2150426799806731E-2</v>
      </c>
      <c r="U4866" s="17">
        <v>6.4767801857585239E-2</v>
      </c>
      <c r="V4866" s="17">
        <v>-7.8193303853443252E-3</v>
      </c>
      <c r="W4866" s="17">
        <v>5.0626808100289189E-3</v>
      </c>
      <c r="X4866" s="17">
        <v>-2.4717514124293904E-3</v>
      </c>
      <c r="Y4866" s="17">
        <v>5.0697117749286758E-2</v>
      </c>
      <c r="Z4866" s="17">
        <v>8.2121955824051351E-2</v>
      </c>
      <c r="AA4866" s="17">
        <v>-2.3996443089431274E-3</v>
      </c>
      <c r="AB4866" s="17">
        <v>4.9332997734709227E-2</v>
      </c>
      <c r="AC4866" s="17">
        <v>2.3180007243752243E-2</v>
      </c>
    </row>
    <row r="4867" spans="1:29" ht="12.95" customHeight="1" x14ac:dyDescent="0.2">
      <c r="A4867" s="19">
        <v>44918</v>
      </c>
      <c r="B4867" s="19">
        <v>44554</v>
      </c>
      <c r="C4867" s="19">
        <v>43098</v>
      </c>
      <c r="D4867" s="16" t="s">
        <v>7</v>
      </c>
      <c r="E4867" s="114">
        <v>29589.511666666665</v>
      </c>
      <c r="F4867" s="115">
        <v>15850</v>
      </c>
      <c r="G4867" s="113">
        <v>7740.5116666666663</v>
      </c>
      <c r="H4867" s="113">
        <v>3310</v>
      </c>
      <c r="I4867" s="113">
        <v>2689</v>
      </c>
      <c r="J4867" s="112">
        <v>27656</v>
      </c>
      <c r="K4867" s="112">
        <v>16083</v>
      </c>
      <c r="L4867" s="112">
        <v>5725</v>
      </c>
      <c r="M4867" s="112">
        <v>3631</v>
      </c>
      <c r="N4867" s="113">
        <v>2217</v>
      </c>
      <c r="O4867" s="112">
        <v>30282</v>
      </c>
      <c r="P4867" s="112">
        <v>15977</v>
      </c>
      <c r="Q4867" s="112">
        <v>7508</v>
      </c>
      <c r="R4867" s="112">
        <v>3984</v>
      </c>
      <c r="S4867" s="113">
        <v>2813</v>
      </c>
      <c r="T4867" s="17">
        <v>6.9912918233535848E-2</v>
      </c>
      <c r="U4867" s="17">
        <v>-1.4487346888018449E-2</v>
      </c>
      <c r="V4867" s="17">
        <v>0.35205443959243077</v>
      </c>
      <c r="W4867" s="17">
        <v>-8.8405397961993981E-2</v>
      </c>
      <c r="X4867" s="17">
        <v>0.21290031574199375</v>
      </c>
      <c r="Y4867" s="17">
        <v>-2.2867985381855083E-2</v>
      </c>
      <c r="Z4867" s="17">
        <v>-7.9489265819615573E-3</v>
      </c>
      <c r="AA4867" s="17">
        <v>3.0968522464926318E-2</v>
      </c>
      <c r="AB4867" s="17">
        <v>-0.16917670682730923</v>
      </c>
      <c r="AC4867" s="17">
        <v>-4.4081052257376463E-2</v>
      </c>
    </row>
    <row r="4868" spans="1:29" ht="12.95" customHeight="1" x14ac:dyDescent="0.2">
      <c r="A4868" s="19">
        <v>44919</v>
      </c>
      <c r="B4868" s="19">
        <v>44555</v>
      </c>
      <c r="C4868" s="19">
        <v>43099</v>
      </c>
      <c r="D4868" s="16" t="s">
        <v>1</v>
      </c>
      <c r="E4868" s="114">
        <v>28180</v>
      </c>
      <c r="F4868" s="115">
        <v>14292</v>
      </c>
      <c r="G4868" s="113">
        <v>7651</v>
      </c>
      <c r="H4868" s="113">
        <v>3855</v>
      </c>
      <c r="I4868" s="113">
        <v>2382</v>
      </c>
      <c r="J4868" s="112">
        <v>25433</v>
      </c>
      <c r="K4868" s="112">
        <v>15164</v>
      </c>
      <c r="L4868" s="112">
        <v>4344</v>
      </c>
      <c r="M4868" s="112">
        <v>3718</v>
      </c>
      <c r="N4868" s="113">
        <v>2207</v>
      </c>
      <c r="O4868" s="112">
        <v>28233</v>
      </c>
      <c r="P4868" s="112">
        <v>15104</v>
      </c>
      <c r="Q4868" s="112">
        <v>7022</v>
      </c>
      <c r="R4868" s="112">
        <v>3537</v>
      </c>
      <c r="S4868" s="113">
        <v>2570</v>
      </c>
      <c r="T4868" s="17">
        <v>0.10800927928282156</v>
      </c>
      <c r="U4868" s="17">
        <v>-5.7504616196254243E-2</v>
      </c>
      <c r="V4868" s="17">
        <v>0.76127992633517505</v>
      </c>
      <c r="W4868" s="17">
        <v>3.6847767616998484E-2</v>
      </c>
      <c r="X4868" s="17">
        <v>7.9293158133212582E-2</v>
      </c>
      <c r="Y4868" s="17">
        <v>-1.877235858746884E-3</v>
      </c>
      <c r="Z4868" s="17">
        <v>-5.3760593220338992E-2</v>
      </c>
      <c r="AA4868" s="17">
        <v>8.9575619481629065E-2</v>
      </c>
      <c r="AB4868" s="17">
        <v>8.9906700593723521E-2</v>
      </c>
      <c r="AC4868" s="17">
        <v>-7.3151750972762608E-2</v>
      </c>
    </row>
    <row r="4869" spans="1:29" ht="12.95" customHeight="1" x14ac:dyDescent="0.2">
      <c r="A4869" s="19">
        <v>44920</v>
      </c>
      <c r="B4869" s="19">
        <v>44556</v>
      </c>
      <c r="C4869" s="19">
        <v>43100</v>
      </c>
      <c r="D4869" s="16" t="s">
        <v>2</v>
      </c>
      <c r="E4869" s="114">
        <v>30875.9</v>
      </c>
      <c r="F4869" s="115">
        <v>16879</v>
      </c>
      <c r="G4869" s="113">
        <v>8033.9</v>
      </c>
      <c r="H4869" s="113">
        <v>3620</v>
      </c>
      <c r="I4869" s="113">
        <v>2343</v>
      </c>
      <c r="J4869" s="112">
        <v>31723</v>
      </c>
      <c r="K4869" s="112">
        <v>16484</v>
      </c>
      <c r="L4869" s="112">
        <v>7945</v>
      </c>
      <c r="M4869" s="112">
        <v>4260</v>
      </c>
      <c r="N4869" s="113">
        <v>3034</v>
      </c>
      <c r="O4869" s="112">
        <v>27872</v>
      </c>
      <c r="P4869" s="112">
        <v>16187</v>
      </c>
      <c r="Q4869" s="112">
        <v>6010</v>
      </c>
      <c r="R4869" s="112">
        <v>3626</v>
      </c>
      <c r="S4869" s="113">
        <v>2049</v>
      </c>
      <c r="T4869" s="17">
        <v>-2.6703023043217811E-2</v>
      </c>
      <c r="U4869" s="17">
        <v>2.3962630429507303E-2</v>
      </c>
      <c r="V4869" s="17">
        <v>1.118942731277528E-2</v>
      </c>
      <c r="W4869" s="17">
        <v>-0.15023474178403751</v>
      </c>
      <c r="X4869" s="17">
        <v>-0.22775214238628871</v>
      </c>
      <c r="Y4869" s="17">
        <v>0.10777482778415615</v>
      </c>
      <c r="Z4869" s="17">
        <v>4.2750355223327263E-2</v>
      </c>
      <c r="AA4869" s="17">
        <v>0.3367554076539101</v>
      </c>
      <c r="AB4869" s="17">
        <v>-1.654715940430207E-3</v>
      </c>
      <c r="AC4869" s="17">
        <v>0.14348462664714501</v>
      </c>
    </row>
    <row r="4870" spans="1:29" ht="12.95" customHeight="1" x14ac:dyDescent="0.2">
      <c r="A4870" s="19">
        <v>44921</v>
      </c>
      <c r="B4870" s="19">
        <v>44557</v>
      </c>
      <c r="C4870" s="19">
        <v>43101</v>
      </c>
      <c r="D4870" s="16" t="s">
        <v>3</v>
      </c>
      <c r="E4870" s="114">
        <v>30678.878333333334</v>
      </c>
      <c r="F4870" s="115">
        <v>16003</v>
      </c>
      <c r="G4870" s="113">
        <v>7988.8783333333331</v>
      </c>
      <c r="H4870" s="113">
        <v>3804</v>
      </c>
      <c r="I4870" s="113">
        <v>2883</v>
      </c>
      <c r="J4870" s="112">
        <v>30768</v>
      </c>
      <c r="K4870" s="112">
        <v>16385</v>
      </c>
      <c r="L4870" s="112">
        <v>7783</v>
      </c>
      <c r="M4870" s="112">
        <v>4276</v>
      </c>
      <c r="N4870" s="113">
        <v>2324</v>
      </c>
      <c r="O4870" s="112">
        <v>23384</v>
      </c>
      <c r="P4870" s="112">
        <v>13748</v>
      </c>
      <c r="Q4870" s="112">
        <v>5066</v>
      </c>
      <c r="R4870" s="112">
        <v>2913</v>
      </c>
      <c r="S4870" s="113">
        <v>1657</v>
      </c>
      <c r="T4870" s="17">
        <v>-2.8965700294678598E-3</v>
      </c>
      <c r="U4870" s="17">
        <v>-2.3314006713457402E-2</v>
      </c>
      <c r="V4870" s="17">
        <v>2.6452310591460027E-2</v>
      </c>
      <c r="W4870" s="17">
        <v>-0.11038353601496731</v>
      </c>
      <c r="X4870" s="17">
        <v>0.24053356282271943</v>
      </c>
      <c r="Y4870" s="17">
        <v>0.31196024347131934</v>
      </c>
      <c r="Z4870" s="17">
        <v>0.1640238580157114</v>
      </c>
      <c r="AA4870" s="17">
        <v>0.57695979734175551</v>
      </c>
      <c r="AB4870" s="17">
        <v>0.305870236869207</v>
      </c>
      <c r="AC4870" s="17">
        <v>0.73989136994568505</v>
      </c>
    </row>
    <row r="4871" spans="1:29" ht="12.95" customHeight="1" x14ac:dyDescent="0.2">
      <c r="A4871" s="19">
        <v>44922</v>
      </c>
      <c r="B4871" s="19">
        <v>44558</v>
      </c>
      <c r="C4871" s="19">
        <v>43102</v>
      </c>
      <c r="D4871" s="16" t="s">
        <v>4</v>
      </c>
      <c r="E4871" s="114">
        <v>30015.086666666666</v>
      </c>
      <c r="F4871" s="115">
        <v>16062</v>
      </c>
      <c r="G4871" s="113">
        <v>7267.0866666666661</v>
      </c>
      <c r="H4871" s="113">
        <v>3989</v>
      </c>
      <c r="I4871" s="113">
        <v>2697</v>
      </c>
      <c r="J4871" s="112">
        <v>29571</v>
      </c>
      <c r="K4871" s="112">
        <v>15787</v>
      </c>
      <c r="L4871" s="112">
        <v>7054</v>
      </c>
      <c r="M4871" s="112">
        <v>3897</v>
      </c>
      <c r="N4871" s="113">
        <v>2833</v>
      </c>
      <c r="O4871" s="112">
        <v>25506</v>
      </c>
      <c r="P4871" s="112">
        <v>14708</v>
      </c>
      <c r="Q4871" s="112">
        <v>5670</v>
      </c>
      <c r="R4871" s="112">
        <v>3149</v>
      </c>
      <c r="S4871" s="113">
        <v>1979</v>
      </c>
      <c r="T4871" s="17">
        <v>1.5017641157440309E-2</v>
      </c>
      <c r="U4871" s="17">
        <v>1.7419395705327245E-2</v>
      </c>
      <c r="V4871" s="17">
        <v>3.0207919856346299E-2</v>
      </c>
      <c r="W4871" s="17">
        <v>2.3607903515524775E-2</v>
      </c>
      <c r="X4871" s="17">
        <v>-4.8005647723261546E-2</v>
      </c>
      <c r="Y4871" s="17">
        <v>0.17678533155597376</v>
      </c>
      <c r="Z4871" s="17">
        <v>9.2058743540930132E-2</v>
      </c>
      <c r="AA4871" s="17">
        <v>0.28167313345091105</v>
      </c>
      <c r="AB4871" s="17">
        <v>0.26675134963480462</v>
      </c>
      <c r="AC4871" s="17">
        <v>0.36280949974734722</v>
      </c>
    </row>
    <row r="4872" spans="1:29" ht="12.95" customHeight="1" x14ac:dyDescent="0.2">
      <c r="A4872" s="19">
        <v>44923</v>
      </c>
      <c r="B4872" s="19">
        <v>44559</v>
      </c>
      <c r="C4872" s="19">
        <v>43103</v>
      </c>
      <c r="D4872" s="16" t="s">
        <v>5</v>
      </c>
      <c r="E4872" s="114">
        <v>29723.241666666669</v>
      </c>
      <c r="F4872" s="115">
        <v>15861</v>
      </c>
      <c r="G4872" s="113">
        <v>7266.2416666666668</v>
      </c>
      <c r="H4872" s="113">
        <v>3968</v>
      </c>
      <c r="I4872" s="113">
        <v>2628</v>
      </c>
      <c r="J4872" s="112">
        <v>27853</v>
      </c>
      <c r="K4872" s="112">
        <v>16234</v>
      </c>
      <c r="L4872" s="112">
        <v>5631</v>
      </c>
      <c r="M4872" s="112">
        <v>3568</v>
      </c>
      <c r="N4872" s="113">
        <v>2420</v>
      </c>
      <c r="O4872" s="112">
        <v>25182</v>
      </c>
      <c r="P4872" s="112">
        <v>15099</v>
      </c>
      <c r="Q4872" s="112">
        <v>5277</v>
      </c>
      <c r="R4872" s="112">
        <v>3250</v>
      </c>
      <c r="S4872" s="113">
        <v>1556</v>
      </c>
      <c r="T4872" s="17">
        <v>6.7146866286097229E-2</v>
      </c>
      <c r="U4872" s="17">
        <v>-2.2976469138844435E-2</v>
      </c>
      <c r="V4872" s="17">
        <v>0.29039986976854326</v>
      </c>
      <c r="W4872" s="17">
        <v>0.11210762331838575</v>
      </c>
      <c r="X4872" s="17">
        <v>8.5950413223140565E-2</v>
      </c>
      <c r="Y4872" s="17">
        <v>0.18033681465597118</v>
      </c>
      <c r="Z4872" s="17">
        <v>5.0466918338962774E-2</v>
      </c>
      <c r="AA4872" s="17">
        <v>0.37696450003158355</v>
      </c>
      <c r="AB4872" s="17">
        <v>0.220923076923077</v>
      </c>
      <c r="AC4872" s="17">
        <v>0.68894601542416445</v>
      </c>
    </row>
    <row r="4873" spans="1:29" ht="12.95" customHeight="1" x14ac:dyDescent="0.2">
      <c r="A4873" s="19">
        <v>44924</v>
      </c>
      <c r="B4873" s="19">
        <v>44560</v>
      </c>
      <c r="C4873" s="19">
        <v>43104</v>
      </c>
      <c r="D4873" s="16" t="s">
        <v>6</v>
      </c>
      <c r="E4873" s="114">
        <v>31894.968333333334</v>
      </c>
      <c r="F4873" s="115">
        <v>17161</v>
      </c>
      <c r="G4873" s="113">
        <v>7840.9683333333332</v>
      </c>
      <c r="H4873" s="113">
        <v>4189</v>
      </c>
      <c r="I4873" s="113">
        <v>2704</v>
      </c>
      <c r="J4873" s="112">
        <v>26142</v>
      </c>
      <c r="K4873" s="112">
        <v>15220</v>
      </c>
      <c r="L4873" s="112">
        <v>5213</v>
      </c>
      <c r="M4873" s="112">
        <v>3503</v>
      </c>
      <c r="N4873" s="113">
        <v>2206</v>
      </c>
      <c r="O4873" s="112">
        <v>27737</v>
      </c>
      <c r="P4873" s="112">
        <v>14957</v>
      </c>
      <c r="Q4873" s="112">
        <v>6452</v>
      </c>
      <c r="R4873" s="112">
        <v>3536</v>
      </c>
      <c r="S4873" s="113">
        <v>2792</v>
      </c>
      <c r="T4873" s="17">
        <v>0.22006611327875958</v>
      </c>
      <c r="U4873" s="17">
        <v>0.12752956636005264</v>
      </c>
      <c r="V4873" s="17">
        <v>0.50411823006586087</v>
      </c>
      <c r="W4873" s="17">
        <v>0.19583214387667724</v>
      </c>
      <c r="X4873" s="17">
        <v>0.22574796010879417</v>
      </c>
      <c r="Y4873" s="17">
        <v>0.14990692336349754</v>
      </c>
      <c r="Z4873" s="17">
        <v>0.14735575315905591</v>
      </c>
      <c r="AA4873" s="17">
        <v>0.21527717503616439</v>
      </c>
      <c r="AB4873" s="17">
        <v>0.18467194570135748</v>
      </c>
      <c r="AC4873" s="17">
        <v>-3.1518624641833859E-2</v>
      </c>
    </row>
    <row r="4874" spans="1:29" ht="12.95" customHeight="1" x14ac:dyDescent="0.2">
      <c r="A4874" s="19">
        <v>44925</v>
      </c>
      <c r="B4874" s="19">
        <v>44561</v>
      </c>
      <c r="C4874" s="19">
        <v>43105</v>
      </c>
      <c r="D4874" s="16" t="s">
        <v>7</v>
      </c>
      <c r="E4874" s="114">
        <v>30964.67</v>
      </c>
      <c r="F4874" s="115">
        <v>16601</v>
      </c>
      <c r="G4874" s="113">
        <v>7770.67</v>
      </c>
      <c r="H4874" s="113">
        <v>3633</v>
      </c>
      <c r="I4874" s="113">
        <v>2960</v>
      </c>
      <c r="J4874" s="112">
        <v>22579</v>
      </c>
      <c r="K4874" s="112">
        <v>13879</v>
      </c>
      <c r="L4874" s="112">
        <v>4393</v>
      </c>
      <c r="M4874" s="112">
        <v>2427</v>
      </c>
      <c r="N4874" s="113">
        <v>1880</v>
      </c>
      <c r="O4874" s="112">
        <v>26367</v>
      </c>
      <c r="P4874" s="112">
        <v>15315</v>
      </c>
      <c r="Q4874" s="112">
        <v>5457</v>
      </c>
      <c r="R4874" s="112">
        <v>3093</v>
      </c>
      <c r="S4874" s="113">
        <v>2502</v>
      </c>
      <c r="T4874" s="17">
        <v>0.37139244430665652</v>
      </c>
      <c r="U4874" s="17">
        <v>0.19612364003170257</v>
      </c>
      <c r="V4874" s="17">
        <v>0.76887548372410652</v>
      </c>
      <c r="W4874" s="17">
        <v>0.49690976514215079</v>
      </c>
      <c r="X4874" s="17">
        <v>0.57446808510638303</v>
      </c>
      <c r="Y4874" s="17">
        <v>0.17437213183145595</v>
      </c>
      <c r="Z4874" s="17">
        <v>8.3969964087496018E-2</v>
      </c>
      <c r="AA4874" s="17">
        <v>0.42398204141469664</v>
      </c>
      <c r="AB4874" s="17">
        <v>0.17458777885548016</v>
      </c>
      <c r="AC4874" s="17">
        <v>0.18305355715427662</v>
      </c>
    </row>
    <row r="4875" spans="1:29" ht="12.95" customHeight="1" x14ac:dyDescent="0.2">
      <c r="A4875" s="19">
        <v>44926</v>
      </c>
      <c r="B4875" s="19">
        <v>44562</v>
      </c>
      <c r="C4875" s="19">
        <v>43106</v>
      </c>
      <c r="D4875" s="16" t="s">
        <v>1</v>
      </c>
      <c r="E4875" s="114">
        <v>31543.166666666668</v>
      </c>
      <c r="F4875" s="115">
        <v>17199</v>
      </c>
      <c r="G4875" s="113">
        <v>7448.166666666667</v>
      </c>
      <c r="H4875" s="113">
        <v>4131</v>
      </c>
      <c r="I4875" s="113">
        <v>2765</v>
      </c>
      <c r="J4875" s="112">
        <v>24216</v>
      </c>
      <c r="K4875" s="112">
        <v>13491</v>
      </c>
      <c r="L4875" s="112">
        <v>5555</v>
      </c>
      <c r="M4875" s="112">
        <v>3293</v>
      </c>
      <c r="N4875" s="113">
        <v>1877</v>
      </c>
      <c r="O4875" s="112">
        <v>27233</v>
      </c>
      <c r="P4875" s="112">
        <v>14475</v>
      </c>
      <c r="Q4875" s="112">
        <v>6639</v>
      </c>
      <c r="R4875" s="112">
        <v>3160</v>
      </c>
      <c r="S4875" s="113">
        <v>2959</v>
      </c>
      <c r="T4875" s="17">
        <v>0.30257543222112115</v>
      </c>
      <c r="U4875" s="17">
        <v>0.2748498999332889</v>
      </c>
      <c r="V4875" s="17">
        <v>0.34080408040804078</v>
      </c>
      <c r="W4875" s="17">
        <v>0.254479198299423</v>
      </c>
      <c r="X4875" s="17">
        <v>0.47309536494405968</v>
      </c>
      <c r="Y4875" s="17">
        <v>0.15826999106476225</v>
      </c>
      <c r="Z4875" s="17">
        <v>0.18818652849740936</v>
      </c>
      <c r="AA4875" s="17">
        <v>0.12188080534217005</v>
      </c>
      <c r="AB4875" s="17">
        <v>0.30727848101265831</v>
      </c>
      <c r="AC4875" s="17">
        <v>-6.5562690098006082E-2</v>
      </c>
    </row>
    <row r="4876" spans="1:29" ht="12.95" customHeight="1" x14ac:dyDescent="0.2">
      <c r="A4876" s="19">
        <v>44927</v>
      </c>
      <c r="B4876" s="19">
        <v>44563</v>
      </c>
      <c r="C4876" s="19">
        <v>43107</v>
      </c>
      <c r="D4876" s="16" t="s">
        <v>2</v>
      </c>
      <c r="E4876" s="114">
        <v>29055.116666666669</v>
      </c>
      <c r="F4876" s="115">
        <v>16012</v>
      </c>
      <c r="G4876" s="113">
        <v>7147.1166666666668</v>
      </c>
      <c r="H4876" s="113">
        <v>3387</v>
      </c>
      <c r="I4876" s="113">
        <v>2509</v>
      </c>
      <c r="J4876" s="112">
        <v>28392</v>
      </c>
      <c r="K4876" s="112">
        <v>15584</v>
      </c>
      <c r="L4876" s="112">
        <v>6451</v>
      </c>
      <c r="M4876" s="112">
        <v>3570</v>
      </c>
      <c r="N4876" s="113">
        <v>2787</v>
      </c>
      <c r="O4876" s="112">
        <v>23983</v>
      </c>
      <c r="P4876" s="112">
        <v>14288</v>
      </c>
      <c r="Q4876" s="112">
        <v>4820</v>
      </c>
      <c r="R4876" s="112">
        <v>2756</v>
      </c>
      <c r="S4876" s="113">
        <v>2119</v>
      </c>
      <c r="T4876" s="17">
        <v>2.3355757490372886E-2</v>
      </c>
      <c r="U4876" s="17">
        <v>2.7464065708418861E-2</v>
      </c>
      <c r="V4876" s="17">
        <v>0.10790833462512284</v>
      </c>
      <c r="W4876" s="17">
        <v>-5.1260504201680712E-2</v>
      </c>
      <c r="X4876" s="17">
        <v>-9.9748833871546427E-2</v>
      </c>
      <c r="Y4876" s="17">
        <v>0.21148799844334198</v>
      </c>
      <c r="Z4876" s="17">
        <v>0.12066069428891368</v>
      </c>
      <c r="AA4876" s="17">
        <v>0.48280428769017991</v>
      </c>
      <c r="AB4876" s="17">
        <v>0.22895500725689399</v>
      </c>
      <c r="AC4876" s="17">
        <v>0.18404907975460127</v>
      </c>
    </row>
    <row r="4877" spans="1:29" ht="12.95" customHeight="1" x14ac:dyDescent="0.2">
      <c r="A4877" s="19">
        <v>44928</v>
      </c>
      <c r="B4877" s="19">
        <v>44564</v>
      </c>
      <c r="C4877" s="19">
        <v>43108</v>
      </c>
      <c r="D4877" s="16" t="s">
        <v>3</v>
      </c>
      <c r="E4877" s="114">
        <v>30544.973484848484</v>
      </c>
      <c r="F4877" s="115">
        <v>16669</v>
      </c>
      <c r="G4877" s="113">
        <v>7694.973484848485</v>
      </c>
      <c r="H4877" s="113">
        <v>3539</v>
      </c>
      <c r="I4877" s="113">
        <v>2642</v>
      </c>
      <c r="J4877" s="112">
        <v>27991</v>
      </c>
      <c r="K4877" s="112">
        <v>15711</v>
      </c>
      <c r="L4877" s="112">
        <v>6229</v>
      </c>
      <c r="M4877" s="112">
        <v>3789</v>
      </c>
      <c r="N4877" s="113">
        <v>2262</v>
      </c>
      <c r="O4877" s="112">
        <v>21591</v>
      </c>
      <c r="P4877" s="112">
        <v>11898</v>
      </c>
      <c r="Q4877" s="112">
        <v>4820</v>
      </c>
      <c r="R4877" s="112">
        <v>2733</v>
      </c>
      <c r="S4877" s="113">
        <v>2140</v>
      </c>
      <c r="T4877" s="17">
        <v>9.1242666744613787E-2</v>
      </c>
      <c r="U4877" s="17">
        <v>6.0976385971612146E-2</v>
      </c>
      <c r="V4877" s="17">
        <v>0.2353465218893056</v>
      </c>
      <c r="W4877" s="17">
        <v>-6.598046978094485E-2</v>
      </c>
      <c r="X4877" s="17">
        <v>0.1679929266136162</v>
      </c>
      <c r="Y4877" s="17">
        <v>0.41470860473569937</v>
      </c>
      <c r="Z4877" s="17">
        <v>0.40099176332156672</v>
      </c>
      <c r="AA4877" s="17">
        <v>0.59646752797686409</v>
      </c>
      <c r="AB4877" s="17">
        <v>0.29491401390413463</v>
      </c>
      <c r="AC4877" s="17">
        <v>0.23457943925233637</v>
      </c>
    </row>
    <row r="4878" spans="1:29" ht="12.95" customHeight="1" x14ac:dyDescent="0.2">
      <c r="A4878" s="19">
        <v>44929</v>
      </c>
      <c r="B4878" s="19">
        <v>44565</v>
      </c>
      <c r="C4878" s="19">
        <v>43109</v>
      </c>
      <c r="D4878" s="16" t="s">
        <v>4</v>
      </c>
      <c r="E4878" s="114">
        <v>31492.165555555555</v>
      </c>
      <c r="F4878" s="115">
        <v>16898</v>
      </c>
      <c r="G4878" s="113">
        <v>8329.1655555555553</v>
      </c>
      <c r="H4878" s="113">
        <v>3863</v>
      </c>
      <c r="I4878" s="113">
        <v>2402</v>
      </c>
      <c r="J4878" s="112">
        <v>22211</v>
      </c>
      <c r="K4878" s="112">
        <v>13396</v>
      </c>
      <c r="L4878" s="112">
        <v>4310</v>
      </c>
      <c r="M4878" s="112">
        <v>2881</v>
      </c>
      <c r="N4878" s="113">
        <v>1624</v>
      </c>
      <c r="O4878" s="112">
        <v>20455</v>
      </c>
      <c r="P4878" s="112">
        <v>11490</v>
      </c>
      <c r="Q4878" s="112">
        <v>4801</v>
      </c>
      <c r="R4878" s="112">
        <v>2492</v>
      </c>
      <c r="S4878" s="113">
        <v>1672</v>
      </c>
      <c r="T4878" s="17">
        <v>0.41786347105288169</v>
      </c>
      <c r="U4878" s="17">
        <v>0.26142131979695438</v>
      </c>
      <c r="V4878" s="17">
        <v>0.93252101056973435</v>
      </c>
      <c r="W4878" s="17">
        <v>0.34085387018396385</v>
      </c>
      <c r="X4878" s="17">
        <v>0.47906403940886699</v>
      </c>
      <c r="Y4878" s="17">
        <v>0.53958276976561015</v>
      </c>
      <c r="Z4878" s="17">
        <v>0.47067014795474327</v>
      </c>
      <c r="AA4878" s="17">
        <v>0.73488139045106338</v>
      </c>
      <c r="AB4878" s="17">
        <v>0.55016051364365981</v>
      </c>
      <c r="AC4878" s="17">
        <v>0.4366028708133971</v>
      </c>
    </row>
    <row r="4879" spans="1:29" ht="12.95" customHeight="1" x14ac:dyDescent="0.2">
      <c r="A4879" s="19">
        <v>44930</v>
      </c>
      <c r="B4879" s="19">
        <v>44566</v>
      </c>
      <c r="C4879" s="19">
        <v>43110</v>
      </c>
      <c r="D4879" s="16" t="s">
        <v>5</v>
      </c>
      <c r="E4879" s="114">
        <v>26987.348168042572</v>
      </c>
      <c r="F4879" s="115">
        <v>15362.83235607676</v>
      </c>
      <c r="G4879" s="113">
        <v>6560.5158119658117</v>
      </c>
      <c r="H4879" s="113">
        <v>2899</v>
      </c>
      <c r="I4879" s="113">
        <v>2165</v>
      </c>
      <c r="J4879" s="112">
        <v>23154</v>
      </c>
      <c r="K4879" s="112">
        <v>13487</v>
      </c>
      <c r="L4879" s="112">
        <v>5020</v>
      </c>
      <c r="M4879" s="112">
        <v>2856</v>
      </c>
      <c r="N4879" s="113">
        <v>1791</v>
      </c>
      <c r="O4879" s="112">
        <v>20223</v>
      </c>
      <c r="P4879" s="112">
        <v>11344</v>
      </c>
      <c r="Q4879" s="112">
        <v>4529</v>
      </c>
      <c r="R4879" s="112">
        <v>2547</v>
      </c>
      <c r="S4879" s="113">
        <v>1803</v>
      </c>
      <c r="T4879" s="17">
        <v>0.1655587875979343</v>
      </c>
      <c r="U4879" s="17">
        <v>0.13908447809570412</v>
      </c>
      <c r="V4879" s="17">
        <v>0.30687565975414577</v>
      </c>
      <c r="W4879" s="17">
        <v>1.5056022408963532E-2</v>
      </c>
      <c r="X4879" s="17">
        <v>0.20882188721384698</v>
      </c>
      <c r="Y4879" s="17">
        <v>0.33448786866649716</v>
      </c>
      <c r="Z4879" s="17">
        <v>0.3542694249009839</v>
      </c>
      <c r="AA4879" s="17">
        <v>0.44855725589883244</v>
      </c>
      <c r="AB4879" s="17">
        <v>0.13820180604632903</v>
      </c>
      <c r="AC4879" s="17">
        <v>0.20077648363838052</v>
      </c>
    </row>
    <row r="4880" spans="1:29" ht="12.95" customHeight="1" x14ac:dyDescent="0.2">
      <c r="A4880" s="19">
        <v>44931</v>
      </c>
      <c r="B4880" s="19">
        <v>44567</v>
      </c>
      <c r="C4880" s="19">
        <v>43111</v>
      </c>
      <c r="D4880" s="16" t="s">
        <v>6</v>
      </c>
      <c r="E4880" s="114">
        <v>28454</v>
      </c>
      <c r="F4880" s="115">
        <v>15864</v>
      </c>
      <c r="G4880" s="113">
        <v>6696</v>
      </c>
      <c r="H4880" s="113">
        <v>3621</v>
      </c>
      <c r="I4880" s="113">
        <v>2273</v>
      </c>
      <c r="J4880" s="112">
        <v>23645</v>
      </c>
      <c r="K4880" s="112">
        <v>12844</v>
      </c>
      <c r="L4880" s="112">
        <v>5407</v>
      </c>
      <c r="M4880" s="112">
        <v>3102</v>
      </c>
      <c r="N4880" s="113">
        <v>2292</v>
      </c>
      <c r="O4880" s="112">
        <v>21379</v>
      </c>
      <c r="P4880" s="112">
        <v>11371</v>
      </c>
      <c r="Q4880" s="112">
        <v>5482</v>
      </c>
      <c r="R4880" s="112">
        <v>2644</v>
      </c>
      <c r="S4880" s="113">
        <v>1882</v>
      </c>
      <c r="T4880" s="17">
        <v>0.20338337914992599</v>
      </c>
      <c r="U4880" s="17">
        <v>0.23512924322640916</v>
      </c>
      <c r="V4880" s="17">
        <v>0.23839467357129651</v>
      </c>
      <c r="W4880" s="17">
        <v>0.16731141199226296</v>
      </c>
      <c r="X4880" s="17">
        <v>-8.2897033158813027E-3</v>
      </c>
      <c r="Y4880" s="17">
        <v>0.33093222320969184</v>
      </c>
      <c r="Z4880" s="17">
        <v>0.39512795708380977</v>
      </c>
      <c r="AA4880" s="17">
        <v>0.22145202480846415</v>
      </c>
      <c r="AB4880" s="17">
        <v>0.36951588502269295</v>
      </c>
      <c r="AC4880" s="17">
        <v>0.20775770456960685</v>
      </c>
    </row>
    <row r="4881" spans="1:29" ht="12.95" customHeight="1" x14ac:dyDescent="0.2">
      <c r="A4881" s="19">
        <v>44932</v>
      </c>
      <c r="B4881" s="19">
        <v>44568</v>
      </c>
      <c r="C4881" s="19">
        <v>43112</v>
      </c>
      <c r="D4881" s="16" t="s">
        <v>7</v>
      </c>
      <c r="E4881" s="114">
        <v>25773.405380730379</v>
      </c>
      <c r="F4881" s="115">
        <v>14855</v>
      </c>
      <c r="G4881" s="113">
        <v>5722.4053807303808</v>
      </c>
      <c r="H4881" s="113">
        <v>2588</v>
      </c>
      <c r="I4881" s="113">
        <v>2608</v>
      </c>
      <c r="J4881" s="112">
        <v>22016</v>
      </c>
      <c r="K4881" s="112">
        <v>12087</v>
      </c>
      <c r="L4881" s="112">
        <v>5307</v>
      </c>
      <c r="M4881" s="112">
        <v>2702</v>
      </c>
      <c r="N4881" s="113">
        <v>1920</v>
      </c>
      <c r="O4881" s="112">
        <v>19589</v>
      </c>
      <c r="P4881" s="112">
        <v>10779</v>
      </c>
      <c r="Q4881" s="112">
        <v>4601</v>
      </c>
      <c r="R4881" s="112">
        <v>2356</v>
      </c>
      <c r="S4881" s="113">
        <v>1853</v>
      </c>
      <c r="T4881" s="17">
        <v>0.17066703219160506</v>
      </c>
      <c r="U4881" s="17">
        <v>0.22900637048068173</v>
      </c>
      <c r="V4881" s="17">
        <v>7.8274991658259019E-2</v>
      </c>
      <c r="W4881" s="17">
        <v>-4.2190969652109556E-2</v>
      </c>
      <c r="X4881" s="17">
        <v>0.35833333333333339</v>
      </c>
      <c r="Y4881" s="17">
        <v>0.31570806987239663</v>
      </c>
      <c r="Z4881" s="17">
        <v>0.37814268485017166</v>
      </c>
      <c r="AA4881" s="17">
        <v>0.24373079346454696</v>
      </c>
      <c r="AB4881" s="17">
        <v>9.8471986417657087E-2</v>
      </c>
      <c r="AC4881" s="17">
        <v>0.4074473826227738</v>
      </c>
    </row>
    <row r="4882" spans="1:29" ht="12.95" customHeight="1" x14ac:dyDescent="0.2">
      <c r="A4882" s="19">
        <v>44933</v>
      </c>
      <c r="B4882" s="19">
        <v>44569</v>
      </c>
      <c r="C4882" s="19">
        <v>43113</v>
      </c>
      <c r="D4882" s="16" t="s">
        <v>1</v>
      </c>
      <c r="E4882" s="114">
        <v>26257.421581196581</v>
      </c>
      <c r="F4882" s="115">
        <v>14764</v>
      </c>
      <c r="G4882" s="113">
        <v>6007.4215811965814</v>
      </c>
      <c r="H4882" s="113">
        <v>3081</v>
      </c>
      <c r="I4882" s="113">
        <v>2405</v>
      </c>
      <c r="J4882" s="112">
        <v>25178</v>
      </c>
      <c r="K4882" s="112">
        <v>12584</v>
      </c>
      <c r="L4882" s="112">
        <v>6716</v>
      </c>
      <c r="M4882" s="112">
        <v>3236</v>
      </c>
      <c r="N4882" s="113">
        <v>2642</v>
      </c>
      <c r="O4882" s="112">
        <v>22084</v>
      </c>
      <c r="P4882" s="112">
        <v>11133</v>
      </c>
      <c r="Q4882" s="112">
        <v>5502</v>
      </c>
      <c r="R4882" s="112">
        <v>3328</v>
      </c>
      <c r="S4882" s="113">
        <v>2121</v>
      </c>
      <c r="T4882" s="17">
        <v>4.2871617332456147E-2</v>
      </c>
      <c r="U4882" s="17">
        <v>0.17323585505403694</v>
      </c>
      <c r="V4882" s="17">
        <v>-0.10550601828520234</v>
      </c>
      <c r="W4882" s="17">
        <v>-4.7898640296662576E-2</v>
      </c>
      <c r="X4882" s="17">
        <v>-8.9704769114307359E-2</v>
      </c>
      <c r="Y4882" s="17">
        <v>0.1889794231659383</v>
      </c>
      <c r="Z4882" s="17">
        <v>0.32614748944579186</v>
      </c>
      <c r="AA4882" s="17">
        <v>9.1861428788909683E-2</v>
      </c>
      <c r="AB4882" s="17">
        <v>-7.421875E-2</v>
      </c>
      <c r="AC4882" s="17">
        <v>0.13389910419613393</v>
      </c>
    </row>
    <row r="4883" spans="1:29" ht="12.95" customHeight="1" x14ac:dyDescent="0.2">
      <c r="A4883" s="19">
        <v>44934</v>
      </c>
      <c r="B4883" s="19">
        <v>44570</v>
      </c>
      <c r="C4883" s="19">
        <v>43114</v>
      </c>
      <c r="D4883" s="16" t="s">
        <v>2</v>
      </c>
      <c r="E4883" s="114">
        <v>24407.488888888889</v>
      </c>
      <c r="F4883" s="115">
        <v>13838</v>
      </c>
      <c r="G4883" s="113">
        <v>6069.4888888888891</v>
      </c>
      <c r="H4883" s="113">
        <v>2518</v>
      </c>
      <c r="I4883" s="113">
        <v>1982</v>
      </c>
      <c r="J4883" s="112">
        <v>22542</v>
      </c>
      <c r="K4883" s="112">
        <v>13019</v>
      </c>
      <c r="L4883" s="112">
        <v>5017</v>
      </c>
      <c r="M4883" s="112">
        <v>2508</v>
      </c>
      <c r="N4883" s="113">
        <v>1998</v>
      </c>
      <c r="O4883" s="112">
        <v>17237</v>
      </c>
      <c r="P4883" s="112">
        <v>10076</v>
      </c>
      <c r="Q4883" s="112">
        <v>3984</v>
      </c>
      <c r="R4883" s="112">
        <v>1820</v>
      </c>
      <c r="S4883" s="113">
        <v>1357</v>
      </c>
      <c r="T4883" s="17">
        <v>8.2756139157523334E-2</v>
      </c>
      <c r="U4883" s="17">
        <v>6.2908057454489574E-2</v>
      </c>
      <c r="V4883" s="17">
        <v>0.20978451044227397</v>
      </c>
      <c r="W4883" s="17">
        <v>3.9872408293459838E-3</v>
      </c>
      <c r="X4883" s="17">
        <v>-8.0080080080080496E-3</v>
      </c>
      <c r="Y4883" s="17">
        <v>0.41599401803613678</v>
      </c>
      <c r="Z4883" s="17">
        <v>0.3733624454148472</v>
      </c>
      <c r="AA4883" s="17">
        <v>0.52346608656849636</v>
      </c>
      <c r="AB4883" s="17">
        <v>0.38351648351648349</v>
      </c>
      <c r="AC4883" s="17">
        <v>0.46057479734708906</v>
      </c>
    </row>
    <row r="4884" spans="1:29" ht="12.95" customHeight="1" x14ac:dyDescent="0.2">
      <c r="A4884" s="19">
        <v>44935</v>
      </c>
      <c r="B4884" s="19">
        <v>44571</v>
      </c>
      <c r="C4884" s="19">
        <v>43115</v>
      </c>
      <c r="D4884" s="16" t="s">
        <v>3</v>
      </c>
      <c r="E4884" s="114">
        <v>25915.041666666668</v>
      </c>
      <c r="F4884" s="115">
        <v>14739</v>
      </c>
      <c r="G4884" s="113">
        <v>6659.041666666667</v>
      </c>
      <c r="H4884" s="113">
        <v>2469</v>
      </c>
      <c r="I4884" s="113">
        <v>2048</v>
      </c>
      <c r="J4884" s="112">
        <v>19007</v>
      </c>
      <c r="K4884" s="112">
        <v>11373</v>
      </c>
      <c r="L4884" s="112">
        <v>3894</v>
      </c>
      <c r="M4884" s="112">
        <v>2263</v>
      </c>
      <c r="N4884" s="113">
        <v>1477</v>
      </c>
      <c r="O4884" s="112">
        <v>19149</v>
      </c>
      <c r="P4884" s="112">
        <v>9720</v>
      </c>
      <c r="Q4884" s="112">
        <v>4622</v>
      </c>
      <c r="R4884" s="112">
        <v>3351</v>
      </c>
      <c r="S4884" s="113">
        <v>1456</v>
      </c>
      <c r="T4884" s="17">
        <v>0.36344723873660589</v>
      </c>
      <c r="U4884" s="17">
        <v>0.29596412556053808</v>
      </c>
      <c r="V4884" s="17">
        <v>0.71007746961136808</v>
      </c>
      <c r="W4884" s="17">
        <v>9.1029606716747757E-2</v>
      </c>
      <c r="X4884" s="17">
        <v>0.38659444820582256</v>
      </c>
      <c r="Y4884" s="17">
        <v>0.35333655369296912</v>
      </c>
      <c r="Z4884" s="17">
        <v>0.51635802469135794</v>
      </c>
      <c r="AA4884" s="17">
        <v>0.4407273186210876</v>
      </c>
      <c r="AB4884" s="17">
        <v>-0.26320501342882718</v>
      </c>
      <c r="AC4884" s="17">
        <v>0.4065934065934067</v>
      </c>
    </row>
    <row r="4885" spans="1:29" ht="12.95" customHeight="1" x14ac:dyDescent="0.2">
      <c r="A4885" s="19">
        <v>44936</v>
      </c>
      <c r="B4885" s="19">
        <v>44572</v>
      </c>
      <c r="C4885" s="19">
        <v>43116</v>
      </c>
      <c r="D4885" s="16" t="s">
        <v>4</v>
      </c>
      <c r="E4885" s="114">
        <v>25333.330555555556</v>
      </c>
      <c r="F4885" s="115">
        <v>14673</v>
      </c>
      <c r="G4885" s="113">
        <v>6085.3305555555553</v>
      </c>
      <c r="H4885" s="113">
        <v>2800</v>
      </c>
      <c r="I4885" s="113">
        <v>1775</v>
      </c>
      <c r="J4885" s="112">
        <v>17866</v>
      </c>
      <c r="K4885" s="112">
        <v>10717</v>
      </c>
      <c r="L4885" s="112">
        <v>3353</v>
      </c>
      <c r="M4885" s="112">
        <v>2489</v>
      </c>
      <c r="N4885" s="113">
        <v>1307</v>
      </c>
      <c r="O4885" s="112">
        <v>17887</v>
      </c>
      <c r="P4885" s="112">
        <v>10160</v>
      </c>
      <c r="Q4885" s="112">
        <v>4521</v>
      </c>
      <c r="R4885" s="112">
        <v>2059</v>
      </c>
      <c r="S4885" s="113">
        <v>1147</v>
      </c>
      <c r="T4885" s="17">
        <v>0.41796320136323506</v>
      </c>
      <c r="U4885" s="17">
        <v>0.36913315293458981</v>
      </c>
      <c r="V4885" s="17">
        <v>0.81489130794976306</v>
      </c>
      <c r="W4885" s="17">
        <v>0.12494977902772209</v>
      </c>
      <c r="X4885" s="17">
        <v>0.35807192042846214</v>
      </c>
      <c r="Y4885" s="17">
        <v>0.4162984600858477</v>
      </c>
      <c r="Z4885" s="17">
        <v>0.44419291338582667</v>
      </c>
      <c r="AA4885" s="17">
        <v>0.34601427904347615</v>
      </c>
      <c r="AB4885" s="17">
        <v>0.35988343856240901</v>
      </c>
      <c r="AC4885" s="17">
        <v>0.54751525719267646</v>
      </c>
    </row>
    <row r="4886" spans="1:29" ht="12.95" customHeight="1" x14ac:dyDescent="0.2">
      <c r="A4886" s="19">
        <v>44937</v>
      </c>
      <c r="B4886" s="19">
        <v>44573</v>
      </c>
      <c r="C4886" s="19">
        <v>43117</v>
      </c>
      <c r="D4886" s="16" t="s">
        <v>5</v>
      </c>
      <c r="E4886" s="114">
        <v>22884.993760683759</v>
      </c>
      <c r="F4886" s="115">
        <v>12656</v>
      </c>
      <c r="G4886" s="113">
        <v>5336.9937606837602</v>
      </c>
      <c r="H4886" s="113">
        <v>2809</v>
      </c>
      <c r="I4886" s="113">
        <v>2083</v>
      </c>
      <c r="J4886" s="112">
        <v>21451</v>
      </c>
      <c r="K4886" s="112">
        <v>11441</v>
      </c>
      <c r="L4886" s="112">
        <v>5605</v>
      </c>
      <c r="M4886" s="112">
        <v>2528</v>
      </c>
      <c r="N4886" s="113">
        <v>1877</v>
      </c>
      <c r="O4886" s="112">
        <v>19758</v>
      </c>
      <c r="P4886" s="112">
        <v>10863</v>
      </c>
      <c r="Q4886" s="112">
        <v>4895</v>
      </c>
      <c r="R4886" s="112">
        <v>2174</v>
      </c>
      <c r="S4886" s="113">
        <v>1826</v>
      </c>
      <c r="T4886" s="17">
        <v>6.6849739437963684E-2</v>
      </c>
      <c r="U4886" s="17">
        <v>0.10619701075080856</v>
      </c>
      <c r="V4886" s="17">
        <v>-4.7815564552406764E-2</v>
      </c>
      <c r="W4886" s="17">
        <v>0.11115506329113933</v>
      </c>
      <c r="X4886" s="17">
        <v>0.10974960042621196</v>
      </c>
      <c r="Y4886" s="17">
        <v>0.15826469079278072</v>
      </c>
      <c r="Z4886" s="17">
        <v>0.165055693638958</v>
      </c>
      <c r="AA4886" s="17">
        <v>9.0294946002811072E-2</v>
      </c>
      <c r="AB4886" s="17">
        <v>0.29208831646734135</v>
      </c>
      <c r="AC4886" s="17">
        <v>0.14074479737130341</v>
      </c>
    </row>
    <row r="4887" spans="1:29" ht="12.95" customHeight="1" x14ac:dyDescent="0.2">
      <c r="A4887" s="19">
        <v>44938</v>
      </c>
      <c r="B4887" s="19">
        <v>44574</v>
      </c>
      <c r="C4887" s="19">
        <v>43118</v>
      </c>
      <c r="D4887" s="16" t="s">
        <v>6</v>
      </c>
      <c r="E4887" s="114">
        <v>28425.994444444445</v>
      </c>
      <c r="F4887" s="115">
        <v>15280</v>
      </c>
      <c r="G4887" s="113">
        <v>7525.9944444444445</v>
      </c>
      <c r="H4887" s="113">
        <v>3160</v>
      </c>
      <c r="I4887" s="113">
        <v>2460</v>
      </c>
      <c r="J4887" s="112">
        <v>23802</v>
      </c>
      <c r="K4887" s="112">
        <v>12412</v>
      </c>
      <c r="L4887" s="112">
        <v>5937</v>
      </c>
      <c r="M4887" s="112">
        <v>2987</v>
      </c>
      <c r="N4887" s="113">
        <v>2466</v>
      </c>
      <c r="O4887" s="112">
        <v>22147</v>
      </c>
      <c r="P4887" s="112">
        <v>11510</v>
      </c>
      <c r="Q4887" s="112">
        <v>5793</v>
      </c>
      <c r="R4887" s="112">
        <v>2882</v>
      </c>
      <c r="S4887" s="113">
        <v>1962</v>
      </c>
      <c r="T4887" s="17">
        <v>0.19426915571987413</v>
      </c>
      <c r="U4887" s="17">
        <v>0.23106670963583631</v>
      </c>
      <c r="V4887" s="17">
        <v>0.26764265528793074</v>
      </c>
      <c r="W4887" s="17">
        <v>5.7917643120187545E-2</v>
      </c>
      <c r="X4887" s="17">
        <v>-2.4330900243308973E-3</v>
      </c>
      <c r="Y4887" s="17">
        <v>0.28351444640106771</v>
      </c>
      <c r="Z4887" s="17">
        <v>0.32754126846220677</v>
      </c>
      <c r="AA4887" s="17">
        <v>0.29915319255039607</v>
      </c>
      <c r="AB4887" s="17">
        <v>9.6460791117279676E-2</v>
      </c>
      <c r="AC4887" s="17">
        <v>0.25382262996941907</v>
      </c>
    </row>
    <row r="4888" spans="1:29" ht="12.95" customHeight="1" x14ac:dyDescent="0.2">
      <c r="A4888" s="19">
        <v>44939</v>
      </c>
      <c r="B4888" s="19">
        <v>44575</v>
      </c>
      <c r="C4888" s="19">
        <v>43119</v>
      </c>
      <c r="D4888" s="16" t="s">
        <v>7</v>
      </c>
      <c r="E4888" s="114">
        <v>26768.237373737375</v>
      </c>
      <c r="F4888" s="115">
        <v>14218</v>
      </c>
      <c r="G4888" s="113">
        <v>7078.2373737373737</v>
      </c>
      <c r="H4888" s="113">
        <v>3201</v>
      </c>
      <c r="I4888" s="113">
        <v>2271</v>
      </c>
      <c r="J4888" s="112">
        <v>23396</v>
      </c>
      <c r="K4888" s="112">
        <v>12582</v>
      </c>
      <c r="L4888" s="112">
        <v>5824</v>
      </c>
      <c r="M4888" s="112">
        <v>2824</v>
      </c>
      <c r="N4888" s="113">
        <v>2166</v>
      </c>
      <c r="O4888" s="112">
        <v>22982</v>
      </c>
      <c r="P4888" s="112">
        <v>11556</v>
      </c>
      <c r="Q4888" s="112">
        <v>6056</v>
      </c>
      <c r="R4888" s="112">
        <v>3068</v>
      </c>
      <c r="S4888" s="113">
        <v>2302</v>
      </c>
      <c r="T4888" s="17">
        <v>0.14413734714213433</v>
      </c>
      <c r="U4888" s="17">
        <v>0.13002702273088529</v>
      </c>
      <c r="V4888" s="17">
        <v>0.21535669191919182</v>
      </c>
      <c r="W4888" s="17">
        <v>0.13349858356940514</v>
      </c>
      <c r="X4888" s="17">
        <v>4.8476454293628901E-2</v>
      </c>
      <c r="Y4888" s="17">
        <v>0.16474794942726367</v>
      </c>
      <c r="Z4888" s="17">
        <v>0.23035652474904822</v>
      </c>
      <c r="AA4888" s="17">
        <v>0.16879745273074209</v>
      </c>
      <c r="AB4888" s="17">
        <v>4.3350717079530643E-2</v>
      </c>
      <c r="AC4888" s="17">
        <v>-1.3466550825369294E-2</v>
      </c>
    </row>
    <row r="4889" spans="1:29" ht="12.95" customHeight="1" x14ac:dyDescent="0.2">
      <c r="A4889" s="19">
        <v>44940</v>
      </c>
      <c r="B4889" s="19">
        <v>44576</v>
      </c>
      <c r="C4889" s="19">
        <v>43120</v>
      </c>
      <c r="D4889" s="16" t="s">
        <v>1</v>
      </c>
      <c r="E4889" s="114">
        <v>28554.75</v>
      </c>
      <c r="F4889" s="115">
        <v>15174</v>
      </c>
      <c r="G4889" s="113">
        <v>7353.75</v>
      </c>
      <c r="H4889" s="113">
        <v>3394</v>
      </c>
      <c r="I4889" s="113">
        <v>2633</v>
      </c>
      <c r="J4889" s="112">
        <v>24955</v>
      </c>
      <c r="K4889" s="112">
        <v>12556</v>
      </c>
      <c r="L4889" s="112">
        <v>5945</v>
      </c>
      <c r="M4889" s="112">
        <v>3761</v>
      </c>
      <c r="N4889" s="113">
        <v>2693</v>
      </c>
      <c r="O4889" s="112">
        <v>22759</v>
      </c>
      <c r="P4889" s="112">
        <v>12144</v>
      </c>
      <c r="Q4889" s="112">
        <v>4411</v>
      </c>
      <c r="R4889" s="112">
        <v>3738</v>
      </c>
      <c r="S4889" s="113">
        <v>2466</v>
      </c>
      <c r="T4889" s="17">
        <v>0.14424964936886386</v>
      </c>
      <c r="U4889" s="17">
        <v>0.20850589359668681</v>
      </c>
      <c r="V4889" s="17">
        <v>0.23696383515559294</v>
      </c>
      <c r="W4889" s="17">
        <v>-9.7580430736506241E-2</v>
      </c>
      <c r="X4889" s="17">
        <v>-2.2279985146676617E-2</v>
      </c>
      <c r="Y4889" s="17">
        <v>0.25465749813260685</v>
      </c>
      <c r="Z4889" s="17">
        <v>0.24950592885375489</v>
      </c>
      <c r="AA4889" s="17">
        <v>0.66713897075493089</v>
      </c>
      <c r="AB4889" s="17">
        <v>-9.2027822364901035E-2</v>
      </c>
      <c r="AC4889" s="17">
        <v>6.7721005677209956E-2</v>
      </c>
    </row>
    <row r="4890" spans="1:29" ht="12.95" customHeight="1" x14ac:dyDescent="0.2">
      <c r="A4890" s="19">
        <v>44941</v>
      </c>
      <c r="B4890" s="19">
        <v>44577</v>
      </c>
      <c r="C4890" s="19">
        <v>43121</v>
      </c>
      <c r="D4890" s="16" t="s">
        <v>2</v>
      </c>
      <c r="E4890" s="114">
        <v>24315.788846153846</v>
      </c>
      <c r="F4890" s="115">
        <v>13760</v>
      </c>
      <c r="G4890" s="113">
        <v>5696.788846153846</v>
      </c>
      <c r="H4890" s="113">
        <v>2683</v>
      </c>
      <c r="I4890" s="113">
        <v>2176</v>
      </c>
      <c r="J4890" s="112">
        <v>20494</v>
      </c>
      <c r="K4890" s="112">
        <v>11451</v>
      </c>
      <c r="L4890" s="112">
        <v>5176</v>
      </c>
      <c r="M4890" s="112">
        <v>2491</v>
      </c>
      <c r="N4890" s="113">
        <v>1376</v>
      </c>
      <c r="O4890" s="112">
        <v>19619</v>
      </c>
      <c r="P4890" s="112">
        <v>10034</v>
      </c>
      <c r="Q4890" s="112">
        <v>6044</v>
      </c>
      <c r="R4890" s="112">
        <v>2169</v>
      </c>
      <c r="S4890" s="113">
        <v>1372</v>
      </c>
      <c r="T4890" s="17">
        <v>0.18648330468204577</v>
      </c>
      <c r="U4890" s="17">
        <v>0.20164177801065408</v>
      </c>
      <c r="V4890" s="17">
        <v>0.100616083105457</v>
      </c>
      <c r="W4890" s="17">
        <v>7.7077478924126863E-2</v>
      </c>
      <c r="X4890" s="17">
        <v>0.58139534883720922</v>
      </c>
      <c r="Y4890" s="17">
        <v>0.23940001254670706</v>
      </c>
      <c r="Z4890" s="17">
        <v>0.37133745266095275</v>
      </c>
      <c r="AA4890" s="17">
        <v>-5.7447245838212146E-2</v>
      </c>
      <c r="AB4890" s="17">
        <v>0.2369755647763947</v>
      </c>
      <c r="AC4890" s="17">
        <v>0.5860058309037901</v>
      </c>
    </row>
    <row r="4891" spans="1:29" ht="12.95" customHeight="1" x14ac:dyDescent="0.2">
      <c r="A4891" s="19">
        <v>44942</v>
      </c>
      <c r="B4891" s="19">
        <v>44578</v>
      </c>
      <c r="C4891" s="19">
        <v>43122</v>
      </c>
      <c r="D4891" s="16" t="s">
        <v>3</v>
      </c>
      <c r="E4891" s="114">
        <v>23547.56388888889</v>
      </c>
      <c r="F4891" s="115">
        <v>13586</v>
      </c>
      <c r="G4891" s="113">
        <v>5376.5638888888889</v>
      </c>
      <c r="H4891" s="113">
        <v>2535</v>
      </c>
      <c r="I4891" s="113">
        <v>2050</v>
      </c>
      <c r="J4891" s="112">
        <v>17328</v>
      </c>
      <c r="K4891" s="112">
        <v>10528</v>
      </c>
      <c r="L4891" s="112">
        <v>3482</v>
      </c>
      <c r="M4891" s="112">
        <v>1951</v>
      </c>
      <c r="N4891" s="113">
        <v>1367</v>
      </c>
      <c r="O4891" s="112">
        <v>18138</v>
      </c>
      <c r="P4891" s="112">
        <v>10320</v>
      </c>
      <c r="Q4891" s="112">
        <v>4376</v>
      </c>
      <c r="R4891" s="112">
        <v>1959</v>
      </c>
      <c r="S4891" s="113">
        <v>1483</v>
      </c>
      <c r="T4891" s="17">
        <v>0.35893143403098393</v>
      </c>
      <c r="U4891" s="17">
        <v>0.29046352583586632</v>
      </c>
      <c r="V4891" s="17">
        <v>0.54410220818176014</v>
      </c>
      <c r="W4891" s="17">
        <v>0.29933367503844188</v>
      </c>
      <c r="X4891" s="17">
        <v>0.49963423555230424</v>
      </c>
      <c r="Y4891" s="17">
        <v>0.2982447838178901</v>
      </c>
      <c r="Z4891" s="17">
        <v>0.31647286821705434</v>
      </c>
      <c r="AA4891" s="17">
        <v>0.22864805504773522</v>
      </c>
      <c r="AB4891" s="17">
        <v>0.29402756508422656</v>
      </c>
      <c r="AC4891" s="17">
        <v>0.38233310856372227</v>
      </c>
    </row>
    <row r="4892" spans="1:29" ht="12.95" customHeight="1" x14ac:dyDescent="0.2">
      <c r="A4892" s="19">
        <v>44943</v>
      </c>
      <c r="B4892" s="19">
        <v>44579</v>
      </c>
      <c r="C4892" s="19">
        <v>43123</v>
      </c>
      <c r="D4892" s="16" t="s">
        <v>4</v>
      </c>
      <c r="E4892" s="114">
        <v>22983.833333333332</v>
      </c>
      <c r="F4892" s="115">
        <v>13689</v>
      </c>
      <c r="G4892" s="113">
        <v>4887.833333333333</v>
      </c>
      <c r="H4892" s="113">
        <v>2757</v>
      </c>
      <c r="I4892" s="113">
        <v>1650</v>
      </c>
      <c r="J4892" s="112">
        <v>15903</v>
      </c>
      <c r="K4892" s="112">
        <v>9369</v>
      </c>
      <c r="L4892" s="112">
        <v>3267</v>
      </c>
      <c r="M4892" s="112">
        <v>2126</v>
      </c>
      <c r="N4892" s="113">
        <v>1141</v>
      </c>
      <c r="O4892" s="112">
        <v>16497</v>
      </c>
      <c r="P4892" s="112">
        <v>9918</v>
      </c>
      <c r="Q4892" s="112">
        <v>4119</v>
      </c>
      <c r="R4892" s="112">
        <v>1558</v>
      </c>
      <c r="S4892" s="113">
        <v>902</v>
      </c>
      <c r="T4892" s="17">
        <v>0.44525142006749241</v>
      </c>
      <c r="U4892" s="17">
        <v>0.46109510086455341</v>
      </c>
      <c r="V4892" s="17">
        <v>0.49612284460769307</v>
      </c>
      <c r="W4892" s="17">
        <v>0.29680150517403581</v>
      </c>
      <c r="X4892" s="17">
        <v>0.44609991235758106</v>
      </c>
      <c r="Y4892" s="17">
        <v>0.39321290739730452</v>
      </c>
      <c r="Z4892" s="17">
        <v>0.38021778584392019</v>
      </c>
      <c r="AA4892" s="17">
        <v>0.18665533705591963</v>
      </c>
      <c r="AB4892" s="17">
        <v>0.76957637997432604</v>
      </c>
      <c r="AC4892" s="17">
        <v>0.8292682926829269</v>
      </c>
    </row>
    <row r="4893" spans="1:29" ht="12.95" customHeight="1" x14ac:dyDescent="0.2">
      <c r="A4893" s="19">
        <v>44944</v>
      </c>
      <c r="B4893" s="19">
        <v>44580</v>
      </c>
      <c r="C4893" s="19">
        <v>43124</v>
      </c>
      <c r="D4893" s="16" t="s">
        <v>5</v>
      </c>
      <c r="E4893" s="114">
        <v>22656.041666666668</v>
      </c>
      <c r="F4893" s="115">
        <v>13150</v>
      </c>
      <c r="G4893" s="113">
        <v>5059.041666666667</v>
      </c>
      <c r="H4893" s="113">
        <v>2749</v>
      </c>
      <c r="I4893" s="113">
        <v>1698</v>
      </c>
      <c r="J4893" s="112">
        <v>16691</v>
      </c>
      <c r="K4893" s="112">
        <v>9469</v>
      </c>
      <c r="L4893" s="112">
        <v>3995</v>
      </c>
      <c r="M4893" s="112">
        <v>1897</v>
      </c>
      <c r="N4893" s="113">
        <v>1330</v>
      </c>
      <c r="O4893" s="112">
        <v>18560</v>
      </c>
      <c r="P4893" s="112">
        <v>10397</v>
      </c>
      <c r="Q4893" s="112">
        <v>4624</v>
      </c>
      <c r="R4893" s="112">
        <v>1912</v>
      </c>
      <c r="S4893" s="113">
        <v>1627</v>
      </c>
      <c r="T4893" s="17">
        <v>0.35738072414275157</v>
      </c>
      <c r="U4893" s="17">
        <v>0.38874221142676091</v>
      </c>
      <c r="V4893" s="17">
        <v>0.2663433458489779</v>
      </c>
      <c r="W4893" s="17">
        <v>0.44913020558777017</v>
      </c>
      <c r="X4893" s="17">
        <v>0.27669172932330821</v>
      </c>
      <c r="Y4893" s="17">
        <v>0.22069190014367823</v>
      </c>
      <c r="Z4893" s="17">
        <v>0.26478791959219006</v>
      </c>
      <c r="AA4893" s="17">
        <v>9.4083405420992028E-2</v>
      </c>
      <c r="AB4893" s="17">
        <v>0.43776150627615062</v>
      </c>
      <c r="AC4893" s="17">
        <v>4.363859864781805E-2</v>
      </c>
    </row>
    <row r="4894" spans="1:29" ht="12.95" customHeight="1" x14ac:dyDescent="0.2">
      <c r="A4894" s="19">
        <v>44945</v>
      </c>
      <c r="B4894" s="19">
        <v>44581</v>
      </c>
      <c r="C4894" s="19">
        <v>43125</v>
      </c>
      <c r="D4894" s="16" t="s">
        <v>6</v>
      </c>
      <c r="E4894" s="114">
        <v>24975.366666666669</v>
      </c>
      <c r="F4894" s="115">
        <v>14647</v>
      </c>
      <c r="G4894" s="113">
        <v>5839.3666666666668</v>
      </c>
      <c r="H4894" s="113">
        <v>2862</v>
      </c>
      <c r="I4894" s="113">
        <v>1627</v>
      </c>
      <c r="J4894" s="112">
        <v>19229</v>
      </c>
      <c r="K4894" s="112">
        <v>10736</v>
      </c>
      <c r="L4894" s="112">
        <v>4588</v>
      </c>
      <c r="M4894" s="112">
        <v>2259</v>
      </c>
      <c r="N4894" s="113">
        <v>1646</v>
      </c>
      <c r="O4894" s="112">
        <v>19609</v>
      </c>
      <c r="P4894" s="112">
        <v>10541</v>
      </c>
      <c r="Q4894" s="112">
        <v>5419</v>
      </c>
      <c r="R4894" s="112">
        <v>2243</v>
      </c>
      <c r="S4894" s="113">
        <v>1406</v>
      </c>
      <c r="T4894" s="17">
        <v>0.29883855981416962</v>
      </c>
      <c r="U4894" s="17">
        <v>0.36428837555886728</v>
      </c>
      <c r="V4894" s="17">
        <v>0.27274774774774779</v>
      </c>
      <c r="W4894" s="17">
        <v>0.26693227091633465</v>
      </c>
      <c r="X4894" s="17">
        <v>-1.1543134872417982E-2</v>
      </c>
      <c r="Y4894" s="17">
        <v>0.27366855355534025</v>
      </c>
      <c r="Z4894" s="17">
        <v>0.38952661037852199</v>
      </c>
      <c r="AA4894" s="17">
        <v>7.757273789752106E-2</v>
      </c>
      <c r="AB4894" s="17">
        <v>0.27596968345965234</v>
      </c>
      <c r="AC4894" s="17">
        <v>0.15718349928876241</v>
      </c>
    </row>
    <row r="4895" spans="1:29" ht="12.95" customHeight="1" x14ac:dyDescent="0.2">
      <c r="A4895" s="19">
        <v>44946</v>
      </c>
      <c r="B4895" s="19">
        <v>44582</v>
      </c>
      <c r="C4895" s="19">
        <v>43126</v>
      </c>
      <c r="D4895" s="16" t="s">
        <v>7</v>
      </c>
      <c r="E4895" s="114">
        <v>21902.794999999998</v>
      </c>
      <c r="F4895" s="115">
        <v>12332</v>
      </c>
      <c r="G4895" s="113">
        <v>5264.7950000000001</v>
      </c>
      <c r="H4895" s="113">
        <v>2428</v>
      </c>
      <c r="I4895" s="113">
        <v>1878</v>
      </c>
      <c r="J4895" s="112">
        <v>19194</v>
      </c>
      <c r="K4895" s="112">
        <v>10459</v>
      </c>
      <c r="L4895" s="112">
        <v>4877</v>
      </c>
      <c r="M4895" s="112">
        <v>2069</v>
      </c>
      <c r="N4895" s="113">
        <v>1789</v>
      </c>
      <c r="O4895" s="112">
        <v>18272</v>
      </c>
      <c r="P4895" s="112">
        <v>9972</v>
      </c>
      <c r="Q4895" s="112">
        <v>4754</v>
      </c>
      <c r="R4895" s="112">
        <v>2081</v>
      </c>
      <c r="S4895" s="113">
        <v>1465</v>
      </c>
      <c r="T4895" s="17">
        <v>0.14112717515890383</v>
      </c>
      <c r="U4895" s="17">
        <v>0.17908021799407203</v>
      </c>
      <c r="V4895" s="17">
        <v>7.9515070740209248E-2</v>
      </c>
      <c r="W4895" s="17">
        <v>0.17351377477042051</v>
      </c>
      <c r="X4895" s="17">
        <v>4.9748462828395734E-2</v>
      </c>
      <c r="Y4895" s="17">
        <v>0.19870813266199638</v>
      </c>
      <c r="Z4895" s="17">
        <v>0.23666265543521869</v>
      </c>
      <c r="AA4895" s="17">
        <v>0.10744530921329409</v>
      </c>
      <c r="AB4895" s="17">
        <v>0.16674675636713121</v>
      </c>
      <c r="AC4895" s="17">
        <v>0.28191126279863488</v>
      </c>
    </row>
    <row r="4896" spans="1:29" ht="12.95" customHeight="1" x14ac:dyDescent="0.2">
      <c r="A4896" s="19">
        <v>44947</v>
      </c>
      <c r="B4896" s="19">
        <v>44583</v>
      </c>
      <c r="C4896" s="19">
        <v>43127</v>
      </c>
      <c r="D4896" s="16" t="s">
        <v>1</v>
      </c>
      <c r="E4896" s="114">
        <v>24156.211666666666</v>
      </c>
      <c r="F4896" s="115">
        <v>13232</v>
      </c>
      <c r="G4896" s="113">
        <v>5665.2116666666661</v>
      </c>
      <c r="H4896" s="113">
        <v>3031</v>
      </c>
      <c r="I4896" s="113">
        <v>2228</v>
      </c>
      <c r="J4896" s="112">
        <v>21821</v>
      </c>
      <c r="K4896" s="112">
        <v>10649</v>
      </c>
      <c r="L4896" s="112">
        <v>6090</v>
      </c>
      <c r="M4896" s="112">
        <v>2761</v>
      </c>
      <c r="N4896" s="113">
        <v>2321</v>
      </c>
      <c r="O4896" s="112">
        <v>22141</v>
      </c>
      <c r="P4896" s="112">
        <v>10934</v>
      </c>
      <c r="Q4896" s="112">
        <v>5725</v>
      </c>
      <c r="R4896" s="112">
        <v>3189</v>
      </c>
      <c r="S4896" s="113">
        <v>2293</v>
      </c>
      <c r="T4896" s="17">
        <v>0.10701671173029026</v>
      </c>
      <c r="U4896" s="17">
        <v>0.24255798666541462</v>
      </c>
      <c r="V4896" s="17">
        <v>-6.9751778872468639E-2</v>
      </c>
      <c r="W4896" s="17">
        <v>9.7790655559579776E-2</v>
      </c>
      <c r="X4896" s="17">
        <v>-4.006893580353299E-2</v>
      </c>
      <c r="Y4896" s="17">
        <v>9.1017192839829564E-2</v>
      </c>
      <c r="Z4896" s="17">
        <v>0.21017011157856236</v>
      </c>
      <c r="AA4896" s="17">
        <v>-1.04433770014557E-2</v>
      </c>
      <c r="AB4896" s="17">
        <v>-4.9545312010034537E-2</v>
      </c>
      <c r="AC4896" s="17">
        <v>-2.8347143480156989E-2</v>
      </c>
    </row>
    <row r="4897" spans="1:29" ht="12.95" customHeight="1" x14ac:dyDescent="0.2">
      <c r="A4897" s="19">
        <v>44948</v>
      </c>
      <c r="B4897" s="19">
        <v>44584</v>
      </c>
      <c r="C4897" s="19">
        <v>43128</v>
      </c>
      <c r="D4897" s="16" t="s">
        <v>2</v>
      </c>
      <c r="E4897" s="114">
        <v>21187.388333333332</v>
      </c>
      <c r="F4897" s="115">
        <v>12349</v>
      </c>
      <c r="G4897" s="113">
        <v>4818.3883333333333</v>
      </c>
      <c r="H4897" s="113">
        <v>2449</v>
      </c>
      <c r="I4897" s="113">
        <v>1571</v>
      </c>
      <c r="J4897" s="112">
        <v>19114</v>
      </c>
      <c r="K4897" s="112">
        <v>10470</v>
      </c>
      <c r="L4897" s="112">
        <v>5023</v>
      </c>
      <c r="M4897" s="112">
        <v>2070</v>
      </c>
      <c r="N4897" s="113">
        <v>1551</v>
      </c>
      <c r="O4897" s="112">
        <v>17262</v>
      </c>
      <c r="P4897" s="112">
        <v>9889</v>
      </c>
      <c r="Q4897" s="112">
        <v>4068</v>
      </c>
      <c r="R4897" s="112">
        <v>1990</v>
      </c>
      <c r="S4897" s="113">
        <v>1315</v>
      </c>
      <c r="T4897" s="17">
        <v>0.10847485263855461</v>
      </c>
      <c r="U4897" s="17">
        <v>0.17946513849092649</v>
      </c>
      <c r="V4897" s="17">
        <v>-4.0734952551595982E-2</v>
      </c>
      <c r="W4897" s="17">
        <v>0.18309178743961363</v>
      </c>
      <c r="X4897" s="17">
        <v>1.2894906511927706E-2</v>
      </c>
      <c r="Y4897" s="17">
        <v>0.22740055227281508</v>
      </c>
      <c r="Z4897" s="17">
        <v>0.24876124987359693</v>
      </c>
      <c r="AA4897" s="17">
        <v>0.18446124221566707</v>
      </c>
      <c r="AB4897" s="17">
        <v>0.23065326633165828</v>
      </c>
      <c r="AC4897" s="17">
        <v>0.19467680608365012</v>
      </c>
    </row>
    <row r="4898" spans="1:29" ht="12.95" customHeight="1" x14ac:dyDescent="0.2">
      <c r="A4898" s="19">
        <v>44949</v>
      </c>
      <c r="B4898" s="19">
        <v>44585</v>
      </c>
      <c r="C4898" s="19">
        <v>43129</v>
      </c>
      <c r="D4898" s="16" t="s">
        <v>3</v>
      </c>
      <c r="E4898" s="114">
        <v>23239.141666666666</v>
      </c>
      <c r="F4898" s="115">
        <v>13359</v>
      </c>
      <c r="G4898" s="113">
        <v>5437.1416666666664</v>
      </c>
      <c r="H4898" s="113">
        <v>2470</v>
      </c>
      <c r="I4898" s="113">
        <v>1973</v>
      </c>
      <c r="J4898" s="112">
        <v>16460</v>
      </c>
      <c r="K4898" s="112">
        <v>9343</v>
      </c>
      <c r="L4898" s="112">
        <v>4125</v>
      </c>
      <c r="M4898" s="112">
        <v>1677</v>
      </c>
      <c r="N4898" s="113">
        <v>1315</v>
      </c>
      <c r="O4898" s="112">
        <v>15476</v>
      </c>
      <c r="P4898" s="112">
        <v>9335</v>
      </c>
      <c r="Q4898" s="112">
        <v>3057</v>
      </c>
      <c r="R4898" s="112">
        <v>1877</v>
      </c>
      <c r="S4898" s="113">
        <v>1207</v>
      </c>
      <c r="T4898" s="17">
        <v>0.4118555083029567</v>
      </c>
      <c r="U4898" s="17">
        <v>0.42984052231617254</v>
      </c>
      <c r="V4898" s="17">
        <v>0.31809494949494943</v>
      </c>
      <c r="W4898" s="17">
        <v>0.47286821705426352</v>
      </c>
      <c r="X4898" s="17">
        <v>0.5003802281368821</v>
      </c>
      <c r="Y4898" s="17">
        <v>0.5016245584561041</v>
      </c>
      <c r="Z4898" s="17">
        <v>0.43106588109266197</v>
      </c>
      <c r="AA4898" s="17">
        <v>0.77858739504961294</v>
      </c>
      <c r="AB4898" s="17">
        <v>0.31592967501331914</v>
      </c>
      <c r="AC4898" s="17">
        <v>0.63463131731565858</v>
      </c>
    </row>
    <row r="4899" spans="1:29" ht="12.95" customHeight="1" x14ac:dyDescent="0.2">
      <c r="A4899" s="19">
        <v>44950</v>
      </c>
      <c r="B4899" s="19">
        <v>44586</v>
      </c>
      <c r="C4899" s="19">
        <v>43130</v>
      </c>
      <c r="D4899" s="16" t="s">
        <v>4</v>
      </c>
      <c r="E4899" s="114">
        <v>19977.584999999999</v>
      </c>
      <c r="F4899" s="115">
        <v>11923</v>
      </c>
      <c r="G4899" s="113">
        <v>4023.585</v>
      </c>
      <c r="H4899" s="113">
        <v>2624</v>
      </c>
      <c r="I4899" s="113">
        <v>1407</v>
      </c>
      <c r="J4899" s="112">
        <v>15190</v>
      </c>
      <c r="K4899" s="112">
        <v>8601</v>
      </c>
      <c r="L4899" s="112">
        <v>3411</v>
      </c>
      <c r="M4899" s="112">
        <v>1851</v>
      </c>
      <c r="N4899" s="113">
        <v>1327</v>
      </c>
      <c r="O4899" s="112">
        <v>15001</v>
      </c>
      <c r="P4899" s="112">
        <v>8262</v>
      </c>
      <c r="Q4899" s="112">
        <v>3902</v>
      </c>
      <c r="R4899" s="112">
        <v>1703</v>
      </c>
      <c r="S4899" s="113">
        <v>1134</v>
      </c>
      <c r="T4899" s="17">
        <v>0.31518005266622762</v>
      </c>
      <c r="U4899" s="17">
        <v>0.3862341588187419</v>
      </c>
      <c r="V4899" s="17">
        <v>0.1795910290237468</v>
      </c>
      <c r="W4899" s="17">
        <v>0.41761210156672068</v>
      </c>
      <c r="X4899" s="17">
        <v>6.0286360211002199E-2</v>
      </c>
      <c r="Y4899" s="17">
        <v>0.33175021665222304</v>
      </c>
      <c r="Z4899" s="17">
        <v>0.44311304768821103</v>
      </c>
      <c r="AA4899" s="17">
        <v>3.115966171194251E-2</v>
      </c>
      <c r="AB4899" s="17">
        <v>0.54081033470346451</v>
      </c>
      <c r="AC4899" s="17">
        <v>0.2407407407407407</v>
      </c>
    </row>
    <row r="4900" spans="1:29" ht="12.95" customHeight="1" x14ac:dyDescent="0.2">
      <c r="A4900" s="19">
        <v>44951</v>
      </c>
      <c r="B4900" s="19">
        <v>44587</v>
      </c>
      <c r="C4900" s="19">
        <v>43131</v>
      </c>
      <c r="D4900" s="16" t="s">
        <v>5</v>
      </c>
      <c r="E4900" s="114">
        <v>22180.575000000001</v>
      </c>
      <c r="F4900" s="115">
        <v>12748</v>
      </c>
      <c r="G4900" s="113">
        <v>4987.5749999999998</v>
      </c>
      <c r="H4900" s="113">
        <v>2757</v>
      </c>
      <c r="I4900" s="113">
        <v>1688</v>
      </c>
      <c r="J4900" s="112">
        <v>17216</v>
      </c>
      <c r="K4900" s="112">
        <v>9379</v>
      </c>
      <c r="L4900" s="112">
        <v>4291</v>
      </c>
      <c r="M4900" s="112">
        <v>1885</v>
      </c>
      <c r="N4900" s="113">
        <v>1661</v>
      </c>
      <c r="O4900" s="112">
        <v>15740</v>
      </c>
      <c r="P4900" s="112">
        <v>8940</v>
      </c>
      <c r="Q4900" s="112">
        <v>3618</v>
      </c>
      <c r="R4900" s="112">
        <v>1813</v>
      </c>
      <c r="S4900" s="113">
        <v>1369</v>
      </c>
      <c r="T4900" s="17">
        <v>0.28836983039033459</v>
      </c>
      <c r="U4900" s="17">
        <v>0.35920673845825779</v>
      </c>
      <c r="V4900" s="17">
        <v>0.1623339547890934</v>
      </c>
      <c r="W4900" s="17">
        <v>0.46259946949602115</v>
      </c>
      <c r="X4900" s="17">
        <v>1.6255267910897153E-2</v>
      </c>
      <c r="Y4900" s="17">
        <v>0.40918519695044475</v>
      </c>
      <c r="Z4900" s="17">
        <v>0.4259507829977629</v>
      </c>
      <c r="AA4900" s="17">
        <v>0.37854477611940296</v>
      </c>
      <c r="AB4900" s="17">
        <v>0.52068394925537786</v>
      </c>
      <c r="AC4900" s="17">
        <v>0.23301680058436824</v>
      </c>
    </row>
    <row r="4901" spans="1:29" ht="12.95" customHeight="1" x14ac:dyDescent="0.2">
      <c r="A4901" s="19">
        <v>44952</v>
      </c>
      <c r="B4901" s="19">
        <v>44588</v>
      </c>
      <c r="C4901" s="19">
        <v>43132</v>
      </c>
      <c r="D4901" s="16" t="s">
        <v>6</v>
      </c>
      <c r="E4901" s="114">
        <v>24927.286666666667</v>
      </c>
      <c r="F4901" s="115">
        <v>14608</v>
      </c>
      <c r="G4901" s="113">
        <v>5612.2866666666669</v>
      </c>
      <c r="H4901" s="113">
        <v>2860</v>
      </c>
      <c r="I4901" s="113">
        <v>1847</v>
      </c>
      <c r="J4901" s="112">
        <v>19074</v>
      </c>
      <c r="K4901" s="112">
        <v>10500</v>
      </c>
      <c r="L4901" s="112">
        <v>4425</v>
      </c>
      <c r="M4901" s="112">
        <v>2256</v>
      </c>
      <c r="N4901" s="113">
        <v>1893</v>
      </c>
      <c r="O4901" s="112">
        <v>19941</v>
      </c>
      <c r="P4901" s="112">
        <v>10299</v>
      </c>
      <c r="Q4901" s="112">
        <v>5469</v>
      </c>
      <c r="R4901" s="112">
        <v>2241</v>
      </c>
      <c r="S4901" s="113">
        <v>1932</v>
      </c>
      <c r="T4901" s="17">
        <v>0.30687253154381189</v>
      </c>
      <c r="U4901" s="17">
        <v>0.39123809523809516</v>
      </c>
      <c r="V4901" s="17">
        <v>0.2683133709981167</v>
      </c>
      <c r="W4901" s="17">
        <v>0.26773049645390068</v>
      </c>
      <c r="X4901" s="17">
        <v>-2.4300052826201846E-2</v>
      </c>
      <c r="Y4901" s="17">
        <v>0.25005198669408091</v>
      </c>
      <c r="Z4901" s="17">
        <v>0.41839013496455957</v>
      </c>
      <c r="AA4901" s="17">
        <v>2.6199792771378183E-2</v>
      </c>
      <c r="AB4901" s="17">
        <v>0.27621597501115569</v>
      </c>
      <c r="AC4901" s="17">
        <v>-4.3995859213250554E-2</v>
      </c>
    </row>
    <row r="4902" spans="1:29" ht="12.95" customHeight="1" x14ac:dyDescent="0.2">
      <c r="A4902" s="19">
        <v>44953</v>
      </c>
      <c r="B4902" s="19">
        <v>44589</v>
      </c>
      <c r="C4902" s="19">
        <v>43133</v>
      </c>
      <c r="D4902" s="16" t="s">
        <v>7</v>
      </c>
      <c r="E4902" s="114">
        <v>21564.2994106814</v>
      </c>
      <c r="F4902" s="115">
        <v>12608.239410681399</v>
      </c>
      <c r="G4902" s="113">
        <v>4988.0600000000004</v>
      </c>
      <c r="H4902" s="113">
        <v>2253</v>
      </c>
      <c r="I4902" s="113">
        <v>1715</v>
      </c>
      <c r="J4902" s="112">
        <v>18488</v>
      </c>
      <c r="K4902" s="112">
        <v>9722</v>
      </c>
      <c r="L4902" s="112">
        <v>5035</v>
      </c>
      <c r="M4902" s="112">
        <v>2130</v>
      </c>
      <c r="N4902" s="113">
        <v>1601</v>
      </c>
      <c r="O4902" s="112">
        <v>19991</v>
      </c>
      <c r="P4902" s="112">
        <v>10679</v>
      </c>
      <c r="Q4902" s="112">
        <v>5224</v>
      </c>
      <c r="R4902" s="112">
        <v>2436</v>
      </c>
      <c r="S4902" s="113">
        <v>1652</v>
      </c>
      <c r="T4902" s="17">
        <v>0.1663943861251298</v>
      </c>
      <c r="U4902" s="17">
        <v>0.29687712514723308</v>
      </c>
      <c r="V4902" s="17">
        <v>-9.3227408142998458E-3</v>
      </c>
      <c r="W4902" s="17">
        <v>5.774647887323936E-2</v>
      </c>
      <c r="X4902" s="17">
        <v>7.1205496564647142E-2</v>
      </c>
      <c r="Y4902" s="17">
        <v>7.8700385707638487E-2</v>
      </c>
      <c r="Z4902" s="17">
        <v>0.18065730973699767</v>
      </c>
      <c r="AA4902" s="17">
        <v>-4.5164624808575748E-2</v>
      </c>
      <c r="AB4902" s="17">
        <v>-7.5123152709359653E-2</v>
      </c>
      <c r="AC4902" s="17">
        <v>3.8135593220338881E-2</v>
      </c>
    </row>
    <row r="4903" spans="1:29" ht="12.95" customHeight="1" x14ac:dyDescent="0.2">
      <c r="A4903" s="19">
        <v>44954</v>
      </c>
      <c r="B4903" s="19">
        <v>44590</v>
      </c>
      <c r="C4903" s="19">
        <v>43134</v>
      </c>
      <c r="D4903" s="16" t="s">
        <v>1</v>
      </c>
      <c r="E4903" s="114">
        <v>22716.494999999999</v>
      </c>
      <c r="F4903" s="115">
        <v>11951</v>
      </c>
      <c r="G4903" s="113">
        <v>5852.4949999999999</v>
      </c>
      <c r="H4903" s="113">
        <v>2828</v>
      </c>
      <c r="I4903" s="113">
        <v>2085</v>
      </c>
      <c r="J4903" s="112">
        <v>20560</v>
      </c>
      <c r="K4903" s="112">
        <v>10116</v>
      </c>
      <c r="L4903" s="112">
        <v>5488</v>
      </c>
      <c r="M4903" s="112">
        <v>2901</v>
      </c>
      <c r="N4903" s="113">
        <v>2055</v>
      </c>
      <c r="O4903" s="112">
        <v>24765</v>
      </c>
      <c r="P4903" s="112">
        <v>12124</v>
      </c>
      <c r="Q4903" s="112">
        <v>6774</v>
      </c>
      <c r="R4903" s="112">
        <v>3331</v>
      </c>
      <c r="S4903" s="113">
        <v>2536</v>
      </c>
      <c r="T4903" s="17">
        <v>0.10488788910505842</v>
      </c>
      <c r="U4903" s="17">
        <v>0.18139580862000781</v>
      </c>
      <c r="V4903" s="17">
        <v>6.6416727405247844E-2</v>
      </c>
      <c r="W4903" s="17">
        <v>-2.5163736642537016E-2</v>
      </c>
      <c r="X4903" s="17">
        <v>1.4598540145985384E-2</v>
      </c>
      <c r="Y4903" s="17">
        <v>-8.2717746820109017E-2</v>
      </c>
      <c r="Z4903" s="17">
        <v>-1.4269218079841606E-2</v>
      </c>
      <c r="AA4903" s="17">
        <v>-0.13603557720696779</v>
      </c>
      <c r="AB4903" s="17">
        <v>-0.151005703992795</v>
      </c>
      <c r="AC4903" s="17">
        <v>-0.17783911671924291</v>
      </c>
    </row>
    <row r="4904" spans="1:29" ht="12.95" customHeight="1" x14ac:dyDescent="0.2">
      <c r="A4904" s="19">
        <v>44955</v>
      </c>
      <c r="B4904" s="19">
        <v>44591</v>
      </c>
      <c r="C4904" s="19">
        <v>43135</v>
      </c>
      <c r="D4904" s="16" t="s">
        <v>2</v>
      </c>
      <c r="E4904" s="114">
        <v>18839.386666666665</v>
      </c>
      <c r="F4904" s="115">
        <v>10776</v>
      </c>
      <c r="G4904" s="113">
        <v>4650.3866666666663</v>
      </c>
      <c r="H4904" s="113">
        <v>2243</v>
      </c>
      <c r="I4904" s="113">
        <v>1170</v>
      </c>
      <c r="J4904" s="112">
        <v>17261</v>
      </c>
      <c r="K4904" s="112">
        <v>9997</v>
      </c>
      <c r="L4904" s="112">
        <v>3787</v>
      </c>
      <c r="M4904" s="112">
        <v>1932</v>
      </c>
      <c r="N4904" s="113">
        <v>1545</v>
      </c>
      <c r="O4904" s="112">
        <v>17276</v>
      </c>
      <c r="P4904" s="112">
        <v>9857</v>
      </c>
      <c r="Q4904" s="112">
        <v>4169</v>
      </c>
      <c r="R4904" s="112">
        <v>1935</v>
      </c>
      <c r="S4904" s="113">
        <v>1315</v>
      </c>
      <c r="T4904" s="17">
        <v>9.1442365255006486E-2</v>
      </c>
      <c r="U4904" s="17">
        <v>7.7923377013104034E-2</v>
      </c>
      <c r="V4904" s="17">
        <v>0.22798697297773085</v>
      </c>
      <c r="W4904" s="17">
        <v>0.16097308488612838</v>
      </c>
      <c r="X4904" s="17">
        <v>-0.24271844660194175</v>
      </c>
      <c r="Y4904" s="17">
        <v>9.0494713282395445E-2</v>
      </c>
      <c r="Z4904" s="17">
        <v>9.3233235264279291E-2</v>
      </c>
      <c r="AA4904" s="17">
        <v>0.11546813784280796</v>
      </c>
      <c r="AB4904" s="17">
        <v>0.15917312661498717</v>
      </c>
      <c r="AC4904" s="17">
        <v>-0.11026615969581754</v>
      </c>
    </row>
    <row r="4905" spans="1:29" ht="12.95" customHeight="1" x14ac:dyDescent="0.2">
      <c r="A4905" s="19">
        <v>44956</v>
      </c>
      <c r="B4905" s="19">
        <v>44592</v>
      </c>
      <c r="C4905" s="19">
        <v>43136</v>
      </c>
      <c r="D4905" s="16" t="s">
        <v>3</v>
      </c>
      <c r="E4905" s="114">
        <v>20756.783333333333</v>
      </c>
      <c r="F4905" s="115">
        <v>11817</v>
      </c>
      <c r="G4905" s="113">
        <v>4318.7833333333328</v>
      </c>
      <c r="H4905" s="113">
        <v>2159</v>
      </c>
      <c r="I4905" s="113">
        <v>2462</v>
      </c>
      <c r="J4905" s="112">
        <v>16301</v>
      </c>
      <c r="K4905" s="112">
        <v>9842</v>
      </c>
      <c r="L4905" s="112">
        <v>3205</v>
      </c>
      <c r="M4905" s="112">
        <v>1961</v>
      </c>
      <c r="N4905" s="113">
        <v>1293</v>
      </c>
      <c r="O4905" s="112">
        <v>18974</v>
      </c>
      <c r="P4905" s="112">
        <v>10612</v>
      </c>
      <c r="Q4905" s="112">
        <v>4289</v>
      </c>
      <c r="R4905" s="112">
        <v>2317</v>
      </c>
      <c r="S4905" s="113">
        <v>1756</v>
      </c>
      <c r="T4905" s="17">
        <v>0.27334417111424658</v>
      </c>
      <c r="U4905" s="17">
        <v>0.20067059540743748</v>
      </c>
      <c r="V4905" s="17">
        <v>0.34751430057202271</v>
      </c>
      <c r="W4905" s="17">
        <v>0.10096889342172366</v>
      </c>
      <c r="X4905" s="17">
        <v>0.90409899458623366</v>
      </c>
      <c r="Y4905" s="17">
        <v>9.395927760795475E-2</v>
      </c>
      <c r="Z4905" s="17">
        <v>0.11355069732378431</v>
      </c>
      <c r="AA4905" s="17">
        <v>6.9441206186366955E-3</v>
      </c>
      <c r="AB4905" s="17">
        <v>-6.819162710401383E-2</v>
      </c>
      <c r="AC4905" s="17">
        <v>0.40205011389521639</v>
      </c>
    </row>
    <row r="4906" spans="1:29" ht="12.95" customHeight="1" x14ac:dyDescent="0.2">
      <c r="A4906" s="19">
        <v>44957</v>
      </c>
      <c r="B4906" s="19">
        <v>44593</v>
      </c>
      <c r="C4906" s="19">
        <v>43137</v>
      </c>
      <c r="D4906" s="16" t="s">
        <v>4</v>
      </c>
      <c r="E4906" s="114">
        <v>21723.161666666667</v>
      </c>
      <c r="F4906" s="115">
        <v>12764</v>
      </c>
      <c r="G4906" s="113">
        <v>4943.1616666666669</v>
      </c>
      <c r="H4906" s="113">
        <v>2594</v>
      </c>
      <c r="I4906" s="113">
        <v>1422</v>
      </c>
      <c r="J4906" s="112">
        <v>20340</v>
      </c>
      <c r="K4906" s="112">
        <v>11108</v>
      </c>
      <c r="L4906" s="112">
        <v>4393</v>
      </c>
      <c r="M4906" s="112">
        <v>2977</v>
      </c>
      <c r="N4906" s="113">
        <v>1862</v>
      </c>
      <c r="O4906" s="112">
        <v>18785</v>
      </c>
      <c r="P4906" s="112">
        <v>11052</v>
      </c>
      <c r="Q4906" s="112">
        <v>4318</v>
      </c>
      <c r="R4906" s="112">
        <v>2087</v>
      </c>
      <c r="S4906" s="113">
        <v>1328</v>
      </c>
      <c r="T4906" s="17">
        <v>6.8002048508685631E-2</v>
      </c>
      <c r="U4906" s="17">
        <v>0.14908174288800868</v>
      </c>
      <c r="V4906" s="17">
        <v>0.12523598148569692</v>
      </c>
      <c r="W4906" s="17">
        <v>-0.12865300638226407</v>
      </c>
      <c r="X4906" s="17">
        <v>-0.23630504833512356</v>
      </c>
      <c r="Y4906" s="17">
        <v>0.15640999024044011</v>
      </c>
      <c r="Z4906" s="17">
        <v>0.15490408975751002</v>
      </c>
      <c r="AA4906" s="17">
        <v>0.14478037671761612</v>
      </c>
      <c r="AB4906" s="17">
        <v>0.2429324389075227</v>
      </c>
      <c r="AC4906" s="17">
        <v>7.0783132530120474E-2</v>
      </c>
    </row>
    <row r="4907" spans="1:29" ht="12.95" customHeight="1" x14ac:dyDescent="0.2">
      <c r="A4907" s="19">
        <v>44958</v>
      </c>
      <c r="B4907" s="19">
        <v>44594</v>
      </c>
      <c r="C4907" s="19">
        <v>43138</v>
      </c>
      <c r="D4907" s="16" t="s">
        <v>5</v>
      </c>
      <c r="E4907" s="114">
        <v>24339.87</v>
      </c>
      <c r="F4907" s="115">
        <v>13520</v>
      </c>
      <c r="G4907" s="113">
        <v>5999.87</v>
      </c>
      <c r="H4907" s="113">
        <v>3006</v>
      </c>
      <c r="I4907" s="113">
        <v>1814</v>
      </c>
      <c r="J4907" s="112">
        <v>19776</v>
      </c>
      <c r="K4907" s="112">
        <v>10949</v>
      </c>
      <c r="L4907" s="112">
        <v>4572</v>
      </c>
      <c r="M4907" s="112">
        <v>2485</v>
      </c>
      <c r="N4907" s="113">
        <v>1770</v>
      </c>
      <c r="O4907" s="112">
        <v>19072</v>
      </c>
      <c r="P4907" s="112">
        <v>11268</v>
      </c>
      <c r="Q4907" s="112">
        <v>4097</v>
      </c>
      <c r="R4907" s="112">
        <v>2107</v>
      </c>
      <c r="S4907" s="113">
        <v>1600</v>
      </c>
      <c r="T4907" s="17">
        <v>0.23077821601941739</v>
      </c>
      <c r="U4907" s="17">
        <v>0.23481596492830392</v>
      </c>
      <c r="V4907" s="17">
        <v>0.31230752405949258</v>
      </c>
      <c r="W4907" s="17">
        <v>0.20965794768611667</v>
      </c>
      <c r="X4907" s="17">
        <v>2.4858757062146797E-2</v>
      </c>
      <c r="Y4907" s="17">
        <v>0.2762096266778522</v>
      </c>
      <c r="Z4907" s="17">
        <v>0.19985800496982598</v>
      </c>
      <c r="AA4907" s="17">
        <v>0.46445447888699043</v>
      </c>
      <c r="AB4907" s="17">
        <v>0.42667299477930709</v>
      </c>
      <c r="AC4907" s="17">
        <v>0.13375000000000004</v>
      </c>
    </row>
    <row r="4908" spans="1:29" ht="12.95" customHeight="1" x14ac:dyDescent="0.2">
      <c r="A4908" s="19">
        <v>44959</v>
      </c>
      <c r="B4908" s="19">
        <v>44595</v>
      </c>
      <c r="C4908" s="19">
        <v>43139</v>
      </c>
      <c r="D4908" s="16" t="s">
        <v>6</v>
      </c>
      <c r="E4908" s="114">
        <v>24693.083333333332</v>
      </c>
      <c r="F4908" s="115">
        <v>14569</v>
      </c>
      <c r="G4908" s="113">
        <v>5038.083333333333</v>
      </c>
      <c r="H4908" s="113">
        <v>3113</v>
      </c>
      <c r="I4908" s="113">
        <v>1973</v>
      </c>
      <c r="J4908" s="112">
        <v>20448</v>
      </c>
      <c r="K4908" s="112">
        <v>11152</v>
      </c>
      <c r="L4908" s="112">
        <v>4739</v>
      </c>
      <c r="M4908" s="112">
        <v>2582</v>
      </c>
      <c r="N4908" s="113">
        <v>1975</v>
      </c>
      <c r="O4908" s="112">
        <v>20818</v>
      </c>
      <c r="P4908" s="112">
        <v>11091</v>
      </c>
      <c r="Q4908" s="112">
        <v>5667</v>
      </c>
      <c r="R4908" s="112">
        <v>2651</v>
      </c>
      <c r="S4908" s="113">
        <v>1409</v>
      </c>
      <c r="T4908" s="17">
        <v>0.20760384063641091</v>
      </c>
      <c r="U4908" s="17">
        <v>0.30640243902439024</v>
      </c>
      <c r="V4908" s="17">
        <v>6.3111064218892787E-2</v>
      </c>
      <c r="W4908" s="17">
        <v>0.20565453137103029</v>
      </c>
      <c r="X4908" s="17">
        <v>-1.0126582278481289E-3</v>
      </c>
      <c r="Y4908" s="17">
        <v>0.18614099977583498</v>
      </c>
      <c r="Z4908" s="17">
        <v>0.31358759354431531</v>
      </c>
      <c r="AA4908" s="17">
        <v>-0.11097876595494383</v>
      </c>
      <c r="AB4908" s="17">
        <v>0.17427385892116187</v>
      </c>
      <c r="AC4908" s="17">
        <v>0.40028388928317948</v>
      </c>
    </row>
    <row r="4909" spans="1:29" ht="12.95" customHeight="1" x14ac:dyDescent="0.2">
      <c r="A4909" s="19">
        <v>44960</v>
      </c>
      <c r="B4909" s="19">
        <v>44596</v>
      </c>
      <c r="C4909" s="19">
        <v>43140</v>
      </c>
      <c r="D4909" s="16" t="s">
        <v>7</v>
      </c>
      <c r="E4909" s="114">
        <v>24390.48</v>
      </c>
      <c r="F4909" s="115">
        <v>13737</v>
      </c>
      <c r="G4909" s="113">
        <v>5627.48</v>
      </c>
      <c r="H4909" s="113">
        <v>2909</v>
      </c>
      <c r="I4909" s="113">
        <v>2117</v>
      </c>
      <c r="J4909" s="112">
        <v>20205</v>
      </c>
      <c r="K4909" s="112">
        <v>10874</v>
      </c>
      <c r="L4909" s="112">
        <v>5045</v>
      </c>
      <c r="M4909" s="112">
        <v>2340</v>
      </c>
      <c r="N4909" s="113">
        <v>1946</v>
      </c>
      <c r="O4909" s="112">
        <v>19827</v>
      </c>
      <c r="P4909" s="112">
        <v>10974</v>
      </c>
      <c r="Q4909" s="112">
        <v>4792</v>
      </c>
      <c r="R4909" s="112">
        <v>2415</v>
      </c>
      <c r="S4909" s="113">
        <v>1646</v>
      </c>
      <c r="T4909" s="17">
        <v>0.20715070527097246</v>
      </c>
      <c r="U4909" s="17">
        <v>0.26328857826006979</v>
      </c>
      <c r="V4909" s="17">
        <v>0.11545688800792853</v>
      </c>
      <c r="W4909" s="17">
        <v>0.24316239316239319</v>
      </c>
      <c r="X4909" s="17">
        <v>8.7872559095580671E-2</v>
      </c>
      <c r="Y4909" s="17">
        <v>0.2301649266152217</v>
      </c>
      <c r="Z4909" s="17">
        <v>0.25177692728266821</v>
      </c>
      <c r="AA4909" s="17">
        <v>0.17434891485809678</v>
      </c>
      <c r="AB4909" s="17">
        <v>0.20455486542443069</v>
      </c>
      <c r="AC4909" s="17">
        <v>0.28614823815309842</v>
      </c>
    </row>
    <row r="4910" spans="1:29" ht="12.95" customHeight="1" x14ac:dyDescent="0.2">
      <c r="A4910" s="19">
        <v>44961</v>
      </c>
      <c r="B4910" s="19">
        <v>44597</v>
      </c>
      <c r="C4910" s="19">
        <v>43141</v>
      </c>
      <c r="D4910" s="16" t="s">
        <v>1</v>
      </c>
      <c r="E4910" s="114">
        <v>24535.168333333335</v>
      </c>
      <c r="F4910" s="115">
        <v>13325</v>
      </c>
      <c r="G4910" s="113">
        <v>5517.1683333333331</v>
      </c>
      <c r="H4910" s="113">
        <v>3290</v>
      </c>
      <c r="I4910" s="113">
        <v>2403</v>
      </c>
      <c r="J4910" s="112">
        <v>23601</v>
      </c>
      <c r="K4910" s="112">
        <v>11634</v>
      </c>
      <c r="L4910" s="112">
        <v>6198</v>
      </c>
      <c r="M4910" s="112">
        <v>3190</v>
      </c>
      <c r="N4910" s="113">
        <v>2579</v>
      </c>
      <c r="O4910" s="112">
        <v>23719</v>
      </c>
      <c r="P4910" s="112">
        <v>11513</v>
      </c>
      <c r="Q4910" s="112">
        <v>6546</v>
      </c>
      <c r="R4910" s="112">
        <v>3392</v>
      </c>
      <c r="S4910" s="113">
        <v>2268</v>
      </c>
      <c r="T4910" s="17">
        <v>3.9581726762990321E-2</v>
      </c>
      <c r="U4910" s="17">
        <v>0.14534983668557677</v>
      </c>
      <c r="V4910" s="17">
        <v>-0.10984699365386685</v>
      </c>
      <c r="W4910" s="17">
        <v>3.1347962382445083E-2</v>
      </c>
      <c r="X4910" s="17">
        <v>-6.8243505234586999E-2</v>
      </c>
      <c r="Y4910" s="17">
        <v>3.4409896426212505E-2</v>
      </c>
      <c r="Z4910" s="17">
        <v>0.15738730131156076</v>
      </c>
      <c r="AA4910" s="17">
        <v>-0.15716951828088399</v>
      </c>
      <c r="AB4910" s="17">
        <v>-3.0070754716981174E-2</v>
      </c>
      <c r="AC4910" s="17">
        <v>5.9523809523809534E-2</v>
      </c>
    </row>
    <row r="4911" spans="1:29" ht="12.95" customHeight="1" x14ac:dyDescent="0.2">
      <c r="A4911" s="19">
        <v>44962</v>
      </c>
      <c r="B4911" s="19">
        <v>44598</v>
      </c>
      <c r="C4911" s="19">
        <v>43142</v>
      </c>
      <c r="D4911" s="16" t="s">
        <v>2</v>
      </c>
      <c r="E4911" s="114">
        <v>22254.208333333332</v>
      </c>
      <c r="F4911" s="115">
        <v>12838</v>
      </c>
      <c r="G4911" s="113">
        <v>5175.208333333333</v>
      </c>
      <c r="H4911" s="113">
        <v>2480</v>
      </c>
      <c r="I4911" s="113">
        <v>1761</v>
      </c>
      <c r="J4911" s="112">
        <v>20381</v>
      </c>
      <c r="K4911" s="112">
        <v>11620</v>
      </c>
      <c r="L4911" s="112">
        <v>4676</v>
      </c>
      <c r="M4911" s="112">
        <v>2212</v>
      </c>
      <c r="N4911" s="113">
        <v>1873</v>
      </c>
      <c r="O4911" s="112">
        <v>19427</v>
      </c>
      <c r="P4911" s="112">
        <v>11069</v>
      </c>
      <c r="Q4911" s="112">
        <v>4555</v>
      </c>
      <c r="R4911" s="112">
        <v>2262</v>
      </c>
      <c r="S4911" s="113">
        <v>1541</v>
      </c>
      <c r="T4911" s="17">
        <v>9.1909539930981499E-2</v>
      </c>
      <c r="U4911" s="17">
        <v>0.10481927710843375</v>
      </c>
      <c r="V4911" s="17">
        <v>0.10675969489592241</v>
      </c>
      <c r="W4911" s="17">
        <v>0.12115732368896936</v>
      </c>
      <c r="X4911" s="17">
        <v>-5.9797116924719673E-2</v>
      </c>
      <c r="Y4911" s="17">
        <v>0.14552984677682268</v>
      </c>
      <c r="Z4911" s="17">
        <v>0.15981570150871804</v>
      </c>
      <c r="AA4911" s="17">
        <v>0.13615989754848146</v>
      </c>
      <c r="AB4911" s="17">
        <v>9.6374889478337833E-2</v>
      </c>
      <c r="AC4911" s="17">
        <v>0.14276443867618438</v>
      </c>
    </row>
    <row r="4912" spans="1:29" ht="12.95" customHeight="1" x14ac:dyDescent="0.2">
      <c r="A4912" s="19">
        <v>44963</v>
      </c>
      <c r="B4912" s="19">
        <v>44599</v>
      </c>
      <c r="C4912" s="19">
        <v>43143</v>
      </c>
      <c r="D4912" s="16" t="s">
        <v>3</v>
      </c>
      <c r="E4912" s="114">
        <v>22497.781666666666</v>
      </c>
      <c r="F4912" s="115">
        <v>13289</v>
      </c>
      <c r="G4912" s="113">
        <v>4940.7816666666668</v>
      </c>
      <c r="H4912" s="113">
        <v>2400</v>
      </c>
      <c r="I4912" s="113">
        <v>1868</v>
      </c>
      <c r="J4912" s="112">
        <v>18407</v>
      </c>
      <c r="K4912" s="112">
        <v>10707</v>
      </c>
      <c r="L4912" s="112">
        <v>4237</v>
      </c>
      <c r="M4912" s="112">
        <v>2149</v>
      </c>
      <c r="N4912" s="113">
        <v>1314</v>
      </c>
      <c r="O4912" s="112">
        <v>18867</v>
      </c>
      <c r="P4912" s="112">
        <v>10168</v>
      </c>
      <c r="Q4912" s="112">
        <v>4484</v>
      </c>
      <c r="R4912" s="112">
        <v>2254</v>
      </c>
      <c r="S4912" s="113">
        <v>1961</v>
      </c>
      <c r="T4912" s="17">
        <v>0.22224054254721937</v>
      </c>
      <c r="U4912" s="17">
        <v>0.24115064910806017</v>
      </c>
      <c r="V4912" s="17">
        <v>0.16610376838958385</v>
      </c>
      <c r="W4912" s="17">
        <v>0.11679851093531868</v>
      </c>
      <c r="X4912" s="17">
        <v>0.42161339421613397</v>
      </c>
      <c r="Y4912" s="17">
        <v>0.19244085793537202</v>
      </c>
      <c r="Z4912" s="17">
        <v>0.30694335169158138</v>
      </c>
      <c r="AA4912" s="17">
        <v>0.10186923877490339</v>
      </c>
      <c r="AB4912" s="17">
        <v>6.477373558118904E-2</v>
      </c>
      <c r="AC4912" s="17">
        <v>-4.7424783273839921E-2</v>
      </c>
    </row>
    <row r="4913" spans="1:29" ht="12.95" customHeight="1" x14ac:dyDescent="0.2">
      <c r="A4913" s="19">
        <v>44964</v>
      </c>
      <c r="B4913" s="19">
        <v>44600</v>
      </c>
      <c r="C4913" s="19">
        <v>43144</v>
      </c>
      <c r="D4913" s="16" t="s">
        <v>4</v>
      </c>
      <c r="E4913" s="114">
        <v>21972.798333333332</v>
      </c>
      <c r="F4913" s="115">
        <v>13198</v>
      </c>
      <c r="G4913" s="113">
        <v>4762.7983333333332</v>
      </c>
      <c r="H4913" s="113">
        <v>2511</v>
      </c>
      <c r="I4913" s="113">
        <v>1501</v>
      </c>
      <c r="J4913" s="112">
        <v>18726</v>
      </c>
      <c r="K4913" s="112">
        <v>10599</v>
      </c>
      <c r="L4913" s="112">
        <v>4023</v>
      </c>
      <c r="M4913" s="112">
        <v>2548</v>
      </c>
      <c r="N4913" s="113">
        <v>1556</v>
      </c>
      <c r="O4913" s="112">
        <v>20436</v>
      </c>
      <c r="P4913" s="112">
        <v>11154</v>
      </c>
      <c r="Q4913" s="112">
        <v>5248</v>
      </c>
      <c r="R4913" s="112">
        <v>2390</v>
      </c>
      <c r="S4913" s="113">
        <v>1644</v>
      </c>
      <c r="T4913" s="17">
        <v>0.17338450995051446</v>
      </c>
      <c r="U4913" s="17">
        <v>0.24521181243513546</v>
      </c>
      <c r="V4913" s="17">
        <v>0.18389220316513377</v>
      </c>
      <c r="W4913" s="17">
        <v>-1.4521193092621676E-2</v>
      </c>
      <c r="X4913" s="17">
        <v>-3.534704370179953E-2</v>
      </c>
      <c r="Y4913" s="17">
        <v>7.5200544790239299E-2</v>
      </c>
      <c r="Z4913" s="17">
        <v>0.18325264479110626</v>
      </c>
      <c r="AA4913" s="17">
        <v>-9.2454585873983808E-2</v>
      </c>
      <c r="AB4913" s="17">
        <v>5.0627615062761588E-2</v>
      </c>
      <c r="AC4913" s="17">
        <v>-8.6982968369829661E-2</v>
      </c>
    </row>
    <row r="4914" spans="1:29" ht="12.95" customHeight="1" x14ac:dyDescent="0.2">
      <c r="A4914" s="19">
        <v>44965</v>
      </c>
      <c r="B4914" s="19">
        <v>44601</v>
      </c>
      <c r="C4914" s="19">
        <v>43145</v>
      </c>
      <c r="D4914" s="16" t="s">
        <v>5</v>
      </c>
      <c r="E4914" s="114">
        <v>23624.433333333334</v>
      </c>
      <c r="F4914" s="115">
        <v>13335</v>
      </c>
      <c r="G4914" s="113">
        <v>5599.4333333333334</v>
      </c>
      <c r="H4914" s="113">
        <v>2940</v>
      </c>
      <c r="I4914" s="113">
        <v>1750</v>
      </c>
      <c r="J4914" s="112">
        <v>21399</v>
      </c>
      <c r="K4914" s="112">
        <v>11496</v>
      </c>
      <c r="L4914" s="112">
        <v>5307</v>
      </c>
      <c r="M4914" s="112">
        <v>2675</v>
      </c>
      <c r="N4914" s="113">
        <v>1921</v>
      </c>
      <c r="O4914" s="112">
        <v>21183</v>
      </c>
      <c r="P4914" s="112">
        <v>11708</v>
      </c>
      <c r="Q4914" s="112">
        <v>4785</v>
      </c>
      <c r="R4914" s="112">
        <v>2553</v>
      </c>
      <c r="S4914" s="113">
        <v>2137</v>
      </c>
      <c r="T4914" s="17">
        <v>0.10399707151424531</v>
      </c>
      <c r="U4914" s="17">
        <v>0.15996868475991644</v>
      </c>
      <c r="V4914" s="17">
        <v>5.510332265561213E-2</v>
      </c>
      <c r="W4914" s="17">
        <v>9.9065420560747741E-2</v>
      </c>
      <c r="X4914" s="17">
        <v>-8.9016137428422737E-2</v>
      </c>
      <c r="Y4914" s="17">
        <v>0.11525437064312571</v>
      </c>
      <c r="Z4914" s="17">
        <v>0.13896481038606079</v>
      </c>
      <c r="AA4914" s="17">
        <v>0.17020550330895157</v>
      </c>
      <c r="AB4914" s="17">
        <v>0.1515863689776733</v>
      </c>
      <c r="AC4914" s="17">
        <v>-0.18109499298081422</v>
      </c>
    </row>
    <row r="4915" spans="1:29" ht="12.95" customHeight="1" x14ac:dyDescent="0.2">
      <c r="A4915" s="19">
        <v>44966</v>
      </c>
      <c r="B4915" s="19">
        <v>44602</v>
      </c>
      <c r="C4915" s="19">
        <v>43146</v>
      </c>
      <c r="D4915" s="16" t="s">
        <v>6</v>
      </c>
      <c r="E4915" s="114">
        <v>25575.826666666668</v>
      </c>
      <c r="F4915" s="115">
        <v>14844</v>
      </c>
      <c r="G4915" s="113">
        <v>5687.8266666666668</v>
      </c>
      <c r="H4915" s="113">
        <v>2974</v>
      </c>
      <c r="I4915" s="113">
        <v>2070</v>
      </c>
      <c r="J4915" s="112">
        <v>24153</v>
      </c>
      <c r="K4915" s="112">
        <v>13299</v>
      </c>
      <c r="L4915" s="112">
        <v>5613</v>
      </c>
      <c r="M4915" s="112">
        <v>3007</v>
      </c>
      <c r="N4915" s="113">
        <v>2234</v>
      </c>
      <c r="O4915" s="112">
        <v>23944</v>
      </c>
      <c r="P4915" s="112">
        <v>12624</v>
      </c>
      <c r="Q4915" s="112">
        <v>5759</v>
      </c>
      <c r="R4915" s="112">
        <v>3449</v>
      </c>
      <c r="S4915" s="113">
        <v>2112</v>
      </c>
      <c r="T4915" s="17">
        <v>5.8908900205633552E-2</v>
      </c>
      <c r="U4915" s="17">
        <v>0.11617414843221296</v>
      </c>
      <c r="V4915" s="17">
        <v>1.3330957895361983E-2</v>
      </c>
      <c r="W4915" s="17">
        <v>-1.0974393082806788E-2</v>
      </c>
      <c r="X4915" s="17">
        <v>-7.3410922112802202E-2</v>
      </c>
      <c r="Y4915" s="17">
        <v>6.8151798641274075E-2</v>
      </c>
      <c r="Z4915" s="17">
        <v>0.17585551330798488</v>
      </c>
      <c r="AA4915" s="17">
        <v>-1.235862707645996E-2</v>
      </c>
      <c r="AB4915" s="17">
        <v>-0.13772107857349958</v>
      </c>
      <c r="AC4915" s="17">
        <v>-1.9886363636363646E-2</v>
      </c>
    </row>
    <row r="4916" spans="1:29" ht="12.95" customHeight="1" x14ac:dyDescent="0.2">
      <c r="A4916" s="19">
        <v>44967</v>
      </c>
      <c r="B4916" s="19">
        <v>44603</v>
      </c>
      <c r="C4916" s="19">
        <v>43147</v>
      </c>
      <c r="D4916" s="16" t="s">
        <v>7</v>
      </c>
      <c r="E4916" s="114">
        <v>24296.308333333331</v>
      </c>
      <c r="F4916" s="115">
        <v>14329</v>
      </c>
      <c r="G4916" s="113">
        <v>5314.3083333333298</v>
      </c>
      <c r="H4916" s="113">
        <v>2887</v>
      </c>
      <c r="I4916" s="113">
        <v>1766</v>
      </c>
      <c r="J4916" s="112">
        <v>23847</v>
      </c>
      <c r="K4916" s="112">
        <v>13274</v>
      </c>
      <c r="L4916" s="112">
        <v>5634</v>
      </c>
      <c r="M4916" s="112">
        <v>2634</v>
      </c>
      <c r="N4916" s="113">
        <v>2305</v>
      </c>
      <c r="O4916" s="112">
        <v>24714</v>
      </c>
      <c r="P4916" s="112">
        <v>12872</v>
      </c>
      <c r="Q4916" s="112">
        <v>6336</v>
      </c>
      <c r="R4916" s="112">
        <v>3200</v>
      </c>
      <c r="S4916" s="113">
        <v>2306</v>
      </c>
      <c r="T4916" s="17">
        <v>1.884129380355315E-2</v>
      </c>
      <c r="U4916" s="17">
        <v>7.9478680126563228E-2</v>
      </c>
      <c r="V4916" s="17">
        <v>-5.6743284818365325E-2</v>
      </c>
      <c r="W4916" s="17">
        <v>9.605163249810178E-2</v>
      </c>
      <c r="X4916" s="17">
        <v>-0.23383947939262473</v>
      </c>
      <c r="Y4916" s="17">
        <v>-1.6901014269914638E-2</v>
      </c>
      <c r="Z4916" s="17">
        <v>0.11319142324425102</v>
      </c>
      <c r="AA4916" s="17">
        <v>-0.16125184132996695</v>
      </c>
      <c r="AB4916" s="17">
        <v>-9.7812499999999969E-2</v>
      </c>
      <c r="AC4916" s="17">
        <v>-0.23417172593235036</v>
      </c>
    </row>
    <row r="4917" spans="1:29" ht="12.95" customHeight="1" x14ac:dyDescent="0.2">
      <c r="A4917" s="19">
        <v>44968</v>
      </c>
      <c r="B4917" s="19">
        <v>44604</v>
      </c>
      <c r="C4917" s="19">
        <v>43148</v>
      </c>
      <c r="D4917" s="16" t="s">
        <v>1</v>
      </c>
      <c r="E4917" s="114">
        <v>26689.823333333334</v>
      </c>
      <c r="F4917" s="115">
        <v>14958</v>
      </c>
      <c r="G4917" s="113">
        <v>6039.8233333333337</v>
      </c>
      <c r="H4917" s="113">
        <v>3439</v>
      </c>
      <c r="I4917" s="113">
        <v>2253</v>
      </c>
      <c r="J4917" s="112">
        <v>26700</v>
      </c>
      <c r="K4917" s="112">
        <v>13678</v>
      </c>
      <c r="L4917" s="112">
        <v>7165</v>
      </c>
      <c r="M4917" s="112">
        <v>3431</v>
      </c>
      <c r="N4917" s="113">
        <v>2426</v>
      </c>
      <c r="O4917" s="112">
        <v>27096</v>
      </c>
      <c r="P4917" s="112">
        <v>13104</v>
      </c>
      <c r="Q4917" s="112">
        <v>6927</v>
      </c>
      <c r="R4917" s="112">
        <v>4238</v>
      </c>
      <c r="S4917" s="113">
        <v>2827</v>
      </c>
      <c r="T4917" s="17">
        <v>-3.8114856429460886E-4</v>
      </c>
      <c r="U4917" s="17">
        <v>9.3580932884924639E-2</v>
      </c>
      <c r="V4917" s="17">
        <v>-0.15703791579437076</v>
      </c>
      <c r="W4917" s="17">
        <v>2.3316817254444011E-3</v>
      </c>
      <c r="X4917" s="17">
        <v>-7.1310799670239122E-2</v>
      </c>
      <c r="Y4917" s="17">
        <v>-1.4990281468359345E-2</v>
      </c>
      <c r="Z4917" s="17">
        <v>0.14148351648351642</v>
      </c>
      <c r="AA4917" s="17">
        <v>-0.12807516481401271</v>
      </c>
      <c r="AB4917" s="17">
        <v>-0.18853232656913643</v>
      </c>
      <c r="AC4917" s="17">
        <v>-0.20304209409267771</v>
      </c>
    </row>
    <row r="4918" spans="1:29" ht="12.95" customHeight="1" x14ac:dyDescent="0.2">
      <c r="A4918" s="19">
        <v>44969</v>
      </c>
      <c r="B4918" s="19">
        <v>44605</v>
      </c>
      <c r="C4918" s="19">
        <v>43149</v>
      </c>
      <c r="D4918" s="16" t="s">
        <v>2</v>
      </c>
      <c r="E4918" s="114">
        <v>22954.556666666667</v>
      </c>
      <c r="F4918" s="115">
        <v>13356</v>
      </c>
      <c r="G4918" s="113">
        <v>4980.5566666666664</v>
      </c>
      <c r="H4918" s="113">
        <v>2610</v>
      </c>
      <c r="I4918" s="113">
        <v>2008</v>
      </c>
      <c r="J4918" s="112">
        <v>21670</v>
      </c>
      <c r="K4918" s="112">
        <v>12254</v>
      </c>
      <c r="L4918" s="112">
        <v>5346</v>
      </c>
      <c r="M4918" s="112">
        <v>2260</v>
      </c>
      <c r="N4918" s="113">
        <v>1810</v>
      </c>
      <c r="O4918" s="112">
        <v>24535</v>
      </c>
      <c r="P4918" s="112">
        <v>13073</v>
      </c>
      <c r="Q4918" s="112">
        <v>5964</v>
      </c>
      <c r="R4918" s="112">
        <v>3219</v>
      </c>
      <c r="S4918" s="113">
        <v>2279</v>
      </c>
      <c r="T4918" s="17">
        <v>5.9278111059837046E-2</v>
      </c>
      <c r="U4918" s="17">
        <v>8.992981883466622E-2</v>
      </c>
      <c r="V4918" s="17">
        <v>-6.8358274099014849E-2</v>
      </c>
      <c r="W4918" s="17">
        <v>0.15486725663716805</v>
      </c>
      <c r="X4918" s="17">
        <v>0.10939226519337009</v>
      </c>
      <c r="Y4918" s="17">
        <v>-6.441586848719516E-2</v>
      </c>
      <c r="Z4918" s="17">
        <v>2.1647670771819838E-2</v>
      </c>
      <c r="AA4918" s="17">
        <v>-0.16489660183322163</v>
      </c>
      <c r="AB4918" s="17">
        <v>-0.18918918918918914</v>
      </c>
      <c r="AC4918" s="17">
        <v>-0.1189118034225537</v>
      </c>
    </row>
    <row r="4919" spans="1:29" ht="12.95" customHeight="1" x14ac:dyDescent="0.2">
      <c r="A4919" s="19">
        <v>44970</v>
      </c>
      <c r="B4919" s="19">
        <v>44606</v>
      </c>
      <c r="C4919" s="19">
        <v>43150</v>
      </c>
      <c r="D4919" s="16" t="s">
        <v>3</v>
      </c>
      <c r="E4919" s="114">
        <v>24529.726666666666</v>
      </c>
      <c r="F4919" s="115">
        <v>14229</v>
      </c>
      <c r="G4919" s="113">
        <v>5960.7266666666665</v>
      </c>
      <c r="H4919" s="113">
        <v>2727</v>
      </c>
      <c r="I4919" s="113">
        <v>1613</v>
      </c>
      <c r="J4919" s="112">
        <v>20363</v>
      </c>
      <c r="K4919" s="112">
        <v>12058</v>
      </c>
      <c r="L4919" s="112">
        <v>4266</v>
      </c>
      <c r="M4919" s="112">
        <v>2472</v>
      </c>
      <c r="N4919" s="113">
        <v>1567</v>
      </c>
      <c r="O4919" s="112">
        <v>23183</v>
      </c>
      <c r="P4919" s="112">
        <v>12182</v>
      </c>
      <c r="Q4919" s="112">
        <v>5461</v>
      </c>
      <c r="R4919" s="112">
        <v>3223</v>
      </c>
      <c r="S4919" s="113">
        <v>2317</v>
      </c>
      <c r="T4919" s="17">
        <v>0.20462243611779529</v>
      </c>
      <c r="U4919" s="17">
        <v>0.18004644219605237</v>
      </c>
      <c r="V4919" s="17">
        <v>0.39726363494295969</v>
      </c>
      <c r="W4919" s="17">
        <v>0.10315533980582514</v>
      </c>
      <c r="X4919" s="17">
        <v>2.9355456285896642E-2</v>
      </c>
      <c r="Y4919" s="17">
        <v>5.8091129994680024E-2</v>
      </c>
      <c r="Z4919" s="17">
        <v>0.16803480545066485</v>
      </c>
      <c r="AA4919" s="17">
        <v>9.150827076847956E-2</v>
      </c>
      <c r="AB4919" s="17">
        <v>-0.15389388768228363</v>
      </c>
      <c r="AC4919" s="17">
        <v>-0.30384117393180843</v>
      </c>
    </row>
    <row r="4920" spans="1:29" ht="12.95" customHeight="1" x14ac:dyDescent="0.2">
      <c r="A4920" s="19">
        <v>44971</v>
      </c>
      <c r="B4920" s="19">
        <v>44607</v>
      </c>
      <c r="C4920" s="19">
        <v>43151</v>
      </c>
      <c r="D4920" s="16" t="s">
        <v>4</v>
      </c>
      <c r="E4920" s="114">
        <v>25679.428333333333</v>
      </c>
      <c r="F4920" s="115">
        <v>15004</v>
      </c>
      <c r="G4920" s="113">
        <v>5915.4283333333333</v>
      </c>
      <c r="H4920" s="113">
        <v>3031</v>
      </c>
      <c r="I4920" s="113">
        <v>1729</v>
      </c>
      <c r="J4920" s="112">
        <v>24497</v>
      </c>
      <c r="K4920" s="112">
        <v>13779</v>
      </c>
      <c r="L4920" s="112">
        <v>5676</v>
      </c>
      <c r="M4920" s="112">
        <v>3149</v>
      </c>
      <c r="N4920" s="113">
        <v>1893</v>
      </c>
      <c r="O4920" s="112">
        <v>20231</v>
      </c>
      <c r="P4920" s="112">
        <v>11406</v>
      </c>
      <c r="Q4920" s="112">
        <v>4514</v>
      </c>
      <c r="R4920" s="112">
        <v>2496</v>
      </c>
      <c r="S4920" s="113">
        <v>1815</v>
      </c>
      <c r="T4920" s="17">
        <v>4.8268291355404003E-2</v>
      </c>
      <c r="U4920" s="17">
        <v>8.8903403730314245E-2</v>
      </c>
      <c r="V4920" s="17">
        <v>4.2182581630256122E-2</v>
      </c>
      <c r="W4920" s="17">
        <v>-3.7472213401079757E-2</v>
      </c>
      <c r="X4920" s="17">
        <v>-8.6634970945589029E-2</v>
      </c>
      <c r="Y4920" s="17">
        <v>0.26931087604830872</v>
      </c>
      <c r="Z4920" s="17">
        <v>0.31544800981939325</v>
      </c>
      <c r="AA4920" s="17">
        <v>0.3104626347659134</v>
      </c>
      <c r="AB4920" s="17">
        <v>0.21434294871794868</v>
      </c>
      <c r="AC4920" s="17">
        <v>-4.738292011019285E-2</v>
      </c>
    </row>
    <row r="4921" spans="1:29" ht="12.95" customHeight="1" x14ac:dyDescent="0.2">
      <c r="A4921" s="19">
        <v>44972</v>
      </c>
      <c r="B4921" s="19">
        <v>44608</v>
      </c>
      <c r="C4921" s="19">
        <v>43152</v>
      </c>
      <c r="D4921" s="16" t="s">
        <v>5</v>
      </c>
      <c r="E4921" s="114">
        <v>26774.438333333332</v>
      </c>
      <c r="F4921" s="115">
        <v>14559</v>
      </c>
      <c r="G4921" s="113">
        <v>6860.4383333333335</v>
      </c>
      <c r="H4921" s="113">
        <v>3327</v>
      </c>
      <c r="I4921" s="113">
        <v>2028</v>
      </c>
      <c r="J4921" s="112">
        <v>26227</v>
      </c>
      <c r="K4921" s="112">
        <v>14140</v>
      </c>
      <c r="L4921" s="112">
        <v>7177</v>
      </c>
      <c r="M4921" s="112">
        <v>2980</v>
      </c>
      <c r="N4921" s="113">
        <v>1930</v>
      </c>
      <c r="O4921" s="112">
        <v>21112</v>
      </c>
      <c r="P4921" s="112">
        <v>12518</v>
      </c>
      <c r="Q4921" s="112">
        <v>4348</v>
      </c>
      <c r="R4921" s="112">
        <v>2503</v>
      </c>
      <c r="S4921" s="113">
        <v>1743</v>
      </c>
      <c r="T4921" s="17">
        <v>2.0873082446842162E-2</v>
      </c>
      <c r="U4921" s="17">
        <v>2.9632248939179595E-2</v>
      </c>
      <c r="V4921" s="17">
        <v>-4.410779805861309E-2</v>
      </c>
      <c r="W4921" s="17">
        <v>0.1164429530201343</v>
      </c>
      <c r="X4921" s="17">
        <v>5.0777202072538774E-2</v>
      </c>
      <c r="Y4921" s="17">
        <v>0.26820947012757346</v>
      </c>
      <c r="Z4921" s="17">
        <v>0.16304521489055768</v>
      </c>
      <c r="AA4921" s="17">
        <v>0.57783770315854044</v>
      </c>
      <c r="AB4921" s="17">
        <v>0.32920495405513384</v>
      </c>
      <c r="AC4921" s="17">
        <v>0.16351118760757322</v>
      </c>
    </row>
    <row r="4922" spans="1:29" ht="12.95" customHeight="1" x14ac:dyDescent="0.2">
      <c r="A4922" s="19">
        <v>44973</v>
      </c>
      <c r="B4922" s="19">
        <v>44609</v>
      </c>
      <c r="C4922" s="19">
        <v>43153</v>
      </c>
      <c r="D4922" s="16" t="s">
        <v>6</v>
      </c>
      <c r="E4922" s="114">
        <v>27116.788333333334</v>
      </c>
      <c r="F4922" s="115">
        <v>15362</v>
      </c>
      <c r="G4922" s="113">
        <v>6048.788333333333</v>
      </c>
      <c r="H4922" s="113">
        <v>3231</v>
      </c>
      <c r="I4922" s="113">
        <v>2475</v>
      </c>
      <c r="J4922" s="112">
        <v>27587</v>
      </c>
      <c r="K4922" s="112">
        <v>14925</v>
      </c>
      <c r="L4922" s="112">
        <v>6867</v>
      </c>
      <c r="M4922" s="112">
        <v>3259</v>
      </c>
      <c r="N4922" s="113">
        <v>2536</v>
      </c>
      <c r="O4922" s="112">
        <v>21631</v>
      </c>
      <c r="P4922" s="112">
        <v>11925</v>
      </c>
      <c r="Q4922" s="112">
        <v>5035</v>
      </c>
      <c r="R4922" s="112">
        <v>2622</v>
      </c>
      <c r="S4922" s="113">
        <v>2049</v>
      </c>
      <c r="T4922" s="17">
        <v>-1.7044682882033757E-2</v>
      </c>
      <c r="U4922" s="17">
        <v>2.9279731993299807E-2</v>
      </c>
      <c r="V4922" s="17">
        <v>-0.11915125479345667</v>
      </c>
      <c r="W4922" s="17">
        <v>-8.5915925130407578E-3</v>
      </c>
      <c r="X4922" s="17">
        <v>-2.4053627760252327E-2</v>
      </c>
      <c r="Y4922" s="17">
        <v>0.25360770807328992</v>
      </c>
      <c r="Z4922" s="17">
        <v>0.28821802935010488</v>
      </c>
      <c r="AA4922" s="17">
        <v>0.20134822906322403</v>
      </c>
      <c r="AB4922" s="17">
        <v>0.23226544622425638</v>
      </c>
      <c r="AC4922" s="17">
        <v>0.2079062957540263</v>
      </c>
    </row>
    <row r="4923" spans="1:29" ht="12.95" customHeight="1" x14ac:dyDescent="0.2">
      <c r="A4923" s="19">
        <v>44974</v>
      </c>
      <c r="B4923" s="19">
        <v>44610</v>
      </c>
      <c r="C4923" s="19">
        <v>43154</v>
      </c>
      <c r="D4923" s="16" t="s">
        <v>7</v>
      </c>
      <c r="E4923" s="114">
        <v>27457.166666666668</v>
      </c>
      <c r="F4923" s="115">
        <v>14975</v>
      </c>
      <c r="G4923" s="113">
        <v>7285.166666666667</v>
      </c>
      <c r="H4923" s="113">
        <v>3200</v>
      </c>
      <c r="I4923" s="113">
        <v>1997</v>
      </c>
      <c r="J4923" s="112">
        <v>28167</v>
      </c>
      <c r="K4923" s="112">
        <v>14591</v>
      </c>
      <c r="L4923" s="112">
        <v>8231</v>
      </c>
      <c r="M4923" s="112">
        <v>3033</v>
      </c>
      <c r="N4923" s="113">
        <v>2312</v>
      </c>
      <c r="O4923" s="112">
        <v>20900</v>
      </c>
      <c r="P4923" s="112">
        <v>11172</v>
      </c>
      <c r="Q4923" s="112">
        <v>5150</v>
      </c>
      <c r="R4923" s="112">
        <v>2624</v>
      </c>
      <c r="S4923" s="113">
        <v>1954</v>
      </c>
      <c r="T4923" s="17">
        <v>-2.5200885196624889E-2</v>
      </c>
      <c r="U4923" s="17">
        <v>2.6317593036803588E-2</v>
      </c>
      <c r="V4923" s="17">
        <v>-0.1149111084112906</v>
      </c>
      <c r="W4923" s="17">
        <v>5.506099571381462E-2</v>
      </c>
      <c r="X4923" s="17">
        <v>-0.13624567474048443</v>
      </c>
      <c r="Y4923" s="17">
        <v>0.31374003189792665</v>
      </c>
      <c r="Z4923" s="17">
        <v>0.34040458288578579</v>
      </c>
      <c r="AA4923" s="17">
        <v>0.41459546925566348</v>
      </c>
      <c r="AB4923" s="17">
        <v>0.21951219512195119</v>
      </c>
      <c r="AC4923" s="17">
        <v>2.2006141248720468E-2</v>
      </c>
    </row>
    <row r="4924" spans="1:29" ht="12.95" customHeight="1" x14ac:dyDescent="0.2">
      <c r="A4924" s="19">
        <v>44975</v>
      </c>
      <c r="B4924" s="19">
        <v>44611</v>
      </c>
      <c r="C4924" s="19">
        <v>43155</v>
      </c>
      <c r="D4924" s="16" t="s">
        <v>1</v>
      </c>
      <c r="E4924" s="114">
        <v>28227.813333333332</v>
      </c>
      <c r="F4924" s="115">
        <v>15729</v>
      </c>
      <c r="G4924" s="113">
        <v>5869.8133333333335</v>
      </c>
      <c r="H4924" s="113">
        <v>3754</v>
      </c>
      <c r="I4924" s="113">
        <v>2875</v>
      </c>
      <c r="J4924" s="112">
        <v>30485</v>
      </c>
      <c r="K4924" s="112">
        <v>15236</v>
      </c>
      <c r="L4924" s="112">
        <v>8617</v>
      </c>
      <c r="M4924" s="112">
        <v>3861</v>
      </c>
      <c r="N4924" s="113">
        <v>2771</v>
      </c>
      <c r="O4924" s="112">
        <v>23882</v>
      </c>
      <c r="P4924" s="112">
        <v>11328</v>
      </c>
      <c r="Q4924" s="112">
        <v>7353</v>
      </c>
      <c r="R4924" s="112">
        <v>2855</v>
      </c>
      <c r="S4924" s="113">
        <v>2346</v>
      </c>
      <c r="T4924" s="17">
        <v>-7.4042534579848107E-2</v>
      </c>
      <c r="U4924" s="17">
        <v>3.2357574166447911E-2</v>
      </c>
      <c r="V4924" s="17">
        <v>-0.31881010405787014</v>
      </c>
      <c r="W4924" s="17">
        <v>-2.7713027713027749E-2</v>
      </c>
      <c r="X4924" s="17">
        <v>3.7531577047997144E-2</v>
      </c>
      <c r="Y4924" s="17">
        <v>0.18197024258158168</v>
      </c>
      <c r="Z4924" s="17">
        <v>0.38850635593220328</v>
      </c>
      <c r="AA4924" s="17">
        <v>-0.20171177297248288</v>
      </c>
      <c r="AB4924" s="17">
        <v>0.31488616462346752</v>
      </c>
      <c r="AC4924" s="17">
        <v>0.22549019607843146</v>
      </c>
    </row>
    <row r="4925" spans="1:29" ht="12.95" customHeight="1" x14ac:dyDescent="0.2">
      <c r="A4925" s="19">
        <v>44976</v>
      </c>
      <c r="B4925" s="19">
        <v>44612</v>
      </c>
      <c r="C4925" s="19">
        <v>43156</v>
      </c>
      <c r="D4925" s="16" t="s">
        <v>2</v>
      </c>
      <c r="E4925" s="114">
        <v>28329.503333333334</v>
      </c>
      <c r="F4925" s="115">
        <v>15671</v>
      </c>
      <c r="G4925" s="113">
        <v>7120.5033333333331</v>
      </c>
      <c r="H4925" s="113">
        <v>3246</v>
      </c>
      <c r="I4925" s="113">
        <v>2292</v>
      </c>
      <c r="J4925" s="112">
        <v>28751</v>
      </c>
      <c r="K4925" s="112">
        <v>15736</v>
      </c>
      <c r="L4925" s="112">
        <v>7700</v>
      </c>
      <c r="M4925" s="112">
        <v>2997</v>
      </c>
      <c r="N4925" s="113">
        <v>2318</v>
      </c>
      <c r="O4925" s="112">
        <v>18456</v>
      </c>
      <c r="P4925" s="112">
        <v>11031</v>
      </c>
      <c r="Q4925" s="112">
        <v>4078</v>
      </c>
      <c r="R4925" s="112">
        <v>1846</v>
      </c>
      <c r="S4925" s="113">
        <v>1501</v>
      </c>
      <c r="T4925" s="17">
        <v>-1.4660243701668296E-2</v>
      </c>
      <c r="U4925" s="17">
        <v>-4.1306558210473243E-3</v>
      </c>
      <c r="V4925" s="17">
        <v>-7.5259307359307415E-2</v>
      </c>
      <c r="W4925" s="17">
        <v>8.3083083083083098E-2</v>
      </c>
      <c r="X4925" s="17">
        <v>-1.1216566005176842E-2</v>
      </c>
      <c r="Y4925" s="17">
        <v>0.53497525646582877</v>
      </c>
      <c r="Z4925" s="17">
        <v>0.42063276221557433</v>
      </c>
      <c r="AA4925" s="17">
        <v>0.74607732548634953</v>
      </c>
      <c r="AB4925" s="17">
        <v>0.75839653304442045</v>
      </c>
      <c r="AC4925" s="17">
        <v>0.52698201199200523</v>
      </c>
    </row>
    <row r="4926" spans="1:29" ht="12.95" customHeight="1" x14ac:dyDescent="0.2">
      <c r="A4926" s="19">
        <v>44977</v>
      </c>
      <c r="B4926" s="19">
        <v>44613</v>
      </c>
      <c r="C4926" s="19">
        <v>43157</v>
      </c>
      <c r="D4926" s="16" t="s">
        <v>3</v>
      </c>
      <c r="E4926" s="114">
        <v>27107.03</v>
      </c>
      <c r="F4926" s="115">
        <v>14999</v>
      </c>
      <c r="G4926" s="113">
        <v>6879.03</v>
      </c>
      <c r="H4926" s="113">
        <v>3030</v>
      </c>
      <c r="I4926" s="113">
        <v>2199</v>
      </c>
      <c r="J4926" s="112">
        <v>27061</v>
      </c>
      <c r="K4926" s="112">
        <v>14692</v>
      </c>
      <c r="L4926" s="112">
        <v>6960</v>
      </c>
      <c r="M4926" s="112">
        <v>2971</v>
      </c>
      <c r="N4926" s="113">
        <v>2438</v>
      </c>
      <c r="O4926" s="112">
        <v>18100</v>
      </c>
      <c r="P4926" s="112">
        <v>10191</v>
      </c>
      <c r="Q4926" s="112">
        <v>4020</v>
      </c>
      <c r="R4926" s="112">
        <v>2293</v>
      </c>
      <c r="S4926" s="113">
        <v>1596</v>
      </c>
      <c r="T4926" s="17">
        <v>1.7009718783489447E-3</v>
      </c>
      <c r="U4926" s="17">
        <v>2.0895725564933354E-2</v>
      </c>
      <c r="V4926" s="17">
        <v>-1.1633620689655233E-2</v>
      </c>
      <c r="W4926" s="17">
        <v>1.9858633456748542E-2</v>
      </c>
      <c r="X4926" s="17">
        <v>-9.8031173092698931E-2</v>
      </c>
      <c r="Y4926" s="17">
        <v>0.49762596685082872</v>
      </c>
      <c r="Z4926" s="17">
        <v>0.47178883328427035</v>
      </c>
      <c r="AA4926" s="17">
        <v>0.71120149253731335</v>
      </c>
      <c r="AB4926" s="17">
        <v>0.32141299607501095</v>
      </c>
      <c r="AC4926" s="17">
        <v>0.3778195488721805</v>
      </c>
    </row>
    <row r="4927" spans="1:29" ht="12.95" customHeight="1" x14ac:dyDescent="0.2">
      <c r="A4927" s="19">
        <v>44978</v>
      </c>
      <c r="B4927" s="19">
        <v>44614</v>
      </c>
      <c r="C4927" s="19">
        <v>43158</v>
      </c>
      <c r="D4927" s="16" t="s">
        <v>4</v>
      </c>
      <c r="E4927" s="114">
        <v>25789.705000000002</v>
      </c>
      <c r="F4927" s="115">
        <v>15226</v>
      </c>
      <c r="G4927" s="113">
        <v>5752.7049999999999</v>
      </c>
      <c r="H4927" s="113">
        <v>2892</v>
      </c>
      <c r="I4927" s="113">
        <v>1919</v>
      </c>
      <c r="J4927" s="112">
        <v>24450</v>
      </c>
      <c r="K4927" s="112">
        <v>13863</v>
      </c>
      <c r="L4927" s="112">
        <v>5587</v>
      </c>
      <c r="M4927" s="112">
        <v>2996</v>
      </c>
      <c r="N4927" s="113">
        <v>2004</v>
      </c>
      <c r="O4927" s="112">
        <v>16272</v>
      </c>
      <c r="P4927" s="112">
        <v>9130</v>
      </c>
      <c r="Q4927" s="112">
        <v>3772</v>
      </c>
      <c r="R4927" s="112">
        <v>1952</v>
      </c>
      <c r="S4927" s="113">
        <v>1418</v>
      </c>
      <c r="T4927" s="17">
        <v>5.479366053169743E-2</v>
      </c>
      <c r="U4927" s="17">
        <v>9.8319267113900377E-2</v>
      </c>
      <c r="V4927" s="17">
        <v>2.9659029890817923E-2</v>
      </c>
      <c r="W4927" s="17">
        <v>-3.471295060080104E-2</v>
      </c>
      <c r="X4927" s="17">
        <v>-4.2415169660678598E-2</v>
      </c>
      <c r="Y4927" s="17">
        <v>0.58491304080629303</v>
      </c>
      <c r="Z4927" s="17">
        <v>0.6676889375684556</v>
      </c>
      <c r="AA4927" s="17">
        <v>0.52510737009544006</v>
      </c>
      <c r="AB4927" s="17">
        <v>0.48155737704918034</v>
      </c>
      <c r="AC4927" s="17">
        <v>0.3533145275035261</v>
      </c>
    </row>
    <row r="4928" spans="1:29" ht="12.95" customHeight="1" x14ac:dyDescent="0.2">
      <c r="A4928" s="19">
        <v>44979</v>
      </c>
      <c r="B4928" s="19">
        <v>44615</v>
      </c>
      <c r="C4928" s="19">
        <v>43159</v>
      </c>
      <c r="D4928" s="16" t="s">
        <v>5</v>
      </c>
      <c r="E4928" s="114">
        <v>25107.433333333334</v>
      </c>
      <c r="F4928" s="115">
        <v>14018</v>
      </c>
      <c r="G4928" s="113">
        <v>6084.4333333333334</v>
      </c>
      <c r="H4928" s="113">
        <v>3020</v>
      </c>
      <c r="I4928" s="113">
        <v>1985</v>
      </c>
      <c r="J4928" s="112">
        <v>22820</v>
      </c>
      <c r="K4928" s="112">
        <v>12912</v>
      </c>
      <c r="L4928" s="112">
        <v>5658</v>
      </c>
      <c r="M4928" s="112">
        <v>2528</v>
      </c>
      <c r="N4928" s="113">
        <v>1722</v>
      </c>
      <c r="O4928" s="112">
        <v>18885</v>
      </c>
      <c r="P4928" s="112">
        <v>10694</v>
      </c>
      <c r="Q4928" s="112">
        <v>4214</v>
      </c>
      <c r="R4928" s="112">
        <v>2282</v>
      </c>
      <c r="S4928" s="113">
        <v>1695</v>
      </c>
      <c r="T4928" s="17">
        <v>0.10023809523809524</v>
      </c>
      <c r="U4928" s="17">
        <v>8.5656753407682862E-2</v>
      </c>
      <c r="V4928" s="17">
        <v>7.5368210203841102E-2</v>
      </c>
      <c r="W4928" s="17">
        <v>0.19462025316455689</v>
      </c>
      <c r="X4928" s="17">
        <v>0.15272938443670148</v>
      </c>
      <c r="Y4928" s="17">
        <v>0.32949077751301736</v>
      </c>
      <c r="Z4928" s="17">
        <v>0.31082850196371803</v>
      </c>
      <c r="AA4928" s="17">
        <v>0.44386173073880708</v>
      </c>
      <c r="AB4928" s="17">
        <v>0.32340052585451362</v>
      </c>
      <c r="AC4928" s="17">
        <v>0.17109144542772858</v>
      </c>
    </row>
    <row r="4929" spans="1:29" ht="12.95" customHeight="1" x14ac:dyDescent="0.2">
      <c r="A4929" s="19">
        <v>44980</v>
      </c>
      <c r="B4929" s="19">
        <v>44616</v>
      </c>
      <c r="C4929" s="19">
        <v>43160</v>
      </c>
      <c r="D4929" s="16" t="s">
        <v>6</v>
      </c>
      <c r="E4929" s="114">
        <v>24737.741666666669</v>
      </c>
      <c r="F4929" s="115">
        <v>14330</v>
      </c>
      <c r="G4929" s="113">
        <v>5573.7416666666668</v>
      </c>
      <c r="H4929" s="113">
        <v>2964</v>
      </c>
      <c r="I4929" s="113">
        <v>1870</v>
      </c>
      <c r="J4929" s="112">
        <v>23473</v>
      </c>
      <c r="K4929" s="112">
        <v>13358</v>
      </c>
      <c r="L4929" s="112">
        <v>5056</v>
      </c>
      <c r="M4929" s="112">
        <v>2905</v>
      </c>
      <c r="N4929" s="113">
        <v>2154</v>
      </c>
      <c r="O4929" s="112">
        <v>22071</v>
      </c>
      <c r="P4929" s="112">
        <v>12305</v>
      </c>
      <c r="Q4929" s="112">
        <v>5235</v>
      </c>
      <c r="R4929" s="112">
        <v>2794</v>
      </c>
      <c r="S4929" s="113">
        <v>1737</v>
      </c>
      <c r="T4929" s="17">
        <v>5.3880699811130528E-2</v>
      </c>
      <c r="U4929" s="17">
        <v>7.2765384039526815E-2</v>
      </c>
      <c r="V4929" s="17">
        <v>0.10240143723628692</v>
      </c>
      <c r="W4929" s="17">
        <v>2.0309810671256479E-2</v>
      </c>
      <c r="X4929" s="17">
        <v>-0.13184772516248844</v>
      </c>
      <c r="Y4929" s="17">
        <v>0.12082559316146391</v>
      </c>
      <c r="Z4929" s="17">
        <v>0.1645672490857375</v>
      </c>
      <c r="AA4929" s="17">
        <v>6.4707099649793154E-2</v>
      </c>
      <c r="AB4929" s="17">
        <v>6.0844667143879816E-2</v>
      </c>
      <c r="AC4929" s="17">
        <v>7.6568796776050663E-2</v>
      </c>
    </row>
    <row r="4930" spans="1:29" ht="12.95" customHeight="1" x14ac:dyDescent="0.2">
      <c r="A4930" s="19">
        <v>44981</v>
      </c>
      <c r="B4930" s="19">
        <v>44617</v>
      </c>
      <c r="C4930" s="19">
        <v>43161</v>
      </c>
      <c r="D4930" s="16" t="s">
        <v>7</v>
      </c>
      <c r="E4930" s="114">
        <v>23857.433333333334</v>
      </c>
      <c r="F4930" s="115">
        <v>13320</v>
      </c>
      <c r="G4930" s="113">
        <v>5796.4333333333325</v>
      </c>
      <c r="H4930" s="113">
        <v>2750</v>
      </c>
      <c r="I4930" s="113">
        <v>1991</v>
      </c>
      <c r="J4930" s="112">
        <v>23645</v>
      </c>
      <c r="K4930" s="112">
        <v>13037</v>
      </c>
      <c r="L4930" s="112">
        <v>5991</v>
      </c>
      <c r="M4930" s="112">
        <v>2545</v>
      </c>
      <c r="N4930" s="113">
        <v>2072</v>
      </c>
      <c r="O4930" s="112">
        <v>22798</v>
      </c>
      <c r="P4930" s="112">
        <v>12604</v>
      </c>
      <c r="Q4930" s="112">
        <v>5471</v>
      </c>
      <c r="R4930" s="112">
        <v>2832</v>
      </c>
      <c r="S4930" s="113">
        <v>1891</v>
      </c>
      <c r="T4930" s="17">
        <v>8.9842813843659108E-3</v>
      </c>
      <c r="U4930" s="17">
        <v>2.170744803252278E-2</v>
      </c>
      <c r="V4930" s="17">
        <v>-3.2476492516552713E-2</v>
      </c>
      <c r="W4930" s="17">
        <v>8.0550098231827016E-2</v>
      </c>
      <c r="X4930" s="17">
        <v>-3.9092664092664098E-2</v>
      </c>
      <c r="Y4930" s="17">
        <v>4.6470450624323867E-2</v>
      </c>
      <c r="Z4930" s="17">
        <v>5.6807362741986722E-2</v>
      </c>
      <c r="AA4930" s="17">
        <v>5.9483336379698937E-2</v>
      </c>
      <c r="AB4930" s="17">
        <v>-2.8954802259887003E-2</v>
      </c>
      <c r="AC4930" s="17">
        <v>5.2882072977260774E-2</v>
      </c>
    </row>
    <row r="4931" spans="1:29" ht="12.95" customHeight="1" x14ac:dyDescent="0.2">
      <c r="A4931" s="19">
        <v>44982</v>
      </c>
      <c r="B4931" s="19">
        <v>44618</v>
      </c>
      <c r="C4931" s="19">
        <v>43162</v>
      </c>
      <c r="D4931" s="16" t="s">
        <v>1</v>
      </c>
      <c r="E4931" s="114">
        <v>25724.666666666668</v>
      </c>
      <c r="F4931" s="115">
        <v>13916</v>
      </c>
      <c r="G4931" s="113">
        <v>6558.666666666667</v>
      </c>
      <c r="H4931" s="113">
        <v>3171</v>
      </c>
      <c r="I4931" s="113">
        <v>2079</v>
      </c>
      <c r="J4931" s="112">
        <v>26669</v>
      </c>
      <c r="K4931" s="112">
        <v>13303</v>
      </c>
      <c r="L4931" s="112">
        <v>6792</v>
      </c>
      <c r="M4931" s="112">
        <v>4144</v>
      </c>
      <c r="N4931" s="113">
        <v>2430</v>
      </c>
      <c r="O4931" s="112">
        <v>24813</v>
      </c>
      <c r="P4931" s="112">
        <v>12805</v>
      </c>
      <c r="Q4931" s="112">
        <v>6258</v>
      </c>
      <c r="R4931" s="112">
        <v>3318</v>
      </c>
      <c r="S4931" s="113">
        <v>2432</v>
      </c>
      <c r="T4931" s="17">
        <v>-3.5409401677353181E-2</v>
      </c>
      <c r="U4931" s="17">
        <v>4.6079831616928413E-2</v>
      </c>
      <c r="V4931" s="17">
        <v>-3.4354142127993703E-2</v>
      </c>
      <c r="W4931" s="17">
        <v>-0.23479729729729726</v>
      </c>
      <c r="X4931" s="17">
        <v>-0.14444444444444449</v>
      </c>
      <c r="Y4931" s="17">
        <v>3.6741493034565309E-2</v>
      </c>
      <c r="Z4931" s="17">
        <v>8.6762983209683675E-2</v>
      </c>
      <c r="AA4931" s="17">
        <v>4.8045168850538111E-2</v>
      </c>
      <c r="AB4931" s="17">
        <v>-4.4303797468354444E-2</v>
      </c>
      <c r="AC4931" s="17">
        <v>-0.14514802631578949</v>
      </c>
    </row>
    <row r="4932" spans="1:29" ht="12.95" customHeight="1" x14ac:dyDescent="0.2">
      <c r="A4932" s="19">
        <v>44983</v>
      </c>
      <c r="B4932" s="19">
        <v>44619</v>
      </c>
      <c r="C4932" s="19">
        <v>43163</v>
      </c>
      <c r="D4932" s="16" t="s">
        <v>2</v>
      </c>
      <c r="E4932" s="114">
        <v>23146.116666666669</v>
      </c>
      <c r="F4932" s="115">
        <v>13417</v>
      </c>
      <c r="G4932" s="113">
        <v>5529.1166666666668</v>
      </c>
      <c r="H4932" s="113">
        <v>2212</v>
      </c>
      <c r="I4932" s="113">
        <v>1988</v>
      </c>
      <c r="J4932" s="112">
        <v>23190</v>
      </c>
      <c r="K4932" s="112">
        <v>13362</v>
      </c>
      <c r="L4932" s="112">
        <v>4962</v>
      </c>
      <c r="M4932" s="112">
        <v>2850</v>
      </c>
      <c r="N4932" s="113">
        <v>2016</v>
      </c>
      <c r="O4932" s="112">
        <v>20623</v>
      </c>
      <c r="P4932" s="112">
        <v>11882</v>
      </c>
      <c r="Q4932" s="112">
        <v>5257</v>
      </c>
      <c r="R4932" s="112">
        <v>2015</v>
      </c>
      <c r="S4932" s="113">
        <v>1469</v>
      </c>
      <c r="T4932" s="17">
        <v>-1.8923386517175622E-3</v>
      </c>
      <c r="U4932" s="17">
        <v>4.1161502769047065E-3</v>
      </c>
      <c r="V4932" s="17">
        <v>0.11429195216982402</v>
      </c>
      <c r="W4932" s="17">
        <v>-0.22385964912280698</v>
      </c>
      <c r="X4932" s="17">
        <v>-1.388888888888884E-2</v>
      </c>
      <c r="Y4932" s="17">
        <v>0.12234479303043533</v>
      </c>
      <c r="Z4932" s="17">
        <v>0.12918700555462048</v>
      </c>
      <c r="AA4932" s="17">
        <v>5.1762729059666501E-2</v>
      </c>
      <c r="AB4932" s="17">
        <v>9.7766749379652573E-2</v>
      </c>
      <c r="AC4932" s="17">
        <v>0.35330156569094617</v>
      </c>
    </row>
    <row r="4933" spans="1:29" ht="12.95" customHeight="1" x14ac:dyDescent="0.2">
      <c r="A4933" s="19">
        <v>44984</v>
      </c>
      <c r="B4933" s="19">
        <v>44620</v>
      </c>
      <c r="C4933" s="19">
        <v>43164</v>
      </c>
      <c r="D4933" s="16" t="s">
        <v>3</v>
      </c>
      <c r="E4933" s="114">
        <v>23242.471853146853</v>
      </c>
      <c r="F4933" s="115">
        <v>13347</v>
      </c>
      <c r="G4933" s="113">
        <v>5476.4718531468534</v>
      </c>
      <c r="H4933" s="113">
        <v>2451</v>
      </c>
      <c r="I4933" s="113">
        <v>1968</v>
      </c>
      <c r="J4933" s="112">
        <v>22306</v>
      </c>
      <c r="K4933" s="112">
        <v>12676</v>
      </c>
      <c r="L4933" s="112">
        <v>5247</v>
      </c>
      <c r="M4933" s="112">
        <v>2220</v>
      </c>
      <c r="N4933" s="113">
        <v>2163</v>
      </c>
      <c r="O4933" s="112">
        <v>19585</v>
      </c>
      <c r="P4933" s="112">
        <v>10918</v>
      </c>
      <c r="Q4933" s="112">
        <v>4770</v>
      </c>
      <c r="R4933" s="112">
        <v>2362</v>
      </c>
      <c r="S4933" s="113">
        <v>1535</v>
      </c>
      <c r="T4933" s="17">
        <v>4.1982957641300667E-2</v>
      </c>
      <c r="U4933" s="17">
        <v>5.2934679709687682E-2</v>
      </c>
      <c r="V4933" s="17">
        <v>4.3733915217620156E-2</v>
      </c>
      <c r="W4933" s="17">
        <v>0.10405405405405399</v>
      </c>
      <c r="X4933" s="17">
        <v>-9.015256588072118E-2</v>
      </c>
      <c r="Y4933" s="17">
        <v>0.18674862666054914</v>
      </c>
      <c r="Z4933" s="17">
        <v>0.22247664407400625</v>
      </c>
      <c r="AA4933" s="17">
        <v>0.14810730673938233</v>
      </c>
      <c r="AB4933" s="17">
        <v>3.7679932260795912E-2</v>
      </c>
      <c r="AC4933" s="17">
        <v>0.28208469055374596</v>
      </c>
    </row>
    <row r="4934" spans="1:29" ht="12.95" customHeight="1" x14ac:dyDescent="0.2">
      <c r="A4934" s="19">
        <v>44985</v>
      </c>
      <c r="B4934" s="19">
        <v>44621</v>
      </c>
      <c r="C4934" s="19">
        <v>43165</v>
      </c>
      <c r="D4934" s="16" t="s">
        <v>4</v>
      </c>
      <c r="E4934" s="114">
        <v>23635.265186480188</v>
      </c>
      <c r="F4934" s="115">
        <v>14033</v>
      </c>
      <c r="G4934" s="113">
        <v>5043.2651864801865</v>
      </c>
      <c r="H4934" s="113">
        <v>2885</v>
      </c>
      <c r="I4934" s="113">
        <v>1674</v>
      </c>
      <c r="J4934" s="112">
        <v>23699</v>
      </c>
      <c r="K4934" s="112">
        <v>13597</v>
      </c>
      <c r="L4934" s="112">
        <v>5160</v>
      </c>
      <c r="M4934" s="112">
        <v>2900</v>
      </c>
      <c r="N4934" s="113">
        <v>2042</v>
      </c>
      <c r="O4934" s="112">
        <v>18136</v>
      </c>
      <c r="P4934" s="112">
        <v>10439</v>
      </c>
      <c r="Q4934" s="112">
        <v>4256</v>
      </c>
      <c r="R4934" s="112">
        <v>2081</v>
      </c>
      <c r="S4934" s="113">
        <v>1360</v>
      </c>
      <c r="T4934" s="17">
        <v>-2.6893461124862794E-3</v>
      </c>
      <c r="U4934" s="17">
        <v>3.2065896889019729E-2</v>
      </c>
      <c r="V4934" s="17">
        <v>-2.2623025875932901E-2</v>
      </c>
      <c r="W4934" s="17">
        <v>-5.1724137931034031E-3</v>
      </c>
      <c r="X4934" s="17">
        <v>-0.18021547502448576</v>
      </c>
      <c r="Y4934" s="17">
        <v>0.30322370900309825</v>
      </c>
      <c r="Z4934" s="17">
        <v>0.3442858511351663</v>
      </c>
      <c r="AA4934" s="17">
        <v>0.18497772238726196</v>
      </c>
      <c r="AB4934" s="17">
        <v>0.38635271504084567</v>
      </c>
      <c r="AC4934" s="17">
        <v>0.23088235294117654</v>
      </c>
    </row>
    <row r="4935" spans="1:29" ht="12.95" customHeight="1" x14ac:dyDescent="0.2">
      <c r="A4935" s="19">
        <v>44986</v>
      </c>
      <c r="B4935" s="19">
        <v>44622</v>
      </c>
      <c r="C4935" s="19">
        <v>43166</v>
      </c>
      <c r="D4935" s="16" t="s">
        <v>5</v>
      </c>
      <c r="E4935" s="114">
        <v>24889.955085470086</v>
      </c>
      <c r="F4935" s="115">
        <v>13736</v>
      </c>
      <c r="G4935" s="113">
        <v>5856.9550854700856</v>
      </c>
      <c r="H4935" s="113">
        <v>3195</v>
      </c>
      <c r="I4935" s="113">
        <v>2102</v>
      </c>
      <c r="J4935" s="112">
        <v>23368</v>
      </c>
      <c r="K4935" s="112">
        <v>13365</v>
      </c>
      <c r="L4935" s="112">
        <v>5269</v>
      </c>
      <c r="M4935" s="112">
        <v>2635</v>
      </c>
      <c r="N4935" s="113">
        <v>2099</v>
      </c>
      <c r="O4935" s="112">
        <v>21121</v>
      </c>
      <c r="P4935" s="112">
        <v>11371</v>
      </c>
      <c r="Q4935" s="112">
        <v>4912</v>
      </c>
      <c r="R4935" s="112">
        <v>2725</v>
      </c>
      <c r="S4935" s="113">
        <v>2113</v>
      </c>
      <c r="T4935" s="17">
        <v>6.5129882123848182E-2</v>
      </c>
      <c r="U4935" s="17">
        <v>2.7759072203516588E-2</v>
      </c>
      <c r="V4935" s="17">
        <v>0.11158760399887746</v>
      </c>
      <c r="W4935" s="17">
        <v>0.21252371916508528</v>
      </c>
      <c r="X4935" s="17">
        <v>1.4292520247736196E-3</v>
      </c>
      <c r="Y4935" s="17">
        <v>0.17844586361773063</v>
      </c>
      <c r="Z4935" s="17">
        <v>0.20798522557382815</v>
      </c>
      <c r="AA4935" s="17">
        <v>0.19237684964781865</v>
      </c>
      <c r="AB4935" s="17">
        <v>0.17247706422018338</v>
      </c>
      <c r="AC4935" s="17">
        <v>-5.2058684335068994E-3</v>
      </c>
    </row>
    <row r="4936" spans="1:29" ht="12.95" customHeight="1" x14ac:dyDescent="0.2">
      <c r="A4936" s="19">
        <v>44987</v>
      </c>
      <c r="B4936" s="19">
        <v>44623</v>
      </c>
      <c r="C4936" s="19">
        <v>43167</v>
      </c>
      <c r="D4936" s="16" t="s">
        <v>6</v>
      </c>
      <c r="E4936" s="114">
        <v>27340.582070707071</v>
      </c>
      <c r="F4936" s="115">
        <v>15236</v>
      </c>
      <c r="G4936" s="113">
        <v>6877.5820707070707</v>
      </c>
      <c r="H4936" s="113">
        <v>3113</v>
      </c>
      <c r="I4936" s="113">
        <v>2114</v>
      </c>
      <c r="J4936" s="112">
        <v>25601</v>
      </c>
      <c r="K4936" s="112">
        <v>14062</v>
      </c>
      <c r="L4936" s="112">
        <v>5884</v>
      </c>
      <c r="M4936" s="112">
        <v>3609</v>
      </c>
      <c r="N4936" s="113">
        <v>2046</v>
      </c>
      <c r="O4936" s="112">
        <v>24073</v>
      </c>
      <c r="P4936" s="112">
        <v>12417</v>
      </c>
      <c r="Q4936" s="112">
        <v>6507</v>
      </c>
      <c r="R4936" s="112">
        <v>2963</v>
      </c>
      <c r="S4936" s="113">
        <v>2186</v>
      </c>
      <c r="T4936" s="17">
        <v>6.7949770349090777E-2</v>
      </c>
      <c r="U4936" s="17">
        <v>8.3487412885791423E-2</v>
      </c>
      <c r="V4936" s="17">
        <v>0.16886167075239134</v>
      </c>
      <c r="W4936" s="17">
        <v>-0.13743419229703524</v>
      </c>
      <c r="X4936" s="17">
        <v>3.3235581622678367E-2</v>
      </c>
      <c r="Y4936" s="17">
        <v>0.13573638809899347</v>
      </c>
      <c r="Z4936" s="17">
        <v>0.22702746235000393</v>
      </c>
      <c r="AA4936" s="17">
        <v>5.6951294099749639E-2</v>
      </c>
      <c r="AB4936" s="17">
        <v>5.062436719541008E-2</v>
      </c>
      <c r="AC4936" s="17">
        <v>-3.2936870997255285E-2</v>
      </c>
    </row>
    <row r="4937" spans="1:29" ht="12.95" customHeight="1" x14ac:dyDescent="0.2">
      <c r="A4937" s="19">
        <v>44988</v>
      </c>
      <c r="B4937" s="19">
        <v>44624</v>
      </c>
      <c r="C4937" s="19">
        <v>43168</v>
      </c>
      <c r="D4937" s="16" t="s">
        <v>7</v>
      </c>
      <c r="E4937" s="114">
        <v>25125.585742035742</v>
      </c>
      <c r="F4937" s="115">
        <v>13801</v>
      </c>
      <c r="G4937" s="113">
        <v>5928.5857420357424</v>
      </c>
      <c r="H4937" s="113">
        <v>2997</v>
      </c>
      <c r="I4937" s="113">
        <v>2399</v>
      </c>
      <c r="J4937" s="112">
        <v>26096</v>
      </c>
      <c r="K4937" s="112">
        <v>14087</v>
      </c>
      <c r="L4937" s="112">
        <v>6639</v>
      </c>
      <c r="M4937" s="112">
        <v>3116</v>
      </c>
      <c r="N4937" s="113">
        <v>2254</v>
      </c>
      <c r="O4937" s="112">
        <v>25033</v>
      </c>
      <c r="P4937" s="112">
        <v>13242</v>
      </c>
      <c r="Q4937" s="112">
        <v>6297</v>
      </c>
      <c r="R4937" s="112">
        <v>3075</v>
      </c>
      <c r="S4937" s="113">
        <v>2419</v>
      </c>
      <c r="T4937" s="17">
        <v>-3.7186321963682434E-2</v>
      </c>
      <c r="U4937" s="17">
        <v>-2.0302406474054124E-2</v>
      </c>
      <c r="V4937" s="17">
        <v>-0.10700621448475034</v>
      </c>
      <c r="W4937" s="17">
        <v>-3.8189987163029571E-2</v>
      </c>
      <c r="X4937" s="17">
        <v>6.4330079858030187E-2</v>
      </c>
      <c r="Y4937" s="17">
        <v>3.6985475985995553E-3</v>
      </c>
      <c r="Z4937" s="17">
        <v>4.221416704425307E-2</v>
      </c>
      <c r="AA4937" s="17">
        <v>-5.8506313794546183E-2</v>
      </c>
      <c r="AB4937" s="17">
        <v>-2.5365853658536608E-2</v>
      </c>
      <c r="AC4937" s="17">
        <v>-8.267879288962332E-3</v>
      </c>
    </row>
    <row r="4938" spans="1:29" ht="12.95" customHeight="1" x14ac:dyDescent="0.2">
      <c r="A4938" s="19">
        <v>44989</v>
      </c>
      <c r="B4938" s="19">
        <v>44625</v>
      </c>
      <c r="C4938" s="19">
        <v>43169</v>
      </c>
      <c r="D4938" s="16" t="s">
        <v>1</v>
      </c>
      <c r="E4938" s="114">
        <v>27777.991550116552</v>
      </c>
      <c r="F4938" s="115">
        <v>14629</v>
      </c>
      <c r="G4938" s="113">
        <v>7155.9915501165506</v>
      </c>
      <c r="H4938" s="113">
        <v>3537</v>
      </c>
      <c r="I4938" s="113">
        <v>2456</v>
      </c>
      <c r="J4938" s="112">
        <v>27381</v>
      </c>
      <c r="K4938" s="112">
        <v>14077</v>
      </c>
      <c r="L4938" s="112">
        <v>7336</v>
      </c>
      <c r="M4938" s="112">
        <v>3502</v>
      </c>
      <c r="N4938" s="113">
        <v>2466</v>
      </c>
      <c r="O4938" s="112">
        <v>26798</v>
      </c>
      <c r="P4938" s="112">
        <v>13182</v>
      </c>
      <c r="Q4938" s="112">
        <v>6715</v>
      </c>
      <c r="R4938" s="112">
        <v>4062</v>
      </c>
      <c r="S4938" s="113">
        <v>2839</v>
      </c>
      <c r="T4938" s="17">
        <v>1.4498796615045162E-2</v>
      </c>
      <c r="U4938" s="17">
        <v>3.9212900475953605E-2</v>
      </c>
      <c r="V4938" s="17">
        <v>-2.4537684008103744E-2</v>
      </c>
      <c r="W4938" s="17">
        <v>9.9942889777269173E-3</v>
      </c>
      <c r="X4938" s="17">
        <v>-4.0551500405514584E-3</v>
      </c>
      <c r="Y4938" s="17">
        <v>3.6569577957927812E-2</v>
      </c>
      <c r="Z4938" s="17">
        <v>0.10977089971172815</v>
      </c>
      <c r="AA4938" s="17">
        <v>6.5672606123090116E-2</v>
      </c>
      <c r="AB4938" s="17">
        <v>-0.12924667651403254</v>
      </c>
      <c r="AC4938" s="17">
        <v>-0.13490665727368789</v>
      </c>
    </row>
    <row r="4939" spans="1:29" ht="12.95" customHeight="1" x14ac:dyDescent="0.2">
      <c r="A4939" s="19">
        <v>44990</v>
      </c>
      <c r="B4939" s="19">
        <v>44626</v>
      </c>
      <c r="C4939" s="19">
        <v>43170</v>
      </c>
      <c r="D4939" s="16" t="s">
        <v>2</v>
      </c>
      <c r="E4939" s="114">
        <v>23517.683595571096</v>
      </c>
      <c r="F4939" s="115">
        <v>13626</v>
      </c>
      <c r="G4939" s="113">
        <v>5468.6835955710949</v>
      </c>
      <c r="H4939" s="113">
        <v>2664</v>
      </c>
      <c r="I4939" s="113">
        <v>1759</v>
      </c>
      <c r="J4939" s="112">
        <v>24210</v>
      </c>
      <c r="K4939" s="112">
        <v>13854</v>
      </c>
      <c r="L4939" s="112">
        <v>5606</v>
      </c>
      <c r="M4939" s="112">
        <v>2716</v>
      </c>
      <c r="N4939" s="113">
        <v>2034</v>
      </c>
      <c r="O4939" s="112">
        <v>23623</v>
      </c>
      <c r="P4939" s="112">
        <v>12856</v>
      </c>
      <c r="Q4939" s="112">
        <v>6042</v>
      </c>
      <c r="R4939" s="112">
        <v>2516</v>
      </c>
      <c r="S4939" s="113">
        <v>2209</v>
      </c>
      <c r="T4939" s="17">
        <v>-2.8596299232916289E-2</v>
      </c>
      <c r="U4939" s="17">
        <v>-1.6457340840190571E-2</v>
      </c>
      <c r="V4939" s="17">
        <v>-2.4494542352640924E-2</v>
      </c>
      <c r="W4939" s="17">
        <v>-1.9145802650957333E-2</v>
      </c>
      <c r="X4939" s="17">
        <v>-0.13520157325467064</v>
      </c>
      <c r="Y4939" s="17">
        <v>-4.4582146394998023E-3</v>
      </c>
      <c r="Z4939" s="17">
        <v>5.989421281891727E-2</v>
      </c>
      <c r="AA4939" s="17">
        <v>-9.4888514470192864E-2</v>
      </c>
      <c r="AB4939" s="17">
        <v>5.8823529411764719E-2</v>
      </c>
      <c r="AC4939" s="17">
        <v>-0.20371208691715703</v>
      </c>
    </row>
    <row r="4940" spans="1:29" ht="12.95" customHeight="1" x14ac:dyDescent="0.2">
      <c r="A4940" s="19">
        <v>44991</v>
      </c>
      <c r="B4940" s="19">
        <v>44627</v>
      </c>
      <c r="C4940" s="19">
        <v>43171</v>
      </c>
      <c r="D4940" s="16" t="s">
        <v>3</v>
      </c>
      <c r="E4940" s="114">
        <v>23209.192939005439</v>
      </c>
      <c r="F4940" s="115">
        <v>13372</v>
      </c>
      <c r="G4940" s="113">
        <v>5232.1929390054393</v>
      </c>
      <c r="H4940" s="113">
        <v>2705</v>
      </c>
      <c r="I4940" s="113">
        <v>1900</v>
      </c>
      <c r="J4940" s="112">
        <v>21455</v>
      </c>
      <c r="K4940" s="112">
        <v>12932</v>
      </c>
      <c r="L4940" s="112">
        <v>4759</v>
      </c>
      <c r="M4940" s="112">
        <v>2330</v>
      </c>
      <c r="N4940" s="113">
        <v>1434</v>
      </c>
      <c r="O4940" s="112">
        <v>21029</v>
      </c>
      <c r="P4940" s="112">
        <v>12015</v>
      </c>
      <c r="Q4940" s="112">
        <v>4703</v>
      </c>
      <c r="R4940" s="112">
        <v>2554</v>
      </c>
      <c r="S4940" s="113">
        <v>1757</v>
      </c>
      <c r="T4940" s="17">
        <v>8.1761497972754116E-2</v>
      </c>
      <c r="U4940" s="17">
        <v>3.4024126198577198E-2</v>
      </c>
      <c r="V4940" s="17">
        <v>9.9431170204967279E-2</v>
      </c>
      <c r="W4940" s="17">
        <v>0.16094420600858372</v>
      </c>
      <c r="X4940" s="17">
        <v>0.32496513249651326</v>
      </c>
      <c r="Y4940" s="17">
        <v>0.10367554039685389</v>
      </c>
      <c r="Z4940" s="17">
        <v>0.11294215563878485</v>
      </c>
      <c r="AA4940" s="17">
        <v>0.11252241952061226</v>
      </c>
      <c r="AB4940" s="17">
        <v>5.9122944400939792E-2</v>
      </c>
      <c r="AC4940" s="17">
        <v>8.1388730791121189E-2</v>
      </c>
    </row>
    <row r="4941" spans="1:29" ht="12.95" customHeight="1" x14ac:dyDescent="0.2">
      <c r="A4941" s="19">
        <v>44992</v>
      </c>
      <c r="B4941" s="19">
        <v>44628</v>
      </c>
      <c r="C4941" s="19">
        <v>43172</v>
      </c>
      <c r="D4941" s="16" t="s">
        <v>4</v>
      </c>
      <c r="E4941" s="114">
        <v>23194.977029914531</v>
      </c>
      <c r="F4941" s="115">
        <v>13361</v>
      </c>
      <c r="G4941" s="113">
        <v>5445.9770299145302</v>
      </c>
      <c r="H4941" s="113">
        <v>2878</v>
      </c>
      <c r="I4941" s="113">
        <v>1510</v>
      </c>
      <c r="J4941" s="112">
        <v>20263</v>
      </c>
      <c r="K4941" s="112">
        <v>11911</v>
      </c>
      <c r="L4941" s="112">
        <v>3971</v>
      </c>
      <c r="M4941" s="112">
        <v>2724</v>
      </c>
      <c r="N4941" s="113">
        <v>1657</v>
      </c>
      <c r="O4941" s="112">
        <v>20363</v>
      </c>
      <c r="P4941" s="112">
        <v>11601</v>
      </c>
      <c r="Q4941" s="112">
        <v>4779</v>
      </c>
      <c r="R4941" s="112">
        <v>2620</v>
      </c>
      <c r="S4941" s="113">
        <v>1363</v>
      </c>
      <c r="T4941" s="17">
        <v>0.1446960978095313</v>
      </c>
      <c r="U4941" s="17">
        <v>0.12173621022584169</v>
      </c>
      <c r="V4941" s="17">
        <v>0.37143717701196932</v>
      </c>
      <c r="W4941" s="17">
        <v>5.6534508076358403E-2</v>
      </c>
      <c r="X4941" s="17">
        <v>-8.8714544357272218E-2</v>
      </c>
      <c r="Y4941" s="17">
        <v>0.13907464665886815</v>
      </c>
      <c r="Z4941" s="17">
        <v>0.1517110593914317</v>
      </c>
      <c r="AA4941" s="17">
        <v>0.13956414101580461</v>
      </c>
      <c r="AB4941" s="17">
        <v>9.8473282442748111E-2</v>
      </c>
      <c r="AC4941" s="17">
        <v>0.10785033015407186</v>
      </c>
    </row>
    <row r="4942" spans="1:29" ht="12.95" customHeight="1" x14ac:dyDescent="0.2">
      <c r="A4942" s="19">
        <v>44993</v>
      </c>
      <c r="B4942" s="19">
        <v>44629</v>
      </c>
      <c r="C4942" s="19">
        <v>43173</v>
      </c>
      <c r="D4942" s="16" t="s">
        <v>5</v>
      </c>
      <c r="E4942" s="114">
        <v>25038.129745532246</v>
      </c>
      <c r="F4942" s="115">
        <v>14313</v>
      </c>
      <c r="G4942" s="113">
        <v>5529.1297455322456</v>
      </c>
      <c r="H4942" s="113">
        <v>3160</v>
      </c>
      <c r="I4942" s="113">
        <v>2036</v>
      </c>
      <c r="J4942" s="112">
        <v>24778</v>
      </c>
      <c r="K4942" s="112">
        <v>14306</v>
      </c>
      <c r="L4942" s="112">
        <v>5285</v>
      </c>
      <c r="M4942" s="112">
        <v>2967</v>
      </c>
      <c r="N4942" s="113">
        <v>2220</v>
      </c>
      <c r="O4942" s="112">
        <v>21027</v>
      </c>
      <c r="P4942" s="112">
        <v>11445</v>
      </c>
      <c r="Q4942" s="112">
        <v>5176</v>
      </c>
      <c r="R4942" s="112">
        <v>2600</v>
      </c>
      <c r="S4942" s="113">
        <v>1806</v>
      </c>
      <c r="T4942" s="17">
        <v>1.0498415753178003E-2</v>
      </c>
      <c r="U4942" s="17">
        <v>4.8930518663503619E-4</v>
      </c>
      <c r="V4942" s="17">
        <v>4.6192950904871521E-2</v>
      </c>
      <c r="W4942" s="17">
        <v>6.5048870913380519E-2</v>
      </c>
      <c r="X4942" s="17">
        <v>-8.2882882882882924E-2</v>
      </c>
      <c r="Y4942" s="17">
        <v>0.19076091432597364</v>
      </c>
      <c r="Z4942" s="17">
        <v>0.25058977719528186</v>
      </c>
      <c r="AA4942" s="17">
        <v>6.8224448518594549E-2</v>
      </c>
      <c r="AB4942" s="17">
        <v>0.21538461538461529</v>
      </c>
      <c r="AC4942" s="17">
        <v>0.12735326688815052</v>
      </c>
    </row>
    <row r="4943" spans="1:29" ht="12.95" customHeight="1" x14ac:dyDescent="0.2">
      <c r="A4943" s="19">
        <v>44994</v>
      </c>
      <c r="B4943" s="19">
        <v>44630</v>
      </c>
      <c r="C4943" s="19">
        <v>43174</v>
      </c>
      <c r="D4943" s="16" t="s">
        <v>6</v>
      </c>
      <c r="E4943" s="114">
        <v>28901.720202020202</v>
      </c>
      <c r="F4943" s="115">
        <v>15301</v>
      </c>
      <c r="G4943" s="113">
        <v>7400.7202020202021</v>
      </c>
      <c r="H4943" s="113">
        <v>3461</v>
      </c>
      <c r="I4943" s="113">
        <v>2739</v>
      </c>
      <c r="J4943" s="112">
        <v>27140</v>
      </c>
      <c r="K4943" s="112">
        <v>14791</v>
      </c>
      <c r="L4943" s="112">
        <v>6722</v>
      </c>
      <c r="M4943" s="112">
        <v>3316</v>
      </c>
      <c r="N4943" s="113">
        <v>2311</v>
      </c>
      <c r="O4943" s="112">
        <v>25103</v>
      </c>
      <c r="P4943" s="112">
        <v>12919</v>
      </c>
      <c r="Q4943" s="112">
        <v>6878</v>
      </c>
      <c r="R4943" s="112">
        <v>3062</v>
      </c>
      <c r="S4943" s="113">
        <v>2244</v>
      </c>
      <c r="T4943" s="17">
        <v>6.4912314002218308E-2</v>
      </c>
      <c r="U4943" s="17">
        <v>3.4480427286863735E-2</v>
      </c>
      <c r="V4943" s="17">
        <v>0.10096997947340114</v>
      </c>
      <c r="W4943" s="17">
        <v>4.3727382388419889E-2</v>
      </c>
      <c r="X4943" s="17">
        <v>0.18520121159671143</v>
      </c>
      <c r="Y4943" s="17">
        <v>0.15132534764849637</v>
      </c>
      <c r="Z4943" s="17">
        <v>0.18437959594395847</v>
      </c>
      <c r="AA4943" s="17">
        <v>7.5998866243123242E-2</v>
      </c>
      <c r="AB4943" s="17">
        <v>0.13030698889614634</v>
      </c>
      <c r="AC4943" s="17">
        <v>0.22058823529411775</v>
      </c>
    </row>
    <row r="4944" spans="1:29" ht="12.95" customHeight="1" x14ac:dyDescent="0.2">
      <c r="A4944" s="19">
        <v>44995</v>
      </c>
      <c r="B4944" s="19">
        <v>44631</v>
      </c>
      <c r="C4944" s="19">
        <v>43175</v>
      </c>
      <c r="D4944" s="16" t="s">
        <v>7</v>
      </c>
      <c r="E4944" s="114">
        <v>28483.409052059051</v>
      </c>
      <c r="F4944" s="115">
        <v>15163</v>
      </c>
      <c r="G4944" s="113">
        <v>7668.4090520590516</v>
      </c>
      <c r="H4944" s="113">
        <v>3482</v>
      </c>
      <c r="I4944" s="113">
        <v>2170</v>
      </c>
      <c r="J4944" s="112">
        <v>29433</v>
      </c>
      <c r="K4944" s="112">
        <v>15227</v>
      </c>
      <c r="L4944" s="112">
        <v>7863</v>
      </c>
      <c r="M4944" s="112">
        <v>3760</v>
      </c>
      <c r="N4944" s="113">
        <v>2583</v>
      </c>
      <c r="O4944" s="112">
        <v>26388</v>
      </c>
      <c r="P4944" s="112">
        <v>13665</v>
      </c>
      <c r="Q4944" s="112">
        <v>6617</v>
      </c>
      <c r="R4944" s="112">
        <v>3561</v>
      </c>
      <c r="S4944" s="113">
        <v>2545</v>
      </c>
      <c r="T4944" s="17">
        <v>-3.226279848948288E-2</v>
      </c>
      <c r="U4944" s="17">
        <v>-4.203060353319743E-3</v>
      </c>
      <c r="V4944" s="17">
        <v>-2.4747672382163133E-2</v>
      </c>
      <c r="W4944" s="17">
        <v>-7.3936170212765995E-2</v>
      </c>
      <c r="X4944" s="17">
        <v>-0.15989159891598914</v>
      </c>
      <c r="Y4944" s="17">
        <v>7.9407649388322454E-2</v>
      </c>
      <c r="Z4944" s="17">
        <v>0.10962312477131353</v>
      </c>
      <c r="AA4944" s="17">
        <v>0.15889512650129234</v>
      </c>
      <c r="AB4944" s="17">
        <v>-2.2184779556304379E-2</v>
      </c>
      <c r="AC4944" s="17">
        <v>-0.1473477406679764</v>
      </c>
    </row>
    <row r="4945" spans="1:29" ht="12.95" customHeight="1" x14ac:dyDescent="0.2">
      <c r="A4945" s="19">
        <v>44996</v>
      </c>
      <c r="B4945" s="19">
        <v>44632</v>
      </c>
      <c r="C4945" s="19">
        <v>43176</v>
      </c>
      <c r="D4945" s="16" t="s">
        <v>1</v>
      </c>
      <c r="E4945" s="114">
        <v>32356.3</v>
      </c>
      <c r="F4945" s="115">
        <v>16062</v>
      </c>
      <c r="G4945" s="113">
        <v>8968.2999999999993</v>
      </c>
      <c r="H4945" s="113">
        <v>4234</v>
      </c>
      <c r="I4945" s="113">
        <v>3092</v>
      </c>
      <c r="J4945" s="112">
        <v>30092</v>
      </c>
      <c r="K4945" s="112">
        <v>15611</v>
      </c>
      <c r="L4945" s="112">
        <v>7426</v>
      </c>
      <c r="M4945" s="112">
        <v>3922</v>
      </c>
      <c r="N4945" s="113">
        <v>3133</v>
      </c>
      <c r="O4945" s="112">
        <v>28292</v>
      </c>
      <c r="P4945" s="112">
        <v>13926</v>
      </c>
      <c r="Q4945" s="112">
        <v>7446</v>
      </c>
      <c r="R4945" s="112">
        <v>4138</v>
      </c>
      <c r="S4945" s="113">
        <v>2782</v>
      </c>
      <c r="T4945" s="17">
        <v>7.5245912534892989E-2</v>
      </c>
      <c r="U4945" s="17">
        <v>2.8889885337262111E-2</v>
      </c>
      <c r="V4945" s="17">
        <v>0.20768920010772951</v>
      </c>
      <c r="W4945" s="17">
        <v>7.9551249362570076E-2</v>
      </c>
      <c r="X4945" s="17">
        <v>-1.308649856367694E-2</v>
      </c>
      <c r="Y4945" s="17">
        <v>0.14365545030397286</v>
      </c>
      <c r="Z4945" s="17">
        <v>0.15338216286083584</v>
      </c>
      <c r="AA4945" s="17">
        <v>0.20444533977974744</v>
      </c>
      <c r="AB4945" s="17">
        <v>2.3199613339777603E-2</v>
      </c>
      <c r="AC4945" s="17">
        <v>0.11143062544931714</v>
      </c>
    </row>
    <row r="4946" spans="1:29" ht="12.95" customHeight="1" x14ac:dyDescent="0.2">
      <c r="A4946" s="19">
        <v>44997</v>
      </c>
      <c r="B4946" s="19">
        <v>44633</v>
      </c>
      <c r="C4946" s="19">
        <v>43177</v>
      </c>
      <c r="D4946" s="16" t="s">
        <v>2</v>
      </c>
      <c r="E4946" s="114">
        <v>28262.102171717172</v>
      </c>
      <c r="F4946" s="115">
        <v>15205</v>
      </c>
      <c r="G4946" s="113">
        <v>7296.1021717171716</v>
      </c>
      <c r="H4946" s="113">
        <v>3491</v>
      </c>
      <c r="I4946" s="113">
        <v>2270</v>
      </c>
      <c r="J4946" s="112">
        <v>28799</v>
      </c>
      <c r="K4946" s="112">
        <v>15706</v>
      </c>
      <c r="L4946" s="112">
        <v>7134</v>
      </c>
      <c r="M4946" s="112">
        <v>3322</v>
      </c>
      <c r="N4946" s="113">
        <v>2637</v>
      </c>
      <c r="O4946" s="112">
        <v>25725</v>
      </c>
      <c r="P4946" s="112">
        <v>13983</v>
      </c>
      <c r="Q4946" s="112">
        <v>6698</v>
      </c>
      <c r="R4946" s="112">
        <v>3090</v>
      </c>
      <c r="S4946" s="113">
        <v>1954</v>
      </c>
      <c r="T4946" s="17">
        <v>-1.8642933028328312E-2</v>
      </c>
      <c r="U4946" s="17">
        <v>-3.1898637463389834E-2</v>
      </c>
      <c r="V4946" s="17">
        <v>2.272247991549925E-2</v>
      </c>
      <c r="W4946" s="17">
        <v>5.0872968091511206E-2</v>
      </c>
      <c r="X4946" s="17">
        <v>-0.13917330299582864</v>
      </c>
      <c r="Y4946" s="17">
        <v>9.862399112603204E-2</v>
      </c>
      <c r="Z4946" s="17">
        <v>8.7391832939998526E-2</v>
      </c>
      <c r="AA4946" s="17">
        <v>8.9295636267120226E-2</v>
      </c>
      <c r="AB4946" s="17">
        <v>0.12977346278317148</v>
      </c>
      <c r="AC4946" s="17">
        <v>0.1617195496417605</v>
      </c>
    </row>
    <row r="4947" spans="1:29" ht="12.95" customHeight="1" x14ac:dyDescent="0.2">
      <c r="A4947" s="19">
        <v>44998</v>
      </c>
      <c r="B4947" s="19">
        <v>44634</v>
      </c>
      <c r="C4947" s="19">
        <v>43178</v>
      </c>
      <c r="D4947" s="16" t="s">
        <v>3</v>
      </c>
      <c r="E4947" s="114">
        <v>29178.668222610722</v>
      </c>
      <c r="F4947" s="115">
        <v>16342</v>
      </c>
      <c r="G4947" s="113">
        <v>7230.6682226107223</v>
      </c>
      <c r="H4947" s="113">
        <v>3176</v>
      </c>
      <c r="I4947" s="113">
        <v>2430</v>
      </c>
      <c r="J4947" s="112">
        <v>26619</v>
      </c>
      <c r="K4947" s="112">
        <v>15359</v>
      </c>
      <c r="L4947" s="112">
        <v>5738</v>
      </c>
      <c r="M4947" s="112">
        <v>3124</v>
      </c>
      <c r="N4947" s="113">
        <v>2398</v>
      </c>
      <c r="O4947" s="112">
        <v>23767</v>
      </c>
      <c r="P4947" s="112">
        <v>12675</v>
      </c>
      <c r="Q4947" s="112">
        <v>5649</v>
      </c>
      <c r="R4947" s="112">
        <v>3151</v>
      </c>
      <c r="S4947" s="113">
        <v>2292</v>
      </c>
      <c r="T4947" s="17">
        <v>9.6159443352895391E-2</v>
      </c>
      <c r="U4947" s="17">
        <v>6.4001562601731843E-2</v>
      </c>
      <c r="V4947" s="17">
        <v>0.26013736887604089</v>
      </c>
      <c r="W4947" s="17">
        <v>1.6645326504481472E-2</v>
      </c>
      <c r="X4947" s="17">
        <v>1.334445371142623E-2</v>
      </c>
      <c r="Y4947" s="17">
        <v>0.22769673171248894</v>
      </c>
      <c r="Z4947" s="17">
        <v>0.2893096646942801</v>
      </c>
      <c r="AA4947" s="17">
        <v>0.27999083423804616</v>
      </c>
      <c r="AB4947" s="17">
        <v>7.9339892097747278E-3</v>
      </c>
      <c r="AC4947" s="17">
        <v>6.0209424083769614E-2</v>
      </c>
    </row>
    <row r="4948" spans="1:29" ht="12.95" customHeight="1" x14ac:dyDescent="0.2">
      <c r="A4948" s="19">
        <v>44999</v>
      </c>
      <c r="B4948" s="19">
        <v>44635</v>
      </c>
      <c r="C4948" s="19">
        <v>43179</v>
      </c>
      <c r="D4948" s="16" t="s">
        <v>4</v>
      </c>
      <c r="E4948" s="114">
        <v>26458.065238927738</v>
      </c>
      <c r="F4948" s="115">
        <v>15035</v>
      </c>
      <c r="G4948" s="113">
        <v>6011.0652389277384</v>
      </c>
      <c r="H4948" s="113">
        <v>3178</v>
      </c>
      <c r="I4948" s="113">
        <v>2234</v>
      </c>
      <c r="J4948" s="112">
        <v>23431</v>
      </c>
      <c r="K4948" s="112">
        <v>13438</v>
      </c>
      <c r="L4948" s="112">
        <v>5100</v>
      </c>
      <c r="M4948" s="112">
        <v>3039</v>
      </c>
      <c r="N4948" s="113">
        <v>1854</v>
      </c>
      <c r="O4948" s="112">
        <v>22075</v>
      </c>
      <c r="P4948" s="112">
        <v>12449</v>
      </c>
      <c r="Q4948" s="112">
        <v>5035</v>
      </c>
      <c r="R4948" s="112">
        <v>2512</v>
      </c>
      <c r="S4948" s="113">
        <v>2079</v>
      </c>
      <c r="T4948" s="17">
        <v>0.12919061239075313</v>
      </c>
      <c r="U4948" s="17">
        <v>0.1188420895966662</v>
      </c>
      <c r="V4948" s="17">
        <v>0.17864024292700753</v>
      </c>
      <c r="W4948" s="17">
        <v>4.5738729845343773E-2</v>
      </c>
      <c r="X4948" s="17">
        <v>0.20496224379719519</v>
      </c>
      <c r="Y4948" s="17">
        <v>0.19855335170680588</v>
      </c>
      <c r="Z4948" s="17">
        <v>0.20772752831552732</v>
      </c>
      <c r="AA4948" s="17">
        <v>0.19385605539776329</v>
      </c>
      <c r="AB4948" s="17">
        <v>0.26512738853503182</v>
      </c>
      <c r="AC4948" s="17">
        <v>7.4555074555074485E-2</v>
      </c>
    </row>
    <row r="4949" spans="1:29" ht="12.95" customHeight="1" x14ac:dyDescent="0.2">
      <c r="A4949" s="19">
        <v>45000</v>
      </c>
      <c r="B4949" s="19">
        <v>44636</v>
      </c>
      <c r="C4949" s="19">
        <v>43180</v>
      </c>
      <c r="D4949" s="16" t="s">
        <v>5</v>
      </c>
      <c r="E4949" s="114">
        <v>27232.837952602953</v>
      </c>
      <c r="F4949" s="115">
        <v>14678</v>
      </c>
      <c r="G4949" s="113">
        <v>6856.837952602953</v>
      </c>
      <c r="H4949" s="113">
        <v>3498</v>
      </c>
      <c r="I4949" s="113">
        <v>2200</v>
      </c>
      <c r="J4949" s="112">
        <v>26076</v>
      </c>
      <c r="K4949" s="112">
        <v>15249</v>
      </c>
      <c r="L4949" s="112">
        <v>5493</v>
      </c>
      <c r="M4949" s="112">
        <v>3287</v>
      </c>
      <c r="N4949" s="113">
        <v>2047</v>
      </c>
      <c r="O4949" s="112">
        <v>23678</v>
      </c>
      <c r="P4949" s="112">
        <v>12660</v>
      </c>
      <c r="Q4949" s="112">
        <v>6050</v>
      </c>
      <c r="R4949" s="112">
        <v>3091</v>
      </c>
      <c r="S4949" s="113">
        <v>1877</v>
      </c>
      <c r="T4949" s="17">
        <v>4.4364087766641802E-2</v>
      </c>
      <c r="U4949" s="17">
        <v>-3.7445078365794471E-2</v>
      </c>
      <c r="V4949" s="17">
        <v>0.24828653788511801</v>
      </c>
      <c r="W4949" s="17">
        <v>6.4192272588986965E-2</v>
      </c>
      <c r="X4949" s="17">
        <v>7.4743527112848041E-2</v>
      </c>
      <c r="Y4949" s="17">
        <v>0.15013252608340877</v>
      </c>
      <c r="Z4949" s="17">
        <v>0.15939968404423377</v>
      </c>
      <c r="AA4949" s="17">
        <v>0.13336164505833925</v>
      </c>
      <c r="AB4949" s="17">
        <v>0.13167259786476859</v>
      </c>
      <c r="AC4949" s="17">
        <v>0.17208311134789556</v>
      </c>
    </row>
    <row r="4950" spans="1:29" ht="12.95" customHeight="1" x14ac:dyDescent="0.2">
      <c r="A4950" s="19">
        <v>45001</v>
      </c>
      <c r="B4950" s="19">
        <v>44637</v>
      </c>
      <c r="C4950" s="19">
        <v>43181</v>
      </c>
      <c r="D4950" s="16" t="s">
        <v>6</v>
      </c>
      <c r="E4950" s="114">
        <v>28612.675454545453</v>
      </c>
      <c r="F4950" s="115">
        <v>14807</v>
      </c>
      <c r="G4950" s="113">
        <v>7949.6754545454542</v>
      </c>
      <c r="H4950" s="113">
        <v>3568</v>
      </c>
      <c r="I4950" s="113">
        <v>2288</v>
      </c>
      <c r="J4950" s="112">
        <v>29528</v>
      </c>
      <c r="K4950" s="112">
        <v>15881</v>
      </c>
      <c r="L4950" s="112">
        <v>7095</v>
      </c>
      <c r="M4950" s="112">
        <v>3707</v>
      </c>
      <c r="N4950" s="113">
        <v>2845</v>
      </c>
      <c r="O4950" s="112">
        <v>25908</v>
      </c>
      <c r="P4950" s="112">
        <v>13327</v>
      </c>
      <c r="Q4950" s="112">
        <v>6977</v>
      </c>
      <c r="R4950" s="112">
        <v>3321</v>
      </c>
      <c r="S4950" s="113">
        <v>2283</v>
      </c>
      <c r="T4950" s="17">
        <v>-3.0998528361370403E-2</v>
      </c>
      <c r="U4950" s="17">
        <v>-6.7627983124488367E-2</v>
      </c>
      <c r="V4950" s="17">
        <v>0.12046165673649822</v>
      </c>
      <c r="W4950" s="17">
        <v>-3.7496628001079002E-2</v>
      </c>
      <c r="X4950" s="17">
        <v>-0.19578207381370827</v>
      </c>
      <c r="Y4950" s="17">
        <v>0.10439537805100563</v>
      </c>
      <c r="Z4950" s="17">
        <v>0.11105275005627679</v>
      </c>
      <c r="AA4950" s="17">
        <v>0.1394117033890574</v>
      </c>
      <c r="AB4950" s="17">
        <v>7.4375188196326381E-2</v>
      </c>
      <c r="AC4950" s="17">
        <v>2.1901007446343268E-3</v>
      </c>
    </row>
    <row r="4951" spans="1:29" ht="12.95" customHeight="1" x14ac:dyDescent="0.2">
      <c r="A4951" s="19">
        <v>45002</v>
      </c>
      <c r="B4951" s="19">
        <v>44638</v>
      </c>
      <c r="C4951" s="19">
        <v>43182</v>
      </c>
      <c r="D4951" s="16" t="s">
        <v>7</v>
      </c>
      <c r="E4951" s="114">
        <v>28221.852260101012</v>
      </c>
      <c r="F4951" s="115">
        <v>14967</v>
      </c>
      <c r="G4951" s="113">
        <v>7176.85226010101</v>
      </c>
      <c r="H4951" s="113">
        <v>3345</v>
      </c>
      <c r="I4951" s="113">
        <v>2733</v>
      </c>
      <c r="J4951" s="112">
        <v>30692</v>
      </c>
      <c r="K4951" s="112">
        <v>15938</v>
      </c>
      <c r="L4951" s="112">
        <v>7585</v>
      </c>
      <c r="M4951" s="112">
        <v>3930</v>
      </c>
      <c r="N4951" s="113">
        <v>3239</v>
      </c>
      <c r="O4951" s="112">
        <v>27630</v>
      </c>
      <c r="P4951" s="112">
        <v>14468</v>
      </c>
      <c r="Q4951" s="112">
        <v>7132</v>
      </c>
      <c r="R4951" s="112">
        <v>3904</v>
      </c>
      <c r="S4951" s="113">
        <v>2126</v>
      </c>
      <c r="T4951" s="17">
        <v>-8.0481810892056194E-2</v>
      </c>
      <c r="U4951" s="17">
        <v>-6.0923578868113948E-2</v>
      </c>
      <c r="V4951" s="17">
        <v>-5.3809853645219508E-2</v>
      </c>
      <c r="W4951" s="17">
        <v>-0.14885496183206104</v>
      </c>
      <c r="X4951" s="17">
        <v>-0.15622105588144486</v>
      </c>
      <c r="Y4951" s="17">
        <v>2.1420639163988842E-2</v>
      </c>
      <c r="Z4951" s="17">
        <v>3.4489908764169241E-2</v>
      </c>
      <c r="AA4951" s="17">
        <v>6.288875504908864E-3</v>
      </c>
      <c r="AB4951" s="17">
        <v>-0.14318647540983609</v>
      </c>
      <c r="AC4951" s="17">
        <v>0.28551269990592654</v>
      </c>
    </row>
    <row r="4952" spans="1:29" ht="12.95" customHeight="1" x14ac:dyDescent="0.2">
      <c r="A4952" s="19">
        <v>45003</v>
      </c>
      <c r="B4952" s="19">
        <v>44639</v>
      </c>
      <c r="C4952" s="19">
        <v>43183</v>
      </c>
      <c r="D4952" s="16" t="s">
        <v>1</v>
      </c>
      <c r="E4952" s="114">
        <v>32295.542777777777</v>
      </c>
      <c r="F4952" s="115">
        <v>16115</v>
      </c>
      <c r="G4952" s="113">
        <v>8829.5427777777768</v>
      </c>
      <c r="H4952" s="113">
        <v>4216</v>
      </c>
      <c r="I4952" s="113">
        <v>3135</v>
      </c>
      <c r="J4952" s="112">
        <v>32944</v>
      </c>
      <c r="K4952" s="112">
        <v>16480</v>
      </c>
      <c r="L4952" s="112">
        <v>8916</v>
      </c>
      <c r="M4952" s="112">
        <v>4132</v>
      </c>
      <c r="N4952" s="113">
        <v>3416</v>
      </c>
      <c r="O4952" s="112">
        <v>29743</v>
      </c>
      <c r="P4952" s="112">
        <v>14138</v>
      </c>
      <c r="Q4952" s="112">
        <v>8031</v>
      </c>
      <c r="R4952" s="112">
        <v>4280</v>
      </c>
      <c r="S4952" s="113">
        <v>3294</v>
      </c>
      <c r="T4952" s="17">
        <v>-1.9683621364200543E-2</v>
      </c>
      <c r="U4952" s="17">
        <v>-2.2148058252427161E-2</v>
      </c>
      <c r="V4952" s="17">
        <v>-9.6968620706845421E-3</v>
      </c>
      <c r="W4952" s="17">
        <v>2.0329138431752103E-2</v>
      </c>
      <c r="X4952" s="17">
        <v>-8.2259953161592514E-2</v>
      </c>
      <c r="Y4952" s="17">
        <v>8.5819950165678449E-2</v>
      </c>
      <c r="Z4952" s="17">
        <v>0.13983590323949646</v>
      </c>
      <c r="AA4952" s="17">
        <v>9.9432546106061004E-2</v>
      </c>
      <c r="AB4952" s="17">
        <v>-1.495327102803734E-2</v>
      </c>
      <c r="AC4952" s="17">
        <v>-4.8269581056466282E-2</v>
      </c>
    </row>
    <row r="4953" spans="1:29" ht="12.95" customHeight="1" x14ac:dyDescent="0.2">
      <c r="A4953" s="19">
        <v>45004</v>
      </c>
      <c r="B4953" s="19">
        <v>44640</v>
      </c>
      <c r="C4953" s="19">
        <v>43184</v>
      </c>
      <c r="D4953" s="16" t="s">
        <v>2</v>
      </c>
      <c r="E4953" s="114">
        <v>29331.768560606062</v>
      </c>
      <c r="F4953" s="115">
        <v>15496</v>
      </c>
      <c r="G4953" s="113">
        <v>7616.7685606060604</v>
      </c>
      <c r="H4953" s="113">
        <v>3446</v>
      </c>
      <c r="I4953" s="113">
        <v>2773</v>
      </c>
      <c r="J4953" s="112">
        <v>30885</v>
      </c>
      <c r="K4953" s="112">
        <v>16420</v>
      </c>
      <c r="L4953" s="112">
        <v>7332</v>
      </c>
      <c r="M4953" s="112">
        <v>3877</v>
      </c>
      <c r="N4953" s="113">
        <v>3256</v>
      </c>
      <c r="O4953" s="112">
        <v>27793</v>
      </c>
      <c r="P4953" s="112">
        <v>14490</v>
      </c>
      <c r="Q4953" s="112">
        <v>7353</v>
      </c>
      <c r="R4953" s="112">
        <v>3387</v>
      </c>
      <c r="S4953" s="113">
        <v>2563</v>
      </c>
      <c r="T4953" s="17">
        <v>-5.0290802635387322E-2</v>
      </c>
      <c r="U4953" s="17">
        <v>-5.6272838002436099E-2</v>
      </c>
      <c r="V4953" s="17">
        <v>3.8839138107755078E-2</v>
      </c>
      <c r="W4953" s="17">
        <v>-0.11116842919783343</v>
      </c>
      <c r="X4953" s="17">
        <v>-0.1483415233415234</v>
      </c>
      <c r="Y4953" s="17">
        <v>5.5365327982084045E-2</v>
      </c>
      <c r="Z4953" s="17">
        <v>6.9427191166321567E-2</v>
      </c>
      <c r="AA4953" s="17">
        <v>3.5872237264526152E-2</v>
      </c>
      <c r="AB4953" s="17">
        <v>1.7419545320342511E-2</v>
      </c>
      <c r="AC4953" s="17">
        <v>8.1935232149824344E-2</v>
      </c>
    </row>
    <row r="4954" spans="1:29" ht="12.95" customHeight="1" x14ac:dyDescent="0.2">
      <c r="A4954" s="19">
        <v>45005</v>
      </c>
      <c r="B4954" s="19">
        <v>44641</v>
      </c>
      <c r="C4954" s="19">
        <v>43185</v>
      </c>
      <c r="D4954" s="16" t="s">
        <v>3</v>
      </c>
      <c r="E4954" s="114">
        <v>29478.834217171716</v>
      </c>
      <c r="F4954" s="115">
        <v>15662</v>
      </c>
      <c r="G4954" s="113">
        <v>7756.8342171717168</v>
      </c>
      <c r="H4954" s="113">
        <v>3178</v>
      </c>
      <c r="I4954" s="113">
        <v>2882</v>
      </c>
      <c r="J4954" s="112">
        <v>30063</v>
      </c>
      <c r="K4954" s="112">
        <v>15990</v>
      </c>
      <c r="L4954" s="112">
        <v>7183</v>
      </c>
      <c r="M4954" s="112">
        <v>3861</v>
      </c>
      <c r="N4954" s="113">
        <v>3029</v>
      </c>
      <c r="O4954" s="112">
        <v>26293</v>
      </c>
      <c r="P4954" s="112">
        <v>13424</v>
      </c>
      <c r="Q4954" s="112">
        <v>6633</v>
      </c>
      <c r="R4954" s="112">
        <v>3459</v>
      </c>
      <c r="S4954" s="113">
        <v>2777</v>
      </c>
      <c r="T4954" s="17">
        <v>-1.9431386848560828E-2</v>
      </c>
      <c r="U4954" s="17">
        <v>-2.0512820512820551E-2</v>
      </c>
      <c r="V4954" s="17">
        <v>7.9887820850858438E-2</v>
      </c>
      <c r="W4954" s="17">
        <v>-0.17689717689717688</v>
      </c>
      <c r="X4954" s="17">
        <v>-4.8530868273357508E-2</v>
      </c>
      <c r="Y4954" s="17">
        <v>0.12116663055458554</v>
      </c>
      <c r="Z4954" s="17">
        <v>0.16671632896305133</v>
      </c>
      <c r="AA4954" s="17">
        <v>0.16943075790316842</v>
      </c>
      <c r="AB4954" s="17">
        <v>-8.1237351835790728E-2</v>
      </c>
      <c r="AC4954" s="17">
        <v>3.7810586964349913E-2</v>
      </c>
    </row>
    <row r="4955" spans="1:29" ht="12.95" customHeight="1" x14ac:dyDescent="0.2">
      <c r="A4955" s="19">
        <v>45006</v>
      </c>
      <c r="B4955" s="19">
        <v>44642</v>
      </c>
      <c r="C4955" s="19">
        <v>43186</v>
      </c>
      <c r="D4955" s="16" t="s">
        <v>4</v>
      </c>
      <c r="E4955" s="114">
        <v>27609.148230380728</v>
      </c>
      <c r="F4955" s="115">
        <v>15072</v>
      </c>
      <c r="G4955" s="113">
        <v>6885.1482303807297</v>
      </c>
      <c r="H4955" s="113">
        <v>3430</v>
      </c>
      <c r="I4955" s="113">
        <v>2222</v>
      </c>
      <c r="J4955" s="112">
        <v>26852.951969889589</v>
      </c>
      <c r="K4955" s="112">
        <v>15236</v>
      </c>
      <c r="L4955" s="112">
        <v>6138.9519698895892</v>
      </c>
      <c r="M4955" s="112">
        <v>3100</v>
      </c>
      <c r="N4955" s="113">
        <v>2378</v>
      </c>
      <c r="O4955" s="112">
        <v>24665</v>
      </c>
      <c r="P4955" s="112">
        <v>13444</v>
      </c>
      <c r="Q4955" s="112">
        <v>5819</v>
      </c>
      <c r="R4955" s="112">
        <v>2906</v>
      </c>
      <c r="S4955" s="113">
        <v>2496</v>
      </c>
      <c r="T4955" s="17">
        <v>2.816063803112101E-2</v>
      </c>
      <c r="U4955" s="17">
        <v>-1.0763980047256538E-2</v>
      </c>
      <c r="V4955" s="17">
        <v>0.12155108301076356</v>
      </c>
      <c r="W4955" s="17">
        <v>0.1064516129032258</v>
      </c>
      <c r="X4955" s="17">
        <v>-6.5601345668629074E-2</v>
      </c>
      <c r="Y4955" s="17">
        <v>0.11936542592259181</v>
      </c>
      <c r="Z4955" s="17">
        <v>0.12109491222850344</v>
      </c>
      <c r="AA4955" s="17">
        <v>0.1832184620004691</v>
      </c>
      <c r="AB4955" s="17">
        <v>0.18031658637302139</v>
      </c>
      <c r="AC4955" s="17">
        <v>-0.10977564102564108</v>
      </c>
    </row>
    <row r="4956" spans="1:29" ht="12.95" customHeight="1" x14ac:dyDescent="0.2">
      <c r="A4956" s="19">
        <v>45007</v>
      </c>
      <c r="B4956" s="19">
        <v>44643</v>
      </c>
      <c r="C4956" s="19">
        <v>43187</v>
      </c>
      <c r="D4956" s="16" t="s">
        <v>5</v>
      </c>
      <c r="E4956" s="114">
        <v>28101.278873348874</v>
      </c>
      <c r="F4956" s="115">
        <v>15262</v>
      </c>
      <c r="G4956" s="113">
        <v>7088.2788733488733</v>
      </c>
      <c r="H4956" s="113">
        <v>3336</v>
      </c>
      <c r="I4956" s="113">
        <v>2415</v>
      </c>
      <c r="J4956" s="112">
        <v>28108.386666666665</v>
      </c>
      <c r="K4956" s="112">
        <v>15473</v>
      </c>
      <c r="L4956" s="112">
        <v>7036.3866666666663</v>
      </c>
      <c r="M4956" s="112">
        <v>3010</v>
      </c>
      <c r="N4956" s="113">
        <v>2589</v>
      </c>
      <c r="O4956" s="112">
        <v>24190</v>
      </c>
      <c r="P4956" s="112">
        <v>12939</v>
      </c>
      <c r="Q4956" s="112">
        <v>5735</v>
      </c>
      <c r="R4956" s="112">
        <v>3098</v>
      </c>
      <c r="S4956" s="113">
        <v>2418</v>
      </c>
      <c r="T4956" s="17">
        <v>-2.5287091009817964E-4</v>
      </c>
      <c r="U4956" s="17">
        <v>-1.3636657403218511E-2</v>
      </c>
      <c r="V4956" s="17">
        <v>7.3748372766428982E-3</v>
      </c>
      <c r="W4956" s="17">
        <v>0.10830564784053154</v>
      </c>
      <c r="X4956" s="17">
        <v>-6.7207415990729991E-2</v>
      </c>
      <c r="Y4956" s="17">
        <v>0.16168990795158633</v>
      </c>
      <c r="Z4956" s="17">
        <v>0.1795347399335343</v>
      </c>
      <c r="AA4956" s="17">
        <v>0.23596841732325613</v>
      </c>
      <c r="AB4956" s="17">
        <v>7.6823757262750147E-2</v>
      </c>
      <c r="AC4956" s="17">
        <v>-1.2406947890818421E-3</v>
      </c>
    </row>
    <row r="4957" spans="1:29" ht="12.95" customHeight="1" x14ac:dyDescent="0.2">
      <c r="A4957" s="19">
        <v>45008</v>
      </c>
      <c r="B4957" s="19">
        <v>44644</v>
      </c>
      <c r="C4957" s="19">
        <v>43188</v>
      </c>
      <c r="D4957" s="16" t="s">
        <v>6</v>
      </c>
      <c r="E4957" s="114">
        <v>29783.378205128203</v>
      </c>
      <c r="F4957" s="115">
        <v>15092</v>
      </c>
      <c r="G4957" s="113">
        <v>8341.3782051282051</v>
      </c>
      <c r="H4957" s="113">
        <v>3607</v>
      </c>
      <c r="I4957" s="113">
        <v>2743</v>
      </c>
      <c r="J4957" s="112">
        <v>28655.307760230065</v>
      </c>
      <c r="K4957" s="112">
        <v>15816</v>
      </c>
      <c r="L4957" s="112">
        <v>6467.3077602300655</v>
      </c>
      <c r="M4957" s="112">
        <v>3742</v>
      </c>
      <c r="N4957" s="113">
        <v>2630</v>
      </c>
      <c r="O4957" s="112">
        <v>25839</v>
      </c>
      <c r="P4957" s="112">
        <v>13262</v>
      </c>
      <c r="Q4957" s="112">
        <v>6918</v>
      </c>
      <c r="R4957" s="112">
        <v>3185</v>
      </c>
      <c r="S4957" s="113">
        <v>2474</v>
      </c>
      <c r="T4957" s="17">
        <v>3.9366893363600663E-2</v>
      </c>
      <c r="U4957" s="17">
        <v>-4.5776428932726376E-2</v>
      </c>
      <c r="V4957" s="17">
        <v>0.28977598011069006</v>
      </c>
      <c r="W4957" s="17">
        <v>-3.607696419027262E-2</v>
      </c>
      <c r="X4957" s="17">
        <v>4.2965779467680543E-2</v>
      </c>
      <c r="Y4957" s="17">
        <v>0.15265212295863639</v>
      </c>
      <c r="Z4957" s="17">
        <v>0.13798823706831542</v>
      </c>
      <c r="AA4957" s="17">
        <v>0.20574995737614987</v>
      </c>
      <c r="AB4957" s="17">
        <v>0.13249607535321828</v>
      </c>
      <c r="AC4957" s="17">
        <v>0.10873080032336291</v>
      </c>
    </row>
    <row r="4958" spans="1:29" ht="12.95" customHeight="1" x14ac:dyDescent="0.2">
      <c r="A4958" s="19">
        <v>45009</v>
      </c>
      <c r="B4958" s="19">
        <v>44645</v>
      </c>
      <c r="C4958" s="19">
        <v>43189</v>
      </c>
      <c r="D4958" s="16" t="s">
        <v>7</v>
      </c>
      <c r="E4958" s="114">
        <v>29729.987461149962</v>
      </c>
      <c r="F4958" s="115">
        <v>15675</v>
      </c>
      <c r="G4958" s="113">
        <v>7932.9874611499608</v>
      </c>
      <c r="H4958" s="113">
        <v>3485</v>
      </c>
      <c r="I4958" s="113">
        <v>2637</v>
      </c>
      <c r="J4958" s="112">
        <v>29939.42596491228</v>
      </c>
      <c r="K4958" s="112">
        <v>15141</v>
      </c>
      <c r="L4958" s="112">
        <v>7956.4259649122805</v>
      </c>
      <c r="M4958" s="112">
        <v>3878</v>
      </c>
      <c r="N4958" s="113">
        <v>2964</v>
      </c>
      <c r="O4958" s="112">
        <v>27106</v>
      </c>
      <c r="P4958" s="112">
        <v>14055</v>
      </c>
      <c r="Q4958" s="112">
        <v>7148</v>
      </c>
      <c r="R4958" s="112">
        <v>3616</v>
      </c>
      <c r="S4958" s="113">
        <v>2287</v>
      </c>
      <c r="T4958" s="17">
        <v>-6.995408128658509E-3</v>
      </c>
      <c r="U4958" s="17">
        <v>3.526847632256791E-2</v>
      </c>
      <c r="V4958" s="17">
        <v>-2.9458583371080316E-3</v>
      </c>
      <c r="W4958" s="17">
        <v>-0.10134089736977825</v>
      </c>
      <c r="X4958" s="17">
        <v>-0.11032388663967607</v>
      </c>
      <c r="Y4958" s="17">
        <v>9.6804672808601833E-2</v>
      </c>
      <c r="Z4958" s="17">
        <v>0.11526147278548549</v>
      </c>
      <c r="AA4958" s="17">
        <v>0.10981917475517089</v>
      </c>
      <c r="AB4958" s="17">
        <v>-3.6227876106194712E-2</v>
      </c>
      <c r="AC4958" s="17">
        <v>0.15303891560996941</v>
      </c>
    </row>
    <row r="4959" spans="1:29" ht="12.95" customHeight="1" x14ac:dyDescent="0.2">
      <c r="A4959" s="19">
        <v>45010</v>
      </c>
      <c r="B4959" s="19">
        <v>44646</v>
      </c>
      <c r="C4959" s="19">
        <v>43190</v>
      </c>
      <c r="D4959" s="16" t="s">
        <v>1</v>
      </c>
      <c r="E4959" s="114">
        <v>31353.722727272725</v>
      </c>
      <c r="F4959" s="115">
        <v>15779</v>
      </c>
      <c r="G4959" s="113">
        <v>8103.7227272727268</v>
      </c>
      <c r="H4959" s="113">
        <v>4370</v>
      </c>
      <c r="I4959" s="113">
        <v>3101</v>
      </c>
      <c r="J4959" s="112">
        <v>32443.201370455121</v>
      </c>
      <c r="K4959" s="112">
        <v>16444</v>
      </c>
      <c r="L4959" s="112">
        <v>8579.2013704551227</v>
      </c>
      <c r="M4959" s="112">
        <v>4202</v>
      </c>
      <c r="N4959" s="113">
        <v>3218</v>
      </c>
      <c r="O4959" s="112">
        <v>29240</v>
      </c>
      <c r="P4959" s="112">
        <v>14176</v>
      </c>
      <c r="Q4959" s="112">
        <v>7797</v>
      </c>
      <c r="R4959" s="112">
        <v>4093</v>
      </c>
      <c r="S4959" s="113">
        <v>3174</v>
      </c>
      <c r="T4959" s="17">
        <v>-3.3581107818001721E-2</v>
      </c>
      <c r="U4959" s="17">
        <v>-4.0440282169788344E-2</v>
      </c>
      <c r="V4959" s="17">
        <v>-5.5422250003344109E-2</v>
      </c>
      <c r="W4959" s="17">
        <v>3.9980961446929975E-2</v>
      </c>
      <c r="X4959" s="17">
        <v>-3.6357986326911118E-2</v>
      </c>
      <c r="Y4959" s="17">
        <v>7.2288738962815513E-2</v>
      </c>
      <c r="Z4959" s="17">
        <v>0.1130784424379232</v>
      </c>
      <c r="AA4959" s="17">
        <v>3.9338556787575696E-2</v>
      </c>
      <c r="AB4959" s="17">
        <v>6.7676520889323299E-2</v>
      </c>
      <c r="AC4959" s="17">
        <v>-2.2999369880277287E-2</v>
      </c>
    </row>
    <row r="4960" spans="1:29" ht="12.95" customHeight="1" x14ac:dyDescent="0.2">
      <c r="A4960" s="19">
        <v>45011</v>
      </c>
      <c r="B4960" s="19">
        <v>44647</v>
      </c>
      <c r="C4960" s="19">
        <v>43191</v>
      </c>
      <c r="D4960" s="16" t="s">
        <v>2</v>
      </c>
      <c r="E4960" s="114">
        <v>29208.161147047394</v>
      </c>
      <c r="F4960" s="115">
        <v>16115</v>
      </c>
      <c r="G4960" s="113">
        <v>6655.1611470473963</v>
      </c>
      <c r="H4960" s="113">
        <v>3352</v>
      </c>
      <c r="I4960" s="113">
        <v>3086</v>
      </c>
      <c r="J4960" s="112">
        <v>28401.574852491351</v>
      </c>
      <c r="K4960" s="112">
        <v>15937</v>
      </c>
      <c r="L4960" s="112">
        <v>6325.5748524913506</v>
      </c>
      <c r="M4960" s="112">
        <v>3554</v>
      </c>
      <c r="N4960" s="113">
        <v>2585</v>
      </c>
      <c r="O4960" s="112">
        <v>25449</v>
      </c>
      <c r="P4960" s="112">
        <v>13695</v>
      </c>
      <c r="Q4960" s="112">
        <v>5944</v>
      </c>
      <c r="R4960" s="112">
        <v>3324</v>
      </c>
      <c r="S4960" s="113">
        <v>2486</v>
      </c>
      <c r="T4960" s="17">
        <v>2.8399351048144172E-2</v>
      </c>
      <c r="U4960" s="17">
        <v>1.1168977850285478E-2</v>
      </c>
      <c r="V4960" s="17">
        <v>5.2103769576963721E-2</v>
      </c>
      <c r="W4960" s="17">
        <v>-5.6837366347777141E-2</v>
      </c>
      <c r="X4960" s="17">
        <v>0.19381044487427457</v>
      </c>
      <c r="Y4960" s="17">
        <v>0.14771351122037779</v>
      </c>
      <c r="Z4960" s="17">
        <v>0.17670682730923692</v>
      </c>
      <c r="AA4960" s="17">
        <v>0.11964353079532231</v>
      </c>
      <c r="AB4960" s="17">
        <v>8.4235860409145324E-3</v>
      </c>
      <c r="AC4960" s="17">
        <v>0.24135156878519703</v>
      </c>
    </row>
    <row r="4961" spans="1:29" ht="12.95" customHeight="1" x14ac:dyDescent="0.2">
      <c r="A4961" s="19">
        <v>45012</v>
      </c>
      <c r="B4961" s="19">
        <v>44648</v>
      </c>
      <c r="C4961" s="19">
        <v>43192</v>
      </c>
      <c r="D4961" s="16" t="s">
        <v>3</v>
      </c>
      <c r="E4961" s="114">
        <v>27919.854992229994</v>
      </c>
      <c r="F4961" s="115">
        <v>15224</v>
      </c>
      <c r="G4961" s="113">
        <v>6965.8549922299917</v>
      </c>
      <c r="H4961" s="113">
        <v>3113</v>
      </c>
      <c r="I4961" s="113">
        <v>2617</v>
      </c>
      <c r="J4961" s="112">
        <v>27938.694311709776</v>
      </c>
      <c r="K4961" s="112">
        <v>15145</v>
      </c>
      <c r="L4961" s="112">
        <v>6790.6943117097753</v>
      </c>
      <c r="M4961" s="112">
        <v>3312</v>
      </c>
      <c r="N4961" s="113">
        <v>2691</v>
      </c>
      <c r="O4961" s="112">
        <v>24760</v>
      </c>
      <c r="P4961" s="112">
        <v>13012</v>
      </c>
      <c r="Q4961" s="112">
        <v>6364</v>
      </c>
      <c r="R4961" s="112">
        <v>3314</v>
      </c>
      <c r="S4961" s="113">
        <v>2070</v>
      </c>
      <c r="T4961" s="17">
        <v>-6.7430923111844177E-4</v>
      </c>
      <c r="U4961" s="17">
        <v>5.2162429844833103E-3</v>
      </c>
      <c r="V4961" s="17">
        <v>2.5794222575763914E-2</v>
      </c>
      <c r="W4961" s="17">
        <v>-6.0084541062801922E-2</v>
      </c>
      <c r="X4961" s="17">
        <v>-2.7499070977331841E-2</v>
      </c>
      <c r="Y4961" s="17">
        <v>0.12761934540508868</v>
      </c>
      <c r="Z4961" s="17">
        <v>0.16999692591454041</v>
      </c>
      <c r="AA4961" s="17">
        <v>9.4571808961343651E-2</v>
      </c>
      <c r="AB4961" s="17">
        <v>-6.0651780325890137E-2</v>
      </c>
      <c r="AC4961" s="17">
        <v>0.26425120772946853</v>
      </c>
    </row>
    <row r="4962" spans="1:29" ht="12.95" customHeight="1" x14ac:dyDescent="0.2">
      <c r="A4962" s="19">
        <v>45013</v>
      </c>
      <c r="B4962" s="19">
        <v>44649</v>
      </c>
      <c r="C4962" s="19">
        <v>43193</v>
      </c>
      <c r="D4962" s="16" t="s">
        <v>4</v>
      </c>
      <c r="E4962" s="114">
        <v>27232.950761460761</v>
      </c>
      <c r="F4962" s="115">
        <v>15038</v>
      </c>
      <c r="G4962" s="113">
        <v>6685.9507614607619</v>
      </c>
      <c r="H4962" s="113">
        <v>3134</v>
      </c>
      <c r="I4962" s="113">
        <v>2375</v>
      </c>
      <c r="J4962" s="112">
        <v>24216.990722474406</v>
      </c>
      <c r="K4962" s="112">
        <v>13743</v>
      </c>
      <c r="L4962" s="112">
        <v>5561.9907224744065</v>
      </c>
      <c r="M4962" s="112">
        <v>2909</v>
      </c>
      <c r="N4962" s="113">
        <v>2003</v>
      </c>
      <c r="O4962" s="112">
        <v>20824</v>
      </c>
      <c r="P4962" s="112">
        <v>11258</v>
      </c>
      <c r="Q4962" s="112">
        <v>5698</v>
      </c>
      <c r="R4962" s="112">
        <v>1997</v>
      </c>
      <c r="S4962" s="113">
        <v>1871</v>
      </c>
      <c r="T4962" s="17">
        <v>0.12453900955527941</v>
      </c>
      <c r="U4962" s="17">
        <v>9.4229789711125722E-2</v>
      </c>
      <c r="V4962" s="17">
        <v>0.20207873314940206</v>
      </c>
      <c r="W4962" s="17">
        <v>7.7346167067720906E-2</v>
      </c>
      <c r="X4962" s="17">
        <v>0.1857214178731903</v>
      </c>
      <c r="Y4962" s="17">
        <v>0.30776751639746269</v>
      </c>
      <c r="Z4962" s="17">
        <v>0.33576123645407718</v>
      </c>
      <c r="AA4962" s="17">
        <v>0.17338553202189577</v>
      </c>
      <c r="AB4962" s="17">
        <v>0.5693540310465699</v>
      </c>
      <c r="AC4962" s="17">
        <v>0.26937466595403525</v>
      </c>
    </row>
    <row r="4963" spans="1:29" ht="12.95" customHeight="1" x14ac:dyDescent="0.2">
      <c r="A4963" s="19">
        <v>45014</v>
      </c>
      <c r="B4963" s="19">
        <v>44650</v>
      </c>
      <c r="C4963" s="19">
        <v>43194</v>
      </c>
      <c r="D4963" s="16" t="s">
        <v>5</v>
      </c>
      <c r="E4963" s="114">
        <v>26519.535320512819</v>
      </c>
      <c r="F4963" s="115">
        <v>14586</v>
      </c>
      <c r="G4963" s="113">
        <v>6768.5353205128204</v>
      </c>
      <c r="H4963" s="113">
        <v>3080</v>
      </c>
      <c r="I4963" s="113">
        <v>2085</v>
      </c>
      <c r="J4963" s="112">
        <v>26238.692045570118</v>
      </c>
      <c r="K4963" s="112">
        <v>14015</v>
      </c>
      <c r="L4963" s="112">
        <v>6532.6920455701174</v>
      </c>
      <c r="M4963" s="112">
        <v>3174</v>
      </c>
      <c r="N4963" s="113">
        <v>2517</v>
      </c>
      <c r="O4963" s="112">
        <v>21447</v>
      </c>
      <c r="P4963" s="112">
        <v>11820</v>
      </c>
      <c r="Q4963" s="112">
        <v>5368</v>
      </c>
      <c r="R4963" s="112">
        <v>2604</v>
      </c>
      <c r="S4963" s="113">
        <v>1655</v>
      </c>
      <c r="T4963" s="17">
        <v>1.0703402229613745E-2</v>
      </c>
      <c r="U4963" s="17">
        <v>4.0742062076346786E-2</v>
      </c>
      <c r="V4963" s="17">
        <v>3.6102004089207052E-2</v>
      </c>
      <c r="W4963" s="17">
        <v>-2.961562696912412E-2</v>
      </c>
      <c r="X4963" s="17">
        <v>-0.17163289630512513</v>
      </c>
      <c r="Y4963" s="17">
        <v>0.23651491213283071</v>
      </c>
      <c r="Z4963" s="17">
        <v>0.23401015228426392</v>
      </c>
      <c r="AA4963" s="17">
        <v>0.26090449338912447</v>
      </c>
      <c r="AB4963" s="17">
        <v>0.18279569892473124</v>
      </c>
      <c r="AC4963" s="17">
        <v>0.25981873111782483</v>
      </c>
    </row>
    <row r="4964" spans="1:29" ht="12.95" customHeight="1" x14ac:dyDescent="0.2">
      <c r="A4964" s="19">
        <v>45015</v>
      </c>
      <c r="B4964" s="19">
        <v>44651</v>
      </c>
      <c r="C4964" s="19">
        <v>43195</v>
      </c>
      <c r="D4964" s="16" t="s">
        <v>6</v>
      </c>
      <c r="E4964" s="114">
        <v>28563.8</v>
      </c>
      <c r="F4964" s="115">
        <v>15083</v>
      </c>
      <c r="G4964" s="113">
        <v>7572.8</v>
      </c>
      <c r="H4964" s="113">
        <v>3305</v>
      </c>
      <c r="I4964" s="113">
        <v>2603</v>
      </c>
      <c r="J4964" s="112">
        <v>29961.846179183136</v>
      </c>
      <c r="K4964" s="112">
        <v>15568</v>
      </c>
      <c r="L4964" s="112">
        <v>7553.846179183136</v>
      </c>
      <c r="M4964" s="112">
        <v>3768</v>
      </c>
      <c r="N4964" s="113">
        <v>3072</v>
      </c>
      <c r="O4964" s="112">
        <v>21729</v>
      </c>
      <c r="P4964" s="112">
        <v>11602</v>
      </c>
      <c r="Q4964" s="112">
        <v>5973</v>
      </c>
      <c r="R4964" s="112">
        <v>2493</v>
      </c>
      <c r="S4964" s="113">
        <v>1661</v>
      </c>
      <c r="T4964" s="17">
        <v>-4.6660882337566711E-2</v>
      </c>
      <c r="U4964" s="17">
        <v>-3.1153648509763654E-2</v>
      </c>
      <c r="V4964" s="17">
        <v>2.5091616068508849E-3</v>
      </c>
      <c r="W4964" s="17">
        <v>-0.12287685774946921</v>
      </c>
      <c r="X4964" s="17">
        <v>-0.15266927083333337</v>
      </c>
      <c r="Y4964" s="17">
        <v>0.3145473790786506</v>
      </c>
      <c r="Z4964" s="17">
        <v>0.30003447681434237</v>
      </c>
      <c r="AA4964" s="17">
        <v>0.26783860706512641</v>
      </c>
      <c r="AB4964" s="17">
        <v>0.32571199358202962</v>
      </c>
      <c r="AC4964" s="17">
        <v>0.56712823600240814</v>
      </c>
    </row>
    <row r="4965" spans="1:29" ht="12.95" customHeight="1" x14ac:dyDescent="0.2">
      <c r="A4965" s="19">
        <v>45016</v>
      </c>
      <c r="B4965" s="19">
        <v>44652</v>
      </c>
      <c r="C4965" s="19">
        <v>43196</v>
      </c>
      <c r="D4965" s="16" t="s">
        <v>7</v>
      </c>
      <c r="E4965" s="114">
        <v>29915.083333333332</v>
      </c>
      <c r="F4965" s="115">
        <v>15840</v>
      </c>
      <c r="G4965" s="113">
        <v>7771.083333333333</v>
      </c>
      <c r="H4965" s="113">
        <v>3341</v>
      </c>
      <c r="I4965" s="113">
        <v>2963</v>
      </c>
      <c r="J4965" s="112">
        <v>30570.137563969212</v>
      </c>
      <c r="K4965" s="112">
        <v>15432</v>
      </c>
      <c r="L4965" s="112">
        <v>8008.1375639692114</v>
      </c>
      <c r="M4965" s="112">
        <v>3640</v>
      </c>
      <c r="N4965" s="113">
        <v>3490</v>
      </c>
      <c r="O4965" s="112">
        <v>22573</v>
      </c>
      <c r="P4965" s="112">
        <v>11751</v>
      </c>
      <c r="Q4965" s="112">
        <v>6148</v>
      </c>
      <c r="R4965" s="112">
        <v>3037</v>
      </c>
      <c r="S4965" s="113">
        <v>1637</v>
      </c>
      <c r="T4965" s="17">
        <v>-2.1427912428105822E-2</v>
      </c>
      <c r="U4965" s="17">
        <v>2.6438569206842955E-2</v>
      </c>
      <c r="V4965" s="17">
        <v>-2.9601668145968207E-2</v>
      </c>
      <c r="W4965" s="17">
        <v>-8.2142857142857184E-2</v>
      </c>
      <c r="X4965" s="17">
        <v>-0.1510028653295129</v>
      </c>
      <c r="Y4965" s="17">
        <v>0.32525952834507299</v>
      </c>
      <c r="Z4965" s="17">
        <v>0.34797038549910653</v>
      </c>
      <c r="AA4965" s="17">
        <v>0.26400184341791366</v>
      </c>
      <c r="AB4965" s="17">
        <v>0.10009878169245967</v>
      </c>
      <c r="AC4965" s="17">
        <v>0.81001832620647529</v>
      </c>
    </row>
    <row r="4966" spans="1:29" ht="12.95" customHeight="1" x14ac:dyDescent="0.2">
      <c r="A4966" s="19">
        <v>45017</v>
      </c>
      <c r="B4966" s="19">
        <v>44653</v>
      </c>
      <c r="C4966" s="19">
        <v>43197</v>
      </c>
      <c r="D4966" s="16" t="s">
        <v>1</v>
      </c>
      <c r="E4966" s="114">
        <v>30515.416666666664</v>
      </c>
      <c r="F4966" s="115">
        <v>16046</v>
      </c>
      <c r="G4966" s="113">
        <v>7482.4166666666661</v>
      </c>
      <c r="H4966" s="113">
        <v>3898</v>
      </c>
      <c r="I4966" s="113">
        <v>3089</v>
      </c>
      <c r="J4966" s="112">
        <v>31474.66997278015</v>
      </c>
      <c r="K4966" s="112">
        <v>15862.772646536412</v>
      </c>
      <c r="L4966" s="112">
        <v>7794.8973262437366</v>
      </c>
      <c r="M4966" s="112">
        <v>4278</v>
      </c>
      <c r="N4966" s="113">
        <v>3539</v>
      </c>
      <c r="O4966" s="112">
        <v>24940</v>
      </c>
      <c r="P4966" s="112">
        <v>12648</v>
      </c>
      <c r="Q4966" s="112">
        <v>6862</v>
      </c>
      <c r="R4966" s="112">
        <v>3330</v>
      </c>
      <c r="S4966" s="113">
        <v>2100</v>
      </c>
      <c r="T4966" s="17">
        <v>-3.0476993307414046E-2</v>
      </c>
      <c r="U4966" s="17">
        <v>1.1550777253533706E-2</v>
      </c>
      <c r="V4966" s="17">
        <v>-4.0087848049648489E-2</v>
      </c>
      <c r="W4966" s="17">
        <v>-8.8826554464703111E-2</v>
      </c>
      <c r="X4966" s="17">
        <v>-0.12715456343599885</v>
      </c>
      <c r="Y4966" s="17">
        <v>0.22355319433306597</v>
      </c>
      <c r="Z4966" s="17">
        <v>0.26865907653383925</v>
      </c>
      <c r="AA4966" s="17">
        <v>9.0413387739240125E-2</v>
      </c>
      <c r="AB4966" s="17">
        <v>0.17057057057057068</v>
      </c>
      <c r="AC4966" s="17">
        <v>0.47095238095238101</v>
      </c>
    </row>
    <row r="4967" spans="1:29" ht="12.95" customHeight="1" x14ac:dyDescent="0.2">
      <c r="A4967" s="19">
        <v>45018</v>
      </c>
      <c r="B4967" s="19">
        <v>44654</v>
      </c>
      <c r="C4967" s="19">
        <v>43198</v>
      </c>
      <c r="D4967" s="16" t="s">
        <v>2</v>
      </c>
      <c r="E4967" s="114">
        <v>29321.424999999999</v>
      </c>
      <c r="F4967" s="115">
        <v>15735</v>
      </c>
      <c r="G4967" s="113">
        <v>7403.4250000000002</v>
      </c>
      <c r="H4967" s="113">
        <v>3360</v>
      </c>
      <c r="I4967" s="113">
        <v>2823</v>
      </c>
      <c r="J4967" s="112">
        <v>29146.383028967153</v>
      </c>
      <c r="K4967" s="112">
        <v>15408</v>
      </c>
      <c r="L4967" s="112">
        <v>7192.3830289671514</v>
      </c>
      <c r="M4967" s="112">
        <v>3491</v>
      </c>
      <c r="N4967" s="113">
        <v>3055</v>
      </c>
      <c r="O4967" s="112">
        <v>23414</v>
      </c>
      <c r="P4967" s="112">
        <v>11980</v>
      </c>
      <c r="Q4967" s="112">
        <v>6698</v>
      </c>
      <c r="R4967" s="112">
        <v>2746</v>
      </c>
      <c r="S4967" s="113">
        <v>1990</v>
      </c>
      <c r="T4967" s="17">
        <v>6.0056155461514216E-3</v>
      </c>
      <c r="U4967" s="17">
        <v>2.1222741433021719E-2</v>
      </c>
      <c r="V4967" s="17">
        <v>2.9342426589752169E-2</v>
      </c>
      <c r="W4967" s="17">
        <v>-3.7525064451446544E-2</v>
      </c>
      <c r="X4967" s="17">
        <v>-7.5941080196399335E-2</v>
      </c>
      <c r="Y4967" s="17">
        <v>0.25230310925087562</v>
      </c>
      <c r="Z4967" s="17">
        <v>0.31343906510851416</v>
      </c>
      <c r="AA4967" s="17">
        <v>0.10531875186622885</v>
      </c>
      <c r="AB4967" s="17">
        <v>0.22359796067006554</v>
      </c>
      <c r="AC4967" s="17">
        <v>0.41859296482412067</v>
      </c>
    </row>
    <row r="4968" spans="1:29" ht="12.95" customHeight="1" x14ac:dyDescent="0.2">
      <c r="A4968" s="19">
        <v>45019</v>
      </c>
      <c r="B4968" s="19">
        <v>44655</v>
      </c>
      <c r="C4968" s="19">
        <v>43199</v>
      </c>
      <c r="D4968" s="16" t="s">
        <v>3</v>
      </c>
      <c r="E4968" s="114">
        <v>29282.866666666665</v>
      </c>
      <c r="F4968" s="115">
        <v>15967</v>
      </c>
      <c r="G4968" s="113">
        <v>7075.8666666666659</v>
      </c>
      <c r="H4968" s="113">
        <v>3246</v>
      </c>
      <c r="I4968" s="113">
        <v>2994</v>
      </c>
      <c r="J4968" s="112">
        <v>28859.27</v>
      </c>
      <c r="K4968" s="112">
        <v>14832</v>
      </c>
      <c r="L4968" s="112">
        <v>8147.2699999999995</v>
      </c>
      <c r="M4968" s="112">
        <v>3524</v>
      </c>
      <c r="N4968" s="113">
        <v>2356</v>
      </c>
      <c r="O4968" s="112">
        <v>21318</v>
      </c>
      <c r="P4968" s="112">
        <v>11875</v>
      </c>
      <c r="Q4968" s="112">
        <v>5561</v>
      </c>
      <c r="R4968" s="112">
        <v>2205</v>
      </c>
      <c r="S4968" s="113">
        <v>1677</v>
      </c>
      <c r="T4968" s="17">
        <v>1.4678010450945633E-2</v>
      </c>
      <c r="U4968" s="17">
        <v>7.6523732470334505E-2</v>
      </c>
      <c r="V4968" s="17">
        <v>-0.13150458169832757</v>
      </c>
      <c r="W4968" s="17">
        <v>-7.8887627695800266E-2</v>
      </c>
      <c r="X4968" s="17">
        <v>0.27079796264855682</v>
      </c>
      <c r="Y4968" s="17">
        <v>0.37362166557212984</v>
      </c>
      <c r="Z4968" s="17">
        <v>0.34458947368421056</v>
      </c>
      <c r="AA4968" s="17">
        <v>0.27240903914164094</v>
      </c>
      <c r="AB4968" s="17">
        <v>0.472108843537415</v>
      </c>
      <c r="AC4968" s="17">
        <v>0.78533094812164572</v>
      </c>
    </row>
    <row r="4969" spans="1:29" ht="12.95" customHeight="1" x14ac:dyDescent="0.2">
      <c r="A4969" s="19">
        <v>45020</v>
      </c>
      <c r="B4969" s="19">
        <v>44656</v>
      </c>
      <c r="C4969" s="19">
        <v>43200</v>
      </c>
      <c r="D4969" s="16" t="s">
        <v>4</v>
      </c>
      <c r="E4969" s="114">
        <v>26644.2540055674</v>
      </c>
      <c r="F4969" s="115">
        <v>14872.760394456289</v>
      </c>
      <c r="G4969" s="113">
        <v>6396.493611111111</v>
      </c>
      <c r="H4969" s="113">
        <v>3189</v>
      </c>
      <c r="I4969" s="113">
        <v>2186</v>
      </c>
      <c r="J4969" s="112">
        <v>26826.903333333335</v>
      </c>
      <c r="K4969" s="112">
        <v>14684</v>
      </c>
      <c r="L4969" s="112">
        <v>7125.9033333333336</v>
      </c>
      <c r="M4969" s="112">
        <v>2997</v>
      </c>
      <c r="N4969" s="113">
        <v>2020</v>
      </c>
      <c r="O4969" s="112">
        <v>18809</v>
      </c>
      <c r="P4969" s="112">
        <v>10687</v>
      </c>
      <c r="Q4969" s="112">
        <v>4973</v>
      </c>
      <c r="R4969" s="112">
        <v>1999</v>
      </c>
      <c r="S4969" s="113">
        <v>1150</v>
      </c>
      <c r="T4969" s="17">
        <v>-6.8084387339252261E-3</v>
      </c>
      <c r="U4969" s="17">
        <v>1.2854834817235705E-2</v>
      </c>
      <c r="V4969" s="17">
        <v>-0.10236031673489199</v>
      </c>
      <c r="W4969" s="17">
        <v>6.4064064064064175E-2</v>
      </c>
      <c r="X4969" s="17">
        <v>8.2178217821782251E-2</v>
      </c>
      <c r="Y4969" s="17">
        <v>0.41656940855799873</v>
      </c>
      <c r="Z4969" s="17">
        <v>0.39166841905645078</v>
      </c>
      <c r="AA4969" s="17">
        <v>0.2862444422101571</v>
      </c>
      <c r="AB4969" s="17">
        <v>0.59529764882441216</v>
      </c>
      <c r="AC4969" s="17">
        <v>0.90086956521739125</v>
      </c>
    </row>
    <row r="4970" spans="1:29" ht="12.95" customHeight="1" x14ac:dyDescent="0.2">
      <c r="A4970" s="19">
        <v>45021</v>
      </c>
      <c r="B4970" s="19">
        <v>44657</v>
      </c>
      <c r="C4970" s="19">
        <v>43201</v>
      </c>
      <c r="D4970" s="16" t="s">
        <v>5</v>
      </c>
      <c r="E4970" s="114">
        <v>26101.156944444443</v>
      </c>
      <c r="F4970" s="115">
        <v>14082</v>
      </c>
      <c r="G4970" s="113">
        <v>6613.156944444444</v>
      </c>
      <c r="H4970" s="113">
        <v>3197</v>
      </c>
      <c r="I4970" s="113">
        <v>2209</v>
      </c>
      <c r="J4970" s="112">
        <v>28139.02</v>
      </c>
      <c r="K4970" s="112">
        <v>14894</v>
      </c>
      <c r="L4970" s="112">
        <v>7570.02</v>
      </c>
      <c r="M4970" s="112">
        <v>3258</v>
      </c>
      <c r="N4970" s="113">
        <v>2417</v>
      </c>
      <c r="O4970" s="112">
        <v>21943</v>
      </c>
      <c r="P4970" s="112">
        <v>12191</v>
      </c>
      <c r="Q4970" s="112">
        <v>5584</v>
      </c>
      <c r="R4970" s="112">
        <v>2375</v>
      </c>
      <c r="S4970" s="113">
        <v>1793</v>
      </c>
      <c r="T4970" s="17">
        <v>-7.2421251897029748E-2</v>
      </c>
      <c r="U4970" s="17">
        <v>-5.4518598093191928E-2</v>
      </c>
      <c r="V4970" s="17">
        <v>-0.12640165489068145</v>
      </c>
      <c r="W4970" s="17">
        <v>-1.8723143032535305E-2</v>
      </c>
      <c r="X4970" s="17">
        <v>-8.6057095573024434E-2</v>
      </c>
      <c r="Y4970" s="17">
        <v>0.18949810620445895</v>
      </c>
      <c r="Z4970" s="17">
        <v>0.15511442867689285</v>
      </c>
      <c r="AA4970" s="17">
        <v>0.18430461039477875</v>
      </c>
      <c r="AB4970" s="17">
        <v>0.34610526315789469</v>
      </c>
      <c r="AC4970" s="17">
        <v>0.23201338538761851</v>
      </c>
    </row>
    <row r="4971" spans="1:29" ht="12.95" customHeight="1" x14ac:dyDescent="0.2">
      <c r="A4971" s="19">
        <v>45022</v>
      </c>
      <c r="B4971" s="19">
        <v>44658</v>
      </c>
      <c r="C4971" s="19">
        <v>43202</v>
      </c>
      <c r="D4971" s="16" t="s">
        <v>6</v>
      </c>
      <c r="E4971" s="114">
        <v>26586.426237373737</v>
      </c>
      <c r="F4971" s="115">
        <v>14831</v>
      </c>
      <c r="G4971" s="113">
        <v>6207.4262373737374</v>
      </c>
      <c r="H4971" s="113">
        <v>3304</v>
      </c>
      <c r="I4971" s="113">
        <v>2244</v>
      </c>
      <c r="J4971" s="112">
        <v>30492.533333333333</v>
      </c>
      <c r="K4971" s="112">
        <v>15782</v>
      </c>
      <c r="L4971" s="112">
        <v>8301.5333333333328</v>
      </c>
      <c r="M4971" s="112">
        <v>3516</v>
      </c>
      <c r="N4971" s="113">
        <v>2893</v>
      </c>
      <c r="O4971" s="112">
        <v>23508</v>
      </c>
      <c r="P4971" s="112">
        <v>12253</v>
      </c>
      <c r="Q4971" s="112">
        <v>6266</v>
      </c>
      <c r="R4971" s="112">
        <v>2748</v>
      </c>
      <c r="S4971" s="113">
        <v>2241</v>
      </c>
      <c r="T4971" s="17">
        <v>-0.1281004452224237</v>
      </c>
      <c r="U4971" s="17">
        <v>-6.0258522367253819E-2</v>
      </c>
      <c r="V4971" s="17">
        <v>-0.25225545834419294</v>
      </c>
      <c r="W4971" s="17">
        <v>-6.0295790671217264E-2</v>
      </c>
      <c r="X4971" s="17">
        <v>-0.2243346007604563</v>
      </c>
      <c r="Y4971" s="17">
        <v>0.13095228166469863</v>
      </c>
      <c r="Z4971" s="17">
        <v>0.21039745368481189</v>
      </c>
      <c r="AA4971" s="17">
        <v>-9.347871469240765E-3</v>
      </c>
      <c r="AB4971" s="17">
        <v>0.20232896652110632</v>
      </c>
      <c r="AC4971" s="17">
        <v>1.3386880856760541E-3</v>
      </c>
    </row>
    <row r="4972" spans="1:29" ht="12.95" customHeight="1" x14ac:dyDescent="0.2">
      <c r="A4972" s="19">
        <v>45023</v>
      </c>
      <c r="B4972" s="19">
        <v>44659</v>
      </c>
      <c r="C4972" s="19">
        <v>43203</v>
      </c>
      <c r="D4972" s="16" t="s">
        <v>7</v>
      </c>
      <c r="E4972" s="114">
        <v>28635.188333333332</v>
      </c>
      <c r="F4972" s="115">
        <v>15247</v>
      </c>
      <c r="G4972" s="113">
        <v>7137.1883333333335</v>
      </c>
      <c r="H4972" s="113">
        <v>3334</v>
      </c>
      <c r="I4972" s="113">
        <v>2917</v>
      </c>
      <c r="J4972" s="112">
        <v>30493.7</v>
      </c>
      <c r="K4972" s="112">
        <v>15236</v>
      </c>
      <c r="L4972" s="112">
        <v>8965.7000000000007</v>
      </c>
      <c r="M4972" s="112">
        <v>3409</v>
      </c>
      <c r="N4972" s="113">
        <v>2883</v>
      </c>
      <c r="O4972" s="112">
        <v>23914</v>
      </c>
      <c r="P4972" s="112">
        <v>12872</v>
      </c>
      <c r="Q4972" s="112">
        <v>6237</v>
      </c>
      <c r="R4972" s="112">
        <v>2854</v>
      </c>
      <c r="S4972" s="113">
        <v>1951</v>
      </c>
      <c r="T4972" s="17">
        <v>-6.0947397877813114E-2</v>
      </c>
      <c r="U4972" s="17">
        <v>7.219742714623667E-4</v>
      </c>
      <c r="V4972" s="17">
        <v>-0.20394522086024147</v>
      </c>
      <c r="W4972" s="17">
        <v>-2.2000586682311529E-2</v>
      </c>
      <c r="X4972" s="17">
        <v>1.1793270898369679E-2</v>
      </c>
      <c r="Y4972" s="17">
        <v>0.19742361517660489</v>
      </c>
      <c r="Z4972" s="17">
        <v>0.18450901180857682</v>
      </c>
      <c r="AA4972" s="17">
        <v>0.14433034044145154</v>
      </c>
      <c r="AB4972" s="17">
        <v>0.16818500350385435</v>
      </c>
      <c r="AC4972" s="17">
        <v>0.49513070220399791</v>
      </c>
    </row>
    <row r="4973" spans="1:29" ht="12.95" customHeight="1" x14ac:dyDescent="0.2">
      <c r="A4973" s="19">
        <v>45024</v>
      </c>
      <c r="B4973" s="19">
        <v>44660</v>
      </c>
      <c r="C4973" s="19">
        <v>43204</v>
      </c>
      <c r="D4973" s="16" t="s">
        <v>1</v>
      </c>
      <c r="E4973" s="114">
        <v>28611.7347979798</v>
      </c>
      <c r="F4973" s="115">
        <v>15505</v>
      </c>
      <c r="G4973" s="113">
        <v>6587.7347979797978</v>
      </c>
      <c r="H4973" s="113">
        <v>3713</v>
      </c>
      <c r="I4973" s="113">
        <v>2806</v>
      </c>
      <c r="J4973" s="112">
        <v>31383.200000000001</v>
      </c>
      <c r="K4973" s="112">
        <v>15263</v>
      </c>
      <c r="L4973" s="112">
        <v>9152.2000000000007</v>
      </c>
      <c r="M4973" s="112">
        <v>3755</v>
      </c>
      <c r="N4973" s="113">
        <v>3213</v>
      </c>
      <c r="O4973" s="112">
        <v>25961</v>
      </c>
      <c r="P4973" s="112">
        <v>12562</v>
      </c>
      <c r="Q4973" s="112">
        <v>7457</v>
      </c>
      <c r="R4973" s="112">
        <v>3185</v>
      </c>
      <c r="S4973" s="113">
        <v>2757</v>
      </c>
      <c r="T4973" s="17">
        <v>-8.8310471909180732E-2</v>
      </c>
      <c r="U4973" s="17">
        <v>1.5855336434514866E-2</v>
      </c>
      <c r="V4973" s="17">
        <v>-0.28020205000111476</v>
      </c>
      <c r="W4973" s="17">
        <v>-1.1185086551264933E-2</v>
      </c>
      <c r="X4973" s="17">
        <v>-0.12667289137877369</v>
      </c>
      <c r="Y4973" s="17">
        <v>0.10210449512652819</v>
      </c>
      <c r="Z4973" s="17">
        <v>0.23427798121318255</v>
      </c>
      <c r="AA4973" s="17">
        <v>-0.11657036368783724</v>
      </c>
      <c r="AB4973" s="17">
        <v>0.16577708006279446</v>
      </c>
      <c r="AC4973" s="17">
        <v>1.7772941603191983E-2</v>
      </c>
    </row>
    <row r="4974" spans="1:29" ht="12.95" customHeight="1" x14ac:dyDescent="0.2">
      <c r="A4974" s="19">
        <v>45025</v>
      </c>
      <c r="B4974" s="19">
        <v>44661</v>
      </c>
      <c r="C4974" s="19">
        <v>43205</v>
      </c>
      <c r="D4974" s="16" t="s">
        <v>2</v>
      </c>
      <c r="E4974" s="114">
        <v>26897.873686868686</v>
      </c>
      <c r="F4974" s="115">
        <v>14766</v>
      </c>
      <c r="G4974" s="113">
        <v>6018.8736868686874</v>
      </c>
      <c r="H4974" s="113">
        <v>3311</v>
      </c>
      <c r="I4974" s="113">
        <v>2802</v>
      </c>
      <c r="J4974" s="112">
        <v>31077.9</v>
      </c>
      <c r="K4974" s="112">
        <v>16046</v>
      </c>
      <c r="L4974" s="112">
        <v>8566.9</v>
      </c>
      <c r="M4974" s="112">
        <v>3544</v>
      </c>
      <c r="N4974" s="113">
        <v>2921</v>
      </c>
      <c r="O4974" s="112">
        <v>24718</v>
      </c>
      <c r="P4974" s="112">
        <v>13517</v>
      </c>
      <c r="Q4974" s="112">
        <v>6440</v>
      </c>
      <c r="R4974" s="112">
        <v>2814</v>
      </c>
      <c r="S4974" s="113">
        <v>1947</v>
      </c>
      <c r="T4974" s="17">
        <v>-0.1345015690613367</v>
      </c>
      <c r="U4974" s="17">
        <v>-7.9770659354356233E-2</v>
      </c>
      <c r="V4974" s="17">
        <v>-0.2974268770653693</v>
      </c>
      <c r="W4974" s="17">
        <v>-6.574492099322804E-2</v>
      </c>
      <c r="X4974" s="17">
        <v>-4.0739472783293373E-2</v>
      </c>
      <c r="Y4974" s="17">
        <v>8.8189727602099088E-2</v>
      </c>
      <c r="Z4974" s="17">
        <v>9.2402160242657461E-2</v>
      </c>
      <c r="AA4974" s="17">
        <v>-6.5392284647719401E-2</v>
      </c>
      <c r="AB4974" s="17">
        <v>0.1766169154228856</v>
      </c>
      <c r="AC4974" s="17">
        <v>0.43913713405238819</v>
      </c>
    </row>
    <row r="4975" spans="1:29" ht="12.95" customHeight="1" x14ac:dyDescent="0.2">
      <c r="A4975" s="19">
        <v>45026</v>
      </c>
      <c r="B4975" s="19">
        <v>44662</v>
      </c>
      <c r="C4975" s="19">
        <v>43206</v>
      </c>
      <c r="D4975" s="16" t="s">
        <v>3</v>
      </c>
      <c r="E4975" s="114">
        <v>27414.606111111112</v>
      </c>
      <c r="F4975" s="115">
        <v>14759</v>
      </c>
      <c r="G4975" s="113">
        <v>6872.6061111111112</v>
      </c>
      <c r="H4975" s="113">
        <v>2980</v>
      </c>
      <c r="I4975" s="113">
        <v>2803</v>
      </c>
      <c r="J4975" s="112">
        <v>29492.754166666666</v>
      </c>
      <c r="K4975" s="112">
        <v>14807</v>
      </c>
      <c r="L4975" s="112">
        <v>8411.7541666666675</v>
      </c>
      <c r="M4975" s="112">
        <v>3475</v>
      </c>
      <c r="N4975" s="113">
        <v>2799</v>
      </c>
      <c r="O4975" s="112">
        <v>22516</v>
      </c>
      <c r="P4975" s="112">
        <v>12444</v>
      </c>
      <c r="Q4975" s="112">
        <v>5759</v>
      </c>
      <c r="R4975" s="112">
        <v>2624</v>
      </c>
      <c r="S4975" s="113">
        <v>1689</v>
      </c>
      <c r="T4975" s="17">
        <v>-7.0463004025046905E-2</v>
      </c>
      <c r="U4975" s="17">
        <v>-3.2417100020261103E-3</v>
      </c>
      <c r="V4975" s="17">
        <v>-0.18297587222112977</v>
      </c>
      <c r="W4975" s="17">
        <v>-0.14244604316546761</v>
      </c>
      <c r="X4975" s="17">
        <v>1.4290818149338413E-3</v>
      </c>
      <c r="Y4975" s="17">
        <v>0.21756111703282599</v>
      </c>
      <c r="Z4975" s="17">
        <v>0.18603342976534876</v>
      </c>
      <c r="AA4975" s="17">
        <v>0.19336796511740073</v>
      </c>
      <c r="AB4975" s="17">
        <v>0.13567073170731714</v>
      </c>
      <c r="AC4975" s="17">
        <v>0.6595618709295441</v>
      </c>
    </row>
    <row r="4976" spans="1:29" ht="12.95" customHeight="1" x14ac:dyDescent="0.2">
      <c r="A4976" s="19">
        <v>45027</v>
      </c>
      <c r="B4976" s="19">
        <v>44663</v>
      </c>
      <c r="C4976" s="19">
        <v>43207</v>
      </c>
      <c r="D4976" s="16" t="s">
        <v>4</v>
      </c>
      <c r="E4976" s="114">
        <v>23570.809292929291</v>
      </c>
      <c r="F4976" s="115">
        <v>13175</v>
      </c>
      <c r="G4976" s="113">
        <v>5606.8092929292925</v>
      </c>
      <c r="H4976" s="113">
        <v>3043</v>
      </c>
      <c r="I4976" s="113">
        <v>1746</v>
      </c>
      <c r="J4976" s="112">
        <v>26837.5</v>
      </c>
      <c r="K4976" s="112">
        <v>14738</v>
      </c>
      <c r="L4976" s="112">
        <v>7072.5</v>
      </c>
      <c r="M4976" s="112">
        <v>2918</v>
      </c>
      <c r="N4976" s="113">
        <v>2109</v>
      </c>
      <c r="O4976" s="112">
        <v>21295</v>
      </c>
      <c r="P4976" s="112">
        <v>11678</v>
      </c>
      <c r="Q4976" s="112">
        <v>5829</v>
      </c>
      <c r="R4976" s="112">
        <v>2321</v>
      </c>
      <c r="S4976" s="113">
        <v>1467</v>
      </c>
      <c r="T4976" s="17">
        <v>-0.1217211255545676</v>
      </c>
      <c r="U4976" s="17">
        <v>-0.10605238159858865</v>
      </c>
      <c r="V4976" s="17">
        <v>-0.20723799322314707</v>
      </c>
      <c r="W4976" s="17">
        <v>4.2837559972583872E-2</v>
      </c>
      <c r="X4976" s="17">
        <v>-0.17211948790896159</v>
      </c>
      <c r="Y4976" s="17">
        <v>0.10687059370412255</v>
      </c>
      <c r="Z4976" s="17">
        <v>0.12818975852029446</v>
      </c>
      <c r="AA4976" s="17">
        <v>-3.8118151839201864E-2</v>
      </c>
      <c r="AB4976" s="17">
        <v>0.31107281344248161</v>
      </c>
      <c r="AC4976" s="17">
        <v>0.19018404907975461</v>
      </c>
    </row>
    <row r="4977" spans="1:29" ht="12.95" customHeight="1" x14ac:dyDescent="0.2">
      <c r="A4977" s="19">
        <v>45028</v>
      </c>
      <c r="B4977" s="19">
        <v>44664</v>
      </c>
      <c r="C4977" s="19">
        <v>43208</v>
      </c>
      <c r="D4977" s="16" t="s">
        <v>5</v>
      </c>
      <c r="E4977" s="114">
        <v>24371.043888888889</v>
      </c>
      <c r="F4977" s="115">
        <v>13548</v>
      </c>
      <c r="G4977" s="113">
        <v>5948.0438888888893</v>
      </c>
      <c r="H4977" s="113">
        <v>2980</v>
      </c>
      <c r="I4977" s="113">
        <v>1895</v>
      </c>
      <c r="J4977" s="112">
        <v>27800.836666666666</v>
      </c>
      <c r="K4977" s="112">
        <v>14957</v>
      </c>
      <c r="L4977" s="112">
        <v>7181.8366666666661</v>
      </c>
      <c r="M4977" s="112">
        <v>3316</v>
      </c>
      <c r="N4977" s="113">
        <v>2346</v>
      </c>
      <c r="O4977" s="112">
        <v>23191</v>
      </c>
      <c r="P4977" s="112">
        <v>12873</v>
      </c>
      <c r="Q4977" s="112">
        <v>6048</v>
      </c>
      <c r="R4977" s="112">
        <v>2546</v>
      </c>
      <c r="S4977" s="113">
        <v>1724</v>
      </c>
      <c r="T4977" s="17">
        <v>-0.12337012798935343</v>
      </c>
      <c r="U4977" s="17">
        <v>-9.4203383031356558E-2</v>
      </c>
      <c r="V4977" s="17">
        <v>-0.17179348891408608</v>
      </c>
      <c r="W4977" s="17">
        <v>-0.10132689987937271</v>
      </c>
      <c r="X4977" s="17">
        <v>-0.19224211423699911</v>
      </c>
      <c r="Y4977" s="17">
        <v>5.0883700094385365E-2</v>
      </c>
      <c r="Z4977" s="17">
        <v>5.2435329759962679E-2</v>
      </c>
      <c r="AA4977" s="17">
        <v>-1.6527134773662522E-2</v>
      </c>
      <c r="AB4977" s="17">
        <v>0.17046347211311863</v>
      </c>
      <c r="AC4977" s="17">
        <v>9.9187935034802832E-2</v>
      </c>
    </row>
    <row r="4978" spans="1:29" ht="12.95" customHeight="1" x14ac:dyDescent="0.2">
      <c r="A4978" s="19">
        <v>45029</v>
      </c>
      <c r="B4978" s="19">
        <v>44665</v>
      </c>
      <c r="C4978" s="19">
        <v>43209</v>
      </c>
      <c r="D4978" s="16" t="s">
        <v>6</v>
      </c>
      <c r="E4978" s="114">
        <v>24348.298333333332</v>
      </c>
      <c r="F4978" s="115">
        <v>13747</v>
      </c>
      <c r="G4978" s="113">
        <v>5645.2983333333332</v>
      </c>
      <c r="H4978" s="113">
        <v>2668</v>
      </c>
      <c r="I4978" s="113">
        <v>2288</v>
      </c>
      <c r="J4978" s="112">
        <v>29788.5</v>
      </c>
      <c r="K4978" s="112">
        <v>15474</v>
      </c>
      <c r="L4978" s="112">
        <v>8246.5</v>
      </c>
      <c r="M4978" s="112">
        <v>3339</v>
      </c>
      <c r="N4978" s="113">
        <v>2729</v>
      </c>
      <c r="O4978" s="112">
        <v>24426</v>
      </c>
      <c r="P4978" s="112">
        <v>12636</v>
      </c>
      <c r="Q4978" s="112">
        <v>6750</v>
      </c>
      <c r="R4978" s="112">
        <v>2685</v>
      </c>
      <c r="S4978" s="113">
        <v>2355</v>
      </c>
      <c r="T4978" s="17">
        <v>-0.18262757999451695</v>
      </c>
      <c r="U4978" s="17">
        <v>-0.11160656585239759</v>
      </c>
      <c r="V4978" s="17">
        <v>-0.31543099092544313</v>
      </c>
      <c r="W4978" s="17">
        <v>-0.20095837076969147</v>
      </c>
      <c r="X4978" s="17">
        <v>-0.16159765481861488</v>
      </c>
      <c r="Y4978" s="17">
        <v>-3.181104833647197E-3</v>
      </c>
      <c r="Z4978" s="17">
        <v>8.7923393478948952E-2</v>
      </c>
      <c r="AA4978" s="17">
        <v>-0.16365950617283953</v>
      </c>
      <c r="AB4978" s="17">
        <v>-6.3314711359404585E-3</v>
      </c>
      <c r="AC4978" s="17">
        <v>-2.845010615711252E-2</v>
      </c>
    </row>
    <row r="4979" spans="1:29" ht="12.95" customHeight="1" x14ac:dyDescent="0.2">
      <c r="A4979" s="19">
        <v>45030</v>
      </c>
      <c r="B4979" s="19">
        <v>44666</v>
      </c>
      <c r="C4979" s="19">
        <v>43210</v>
      </c>
      <c r="D4979" s="16" t="s">
        <v>7</v>
      </c>
      <c r="E4979" s="114">
        <v>23917.71</v>
      </c>
      <c r="F4979" s="115">
        <v>13846</v>
      </c>
      <c r="G4979" s="113">
        <v>5380.71</v>
      </c>
      <c r="H4979" s="113">
        <v>2411</v>
      </c>
      <c r="I4979" s="113">
        <v>2280</v>
      </c>
      <c r="J4979" s="112">
        <v>30156.87</v>
      </c>
      <c r="K4979" s="112">
        <v>15894</v>
      </c>
      <c r="L4979" s="112">
        <v>7722.87</v>
      </c>
      <c r="M4979" s="112">
        <v>3437</v>
      </c>
      <c r="N4979" s="113">
        <v>3103</v>
      </c>
      <c r="O4979" s="112">
        <v>24774</v>
      </c>
      <c r="P4979" s="112">
        <v>12789</v>
      </c>
      <c r="Q4979" s="112">
        <v>6937</v>
      </c>
      <c r="R4979" s="112">
        <v>2709</v>
      </c>
      <c r="S4979" s="113">
        <v>2339</v>
      </c>
      <c r="T4979" s="17">
        <v>-0.20689017129430209</v>
      </c>
      <c r="U4979" s="17">
        <v>-0.12885365546747196</v>
      </c>
      <c r="V4979" s="17">
        <v>-0.30327585470168472</v>
      </c>
      <c r="W4979" s="17">
        <v>-0.29851614780331681</v>
      </c>
      <c r="X4979" s="17">
        <v>-0.26522719948437001</v>
      </c>
      <c r="Y4979" s="17">
        <v>-3.4564059094211674E-2</v>
      </c>
      <c r="Z4979" s="17">
        <v>8.2649151614668792E-2</v>
      </c>
      <c r="AA4979" s="17">
        <v>-0.22434625918985152</v>
      </c>
      <c r="AB4979" s="17">
        <v>-0.1100036913990402</v>
      </c>
      <c r="AC4979" s="17">
        <v>-2.5224454895254378E-2</v>
      </c>
    </row>
    <row r="4980" spans="1:29" ht="12.95" customHeight="1" x14ac:dyDescent="0.2">
      <c r="A4980" s="19">
        <v>45031</v>
      </c>
      <c r="B4980" s="19">
        <v>44667</v>
      </c>
      <c r="C4980" s="19">
        <v>43211</v>
      </c>
      <c r="D4980" s="16" t="s">
        <v>1</v>
      </c>
      <c r="E4980" s="114">
        <v>26474.973333333335</v>
      </c>
      <c r="F4980" s="115">
        <v>14406</v>
      </c>
      <c r="G4980" s="113">
        <v>6256.9733333333334</v>
      </c>
      <c r="H4980" s="113">
        <v>3119</v>
      </c>
      <c r="I4980" s="113">
        <v>2693</v>
      </c>
      <c r="J4980" s="112">
        <v>29132.065000000002</v>
      </c>
      <c r="K4980" s="112">
        <v>15058</v>
      </c>
      <c r="L4980" s="112">
        <v>7254.0650000000005</v>
      </c>
      <c r="M4980" s="112">
        <v>3662</v>
      </c>
      <c r="N4980" s="113">
        <v>3158</v>
      </c>
      <c r="O4980" s="112">
        <v>25155</v>
      </c>
      <c r="P4980" s="112">
        <v>12733</v>
      </c>
      <c r="Q4980" s="112">
        <v>7119</v>
      </c>
      <c r="R4980" s="112">
        <v>3205</v>
      </c>
      <c r="S4980" s="113">
        <v>2098</v>
      </c>
      <c r="T4980" s="17">
        <v>-9.1208490255210828E-2</v>
      </c>
      <c r="U4980" s="17">
        <v>-4.3299242927347548E-2</v>
      </c>
      <c r="V4980" s="17">
        <v>-0.13745281668508169</v>
      </c>
      <c r="W4980" s="17">
        <v>-0.1482796286182414</v>
      </c>
      <c r="X4980" s="17">
        <v>-0.14724509183027235</v>
      </c>
      <c r="Y4980" s="17">
        <v>5.2473597031736707E-2</v>
      </c>
      <c r="Z4980" s="17">
        <v>0.13139087410665207</v>
      </c>
      <c r="AA4980" s="17">
        <v>-0.12108816781383158</v>
      </c>
      <c r="AB4980" s="17">
        <v>-2.6833073322932943E-2</v>
      </c>
      <c r="AC4980" s="17">
        <v>0.28360343183984749</v>
      </c>
    </row>
    <row r="4981" spans="1:29" ht="12.95" customHeight="1" x14ac:dyDescent="0.2">
      <c r="A4981" s="19">
        <v>45032</v>
      </c>
      <c r="B4981" s="19">
        <v>44668</v>
      </c>
      <c r="C4981" s="19">
        <v>43212</v>
      </c>
      <c r="D4981" s="16" t="s">
        <v>2</v>
      </c>
      <c r="E4981" s="114">
        <v>23689.20409090909</v>
      </c>
      <c r="F4981" s="115">
        <v>13559</v>
      </c>
      <c r="G4981" s="113">
        <v>5186.2040909090902</v>
      </c>
      <c r="H4981" s="113">
        <v>2676</v>
      </c>
      <c r="I4981" s="113">
        <v>2268</v>
      </c>
      <c r="J4981" s="112">
        <v>27271.258333333331</v>
      </c>
      <c r="K4981" s="112">
        <v>15437</v>
      </c>
      <c r="L4981" s="112">
        <v>6267.2583333333332</v>
      </c>
      <c r="M4981" s="112">
        <v>3051</v>
      </c>
      <c r="N4981" s="113">
        <v>2516</v>
      </c>
      <c r="O4981" s="112">
        <v>21621</v>
      </c>
      <c r="P4981" s="112">
        <v>12292</v>
      </c>
      <c r="Q4981" s="112">
        <v>5486</v>
      </c>
      <c r="R4981" s="112">
        <v>2203</v>
      </c>
      <c r="S4981" s="113">
        <v>1640</v>
      </c>
      <c r="T4981" s="17">
        <v>-0.1313490634953921</v>
      </c>
      <c r="U4981" s="17">
        <v>-0.12165576212994755</v>
      </c>
      <c r="V4981" s="17">
        <v>-0.17249236985724636</v>
      </c>
      <c r="W4981" s="17">
        <v>-0.12291052114060963</v>
      </c>
      <c r="X4981" s="17">
        <v>-9.856915739268679E-2</v>
      </c>
      <c r="Y4981" s="17">
        <v>9.5657189348739236E-2</v>
      </c>
      <c r="Z4981" s="17">
        <v>0.10307517084282458</v>
      </c>
      <c r="AA4981" s="17">
        <v>-5.4647449706691553E-2</v>
      </c>
      <c r="AB4981" s="17">
        <v>0.21470721743077625</v>
      </c>
      <c r="AC4981" s="17">
        <v>0.38292682926829258</v>
      </c>
    </row>
    <row r="4982" spans="1:29" ht="12.95" customHeight="1" x14ac:dyDescent="0.2">
      <c r="A4982" s="19">
        <v>45033</v>
      </c>
      <c r="B4982" s="19">
        <v>44669</v>
      </c>
      <c r="C4982" s="19">
        <v>43213</v>
      </c>
      <c r="D4982" s="16" t="s">
        <v>3</v>
      </c>
      <c r="E4982" s="114">
        <v>24159.845833333333</v>
      </c>
      <c r="F4982" s="115">
        <v>13714</v>
      </c>
      <c r="G4982" s="113">
        <v>5483.8458333333338</v>
      </c>
      <c r="H4982" s="113">
        <v>2629</v>
      </c>
      <c r="I4982" s="113">
        <v>2333</v>
      </c>
      <c r="J4982" s="112">
        <v>27667.213333333333</v>
      </c>
      <c r="K4982" s="112">
        <v>15100</v>
      </c>
      <c r="L4982" s="112">
        <v>6811.2133333333331</v>
      </c>
      <c r="M4982" s="112">
        <v>3235</v>
      </c>
      <c r="N4982" s="113">
        <v>2521</v>
      </c>
      <c r="O4982" s="112">
        <v>22672</v>
      </c>
      <c r="P4982" s="112">
        <v>12415</v>
      </c>
      <c r="Q4982" s="112">
        <v>6113</v>
      </c>
      <c r="R4982" s="112">
        <v>2418</v>
      </c>
      <c r="S4982" s="113">
        <v>1726</v>
      </c>
      <c r="T4982" s="17">
        <v>-0.12676981442776314</v>
      </c>
      <c r="U4982" s="17">
        <v>-9.1788079470198625E-2</v>
      </c>
      <c r="V4982" s="17">
        <v>-0.19487974242474659</v>
      </c>
      <c r="W4982" s="17">
        <v>-0.18732612055641418</v>
      </c>
      <c r="X4982" s="17">
        <v>-7.4573581911939746E-2</v>
      </c>
      <c r="Y4982" s="17">
        <v>6.5624816219713056E-2</v>
      </c>
      <c r="Z4982" s="17">
        <v>0.10463149416028994</v>
      </c>
      <c r="AA4982" s="17">
        <v>-0.10292068815093514</v>
      </c>
      <c r="AB4982" s="17">
        <v>8.7262200165425963E-2</v>
      </c>
      <c r="AC4982" s="17">
        <v>0.3516801853997682</v>
      </c>
    </row>
    <row r="4983" spans="1:29" ht="12.95" customHeight="1" x14ac:dyDescent="0.2">
      <c r="A4983" s="19">
        <v>45034</v>
      </c>
      <c r="B4983" s="19">
        <v>44670</v>
      </c>
      <c r="C4983" s="19">
        <v>43214</v>
      </c>
      <c r="D4983" s="16" t="s">
        <v>4</v>
      </c>
      <c r="E4983" s="114">
        <v>23231.71</v>
      </c>
      <c r="F4983" s="115">
        <v>13323</v>
      </c>
      <c r="G4983" s="113">
        <v>5810.71</v>
      </c>
      <c r="H4983" s="113">
        <v>2558</v>
      </c>
      <c r="I4983" s="113">
        <v>1540</v>
      </c>
      <c r="J4983" s="112">
        <v>25743.57</v>
      </c>
      <c r="K4983" s="112">
        <v>14565</v>
      </c>
      <c r="L4983" s="112">
        <v>6340.57</v>
      </c>
      <c r="M4983" s="112">
        <v>2768</v>
      </c>
      <c r="N4983" s="113">
        <v>2070</v>
      </c>
      <c r="O4983" s="112">
        <v>20202</v>
      </c>
      <c r="P4983" s="112">
        <v>11039</v>
      </c>
      <c r="Q4983" s="112">
        <v>5466</v>
      </c>
      <c r="R4983" s="112">
        <v>2129</v>
      </c>
      <c r="S4983" s="113">
        <v>1568</v>
      </c>
      <c r="T4983" s="17">
        <v>-9.7572325827381401E-2</v>
      </c>
      <c r="U4983" s="17">
        <v>-8.5272914521112297E-2</v>
      </c>
      <c r="V4983" s="17">
        <v>-8.3566619404879972E-2</v>
      </c>
      <c r="W4983" s="17">
        <v>-7.5867052023121384E-2</v>
      </c>
      <c r="X4983" s="17">
        <v>-0.2560386473429952</v>
      </c>
      <c r="Y4983" s="17">
        <v>0.14997079497079491</v>
      </c>
      <c r="Z4983" s="17">
        <v>0.20690279916659127</v>
      </c>
      <c r="AA4983" s="17">
        <v>6.3064398097328889E-2</v>
      </c>
      <c r="AB4983" s="17">
        <v>0.2015030530765618</v>
      </c>
      <c r="AC4983" s="17">
        <v>-1.7857142857142905E-2</v>
      </c>
    </row>
    <row r="4984" spans="1:29" ht="12.95" customHeight="1" x14ac:dyDescent="0.2">
      <c r="A4984" s="19">
        <v>45035</v>
      </c>
      <c r="B4984" s="19">
        <v>44671</v>
      </c>
      <c r="C4984" s="19">
        <v>43215</v>
      </c>
      <c r="D4984" s="16" t="s">
        <v>5</v>
      </c>
      <c r="E4984" s="114">
        <v>24183.293333333335</v>
      </c>
      <c r="F4984" s="115">
        <v>13090</v>
      </c>
      <c r="G4984" s="113">
        <v>5859.2933333333331</v>
      </c>
      <c r="H4984" s="113">
        <v>3065</v>
      </c>
      <c r="I4984" s="113">
        <v>2169</v>
      </c>
      <c r="J4984" s="112">
        <v>26395.679166666669</v>
      </c>
      <c r="K4984" s="112">
        <v>14804</v>
      </c>
      <c r="L4984" s="112">
        <v>6327.6791666666668</v>
      </c>
      <c r="M4984" s="112">
        <v>2926</v>
      </c>
      <c r="N4984" s="113">
        <v>2338</v>
      </c>
      <c r="O4984" s="112">
        <v>20040</v>
      </c>
      <c r="P4984" s="112">
        <v>10938</v>
      </c>
      <c r="Q4984" s="112">
        <v>5341</v>
      </c>
      <c r="R4984" s="112">
        <v>1985</v>
      </c>
      <c r="S4984" s="113">
        <v>1776</v>
      </c>
      <c r="T4984" s="17">
        <v>-8.3816211712680833E-2</v>
      </c>
      <c r="U4984" s="17">
        <v>-0.11577951904890571</v>
      </c>
      <c r="V4984" s="17">
        <v>-7.402174177868015E-2</v>
      </c>
      <c r="W4984" s="17">
        <v>4.7505126452494828E-2</v>
      </c>
      <c r="X4984" s="17">
        <v>-7.2284003421728027E-2</v>
      </c>
      <c r="Y4984" s="17">
        <v>0.20675116433799068</v>
      </c>
      <c r="Z4984" s="17">
        <v>0.1967452916438106</v>
      </c>
      <c r="AA4984" s="17">
        <v>9.7040504275104578E-2</v>
      </c>
      <c r="AB4984" s="17">
        <v>0.54408060453400497</v>
      </c>
      <c r="AC4984" s="17">
        <v>0.22128378378378377</v>
      </c>
    </row>
    <row r="4985" spans="1:29" ht="12.95" customHeight="1" x14ac:dyDescent="0.2">
      <c r="A4985" s="19">
        <v>45036</v>
      </c>
      <c r="B4985" s="19">
        <v>44672</v>
      </c>
      <c r="C4985" s="19">
        <v>43216</v>
      </c>
      <c r="D4985" s="16" t="s">
        <v>6</v>
      </c>
      <c r="E4985" s="114">
        <v>25416.559999999998</v>
      </c>
      <c r="F4985" s="115">
        <v>14703</v>
      </c>
      <c r="G4985" s="113">
        <v>5230.5599999999995</v>
      </c>
      <c r="H4985" s="113">
        <v>2964</v>
      </c>
      <c r="I4985" s="113">
        <v>2519</v>
      </c>
      <c r="J4985" s="112">
        <v>27624.981666666667</v>
      </c>
      <c r="K4985" s="112">
        <v>15351</v>
      </c>
      <c r="L4985" s="112">
        <v>6667.9816666666666</v>
      </c>
      <c r="M4985" s="112">
        <v>3095</v>
      </c>
      <c r="N4985" s="113">
        <v>2511</v>
      </c>
      <c r="O4985" s="112">
        <v>22263</v>
      </c>
      <c r="P4985" s="112">
        <v>11686</v>
      </c>
      <c r="Q4985" s="112">
        <v>6108</v>
      </c>
      <c r="R4985" s="112">
        <v>2542</v>
      </c>
      <c r="S4985" s="113">
        <v>1927</v>
      </c>
      <c r="T4985" s="17">
        <v>-7.9942918815813502E-2</v>
      </c>
      <c r="U4985" s="17">
        <v>-4.2212233730701598E-2</v>
      </c>
      <c r="V4985" s="17">
        <v>-0.21557072867376914</v>
      </c>
      <c r="W4985" s="17">
        <v>-4.2326332794830335E-2</v>
      </c>
      <c r="X4985" s="17">
        <v>3.1859816806052432E-3</v>
      </c>
      <c r="Y4985" s="17">
        <v>0.14165027175133615</v>
      </c>
      <c r="Z4985" s="17">
        <v>0.25817217182953955</v>
      </c>
      <c r="AA4985" s="17">
        <v>-0.14365422396856586</v>
      </c>
      <c r="AB4985" s="17">
        <v>0.16601101494885917</v>
      </c>
      <c r="AC4985" s="17">
        <v>0.3072132848988065</v>
      </c>
    </row>
    <row r="4986" spans="1:29" ht="12.95" customHeight="1" x14ac:dyDescent="0.2">
      <c r="A4986" s="19">
        <v>45037</v>
      </c>
      <c r="B4986" s="19">
        <v>44673</v>
      </c>
      <c r="C4986" s="19">
        <v>43217</v>
      </c>
      <c r="D4986" s="16" t="s">
        <v>7</v>
      </c>
      <c r="E4986" s="114">
        <v>24701.063333333332</v>
      </c>
      <c r="F4986" s="115">
        <v>14597</v>
      </c>
      <c r="G4986" s="113">
        <v>5419.0633333333335</v>
      </c>
      <c r="H4986" s="113">
        <v>2526</v>
      </c>
      <c r="I4986" s="113">
        <v>2159</v>
      </c>
      <c r="J4986" s="112">
        <v>27926.537499999999</v>
      </c>
      <c r="K4986" s="112">
        <v>14665</v>
      </c>
      <c r="L4986" s="112">
        <v>7801.5375000000004</v>
      </c>
      <c r="M4986" s="112">
        <v>2933</v>
      </c>
      <c r="N4986" s="113">
        <v>2527</v>
      </c>
      <c r="O4986" s="112">
        <v>19919</v>
      </c>
      <c r="P4986" s="112">
        <v>10870</v>
      </c>
      <c r="Q4986" s="112">
        <v>5231</v>
      </c>
      <c r="R4986" s="112">
        <v>1867</v>
      </c>
      <c r="S4986" s="113">
        <v>1951</v>
      </c>
      <c r="T4986" s="17">
        <v>-0.11549853492101081</v>
      </c>
      <c r="U4986" s="17">
        <v>-4.6368905557450102E-3</v>
      </c>
      <c r="V4986" s="17">
        <v>-0.30538520985980866</v>
      </c>
      <c r="W4986" s="17">
        <v>-0.13876576883736791</v>
      </c>
      <c r="X4986" s="17">
        <v>-0.14562722595963595</v>
      </c>
      <c r="Y4986" s="17">
        <v>0.24007547232960147</v>
      </c>
      <c r="Z4986" s="17">
        <v>0.34287028518859253</v>
      </c>
      <c r="AA4986" s="17">
        <v>3.5951698209392813E-2</v>
      </c>
      <c r="AB4986" s="17">
        <v>0.35297268344938404</v>
      </c>
      <c r="AC4986" s="17">
        <v>0.10661199384930797</v>
      </c>
    </row>
    <row r="4987" spans="1:29" ht="12.95" customHeight="1" x14ac:dyDescent="0.2">
      <c r="A4987" s="19">
        <v>45038</v>
      </c>
      <c r="B4987" s="19">
        <v>44674</v>
      </c>
      <c r="C4987" s="19">
        <v>43218</v>
      </c>
      <c r="D4987" s="16" t="s">
        <v>1</v>
      </c>
      <c r="E4987" s="114">
        <v>26329.005000000001</v>
      </c>
      <c r="F4987" s="115">
        <v>14455</v>
      </c>
      <c r="G4987" s="113">
        <v>6355.0050000000001</v>
      </c>
      <c r="H4987" s="113">
        <v>3158</v>
      </c>
      <c r="I4987" s="113">
        <v>2361</v>
      </c>
      <c r="J4987" s="112">
        <v>27961.114999999998</v>
      </c>
      <c r="K4987" s="112">
        <v>14502</v>
      </c>
      <c r="L4987" s="112">
        <v>7357.1149999999998</v>
      </c>
      <c r="M4987" s="112">
        <v>3257</v>
      </c>
      <c r="N4987" s="113">
        <v>2845</v>
      </c>
      <c r="O4987" s="112">
        <v>21973</v>
      </c>
      <c r="P4987" s="112">
        <v>10915</v>
      </c>
      <c r="Q4987" s="112">
        <v>6170</v>
      </c>
      <c r="R4987" s="112">
        <v>2371</v>
      </c>
      <c r="S4987" s="113">
        <v>2517</v>
      </c>
      <c r="T4987" s="17">
        <v>-5.8370705173953041E-2</v>
      </c>
      <c r="U4987" s="17">
        <v>-3.2409322852020583E-3</v>
      </c>
      <c r="V4987" s="17">
        <v>-0.13620964195883845</v>
      </c>
      <c r="W4987" s="17">
        <v>-3.0396070003070319E-2</v>
      </c>
      <c r="X4987" s="17">
        <v>-0.17012302284710012</v>
      </c>
      <c r="Y4987" s="17">
        <v>0.19824352614572427</v>
      </c>
      <c r="Z4987" s="17">
        <v>0.32432432432432434</v>
      </c>
      <c r="AA4987" s="17">
        <v>2.9984602917342063E-2</v>
      </c>
      <c r="AB4987" s="17">
        <v>0.33192745676929558</v>
      </c>
      <c r="AC4987" s="17">
        <v>-6.1978545887961811E-2</v>
      </c>
    </row>
    <row r="4988" spans="1:29" ht="12.95" customHeight="1" x14ac:dyDescent="0.2">
      <c r="A4988" s="19">
        <v>45039</v>
      </c>
      <c r="B4988" s="19">
        <v>44675</v>
      </c>
      <c r="C4988" s="19">
        <v>43219</v>
      </c>
      <c r="D4988" s="16" t="s">
        <v>2</v>
      </c>
      <c r="E4988" s="114">
        <v>24947.1</v>
      </c>
      <c r="F4988" s="115">
        <v>14539</v>
      </c>
      <c r="G4988" s="113">
        <v>5528.1</v>
      </c>
      <c r="H4988" s="113">
        <v>2644</v>
      </c>
      <c r="I4988" s="113">
        <v>2236</v>
      </c>
      <c r="J4988" s="112">
        <v>25437.679166666669</v>
      </c>
      <c r="K4988" s="112">
        <v>14387</v>
      </c>
      <c r="L4988" s="112">
        <v>6257.6791666666668</v>
      </c>
      <c r="M4988" s="112">
        <v>2504</v>
      </c>
      <c r="N4988" s="113">
        <v>2289</v>
      </c>
      <c r="O4988" s="112">
        <v>19496</v>
      </c>
      <c r="P4988" s="112">
        <v>11678</v>
      </c>
      <c r="Q4988" s="112">
        <v>4750</v>
      </c>
      <c r="R4988" s="112">
        <v>1520</v>
      </c>
      <c r="S4988" s="113">
        <v>1548</v>
      </c>
      <c r="T4988" s="17">
        <v>-1.9285531649818166E-2</v>
      </c>
      <c r="U4988" s="17">
        <v>1.0565093487175936E-2</v>
      </c>
      <c r="V4988" s="17">
        <v>-0.11658941713614535</v>
      </c>
      <c r="W4988" s="17">
        <v>5.5910543130990309E-2</v>
      </c>
      <c r="X4988" s="17">
        <v>-2.3154215814766288E-2</v>
      </c>
      <c r="Y4988" s="17">
        <v>0.27960094378333999</v>
      </c>
      <c r="Z4988" s="17">
        <v>0.24499058057886614</v>
      </c>
      <c r="AA4988" s="17">
        <v>0.16381052631578963</v>
      </c>
      <c r="AB4988" s="17">
        <v>0.73947368421052628</v>
      </c>
      <c r="AC4988" s="17">
        <v>0.44444444444444442</v>
      </c>
    </row>
    <row r="4989" spans="1:29" ht="12.95" customHeight="1" x14ac:dyDescent="0.2">
      <c r="A4989" s="19">
        <v>45040</v>
      </c>
      <c r="B4989" s="19">
        <v>44676</v>
      </c>
      <c r="C4989" s="19">
        <v>43220</v>
      </c>
      <c r="D4989" s="16" t="s">
        <v>3</v>
      </c>
      <c r="E4989" s="114">
        <v>24779.658333333333</v>
      </c>
      <c r="F4989" s="115">
        <v>14336</v>
      </c>
      <c r="G4989" s="113">
        <v>5697.6583333333338</v>
      </c>
      <c r="H4989" s="113">
        <v>2539</v>
      </c>
      <c r="I4989" s="113">
        <v>2207</v>
      </c>
      <c r="J4989" s="112">
        <v>23782.692499999997</v>
      </c>
      <c r="K4989" s="112">
        <v>13946</v>
      </c>
      <c r="L4989" s="112">
        <v>5160.6924999999992</v>
      </c>
      <c r="M4989" s="112">
        <v>2477</v>
      </c>
      <c r="N4989" s="113">
        <v>2199</v>
      </c>
      <c r="O4989" s="112">
        <v>20372</v>
      </c>
      <c r="P4989" s="112">
        <v>11925</v>
      </c>
      <c r="Q4989" s="112">
        <v>4874</v>
      </c>
      <c r="R4989" s="112">
        <v>1919</v>
      </c>
      <c r="S4989" s="113">
        <v>1654</v>
      </c>
      <c r="T4989" s="17">
        <v>4.1919805057116122E-2</v>
      </c>
      <c r="U4989" s="17">
        <v>2.7965007887566395E-2</v>
      </c>
      <c r="V4989" s="17">
        <v>0.1040491820299958</v>
      </c>
      <c r="W4989" s="17">
        <v>2.5030278562777619E-2</v>
      </c>
      <c r="X4989" s="17">
        <v>3.6380172805821065E-3</v>
      </c>
      <c r="Y4989" s="17">
        <v>0.21635864585378628</v>
      </c>
      <c r="Z4989" s="17">
        <v>0.20218029350104816</v>
      </c>
      <c r="AA4989" s="17">
        <v>0.16899022021611287</v>
      </c>
      <c r="AB4989" s="17">
        <v>0.32308494007295474</v>
      </c>
      <c r="AC4989" s="17">
        <v>0.33434099153567121</v>
      </c>
    </row>
    <row r="4990" spans="1:29" ht="12.95" customHeight="1" x14ac:dyDescent="0.2">
      <c r="A4990" s="19">
        <v>45041</v>
      </c>
      <c r="B4990" s="19">
        <v>44677</v>
      </c>
      <c r="C4990" s="19">
        <v>43221</v>
      </c>
      <c r="D4990" s="16" t="s">
        <v>4</v>
      </c>
      <c r="E4990" s="114">
        <v>22402.583333333332</v>
      </c>
      <c r="F4990" s="115">
        <v>13444</v>
      </c>
      <c r="G4990" s="113">
        <v>4849.583333333333</v>
      </c>
      <c r="H4990" s="113">
        <v>2473</v>
      </c>
      <c r="I4990" s="113">
        <v>1636</v>
      </c>
      <c r="J4990" s="112">
        <v>21926.705000000002</v>
      </c>
      <c r="K4990" s="112">
        <v>12719</v>
      </c>
      <c r="L4990" s="112">
        <v>5233.7049999999999</v>
      </c>
      <c r="M4990" s="112">
        <v>2285</v>
      </c>
      <c r="N4990" s="113">
        <v>1689</v>
      </c>
      <c r="O4990" s="112">
        <v>20362</v>
      </c>
      <c r="P4990" s="112">
        <v>11300</v>
      </c>
      <c r="Q4990" s="112">
        <v>5467</v>
      </c>
      <c r="R4990" s="112">
        <v>1913</v>
      </c>
      <c r="S4990" s="113">
        <v>1682</v>
      </c>
      <c r="T4990" s="17">
        <v>2.1703139314973807E-2</v>
      </c>
      <c r="U4990" s="17">
        <v>5.700133658306461E-2</v>
      </c>
      <c r="V4990" s="17">
        <v>-7.3393832221469668E-2</v>
      </c>
      <c r="W4990" s="17">
        <v>8.2275711159737419E-2</v>
      </c>
      <c r="X4990" s="17">
        <v>-3.1379514505624595E-2</v>
      </c>
      <c r="Y4990" s="17">
        <v>0.10021527027469457</v>
      </c>
      <c r="Z4990" s="17">
        <v>0.18973451327433621</v>
      </c>
      <c r="AA4990" s="17">
        <v>-0.11293518687884896</v>
      </c>
      <c r="AB4990" s="17">
        <v>0.29273392577104018</v>
      </c>
      <c r="AC4990" s="17">
        <v>-2.7348394768133222E-2</v>
      </c>
    </row>
    <row r="4991" spans="1:29" ht="12.95" customHeight="1" x14ac:dyDescent="0.2">
      <c r="A4991" s="19">
        <v>45042</v>
      </c>
      <c r="B4991" s="19">
        <v>44678</v>
      </c>
      <c r="C4991" s="19">
        <v>43222</v>
      </c>
      <c r="D4991" s="16" t="s">
        <v>5</v>
      </c>
      <c r="E4991" s="114">
        <v>23603.811666666668</v>
      </c>
      <c r="F4991" s="115">
        <v>13588</v>
      </c>
      <c r="G4991" s="113">
        <v>5375.8116666666665</v>
      </c>
      <c r="H4991" s="113">
        <v>2680</v>
      </c>
      <c r="I4991" s="113">
        <v>1960</v>
      </c>
      <c r="J4991" s="112">
        <v>25010.83</v>
      </c>
      <c r="K4991" s="112">
        <v>13760</v>
      </c>
      <c r="L4991" s="112">
        <v>6704.83</v>
      </c>
      <c r="M4991" s="112">
        <v>2680</v>
      </c>
      <c r="N4991" s="113">
        <v>1866</v>
      </c>
      <c r="O4991" s="112">
        <v>22983</v>
      </c>
      <c r="P4991" s="112">
        <v>12662</v>
      </c>
      <c r="Q4991" s="112">
        <v>6047</v>
      </c>
      <c r="R4991" s="112">
        <v>2256</v>
      </c>
      <c r="S4991" s="113">
        <v>2018</v>
      </c>
      <c r="T4991" s="17">
        <v>-5.6256363076848448E-2</v>
      </c>
      <c r="U4991" s="17">
        <v>-1.2499999999999956E-2</v>
      </c>
      <c r="V4991" s="17">
        <v>-0.1982180507683764</v>
      </c>
      <c r="W4991" s="17">
        <v>0</v>
      </c>
      <c r="X4991" s="17">
        <v>5.0375133976420239E-2</v>
      </c>
      <c r="Y4991" s="17">
        <v>2.7011776820548672E-2</v>
      </c>
      <c r="Z4991" s="17">
        <v>7.313220660243247E-2</v>
      </c>
      <c r="AA4991" s="17">
        <v>-0.11099525935725707</v>
      </c>
      <c r="AB4991" s="17">
        <v>0.18794326241134751</v>
      </c>
      <c r="AC4991" s="17">
        <v>-2.8741328047571901E-2</v>
      </c>
    </row>
    <row r="4992" spans="1:29" ht="12.95" customHeight="1" x14ac:dyDescent="0.2">
      <c r="A4992" s="19">
        <v>45043</v>
      </c>
      <c r="B4992" s="19">
        <v>44679</v>
      </c>
      <c r="C4992" s="19">
        <v>43223</v>
      </c>
      <c r="D4992" s="16" t="s">
        <v>6</v>
      </c>
      <c r="E4992" s="114">
        <v>24952.498333333333</v>
      </c>
      <c r="F4992" s="115">
        <v>14492</v>
      </c>
      <c r="G4992" s="113">
        <v>5778.498333333333</v>
      </c>
      <c r="H4992" s="113">
        <v>2697</v>
      </c>
      <c r="I4992" s="113">
        <v>1985</v>
      </c>
      <c r="J4992" s="112">
        <v>26663.423333333332</v>
      </c>
      <c r="K4992" s="112">
        <v>14919</v>
      </c>
      <c r="L4992" s="112">
        <v>6540.4233333333332</v>
      </c>
      <c r="M4992" s="112">
        <v>2728</v>
      </c>
      <c r="N4992" s="113">
        <v>2476</v>
      </c>
      <c r="O4992" s="112">
        <v>23518</v>
      </c>
      <c r="P4992" s="112">
        <v>12168</v>
      </c>
      <c r="Q4992" s="112">
        <v>6460</v>
      </c>
      <c r="R4992" s="112">
        <v>2554</v>
      </c>
      <c r="S4992" s="113">
        <v>2336</v>
      </c>
      <c r="T4992" s="17">
        <v>-6.4167491871198856E-2</v>
      </c>
      <c r="U4992" s="17">
        <v>-2.8621221261478702E-2</v>
      </c>
      <c r="V4992" s="17">
        <v>-0.11649475288806488</v>
      </c>
      <c r="W4992" s="17">
        <v>-1.1363636363636354E-2</v>
      </c>
      <c r="X4992" s="17">
        <v>-0.19830371567043614</v>
      </c>
      <c r="Y4992" s="17">
        <v>6.0995762111290652E-2</v>
      </c>
      <c r="Z4992" s="17">
        <v>0.19099276791584474</v>
      </c>
      <c r="AA4992" s="17">
        <v>-0.10549561403508778</v>
      </c>
      <c r="AB4992" s="17">
        <v>5.5990602975724446E-2</v>
      </c>
      <c r="AC4992" s="17">
        <v>-0.15025684931506844</v>
      </c>
    </row>
    <row r="4993" spans="1:29" ht="12.95" customHeight="1" x14ac:dyDescent="0.2">
      <c r="A4993" s="19">
        <v>45044</v>
      </c>
      <c r="B4993" s="19">
        <v>44680</v>
      </c>
      <c r="C4993" s="19">
        <v>43224</v>
      </c>
      <c r="D4993" s="16" t="s">
        <v>7</v>
      </c>
      <c r="E4993" s="114">
        <v>23744.04</v>
      </c>
      <c r="F4993" s="115">
        <v>14220</v>
      </c>
      <c r="G4993" s="113">
        <v>5290.04</v>
      </c>
      <c r="H4993" s="113">
        <v>2307</v>
      </c>
      <c r="I4993" s="113">
        <v>1927</v>
      </c>
      <c r="J4993" s="112">
        <v>24427.073333333334</v>
      </c>
      <c r="K4993" s="112">
        <v>13768</v>
      </c>
      <c r="L4993" s="112">
        <v>6191.0733333333337</v>
      </c>
      <c r="M4993" s="112">
        <v>2489</v>
      </c>
      <c r="N4993" s="113">
        <v>1979</v>
      </c>
      <c r="O4993" s="112">
        <v>23914</v>
      </c>
      <c r="P4993" s="112">
        <v>12891</v>
      </c>
      <c r="Q4993" s="112">
        <v>5864</v>
      </c>
      <c r="R4993" s="112">
        <v>2280</v>
      </c>
      <c r="S4993" s="113">
        <v>2879</v>
      </c>
      <c r="T4993" s="17">
        <v>-2.7962143643350923E-2</v>
      </c>
      <c r="U4993" s="17">
        <v>3.2829750145264347E-2</v>
      </c>
      <c r="V4993" s="17">
        <v>-0.14553749969041452</v>
      </c>
      <c r="W4993" s="17">
        <v>-7.312173563680191E-2</v>
      </c>
      <c r="X4993" s="17">
        <v>-2.6275896917635211E-2</v>
      </c>
      <c r="Y4993" s="17">
        <v>-7.1071338964623365E-3</v>
      </c>
      <c r="Z4993" s="17">
        <v>0.10309518268559459</v>
      </c>
      <c r="AA4993" s="17">
        <v>-9.7878581173260537E-2</v>
      </c>
      <c r="AB4993" s="17">
        <v>1.1842105263157876E-2</v>
      </c>
      <c r="AC4993" s="17">
        <v>-0.33067037165682533</v>
      </c>
    </row>
    <row r="4994" spans="1:29" ht="12.95" customHeight="1" x14ac:dyDescent="0.2">
      <c r="A4994" s="19">
        <v>45045</v>
      </c>
      <c r="B4994" s="19">
        <v>44681</v>
      </c>
      <c r="C4994" s="19">
        <v>43225</v>
      </c>
      <c r="D4994" s="16" t="s">
        <v>1</v>
      </c>
      <c r="E4994" s="114">
        <v>24392.728333333333</v>
      </c>
      <c r="F4994" s="115">
        <v>13913</v>
      </c>
      <c r="G4994" s="113">
        <v>5195.7283333333326</v>
      </c>
      <c r="H4994" s="113">
        <v>2619</v>
      </c>
      <c r="I4994" s="113">
        <v>2665</v>
      </c>
      <c r="J4994" s="112">
        <v>26670.466666666667</v>
      </c>
      <c r="K4994" s="112">
        <v>13804</v>
      </c>
      <c r="L4994" s="112">
        <v>7116.4666666666662</v>
      </c>
      <c r="M4994" s="112">
        <v>3124</v>
      </c>
      <c r="N4994" s="113">
        <v>2626</v>
      </c>
      <c r="O4994" s="112">
        <v>25903</v>
      </c>
      <c r="P4994" s="112">
        <v>13338</v>
      </c>
      <c r="Q4994" s="112">
        <v>6770</v>
      </c>
      <c r="R4994" s="112">
        <v>2690</v>
      </c>
      <c r="S4994" s="113">
        <v>3105</v>
      </c>
      <c r="T4994" s="17">
        <v>-8.5403017569996353E-2</v>
      </c>
      <c r="U4994" s="17">
        <v>7.8962619530571487E-3</v>
      </c>
      <c r="V4994" s="17">
        <v>-0.26990055926630263</v>
      </c>
      <c r="W4994" s="17">
        <v>-0.16165172855313703</v>
      </c>
      <c r="X4994" s="17">
        <v>1.4851485148514865E-2</v>
      </c>
      <c r="Y4994" s="17">
        <v>-5.8304893899033594E-2</v>
      </c>
      <c r="Z4994" s="17">
        <v>4.3109911530964107E-2</v>
      </c>
      <c r="AA4994" s="17">
        <v>-0.23253643525356982</v>
      </c>
      <c r="AB4994" s="17">
        <v>-2.639405204460965E-2</v>
      </c>
      <c r="AC4994" s="17">
        <v>-0.14170692431561993</v>
      </c>
    </row>
    <row r="4995" spans="1:29" ht="12.95" customHeight="1" x14ac:dyDescent="0.2">
      <c r="A4995" s="19">
        <v>45046</v>
      </c>
      <c r="B4995" s="19">
        <v>44682</v>
      </c>
      <c r="C4995" s="19">
        <v>43226</v>
      </c>
      <c r="D4995" s="16" t="s">
        <v>2</v>
      </c>
      <c r="E4995" s="114">
        <v>25181.403333333335</v>
      </c>
      <c r="F4995" s="115">
        <v>14316</v>
      </c>
      <c r="G4995" s="113">
        <v>6005.4033333333336</v>
      </c>
      <c r="H4995" s="113">
        <v>2658</v>
      </c>
      <c r="I4995" s="113">
        <v>2202</v>
      </c>
      <c r="J4995" s="112">
        <v>24534.516666666666</v>
      </c>
      <c r="K4995" s="112">
        <v>14001</v>
      </c>
      <c r="L4995" s="112">
        <v>6066.5166666666664</v>
      </c>
      <c r="M4995" s="112">
        <v>2785</v>
      </c>
      <c r="N4995" s="113">
        <v>1682</v>
      </c>
      <c r="O4995" s="112">
        <v>22607</v>
      </c>
      <c r="P4995" s="112">
        <v>13349</v>
      </c>
      <c r="Q4995" s="112">
        <v>5634</v>
      </c>
      <c r="R4995" s="112">
        <v>1947</v>
      </c>
      <c r="S4995" s="113">
        <v>1677</v>
      </c>
      <c r="T4995" s="17">
        <v>2.6366391294985192E-2</v>
      </c>
      <c r="U4995" s="17">
        <v>2.2498392971930681E-2</v>
      </c>
      <c r="V4995" s="17">
        <v>-1.0073875452964454E-2</v>
      </c>
      <c r="W4995" s="17">
        <v>-4.5601436265709117E-2</v>
      </c>
      <c r="X4995" s="17">
        <v>0.30915576694411406</v>
      </c>
      <c r="Y4995" s="17">
        <v>0.11387638047212523</v>
      </c>
      <c r="Z4995" s="17">
        <v>7.2439883137313643E-2</v>
      </c>
      <c r="AA4995" s="17">
        <v>6.5921784404212591E-2</v>
      </c>
      <c r="AB4995" s="17">
        <v>0.3651771956856702</v>
      </c>
      <c r="AC4995" s="17">
        <v>0.31305903398926649</v>
      </c>
    </row>
    <row r="4996" spans="1:29" ht="12.95" customHeight="1" x14ac:dyDescent="0.2">
      <c r="A4996" s="19">
        <v>45047</v>
      </c>
      <c r="B4996" s="19">
        <v>44683</v>
      </c>
      <c r="C4996" s="19">
        <v>43227</v>
      </c>
      <c r="D4996" s="16" t="s">
        <v>3</v>
      </c>
      <c r="E4996" s="114">
        <v>25860.845000000001</v>
      </c>
      <c r="F4996" s="115">
        <v>14908</v>
      </c>
      <c r="G4996" s="113">
        <v>6228.8450000000003</v>
      </c>
      <c r="H4996" s="113">
        <v>2771</v>
      </c>
      <c r="I4996" s="113">
        <v>1953</v>
      </c>
      <c r="J4996" s="112">
        <v>25086.875</v>
      </c>
      <c r="K4996" s="112">
        <v>14192</v>
      </c>
      <c r="L4996" s="112">
        <v>5874.875</v>
      </c>
      <c r="M4996" s="112">
        <v>2717</v>
      </c>
      <c r="N4996" s="113">
        <v>2303</v>
      </c>
      <c r="O4996" s="112">
        <v>22397</v>
      </c>
      <c r="P4996" s="112">
        <v>12612</v>
      </c>
      <c r="Q4996" s="112">
        <v>5699</v>
      </c>
      <c r="R4996" s="112">
        <v>2256</v>
      </c>
      <c r="S4996" s="113">
        <v>1830</v>
      </c>
      <c r="T4996" s="17">
        <v>3.0851590722240196E-2</v>
      </c>
      <c r="U4996" s="17">
        <v>5.0450958286358594E-2</v>
      </c>
      <c r="V4996" s="17">
        <v>6.0251494712653564E-2</v>
      </c>
      <c r="W4996" s="17">
        <v>1.9874861980125225E-2</v>
      </c>
      <c r="X4996" s="17">
        <v>-0.15197568389057747</v>
      </c>
      <c r="Y4996" s="17">
        <v>0.15465665044425592</v>
      </c>
      <c r="Z4996" s="17">
        <v>0.18204884237234387</v>
      </c>
      <c r="AA4996" s="17">
        <v>9.2971573960344056E-2</v>
      </c>
      <c r="AB4996" s="17">
        <v>0.22828014184397172</v>
      </c>
      <c r="AC4996" s="17">
        <v>6.7213114754098413E-2</v>
      </c>
    </row>
    <row r="4997" spans="1:29" ht="12.95" customHeight="1" x14ac:dyDescent="0.2">
      <c r="A4997" s="19">
        <v>45048</v>
      </c>
      <c r="B4997" s="19">
        <v>44684</v>
      </c>
      <c r="C4997" s="19">
        <v>43228</v>
      </c>
      <c r="D4997" s="16" t="s">
        <v>4</v>
      </c>
      <c r="E4997" s="114">
        <v>23964.994166666667</v>
      </c>
      <c r="F4997" s="115">
        <v>13908</v>
      </c>
      <c r="G4997" s="113">
        <v>5560.9941666666664</v>
      </c>
      <c r="H4997" s="113">
        <v>2689</v>
      </c>
      <c r="I4997" s="113">
        <v>1807</v>
      </c>
      <c r="J4997" s="112">
        <v>23542.493333333332</v>
      </c>
      <c r="K4997" s="112">
        <v>13721</v>
      </c>
      <c r="L4997" s="112">
        <v>5596.4933333333338</v>
      </c>
      <c r="M4997" s="112">
        <v>2425</v>
      </c>
      <c r="N4997" s="113">
        <v>1800</v>
      </c>
      <c r="O4997" s="112">
        <v>21093</v>
      </c>
      <c r="P4997" s="112">
        <v>11527</v>
      </c>
      <c r="Q4997" s="112">
        <v>5619</v>
      </c>
      <c r="R4997" s="112">
        <v>2130</v>
      </c>
      <c r="S4997" s="113">
        <v>1817</v>
      </c>
      <c r="T4997" s="17">
        <v>1.7946307867702682E-2</v>
      </c>
      <c r="U4997" s="17">
        <v>1.3628744260622438E-2</v>
      </c>
      <c r="V4997" s="17">
        <v>-6.3431088991441342E-3</v>
      </c>
      <c r="W4997" s="17">
        <v>0.10886597938144327</v>
      </c>
      <c r="X4997" s="17">
        <v>3.8888888888888307E-3</v>
      </c>
      <c r="Y4997" s="17">
        <v>0.13615863872690781</v>
      </c>
      <c r="Z4997" s="17">
        <v>0.20655851479135934</v>
      </c>
      <c r="AA4997" s="17">
        <v>-1.0323159518301095E-2</v>
      </c>
      <c r="AB4997" s="17">
        <v>0.26244131455399056</v>
      </c>
      <c r="AC4997" s="17">
        <v>-5.5035773252614106E-3</v>
      </c>
    </row>
    <row r="4998" spans="1:29" x14ac:dyDescent="0.2">
      <c r="A4998" s="19">
        <v>45049</v>
      </c>
      <c r="B4998" s="19">
        <v>44685</v>
      </c>
      <c r="C4998" s="19">
        <v>43229</v>
      </c>
      <c r="D4998" s="16" t="s">
        <v>5</v>
      </c>
      <c r="E4998" s="114">
        <v>24692.370833333334</v>
      </c>
      <c r="F4998" s="115">
        <v>14256</v>
      </c>
      <c r="G4998" s="113">
        <v>5826.3708333333334</v>
      </c>
      <c r="H4998" s="113">
        <v>2815</v>
      </c>
      <c r="I4998" s="113">
        <v>1795</v>
      </c>
      <c r="J4998" s="112">
        <v>25247.356666666667</v>
      </c>
      <c r="K4998" s="112">
        <v>14389</v>
      </c>
      <c r="L4998" s="112">
        <v>6050.3566666666666</v>
      </c>
      <c r="M4998" s="112">
        <v>2757</v>
      </c>
      <c r="N4998" s="113">
        <v>2051</v>
      </c>
      <c r="O4998" s="112">
        <v>22519</v>
      </c>
      <c r="P4998" s="112">
        <v>12291</v>
      </c>
      <c r="Q4998" s="112">
        <v>5964</v>
      </c>
      <c r="R4998" s="112">
        <v>2259</v>
      </c>
      <c r="S4998" s="113">
        <v>2005</v>
      </c>
      <c r="T4998" s="17">
        <v>-2.1981938175177906E-2</v>
      </c>
      <c r="U4998" s="17">
        <v>-9.2431718673987584E-3</v>
      </c>
      <c r="V4998" s="17">
        <v>-3.7020269328474797E-2</v>
      </c>
      <c r="W4998" s="17">
        <v>2.103735944867613E-2</v>
      </c>
      <c r="X4998" s="17">
        <v>-0.12481716235982443</v>
      </c>
      <c r="Y4998" s="17">
        <v>9.6512759595600794E-2</v>
      </c>
      <c r="Z4998" s="17">
        <v>0.15987307786185023</v>
      </c>
      <c r="AA4998" s="17">
        <v>-2.3076654370668415E-2</v>
      </c>
      <c r="AB4998" s="17">
        <v>0.24612660469234182</v>
      </c>
      <c r="AC4998" s="17">
        <v>-0.10473815461346636</v>
      </c>
    </row>
    <row r="4999" spans="1:29" x14ac:dyDescent="0.2">
      <c r="A4999" s="19">
        <v>45050</v>
      </c>
      <c r="B4999" s="19">
        <v>44686</v>
      </c>
      <c r="C4999" s="19">
        <v>43230</v>
      </c>
      <c r="D4999" s="16" t="s">
        <v>6</v>
      </c>
      <c r="E4999" s="114">
        <v>25815.553333333333</v>
      </c>
      <c r="F4999" s="115">
        <v>14347</v>
      </c>
      <c r="G4999" s="113">
        <v>6117.5533333333333</v>
      </c>
      <c r="H4999" s="113">
        <v>2928</v>
      </c>
      <c r="I4999" s="113">
        <v>2423</v>
      </c>
      <c r="J4999" s="112">
        <v>27199.456666666665</v>
      </c>
      <c r="K4999" s="112">
        <v>14765</v>
      </c>
      <c r="L4999" s="112">
        <v>6768.4566666666669</v>
      </c>
      <c r="M4999" s="112">
        <v>3020</v>
      </c>
      <c r="N4999" s="113">
        <v>2646</v>
      </c>
      <c r="O4999" s="112">
        <v>23522</v>
      </c>
      <c r="P4999" s="112">
        <v>12214</v>
      </c>
      <c r="Q4999" s="112">
        <v>6221</v>
      </c>
      <c r="R4999" s="112">
        <v>2887</v>
      </c>
      <c r="S4999" s="113">
        <v>2200</v>
      </c>
      <c r="T4999" s="17">
        <v>-5.0879815368860881E-2</v>
      </c>
      <c r="U4999" s="17">
        <v>-2.8310193024043362E-2</v>
      </c>
      <c r="V4999" s="17">
        <v>-9.6167171541321372E-2</v>
      </c>
      <c r="W4999" s="17">
        <v>-3.0463576158940353E-2</v>
      </c>
      <c r="X4999" s="17">
        <v>-8.4278155706727143E-2</v>
      </c>
      <c r="Y4999" s="17">
        <v>9.7506731287022141E-2</v>
      </c>
      <c r="Z4999" s="17">
        <v>0.17463566399214026</v>
      </c>
      <c r="AA4999" s="17">
        <v>-1.6628623479612026E-2</v>
      </c>
      <c r="AB4999" s="17">
        <v>1.4201593349497665E-2</v>
      </c>
      <c r="AC4999" s="17">
        <v>0.10136363636363632</v>
      </c>
    </row>
    <row r="5000" spans="1:29" x14ac:dyDescent="0.2">
      <c r="A5000" s="19">
        <v>45051</v>
      </c>
      <c r="B5000" s="19">
        <v>44687</v>
      </c>
      <c r="C5000" s="19">
        <v>43231</v>
      </c>
      <c r="D5000" s="16" t="s">
        <v>7</v>
      </c>
      <c r="E5000" s="114">
        <v>24584.440000000002</v>
      </c>
      <c r="F5000" s="115">
        <v>14210</v>
      </c>
      <c r="G5000" s="113">
        <v>5702.4400000000005</v>
      </c>
      <c r="H5000" s="113">
        <v>2660</v>
      </c>
      <c r="I5000" s="113">
        <v>2012</v>
      </c>
      <c r="J5000" s="112">
        <v>26063.345000000001</v>
      </c>
      <c r="K5000" s="112">
        <v>14340</v>
      </c>
      <c r="L5000" s="112">
        <v>6342.3450000000003</v>
      </c>
      <c r="M5000" s="112">
        <v>2885</v>
      </c>
      <c r="N5000" s="113">
        <v>2496</v>
      </c>
      <c r="O5000" s="112">
        <v>23588</v>
      </c>
      <c r="P5000" s="112">
        <v>13265</v>
      </c>
      <c r="Q5000" s="112">
        <v>5847</v>
      </c>
      <c r="R5000" s="112">
        <v>2400</v>
      </c>
      <c r="S5000" s="113">
        <v>2076</v>
      </c>
      <c r="T5000" s="17">
        <v>-5.6742716639019197E-2</v>
      </c>
      <c r="U5000" s="17">
        <v>-9.0655509065551421E-3</v>
      </c>
      <c r="V5000" s="17">
        <v>-0.10089406993785421</v>
      </c>
      <c r="W5000" s="17">
        <v>-7.7989601386481811E-2</v>
      </c>
      <c r="X5000" s="17">
        <v>-0.19391025641025639</v>
      </c>
      <c r="Y5000" s="17">
        <v>4.224351365100909E-2</v>
      </c>
      <c r="Z5000" s="17">
        <v>7.1240105540897103E-2</v>
      </c>
      <c r="AA5000" s="17">
        <v>-2.4723789977766253E-2</v>
      </c>
      <c r="AB5000" s="17">
        <v>0.10833333333333339</v>
      </c>
      <c r="AC5000" s="17">
        <v>-3.0828516377649273E-2</v>
      </c>
    </row>
    <row r="5001" spans="1:29" x14ac:dyDescent="0.2">
      <c r="A5001" s="19">
        <v>45052</v>
      </c>
      <c r="B5001" s="19">
        <v>44688</v>
      </c>
      <c r="C5001" s="19">
        <v>43232</v>
      </c>
      <c r="D5001" s="16" t="s">
        <v>1</v>
      </c>
      <c r="E5001" s="114">
        <v>25725.281666666666</v>
      </c>
      <c r="F5001" s="115">
        <v>14095</v>
      </c>
      <c r="G5001" s="113">
        <v>6388.2816666666668</v>
      </c>
      <c r="H5001" s="113">
        <v>2901</v>
      </c>
      <c r="I5001" s="113">
        <v>2341</v>
      </c>
      <c r="J5001" s="112">
        <v>27478.779166666667</v>
      </c>
      <c r="K5001" s="112">
        <v>14239</v>
      </c>
      <c r="L5001" s="112">
        <v>7010.7791666666672</v>
      </c>
      <c r="M5001" s="112">
        <v>3535</v>
      </c>
      <c r="N5001" s="113">
        <v>2694</v>
      </c>
      <c r="O5001" s="112">
        <v>25448</v>
      </c>
      <c r="P5001" s="112">
        <v>13280</v>
      </c>
      <c r="Q5001" s="112">
        <v>6684</v>
      </c>
      <c r="R5001" s="112">
        <v>2663</v>
      </c>
      <c r="S5001" s="113">
        <v>2821</v>
      </c>
      <c r="T5001" s="17">
        <v>-6.3812787655686432E-2</v>
      </c>
      <c r="U5001" s="17">
        <v>-1.0113069738043379E-2</v>
      </c>
      <c r="V5001" s="17">
        <v>-8.8791485967739003E-2</v>
      </c>
      <c r="W5001" s="17">
        <v>-0.1793493635077793</v>
      </c>
      <c r="X5001" s="17">
        <v>-0.13103192279138831</v>
      </c>
      <c r="Y5001" s="17">
        <v>1.0896010164518355E-2</v>
      </c>
      <c r="Z5001" s="17">
        <v>6.1370481927710774E-2</v>
      </c>
      <c r="AA5001" s="17">
        <v>-4.4242718930779912E-2</v>
      </c>
      <c r="AB5001" s="17">
        <v>8.9372887720615912E-2</v>
      </c>
      <c r="AC5001" s="17">
        <v>-0.17015242821694432</v>
      </c>
    </row>
    <row r="5002" spans="1:29" x14ac:dyDescent="0.2">
      <c r="A5002" s="19">
        <v>45053</v>
      </c>
      <c r="B5002" s="19">
        <v>44689</v>
      </c>
      <c r="C5002" s="19">
        <v>43233</v>
      </c>
      <c r="D5002" s="16" t="s">
        <v>2</v>
      </c>
      <c r="E5002" s="114">
        <v>25763.266666666666</v>
      </c>
      <c r="F5002" s="115">
        <v>13843</v>
      </c>
      <c r="G5002" s="113">
        <v>6467.2666666666664</v>
      </c>
      <c r="H5002" s="113">
        <v>2974</v>
      </c>
      <c r="I5002" s="113">
        <v>2479</v>
      </c>
      <c r="J5002" s="112">
        <v>26184.729166666664</v>
      </c>
      <c r="K5002" s="112">
        <v>14650</v>
      </c>
      <c r="L5002" s="112">
        <v>6259.7291666666661</v>
      </c>
      <c r="M5002" s="112">
        <v>3006</v>
      </c>
      <c r="N5002" s="113">
        <v>2269</v>
      </c>
      <c r="O5002" s="112">
        <v>21345</v>
      </c>
      <c r="P5002" s="112">
        <v>12627</v>
      </c>
      <c r="Q5002" s="112">
        <v>5327</v>
      </c>
      <c r="R5002" s="112">
        <v>1775</v>
      </c>
      <c r="S5002" s="113">
        <v>1616</v>
      </c>
      <c r="T5002" s="17">
        <v>-1.6095736462171328E-2</v>
      </c>
      <c r="U5002" s="17">
        <v>-5.50853242320819E-2</v>
      </c>
      <c r="V5002" s="17">
        <v>3.3154389666752104E-2</v>
      </c>
      <c r="W5002" s="17">
        <v>-1.0645375914836941E-2</v>
      </c>
      <c r="X5002" s="17">
        <v>9.2551784927280778E-2</v>
      </c>
      <c r="Y5002" s="17">
        <v>0.20699305067541185</v>
      </c>
      <c r="Z5002" s="17">
        <v>9.6301575987962407E-2</v>
      </c>
      <c r="AA5002" s="17">
        <v>0.21405418934985287</v>
      </c>
      <c r="AB5002" s="17">
        <v>0.67549295774647877</v>
      </c>
      <c r="AC5002" s="17">
        <v>0.53403465346534662</v>
      </c>
    </row>
    <row r="5003" spans="1:29" x14ac:dyDescent="0.2">
      <c r="A5003" s="19">
        <v>45054</v>
      </c>
      <c r="B5003" s="19">
        <v>44690</v>
      </c>
      <c r="C5003" s="19">
        <v>43234</v>
      </c>
      <c r="D5003" s="16" t="s">
        <v>3</v>
      </c>
      <c r="E5003" s="114">
        <v>25381.595833333333</v>
      </c>
      <c r="F5003" s="115">
        <v>14425</v>
      </c>
      <c r="G5003" s="113">
        <v>5924.5958333333328</v>
      </c>
      <c r="H5003" s="113">
        <v>2900</v>
      </c>
      <c r="I5003" s="113">
        <v>2132</v>
      </c>
      <c r="J5003" s="112">
        <v>27182.5</v>
      </c>
      <c r="K5003" s="112">
        <v>14122</v>
      </c>
      <c r="L5003" s="112">
        <v>7239.5</v>
      </c>
      <c r="M5003" s="112">
        <v>3204</v>
      </c>
      <c r="N5003" s="113">
        <v>2617</v>
      </c>
      <c r="O5003" s="112">
        <v>22975</v>
      </c>
      <c r="P5003" s="112">
        <v>12821</v>
      </c>
      <c r="Q5003" s="112">
        <v>5815</v>
      </c>
      <c r="R5003" s="112">
        <v>2547</v>
      </c>
      <c r="S5003" s="113">
        <v>1792</v>
      </c>
      <c r="T5003" s="17">
        <v>-6.6252337594653432E-2</v>
      </c>
      <c r="U5003" s="17">
        <v>2.1455884435632289E-2</v>
      </c>
      <c r="V5003" s="17">
        <v>-0.18162914105486117</v>
      </c>
      <c r="W5003" s="17">
        <v>-9.4881398252184779E-2</v>
      </c>
      <c r="X5003" s="17">
        <v>-0.18532670997325185</v>
      </c>
      <c r="Y5003" s="17">
        <v>0.10474845846935077</v>
      </c>
      <c r="Z5003" s="17">
        <v>0.12510724592465494</v>
      </c>
      <c r="AA5003" s="17">
        <v>1.8847090856978888E-2</v>
      </c>
      <c r="AB5003" s="17">
        <v>0.13859442481350603</v>
      </c>
      <c r="AC5003" s="17">
        <v>0.18973214285714279</v>
      </c>
    </row>
    <row r="5004" spans="1:29" x14ac:dyDescent="0.2">
      <c r="A5004" s="19">
        <v>45055</v>
      </c>
      <c r="B5004" s="19">
        <v>44691</v>
      </c>
      <c r="C5004" s="19">
        <v>43235</v>
      </c>
      <c r="D5004" s="16" t="s">
        <v>4</v>
      </c>
      <c r="E5004" s="114">
        <v>24122.051666666666</v>
      </c>
      <c r="F5004" s="115">
        <v>13775</v>
      </c>
      <c r="G5004" s="113">
        <v>5460.0516666666663</v>
      </c>
      <c r="H5004" s="113">
        <v>2496</v>
      </c>
      <c r="I5004" s="113">
        <v>2391</v>
      </c>
      <c r="J5004" s="112">
        <v>25740.986666666668</v>
      </c>
      <c r="K5004" s="112">
        <v>13992</v>
      </c>
      <c r="L5004" s="112">
        <v>6757.9866666666667</v>
      </c>
      <c r="M5004" s="112">
        <v>3045</v>
      </c>
      <c r="N5004" s="113">
        <v>1946</v>
      </c>
      <c r="O5004" s="112">
        <v>23589</v>
      </c>
      <c r="P5004" s="112">
        <v>11945</v>
      </c>
      <c r="Q5004" s="112">
        <v>6006</v>
      </c>
      <c r="R5004" s="112">
        <v>2312</v>
      </c>
      <c r="S5004" s="113">
        <v>3326</v>
      </c>
      <c r="T5004" s="17">
        <v>-6.2893276818189903E-2</v>
      </c>
      <c r="U5004" s="17">
        <v>-1.5508862206975449E-2</v>
      </c>
      <c r="V5004" s="17">
        <v>-0.19205942006396393</v>
      </c>
      <c r="W5004" s="17">
        <v>-0.18029556650246303</v>
      </c>
      <c r="X5004" s="17">
        <v>0.22867420349434742</v>
      </c>
      <c r="Y5004" s="17">
        <v>2.259746774626592E-2</v>
      </c>
      <c r="Z5004" s="17">
        <v>0.15320217664294677</v>
      </c>
      <c r="AA5004" s="17">
        <v>-9.0900488400488477E-2</v>
      </c>
      <c r="AB5004" s="17">
        <v>7.9584775086505299E-2</v>
      </c>
      <c r="AC5004" s="17">
        <v>-0.28111846061334933</v>
      </c>
    </row>
    <row r="5005" spans="1:29" x14ac:dyDescent="0.2">
      <c r="A5005" s="19">
        <v>45056</v>
      </c>
      <c r="B5005" s="19">
        <v>44692</v>
      </c>
      <c r="C5005" s="19">
        <v>43236</v>
      </c>
      <c r="D5005" s="16" t="s">
        <v>5</v>
      </c>
      <c r="E5005" s="114">
        <v>25084.186666666668</v>
      </c>
      <c r="F5005" s="115">
        <v>13872</v>
      </c>
      <c r="G5005" s="113">
        <v>5978.1866666666665</v>
      </c>
      <c r="H5005" s="113">
        <v>2979</v>
      </c>
      <c r="I5005" s="113">
        <v>2255</v>
      </c>
      <c r="J5005" s="112">
        <v>26678.673333333332</v>
      </c>
      <c r="K5005" s="112">
        <v>14423</v>
      </c>
      <c r="L5005" s="112">
        <v>6724.6733333333332</v>
      </c>
      <c r="M5005" s="112">
        <v>3205</v>
      </c>
      <c r="N5005" s="113">
        <v>2326</v>
      </c>
      <c r="O5005" s="112">
        <v>23112</v>
      </c>
      <c r="P5005" s="112">
        <v>12970</v>
      </c>
      <c r="Q5005" s="112">
        <v>5948</v>
      </c>
      <c r="R5005" s="112">
        <v>2344</v>
      </c>
      <c r="S5005" s="113">
        <v>1850</v>
      </c>
      <c r="T5005" s="17">
        <v>-5.9766340205322455E-2</v>
      </c>
      <c r="U5005" s="17">
        <v>-3.8202870415308898E-2</v>
      </c>
      <c r="V5005" s="17">
        <v>-0.1110071269880768</v>
      </c>
      <c r="W5005" s="17">
        <v>-7.0514820592823768E-2</v>
      </c>
      <c r="X5005" s="17">
        <v>-3.0524505588994E-2</v>
      </c>
      <c r="Y5005" s="17">
        <v>8.5331718010845714E-2</v>
      </c>
      <c r="Z5005" s="17">
        <v>6.954510408635306E-2</v>
      </c>
      <c r="AA5005" s="17">
        <v>5.0750952701188456E-3</v>
      </c>
      <c r="AB5005" s="17">
        <v>0.27090443686006815</v>
      </c>
      <c r="AC5005" s="17">
        <v>0.2189189189189189</v>
      </c>
    </row>
    <row r="5006" spans="1:29" x14ac:dyDescent="0.2">
      <c r="A5006" s="19">
        <v>45057</v>
      </c>
      <c r="B5006" s="19">
        <v>44693</v>
      </c>
      <c r="C5006" s="19">
        <v>43237</v>
      </c>
      <c r="D5006" s="16" t="s">
        <v>6</v>
      </c>
      <c r="E5006" s="114">
        <v>26472.666666666664</v>
      </c>
      <c r="F5006" s="115">
        <v>14964</v>
      </c>
      <c r="G5006" s="113">
        <v>5946.6666666666661</v>
      </c>
      <c r="H5006" s="113">
        <v>3134</v>
      </c>
      <c r="I5006" s="113">
        <v>2428</v>
      </c>
      <c r="J5006" s="112">
        <v>28115.695</v>
      </c>
      <c r="K5006" s="112">
        <v>14698</v>
      </c>
      <c r="L5006" s="112">
        <v>7181.6949999999997</v>
      </c>
      <c r="M5006" s="112">
        <v>3335</v>
      </c>
      <c r="N5006" s="113">
        <v>2901</v>
      </c>
      <c r="O5006" s="112">
        <v>23726</v>
      </c>
      <c r="P5006" s="112">
        <v>12522</v>
      </c>
      <c r="Q5006" s="112">
        <v>6307</v>
      </c>
      <c r="R5006" s="112">
        <v>2937</v>
      </c>
      <c r="S5006" s="113">
        <v>1960</v>
      </c>
      <c r="T5006" s="17">
        <v>-5.8438119112237286E-2</v>
      </c>
      <c r="U5006" s="17">
        <v>1.8097700367396996E-2</v>
      </c>
      <c r="V5006" s="17">
        <v>-0.17196892005763731</v>
      </c>
      <c r="W5006" s="17">
        <v>-6.0269865067466233E-2</v>
      </c>
      <c r="X5006" s="17">
        <v>-0.16304722509479486</v>
      </c>
      <c r="Y5006" s="17">
        <v>0.11576610750512795</v>
      </c>
      <c r="Z5006" s="17">
        <v>0.19501677048394828</v>
      </c>
      <c r="AA5006" s="17">
        <v>-5.7132286877015104E-2</v>
      </c>
      <c r="AB5006" s="17">
        <v>6.7075246850527792E-2</v>
      </c>
      <c r="AC5006" s="17">
        <v>0.23877551020408161</v>
      </c>
    </row>
    <row r="5007" spans="1:29" x14ac:dyDescent="0.2">
      <c r="A5007" s="19">
        <v>45058</v>
      </c>
      <c r="B5007" s="19">
        <v>44694</v>
      </c>
      <c r="C5007" s="19">
        <v>43238</v>
      </c>
      <c r="D5007" s="16" t="s">
        <v>7</v>
      </c>
      <c r="E5007" s="114">
        <v>25502.733333333334</v>
      </c>
      <c r="F5007" s="115">
        <v>14872</v>
      </c>
      <c r="G5007" s="113">
        <v>5513.7333333333336</v>
      </c>
      <c r="H5007" s="113">
        <v>2758</v>
      </c>
      <c r="I5007" s="113">
        <v>2359</v>
      </c>
      <c r="J5007" s="112">
        <v>26640.625</v>
      </c>
      <c r="K5007" s="112">
        <v>14685</v>
      </c>
      <c r="L5007" s="112">
        <v>6477.625</v>
      </c>
      <c r="M5007" s="112">
        <v>3125</v>
      </c>
      <c r="N5007" s="113">
        <v>2353</v>
      </c>
      <c r="O5007" s="112">
        <v>23944</v>
      </c>
      <c r="P5007" s="112">
        <v>13298</v>
      </c>
      <c r="Q5007" s="112">
        <v>5994</v>
      </c>
      <c r="R5007" s="112">
        <v>2492</v>
      </c>
      <c r="S5007" s="113">
        <v>2160</v>
      </c>
      <c r="T5007" s="17">
        <v>-4.2712649071358744E-2</v>
      </c>
      <c r="U5007" s="17">
        <v>1.2734082397003688E-2</v>
      </c>
      <c r="V5007" s="17">
        <v>-0.14880325222078561</v>
      </c>
      <c r="W5007" s="17">
        <v>-0.11743999999999999</v>
      </c>
      <c r="X5007" s="17">
        <v>2.5499362515937207E-3</v>
      </c>
      <c r="Y5007" s="17">
        <v>6.5099120169283875E-2</v>
      </c>
      <c r="Z5007" s="17">
        <v>0.11836366370882834</v>
      </c>
      <c r="AA5007" s="17">
        <v>-8.012456901345788E-2</v>
      </c>
      <c r="AB5007" s="17">
        <v>0.10674157303370779</v>
      </c>
      <c r="AC5007" s="17">
        <v>9.2129629629629672E-2</v>
      </c>
    </row>
    <row r="5008" spans="1:29" x14ac:dyDescent="0.2">
      <c r="A5008" s="19">
        <v>45059</v>
      </c>
      <c r="B5008" s="19">
        <v>44695</v>
      </c>
      <c r="C5008" s="19">
        <v>43239</v>
      </c>
      <c r="D5008" s="16" t="s">
        <v>1</v>
      </c>
      <c r="E5008" s="114">
        <v>28425.533333333333</v>
      </c>
      <c r="F5008" s="115">
        <v>14879</v>
      </c>
      <c r="G5008" s="113">
        <v>7430.5333333333338</v>
      </c>
      <c r="H5008" s="113">
        <v>3235</v>
      </c>
      <c r="I5008" s="113">
        <v>2881</v>
      </c>
      <c r="J5008" s="112">
        <v>27622.056666666667</v>
      </c>
      <c r="K5008" s="112">
        <v>14427</v>
      </c>
      <c r="L5008" s="112">
        <v>6378.0566666666664</v>
      </c>
      <c r="M5008" s="112">
        <v>3702</v>
      </c>
      <c r="N5008" s="113">
        <v>3115</v>
      </c>
      <c r="O5008" s="112">
        <v>26468</v>
      </c>
      <c r="P5008" s="112">
        <v>13840</v>
      </c>
      <c r="Q5008" s="112">
        <v>6547</v>
      </c>
      <c r="R5008" s="112">
        <v>2815</v>
      </c>
      <c r="S5008" s="113">
        <v>3266</v>
      </c>
      <c r="T5008" s="17">
        <v>2.9088227439496572E-2</v>
      </c>
      <c r="U5008" s="17">
        <v>3.133014486726271E-2</v>
      </c>
      <c r="V5008" s="17">
        <v>0.1650152580435944</v>
      </c>
      <c r="W5008" s="17">
        <v>-0.12614802809292269</v>
      </c>
      <c r="X5008" s="17">
        <v>-7.512038523274478E-2</v>
      </c>
      <c r="Y5008" s="17">
        <v>7.3958490756133255E-2</v>
      </c>
      <c r="Z5008" s="17">
        <v>7.5072254335260213E-2</v>
      </c>
      <c r="AA5008" s="17">
        <v>0.1349523954992109</v>
      </c>
      <c r="AB5008" s="17">
        <v>0.14920071047957362</v>
      </c>
      <c r="AC5008" s="17">
        <v>-0.11788120024494797</v>
      </c>
    </row>
    <row r="5009" spans="1:29" x14ac:dyDescent="0.2">
      <c r="A5009" s="19">
        <v>45060</v>
      </c>
      <c r="B5009" s="19">
        <v>44696</v>
      </c>
      <c r="C5009" s="19">
        <v>43240</v>
      </c>
      <c r="D5009" s="16" t="s">
        <v>2</v>
      </c>
      <c r="E5009" s="114">
        <v>25073.233333333334</v>
      </c>
      <c r="F5009" s="115">
        <v>14462</v>
      </c>
      <c r="G5009" s="113">
        <v>5901.2333333333336</v>
      </c>
      <c r="H5009" s="113">
        <v>2804</v>
      </c>
      <c r="I5009" s="113">
        <v>1906</v>
      </c>
      <c r="J5009" s="112">
        <v>27003.424999999999</v>
      </c>
      <c r="K5009" s="112">
        <v>14715</v>
      </c>
      <c r="L5009" s="112">
        <v>6780.4249999999993</v>
      </c>
      <c r="M5009" s="112">
        <v>3155</v>
      </c>
      <c r="N5009" s="113">
        <v>2353</v>
      </c>
      <c r="O5009" s="112">
        <v>23315</v>
      </c>
      <c r="P5009" s="112">
        <v>13733</v>
      </c>
      <c r="Q5009" s="112">
        <v>6447</v>
      </c>
      <c r="R5009" s="112">
        <v>2303</v>
      </c>
      <c r="S5009" s="113">
        <v>832</v>
      </c>
      <c r="T5009" s="17">
        <v>-7.1479512938327883E-2</v>
      </c>
      <c r="U5009" s="17">
        <v>-1.7193340129119994E-2</v>
      </c>
      <c r="V5009" s="17">
        <v>-0.12966615907803214</v>
      </c>
      <c r="W5009" s="17">
        <v>-0.11125198098256739</v>
      </c>
      <c r="X5009" s="17">
        <v>-0.18997025074373142</v>
      </c>
      <c r="Y5009" s="17">
        <v>7.5412109514618741E-2</v>
      </c>
      <c r="Z5009" s="17">
        <v>5.3083812713900835E-2</v>
      </c>
      <c r="AA5009" s="17">
        <v>-8.4654361201592421E-2</v>
      </c>
      <c r="AB5009" s="17">
        <v>0.21754233608336948</v>
      </c>
      <c r="AC5009" s="17">
        <v>1.2908653846153846</v>
      </c>
    </row>
    <row r="5010" spans="1:29" x14ac:dyDescent="0.2">
      <c r="A5010" s="19">
        <v>45061</v>
      </c>
      <c r="B5010" s="19">
        <v>44697</v>
      </c>
      <c r="C5010" s="19">
        <v>43241</v>
      </c>
      <c r="D5010" s="16" t="s">
        <v>3</v>
      </c>
      <c r="E5010" s="114">
        <v>26595.68472222222</v>
      </c>
      <c r="F5010" s="115">
        <v>14639</v>
      </c>
      <c r="G5010" s="113">
        <v>6518.6847222222223</v>
      </c>
      <c r="H5010" s="113">
        <v>3024</v>
      </c>
      <c r="I5010" s="113">
        <v>2414</v>
      </c>
      <c r="J5010" s="112">
        <v>27463.888333333332</v>
      </c>
      <c r="K5010" s="112">
        <v>14641</v>
      </c>
      <c r="L5010" s="112">
        <v>6872.8883333333333</v>
      </c>
      <c r="M5010" s="112">
        <v>3334</v>
      </c>
      <c r="N5010" s="113">
        <v>2616</v>
      </c>
      <c r="O5010" s="112">
        <v>24634</v>
      </c>
      <c r="P5010" s="112">
        <v>13306</v>
      </c>
      <c r="Q5010" s="112">
        <v>6351</v>
      </c>
      <c r="R5010" s="112">
        <v>2765</v>
      </c>
      <c r="S5010" s="113">
        <v>2212</v>
      </c>
      <c r="T5010" s="17">
        <v>-3.1612552475221101E-2</v>
      </c>
      <c r="U5010" s="17">
        <v>-1.366026910729623E-4</v>
      </c>
      <c r="V5010" s="17">
        <v>-5.1536354721963495E-2</v>
      </c>
      <c r="W5010" s="17">
        <v>-9.2981403719256117E-2</v>
      </c>
      <c r="X5010" s="17">
        <v>-7.7217125382262997E-2</v>
      </c>
      <c r="Y5010" s="17">
        <v>7.9633219218243845E-2</v>
      </c>
      <c r="Z5010" s="17">
        <v>0.10018036975800393</v>
      </c>
      <c r="AA5010" s="17">
        <v>2.6402884935005977E-2</v>
      </c>
      <c r="AB5010" s="17">
        <v>9.3670886075949422E-2</v>
      </c>
      <c r="AC5010" s="17">
        <v>9.132007233273054E-2</v>
      </c>
    </row>
    <row r="5011" spans="1:29" x14ac:dyDescent="0.2">
      <c r="A5011" s="19">
        <v>45062</v>
      </c>
      <c r="B5011" s="19">
        <v>44698</v>
      </c>
      <c r="C5011" s="19">
        <v>43242</v>
      </c>
      <c r="D5011" s="16" t="s">
        <v>4</v>
      </c>
      <c r="E5011" s="114">
        <v>25918.294005986136</v>
      </c>
      <c r="F5011" s="115">
        <v>14526.864839319469</v>
      </c>
      <c r="G5011" s="113">
        <v>6355.4291666666668</v>
      </c>
      <c r="H5011" s="113">
        <v>2945</v>
      </c>
      <c r="I5011" s="113">
        <v>2091</v>
      </c>
      <c r="J5011" s="112">
        <v>26104.010000000002</v>
      </c>
      <c r="K5011" s="112">
        <v>14421</v>
      </c>
      <c r="L5011" s="112">
        <v>6539.01</v>
      </c>
      <c r="M5011" s="112">
        <v>3024</v>
      </c>
      <c r="N5011" s="113">
        <v>2120</v>
      </c>
      <c r="O5011" s="112">
        <v>23560</v>
      </c>
      <c r="P5011" s="112">
        <v>12766</v>
      </c>
      <c r="Q5011" s="112">
        <v>5854</v>
      </c>
      <c r="R5011" s="112">
        <v>2768</v>
      </c>
      <c r="S5011" s="113">
        <v>2172</v>
      </c>
      <c r="T5011" s="17">
        <v>-7.1144622613102948E-3</v>
      </c>
      <c r="U5011" s="17">
        <v>7.3410192995957413E-3</v>
      </c>
      <c r="V5011" s="17">
        <v>-2.8074713654411498E-2</v>
      </c>
      <c r="W5011" s="17">
        <v>-2.6124338624338606E-2</v>
      </c>
      <c r="X5011" s="17">
        <v>-1.3679245283018893E-2</v>
      </c>
      <c r="Y5011" s="17">
        <v>0.10009736867513319</v>
      </c>
      <c r="Z5011" s="17">
        <v>0.13793395263351638</v>
      </c>
      <c r="AA5011" s="17">
        <v>8.5655819382758347E-2</v>
      </c>
      <c r="AB5011" s="17">
        <v>6.394508670520227E-2</v>
      </c>
      <c r="AC5011" s="17">
        <v>-3.7292817679558055E-2</v>
      </c>
    </row>
    <row r="5012" spans="1:29" x14ac:dyDescent="0.2">
      <c r="A5012" s="19">
        <v>45063</v>
      </c>
      <c r="B5012" s="19">
        <v>44699</v>
      </c>
      <c r="C5012" s="19">
        <v>43243</v>
      </c>
      <c r="D5012" s="16" t="s">
        <v>5</v>
      </c>
      <c r="E5012" s="114">
        <v>26206.272111463193</v>
      </c>
      <c r="F5012" s="115">
        <v>14708.702667018748</v>
      </c>
      <c r="G5012" s="113">
        <v>6045.5694444444443</v>
      </c>
      <c r="H5012" s="113">
        <v>3079</v>
      </c>
      <c r="I5012" s="113">
        <v>2373</v>
      </c>
      <c r="J5012" s="112">
        <v>27532.601666666666</v>
      </c>
      <c r="K5012" s="112">
        <v>14478</v>
      </c>
      <c r="L5012" s="112">
        <v>7279.6016666666665</v>
      </c>
      <c r="M5012" s="112">
        <v>3405</v>
      </c>
      <c r="N5012" s="113">
        <v>2370</v>
      </c>
      <c r="O5012" s="112">
        <v>26416</v>
      </c>
      <c r="P5012" s="112">
        <v>13634</v>
      </c>
      <c r="Q5012" s="112">
        <v>6774</v>
      </c>
      <c r="R5012" s="112">
        <v>3442</v>
      </c>
      <c r="S5012" s="113">
        <v>2566</v>
      </c>
      <c r="T5012" s="17">
        <v>-4.8173055756268846E-2</v>
      </c>
      <c r="U5012" s="17">
        <v>1.5934705554548234E-2</v>
      </c>
      <c r="V5012" s="17">
        <v>-0.16951919606712307</v>
      </c>
      <c r="W5012" s="17">
        <v>-9.574155653450811E-2</v>
      </c>
      <c r="X5012" s="17">
        <v>1.2658227848101333E-3</v>
      </c>
      <c r="Y5012" s="17">
        <v>-7.9394264285587157E-3</v>
      </c>
      <c r="Z5012" s="17">
        <v>7.8825191947979212E-2</v>
      </c>
      <c r="AA5012" s="17">
        <v>-0.10753329724764626</v>
      </c>
      <c r="AB5012" s="17">
        <v>-0.10546194073213244</v>
      </c>
      <c r="AC5012" s="17">
        <v>-7.5214341387373373E-2</v>
      </c>
    </row>
    <row r="5013" spans="1:29" x14ac:dyDescent="0.2">
      <c r="A5013" s="19">
        <v>45064</v>
      </c>
      <c r="B5013" s="19">
        <v>44700</v>
      </c>
      <c r="C5013" s="19">
        <v>43244</v>
      </c>
      <c r="D5013" s="16" t="s">
        <v>6</v>
      </c>
      <c r="E5013" s="114">
        <v>27840.923611111109</v>
      </c>
      <c r="F5013" s="115">
        <v>15061</v>
      </c>
      <c r="G5013" s="113">
        <v>6903.9236111111113</v>
      </c>
      <c r="H5013" s="113">
        <v>3304</v>
      </c>
      <c r="I5013" s="113">
        <v>2572</v>
      </c>
      <c r="J5013" s="112">
        <v>29527.223333333335</v>
      </c>
      <c r="K5013" s="112">
        <v>15021</v>
      </c>
      <c r="L5013" s="112">
        <v>8011.2233333333334</v>
      </c>
      <c r="M5013" s="112">
        <v>3744</v>
      </c>
      <c r="N5013" s="113">
        <v>2751</v>
      </c>
      <c r="O5013" s="112">
        <v>25956</v>
      </c>
      <c r="P5013" s="112">
        <v>13320</v>
      </c>
      <c r="Q5013" s="112">
        <v>7072</v>
      </c>
      <c r="R5013" s="112">
        <v>3138</v>
      </c>
      <c r="S5013" s="113">
        <v>2426</v>
      </c>
      <c r="T5013" s="17">
        <v>-5.7109999920600729E-2</v>
      </c>
      <c r="U5013" s="17">
        <v>2.6629385526928395E-3</v>
      </c>
      <c r="V5013" s="17">
        <v>-0.13821855616169587</v>
      </c>
      <c r="W5013" s="17">
        <v>-0.11752136752136755</v>
      </c>
      <c r="X5013" s="17">
        <v>-6.5067248273355194E-2</v>
      </c>
      <c r="Y5013" s="17">
        <v>7.2619957278128755E-2</v>
      </c>
      <c r="Z5013" s="17">
        <v>0.13070570570570572</v>
      </c>
      <c r="AA5013" s="17">
        <v>-2.3766457704876842E-2</v>
      </c>
      <c r="AB5013" s="17">
        <v>5.2899936265137004E-2</v>
      </c>
      <c r="AC5013" s="17">
        <v>6.0181368507831845E-2</v>
      </c>
    </row>
    <row r="5014" spans="1:29" x14ac:dyDescent="0.2">
      <c r="A5014" s="19">
        <v>45065</v>
      </c>
      <c r="B5014" s="19">
        <v>44701</v>
      </c>
      <c r="C5014" s="19">
        <v>43245</v>
      </c>
      <c r="D5014" s="16" t="s">
        <v>7</v>
      </c>
      <c r="E5014" s="114">
        <v>27503.777777777777</v>
      </c>
      <c r="F5014" s="115">
        <v>15034</v>
      </c>
      <c r="G5014" s="113">
        <v>6652.7777777777774</v>
      </c>
      <c r="H5014" s="113">
        <v>3021</v>
      </c>
      <c r="I5014" s="113">
        <v>2796</v>
      </c>
      <c r="J5014" s="112">
        <v>27965.516666666666</v>
      </c>
      <c r="K5014" s="112">
        <v>14773</v>
      </c>
      <c r="L5014" s="112">
        <v>6651.5166666666664</v>
      </c>
      <c r="M5014" s="112">
        <v>3683</v>
      </c>
      <c r="N5014" s="113">
        <v>2858</v>
      </c>
      <c r="O5014" s="112">
        <v>26740</v>
      </c>
      <c r="P5014" s="112">
        <v>14389</v>
      </c>
      <c r="Q5014" s="112">
        <v>6871</v>
      </c>
      <c r="R5014" s="112">
        <v>3287</v>
      </c>
      <c r="S5014" s="113">
        <v>2193</v>
      </c>
      <c r="T5014" s="17">
        <v>-1.6511008696623031E-2</v>
      </c>
      <c r="U5014" s="17">
        <v>1.7667366140932783E-2</v>
      </c>
      <c r="V5014" s="17">
        <v>1.8959752704694743E-4</v>
      </c>
      <c r="W5014" s="17">
        <v>-0.17974477328265004</v>
      </c>
      <c r="X5014" s="17">
        <v>-2.1693491952414323E-2</v>
      </c>
      <c r="Y5014" s="17">
        <v>2.8563118091913919E-2</v>
      </c>
      <c r="Z5014" s="17">
        <v>4.4825908680241833E-2</v>
      </c>
      <c r="AA5014" s="17">
        <v>-3.1759892624395714E-2</v>
      </c>
      <c r="AB5014" s="17">
        <v>-8.0924855491329439E-2</v>
      </c>
      <c r="AC5014" s="17">
        <v>0.27496580027359774</v>
      </c>
    </row>
    <row r="5015" spans="1:29" x14ac:dyDescent="0.2">
      <c r="A5015" s="19">
        <v>45066</v>
      </c>
      <c r="B5015" s="19">
        <v>44702</v>
      </c>
      <c r="C5015" s="19">
        <v>43246</v>
      </c>
      <c r="D5015" s="16" t="s">
        <v>1</v>
      </c>
      <c r="E5015" s="114">
        <v>28638.50138888889</v>
      </c>
      <c r="F5015" s="115">
        <v>15337</v>
      </c>
      <c r="G5015" s="113">
        <v>7223.5013888888889</v>
      </c>
      <c r="H5015" s="113">
        <v>3240</v>
      </c>
      <c r="I5015" s="113">
        <v>2838</v>
      </c>
      <c r="J5015" s="112">
        <v>28340.924999999999</v>
      </c>
      <c r="K5015" s="112">
        <v>14582</v>
      </c>
      <c r="L5015" s="112">
        <v>6853.9250000000002</v>
      </c>
      <c r="M5015" s="112">
        <v>3748</v>
      </c>
      <c r="N5015" s="113">
        <v>3157</v>
      </c>
      <c r="O5015" s="112">
        <v>28410</v>
      </c>
      <c r="P5015" s="112">
        <v>14378</v>
      </c>
      <c r="Q5015" s="112">
        <v>7402</v>
      </c>
      <c r="R5015" s="112">
        <v>3582</v>
      </c>
      <c r="S5015" s="113">
        <v>3048</v>
      </c>
      <c r="T5015" s="17">
        <v>1.0499882727500687E-2</v>
      </c>
      <c r="U5015" s="17">
        <v>5.1776162391990121E-2</v>
      </c>
      <c r="V5015" s="17">
        <v>5.3921860669454258E-2</v>
      </c>
      <c r="W5015" s="17">
        <v>-0.13553895410885808</v>
      </c>
      <c r="X5015" s="17">
        <v>-0.10104529616724733</v>
      </c>
      <c r="Y5015" s="17">
        <v>8.0429915131605689E-3</v>
      </c>
      <c r="Z5015" s="17">
        <v>6.669912366114894E-2</v>
      </c>
      <c r="AA5015" s="17">
        <v>-2.4114916388963903E-2</v>
      </c>
      <c r="AB5015" s="17">
        <v>-9.5477386934673336E-2</v>
      </c>
      <c r="AC5015" s="17">
        <v>-6.8897637795275579E-2</v>
      </c>
    </row>
    <row r="5016" spans="1:29" x14ac:dyDescent="0.2">
      <c r="A5016" s="19">
        <v>45067</v>
      </c>
      <c r="B5016" s="19">
        <v>44703</v>
      </c>
      <c r="C5016" s="19">
        <v>43247</v>
      </c>
      <c r="D5016" s="16" t="s">
        <v>2</v>
      </c>
      <c r="E5016" s="114">
        <v>27299.491666666669</v>
      </c>
      <c r="F5016" s="115">
        <v>14924</v>
      </c>
      <c r="G5016" s="113">
        <v>6734.4916666666668</v>
      </c>
      <c r="H5016" s="113">
        <v>3047</v>
      </c>
      <c r="I5016" s="113">
        <v>2594</v>
      </c>
      <c r="J5016" s="112">
        <v>27810.828333333331</v>
      </c>
      <c r="K5016" s="112">
        <v>14880</v>
      </c>
      <c r="L5016" s="112">
        <v>6800.8283333333329</v>
      </c>
      <c r="M5016" s="112">
        <v>3499</v>
      </c>
      <c r="N5016" s="113">
        <v>2631</v>
      </c>
      <c r="O5016" s="112">
        <v>25610</v>
      </c>
      <c r="P5016" s="112">
        <v>13859</v>
      </c>
      <c r="Q5016" s="112">
        <v>6749</v>
      </c>
      <c r="R5016" s="112">
        <v>2730</v>
      </c>
      <c r="S5016" s="113">
        <v>2272</v>
      </c>
      <c r="T5016" s="17">
        <v>-1.8386243679545E-2</v>
      </c>
      <c r="U5016" s="17">
        <v>2.9569892473118031E-3</v>
      </c>
      <c r="V5016" s="17">
        <v>-9.7542039609389564E-3</v>
      </c>
      <c r="W5016" s="17">
        <v>-0.1291797656473278</v>
      </c>
      <c r="X5016" s="17">
        <v>-1.4063093880653743E-2</v>
      </c>
      <c r="Y5016" s="17">
        <v>6.5969998698425236E-2</v>
      </c>
      <c r="Z5016" s="17">
        <v>7.6845371238906113E-2</v>
      </c>
      <c r="AA5016" s="17">
        <v>-2.1497011902997798E-3</v>
      </c>
      <c r="AB5016" s="17">
        <v>0.11611721611721615</v>
      </c>
      <c r="AC5016" s="17">
        <v>0.14172535211267601</v>
      </c>
    </row>
    <row r="5017" spans="1:29" x14ac:dyDescent="0.2">
      <c r="A5017" s="19">
        <v>45068</v>
      </c>
      <c r="B5017" s="19">
        <v>44704</v>
      </c>
      <c r="C5017" s="19">
        <v>43248</v>
      </c>
      <c r="D5017" s="16" t="s">
        <v>3</v>
      </c>
      <c r="E5017" s="114">
        <v>26450.411111111112</v>
      </c>
      <c r="F5017" s="115">
        <v>14710</v>
      </c>
      <c r="G5017" s="113">
        <v>6263.4111111111115</v>
      </c>
      <c r="H5017" s="113">
        <v>3001</v>
      </c>
      <c r="I5017" s="113">
        <v>2476</v>
      </c>
      <c r="J5017" s="112">
        <v>27268.058333333334</v>
      </c>
      <c r="K5017" s="112">
        <v>14357</v>
      </c>
      <c r="L5017" s="112">
        <v>6988.0583333333334</v>
      </c>
      <c r="M5017" s="112">
        <v>3236</v>
      </c>
      <c r="N5017" s="113">
        <v>2687</v>
      </c>
      <c r="O5017" s="112">
        <v>24182</v>
      </c>
      <c r="P5017" s="112">
        <v>13548</v>
      </c>
      <c r="Q5017" s="112">
        <v>6209</v>
      </c>
      <c r="R5017" s="112">
        <v>2464</v>
      </c>
      <c r="S5017" s="113">
        <v>1961</v>
      </c>
      <c r="T5017" s="17">
        <v>-2.9985531504555407E-2</v>
      </c>
      <c r="U5017" s="17">
        <v>2.4587309326461027E-2</v>
      </c>
      <c r="V5017" s="17">
        <v>-0.10369793548597384</v>
      </c>
      <c r="W5017" s="17">
        <v>-7.2620519159456109E-2</v>
      </c>
      <c r="X5017" s="17">
        <v>-7.8526237439523583E-2</v>
      </c>
      <c r="Y5017" s="17">
        <v>9.3805769213097134E-2</v>
      </c>
      <c r="Z5017" s="17">
        <v>8.5769117212872725E-2</v>
      </c>
      <c r="AA5017" s="17">
        <v>8.7632647948319153E-3</v>
      </c>
      <c r="AB5017" s="17">
        <v>0.21793831168831179</v>
      </c>
      <c r="AC5017" s="17">
        <v>0.26262111167771551</v>
      </c>
    </row>
    <row r="5018" spans="1:29" x14ac:dyDescent="0.2">
      <c r="A5018" s="19">
        <v>45069</v>
      </c>
      <c r="B5018" s="19">
        <v>44705</v>
      </c>
      <c r="C5018" s="19">
        <v>43249</v>
      </c>
      <c r="D5018" s="16" t="s">
        <v>4</v>
      </c>
      <c r="E5018" s="114">
        <v>25026.3</v>
      </c>
      <c r="F5018" s="115">
        <v>13904</v>
      </c>
      <c r="G5018" s="113">
        <v>6209.3</v>
      </c>
      <c r="H5018" s="113">
        <v>2701</v>
      </c>
      <c r="I5018" s="113">
        <v>2212</v>
      </c>
      <c r="J5018" s="112">
        <v>26276.181666666667</v>
      </c>
      <c r="K5018" s="112">
        <v>14445</v>
      </c>
      <c r="L5018" s="112">
        <v>6417.1816666666664</v>
      </c>
      <c r="M5018" s="112">
        <v>3025</v>
      </c>
      <c r="N5018" s="113">
        <v>2389</v>
      </c>
      <c r="O5018" s="112">
        <v>22691</v>
      </c>
      <c r="P5018" s="112">
        <v>13063</v>
      </c>
      <c r="Q5018" s="112">
        <v>5658</v>
      </c>
      <c r="R5018" s="112">
        <v>2567</v>
      </c>
      <c r="S5018" s="113">
        <v>1403</v>
      </c>
      <c r="T5018" s="17">
        <v>-4.7567096411585519E-2</v>
      </c>
      <c r="U5018" s="17">
        <v>-3.7452405676704714E-2</v>
      </c>
      <c r="V5018" s="17">
        <v>-3.2394542879545463E-2</v>
      </c>
      <c r="W5018" s="17">
        <v>-0.10710743801652889</v>
      </c>
      <c r="X5018" s="17">
        <v>-7.4089577228966141E-2</v>
      </c>
      <c r="Y5018" s="17">
        <v>0.10291745626019133</v>
      </c>
      <c r="Z5018" s="17">
        <v>6.4380310801500418E-2</v>
      </c>
      <c r="AA5018" s="17">
        <v>9.7437256981265596E-2</v>
      </c>
      <c r="AB5018" s="17">
        <v>5.2201012855473294E-2</v>
      </c>
      <c r="AC5018" s="17">
        <v>0.57662152530292232</v>
      </c>
    </row>
    <row r="5019" spans="1:29" x14ac:dyDescent="0.2">
      <c r="A5019" s="19">
        <v>45070</v>
      </c>
      <c r="B5019" s="19">
        <v>44706</v>
      </c>
      <c r="C5019" s="19">
        <v>43250</v>
      </c>
      <c r="D5019" s="16" t="s">
        <v>5</v>
      </c>
      <c r="E5019" s="114">
        <v>25517.709722222222</v>
      </c>
      <c r="F5019" s="115">
        <v>14601.494444444445</v>
      </c>
      <c r="G5019" s="113">
        <v>5691.2152777777774</v>
      </c>
      <c r="H5019" s="113">
        <v>3073</v>
      </c>
      <c r="I5019" s="113">
        <v>2152</v>
      </c>
      <c r="J5019" s="112">
        <v>27652.555</v>
      </c>
      <c r="K5019" s="112">
        <v>14291</v>
      </c>
      <c r="L5019" s="112">
        <v>6926.5550000000003</v>
      </c>
      <c r="M5019" s="112">
        <v>3734</v>
      </c>
      <c r="N5019" s="113">
        <v>2701</v>
      </c>
      <c r="O5019" s="112">
        <v>23015</v>
      </c>
      <c r="P5019" s="112">
        <v>13077</v>
      </c>
      <c r="Q5019" s="112">
        <v>5730</v>
      </c>
      <c r="R5019" s="112">
        <v>2620</v>
      </c>
      <c r="S5019" s="113">
        <v>1588</v>
      </c>
      <c r="T5019" s="17">
        <v>-7.7202460234787607E-2</v>
      </c>
      <c r="U5019" s="17">
        <v>2.1726572279367806E-2</v>
      </c>
      <c r="V5019" s="17">
        <v>-0.17834835964230744</v>
      </c>
      <c r="W5019" s="17">
        <v>-0.17702196036422069</v>
      </c>
      <c r="X5019" s="17">
        <v>-0.20325805257312102</v>
      </c>
      <c r="Y5019" s="17">
        <v>0.1087425471310981</v>
      </c>
      <c r="Z5019" s="17">
        <v>0.11657830117339185</v>
      </c>
      <c r="AA5019" s="17">
        <v>-6.7687124297072243E-3</v>
      </c>
      <c r="AB5019" s="17">
        <v>0.17290076335877869</v>
      </c>
      <c r="AC5019" s="17">
        <v>0.35516372795969775</v>
      </c>
    </row>
    <row r="5020" spans="1:29" x14ac:dyDescent="0.2">
      <c r="A5020" s="19">
        <v>45071</v>
      </c>
      <c r="B5020" s="19">
        <v>44707</v>
      </c>
      <c r="C5020" s="19">
        <v>43251</v>
      </c>
      <c r="D5020" s="16" t="s">
        <v>6</v>
      </c>
      <c r="E5020" s="114">
        <v>28324.722222222223</v>
      </c>
      <c r="F5020" s="115">
        <v>15253</v>
      </c>
      <c r="G5020" s="113">
        <v>7077.7222222222226</v>
      </c>
      <c r="H5020" s="113">
        <v>3390</v>
      </c>
      <c r="I5020" s="113">
        <v>2604</v>
      </c>
      <c r="J5020" s="112">
        <v>28564.21</v>
      </c>
      <c r="K5020" s="112">
        <v>14865</v>
      </c>
      <c r="L5020" s="112">
        <v>6900.21</v>
      </c>
      <c r="M5020" s="112">
        <v>3707</v>
      </c>
      <c r="N5020" s="113">
        <v>3092</v>
      </c>
      <c r="O5020" s="112">
        <v>24972</v>
      </c>
      <c r="P5020" s="112">
        <v>13221</v>
      </c>
      <c r="Q5020" s="112">
        <v>6707</v>
      </c>
      <c r="R5020" s="112">
        <v>2850</v>
      </c>
      <c r="S5020" s="113">
        <v>2194</v>
      </c>
      <c r="T5020" s="17">
        <v>-8.3841904879489171E-3</v>
      </c>
      <c r="U5020" s="17">
        <v>2.6101580894719145E-2</v>
      </c>
      <c r="V5020" s="17">
        <v>2.5725626063876739E-2</v>
      </c>
      <c r="W5020" s="17">
        <v>-8.5513892635554312E-2</v>
      </c>
      <c r="X5020" s="17">
        <v>-0.15782664941785252</v>
      </c>
      <c r="Y5020" s="17">
        <v>0.1342592592592593</v>
      </c>
      <c r="Z5020" s="17">
        <v>0.15369487935859616</v>
      </c>
      <c r="AA5020" s="17">
        <v>5.5273926080546154E-2</v>
      </c>
      <c r="AB5020" s="17">
        <v>0.18947368421052624</v>
      </c>
      <c r="AC5020" s="17">
        <v>0.18687329079307191</v>
      </c>
    </row>
    <row r="5021" spans="1:29" x14ac:dyDescent="0.2">
      <c r="A5021" s="19">
        <v>45072</v>
      </c>
      <c r="B5021" s="19">
        <v>44708</v>
      </c>
      <c r="C5021" s="19">
        <v>43252</v>
      </c>
      <c r="D5021" s="16" t="s">
        <v>7</v>
      </c>
      <c r="E5021" s="114">
        <v>28742.916666666668</v>
      </c>
      <c r="F5021" s="115">
        <v>15287</v>
      </c>
      <c r="G5021" s="113">
        <v>7367.916666666667</v>
      </c>
      <c r="H5021" s="113">
        <v>3119</v>
      </c>
      <c r="I5021" s="113">
        <v>2969</v>
      </c>
      <c r="J5021" s="112">
        <v>28764.145</v>
      </c>
      <c r="K5021" s="112">
        <v>14776</v>
      </c>
      <c r="L5021" s="112">
        <v>7194.1449999999995</v>
      </c>
      <c r="M5021" s="112">
        <v>3684</v>
      </c>
      <c r="N5021" s="113">
        <v>3110</v>
      </c>
      <c r="O5021" s="112">
        <v>25336</v>
      </c>
      <c r="P5021" s="112">
        <v>13745</v>
      </c>
      <c r="Q5021" s="112">
        <v>6420</v>
      </c>
      <c r="R5021" s="112">
        <v>2698</v>
      </c>
      <c r="S5021" s="113">
        <v>2473</v>
      </c>
      <c r="T5021" s="17">
        <v>-7.3801370884940543E-4</v>
      </c>
      <c r="U5021" s="17">
        <v>3.458310774228468E-2</v>
      </c>
      <c r="V5021" s="17">
        <v>2.4154596087049507E-2</v>
      </c>
      <c r="W5021" s="17">
        <v>-0.15336590662323557</v>
      </c>
      <c r="X5021" s="17">
        <v>-4.5337620578778104E-2</v>
      </c>
      <c r="Y5021" s="17">
        <v>0.13446939795810975</v>
      </c>
      <c r="Z5021" s="17">
        <v>0.11218624954528922</v>
      </c>
      <c r="AA5021" s="17">
        <v>0.14765057113187963</v>
      </c>
      <c r="AB5021" s="17">
        <v>0.15604151223128238</v>
      </c>
      <c r="AC5021" s="17">
        <v>0.20056611403154068</v>
      </c>
    </row>
    <row r="5022" spans="1:29" x14ac:dyDescent="0.2">
      <c r="A5022" s="19">
        <v>45073</v>
      </c>
      <c r="B5022" s="19">
        <v>44709</v>
      </c>
      <c r="C5022" s="19">
        <v>43253</v>
      </c>
      <c r="D5022" s="16" t="s">
        <v>1</v>
      </c>
      <c r="E5022" s="114">
        <v>28407.653333333335</v>
      </c>
      <c r="F5022" s="115">
        <v>15671</v>
      </c>
      <c r="G5022" s="113">
        <v>6824.6533333333336</v>
      </c>
      <c r="H5022" s="113">
        <v>3272</v>
      </c>
      <c r="I5022" s="113">
        <v>2640</v>
      </c>
      <c r="J5022" s="112">
        <v>28891.119999999999</v>
      </c>
      <c r="K5022" s="112">
        <v>14558</v>
      </c>
      <c r="L5022" s="112">
        <v>7272.12</v>
      </c>
      <c r="M5022" s="112">
        <v>3904</v>
      </c>
      <c r="N5022" s="113">
        <v>3157</v>
      </c>
      <c r="O5022" s="112">
        <v>27757</v>
      </c>
      <c r="P5022" s="112">
        <v>14210</v>
      </c>
      <c r="Q5022" s="112">
        <v>7053</v>
      </c>
      <c r="R5022" s="112">
        <v>3367</v>
      </c>
      <c r="S5022" s="113">
        <v>3127</v>
      </c>
      <c r="T5022" s="17">
        <v>-1.6734092228569364E-2</v>
      </c>
      <c r="U5022" s="17">
        <v>7.6452809451847736E-2</v>
      </c>
      <c r="V5022" s="17">
        <v>-6.1531804572348414E-2</v>
      </c>
      <c r="W5022" s="17">
        <v>-0.16188524590163933</v>
      </c>
      <c r="X5022" s="17">
        <v>-0.16376306620209058</v>
      </c>
      <c r="Y5022" s="17">
        <v>2.3441053908323406E-2</v>
      </c>
      <c r="Z5022" s="17">
        <v>0.10281491907107676</v>
      </c>
      <c r="AA5022" s="17">
        <v>-3.2375821163570961E-2</v>
      </c>
      <c r="AB5022" s="17">
        <v>-2.8215028215028193E-2</v>
      </c>
      <c r="AC5022" s="17">
        <v>-0.15574032619123757</v>
      </c>
    </row>
    <row r="5023" spans="1:29" x14ac:dyDescent="0.2">
      <c r="A5023" s="19">
        <v>45074</v>
      </c>
      <c r="B5023" s="19">
        <v>44710</v>
      </c>
      <c r="C5023" s="19">
        <v>43254</v>
      </c>
      <c r="D5023" s="16" t="s">
        <v>2</v>
      </c>
      <c r="E5023" s="114">
        <v>26924.955000000002</v>
      </c>
      <c r="F5023" s="115">
        <v>14618</v>
      </c>
      <c r="G5023" s="113">
        <v>6566.9549999999999</v>
      </c>
      <c r="H5023" s="113">
        <v>3133</v>
      </c>
      <c r="I5023" s="113">
        <v>2607</v>
      </c>
      <c r="J5023" s="112">
        <v>27124.73</v>
      </c>
      <c r="K5023" s="112">
        <v>14370</v>
      </c>
      <c r="L5023" s="112">
        <v>6508.73</v>
      </c>
      <c r="M5023" s="112">
        <v>3653</v>
      </c>
      <c r="N5023" s="113">
        <v>2593</v>
      </c>
      <c r="O5023" s="112">
        <v>25658</v>
      </c>
      <c r="P5023" s="112">
        <v>13987</v>
      </c>
      <c r="Q5023" s="112">
        <v>6786</v>
      </c>
      <c r="R5023" s="112">
        <v>2713</v>
      </c>
      <c r="S5023" s="113">
        <v>2172</v>
      </c>
      <c r="T5023" s="17">
        <v>-7.3650502696247511E-3</v>
      </c>
      <c r="U5023" s="17">
        <v>1.7258176757132926E-2</v>
      </c>
      <c r="V5023" s="17">
        <v>8.9456775745806461E-3</v>
      </c>
      <c r="W5023" s="17">
        <v>-0.14234875444839856</v>
      </c>
      <c r="X5023" s="17">
        <v>5.3991515618974084E-3</v>
      </c>
      <c r="Y5023" s="17">
        <v>4.9378556395666129E-2</v>
      </c>
      <c r="Z5023" s="17">
        <v>4.5113319510974526E-2</v>
      </c>
      <c r="AA5023" s="17">
        <v>-3.2278956675508397E-2</v>
      </c>
      <c r="AB5023" s="17">
        <v>0.15481017323995583</v>
      </c>
      <c r="AC5023" s="17">
        <v>0.20027624309392267</v>
      </c>
    </row>
    <row r="5024" spans="1:29" x14ac:dyDescent="0.2">
      <c r="A5024" s="19">
        <v>45075</v>
      </c>
      <c r="B5024" s="19">
        <v>44711</v>
      </c>
      <c r="C5024" s="19">
        <v>43255</v>
      </c>
      <c r="D5024" s="16" t="s">
        <v>3</v>
      </c>
      <c r="E5024" s="114">
        <v>27023.026666666665</v>
      </c>
      <c r="F5024" s="115">
        <v>15030</v>
      </c>
      <c r="G5024" s="113">
        <v>6403.0266666666666</v>
      </c>
      <c r="H5024" s="113">
        <v>2981</v>
      </c>
      <c r="I5024" s="113">
        <v>2609</v>
      </c>
      <c r="J5024" s="112">
        <v>28126.993333333332</v>
      </c>
      <c r="K5024" s="112">
        <v>14699</v>
      </c>
      <c r="L5024" s="112">
        <v>6888.9933333333329</v>
      </c>
      <c r="M5024" s="112">
        <v>3664</v>
      </c>
      <c r="N5024" s="113">
        <v>2875</v>
      </c>
      <c r="O5024" s="112">
        <v>25705</v>
      </c>
      <c r="P5024" s="112">
        <v>13786</v>
      </c>
      <c r="Q5024" s="112">
        <v>6719</v>
      </c>
      <c r="R5024" s="112">
        <v>2982</v>
      </c>
      <c r="S5024" s="113">
        <v>2218</v>
      </c>
      <c r="T5024" s="17">
        <v>-3.9249366385647577E-2</v>
      </c>
      <c r="U5024" s="17">
        <v>2.251853867610043E-2</v>
      </c>
      <c r="V5024" s="17">
        <v>-7.0542478872094416E-2</v>
      </c>
      <c r="W5024" s="17">
        <v>-0.18640829694323147</v>
      </c>
      <c r="X5024" s="17">
        <v>-9.2521739130434821E-2</v>
      </c>
      <c r="Y5024" s="17">
        <v>5.1275108604032837E-2</v>
      </c>
      <c r="Z5024" s="17">
        <v>9.0236471782968231E-2</v>
      </c>
      <c r="AA5024" s="17">
        <v>-4.7026839311405499E-2</v>
      </c>
      <c r="AB5024" s="17">
        <v>-3.3534540576796168E-4</v>
      </c>
      <c r="AC5024" s="17">
        <v>0.17628494138863848</v>
      </c>
    </row>
    <row r="5025" spans="1:29" x14ac:dyDescent="0.2">
      <c r="A5025" s="19">
        <v>45076</v>
      </c>
      <c r="B5025" s="19">
        <v>44712</v>
      </c>
      <c r="C5025" s="19">
        <v>43256</v>
      </c>
      <c r="D5025" s="16" t="s">
        <v>4</v>
      </c>
      <c r="E5025" s="114">
        <v>25547.733333333334</v>
      </c>
      <c r="F5025" s="115">
        <v>14053</v>
      </c>
      <c r="G5025" s="113">
        <v>6287.7333333333336</v>
      </c>
      <c r="H5025" s="113">
        <v>2780</v>
      </c>
      <c r="I5025" s="113">
        <v>2427</v>
      </c>
      <c r="J5025" s="112">
        <v>27471.186666666668</v>
      </c>
      <c r="K5025" s="112">
        <v>14564</v>
      </c>
      <c r="L5025" s="112">
        <v>6159.1866666666665</v>
      </c>
      <c r="M5025" s="112">
        <v>3426</v>
      </c>
      <c r="N5025" s="113">
        <v>3322</v>
      </c>
      <c r="O5025" s="112">
        <v>24452</v>
      </c>
      <c r="P5025" s="112">
        <v>13312</v>
      </c>
      <c r="Q5025" s="112">
        <v>6087</v>
      </c>
      <c r="R5025" s="112">
        <v>2880</v>
      </c>
      <c r="S5025" s="113">
        <v>2173</v>
      </c>
      <c r="T5025" s="17">
        <v>-7.0017118542142875E-2</v>
      </c>
      <c r="U5025" s="17">
        <v>-3.5086514693765447E-2</v>
      </c>
      <c r="V5025" s="17">
        <v>2.0870721025936456E-2</v>
      </c>
      <c r="W5025" s="17">
        <v>-0.18855808523058959</v>
      </c>
      <c r="X5025" s="17">
        <v>-0.26941601444912699</v>
      </c>
      <c r="Y5025" s="17">
        <v>4.4811603686133461E-2</v>
      </c>
      <c r="Z5025" s="17">
        <v>5.56640625E-2</v>
      </c>
      <c r="AA5025" s="17">
        <v>3.2977383494879886E-2</v>
      </c>
      <c r="AB5025" s="17">
        <v>-3.472222222222221E-2</v>
      </c>
      <c r="AC5025" s="17">
        <v>0.11688909341923615</v>
      </c>
    </row>
    <row r="5026" spans="1:29" x14ac:dyDescent="0.2">
      <c r="A5026" s="19">
        <v>45077</v>
      </c>
      <c r="B5026" s="19">
        <v>44713</v>
      </c>
      <c r="C5026" s="19">
        <v>43257</v>
      </c>
      <c r="D5026" s="16" t="s">
        <v>5</v>
      </c>
      <c r="E5026" s="114">
        <v>26381.703333333331</v>
      </c>
      <c r="F5026" s="115">
        <v>14552</v>
      </c>
      <c r="G5026" s="113">
        <v>6332.7033333333329</v>
      </c>
      <c r="H5026" s="113">
        <v>3053</v>
      </c>
      <c r="I5026" s="113">
        <v>2444</v>
      </c>
      <c r="J5026" s="112">
        <v>27434.786666666667</v>
      </c>
      <c r="K5026" s="112">
        <v>14201</v>
      </c>
      <c r="L5026" s="112">
        <v>7025.7866666666669</v>
      </c>
      <c r="M5026" s="112">
        <v>3425</v>
      </c>
      <c r="N5026" s="113">
        <v>2783</v>
      </c>
      <c r="O5026" s="112">
        <v>24284</v>
      </c>
      <c r="P5026" s="112">
        <v>13235</v>
      </c>
      <c r="Q5026" s="112">
        <v>6585</v>
      </c>
      <c r="R5026" s="112">
        <v>2762</v>
      </c>
      <c r="S5026" s="113">
        <v>1702</v>
      </c>
      <c r="T5026" s="17">
        <v>-3.8384965267939775E-2</v>
      </c>
      <c r="U5026" s="17">
        <v>2.4716569255686327E-2</v>
      </c>
      <c r="V5026" s="17">
        <v>-9.8648502469000032E-2</v>
      </c>
      <c r="W5026" s="17">
        <v>-0.10861313868613143</v>
      </c>
      <c r="X5026" s="17">
        <v>-0.12181099532878192</v>
      </c>
      <c r="Y5026" s="17">
        <v>8.6382117169055084E-2</v>
      </c>
      <c r="Z5026" s="17">
        <v>9.9508877975066135E-2</v>
      </c>
      <c r="AA5026" s="17">
        <v>-3.8313844596304825E-2</v>
      </c>
      <c r="AB5026" s="17">
        <v>0.10535843591600291</v>
      </c>
      <c r="AC5026" s="17">
        <v>0.43595769682726204</v>
      </c>
    </row>
    <row r="5027" spans="1:29" x14ac:dyDescent="0.2">
      <c r="A5027" s="19">
        <v>45078</v>
      </c>
      <c r="B5027" s="19">
        <v>44714</v>
      </c>
      <c r="C5027" s="19">
        <v>43258</v>
      </c>
      <c r="D5027" s="16" t="s">
        <v>6</v>
      </c>
      <c r="E5027" s="114">
        <v>28392.166666666664</v>
      </c>
      <c r="F5027" s="115">
        <v>15209</v>
      </c>
      <c r="G5027" s="113">
        <v>7148.1666666666661</v>
      </c>
      <c r="H5027" s="113">
        <v>3351</v>
      </c>
      <c r="I5027" s="113">
        <v>2684</v>
      </c>
      <c r="J5027" s="112">
        <v>27877.623333333333</v>
      </c>
      <c r="K5027" s="112">
        <v>14484</v>
      </c>
      <c r="L5027" s="112">
        <v>7086.623333333333</v>
      </c>
      <c r="M5027" s="112">
        <v>3346</v>
      </c>
      <c r="N5027" s="113">
        <v>2961</v>
      </c>
      <c r="O5027" s="112">
        <v>27865</v>
      </c>
      <c r="P5027" s="112">
        <v>14088</v>
      </c>
      <c r="Q5027" s="112">
        <v>7774</v>
      </c>
      <c r="R5027" s="112">
        <v>3405</v>
      </c>
      <c r="S5027" s="113">
        <v>2598</v>
      </c>
      <c r="T5027" s="17">
        <v>1.8457216642212559E-2</v>
      </c>
      <c r="U5027" s="17">
        <v>5.005523336095008E-2</v>
      </c>
      <c r="V5027" s="17">
        <v>8.6844369227092599E-3</v>
      </c>
      <c r="W5027" s="17">
        <v>1.4943215780036656E-3</v>
      </c>
      <c r="X5027" s="17">
        <v>-9.3549476528199893E-2</v>
      </c>
      <c r="Y5027" s="17">
        <v>1.891859560978526E-2</v>
      </c>
      <c r="Z5027" s="17">
        <v>7.9571266325951129E-2</v>
      </c>
      <c r="AA5027" s="17">
        <v>-8.0503387359574741E-2</v>
      </c>
      <c r="AB5027" s="17">
        <v>-1.5859030837004351E-2</v>
      </c>
      <c r="AC5027" s="17">
        <v>3.3102386451116184E-2</v>
      </c>
    </row>
    <row r="5028" spans="1:29" x14ac:dyDescent="0.2">
      <c r="A5028" s="19">
        <v>45079</v>
      </c>
      <c r="B5028" s="19">
        <v>44715</v>
      </c>
      <c r="C5028" s="19">
        <v>43259</v>
      </c>
      <c r="D5028" s="16" t="s">
        <v>7</v>
      </c>
      <c r="E5028" s="114">
        <v>27656.53</v>
      </c>
      <c r="F5028" s="115">
        <v>15639</v>
      </c>
      <c r="G5028" s="113">
        <v>5908.5299999999988</v>
      </c>
      <c r="H5028" s="113">
        <v>3303</v>
      </c>
      <c r="I5028" s="113">
        <v>2806</v>
      </c>
      <c r="J5028" s="112">
        <v>29221.218333333334</v>
      </c>
      <c r="K5028" s="112">
        <v>14511</v>
      </c>
      <c r="L5028" s="112">
        <v>7408.2183333333332</v>
      </c>
      <c r="M5028" s="112">
        <v>4225</v>
      </c>
      <c r="N5028" s="113">
        <v>3077</v>
      </c>
      <c r="O5028" s="112">
        <v>27859</v>
      </c>
      <c r="P5028" s="112">
        <v>14394</v>
      </c>
      <c r="Q5028" s="112">
        <v>7717</v>
      </c>
      <c r="R5028" s="112">
        <v>3289</v>
      </c>
      <c r="S5028" s="113">
        <v>2459</v>
      </c>
      <c r="T5028" s="17">
        <v>-5.3546307189678566E-2</v>
      </c>
      <c r="U5028" s="17">
        <v>7.7734132726896776E-2</v>
      </c>
      <c r="V5028" s="17">
        <v>-0.20243576334480795</v>
      </c>
      <c r="W5028" s="17">
        <v>-0.21822485207100595</v>
      </c>
      <c r="X5028" s="17">
        <v>-8.8072798180045542E-2</v>
      </c>
      <c r="Y5028" s="17">
        <v>-7.2676693348648902E-3</v>
      </c>
      <c r="Z5028" s="17">
        <v>8.6494372655272933E-2</v>
      </c>
      <c r="AA5028" s="17">
        <v>-0.23434884022288471</v>
      </c>
      <c r="AB5028" s="17">
        <v>4.2566129522652041E-3</v>
      </c>
      <c r="AC5028" s="17">
        <v>0.14111427409516053</v>
      </c>
    </row>
    <row r="5029" spans="1:29" x14ac:dyDescent="0.2">
      <c r="A5029" s="19">
        <v>45080</v>
      </c>
      <c r="B5029" s="19">
        <v>44716</v>
      </c>
      <c r="C5029" s="19">
        <v>43260</v>
      </c>
      <c r="D5029" s="16" t="s">
        <v>1</v>
      </c>
      <c r="E5029" s="114">
        <v>29062.903333333335</v>
      </c>
      <c r="F5029" s="115">
        <v>16578</v>
      </c>
      <c r="G5029" s="113">
        <v>5582.9033333333336</v>
      </c>
      <c r="H5029" s="113">
        <v>3919</v>
      </c>
      <c r="I5029" s="113">
        <v>2983</v>
      </c>
      <c r="J5029" s="112">
        <v>31440.3</v>
      </c>
      <c r="K5029" s="112">
        <v>14727</v>
      </c>
      <c r="L5029" s="112">
        <v>8882.2999999999993</v>
      </c>
      <c r="M5029" s="112">
        <v>4284</v>
      </c>
      <c r="N5029" s="113">
        <v>3547</v>
      </c>
      <c r="O5029" s="112">
        <v>29444</v>
      </c>
      <c r="P5029" s="112">
        <v>14526</v>
      </c>
      <c r="Q5029" s="112">
        <v>8348</v>
      </c>
      <c r="R5029" s="112">
        <v>3589</v>
      </c>
      <c r="S5029" s="113">
        <v>2981</v>
      </c>
      <c r="T5029" s="17">
        <v>-7.5616220795178934E-2</v>
      </c>
      <c r="U5029" s="17">
        <v>0.12568751273171719</v>
      </c>
      <c r="V5029" s="17">
        <v>-0.37145746784804223</v>
      </c>
      <c r="W5029" s="17">
        <v>-8.5200746965452878E-2</v>
      </c>
      <c r="X5029" s="17">
        <v>-0.15900761206653513</v>
      </c>
      <c r="Y5029" s="17">
        <v>-1.2943101027939941E-2</v>
      </c>
      <c r="Z5029" s="17">
        <v>0.14126394052044611</v>
      </c>
      <c r="AA5029" s="17">
        <v>-0.33122863759782784</v>
      </c>
      <c r="AB5029" s="17">
        <v>9.1947617720813613E-2</v>
      </c>
      <c r="AC5029" s="17">
        <v>6.7091580006706231E-4</v>
      </c>
    </row>
    <row r="5030" spans="1:29" x14ac:dyDescent="0.2">
      <c r="A5030" s="19">
        <v>45081</v>
      </c>
      <c r="B5030" s="19">
        <v>44717</v>
      </c>
      <c r="C5030" s="19">
        <v>43261</v>
      </c>
      <c r="D5030" s="16" t="s">
        <v>2</v>
      </c>
      <c r="E5030" s="114">
        <v>27855.002828282828</v>
      </c>
      <c r="F5030" s="115">
        <v>15057</v>
      </c>
      <c r="G5030" s="113">
        <v>6763.002828282828</v>
      </c>
      <c r="H5030" s="113">
        <v>3256</v>
      </c>
      <c r="I5030" s="113">
        <v>2779</v>
      </c>
      <c r="J5030" s="112">
        <v>30458.353333333333</v>
      </c>
      <c r="K5030" s="112">
        <v>15291</v>
      </c>
      <c r="L5030" s="112">
        <v>7948.3533333333335</v>
      </c>
      <c r="M5030" s="112">
        <v>4016</v>
      </c>
      <c r="N5030" s="113">
        <v>3203</v>
      </c>
      <c r="O5030" s="112">
        <v>27524</v>
      </c>
      <c r="P5030" s="112">
        <v>14819</v>
      </c>
      <c r="Q5030" s="112">
        <v>7641</v>
      </c>
      <c r="R5030" s="112">
        <v>3230</v>
      </c>
      <c r="S5030" s="113">
        <v>1834</v>
      </c>
      <c r="T5030" s="17">
        <v>-8.547246387746843E-2</v>
      </c>
      <c r="U5030" s="17">
        <v>-1.5303119482048211E-2</v>
      </c>
      <c r="V5030" s="17">
        <v>-0.14913158176794339</v>
      </c>
      <c r="W5030" s="17">
        <v>-0.18924302788844627</v>
      </c>
      <c r="X5030" s="17">
        <v>-0.13237589759600377</v>
      </c>
      <c r="Y5030" s="17">
        <v>1.2025971090060539E-2</v>
      </c>
      <c r="Z5030" s="17">
        <v>1.606046291922536E-2</v>
      </c>
      <c r="AA5030" s="17">
        <v>-0.11490605571485046</v>
      </c>
      <c r="AB5030" s="17">
        <v>8.04953560371513E-3</v>
      </c>
      <c r="AC5030" s="17">
        <v>0.51526717557251911</v>
      </c>
    </row>
    <row r="5031" spans="1:29" x14ac:dyDescent="0.2">
      <c r="A5031" s="19">
        <v>45082</v>
      </c>
      <c r="B5031" s="19">
        <v>44718</v>
      </c>
      <c r="C5031" s="19">
        <v>43262</v>
      </c>
      <c r="D5031" s="16" t="s">
        <v>3</v>
      </c>
      <c r="E5031" s="114">
        <v>28489.449570707071</v>
      </c>
      <c r="F5031" s="115">
        <v>15702</v>
      </c>
      <c r="G5031" s="113">
        <v>6965.449570707071</v>
      </c>
      <c r="H5031" s="113">
        <v>3715</v>
      </c>
      <c r="I5031" s="113">
        <v>2107</v>
      </c>
      <c r="J5031" s="112">
        <v>28263.379999999997</v>
      </c>
      <c r="K5031" s="112">
        <v>14102</v>
      </c>
      <c r="L5031" s="112">
        <v>7622.3799999999992</v>
      </c>
      <c r="M5031" s="112">
        <v>3755</v>
      </c>
      <c r="N5031" s="113">
        <v>2784</v>
      </c>
      <c r="O5031" s="112">
        <v>27718</v>
      </c>
      <c r="P5031" s="112">
        <v>14379</v>
      </c>
      <c r="Q5031" s="112">
        <v>7493</v>
      </c>
      <c r="R5031" s="112">
        <v>3289</v>
      </c>
      <c r="S5031" s="113">
        <v>2557</v>
      </c>
      <c r="T5031" s="17">
        <v>7.9986742812456768E-3</v>
      </c>
      <c r="U5031" s="17">
        <v>0.11345908381789815</v>
      </c>
      <c r="V5031" s="17">
        <v>-8.618442393227943E-2</v>
      </c>
      <c r="W5031" s="17">
        <v>-1.0652463382157085E-2</v>
      </c>
      <c r="X5031" s="17">
        <v>-0.24317528735632188</v>
      </c>
      <c r="Y5031" s="17">
        <v>2.7832079179849645E-2</v>
      </c>
      <c r="Z5031" s="17">
        <v>9.2009180054245743E-2</v>
      </c>
      <c r="AA5031" s="17">
        <v>-7.0405769290394882E-2</v>
      </c>
      <c r="AB5031" s="17">
        <v>0.12952265126178175</v>
      </c>
      <c r="AC5031" s="17">
        <v>-0.17598748533437625</v>
      </c>
    </row>
    <row r="5032" spans="1:29" x14ac:dyDescent="0.2">
      <c r="A5032" s="19">
        <v>45083</v>
      </c>
      <c r="B5032" s="19">
        <v>44719</v>
      </c>
      <c r="C5032" s="19">
        <v>43263</v>
      </c>
      <c r="D5032" s="16" t="s">
        <v>4</v>
      </c>
      <c r="E5032" s="114">
        <v>28048.973232323231</v>
      </c>
      <c r="F5032" s="115">
        <v>15443</v>
      </c>
      <c r="G5032" s="113">
        <v>6671.973232323232</v>
      </c>
      <c r="H5032" s="113">
        <v>3438</v>
      </c>
      <c r="I5032" s="113">
        <v>2496</v>
      </c>
      <c r="J5032" s="112">
        <v>29023.716666666667</v>
      </c>
      <c r="K5032" s="112">
        <v>14226</v>
      </c>
      <c r="L5032" s="112">
        <v>7863.7166666666662</v>
      </c>
      <c r="M5032" s="112">
        <v>3779</v>
      </c>
      <c r="N5032" s="113">
        <v>3155</v>
      </c>
      <c r="O5032" s="112">
        <v>26586</v>
      </c>
      <c r="P5032" s="112">
        <v>14009</v>
      </c>
      <c r="Q5032" s="112">
        <v>6842</v>
      </c>
      <c r="R5032" s="112">
        <v>3194</v>
      </c>
      <c r="S5032" s="113">
        <v>2541</v>
      </c>
      <c r="T5032" s="17">
        <v>-3.3584376719847042E-2</v>
      </c>
      <c r="U5032" s="17">
        <v>8.5547588921692785E-2</v>
      </c>
      <c r="V5032" s="17">
        <v>-0.15154964056564868</v>
      </c>
      <c r="W5032" s="17">
        <v>-9.0235512040222288E-2</v>
      </c>
      <c r="X5032" s="17">
        <v>-0.20887480190174323</v>
      </c>
      <c r="Y5032" s="17">
        <v>5.5027955778350623E-2</v>
      </c>
      <c r="Z5032" s="17">
        <v>0.10236276679277601</v>
      </c>
      <c r="AA5032" s="17">
        <v>-2.4850448359656219E-2</v>
      </c>
      <c r="AB5032" s="17">
        <v>7.6393237319974938E-2</v>
      </c>
      <c r="AC5032" s="17">
        <v>-1.7709563164108655E-2</v>
      </c>
    </row>
    <row r="5033" spans="1:29" x14ac:dyDescent="0.2">
      <c r="A5033" s="19">
        <v>45084</v>
      </c>
      <c r="B5033" s="19">
        <v>44720</v>
      </c>
      <c r="C5033" s="19">
        <v>43264</v>
      </c>
      <c r="D5033" s="16" t="s">
        <v>5</v>
      </c>
      <c r="E5033" s="114">
        <v>29056.433333333334</v>
      </c>
      <c r="F5033" s="115">
        <v>15595</v>
      </c>
      <c r="G5033" s="113">
        <v>7316.4333333333334</v>
      </c>
      <c r="H5033" s="113">
        <v>3596</v>
      </c>
      <c r="I5033" s="113">
        <v>2549</v>
      </c>
      <c r="J5033" s="112">
        <v>28676.241666666669</v>
      </c>
      <c r="K5033" s="112">
        <v>14248</v>
      </c>
      <c r="L5033" s="112">
        <v>7755.2416666666668</v>
      </c>
      <c r="M5033" s="112">
        <v>3996</v>
      </c>
      <c r="N5033" s="113">
        <v>2677</v>
      </c>
      <c r="O5033" s="112">
        <v>27253</v>
      </c>
      <c r="P5033" s="112">
        <v>13945</v>
      </c>
      <c r="Q5033" s="112">
        <v>7840</v>
      </c>
      <c r="R5033" s="112">
        <v>3211</v>
      </c>
      <c r="S5033" s="113">
        <v>2257</v>
      </c>
      <c r="T5033" s="17">
        <v>1.3258071649905334E-2</v>
      </c>
      <c r="U5033" s="17">
        <v>9.4539584503088081E-2</v>
      </c>
      <c r="V5033" s="17">
        <v>-5.6582161097494255E-2</v>
      </c>
      <c r="W5033" s="17">
        <v>-0.10010010010010006</v>
      </c>
      <c r="X5033" s="17">
        <v>-4.7814717967874509E-2</v>
      </c>
      <c r="Y5033" s="17">
        <v>6.617375457136232E-2</v>
      </c>
      <c r="Z5033" s="17">
        <v>0.11832197920401577</v>
      </c>
      <c r="AA5033" s="17">
        <v>-6.6781462585034035E-2</v>
      </c>
      <c r="AB5033" s="17">
        <v>0.11990034257240745</v>
      </c>
      <c r="AC5033" s="17">
        <v>0.12937527691626061</v>
      </c>
    </row>
    <row r="5034" spans="1:29" x14ac:dyDescent="0.2">
      <c r="A5034" s="19">
        <v>45085</v>
      </c>
      <c r="B5034" s="19">
        <v>44721</v>
      </c>
      <c r="C5034" s="19">
        <v>43265</v>
      </c>
      <c r="D5034" s="16" t="s">
        <v>6</v>
      </c>
      <c r="E5034" s="114">
        <v>29062.962222222224</v>
      </c>
      <c r="F5034" s="115">
        <v>15449</v>
      </c>
      <c r="G5034" s="113">
        <v>7545.9622222222224</v>
      </c>
      <c r="H5034" s="113">
        <v>3701</v>
      </c>
      <c r="I5034" s="113">
        <v>2367</v>
      </c>
      <c r="J5034" s="112">
        <v>29513.61</v>
      </c>
      <c r="K5034" s="112">
        <v>14377</v>
      </c>
      <c r="L5034" s="112">
        <v>7683.6100000000006</v>
      </c>
      <c r="M5034" s="112">
        <v>4093</v>
      </c>
      <c r="N5034" s="113">
        <v>3360</v>
      </c>
      <c r="O5034" s="112">
        <v>28165</v>
      </c>
      <c r="P5034" s="112">
        <v>13855</v>
      </c>
      <c r="Q5034" s="112">
        <v>8158</v>
      </c>
      <c r="R5034" s="112">
        <v>3484</v>
      </c>
      <c r="S5034" s="113">
        <v>2668</v>
      </c>
      <c r="T5034" s="17">
        <v>-1.5269151343321852E-2</v>
      </c>
      <c r="U5034" s="17">
        <v>7.4563538985880307E-2</v>
      </c>
      <c r="V5034" s="17">
        <v>-1.7914466998946832E-2</v>
      </c>
      <c r="W5034" s="17">
        <v>-9.577327143904224E-2</v>
      </c>
      <c r="X5034" s="17">
        <v>-0.29553571428571423</v>
      </c>
      <c r="Y5034" s="17">
        <v>3.188220210268855E-2</v>
      </c>
      <c r="Z5034" s="17">
        <v>0.11504871887405277</v>
      </c>
      <c r="AA5034" s="17">
        <v>-7.5023017624145316E-2</v>
      </c>
      <c r="AB5034" s="17">
        <v>6.2284730195177884E-2</v>
      </c>
      <c r="AC5034" s="17">
        <v>-0.11281859070464773</v>
      </c>
    </row>
    <row r="5035" spans="1:29" x14ac:dyDescent="0.2">
      <c r="A5035" s="19">
        <v>45086</v>
      </c>
      <c r="B5035" s="19">
        <v>44722</v>
      </c>
      <c r="C5035" s="19">
        <v>43266</v>
      </c>
      <c r="D5035" s="16" t="s">
        <v>7</v>
      </c>
      <c r="E5035" s="114">
        <v>29021.794848484849</v>
      </c>
      <c r="F5035" s="115">
        <v>15708</v>
      </c>
      <c r="G5035" s="113">
        <v>6890.7948484848484</v>
      </c>
      <c r="H5035" s="113">
        <v>3553</v>
      </c>
      <c r="I5035" s="113">
        <v>2870</v>
      </c>
      <c r="J5035" s="112">
        <v>30046.076666666668</v>
      </c>
      <c r="K5035" s="112">
        <v>14393</v>
      </c>
      <c r="L5035" s="112">
        <v>8213.0766666666659</v>
      </c>
      <c r="M5035" s="112">
        <v>4065</v>
      </c>
      <c r="N5035" s="113">
        <v>3375</v>
      </c>
      <c r="O5035" s="112">
        <v>28747</v>
      </c>
      <c r="P5035" s="112">
        <v>14731</v>
      </c>
      <c r="Q5035" s="112">
        <v>7951</v>
      </c>
      <c r="R5035" s="112">
        <v>3390</v>
      </c>
      <c r="S5035" s="113">
        <v>2675</v>
      </c>
      <c r="T5035" s="17">
        <v>-3.4090368254906411E-2</v>
      </c>
      <c r="U5035" s="17">
        <v>9.1363857430695417E-2</v>
      </c>
      <c r="V5035" s="17">
        <v>-0.16099713564691154</v>
      </c>
      <c r="W5035" s="17">
        <v>-0.12595325953259529</v>
      </c>
      <c r="X5035" s="17">
        <v>-0.14962962962962967</v>
      </c>
      <c r="Y5035" s="17">
        <v>9.5590791555588694E-3</v>
      </c>
      <c r="Z5035" s="17">
        <v>6.6322720792885814E-2</v>
      </c>
      <c r="AA5035" s="17">
        <v>-0.13334236593071958</v>
      </c>
      <c r="AB5035" s="17">
        <v>4.8082595870206468E-2</v>
      </c>
      <c r="AC5035" s="17">
        <v>7.2897196261682229E-2</v>
      </c>
    </row>
    <row r="5036" spans="1:29" x14ac:dyDescent="0.2">
      <c r="A5036" s="19">
        <v>45087</v>
      </c>
      <c r="B5036" s="19">
        <v>44723</v>
      </c>
      <c r="C5036" s="19">
        <v>43267</v>
      </c>
      <c r="D5036" s="16" t="s">
        <v>1</v>
      </c>
      <c r="E5036" s="114">
        <v>30115.885328282828</v>
      </c>
      <c r="F5036" s="115">
        <v>15833</v>
      </c>
      <c r="G5036" s="113">
        <v>6936.8853282828277</v>
      </c>
      <c r="H5036" s="113">
        <v>4312</v>
      </c>
      <c r="I5036" s="113">
        <v>3034</v>
      </c>
      <c r="J5036" s="112">
        <v>32051.888333333332</v>
      </c>
      <c r="K5036" s="112">
        <v>14640</v>
      </c>
      <c r="L5036" s="112">
        <v>9084.8883333333324</v>
      </c>
      <c r="M5036" s="112">
        <v>4813</v>
      </c>
      <c r="N5036" s="113">
        <v>3514</v>
      </c>
      <c r="O5036" s="112">
        <v>29570</v>
      </c>
      <c r="P5036" s="112">
        <v>14436</v>
      </c>
      <c r="Q5036" s="112">
        <v>8245</v>
      </c>
      <c r="R5036" s="112">
        <v>3805</v>
      </c>
      <c r="S5036" s="113">
        <v>3084</v>
      </c>
      <c r="T5036" s="17">
        <v>-6.0402151190483866E-2</v>
      </c>
      <c r="U5036" s="17">
        <v>8.1489071038251426E-2</v>
      </c>
      <c r="V5036" s="17">
        <v>-0.23643691878625239</v>
      </c>
      <c r="W5036" s="17">
        <v>-0.10409308123831296</v>
      </c>
      <c r="X5036" s="17">
        <v>-0.13659647125782581</v>
      </c>
      <c r="Y5036" s="17">
        <v>1.8460782153629562E-2</v>
      </c>
      <c r="Z5036" s="17">
        <v>9.6771958991410445E-2</v>
      </c>
      <c r="AA5036" s="17">
        <v>-0.15865550900147629</v>
      </c>
      <c r="AB5036" s="17">
        <v>0.13324572930354806</v>
      </c>
      <c r="AC5036" s="17">
        <v>-1.6212710765240002E-2</v>
      </c>
    </row>
    <row r="5037" spans="1:29" x14ac:dyDescent="0.2">
      <c r="A5037" s="19">
        <v>45088</v>
      </c>
      <c r="B5037" s="19">
        <v>44724</v>
      </c>
      <c r="C5037" s="19">
        <v>43268</v>
      </c>
      <c r="D5037" s="16" t="s">
        <v>2</v>
      </c>
      <c r="E5037" s="114">
        <v>28453.582045454546</v>
      </c>
      <c r="F5037" s="115">
        <v>15586</v>
      </c>
      <c r="G5037" s="113">
        <v>6300.5820454545446</v>
      </c>
      <c r="H5037" s="113">
        <v>3847</v>
      </c>
      <c r="I5037" s="113">
        <v>2720</v>
      </c>
      <c r="J5037" s="112">
        <v>31541.193333333333</v>
      </c>
      <c r="K5037" s="112">
        <v>15084</v>
      </c>
      <c r="L5037" s="112">
        <v>8986.1933333333327</v>
      </c>
      <c r="M5037" s="112">
        <v>4181</v>
      </c>
      <c r="N5037" s="113">
        <v>3290</v>
      </c>
      <c r="O5037" s="112">
        <v>29684</v>
      </c>
      <c r="P5037" s="112">
        <v>15043</v>
      </c>
      <c r="Q5037" s="112">
        <v>8609</v>
      </c>
      <c r="R5037" s="112">
        <v>3524</v>
      </c>
      <c r="S5037" s="113">
        <v>2508</v>
      </c>
      <c r="T5037" s="17">
        <v>-9.7891390958113833E-2</v>
      </c>
      <c r="U5037" s="17">
        <v>3.3280297003447368E-2</v>
      </c>
      <c r="V5037" s="17">
        <v>-0.29885972716798748</v>
      </c>
      <c r="W5037" s="17">
        <v>-7.9885194929442682E-2</v>
      </c>
      <c r="X5037" s="17">
        <v>-0.17325227963525835</v>
      </c>
      <c r="Y5037" s="17">
        <v>-4.1450544217270346E-2</v>
      </c>
      <c r="Z5037" s="17">
        <v>3.6096523299873784E-2</v>
      </c>
      <c r="AA5037" s="17">
        <v>-0.26814008067667039</v>
      </c>
      <c r="AB5037" s="17">
        <v>9.165720771850161E-2</v>
      </c>
      <c r="AC5037" s="17">
        <v>8.4529505582137121E-2</v>
      </c>
    </row>
    <row r="5038" spans="1:29" x14ac:dyDescent="0.2">
      <c r="A5038" s="19">
        <v>45089</v>
      </c>
      <c r="B5038" s="19">
        <v>44725</v>
      </c>
      <c r="C5038" s="19">
        <v>43269</v>
      </c>
      <c r="D5038" s="16" t="s">
        <v>3</v>
      </c>
      <c r="E5038" s="114">
        <v>28764.370833333334</v>
      </c>
      <c r="F5038" s="115">
        <v>15880</v>
      </c>
      <c r="G5038" s="113">
        <v>6608.3708333333325</v>
      </c>
      <c r="H5038" s="113">
        <v>3731</v>
      </c>
      <c r="I5038" s="113">
        <v>2545</v>
      </c>
      <c r="J5038" s="112">
        <v>29221.788333333334</v>
      </c>
      <c r="K5038" s="112">
        <v>14118</v>
      </c>
      <c r="L5038" s="112">
        <v>7826.788333333333</v>
      </c>
      <c r="M5038" s="112">
        <v>3765</v>
      </c>
      <c r="N5038" s="113">
        <v>3512</v>
      </c>
      <c r="O5038" s="112">
        <v>26485</v>
      </c>
      <c r="P5038" s="112">
        <v>14311</v>
      </c>
      <c r="Q5038" s="112">
        <v>5825</v>
      </c>
      <c r="R5038" s="112">
        <v>3443</v>
      </c>
      <c r="S5038" s="113">
        <v>2906</v>
      </c>
      <c r="T5038" s="17">
        <v>-1.5653302761016286E-2</v>
      </c>
      <c r="U5038" s="17">
        <v>0.12480521320300331</v>
      </c>
      <c r="V5038" s="17">
        <v>-0.15567272910791641</v>
      </c>
      <c r="W5038" s="17">
        <v>-9.030544488711767E-3</v>
      </c>
      <c r="X5038" s="17">
        <v>-0.27534168564920269</v>
      </c>
      <c r="Y5038" s="17">
        <v>8.6062708451324577E-2</v>
      </c>
      <c r="Z5038" s="17">
        <v>0.10963594437845003</v>
      </c>
      <c r="AA5038" s="17">
        <v>0.13448426323319018</v>
      </c>
      <c r="AB5038" s="17">
        <v>8.3647981411559602E-2</v>
      </c>
      <c r="AC5038" s="17">
        <v>-0.12422573984858909</v>
      </c>
    </row>
    <row r="5039" spans="1:29" x14ac:dyDescent="0.2">
      <c r="A5039" s="19">
        <v>45090</v>
      </c>
      <c r="B5039" s="19">
        <v>44726</v>
      </c>
      <c r="C5039" s="19">
        <v>43270</v>
      </c>
      <c r="D5039" s="16" t="s">
        <v>4</v>
      </c>
      <c r="E5039" s="114">
        <v>29409.083838383838</v>
      </c>
      <c r="F5039" s="115">
        <v>16092</v>
      </c>
      <c r="G5039" s="113">
        <v>6938.0838383838382</v>
      </c>
      <c r="H5039" s="113">
        <v>3656</v>
      </c>
      <c r="I5039" s="113">
        <v>2723</v>
      </c>
      <c r="J5039" s="112">
        <v>30545.516666666666</v>
      </c>
      <c r="K5039" s="112">
        <v>14332</v>
      </c>
      <c r="L5039" s="112">
        <v>8926.5166666666664</v>
      </c>
      <c r="M5039" s="112">
        <v>4056</v>
      </c>
      <c r="N5039" s="113">
        <v>3231</v>
      </c>
      <c r="O5039" s="112">
        <v>27695</v>
      </c>
      <c r="P5039" s="112">
        <v>14047</v>
      </c>
      <c r="Q5039" s="112">
        <v>7631</v>
      </c>
      <c r="R5039" s="112">
        <v>3540</v>
      </c>
      <c r="S5039" s="113">
        <v>2477</v>
      </c>
      <c r="T5039" s="17">
        <v>-3.7204570499964063E-2</v>
      </c>
      <c r="U5039" s="17">
        <v>0.12280212112754674</v>
      </c>
      <c r="V5039" s="17">
        <v>-0.22275574028870859</v>
      </c>
      <c r="W5039" s="17">
        <v>-9.8619329388560106E-2</v>
      </c>
      <c r="X5039" s="17">
        <v>-0.15722686474775616</v>
      </c>
      <c r="Y5039" s="17">
        <v>6.1891454716874517E-2</v>
      </c>
      <c r="Z5039" s="17">
        <v>0.1455826866946679</v>
      </c>
      <c r="AA5039" s="17">
        <v>-9.0802799320686911E-2</v>
      </c>
      <c r="AB5039" s="17">
        <v>3.2768361581920979E-2</v>
      </c>
      <c r="AC5039" s="17">
        <v>9.9313685910375371E-2</v>
      </c>
    </row>
    <row r="5040" spans="1:29" x14ac:dyDescent="0.2">
      <c r="A5040" s="19">
        <v>45091</v>
      </c>
      <c r="B5040" s="19">
        <v>44727</v>
      </c>
      <c r="C5040" s="19">
        <v>43271</v>
      </c>
      <c r="D5040" s="16" t="s">
        <v>5</v>
      </c>
      <c r="E5040" s="114">
        <v>29327.081691919193</v>
      </c>
      <c r="F5040" s="115">
        <v>15900</v>
      </c>
      <c r="G5040" s="113">
        <v>7214.0816919191921</v>
      </c>
      <c r="H5040" s="113">
        <v>3627</v>
      </c>
      <c r="I5040" s="113">
        <v>2586</v>
      </c>
      <c r="J5040" s="112">
        <v>29063.928333333333</v>
      </c>
      <c r="K5040" s="112">
        <v>13806</v>
      </c>
      <c r="L5040" s="112">
        <v>7875.9283333333324</v>
      </c>
      <c r="M5040" s="112">
        <v>4174</v>
      </c>
      <c r="N5040" s="113">
        <v>3208</v>
      </c>
      <c r="O5040" s="112">
        <v>29091</v>
      </c>
      <c r="P5040" s="112">
        <v>14601</v>
      </c>
      <c r="Q5040" s="112">
        <v>8113</v>
      </c>
      <c r="R5040" s="112">
        <v>3507</v>
      </c>
      <c r="S5040" s="113">
        <v>2870</v>
      </c>
      <c r="T5040" s="17">
        <v>9.054294229182025E-3</v>
      </c>
      <c r="U5040" s="17">
        <v>0.15167318557149057</v>
      </c>
      <c r="V5040" s="17">
        <v>-8.4034111713917392E-2</v>
      </c>
      <c r="W5040" s="17">
        <v>-0.13104935313847632</v>
      </c>
      <c r="X5040" s="17">
        <v>-0.19389027431421446</v>
      </c>
      <c r="Y5040" s="17">
        <v>8.1152827994634968E-3</v>
      </c>
      <c r="Z5040" s="17">
        <v>8.8966509143209471E-2</v>
      </c>
      <c r="AA5040" s="17">
        <v>-0.11079974215220112</v>
      </c>
      <c r="AB5040" s="17">
        <v>3.4217279726261651E-2</v>
      </c>
      <c r="AC5040" s="17">
        <v>-9.8954703832752622E-2</v>
      </c>
    </row>
    <row r="5041" spans="1:29" x14ac:dyDescent="0.2">
      <c r="A5041" s="19">
        <v>45092</v>
      </c>
      <c r="B5041" s="19">
        <v>44728</v>
      </c>
      <c r="C5041" s="19">
        <v>43272</v>
      </c>
      <c r="D5041" s="16" t="s">
        <v>6</v>
      </c>
      <c r="E5041" s="114">
        <v>30096.812222222223</v>
      </c>
      <c r="F5041" s="115">
        <v>16099</v>
      </c>
      <c r="G5041" s="113">
        <v>7594.8122222222219</v>
      </c>
      <c r="H5041" s="113">
        <v>3730</v>
      </c>
      <c r="I5041" s="113">
        <v>2673</v>
      </c>
      <c r="J5041" s="112">
        <v>30558.504999999997</v>
      </c>
      <c r="K5041" s="112">
        <v>14545</v>
      </c>
      <c r="L5041" s="112">
        <v>8549.5049999999992</v>
      </c>
      <c r="M5041" s="112">
        <v>4262</v>
      </c>
      <c r="N5041" s="113">
        <v>3202</v>
      </c>
      <c r="O5041" s="112">
        <v>28395</v>
      </c>
      <c r="P5041" s="112">
        <v>14328</v>
      </c>
      <c r="Q5041" s="112">
        <v>7961</v>
      </c>
      <c r="R5041" s="112">
        <v>3536</v>
      </c>
      <c r="S5041" s="113">
        <v>2570</v>
      </c>
      <c r="T5041" s="17">
        <v>-1.5108487073493104E-2</v>
      </c>
      <c r="U5041" s="17">
        <v>0.10684083877621187</v>
      </c>
      <c r="V5041" s="17">
        <v>-0.1116664389081915</v>
      </c>
      <c r="W5041" s="17">
        <v>-0.12482402627874234</v>
      </c>
      <c r="X5041" s="17">
        <v>-0.16520924422236105</v>
      </c>
      <c r="Y5041" s="17">
        <v>5.9933517246776535E-2</v>
      </c>
      <c r="Z5041" s="17">
        <v>0.12360413176996099</v>
      </c>
      <c r="AA5041" s="17">
        <v>-4.5997711063657576E-2</v>
      </c>
      <c r="AB5041" s="17">
        <v>5.4864253393665185E-2</v>
      </c>
      <c r="AC5041" s="17">
        <v>4.0077821011673231E-2</v>
      </c>
    </row>
    <row r="5042" spans="1:29" x14ac:dyDescent="0.2">
      <c r="A5042" s="19">
        <v>45093</v>
      </c>
      <c r="B5042" s="19">
        <v>44729</v>
      </c>
      <c r="C5042" s="19">
        <v>43273</v>
      </c>
      <c r="D5042" s="16" t="s">
        <v>7</v>
      </c>
      <c r="E5042" s="114">
        <v>30243.746313131312</v>
      </c>
      <c r="F5042" s="115">
        <v>16971</v>
      </c>
      <c r="G5042" s="113">
        <v>6633.7463131313125</v>
      </c>
      <c r="H5042" s="113">
        <v>3755</v>
      </c>
      <c r="I5042" s="113">
        <v>2884</v>
      </c>
      <c r="J5042" s="112">
        <v>30197.993333333332</v>
      </c>
      <c r="K5042" s="112">
        <v>14440</v>
      </c>
      <c r="L5042" s="112">
        <v>8391.9933333333338</v>
      </c>
      <c r="M5042" s="112">
        <v>4233</v>
      </c>
      <c r="N5042" s="113">
        <v>3133</v>
      </c>
      <c r="O5042" s="112">
        <v>28215</v>
      </c>
      <c r="P5042" s="112">
        <v>14730</v>
      </c>
      <c r="Q5042" s="112">
        <v>7528</v>
      </c>
      <c r="R5042" s="112">
        <v>3342</v>
      </c>
      <c r="S5042" s="113">
        <v>2615</v>
      </c>
      <c r="T5042" s="17">
        <v>1.5151000032667117E-3</v>
      </c>
      <c r="U5042" s="17">
        <v>0.17527700831024928</v>
      </c>
      <c r="V5042" s="17">
        <v>-0.20951482566343249</v>
      </c>
      <c r="W5042" s="17">
        <v>-0.11292227734467286</v>
      </c>
      <c r="X5042" s="17">
        <v>-7.9476540057452971E-2</v>
      </c>
      <c r="Y5042" s="17">
        <v>7.190311228535573E-2</v>
      </c>
      <c r="Z5042" s="17">
        <v>0.15213849287169046</v>
      </c>
      <c r="AA5042" s="17">
        <v>-0.11879034097618058</v>
      </c>
      <c r="AB5042" s="17">
        <v>0.12357869539198085</v>
      </c>
      <c r="AC5042" s="17">
        <v>0.10286806883365207</v>
      </c>
    </row>
    <row r="5043" spans="1:29" x14ac:dyDescent="0.2">
      <c r="A5043" s="19">
        <v>45094</v>
      </c>
      <c r="B5043" s="19">
        <v>44730</v>
      </c>
      <c r="C5043" s="19">
        <v>43274</v>
      </c>
      <c r="D5043" s="16" t="s">
        <v>1</v>
      </c>
      <c r="E5043" s="114">
        <v>30391.333333333332</v>
      </c>
      <c r="F5043" s="115">
        <v>16987</v>
      </c>
      <c r="G5043" s="113">
        <v>6164.3333333333321</v>
      </c>
      <c r="H5043" s="113">
        <v>4308</v>
      </c>
      <c r="I5043" s="113">
        <v>2932</v>
      </c>
      <c r="J5043" s="112">
        <v>31884.58</v>
      </c>
      <c r="K5043" s="112">
        <v>14534</v>
      </c>
      <c r="L5043" s="112">
        <v>9484.58</v>
      </c>
      <c r="M5043" s="112">
        <v>4877</v>
      </c>
      <c r="N5043" s="113">
        <v>2989</v>
      </c>
      <c r="O5043" s="112">
        <v>30152</v>
      </c>
      <c r="P5043" s="112">
        <v>14937</v>
      </c>
      <c r="Q5043" s="112">
        <v>8337</v>
      </c>
      <c r="R5043" s="112">
        <v>3882</v>
      </c>
      <c r="S5043" s="113">
        <v>2996</v>
      </c>
      <c r="T5043" s="17">
        <v>-4.6832878672595668E-2</v>
      </c>
      <c r="U5043" s="17">
        <v>0.16877666162102667</v>
      </c>
      <c r="V5043" s="17">
        <v>-0.35006786454083028</v>
      </c>
      <c r="W5043" s="17">
        <v>-0.11667008406807466</v>
      </c>
      <c r="X5043" s="17">
        <v>-1.9069923051187709E-2</v>
      </c>
      <c r="Y5043" s="17">
        <v>7.9375608030423095E-3</v>
      </c>
      <c r="Z5043" s="17">
        <v>0.13724308763473259</v>
      </c>
      <c r="AA5043" s="17">
        <v>-0.26060533365319272</v>
      </c>
      <c r="AB5043" s="17">
        <v>0.10973724884080371</v>
      </c>
      <c r="AC5043" s="17">
        <v>-2.1361815754339153E-2</v>
      </c>
    </row>
    <row r="5044" spans="1:29" x14ac:dyDescent="0.2">
      <c r="A5044" s="19">
        <v>45095</v>
      </c>
      <c r="B5044" s="19">
        <v>44731</v>
      </c>
      <c r="C5044" s="19">
        <v>43275</v>
      </c>
      <c r="D5044" s="16" t="s">
        <v>2</v>
      </c>
      <c r="E5044" s="114">
        <v>29053.453939393941</v>
      </c>
      <c r="F5044" s="115">
        <v>15826</v>
      </c>
      <c r="G5044" s="113">
        <v>6627.4539393939394</v>
      </c>
      <c r="H5044" s="113">
        <v>3759</v>
      </c>
      <c r="I5044" s="113">
        <v>2841</v>
      </c>
      <c r="J5044" s="112">
        <v>31513.129999999997</v>
      </c>
      <c r="K5044" s="112">
        <v>14527</v>
      </c>
      <c r="L5044" s="112">
        <v>9167.1299999999992</v>
      </c>
      <c r="M5044" s="112">
        <v>4326</v>
      </c>
      <c r="N5044" s="113">
        <v>3493</v>
      </c>
      <c r="O5044" s="112">
        <v>29594</v>
      </c>
      <c r="P5044" s="112">
        <v>15161</v>
      </c>
      <c r="Q5044" s="112">
        <v>8175</v>
      </c>
      <c r="R5044" s="112">
        <v>3453</v>
      </c>
      <c r="S5044" s="113">
        <v>2805</v>
      </c>
      <c r="T5044" s="17">
        <v>-7.8052420073983608E-2</v>
      </c>
      <c r="U5044" s="17">
        <v>8.9419701245955885E-2</v>
      </c>
      <c r="V5044" s="17">
        <v>-0.27704156705599903</v>
      </c>
      <c r="W5044" s="17">
        <v>-0.1310679611650486</v>
      </c>
      <c r="X5044" s="17">
        <v>-0.18665903235041514</v>
      </c>
      <c r="Y5044" s="17">
        <v>-1.8265393681356268E-2</v>
      </c>
      <c r="Z5044" s="17">
        <v>4.3862542048677566E-2</v>
      </c>
      <c r="AA5044" s="17">
        <v>-0.18930227041052727</v>
      </c>
      <c r="AB5044" s="17">
        <v>8.861859252823634E-2</v>
      </c>
      <c r="AC5044" s="17">
        <v>1.2834224598930577E-2</v>
      </c>
    </row>
    <row r="5045" spans="1:29" x14ac:dyDescent="0.2">
      <c r="A5045" s="19">
        <v>45096</v>
      </c>
      <c r="B5045" s="19">
        <v>44732</v>
      </c>
      <c r="C5045" s="19">
        <v>43276</v>
      </c>
      <c r="D5045" s="16" t="s">
        <v>3</v>
      </c>
      <c r="E5045" s="114">
        <v>30369.756666666668</v>
      </c>
      <c r="F5045" s="115">
        <v>16677</v>
      </c>
      <c r="G5045" s="113">
        <v>7187.7566666666662</v>
      </c>
      <c r="H5045" s="113">
        <v>3788</v>
      </c>
      <c r="I5045" s="113">
        <v>2717</v>
      </c>
      <c r="J5045" s="112">
        <v>29569.248333333333</v>
      </c>
      <c r="K5045" s="112">
        <v>14417</v>
      </c>
      <c r="L5045" s="112">
        <v>7866.248333333333</v>
      </c>
      <c r="M5045" s="112">
        <v>4075</v>
      </c>
      <c r="N5045" s="113">
        <v>3211</v>
      </c>
      <c r="O5045" s="112">
        <v>28227</v>
      </c>
      <c r="P5045" s="112">
        <v>14389</v>
      </c>
      <c r="Q5045" s="112">
        <v>7641</v>
      </c>
      <c r="R5045" s="112">
        <v>3486</v>
      </c>
      <c r="S5045" s="113">
        <v>2711</v>
      </c>
      <c r="T5045" s="17">
        <v>2.7072326097343558E-2</v>
      </c>
      <c r="U5045" s="17">
        <v>0.15675938128598177</v>
      </c>
      <c r="V5045" s="17">
        <v>-8.6253527465125823E-2</v>
      </c>
      <c r="W5045" s="17">
        <v>-7.0429447852760729E-2</v>
      </c>
      <c r="X5045" s="17">
        <v>-0.15384615384615385</v>
      </c>
      <c r="Y5045" s="17">
        <v>7.5911597642918771E-2</v>
      </c>
      <c r="Z5045" s="17">
        <v>0.1590103551323927</v>
      </c>
      <c r="AA5045" s="17">
        <v>-5.9317279588186556E-2</v>
      </c>
      <c r="AB5045" s="17">
        <v>8.6632243258749186E-2</v>
      </c>
      <c r="AC5045" s="17">
        <v>2.2132054592400863E-3</v>
      </c>
    </row>
    <row r="5046" spans="1:29" x14ac:dyDescent="0.2">
      <c r="A5046" s="19">
        <v>45097</v>
      </c>
      <c r="B5046" s="19">
        <v>44733</v>
      </c>
      <c r="C5046" s="19">
        <v>43277</v>
      </c>
      <c r="D5046" s="16" t="s">
        <v>4</v>
      </c>
      <c r="E5046" s="114">
        <v>29795.381666666668</v>
      </c>
      <c r="F5046" s="115">
        <v>15785</v>
      </c>
      <c r="G5046" s="113">
        <v>7478.3816666666662</v>
      </c>
      <c r="H5046" s="113">
        <v>3774</v>
      </c>
      <c r="I5046" s="113">
        <v>2758</v>
      </c>
      <c r="J5046" s="112">
        <v>30178.799999999999</v>
      </c>
      <c r="K5046" s="112">
        <v>13987</v>
      </c>
      <c r="L5046" s="112">
        <v>8812.7999999999993</v>
      </c>
      <c r="M5046" s="112">
        <v>4122</v>
      </c>
      <c r="N5046" s="113">
        <v>3257</v>
      </c>
      <c r="O5046" s="112">
        <v>27178</v>
      </c>
      <c r="P5046" s="112">
        <v>13983</v>
      </c>
      <c r="Q5046" s="112">
        <v>7591</v>
      </c>
      <c r="R5046" s="112">
        <v>3250</v>
      </c>
      <c r="S5046" s="113">
        <v>2354</v>
      </c>
      <c r="T5046" s="17">
        <v>-1.2704889966908217E-2</v>
      </c>
      <c r="U5046" s="17">
        <v>0.12854793737041548</v>
      </c>
      <c r="V5046" s="17">
        <v>-0.15141820231178893</v>
      </c>
      <c r="W5046" s="17">
        <v>-8.4425036390101904E-2</v>
      </c>
      <c r="X5046" s="17">
        <v>-0.15320847405587967</v>
      </c>
      <c r="Y5046" s="17">
        <v>9.6305161037113507E-2</v>
      </c>
      <c r="Z5046" s="17">
        <v>0.12887077165129091</v>
      </c>
      <c r="AA5046" s="17">
        <v>-1.4835770429895145E-2</v>
      </c>
      <c r="AB5046" s="17">
        <v>0.16123076923076929</v>
      </c>
      <c r="AC5046" s="17">
        <v>0.17162276975361079</v>
      </c>
    </row>
    <row r="5047" spans="1:29" x14ac:dyDescent="0.2">
      <c r="A5047" s="19">
        <v>45098</v>
      </c>
      <c r="B5047" s="19">
        <v>44734</v>
      </c>
      <c r="C5047" s="19">
        <v>43278</v>
      </c>
      <c r="D5047" s="16" t="s">
        <v>5</v>
      </c>
      <c r="E5047" s="114">
        <v>29563.59</v>
      </c>
      <c r="F5047" s="115">
        <v>15509</v>
      </c>
      <c r="G5047" s="113">
        <v>7860.59</v>
      </c>
      <c r="H5047" s="113">
        <v>3772</v>
      </c>
      <c r="I5047" s="113">
        <v>2422</v>
      </c>
      <c r="J5047" s="112">
        <v>29512.33</v>
      </c>
      <c r="K5047" s="112">
        <v>14027</v>
      </c>
      <c r="L5047" s="112">
        <v>8334.33</v>
      </c>
      <c r="M5047" s="112">
        <v>4175</v>
      </c>
      <c r="N5047" s="113">
        <v>2976</v>
      </c>
      <c r="O5047" s="112">
        <v>28186</v>
      </c>
      <c r="P5047" s="112">
        <v>14111</v>
      </c>
      <c r="Q5047" s="112">
        <v>7861</v>
      </c>
      <c r="R5047" s="112">
        <v>3654</v>
      </c>
      <c r="S5047" s="113">
        <v>2560</v>
      </c>
      <c r="T5047" s="17">
        <v>1.7369011528400868E-3</v>
      </c>
      <c r="U5047" s="17">
        <v>0.10565338276181646</v>
      </c>
      <c r="V5047" s="17">
        <v>-5.6842001696597033E-2</v>
      </c>
      <c r="W5047" s="17">
        <v>-9.652694610778445E-2</v>
      </c>
      <c r="X5047" s="17">
        <v>-0.18615591397849462</v>
      </c>
      <c r="Y5047" s="17">
        <v>4.8874973391045184E-2</v>
      </c>
      <c r="Z5047" s="17">
        <v>9.9071646233434896E-2</v>
      </c>
      <c r="AA5047" s="17">
        <v>-5.2156214222054409E-5</v>
      </c>
      <c r="AB5047" s="17">
        <v>3.2293377120963251E-2</v>
      </c>
      <c r="AC5047" s="17">
        <v>-5.3906250000000044E-2</v>
      </c>
    </row>
    <row r="5048" spans="1:29" x14ac:dyDescent="0.2">
      <c r="A5048" s="19">
        <v>45099</v>
      </c>
      <c r="B5048" s="19">
        <v>44735</v>
      </c>
      <c r="C5048" s="19">
        <v>43279</v>
      </c>
      <c r="D5048" s="16" t="s">
        <v>6</v>
      </c>
      <c r="E5048" s="114">
        <v>29736.883333333331</v>
      </c>
      <c r="F5048" s="115">
        <v>15769</v>
      </c>
      <c r="G5048" s="113">
        <v>7620.8833333333332</v>
      </c>
      <c r="H5048" s="113">
        <v>3790</v>
      </c>
      <c r="I5048" s="113">
        <v>2557</v>
      </c>
      <c r="J5048" s="112">
        <v>29093.775000000001</v>
      </c>
      <c r="K5048" s="112">
        <v>13492</v>
      </c>
      <c r="L5048" s="112">
        <v>7898.7749999999996</v>
      </c>
      <c r="M5048" s="112">
        <v>4163</v>
      </c>
      <c r="N5048" s="113">
        <v>3540</v>
      </c>
      <c r="O5048" s="112">
        <v>28674</v>
      </c>
      <c r="P5048" s="112">
        <v>14470</v>
      </c>
      <c r="Q5048" s="112">
        <v>8123</v>
      </c>
      <c r="R5048" s="112">
        <v>3417</v>
      </c>
      <c r="S5048" s="113">
        <v>2664</v>
      </c>
      <c r="T5048" s="17">
        <v>2.2104671302824341E-2</v>
      </c>
      <c r="U5048" s="17">
        <v>0.16876667654906607</v>
      </c>
      <c r="V5048" s="17">
        <v>-3.5181615714673042E-2</v>
      </c>
      <c r="W5048" s="17">
        <v>-8.9598846985347147E-2</v>
      </c>
      <c r="X5048" s="17">
        <v>-0.27768361581920908</v>
      </c>
      <c r="Y5048" s="17">
        <v>3.7067843109902077E-2</v>
      </c>
      <c r="Z5048" s="17">
        <v>8.9771941948859624E-2</v>
      </c>
      <c r="AA5048" s="17">
        <v>-6.1814190159629079E-2</v>
      </c>
      <c r="AB5048" s="17">
        <v>0.10916008194322502</v>
      </c>
      <c r="AC5048" s="17">
        <v>-4.0165165165165218E-2</v>
      </c>
    </row>
    <row r="5049" spans="1:29" x14ac:dyDescent="0.2">
      <c r="A5049" s="19">
        <v>45100</v>
      </c>
      <c r="B5049" s="19">
        <v>44736</v>
      </c>
      <c r="C5049" s="19">
        <v>43280</v>
      </c>
      <c r="D5049" s="16" t="s">
        <v>7</v>
      </c>
      <c r="E5049" s="114">
        <v>30509.113333333335</v>
      </c>
      <c r="F5049" s="115">
        <v>16417</v>
      </c>
      <c r="G5049" s="113">
        <v>7699.1133333333328</v>
      </c>
      <c r="H5049" s="113">
        <v>3572</v>
      </c>
      <c r="I5049" s="113">
        <v>2821</v>
      </c>
      <c r="J5049" s="112">
        <v>30471.466666666667</v>
      </c>
      <c r="K5049" s="112">
        <v>14874</v>
      </c>
      <c r="L5049" s="112">
        <v>8522.4666666666672</v>
      </c>
      <c r="M5049" s="112">
        <v>4102</v>
      </c>
      <c r="N5049" s="113">
        <v>2973</v>
      </c>
      <c r="O5049" s="112">
        <v>29111</v>
      </c>
      <c r="P5049" s="112">
        <v>14813</v>
      </c>
      <c r="Q5049" s="112">
        <v>8196</v>
      </c>
      <c r="R5049" s="112">
        <v>3282</v>
      </c>
      <c r="S5049" s="113">
        <v>2820</v>
      </c>
      <c r="T5049" s="17">
        <v>1.2354727482759564E-3</v>
      </c>
      <c r="U5049" s="17">
        <v>0.10373806642463368</v>
      </c>
      <c r="V5049" s="17">
        <v>-9.660974522243182E-2</v>
      </c>
      <c r="W5049" s="17">
        <v>-0.12920526572403701</v>
      </c>
      <c r="X5049" s="17">
        <v>-5.1126807938109642E-2</v>
      </c>
      <c r="Y5049" s="17">
        <v>4.8026977202203058E-2</v>
      </c>
      <c r="Z5049" s="17">
        <v>0.10828326469992566</v>
      </c>
      <c r="AA5049" s="17">
        <v>-6.062550837807068E-2</v>
      </c>
      <c r="AB5049" s="17">
        <v>8.8360755636806898E-2</v>
      </c>
      <c r="AC5049" s="17">
        <v>3.5460992907809796E-4</v>
      </c>
    </row>
    <row r="5050" spans="1:29" x14ac:dyDescent="0.2">
      <c r="A5050" s="19">
        <v>45101</v>
      </c>
      <c r="B5050" s="19">
        <v>44737</v>
      </c>
      <c r="C5050" s="19">
        <v>43281</v>
      </c>
      <c r="D5050" s="16" t="s">
        <v>1</v>
      </c>
      <c r="E5050" s="114">
        <v>31264.078333333331</v>
      </c>
      <c r="F5050" s="115">
        <v>16886</v>
      </c>
      <c r="G5050" s="113">
        <v>7403.0783333333329</v>
      </c>
      <c r="H5050" s="113">
        <v>4293</v>
      </c>
      <c r="I5050" s="113">
        <v>2682</v>
      </c>
      <c r="J5050" s="112">
        <v>31373.8</v>
      </c>
      <c r="K5050" s="112">
        <v>14663</v>
      </c>
      <c r="L5050" s="112">
        <v>8715.7999999999993</v>
      </c>
      <c r="M5050" s="112">
        <v>4651</v>
      </c>
      <c r="N5050" s="113">
        <v>3344</v>
      </c>
      <c r="O5050" s="112">
        <v>30618</v>
      </c>
      <c r="P5050" s="112">
        <v>15276</v>
      </c>
      <c r="Q5050" s="112">
        <v>8569</v>
      </c>
      <c r="R5050" s="112">
        <v>3701</v>
      </c>
      <c r="S5050" s="113">
        <v>3072</v>
      </c>
      <c r="T5050" s="17">
        <v>-3.4972386726079829E-3</v>
      </c>
      <c r="U5050" s="17">
        <v>0.15160608333901648</v>
      </c>
      <c r="V5050" s="17">
        <v>-0.15061401898467919</v>
      </c>
      <c r="W5050" s="17">
        <v>-7.6972694044291523E-2</v>
      </c>
      <c r="X5050" s="17">
        <v>-0.19796650717703346</v>
      </c>
      <c r="Y5050" s="17">
        <v>2.1101258518953836E-2</v>
      </c>
      <c r="Z5050" s="17">
        <v>0.10539408222047664</v>
      </c>
      <c r="AA5050" s="17">
        <v>-0.13606274555568532</v>
      </c>
      <c r="AB5050" s="17">
        <v>0.15995676844096196</v>
      </c>
      <c r="AC5050" s="17">
        <v>-0.126953125</v>
      </c>
    </row>
    <row r="5051" spans="1:29" x14ac:dyDescent="0.2">
      <c r="A5051" s="19">
        <v>45102</v>
      </c>
      <c r="B5051" s="19">
        <v>44738</v>
      </c>
      <c r="C5051" s="19">
        <v>43282</v>
      </c>
      <c r="D5051" s="16" t="s">
        <v>2</v>
      </c>
      <c r="E5051" s="114">
        <v>30007.118333333332</v>
      </c>
      <c r="F5051" s="115">
        <v>15863</v>
      </c>
      <c r="G5051" s="113">
        <v>7530.1183333333329</v>
      </c>
      <c r="H5051" s="113">
        <v>3691</v>
      </c>
      <c r="I5051" s="113">
        <v>2923</v>
      </c>
      <c r="J5051" s="112">
        <v>31046.101666666666</v>
      </c>
      <c r="K5051" s="112">
        <v>15285</v>
      </c>
      <c r="L5051" s="112">
        <v>8258.1016666666656</v>
      </c>
      <c r="M5051" s="112">
        <v>4212</v>
      </c>
      <c r="N5051" s="113">
        <v>3291</v>
      </c>
      <c r="O5051" s="112">
        <v>30075</v>
      </c>
      <c r="P5051" s="112">
        <v>15042</v>
      </c>
      <c r="Q5051" s="112">
        <v>8364</v>
      </c>
      <c r="R5051" s="112">
        <v>3667</v>
      </c>
      <c r="S5051" s="113">
        <v>3002</v>
      </c>
      <c r="T5051" s="17">
        <v>-3.3465822681656099E-2</v>
      </c>
      <c r="U5051" s="17">
        <v>3.7814851161269258E-2</v>
      </c>
      <c r="V5051" s="17">
        <v>-8.815383519335851E-2</v>
      </c>
      <c r="W5051" s="17">
        <v>-0.12369420702754041</v>
      </c>
      <c r="X5051" s="17">
        <v>-0.11182011546642356</v>
      </c>
      <c r="Y5051" s="17">
        <v>-2.2570795234136964E-3</v>
      </c>
      <c r="Z5051" s="17">
        <v>5.4580507911182075E-2</v>
      </c>
      <c r="AA5051" s="17">
        <v>-9.9698908018492016E-2</v>
      </c>
      <c r="AB5051" s="17">
        <v>6.5448595582220381E-3</v>
      </c>
      <c r="AC5051" s="17">
        <v>-2.6315789473684181E-2</v>
      </c>
    </row>
    <row r="5052" spans="1:29" x14ac:dyDescent="0.2">
      <c r="A5052" s="19">
        <v>45103</v>
      </c>
      <c r="B5052" s="19">
        <v>44739</v>
      </c>
      <c r="C5052" s="19">
        <v>43283</v>
      </c>
      <c r="D5052" s="16" t="s">
        <v>3</v>
      </c>
      <c r="E5052" s="114">
        <v>29473.791666666664</v>
      </c>
      <c r="F5052" s="115">
        <v>16138</v>
      </c>
      <c r="G5052" s="113">
        <v>7262.7916666666661</v>
      </c>
      <c r="H5052" s="113">
        <v>3672</v>
      </c>
      <c r="I5052" s="113">
        <v>2401</v>
      </c>
      <c r="J5052" s="112">
        <v>29916.696666666667</v>
      </c>
      <c r="K5052" s="112">
        <v>14473</v>
      </c>
      <c r="L5052" s="112">
        <v>8271.6966666666667</v>
      </c>
      <c r="M5052" s="112">
        <v>4026</v>
      </c>
      <c r="N5052" s="113">
        <v>3146</v>
      </c>
      <c r="O5052" s="112">
        <v>29125</v>
      </c>
      <c r="P5052" s="112">
        <v>14925</v>
      </c>
      <c r="Q5052" s="112">
        <v>8137</v>
      </c>
      <c r="R5052" s="112">
        <v>3560</v>
      </c>
      <c r="S5052" s="113">
        <v>2503</v>
      </c>
      <c r="T5052" s="17">
        <v>-1.4804609109584255E-2</v>
      </c>
      <c r="U5052" s="17">
        <v>0.11504180197609348</v>
      </c>
      <c r="V5052" s="17">
        <v>-0.1219707444139837</v>
      </c>
      <c r="W5052" s="17">
        <v>-8.7928464977645282E-2</v>
      </c>
      <c r="X5052" s="17">
        <v>-0.23680864589955497</v>
      </c>
      <c r="Y5052" s="17">
        <v>1.1975679542203022E-2</v>
      </c>
      <c r="Z5052" s="17">
        <v>8.1273031825795705E-2</v>
      </c>
      <c r="AA5052" s="17">
        <v>-0.10743619679652627</v>
      </c>
      <c r="AB5052" s="17">
        <v>3.1460674157303359E-2</v>
      </c>
      <c r="AC5052" s="17">
        <v>-4.075109868158211E-2</v>
      </c>
    </row>
    <row r="5053" spans="1:29" x14ac:dyDescent="0.2">
      <c r="A5053" s="19">
        <v>45104</v>
      </c>
      <c r="B5053" s="19">
        <v>44740</v>
      </c>
      <c r="C5053" s="19">
        <v>43284</v>
      </c>
      <c r="D5053" s="16" t="s">
        <v>4</v>
      </c>
      <c r="E5053" s="114">
        <v>28463.994841560023</v>
      </c>
      <c r="F5053" s="115">
        <v>15164.526508226691</v>
      </c>
      <c r="G5053" s="113">
        <v>7075.4683333333332</v>
      </c>
      <c r="H5053" s="113">
        <v>3656</v>
      </c>
      <c r="I5053" s="113">
        <v>2568</v>
      </c>
      <c r="J5053" s="112">
        <v>30490.693333333333</v>
      </c>
      <c r="K5053" s="112">
        <v>14653</v>
      </c>
      <c r="L5053" s="112">
        <v>8714.6933333333327</v>
      </c>
      <c r="M5053" s="112">
        <v>3988</v>
      </c>
      <c r="N5053" s="113">
        <v>3135</v>
      </c>
      <c r="O5053" s="112">
        <v>28770</v>
      </c>
      <c r="P5053" s="112">
        <v>14257</v>
      </c>
      <c r="Q5053" s="112">
        <v>8027</v>
      </c>
      <c r="R5053" s="112">
        <v>3610</v>
      </c>
      <c r="S5053" s="113">
        <v>2876</v>
      </c>
      <c r="T5053" s="17">
        <v>-6.646941312933885E-2</v>
      </c>
      <c r="U5053" s="17">
        <v>3.4909336533589741E-2</v>
      </c>
      <c r="V5053" s="17">
        <v>-0.18809898837518857</v>
      </c>
      <c r="W5053" s="17">
        <v>-8.3249749247743199E-2</v>
      </c>
      <c r="X5053" s="17">
        <v>-0.18086124401913872</v>
      </c>
      <c r="Y5053" s="17">
        <v>-1.0636258548487265E-2</v>
      </c>
      <c r="Z5053" s="17">
        <v>6.3654801727340393E-2</v>
      </c>
      <c r="AA5053" s="17">
        <v>-0.11854138117187829</v>
      </c>
      <c r="AB5053" s="17">
        <v>1.2742382271468067E-2</v>
      </c>
      <c r="AC5053" s="17">
        <v>-0.10709318497913767</v>
      </c>
    </row>
    <row r="5054" spans="1:29" x14ac:dyDescent="0.2">
      <c r="A5054" s="19">
        <v>45105</v>
      </c>
      <c r="B5054" s="19">
        <v>44741</v>
      </c>
      <c r="C5054" s="19">
        <v>43285</v>
      </c>
      <c r="D5054" s="16" t="s">
        <v>5</v>
      </c>
      <c r="E5054" s="114">
        <v>29617.059999999998</v>
      </c>
      <c r="F5054" s="115">
        <v>16742</v>
      </c>
      <c r="G5054" s="113">
        <v>6925.0599999999995</v>
      </c>
      <c r="H5054" s="113">
        <v>3392</v>
      </c>
      <c r="I5054" s="113">
        <v>2558</v>
      </c>
      <c r="J5054" s="112">
        <v>30010.408333333333</v>
      </c>
      <c r="K5054" s="112">
        <v>14433</v>
      </c>
      <c r="L5054" s="112">
        <v>8333.4083333333328</v>
      </c>
      <c r="M5054" s="112">
        <v>4081</v>
      </c>
      <c r="N5054" s="113">
        <v>3163</v>
      </c>
      <c r="O5054" s="112">
        <v>28879</v>
      </c>
      <c r="P5054" s="112">
        <v>14543</v>
      </c>
      <c r="Q5054" s="112">
        <v>8187</v>
      </c>
      <c r="R5054" s="112">
        <v>3568</v>
      </c>
      <c r="S5054" s="113">
        <v>2581</v>
      </c>
      <c r="T5054" s="17">
        <v>-1.3107063688181597E-2</v>
      </c>
      <c r="U5054" s="17">
        <v>0.15998060001385705</v>
      </c>
      <c r="V5054" s="17">
        <v>-0.16900027899748904</v>
      </c>
      <c r="W5054" s="17">
        <v>-0.16883116883116878</v>
      </c>
      <c r="X5054" s="17">
        <v>-0.19127410686057544</v>
      </c>
      <c r="Y5054" s="17">
        <v>2.5556979119775614E-2</v>
      </c>
      <c r="Z5054" s="17">
        <v>0.15120676614178641</v>
      </c>
      <c r="AA5054" s="17">
        <v>-0.15413948943446931</v>
      </c>
      <c r="AB5054" s="17">
        <v>-4.9327354260089717E-2</v>
      </c>
      <c r="AC5054" s="17">
        <v>-8.911274699728744E-3</v>
      </c>
    </row>
    <row r="5055" spans="1:29" x14ac:dyDescent="0.2">
      <c r="A5055" s="19">
        <v>45106</v>
      </c>
      <c r="B5055" s="19">
        <v>44742</v>
      </c>
      <c r="C5055" s="19">
        <v>43286</v>
      </c>
      <c r="D5055" s="16" t="s">
        <v>6</v>
      </c>
      <c r="E5055" s="114">
        <v>30164.870000000003</v>
      </c>
      <c r="F5055" s="115">
        <v>15944</v>
      </c>
      <c r="G5055" s="113">
        <v>7687.8700000000008</v>
      </c>
      <c r="H5055" s="113">
        <v>3774</v>
      </c>
      <c r="I5055" s="113">
        <v>2759</v>
      </c>
      <c r="J5055" s="112">
        <v>29631.911666666667</v>
      </c>
      <c r="K5055" s="112">
        <v>14955</v>
      </c>
      <c r="L5055" s="112">
        <v>7277.9116666666669</v>
      </c>
      <c r="M5055" s="112">
        <v>4105</v>
      </c>
      <c r="N5055" s="113">
        <v>3294</v>
      </c>
      <c r="O5055" s="112">
        <v>28618</v>
      </c>
      <c r="P5055" s="112">
        <v>14246</v>
      </c>
      <c r="Q5055" s="112">
        <v>8208</v>
      </c>
      <c r="R5055" s="112">
        <v>3561</v>
      </c>
      <c r="S5055" s="113">
        <v>2603</v>
      </c>
      <c r="T5055" s="17">
        <v>1.7985958493959231E-2</v>
      </c>
      <c r="U5055" s="17">
        <v>6.6131728518890043E-2</v>
      </c>
      <c r="V5055" s="17">
        <v>5.6329116388011524E-2</v>
      </c>
      <c r="W5055" s="17">
        <v>-8.0633373934226538E-2</v>
      </c>
      <c r="X5055" s="17">
        <v>-0.16241651487553121</v>
      </c>
      <c r="Y5055" s="17">
        <v>5.4052344678174657E-2</v>
      </c>
      <c r="Z5055" s="17">
        <v>0.11919135195844444</v>
      </c>
      <c r="AA5055" s="17">
        <v>-6.336866471734881E-2</v>
      </c>
      <c r="AB5055" s="17">
        <v>5.9814658803706733E-2</v>
      </c>
      <c r="AC5055" s="17">
        <v>5.9930849020361165E-2</v>
      </c>
    </row>
    <row r="5056" spans="1:29" x14ac:dyDescent="0.2">
      <c r="A5056" s="19">
        <v>45107</v>
      </c>
      <c r="B5056" s="19">
        <v>44743</v>
      </c>
      <c r="C5056" s="19">
        <v>43287</v>
      </c>
      <c r="D5056" s="16" t="s">
        <v>7</v>
      </c>
      <c r="E5056" s="114">
        <v>30471.028333333335</v>
      </c>
      <c r="F5056" s="115">
        <v>16428</v>
      </c>
      <c r="G5056" s="113">
        <v>7368.0283333333336</v>
      </c>
      <c r="H5056" s="113">
        <v>3772</v>
      </c>
      <c r="I5056" s="113">
        <v>2903</v>
      </c>
      <c r="J5056" s="112">
        <v>31776.775000000001</v>
      </c>
      <c r="K5056" s="112">
        <v>15629</v>
      </c>
      <c r="L5056" s="112">
        <v>8659.7749999999996</v>
      </c>
      <c r="M5056" s="112">
        <v>4196</v>
      </c>
      <c r="N5056" s="113">
        <v>3292</v>
      </c>
      <c r="O5056" s="112">
        <v>27903</v>
      </c>
      <c r="P5056" s="112">
        <v>14690</v>
      </c>
      <c r="Q5056" s="112">
        <v>7388</v>
      </c>
      <c r="R5056" s="112">
        <v>3410</v>
      </c>
      <c r="S5056" s="113">
        <v>2415</v>
      </c>
      <c r="T5056" s="17">
        <v>-4.1091226742382303E-2</v>
      </c>
      <c r="U5056" s="17">
        <v>5.1122912534391274E-2</v>
      </c>
      <c r="V5056" s="17">
        <v>-0.14916630820854648</v>
      </c>
      <c r="W5056" s="17">
        <v>-0.10104861773117257</v>
      </c>
      <c r="X5056" s="17">
        <v>-0.11816524908869985</v>
      </c>
      <c r="Y5056" s="17">
        <v>9.2034130141323001E-2</v>
      </c>
      <c r="Z5056" s="17">
        <v>0.1183117767188564</v>
      </c>
      <c r="AA5056" s="17">
        <v>-2.7032575347409882E-3</v>
      </c>
      <c r="AB5056" s="17">
        <v>0.10615835777126104</v>
      </c>
      <c r="AC5056" s="17">
        <v>0.2020703933747412</v>
      </c>
    </row>
    <row r="5057" spans="1:29" x14ac:dyDescent="0.2">
      <c r="A5057" s="19">
        <v>45108</v>
      </c>
      <c r="B5057" s="19">
        <v>44744</v>
      </c>
      <c r="C5057" s="19">
        <v>43288</v>
      </c>
      <c r="D5057" s="16" t="s">
        <v>1</v>
      </c>
      <c r="E5057" s="114">
        <v>32720.013333333332</v>
      </c>
      <c r="F5057" s="115">
        <v>17358</v>
      </c>
      <c r="G5057" s="32">
        <v>8075.0133333333333</v>
      </c>
      <c r="H5057" s="32">
        <v>4360</v>
      </c>
      <c r="I5057" s="32">
        <v>2927</v>
      </c>
      <c r="J5057" s="115">
        <v>32480.6</v>
      </c>
      <c r="K5057" s="115">
        <v>15436</v>
      </c>
      <c r="L5057" s="115">
        <v>8950.6</v>
      </c>
      <c r="M5057" s="115">
        <v>4671</v>
      </c>
      <c r="N5057" s="32">
        <v>3423</v>
      </c>
      <c r="O5057" s="115">
        <v>29109</v>
      </c>
      <c r="P5057" s="115">
        <v>15103</v>
      </c>
      <c r="Q5057" s="115">
        <v>7442</v>
      </c>
      <c r="R5057" s="115">
        <v>3710</v>
      </c>
      <c r="S5057" s="32">
        <v>2854</v>
      </c>
      <c r="T5057" s="20">
        <v>7.3709640010755084E-3</v>
      </c>
      <c r="U5057" s="20">
        <v>0.12451412282974861</v>
      </c>
      <c r="V5057" s="20">
        <v>-9.7824354419443038E-2</v>
      </c>
      <c r="W5057" s="20">
        <v>-6.6581031898950926E-2</v>
      </c>
      <c r="X5057" s="20">
        <v>-0.14490213263219398</v>
      </c>
      <c r="Y5057" s="20">
        <v>0.12405143884480174</v>
      </c>
      <c r="Z5057" s="20">
        <v>0.14930808448652577</v>
      </c>
      <c r="AA5057" s="20">
        <v>8.5059571799695366E-2</v>
      </c>
      <c r="AB5057" s="20">
        <v>0.17520215633423186</v>
      </c>
      <c r="AC5057" s="20">
        <v>2.5578135949544389E-2</v>
      </c>
    </row>
    <row r="5058" spans="1:29" x14ac:dyDescent="0.2">
      <c r="A5058" s="19">
        <v>45109</v>
      </c>
      <c r="B5058" s="19">
        <v>44745</v>
      </c>
      <c r="C5058" s="19">
        <v>43289</v>
      </c>
      <c r="D5058" s="16" t="s">
        <v>2</v>
      </c>
      <c r="E5058" s="114">
        <v>30819.200000000001</v>
      </c>
      <c r="F5058" s="115">
        <v>15988</v>
      </c>
      <c r="G5058" s="32">
        <v>8334.2000000000007</v>
      </c>
      <c r="H5058" s="32">
        <v>3740</v>
      </c>
      <c r="I5058" s="32">
        <v>2757</v>
      </c>
      <c r="J5058" s="115">
        <v>30741.004999999997</v>
      </c>
      <c r="K5058" s="115">
        <v>15862</v>
      </c>
      <c r="L5058" s="115">
        <v>7709.0049999999992</v>
      </c>
      <c r="M5058" s="115">
        <v>3954</v>
      </c>
      <c r="N5058" s="32">
        <v>3216</v>
      </c>
      <c r="O5058" s="115">
        <v>27520</v>
      </c>
      <c r="P5058" s="115">
        <v>15152</v>
      </c>
      <c r="Q5058" s="115">
        <v>6862</v>
      </c>
      <c r="R5058" s="115">
        <v>3065</v>
      </c>
      <c r="S5058" s="32">
        <v>2441</v>
      </c>
      <c r="T5058" s="20">
        <v>2.5436709047086392E-3</v>
      </c>
      <c r="U5058" s="20">
        <v>7.9435127978817466E-3</v>
      </c>
      <c r="V5058" s="20">
        <v>8.1099311778887406E-2</v>
      </c>
      <c r="W5058" s="20">
        <v>-5.4122407688416807E-2</v>
      </c>
      <c r="X5058" s="20">
        <v>-0.14272388059701491</v>
      </c>
      <c r="Y5058" s="20">
        <v>0.11988372093023258</v>
      </c>
      <c r="Z5058" s="20">
        <v>5.5174234424498314E-2</v>
      </c>
      <c r="AA5058" s="20">
        <v>0.21454386476246001</v>
      </c>
      <c r="AB5058" s="20">
        <v>0.22022838499184338</v>
      </c>
      <c r="AC5058" s="20">
        <v>0.12945514133551828</v>
      </c>
    </row>
    <row r="5059" spans="1:29" x14ac:dyDescent="0.2">
      <c r="A5059" s="19">
        <v>45110</v>
      </c>
      <c r="B5059" s="19">
        <v>44746</v>
      </c>
      <c r="C5059" s="19">
        <v>43290</v>
      </c>
      <c r="D5059" s="16" t="s">
        <v>3</v>
      </c>
      <c r="E5059" s="114">
        <v>30437.973333333335</v>
      </c>
      <c r="F5059" s="115">
        <v>16493</v>
      </c>
      <c r="G5059" s="32">
        <v>7258.9733333333334</v>
      </c>
      <c r="H5059" s="32">
        <v>3750</v>
      </c>
      <c r="I5059" s="32">
        <v>2936</v>
      </c>
      <c r="J5059" s="115">
        <v>29101.153333333335</v>
      </c>
      <c r="K5059" s="115">
        <v>15066</v>
      </c>
      <c r="L5059" s="115">
        <v>7265.1533333333336</v>
      </c>
      <c r="M5059" s="115">
        <v>3840</v>
      </c>
      <c r="N5059" s="32">
        <v>2930</v>
      </c>
      <c r="O5059" s="115">
        <v>28379</v>
      </c>
      <c r="P5059" s="115">
        <v>14812</v>
      </c>
      <c r="Q5059" s="115">
        <v>7942</v>
      </c>
      <c r="R5059" s="115">
        <v>3121</v>
      </c>
      <c r="S5059" s="32">
        <v>2504</v>
      </c>
      <c r="T5059" s="20">
        <v>4.5937010972989967E-2</v>
      </c>
      <c r="U5059" s="20">
        <v>9.4716580379662796E-2</v>
      </c>
      <c r="V5059" s="20">
        <v>-8.5063586636857647E-4</v>
      </c>
      <c r="W5059" s="20">
        <v>-2.34375E-2</v>
      </c>
      <c r="X5059" s="20">
        <v>2.0477815699657675E-3</v>
      </c>
      <c r="Y5059" s="20">
        <v>7.2552709162878815E-2</v>
      </c>
      <c r="Z5059" s="20">
        <v>0.11348906292195515</v>
      </c>
      <c r="AA5059" s="20">
        <v>-8.6001846722068342E-2</v>
      </c>
      <c r="AB5059" s="20">
        <v>0.20153796859980777</v>
      </c>
      <c r="AC5059" s="20">
        <v>0.17252396166134187</v>
      </c>
    </row>
    <row r="5060" spans="1:29" x14ac:dyDescent="0.2">
      <c r="A5060" s="19">
        <v>45111</v>
      </c>
      <c r="B5060" s="19">
        <v>44747</v>
      </c>
      <c r="C5060" s="19">
        <v>43291</v>
      </c>
      <c r="D5060" s="16" t="s">
        <v>4</v>
      </c>
      <c r="E5060" s="114">
        <v>29821.506666666668</v>
      </c>
      <c r="F5060" s="115">
        <v>16295</v>
      </c>
      <c r="G5060" s="32">
        <v>7135.5066666666662</v>
      </c>
      <c r="H5060" s="32">
        <v>3659</v>
      </c>
      <c r="I5060" s="32">
        <v>2732</v>
      </c>
      <c r="J5060" s="115">
        <v>29278.236666666664</v>
      </c>
      <c r="K5060" s="115">
        <v>15036</v>
      </c>
      <c r="L5060" s="115">
        <v>7404.2366666666658</v>
      </c>
      <c r="M5060" s="115">
        <v>3871</v>
      </c>
      <c r="N5060" s="32">
        <v>2967</v>
      </c>
      <c r="O5060" s="115">
        <v>27951</v>
      </c>
      <c r="P5060" s="115">
        <v>14292</v>
      </c>
      <c r="Q5060" s="115">
        <v>7595</v>
      </c>
      <c r="R5060" s="115">
        <v>3329</v>
      </c>
      <c r="S5060" s="32">
        <v>2735</v>
      </c>
      <c r="T5060" s="20">
        <v>1.8555420744259532E-2</v>
      </c>
      <c r="U5060" s="20">
        <v>8.3732375631816902E-2</v>
      </c>
      <c r="V5060" s="20">
        <v>-3.6294085683376665E-2</v>
      </c>
      <c r="W5060" s="20">
        <v>-5.4766210281581018E-2</v>
      </c>
      <c r="X5060" s="20">
        <v>-7.920458375463435E-2</v>
      </c>
      <c r="Y5060" s="20">
        <v>6.6920921135797284E-2</v>
      </c>
      <c r="Z5060" s="20">
        <v>0.14014833473271771</v>
      </c>
      <c r="AA5060" s="20">
        <v>-6.049945139346069E-2</v>
      </c>
      <c r="AB5060" s="20">
        <v>9.9128867527786158E-2</v>
      </c>
      <c r="AC5060" s="20">
        <v>-1.096892138939709E-3</v>
      </c>
    </row>
    <row r="5061" spans="1:29" x14ac:dyDescent="0.2">
      <c r="A5061" s="19">
        <v>45112</v>
      </c>
      <c r="B5061" s="19">
        <v>44748</v>
      </c>
      <c r="C5061" s="19">
        <v>43292</v>
      </c>
      <c r="D5061" s="16" t="s">
        <v>5</v>
      </c>
      <c r="E5061" s="114">
        <v>29185.236666666668</v>
      </c>
      <c r="F5061" s="115">
        <v>16069</v>
      </c>
      <c r="G5061" s="32">
        <v>7155.2366666666667</v>
      </c>
      <c r="H5061" s="32">
        <v>3655</v>
      </c>
      <c r="I5061" s="32">
        <v>2306</v>
      </c>
      <c r="J5061" s="115">
        <v>28913.395</v>
      </c>
      <c r="K5061" s="115">
        <v>14741</v>
      </c>
      <c r="L5061" s="115">
        <v>7144.3950000000004</v>
      </c>
      <c r="M5061" s="115">
        <v>4058</v>
      </c>
      <c r="N5061" s="32">
        <v>2970</v>
      </c>
      <c r="O5061" s="115">
        <v>27458</v>
      </c>
      <c r="P5061" s="115">
        <v>14184</v>
      </c>
      <c r="Q5061" s="115">
        <v>7388</v>
      </c>
      <c r="R5061" s="115">
        <v>3191</v>
      </c>
      <c r="S5061" s="32">
        <v>2695</v>
      </c>
      <c r="T5061" s="20">
        <v>9.4019282988617725E-3</v>
      </c>
      <c r="U5061" s="20">
        <v>9.0088867783732374E-2</v>
      </c>
      <c r="V5061" s="20">
        <v>1.5175066141592808E-3</v>
      </c>
      <c r="W5061" s="20">
        <v>-9.9310004928536255E-2</v>
      </c>
      <c r="X5061" s="20">
        <v>-0.22356902356902353</v>
      </c>
      <c r="Y5061" s="20">
        <v>6.2904678660742563E-2</v>
      </c>
      <c r="Z5061" s="20">
        <v>0.13289622109419064</v>
      </c>
      <c r="AA5061" s="20">
        <v>-3.1505594658003955E-2</v>
      </c>
      <c r="AB5061" s="20">
        <v>0.14540896270761516</v>
      </c>
      <c r="AC5061" s="20">
        <v>-0.14434137291280147</v>
      </c>
    </row>
    <row r="5062" spans="1:29" x14ac:dyDescent="0.2">
      <c r="A5062" s="19">
        <v>45113</v>
      </c>
      <c r="B5062" s="19">
        <v>44749</v>
      </c>
      <c r="C5062" s="19">
        <v>43293</v>
      </c>
      <c r="D5062" s="16" t="s">
        <v>6</v>
      </c>
      <c r="E5062" s="114">
        <v>28925.916666666664</v>
      </c>
      <c r="F5062" s="115">
        <v>16070</v>
      </c>
      <c r="G5062" s="32">
        <v>6800.9166666666661</v>
      </c>
      <c r="H5062" s="32">
        <v>3542</v>
      </c>
      <c r="I5062" s="32">
        <v>2513</v>
      </c>
      <c r="J5062" s="115">
        <v>29266.715</v>
      </c>
      <c r="K5062" s="115">
        <v>15364</v>
      </c>
      <c r="L5062" s="115">
        <v>7210.7150000000001</v>
      </c>
      <c r="M5062" s="115">
        <v>3800</v>
      </c>
      <c r="N5062" s="32">
        <v>2892</v>
      </c>
      <c r="O5062" s="115">
        <v>26690</v>
      </c>
      <c r="P5062" s="115">
        <v>14157</v>
      </c>
      <c r="Q5062" s="115">
        <v>6339</v>
      </c>
      <c r="R5062" s="115">
        <v>3408</v>
      </c>
      <c r="S5062" s="32">
        <v>2786</v>
      </c>
      <c r="T5062" s="20">
        <v>-1.1644570746437877E-2</v>
      </c>
      <c r="U5062" s="20">
        <v>4.5951575110648291E-2</v>
      </c>
      <c r="V5062" s="20">
        <v>-5.6831858329352114E-2</v>
      </c>
      <c r="W5062" s="20">
        <v>-6.789473684210523E-2</v>
      </c>
      <c r="X5062" s="20">
        <v>-0.13105117565698476</v>
      </c>
      <c r="Y5062" s="20">
        <v>8.3773573123516742E-2</v>
      </c>
      <c r="Z5062" s="20">
        <v>0.13512749876386243</v>
      </c>
      <c r="AA5062" s="20">
        <v>7.2869011936688155E-2</v>
      </c>
      <c r="AB5062" s="20">
        <v>3.9319248826291009E-2</v>
      </c>
      <c r="AC5062" s="20">
        <v>-9.7989949748743754E-2</v>
      </c>
    </row>
    <row r="5063" spans="1:29" x14ac:dyDescent="0.2">
      <c r="A5063" s="19">
        <v>45114</v>
      </c>
      <c r="B5063" s="19">
        <v>44750</v>
      </c>
      <c r="C5063" s="19">
        <v>43294</v>
      </c>
      <c r="D5063" s="16" t="s">
        <v>7</v>
      </c>
      <c r="E5063" s="114">
        <v>30424.635000000002</v>
      </c>
      <c r="F5063" s="115">
        <v>16724</v>
      </c>
      <c r="G5063" s="32">
        <v>7400.6350000000002</v>
      </c>
      <c r="H5063" s="32">
        <v>3328</v>
      </c>
      <c r="I5063" s="32">
        <v>2972</v>
      </c>
      <c r="J5063" s="115">
        <v>31081.991666666669</v>
      </c>
      <c r="K5063" s="115">
        <v>15519</v>
      </c>
      <c r="L5063" s="115">
        <v>8375.9916666666668</v>
      </c>
      <c r="M5063" s="115">
        <v>4001</v>
      </c>
      <c r="N5063" s="32">
        <v>3186</v>
      </c>
      <c r="O5063" s="115">
        <v>27263</v>
      </c>
      <c r="P5063" s="115">
        <v>14616</v>
      </c>
      <c r="Q5063" s="115">
        <v>6956</v>
      </c>
      <c r="R5063" s="115">
        <v>3178</v>
      </c>
      <c r="S5063" s="32">
        <v>2513</v>
      </c>
      <c r="T5063" s="20">
        <v>-2.1149116624068709E-2</v>
      </c>
      <c r="U5063" s="20">
        <v>7.7646755589922067E-2</v>
      </c>
      <c r="V5063" s="20">
        <v>-0.11644670929511824</v>
      </c>
      <c r="W5063" s="20">
        <v>-0.16820794801299677</v>
      </c>
      <c r="X5063" s="20">
        <v>-6.7168863779033305E-2</v>
      </c>
      <c r="Y5063" s="20">
        <v>0.11596797857902663</v>
      </c>
      <c r="Z5063" s="20">
        <v>0.14422550629447173</v>
      </c>
      <c r="AA5063" s="20">
        <v>6.3921075330649835E-2</v>
      </c>
      <c r="AB5063" s="20">
        <v>4.7199496538703478E-2</v>
      </c>
      <c r="AC5063" s="20">
        <v>0.18265021886191812</v>
      </c>
    </row>
    <row r="5064" spans="1:29" x14ac:dyDescent="0.2">
      <c r="A5064" s="19">
        <v>45115</v>
      </c>
      <c r="B5064" s="19">
        <v>44751</v>
      </c>
      <c r="C5064" s="19">
        <v>43295</v>
      </c>
      <c r="D5064" s="16" t="s">
        <v>1</v>
      </c>
      <c r="E5064" s="114">
        <v>30953.760000000002</v>
      </c>
      <c r="F5064" s="115">
        <v>16627</v>
      </c>
      <c r="G5064" s="32">
        <v>7388.76</v>
      </c>
      <c r="H5064" s="32">
        <v>4086</v>
      </c>
      <c r="I5064" s="32">
        <v>2852</v>
      </c>
      <c r="J5064" s="115">
        <v>30685.061666666668</v>
      </c>
      <c r="K5064" s="115">
        <v>15281</v>
      </c>
      <c r="L5064" s="115">
        <v>7972.0616666666665</v>
      </c>
      <c r="M5064" s="115">
        <v>4638</v>
      </c>
      <c r="N5064" s="32">
        <v>2794</v>
      </c>
      <c r="O5064" s="115">
        <v>29448</v>
      </c>
      <c r="P5064" s="115">
        <v>14875</v>
      </c>
      <c r="Q5064" s="115">
        <v>8053</v>
      </c>
      <c r="R5064" s="115">
        <v>3650</v>
      </c>
      <c r="S5064" s="32">
        <v>2870</v>
      </c>
      <c r="T5064" s="20">
        <v>8.7566496118605119E-3</v>
      </c>
      <c r="U5064" s="20">
        <v>8.8083240625613568E-2</v>
      </c>
      <c r="V5064" s="20">
        <v>-7.3168233144207506E-2</v>
      </c>
      <c r="W5064" s="20">
        <v>-0.11901681759379046</v>
      </c>
      <c r="X5064" s="20">
        <v>2.0758768790264837E-2</v>
      </c>
      <c r="Y5064" s="20">
        <v>5.113284433577836E-2</v>
      </c>
      <c r="Z5064" s="20">
        <v>0.1177815126050421</v>
      </c>
      <c r="AA5064" s="20">
        <v>-8.2483546504408256E-2</v>
      </c>
      <c r="AB5064" s="20">
        <v>0.11945205479452059</v>
      </c>
      <c r="AC5064" s="20">
        <v>-6.2717770034843578E-3</v>
      </c>
    </row>
    <row r="5065" spans="1:29" x14ac:dyDescent="0.2">
      <c r="A5065" s="19">
        <v>45116</v>
      </c>
      <c r="B5065" s="19">
        <v>44752</v>
      </c>
      <c r="C5065" s="19">
        <v>43296</v>
      </c>
      <c r="D5065" s="16" t="s">
        <v>2</v>
      </c>
      <c r="E5065" s="114">
        <v>29450.811666666668</v>
      </c>
      <c r="F5065" s="115">
        <v>15742</v>
      </c>
      <c r="G5065" s="32">
        <v>7686.8116666666665</v>
      </c>
      <c r="H5065" s="32">
        <v>3422</v>
      </c>
      <c r="I5065" s="32">
        <v>2600</v>
      </c>
      <c r="J5065" s="115">
        <v>30649.701666666668</v>
      </c>
      <c r="K5065" s="115">
        <v>15509</v>
      </c>
      <c r="L5065" s="115">
        <v>7771.7016666666668</v>
      </c>
      <c r="M5065" s="115">
        <v>4108</v>
      </c>
      <c r="N5065" s="32">
        <v>3261</v>
      </c>
      <c r="O5065" s="115">
        <v>28938</v>
      </c>
      <c r="P5065" s="115">
        <v>15318</v>
      </c>
      <c r="Q5065" s="115">
        <v>7923</v>
      </c>
      <c r="R5065" s="115">
        <v>3379</v>
      </c>
      <c r="S5065" s="32">
        <v>2318</v>
      </c>
      <c r="T5065" s="20">
        <v>-3.911587828940799E-2</v>
      </c>
      <c r="U5065" s="20">
        <v>1.5023534721774423E-2</v>
      </c>
      <c r="V5065" s="20">
        <v>-1.0922961745186255E-2</v>
      </c>
      <c r="W5065" s="20">
        <v>-0.16699123661148974</v>
      </c>
      <c r="X5065" s="20">
        <v>-0.20269855872431775</v>
      </c>
      <c r="Y5065" s="20">
        <v>1.7721047296519021E-2</v>
      </c>
      <c r="Z5065" s="20">
        <v>2.7679853766810369E-2</v>
      </c>
      <c r="AA5065" s="20">
        <v>-2.9810467415541275E-2</v>
      </c>
      <c r="AB5065" s="20">
        <v>1.2725658478839996E-2</v>
      </c>
      <c r="AC5065" s="20">
        <v>0.12165660051768756</v>
      </c>
    </row>
    <row r="5066" spans="1:29" x14ac:dyDescent="0.2">
      <c r="A5066" s="19">
        <v>45117</v>
      </c>
      <c r="B5066" s="19">
        <v>44753</v>
      </c>
      <c r="C5066" s="19">
        <v>43297</v>
      </c>
      <c r="D5066" s="16" t="s">
        <v>3</v>
      </c>
      <c r="E5066" s="114">
        <v>30068.386666666665</v>
      </c>
      <c r="F5066" s="115">
        <v>16206</v>
      </c>
      <c r="G5066" s="32">
        <v>7824.3866666666663</v>
      </c>
      <c r="H5066" s="32">
        <v>3396</v>
      </c>
      <c r="I5066" s="32">
        <v>2642</v>
      </c>
      <c r="J5066" s="115">
        <v>30100.046666666669</v>
      </c>
      <c r="K5066" s="115">
        <v>14988</v>
      </c>
      <c r="L5066" s="115">
        <v>8227.0466666666671</v>
      </c>
      <c r="M5066" s="115">
        <v>3736</v>
      </c>
      <c r="N5066" s="32">
        <v>3149</v>
      </c>
      <c r="O5066" s="115">
        <v>28141</v>
      </c>
      <c r="P5066" s="115">
        <v>14871</v>
      </c>
      <c r="Q5066" s="115">
        <v>7413</v>
      </c>
      <c r="R5066" s="115">
        <v>3373</v>
      </c>
      <c r="S5066" s="32">
        <v>2484</v>
      </c>
      <c r="T5066" s="20">
        <v>-1.0518256117876268E-3</v>
      </c>
      <c r="U5066" s="20">
        <v>8.1265012009607673E-2</v>
      </c>
      <c r="V5066" s="20">
        <v>-4.8943444265540537E-2</v>
      </c>
      <c r="W5066" s="20">
        <v>-9.10064239828694E-2</v>
      </c>
      <c r="X5066" s="20">
        <v>-0.16100349317243567</v>
      </c>
      <c r="Y5066" s="20">
        <v>6.8490340310104925E-2</v>
      </c>
      <c r="Z5066" s="20">
        <v>8.9772039540044313E-2</v>
      </c>
      <c r="AA5066" s="20">
        <v>5.5495301047708834E-2</v>
      </c>
      <c r="AB5066" s="20">
        <v>6.818855618144104E-3</v>
      </c>
      <c r="AC5066" s="20">
        <v>6.3607085346215841E-2</v>
      </c>
    </row>
    <row r="5067" spans="1:29" x14ac:dyDescent="0.2">
      <c r="A5067" s="19">
        <v>45118</v>
      </c>
      <c r="B5067" s="19">
        <v>44754</v>
      </c>
      <c r="C5067" s="19">
        <v>43298</v>
      </c>
      <c r="D5067" s="16" t="s">
        <v>4</v>
      </c>
      <c r="E5067" s="114">
        <v>28475.166666666668</v>
      </c>
      <c r="F5067" s="115">
        <v>16105</v>
      </c>
      <c r="G5067" s="32">
        <v>6393.1666666666679</v>
      </c>
      <c r="H5067" s="32">
        <v>3686</v>
      </c>
      <c r="I5067" s="32">
        <v>2291</v>
      </c>
      <c r="J5067" s="115">
        <v>28892.548333333332</v>
      </c>
      <c r="K5067" s="115">
        <v>14894</v>
      </c>
      <c r="L5067" s="115">
        <v>7170.5483333333323</v>
      </c>
      <c r="M5067" s="115">
        <v>3999</v>
      </c>
      <c r="N5067" s="32">
        <v>2829</v>
      </c>
      <c r="O5067" s="115">
        <v>27568</v>
      </c>
      <c r="P5067" s="115">
        <v>14131</v>
      </c>
      <c r="Q5067" s="115">
        <v>7578</v>
      </c>
      <c r="R5067" s="115">
        <v>3207</v>
      </c>
      <c r="S5067" s="32">
        <v>2652</v>
      </c>
      <c r="T5067" s="20">
        <v>-1.4445997004187139E-2</v>
      </c>
      <c r="U5067" s="20">
        <v>8.1307909225191377E-2</v>
      </c>
      <c r="V5067" s="20">
        <v>-0.10841314088253096</v>
      </c>
      <c r="W5067" s="20">
        <v>-7.8269567391847983E-2</v>
      </c>
      <c r="X5067" s="20">
        <v>-0.19017320607988686</v>
      </c>
      <c r="Y5067" s="20">
        <v>3.2906509963242403E-2</v>
      </c>
      <c r="Z5067" s="20">
        <v>0.13969287382350859</v>
      </c>
      <c r="AA5067" s="20">
        <v>-0.15635171989091212</v>
      </c>
      <c r="AB5067" s="20">
        <v>0.14936077330838793</v>
      </c>
      <c r="AC5067" s="20">
        <v>-0.13612368024132726</v>
      </c>
    </row>
    <row r="5068" spans="1:29" x14ac:dyDescent="0.2">
      <c r="A5068" s="19">
        <v>45119</v>
      </c>
      <c r="B5068" s="19">
        <v>44755</v>
      </c>
      <c r="C5068" s="19">
        <v>43299</v>
      </c>
      <c r="D5068" s="16" t="s">
        <v>5</v>
      </c>
      <c r="E5068" s="114">
        <v>29238.793333333335</v>
      </c>
      <c r="F5068" s="115">
        <v>16058</v>
      </c>
      <c r="G5068" s="32">
        <v>7146.7933333333331</v>
      </c>
      <c r="H5068" s="32">
        <v>3507</v>
      </c>
      <c r="I5068" s="32">
        <v>2527</v>
      </c>
      <c r="J5068" s="115">
        <v>29249.95</v>
      </c>
      <c r="K5068" s="115">
        <v>15175</v>
      </c>
      <c r="L5068" s="115">
        <v>7096.95</v>
      </c>
      <c r="M5068" s="115">
        <v>4122</v>
      </c>
      <c r="N5068" s="32">
        <v>2856</v>
      </c>
      <c r="O5068" s="115">
        <v>28396</v>
      </c>
      <c r="P5068" s="115">
        <v>14454</v>
      </c>
      <c r="Q5068" s="115">
        <v>7658</v>
      </c>
      <c r="R5068" s="115">
        <v>3564</v>
      </c>
      <c r="S5068" s="32">
        <v>2720</v>
      </c>
      <c r="T5068" s="20">
        <v>-3.814251534333124E-4</v>
      </c>
      <c r="U5068" s="20">
        <v>5.8187808896210891E-2</v>
      </c>
      <c r="V5068" s="20">
        <v>7.0232048039415851E-3</v>
      </c>
      <c r="W5068" s="20">
        <v>-0.14919941775836976</v>
      </c>
      <c r="X5068" s="20">
        <v>-0.11519607843137258</v>
      </c>
      <c r="Y5068" s="20">
        <v>2.9680001878198858E-2</v>
      </c>
      <c r="Z5068" s="20">
        <v>0.11097274110972744</v>
      </c>
      <c r="AA5068" s="20">
        <v>-6.6754592147645231E-2</v>
      </c>
      <c r="AB5068" s="20">
        <v>-1.5993265993266004E-2</v>
      </c>
      <c r="AC5068" s="20">
        <v>-7.0955882352941146E-2</v>
      </c>
    </row>
    <row r="5069" spans="1:29" x14ac:dyDescent="0.2">
      <c r="A5069" s="19">
        <v>45120</v>
      </c>
      <c r="B5069" s="19">
        <v>44756</v>
      </c>
      <c r="C5069" s="19">
        <v>43300</v>
      </c>
      <c r="D5069" s="16" t="s">
        <v>6</v>
      </c>
      <c r="E5069" s="114">
        <v>29662.886666666665</v>
      </c>
      <c r="F5069" s="115">
        <v>16049</v>
      </c>
      <c r="G5069" s="32">
        <v>7351.8866666666672</v>
      </c>
      <c r="H5069" s="32">
        <v>3517</v>
      </c>
      <c r="I5069" s="32">
        <v>2745</v>
      </c>
      <c r="J5069" s="115">
        <v>31198.05</v>
      </c>
      <c r="K5069" s="115">
        <v>16150</v>
      </c>
      <c r="L5069" s="115">
        <v>7855.0499999999993</v>
      </c>
      <c r="M5069" s="115">
        <v>4060</v>
      </c>
      <c r="N5069" s="32">
        <v>3133</v>
      </c>
      <c r="O5069" s="115">
        <v>27522</v>
      </c>
      <c r="P5069" s="115">
        <v>14249</v>
      </c>
      <c r="Q5069" s="115">
        <v>7200</v>
      </c>
      <c r="R5069" s="115">
        <v>3281</v>
      </c>
      <c r="S5069" s="32">
        <v>2792</v>
      </c>
      <c r="T5069" s="20">
        <v>-4.9207028430729882E-2</v>
      </c>
      <c r="U5069" s="20">
        <v>-6.2538699690402044E-3</v>
      </c>
      <c r="V5069" s="20">
        <v>-6.4056031894555998E-2</v>
      </c>
      <c r="W5069" s="20">
        <v>-0.13374384236453207</v>
      </c>
      <c r="X5069" s="20">
        <v>-0.12384296201723588</v>
      </c>
      <c r="Y5069" s="20">
        <v>7.778819368747425E-2</v>
      </c>
      <c r="Z5069" s="20">
        <v>0.12632465436170959</v>
      </c>
      <c r="AA5069" s="20">
        <v>2.1095370370370459E-2</v>
      </c>
      <c r="AB5069" s="20">
        <v>7.1929289850655387E-2</v>
      </c>
      <c r="AC5069" s="20">
        <v>-1.6833810888252199E-2</v>
      </c>
    </row>
    <row r="5070" spans="1:29" x14ac:dyDescent="0.2">
      <c r="A5070" s="19">
        <v>45121</v>
      </c>
      <c r="B5070" s="19">
        <v>44757</v>
      </c>
      <c r="C5070" s="19">
        <v>43301</v>
      </c>
      <c r="D5070" s="16" t="s">
        <v>7</v>
      </c>
      <c r="E5070" s="114">
        <v>29745.576666666668</v>
      </c>
      <c r="F5070" s="115">
        <v>16327</v>
      </c>
      <c r="G5070" s="32">
        <v>7193.5766666666668</v>
      </c>
      <c r="H5070" s="32">
        <v>3412</v>
      </c>
      <c r="I5070" s="32">
        <v>2813</v>
      </c>
      <c r="J5070" s="115">
        <v>31018</v>
      </c>
      <c r="K5070" s="115">
        <v>15663</v>
      </c>
      <c r="L5070" s="115">
        <v>8605</v>
      </c>
      <c r="M5070" s="115">
        <v>4017</v>
      </c>
      <c r="N5070" s="32">
        <v>2733</v>
      </c>
      <c r="O5070" s="115">
        <v>28600</v>
      </c>
      <c r="P5070" s="115">
        <v>14967</v>
      </c>
      <c r="Q5070" s="115">
        <v>7828</v>
      </c>
      <c r="R5070" s="115">
        <v>3376</v>
      </c>
      <c r="S5070" s="32">
        <v>2429</v>
      </c>
      <c r="T5070" s="20">
        <v>-4.1022094697702349E-2</v>
      </c>
      <c r="U5070" s="20">
        <v>4.2392900466066585E-2</v>
      </c>
      <c r="V5070" s="20">
        <v>-0.16402362967267092</v>
      </c>
      <c r="W5070" s="20">
        <v>-0.15060990789146134</v>
      </c>
      <c r="X5070" s="20">
        <v>2.9271862422246553E-2</v>
      </c>
      <c r="Y5070" s="20">
        <v>4.0055128205128243E-2</v>
      </c>
      <c r="Z5070" s="20">
        <v>9.0866573127547312E-2</v>
      </c>
      <c r="AA5070" s="20">
        <v>-8.1045392607732913E-2</v>
      </c>
      <c r="AB5070" s="20">
        <v>1.0663507109004655E-2</v>
      </c>
      <c r="AC5070" s="20">
        <v>0.15808974886784677</v>
      </c>
    </row>
    <row r="5071" spans="1:29" x14ac:dyDescent="0.2">
      <c r="A5071" s="19">
        <v>45122</v>
      </c>
      <c r="B5071" s="19">
        <v>44758</v>
      </c>
      <c r="C5071" s="19">
        <v>43302</v>
      </c>
      <c r="D5071" s="16" t="s">
        <v>1</v>
      </c>
      <c r="E5071" s="114">
        <v>30861.058333333334</v>
      </c>
      <c r="F5071" s="115">
        <v>16409</v>
      </c>
      <c r="G5071" s="32">
        <v>7492.0583333333334</v>
      </c>
      <c r="H5071" s="32">
        <v>4172</v>
      </c>
      <c r="I5071" s="32">
        <v>2788</v>
      </c>
      <c r="J5071" s="115">
        <v>32362.605</v>
      </c>
      <c r="K5071" s="115">
        <v>15871</v>
      </c>
      <c r="L5071" s="115">
        <v>8456.6049999999996</v>
      </c>
      <c r="M5071" s="115">
        <v>4739</v>
      </c>
      <c r="N5071" s="32">
        <v>3296</v>
      </c>
      <c r="O5071" s="115">
        <v>30436</v>
      </c>
      <c r="P5071" s="115">
        <v>14991</v>
      </c>
      <c r="Q5071" s="115">
        <v>8605</v>
      </c>
      <c r="R5071" s="115">
        <v>3868</v>
      </c>
      <c r="S5071" s="32">
        <v>2972</v>
      </c>
      <c r="T5071" s="20">
        <v>-4.6397583466061043E-2</v>
      </c>
      <c r="U5071" s="20">
        <v>3.3898305084745672E-2</v>
      </c>
      <c r="V5071" s="20">
        <v>-0.11405838000789514</v>
      </c>
      <c r="W5071" s="20">
        <v>-0.11964549483013298</v>
      </c>
      <c r="X5071" s="20">
        <v>-0.154126213592233</v>
      </c>
      <c r="Y5071" s="20">
        <v>1.3965643755202262E-2</v>
      </c>
      <c r="Z5071" s="20">
        <v>9.4590087385764798E-2</v>
      </c>
      <c r="AA5071" s="20">
        <v>-0.12933662599263995</v>
      </c>
      <c r="AB5071" s="20">
        <v>7.8593588417787075E-2</v>
      </c>
      <c r="AC5071" s="20">
        <v>-6.1911170928667603E-2</v>
      </c>
    </row>
    <row r="5072" spans="1:29" x14ac:dyDescent="0.2">
      <c r="A5072" s="19">
        <v>45123</v>
      </c>
      <c r="B5072" s="19">
        <v>44759</v>
      </c>
      <c r="C5072" s="19">
        <v>43303</v>
      </c>
      <c r="D5072" s="16" t="s">
        <v>2</v>
      </c>
      <c r="E5072" s="114">
        <v>29721.158333333333</v>
      </c>
      <c r="F5072" s="115">
        <v>15576</v>
      </c>
      <c r="G5072" s="32">
        <v>7571.1583333333328</v>
      </c>
      <c r="H5072" s="32">
        <v>3675</v>
      </c>
      <c r="I5072" s="32">
        <v>2899</v>
      </c>
      <c r="J5072" s="115">
        <v>31959.803333333333</v>
      </c>
      <c r="K5072" s="115">
        <v>16085</v>
      </c>
      <c r="L5072" s="115">
        <v>8445.8033333333333</v>
      </c>
      <c r="M5072" s="115">
        <v>4096</v>
      </c>
      <c r="N5072" s="32">
        <v>3333</v>
      </c>
      <c r="O5072" s="115">
        <v>28850</v>
      </c>
      <c r="P5072" s="115">
        <v>15455</v>
      </c>
      <c r="Q5072" s="115">
        <v>7758</v>
      </c>
      <c r="R5072" s="115">
        <v>3232</v>
      </c>
      <c r="S5072" s="32">
        <v>2405</v>
      </c>
      <c r="T5072" s="20">
        <v>-7.0045643793594459E-2</v>
      </c>
      <c r="U5072" s="20">
        <v>-3.1644389182468147E-2</v>
      </c>
      <c r="V5072" s="20">
        <v>-0.10355971664033548</v>
      </c>
      <c r="W5072" s="20">
        <v>-0.102783203125</v>
      </c>
      <c r="X5072" s="20">
        <v>-0.13021302130213019</v>
      </c>
      <c r="Y5072" s="20">
        <v>3.0196129404968186E-2</v>
      </c>
      <c r="Z5072" s="20">
        <v>7.8291814946618299E-3</v>
      </c>
      <c r="AA5072" s="20">
        <v>-2.4083741514136059E-2</v>
      </c>
      <c r="AB5072" s="20">
        <v>0.13706683168316824</v>
      </c>
      <c r="AC5072" s="20">
        <v>0.20540540540540531</v>
      </c>
    </row>
    <row r="5073" spans="1:29" x14ac:dyDescent="0.2">
      <c r="A5073" s="19">
        <v>45124</v>
      </c>
      <c r="B5073" s="19">
        <v>44760</v>
      </c>
      <c r="C5073" s="19">
        <v>43304</v>
      </c>
      <c r="D5073" s="16" t="s">
        <v>3</v>
      </c>
      <c r="E5073" s="114">
        <v>30142.075000000001</v>
      </c>
      <c r="F5073" s="115">
        <v>16347</v>
      </c>
      <c r="G5073" s="32">
        <v>7136.0749999999998</v>
      </c>
      <c r="H5073" s="32">
        <v>3731</v>
      </c>
      <c r="I5073" s="32">
        <v>2928</v>
      </c>
      <c r="J5073" s="115">
        <v>30582.878333333334</v>
      </c>
      <c r="K5073" s="115">
        <v>15397</v>
      </c>
      <c r="L5073" s="115">
        <v>7750.8783333333331</v>
      </c>
      <c r="M5073" s="115">
        <v>3928</v>
      </c>
      <c r="N5073" s="32">
        <v>3507</v>
      </c>
      <c r="O5073" s="115">
        <v>28571</v>
      </c>
      <c r="P5073" s="115">
        <v>14562</v>
      </c>
      <c r="Q5073" s="115">
        <v>8264</v>
      </c>
      <c r="R5073" s="115">
        <v>3398</v>
      </c>
      <c r="S5073" s="32">
        <v>2347</v>
      </c>
      <c r="T5073" s="20">
        <v>-1.4413402444624968E-2</v>
      </c>
      <c r="U5073" s="20">
        <v>6.1700331233357053E-2</v>
      </c>
      <c r="V5073" s="20">
        <v>-7.9320472712017365E-2</v>
      </c>
      <c r="W5073" s="20">
        <v>-5.0152749490835036E-2</v>
      </c>
      <c r="X5073" s="20">
        <v>-0.16509837467921296</v>
      </c>
      <c r="Y5073" s="20">
        <v>5.4988449826747443E-2</v>
      </c>
      <c r="Z5073" s="20">
        <v>0.12257931602801819</v>
      </c>
      <c r="AA5073" s="20">
        <v>-0.1364865682478219</v>
      </c>
      <c r="AB5073" s="20">
        <v>9.7998822836962818E-2</v>
      </c>
      <c r="AC5073" s="20">
        <v>0.24755006391137613</v>
      </c>
    </row>
    <row r="5074" spans="1:29" x14ac:dyDescent="0.2">
      <c r="A5074" s="19">
        <v>45125</v>
      </c>
      <c r="B5074" s="19">
        <v>44761</v>
      </c>
      <c r="C5074" s="19">
        <v>43305</v>
      </c>
      <c r="D5074" s="16" t="s">
        <v>4</v>
      </c>
      <c r="E5074" s="114">
        <v>29160.486666666668</v>
      </c>
      <c r="F5074" s="115">
        <v>15782</v>
      </c>
      <c r="G5074" s="32">
        <v>6984.4866666666667</v>
      </c>
      <c r="H5074" s="32">
        <v>3650</v>
      </c>
      <c r="I5074" s="32">
        <v>2744</v>
      </c>
      <c r="J5074" s="115">
        <v>30204.002499999999</v>
      </c>
      <c r="K5074" s="115">
        <v>15435</v>
      </c>
      <c r="L5074" s="115">
        <v>7788.0024999999996</v>
      </c>
      <c r="M5074" s="115">
        <v>3958</v>
      </c>
      <c r="N5074" s="32">
        <v>3023</v>
      </c>
      <c r="O5074" s="115">
        <v>28350</v>
      </c>
      <c r="P5074" s="115">
        <v>14548</v>
      </c>
      <c r="Q5074" s="115">
        <v>8072</v>
      </c>
      <c r="R5074" s="115">
        <v>3435</v>
      </c>
      <c r="S5074" s="32">
        <v>2295</v>
      </c>
      <c r="T5074" s="20">
        <v>-3.4548925538372965E-2</v>
      </c>
      <c r="U5074" s="20">
        <v>2.2481373501781698E-2</v>
      </c>
      <c r="V5074" s="20">
        <v>-0.10317354589104621</v>
      </c>
      <c r="W5074" s="20">
        <v>-7.7817079332996419E-2</v>
      </c>
      <c r="X5074" s="20">
        <v>-9.2292424743632195E-2</v>
      </c>
      <c r="Y5074" s="20">
        <v>2.8588594944150447E-2</v>
      </c>
      <c r="Z5074" s="20">
        <v>8.48226560351939E-2</v>
      </c>
      <c r="AA5074" s="20">
        <v>-0.13472662702345561</v>
      </c>
      <c r="AB5074" s="20">
        <v>6.2590975254730674E-2</v>
      </c>
      <c r="AC5074" s="20">
        <v>0.19564270152505436</v>
      </c>
    </row>
    <row r="5075" spans="1:29" x14ac:dyDescent="0.2">
      <c r="A5075" s="19">
        <v>45126</v>
      </c>
      <c r="B5075" s="19">
        <v>44762</v>
      </c>
      <c r="C5075" s="19">
        <v>43306</v>
      </c>
      <c r="D5075" s="16" t="s">
        <v>5</v>
      </c>
      <c r="E5075" s="114">
        <v>30338.705000000002</v>
      </c>
      <c r="F5075" s="115">
        <v>16833</v>
      </c>
      <c r="G5075" s="32">
        <v>7293.7049999999999</v>
      </c>
      <c r="H5075" s="32">
        <v>3654</v>
      </c>
      <c r="I5075" s="32">
        <v>2558</v>
      </c>
      <c r="J5075" s="115">
        <v>29993.127550505051</v>
      </c>
      <c r="K5075" s="115">
        <v>15389</v>
      </c>
      <c r="L5075" s="115">
        <v>7727.1275505050507</v>
      </c>
      <c r="M5075" s="115">
        <v>4043</v>
      </c>
      <c r="N5075" s="32">
        <v>2834</v>
      </c>
      <c r="O5075" s="115">
        <v>28068</v>
      </c>
      <c r="P5075" s="115">
        <v>14185</v>
      </c>
      <c r="Q5075" s="115">
        <v>7696</v>
      </c>
      <c r="R5075" s="115">
        <v>3428</v>
      </c>
      <c r="S5075" s="32">
        <v>2759</v>
      </c>
      <c r="T5075" s="20">
        <v>1.1521887769557759E-2</v>
      </c>
      <c r="U5075" s="20">
        <v>9.3833257521606317E-2</v>
      </c>
      <c r="V5075" s="20">
        <v>-5.6091030939009467E-2</v>
      </c>
      <c r="W5075" s="20">
        <v>-9.6215681424684618E-2</v>
      </c>
      <c r="X5075" s="20">
        <v>-9.7388849682427669E-2</v>
      </c>
      <c r="Y5075" s="20">
        <v>8.0900135385492344E-2</v>
      </c>
      <c r="Z5075" s="20">
        <v>0.18667606626718358</v>
      </c>
      <c r="AA5075" s="20">
        <v>-5.227325883575884E-2</v>
      </c>
      <c r="AB5075" s="20">
        <v>6.5927654609101438E-2</v>
      </c>
      <c r="AC5075" s="20">
        <v>-7.2852482783617223E-2</v>
      </c>
    </row>
    <row r="5076" spans="1:29" x14ac:dyDescent="0.2">
      <c r="A5076" s="19">
        <v>45127</v>
      </c>
      <c r="B5076" s="19">
        <v>44763</v>
      </c>
      <c r="C5076" s="19">
        <v>43307</v>
      </c>
      <c r="D5076" s="16" t="s">
        <v>6</v>
      </c>
      <c r="E5076" s="114">
        <v>30045.638333333332</v>
      </c>
      <c r="F5076" s="115">
        <v>16181</v>
      </c>
      <c r="G5076" s="32">
        <v>7778.6383333333333</v>
      </c>
      <c r="H5076" s="32">
        <v>3692</v>
      </c>
      <c r="I5076" s="32">
        <v>2394</v>
      </c>
      <c r="J5076" s="115">
        <v>30638.889166666668</v>
      </c>
      <c r="K5076" s="115">
        <v>15866</v>
      </c>
      <c r="L5076" s="115">
        <v>7786.8891666666677</v>
      </c>
      <c r="M5076" s="115">
        <v>4181</v>
      </c>
      <c r="N5076" s="32">
        <v>2805</v>
      </c>
      <c r="O5076" s="115">
        <v>28664</v>
      </c>
      <c r="P5076" s="115">
        <v>14521</v>
      </c>
      <c r="Q5076" s="115">
        <v>8131</v>
      </c>
      <c r="R5076" s="115">
        <v>3424</v>
      </c>
      <c r="S5076" s="32">
        <v>2588</v>
      </c>
      <c r="T5076" s="20">
        <v>-1.9362674348479936E-2</v>
      </c>
      <c r="U5076" s="20">
        <v>1.9853775368712911E-2</v>
      </c>
      <c r="V5076" s="20">
        <v>-1.0595801682465877E-3</v>
      </c>
      <c r="W5076" s="20">
        <v>-0.11695766563023202</v>
      </c>
      <c r="X5076" s="20">
        <v>-0.14652406417112296</v>
      </c>
      <c r="Y5076" s="20">
        <v>4.8201169876267436E-2</v>
      </c>
      <c r="Z5076" s="20">
        <v>0.11431719578541433</v>
      </c>
      <c r="AA5076" s="20">
        <v>-4.3335588078547094E-2</v>
      </c>
      <c r="AB5076" s="20">
        <v>7.8271028037383283E-2</v>
      </c>
      <c r="AC5076" s="20">
        <v>-7.4961360123647625E-2</v>
      </c>
    </row>
    <row r="5077" spans="1:29" x14ac:dyDescent="0.2">
      <c r="A5077" s="19">
        <v>45128</v>
      </c>
      <c r="B5077" s="19">
        <v>44764</v>
      </c>
      <c r="C5077" s="19">
        <v>43308</v>
      </c>
      <c r="D5077" s="16" t="s">
        <v>7</v>
      </c>
      <c r="E5077" s="114">
        <v>30764.243333333332</v>
      </c>
      <c r="F5077" s="115">
        <v>16852</v>
      </c>
      <c r="G5077" s="32">
        <v>7282.2433333333329</v>
      </c>
      <c r="H5077" s="32">
        <v>3558</v>
      </c>
      <c r="I5077" s="32">
        <v>3072</v>
      </c>
      <c r="J5077" s="115">
        <v>31355.180328282826</v>
      </c>
      <c r="K5077" s="115">
        <v>15543</v>
      </c>
      <c r="L5077" s="115">
        <v>8386.1803282828278</v>
      </c>
      <c r="M5077" s="115">
        <v>4175</v>
      </c>
      <c r="N5077" s="32">
        <v>3251</v>
      </c>
      <c r="O5077" s="115">
        <v>28489</v>
      </c>
      <c r="P5077" s="115">
        <v>14834</v>
      </c>
      <c r="Q5077" s="115">
        <v>7888</v>
      </c>
      <c r="R5077" s="115">
        <v>3185</v>
      </c>
      <c r="S5077" s="32">
        <v>2582</v>
      </c>
      <c r="T5077" s="20">
        <v>-1.8846550674003315E-2</v>
      </c>
      <c r="U5077" s="20">
        <v>8.4217975937721068E-2</v>
      </c>
      <c r="V5077" s="20">
        <v>-0.13163764094440111</v>
      </c>
      <c r="W5077" s="20">
        <v>-0.14778443113772455</v>
      </c>
      <c r="X5077" s="20">
        <v>-5.5059981544140268E-2</v>
      </c>
      <c r="Y5077" s="20">
        <v>7.9863924087659521E-2</v>
      </c>
      <c r="Z5077" s="20">
        <v>0.13603882971551839</v>
      </c>
      <c r="AA5077" s="20">
        <v>-7.679470926301557E-2</v>
      </c>
      <c r="AB5077" s="20">
        <v>0.11711145996860273</v>
      </c>
      <c r="AC5077" s="20">
        <v>0.18977536793183569</v>
      </c>
    </row>
    <row r="5078" spans="1:29" x14ac:dyDescent="0.2">
      <c r="A5078" s="19">
        <v>45129</v>
      </c>
      <c r="B5078" s="19">
        <v>44765</v>
      </c>
      <c r="C5078" s="19">
        <v>43309</v>
      </c>
      <c r="D5078" s="16" t="s">
        <v>1</v>
      </c>
      <c r="E5078" s="114">
        <v>32482.275000000001</v>
      </c>
      <c r="F5078" s="115">
        <v>17394</v>
      </c>
      <c r="G5078" s="32">
        <v>7997.2749999999996</v>
      </c>
      <c r="H5078" s="32">
        <v>4210</v>
      </c>
      <c r="I5078" s="32">
        <v>2881</v>
      </c>
      <c r="J5078" s="115">
        <v>31584.695404040402</v>
      </c>
      <c r="K5078" s="115">
        <v>15567</v>
      </c>
      <c r="L5078" s="115">
        <v>8133.6954040404034</v>
      </c>
      <c r="M5078" s="115">
        <v>4593</v>
      </c>
      <c r="N5078" s="32">
        <v>3291</v>
      </c>
      <c r="O5078" s="115">
        <v>30822</v>
      </c>
      <c r="P5078" s="115">
        <v>15042</v>
      </c>
      <c r="Q5078" s="115">
        <v>8573</v>
      </c>
      <c r="R5078" s="115">
        <v>3824</v>
      </c>
      <c r="S5078" s="32">
        <v>3383</v>
      </c>
      <c r="T5078" s="20">
        <v>2.8418181162664702E-2</v>
      </c>
      <c r="U5078" s="20">
        <v>0.11736365388321457</v>
      </c>
      <c r="V5078" s="20">
        <v>-1.6772253848187813E-2</v>
      </c>
      <c r="W5078" s="20">
        <v>-8.3387763988678421E-2</v>
      </c>
      <c r="X5078" s="20">
        <v>-0.12458219386204805</v>
      </c>
      <c r="Y5078" s="20">
        <v>5.3866556355849804E-2</v>
      </c>
      <c r="Z5078" s="20">
        <v>0.15636218587953721</v>
      </c>
      <c r="AA5078" s="20">
        <v>-6.715560480578564E-2</v>
      </c>
      <c r="AB5078" s="20">
        <v>0.10094142259414229</v>
      </c>
      <c r="AC5078" s="20">
        <v>-0.14838900384274312</v>
      </c>
    </row>
    <row r="5079" spans="1:29" x14ac:dyDescent="0.2">
      <c r="A5079" s="19">
        <v>45130</v>
      </c>
      <c r="B5079" s="19">
        <v>44766</v>
      </c>
      <c r="C5079" s="19">
        <v>43310</v>
      </c>
      <c r="D5079" s="16" t="s">
        <v>2</v>
      </c>
      <c r="E5079" s="114">
        <v>30938.1</v>
      </c>
      <c r="F5079" s="115">
        <v>16488</v>
      </c>
      <c r="G5079" s="32">
        <v>7853.0999999999995</v>
      </c>
      <c r="H5079" s="32">
        <v>3682</v>
      </c>
      <c r="I5079" s="32">
        <v>2915</v>
      </c>
      <c r="J5079" s="115">
        <v>31322.535982905982</v>
      </c>
      <c r="K5079" s="115">
        <v>16409</v>
      </c>
      <c r="L5079" s="115">
        <v>7633.5359829059835</v>
      </c>
      <c r="M5079" s="115">
        <v>4188</v>
      </c>
      <c r="N5079" s="32">
        <v>3092</v>
      </c>
      <c r="O5079" s="115">
        <v>29216</v>
      </c>
      <c r="P5079" s="115">
        <v>15397</v>
      </c>
      <c r="Q5079" s="115">
        <v>7931</v>
      </c>
      <c r="R5079" s="115">
        <v>3302</v>
      </c>
      <c r="S5079" s="32">
        <v>2586</v>
      </c>
      <c r="T5079" s="20">
        <v>-1.2273462886778552E-2</v>
      </c>
      <c r="U5079" s="20">
        <v>4.8144311048814448E-3</v>
      </c>
      <c r="V5079" s="20">
        <v>2.8763081432470194E-2</v>
      </c>
      <c r="W5079" s="20">
        <v>-0.120821394460363</v>
      </c>
      <c r="X5079" s="20">
        <v>-5.7244501940491577E-2</v>
      </c>
      <c r="Y5079" s="20">
        <v>5.8943729463307726E-2</v>
      </c>
      <c r="Z5079" s="20">
        <v>7.0857959342729204E-2</v>
      </c>
      <c r="AA5079" s="20">
        <v>-9.8222166183331572E-3</v>
      </c>
      <c r="AB5079" s="20">
        <v>0.1150817686250758</v>
      </c>
      <c r="AC5079" s="20">
        <v>0.12722351121423037</v>
      </c>
    </row>
    <row r="5080" spans="1:29" x14ac:dyDescent="0.2">
      <c r="A5080" s="19">
        <v>45131</v>
      </c>
      <c r="B5080" s="19">
        <v>44767</v>
      </c>
      <c r="C5080" s="19">
        <v>43311</v>
      </c>
      <c r="D5080" s="16" t="s">
        <v>3</v>
      </c>
      <c r="E5080" s="114">
        <v>29525.215</v>
      </c>
      <c r="F5080" s="115">
        <v>16245</v>
      </c>
      <c r="G5080" s="32">
        <v>7118.2150000000001</v>
      </c>
      <c r="H5080" s="32">
        <v>3802</v>
      </c>
      <c r="I5080" s="32">
        <v>2360</v>
      </c>
      <c r="J5080" s="115">
        <v>31707.172727272729</v>
      </c>
      <c r="K5080" s="115">
        <v>15435</v>
      </c>
      <c r="L5080" s="115">
        <v>8945.1727272727276</v>
      </c>
      <c r="M5080" s="115">
        <v>4007</v>
      </c>
      <c r="N5080" s="32">
        <v>3320</v>
      </c>
      <c r="O5080" s="115">
        <v>29558</v>
      </c>
      <c r="P5080" s="115">
        <v>14764</v>
      </c>
      <c r="Q5080" s="115">
        <v>7923</v>
      </c>
      <c r="R5080" s="115">
        <v>3406</v>
      </c>
      <c r="S5080" s="32">
        <v>3465</v>
      </c>
      <c r="T5080" s="20">
        <v>-6.8815903140929779E-2</v>
      </c>
      <c r="U5080" s="20">
        <v>5.2478134110787167E-2</v>
      </c>
      <c r="V5080" s="20">
        <v>-0.20423951364321435</v>
      </c>
      <c r="W5080" s="20">
        <v>-5.1160469178936907E-2</v>
      </c>
      <c r="X5080" s="20">
        <v>-0.28915662650602414</v>
      </c>
      <c r="Y5080" s="20">
        <v>-1.1091751810000661E-3</v>
      </c>
      <c r="Z5080" s="20">
        <v>0.10031156868057445</v>
      </c>
      <c r="AA5080" s="20">
        <v>-0.1015757919979805</v>
      </c>
      <c r="AB5080" s="20">
        <v>0.11626541397533763</v>
      </c>
      <c r="AC5080" s="20">
        <v>-0.31890331890331891</v>
      </c>
    </row>
    <row r="5081" spans="1:29" x14ac:dyDescent="0.2">
      <c r="A5081" s="19">
        <v>45132</v>
      </c>
      <c r="B5081" s="19">
        <v>44768</v>
      </c>
      <c r="C5081" s="19">
        <v>43312</v>
      </c>
      <c r="D5081" s="16" t="s">
        <v>4</v>
      </c>
      <c r="E5081" s="114">
        <v>30677.383333333331</v>
      </c>
      <c r="F5081" s="115">
        <v>16488</v>
      </c>
      <c r="G5081" s="32">
        <v>7925.3833333333332</v>
      </c>
      <c r="H5081" s="32">
        <v>3666</v>
      </c>
      <c r="I5081" s="32">
        <v>2598</v>
      </c>
      <c r="J5081" s="115">
        <v>30527.283888888887</v>
      </c>
      <c r="K5081" s="115">
        <v>15592</v>
      </c>
      <c r="L5081" s="115">
        <v>8192.2838888888891</v>
      </c>
      <c r="M5081" s="115">
        <v>4061</v>
      </c>
      <c r="N5081" s="32">
        <v>2682</v>
      </c>
      <c r="O5081" s="115">
        <v>28314</v>
      </c>
      <c r="P5081" s="115">
        <v>14608</v>
      </c>
      <c r="Q5081" s="115">
        <v>7768</v>
      </c>
      <c r="R5081" s="115">
        <v>3286</v>
      </c>
      <c r="S5081" s="32">
        <v>2652</v>
      </c>
      <c r="T5081" s="20">
        <v>4.9168948338400575E-3</v>
      </c>
      <c r="U5081" s="20">
        <v>5.7465366854797306E-2</v>
      </c>
      <c r="V5081" s="20">
        <v>-3.2579505199709979E-2</v>
      </c>
      <c r="W5081" s="20">
        <v>-9.7266683082984473E-2</v>
      </c>
      <c r="X5081" s="20">
        <v>-3.1319910514541416E-2</v>
      </c>
      <c r="Y5081" s="20">
        <v>8.3470485743212919E-2</v>
      </c>
      <c r="Z5081" s="20">
        <v>0.12869660460021914</v>
      </c>
      <c r="AA5081" s="20">
        <v>2.0260470305526912E-2</v>
      </c>
      <c r="AB5081" s="20">
        <v>0.11564211807668889</v>
      </c>
      <c r="AC5081" s="20">
        <v>-2.0361990950226283E-2</v>
      </c>
    </row>
    <row r="5082" spans="1:29" x14ac:dyDescent="0.2">
      <c r="A5082" s="19">
        <v>45133</v>
      </c>
      <c r="B5082" s="19">
        <v>44769</v>
      </c>
      <c r="C5082" s="19">
        <v>43313</v>
      </c>
      <c r="D5082" s="16" t="s">
        <v>5</v>
      </c>
      <c r="E5082" s="114">
        <v>29222.86</v>
      </c>
      <c r="F5082" s="115">
        <v>16094</v>
      </c>
      <c r="G5082" s="32">
        <v>7302.86</v>
      </c>
      <c r="H5082" s="32">
        <v>3134</v>
      </c>
      <c r="I5082" s="32">
        <v>2692</v>
      </c>
      <c r="J5082" s="115">
        <v>31412.825404040406</v>
      </c>
      <c r="K5082" s="115">
        <v>15849</v>
      </c>
      <c r="L5082" s="115">
        <v>8369.8254040404045</v>
      </c>
      <c r="M5082" s="115">
        <v>4102</v>
      </c>
      <c r="N5082" s="32">
        <v>3092</v>
      </c>
      <c r="O5082" s="115">
        <v>27378</v>
      </c>
      <c r="P5082" s="115">
        <v>14011</v>
      </c>
      <c r="Q5082" s="115">
        <v>8151</v>
      </c>
      <c r="R5082" s="115">
        <v>3510</v>
      </c>
      <c r="S5082" s="32">
        <v>1706</v>
      </c>
      <c r="T5082" s="20">
        <v>-6.9715645627939193E-2</v>
      </c>
      <c r="U5082" s="20">
        <v>1.5458388541863766E-2</v>
      </c>
      <c r="V5082" s="20">
        <v>-0.12747761781570066</v>
      </c>
      <c r="W5082" s="20">
        <v>-0.23598244758654319</v>
      </c>
      <c r="X5082" s="20">
        <v>-0.12936610608020693</v>
      </c>
      <c r="Y5082" s="20">
        <v>6.7384761487325529E-2</v>
      </c>
      <c r="Z5082" s="20">
        <v>0.14866890300478186</v>
      </c>
      <c r="AA5082" s="20">
        <v>-0.10405349036927991</v>
      </c>
      <c r="AB5082" s="20">
        <v>-0.10712250712250715</v>
      </c>
      <c r="AC5082" s="20">
        <v>0.57796014067995305</v>
      </c>
    </row>
    <row r="5083" spans="1:29" x14ac:dyDescent="0.2">
      <c r="A5083" s="19">
        <v>45134</v>
      </c>
      <c r="B5083" s="19">
        <v>44770</v>
      </c>
      <c r="C5083" s="19">
        <v>43314</v>
      </c>
      <c r="D5083" s="16" t="s">
        <v>6</v>
      </c>
      <c r="E5083" s="114">
        <v>30465.873333333333</v>
      </c>
      <c r="F5083" s="115">
        <v>16417</v>
      </c>
      <c r="G5083" s="32">
        <v>7722.873333333333</v>
      </c>
      <c r="H5083" s="32">
        <v>3555</v>
      </c>
      <c r="I5083" s="32">
        <v>2771</v>
      </c>
      <c r="J5083" s="115">
        <v>30930.591237373737</v>
      </c>
      <c r="K5083" s="115">
        <v>15884</v>
      </c>
      <c r="L5083" s="115">
        <v>7432.5912373737392</v>
      </c>
      <c r="M5083" s="115">
        <v>4217</v>
      </c>
      <c r="N5083" s="32">
        <v>3397</v>
      </c>
      <c r="O5083" s="115">
        <v>28516</v>
      </c>
      <c r="P5083" s="115">
        <v>14481</v>
      </c>
      <c r="Q5083" s="115">
        <v>8097</v>
      </c>
      <c r="R5083" s="115">
        <v>3460</v>
      </c>
      <c r="S5083" s="32">
        <v>2478</v>
      </c>
      <c r="T5083" s="20">
        <v>-1.502453996026043E-2</v>
      </c>
      <c r="U5083" s="20">
        <v>3.3555779400654684E-2</v>
      </c>
      <c r="V5083" s="20">
        <v>3.9055302072842579E-2</v>
      </c>
      <c r="W5083" s="20">
        <v>-0.15698363765710222</v>
      </c>
      <c r="X5083" s="20">
        <v>-0.18428024727700909</v>
      </c>
      <c r="Y5083" s="20">
        <v>6.8378220414270441E-2</v>
      </c>
      <c r="Z5083" s="20">
        <v>0.13369242455631514</v>
      </c>
      <c r="AA5083" s="20">
        <v>-4.6205590547939601E-2</v>
      </c>
      <c r="AB5083" s="20">
        <v>2.7456647398844014E-2</v>
      </c>
      <c r="AC5083" s="20">
        <v>0.1182405165456013</v>
      </c>
    </row>
    <row r="5084" spans="1:29" x14ac:dyDescent="0.2">
      <c r="A5084" s="19">
        <v>45135</v>
      </c>
      <c r="B5084" s="19">
        <v>44771</v>
      </c>
      <c r="C5084" s="19">
        <v>43315</v>
      </c>
      <c r="D5084" s="16" t="s">
        <v>7</v>
      </c>
      <c r="E5084" s="114">
        <v>30627.69</v>
      </c>
      <c r="F5084" s="115">
        <v>16443</v>
      </c>
      <c r="G5084" s="32">
        <v>7751.69</v>
      </c>
      <c r="H5084" s="32">
        <v>3564</v>
      </c>
      <c r="I5084" s="32">
        <v>2869</v>
      </c>
      <c r="J5084" s="115">
        <v>31066.843030303033</v>
      </c>
      <c r="K5084" s="115">
        <v>15786</v>
      </c>
      <c r="L5084" s="115">
        <v>8271.8430303030309</v>
      </c>
      <c r="M5084" s="115">
        <v>4030</v>
      </c>
      <c r="N5084" s="32">
        <v>2979</v>
      </c>
      <c r="O5084" s="115">
        <v>28366</v>
      </c>
      <c r="P5084" s="115">
        <v>14877</v>
      </c>
      <c r="Q5084" s="115">
        <v>7963</v>
      </c>
      <c r="R5084" s="115">
        <v>3443</v>
      </c>
      <c r="S5084" s="32">
        <v>2083</v>
      </c>
      <c r="T5084" s="20">
        <v>-1.4135746907874669E-2</v>
      </c>
      <c r="U5084" s="20">
        <v>4.161915621436707E-2</v>
      </c>
      <c r="V5084" s="20">
        <v>-6.2882362297918992E-2</v>
      </c>
      <c r="W5084" s="20">
        <v>-0.11563275434243181</v>
      </c>
      <c r="X5084" s="20">
        <v>-3.6925142665323984E-2</v>
      </c>
      <c r="Y5084" s="20">
        <v>7.9732426143975133E-2</v>
      </c>
      <c r="Z5084" s="20">
        <v>0.10526315789473695</v>
      </c>
      <c r="AA5084" s="20">
        <v>-2.6536481225668762E-2</v>
      </c>
      <c r="AB5084" s="20">
        <v>3.514376996805102E-2</v>
      </c>
      <c r="AC5084" s="20">
        <v>0.37734037445991353</v>
      </c>
    </row>
    <row r="5085" spans="1:29" x14ac:dyDescent="0.2">
      <c r="A5085" s="19">
        <v>45136</v>
      </c>
      <c r="B5085" s="19">
        <v>44772</v>
      </c>
      <c r="C5085" s="19">
        <v>43316</v>
      </c>
      <c r="D5085" s="16" t="s">
        <v>1</v>
      </c>
      <c r="E5085" s="114">
        <v>31162.168333333335</v>
      </c>
      <c r="F5085" s="115">
        <v>16566</v>
      </c>
      <c r="G5085" s="32">
        <v>8028.1683333333331</v>
      </c>
      <c r="H5085" s="32">
        <v>4074</v>
      </c>
      <c r="I5085" s="32">
        <v>2494</v>
      </c>
      <c r="J5085" s="115">
        <v>31619.187134809636</v>
      </c>
      <c r="K5085" s="115">
        <v>15477</v>
      </c>
      <c r="L5085" s="115">
        <v>7999.1871348096347</v>
      </c>
      <c r="M5085" s="115">
        <v>4760</v>
      </c>
      <c r="N5085" s="32">
        <v>3383</v>
      </c>
      <c r="O5085" s="115">
        <v>30657</v>
      </c>
      <c r="P5085" s="115">
        <v>15161</v>
      </c>
      <c r="Q5085" s="115">
        <v>8294</v>
      </c>
      <c r="R5085" s="115">
        <v>3973</v>
      </c>
      <c r="S5085" s="32">
        <v>3229</v>
      </c>
      <c r="T5085" s="20">
        <v>-1.4453844101930402E-2</v>
      </c>
      <c r="U5085" s="20">
        <v>7.0362473347548082E-2</v>
      </c>
      <c r="V5085" s="20">
        <v>3.6230179436085308E-3</v>
      </c>
      <c r="W5085" s="20">
        <v>-0.14411764705882357</v>
      </c>
      <c r="X5085" s="20">
        <v>-0.26278451078924037</v>
      </c>
      <c r="Y5085" s="20">
        <v>1.6478074610475124E-2</v>
      </c>
      <c r="Z5085" s="20">
        <v>9.267198733592763E-2</v>
      </c>
      <c r="AA5085" s="20">
        <v>-3.2051081102805301E-2</v>
      </c>
      <c r="AB5085" s="20">
        <v>2.5421595771457417E-2</v>
      </c>
      <c r="AC5085" s="20">
        <v>-0.22762465159492107</v>
      </c>
    </row>
    <row r="5086" spans="1:29" x14ac:dyDescent="0.2">
      <c r="A5086" s="19">
        <v>45137</v>
      </c>
      <c r="B5086" s="19">
        <v>44773</v>
      </c>
      <c r="C5086" s="19">
        <v>43317</v>
      </c>
      <c r="D5086" s="16" t="s">
        <v>2</v>
      </c>
      <c r="E5086" s="114">
        <v>30789.836666666666</v>
      </c>
      <c r="F5086" s="115">
        <v>16461</v>
      </c>
      <c r="G5086" s="32">
        <v>7767.8366666666661</v>
      </c>
      <c r="H5086" s="32">
        <v>3681</v>
      </c>
      <c r="I5086" s="32">
        <v>2880</v>
      </c>
      <c r="J5086" s="115">
        <v>32812.177777777775</v>
      </c>
      <c r="K5086" s="115">
        <v>16272</v>
      </c>
      <c r="L5086" s="115">
        <v>9005.177777777777</v>
      </c>
      <c r="M5086" s="115">
        <v>4224</v>
      </c>
      <c r="N5086" s="32">
        <v>3311</v>
      </c>
      <c r="O5086" s="115">
        <v>29013</v>
      </c>
      <c r="P5086" s="115">
        <v>15595</v>
      </c>
      <c r="Q5086" s="115">
        <v>7575</v>
      </c>
      <c r="R5086" s="115">
        <v>3556</v>
      </c>
      <c r="S5086" s="32">
        <v>2287</v>
      </c>
      <c r="T5086" s="20">
        <v>-6.1633858161062149E-2</v>
      </c>
      <c r="U5086" s="20">
        <v>1.1615044247787587E-2</v>
      </c>
      <c r="V5086" s="20">
        <v>-0.13740329637517179</v>
      </c>
      <c r="W5086" s="20">
        <v>-0.12855113636363635</v>
      </c>
      <c r="X5086" s="20">
        <v>-0.1301721534279674</v>
      </c>
      <c r="Y5086" s="20">
        <v>6.1242776226748896E-2</v>
      </c>
      <c r="Z5086" s="20">
        <v>5.5530618788073083E-2</v>
      </c>
      <c r="AA5086" s="20">
        <v>2.5456985698569801E-2</v>
      </c>
      <c r="AB5086" s="20">
        <v>3.5151856017997751E-2</v>
      </c>
      <c r="AC5086" s="20">
        <v>0.2592916484477481</v>
      </c>
    </row>
    <row r="5087" spans="1:29" x14ac:dyDescent="0.2">
      <c r="A5087" s="19">
        <v>45138</v>
      </c>
      <c r="B5087" s="19">
        <v>44774</v>
      </c>
      <c r="C5087" s="19">
        <v>43318</v>
      </c>
      <c r="D5087" s="16" t="s">
        <v>3</v>
      </c>
      <c r="E5087" s="114">
        <v>29742.12</v>
      </c>
      <c r="F5087" s="115">
        <v>16628</v>
      </c>
      <c r="G5087" s="32">
        <v>6718.12</v>
      </c>
      <c r="H5087" s="32">
        <v>3661</v>
      </c>
      <c r="I5087" s="32">
        <v>2735</v>
      </c>
      <c r="J5087" s="115">
        <v>31630.2</v>
      </c>
      <c r="K5087" s="115">
        <v>15372</v>
      </c>
      <c r="L5087" s="115">
        <v>8918.2000000000007</v>
      </c>
      <c r="M5087" s="115">
        <v>4103</v>
      </c>
      <c r="N5087" s="32">
        <v>3237</v>
      </c>
      <c r="O5087" s="115">
        <v>28191</v>
      </c>
      <c r="P5087" s="115">
        <v>14535</v>
      </c>
      <c r="Q5087" s="115">
        <v>7902</v>
      </c>
      <c r="R5087" s="115">
        <v>3414</v>
      </c>
      <c r="S5087" s="32">
        <v>2340</v>
      </c>
      <c r="T5087" s="20">
        <v>-5.9692319365669544E-2</v>
      </c>
      <c r="U5087" s="20">
        <v>8.1706999739786568E-2</v>
      </c>
      <c r="V5087" s="20">
        <v>-0.24669552151779517</v>
      </c>
      <c r="W5087" s="20">
        <v>-0.10772605410675118</v>
      </c>
      <c r="X5087" s="20">
        <v>-0.15508186592523943</v>
      </c>
      <c r="Y5087" s="20">
        <v>5.5021815473023317E-2</v>
      </c>
      <c r="Z5087" s="20">
        <v>0.14399724802201574</v>
      </c>
      <c r="AA5087" s="20">
        <v>-0.1498202986585675</v>
      </c>
      <c r="AB5087" s="20">
        <v>7.2349150556531905E-2</v>
      </c>
      <c r="AC5087" s="20">
        <v>0.16880341880341887</v>
      </c>
    </row>
    <row r="5088" spans="1:29" x14ac:dyDescent="0.2">
      <c r="A5088" s="19">
        <v>45139</v>
      </c>
      <c r="B5088" s="19">
        <v>44775</v>
      </c>
      <c r="C5088" s="19">
        <v>43319</v>
      </c>
      <c r="D5088" s="16" t="s">
        <v>4</v>
      </c>
      <c r="E5088" s="114">
        <v>29671.05238095238</v>
      </c>
      <c r="F5088" s="115">
        <v>16107.285714285714</v>
      </c>
      <c r="G5088" s="32">
        <v>7622.7666666666664</v>
      </c>
      <c r="H5088" s="32">
        <v>3704</v>
      </c>
      <c r="I5088" s="32">
        <v>2237</v>
      </c>
      <c r="J5088" s="115">
        <v>29412.396666666667</v>
      </c>
      <c r="K5088" s="115">
        <v>14755</v>
      </c>
      <c r="L5088" s="115">
        <v>7549.3966666666665</v>
      </c>
      <c r="M5088" s="115">
        <v>4107</v>
      </c>
      <c r="N5088" s="32">
        <v>3001</v>
      </c>
      <c r="O5088" s="115">
        <v>27487</v>
      </c>
      <c r="P5088" s="115">
        <v>14011</v>
      </c>
      <c r="Q5088" s="115">
        <v>7735</v>
      </c>
      <c r="R5088" s="115">
        <v>3278</v>
      </c>
      <c r="S5088" s="32">
        <v>2463</v>
      </c>
      <c r="T5088" s="20">
        <v>8.7941053297044824E-3</v>
      </c>
      <c r="U5088" s="20">
        <v>9.1649319843152499E-2</v>
      </c>
      <c r="V5088" s="20">
        <v>9.7186574291368011E-3</v>
      </c>
      <c r="W5088" s="20">
        <v>-9.8125152179206254E-2</v>
      </c>
      <c r="X5088" s="20">
        <v>-0.25458180606464509</v>
      </c>
      <c r="Y5088" s="20">
        <v>7.9457648377501355E-2</v>
      </c>
      <c r="Z5088" s="20">
        <v>0.14961713755518624</v>
      </c>
      <c r="AA5088" s="20">
        <v>-1.4509803921568643E-2</v>
      </c>
      <c r="AB5088" s="20">
        <v>0.12995729103111664</v>
      </c>
      <c r="AC5088" s="20">
        <v>-9.1758018676410869E-2</v>
      </c>
    </row>
    <row r="5089" spans="1:29" x14ac:dyDescent="0.2">
      <c r="A5089" s="19">
        <v>45140</v>
      </c>
      <c r="B5089" s="19">
        <v>44776</v>
      </c>
      <c r="C5089" s="19">
        <v>43320</v>
      </c>
      <c r="D5089" s="16" t="s">
        <v>5</v>
      </c>
      <c r="E5089" s="114">
        <v>29938.988333333335</v>
      </c>
      <c r="F5089" s="115">
        <v>16257</v>
      </c>
      <c r="G5089" s="32">
        <v>7256.9883333333328</v>
      </c>
      <c r="H5089" s="32">
        <v>3684</v>
      </c>
      <c r="I5089" s="32">
        <v>2741</v>
      </c>
      <c r="J5089" s="115">
        <v>29430.831666666665</v>
      </c>
      <c r="K5089" s="115">
        <v>14765</v>
      </c>
      <c r="L5089" s="115">
        <v>7752.8316666666669</v>
      </c>
      <c r="M5089" s="115">
        <v>3963</v>
      </c>
      <c r="N5089" s="32">
        <v>2950</v>
      </c>
      <c r="O5089" s="115">
        <v>26788.471777969142</v>
      </c>
      <c r="P5089" s="115">
        <v>13853</v>
      </c>
      <c r="Q5089" s="115">
        <v>7391.4717779691409</v>
      </c>
      <c r="R5089" s="115">
        <v>3287</v>
      </c>
      <c r="S5089" s="32">
        <v>2257</v>
      </c>
      <c r="T5089" s="20">
        <v>1.7266133435237085E-2</v>
      </c>
      <c r="U5089" s="20">
        <v>0.10104977988486286</v>
      </c>
      <c r="V5089" s="20">
        <v>-6.3956416784491155E-2</v>
      </c>
      <c r="W5089" s="20">
        <v>-7.0401211203633629E-2</v>
      </c>
      <c r="X5089" s="20">
        <v>-7.0847457627118637E-2</v>
      </c>
      <c r="Y5089" s="20">
        <v>0.11760717750070304</v>
      </c>
      <c r="Z5089" s="20">
        <v>0.1735364181043817</v>
      </c>
      <c r="AA5089" s="20">
        <v>-1.8194406834731724E-2</v>
      </c>
      <c r="AB5089" s="20">
        <v>0.12077882567690912</v>
      </c>
      <c r="AC5089" s="20">
        <v>0.21444395214887013</v>
      </c>
    </row>
    <row r="5090" spans="1:29" x14ac:dyDescent="0.2">
      <c r="A5090" s="19">
        <v>45141</v>
      </c>
      <c r="B5090" s="19">
        <v>44777</v>
      </c>
      <c r="C5090" s="19">
        <v>43321</v>
      </c>
      <c r="D5090" s="16" t="s">
        <v>6</v>
      </c>
      <c r="E5090" s="114">
        <v>29741.556666666667</v>
      </c>
      <c r="F5090" s="115">
        <v>16148</v>
      </c>
      <c r="G5090" s="32">
        <v>7407.5566666666664</v>
      </c>
      <c r="H5090" s="32">
        <v>3641</v>
      </c>
      <c r="I5090" s="32">
        <v>2545</v>
      </c>
      <c r="J5090" s="115">
        <v>29773.188333333332</v>
      </c>
      <c r="K5090" s="115">
        <v>15004</v>
      </c>
      <c r="L5090" s="115">
        <v>7663.1883333333335</v>
      </c>
      <c r="M5090" s="115">
        <v>3979</v>
      </c>
      <c r="N5090" s="32">
        <v>3127</v>
      </c>
      <c r="O5090" s="115">
        <v>27226</v>
      </c>
      <c r="P5090" s="115">
        <v>14174</v>
      </c>
      <c r="Q5090" s="115">
        <v>7558</v>
      </c>
      <c r="R5090" s="115">
        <v>3168</v>
      </c>
      <c r="S5090" s="32">
        <v>2326</v>
      </c>
      <c r="T5090" s="20">
        <v>-1.0624212063727878E-3</v>
      </c>
      <c r="U5090" s="20">
        <v>7.6246334310850372E-2</v>
      </c>
      <c r="V5090" s="20">
        <v>-3.3358395428534693E-2</v>
      </c>
      <c r="W5090" s="20">
        <v>-8.4945966323196731E-2</v>
      </c>
      <c r="X5090" s="20">
        <v>-0.1861208826351135</v>
      </c>
      <c r="Y5090" s="20">
        <v>9.2395381865373771E-2</v>
      </c>
      <c r="Z5090" s="20">
        <v>0.13926908423874695</v>
      </c>
      <c r="AA5090" s="20">
        <v>-1.990517773661471E-2</v>
      </c>
      <c r="AB5090" s="20">
        <v>0.14930555555555558</v>
      </c>
      <c r="AC5090" s="20">
        <v>9.4153052450558938E-2</v>
      </c>
    </row>
    <row r="5091" spans="1:29" x14ac:dyDescent="0.2">
      <c r="A5091" s="19">
        <v>45142</v>
      </c>
      <c r="B5091" s="19">
        <v>44778</v>
      </c>
      <c r="C5091" s="19">
        <v>43322</v>
      </c>
      <c r="D5091" s="16" t="s">
        <v>7</v>
      </c>
      <c r="E5091" s="114">
        <v>30727.864999999998</v>
      </c>
      <c r="F5091" s="115">
        <v>15783</v>
      </c>
      <c r="G5091" s="32">
        <v>7520.8649999999998</v>
      </c>
      <c r="H5091" s="32">
        <v>3597</v>
      </c>
      <c r="I5091" s="32">
        <v>3827</v>
      </c>
      <c r="J5091" s="115">
        <v>28969.695</v>
      </c>
      <c r="K5091" s="115">
        <v>14386</v>
      </c>
      <c r="L5091" s="115">
        <v>7664.6949999999997</v>
      </c>
      <c r="M5091" s="115">
        <v>3889</v>
      </c>
      <c r="N5091" s="32">
        <v>3030</v>
      </c>
      <c r="O5091" s="115">
        <v>26688</v>
      </c>
      <c r="P5091" s="115">
        <v>14305</v>
      </c>
      <c r="Q5091" s="115">
        <v>7054</v>
      </c>
      <c r="R5091" s="115">
        <v>3107</v>
      </c>
      <c r="S5091" s="32">
        <v>2222</v>
      </c>
      <c r="T5091" s="20">
        <v>6.0689972745657128E-2</v>
      </c>
      <c r="U5091" s="20">
        <v>9.7108299735854331E-2</v>
      </c>
      <c r="V5091" s="20">
        <v>-1.8765260718136889E-2</v>
      </c>
      <c r="W5091" s="20">
        <v>-7.5083569040884535E-2</v>
      </c>
      <c r="X5091" s="20">
        <v>0.26303630363036312</v>
      </c>
      <c r="Y5091" s="20">
        <v>0.15137383842925645</v>
      </c>
      <c r="Z5091" s="20">
        <v>0.10332051730164271</v>
      </c>
      <c r="AA5091" s="20">
        <v>6.6184434363481648E-2</v>
      </c>
      <c r="AB5091" s="20">
        <v>0.15770840038622458</v>
      </c>
      <c r="AC5091" s="20">
        <v>0.72232223222322234</v>
      </c>
    </row>
    <row r="5092" spans="1:29" x14ac:dyDescent="0.2">
      <c r="A5092" s="19">
        <v>45143</v>
      </c>
      <c r="B5092" s="19">
        <v>44779</v>
      </c>
      <c r="C5092" s="19">
        <v>43323</v>
      </c>
      <c r="D5092" s="16" t="s">
        <v>1</v>
      </c>
      <c r="E5092" s="114">
        <v>30568.010000000002</v>
      </c>
      <c r="F5092" s="115">
        <v>16450</v>
      </c>
      <c r="G5092" s="32">
        <v>6998.01</v>
      </c>
      <c r="H5092" s="32">
        <v>4137</v>
      </c>
      <c r="I5092" s="32">
        <v>2983</v>
      </c>
      <c r="J5092" s="115">
        <v>29556.466666666667</v>
      </c>
      <c r="K5092" s="115">
        <v>14535</v>
      </c>
      <c r="L5092" s="115">
        <v>7796.4666666666672</v>
      </c>
      <c r="M5092" s="115">
        <v>4384</v>
      </c>
      <c r="N5092" s="32">
        <v>2841</v>
      </c>
      <c r="O5092" s="115">
        <v>28750</v>
      </c>
      <c r="P5092" s="115">
        <v>14596</v>
      </c>
      <c r="Q5092" s="115">
        <v>7798</v>
      </c>
      <c r="R5092" s="115">
        <v>3593</v>
      </c>
      <c r="S5092" s="32">
        <v>2763</v>
      </c>
      <c r="T5092" s="20">
        <v>3.4224095347436645E-2</v>
      </c>
      <c r="U5092" s="20">
        <v>0.13175094599243198</v>
      </c>
      <c r="V5092" s="20">
        <v>-0.10241263136292511</v>
      </c>
      <c r="W5092" s="20">
        <v>-5.6341240875912413E-2</v>
      </c>
      <c r="X5092" s="20">
        <v>4.9982400563181928E-2</v>
      </c>
      <c r="Y5092" s="20">
        <v>6.3235130434782683E-2</v>
      </c>
      <c r="Z5092" s="20">
        <v>0.12702110167169089</v>
      </c>
      <c r="AA5092" s="20">
        <v>-0.10258912541677345</v>
      </c>
      <c r="AB5092" s="20">
        <v>0.15140551071527963</v>
      </c>
      <c r="AC5092" s="20">
        <v>7.9623597538907021E-2</v>
      </c>
    </row>
    <row r="5093" spans="1:29" x14ac:dyDescent="0.2">
      <c r="A5093" s="19">
        <v>45144</v>
      </c>
      <c r="B5093" s="19">
        <v>44780</v>
      </c>
      <c r="C5093" s="19">
        <v>43324</v>
      </c>
      <c r="D5093" s="16" t="s">
        <v>2</v>
      </c>
      <c r="E5093" s="114">
        <v>28196.853333333333</v>
      </c>
      <c r="F5093" s="115">
        <v>15911</v>
      </c>
      <c r="G5093" s="32">
        <v>6471.8533333333344</v>
      </c>
      <c r="H5093" s="32">
        <v>3510</v>
      </c>
      <c r="I5093" s="32">
        <v>2304</v>
      </c>
      <c r="J5093" s="115">
        <v>29864.52</v>
      </c>
      <c r="K5093" s="115">
        <v>14991</v>
      </c>
      <c r="L5093" s="115">
        <v>8212.52</v>
      </c>
      <c r="M5093" s="115">
        <v>3839</v>
      </c>
      <c r="N5093" s="32">
        <v>2822</v>
      </c>
      <c r="O5093" s="115">
        <v>26247</v>
      </c>
      <c r="P5093" s="115">
        <v>14496</v>
      </c>
      <c r="Q5093" s="115">
        <v>6562</v>
      </c>
      <c r="R5093" s="115">
        <v>2885</v>
      </c>
      <c r="S5093" s="32">
        <v>2304</v>
      </c>
      <c r="T5093" s="20">
        <v>-5.5841067148129864E-2</v>
      </c>
      <c r="U5093" s="20">
        <v>6.1370155426589301E-2</v>
      </c>
      <c r="V5093" s="20">
        <v>-0.21195280701498032</v>
      </c>
      <c r="W5093" s="20">
        <v>-8.5699400885647314E-2</v>
      </c>
      <c r="X5093" s="20">
        <v>-0.18355776045357908</v>
      </c>
      <c r="Y5093" s="20">
        <v>7.4288617111796906E-2</v>
      </c>
      <c r="Z5093" s="20">
        <v>9.7613134657836609E-2</v>
      </c>
      <c r="AA5093" s="20">
        <v>-1.3737681601137752E-2</v>
      </c>
      <c r="AB5093" s="20">
        <v>0.21663778162911607</v>
      </c>
      <c r="AC5093" s="20">
        <v>0</v>
      </c>
    </row>
    <row r="5094" spans="1:29" x14ac:dyDescent="0.2">
      <c r="A5094" s="19">
        <v>45145</v>
      </c>
      <c r="B5094" s="19">
        <v>44781</v>
      </c>
      <c r="C5094" s="19">
        <v>43325</v>
      </c>
      <c r="D5094" s="16" t="s">
        <v>3</v>
      </c>
      <c r="E5094" s="114">
        <v>29765.046666666669</v>
      </c>
      <c r="F5094" s="115">
        <v>16124</v>
      </c>
      <c r="G5094" s="32">
        <v>7489.0466666666671</v>
      </c>
      <c r="H5094" s="32">
        <v>3568</v>
      </c>
      <c r="I5094" s="32">
        <v>2584</v>
      </c>
      <c r="J5094" s="115">
        <v>29349.073333333334</v>
      </c>
      <c r="K5094" s="115">
        <v>14435</v>
      </c>
      <c r="L5094" s="115">
        <v>8076.0733333333337</v>
      </c>
      <c r="M5094" s="115">
        <v>3855</v>
      </c>
      <c r="N5094" s="32">
        <v>2983</v>
      </c>
      <c r="O5094" s="115">
        <v>25155</v>
      </c>
      <c r="P5094" s="115">
        <v>13385</v>
      </c>
      <c r="Q5094" s="115">
        <v>6657</v>
      </c>
      <c r="R5094" s="115">
        <v>3050</v>
      </c>
      <c r="S5094" s="32">
        <v>2063</v>
      </c>
      <c r="T5094" s="20">
        <v>1.4173303824924988E-2</v>
      </c>
      <c r="U5094" s="20">
        <v>0.11700727398683752</v>
      </c>
      <c r="V5094" s="20">
        <v>-7.2687139212042839E-2</v>
      </c>
      <c r="W5094" s="20">
        <v>-7.4448767833981799E-2</v>
      </c>
      <c r="X5094" s="20">
        <v>-0.13375796178343946</v>
      </c>
      <c r="Y5094" s="20">
        <v>0.18326561982375944</v>
      </c>
      <c r="Z5094" s="20">
        <v>0.20463205080313784</v>
      </c>
      <c r="AA5094" s="20">
        <v>0.12498823293775985</v>
      </c>
      <c r="AB5094" s="20">
        <v>0.16983606557377051</v>
      </c>
      <c r="AC5094" s="20">
        <v>0.25254483761512359</v>
      </c>
    </row>
    <row r="5095" spans="1:29" x14ac:dyDescent="0.2">
      <c r="A5095" s="19">
        <v>45146</v>
      </c>
      <c r="B5095" s="19">
        <v>44782</v>
      </c>
      <c r="C5095" s="19">
        <v>43326</v>
      </c>
      <c r="D5095" s="16" t="s">
        <v>4</v>
      </c>
      <c r="E5095" s="114">
        <v>27844.294999999998</v>
      </c>
      <c r="F5095" s="115">
        <v>14921</v>
      </c>
      <c r="G5095" s="32">
        <v>6962.2950000000001</v>
      </c>
      <c r="H5095" s="32">
        <v>3546</v>
      </c>
      <c r="I5095" s="32">
        <v>2415</v>
      </c>
      <c r="J5095" s="115">
        <v>28192.1</v>
      </c>
      <c r="K5095" s="115">
        <v>14393</v>
      </c>
      <c r="L5095" s="115">
        <v>7550.1</v>
      </c>
      <c r="M5095" s="115">
        <v>3532</v>
      </c>
      <c r="N5095" s="32">
        <v>2717</v>
      </c>
      <c r="O5095" s="115">
        <v>23907</v>
      </c>
      <c r="P5095" s="115">
        <v>12670</v>
      </c>
      <c r="Q5095" s="115">
        <v>6244</v>
      </c>
      <c r="R5095" s="115">
        <v>3200</v>
      </c>
      <c r="S5095" s="32">
        <v>1793</v>
      </c>
      <c r="T5095" s="20">
        <v>-1.2336966738909161E-2</v>
      </c>
      <c r="U5095" s="20">
        <v>3.6684499409435078E-2</v>
      </c>
      <c r="V5095" s="20">
        <v>-7.7853935709460864E-2</v>
      </c>
      <c r="W5095" s="20">
        <v>3.9637599093997888E-3</v>
      </c>
      <c r="X5095" s="20">
        <v>-0.11115200588884799</v>
      </c>
      <c r="Y5095" s="20">
        <v>0.16469214037729518</v>
      </c>
      <c r="Z5095" s="20">
        <v>0.17766377269139699</v>
      </c>
      <c r="AA5095" s="20">
        <v>0.11503763613068552</v>
      </c>
      <c r="AB5095" s="20">
        <v>0.10812500000000003</v>
      </c>
      <c r="AC5095" s="20">
        <v>0.34690462911321807</v>
      </c>
    </row>
    <row r="5096" spans="1:29" x14ac:dyDescent="0.2">
      <c r="A5096" s="19">
        <v>45147</v>
      </c>
      <c r="B5096" s="19">
        <v>44783</v>
      </c>
      <c r="C5096" s="19">
        <v>43327</v>
      </c>
      <c r="D5096" s="16" t="s">
        <v>5</v>
      </c>
      <c r="E5096" s="114">
        <v>25362.634333333335</v>
      </c>
      <c r="F5096" s="115">
        <v>15597</v>
      </c>
      <c r="G5096" s="32">
        <v>3435.6343333333334</v>
      </c>
      <c r="H5096" s="32">
        <v>3610</v>
      </c>
      <c r="I5096" s="32">
        <v>2720</v>
      </c>
      <c r="J5096" s="115">
        <v>27695.734166666665</v>
      </c>
      <c r="K5096" s="115">
        <v>14087</v>
      </c>
      <c r="L5096" s="115">
        <v>7049.7341666666662</v>
      </c>
      <c r="M5096" s="115">
        <v>3753</v>
      </c>
      <c r="N5096" s="32">
        <v>2806</v>
      </c>
      <c r="O5096" s="115">
        <v>24735</v>
      </c>
      <c r="P5096" s="115">
        <v>13062</v>
      </c>
      <c r="Q5096" s="115">
        <v>6441</v>
      </c>
      <c r="R5096" s="115">
        <v>2849</v>
      </c>
      <c r="S5096" s="32">
        <v>2383</v>
      </c>
      <c r="T5096" s="20">
        <v>-8.4240403929834895E-2</v>
      </c>
      <c r="U5096" s="20">
        <v>0.10719102718818774</v>
      </c>
      <c r="V5096" s="20">
        <v>-0.51265760493805845</v>
      </c>
      <c r="W5096" s="20">
        <v>-3.8102851052491338E-2</v>
      </c>
      <c r="X5096" s="20">
        <v>-3.0648610121168929E-2</v>
      </c>
      <c r="Y5096" s="20">
        <v>2.5374341351660945E-2</v>
      </c>
      <c r="Z5096" s="20">
        <v>0.19407441433164907</v>
      </c>
      <c r="AA5096" s="20">
        <v>-0.46659923407338399</v>
      </c>
      <c r="AB5096" s="20">
        <v>0.2671112671112672</v>
      </c>
      <c r="AC5096" s="20">
        <v>0.14141838019303399</v>
      </c>
    </row>
    <row r="5097" spans="1:29" x14ac:dyDescent="0.2">
      <c r="A5097" s="19">
        <v>45148</v>
      </c>
      <c r="B5097" s="19">
        <v>44784</v>
      </c>
      <c r="C5097" s="19">
        <v>43328</v>
      </c>
      <c r="D5097" s="16" t="s">
        <v>6</v>
      </c>
      <c r="E5097" s="114">
        <v>23816.36</v>
      </c>
      <c r="F5097" s="115">
        <v>15460</v>
      </c>
      <c r="G5097" s="32">
        <v>2043.36</v>
      </c>
      <c r="H5097" s="32">
        <v>3584</v>
      </c>
      <c r="I5097" s="32">
        <v>2729</v>
      </c>
      <c r="J5097" s="115">
        <v>28123.545833333334</v>
      </c>
      <c r="K5097" s="115">
        <v>14389</v>
      </c>
      <c r="L5097" s="115">
        <v>7367.5458333333327</v>
      </c>
      <c r="M5097" s="115">
        <v>3667</v>
      </c>
      <c r="N5097" s="32">
        <v>2700</v>
      </c>
      <c r="O5097" s="115">
        <v>26991</v>
      </c>
      <c r="P5097" s="115">
        <v>14555</v>
      </c>
      <c r="Q5097" s="115">
        <v>7022</v>
      </c>
      <c r="R5097" s="115">
        <v>3107</v>
      </c>
      <c r="S5097" s="32">
        <v>2307</v>
      </c>
      <c r="T5097" s="20">
        <v>-0.15315230372651856</v>
      </c>
      <c r="U5097" s="20">
        <v>7.4431857669052803E-2</v>
      </c>
      <c r="V5097" s="20">
        <v>-0.7226539140408017</v>
      </c>
      <c r="W5097" s="20">
        <v>-2.2634305972184299E-2</v>
      </c>
      <c r="X5097" s="20">
        <v>1.0740740740740717E-2</v>
      </c>
      <c r="Y5097" s="20">
        <v>-0.11761846541439736</v>
      </c>
      <c r="Z5097" s="20">
        <v>6.2177945723119299E-2</v>
      </c>
      <c r="AA5097" s="20">
        <v>-0.70900598120193681</v>
      </c>
      <c r="AB5097" s="20">
        <v>0.15352429996781458</v>
      </c>
      <c r="AC5097" s="20">
        <v>0.18292154312960562</v>
      </c>
    </row>
    <row r="5098" spans="1:29" x14ac:dyDescent="0.2">
      <c r="A5098" s="19">
        <v>45149</v>
      </c>
      <c r="B5098" s="19">
        <v>44785</v>
      </c>
      <c r="C5098" s="19">
        <v>43329</v>
      </c>
      <c r="D5098" s="16" t="s">
        <v>7</v>
      </c>
      <c r="E5098" s="114">
        <v>23144.2</v>
      </c>
      <c r="F5098" s="115">
        <v>15253</v>
      </c>
      <c r="G5098" s="32">
        <v>1741.2</v>
      </c>
      <c r="H5098" s="32">
        <v>3287</v>
      </c>
      <c r="I5098" s="32">
        <v>2863</v>
      </c>
      <c r="J5098" s="115">
        <v>26965.443333333333</v>
      </c>
      <c r="K5098" s="115">
        <v>14240</v>
      </c>
      <c r="L5098" s="115">
        <v>6519.4433333333336</v>
      </c>
      <c r="M5098" s="115">
        <v>3484</v>
      </c>
      <c r="N5098" s="32">
        <v>2722</v>
      </c>
      <c r="O5098" s="115">
        <v>25434</v>
      </c>
      <c r="P5098" s="115">
        <v>14386</v>
      </c>
      <c r="Q5098" s="115">
        <v>6175</v>
      </c>
      <c r="R5098" s="115">
        <v>2427</v>
      </c>
      <c r="S5098" s="32">
        <v>2446</v>
      </c>
      <c r="T5098" s="20">
        <v>-0.14170890076224718</v>
      </c>
      <c r="U5098" s="20">
        <v>7.1137640449438155E-2</v>
      </c>
      <c r="V5098" s="20">
        <v>-0.73292198260280916</v>
      </c>
      <c r="W5098" s="20">
        <v>-5.6544202066590166E-2</v>
      </c>
      <c r="X5098" s="20">
        <v>5.1800146950771397E-2</v>
      </c>
      <c r="Y5098" s="20">
        <v>-9.0029094912322027E-2</v>
      </c>
      <c r="Z5098" s="20">
        <v>6.026692617822893E-2</v>
      </c>
      <c r="AA5098" s="20">
        <v>-0.71802429149797575</v>
      </c>
      <c r="AB5098" s="20">
        <v>0.35434693036670795</v>
      </c>
      <c r="AC5098" s="20">
        <v>0.17048242027800486</v>
      </c>
    </row>
    <row r="5099" spans="1:29" x14ac:dyDescent="0.2">
      <c r="A5099" s="19">
        <v>45150</v>
      </c>
      <c r="B5099" s="19">
        <v>44786</v>
      </c>
      <c r="C5099" s="19">
        <v>43330</v>
      </c>
      <c r="D5099" s="16" t="s">
        <v>1</v>
      </c>
      <c r="E5099" s="114">
        <v>23621.583333333332</v>
      </c>
      <c r="F5099" s="115">
        <v>16041</v>
      </c>
      <c r="G5099" s="32">
        <v>1566.5833333333333</v>
      </c>
      <c r="H5099" s="32">
        <v>3889</v>
      </c>
      <c r="I5099" s="32">
        <v>2125</v>
      </c>
      <c r="J5099" s="115">
        <v>29030.631666666668</v>
      </c>
      <c r="K5099" s="115">
        <v>14795</v>
      </c>
      <c r="L5099" s="115">
        <v>7113.6316666666671</v>
      </c>
      <c r="M5099" s="115">
        <v>4064</v>
      </c>
      <c r="N5099" s="32">
        <v>3058</v>
      </c>
      <c r="O5099" s="115">
        <v>27588</v>
      </c>
      <c r="P5099" s="115">
        <v>14411</v>
      </c>
      <c r="Q5099" s="115">
        <v>7241</v>
      </c>
      <c r="R5099" s="115">
        <v>2949</v>
      </c>
      <c r="S5099" s="32">
        <v>2987</v>
      </c>
      <c r="T5099" s="20">
        <v>-0.18632210264801341</v>
      </c>
      <c r="U5099" s="20">
        <v>8.4217641094964435E-2</v>
      </c>
      <c r="V5099" s="20">
        <v>-0.77977727738222791</v>
      </c>
      <c r="W5099" s="20">
        <v>-4.3061023622047223E-2</v>
      </c>
      <c r="X5099" s="20">
        <v>-0.30510137344669719</v>
      </c>
      <c r="Y5099" s="20">
        <v>-0.14377325890483794</v>
      </c>
      <c r="Z5099" s="20">
        <v>0.11310804246755946</v>
      </c>
      <c r="AA5099" s="20">
        <v>-0.7836509690190121</v>
      </c>
      <c r="AB5099" s="20">
        <v>0.31875211936249581</v>
      </c>
      <c r="AC5099" s="20">
        <v>-0.28858386340810183</v>
      </c>
    </row>
    <row r="5100" spans="1:29" x14ac:dyDescent="0.2">
      <c r="A5100" s="19">
        <v>45151</v>
      </c>
      <c r="B5100" s="19">
        <v>44787</v>
      </c>
      <c r="C5100" s="19">
        <v>43331</v>
      </c>
      <c r="D5100" s="16" t="s">
        <v>2</v>
      </c>
      <c r="E5100" s="114">
        <v>22941.616666666665</v>
      </c>
      <c r="F5100" s="115">
        <v>15114</v>
      </c>
      <c r="G5100" s="32">
        <v>1765.6166666666666</v>
      </c>
      <c r="H5100" s="32">
        <v>3202</v>
      </c>
      <c r="I5100" s="32">
        <v>2860</v>
      </c>
      <c r="J5100" s="115">
        <v>28084.3</v>
      </c>
      <c r="K5100" s="115">
        <v>14974</v>
      </c>
      <c r="L5100" s="115">
        <v>7234.3</v>
      </c>
      <c r="M5100" s="115">
        <v>3332</v>
      </c>
      <c r="N5100" s="32">
        <v>2544</v>
      </c>
      <c r="O5100" s="115">
        <v>24869</v>
      </c>
      <c r="P5100" s="115">
        <v>14046</v>
      </c>
      <c r="Q5100" s="115">
        <v>6318</v>
      </c>
      <c r="R5100" s="115">
        <v>2502</v>
      </c>
      <c r="S5100" s="32">
        <v>2003</v>
      </c>
      <c r="T5100" s="20">
        <v>-0.18311595209185683</v>
      </c>
      <c r="U5100" s="20">
        <v>9.3495392012821199E-3</v>
      </c>
      <c r="V5100" s="20">
        <v>-0.75593814651498192</v>
      </c>
      <c r="W5100" s="20">
        <v>-3.9015606242497003E-2</v>
      </c>
      <c r="X5100" s="20">
        <v>0.12421383647798745</v>
      </c>
      <c r="Y5100" s="20">
        <v>-7.7501440883563255E-2</v>
      </c>
      <c r="Z5100" s="20">
        <v>7.6035882101666008E-2</v>
      </c>
      <c r="AA5100" s="20">
        <v>-0.72054183813443073</v>
      </c>
      <c r="AB5100" s="20">
        <v>0.27977617905675456</v>
      </c>
      <c r="AC5100" s="20">
        <v>0.42785821268097846</v>
      </c>
    </row>
    <row r="5101" spans="1:29" x14ac:dyDescent="0.2">
      <c r="A5101" s="19">
        <v>45152</v>
      </c>
      <c r="B5101" s="19">
        <v>44788</v>
      </c>
      <c r="C5101" s="19">
        <v>43332</v>
      </c>
      <c r="D5101" s="16" t="s">
        <v>3</v>
      </c>
      <c r="E5101" s="114">
        <v>23506.966666666667</v>
      </c>
      <c r="F5101" s="115">
        <v>15351</v>
      </c>
      <c r="G5101" s="32">
        <v>2098.9666666666667</v>
      </c>
      <c r="H5101" s="32">
        <v>3366</v>
      </c>
      <c r="I5101" s="32">
        <v>2691</v>
      </c>
      <c r="J5101" s="115">
        <v>27756.366666666669</v>
      </c>
      <c r="K5101" s="115">
        <v>14362</v>
      </c>
      <c r="L5101" s="115">
        <v>7423.3666666666668</v>
      </c>
      <c r="M5101" s="115">
        <v>3196</v>
      </c>
      <c r="N5101" s="32">
        <v>2775</v>
      </c>
      <c r="O5101" s="115">
        <v>25560</v>
      </c>
      <c r="P5101" s="115">
        <v>14130</v>
      </c>
      <c r="Q5101" s="115">
        <v>6398</v>
      </c>
      <c r="R5101" s="115">
        <v>2941</v>
      </c>
      <c r="S5101" s="32">
        <v>2091</v>
      </c>
      <c r="T5101" s="20">
        <v>-0.15309640671029234</v>
      </c>
      <c r="U5101" s="20">
        <v>6.8862275449101729E-2</v>
      </c>
      <c r="V5101" s="20">
        <v>-0.71724868770234529</v>
      </c>
      <c r="W5101" s="20">
        <v>5.3191489361702038E-2</v>
      </c>
      <c r="X5101" s="20">
        <v>-3.0270270270270294E-2</v>
      </c>
      <c r="Y5101" s="20">
        <v>-8.0322117892540401E-2</v>
      </c>
      <c r="Z5101" s="20">
        <v>8.6411889596603064E-2</v>
      </c>
      <c r="AA5101" s="20">
        <v>-0.67193393768886112</v>
      </c>
      <c r="AB5101" s="20">
        <v>0.1445086705202312</v>
      </c>
      <c r="AC5101" s="20">
        <v>0.28694404591104727</v>
      </c>
    </row>
    <row r="5102" spans="1:29" x14ac:dyDescent="0.2">
      <c r="A5102" s="19">
        <v>45153</v>
      </c>
      <c r="B5102" s="19">
        <v>44789</v>
      </c>
      <c r="C5102" s="19">
        <v>43333</v>
      </c>
      <c r="D5102" s="16" t="s">
        <v>4</v>
      </c>
      <c r="E5102" s="114">
        <v>23624.375</v>
      </c>
      <c r="F5102" s="115">
        <v>15223</v>
      </c>
      <c r="G5102" s="32">
        <v>2436.375</v>
      </c>
      <c r="H5102" s="32">
        <v>3438</v>
      </c>
      <c r="I5102" s="32">
        <v>2527</v>
      </c>
      <c r="J5102" s="115">
        <v>26359.943333333333</v>
      </c>
      <c r="K5102" s="115">
        <v>13958</v>
      </c>
      <c r="L5102" s="115">
        <v>6839.9433333333327</v>
      </c>
      <c r="M5102" s="115">
        <v>3116</v>
      </c>
      <c r="N5102" s="32">
        <v>2446</v>
      </c>
      <c r="O5102" s="115">
        <v>20541</v>
      </c>
      <c r="P5102" s="115">
        <v>11951</v>
      </c>
      <c r="Q5102" s="115">
        <v>5129</v>
      </c>
      <c r="R5102" s="115">
        <v>2101</v>
      </c>
      <c r="S5102" s="32">
        <v>1360</v>
      </c>
      <c r="T5102" s="20">
        <v>-0.10377747397787773</v>
      </c>
      <c r="U5102" s="20">
        <v>9.0629029946983852E-2</v>
      </c>
      <c r="V5102" s="20">
        <v>-0.64380187360226659</v>
      </c>
      <c r="W5102" s="20">
        <v>0.1033376123234917</v>
      </c>
      <c r="X5102" s="20">
        <v>3.3115290269828401E-2</v>
      </c>
      <c r="Y5102" s="20">
        <v>0.15010831994547491</v>
      </c>
      <c r="Z5102" s="20">
        <v>0.27378462053384656</v>
      </c>
      <c r="AA5102" s="20">
        <v>-0.52498050302203159</v>
      </c>
      <c r="AB5102" s="20">
        <v>0.63636363636363646</v>
      </c>
      <c r="AC5102" s="20">
        <v>0.85808823529411771</v>
      </c>
    </row>
    <row r="5103" spans="1:29" x14ac:dyDescent="0.2">
      <c r="A5103" s="19">
        <v>45154</v>
      </c>
      <c r="B5103" s="19">
        <v>44790</v>
      </c>
      <c r="C5103" s="19">
        <v>43334</v>
      </c>
      <c r="D5103" s="16" t="s">
        <v>5</v>
      </c>
      <c r="E5103" s="114">
        <v>23498.760000000002</v>
      </c>
      <c r="F5103" s="115">
        <v>15109</v>
      </c>
      <c r="G5103" s="32">
        <v>2743.76</v>
      </c>
      <c r="H5103" s="32">
        <v>3274</v>
      </c>
      <c r="I5103" s="32">
        <v>2372</v>
      </c>
      <c r="J5103" s="115">
        <v>27255.541666666668</v>
      </c>
      <c r="K5103" s="115">
        <v>14016</v>
      </c>
      <c r="L5103" s="115">
        <v>7299.541666666667</v>
      </c>
      <c r="M5103" s="115">
        <v>3229</v>
      </c>
      <c r="N5103" s="32">
        <v>2711</v>
      </c>
      <c r="O5103" s="115">
        <v>21153</v>
      </c>
      <c r="P5103" s="115">
        <v>12059</v>
      </c>
      <c r="Q5103" s="115">
        <v>5851</v>
      </c>
      <c r="R5103" s="115">
        <v>1882</v>
      </c>
      <c r="S5103" s="32">
        <v>1361</v>
      </c>
      <c r="T5103" s="20">
        <v>-0.13783551663040994</v>
      </c>
      <c r="U5103" s="20">
        <v>7.7982305936073137E-2</v>
      </c>
      <c r="V5103" s="20">
        <v>-0.6241188659105309</v>
      </c>
      <c r="W5103" s="20">
        <v>1.3936203158872784E-2</v>
      </c>
      <c r="X5103" s="20">
        <v>-0.12504610844706754</v>
      </c>
      <c r="Y5103" s="20">
        <v>0.11089490852361372</v>
      </c>
      <c r="Z5103" s="20">
        <v>0.252923127954225</v>
      </c>
      <c r="AA5103" s="20">
        <v>-0.53106135703298585</v>
      </c>
      <c r="AB5103" s="20">
        <v>0.7396386822529224</v>
      </c>
      <c r="AC5103" s="20">
        <v>0.74283614988978686</v>
      </c>
    </row>
    <row r="5104" spans="1:29" x14ac:dyDescent="0.2">
      <c r="A5104" s="19">
        <v>45155</v>
      </c>
      <c r="B5104" s="19">
        <v>44791</v>
      </c>
      <c r="C5104" s="19">
        <v>43335</v>
      </c>
      <c r="D5104" s="16" t="s">
        <v>6</v>
      </c>
      <c r="E5104" s="114">
        <v>23077.888333333332</v>
      </c>
      <c r="F5104" s="115">
        <v>14916</v>
      </c>
      <c r="G5104" s="32">
        <v>2453.8883333333333</v>
      </c>
      <c r="H5104" s="32">
        <v>3348</v>
      </c>
      <c r="I5104" s="32">
        <v>2360</v>
      </c>
      <c r="J5104" s="115">
        <v>27468.386666666665</v>
      </c>
      <c r="K5104" s="115">
        <v>14368</v>
      </c>
      <c r="L5104" s="115">
        <v>6816.3866666666663</v>
      </c>
      <c r="M5104" s="115">
        <v>3336</v>
      </c>
      <c r="N5104" s="32">
        <v>2948</v>
      </c>
      <c r="O5104" s="115">
        <v>22832</v>
      </c>
      <c r="P5104" s="115">
        <v>13005</v>
      </c>
      <c r="Q5104" s="115">
        <v>6050</v>
      </c>
      <c r="R5104" s="115">
        <v>2171</v>
      </c>
      <c r="S5104" s="32">
        <v>1606</v>
      </c>
      <c r="T5104" s="20">
        <v>-0.15983823100398087</v>
      </c>
      <c r="U5104" s="20">
        <v>3.8140311804008897E-2</v>
      </c>
      <c r="V5104" s="20">
        <v>-0.64000159419751224</v>
      </c>
      <c r="W5104" s="20">
        <v>3.597122302158251E-3</v>
      </c>
      <c r="X5104" s="20">
        <v>-0.19945725915875168</v>
      </c>
      <c r="Y5104" s="20">
        <v>1.0769460990422752E-2</v>
      </c>
      <c r="Z5104" s="20">
        <v>0.14694348327566331</v>
      </c>
      <c r="AA5104" s="20">
        <v>-0.59439862258953169</v>
      </c>
      <c r="AB5104" s="20">
        <v>0.54214647627821289</v>
      </c>
      <c r="AC5104" s="20">
        <v>0.46948941469489425</v>
      </c>
    </row>
    <row r="5105" spans="1:29" x14ac:dyDescent="0.2">
      <c r="A5105" s="19">
        <v>45156</v>
      </c>
      <c r="B5105" s="19">
        <v>44792</v>
      </c>
      <c r="C5105" s="19">
        <v>43336</v>
      </c>
      <c r="D5105" s="16" t="s">
        <v>7</v>
      </c>
      <c r="E5105" s="114">
        <v>22252.2</v>
      </c>
      <c r="F5105" s="115">
        <v>14899</v>
      </c>
      <c r="G5105" s="32">
        <v>1785.2</v>
      </c>
      <c r="H5105" s="32">
        <v>3102</v>
      </c>
      <c r="I5105" s="32">
        <v>2466</v>
      </c>
      <c r="J5105" s="115">
        <v>27212.594943064181</v>
      </c>
      <c r="K5105" s="115">
        <v>14621.854943064181</v>
      </c>
      <c r="L5105" s="115">
        <v>7069.74</v>
      </c>
      <c r="M5105" s="115">
        <v>2968</v>
      </c>
      <c r="N5105" s="32">
        <v>2553</v>
      </c>
      <c r="O5105" s="115">
        <v>21587</v>
      </c>
      <c r="P5105" s="115">
        <v>12641</v>
      </c>
      <c r="Q5105" s="115">
        <v>5161</v>
      </c>
      <c r="R5105" s="115">
        <v>1987</v>
      </c>
      <c r="S5105" s="32">
        <v>1798</v>
      </c>
      <c r="T5105" s="20">
        <v>-0.18228305508690423</v>
      </c>
      <c r="U5105" s="20">
        <v>1.8954165392488731E-2</v>
      </c>
      <c r="V5105" s="20">
        <v>-0.74748717774628204</v>
      </c>
      <c r="W5105" s="20">
        <v>4.514824797843664E-2</v>
      </c>
      <c r="X5105" s="20">
        <v>-3.4077555816686256E-2</v>
      </c>
      <c r="Y5105" s="20">
        <v>3.0814842266178699E-2</v>
      </c>
      <c r="Z5105" s="20">
        <v>0.17862510877304016</v>
      </c>
      <c r="AA5105" s="20">
        <v>-0.65409804301491958</v>
      </c>
      <c r="AB5105" s="20">
        <v>0.56114745848012082</v>
      </c>
      <c r="AC5105" s="20">
        <v>0.37152391546162411</v>
      </c>
    </row>
    <row r="5106" spans="1:29" x14ac:dyDescent="0.2">
      <c r="A5106" s="19">
        <v>45157</v>
      </c>
      <c r="B5106" s="19">
        <v>44793</v>
      </c>
      <c r="C5106" s="19">
        <v>43337</v>
      </c>
      <c r="D5106" s="16" t="s">
        <v>1</v>
      </c>
      <c r="E5106" s="114">
        <v>23703.678333333333</v>
      </c>
      <c r="F5106" s="115">
        <v>15640</v>
      </c>
      <c r="G5106" s="32">
        <v>1549.6783333333333</v>
      </c>
      <c r="H5106" s="32">
        <v>3659</v>
      </c>
      <c r="I5106" s="32">
        <v>2855</v>
      </c>
      <c r="J5106" s="115">
        <v>28773.281157212885</v>
      </c>
      <c r="K5106" s="115">
        <v>14745.554490546219</v>
      </c>
      <c r="L5106" s="115">
        <v>7268.7266666666665</v>
      </c>
      <c r="M5106" s="115">
        <v>3954</v>
      </c>
      <c r="N5106" s="32">
        <v>2805</v>
      </c>
      <c r="O5106" s="115">
        <v>24569</v>
      </c>
      <c r="P5106" s="115">
        <v>13334</v>
      </c>
      <c r="Q5106" s="115">
        <v>6631</v>
      </c>
      <c r="R5106" s="115">
        <v>2319</v>
      </c>
      <c r="S5106" s="32">
        <v>2285</v>
      </c>
      <c r="T5106" s="20">
        <v>-0.17619133515500029</v>
      </c>
      <c r="U5106" s="20">
        <v>6.0658655463057265E-2</v>
      </c>
      <c r="V5106" s="20">
        <v>-0.7868019524740234</v>
      </c>
      <c r="W5106" s="20">
        <v>-7.4607991906929683E-2</v>
      </c>
      <c r="X5106" s="20">
        <v>1.7825311942958999E-2</v>
      </c>
      <c r="Y5106" s="20">
        <v>-3.5220060509856599E-2</v>
      </c>
      <c r="Z5106" s="20">
        <v>0.17294135293235335</v>
      </c>
      <c r="AA5106" s="20">
        <v>-0.76629794400040219</v>
      </c>
      <c r="AB5106" s="20">
        <v>0.57783527382492461</v>
      </c>
      <c r="AC5106" s="20">
        <v>0.24945295404814005</v>
      </c>
    </row>
    <row r="5107" spans="1:29" x14ac:dyDescent="0.2">
      <c r="A5107" s="19">
        <v>45158</v>
      </c>
      <c r="B5107" s="19">
        <v>44794</v>
      </c>
      <c r="C5107" s="19">
        <v>43338</v>
      </c>
      <c r="D5107" s="16" t="s">
        <v>2</v>
      </c>
      <c r="E5107" s="114">
        <v>22587.646579100994</v>
      </c>
      <c r="F5107" s="115">
        <v>15298.549912434326</v>
      </c>
      <c r="G5107" s="32">
        <v>2274.0966666666668</v>
      </c>
      <c r="H5107" s="32">
        <v>2997</v>
      </c>
      <c r="I5107" s="32">
        <v>2018</v>
      </c>
      <c r="J5107" s="115">
        <v>27843.3325</v>
      </c>
      <c r="K5107" s="115">
        <v>15571</v>
      </c>
      <c r="L5107" s="115">
        <v>6852.3324999999995</v>
      </c>
      <c r="M5107" s="115">
        <v>2899</v>
      </c>
      <c r="N5107" s="32">
        <v>2521</v>
      </c>
      <c r="O5107" s="115">
        <v>21475</v>
      </c>
      <c r="P5107" s="115">
        <v>12859</v>
      </c>
      <c r="Q5107" s="115">
        <v>5260</v>
      </c>
      <c r="R5107" s="115">
        <v>1975</v>
      </c>
      <c r="S5107" s="32">
        <v>1381</v>
      </c>
      <c r="T5107" s="20">
        <v>-0.18875922703932824</v>
      </c>
      <c r="U5107" s="20">
        <v>-1.7497276190718281E-2</v>
      </c>
      <c r="V5107" s="20">
        <v>-0.6681280911767391</v>
      </c>
      <c r="W5107" s="20">
        <v>3.3804760262159395E-2</v>
      </c>
      <c r="X5107" s="20">
        <v>-0.19952399841332802</v>
      </c>
      <c r="Y5107" s="20">
        <v>5.1811249317857744E-2</v>
      </c>
      <c r="Z5107" s="20">
        <v>0.18971536763623353</v>
      </c>
      <c r="AA5107" s="20">
        <v>-0.56766223067173627</v>
      </c>
      <c r="AB5107" s="20">
        <v>0.51746835443037975</v>
      </c>
      <c r="AC5107" s="20">
        <v>0.46125995655322227</v>
      </c>
    </row>
    <row r="5108" spans="1:29" x14ac:dyDescent="0.2">
      <c r="A5108" s="19">
        <v>45159</v>
      </c>
      <c r="B5108" s="19">
        <v>44795</v>
      </c>
      <c r="C5108" s="19">
        <v>43339</v>
      </c>
      <c r="D5108" s="16" t="s">
        <v>3</v>
      </c>
      <c r="E5108" s="114">
        <v>22182.135000000002</v>
      </c>
      <c r="F5108" s="115">
        <v>14536</v>
      </c>
      <c r="G5108" s="32">
        <v>2156.1350000000002</v>
      </c>
      <c r="H5108" s="32">
        <v>3019</v>
      </c>
      <c r="I5108" s="32">
        <v>2471</v>
      </c>
      <c r="J5108" s="115">
        <v>25848.931666666667</v>
      </c>
      <c r="K5108" s="115">
        <v>13828</v>
      </c>
      <c r="L5108" s="115">
        <v>6534.9316666666673</v>
      </c>
      <c r="M5108" s="115">
        <v>2906</v>
      </c>
      <c r="N5108" s="32">
        <v>2580</v>
      </c>
      <c r="O5108" s="115">
        <v>20193</v>
      </c>
      <c r="P5108" s="115">
        <v>11737</v>
      </c>
      <c r="Q5108" s="115">
        <v>5075</v>
      </c>
      <c r="R5108" s="115">
        <v>1877</v>
      </c>
      <c r="S5108" s="32">
        <v>1504</v>
      </c>
      <c r="T5108" s="20">
        <v>-0.1418548632474107</v>
      </c>
      <c r="U5108" s="20">
        <v>5.1200462829042559E-2</v>
      </c>
      <c r="V5108" s="20">
        <v>-0.67006005418572345</v>
      </c>
      <c r="W5108" s="20">
        <v>3.8885065381968342E-2</v>
      </c>
      <c r="X5108" s="20">
        <v>-4.2248062015503907E-2</v>
      </c>
      <c r="Y5108" s="20">
        <v>9.8506165502897147E-2</v>
      </c>
      <c r="Z5108" s="20">
        <v>0.23847661242225437</v>
      </c>
      <c r="AA5108" s="20">
        <v>-0.57514581280788168</v>
      </c>
      <c r="AB5108" s="20">
        <v>0.60841768779968031</v>
      </c>
      <c r="AC5108" s="20">
        <v>0.64295212765957444</v>
      </c>
    </row>
    <row r="5109" spans="1:29" x14ac:dyDescent="0.2">
      <c r="A5109" s="19">
        <v>45160</v>
      </c>
      <c r="B5109" s="19">
        <v>44796</v>
      </c>
      <c r="C5109" s="19">
        <v>43340</v>
      </c>
      <c r="D5109" s="16" t="s">
        <v>4</v>
      </c>
      <c r="E5109" s="114">
        <v>21580.799999999999</v>
      </c>
      <c r="F5109" s="115">
        <v>14463</v>
      </c>
      <c r="G5109" s="32">
        <v>2002.8</v>
      </c>
      <c r="H5109" s="32">
        <v>2999</v>
      </c>
      <c r="I5109" s="32">
        <v>2116</v>
      </c>
      <c r="J5109" s="115">
        <v>25092.057499999999</v>
      </c>
      <c r="K5109" s="115">
        <v>13611</v>
      </c>
      <c r="L5109" s="115">
        <v>6557.0574999999999</v>
      </c>
      <c r="M5109" s="115">
        <v>2742</v>
      </c>
      <c r="N5109" s="32">
        <v>2182</v>
      </c>
      <c r="O5109" s="115">
        <v>17188</v>
      </c>
      <c r="P5109" s="115">
        <v>10430</v>
      </c>
      <c r="Q5109" s="115">
        <v>4207</v>
      </c>
      <c r="R5109" s="115">
        <v>1509</v>
      </c>
      <c r="S5109" s="32">
        <v>1042</v>
      </c>
      <c r="T5109" s="20">
        <v>-0.13993501728584834</v>
      </c>
      <c r="U5109" s="20">
        <v>6.2596429358606986E-2</v>
      </c>
      <c r="V5109" s="20">
        <v>-0.69455811543516277</v>
      </c>
      <c r="W5109" s="20">
        <v>9.3727206418672493E-2</v>
      </c>
      <c r="X5109" s="20">
        <v>-3.0247479376718567E-2</v>
      </c>
      <c r="Y5109" s="20">
        <v>0.2555736560390971</v>
      </c>
      <c r="Z5109" s="20">
        <v>0.386673058485139</v>
      </c>
      <c r="AA5109" s="20">
        <v>-0.5239362966484431</v>
      </c>
      <c r="AB5109" s="20">
        <v>0.98740888005301519</v>
      </c>
      <c r="AC5109" s="20">
        <v>1.0307101727447217</v>
      </c>
    </row>
    <row r="5110" spans="1:29" x14ac:dyDescent="0.2">
      <c r="A5110" s="19">
        <v>45161</v>
      </c>
      <c r="B5110" s="19">
        <v>44797</v>
      </c>
      <c r="C5110" s="19">
        <v>43341</v>
      </c>
      <c r="D5110" s="16" t="s">
        <v>5</v>
      </c>
      <c r="E5110" s="114">
        <v>21723.25</v>
      </c>
      <c r="F5110" s="115">
        <v>14338</v>
      </c>
      <c r="G5110" s="32">
        <v>1906.25</v>
      </c>
      <c r="H5110" s="32">
        <v>3055</v>
      </c>
      <c r="I5110" s="32">
        <v>2424</v>
      </c>
      <c r="J5110" s="115">
        <v>25646.596666666665</v>
      </c>
      <c r="K5110" s="115">
        <v>13846</v>
      </c>
      <c r="L5110" s="115">
        <v>6450.5966666666664</v>
      </c>
      <c r="M5110" s="115">
        <v>2872</v>
      </c>
      <c r="N5110" s="32">
        <v>2478</v>
      </c>
      <c r="O5110" s="115">
        <v>20535</v>
      </c>
      <c r="P5110" s="115">
        <v>11390</v>
      </c>
      <c r="Q5110" s="115">
        <v>5532</v>
      </c>
      <c r="R5110" s="115">
        <v>1677</v>
      </c>
      <c r="S5110" s="32">
        <v>1936</v>
      </c>
      <c r="T5110" s="20">
        <v>-0.15297728262580379</v>
      </c>
      <c r="U5110" s="20">
        <v>3.5533728152534971E-2</v>
      </c>
      <c r="V5110" s="20">
        <v>-0.70448470141521791</v>
      </c>
      <c r="W5110" s="20">
        <v>6.3718662952646277E-2</v>
      </c>
      <c r="X5110" s="20">
        <v>-2.1791767554479424E-2</v>
      </c>
      <c r="Y5110" s="20">
        <v>5.7864621378134862E-2</v>
      </c>
      <c r="Z5110" s="20">
        <v>0.25882352941176467</v>
      </c>
      <c r="AA5110" s="20">
        <v>-0.65541395516992051</v>
      </c>
      <c r="AB5110" s="20">
        <v>0.82170542635658905</v>
      </c>
      <c r="AC5110" s="20">
        <v>0.25206611570247928</v>
      </c>
    </row>
    <row r="5111" spans="1:29" x14ac:dyDescent="0.2">
      <c r="A5111" s="19">
        <v>45162</v>
      </c>
      <c r="B5111" s="19">
        <v>44798</v>
      </c>
      <c r="C5111" s="19">
        <v>43342</v>
      </c>
      <c r="D5111" s="16" t="s">
        <v>6</v>
      </c>
      <c r="E5111" s="114">
        <v>22210.55</v>
      </c>
      <c r="F5111" s="115">
        <v>14735</v>
      </c>
      <c r="G5111" s="32">
        <v>1855.55</v>
      </c>
      <c r="H5111" s="32">
        <v>3141</v>
      </c>
      <c r="I5111" s="32">
        <v>2479</v>
      </c>
      <c r="J5111" s="115">
        <v>25830.671666666665</v>
      </c>
      <c r="K5111" s="115">
        <v>13382</v>
      </c>
      <c r="L5111" s="115">
        <v>6802.6716666666662</v>
      </c>
      <c r="M5111" s="115">
        <v>3045</v>
      </c>
      <c r="N5111" s="32">
        <v>2601</v>
      </c>
      <c r="O5111" s="115">
        <v>24357</v>
      </c>
      <c r="P5111" s="115">
        <v>13685</v>
      </c>
      <c r="Q5111" s="115">
        <v>6108</v>
      </c>
      <c r="R5111" s="115">
        <v>2693</v>
      </c>
      <c r="S5111" s="32">
        <v>1871</v>
      </c>
      <c r="T5111" s="20">
        <v>-0.14014818171911003</v>
      </c>
      <c r="U5111" s="20">
        <v>0.1011059632341953</v>
      </c>
      <c r="V5111" s="20">
        <v>-0.72723216834170301</v>
      </c>
      <c r="W5111" s="20">
        <v>3.1527093596059208E-2</v>
      </c>
      <c r="X5111" s="20">
        <v>-4.690503652441369E-2</v>
      </c>
      <c r="Y5111" s="20">
        <v>-8.8124563780432763E-2</v>
      </c>
      <c r="Z5111" s="20">
        <v>7.6726342710997431E-2</v>
      </c>
      <c r="AA5111" s="20">
        <v>-0.69620988867059597</v>
      </c>
      <c r="AB5111" s="20">
        <v>0.16635722242851836</v>
      </c>
      <c r="AC5111" s="20">
        <v>0.324959914484233</v>
      </c>
    </row>
    <row r="5112" spans="1:29" x14ac:dyDescent="0.2">
      <c r="A5112" s="19">
        <v>45163</v>
      </c>
      <c r="B5112" s="19">
        <v>44799</v>
      </c>
      <c r="C5112" s="19">
        <v>43343</v>
      </c>
      <c r="D5112" s="16" t="s">
        <v>7</v>
      </c>
      <c r="E5112" s="114">
        <v>21145.166666666664</v>
      </c>
      <c r="F5112" s="115">
        <v>14174</v>
      </c>
      <c r="G5112" s="32">
        <v>1674.1666666666667</v>
      </c>
      <c r="H5112" s="32">
        <v>2763</v>
      </c>
      <c r="I5112" s="32">
        <v>2534</v>
      </c>
      <c r="J5112" s="115">
        <v>24688.136666666665</v>
      </c>
      <c r="K5112" s="115">
        <v>14076</v>
      </c>
      <c r="L5112" s="115">
        <v>5746.1366666666663</v>
      </c>
      <c r="M5112" s="115">
        <v>2500</v>
      </c>
      <c r="N5112" s="32">
        <v>2366</v>
      </c>
      <c r="O5112" s="115">
        <v>25413</v>
      </c>
      <c r="P5112" s="115">
        <v>13713</v>
      </c>
      <c r="Q5112" s="115">
        <v>6838</v>
      </c>
      <c r="R5112" s="115">
        <v>2341</v>
      </c>
      <c r="S5112" s="32">
        <v>2521</v>
      </c>
      <c r="T5112" s="20">
        <v>-0.14350900790271603</v>
      </c>
      <c r="U5112" s="20">
        <v>6.9622051719238076E-3</v>
      </c>
      <c r="V5112" s="20">
        <v>-0.70864482281138452</v>
      </c>
      <c r="W5112" s="20">
        <v>0.10519999999999996</v>
      </c>
      <c r="X5112" s="20">
        <v>7.1005917159763232E-2</v>
      </c>
      <c r="Y5112" s="20">
        <v>-0.16793898136124563</v>
      </c>
      <c r="Z5112" s="20">
        <v>3.361773499598919E-2</v>
      </c>
      <c r="AA5112" s="20">
        <v>-0.75516720288583405</v>
      </c>
      <c r="AB5112" s="20">
        <v>0.1802648440837249</v>
      </c>
      <c r="AC5112" s="20">
        <v>5.1566838556127426E-3</v>
      </c>
    </row>
    <row r="5113" spans="1:29" x14ac:dyDescent="0.2">
      <c r="A5113" s="19">
        <v>45164</v>
      </c>
      <c r="B5113" s="19">
        <v>44800</v>
      </c>
      <c r="C5113" s="19">
        <v>43344</v>
      </c>
      <c r="D5113" s="16" t="s">
        <v>1</v>
      </c>
      <c r="E5113" s="114">
        <v>21570.366666666669</v>
      </c>
      <c r="F5113" s="115">
        <v>14100</v>
      </c>
      <c r="G5113" s="32">
        <v>1555.3666666666666</v>
      </c>
      <c r="H5113" s="32">
        <v>3065</v>
      </c>
      <c r="I5113" s="32">
        <v>2850</v>
      </c>
      <c r="J5113" s="115">
        <v>26912.1</v>
      </c>
      <c r="K5113" s="115">
        <v>14068</v>
      </c>
      <c r="L5113" s="115">
        <v>6733.1</v>
      </c>
      <c r="M5113" s="115">
        <v>3253</v>
      </c>
      <c r="N5113" s="32">
        <v>2858</v>
      </c>
      <c r="O5113" s="115">
        <v>25793</v>
      </c>
      <c r="P5113" s="115">
        <v>13696</v>
      </c>
      <c r="Q5113" s="115">
        <v>7212</v>
      </c>
      <c r="R5113" s="115">
        <v>2777</v>
      </c>
      <c r="S5113" s="32">
        <v>2108</v>
      </c>
      <c r="T5113" s="20">
        <v>-0.19848816455547247</v>
      </c>
      <c r="U5113" s="20">
        <v>2.2746659084447174E-3</v>
      </c>
      <c r="V5113" s="20">
        <v>-0.76899694543870334</v>
      </c>
      <c r="W5113" s="20">
        <v>-5.7792806640024619E-2</v>
      </c>
      <c r="X5113" s="20">
        <v>-2.799160251924393E-3</v>
      </c>
      <c r="Y5113" s="20">
        <v>-0.16371237674304395</v>
      </c>
      <c r="Z5113" s="20">
        <v>2.9497663551401931E-2</v>
      </c>
      <c r="AA5113" s="20">
        <v>-0.7843362913662415</v>
      </c>
      <c r="AB5113" s="20">
        <v>0.10370903853078861</v>
      </c>
      <c r="AC5113" s="20">
        <v>0.35199240986717273</v>
      </c>
    </row>
    <row r="5114" spans="1:29" x14ac:dyDescent="0.2">
      <c r="A5114" s="19">
        <v>45165</v>
      </c>
      <c r="B5114" s="19">
        <v>44801</v>
      </c>
      <c r="C5114" s="19">
        <v>43345</v>
      </c>
      <c r="D5114" s="16" t="s">
        <v>2</v>
      </c>
      <c r="E5114" s="114">
        <v>19865.683333333334</v>
      </c>
      <c r="F5114" s="115">
        <v>13116</v>
      </c>
      <c r="G5114" s="32">
        <v>1882.6833333333334</v>
      </c>
      <c r="H5114" s="32">
        <v>2578</v>
      </c>
      <c r="I5114" s="32">
        <v>2289</v>
      </c>
      <c r="J5114" s="115">
        <v>23392.633333333331</v>
      </c>
      <c r="K5114" s="115">
        <v>13941</v>
      </c>
      <c r="L5114" s="115">
        <v>5006.6333333333332</v>
      </c>
      <c r="M5114" s="115">
        <v>2361</v>
      </c>
      <c r="N5114" s="32">
        <v>2084</v>
      </c>
      <c r="O5114" s="115">
        <v>20758</v>
      </c>
      <c r="P5114" s="115">
        <v>11515</v>
      </c>
      <c r="Q5114" s="115">
        <v>5743</v>
      </c>
      <c r="R5114" s="115">
        <v>1665</v>
      </c>
      <c r="S5114" s="32">
        <v>1835</v>
      </c>
      <c r="T5114" s="20">
        <v>-0.15077182417826684</v>
      </c>
      <c r="U5114" s="20">
        <v>-5.9177964278028794E-2</v>
      </c>
      <c r="V5114" s="20">
        <v>-0.62396221013455477</v>
      </c>
      <c r="W5114" s="20">
        <v>9.1910207539178224E-2</v>
      </c>
      <c r="X5114" s="20">
        <v>9.836852207293667E-2</v>
      </c>
      <c r="Y5114" s="20">
        <v>-4.2986639689115758E-2</v>
      </c>
      <c r="Z5114" s="20">
        <v>0.13903603994789404</v>
      </c>
      <c r="AA5114" s="20">
        <v>-0.67217772360554884</v>
      </c>
      <c r="AB5114" s="20">
        <v>0.54834834834834845</v>
      </c>
      <c r="AC5114" s="20">
        <v>0.24741144414168947</v>
      </c>
    </row>
    <row r="5115" spans="1:29" x14ac:dyDescent="0.2">
      <c r="A5115" s="19">
        <v>45166</v>
      </c>
      <c r="B5115" s="19">
        <v>44802</v>
      </c>
      <c r="C5115" s="19">
        <v>43346</v>
      </c>
      <c r="D5115" s="16" t="s">
        <v>3</v>
      </c>
      <c r="E5115" s="114">
        <v>20730.55</v>
      </c>
      <c r="F5115" s="115">
        <v>13631</v>
      </c>
      <c r="G5115" s="32">
        <v>2344.5500000000002</v>
      </c>
      <c r="H5115" s="32">
        <v>2486</v>
      </c>
      <c r="I5115" s="32">
        <v>2269</v>
      </c>
      <c r="J5115" s="115">
        <v>22490.423333333332</v>
      </c>
      <c r="K5115" s="115">
        <v>13048</v>
      </c>
      <c r="L5115" s="115">
        <v>5161.4233333333332</v>
      </c>
      <c r="M5115" s="115">
        <v>2245</v>
      </c>
      <c r="N5115" s="32">
        <v>2036</v>
      </c>
      <c r="O5115" s="115">
        <v>20177</v>
      </c>
      <c r="P5115" s="115">
        <v>11752</v>
      </c>
      <c r="Q5115" s="115">
        <v>4910</v>
      </c>
      <c r="R5115" s="115">
        <v>1675</v>
      </c>
      <c r="S5115" s="32">
        <v>1840</v>
      </c>
      <c r="T5115" s="20">
        <v>-7.8249898067725754E-2</v>
      </c>
      <c r="U5115" s="20">
        <v>4.4681177191906896E-2</v>
      </c>
      <c r="V5115" s="20">
        <v>-0.54575514376848244</v>
      </c>
      <c r="W5115" s="20">
        <v>0.10734966592427608</v>
      </c>
      <c r="X5115" s="20">
        <v>0.11444007858546179</v>
      </c>
      <c r="Y5115" s="20">
        <v>2.7434702879516326E-2</v>
      </c>
      <c r="Z5115" s="20">
        <v>0.15988767869298837</v>
      </c>
      <c r="AA5115" s="20">
        <v>-0.52249490835030543</v>
      </c>
      <c r="AB5115" s="20">
        <v>0.48417910447761203</v>
      </c>
      <c r="AC5115" s="20">
        <v>0.23315217391304355</v>
      </c>
    </row>
    <row r="5116" spans="1:29" x14ac:dyDescent="0.2">
      <c r="A5116" s="19">
        <v>45167</v>
      </c>
      <c r="B5116" s="19">
        <v>44803</v>
      </c>
      <c r="C5116" s="19">
        <v>43347</v>
      </c>
      <c r="D5116" s="16" t="s">
        <v>4</v>
      </c>
      <c r="E5116" s="114">
        <v>19230.958333333336</v>
      </c>
      <c r="F5116" s="115">
        <v>12750</v>
      </c>
      <c r="G5116" s="32">
        <v>1784.9583333333333</v>
      </c>
      <c r="H5116" s="32">
        <v>2595</v>
      </c>
      <c r="I5116" s="32">
        <v>2101</v>
      </c>
      <c r="J5116" s="115">
        <v>22645.334999999999</v>
      </c>
      <c r="K5116" s="115">
        <v>13004</v>
      </c>
      <c r="L5116" s="115">
        <v>5093.335</v>
      </c>
      <c r="M5116" s="115">
        <v>2532</v>
      </c>
      <c r="N5116" s="32">
        <v>2016</v>
      </c>
      <c r="O5116" s="115">
        <v>18138</v>
      </c>
      <c r="P5116" s="115">
        <v>10545</v>
      </c>
      <c r="Q5116" s="115">
        <v>4957</v>
      </c>
      <c r="R5116" s="115">
        <v>1563</v>
      </c>
      <c r="S5116" s="32">
        <v>1073</v>
      </c>
      <c r="T5116" s="20">
        <v>-0.15077616059407661</v>
      </c>
      <c r="U5116" s="20">
        <v>-1.9532451553368246E-2</v>
      </c>
      <c r="V5116" s="20">
        <v>-0.6495501801210144</v>
      </c>
      <c r="W5116" s="20">
        <v>2.4881516587677677E-2</v>
      </c>
      <c r="X5116" s="20">
        <v>4.2162698412698374E-2</v>
      </c>
      <c r="Y5116" s="20">
        <v>6.0257929944499633E-2</v>
      </c>
      <c r="Z5116" s="20">
        <v>0.20910384068278809</v>
      </c>
      <c r="AA5116" s="20">
        <v>-0.63991157285992872</v>
      </c>
      <c r="AB5116" s="20">
        <v>0.66026871401151621</v>
      </c>
      <c r="AC5116" s="20">
        <v>0.95806150978564775</v>
      </c>
    </row>
    <row r="5117" spans="1:29" x14ac:dyDescent="0.2">
      <c r="A5117" s="19">
        <v>45168</v>
      </c>
      <c r="B5117" s="19">
        <v>44804</v>
      </c>
      <c r="C5117" s="19">
        <v>43348</v>
      </c>
      <c r="D5117" s="16" t="s">
        <v>5</v>
      </c>
      <c r="E5117" s="114">
        <v>23020.958333333332</v>
      </c>
      <c r="F5117" s="115">
        <v>14775</v>
      </c>
      <c r="G5117" s="32">
        <v>2566.9583333333335</v>
      </c>
      <c r="H5117" s="32">
        <v>3195</v>
      </c>
      <c r="I5117" s="32">
        <v>2484</v>
      </c>
      <c r="J5117" s="115">
        <v>26394.223333333335</v>
      </c>
      <c r="K5117" s="115">
        <v>13825</v>
      </c>
      <c r="L5117" s="115">
        <v>6443.2233333333334</v>
      </c>
      <c r="M5117" s="115">
        <v>3293</v>
      </c>
      <c r="N5117" s="32">
        <v>2833</v>
      </c>
      <c r="O5117" s="115">
        <v>17945</v>
      </c>
      <c r="P5117" s="115">
        <v>10046</v>
      </c>
      <c r="Q5117" s="115">
        <v>5050</v>
      </c>
      <c r="R5117" s="115">
        <v>1369</v>
      </c>
      <c r="S5117" s="32">
        <v>1480</v>
      </c>
      <c r="T5117" s="20">
        <v>-0.12780315440234602</v>
      </c>
      <c r="U5117" s="20">
        <v>6.8716094032549746E-2</v>
      </c>
      <c r="V5117" s="20">
        <v>-0.60160339002166097</v>
      </c>
      <c r="W5117" s="20">
        <v>-2.9760097175827505E-2</v>
      </c>
      <c r="X5117" s="20">
        <v>-0.12319096364278148</v>
      </c>
      <c r="Y5117" s="20">
        <v>0.28286198569703713</v>
      </c>
      <c r="Z5117" s="20">
        <v>0.47073462074457506</v>
      </c>
      <c r="AA5117" s="20">
        <v>-0.49169141914191417</v>
      </c>
      <c r="AB5117" s="20">
        <v>1.3338203067932799</v>
      </c>
      <c r="AC5117" s="20">
        <v>0.67837837837837833</v>
      </c>
    </row>
    <row r="5118" spans="1:29" x14ac:dyDescent="0.2">
      <c r="A5118" s="19">
        <v>45169</v>
      </c>
      <c r="B5118" s="19">
        <v>44805</v>
      </c>
      <c r="C5118" s="19">
        <v>43349</v>
      </c>
      <c r="D5118" s="16" t="s">
        <v>6</v>
      </c>
      <c r="E5118" s="114">
        <v>23437.85</v>
      </c>
      <c r="F5118" s="115">
        <v>14460</v>
      </c>
      <c r="G5118" s="32">
        <v>3150.85</v>
      </c>
      <c r="H5118" s="32">
        <v>3418</v>
      </c>
      <c r="I5118" s="32">
        <v>2409</v>
      </c>
      <c r="J5118" s="115">
        <v>28345.584999999999</v>
      </c>
      <c r="K5118" s="115">
        <v>14134</v>
      </c>
      <c r="L5118" s="115">
        <v>7820.585</v>
      </c>
      <c r="M5118" s="115">
        <v>3356</v>
      </c>
      <c r="N5118" s="32">
        <v>3035</v>
      </c>
      <c r="O5118" s="115">
        <v>19258</v>
      </c>
      <c r="P5118" s="115">
        <v>10484</v>
      </c>
      <c r="Q5118" s="115">
        <v>5091</v>
      </c>
      <c r="R5118" s="115">
        <v>2084</v>
      </c>
      <c r="S5118" s="32">
        <v>1599</v>
      </c>
      <c r="T5118" s="20">
        <v>-0.17313930899644514</v>
      </c>
      <c r="U5118" s="20">
        <v>2.3064949766520515E-2</v>
      </c>
      <c r="V5118" s="20">
        <v>-0.59710814472318896</v>
      </c>
      <c r="W5118" s="20">
        <v>1.8474374255065484E-2</v>
      </c>
      <c r="X5118" s="20">
        <v>-0.20626029654036249</v>
      </c>
      <c r="Y5118" s="20">
        <v>0.21704486447190763</v>
      </c>
      <c r="Z5118" s="20">
        <v>0.37924456314383814</v>
      </c>
      <c r="AA5118" s="20">
        <v>-0.3810940876055785</v>
      </c>
      <c r="AB5118" s="20">
        <v>0.6401151631477926</v>
      </c>
      <c r="AC5118" s="20">
        <v>0.50656660412757981</v>
      </c>
    </row>
    <row r="5119" spans="1:29" x14ac:dyDescent="0.2">
      <c r="A5119" s="19">
        <v>45170</v>
      </c>
      <c r="B5119" s="19">
        <v>44806</v>
      </c>
      <c r="C5119" s="19">
        <v>43350</v>
      </c>
      <c r="D5119" s="16" t="s">
        <v>7</v>
      </c>
      <c r="E5119" s="114">
        <v>24627.333333333332</v>
      </c>
      <c r="F5119" s="115">
        <v>15329</v>
      </c>
      <c r="G5119" s="32">
        <v>3379.3333333333335</v>
      </c>
      <c r="H5119" s="32">
        <v>3416</v>
      </c>
      <c r="I5119" s="32">
        <v>2503</v>
      </c>
      <c r="J5119" s="115">
        <v>26986.413333333334</v>
      </c>
      <c r="K5119" s="115">
        <v>14451</v>
      </c>
      <c r="L5119" s="115">
        <v>6397.4133333333339</v>
      </c>
      <c r="M5119" s="115">
        <v>3312</v>
      </c>
      <c r="N5119" s="32">
        <v>2826</v>
      </c>
      <c r="O5119" s="115">
        <v>18912</v>
      </c>
      <c r="P5119" s="115">
        <v>10298</v>
      </c>
      <c r="Q5119" s="115">
        <v>4659</v>
      </c>
      <c r="R5119" s="115">
        <v>2302</v>
      </c>
      <c r="S5119" s="32">
        <v>1653</v>
      </c>
      <c r="T5119" s="20">
        <v>-8.741732259344337E-2</v>
      </c>
      <c r="U5119" s="20">
        <v>6.0757041035222503E-2</v>
      </c>
      <c r="V5119" s="20">
        <v>-0.47176567195908348</v>
      </c>
      <c r="W5119" s="20">
        <v>3.1400966183574797E-2</v>
      </c>
      <c r="X5119" s="20">
        <v>-0.11429582448690734</v>
      </c>
      <c r="Y5119" s="20">
        <v>0.3022067117879299</v>
      </c>
      <c r="Z5119" s="20">
        <v>0.48854146436201207</v>
      </c>
      <c r="AA5119" s="20">
        <v>-0.27466552192888316</v>
      </c>
      <c r="AB5119" s="20">
        <v>0.48392701998262377</v>
      </c>
      <c r="AC5119" s="20">
        <v>0.51421657592256498</v>
      </c>
    </row>
    <row r="5120" spans="1:29" x14ac:dyDescent="0.2">
      <c r="A5120" s="19">
        <v>45171</v>
      </c>
      <c r="B5120" s="19">
        <v>44807</v>
      </c>
      <c r="C5120" s="19">
        <v>43351</v>
      </c>
      <c r="D5120" s="16" t="s">
        <v>1</v>
      </c>
      <c r="E5120" s="114">
        <v>25281.599999999999</v>
      </c>
      <c r="F5120" s="115">
        <v>15237</v>
      </c>
      <c r="G5120" s="32">
        <v>3442.6</v>
      </c>
      <c r="H5120" s="32">
        <v>3577</v>
      </c>
      <c r="I5120" s="32">
        <v>3025</v>
      </c>
      <c r="J5120" s="115">
        <v>28222.57</v>
      </c>
      <c r="K5120" s="115">
        <v>14126</v>
      </c>
      <c r="L5120" s="115">
        <v>7385.57</v>
      </c>
      <c r="M5120" s="115">
        <v>3616</v>
      </c>
      <c r="N5120" s="32">
        <v>3095</v>
      </c>
      <c r="O5120" s="115">
        <v>21564</v>
      </c>
      <c r="P5120" s="115">
        <v>10805</v>
      </c>
      <c r="Q5120" s="115">
        <v>6328</v>
      </c>
      <c r="R5120" s="115">
        <v>2354</v>
      </c>
      <c r="S5120" s="32">
        <v>2077</v>
      </c>
      <c r="T5120" s="20">
        <v>-0.10420631430801663</v>
      </c>
      <c r="U5120" s="20">
        <v>7.8649299164661013E-2</v>
      </c>
      <c r="V5120" s="20">
        <v>-0.53387483972124017</v>
      </c>
      <c r="W5120" s="20">
        <v>-1.0785398230088505E-2</v>
      </c>
      <c r="X5120" s="20">
        <v>-2.2617124394184174E-2</v>
      </c>
      <c r="Y5120" s="20">
        <v>0.17239844184752351</v>
      </c>
      <c r="Z5120" s="20">
        <v>0.41018047200370189</v>
      </c>
      <c r="AA5120" s="20">
        <v>-0.45597345132743361</v>
      </c>
      <c r="AB5120" s="20">
        <v>0.51954120645709434</v>
      </c>
      <c r="AC5120" s="20">
        <v>0.45642753972075112</v>
      </c>
    </row>
    <row r="5121" spans="1:29" x14ac:dyDescent="0.2">
      <c r="A5121" s="19">
        <v>45172</v>
      </c>
      <c r="B5121" s="19">
        <v>44808</v>
      </c>
      <c r="C5121" s="19">
        <v>43352</v>
      </c>
      <c r="D5121" s="16" t="s">
        <v>2</v>
      </c>
      <c r="E5121" s="114">
        <v>20915.05</v>
      </c>
      <c r="F5121" s="115">
        <v>13554</v>
      </c>
      <c r="G5121" s="32">
        <v>2596.0500000000002</v>
      </c>
      <c r="H5121" s="32">
        <v>2570</v>
      </c>
      <c r="I5121" s="32">
        <v>2195</v>
      </c>
      <c r="J5121" s="115">
        <v>24990.21</v>
      </c>
      <c r="K5121" s="115">
        <v>14279</v>
      </c>
      <c r="L5121" s="115">
        <v>5676.21</v>
      </c>
      <c r="M5121" s="115">
        <v>2644</v>
      </c>
      <c r="N5121" s="32">
        <v>2391</v>
      </c>
      <c r="O5121" s="115">
        <v>19225</v>
      </c>
      <c r="P5121" s="115">
        <v>11277</v>
      </c>
      <c r="Q5121" s="115">
        <v>4859</v>
      </c>
      <c r="R5121" s="115">
        <v>1476</v>
      </c>
      <c r="S5121" s="32">
        <v>1613</v>
      </c>
      <c r="T5121" s="20">
        <v>-0.16307025831315547</v>
      </c>
      <c r="U5121" s="20">
        <v>-5.0773863715946499E-2</v>
      </c>
      <c r="V5121" s="20">
        <v>-0.54264377110783424</v>
      </c>
      <c r="W5121" s="20">
        <v>-2.7987897125567374E-2</v>
      </c>
      <c r="X5121" s="20">
        <v>-8.1974069427018015E-2</v>
      </c>
      <c r="Y5121" s="20">
        <v>8.7908972691807419E-2</v>
      </c>
      <c r="Z5121" s="20">
        <v>0.20191540303272149</v>
      </c>
      <c r="AA5121" s="20">
        <v>-0.46572339987651779</v>
      </c>
      <c r="AB5121" s="20">
        <v>0.74119241192411933</v>
      </c>
      <c r="AC5121" s="20">
        <v>0.36081835089894598</v>
      </c>
    </row>
    <row r="5122" spans="1:29" x14ac:dyDescent="0.2">
      <c r="A5122" s="19">
        <v>45173</v>
      </c>
      <c r="B5122" s="19">
        <v>44809</v>
      </c>
      <c r="C5122" s="19">
        <v>43353</v>
      </c>
      <c r="D5122" s="16" t="s">
        <v>3</v>
      </c>
      <c r="E5122" s="114">
        <v>22354.433333333334</v>
      </c>
      <c r="F5122" s="115">
        <v>14445</v>
      </c>
      <c r="G5122" s="32">
        <v>2801.4333333333334</v>
      </c>
      <c r="H5122" s="32">
        <v>2795</v>
      </c>
      <c r="I5122" s="32">
        <v>2313</v>
      </c>
      <c r="J5122" s="115">
        <v>25194.963333333333</v>
      </c>
      <c r="K5122" s="115">
        <v>14350</v>
      </c>
      <c r="L5122" s="115">
        <v>5851.9633333333331</v>
      </c>
      <c r="M5122" s="115">
        <v>2664</v>
      </c>
      <c r="N5122" s="32">
        <v>2329</v>
      </c>
      <c r="O5122" s="115">
        <v>20122</v>
      </c>
      <c r="P5122" s="115">
        <v>11612</v>
      </c>
      <c r="Q5122" s="115">
        <v>4860</v>
      </c>
      <c r="R5122" s="115">
        <v>1746</v>
      </c>
      <c r="S5122" s="32">
        <v>1904</v>
      </c>
      <c r="T5122" s="20">
        <v>-0.11274197792706975</v>
      </c>
      <c r="U5122" s="20">
        <v>6.6202090592335505E-3</v>
      </c>
      <c r="V5122" s="20">
        <v>-0.52128317049149886</v>
      </c>
      <c r="W5122" s="20">
        <v>4.9174174174174246E-2</v>
      </c>
      <c r="X5122" s="20">
        <v>-6.8699012451696184E-3</v>
      </c>
      <c r="Y5122" s="20">
        <v>0.11094490275983171</v>
      </c>
      <c r="Z5122" s="20">
        <v>0.24397175335859456</v>
      </c>
      <c r="AA5122" s="20">
        <v>-0.42357338820301782</v>
      </c>
      <c r="AB5122" s="20">
        <v>0.60080183276059573</v>
      </c>
      <c r="AC5122" s="20">
        <v>0.2148109243697478</v>
      </c>
    </row>
    <row r="5123" spans="1:29" x14ac:dyDescent="0.2">
      <c r="A5123" s="19">
        <v>45174</v>
      </c>
      <c r="B5123" s="19">
        <v>44810</v>
      </c>
      <c r="C5123" s="19">
        <v>43354</v>
      </c>
      <c r="D5123" s="16" t="s">
        <v>4</v>
      </c>
      <c r="E5123" s="114">
        <v>20298.424999999999</v>
      </c>
      <c r="F5123" s="115">
        <v>13510</v>
      </c>
      <c r="G5123" s="32">
        <v>2426.4250000000002</v>
      </c>
      <c r="H5123" s="32">
        <v>2432</v>
      </c>
      <c r="I5123" s="32">
        <v>1930</v>
      </c>
      <c r="J5123" s="115">
        <v>22689.148333333334</v>
      </c>
      <c r="K5123" s="115">
        <v>12726</v>
      </c>
      <c r="L5123" s="115">
        <v>5449.1483333333335</v>
      </c>
      <c r="M5123" s="115">
        <v>2437</v>
      </c>
      <c r="N5123" s="32">
        <v>2077</v>
      </c>
      <c r="O5123" s="115">
        <v>18102</v>
      </c>
      <c r="P5123" s="115">
        <v>10515</v>
      </c>
      <c r="Q5123" s="115">
        <v>4519</v>
      </c>
      <c r="R5123" s="115">
        <v>1669</v>
      </c>
      <c r="S5123" s="32">
        <v>1399</v>
      </c>
      <c r="T5123" s="20">
        <v>-0.10536857964919943</v>
      </c>
      <c r="U5123" s="20">
        <v>6.1606160616061612E-2</v>
      </c>
      <c r="V5123" s="20">
        <v>-0.55471481934944578</v>
      </c>
      <c r="W5123" s="20">
        <v>-2.051702913418163E-3</v>
      </c>
      <c r="X5123" s="20">
        <v>-7.0775156475686107E-2</v>
      </c>
      <c r="Y5123" s="20">
        <v>0.12133604021655064</v>
      </c>
      <c r="Z5123" s="20">
        <v>0.28483119353304809</v>
      </c>
      <c r="AA5123" s="20">
        <v>-0.46306151803496343</v>
      </c>
      <c r="AB5123" s="20">
        <v>0.45715997603355296</v>
      </c>
      <c r="AC5123" s="20">
        <v>0.37955682630450327</v>
      </c>
    </row>
    <row r="5124" spans="1:29" x14ac:dyDescent="0.2">
      <c r="A5124" s="19">
        <v>45175</v>
      </c>
      <c r="B5124" s="19">
        <v>44811</v>
      </c>
      <c r="C5124" s="19">
        <v>43355</v>
      </c>
      <c r="D5124" s="16" t="s">
        <v>5</v>
      </c>
      <c r="E5124" s="114">
        <v>20678.55</v>
      </c>
      <c r="F5124" s="115">
        <v>13416</v>
      </c>
      <c r="G5124" s="32">
        <v>2716.55</v>
      </c>
      <c r="H5124" s="32">
        <v>2913</v>
      </c>
      <c r="I5124" s="32">
        <v>1633</v>
      </c>
      <c r="J5124" s="115">
        <v>22579.520737298637</v>
      </c>
      <c r="K5124" s="115">
        <v>12882.24907063197</v>
      </c>
      <c r="L5124" s="115">
        <v>5231.2716666666665</v>
      </c>
      <c r="M5124" s="115">
        <v>2400</v>
      </c>
      <c r="N5124" s="32">
        <v>2066</v>
      </c>
      <c r="O5124" s="115">
        <v>18088</v>
      </c>
      <c r="P5124" s="115">
        <v>10032</v>
      </c>
      <c r="Q5124" s="115">
        <v>4998</v>
      </c>
      <c r="R5124" s="115">
        <v>1477</v>
      </c>
      <c r="S5124" s="32">
        <v>1581</v>
      </c>
      <c r="T5124" s="20">
        <v>-8.4190039257939775E-2</v>
      </c>
      <c r="U5124" s="20">
        <v>4.1433054619696597E-2</v>
      </c>
      <c r="V5124" s="20">
        <v>-0.48070943871837402</v>
      </c>
      <c r="W5124" s="20">
        <v>0.21375000000000011</v>
      </c>
      <c r="X5124" s="20">
        <v>-0.20958373668925456</v>
      </c>
      <c r="Y5124" s="20">
        <v>0.14321926138876595</v>
      </c>
      <c r="Z5124" s="20">
        <v>0.33732057416267947</v>
      </c>
      <c r="AA5124" s="20">
        <v>-0.45647258903561416</v>
      </c>
      <c r="AB5124" s="20">
        <v>0.97224102911306698</v>
      </c>
      <c r="AC5124" s="20">
        <v>3.2890575585072801E-2</v>
      </c>
    </row>
    <row r="5125" spans="1:29" x14ac:dyDescent="0.2">
      <c r="A5125" s="19">
        <v>45176</v>
      </c>
      <c r="B5125" s="19">
        <v>44812</v>
      </c>
      <c r="C5125" s="19">
        <v>43356</v>
      </c>
      <c r="D5125" s="16" t="s">
        <v>6</v>
      </c>
      <c r="E5125" s="114">
        <v>21793</v>
      </c>
      <c r="F5125" s="115">
        <v>13592</v>
      </c>
      <c r="G5125" s="32">
        <v>3112</v>
      </c>
      <c r="H5125" s="32">
        <v>2827</v>
      </c>
      <c r="I5125" s="32">
        <v>2262</v>
      </c>
      <c r="J5125" s="115">
        <v>23823.368333333332</v>
      </c>
      <c r="K5125" s="115">
        <v>12698</v>
      </c>
      <c r="L5125" s="115">
        <v>5975.3683333333338</v>
      </c>
      <c r="M5125" s="115">
        <v>2811</v>
      </c>
      <c r="N5125" s="32">
        <v>2339</v>
      </c>
      <c r="O5125" s="115">
        <v>20430</v>
      </c>
      <c r="P5125" s="115">
        <v>10850</v>
      </c>
      <c r="Q5125" s="115">
        <v>5450</v>
      </c>
      <c r="R5125" s="115">
        <v>2270</v>
      </c>
      <c r="S5125" s="32">
        <v>1860</v>
      </c>
      <c r="T5125" s="20">
        <v>-8.5225913687967836E-2</v>
      </c>
      <c r="U5125" s="20">
        <v>7.0404788155615128E-2</v>
      </c>
      <c r="V5125" s="20">
        <v>-0.47919528531156108</v>
      </c>
      <c r="W5125" s="20">
        <v>5.691924581999297E-3</v>
      </c>
      <c r="X5125" s="20">
        <v>-3.2920051303976017E-2</v>
      </c>
      <c r="Y5125" s="20">
        <v>6.6715614292706782E-2</v>
      </c>
      <c r="Z5125" s="20">
        <v>0.25271889400921665</v>
      </c>
      <c r="AA5125" s="20">
        <v>-0.42899082568807334</v>
      </c>
      <c r="AB5125" s="20">
        <v>0.24537444933920716</v>
      </c>
      <c r="AC5125" s="20">
        <v>0.21612903225806446</v>
      </c>
    </row>
    <row r="5126" spans="1:29" x14ac:dyDescent="0.2">
      <c r="A5126" s="19">
        <v>45177</v>
      </c>
      <c r="B5126" s="19">
        <v>44813</v>
      </c>
      <c r="C5126" s="19">
        <v>43357</v>
      </c>
      <c r="D5126" s="16" t="s">
        <v>7</v>
      </c>
      <c r="E5126" s="114">
        <v>19870</v>
      </c>
      <c r="F5126" s="115">
        <v>13225</v>
      </c>
      <c r="G5126" s="32">
        <v>2478</v>
      </c>
      <c r="H5126" s="32">
        <v>2504</v>
      </c>
      <c r="I5126" s="32">
        <v>1663</v>
      </c>
      <c r="J5126" s="115">
        <v>22858.775000000001</v>
      </c>
      <c r="K5126" s="115">
        <v>12633</v>
      </c>
      <c r="L5126" s="115">
        <v>5614.7749999999996</v>
      </c>
      <c r="M5126" s="115">
        <v>2464</v>
      </c>
      <c r="N5126" s="32">
        <v>2147</v>
      </c>
      <c r="O5126" s="115">
        <v>19726</v>
      </c>
      <c r="P5126" s="115">
        <v>10863</v>
      </c>
      <c r="Q5126" s="115">
        <v>5290</v>
      </c>
      <c r="R5126" s="115">
        <v>1654</v>
      </c>
      <c r="S5126" s="32">
        <v>1919</v>
      </c>
      <c r="T5126" s="20">
        <v>-0.13074956991352338</v>
      </c>
      <c r="U5126" s="20">
        <v>4.6861394759756259E-2</v>
      </c>
      <c r="V5126" s="20">
        <v>-0.55866441665071176</v>
      </c>
      <c r="W5126" s="20">
        <v>1.6233766233766156E-2</v>
      </c>
      <c r="X5126" s="20">
        <v>-0.22543083372147177</v>
      </c>
      <c r="Y5126" s="20">
        <v>7.3000101389029126E-3</v>
      </c>
      <c r="Z5126" s="20">
        <v>0.21743533093988776</v>
      </c>
      <c r="AA5126" s="20">
        <v>-0.53156899810964076</v>
      </c>
      <c r="AB5126" s="20">
        <v>0.51390568319226126</v>
      </c>
      <c r="AC5126" s="20">
        <v>-0.13340281396560705</v>
      </c>
    </row>
    <row r="5127" spans="1:29" x14ac:dyDescent="0.2">
      <c r="A5127" s="19">
        <v>45178</v>
      </c>
      <c r="B5127" s="19">
        <v>44814</v>
      </c>
      <c r="C5127" s="19">
        <v>43358</v>
      </c>
      <c r="D5127" s="16" t="s">
        <v>1</v>
      </c>
      <c r="E5127" s="114">
        <v>20994.25</v>
      </c>
      <c r="F5127" s="115">
        <v>13525</v>
      </c>
      <c r="G5127" s="32">
        <v>2656.25</v>
      </c>
      <c r="H5127" s="32">
        <v>2771</v>
      </c>
      <c r="I5127" s="32">
        <v>2042</v>
      </c>
      <c r="J5127" s="115">
        <v>23903.846666666665</v>
      </c>
      <c r="K5127" s="115">
        <v>12548</v>
      </c>
      <c r="L5127" s="115">
        <v>5163.8466666666664</v>
      </c>
      <c r="M5127" s="115">
        <v>3408</v>
      </c>
      <c r="N5127" s="32">
        <v>2784</v>
      </c>
      <c r="O5127" s="115">
        <v>22962</v>
      </c>
      <c r="P5127" s="115">
        <v>11756</v>
      </c>
      <c r="Q5127" s="115">
        <v>6500</v>
      </c>
      <c r="R5127" s="115">
        <v>2472</v>
      </c>
      <c r="S5127" s="32">
        <v>2234</v>
      </c>
      <c r="T5127" s="20">
        <v>-0.12172085552757606</v>
      </c>
      <c r="U5127" s="20">
        <v>7.7861013707363647E-2</v>
      </c>
      <c r="V5127" s="20">
        <v>-0.48560633739447467</v>
      </c>
      <c r="W5127" s="20">
        <v>-0.18691314553990612</v>
      </c>
      <c r="X5127" s="20">
        <v>-0.26652298850574707</v>
      </c>
      <c r="Y5127" s="20">
        <v>-8.5695932410068787E-2</v>
      </c>
      <c r="Z5127" s="20">
        <v>0.15047635250085056</v>
      </c>
      <c r="AA5127" s="20">
        <v>-0.59134615384615385</v>
      </c>
      <c r="AB5127" s="20">
        <v>0.12095469255663427</v>
      </c>
      <c r="AC5127" s="20">
        <v>-8.5944494180841491E-2</v>
      </c>
    </row>
    <row r="5128" spans="1:29" x14ac:dyDescent="0.2">
      <c r="A5128" s="19">
        <v>45179</v>
      </c>
      <c r="B5128" s="19">
        <v>44815</v>
      </c>
      <c r="C5128" s="19">
        <v>43359</v>
      </c>
      <c r="D5128" s="16" t="s">
        <v>2</v>
      </c>
      <c r="E5128" s="114">
        <v>21196.65</v>
      </c>
      <c r="F5128" s="115">
        <v>13742</v>
      </c>
      <c r="G5128" s="32">
        <v>2950.65</v>
      </c>
      <c r="H5128" s="32">
        <v>2460</v>
      </c>
      <c r="I5128" s="32">
        <v>2044</v>
      </c>
      <c r="J5128" s="115">
        <v>21994.926666666666</v>
      </c>
      <c r="K5128" s="115">
        <v>12606</v>
      </c>
      <c r="L5128" s="115">
        <v>5121.9266666666663</v>
      </c>
      <c r="M5128" s="115">
        <v>2250</v>
      </c>
      <c r="N5128" s="32">
        <v>2017</v>
      </c>
      <c r="O5128" s="115">
        <v>20198</v>
      </c>
      <c r="P5128" s="115">
        <v>11345</v>
      </c>
      <c r="Q5128" s="115">
        <v>5325</v>
      </c>
      <c r="R5128" s="115">
        <v>1562</v>
      </c>
      <c r="S5128" s="32">
        <v>1966</v>
      </c>
      <c r="T5128" s="20">
        <v>-3.6293672571159563E-2</v>
      </c>
      <c r="U5128" s="20">
        <v>9.0115817864508951E-2</v>
      </c>
      <c r="V5128" s="20">
        <v>-0.42391795274955124</v>
      </c>
      <c r="W5128" s="20">
        <v>9.3333333333333268E-2</v>
      </c>
      <c r="X5128" s="20">
        <v>1.3386217154189417E-2</v>
      </c>
      <c r="Y5128" s="20">
        <v>4.9443014159817888E-2</v>
      </c>
      <c r="Z5128" s="20">
        <v>0.21128250330542087</v>
      </c>
      <c r="AA5128" s="20">
        <v>-0.44588732394366193</v>
      </c>
      <c r="AB5128" s="20">
        <v>0.57490396927016651</v>
      </c>
      <c r="AC5128" s="20">
        <v>3.9674465920651159E-2</v>
      </c>
    </row>
    <row r="5129" spans="1:29" x14ac:dyDescent="0.2">
      <c r="A5129" s="19">
        <v>45180</v>
      </c>
      <c r="B5129" s="19">
        <v>44816</v>
      </c>
      <c r="C5129" s="19">
        <v>43360</v>
      </c>
      <c r="D5129" s="16" t="s">
        <v>3</v>
      </c>
      <c r="E5129" s="114">
        <v>20684</v>
      </c>
      <c r="F5129" s="115">
        <v>13214</v>
      </c>
      <c r="G5129" s="32">
        <v>3205</v>
      </c>
      <c r="H5129" s="32">
        <v>2572</v>
      </c>
      <c r="I5129" s="32">
        <v>1693</v>
      </c>
      <c r="J5129" s="115">
        <v>22569.746666666666</v>
      </c>
      <c r="K5129" s="115">
        <v>12905</v>
      </c>
      <c r="L5129" s="115">
        <v>5321.7466666666669</v>
      </c>
      <c r="M5129" s="115">
        <v>2443</v>
      </c>
      <c r="N5129" s="32">
        <v>1900</v>
      </c>
      <c r="O5129" s="115">
        <v>21604</v>
      </c>
      <c r="P5129" s="115">
        <v>12072</v>
      </c>
      <c r="Q5129" s="115">
        <v>5740</v>
      </c>
      <c r="R5129" s="115">
        <v>1788</v>
      </c>
      <c r="S5129" s="32">
        <v>2004</v>
      </c>
      <c r="T5129" s="20">
        <v>-8.3551964251850963E-2</v>
      </c>
      <c r="U5129" s="20">
        <v>2.3944207671445117E-2</v>
      </c>
      <c r="V5129" s="20">
        <v>-0.39775412082749773</v>
      </c>
      <c r="W5129" s="20">
        <v>5.2803929594760435E-2</v>
      </c>
      <c r="X5129" s="20">
        <v>-0.10894736842105268</v>
      </c>
      <c r="Y5129" s="20">
        <v>-4.2584706535826689E-2</v>
      </c>
      <c r="Z5129" s="20">
        <v>9.4599072233267023E-2</v>
      </c>
      <c r="AA5129" s="20">
        <v>-0.44163763066202089</v>
      </c>
      <c r="AB5129" s="20">
        <v>0.43847874720357938</v>
      </c>
      <c r="AC5129" s="20">
        <v>-0.15518962075848308</v>
      </c>
    </row>
    <row r="5130" spans="1:29" x14ac:dyDescent="0.2">
      <c r="A5130" s="19">
        <v>45181</v>
      </c>
      <c r="B5130" s="19">
        <v>44817</v>
      </c>
      <c r="C5130" s="19">
        <v>43361</v>
      </c>
      <c r="D5130" s="16" t="s">
        <v>4</v>
      </c>
      <c r="E5130" s="114">
        <v>20732.900000000001</v>
      </c>
      <c r="F5130" s="115">
        <v>13258</v>
      </c>
      <c r="G5130" s="32">
        <v>2821.9</v>
      </c>
      <c r="H5130" s="32">
        <v>2665</v>
      </c>
      <c r="I5130" s="32">
        <v>1988</v>
      </c>
      <c r="J5130" s="115">
        <v>21922.235833333332</v>
      </c>
      <c r="K5130" s="115">
        <v>12507</v>
      </c>
      <c r="L5130" s="115">
        <v>4828.2358333333341</v>
      </c>
      <c r="M5130" s="115">
        <v>2469</v>
      </c>
      <c r="N5130" s="32">
        <v>2118</v>
      </c>
      <c r="O5130" s="115">
        <v>19372</v>
      </c>
      <c r="P5130" s="115">
        <v>11014</v>
      </c>
      <c r="Q5130" s="115">
        <v>5269</v>
      </c>
      <c r="R5130" s="115">
        <v>1937</v>
      </c>
      <c r="S5130" s="32">
        <v>1152</v>
      </c>
      <c r="T5130" s="20">
        <v>-5.4252487856412679E-2</v>
      </c>
      <c r="U5130" s="20">
        <v>6.0046374030542804E-2</v>
      </c>
      <c r="V5130" s="20">
        <v>-0.41554221926814894</v>
      </c>
      <c r="W5130" s="20">
        <v>7.9384366140137663E-2</v>
      </c>
      <c r="X5130" s="20">
        <v>-6.1378659112370171E-2</v>
      </c>
      <c r="Y5130" s="20">
        <v>7.0250877555234403E-2</v>
      </c>
      <c r="Z5130" s="20">
        <v>0.20374069366261116</v>
      </c>
      <c r="AA5130" s="20">
        <v>-0.46443347883848929</v>
      </c>
      <c r="AB5130" s="20">
        <v>0.37583892617449655</v>
      </c>
      <c r="AC5130" s="20">
        <v>0.72569444444444442</v>
      </c>
    </row>
    <row r="5131" spans="1:29" x14ac:dyDescent="0.2">
      <c r="A5131" s="19">
        <v>45182</v>
      </c>
      <c r="B5131" s="19">
        <v>44818</v>
      </c>
      <c r="C5131" s="19">
        <v>43362</v>
      </c>
      <c r="D5131" s="16" t="s">
        <v>5</v>
      </c>
      <c r="E5131" s="114">
        <v>20569</v>
      </c>
      <c r="F5131" s="115">
        <v>13209</v>
      </c>
      <c r="G5131" s="32">
        <v>2716</v>
      </c>
      <c r="H5131" s="32">
        <v>2694</v>
      </c>
      <c r="I5131" s="32">
        <v>1950</v>
      </c>
      <c r="J5131" s="115">
        <v>22728.554166666669</v>
      </c>
      <c r="K5131" s="115">
        <v>12403</v>
      </c>
      <c r="L5131" s="115">
        <v>5595.5541666666668</v>
      </c>
      <c r="M5131" s="115">
        <v>2530</v>
      </c>
      <c r="N5131" s="32">
        <v>2200</v>
      </c>
      <c r="O5131" s="115">
        <v>19719</v>
      </c>
      <c r="P5131" s="115">
        <v>11475</v>
      </c>
      <c r="Q5131" s="115">
        <v>5165</v>
      </c>
      <c r="R5131" s="115">
        <v>1544</v>
      </c>
      <c r="S5131" s="32">
        <v>1535</v>
      </c>
      <c r="T5131" s="20">
        <v>-9.5015026069446895E-2</v>
      </c>
      <c r="U5131" s="20">
        <v>6.4984277997258699E-2</v>
      </c>
      <c r="V5131" s="20">
        <v>-0.51461465315097632</v>
      </c>
      <c r="W5131" s="20">
        <v>6.4822134387351849E-2</v>
      </c>
      <c r="X5131" s="20">
        <v>-0.11363636363636365</v>
      </c>
      <c r="Y5131" s="20">
        <v>4.310563415994717E-2</v>
      </c>
      <c r="Z5131" s="20">
        <v>0.1511111111111112</v>
      </c>
      <c r="AA5131" s="20">
        <v>-0.47415295256534362</v>
      </c>
      <c r="AB5131" s="20">
        <v>0.74481865284974091</v>
      </c>
      <c r="AC5131" s="20">
        <v>0.27035830618892498</v>
      </c>
    </row>
    <row r="5132" spans="1:29" x14ac:dyDescent="0.2">
      <c r="A5132" s="19">
        <v>45183</v>
      </c>
      <c r="B5132" s="19">
        <v>44819</v>
      </c>
      <c r="C5132" s="19">
        <v>43363</v>
      </c>
      <c r="D5132" s="16" t="s">
        <v>6</v>
      </c>
      <c r="E5132" s="114">
        <v>22233.05</v>
      </c>
      <c r="F5132" s="115">
        <v>13882</v>
      </c>
      <c r="G5132" s="32">
        <v>3224.05</v>
      </c>
      <c r="H5132" s="32">
        <v>2834</v>
      </c>
      <c r="I5132" s="32">
        <v>2293</v>
      </c>
      <c r="J5132" s="115">
        <v>25052.440833333334</v>
      </c>
      <c r="K5132" s="115">
        <v>13550</v>
      </c>
      <c r="L5132" s="115">
        <v>6023.4408333333331</v>
      </c>
      <c r="M5132" s="115">
        <v>2942</v>
      </c>
      <c r="N5132" s="32">
        <v>2537</v>
      </c>
      <c r="O5132" s="115">
        <v>21142</v>
      </c>
      <c r="P5132" s="115">
        <v>11512</v>
      </c>
      <c r="Q5132" s="115">
        <v>5668</v>
      </c>
      <c r="R5132" s="115">
        <v>2322</v>
      </c>
      <c r="S5132" s="32">
        <v>1640</v>
      </c>
      <c r="T5132" s="20">
        <v>-0.11253956658714126</v>
      </c>
      <c r="U5132" s="20">
        <v>2.4501845018450208E-2</v>
      </c>
      <c r="V5132" s="20">
        <v>-0.46474945314340677</v>
      </c>
      <c r="W5132" s="20">
        <v>-3.6709721278042173E-2</v>
      </c>
      <c r="X5132" s="20">
        <v>-9.617658651951122E-2</v>
      </c>
      <c r="Y5132" s="20">
        <v>5.1605808343581527E-2</v>
      </c>
      <c r="Z5132" s="20">
        <v>0.20587213342599031</v>
      </c>
      <c r="AA5132" s="20">
        <v>-0.43118383909668312</v>
      </c>
      <c r="AB5132" s="20">
        <v>0.22049956933677861</v>
      </c>
      <c r="AC5132" s="20">
        <v>0.39817073170731709</v>
      </c>
    </row>
    <row r="5133" spans="1:29" x14ac:dyDescent="0.2">
      <c r="A5133" s="19">
        <v>45184</v>
      </c>
      <c r="B5133" s="19">
        <v>44820</v>
      </c>
      <c r="C5133" s="19">
        <v>43364</v>
      </c>
      <c r="D5133" s="16" t="s">
        <v>7</v>
      </c>
      <c r="E5133" s="114">
        <v>21552.116666666669</v>
      </c>
      <c r="F5133" s="115">
        <v>13910</v>
      </c>
      <c r="G5133" s="32">
        <v>2944.1166666666668</v>
      </c>
      <c r="H5133" s="32">
        <v>2543</v>
      </c>
      <c r="I5133" s="32">
        <v>2155</v>
      </c>
      <c r="J5133" s="115">
        <v>23730.416666666664</v>
      </c>
      <c r="K5133" s="115">
        <v>12773</v>
      </c>
      <c r="L5133" s="115">
        <v>5811.4166666666661</v>
      </c>
      <c r="M5133" s="115">
        <v>2708</v>
      </c>
      <c r="N5133" s="32">
        <v>2438</v>
      </c>
      <c r="O5133" s="115">
        <v>20846</v>
      </c>
      <c r="P5133" s="115">
        <v>11679</v>
      </c>
      <c r="Q5133" s="115">
        <v>5327</v>
      </c>
      <c r="R5133" s="115">
        <v>1780</v>
      </c>
      <c r="S5133" s="32">
        <v>2060</v>
      </c>
      <c r="T5133" s="20">
        <v>-9.1793584183449295E-2</v>
      </c>
      <c r="U5133" s="20">
        <v>8.901589289908407E-2</v>
      </c>
      <c r="V5133" s="20">
        <v>-0.49339088288856692</v>
      </c>
      <c r="W5133" s="20">
        <v>-6.0930576070901021E-2</v>
      </c>
      <c r="X5133" s="20">
        <v>-0.11607875307629201</v>
      </c>
      <c r="Y5133" s="20">
        <v>3.3873005212830654E-2</v>
      </c>
      <c r="Z5133" s="20">
        <v>0.19102662899220824</v>
      </c>
      <c r="AA5133" s="20">
        <v>-0.44732181966084728</v>
      </c>
      <c r="AB5133" s="20">
        <v>0.42865168539325849</v>
      </c>
      <c r="AC5133" s="20">
        <v>4.6116504854369023E-2</v>
      </c>
    </row>
    <row r="5134" spans="1:29" x14ac:dyDescent="0.2">
      <c r="A5134" s="19">
        <v>45185</v>
      </c>
      <c r="B5134" s="19">
        <v>44821</v>
      </c>
      <c r="C5134" s="19">
        <v>43365</v>
      </c>
      <c r="D5134" s="16" t="s">
        <v>1</v>
      </c>
      <c r="E5134" s="114">
        <v>22921.3</v>
      </c>
      <c r="F5134" s="115">
        <v>14526</v>
      </c>
      <c r="G5134" s="32">
        <v>3221.3</v>
      </c>
      <c r="H5134" s="32">
        <v>2829</v>
      </c>
      <c r="I5134" s="32">
        <v>2345</v>
      </c>
      <c r="J5134" s="115">
        <v>24942.825000000001</v>
      </c>
      <c r="K5134" s="115">
        <v>13231</v>
      </c>
      <c r="L5134" s="115">
        <v>5399.8249999999998</v>
      </c>
      <c r="M5134" s="115">
        <v>3441</v>
      </c>
      <c r="N5134" s="32">
        <v>2871</v>
      </c>
      <c r="O5134" s="115">
        <v>22234</v>
      </c>
      <c r="P5134" s="115">
        <v>11910</v>
      </c>
      <c r="Q5134" s="115">
        <v>6115</v>
      </c>
      <c r="R5134" s="115">
        <v>2401</v>
      </c>
      <c r="S5134" s="32">
        <v>1808</v>
      </c>
      <c r="T5134" s="20">
        <v>-8.1046353009332384E-2</v>
      </c>
      <c r="U5134" s="20">
        <v>9.7876199833723865E-2</v>
      </c>
      <c r="V5134" s="20">
        <v>-0.40344363011764262</v>
      </c>
      <c r="W5134" s="20">
        <v>-0.17785527462946815</v>
      </c>
      <c r="X5134" s="20">
        <v>-0.18321142459073492</v>
      </c>
      <c r="Y5134" s="20">
        <v>3.0912116578213578E-2</v>
      </c>
      <c r="Z5134" s="20">
        <v>0.21964735516372791</v>
      </c>
      <c r="AA5134" s="20">
        <v>-0.47321340964840553</v>
      </c>
      <c r="AB5134" s="20">
        <v>0.17825905872553105</v>
      </c>
      <c r="AC5134" s="20">
        <v>0.29701327433628322</v>
      </c>
    </row>
    <row r="5135" spans="1:29" x14ac:dyDescent="0.2">
      <c r="A5135" s="19">
        <v>45186</v>
      </c>
      <c r="B5135" s="19">
        <v>44822</v>
      </c>
      <c r="C5135" s="19">
        <v>43366</v>
      </c>
      <c r="D5135" s="16" t="s">
        <v>2</v>
      </c>
      <c r="E5135" s="114">
        <v>21582.383333333331</v>
      </c>
      <c r="F5135" s="115">
        <v>13869</v>
      </c>
      <c r="G5135" s="32">
        <v>3105.3833333333332</v>
      </c>
      <c r="H5135" s="32">
        <v>2541</v>
      </c>
      <c r="I5135" s="32">
        <v>2067</v>
      </c>
      <c r="J5135" s="115">
        <v>22365.137500000001</v>
      </c>
      <c r="K5135" s="115">
        <v>12943</v>
      </c>
      <c r="L5135" s="115">
        <v>4891.1374999999998</v>
      </c>
      <c r="M5135" s="115">
        <v>2384</v>
      </c>
      <c r="N5135" s="32">
        <v>2147</v>
      </c>
      <c r="O5135" s="115">
        <v>19851</v>
      </c>
      <c r="P5135" s="115">
        <v>11486</v>
      </c>
      <c r="Q5135" s="115">
        <v>5028</v>
      </c>
      <c r="R5135" s="115">
        <v>1522</v>
      </c>
      <c r="S5135" s="32">
        <v>1815</v>
      </c>
      <c r="T5135" s="20">
        <v>-3.4998853312065203E-2</v>
      </c>
      <c r="U5135" s="20">
        <v>7.1544464189136958E-2</v>
      </c>
      <c r="V5135" s="20">
        <v>-0.36509997248424664</v>
      </c>
      <c r="W5135" s="20">
        <v>6.5855704697986628E-2</v>
      </c>
      <c r="X5135" s="20">
        <v>-3.7261294829995295E-2</v>
      </c>
      <c r="Y5135" s="20">
        <v>8.7218947827985005E-2</v>
      </c>
      <c r="Z5135" s="20">
        <v>0.20746996343374535</v>
      </c>
      <c r="AA5135" s="20">
        <v>-0.38238199416600371</v>
      </c>
      <c r="AB5135" s="20">
        <v>0.66951379763469121</v>
      </c>
      <c r="AC5135" s="20">
        <v>0.1388429752066116</v>
      </c>
    </row>
    <row r="5136" spans="1:29" x14ac:dyDescent="0.2">
      <c r="A5136" s="19">
        <v>45187</v>
      </c>
      <c r="B5136" s="19">
        <v>44823</v>
      </c>
      <c r="C5136" s="19">
        <v>43367</v>
      </c>
      <c r="D5136" s="16" t="s">
        <v>3</v>
      </c>
      <c r="E5136" s="114">
        <v>22612.799999999999</v>
      </c>
      <c r="F5136" s="115">
        <v>14065</v>
      </c>
      <c r="G5136" s="32">
        <v>3939.8</v>
      </c>
      <c r="H5136" s="32">
        <v>2692</v>
      </c>
      <c r="I5136" s="32">
        <v>1916</v>
      </c>
      <c r="J5136" s="115">
        <v>22951.301666666666</v>
      </c>
      <c r="K5136" s="115">
        <v>12964</v>
      </c>
      <c r="L5136" s="115">
        <v>5429.3016666666663</v>
      </c>
      <c r="M5136" s="115">
        <v>2440</v>
      </c>
      <c r="N5136" s="32">
        <v>2118</v>
      </c>
      <c r="O5136" s="115">
        <v>21356</v>
      </c>
      <c r="P5136" s="115">
        <v>12086</v>
      </c>
      <c r="Q5136" s="115">
        <v>5582</v>
      </c>
      <c r="R5136" s="115">
        <v>1761</v>
      </c>
      <c r="S5136" s="32">
        <v>1927</v>
      </c>
      <c r="T5136" s="20">
        <v>-1.4748691450397811E-2</v>
      </c>
      <c r="U5136" s="20">
        <v>8.4927491514964482E-2</v>
      </c>
      <c r="V5136" s="20">
        <v>-0.27434498175179667</v>
      </c>
      <c r="W5136" s="20">
        <v>0.10327868852459021</v>
      </c>
      <c r="X5136" s="20">
        <v>-9.5372993389990612E-2</v>
      </c>
      <c r="Y5136" s="20">
        <v>5.8849971904850973E-2</v>
      </c>
      <c r="Z5136" s="20">
        <v>0.16374317392023818</v>
      </c>
      <c r="AA5136" s="20">
        <v>-0.29419562880687922</v>
      </c>
      <c r="AB5136" s="20">
        <v>0.52867688813174341</v>
      </c>
      <c r="AC5136" s="20">
        <v>-5.7083549558899493E-3</v>
      </c>
    </row>
    <row r="5137" spans="1:29" x14ac:dyDescent="0.2">
      <c r="A5137" s="19">
        <v>45188</v>
      </c>
      <c r="B5137" s="19">
        <v>44824</v>
      </c>
      <c r="C5137" s="19">
        <v>43368</v>
      </c>
      <c r="D5137" s="16" t="s">
        <v>4</v>
      </c>
      <c r="E5137" s="114">
        <v>21003.45</v>
      </c>
      <c r="F5137" s="115">
        <v>13455</v>
      </c>
      <c r="G5137" s="32">
        <v>2865.45</v>
      </c>
      <c r="H5137" s="32">
        <v>2616</v>
      </c>
      <c r="I5137" s="32">
        <v>2067</v>
      </c>
      <c r="J5137" s="115">
        <v>22133.276666666665</v>
      </c>
      <c r="K5137" s="115">
        <v>12612</v>
      </c>
      <c r="L5137" s="115">
        <v>5103.2766666666666</v>
      </c>
      <c r="M5137" s="115">
        <v>2459</v>
      </c>
      <c r="N5137" s="32">
        <v>1959</v>
      </c>
      <c r="O5137" s="115">
        <v>18203</v>
      </c>
      <c r="P5137" s="115">
        <v>10691</v>
      </c>
      <c r="Q5137" s="115">
        <v>4553</v>
      </c>
      <c r="R5137" s="115">
        <v>1755</v>
      </c>
      <c r="S5137" s="32">
        <v>1204</v>
      </c>
      <c r="T5137" s="20">
        <v>-5.1046516233550498E-2</v>
      </c>
      <c r="U5137" s="20">
        <v>6.6841103710751693E-2</v>
      </c>
      <c r="V5137" s="20">
        <v>-0.43850780838193504</v>
      </c>
      <c r="W5137" s="20">
        <v>6.3847092313948695E-2</v>
      </c>
      <c r="X5137" s="20">
        <v>5.513016845329255E-2</v>
      </c>
      <c r="Y5137" s="20">
        <v>0.1538455199692359</v>
      </c>
      <c r="Z5137" s="20">
        <v>0.25853521653727429</v>
      </c>
      <c r="AA5137" s="20">
        <v>-0.37064572809136842</v>
      </c>
      <c r="AB5137" s="20">
        <v>0.49059829059829063</v>
      </c>
      <c r="AC5137" s="20">
        <v>0.71677740863787376</v>
      </c>
    </row>
    <row r="5138" spans="1:29" x14ac:dyDescent="0.2">
      <c r="A5138" s="19">
        <v>45189</v>
      </c>
      <c r="B5138" s="19">
        <v>44825</v>
      </c>
      <c r="C5138" s="19">
        <v>43369</v>
      </c>
      <c r="D5138" s="16" t="s">
        <v>5</v>
      </c>
      <c r="E5138" s="114">
        <v>21613.4</v>
      </c>
      <c r="F5138" s="115">
        <v>13554</v>
      </c>
      <c r="G5138" s="32">
        <v>3340.4</v>
      </c>
      <c r="H5138" s="32">
        <v>2800</v>
      </c>
      <c r="I5138" s="32">
        <v>1919</v>
      </c>
      <c r="J5138" s="115">
        <v>23044.65</v>
      </c>
      <c r="K5138" s="115">
        <v>12677</v>
      </c>
      <c r="L5138" s="115">
        <v>5633.65</v>
      </c>
      <c r="M5138" s="115">
        <v>2557</v>
      </c>
      <c r="N5138" s="32">
        <v>2177</v>
      </c>
      <c r="O5138" s="115">
        <v>18555</v>
      </c>
      <c r="P5138" s="115">
        <v>10355</v>
      </c>
      <c r="Q5138" s="115">
        <v>5018</v>
      </c>
      <c r="R5138" s="115">
        <v>1505</v>
      </c>
      <c r="S5138" s="32">
        <v>1677</v>
      </c>
      <c r="T5138" s="20">
        <v>-6.2107690939111726E-2</v>
      </c>
      <c r="U5138" s="20">
        <v>6.918040545870463E-2</v>
      </c>
      <c r="V5138" s="20">
        <v>-0.4070629165816122</v>
      </c>
      <c r="W5138" s="20">
        <v>9.5033242080563074E-2</v>
      </c>
      <c r="X5138" s="20">
        <v>-0.11851171336701882</v>
      </c>
      <c r="Y5138" s="20">
        <v>0.16482888709242793</v>
      </c>
      <c r="Z5138" s="20">
        <v>0.30893288266537899</v>
      </c>
      <c r="AA5138" s="20">
        <v>-0.33431646074133115</v>
      </c>
      <c r="AB5138" s="20">
        <v>0.86046511627906974</v>
      </c>
      <c r="AC5138" s="20">
        <v>0.14430530709600475</v>
      </c>
    </row>
    <row r="5139" spans="1:29" x14ac:dyDescent="0.2">
      <c r="A5139" s="19">
        <v>45190</v>
      </c>
      <c r="B5139" s="19">
        <v>44826</v>
      </c>
      <c r="C5139" s="19">
        <v>43370</v>
      </c>
      <c r="D5139" s="16" t="s">
        <v>6</v>
      </c>
      <c r="E5139" s="114">
        <v>23094.5</v>
      </c>
      <c r="F5139" s="115">
        <v>14224</v>
      </c>
      <c r="G5139" s="32">
        <v>3761.5</v>
      </c>
      <c r="H5139" s="32">
        <v>2854</v>
      </c>
      <c r="I5139" s="32">
        <v>2255</v>
      </c>
      <c r="J5139" s="115">
        <v>23733.406666666666</v>
      </c>
      <c r="K5139" s="115">
        <v>13285</v>
      </c>
      <c r="L5139" s="115">
        <v>5539.4066666666668</v>
      </c>
      <c r="M5139" s="115">
        <v>2909</v>
      </c>
      <c r="N5139" s="32">
        <v>2000</v>
      </c>
      <c r="O5139" s="115">
        <v>20995</v>
      </c>
      <c r="P5139" s="115">
        <v>11486</v>
      </c>
      <c r="Q5139" s="115">
        <v>5211</v>
      </c>
      <c r="R5139" s="115">
        <v>2464</v>
      </c>
      <c r="S5139" s="32">
        <v>1834</v>
      </c>
      <c r="T5139" s="20">
        <v>-2.6920141538888442E-2</v>
      </c>
      <c r="U5139" s="20">
        <v>7.0681219420398955E-2</v>
      </c>
      <c r="V5139" s="20">
        <v>-0.32095615535237831</v>
      </c>
      <c r="W5139" s="20">
        <v>-1.8906840838776251E-2</v>
      </c>
      <c r="X5139" s="20">
        <v>0.12749999999999995</v>
      </c>
      <c r="Y5139" s="20">
        <v>0.10000000000000009</v>
      </c>
      <c r="Z5139" s="20">
        <v>0.23837715479714428</v>
      </c>
      <c r="AA5139" s="20">
        <v>-0.27816158127038959</v>
      </c>
      <c r="AB5139" s="20">
        <v>0.15827922077922074</v>
      </c>
      <c r="AC5139" s="20">
        <v>0.2295528898582333</v>
      </c>
    </row>
    <row r="5140" spans="1:29" x14ac:dyDescent="0.2">
      <c r="A5140" s="19">
        <v>45191</v>
      </c>
      <c r="B5140" s="19">
        <v>44827</v>
      </c>
      <c r="C5140" s="19">
        <v>43371</v>
      </c>
      <c r="D5140" s="16" t="s">
        <v>7</v>
      </c>
      <c r="E5140" s="114">
        <v>21356.066666666666</v>
      </c>
      <c r="F5140" s="115">
        <v>13655</v>
      </c>
      <c r="G5140" s="32">
        <v>3081.0666666666666</v>
      </c>
      <c r="H5140" s="32">
        <v>2583</v>
      </c>
      <c r="I5140" s="32">
        <v>2037</v>
      </c>
      <c r="J5140" s="115">
        <v>24362.188333333332</v>
      </c>
      <c r="K5140" s="115">
        <v>13282</v>
      </c>
      <c r="L5140" s="115">
        <v>6092.1883333333335</v>
      </c>
      <c r="M5140" s="115">
        <v>2737</v>
      </c>
      <c r="N5140" s="32">
        <v>2251</v>
      </c>
      <c r="O5140" s="115">
        <v>20353</v>
      </c>
      <c r="P5140" s="115">
        <v>11507</v>
      </c>
      <c r="Q5140" s="115">
        <v>5110</v>
      </c>
      <c r="R5140" s="115">
        <v>1647</v>
      </c>
      <c r="S5140" s="32">
        <v>2089</v>
      </c>
      <c r="T5140" s="20">
        <v>-0.12339292454091932</v>
      </c>
      <c r="U5140" s="20">
        <v>2.8083120012046381E-2</v>
      </c>
      <c r="V5140" s="20">
        <v>-0.49425945192655185</v>
      </c>
      <c r="W5140" s="20">
        <v>-5.6265984654731427E-2</v>
      </c>
      <c r="X5140" s="20">
        <v>-9.5068858285206614E-2</v>
      </c>
      <c r="Y5140" s="20">
        <v>4.9283479912871186E-2</v>
      </c>
      <c r="Z5140" s="20">
        <v>0.1866689840966369</v>
      </c>
      <c r="AA5140" s="20">
        <v>-0.39705153294194395</v>
      </c>
      <c r="AB5140" s="20">
        <v>0.56830601092896171</v>
      </c>
      <c r="AC5140" s="20">
        <v>-2.4892292963140217E-2</v>
      </c>
    </row>
    <row r="5141" spans="1:29" x14ac:dyDescent="0.2">
      <c r="A5141" s="19">
        <v>45192</v>
      </c>
      <c r="B5141" s="19">
        <v>44828</v>
      </c>
      <c r="C5141" s="19">
        <v>43372</v>
      </c>
      <c r="D5141" s="16" t="s">
        <v>1</v>
      </c>
      <c r="E5141" s="114">
        <v>23077.433333333334</v>
      </c>
      <c r="F5141" s="115">
        <v>14431</v>
      </c>
      <c r="G5141" s="32">
        <v>3368.4333333333334</v>
      </c>
      <c r="H5141" s="32">
        <v>2974</v>
      </c>
      <c r="I5141" s="32">
        <v>2304</v>
      </c>
      <c r="J5141" s="115">
        <v>24464.918333333335</v>
      </c>
      <c r="K5141" s="115">
        <v>12754</v>
      </c>
      <c r="L5141" s="115">
        <v>5989.9183333333331</v>
      </c>
      <c r="M5141" s="115">
        <v>3464</v>
      </c>
      <c r="N5141" s="32">
        <v>2257</v>
      </c>
      <c r="O5141" s="115">
        <v>22054</v>
      </c>
      <c r="P5141" s="115">
        <v>10931</v>
      </c>
      <c r="Q5141" s="115">
        <v>6435</v>
      </c>
      <c r="R5141" s="115">
        <v>2554</v>
      </c>
      <c r="S5141" s="32">
        <v>2134</v>
      </c>
      <c r="T5141" s="20">
        <v>-5.6713248787328197E-2</v>
      </c>
      <c r="U5141" s="20">
        <v>0.13148816057707391</v>
      </c>
      <c r="V5141" s="20">
        <v>-0.4376495394622798</v>
      </c>
      <c r="W5141" s="20">
        <v>-0.14145496535796764</v>
      </c>
      <c r="X5141" s="20">
        <v>2.0824102791315857E-2</v>
      </c>
      <c r="Y5141" s="20">
        <v>4.640579184426108E-2</v>
      </c>
      <c r="Z5141" s="20">
        <v>0.32019028451193843</v>
      </c>
      <c r="AA5141" s="20">
        <v>-0.47654493654493657</v>
      </c>
      <c r="AB5141" s="20">
        <v>0.16444792482380577</v>
      </c>
      <c r="AC5141" s="20">
        <v>7.9662605435801392E-2</v>
      </c>
    </row>
    <row r="5142" spans="1:29" x14ac:dyDescent="0.2">
      <c r="A5142" s="19">
        <v>45193</v>
      </c>
      <c r="B5142" s="19">
        <v>44829</v>
      </c>
      <c r="C5142" s="19">
        <v>43373</v>
      </c>
      <c r="D5142" s="16" t="s">
        <v>2</v>
      </c>
      <c r="E5142" s="114">
        <v>21606.2</v>
      </c>
      <c r="F5142" s="115">
        <v>13643</v>
      </c>
      <c r="G5142" s="32">
        <v>3435.2</v>
      </c>
      <c r="H5142" s="32">
        <v>2603</v>
      </c>
      <c r="I5142" s="32">
        <v>1925</v>
      </c>
      <c r="J5142" s="115">
        <v>22774.288333333334</v>
      </c>
      <c r="K5142" s="115">
        <v>12479</v>
      </c>
      <c r="L5142" s="115">
        <v>5589.288333333333</v>
      </c>
      <c r="M5142" s="115">
        <v>2549</v>
      </c>
      <c r="N5142" s="32">
        <v>2157</v>
      </c>
      <c r="O5142" s="115">
        <v>19528</v>
      </c>
      <c r="P5142" s="115">
        <v>11315</v>
      </c>
      <c r="Q5142" s="115">
        <v>4939</v>
      </c>
      <c r="R5142" s="115">
        <v>1466</v>
      </c>
      <c r="S5142" s="32">
        <v>1808</v>
      </c>
      <c r="T5142" s="20">
        <v>-5.1289784174009645E-2</v>
      </c>
      <c r="U5142" s="20">
        <v>9.3276704864171833E-2</v>
      </c>
      <c r="V5142" s="20">
        <v>-0.38539581514999077</v>
      </c>
      <c r="W5142" s="20">
        <v>2.1184778344448763E-2</v>
      </c>
      <c r="X5142" s="20">
        <v>-0.10755679184051925</v>
      </c>
      <c r="Y5142" s="20">
        <v>0.10642154854567809</v>
      </c>
      <c r="Z5142" s="20">
        <v>0.20574458683163943</v>
      </c>
      <c r="AA5142" s="20">
        <v>-0.30447458999797539</v>
      </c>
      <c r="AB5142" s="20">
        <v>0.77557980900409285</v>
      </c>
      <c r="AC5142" s="20">
        <v>6.4712389380531032E-2</v>
      </c>
    </row>
    <row r="5143" spans="1:29" x14ac:dyDescent="0.2">
      <c r="A5143" s="19">
        <v>45194</v>
      </c>
      <c r="B5143" s="19">
        <v>44830</v>
      </c>
      <c r="C5143" s="19">
        <v>43374</v>
      </c>
      <c r="D5143" s="16" t="s">
        <v>3</v>
      </c>
      <c r="E5143" s="114">
        <v>21961.5</v>
      </c>
      <c r="F5143" s="115">
        <v>13951</v>
      </c>
      <c r="G5143" s="32">
        <v>3515.5</v>
      </c>
      <c r="H5143" s="32">
        <v>2606</v>
      </c>
      <c r="I5143" s="32">
        <v>1889</v>
      </c>
      <c r="J5143" s="115">
        <v>23199.896666666667</v>
      </c>
      <c r="K5143" s="115">
        <v>12715</v>
      </c>
      <c r="L5143" s="115">
        <v>5732.8966666666665</v>
      </c>
      <c r="M5143" s="115">
        <v>2765</v>
      </c>
      <c r="N5143" s="32">
        <v>1987</v>
      </c>
      <c r="O5143" s="115">
        <v>20548</v>
      </c>
      <c r="P5143" s="115">
        <v>12172</v>
      </c>
      <c r="Q5143" s="115">
        <v>4547</v>
      </c>
      <c r="R5143" s="115">
        <v>1825</v>
      </c>
      <c r="S5143" s="32">
        <v>2004</v>
      </c>
      <c r="T5143" s="20">
        <v>-5.3379404419761078E-2</v>
      </c>
      <c r="U5143" s="20">
        <v>9.7208022021234797E-2</v>
      </c>
      <c r="V5143" s="20">
        <v>-0.38678469115961733</v>
      </c>
      <c r="W5143" s="20">
        <v>-5.7504520795660041E-2</v>
      </c>
      <c r="X5143" s="20">
        <v>-4.9320583794665307E-2</v>
      </c>
      <c r="Y5143" s="20">
        <v>6.8790149892933528E-2</v>
      </c>
      <c r="Z5143" s="20">
        <v>0.14615511008872817</v>
      </c>
      <c r="AA5143" s="20">
        <v>-0.22685287002419174</v>
      </c>
      <c r="AB5143" s="20">
        <v>0.42794520547945214</v>
      </c>
      <c r="AC5143" s="20">
        <v>-5.7385229540918181E-2</v>
      </c>
    </row>
    <row r="5144" spans="1:29" x14ac:dyDescent="0.2">
      <c r="A5144" s="19">
        <v>45195</v>
      </c>
      <c r="B5144" s="19">
        <v>44831</v>
      </c>
      <c r="C5144" s="19">
        <v>43375</v>
      </c>
      <c r="D5144" s="16" t="s">
        <v>4</v>
      </c>
      <c r="E5144" s="114">
        <v>20727.75</v>
      </c>
      <c r="F5144" s="115">
        <v>13103</v>
      </c>
      <c r="G5144" s="32">
        <v>3065.75</v>
      </c>
      <c r="H5144" s="32">
        <v>2617</v>
      </c>
      <c r="I5144" s="32">
        <v>1942</v>
      </c>
      <c r="J5144" s="115">
        <v>22125.318333333333</v>
      </c>
      <c r="K5144" s="115">
        <v>12164</v>
      </c>
      <c r="L5144" s="115">
        <v>5316.3183333333336</v>
      </c>
      <c r="M5144" s="115">
        <v>2703</v>
      </c>
      <c r="N5144" s="32">
        <v>1942</v>
      </c>
      <c r="O5144" s="115">
        <v>21639</v>
      </c>
      <c r="P5144" s="115">
        <v>12198</v>
      </c>
      <c r="Q5144" s="115">
        <v>5731</v>
      </c>
      <c r="R5144" s="115">
        <v>2072</v>
      </c>
      <c r="S5144" s="32">
        <v>1638</v>
      </c>
      <c r="T5144" s="20">
        <v>-6.3166021490764224E-2</v>
      </c>
      <c r="U5144" s="20">
        <v>7.7195001644196015E-2</v>
      </c>
      <c r="V5144" s="20">
        <v>-0.42333212426770284</v>
      </c>
      <c r="W5144" s="20">
        <v>-3.1816500184979613E-2</v>
      </c>
      <c r="X5144" s="20">
        <v>0</v>
      </c>
      <c r="Y5144" s="20">
        <v>-4.2111465409676918E-2</v>
      </c>
      <c r="Z5144" s="20">
        <v>7.4192490572224878E-2</v>
      </c>
      <c r="AA5144" s="20">
        <v>-0.46505845402198565</v>
      </c>
      <c r="AB5144" s="20">
        <v>0.26303088803088803</v>
      </c>
      <c r="AC5144" s="20">
        <v>0.1855921855921856</v>
      </c>
    </row>
    <row r="5145" spans="1:29" x14ac:dyDescent="0.2">
      <c r="A5145" s="19">
        <v>45196</v>
      </c>
      <c r="B5145" s="19">
        <v>44832</v>
      </c>
      <c r="C5145" s="19">
        <v>43376</v>
      </c>
      <c r="D5145" s="16" t="s">
        <v>5</v>
      </c>
      <c r="E5145" s="114">
        <v>21872.65</v>
      </c>
      <c r="F5145" s="115">
        <v>13759</v>
      </c>
      <c r="G5145" s="32">
        <v>3376.65</v>
      </c>
      <c r="H5145" s="32">
        <v>2825</v>
      </c>
      <c r="I5145" s="32">
        <v>1912</v>
      </c>
      <c r="J5145" s="115">
        <v>22585.678333333333</v>
      </c>
      <c r="K5145" s="115">
        <v>12052</v>
      </c>
      <c r="L5145" s="115">
        <v>5495.6783333333333</v>
      </c>
      <c r="M5145" s="115">
        <v>2753</v>
      </c>
      <c r="N5145" s="32">
        <v>2285</v>
      </c>
      <c r="O5145" s="115">
        <v>21112</v>
      </c>
      <c r="P5145" s="115">
        <v>11900</v>
      </c>
      <c r="Q5145" s="115">
        <v>5538</v>
      </c>
      <c r="R5145" s="115">
        <v>1837</v>
      </c>
      <c r="S5145" s="32">
        <v>1837</v>
      </c>
      <c r="T5145" s="20">
        <v>-3.156993218490145E-2</v>
      </c>
      <c r="U5145" s="20">
        <v>0.14163624294722865</v>
      </c>
      <c r="V5145" s="20">
        <v>-0.38558085186329738</v>
      </c>
      <c r="W5145" s="20">
        <v>2.6153287322920438E-2</v>
      </c>
      <c r="X5145" s="20">
        <v>-0.16323851203501094</v>
      </c>
      <c r="Y5145" s="20">
        <v>3.6029272451686412E-2</v>
      </c>
      <c r="Z5145" s="20">
        <v>0.15621848739495792</v>
      </c>
      <c r="AA5145" s="20">
        <v>-0.39027627302275192</v>
      </c>
      <c r="AB5145" s="20">
        <v>0.53783342406096901</v>
      </c>
      <c r="AC5145" s="20">
        <v>4.0827436037016884E-2</v>
      </c>
    </row>
    <row r="5146" spans="1:29" x14ac:dyDescent="0.2">
      <c r="A5146" s="19">
        <v>45197</v>
      </c>
      <c r="B5146" s="19">
        <v>44833</v>
      </c>
      <c r="C5146" s="19">
        <v>43377</v>
      </c>
      <c r="D5146" s="16" t="s">
        <v>6</v>
      </c>
      <c r="E5146" s="114">
        <v>22453.016666666666</v>
      </c>
      <c r="F5146" s="115">
        <v>13742</v>
      </c>
      <c r="G5146" s="32">
        <v>3445.0166666666664</v>
      </c>
      <c r="H5146" s="32">
        <v>2918</v>
      </c>
      <c r="I5146" s="32">
        <v>2348</v>
      </c>
      <c r="J5146" s="115">
        <v>24264.563333333332</v>
      </c>
      <c r="K5146" s="115">
        <v>13208</v>
      </c>
      <c r="L5146" s="115">
        <v>5528.5633333333335</v>
      </c>
      <c r="M5146" s="115">
        <v>3142</v>
      </c>
      <c r="N5146" s="32">
        <v>2386</v>
      </c>
      <c r="O5146" s="115">
        <v>22517</v>
      </c>
      <c r="P5146" s="115">
        <v>11967</v>
      </c>
      <c r="Q5146" s="115">
        <v>6408</v>
      </c>
      <c r="R5146" s="115">
        <v>2526</v>
      </c>
      <c r="S5146" s="32">
        <v>1616</v>
      </c>
      <c r="T5146" s="20">
        <v>-7.4658119405679235E-2</v>
      </c>
      <c r="U5146" s="20">
        <v>4.0430042398546417E-2</v>
      </c>
      <c r="V5146" s="20">
        <v>-0.37686945794838811</v>
      </c>
      <c r="W5146" s="20">
        <v>-7.1292170591979676E-2</v>
      </c>
      <c r="X5146" s="20">
        <v>-1.5926236378876801E-2</v>
      </c>
      <c r="Y5146" s="20">
        <v>-2.8415567497150906E-3</v>
      </c>
      <c r="Z5146" s="20">
        <v>0.14832455920447907</v>
      </c>
      <c r="AA5146" s="20">
        <v>-0.46238816063254273</v>
      </c>
      <c r="AB5146" s="20">
        <v>0.15518606492478226</v>
      </c>
      <c r="AC5146" s="20">
        <v>0.45297029702970293</v>
      </c>
    </row>
    <row r="5147" spans="1:29" x14ac:dyDescent="0.2">
      <c r="A5147" s="19">
        <v>45198</v>
      </c>
      <c r="B5147" s="19">
        <v>44834</v>
      </c>
      <c r="C5147" s="19">
        <v>43378</v>
      </c>
      <c r="D5147" s="16" t="s">
        <v>7</v>
      </c>
      <c r="E5147" s="114">
        <v>22451.8</v>
      </c>
      <c r="F5147" s="115">
        <v>14196</v>
      </c>
      <c r="G5147" s="32">
        <v>3551.8</v>
      </c>
      <c r="H5147" s="32">
        <v>2806</v>
      </c>
      <c r="I5147" s="32">
        <v>1898</v>
      </c>
      <c r="J5147" s="115">
        <v>24819.988333333335</v>
      </c>
      <c r="K5147" s="115">
        <v>13055</v>
      </c>
      <c r="L5147" s="115">
        <v>5981.9883333333328</v>
      </c>
      <c r="M5147" s="115">
        <v>3223</v>
      </c>
      <c r="N5147" s="32">
        <v>2560</v>
      </c>
      <c r="O5147" s="115">
        <v>22895</v>
      </c>
      <c r="P5147" s="115">
        <v>12366</v>
      </c>
      <c r="Q5147" s="115">
        <v>6021</v>
      </c>
      <c r="R5147" s="115">
        <v>2374</v>
      </c>
      <c r="S5147" s="32">
        <v>2134</v>
      </c>
      <c r="T5147" s="20">
        <v>-9.5414562711653272E-2</v>
      </c>
      <c r="U5147" s="20">
        <v>8.7399463806970612E-2</v>
      </c>
      <c r="V5147" s="20">
        <v>-0.40625093161610415</v>
      </c>
      <c r="W5147" s="20">
        <v>-0.12938256282966176</v>
      </c>
      <c r="X5147" s="20">
        <v>-0.25859374999999996</v>
      </c>
      <c r="Y5147" s="20">
        <v>-1.9357938414501064E-2</v>
      </c>
      <c r="Z5147" s="20">
        <v>0.14798641436196025</v>
      </c>
      <c r="AA5147" s="20">
        <v>-0.41009799036704864</v>
      </c>
      <c r="AB5147" s="20">
        <v>0.18197135636057293</v>
      </c>
      <c r="AC5147" s="20">
        <v>-0.11059044048734767</v>
      </c>
    </row>
    <row r="5148" spans="1:29" x14ac:dyDescent="0.2">
      <c r="A5148" s="19">
        <v>45199</v>
      </c>
      <c r="B5148" s="19">
        <v>44835</v>
      </c>
      <c r="C5148" s="19">
        <v>43379</v>
      </c>
      <c r="D5148" s="16" t="s">
        <v>1</v>
      </c>
      <c r="E5148" s="114">
        <v>24615.766666666666</v>
      </c>
      <c r="F5148" s="115">
        <v>14779</v>
      </c>
      <c r="G5148" s="32">
        <v>3820.7666666666664</v>
      </c>
      <c r="H5148" s="32">
        <v>3472</v>
      </c>
      <c r="I5148" s="32">
        <v>2544</v>
      </c>
      <c r="J5148" s="115">
        <v>27433.028333333335</v>
      </c>
      <c r="K5148" s="115">
        <v>13457</v>
      </c>
      <c r="L5148" s="115">
        <v>7029.0283333333336</v>
      </c>
      <c r="M5148" s="115">
        <v>4199</v>
      </c>
      <c r="N5148" s="32">
        <v>2748</v>
      </c>
      <c r="O5148" s="115">
        <v>25780</v>
      </c>
      <c r="P5148" s="115">
        <v>12778</v>
      </c>
      <c r="Q5148" s="115">
        <v>7457</v>
      </c>
      <c r="R5148" s="115">
        <v>2877</v>
      </c>
      <c r="S5148" s="32">
        <v>2668</v>
      </c>
      <c r="T5148" s="20">
        <v>-0.10269597772563333</v>
      </c>
      <c r="U5148" s="20">
        <v>9.8238834807163666E-2</v>
      </c>
      <c r="V5148" s="20">
        <v>-0.45643032216164547</v>
      </c>
      <c r="W5148" s="20">
        <v>-0.17313646106215763</v>
      </c>
      <c r="X5148" s="20">
        <v>-7.423580786026196E-2</v>
      </c>
      <c r="Y5148" s="20">
        <v>-4.516033100594774E-2</v>
      </c>
      <c r="Z5148" s="20">
        <v>0.15659727656910305</v>
      </c>
      <c r="AA5148" s="20">
        <v>-0.48762683831746456</v>
      </c>
      <c r="AB5148" s="20">
        <v>0.2068126520681266</v>
      </c>
      <c r="AC5148" s="20">
        <v>-4.6476761619190454E-2</v>
      </c>
    </row>
    <row r="5149" spans="1:29" x14ac:dyDescent="0.2">
      <c r="A5149" s="19">
        <v>45200</v>
      </c>
      <c r="B5149" s="19">
        <v>44836</v>
      </c>
      <c r="C5149" s="19">
        <v>43380</v>
      </c>
      <c r="D5149" s="16" t="s">
        <v>2</v>
      </c>
      <c r="E5149" s="114">
        <v>24042</v>
      </c>
      <c r="F5149" s="115">
        <v>14445</v>
      </c>
      <c r="G5149" s="32">
        <v>4271</v>
      </c>
      <c r="H5149" s="32">
        <v>3147</v>
      </c>
      <c r="I5149" s="32">
        <v>2179</v>
      </c>
      <c r="J5149" s="115">
        <v>26172.636666666665</v>
      </c>
      <c r="K5149" s="115">
        <v>13412</v>
      </c>
      <c r="L5149" s="115">
        <v>6968.6366666666663</v>
      </c>
      <c r="M5149" s="115">
        <v>2916</v>
      </c>
      <c r="N5149" s="32">
        <v>2876</v>
      </c>
      <c r="O5149" s="115">
        <v>22471</v>
      </c>
      <c r="P5149" s="115">
        <v>12126</v>
      </c>
      <c r="Q5149" s="115">
        <v>6011</v>
      </c>
      <c r="R5149" s="115">
        <v>2138</v>
      </c>
      <c r="S5149" s="32">
        <v>2196</v>
      </c>
      <c r="T5149" s="20">
        <v>-8.1407031847892997E-2</v>
      </c>
      <c r="U5149" s="20">
        <v>7.7020578586340482E-2</v>
      </c>
      <c r="V5149" s="20">
        <v>-0.38711110877259103</v>
      </c>
      <c r="W5149" s="20">
        <v>7.9218106995884829E-2</v>
      </c>
      <c r="X5149" s="20">
        <v>-0.2423504867872045</v>
      </c>
      <c r="Y5149" s="20">
        <v>6.9912331449423659E-2</v>
      </c>
      <c r="Z5149" s="20">
        <v>0.19124195942602662</v>
      </c>
      <c r="AA5149" s="20">
        <v>-0.28946930627183498</v>
      </c>
      <c r="AB5149" s="20">
        <v>0.47193638914873715</v>
      </c>
      <c r="AC5149" s="20">
        <v>-7.7413479052823586E-3</v>
      </c>
    </row>
    <row r="5150" spans="1:29" x14ac:dyDescent="0.2">
      <c r="A5150" s="19">
        <v>45201</v>
      </c>
      <c r="B5150" s="19">
        <v>44837</v>
      </c>
      <c r="C5150" s="19">
        <v>43381</v>
      </c>
      <c r="D5150" s="16" t="s">
        <v>3</v>
      </c>
      <c r="E5150" s="114">
        <v>23440</v>
      </c>
      <c r="F5150" s="115">
        <v>14321</v>
      </c>
      <c r="G5150" s="32">
        <v>4176</v>
      </c>
      <c r="H5150" s="32">
        <v>3058</v>
      </c>
      <c r="I5150" s="32">
        <v>1885</v>
      </c>
      <c r="J5150" s="115">
        <v>24558.418333333335</v>
      </c>
      <c r="K5150" s="115">
        <v>13271</v>
      </c>
      <c r="L5150" s="115">
        <v>6252.4183333333331</v>
      </c>
      <c r="M5150" s="115">
        <v>2691</v>
      </c>
      <c r="N5150" s="32">
        <v>2344</v>
      </c>
      <c r="O5150" s="115">
        <v>22709</v>
      </c>
      <c r="P5150" s="115">
        <v>12390</v>
      </c>
      <c r="Q5150" s="115">
        <v>5724</v>
      </c>
      <c r="R5150" s="115">
        <v>2188</v>
      </c>
      <c r="S5150" s="32">
        <v>2407</v>
      </c>
      <c r="T5150" s="20">
        <v>-4.5541138608885756E-2</v>
      </c>
      <c r="U5150" s="20">
        <v>7.9119885464546735E-2</v>
      </c>
      <c r="V5150" s="20">
        <v>-0.33209843337951095</v>
      </c>
      <c r="W5150" s="20">
        <v>0.13638052768487552</v>
      </c>
      <c r="X5150" s="20">
        <v>-0.19581911262798635</v>
      </c>
      <c r="Y5150" s="20">
        <v>3.2189880664053927E-2</v>
      </c>
      <c r="Z5150" s="20">
        <v>0.15585149313962865</v>
      </c>
      <c r="AA5150" s="20">
        <v>-0.27044025157232709</v>
      </c>
      <c r="AB5150" s="20">
        <v>0.39762340036563071</v>
      </c>
      <c r="AC5150" s="20">
        <v>-0.2168674698795181</v>
      </c>
    </row>
    <row r="5151" spans="1:29" x14ac:dyDescent="0.2">
      <c r="A5151" s="19">
        <v>45202</v>
      </c>
      <c r="B5151" s="19">
        <v>44838</v>
      </c>
      <c r="C5151" s="19">
        <v>43382</v>
      </c>
      <c r="D5151" s="16" t="s">
        <v>4</v>
      </c>
      <c r="E5151" s="114">
        <v>23127.05</v>
      </c>
      <c r="F5151" s="115">
        <v>14175</v>
      </c>
      <c r="G5151" s="32">
        <v>3860.05</v>
      </c>
      <c r="H5151" s="32">
        <v>2989</v>
      </c>
      <c r="I5151" s="32">
        <v>2103</v>
      </c>
      <c r="J5151" s="115">
        <v>24165.021666666667</v>
      </c>
      <c r="K5151" s="115">
        <v>13164</v>
      </c>
      <c r="L5151" s="115">
        <v>6089.0216666666665</v>
      </c>
      <c r="M5151" s="115">
        <v>2638</v>
      </c>
      <c r="N5151" s="32">
        <v>2274</v>
      </c>
      <c r="O5151" s="115">
        <v>22131</v>
      </c>
      <c r="P5151" s="115">
        <v>12147</v>
      </c>
      <c r="Q5151" s="115">
        <v>5913</v>
      </c>
      <c r="R5151" s="115">
        <v>2390</v>
      </c>
      <c r="S5151" s="32">
        <v>1681</v>
      </c>
      <c r="T5151" s="20">
        <v>-4.295347552278217E-2</v>
      </c>
      <c r="U5151" s="20">
        <v>7.6800364630811302E-2</v>
      </c>
      <c r="V5151" s="20">
        <v>-0.36606400645095416</v>
      </c>
      <c r="W5151" s="20">
        <v>0.13305534495830185</v>
      </c>
      <c r="X5151" s="20">
        <v>-7.5197889182058053E-2</v>
      </c>
      <c r="Y5151" s="20">
        <v>4.5007003750395347E-2</v>
      </c>
      <c r="Z5151" s="20">
        <v>0.16695480365522353</v>
      </c>
      <c r="AA5151" s="20">
        <v>-0.34719262641637072</v>
      </c>
      <c r="AB5151" s="20">
        <v>0.25062761506276154</v>
      </c>
      <c r="AC5151" s="20">
        <v>0.25104104699583574</v>
      </c>
    </row>
    <row r="5152" spans="1:29" x14ac:dyDescent="0.2">
      <c r="A5152" s="19">
        <v>45203</v>
      </c>
      <c r="B5152" s="19">
        <v>44839</v>
      </c>
      <c r="C5152" s="19">
        <v>43383</v>
      </c>
      <c r="D5152" s="16" t="s">
        <v>5</v>
      </c>
      <c r="E5152" s="114">
        <v>23149.200000000001</v>
      </c>
      <c r="F5152" s="115">
        <v>14051</v>
      </c>
      <c r="G5152" s="32">
        <v>3809.2</v>
      </c>
      <c r="H5152" s="32">
        <v>3187</v>
      </c>
      <c r="I5152" s="32">
        <v>2102</v>
      </c>
      <c r="J5152" s="115">
        <v>23591.861666666668</v>
      </c>
      <c r="K5152" s="115">
        <v>12678</v>
      </c>
      <c r="L5152" s="115">
        <v>5582.8616666666667</v>
      </c>
      <c r="M5152" s="115">
        <v>2764</v>
      </c>
      <c r="N5152" s="32">
        <v>2567</v>
      </c>
      <c r="O5152" s="115">
        <v>22666</v>
      </c>
      <c r="P5152" s="115">
        <v>12271</v>
      </c>
      <c r="Q5152" s="115">
        <v>6210</v>
      </c>
      <c r="R5152" s="115">
        <v>2242</v>
      </c>
      <c r="S5152" s="32">
        <v>1943</v>
      </c>
      <c r="T5152" s="20">
        <v>-1.8763320712926634E-2</v>
      </c>
      <c r="U5152" s="20">
        <v>0.10829783877583221</v>
      </c>
      <c r="V5152" s="20">
        <v>-0.3176975846019231</v>
      </c>
      <c r="W5152" s="20">
        <v>0.15303907380607806</v>
      </c>
      <c r="X5152" s="20">
        <v>-0.18114530580444099</v>
      </c>
      <c r="Y5152" s="20">
        <v>2.1318274066884246E-2</v>
      </c>
      <c r="Z5152" s="20">
        <v>0.14505745253035607</v>
      </c>
      <c r="AA5152" s="20">
        <v>-0.3866022544283414</v>
      </c>
      <c r="AB5152" s="20">
        <v>0.42149866190900975</v>
      </c>
      <c r="AC5152" s="20">
        <v>8.1832218219248576E-2</v>
      </c>
    </row>
    <row r="5153" spans="1:29" x14ac:dyDescent="0.2">
      <c r="A5153" s="19">
        <v>45204</v>
      </c>
      <c r="B5153" s="19">
        <v>44840</v>
      </c>
      <c r="C5153" s="19">
        <v>43384</v>
      </c>
      <c r="D5153" s="16" t="s">
        <v>6</v>
      </c>
      <c r="E5153" s="114">
        <v>24371</v>
      </c>
      <c r="F5153" s="115">
        <v>15134</v>
      </c>
      <c r="G5153" s="32">
        <v>3920</v>
      </c>
      <c r="H5153" s="32">
        <v>3021</v>
      </c>
      <c r="I5153" s="32">
        <v>2296</v>
      </c>
      <c r="J5153" s="115">
        <v>26591.445</v>
      </c>
      <c r="K5153" s="115">
        <v>13690</v>
      </c>
      <c r="L5153" s="115">
        <v>7607.4449999999997</v>
      </c>
      <c r="M5153" s="115">
        <v>2554</v>
      </c>
      <c r="N5153" s="32">
        <v>2740</v>
      </c>
      <c r="O5153" s="115">
        <v>23388</v>
      </c>
      <c r="P5153" s="115">
        <v>12240</v>
      </c>
      <c r="Q5153" s="115">
        <v>6547</v>
      </c>
      <c r="R5153" s="115">
        <v>2567</v>
      </c>
      <c r="S5153" s="32">
        <v>2034</v>
      </c>
      <c r="T5153" s="20">
        <v>-8.3502231638784563E-2</v>
      </c>
      <c r="U5153" s="20">
        <v>0.10547845142439738</v>
      </c>
      <c r="V5153" s="20">
        <v>-0.48471530191805523</v>
      </c>
      <c r="W5153" s="20">
        <v>0.18285043069694606</v>
      </c>
      <c r="X5153" s="20">
        <v>-0.16204379562043791</v>
      </c>
      <c r="Y5153" s="20">
        <v>4.2030100906447654E-2</v>
      </c>
      <c r="Z5153" s="20">
        <v>0.23643790849673207</v>
      </c>
      <c r="AA5153" s="20">
        <v>-0.40125248205284858</v>
      </c>
      <c r="AB5153" s="20">
        <v>0.17686014803272299</v>
      </c>
      <c r="AC5153" s="20">
        <v>0.12881022615535898</v>
      </c>
    </row>
    <row r="5154" spans="1:29" x14ac:dyDescent="0.2">
      <c r="A5154" s="19">
        <v>45205</v>
      </c>
      <c r="B5154" s="19">
        <v>44841</v>
      </c>
      <c r="C5154" s="19">
        <v>43385</v>
      </c>
      <c r="D5154" s="16" t="s">
        <v>7</v>
      </c>
      <c r="E5154" s="114">
        <v>23868.1</v>
      </c>
      <c r="F5154" s="115">
        <v>15062</v>
      </c>
      <c r="G5154" s="32">
        <v>3801.1</v>
      </c>
      <c r="H5154" s="32">
        <v>3320</v>
      </c>
      <c r="I5154" s="32">
        <v>1685</v>
      </c>
      <c r="J5154" s="115">
        <v>25624.731666666667</v>
      </c>
      <c r="K5154" s="115">
        <v>13534</v>
      </c>
      <c r="L5154" s="115">
        <v>6696.7316666666666</v>
      </c>
      <c r="M5154" s="115">
        <v>2811</v>
      </c>
      <c r="N5154" s="32">
        <v>2583</v>
      </c>
      <c r="O5154" s="115">
        <v>23408</v>
      </c>
      <c r="P5154" s="115">
        <v>12352</v>
      </c>
      <c r="Q5154" s="115">
        <v>6334</v>
      </c>
      <c r="R5154" s="115">
        <v>2432</v>
      </c>
      <c r="S5154" s="32">
        <v>2290</v>
      </c>
      <c r="T5154" s="20">
        <v>-6.8552197522198544E-2</v>
      </c>
      <c r="U5154" s="20">
        <v>0.11290084232303821</v>
      </c>
      <c r="V5154" s="20">
        <v>-0.43239475774127634</v>
      </c>
      <c r="W5154" s="20">
        <v>0.18107435076485245</v>
      </c>
      <c r="X5154" s="20">
        <v>-0.34765776229190859</v>
      </c>
      <c r="Y5154" s="20">
        <v>1.9655673274094232E-2</v>
      </c>
      <c r="Z5154" s="20">
        <v>0.21939766839378239</v>
      </c>
      <c r="AA5154" s="20">
        <v>-0.39988948531733504</v>
      </c>
      <c r="AB5154" s="20">
        <v>0.36513157894736836</v>
      </c>
      <c r="AC5154" s="20">
        <v>-0.26419213973799127</v>
      </c>
    </row>
    <row r="5155" spans="1:29" x14ac:dyDescent="0.2">
      <c r="A5155" s="19">
        <v>45206</v>
      </c>
      <c r="B5155" s="19">
        <v>44842</v>
      </c>
      <c r="C5155" s="19">
        <v>43386</v>
      </c>
      <c r="D5155" s="16" t="s">
        <v>1</v>
      </c>
      <c r="E5155" s="114">
        <v>25864.05</v>
      </c>
      <c r="F5155" s="115">
        <v>15130</v>
      </c>
      <c r="G5155" s="32">
        <v>4346.05</v>
      </c>
      <c r="H5155" s="32">
        <v>3646</v>
      </c>
      <c r="I5155" s="32">
        <v>2742</v>
      </c>
      <c r="J5155" s="115">
        <v>28447</v>
      </c>
      <c r="K5155" s="115">
        <v>14155</v>
      </c>
      <c r="L5155" s="115">
        <v>7747</v>
      </c>
      <c r="M5155" s="115">
        <v>3868</v>
      </c>
      <c r="N5155" s="32">
        <v>2677</v>
      </c>
      <c r="O5155" s="115">
        <v>26648</v>
      </c>
      <c r="P5155" s="115">
        <v>13201</v>
      </c>
      <c r="Q5155" s="115">
        <v>8044</v>
      </c>
      <c r="R5155" s="115">
        <v>2830</v>
      </c>
      <c r="S5155" s="32">
        <v>2573</v>
      </c>
      <c r="T5155" s="20">
        <v>-9.0798678243751541E-2</v>
      </c>
      <c r="U5155" s="20">
        <v>6.8880254327092993E-2</v>
      </c>
      <c r="V5155" s="20">
        <v>-0.43900219439783139</v>
      </c>
      <c r="W5155" s="20">
        <v>-5.7394002068252292E-2</v>
      </c>
      <c r="X5155" s="20">
        <v>2.4280911468061328E-2</v>
      </c>
      <c r="Y5155" s="20">
        <v>-2.9418718102671937E-2</v>
      </c>
      <c r="Z5155" s="20">
        <v>0.14612529353836834</v>
      </c>
      <c r="AA5155" s="20">
        <v>-0.45971531576330182</v>
      </c>
      <c r="AB5155" s="20">
        <v>0.28833922261484091</v>
      </c>
      <c r="AC5155" s="20">
        <v>6.5682083171395345E-2</v>
      </c>
    </row>
    <row r="5156" spans="1:29" x14ac:dyDescent="0.2">
      <c r="A5156" s="19">
        <v>45207</v>
      </c>
      <c r="B5156" s="19">
        <v>44843</v>
      </c>
      <c r="C5156" s="19">
        <v>43387</v>
      </c>
      <c r="D5156" s="16" t="s">
        <v>2</v>
      </c>
      <c r="E5156" s="114">
        <v>24172.35</v>
      </c>
      <c r="F5156" s="115">
        <v>14756</v>
      </c>
      <c r="G5156" s="32">
        <v>3958.35</v>
      </c>
      <c r="H5156" s="32">
        <v>3507</v>
      </c>
      <c r="I5156" s="32">
        <v>1951</v>
      </c>
      <c r="J5156" s="115">
        <v>26003.044999999998</v>
      </c>
      <c r="K5156" s="115">
        <v>13847</v>
      </c>
      <c r="L5156" s="115">
        <v>6457.0450000000001</v>
      </c>
      <c r="M5156" s="115">
        <v>3108</v>
      </c>
      <c r="N5156" s="32">
        <v>2591</v>
      </c>
      <c r="O5156" s="115">
        <v>24370</v>
      </c>
      <c r="P5156" s="115">
        <v>12842</v>
      </c>
      <c r="Q5156" s="115">
        <v>6669</v>
      </c>
      <c r="R5156" s="115">
        <v>2443</v>
      </c>
      <c r="S5156" s="32">
        <v>2416</v>
      </c>
      <c r="T5156" s="20">
        <v>-7.0403100867609925E-2</v>
      </c>
      <c r="U5156" s="20">
        <v>6.5645988300714997E-2</v>
      </c>
      <c r="V5156" s="20">
        <v>-0.38697190433085105</v>
      </c>
      <c r="W5156" s="20">
        <v>0.12837837837837829</v>
      </c>
      <c r="X5156" s="20">
        <v>-0.24700887688151296</v>
      </c>
      <c r="Y5156" s="20">
        <v>-8.1103816167419351E-3</v>
      </c>
      <c r="Z5156" s="20">
        <v>0.14904220526397749</v>
      </c>
      <c r="AA5156" s="20">
        <v>-0.40645524066576699</v>
      </c>
      <c r="AB5156" s="20">
        <v>0.4355300859598854</v>
      </c>
      <c r="AC5156" s="20">
        <v>-0.19246688741721851</v>
      </c>
    </row>
    <row r="5157" spans="1:29" x14ac:dyDescent="0.2">
      <c r="A5157" s="19">
        <v>45208</v>
      </c>
      <c r="B5157" s="19">
        <v>44844</v>
      </c>
      <c r="C5157" s="19">
        <v>43388</v>
      </c>
      <c r="D5157" s="16" t="s">
        <v>3</v>
      </c>
      <c r="E5157" s="114">
        <v>25451.983333333334</v>
      </c>
      <c r="F5157" s="115">
        <v>15457</v>
      </c>
      <c r="G5157" s="32">
        <v>4573.9833333333336</v>
      </c>
      <c r="H5157" s="32">
        <v>3492</v>
      </c>
      <c r="I5157" s="32">
        <v>1929</v>
      </c>
      <c r="J5157" s="115">
        <v>24710.601666666666</v>
      </c>
      <c r="K5157" s="115">
        <v>13612</v>
      </c>
      <c r="L5157" s="115">
        <v>6351.6016666666665</v>
      </c>
      <c r="M5157" s="115">
        <v>3099</v>
      </c>
      <c r="N5157" s="32">
        <v>1648</v>
      </c>
      <c r="O5157" s="115">
        <v>24385</v>
      </c>
      <c r="P5157" s="115">
        <v>13532</v>
      </c>
      <c r="Q5157" s="115">
        <v>6296</v>
      </c>
      <c r="R5157" s="115">
        <v>2354</v>
      </c>
      <c r="S5157" s="32">
        <v>2203</v>
      </c>
      <c r="T5157" s="20">
        <v>3.0002574468543042E-2</v>
      </c>
      <c r="U5157" s="20">
        <v>0.1355421686746987</v>
      </c>
      <c r="V5157" s="20">
        <v>-0.27986930330696114</v>
      </c>
      <c r="W5157" s="20">
        <v>0.12681510164569221</v>
      </c>
      <c r="X5157" s="20">
        <v>0.17050970873786397</v>
      </c>
      <c r="Y5157" s="20">
        <v>4.3755724147358288E-2</v>
      </c>
      <c r="Z5157" s="20">
        <v>0.14225539462015968</v>
      </c>
      <c r="AA5157" s="20">
        <v>-0.27350963574756459</v>
      </c>
      <c r="AB5157" s="20">
        <v>0.48343245539507218</v>
      </c>
      <c r="AC5157" s="20">
        <v>-0.1243758511121198</v>
      </c>
    </row>
    <row r="5158" spans="1:29" x14ac:dyDescent="0.2">
      <c r="A5158" s="19">
        <v>45209</v>
      </c>
      <c r="B5158" s="19">
        <v>44845</v>
      </c>
      <c r="C5158" s="19">
        <v>43389</v>
      </c>
      <c r="D5158" s="16" t="s">
        <v>4</v>
      </c>
      <c r="E5158" s="114">
        <v>23752.85</v>
      </c>
      <c r="F5158" s="115">
        <v>14138</v>
      </c>
      <c r="G5158" s="32">
        <v>4179.8500000000004</v>
      </c>
      <c r="H5158" s="32">
        <v>3253</v>
      </c>
      <c r="I5158" s="32">
        <v>2182</v>
      </c>
      <c r="J5158" s="115">
        <v>24110.803333333333</v>
      </c>
      <c r="K5158" s="115">
        <v>13404</v>
      </c>
      <c r="L5158" s="115">
        <v>5577.8033333333333</v>
      </c>
      <c r="M5158" s="115">
        <v>2794</v>
      </c>
      <c r="N5158" s="32">
        <v>2335</v>
      </c>
      <c r="O5158" s="115">
        <v>21492</v>
      </c>
      <c r="P5158" s="115">
        <v>12409</v>
      </c>
      <c r="Q5158" s="115">
        <v>4685</v>
      </c>
      <c r="R5158" s="115">
        <v>2429</v>
      </c>
      <c r="S5158" s="32">
        <v>1969</v>
      </c>
      <c r="T5158" s="20">
        <v>-1.484618029455953E-2</v>
      </c>
      <c r="U5158" s="20">
        <v>5.4759773202029294E-2</v>
      </c>
      <c r="V5158" s="20">
        <v>-0.25062793537001715</v>
      </c>
      <c r="W5158" s="20">
        <v>0.16428060128847521</v>
      </c>
      <c r="X5158" s="20">
        <v>-6.5524625267666003E-2</v>
      </c>
      <c r="Y5158" s="20">
        <v>0.1051949562627954</v>
      </c>
      <c r="Z5158" s="20">
        <v>0.13933435409783224</v>
      </c>
      <c r="AA5158" s="20">
        <v>-0.10782283884738519</v>
      </c>
      <c r="AB5158" s="20">
        <v>0.33923425277892139</v>
      </c>
      <c r="AC5158" s="20">
        <v>0.10817673946165574</v>
      </c>
    </row>
    <row r="5159" spans="1:29" x14ac:dyDescent="0.2">
      <c r="A5159" s="19">
        <v>45210</v>
      </c>
      <c r="B5159" s="19">
        <v>44846</v>
      </c>
      <c r="C5159" s="19">
        <v>43390</v>
      </c>
      <c r="D5159" s="16" t="s">
        <v>5</v>
      </c>
      <c r="E5159" s="114">
        <v>24190.17</v>
      </c>
      <c r="F5159" s="115">
        <v>14951</v>
      </c>
      <c r="G5159" s="32">
        <v>3878.17</v>
      </c>
      <c r="H5159" s="32">
        <v>3303</v>
      </c>
      <c r="I5159" s="32">
        <v>2058</v>
      </c>
      <c r="J5159" s="115">
        <v>23713.440833333334</v>
      </c>
      <c r="K5159" s="115">
        <v>12630</v>
      </c>
      <c r="L5159" s="115">
        <v>5822.4408333333331</v>
      </c>
      <c r="M5159" s="115">
        <v>2941</v>
      </c>
      <c r="N5159" s="32">
        <v>2320</v>
      </c>
      <c r="O5159" s="115">
        <v>22178</v>
      </c>
      <c r="P5159" s="115">
        <v>12276</v>
      </c>
      <c r="Q5159" s="115">
        <v>5960</v>
      </c>
      <c r="R5159" s="115">
        <v>2172</v>
      </c>
      <c r="S5159" s="32">
        <v>1770</v>
      </c>
      <c r="T5159" s="20">
        <v>2.0103753395270152E-2</v>
      </c>
      <c r="U5159" s="20">
        <v>0.18376880443388766</v>
      </c>
      <c r="V5159" s="20">
        <v>-0.33392710874834997</v>
      </c>
      <c r="W5159" s="20">
        <v>0.12308738524311469</v>
      </c>
      <c r="X5159" s="20">
        <v>-0.11293103448275865</v>
      </c>
      <c r="Y5159" s="20">
        <v>9.0728199116241193E-2</v>
      </c>
      <c r="Z5159" s="20">
        <v>0.21790485500162915</v>
      </c>
      <c r="AA5159" s="20">
        <v>-0.3493003355704698</v>
      </c>
      <c r="AB5159" s="20">
        <v>0.52071823204419898</v>
      </c>
      <c r="AC5159" s="20">
        <v>0.16271186440677976</v>
      </c>
    </row>
    <row r="5160" spans="1:29" x14ac:dyDescent="0.2">
      <c r="A5160" s="19">
        <v>45211</v>
      </c>
      <c r="B5160" s="19">
        <v>44847</v>
      </c>
      <c r="C5160" s="19">
        <v>43391</v>
      </c>
      <c r="D5160" s="16" t="s">
        <v>6</v>
      </c>
      <c r="E5160" s="114">
        <v>25213.3</v>
      </c>
      <c r="F5160" s="115">
        <v>15423</v>
      </c>
      <c r="G5160" s="32">
        <v>4300.3</v>
      </c>
      <c r="H5160" s="32">
        <v>3318</v>
      </c>
      <c r="I5160" s="32">
        <v>2172</v>
      </c>
      <c r="J5160" s="115">
        <v>25224.212500000001</v>
      </c>
      <c r="K5160" s="115">
        <v>13573</v>
      </c>
      <c r="L5160" s="115">
        <v>6386.2124999999996</v>
      </c>
      <c r="M5160" s="115">
        <v>2895</v>
      </c>
      <c r="N5160" s="32">
        <v>2370</v>
      </c>
      <c r="O5160" s="115">
        <v>23905</v>
      </c>
      <c r="P5160" s="115">
        <v>12775</v>
      </c>
      <c r="Q5160" s="115">
        <v>6307</v>
      </c>
      <c r="R5160" s="115">
        <v>2563</v>
      </c>
      <c r="S5160" s="32">
        <v>2260</v>
      </c>
      <c r="T5160" s="20">
        <v>-4.3262004710764579E-4</v>
      </c>
      <c r="U5160" s="20">
        <v>0.13630000736756798</v>
      </c>
      <c r="V5160" s="20">
        <v>-0.32662748068593073</v>
      </c>
      <c r="W5160" s="20">
        <v>0.1461139896373056</v>
      </c>
      <c r="X5160" s="20">
        <v>-8.3544303797468356E-2</v>
      </c>
      <c r="Y5160" s="20">
        <v>5.4729136163982339E-2</v>
      </c>
      <c r="Z5160" s="20">
        <v>0.2072798434442269</v>
      </c>
      <c r="AA5160" s="20">
        <v>-0.31817028698271754</v>
      </c>
      <c r="AB5160" s="20">
        <v>0.29457666796722592</v>
      </c>
      <c r="AC5160" s="20">
        <v>-3.8938053097345104E-2</v>
      </c>
    </row>
    <row r="5161" spans="1:29" x14ac:dyDescent="0.2">
      <c r="A5161" s="19">
        <v>45212</v>
      </c>
      <c r="B5161" s="19">
        <v>44848</v>
      </c>
      <c r="C5161" s="19">
        <v>43392</v>
      </c>
      <c r="D5161" s="16" t="s">
        <v>7</v>
      </c>
      <c r="E5161" s="114">
        <v>24422.333333333332</v>
      </c>
      <c r="F5161" s="115">
        <v>14775</v>
      </c>
      <c r="G5161" s="32">
        <v>4426.333333333333</v>
      </c>
      <c r="H5161" s="32">
        <v>3058</v>
      </c>
      <c r="I5161" s="32">
        <v>2163</v>
      </c>
      <c r="J5161" s="115">
        <v>25451.649166666666</v>
      </c>
      <c r="K5161" s="115">
        <v>13542</v>
      </c>
      <c r="L5161" s="115">
        <v>6190.6491666666661</v>
      </c>
      <c r="M5161" s="115">
        <v>3227</v>
      </c>
      <c r="N5161" s="32">
        <v>2492</v>
      </c>
      <c r="O5161" s="115">
        <v>21933</v>
      </c>
      <c r="P5161" s="115">
        <v>12341</v>
      </c>
      <c r="Q5161" s="115">
        <v>5408</v>
      </c>
      <c r="R5161" s="115">
        <v>2156</v>
      </c>
      <c r="S5161" s="32">
        <v>2028</v>
      </c>
      <c r="T5161" s="20">
        <v>-4.0442009340652119E-2</v>
      </c>
      <c r="U5161" s="20">
        <v>9.1050066459902546E-2</v>
      </c>
      <c r="V5161" s="20">
        <v>-0.2849969019134907</v>
      </c>
      <c r="W5161" s="20">
        <v>-5.2370622869538308E-2</v>
      </c>
      <c r="X5161" s="20">
        <v>-0.1320224719101124</v>
      </c>
      <c r="Y5161" s="20">
        <v>0.11349716561041956</v>
      </c>
      <c r="Z5161" s="20">
        <v>0.19722874969613491</v>
      </c>
      <c r="AA5161" s="20">
        <v>-0.18152120315581854</v>
      </c>
      <c r="AB5161" s="20">
        <v>0.41836734693877542</v>
      </c>
      <c r="AC5161" s="20">
        <v>6.6568047337278058E-2</v>
      </c>
    </row>
    <row r="5162" spans="1:29" x14ac:dyDescent="0.2">
      <c r="A5162" s="19">
        <v>45213</v>
      </c>
      <c r="B5162" s="19">
        <v>44849</v>
      </c>
      <c r="C5162" s="19">
        <v>43393</v>
      </c>
      <c r="D5162" s="16" t="s">
        <v>1</v>
      </c>
      <c r="E5162" s="114">
        <v>27033.7</v>
      </c>
      <c r="F5162" s="115">
        <v>16036</v>
      </c>
      <c r="G5162" s="32">
        <v>4819.7</v>
      </c>
      <c r="H5162" s="32">
        <v>3352</v>
      </c>
      <c r="I5162" s="32">
        <v>2826</v>
      </c>
      <c r="J5162" s="115">
        <v>26310.227500000001</v>
      </c>
      <c r="K5162" s="115">
        <v>13732</v>
      </c>
      <c r="L5162" s="115">
        <v>6042.2274999999991</v>
      </c>
      <c r="M5162" s="115">
        <v>3611</v>
      </c>
      <c r="N5162" s="32">
        <v>2925</v>
      </c>
      <c r="O5162" s="115">
        <v>25510</v>
      </c>
      <c r="P5162" s="115">
        <v>13012</v>
      </c>
      <c r="Q5162" s="115">
        <v>7231</v>
      </c>
      <c r="R5162" s="115">
        <v>2674</v>
      </c>
      <c r="S5162" s="32">
        <v>2593</v>
      </c>
      <c r="T5162" s="20">
        <v>2.7497766790500089E-2</v>
      </c>
      <c r="U5162" s="20">
        <v>0.16778327993009023</v>
      </c>
      <c r="V5162" s="20">
        <v>-0.20233059744936766</v>
      </c>
      <c r="W5162" s="20">
        <v>-7.1725283854887856E-2</v>
      </c>
      <c r="X5162" s="20">
        <v>-3.3846153846153859E-2</v>
      </c>
      <c r="Y5162" s="20">
        <v>5.9729517836142776E-2</v>
      </c>
      <c r="Z5162" s="20">
        <v>0.23240086074392874</v>
      </c>
      <c r="AA5162" s="20">
        <v>-0.3334670170100954</v>
      </c>
      <c r="AB5162" s="20">
        <v>0.25355272999252065</v>
      </c>
      <c r="AC5162" s="20">
        <v>8.9857308137292646E-2</v>
      </c>
    </row>
    <row r="5163" spans="1:29" x14ac:dyDescent="0.2">
      <c r="A5163" s="19">
        <v>45214</v>
      </c>
      <c r="B5163" s="19">
        <v>44850</v>
      </c>
      <c r="C5163" s="19">
        <v>43394</v>
      </c>
      <c r="D5163" s="16" t="s">
        <v>2</v>
      </c>
      <c r="E5163" s="114">
        <v>25751.35</v>
      </c>
      <c r="F5163" s="115">
        <v>14968</v>
      </c>
      <c r="G5163" s="32">
        <v>4881.3500000000004</v>
      </c>
      <c r="H5163" s="32">
        <v>3662</v>
      </c>
      <c r="I5163" s="32">
        <v>2240</v>
      </c>
      <c r="J5163" s="115">
        <v>25476</v>
      </c>
      <c r="K5163" s="115">
        <v>13672</v>
      </c>
      <c r="L5163" s="115">
        <v>6783</v>
      </c>
      <c r="M5163" s="115">
        <v>2749</v>
      </c>
      <c r="N5163" s="32">
        <v>2272</v>
      </c>
      <c r="O5163" s="115">
        <v>21413</v>
      </c>
      <c r="P5163" s="115">
        <v>12144</v>
      </c>
      <c r="Q5163" s="115">
        <v>5216</v>
      </c>
      <c r="R5163" s="115">
        <v>1930</v>
      </c>
      <c r="S5163" s="32">
        <v>2123</v>
      </c>
      <c r="T5163" s="20">
        <v>1.0808211650180422E-2</v>
      </c>
      <c r="U5163" s="20">
        <v>9.4792276184903379E-2</v>
      </c>
      <c r="V5163" s="20">
        <v>-0.28035530001474274</v>
      </c>
      <c r="W5163" s="20">
        <v>0.33212077118952354</v>
      </c>
      <c r="X5163" s="20">
        <v>-1.4084507042253502E-2</v>
      </c>
      <c r="Y5163" s="20">
        <v>0.20260355858590562</v>
      </c>
      <c r="Z5163" s="20">
        <v>0.2325428194993413</v>
      </c>
      <c r="AA5163" s="20">
        <v>-6.4158358895705425E-2</v>
      </c>
      <c r="AB5163" s="20">
        <v>0.89740932642487037</v>
      </c>
      <c r="AC5163" s="20">
        <v>5.5110692416391993E-2</v>
      </c>
    </row>
    <row r="5164" spans="1:29" x14ac:dyDescent="0.2">
      <c r="A5164" s="19">
        <v>45215</v>
      </c>
      <c r="B5164" s="19">
        <v>44851</v>
      </c>
      <c r="C5164" s="19">
        <v>43395</v>
      </c>
      <c r="D5164" s="16" t="s">
        <v>3</v>
      </c>
      <c r="E5164" s="114">
        <v>25168.5</v>
      </c>
      <c r="F5164" s="115">
        <v>15225</v>
      </c>
      <c r="G5164" s="32">
        <v>4584.5</v>
      </c>
      <c r="H5164" s="32">
        <v>3652</v>
      </c>
      <c r="I5164" s="32">
        <v>1707</v>
      </c>
      <c r="J5164" s="115">
        <v>24216.107499999998</v>
      </c>
      <c r="K5164" s="115">
        <v>13410</v>
      </c>
      <c r="L5164" s="115">
        <v>5975.1075000000001</v>
      </c>
      <c r="M5164" s="115">
        <v>2705</v>
      </c>
      <c r="N5164" s="32">
        <v>2126</v>
      </c>
      <c r="O5164" s="115">
        <v>21986</v>
      </c>
      <c r="P5164" s="115">
        <v>12531</v>
      </c>
      <c r="Q5164" s="115">
        <v>5811</v>
      </c>
      <c r="R5164" s="115">
        <v>1653</v>
      </c>
      <c r="S5164" s="32">
        <v>1991</v>
      </c>
      <c r="T5164" s="20">
        <v>3.9328884710311263E-2</v>
      </c>
      <c r="U5164" s="20">
        <v>0.13534675615212532</v>
      </c>
      <c r="V5164" s="20">
        <v>-0.23273346964887243</v>
      </c>
      <c r="W5164" s="20">
        <v>0.35009242144177444</v>
      </c>
      <c r="X5164" s="20">
        <v>-0.19708372530573848</v>
      </c>
      <c r="Y5164" s="20">
        <v>0.14475120531247154</v>
      </c>
      <c r="Z5164" s="20">
        <v>0.2149868326550155</v>
      </c>
      <c r="AA5164" s="20">
        <v>-0.21106522113233528</v>
      </c>
      <c r="AB5164" s="20">
        <v>1.2093163944343619</v>
      </c>
      <c r="AC5164" s="20">
        <v>-0.14264188849824211</v>
      </c>
    </row>
    <row r="5165" spans="1:29" x14ac:dyDescent="0.2">
      <c r="A5165" s="19">
        <v>45216</v>
      </c>
      <c r="B5165" s="19">
        <v>44852</v>
      </c>
      <c r="C5165" s="19">
        <v>43396</v>
      </c>
      <c r="D5165" s="16" t="s">
        <v>4</v>
      </c>
      <c r="E5165" s="114">
        <v>25240</v>
      </c>
      <c r="F5165" s="115">
        <v>15113</v>
      </c>
      <c r="G5165" s="32">
        <v>4457</v>
      </c>
      <c r="H5165" s="32">
        <v>3450</v>
      </c>
      <c r="I5165" s="32">
        <v>2220</v>
      </c>
      <c r="J5165" s="115">
        <v>23780.718333333334</v>
      </c>
      <c r="K5165" s="115">
        <v>13361</v>
      </c>
      <c r="L5165" s="115">
        <v>5674.7183333333332</v>
      </c>
      <c r="M5165" s="115">
        <v>2470</v>
      </c>
      <c r="N5165" s="32">
        <v>2275</v>
      </c>
      <c r="O5165" s="115">
        <v>20062</v>
      </c>
      <c r="P5165" s="115">
        <v>11160</v>
      </c>
      <c r="Q5165" s="115">
        <v>5317</v>
      </c>
      <c r="R5165" s="115">
        <v>2042</v>
      </c>
      <c r="S5165" s="32">
        <v>1543</v>
      </c>
      <c r="T5165" s="20">
        <v>6.1364070092920553E-2</v>
      </c>
      <c r="U5165" s="20">
        <v>0.13112790958760567</v>
      </c>
      <c r="V5165" s="20">
        <v>-0.21458656832013101</v>
      </c>
      <c r="W5165" s="20">
        <v>0.39676113360323884</v>
      </c>
      <c r="X5165" s="20">
        <v>-2.4175824175824201E-2</v>
      </c>
      <c r="Y5165" s="20">
        <v>0.25809989033994607</v>
      </c>
      <c r="Z5165" s="20">
        <v>0.35421146953405014</v>
      </c>
      <c r="AA5165" s="20">
        <v>-0.16174534511942829</v>
      </c>
      <c r="AB5165" s="20">
        <v>0.68952007835455431</v>
      </c>
      <c r="AC5165" s="20">
        <v>0.43875567077122479</v>
      </c>
    </row>
    <row r="5166" spans="1:29" x14ac:dyDescent="0.2">
      <c r="A5166" s="19">
        <v>45217</v>
      </c>
      <c r="B5166" s="19">
        <v>44853</v>
      </c>
      <c r="C5166" s="19">
        <v>43397</v>
      </c>
      <c r="D5166" s="16" t="s">
        <v>5</v>
      </c>
      <c r="E5166" s="114">
        <v>24274.375</v>
      </c>
      <c r="F5166" s="115">
        <v>14259</v>
      </c>
      <c r="G5166" s="32">
        <v>4609.375</v>
      </c>
      <c r="H5166" s="32">
        <v>3408</v>
      </c>
      <c r="I5166" s="32">
        <v>1998</v>
      </c>
      <c r="J5166" s="115">
        <v>23172.404999999999</v>
      </c>
      <c r="K5166" s="115">
        <v>12643</v>
      </c>
      <c r="L5166" s="115">
        <v>5490.4049999999997</v>
      </c>
      <c r="M5166" s="115">
        <v>2769</v>
      </c>
      <c r="N5166" s="32">
        <v>2270</v>
      </c>
      <c r="O5166" s="115">
        <v>20547</v>
      </c>
      <c r="P5166" s="115">
        <v>11356</v>
      </c>
      <c r="Q5166" s="115">
        <v>5327</v>
      </c>
      <c r="R5166" s="115">
        <v>2074</v>
      </c>
      <c r="S5166" s="32">
        <v>1790</v>
      </c>
      <c r="T5166" s="20">
        <v>4.7555271021717527E-2</v>
      </c>
      <c r="U5166" s="20">
        <v>0.12781776477101947</v>
      </c>
      <c r="V5166" s="20">
        <v>-0.16046721507794048</v>
      </c>
      <c r="W5166" s="20">
        <v>0.23076923076923084</v>
      </c>
      <c r="X5166" s="20">
        <v>-0.11982378854625553</v>
      </c>
      <c r="Y5166" s="20">
        <v>0.18140726140069119</v>
      </c>
      <c r="Z5166" s="20">
        <v>0.25563578724903135</v>
      </c>
      <c r="AA5166" s="20">
        <v>-0.13471466116012765</v>
      </c>
      <c r="AB5166" s="20">
        <v>0.64320154291224685</v>
      </c>
      <c r="AC5166" s="20">
        <v>0.11620111731843585</v>
      </c>
    </row>
    <row r="5167" spans="1:29" x14ac:dyDescent="0.2">
      <c r="A5167" s="19">
        <v>45218</v>
      </c>
      <c r="B5167" s="19">
        <v>44854</v>
      </c>
      <c r="C5167" s="19">
        <v>43398</v>
      </c>
      <c r="D5167" s="16" t="s">
        <v>6</v>
      </c>
      <c r="E5167" s="114">
        <v>24659.5</v>
      </c>
      <c r="F5167" s="115">
        <v>14636</v>
      </c>
      <c r="G5167" s="32">
        <v>4604.5</v>
      </c>
      <c r="H5167" s="32">
        <v>3236</v>
      </c>
      <c r="I5167" s="32">
        <v>2183</v>
      </c>
      <c r="J5167" s="115">
        <v>24132.739999999998</v>
      </c>
      <c r="K5167" s="115">
        <v>13496</v>
      </c>
      <c r="L5167" s="115">
        <v>5691.74</v>
      </c>
      <c r="M5167" s="115">
        <v>2616</v>
      </c>
      <c r="N5167" s="32">
        <v>2329</v>
      </c>
      <c r="O5167" s="115">
        <v>22811</v>
      </c>
      <c r="P5167" s="115">
        <v>12137</v>
      </c>
      <c r="Q5167" s="115">
        <v>6422</v>
      </c>
      <c r="R5167" s="115">
        <v>2377</v>
      </c>
      <c r="S5167" s="32">
        <v>1875</v>
      </c>
      <c r="T5167" s="20">
        <v>2.1827608468827142E-2</v>
      </c>
      <c r="U5167" s="20">
        <v>8.4469472436277337E-2</v>
      </c>
      <c r="V5167" s="20">
        <v>-0.1910206720616191</v>
      </c>
      <c r="W5167" s="20">
        <v>0.23700305810397548</v>
      </c>
      <c r="X5167" s="20">
        <v>-6.2687848862172602E-2</v>
      </c>
      <c r="Y5167" s="20">
        <v>8.1035465345666635E-2</v>
      </c>
      <c r="Z5167" s="20">
        <v>0.20589931614072676</v>
      </c>
      <c r="AA5167" s="20">
        <v>-0.28301152289006537</v>
      </c>
      <c r="AB5167" s="20">
        <v>0.36137989061842668</v>
      </c>
      <c r="AC5167" s="20">
        <v>0.16426666666666656</v>
      </c>
    </row>
    <row r="5168" spans="1:29" x14ac:dyDescent="0.2">
      <c r="A5168" s="19">
        <v>45219</v>
      </c>
      <c r="B5168" s="19">
        <v>44855</v>
      </c>
      <c r="C5168" s="19">
        <v>43399</v>
      </c>
      <c r="D5168" s="16" t="s">
        <v>7</v>
      </c>
      <c r="E5168" s="114">
        <v>23780.533333333333</v>
      </c>
      <c r="F5168" s="115">
        <v>14822</v>
      </c>
      <c r="G5168" s="32">
        <v>3959.5333333333333</v>
      </c>
      <c r="H5168" s="32">
        <v>3242</v>
      </c>
      <c r="I5168" s="32">
        <v>1757</v>
      </c>
      <c r="J5168" s="115">
        <v>23970.833333333332</v>
      </c>
      <c r="K5168" s="115">
        <v>13248</v>
      </c>
      <c r="L5168" s="115">
        <v>5516.833333333333</v>
      </c>
      <c r="M5168" s="115">
        <v>2855</v>
      </c>
      <c r="N5168" s="32">
        <v>2351</v>
      </c>
      <c r="O5168" s="115">
        <v>20829</v>
      </c>
      <c r="P5168" s="115">
        <v>11520</v>
      </c>
      <c r="Q5168" s="115">
        <v>5339</v>
      </c>
      <c r="R5168" s="115">
        <v>1984</v>
      </c>
      <c r="S5168" s="32">
        <v>1986</v>
      </c>
      <c r="T5168" s="20">
        <v>-7.9388145315487657E-3</v>
      </c>
      <c r="U5168" s="20">
        <v>0.11881038647343001</v>
      </c>
      <c r="V5168" s="20">
        <v>-0.28228150206942382</v>
      </c>
      <c r="W5168" s="20">
        <v>0.13555166374781091</v>
      </c>
      <c r="X5168" s="20">
        <v>-0.25265844321565289</v>
      </c>
      <c r="Y5168" s="20">
        <v>0.14170307423944184</v>
      </c>
      <c r="Z5168" s="20">
        <v>0.28663194444444451</v>
      </c>
      <c r="AA5168" s="20">
        <v>-0.25837547605668976</v>
      </c>
      <c r="AB5168" s="20">
        <v>0.63407258064516125</v>
      </c>
      <c r="AC5168" s="20">
        <v>-0.11530715005035241</v>
      </c>
    </row>
    <row r="5169" spans="1:29" x14ac:dyDescent="0.2">
      <c r="A5169" s="19">
        <v>45220</v>
      </c>
      <c r="B5169" s="19">
        <v>44856</v>
      </c>
      <c r="C5169" s="19">
        <v>43400</v>
      </c>
      <c r="D5169" s="16" t="s">
        <v>1</v>
      </c>
      <c r="E5169" s="114">
        <v>25197.599999999999</v>
      </c>
      <c r="F5169" s="115">
        <v>14840</v>
      </c>
      <c r="G5169" s="32">
        <v>4190.6000000000004</v>
      </c>
      <c r="H5169" s="32">
        <v>3673</v>
      </c>
      <c r="I5169" s="32">
        <v>2494</v>
      </c>
      <c r="J5169" s="115">
        <v>25914.135000000002</v>
      </c>
      <c r="K5169" s="115">
        <v>13359</v>
      </c>
      <c r="L5169" s="115">
        <v>6706.1350000000002</v>
      </c>
      <c r="M5169" s="115">
        <v>3359</v>
      </c>
      <c r="N5169" s="32">
        <v>2490</v>
      </c>
      <c r="O5169" s="115">
        <v>22019</v>
      </c>
      <c r="P5169" s="115">
        <v>11338</v>
      </c>
      <c r="Q5169" s="115">
        <v>5983</v>
      </c>
      <c r="R5169" s="115">
        <v>2479</v>
      </c>
      <c r="S5169" s="32">
        <v>2219</v>
      </c>
      <c r="T5169" s="20">
        <v>-2.7650353754813839E-2</v>
      </c>
      <c r="U5169" s="20">
        <v>0.11086159143648477</v>
      </c>
      <c r="V5169" s="20">
        <v>-0.37510950793564402</v>
      </c>
      <c r="W5169" s="20">
        <v>9.3480202441202698E-2</v>
      </c>
      <c r="X5169" s="20">
        <v>1.6064257028112205E-3</v>
      </c>
      <c r="Y5169" s="20">
        <v>0.1443571461010944</v>
      </c>
      <c r="Z5169" s="20">
        <v>0.30887281707532188</v>
      </c>
      <c r="AA5169" s="20">
        <v>-0.29958214942336614</v>
      </c>
      <c r="AB5169" s="20">
        <v>0.48164582492940711</v>
      </c>
      <c r="AC5169" s="20">
        <v>0.12392969806219023</v>
      </c>
    </row>
    <row r="5170" spans="1:29" x14ac:dyDescent="0.2">
      <c r="A5170" s="19">
        <v>45221</v>
      </c>
      <c r="B5170" s="19">
        <v>44857</v>
      </c>
      <c r="C5170" s="19">
        <v>43401</v>
      </c>
      <c r="D5170" s="16" t="s">
        <v>2</v>
      </c>
      <c r="E5170" s="114">
        <v>23827.558333333334</v>
      </c>
      <c r="F5170" s="115">
        <v>14541</v>
      </c>
      <c r="G5170" s="32">
        <v>4194.5583333333334</v>
      </c>
      <c r="H5170" s="32">
        <v>3076</v>
      </c>
      <c r="I5170" s="32">
        <v>2016</v>
      </c>
      <c r="J5170" s="115">
        <v>24155.494999999999</v>
      </c>
      <c r="K5170" s="115">
        <v>13431</v>
      </c>
      <c r="L5170" s="115">
        <v>5976.4949999999999</v>
      </c>
      <c r="M5170" s="115">
        <v>2493</v>
      </c>
      <c r="N5170" s="32">
        <v>2255</v>
      </c>
      <c r="O5170" s="115">
        <v>18390</v>
      </c>
      <c r="P5170" s="115">
        <v>10728</v>
      </c>
      <c r="Q5170" s="115">
        <v>4175</v>
      </c>
      <c r="R5170" s="115">
        <v>1898</v>
      </c>
      <c r="S5170" s="32">
        <v>1589</v>
      </c>
      <c r="T5170" s="20">
        <v>-1.3576068992445234E-2</v>
      </c>
      <c r="U5170" s="20">
        <v>8.2644628099173501E-2</v>
      </c>
      <c r="V5170" s="20">
        <v>-0.29815747635807721</v>
      </c>
      <c r="W5170" s="20">
        <v>0.23385479342158044</v>
      </c>
      <c r="X5170" s="20">
        <v>-0.10598669623059864</v>
      </c>
      <c r="Y5170" s="20">
        <v>0.29568017038245431</v>
      </c>
      <c r="Z5170" s="20">
        <v>0.35542505592841156</v>
      </c>
      <c r="AA5170" s="20">
        <v>4.6846307385228769E-3</v>
      </c>
      <c r="AB5170" s="20">
        <v>0.62065331928345624</v>
      </c>
      <c r="AC5170" s="20">
        <v>0.26872246696035251</v>
      </c>
    </row>
    <row r="5171" spans="1:29" x14ac:dyDescent="0.2">
      <c r="A5171" s="19">
        <v>45222</v>
      </c>
      <c r="B5171" s="19">
        <v>44858</v>
      </c>
      <c r="C5171" s="19">
        <v>43402</v>
      </c>
      <c r="D5171" s="16" t="s">
        <v>3</v>
      </c>
      <c r="E5171" s="114">
        <v>23417.283333333333</v>
      </c>
      <c r="F5171" s="115">
        <v>14729</v>
      </c>
      <c r="G5171" s="32">
        <v>4104.2833333333328</v>
      </c>
      <c r="H5171" s="32">
        <v>2803</v>
      </c>
      <c r="I5171" s="32">
        <v>1781</v>
      </c>
      <c r="J5171" s="115">
        <v>23271.075000000001</v>
      </c>
      <c r="K5171" s="115">
        <v>12926</v>
      </c>
      <c r="L5171" s="115">
        <v>5808.0749999999998</v>
      </c>
      <c r="M5171" s="115">
        <v>2485</v>
      </c>
      <c r="N5171" s="32">
        <v>2052</v>
      </c>
      <c r="O5171" s="115">
        <v>19300</v>
      </c>
      <c r="P5171" s="115">
        <v>11425</v>
      </c>
      <c r="Q5171" s="115">
        <v>4763</v>
      </c>
      <c r="R5171" s="115">
        <v>1602</v>
      </c>
      <c r="S5171" s="32">
        <v>1510</v>
      </c>
      <c r="T5171" s="20">
        <v>6.2828353796862135E-3</v>
      </c>
      <c r="U5171" s="20">
        <v>0.13948630666872974</v>
      </c>
      <c r="V5171" s="20">
        <v>-0.29334877160964123</v>
      </c>
      <c r="W5171" s="20">
        <v>0.12796780684104636</v>
      </c>
      <c r="X5171" s="20">
        <v>-0.13206627680311889</v>
      </c>
      <c r="Y5171" s="20">
        <v>0.21333074265975815</v>
      </c>
      <c r="Z5171" s="20">
        <v>0.2891903719912472</v>
      </c>
      <c r="AA5171" s="20">
        <v>-0.13829869130100092</v>
      </c>
      <c r="AB5171" s="20">
        <v>0.74968789013732828</v>
      </c>
      <c r="AC5171" s="20">
        <v>0.17947019867549674</v>
      </c>
    </row>
    <row r="5172" spans="1:29" x14ac:dyDescent="0.2">
      <c r="A5172" s="19">
        <v>45223</v>
      </c>
      <c r="B5172" s="19">
        <v>44859</v>
      </c>
      <c r="C5172" s="19">
        <v>43403</v>
      </c>
      <c r="D5172" s="16" t="s">
        <v>4</v>
      </c>
      <c r="E5172" s="114">
        <v>21128</v>
      </c>
      <c r="F5172" s="115">
        <v>13271</v>
      </c>
      <c r="G5172" s="32">
        <v>3727</v>
      </c>
      <c r="H5172" s="32">
        <v>2642</v>
      </c>
      <c r="I5172" s="32">
        <v>1488</v>
      </c>
      <c r="J5172" s="115">
        <v>22037.983333333334</v>
      </c>
      <c r="K5172" s="115">
        <v>12759</v>
      </c>
      <c r="L5172" s="115">
        <v>5225.9833333333336</v>
      </c>
      <c r="M5172" s="115">
        <v>2236</v>
      </c>
      <c r="N5172" s="32">
        <v>1817</v>
      </c>
      <c r="O5172" s="115">
        <v>18278</v>
      </c>
      <c r="P5172" s="115">
        <v>10621</v>
      </c>
      <c r="Q5172" s="115">
        <v>4799</v>
      </c>
      <c r="R5172" s="115">
        <v>1599</v>
      </c>
      <c r="S5172" s="32">
        <v>1259</v>
      </c>
      <c r="T5172" s="20">
        <v>-4.1291588235160659E-2</v>
      </c>
      <c r="U5172" s="20">
        <v>4.0128536719178598E-2</v>
      </c>
      <c r="V5172" s="20">
        <v>-0.28683278107150489</v>
      </c>
      <c r="W5172" s="20">
        <v>0.18157423971377451</v>
      </c>
      <c r="X5172" s="20">
        <v>-0.18106769400110068</v>
      </c>
      <c r="Y5172" s="20">
        <v>0.15592515592515599</v>
      </c>
      <c r="Z5172" s="20">
        <v>0.24950569626212227</v>
      </c>
      <c r="AA5172" s="20">
        <v>-0.22337987080641797</v>
      </c>
      <c r="AB5172" s="20">
        <v>0.65228267667292061</v>
      </c>
      <c r="AC5172" s="20">
        <v>0.18189038919777611</v>
      </c>
    </row>
    <row r="5173" spans="1:29" x14ac:dyDescent="0.2">
      <c r="A5173" s="19">
        <v>45224</v>
      </c>
      <c r="B5173" s="19">
        <v>44860</v>
      </c>
      <c r="C5173" s="19">
        <v>43404</v>
      </c>
      <c r="D5173" s="16" t="s">
        <v>5</v>
      </c>
      <c r="E5173" s="114">
        <v>21160.95</v>
      </c>
      <c r="F5173" s="115">
        <v>13368</v>
      </c>
      <c r="G5173" s="32">
        <v>3441.95</v>
      </c>
      <c r="H5173" s="32">
        <v>2759</v>
      </c>
      <c r="I5173" s="32">
        <v>1592</v>
      </c>
      <c r="J5173" s="115">
        <v>22632.594444444447</v>
      </c>
      <c r="K5173" s="115">
        <v>12551</v>
      </c>
      <c r="L5173" s="115">
        <v>5443.5944444444449</v>
      </c>
      <c r="M5173" s="115">
        <v>2650</v>
      </c>
      <c r="N5173" s="32">
        <v>1988</v>
      </c>
      <c r="O5173" s="115">
        <v>19488</v>
      </c>
      <c r="P5173" s="115">
        <v>11523</v>
      </c>
      <c r="Q5173" s="115">
        <v>4899</v>
      </c>
      <c r="R5173" s="115">
        <v>1666</v>
      </c>
      <c r="S5173" s="32">
        <v>1400</v>
      </c>
      <c r="T5173" s="20">
        <v>-6.5023232226285255E-2</v>
      </c>
      <c r="U5173" s="20">
        <v>6.5094414787666421E-2</v>
      </c>
      <c r="V5173" s="20">
        <v>-0.36770638681345158</v>
      </c>
      <c r="W5173" s="20">
        <v>4.1132075471698171E-2</v>
      </c>
      <c r="X5173" s="20">
        <v>-0.19919517102615691</v>
      </c>
      <c r="Y5173" s="20">
        <v>8.5845135467980338E-2</v>
      </c>
      <c r="Z5173" s="20">
        <v>0.16011455350169235</v>
      </c>
      <c r="AA5173" s="20">
        <v>-0.29741784037558694</v>
      </c>
      <c r="AB5173" s="20">
        <v>0.65606242496998801</v>
      </c>
      <c r="AC5173" s="20">
        <v>0.13714285714285723</v>
      </c>
    </row>
    <row r="5174" spans="1:29" x14ac:dyDescent="0.2">
      <c r="A5174" s="19">
        <v>45225</v>
      </c>
      <c r="B5174" s="19">
        <v>44861</v>
      </c>
      <c r="C5174" s="19">
        <v>43405</v>
      </c>
      <c r="D5174" s="16" t="s">
        <v>6</v>
      </c>
      <c r="E5174" s="114">
        <v>22207.200000000001</v>
      </c>
      <c r="F5174" s="115">
        <v>13675</v>
      </c>
      <c r="G5174" s="32">
        <v>3638.2</v>
      </c>
      <c r="H5174" s="32">
        <v>2817</v>
      </c>
      <c r="I5174" s="32">
        <v>2077</v>
      </c>
      <c r="J5174" s="115">
        <v>22882.612499999999</v>
      </c>
      <c r="K5174" s="115">
        <v>12610</v>
      </c>
      <c r="L5174" s="115">
        <v>5766.6124999999993</v>
      </c>
      <c r="M5174" s="115">
        <v>2500</v>
      </c>
      <c r="N5174" s="32">
        <v>2006</v>
      </c>
      <c r="O5174" s="115">
        <v>20197</v>
      </c>
      <c r="P5174" s="115">
        <v>11468</v>
      </c>
      <c r="Q5174" s="115">
        <v>5103</v>
      </c>
      <c r="R5174" s="115">
        <v>2006</v>
      </c>
      <c r="S5174" s="32">
        <v>1620</v>
      </c>
      <c r="T5174" s="20">
        <v>-2.9516406835102371E-2</v>
      </c>
      <c r="U5174" s="20">
        <v>8.4456780333068915E-2</v>
      </c>
      <c r="V5174" s="20">
        <v>-0.3690923397401854</v>
      </c>
      <c r="W5174" s="20">
        <v>0.12680000000000002</v>
      </c>
      <c r="X5174" s="20">
        <v>3.5393818544366962E-2</v>
      </c>
      <c r="Y5174" s="20">
        <v>9.9529633113828897E-2</v>
      </c>
      <c r="Z5174" s="20">
        <v>0.19244855249389614</v>
      </c>
      <c r="AA5174" s="20">
        <v>-0.28704683519498342</v>
      </c>
      <c r="AB5174" s="20">
        <v>0.40428713858424725</v>
      </c>
      <c r="AC5174" s="20">
        <v>0.28209876543209877</v>
      </c>
    </row>
    <row r="5175" spans="1:29" x14ac:dyDescent="0.2">
      <c r="A5175" s="19">
        <v>45226</v>
      </c>
      <c r="B5175" s="19">
        <v>44862</v>
      </c>
      <c r="C5175" s="19">
        <v>43406</v>
      </c>
      <c r="D5175" s="16" t="s">
        <v>7</v>
      </c>
      <c r="E5175" s="114">
        <v>21262.803333333333</v>
      </c>
      <c r="F5175" s="115">
        <v>13310</v>
      </c>
      <c r="G5175" s="32">
        <v>3599.8033333333333</v>
      </c>
      <c r="H5175" s="32">
        <v>2471</v>
      </c>
      <c r="I5175" s="32">
        <v>1882</v>
      </c>
      <c r="J5175" s="115">
        <v>22279.298888888887</v>
      </c>
      <c r="K5175" s="115">
        <v>11807</v>
      </c>
      <c r="L5175" s="115">
        <v>5713.2988888888885</v>
      </c>
      <c r="M5175" s="115">
        <v>2441</v>
      </c>
      <c r="N5175" s="32">
        <v>2318</v>
      </c>
      <c r="O5175" s="115">
        <v>22580</v>
      </c>
      <c r="P5175" s="115">
        <v>12418</v>
      </c>
      <c r="Q5175" s="115">
        <v>6059</v>
      </c>
      <c r="R5175" s="115">
        <v>1988</v>
      </c>
      <c r="S5175" s="32">
        <v>2115</v>
      </c>
      <c r="T5175" s="20">
        <v>-4.5625114175495862E-2</v>
      </c>
      <c r="U5175" s="20">
        <v>0.12729736596934016</v>
      </c>
      <c r="V5175" s="20">
        <v>-0.36992560631929128</v>
      </c>
      <c r="W5175" s="20">
        <v>1.2290045063498622E-2</v>
      </c>
      <c r="X5175" s="20">
        <v>-0.18809318377911988</v>
      </c>
      <c r="Y5175" s="20">
        <v>-5.8334661942722188E-2</v>
      </c>
      <c r="Z5175" s="20">
        <v>7.1831212755677276E-2</v>
      </c>
      <c r="AA5175" s="20">
        <v>-0.40587500687682232</v>
      </c>
      <c r="AB5175" s="20">
        <v>0.24295774647887325</v>
      </c>
      <c r="AC5175" s="20">
        <v>-0.11016548463356979</v>
      </c>
    </row>
    <row r="5176" spans="1:29" x14ac:dyDescent="0.2">
      <c r="A5176" s="19">
        <v>45227</v>
      </c>
      <c r="B5176" s="19">
        <v>44863</v>
      </c>
      <c r="C5176" s="19">
        <v>43407</v>
      </c>
      <c r="D5176" s="16" t="s">
        <v>1</v>
      </c>
      <c r="E5176" s="114">
        <v>21186.32</v>
      </c>
      <c r="F5176" s="115">
        <v>12902</v>
      </c>
      <c r="G5176" s="32">
        <v>3419.32</v>
      </c>
      <c r="H5176" s="32">
        <v>2674</v>
      </c>
      <c r="I5176" s="32">
        <v>2191</v>
      </c>
      <c r="J5176" s="115">
        <v>24789.715</v>
      </c>
      <c r="K5176" s="115">
        <v>12335</v>
      </c>
      <c r="L5176" s="115">
        <v>6549.7150000000001</v>
      </c>
      <c r="M5176" s="115">
        <v>3129</v>
      </c>
      <c r="N5176" s="32">
        <v>2776</v>
      </c>
      <c r="O5176" s="115">
        <v>25149</v>
      </c>
      <c r="P5176" s="115">
        <v>12717</v>
      </c>
      <c r="Q5176" s="115">
        <v>6982</v>
      </c>
      <c r="R5176" s="115">
        <v>2552</v>
      </c>
      <c r="S5176" s="32">
        <v>2898</v>
      </c>
      <c r="T5176" s="20">
        <v>-0.1453584682195822</v>
      </c>
      <c r="U5176" s="20">
        <v>4.5966761248479981E-2</v>
      </c>
      <c r="V5176" s="20">
        <v>-0.4779436967868067</v>
      </c>
      <c r="W5176" s="20">
        <v>-0.14541387024608499</v>
      </c>
      <c r="X5176" s="20">
        <v>-0.21073487031700289</v>
      </c>
      <c r="Y5176" s="20">
        <v>-0.15756809415881345</v>
      </c>
      <c r="Z5176" s="20">
        <v>1.4547456161044359E-2</v>
      </c>
      <c r="AA5176" s="20">
        <v>-0.51026639931251783</v>
      </c>
      <c r="AB5176" s="20">
        <v>4.7805642633228951E-2</v>
      </c>
      <c r="AC5176" s="20">
        <v>-0.2439613526570048</v>
      </c>
    </row>
    <row r="5177" spans="1:29" x14ac:dyDescent="0.2">
      <c r="A5177" s="19">
        <v>45228</v>
      </c>
      <c r="B5177" s="19">
        <v>44864</v>
      </c>
      <c r="C5177" s="19">
        <v>43408</v>
      </c>
      <c r="D5177" s="16" t="s">
        <v>2</v>
      </c>
      <c r="E5177" s="114">
        <v>19488.886666666665</v>
      </c>
      <c r="F5177" s="115">
        <v>12585</v>
      </c>
      <c r="G5177" s="32">
        <v>3484.8866666666668</v>
      </c>
      <c r="H5177" s="32">
        <v>1990</v>
      </c>
      <c r="I5177" s="32">
        <v>1429</v>
      </c>
      <c r="J5177" s="115">
        <v>22348.311388888887</v>
      </c>
      <c r="K5177" s="115">
        <v>13048</v>
      </c>
      <c r="L5177" s="115">
        <v>5203.3113888888884</v>
      </c>
      <c r="M5177" s="115">
        <v>2311</v>
      </c>
      <c r="N5177" s="32">
        <v>1786</v>
      </c>
      <c r="O5177" s="115">
        <v>19726</v>
      </c>
      <c r="P5177" s="115">
        <v>11896</v>
      </c>
      <c r="Q5177" s="115">
        <v>4115</v>
      </c>
      <c r="R5177" s="115">
        <v>1891</v>
      </c>
      <c r="S5177" s="32">
        <v>1824</v>
      </c>
      <c r="T5177" s="20">
        <v>-0.12794813319291176</v>
      </c>
      <c r="U5177" s="20">
        <v>-3.5484365419987784E-2</v>
      </c>
      <c r="V5177" s="20">
        <v>-0.3302559838897462</v>
      </c>
      <c r="W5177" s="20">
        <v>-0.13890090869753358</v>
      </c>
      <c r="X5177" s="20">
        <v>-0.19988801791713329</v>
      </c>
      <c r="Y5177" s="20">
        <v>-1.2020345398627952E-2</v>
      </c>
      <c r="Z5177" s="20">
        <v>5.791862811028925E-2</v>
      </c>
      <c r="AA5177" s="20">
        <v>-0.15312596192790606</v>
      </c>
      <c r="AB5177" s="20">
        <v>5.2353252247488102E-2</v>
      </c>
      <c r="AC5177" s="20">
        <v>-0.2165570175438597</v>
      </c>
    </row>
    <row r="5178" spans="1:29" x14ac:dyDescent="0.2">
      <c r="A5178" s="19">
        <v>45229</v>
      </c>
      <c r="B5178" s="19">
        <v>44865</v>
      </c>
      <c r="C5178" s="19">
        <v>43409</v>
      </c>
      <c r="D5178" s="16" t="s">
        <v>3</v>
      </c>
      <c r="E5178" s="114">
        <v>20286.063333333332</v>
      </c>
      <c r="F5178" s="115">
        <v>13202</v>
      </c>
      <c r="G5178" s="32">
        <v>3444.0633333333335</v>
      </c>
      <c r="H5178" s="32">
        <v>2194</v>
      </c>
      <c r="I5178" s="32">
        <v>1446</v>
      </c>
      <c r="J5178" s="115">
        <v>22049.556666666667</v>
      </c>
      <c r="K5178" s="115">
        <v>12742</v>
      </c>
      <c r="L5178" s="115">
        <v>5084.5566666666664</v>
      </c>
      <c r="M5178" s="115">
        <v>2325</v>
      </c>
      <c r="N5178" s="32">
        <v>1898</v>
      </c>
      <c r="O5178" s="115">
        <v>20580</v>
      </c>
      <c r="P5178" s="115">
        <v>11968</v>
      </c>
      <c r="Q5178" s="115">
        <v>4861</v>
      </c>
      <c r="R5178" s="115">
        <v>1724</v>
      </c>
      <c r="S5178" s="32">
        <v>2027</v>
      </c>
      <c r="T5178" s="20">
        <v>-7.9978629955825387E-2</v>
      </c>
      <c r="U5178" s="20">
        <v>3.6101083032491044E-2</v>
      </c>
      <c r="V5178" s="20">
        <v>-0.32264235426621912</v>
      </c>
      <c r="W5178" s="20">
        <v>-5.6344086021505424E-2</v>
      </c>
      <c r="X5178" s="20">
        <v>-0.23814541622760799</v>
      </c>
      <c r="Y5178" s="20">
        <v>-1.428263686426956E-2</v>
      </c>
      <c r="Z5178" s="20">
        <v>0.1031082887700534</v>
      </c>
      <c r="AA5178" s="20">
        <v>-0.29149077693204417</v>
      </c>
      <c r="AB5178" s="20">
        <v>0.27262180974477968</v>
      </c>
      <c r="AC5178" s="20">
        <v>-0.28663048840651206</v>
      </c>
    </row>
    <row r="5179" spans="1:29" x14ac:dyDescent="0.2">
      <c r="A5179" s="19">
        <v>45230</v>
      </c>
      <c r="B5179" s="19">
        <v>44866</v>
      </c>
      <c r="C5179" s="19">
        <v>43410</v>
      </c>
      <c r="D5179" s="16" t="s">
        <v>4</v>
      </c>
      <c r="E5179" s="114">
        <v>20125.135000000002</v>
      </c>
      <c r="F5179" s="115">
        <v>13009</v>
      </c>
      <c r="G5179" s="32">
        <v>3281.1350000000002</v>
      </c>
      <c r="H5179" s="32">
        <v>2393</v>
      </c>
      <c r="I5179" s="32">
        <v>1442</v>
      </c>
      <c r="J5179" s="115">
        <v>23653.826666666668</v>
      </c>
      <c r="K5179" s="115">
        <v>13755</v>
      </c>
      <c r="L5179" s="115">
        <v>5678.8266666666668</v>
      </c>
      <c r="M5179" s="115">
        <v>2366</v>
      </c>
      <c r="N5179" s="32">
        <v>1854</v>
      </c>
      <c r="O5179" s="115">
        <v>21310</v>
      </c>
      <c r="P5179" s="115">
        <v>11860</v>
      </c>
      <c r="Q5179" s="115">
        <v>5566</v>
      </c>
      <c r="R5179" s="115">
        <v>2325</v>
      </c>
      <c r="S5179" s="32">
        <v>1559</v>
      </c>
      <c r="T5179" s="20">
        <v>-0.149180583606768</v>
      </c>
      <c r="U5179" s="20">
        <v>-5.4234823700472501E-2</v>
      </c>
      <c r="V5179" s="20">
        <v>-0.42221603288942311</v>
      </c>
      <c r="W5179" s="20">
        <v>1.1411665257819115E-2</v>
      </c>
      <c r="X5179" s="20">
        <v>-0.22222222222222221</v>
      </c>
      <c r="Y5179" s="20">
        <v>-5.5601360863444249E-2</v>
      </c>
      <c r="Z5179" s="20">
        <v>9.6880269814502595E-2</v>
      </c>
      <c r="AA5179" s="20">
        <v>-0.41050395256916994</v>
      </c>
      <c r="AB5179" s="20">
        <v>2.9247311827957034E-2</v>
      </c>
      <c r="AC5179" s="20">
        <v>-7.5048107761385485E-2</v>
      </c>
    </row>
    <row r="5180" spans="1:29" x14ac:dyDescent="0.2">
      <c r="A5180" s="19">
        <v>45231</v>
      </c>
      <c r="B5180" s="19">
        <v>44867</v>
      </c>
      <c r="C5180" s="19">
        <v>43411</v>
      </c>
      <c r="D5180" s="16" t="s">
        <v>5</v>
      </c>
      <c r="E5180" s="114">
        <v>25065</v>
      </c>
      <c r="F5180" s="115">
        <v>15097</v>
      </c>
      <c r="G5180" s="32">
        <v>4674</v>
      </c>
      <c r="H5180" s="32">
        <v>3234</v>
      </c>
      <c r="I5180" s="32">
        <v>2060</v>
      </c>
      <c r="J5180" s="115">
        <v>24057.186666666668</v>
      </c>
      <c r="K5180" s="115">
        <v>13074</v>
      </c>
      <c r="L5180" s="115">
        <v>6124.1866666666665</v>
      </c>
      <c r="M5180" s="115">
        <v>2736</v>
      </c>
      <c r="N5180" s="32">
        <v>2123</v>
      </c>
      <c r="O5180" s="115">
        <v>21743</v>
      </c>
      <c r="P5180" s="115">
        <v>11699</v>
      </c>
      <c r="Q5180" s="115">
        <v>5992</v>
      </c>
      <c r="R5180" s="115">
        <v>1989</v>
      </c>
      <c r="S5180" s="32">
        <v>2063</v>
      </c>
      <c r="T5180" s="20">
        <v>4.1892401937827062E-2</v>
      </c>
      <c r="U5180" s="20">
        <v>0.15473458773137527</v>
      </c>
      <c r="V5180" s="20">
        <v>-0.23679661408099906</v>
      </c>
      <c r="W5180" s="20">
        <v>0.18201754385964919</v>
      </c>
      <c r="X5180" s="20">
        <v>-2.9674988224210996E-2</v>
      </c>
      <c r="Y5180" s="20">
        <v>0.15278480430483365</v>
      </c>
      <c r="Z5180" s="20">
        <v>0.29045217539960677</v>
      </c>
      <c r="AA5180" s="20">
        <v>-0.21995994659546059</v>
      </c>
      <c r="AB5180" s="20">
        <v>0.62594268476621417</v>
      </c>
      <c r="AC5180" s="20">
        <v>-1.4541929229278105E-3</v>
      </c>
    </row>
    <row r="5181" spans="1:29" x14ac:dyDescent="0.2">
      <c r="A5181" s="19">
        <v>45232</v>
      </c>
      <c r="B5181" s="19">
        <v>44868</v>
      </c>
      <c r="C5181" s="19">
        <v>43412</v>
      </c>
      <c r="D5181" s="16" t="s">
        <v>6</v>
      </c>
      <c r="E5181" s="114">
        <v>24872.35</v>
      </c>
      <c r="F5181" s="115">
        <v>14814</v>
      </c>
      <c r="G5181" s="32">
        <v>4703.3500000000004</v>
      </c>
      <c r="H5181" s="32">
        <v>3206</v>
      </c>
      <c r="I5181" s="32">
        <v>2149</v>
      </c>
      <c r="J5181" s="115">
        <v>23349.638055555555</v>
      </c>
      <c r="K5181" s="115">
        <v>13753</v>
      </c>
      <c r="L5181" s="115">
        <v>4597.6380555555552</v>
      </c>
      <c r="M5181" s="115">
        <v>2596</v>
      </c>
      <c r="N5181" s="32">
        <v>2403</v>
      </c>
      <c r="O5181" s="115">
        <v>23179</v>
      </c>
      <c r="P5181" s="115">
        <v>12156</v>
      </c>
      <c r="Q5181" s="115">
        <v>6439</v>
      </c>
      <c r="R5181" s="115">
        <v>2475</v>
      </c>
      <c r="S5181" s="32">
        <v>2109</v>
      </c>
      <c r="T5181" s="20">
        <v>6.5213513837836468E-2</v>
      </c>
      <c r="U5181" s="20">
        <v>7.7146804333599883E-2</v>
      </c>
      <c r="V5181" s="20">
        <v>2.2992663443071271E-2</v>
      </c>
      <c r="W5181" s="20">
        <v>0.23497688751926038</v>
      </c>
      <c r="X5181" s="20">
        <v>-0.10570120682480233</v>
      </c>
      <c r="Y5181" s="20">
        <v>7.3055351827084891E-2</v>
      </c>
      <c r="Z5181" s="20">
        <v>0.21865745310957552</v>
      </c>
      <c r="AA5181" s="20">
        <v>-0.26955272557850596</v>
      </c>
      <c r="AB5181" s="20">
        <v>0.29535353535353526</v>
      </c>
      <c r="AC5181" s="20">
        <v>1.8966334755808445E-2</v>
      </c>
    </row>
    <row r="5182" spans="1:29" x14ac:dyDescent="0.2">
      <c r="A5182" s="19">
        <v>45233</v>
      </c>
      <c r="B5182" s="19">
        <v>44869</v>
      </c>
      <c r="C5182" s="19">
        <v>43413</v>
      </c>
      <c r="D5182" s="16" t="s">
        <v>7</v>
      </c>
      <c r="E5182" s="114">
        <v>23930.216666666667</v>
      </c>
      <c r="F5182" s="115">
        <v>14849</v>
      </c>
      <c r="G5182" s="32">
        <v>4169.2166666666662</v>
      </c>
      <c r="H5182" s="32">
        <v>2989</v>
      </c>
      <c r="I5182" s="32">
        <v>1923</v>
      </c>
      <c r="J5182" s="115">
        <v>24353.868611111109</v>
      </c>
      <c r="K5182" s="115">
        <v>13319</v>
      </c>
      <c r="L5182" s="115">
        <v>6051.868611111111</v>
      </c>
      <c r="M5182" s="115">
        <v>2790</v>
      </c>
      <c r="N5182" s="32">
        <v>2193</v>
      </c>
      <c r="O5182" s="115">
        <v>22740</v>
      </c>
      <c r="P5182" s="115">
        <v>12478</v>
      </c>
      <c r="Q5182" s="115">
        <v>5516</v>
      </c>
      <c r="R5182" s="115">
        <v>2728</v>
      </c>
      <c r="S5182" s="32">
        <v>2018</v>
      </c>
      <c r="T5182" s="20">
        <v>-1.7395673402424316E-2</v>
      </c>
      <c r="U5182" s="20">
        <v>0.11487348900067573</v>
      </c>
      <c r="V5182" s="20">
        <v>-0.31108605712092507</v>
      </c>
      <c r="W5182" s="20">
        <v>7.1326164874552012E-2</v>
      </c>
      <c r="X5182" s="20">
        <v>-0.12311901504787959</v>
      </c>
      <c r="Y5182" s="20">
        <v>5.2340222808560544E-2</v>
      </c>
      <c r="Z5182" s="20">
        <v>0.19001442538868418</v>
      </c>
      <c r="AA5182" s="20">
        <v>-0.24415941503504968</v>
      </c>
      <c r="AB5182" s="20">
        <v>9.5674486803519088E-2</v>
      </c>
      <c r="AC5182" s="20">
        <v>-4.7076313181367735E-2</v>
      </c>
    </row>
    <row r="5183" spans="1:29" x14ac:dyDescent="0.2">
      <c r="A5183" s="19">
        <v>45234</v>
      </c>
      <c r="B5183" s="19">
        <v>44870</v>
      </c>
      <c r="C5183" s="19">
        <v>43414</v>
      </c>
      <c r="D5183" s="16" t="s">
        <v>1</v>
      </c>
      <c r="E5183" s="114">
        <v>25513.016666666666</v>
      </c>
      <c r="F5183" s="115">
        <v>15236</v>
      </c>
      <c r="G5183" s="32">
        <v>4737.0166666666664</v>
      </c>
      <c r="H5183" s="32">
        <v>3363</v>
      </c>
      <c r="I5183" s="32">
        <v>2177</v>
      </c>
      <c r="J5183" s="115">
        <v>26027.253055555557</v>
      </c>
      <c r="K5183" s="115">
        <v>13832</v>
      </c>
      <c r="L5183" s="115">
        <v>6376.2530555555559</v>
      </c>
      <c r="M5183" s="115">
        <v>3230</v>
      </c>
      <c r="N5183" s="32">
        <v>2589</v>
      </c>
      <c r="O5183" s="115">
        <v>25929</v>
      </c>
      <c r="P5183" s="115">
        <v>13097</v>
      </c>
      <c r="Q5183" s="115">
        <v>7597</v>
      </c>
      <c r="R5183" s="115">
        <v>2964</v>
      </c>
      <c r="S5183" s="32">
        <v>2271</v>
      </c>
      <c r="T5183" s="20">
        <v>-1.9757612829569227E-2</v>
      </c>
      <c r="U5183" s="20">
        <v>0.10150375939849621</v>
      </c>
      <c r="V5183" s="20">
        <v>-0.25708458786161903</v>
      </c>
      <c r="W5183" s="20">
        <v>4.117647058823537E-2</v>
      </c>
      <c r="X5183" s="20">
        <v>-0.15913480108149869</v>
      </c>
      <c r="Y5183" s="20">
        <v>-1.6043169167084481E-2</v>
      </c>
      <c r="Z5183" s="20">
        <v>0.16331984423913881</v>
      </c>
      <c r="AA5183" s="20">
        <v>-0.37646219999122466</v>
      </c>
      <c r="AB5183" s="20">
        <v>0.13461538461538458</v>
      </c>
      <c r="AC5183" s="20">
        <v>-4.1391457507705898E-2</v>
      </c>
    </row>
    <row r="5184" spans="1:29" x14ac:dyDescent="0.2">
      <c r="A5184" s="19">
        <v>45235</v>
      </c>
      <c r="B5184" s="19">
        <v>44871</v>
      </c>
      <c r="C5184" s="19">
        <v>43415</v>
      </c>
      <c r="D5184" s="16" t="s">
        <v>2</v>
      </c>
      <c r="E5184" s="114">
        <v>23674.866666666669</v>
      </c>
      <c r="F5184" s="115">
        <v>14578</v>
      </c>
      <c r="G5184" s="32">
        <v>4315.8666666666668</v>
      </c>
      <c r="H5184" s="32">
        <v>2816</v>
      </c>
      <c r="I5184" s="32">
        <v>1965</v>
      </c>
      <c r="J5184" s="115">
        <v>23846.218055555553</v>
      </c>
      <c r="K5184" s="115">
        <v>13495</v>
      </c>
      <c r="L5184" s="115">
        <v>5549.2180555555551</v>
      </c>
      <c r="M5184" s="115">
        <v>2551</v>
      </c>
      <c r="N5184" s="32">
        <v>2251</v>
      </c>
      <c r="O5184" s="115">
        <v>18618</v>
      </c>
      <c r="P5184" s="115">
        <v>10747</v>
      </c>
      <c r="Q5184" s="115">
        <v>4489</v>
      </c>
      <c r="R5184" s="115">
        <v>1877</v>
      </c>
      <c r="S5184" s="32">
        <v>1505</v>
      </c>
      <c r="T5184" s="20">
        <v>-7.1856840564687996E-3</v>
      </c>
      <c r="U5184" s="20">
        <v>8.0251945164875771E-2</v>
      </c>
      <c r="V5184" s="20">
        <v>-0.22225678943254512</v>
      </c>
      <c r="W5184" s="20">
        <v>0.10388083104664836</v>
      </c>
      <c r="X5184" s="20">
        <v>-0.12705464238116393</v>
      </c>
      <c r="Y5184" s="20">
        <v>0.27161170193719353</v>
      </c>
      <c r="Z5184" s="20">
        <v>0.35647157346236158</v>
      </c>
      <c r="AA5184" s="20">
        <v>-3.8568352268508188E-2</v>
      </c>
      <c r="AB5184" s="20">
        <v>0.50026638252530642</v>
      </c>
      <c r="AC5184" s="20">
        <v>0.30564784053156147</v>
      </c>
    </row>
    <row r="5185" spans="1:29" x14ac:dyDescent="0.2">
      <c r="A5185" s="19">
        <v>45236</v>
      </c>
      <c r="B5185" s="19">
        <v>44872</v>
      </c>
      <c r="C5185" s="19">
        <v>43416</v>
      </c>
      <c r="D5185" s="16" t="s">
        <v>3</v>
      </c>
      <c r="E5185" s="114">
        <v>22231.695</v>
      </c>
      <c r="F5185" s="115">
        <v>14381</v>
      </c>
      <c r="G5185" s="32">
        <v>3680.6950000000002</v>
      </c>
      <c r="H5185" s="32">
        <v>2503</v>
      </c>
      <c r="I5185" s="32">
        <v>1667</v>
      </c>
      <c r="J5185" s="115">
        <v>23762.883484848484</v>
      </c>
      <c r="K5185" s="115">
        <v>13372</v>
      </c>
      <c r="L5185" s="115">
        <v>6151.8834848484848</v>
      </c>
      <c r="M5185" s="115">
        <v>2528</v>
      </c>
      <c r="N5185" s="32">
        <v>1711</v>
      </c>
      <c r="O5185" s="115">
        <v>20246</v>
      </c>
      <c r="P5185" s="115">
        <v>11928</v>
      </c>
      <c r="Q5185" s="115">
        <v>4896</v>
      </c>
      <c r="R5185" s="115">
        <v>1932</v>
      </c>
      <c r="S5185" s="32">
        <v>1490</v>
      </c>
      <c r="T5185" s="20">
        <v>-6.443613990805408E-2</v>
      </c>
      <c r="U5185" s="20">
        <v>7.545617708644925E-2</v>
      </c>
      <c r="V5185" s="20">
        <v>-0.40169624326188746</v>
      </c>
      <c r="W5185" s="20">
        <v>-9.8892405063291111E-3</v>
      </c>
      <c r="X5185" s="20">
        <v>-2.571595558153128E-2</v>
      </c>
      <c r="Y5185" s="20">
        <v>9.8078385853995753E-2</v>
      </c>
      <c r="Z5185" s="20">
        <v>0.20565057008718979</v>
      </c>
      <c r="AA5185" s="20">
        <v>-0.24822406045751633</v>
      </c>
      <c r="AB5185" s="20">
        <v>0.29554865424430643</v>
      </c>
      <c r="AC5185" s="20">
        <v>0.11879194630872481</v>
      </c>
    </row>
    <row r="5186" spans="1:29" x14ac:dyDescent="0.2">
      <c r="A5186" s="19">
        <v>45237</v>
      </c>
      <c r="B5186" s="19">
        <v>44873</v>
      </c>
      <c r="C5186" s="19">
        <v>43417</v>
      </c>
      <c r="D5186" s="16" t="s">
        <v>4</v>
      </c>
      <c r="E5186" s="114">
        <v>21774.608333333334</v>
      </c>
      <c r="F5186" s="115">
        <v>13864</v>
      </c>
      <c r="G5186" s="32">
        <v>3541.6083333333336</v>
      </c>
      <c r="H5186" s="32">
        <v>2477</v>
      </c>
      <c r="I5186" s="32">
        <v>1892</v>
      </c>
      <c r="J5186" s="115">
        <v>22682.145707070707</v>
      </c>
      <c r="K5186" s="115">
        <v>12865</v>
      </c>
      <c r="L5186" s="115">
        <v>5406.1457070707074</v>
      </c>
      <c r="M5186" s="115">
        <v>2342</v>
      </c>
      <c r="N5186" s="32">
        <v>2069</v>
      </c>
      <c r="O5186" s="115">
        <v>18753</v>
      </c>
      <c r="P5186" s="115">
        <v>11524</v>
      </c>
      <c r="Q5186" s="115">
        <v>4455</v>
      </c>
      <c r="R5186" s="115">
        <v>1739</v>
      </c>
      <c r="S5186" s="32">
        <v>1035</v>
      </c>
      <c r="T5186" s="20">
        <v>-4.0011090020220963E-2</v>
      </c>
      <c r="U5186" s="20">
        <v>7.7652545666537121E-2</v>
      </c>
      <c r="V5186" s="20">
        <v>-0.34489217915431736</v>
      </c>
      <c r="W5186" s="20">
        <v>5.7643040136635459E-2</v>
      </c>
      <c r="X5186" s="20">
        <v>-8.554857419043016E-2</v>
      </c>
      <c r="Y5186" s="20">
        <v>0.16112666417817589</v>
      </c>
      <c r="Z5186" s="20">
        <v>0.20305449496702543</v>
      </c>
      <c r="AA5186" s="20">
        <v>-0.20502618780396553</v>
      </c>
      <c r="AB5186" s="20">
        <v>0.42438182863714768</v>
      </c>
      <c r="AC5186" s="20">
        <v>0.82801932367149766</v>
      </c>
    </row>
    <row r="5187" spans="1:29" x14ac:dyDescent="0.2">
      <c r="A5187" s="19">
        <v>45238</v>
      </c>
      <c r="B5187" s="19">
        <v>44874</v>
      </c>
      <c r="C5187" s="19">
        <v>43418</v>
      </c>
      <c r="D5187" s="16" t="s">
        <v>5</v>
      </c>
      <c r="E5187" s="114">
        <v>22147.85</v>
      </c>
      <c r="F5187" s="115">
        <v>13742</v>
      </c>
      <c r="G5187" s="32">
        <v>4212.8500000000004</v>
      </c>
      <c r="H5187" s="32">
        <v>2676</v>
      </c>
      <c r="I5187" s="32">
        <v>1517</v>
      </c>
      <c r="J5187" s="115">
        <v>23992.469444444443</v>
      </c>
      <c r="K5187" s="115">
        <v>12819</v>
      </c>
      <c r="L5187" s="115">
        <v>6269.469444444444</v>
      </c>
      <c r="M5187" s="115">
        <v>2698</v>
      </c>
      <c r="N5187" s="32">
        <v>2206</v>
      </c>
      <c r="O5187" s="115">
        <v>18322</v>
      </c>
      <c r="P5187" s="115">
        <v>10478</v>
      </c>
      <c r="Q5187" s="115">
        <v>4467</v>
      </c>
      <c r="R5187" s="115">
        <v>1676</v>
      </c>
      <c r="S5187" s="32">
        <v>1701</v>
      </c>
      <c r="T5187" s="20">
        <v>-7.6883267423377921E-2</v>
      </c>
      <c r="U5187" s="20">
        <v>7.2002496294562679E-2</v>
      </c>
      <c r="V5187" s="20">
        <v>-0.32803723866409029</v>
      </c>
      <c r="W5187" s="20">
        <v>-8.1541882876204896E-3</v>
      </c>
      <c r="X5187" s="20">
        <v>-0.31233000906618313</v>
      </c>
      <c r="Y5187" s="20">
        <v>0.20881181093767043</v>
      </c>
      <c r="Z5187" s="20">
        <v>0.31150983012025191</v>
      </c>
      <c r="AA5187" s="20">
        <v>-5.6895007835236044E-2</v>
      </c>
      <c r="AB5187" s="20">
        <v>0.59665871121718372</v>
      </c>
      <c r="AC5187" s="20">
        <v>-0.10817166372721931</v>
      </c>
    </row>
    <row r="5188" spans="1:29" x14ac:dyDescent="0.2">
      <c r="A5188" s="19">
        <v>45239</v>
      </c>
      <c r="B5188" s="19">
        <v>44875</v>
      </c>
      <c r="C5188" s="19">
        <v>43419</v>
      </c>
      <c r="D5188" s="16" t="s">
        <v>6</v>
      </c>
      <c r="E5188" s="114">
        <v>23328.103333333333</v>
      </c>
      <c r="F5188" s="115">
        <v>14662</v>
      </c>
      <c r="G5188" s="32">
        <v>4038.1033333333335</v>
      </c>
      <c r="H5188" s="32">
        <v>2912</v>
      </c>
      <c r="I5188" s="32">
        <v>1716</v>
      </c>
      <c r="J5188" s="115">
        <v>24907.34696969697</v>
      </c>
      <c r="K5188" s="115">
        <v>13788</v>
      </c>
      <c r="L5188" s="115">
        <v>6116.3469696969696</v>
      </c>
      <c r="M5188" s="115">
        <v>2712</v>
      </c>
      <c r="N5188" s="32">
        <v>2291</v>
      </c>
      <c r="O5188" s="115">
        <v>20642</v>
      </c>
      <c r="P5188" s="115">
        <v>11295</v>
      </c>
      <c r="Q5188" s="115">
        <v>5412</v>
      </c>
      <c r="R5188" s="115">
        <v>2125</v>
      </c>
      <c r="S5188" s="32">
        <v>1810</v>
      </c>
      <c r="T5188" s="20">
        <v>-6.3404731073325227E-2</v>
      </c>
      <c r="U5188" s="20">
        <v>6.3388453727879268E-2</v>
      </c>
      <c r="V5188" s="20">
        <v>-0.33978511138432055</v>
      </c>
      <c r="W5188" s="20">
        <v>7.3746312684365822E-2</v>
      </c>
      <c r="X5188" s="20">
        <v>-0.25098210388476649</v>
      </c>
      <c r="Y5188" s="20">
        <v>0.13012805606691846</v>
      </c>
      <c r="Z5188" s="20">
        <v>0.29809650287737943</v>
      </c>
      <c r="AA5188" s="20">
        <v>-0.25386117270263608</v>
      </c>
      <c r="AB5188" s="20">
        <v>0.37035294117647055</v>
      </c>
      <c r="AC5188" s="20">
        <v>-5.1933701657458586E-2</v>
      </c>
    </row>
    <row r="5189" spans="1:29" x14ac:dyDescent="0.2">
      <c r="A5189" s="19">
        <v>45240</v>
      </c>
      <c r="B5189" s="19">
        <v>44876</v>
      </c>
      <c r="C5189" s="19">
        <v>43420</v>
      </c>
      <c r="D5189" s="16" t="s">
        <v>7</v>
      </c>
      <c r="E5189" s="114">
        <v>22358.351666666666</v>
      </c>
      <c r="F5189" s="115">
        <v>14454</v>
      </c>
      <c r="G5189" s="32">
        <v>3801.3516666666665</v>
      </c>
      <c r="H5189" s="32">
        <v>2824</v>
      </c>
      <c r="I5189" s="32">
        <v>1279</v>
      </c>
      <c r="J5189" s="115">
        <v>24597.157500000001</v>
      </c>
      <c r="K5189" s="115">
        <v>13467</v>
      </c>
      <c r="L5189" s="115">
        <v>6125.1574999999993</v>
      </c>
      <c r="M5189" s="115">
        <v>2591</v>
      </c>
      <c r="N5189" s="32">
        <v>2414</v>
      </c>
      <c r="O5189" s="115">
        <v>19178</v>
      </c>
      <c r="P5189" s="115">
        <v>10633</v>
      </c>
      <c r="Q5189" s="115">
        <v>4913</v>
      </c>
      <c r="R5189" s="115">
        <v>1962</v>
      </c>
      <c r="S5189" s="32">
        <v>1670</v>
      </c>
      <c r="T5189" s="20">
        <v>-9.1018884329757799E-2</v>
      </c>
      <c r="U5189" s="20">
        <v>7.3290265092448292E-2</v>
      </c>
      <c r="V5189" s="20">
        <v>-0.37938711507962586</v>
      </c>
      <c r="W5189" s="20">
        <v>8.9926669239675849E-2</v>
      </c>
      <c r="X5189" s="20">
        <v>-0.4701739850869926</v>
      </c>
      <c r="Y5189" s="20">
        <v>0.16583333333333328</v>
      </c>
      <c r="Z5189" s="20">
        <v>0.35935295777297105</v>
      </c>
      <c r="AA5189" s="20">
        <v>-0.22626670737499155</v>
      </c>
      <c r="AB5189" s="20">
        <v>0.43934760448521915</v>
      </c>
      <c r="AC5189" s="20">
        <v>-0.23413173652694608</v>
      </c>
    </row>
    <row r="5190" spans="1:29" x14ac:dyDescent="0.2">
      <c r="A5190" s="19">
        <v>45241</v>
      </c>
      <c r="B5190" s="19">
        <v>44877</v>
      </c>
      <c r="C5190" s="19">
        <v>43421</v>
      </c>
      <c r="D5190" s="16" t="s">
        <v>1</v>
      </c>
      <c r="E5190" s="114">
        <v>22925.65</v>
      </c>
      <c r="F5190" s="115">
        <v>13457</v>
      </c>
      <c r="G5190" s="32">
        <v>4272.6499999999996</v>
      </c>
      <c r="H5190" s="32">
        <v>2831</v>
      </c>
      <c r="I5190" s="32">
        <v>2365</v>
      </c>
      <c r="J5190" s="115">
        <v>24884.105</v>
      </c>
      <c r="K5190" s="115">
        <v>13041</v>
      </c>
      <c r="L5190" s="115">
        <v>6209.1049999999996</v>
      </c>
      <c r="M5190" s="115">
        <v>2973</v>
      </c>
      <c r="N5190" s="32">
        <v>2661</v>
      </c>
      <c r="O5190" s="115">
        <v>21872</v>
      </c>
      <c r="P5190" s="115">
        <v>11457</v>
      </c>
      <c r="Q5190" s="115">
        <v>5877</v>
      </c>
      <c r="R5190" s="115">
        <v>2458</v>
      </c>
      <c r="S5190" s="32">
        <v>2080</v>
      </c>
      <c r="T5190" s="20">
        <v>-7.870305160663793E-2</v>
      </c>
      <c r="U5190" s="20">
        <v>3.1899394218234844E-2</v>
      </c>
      <c r="V5190" s="20">
        <v>-0.31187345036039815</v>
      </c>
      <c r="W5190" s="20">
        <v>-4.7763202152707684E-2</v>
      </c>
      <c r="X5190" s="20">
        <v>-0.11123637730176628</v>
      </c>
      <c r="Y5190" s="20">
        <v>4.8173463789319637E-2</v>
      </c>
      <c r="Z5190" s="20">
        <v>0.17456576765296328</v>
      </c>
      <c r="AA5190" s="20">
        <v>-0.27298791900629582</v>
      </c>
      <c r="AB5190" s="20">
        <v>0.15174938974776242</v>
      </c>
      <c r="AC5190" s="20">
        <v>0.13701923076923084</v>
      </c>
    </row>
    <row r="5191" spans="1:29" x14ac:dyDescent="0.2">
      <c r="A5191" s="19">
        <v>45242</v>
      </c>
      <c r="B5191" s="19">
        <v>44878</v>
      </c>
      <c r="C5191" s="19">
        <v>43422</v>
      </c>
      <c r="D5191" s="16" t="s">
        <v>2</v>
      </c>
      <c r="E5191" s="114">
        <v>21261.528333333332</v>
      </c>
      <c r="F5191" s="115">
        <v>13895</v>
      </c>
      <c r="G5191" s="32">
        <v>3466.5283333333332</v>
      </c>
      <c r="H5191" s="32">
        <v>2424</v>
      </c>
      <c r="I5191" s="32">
        <v>1476</v>
      </c>
      <c r="J5191" s="115">
        <v>23388.967929292929</v>
      </c>
      <c r="K5191" s="115">
        <v>13519</v>
      </c>
      <c r="L5191" s="115">
        <v>5708.9679292929286</v>
      </c>
      <c r="M5191" s="115">
        <v>2314</v>
      </c>
      <c r="N5191" s="32">
        <v>1847</v>
      </c>
      <c r="O5191" s="115">
        <v>18373</v>
      </c>
      <c r="P5191" s="115">
        <v>11190</v>
      </c>
      <c r="Q5191" s="115">
        <v>4222</v>
      </c>
      <c r="R5191" s="115">
        <v>1561</v>
      </c>
      <c r="S5191" s="32">
        <v>1400</v>
      </c>
      <c r="T5191" s="20">
        <v>-9.0959105266681606E-2</v>
      </c>
      <c r="U5191" s="20">
        <v>2.7812708040535483E-2</v>
      </c>
      <c r="V5191" s="20">
        <v>-0.39279246682286539</v>
      </c>
      <c r="W5191" s="20">
        <v>4.7536732929991388E-2</v>
      </c>
      <c r="X5191" s="20">
        <v>-0.20086626962642118</v>
      </c>
      <c r="Y5191" s="20">
        <v>0.15721593279994184</v>
      </c>
      <c r="Z5191" s="20">
        <v>0.2417336907953529</v>
      </c>
      <c r="AA5191" s="20">
        <v>-0.1789369177325123</v>
      </c>
      <c r="AB5191" s="20">
        <v>0.55285073670723905</v>
      </c>
      <c r="AC5191" s="20">
        <v>5.428571428571427E-2</v>
      </c>
    </row>
    <row r="5192" spans="1:29" x14ac:dyDescent="0.2">
      <c r="A5192" s="19">
        <v>45243</v>
      </c>
      <c r="B5192" s="19">
        <v>44879</v>
      </c>
      <c r="C5192" s="19">
        <v>43423</v>
      </c>
      <c r="D5192" s="16" t="s">
        <v>3</v>
      </c>
      <c r="E5192" s="114">
        <v>21526.226666666666</v>
      </c>
      <c r="F5192" s="115">
        <v>13982</v>
      </c>
      <c r="G5192" s="32">
        <v>3756.2266666666665</v>
      </c>
      <c r="H5192" s="32">
        <v>2159</v>
      </c>
      <c r="I5192" s="32">
        <v>1629</v>
      </c>
      <c r="J5192" s="115">
        <v>23148.575000000001</v>
      </c>
      <c r="K5192" s="115">
        <v>13307</v>
      </c>
      <c r="L5192" s="115">
        <v>5818.5749999999998</v>
      </c>
      <c r="M5192" s="115">
        <v>2464</v>
      </c>
      <c r="N5192" s="32">
        <v>1559</v>
      </c>
      <c r="O5192" s="115">
        <v>19714</v>
      </c>
      <c r="P5192" s="115">
        <v>11680</v>
      </c>
      <c r="Q5192" s="115">
        <v>4415</v>
      </c>
      <c r="R5192" s="115">
        <v>1980</v>
      </c>
      <c r="S5192" s="32">
        <v>1639</v>
      </c>
      <c r="T5192" s="20">
        <v>-7.0084155648169943E-2</v>
      </c>
      <c r="U5192" s="20">
        <v>5.0725182234913957E-2</v>
      </c>
      <c r="V5192" s="20">
        <v>-0.35444216725458266</v>
      </c>
      <c r="W5192" s="20">
        <v>-0.12378246753246758</v>
      </c>
      <c r="X5192" s="20">
        <v>4.4900577293136568E-2</v>
      </c>
      <c r="Y5192" s="20">
        <v>9.1925873321835549E-2</v>
      </c>
      <c r="Z5192" s="20">
        <v>0.19708904109589032</v>
      </c>
      <c r="AA5192" s="20">
        <v>-0.14921253303133264</v>
      </c>
      <c r="AB5192" s="20">
        <v>9.0404040404040487E-2</v>
      </c>
      <c r="AC5192" s="20">
        <v>-6.1012812690665053E-3</v>
      </c>
    </row>
    <row r="5193" spans="1:29" x14ac:dyDescent="0.2">
      <c r="A5193" s="19">
        <v>45244</v>
      </c>
      <c r="B5193" s="19">
        <v>44880</v>
      </c>
      <c r="C5193" s="19">
        <v>43424</v>
      </c>
      <c r="D5193" s="16" t="s">
        <v>4</v>
      </c>
      <c r="E5193" s="114">
        <v>22017.716666666667</v>
      </c>
      <c r="F5193" s="115">
        <v>13660</v>
      </c>
      <c r="G5193" s="32">
        <v>3948.7166666666667</v>
      </c>
      <c r="H5193" s="32">
        <v>2580</v>
      </c>
      <c r="I5193" s="32">
        <v>1829</v>
      </c>
      <c r="J5193" s="115">
        <v>22558.383636363636</v>
      </c>
      <c r="K5193" s="115">
        <v>13383</v>
      </c>
      <c r="L5193" s="115">
        <v>4987.3836363636365</v>
      </c>
      <c r="M5193" s="115">
        <v>2243</v>
      </c>
      <c r="N5193" s="32">
        <v>1945</v>
      </c>
      <c r="O5193" s="115">
        <v>18657</v>
      </c>
      <c r="P5193" s="115">
        <v>10779</v>
      </c>
      <c r="Q5193" s="115">
        <v>4496</v>
      </c>
      <c r="R5193" s="115">
        <v>2018</v>
      </c>
      <c r="S5193" s="32">
        <v>1364</v>
      </c>
      <c r="T5193" s="20">
        <v>-2.3967451676166429E-2</v>
      </c>
      <c r="U5193" s="20">
        <v>2.0697900321303253E-2</v>
      </c>
      <c r="V5193" s="20">
        <v>-0.20825888791147307</v>
      </c>
      <c r="W5193" s="20">
        <v>0.15024520731163626</v>
      </c>
      <c r="X5193" s="20">
        <v>-5.9640102827763442E-2</v>
      </c>
      <c r="Y5193" s="20">
        <v>0.18013167533186825</v>
      </c>
      <c r="Z5193" s="20">
        <v>0.26727896836441234</v>
      </c>
      <c r="AA5193" s="20">
        <v>-0.12172672004744955</v>
      </c>
      <c r="AB5193" s="20">
        <v>0.27849355797819619</v>
      </c>
      <c r="AC5193" s="20">
        <v>0.34090909090909083</v>
      </c>
    </row>
    <row r="5194" spans="1:29" x14ac:dyDescent="0.2">
      <c r="A5194" s="19">
        <v>45245</v>
      </c>
      <c r="B5194" s="19">
        <v>44881</v>
      </c>
      <c r="C5194" s="19">
        <v>43425</v>
      </c>
      <c r="D5194" s="16" t="s">
        <v>5</v>
      </c>
      <c r="E5194" s="114">
        <v>23582.286666666667</v>
      </c>
      <c r="F5194" s="115">
        <v>14590</v>
      </c>
      <c r="G5194" s="32">
        <v>4034.2866666666669</v>
      </c>
      <c r="H5194" s="32">
        <v>3092</v>
      </c>
      <c r="I5194" s="32">
        <v>1866</v>
      </c>
      <c r="J5194" s="115">
        <v>23697.955555555556</v>
      </c>
      <c r="K5194" s="115">
        <v>12925</v>
      </c>
      <c r="L5194" s="115">
        <v>5696.9555555555553</v>
      </c>
      <c r="M5194" s="115">
        <v>2726</v>
      </c>
      <c r="N5194" s="32">
        <v>2350</v>
      </c>
      <c r="O5194" s="115">
        <v>21778</v>
      </c>
      <c r="P5194" s="115">
        <v>11986</v>
      </c>
      <c r="Q5194" s="115">
        <v>5823</v>
      </c>
      <c r="R5194" s="115">
        <v>1942</v>
      </c>
      <c r="S5194" s="32">
        <v>2027</v>
      </c>
      <c r="T5194" s="20">
        <v>-4.8809648839843733E-3</v>
      </c>
      <c r="U5194" s="20">
        <v>0.12882011605415866</v>
      </c>
      <c r="V5194" s="20">
        <v>-0.29185217835647104</v>
      </c>
      <c r="W5194" s="20">
        <v>0.13426265590608955</v>
      </c>
      <c r="X5194" s="20">
        <v>-0.20595744680851069</v>
      </c>
      <c r="Y5194" s="20">
        <v>8.2849052560688197E-2</v>
      </c>
      <c r="Z5194" s="20">
        <v>0.21725346237276821</v>
      </c>
      <c r="AA5194" s="20">
        <v>-0.30718072013280662</v>
      </c>
      <c r="AB5194" s="20">
        <v>0.592173017507724</v>
      </c>
      <c r="AC5194" s="20">
        <v>-7.9427725703009378E-2</v>
      </c>
    </row>
    <row r="5195" spans="1:29" x14ac:dyDescent="0.2">
      <c r="A5195" s="19">
        <v>45246</v>
      </c>
      <c r="B5195" s="19">
        <v>44882</v>
      </c>
      <c r="C5195" s="19">
        <v>43426</v>
      </c>
      <c r="D5195" s="16" t="s">
        <v>6</v>
      </c>
      <c r="E5195" s="114">
        <v>24619.273333333334</v>
      </c>
      <c r="F5195" s="115">
        <v>14490</v>
      </c>
      <c r="G5195" s="32">
        <v>4857.2733333333335</v>
      </c>
      <c r="H5195" s="32">
        <v>3069</v>
      </c>
      <c r="I5195" s="32">
        <v>2203</v>
      </c>
      <c r="J5195" s="115">
        <v>25003.143055555556</v>
      </c>
      <c r="K5195" s="115">
        <v>13931</v>
      </c>
      <c r="L5195" s="115">
        <v>6191.1430555555553</v>
      </c>
      <c r="M5195" s="115">
        <v>2502</v>
      </c>
      <c r="N5195" s="32">
        <v>2379</v>
      </c>
      <c r="O5195" s="115">
        <v>23387</v>
      </c>
      <c r="P5195" s="115">
        <v>12333</v>
      </c>
      <c r="Q5195" s="115">
        <v>5993</v>
      </c>
      <c r="R5195" s="115">
        <v>2732</v>
      </c>
      <c r="S5195" s="32">
        <v>2329</v>
      </c>
      <c r="T5195" s="20">
        <v>-1.5352858693376437E-2</v>
      </c>
      <c r="U5195" s="20">
        <v>4.0126336946378682E-2</v>
      </c>
      <c r="V5195" s="20">
        <v>-0.21544805381702303</v>
      </c>
      <c r="W5195" s="20">
        <v>0.22661870503597115</v>
      </c>
      <c r="X5195" s="20">
        <v>-7.3980664144598585E-2</v>
      </c>
      <c r="Y5195" s="20">
        <v>5.2690526075740207E-2</v>
      </c>
      <c r="Z5195" s="20">
        <v>0.17489661882753582</v>
      </c>
      <c r="AA5195" s="20">
        <v>-0.18950887146114903</v>
      </c>
      <c r="AB5195" s="20">
        <v>0.1233528550512446</v>
      </c>
      <c r="AC5195" s="20">
        <v>-5.4100472305710579E-2</v>
      </c>
    </row>
    <row r="5196" spans="1:29" x14ac:dyDescent="0.2">
      <c r="A5196" s="19">
        <v>45247</v>
      </c>
      <c r="B5196" s="19">
        <v>44883</v>
      </c>
      <c r="C5196" s="19">
        <v>43427</v>
      </c>
      <c r="D5196" s="16" t="s">
        <v>7</v>
      </c>
      <c r="E5196" s="114">
        <v>24861.186666666668</v>
      </c>
      <c r="F5196" s="115">
        <v>15410</v>
      </c>
      <c r="G5196" s="32">
        <v>4662.1866666666665</v>
      </c>
      <c r="H5196" s="32">
        <v>3057</v>
      </c>
      <c r="I5196" s="32">
        <v>1732</v>
      </c>
      <c r="J5196" s="115">
        <v>27666.703333333331</v>
      </c>
      <c r="K5196" s="115">
        <v>15156</v>
      </c>
      <c r="L5196" s="115">
        <v>6820.7033333333329</v>
      </c>
      <c r="M5196" s="115">
        <v>2984</v>
      </c>
      <c r="N5196" s="32">
        <v>2706</v>
      </c>
      <c r="O5196" s="115">
        <v>24111</v>
      </c>
      <c r="P5196" s="115">
        <v>13014</v>
      </c>
      <c r="Q5196" s="115">
        <v>5665</v>
      </c>
      <c r="R5196" s="115">
        <v>2945</v>
      </c>
      <c r="S5196" s="32">
        <v>2487</v>
      </c>
      <c r="T5196" s="20">
        <v>-0.10140408247651711</v>
      </c>
      <c r="U5196" s="20">
        <v>1.6759039324359959E-2</v>
      </c>
      <c r="V5196" s="20">
        <v>-0.3164654085038151</v>
      </c>
      <c r="W5196" s="20">
        <v>2.4463806970509427E-2</v>
      </c>
      <c r="X5196" s="20">
        <v>-0.35994087213599413</v>
      </c>
      <c r="Y5196" s="20">
        <v>3.1113876100811622E-2</v>
      </c>
      <c r="Z5196" s="20">
        <v>0.18410942062394353</v>
      </c>
      <c r="AA5196" s="20">
        <v>-0.17701912327155045</v>
      </c>
      <c r="AB5196" s="20">
        <v>3.8030560271646863E-2</v>
      </c>
      <c r="AC5196" s="20">
        <v>-0.30357860876558107</v>
      </c>
    </row>
    <row r="5197" spans="1:29" x14ac:dyDescent="0.2">
      <c r="A5197" s="19">
        <v>45248</v>
      </c>
      <c r="B5197" s="19">
        <v>44884</v>
      </c>
      <c r="C5197" s="19">
        <v>43428</v>
      </c>
      <c r="D5197" s="16" t="s">
        <v>1</v>
      </c>
      <c r="E5197" s="114">
        <v>28646.833333333332</v>
      </c>
      <c r="F5197" s="115">
        <v>15999</v>
      </c>
      <c r="G5197" s="32">
        <v>6075.833333333333</v>
      </c>
      <c r="H5197" s="32">
        <v>4010</v>
      </c>
      <c r="I5197" s="32">
        <v>2562</v>
      </c>
      <c r="J5197" s="115">
        <v>29848.647272727274</v>
      </c>
      <c r="K5197" s="115">
        <v>15255</v>
      </c>
      <c r="L5197" s="115">
        <v>7809.647272727273</v>
      </c>
      <c r="M5197" s="115">
        <v>3753</v>
      </c>
      <c r="N5197" s="32">
        <v>3031</v>
      </c>
      <c r="O5197" s="115">
        <v>28389</v>
      </c>
      <c r="P5197" s="115">
        <v>13511</v>
      </c>
      <c r="Q5197" s="115">
        <v>8368</v>
      </c>
      <c r="R5197" s="115">
        <v>3281</v>
      </c>
      <c r="S5197" s="32">
        <v>3229</v>
      </c>
      <c r="T5197" s="20">
        <v>-4.0263598159506531E-2</v>
      </c>
      <c r="U5197" s="20">
        <v>4.8770894788593866E-2</v>
      </c>
      <c r="V5197" s="20">
        <v>-0.22200925071849753</v>
      </c>
      <c r="W5197" s="20">
        <v>6.847855049293905E-2</v>
      </c>
      <c r="X5197" s="20">
        <v>-0.15473441108545039</v>
      </c>
      <c r="Y5197" s="20">
        <v>9.0821562342220385E-3</v>
      </c>
      <c r="Z5197" s="20">
        <v>0.18414625120272365</v>
      </c>
      <c r="AA5197" s="20">
        <v>-0.27392049075844493</v>
      </c>
      <c r="AB5197" s="20">
        <v>0.22218835720816821</v>
      </c>
      <c r="AC5197" s="20">
        <v>-0.20656550015484665</v>
      </c>
    </row>
    <row r="5198" spans="1:29" x14ac:dyDescent="0.2">
      <c r="A5198" s="19">
        <v>45249</v>
      </c>
      <c r="B5198" s="19">
        <v>44885</v>
      </c>
      <c r="C5198" s="19">
        <v>43429</v>
      </c>
      <c r="D5198" s="16" t="s">
        <v>2</v>
      </c>
      <c r="E5198" s="114">
        <v>25664.543333333335</v>
      </c>
      <c r="F5198" s="115">
        <v>14733</v>
      </c>
      <c r="G5198" s="32">
        <v>5886.5433333333331</v>
      </c>
      <c r="H5198" s="32">
        <v>2961</v>
      </c>
      <c r="I5198" s="32">
        <v>2084</v>
      </c>
      <c r="J5198" s="115">
        <v>27018.642727272727</v>
      </c>
      <c r="K5198" s="115">
        <v>15108</v>
      </c>
      <c r="L5198" s="115">
        <v>6332.6427272727269</v>
      </c>
      <c r="M5198" s="115">
        <v>3114</v>
      </c>
      <c r="N5198" s="32">
        <v>2464</v>
      </c>
      <c r="O5198" s="115">
        <v>24937</v>
      </c>
      <c r="P5198" s="115">
        <v>13055</v>
      </c>
      <c r="Q5198" s="115">
        <v>6868</v>
      </c>
      <c r="R5198" s="115">
        <v>2558</v>
      </c>
      <c r="S5198" s="32">
        <v>2456</v>
      </c>
      <c r="T5198" s="20">
        <v>-5.0117224895703583E-2</v>
      </c>
      <c r="U5198" s="20">
        <v>-2.4821286735504322E-2</v>
      </c>
      <c r="V5198" s="20">
        <v>-7.0444427887615069E-2</v>
      </c>
      <c r="W5198" s="20">
        <v>-4.9132947976878616E-2</v>
      </c>
      <c r="X5198" s="20">
        <v>-0.15422077922077926</v>
      </c>
      <c r="Y5198" s="20">
        <v>2.9175254975872589E-2</v>
      </c>
      <c r="Z5198" s="20">
        <v>0.12853312906932213</v>
      </c>
      <c r="AA5198" s="20">
        <v>-0.1429028344010872</v>
      </c>
      <c r="AB5198" s="20">
        <v>0.15754495699765436</v>
      </c>
      <c r="AC5198" s="20">
        <v>-0.15146579804560256</v>
      </c>
    </row>
    <row r="5199" spans="1:29" x14ac:dyDescent="0.2">
      <c r="A5199" s="19">
        <v>45250</v>
      </c>
      <c r="B5199" s="19">
        <v>44886</v>
      </c>
      <c r="C5199" s="19">
        <v>43430</v>
      </c>
      <c r="D5199" s="16" t="s">
        <v>3</v>
      </c>
      <c r="E5199" s="114">
        <v>24872.575000000001</v>
      </c>
      <c r="F5199" s="115">
        <v>14808</v>
      </c>
      <c r="G5199" s="32">
        <v>5166.5749999999998</v>
      </c>
      <c r="H5199" s="32">
        <v>2923</v>
      </c>
      <c r="I5199" s="32">
        <v>1975</v>
      </c>
      <c r="J5199" s="115">
        <v>27070.981666666667</v>
      </c>
      <c r="K5199" s="115">
        <v>14270</v>
      </c>
      <c r="L5199" s="115">
        <v>7169.9816666666666</v>
      </c>
      <c r="M5199" s="115">
        <v>2843</v>
      </c>
      <c r="N5199" s="32">
        <v>2788</v>
      </c>
      <c r="O5199" s="115">
        <v>24207</v>
      </c>
      <c r="P5199" s="115">
        <v>13164</v>
      </c>
      <c r="Q5199" s="115">
        <v>6230</v>
      </c>
      <c r="R5199" s="115">
        <v>2661</v>
      </c>
      <c r="S5199" s="32">
        <v>2152</v>
      </c>
      <c r="T5199" s="20">
        <v>-8.1208974751500462E-2</v>
      </c>
      <c r="U5199" s="20">
        <v>3.770147161878068E-2</v>
      </c>
      <c r="V5199" s="20">
        <v>-0.27941587019399627</v>
      </c>
      <c r="W5199" s="20">
        <v>2.8139289482940644E-2</v>
      </c>
      <c r="X5199" s="20">
        <v>-0.29160688665710188</v>
      </c>
      <c r="Y5199" s="20">
        <v>2.7495146032139539E-2</v>
      </c>
      <c r="Z5199" s="20">
        <v>0.1248860528714677</v>
      </c>
      <c r="AA5199" s="20">
        <v>-0.17069422150882829</v>
      </c>
      <c r="AB5199" s="20">
        <v>9.8459225854941712E-2</v>
      </c>
      <c r="AC5199" s="20">
        <v>-8.2249070631970289E-2</v>
      </c>
    </row>
    <row r="5200" spans="1:29" x14ac:dyDescent="0.2">
      <c r="A5200" s="19">
        <v>45251</v>
      </c>
      <c r="B5200" s="19">
        <v>44887</v>
      </c>
      <c r="C5200" s="19">
        <v>43431</v>
      </c>
      <c r="D5200" s="16" t="s">
        <v>4</v>
      </c>
      <c r="E5200" s="114">
        <v>23894.226666666666</v>
      </c>
      <c r="F5200" s="115">
        <v>14300</v>
      </c>
      <c r="G5200" s="32">
        <v>4552.2266666666665</v>
      </c>
      <c r="H5200" s="32">
        <v>3078</v>
      </c>
      <c r="I5200" s="32">
        <v>1964</v>
      </c>
      <c r="J5200" s="115">
        <v>25374.433333333334</v>
      </c>
      <c r="K5200" s="115">
        <v>13302</v>
      </c>
      <c r="L5200" s="115">
        <v>6665.4333333333334</v>
      </c>
      <c r="M5200" s="115">
        <v>2980</v>
      </c>
      <c r="N5200" s="32">
        <v>2427</v>
      </c>
      <c r="O5200" s="115">
        <v>22004</v>
      </c>
      <c r="P5200" s="115">
        <v>11948</v>
      </c>
      <c r="Q5200" s="115">
        <v>5700</v>
      </c>
      <c r="R5200" s="115">
        <v>2456</v>
      </c>
      <c r="S5200" s="32">
        <v>1900</v>
      </c>
      <c r="T5200" s="20">
        <v>-5.8334570361505689E-2</v>
      </c>
      <c r="U5200" s="20">
        <v>7.5026311832807169E-2</v>
      </c>
      <c r="V5200" s="20">
        <v>-0.3170396523356821</v>
      </c>
      <c r="W5200" s="20">
        <v>3.288590604026842E-2</v>
      </c>
      <c r="X5200" s="20">
        <v>-0.19077049855789041</v>
      </c>
      <c r="Y5200" s="20">
        <v>8.5903775071199062E-2</v>
      </c>
      <c r="Z5200" s="20">
        <v>0.19685302979578179</v>
      </c>
      <c r="AA5200" s="20">
        <v>-0.20136374269005852</v>
      </c>
      <c r="AB5200" s="20">
        <v>0.25325732899022801</v>
      </c>
      <c r="AC5200" s="20">
        <v>3.3684210526315761E-2</v>
      </c>
    </row>
    <row r="5201" spans="1:29" x14ac:dyDescent="0.2">
      <c r="A5201" s="19">
        <v>45252</v>
      </c>
      <c r="B5201" s="19">
        <v>44888</v>
      </c>
      <c r="C5201" s="19">
        <v>43432</v>
      </c>
      <c r="D5201" s="16" t="s">
        <v>5</v>
      </c>
      <c r="E5201" s="114">
        <v>24137.599999999999</v>
      </c>
      <c r="F5201" s="115">
        <v>13837</v>
      </c>
      <c r="G5201" s="32">
        <v>5272.6</v>
      </c>
      <c r="H5201" s="32">
        <v>3132</v>
      </c>
      <c r="I5201" s="32">
        <v>1896</v>
      </c>
      <c r="J5201" s="115">
        <v>25777.896666666667</v>
      </c>
      <c r="K5201" s="115">
        <v>13752</v>
      </c>
      <c r="L5201" s="115">
        <v>6233.8966666666665</v>
      </c>
      <c r="M5201" s="115">
        <v>2990</v>
      </c>
      <c r="N5201" s="32">
        <v>2802</v>
      </c>
      <c r="O5201" s="115">
        <v>22927</v>
      </c>
      <c r="P5201" s="115">
        <v>11953</v>
      </c>
      <c r="Q5201" s="115">
        <v>6117</v>
      </c>
      <c r="R5201" s="115">
        <v>2696</v>
      </c>
      <c r="S5201" s="32">
        <v>2161</v>
      </c>
      <c r="T5201" s="20">
        <v>-6.3631904801128791E-2</v>
      </c>
      <c r="U5201" s="20">
        <v>6.180919139034291E-3</v>
      </c>
      <c r="V5201" s="20">
        <v>-0.15420478042358732</v>
      </c>
      <c r="W5201" s="20">
        <v>4.7491638795986724E-2</v>
      </c>
      <c r="X5201" s="20">
        <v>-0.32334047109207709</v>
      </c>
      <c r="Y5201" s="20">
        <v>5.2802372748288029E-2</v>
      </c>
      <c r="Z5201" s="20">
        <v>0.15761733456036131</v>
      </c>
      <c r="AA5201" s="20">
        <v>-0.13804152362269084</v>
      </c>
      <c r="AB5201" s="20">
        <v>0.16172106824925825</v>
      </c>
      <c r="AC5201" s="20">
        <v>-0.12262841277186487</v>
      </c>
    </row>
    <row r="5202" spans="1:29" x14ac:dyDescent="0.2">
      <c r="A5202" s="19">
        <v>45253</v>
      </c>
      <c r="B5202" s="19">
        <v>44889</v>
      </c>
      <c r="C5202" s="19">
        <v>43433</v>
      </c>
      <c r="D5202" s="16" t="s">
        <v>6</v>
      </c>
      <c r="E5202" s="114">
        <v>20888.183333333334</v>
      </c>
      <c r="F5202" s="115">
        <v>12696</v>
      </c>
      <c r="G5202" s="32">
        <v>4161.1833333333334</v>
      </c>
      <c r="H5202" s="32">
        <v>2562</v>
      </c>
      <c r="I5202" s="32">
        <v>1469</v>
      </c>
      <c r="J5202" s="115">
        <v>26194.933333333334</v>
      </c>
      <c r="K5202" s="115">
        <v>14494</v>
      </c>
      <c r="L5202" s="115">
        <v>6053.9333333333334</v>
      </c>
      <c r="M5202" s="115">
        <v>3042</v>
      </c>
      <c r="N5202" s="32">
        <v>2605</v>
      </c>
      <c r="O5202" s="115">
        <v>23641</v>
      </c>
      <c r="P5202" s="115">
        <v>12217</v>
      </c>
      <c r="Q5202" s="115">
        <v>6548</v>
      </c>
      <c r="R5202" s="115">
        <v>2725</v>
      </c>
      <c r="S5202" s="32">
        <v>2151</v>
      </c>
      <c r="T5202" s="20">
        <v>-0.20258688703158878</v>
      </c>
      <c r="U5202" s="20">
        <v>-0.12405133158548365</v>
      </c>
      <c r="V5202" s="20">
        <v>-0.31264797542093847</v>
      </c>
      <c r="W5202" s="20">
        <v>-0.15779092702169628</v>
      </c>
      <c r="X5202" s="20">
        <v>-0.43608445297504794</v>
      </c>
      <c r="Y5202" s="20">
        <v>-0.11644247987253775</v>
      </c>
      <c r="Z5202" s="20">
        <v>3.9207661455349152E-2</v>
      </c>
      <c r="AA5202" s="20">
        <v>-0.36451079209936876</v>
      </c>
      <c r="AB5202" s="20">
        <v>-5.9816513761467904E-2</v>
      </c>
      <c r="AC5202" s="20">
        <v>-0.31706183170618318</v>
      </c>
    </row>
    <row r="5203" spans="1:29" x14ac:dyDescent="0.2">
      <c r="A5203" s="19">
        <v>45254</v>
      </c>
      <c r="B5203" s="19">
        <v>44890</v>
      </c>
      <c r="C5203" s="19">
        <v>43434</v>
      </c>
      <c r="D5203" s="16" t="s">
        <v>7</v>
      </c>
      <c r="E5203" s="114">
        <v>20423.133333333331</v>
      </c>
      <c r="F5203" s="115">
        <v>12492</v>
      </c>
      <c r="G5203" s="32">
        <v>3698.1333333333332</v>
      </c>
      <c r="H5203" s="32">
        <v>2323</v>
      </c>
      <c r="I5203" s="32">
        <v>1910</v>
      </c>
      <c r="J5203" s="115">
        <v>21475.543333333335</v>
      </c>
      <c r="K5203" s="115">
        <v>12478</v>
      </c>
      <c r="L5203" s="115">
        <v>4907.5433333333331</v>
      </c>
      <c r="M5203" s="115">
        <v>2067</v>
      </c>
      <c r="N5203" s="32">
        <v>2023</v>
      </c>
      <c r="O5203" s="115">
        <v>20452</v>
      </c>
      <c r="P5203" s="115">
        <v>11408</v>
      </c>
      <c r="Q5203" s="115">
        <v>5143</v>
      </c>
      <c r="R5203" s="115">
        <v>2197</v>
      </c>
      <c r="S5203" s="32">
        <v>1704</v>
      </c>
      <c r="T5203" s="20">
        <v>-4.9005046515703365E-2</v>
      </c>
      <c r="U5203" s="20">
        <v>1.1219746754287385E-3</v>
      </c>
      <c r="V5203" s="20">
        <v>-0.24643898542583764</v>
      </c>
      <c r="W5203" s="20">
        <v>0.12385099177552017</v>
      </c>
      <c r="X5203" s="20">
        <v>-5.5857637172516017E-2</v>
      </c>
      <c r="Y5203" s="20">
        <v>-1.411434904491915E-3</v>
      </c>
      <c r="Z5203" s="20">
        <v>9.5021037868162628E-2</v>
      </c>
      <c r="AA5203" s="20">
        <v>-0.28093849244928382</v>
      </c>
      <c r="AB5203" s="20">
        <v>5.7350933090578149E-2</v>
      </c>
      <c r="AC5203" s="20">
        <v>0.12089201877934275</v>
      </c>
    </row>
    <row r="5204" spans="1:29" x14ac:dyDescent="0.2">
      <c r="A5204" s="19">
        <v>45255</v>
      </c>
      <c r="B5204" s="19">
        <v>44891</v>
      </c>
      <c r="C5204" s="19">
        <v>43435</v>
      </c>
      <c r="D5204" s="16" t="s">
        <v>1</v>
      </c>
      <c r="E5204" s="114">
        <v>23361.708333333332</v>
      </c>
      <c r="F5204" s="115">
        <v>13475</v>
      </c>
      <c r="G5204" s="32">
        <v>4699.708333333333</v>
      </c>
      <c r="H5204" s="32">
        <v>3085</v>
      </c>
      <c r="I5204" s="32">
        <v>2102</v>
      </c>
      <c r="J5204" s="115">
        <v>22717.976666666666</v>
      </c>
      <c r="K5204" s="115">
        <v>12042</v>
      </c>
      <c r="L5204" s="115">
        <v>5321.9766666666665</v>
      </c>
      <c r="M5204" s="115">
        <v>2747</v>
      </c>
      <c r="N5204" s="32">
        <v>2607</v>
      </c>
      <c r="O5204" s="115">
        <v>22623</v>
      </c>
      <c r="P5204" s="115">
        <v>11451</v>
      </c>
      <c r="Q5204" s="115">
        <v>6659</v>
      </c>
      <c r="R5204" s="115">
        <v>2454</v>
      </c>
      <c r="S5204" s="32">
        <v>2059</v>
      </c>
      <c r="T5204" s="20">
        <v>2.8335783424374705E-2</v>
      </c>
      <c r="U5204" s="20">
        <v>0.1190001660853679</v>
      </c>
      <c r="V5204" s="20">
        <v>-0.11692428815609235</v>
      </c>
      <c r="W5204" s="20">
        <v>0.1230433199854386</v>
      </c>
      <c r="X5204" s="20">
        <v>-0.19370924434215575</v>
      </c>
      <c r="Y5204" s="20">
        <v>3.2652978532172305E-2</v>
      </c>
      <c r="Z5204" s="20">
        <v>0.17675312199807869</v>
      </c>
      <c r="AA5204" s="20">
        <v>-0.29423211693447471</v>
      </c>
      <c r="AB5204" s="20">
        <v>0.25713121434392838</v>
      </c>
      <c r="AC5204" s="20">
        <v>2.0883924235065576E-2</v>
      </c>
    </row>
    <row r="5205" spans="1:29" x14ac:dyDescent="0.2">
      <c r="A5205" s="19">
        <v>45256</v>
      </c>
      <c r="B5205" s="19">
        <v>44892</v>
      </c>
      <c r="C5205" s="19">
        <v>43436</v>
      </c>
      <c r="D5205" s="16" t="s">
        <v>2</v>
      </c>
      <c r="E5205" s="114">
        <v>23766.525000000001</v>
      </c>
      <c r="F5205" s="115">
        <v>14582</v>
      </c>
      <c r="G5205" s="32">
        <v>4938.5249999999996</v>
      </c>
      <c r="H5205" s="32">
        <v>2571</v>
      </c>
      <c r="I5205" s="32">
        <v>1675</v>
      </c>
      <c r="J5205" s="115">
        <v>23514.84</v>
      </c>
      <c r="K5205" s="115">
        <v>14125</v>
      </c>
      <c r="L5205" s="115">
        <v>5244.84</v>
      </c>
      <c r="M5205" s="115">
        <v>2237</v>
      </c>
      <c r="N5205" s="32">
        <v>1908</v>
      </c>
      <c r="O5205" s="115">
        <v>23823</v>
      </c>
      <c r="P5205" s="115">
        <v>13297</v>
      </c>
      <c r="Q5205" s="115">
        <v>6092</v>
      </c>
      <c r="R5205" s="115">
        <v>2377</v>
      </c>
      <c r="S5205" s="32">
        <v>2057</v>
      </c>
      <c r="T5205" s="20">
        <v>1.0703241017161913E-2</v>
      </c>
      <c r="U5205" s="20">
        <v>3.2353982300884931E-2</v>
      </c>
      <c r="V5205" s="20">
        <v>-5.8403116205642203E-2</v>
      </c>
      <c r="W5205" s="20">
        <v>0.1493071077335717</v>
      </c>
      <c r="X5205" s="20">
        <v>-0.1221174004192872</v>
      </c>
      <c r="Y5205" s="20">
        <v>-2.3706082357385361E-3</v>
      </c>
      <c r="Z5205" s="20">
        <v>9.6638339475069612E-2</v>
      </c>
      <c r="AA5205" s="20">
        <v>-0.18934258043335528</v>
      </c>
      <c r="AB5205" s="20">
        <v>8.1615481699621295E-2</v>
      </c>
      <c r="AC5205" s="20">
        <v>-0.18570734078755469</v>
      </c>
    </row>
    <row r="5206" spans="1:29" x14ac:dyDescent="0.2">
      <c r="A5206" s="19">
        <v>45257</v>
      </c>
      <c r="B5206" s="19">
        <v>44893</v>
      </c>
      <c r="C5206" s="19">
        <v>43437</v>
      </c>
      <c r="D5206" s="16" t="s">
        <v>3</v>
      </c>
      <c r="E5206" s="114">
        <v>22663.711666666666</v>
      </c>
      <c r="F5206" s="115">
        <v>14339</v>
      </c>
      <c r="G5206" s="32">
        <v>4298.7116666666661</v>
      </c>
      <c r="H5206" s="32">
        <v>2432</v>
      </c>
      <c r="I5206" s="32">
        <v>1594</v>
      </c>
      <c r="J5206" s="115">
        <v>24079.055</v>
      </c>
      <c r="K5206" s="115">
        <v>14042</v>
      </c>
      <c r="L5206" s="115">
        <v>5517.0550000000003</v>
      </c>
      <c r="M5206" s="115">
        <v>2288</v>
      </c>
      <c r="N5206" s="32">
        <v>2232</v>
      </c>
      <c r="O5206" s="115">
        <v>22156</v>
      </c>
      <c r="P5206" s="115">
        <v>12726</v>
      </c>
      <c r="Q5206" s="115">
        <v>5138</v>
      </c>
      <c r="R5206" s="115">
        <v>2316</v>
      </c>
      <c r="S5206" s="32">
        <v>1976</v>
      </c>
      <c r="T5206" s="20">
        <v>-5.8779023235477235E-2</v>
      </c>
      <c r="U5206" s="20">
        <v>2.1150833214641729E-2</v>
      </c>
      <c r="V5206" s="20">
        <v>-0.22083218915405667</v>
      </c>
      <c r="W5206" s="20">
        <v>6.2937062937062915E-2</v>
      </c>
      <c r="X5206" s="20">
        <v>-0.28584229390681004</v>
      </c>
      <c r="Y5206" s="20">
        <v>2.2915312631642371E-2</v>
      </c>
      <c r="Z5206" s="20">
        <v>0.12674838912462683</v>
      </c>
      <c r="AA5206" s="20">
        <v>-0.16334922797456863</v>
      </c>
      <c r="AB5206" s="20">
        <v>5.0086355785837755E-2</v>
      </c>
      <c r="AC5206" s="20">
        <v>-0.19331983805668018</v>
      </c>
    </row>
    <row r="5207" spans="1:29" x14ac:dyDescent="0.2">
      <c r="A5207" s="19">
        <v>45258</v>
      </c>
      <c r="B5207" s="19">
        <v>44894</v>
      </c>
      <c r="C5207" s="19">
        <v>43438</v>
      </c>
      <c r="D5207" s="16" t="s">
        <v>4</v>
      </c>
      <c r="E5207" s="114">
        <v>20362.71</v>
      </c>
      <c r="F5207" s="115">
        <v>12629</v>
      </c>
      <c r="G5207" s="32">
        <v>3699.71</v>
      </c>
      <c r="H5207" s="32">
        <v>2477</v>
      </c>
      <c r="I5207" s="32">
        <v>1557</v>
      </c>
      <c r="J5207" s="115">
        <v>22818.261666666665</v>
      </c>
      <c r="K5207" s="115">
        <v>13549</v>
      </c>
      <c r="L5207" s="115">
        <v>4892.2616666666663</v>
      </c>
      <c r="M5207" s="115">
        <v>2430</v>
      </c>
      <c r="N5207" s="32">
        <v>1947</v>
      </c>
      <c r="O5207" s="115">
        <v>21477</v>
      </c>
      <c r="P5207" s="115">
        <v>12344</v>
      </c>
      <c r="Q5207" s="115">
        <v>5513</v>
      </c>
      <c r="R5207" s="115">
        <v>2001</v>
      </c>
      <c r="S5207" s="32">
        <v>1619</v>
      </c>
      <c r="T5207" s="20">
        <v>-0.10761344148550023</v>
      </c>
      <c r="U5207" s="20">
        <v>-6.7901690161635497E-2</v>
      </c>
      <c r="V5207" s="20">
        <v>-0.24376285405829679</v>
      </c>
      <c r="W5207" s="20">
        <v>1.9341563786008154E-2</v>
      </c>
      <c r="X5207" s="20">
        <v>-0.20030816640986138</v>
      </c>
      <c r="Y5207" s="20">
        <v>-5.1882944545327603E-2</v>
      </c>
      <c r="Z5207" s="20">
        <v>2.3088139987038181E-2</v>
      </c>
      <c r="AA5207" s="20">
        <v>-0.32891166334119348</v>
      </c>
      <c r="AB5207" s="20">
        <v>0.23788105947026494</v>
      </c>
      <c r="AC5207" s="20">
        <v>-3.8295243977764071E-2</v>
      </c>
    </row>
    <row r="5208" spans="1:29" x14ac:dyDescent="0.2">
      <c r="A5208" s="19">
        <v>45259</v>
      </c>
      <c r="B5208" s="19">
        <v>44895</v>
      </c>
      <c r="C5208" s="19">
        <v>43439</v>
      </c>
      <c r="D5208" s="16" t="s">
        <v>5</v>
      </c>
      <c r="E5208" s="114">
        <v>21188.400000000001</v>
      </c>
      <c r="F5208" s="115">
        <v>12654</v>
      </c>
      <c r="G5208" s="32">
        <v>4206.3999999999996</v>
      </c>
      <c r="H5208" s="32">
        <v>2441</v>
      </c>
      <c r="I5208" s="32">
        <v>1887</v>
      </c>
      <c r="J5208" s="115">
        <v>23016.916666666668</v>
      </c>
      <c r="K5208" s="115">
        <v>12832</v>
      </c>
      <c r="L5208" s="115">
        <v>5767.916666666667</v>
      </c>
      <c r="M5208" s="115">
        <v>2252</v>
      </c>
      <c r="N5208" s="32">
        <v>2165</v>
      </c>
      <c r="O5208" s="115">
        <v>20621</v>
      </c>
      <c r="P5208" s="115">
        <v>11779</v>
      </c>
      <c r="Q5208" s="115">
        <v>5670</v>
      </c>
      <c r="R5208" s="115">
        <v>1970</v>
      </c>
      <c r="S5208" s="32">
        <v>1202</v>
      </c>
      <c r="T5208" s="20">
        <v>-7.9442294254588042E-2</v>
      </c>
      <c r="U5208" s="20">
        <v>-1.3871571072319178E-2</v>
      </c>
      <c r="V5208" s="20">
        <v>-0.27072455392617223</v>
      </c>
      <c r="W5208" s="20">
        <v>8.3925399644760201E-2</v>
      </c>
      <c r="X5208" s="20">
        <v>-0.12840646651270204</v>
      </c>
      <c r="Y5208" s="20">
        <v>2.7515639396731517E-2</v>
      </c>
      <c r="Z5208" s="20">
        <v>7.4284744035996164E-2</v>
      </c>
      <c r="AA5208" s="20">
        <v>-0.25813051146384491</v>
      </c>
      <c r="AB5208" s="20">
        <v>0.23908629441624374</v>
      </c>
      <c r="AC5208" s="20">
        <v>0.56988352745424287</v>
      </c>
    </row>
    <row r="5209" spans="1:29" x14ac:dyDescent="0.2">
      <c r="A5209" s="19">
        <v>45260</v>
      </c>
      <c r="B5209" s="19">
        <v>44896</v>
      </c>
      <c r="C5209" s="19">
        <v>43440</v>
      </c>
      <c r="D5209" s="16" t="s">
        <v>6</v>
      </c>
      <c r="E5209" s="114">
        <v>21958.9</v>
      </c>
      <c r="F5209" s="115">
        <v>13375</v>
      </c>
      <c r="G5209" s="32">
        <v>3930.9</v>
      </c>
      <c r="H5209" s="32">
        <v>2654</v>
      </c>
      <c r="I5209" s="32">
        <v>1999</v>
      </c>
      <c r="J5209" s="115">
        <v>24332.285</v>
      </c>
      <c r="K5209" s="115">
        <v>13867</v>
      </c>
      <c r="L5209" s="115">
        <v>5416.2849999999999</v>
      </c>
      <c r="M5209" s="115">
        <v>2577</v>
      </c>
      <c r="N5209" s="32">
        <v>2472</v>
      </c>
      <c r="O5209" s="115">
        <v>21823</v>
      </c>
      <c r="P5209" s="115">
        <v>12030</v>
      </c>
      <c r="Q5209" s="115">
        <v>6032</v>
      </c>
      <c r="R5209" s="115">
        <v>2122</v>
      </c>
      <c r="S5209" s="32">
        <v>1639</v>
      </c>
      <c r="T5209" s="20">
        <v>-9.7540572124648284E-2</v>
      </c>
      <c r="U5209" s="20">
        <v>-3.547991634816472E-2</v>
      </c>
      <c r="V5209" s="20">
        <v>-0.27424424674846315</v>
      </c>
      <c r="W5209" s="20">
        <v>2.9879705083430297E-2</v>
      </c>
      <c r="X5209" s="20">
        <v>-0.19134304207119746</v>
      </c>
      <c r="Y5209" s="20">
        <v>6.2273747880676744E-3</v>
      </c>
      <c r="Z5209" s="20">
        <v>0.11180382377389853</v>
      </c>
      <c r="AA5209" s="20">
        <v>-0.34832559681697606</v>
      </c>
      <c r="AB5209" s="20">
        <v>0.25070688030160215</v>
      </c>
      <c r="AC5209" s="20">
        <v>0.21964612568639419</v>
      </c>
    </row>
    <row r="5210" spans="1:29" x14ac:dyDescent="0.2">
      <c r="A5210" s="19">
        <v>45261</v>
      </c>
      <c r="B5210" s="19">
        <v>44897</v>
      </c>
      <c r="C5210" s="19">
        <v>43441</v>
      </c>
      <c r="D5210" s="16" t="s">
        <v>7</v>
      </c>
      <c r="E5210" s="114">
        <v>22511</v>
      </c>
      <c r="F5210" s="115">
        <v>13563</v>
      </c>
      <c r="G5210" s="32">
        <v>4652</v>
      </c>
      <c r="H5210" s="32">
        <v>2685</v>
      </c>
      <c r="I5210" s="32">
        <v>1611</v>
      </c>
      <c r="J5210" s="115">
        <v>23766.008333333331</v>
      </c>
      <c r="K5210" s="115">
        <v>13003</v>
      </c>
      <c r="L5210" s="115">
        <v>5964.0083333333332</v>
      </c>
      <c r="M5210" s="115">
        <v>2579</v>
      </c>
      <c r="N5210" s="32">
        <v>2220</v>
      </c>
      <c r="O5210" s="115">
        <v>20399</v>
      </c>
      <c r="P5210" s="115">
        <v>11440</v>
      </c>
      <c r="Q5210" s="115">
        <v>5013</v>
      </c>
      <c r="R5210" s="115">
        <v>2302</v>
      </c>
      <c r="S5210" s="32">
        <v>1644</v>
      </c>
      <c r="T5210" s="20">
        <v>-5.2806862462178916E-2</v>
      </c>
      <c r="U5210" s="20">
        <v>4.3066984542028841E-2</v>
      </c>
      <c r="V5210" s="20">
        <v>-0.21998767607355785</v>
      </c>
      <c r="W5210" s="20">
        <v>4.110120201628531E-2</v>
      </c>
      <c r="X5210" s="20">
        <v>-0.2743243243243243</v>
      </c>
      <c r="Y5210" s="20">
        <v>0.10353448698465617</v>
      </c>
      <c r="Z5210" s="20">
        <v>0.18557692307692308</v>
      </c>
      <c r="AA5210" s="20">
        <v>-7.2012766806303641E-2</v>
      </c>
      <c r="AB5210" s="20">
        <v>0.16637706342311032</v>
      </c>
      <c r="AC5210" s="20">
        <v>-2.007299270072993E-2</v>
      </c>
    </row>
    <row r="5211" spans="1:29" x14ac:dyDescent="0.2">
      <c r="A5211" s="19">
        <v>45262</v>
      </c>
      <c r="B5211" s="19">
        <v>44898</v>
      </c>
      <c r="C5211" s="19">
        <v>43442</v>
      </c>
      <c r="D5211" s="16" t="s">
        <v>1</v>
      </c>
      <c r="E5211" s="114">
        <v>24276.996212121212</v>
      </c>
      <c r="F5211" s="115">
        <v>13599</v>
      </c>
      <c r="G5211" s="32">
        <v>5169.996212121212</v>
      </c>
      <c r="H5211" s="32">
        <v>3265</v>
      </c>
      <c r="I5211" s="32">
        <v>2243</v>
      </c>
      <c r="J5211" s="115">
        <v>25520.47</v>
      </c>
      <c r="K5211" s="115">
        <v>13819</v>
      </c>
      <c r="L5211" s="115">
        <v>6327.4699999999993</v>
      </c>
      <c r="M5211" s="115">
        <v>3223</v>
      </c>
      <c r="N5211" s="32">
        <v>2151</v>
      </c>
      <c r="O5211" s="115">
        <v>22198</v>
      </c>
      <c r="P5211" s="115">
        <v>11168</v>
      </c>
      <c r="Q5211" s="115">
        <v>6188</v>
      </c>
      <c r="R5211" s="115">
        <v>2657</v>
      </c>
      <c r="S5211" s="32">
        <v>2185</v>
      </c>
      <c r="T5211" s="20">
        <v>-4.8724564550683747E-2</v>
      </c>
      <c r="U5211" s="20">
        <v>-1.5920109993487253E-2</v>
      </c>
      <c r="V5211" s="20">
        <v>-0.1829283723002697</v>
      </c>
      <c r="W5211" s="20">
        <v>1.3031337263419207E-2</v>
      </c>
      <c r="X5211" s="20">
        <v>4.2770804277080465E-2</v>
      </c>
      <c r="Y5211" s="20">
        <v>9.3656915583440581E-2</v>
      </c>
      <c r="Z5211" s="20">
        <v>0.21767550143266479</v>
      </c>
      <c r="AA5211" s="20">
        <v>-0.16451257076257075</v>
      </c>
      <c r="AB5211" s="20">
        <v>0.22882950696273996</v>
      </c>
      <c r="AC5211" s="20">
        <v>2.6544622425629383E-2</v>
      </c>
    </row>
    <row r="5212" spans="1:29" x14ac:dyDescent="0.2">
      <c r="A5212" s="19">
        <v>45263</v>
      </c>
      <c r="B5212" s="19">
        <v>44899</v>
      </c>
      <c r="C5212" s="19">
        <v>43443</v>
      </c>
      <c r="D5212" s="16" t="s">
        <v>2</v>
      </c>
      <c r="E5212" s="114">
        <v>22251.519090909089</v>
      </c>
      <c r="F5212" s="115">
        <v>13579</v>
      </c>
      <c r="G5212" s="32">
        <v>4240.5190909090907</v>
      </c>
      <c r="H5212" s="32">
        <v>2652</v>
      </c>
      <c r="I5212" s="32">
        <v>1780</v>
      </c>
      <c r="J5212" s="115">
        <v>23259.071666666667</v>
      </c>
      <c r="K5212" s="115">
        <v>12896</v>
      </c>
      <c r="L5212" s="115">
        <v>5514.0716666666667</v>
      </c>
      <c r="M5212" s="115">
        <v>2463</v>
      </c>
      <c r="N5212" s="32">
        <v>2386</v>
      </c>
      <c r="O5212" s="115">
        <v>18953</v>
      </c>
      <c r="P5212" s="115">
        <v>10746</v>
      </c>
      <c r="Q5212" s="115">
        <v>4952</v>
      </c>
      <c r="R5212" s="115">
        <v>1906</v>
      </c>
      <c r="S5212" s="32">
        <v>1349</v>
      </c>
      <c r="T5212" s="20">
        <v>-4.3318692602918207E-2</v>
      </c>
      <c r="U5212" s="20">
        <v>5.2962158808933069E-2</v>
      </c>
      <c r="V5212" s="20">
        <v>-0.23096409563487885</v>
      </c>
      <c r="W5212" s="20">
        <v>7.6735688185139983E-2</v>
      </c>
      <c r="X5212" s="20">
        <v>-0.2539815590947192</v>
      </c>
      <c r="Y5212" s="20">
        <v>0.17403677997726419</v>
      </c>
      <c r="Z5212" s="20">
        <v>0.26363297971338162</v>
      </c>
      <c r="AA5212" s="20">
        <v>-0.14367546629461014</v>
      </c>
      <c r="AB5212" s="20">
        <v>0.39139559286463799</v>
      </c>
      <c r="AC5212" s="20">
        <v>0.31949592290585627</v>
      </c>
    </row>
    <row r="5213" spans="1:29" x14ac:dyDescent="0.2">
      <c r="A5213" s="19">
        <v>45264</v>
      </c>
      <c r="B5213" s="19">
        <v>44900</v>
      </c>
      <c r="C5213" s="19">
        <v>43444</v>
      </c>
      <c r="D5213" s="16" t="s">
        <v>3</v>
      </c>
      <c r="E5213" s="114">
        <v>22169.677272727273</v>
      </c>
      <c r="F5213" s="115">
        <v>14175</v>
      </c>
      <c r="G5213" s="32">
        <v>3928.6772727272728</v>
      </c>
      <c r="H5213" s="32">
        <v>2349</v>
      </c>
      <c r="I5213" s="32">
        <v>1717</v>
      </c>
      <c r="J5213" s="115">
        <v>22435.588333333333</v>
      </c>
      <c r="K5213" s="115">
        <v>13318</v>
      </c>
      <c r="L5213" s="115">
        <v>4863.5883333333331</v>
      </c>
      <c r="M5213" s="115">
        <v>2107</v>
      </c>
      <c r="N5213" s="32">
        <v>2147</v>
      </c>
      <c r="O5213" s="115">
        <v>19814</v>
      </c>
      <c r="P5213" s="115">
        <v>11193</v>
      </c>
      <c r="Q5213" s="115">
        <v>4897</v>
      </c>
      <c r="R5213" s="115">
        <v>1933</v>
      </c>
      <c r="S5213" s="32">
        <v>1791</v>
      </c>
      <c r="T5213" s="20">
        <v>-1.1852199133596475E-2</v>
      </c>
      <c r="U5213" s="20">
        <v>6.4349001351554191E-2</v>
      </c>
      <c r="V5213" s="20">
        <v>-0.19222660236239708</v>
      </c>
      <c r="W5213" s="20">
        <v>0.11485524442335082</v>
      </c>
      <c r="X5213" s="20">
        <v>-0.20027945971122496</v>
      </c>
      <c r="Y5213" s="20">
        <v>0.11888953632417842</v>
      </c>
      <c r="Z5213" s="20">
        <v>0.26641651031894931</v>
      </c>
      <c r="AA5213" s="20">
        <v>-0.19773794716616855</v>
      </c>
      <c r="AB5213" s="20">
        <v>0.21520951888256601</v>
      </c>
      <c r="AC5213" s="20">
        <v>-4.1317699609156877E-2</v>
      </c>
    </row>
    <row r="5214" spans="1:29" x14ac:dyDescent="0.2">
      <c r="A5214" s="19">
        <v>45265</v>
      </c>
      <c r="B5214" s="19">
        <v>44901</v>
      </c>
      <c r="C5214" s="19">
        <v>43445</v>
      </c>
      <c r="D5214" s="16" t="s">
        <v>4</v>
      </c>
      <c r="E5214" s="114">
        <v>20103.96</v>
      </c>
      <c r="F5214" s="115">
        <v>12311</v>
      </c>
      <c r="G5214" s="32">
        <v>3849.96</v>
      </c>
      <c r="H5214" s="32">
        <v>2535</v>
      </c>
      <c r="I5214" s="32">
        <v>1408</v>
      </c>
      <c r="J5214" s="115">
        <v>21599.293333333335</v>
      </c>
      <c r="K5214" s="115">
        <v>12850</v>
      </c>
      <c r="L5214" s="115">
        <v>4866.2933333333331</v>
      </c>
      <c r="M5214" s="115">
        <v>2348</v>
      </c>
      <c r="N5214" s="32">
        <v>1535</v>
      </c>
      <c r="O5214" s="115">
        <v>19643</v>
      </c>
      <c r="P5214" s="115">
        <v>11118</v>
      </c>
      <c r="Q5214" s="115">
        <v>5345</v>
      </c>
      <c r="R5214" s="115">
        <v>1900</v>
      </c>
      <c r="S5214" s="32">
        <v>1280</v>
      </c>
      <c r="T5214" s="20">
        <v>-6.9230660015420331E-2</v>
      </c>
      <c r="U5214" s="20">
        <v>-4.1945525291828822E-2</v>
      </c>
      <c r="V5214" s="20">
        <v>-0.20885163793386885</v>
      </c>
      <c r="W5214" s="20">
        <v>7.9642248722316955E-2</v>
      </c>
      <c r="X5214" s="20">
        <v>-8.2736156351791545E-2</v>
      </c>
      <c r="Y5214" s="20">
        <v>2.3466883877208078E-2</v>
      </c>
      <c r="Z5214" s="20">
        <v>0.10730347184745459</v>
      </c>
      <c r="AA5214" s="20">
        <v>-0.27970813844714681</v>
      </c>
      <c r="AB5214" s="20">
        <v>0.33421052631578951</v>
      </c>
      <c r="AC5214" s="20">
        <v>0.10000000000000009</v>
      </c>
    </row>
    <row r="5215" spans="1:29" x14ac:dyDescent="0.2">
      <c r="A5215" s="19">
        <v>45266</v>
      </c>
      <c r="B5215" s="19">
        <v>44902</v>
      </c>
      <c r="C5215" s="19">
        <v>43446</v>
      </c>
      <c r="D5215" s="16" t="s">
        <v>5</v>
      </c>
      <c r="E5215" s="114">
        <v>21354.6</v>
      </c>
      <c r="F5215" s="115">
        <v>13331</v>
      </c>
      <c r="G5215" s="32">
        <v>4076.6</v>
      </c>
      <c r="H5215" s="32">
        <v>2356</v>
      </c>
      <c r="I5215" s="32">
        <v>1591</v>
      </c>
      <c r="J5215" s="115">
        <v>22033.341666666667</v>
      </c>
      <c r="K5215" s="115">
        <v>12656</v>
      </c>
      <c r="L5215" s="115">
        <v>5320.3416666666662</v>
      </c>
      <c r="M5215" s="115">
        <v>2191</v>
      </c>
      <c r="N5215" s="32">
        <v>1866</v>
      </c>
      <c r="O5215" s="115">
        <v>20324</v>
      </c>
      <c r="P5215" s="115">
        <v>11379</v>
      </c>
      <c r="Q5215" s="115">
        <v>5244</v>
      </c>
      <c r="R5215" s="115">
        <v>1874</v>
      </c>
      <c r="S5215" s="32">
        <v>1827</v>
      </c>
      <c r="T5215" s="20">
        <v>-3.0805207713612948E-2</v>
      </c>
      <c r="U5215" s="20">
        <v>5.3334386852085913E-2</v>
      </c>
      <c r="V5215" s="20">
        <v>-0.23377101407960954</v>
      </c>
      <c r="W5215" s="20">
        <v>7.5308078502966724E-2</v>
      </c>
      <c r="X5215" s="20">
        <v>-0.14737406216505899</v>
      </c>
      <c r="Y5215" s="20">
        <v>5.0708521944499152E-2</v>
      </c>
      <c r="Z5215" s="20">
        <v>0.17154407241409619</v>
      </c>
      <c r="AA5215" s="20">
        <v>-0.2226163234172388</v>
      </c>
      <c r="AB5215" s="20">
        <v>0.25720384204909275</v>
      </c>
      <c r="AC5215" s="20">
        <v>-0.12917350848385334</v>
      </c>
    </row>
    <row r="5216" spans="1:29" x14ac:dyDescent="0.2">
      <c r="A5216" s="19">
        <v>45267</v>
      </c>
      <c r="B5216" s="19">
        <v>44903</v>
      </c>
      <c r="C5216" s="19">
        <v>43447</v>
      </c>
      <c r="D5216" s="16" t="s">
        <v>6</v>
      </c>
      <c r="E5216" s="114">
        <v>21918.2</v>
      </c>
      <c r="F5216" s="115">
        <v>14241</v>
      </c>
      <c r="G5216" s="32">
        <v>3942.2</v>
      </c>
      <c r="H5216" s="32">
        <v>2328</v>
      </c>
      <c r="I5216" s="32">
        <v>1407</v>
      </c>
      <c r="J5216" s="115">
        <v>22853.125</v>
      </c>
      <c r="K5216" s="115">
        <v>13159</v>
      </c>
      <c r="L5216" s="115">
        <v>5313.125</v>
      </c>
      <c r="M5216" s="115">
        <v>2503</v>
      </c>
      <c r="N5216" s="32">
        <v>1878</v>
      </c>
      <c r="O5216" s="115">
        <v>21639</v>
      </c>
      <c r="P5216" s="115">
        <v>12027</v>
      </c>
      <c r="Q5216" s="115">
        <v>5662</v>
      </c>
      <c r="R5216" s="115">
        <v>2189</v>
      </c>
      <c r="S5216" s="32">
        <v>1761</v>
      </c>
      <c r="T5216" s="20">
        <v>-4.0910159989060557E-2</v>
      </c>
      <c r="U5216" s="20">
        <v>8.2225093092180179E-2</v>
      </c>
      <c r="V5216" s="20">
        <v>-0.25802611457475599</v>
      </c>
      <c r="W5216" s="20">
        <v>-6.9916100679184967E-2</v>
      </c>
      <c r="X5216" s="20">
        <v>-0.25079872204472842</v>
      </c>
      <c r="Y5216" s="20">
        <v>1.2902629511530206E-2</v>
      </c>
      <c r="Z5216" s="20">
        <v>0.18408580693439758</v>
      </c>
      <c r="AA5216" s="20">
        <v>-0.30374425997880605</v>
      </c>
      <c r="AB5216" s="20">
        <v>6.3499314755596226E-2</v>
      </c>
      <c r="AC5216" s="20">
        <v>-0.20102214650766614</v>
      </c>
    </row>
    <row r="5217" spans="1:29" x14ac:dyDescent="0.2">
      <c r="A5217" s="19">
        <v>45268</v>
      </c>
      <c r="B5217" s="19">
        <v>44904</v>
      </c>
      <c r="C5217" s="19">
        <v>43448</v>
      </c>
      <c r="D5217" s="16" t="s">
        <v>7</v>
      </c>
      <c r="E5217" s="114">
        <v>22396.541666666668</v>
      </c>
      <c r="F5217" s="115">
        <v>14567</v>
      </c>
      <c r="G5217" s="32">
        <v>3639.5416666666665</v>
      </c>
      <c r="H5217" s="32">
        <v>2415</v>
      </c>
      <c r="I5217" s="32">
        <v>1775</v>
      </c>
      <c r="J5217" s="115">
        <v>23696.493333333332</v>
      </c>
      <c r="K5217" s="115">
        <v>13319</v>
      </c>
      <c r="L5217" s="115">
        <v>5500.4933333333329</v>
      </c>
      <c r="M5217" s="115">
        <v>2416</v>
      </c>
      <c r="N5217" s="32">
        <v>2461</v>
      </c>
      <c r="O5217" s="115">
        <v>23328</v>
      </c>
      <c r="P5217" s="115">
        <v>12518</v>
      </c>
      <c r="Q5217" s="115">
        <v>6015</v>
      </c>
      <c r="R5217" s="115">
        <v>2622</v>
      </c>
      <c r="S5217" s="32">
        <v>2173</v>
      </c>
      <c r="T5217" s="20">
        <v>-5.4858398176495182E-2</v>
      </c>
      <c r="U5217" s="20">
        <v>9.37007282829041E-2</v>
      </c>
      <c r="V5217" s="20">
        <v>-0.33832450180226259</v>
      </c>
      <c r="W5217" s="20">
        <v>-4.1390728476820016E-4</v>
      </c>
      <c r="X5217" s="20">
        <v>-0.27874847622917509</v>
      </c>
      <c r="Y5217" s="20">
        <v>-3.9928769433013156E-2</v>
      </c>
      <c r="Z5217" s="20">
        <v>0.16368429461575329</v>
      </c>
      <c r="AA5217" s="20">
        <v>-0.39492241618176782</v>
      </c>
      <c r="AB5217" s="20">
        <v>-7.8947368421052655E-2</v>
      </c>
      <c r="AC5217" s="20">
        <v>-0.18315692590888177</v>
      </c>
    </row>
    <row r="5218" spans="1:29" x14ac:dyDescent="0.2">
      <c r="A5218" s="19">
        <v>45269</v>
      </c>
      <c r="B5218" s="19">
        <v>44905</v>
      </c>
      <c r="C5218" s="19">
        <v>43449</v>
      </c>
      <c r="D5218" s="16" t="s">
        <v>1</v>
      </c>
      <c r="E5218" s="114">
        <v>24235.30909090909</v>
      </c>
      <c r="F5218" s="115">
        <v>13904</v>
      </c>
      <c r="G5218" s="32">
        <v>5054.3090909090906</v>
      </c>
      <c r="H5218" s="32">
        <v>3194</v>
      </c>
      <c r="I5218" s="32">
        <v>2083</v>
      </c>
      <c r="J5218" s="115">
        <v>23514.53</v>
      </c>
      <c r="K5218" s="115">
        <v>13020</v>
      </c>
      <c r="L5218" s="115">
        <v>5480.53</v>
      </c>
      <c r="M5218" s="115">
        <v>2891</v>
      </c>
      <c r="N5218" s="32">
        <v>2123</v>
      </c>
      <c r="O5218" s="115">
        <v>27094</v>
      </c>
      <c r="P5218" s="115">
        <v>13160</v>
      </c>
      <c r="Q5218" s="115">
        <v>7775</v>
      </c>
      <c r="R5218" s="115">
        <v>3205</v>
      </c>
      <c r="S5218" s="32">
        <v>2954</v>
      </c>
      <c r="T5218" s="20">
        <v>3.0652498302500275E-2</v>
      </c>
      <c r="U5218" s="20">
        <v>6.7895545314900163E-2</v>
      </c>
      <c r="V5218" s="20">
        <v>-7.7770016602574765E-2</v>
      </c>
      <c r="W5218" s="20">
        <v>0.10480802490487728</v>
      </c>
      <c r="X5218" s="20">
        <v>-1.8841262364578393E-2</v>
      </c>
      <c r="Y5218" s="20">
        <v>-0.10551010958481255</v>
      </c>
      <c r="Z5218" s="20">
        <v>5.6534954407294835E-2</v>
      </c>
      <c r="AA5218" s="20">
        <v>-0.34992809120140311</v>
      </c>
      <c r="AB5218" s="20">
        <v>-3.4321372854914101E-3</v>
      </c>
      <c r="AC5218" s="20">
        <v>-0.29485443466486116</v>
      </c>
    </row>
    <row r="5219" spans="1:29" x14ac:dyDescent="0.2">
      <c r="A5219" s="19">
        <v>45270</v>
      </c>
      <c r="B5219" s="19">
        <v>44906</v>
      </c>
      <c r="C5219" s="19">
        <v>43450</v>
      </c>
      <c r="D5219" s="16" t="s">
        <v>2</v>
      </c>
      <c r="E5219" s="114">
        <v>21431.899696969696</v>
      </c>
      <c r="F5219" s="115">
        <v>13368</v>
      </c>
      <c r="G5219" s="32">
        <v>3886.8996969696973</v>
      </c>
      <c r="H5219" s="32">
        <v>2679</v>
      </c>
      <c r="I5219" s="32">
        <v>1498</v>
      </c>
      <c r="J5219" s="115">
        <v>23128.84</v>
      </c>
      <c r="K5219" s="115">
        <v>13273</v>
      </c>
      <c r="L5219" s="115">
        <v>5552.84</v>
      </c>
      <c r="M5219" s="115">
        <v>2440</v>
      </c>
      <c r="N5219" s="32">
        <v>1863</v>
      </c>
      <c r="O5219" s="115">
        <v>23285</v>
      </c>
      <c r="P5219" s="115">
        <v>12695</v>
      </c>
      <c r="Q5219" s="115">
        <v>6575</v>
      </c>
      <c r="R5219" s="115">
        <v>2119</v>
      </c>
      <c r="S5219" s="32">
        <v>1896</v>
      </c>
      <c r="T5219" s="20">
        <v>-7.3369019070143704E-2</v>
      </c>
      <c r="U5219" s="20">
        <v>7.1573871769758934E-3</v>
      </c>
      <c r="V5219" s="20">
        <v>-0.30001590231850783</v>
      </c>
      <c r="W5219" s="20">
        <v>9.795081967213104E-2</v>
      </c>
      <c r="X5219" s="20">
        <v>-0.1959205582393988</v>
      </c>
      <c r="Y5219" s="20">
        <v>-7.9583435818351034E-2</v>
      </c>
      <c r="Z5219" s="20">
        <v>5.3012997243009119E-2</v>
      </c>
      <c r="AA5219" s="20">
        <v>-0.40883654798939961</v>
      </c>
      <c r="AB5219" s="20">
        <v>0.26427560169891451</v>
      </c>
      <c r="AC5219" s="20">
        <v>-0.20991561181434604</v>
      </c>
    </row>
    <row r="5220" spans="1:29" x14ac:dyDescent="0.2">
      <c r="A5220" s="19">
        <v>45271</v>
      </c>
      <c r="B5220" s="19">
        <v>44907</v>
      </c>
      <c r="C5220" s="19">
        <v>43451</v>
      </c>
      <c r="D5220" s="16" t="s">
        <v>3</v>
      </c>
      <c r="E5220" s="114">
        <v>21387.933333333334</v>
      </c>
      <c r="F5220" s="115">
        <v>13595</v>
      </c>
      <c r="G5220" s="32">
        <v>3866.9333333333334</v>
      </c>
      <c r="H5220" s="32">
        <v>2402</v>
      </c>
      <c r="I5220" s="32">
        <v>1524</v>
      </c>
      <c r="J5220" s="115">
        <v>23063.153333333335</v>
      </c>
      <c r="K5220" s="115">
        <v>13983</v>
      </c>
      <c r="L5220" s="115">
        <v>5041.1533333333336</v>
      </c>
      <c r="M5220" s="115">
        <v>2339</v>
      </c>
      <c r="N5220" s="32">
        <v>1700</v>
      </c>
      <c r="O5220" s="115">
        <v>23665</v>
      </c>
      <c r="P5220" s="115">
        <v>12810</v>
      </c>
      <c r="Q5220" s="115">
        <v>6514</v>
      </c>
      <c r="R5220" s="115">
        <v>2288</v>
      </c>
      <c r="S5220" s="32">
        <v>2053</v>
      </c>
      <c r="T5220" s="20">
        <v>-7.2636207884842596E-2</v>
      </c>
      <c r="U5220" s="20">
        <v>-2.7747979689623059E-2</v>
      </c>
      <c r="V5220" s="20">
        <v>-0.23292685668491209</v>
      </c>
      <c r="W5220" s="20">
        <v>2.6934587430525792E-2</v>
      </c>
      <c r="X5220" s="20">
        <v>-0.10352941176470587</v>
      </c>
      <c r="Y5220" s="20">
        <v>-9.6220860623987603E-2</v>
      </c>
      <c r="Z5220" s="20">
        <v>6.1280249804839926E-2</v>
      </c>
      <c r="AA5220" s="20">
        <v>-0.40636577627673731</v>
      </c>
      <c r="AB5220" s="20">
        <v>4.9825174825174789E-2</v>
      </c>
      <c r="AC5220" s="20">
        <v>-0.2576716999512908</v>
      </c>
    </row>
    <row r="5221" spans="1:29" x14ac:dyDescent="0.2">
      <c r="A5221" s="19">
        <v>45272</v>
      </c>
      <c r="B5221" s="19">
        <v>44908</v>
      </c>
      <c r="C5221" s="19">
        <v>43452</v>
      </c>
      <c r="D5221" s="16" t="s">
        <v>4</v>
      </c>
      <c r="E5221" s="114">
        <v>22654.239999999998</v>
      </c>
      <c r="F5221" s="115">
        <v>13703</v>
      </c>
      <c r="G5221" s="32">
        <v>4436.24</v>
      </c>
      <c r="H5221" s="32">
        <v>2893</v>
      </c>
      <c r="I5221" s="32">
        <v>1622</v>
      </c>
      <c r="J5221" s="115">
        <v>23792.583333333332</v>
      </c>
      <c r="K5221" s="115">
        <v>13767</v>
      </c>
      <c r="L5221" s="115">
        <v>5522.583333333333</v>
      </c>
      <c r="M5221" s="115">
        <v>2482</v>
      </c>
      <c r="N5221" s="32">
        <v>2021</v>
      </c>
      <c r="O5221" s="115">
        <v>22938</v>
      </c>
      <c r="P5221" s="115">
        <v>12752</v>
      </c>
      <c r="Q5221" s="115">
        <v>6089</v>
      </c>
      <c r="R5221" s="115">
        <v>2307</v>
      </c>
      <c r="S5221" s="32">
        <v>1790</v>
      </c>
      <c r="T5221" s="20">
        <v>-4.7844461334239363E-2</v>
      </c>
      <c r="U5221" s="20">
        <v>-4.6487978499309968E-3</v>
      </c>
      <c r="V5221" s="20">
        <v>-0.19670926951456891</v>
      </c>
      <c r="W5221" s="20">
        <v>0.16559226430298146</v>
      </c>
      <c r="X5221" s="20">
        <v>-0.1974270163285502</v>
      </c>
      <c r="Y5221" s="20">
        <v>-1.2370738512512025E-2</v>
      </c>
      <c r="Z5221" s="20">
        <v>7.4576537013801847E-2</v>
      </c>
      <c r="AA5221" s="20">
        <v>-0.27143373296107742</v>
      </c>
      <c r="AB5221" s="20">
        <v>0.25400953619419164</v>
      </c>
      <c r="AC5221" s="20">
        <v>-9.3854748603351967E-2</v>
      </c>
    </row>
    <row r="5222" spans="1:29" x14ac:dyDescent="0.2">
      <c r="A5222" s="19">
        <v>45273</v>
      </c>
      <c r="B5222" s="19">
        <v>44909</v>
      </c>
      <c r="C5222" s="19">
        <v>43453</v>
      </c>
      <c r="D5222" s="16" t="s">
        <v>5</v>
      </c>
      <c r="E5222" s="114">
        <v>24739.687929717344</v>
      </c>
      <c r="F5222" s="115">
        <v>14811.85459638401</v>
      </c>
      <c r="G5222" s="32">
        <v>4862.833333333333</v>
      </c>
      <c r="H5222" s="32">
        <v>2972</v>
      </c>
      <c r="I5222" s="32">
        <v>2093</v>
      </c>
      <c r="J5222" s="115">
        <v>24569.566666666666</v>
      </c>
      <c r="K5222" s="115">
        <v>13377</v>
      </c>
      <c r="L5222" s="115">
        <v>6361.5666666666666</v>
      </c>
      <c r="M5222" s="115">
        <v>2353</v>
      </c>
      <c r="N5222" s="32">
        <v>2478</v>
      </c>
      <c r="O5222" s="115">
        <v>27302</v>
      </c>
      <c r="P5222" s="115">
        <v>14174</v>
      </c>
      <c r="Q5222" s="115">
        <v>7786</v>
      </c>
      <c r="R5222" s="115">
        <v>2597</v>
      </c>
      <c r="S5222" s="32">
        <v>2745</v>
      </c>
      <c r="T5222" s="20">
        <v>6.9240644476435964E-3</v>
      </c>
      <c r="U5222" s="20">
        <v>0.10726280902923002</v>
      </c>
      <c r="V5222" s="20">
        <v>-0.23559186154354017</v>
      </c>
      <c r="W5222" s="20">
        <v>0.26306842328941782</v>
      </c>
      <c r="X5222" s="20">
        <v>-0.15536723163841804</v>
      </c>
      <c r="Y5222" s="20">
        <v>-9.3850709482186545E-2</v>
      </c>
      <c r="Z5222" s="20">
        <v>4.5001735317060199E-2</v>
      </c>
      <c r="AA5222" s="20">
        <v>-0.37543882181693644</v>
      </c>
      <c r="AB5222" s="20">
        <v>0.14439738159414706</v>
      </c>
      <c r="AC5222" s="20">
        <v>-0.23752276867030964</v>
      </c>
    </row>
    <row r="5223" spans="1:29" x14ac:dyDescent="0.2">
      <c r="A5223" s="19">
        <v>45274</v>
      </c>
      <c r="B5223" s="19">
        <v>44910</v>
      </c>
      <c r="C5223" s="19">
        <v>43454</v>
      </c>
      <c r="D5223" s="16" t="s">
        <v>6</v>
      </c>
      <c r="E5223" s="114">
        <v>26878.325000000001</v>
      </c>
      <c r="F5223" s="115">
        <v>15564</v>
      </c>
      <c r="G5223" s="32">
        <v>5981.3249999999998</v>
      </c>
      <c r="H5223" s="32">
        <v>3218</v>
      </c>
      <c r="I5223" s="32">
        <v>2115</v>
      </c>
      <c r="J5223" s="115">
        <v>30102.216666666667</v>
      </c>
      <c r="K5223" s="115">
        <v>16016</v>
      </c>
      <c r="L5223" s="115">
        <v>7456.2166666666672</v>
      </c>
      <c r="M5223" s="115">
        <v>3885</v>
      </c>
      <c r="N5223" s="32">
        <v>2745</v>
      </c>
      <c r="O5223" s="115">
        <v>30524</v>
      </c>
      <c r="P5223" s="115">
        <v>15584</v>
      </c>
      <c r="Q5223" s="115">
        <v>7784</v>
      </c>
      <c r="R5223" s="115">
        <v>3888</v>
      </c>
      <c r="S5223" s="32">
        <v>3268</v>
      </c>
      <c r="T5223" s="20">
        <v>-0.10709814836448917</v>
      </c>
      <c r="U5223" s="20">
        <v>-2.8221778221778182E-2</v>
      </c>
      <c r="V5223" s="20">
        <v>-0.19780697538742842</v>
      </c>
      <c r="W5223" s="20">
        <v>-0.17168597168597166</v>
      </c>
      <c r="X5223" s="20">
        <v>-0.22950819672131151</v>
      </c>
      <c r="Y5223" s="20">
        <v>-0.11943634517101298</v>
      </c>
      <c r="Z5223" s="20">
        <v>-1.2833675564681846E-3</v>
      </c>
      <c r="AA5223" s="20">
        <v>-0.23158723021582739</v>
      </c>
      <c r="AB5223" s="20">
        <v>-0.17232510288065839</v>
      </c>
      <c r="AC5223" s="20">
        <v>-0.35281517747858016</v>
      </c>
    </row>
    <row r="5224" spans="1:29" x14ac:dyDescent="0.2">
      <c r="A5224" s="19">
        <v>45275</v>
      </c>
      <c r="B5224" s="19">
        <v>44911</v>
      </c>
      <c r="C5224" s="19">
        <v>43455</v>
      </c>
      <c r="D5224" s="16" t="s">
        <v>7</v>
      </c>
      <c r="E5224" s="114">
        <v>26493.025000000001</v>
      </c>
      <c r="F5224" s="115">
        <v>15529</v>
      </c>
      <c r="G5224" s="32">
        <v>5742.0249999999996</v>
      </c>
      <c r="H5224" s="32">
        <v>3269</v>
      </c>
      <c r="I5224" s="32">
        <v>1953</v>
      </c>
      <c r="J5224" s="115">
        <v>31034.566666666666</v>
      </c>
      <c r="K5224" s="115">
        <v>16266</v>
      </c>
      <c r="L5224" s="115">
        <v>7878.5666666666666</v>
      </c>
      <c r="M5224" s="115">
        <v>3974</v>
      </c>
      <c r="N5224" s="32">
        <v>2916</v>
      </c>
      <c r="O5224" s="115">
        <v>32614</v>
      </c>
      <c r="P5224" s="115">
        <v>16583</v>
      </c>
      <c r="Q5224" s="115">
        <v>8750</v>
      </c>
      <c r="R5224" s="115">
        <v>4104</v>
      </c>
      <c r="S5224" s="32">
        <v>3177</v>
      </c>
      <c r="T5224" s="20">
        <v>-0.14633816915976483</v>
      </c>
      <c r="U5224" s="20">
        <v>-4.530923398499942E-2</v>
      </c>
      <c r="V5224" s="20">
        <v>-0.27118405632158138</v>
      </c>
      <c r="W5224" s="20">
        <v>-0.17740312028183192</v>
      </c>
      <c r="X5224" s="20">
        <v>-0.33024691358024694</v>
      </c>
      <c r="Y5224" s="20">
        <v>-0.1876793708223462</v>
      </c>
      <c r="Z5224" s="20">
        <v>-6.3559066513899753E-2</v>
      </c>
      <c r="AA5224" s="20">
        <v>-0.34376857142857142</v>
      </c>
      <c r="AB5224" s="20">
        <v>-0.20346003898635479</v>
      </c>
      <c r="AC5224" s="20">
        <v>-0.38526912181303119</v>
      </c>
    </row>
    <row r="5225" spans="1:29" x14ac:dyDescent="0.2">
      <c r="A5225" s="19">
        <v>45276</v>
      </c>
      <c r="B5225" s="19">
        <v>44912</v>
      </c>
      <c r="C5225" s="19">
        <v>43456</v>
      </c>
      <c r="D5225" s="16" t="s">
        <v>1</v>
      </c>
      <c r="E5225" s="114">
        <v>29766.94</v>
      </c>
      <c r="F5225" s="115">
        <v>16215</v>
      </c>
      <c r="G5225" s="32">
        <v>6644.94</v>
      </c>
      <c r="H5225" s="32">
        <v>3902</v>
      </c>
      <c r="I5225" s="32">
        <v>3005</v>
      </c>
      <c r="J5225" s="115">
        <v>31128.183333333334</v>
      </c>
      <c r="K5225" s="115">
        <v>16463</v>
      </c>
      <c r="L5225" s="115">
        <v>7321.1833333333334</v>
      </c>
      <c r="M5225" s="115">
        <v>4358</v>
      </c>
      <c r="N5225" s="32">
        <v>2986</v>
      </c>
      <c r="O5225" s="115">
        <v>34265</v>
      </c>
      <c r="P5225" s="115">
        <v>17162</v>
      </c>
      <c r="Q5225" s="115">
        <v>9576</v>
      </c>
      <c r="R5225" s="115">
        <v>4282</v>
      </c>
      <c r="S5225" s="32">
        <v>3245</v>
      </c>
      <c r="T5225" s="20">
        <v>-4.3730253023653298E-2</v>
      </c>
      <c r="U5225" s="20">
        <v>-1.5064083095426062E-2</v>
      </c>
      <c r="V5225" s="20">
        <v>-9.2368037043192075E-2</v>
      </c>
      <c r="W5225" s="20">
        <v>-0.10463515374024779</v>
      </c>
      <c r="X5225" s="20">
        <v>6.3630274614869808E-3</v>
      </c>
      <c r="Y5225" s="20">
        <v>-0.13127272727272732</v>
      </c>
      <c r="Z5225" s="20">
        <v>-5.518004894534434E-2</v>
      </c>
      <c r="AA5225" s="20">
        <v>-0.30608395989974946</v>
      </c>
      <c r="AB5225" s="20">
        <v>-8.8743577767398385E-2</v>
      </c>
      <c r="AC5225" s="20">
        <v>-7.3959938366717992E-2</v>
      </c>
    </row>
    <row r="5226" spans="1:29" x14ac:dyDescent="0.2">
      <c r="A5226" s="19">
        <v>45277</v>
      </c>
      <c r="B5226" s="19">
        <v>44913</v>
      </c>
      <c r="C5226" s="19">
        <v>43457</v>
      </c>
      <c r="D5226" s="16" t="s">
        <v>2</v>
      </c>
      <c r="E5226" s="114">
        <v>27092.716666666667</v>
      </c>
      <c r="F5226" s="115">
        <v>15735</v>
      </c>
      <c r="G5226" s="32">
        <v>5576.7166666666662</v>
      </c>
      <c r="H5226" s="32">
        <v>3412</v>
      </c>
      <c r="I5226" s="32">
        <v>2369</v>
      </c>
      <c r="J5226" s="115">
        <v>29564.176666666666</v>
      </c>
      <c r="K5226" s="115">
        <v>16390</v>
      </c>
      <c r="L5226" s="115">
        <v>6524.1766666666663</v>
      </c>
      <c r="M5226" s="115">
        <v>3887</v>
      </c>
      <c r="N5226" s="32">
        <v>2763</v>
      </c>
      <c r="O5226" s="115">
        <v>33922</v>
      </c>
      <c r="P5226" s="115">
        <v>17207</v>
      </c>
      <c r="Q5226" s="115">
        <v>9084</v>
      </c>
      <c r="R5226" s="115">
        <v>4212</v>
      </c>
      <c r="S5226" s="32">
        <v>3419</v>
      </c>
      <c r="T5226" s="20">
        <v>-8.3596442676739491E-2</v>
      </c>
      <c r="U5226" s="20">
        <v>-3.9963392312385548E-2</v>
      </c>
      <c r="V5226" s="20">
        <v>-0.14522292212606136</v>
      </c>
      <c r="W5226" s="20">
        <v>-0.12220221250321583</v>
      </c>
      <c r="X5226" s="20">
        <v>-0.14259862468331519</v>
      </c>
      <c r="Y5226" s="20">
        <v>-0.20132313346304265</v>
      </c>
      <c r="Z5226" s="20">
        <v>-8.5546579880281248E-2</v>
      </c>
      <c r="AA5226" s="20">
        <v>-0.38609459856157347</v>
      </c>
      <c r="AB5226" s="20">
        <v>-0.18993352326685664</v>
      </c>
      <c r="AC5226" s="20">
        <v>-0.30710734132787365</v>
      </c>
    </row>
    <row r="5227" spans="1:29" x14ac:dyDescent="0.2">
      <c r="A5227" s="19">
        <v>45278</v>
      </c>
      <c r="B5227" s="19">
        <v>44914</v>
      </c>
      <c r="C5227" s="19">
        <v>43458</v>
      </c>
      <c r="D5227" s="16" t="s">
        <v>3</v>
      </c>
      <c r="E5227" s="114">
        <v>27277.686666666668</v>
      </c>
      <c r="F5227" s="115">
        <v>16006</v>
      </c>
      <c r="G5227" s="32">
        <v>5865.6866666666665</v>
      </c>
      <c r="H5227" s="32">
        <v>3346</v>
      </c>
      <c r="I5227" s="32">
        <v>2060</v>
      </c>
      <c r="J5227" s="115">
        <v>27718.658333333333</v>
      </c>
      <c r="K5227" s="115">
        <v>16064</v>
      </c>
      <c r="L5227" s="115">
        <v>5073.6583333333328</v>
      </c>
      <c r="M5227" s="115">
        <v>3570</v>
      </c>
      <c r="N5227" s="32">
        <v>3011</v>
      </c>
      <c r="O5227" s="115">
        <v>34247</v>
      </c>
      <c r="P5227" s="115">
        <v>17862</v>
      </c>
      <c r="Q5227" s="115">
        <v>9091</v>
      </c>
      <c r="R5227" s="115">
        <v>4005</v>
      </c>
      <c r="S5227" s="32">
        <v>3289</v>
      </c>
      <c r="T5227" s="20">
        <v>-1.5908838781578782E-2</v>
      </c>
      <c r="U5227" s="20">
        <v>-3.6105577689242718E-3</v>
      </c>
      <c r="V5227" s="20">
        <v>0.15610596561652601</v>
      </c>
      <c r="W5227" s="20">
        <v>-6.2745098039215685E-2</v>
      </c>
      <c r="X5227" s="20">
        <v>-0.31584191298571906</v>
      </c>
      <c r="Y5227" s="20">
        <v>-0.2035014259156519</v>
      </c>
      <c r="Z5227" s="20">
        <v>-0.10390773709551004</v>
      </c>
      <c r="AA5227" s="20">
        <v>-0.35478091885747809</v>
      </c>
      <c r="AB5227" s="20">
        <v>-0.16454431960049942</v>
      </c>
      <c r="AC5227" s="20">
        <v>-0.37366980845241715</v>
      </c>
    </row>
    <row r="5228" spans="1:29" x14ac:dyDescent="0.2">
      <c r="A5228" s="19">
        <v>45279</v>
      </c>
      <c r="B5228" s="19">
        <v>44915</v>
      </c>
      <c r="C5228" s="19">
        <v>43459</v>
      </c>
      <c r="D5228" s="16" t="s">
        <v>4</v>
      </c>
      <c r="E5228" s="114">
        <v>27971</v>
      </c>
      <c r="F5228" s="115">
        <v>16054</v>
      </c>
      <c r="G5228" s="32">
        <v>5835</v>
      </c>
      <c r="H5228" s="32">
        <v>3582</v>
      </c>
      <c r="I5228" s="32">
        <v>2500</v>
      </c>
      <c r="J5228" s="115">
        <v>29044.17</v>
      </c>
      <c r="K5228" s="115">
        <v>15889</v>
      </c>
      <c r="L5228" s="115">
        <v>6934.1699999999983</v>
      </c>
      <c r="M5228" s="115">
        <v>3963</v>
      </c>
      <c r="N5228" s="32">
        <v>2258</v>
      </c>
      <c r="O5228" s="115">
        <v>33112</v>
      </c>
      <c r="P5228" s="115">
        <v>16816</v>
      </c>
      <c r="Q5228" s="115">
        <v>9095</v>
      </c>
      <c r="R5228" s="115">
        <v>4143</v>
      </c>
      <c r="S5228" s="32">
        <v>3058</v>
      </c>
      <c r="T5228" s="20">
        <v>-3.6949584030116833E-2</v>
      </c>
      <c r="U5228" s="20">
        <v>1.0384542765435212E-2</v>
      </c>
      <c r="V5228" s="20">
        <v>-0.1585150061218572</v>
      </c>
      <c r="W5228" s="20">
        <v>-9.6139288417865232E-2</v>
      </c>
      <c r="X5228" s="20">
        <v>0.10717449069973428</v>
      </c>
      <c r="Y5228" s="20">
        <v>-0.15526093259241358</v>
      </c>
      <c r="Z5228" s="20">
        <v>-4.5313986679353047E-2</v>
      </c>
      <c r="AA5228" s="20">
        <v>-0.35843870258383725</v>
      </c>
      <c r="AB5228" s="20">
        <v>-0.13540912382331649</v>
      </c>
      <c r="AC5228" s="20">
        <v>-0.18247220405493791</v>
      </c>
    </row>
    <row r="5229" spans="1:29" x14ac:dyDescent="0.2">
      <c r="A5229" s="19">
        <v>45280</v>
      </c>
      <c r="B5229" s="19">
        <v>44916</v>
      </c>
      <c r="C5229" s="19">
        <v>43460</v>
      </c>
      <c r="D5229" s="16" t="s">
        <v>5</v>
      </c>
      <c r="E5229" s="114">
        <v>29146.083333333332</v>
      </c>
      <c r="F5229" s="115">
        <v>16615</v>
      </c>
      <c r="G5229" s="32">
        <v>6687.083333333333</v>
      </c>
      <c r="H5229" s="32">
        <v>3556</v>
      </c>
      <c r="I5229" s="32">
        <v>2288</v>
      </c>
      <c r="J5229" s="115">
        <v>31830.801666666666</v>
      </c>
      <c r="K5229" s="115">
        <v>17002</v>
      </c>
      <c r="L5229" s="115">
        <v>8227.8016666666663</v>
      </c>
      <c r="M5229" s="115">
        <v>3952</v>
      </c>
      <c r="N5229" s="32">
        <v>2649</v>
      </c>
      <c r="O5229" s="115">
        <v>31613</v>
      </c>
      <c r="P5229" s="115">
        <v>16285</v>
      </c>
      <c r="Q5229" s="115">
        <v>8380</v>
      </c>
      <c r="R5229" s="115">
        <v>4010</v>
      </c>
      <c r="S5229" s="32">
        <v>2938</v>
      </c>
      <c r="T5229" s="20">
        <v>-8.4343409300456917E-2</v>
      </c>
      <c r="U5229" s="20">
        <v>-2.2762027996706236E-2</v>
      </c>
      <c r="V5229" s="20">
        <v>-0.18725759270246545</v>
      </c>
      <c r="W5229" s="20">
        <v>-0.1002024291497976</v>
      </c>
      <c r="X5229" s="20">
        <v>-0.13627784069460169</v>
      </c>
      <c r="Y5229" s="20">
        <v>-7.8034880165332887E-2</v>
      </c>
      <c r="Z5229" s="20">
        <v>2.026404666871362E-2</v>
      </c>
      <c r="AA5229" s="20">
        <v>-0.2020186953062848</v>
      </c>
      <c r="AB5229" s="20">
        <v>-0.11321695760598505</v>
      </c>
      <c r="AC5229" s="20">
        <v>-0.22123893805309736</v>
      </c>
    </row>
    <row r="5230" spans="1:29" x14ac:dyDescent="0.2">
      <c r="A5230" s="19">
        <v>45281</v>
      </c>
      <c r="B5230" s="19">
        <v>44917</v>
      </c>
      <c r="C5230" s="19">
        <v>43461</v>
      </c>
      <c r="D5230" s="16" t="s">
        <v>6</v>
      </c>
      <c r="E5230" s="114">
        <v>30047.48</v>
      </c>
      <c r="F5230" s="115">
        <v>16646</v>
      </c>
      <c r="G5230" s="32">
        <v>6779.48</v>
      </c>
      <c r="H5230" s="32">
        <v>4166</v>
      </c>
      <c r="I5230" s="32">
        <v>2456</v>
      </c>
      <c r="J5230" s="115">
        <v>32043.11</v>
      </c>
      <c r="K5230" s="115">
        <v>17196</v>
      </c>
      <c r="L5230" s="115">
        <v>7853.11</v>
      </c>
      <c r="M5230" s="115">
        <v>4169</v>
      </c>
      <c r="N5230" s="32">
        <v>2825</v>
      </c>
      <c r="O5230" s="115">
        <v>32138</v>
      </c>
      <c r="P5230" s="115">
        <v>16653</v>
      </c>
      <c r="Q5230" s="115">
        <v>8320</v>
      </c>
      <c r="R5230" s="115">
        <v>3834</v>
      </c>
      <c r="S5230" s="32">
        <v>3331</v>
      </c>
      <c r="T5230" s="20">
        <v>-6.2279535288553456E-2</v>
      </c>
      <c r="U5230" s="20">
        <v>-3.1984182367992608E-2</v>
      </c>
      <c r="V5230" s="20">
        <v>-0.13671398974419058</v>
      </c>
      <c r="W5230" s="20">
        <v>-7.1959702566559702E-4</v>
      </c>
      <c r="X5230" s="20">
        <v>-0.13061946902654864</v>
      </c>
      <c r="Y5230" s="20">
        <v>-6.5048229510237143E-2</v>
      </c>
      <c r="Z5230" s="20">
        <v>-4.2034468263973945E-4</v>
      </c>
      <c r="AA5230" s="20">
        <v>-0.18515865384615393</v>
      </c>
      <c r="AB5230" s="20">
        <v>8.6593635889410603E-2</v>
      </c>
      <c r="AC5230" s="20">
        <v>-0.26268387871510057</v>
      </c>
    </row>
    <row r="5231" spans="1:29" x14ac:dyDescent="0.2">
      <c r="A5231" s="19">
        <v>45282</v>
      </c>
      <c r="B5231" s="19">
        <v>44918</v>
      </c>
      <c r="C5231" s="19">
        <v>43462</v>
      </c>
      <c r="D5231" s="16" t="s">
        <v>7</v>
      </c>
      <c r="E5231" s="114">
        <v>30317</v>
      </c>
      <c r="F5231" s="115">
        <v>16674</v>
      </c>
      <c r="G5231" s="32">
        <v>6903</v>
      </c>
      <c r="H5231" s="32">
        <v>3983</v>
      </c>
      <c r="I5231" s="32">
        <v>2757</v>
      </c>
      <c r="J5231" s="115">
        <v>29589.511666666665</v>
      </c>
      <c r="K5231" s="115">
        <v>15850</v>
      </c>
      <c r="L5231" s="115">
        <v>7740.5116666666663</v>
      </c>
      <c r="M5231" s="115">
        <v>3310</v>
      </c>
      <c r="N5231" s="32">
        <v>2689</v>
      </c>
      <c r="O5231" s="115">
        <v>33345</v>
      </c>
      <c r="P5231" s="115">
        <v>17295</v>
      </c>
      <c r="Q5231" s="115">
        <v>8626</v>
      </c>
      <c r="R5231" s="115">
        <v>4225</v>
      </c>
      <c r="S5231" s="32">
        <v>3199</v>
      </c>
      <c r="T5231" s="20">
        <v>2.4586020260444874E-2</v>
      </c>
      <c r="U5231" s="20">
        <v>5.1987381703469948E-2</v>
      </c>
      <c r="V5231" s="20">
        <v>-0.10819848903184048</v>
      </c>
      <c r="W5231" s="20">
        <v>0.20332326283987912</v>
      </c>
      <c r="X5231" s="20">
        <v>2.5288211230940938E-2</v>
      </c>
      <c r="Y5231" s="20">
        <v>-9.0808217124006552E-2</v>
      </c>
      <c r="Z5231" s="20">
        <v>-3.590633130962706E-2</v>
      </c>
      <c r="AA5231" s="20">
        <v>-0.19974495710642248</v>
      </c>
      <c r="AB5231" s="20">
        <v>-5.727810650887577E-2</v>
      </c>
      <c r="AC5231" s="20">
        <v>-0.13816817755548605</v>
      </c>
    </row>
    <row r="5232" spans="1:29" x14ac:dyDescent="0.2">
      <c r="A5232" s="19">
        <v>45283</v>
      </c>
      <c r="B5232" s="19">
        <v>44919</v>
      </c>
      <c r="C5232" s="19">
        <v>43463</v>
      </c>
      <c r="D5232" s="16" t="s">
        <v>1</v>
      </c>
      <c r="E5232" s="114">
        <v>31809.231666666667</v>
      </c>
      <c r="F5232" s="115">
        <v>16793</v>
      </c>
      <c r="G5232" s="32">
        <v>7284.2316666666666</v>
      </c>
      <c r="H5232" s="32">
        <v>4467</v>
      </c>
      <c r="I5232" s="32">
        <v>3265</v>
      </c>
      <c r="J5232" s="115">
        <v>28180</v>
      </c>
      <c r="K5232" s="115">
        <v>14292</v>
      </c>
      <c r="L5232" s="115">
        <v>7651</v>
      </c>
      <c r="M5232" s="115">
        <v>3855</v>
      </c>
      <c r="N5232" s="32">
        <v>2382</v>
      </c>
      <c r="O5232" s="115">
        <v>32451</v>
      </c>
      <c r="P5232" s="115">
        <v>16462</v>
      </c>
      <c r="Q5232" s="115">
        <v>8689</v>
      </c>
      <c r="R5232" s="115">
        <v>4267</v>
      </c>
      <c r="S5232" s="32">
        <v>3033</v>
      </c>
      <c r="T5232" s="20">
        <v>0.12878749704282</v>
      </c>
      <c r="U5232" s="20">
        <v>0.17499300307864529</v>
      </c>
      <c r="V5232" s="20">
        <v>-4.7937306670152058E-2</v>
      </c>
      <c r="W5232" s="20">
        <v>0.15875486381322967</v>
      </c>
      <c r="X5232" s="20">
        <v>0.37069689336691858</v>
      </c>
      <c r="Y5232" s="20">
        <v>-1.9776534878226615E-2</v>
      </c>
      <c r="Z5232" s="20">
        <v>2.0106912890292872E-2</v>
      </c>
      <c r="AA5232" s="20">
        <v>-0.16167203744197645</v>
      </c>
      <c r="AB5232" s="20">
        <v>4.6871338176704969E-2</v>
      </c>
      <c r="AC5232" s="20">
        <v>7.6491922189251493E-2</v>
      </c>
    </row>
    <row r="5233" spans="1:29" x14ac:dyDescent="0.2">
      <c r="A5233" s="19">
        <v>45284</v>
      </c>
      <c r="B5233" s="19">
        <v>44920</v>
      </c>
      <c r="C5233" s="19">
        <v>43464</v>
      </c>
      <c r="D5233" s="16" t="s">
        <v>2</v>
      </c>
      <c r="E5233" s="114">
        <v>28176.313333333332</v>
      </c>
      <c r="F5233" s="115">
        <v>16317</v>
      </c>
      <c r="G5233" s="32">
        <v>6009.3133333333335</v>
      </c>
      <c r="H5233" s="32">
        <v>3539</v>
      </c>
      <c r="I5233" s="32">
        <v>2311</v>
      </c>
      <c r="J5233" s="115">
        <v>30875.9</v>
      </c>
      <c r="K5233" s="115">
        <v>16879</v>
      </c>
      <c r="L5233" s="115">
        <v>8033.9</v>
      </c>
      <c r="M5233" s="115">
        <v>3620</v>
      </c>
      <c r="N5233" s="32">
        <v>2343</v>
      </c>
      <c r="O5233" s="115">
        <v>30258</v>
      </c>
      <c r="P5233" s="115">
        <v>16431</v>
      </c>
      <c r="Q5233" s="115">
        <v>7027</v>
      </c>
      <c r="R5233" s="115">
        <v>3864</v>
      </c>
      <c r="S5233" s="32">
        <v>2936</v>
      </c>
      <c r="T5233" s="20">
        <v>-8.7433456730546144E-2</v>
      </c>
      <c r="U5233" s="20">
        <v>-3.3295811363232453E-2</v>
      </c>
      <c r="V5233" s="20">
        <v>-0.25200546019575376</v>
      </c>
      <c r="W5233" s="20">
        <v>-2.2375690607734811E-2</v>
      </c>
      <c r="X5233" s="20">
        <v>-1.3657703798548915E-2</v>
      </c>
      <c r="Y5233" s="20">
        <v>-6.8797893669993671E-2</v>
      </c>
      <c r="Z5233" s="20">
        <v>-6.9381048018988256E-3</v>
      </c>
      <c r="AA5233" s="20">
        <v>-0.14482519804563343</v>
      </c>
      <c r="AB5233" s="20">
        <v>-8.4109730848861308E-2</v>
      </c>
      <c r="AC5233" s="20">
        <v>-0.21287465940054495</v>
      </c>
    </row>
    <row r="5234" spans="1:29" x14ac:dyDescent="0.2">
      <c r="A5234" s="19">
        <v>45285</v>
      </c>
      <c r="B5234" s="19">
        <v>44921</v>
      </c>
      <c r="C5234" s="19">
        <v>43465</v>
      </c>
      <c r="D5234" s="16" t="s">
        <v>3</v>
      </c>
      <c r="E5234" s="114">
        <v>29702.86</v>
      </c>
      <c r="F5234" s="115">
        <v>16969</v>
      </c>
      <c r="G5234" s="32">
        <v>6155.8600000000006</v>
      </c>
      <c r="H5234" s="32">
        <v>3841</v>
      </c>
      <c r="I5234" s="32">
        <v>2737</v>
      </c>
      <c r="J5234" s="115">
        <v>30678.878333333334</v>
      </c>
      <c r="K5234" s="115">
        <v>16003</v>
      </c>
      <c r="L5234" s="115">
        <v>7988.8783333333331</v>
      </c>
      <c r="M5234" s="115">
        <v>3804</v>
      </c>
      <c r="N5234" s="32">
        <v>2883</v>
      </c>
      <c r="O5234" s="115">
        <v>23384</v>
      </c>
      <c r="P5234" s="115">
        <v>13748</v>
      </c>
      <c r="Q5234" s="115">
        <v>5066</v>
      </c>
      <c r="R5234" s="115">
        <v>2913</v>
      </c>
      <c r="S5234" s="32">
        <v>1657</v>
      </c>
      <c r="T5234" s="20">
        <v>-3.1814016233861708E-2</v>
      </c>
      <c r="U5234" s="20">
        <v>6.0363681809660674E-2</v>
      </c>
      <c r="V5234" s="20">
        <v>-0.22944626978297111</v>
      </c>
      <c r="W5234" s="20">
        <v>9.7266035751839564E-3</v>
      </c>
      <c r="X5234" s="20">
        <v>-5.0641692681234862E-2</v>
      </c>
      <c r="Y5234" s="20">
        <v>0.27022151898734181</v>
      </c>
      <c r="Z5234" s="20">
        <v>0.2342886237998254</v>
      </c>
      <c r="AA5234" s="20">
        <v>0.21513225424397953</v>
      </c>
      <c r="AB5234" s="20">
        <v>0.31857191898386539</v>
      </c>
      <c r="AC5234" s="20">
        <v>0.65178032589016288</v>
      </c>
    </row>
    <row r="5235" spans="1:29" x14ac:dyDescent="0.2">
      <c r="A5235" s="19">
        <v>45286</v>
      </c>
      <c r="B5235" s="19">
        <v>44922</v>
      </c>
      <c r="C5235" s="19">
        <v>43466</v>
      </c>
      <c r="D5235" s="16" t="s">
        <v>4</v>
      </c>
      <c r="E5235" s="114">
        <v>30691.57</v>
      </c>
      <c r="F5235" s="115">
        <v>16645</v>
      </c>
      <c r="G5235" s="32">
        <v>6874.57</v>
      </c>
      <c r="H5235" s="32">
        <v>4249</v>
      </c>
      <c r="I5235" s="32">
        <v>2923</v>
      </c>
      <c r="J5235" s="115">
        <v>30015.086666666666</v>
      </c>
      <c r="K5235" s="115">
        <v>16062</v>
      </c>
      <c r="L5235" s="115">
        <v>7267.0866666666661</v>
      </c>
      <c r="M5235" s="115">
        <v>3989</v>
      </c>
      <c r="N5235" s="32">
        <v>2697</v>
      </c>
      <c r="O5235" s="115">
        <v>25506</v>
      </c>
      <c r="P5235" s="115">
        <v>14708</v>
      </c>
      <c r="Q5235" s="115">
        <v>5670</v>
      </c>
      <c r="R5235" s="115">
        <v>3149</v>
      </c>
      <c r="S5235" s="32">
        <v>1979</v>
      </c>
      <c r="T5235" s="20">
        <v>2.2538110279208379E-2</v>
      </c>
      <c r="U5235" s="20">
        <v>3.6296849707383894E-2</v>
      </c>
      <c r="V5235" s="20">
        <v>-5.401293319743905E-2</v>
      </c>
      <c r="W5235" s="20">
        <v>6.517924291802446E-2</v>
      </c>
      <c r="X5235" s="20">
        <v>8.3796811271783511E-2</v>
      </c>
      <c r="Y5235" s="20">
        <v>0.20330784913353717</v>
      </c>
      <c r="Z5235" s="20">
        <v>0.13169703562686963</v>
      </c>
      <c r="AA5235" s="20">
        <v>0.21244620811287462</v>
      </c>
      <c r="AB5235" s="20">
        <v>0.3493172435693872</v>
      </c>
      <c r="AC5235" s="20">
        <v>0.47700859019706932</v>
      </c>
    </row>
    <row r="5236" spans="1:29" x14ac:dyDescent="0.2">
      <c r="A5236" s="19">
        <v>45287</v>
      </c>
      <c r="B5236" s="19">
        <v>44923</v>
      </c>
      <c r="C5236" s="19">
        <v>43467</v>
      </c>
      <c r="D5236" s="16" t="s">
        <v>5</v>
      </c>
      <c r="E5236" s="114">
        <v>29870.926666666666</v>
      </c>
      <c r="F5236" s="115">
        <v>16600</v>
      </c>
      <c r="G5236" s="32">
        <v>6762.9266666666663</v>
      </c>
      <c r="H5236" s="32">
        <v>4040</v>
      </c>
      <c r="I5236" s="32">
        <v>2468</v>
      </c>
      <c r="J5236" s="115">
        <v>29723.241666666669</v>
      </c>
      <c r="K5236" s="115">
        <v>15861</v>
      </c>
      <c r="L5236" s="115">
        <v>7266.2416666666668</v>
      </c>
      <c r="M5236" s="115">
        <v>3968</v>
      </c>
      <c r="N5236" s="32">
        <v>2628</v>
      </c>
      <c r="O5236" s="115">
        <v>25182</v>
      </c>
      <c r="P5236" s="115">
        <v>15099</v>
      </c>
      <c r="Q5236" s="115">
        <v>5277</v>
      </c>
      <c r="R5236" s="115">
        <v>3250</v>
      </c>
      <c r="S5236" s="32">
        <v>1556</v>
      </c>
      <c r="T5236" s="20">
        <v>4.9686707007339237E-3</v>
      </c>
      <c r="U5236" s="20">
        <v>4.6592270348653875E-2</v>
      </c>
      <c r="V5236" s="20">
        <v>-6.9267583310491876E-2</v>
      </c>
      <c r="W5236" s="20">
        <v>1.8145161290322509E-2</v>
      </c>
      <c r="X5236" s="20">
        <v>-6.0882800608828003E-2</v>
      </c>
      <c r="Y5236" s="20">
        <v>0.18620151960394993</v>
      </c>
      <c r="Z5236" s="20">
        <v>9.9410556990529253E-2</v>
      </c>
      <c r="AA5236" s="20">
        <v>0.28158549681005618</v>
      </c>
      <c r="AB5236" s="20">
        <v>0.24307692307692297</v>
      </c>
      <c r="AC5236" s="20">
        <v>0.58611825192802058</v>
      </c>
    </row>
    <row r="5237" spans="1:29" x14ac:dyDescent="0.2">
      <c r="A5237" s="19">
        <v>45288</v>
      </c>
      <c r="B5237" s="19">
        <v>44924</v>
      </c>
      <c r="C5237" s="19">
        <v>43468</v>
      </c>
      <c r="D5237" s="16" t="s">
        <v>6</v>
      </c>
      <c r="E5237" s="114">
        <v>30158.5</v>
      </c>
      <c r="F5237" s="115">
        <v>16656</v>
      </c>
      <c r="G5237" s="32">
        <v>6800.5</v>
      </c>
      <c r="H5237" s="32">
        <v>4159</v>
      </c>
      <c r="I5237" s="32">
        <v>2543</v>
      </c>
      <c r="J5237" s="115">
        <v>31894.968333333334</v>
      </c>
      <c r="K5237" s="115">
        <v>17161</v>
      </c>
      <c r="L5237" s="115">
        <v>7840.9683333333332</v>
      </c>
      <c r="M5237" s="115">
        <v>4189</v>
      </c>
      <c r="N5237" s="32">
        <v>2704</v>
      </c>
      <c r="O5237" s="115">
        <v>27737</v>
      </c>
      <c r="P5237" s="115">
        <v>14957</v>
      </c>
      <c r="Q5237" s="115">
        <v>6452</v>
      </c>
      <c r="R5237" s="115">
        <v>3536</v>
      </c>
      <c r="S5237" s="32">
        <v>2792</v>
      </c>
      <c r="T5237" s="20">
        <v>-5.4443331474280154E-2</v>
      </c>
      <c r="U5237" s="20">
        <v>-2.9427189557718059E-2</v>
      </c>
      <c r="V5237" s="20">
        <v>-0.13269640803293636</v>
      </c>
      <c r="W5237" s="20">
        <v>-7.1616137502984456E-3</v>
      </c>
      <c r="X5237" s="20">
        <v>-5.954142011834318E-2</v>
      </c>
      <c r="Y5237" s="20">
        <v>8.7302159570249227E-2</v>
      </c>
      <c r="Z5237" s="20">
        <v>0.11359229792070602</v>
      </c>
      <c r="AA5237" s="20">
        <v>5.4014259144451238E-2</v>
      </c>
      <c r="AB5237" s="20">
        <v>0.1761877828054299</v>
      </c>
      <c r="AC5237" s="20">
        <v>-8.9183381088825175E-2</v>
      </c>
    </row>
    <row r="5238" spans="1:29" x14ac:dyDescent="0.2">
      <c r="A5238" s="19">
        <v>45289</v>
      </c>
      <c r="B5238" s="19">
        <v>44925</v>
      </c>
      <c r="C5238" s="19">
        <v>43469</v>
      </c>
      <c r="D5238" s="16" t="s">
        <v>7</v>
      </c>
      <c r="E5238" s="114">
        <v>30025</v>
      </c>
      <c r="F5238" s="115">
        <v>16557</v>
      </c>
      <c r="G5238" s="32">
        <v>6646</v>
      </c>
      <c r="H5238" s="32">
        <v>3948</v>
      </c>
      <c r="I5238" s="32">
        <v>2874</v>
      </c>
      <c r="J5238" s="115">
        <v>30964.67</v>
      </c>
      <c r="K5238" s="115">
        <v>16601</v>
      </c>
      <c r="L5238" s="115">
        <v>7770.67</v>
      </c>
      <c r="M5238" s="115">
        <v>3633</v>
      </c>
      <c r="N5238" s="32">
        <v>2960</v>
      </c>
      <c r="O5238" s="115">
        <v>26367</v>
      </c>
      <c r="P5238" s="115">
        <v>15315</v>
      </c>
      <c r="Q5238" s="115">
        <v>5457</v>
      </c>
      <c r="R5238" s="115">
        <v>3093</v>
      </c>
      <c r="S5238" s="32">
        <v>2502</v>
      </c>
      <c r="T5238" s="20">
        <v>-3.0346520728300908E-2</v>
      </c>
      <c r="U5238" s="20">
        <v>-2.6504427444129508E-3</v>
      </c>
      <c r="V5238" s="20">
        <v>-0.14473269357725915</v>
      </c>
      <c r="W5238" s="20">
        <v>8.6705202312138629E-2</v>
      </c>
      <c r="X5238" s="20">
        <v>-2.9054054054054035E-2</v>
      </c>
      <c r="Y5238" s="20">
        <v>0.13873402359009357</v>
      </c>
      <c r="Z5238" s="20">
        <v>8.1096963761018603E-2</v>
      </c>
      <c r="AA5238" s="20">
        <v>0.21788528495510362</v>
      </c>
      <c r="AB5238" s="20">
        <v>0.27643064985451016</v>
      </c>
      <c r="AC5238" s="20">
        <v>0.14868105515587526</v>
      </c>
    </row>
    <row r="5239" spans="1:29" x14ac:dyDescent="0.2">
      <c r="A5239" s="19">
        <v>45290</v>
      </c>
      <c r="B5239" s="19">
        <v>44926</v>
      </c>
      <c r="C5239" s="19">
        <v>43470</v>
      </c>
      <c r="D5239" s="16" t="s">
        <v>1</v>
      </c>
      <c r="E5239" s="114">
        <v>31592.09</v>
      </c>
      <c r="F5239" s="115">
        <v>16819</v>
      </c>
      <c r="G5239" s="32">
        <v>7018.09</v>
      </c>
      <c r="H5239" s="32">
        <v>4271</v>
      </c>
      <c r="I5239" s="32">
        <v>3484</v>
      </c>
      <c r="J5239" s="115">
        <v>31543.166666666668</v>
      </c>
      <c r="K5239" s="115">
        <v>17199</v>
      </c>
      <c r="L5239" s="115">
        <v>7448.166666666667</v>
      </c>
      <c r="M5239" s="115">
        <v>4131</v>
      </c>
      <c r="N5239" s="32">
        <v>2765</v>
      </c>
      <c r="O5239" s="115">
        <v>27233</v>
      </c>
      <c r="P5239" s="115">
        <v>14475</v>
      </c>
      <c r="Q5239" s="115">
        <v>6639</v>
      </c>
      <c r="R5239" s="115">
        <v>3160</v>
      </c>
      <c r="S5239" s="32">
        <v>2959</v>
      </c>
      <c r="T5239" s="20">
        <v>1.5509962538109434E-3</v>
      </c>
      <c r="U5239" s="20">
        <v>-2.2094307808593561E-2</v>
      </c>
      <c r="V5239" s="20">
        <v>-5.7742621226700153E-2</v>
      </c>
      <c r="W5239" s="20">
        <v>3.3890099249576311E-2</v>
      </c>
      <c r="X5239" s="20">
        <v>0.26003616636528037</v>
      </c>
      <c r="Y5239" s="20">
        <v>0.1600664634818052</v>
      </c>
      <c r="Z5239" s="20">
        <v>0.16193436960276331</v>
      </c>
      <c r="AA5239" s="20">
        <v>5.7100466937791916E-2</v>
      </c>
      <c r="AB5239" s="20">
        <v>0.35158227848101276</v>
      </c>
      <c r="AC5239" s="20">
        <v>0.17742480567759378</v>
      </c>
    </row>
    <row r="5240" spans="1:29" x14ac:dyDescent="0.2">
      <c r="A5240" s="19">
        <v>45291</v>
      </c>
      <c r="B5240" s="19">
        <v>44927</v>
      </c>
      <c r="C5240" s="19">
        <v>43471</v>
      </c>
      <c r="D5240" s="16" t="s">
        <v>2</v>
      </c>
      <c r="E5240" s="114">
        <v>27713.746666666666</v>
      </c>
      <c r="F5240" s="115">
        <v>16236</v>
      </c>
      <c r="G5240" s="32">
        <v>5589.7466666666669</v>
      </c>
      <c r="H5240" s="32">
        <v>3348</v>
      </c>
      <c r="I5240" s="32">
        <v>2540</v>
      </c>
      <c r="J5240" s="115">
        <v>29055.116666666669</v>
      </c>
      <c r="K5240" s="115">
        <v>16012</v>
      </c>
      <c r="L5240" s="115">
        <v>7147.1166666666668</v>
      </c>
      <c r="M5240" s="115">
        <v>3387</v>
      </c>
      <c r="N5240" s="32">
        <v>2509</v>
      </c>
      <c r="O5240" s="115">
        <v>23983</v>
      </c>
      <c r="P5240" s="115">
        <v>14288</v>
      </c>
      <c r="Q5240" s="115">
        <v>4820</v>
      </c>
      <c r="R5240" s="115">
        <v>2756</v>
      </c>
      <c r="S5240" s="32">
        <v>2119</v>
      </c>
      <c r="T5240" s="20">
        <v>-4.616639524765298E-2</v>
      </c>
      <c r="U5240" s="20">
        <v>1.3989507869098139E-2</v>
      </c>
      <c r="V5240" s="20">
        <v>-0.21790185785876359</v>
      </c>
      <c r="W5240" s="20">
        <v>-1.1514614703277193E-2</v>
      </c>
      <c r="X5240" s="20">
        <v>1.2355520127540931E-2</v>
      </c>
      <c r="Y5240" s="20">
        <v>0.15555796466941851</v>
      </c>
      <c r="Z5240" s="20">
        <v>0.13633818589025748</v>
      </c>
      <c r="AA5240" s="20">
        <v>0.15969847856154917</v>
      </c>
      <c r="AB5240" s="20">
        <v>0.21480406386066764</v>
      </c>
      <c r="AC5240" s="20">
        <v>0.19867862199150532</v>
      </c>
    </row>
    <row r="5241" spans="1:29" x14ac:dyDescent="0.2">
      <c r="A5241" s="19">
        <v>45292</v>
      </c>
      <c r="B5241" s="19">
        <v>44928</v>
      </c>
      <c r="C5241" s="19">
        <v>43472</v>
      </c>
      <c r="D5241" s="16" t="s">
        <v>3</v>
      </c>
      <c r="E5241" s="114">
        <v>27461.378333333334</v>
      </c>
      <c r="F5241" s="115">
        <v>15783</v>
      </c>
      <c r="G5241" s="32">
        <v>5728.3783333333331</v>
      </c>
      <c r="H5241" s="32">
        <v>3625</v>
      </c>
      <c r="I5241" s="32">
        <v>2325</v>
      </c>
      <c r="J5241" s="115">
        <v>30544.973484848484</v>
      </c>
      <c r="K5241" s="115">
        <v>16669</v>
      </c>
      <c r="L5241" s="115">
        <v>7694.973484848485</v>
      </c>
      <c r="M5241" s="115">
        <v>3539</v>
      </c>
      <c r="N5241" s="32">
        <v>2642</v>
      </c>
      <c r="O5241" s="115">
        <v>21591</v>
      </c>
      <c r="P5241" s="115">
        <v>11898</v>
      </c>
      <c r="Q5241" s="115">
        <v>4820</v>
      </c>
      <c r="R5241" s="115">
        <v>2733</v>
      </c>
      <c r="S5241" s="32">
        <v>2140</v>
      </c>
      <c r="T5241" s="20">
        <v>-0.10095262164967123</v>
      </c>
      <c r="U5241" s="20">
        <v>-5.3152558641790137E-2</v>
      </c>
      <c r="V5241" s="20">
        <v>-0.25556880155434014</v>
      </c>
      <c r="W5241" s="20">
        <v>2.4300649901102034E-2</v>
      </c>
      <c r="X5241" s="20">
        <v>-0.11998485995457986</v>
      </c>
      <c r="Y5241" s="20">
        <v>0.27189006221728196</v>
      </c>
      <c r="Z5241" s="20">
        <v>0.32652546646495217</v>
      </c>
      <c r="AA5241" s="20">
        <v>0.18846023513139687</v>
      </c>
      <c r="AB5241" s="20">
        <v>0.32638126600804984</v>
      </c>
      <c r="AC5241" s="20">
        <v>8.6448598130841159E-2</v>
      </c>
    </row>
    <row r="5242" spans="1:29" x14ac:dyDescent="0.2">
      <c r="A5242" s="19">
        <v>45293</v>
      </c>
      <c r="B5242" s="19">
        <v>44929</v>
      </c>
      <c r="C5242" s="19">
        <v>43473</v>
      </c>
      <c r="D5242" s="16" t="s">
        <v>4</v>
      </c>
      <c r="E5242" s="114">
        <v>29431.233333333334</v>
      </c>
      <c r="F5242" s="115">
        <v>16423</v>
      </c>
      <c r="G5242" s="32">
        <v>6225.2333333333327</v>
      </c>
      <c r="H5242" s="32">
        <v>3964</v>
      </c>
      <c r="I5242" s="32">
        <v>2819</v>
      </c>
      <c r="J5242" s="115">
        <v>31492.165555555555</v>
      </c>
      <c r="K5242" s="115">
        <v>16898</v>
      </c>
      <c r="L5242" s="115">
        <v>8329.1655555555553</v>
      </c>
      <c r="M5242" s="115">
        <v>3863</v>
      </c>
      <c r="N5242" s="32">
        <v>2402</v>
      </c>
      <c r="O5242" s="115">
        <v>20455</v>
      </c>
      <c r="P5242" s="115">
        <v>11490</v>
      </c>
      <c r="Q5242" s="115">
        <v>4801</v>
      </c>
      <c r="R5242" s="115">
        <v>2492</v>
      </c>
      <c r="S5242" s="32">
        <v>1672</v>
      </c>
      <c r="T5242" s="20">
        <v>-6.5442696171100545E-2</v>
      </c>
      <c r="U5242" s="20">
        <v>-2.8109835483489221E-2</v>
      </c>
      <c r="V5242" s="20">
        <v>-0.2525981994461497</v>
      </c>
      <c r="W5242" s="20">
        <v>2.6145482785399965E-2</v>
      </c>
      <c r="X5242" s="20">
        <v>0.17360532889258962</v>
      </c>
      <c r="Y5242" s="20">
        <v>0.43882832233357782</v>
      </c>
      <c r="Z5242" s="20">
        <v>0.42932985204525664</v>
      </c>
      <c r="AA5242" s="20">
        <v>0.2966534749704921</v>
      </c>
      <c r="AB5242" s="20">
        <v>0.5906902086677368</v>
      </c>
      <c r="AC5242" s="20">
        <v>0.68600478468899517</v>
      </c>
    </row>
    <row r="5243" spans="1:29" x14ac:dyDescent="0.2">
      <c r="A5243" s="19">
        <v>45294</v>
      </c>
      <c r="B5243" s="19">
        <v>44930</v>
      </c>
      <c r="C5243" s="19">
        <v>43474</v>
      </c>
      <c r="D5243" s="16" t="s">
        <v>5</v>
      </c>
      <c r="E5243" s="114">
        <v>27766.586666666666</v>
      </c>
      <c r="F5243" s="115">
        <v>15514</v>
      </c>
      <c r="G5243" s="32">
        <v>6263.5866666666661</v>
      </c>
      <c r="H5243" s="32">
        <v>3630</v>
      </c>
      <c r="I5243" s="32">
        <v>2359</v>
      </c>
      <c r="J5243" s="115">
        <v>26987.348168042572</v>
      </c>
      <c r="K5243" s="115">
        <v>15362.83235607676</v>
      </c>
      <c r="L5243" s="115">
        <v>6560.5158119658117</v>
      </c>
      <c r="M5243" s="115">
        <v>2899</v>
      </c>
      <c r="N5243" s="32">
        <v>2165</v>
      </c>
      <c r="O5243" s="115">
        <v>20223</v>
      </c>
      <c r="P5243" s="115">
        <v>11344</v>
      </c>
      <c r="Q5243" s="115">
        <v>4529</v>
      </c>
      <c r="R5243" s="115">
        <v>2547</v>
      </c>
      <c r="S5243" s="32">
        <v>1803</v>
      </c>
      <c r="T5243" s="20">
        <v>2.887421519787714E-2</v>
      </c>
      <c r="U5243" s="20">
        <v>9.8398290379992925E-3</v>
      </c>
      <c r="V5243" s="20">
        <v>-4.5260030431993226E-2</v>
      </c>
      <c r="W5243" s="20">
        <v>0.25215591583304597</v>
      </c>
      <c r="X5243" s="20">
        <v>8.9607390300231016E-2</v>
      </c>
      <c r="Y5243" s="20">
        <v>0.37302015856532988</v>
      </c>
      <c r="Z5243" s="20">
        <v>0.36759520451339922</v>
      </c>
      <c r="AA5243" s="20">
        <v>0.38299551041436652</v>
      </c>
      <c r="AB5243" s="20">
        <v>0.42520612485276787</v>
      </c>
      <c r="AC5243" s="20">
        <v>0.30837493067110366</v>
      </c>
    </row>
    <row r="5244" spans="1:29" x14ac:dyDescent="0.2">
      <c r="A5244" s="19">
        <v>45295</v>
      </c>
      <c r="B5244" s="19">
        <v>44931</v>
      </c>
      <c r="C5244" s="19">
        <v>43475</v>
      </c>
      <c r="D5244" s="16" t="s">
        <v>6</v>
      </c>
      <c r="E5244" s="114">
        <v>28008.228333333333</v>
      </c>
      <c r="F5244" s="115">
        <v>16058</v>
      </c>
      <c r="G5244" s="32">
        <v>5833.2283333333335</v>
      </c>
      <c r="H5244" s="32">
        <v>3733</v>
      </c>
      <c r="I5244" s="32">
        <v>2384</v>
      </c>
      <c r="J5244" s="115">
        <v>28454</v>
      </c>
      <c r="K5244" s="115">
        <v>15864</v>
      </c>
      <c r="L5244" s="115">
        <v>6696</v>
      </c>
      <c r="M5244" s="115">
        <v>3621</v>
      </c>
      <c r="N5244" s="32">
        <v>2273</v>
      </c>
      <c r="O5244" s="115">
        <v>21379</v>
      </c>
      <c r="P5244" s="115">
        <v>11371</v>
      </c>
      <c r="Q5244" s="115">
        <v>5482</v>
      </c>
      <c r="R5244" s="115">
        <v>2644</v>
      </c>
      <c r="S5244" s="32">
        <v>1882</v>
      </c>
      <c r="T5244" s="20">
        <v>-1.5666397225931994E-2</v>
      </c>
      <c r="U5244" s="20">
        <v>1.2228946041351385E-2</v>
      </c>
      <c r="V5244" s="20">
        <v>-0.12884881521306246</v>
      </c>
      <c r="W5244" s="20">
        <v>3.093068213200767E-2</v>
      </c>
      <c r="X5244" s="20">
        <v>4.8834139903211504E-2</v>
      </c>
      <c r="Y5244" s="20">
        <v>0.31008131032009612</v>
      </c>
      <c r="Z5244" s="20">
        <v>0.41218890159176858</v>
      </c>
      <c r="AA5244" s="20">
        <v>6.406937857229722E-2</v>
      </c>
      <c r="AB5244" s="20">
        <v>0.41187594553706508</v>
      </c>
      <c r="AC5244" s="20">
        <v>0.26673751328374062</v>
      </c>
    </row>
    <row r="5245" spans="1:29" x14ac:dyDescent="0.2">
      <c r="A5245" s="19">
        <v>45296</v>
      </c>
      <c r="B5245" s="19">
        <v>44932</v>
      </c>
      <c r="C5245" s="19">
        <v>43476</v>
      </c>
      <c r="D5245" s="16" t="s">
        <v>7</v>
      </c>
      <c r="E5245" s="114">
        <v>27294.696666666667</v>
      </c>
      <c r="F5245" s="115">
        <v>15551</v>
      </c>
      <c r="G5245" s="32">
        <v>6013.6966666666667</v>
      </c>
      <c r="H5245" s="32">
        <v>3268</v>
      </c>
      <c r="I5245" s="32">
        <v>2462</v>
      </c>
      <c r="J5245" s="115">
        <v>25773.405380730379</v>
      </c>
      <c r="K5245" s="115">
        <v>14855</v>
      </c>
      <c r="L5245" s="115">
        <v>5722.4053807303808</v>
      </c>
      <c r="M5245" s="115">
        <v>2588</v>
      </c>
      <c r="N5245" s="32">
        <v>2608</v>
      </c>
      <c r="O5245" s="115">
        <v>19589</v>
      </c>
      <c r="P5245" s="115">
        <v>10779</v>
      </c>
      <c r="Q5245" s="115">
        <v>4601</v>
      </c>
      <c r="R5245" s="115">
        <v>2356</v>
      </c>
      <c r="S5245" s="32">
        <v>1853</v>
      </c>
      <c r="T5245" s="20">
        <v>5.9025622088483942E-2</v>
      </c>
      <c r="U5245" s="20">
        <v>4.6852911477617054E-2</v>
      </c>
      <c r="V5245" s="20">
        <v>5.0903643932179277E-2</v>
      </c>
      <c r="W5245" s="20">
        <v>0.26275115919629055</v>
      </c>
      <c r="X5245" s="20">
        <v>-5.5981595092024494E-2</v>
      </c>
      <c r="Y5245" s="20">
        <v>0.39336855718345332</v>
      </c>
      <c r="Z5245" s="20">
        <v>0.442712682066982</v>
      </c>
      <c r="AA5245" s="20">
        <v>0.30704122292255298</v>
      </c>
      <c r="AB5245" s="20">
        <v>0.38709677419354849</v>
      </c>
      <c r="AC5245" s="20">
        <v>0.32865623313545611</v>
      </c>
    </row>
    <row r="5246" spans="1:29" x14ac:dyDescent="0.2">
      <c r="A5246" s="19">
        <v>45297</v>
      </c>
      <c r="B5246" s="19">
        <v>44933</v>
      </c>
      <c r="C5246" s="19">
        <v>43477</v>
      </c>
      <c r="D5246" s="16" t="s">
        <v>1</v>
      </c>
      <c r="E5246" s="114">
        <v>27226.731090401132</v>
      </c>
      <c r="F5246" s="115">
        <v>15417.3427570678</v>
      </c>
      <c r="G5246" s="32">
        <v>5942.3883333333333</v>
      </c>
      <c r="H5246" s="32">
        <v>3069</v>
      </c>
      <c r="I5246" s="32">
        <v>2798</v>
      </c>
      <c r="J5246" s="115">
        <v>26257.421581196581</v>
      </c>
      <c r="K5246" s="115">
        <v>14764</v>
      </c>
      <c r="L5246" s="115">
        <v>6007.4215811965814</v>
      </c>
      <c r="M5246" s="115">
        <v>3081</v>
      </c>
      <c r="N5246" s="32">
        <v>2405</v>
      </c>
      <c r="O5246" s="115">
        <v>22084</v>
      </c>
      <c r="P5246" s="115">
        <v>11133</v>
      </c>
      <c r="Q5246" s="115">
        <v>5502</v>
      </c>
      <c r="R5246" s="115">
        <v>3328</v>
      </c>
      <c r="S5246" s="32">
        <v>2121</v>
      </c>
      <c r="T5246" s="20">
        <v>3.691563949670873E-2</v>
      </c>
      <c r="U5246" s="20">
        <v>4.425242190922507E-2</v>
      </c>
      <c r="V5246" s="20">
        <v>-1.0825484275450936E-2</v>
      </c>
      <c r="W5246" s="20">
        <v>-3.894839337877265E-3</v>
      </c>
      <c r="X5246" s="20">
        <v>0.16340956340956336</v>
      </c>
      <c r="Y5246" s="20">
        <v>0.23287135892053668</v>
      </c>
      <c r="Z5246" s="20">
        <v>0.38483272766260668</v>
      </c>
      <c r="AA5246" s="20">
        <v>8.0041500060584081E-2</v>
      </c>
      <c r="AB5246" s="20">
        <v>-7.7824519230769273E-2</v>
      </c>
      <c r="AC5246" s="20">
        <v>0.31918906176331929</v>
      </c>
    </row>
    <row r="5247" spans="1:29" x14ac:dyDescent="0.2">
      <c r="A5247" s="19">
        <v>45298</v>
      </c>
      <c r="B5247" s="19">
        <v>44934</v>
      </c>
      <c r="C5247" s="19">
        <v>43478</v>
      </c>
      <c r="D5247" s="16" t="s">
        <v>2</v>
      </c>
      <c r="E5247" s="114">
        <v>26306.203333333331</v>
      </c>
      <c r="F5247" s="115">
        <v>15592</v>
      </c>
      <c r="G5247" s="32">
        <v>5607.2033333333329</v>
      </c>
      <c r="H5247" s="32">
        <v>2939</v>
      </c>
      <c r="I5247" s="32">
        <v>2168</v>
      </c>
      <c r="J5247" s="115">
        <v>24407.488888888889</v>
      </c>
      <c r="K5247" s="115">
        <v>13838</v>
      </c>
      <c r="L5247" s="115">
        <v>6069.4888888888891</v>
      </c>
      <c r="M5247" s="115">
        <v>2518</v>
      </c>
      <c r="N5247" s="32">
        <v>1982</v>
      </c>
      <c r="O5247" s="115">
        <v>17237</v>
      </c>
      <c r="P5247" s="115">
        <v>10076</v>
      </c>
      <c r="Q5247" s="115">
        <v>3984</v>
      </c>
      <c r="R5247" s="115">
        <v>1820</v>
      </c>
      <c r="S5247" s="32">
        <v>1357</v>
      </c>
      <c r="T5247" s="20">
        <v>7.7792289616028576E-2</v>
      </c>
      <c r="U5247" s="20">
        <v>0.12675242087006788</v>
      </c>
      <c r="V5247" s="20">
        <v>-7.6165483456414163E-2</v>
      </c>
      <c r="W5247" s="20">
        <v>0.16719618745035736</v>
      </c>
      <c r="X5247" s="20">
        <v>9.3844601412714335E-2</v>
      </c>
      <c r="Y5247" s="20">
        <v>0.52614743478176784</v>
      </c>
      <c r="Z5247" s="20">
        <v>0.54743946010321554</v>
      </c>
      <c r="AA5247" s="20">
        <v>0.40743055555555552</v>
      </c>
      <c r="AB5247" s="20">
        <v>0.61483516483516487</v>
      </c>
      <c r="AC5247" s="20">
        <v>0.59764185703758299</v>
      </c>
    </row>
    <row r="5248" spans="1:29" x14ac:dyDescent="0.2">
      <c r="A5248" s="19">
        <v>45299</v>
      </c>
      <c r="B5248" s="19">
        <v>44935</v>
      </c>
      <c r="C5248" s="19">
        <v>43479</v>
      </c>
      <c r="D5248" s="16" t="s">
        <v>3</v>
      </c>
      <c r="E5248" s="114">
        <v>25354.080000000002</v>
      </c>
      <c r="F5248" s="115">
        <v>15095</v>
      </c>
      <c r="G5248" s="32">
        <v>5107.08</v>
      </c>
      <c r="H5248" s="32">
        <v>3031</v>
      </c>
      <c r="I5248" s="32">
        <v>2121</v>
      </c>
      <c r="J5248" s="115">
        <v>25915.041666666668</v>
      </c>
      <c r="K5248" s="115">
        <v>14739</v>
      </c>
      <c r="L5248" s="115">
        <v>6659.041666666667</v>
      </c>
      <c r="M5248" s="115">
        <v>2469</v>
      </c>
      <c r="N5248" s="32">
        <v>2048</v>
      </c>
      <c r="O5248" s="115">
        <v>19149</v>
      </c>
      <c r="P5248" s="115">
        <v>9720</v>
      </c>
      <c r="Q5248" s="115">
        <v>4622</v>
      </c>
      <c r="R5248" s="115">
        <v>3351</v>
      </c>
      <c r="S5248" s="32">
        <v>1456</v>
      </c>
      <c r="T5248" s="20">
        <v>-2.1646180387516201E-2</v>
      </c>
      <c r="U5248" s="20">
        <v>2.4153606079109879E-2</v>
      </c>
      <c r="V5248" s="20">
        <v>-0.23306081330521788</v>
      </c>
      <c r="W5248" s="20">
        <v>0.22762251923855814</v>
      </c>
      <c r="X5248" s="20">
        <v>3.564453125E-2</v>
      </c>
      <c r="Y5248" s="20">
        <v>0.32404198652671168</v>
      </c>
      <c r="Z5248" s="20">
        <v>0.55298353909465026</v>
      </c>
      <c r="AA5248" s="20">
        <v>0.10495023799221115</v>
      </c>
      <c r="AB5248" s="20">
        <v>-9.5493882423157261E-2</v>
      </c>
      <c r="AC5248" s="20">
        <v>0.45673076923076916</v>
      </c>
    </row>
    <row r="5249" spans="1:29" x14ac:dyDescent="0.2">
      <c r="A5249" s="19">
        <v>45300</v>
      </c>
      <c r="B5249" s="19">
        <v>44936</v>
      </c>
      <c r="C5249" s="19">
        <v>43480</v>
      </c>
      <c r="D5249" s="16" t="s">
        <v>4</v>
      </c>
      <c r="E5249" s="114">
        <v>22337.108333333334</v>
      </c>
      <c r="F5249" s="115">
        <v>13594</v>
      </c>
      <c r="G5249" s="32">
        <v>4651.1083333333336</v>
      </c>
      <c r="H5249" s="32">
        <v>2623</v>
      </c>
      <c r="I5249" s="32">
        <v>1469</v>
      </c>
      <c r="J5249" s="115">
        <v>25333.330555555556</v>
      </c>
      <c r="K5249" s="115">
        <v>14673</v>
      </c>
      <c r="L5249" s="115">
        <v>6085.3305555555553</v>
      </c>
      <c r="M5249" s="115">
        <v>2800</v>
      </c>
      <c r="N5249" s="32">
        <v>1775</v>
      </c>
      <c r="O5249" s="115">
        <v>17887</v>
      </c>
      <c r="P5249" s="115">
        <v>10160</v>
      </c>
      <c r="Q5249" s="115">
        <v>4521</v>
      </c>
      <c r="R5249" s="115">
        <v>2059</v>
      </c>
      <c r="S5249" s="32">
        <v>1147</v>
      </c>
      <c r="T5249" s="20">
        <v>-0.11827194279297615</v>
      </c>
      <c r="U5249" s="20">
        <v>-7.3536427451782238E-2</v>
      </c>
      <c r="V5249" s="20">
        <v>-0.23568517915807541</v>
      </c>
      <c r="W5249" s="20">
        <v>-6.3214285714285667E-2</v>
      </c>
      <c r="X5249" s="20">
        <v>-0.17239436619718307</v>
      </c>
      <c r="Y5249" s="20">
        <v>0.24879008963679405</v>
      </c>
      <c r="Z5249" s="20">
        <v>0.33799212598425199</v>
      </c>
      <c r="AA5249" s="20">
        <v>2.8778662537786603E-2</v>
      </c>
      <c r="AB5249" s="20">
        <v>0.27391937833899949</v>
      </c>
      <c r="AC5249" s="20">
        <v>0.28073234524847424</v>
      </c>
    </row>
    <row r="5250" spans="1:29" x14ac:dyDescent="0.2">
      <c r="A5250" s="19">
        <v>45301</v>
      </c>
      <c r="B5250" s="19">
        <v>44937</v>
      </c>
      <c r="C5250" s="19">
        <v>43481</v>
      </c>
      <c r="D5250" s="16" t="s">
        <v>5</v>
      </c>
      <c r="E5250" s="114">
        <v>22993.948333333334</v>
      </c>
      <c r="F5250" s="115">
        <v>13990</v>
      </c>
      <c r="G5250" s="32">
        <v>4169.9483333333337</v>
      </c>
      <c r="H5250" s="32">
        <v>2969</v>
      </c>
      <c r="I5250" s="32">
        <v>1865</v>
      </c>
      <c r="J5250" s="115">
        <v>22884.993760683759</v>
      </c>
      <c r="K5250" s="115">
        <v>12656</v>
      </c>
      <c r="L5250" s="115">
        <v>5336.9937606837602</v>
      </c>
      <c r="M5250" s="115">
        <v>2809</v>
      </c>
      <c r="N5250" s="32">
        <v>2083</v>
      </c>
      <c r="O5250" s="115">
        <v>19758</v>
      </c>
      <c r="P5250" s="115">
        <v>10863</v>
      </c>
      <c r="Q5250" s="115">
        <v>4895</v>
      </c>
      <c r="R5250" s="115">
        <v>2174</v>
      </c>
      <c r="S5250" s="32">
        <v>1826</v>
      </c>
      <c r="T5250" s="20">
        <v>4.7609614312744686E-3</v>
      </c>
      <c r="U5250" s="20">
        <v>0.10540455120101133</v>
      </c>
      <c r="V5250" s="20">
        <v>-0.21867093717585839</v>
      </c>
      <c r="W5250" s="20">
        <v>5.6959772160911415E-2</v>
      </c>
      <c r="X5250" s="20">
        <v>-0.10465674507921263</v>
      </c>
      <c r="Y5250" s="20">
        <v>0.16377914431285223</v>
      </c>
      <c r="Z5250" s="20">
        <v>0.28785786615115527</v>
      </c>
      <c r="AA5250" s="20">
        <v>-0.14812087163772547</v>
      </c>
      <c r="AB5250" s="20">
        <v>0.36568537258509659</v>
      </c>
      <c r="AC5250" s="20">
        <v>2.1358159912376884E-2</v>
      </c>
    </row>
    <row r="5251" spans="1:29" x14ac:dyDescent="0.2">
      <c r="A5251" s="19">
        <v>45302</v>
      </c>
      <c r="B5251" s="19">
        <v>44938</v>
      </c>
      <c r="C5251" s="19">
        <v>43482</v>
      </c>
      <c r="D5251" s="16" t="s">
        <v>6</v>
      </c>
      <c r="E5251" s="114">
        <v>25319.926435586367</v>
      </c>
      <c r="F5251" s="115">
        <v>14708.733102253032</v>
      </c>
      <c r="G5251" s="32">
        <v>5766.1933333333336</v>
      </c>
      <c r="H5251" s="32">
        <v>2762</v>
      </c>
      <c r="I5251" s="32">
        <v>2083</v>
      </c>
      <c r="J5251" s="115">
        <v>28425.994444444445</v>
      </c>
      <c r="K5251" s="115">
        <v>15280</v>
      </c>
      <c r="L5251" s="115">
        <v>7525.9944444444445</v>
      </c>
      <c r="M5251" s="115">
        <v>3160</v>
      </c>
      <c r="N5251" s="32">
        <v>2460</v>
      </c>
      <c r="O5251" s="115">
        <v>22147</v>
      </c>
      <c r="P5251" s="115">
        <v>11510</v>
      </c>
      <c r="Q5251" s="115">
        <v>5793</v>
      </c>
      <c r="R5251" s="115">
        <v>2882</v>
      </c>
      <c r="S5251" s="32">
        <v>1962</v>
      </c>
      <c r="T5251" s="20">
        <v>-0.10926857862188621</v>
      </c>
      <c r="U5251" s="20">
        <v>-3.7386577077681116E-2</v>
      </c>
      <c r="V5251" s="20">
        <v>-0.23382971168815636</v>
      </c>
      <c r="W5251" s="20">
        <v>-0.1259493670886076</v>
      </c>
      <c r="X5251" s="20">
        <v>-0.15325203252032515</v>
      </c>
      <c r="Y5251" s="20">
        <v>0.14326664720216575</v>
      </c>
      <c r="Z5251" s="20">
        <v>0.27790904450504184</v>
      </c>
      <c r="AA5251" s="20">
        <v>-4.6274239024108876E-3</v>
      </c>
      <c r="AB5251" s="20">
        <v>-4.1637751561415692E-2</v>
      </c>
      <c r="AC5251" s="20">
        <v>6.1671763506625954E-2</v>
      </c>
    </row>
    <row r="5252" spans="1:29" x14ac:dyDescent="0.2">
      <c r="A5252" s="19">
        <v>45303</v>
      </c>
      <c r="B5252" s="19">
        <v>44939</v>
      </c>
      <c r="C5252" s="19">
        <v>43483</v>
      </c>
      <c r="D5252" s="16" t="s">
        <v>7</v>
      </c>
      <c r="E5252" s="114">
        <v>23719.498333333333</v>
      </c>
      <c r="F5252" s="115">
        <v>13795</v>
      </c>
      <c r="G5252" s="32">
        <v>5352.498333333333</v>
      </c>
      <c r="H5252" s="32">
        <v>2596</v>
      </c>
      <c r="I5252" s="32">
        <v>1976</v>
      </c>
      <c r="J5252" s="115">
        <v>26768.237373737375</v>
      </c>
      <c r="K5252" s="115">
        <v>14218</v>
      </c>
      <c r="L5252" s="115">
        <v>7078.2373737373737</v>
      </c>
      <c r="M5252" s="115">
        <v>3201</v>
      </c>
      <c r="N5252" s="32">
        <v>2271</v>
      </c>
      <c r="O5252" s="115">
        <v>22982</v>
      </c>
      <c r="P5252" s="115">
        <v>11556</v>
      </c>
      <c r="Q5252" s="115">
        <v>6056</v>
      </c>
      <c r="R5252" s="115">
        <v>3068</v>
      </c>
      <c r="S5252" s="32">
        <v>2302</v>
      </c>
      <c r="T5252" s="20">
        <v>-0.11389390335409966</v>
      </c>
      <c r="U5252" s="20">
        <v>-2.9751019834013182E-2</v>
      </c>
      <c r="V5252" s="20">
        <v>-0.24380915039768369</v>
      </c>
      <c r="W5252" s="20">
        <v>-0.18900343642611683</v>
      </c>
      <c r="X5252" s="20">
        <v>-0.12989872302950245</v>
      </c>
      <c r="Y5252" s="20">
        <v>3.2090259043309199E-2</v>
      </c>
      <c r="Z5252" s="20">
        <v>0.19375216337833168</v>
      </c>
      <c r="AA5252" s="20">
        <v>-0.11616606120651696</v>
      </c>
      <c r="AB5252" s="20">
        <v>-0.15384615384615385</v>
      </c>
      <c r="AC5252" s="20">
        <v>-0.14161598609904436</v>
      </c>
    </row>
    <row r="5253" spans="1:29" x14ac:dyDescent="0.2">
      <c r="A5253" s="19">
        <v>45304</v>
      </c>
      <c r="B5253" s="19">
        <v>44940</v>
      </c>
      <c r="C5253" s="19">
        <v>43484</v>
      </c>
      <c r="D5253" s="16" t="s">
        <v>1</v>
      </c>
      <c r="E5253" s="114">
        <v>25415.678333333333</v>
      </c>
      <c r="F5253" s="115">
        <v>13520</v>
      </c>
      <c r="G5253" s="32">
        <v>5997.6783333333333</v>
      </c>
      <c r="H5253" s="32">
        <v>3131</v>
      </c>
      <c r="I5253" s="32">
        <v>2767</v>
      </c>
      <c r="J5253" s="115">
        <v>28554.75</v>
      </c>
      <c r="K5253" s="115">
        <v>15174</v>
      </c>
      <c r="L5253" s="115">
        <v>7353.75</v>
      </c>
      <c r="M5253" s="115">
        <v>3394</v>
      </c>
      <c r="N5253" s="32">
        <v>2633</v>
      </c>
      <c r="O5253" s="115">
        <v>22759</v>
      </c>
      <c r="P5253" s="115">
        <v>12144</v>
      </c>
      <c r="Q5253" s="115">
        <v>4411</v>
      </c>
      <c r="R5253" s="115">
        <v>3738</v>
      </c>
      <c r="S5253" s="32">
        <v>2466</v>
      </c>
      <c r="T5253" s="20">
        <v>-0.10993168095208916</v>
      </c>
      <c r="U5253" s="20">
        <v>-0.10900224067483855</v>
      </c>
      <c r="V5253" s="20">
        <v>-0.18440546206583941</v>
      </c>
      <c r="W5253" s="20">
        <v>-7.7489687684148545E-2</v>
      </c>
      <c r="X5253" s="20">
        <v>5.0892518040258183E-2</v>
      </c>
      <c r="Y5253" s="20">
        <v>0.11673089034374673</v>
      </c>
      <c r="Z5253" s="20">
        <v>0.1133069828722002</v>
      </c>
      <c r="AA5253" s="20">
        <v>0.35970943852489978</v>
      </c>
      <c r="AB5253" s="20">
        <v>-0.16238630283574107</v>
      </c>
      <c r="AC5253" s="20">
        <v>0.12206001622060025</v>
      </c>
    </row>
    <row r="5254" spans="1:29" x14ac:dyDescent="0.2">
      <c r="A5254" s="19">
        <v>45305</v>
      </c>
      <c r="B5254" s="19">
        <v>44941</v>
      </c>
      <c r="C5254" s="19">
        <v>43485</v>
      </c>
      <c r="D5254" s="16" t="s">
        <v>2</v>
      </c>
      <c r="E5254" s="114">
        <v>23843.856128063133</v>
      </c>
      <c r="F5254" s="115">
        <v>13724</v>
      </c>
      <c r="G5254" s="32">
        <v>5233.0133333333333</v>
      </c>
      <c r="H5254" s="32">
        <v>2800</v>
      </c>
      <c r="I5254" s="32">
        <v>2086.8427947298001</v>
      </c>
      <c r="J5254" s="115">
        <v>24315.788846153846</v>
      </c>
      <c r="K5254" s="115">
        <v>13760</v>
      </c>
      <c r="L5254" s="115">
        <v>5696.788846153846</v>
      </c>
      <c r="M5254" s="115">
        <v>2683</v>
      </c>
      <c r="N5254" s="32">
        <v>2176</v>
      </c>
      <c r="O5254" s="115">
        <v>19619</v>
      </c>
      <c r="P5254" s="115">
        <v>10034</v>
      </c>
      <c r="Q5254" s="115">
        <v>6044</v>
      </c>
      <c r="R5254" s="115">
        <v>2169</v>
      </c>
      <c r="S5254" s="32">
        <v>1372</v>
      </c>
      <c r="T5254" s="20">
        <v>-1.9408488907213139E-2</v>
      </c>
      <c r="U5254" s="20">
        <v>-2.6162790697674687E-3</v>
      </c>
      <c r="V5254" s="20">
        <v>-8.1409988213557938E-2</v>
      </c>
      <c r="W5254" s="20">
        <v>4.3607901602683574E-2</v>
      </c>
      <c r="X5254" s="20">
        <v>-4.0972980363143341E-2</v>
      </c>
      <c r="Y5254" s="20">
        <v>0.21534513115159459</v>
      </c>
      <c r="Z5254" s="20">
        <v>0.3677496511859677</v>
      </c>
      <c r="AA5254" s="20">
        <v>-0.13418045444517979</v>
      </c>
      <c r="AB5254" s="20">
        <v>0.29091747349008767</v>
      </c>
      <c r="AC5254" s="20">
        <v>0.52102244513833829</v>
      </c>
    </row>
    <row r="5255" spans="1:29" x14ac:dyDescent="0.2">
      <c r="A5255" s="19">
        <v>45306</v>
      </c>
      <c r="B5255" s="19">
        <v>44942</v>
      </c>
      <c r="C5255" s="19">
        <v>43486</v>
      </c>
      <c r="D5255" s="16" t="s">
        <v>3</v>
      </c>
      <c r="E5255" s="114">
        <v>20641.207575757577</v>
      </c>
      <c r="F5255" s="115">
        <v>13795</v>
      </c>
      <c r="G5255" s="32">
        <v>4047.2075757575758</v>
      </c>
      <c r="H5255" s="32">
        <v>1019</v>
      </c>
      <c r="I5255" s="32">
        <v>1780</v>
      </c>
      <c r="J5255" s="115">
        <v>23547.56388888889</v>
      </c>
      <c r="K5255" s="115">
        <v>13586</v>
      </c>
      <c r="L5255" s="115">
        <v>5376.5638888888889</v>
      </c>
      <c r="M5255" s="115">
        <v>2535</v>
      </c>
      <c r="N5255" s="32">
        <v>2050</v>
      </c>
      <c r="O5255" s="115">
        <v>18138</v>
      </c>
      <c r="P5255" s="115">
        <v>10320</v>
      </c>
      <c r="Q5255" s="115">
        <v>4376</v>
      </c>
      <c r="R5255" s="115">
        <v>1959</v>
      </c>
      <c r="S5255" s="32">
        <v>1483</v>
      </c>
      <c r="T5255" s="20">
        <v>-0.12342492526382742</v>
      </c>
      <c r="U5255" s="20">
        <v>1.5383482997203046E-2</v>
      </c>
      <c r="V5255" s="20">
        <v>-0.24725016583147785</v>
      </c>
      <c r="W5255" s="20">
        <v>-0.59802761341222888</v>
      </c>
      <c r="X5255" s="20">
        <v>-0.13170731707317074</v>
      </c>
      <c r="Y5255" s="20">
        <v>0.13800901840101321</v>
      </c>
      <c r="Z5255" s="20">
        <v>0.33672480620155043</v>
      </c>
      <c r="AA5255" s="20">
        <v>-7.5135380311340039E-2</v>
      </c>
      <c r="AB5255" s="20">
        <v>-0.47983665135273101</v>
      </c>
      <c r="AC5255" s="20">
        <v>0.20026972353337835</v>
      </c>
    </row>
    <row r="5256" spans="1:29" x14ac:dyDescent="0.2">
      <c r="A5256" s="19">
        <v>45307</v>
      </c>
      <c r="B5256" s="19">
        <v>44943</v>
      </c>
      <c r="C5256" s="19">
        <v>43487</v>
      </c>
      <c r="D5256" s="16" t="s">
        <v>4</v>
      </c>
      <c r="E5256" s="114">
        <v>19766.925075757576</v>
      </c>
      <c r="F5256" s="115">
        <v>12367</v>
      </c>
      <c r="G5256" s="32">
        <v>3654.9250757575755</v>
      </c>
      <c r="H5256" s="32">
        <v>2040</v>
      </c>
      <c r="I5256" s="32">
        <v>1705</v>
      </c>
      <c r="J5256" s="115">
        <v>22983.833333333332</v>
      </c>
      <c r="K5256" s="115">
        <v>13689</v>
      </c>
      <c r="L5256" s="115">
        <v>4887.833333333333</v>
      </c>
      <c r="M5256" s="115">
        <v>2757</v>
      </c>
      <c r="N5256" s="32">
        <v>1650</v>
      </c>
      <c r="O5256" s="115">
        <v>16497</v>
      </c>
      <c r="P5256" s="115">
        <v>9918</v>
      </c>
      <c r="Q5256" s="115">
        <v>4119</v>
      </c>
      <c r="R5256" s="115">
        <v>1558</v>
      </c>
      <c r="S5256" s="32">
        <v>902</v>
      </c>
      <c r="T5256" s="20">
        <v>-0.13996395687878105</v>
      </c>
      <c r="U5256" s="20">
        <v>-9.6573891445686288E-2</v>
      </c>
      <c r="V5256" s="20">
        <v>-0.25224024091978536</v>
      </c>
      <c r="W5256" s="20">
        <v>-0.26006528835690967</v>
      </c>
      <c r="X5256" s="20">
        <v>3.3333333333333437E-2</v>
      </c>
      <c r="Y5256" s="20">
        <v>0.19821331610338699</v>
      </c>
      <c r="Z5256" s="20">
        <v>0.24692478322242395</v>
      </c>
      <c r="AA5256" s="20">
        <v>-0.1126668910518146</v>
      </c>
      <c r="AB5256" s="20">
        <v>0.30937098844672661</v>
      </c>
      <c r="AC5256" s="20">
        <v>0.89024390243902429</v>
      </c>
    </row>
    <row r="5257" spans="1:29" x14ac:dyDescent="0.2">
      <c r="A5257" s="19">
        <v>45308</v>
      </c>
      <c r="B5257" s="19">
        <v>44944</v>
      </c>
      <c r="C5257" s="19">
        <v>43488</v>
      </c>
      <c r="D5257" s="16" t="s">
        <v>5</v>
      </c>
      <c r="E5257" s="114">
        <v>20689.390909090907</v>
      </c>
      <c r="F5257" s="115">
        <v>13135</v>
      </c>
      <c r="G5257" s="32">
        <v>3696.3909090909092</v>
      </c>
      <c r="H5257" s="32">
        <v>2294</v>
      </c>
      <c r="I5257" s="32">
        <v>1564</v>
      </c>
      <c r="J5257" s="115">
        <v>22656.041666666668</v>
      </c>
      <c r="K5257" s="115">
        <v>13150</v>
      </c>
      <c r="L5257" s="115">
        <v>5059.041666666667</v>
      </c>
      <c r="M5257" s="115">
        <v>2749</v>
      </c>
      <c r="N5257" s="32">
        <v>1698</v>
      </c>
      <c r="O5257" s="115">
        <v>18560</v>
      </c>
      <c r="P5257" s="115">
        <v>10397</v>
      </c>
      <c r="Q5257" s="115">
        <v>4624</v>
      </c>
      <c r="R5257" s="115">
        <v>1912</v>
      </c>
      <c r="S5257" s="32">
        <v>1627</v>
      </c>
      <c r="T5257" s="20">
        <v>-8.6804693710872294E-2</v>
      </c>
      <c r="U5257" s="20">
        <v>-1.1406844106464087E-3</v>
      </c>
      <c r="V5257" s="20">
        <v>-0.26934958186924551</v>
      </c>
      <c r="W5257" s="20">
        <v>-0.16551473263004735</v>
      </c>
      <c r="X5257" s="20">
        <v>-7.8916372202591289E-2</v>
      </c>
      <c r="Y5257" s="20">
        <v>0.11473011363636365</v>
      </c>
      <c r="Z5257" s="20">
        <v>0.26334519572953741</v>
      </c>
      <c r="AA5257" s="20">
        <v>-0.20060750235923241</v>
      </c>
      <c r="AB5257" s="20">
        <v>0.19979079497907959</v>
      </c>
      <c r="AC5257" s="20">
        <v>-3.8721573448063928E-2</v>
      </c>
    </row>
    <row r="5258" spans="1:29" x14ac:dyDescent="0.2">
      <c r="A5258" s="19">
        <v>45309</v>
      </c>
      <c r="B5258" s="19">
        <v>44945</v>
      </c>
      <c r="C5258" s="19">
        <v>43489</v>
      </c>
      <c r="D5258" s="16" t="s">
        <v>6</v>
      </c>
      <c r="E5258" s="114">
        <v>23026.978409090909</v>
      </c>
      <c r="F5258" s="115">
        <v>13701</v>
      </c>
      <c r="G5258" s="32">
        <v>4613.9784090909088</v>
      </c>
      <c r="H5258" s="32">
        <v>2461</v>
      </c>
      <c r="I5258" s="32">
        <v>2251</v>
      </c>
      <c r="J5258" s="115">
        <v>24975.366666666669</v>
      </c>
      <c r="K5258" s="115">
        <v>14647</v>
      </c>
      <c r="L5258" s="115">
        <v>5839.3666666666668</v>
      </c>
      <c r="M5258" s="115">
        <v>2862</v>
      </c>
      <c r="N5258" s="32">
        <v>1627</v>
      </c>
      <c r="O5258" s="115">
        <v>19609</v>
      </c>
      <c r="P5258" s="115">
        <v>10541</v>
      </c>
      <c r="Q5258" s="115">
        <v>5419</v>
      </c>
      <c r="R5258" s="115">
        <v>2243</v>
      </c>
      <c r="S5258" s="32">
        <v>1406</v>
      </c>
      <c r="T5258" s="20">
        <v>-7.8012398519705095E-2</v>
      </c>
      <c r="U5258" s="20">
        <v>-6.4586604765480948E-2</v>
      </c>
      <c r="V5258" s="20">
        <v>-0.20984951408698849</v>
      </c>
      <c r="W5258" s="20">
        <v>-0.14011180992313066</v>
      </c>
      <c r="X5258" s="20">
        <v>0.38352796558082369</v>
      </c>
      <c r="Y5258" s="20">
        <v>0.17430661477336473</v>
      </c>
      <c r="Z5258" s="20">
        <v>0.29978180438288593</v>
      </c>
      <c r="AA5258" s="20">
        <v>-0.14855537754365955</v>
      </c>
      <c r="AB5258" s="20">
        <v>9.7191261703076348E-2</v>
      </c>
      <c r="AC5258" s="20">
        <v>0.60099573257467998</v>
      </c>
    </row>
    <row r="5259" spans="1:29" x14ac:dyDescent="0.2">
      <c r="A5259" s="19">
        <v>45310</v>
      </c>
      <c r="B5259" s="19">
        <v>44946</v>
      </c>
      <c r="C5259" s="19">
        <v>43490</v>
      </c>
      <c r="D5259" s="16" t="s">
        <v>7</v>
      </c>
      <c r="E5259" s="114">
        <v>22795.919318181819</v>
      </c>
      <c r="F5259" s="115">
        <v>13987</v>
      </c>
      <c r="G5259" s="32">
        <v>4296.9193181818182</v>
      </c>
      <c r="H5259" s="32">
        <v>2617</v>
      </c>
      <c r="I5259" s="32">
        <v>1895</v>
      </c>
      <c r="J5259" s="115">
        <v>21902.794999999998</v>
      </c>
      <c r="K5259" s="115">
        <v>12332</v>
      </c>
      <c r="L5259" s="115">
        <v>5264.7950000000001</v>
      </c>
      <c r="M5259" s="115">
        <v>2428</v>
      </c>
      <c r="N5259" s="32">
        <v>1878</v>
      </c>
      <c r="O5259" s="115">
        <v>18272</v>
      </c>
      <c r="P5259" s="115">
        <v>9972</v>
      </c>
      <c r="Q5259" s="115">
        <v>4754</v>
      </c>
      <c r="R5259" s="115">
        <v>2081</v>
      </c>
      <c r="S5259" s="32">
        <v>1465</v>
      </c>
      <c r="T5259" s="20">
        <v>4.0776728183860689E-2</v>
      </c>
      <c r="U5259" s="20">
        <v>0.13420369769704843</v>
      </c>
      <c r="V5259" s="20">
        <v>-0.18383919636342572</v>
      </c>
      <c r="W5259" s="20">
        <v>7.7841845140032895E-2</v>
      </c>
      <c r="X5259" s="20">
        <v>9.0521831735890235E-3</v>
      </c>
      <c r="Y5259" s="20">
        <v>0.24758752835933784</v>
      </c>
      <c r="Z5259" s="20">
        <v>0.40262735659847571</v>
      </c>
      <c r="AA5259" s="20">
        <v>-9.6146546448923398E-2</v>
      </c>
      <c r="AB5259" s="20">
        <v>0.25756847669389726</v>
      </c>
      <c r="AC5259" s="20">
        <v>0.29351535836177467</v>
      </c>
    </row>
    <row r="5260" spans="1:29" x14ac:dyDescent="0.2">
      <c r="A5260" s="19">
        <v>45311</v>
      </c>
      <c r="B5260" s="19">
        <v>44947</v>
      </c>
      <c r="C5260" s="19">
        <v>43491</v>
      </c>
      <c r="D5260" s="16" t="s">
        <v>1</v>
      </c>
      <c r="E5260" s="114">
        <v>24390.947575757575</v>
      </c>
      <c r="F5260" s="115">
        <v>13730</v>
      </c>
      <c r="G5260" s="32">
        <v>5447.9475757575756</v>
      </c>
      <c r="H5260" s="32">
        <v>2804</v>
      </c>
      <c r="I5260" s="32">
        <v>2409</v>
      </c>
      <c r="J5260" s="115">
        <v>24156.211666666666</v>
      </c>
      <c r="K5260" s="115">
        <v>13232</v>
      </c>
      <c r="L5260" s="115">
        <v>5665.2116666666661</v>
      </c>
      <c r="M5260" s="115">
        <v>3031</v>
      </c>
      <c r="N5260" s="32">
        <v>2228</v>
      </c>
      <c r="O5260" s="115">
        <v>22141</v>
      </c>
      <c r="P5260" s="115">
        <v>10934</v>
      </c>
      <c r="Q5260" s="115">
        <v>5725</v>
      </c>
      <c r="R5260" s="115">
        <v>3189</v>
      </c>
      <c r="S5260" s="32">
        <v>2293</v>
      </c>
      <c r="T5260" s="20">
        <v>9.7174139856881503E-3</v>
      </c>
      <c r="U5260" s="20">
        <v>3.7636033857315621E-2</v>
      </c>
      <c r="V5260" s="20">
        <v>-3.8350568997702728E-2</v>
      </c>
      <c r="W5260" s="20">
        <v>-7.4892774661827755E-2</v>
      </c>
      <c r="X5260" s="20">
        <v>8.1238779174147124E-2</v>
      </c>
      <c r="Y5260" s="20">
        <v>0.10161905856815756</v>
      </c>
      <c r="Z5260" s="20">
        <v>0.25571611487104451</v>
      </c>
      <c r="AA5260" s="20">
        <v>-4.8393436548895052E-2</v>
      </c>
      <c r="AB5260" s="20">
        <v>-0.12072750078394479</v>
      </c>
      <c r="AC5260" s="20">
        <v>5.0588748364587932E-2</v>
      </c>
    </row>
    <row r="5261" spans="1:29" x14ac:dyDescent="0.2">
      <c r="A5261" s="19">
        <v>45312</v>
      </c>
      <c r="B5261" s="19">
        <v>44948</v>
      </c>
      <c r="C5261" s="19">
        <v>43492</v>
      </c>
      <c r="D5261" s="16" t="s">
        <v>2</v>
      </c>
      <c r="E5261" s="114">
        <v>22814.851818181818</v>
      </c>
      <c r="F5261" s="115">
        <v>13587</v>
      </c>
      <c r="G5261" s="32">
        <v>4276.8518181818181</v>
      </c>
      <c r="H5261" s="32">
        <v>2538</v>
      </c>
      <c r="I5261" s="32">
        <v>2413</v>
      </c>
      <c r="J5261" s="115">
        <v>21187.388333333332</v>
      </c>
      <c r="K5261" s="115">
        <v>12349</v>
      </c>
      <c r="L5261" s="115">
        <v>4818.3883333333333</v>
      </c>
      <c r="M5261" s="115">
        <v>2449</v>
      </c>
      <c r="N5261" s="32">
        <v>1571</v>
      </c>
      <c r="O5261" s="115">
        <v>17262</v>
      </c>
      <c r="P5261" s="115">
        <v>9889</v>
      </c>
      <c r="Q5261" s="115">
        <v>4068</v>
      </c>
      <c r="R5261" s="115">
        <v>1990</v>
      </c>
      <c r="S5261" s="32">
        <v>1315</v>
      </c>
      <c r="T5261" s="20">
        <v>7.6812840697692675E-2</v>
      </c>
      <c r="U5261" s="20">
        <v>0.10025103247226497</v>
      </c>
      <c r="V5261" s="20">
        <v>-0.11238955386912186</v>
      </c>
      <c r="W5261" s="20">
        <v>3.6341363821968065E-2</v>
      </c>
      <c r="X5261" s="20">
        <v>0.53596435391470409</v>
      </c>
      <c r="Y5261" s="20">
        <v>0.32168067536680667</v>
      </c>
      <c r="Z5261" s="20">
        <v>0.37395085448478116</v>
      </c>
      <c r="AA5261" s="20">
        <v>5.134017162778215E-2</v>
      </c>
      <c r="AB5261" s="20">
        <v>0.2753768844221105</v>
      </c>
      <c r="AC5261" s="20">
        <v>0.83498098859315584</v>
      </c>
    </row>
    <row r="5262" spans="1:29" x14ac:dyDescent="0.2">
      <c r="A5262" s="19">
        <v>45313</v>
      </c>
      <c r="B5262" s="19">
        <v>44949</v>
      </c>
      <c r="C5262" s="19">
        <v>43493</v>
      </c>
      <c r="D5262" s="16" t="s">
        <v>3</v>
      </c>
      <c r="E5262" s="114">
        <v>20202.204242424243</v>
      </c>
      <c r="F5262" s="115">
        <v>12209</v>
      </c>
      <c r="G5262" s="32">
        <v>4060.2042424242422</v>
      </c>
      <c r="H5262" s="32">
        <v>2193</v>
      </c>
      <c r="I5262" s="32">
        <v>1740</v>
      </c>
      <c r="J5262" s="115">
        <v>23239.141666666666</v>
      </c>
      <c r="K5262" s="115">
        <v>13359</v>
      </c>
      <c r="L5262" s="115">
        <v>5437.1416666666664</v>
      </c>
      <c r="M5262" s="115">
        <v>2470</v>
      </c>
      <c r="N5262" s="32">
        <v>1973</v>
      </c>
      <c r="O5262" s="115">
        <v>15476</v>
      </c>
      <c r="P5262" s="115">
        <v>9335</v>
      </c>
      <c r="Q5262" s="115">
        <v>3057</v>
      </c>
      <c r="R5262" s="115">
        <v>1877</v>
      </c>
      <c r="S5262" s="32">
        <v>1207</v>
      </c>
      <c r="T5262" s="20">
        <v>-0.13068199625455579</v>
      </c>
      <c r="U5262" s="20">
        <v>-8.6084287746088783E-2</v>
      </c>
      <c r="V5262" s="20">
        <v>-0.25324656017038805</v>
      </c>
      <c r="W5262" s="20">
        <v>-0.11214574898785423</v>
      </c>
      <c r="X5262" s="20">
        <v>-0.1180942726811961</v>
      </c>
      <c r="Y5262" s="20">
        <v>0.30538926353219464</v>
      </c>
      <c r="Z5262" s="20">
        <v>0.30787359400107128</v>
      </c>
      <c r="AA5262" s="20">
        <v>0.32816625529088728</v>
      </c>
      <c r="AB5262" s="20">
        <v>0.1683537559936068</v>
      </c>
      <c r="AC5262" s="20">
        <v>0.44159072079536044</v>
      </c>
    </row>
    <row r="5263" spans="1:29" x14ac:dyDescent="0.2">
      <c r="A5263" s="19">
        <v>45314</v>
      </c>
      <c r="B5263" s="19">
        <v>44950</v>
      </c>
      <c r="C5263" s="19">
        <v>43494</v>
      </c>
      <c r="D5263" s="16" t="s">
        <v>4</v>
      </c>
      <c r="E5263" s="114">
        <v>19134.112062937063</v>
      </c>
      <c r="F5263" s="115">
        <v>11831</v>
      </c>
      <c r="G5263" s="32">
        <v>3430.112062937063</v>
      </c>
      <c r="H5263" s="32">
        <v>2233</v>
      </c>
      <c r="I5263" s="32">
        <v>1640</v>
      </c>
      <c r="J5263" s="115">
        <v>19977.584999999999</v>
      </c>
      <c r="K5263" s="115">
        <v>11923</v>
      </c>
      <c r="L5263" s="115">
        <v>4023.585</v>
      </c>
      <c r="M5263" s="115">
        <v>2624</v>
      </c>
      <c r="N5263" s="32">
        <v>1407</v>
      </c>
      <c r="O5263" s="115">
        <v>15001</v>
      </c>
      <c r="P5263" s="115">
        <v>8262</v>
      </c>
      <c r="Q5263" s="115">
        <v>3902</v>
      </c>
      <c r="R5263" s="115">
        <v>1703</v>
      </c>
      <c r="S5263" s="32">
        <v>1134</v>
      </c>
      <c r="T5263" s="20">
        <v>-4.2220966000792171E-2</v>
      </c>
      <c r="U5263" s="20">
        <v>-7.7161788140568399E-3</v>
      </c>
      <c r="V5263" s="20">
        <v>-0.14749854596409351</v>
      </c>
      <c r="W5263" s="20">
        <v>-0.14900914634146345</v>
      </c>
      <c r="X5263" s="20">
        <v>0.1656005685856432</v>
      </c>
      <c r="Y5263" s="20">
        <v>0.2755224360334021</v>
      </c>
      <c r="Z5263" s="20">
        <v>0.43197772936335022</v>
      </c>
      <c r="AA5263" s="20">
        <v>-0.12093488904739547</v>
      </c>
      <c r="AB5263" s="20">
        <v>0.31121550205519677</v>
      </c>
      <c r="AC5263" s="20">
        <v>0.44620811287477946</v>
      </c>
    </row>
    <row r="5264" spans="1:29" x14ac:dyDescent="0.2">
      <c r="A5264" s="19">
        <v>45315</v>
      </c>
      <c r="B5264" s="19">
        <v>44951</v>
      </c>
      <c r="C5264" s="19">
        <v>43495</v>
      </c>
      <c r="D5264" s="16" t="s">
        <v>5</v>
      </c>
      <c r="E5264" s="114">
        <v>19987.719370629369</v>
      </c>
      <c r="F5264" s="115">
        <v>11959</v>
      </c>
      <c r="G5264" s="32">
        <v>3741.7193706293706</v>
      </c>
      <c r="H5264" s="32">
        <v>2511</v>
      </c>
      <c r="I5264" s="32">
        <v>1776</v>
      </c>
      <c r="J5264" s="115">
        <v>22180.575000000001</v>
      </c>
      <c r="K5264" s="115">
        <v>12748</v>
      </c>
      <c r="L5264" s="115">
        <v>4987.5749999999998</v>
      </c>
      <c r="M5264" s="115">
        <v>2757</v>
      </c>
      <c r="N5264" s="32">
        <v>1688</v>
      </c>
      <c r="O5264" s="115">
        <v>15740</v>
      </c>
      <c r="P5264" s="115">
        <v>8940</v>
      </c>
      <c r="Q5264" s="115">
        <v>3618</v>
      </c>
      <c r="R5264" s="115">
        <v>1813</v>
      </c>
      <c r="S5264" s="32">
        <v>1369</v>
      </c>
      <c r="T5264" s="20">
        <v>-9.8863786415394173E-2</v>
      </c>
      <c r="U5264" s="20">
        <v>-6.1892061499843165E-2</v>
      </c>
      <c r="V5264" s="20">
        <v>-0.24979185864285336</v>
      </c>
      <c r="W5264" s="20">
        <v>-8.9227421109902116E-2</v>
      </c>
      <c r="X5264" s="20">
        <v>5.2132701421800931E-2</v>
      </c>
      <c r="Y5264" s="20">
        <v>0.26986781261940074</v>
      </c>
      <c r="Z5264" s="20">
        <v>0.33769574944071579</v>
      </c>
      <c r="AA5264" s="20">
        <v>3.4195514270141114E-2</v>
      </c>
      <c r="AB5264" s="20">
        <v>0.38499724214009934</v>
      </c>
      <c r="AC5264" s="20">
        <v>0.29729729729729737</v>
      </c>
    </row>
    <row r="5265" spans="1:29" x14ac:dyDescent="0.2">
      <c r="A5265" s="19">
        <v>45316</v>
      </c>
      <c r="B5265" s="19">
        <v>44952</v>
      </c>
      <c r="C5265" s="19">
        <v>43496</v>
      </c>
      <c r="D5265" s="16" t="s">
        <v>6</v>
      </c>
      <c r="E5265" s="114">
        <v>21877.728409090909</v>
      </c>
      <c r="F5265" s="115">
        <v>12971</v>
      </c>
      <c r="G5265" s="32">
        <v>4438.7284090909088</v>
      </c>
      <c r="H5265" s="32">
        <v>2531</v>
      </c>
      <c r="I5265" s="32">
        <v>1937</v>
      </c>
      <c r="J5265" s="115">
        <v>24927.286666666667</v>
      </c>
      <c r="K5265" s="115">
        <v>14608</v>
      </c>
      <c r="L5265" s="115">
        <v>5612.2866666666669</v>
      </c>
      <c r="M5265" s="115">
        <v>2860</v>
      </c>
      <c r="N5265" s="32">
        <v>1847</v>
      </c>
      <c r="O5265" s="115">
        <v>19941</v>
      </c>
      <c r="P5265" s="115">
        <v>10299</v>
      </c>
      <c r="Q5265" s="115">
        <v>5469</v>
      </c>
      <c r="R5265" s="115">
        <v>2241</v>
      </c>
      <c r="S5265" s="32">
        <v>1932</v>
      </c>
      <c r="T5265" s="20">
        <v>-0.12233815490450861</v>
      </c>
      <c r="U5265" s="20">
        <v>-0.11206188389923333</v>
      </c>
      <c r="V5265" s="20">
        <v>-0.209105187827616</v>
      </c>
      <c r="W5265" s="20">
        <v>-0.11503496503496502</v>
      </c>
      <c r="X5265" s="20">
        <v>4.8727666486193755E-2</v>
      </c>
      <c r="Y5265" s="20">
        <v>9.7122933107211651E-2</v>
      </c>
      <c r="Z5265" s="20">
        <v>0.25944266433634344</v>
      </c>
      <c r="AA5265" s="20">
        <v>-0.18838390764474144</v>
      </c>
      <c r="AB5265" s="20">
        <v>0.1294065149486836</v>
      </c>
      <c r="AC5265" s="20">
        <v>2.5879917184266077E-3</v>
      </c>
    </row>
    <row r="5266" spans="1:29" x14ac:dyDescent="0.2">
      <c r="A5266" s="19">
        <v>45317</v>
      </c>
      <c r="B5266" s="19">
        <v>44953</v>
      </c>
      <c r="C5266" s="19">
        <v>43497</v>
      </c>
      <c r="D5266" s="16" t="s">
        <v>7</v>
      </c>
      <c r="E5266" s="114">
        <v>21061.437062937061</v>
      </c>
      <c r="F5266" s="115">
        <v>12672</v>
      </c>
      <c r="G5266" s="32">
        <v>4116.4370629370624</v>
      </c>
      <c r="H5266" s="32">
        <v>2397</v>
      </c>
      <c r="I5266" s="32">
        <v>1876</v>
      </c>
      <c r="J5266" s="115">
        <v>21564.2994106814</v>
      </c>
      <c r="K5266" s="115">
        <v>12608.239410681399</v>
      </c>
      <c r="L5266" s="115">
        <v>4988.0600000000004</v>
      </c>
      <c r="M5266" s="115">
        <v>2253</v>
      </c>
      <c r="N5266" s="32">
        <v>1715</v>
      </c>
      <c r="O5266" s="115">
        <v>19991</v>
      </c>
      <c r="P5266" s="115">
        <v>10679</v>
      </c>
      <c r="Q5266" s="115">
        <v>5224</v>
      </c>
      <c r="R5266" s="115">
        <v>2436</v>
      </c>
      <c r="S5266" s="32">
        <v>1652</v>
      </c>
      <c r="T5266" s="20">
        <v>-2.331920634969753E-2</v>
      </c>
      <c r="U5266" s="20">
        <v>5.0570573132189267E-3</v>
      </c>
      <c r="V5266" s="20">
        <v>-0.17474187100053684</v>
      </c>
      <c r="W5266" s="20">
        <v>6.391478029294273E-2</v>
      </c>
      <c r="X5266" s="20">
        <v>9.3877551020408179E-2</v>
      </c>
      <c r="Y5266" s="20">
        <v>5.3545948823823686E-2</v>
      </c>
      <c r="Z5266" s="20">
        <v>0.18662796141960847</v>
      </c>
      <c r="AA5266" s="20">
        <v>-0.21201434476702485</v>
      </c>
      <c r="AB5266" s="20">
        <v>-1.6009852216748777E-2</v>
      </c>
      <c r="AC5266" s="20">
        <v>0.13559322033898313</v>
      </c>
    </row>
    <row r="5267" spans="1:29" x14ac:dyDescent="0.2">
      <c r="A5267" s="19">
        <v>45318</v>
      </c>
      <c r="B5267" s="19">
        <v>44954</v>
      </c>
      <c r="C5267" s="19">
        <v>43498</v>
      </c>
      <c r="D5267" s="16" t="s">
        <v>1</v>
      </c>
      <c r="E5267" s="114">
        <v>23521.458409090908</v>
      </c>
      <c r="F5267" s="115">
        <v>13157</v>
      </c>
      <c r="G5267" s="32">
        <v>5143.4584090909093</v>
      </c>
      <c r="H5267" s="32">
        <v>2739</v>
      </c>
      <c r="I5267" s="32">
        <v>2482</v>
      </c>
      <c r="J5267" s="115">
        <v>22716.494999999999</v>
      </c>
      <c r="K5267" s="115">
        <v>11951</v>
      </c>
      <c r="L5267" s="115">
        <v>5852.4949999999999</v>
      </c>
      <c r="M5267" s="115">
        <v>2828</v>
      </c>
      <c r="N5267" s="32">
        <v>2085</v>
      </c>
      <c r="O5267" s="115">
        <v>24765</v>
      </c>
      <c r="P5267" s="115">
        <v>12124</v>
      </c>
      <c r="Q5267" s="115">
        <v>6774</v>
      </c>
      <c r="R5267" s="115">
        <v>3331</v>
      </c>
      <c r="S5267" s="32">
        <v>2536</v>
      </c>
      <c r="T5267" s="20">
        <v>3.5435194077735543E-2</v>
      </c>
      <c r="U5267" s="20">
        <v>0.10091205756840438</v>
      </c>
      <c r="V5267" s="20">
        <v>-0.1211511655984483</v>
      </c>
      <c r="W5267" s="20">
        <v>-3.147100424328142E-2</v>
      </c>
      <c r="X5267" s="20">
        <v>0.19040767386091129</v>
      </c>
      <c r="Y5267" s="20">
        <v>-5.0213672154617028E-2</v>
      </c>
      <c r="Z5267" s="20">
        <v>8.5202903332233682E-2</v>
      </c>
      <c r="AA5267" s="20">
        <v>-0.24070587406393429</v>
      </c>
      <c r="AB5267" s="20">
        <v>-0.17772440708495951</v>
      </c>
      <c r="AC5267" s="20">
        <v>-2.1293375394321745E-2</v>
      </c>
    </row>
    <row r="5268" spans="1:29" x14ac:dyDescent="0.2">
      <c r="A5268" s="19">
        <v>45319</v>
      </c>
      <c r="B5268" s="19">
        <v>44955</v>
      </c>
      <c r="C5268" s="19">
        <v>43499</v>
      </c>
      <c r="D5268" s="16" t="s">
        <v>2</v>
      </c>
      <c r="E5268" s="114">
        <v>19449.547651515153</v>
      </c>
      <c r="F5268" s="115">
        <v>11694</v>
      </c>
      <c r="G5268" s="32">
        <v>3867.5476515151513</v>
      </c>
      <c r="H5268" s="32">
        <v>1933</v>
      </c>
      <c r="I5268" s="32">
        <v>1955</v>
      </c>
      <c r="J5268" s="115">
        <v>18839.386666666665</v>
      </c>
      <c r="K5268" s="115">
        <v>10776</v>
      </c>
      <c r="L5268" s="115">
        <v>4650.3866666666663</v>
      </c>
      <c r="M5268" s="115">
        <v>2243</v>
      </c>
      <c r="N5268" s="32">
        <v>1170</v>
      </c>
      <c r="O5268" s="115">
        <v>17276</v>
      </c>
      <c r="P5268" s="115">
        <v>9857</v>
      </c>
      <c r="Q5268" s="115">
        <v>4169</v>
      </c>
      <c r="R5268" s="115">
        <v>1935</v>
      </c>
      <c r="S5268" s="32">
        <v>1315</v>
      </c>
      <c r="T5268" s="20">
        <v>3.2387518534670257E-2</v>
      </c>
      <c r="U5268" s="20">
        <v>8.5189309576837458E-2</v>
      </c>
      <c r="V5268" s="20">
        <v>-0.16833847833832782</v>
      </c>
      <c r="W5268" s="20">
        <v>-0.13820775746767722</v>
      </c>
      <c r="X5268" s="20">
        <v>0.670940170940171</v>
      </c>
      <c r="Y5268" s="20">
        <v>0.12581313102078906</v>
      </c>
      <c r="Z5268" s="20">
        <v>0.18636501978289544</v>
      </c>
      <c r="AA5268" s="20">
        <v>-7.2308071116538475E-2</v>
      </c>
      <c r="AB5268" s="20">
        <v>-1.0335917312661591E-3</v>
      </c>
      <c r="AC5268" s="20">
        <v>0.48669201520912542</v>
      </c>
    </row>
    <row r="5269" spans="1:29" x14ac:dyDescent="0.2">
      <c r="A5269" s="19">
        <v>45320</v>
      </c>
      <c r="B5269" s="19">
        <v>44956</v>
      </c>
      <c r="C5269" s="19">
        <v>43500</v>
      </c>
      <c r="D5269" s="16" t="s">
        <v>3</v>
      </c>
      <c r="E5269" s="114">
        <v>18619</v>
      </c>
      <c r="F5269" s="115">
        <v>11759</v>
      </c>
      <c r="G5269" s="32">
        <v>3281</v>
      </c>
      <c r="H5269" s="32">
        <v>2010</v>
      </c>
      <c r="I5269" s="32">
        <v>1569</v>
      </c>
      <c r="J5269" s="115">
        <v>20756.783333333333</v>
      </c>
      <c r="K5269" s="115">
        <v>11817</v>
      </c>
      <c r="L5269" s="115">
        <v>4318.7833333333328</v>
      </c>
      <c r="M5269" s="115">
        <v>2159</v>
      </c>
      <c r="N5269" s="32">
        <v>2462</v>
      </c>
      <c r="O5269" s="115">
        <v>18974</v>
      </c>
      <c r="P5269" s="115">
        <v>10612</v>
      </c>
      <c r="Q5269" s="115">
        <v>4289</v>
      </c>
      <c r="R5269" s="115">
        <v>2317</v>
      </c>
      <c r="S5269" s="32">
        <v>1756</v>
      </c>
      <c r="T5269" s="20">
        <v>-0.10299203392947043</v>
      </c>
      <c r="U5269" s="20">
        <v>-4.9081831260049391E-3</v>
      </c>
      <c r="V5269" s="20">
        <v>-0.2402952992162144</v>
      </c>
      <c r="W5269" s="20">
        <v>-6.9013432144511389E-2</v>
      </c>
      <c r="X5269" s="20">
        <v>-0.36271324126726234</v>
      </c>
      <c r="Y5269" s="20">
        <v>-1.8709813428902655E-2</v>
      </c>
      <c r="Z5269" s="20">
        <v>0.1080851865812289</v>
      </c>
      <c r="AA5269" s="20">
        <v>-0.23501981813942641</v>
      </c>
      <c r="AB5269" s="20">
        <v>-0.13249892101855854</v>
      </c>
      <c r="AC5269" s="20">
        <v>-0.10649202733485197</v>
      </c>
    </row>
    <row r="5270" spans="1:29" x14ac:dyDescent="0.2">
      <c r="A5270" s="19">
        <v>45321</v>
      </c>
      <c r="B5270" s="19">
        <v>44957</v>
      </c>
      <c r="C5270" s="19">
        <v>43501</v>
      </c>
      <c r="D5270" s="16" t="s">
        <v>4</v>
      </c>
      <c r="E5270" s="114">
        <v>18072.419999999998</v>
      </c>
      <c r="F5270" s="115">
        <v>11028</v>
      </c>
      <c r="G5270" s="32">
        <v>3272.42</v>
      </c>
      <c r="H5270" s="32">
        <v>2248</v>
      </c>
      <c r="I5270" s="32">
        <v>1524</v>
      </c>
      <c r="J5270" s="115">
        <v>21723.161666666667</v>
      </c>
      <c r="K5270" s="115">
        <v>12764</v>
      </c>
      <c r="L5270" s="115">
        <v>4943.1616666666669</v>
      </c>
      <c r="M5270" s="115">
        <v>2594</v>
      </c>
      <c r="N5270" s="32">
        <v>1422</v>
      </c>
      <c r="O5270" s="115">
        <v>18785</v>
      </c>
      <c r="P5270" s="115">
        <v>11052</v>
      </c>
      <c r="Q5270" s="115">
        <v>4318</v>
      </c>
      <c r="R5270" s="115">
        <v>2087</v>
      </c>
      <c r="S5270" s="32">
        <v>1328</v>
      </c>
      <c r="T5270" s="20">
        <v>-0.16805756559224005</v>
      </c>
      <c r="U5270" s="20">
        <v>-0.13600752115324355</v>
      </c>
      <c r="V5270" s="20">
        <v>-0.33799049663558778</v>
      </c>
      <c r="W5270" s="20">
        <v>-0.13338473400154205</v>
      </c>
      <c r="X5270" s="20">
        <v>7.1729957805907185E-2</v>
      </c>
      <c r="Y5270" s="20">
        <v>-3.7933457545914373E-2</v>
      </c>
      <c r="Z5270" s="20">
        <v>-2.1715526601520097E-3</v>
      </c>
      <c r="AA5270" s="20">
        <v>-0.2421445113478462</v>
      </c>
      <c r="AB5270" s="20">
        <v>7.7144226161955043E-2</v>
      </c>
      <c r="AC5270" s="20">
        <v>0.14759036144578319</v>
      </c>
    </row>
    <row r="5271" spans="1:29" x14ac:dyDescent="0.2">
      <c r="A5271" s="19">
        <v>45322</v>
      </c>
      <c r="B5271" s="19">
        <v>44958</v>
      </c>
      <c r="C5271" s="19">
        <v>43502</v>
      </c>
      <c r="D5271" s="16" t="s">
        <v>5</v>
      </c>
      <c r="E5271" s="114">
        <v>20702.833333333332</v>
      </c>
      <c r="F5271" s="115">
        <v>12623</v>
      </c>
      <c r="G5271" s="32">
        <v>3848.833333333333</v>
      </c>
      <c r="H5271" s="32">
        <v>2457</v>
      </c>
      <c r="I5271" s="32">
        <v>1774</v>
      </c>
      <c r="J5271" s="115">
        <v>24339.87</v>
      </c>
      <c r="K5271" s="115">
        <v>13520</v>
      </c>
      <c r="L5271" s="115">
        <v>5999.87</v>
      </c>
      <c r="M5271" s="115">
        <v>3006</v>
      </c>
      <c r="N5271" s="32">
        <v>1814</v>
      </c>
      <c r="O5271" s="115">
        <v>19072</v>
      </c>
      <c r="P5271" s="115">
        <v>11268</v>
      </c>
      <c r="Q5271" s="115">
        <v>4097</v>
      </c>
      <c r="R5271" s="115">
        <v>2107</v>
      </c>
      <c r="S5271" s="32">
        <v>1600</v>
      </c>
      <c r="T5271" s="20">
        <v>-0.14942711964635258</v>
      </c>
      <c r="U5271" s="20">
        <v>-6.6346153846153832E-2</v>
      </c>
      <c r="V5271" s="20">
        <v>-0.35851387891182096</v>
      </c>
      <c r="W5271" s="20">
        <v>-0.18263473053892221</v>
      </c>
      <c r="X5271" s="20">
        <v>-2.2050716648291058E-2</v>
      </c>
      <c r="Y5271" s="20">
        <v>8.5509298098433995E-2</v>
      </c>
      <c r="Z5271" s="20">
        <v>0.12025204117855881</v>
      </c>
      <c r="AA5271" s="20">
        <v>-6.0572776828573871E-2</v>
      </c>
      <c r="AB5271" s="20">
        <v>0.16611295681063121</v>
      </c>
      <c r="AC5271" s="20">
        <v>0.1087499999999999</v>
      </c>
    </row>
    <row r="5272" spans="1:29" x14ac:dyDescent="0.2">
      <c r="A5272" s="19">
        <v>45323</v>
      </c>
      <c r="B5272" s="19">
        <v>44959</v>
      </c>
      <c r="C5272" s="19">
        <v>43503</v>
      </c>
      <c r="D5272" s="16" t="s">
        <v>6</v>
      </c>
      <c r="E5272" s="114">
        <v>24563.536666666667</v>
      </c>
      <c r="F5272" s="115">
        <v>14194</v>
      </c>
      <c r="G5272" s="32">
        <v>5081.5366666666669</v>
      </c>
      <c r="H5272" s="32">
        <v>3101</v>
      </c>
      <c r="I5272" s="32">
        <v>2187</v>
      </c>
      <c r="J5272" s="115">
        <v>24693.083333333332</v>
      </c>
      <c r="K5272" s="115">
        <v>14569</v>
      </c>
      <c r="L5272" s="115">
        <v>5038.083333333333</v>
      </c>
      <c r="M5272" s="115">
        <v>3113</v>
      </c>
      <c r="N5272" s="32">
        <v>1973</v>
      </c>
      <c r="O5272" s="115">
        <v>20818</v>
      </c>
      <c r="P5272" s="115">
        <v>11091</v>
      </c>
      <c r="Q5272" s="115">
        <v>5667</v>
      </c>
      <c r="R5272" s="115">
        <v>2651</v>
      </c>
      <c r="S5272" s="32">
        <v>1409</v>
      </c>
      <c r="T5272" s="20">
        <v>-5.2462734166449643E-3</v>
      </c>
      <c r="U5272" s="20">
        <v>-2.5739584048321773E-2</v>
      </c>
      <c r="V5272" s="20">
        <v>8.6249731213920988E-3</v>
      </c>
      <c r="W5272" s="20">
        <v>-3.8548024413749271E-3</v>
      </c>
      <c r="X5272" s="20">
        <v>0.1084642676127725</v>
      </c>
      <c r="Y5272" s="20">
        <v>0.17991817978031843</v>
      </c>
      <c r="Z5272" s="20">
        <v>0.27977639527544862</v>
      </c>
      <c r="AA5272" s="20">
        <v>-0.1033109817069584</v>
      </c>
      <c r="AB5272" s="20">
        <v>0.16974726518294991</v>
      </c>
      <c r="AC5272" s="20">
        <v>0.55216465578424412</v>
      </c>
    </row>
    <row r="5273" spans="1:29" x14ac:dyDescent="0.2">
      <c r="A5273" s="19">
        <v>45324</v>
      </c>
      <c r="B5273" s="19">
        <v>44960</v>
      </c>
      <c r="C5273" s="19">
        <v>43504</v>
      </c>
      <c r="D5273" s="16" t="s">
        <v>7</v>
      </c>
      <c r="E5273" s="114">
        <v>23616.639999999999</v>
      </c>
      <c r="F5273" s="115">
        <v>13995</v>
      </c>
      <c r="G5273" s="32">
        <v>4472.6399999999994</v>
      </c>
      <c r="H5273" s="32">
        <v>3043</v>
      </c>
      <c r="I5273" s="32">
        <v>2106</v>
      </c>
      <c r="J5273" s="115">
        <v>24390.48</v>
      </c>
      <c r="K5273" s="115">
        <v>13737</v>
      </c>
      <c r="L5273" s="115">
        <v>5627.48</v>
      </c>
      <c r="M5273" s="115">
        <v>2909</v>
      </c>
      <c r="N5273" s="32">
        <v>2117</v>
      </c>
      <c r="O5273" s="115">
        <v>19827</v>
      </c>
      <c r="P5273" s="115">
        <v>10974</v>
      </c>
      <c r="Q5273" s="115">
        <v>4792</v>
      </c>
      <c r="R5273" s="115">
        <v>2415</v>
      </c>
      <c r="S5273" s="32">
        <v>1646</v>
      </c>
      <c r="T5273" s="20">
        <v>-3.1727132881353759E-2</v>
      </c>
      <c r="U5273" s="20">
        <v>1.8781393317318207E-2</v>
      </c>
      <c r="V5273" s="20">
        <v>-0.2052144121347389</v>
      </c>
      <c r="W5273" s="20">
        <v>4.6063939498109274E-2</v>
      </c>
      <c r="X5273" s="20">
        <v>-5.1960321209257865E-3</v>
      </c>
      <c r="Y5273" s="20">
        <v>0.19113532052251969</v>
      </c>
      <c r="Z5273" s="20">
        <v>0.27528704209950794</v>
      </c>
      <c r="AA5273" s="20">
        <v>-6.6644407345576084E-2</v>
      </c>
      <c r="AB5273" s="20">
        <v>0.26004140786749486</v>
      </c>
      <c r="AC5273" s="20">
        <v>0.27946537059538268</v>
      </c>
    </row>
    <row r="5274" spans="1:29" x14ac:dyDescent="0.2">
      <c r="A5274" s="19">
        <v>45325</v>
      </c>
      <c r="B5274" s="19">
        <v>44961</v>
      </c>
      <c r="C5274" s="19">
        <v>43505</v>
      </c>
      <c r="D5274" s="16" t="s">
        <v>1</v>
      </c>
      <c r="E5274" s="114">
        <v>24458.18</v>
      </c>
      <c r="F5274" s="115">
        <v>13342</v>
      </c>
      <c r="G5274" s="32">
        <v>5218.18</v>
      </c>
      <c r="H5274" s="32">
        <v>3205</v>
      </c>
      <c r="I5274" s="32">
        <v>2693</v>
      </c>
      <c r="J5274" s="115">
        <v>24535.168333333335</v>
      </c>
      <c r="K5274" s="115">
        <v>13325</v>
      </c>
      <c r="L5274" s="115">
        <v>5517.1683333333331</v>
      </c>
      <c r="M5274" s="115">
        <v>3290</v>
      </c>
      <c r="N5274" s="32">
        <v>2403</v>
      </c>
      <c r="O5274" s="115">
        <v>23719</v>
      </c>
      <c r="P5274" s="115">
        <v>11513</v>
      </c>
      <c r="Q5274" s="115">
        <v>6546</v>
      </c>
      <c r="R5274" s="115">
        <v>3392</v>
      </c>
      <c r="S5274" s="32">
        <v>2268</v>
      </c>
      <c r="T5274" s="20">
        <v>-3.1378767118031003E-3</v>
      </c>
      <c r="U5274" s="20">
        <v>1.2757973733583672E-3</v>
      </c>
      <c r="V5274" s="20">
        <v>-5.4192352900838792E-2</v>
      </c>
      <c r="W5274" s="20">
        <v>-2.5835866261398222E-2</v>
      </c>
      <c r="X5274" s="20">
        <v>0.12068248023304196</v>
      </c>
      <c r="Y5274" s="20">
        <v>3.1164045701758125E-2</v>
      </c>
      <c r="Z5274" s="20">
        <v>0.15886389299053238</v>
      </c>
      <c r="AA5274" s="20">
        <v>-0.20284448518179032</v>
      </c>
      <c r="AB5274" s="20">
        <v>-5.5129716981132115E-2</v>
      </c>
      <c r="AC5274" s="20">
        <v>0.18738977072310403</v>
      </c>
    </row>
    <row r="5275" spans="1:29" x14ac:dyDescent="0.2">
      <c r="A5275" s="19">
        <v>45326</v>
      </c>
      <c r="B5275" s="19">
        <v>44962</v>
      </c>
      <c r="C5275" s="19">
        <v>43506</v>
      </c>
      <c r="D5275" s="16" t="s">
        <v>2</v>
      </c>
      <c r="E5275" s="114">
        <v>22011</v>
      </c>
      <c r="F5275" s="115">
        <v>12817</v>
      </c>
      <c r="G5275" s="32">
        <v>4851</v>
      </c>
      <c r="H5275" s="32">
        <v>2379</v>
      </c>
      <c r="I5275" s="32">
        <v>1964</v>
      </c>
      <c r="J5275" s="115">
        <v>22254.208333333332</v>
      </c>
      <c r="K5275" s="115">
        <v>12838</v>
      </c>
      <c r="L5275" s="115">
        <v>5175.208333333333</v>
      </c>
      <c r="M5275" s="115">
        <v>2480</v>
      </c>
      <c r="N5275" s="32">
        <v>1761</v>
      </c>
      <c r="O5275" s="115">
        <v>19427</v>
      </c>
      <c r="P5275" s="115">
        <v>11069</v>
      </c>
      <c r="Q5275" s="115">
        <v>4555</v>
      </c>
      <c r="R5275" s="115">
        <v>2262</v>
      </c>
      <c r="S5275" s="32">
        <v>1541</v>
      </c>
      <c r="T5275" s="20">
        <v>-1.0928644582204439E-2</v>
      </c>
      <c r="U5275" s="20">
        <v>-1.6357688113413094E-3</v>
      </c>
      <c r="V5275" s="20">
        <v>-6.2646431303087557E-2</v>
      </c>
      <c r="W5275" s="20">
        <v>-4.0725806451612945E-2</v>
      </c>
      <c r="X5275" s="20">
        <v>0.1152754116978989</v>
      </c>
      <c r="Y5275" s="20">
        <v>0.1330107582230915</v>
      </c>
      <c r="Z5275" s="20">
        <v>0.15791851115728606</v>
      </c>
      <c r="AA5275" s="20">
        <v>6.4983534577387481E-2</v>
      </c>
      <c r="AB5275" s="20">
        <v>5.1724137931034475E-2</v>
      </c>
      <c r="AC5275" s="20">
        <v>0.27449707981829974</v>
      </c>
    </row>
    <row r="5276" spans="1:29" x14ac:dyDescent="0.2">
      <c r="A5276" s="19">
        <v>45327</v>
      </c>
      <c r="B5276" s="19">
        <v>44963</v>
      </c>
      <c r="C5276" s="19">
        <v>43507</v>
      </c>
      <c r="D5276" s="16" t="s">
        <v>3</v>
      </c>
      <c r="E5276" s="114">
        <v>20575.4375</v>
      </c>
      <c r="F5276" s="115">
        <v>12390</v>
      </c>
      <c r="G5276" s="32">
        <v>3944.4375</v>
      </c>
      <c r="H5276" s="32">
        <v>2348</v>
      </c>
      <c r="I5276" s="32">
        <v>1893</v>
      </c>
      <c r="J5276" s="115">
        <v>22497.781666666666</v>
      </c>
      <c r="K5276" s="115">
        <v>13289</v>
      </c>
      <c r="L5276" s="115">
        <v>4940.7816666666668</v>
      </c>
      <c r="M5276" s="115">
        <v>2400</v>
      </c>
      <c r="N5276" s="32">
        <v>1868</v>
      </c>
      <c r="O5276" s="115">
        <v>18867</v>
      </c>
      <c r="P5276" s="115">
        <v>10168</v>
      </c>
      <c r="Q5276" s="115">
        <v>4484</v>
      </c>
      <c r="R5276" s="115">
        <v>2254</v>
      </c>
      <c r="S5276" s="32">
        <v>1961</v>
      </c>
      <c r="T5276" s="20">
        <v>-8.5445942855551182E-2</v>
      </c>
      <c r="U5276" s="20">
        <v>-6.7649936037324054E-2</v>
      </c>
      <c r="V5276" s="20">
        <v>-0.20165719391904591</v>
      </c>
      <c r="W5276" s="20">
        <v>-2.1666666666666612E-2</v>
      </c>
      <c r="X5276" s="20">
        <v>1.3383297644539605E-2</v>
      </c>
      <c r="Y5276" s="20">
        <v>9.055162452960186E-2</v>
      </c>
      <c r="Z5276" s="20">
        <v>0.21852871754523995</v>
      </c>
      <c r="AA5276" s="20">
        <v>-0.12033061998215877</v>
      </c>
      <c r="AB5276" s="20">
        <v>4.1703637976929997E-2</v>
      </c>
      <c r="AC5276" s="20">
        <v>-3.4676185619581856E-2</v>
      </c>
    </row>
    <row r="5277" spans="1:29" x14ac:dyDescent="0.2">
      <c r="A5277" s="19">
        <v>45328</v>
      </c>
      <c r="B5277" s="19">
        <v>44964</v>
      </c>
      <c r="C5277" s="19">
        <v>43508</v>
      </c>
      <c r="D5277" s="16" t="s">
        <v>4</v>
      </c>
      <c r="E5277" s="114">
        <v>19974.317172700717</v>
      </c>
      <c r="F5277" s="115">
        <v>12077.569620253165</v>
      </c>
      <c r="G5277" s="32">
        <v>3649.7475524475526</v>
      </c>
      <c r="H5277" s="32">
        <v>2528</v>
      </c>
      <c r="I5277" s="32">
        <v>1719</v>
      </c>
      <c r="J5277" s="115">
        <v>21972.798333333332</v>
      </c>
      <c r="K5277" s="115">
        <v>13198</v>
      </c>
      <c r="L5277" s="115">
        <v>4762.7983333333332</v>
      </c>
      <c r="M5277" s="115">
        <v>2511</v>
      </c>
      <c r="N5277" s="32">
        <v>1501</v>
      </c>
      <c r="O5277" s="115">
        <v>20436</v>
      </c>
      <c r="P5277" s="115">
        <v>11154</v>
      </c>
      <c r="Q5277" s="115">
        <v>5248</v>
      </c>
      <c r="R5277" s="115">
        <v>2390</v>
      </c>
      <c r="S5277" s="32">
        <v>1644</v>
      </c>
      <c r="T5277" s="20">
        <v>-9.0952510022397348E-2</v>
      </c>
      <c r="U5277" s="20">
        <v>-8.4893952094774572E-2</v>
      </c>
      <c r="V5277" s="20">
        <v>-0.23369681077947113</v>
      </c>
      <c r="W5277" s="20">
        <v>6.7702110712863917E-3</v>
      </c>
      <c r="X5277" s="20">
        <v>0.14523650899400398</v>
      </c>
      <c r="Y5277" s="20">
        <v>-2.2591643535881945E-2</v>
      </c>
      <c r="Z5277" s="20">
        <v>8.2801651448194846E-2</v>
      </c>
      <c r="AA5277" s="20">
        <v>-0.30454505479276817</v>
      </c>
      <c r="AB5277" s="20">
        <v>5.7740585774058495E-2</v>
      </c>
      <c r="AC5277" s="20">
        <v>4.5620437956204407E-2</v>
      </c>
    </row>
    <row r="5278" spans="1:29" x14ac:dyDescent="0.2">
      <c r="A5278" s="19">
        <v>45329</v>
      </c>
      <c r="B5278" s="19">
        <v>44965</v>
      </c>
      <c r="C5278" s="19">
        <v>43509</v>
      </c>
      <c r="D5278" s="16" t="s">
        <v>5</v>
      </c>
      <c r="E5278" s="114">
        <v>21075.592307692306</v>
      </c>
      <c r="F5278" s="115">
        <v>12851</v>
      </c>
      <c r="G5278" s="32">
        <v>3731.5923076923077</v>
      </c>
      <c r="H5278" s="32">
        <v>2618</v>
      </c>
      <c r="I5278" s="32">
        <v>1875</v>
      </c>
      <c r="J5278" s="115">
        <v>23624.433333333334</v>
      </c>
      <c r="K5278" s="115">
        <v>13335</v>
      </c>
      <c r="L5278" s="115">
        <v>5599.4333333333334</v>
      </c>
      <c r="M5278" s="115">
        <v>2940</v>
      </c>
      <c r="N5278" s="32">
        <v>1750</v>
      </c>
      <c r="O5278" s="115">
        <v>21183</v>
      </c>
      <c r="P5278" s="115">
        <v>11708</v>
      </c>
      <c r="Q5278" s="115">
        <v>4785</v>
      </c>
      <c r="R5278" s="115">
        <v>2553</v>
      </c>
      <c r="S5278" s="32">
        <v>2137</v>
      </c>
      <c r="T5278" s="20">
        <v>-0.10789003865945401</v>
      </c>
      <c r="U5278" s="20">
        <v>-3.6295463067116618E-2</v>
      </c>
      <c r="V5278" s="20">
        <v>-0.33357679508778137</v>
      </c>
      <c r="W5278" s="20">
        <v>-0.10952380952380958</v>
      </c>
      <c r="X5278" s="20">
        <v>7.1428571428571397E-2</v>
      </c>
      <c r="Y5278" s="20">
        <v>-5.070466520686101E-3</v>
      </c>
      <c r="Z5278" s="20">
        <v>9.7625555175948175E-2</v>
      </c>
      <c r="AA5278" s="20">
        <v>-0.22014789807893254</v>
      </c>
      <c r="AB5278" s="20">
        <v>2.5460242851547132E-2</v>
      </c>
      <c r="AC5278" s="20">
        <v>-0.12260177819372953</v>
      </c>
    </row>
    <row r="5279" spans="1:29" x14ac:dyDescent="0.2">
      <c r="A5279" s="19">
        <v>45330</v>
      </c>
      <c r="B5279" s="19">
        <v>44966</v>
      </c>
      <c r="C5279" s="19">
        <v>43510</v>
      </c>
      <c r="D5279" s="16" t="s">
        <v>6</v>
      </c>
      <c r="E5279" s="114">
        <v>23633.209090909091</v>
      </c>
      <c r="F5279" s="115">
        <v>13938</v>
      </c>
      <c r="G5279" s="32">
        <v>4760.2090909090912</v>
      </c>
      <c r="H5279" s="32">
        <v>2905</v>
      </c>
      <c r="I5279" s="32">
        <v>2030</v>
      </c>
      <c r="J5279" s="115">
        <v>25575.826666666668</v>
      </c>
      <c r="K5279" s="115">
        <v>14844</v>
      </c>
      <c r="L5279" s="115">
        <v>5687.8266666666668</v>
      </c>
      <c r="M5279" s="115">
        <v>2974</v>
      </c>
      <c r="N5279" s="32">
        <v>2070</v>
      </c>
      <c r="O5279" s="115">
        <v>23944</v>
      </c>
      <c r="P5279" s="115">
        <v>12624</v>
      </c>
      <c r="Q5279" s="115">
        <v>5759</v>
      </c>
      <c r="R5279" s="115">
        <v>3449</v>
      </c>
      <c r="S5279" s="32">
        <v>2112</v>
      </c>
      <c r="T5279" s="20">
        <v>-7.5955221353193547E-2</v>
      </c>
      <c r="U5279" s="20">
        <v>-6.1034761519806024E-2</v>
      </c>
      <c r="V5279" s="20">
        <v>-0.16308822861882377</v>
      </c>
      <c r="W5279" s="20">
        <v>-2.3201075991930109E-2</v>
      </c>
      <c r="X5279" s="20">
        <v>-1.9323671497584516E-2</v>
      </c>
      <c r="Y5279" s="20">
        <v>-1.2979907663335677E-2</v>
      </c>
      <c r="Z5279" s="20">
        <v>0.10408745247148299</v>
      </c>
      <c r="AA5279" s="20">
        <v>-0.17343130909722326</v>
      </c>
      <c r="AB5279" s="20">
        <v>-0.1577268773557553</v>
      </c>
      <c r="AC5279" s="20">
        <v>-3.8825757575757569E-2</v>
      </c>
    </row>
    <row r="5280" spans="1:29" x14ac:dyDescent="0.2">
      <c r="A5280" s="19">
        <v>45331</v>
      </c>
      <c r="B5280" s="19">
        <v>44967</v>
      </c>
      <c r="C5280" s="19">
        <v>43511</v>
      </c>
      <c r="D5280" s="16" t="s">
        <v>7</v>
      </c>
      <c r="E5280" s="114">
        <v>23730.891987179486</v>
      </c>
      <c r="F5280" s="115">
        <v>14141</v>
      </c>
      <c r="G5280" s="32">
        <v>4728.8919871794869</v>
      </c>
      <c r="H5280" s="32">
        <v>2974</v>
      </c>
      <c r="I5280" s="32">
        <v>1887</v>
      </c>
      <c r="J5280" s="115">
        <v>24296.308333333331</v>
      </c>
      <c r="K5280" s="115">
        <v>14329</v>
      </c>
      <c r="L5280" s="115">
        <v>5314.3083333333298</v>
      </c>
      <c r="M5280" s="115">
        <v>2887</v>
      </c>
      <c r="N5280" s="32">
        <v>1766</v>
      </c>
      <c r="O5280" s="115">
        <v>24714</v>
      </c>
      <c r="P5280" s="115">
        <v>12872</v>
      </c>
      <c r="Q5280" s="115">
        <v>6336</v>
      </c>
      <c r="R5280" s="115">
        <v>3200</v>
      </c>
      <c r="S5280" s="32">
        <v>2306</v>
      </c>
      <c r="T5280" s="20">
        <v>-2.327169783971339E-2</v>
      </c>
      <c r="U5280" s="20">
        <v>-1.3120245655663387E-2</v>
      </c>
      <c r="V5280" s="20">
        <v>-0.11015852100298595</v>
      </c>
      <c r="W5280" s="20">
        <v>3.0135088326983084E-2</v>
      </c>
      <c r="X5280" s="20">
        <v>6.8516421291053176E-2</v>
      </c>
      <c r="Y5280" s="20">
        <v>-3.9779396812353873E-2</v>
      </c>
      <c r="Z5280" s="20">
        <v>9.858607830950894E-2</v>
      </c>
      <c r="AA5280" s="20">
        <v>-0.25364709798303553</v>
      </c>
      <c r="AB5280" s="20">
        <v>-7.0625000000000049E-2</v>
      </c>
      <c r="AC5280" s="20">
        <v>-0.18169991326973112</v>
      </c>
    </row>
    <row r="5281" spans="1:29" x14ac:dyDescent="0.2">
      <c r="A5281" s="19">
        <v>45332</v>
      </c>
      <c r="B5281" s="19">
        <v>44968</v>
      </c>
      <c r="C5281" s="19">
        <v>43512</v>
      </c>
      <c r="D5281" s="16" t="s">
        <v>1</v>
      </c>
      <c r="E5281" s="114">
        <v>26616.02735042735</v>
      </c>
      <c r="F5281" s="115">
        <v>14286</v>
      </c>
      <c r="G5281" s="32">
        <v>6034.02735042735</v>
      </c>
      <c r="H5281" s="32">
        <v>3648</v>
      </c>
      <c r="I5281" s="32">
        <v>2648</v>
      </c>
      <c r="J5281" s="115">
        <v>26689.823333333334</v>
      </c>
      <c r="K5281" s="115">
        <v>14958</v>
      </c>
      <c r="L5281" s="115">
        <v>6039.8233333333337</v>
      </c>
      <c r="M5281" s="115">
        <v>3439</v>
      </c>
      <c r="N5281" s="32">
        <v>2253</v>
      </c>
      <c r="O5281" s="115">
        <v>27096</v>
      </c>
      <c r="P5281" s="115">
        <v>13104</v>
      </c>
      <c r="Q5281" s="115">
        <v>6927</v>
      </c>
      <c r="R5281" s="115">
        <v>4238</v>
      </c>
      <c r="S5281" s="32">
        <v>2827</v>
      </c>
      <c r="T5281" s="20">
        <v>-2.7649483469536218E-3</v>
      </c>
      <c r="U5281" s="20">
        <v>-4.4925792218211025E-2</v>
      </c>
      <c r="V5281" s="20">
        <v>-9.5962788745762584E-4</v>
      </c>
      <c r="W5281" s="20">
        <v>6.0773480662983381E-2</v>
      </c>
      <c r="X5281" s="20">
        <v>0.17532179316466934</v>
      </c>
      <c r="Y5281" s="20">
        <v>-1.7713782461346694E-2</v>
      </c>
      <c r="Z5281" s="20">
        <v>9.0201465201465103E-2</v>
      </c>
      <c r="AA5281" s="20">
        <v>-0.12891188820162403</v>
      </c>
      <c r="AB5281" s="20">
        <v>-0.1392166116092497</v>
      </c>
      <c r="AC5281" s="20">
        <v>-6.3318004952246154E-2</v>
      </c>
    </row>
    <row r="5282" spans="1:29" x14ac:dyDescent="0.2">
      <c r="A5282" s="19">
        <v>45333</v>
      </c>
      <c r="B5282" s="19">
        <v>44969</v>
      </c>
      <c r="C5282" s="19">
        <v>43513</v>
      </c>
      <c r="D5282" s="16" t="s">
        <v>2</v>
      </c>
      <c r="E5282" s="114">
        <v>21565.050427350427</v>
      </c>
      <c r="F5282" s="115">
        <v>12862</v>
      </c>
      <c r="G5282" s="32">
        <v>4187.0504273504275</v>
      </c>
      <c r="H5282" s="32">
        <v>2701</v>
      </c>
      <c r="I5282" s="32">
        <v>1815</v>
      </c>
      <c r="J5282" s="115">
        <v>22954.556666666667</v>
      </c>
      <c r="K5282" s="115">
        <v>13356</v>
      </c>
      <c r="L5282" s="115">
        <v>4980.5566666666664</v>
      </c>
      <c r="M5282" s="115">
        <v>2610</v>
      </c>
      <c r="N5282" s="32">
        <v>2008</v>
      </c>
      <c r="O5282" s="115">
        <v>24535</v>
      </c>
      <c r="P5282" s="115">
        <v>13073</v>
      </c>
      <c r="Q5282" s="115">
        <v>5964</v>
      </c>
      <c r="R5282" s="115">
        <v>3219</v>
      </c>
      <c r="S5282" s="32">
        <v>2279</v>
      </c>
      <c r="T5282" s="20">
        <v>-6.0532915511890661E-2</v>
      </c>
      <c r="U5282" s="20">
        <v>-3.6987121892782304E-2</v>
      </c>
      <c r="V5282" s="20">
        <v>-0.15932079332154414</v>
      </c>
      <c r="W5282" s="20">
        <v>3.4865900383141746E-2</v>
      </c>
      <c r="X5282" s="20">
        <v>-9.6115537848605603E-2</v>
      </c>
      <c r="Y5282" s="20">
        <v>-0.12104950367432543</v>
      </c>
      <c r="Z5282" s="20">
        <v>-1.6140136158494633E-2</v>
      </c>
      <c r="AA5282" s="20">
        <v>-0.29794593773467015</v>
      </c>
      <c r="AB5282" s="20">
        <v>-0.16091954022988508</v>
      </c>
      <c r="AC5282" s="20">
        <v>-0.20359806932865288</v>
      </c>
    </row>
    <row r="5283" spans="1:29" x14ac:dyDescent="0.2">
      <c r="A5283" s="19">
        <v>45334</v>
      </c>
      <c r="B5283" s="19">
        <v>44970</v>
      </c>
      <c r="C5283" s="19">
        <v>43514</v>
      </c>
      <c r="D5283" s="16" t="s">
        <v>3</v>
      </c>
      <c r="E5283" s="114">
        <v>22277.454722222221</v>
      </c>
      <c r="F5283" s="115">
        <v>13452</v>
      </c>
      <c r="G5283" s="32">
        <v>4085.4547222222222</v>
      </c>
      <c r="H5283" s="32">
        <v>2730</v>
      </c>
      <c r="I5283" s="32">
        <v>2010</v>
      </c>
      <c r="J5283" s="115">
        <v>24529.726666666666</v>
      </c>
      <c r="K5283" s="115">
        <v>14229</v>
      </c>
      <c r="L5283" s="115">
        <v>5960.7266666666665</v>
      </c>
      <c r="M5283" s="115">
        <v>2727</v>
      </c>
      <c r="N5283" s="32">
        <v>1613</v>
      </c>
      <c r="O5283" s="115">
        <v>23183</v>
      </c>
      <c r="P5283" s="115">
        <v>12182</v>
      </c>
      <c r="Q5283" s="115">
        <v>5461</v>
      </c>
      <c r="R5283" s="115">
        <v>3223</v>
      </c>
      <c r="S5283" s="32">
        <v>2317</v>
      </c>
      <c r="T5283" s="20">
        <v>-9.1818061205918289E-2</v>
      </c>
      <c r="U5283" s="20">
        <v>-5.4606788952139995E-2</v>
      </c>
      <c r="V5283" s="20">
        <v>-0.3146045858689116</v>
      </c>
      <c r="W5283" s="20">
        <v>1.1001100110010764E-3</v>
      </c>
      <c r="X5283" s="20">
        <v>0.24612523248605078</v>
      </c>
      <c r="Y5283" s="20">
        <v>-3.9060746140610725E-2</v>
      </c>
      <c r="Z5283" s="20">
        <v>0.10425217534066666</v>
      </c>
      <c r="AA5283" s="20">
        <v>-0.25188523672912977</v>
      </c>
      <c r="AB5283" s="20">
        <v>-0.15296307787775365</v>
      </c>
      <c r="AC5283" s="20">
        <v>-0.13249892101855854</v>
      </c>
    </row>
    <row r="5284" spans="1:29" x14ac:dyDescent="0.2">
      <c r="A5284" s="19">
        <v>45335</v>
      </c>
      <c r="B5284" s="19">
        <v>44971</v>
      </c>
      <c r="C5284" s="19">
        <v>43515</v>
      </c>
      <c r="D5284" s="16" t="s">
        <v>4</v>
      </c>
      <c r="E5284" s="114">
        <v>23241.781313131312</v>
      </c>
      <c r="F5284" s="115">
        <v>14148</v>
      </c>
      <c r="G5284" s="32">
        <v>4553.7813131313133</v>
      </c>
      <c r="H5284" s="32">
        <v>2694</v>
      </c>
      <c r="I5284" s="32">
        <v>1846</v>
      </c>
      <c r="J5284" s="115">
        <v>25679.428333333333</v>
      </c>
      <c r="K5284" s="115">
        <v>15004</v>
      </c>
      <c r="L5284" s="115">
        <v>5915.4283333333333</v>
      </c>
      <c r="M5284" s="115">
        <v>3031</v>
      </c>
      <c r="N5284" s="32">
        <v>1729</v>
      </c>
      <c r="O5284" s="115">
        <v>20231</v>
      </c>
      <c r="P5284" s="115">
        <v>11406</v>
      </c>
      <c r="Q5284" s="115">
        <v>4514</v>
      </c>
      <c r="R5284" s="115">
        <v>2496</v>
      </c>
      <c r="S5284" s="32">
        <v>1815</v>
      </c>
      <c r="T5284" s="20">
        <v>-9.4926062549368306E-2</v>
      </c>
      <c r="U5284" s="20">
        <v>-5.7051452945881098E-2</v>
      </c>
      <c r="V5284" s="20">
        <v>-0.23018570143588135</v>
      </c>
      <c r="W5284" s="20">
        <v>-0.11118442758165625</v>
      </c>
      <c r="X5284" s="20">
        <v>6.7669172932330879E-2</v>
      </c>
      <c r="Y5284" s="20">
        <v>0.14882019243395339</v>
      </c>
      <c r="Z5284" s="20">
        <v>0.2403997895844292</v>
      </c>
      <c r="AA5284" s="20">
        <v>8.8128739768085218E-3</v>
      </c>
      <c r="AB5284" s="20">
        <v>7.9326923076923128E-2</v>
      </c>
      <c r="AC5284" s="20">
        <v>1.7079889807162463E-2</v>
      </c>
    </row>
    <row r="5285" spans="1:29" x14ac:dyDescent="0.2">
      <c r="A5285" s="19">
        <v>45336</v>
      </c>
      <c r="B5285" s="19">
        <v>44972</v>
      </c>
      <c r="C5285" s="19">
        <v>43516</v>
      </c>
      <c r="D5285" s="16" t="s">
        <v>5</v>
      </c>
      <c r="E5285" s="114">
        <v>24807.4</v>
      </c>
      <c r="F5285" s="115">
        <v>14864</v>
      </c>
      <c r="G5285" s="32">
        <v>5525.4</v>
      </c>
      <c r="H5285" s="32">
        <v>3045</v>
      </c>
      <c r="I5285" s="32">
        <v>1373</v>
      </c>
      <c r="J5285" s="115">
        <v>26774.438333333332</v>
      </c>
      <c r="K5285" s="115">
        <v>14559</v>
      </c>
      <c r="L5285" s="115">
        <v>6860.4383333333335</v>
      </c>
      <c r="M5285" s="115">
        <v>3327</v>
      </c>
      <c r="N5285" s="32">
        <v>2028</v>
      </c>
      <c r="O5285" s="115">
        <v>21112</v>
      </c>
      <c r="P5285" s="115">
        <v>12518</v>
      </c>
      <c r="Q5285" s="115">
        <v>4348</v>
      </c>
      <c r="R5285" s="115">
        <v>2503</v>
      </c>
      <c r="S5285" s="32">
        <v>1743</v>
      </c>
      <c r="T5285" s="20">
        <v>-7.346702510970804E-2</v>
      </c>
      <c r="U5285" s="20">
        <v>2.0949241019300846E-2</v>
      </c>
      <c r="V5285" s="20">
        <v>-0.19459956761752106</v>
      </c>
      <c r="W5285" s="20">
        <v>-8.4761045987375994E-2</v>
      </c>
      <c r="X5285" s="20">
        <v>-0.32297830374753456</v>
      </c>
      <c r="Y5285" s="20">
        <v>0.17503789314134144</v>
      </c>
      <c r="Z5285" s="20">
        <v>0.18741012941364432</v>
      </c>
      <c r="AA5285" s="20">
        <v>0.27079116835326578</v>
      </c>
      <c r="AB5285" s="20">
        <v>0.21654015181781872</v>
      </c>
      <c r="AC5285" s="20">
        <v>-0.21227768215720022</v>
      </c>
    </row>
    <row r="5286" spans="1:29" x14ac:dyDescent="0.2">
      <c r="A5286" s="19">
        <v>45337</v>
      </c>
      <c r="B5286" s="19">
        <v>44973</v>
      </c>
      <c r="C5286" s="19">
        <v>43517</v>
      </c>
      <c r="D5286" s="16" t="s">
        <v>6</v>
      </c>
      <c r="E5286" s="114">
        <v>26508.89423076923</v>
      </c>
      <c r="F5286" s="115">
        <v>15241</v>
      </c>
      <c r="G5286" s="32">
        <v>6008.8942307692305</v>
      </c>
      <c r="H5286" s="32">
        <v>3205</v>
      </c>
      <c r="I5286" s="32">
        <v>2054</v>
      </c>
      <c r="J5286" s="115">
        <v>27116.788333333334</v>
      </c>
      <c r="K5286" s="115">
        <v>15362</v>
      </c>
      <c r="L5286" s="115">
        <v>6048.788333333333</v>
      </c>
      <c r="M5286" s="115">
        <v>3231</v>
      </c>
      <c r="N5286" s="32">
        <v>2475</v>
      </c>
      <c r="O5286" s="115">
        <v>21631</v>
      </c>
      <c r="P5286" s="115">
        <v>11925</v>
      </c>
      <c r="Q5286" s="115">
        <v>5035</v>
      </c>
      <c r="R5286" s="115">
        <v>2622</v>
      </c>
      <c r="S5286" s="32">
        <v>2049</v>
      </c>
      <c r="T5286" s="20">
        <v>-2.2417629075079271E-2</v>
      </c>
      <c r="U5286" s="20">
        <v>-7.8765785704986158E-3</v>
      </c>
      <c r="V5286" s="20">
        <v>-6.5953874339189644E-3</v>
      </c>
      <c r="W5286" s="20">
        <v>-8.0470442587434743E-3</v>
      </c>
      <c r="X5286" s="20">
        <v>-0.17010101010101009</v>
      </c>
      <c r="Y5286" s="20">
        <v>0.2255047954680427</v>
      </c>
      <c r="Z5286" s="20">
        <v>0.2780712788259958</v>
      </c>
      <c r="AA5286" s="20">
        <v>0.19342487204949954</v>
      </c>
      <c r="AB5286" s="20">
        <v>0.22234935163996949</v>
      </c>
      <c r="AC5286" s="20">
        <v>2.4402147388971063E-3</v>
      </c>
    </row>
    <row r="5287" spans="1:29" x14ac:dyDescent="0.2">
      <c r="A5287" s="19">
        <v>45338</v>
      </c>
      <c r="B5287" s="19">
        <v>44974</v>
      </c>
      <c r="C5287" s="19">
        <v>43518</v>
      </c>
      <c r="D5287" s="16" t="s">
        <v>7</v>
      </c>
      <c r="E5287" s="114">
        <v>26359.654924242423</v>
      </c>
      <c r="F5287" s="115">
        <v>15641</v>
      </c>
      <c r="G5287" s="32">
        <v>5812.6549242424244</v>
      </c>
      <c r="H5287" s="32">
        <v>3194</v>
      </c>
      <c r="I5287" s="32">
        <v>1712</v>
      </c>
      <c r="J5287" s="115">
        <v>27457.166666666668</v>
      </c>
      <c r="K5287" s="115">
        <v>14975</v>
      </c>
      <c r="L5287" s="115">
        <v>7285.166666666667</v>
      </c>
      <c r="M5287" s="115">
        <v>3200</v>
      </c>
      <c r="N5287" s="32">
        <v>1997</v>
      </c>
      <c r="O5287" s="115">
        <v>20900</v>
      </c>
      <c r="P5287" s="115">
        <v>11172</v>
      </c>
      <c r="Q5287" s="115">
        <v>5150</v>
      </c>
      <c r="R5287" s="115">
        <v>2624</v>
      </c>
      <c r="S5287" s="32">
        <v>1954</v>
      </c>
      <c r="T5287" s="20">
        <v>-3.9971776977143048E-2</v>
      </c>
      <c r="U5287" s="20">
        <v>4.447412353923208E-2</v>
      </c>
      <c r="V5287" s="20">
        <v>-0.20212464721798762</v>
      </c>
      <c r="W5287" s="20">
        <v>-1.87499999999996E-3</v>
      </c>
      <c r="X5287" s="20">
        <v>-0.14271407110666001</v>
      </c>
      <c r="Y5287" s="20">
        <v>0.26122750833695796</v>
      </c>
      <c r="Z5287" s="20">
        <v>0.40001790189760111</v>
      </c>
      <c r="AA5287" s="20">
        <v>0.12867085907619891</v>
      </c>
      <c r="AB5287" s="20">
        <v>0.21722560975609762</v>
      </c>
      <c r="AC5287" s="20">
        <v>-0.12384851586489254</v>
      </c>
    </row>
    <row r="5288" spans="1:29" x14ac:dyDescent="0.2">
      <c r="A5288" s="19">
        <v>45339</v>
      </c>
      <c r="B5288" s="19">
        <v>44975</v>
      </c>
      <c r="C5288" s="19">
        <v>43519</v>
      </c>
      <c r="D5288" s="16" t="s">
        <v>1</v>
      </c>
      <c r="E5288" s="114">
        <v>28373.014273504275</v>
      </c>
      <c r="F5288" s="115">
        <v>15527</v>
      </c>
      <c r="G5288" s="32">
        <v>6141.0142735042737</v>
      </c>
      <c r="H5288" s="32">
        <v>3924</v>
      </c>
      <c r="I5288" s="32">
        <v>2781</v>
      </c>
      <c r="J5288" s="115">
        <v>28227.813333333332</v>
      </c>
      <c r="K5288" s="115">
        <v>15729</v>
      </c>
      <c r="L5288" s="115">
        <v>5869.8133333333335</v>
      </c>
      <c r="M5288" s="115">
        <v>3754</v>
      </c>
      <c r="N5288" s="32">
        <v>2875</v>
      </c>
      <c r="O5288" s="115">
        <v>23882</v>
      </c>
      <c r="P5288" s="115">
        <v>11328</v>
      </c>
      <c r="Q5288" s="115">
        <v>7353</v>
      </c>
      <c r="R5288" s="115">
        <v>2855</v>
      </c>
      <c r="S5288" s="32">
        <v>2346</v>
      </c>
      <c r="T5288" s="20">
        <v>5.1438961444272291E-3</v>
      </c>
      <c r="U5288" s="20">
        <v>-1.2842520185644357E-2</v>
      </c>
      <c r="V5288" s="20">
        <v>4.6202651561481733E-2</v>
      </c>
      <c r="W5288" s="20">
        <v>4.5285029302077673E-2</v>
      </c>
      <c r="X5288" s="20">
        <v>-3.2695652173913015E-2</v>
      </c>
      <c r="Y5288" s="20">
        <v>0.18805017475522456</v>
      </c>
      <c r="Z5288" s="20">
        <v>0.37067443502824848</v>
      </c>
      <c r="AA5288" s="20">
        <v>-0.16482874017349736</v>
      </c>
      <c r="AB5288" s="20">
        <v>0.37443082311733811</v>
      </c>
      <c r="AC5288" s="20">
        <v>0.18542199488491051</v>
      </c>
    </row>
    <row r="5289" spans="1:29" x14ac:dyDescent="0.2">
      <c r="A5289" s="19">
        <v>45340</v>
      </c>
      <c r="B5289" s="19">
        <v>44976</v>
      </c>
      <c r="C5289" s="19">
        <v>43520</v>
      </c>
      <c r="D5289" s="16" t="s">
        <v>2</v>
      </c>
      <c r="E5289" s="114">
        <v>25863.500427350427</v>
      </c>
      <c r="F5289" s="115">
        <v>15243</v>
      </c>
      <c r="G5289" s="32">
        <v>5435.5004273504273</v>
      </c>
      <c r="H5289" s="32">
        <v>3115</v>
      </c>
      <c r="I5289" s="32">
        <v>2070</v>
      </c>
      <c r="J5289" s="115">
        <v>28329.503333333334</v>
      </c>
      <c r="K5289" s="115">
        <v>15671</v>
      </c>
      <c r="L5289" s="115">
        <v>7120.5033333333331</v>
      </c>
      <c r="M5289" s="115">
        <v>3246</v>
      </c>
      <c r="N5289" s="32">
        <v>2292</v>
      </c>
      <c r="O5289" s="115">
        <v>18456</v>
      </c>
      <c r="P5289" s="115">
        <v>11031</v>
      </c>
      <c r="Q5289" s="115">
        <v>4078</v>
      </c>
      <c r="R5289" s="115">
        <v>1846</v>
      </c>
      <c r="S5289" s="32">
        <v>1501</v>
      </c>
      <c r="T5289" s="20">
        <v>-8.7047163410074124E-2</v>
      </c>
      <c r="U5289" s="20">
        <v>-2.7311594665305305E-2</v>
      </c>
      <c r="V5289" s="20">
        <v>-0.23664098268093958</v>
      </c>
      <c r="W5289" s="20">
        <v>-4.0357362908194694E-2</v>
      </c>
      <c r="X5289" s="20">
        <v>-9.6858638743455461E-2</v>
      </c>
      <c r="Y5289" s="20">
        <v>0.40136001448582714</v>
      </c>
      <c r="Z5289" s="20">
        <v>0.38183301604568931</v>
      </c>
      <c r="AA5289" s="20">
        <v>0.33288387134635289</v>
      </c>
      <c r="AB5289" s="20">
        <v>0.68743228602383533</v>
      </c>
      <c r="AC5289" s="20">
        <v>0.37908061292471684</v>
      </c>
    </row>
    <row r="5290" spans="1:29" x14ac:dyDescent="0.2">
      <c r="A5290" s="19">
        <v>45341</v>
      </c>
      <c r="B5290" s="19">
        <v>44977</v>
      </c>
      <c r="C5290" s="19">
        <v>43521</v>
      </c>
      <c r="D5290" s="16" t="s">
        <v>3</v>
      </c>
      <c r="E5290" s="114">
        <v>26016.086666666666</v>
      </c>
      <c r="F5290" s="115">
        <v>15647</v>
      </c>
      <c r="G5290" s="32">
        <v>5338.086666666667</v>
      </c>
      <c r="H5290" s="32">
        <v>2993</v>
      </c>
      <c r="I5290" s="32">
        <v>2038</v>
      </c>
      <c r="J5290" s="115">
        <v>27107.03</v>
      </c>
      <c r="K5290" s="115">
        <v>14999</v>
      </c>
      <c r="L5290" s="115">
        <v>6879.03</v>
      </c>
      <c r="M5290" s="115">
        <v>3030</v>
      </c>
      <c r="N5290" s="32">
        <v>2199</v>
      </c>
      <c r="O5290" s="115">
        <v>18100</v>
      </c>
      <c r="P5290" s="115">
        <v>10191</v>
      </c>
      <c r="Q5290" s="115">
        <v>4020</v>
      </c>
      <c r="R5290" s="115">
        <v>2293</v>
      </c>
      <c r="S5290" s="32">
        <v>1596</v>
      </c>
      <c r="T5290" s="20">
        <v>-4.0245771422886656E-2</v>
      </c>
      <c r="U5290" s="20">
        <v>4.3202880192012794E-2</v>
      </c>
      <c r="V5290" s="20">
        <v>-0.224005903933161</v>
      </c>
      <c r="W5290" s="20">
        <v>-1.2211221122112259E-2</v>
      </c>
      <c r="X5290" s="20">
        <v>-7.3215097771714421E-2</v>
      </c>
      <c r="Y5290" s="20">
        <v>0.43735285451197048</v>
      </c>
      <c r="Z5290" s="20">
        <v>0.53537434991659305</v>
      </c>
      <c r="AA5290" s="20">
        <v>0.32788225538971827</v>
      </c>
      <c r="AB5290" s="20">
        <v>0.30527692978630605</v>
      </c>
      <c r="AC5290" s="20">
        <v>0.27694235588972438</v>
      </c>
    </row>
    <row r="5291" spans="1:29" x14ac:dyDescent="0.2">
      <c r="A5291" s="19">
        <v>45342</v>
      </c>
      <c r="B5291" s="19">
        <v>44978</v>
      </c>
      <c r="C5291" s="19">
        <v>43522</v>
      </c>
      <c r="D5291" s="16" t="s">
        <v>4</v>
      </c>
      <c r="E5291" s="114">
        <v>24865.614999999998</v>
      </c>
      <c r="F5291" s="115">
        <v>15051</v>
      </c>
      <c r="G5291" s="32">
        <v>4788.6149999999998</v>
      </c>
      <c r="H5291" s="32">
        <v>3043</v>
      </c>
      <c r="I5291" s="32">
        <v>1983</v>
      </c>
      <c r="J5291" s="115">
        <v>25789.705000000002</v>
      </c>
      <c r="K5291" s="115">
        <v>15226</v>
      </c>
      <c r="L5291" s="115">
        <v>5752.7049999999999</v>
      </c>
      <c r="M5291" s="115">
        <v>2892</v>
      </c>
      <c r="N5291" s="32">
        <v>1919</v>
      </c>
      <c r="O5291" s="115">
        <v>16272</v>
      </c>
      <c r="P5291" s="115">
        <v>9130</v>
      </c>
      <c r="Q5291" s="115">
        <v>3772</v>
      </c>
      <c r="R5291" s="115">
        <v>1952</v>
      </c>
      <c r="S5291" s="32">
        <v>1418</v>
      </c>
      <c r="T5291" s="20">
        <v>-3.583173983572141E-2</v>
      </c>
      <c r="U5291" s="20">
        <v>-1.1493497964008892E-2</v>
      </c>
      <c r="V5291" s="20">
        <v>-0.16758898639857256</v>
      </c>
      <c r="W5291" s="20">
        <v>5.2213001383125901E-2</v>
      </c>
      <c r="X5291" s="20">
        <v>3.335070349140179E-2</v>
      </c>
      <c r="Y5291" s="20">
        <v>0.52812284906587981</v>
      </c>
      <c r="Z5291" s="20">
        <v>0.6485213581599123</v>
      </c>
      <c r="AA5291" s="20">
        <v>0.26951617179215259</v>
      </c>
      <c r="AB5291" s="20">
        <v>0.5589139344262295</v>
      </c>
      <c r="AC5291" s="20">
        <v>0.39844851904090262</v>
      </c>
    </row>
    <row r="5292" spans="1:29" x14ac:dyDescent="0.2">
      <c r="A5292" s="19">
        <v>45343</v>
      </c>
      <c r="B5292" s="19">
        <v>44979</v>
      </c>
      <c r="C5292" s="19">
        <v>43523</v>
      </c>
      <c r="D5292" s="16" t="s">
        <v>5</v>
      </c>
      <c r="E5292" s="114">
        <v>23771.575000000001</v>
      </c>
      <c r="F5292" s="115">
        <v>14210</v>
      </c>
      <c r="G5292" s="32">
        <v>4551.5749999999998</v>
      </c>
      <c r="H5292" s="32">
        <v>2849</v>
      </c>
      <c r="I5292" s="32">
        <v>2161</v>
      </c>
      <c r="J5292" s="115">
        <v>25107.433333333334</v>
      </c>
      <c r="K5292" s="115">
        <v>14018</v>
      </c>
      <c r="L5292" s="115">
        <v>6084.4333333333334</v>
      </c>
      <c r="M5292" s="115">
        <v>3020</v>
      </c>
      <c r="N5292" s="32">
        <v>1985</v>
      </c>
      <c r="O5292" s="115">
        <v>18885</v>
      </c>
      <c r="P5292" s="115">
        <v>10694</v>
      </c>
      <c r="Q5292" s="115">
        <v>4214</v>
      </c>
      <c r="R5292" s="115">
        <v>2282</v>
      </c>
      <c r="S5292" s="32">
        <v>1695</v>
      </c>
      <c r="T5292" s="20">
        <v>-5.3205690744971945E-2</v>
      </c>
      <c r="U5292" s="20">
        <v>1.3696675702667971E-2</v>
      </c>
      <c r="V5292" s="20">
        <v>-0.25193115765368457</v>
      </c>
      <c r="W5292" s="20">
        <v>-5.6622516556291358E-2</v>
      </c>
      <c r="X5292" s="20">
        <v>8.8664987405541629E-2</v>
      </c>
      <c r="Y5292" s="20">
        <v>0.25875430235636743</v>
      </c>
      <c r="Z5292" s="20">
        <v>0.32878249485692912</v>
      </c>
      <c r="AA5292" s="20">
        <v>8.010797342192677E-2</v>
      </c>
      <c r="AB5292" s="20">
        <v>0.24846625766871155</v>
      </c>
      <c r="AC5292" s="20">
        <v>0.2749262536873156</v>
      </c>
    </row>
    <row r="5293" spans="1:29" x14ac:dyDescent="0.2">
      <c r="A5293" s="19">
        <v>45344</v>
      </c>
      <c r="B5293" s="19">
        <v>44980</v>
      </c>
      <c r="C5293" s="19">
        <v>43524</v>
      </c>
      <c r="D5293" s="16" t="s">
        <v>6</v>
      </c>
      <c r="E5293" s="114">
        <v>24228.841666666667</v>
      </c>
      <c r="F5293" s="115">
        <v>14148</v>
      </c>
      <c r="G5293" s="32">
        <v>5025.8416666666662</v>
      </c>
      <c r="H5293" s="32">
        <v>2958</v>
      </c>
      <c r="I5293" s="32">
        <v>2097</v>
      </c>
      <c r="J5293" s="115">
        <v>24737.741666666669</v>
      </c>
      <c r="K5293" s="115">
        <v>14330</v>
      </c>
      <c r="L5293" s="115">
        <v>5573.7416666666668</v>
      </c>
      <c r="M5293" s="115">
        <v>2964</v>
      </c>
      <c r="N5293" s="32">
        <v>1870</v>
      </c>
      <c r="O5293" s="115">
        <v>22071</v>
      </c>
      <c r="P5293" s="115">
        <v>12305</v>
      </c>
      <c r="Q5293" s="115">
        <v>5235</v>
      </c>
      <c r="R5293" s="115">
        <v>2794</v>
      </c>
      <c r="S5293" s="32">
        <v>1737</v>
      </c>
      <c r="T5293" s="20">
        <v>-2.0571805092690743E-2</v>
      </c>
      <c r="U5293" s="20">
        <v>-1.2700628053035623E-2</v>
      </c>
      <c r="V5293" s="20">
        <v>-9.8300214248657092E-2</v>
      </c>
      <c r="W5293" s="20">
        <v>-2.0242914979756721E-3</v>
      </c>
      <c r="X5293" s="20">
        <v>0.12139037433155075</v>
      </c>
      <c r="Y5293" s="20">
        <v>9.7768187516046767E-2</v>
      </c>
      <c r="Z5293" s="20">
        <v>0.14977651361235278</v>
      </c>
      <c r="AA5293" s="20">
        <v>-3.9953836357847883E-2</v>
      </c>
      <c r="AB5293" s="20">
        <v>5.8697208303507553E-2</v>
      </c>
      <c r="AC5293" s="20">
        <v>0.20725388601036276</v>
      </c>
    </row>
    <row r="5294" spans="1:29" x14ac:dyDescent="0.2">
      <c r="A5294" s="19">
        <v>45345</v>
      </c>
      <c r="B5294" s="19">
        <v>44981</v>
      </c>
      <c r="C5294" s="19">
        <v>43525</v>
      </c>
      <c r="D5294" s="16" t="s">
        <v>7</v>
      </c>
      <c r="E5294" s="114">
        <v>24805.7</v>
      </c>
      <c r="F5294" s="115">
        <v>14675</v>
      </c>
      <c r="G5294" s="32">
        <v>5314.7</v>
      </c>
      <c r="H5294" s="32">
        <v>2872</v>
      </c>
      <c r="I5294" s="32">
        <v>1944</v>
      </c>
      <c r="J5294" s="115">
        <v>23857.433333333334</v>
      </c>
      <c r="K5294" s="115">
        <v>13320</v>
      </c>
      <c r="L5294" s="115">
        <v>5796.4333333333325</v>
      </c>
      <c r="M5294" s="115">
        <v>2750</v>
      </c>
      <c r="N5294" s="32">
        <v>1991</v>
      </c>
      <c r="O5294" s="115">
        <v>22798</v>
      </c>
      <c r="P5294" s="115">
        <v>12604</v>
      </c>
      <c r="Q5294" s="115">
        <v>5471</v>
      </c>
      <c r="R5294" s="115">
        <v>2832</v>
      </c>
      <c r="S5294" s="32">
        <v>1891</v>
      </c>
      <c r="T5294" s="20">
        <v>3.9747220642622816E-2</v>
      </c>
      <c r="U5294" s="20">
        <v>0.10172672672672678</v>
      </c>
      <c r="V5294" s="20">
        <v>-8.3108578263644817E-2</v>
      </c>
      <c r="W5294" s="20">
        <v>4.4363636363636383E-2</v>
      </c>
      <c r="X5294" s="20">
        <v>-2.3606228026117559E-2</v>
      </c>
      <c r="Y5294" s="20">
        <v>8.806474252127372E-2</v>
      </c>
      <c r="Z5294" s="20">
        <v>0.16431291653443347</v>
      </c>
      <c r="AA5294" s="20">
        <v>-2.8568817400840829E-2</v>
      </c>
      <c r="AB5294" s="20">
        <v>1.4124293785310771E-2</v>
      </c>
      <c r="AC5294" s="20">
        <v>2.8027498677948071E-2</v>
      </c>
    </row>
    <row r="5295" spans="1:29" x14ac:dyDescent="0.2">
      <c r="A5295" s="19">
        <v>45346</v>
      </c>
      <c r="B5295" s="19">
        <v>44982</v>
      </c>
      <c r="C5295" s="19">
        <v>43526</v>
      </c>
      <c r="D5295" s="16" t="s">
        <v>1</v>
      </c>
      <c r="E5295" s="114">
        <v>25250.314999999999</v>
      </c>
      <c r="F5295" s="115">
        <v>14835</v>
      </c>
      <c r="G5295" s="32">
        <v>4525.3149999999996</v>
      </c>
      <c r="H5295" s="32">
        <v>3319</v>
      </c>
      <c r="I5295" s="32">
        <v>2571</v>
      </c>
      <c r="J5295" s="115">
        <v>25724.666666666668</v>
      </c>
      <c r="K5295" s="115">
        <v>13916</v>
      </c>
      <c r="L5295" s="115">
        <v>6558.666666666667</v>
      </c>
      <c r="M5295" s="115">
        <v>3171</v>
      </c>
      <c r="N5295" s="32">
        <v>2079</v>
      </c>
      <c r="O5295" s="115">
        <v>24813</v>
      </c>
      <c r="P5295" s="115">
        <v>12805</v>
      </c>
      <c r="Q5295" s="115">
        <v>6258</v>
      </c>
      <c r="R5295" s="115">
        <v>3318</v>
      </c>
      <c r="S5295" s="32">
        <v>2432</v>
      </c>
      <c r="T5295" s="20">
        <v>-1.8439565138518299E-2</v>
      </c>
      <c r="U5295" s="20">
        <v>6.6039091693015139E-2</v>
      </c>
      <c r="V5295" s="20">
        <v>-0.31002515755234816</v>
      </c>
      <c r="W5295" s="20">
        <v>4.6672973825291786E-2</v>
      </c>
      <c r="X5295" s="20">
        <v>0.23665223665223656</v>
      </c>
      <c r="Y5295" s="20">
        <v>1.7624430741949748E-2</v>
      </c>
      <c r="Z5295" s="20">
        <v>0.15853182350644279</v>
      </c>
      <c r="AA5295" s="20">
        <v>-0.27687519974432728</v>
      </c>
      <c r="AB5295" s="20">
        <v>3.0138637733578832E-4</v>
      </c>
      <c r="AC5295" s="20">
        <v>5.7154605263157965E-2</v>
      </c>
    </row>
    <row r="5296" spans="1:29" x14ac:dyDescent="0.2">
      <c r="A5296" s="19">
        <v>45347</v>
      </c>
      <c r="B5296" s="19">
        <v>44983</v>
      </c>
      <c r="C5296" s="19">
        <v>43527</v>
      </c>
      <c r="D5296" s="16" t="s">
        <v>2</v>
      </c>
      <c r="E5296" s="114">
        <v>22929.314999999999</v>
      </c>
      <c r="F5296" s="115">
        <v>13605</v>
      </c>
      <c r="G5296" s="32">
        <v>4525.3149999999996</v>
      </c>
      <c r="H5296" s="32">
        <v>2661</v>
      </c>
      <c r="I5296" s="32">
        <v>2138</v>
      </c>
      <c r="J5296" s="115">
        <v>23146.116666666669</v>
      </c>
      <c r="K5296" s="115">
        <v>13417</v>
      </c>
      <c r="L5296" s="115">
        <v>5529.1166666666668</v>
      </c>
      <c r="M5296" s="115">
        <v>2212</v>
      </c>
      <c r="N5296" s="32">
        <v>1988</v>
      </c>
      <c r="O5296" s="115">
        <v>20623</v>
      </c>
      <c r="P5296" s="115">
        <v>11882</v>
      </c>
      <c r="Q5296" s="115">
        <v>5257</v>
      </c>
      <c r="R5296" s="115">
        <v>2015</v>
      </c>
      <c r="S5296" s="32">
        <v>1469</v>
      </c>
      <c r="T5296" s="20">
        <v>-9.3666540175567636E-3</v>
      </c>
      <c r="U5296" s="20">
        <v>1.4012074234180494E-2</v>
      </c>
      <c r="V5296" s="20">
        <v>-0.18154828830403902</v>
      </c>
      <c r="W5296" s="20">
        <v>0.2029837251356239</v>
      </c>
      <c r="X5296" s="20">
        <v>7.5452716297786715E-2</v>
      </c>
      <c r="Y5296" s="20">
        <v>0.11183217766571296</v>
      </c>
      <c r="Z5296" s="20">
        <v>0.14500925770072381</v>
      </c>
      <c r="AA5296" s="20">
        <v>-0.13918299410310075</v>
      </c>
      <c r="AB5296" s="20">
        <v>0.32059553349875936</v>
      </c>
      <c r="AC5296" s="20">
        <v>0.45541184479237584</v>
      </c>
    </row>
    <row r="5297" spans="1:29" x14ac:dyDescent="0.2">
      <c r="A5297" s="19">
        <v>45348</v>
      </c>
      <c r="B5297" s="19">
        <v>44984</v>
      </c>
      <c r="C5297" s="19">
        <v>43528</v>
      </c>
      <c r="D5297" s="16" t="s">
        <v>3</v>
      </c>
      <c r="E5297" s="114">
        <v>20896.28</v>
      </c>
      <c r="F5297" s="115">
        <v>12963</v>
      </c>
      <c r="G5297" s="32">
        <v>3840.28</v>
      </c>
      <c r="H5297" s="32">
        <v>2422</v>
      </c>
      <c r="I5297" s="32">
        <v>1671</v>
      </c>
      <c r="J5297" s="115">
        <v>23242.471853146853</v>
      </c>
      <c r="K5297" s="115">
        <v>13347</v>
      </c>
      <c r="L5297" s="115">
        <v>5476.4718531468534</v>
      </c>
      <c r="M5297" s="115">
        <v>2451</v>
      </c>
      <c r="N5297" s="32">
        <v>1968</v>
      </c>
      <c r="O5297" s="115">
        <v>19585</v>
      </c>
      <c r="P5297" s="115">
        <v>10918</v>
      </c>
      <c r="Q5297" s="115">
        <v>4770</v>
      </c>
      <c r="R5297" s="115">
        <v>2362</v>
      </c>
      <c r="S5297" s="32">
        <v>1535</v>
      </c>
      <c r="T5297" s="20">
        <v>-0.1009441623924866</v>
      </c>
      <c r="U5297" s="20">
        <v>-2.8770510227017265E-2</v>
      </c>
      <c r="V5297" s="20">
        <v>-0.29876750890387127</v>
      </c>
      <c r="W5297" s="20">
        <v>-1.1831905344757199E-2</v>
      </c>
      <c r="X5297" s="20">
        <v>-0.15091463414634143</v>
      </c>
      <c r="Y5297" s="20">
        <v>6.6953280571866225E-2</v>
      </c>
      <c r="Z5297" s="20">
        <v>0.18730536728338532</v>
      </c>
      <c r="AA5297" s="20">
        <v>-0.19490985324947585</v>
      </c>
      <c r="AB5297" s="20">
        <v>2.5402201524132195E-2</v>
      </c>
      <c r="AC5297" s="20">
        <v>8.8599348534202038E-2</v>
      </c>
    </row>
    <row r="5298" spans="1:29" x14ac:dyDescent="0.2">
      <c r="A5298" s="19">
        <v>45349</v>
      </c>
      <c r="B5298" s="19">
        <v>44985</v>
      </c>
      <c r="C5298" s="19">
        <v>43529</v>
      </c>
      <c r="D5298" s="16" t="s">
        <v>4</v>
      </c>
      <c r="E5298" s="114">
        <v>19684.2</v>
      </c>
      <c r="F5298" s="115">
        <v>11874</v>
      </c>
      <c r="G5298" s="32">
        <v>3542.2</v>
      </c>
      <c r="H5298" s="32">
        <v>2572</v>
      </c>
      <c r="I5298" s="32">
        <v>1696</v>
      </c>
      <c r="J5298" s="115">
        <v>23635.265186480188</v>
      </c>
      <c r="K5298" s="115">
        <v>14033</v>
      </c>
      <c r="L5298" s="115">
        <v>5043.2651864801865</v>
      </c>
      <c r="M5298" s="115">
        <v>2885</v>
      </c>
      <c r="N5298" s="32">
        <v>1674</v>
      </c>
      <c r="O5298" s="115">
        <v>18136</v>
      </c>
      <c r="P5298" s="115">
        <v>10439</v>
      </c>
      <c r="Q5298" s="115">
        <v>4256</v>
      </c>
      <c r="R5298" s="115">
        <v>2081</v>
      </c>
      <c r="S5298" s="32">
        <v>1360</v>
      </c>
      <c r="T5298" s="20">
        <v>-0.16716821898576673</v>
      </c>
      <c r="U5298" s="20">
        <v>-0.15385163543077029</v>
      </c>
      <c r="V5298" s="20">
        <v>-0.29763756831669119</v>
      </c>
      <c r="W5298" s="20">
        <v>-0.10849220103986135</v>
      </c>
      <c r="X5298" s="20">
        <v>1.31421744324971E-2</v>
      </c>
      <c r="Y5298" s="20">
        <v>8.536612262902521E-2</v>
      </c>
      <c r="Z5298" s="20">
        <v>0.13746527445157586</v>
      </c>
      <c r="AA5298" s="20">
        <v>-0.16771616541353385</v>
      </c>
      <c r="AB5298" s="20">
        <v>0.2359442575684767</v>
      </c>
      <c r="AC5298" s="20">
        <v>0.24705882352941178</v>
      </c>
    </row>
    <row r="5299" spans="1:29" x14ac:dyDescent="0.2">
      <c r="A5299" s="19">
        <v>45350</v>
      </c>
      <c r="B5299" s="19">
        <v>44986</v>
      </c>
      <c r="C5299" s="19">
        <v>43530</v>
      </c>
      <c r="D5299" s="16" t="s">
        <v>5</v>
      </c>
      <c r="E5299" s="114">
        <v>21905.186666666668</v>
      </c>
      <c r="F5299" s="115">
        <v>13742</v>
      </c>
      <c r="G5299" s="32">
        <v>3919.1866666666665</v>
      </c>
      <c r="H5299" s="32">
        <v>2619</v>
      </c>
      <c r="I5299" s="32">
        <v>1625</v>
      </c>
      <c r="J5299" s="115">
        <v>24889.955085470086</v>
      </c>
      <c r="K5299" s="115">
        <v>13736</v>
      </c>
      <c r="L5299" s="115">
        <v>5856.9550854700856</v>
      </c>
      <c r="M5299" s="115">
        <v>3195</v>
      </c>
      <c r="N5299" s="32">
        <v>2102</v>
      </c>
      <c r="O5299" s="115">
        <v>21121</v>
      </c>
      <c r="P5299" s="115">
        <v>11371</v>
      </c>
      <c r="Q5299" s="115">
        <v>4912</v>
      </c>
      <c r="R5299" s="115">
        <v>2725</v>
      </c>
      <c r="S5299" s="32">
        <v>2113</v>
      </c>
      <c r="T5299" s="20">
        <v>-0.11991859400926863</v>
      </c>
      <c r="U5299" s="20">
        <v>4.3680838672099931E-4</v>
      </c>
      <c r="V5299" s="20">
        <v>-0.33084911707973119</v>
      </c>
      <c r="W5299" s="20">
        <v>-0.18028169014084505</v>
      </c>
      <c r="X5299" s="20">
        <v>-0.22692673644148431</v>
      </c>
      <c r="Y5299" s="20">
        <v>3.7128292536654062E-2</v>
      </c>
      <c r="Z5299" s="20">
        <v>0.20851288365139387</v>
      </c>
      <c r="AA5299" s="20">
        <v>-0.20211997828447348</v>
      </c>
      <c r="AB5299" s="20">
        <v>-3.8899082568807364E-2</v>
      </c>
      <c r="AC5299" s="20">
        <v>-0.23095125414103168</v>
      </c>
    </row>
    <row r="5300" spans="1:29" x14ac:dyDescent="0.2">
      <c r="A5300" s="19">
        <v>45351</v>
      </c>
      <c r="B5300" s="19">
        <v>44987</v>
      </c>
      <c r="C5300" s="19">
        <v>43531</v>
      </c>
      <c r="D5300" s="16" t="s">
        <v>6</v>
      </c>
      <c r="E5300" s="114">
        <v>23484.400000000001</v>
      </c>
      <c r="F5300" s="115">
        <v>14146</v>
      </c>
      <c r="G5300" s="32">
        <v>4799.3999999999996</v>
      </c>
      <c r="H5300" s="32">
        <v>2856</v>
      </c>
      <c r="I5300" s="32">
        <v>1683</v>
      </c>
      <c r="J5300" s="115">
        <v>27340.582070707071</v>
      </c>
      <c r="K5300" s="115">
        <v>15236</v>
      </c>
      <c r="L5300" s="115">
        <v>6877.5820707070707</v>
      </c>
      <c r="M5300" s="115">
        <v>3113</v>
      </c>
      <c r="N5300" s="32">
        <v>2114</v>
      </c>
      <c r="O5300" s="115">
        <v>24073</v>
      </c>
      <c r="P5300" s="115">
        <v>12417</v>
      </c>
      <c r="Q5300" s="115">
        <v>6507</v>
      </c>
      <c r="R5300" s="115">
        <v>2963</v>
      </c>
      <c r="S5300" s="32">
        <v>2186</v>
      </c>
      <c r="T5300" s="20">
        <v>-0.1410424277264607</v>
      </c>
      <c r="U5300" s="20">
        <v>-7.1541086899448714E-2</v>
      </c>
      <c r="V5300" s="20">
        <v>-0.30216754221784481</v>
      </c>
      <c r="W5300" s="20">
        <v>-8.2557018952778671E-2</v>
      </c>
      <c r="X5300" s="20">
        <v>-0.20387890255439922</v>
      </c>
      <c r="Y5300" s="20">
        <v>-2.4450629335770357E-2</v>
      </c>
      <c r="Z5300" s="20">
        <v>0.13924458403801232</v>
      </c>
      <c r="AA5300" s="20">
        <v>-0.26242508068234216</v>
      </c>
      <c r="AB5300" s="20">
        <v>-3.6112048599392543E-2</v>
      </c>
      <c r="AC5300" s="20">
        <v>-0.23010064043915823</v>
      </c>
    </row>
    <row r="5301" spans="1:29" x14ac:dyDescent="0.2">
      <c r="A5301" s="19">
        <v>45352</v>
      </c>
      <c r="B5301" s="19">
        <v>44988</v>
      </c>
      <c r="C5301" s="19">
        <v>43532</v>
      </c>
      <c r="D5301" s="16" t="s">
        <v>7</v>
      </c>
      <c r="E5301" s="114">
        <v>25578.514999999999</v>
      </c>
      <c r="F5301" s="115">
        <v>14852</v>
      </c>
      <c r="G5301" s="32">
        <v>5563.5150000000003</v>
      </c>
      <c r="H5301" s="32">
        <v>3066</v>
      </c>
      <c r="I5301" s="32">
        <v>2097</v>
      </c>
      <c r="J5301" s="115">
        <v>25125.585742035742</v>
      </c>
      <c r="K5301" s="115">
        <v>13801</v>
      </c>
      <c r="L5301" s="115">
        <v>5928.5857420357424</v>
      </c>
      <c r="M5301" s="115">
        <v>2997</v>
      </c>
      <c r="N5301" s="32">
        <v>2399</v>
      </c>
      <c r="O5301" s="115">
        <v>25033</v>
      </c>
      <c r="P5301" s="115">
        <v>13242</v>
      </c>
      <c r="Q5301" s="115">
        <v>6297</v>
      </c>
      <c r="R5301" s="115">
        <v>3075</v>
      </c>
      <c r="S5301" s="32">
        <v>2419</v>
      </c>
      <c r="T5301" s="20">
        <v>1.8026614886294867E-2</v>
      </c>
      <c r="U5301" s="20">
        <v>7.6153901891167219E-2</v>
      </c>
      <c r="V5301" s="20">
        <v>-6.1578048782741424E-2</v>
      </c>
      <c r="W5301" s="20">
        <v>2.3023023023023059E-2</v>
      </c>
      <c r="X5301" s="20">
        <v>-0.12588578574406006</v>
      </c>
      <c r="Y5301" s="20">
        <v>2.1791834778092989E-2</v>
      </c>
      <c r="Z5301" s="20">
        <v>0.12158284247092577</v>
      </c>
      <c r="AA5301" s="20">
        <v>-0.11648165793234866</v>
      </c>
      <c r="AB5301" s="20">
        <v>-2.9268292682926855E-3</v>
      </c>
      <c r="AC5301" s="20">
        <v>-0.13311285655229432</v>
      </c>
    </row>
    <row r="5302" spans="1:29" x14ac:dyDescent="0.2">
      <c r="A5302" s="19">
        <v>45353</v>
      </c>
      <c r="B5302" s="19">
        <v>44989</v>
      </c>
      <c r="C5302" s="19">
        <v>43533</v>
      </c>
      <c r="D5302" s="16" t="s">
        <v>1</v>
      </c>
      <c r="E5302" s="114">
        <v>26529</v>
      </c>
      <c r="F5302" s="115">
        <v>14592</v>
      </c>
      <c r="G5302" s="32">
        <v>5790</v>
      </c>
      <c r="H5302" s="32">
        <v>3399</v>
      </c>
      <c r="I5302" s="32">
        <v>2748</v>
      </c>
      <c r="J5302" s="115">
        <v>27957.991550116552</v>
      </c>
      <c r="K5302" s="115">
        <v>14629</v>
      </c>
      <c r="L5302" s="115">
        <v>7155.9915501165506</v>
      </c>
      <c r="M5302" s="115">
        <v>3537</v>
      </c>
      <c r="N5302" s="32">
        <v>2636</v>
      </c>
      <c r="O5302" s="115">
        <v>26798</v>
      </c>
      <c r="P5302" s="115">
        <v>13182</v>
      </c>
      <c r="Q5302" s="115">
        <v>6715</v>
      </c>
      <c r="R5302" s="115">
        <v>4062</v>
      </c>
      <c r="S5302" s="32">
        <v>2839</v>
      </c>
      <c r="T5302" s="20">
        <v>-5.1112096072959634E-2</v>
      </c>
      <c r="U5302" s="20">
        <v>-2.529222776676443E-3</v>
      </c>
      <c r="V5302" s="20">
        <v>-0.19088780926443416</v>
      </c>
      <c r="W5302" s="20">
        <v>-3.901611535199323E-2</v>
      </c>
      <c r="X5302" s="20">
        <v>4.2488619119878557E-2</v>
      </c>
      <c r="Y5302" s="20">
        <v>-1.0038062541980697E-2</v>
      </c>
      <c r="Z5302" s="20">
        <v>0.10696404187528441</v>
      </c>
      <c r="AA5302" s="20">
        <v>-0.13775130305286676</v>
      </c>
      <c r="AB5302" s="20">
        <v>-0.16322008862629245</v>
      </c>
      <c r="AC5302" s="20">
        <v>-3.2053539978865841E-2</v>
      </c>
    </row>
    <row r="5303" spans="1:29" x14ac:dyDescent="0.2">
      <c r="A5303" s="19">
        <v>45354</v>
      </c>
      <c r="B5303" s="19">
        <v>44990</v>
      </c>
      <c r="C5303" s="19">
        <v>43534</v>
      </c>
      <c r="D5303" s="16" t="s">
        <v>2</v>
      </c>
      <c r="E5303" s="114">
        <v>23385.54</v>
      </c>
      <c r="F5303" s="115">
        <v>14140</v>
      </c>
      <c r="G5303" s="32">
        <v>4815.54</v>
      </c>
      <c r="H5303" s="32">
        <v>2634</v>
      </c>
      <c r="I5303" s="32">
        <v>1796</v>
      </c>
      <c r="J5303" s="115">
        <v>23517.683595571096</v>
      </c>
      <c r="K5303" s="115">
        <v>13626</v>
      </c>
      <c r="L5303" s="115">
        <v>5468.6835955710949</v>
      </c>
      <c r="M5303" s="115">
        <v>2664</v>
      </c>
      <c r="N5303" s="32">
        <v>1759</v>
      </c>
      <c r="O5303" s="115">
        <v>23623</v>
      </c>
      <c r="P5303" s="115">
        <v>12856</v>
      </c>
      <c r="Q5303" s="115">
        <v>6042</v>
      </c>
      <c r="R5303" s="115">
        <v>2516</v>
      </c>
      <c r="S5303" s="32">
        <v>2209</v>
      </c>
      <c r="T5303" s="20">
        <v>-5.6189035384411889E-3</v>
      </c>
      <c r="U5303" s="20">
        <v>3.7722002054894954E-2</v>
      </c>
      <c r="V5303" s="20">
        <v>-0.11943342198478157</v>
      </c>
      <c r="W5303" s="20">
        <v>-1.1261261261261257E-2</v>
      </c>
      <c r="X5303" s="20">
        <v>2.1034678794769723E-2</v>
      </c>
      <c r="Y5303" s="20">
        <v>-1.0052067899927963E-2</v>
      </c>
      <c r="Z5303" s="20">
        <v>9.987554449284386E-2</v>
      </c>
      <c r="AA5303" s="20">
        <v>-0.20298907646474673</v>
      </c>
      <c r="AB5303" s="20">
        <v>4.689984101748812E-2</v>
      </c>
      <c r="AC5303" s="20">
        <v>-0.18696242643730199</v>
      </c>
    </row>
    <row r="5304" spans="1:29" x14ac:dyDescent="0.2">
      <c r="A5304" s="19">
        <v>45355</v>
      </c>
      <c r="B5304" s="19">
        <v>44991</v>
      </c>
      <c r="C5304" s="19">
        <v>43535</v>
      </c>
      <c r="D5304" s="16" t="s">
        <v>3</v>
      </c>
      <c r="E5304" s="114">
        <v>21198.400000000001</v>
      </c>
      <c r="F5304" s="115">
        <v>13244</v>
      </c>
      <c r="G5304" s="32">
        <v>3907.4</v>
      </c>
      <c r="H5304" s="32">
        <v>2533</v>
      </c>
      <c r="I5304" s="32">
        <v>1514</v>
      </c>
      <c r="J5304" s="115">
        <v>23209.192939005439</v>
      </c>
      <c r="K5304" s="115">
        <v>13372</v>
      </c>
      <c r="L5304" s="115">
        <v>5232.1929390054393</v>
      </c>
      <c r="M5304" s="115">
        <v>2705</v>
      </c>
      <c r="N5304" s="32">
        <v>1900</v>
      </c>
      <c r="O5304" s="115">
        <v>21029</v>
      </c>
      <c r="P5304" s="115">
        <v>12015</v>
      </c>
      <c r="Q5304" s="115">
        <v>4703</v>
      </c>
      <c r="R5304" s="115">
        <v>2554</v>
      </c>
      <c r="S5304" s="32">
        <v>1757</v>
      </c>
      <c r="T5304" s="20">
        <v>-8.6637779447560792E-2</v>
      </c>
      <c r="U5304" s="20">
        <v>-9.5722405025425727E-3</v>
      </c>
      <c r="V5304" s="20">
        <v>-0.25320032239813817</v>
      </c>
      <c r="W5304" s="20">
        <v>-6.358595194085026E-2</v>
      </c>
      <c r="X5304" s="20">
        <v>-0.20315789473684209</v>
      </c>
      <c r="Y5304" s="20">
        <v>8.0555423462838061E-3</v>
      </c>
      <c r="Z5304" s="20">
        <v>0.10228880565959209</v>
      </c>
      <c r="AA5304" s="20">
        <v>-0.16916861577716347</v>
      </c>
      <c r="AB5304" s="20">
        <v>-8.2223962411902551E-3</v>
      </c>
      <c r="AC5304" s="20">
        <v>-0.13830392714854867</v>
      </c>
    </row>
    <row r="5305" spans="1:29" x14ac:dyDescent="0.2">
      <c r="A5305" s="19">
        <v>45356</v>
      </c>
      <c r="B5305" s="19">
        <v>44992</v>
      </c>
      <c r="C5305" s="19">
        <v>43536</v>
      </c>
      <c r="D5305" s="16" t="s">
        <v>4</v>
      </c>
      <c r="E5305" s="114">
        <v>21222.81</v>
      </c>
      <c r="F5305" s="115">
        <v>13135</v>
      </c>
      <c r="G5305" s="32">
        <v>3819.81</v>
      </c>
      <c r="H5305" s="32">
        <v>2869</v>
      </c>
      <c r="I5305" s="32">
        <v>1399</v>
      </c>
      <c r="J5305" s="115">
        <v>23194.977029914531</v>
      </c>
      <c r="K5305" s="115">
        <v>13361</v>
      </c>
      <c r="L5305" s="115">
        <v>5445.9770299145302</v>
      </c>
      <c r="M5305" s="115">
        <v>2878</v>
      </c>
      <c r="N5305" s="32">
        <v>1510</v>
      </c>
      <c r="O5305" s="115">
        <v>20363</v>
      </c>
      <c r="P5305" s="115">
        <v>11601</v>
      </c>
      <c r="Q5305" s="115">
        <v>4779</v>
      </c>
      <c r="R5305" s="115">
        <v>2620</v>
      </c>
      <c r="S5305" s="32">
        <v>1363</v>
      </c>
      <c r="T5305" s="20">
        <v>-8.502560823280958E-2</v>
      </c>
      <c r="U5305" s="20">
        <v>-1.6914901579223152E-2</v>
      </c>
      <c r="V5305" s="20">
        <v>-0.29859968578311313</v>
      </c>
      <c r="W5305" s="20">
        <v>-3.1271716469770672E-3</v>
      </c>
      <c r="X5305" s="20">
        <v>-7.3509933774834391E-2</v>
      </c>
      <c r="Y5305" s="20">
        <v>4.2224132004125225E-2</v>
      </c>
      <c r="Z5305" s="20">
        <v>0.13222998017412291</v>
      </c>
      <c r="AA5305" s="20">
        <v>-0.20070935342121787</v>
      </c>
      <c r="AB5305" s="20">
        <v>9.5038167938931384E-2</v>
      </c>
      <c r="AC5305" s="20">
        <v>2.6412325752017685E-2</v>
      </c>
    </row>
    <row r="5306" spans="1:29" x14ac:dyDescent="0.2">
      <c r="A5306" s="19">
        <v>45357</v>
      </c>
      <c r="B5306" s="19">
        <v>44993</v>
      </c>
      <c r="C5306" s="19">
        <v>43537</v>
      </c>
      <c r="D5306" s="16" t="s">
        <v>5</v>
      </c>
      <c r="E5306" s="114">
        <v>22689.489999999998</v>
      </c>
      <c r="F5306" s="115">
        <v>13622</v>
      </c>
      <c r="G5306" s="32">
        <v>4221.49</v>
      </c>
      <c r="H5306" s="32">
        <v>2882</v>
      </c>
      <c r="I5306" s="32">
        <v>1964</v>
      </c>
      <c r="J5306" s="115">
        <v>25038.129745532246</v>
      </c>
      <c r="K5306" s="115">
        <v>14313</v>
      </c>
      <c r="L5306" s="115">
        <v>5529.1297455322456</v>
      </c>
      <c r="M5306" s="115">
        <v>3160</v>
      </c>
      <c r="N5306" s="32">
        <v>2036</v>
      </c>
      <c r="O5306" s="115">
        <v>21027</v>
      </c>
      <c r="P5306" s="115">
        <v>11445</v>
      </c>
      <c r="Q5306" s="115">
        <v>5176</v>
      </c>
      <c r="R5306" s="115">
        <v>2600</v>
      </c>
      <c r="S5306" s="32">
        <v>1806</v>
      </c>
      <c r="T5306" s="20">
        <v>-9.3802523167743179E-2</v>
      </c>
      <c r="U5306" s="20">
        <v>-4.8277789422203621E-2</v>
      </c>
      <c r="V5306" s="20">
        <v>-0.23650010141087219</v>
      </c>
      <c r="W5306" s="20">
        <v>-8.7974683544303822E-2</v>
      </c>
      <c r="X5306" s="20">
        <v>-3.5363457760314354E-2</v>
      </c>
      <c r="Y5306" s="20">
        <v>7.9064536072668279E-2</v>
      </c>
      <c r="Z5306" s="20">
        <v>0.19021406727828749</v>
      </c>
      <c r="AA5306" s="20">
        <v>-0.18441074188562601</v>
      </c>
      <c r="AB5306" s="20">
        <v>0.10846153846153839</v>
      </c>
      <c r="AC5306" s="20">
        <v>8.7486157253599206E-2</v>
      </c>
    </row>
    <row r="5307" spans="1:29" x14ac:dyDescent="0.2">
      <c r="A5307" s="19">
        <v>45358</v>
      </c>
      <c r="B5307" s="19">
        <v>44994</v>
      </c>
      <c r="C5307" s="19">
        <v>43538</v>
      </c>
      <c r="D5307" s="16" t="s">
        <v>6</v>
      </c>
      <c r="E5307" s="114">
        <v>26003.075000000001</v>
      </c>
      <c r="F5307" s="115">
        <v>15455</v>
      </c>
      <c r="G5307" s="32">
        <v>5450.0749999999998</v>
      </c>
      <c r="H5307" s="32">
        <v>3060</v>
      </c>
      <c r="I5307" s="32">
        <v>2038</v>
      </c>
      <c r="J5307" s="115">
        <v>28901.720202020202</v>
      </c>
      <c r="K5307" s="115">
        <v>15301</v>
      </c>
      <c r="L5307" s="115">
        <v>7400.7202020202021</v>
      </c>
      <c r="M5307" s="115">
        <v>3461</v>
      </c>
      <c r="N5307" s="32">
        <v>2739</v>
      </c>
      <c r="O5307" s="115">
        <v>25103</v>
      </c>
      <c r="P5307" s="115">
        <v>12919</v>
      </c>
      <c r="Q5307" s="115">
        <v>6878</v>
      </c>
      <c r="R5307" s="115">
        <v>3062</v>
      </c>
      <c r="S5307" s="32">
        <v>2244</v>
      </c>
      <c r="T5307" s="20">
        <v>-0.10029317223192791</v>
      </c>
      <c r="U5307" s="20">
        <v>1.0064701653486718E-2</v>
      </c>
      <c r="V5307" s="20">
        <v>-0.26357505064003461</v>
      </c>
      <c r="W5307" s="20">
        <v>-0.11586246749494367</v>
      </c>
      <c r="X5307" s="20">
        <v>-0.25593282219788249</v>
      </c>
      <c r="Y5307" s="20">
        <v>3.5855276261801405E-2</v>
      </c>
      <c r="Z5307" s="20">
        <v>0.19630002322161166</v>
      </c>
      <c r="AA5307" s="20">
        <v>-0.20760758941552782</v>
      </c>
      <c r="AB5307" s="20">
        <v>-6.5316786414104655E-4</v>
      </c>
      <c r="AC5307" s="20">
        <v>-9.1800356506238856E-2</v>
      </c>
    </row>
    <row r="5308" spans="1:29" x14ac:dyDescent="0.2">
      <c r="A5308" s="19">
        <v>45359</v>
      </c>
      <c r="B5308" s="19">
        <v>44995</v>
      </c>
      <c r="C5308" s="19">
        <v>43539</v>
      </c>
      <c r="D5308" s="16" t="s">
        <v>7</v>
      </c>
      <c r="E5308" s="114">
        <v>25759.27</v>
      </c>
      <c r="F5308" s="115">
        <v>15843</v>
      </c>
      <c r="G5308" s="32">
        <v>4938.2700000000004</v>
      </c>
      <c r="H5308" s="32">
        <v>2975</v>
      </c>
      <c r="I5308" s="32">
        <v>2003</v>
      </c>
      <c r="J5308" s="115">
        <v>28483.409052059051</v>
      </c>
      <c r="K5308" s="115">
        <v>15163</v>
      </c>
      <c r="L5308" s="115">
        <v>7668.4090520590516</v>
      </c>
      <c r="M5308" s="115">
        <v>3482</v>
      </c>
      <c r="N5308" s="32">
        <v>2170</v>
      </c>
      <c r="O5308" s="115">
        <v>26388</v>
      </c>
      <c r="P5308" s="115">
        <v>13665</v>
      </c>
      <c r="Q5308" s="115">
        <v>6617</v>
      </c>
      <c r="R5308" s="115">
        <v>3561</v>
      </c>
      <c r="S5308" s="32">
        <v>2545</v>
      </c>
      <c r="T5308" s="20">
        <v>-9.5639501826489504E-2</v>
      </c>
      <c r="U5308" s="20">
        <v>4.4846006726900978E-2</v>
      </c>
      <c r="V5308" s="20">
        <v>-0.35602418096436561</v>
      </c>
      <c r="W5308" s="20">
        <v>-0.14560597357840321</v>
      </c>
      <c r="X5308" s="20">
        <v>-7.6958525345622086E-2</v>
      </c>
      <c r="Y5308" s="20">
        <v>-2.3826360466878915E-2</v>
      </c>
      <c r="Z5308" s="20">
        <v>0.15938529088913289</v>
      </c>
      <c r="AA5308" s="20">
        <v>-0.25369956173492514</v>
      </c>
      <c r="AB5308" s="20">
        <v>-0.16456051670878968</v>
      </c>
      <c r="AC5308" s="20">
        <v>-0.21296660117878197</v>
      </c>
    </row>
    <row r="5309" spans="1:29" x14ac:dyDescent="0.2">
      <c r="A5309" s="19">
        <v>45360</v>
      </c>
      <c r="B5309" s="19">
        <v>44996</v>
      </c>
      <c r="C5309" s="19">
        <v>43540</v>
      </c>
      <c r="D5309" s="16" t="s">
        <v>1</v>
      </c>
      <c r="E5309" s="114">
        <v>29606.55</v>
      </c>
      <c r="F5309" s="115">
        <v>15873</v>
      </c>
      <c r="G5309" s="32">
        <v>7064.55</v>
      </c>
      <c r="H5309" s="32">
        <v>3754</v>
      </c>
      <c r="I5309" s="32">
        <v>2915</v>
      </c>
      <c r="J5309" s="115">
        <v>32356.3</v>
      </c>
      <c r="K5309" s="115">
        <v>16062</v>
      </c>
      <c r="L5309" s="115">
        <v>8968.2999999999993</v>
      </c>
      <c r="M5309" s="115">
        <v>4234</v>
      </c>
      <c r="N5309" s="32">
        <v>3092</v>
      </c>
      <c r="O5309" s="115">
        <v>28292</v>
      </c>
      <c r="P5309" s="115">
        <v>13926</v>
      </c>
      <c r="Q5309" s="115">
        <v>7446</v>
      </c>
      <c r="R5309" s="115">
        <v>4138</v>
      </c>
      <c r="S5309" s="32">
        <v>2782</v>
      </c>
      <c r="T5309" s="20">
        <v>-8.4983449900019492E-2</v>
      </c>
      <c r="U5309" s="20">
        <v>-1.1766903249906591E-2</v>
      </c>
      <c r="V5309" s="20">
        <v>-0.21227545911711243</v>
      </c>
      <c r="W5309" s="20">
        <v>-0.11336797354747286</v>
      </c>
      <c r="X5309" s="20">
        <v>-5.7244501940491577E-2</v>
      </c>
      <c r="Y5309" s="20">
        <v>4.6463664640181035E-2</v>
      </c>
      <c r="Z5309" s="20">
        <v>0.13981042654028442</v>
      </c>
      <c r="AA5309" s="20">
        <v>-5.1228847703464919E-2</v>
      </c>
      <c r="AB5309" s="20">
        <v>-9.2798453359110633E-2</v>
      </c>
      <c r="AC5309" s="20">
        <v>4.7807332854061801E-2</v>
      </c>
    </row>
    <row r="5310" spans="1:29" x14ac:dyDescent="0.2">
      <c r="A5310" s="19">
        <v>45361</v>
      </c>
      <c r="B5310" s="19">
        <v>44997</v>
      </c>
      <c r="C5310" s="19">
        <v>43541</v>
      </c>
      <c r="D5310" s="16" t="s">
        <v>2</v>
      </c>
      <c r="E5310" s="114">
        <v>27028.433333333334</v>
      </c>
      <c r="F5310" s="115">
        <v>15951</v>
      </c>
      <c r="G5310" s="32">
        <v>5925.4333333333334</v>
      </c>
      <c r="H5310" s="32">
        <v>3117</v>
      </c>
      <c r="I5310" s="32">
        <v>2035</v>
      </c>
      <c r="J5310" s="115">
        <v>28262.102171717172</v>
      </c>
      <c r="K5310" s="115">
        <v>15205</v>
      </c>
      <c r="L5310" s="115">
        <v>7296.1021717171716</v>
      </c>
      <c r="M5310" s="115">
        <v>3491</v>
      </c>
      <c r="N5310" s="32">
        <v>2270</v>
      </c>
      <c r="O5310" s="115">
        <v>25725</v>
      </c>
      <c r="P5310" s="115">
        <v>13983</v>
      </c>
      <c r="Q5310" s="115">
        <v>6698</v>
      </c>
      <c r="R5310" s="115">
        <v>3090</v>
      </c>
      <c r="S5310" s="32">
        <v>1954</v>
      </c>
      <c r="T5310" s="20">
        <v>-4.3650993506718416E-2</v>
      </c>
      <c r="U5310" s="20">
        <v>4.9062808286747694E-2</v>
      </c>
      <c r="V5310" s="20">
        <v>-0.18786316393664826</v>
      </c>
      <c r="W5310" s="20">
        <v>-0.10713262675451163</v>
      </c>
      <c r="X5310" s="20">
        <v>-0.1035242290748899</v>
      </c>
      <c r="Y5310" s="20">
        <v>5.0667962423064594E-2</v>
      </c>
      <c r="Z5310" s="20">
        <v>0.14074232997210889</v>
      </c>
      <c r="AA5310" s="20">
        <v>-0.11534288842440532</v>
      </c>
      <c r="AB5310" s="20">
        <v>8.7378640776698546E-3</v>
      </c>
      <c r="AC5310" s="20">
        <v>4.1453428863869046E-2</v>
      </c>
    </row>
    <row r="5311" spans="1:29" x14ac:dyDescent="0.2">
      <c r="A5311" s="19">
        <v>45362</v>
      </c>
      <c r="B5311" s="19">
        <v>44998</v>
      </c>
      <c r="C5311" s="19">
        <v>43542</v>
      </c>
      <c r="D5311" s="16" t="s">
        <v>3</v>
      </c>
      <c r="E5311" s="114">
        <v>24896.95</v>
      </c>
      <c r="F5311" s="115">
        <v>15679</v>
      </c>
      <c r="G5311" s="32">
        <v>4881.95</v>
      </c>
      <c r="H5311" s="32">
        <v>2801</v>
      </c>
      <c r="I5311" s="32">
        <v>1535</v>
      </c>
      <c r="J5311" s="115">
        <v>29178.668222610722</v>
      </c>
      <c r="K5311" s="115">
        <v>16342</v>
      </c>
      <c r="L5311" s="115">
        <v>7230.6682226107223</v>
      </c>
      <c r="M5311" s="115">
        <v>3176</v>
      </c>
      <c r="N5311" s="32">
        <v>2430</v>
      </c>
      <c r="O5311" s="115">
        <v>23767</v>
      </c>
      <c r="P5311" s="115">
        <v>12675</v>
      </c>
      <c r="Q5311" s="115">
        <v>5649</v>
      </c>
      <c r="R5311" s="115">
        <v>3151</v>
      </c>
      <c r="S5311" s="32">
        <v>2292</v>
      </c>
      <c r="T5311" s="20">
        <v>-0.14674138620530985</v>
      </c>
      <c r="U5311" s="20">
        <v>-4.0570309631624002E-2</v>
      </c>
      <c r="V5311" s="20">
        <v>-0.32482727049571203</v>
      </c>
      <c r="W5311" s="20">
        <v>-0.11807304785894202</v>
      </c>
      <c r="X5311" s="20">
        <v>-0.36831275720164613</v>
      </c>
      <c r="Y5311" s="20">
        <v>4.7542811461269929E-2</v>
      </c>
      <c r="Z5311" s="20">
        <v>0.23700197238658771</v>
      </c>
      <c r="AA5311" s="20">
        <v>-0.13578509470702782</v>
      </c>
      <c r="AB5311" s="20">
        <v>-0.11107584893684541</v>
      </c>
      <c r="AC5311" s="20">
        <v>-0.33027923211169286</v>
      </c>
    </row>
    <row r="5312" spans="1:29" x14ac:dyDescent="0.2">
      <c r="A5312" s="19">
        <v>45363</v>
      </c>
      <c r="B5312" s="19">
        <v>44999</v>
      </c>
      <c r="C5312" s="19">
        <v>43543</v>
      </c>
      <c r="D5312" s="16" t="s">
        <v>4</v>
      </c>
      <c r="E5312" s="114">
        <v>21583.301666666666</v>
      </c>
      <c r="F5312" s="115">
        <v>13219</v>
      </c>
      <c r="G5312" s="32">
        <v>4053.3016666666667</v>
      </c>
      <c r="H5312" s="32">
        <v>2909</v>
      </c>
      <c r="I5312" s="32">
        <v>1402</v>
      </c>
      <c r="J5312" s="115">
        <v>26458.065238927738</v>
      </c>
      <c r="K5312" s="115">
        <v>15035</v>
      </c>
      <c r="L5312" s="115">
        <v>6011.0652389277384</v>
      </c>
      <c r="M5312" s="115">
        <v>3178</v>
      </c>
      <c r="N5312" s="32">
        <v>2234</v>
      </c>
      <c r="O5312" s="115">
        <v>22075</v>
      </c>
      <c r="P5312" s="115">
        <v>12449</v>
      </c>
      <c r="Q5312" s="115">
        <v>5035</v>
      </c>
      <c r="R5312" s="115">
        <v>2512</v>
      </c>
      <c r="S5312" s="32">
        <v>2079</v>
      </c>
      <c r="T5312" s="20">
        <v>-0.18424489955103873</v>
      </c>
      <c r="U5312" s="20">
        <v>-0.12078483538410378</v>
      </c>
      <c r="V5312" s="20">
        <v>-0.32569328304450407</v>
      </c>
      <c r="W5312" s="20">
        <v>-8.4644430459408393E-2</v>
      </c>
      <c r="X5312" s="20">
        <v>-0.37242614145031339</v>
      </c>
      <c r="Y5312" s="20">
        <v>-2.2273990184975445E-2</v>
      </c>
      <c r="Z5312" s="20">
        <v>6.1852357619085918E-2</v>
      </c>
      <c r="AA5312" s="20">
        <v>-0.1949748427672956</v>
      </c>
      <c r="AB5312" s="20">
        <v>0.15804140127388533</v>
      </c>
      <c r="AC5312" s="20">
        <v>-0.32563732563732561</v>
      </c>
    </row>
    <row r="5313" spans="1:29" x14ac:dyDescent="0.2">
      <c r="A5313" s="19">
        <v>45364</v>
      </c>
      <c r="B5313" s="19">
        <v>45000</v>
      </c>
      <c r="C5313" s="19">
        <v>43544</v>
      </c>
      <c r="D5313" s="16" t="s">
        <v>5</v>
      </c>
      <c r="E5313" s="114">
        <v>22483.244999999999</v>
      </c>
      <c r="F5313" s="115">
        <v>14320</v>
      </c>
      <c r="G5313" s="32">
        <v>3850.2449999999999</v>
      </c>
      <c r="H5313" s="32">
        <v>2806</v>
      </c>
      <c r="I5313" s="32">
        <v>1507</v>
      </c>
      <c r="J5313" s="115">
        <v>27232.837952602953</v>
      </c>
      <c r="K5313" s="115">
        <v>14678</v>
      </c>
      <c r="L5313" s="115">
        <v>6856.837952602953</v>
      </c>
      <c r="M5313" s="115">
        <v>3498</v>
      </c>
      <c r="N5313" s="32">
        <v>2200</v>
      </c>
      <c r="O5313" s="115">
        <v>23678</v>
      </c>
      <c r="P5313" s="115">
        <v>12660</v>
      </c>
      <c r="Q5313" s="115">
        <v>6050</v>
      </c>
      <c r="R5313" s="115">
        <v>3091</v>
      </c>
      <c r="S5313" s="32">
        <v>1877</v>
      </c>
      <c r="T5313" s="20">
        <v>-0.17440683049153094</v>
      </c>
      <c r="U5313" s="20">
        <v>-2.4390243902439046E-2</v>
      </c>
      <c r="V5313" s="20">
        <v>-0.43848096941850689</v>
      </c>
      <c r="W5313" s="20">
        <v>-0.19782732990280161</v>
      </c>
      <c r="X5313" s="20">
        <v>-0.31499999999999995</v>
      </c>
      <c r="Y5313" s="20">
        <v>-5.0458442436016604E-2</v>
      </c>
      <c r="Z5313" s="20">
        <v>0.13112164296998419</v>
      </c>
      <c r="AA5313" s="20">
        <v>-0.36359586776859509</v>
      </c>
      <c r="AB5313" s="20">
        <v>-9.2203170494985387E-2</v>
      </c>
      <c r="AC5313" s="20">
        <v>-0.1971230687266915</v>
      </c>
    </row>
    <row r="5314" spans="1:29" x14ac:dyDescent="0.2">
      <c r="A5314" s="19">
        <v>45365</v>
      </c>
      <c r="B5314" s="19">
        <v>45001</v>
      </c>
      <c r="C5314" s="19">
        <v>43545</v>
      </c>
      <c r="D5314" s="16" t="s">
        <v>6</v>
      </c>
      <c r="E5314" s="114">
        <v>23684.489999999998</v>
      </c>
      <c r="F5314" s="115">
        <v>14144</v>
      </c>
      <c r="G5314" s="32">
        <v>4931.49</v>
      </c>
      <c r="H5314" s="32">
        <v>2804</v>
      </c>
      <c r="I5314" s="32">
        <v>1805</v>
      </c>
      <c r="J5314" s="115">
        <v>28612.675454545453</v>
      </c>
      <c r="K5314" s="115">
        <v>14807</v>
      </c>
      <c r="L5314" s="115">
        <v>7949.6754545454542</v>
      </c>
      <c r="M5314" s="115">
        <v>3568</v>
      </c>
      <c r="N5314" s="32">
        <v>2288</v>
      </c>
      <c r="O5314" s="115">
        <v>25908</v>
      </c>
      <c r="P5314" s="115">
        <v>13327</v>
      </c>
      <c r="Q5314" s="115">
        <v>6977</v>
      </c>
      <c r="R5314" s="115">
        <v>3321</v>
      </c>
      <c r="S5314" s="32">
        <v>2283</v>
      </c>
      <c r="T5314" s="20">
        <v>-0.17223784131527475</v>
      </c>
      <c r="U5314" s="20">
        <v>-4.4776119402985093E-2</v>
      </c>
      <c r="V5314" s="20">
        <v>-0.37966146816971258</v>
      </c>
      <c r="W5314" s="20">
        <v>-0.2141255605381166</v>
      </c>
      <c r="X5314" s="20">
        <v>-0.21110139860139865</v>
      </c>
      <c r="Y5314" s="20">
        <v>-8.5823297823066302E-2</v>
      </c>
      <c r="Z5314" s="20">
        <v>6.1304119456741857E-2</v>
      </c>
      <c r="AA5314" s="20">
        <v>-0.29317901676938518</v>
      </c>
      <c r="AB5314" s="20">
        <v>-0.15567600120445646</v>
      </c>
      <c r="AC5314" s="20">
        <v>-0.20937363118703456</v>
      </c>
    </row>
    <row r="5315" spans="1:29" x14ac:dyDescent="0.2">
      <c r="A5315" s="19">
        <v>45366</v>
      </c>
      <c r="B5315" s="19">
        <v>45002</v>
      </c>
      <c r="C5315" s="19">
        <v>43546</v>
      </c>
      <c r="D5315" s="16" t="s">
        <v>7</v>
      </c>
      <c r="E5315" s="114">
        <v>25456.591666666667</v>
      </c>
      <c r="F5315" s="115">
        <v>15156</v>
      </c>
      <c r="G5315" s="32">
        <v>5310.5916666666672</v>
      </c>
      <c r="H5315" s="32">
        <v>3086</v>
      </c>
      <c r="I5315" s="32">
        <v>1904</v>
      </c>
      <c r="J5315" s="115">
        <v>28221.852260101012</v>
      </c>
      <c r="K5315" s="115">
        <v>14967</v>
      </c>
      <c r="L5315" s="115">
        <v>7176.85226010101</v>
      </c>
      <c r="M5315" s="115">
        <v>3345</v>
      </c>
      <c r="N5315" s="32">
        <v>2733</v>
      </c>
      <c r="O5315" s="115">
        <v>27630</v>
      </c>
      <c r="P5315" s="115">
        <v>14468</v>
      </c>
      <c r="Q5315" s="115">
        <v>7132</v>
      </c>
      <c r="R5315" s="115">
        <v>3904</v>
      </c>
      <c r="S5315" s="32">
        <v>2126</v>
      </c>
      <c r="T5315" s="20">
        <v>-9.7982959018737548E-2</v>
      </c>
      <c r="U5315" s="20">
        <v>1.2627781118460524E-2</v>
      </c>
      <c r="V5315" s="20">
        <v>-0.26003887579094132</v>
      </c>
      <c r="W5315" s="20">
        <v>-7.7428998505231661E-2</v>
      </c>
      <c r="X5315" s="20">
        <v>-0.3033296743505306</v>
      </c>
      <c r="Y5315" s="20">
        <v>-7.8661177464109056E-2</v>
      </c>
      <c r="Z5315" s="20">
        <v>4.7553220901299431E-2</v>
      </c>
      <c r="AA5315" s="20">
        <v>-0.25538535240231808</v>
      </c>
      <c r="AB5315" s="20">
        <v>-0.20952868852459017</v>
      </c>
      <c r="AC5315" s="20">
        <v>-0.10442144873000936</v>
      </c>
    </row>
    <row r="5316" spans="1:29" x14ac:dyDescent="0.2">
      <c r="A5316" s="19">
        <v>45367</v>
      </c>
      <c r="B5316" s="19">
        <v>45003</v>
      </c>
      <c r="C5316" s="19">
        <v>43547</v>
      </c>
      <c r="D5316" s="16" t="s">
        <v>1</v>
      </c>
      <c r="E5316" s="114">
        <v>27904.239999999998</v>
      </c>
      <c r="F5316" s="115">
        <v>15250</v>
      </c>
      <c r="G5316" s="32">
        <v>6393.24</v>
      </c>
      <c r="H5316" s="32">
        <v>3693</v>
      </c>
      <c r="I5316" s="32">
        <v>2568</v>
      </c>
      <c r="J5316" s="115">
        <v>32295.542777777777</v>
      </c>
      <c r="K5316" s="115">
        <v>16115</v>
      </c>
      <c r="L5316" s="115">
        <v>8829.5427777777768</v>
      </c>
      <c r="M5316" s="115">
        <v>4216</v>
      </c>
      <c r="N5316" s="32">
        <v>3135</v>
      </c>
      <c r="O5316" s="115">
        <v>29743</v>
      </c>
      <c r="P5316" s="115">
        <v>14138</v>
      </c>
      <c r="Q5316" s="115">
        <v>8031</v>
      </c>
      <c r="R5316" s="115">
        <v>4280</v>
      </c>
      <c r="S5316" s="32">
        <v>3294</v>
      </c>
      <c r="T5316" s="20">
        <v>-0.13597240981499736</v>
      </c>
      <c r="U5316" s="20">
        <v>-5.3676698727893268E-2</v>
      </c>
      <c r="V5316" s="20">
        <v>-0.27592626697607403</v>
      </c>
      <c r="W5316" s="20">
        <v>-0.12405123339658441</v>
      </c>
      <c r="X5316" s="20">
        <v>-0.18086124401913872</v>
      </c>
      <c r="Y5316" s="20">
        <v>-6.1821605083549169E-2</v>
      </c>
      <c r="Z5316" s="20">
        <v>7.8653274862073852E-2</v>
      </c>
      <c r="AA5316" s="20">
        <v>-0.20392977213298469</v>
      </c>
      <c r="AB5316" s="20">
        <v>-0.13714953271028041</v>
      </c>
      <c r="AC5316" s="20">
        <v>-0.22040072859744986</v>
      </c>
    </row>
    <row r="5317" spans="1:29" x14ac:dyDescent="0.2">
      <c r="A5317" s="19">
        <v>45368</v>
      </c>
      <c r="B5317" s="19">
        <v>45004</v>
      </c>
      <c r="C5317" s="19">
        <v>43548</v>
      </c>
      <c r="D5317" s="16" t="s">
        <v>2</v>
      </c>
      <c r="E5317" s="114">
        <v>25715.434999999998</v>
      </c>
      <c r="F5317" s="115">
        <v>15477</v>
      </c>
      <c r="G5317" s="32">
        <v>5317.4349999999995</v>
      </c>
      <c r="H5317" s="32">
        <v>2787</v>
      </c>
      <c r="I5317" s="32">
        <v>2134</v>
      </c>
      <c r="J5317" s="115">
        <v>29331.768560606062</v>
      </c>
      <c r="K5317" s="115">
        <v>15496</v>
      </c>
      <c r="L5317" s="115">
        <v>7616.7685606060604</v>
      </c>
      <c r="M5317" s="115">
        <v>3446</v>
      </c>
      <c r="N5317" s="32">
        <v>2773</v>
      </c>
      <c r="O5317" s="115">
        <v>27793</v>
      </c>
      <c r="P5317" s="115">
        <v>14490</v>
      </c>
      <c r="Q5317" s="115">
        <v>7353</v>
      </c>
      <c r="R5317" s="115">
        <v>3387</v>
      </c>
      <c r="S5317" s="32">
        <v>2563</v>
      </c>
      <c r="T5317" s="20">
        <v>-0.123290675539523</v>
      </c>
      <c r="U5317" s="20">
        <v>-1.2261228704181226E-3</v>
      </c>
      <c r="V5317" s="20">
        <v>-0.3018778294640877</v>
      </c>
      <c r="W5317" s="20">
        <v>-0.19123621590249562</v>
      </c>
      <c r="X5317" s="20">
        <v>-0.23043635052289935</v>
      </c>
      <c r="Y5317" s="20">
        <v>-7.4751376245817402E-2</v>
      </c>
      <c r="Z5317" s="20">
        <v>6.811594202898541E-2</v>
      </c>
      <c r="AA5317" s="20">
        <v>-0.27683462532299752</v>
      </c>
      <c r="AB5317" s="20">
        <v>-0.17714791851195744</v>
      </c>
      <c r="AC5317" s="20">
        <v>-0.16738197424892709</v>
      </c>
    </row>
    <row r="5318" spans="1:29" x14ac:dyDescent="0.2">
      <c r="A5318" s="19">
        <v>45369</v>
      </c>
      <c r="B5318" s="19">
        <v>45005</v>
      </c>
      <c r="C5318" s="19">
        <v>43549</v>
      </c>
      <c r="D5318" s="16" t="s">
        <v>3</v>
      </c>
      <c r="E5318" s="114">
        <v>25696.45</v>
      </c>
      <c r="F5318" s="115">
        <v>15562</v>
      </c>
      <c r="G5318" s="32">
        <v>5225.45</v>
      </c>
      <c r="H5318" s="32">
        <v>3017</v>
      </c>
      <c r="I5318" s="32">
        <v>1892</v>
      </c>
      <c r="J5318" s="115">
        <v>29478.834217171716</v>
      </c>
      <c r="K5318" s="115">
        <v>15662</v>
      </c>
      <c r="L5318" s="115">
        <v>7756.8342171717168</v>
      </c>
      <c r="M5318" s="115">
        <v>3178</v>
      </c>
      <c r="N5318" s="32">
        <v>2882</v>
      </c>
      <c r="O5318" s="115">
        <v>26293</v>
      </c>
      <c r="P5318" s="115">
        <v>13424</v>
      </c>
      <c r="Q5318" s="115">
        <v>6633</v>
      </c>
      <c r="R5318" s="115">
        <v>3459</v>
      </c>
      <c r="S5318" s="32">
        <v>2777</v>
      </c>
      <c r="T5318" s="20">
        <v>-0.1283084734391714</v>
      </c>
      <c r="U5318" s="20">
        <v>-6.3848806027326788E-3</v>
      </c>
      <c r="V5318" s="20">
        <v>-0.32634244155532643</v>
      </c>
      <c r="W5318" s="20">
        <v>-5.06607929515418E-2</v>
      </c>
      <c r="X5318" s="20">
        <v>-0.34351145038167941</v>
      </c>
      <c r="Y5318" s="20">
        <v>-2.2688548282812859E-2</v>
      </c>
      <c r="Z5318" s="20">
        <v>0.15926698450536358</v>
      </c>
      <c r="AA5318" s="20">
        <v>-0.21220413086084733</v>
      </c>
      <c r="AB5318" s="20">
        <v>-0.12778259612604803</v>
      </c>
      <c r="AC5318" s="20">
        <v>-0.31868923298523588</v>
      </c>
    </row>
    <row r="5319" spans="1:29" x14ac:dyDescent="0.2">
      <c r="A5319" s="19">
        <v>45370</v>
      </c>
      <c r="B5319" s="19">
        <v>45006</v>
      </c>
      <c r="C5319" s="19">
        <v>43550</v>
      </c>
      <c r="D5319" s="16" t="s">
        <v>4</v>
      </c>
      <c r="E5319" s="114">
        <v>25464.883333333331</v>
      </c>
      <c r="F5319" s="115">
        <v>15344</v>
      </c>
      <c r="G5319" s="32">
        <v>4964.8833333333332</v>
      </c>
      <c r="H5319" s="32">
        <v>3185</v>
      </c>
      <c r="I5319" s="32">
        <v>1971</v>
      </c>
      <c r="J5319" s="115">
        <v>27609.148230380728</v>
      </c>
      <c r="K5319" s="115">
        <v>15072</v>
      </c>
      <c r="L5319" s="115">
        <v>6885.1482303807297</v>
      </c>
      <c r="M5319" s="115">
        <v>3430</v>
      </c>
      <c r="N5319" s="32">
        <v>2222</v>
      </c>
      <c r="O5319" s="115">
        <v>24665</v>
      </c>
      <c r="P5319" s="115">
        <v>13444</v>
      </c>
      <c r="Q5319" s="115">
        <v>5819</v>
      </c>
      <c r="R5319" s="115">
        <v>2906</v>
      </c>
      <c r="S5319" s="32">
        <v>2496</v>
      </c>
      <c r="T5319" s="20">
        <v>-7.7665014478348726E-2</v>
      </c>
      <c r="U5319" s="20">
        <v>1.8046709129511784E-2</v>
      </c>
      <c r="V5319" s="20">
        <v>-0.27889957235404517</v>
      </c>
      <c r="W5319" s="20">
        <v>-7.1428571428571397E-2</v>
      </c>
      <c r="X5319" s="20">
        <v>-0.11296129612961292</v>
      </c>
      <c r="Y5319" s="20">
        <v>3.2429893911750662E-2</v>
      </c>
      <c r="Z5319" s="20">
        <v>0.14132698601606664</v>
      </c>
      <c r="AA5319" s="20">
        <v>-0.1467806610528728</v>
      </c>
      <c r="AB5319" s="20">
        <v>9.6008258774948452E-2</v>
      </c>
      <c r="AC5319" s="20">
        <v>-0.21033653846153844</v>
      </c>
    </row>
    <row r="5320" spans="1:29" x14ac:dyDescent="0.2">
      <c r="A5320" s="19">
        <v>45371</v>
      </c>
      <c r="B5320" s="19">
        <v>45007</v>
      </c>
      <c r="C5320" s="19">
        <v>43551</v>
      </c>
      <c r="D5320" s="16" t="s">
        <v>5</v>
      </c>
      <c r="E5320" s="114">
        <v>26874.95</v>
      </c>
      <c r="F5320" s="115">
        <v>16208</v>
      </c>
      <c r="G5320" s="32">
        <v>5411.95</v>
      </c>
      <c r="H5320" s="32">
        <v>3234</v>
      </c>
      <c r="I5320" s="32">
        <v>2021</v>
      </c>
      <c r="J5320" s="115">
        <v>28101.278873348874</v>
      </c>
      <c r="K5320" s="115">
        <v>15262</v>
      </c>
      <c r="L5320" s="115">
        <v>7088.2788733488733</v>
      </c>
      <c r="M5320" s="115">
        <v>3336</v>
      </c>
      <c r="N5320" s="32">
        <v>2415</v>
      </c>
      <c r="O5320" s="115">
        <v>24190</v>
      </c>
      <c r="P5320" s="115">
        <v>12939</v>
      </c>
      <c r="Q5320" s="115">
        <v>5735</v>
      </c>
      <c r="R5320" s="115">
        <v>3098</v>
      </c>
      <c r="S5320" s="32">
        <v>2418</v>
      </c>
      <c r="T5320" s="20">
        <v>-4.363961081187373E-2</v>
      </c>
      <c r="U5320" s="20">
        <v>6.1984012580264647E-2</v>
      </c>
      <c r="V5320" s="20">
        <v>-0.23649307586524004</v>
      </c>
      <c r="W5320" s="20">
        <v>-3.0575539568345356E-2</v>
      </c>
      <c r="X5320" s="20">
        <v>-0.16314699792960663</v>
      </c>
      <c r="Y5320" s="20">
        <v>0.11099421248449781</v>
      </c>
      <c r="Z5320" s="20">
        <v>0.25264703609243377</v>
      </c>
      <c r="AA5320" s="20">
        <v>-5.6329555361813499E-2</v>
      </c>
      <c r="AB5320" s="20">
        <v>4.3899289864428592E-2</v>
      </c>
      <c r="AC5320" s="20">
        <v>-0.16418527708850295</v>
      </c>
    </row>
    <row r="5321" spans="1:29" x14ac:dyDescent="0.2">
      <c r="A5321" s="19">
        <v>45372</v>
      </c>
      <c r="B5321" s="19">
        <v>45008</v>
      </c>
      <c r="C5321" s="19">
        <v>43552</v>
      </c>
      <c r="D5321" s="16" t="s">
        <v>6</v>
      </c>
      <c r="E5321" s="114">
        <v>28259.75</v>
      </c>
      <c r="F5321" s="115">
        <v>16097</v>
      </c>
      <c r="G5321" s="32">
        <v>6520.75</v>
      </c>
      <c r="H5321" s="32">
        <v>3456</v>
      </c>
      <c r="I5321" s="32">
        <v>2186</v>
      </c>
      <c r="J5321" s="115">
        <v>29783.378205128203</v>
      </c>
      <c r="K5321" s="115">
        <v>15092</v>
      </c>
      <c r="L5321" s="115">
        <v>8341.3782051282051</v>
      </c>
      <c r="M5321" s="115">
        <v>3607</v>
      </c>
      <c r="N5321" s="32">
        <v>2743</v>
      </c>
      <c r="O5321" s="115">
        <v>25839</v>
      </c>
      <c r="P5321" s="115">
        <v>13262</v>
      </c>
      <c r="Q5321" s="115">
        <v>6918</v>
      </c>
      <c r="R5321" s="115">
        <v>3185</v>
      </c>
      <c r="S5321" s="32">
        <v>2474</v>
      </c>
      <c r="T5321" s="20">
        <v>-5.1156997525077963E-2</v>
      </c>
      <c r="U5321" s="20">
        <v>6.6591571693612517E-2</v>
      </c>
      <c r="V5321" s="20">
        <v>-0.21826467525581073</v>
      </c>
      <c r="W5321" s="20">
        <v>-4.1863044080953649E-2</v>
      </c>
      <c r="X5321" s="20">
        <v>-0.20306234050309879</v>
      </c>
      <c r="Y5321" s="20">
        <v>9.3685901157165574E-2</v>
      </c>
      <c r="Z5321" s="20">
        <v>0.21376866234353797</v>
      </c>
      <c r="AA5321" s="20">
        <v>-5.7422665510263093E-2</v>
      </c>
      <c r="AB5321" s="20">
        <v>8.5086342229199419E-2</v>
      </c>
      <c r="AC5321" s="20">
        <v>-0.11641067097817304</v>
      </c>
    </row>
    <row r="5322" spans="1:29" x14ac:dyDescent="0.2">
      <c r="A5322" s="19">
        <v>45373</v>
      </c>
      <c r="B5322" s="19">
        <v>45009</v>
      </c>
      <c r="C5322" s="19">
        <v>43553</v>
      </c>
      <c r="D5322" s="16" t="s">
        <v>7</v>
      </c>
      <c r="E5322" s="114">
        <v>28507.641666666666</v>
      </c>
      <c r="F5322" s="115">
        <v>16709</v>
      </c>
      <c r="G5322" s="32">
        <v>6502.6416666666664</v>
      </c>
      <c r="H5322" s="32">
        <v>3275</v>
      </c>
      <c r="I5322" s="32">
        <v>2021</v>
      </c>
      <c r="J5322" s="115">
        <v>29729.987461149962</v>
      </c>
      <c r="K5322" s="115">
        <v>15675</v>
      </c>
      <c r="L5322" s="115">
        <v>7932.9874611499608</v>
      </c>
      <c r="M5322" s="115">
        <v>3485</v>
      </c>
      <c r="N5322" s="32">
        <v>2637</v>
      </c>
      <c r="O5322" s="115">
        <v>27106</v>
      </c>
      <c r="P5322" s="115">
        <v>14055</v>
      </c>
      <c r="Q5322" s="115">
        <v>7148</v>
      </c>
      <c r="R5322" s="115">
        <v>3616</v>
      </c>
      <c r="S5322" s="32">
        <v>2287</v>
      </c>
      <c r="T5322" s="20">
        <v>-4.1114911201379112E-2</v>
      </c>
      <c r="U5322" s="20">
        <v>6.5964912280701782E-2</v>
      </c>
      <c r="V5322" s="20">
        <v>-0.18030354913430713</v>
      </c>
      <c r="W5322" s="20">
        <v>-6.0258249641319983E-2</v>
      </c>
      <c r="X5322" s="20">
        <v>-0.23359878649981036</v>
      </c>
      <c r="Y5322" s="20">
        <v>5.1709646080818406E-2</v>
      </c>
      <c r="Z5322" s="20">
        <v>0.1888295980078265</v>
      </c>
      <c r="AA5322" s="20">
        <v>-9.0285161350494358E-2</v>
      </c>
      <c r="AB5322" s="20">
        <v>-9.4303097345132758E-2</v>
      </c>
      <c r="AC5322" s="20">
        <v>-0.11630957586357671</v>
      </c>
    </row>
    <row r="5323" spans="1:29" x14ac:dyDescent="0.2">
      <c r="A5323" s="19">
        <v>45374</v>
      </c>
      <c r="B5323" s="19">
        <v>45010</v>
      </c>
      <c r="C5323" s="19">
        <v>43554</v>
      </c>
      <c r="D5323" s="16" t="s">
        <v>1</v>
      </c>
      <c r="E5323" s="114">
        <v>30719.016666666666</v>
      </c>
      <c r="F5323" s="115">
        <v>16643</v>
      </c>
      <c r="G5323" s="32">
        <v>7149.0166666666664</v>
      </c>
      <c r="H5323" s="32">
        <v>3863</v>
      </c>
      <c r="I5323" s="32">
        <v>3064</v>
      </c>
      <c r="J5323" s="115">
        <v>31353.722727272725</v>
      </c>
      <c r="K5323" s="115">
        <v>15779</v>
      </c>
      <c r="L5323" s="115">
        <v>8103.7227272727268</v>
      </c>
      <c r="M5323" s="115">
        <v>4370</v>
      </c>
      <c r="N5323" s="32">
        <v>3101</v>
      </c>
      <c r="O5323" s="115">
        <v>29240</v>
      </c>
      <c r="P5323" s="115">
        <v>14176</v>
      </c>
      <c r="Q5323" s="115">
        <v>7797</v>
      </c>
      <c r="R5323" s="115">
        <v>4093</v>
      </c>
      <c r="S5323" s="32">
        <v>3174</v>
      </c>
      <c r="T5323" s="20">
        <v>-2.0243403506721935E-2</v>
      </c>
      <c r="U5323" s="20">
        <v>5.4756321693389953E-2</v>
      </c>
      <c r="V5323" s="20">
        <v>-0.11781080038598046</v>
      </c>
      <c r="W5323" s="20">
        <v>-0.11601830663615564</v>
      </c>
      <c r="X5323" s="20">
        <v>-1.1931634956465653E-2</v>
      </c>
      <c r="Y5323" s="20">
        <v>5.0581965344277169E-2</v>
      </c>
      <c r="Z5323" s="20">
        <v>0.17402652370203153</v>
      </c>
      <c r="AA5323" s="20">
        <v>-8.3106750459578493E-2</v>
      </c>
      <c r="AB5323" s="20">
        <v>-5.6193501099438103E-2</v>
      </c>
      <c r="AC5323" s="20">
        <v>-3.465658475110267E-2</v>
      </c>
    </row>
    <row r="5324" spans="1:29" x14ac:dyDescent="0.2">
      <c r="A5324" s="19">
        <v>45375</v>
      </c>
      <c r="B5324" s="19">
        <v>45011</v>
      </c>
      <c r="C5324" s="19">
        <v>43555</v>
      </c>
      <c r="D5324" s="16" t="s">
        <v>2</v>
      </c>
      <c r="E5324" s="114">
        <v>28954.974999999999</v>
      </c>
      <c r="F5324" s="115">
        <v>16703</v>
      </c>
      <c r="G5324" s="32">
        <v>6720.9750000000004</v>
      </c>
      <c r="H5324" s="32">
        <v>3185</v>
      </c>
      <c r="I5324" s="32">
        <v>2346</v>
      </c>
      <c r="J5324" s="115">
        <v>29208.161147047394</v>
      </c>
      <c r="K5324" s="115">
        <v>16115</v>
      </c>
      <c r="L5324" s="115">
        <v>6655.1611470473963</v>
      </c>
      <c r="M5324" s="115">
        <v>3352</v>
      </c>
      <c r="N5324" s="32">
        <v>3086</v>
      </c>
      <c r="O5324" s="115">
        <v>25449</v>
      </c>
      <c r="P5324" s="115">
        <v>13695</v>
      </c>
      <c r="Q5324" s="115">
        <v>5944</v>
      </c>
      <c r="R5324" s="115">
        <v>3324</v>
      </c>
      <c r="S5324" s="32">
        <v>2486</v>
      </c>
      <c r="T5324" s="20">
        <v>-8.6683357357808521E-3</v>
      </c>
      <c r="U5324" s="20">
        <v>3.6487744337573735E-2</v>
      </c>
      <c r="V5324" s="20">
        <v>9.8891449054998581E-3</v>
      </c>
      <c r="W5324" s="20">
        <v>-4.9821002386634894E-2</v>
      </c>
      <c r="X5324" s="20">
        <v>-0.23979261179520417</v>
      </c>
      <c r="Y5324" s="20">
        <v>0.13776474517662773</v>
      </c>
      <c r="Z5324" s="20">
        <v>0.21964220518437383</v>
      </c>
      <c r="AA5324" s="20">
        <v>0.13071584791386281</v>
      </c>
      <c r="AB5324" s="20">
        <v>-4.1817087845968715E-2</v>
      </c>
      <c r="AC5324" s="20">
        <v>-5.6315366049879301E-2</v>
      </c>
    </row>
    <row r="5325" spans="1:29" x14ac:dyDescent="0.2">
      <c r="A5325" s="19">
        <v>45376</v>
      </c>
      <c r="B5325" s="19">
        <v>45012</v>
      </c>
      <c r="C5325" s="19">
        <v>43556</v>
      </c>
      <c r="D5325" s="16" t="s">
        <v>3</v>
      </c>
      <c r="E5325" s="114">
        <v>29280.95</v>
      </c>
      <c r="F5325" s="115">
        <v>17178</v>
      </c>
      <c r="G5325" s="32">
        <v>6378.95</v>
      </c>
      <c r="H5325" s="32">
        <v>3361</v>
      </c>
      <c r="I5325" s="32">
        <v>2363</v>
      </c>
      <c r="J5325" s="115">
        <v>27919.854992229994</v>
      </c>
      <c r="K5325" s="115">
        <v>15224</v>
      </c>
      <c r="L5325" s="115">
        <v>6965.8549922299917</v>
      </c>
      <c r="M5325" s="115">
        <v>3113</v>
      </c>
      <c r="N5325" s="32">
        <v>2617</v>
      </c>
      <c r="O5325" s="115">
        <v>24760</v>
      </c>
      <c r="P5325" s="115">
        <v>13012</v>
      </c>
      <c r="Q5325" s="115">
        <v>6364</v>
      </c>
      <c r="R5325" s="115">
        <v>3314</v>
      </c>
      <c r="S5325" s="32">
        <v>2070</v>
      </c>
      <c r="T5325" s="20">
        <v>4.8750074387879039E-2</v>
      </c>
      <c r="U5325" s="20">
        <v>0.12834997372569634</v>
      </c>
      <c r="V5325" s="20">
        <v>-8.4254552080778367E-2</v>
      </c>
      <c r="W5325" s="20">
        <v>7.9665917121747531E-2</v>
      </c>
      <c r="X5325" s="20">
        <v>-9.7057699656094787E-2</v>
      </c>
      <c r="Y5325" s="20">
        <v>0.18259087237479799</v>
      </c>
      <c r="Z5325" s="20">
        <v>0.32016600061481704</v>
      </c>
      <c r="AA5325" s="20">
        <v>2.3491514770583866E-3</v>
      </c>
      <c r="AB5325" s="20">
        <v>1.4182257091128525E-2</v>
      </c>
      <c r="AC5325" s="20">
        <v>0.14154589371980686</v>
      </c>
    </row>
    <row r="5326" spans="1:29" x14ac:dyDescent="0.2">
      <c r="A5326" s="19">
        <v>45377</v>
      </c>
      <c r="B5326" s="19">
        <v>45013</v>
      </c>
      <c r="C5326" s="19">
        <v>43557</v>
      </c>
      <c r="D5326" s="16" t="s">
        <v>4</v>
      </c>
      <c r="E5326" s="114">
        <v>27950.443333333333</v>
      </c>
      <c r="F5326" s="115">
        <v>16817</v>
      </c>
      <c r="G5326" s="32">
        <v>5350.4433333333327</v>
      </c>
      <c r="H5326" s="32">
        <v>3412</v>
      </c>
      <c r="I5326" s="32">
        <v>2371</v>
      </c>
      <c r="J5326" s="115">
        <v>27232.950761460761</v>
      </c>
      <c r="K5326" s="115">
        <v>15038</v>
      </c>
      <c r="L5326" s="115">
        <v>6685.9507614607619</v>
      </c>
      <c r="M5326" s="115">
        <v>3134</v>
      </c>
      <c r="N5326" s="32">
        <v>2375</v>
      </c>
      <c r="O5326" s="115">
        <v>20824</v>
      </c>
      <c r="P5326" s="115">
        <v>11258</v>
      </c>
      <c r="Q5326" s="115">
        <v>5698</v>
      </c>
      <c r="R5326" s="115">
        <v>1997</v>
      </c>
      <c r="S5326" s="32">
        <v>1871</v>
      </c>
      <c r="T5326" s="20">
        <v>2.63464865837435E-2</v>
      </c>
      <c r="U5326" s="20">
        <v>0.1183003058917409</v>
      </c>
      <c r="V5326" s="20">
        <v>-0.1997483193902021</v>
      </c>
      <c r="W5326" s="20">
        <v>8.8704530950861615E-2</v>
      </c>
      <c r="X5326" s="20">
        <v>-1.6842105263158436E-3</v>
      </c>
      <c r="Y5326" s="20">
        <v>0.34222259572288372</v>
      </c>
      <c r="Z5326" s="20">
        <v>0.49378219932492451</v>
      </c>
      <c r="AA5326" s="20">
        <v>-6.0996255996256132E-2</v>
      </c>
      <c r="AB5326" s="20">
        <v>0.70856284426639959</v>
      </c>
      <c r="AC5326" s="20">
        <v>0.26723677177979699</v>
      </c>
    </row>
    <row r="5327" spans="1:29" x14ac:dyDescent="0.2">
      <c r="A5327" s="19">
        <v>45378</v>
      </c>
      <c r="B5327" s="19">
        <v>45014</v>
      </c>
      <c r="C5327" s="19">
        <v>43558</v>
      </c>
      <c r="D5327" s="16" t="s">
        <v>5</v>
      </c>
      <c r="E5327" s="114">
        <v>28458.056666666667</v>
      </c>
      <c r="F5327" s="115">
        <v>16573</v>
      </c>
      <c r="G5327" s="32">
        <v>6265.0566666666664</v>
      </c>
      <c r="H5327" s="32">
        <v>3294</v>
      </c>
      <c r="I5327" s="32">
        <v>2326</v>
      </c>
      <c r="J5327" s="115">
        <v>26519.535320512819</v>
      </c>
      <c r="K5327" s="115">
        <v>14586</v>
      </c>
      <c r="L5327" s="115">
        <v>6768.5353205128204</v>
      </c>
      <c r="M5327" s="115">
        <v>3080</v>
      </c>
      <c r="N5327" s="32">
        <v>2085</v>
      </c>
      <c r="O5327" s="115">
        <v>21447</v>
      </c>
      <c r="P5327" s="115">
        <v>11820</v>
      </c>
      <c r="Q5327" s="115">
        <v>5368</v>
      </c>
      <c r="R5327" s="115">
        <v>2604</v>
      </c>
      <c r="S5327" s="32">
        <v>1655</v>
      </c>
      <c r="T5327" s="20">
        <v>7.309786248986061E-2</v>
      </c>
      <c r="U5327" s="20">
        <v>0.13622651857945978</v>
      </c>
      <c r="V5327" s="20">
        <v>-7.4385170499192688E-2</v>
      </c>
      <c r="W5327" s="20">
        <v>6.9480519480519476E-2</v>
      </c>
      <c r="X5327" s="20">
        <v>0.11558752997601918</v>
      </c>
      <c r="Y5327" s="20">
        <v>0.32690150914657834</v>
      </c>
      <c r="Z5327" s="20">
        <v>0.40211505922165824</v>
      </c>
      <c r="AA5327" s="20">
        <v>0.1671118976651762</v>
      </c>
      <c r="AB5327" s="20">
        <v>0.26497695852534564</v>
      </c>
      <c r="AC5327" s="20">
        <v>0.40543806646525682</v>
      </c>
    </row>
    <row r="5328" spans="1:29" x14ac:dyDescent="0.2">
      <c r="A5328" s="19">
        <v>45379</v>
      </c>
      <c r="B5328" s="19">
        <v>45015</v>
      </c>
      <c r="C5328" s="19">
        <v>43559</v>
      </c>
      <c r="D5328" s="16" t="s">
        <v>6</v>
      </c>
      <c r="E5328" s="114">
        <v>28889.360000000001</v>
      </c>
      <c r="F5328" s="115">
        <v>16703</v>
      </c>
      <c r="G5328" s="32">
        <v>6598.36</v>
      </c>
      <c r="H5328" s="32">
        <v>3364</v>
      </c>
      <c r="I5328" s="32">
        <v>2224</v>
      </c>
      <c r="J5328" s="115">
        <v>28563.8</v>
      </c>
      <c r="K5328" s="115">
        <v>15083</v>
      </c>
      <c r="L5328" s="115">
        <v>7572.8</v>
      </c>
      <c r="M5328" s="115">
        <v>3305</v>
      </c>
      <c r="N5328" s="32">
        <v>2603</v>
      </c>
      <c r="O5328" s="115">
        <v>21729</v>
      </c>
      <c r="P5328" s="115">
        <v>11602</v>
      </c>
      <c r="Q5328" s="115">
        <v>5973</v>
      </c>
      <c r="R5328" s="115">
        <v>2493</v>
      </c>
      <c r="S5328" s="32">
        <v>1661</v>
      </c>
      <c r="T5328" s="20">
        <v>1.1397643170726557E-2</v>
      </c>
      <c r="U5328" s="20">
        <v>0.1074056885235033</v>
      </c>
      <c r="V5328" s="20">
        <v>-0.12867631523346723</v>
      </c>
      <c r="W5328" s="20">
        <v>1.785173978819965E-2</v>
      </c>
      <c r="X5328" s="20">
        <v>-0.14560122935074915</v>
      </c>
      <c r="Y5328" s="20">
        <v>0.329530121036403</v>
      </c>
      <c r="Z5328" s="20">
        <v>0.4396655749008791</v>
      </c>
      <c r="AA5328" s="20">
        <v>0.10469780679725416</v>
      </c>
      <c r="AB5328" s="20">
        <v>0.34937825912555165</v>
      </c>
      <c r="AC5328" s="20">
        <v>0.33895243829018673</v>
      </c>
    </row>
    <row r="5329" spans="1:29" x14ac:dyDescent="0.2">
      <c r="A5329" s="19">
        <v>45380</v>
      </c>
      <c r="B5329" s="19">
        <v>45016</v>
      </c>
      <c r="C5329" s="19">
        <v>43560</v>
      </c>
      <c r="D5329" s="16" t="s">
        <v>7</v>
      </c>
      <c r="E5329" s="114">
        <v>29462.2</v>
      </c>
      <c r="F5329" s="115">
        <v>17145</v>
      </c>
      <c r="G5329" s="32">
        <v>6675.2</v>
      </c>
      <c r="H5329" s="32">
        <v>3256</v>
      </c>
      <c r="I5329" s="32">
        <v>2386</v>
      </c>
      <c r="J5329" s="115">
        <v>29915.083333333332</v>
      </c>
      <c r="K5329" s="115">
        <v>15840</v>
      </c>
      <c r="L5329" s="115">
        <v>7771.083333333333</v>
      </c>
      <c r="M5329" s="115">
        <v>3341</v>
      </c>
      <c r="N5329" s="32">
        <v>2963</v>
      </c>
      <c r="O5329" s="115">
        <v>22573</v>
      </c>
      <c r="P5329" s="115">
        <v>11751</v>
      </c>
      <c r="Q5329" s="115">
        <v>6148</v>
      </c>
      <c r="R5329" s="115">
        <v>3037</v>
      </c>
      <c r="S5329" s="32">
        <v>1637</v>
      </c>
      <c r="T5329" s="20">
        <v>-1.51389627863312E-2</v>
      </c>
      <c r="U5329" s="20">
        <v>8.2386363636363535E-2</v>
      </c>
      <c r="V5329" s="20">
        <v>-0.14102066421455606</v>
      </c>
      <c r="W5329" s="20">
        <v>-2.5441484585453478E-2</v>
      </c>
      <c r="X5329" s="20">
        <v>-0.19473506581167732</v>
      </c>
      <c r="Y5329" s="20">
        <v>0.305196473663226</v>
      </c>
      <c r="Z5329" s="20">
        <v>0.45902476384988522</v>
      </c>
      <c r="AA5329" s="20">
        <v>8.5751463890696211E-2</v>
      </c>
      <c r="AB5329" s="20">
        <v>7.2110635495554742E-2</v>
      </c>
      <c r="AC5329" s="20">
        <v>0.45754428833231531</v>
      </c>
    </row>
    <row r="5330" spans="1:29" x14ac:dyDescent="0.2">
      <c r="A5330" s="19">
        <v>45381</v>
      </c>
      <c r="B5330" s="19">
        <v>45017</v>
      </c>
      <c r="C5330" s="19">
        <v>43561</v>
      </c>
      <c r="D5330" s="16" t="s">
        <v>1</v>
      </c>
      <c r="E5330" s="114">
        <v>29745.003333333334</v>
      </c>
      <c r="F5330" s="115">
        <v>15807</v>
      </c>
      <c r="G5330" s="32">
        <v>6973.0033333333331</v>
      </c>
      <c r="H5330" s="32">
        <v>3774</v>
      </c>
      <c r="I5330" s="32">
        <v>3191</v>
      </c>
      <c r="J5330" s="115">
        <v>30515.416666666664</v>
      </c>
      <c r="K5330" s="115">
        <v>16046</v>
      </c>
      <c r="L5330" s="115">
        <v>7482.4166666666661</v>
      </c>
      <c r="M5330" s="115">
        <v>3898</v>
      </c>
      <c r="N5330" s="32">
        <v>3089</v>
      </c>
      <c r="O5330" s="115">
        <v>24940</v>
      </c>
      <c r="P5330" s="115">
        <v>12648</v>
      </c>
      <c r="Q5330" s="115">
        <v>6862</v>
      </c>
      <c r="R5330" s="115">
        <v>3330</v>
      </c>
      <c r="S5330" s="32">
        <v>2100</v>
      </c>
      <c r="T5330" s="20">
        <v>-2.5246692245722735E-2</v>
      </c>
      <c r="U5330" s="20">
        <v>-1.4894677801321254E-2</v>
      </c>
      <c r="V5330" s="20">
        <v>-6.8081390816246978E-2</v>
      </c>
      <c r="W5330" s="20">
        <v>-3.1811185223191374E-2</v>
      </c>
      <c r="X5330" s="20">
        <v>3.3020394949822007E-2</v>
      </c>
      <c r="Y5330" s="20">
        <v>0.1926625233894681</v>
      </c>
      <c r="Z5330" s="20">
        <v>0.2497628083491461</v>
      </c>
      <c r="AA5330" s="20">
        <v>1.6176527737297164E-2</v>
      </c>
      <c r="AB5330" s="20">
        <v>0.1333333333333333</v>
      </c>
      <c r="AC5330" s="20">
        <v>0.5195238095238095</v>
      </c>
    </row>
    <row r="5331" spans="1:29" x14ac:dyDescent="0.2">
      <c r="A5331" s="19">
        <v>45382</v>
      </c>
      <c r="B5331" s="19">
        <v>45018</v>
      </c>
      <c r="C5331" s="19">
        <v>43562</v>
      </c>
      <c r="D5331" s="16" t="s">
        <v>2</v>
      </c>
      <c r="E5331" s="114">
        <v>27430.064999999999</v>
      </c>
      <c r="F5331" s="115">
        <v>15976</v>
      </c>
      <c r="G5331" s="32">
        <v>5835.0649999999996</v>
      </c>
      <c r="H5331" s="32">
        <v>3308</v>
      </c>
      <c r="I5331" s="32">
        <v>2311</v>
      </c>
      <c r="J5331" s="115">
        <v>29321.424999999999</v>
      </c>
      <c r="K5331" s="115">
        <v>15735</v>
      </c>
      <c r="L5331" s="115">
        <v>7403.4250000000002</v>
      </c>
      <c r="M5331" s="115">
        <v>3360</v>
      </c>
      <c r="N5331" s="32">
        <v>2823</v>
      </c>
      <c r="O5331" s="115">
        <v>23414</v>
      </c>
      <c r="P5331" s="115">
        <v>11980</v>
      </c>
      <c r="Q5331" s="115">
        <v>6698</v>
      </c>
      <c r="R5331" s="115">
        <v>2746</v>
      </c>
      <c r="S5331" s="32">
        <v>1990</v>
      </c>
      <c r="T5331" s="20">
        <v>-6.4504368392736766E-2</v>
      </c>
      <c r="U5331" s="20">
        <v>1.5316174134095917E-2</v>
      </c>
      <c r="V5331" s="20">
        <v>-0.21184249181966464</v>
      </c>
      <c r="W5331" s="20">
        <v>-1.5476190476190421E-2</v>
      </c>
      <c r="X5331" s="20">
        <v>-0.1813673397095289</v>
      </c>
      <c r="Y5331" s="20">
        <v>0.1715240881523874</v>
      </c>
      <c r="Z5331" s="20">
        <v>0.33355592654424049</v>
      </c>
      <c r="AA5331" s="20">
        <v>-0.12883472678411467</v>
      </c>
      <c r="AB5331" s="20">
        <v>0.20466132556445737</v>
      </c>
      <c r="AC5331" s="20">
        <v>0.16130653266331652</v>
      </c>
    </row>
    <row r="5332" spans="1:29" x14ac:dyDescent="0.2">
      <c r="A5332" s="19">
        <v>45383</v>
      </c>
      <c r="B5332" s="19">
        <v>45019</v>
      </c>
      <c r="C5332" s="19">
        <v>43563</v>
      </c>
      <c r="D5332" s="16" t="s">
        <v>3</v>
      </c>
      <c r="E5332" s="114">
        <v>27603.48</v>
      </c>
      <c r="F5332" s="115">
        <v>16229</v>
      </c>
      <c r="G5332" s="32">
        <v>5906.48</v>
      </c>
      <c r="H5332" s="32">
        <v>3283</v>
      </c>
      <c r="I5332" s="32">
        <v>2185</v>
      </c>
      <c r="J5332" s="115">
        <v>29282.866666666665</v>
      </c>
      <c r="K5332" s="115">
        <v>15967</v>
      </c>
      <c r="L5332" s="115">
        <v>7075.8666666666659</v>
      </c>
      <c r="M5332" s="115">
        <v>3246</v>
      </c>
      <c r="N5332" s="32">
        <v>2994</v>
      </c>
      <c r="O5332" s="115">
        <v>21318</v>
      </c>
      <c r="P5332" s="115">
        <v>11875</v>
      </c>
      <c r="Q5332" s="115">
        <v>5561</v>
      </c>
      <c r="R5332" s="115">
        <v>2205</v>
      </c>
      <c r="S5332" s="32">
        <v>1677</v>
      </c>
      <c r="T5332" s="20">
        <v>-5.7350487088012714E-2</v>
      </c>
      <c r="U5332" s="20">
        <v>1.6408843239180904E-2</v>
      </c>
      <c r="V5332" s="20">
        <v>-0.16526409014679</v>
      </c>
      <c r="W5332" s="20">
        <v>1.1398644485520748E-2</v>
      </c>
      <c r="X5332" s="20">
        <v>-0.27020708082832334</v>
      </c>
      <c r="Y5332" s="20">
        <v>0.29484379397692084</v>
      </c>
      <c r="Z5332" s="20">
        <v>0.36665263157894734</v>
      </c>
      <c r="AA5332" s="20">
        <v>6.2125516993346341E-2</v>
      </c>
      <c r="AB5332" s="20">
        <v>0.48888888888888893</v>
      </c>
      <c r="AC5332" s="20">
        <v>0.30292188431723321</v>
      </c>
    </row>
    <row r="5333" spans="1:29" x14ac:dyDescent="0.2">
      <c r="A5333" s="19">
        <v>45384</v>
      </c>
      <c r="B5333" s="19">
        <v>45020</v>
      </c>
      <c r="C5333" s="19">
        <v>43564</v>
      </c>
      <c r="D5333" s="16" t="s">
        <v>4</v>
      </c>
      <c r="E5333" s="114">
        <v>25692.65</v>
      </c>
      <c r="F5333" s="115">
        <v>15450</v>
      </c>
      <c r="G5333" s="32">
        <v>5138.6499999999996</v>
      </c>
      <c r="H5333" s="32">
        <v>3168</v>
      </c>
      <c r="I5333" s="32">
        <v>1936</v>
      </c>
      <c r="J5333" s="115">
        <v>26644.2540055674</v>
      </c>
      <c r="K5333" s="115">
        <v>14872.760394456289</v>
      </c>
      <c r="L5333" s="115">
        <v>6396.493611111111</v>
      </c>
      <c r="M5333" s="115">
        <v>3189</v>
      </c>
      <c r="N5333" s="32">
        <v>2186</v>
      </c>
      <c r="O5333" s="115">
        <v>18809</v>
      </c>
      <c r="P5333" s="115">
        <v>10687</v>
      </c>
      <c r="Q5333" s="115">
        <v>4973</v>
      </c>
      <c r="R5333" s="115">
        <v>1999</v>
      </c>
      <c r="S5333" s="32">
        <v>1150</v>
      </c>
      <c r="T5333" s="20">
        <v>-3.5715167907067635E-2</v>
      </c>
      <c r="U5333" s="20">
        <v>3.8811867483515172E-2</v>
      </c>
      <c r="V5333" s="20">
        <v>-0.19664580121305175</v>
      </c>
      <c r="W5333" s="20">
        <v>-6.5851364063970186E-3</v>
      </c>
      <c r="X5333" s="20">
        <v>-0.1143641354071363</v>
      </c>
      <c r="Y5333" s="20">
        <v>0.36597639427933437</v>
      </c>
      <c r="Z5333" s="20">
        <v>0.44568166931786291</v>
      </c>
      <c r="AA5333" s="20">
        <v>3.3309873315905847E-2</v>
      </c>
      <c r="AB5333" s="20">
        <v>0.58479239619809897</v>
      </c>
      <c r="AC5333" s="20">
        <v>0.68347826086956531</v>
      </c>
    </row>
    <row r="5334" spans="1:29" x14ac:dyDescent="0.2">
      <c r="A5334" s="19">
        <v>45385</v>
      </c>
      <c r="B5334" s="19">
        <v>45021</v>
      </c>
      <c r="C5334" s="19">
        <v>43565</v>
      </c>
      <c r="D5334" s="16" t="s">
        <v>5</v>
      </c>
      <c r="E5334" s="114">
        <v>24734.12</v>
      </c>
      <c r="F5334" s="115">
        <v>14570</v>
      </c>
      <c r="G5334" s="32">
        <v>5073.12</v>
      </c>
      <c r="H5334" s="32">
        <v>3007</v>
      </c>
      <c r="I5334" s="32">
        <v>2084</v>
      </c>
      <c r="J5334" s="115">
        <v>26101.156944444443</v>
      </c>
      <c r="K5334" s="115">
        <v>14082</v>
      </c>
      <c r="L5334" s="115">
        <v>6613.156944444444</v>
      </c>
      <c r="M5334" s="115">
        <v>3197</v>
      </c>
      <c r="N5334" s="32">
        <v>2209</v>
      </c>
      <c r="O5334" s="115">
        <v>21943</v>
      </c>
      <c r="P5334" s="115">
        <v>12191</v>
      </c>
      <c r="Q5334" s="115">
        <v>5584</v>
      </c>
      <c r="R5334" s="115">
        <v>2375</v>
      </c>
      <c r="S5334" s="32">
        <v>1793</v>
      </c>
      <c r="T5334" s="20">
        <v>-5.2374572795916396E-2</v>
      </c>
      <c r="U5334" s="20">
        <v>3.4654168441982769E-2</v>
      </c>
      <c r="V5334" s="20">
        <v>-0.23287470074911687</v>
      </c>
      <c r="W5334" s="20">
        <v>-5.9430716296527963E-2</v>
      </c>
      <c r="X5334" s="20">
        <v>-5.6586690810321416E-2</v>
      </c>
      <c r="Y5334" s="20">
        <v>0.12719865105044881</v>
      </c>
      <c r="Z5334" s="20">
        <v>0.19514395865802636</v>
      </c>
      <c r="AA5334" s="20">
        <v>-9.148997134670489E-2</v>
      </c>
      <c r="AB5334" s="20">
        <v>0.26610526315789484</v>
      </c>
      <c r="AC5334" s="20">
        <v>0.16229782487451194</v>
      </c>
    </row>
    <row r="5335" spans="1:29" x14ac:dyDescent="0.2">
      <c r="A5335" s="19">
        <v>45386</v>
      </c>
      <c r="B5335" s="19">
        <v>45022</v>
      </c>
      <c r="C5335" s="19">
        <v>43566</v>
      </c>
      <c r="D5335" s="16" t="s">
        <v>6</v>
      </c>
      <c r="E5335" s="114">
        <v>24500.168333333335</v>
      </c>
      <c r="F5335" s="115">
        <v>13963</v>
      </c>
      <c r="G5335" s="32">
        <v>5434.1683333333331</v>
      </c>
      <c r="H5335" s="32">
        <v>2948</v>
      </c>
      <c r="I5335" s="32">
        <v>2155</v>
      </c>
      <c r="J5335" s="115">
        <v>26586.426237373737</v>
      </c>
      <c r="K5335" s="115">
        <v>14831</v>
      </c>
      <c r="L5335" s="115">
        <v>6207.4262373737374</v>
      </c>
      <c r="M5335" s="115">
        <v>3304</v>
      </c>
      <c r="N5335" s="32">
        <v>2244</v>
      </c>
      <c r="O5335" s="115">
        <v>23508</v>
      </c>
      <c r="P5335" s="115">
        <v>12253</v>
      </c>
      <c r="Q5335" s="115">
        <v>6266</v>
      </c>
      <c r="R5335" s="115">
        <v>2748</v>
      </c>
      <c r="S5335" s="32">
        <v>2241</v>
      </c>
      <c r="T5335" s="20">
        <v>-7.8470791275724538E-2</v>
      </c>
      <c r="U5335" s="20">
        <v>-5.8526060279145087E-2</v>
      </c>
      <c r="V5335" s="20">
        <v>-0.12456980952665453</v>
      </c>
      <c r="W5335" s="20">
        <v>-0.10774818401937047</v>
      </c>
      <c r="X5335" s="20">
        <v>-3.9661319073083789E-2</v>
      </c>
      <c r="Y5335" s="20">
        <v>4.2205561227383726E-2</v>
      </c>
      <c r="Z5335" s="20">
        <v>0.13955765934873088</v>
      </c>
      <c r="AA5335" s="20">
        <v>-0.13275321842749233</v>
      </c>
      <c r="AB5335" s="20">
        <v>7.2780203784570618E-2</v>
      </c>
      <c r="AC5335" s="20">
        <v>-3.8375725122713034E-2</v>
      </c>
    </row>
    <row r="5336" spans="1:29" x14ac:dyDescent="0.2">
      <c r="A5336" s="19">
        <v>45387</v>
      </c>
      <c r="B5336" s="19">
        <v>45023</v>
      </c>
      <c r="C5336" s="19">
        <v>43567</v>
      </c>
      <c r="D5336" s="16" t="s">
        <v>7</v>
      </c>
      <c r="E5336" s="114">
        <v>23143.621666666666</v>
      </c>
      <c r="F5336" s="115">
        <v>13925</v>
      </c>
      <c r="G5336" s="32">
        <v>4437.621666666666</v>
      </c>
      <c r="H5336" s="32">
        <v>2937</v>
      </c>
      <c r="I5336" s="32">
        <v>1844</v>
      </c>
      <c r="J5336" s="115">
        <v>28635.188333333332</v>
      </c>
      <c r="K5336" s="115">
        <v>15247</v>
      </c>
      <c r="L5336" s="115">
        <v>7137.1883333333335</v>
      </c>
      <c r="M5336" s="115">
        <v>3334</v>
      </c>
      <c r="N5336" s="32">
        <v>2917</v>
      </c>
      <c r="O5336" s="115">
        <v>23914</v>
      </c>
      <c r="P5336" s="115">
        <v>12872</v>
      </c>
      <c r="Q5336" s="115">
        <v>6237</v>
      </c>
      <c r="R5336" s="115">
        <v>2854</v>
      </c>
      <c r="S5336" s="32">
        <v>1951</v>
      </c>
      <c r="T5336" s="20">
        <v>-0.19177686567802676</v>
      </c>
      <c r="U5336" s="20">
        <v>-8.6705581425854272E-2</v>
      </c>
      <c r="V5336" s="20">
        <v>-0.37823951682186718</v>
      </c>
      <c r="W5336" s="20">
        <v>-0.11907618476304738</v>
      </c>
      <c r="X5336" s="20">
        <v>-0.3678436750085704</v>
      </c>
      <c r="Y5336" s="20">
        <v>-3.2214532630815973E-2</v>
      </c>
      <c r="Z5336" s="20">
        <v>8.1805469235550099E-2</v>
      </c>
      <c r="AA5336" s="20">
        <v>-0.28850061461172583</v>
      </c>
      <c r="AB5336" s="20">
        <v>2.9081990189208096E-2</v>
      </c>
      <c r="AC5336" s="20">
        <v>-5.4843669912865156E-2</v>
      </c>
    </row>
    <row r="5337" spans="1:29" x14ac:dyDescent="0.2">
      <c r="A5337" s="19">
        <v>45388</v>
      </c>
      <c r="B5337" s="19">
        <v>45024</v>
      </c>
      <c r="C5337" s="19">
        <v>43568</v>
      </c>
      <c r="D5337" s="16" t="s">
        <v>1</v>
      </c>
      <c r="E5337" s="114">
        <v>27083.418333333335</v>
      </c>
      <c r="F5337" s="115">
        <v>14576</v>
      </c>
      <c r="G5337" s="32">
        <v>6153.4183333333331</v>
      </c>
      <c r="H5337" s="32">
        <v>3443</v>
      </c>
      <c r="I5337" s="32">
        <v>2911</v>
      </c>
      <c r="J5337" s="115">
        <v>28611.7347979798</v>
      </c>
      <c r="K5337" s="115">
        <v>15505</v>
      </c>
      <c r="L5337" s="115">
        <v>6587.7347979797978</v>
      </c>
      <c r="M5337" s="115">
        <v>3713</v>
      </c>
      <c r="N5337" s="32">
        <v>2806</v>
      </c>
      <c r="O5337" s="115">
        <v>25961</v>
      </c>
      <c r="P5337" s="115">
        <v>12562</v>
      </c>
      <c r="Q5337" s="115">
        <v>7457</v>
      </c>
      <c r="R5337" s="115">
        <v>3185</v>
      </c>
      <c r="S5337" s="32">
        <v>2757</v>
      </c>
      <c r="T5337" s="20">
        <v>-5.3415721746252753E-2</v>
      </c>
      <c r="U5337" s="20">
        <v>-5.991615607868428E-2</v>
      </c>
      <c r="V5337" s="20">
        <v>-6.5928043244796841E-2</v>
      </c>
      <c r="W5337" s="20">
        <v>-7.2717479127390239E-2</v>
      </c>
      <c r="X5337" s="20">
        <v>3.7419814682822627E-2</v>
      </c>
      <c r="Y5337" s="20">
        <v>4.3234788079555386E-2</v>
      </c>
      <c r="Z5337" s="20">
        <v>0.16032478904633019</v>
      </c>
      <c r="AA5337" s="20">
        <v>-0.17481315095436056</v>
      </c>
      <c r="AB5337" s="20">
        <v>8.1004709576138145E-2</v>
      </c>
      <c r="AC5337" s="20">
        <v>5.5857816467174359E-2</v>
      </c>
    </row>
    <row r="5338" spans="1:29" x14ac:dyDescent="0.2">
      <c r="A5338" s="19">
        <v>45389</v>
      </c>
      <c r="B5338" s="19">
        <v>45025</v>
      </c>
      <c r="C5338" s="19">
        <v>43569</v>
      </c>
      <c r="D5338" s="16" t="s">
        <v>2</v>
      </c>
      <c r="E5338" s="114">
        <v>25648.983333333334</v>
      </c>
      <c r="F5338" s="115">
        <v>14738</v>
      </c>
      <c r="G5338" s="32">
        <v>5887.9833333333336</v>
      </c>
      <c r="H5338" s="32">
        <v>2858</v>
      </c>
      <c r="I5338" s="32">
        <v>2165</v>
      </c>
      <c r="J5338" s="115">
        <v>26897.873686868686</v>
      </c>
      <c r="K5338" s="115">
        <v>14766</v>
      </c>
      <c r="L5338" s="115">
        <v>6018.8736868686874</v>
      </c>
      <c r="M5338" s="115">
        <v>3311</v>
      </c>
      <c r="N5338" s="32">
        <v>2802</v>
      </c>
      <c r="O5338" s="115">
        <v>24718</v>
      </c>
      <c r="P5338" s="115">
        <v>13517</v>
      </c>
      <c r="Q5338" s="115">
        <v>6440</v>
      </c>
      <c r="R5338" s="115">
        <v>2814</v>
      </c>
      <c r="S5338" s="32">
        <v>1947</v>
      </c>
      <c r="T5338" s="20">
        <v>-4.6430820817819907E-2</v>
      </c>
      <c r="U5338" s="20">
        <v>-1.8962481376134654E-3</v>
      </c>
      <c r="V5338" s="20">
        <v>-2.1746652338113681E-2</v>
      </c>
      <c r="W5338" s="20">
        <v>-0.13681667170039258</v>
      </c>
      <c r="X5338" s="20">
        <v>-0.2273376159885796</v>
      </c>
      <c r="Y5338" s="20">
        <v>3.7664185344013834E-2</v>
      </c>
      <c r="Z5338" s="20">
        <v>9.0330694680772261E-2</v>
      </c>
      <c r="AA5338" s="20">
        <v>-8.5716873706004115E-2</v>
      </c>
      <c r="AB5338" s="20">
        <v>1.5636105188344018E-2</v>
      </c>
      <c r="AC5338" s="20">
        <v>0.11196712891628136</v>
      </c>
    </row>
    <row r="5339" spans="1:29" x14ac:dyDescent="0.2">
      <c r="A5339" s="19">
        <v>45390</v>
      </c>
      <c r="B5339" s="19">
        <v>45026</v>
      </c>
      <c r="C5339" s="19">
        <v>43570</v>
      </c>
      <c r="D5339" s="16" t="s">
        <v>3</v>
      </c>
      <c r="E5339" s="114">
        <v>22479.006666666668</v>
      </c>
      <c r="F5339" s="115">
        <v>13652</v>
      </c>
      <c r="G5339" s="32">
        <v>3950.0066666666667</v>
      </c>
      <c r="H5339" s="32">
        <v>2780</v>
      </c>
      <c r="I5339" s="32">
        <v>2097</v>
      </c>
      <c r="J5339" s="115">
        <v>27414.606111111112</v>
      </c>
      <c r="K5339" s="115">
        <v>14759</v>
      </c>
      <c r="L5339" s="115">
        <v>6872.6061111111112</v>
      </c>
      <c r="M5339" s="115">
        <v>2980</v>
      </c>
      <c r="N5339" s="32">
        <v>2803</v>
      </c>
      <c r="O5339" s="115">
        <v>22516</v>
      </c>
      <c r="P5339" s="115">
        <v>12444</v>
      </c>
      <c r="Q5339" s="115">
        <v>5759</v>
      </c>
      <c r="R5339" s="115">
        <v>2624</v>
      </c>
      <c r="S5339" s="32">
        <v>1689</v>
      </c>
      <c r="T5339" s="20">
        <v>-0.1800353951627286</v>
      </c>
      <c r="U5339" s="20">
        <v>-7.5005081645097893E-2</v>
      </c>
      <c r="V5339" s="20">
        <v>-0.42525344784701191</v>
      </c>
      <c r="W5339" s="20">
        <v>-6.7114093959731558E-2</v>
      </c>
      <c r="X5339" s="20">
        <v>-0.25187299322154832</v>
      </c>
      <c r="Y5339" s="20">
        <v>-1.6429798069520496E-3</v>
      </c>
      <c r="Z5339" s="20">
        <v>9.7074895531983341E-2</v>
      </c>
      <c r="AA5339" s="20">
        <v>-0.31411587659894658</v>
      </c>
      <c r="AB5339" s="20">
        <v>5.945121951219523E-2</v>
      </c>
      <c r="AC5339" s="20">
        <v>0.24156305506216702</v>
      </c>
    </row>
    <row r="5340" spans="1:29" x14ac:dyDescent="0.2">
      <c r="A5340" s="19">
        <v>45391</v>
      </c>
      <c r="B5340" s="19">
        <v>45027</v>
      </c>
      <c r="C5340" s="19">
        <v>43571</v>
      </c>
      <c r="D5340" s="16" t="s">
        <v>4</v>
      </c>
      <c r="E5340" s="114">
        <v>22110.611666666668</v>
      </c>
      <c r="F5340" s="115">
        <v>13403</v>
      </c>
      <c r="G5340" s="32">
        <v>4217.6116666666667</v>
      </c>
      <c r="H5340" s="32">
        <v>2559</v>
      </c>
      <c r="I5340" s="32">
        <v>1931</v>
      </c>
      <c r="J5340" s="115">
        <v>23570.809292929291</v>
      </c>
      <c r="K5340" s="115">
        <v>13175</v>
      </c>
      <c r="L5340" s="115">
        <v>5606.8092929292925</v>
      </c>
      <c r="M5340" s="115">
        <v>3043</v>
      </c>
      <c r="N5340" s="32">
        <v>1746</v>
      </c>
      <c r="O5340" s="115">
        <v>21295</v>
      </c>
      <c r="P5340" s="115">
        <v>11678</v>
      </c>
      <c r="Q5340" s="115">
        <v>5829</v>
      </c>
      <c r="R5340" s="115">
        <v>2321</v>
      </c>
      <c r="S5340" s="32">
        <v>1467</v>
      </c>
      <c r="T5340" s="20">
        <v>-6.1949405644745936E-2</v>
      </c>
      <c r="U5340" s="20">
        <v>1.7305502846299836E-2</v>
      </c>
      <c r="V5340" s="20">
        <v>-0.24776973028394833</v>
      </c>
      <c r="W5340" s="20">
        <v>-0.15905356556030237</v>
      </c>
      <c r="X5340" s="20">
        <v>0.10595647193585345</v>
      </c>
      <c r="Y5340" s="20">
        <v>3.8300618298505062E-2</v>
      </c>
      <c r="Z5340" s="20">
        <v>0.14771364959753375</v>
      </c>
      <c r="AA5340" s="20">
        <v>-0.27644335792302854</v>
      </c>
      <c r="AB5340" s="20">
        <v>0.10254200775527789</v>
      </c>
      <c r="AC5340" s="20">
        <v>0.31629175187457403</v>
      </c>
    </row>
    <row r="5341" spans="1:29" x14ac:dyDescent="0.2">
      <c r="A5341" s="19">
        <v>45392</v>
      </c>
      <c r="B5341" s="19">
        <v>45028</v>
      </c>
      <c r="C5341" s="19">
        <v>43572</v>
      </c>
      <c r="D5341" s="16" t="s">
        <v>5</v>
      </c>
      <c r="E5341" s="114">
        <v>23345.260000000002</v>
      </c>
      <c r="F5341" s="115">
        <v>13842</v>
      </c>
      <c r="G5341" s="32">
        <v>4864.26</v>
      </c>
      <c r="H5341" s="32">
        <v>2739</v>
      </c>
      <c r="I5341" s="32">
        <v>1900</v>
      </c>
      <c r="J5341" s="115">
        <v>24371.043888888889</v>
      </c>
      <c r="K5341" s="115">
        <v>13548</v>
      </c>
      <c r="L5341" s="115">
        <v>5948.0438888888893</v>
      </c>
      <c r="M5341" s="115">
        <v>2980</v>
      </c>
      <c r="N5341" s="32">
        <v>1895</v>
      </c>
      <c r="O5341" s="115">
        <v>23191</v>
      </c>
      <c r="P5341" s="115">
        <v>12873</v>
      </c>
      <c r="Q5341" s="115">
        <v>6048</v>
      </c>
      <c r="R5341" s="115">
        <v>2546</v>
      </c>
      <c r="S5341" s="32">
        <v>1724</v>
      </c>
      <c r="T5341" s="20">
        <v>-4.2090272930678907E-2</v>
      </c>
      <c r="U5341" s="20">
        <v>2.1700620017714778E-2</v>
      </c>
      <c r="V5341" s="20">
        <v>-0.18220845527273721</v>
      </c>
      <c r="W5341" s="20">
        <v>-8.0872483221476554E-2</v>
      </c>
      <c r="X5341" s="20">
        <v>2.6385224274405594E-3</v>
      </c>
      <c r="Y5341" s="20">
        <v>6.6517183390109036E-3</v>
      </c>
      <c r="Z5341" s="20">
        <v>7.5273828944302013E-2</v>
      </c>
      <c r="AA5341" s="20">
        <v>-0.19572420634920629</v>
      </c>
      <c r="AB5341" s="20">
        <v>7.5805184603299214E-2</v>
      </c>
      <c r="AC5341" s="20">
        <v>0.10208816705336421</v>
      </c>
    </row>
    <row r="5342" spans="1:29" x14ac:dyDescent="0.2">
      <c r="A5342" s="19">
        <v>45393</v>
      </c>
      <c r="B5342" s="19">
        <v>45029</v>
      </c>
      <c r="C5342" s="19">
        <v>43573</v>
      </c>
      <c r="D5342" s="16" t="s">
        <v>6</v>
      </c>
      <c r="E5342" s="114">
        <v>23743.599999999999</v>
      </c>
      <c r="F5342" s="115">
        <v>14446</v>
      </c>
      <c r="G5342" s="32">
        <v>4767.6000000000004</v>
      </c>
      <c r="H5342" s="32">
        <v>2708</v>
      </c>
      <c r="I5342" s="32">
        <v>1822</v>
      </c>
      <c r="J5342" s="115">
        <v>24348.298333333332</v>
      </c>
      <c r="K5342" s="115">
        <v>13747</v>
      </c>
      <c r="L5342" s="115">
        <v>5645.2983333333332</v>
      </c>
      <c r="M5342" s="115">
        <v>2668</v>
      </c>
      <c r="N5342" s="32">
        <v>2288</v>
      </c>
      <c r="O5342" s="115">
        <v>24426</v>
      </c>
      <c r="P5342" s="115">
        <v>12636</v>
      </c>
      <c r="Q5342" s="115">
        <v>6750</v>
      </c>
      <c r="R5342" s="115">
        <v>2685</v>
      </c>
      <c r="S5342" s="32">
        <v>2355</v>
      </c>
      <c r="T5342" s="20">
        <v>-2.4835342702594132E-2</v>
      </c>
      <c r="U5342" s="20">
        <v>5.0847457627118731E-2</v>
      </c>
      <c r="V5342" s="20">
        <v>-0.15547421615450485</v>
      </c>
      <c r="W5342" s="20">
        <v>1.4992503748125996E-2</v>
      </c>
      <c r="X5342" s="20">
        <v>-0.20367132867132864</v>
      </c>
      <c r="Y5342" s="20">
        <v>-2.7937443707524823E-2</v>
      </c>
      <c r="Z5342" s="20">
        <v>0.14324153213042101</v>
      </c>
      <c r="AA5342" s="20">
        <v>-0.29368888888888889</v>
      </c>
      <c r="AB5342" s="20">
        <v>8.566108007448836E-3</v>
      </c>
      <c r="AC5342" s="20">
        <v>-0.22632696390658169</v>
      </c>
    </row>
    <row r="5343" spans="1:29" x14ac:dyDescent="0.2">
      <c r="A5343" s="19">
        <v>45394</v>
      </c>
      <c r="B5343" s="19">
        <v>45030</v>
      </c>
      <c r="C5343" s="19">
        <v>43574</v>
      </c>
      <c r="D5343" s="16" t="s">
        <v>7</v>
      </c>
      <c r="E5343" s="114">
        <v>22669.833333333332</v>
      </c>
      <c r="F5343" s="115">
        <v>13927</v>
      </c>
      <c r="G5343" s="32">
        <v>4517.833333333333</v>
      </c>
      <c r="H5343" s="32">
        <v>2143</v>
      </c>
      <c r="I5343" s="32">
        <v>2082</v>
      </c>
      <c r="J5343" s="115">
        <v>23917.71</v>
      </c>
      <c r="K5343" s="115">
        <v>13846</v>
      </c>
      <c r="L5343" s="115">
        <v>5380.71</v>
      </c>
      <c r="M5343" s="115">
        <v>2411</v>
      </c>
      <c r="N5343" s="32">
        <v>2280</v>
      </c>
      <c r="O5343" s="115">
        <v>24774</v>
      </c>
      <c r="P5343" s="115">
        <v>12789</v>
      </c>
      <c r="Q5343" s="115">
        <v>6937</v>
      </c>
      <c r="R5343" s="115">
        <v>2709</v>
      </c>
      <c r="S5343" s="32">
        <v>2339</v>
      </c>
      <c r="T5343" s="20">
        <v>-5.2173751862810702E-2</v>
      </c>
      <c r="U5343" s="20">
        <v>5.850065000722271E-3</v>
      </c>
      <c r="V5343" s="20">
        <v>-0.16036483413279423</v>
      </c>
      <c r="W5343" s="20">
        <v>-0.11115719618415598</v>
      </c>
      <c r="X5343" s="20">
        <v>-8.6842105263157943E-2</v>
      </c>
      <c r="Y5343" s="20">
        <v>-8.4934474314469544E-2</v>
      </c>
      <c r="Z5343" s="20">
        <v>8.8982719524591358E-2</v>
      </c>
      <c r="AA5343" s="20">
        <v>-0.34873384267935226</v>
      </c>
      <c r="AB5343" s="20">
        <v>-0.20893318567737174</v>
      </c>
      <c r="AC5343" s="20">
        <v>-0.10987601539119285</v>
      </c>
    </row>
    <row r="5344" spans="1:29" x14ac:dyDescent="0.2">
      <c r="A5344" s="19">
        <v>45395</v>
      </c>
      <c r="B5344" s="19">
        <v>45031</v>
      </c>
      <c r="C5344" s="19">
        <v>43575</v>
      </c>
      <c r="D5344" s="16" t="s">
        <v>1</v>
      </c>
      <c r="E5344" s="114">
        <v>24477.45</v>
      </c>
      <c r="F5344" s="115">
        <v>13678</v>
      </c>
      <c r="G5344" s="32">
        <v>5253.45</v>
      </c>
      <c r="H5344" s="32">
        <v>2987</v>
      </c>
      <c r="I5344" s="32">
        <v>2559</v>
      </c>
      <c r="J5344" s="115">
        <v>26474.973333333335</v>
      </c>
      <c r="K5344" s="115">
        <v>14406</v>
      </c>
      <c r="L5344" s="115">
        <v>6256.9733333333334</v>
      </c>
      <c r="M5344" s="115">
        <v>3119</v>
      </c>
      <c r="N5344" s="32">
        <v>2693</v>
      </c>
      <c r="O5344" s="115">
        <v>25155</v>
      </c>
      <c r="P5344" s="115">
        <v>12733</v>
      </c>
      <c r="Q5344" s="115">
        <v>7119</v>
      </c>
      <c r="R5344" s="115">
        <v>3205</v>
      </c>
      <c r="S5344" s="32">
        <v>2098</v>
      </c>
      <c r="T5344" s="20">
        <v>-7.544949368535725E-2</v>
      </c>
      <c r="U5344" s="20">
        <v>-5.0534499514091391E-2</v>
      </c>
      <c r="V5344" s="20">
        <v>-0.16038478668067413</v>
      </c>
      <c r="W5344" s="20">
        <v>-4.2321256813081076E-2</v>
      </c>
      <c r="X5344" s="20">
        <v>-4.9758633494244364E-2</v>
      </c>
      <c r="Y5344" s="20">
        <v>-2.6935002981514633E-2</v>
      </c>
      <c r="Z5344" s="20">
        <v>7.4216602528861975E-2</v>
      </c>
      <c r="AA5344" s="20">
        <v>-0.2620522545301307</v>
      </c>
      <c r="AB5344" s="20">
        <v>-6.8018720748829975E-2</v>
      </c>
      <c r="AC5344" s="20">
        <v>0.21973307912297435</v>
      </c>
    </row>
    <row r="5345" spans="1:29" x14ac:dyDescent="0.2">
      <c r="A5345" s="19">
        <v>45396</v>
      </c>
      <c r="B5345" s="19">
        <v>45032</v>
      </c>
      <c r="C5345" s="19">
        <v>43576</v>
      </c>
      <c r="D5345" s="16" t="s">
        <v>2</v>
      </c>
      <c r="E5345" s="114">
        <v>21991.308333333334</v>
      </c>
      <c r="F5345" s="115">
        <v>13864</v>
      </c>
      <c r="G5345" s="32">
        <v>4030.3083333333334</v>
      </c>
      <c r="H5345" s="32">
        <v>2418</v>
      </c>
      <c r="I5345" s="32">
        <v>1679</v>
      </c>
      <c r="J5345" s="115">
        <v>23689.20409090909</v>
      </c>
      <c r="K5345" s="115">
        <v>13559</v>
      </c>
      <c r="L5345" s="115">
        <v>5186.2040909090902</v>
      </c>
      <c r="M5345" s="115">
        <v>2676</v>
      </c>
      <c r="N5345" s="32">
        <v>2268</v>
      </c>
      <c r="O5345" s="115">
        <v>21621</v>
      </c>
      <c r="P5345" s="115">
        <v>12292</v>
      </c>
      <c r="Q5345" s="115">
        <v>5486</v>
      </c>
      <c r="R5345" s="115">
        <v>2203</v>
      </c>
      <c r="S5345" s="32">
        <v>1640</v>
      </c>
      <c r="T5345" s="20">
        <v>-7.1673820321694004E-2</v>
      </c>
      <c r="U5345" s="20">
        <v>2.2494284239250595E-2</v>
      </c>
      <c r="V5345" s="20">
        <v>-0.22287895680810732</v>
      </c>
      <c r="W5345" s="20">
        <v>-9.6412556053811604E-2</v>
      </c>
      <c r="X5345" s="20">
        <v>-0.25970017636684306</v>
      </c>
      <c r="Y5345" s="20">
        <v>1.7127252825185346E-2</v>
      </c>
      <c r="Z5345" s="20">
        <v>0.12788805727302321</v>
      </c>
      <c r="AA5345" s="20">
        <v>-0.26534663993194796</v>
      </c>
      <c r="AB5345" s="20">
        <v>9.7594189741261994E-2</v>
      </c>
      <c r="AC5345" s="20">
        <v>2.3780487804877959E-2</v>
      </c>
    </row>
    <row r="5346" spans="1:29" x14ac:dyDescent="0.2">
      <c r="A5346" s="19">
        <v>45397</v>
      </c>
      <c r="B5346" s="19">
        <v>45033</v>
      </c>
      <c r="C5346" s="19">
        <v>43577</v>
      </c>
      <c r="D5346" s="16" t="s">
        <v>3</v>
      </c>
      <c r="E5346" s="114">
        <v>23451.884009961992</v>
      </c>
      <c r="F5346" s="115">
        <v>14365</v>
      </c>
      <c r="G5346" s="32">
        <v>4715.3249999999998</v>
      </c>
      <c r="H5346" s="32">
        <v>2392</v>
      </c>
      <c r="I5346" s="32">
        <v>1979.5590099619899</v>
      </c>
      <c r="J5346" s="115">
        <v>24159.845833333333</v>
      </c>
      <c r="K5346" s="115">
        <v>13714</v>
      </c>
      <c r="L5346" s="115">
        <v>5483.8458333333338</v>
      </c>
      <c r="M5346" s="115">
        <v>2629</v>
      </c>
      <c r="N5346" s="32">
        <v>2333</v>
      </c>
      <c r="O5346" s="115">
        <v>22672</v>
      </c>
      <c r="P5346" s="115">
        <v>12415</v>
      </c>
      <c r="Q5346" s="115">
        <v>6113</v>
      </c>
      <c r="R5346" s="115">
        <v>2418</v>
      </c>
      <c r="S5346" s="32">
        <v>1726</v>
      </c>
      <c r="T5346" s="20">
        <v>-2.9303242589179379E-2</v>
      </c>
      <c r="U5346" s="20">
        <v>4.7469738952894858E-2</v>
      </c>
      <c r="V5346" s="20">
        <v>-0.14014267663432678</v>
      </c>
      <c r="W5346" s="20">
        <v>-9.014834537847094E-2</v>
      </c>
      <c r="X5346" s="20">
        <v>-0.15149635235234038</v>
      </c>
      <c r="Y5346" s="20">
        <v>3.4398553720976999E-2</v>
      </c>
      <c r="Z5346" s="20">
        <v>0.15706806282722519</v>
      </c>
      <c r="AA5346" s="20">
        <v>-0.22863978406674301</v>
      </c>
      <c r="AB5346" s="20">
        <v>-1.0752688172043001E-2</v>
      </c>
      <c r="AC5346" s="20">
        <v>0.14690556776476815</v>
      </c>
    </row>
    <row r="5347" spans="1:29" x14ac:dyDescent="0.2">
      <c r="A5347" s="19">
        <v>45398</v>
      </c>
      <c r="B5347" s="19">
        <v>45034</v>
      </c>
      <c r="C5347" s="19">
        <v>43578</v>
      </c>
      <c r="D5347" s="16" t="s">
        <v>4</v>
      </c>
      <c r="E5347" s="114">
        <v>23017.067822866047</v>
      </c>
      <c r="F5347" s="115">
        <v>13945</v>
      </c>
      <c r="G5347" s="32">
        <v>4644.4767511619548</v>
      </c>
      <c r="H5347" s="32">
        <v>2443</v>
      </c>
      <c r="I5347" s="32">
        <v>1984.5910717040949</v>
      </c>
      <c r="J5347" s="115">
        <v>23231.71</v>
      </c>
      <c r="K5347" s="115">
        <v>13323</v>
      </c>
      <c r="L5347" s="115">
        <v>5810.71</v>
      </c>
      <c r="M5347" s="115">
        <v>2558</v>
      </c>
      <c r="N5347" s="32">
        <v>1540</v>
      </c>
      <c r="O5347" s="115">
        <v>20202</v>
      </c>
      <c r="P5347" s="115">
        <v>11039</v>
      </c>
      <c r="Q5347" s="115">
        <v>5466</v>
      </c>
      <c r="R5347" s="115">
        <v>2129</v>
      </c>
      <c r="S5347" s="32">
        <v>1568</v>
      </c>
      <c r="T5347" s="20">
        <v>-9.2391897597702277E-3</v>
      </c>
      <c r="U5347" s="20">
        <v>4.6686181790887904E-2</v>
      </c>
      <c r="V5347" s="20">
        <v>-0.20070408759653213</v>
      </c>
      <c r="W5347" s="20">
        <v>-4.4956997654417519E-2</v>
      </c>
      <c r="X5347" s="20">
        <v>0.28869550110655506</v>
      </c>
      <c r="Y5347" s="20">
        <v>0.13934599657786584</v>
      </c>
      <c r="Z5347" s="20">
        <v>0.26324848265241418</v>
      </c>
      <c r="AA5347" s="20">
        <v>-0.15029697197915204</v>
      </c>
      <c r="AB5347" s="20">
        <v>0.14748708313762338</v>
      </c>
      <c r="AC5347" s="20">
        <v>0.26568308144393815</v>
      </c>
    </row>
    <row r="5348" spans="1:29" ht="12.4" customHeight="1" thickBot="1" x14ac:dyDescent="0.25">
      <c r="A5348" s="19"/>
      <c r="B5348" s="19"/>
      <c r="D5348" s="16"/>
      <c r="E5348" s="114"/>
      <c r="F5348" s="115"/>
      <c r="G5348" s="113"/>
      <c r="H5348" s="113"/>
      <c r="I5348" s="113"/>
      <c r="J5348" s="112"/>
      <c r="K5348" s="112"/>
      <c r="L5348" s="112"/>
      <c r="M5348" s="112"/>
      <c r="N5348" s="113"/>
      <c r="O5348" s="116"/>
      <c r="P5348" s="116"/>
      <c r="Q5348" s="116"/>
      <c r="R5348" s="116"/>
      <c r="S5348" s="116"/>
      <c r="T5348" s="17"/>
      <c r="U5348" s="17"/>
      <c r="V5348" s="17"/>
      <c r="W5348" s="17"/>
      <c r="X5348" s="17"/>
    </row>
    <row r="5349" spans="1:29" customFormat="1" ht="12.75" hidden="1" customHeight="1" thickBot="1" x14ac:dyDescent="0.25">
      <c r="A5349" s="30"/>
      <c r="B5349" s="30"/>
      <c r="D5349" s="22"/>
      <c r="E5349" s="15"/>
      <c r="F5349" s="26"/>
      <c r="G5349" s="82"/>
      <c r="H5349" s="82"/>
      <c r="I5349" s="82"/>
      <c r="J5349" s="23"/>
      <c r="K5349" s="23"/>
      <c r="L5349" s="23"/>
      <c r="M5349" s="23"/>
      <c r="N5349" s="82"/>
      <c r="T5349" s="28"/>
      <c r="U5349" s="28"/>
      <c r="V5349" s="28"/>
      <c r="W5349" s="28"/>
      <c r="X5349" s="28"/>
    </row>
    <row r="5350" spans="1:29" ht="15" thickTop="1" x14ac:dyDescent="0.2">
      <c r="A5350" s="126" t="s">
        <v>43</v>
      </c>
      <c r="B5350" s="152"/>
      <c r="C5350" s="153"/>
      <c r="D5350" s="154"/>
      <c r="E5350" s="143">
        <f>SUMIFS($E$5:$E$5349,$A$5:$A$5349,"&gt;="&amp;DATEVALUE("1/1/24"),$A$5:$A$5349,"&lt;="&amp;DATEVALUE("1/31/24"))</f>
        <v>719233.83487782686</v>
      </c>
      <c r="F5350" s="143">
        <f>SUMIFS($F$5:$F$5349,$A$5:$A$5349,"&gt;="&amp;DATEVALUE("1/1/24"),$A$5:$A$5349,"&lt;="&amp;DATEVALUE("1/31/24"))</f>
        <v>424970.07585932082</v>
      </c>
      <c r="G5350" s="143">
        <f>SUMIFS($G$5:$G$5349,$A$5:$A$5349,"&gt;="&amp;DATEVALUE("1/1/24"),$A$5:$A$5349,"&lt;="&amp;DATEVALUE("1/31/24"))</f>
        <v>147125.91622377624</v>
      </c>
      <c r="H5350" s="143">
        <f>SUMIFS($H$5:$H$5349,$A$5:$A$5349,"&gt;="&amp;DATEVALUE("1/1/24"),$A$5:$A$5349,"&lt;="&amp;DATEVALUE("1/31/24"))</f>
        <v>83165</v>
      </c>
      <c r="I5350" s="143">
        <f>SUMIFS($I$5:$I$5349,$A$5:$A$5349,"&gt;="&amp;DATEVALUE("1/1/24"),$A$5:$A$5349,"&lt;="&amp;DATEVALUE("1/31/24"))</f>
        <v>63972.842794729804</v>
      </c>
      <c r="J5350" s="143">
        <f>SUMIFS($J$5:$J$5349,$B$5:$B$5349,"&gt;="&amp;DATEVALUE("1/1/23"),$B$5:$B$5349,"&lt;="&amp;DATEVALUE("1/31/23"))</f>
        <v>762503.97133940738</v>
      </c>
      <c r="K5350" s="143">
        <f>SUMIFS($K$5:$K$5349,$B$5:$B$5349,"&gt;="&amp;DATEVALUE("1/1/23"),$B$5:$B$5349,"&lt;="&amp;DATEVALUE("1/31/23"))</f>
        <v>430302.07176675816</v>
      </c>
      <c r="L5350" s="143">
        <f>SUMIFS($L$5:$L$5349,$B$5:$B$5349,"&gt;="&amp;DATEVALUE("1/1/23"),$B$5:$B$5349,"&lt;="&amp;DATEVALUE("1/31/23"))</f>
        <v>181687.89957264956</v>
      </c>
      <c r="M5350" s="143">
        <f>SUMIFS($M$5:$M$5349,$B$5:$B$5349,"&gt;="&amp;DATEVALUE("1/1/23"),$B$5:$B$5349,"&lt;="&amp;DATEVALUE("1/31/23"))</f>
        <v>87611</v>
      </c>
      <c r="N5350" s="143">
        <f>SUMIFS($N$5:$N$5349,$B$5:$B$5349,"&gt;="&amp;DATEVALUE("1/1/23"),$B$5:$B$5349,"&lt;="&amp;DATEVALUE("1/31/23"))</f>
        <v>62903</v>
      </c>
      <c r="O5350" s="143">
        <f>SUMIFS($O$5:$O$5349,$C$5:$C$5349,"&gt;="&amp;DATEVALUE("1/1/19"),$C$5:$C$5349,"&lt;="&amp;DATEVALUE("1/31/19"))</f>
        <v>639504</v>
      </c>
      <c r="P5350" s="143">
        <f>SUMIFS($P$5:$P$5349,$C$5:$C$5349,"&gt;="&amp;DATEVALUE("1/1/19"),$C$5:$C$5349,"&lt;="&amp;DATEVALUE("1/31/19"))</f>
        <v>351727</v>
      </c>
      <c r="Q5350" s="143">
        <f>SUMIFS($Q$5:$Q$5349,$C$5:$C$5349,"&gt;="&amp;DATEVALUE("1/1/19"),$C$5:$C$5349,"&lt;="&amp;DATEVALUE("1/31/19"))</f>
        <v>153507</v>
      </c>
      <c r="R5350" s="143">
        <f>SUMIFS($R$5:$R$5349,$C$5:$C$5349,"&gt;="&amp;DATEVALUE("1/1/19"),$C$5:$C$5349,"&lt;="&amp;DATEVALUE("1/31/19"))</f>
        <v>78871</v>
      </c>
      <c r="S5350" s="143">
        <f>SUMIFS($S$5:$S$5349,$C$5:$C$5349,"&gt;="&amp;DATEVALUE("1/1/19"),$C$5:$C$5349,"&lt;="&amp;DATEVALUE("1/31/19"))</f>
        <v>55399</v>
      </c>
      <c r="T5350" s="144">
        <f t="shared" ref="T5350" si="0">IFERROR(E5350/J5350-1,0)</f>
        <v>-5.6747424391210166E-2</v>
      </c>
      <c r="U5350" s="144">
        <f t="shared" ref="U5350" si="1">IFERROR(F5350/K5350-1,0)</f>
        <v>-1.2391285697382126E-2</v>
      </c>
      <c r="V5350" s="144">
        <f t="shared" ref="V5350" si="2">IFERROR(G5350/L5350-1,0)</f>
        <v>-0.19022721617767069</v>
      </c>
      <c r="W5350" s="144">
        <f t="shared" ref="W5350" si="3">IFERROR(H5350/M5350-1,"na")</f>
        <v>-5.0747052310782914E-2</v>
      </c>
      <c r="X5350" s="144">
        <f t="shared" ref="X5350" si="4">IFERROR(I5350/N5350-1,"na")</f>
        <v>1.7007818303257372E-2</v>
      </c>
      <c r="Y5350" s="144">
        <f t="shared" ref="Y5350" si="5">IFERROR(E5350/O5350-1,0)</f>
        <v>0.12467448972614226</v>
      </c>
      <c r="Z5350" s="144">
        <f t="shared" ref="Z5350" si="6">IFERROR(F5350/P5350-1,0)</f>
        <v>0.20823842315011598</v>
      </c>
      <c r="AA5350" s="144">
        <f t="shared" ref="AA5350" si="7">IFERROR(G5350/Q5350-1,0)</f>
        <v>-4.1568682706480953E-2</v>
      </c>
      <c r="AB5350" s="144">
        <f t="shared" ref="AB5350" si="8">IFERROR(H5350/R5350-1,0)</f>
        <v>5.4443331516019766E-2</v>
      </c>
      <c r="AC5350" s="155">
        <f t="shared" ref="AC5350" si="9">IFERROR(I5350/S5350-1,0)</f>
        <v>0.15476529891748592</v>
      </c>
    </row>
    <row r="5351" spans="1:29" ht="14.25" x14ac:dyDescent="0.2">
      <c r="A5351" s="160" t="s">
        <v>44</v>
      </c>
      <c r="B5351"/>
      <c r="D5351" s="84"/>
      <c r="E5351" s="15">
        <f>SUMIFS($E$5:$E$5349,$A$5:$A$5349,"&gt;="&amp;DATEVALUE("2/1/24"),$A$5:$A$5349,"&lt;="&amp;DATEVALUE("2/29/24"))</f>
        <v>687089.09739414579</v>
      </c>
      <c r="F5351" s="15">
        <f>SUMIFS($F$5:$F$5349,$A$5:$A$5349,"&gt;="&amp;DATEVALUE("2/1/24"),$A$5:$A$5349,"&lt;="&amp;DATEVALUE("2/29/24"))</f>
        <v>405905.56962025317</v>
      </c>
      <c r="G5351" s="15">
        <f>SUMIFS($G$5:$G$5349,$A$5:$A$5349,"&gt;="&amp;DATEVALUE("2/1/24"),$A$5:$A$5349,"&lt;="&amp;DATEVALUE("2/29/24"))</f>
        <v>138392.52777389277</v>
      </c>
      <c r="H5351" s="15">
        <f>SUMIFS($H$5:$H$5349,$A$5:$A$5349,"&gt;="&amp;DATEVALUE("2/1/24"),$A$5:$A$5349,"&lt;="&amp;DATEVALUE("2/29/24"))</f>
        <v>84521</v>
      </c>
      <c r="I5351" s="15">
        <f>SUMIFS($I$5:$I$5349,$A$5:$A$5349,"&gt;="&amp;DATEVALUE("2/1/24"),$A$5:$A$5349,"&lt;="&amp;DATEVALUE("2/29/24"))</f>
        <v>58270</v>
      </c>
      <c r="J5351" s="15">
        <f>SUMIFS($J$5:$J$5349,$B$5:$B$5349,"&gt;="&amp;DATEVALUE("2/1/23"),$B$5:$B$5349,"&lt;="&amp;DATEVALUE("2/28/23"))</f>
        <v>698287.06703962712</v>
      </c>
      <c r="K5351" s="15">
        <f>SUMIFS($K$5:$K$5349,$B$5:$B$5349,"&gt;="&amp;DATEVALUE("2/1/23"),$B$5:$B$5349,"&lt;="&amp;DATEVALUE("2/28/23"))</f>
        <v>397433</v>
      </c>
      <c r="L5351" s="15">
        <f>SUMIFS($L$5:$L$5349,$B$5:$B$5349,"&gt;="&amp;DATEVALUE("2/1/23"),$B$5:$B$5349,"&lt;="&amp;DATEVALUE("2/28/23"))</f>
        <v>162438.067039627</v>
      </c>
      <c r="M5351" s="15">
        <f>SUMIFS($M$5:$M$5349,$B$5:$B$5349,"&gt;="&amp;DATEVALUE("2/1/23"),$B$5:$B$5349,"&lt;="&amp;DATEVALUE("2/28/23"))</f>
        <v>82450</v>
      </c>
      <c r="N5351" s="15">
        <f>SUMIFS($N$5:$N$5349,$B$5:$B$5349,"&gt;="&amp;DATEVALUE("2/1/23"),$B$5:$B$5349,"&lt;="&amp;DATEVALUE("2/28/23"))</f>
        <v>55966</v>
      </c>
      <c r="O5351" s="15">
        <f>SUMIFS($O$5:$O$5349,$C$5:$C$5349,"&gt;="&amp;DATEVALUE("2/1/19"),$C$5:$C$5349,"&lt;="&amp;DATEVALUE("2/28/19"))</f>
        <v>588152</v>
      </c>
      <c r="P5351" s="15">
        <f>SUMIFS($P$5:$P$5349,$C$5:$C$5349,"&gt;="&amp;DATEVALUE("2/1/19"),$C$5:$C$5349,"&lt;="&amp;DATEVALUE("2/28/19"))</f>
        <v>318824</v>
      </c>
      <c r="Q5351" s="15">
        <f>SUMIFS($Q$5:$Q$5349,$C$5:$C$5349,"&gt;="&amp;DATEVALUE("2/1/19"),$C$5:$C$5349,"&lt;="&amp;DATEVALUE("2/28/19"))</f>
        <v>143114</v>
      </c>
      <c r="R5351" s="15">
        <f>SUMIFS($R$5:$R$5349,$C$5:$C$5349,"&gt;="&amp;DATEVALUE("2/1/19"),$C$5:$C$5349,"&lt;="&amp;DATEVALUE("2/28/19"))</f>
        <v>73726</v>
      </c>
      <c r="S5351" s="15">
        <f>SUMIFS($S$5:$S$5349,$C$5:$C$5349,"&gt;="&amp;DATEVALUE("2/1/19"),$C$5:$C$5349,"&lt;="&amp;DATEVALUE("2/28/19"))</f>
        <v>52488</v>
      </c>
      <c r="T5351" s="162">
        <f t="shared" ref="T5351" si="10">IFERROR(E5351/J5351-1,0)</f>
        <v>-1.6036341175492352E-2</v>
      </c>
      <c r="U5351" s="162">
        <f t="shared" ref="U5351" si="11">IFERROR(F5351/K5351-1,0)</f>
        <v>2.1318233816147947E-2</v>
      </c>
      <c r="V5351" s="162">
        <f t="shared" ref="V5351" si="12">IFERROR(G5351/L5351-1,0)</f>
        <v>-0.14802896700234858</v>
      </c>
      <c r="W5351" s="162">
        <f t="shared" ref="W5351" si="13">IFERROR(H5351/M5351-1,"na")</f>
        <v>2.5118253486961839E-2</v>
      </c>
      <c r="X5351" s="162">
        <f t="shared" ref="X5351" si="14">IFERROR(I5351/N5351-1,"na")</f>
        <v>4.1167851910088205E-2</v>
      </c>
      <c r="Y5351" s="162">
        <f t="shared" ref="Y5351" si="15">IFERROR(E5351/O5351-1,0)</f>
        <v>0.16821688508097532</v>
      </c>
      <c r="Z5351" s="162">
        <f t="shared" ref="Z5351" si="16">IFERROR(F5351/P5351-1,0)</f>
        <v>0.27313367130533828</v>
      </c>
      <c r="AA5351" s="162">
        <f t="shared" ref="AA5351" si="17">IFERROR(G5351/Q5351-1,0)</f>
        <v>-3.2990987786710058E-2</v>
      </c>
      <c r="AB5351" s="162">
        <f t="shared" ref="AB5351" si="18">IFERROR(H5351/R5351-1,0)</f>
        <v>0.1464205300708028</v>
      </c>
      <c r="AC5351" s="163">
        <f t="shared" ref="AC5351" si="19">IFERROR(I5351/S5351-1,0)</f>
        <v>0.1101585124218869</v>
      </c>
    </row>
    <row r="5352" spans="1:29" ht="14.25" x14ac:dyDescent="0.2">
      <c r="A5352" s="160" t="s">
        <v>46</v>
      </c>
      <c r="B5352"/>
      <c r="D5352" s="84"/>
      <c r="E5352" s="15">
        <f>SUMIFS($E$5:$E$5349,$A$5:$A$5349,"&gt;="&amp;DATEVALUE("3/1/24"),$A$5:$A$5349,"&lt;="&amp;DATEVALUE("3/31/24"))</f>
        <v>816419.08166666643</v>
      </c>
      <c r="F5352" s="15">
        <f>SUMIFS($F$5:$F$5349,$A$5:$A$5349,"&gt;="&amp;DATEVALUE("3/1/24"),$A$5:$A$5349,"&lt;="&amp;DATEVALUE("3/31/24"))</f>
        <v>479417</v>
      </c>
      <c r="G5352" s="15">
        <f>SUMIFS($G$5:$G$5349,$A$5:$A$5349,"&gt;="&amp;DATEVALUE("3/1/24"),$A$5:$A$5349,"&lt;="&amp;DATEVALUE("3/31/24"))</f>
        <v>172806.08166666667</v>
      </c>
      <c r="H5352" s="15">
        <f>SUMIFS($H$5:$H$5349,$A$5:$A$5349,"&gt;="&amp;DATEVALUE("3/1/24"),$A$5:$A$5349,"&lt;="&amp;DATEVALUE("3/31/24"))</f>
        <v>98159</v>
      </c>
      <c r="I5352" s="15">
        <f>SUMIFS($I$5:$I$5349,$A$5:$A$5349,"&gt;="&amp;DATEVALUE("3/1/24"),$A$5:$A$5349,"&lt;="&amp;DATEVALUE("3/31/24"))</f>
        <v>66037</v>
      </c>
      <c r="J5352" s="15">
        <f>SUMIFS($J$5:$J$5349,$B$5:$B$5349,"&gt;="&amp;DATEVALUE("3/1/23"),$B$5:$B$5349,"&lt;="&amp;DATEVALUE("3/31/23"))</f>
        <v>865024.77492035751</v>
      </c>
      <c r="K5352" s="15">
        <f>SUMIFS($K$5:$K$5349,$B$5:$B$5349,"&gt;="&amp;DATEVALUE("3/1/23"),$B$5:$B$5349,"&lt;="&amp;DATEVALUE("3/31/23"))</f>
        <v>465673</v>
      </c>
      <c r="L5352" s="15">
        <f>SUMIFS($L$5:$L$5349,$B$5:$B$5349,"&gt;="&amp;DATEVALUE("3/1/23"),$B$5:$B$5349,"&lt;="&amp;DATEVALUE("3/31/23"))</f>
        <v>219027.77492035739</v>
      </c>
      <c r="M5352" s="15">
        <f>SUMIFS($M$5:$M$5349,$B$5:$B$5349,"&gt;="&amp;DATEVALUE("3/1/23"),$B$5:$B$5349,"&lt;="&amp;DATEVALUE("3/31/23"))</f>
        <v>104075</v>
      </c>
      <c r="N5352" s="15">
        <f>SUMIFS($N$5:$N$5349,$B$5:$B$5349,"&gt;="&amp;DATEVALUE("3/1/23"),$B$5:$B$5349,"&lt;="&amp;DATEVALUE("3/31/23"))</f>
        <v>76249</v>
      </c>
      <c r="O5352" s="15">
        <f>SUMIFS($O$5:$O$5349,$C$5:$C$5349,"&gt;="&amp;DATEVALUE("3/1/19"),$C$5:$C$5349,"&lt;="&amp;DATEVALUE("3/31/19"))</f>
        <v>757906</v>
      </c>
      <c r="P5352" s="15">
        <f>SUMIFS($P$5:$P$5349,$C$5:$C$5349,"&gt;="&amp;DATEVALUE("3/1/19"),$C$5:$C$5349,"&lt;="&amp;DATEVALUE("3/31/19"))</f>
        <v>400472</v>
      </c>
      <c r="Q5352" s="15">
        <f>SUMIFS($Q$5:$Q$5349,$C$5:$C$5349,"&gt;="&amp;DATEVALUE("3/1/19"),$C$5:$C$5349,"&lt;="&amp;DATEVALUE("3/31/19"))</f>
        <v>191003</v>
      </c>
      <c r="R5352" s="15">
        <f>SUMIFS($R$5:$R$5349,$C$5:$C$5349,"&gt;="&amp;DATEVALUE("3/1/19"),$C$5:$C$5349,"&lt;="&amp;DATEVALUE("3/31/19"))</f>
        <v>96901</v>
      </c>
      <c r="S5352" s="15">
        <f>SUMIFS($S$5:$S$5349,$C$5:$C$5349,"&gt;="&amp;DATEVALUE("3/1/19"),$C$5:$C$5349,"&lt;="&amp;DATEVALUE("3/31/19"))</f>
        <v>69530</v>
      </c>
      <c r="T5352" s="162">
        <f t="shared" ref="T5352:T5353" si="20">IFERROR(E5352/J5352-1,0)</f>
        <v>-5.6189943528688113E-2</v>
      </c>
      <c r="U5352" s="162">
        <f t="shared" ref="U5352:U5353" si="21">IFERROR(F5352/K5352-1,0)</f>
        <v>2.951427289106312E-2</v>
      </c>
      <c r="V5352" s="162">
        <f t="shared" ref="V5352:V5353" si="22">IFERROR(G5352/L5352-1,0)</f>
        <v>-0.21103119579467855</v>
      </c>
      <c r="W5352" s="162">
        <f t="shared" ref="W5352:W5353" si="23">IFERROR(H5352/M5352-1,"na")</f>
        <v>-5.6843622387701132E-2</v>
      </c>
      <c r="X5352" s="162">
        <f t="shared" ref="X5352:X5353" si="24">IFERROR(I5352/N5352-1,"na")</f>
        <v>-0.13392962530656138</v>
      </c>
      <c r="Y5352" s="162">
        <f t="shared" ref="Y5352:Y5353" si="25">IFERROR(E5352/O5352-1,0)</f>
        <v>7.7203613200933052E-2</v>
      </c>
      <c r="Z5352" s="162">
        <f t="shared" ref="Z5352:Z5353" si="26">IFERROR(F5352/P5352-1,0)</f>
        <v>0.19712988673365439</v>
      </c>
      <c r="AA5352" s="162">
        <f t="shared" ref="AA5352:AA5353" si="27">IFERROR(G5352/Q5352-1,0)</f>
        <v>-9.527032734215346E-2</v>
      </c>
      <c r="AB5352" s="162">
        <f t="shared" ref="AB5352:AB5353" si="28">IFERROR(H5352/R5352-1,0)</f>
        <v>1.2982322163857862E-2</v>
      </c>
      <c r="AC5352" s="163">
        <f t="shared" ref="AC5352:AC5353" si="29">IFERROR(I5352/S5352-1,0)</f>
        <v>-5.0237307636991191E-2</v>
      </c>
    </row>
    <row r="5353" spans="1:29" ht="15" thickBot="1" x14ac:dyDescent="0.25">
      <c r="A5353" s="133" t="s">
        <v>47</v>
      </c>
      <c r="B5353" s="156"/>
      <c r="C5353" s="157"/>
      <c r="D5353" s="158"/>
      <c r="E5353" s="149">
        <f>SUMIFS($E$5:$E$5349,$A$5:$A$5349,"&gt;="&amp;DATEVALUE("4/1/24"),$A$5:$A$5349,"&lt;="&amp;$A$2)</f>
        <v>385692.46349949471</v>
      </c>
      <c r="F5353" s="149">
        <f>SUMIFS($F$5:$F$5349,$A$5:$A$5349,"&gt;="&amp;DATEVALUE("4/1/24"),$A$5:$A$5349,"&lt;="&amp;$A$2)</f>
        <v>228573</v>
      </c>
      <c r="G5353" s="149">
        <f>SUMIFS($G$5:$G$5349,$A$5:$A$5349,"&gt;="&amp;DATEVALUE("4/1/24"),$A$5:$A$5349,"&lt;="&amp;$A$2)</f>
        <v>78992.313417828627</v>
      </c>
      <c r="H5353" s="149">
        <f>SUMIFS($H$5:$H$5349,$A$5:$A$5349,"&gt;="&amp;DATEVALUE("4/1/24"),$A$5:$A$5349,"&lt;="&amp;$A$2)</f>
        <v>44813</v>
      </c>
      <c r="I5353" s="149">
        <f>SUMIFS($I$5:$I$5349,$A$5:$A$5349,"&gt;="&amp;DATEVALUE("4/1/24"),$A$5:$A$5349,"&lt;="&amp;$A$2)</f>
        <v>33314.150081666085</v>
      </c>
      <c r="J5353" s="149">
        <f>SUMIFS($J$5:$J$5349,$B$5:$B$5349,"&gt;="&amp;DATEVALUE("4/1/23"),$B$5:$B$5349,"&lt;="&amp;$B$2)</f>
        <v>426382.98738940584</v>
      </c>
      <c r="K5353" s="149">
        <f>SUMIFS($K$5:$K$5349,$B$5:$B$5349,"&gt;="&amp;DATEVALUE("4/1/23"),$B$5:$B$5349,"&lt;="&amp;$B$2)</f>
        <v>234091.76039445627</v>
      </c>
      <c r="L5353" s="149">
        <f>SUMIFS($L$5:$L$5349,$B$5:$B$5349,"&gt;="&amp;DATEVALUE("4/1/23"),$B$5:$B$5349,"&lt;="&amp;$B$2)</f>
        <v>101819.22699494949</v>
      </c>
      <c r="M5353" s="149">
        <f>SUMIFS($M$5:$M$5349,$B$5:$B$5349,"&gt;="&amp;DATEVALUE("4/1/23"),$B$5:$B$5349,"&lt;="&amp;$B$2)</f>
        <v>50429</v>
      </c>
      <c r="N5353" s="149">
        <f>SUMIFS($N$5:$N$5349,$B$5:$B$5349,"&gt;="&amp;DATEVALUE("4/1/23"),$B$5:$B$5349,"&lt;="&amp;$B$2)</f>
        <v>40043</v>
      </c>
      <c r="O5353" s="149">
        <f>SUMIFS($O$5:$O$5349,$C$5:$C$5349,"&gt;="&amp;DATEVALUE("4/1/19"),$C$5:$C$5349,"&lt;="&amp;$C$2)</f>
        <v>363669</v>
      </c>
      <c r="P5353" s="149">
        <f>SUMIFS($P$5:$P$5349,$C$5:$C$5349,"&gt;="&amp;DATEVALUE("4/1/19"),$C$5:$C$5349,"&lt;="&amp;$C$2)</f>
        <v>194150</v>
      </c>
      <c r="Q5353" s="149">
        <f>SUMIFS($Q$5:$Q$5349,$C$5:$C$5349,"&gt;="&amp;DATEVALUE("4/1/19"),$C$5:$C$5349,"&lt;="&amp;$C$2)</f>
        <v>97217</v>
      </c>
      <c r="R5353" s="149">
        <f>SUMIFS($R$5:$R$5349,$C$5:$C$5349,"&gt;="&amp;DATEVALUE("4/1/19"),$C$5:$C$5349,"&lt;="&amp;$C$2)</f>
        <v>42646</v>
      </c>
      <c r="S5353" s="149">
        <f>SUMIFS($S$5:$S$5349,$C$5:$C$5349,"&gt;="&amp;DATEVALUE("4/1/19"),$C$5:$C$5349,"&lt;="&amp;$C$2)</f>
        <v>29656</v>
      </c>
      <c r="T5353" s="150">
        <f t="shared" si="20"/>
        <v>-9.5431865466877541E-2</v>
      </c>
      <c r="U5353" s="150">
        <f t="shared" si="21"/>
        <v>-2.3575201387511013E-2</v>
      </c>
      <c r="V5353" s="150">
        <f t="shared" si="22"/>
        <v>-0.22419059985844469</v>
      </c>
      <c r="W5353" s="150">
        <f t="shared" si="23"/>
        <v>-0.11136449265303694</v>
      </c>
      <c r="X5353" s="150">
        <f t="shared" si="24"/>
        <v>-0.16804060430871604</v>
      </c>
      <c r="Y5353" s="150">
        <f t="shared" si="25"/>
        <v>6.0559089445332726E-2</v>
      </c>
      <c r="Z5353" s="150">
        <f t="shared" si="26"/>
        <v>0.1773010558846253</v>
      </c>
      <c r="AA5353" s="150">
        <f t="shared" si="27"/>
        <v>-0.18746398862515168</v>
      </c>
      <c r="AB5353" s="150">
        <f t="shared" si="28"/>
        <v>5.0813675374009382E-2</v>
      </c>
      <c r="AC5353" s="159">
        <f t="shared" si="29"/>
        <v>0.12335278128089033</v>
      </c>
    </row>
    <row r="5354" spans="1:29" ht="11.25" customHeight="1" thickTop="1" x14ac:dyDescent="0.2">
      <c r="A5354" s="83"/>
      <c r="B5354"/>
      <c r="D5354" s="84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T5354" s="85"/>
      <c r="U5354" s="85"/>
      <c r="V5354" s="85"/>
      <c r="W5354" s="85"/>
      <c r="X5354" s="85"/>
    </row>
    <row r="5355" spans="1:29" x14ac:dyDescent="0.2">
      <c r="A5355" s="3" t="s">
        <v>8</v>
      </c>
    </row>
    <row r="5356" spans="1:29" x14ac:dyDescent="0.2">
      <c r="A5356" s="14" t="s">
        <v>38</v>
      </c>
      <c r="H5356" s="86"/>
      <c r="I5356" s="86"/>
      <c r="J5356" s="86"/>
      <c r="K5356" s="86"/>
      <c r="L5356" s="86"/>
      <c r="M5356" s="86"/>
      <c r="N5356" s="86"/>
      <c r="O5356" s="86"/>
      <c r="P5356" s="86"/>
      <c r="Q5356" s="86"/>
      <c r="R5356" s="86"/>
    </row>
    <row r="5357" spans="1:29" x14ac:dyDescent="0.2">
      <c r="A5357" s="3" t="s">
        <v>9</v>
      </c>
    </row>
    <row r="5358" spans="1:29" x14ac:dyDescent="0.2">
      <c r="A5358" s="3" t="s">
        <v>17</v>
      </c>
    </row>
    <row r="5359" spans="1:29" x14ac:dyDescent="0.2">
      <c r="A5359" s="3" t="s">
        <v>11</v>
      </c>
    </row>
    <row r="5361" spans="1:11" x14ac:dyDescent="0.2">
      <c r="A5361" s="14"/>
    </row>
    <row r="5372" spans="1:11" x14ac:dyDescent="0.2">
      <c r="K5372" s="86"/>
    </row>
  </sheetData>
  <sheetProtection sheet="1" formatRows="0" insertRows="0" deleteRows="0" selectLockedCells="1"/>
  <mergeCells count="6">
    <mergeCell ref="Y3:AC3"/>
    <mergeCell ref="D3:D4"/>
    <mergeCell ref="E3:I3"/>
    <mergeCell ref="J3:N3"/>
    <mergeCell ref="O3:S3"/>
    <mergeCell ref="T3:X3"/>
  </mergeCells>
  <phoneticPr fontId="56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S7527"/>
  <sheetViews>
    <sheetView zoomScale="90" zoomScaleNormal="90" workbookViewId="0">
      <pane ySplit="5" topLeftCell="A5329" activePane="bottomLeft" state="frozen"/>
      <selection activeCell="A3841" sqref="A3841"/>
      <selection pane="bottomLeft" activeCell="A5350" sqref="A5350"/>
    </sheetView>
  </sheetViews>
  <sheetFormatPr defaultColWidth="9.28515625" defaultRowHeight="12.75" x14ac:dyDescent="0.2"/>
  <cols>
    <col min="1" max="1" width="18.7109375" style="2" customWidth="1"/>
    <col min="2" max="3" width="11" style="2" hidden="1" customWidth="1"/>
    <col min="4" max="4" width="7" style="2" customWidth="1"/>
    <col min="5" max="5" width="8.7109375" style="2" customWidth="1"/>
    <col min="6" max="6" width="12" style="2" customWidth="1"/>
    <col min="7" max="7" width="9.42578125" style="2" customWidth="1"/>
    <col min="8" max="8" width="8.7109375" style="2" customWidth="1"/>
    <col min="9" max="9" width="12" style="2" customWidth="1"/>
    <col min="10" max="10" width="9.42578125" style="2" customWidth="1"/>
    <col min="11" max="11" width="8.7109375" style="2" customWidth="1"/>
    <col min="12" max="12" width="12" style="2" customWidth="1"/>
    <col min="13" max="13" width="9.42578125" style="2" customWidth="1"/>
    <col min="14" max="15" width="12.7109375" style="2" customWidth="1"/>
    <col min="16" max="16" width="12.7109375" style="5" customWidth="1"/>
    <col min="17" max="18" width="12.7109375" style="2" customWidth="1"/>
    <col min="19" max="19" width="12.7109375" style="5" customWidth="1"/>
    <col min="20" max="16384" width="9.28515625" style="3"/>
  </cols>
  <sheetData>
    <row r="1" spans="1:19" ht="18.75" x14ac:dyDescent="0.3">
      <c r="A1" s="1" t="s">
        <v>22</v>
      </c>
      <c r="B1" s="1"/>
      <c r="C1" s="1"/>
      <c r="D1" s="1"/>
    </row>
    <row r="2" spans="1:19" ht="13.5" thickBot="1" x14ac:dyDescent="0.25">
      <c r="A2" s="4">
        <f>MAX($A$5:$A$5351)-(1-F2)</f>
        <v>45398</v>
      </c>
      <c r="B2" s="4">
        <f>MAX($B$5:$B$5351)-(3-F2)</f>
        <v>45032</v>
      </c>
      <c r="C2" s="4">
        <f>MAX($C$5:$C$5351)-(8-O2)</f>
        <v>43571</v>
      </c>
      <c r="F2" s="79">
        <f>IF(DAY(MAX($A$5:$A$5351))=1,1,0)</f>
        <v>0</v>
      </c>
      <c r="O2" s="37">
        <f>IF(DAY(MAX($A$5:$A$5351))=1,1,0)</f>
        <v>0</v>
      </c>
      <c r="R2" s="37"/>
    </row>
    <row r="3" spans="1:19" ht="16.5" customHeight="1" thickTop="1" x14ac:dyDescent="0.2">
      <c r="A3" s="87"/>
      <c r="B3" s="18"/>
      <c r="C3" s="18"/>
      <c r="D3" s="87"/>
      <c r="E3" s="176">
        <f>YEAR(MAX($A$6:$A$5351))</f>
        <v>2024</v>
      </c>
      <c r="F3" s="176"/>
      <c r="G3" s="177"/>
      <c r="H3" s="176" t="str">
        <f>YEAR(MAX($B$6:$B$5351)-1)&amp;"**"</f>
        <v>2023**</v>
      </c>
      <c r="I3" s="176"/>
      <c r="J3" s="177"/>
      <c r="K3" s="176" t="str">
        <f>YEAR(MAX($C$6:$C$5351)-1)&amp;"**"</f>
        <v>2019**</v>
      </c>
      <c r="L3" s="176"/>
      <c r="M3" s="177"/>
      <c r="N3" s="178" t="str">
        <f>"% Change from "&amp;H3</f>
        <v>% Change from 2023**</v>
      </c>
      <c r="O3" s="176"/>
      <c r="P3" s="176"/>
      <c r="Q3" s="178" t="str">
        <f>"% Change from "&amp;K3</f>
        <v>% Change from 2019**</v>
      </c>
      <c r="R3" s="176"/>
      <c r="S3" s="176"/>
    </row>
    <row r="4" spans="1:19" ht="12.75" customHeight="1" x14ac:dyDescent="0.2">
      <c r="A4" s="88"/>
      <c r="B4" s="77"/>
      <c r="C4" s="77"/>
      <c r="D4" s="173" t="s">
        <v>37</v>
      </c>
      <c r="E4" s="175" t="s">
        <v>12</v>
      </c>
      <c r="F4" s="175" t="s">
        <v>18</v>
      </c>
      <c r="G4" s="175" t="s">
        <v>19</v>
      </c>
      <c r="H4" s="175" t="s">
        <v>12</v>
      </c>
      <c r="I4" s="175" t="s">
        <v>18</v>
      </c>
      <c r="J4" s="175" t="s">
        <v>19</v>
      </c>
      <c r="K4" s="175" t="s">
        <v>12</v>
      </c>
      <c r="L4" s="175" t="s">
        <v>18</v>
      </c>
      <c r="M4" s="175" t="s">
        <v>19</v>
      </c>
      <c r="N4" s="175" t="s">
        <v>12</v>
      </c>
      <c r="O4" s="175" t="s">
        <v>18</v>
      </c>
      <c r="P4" s="175" t="s">
        <v>19</v>
      </c>
      <c r="Q4" s="175" t="s">
        <v>12</v>
      </c>
      <c r="R4" s="175" t="s">
        <v>18</v>
      </c>
      <c r="S4" s="179" t="s">
        <v>19</v>
      </c>
    </row>
    <row r="5" spans="1:19" x14ac:dyDescent="0.2">
      <c r="A5" s="89" t="s">
        <v>36</v>
      </c>
      <c r="B5" s="78"/>
      <c r="C5" s="78"/>
      <c r="D5" s="174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9"/>
    </row>
    <row r="6" spans="1:19" x14ac:dyDescent="0.2">
      <c r="A6" s="6">
        <v>40056</v>
      </c>
      <c r="B6" s="19">
        <v>39692</v>
      </c>
      <c r="C6" s="19"/>
      <c r="D6" s="16" t="s">
        <v>3</v>
      </c>
      <c r="E6" s="7">
        <v>4315</v>
      </c>
      <c r="F6" s="7">
        <v>3211</v>
      </c>
      <c r="G6" s="7">
        <v>1104</v>
      </c>
      <c r="H6" s="7">
        <v>4223</v>
      </c>
      <c r="I6" s="7">
        <v>3528</v>
      </c>
      <c r="J6" s="7">
        <v>695</v>
      </c>
      <c r="K6" s="7"/>
      <c r="L6" s="7"/>
      <c r="M6" s="7"/>
      <c r="N6" s="8">
        <v>2.1785460573052307E-2</v>
      </c>
      <c r="O6" s="8">
        <v>-8.9852607709750565E-2</v>
      </c>
      <c r="P6" s="20">
        <v>0.58848920863309351</v>
      </c>
      <c r="Q6" s="8">
        <v>-0.14163517008155957</v>
      </c>
      <c r="R6" s="8">
        <v>-0.27907498877413561</v>
      </c>
      <c r="S6" s="20">
        <v>0.92670157068062831</v>
      </c>
    </row>
    <row r="7" spans="1:19" x14ac:dyDescent="0.2">
      <c r="A7" s="6">
        <v>40057</v>
      </c>
      <c r="B7" s="19">
        <v>39693</v>
      </c>
      <c r="C7" s="19"/>
      <c r="D7" s="16" t="s">
        <v>4</v>
      </c>
      <c r="E7" s="7">
        <v>5365</v>
      </c>
      <c r="F7" s="7">
        <v>4398</v>
      </c>
      <c r="G7" s="7">
        <v>967</v>
      </c>
      <c r="H7" s="7">
        <v>3658</v>
      </c>
      <c r="I7" s="7">
        <v>3032</v>
      </c>
      <c r="J7" s="7">
        <v>626</v>
      </c>
      <c r="K7" s="7"/>
      <c r="L7" s="7"/>
      <c r="M7" s="7"/>
      <c r="N7" s="8">
        <v>0.46664844177145981</v>
      </c>
      <c r="O7" s="8">
        <v>0.45052770448548807</v>
      </c>
      <c r="P7" s="20">
        <v>0.54472843450479225</v>
      </c>
      <c r="Q7" s="8">
        <v>0.305352798053528</v>
      </c>
      <c r="R7" s="8">
        <v>0.32910244786944687</v>
      </c>
      <c r="S7" s="20">
        <v>0.20724094881398258</v>
      </c>
    </row>
    <row r="8" spans="1:19" x14ac:dyDescent="0.2">
      <c r="A8" s="6">
        <v>40058</v>
      </c>
      <c r="B8" s="19">
        <v>39694</v>
      </c>
      <c r="C8" s="19"/>
      <c r="D8" s="16" t="s">
        <v>5</v>
      </c>
      <c r="E8" s="7">
        <v>4846</v>
      </c>
      <c r="F8" s="7">
        <v>4167</v>
      </c>
      <c r="G8" s="7">
        <v>679</v>
      </c>
      <c r="H8" s="7">
        <v>4336</v>
      </c>
      <c r="I8" s="7">
        <v>3576</v>
      </c>
      <c r="J8" s="7">
        <v>760</v>
      </c>
      <c r="K8" s="7"/>
      <c r="L8" s="7"/>
      <c r="M8" s="7"/>
      <c r="N8" s="8">
        <v>0.11761992619926209</v>
      </c>
      <c r="O8" s="8">
        <v>0.16526845637583887</v>
      </c>
      <c r="P8" s="20">
        <v>-0.10657894736842111</v>
      </c>
      <c r="Q8" s="8">
        <v>4.0360669815371342E-2</v>
      </c>
      <c r="R8" s="8">
        <v>3.5279503105590138E-2</v>
      </c>
      <c r="S8" s="20">
        <v>7.2669826224328604E-2</v>
      </c>
    </row>
    <row r="9" spans="1:19" x14ac:dyDescent="0.2">
      <c r="A9" s="6">
        <v>40059</v>
      </c>
      <c r="B9" s="19">
        <v>39695</v>
      </c>
      <c r="C9" s="19"/>
      <c r="D9" s="16" t="s">
        <v>6</v>
      </c>
      <c r="E9" s="7">
        <v>5073</v>
      </c>
      <c r="F9" s="7">
        <v>3979</v>
      </c>
      <c r="G9" s="7">
        <v>1094</v>
      </c>
      <c r="H9" s="7">
        <v>3790</v>
      </c>
      <c r="I9" s="7">
        <v>3003</v>
      </c>
      <c r="J9" s="7">
        <v>787</v>
      </c>
      <c r="K9" s="7"/>
      <c r="L9" s="7"/>
      <c r="M9" s="7"/>
      <c r="N9" s="8">
        <v>0.33852242744063332</v>
      </c>
      <c r="O9" s="8">
        <v>0.32500832500832511</v>
      </c>
      <c r="P9" s="20">
        <v>0.39008894536213479</v>
      </c>
      <c r="Q9" s="8">
        <v>0.1721349353049908</v>
      </c>
      <c r="R9" s="8">
        <v>9.1033726350425059E-2</v>
      </c>
      <c r="S9" s="20">
        <v>0.60646108663729814</v>
      </c>
    </row>
    <row r="10" spans="1:19" x14ac:dyDescent="0.2">
      <c r="A10" s="6">
        <v>40060</v>
      </c>
      <c r="B10" s="19">
        <v>39696</v>
      </c>
      <c r="C10" s="19"/>
      <c r="D10" s="16" t="s">
        <v>7</v>
      </c>
      <c r="E10" s="7">
        <v>5274</v>
      </c>
      <c r="F10" s="7">
        <v>4349</v>
      </c>
      <c r="G10" s="7">
        <v>925</v>
      </c>
      <c r="H10" s="7">
        <v>4544</v>
      </c>
      <c r="I10" s="7">
        <v>3439</v>
      </c>
      <c r="J10" s="7">
        <v>1105</v>
      </c>
      <c r="K10" s="7"/>
      <c r="L10" s="7"/>
      <c r="M10" s="7"/>
      <c r="N10" s="8">
        <v>0.16065140845070425</v>
      </c>
      <c r="O10" s="8">
        <v>0.26461180575748755</v>
      </c>
      <c r="P10" s="20">
        <v>-0.16289592760180993</v>
      </c>
      <c r="Q10" s="8">
        <v>-8.1984334203655362E-2</v>
      </c>
      <c r="R10" s="8">
        <v>-6.2311341095299677E-2</v>
      </c>
      <c r="S10" s="20">
        <v>-0.16440831074977413</v>
      </c>
    </row>
    <row r="11" spans="1:19" x14ac:dyDescent="0.2">
      <c r="A11" s="6">
        <v>40061</v>
      </c>
      <c r="B11" s="19">
        <v>39697</v>
      </c>
      <c r="C11" s="19"/>
      <c r="D11" s="16" t="s">
        <v>1</v>
      </c>
      <c r="E11" s="7">
        <v>5380</v>
      </c>
      <c r="F11" s="7">
        <v>4387</v>
      </c>
      <c r="G11" s="7">
        <v>993</v>
      </c>
      <c r="H11" s="7">
        <v>4950</v>
      </c>
      <c r="I11" s="7">
        <v>4012</v>
      </c>
      <c r="J11" s="7">
        <v>938</v>
      </c>
      <c r="K11" s="7"/>
      <c r="L11" s="7"/>
      <c r="M11" s="7"/>
      <c r="N11" s="8">
        <v>8.6868686868686762E-2</v>
      </c>
      <c r="O11" s="8">
        <v>9.3469591226321036E-2</v>
      </c>
      <c r="P11" s="20">
        <v>5.8635394456290069E-2</v>
      </c>
      <c r="Q11" s="8">
        <v>2.8484037468935242E-2</v>
      </c>
      <c r="R11" s="8">
        <v>-5.838162695857485E-2</v>
      </c>
      <c r="S11" s="20">
        <v>0.73601398601398604</v>
      </c>
    </row>
    <row r="12" spans="1:19" x14ac:dyDescent="0.2">
      <c r="A12" s="6">
        <v>40062</v>
      </c>
      <c r="B12" s="19">
        <v>39698</v>
      </c>
      <c r="C12" s="19"/>
      <c r="D12" s="16" t="s">
        <v>2</v>
      </c>
      <c r="E12" s="7">
        <v>4768</v>
      </c>
      <c r="F12" s="7">
        <v>3958</v>
      </c>
      <c r="G12" s="7">
        <v>810</v>
      </c>
      <c r="H12" s="7">
        <v>5229</v>
      </c>
      <c r="I12" s="7">
        <v>3827</v>
      </c>
      <c r="J12" s="7">
        <v>1402</v>
      </c>
      <c r="K12" s="7"/>
      <c r="L12" s="7"/>
      <c r="M12" s="7"/>
      <c r="N12" s="8">
        <v>-8.8162172499521851E-2</v>
      </c>
      <c r="O12" s="8">
        <v>3.4230467729291947E-2</v>
      </c>
      <c r="P12" s="20">
        <v>-0.42225392296718978</v>
      </c>
      <c r="Q12" s="8">
        <v>-0.17236590869640689</v>
      </c>
      <c r="R12" s="8">
        <v>-7.0455612963832737E-2</v>
      </c>
      <c r="S12" s="20">
        <v>-0.46107784431137722</v>
      </c>
    </row>
    <row r="13" spans="1:19" x14ac:dyDescent="0.2">
      <c r="A13" s="6">
        <v>40063</v>
      </c>
      <c r="B13" s="19">
        <v>39699</v>
      </c>
      <c r="C13" s="19"/>
      <c r="D13" s="16" t="s">
        <v>3</v>
      </c>
      <c r="E13" s="7">
        <v>4481</v>
      </c>
      <c r="F13" s="7">
        <v>3540</v>
      </c>
      <c r="G13" s="7">
        <v>941</v>
      </c>
      <c r="H13" s="7">
        <v>4224</v>
      </c>
      <c r="I13" s="7">
        <v>3689</v>
      </c>
      <c r="J13" s="7">
        <v>535</v>
      </c>
      <c r="K13" s="7"/>
      <c r="L13" s="7"/>
      <c r="M13" s="7"/>
      <c r="N13" s="8">
        <v>6.0842803030302983E-2</v>
      </c>
      <c r="O13" s="8">
        <v>-4.0390349688262384E-2</v>
      </c>
      <c r="P13" s="20">
        <v>0.75887850467289719</v>
      </c>
      <c r="Q13" s="8">
        <v>-7.9498767460969622E-2</v>
      </c>
      <c r="R13" s="8">
        <v>-0.15371742768348073</v>
      </c>
      <c r="S13" s="20">
        <v>0.37372262773722631</v>
      </c>
    </row>
    <row r="14" spans="1:19" x14ac:dyDescent="0.2">
      <c r="A14" s="6">
        <v>40064</v>
      </c>
      <c r="B14" s="19">
        <v>39700</v>
      </c>
      <c r="C14" s="19"/>
      <c r="D14" s="16" t="s">
        <v>4</v>
      </c>
      <c r="E14" s="7">
        <v>4044</v>
      </c>
      <c r="F14" s="7">
        <v>3190</v>
      </c>
      <c r="G14" s="7">
        <v>854</v>
      </c>
      <c r="H14" s="7">
        <v>3819</v>
      </c>
      <c r="I14" s="7">
        <v>3200</v>
      </c>
      <c r="J14" s="7">
        <v>619</v>
      </c>
      <c r="K14" s="7"/>
      <c r="L14" s="7"/>
      <c r="M14" s="7"/>
      <c r="N14" s="8">
        <v>5.8915946582875023E-2</v>
      </c>
      <c r="O14" s="8">
        <v>-3.1250000000000444E-3</v>
      </c>
      <c r="P14" s="20">
        <v>0.37964458804523415</v>
      </c>
      <c r="Q14" s="8">
        <v>-0.1271314483056335</v>
      </c>
      <c r="R14" s="8">
        <v>-0.21852033317001474</v>
      </c>
      <c r="S14" s="20">
        <v>0.5499092558983667</v>
      </c>
    </row>
    <row r="15" spans="1:19" x14ac:dyDescent="0.2">
      <c r="A15" s="6">
        <v>40065</v>
      </c>
      <c r="B15" s="19">
        <v>39701</v>
      </c>
      <c r="C15" s="19"/>
      <c r="D15" s="16" t="s">
        <v>5</v>
      </c>
      <c r="E15" s="7">
        <v>4657</v>
      </c>
      <c r="F15" s="7">
        <v>4045</v>
      </c>
      <c r="G15" s="7">
        <v>612</v>
      </c>
      <c r="H15" s="7">
        <v>4023</v>
      </c>
      <c r="I15" s="7">
        <v>3324</v>
      </c>
      <c r="J15" s="7">
        <v>699</v>
      </c>
      <c r="K15" s="7"/>
      <c r="L15" s="7"/>
      <c r="M15" s="7"/>
      <c r="N15" s="8">
        <v>0.15759383544618455</v>
      </c>
      <c r="O15" s="8">
        <v>0.21690734055354999</v>
      </c>
      <c r="P15" s="20">
        <v>-0.12446351931330468</v>
      </c>
      <c r="Q15" s="8">
        <v>-6.8413682736547354E-2</v>
      </c>
      <c r="R15" s="8">
        <v>-6.560406560406562E-2</v>
      </c>
      <c r="S15" s="20">
        <v>-8.6567164179104483E-2</v>
      </c>
    </row>
    <row r="16" spans="1:19" x14ac:dyDescent="0.2">
      <c r="A16" s="6">
        <v>40066</v>
      </c>
      <c r="B16" s="19">
        <v>39702</v>
      </c>
      <c r="C16" s="19"/>
      <c r="D16" s="16" t="s">
        <v>6</v>
      </c>
      <c r="E16" s="7">
        <v>4849</v>
      </c>
      <c r="F16" s="7">
        <v>3825</v>
      </c>
      <c r="G16" s="7">
        <v>1024</v>
      </c>
      <c r="H16" s="7">
        <v>3897</v>
      </c>
      <c r="I16" s="7">
        <v>3027</v>
      </c>
      <c r="J16" s="7">
        <v>870</v>
      </c>
      <c r="K16" s="7"/>
      <c r="L16" s="7"/>
      <c r="M16" s="7"/>
      <c r="N16" s="8">
        <v>0.2442904798562997</v>
      </c>
      <c r="O16" s="8">
        <v>0.26362735381565905</v>
      </c>
      <c r="P16" s="20">
        <v>0.17701149425287355</v>
      </c>
      <c r="Q16" s="8">
        <v>-6.2088974854932255E-2</v>
      </c>
      <c r="R16" s="8">
        <v>-0.12551440329218111</v>
      </c>
      <c r="S16" s="20">
        <v>0.28643216080402012</v>
      </c>
    </row>
    <row r="17" spans="1:19" x14ac:dyDescent="0.2">
      <c r="A17" s="6">
        <v>40067</v>
      </c>
      <c r="B17" s="19">
        <v>39703</v>
      </c>
      <c r="C17" s="19"/>
      <c r="D17" s="16" t="s">
        <v>7</v>
      </c>
      <c r="E17" s="7">
        <v>5103</v>
      </c>
      <c r="F17" s="7">
        <v>4129</v>
      </c>
      <c r="G17" s="7">
        <v>974</v>
      </c>
      <c r="H17" s="7">
        <v>4982</v>
      </c>
      <c r="I17" s="7">
        <v>3772</v>
      </c>
      <c r="J17" s="7">
        <v>1210</v>
      </c>
      <c r="K17" s="7"/>
      <c r="L17" s="7"/>
      <c r="M17" s="7"/>
      <c r="N17" s="8">
        <v>2.4287434765154492E-2</v>
      </c>
      <c r="O17" s="8">
        <v>9.4644750795334076E-2</v>
      </c>
      <c r="P17" s="20">
        <v>-0.19504132231404958</v>
      </c>
      <c r="Q17" s="8">
        <v>-0.16399082568807344</v>
      </c>
      <c r="R17" s="8">
        <v>-0.1358308915864378</v>
      </c>
      <c r="S17" s="20">
        <v>-0.26546003016591246</v>
      </c>
    </row>
    <row r="18" spans="1:19" x14ac:dyDescent="0.2">
      <c r="A18" s="6">
        <v>40068</v>
      </c>
      <c r="B18" s="19">
        <v>39704</v>
      </c>
      <c r="C18" s="19"/>
      <c r="D18" s="16" t="s">
        <v>1</v>
      </c>
      <c r="E18" s="7">
        <v>5115</v>
      </c>
      <c r="F18" s="7">
        <v>4023</v>
      </c>
      <c r="G18" s="7">
        <v>1092</v>
      </c>
      <c r="H18" s="7">
        <v>4911</v>
      </c>
      <c r="I18" s="7">
        <v>3911</v>
      </c>
      <c r="J18" s="7">
        <v>1000</v>
      </c>
      <c r="K18" s="7"/>
      <c r="L18" s="7"/>
      <c r="M18" s="7"/>
      <c r="N18" s="8">
        <v>4.1539401343921867E-2</v>
      </c>
      <c r="O18" s="8">
        <v>2.863717719253378E-2</v>
      </c>
      <c r="P18" s="20">
        <v>9.2000000000000082E-2</v>
      </c>
      <c r="Q18" s="8">
        <v>-0.11901481226317601</v>
      </c>
      <c r="R18" s="8">
        <v>-0.20635233773919903</v>
      </c>
      <c r="S18" s="20">
        <v>0.48168249660786966</v>
      </c>
    </row>
    <row r="19" spans="1:19" x14ac:dyDescent="0.2">
      <c r="A19" s="6">
        <v>40069</v>
      </c>
      <c r="B19" s="19">
        <v>39705</v>
      </c>
      <c r="C19" s="19"/>
      <c r="D19" s="16" t="s">
        <v>2</v>
      </c>
      <c r="E19" s="7">
        <v>4879</v>
      </c>
      <c r="F19" s="7">
        <v>3876</v>
      </c>
      <c r="G19" s="7">
        <v>1003</v>
      </c>
      <c r="H19" s="7">
        <v>5117</v>
      </c>
      <c r="I19" s="7">
        <v>3828</v>
      </c>
      <c r="J19" s="7">
        <v>1289</v>
      </c>
      <c r="K19" s="7"/>
      <c r="L19" s="7"/>
      <c r="M19" s="7"/>
      <c r="N19" s="8">
        <v>-4.6511627906976716E-2</v>
      </c>
      <c r="O19" s="8">
        <v>1.2539184952978122E-2</v>
      </c>
      <c r="P19" s="20">
        <v>-0.22187742435996893</v>
      </c>
      <c r="Q19" s="8">
        <v>-0.25317618245828866</v>
      </c>
      <c r="R19" s="8">
        <v>-0.22355769230769229</v>
      </c>
      <c r="S19" s="20">
        <v>-0.34912394548994163</v>
      </c>
    </row>
    <row r="20" spans="1:19" x14ac:dyDescent="0.2">
      <c r="A20" s="6">
        <v>40070</v>
      </c>
      <c r="B20" s="19">
        <v>39706</v>
      </c>
      <c r="C20" s="19"/>
      <c r="D20" s="16" t="s">
        <v>3</v>
      </c>
      <c r="E20" s="7">
        <v>4840</v>
      </c>
      <c r="F20" s="7">
        <v>3935</v>
      </c>
      <c r="G20" s="7">
        <v>905</v>
      </c>
      <c r="H20" s="7">
        <v>4694</v>
      </c>
      <c r="I20" s="7">
        <v>4084</v>
      </c>
      <c r="J20" s="7">
        <v>610</v>
      </c>
      <c r="K20" s="7"/>
      <c r="L20" s="7"/>
      <c r="M20" s="7"/>
      <c r="N20" s="8">
        <v>3.1103536429484491E-2</v>
      </c>
      <c r="O20" s="8">
        <v>-3.6483839373163574E-2</v>
      </c>
      <c r="P20" s="20">
        <v>0.48360655737704916</v>
      </c>
      <c r="Q20" s="8">
        <v>-6.5095615221170577E-2</v>
      </c>
      <c r="R20" s="8">
        <v>-0.12047384890478319</v>
      </c>
      <c r="S20" s="20">
        <v>0.28733997155049784</v>
      </c>
    </row>
    <row r="21" spans="1:19" x14ac:dyDescent="0.2">
      <c r="A21" s="6">
        <v>40071</v>
      </c>
      <c r="B21" s="19">
        <v>39707</v>
      </c>
      <c r="C21" s="19"/>
      <c r="D21" s="16" t="s">
        <v>4</v>
      </c>
      <c r="E21" s="7">
        <v>4630</v>
      </c>
      <c r="F21" s="7">
        <v>3762</v>
      </c>
      <c r="G21" s="7">
        <v>868</v>
      </c>
      <c r="H21" s="7">
        <v>4031</v>
      </c>
      <c r="I21" s="7">
        <v>3250</v>
      </c>
      <c r="J21" s="7">
        <v>781</v>
      </c>
      <c r="K21" s="7"/>
      <c r="L21" s="7"/>
      <c r="M21" s="7"/>
      <c r="N21" s="8">
        <v>0.14859836268915894</v>
      </c>
      <c r="O21" s="8">
        <v>0.15753846153846163</v>
      </c>
      <c r="P21" s="20">
        <v>0.11139564660691414</v>
      </c>
      <c r="Q21" s="8">
        <v>0.25952121871599565</v>
      </c>
      <c r="R21" s="8">
        <v>0.24445914654316914</v>
      </c>
      <c r="S21" s="20">
        <v>0.32924961715160794</v>
      </c>
    </row>
    <row r="22" spans="1:19" x14ac:dyDescent="0.2">
      <c r="A22" s="6">
        <v>40072</v>
      </c>
      <c r="B22" s="19">
        <v>39708</v>
      </c>
      <c r="C22" s="19"/>
      <c r="D22" s="16" t="s">
        <v>5</v>
      </c>
      <c r="E22" s="7">
        <v>4985</v>
      </c>
      <c r="F22" s="7">
        <v>4297</v>
      </c>
      <c r="G22" s="7">
        <v>688</v>
      </c>
      <c r="H22" s="7">
        <v>4049</v>
      </c>
      <c r="I22" s="7">
        <v>3300</v>
      </c>
      <c r="J22" s="7">
        <v>749</v>
      </c>
      <c r="K22" s="7"/>
      <c r="L22" s="7"/>
      <c r="M22" s="7"/>
      <c r="N22" s="8">
        <v>0.23116818967646324</v>
      </c>
      <c r="O22" s="8">
        <v>0.30212121212121201</v>
      </c>
      <c r="P22" s="20">
        <v>-8.1441922563417868E-2</v>
      </c>
      <c r="Q22" s="8">
        <v>7.7371947266047014E-2</v>
      </c>
      <c r="R22" s="8">
        <v>9.5614482406935153E-2</v>
      </c>
      <c r="S22" s="20">
        <v>-2.4113475177304999E-2</v>
      </c>
    </row>
    <row r="23" spans="1:19" x14ac:dyDescent="0.2">
      <c r="A23" s="6">
        <v>40073</v>
      </c>
      <c r="B23" s="19">
        <v>39709</v>
      </c>
      <c r="C23" s="19"/>
      <c r="D23" s="16" t="s">
        <v>6</v>
      </c>
      <c r="E23" s="7">
        <v>5392</v>
      </c>
      <c r="F23" s="7">
        <v>4188</v>
      </c>
      <c r="G23" s="7">
        <v>1204</v>
      </c>
      <c r="H23" s="7">
        <v>4030</v>
      </c>
      <c r="I23" s="7">
        <v>3142</v>
      </c>
      <c r="J23" s="7">
        <v>888</v>
      </c>
      <c r="K23" s="7"/>
      <c r="L23" s="7"/>
      <c r="M23" s="7"/>
      <c r="N23" s="8">
        <v>0.33796526054590581</v>
      </c>
      <c r="O23" s="8">
        <v>0.33290897517504781</v>
      </c>
      <c r="P23" s="20">
        <v>0.35585585585585577</v>
      </c>
      <c r="Q23" s="8">
        <v>7.2181348180552884E-2</v>
      </c>
      <c r="R23" s="8">
        <v>2.4963289280469869E-2</v>
      </c>
      <c r="S23" s="20">
        <v>0.27677624602332984</v>
      </c>
    </row>
    <row r="24" spans="1:19" x14ac:dyDescent="0.2">
      <c r="A24" s="6">
        <v>40074</v>
      </c>
      <c r="B24" s="19">
        <v>39710</v>
      </c>
      <c r="C24" s="19"/>
      <c r="D24" s="16" t="s">
        <v>7</v>
      </c>
      <c r="E24" s="7">
        <v>7591</v>
      </c>
      <c r="F24" s="7">
        <v>6556</v>
      </c>
      <c r="G24" s="7">
        <v>1035</v>
      </c>
      <c r="H24" s="7">
        <v>5401</v>
      </c>
      <c r="I24" s="7">
        <v>4086</v>
      </c>
      <c r="J24" s="7">
        <v>1315</v>
      </c>
      <c r="K24" s="7"/>
      <c r="L24" s="7"/>
      <c r="M24" s="7"/>
      <c r="N24" s="8">
        <v>0.40548046658026293</v>
      </c>
      <c r="O24" s="8">
        <v>0.60450318159569272</v>
      </c>
      <c r="P24" s="20">
        <v>-0.21292775665399244</v>
      </c>
      <c r="Q24" s="8">
        <v>0.39335535976505143</v>
      </c>
      <c r="R24" s="8">
        <v>0.57899807321772645</v>
      </c>
      <c r="S24" s="20">
        <v>-0.20138888888888884</v>
      </c>
    </row>
    <row r="25" spans="1:19" x14ac:dyDescent="0.2">
      <c r="A25" s="6">
        <v>40075</v>
      </c>
      <c r="B25" s="19">
        <v>39711</v>
      </c>
      <c r="C25" s="19"/>
      <c r="D25" s="16" t="s">
        <v>1</v>
      </c>
      <c r="E25" s="7">
        <v>6856</v>
      </c>
      <c r="F25" s="7">
        <v>5702</v>
      </c>
      <c r="G25" s="7">
        <v>1154</v>
      </c>
      <c r="H25" s="7">
        <v>5094</v>
      </c>
      <c r="I25" s="7">
        <v>4067</v>
      </c>
      <c r="J25" s="7">
        <v>1027</v>
      </c>
      <c r="K25" s="7"/>
      <c r="L25" s="7"/>
      <c r="M25" s="7"/>
      <c r="N25" s="8">
        <v>0.3458971338829997</v>
      </c>
      <c r="O25" s="8">
        <v>0.40201622817801819</v>
      </c>
      <c r="P25" s="20">
        <v>0.12366114897760472</v>
      </c>
      <c r="Q25" s="8">
        <v>0.42982273201251298</v>
      </c>
      <c r="R25" s="8">
        <v>0.40339650504553282</v>
      </c>
      <c r="S25" s="20">
        <v>0.57650273224043724</v>
      </c>
    </row>
    <row r="26" spans="1:19" x14ac:dyDescent="0.2">
      <c r="A26" s="6">
        <v>40076</v>
      </c>
      <c r="B26" s="19">
        <v>39712</v>
      </c>
      <c r="C26" s="19"/>
      <c r="D26" s="16" t="s">
        <v>2</v>
      </c>
      <c r="E26" s="7">
        <v>5034</v>
      </c>
      <c r="F26" s="7">
        <v>3904</v>
      </c>
      <c r="G26" s="7">
        <v>1130</v>
      </c>
      <c r="H26" s="7">
        <v>5200</v>
      </c>
      <c r="I26" s="7">
        <v>3797</v>
      </c>
      <c r="J26" s="7">
        <v>1403</v>
      </c>
      <c r="K26" s="7"/>
      <c r="L26" s="7"/>
      <c r="M26" s="7"/>
      <c r="N26" s="8">
        <v>-3.1923076923076943E-2</v>
      </c>
      <c r="O26" s="8">
        <v>2.8180142217540061E-2</v>
      </c>
      <c r="P26" s="20">
        <v>-0.19458303635067709</v>
      </c>
      <c r="Q26" s="8">
        <v>-0.19636015325670497</v>
      </c>
      <c r="R26" s="8">
        <v>-0.18275068034331166</v>
      </c>
      <c r="S26" s="20">
        <v>-0.24008069939475452</v>
      </c>
    </row>
    <row r="27" spans="1:19" x14ac:dyDescent="0.2">
      <c r="A27" s="6">
        <v>40077</v>
      </c>
      <c r="B27" s="19">
        <v>39713</v>
      </c>
      <c r="C27" s="19"/>
      <c r="D27" s="16" t="s">
        <v>3</v>
      </c>
      <c r="E27" s="7">
        <v>5092</v>
      </c>
      <c r="F27" s="7">
        <v>4192</v>
      </c>
      <c r="G27" s="7">
        <v>900</v>
      </c>
      <c r="H27" s="7">
        <v>4479</v>
      </c>
      <c r="I27" s="7">
        <v>3994</v>
      </c>
      <c r="J27" s="7">
        <v>485</v>
      </c>
      <c r="K27" s="7"/>
      <c r="L27" s="7"/>
      <c r="M27" s="7"/>
      <c r="N27" s="8">
        <v>0.13686090645233318</v>
      </c>
      <c r="O27" s="8">
        <v>4.9574361542313428E-2</v>
      </c>
      <c r="P27" s="20">
        <v>0.85567010309278357</v>
      </c>
      <c r="Q27" s="8">
        <v>-5.0708426547352747E-2</v>
      </c>
      <c r="R27" s="8">
        <v>-9.6551724137931005E-2</v>
      </c>
      <c r="S27" s="20">
        <v>0.24309392265193375</v>
      </c>
    </row>
    <row r="28" spans="1:19" x14ac:dyDescent="0.2">
      <c r="A28" s="6">
        <v>40078</v>
      </c>
      <c r="B28" s="19">
        <v>39714</v>
      </c>
      <c r="C28" s="19"/>
      <c r="D28" s="16" t="s">
        <v>4</v>
      </c>
      <c r="E28" s="7">
        <v>4856</v>
      </c>
      <c r="F28" s="7">
        <v>3986</v>
      </c>
      <c r="G28" s="7">
        <v>870</v>
      </c>
      <c r="H28" s="7">
        <v>4502</v>
      </c>
      <c r="I28" s="7">
        <v>3841</v>
      </c>
      <c r="J28" s="7">
        <v>661</v>
      </c>
      <c r="K28" s="7"/>
      <c r="L28" s="7"/>
      <c r="M28" s="7"/>
      <c r="N28" s="8">
        <v>7.8631719235895181E-2</v>
      </c>
      <c r="O28" s="8">
        <v>3.7750585784951829E-2</v>
      </c>
      <c r="P28" s="20">
        <v>0.31618759455370649</v>
      </c>
      <c r="Q28" s="8">
        <v>1.0613943808532866E-2</v>
      </c>
      <c r="R28" s="8">
        <v>-2.5427872860635747E-2</v>
      </c>
      <c r="S28" s="20">
        <v>0.21678321678321688</v>
      </c>
    </row>
    <row r="29" spans="1:19" x14ac:dyDescent="0.2">
      <c r="A29" s="6">
        <v>40079</v>
      </c>
      <c r="B29" s="19">
        <v>39715</v>
      </c>
      <c r="C29" s="19"/>
      <c r="D29" s="16" t="s">
        <v>5</v>
      </c>
      <c r="E29" s="7">
        <v>4672</v>
      </c>
      <c r="F29" s="7">
        <v>3926</v>
      </c>
      <c r="G29" s="7">
        <v>746</v>
      </c>
      <c r="H29" s="7">
        <v>4470</v>
      </c>
      <c r="I29" s="7">
        <v>3743</v>
      </c>
      <c r="J29" s="7">
        <v>727</v>
      </c>
      <c r="K29" s="7"/>
      <c r="L29" s="7"/>
      <c r="M29" s="7"/>
      <c r="N29" s="8">
        <v>4.51901565995525E-2</v>
      </c>
      <c r="O29" s="8">
        <v>4.8891263692225406E-2</v>
      </c>
      <c r="P29" s="20">
        <v>2.6134800550206227E-2</v>
      </c>
      <c r="Q29" s="8">
        <v>1.257043779800604E-2</v>
      </c>
      <c r="R29" s="8">
        <v>-2.5806451612903181E-2</v>
      </c>
      <c r="S29" s="20">
        <v>0.27739726027397271</v>
      </c>
    </row>
    <row r="30" spans="1:19" x14ac:dyDescent="0.2">
      <c r="A30" s="6">
        <v>40080</v>
      </c>
      <c r="B30" s="19">
        <v>39716</v>
      </c>
      <c r="C30" s="19"/>
      <c r="D30" s="16" t="s">
        <v>6</v>
      </c>
      <c r="E30" s="7">
        <v>4590</v>
      </c>
      <c r="F30" s="7">
        <v>3644</v>
      </c>
      <c r="G30" s="7">
        <v>946</v>
      </c>
      <c r="H30" s="7">
        <v>4496</v>
      </c>
      <c r="I30" s="7">
        <v>3598</v>
      </c>
      <c r="J30" s="7">
        <v>898</v>
      </c>
      <c r="K30" s="7"/>
      <c r="L30" s="7"/>
      <c r="M30" s="7"/>
      <c r="N30" s="8">
        <v>2.0907473309608626E-2</v>
      </c>
      <c r="O30" s="8">
        <v>1.2784880489160599E-2</v>
      </c>
      <c r="P30" s="20">
        <v>5.3452115812917533E-2</v>
      </c>
      <c r="Q30" s="8">
        <v>-8.5475194261805165E-2</v>
      </c>
      <c r="R30" s="8">
        <v>-0.13320647002854424</v>
      </c>
      <c r="S30" s="20">
        <v>0.16073619631901837</v>
      </c>
    </row>
    <row r="31" spans="1:19" x14ac:dyDescent="0.2">
      <c r="A31" s="6">
        <v>40081</v>
      </c>
      <c r="B31" s="19">
        <v>39717</v>
      </c>
      <c r="C31" s="19"/>
      <c r="D31" s="16" t="s">
        <v>7</v>
      </c>
      <c r="E31" s="7">
        <v>5386</v>
      </c>
      <c r="F31" s="7">
        <v>4086</v>
      </c>
      <c r="G31" s="7">
        <v>1300</v>
      </c>
      <c r="H31" s="7">
        <v>4611</v>
      </c>
      <c r="I31" s="7">
        <v>3315</v>
      </c>
      <c r="J31" s="7">
        <v>1296</v>
      </c>
      <c r="K31" s="7"/>
      <c r="L31" s="7"/>
      <c r="M31" s="7"/>
      <c r="N31" s="8">
        <v>0.1680763391888962</v>
      </c>
      <c r="O31" s="8">
        <v>0.23257918552036205</v>
      </c>
      <c r="P31" s="20">
        <v>3.0864197530864335E-3</v>
      </c>
      <c r="Q31" s="8">
        <v>1.0696190654907012E-2</v>
      </c>
      <c r="R31" s="8">
        <v>1.4651105040973444E-2</v>
      </c>
      <c r="S31" s="20">
        <v>-1.536098310291889E-3</v>
      </c>
    </row>
    <row r="32" spans="1:19" x14ac:dyDescent="0.2">
      <c r="A32" s="6">
        <v>40082</v>
      </c>
      <c r="B32" s="19">
        <v>39718</v>
      </c>
      <c r="C32" s="19"/>
      <c r="D32" s="16" t="s">
        <v>1</v>
      </c>
      <c r="E32" s="7">
        <v>4920</v>
      </c>
      <c r="F32" s="7">
        <v>4079</v>
      </c>
      <c r="G32" s="7">
        <v>841</v>
      </c>
      <c r="H32" s="7">
        <v>4189</v>
      </c>
      <c r="I32" s="7">
        <v>3113</v>
      </c>
      <c r="J32" s="7">
        <v>1076</v>
      </c>
      <c r="K32" s="7"/>
      <c r="L32" s="7"/>
      <c r="M32" s="7"/>
      <c r="N32" s="8">
        <v>0.17450465504893775</v>
      </c>
      <c r="O32" s="8">
        <v>0.31031159653067775</v>
      </c>
      <c r="P32" s="20">
        <v>-0.21840148698884754</v>
      </c>
      <c r="Q32" s="8">
        <v>5.7609630266552081E-2</v>
      </c>
      <c r="R32" s="8">
        <v>1.8731268731268624E-2</v>
      </c>
      <c r="S32" s="20">
        <v>0.29783950617283961</v>
      </c>
    </row>
    <row r="33" spans="1:19" x14ac:dyDescent="0.2">
      <c r="A33" s="6">
        <v>40083</v>
      </c>
      <c r="B33" s="19">
        <v>39719</v>
      </c>
      <c r="C33" s="19"/>
      <c r="D33" s="16" t="s">
        <v>2</v>
      </c>
      <c r="E33" s="7">
        <v>4756</v>
      </c>
      <c r="F33" s="7">
        <v>3667</v>
      </c>
      <c r="G33" s="7">
        <v>1089</v>
      </c>
      <c r="H33" s="7">
        <v>4443</v>
      </c>
      <c r="I33" s="7">
        <v>2978</v>
      </c>
      <c r="J33" s="7">
        <v>1465</v>
      </c>
      <c r="K33" s="7"/>
      <c r="L33" s="7"/>
      <c r="M33" s="7"/>
      <c r="N33" s="8">
        <v>7.0447895566059016E-2</v>
      </c>
      <c r="O33" s="8">
        <v>0.23136333109469454</v>
      </c>
      <c r="P33" s="20">
        <v>-0.25665529010238908</v>
      </c>
      <c r="Q33" s="8">
        <v>-9.4095238095238121E-2</v>
      </c>
      <c r="R33" s="8">
        <v>-3.9297877914592605E-2</v>
      </c>
      <c r="S33" s="20">
        <v>-0.24005582693649685</v>
      </c>
    </row>
    <row r="34" spans="1:19" x14ac:dyDescent="0.2">
      <c r="A34" s="6">
        <v>40084</v>
      </c>
      <c r="B34" s="19">
        <v>39720</v>
      </c>
      <c r="C34" s="19"/>
      <c r="D34" s="16" t="s">
        <v>3</v>
      </c>
      <c r="E34" s="7">
        <v>4526</v>
      </c>
      <c r="F34" s="7">
        <v>3545</v>
      </c>
      <c r="G34" s="7">
        <v>981</v>
      </c>
      <c r="H34" s="7">
        <v>3748</v>
      </c>
      <c r="I34" s="7">
        <v>3054</v>
      </c>
      <c r="J34" s="7">
        <v>694</v>
      </c>
      <c r="K34" s="7"/>
      <c r="L34" s="7"/>
      <c r="M34" s="7"/>
      <c r="N34" s="8">
        <v>0.20757737459978665</v>
      </c>
      <c r="O34" s="8">
        <v>0.16077275703994753</v>
      </c>
      <c r="P34" s="20">
        <v>0.41354466858789629</v>
      </c>
      <c r="Q34" s="8">
        <v>-0.14133940428761149</v>
      </c>
      <c r="R34" s="8">
        <v>-0.21640141467727669</v>
      </c>
      <c r="S34" s="20">
        <v>0.31325301204819267</v>
      </c>
    </row>
    <row r="35" spans="1:19" x14ac:dyDescent="0.2">
      <c r="A35" s="6">
        <v>40085</v>
      </c>
      <c r="B35" s="19">
        <v>39721</v>
      </c>
      <c r="C35" s="19"/>
      <c r="D35" s="16" t="s">
        <v>4</v>
      </c>
      <c r="E35" s="7">
        <v>3793</v>
      </c>
      <c r="F35" s="7">
        <v>2874</v>
      </c>
      <c r="G35" s="7">
        <v>919</v>
      </c>
      <c r="H35" s="7">
        <v>3397</v>
      </c>
      <c r="I35" s="7">
        <v>2576</v>
      </c>
      <c r="J35" s="7">
        <v>821</v>
      </c>
      <c r="K35" s="7"/>
      <c r="L35" s="7"/>
      <c r="M35" s="7"/>
      <c r="N35" s="8">
        <v>0.1165734471592581</v>
      </c>
      <c r="O35" s="8">
        <v>0.11568322981366452</v>
      </c>
      <c r="P35" s="20">
        <v>0.11936662606577353</v>
      </c>
      <c r="Q35" s="8">
        <v>-0.10815894662591108</v>
      </c>
      <c r="R35" s="8">
        <v>-0.17932609937178756</v>
      </c>
      <c r="S35" s="20">
        <v>0.22370173102529956</v>
      </c>
    </row>
    <row r="36" spans="1:19" x14ac:dyDescent="0.2">
      <c r="A36" s="6">
        <v>40086</v>
      </c>
      <c r="B36" s="19">
        <v>39722</v>
      </c>
      <c r="C36" s="19"/>
      <c r="D36" s="16" t="s">
        <v>5</v>
      </c>
      <c r="E36" s="7">
        <v>4220</v>
      </c>
      <c r="F36" s="7">
        <v>3470</v>
      </c>
      <c r="G36" s="7">
        <v>750</v>
      </c>
      <c r="H36" s="7">
        <v>4514</v>
      </c>
      <c r="I36" s="7">
        <v>3868</v>
      </c>
      <c r="J36" s="7">
        <v>646</v>
      </c>
      <c r="K36" s="7"/>
      <c r="L36" s="7"/>
      <c r="M36" s="7"/>
      <c r="N36" s="8">
        <v>-6.5130704474966716E-2</v>
      </c>
      <c r="O36" s="8">
        <v>-0.10289555325749744</v>
      </c>
      <c r="P36" s="20">
        <v>0.16099071207430349</v>
      </c>
      <c r="Q36" s="8">
        <v>-7.1915548713437416E-2</v>
      </c>
      <c r="R36" s="8">
        <v>-0.10682110682110679</v>
      </c>
      <c r="S36" s="20">
        <v>0.13293051359516617</v>
      </c>
    </row>
    <row r="37" spans="1:19" x14ac:dyDescent="0.2">
      <c r="A37" s="6">
        <v>40087</v>
      </c>
      <c r="B37" s="19">
        <v>39723</v>
      </c>
      <c r="C37" s="19"/>
      <c r="D37" s="16" t="s">
        <v>6</v>
      </c>
      <c r="E37" s="7">
        <v>4850</v>
      </c>
      <c r="F37" s="7">
        <v>3737</v>
      </c>
      <c r="G37" s="7">
        <v>1113</v>
      </c>
      <c r="H37" s="7">
        <v>4097</v>
      </c>
      <c r="I37" s="7">
        <v>3242</v>
      </c>
      <c r="J37" s="7">
        <v>855</v>
      </c>
      <c r="K37" s="7"/>
      <c r="L37" s="7"/>
      <c r="M37" s="7"/>
      <c r="N37" s="8">
        <v>0.18379301928240177</v>
      </c>
      <c r="O37" s="8">
        <v>0.15268352868599622</v>
      </c>
      <c r="P37" s="20">
        <v>0.30175438596491233</v>
      </c>
      <c r="Q37" s="8">
        <v>6.1733800350262769E-2</v>
      </c>
      <c r="R37" s="8">
        <v>-4.4734151329243299E-2</v>
      </c>
      <c r="S37" s="20">
        <v>0.69664634146341453</v>
      </c>
    </row>
    <row r="38" spans="1:19" x14ac:dyDescent="0.2">
      <c r="A38" s="6">
        <v>40088</v>
      </c>
      <c r="B38" s="19">
        <v>39724</v>
      </c>
      <c r="C38" s="19"/>
      <c r="D38" s="16" t="s">
        <v>7</v>
      </c>
      <c r="E38" s="7">
        <v>4590</v>
      </c>
      <c r="F38" s="7">
        <v>3606</v>
      </c>
      <c r="G38" s="7">
        <v>984</v>
      </c>
      <c r="H38" s="7">
        <v>4864</v>
      </c>
      <c r="I38" s="7">
        <v>3707</v>
      </c>
      <c r="J38" s="7">
        <v>1157</v>
      </c>
      <c r="K38" s="7"/>
      <c r="L38" s="7"/>
      <c r="M38" s="7"/>
      <c r="N38" s="8">
        <v>-5.633223684210531E-2</v>
      </c>
      <c r="O38" s="8">
        <v>-2.7245751281359643E-2</v>
      </c>
      <c r="P38" s="20">
        <v>-0.14952463267070004</v>
      </c>
      <c r="Q38" s="8">
        <v>-0.21134020618556704</v>
      </c>
      <c r="R38" s="8">
        <v>-0.22534908700322231</v>
      </c>
      <c r="S38" s="20">
        <v>-0.15536480686695275</v>
      </c>
    </row>
    <row r="39" spans="1:19" x14ac:dyDescent="0.2">
      <c r="A39" s="6">
        <v>40089</v>
      </c>
      <c r="B39" s="19">
        <v>39725</v>
      </c>
      <c r="C39" s="19"/>
      <c r="D39" s="16" t="s">
        <v>1</v>
      </c>
      <c r="E39" s="7">
        <v>5072</v>
      </c>
      <c r="F39" s="7">
        <v>4062</v>
      </c>
      <c r="G39" s="7">
        <v>1010</v>
      </c>
      <c r="H39" s="7">
        <v>4721</v>
      </c>
      <c r="I39" s="7">
        <v>3894</v>
      </c>
      <c r="J39" s="7">
        <v>827</v>
      </c>
      <c r="K39" s="7"/>
      <c r="L39" s="7"/>
      <c r="M39" s="7"/>
      <c r="N39" s="8">
        <v>7.434865494598597E-2</v>
      </c>
      <c r="O39" s="8">
        <v>4.3143297380585421E-2</v>
      </c>
      <c r="P39" s="20">
        <v>0.22128174123337363</v>
      </c>
      <c r="Q39" s="8">
        <v>1.0761259465922768E-2</v>
      </c>
      <c r="R39" s="8">
        <v>-8.0995475113122217E-2</v>
      </c>
      <c r="S39" s="20">
        <v>0.68896321070234112</v>
      </c>
    </row>
    <row r="40" spans="1:19" x14ac:dyDescent="0.2">
      <c r="A40" s="6">
        <v>40090</v>
      </c>
      <c r="B40" s="19">
        <v>39726</v>
      </c>
      <c r="C40" s="19"/>
      <c r="D40" s="16" t="s">
        <v>2</v>
      </c>
      <c r="E40" s="7">
        <v>4337</v>
      </c>
      <c r="F40" s="7">
        <v>3518</v>
      </c>
      <c r="G40" s="7">
        <v>819</v>
      </c>
      <c r="H40" s="7">
        <v>5030</v>
      </c>
      <c r="I40" s="7">
        <v>3748</v>
      </c>
      <c r="J40" s="7">
        <v>1282</v>
      </c>
      <c r="K40" s="7"/>
      <c r="L40" s="7"/>
      <c r="M40" s="7"/>
      <c r="N40" s="8">
        <v>-0.13777335984095429</v>
      </c>
      <c r="O40" s="8">
        <v>-6.1366061899679858E-2</v>
      </c>
      <c r="P40" s="20">
        <v>-0.36115444617784709</v>
      </c>
      <c r="Q40" s="8">
        <v>-0.26329199932053682</v>
      </c>
      <c r="R40" s="8">
        <v>-0.2083708370837084</v>
      </c>
      <c r="S40" s="20">
        <v>-0.43243243243243246</v>
      </c>
    </row>
    <row r="41" spans="1:19" x14ac:dyDescent="0.2">
      <c r="A41" s="6">
        <v>40091</v>
      </c>
      <c r="B41" s="19">
        <v>39727</v>
      </c>
      <c r="C41" s="19"/>
      <c r="D41" s="16" t="s">
        <v>3</v>
      </c>
      <c r="E41" s="7">
        <v>4450</v>
      </c>
      <c r="F41" s="7">
        <v>3626</v>
      </c>
      <c r="G41" s="7">
        <v>824</v>
      </c>
      <c r="H41" s="7">
        <v>4122</v>
      </c>
      <c r="I41" s="7">
        <v>3740</v>
      </c>
      <c r="J41" s="7">
        <v>382</v>
      </c>
      <c r="K41" s="7"/>
      <c r="L41" s="7"/>
      <c r="M41" s="7"/>
      <c r="N41" s="8">
        <v>7.9573022804463767E-2</v>
      </c>
      <c r="O41" s="8">
        <v>-3.0481283422459926E-2</v>
      </c>
      <c r="P41" s="20">
        <v>1.157068062827225</v>
      </c>
      <c r="Q41" s="8">
        <v>-0.10354552780016113</v>
      </c>
      <c r="R41" s="8">
        <v>-0.16643678160919539</v>
      </c>
      <c r="S41" s="20">
        <v>0.3420195439739413</v>
      </c>
    </row>
    <row r="42" spans="1:19" x14ac:dyDescent="0.2">
      <c r="A42" s="6">
        <v>40092</v>
      </c>
      <c r="B42" s="19">
        <v>39728</v>
      </c>
      <c r="C42" s="19"/>
      <c r="D42" s="16" t="s">
        <v>4</v>
      </c>
      <c r="E42" s="7">
        <v>3972</v>
      </c>
      <c r="F42" s="7">
        <v>3257</v>
      </c>
      <c r="G42" s="7">
        <v>715</v>
      </c>
      <c r="H42" s="7">
        <v>4002</v>
      </c>
      <c r="I42" s="7">
        <v>3375</v>
      </c>
      <c r="J42" s="7">
        <v>627</v>
      </c>
      <c r="K42" s="7"/>
      <c r="L42" s="7"/>
      <c r="M42" s="7"/>
      <c r="N42" s="8">
        <v>-7.496251874062998E-3</v>
      </c>
      <c r="O42" s="8">
        <v>-3.4962962962962973E-2</v>
      </c>
      <c r="P42" s="20">
        <v>0.14035087719298245</v>
      </c>
      <c r="Q42" s="8">
        <v>-0.16955885427555928</v>
      </c>
      <c r="R42" s="8">
        <v>-0.2065773447015834</v>
      </c>
      <c r="S42" s="20">
        <v>5.4572271386430726E-2</v>
      </c>
    </row>
    <row r="43" spans="1:19" x14ac:dyDescent="0.2">
      <c r="A43" s="6">
        <v>40093</v>
      </c>
      <c r="B43" s="19">
        <v>39729</v>
      </c>
      <c r="C43" s="19"/>
      <c r="D43" s="16" t="s">
        <v>5</v>
      </c>
      <c r="E43" s="7">
        <v>4484</v>
      </c>
      <c r="F43" s="7">
        <v>3865</v>
      </c>
      <c r="G43" s="7">
        <v>619</v>
      </c>
      <c r="H43" s="7">
        <v>4337</v>
      </c>
      <c r="I43" s="7">
        <v>3733</v>
      </c>
      <c r="J43" s="7">
        <v>604</v>
      </c>
      <c r="K43" s="7"/>
      <c r="L43" s="7"/>
      <c r="M43" s="7"/>
      <c r="N43" s="8">
        <v>3.3894397048651159E-2</v>
      </c>
      <c r="O43" s="8">
        <v>3.5360300026788138E-2</v>
      </c>
      <c r="P43" s="20">
        <v>2.4834437086092676E-2</v>
      </c>
      <c r="Q43" s="8">
        <v>-3.0486486486486442E-2</v>
      </c>
      <c r="R43" s="8">
        <v>-3.3266633316658356E-2</v>
      </c>
      <c r="S43" s="20">
        <v>-1.2759170653907526E-2</v>
      </c>
    </row>
    <row r="44" spans="1:19" x14ac:dyDescent="0.2">
      <c r="A44" s="6">
        <v>40094</v>
      </c>
      <c r="B44" s="19">
        <v>39730</v>
      </c>
      <c r="C44" s="19"/>
      <c r="D44" s="16" t="s">
        <v>6</v>
      </c>
      <c r="E44" s="7">
        <v>4681</v>
      </c>
      <c r="F44" s="7">
        <v>3731</v>
      </c>
      <c r="G44" s="7">
        <v>950</v>
      </c>
      <c r="H44" s="7">
        <v>4571</v>
      </c>
      <c r="I44" s="7">
        <v>3745</v>
      </c>
      <c r="J44" s="7">
        <v>826</v>
      </c>
      <c r="K44" s="7"/>
      <c r="L44" s="7"/>
      <c r="M44" s="7"/>
      <c r="N44" s="8">
        <v>2.4064756070881543E-2</v>
      </c>
      <c r="O44" s="8">
        <v>-3.7383177570093906E-3</v>
      </c>
      <c r="P44" s="20">
        <v>0.15012106537530268</v>
      </c>
      <c r="Q44" s="8">
        <v>-1.3487881981032679E-2</v>
      </c>
      <c r="R44" s="8">
        <v>-6.0438176781667075E-2</v>
      </c>
      <c r="S44" s="20">
        <v>0.22739018087855301</v>
      </c>
    </row>
    <row r="45" spans="1:19" x14ac:dyDescent="0.2">
      <c r="A45" s="6">
        <v>40095</v>
      </c>
      <c r="B45" s="19">
        <v>39731</v>
      </c>
      <c r="C45" s="19"/>
      <c r="D45" s="16" t="s">
        <v>7</v>
      </c>
      <c r="E45" s="7">
        <v>5334</v>
      </c>
      <c r="F45" s="7">
        <v>4293</v>
      </c>
      <c r="G45" s="7">
        <v>1041</v>
      </c>
      <c r="H45" s="7">
        <v>5277</v>
      </c>
      <c r="I45" s="7">
        <v>4171</v>
      </c>
      <c r="J45" s="7">
        <v>1106</v>
      </c>
      <c r="K45" s="7"/>
      <c r="L45" s="7"/>
      <c r="M45" s="7"/>
      <c r="N45" s="8">
        <v>1.0801591813530464E-2</v>
      </c>
      <c r="O45" s="8">
        <v>2.9249580436346179E-2</v>
      </c>
      <c r="P45" s="20">
        <v>-5.8770343580470175E-2</v>
      </c>
      <c r="Q45" s="8">
        <v>0.10526315789473695</v>
      </c>
      <c r="R45" s="8">
        <v>3.4707158351410028E-2</v>
      </c>
      <c r="S45" s="20">
        <v>0.53766617429837527</v>
      </c>
    </row>
    <row r="46" spans="1:19" x14ac:dyDescent="0.2">
      <c r="A46" s="6">
        <v>40096</v>
      </c>
      <c r="B46" s="19">
        <v>39732</v>
      </c>
      <c r="C46" s="19"/>
      <c r="D46" s="16" t="s">
        <v>1</v>
      </c>
      <c r="E46" s="7">
        <v>5370</v>
      </c>
      <c r="F46" s="7">
        <v>4191</v>
      </c>
      <c r="G46" s="7">
        <v>1179</v>
      </c>
      <c r="H46" s="7">
        <v>5576</v>
      </c>
      <c r="I46" s="7">
        <v>4553</v>
      </c>
      <c r="J46" s="7">
        <v>1023</v>
      </c>
      <c r="K46" s="7"/>
      <c r="L46" s="7"/>
      <c r="M46" s="7"/>
      <c r="N46" s="8">
        <v>-3.6944045911047385E-2</v>
      </c>
      <c r="O46" s="8">
        <v>-7.9508016692290795E-2</v>
      </c>
      <c r="P46" s="20">
        <v>0.15249266862170097</v>
      </c>
      <c r="Q46" s="8">
        <v>7.5936686034862699E-2</v>
      </c>
      <c r="R46" s="8">
        <v>-2.5575447570332477E-2</v>
      </c>
      <c r="S46" s="20">
        <v>0.70869565217391295</v>
      </c>
    </row>
    <row r="47" spans="1:19" x14ac:dyDescent="0.2">
      <c r="A47" s="6">
        <v>40097</v>
      </c>
      <c r="B47" s="19">
        <v>39733</v>
      </c>
      <c r="C47" s="19"/>
      <c r="D47" s="16" t="s">
        <v>2</v>
      </c>
      <c r="E47" s="7">
        <v>4923</v>
      </c>
      <c r="F47" s="7">
        <v>3966</v>
      </c>
      <c r="G47" s="7">
        <v>957</v>
      </c>
      <c r="H47" s="7">
        <v>5287</v>
      </c>
      <c r="I47" s="7">
        <v>3809</v>
      </c>
      <c r="J47" s="7">
        <v>1478</v>
      </c>
      <c r="K47" s="7"/>
      <c r="L47" s="7"/>
      <c r="M47" s="7"/>
      <c r="N47" s="8">
        <v>-6.8848118025345184E-2</v>
      </c>
      <c r="O47" s="8">
        <v>4.1218167498030978E-2</v>
      </c>
      <c r="P47" s="20">
        <v>-0.35250338294993233</v>
      </c>
      <c r="Q47" s="8">
        <v>-3.7348455220962085E-2</v>
      </c>
      <c r="R47" s="8">
        <v>-1.8073780638771964E-2</v>
      </c>
      <c r="S47" s="20">
        <v>-0.10976744186046516</v>
      </c>
    </row>
    <row r="48" spans="1:19" x14ac:dyDescent="0.2">
      <c r="A48" s="6">
        <v>40098</v>
      </c>
      <c r="B48" s="19">
        <v>39734</v>
      </c>
      <c r="C48" s="19"/>
      <c r="D48" s="16" t="s">
        <v>3</v>
      </c>
      <c r="E48" s="7">
        <v>5197</v>
      </c>
      <c r="F48" s="7">
        <v>4351</v>
      </c>
      <c r="G48" s="7">
        <v>846</v>
      </c>
      <c r="H48" s="7">
        <v>4594</v>
      </c>
      <c r="I48" s="7">
        <v>4089</v>
      </c>
      <c r="J48" s="7">
        <v>505</v>
      </c>
      <c r="K48" s="7"/>
      <c r="L48" s="7"/>
      <c r="M48" s="7"/>
      <c r="N48" s="8">
        <v>0.13125816282107095</v>
      </c>
      <c r="O48" s="8">
        <v>6.4074345805820387E-2</v>
      </c>
      <c r="P48" s="20">
        <v>0.67524752475247518</v>
      </c>
      <c r="Q48" s="8">
        <v>0.22570754716981134</v>
      </c>
      <c r="R48" s="8">
        <v>0.11478349987189351</v>
      </c>
      <c r="S48" s="20">
        <v>1.5103857566765577</v>
      </c>
    </row>
    <row r="49" spans="1:19" x14ac:dyDescent="0.2">
      <c r="A49" s="6">
        <v>40099</v>
      </c>
      <c r="B49" s="19">
        <v>39735</v>
      </c>
      <c r="C49" s="19"/>
      <c r="D49" s="16" t="s">
        <v>4</v>
      </c>
      <c r="E49" s="7">
        <v>4539</v>
      </c>
      <c r="F49" s="7">
        <v>3742</v>
      </c>
      <c r="G49" s="7">
        <v>797</v>
      </c>
      <c r="H49" s="7">
        <v>4269</v>
      </c>
      <c r="I49" s="7">
        <v>3474</v>
      </c>
      <c r="J49" s="7">
        <v>795</v>
      </c>
      <c r="K49" s="7"/>
      <c r="L49" s="7"/>
      <c r="M49" s="7"/>
      <c r="N49" s="8">
        <v>6.324666198172868E-2</v>
      </c>
      <c r="O49" s="8">
        <v>7.7144502014968364E-2</v>
      </c>
      <c r="P49" s="20">
        <v>2.515723270440251E-3</v>
      </c>
      <c r="Q49" s="8">
        <v>0.12882367570256159</v>
      </c>
      <c r="R49" s="8">
        <v>6.7313177410154079E-2</v>
      </c>
      <c r="S49" s="20">
        <v>0.54757281553398052</v>
      </c>
    </row>
    <row r="50" spans="1:19" x14ac:dyDescent="0.2">
      <c r="A50" s="6">
        <v>40100</v>
      </c>
      <c r="B50" s="19">
        <v>39736</v>
      </c>
      <c r="C50" s="19"/>
      <c r="D50" s="16" t="s">
        <v>5</v>
      </c>
      <c r="E50" s="7">
        <v>4331</v>
      </c>
      <c r="F50" s="7">
        <v>3634</v>
      </c>
      <c r="G50" s="7">
        <v>697</v>
      </c>
      <c r="H50" s="7">
        <v>4621</v>
      </c>
      <c r="I50" s="7">
        <v>3994</v>
      </c>
      <c r="J50" s="7">
        <v>627</v>
      </c>
      <c r="K50" s="7"/>
      <c r="L50" s="7"/>
      <c r="M50" s="7"/>
      <c r="N50" s="8">
        <v>-6.275697900887256E-2</v>
      </c>
      <c r="O50" s="8">
        <v>-9.0135202804206283E-2</v>
      </c>
      <c r="P50" s="20">
        <v>0.11164274322169065</v>
      </c>
      <c r="Q50" s="8">
        <v>-5.209017290435547E-2</v>
      </c>
      <c r="R50" s="8">
        <v>-6.8205128205128251E-2</v>
      </c>
      <c r="S50" s="20">
        <v>4.1853512705530616E-2</v>
      </c>
    </row>
    <row r="51" spans="1:19" x14ac:dyDescent="0.2">
      <c r="A51" s="6">
        <v>40101</v>
      </c>
      <c r="B51" s="19">
        <v>39737</v>
      </c>
      <c r="C51" s="19"/>
      <c r="D51" s="16" t="s">
        <v>6</v>
      </c>
      <c r="E51" s="7">
        <v>4899</v>
      </c>
      <c r="F51" s="7">
        <v>3827</v>
      </c>
      <c r="G51" s="7">
        <v>1072</v>
      </c>
      <c r="H51" s="7">
        <v>4202</v>
      </c>
      <c r="I51" s="7">
        <v>3307</v>
      </c>
      <c r="J51" s="7">
        <v>895</v>
      </c>
      <c r="K51" s="7"/>
      <c r="L51" s="7"/>
      <c r="M51" s="7"/>
      <c r="N51" s="8">
        <v>0.16587339362208464</v>
      </c>
      <c r="O51" s="8">
        <v>0.15724221348654366</v>
      </c>
      <c r="P51" s="20">
        <v>0.19776536312849169</v>
      </c>
      <c r="Q51" s="8">
        <v>8.1456953642384144E-2</v>
      </c>
      <c r="R51" s="8">
        <v>3.9349422875130102E-3</v>
      </c>
      <c r="S51" s="20">
        <v>0.49303621169916445</v>
      </c>
    </row>
    <row r="52" spans="1:19" x14ac:dyDescent="0.2">
      <c r="A52" s="6">
        <v>40102</v>
      </c>
      <c r="B52" s="19">
        <v>39738</v>
      </c>
      <c r="C52" s="19"/>
      <c r="D52" s="16" t="s">
        <v>7</v>
      </c>
      <c r="E52" s="7">
        <v>4840</v>
      </c>
      <c r="F52" s="7">
        <v>3810</v>
      </c>
      <c r="G52" s="7">
        <v>1030</v>
      </c>
      <c r="H52" s="7">
        <v>4393</v>
      </c>
      <c r="I52" s="7">
        <v>3324</v>
      </c>
      <c r="J52" s="7">
        <v>1069</v>
      </c>
      <c r="K52" s="7"/>
      <c r="L52" s="7"/>
      <c r="M52" s="7"/>
      <c r="N52" s="8">
        <v>0.10175278852720226</v>
      </c>
      <c r="O52" s="8">
        <v>0.14620938628158853</v>
      </c>
      <c r="P52" s="20">
        <v>-3.6482694106641733E-2</v>
      </c>
      <c r="Q52" s="8">
        <v>8.2531872064415035E-2</v>
      </c>
      <c r="R52" s="8">
        <v>3.0565323235055342E-2</v>
      </c>
      <c r="S52" s="20">
        <v>0.33074935400516803</v>
      </c>
    </row>
    <row r="53" spans="1:19" x14ac:dyDescent="0.2">
      <c r="A53" s="6">
        <v>40103</v>
      </c>
      <c r="B53" s="19">
        <v>39739</v>
      </c>
      <c r="C53" s="19"/>
      <c r="D53" s="16" t="s">
        <v>1</v>
      </c>
      <c r="E53" s="7">
        <v>5133</v>
      </c>
      <c r="F53" s="7">
        <v>3998</v>
      </c>
      <c r="G53" s="7">
        <v>1135</v>
      </c>
      <c r="H53" s="7">
        <v>4738</v>
      </c>
      <c r="I53" s="7">
        <v>3602</v>
      </c>
      <c r="J53" s="7">
        <v>1136</v>
      </c>
      <c r="K53" s="7"/>
      <c r="L53" s="7"/>
      <c r="M53" s="7"/>
      <c r="N53" s="8">
        <v>8.3368509919797384E-2</v>
      </c>
      <c r="O53" s="8">
        <v>0.10993892282065509</v>
      </c>
      <c r="P53" s="20">
        <v>-8.8028169014087165E-4</v>
      </c>
      <c r="Q53" s="8">
        <v>0.10529715762273906</v>
      </c>
      <c r="R53" s="8">
        <v>9.8509724677948718E-3</v>
      </c>
      <c r="S53" s="20">
        <v>0.65693430656934315</v>
      </c>
    </row>
    <row r="54" spans="1:19" x14ac:dyDescent="0.2">
      <c r="A54" s="6">
        <v>40104</v>
      </c>
      <c r="B54" s="19">
        <v>39740</v>
      </c>
      <c r="C54" s="19"/>
      <c r="D54" s="16" t="s">
        <v>2</v>
      </c>
      <c r="E54" s="7">
        <v>4859</v>
      </c>
      <c r="F54" s="7">
        <v>3829</v>
      </c>
      <c r="G54" s="7">
        <v>1030</v>
      </c>
      <c r="H54" s="7">
        <v>5375</v>
      </c>
      <c r="I54" s="7">
        <v>4066</v>
      </c>
      <c r="J54" s="7">
        <v>1309</v>
      </c>
      <c r="K54" s="7"/>
      <c r="L54" s="7"/>
      <c r="M54" s="7"/>
      <c r="N54" s="8">
        <v>-9.5999999999999974E-2</v>
      </c>
      <c r="O54" s="8">
        <v>-5.8288243974422005E-2</v>
      </c>
      <c r="P54" s="20">
        <v>-0.21313980137509547</v>
      </c>
      <c r="Q54" s="8">
        <v>-6.0699787357432866E-2</v>
      </c>
      <c r="R54" s="8">
        <v>-2.0716112531969255E-2</v>
      </c>
      <c r="S54" s="20">
        <v>-0.1844813935075218</v>
      </c>
    </row>
    <row r="55" spans="1:19" x14ac:dyDescent="0.2">
      <c r="A55" s="6">
        <v>40105</v>
      </c>
      <c r="B55" s="19">
        <v>39741</v>
      </c>
      <c r="C55" s="19"/>
      <c r="D55" s="16" t="s">
        <v>3</v>
      </c>
      <c r="E55" s="7">
        <v>4837</v>
      </c>
      <c r="F55" s="7">
        <v>3846</v>
      </c>
      <c r="G55" s="7">
        <v>991</v>
      </c>
      <c r="H55" s="7">
        <v>4220</v>
      </c>
      <c r="I55" s="7">
        <v>3602</v>
      </c>
      <c r="J55" s="7">
        <v>618</v>
      </c>
      <c r="K55" s="7"/>
      <c r="L55" s="7"/>
      <c r="M55" s="7"/>
      <c r="N55" s="8">
        <v>0.1462085308056873</v>
      </c>
      <c r="O55" s="8">
        <v>6.7740144364242028E-2</v>
      </c>
      <c r="P55" s="20">
        <v>0.60355987055016191</v>
      </c>
      <c r="Q55" s="8">
        <v>0.18670264965652605</v>
      </c>
      <c r="R55" s="8">
        <v>3.2760472610096736E-2</v>
      </c>
      <c r="S55" s="20">
        <v>1.8153409090909092</v>
      </c>
    </row>
    <row r="56" spans="1:19" x14ac:dyDescent="0.2">
      <c r="A56" s="6">
        <v>40106</v>
      </c>
      <c r="B56" s="19">
        <v>39742</v>
      </c>
      <c r="C56" s="19"/>
      <c r="D56" s="16" t="s">
        <v>4</v>
      </c>
      <c r="E56" s="7">
        <v>4210</v>
      </c>
      <c r="F56" s="7">
        <v>3273</v>
      </c>
      <c r="G56" s="7">
        <v>937</v>
      </c>
      <c r="H56" s="7">
        <v>3983</v>
      </c>
      <c r="I56" s="7">
        <v>3166</v>
      </c>
      <c r="J56" s="7">
        <v>817</v>
      </c>
      <c r="K56" s="7"/>
      <c r="L56" s="7"/>
      <c r="M56" s="7"/>
      <c r="N56" s="8">
        <v>5.6992216921918137E-2</v>
      </c>
      <c r="O56" s="8">
        <v>3.3796588755527379E-2</v>
      </c>
      <c r="P56" s="20">
        <v>0.14687882496940019</v>
      </c>
      <c r="Q56" s="8">
        <v>0.21151079136690654</v>
      </c>
      <c r="R56" s="8">
        <v>8.4133819145412403E-2</v>
      </c>
      <c r="S56" s="20">
        <v>1.0548245614035086</v>
      </c>
    </row>
    <row r="57" spans="1:19" x14ac:dyDescent="0.2">
      <c r="A57" s="6">
        <v>40107</v>
      </c>
      <c r="B57" s="19">
        <v>39743</v>
      </c>
      <c r="C57" s="19"/>
      <c r="D57" s="16" t="s">
        <v>5</v>
      </c>
      <c r="E57" s="7">
        <v>4252</v>
      </c>
      <c r="F57" s="7">
        <v>3493</v>
      </c>
      <c r="G57" s="7">
        <v>759</v>
      </c>
      <c r="H57" s="7">
        <v>4159</v>
      </c>
      <c r="I57" s="7">
        <v>3609</v>
      </c>
      <c r="J57" s="7">
        <v>550</v>
      </c>
      <c r="K57" s="7"/>
      <c r="L57" s="7"/>
      <c r="M57" s="7"/>
      <c r="N57" s="8">
        <v>2.2361144505890884E-2</v>
      </c>
      <c r="O57" s="8">
        <v>-3.2141867553338921E-2</v>
      </c>
      <c r="P57" s="20">
        <v>0.37999999999999989</v>
      </c>
      <c r="Q57" s="8">
        <v>1.2139966674601377E-2</v>
      </c>
      <c r="R57" s="8">
        <v>-3.614790286975722E-2</v>
      </c>
      <c r="S57" s="20">
        <v>0.31542461005199307</v>
      </c>
    </row>
    <row r="58" spans="1:19" x14ac:dyDescent="0.2">
      <c r="A58" s="6">
        <v>40108</v>
      </c>
      <c r="B58" s="19">
        <v>39744</v>
      </c>
      <c r="C58" s="19"/>
      <c r="D58" s="16" t="s">
        <v>6</v>
      </c>
      <c r="E58" s="7">
        <v>4482</v>
      </c>
      <c r="F58" s="7">
        <v>3665</v>
      </c>
      <c r="G58" s="7">
        <v>817</v>
      </c>
      <c r="H58" s="7">
        <v>3807</v>
      </c>
      <c r="I58" s="7">
        <v>3077</v>
      </c>
      <c r="J58" s="7">
        <v>730</v>
      </c>
      <c r="K58" s="7"/>
      <c r="L58" s="7"/>
      <c r="M58" s="7"/>
      <c r="N58" s="8">
        <v>0.17730496453900702</v>
      </c>
      <c r="O58" s="8">
        <v>0.19109522261943446</v>
      </c>
      <c r="P58" s="20">
        <v>0.11917808219178072</v>
      </c>
      <c r="Q58" s="8">
        <v>3.9907192575405981E-2</v>
      </c>
      <c r="R58" s="8">
        <v>1.6079844746326621E-2</v>
      </c>
      <c r="S58" s="20">
        <v>0.16216216216216206</v>
      </c>
    </row>
    <row r="59" spans="1:19" x14ac:dyDescent="0.2">
      <c r="A59" s="6">
        <v>40109</v>
      </c>
      <c r="B59" s="19">
        <v>39745</v>
      </c>
      <c r="C59" s="19"/>
      <c r="D59" s="16" t="s">
        <v>7</v>
      </c>
      <c r="E59" s="7">
        <v>4232</v>
      </c>
      <c r="F59" s="7">
        <v>3127</v>
      </c>
      <c r="G59" s="7">
        <v>1105</v>
      </c>
      <c r="H59" s="7">
        <v>4086</v>
      </c>
      <c r="I59" s="7">
        <v>3050</v>
      </c>
      <c r="J59" s="7">
        <v>1036</v>
      </c>
      <c r="K59" s="7"/>
      <c r="L59" s="7"/>
      <c r="M59" s="7"/>
      <c r="N59" s="8">
        <v>3.5731767009300031E-2</v>
      </c>
      <c r="O59" s="8">
        <v>2.5245901639344259E-2</v>
      </c>
      <c r="P59" s="20">
        <v>6.6602316602316636E-2</v>
      </c>
      <c r="Q59" s="8">
        <v>6.3316582914572761E-2</v>
      </c>
      <c r="R59" s="8">
        <v>-6.1242870009006301E-2</v>
      </c>
      <c r="S59" s="20">
        <v>0.70261941448382137</v>
      </c>
    </row>
    <row r="60" spans="1:19" x14ac:dyDescent="0.2">
      <c r="A60" s="6">
        <v>40110</v>
      </c>
      <c r="B60" s="19">
        <v>39746</v>
      </c>
      <c r="C60" s="19"/>
      <c r="D60" s="16" t="s">
        <v>1</v>
      </c>
      <c r="E60" s="7">
        <v>4292</v>
      </c>
      <c r="F60" s="7">
        <v>3129</v>
      </c>
      <c r="G60" s="7">
        <v>1163</v>
      </c>
      <c r="H60" s="7">
        <v>4075</v>
      </c>
      <c r="I60" s="7">
        <v>3074</v>
      </c>
      <c r="J60" s="7">
        <v>1001</v>
      </c>
      <c r="K60" s="7"/>
      <c r="L60" s="7"/>
      <c r="M60" s="7"/>
      <c r="N60" s="8">
        <v>5.3251533742331381E-2</v>
      </c>
      <c r="O60" s="8">
        <v>1.7891997397527559E-2</v>
      </c>
      <c r="P60" s="20">
        <v>0.16183816183816191</v>
      </c>
      <c r="Q60" s="8">
        <v>0.11105358529640186</v>
      </c>
      <c r="R60" s="8">
        <v>-3.3065512978986411E-2</v>
      </c>
      <c r="S60" s="20">
        <v>0.85486443381180233</v>
      </c>
    </row>
    <row r="61" spans="1:19" x14ac:dyDescent="0.2">
      <c r="A61" s="6">
        <v>40111</v>
      </c>
      <c r="B61" s="19">
        <v>39747</v>
      </c>
      <c r="C61" s="19"/>
      <c r="D61" s="16" t="s">
        <v>2</v>
      </c>
      <c r="E61" s="7">
        <v>4539</v>
      </c>
      <c r="F61" s="7">
        <v>3475</v>
      </c>
      <c r="G61" s="7">
        <v>1064</v>
      </c>
      <c r="H61" s="7">
        <v>4685</v>
      </c>
      <c r="I61" s="7">
        <v>3450</v>
      </c>
      <c r="J61" s="7">
        <v>1235</v>
      </c>
      <c r="K61" s="7"/>
      <c r="L61" s="7"/>
      <c r="M61" s="7"/>
      <c r="N61" s="8">
        <v>-3.1163287086446112E-2</v>
      </c>
      <c r="O61" s="8">
        <v>7.2463768115942351E-3</v>
      </c>
      <c r="P61" s="20">
        <v>-0.13846153846153841</v>
      </c>
      <c r="Q61" s="8">
        <v>-0.12154054577124052</v>
      </c>
      <c r="R61" s="8">
        <v>-0.1110258378101816</v>
      </c>
      <c r="S61" s="20">
        <v>-0.15421303656597773</v>
      </c>
    </row>
    <row r="62" spans="1:19" x14ac:dyDescent="0.2">
      <c r="A62" s="6">
        <v>40112</v>
      </c>
      <c r="B62" s="19">
        <v>39748</v>
      </c>
      <c r="C62" s="19"/>
      <c r="D62" s="16" t="s">
        <v>3</v>
      </c>
      <c r="E62" s="7">
        <v>4486</v>
      </c>
      <c r="F62" s="7">
        <v>3476</v>
      </c>
      <c r="G62" s="7">
        <v>1010</v>
      </c>
      <c r="H62" s="7">
        <v>4328</v>
      </c>
      <c r="I62" s="7">
        <v>3529</v>
      </c>
      <c r="J62" s="7">
        <v>799</v>
      </c>
      <c r="K62" s="7"/>
      <c r="L62" s="7"/>
      <c r="M62" s="7"/>
      <c r="N62" s="8">
        <v>3.6506469500924288E-2</v>
      </c>
      <c r="O62" s="8">
        <v>-1.5018418815528456E-2</v>
      </c>
      <c r="P62" s="20">
        <v>0.26408010012515648</v>
      </c>
      <c r="Q62" s="8">
        <v>-3.2981245958180638E-2</v>
      </c>
      <c r="R62" s="8">
        <v>-0.14573605308429594</v>
      </c>
      <c r="S62" s="20">
        <v>0.77192982456140347</v>
      </c>
    </row>
    <row r="63" spans="1:19" x14ac:dyDescent="0.2">
      <c r="A63" s="6">
        <v>40113</v>
      </c>
      <c r="B63" s="19">
        <v>39749</v>
      </c>
      <c r="C63" s="19"/>
      <c r="D63" s="16" t="s">
        <v>4</v>
      </c>
      <c r="E63" s="7">
        <v>4177</v>
      </c>
      <c r="F63" s="7">
        <v>3204</v>
      </c>
      <c r="G63" s="7">
        <v>973</v>
      </c>
      <c r="H63" s="7">
        <v>3882</v>
      </c>
      <c r="I63" s="7">
        <v>3241</v>
      </c>
      <c r="J63" s="7">
        <v>641</v>
      </c>
      <c r="K63" s="7"/>
      <c r="L63" s="7"/>
      <c r="M63" s="7"/>
      <c r="N63" s="8">
        <v>7.5991756826378154E-2</v>
      </c>
      <c r="O63" s="8">
        <v>-1.141622955877819E-2</v>
      </c>
      <c r="P63" s="20">
        <v>0.51794071762870519</v>
      </c>
      <c r="Q63" s="8">
        <v>5.9614408929477447E-2</v>
      </c>
      <c r="R63" s="8">
        <v>-5.8951287620229165E-3</v>
      </c>
      <c r="S63" s="20">
        <v>0.35326842837273986</v>
      </c>
    </row>
    <row r="64" spans="1:19" x14ac:dyDescent="0.2">
      <c r="A64" s="6">
        <v>40114</v>
      </c>
      <c r="B64" s="19">
        <v>39750</v>
      </c>
      <c r="C64" s="19"/>
      <c r="D64" s="16" t="s">
        <v>5</v>
      </c>
      <c r="E64" s="7">
        <v>4494</v>
      </c>
      <c r="F64" s="7">
        <v>3810</v>
      </c>
      <c r="G64" s="7">
        <v>684</v>
      </c>
      <c r="H64" s="7">
        <v>3793</v>
      </c>
      <c r="I64" s="7">
        <v>3186</v>
      </c>
      <c r="J64" s="7">
        <v>607</v>
      </c>
      <c r="K64" s="7"/>
      <c r="L64" s="7"/>
      <c r="M64" s="7"/>
      <c r="N64" s="8">
        <v>0.18481413129448976</v>
      </c>
      <c r="O64" s="8">
        <v>0.19585687382297556</v>
      </c>
      <c r="P64" s="20">
        <v>0.12685337726523893</v>
      </c>
      <c r="Q64" s="8">
        <v>9.7703957010258913E-2</v>
      </c>
      <c r="R64" s="8">
        <v>7.3239436619718212E-2</v>
      </c>
      <c r="S64" s="20">
        <v>0.25735294117647056</v>
      </c>
    </row>
    <row r="65" spans="1:19" x14ac:dyDescent="0.2">
      <c r="A65" s="6">
        <v>40115</v>
      </c>
      <c r="B65" s="19">
        <v>39751</v>
      </c>
      <c r="C65" s="19"/>
      <c r="D65" s="16" t="s">
        <v>6</v>
      </c>
      <c r="E65" s="7">
        <v>3915</v>
      </c>
      <c r="F65" s="7">
        <v>3055</v>
      </c>
      <c r="G65" s="7">
        <v>860</v>
      </c>
      <c r="H65" s="7">
        <v>4011</v>
      </c>
      <c r="I65" s="7">
        <v>3047</v>
      </c>
      <c r="J65" s="7">
        <v>964</v>
      </c>
      <c r="K65" s="7"/>
      <c r="L65" s="7"/>
      <c r="M65" s="7"/>
      <c r="N65" s="8">
        <v>-2.3934181002243871E-2</v>
      </c>
      <c r="O65" s="8">
        <v>2.6255333114539869E-3</v>
      </c>
      <c r="P65" s="20">
        <v>-0.10788381742738584</v>
      </c>
      <c r="Q65" s="8">
        <v>-0.12709030100334451</v>
      </c>
      <c r="R65" s="8">
        <v>-0.19668682618985012</v>
      </c>
      <c r="S65" s="20">
        <v>0.26099706744868034</v>
      </c>
    </row>
    <row r="66" spans="1:19" x14ac:dyDescent="0.2">
      <c r="A66" s="6">
        <v>40116</v>
      </c>
      <c r="B66" s="19">
        <v>39752</v>
      </c>
      <c r="C66" s="19"/>
      <c r="D66" s="16" t="s">
        <v>7</v>
      </c>
      <c r="E66" s="7">
        <v>5135</v>
      </c>
      <c r="F66" s="7">
        <v>4150</v>
      </c>
      <c r="G66" s="7">
        <v>985</v>
      </c>
      <c r="H66" s="7">
        <v>4441</v>
      </c>
      <c r="I66" s="7">
        <v>3389</v>
      </c>
      <c r="J66" s="7">
        <v>1052</v>
      </c>
      <c r="K66" s="7"/>
      <c r="L66" s="7"/>
      <c r="M66" s="7"/>
      <c r="N66" s="8">
        <v>0.15627111011033556</v>
      </c>
      <c r="O66" s="8">
        <v>0.22455001475361458</v>
      </c>
      <c r="P66" s="20">
        <v>-6.3688212927756616E-2</v>
      </c>
      <c r="Q66" s="8">
        <v>4.2639593908629481E-2</v>
      </c>
      <c r="R66" s="8">
        <v>6.9863366847125574E-2</v>
      </c>
      <c r="S66" s="20">
        <v>-5.8317399617590859E-2</v>
      </c>
    </row>
    <row r="67" spans="1:19" x14ac:dyDescent="0.2">
      <c r="A67" s="6">
        <v>40117</v>
      </c>
      <c r="B67" s="19">
        <v>39753</v>
      </c>
      <c r="C67" s="19"/>
      <c r="D67" s="16" t="s">
        <v>1</v>
      </c>
      <c r="E67" s="7">
        <v>4958</v>
      </c>
      <c r="F67" s="7">
        <v>3868</v>
      </c>
      <c r="G67" s="7">
        <v>1090</v>
      </c>
      <c r="H67" s="7">
        <v>3955</v>
      </c>
      <c r="I67" s="7">
        <v>3050</v>
      </c>
      <c r="J67" s="7">
        <v>905</v>
      </c>
      <c r="K67" s="7"/>
      <c r="L67" s="7"/>
      <c r="M67" s="7"/>
      <c r="N67" s="8">
        <v>0.25360303413400764</v>
      </c>
      <c r="O67" s="8">
        <v>0.26819672131147532</v>
      </c>
      <c r="P67" s="20">
        <v>0.20441988950276246</v>
      </c>
      <c r="Q67" s="8">
        <v>0.10153299266829596</v>
      </c>
      <c r="R67" s="8">
        <v>1.8698972873321118E-2</v>
      </c>
      <c r="S67" s="20">
        <v>0.54829545454545459</v>
      </c>
    </row>
    <row r="68" spans="1:19" x14ac:dyDescent="0.2">
      <c r="A68" s="6">
        <v>40118</v>
      </c>
      <c r="B68" s="19">
        <v>39754</v>
      </c>
      <c r="C68" s="19"/>
      <c r="D68" s="16" t="s">
        <v>2</v>
      </c>
      <c r="E68" s="7">
        <v>4558</v>
      </c>
      <c r="F68" s="7">
        <v>3524</v>
      </c>
      <c r="G68" s="7">
        <v>1034</v>
      </c>
      <c r="H68" s="7">
        <v>4577</v>
      </c>
      <c r="I68" s="7">
        <v>3348</v>
      </c>
      <c r="J68" s="7">
        <v>1229</v>
      </c>
      <c r="K68" s="7"/>
      <c r="L68" s="7"/>
      <c r="M68" s="7"/>
      <c r="N68" s="8">
        <v>-4.1511907362901113E-3</v>
      </c>
      <c r="O68" s="8">
        <v>5.2568697729987957E-2</v>
      </c>
      <c r="P68" s="20">
        <v>-0.15866558177379986</v>
      </c>
      <c r="Q68" s="8">
        <v>-0.12160339179032564</v>
      </c>
      <c r="R68" s="8">
        <v>-0.10739614994934144</v>
      </c>
      <c r="S68" s="20">
        <v>-0.16680096696212732</v>
      </c>
    </row>
    <row r="69" spans="1:19" x14ac:dyDescent="0.2">
      <c r="A69" s="6">
        <v>40119</v>
      </c>
      <c r="B69" s="19">
        <v>39755</v>
      </c>
      <c r="C69" s="19"/>
      <c r="D69" s="16" t="s">
        <v>3</v>
      </c>
      <c r="E69" s="7">
        <v>4528</v>
      </c>
      <c r="F69" s="7">
        <v>3630</v>
      </c>
      <c r="G69" s="7">
        <v>898</v>
      </c>
      <c r="H69" s="7">
        <v>4319</v>
      </c>
      <c r="I69" s="7">
        <v>3483</v>
      </c>
      <c r="J69" s="7">
        <v>836</v>
      </c>
      <c r="K69" s="7"/>
      <c r="L69" s="7"/>
      <c r="M69" s="7"/>
      <c r="N69" s="8">
        <v>4.8390831210928464E-2</v>
      </c>
      <c r="O69" s="8">
        <v>4.2204995693367886E-2</v>
      </c>
      <c r="P69" s="20">
        <v>7.416267942583743E-2</v>
      </c>
      <c r="Q69" s="8">
        <v>-1.6079965232507654E-2</v>
      </c>
      <c r="R69" s="8">
        <v>-9.6340552651232314E-2</v>
      </c>
      <c r="S69" s="20">
        <v>0.53504273504273514</v>
      </c>
    </row>
    <row r="70" spans="1:19" x14ac:dyDescent="0.2">
      <c r="A70" s="6">
        <v>40120</v>
      </c>
      <c r="B70" s="19">
        <v>39756</v>
      </c>
      <c r="C70" s="19"/>
      <c r="D70" s="16" t="s">
        <v>4</v>
      </c>
      <c r="E70" s="7">
        <v>4207</v>
      </c>
      <c r="F70" s="7">
        <v>3473</v>
      </c>
      <c r="G70" s="7">
        <v>734</v>
      </c>
      <c r="H70" s="7">
        <v>3834</v>
      </c>
      <c r="I70" s="7">
        <v>3076</v>
      </c>
      <c r="J70" s="7">
        <v>758</v>
      </c>
      <c r="K70" s="7"/>
      <c r="L70" s="7"/>
      <c r="M70" s="7"/>
      <c r="N70" s="8">
        <v>9.7287428273343801E-2</v>
      </c>
      <c r="O70" s="8">
        <v>0.12906371911573467</v>
      </c>
      <c r="P70" s="20">
        <v>-3.1662269129287601E-2</v>
      </c>
      <c r="Q70" s="8">
        <v>-1.8661068346162768E-2</v>
      </c>
      <c r="R70" s="8">
        <v>-1.8371961560203487E-2</v>
      </c>
      <c r="S70" s="20">
        <v>-2.0026702269692942E-2</v>
      </c>
    </row>
    <row r="71" spans="1:19" x14ac:dyDescent="0.2">
      <c r="A71" s="6">
        <v>40121</v>
      </c>
      <c r="B71" s="19">
        <v>39757</v>
      </c>
      <c r="C71" s="19"/>
      <c r="D71" s="16" t="s">
        <v>5</v>
      </c>
      <c r="E71" s="7">
        <v>3993</v>
      </c>
      <c r="F71" s="7">
        <v>3282</v>
      </c>
      <c r="G71" s="7">
        <v>711</v>
      </c>
      <c r="H71" s="7">
        <v>3716</v>
      </c>
      <c r="I71" s="7">
        <v>3063</v>
      </c>
      <c r="J71" s="7">
        <v>653</v>
      </c>
      <c r="K71" s="7"/>
      <c r="L71" s="7"/>
      <c r="M71" s="7"/>
      <c r="N71" s="8">
        <v>7.4542518837459548E-2</v>
      </c>
      <c r="O71" s="8">
        <v>7.1498530852105668E-2</v>
      </c>
      <c r="P71" s="20">
        <v>8.8820826952526799E-2</v>
      </c>
      <c r="Q71" s="8">
        <v>-0.11009583240472476</v>
      </c>
      <c r="R71" s="8">
        <v>-0.14173640167364021</v>
      </c>
      <c r="S71" s="20">
        <v>7.2398190045248834E-2</v>
      </c>
    </row>
    <row r="72" spans="1:19" x14ac:dyDescent="0.2">
      <c r="A72" s="6">
        <v>40122</v>
      </c>
      <c r="B72" s="19">
        <v>39758</v>
      </c>
      <c r="C72" s="19"/>
      <c r="D72" s="16" t="s">
        <v>6</v>
      </c>
      <c r="E72" s="7">
        <v>3977</v>
      </c>
      <c r="F72" s="7">
        <v>3208</v>
      </c>
      <c r="G72" s="7">
        <v>769</v>
      </c>
      <c r="H72" s="7">
        <v>3896</v>
      </c>
      <c r="I72" s="7">
        <v>2981</v>
      </c>
      <c r="J72" s="7">
        <v>915</v>
      </c>
      <c r="K72" s="7"/>
      <c r="L72" s="7"/>
      <c r="M72" s="7"/>
      <c r="N72" s="8">
        <v>2.079055441478439E-2</v>
      </c>
      <c r="O72" s="8">
        <v>7.6148943307614791E-2</v>
      </c>
      <c r="P72" s="20">
        <v>-0.15956284153005462</v>
      </c>
      <c r="Q72" s="8">
        <v>-0.13071038251366118</v>
      </c>
      <c r="R72" s="8">
        <v>-0.16480083311637594</v>
      </c>
      <c r="S72" s="20">
        <v>4.7683923705722053E-2</v>
      </c>
    </row>
    <row r="73" spans="1:19" x14ac:dyDescent="0.2">
      <c r="A73" s="6">
        <v>40123</v>
      </c>
      <c r="B73" s="19">
        <v>39759</v>
      </c>
      <c r="C73" s="19"/>
      <c r="D73" s="16" t="s">
        <v>7</v>
      </c>
      <c r="E73" s="7">
        <v>4121</v>
      </c>
      <c r="F73" s="7">
        <v>3074</v>
      </c>
      <c r="G73" s="7">
        <v>1047</v>
      </c>
      <c r="H73" s="7">
        <v>3838</v>
      </c>
      <c r="I73" s="7">
        <v>2776</v>
      </c>
      <c r="J73" s="7">
        <v>1062</v>
      </c>
      <c r="K73" s="7"/>
      <c r="L73" s="7"/>
      <c r="M73" s="7"/>
      <c r="N73" s="8">
        <v>7.3736321000521077E-2</v>
      </c>
      <c r="O73" s="8">
        <v>0.10734870317002887</v>
      </c>
      <c r="P73" s="20">
        <v>-1.4124293785310771E-2</v>
      </c>
      <c r="Q73" s="8">
        <v>-0.14626061736067952</v>
      </c>
      <c r="R73" s="8">
        <v>-0.18806127839408349</v>
      </c>
      <c r="S73" s="20">
        <v>5.7636887608070175E-3</v>
      </c>
    </row>
    <row r="74" spans="1:19" x14ac:dyDescent="0.2">
      <c r="A74" s="6">
        <v>40124</v>
      </c>
      <c r="B74" s="19">
        <v>39760</v>
      </c>
      <c r="C74" s="19"/>
      <c r="D74" s="16" t="s">
        <v>1</v>
      </c>
      <c r="E74" s="7">
        <v>4702</v>
      </c>
      <c r="F74" s="7">
        <v>3360</v>
      </c>
      <c r="G74" s="7">
        <v>1342</v>
      </c>
      <c r="H74" s="7">
        <v>4364</v>
      </c>
      <c r="I74" s="7">
        <v>3335</v>
      </c>
      <c r="J74" s="7">
        <v>1029</v>
      </c>
      <c r="K74" s="7"/>
      <c r="L74" s="7"/>
      <c r="M74" s="7"/>
      <c r="N74" s="8">
        <v>7.7451879010082436E-2</v>
      </c>
      <c r="O74" s="8">
        <v>7.496251874062887E-3</v>
      </c>
      <c r="P74" s="20">
        <v>0.30417881438289607</v>
      </c>
      <c r="Q74" s="8">
        <v>-2.1028523839267121E-2</v>
      </c>
      <c r="R74" s="8">
        <v>-0.18387175127520039</v>
      </c>
      <c r="S74" s="20">
        <v>0.9562682215743441</v>
      </c>
    </row>
    <row r="75" spans="1:19" x14ac:dyDescent="0.2">
      <c r="A75" s="6">
        <v>40125</v>
      </c>
      <c r="B75" s="19">
        <v>39761</v>
      </c>
      <c r="C75" s="19"/>
      <c r="D75" s="16" t="s">
        <v>2</v>
      </c>
      <c r="E75" s="7">
        <v>4634</v>
      </c>
      <c r="F75" s="7">
        <v>3649</v>
      </c>
      <c r="G75" s="7">
        <v>985</v>
      </c>
      <c r="H75" s="7">
        <v>4878</v>
      </c>
      <c r="I75" s="7">
        <v>3682</v>
      </c>
      <c r="J75" s="7">
        <v>1196</v>
      </c>
      <c r="K75" s="7"/>
      <c r="L75" s="7"/>
      <c r="M75" s="7"/>
      <c r="N75" s="8">
        <v>-5.0020500205002039E-2</v>
      </c>
      <c r="O75" s="8">
        <v>-8.9625203693645128E-3</v>
      </c>
      <c r="P75" s="20">
        <v>-0.1764214046822743</v>
      </c>
      <c r="Q75" s="8">
        <v>-0.10367504835589947</v>
      </c>
      <c r="R75" s="8">
        <v>-7.2209509280447448E-2</v>
      </c>
      <c r="S75" s="20">
        <v>-0.20371867421180279</v>
      </c>
    </row>
    <row r="76" spans="1:19" x14ac:dyDescent="0.2">
      <c r="A76" s="6">
        <v>40126</v>
      </c>
      <c r="B76" s="19">
        <v>39762</v>
      </c>
      <c r="C76" s="19"/>
      <c r="D76" s="16" t="s">
        <v>3</v>
      </c>
      <c r="E76" s="7">
        <v>4889</v>
      </c>
      <c r="F76" s="7">
        <v>3842</v>
      </c>
      <c r="G76" s="7">
        <v>1047</v>
      </c>
      <c r="H76" s="7">
        <v>4404</v>
      </c>
      <c r="I76" s="7">
        <v>3578</v>
      </c>
      <c r="J76" s="7">
        <v>826</v>
      </c>
      <c r="K76" s="7"/>
      <c r="L76" s="7"/>
      <c r="M76" s="7"/>
      <c r="N76" s="8">
        <v>0.11012715712988186</v>
      </c>
      <c r="O76" s="8">
        <v>7.3784237003912789E-2</v>
      </c>
      <c r="P76" s="20">
        <v>0.26755447941888622</v>
      </c>
      <c r="Q76" s="8">
        <v>7.0030895983521635E-3</v>
      </c>
      <c r="R76" s="8">
        <v>-8.8925776618449137E-2</v>
      </c>
      <c r="S76" s="20">
        <v>0.64106583072100309</v>
      </c>
    </row>
    <row r="77" spans="1:19" x14ac:dyDescent="0.2">
      <c r="A77" s="6">
        <v>40127</v>
      </c>
      <c r="B77" s="19">
        <v>39763</v>
      </c>
      <c r="C77" s="19"/>
      <c r="D77" s="16" t="s">
        <v>4</v>
      </c>
      <c r="E77" s="7">
        <v>4127</v>
      </c>
      <c r="F77" s="7">
        <v>3207</v>
      </c>
      <c r="G77" s="7">
        <v>920</v>
      </c>
      <c r="H77" s="7">
        <v>4097</v>
      </c>
      <c r="I77" s="7">
        <v>3352</v>
      </c>
      <c r="J77" s="7">
        <v>745</v>
      </c>
      <c r="K77" s="7"/>
      <c r="L77" s="7"/>
      <c r="M77" s="7"/>
      <c r="N77" s="8">
        <v>7.3224310471076137E-3</v>
      </c>
      <c r="O77" s="8">
        <v>-4.3257756563245819E-2</v>
      </c>
      <c r="P77" s="20">
        <v>0.2348993288590604</v>
      </c>
      <c r="Q77" s="8">
        <v>-0.12470837751855779</v>
      </c>
      <c r="R77" s="8">
        <v>-0.19724655819774717</v>
      </c>
      <c r="S77" s="20">
        <v>0.27777777777777768</v>
      </c>
    </row>
    <row r="78" spans="1:19" x14ac:dyDescent="0.2">
      <c r="A78" s="6">
        <v>40128</v>
      </c>
      <c r="B78" s="19">
        <v>39764</v>
      </c>
      <c r="C78" s="19"/>
      <c r="D78" s="16" t="s">
        <v>5</v>
      </c>
      <c r="E78" s="7">
        <v>4342</v>
      </c>
      <c r="F78" s="7">
        <v>3650</v>
      </c>
      <c r="G78" s="7">
        <v>692</v>
      </c>
      <c r="H78" s="7">
        <v>4171</v>
      </c>
      <c r="I78" s="7">
        <v>3487</v>
      </c>
      <c r="J78" s="7">
        <v>684</v>
      </c>
      <c r="K78" s="7"/>
      <c r="L78" s="7"/>
      <c r="M78" s="7"/>
      <c r="N78" s="8">
        <v>4.0997362742747567E-2</v>
      </c>
      <c r="O78" s="8">
        <v>4.6745053054201291E-2</v>
      </c>
      <c r="P78" s="20">
        <v>1.1695906432748648E-2</v>
      </c>
      <c r="Q78" s="8">
        <v>-0.12565445026178013</v>
      </c>
      <c r="R78" s="8">
        <v>-0.13609467455621305</v>
      </c>
      <c r="S78" s="20">
        <v>-6.6126855600539769E-2</v>
      </c>
    </row>
    <row r="79" spans="1:19" x14ac:dyDescent="0.2">
      <c r="A79" s="6">
        <v>40129</v>
      </c>
      <c r="B79" s="19">
        <v>39765</v>
      </c>
      <c r="C79" s="19"/>
      <c r="D79" s="16" t="s">
        <v>6</v>
      </c>
      <c r="E79" s="7">
        <v>4385</v>
      </c>
      <c r="F79" s="7">
        <v>3454</v>
      </c>
      <c r="G79" s="7">
        <v>931</v>
      </c>
      <c r="H79" s="7">
        <v>4129</v>
      </c>
      <c r="I79" s="7">
        <v>3189</v>
      </c>
      <c r="J79" s="7">
        <v>940</v>
      </c>
      <c r="K79" s="7"/>
      <c r="L79" s="7"/>
      <c r="M79" s="7"/>
      <c r="N79" s="8">
        <v>6.2000484378784249E-2</v>
      </c>
      <c r="O79" s="8">
        <v>8.3098149890247663E-2</v>
      </c>
      <c r="P79" s="20">
        <v>-9.5744680851064246E-3</v>
      </c>
      <c r="Q79" s="8">
        <v>-0.10528463578861458</v>
      </c>
      <c r="R79" s="8">
        <v>-0.14441416893732972</v>
      </c>
      <c r="S79" s="20">
        <v>7.754629629629628E-2</v>
      </c>
    </row>
    <row r="80" spans="1:19" x14ac:dyDescent="0.2">
      <c r="A80" s="6">
        <v>40130</v>
      </c>
      <c r="B80" s="19">
        <v>39766</v>
      </c>
      <c r="C80" s="19"/>
      <c r="D80" s="16" t="s">
        <v>7</v>
      </c>
      <c r="E80" s="7">
        <v>4711</v>
      </c>
      <c r="F80" s="7">
        <v>3609</v>
      </c>
      <c r="G80" s="7">
        <v>1102</v>
      </c>
      <c r="H80" s="7">
        <v>4029</v>
      </c>
      <c r="I80" s="7">
        <v>2985</v>
      </c>
      <c r="J80" s="7">
        <v>1044</v>
      </c>
      <c r="K80" s="7"/>
      <c r="L80" s="7"/>
      <c r="M80" s="7"/>
      <c r="N80" s="8">
        <v>0.1692727724000993</v>
      </c>
      <c r="O80" s="8">
        <v>0.20904522613065324</v>
      </c>
      <c r="P80" s="20">
        <v>5.555555555555558E-2</v>
      </c>
      <c r="Q80" s="8">
        <v>-0.13717948717948714</v>
      </c>
      <c r="R80" s="8">
        <v>-0.16996320147194111</v>
      </c>
      <c r="S80" s="20">
        <v>-8.9928057553957386E-3</v>
      </c>
    </row>
    <row r="81" spans="1:19" x14ac:dyDescent="0.2">
      <c r="A81" s="6">
        <v>40131</v>
      </c>
      <c r="B81" s="19">
        <v>39767</v>
      </c>
      <c r="C81" s="19"/>
      <c r="D81" s="16" t="s">
        <v>1</v>
      </c>
      <c r="E81" s="7">
        <v>5500</v>
      </c>
      <c r="F81" s="7">
        <v>4080</v>
      </c>
      <c r="G81" s="7">
        <v>1420</v>
      </c>
      <c r="H81" s="7">
        <v>4795</v>
      </c>
      <c r="I81" s="7">
        <v>3641</v>
      </c>
      <c r="J81" s="7">
        <v>1154</v>
      </c>
      <c r="K81" s="7"/>
      <c r="L81" s="7"/>
      <c r="M81" s="7"/>
      <c r="N81" s="8">
        <v>0.14702815432742433</v>
      </c>
      <c r="O81" s="8">
        <v>0.12057127162867354</v>
      </c>
      <c r="P81" s="20">
        <v>0.2305025996533796</v>
      </c>
      <c r="Q81" s="8">
        <v>6.6511537715726154E-2</v>
      </c>
      <c r="R81" s="8">
        <v>-8.0459770114942541E-2</v>
      </c>
      <c r="S81" s="20">
        <v>0.97222222222222232</v>
      </c>
    </row>
    <row r="82" spans="1:19" x14ac:dyDescent="0.2">
      <c r="A82" s="6">
        <v>40132</v>
      </c>
      <c r="B82" s="19">
        <v>39768</v>
      </c>
      <c r="C82" s="19"/>
      <c r="D82" s="16" t="s">
        <v>2</v>
      </c>
      <c r="E82" s="7">
        <v>4983</v>
      </c>
      <c r="F82" s="7">
        <v>3871</v>
      </c>
      <c r="G82" s="7">
        <v>1112</v>
      </c>
      <c r="H82" s="7">
        <v>5015</v>
      </c>
      <c r="I82" s="7">
        <v>3805</v>
      </c>
      <c r="J82" s="7">
        <v>1210</v>
      </c>
      <c r="K82" s="7"/>
      <c r="L82" s="7"/>
      <c r="M82" s="7"/>
      <c r="N82" s="8">
        <v>-6.3808574277168795E-3</v>
      </c>
      <c r="O82" s="8">
        <v>1.7345597897503229E-2</v>
      </c>
      <c r="P82" s="20">
        <v>-8.0991735537190079E-2</v>
      </c>
      <c r="Q82" s="8">
        <v>-4.2467332820906978E-2</v>
      </c>
      <c r="R82" s="8">
        <v>-8.7067861715749428E-3</v>
      </c>
      <c r="S82" s="20">
        <v>-0.14395688991531952</v>
      </c>
    </row>
    <row r="83" spans="1:19" x14ac:dyDescent="0.2">
      <c r="A83" s="6">
        <v>40133</v>
      </c>
      <c r="B83" s="19">
        <v>39769</v>
      </c>
      <c r="C83" s="19"/>
      <c r="D83" s="16" t="s">
        <v>3</v>
      </c>
      <c r="E83" s="7">
        <v>5114</v>
      </c>
      <c r="F83" s="7">
        <v>4026</v>
      </c>
      <c r="G83" s="7">
        <v>1088</v>
      </c>
      <c r="H83" s="7">
        <v>4846</v>
      </c>
      <c r="I83" s="7">
        <v>3990</v>
      </c>
      <c r="J83" s="7">
        <v>856</v>
      </c>
      <c r="K83" s="7"/>
      <c r="L83" s="7"/>
      <c r="M83" s="7"/>
      <c r="N83" s="8">
        <v>5.5303342963268776E-2</v>
      </c>
      <c r="O83" s="8">
        <v>9.0225563909773765E-3</v>
      </c>
      <c r="P83" s="20">
        <v>0.27102803738317749</v>
      </c>
      <c r="Q83" s="8">
        <v>0.10812567713976162</v>
      </c>
      <c r="R83" s="8">
        <v>2.6778882938025994E-2</v>
      </c>
      <c r="S83" s="20">
        <v>0.56772334293948123</v>
      </c>
    </row>
    <row r="84" spans="1:19" x14ac:dyDescent="0.2">
      <c r="A84" s="6">
        <v>40134</v>
      </c>
      <c r="B84" s="19">
        <v>39770</v>
      </c>
      <c r="C84" s="19"/>
      <c r="D84" s="16" t="s">
        <v>4</v>
      </c>
      <c r="E84" s="7">
        <v>4944</v>
      </c>
      <c r="F84" s="7">
        <v>3843</v>
      </c>
      <c r="G84" s="7">
        <v>1101</v>
      </c>
      <c r="H84" s="7">
        <v>3665</v>
      </c>
      <c r="I84" s="7">
        <v>3011</v>
      </c>
      <c r="J84" s="7">
        <v>654</v>
      </c>
      <c r="K84" s="7"/>
      <c r="L84" s="7"/>
      <c r="M84" s="7"/>
      <c r="N84" s="8">
        <v>0.3489768076398363</v>
      </c>
      <c r="O84" s="8">
        <v>0.2763201594154765</v>
      </c>
      <c r="P84" s="20">
        <v>0.6834862385321101</v>
      </c>
      <c r="Q84" s="8">
        <v>9.0187431091510506E-2</v>
      </c>
      <c r="R84" s="8">
        <v>5.2314935914203886E-3</v>
      </c>
      <c r="S84" s="20">
        <v>0.5463483146067416</v>
      </c>
    </row>
    <row r="85" spans="1:19" x14ac:dyDescent="0.2">
      <c r="A85" s="6">
        <v>40135</v>
      </c>
      <c r="B85" s="19">
        <v>39771</v>
      </c>
      <c r="C85" s="19"/>
      <c r="D85" s="16" t="s">
        <v>5</v>
      </c>
      <c r="E85" s="7">
        <v>4928</v>
      </c>
      <c r="F85" s="7">
        <v>4082</v>
      </c>
      <c r="G85" s="7">
        <v>846</v>
      </c>
      <c r="H85" s="7">
        <v>4146</v>
      </c>
      <c r="I85" s="7">
        <v>3557</v>
      </c>
      <c r="J85" s="7">
        <v>589</v>
      </c>
      <c r="K85" s="7"/>
      <c r="L85" s="7"/>
      <c r="M85" s="7"/>
      <c r="N85" s="8">
        <v>0.18861553304389767</v>
      </c>
      <c r="O85" s="8">
        <v>0.14759628900759059</v>
      </c>
      <c r="P85" s="20">
        <v>0.43633276740237692</v>
      </c>
      <c r="Q85" s="8">
        <v>6.947282386595921E-3</v>
      </c>
      <c r="R85" s="8">
        <v>-3.3617424242424199E-2</v>
      </c>
      <c r="S85" s="20">
        <v>0.26268656716417915</v>
      </c>
    </row>
    <row r="86" spans="1:19" x14ac:dyDescent="0.2">
      <c r="A86" s="6">
        <v>40136</v>
      </c>
      <c r="B86" s="19">
        <v>39772</v>
      </c>
      <c r="C86" s="19"/>
      <c r="D86" s="16" t="s">
        <v>6</v>
      </c>
      <c r="E86" s="7">
        <v>4500</v>
      </c>
      <c r="F86" s="7">
        <v>3474</v>
      </c>
      <c r="G86" s="7">
        <v>1026</v>
      </c>
      <c r="H86" s="7">
        <v>4269</v>
      </c>
      <c r="I86" s="7">
        <v>3427</v>
      </c>
      <c r="J86" s="7">
        <v>842</v>
      </c>
      <c r="K86" s="7"/>
      <c r="L86" s="7"/>
      <c r="M86" s="7"/>
      <c r="N86" s="8">
        <v>5.4111033028812372E-2</v>
      </c>
      <c r="O86" s="8">
        <v>1.3714619200466904E-2</v>
      </c>
      <c r="P86" s="20">
        <v>0.21852731591448937</v>
      </c>
      <c r="Q86" s="8">
        <v>-0.11816578483245155</v>
      </c>
      <c r="R86" s="8">
        <v>-0.19134078212290506</v>
      </c>
      <c r="S86" s="20">
        <v>0.27137546468401497</v>
      </c>
    </row>
    <row r="87" spans="1:19" x14ac:dyDescent="0.2">
      <c r="A87" s="6">
        <v>40137</v>
      </c>
      <c r="B87" s="19">
        <v>39773</v>
      </c>
      <c r="C87" s="19"/>
      <c r="D87" s="16" t="s">
        <v>7</v>
      </c>
      <c r="E87" s="7">
        <v>4628</v>
      </c>
      <c r="F87" s="7">
        <v>3658</v>
      </c>
      <c r="G87" s="7">
        <v>970</v>
      </c>
      <c r="H87" s="7">
        <v>4864</v>
      </c>
      <c r="I87" s="7">
        <v>3742</v>
      </c>
      <c r="J87" s="7">
        <v>1122</v>
      </c>
      <c r="K87" s="7"/>
      <c r="L87" s="7"/>
      <c r="M87" s="7"/>
      <c r="N87" s="8">
        <v>-4.851973684210531E-2</v>
      </c>
      <c r="O87" s="8">
        <v>-2.2447888829502993E-2</v>
      </c>
      <c r="P87" s="20">
        <v>-0.13547237076648844</v>
      </c>
      <c r="Q87" s="8">
        <v>-0.1094862420627285</v>
      </c>
      <c r="R87" s="8">
        <v>-0.14512736620705768</v>
      </c>
      <c r="S87" s="20">
        <v>5.6644880174292034E-2</v>
      </c>
    </row>
    <row r="88" spans="1:19" x14ac:dyDescent="0.2">
      <c r="A88" s="6">
        <v>40138</v>
      </c>
      <c r="B88" s="19">
        <v>39774</v>
      </c>
      <c r="C88" s="19"/>
      <c r="D88" s="16" t="s">
        <v>1</v>
      </c>
      <c r="E88" s="7">
        <v>4821</v>
      </c>
      <c r="F88" s="7">
        <v>3345</v>
      </c>
      <c r="G88" s="7">
        <v>1476</v>
      </c>
      <c r="H88" s="7">
        <v>4175</v>
      </c>
      <c r="I88" s="7">
        <v>3085</v>
      </c>
      <c r="J88" s="7">
        <v>1090</v>
      </c>
      <c r="K88" s="7"/>
      <c r="L88" s="7"/>
      <c r="M88" s="7"/>
      <c r="N88" s="8">
        <v>0.1547305389221556</v>
      </c>
      <c r="O88" s="8">
        <v>8.4278768233387424E-2</v>
      </c>
      <c r="P88" s="20">
        <v>0.35412844036697244</v>
      </c>
      <c r="Q88" s="8">
        <v>1.7303228529225612E-2</v>
      </c>
      <c r="R88" s="8">
        <v>-0.20186113099498926</v>
      </c>
      <c r="S88" s="20">
        <v>1.6934306569343067</v>
      </c>
    </row>
    <row r="89" spans="1:19" x14ac:dyDescent="0.2">
      <c r="A89" s="6">
        <v>40139</v>
      </c>
      <c r="B89" s="19">
        <v>39775</v>
      </c>
      <c r="C89" s="19"/>
      <c r="D89" s="16" t="s">
        <v>2</v>
      </c>
      <c r="E89" s="7">
        <v>4807</v>
      </c>
      <c r="F89" s="7">
        <v>3620</v>
      </c>
      <c r="G89" s="7">
        <v>1187</v>
      </c>
      <c r="H89" s="7">
        <v>4238</v>
      </c>
      <c r="I89" s="7">
        <v>2918</v>
      </c>
      <c r="J89" s="7">
        <v>1320</v>
      </c>
      <c r="K89" s="7"/>
      <c r="L89" s="7"/>
      <c r="M89" s="7"/>
      <c r="N89" s="8">
        <v>0.13426144407739504</v>
      </c>
      <c r="O89" s="8">
        <v>0.2405757368060315</v>
      </c>
      <c r="P89" s="20">
        <v>-0.10075757575757571</v>
      </c>
      <c r="Q89" s="8">
        <v>-0.11717171717171715</v>
      </c>
      <c r="R89" s="8">
        <v>-8.9079013588324152E-2</v>
      </c>
      <c r="S89" s="20">
        <v>-0.1930659415363698</v>
      </c>
    </row>
    <row r="90" spans="1:19" x14ac:dyDescent="0.2">
      <c r="A90" s="6">
        <v>40140</v>
      </c>
      <c r="B90" s="19">
        <v>39776</v>
      </c>
      <c r="C90" s="19"/>
      <c r="D90" s="16" t="s">
        <v>3</v>
      </c>
      <c r="E90" s="7">
        <v>5034</v>
      </c>
      <c r="F90" s="7">
        <v>3942</v>
      </c>
      <c r="G90" s="7">
        <v>1092</v>
      </c>
      <c r="H90" s="7">
        <v>3851</v>
      </c>
      <c r="I90" s="7">
        <v>3276</v>
      </c>
      <c r="J90" s="7">
        <v>575</v>
      </c>
      <c r="K90" s="7"/>
      <c r="L90" s="7"/>
      <c r="M90" s="7"/>
      <c r="N90" s="8">
        <v>0.30719293689950655</v>
      </c>
      <c r="O90" s="8">
        <v>0.20329670329670324</v>
      </c>
      <c r="P90" s="20">
        <v>0.89913043478260879</v>
      </c>
      <c r="Q90" s="8">
        <v>5.3358443188951554E-2</v>
      </c>
      <c r="R90" s="8">
        <v>-4.7135605511240075E-2</v>
      </c>
      <c r="S90" s="20">
        <v>0.7009345794392523</v>
      </c>
    </row>
    <row r="91" spans="1:19" x14ac:dyDescent="0.2">
      <c r="A91" s="6">
        <v>40141</v>
      </c>
      <c r="B91" s="19">
        <v>39777</v>
      </c>
      <c r="C91" s="19"/>
      <c r="D91" s="16" t="s">
        <v>4</v>
      </c>
      <c r="E91" s="7">
        <v>4886</v>
      </c>
      <c r="F91" s="7">
        <v>3871</v>
      </c>
      <c r="G91" s="7">
        <v>1015</v>
      </c>
      <c r="H91" s="7">
        <v>3944</v>
      </c>
      <c r="I91" s="7">
        <v>2987</v>
      </c>
      <c r="J91" s="7">
        <v>957</v>
      </c>
      <c r="K91" s="7"/>
      <c r="L91" s="7"/>
      <c r="M91" s="7"/>
      <c r="N91" s="8">
        <v>0.238843813387424</v>
      </c>
      <c r="O91" s="8">
        <v>0.29594911282222958</v>
      </c>
      <c r="P91" s="20">
        <v>6.0606060606060552E-2</v>
      </c>
      <c r="Q91" s="8">
        <v>8.1212657667625532E-2</v>
      </c>
      <c r="R91" s="8">
        <v>4.4110015568241678E-3</v>
      </c>
      <c r="S91" s="20">
        <v>0.52631578947368429</v>
      </c>
    </row>
    <row r="92" spans="1:19" x14ac:dyDescent="0.2">
      <c r="A92" s="6">
        <v>40142</v>
      </c>
      <c r="B92" s="19">
        <v>39778</v>
      </c>
      <c r="C92" s="19"/>
      <c r="D92" s="16" t="s">
        <v>5</v>
      </c>
      <c r="E92" s="7">
        <v>4656</v>
      </c>
      <c r="F92" s="7">
        <v>3977</v>
      </c>
      <c r="G92" s="7">
        <v>679</v>
      </c>
      <c r="H92" s="7">
        <v>3209</v>
      </c>
      <c r="I92" s="7">
        <v>2649</v>
      </c>
      <c r="J92" s="7">
        <v>560</v>
      </c>
      <c r="K92" s="7"/>
      <c r="L92" s="7"/>
      <c r="M92" s="7"/>
      <c r="N92" s="8">
        <v>0.45091928949828608</v>
      </c>
      <c r="O92" s="8">
        <v>0.50132125330313326</v>
      </c>
      <c r="P92" s="20">
        <v>0.21249999999999991</v>
      </c>
      <c r="Q92" s="8">
        <v>5.4347826086956541E-2</v>
      </c>
      <c r="R92" s="8">
        <v>5.1004228329809775E-2</v>
      </c>
      <c r="S92" s="20">
        <v>7.4367088607594889E-2</v>
      </c>
    </row>
    <row r="93" spans="1:19" x14ac:dyDescent="0.2">
      <c r="A93" s="6">
        <v>40143</v>
      </c>
      <c r="B93" s="19">
        <v>39779</v>
      </c>
      <c r="C93" s="19"/>
      <c r="D93" s="16" t="s">
        <v>6</v>
      </c>
      <c r="E93" s="7">
        <v>4390</v>
      </c>
      <c r="F93" s="7">
        <v>3471</v>
      </c>
      <c r="G93" s="7">
        <v>919</v>
      </c>
      <c r="H93" s="7">
        <v>3447</v>
      </c>
      <c r="I93" s="7">
        <v>2715</v>
      </c>
      <c r="J93" s="7">
        <v>732</v>
      </c>
      <c r="K93" s="7"/>
      <c r="L93" s="7"/>
      <c r="M93" s="7"/>
      <c r="N93" s="8">
        <v>0.27357122135190015</v>
      </c>
      <c r="O93" s="8">
        <v>0.27845303867403315</v>
      </c>
      <c r="P93" s="20">
        <v>0.25546448087431695</v>
      </c>
      <c r="Q93" s="8">
        <v>-1.5474321596770535E-2</v>
      </c>
      <c r="R93" s="8">
        <v>-6.8187919463087221E-2</v>
      </c>
      <c r="S93" s="20">
        <v>0.25204359673024523</v>
      </c>
    </row>
    <row r="94" spans="1:19" x14ac:dyDescent="0.2">
      <c r="A94" s="6">
        <v>40144</v>
      </c>
      <c r="B94" s="19">
        <v>39780</v>
      </c>
      <c r="C94" s="19"/>
      <c r="D94" s="16" t="s">
        <v>7</v>
      </c>
      <c r="E94" s="7">
        <v>3553</v>
      </c>
      <c r="F94" s="7">
        <v>2554</v>
      </c>
      <c r="G94" s="7">
        <v>999</v>
      </c>
      <c r="H94" s="7">
        <v>3180</v>
      </c>
      <c r="I94" s="7">
        <v>2292</v>
      </c>
      <c r="J94" s="7">
        <v>888</v>
      </c>
      <c r="K94" s="7"/>
      <c r="L94" s="7"/>
      <c r="M94" s="7"/>
      <c r="N94" s="8">
        <v>0.11729559748427665</v>
      </c>
      <c r="O94" s="8">
        <v>0.1143106457242582</v>
      </c>
      <c r="P94" s="20">
        <v>0.125</v>
      </c>
      <c r="Q94" s="8">
        <v>-0.18340611353711789</v>
      </c>
      <c r="R94" s="8">
        <v>-0.18454661558109831</v>
      </c>
      <c r="S94" s="20">
        <v>-0.18047579983593109</v>
      </c>
    </row>
    <row r="95" spans="1:19" x14ac:dyDescent="0.2">
      <c r="A95" s="6">
        <v>40145</v>
      </c>
      <c r="B95" s="19">
        <v>39781</v>
      </c>
      <c r="C95" s="19"/>
      <c r="D95" s="16" t="s">
        <v>1</v>
      </c>
      <c r="E95" s="7">
        <v>4498</v>
      </c>
      <c r="F95" s="7">
        <v>3113</v>
      </c>
      <c r="G95" s="7">
        <v>1385</v>
      </c>
      <c r="H95" s="7">
        <v>3278</v>
      </c>
      <c r="I95" s="7">
        <v>2373</v>
      </c>
      <c r="J95" s="7">
        <v>905</v>
      </c>
      <c r="K95" s="7"/>
      <c r="L95" s="7"/>
      <c r="M95" s="7"/>
      <c r="N95" s="8">
        <v>0.37217815741305671</v>
      </c>
      <c r="O95" s="8">
        <v>0.31184155077960396</v>
      </c>
      <c r="P95" s="20">
        <v>0.53038674033149169</v>
      </c>
      <c r="Q95" s="8">
        <v>-2.4506614617219702E-2</v>
      </c>
      <c r="R95" s="8">
        <v>-0.21901655795283492</v>
      </c>
      <c r="S95" s="20">
        <v>1.2160000000000002</v>
      </c>
    </row>
    <row r="96" spans="1:19" ht="12" customHeight="1" x14ac:dyDescent="0.2">
      <c r="A96" s="6">
        <v>40146</v>
      </c>
      <c r="B96" s="19">
        <v>39782</v>
      </c>
      <c r="C96" s="19"/>
      <c r="D96" s="16" t="s">
        <v>2</v>
      </c>
      <c r="E96" s="7">
        <v>4606</v>
      </c>
      <c r="F96" s="7">
        <v>3403</v>
      </c>
      <c r="G96" s="7">
        <v>1203</v>
      </c>
      <c r="H96" s="7">
        <v>4450</v>
      </c>
      <c r="I96" s="7">
        <v>3288</v>
      </c>
      <c r="J96" s="7">
        <v>1162</v>
      </c>
      <c r="K96" s="7"/>
      <c r="L96" s="7"/>
      <c r="M96" s="7"/>
      <c r="N96" s="8">
        <v>3.505617977528086E-2</v>
      </c>
      <c r="O96" s="8">
        <v>3.497566909975669E-2</v>
      </c>
      <c r="P96" s="20">
        <v>3.5283993115318379E-2</v>
      </c>
      <c r="Q96" s="8">
        <v>-1.7491467576791764E-2</v>
      </c>
      <c r="R96" s="8">
        <v>3.5387791212031505E-3</v>
      </c>
      <c r="S96" s="20">
        <v>-7.2474942174248214E-2</v>
      </c>
    </row>
    <row r="97" spans="1:19" ht="12" customHeight="1" x14ac:dyDescent="0.2">
      <c r="A97" s="6">
        <v>40147</v>
      </c>
      <c r="B97" s="19">
        <v>39783</v>
      </c>
      <c r="C97" s="19"/>
      <c r="D97" s="16" t="s">
        <v>3</v>
      </c>
      <c r="E97" s="7">
        <v>4771</v>
      </c>
      <c r="F97" s="7">
        <v>3820</v>
      </c>
      <c r="G97" s="7">
        <v>951</v>
      </c>
      <c r="H97" s="7">
        <v>4072</v>
      </c>
      <c r="I97" s="7">
        <v>3342</v>
      </c>
      <c r="J97" s="7">
        <v>730</v>
      </c>
      <c r="K97" s="7"/>
      <c r="L97" s="7"/>
      <c r="M97" s="7"/>
      <c r="N97" s="8">
        <v>0.17166011787819246</v>
      </c>
      <c r="O97" s="8">
        <v>0.14302812687013766</v>
      </c>
      <c r="P97" s="20">
        <v>0.30273972602739718</v>
      </c>
      <c r="Q97" s="8">
        <v>5.5064130915524201E-2</v>
      </c>
      <c r="R97" s="8">
        <v>1.5147488705819834E-2</v>
      </c>
      <c r="S97" s="20">
        <v>0.25296442687747045</v>
      </c>
    </row>
    <row r="98" spans="1:19" ht="12" customHeight="1" x14ac:dyDescent="0.2">
      <c r="A98" s="6">
        <v>40148</v>
      </c>
      <c r="B98" s="19">
        <v>39784</v>
      </c>
      <c r="C98" s="19"/>
      <c r="D98" s="16" t="s">
        <v>4</v>
      </c>
      <c r="E98" s="7">
        <v>4378</v>
      </c>
      <c r="F98" s="7">
        <v>3415</v>
      </c>
      <c r="G98" s="7">
        <v>963</v>
      </c>
      <c r="H98" s="7">
        <v>3335</v>
      </c>
      <c r="I98" s="7">
        <v>2745</v>
      </c>
      <c r="J98" s="7">
        <v>590</v>
      </c>
      <c r="K98" s="7"/>
      <c r="L98" s="7"/>
      <c r="M98" s="7"/>
      <c r="N98" s="8">
        <v>0.31274362818590706</v>
      </c>
      <c r="O98" s="8">
        <v>0.24408014571948988</v>
      </c>
      <c r="P98" s="20">
        <v>0.63220338983050839</v>
      </c>
      <c r="Q98" s="8">
        <v>0.18902770233568722</v>
      </c>
      <c r="R98" s="8">
        <v>0.13042039059913946</v>
      </c>
      <c r="S98" s="20">
        <v>0.4568835098335855</v>
      </c>
    </row>
    <row r="99" spans="1:19" ht="12" customHeight="1" x14ac:dyDescent="0.2">
      <c r="A99" s="6">
        <v>40149</v>
      </c>
      <c r="B99" s="19">
        <v>39785</v>
      </c>
      <c r="C99" s="19"/>
      <c r="D99" s="16" t="s">
        <v>5</v>
      </c>
      <c r="E99" s="7">
        <v>3718</v>
      </c>
      <c r="F99" s="7">
        <v>3006</v>
      </c>
      <c r="G99" s="7">
        <v>712</v>
      </c>
      <c r="H99" s="7">
        <v>3980</v>
      </c>
      <c r="I99" s="7">
        <v>3323</v>
      </c>
      <c r="J99" s="7">
        <v>657</v>
      </c>
      <c r="K99" s="7"/>
      <c r="L99" s="7"/>
      <c r="M99" s="7"/>
      <c r="N99" s="8">
        <v>-6.5829145728643179E-2</v>
      </c>
      <c r="O99" s="8">
        <v>-9.5395726752934062E-2</v>
      </c>
      <c r="P99" s="20">
        <v>8.3713850837138448E-2</v>
      </c>
      <c r="Q99" s="8">
        <v>-0.28541226215644822</v>
      </c>
      <c r="R99" s="8">
        <v>-0.33788546255506613</v>
      </c>
      <c r="S99" s="20">
        <v>7.3906485671191513E-2</v>
      </c>
    </row>
    <row r="100" spans="1:19" ht="12" customHeight="1" x14ac:dyDescent="0.2">
      <c r="A100" s="6">
        <v>40150</v>
      </c>
      <c r="B100" s="19">
        <v>39786</v>
      </c>
      <c r="C100" s="19"/>
      <c r="D100" s="16" t="s">
        <v>6</v>
      </c>
      <c r="E100" s="7">
        <v>4603</v>
      </c>
      <c r="F100" s="7">
        <v>3575</v>
      </c>
      <c r="G100" s="7">
        <v>1028</v>
      </c>
      <c r="H100" s="7">
        <v>4059</v>
      </c>
      <c r="I100" s="7">
        <v>3195</v>
      </c>
      <c r="J100" s="7">
        <v>864</v>
      </c>
      <c r="K100" s="7"/>
      <c r="L100" s="7"/>
      <c r="M100" s="7"/>
      <c r="N100" s="8">
        <v>0.1340231584134024</v>
      </c>
      <c r="O100" s="8">
        <v>0.11893583724569634</v>
      </c>
      <c r="P100" s="20">
        <v>0.18981481481481488</v>
      </c>
      <c r="Q100" s="8">
        <v>-0.28580294802172224</v>
      </c>
      <c r="R100" s="8">
        <v>-0.36489607390300227</v>
      </c>
      <c r="S100" s="20">
        <v>0.25980392156862742</v>
      </c>
    </row>
    <row r="101" spans="1:19" ht="12" customHeight="1" x14ac:dyDescent="0.2">
      <c r="A101" s="6">
        <v>40151</v>
      </c>
      <c r="B101" s="19">
        <v>39787</v>
      </c>
      <c r="C101" s="19"/>
      <c r="D101" s="16" t="s">
        <v>7</v>
      </c>
      <c r="E101" s="7">
        <v>3912</v>
      </c>
      <c r="F101" s="7">
        <v>3025</v>
      </c>
      <c r="G101" s="7">
        <v>887</v>
      </c>
      <c r="H101" s="7">
        <v>3827</v>
      </c>
      <c r="I101" s="7">
        <v>2687</v>
      </c>
      <c r="J101" s="7">
        <v>1140</v>
      </c>
      <c r="K101" s="7"/>
      <c r="L101" s="7"/>
      <c r="M101" s="7"/>
      <c r="N101" s="8">
        <v>2.2210608831983336E-2</v>
      </c>
      <c r="O101" s="8">
        <v>0.12579084480833647</v>
      </c>
      <c r="P101" s="20">
        <v>-0.22192982456140353</v>
      </c>
      <c r="Q101" s="8">
        <v>-0.43427331887201737</v>
      </c>
      <c r="R101" s="8">
        <v>-0.46573648887318964</v>
      </c>
      <c r="S101" s="20">
        <v>-0.29209896249002398</v>
      </c>
    </row>
    <row r="102" spans="1:19" ht="12" customHeight="1" x14ac:dyDescent="0.2">
      <c r="A102" s="6">
        <v>40152</v>
      </c>
      <c r="B102" s="19">
        <v>39788</v>
      </c>
      <c r="C102" s="19"/>
      <c r="D102" s="16" t="s">
        <v>1</v>
      </c>
      <c r="E102" s="7">
        <v>4809</v>
      </c>
      <c r="F102" s="7">
        <v>3478</v>
      </c>
      <c r="G102" s="7">
        <v>1331</v>
      </c>
      <c r="H102" s="7">
        <v>3875</v>
      </c>
      <c r="I102" s="7">
        <v>2832</v>
      </c>
      <c r="J102" s="7">
        <v>1043</v>
      </c>
      <c r="K102" s="7"/>
      <c r="L102" s="7"/>
      <c r="M102" s="7"/>
      <c r="N102" s="8">
        <v>0.24103225806451611</v>
      </c>
      <c r="O102" s="8">
        <v>0.22810734463276838</v>
      </c>
      <c r="P102" s="20">
        <v>0.27612655800575259</v>
      </c>
      <c r="Q102" s="8">
        <v>-0.2437490171410599</v>
      </c>
      <c r="R102" s="8">
        <v>-0.35901216365646882</v>
      </c>
      <c r="S102" s="20">
        <v>0.42658092175777074</v>
      </c>
    </row>
    <row r="103" spans="1:19" ht="12" customHeight="1" x14ac:dyDescent="0.2">
      <c r="A103" s="6">
        <v>40153</v>
      </c>
      <c r="B103" s="19">
        <v>39789</v>
      </c>
      <c r="C103" s="19"/>
      <c r="D103" s="16" t="s">
        <v>2</v>
      </c>
      <c r="E103" s="7">
        <v>4423</v>
      </c>
      <c r="F103" s="7">
        <v>3322</v>
      </c>
      <c r="G103" s="7">
        <v>1101</v>
      </c>
      <c r="H103" s="7">
        <v>3872</v>
      </c>
      <c r="I103" s="7">
        <v>2741</v>
      </c>
      <c r="J103" s="7">
        <v>1131</v>
      </c>
      <c r="K103" s="7"/>
      <c r="L103" s="7"/>
      <c r="M103" s="7"/>
      <c r="N103" s="8">
        <v>0.14230371900826455</v>
      </c>
      <c r="O103" s="8">
        <v>0.21196643560744244</v>
      </c>
      <c r="P103" s="20">
        <v>-2.6525198938992078E-2</v>
      </c>
      <c r="Q103" s="8">
        <v>0.14378070855960701</v>
      </c>
      <c r="R103" s="8">
        <v>0.26890756302521002</v>
      </c>
      <c r="S103" s="20">
        <v>-0.11849479583666933</v>
      </c>
    </row>
    <row r="104" spans="1:19" ht="12" customHeight="1" x14ac:dyDescent="0.2">
      <c r="A104" s="6">
        <v>40154</v>
      </c>
      <c r="B104" s="19">
        <v>39790</v>
      </c>
      <c r="C104" s="19"/>
      <c r="D104" s="16" t="s">
        <v>3</v>
      </c>
      <c r="E104" s="7">
        <v>4260</v>
      </c>
      <c r="F104" s="7">
        <v>3262</v>
      </c>
      <c r="G104" s="7">
        <v>998</v>
      </c>
      <c r="H104" s="7">
        <v>3659</v>
      </c>
      <c r="I104" s="7">
        <v>2929</v>
      </c>
      <c r="J104" s="7">
        <v>730</v>
      </c>
      <c r="K104" s="7"/>
      <c r="L104" s="7"/>
      <c r="M104" s="7"/>
      <c r="N104" s="8">
        <v>0.1642525280131184</v>
      </c>
      <c r="O104" s="8">
        <v>0.11369067941276878</v>
      </c>
      <c r="P104" s="20">
        <v>0.36712328767123292</v>
      </c>
      <c r="Q104" s="8">
        <v>4.5398773006134929E-2</v>
      </c>
      <c r="R104" s="8">
        <v>-4.8702245552639245E-2</v>
      </c>
      <c r="S104" s="20">
        <v>0.54489164086687314</v>
      </c>
    </row>
    <row r="105" spans="1:19" ht="12" customHeight="1" x14ac:dyDescent="0.2">
      <c r="A105" s="6">
        <v>40155</v>
      </c>
      <c r="B105" s="19">
        <v>39791</v>
      </c>
      <c r="C105" s="19"/>
      <c r="D105" s="16" t="s">
        <v>4</v>
      </c>
      <c r="E105" s="7">
        <v>4075</v>
      </c>
      <c r="F105" s="7">
        <v>3340</v>
      </c>
      <c r="G105" s="7">
        <v>735</v>
      </c>
      <c r="H105" s="7">
        <v>3465</v>
      </c>
      <c r="I105" s="7">
        <v>2821</v>
      </c>
      <c r="J105" s="7">
        <v>644</v>
      </c>
      <c r="K105" s="7"/>
      <c r="L105" s="7"/>
      <c r="M105" s="7"/>
      <c r="N105" s="8">
        <v>0.17604617604617601</v>
      </c>
      <c r="O105" s="8">
        <v>0.18397731300957099</v>
      </c>
      <c r="P105" s="20">
        <v>0.14130434782608692</v>
      </c>
      <c r="Q105" s="8">
        <v>-3.0685061845861061E-2</v>
      </c>
      <c r="R105" s="8">
        <v>-7.1964434565156998E-2</v>
      </c>
      <c r="S105" s="20">
        <v>0.21487603305785119</v>
      </c>
    </row>
    <row r="106" spans="1:19" ht="12" customHeight="1" x14ac:dyDescent="0.2">
      <c r="A106" s="6">
        <v>40156</v>
      </c>
      <c r="B106" s="19">
        <v>39792</v>
      </c>
      <c r="C106" s="19"/>
      <c r="D106" s="16" t="s">
        <v>5</v>
      </c>
      <c r="E106" s="7">
        <v>4206</v>
      </c>
      <c r="F106" s="7">
        <v>3466</v>
      </c>
      <c r="G106" s="7">
        <v>740</v>
      </c>
      <c r="H106" s="7">
        <v>4209</v>
      </c>
      <c r="I106" s="7">
        <v>3686</v>
      </c>
      <c r="J106" s="7">
        <v>523</v>
      </c>
      <c r="K106" s="7"/>
      <c r="L106" s="7"/>
      <c r="M106" s="7"/>
      <c r="N106" s="8">
        <v>-7.1275837491091565E-4</v>
      </c>
      <c r="O106" s="8">
        <v>-5.9685295713510556E-2</v>
      </c>
      <c r="P106" s="20">
        <v>0.41491395793499053</v>
      </c>
      <c r="Q106" s="8">
        <v>5.1237190702324353E-2</v>
      </c>
      <c r="R106" s="8">
        <v>-2.9131652661064433E-2</v>
      </c>
      <c r="S106" s="20">
        <v>0.71693735498839906</v>
      </c>
    </row>
    <row r="107" spans="1:19" ht="12" customHeight="1" x14ac:dyDescent="0.2">
      <c r="A107" s="6">
        <v>40157</v>
      </c>
      <c r="B107" s="19">
        <v>39793</v>
      </c>
      <c r="C107" s="19"/>
      <c r="D107" s="16" t="s">
        <v>6</v>
      </c>
      <c r="E107" s="7">
        <v>5501</v>
      </c>
      <c r="F107" s="7">
        <v>4485</v>
      </c>
      <c r="G107" s="7">
        <v>1016</v>
      </c>
      <c r="H107" s="7">
        <v>4995</v>
      </c>
      <c r="I107" s="7">
        <v>4189</v>
      </c>
      <c r="J107" s="7">
        <v>806</v>
      </c>
      <c r="K107" s="7"/>
      <c r="L107" s="7"/>
      <c r="M107" s="7"/>
      <c r="N107" s="8">
        <v>0.10130130130130133</v>
      </c>
      <c r="O107" s="8">
        <v>7.0661255669610901E-2</v>
      </c>
      <c r="P107" s="20">
        <v>0.26054590570719594</v>
      </c>
      <c r="Q107" s="8">
        <v>0.16992769034453414</v>
      </c>
      <c r="R107" s="8">
        <v>0.14093106079877904</v>
      </c>
      <c r="S107" s="20">
        <v>0.31776913099870296</v>
      </c>
    </row>
    <row r="108" spans="1:19" ht="12" customHeight="1" x14ac:dyDescent="0.2">
      <c r="A108" s="6">
        <v>40158</v>
      </c>
      <c r="B108" s="19">
        <v>39794</v>
      </c>
      <c r="C108" s="19"/>
      <c r="D108" s="16" t="s">
        <v>7</v>
      </c>
      <c r="E108" s="7">
        <v>5682</v>
      </c>
      <c r="F108" s="7">
        <v>4721</v>
      </c>
      <c r="G108" s="7">
        <v>961</v>
      </c>
      <c r="H108" s="7">
        <v>5482</v>
      </c>
      <c r="I108" s="7">
        <v>4499</v>
      </c>
      <c r="J108" s="7">
        <v>983</v>
      </c>
      <c r="K108" s="7"/>
      <c r="L108" s="7"/>
      <c r="M108" s="7"/>
      <c r="N108" s="8">
        <v>3.648303538854436E-2</v>
      </c>
      <c r="O108" s="8">
        <v>4.9344298733051684E-2</v>
      </c>
      <c r="P108" s="20">
        <v>-2.238046795523907E-2</v>
      </c>
      <c r="Q108" s="8">
        <v>0.13390540810217511</v>
      </c>
      <c r="R108" s="8">
        <v>0.23618748363445929</v>
      </c>
      <c r="S108" s="20">
        <v>-0.19379194630872487</v>
      </c>
    </row>
    <row r="109" spans="1:19" ht="12" customHeight="1" x14ac:dyDescent="0.2">
      <c r="A109" s="6">
        <v>40159</v>
      </c>
      <c r="B109" s="19">
        <v>39795</v>
      </c>
      <c r="C109" s="19"/>
      <c r="D109" s="16" t="s">
        <v>1</v>
      </c>
      <c r="E109" s="7">
        <v>5454</v>
      </c>
      <c r="F109" s="7">
        <v>4099</v>
      </c>
      <c r="G109" s="7">
        <v>1355</v>
      </c>
      <c r="H109" s="7">
        <v>5655</v>
      </c>
      <c r="I109" s="7">
        <v>4588</v>
      </c>
      <c r="J109" s="7">
        <v>1067</v>
      </c>
      <c r="K109" s="7"/>
      <c r="L109" s="7"/>
      <c r="M109" s="7"/>
      <c r="N109" s="8">
        <v>-3.5543766578249314E-2</v>
      </c>
      <c r="O109" s="8">
        <v>-0.10658238884045335</v>
      </c>
      <c r="P109" s="20">
        <v>0.26991565135895024</v>
      </c>
      <c r="Q109" s="8">
        <v>0.36213786213786214</v>
      </c>
      <c r="R109" s="8">
        <v>0.24400606980273132</v>
      </c>
      <c r="S109" s="20">
        <v>0.91114245416078976</v>
      </c>
    </row>
    <row r="110" spans="1:19" ht="12" customHeight="1" x14ac:dyDescent="0.2">
      <c r="A110" s="6">
        <v>40160</v>
      </c>
      <c r="B110" s="19">
        <v>39796</v>
      </c>
      <c r="C110" s="19"/>
      <c r="D110" s="16" t="s">
        <v>2</v>
      </c>
      <c r="E110" s="7">
        <v>4671</v>
      </c>
      <c r="F110" s="7">
        <v>3579</v>
      </c>
      <c r="G110" s="7">
        <v>1092</v>
      </c>
      <c r="H110" s="7">
        <v>4186</v>
      </c>
      <c r="I110" s="7">
        <v>3035</v>
      </c>
      <c r="J110" s="7">
        <v>1151</v>
      </c>
      <c r="K110" s="7"/>
      <c r="L110" s="7"/>
      <c r="M110" s="7"/>
      <c r="N110" s="8">
        <v>0.11586239847109403</v>
      </c>
      <c r="O110" s="8">
        <v>0.17924217462932446</v>
      </c>
      <c r="P110" s="20">
        <v>-5.1259774109470024E-2</v>
      </c>
      <c r="Q110" s="8">
        <v>1.7868816735672199E-2</v>
      </c>
      <c r="R110" s="8">
        <v>0.12441093308199802</v>
      </c>
      <c r="S110" s="20">
        <v>-0.22332859174964437</v>
      </c>
    </row>
    <row r="111" spans="1:19" ht="12" customHeight="1" x14ac:dyDescent="0.2">
      <c r="A111" s="6">
        <v>40161</v>
      </c>
      <c r="B111" s="19">
        <v>39797</v>
      </c>
      <c r="C111" s="19"/>
      <c r="D111" s="16" t="s">
        <v>3</v>
      </c>
      <c r="E111" s="7">
        <v>4480</v>
      </c>
      <c r="F111" s="7">
        <v>3501</v>
      </c>
      <c r="G111" s="7">
        <v>979</v>
      </c>
      <c r="H111" s="7">
        <v>4355</v>
      </c>
      <c r="I111" s="7">
        <v>3460</v>
      </c>
      <c r="J111" s="7">
        <v>895</v>
      </c>
      <c r="K111" s="7"/>
      <c r="L111" s="7"/>
      <c r="M111" s="7"/>
      <c r="N111" s="8">
        <v>2.8702640642939148E-2</v>
      </c>
      <c r="O111" s="8">
        <v>1.1849710982658967E-2</v>
      </c>
      <c r="P111" s="20">
        <v>9.3854748603351856E-2</v>
      </c>
      <c r="Q111" s="8">
        <v>6.9723018147086924E-2</v>
      </c>
      <c r="R111" s="8">
        <v>-5.1990251827782274E-2</v>
      </c>
      <c r="S111" s="20">
        <v>0.97777777777777786</v>
      </c>
    </row>
    <row r="112" spans="1:19" ht="12" customHeight="1" x14ac:dyDescent="0.2">
      <c r="A112" s="6">
        <v>40162</v>
      </c>
      <c r="B112" s="19">
        <v>39798</v>
      </c>
      <c r="C112" s="19"/>
      <c r="D112" s="16" t="s">
        <v>4</v>
      </c>
      <c r="E112" s="7">
        <v>4651</v>
      </c>
      <c r="F112" s="7">
        <v>3694</v>
      </c>
      <c r="G112" s="7">
        <v>957</v>
      </c>
      <c r="H112" s="7">
        <v>4764</v>
      </c>
      <c r="I112" s="7">
        <v>3918</v>
      </c>
      <c r="J112" s="7">
        <v>846</v>
      </c>
      <c r="K112" s="7"/>
      <c r="L112" s="7"/>
      <c r="M112" s="7"/>
      <c r="N112" s="8">
        <v>-2.3719563392107457E-2</v>
      </c>
      <c r="O112" s="8">
        <v>-5.7172026544155208E-2</v>
      </c>
      <c r="P112" s="20">
        <v>0.13120567375886516</v>
      </c>
      <c r="Q112" s="8">
        <v>8.6936200046739964E-2</v>
      </c>
      <c r="R112" s="8">
        <v>3.1555431443730741E-2</v>
      </c>
      <c r="S112" s="20">
        <v>0.37106017191977081</v>
      </c>
    </row>
    <row r="113" spans="1:19" ht="12" customHeight="1" x14ac:dyDescent="0.2">
      <c r="A113" s="6">
        <v>40163</v>
      </c>
      <c r="B113" s="19">
        <v>39799</v>
      </c>
      <c r="C113" s="19"/>
      <c r="D113" s="16" t="s">
        <v>5</v>
      </c>
      <c r="E113" s="7">
        <v>5139</v>
      </c>
      <c r="F113" s="7">
        <v>4125</v>
      </c>
      <c r="G113" s="7">
        <v>1014</v>
      </c>
      <c r="H113" s="7">
        <v>4780</v>
      </c>
      <c r="I113" s="7">
        <v>4107</v>
      </c>
      <c r="J113" s="7">
        <v>673</v>
      </c>
      <c r="K113" s="7"/>
      <c r="L113" s="7"/>
      <c r="M113" s="7"/>
      <c r="N113" s="8">
        <v>7.510460251046025E-2</v>
      </c>
      <c r="O113" s="8">
        <v>4.3827611395179655E-3</v>
      </c>
      <c r="P113" s="20">
        <v>0.50668647845468051</v>
      </c>
      <c r="Q113" s="8">
        <v>7.0179092044981184E-2</v>
      </c>
      <c r="R113" s="8">
        <v>-2.4236548715461659E-4</v>
      </c>
      <c r="S113" s="20">
        <v>0.5</v>
      </c>
    </row>
    <row r="114" spans="1:19" ht="12" customHeight="1" x14ac:dyDescent="0.2">
      <c r="A114" s="6">
        <v>40164</v>
      </c>
      <c r="B114" s="19">
        <v>39800</v>
      </c>
      <c r="C114" s="19"/>
      <c r="D114" s="16" t="s">
        <v>6</v>
      </c>
      <c r="E114" s="7">
        <v>4682</v>
      </c>
      <c r="F114" s="7">
        <v>3625</v>
      </c>
      <c r="G114" s="7">
        <v>1057</v>
      </c>
      <c r="H114" s="7">
        <v>4275</v>
      </c>
      <c r="I114" s="7">
        <v>3272</v>
      </c>
      <c r="J114" s="7">
        <v>1003</v>
      </c>
      <c r="K114" s="7"/>
      <c r="L114" s="7"/>
      <c r="M114" s="7"/>
      <c r="N114" s="8">
        <v>9.520467836257307E-2</v>
      </c>
      <c r="O114" s="8">
        <v>0.1078850855745721</v>
      </c>
      <c r="P114" s="20">
        <v>5.3838484546360865E-2</v>
      </c>
      <c r="Q114" s="8">
        <v>1.9599303135888535E-2</v>
      </c>
      <c r="R114" s="8">
        <v>-7.5255102040816313E-2</v>
      </c>
      <c r="S114" s="20">
        <v>0.57291666666666674</v>
      </c>
    </row>
    <row r="115" spans="1:19" ht="12" customHeight="1" x14ac:dyDescent="0.2">
      <c r="A115" s="6">
        <v>40165</v>
      </c>
      <c r="B115" s="19">
        <v>39801</v>
      </c>
      <c r="C115" s="19"/>
      <c r="D115" s="16" t="s">
        <v>7</v>
      </c>
      <c r="E115" s="7">
        <v>4462</v>
      </c>
      <c r="F115" s="7">
        <v>3381</v>
      </c>
      <c r="G115" s="7">
        <v>1081</v>
      </c>
      <c r="H115" s="7">
        <v>4127</v>
      </c>
      <c r="I115" s="7">
        <v>2817</v>
      </c>
      <c r="J115" s="7">
        <v>1310</v>
      </c>
      <c r="K115" s="7"/>
      <c r="L115" s="7"/>
      <c r="M115" s="7"/>
      <c r="N115" s="8">
        <v>8.1172764720135682E-2</v>
      </c>
      <c r="O115" s="8">
        <v>0.20021299254526093</v>
      </c>
      <c r="P115" s="20">
        <v>-0.17480916030534355</v>
      </c>
      <c r="Q115" s="8">
        <v>-0.19560122588786732</v>
      </c>
      <c r="R115" s="8">
        <v>-0.25281767955801104</v>
      </c>
      <c r="S115" s="20">
        <v>5.7729941291585041E-2</v>
      </c>
    </row>
    <row r="116" spans="1:19" ht="12" customHeight="1" x14ac:dyDescent="0.2">
      <c r="A116" s="6">
        <v>40166</v>
      </c>
      <c r="B116" s="19">
        <v>39802</v>
      </c>
      <c r="C116" s="19"/>
      <c r="D116" s="16" t="s">
        <v>1</v>
      </c>
      <c r="E116" s="7">
        <v>5250</v>
      </c>
      <c r="F116" s="7">
        <v>3925</v>
      </c>
      <c r="G116" s="7">
        <v>1325</v>
      </c>
      <c r="H116" s="7">
        <v>3971</v>
      </c>
      <c r="I116" s="7">
        <v>2697</v>
      </c>
      <c r="J116" s="7">
        <v>1274</v>
      </c>
      <c r="K116" s="7"/>
      <c r="L116" s="7"/>
      <c r="M116" s="7"/>
      <c r="N116" s="8">
        <v>0.32208511709896759</v>
      </c>
      <c r="O116" s="8">
        <v>0.4553207267334074</v>
      </c>
      <c r="P116" s="20">
        <v>4.0031397174254302E-2</v>
      </c>
      <c r="Q116" s="8">
        <v>-4.550625711035261E-3</v>
      </c>
      <c r="R116" s="8">
        <v>-0.1240794465521089</v>
      </c>
      <c r="S116" s="20">
        <v>0.67087011349306436</v>
      </c>
    </row>
    <row r="117" spans="1:19" ht="12" customHeight="1" x14ac:dyDescent="0.2">
      <c r="A117" s="6">
        <v>40167</v>
      </c>
      <c r="B117" s="19">
        <v>39803</v>
      </c>
      <c r="C117" s="19"/>
      <c r="D117" s="16" t="s">
        <v>2</v>
      </c>
      <c r="E117" s="7">
        <v>4029</v>
      </c>
      <c r="F117" s="7">
        <v>2927</v>
      </c>
      <c r="G117" s="7">
        <v>1102</v>
      </c>
      <c r="H117" s="7">
        <v>3196</v>
      </c>
      <c r="I117" s="7">
        <v>2034</v>
      </c>
      <c r="J117" s="7">
        <v>1162</v>
      </c>
      <c r="K117" s="7"/>
      <c r="L117" s="7"/>
      <c r="M117" s="7"/>
      <c r="N117" s="8">
        <v>0.2606382978723405</v>
      </c>
      <c r="O117" s="8">
        <v>0.43903638151425772</v>
      </c>
      <c r="P117" s="20">
        <v>-5.1635111876075723E-2</v>
      </c>
      <c r="Q117" s="8">
        <v>-0.28627103631532325</v>
      </c>
      <c r="R117" s="8">
        <v>-0.30475059382422798</v>
      </c>
      <c r="S117" s="20">
        <v>-0.23205574912891991</v>
      </c>
    </row>
    <row r="118" spans="1:19" x14ac:dyDescent="0.2">
      <c r="A118" s="6">
        <v>40168</v>
      </c>
      <c r="B118" s="19">
        <v>39804</v>
      </c>
      <c r="C118" s="19"/>
      <c r="D118" s="16" t="s">
        <v>3</v>
      </c>
      <c r="E118" s="7">
        <v>4349</v>
      </c>
      <c r="F118" s="7">
        <v>3571</v>
      </c>
      <c r="G118" s="7">
        <v>778</v>
      </c>
      <c r="H118" s="7">
        <v>3915</v>
      </c>
      <c r="I118" s="7">
        <v>3123</v>
      </c>
      <c r="J118" s="7">
        <v>792</v>
      </c>
      <c r="K118" s="7"/>
      <c r="L118" s="7"/>
      <c r="M118" s="7"/>
      <c r="N118" s="8">
        <v>0.11085568326947648</v>
      </c>
      <c r="O118" s="8">
        <v>0.14345180915786093</v>
      </c>
      <c r="P118" s="20">
        <v>-1.7676767676767624E-2</v>
      </c>
      <c r="Q118" s="8">
        <v>8.6978255436140905E-2</v>
      </c>
      <c r="R118" s="8">
        <v>5.932957579353304E-2</v>
      </c>
      <c r="S118" s="20">
        <v>0.23492063492063497</v>
      </c>
    </row>
    <row r="119" spans="1:19" x14ac:dyDescent="0.2">
      <c r="A119" s="6">
        <v>40169</v>
      </c>
      <c r="B119" s="19">
        <v>39805</v>
      </c>
      <c r="C119" s="19"/>
      <c r="D119" s="16" t="s">
        <v>4</v>
      </c>
      <c r="E119" s="7">
        <v>5305</v>
      </c>
      <c r="F119" s="7">
        <v>4401</v>
      </c>
      <c r="G119" s="7">
        <v>904</v>
      </c>
      <c r="H119" s="7">
        <v>4748</v>
      </c>
      <c r="I119" s="7">
        <v>3922</v>
      </c>
      <c r="J119" s="7">
        <v>826</v>
      </c>
      <c r="K119" s="7"/>
      <c r="L119" s="7"/>
      <c r="M119" s="7"/>
      <c r="N119" s="8">
        <v>0.11731255265374885</v>
      </c>
      <c r="O119" s="8">
        <v>0.12213156552779192</v>
      </c>
      <c r="P119" s="20">
        <v>9.4430992736077579E-2</v>
      </c>
      <c r="Q119" s="8">
        <v>0.30665024630541882</v>
      </c>
      <c r="R119" s="8">
        <v>0.29289071680376022</v>
      </c>
      <c r="S119" s="20">
        <v>0.37804878048780477</v>
      </c>
    </row>
    <row r="120" spans="1:19" x14ac:dyDescent="0.2">
      <c r="A120" s="6">
        <v>40170</v>
      </c>
      <c r="B120" s="19">
        <v>39806</v>
      </c>
      <c r="C120" s="19"/>
      <c r="D120" s="16" t="s">
        <v>5</v>
      </c>
      <c r="E120" s="7">
        <v>5330</v>
      </c>
      <c r="F120" s="7">
        <v>4172</v>
      </c>
      <c r="G120" s="7">
        <v>1158</v>
      </c>
      <c r="H120" s="7">
        <v>4720</v>
      </c>
      <c r="I120" s="7">
        <v>3929</v>
      </c>
      <c r="J120" s="7">
        <v>791</v>
      </c>
      <c r="K120" s="7"/>
      <c r="L120" s="7"/>
      <c r="M120" s="7"/>
      <c r="N120" s="8">
        <v>0.12923728813559321</v>
      </c>
      <c r="O120" s="8">
        <v>6.1847798421990285E-2</v>
      </c>
      <c r="P120" s="20">
        <v>0.46396965865992423</v>
      </c>
      <c r="Q120" s="8">
        <v>0.19614003590664275</v>
      </c>
      <c r="R120" s="8">
        <v>9.9051633298208541E-2</v>
      </c>
      <c r="S120" s="20">
        <v>0.75454545454545463</v>
      </c>
    </row>
    <row r="121" spans="1:19" x14ac:dyDescent="0.2">
      <c r="A121" s="6">
        <v>40171</v>
      </c>
      <c r="B121" s="19">
        <v>39807</v>
      </c>
      <c r="C121" s="19"/>
      <c r="D121" s="16" t="s">
        <v>6</v>
      </c>
      <c r="E121" s="7">
        <v>4848</v>
      </c>
      <c r="F121" s="7">
        <v>3698</v>
      </c>
      <c r="G121" s="7">
        <v>1150</v>
      </c>
      <c r="H121" s="7">
        <v>4791</v>
      </c>
      <c r="I121" s="7">
        <v>3786</v>
      </c>
      <c r="J121" s="7">
        <v>1005</v>
      </c>
      <c r="K121" s="7"/>
      <c r="L121" s="7"/>
      <c r="M121" s="7"/>
      <c r="N121" s="8">
        <v>1.1897307451471439E-2</v>
      </c>
      <c r="O121" s="8">
        <v>-2.3243528790280021E-2</v>
      </c>
      <c r="P121" s="20">
        <v>0.14427860696517403</v>
      </c>
      <c r="Q121" s="8">
        <v>2.1491782553729522E-2</v>
      </c>
      <c r="R121" s="8">
        <v>-2.9657589646805427E-3</v>
      </c>
      <c r="S121" s="20">
        <v>0.1089681774349085</v>
      </c>
    </row>
    <row r="122" spans="1:19" x14ac:dyDescent="0.2">
      <c r="A122" s="6">
        <v>40172</v>
      </c>
      <c r="B122" s="19">
        <v>39808</v>
      </c>
      <c r="C122" s="19"/>
      <c r="D122" s="16" t="s">
        <v>7</v>
      </c>
      <c r="E122" s="7">
        <v>5224</v>
      </c>
      <c r="F122" s="7">
        <v>4314</v>
      </c>
      <c r="G122" s="7">
        <v>910</v>
      </c>
      <c r="H122" s="7">
        <v>6282</v>
      </c>
      <c r="I122" s="7">
        <v>5195</v>
      </c>
      <c r="J122" s="7">
        <v>1087</v>
      </c>
      <c r="K122" s="7"/>
      <c r="L122" s="7"/>
      <c r="M122" s="7"/>
      <c r="N122" s="8">
        <v>-0.16841770136899081</v>
      </c>
      <c r="O122" s="8">
        <v>-0.16958614051973053</v>
      </c>
      <c r="P122" s="20">
        <v>-0.16283348666053354</v>
      </c>
      <c r="Q122" s="8">
        <v>-0.21526213008862849</v>
      </c>
      <c r="R122" s="8">
        <v>-0.18970698722764834</v>
      </c>
      <c r="S122" s="20">
        <v>-0.31732933233308325</v>
      </c>
    </row>
    <row r="123" spans="1:19" x14ac:dyDescent="0.2">
      <c r="A123" s="6">
        <v>40173</v>
      </c>
      <c r="B123" s="19">
        <v>39809</v>
      </c>
      <c r="C123" s="19"/>
      <c r="D123" s="16" t="s">
        <v>1</v>
      </c>
      <c r="E123" s="7">
        <v>6208</v>
      </c>
      <c r="F123" s="7">
        <v>4797</v>
      </c>
      <c r="G123" s="7">
        <v>1411</v>
      </c>
      <c r="H123" s="7">
        <v>6109</v>
      </c>
      <c r="I123" s="7">
        <v>5011</v>
      </c>
      <c r="J123" s="7">
        <v>1098</v>
      </c>
      <c r="K123" s="7"/>
      <c r="L123" s="7"/>
      <c r="M123" s="7"/>
      <c r="N123" s="8">
        <v>1.6205598297593715E-2</v>
      </c>
      <c r="O123" s="8">
        <v>-4.2706046697265965E-2</v>
      </c>
      <c r="P123" s="20">
        <v>0.28506375227686709</v>
      </c>
      <c r="Q123" s="8">
        <v>-0.23837565942829098</v>
      </c>
      <c r="R123" s="8">
        <v>-0.35087956698240863</v>
      </c>
      <c r="S123" s="20">
        <v>0.85413929040735881</v>
      </c>
    </row>
    <row r="124" spans="1:19" x14ac:dyDescent="0.2">
      <c r="A124" s="6">
        <v>40174</v>
      </c>
      <c r="B124" s="19">
        <v>39810</v>
      </c>
      <c r="C124" s="19"/>
      <c r="D124" s="16" t="s">
        <v>2</v>
      </c>
      <c r="E124" s="7">
        <v>4598</v>
      </c>
      <c r="F124" s="7">
        <v>3556</v>
      </c>
      <c r="G124" s="7">
        <v>1042</v>
      </c>
      <c r="H124" s="7">
        <v>6198</v>
      </c>
      <c r="I124" s="7">
        <v>5076</v>
      </c>
      <c r="J124" s="7">
        <v>1122</v>
      </c>
      <c r="K124" s="7"/>
      <c r="L124" s="7"/>
      <c r="M124" s="7"/>
      <c r="N124" s="8">
        <v>-0.25814778960955143</v>
      </c>
      <c r="O124" s="8">
        <v>-0.29944838455476752</v>
      </c>
      <c r="P124" s="20">
        <v>-7.1301247771835996E-2</v>
      </c>
      <c r="Q124" s="8">
        <v>-0.33889288281811647</v>
      </c>
      <c r="R124" s="8">
        <v>-0.36624487613616108</v>
      </c>
      <c r="S124" s="20">
        <v>-0.22470238095238093</v>
      </c>
    </row>
    <row r="125" spans="1:19" x14ac:dyDescent="0.2">
      <c r="A125" s="6">
        <v>40175</v>
      </c>
      <c r="B125" s="19">
        <v>39811</v>
      </c>
      <c r="C125" s="19"/>
      <c r="D125" s="16" t="s">
        <v>3</v>
      </c>
      <c r="E125" s="7">
        <v>4717</v>
      </c>
      <c r="F125" s="7">
        <v>3797</v>
      </c>
      <c r="G125" s="7">
        <v>920</v>
      </c>
      <c r="H125" s="7">
        <v>5620</v>
      </c>
      <c r="I125" s="7">
        <v>4816</v>
      </c>
      <c r="J125" s="7">
        <v>804</v>
      </c>
      <c r="K125" s="7"/>
      <c r="L125" s="7"/>
      <c r="M125" s="7"/>
      <c r="N125" s="8">
        <v>-0.16067615658362988</v>
      </c>
      <c r="O125" s="8">
        <v>-0.21158637873754149</v>
      </c>
      <c r="P125" s="20">
        <v>0.14427860696517403</v>
      </c>
      <c r="Q125" s="8">
        <v>-0.27464247270490538</v>
      </c>
      <c r="R125" s="8">
        <v>-0.35271053528810092</v>
      </c>
      <c r="S125" s="20">
        <v>0.44427001569858704</v>
      </c>
    </row>
    <row r="126" spans="1:19" x14ac:dyDescent="0.2">
      <c r="A126" s="6">
        <v>40176</v>
      </c>
      <c r="B126" s="19">
        <v>39812</v>
      </c>
      <c r="C126" s="19"/>
      <c r="D126" s="16" t="s">
        <v>4</v>
      </c>
      <c r="E126" s="7">
        <v>6631</v>
      </c>
      <c r="F126" s="7">
        <v>5650</v>
      </c>
      <c r="G126" s="7">
        <v>981</v>
      </c>
      <c r="H126" s="7">
        <v>5348</v>
      </c>
      <c r="I126" s="7">
        <v>4460</v>
      </c>
      <c r="J126" s="7">
        <v>888</v>
      </c>
      <c r="K126" s="7"/>
      <c r="L126" s="7"/>
      <c r="M126" s="7"/>
      <c r="N126" s="8">
        <v>0.23990276738967831</v>
      </c>
      <c r="O126" s="8">
        <v>0.26681614349775784</v>
      </c>
      <c r="P126" s="20">
        <v>0.10472972972972983</v>
      </c>
      <c r="Q126" s="8">
        <v>0.17425181512307431</v>
      </c>
      <c r="R126" s="8">
        <v>0.16566948628017331</v>
      </c>
      <c r="S126" s="20">
        <v>0.22625000000000006</v>
      </c>
    </row>
    <row r="127" spans="1:19" x14ac:dyDescent="0.2">
      <c r="A127" s="6">
        <v>40177</v>
      </c>
      <c r="B127" s="19">
        <v>39813</v>
      </c>
      <c r="C127" s="19"/>
      <c r="D127" s="16" t="s">
        <v>5</v>
      </c>
      <c r="E127" s="7">
        <v>5098</v>
      </c>
      <c r="F127" s="7">
        <v>4261</v>
      </c>
      <c r="G127" s="7">
        <v>837</v>
      </c>
      <c r="H127" s="7">
        <v>3819</v>
      </c>
      <c r="I127" s="7">
        <v>3280</v>
      </c>
      <c r="J127" s="7">
        <v>539</v>
      </c>
      <c r="K127" s="7"/>
      <c r="L127" s="7"/>
      <c r="M127" s="7"/>
      <c r="N127" s="8">
        <v>0.33490442524220998</v>
      </c>
      <c r="O127" s="8">
        <v>0.29908536585365852</v>
      </c>
      <c r="P127" s="20">
        <v>0.55287569573283868</v>
      </c>
      <c r="Q127" s="8">
        <v>-0.15188820495757782</v>
      </c>
      <c r="R127" s="8">
        <v>-0.20474057484135877</v>
      </c>
      <c r="S127" s="20">
        <v>0.28177641653905061</v>
      </c>
    </row>
    <row r="128" spans="1:19" x14ac:dyDescent="0.2">
      <c r="A128" s="6">
        <v>40178</v>
      </c>
      <c r="B128" s="19">
        <v>39814</v>
      </c>
      <c r="C128" s="19"/>
      <c r="D128" s="16" t="s">
        <v>6</v>
      </c>
      <c r="E128" s="7">
        <v>4519</v>
      </c>
      <c r="F128" s="7">
        <v>3435</v>
      </c>
      <c r="G128" s="7">
        <v>1084</v>
      </c>
      <c r="H128" s="7">
        <v>4211</v>
      </c>
      <c r="I128" s="7">
        <v>3228</v>
      </c>
      <c r="J128" s="7">
        <v>983</v>
      </c>
      <c r="K128" s="7"/>
      <c r="L128" s="7"/>
      <c r="M128" s="7"/>
      <c r="N128" s="8">
        <v>7.3141771550700563E-2</v>
      </c>
      <c r="O128" s="8">
        <v>6.4126394052044677E-2</v>
      </c>
      <c r="P128" s="20">
        <v>0.10274669379450652</v>
      </c>
      <c r="Q128" s="8">
        <v>-0.24139667617928484</v>
      </c>
      <c r="R128" s="8">
        <v>-0.30885311871227361</v>
      </c>
      <c r="S128" s="20">
        <v>9.8277608915906756E-2</v>
      </c>
    </row>
    <row r="129" spans="1:19" x14ac:dyDescent="0.2">
      <c r="A129" s="6">
        <v>40179</v>
      </c>
      <c r="B129" s="19">
        <v>39815</v>
      </c>
      <c r="C129" s="19"/>
      <c r="D129" s="16" t="s">
        <v>7</v>
      </c>
      <c r="E129" s="7">
        <v>5062</v>
      </c>
      <c r="F129" s="7">
        <v>4143</v>
      </c>
      <c r="G129" s="7">
        <v>919</v>
      </c>
      <c r="H129" s="7">
        <v>4798</v>
      </c>
      <c r="I129" s="7">
        <v>3853</v>
      </c>
      <c r="J129" s="7">
        <v>945</v>
      </c>
      <c r="K129" s="7"/>
      <c r="L129" s="7"/>
      <c r="M129" s="7"/>
      <c r="N129" s="8">
        <v>5.5022926219258084E-2</v>
      </c>
      <c r="O129" s="8">
        <v>7.5266026472878167E-2</v>
      </c>
      <c r="P129" s="20">
        <v>-2.7513227513227489E-2</v>
      </c>
      <c r="Q129" s="8">
        <v>-0.19612513895505801</v>
      </c>
      <c r="R129" s="8">
        <v>-0.14770623328533228</v>
      </c>
      <c r="S129" s="20">
        <v>-0.36002785515320335</v>
      </c>
    </row>
    <row r="130" spans="1:19" x14ac:dyDescent="0.2">
      <c r="A130" s="6">
        <v>40180</v>
      </c>
      <c r="B130" s="19">
        <v>39816</v>
      </c>
      <c r="C130" s="19"/>
      <c r="D130" s="16" t="s">
        <v>1</v>
      </c>
      <c r="E130" s="7">
        <v>6080</v>
      </c>
      <c r="F130" s="7">
        <v>4743</v>
      </c>
      <c r="G130" s="7">
        <v>1337</v>
      </c>
      <c r="H130" s="7">
        <v>5820</v>
      </c>
      <c r="I130" s="7">
        <v>4514</v>
      </c>
      <c r="J130" s="7">
        <v>1306</v>
      </c>
      <c r="K130" s="7"/>
      <c r="L130" s="7"/>
      <c r="M130" s="7"/>
      <c r="N130" s="8">
        <v>4.4673539518900407E-2</v>
      </c>
      <c r="O130" s="8">
        <v>5.0731058927780293E-2</v>
      </c>
      <c r="P130" s="20">
        <v>2.3736600306278666E-2</v>
      </c>
      <c r="Q130" s="8">
        <v>0.28486897717666948</v>
      </c>
      <c r="R130" s="8">
        <v>0.19984821654439666</v>
      </c>
      <c r="S130" s="20">
        <v>0.71630295250320919</v>
      </c>
    </row>
    <row r="131" spans="1:19" x14ac:dyDescent="0.2">
      <c r="A131" s="6">
        <v>40181</v>
      </c>
      <c r="B131" s="19">
        <v>39817</v>
      </c>
      <c r="C131" s="19"/>
      <c r="D131" s="16" t="s">
        <v>2</v>
      </c>
      <c r="E131" s="7">
        <v>5299</v>
      </c>
      <c r="F131" s="7">
        <v>4167</v>
      </c>
      <c r="G131" s="7">
        <v>1132</v>
      </c>
      <c r="H131" s="7">
        <v>5134</v>
      </c>
      <c r="I131" s="7">
        <v>3924</v>
      </c>
      <c r="J131" s="7">
        <v>1210</v>
      </c>
      <c r="K131" s="7"/>
      <c r="L131" s="7"/>
      <c r="M131" s="7"/>
      <c r="N131" s="8">
        <v>3.2138683287884717E-2</v>
      </c>
      <c r="O131" s="8">
        <v>6.1926605504587062E-2</v>
      </c>
      <c r="P131" s="20">
        <v>-6.4462809917355424E-2</v>
      </c>
      <c r="Q131" s="8">
        <v>2.6739004068978778E-2</v>
      </c>
      <c r="R131" s="8">
        <v>0.1834706049417778</v>
      </c>
      <c r="S131" s="20">
        <v>-0.30975609756097566</v>
      </c>
    </row>
    <row r="132" spans="1:19" x14ac:dyDescent="0.2">
      <c r="A132" s="6">
        <v>40182</v>
      </c>
      <c r="B132" s="19">
        <v>39818</v>
      </c>
      <c r="C132" s="19"/>
      <c r="D132" s="16" t="s">
        <v>3</v>
      </c>
      <c r="E132" s="7">
        <v>5474</v>
      </c>
      <c r="F132" s="7">
        <v>4305</v>
      </c>
      <c r="G132" s="7">
        <v>1169</v>
      </c>
      <c r="H132" s="7">
        <v>5070</v>
      </c>
      <c r="I132" s="7">
        <v>4082</v>
      </c>
      <c r="J132" s="7">
        <v>988</v>
      </c>
      <c r="K132" s="7"/>
      <c r="L132" s="7"/>
      <c r="M132" s="7"/>
      <c r="N132" s="8">
        <v>7.9684418145956615E-2</v>
      </c>
      <c r="O132" s="8">
        <v>5.4630083292503739E-2</v>
      </c>
      <c r="P132" s="20">
        <v>0.1831983805668016</v>
      </c>
      <c r="Q132" s="8">
        <v>0.27065923862581243</v>
      </c>
      <c r="R132" s="8">
        <v>0.22649572649572658</v>
      </c>
      <c r="S132" s="20">
        <v>0.46491228070175428</v>
      </c>
    </row>
    <row r="133" spans="1:19" x14ac:dyDescent="0.2">
      <c r="A133" s="6">
        <v>40183</v>
      </c>
      <c r="B133" s="19">
        <v>39819</v>
      </c>
      <c r="C133" s="19"/>
      <c r="D133" s="16" t="s">
        <v>4</v>
      </c>
      <c r="E133" s="7">
        <v>5206</v>
      </c>
      <c r="F133" s="7">
        <v>4119</v>
      </c>
      <c r="G133" s="7">
        <v>1087</v>
      </c>
      <c r="H133" s="7">
        <v>4657</v>
      </c>
      <c r="I133" s="7">
        <v>3590</v>
      </c>
      <c r="J133" s="7">
        <v>1067</v>
      </c>
      <c r="K133" s="7"/>
      <c r="L133" s="7"/>
      <c r="M133" s="7"/>
      <c r="N133" s="8">
        <v>0.11788705175005365</v>
      </c>
      <c r="O133" s="8">
        <v>0.14735376044568249</v>
      </c>
      <c r="P133" s="20">
        <v>1.8744142455482615E-2</v>
      </c>
      <c r="Q133" s="8">
        <v>0.15920730349588075</v>
      </c>
      <c r="R133" s="8">
        <v>0.12479519388312399</v>
      </c>
      <c r="S133" s="20">
        <v>0.31121833534378762</v>
      </c>
    </row>
    <row r="134" spans="1:19" x14ac:dyDescent="0.2">
      <c r="A134" s="6">
        <v>40184</v>
      </c>
      <c r="B134" s="19">
        <v>39820</v>
      </c>
      <c r="C134" s="19"/>
      <c r="D134" s="16" t="s">
        <v>5</v>
      </c>
      <c r="E134" s="7">
        <v>5445</v>
      </c>
      <c r="F134" s="7">
        <v>4216</v>
      </c>
      <c r="G134" s="7">
        <v>1229</v>
      </c>
      <c r="H134" s="7">
        <v>4047</v>
      </c>
      <c r="I134" s="7">
        <v>3338</v>
      </c>
      <c r="J134" s="7">
        <v>709</v>
      </c>
      <c r="K134" s="7"/>
      <c r="L134" s="7"/>
      <c r="M134" s="7"/>
      <c r="N134" s="8">
        <v>0.34544106745737579</v>
      </c>
      <c r="O134" s="8">
        <v>0.26303175554224079</v>
      </c>
      <c r="P134" s="20">
        <v>0.7334273624823695</v>
      </c>
      <c r="Q134" s="8">
        <v>0.31744495523832561</v>
      </c>
      <c r="R134" s="8">
        <v>0.21114622234989944</v>
      </c>
      <c r="S134" s="20">
        <v>0.88496932515337434</v>
      </c>
    </row>
    <row r="135" spans="1:19" x14ac:dyDescent="0.2">
      <c r="A135" s="6">
        <v>40185</v>
      </c>
      <c r="B135" s="19">
        <v>39821</v>
      </c>
      <c r="C135" s="19"/>
      <c r="D135" s="16" t="s">
        <v>6</v>
      </c>
      <c r="E135" s="7">
        <v>4433</v>
      </c>
      <c r="F135" s="7">
        <v>3390</v>
      </c>
      <c r="G135" s="7">
        <v>1043</v>
      </c>
      <c r="H135" s="7">
        <v>4176</v>
      </c>
      <c r="I135" s="7">
        <v>2944</v>
      </c>
      <c r="J135" s="7">
        <v>1232</v>
      </c>
      <c r="K135" s="7"/>
      <c r="L135" s="7"/>
      <c r="M135" s="7"/>
      <c r="N135" s="8">
        <v>6.1542145593869835E-2</v>
      </c>
      <c r="O135" s="8">
        <v>0.15149456521739135</v>
      </c>
      <c r="P135" s="20">
        <v>-0.15340909090909094</v>
      </c>
      <c r="Q135" s="8">
        <v>-9.5859677748317385E-2</v>
      </c>
      <c r="R135" s="8">
        <v>-0.11948051948051952</v>
      </c>
      <c r="S135" s="20">
        <v>-9.4966761633428209E-3</v>
      </c>
    </row>
    <row r="136" spans="1:19" x14ac:dyDescent="0.2">
      <c r="A136" s="6">
        <v>40186</v>
      </c>
      <c r="B136" s="19">
        <v>39822</v>
      </c>
      <c r="C136" s="19"/>
      <c r="D136" s="16" t="s">
        <v>7</v>
      </c>
      <c r="E136" s="7">
        <v>5220</v>
      </c>
      <c r="F136" s="7">
        <v>4107</v>
      </c>
      <c r="G136" s="7">
        <v>1113</v>
      </c>
      <c r="H136" s="7">
        <v>4939</v>
      </c>
      <c r="I136" s="7">
        <v>3827</v>
      </c>
      <c r="J136" s="7">
        <v>1112</v>
      </c>
      <c r="K136" s="7"/>
      <c r="L136" s="7"/>
      <c r="M136" s="7"/>
      <c r="N136" s="8">
        <v>5.6894108119052378E-2</v>
      </c>
      <c r="O136" s="8">
        <v>7.3164358505356741E-2</v>
      </c>
      <c r="P136" s="20">
        <v>8.9928057553967378E-4</v>
      </c>
      <c r="Q136" s="8">
        <v>-8.9323098394975542E-2</v>
      </c>
      <c r="R136" s="8">
        <v>-5.5862068965517264E-2</v>
      </c>
      <c r="S136" s="20">
        <v>-0.19464544138929085</v>
      </c>
    </row>
    <row r="137" spans="1:19" x14ac:dyDescent="0.2">
      <c r="A137" s="6">
        <v>40187</v>
      </c>
      <c r="B137" s="19">
        <v>39823</v>
      </c>
      <c r="C137" s="19"/>
      <c r="D137" s="16" t="s">
        <v>1</v>
      </c>
      <c r="E137" s="7">
        <v>5134</v>
      </c>
      <c r="F137" s="7">
        <v>3662</v>
      </c>
      <c r="G137" s="7">
        <v>1472</v>
      </c>
      <c r="H137" s="7">
        <v>4171</v>
      </c>
      <c r="I137" s="7">
        <v>3061</v>
      </c>
      <c r="J137" s="7">
        <v>1110</v>
      </c>
      <c r="K137" s="7"/>
      <c r="L137" s="7"/>
      <c r="M137" s="7"/>
      <c r="N137" s="8">
        <v>0.23087988491968359</v>
      </c>
      <c r="O137" s="8">
        <v>0.19634106501143411</v>
      </c>
      <c r="P137" s="20">
        <v>0.32612612612612613</v>
      </c>
      <c r="Q137" s="8">
        <v>0.1122183708838822</v>
      </c>
      <c r="R137" s="8">
        <v>-3.9097349776961443E-2</v>
      </c>
      <c r="S137" s="20">
        <v>0.82857142857142851</v>
      </c>
    </row>
    <row r="138" spans="1:19" x14ac:dyDescent="0.2">
      <c r="A138" s="6">
        <v>40188</v>
      </c>
      <c r="B138" s="19">
        <v>39824</v>
      </c>
      <c r="C138" s="19"/>
      <c r="D138" s="16" t="s">
        <v>2</v>
      </c>
      <c r="E138" s="7">
        <v>4944</v>
      </c>
      <c r="F138" s="7">
        <v>3828</v>
      </c>
      <c r="G138" s="7">
        <v>1116</v>
      </c>
      <c r="H138" s="7">
        <v>4774</v>
      </c>
      <c r="I138" s="7">
        <v>3625</v>
      </c>
      <c r="J138" s="7">
        <v>1149</v>
      </c>
      <c r="K138" s="7"/>
      <c r="L138" s="7"/>
      <c r="M138" s="7"/>
      <c r="N138" s="8">
        <v>3.5609551738583933E-2</v>
      </c>
      <c r="O138" s="8">
        <v>5.600000000000005E-2</v>
      </c>
      <c r="P138" s="20">
        <v>-2.8720626631853818E-2</v>
      </c>
      <c r="Q138" s="8">
        <v>-8.6811968969338738E-2</v>
      </c>
      <c r="R138" s="8">
        <v>-2.6449643947100698E-2</v>
      </c>
      <c r="S138" s="20">
        <v>-0.24696356275303644</v>
      </c>
    </row>
    <row r="139" spans="1:19" x14ac:dyDescent="0.2">
      <c r="A139" s="6">
        <v>40189</v>
      </c>
      <c r="B139" s="19">
        <v>39825</v>
      </c>
      <c r="C139" s="19"/>
      <c r="D139" s="16" t="s">
        <v>3</v>
      </c>
      <c r="E139" s="7">
        <v>4884</v>
      </c>
      <c r="F139" s="7">
        <v>3813</v>
      </c>
      <c r="G139" s="7">
        <v>1071</v>
      </c>
      <c r="H139" s="7">
        <v>4426</v>
      </c>
      <c r="I139" s="7">
        <v>3330</v>
      </c>
      <c r="J139" s="7">
        <v>1096</v>
      </c>
      <c r="K139" s="7"/>
      <c r="L139" s="7"/>
      <c r="M139" s="7"/>
      <c r="N139" s="8">
        <v>0.1034794396746499</v>
      </c>
      <c r="O139" s="8">
        <v>0.14504504504504512</v>
      </c>
      <c r="P139" s="20">
        <v>-2.2810218978102204E-2</v>
      </c>
      <c r="Q139" s="8">
        <v>-6.1050061050060833E-3</v>
      </c>
      <c r="R139" s="8">
        <v>-7.8094777562862649E-2</v>
      </c>
      <c r="S139" s="20">
        <v>0.37660668380462714</v>
      </c>
    </row>
    <row r="140" spans="1:19" x14ac:dyDescent="0.2">
      <c r="A140" s="6">
        <v>40190</v>
      </c>
      <c r="B140" s="19">
        <v>39826</v>
      </c>
      <c r="C140" s="19"/>
      <c r="D140" s="16" t="s">
        <v>4</v>
      </c>
      <c r="E140" s="7">
        <v>4245</v>
      </c>
      <c r="F140" s="7">
        <v>3190</v>
      </c>
      <c r="G140" s="7">
        <v>1055</v>
      </c>
      <c r="H140" s="7">
        <v>3866</v>
      </c>
      <c r="I140" s="7">
        <v>2821</v>
      </c>
      <c r="J140" s="7">
        <v>1045</v>
      </c>
      <c r="K140" s="7"/>
      <c r="L140" s="7"/>
      <c r="M140" s="7"/>
      <c r="N140" s="8">
        <v>9.8034143817899544E-2</v>
      </c>
      <c r="O140" s="8">
        <v>0.13080467919177607</v>
      </c>
      <c r="P140" s="20">
        <v>9.5693779904306719E-3</v>
      </c>
      <c r="Q140" s="8">
        <v>2.2645145748012574E-2</v>
      </c>
      <c r="R140" s="8">
        <v>-3.039513677811545E-2</v>
      </c>
      <c r="S140" s="20">
        <v>0.22531939605110329</v>
      </c>
    </row>
    <row r="141" spans="1:19" x14ac:dyDescent="0.2">
      <c r="A141" s="6">
        <v>40191</v>
      </c>
      <c r="B141" s="19">
        <v>39827</v>
      </c>
      <c r="C141" s="19"/>
      <c r="D141" s="16" t="s">
        <v>5</v>
      </c>
      <c r="E141" s="7">
        <v>4249</v>
      </c>
      <c r="F141" s="7">
        <v>3305</v>
      </c>
      <c r="G141" s="7">
        <v>944</v>
      </c>
      <c r="H141" s="7">
        <v>3610</v>
      </c>
      <c r="I141" s="7">
        <v>2972</v>
      </c>
      <c r="J141" s="7">
        <v>638</v>
      </c>
      <c r="K141" s="7"/>
      <c r="L141" s="7"/>
      <c r="M141" s="7"/>
      <c r="N141" s="8">
        <v>0.17700831024930741</v>
      </c>
      <c r="O141" s="8">
        <v>0.11204576043068637</v>
      </c>
      <c r="P141" s="20">
        <v>0.47962382445141061</v>
      </c>
      <c r="Q141" s="8">
        <v>-1.5295480880648915E-2</v>
      </c>
      <c r="R141" s="8">
        <v>-0.12450331125827818</v>
      </c>
      <c r="S141" s="20">
        <v>0.74814814814814823</v>
      </c>
    </row>
    <row r="142" spans="1:19" x14ac:dyDescent="0.2">
      <c r="A142" s="6">
        <v>40192</v>
      </c>
      <c r="B142" s="19">
        <v>39828</v>
      </c>
      <c r="C142" s="19"/>
      <c r="D142" s="16" t="s">
        <v>6</v>
      </c>
      <c r="E142" s="7">
        <v>4281</v>
      </c>
      <c r="F142" s="7">
        <v>3125</v>
      </c>
      <c r="G142" s="7">
        <v>1156</v>
      </c>
      <c r="H142" s="7">
        <v>4113</v>
      </c>
      <c r="I142" s="7">
        <v>2977</v>
      </c>
      <c r="J142" s="7">
        <v>1136</v>
      </c>
      <c r="K142" s="7"/>
      <c r="L142" s="7"/>
      <c r="M142" s="7"/>
      <c r="N142" s="8">
        <v>4.0846097738876708E-2</v>
      </c>
      <c r="O142" s="8">
        <v>4.9714477662075929E-2</v>
      </c>
      <c r="P142" s="20">
        <v>1.7605633802816989E-2</v>
      </c>
      <c r="Q142" s="8">
        <v>-6.0978284711559527E-2</v>
      </c>
      <c r="R142" s="8">
        <v>-0.11996620670233737</v>
      </c>
      <c r="S142" s="20">
        <v>0.14682539682539675</v>
      </c>
    </row>
    <row r="143" spans="1:19" x14ac:dyDescent="0.2">
      <c r="A143" s="6">
        <v>40193</v>
      </c>
      <c r="B143" s="19">
        <v>39829</v>
      </c>
      <c r="C143" s="19"/>
      <c r="D143" s="16" t="s">
        <v>7</v>
      </c>
      <c r="E143" s="7">
        <v>3469</v>
      </c>
      <c r="F143" s="7">
        <v>2595</v>
      </c>
      <c r="G143" s="7">
        <v>874</v>
      </c>
      <c r="H143" s="7">
        <v>3755</v>
      </c>
      <c r="I143" s="7">
        <v>2626</v>
      </c>
      <c r="J143" s="7">
        <v>1129</v>
      </c>
      <c r="K143" s="7"/>
      <c r="L143" s="7"/>
      <c r="M143" s="7"/>
      <c r="N143" s="8">
        <v>-7.6165113182423472E-2</v>
      </c>
      <c r="O143" s="8">
        <v>-1.1805026656511841E-2</v>
      </c>
      <c r="P143" s="20">
        <v>-0.22586359610274576</v>
      </c>
      <c r="Q143" s="8">
        <v>-0.2253238052702099</v>
      </c>
      <c r="R143" s="8">
        <v>-0.20251997541487399</v>
      </c>
      <c r="S143" s="20">
        <v>-0.28594771241830064</v>
      </c>
    </row>
    <row r="144" spans="1:19" x14ac:dyDescent="0.2">
      <c r="A144" s="6">
        <v>40194</v>
      </c>
      <c r="B144" s="19">
        <v>39830</v>
      </c>
      <c r="C144" s="19"/>
      <c r="D144" s="16" t="s">
        <v>1</v>
      </c>
      <c r="E144" s="7">
        <v>4580</v>
      </c>
      <c r="F144" s="7">
        <v>3338</v>
      </c>
      <c r="G144" s="7">
        <v>1242</v>
      </c>
      <c r="H144" s="7">
        <v>4234</v>
      </c>
      <c r="I144" s="7">
        <v>3293</v>
      </c>
      <c r="J144" s="7">
        <v>941</v>
      </c>
      <c r="K144" s="7"/>
      <c r="L144" s="7"/>
      <c r="M144" s="7"/>
      <c r="N144" s="8">
        <v>8.1719414265470025E-2</v>
      </c>
      <c r="O144" s="8">
        <v>1.3665350744002325E-2</v>
      </c>
      <c r="P144" s="20">
        <v>0.31987247608926683</v>
      </c>
      <c r="Q144" s="8">
        <v>0.20526315789473681</v>
      </c>
      <c r="R144" s="8">
        <v>8.8005215123859282E-2</v>
      </c>
      <c r="S144" s="20">
        <v>0.69672131147540983</v>
      </c>
    </row>
    <row r="145" spans="1:19" x14ac:dyDescent="0.2">
      <c r="A145" s="6">
        <v>40195</v>
      </c>
      <c r="B145" s="19">
        <v>39831</v>
      </c>
      <c r="C145" s="19"/>
      <c r="D145" s="16" t="s">
        <v>2</v>
      </c>
      <c r="E145" s="7">
        <v>4679</v>
      </c>
      <c r="F145" s="7">
        <v>3685</v>
      </c>
      <c r="G145" s="7">
        <v>994</v>
      </c>
      <c r="H145" s="7">
        <v>4393</v>
      </c>
      <c r="I145" s="7">
        <v>3354</v>
      </c>
      <c r="J145" s="7">
        <v>1039</v>
      </c>
      <c r="K145" s="7"/>
      <c r="L145" s="7"/>
      <c r="M145" s="7"/>
      <c r="N145" s="8">
        <v>6.5103573867516529E-2</v>
      </c>
      <c r="O145" s="8">
        <v>9.8688133571854575E-2</v>
      </c>
      <c r="P145" s="20">
        <v>-4.3310875842155871E-2</v>
      </c>
      <c r="Q145" s="8">
        <v>-5.39830165790538E-2</v>
      </c>
      <c r="R145" s="8">
        <v>-3.8862806468440314E-2</v>
      </c>
      <c r="S145" s="20">
        <v>-0.10611510791366907</v>
      </c>
    </row>
    <row r="146" spans="1:19" x14ac:dyDescent="0.2">
      <c r="A146" s="6">
        <v>40196</v>
      </c>
      <c r="B146" s="19">
        <v>39832</v>
      </c>
      <c r="C146" s="19"/>
      <c r="D146" s="16" t="s">
        <v>3</v>
      </c>
      <c r="E146" s="7">
        <v>4651</v>
      </c>
      <c r="F146" s="7">
        <v>3632</v>
      </c>
      <c r="G146" s="7">
        <v>1019</v>
      </c>
      <c r="H146" s="7">
        <v>4117</v>
      </c>
      <c r="I146" s="7">
        <v>3216</v>
      </c>
      <c r="J146" s="7">
        <v>901</v>
      </c>
      <c r="K146" s="7"/>
      <c r="L146" s="7"/>
      <c r="M146" s="7"/>
      <c r="N146" s="8">
        <v>0.12970609667233424</v>
      </c>
      <c r="O146" s="8">
        <v>0.12935323383084585</v>
      </c>
      <c r="P146" s="20">
        <v>0.13096559378468364</v>
      </c>
      <c r="Q146" s="8">
        <v>5.7766659085740191E-2</v>
      </c>
      <c r="R146" s="8">
        <v>-7.1077091306724904E-3</v>
      </c>
      <c r="S146" s="20">
        <v>0.37889039242219225</v>
      </c>
    </row>
    <row r="147" spans="1:19" x14ac:dyDescent="0.2">
      <c r="A147" s="6">
        <v>40197</v>
      </c>
      <c r="B147" s="19">
        <v>39833</v>
      </c>
      <c r="C147" s="19"/>
      <c r="D147" s="16" t="s">
        <v>4</v>
      </c>
      <c r="E147" s="7">
        <v>4120</v>
      </c>
      <c r="F147" s="7">
        <v>3084</v>
      </c>
      <c r="G147" s="7">
        <v>1036</v>
      </c>
      <c r="H147" s="7">
        <v>3870</v>
      </c>
      <c r="I147" s="7">
        <v>2958</v>
      </c>
      <c r="J147" s="7">
        <v>912</v>
      </c>
      <c r="K147" s="7"/>
      <c r="L147" s="7"/>
      <c r="M147" s="7"/>
      <c r="N147" s="8">
        <v>6.4599483204134334E-2</v>
      </c>
      <c r="O147" s="8">
        <v>4.2596348884381241E-2</v>
      </c>
      <c r="P147" s="20">
        <v>0.13596491228070184</v>
      </c>
      <c r="Q147" s="8">
        <v>0.10871905274488691</v>
      </c>
      <c r="R147" s="8">
        <v>3.1783205085312849E-2</v>
      </c>
      <c r="S147" s="20">
        <v>0.42503438789546077</v>
      </c>
    </row>
    <row r="148" spans="1:19" x14ac:dyDescent="0.2">
      <c r="A148" s="6">
        <v>40198</v>
      </c>
      <c r="B148" s="19">
        <v>39834</v>
      </c>
      <c r="C148" s="19"/>
      <c r="D148" s="16" t="s">
        <v>5</v>
      </c>
      <c r="E148" s="7">
        <v>4341</v>
      </c>
      <c r="F148" s="7">
        <v>3509</v>
      </c>
      <c r="G148" s="7">
        <v>832</v>
      </c>
      <c r="H148" s="7">
        <v>3749</v>
      </c>
      <c r="I148" s="7">
        <v>3159</v>
      </c>
      <c r="J148" s="7">
        <v>590</v>
      </c>
      <c r="K148" s="7"/>
      <c r="L148" s="7"/>
      <c r="M148" s="7"/>
      <c r="N148" s="8">
        <v>0.15790877567351291</v>
      </c>
      <c r="O148" s="8">
        <v>0.11079455523899973</v>
      </c>
      <c r="P148" s="20">
        <v>0.4101694915254237</v>
      </c>
      <c r="Q148" s="8">
        <v>0.135495684017787</v>
      </c>
      <c r="R148" s="8">
        <v>6.6889632107023367E-2</v>
      </c>
      <c r="S148" s="20">
        <v>0.55805243445692887</v>
      </c>
    </row>
    <row r="149" spans="1:19" x14ac:dyDescent="0.2">
      <c r="A149" s="6">
        <v>40199</v>
      </c>
      <c r="B149" s="19">
        <v>39835</v>
      </c>
      <c r="C149" s="19"/>
      <c r="D149" s="16" t="s">
        <v>6</v>
      </c>
      <c r="E149" s="7">
        <v>4325</v>
      </c>
      <c r="F149" s="7">
        <v>3096</v>
      </c>
      <c r="G149" s="7">
        <v>1229</v>
      </c>
      <c r="H149" s="7">
        <v>4803</v>
      </c>
      <c r="I149" s="7">
        <v>3674</v>
      </c>
      <c r="J149" s="7">
        <v>1129</v>
      </c>
      <c r="K149" s="7"/>
      <c r="L149" s="7"/>
      <c r="M149" s="7"/>
      <c r="N149" s="8">
        <v>-9.9521132625442377E-2</v>
      </c>
      <c r="O149" s="8">
        <v>-0.15732172019597168</v>
      </c>
      <c r="P149" s="20">
        <v>8.8573959255978663E-2</v>
      </c>
      <c r="Q149" s="8">
        <v>-4.7985912392692009E-2</v>
      </c>
      <c r="R149" s="8">
        <v>-0.16908212560386471</v>
      </c>
      <c r="S149" s="20">
        <v>0.50428396572827427</v>
      </c>
    </row>
    <row r="150" spans="1:19" x14ac:dyDescent="0.2">
      <c r="A150" s="6">
        <v>40200</v>
      </c>
      <c r="B150" s="19">
        <v>39836</v>
      </c>
      <c r="C150" s="19"/>
      <c r="D150" s="16" t="s">
        <v>7</v>
      </c>
      <c r="E150" s="7">
        <v>3748</v>
      </c>
      <c r="F150" s="7">
        <v>2816</v>
      </c>
      <c r="G150" s="7">
        <v>932</v>
      </c>
      <c r="H150" s="7">
        <v>4115</v>
      </c>
      <c r="I150" s="7">
        <v>3311</v>
      </c>
      <c r="J150" s="7">
        <v>804</v>
      </c>
      <c r="K150" s="7"/>
      <c r="L150" s="7"/>
      <c r="M150" s="7"/>
      <c r="N150" s="8">
        <v>-8.918590522478731E-2</v>
      </c>
      <c r="O150" s="8">
        <v>-0.14950166112956809</v>
      </c>
      <c r="P150" s="20">
        <v>0.15920398009950243</v>
      </c>
      <c r="Q150" s="8">
        <v>-6.8356947551578395E-2</v>
      </c>
      <c r="R150" s="8">
        <v>-0.11111111111111116</v>
      </c>
      <c r="S150" s="20">
        <v>9.0058479532163727E-2</v>
      </c>
    </row>
    <row r="151" spans="1:19" x14ac:dyDescent="0.2">
      <c r="A151" s="6">
        <v>40201</v>
      </c>
      <c r="B151" s="19">
        <v>39837</v>
      </c>
      <c r="C151" s="19"/>
      <c r="D151" s="16" t="s">
        <v>1</v>
      </c>
      <c r="E151" s="7">
        <v>3917</v>
      </c>
      <c r="F151" s="7">
        <v>2716</v>
      </c>
      <c r="G151" s="7">
        <v>1201</v>
      </c>
      <c r="H151" s="7">
        <v>4212</v>
      </c>
      <c r="I151" s="7">
        <v>3253</v>
      </c>
      <c r="J151" s="7">
        <v>959</v>
      </c>
      <c r="K151" s="7"/>
      <c r="L151" s="7"/>
      <c r="M151" s="7"/>
      <c r="N151" s="8">
        <v>-7.0037986704653332E-2</v>
      </c>
      <c r="O151" s="8">
        <v>-0.16507838917921913</v>
      </c>
      <c r="P151" s="20">
        <v>0.25234619395203328</v>
      </c>
      <c r="Q151" s="8">
        <v>7.7875619152449005E-2</v>
      </c>
      <c r="R151" s="8">
        <v>-0.1092161364381764</v>
      </c>
      <c r="S151" s="20">
        <v>1.0529914529914528</v>
      </c>
    </row>
    <row r="152" spans="1:19" x14ac:dyDescent="0.2">
      <c r="A152" s="6">
        <v>40202</v>
      </c>
      <c r="B152" s="19">
        <v>39838</v>
      </c>
      <c r="C152" s="19"/>
      <c r="D152" s="16" t="s">
        <v>2</v>
      </c>
      <c r="E152" s="7">
        <v>4107</v>
      </c>
      <c r="F152" s="7">
        <v>3178</v>
      </c>
      <c r="G152" s="7">
        <v>929</v>
      </c>
      <c r="H152" s="7">
        <v>4656</v>
      </c>
      <c r="I152" s="7">
        <v>3753</v>
      </c>
      <c r="J152" s="7">
        <v>903</v>
      </c>
      <c r="K152" s="7"/>
      <c r="L152" s="7"/>
      <c r="M152" s="7"/>
      <c r="N152" s="8">
        <v>-0.11791237113402064</v>
      </c>
      <c r="O152" s="8">
        <v>-0.15321076472155604</v>
      </c>
      <c r="P152" s="20">
        <v>2.8792912513842639E-2</v>
      </c>
      <c r="Q152" s="8">
        <v>-9.2977031802120136E-2</v>
      </c>
      <c r="R152" s="8">
        <v>-0.10805500982318272</v>
      </c>
      <c r="S152" s="20">
        <v>-3.730569948186524E-2</v>
      </c>
    </row>
    <row r="153" spans="1:19" x14ac:dyDescent="0.2">
      <c r="A153" s="6">
        <v>40203</v>
      </c>
      <c r="B153" s="19">
        <v>39839</v>
      </c>
      <c r="C153" s="19"/>
      <c r="D153" s="16" t="s">
        <v>3</v>
      </c>
      <c r="E153" s="7">
        <v>4109</v>
      </c>
      <c r="F153" s="7">
        <v>3148</v>
      </c>
      <c r="G153" s="7">
        <v>961</v>
      </c>
      <c r="H153" s="7">
        <v>4532</v>
      </c>
      <c r="I153" s="7">
        <v>3739</v>
      </c>
      <c r="J153" s="7">
        <v>793</v>
      </c>
      <c r="K153" s="7"/>
      <c r="L153" s="7"/>
      <c r="M153" s="7"/>
      <c r="N153" s="8">
        <v>-9.3336275375110356E-2</v>
      </c>
      <c r="O153" s="8">
        <v>-0.15806365338325756</v>
      </c>
      <c r="P153" s="20">
        <v>0.21185372005044134</v>
      </c>
      <c r="Q153" s="8">
        <v>-3.499295443870365E-2</v>
      </c>
      <c r="R153" s="8">
        <v>-0.14363438520130578</v>
      </c>
      <c r="S153" s="20">
        <v>0.65120274914089338</v>
      </c>
    </row>
    <row r="154" spans="1:19" x14ac:dyDescent="0.2">
      <c r="A154" s="6">
        <v>40204</v>
      </c>
      <c r="B154" s="19">
        <v>39840</v>
      </c>
      <c r="C154" s="19"/>
      <c r="D154" s="16" t="s">
        <v>4</v>
      </c>
      <c r="E154" s="7">
        <v>3675</v>
      </c>
      <c r="F154" s="7">
        <v>2791</v>
      </c>
      <c r="G154" s="7">
        <v>884</v>
      </c>
      <c r="H154" s="7">
        <v>4328</v>
      </c>
      <c r="I154" s="7">
        <v>3489</v>
      </c>
      <c r="J154" s="7">
        <v>839</v>
      </c>
      <c r="K154" s="7"/>
      <c r="L154" s="7"/>
      <c r="M154" s="7"/>
      <c r="N154" s="8">
        <v>-0.15087800369685767</v>
      </c>
      <c r="O154" s="8">
        <v>-0.20005732301519064</v>
      </c>
      <c r="P154" s="20">
        <v>5.3635280095351678E-2</v>
      </c>
      <c r="Q154" s="8">
        <v>-6.1062851303014809E-2</v>
      </c>
      <c r="R154" s="8">
        <v>-0.14438994481912937</v>
      </c>
      <c r="S154" s="20">
        <v>0.35582822085889565</v>
      </c>
    </row>
    <row r="155" spans="1:19" x14ac:dyDescent="0.2">
      <c r="A155" s="6">
        <v>40205</v>
      </c>
      <c r="B155" s="19">
        <v>39841</v>
      </c>
      <c r="C155" s="19"/>
      <c r="D155" s="16" t="s">
        <v>5</v>
      </c>
      <c r="E155" s="7">
        <v>4019</v>
      </c>
      <c r="F155" s="7">
        <v>3335</v>
      </c>
      <c r="G155" s="7">
        <v>684</v>
      </c>
      <c r="H155" s="7">
        <v>4237</v>
      </c>
      <c r="I155" s="7">
        <v>3768</v>
      </c>
      <c r="J155" s="7">
        <v>469</v>
      </c>
      <c r="K155" s="7"/>
      <c r="L155" s="7"/>
      <c r="M155" s="7"/>
      <c r="N155" s="8">
        <v>-5.145149870191168E-2</v>
      </c>
      <c r="O155" s="8">
        <v>-0.11491507430997872</v>
      </c>
      <c r="P155" s="20">
        <v>0.45842217484008518</v>
      </c>
      <c r="Q155" s="8">
        <v>-7.7152698048220447E-2</v>
      </c>
      <c r="R155" s="8">
        <v>-0.12901540872290418</v>
      </c>
      <c r="S155" s="20">
        <v>0.30038022813688214</v>
      </c>
    </row>
    <row r="156" spans="1:19" x14ac:dyDescent="0.2">
      <c r="A156" s="6">
        <v>40206</v>
      </c>
      <c r="B156" s="19">
        <v>39842</v>
      </c>
      <c r="C156" s="19"/>
      <c r="D156" s="16" t="s">
        <v>6</v>
      </c>
      <c r="E156" s="7">
        <v>4424</v>
      </c>
      <c r="F156" s="7">
        <v>3308</v>
      </c>
      <c r="G156" s="7">
        <v>1116</v>
      </c>
      <c r="H156" s="7">
        <v>4626</v>
      </c>
      <c r="I156" s="7">
        <v>3613</v>
      </c>
      <c r="J156" s="7">
        <v>1013</v>
      </c>
      <c r="K156" s="7"/>
      <c r="L156" s="7"/>
      <c r="M156" s="7"/>
      <c r="N156" s="8">
        <v>-4.3666234327712883E-2</v>
      </c>
      <c r="O156" s="8">
        <v>-8.4417381677276526E-2</v>
      </c>
      <c r="P156" s="20">
        <v>0.10167818361303049</v>
      </c>
      <c r="Q156" s="8">
        <v>-0.10716448032290615</v>
      </c>
      <c r="R156" s="8">
        <v>-0.1694702485563645</v>
      </c>
      <c r="S156" s="20">
        <v>0.14814814814814814</v>
      </c>
    </row>
    <row r="157" spans="1:19" x14ac:dyDescent="0.2">
      <c r="A157" s="6">
        <v>40207</v>
      </c>
      <c r="B157" s="19">
        <v>39843</v>
      </c>
      <c r="C157" s="19"/>
      <c r="D157" s="16" t="s">
        <v>7</v>
      </c>
      <c r="E157" s="7">
        <v>3580</v>
      </c>
      <c r="F157" s="7">
        <v>2730</v>
      </c>
      <c r="G157" s="7">
        <v>850</v>
      </c>
      <c r="H157" s="7">
        <v>3941</v>
      </c>
      <c r="I157" s="7">
        <v>3180</v>
      </c>
      <c r="J157" s="7">
        <v>761</v>
      </c>
      <c r="K157" s="7"/>
      <c r="L157" s="7"/>
      <c r="M157" s="7"/>
      <c r="N157" s="8">
        <v>-9.1601116467901589E-2</v>
      </c>
      <c r="O157" s="8">
        <v>-0.14150943396226412</v>
      </c>
      <c r="P157" s="20">
        <v>0.11695137976346914</v>
      </c>
      <c r="Q157" s="8">
        <v>-0.24056003394145098</v>
      </c>
      <c r="R157" s="8">
        <v>-0.24040066777963276</v>
      </c>
      <c r="S157" s="20">
        <v>-0.2410714285714286</v>
      </c>
    </row>
    <row r="158" spans="1:19" x14ac:dyDescent="0.2">
      <c r="A158" s="6">
        <v>40208</v>
      </c>
      <c r="B158" s="19">
        <v>39844</v>
      </c>
      <c r="C158" s="19"/>
      <c r="D158" s="16" t="s">
        <v>1</v>
      </c>
      <c r="E158" s="7">
        <v>4497</v>
      </c>
      <c r="F158" s="7">
        <v>3543</v>
      </c>
      <c r="G158" s="7">
        <v>954</v>
      </c>
      <c r="H158" s="7">
        <v>4472</v>
      </c>
      <c r="I158" s="7">
        <v>3760</v>
      </c>
      <c r="J158" s="7">
        <v>712</v>
      </c>
      <c r="K158" s="7"/>
      <c r="L158" s="7"/>
      <c r="M158" s="7"/>
      <c r="N158" s="8">
        <v>5.5903398926655523E-3</v>
      </c>
      <c r="O158" s="8">
        <v>-5.7712765957446788E-2</v>
      </c>
      <c r="P158" s="20">
        <v>0.3398876404494382</v>
      </c>
      <c r="Q158" s="8">
        <v>4.2420027816411743E-2</v>
      </c>
      <c r="R158" s="8">
        <v>-2.9315068493150687E-2</v>
      </c>
      <c r="S158" s="20">
        <v>0.43674698795180733</v>
      </c>
    </row>
    <row r="159" spans="1:19" x14ac:dyDescent="0.2">
      <c r="A159" s="6">
        <v>40209</v>
      </c>
      <c r="B159" s="19">
        <v>39845</v>
      </c>
      <c r="C159" s="19"/>
      <c r="D159" s="16" t="s">
        <v>2</v>
      </c>
      <c r="E159" s="7">
        <v>4583</v>
      </c>
      <c r="F159" s="7">
        <v>3823</v>
      </c>
      <c r="G159" s="7">
        <v>760</v>
      </c>
      <c r="H159" s="7">
        <v>4113</v>
      </c>
      <c r="I159" s="7">
        <v>3107</v>
      </c>
      <c r="J159" s="7">
        <v>1006</v>
      </c>
      <c r="K159" s="7"/>
      <c r="L159" s="7"/>
      <c r="M159" s="7"/>
      <c r="N159" s="8">
        <v>0.11427182105519096</v>
      </c>
      <c r="O159" s="8">
        <v>0.23044737689089145</v>
      </c>
      <c r="P159" s="20">
        <v>-0.24453280318091453</v>
      </c>
      <c r="Q159" s="8">
        <v>-1.2710038776389432E-2</v>
      </c>
      <c r="R159" s="8">
        <v>9.1350271196117605E-2</v>
      </c>
      <c r="S159" s="20">
        <v>-0.33274802458296748</v>
      </c>
    </row>
    <row r="160" spans="1:19" x14ac:dyDescent="0.2">
      <c r="A160" s="6">
        <v>40210</v>
      </c>
      <c r="B160" s="19">
        <v>39846</v>
      </c>
      <c r="C160" s="19"/>
      <c r="D160" s="16" t="s">
        <v>3</v>
      </c>
      <c r="E160" s="7">
        <v>4336</v>
      </c>
      <c r="F160" s="7">
        <v>3411</v>
      </c>
      <c r="G160" s="7">
        <v>925</v>
      </c>
      <c r="H160" s="7">
        <v>4055</v>
      </c>
      <c r="I160" s="7">
        <v>3163</v>
      </c>
      <c r="J160" s="7">
        <v>892</v>
      </c>
      <c r="K160" s="7"/>
      <c r="L160" s="7"/>
      <c r="M160" s="7"/>
      <c r="N160" s="8">
        <v>6.9297163995067912E-2</v>
      </c>
      <c r="O160" s="8">
        <v>7.8406576035409348E-2</v>
      </c>
      <c r="P160" s="20">
        <v>3.6995515695067205E-2</v>
      </c>
      <c r="Q160" s="8">
        <v>-9.8544698544698495E-2</v>
      </c>
      <c r="R160" s="8">
        <v>-0.17529013539651839</v>
      </c>
      <c r="S160" s="20">
        <v>0.37240356083086046</v>
      </c>
    </row>
    <row r="161" spans="1:19" x14ac:dyDescent="0.2">
      <c r="A161" s="6">
        <v>40211</v>
      </c>
      <c r="B161" s="19">
        <v>39847</v>
      </c>
      <c r="C161" s="19"/>
      <c r="D161" s="16" t="s">
        <v>4</v>
      </c>
      <c r="E161" s="7">
        <v>4252</v>
      </c>
      <c r="F161" s="7">
        <v>3366</v>
      </c>
      <c r="G161" s="7">
        <v>886</v>
      </c>
      <c r="H161" s="7">
        <v>3609</v>
      </c>
      <c r="I161" s="7">
        <v>2789</v>
      </c>
      <c r="J161" s="7">
        <v>820</v>
      </c>
      <c r="K161" s="7"/>
      <c r="L161" s="7"/>
      <c r="M161" s="7"/>
      <c r="N161" s="8">
        <v>0.17816569686893868</v>
      </c>
      <c r="O161" s="8">
        <v>0.20688418788096086</v>
      </c>
      <c r="P161" s="20">
        <v>8.0487804878048852E-2</v>
      </c>
      <c r="Q161" s="8">
        <v>-7.5048944964107078E-2</v>
      </c>
      <c r="R161" s="8">
        <v>-0.12594131394442998</v>
      </c>
      <c r="S161" s="20">
        <v>0.18766756032171572</v>
      </c>
    </row>
    <row r="162" spans="1:19" x14ac:dyDescent="0.2">
      <c r="A162" s="6">
        <v>40212</v>
      </c>
      <c r="B162" s="19">
        <v>39848</v>
      </c>
      <c r="C162" s="19"/>
      <c r="D162" s="16" t="s">
        <v>5</v>
      </c>
      <c r="E162" s="7">
        <v>4706</v>
      </c>
      <c r="F162" s="7">
        <v>4069</v>
      </c>
      <c r="G162" s="7">
        <v>637</v>
      </c>
      <c r="H162" s="7">
        <v>4206</v>
      </c>
      <c r="I162" s="7">
        <v>3758</v>
      </c>
      <c r="J162" s="7">
        <v>448</v>
      </c>
      <c r="K162" s="7"/>
      <c r="L162" s="7"/>
      <c r="M162" s="7"/>
      <c r="N162" s="8">
        <v>0.11887779362815021</v>
      </c>
      <c r="O162" s="8">
        <v>8.275678552421506E-2</v>
      </c>
      <c r="P162" s="20">
        <v>0.421875</v>
      </c>
      <c r="Q162" s="8">
        <v>5.1150323877596549E-2</v>
      </c>
      <c r="R162" s="8">
        <v>6.2957157784744089E-2</v>
      </c>
      <c r="S162" s="20">
        <v>-1.8489984591679498E-2</v>
      </c>
    </row>
    <row r="163" spans="1:19" x14ac:dyDescent="0.2">
      <c r="A163" s="6">
        <v>40213</v>
      </c>
      <c r="B163" s="19">
        <v>39849</v>
      </c>
      <c r="C163" s="19"/>
      <c r="D163" s="16" t="s">
        <v>6</v>
      </c>
      <c r="E163" s="7">
        <v>5009</v>
      </c>
      <c r="F163" s="7">
        <v>3898</v>
      </c>
      <c r="G163" s="7">
        <v>1111</v>
      </c>
      <c r="H163" s="7">
        <v>4602</v>
      </c>
      <c r="I163" s="7">
        <v>3829</v>
      </c>
      <c r="J163" s="7">
        <v>773</v>
      </c>
      <c r="K163" s="7"/>
      <c r="L163" s="7"/>
      <c r="M163" s="7"/>
      <c r="N163" s="8">
        <v>8.8439808778791873E-2</v>
      </c>
      <c r="O163" s="8">
        <v>1.8020370854008982E-2</v>
      </c>
      <c r="P163" s="20">
        <v>0.43725743855109966</v>
      </c>
      <c r="Q163" s="8">
        <v>4.768876804015898E-2</v>
      </c>
      <c r="R163" s="8">
        <v>1.6957996347508386E-2</v>
      </c>
      <c r="S163" s="20">
        <v>0.17194092827004215</v>
      </c>
    </row>
    <row r="164" spans="1:19" x14ac:dyDescent="0.2">
      <c r="A164" s="6">
        <v>40214</v>
      </c>
      <c r="B164" s="19">
        <v>39850</v>
      </c>
      <c r="C164" s="19"/>
      <c r="D164" s="16" t="s">
        <v>7</v>
      </c>
      <c r="E164" s="7">
        <v>5012</v>
      </c>
      <c r="F164" s="7">
        <v>4043</v>
      </c>
      <c r="G164" s="7">
        <v>969</v>
      </c>
      <c r="H164" s="7">
        <v>4585</v>
      </c>
      <c r="I164" s="7">
        <v>4013</v>
      </c>
      <c r="J164" s="7">
        <v>572</v>
      </c>
      <c r="K164" s="7"/>
      <c r="L164" s="7"/>
      <c r="M164" s="7"/>
      <c r="N164" s="8">
        <v>9.3129770992366412E-2</v>
      </c>
      <c r="O164" s="8">
        <v>7.4757039621231591E-3</v>
      </c>
      <c r="P164" s="20">
        <v>0.69405594405594395</v>
      </c>
      <c r="Q164" s="8">
        <v>-7.202369931494168E-2</v>
      </c>
      <c r="R164" s="8">
        <v>-5.976744186046512E-2</v>
      </c>
      <c r="S164" s="20">
        <v>-0.11989100817438691</v>
      </c>
    </row>
    <row r="165" spans="1:19" x14ac:dyDescent="0.2">
      <c r="A165" s="6">
        <v>40215</v>
      </c>
      <c r="B165" s="19">
        <v>39851</v>
      </c>
      <c r="C165" s="19"/>
      <c r="D165" s="16" t="s">
        <v>1</v>
      </c>
      <c r="E165" s="7">
        <v>5233</v>
      </c>
      <c r="F165" s="7">
        <v>4056</v>
      </c>
      <c r="G165" s="7">
        <v>1177</v>
      </c>
      <c r="H165" s="7">
        <v>5002</v>
      </c>
      <c r="I165" s="7">
        <v>4055</v>
      </c>
      <c r="J165" s="7">
        <v>947</v>
      </c>
      <c r="K165" s="7"/>
      <c r="L165" s="7"/>
      <c r="M165" s="7"/>
      <c r="N165" s="8">
        <v>4.6181527389044463E-2</v>
      </c>
      <c r="O165" s="8">
        <v>2.466091245376667E-4</v>
      </c>
      <c r="P165" s="20">
        <v>0.24287222808870124</v>
      </c>
      <c r="Q165" s="8">
        <v>-1.0026485054861922E-2</v>
      </c>
      <c r="R165" s="8">
        <v>-0.11768544703067219</v>
      </c>
      <c r="S165" s="20">
        <v>0.70827285921625549</v>
      </c>
    </row>
    <row r="166" spans="1:19" x14ac:dyDescent="0.2">
      <c r="A166" s="6">
        <v>40216</v>
      </c>
      <c r="B166" s="19">
        <v>39852</v>
      </c>
      <c r="C166" s="19"/>
      <c r="D166" s="16" t="s">
        <v>2</v>
      </c>
      <c r="E166" s="7">
        <v>4743</v>
      </c>
      <c r="F166" s="7">
        <v>3744</v>
      </c>
      <c r="G166" s="7">
        <v>999</v>
      </c>
      <c r="H166" s="7">
        <v>4718</v>
      </c>
      <c r="I166" s="7">
        <v>3825</v>
      </c>
      <c r="J166" s="7">
        <v>893</v>
      </c>
      <c r="K166" s="7"/>
      <c r="L166" s="7"/>
      <c r="M166" s="7"/>
      <c r="N166" s="8">
        <v>5.2988554472233051E-3</v>
      </c>
      <c r="O166" s="8">
        <v>-2.1176470588235241E-2</v>
      </c>
      <c r="P166" s="20">
        <v>0.11870100783874582</v>
      </c>
      <c r="Q166" s="8">
        <v>-6.9087340529931263E-2</v>
      </c>
      <c r="R166" s="8">
        <v>-5.9296482412060314E-2</v>
      </c>
      <c r="S166" s="20">
        <v>-0.10403587443946183</v>
      </c>
    </row>
    <row r="167" spans="1:19" x14ac:dyDescent="0.2">
      <c r="A167" s="6">
        <v>40217</v>
      </c>
      <c r="B167" s="19">
        <v>39853</v>
      </c>
      <c r="C167" s="19"/>
      <c r="D167" s="16" t="s">
        <v>3</v>
      </c>
      <c r="E167" s="7">
        <v>4894</v>
      </c>
      <c r="F167" s="7">
        <v>3929</v>
      </c>
      <c r="G167" s="7">
        <v>965</v>
      </c>
      <c r="H167" s="7">
        <v>4513</v>
      </c>
      <c r="I167" s="7">
        <v>3729</v>
      </c>
      <c r="J167" s="7">
        <v>784</v>
      </c>
      <c r="K167" s="7"/>
      <c r="L167" s="7"/>
      <c r="M167" s="7"/>
      <c r="N167" s="8">
        <v>8.4422778639485996E-2</v>
      </c>
      <c r="O167" s="8">
        <v>5.3633681952266032E-2</v>
      </c>
      <c r="P167" s="20">
        <v>0.23086734693877542</v>
      </c>
      <c r="Q167" s="8">
        <v>0.11151487622075851</v>
      </c>
      <c r="R167" s="8">
        <v>4.1346408693347492E-2</v>
      </c>
      <c r="S167" s="20">
        <v>0.53174603174603186</v>
      </c>
    </row>
    <row r="168" spans="1:19" x14ac:dyDescent="0.2">
      <c r="A168" s="6">
        <v>40218</v>
      </c>
      <c r="B168" s="19">
        <v>39854</v>
      </c>
      <c r="C168" s="19"/>
      <c r="D168" s="16" t="s">
        <v>4</v>
      </c>
      <c r="E168" s="7">
        <v>5066</v>
      </c>
      <c r="F168" s="7">
        <v>4120</v>
      </c>
      <c r="G168" s="7">
        <v>946</v>
      </c>
      <c r="H168" s="7">
        <v>4809</v>
      </c>
      <c r="I168" s="7">
        <v>4005</v>
      </c>
      <c r="J168" s="7">
        <v>804</v>
      </c>
      <c r="K168" s="7"/>
      <c r="L168" s="7"/>
      <c r="M168" s="7"/>
      <c r="N168" s="8">
        <v>5.3441463921813259E-2</v>
      </c>
      <c r="O168" s="8">
        <v>2.8714107365792829E-2</v>
      </c>
      <c r="P168" s="20">
        <v>0.1766169154228856</v>
      </c>
      <c r="Q168" s="8">
        <v>0.25644841269841279</v>
      </c>
      <c r="R168" s="8">
        <v>0.23390236597783765</v>
      </c>
      <c r="S168" s="20">
        <v>0.36507936507936511</v>
      </c>
    </row>
    <row r="169" spans="1:19" x14ac:dyDescent="0.2">
      <c r="A169" s="6">
        <v>40219</v>
      </c>
      <c r="B169" s="19">
        <v>39855</v>
      </c>
      <c r="C169" s="19"/>
      <c r="D169" s="16" t="s">
        <v>5</v>
      </c>
      <c r="E169" s="7">
        <v>5186</v>
      </c>
      <c r="F169" s="7">
        <v>4398</v>
      </c>
      <c r="G169" s="7">
        <v>788</v>
      </c>
      <c r="H169" s="7">
        <v>4528</v>
      </c>
      <c r="I169" s="7">
        <v>3953</v>
      </c>
      <c r="J169" s="7">
        <v>575</v>
      </c>
      <c r="K169" s="7"/>
      <c r="L169" s="7"/>
      <c r="M169" s="7"/>
      <c r="N169" s="8">
        <v>0.14531802120141335</v>
      </c>
      <c r="O169" s="8">
        <v>0.11257272957247655</v>
      </c>
      <c r="P169" s="20">
        <v>0.37043478260869556</v>
      </c>
      <c r="Q169" s="8">
        <v>0.1164693218514532</v>
      </c>
      <c r="R169" s="8">
        <v>9.185700099304861E-2</v>
      </c>
      <c r="S169" s="20">
        <v>0.27714748784440846</v>
      </c>
    </row>
    <row r="170" spans="1:19" x14ac:dyDescent="0.2">
      <c r="A170" s="6">
        <v>40220</v>
      </c>
      <c r="B170" s="19">
        <v>39856</v>
      </c>
      <c r="C170" s="19"/>
      <c r="D170" s="16" t="s">
        <v>6</v>
      </c>
      <c r="E170" s="7">
        <v>5214</v>
      </c>
      <c r="F170" s="7">
        <v>3943</v>
      </c>
      <c r="G170" s="7">
        <v>1271</v>
      </c>
      <c r="H170" s="7">
        <v>5130</v>
      </c>
      <c r="I170" s="7">
        <v>4057</v>
      </c>
      <c r="J170" s="7">
        <v>1073</v>
      </c>
      <c r="K170" s="7"/>
      <c r="L170" s="7"/>
      <c r="M170" s="7"/>
      <c r="N170" s="8">
        <v>1.637426900584793E-2</v>
      </c>
      <c r="O170" s="8">
        <v>-2.8099580971160942E-2</v>
      </c>
      <c r="P170" s="20">
        <v>0.18452935694315009</v>
      </c>
      <c r="Q170" s="8">
        <v>0.12273901808785537</v>
      </c>
      <c r="R170" s="8">
        <v>3.4908136482939556E-2</v>
      </c>
      <c r="S170" s="20">
        <v>0.5239808153477219</v>
      </c>
    </row>
    <row r="171" spans="1:19" x14ac:dyDescent="0.2">
      <c r="A171" s="6">
        <v>40221</v>
      </c>
      <c r="B171" s="19">
        <v>39857</v>
      </c>
      <c r="C171" s="19"/>
      <c r="D171" s="16" t="s">
        <v>7</v>
      </c>
      <c r="E171" s="7">
        <v>5329</v>
      </c>
      <c r="F171" s="7">
        <v>4330</v>
      </c>
      <c r="G171" s="7">
        <v>999</v>
      </c>
      <c r="H171" s="7">
        <v>4805</v>
      </c>
      <c r="I171" s="7">
        <v>3875</v>
      </c>
      <c r="J171" s="7">
        <v>930</v>
      </c>
      <c r="K171" s="7"/>
      <c r="L171" s="7"/>
      <c r="M171" s="7"/>
      <c r="N171" s="8">
        <v>0.10905306971904261</v>
      </c>
      <c r="O171" s="8">
        <v>0.11741935483870969</v>
      </c>
      <c r="P171" s="20">
        <v>7.4193548387096797E-2</v>
      </c>
      <c r="Q171" s="8">
        <v>1.3696024348487823E-2</v>
      </c>
      <c r="R171" s="8">
        <v>6.1794997547817587E-2</v>
      </c>
      <c r="S171" s="20">
        <v>-0.15267175572519087</v>
      </c>
    </row>
    <row r="172" spans="1:19" x14ac:dyDescent="0.2">
      <c r="A172" s="6">
        <v>40222</v>
      </c>
      <c r="B172" s="19">
        <v>39858</v>
      </c>
      <c r="C172" s="19"/>
      <c r="D172" s="16" t="s">
        <v>1</v>
      </c>
      <c r="E172" s="7">
        <v>5481</v>
      </c>
      <c r="F172" s="7">
        <v>4237</v>
      </c>
      <c r="G172" s="7">
        <v>1244</v>
      </c>
      <c r="H172" s="7">
        <v>4983</v>
      </c>
      <c r="I172" s="7">
        <v>3947</v>
      </c>
      <c r="J172" s="7">
        <v>1036</v>
      </c>
      <c r="K172" s="7"/>
      <c r="L172" s="7"/>
      <c r="M172" s="7"/>
      <c r="N172" s="8">
        <v>9.9939795304033741E-2</v>
      </c>
      <c r="O172" s="8">
        <v>7.34735241955915E-2</v>
      </c>
      <c r="P172" s="20">
        <v>0.20077220077220082</v>
      </c>
      <c r="Q172" s="8">
        <v>0.22316447221602331</v>
      </c>
      <c r="R172" s="8">
        <v>0.11324224908039926</v>
      </c>
      <c r="S172" s="20">
        <v>0.84296296296296291</v>
      </c>
    </row>
    <row r="173" spans="1:19" x14ac:dyDescent="0.2">
      <c r="A173" s="6">
        <v>40223</v>
      </c>
      <c r="B173" s="19">
        <v>39859</v>
      </c>
      <c r="C173" s="19"/>
      <c r="D173" s="16" t="s">
        <v>2</v>
      </c>
      <c r="E173" s="7">
        <v>4978</v>
      </c>
      <c r="F173" s="7">
        <v>3973</v>
      </c>
      <c r="G173" s="7">
        <v>1005</v>
      </c>
      <c r="H173" s="7">
        <v>4933</v>
      </c>
      <c r="I173" s="7">
        <v>3854</v>
      </c>
      <c r="J173" s="7">
        <v>1079</v>
      </c>
      <c r="K173" s="7"/>
      <c r="L173" s="7"/>
      <c r="M173" s="7"/>
      <c r="N173" s="8">
        <v>9.1222379890532057E-3</v>
      </c>
      <c r="O173" s="8">
        <v>3.0877010897768509E-2</v>
      </c>
      <c r="P173" s="20">
        <v>-6.8582020389249321E-2</v>
      </c>
      <c r="Q173" s="8">
        <v>-9.0443997807418186E-2</v>
      </c>
      <c r="R173" s="8">
        <v>-8.4351233002996073E-2</v>
      </c>
      <c r="S173" s="20">
        <v>-0.11375661375661372</v>
      </c>
    </row>
    <row r="174" spans="1:19" x14ac:dyDescent="0.2">
      <c r="A174" s="6">
        <v>40224</v>
      </c>
      <c r="B174" s="19">
        <v>39860</v>
      </c>
      <c r="C174" s="19"/>
      <c r="D174" s="16" t="s">
        <v>3</v>
      </c>
      <c r="E174" s="7">
        <v>5518</v>
      </c>
      <c r="F174" s="7">
        <v>4562</v>
      </c>
      <c r="G174" s="7">
        <v>956</v>
      </c>
      <c r="H174" s="7">
        <v>5262</v>
      </c>
      <c r="I174" s="7">
        <v>4326</v>
      </c>
      <c r="J174" s="7">
        <v>936</v>
      </c>
      <c r="K174" s="7"/>
      <c r="L174" s="7"/>
      <c r="M174" s="7"/>
      <c r="N174" s="8">
        <v>4.8650703154694108E-2</v>
      </c>
      <c r="O174" s="8">
        <v>5.4553860379103147E-2</v>
      </c>
      <c r="P174" s="20">
        <v>2.1367521367521292E-2</v>
      </c>
      <c r="Q174" s="8">
        <v>9.6799840985887453E-2</v>
      </c>
      <c r="R174" s="8">
        <v>6.6884939195509752E-2</v>
      </c>
      <c r="S174" s="20">
        <v>0.26622516556291398</v>
      </c>
    </row>
    <row r="175" spans="1:19" x14ac:dyDescent="0.2">
      <c r="A175" s="6">
        <v>40225</v>
      </c>
      <c r="B175" s="19">
        <v>39861</v>
      </c>
      <c r="C175" s="19"/>
      <c r="D175" s="16" t="s">
        <v>4</v>
      </c>
      <c r="E175" s="7">
        <v>5222</v>
      </c>
      <c r="F175" s="7">
        <v>4244</v>
      </c>
      <c r="G175" s="7">
        <v>978</v>
      </c>
      <c r="H175" s="7">
        <v>4272</v>
      </c>
      <c r="I175" s="7">
        <v>3660</v>
      </c>
      <c r="J175" s="7">
        <v>612</v>
      </c>
      <c r="K175" s="7"/>
      <c r="L175" s="7"/>
      <c r="M175" s="7"/>
      <c r="N175" s="8">
        <v>0.22237827715355807</v>
      </c>
      <c r="O175" s="8">
        <v>0.15956284153005473</v>
      </c>
      <c r="P175" s="20">
        <v>0.59803921568627461</v>
      </c>
      <c r="Q175" s="8">
        <v>0.42056583242655066</v>
      </c>
      <c r="R175" s="8">
        <v>0.41750167000668004</v>
      </c>
      <c r="S175" s="20">
        <v>0.43401759530791795</v>
      </c>
    </row>
    <row r="176" spans="1:19" x14ac:dyDescent="0.2">
      <c r="A176" s="6">
        <v>40226</v>
      </c>
      <c r="B176" s="19">
        <v>39862</v>
      </c>
      <c r="C176" s="19"/>
      <c r="D176" s="16" t="s">
        <v>5</v>
      </c>
      <c r="E176" s="7">
        <v>5067</v>
      </c>
      <c r="F176" s="7">
        <v>4332</v>
      </c>
      <c r="G176" s="7">
        <v>735</v>
      </c>
      <c r="H176" s="7">
        <v>4375</v>
      </c>
      <c r="I176" s="7">
        <v>3818</v>
      </c>
      <c r="J176" s="7">
        <v>557</v>
      </c>
      <c r="K176" s="7"/>
      <c r="L176" s="7"/>
      <c r="M176" s="7"/>
      <c r="N176" s="8">
        <v>0.15817142857142863</v>
      </c>
      <c r="O176" s="8">
        <v>0.13462545835515982</v>
      </c>
      <c r="P176" s="20">
        <v>0.31956912028725304</v>
      </c>
      <c r="Q176" s="8">
        <v>0.18139426439729545</v>
      </c>
      <c r="R176" s="8">
        <v>0.17144402379664681</v>
      </c>
      <c r="S176" s="20">
        <v>0.24365482233502544</v>
      </c>
    </row>
    <row r="177" spans="1:19" x14ac:dyDescent="0.2">
      <c r="A177" s="6">
        <v>40227</v>
      </c>
      <c r="B177" s="19">
        <v>39863</v>
      </c>
      <c r="C177" s="19"/>
      <c r="D177" s="16" t="s">
        <v>6</v>
      </c>
      <c r="E177" s="7">
        <v>5160</v>
      </c>
      <c r="F177" s="7">
        <v>3956</v>
      </c>
      <c r="G177" s="7">
        <v>1204</v>
      </c>
      <c r="H177" s="7">
        <v>4895</v>
      </c>
      <c r="I177" s="7">
        <v>3783</v>
      </c>
      <c r="J177" s="7">
        <v>1112</v>
      </c>
      <c r="K177" s="7"/>
      <c r="L177" s="7"/>
      <c r="M177" s="7"/>
      <c r="N177" s="8">
        <v>5.4136874361593534E-2</v>
      </c>
      <c r="O177" s="8">
        <v>4.5730901401004553E-2</v>
      </c>
      <c r="P177" s="20">
        <v>8.2733812949640217E-2</v>
      </c>
      <c r="Q177" s="8">
        <v>0.16583822864889286</v>
      </c>
      <c r="R177" s="8">
        <v>5.6623931623931645E-2</v>
      </c>
      <c r="S177" s="20">
        <v>0.76539589442815248</v>
      </c>
    </row>
    <row r="178" spans="1:19" x14ac:dyDescent="0.2">
      <c r="A178" s="6">
        <v>40228</v>
      </c>
      <c r="B178" s="19">
        <v>39864</v>
      </c>
      <c r="C178" s="19"/>
      <c r="D178" s="16" t="s">
        <v>7</v>
      </c>
      <c r="E178" s="7">
        <v>5180</v>
      </c>
      <c r="F178" s="7">
        <v>4168</v>
      </c>
      <c r="G178" s="7">
        <v>1012</v>
      </c>
      <c r="H178" s="7">
        <v>4592</v>
      </c>
      <c r="I178" s="7">
        <v>3811</v>
      </c>
      <c r="J178" s="7">
        <v>781</v>
      </c>
      <c r="K178" s="7"/>
      <c r="L178" s="7"/>
      <c r="M178" s="7"/>
      <c r="N178" s="8">
        <v>0.12804878048780477</v>
      </c>
      <c r="O178" s="8">
        <v>9.3676200472317062E-2</v>
      </c>
      <c r="P178" s="20">
        <v>0.29577464788732399</v>
      </c>
      <c r="Q178" s="8">
        <v>1.290574892452101E-2</v>
      </c>
      <c r="R178" s="8">
        <v>2.9135802469135719E-2</v>
      </c>
      <c r="S178" s="20">
        <v>-4.8872180451127845E-2</v>
      </c>
    </row>
    <row r="179" spans="1:19" x14ac:dyDescent="0.2">
      <c r="A179" s="6">
        <v>40229</v>
      </c>
      <c r="B179" s="19">
        <v>39865</v>
      </c>
      <c r="C179" s="19"/>
      <c r="D179" s="16" t="s">
        <v>1</v>
      </c>
      <c r="E179" s="7">
        <v>5092</v>
      </c>
      <c r="F179" s="7">
        <v>4049</v>
      </c>
      <c r="G179" s="7">
        <v>1043</v>
      </c>
      <c r="H179" s="7">
        <v>4003</v>
      </c>
      <c r="I179" s="7">
        <v>3081</v>
      </c>
      <c r="J179" s="7">
        <v>922</v>
      </c>
      <c r="K179" s="7"/>
      <c r="L179" s="7"/>
      <c r="M179" s="7"/>
      <c r="N179" s="8">
        <v>0.27204596552585558</v>
      </c>
      <c r="O179" s="8">
        <v>0.31418370658876982</v>
      </c>
      <c r="P179" s="20">
        <v>0.13123644251626887</v>
      </c>
      <c r="Q179" s="8">
        <v>0.28780981284774909</v>
      </c>
      <c r="R179" s="8">
        <v>0.22734161867232494</v>
      </c>
      <c r="S179" s="20">
        <v>0.59236641221374042</v>
      </c>
    </row>
    <row r="180" spans="1:19" x14ac:dyDescent="0.2">
      <c r="A180" s="6">
        <v>40230</v>
      </c>
      <c r="B180" s="19">
        <v>39866</v>
      </c>
      <c r="C180" s="19"/>
      <c r="D180" s="16" t="s">
        <v>2</v>
      </c>
      <c r="E180" s="7">
        <v>4958</v>
      </c>
      <c r="F180" s="7">
        <v>4015</v>
      </c>
      <c r="G180" s="7">
        <v>943</v>
      </c>
      <c r="H180" s="7">
        <v>4436</v>
      </c>
      <c r="I180" s="7">
        <v>3561</v>
      </c>
      <c r="J180" s="7">
        <v>875</v>
      </c>
      <c r="K180" s="7"/>
      <c r="L180" s="7"/>
      <c r="M180" s="7"/>
      <c r="N180" s="8">
        <v>0.11767357980162307</v>
      </c>
      <c r="O180" s="8">
        <v>0.12749227745015435</v>
      </c>
      <c r="P180" s="20">
        <v>7.7714285714285625E-2</v>
      </c>
      <c r="Q180" s="8">
        <v>-2.4399842581660725E-2</v>
      </c>
      <c r="R180" s="8">
        <v>3.4991252186953314E-3</v>
      </c>
      <c r="S180" s="20">
        <v>-0.12765957446808507</v>
      </c>
    </row>
    <row r="181" spans="1:19" x14ac:dyDescent="0.2">
      <c r="A181" s="6">
        <v>40231</v>
      </c>
      <c r="B181" s="19">
        <v>39867</v>
      </c>
      <c r="C181" s="19"/>
      <c r="D181" s="16" t="s">
        <v>3</v>
      </c>
      <c r="E181" s="7">
        <v>4929</v>
      </c>
      <c r="F181" s="7">
        <v>3950</v>
      </c>
      <c r="G181" s="7">
        <v>979</v>
      </c>
      <c r="H181" s="7">
        <v>4099</v>
      </c>
      <c r="I181" s="7">
        <v>3231</v>
      </c>
      <c r="J181" s="7">
        <v>868</v>
      </c>
      <c r="K181" s="7"/>
      <c r="L181" s="7"/>
      <c r="M181" s="7"/>
      <c r="N181" s="8">
        <v>0.2024884118077579</v>
      </c>
      <c r="O181" s="8">
        <v>0.22253172392448151</v>
      </c>
      <c r="P181" s="20">
        <v>0.12788018433179715</v>
      </c>
      <c r="Q181" s="8">
        <v>0.11339507567201257</v>
      </c>
      <c r="R181" s="8">
        <v>5.81301901955531E-2</v>
      </c>
      <c r="S181" s="20">
        <v>0.41066282420749278</v>
      </c>
    </row>
    <row r="182" spans="1:19" x14ac:dyDescent="0.2">
      <c r="A182" s="6">
        <v>40232</v>
      </c>
      <c r="B182" s="19">
        <v>39868</v>
      </c>
      <c r="C182" s="19"/>
      <c r="D182" s="16" t="s">
        <v>4</v>
      </c>
      <c r="E182" s="7">
        <v>4367</v>
      </c>
      <c r="F182" s="7">
        <v>3609</v>
      </c>
      <c r="G182" s="7">
        <v>758</v>
      </c>
      <c r="H182" s="7">
        <v>3647</v>
      </c>
      <c r="I182" s="7">
        <v>3199</v>
      </c>
      <c r="J182" s="7">
        <v>448</v>
      </c>
      <c r="K182" s="7"/>
      <c r="L182" s="7"/>
      <c r="M182" s="7"/>
      <c r="N182" s="8">
        <v>0.19742253907321095</v>
      </c>
      <c r="O182" s="8">
        <v>0.12816505157861835</v>
      </c>
      <c r="P182" s="20">
        <v>0.69196428571428581</v>
      </c>
      <c r="Q182" s="8">
        <v>0.12319958847736623</v>
      </c>
      <c r="R182" s="8">
        <v>0.12781250000000011</v>
      </c>
      <c r="S182" s="20">
        <v>0.10174418604651159</v>
      </c>
    </row>
    <row r="183" spans="1:19" x14ac:dyDescent="0.2">
      <c r="A183" s="6">
        <v>40233</v>
      </c>
      <c r="B183" s="19">
        <v>39869</v>
      </c>
      <c r="C183" s="19"/>
      <c r="D183" s="16" t="s">
        <v>5</v>
      </c>
      <c r="E183" s="7">
        <v>3972</v>
      </c>
      <c r="F183" s="7">
        <v>3333</v>
      </c>
      <c r="G183" s="7">
        <v>639</v>
      </c>
      <c r="H183" s="7">
        <v>3690</v>
      </c>
      <c r="I183" s="7">
        <v>3160</v>
      </c>
      <c r="J183" s="7">
        <v>530</v>
      </c>
      <c r="K183" s="7"/>
      <c r="L183" s="7"/>
      <c r="M183" s="7"/>
      <c r="N183" s="8">
        <v>7.642276422764227E-2</v>
      </c>
      <c r="O183" s="8">
        <v>5.4746835443038044E-2</v>
      </c>
      <c r="P183" s="20">
        <v>0.20566037735849063</v>
      </c>
      <c r="Q183" s="8">
        <v>2.003081664098616E-2</v>
      </c>
      <c r="R183" s="8">
        <v>4.8236358154958303E-3</v>
      </c>
      <c r="S183" s="20">
        <v>0.10745233968804158</v>
      </c>
    </row>
    <row r="184" spans="1:19" x14ac:dyDescent="0.2">
      <c r="A184" s="6">
        <v>40234</v>
      </c>
      <c r="B184" s="19">
        <v>39870</v>
      </c>
      <c r="C184" s="19"/>
      <c r="D184" s="16" t="s">
        <v>6</v>
      </c>
      <c r="E184" s="7">
        <v>4755</v>
      </c>
      <c r="F184" s="7">
        <v>3720</v>
      </c>
      <c r="G184" s="7">
        <v>1035</v>
      </c>
      <c r="H184" s="7">
        <v>4121</v>
      </c>
      <c r="I184" s="7">
        <v>3216</v>
      </c>
      <c r="J184" s="7">
        <v>905</v>
      </c>
      <c r="K184" s="7"/>
      <c r="L184" s="7"/>
      <c r="M184" s="7"/>
      <c r="N184" s="8">
        <v>0.15384615384615374</v>
      </c>
      <c r="O184" s="8">
        <v>0.15671641791044766</v>
      </c>
      <c r="P184" s="20">
        <v>0.14364640883977908</v>
      </c>
      <c r="Q184" s="8">
        <v>0.19143071911801557</v>
      </c>
      <c r="R184" s="8">
        <v>0.20038722168441425</v>
      </c>
      <c r="S184" s="20">
        <v>0.16031390134529144</v>
      </c>
    </row>
    <row r="185" spans="1:19" x14ac:dyDescent="0.2">
      <c r="A185" s="6">
        <v>40235</v>
      </c>
      <c r="B185" s="19">
        <v>39871</v>
      </c>
      <c r="C185" s="19"/>
      <c r="D185" s="16" t="s">
        <v>7</v>
      </c>
      <c r="E185" s="7">
        <v>4476</v>
      </c>
      <c r="F185" s="7">
        <v>3420</v>
      </c>
      <c r="G185" s="7">
        <v>1056</v>
      </c>
      <c r="H185" s="7">
        <v>3782</v>
      </c>
      <c r="I185" s="7">
        <v>3101</v>
      </c>
      <c r="J185" s="7">
        <v>681</v>
      </c>
      <c r="K185" s="7"/>
      <c r="L185" s="7"/>
      <c r="M185" s="7"/>
      <c r="N185" s="8">
        <v>0.18350079323109458</v>
      </c>
      <c r="O185" s="8">
        <v>0.10287004192196059</v>
      </c>
      <c r="P185" s="20">
        <v>0.55066079295154191</v>
      </c>
      <c r="Q185" s="8">
        <v>5.9408284023668712E-2</v>
      </c>
      <c r="R185" s="8">
        <v>7.7504725897920679E-2</v>
      </c>
      <c r="S185" s="20">
        <v>4.7573739295909689E-3</v>
      </c>
    </row>
    <row r="186" spans="1:19" x14ac:dyDescent="0.2">
      <c r="A186" s="6">
        <v>40236</v>
      </c>
      <c r="B186" s="19">
        <v>39872</v>
      </c>
      <c r="C186" s="19"/>
      <c r="D186" s="16" t="s">
        <v>1</v>
      </c>
      <c r="E186" s="7">
        <v>5277</v>
      </c>
      <c r="F186" s="7">
        <v>4086</v>
      </c>
      <c r="G186" s="7">
        <v>1191</v>
      </c>
      <c r="H186" s="7">
        <v>3925</v>
      </c>
      <c r="I186" s="7">
        <v>3244</v>
      </c>
      <c r="J186" s="7">
        <v>681</v>
      </c>
      <c r="K186" s="7"/>
      <c r="L186" s="7"/>
      <c r="M186" s="7"/>
      <c r="N186" s="8">
        <v>0.34445859872611462</v>
      </c>
      <c r="O186" s="8">
        <v>0.25955610357583225</v>
      </c>
      <c r="P186" s="20">
        <v>0.74889867841409696</v>
      </c>
      <c r="Q186" s="8">
        <v>0.20259799453053784</v>
      </c>
      <c r="R186" s="8">
        <v>9.7796883396023659E-2</v>
      </c>
      <c r="S186" s="20">
        <v>0.78828828828828823</v>
      </c>
    </row>
    <row r="187" spans="1:19" x14ac:dyDescent="0.2">
      <c r="A187" s="6">
        <v>40237</v>
      </c>
      <c r="B187" s="19">
        <v>39873</v>
      </c>
      <c r="C187" s="19"/>
      <c r="D187" s="16" t="s">
        <v>2</v>
      </c>
      <c r="E187" s="7">
        <v>4824</v>
      </c>
      <c r="F187" s="7">
        <v>3791</v>
      </c>
      <c r="G187" s="7">
        <v>1033</v>
      </c>
      <c r="H187" s="7">
        <v>4378</v>
      </c>
      <c r="I187" s="7">
        <v>3384</v>
      </c>
      <c r="J187" s="7">
        <v>994</v>
      </c>
      <c r="K187" s="7"/>
      <c r="L187" s="7"/>
      <c r="M187" s="7"/>
      <c r="N187" s="8">
        <v>0.10187300137048871</v>
      </c>
      <c r="O187" s="8">
        <v>0.12027186761229314</v>
      </c>
      <c r="P187" s="20">
        <v>3.9235412474849074E-2</v>
      </c>
      <c r="Q187" s="8">
        <v>7.3431241655540713E-2</v>
      </c>
      <c r="R187" s="8">
        <v>0.11631330977620724</v>
      </c>
      <c r="S187" s="20">
        <v>-5.9198542805100174E-2</v>
      </c>
    </row>
    <row r="188" spans="1:19" x14ac:dyDescent="0.2">
      <c r="A188" s="6">
        <v>40238</v>
      </c>
      <c r="B188" s="19">
        <v>39874</v>
      </c>
      <c r="C188" s="19"/>
      <c r="D188" s="16" t="s">
        <v>3</v>
      </c>
      <c r="E188" s="7">
        <v>5021</v>
      </c>
      <c r="F188" s="7">
        <v>4069</v>
      </c>
      <c r="G188" s="7">
        <v>952</v>
      </c>
      <c r="H188" s="7">
        <v>4423</v>
      </c>
      <c r="I188" s="7">
        <v>3569</v>
      </c>
      <c r="J188" s="7">
        <v>854</v>
      </c>
      <c r="K188" s="7"/>
      <c r="L188" s="7"/>
      <c r="M188" s="7"/>
      <c r="N188" s="8">
        <v>0.13520235134524072</v>
      </c>
      <c r="O188" s="8">
        <v>0.14009526478005041</v>
      </c>
      <c r="P188" s="20">
        <v>0.11475409836065564</v>
      </c>
      <c r="Q188" s="8">
        <v>0.30347871235721713</v>
      </c>
      <c r="R188" s="8">
        <v>0.26602364654635968</v>
      </c>
      <c r="S188" s="20">
        <v>0.49216300940438873</v>
      </c>
    </row>
    <row r="189" spans="1:19" x14ac:dyDescent="0.2">
      <c r="A189" s="6">
        <v>40239</v>
      </c>
      <c r="B189" s="19">
        <v>39875</v>
      </c>
      <c r="C189" s="19"/>
      <c r="D189" s="16" t="s">
        <v>4</v>
      </c>
      <c r="E189" s="7">
        <v>4514</v>
      </c>
      <c r="F189" s="7">
        <v>3803</v>
      </c>
      <c r="G189" s="7">
        <v>711</v>
      </c>
      <c r="H189" s="7">
        <v>3902</v>
      </c>
      <c r="I189" s="7">
        <v>3373</v>
      </c>
      <c r="J189" s="7">
        <v>529</v>
      </c>
      <c r="K189" s="7"/>
      <c r="L189" s="7"/>
      <c r="M189" s="7"/>
      <c r="N189" s="8">
        <v>0.15684264479753973</v>
      </c>
      <c r="O189" s="8">
        <v>0.12748295286095468</v>
      </c>
      <c r="P189" s="20">
        <v>0.34404536862003776</v>
      </c>
      <c r="Q189" s="8">
        <v>0.17125064867669959</v>
      </c>
      <c r="R189" s="8">
        <v>0.17885926844389344</v>
      </c>
      <c r="S189" s="20">
        <v>0.13216560509554132</v>
      </c>
    </row>
    <row r="190" spans="1:19" x14ac:dyDescent="0.2">
      <c r="A190" s="6">
        <v>40240</v>
      </c>
      <c r="B190" s="19">
        <v>39876</v>
      </c>
      <c r="C190" s="19"/>
      <c r="D190" s="16" t="s">
        <v>5</v>
      </c>
      <c r="E190" s="7">
        <v>5184</v>
      </c>
      <c r="F190" s="7">
        <v>4483</v>
      </c>
      <c r="G190" s="7">
        <v>701</v>
      </c>
      <c r="H190" s="7">
        <v>4562</v>
      </c>
      <c r="I190" s="7">
        <v>3971</v>
      </c>
      <c r="J190" s="7">
        <v>591</v>
      </c>
      <c r="K190" s="7"/>
      <c r="L190" s="7"/>
      <c r="M190" s="7"/>
      <c r="N190" s="8">
        <v>0.13634370889960534</v>
      </c>
      <c r="O190" s="8">
        <v>0.12893477713422308</v>
      </c>
      <c r="P190" s="20">
        <v>0.18612521150592221</v>
      </c>
      <c r="Q190" s="8">
        <v>4.5372050816696818E-2</v>
      </c>
      <c r="R190" s="8">
        <v>3.7491321453367199E-2</v>
      </c>
      <c r="S190" s="20">
        <v>9.8746081504702099E-2</v>
      </c>
    </row>
    <row r="191" spans="1:19" x14ac:dyDescent="0.2">
      <c r="A191" s="6">
        <v>40241</v>
      </c>
      <c r="B191" s="19">
        <v>39877</v>
      </c>
      <c r="C191" s="19"/>
      <c r="D191" s="16" t="s">
        <v>6</v>
      </c>
      <c r="E191" s="7">
        <v>5078</v>
      </c>
      <c r="F191" s="7">
        <v>3887</v>
      </c>
      <c r="G191" s="7">
        <v>1191</v>
      </c>
      <c r="H191" s="7">
        <v>4643</v>
      </c>
      <c r="I191" s="7">
        <v>3661</v>
      </c>
      <c r="J191" s="7">
        <v>982</v>
      </c>
      <c r="K191" s="7"/>
      <c r="L191" s="7"/>
      <c r="M191" s="7"/>
      <c r="N191" s="8">
        <v>9.3689424940771149E-2</v>
      </c>
      <c r="O191" s="8">
        <v>6.1731767276700378E-2</v>
      </c>
      <c r="P191" s="20">
        <v>0.21283095723014256</v>
      </c>
      <c r="Q191" s="8">
        <v>0.22835026608611519</v>
      </c>
      <c r="R191" s="8">
        <v>0.13921453692848762</v>
      </c>
      <c r="S191" s="20">
        <v>0.64958448753462594</v>
      </c>
    </row>
    <row r="192" spans="1:19" x14ac:dyDescent="0.2">
      <c r="A192" s="6">
        <v>40242</v>
      </c>
      <c r="B192" s="19">
        <v>39878</v>
      </c>
      <c r="C192" s="19"/>
      <c r="D192" s="16" t="s">
        <v>7</v>
      </c>
      <c r="E192" s="7">
        <v>4528</v>
      </c>
      <c r="F192" s="7">
        <v>3530</v>
      </c>
      <c r="G192" s="7">
        <v>998</v>
      </c>
      <c r="H192" s="7">
        <v>3963</v>
      </c>
      <c r="I192" s="7">
        <v>3202</v>
      </c>
      <c r="J192" s="7">
        <v>761</v>
      </c>
      <c r="K192" s="7"/>
      <c r="L192" s="7"/>
      <c r="M192" s="7"/>
      <c r="N192" s="8">
        <v>0.14256876103961647</v>
      </c>
      <c r="O192" s="8">
        <v>0.10243597751405376</v>
      </c>
      <c r="P192" s="20">
        <v>0.31143232588699088</v>
      </c>
      <c r="Q192" s="8">
        <v>-1.2000872790748462E-2</v>
      </c>
      <c r="R192" s="8">
        <v>3.8540747278611454E-2</v>
      </c>
      <c r="S192" s="20">
        <v>-0.15709459459459463</v>
      </c>
    </row>
    <row r="193" spans="1:19" x14ac:dyDescent="0.2">
      <c r="A193" s="6">
        <v>40243</v>
      </c>
      <c r="B193" s="19">
        <v>39879</v>
      </c>
      <c r="C193" s="19"/>
      <c r="D193" s="16" t="s">
        <v>1</v>
      </c>
      <c r="E193" s="7">
        <v>4632</v>
      </c>
      <c r="F193" s="7">
        <v>3683</v>
      </c>
      <c r="G193" s="7">
        <v>949</v>
      </c>
      <c r="H193" s="7">
        <v>4134</v>
      </c>
      <c r="I193" s="7">
        <v>3291</v>
      </c>
      <c r="J193" s="7">
        <v>843</v>
      </c>
      <c r="K193" s="7"/>
      <c r="L193" s="7"/>
      <c r="M193" s="7"/>
      <c r="N193" s="8">
        <v>0.12046444121915822</v>
      </c>
      <c r="O193" s="8">
        <v>0.1191127316924947</v>
      </c>
      <c r="P193" s="20">
        <v>0.12574139976275212</v>
      </c>
      <c r="Q193" s="8">
        <v>4.5126353790613694E-2</v>
      </c>
      <c r="R193" s="8">
        <v>-5.4010261949770655E-3</v>
      </c>
      <c r="S193" s="20">
        <v>0.30178326474622774</v>
      </c>
    </row>
    <row r="194" spans="1:19" x14ac:dyDescent="0.2">
      <c r="A194" s="6">
        <v>40244</v>
      </c>
      <c r="B194" s="19">
        <v>39880</v>
      </c>
      <c r="C194" s="19"/>
      <c r="D194" s="16" t="s">
        <v>2</v>
      </c>
      <c r="E194" s="7">
        <v>5264</v>
      </c>
      <c r="F194" s="7">
        <v>4251</v>
      </c>
      <c r="G194" s="7">
        <v>1013</v>
      </c>
      <c r="H194" s="7">
        <v>4707</v>
      </c>
      <c r="I194" s="7">
        <v>3370</v>
      </c>
      <c r="J194" s="7">
        <v>1337</v>
      </c>
      <c r="K194" s="7"/>
      <c r="L194" s="7"/>
      <c r="M194" s="7"/>
      <c r="N194" s="8">
        <v>0.11833439558104941</v>
      </c>
      <c r="O194" s="8">
        <v>0.26142433234421358</v>
      </c>
      <c r="P194" s="20">
        <v>-0.24233358264771876</v>
      </c>
      <c r="Q194" s="8">
        <v>7.5383043922369719E-2</v>
      </c>
      <c r="R194" s="8">
        <v>0.21076616348618638</v>
      </c>
      <c r="S194" s="20">
        <v>-0.26806358381502893</v>
      </c>
    </row>
    <row r="195" spans="1:19" x14ac:dyDescent="0.2">
      <c r="A195" s="6">
        <v>40245</v>
      </c>
      <c r="B195" s="19">
        <v>39881</v>
      </c>
      <c r="C195" s="19"/>
      <c r="D195" s="16" t="s">
        <v>3</v>
      </c>
      <c r="E195" s="7">
        <v>4747</v>
      </c>
      <c r="F195" s="7">
        <v>3761</v>
      </c>
      <c r="G195" s="7">
        <v>986</v>
      </c>
      <c r="H195" s="7">
        <v>4372</v>
      </c>
      <c r="I195" s="7">
        <v>3515</v>
      </c>
      <c r="J195" s="7">
        <v>857</v>
      </c>
      <c r="K195" s="7"/>
      <c r="L195" s="7"/>
      <c r="M195" s="7"/>
      <c r="N195" s="8">
        <v>8.5773101555352227E-2</v>
      </c>
      <c r="O195" s="8">
        <v>6.9985775248933235E-2</v>
      </c>
      <c r="P195" s="20">
        <v>0.15052508751458582</v>
      </c>
      <c r="Q195" s="8">
        <v>9.6811460258779958E-2</v>
      </c>
      <c r="R195" s="8">
        <v>3.4094033544129765E-2</v>
      </c>
      <c r="S195" s="20">
        <v>0.426917510853835</v>
      </c>
    </row>
    <row r="196" spans="1:19" x14ac:dyDescent="0.2">
      <c r="A196" s="6">
        <v>40246</v>
      </c>
      <c r="B196" s="19">
        <v>39882</v>
      </c>
      <c r="C196" s="19"/>
      <c r="D196" s="16" t="s">
        <v>4</v>
      </c>
      <c r="E196" s="7">
        <v>4199</v>
      </c>
      <c r="F196" s="7">
        <v>3564</v>
      </c>
      <c r="G196" s="7">
        <v>635</v>
      </c>
      <c r="H196" s="7">
        <v>3913</v>
      </c>
      <c r="I196" s="7">
        <v>3431</v>
      </c>
      <c r="J196" s="7">
        <v>482</v>
      </c>
      <c r="K196" s="7"/>
      <c r="L196" s="7"/>
      <c r="M196" s="7"/>
      <c r="N196" s="8">
        <v>7.3089700996677776E-2</v>
      </c>
      <c r="O196" s="8">
        <v>3.8764208685514445E-2</v>
      </c>
      <c r="P196" s="20">
        <v>0.31742738589211617</v>
      </c>
      <c r="Q196" s="8">
        <v>8.2495488527971172E-2</v>
      </c>
      <c r="R196" s="8">
        <v>9.5940959409594129E-2</v>
      </c>
      <c r="S196" s="20">
        <v>1.2759170653907415E-2</v>
      </c>
    </row>
    <row r="197" spans="1:19" x14ac:dyDescent="0.2">
      <c r="A197" s="6">
        <v>40247</v>
      </c>
      <c r="B197" s="19">
        <v>39883</v>
      </c>
      <c r="C197" s="19"/>
      <c r="D197" s="16" t="s">
        <v>5</v>
      </c>
      <c r="E197" s="7">
        <v>4750</v>
      </c>
      <c r="F197" s="7">
        <v>4074</v>
      </c>
      <c r="G197" s="7">
        <v>676</v>
      </c>
      <c r="H197" s="7">
        <v>4157</v>
      </c>
      <c r="I197" s="7">
        <v>3495</v>
      </c>
      <c r="J197" s="7">
        <v>662</v>
      </c>
      <c r="K197" s="7"/>
      <c r="L197" s="7"/>
      <c r="M197" s="7"/>
      <c r="N197" s="8">
        <v>0.14265095020447438</v>
      </c>
      <c r="O197" s="8">
        <v>0.16566523605150207</v>
      </c>
      <c r="P197" s="20">
        <v>2.114803625377637E-2</v>
      </c>
      <c r="Q197" s="8">
        <v>7.0060824510024711E-2</v>
      </c>
      <c r="R197" s="8">
        <v>5.2441229656419619E-2</v>
      </c>
      <c r="S197" s="20">
        <v>0.1901408450704225</v>
      </c>
    </row>
    <row r="198" spans="1:19" x14ac:dyDescent="0.2">
      <c r="A198" s="6">
        <v>40248</v>
      </c>
      <c r="B198" s="19">
        <v>39884</v>
      </c>
      <c r="C198" s="19"/>
      <c r="D198" s="16" t="s">
        <v>6</v>
      </c>
      <c r="E198" s="7">
        <v>5531</v>
      </c>
      <c r="F198" s="7">
        <v>4471</v>
      </c>
      <c r="G198" s="7">
        <v>1060</v>
      </c>
      <c r="H198" s="7">
        <v>4967</v>
      </c>
      <c r="I198" s="7">
        <v>4031</v>
      </c>
      <c r="J198" s="7">
        <v>936</v>
      </c>
      <c r="K198" s="7"/>
      <c r="L198" s="7"/>
      <c r="M198" s="7"/>
      <c r="N198" s="8">
        <v>0.1135494262130059</v>
      </c>
      <c r="O198" s="8">
        <v>0.10915405606549244</v>
      </c>
      <c r="P198" s="20">
        <v>0.13247863247863245</v>
      </c>
      <c r="Q198" s="8">
        <v>0.13526272577996723</v>
      </c>
      <c r="R198" s="8">
        <v>9.8525798525798569E-2</v>
      </c>
      <c r="S198" s="20">
        <v>0.3216957605985038</v>
      </c>
    </row>
    <row r="199" spans="1:19" x14ac:dyDescent="0.2">
      <c r="A199" s="6">
        <v>40249</v>
      </c>
      <c r="B199" s="19">
        <v>39885</v>
      </c>
      <c r="C199" s="19"/>
      <c r="D199" s="16" t="s">
        <v>7</v>
      </c>
      <c r="E199" s="7">
        <v>4631</v>
      </c>
      <c r="F199" s="7">
        <v>3677</v>
      </c>
      <c r="G199" s="7">
        <v>954</v>
      </c>
      <c r="H199" s="7">
        <v>4748</v>
      </c>
      <c r="I199" s="7">
        <v>3987</v>
      </c>
      <c r="J199" s="7">
        <v>761</v>
      </c>
      <c r="K199" s="7"/>
      <c r="L199" s="7"/>
      <c r="M199" s="7"/>
      <c r="N199" s="8">
        <v>-2.464195450716089E-2</v>
      </c>
      <c r="O199" s="8">
        <v>-7.7752696262854304E-2</v>
      </c>
      <c r="P199" s="20">
        <v>0.25361366622864656</v>
      </c>
      <c r="Q199" s="8">
        <v>-0.1454142830780587</v>
      </c>
      <c r="R199" s="8">
        <v>-0.15296014743146735</v>
      </c>
      <c r="S199" s="20">
        <v>-0.11502782931354361</v>
      </c>
    </row>
    <row r="200" spans="1:19" x14ac:dyDescent="0.2">
      <c r="A200" s="6">
        <v>40250</v>
      </c>
      <c r="B200" s="19">
        <v>39886</v>
      </c>
      <c r="C200" s="19"/>
      <c r="D200" s="16" t="s">
        <v>1</v>
      </c>
      <c r="E200" s="7">
        <v>5034</v>
      </c>
      <c r="F200" s="7">
        <v>3857</v>
      </c>
      <c r="G200" s="7">
        <v>1177</v>
      </c>
      <c r="H200" s="7">
        <v>4772</v>
      </c>
      <c r="I200" s="7">
        <v>3895</v>
      </c>
      <c r="J200" s="7">
        <v>877</v>
      </c>
      <c r="K200" s="7"/>
      <c r="L200" s="7"/>
      <c r="M200" s="7"/>
      <c r="N200" s="8">
        <v>5.4903604358759406E-2</v>
      </c>
      <c r="O200" s="8">
        <v>-9.7560975609756184E-3</v>
      </c>
      <c r="P200" s="20">
        <v>0.34207525655644244</v>
      </c>
      <c r="Q200" s="8">
        <v>8.3046471600688454E-2</v>
      </c>
      <c r="R200" s="8">
        <v>-1.2291933418693946E-2</v>
      </c>
      <c r="S200" s="20">
        <v>0.5841184387617766</v>
      </c>
    </row>
    <row r="201" spans="1:19" x14ac:dyDescent="0.2">
      <c r="A201" s="6">
        <v>40251</v>
      </c>
      <c r="B201" s="19">
        <v>39887</v>
      </c>
      <c r="C201" s="19"/>
      <c r="D201" s="16" t="s">
        <v>2</v>
      </c>
      <c r="E201" s="7">
        <v>4760</v>
      </c>
      <c r="F201" s="7">
        <v>3745</v>
      </c>
      <c r="G201" s="7">
        <v>1015</v>
      </c>
      <c r="H201" s="7">
        <v>4586</v>
      </c>
      <c r="I201" s="7">
        <v>3710</v>
      </c>
      <c r="J201" s="7">
        <v>876</v>
      </c>
      <c r="K201" s="7"/>
      <c r="L201" s="7"/>
      <c r="M201" s="7"/>
      <c r="N201" s="8">
        <v>3.7941561273440838E-2</v>
      </c>
      <c r="O201" s="8">
        <v>9.4339622641510523E-3</v>
      </c>
      <c r="P201" s="20">
        <v>0.158675799086758</v>
      </c>
      <c r="Q201" s="8">
        <v>-6.8493150684931559E-2</v>
      </c>
      <c r="R201" s="8">
        <v>-3.3548387096774213E-2</v>
      </c>
      <c r="S201" s="20">
        <v>-0.17813765182186236</v>
      </c>
    </row>
    <row r="202" spans="1:19" x14ac:dyDescent="0.2">
      <c r="A202" s="6">
        <v>40252</v>
      </c>
      <c r="B202" s="19">
        <v>39888</v>
      </c>
      <c r="C202" s="19"/>
      <c r="D202" s="16" t="s">
        <v>3</v>
      </c>
      <c r="E202" s="7">
        <v>5160</v>
      </c>
      <c r="F202" s="7">
        <v>4137</v>
      </c>
      <c r="G202" s="7">
        <v>1023</v>
      </c>
      <c r="H202" s="7">
        <v>4386</v>
      </c>
      <c r="I202" s="7">
        <v>3476</v>
      </c>
      <c r="J202" s="7">
        <v>910</v>
      </c>
      <c r="K202" s="7"/>
      <c r="L202" s="7"/>
      <c r="M202" s="7"/>
      <c r="N202" s="8">
        <v>0.17647058823529416</v>
      </c>
      <c r="O202" s="8">
        <v>0.19016110471806669</v>
      </c>
      <c r="P202" s="20">
        <v>0.12417582417582418</v>
      </c>
      <c r="Q202" s="8">
        <v>0.50349650349650354</v>
      </c>
      <c r="R202" s="8">
        <v>0.49134823359769286</v>
      </c>
      <c r="S202" s="20">
        <v>0.55471124620060785</v>
      </c>
    </row>
    <row r="203" spans="1:19" x14ac:dyDescent="0.2">
      <c r="A203" s="6">
        <v>40253</v>
      </c>
      <c r="B203" s="19">
        <v>39889</v>
      </c>
      <c r="C203" s="19"/>
      <c r="D203" s="16" t="s">
        <v>4</v>
      </c>
      <c r="E203" s="7">
        <v>4296</v>
      </c>
      <c r="F203" s="7">
        <v>3739</v>
      </c>
      <c r="G203" s="7">
        <v>557</v>
      </c>
      <c r="H203" s="7">
        <v>3415</v>
      </c>
      <c r="I203" s="7">
        <v>2948</v>
      </c>
      <c r="J203" s="7">
        <v>467</v>
      </c>
      <c r="K203" s="7"/>
      <c r="L203" s="7"/>
      <c r="M203" s="7"/>
      <c r="N203" s="8">
        <v>0.25797950219619326</v>
      </c>
      <c r="O203" s="8">
        <v>0.26831750339213034</v>
      </c>
      <c r="P203" s="20">
        <v>0.19271948608137035</v>
      </c>
      <c r="Q203" s="8">
        <v>-0.16695753344968001</v>
      </c>
      <c r="R203" s="8">
        <v>-0.17223821120212535</v>
      </c>
      <c r="S203" s="20">
        <v>-0.12968749999999996</v>
      </c>
    </row>
    <row r="204" spans="1:19" x14ac:dyDescent="0.2">
      <c r="A204" s="6">
        <v>40254</v>
      </c>
      <c r="B204" s="19">
        <v>39890</v>
      </c>
      <c r="C204" s="19"/>
      <c r="D204" s="16" t="s">
        <v>5</v>
      </c>
      <c r="E204" s="7">
        <v>4937</v>
      </c>
      <c r="F204" s="7">
        <v>4224</v>
      </c>
      <c r="G204" s="7">
        <v>713</v>
      </c>
      <c r="H204" s="7">
        <v>4516</v>
      </c>
      <c r="I204" s="7">
        <v>4057</v>
      </c>
      <c r="J204" s="7">
        <v>459</v>
      </c>
      <c r="K204" s="7"/>
      <c r="L204" s="7"/>
      <c r="M204" s="7"/>
      <c r="N204" s="8">
        <v>9.3224092116917623E-2</v>
      </c>
      <c r="O204" s="8">
        <v>4.1163421247226939E-2</v>
      </c>
      <c r="P204" s="20">
        <v>0.5533769063180829</v>
      </c>
      <c r="Q204" s="8">
        <v>-9.0456890198968298E-2</v>
      </c>
      <c r="R204" s="8">
        <v>-0.11465101655837351</v>
      </c>
      <c r="S204" s="20">
        <v>8.5235920852359204E-2</v>
      </c>
    </row>
    <row r="205" spans="1:19" x14ac:dyDescent="0.2">
      <c r="A205" s="6">
        <v>40255</v>
      </c>
      <c r="B205" s="19">
        <v>39891</v>
      </c>
      <c r="C205" s="19"/>
      <c r="D205" s="16" t="s">
        <v>6</v>
      </c>
      <c r="E205" s="7">
        <v>5210</v>
      </c>
      <c r="F205" s="7">
        <v>4030</v>
      </c>
      <c r="G205" s="7">
        <v>1180</v>
      </c>
      <c r="H205" s="7">
        <v>4974</v>
      </c>
      <c r="I205" s="7">
        <v>4110</v>
      </c>
      <c r="J205" s="7">
        <v>864</v>
      </c>
      <c r="K205" s="7"/>
      <c r="L205" s="7"/>
      <c r="M205" s="7"/>
      <c r="N205" s="8">
        <v>4.7446722959388898E-2</v>
      </c>
      <c r="O205" s="8">
        <v>-1.9464720194647178E-2</v>
      </c>
      <c r="P205" s="20">
        <v>0.3657407407407407</v>
      </c>
      <c r="Q205" s="8">
        <v>8.451290591174021E-2</v>
      </c>
      <c r="R205" s="8">
        <v>8.2561921441079988E-3</v>
      </c>
      <c r="S205" s="20">
        <v>0.46220570012391571</v>
      </c>
    </row>
    <row r="206" spans="1:19" x14ac:dyDescent="0.2">
      <c r="A206" s="6">
        <v>40256</v>
      </c>
      <c r="B206" s="19">
        <v>39892</v>
      </c>
      <c r="C206" s="19"/>
      <c r="D206" s="16" t="s">
        <v>7</v>
      </c>
      <c r="E206" s="7">
        <v>5586</v>
      </c>
      <c r="F206" s="7">
        <v>4684</v>
      </c>
      <c r="G206" s="7">
        <v>902</v>
      </c>
      <c r="H206" s="7">
        <v>5112</v>
      </c>
      <c r="I206" s="7">
        <v>4122</v>
      </c>
      <c r="J206" s="7">
        <v>990</v>
      </c>
      <c r="K206" s="7"/>
      <c r="L206" s="7"/>
      <c r="M206" s="7"/>
      <c r="N206" s="8">
        <v>9.2723004694835742E-2</v>
      </c>
      <c r="O206" s="8">
        <v>0.13634158175642885</v>
      </c>
      <c r="P206" s="20">
        <v>-8.8888888888888906E-2</v>
      </c>
      <c r="Q206" s="8">
        <v>-7.1556350626122978E-4</v>
      </c>
      <c r="R206" s="8">
        <v>6.794345645234845E-2</v>
      </c>
      <c r="S206" s="20">
        <v>-0.25083056478405319</v>
      </c>
    </row>
    <row r="207" spans="1:19" x14ac:dyDescent="0.2">
      <c r="A207" s="6">
        <v>40257</v>
      </c>
      <c r="B207" s="19">
        <v>39893</v>
      </c>
      <c r="C207" s="19"/>
      <c r="D207" s="16" t="s">
        <v>1</v>
      </c>
      <c r="E207" s="7">
        <v>5686</v>
      </c>
      <c r="F207" s="7">
        <v>4497</v>
      </c>
      <c r="G207" s="7">
        <v>1189</v>
      </c>
      <c r="H207" s="7">
        <v>4862</v>
      </c>
      <c r="I207" s="7">
        <v>3851</v>
      </c>
      <c r="J207" s="7">
        <v>1011</v>
      </c>
      <c r="K207" s="7"/>
      <c r="L207" s="7"/>
      <c r="M207" s="7"/>
      <c r="N207" s="8">
        <v>0.16947758124228707</v>
      </c>
      <c r="O207" s="8">
        <v>0.16774863671773566</v>
      </c>
      <c r="P207" s="20">
        <v>0.17606330365974276</v>
      </c>
      <c r="Q207" s="8">
        <v>0.32479030754892824</v>
      </c>
      <c r="R207" s="8">
        <v>0.24123654430030372</v>
      </c>
      <c r="S207" s="20">
        <v>0.77727952167414061</v>
      </c>
    </row>
    <row r="208" spans="1:19" x14ac:dyDescent="0.2">
      <c r="A208" s="6">
        <v>40258</v>
      </c>
      <c r="B208" s="19">
        <v>39894</v>
      </c>
      <c r="C208" s="19"/>
      <c r="D208" s="16" t="s">
        <v>2</v>
      </c>
      <c r="E208" s="7">
        <v>5211</v>
      </c>
      <c r="F208" s="7">
        <v>4137</v>
      </c>
      <c r="G208" s="7">
        <v>1074</v>
      </c>
      <c r="H208" s="7">
        <v>4279</v>
      </c>
      <c r="I208" s="7">
        <v>3185</v>
      </c>
      <c r="J208" s="7">
        <v>1094</v>
      </c>
      <c r="K208" s="7"/>
      <c r="L208" s="7"/>
      <c r="M208" s="7"/>
      <c r="N208" s="8">
        <v>0.21780789904183218</v>
      </c>
      <c r="O208" s="8">
        <v>0.29890109890109895</v>
      </c>
      <c r="P208" s="20">
        <v>-1.8281535648994485E-2</v>
      </c>
      <c r="Q208" s="8">
        <v>5.464480874316946E-2</v>
      </c>
      <c r="R208" s="8">
        <v>0.16535211267605643</v>
      </c>
      <c r="S208" s="20">
        <v>-0.22789360172537743</v>
      </c>
    </row>
    <row r="209" spans="1:19" x14ac:dyDescent="0.2">
      <c r="A209" s="6">
        <v>40259</v>
      </c>
      <c r="B209" s="19">
        <v>39895</v>
      </c>
      <c r="C209" s="19"/>
      <c r="D209" s="16" t="s">
        <v>3</v>
      </c>
      <c r="E209" s="7">
        <v>5539</v>
      </c>
      <c r="F209" s="7">
        <v>4449</v>
      </c>
      <c r="G209" s="7">
        <v>1090</v>
      </c>
      <c r="H209" s="7">
        <v>3006</v>
      </c>
      <c r="I209" s="7">
        <v>2188</v>
      </c>
      <c r="J209" s="7">
        <v>818</v>
      </c>
      <c r="K209" s="7"/>
      <c r="L209" s="7"/>
      <c r="M209" s="7"/>
      <c r="N209" s="8">
        <v>0.84264803725881565</v>
      </c>
      <c r="O209" s="8">
        <v>1.033363802559415</v>
      </c>
      <c r="P209" s="20">
        <v>0.33251833740831294</v>
      </c>
      <c r="Q209" s="8">
        <v>9.791873141724472E-2</v>
      </c>
      <c r="R209" s="8">
        <v>-3.8065382892968902E-3</v>
      </c>
      <c r="S209" s="20">
        <v>0.88255613126079457</v>
      </c>
    </row>
    <row r="210" spans="1:19" x14ac:dyDescent="0.2">
      <c r="A210" s="6">
        <v>40260</v>
      </c>
      <c r="B210" s="19">
        <v>39896</v>
      </c>
      <c r="C210" s="19"/>
      <c r="D210" s="16" t="s">
        <v>4</v>
      </c>
      <c r="E210" s="7">
        <v>5202</v>
      </c>
      <c r="F210" s="7">
        <v>4173</v>
      </c>
      <c r="G210" s="7">
        <v>1029</v>
      </c>
      <c r="H210" s="7">
        <v>4908</v>
      </c>
      <c r="I210" s="7">
        <v>4236</v>
      </c>
      <c r="J210" s="7">
        <v>672</v>
      </c>
      <c r="K210" s="7"/>
      <c r="L210" s="7"/>
      <c r="M210" s="7"/>
      <c r="N210" s="8">
        <v>5.9902200488997526E-2</v>
      </c>
      <c r="O210" s="8">
        <v>-1.4872521246458881E-2</v>
      </c>
      <c r="P210" s="20">
        <v>0.53125</v>
      </c>
      <c r="Q210" s="8">
        <v>-3.3085501858736044E-2</v>
      </c>
      <c r="R210" s="8">
        <v>-0.10604113110539848</v>
      </c>
      <c r="S210" s="20">
        <v>0.4452247191011236</v>
      </c>
    </row>
    <row r="211" spans="1:19" x14ac:dyDescent="0.2">
      <c r="A211" s="6">
        <v>40261</v>
      </c>
      <c r="B211" s="19">
        <v>39897</v>
      </c>
      <c r="C211" s="19"/>
      <c r="D211" s="16" t="s">
        <v>5</v>
      </c>
      <c r="E211" s="7">
        <v>5256</v>
      </c>
      <c r="F211" s="7">
        <v>4498</v>
      </c>
      <c r="G211" s="7">
        <v>758</v>
      </c>
      <c r="H211" s="7">
        <v>4757</v>
      </c>
      <c r="I211" s="7">
        <v>4220</v>
      </c>
      <c r="J211" s="7">
        <v>537</v>
      </c>
      <c r="K211" s="7"/>
      <c r="L211" s="7"/>
      <c r="M211" s="7"/>
      <c r="N211" s="8">
        <v>0.10489804498633593</v>
      </c>
      <c r="O211" s="8">
        <v>6.5876777251184793E-2</v>
      </c>
      <c r="P211" s="20">
        <v>0.41154562383612658</v>
      </c>
      <c r="Q211" s="8">
        <v>6.7208121827411205E-2</v>
      </c>
      <c r="R211" s="8">
        <v>3.8799076212471029E-2</v>
      </c>
      <c r="S211" s="20">
        <v>0.27394957983193269</v>
      </c>
    </row>
    <row r="212" spans="1:19" x14ac:dyDescent="0.2">
      <c r="A212" s="6">
        <v>40262</v>
      </c>
      <c r="B212" s="19">
        <v>39898</v>
      </c>
      <c r="C212" s="19"/>
      <c r="D212" s="16" t="s">
        <v>6</v>
      </c>
      <c r="E212" s="7">
        <v>5501</v>
      </c>
      <c r="F212" s="7">
        <v>4182</v>
      </c>
      <c r="G212" s="7">
        <v>1319</v>
      </c>
      <c r="H212" s="7">
        <v>4863</v>
      </c>
      <c r="I212" s="7">
        <v>3799</v>
      </c>
      <c r="J212" s="7">
        <v>1064</v>
      </c>
      <c r="K212" s="7"/>
      <c r="L212" s="7"/>
      <c r="M212" s="7"/>
      <c r="N212" s="8">
        <v>0.1311947357598191</v>
      </c>
      <c r="O212" s="8">
        <v>0.10081600421163461</v>
      </c>
      <c r="P212" s="20">
        <v>0.23966165413533824</v>
      </c>
      <c r="Q212" s="8">
        <v>9.6909272183449691E-2</v>
      </c>
      <c r="R212" s="8">
        <v>4.7857679779503837E-2</v>
      </c>
      <c r="S212" s="20">
        <v>0.2880859375</v>
      </c>
    </row>
    <row r="213" spans="1:19" x14ac:dyDescent="0.2">
      <c r="A213" s="6">
        <v>40263</v>
      </c>
      <c r="B213" s="19">
        <v>39899</v>
      </c>
      <c r="C213" s="19"/>
      <c r="D213" s="16" t="s">
        <v>7</v>
      </c>
      <c r="E213" s="7">
        <v>5666</v>
      </c>
      <c r="F213" s="7">
        <v>4498</v>
      </c>
      <c r="G213" s="7">
        <v>1168</v>
      </c>
      <c r="H213" s="7">
        <v>5323</v>
      </c>
      <c r="I213" s="7">
        <v>4488</v>
      </c>
      <c r="J213" s="7">
        <v>835</v>
      </c>
      <c r="K213" s="7"/>
      <c r="L213" s="7"/>
      <c r="M213" s="7"/>
      <c r="N213" s="8">
        <v>6.4437347360511099E-2</v>
      </c>
      <c r="O213" s="8">
        <v>2.2281639928698471E-3</v>
      </c>
      <c r="P213" s="20">
        <v>0.39880239520958094</v>
      </c>
      <c r="Q213" s="8">
        <v>9.5726165151808207E-2</v>
      </c>
      <c r="R213" s="8">
        <v>6.815483258133459E-2</v>
      </c>
      <c r="S213" s="20">
        <v>0.21666666666666656</v>
      </c>
    </row>
    <row r="214" spans="1:19" x14ac:dyDescent="0.2">
      <c r="A214" s="6">
        <v>40264</v>
      </c>
      <c r="B214" s="19">
        <v>39900</v>
      </c>
      <c r="C214" s="19"/>
      <c r="D214" s="16" t="s">
        <v>1</v>
      </c>
      <c r="E214" s="7">
        <v>5981</v>
      </c>
      <c r="F214" s="7">
        <v>4515</v>
      </c>
      <c r="G214" s="7">
        <v>1466</v>
      </c>
      <c r="H214" s="7">
        <v>5062</v>
      </c>
      <c r="I214" s="7">
        <v>4118</v>
      </c>
      <c r="J214" s="7">
        <v>944</v>
      </c>
      <c r="K214" s="7"/>
      <c r="L214" s="7"/>
      <c r="M214" s="7"/>
      <c r="N214" s="8">
        <v>0.18154879494271037</v>
      </c>
      <c r="O214" s="8">
        <v>9.6406022340942199E-2</v>
      </c>
      <c r="P214" s="20">
        <v>0.55296610169491522</v>
      </c>
      <c r="Q214" s="8">
        <v>0.18670634920634921</v>
      </c>
      <c r="R214" s="8">
        <v>4.0322580645161255E-2</v>
      </c>
      <c r="S214" s="20">
        <v>1.0942857142857143</v>
      </c>
    </row>
    <row r="215" spans="1:19" x14ac:dyDescent="0.2">
      <c r="A215" s="6">
        <v>40265</v>
      </c>
      <c r="B215" s="19">
        <v>39901</v>
      </c>
      <c r="C215" s="19"/>
      <c r="D215" s="16" t="s">
        <v>2</v>
      </c>
      <c r="E215" s="7">
        <v>5026</v>
      </c>
      <c r="F215" s="7">
        <v>4154</v>
      </c>
      <c r="G215" s="7">
        <v>872</v>
      </c>
      <c r="H215" s="7">
        <v>5262</v>
      </c>
      <c r="I215" s="7">
        <v>3876</v>
      </c>
      <c r="J215" s="7">
        <v>1386</v>
      </c>
      <c r="K215" s="7"/>
      <c r="L215" s="7"/>
      <c r="M215" s="7"/>
      <c r="N215" s="8">
        <v>-4.4849866970733565E-2</v>
      </c>
      <c r="O215" s="8">
        <v>7.1723426212590313E-2</v>
      </c>
      <c r="P215" s="20">
        <v>-0.37085137085137088</v>
      </c>
      <c r="Q215" s="8">
        <v>-2.8604561267877804E-2</v>
      </c>
      <c r="R215" s="8">
        <v>8.2052617869236677E-2</v>
      </c>
      <c r="S215" s="20">
        <v>-0.34681647940074911</v>
      </c>
    </row>
    <row r="216" spans="1:19" x14ac:dyDescent="0.2">
      <c r="A216" s="6">
        <v>40266</v>
      </c>
      <c r="B216" s="19">
        <v>39902</v>
      </c>
      <c r="C216" s="19"/>
      <c r="D216" s="16" t="s">
        <v>3</v>
      </c>
      <c r="E216" s="7">
        <v>5123</v>
      </c>
      <c r="F216" s="7">
        <v>4113</v>
      </c>
      <c r="G216" s="7">
        <v>1010</v>
      </c>
      <c r="H216" s="7">
        <v>4200</v>
      </c>
      <c r="I216" s="7">
        <v>3377</v>
      </c>
      <c r="J216" s="7">
        <v>823</v>
      </c>
      <c r="K216" s="7"/>
      <c r="L216" s="7"/>
      <c r="M216" s="7"/>
      <c r="N216" s="8">
        <v>0.21976190476190482</v>
      </c>
      <c r="O216" s="8">
        <v>0.21794492152798339</v>
      </c>
      <c r="P216" s="20">
        <v>0.22721749696233284</v>
      </c>
      <c r="Q216" s="8">
        <v>0.12469813391877049</v>
      </c>
      <c r="R216" s="8">
        <v>8.6370839936608546E-2</v>
      </c>
      <c r="S216" s="20">
        <v>0.31339401820546153</v>
      </c>
    </row>
    <row r="217" spans="1:19" x14ac:dyDescent="0.2">
      <c r="A217" s="6">
        <v>40267</v>
      </c>
      <c r="B217" s="19">
        <v>39903</v>
      </c>
      <c r="C217" s="19"/>
      <c r="D217" s="16" t="s">
        <v>4</v>
      </c>
      <c r="E217" s="7">
        <v>4537</v>
      </c>
      <c r="F217" s="7">
        <v>3486</v>
      </c>
      <c r="G217" s="7">
        <v>1051</v>
      </c>
      <c r="H217" s="7">
        <v>3754</v>
      </c>
      <c r="I217" s="7">
        <v>2935</v>
      </c>
      <c r="J217" s="7">
        <v>819</v>
      </c>
      <c r="K217" s="7"/>
      <c r="L217" s="7"/>
      <c r="M217" s="7"/>
      <c r="N217" s="8">
        <v>0.20857751731486407</v>
      </c>
      <c r="O217" s="8">
        <v>0.1877342419080068</v>
      </c>
      <c r="P217" s="20">
        <v>0.28327228327228338</v>
      </c>
      <c r="Q217" s="8">
        <v>-6.1439801406702577E-2</v>
      </c>
      <c r="R217" s="8">
        <v>-0.12456052235057757</v>
      </c>
      <c r="S217" s="20">
        <v>0.23356807511737099</v>
      </c>
    </row>
    <row r="218" spans="1:19" x14ac:dyDescent="0.2">
      <c r="A218" s="6">
        <v>40268</v>
      </c>
      <c r="B218" s="19">
        <v>39904</v>
      </c>
      <c r="C218" s="19"/>
      <c r="D218" s="16" t="s">
        <v>5</v>
      </c>
      <c r="E218" s="7">
        <v>3857</v>
      </c>
      <c r="F218" s="7">
        <v>3095</v>
      </c>
      <c r="G218" s="7">
        <v>762</v>
      </c>
      <c r="H218" s="7">
        <v>4571</v>
      </c>
      <c r="I218" s="7">
        <v>4016</v>
      </c>
      <c r="J218" s="7">
        <v>555</v>
      </c>
      <c r="K218" s="7"/>
      <c r="L218" s="7"/>
      <c r="M218" s="7"/>
      <c r="N218" s="8">
        <v>-0.15620214395099541</v>
      </c>
      <c r="O218" s="8">
        <v>-0.22933266932270913</v>
      </c>
      <c r="P218" s="20">
        <v>0.37297297297297294</v>
      </c>
      <c r="Q218" s="8">
        <v>-7.9694583631591542E-2</v>
      </c>
      <c r="R218" s="8">
        <v>-0.13086211738275766</v>
      </c>
      <c r="S218" s="20">
        <v>0.20952380952380945</v>
      </c>
    </row>
    <row r="219" spans="1:19" x14ac:dyDescent="0.2">
      <c r="A219" s="6">
        <v>40269</v>
      </c>
      <c r="B219" s="19">
        <v>39905</v>
      </c>
      <c r="C219" s="19"/>
      <c r="D219" s="16" t="s">
        <v>6</v>
      </c>
      <c r="E219" s="7">
        <v>4733</v>
      </c>
      <c r="F219" s="7">
        <v>3930</v>
      </c>
      <c r="G219" s="7">
        <v>803</v>
      </c>
      <c r="H219" s="7">
        <v>4663</v>
      </c>
      <c r="I219" s="7">
        <v>3583</v>
      </c>
      <c r="J219" s="7">
        <v>1080</v>
      </c>
      <c r="K219" s="7"/>
      <c r="L219" s="7"/>
      <c r="M219" s="7"/>
      <c r="N219" s="8">
        <v>1.5011794981771409E-2</v>
      </c>
      <c r="O219" s="8">
        <v>9.6846218252860661E-2</v>
      </c>
      <c r="P219" s="20">
        <v>-0.25648148148148153</v>
      </c>
      <c r="Q219" s="8">
        <v>0.1279790276453765</v>
      </c>
      <c r="R219" s="8">
        <v>0.2070024570024569</v>
      </c>
      <c r="S219" s="20">
        <v>-0.14574468085106385</v>
      </c>
    </row>
    <row r="220" spans="1:19" x14ac:dyDescent="0.2">
      <c r="A220" s="6">
        <v>40270</v>
      </c>
      <c r="B220" s="19">
        <v>39906</v>
      </c>
      <c r="C220" s="19"/>
      <c r="D220" s="16" t="s">
        <v>7</v>
      </c>
      <c r="E220" s="7">
        <v>4624</v>
      </c>
      <c r="F220" s="7">
        <v>3566</v>
      </c>
      <c r="G220" s="7">
        <v>1058</v>
      </c>
      <c r="H220" s="7">
        <v>3818</v>
      </c>
      <c r="I220" s="7">
        <v>2880</v>
      </c>
      <c r="J220" s="7">
        <v>938</v>
      </c>
      <c r="K220" s="7"/>
      <c r="L220" s="7"/>
      <c r="M220" s="7"/>
      <c r="N220" s="8">
        <v>0.21110529072812989</v>
      </c>
      <c r="O220" s="8">
        <v>0.23819444444444438</v>
      </c>
      <c r="P220" s="20">
        <v>0.12793176972281439</v>
      </c>
      <c r="Q220" s="8">
        <v>0.32265446224256289</v>
      </c>
      <c r="R220" s="8">
        <v>0.55652553470100385</v>
      </c>
      <c r="S220" s="20">
        <v>-0.12199170124481329</v>
      </c>
    </row>
    <row r="221" spans="1:19" x14ac:dyDescent="0.2">
      <c r="A221" s="6">
        <v>40271</v>
      </c>
      <c r="B221" s="19">
        <v>39907</v>
      </c>
      <c r="C221" s="19"/>
      <c r="D221" s="16" t="s">
        <v>1</v>
      </c>
      <c r="E221" s="7">
        <v>4176</v>
      </c>
      <c r="F221" s="7">
        <v>2831</v>
      </c>
      <c r="G221" s="7">
        <v>1345</v>
      </c>
      <c r="H221" s="7">
        <v>3672</v>
      </c>
      <c r="I221" s="7">
        <v>2655</v>
      </c>
      <c r="J221" s="7">
        <v>1017</v>
      </c>
      <c r="K221" s="7"/>
      <c r="L221" s="7"/>
      <c r="M221" s="7"/>
      <c r="N221" s="8">
        <v>0.13725490196078427</v>
      </c>
      <c r="O221" s="8">
        <v>6.6290018832391606E-2</v>
      </c>
      <c r="P221" s="20">
        <v>0.32251720747295964</v>
      </c>
      <c r="Q221" s="8">
        <v>0.33717579250720453</v>
      </c>
      <c r="R221" s="8">
        <v>0.22873263888888884</v>
      </c>
      <c r="S221" s="20">
        <v>0.64224664224664219</v>
      </c>
    </row>
    <row r="222" spans="1:19" x14ac:dyDescent="0.2">
      <c r="A222" s="6">
        <v>40272</v>
      </c>
      <c r="B222" s="19">
        <v>39908</v>
      </c>
      <c r="C222" s="19"/>
      <c r="D222" s="16" t="s">
        <v>2</v>
      </c>
      <c r="E222" s="7">
        <v>3708</v>
      </c>
      <c r="F222" s="7">
        <v>2820</v>
      </c>
      <c r="G222" s="7">
        <v>888</v>
      </c>
      <c r="H222" s="7">
        <v>4321</v>
      </c>
      <c r="I222" s="7">
        <v>3109</v>
      </c>
      <c r="J222" s="7">
        <v>1212</v>
      </c>
      <c r="K222" s="7"/>
      <c r="L222" s="7"/>
      <c r="M222" s="7"/>
      <c r="N222" s="8">
        <v>-0.14186530895626015</v>
      </c>
      <c r="O222" s="8">
        <v>-9.2955934384046368E-2</v>
      </c>
      <c r="P222" s="20">
        <v>-0.26732673267326734</v>
      </c>
      <c r="Q222" s="8">
        <v>-0.13222560262110927</v>
      </c>
      <c r="R222" s="8">
        <v>-0.10618066561014261</v>
      </c>
      <c r="S222" s="20">
        <v>-0.20572450805008946</v>
      </c>
    </row>
    <row r="223" spans="1:19" x14ac:dyDescent="0.2">
      <c r="A223" s="6">
        <v>40273</v>
      </c>
      <c r="B223" s="19">
        <v>39909</v>
      </c>
      <c r="C223" s="19"/>
      <c r="D223" s="16" t="s">
        <v>3</v>
      </c>
      <c r="E223" s="7">
        <v>4004</v>
      </c>
      <c r="F223" s="7">
        <v>3029</v>
      </c>
      <c r="G223" s="7">
        <v>975</v>
      </c>
      <c r="H223" s="7">
        <v>3492</v>
      </c>
      <c r="I223" s="7">
        <v>2948</v>
      </c>
      <c r="J223" s="7">
        <v>544</v>
      </c>
      <c r="K223" s="7"/>
      <c r="L223" s="7"/>
      <c r="M223" s="7"/>
      <c r="N223" s="8">
        <v>0.14662084765177541</v>
      </c>
      <c r="O223" s="8">
        <v>2.7476255088195289E-2</v>
      </c>
      <c r="P223" s="20">
        <v>0.79227941176470584</v>
      </c>
      <c r="Q223" s="8">
        <v>0.11067961165048534</v>
      </c>
      <c r="R223" s="8">
        <v>5.6505057551447413E-2</v>
      </c>
      <c r="S223" s="20">
        <v>0.32113821138211374</v>
      </c>
    </row>
    <row r="224" spans="1:19" x14ac:dyDescent="0.2">
      <c r="A224" s="6">
        <v>40274</v>
      </c>
      <c r="B224" s="19">
        <v>39910</v>
      </c>
      <c r="C224" s="19"/>
      <c r="D224" s="16" t="s">
        <v>4</v>
      </c>
      <c r="E224" s="7">
        <v>3722</v>
      </c>
      <c r="F224" s="7">
        <v>2767</v>
      </c>
      <c r="G224" s="7">
        <v>955</v>
      </c>
      <c r="H224" s="7">
        <v>3237</v>
      </c>
      <c r="I224" s="7">
        <v>2184</v>
      </c>
      <c r="J224" s="7">
        <v>1053</v>
      </c>
      <c r="K224" s="7"/>
      <c r="L224" s="7"/>
      <c r="M224" s="7"/>
      <c r="N224" s="8">
        <v>0.1498300895891258</v>
      </c>
      <c r="O224" s="8">
        <v>0.26694139194139188</v>
      </c>
      <c r="P224" s="20">
        <v>-9.3067426400759712E-2</v>
      </c>
      <c r="Q224" s="8">
        <v>8.798596901490785E-2</v>
      </c>
      <c r="R224" s="8">
        <v>2.1787296898079678E-2</v>
      </c>
      <c r="S224" s="20">
        <v>0.33941093969144465</v>
      </c>
    </row>
    <row r="225" spans="1:19" x14ac:dyDescent="0.2">
      <c r="A225" s="6">
        <v>40275</v>
      </c>
      <c r="B225" s="19">
        <v>39911</v>
      </c>
      <c r="C225" s="19"/>
      <c r="D225" s="16" t="s">
        <v>5</v>
      </c>
      <c r="E225" s="7">
        <v>4172</v>
      </c>
      <c r="F225" s="7">
        <v>3477</v>
      </c>
      <c r="G225" s="7">
        <v>695</v>
      </c>
      <c r="H225" s="7">
        <v>3409</v>
      </c>
      <c r="I225" s="7">
        <v>2746</v>
      </c>
      <c r="J225" s="7">
        <v>663</v>
      </c>
      <c r="K225" s="7"/>
      <c r="L225" s="7"/>
      <c r="M225" s="7"/>
      <c r="N225" s="8">
        <v>0.22381930184804921</v>
      </c>
      <c r="O225" s="8">
        <v>0.26620538965768392</v>
      </c>
      <c r="P225" s="20">
        <v>4.8265460030165963E-2</v>
      </c>
      <c r="Q225" s="8">
        <v>0.15985543508479294</v>
      </c>
      <c r="R225" s="8">
        <v>0.15630196208846026</v>
      </c>
      <c r="S225" s="20">
        <v>0.17796610169491522</v>
      </c>
    </row>
    <row r="226" spans="1:19" x14ac:dyDescent="0.2">
      <c r="A226" s="6">
        <v>40276</v>
      </c>
      <c r="B226" s="19">
        <v>39912</v>
      </c>
      <c r="C226" s="19"/>
      <c r="D226" s="16" t="s">
        <v>6</v>
      </c>
      <c r="E226" s="7">
        <v>3774</v>
      </c>
      <c r="F226" s="7">
        <v>2998</v>
      </c>
      <c r="G226" s="7">
        <v>776</v>
      </c>
      <c r="H226" s="7">
        <v>4044</v>
      </c>
      <c r="I226" s="7">
        <v>2875</v>
      </c>
      <c r="J226" s="7">
        <v>1169</v>
      </c>
      <c r="K226" s="7"/>
      <c r="L226" s="7"/>
      <c r="M226" s="7"/>
      <c r="N226" s="8">
        <v>-6.6765578635014866E-2</v>
      </c>
      <c r="O226" s="8">
        <v>4.2782608695652202E-2</v>
      </c>
      <c r="P226" s="20">
        <v>-0.33618477331052177</v>
      </c>
      <c r="Q226" s="8">
        <v>-9.539789069990412E-2</v>
      </c>
      <c r="R226" s="8">
        <v>-8.4300549786194279E-2</v>
      </c>
      <c r="S226" s="20">
        <v>-0.13585746102449892</v>
      </c>
    </row>
    <row r="227" spans="1:19" x14ac:dyDescent="0.2">
      <c r="A227" s="6">
        <v>40277</v>
      </c>
      <c r="B227" s="19">
        <v>39913</v>
      </c>
      <c r="C227" s="19"/>
      <c r="D227" s="16" t="s">
        <v>7</v>
      </c>
      <c r="E227" s="7">
        <v>4083</v>
      </c>
      <c r="F227" s="7">
        <v>3013</v>
      </c>
      <c r="G227" s="7">
        <v>1070</v>
      </c>
      <c r="H227" s="7">
        <v>3638</v>
      </c>
      <c r="I227" s="7">
        <v>2689</v>
      </c>
      <c r="J227" s="7">
        <v>949</v>
      </c>
      <c r="K227" s="7"/>
      <c r="L227" s="7"/>
      <c r="M227" s="7"/>
      <c r="N227" s="8">
        <v>0.12231995601979118</v>
      </c>
      <c r="O227" s="8">
        <v>0.1204908888062477</v>
      </c>
      <c r="P227" s="20">
        <v>0.12750263435194942</v>
      </c>
      <c r="Q227" s="8">
        <v>6.6893127776326056E-2</v>
      </c>
      <c r="R227" s="8">
        <v>7.5303354746609541E-2</v>
      </c>
      <c r="S227" s="20">
        <v>4.3902439024390283E-2</v>
      </c>
    </row>
    <row r="228" spans="1:19" x14ac:dyDescent="0.2">
      <c r="A228" s="6">
        <v>40278</v>
      </c>
      <c r="B228" s="19">
        <v>39914</v>
      </c>
      <c r="C228" s="19"/>
      <c r="D228" s="16" t="s">
        <v>1</v>
      </c>
      <c r="E228" s="7">
        <v>4618</v>
      </c>
      <c r="F228" s="7">
        <v>3366</v>
      </c>
      <c r="G228" s="7">
        <v>1252</v>
      </c>
      <c r="H228" s="7">
        <v>4054</v>
      </c>
      <c r="I228" s="7">
        <v>3108</v>
      </c>
      <c r="J228" s="7">
        <v>946</v>
      </c>
      <c r="K228" s="7"/>
      <c r="L228" s="7"/>
      <c r="M228" s="7"/>
      <c r="N228" s="8">
        <v>0.13912185495806617</v>
      </c>
      <c r="O228" s="8">
        <v>8.3011583011582957E-2</v>
      </c>
      <c r="P228" s="20">
        <v>0.32346723044397474</v>
      </c>
      <c r="Q228" s="8">
        <v>0.22395971375563217</v>
      </c>
      <c r="R228" s="8">
        <v>0.1995723449750535</v>
      </c>
      <c r="S228" s="20">
        <v>0.29472595656670109</v>
      </c>
    </row>
    <row r="229" spans="1:19" x14ac:dyDescent="0.2">
      <c r="A229" s="6">
        <v>40279</v>
      </c>
      <c r="B229" s="19">
        <v>39915</v>
      </c>
      <c r="C229" s="19"/>
      <c r="D229" s="16" t="s">
        <v>2</v>
      </c>
      <c r="E229" s="7">
        <v>3901</v>
      </c>
      <c r="F229" s="7">
        <v>3123</v>
      </c>
      <c r="G229" s="7">
        <v>778</v>
      </c>
      <c r="H229" s="7">
        <v>4595</v>
      </c>
      <c r="I229" s="7">
        <v>3531</v>
      </c>
      <c r="J229" s="7">
        <v>1064</v>
      </c>
      <c r="K229" s="7"/>
      <c r="L229" s="7"/>
      <c r="M229" s="7"/>
      <c r="N229" s="8">
        <v>-0.15103373231773665</v>
      </c>
      <c r="O229" s="8">
        <v>-0.11554800339847071</v>
      </c>
      <c r="P229" s="20">
        <v>-0.26879699248120303</v>
      </c>
      <c r="Q229" s="8">
        <v>-0.16982336667376041</v>
      </c>
      <c r="R229" s="8">
        <v>-0.12275280898876406</v>
      </c>
      <c r="S229" s="20">
        <v>-0.31694468832309042</v>
      </c>
    </row>
    <row r="230" spans="1:19" x14ac:dyDescent="0.2">
      <c r="A230" s="6">
        <v>40280</v>
      </c>
      <c r="B230" s="19">
        <v>39916</v>
      </c>
      <c r="C230" s="19"/>
      <c r="D230" s="16" t="s">
        <v>3</v>
      </c>
      <c r="E230" s="7">
        <v>4014</v>
      </c>
      <c r="F230" s="7">
        <v>2997</v>
      </c>
      <c r="G230" s="7">
        <v>1017</v>
      </c>
      <c r="H230" s="7">
        <v>3961</v>
      </c>
      <c r="I230" s="7">
        <v>3207</v>
      </c>
      <c r="J230" s="7">
        <v>754</v>
      </c>
      <c r="K230" s="7"/>
      <c r="L230" s="7"/>
      <c r="M230" s="7"/>
      <c r="N230" s="8">
        <v>1.3380459479929385E-2</v>
      </c>
      <c r="O230" s="8">
        <v>-6.5481758652946698E-2</v>
      </c>
      <c r="P230" s="20">
        <v>0.3488063660477454</v>
      </c>
      <c r="Q230" s="8">
        <v>3.6941358822009773E-2</v>
      </c>
      <c r="R230" s="8">
        <v>-0.10081008100810085</v>
      </c>
      <c r="S230" s="20">
        <v>0.89033457249070636</v>
      </c>
    </row>
    <row r="231" spans="1:19" x14ac:dyDescent="0.2">
      <c r="A231" s="6">
        <v>40281</v>
      </c>
      <c r="B231" s="19">
        <v>39917</v>
      </c>
      <c r="C231" s="19"/>
      <c r="D231" s="16" t="s">
        <v>4</v>
      </c>
      <c r="E231" s="7">
        <v>3509</v>
      </c>
      <c r="F231" s="7">
        <v>2592</v>
      </c>
      <c r="G231" s="7">
        <v>917</v>
      </c>
      <c r="H231" s="7">
        <v>3458</v>
      </c>
      <c r="I231" s="7">
        <v>2684</v>
      </c>
      <c r="J231" s="7">
        <v>774</v>
      </c>
      <c r="K231" s="7"/>
      <c r="L231" s="7"/>
      <c r="M231" s="7"/>
      <c r="N231" s="8">
        <v>1.474840948525169E-2</v>
      </c>
      <c r="O231" s="8">
        <v>-3.4277198211624449E-2</v>
      </c>
      <c r="P231" s="20">
        <v>0.18475452196382425</v>
      </c>
      <c r="Q231" s="8">
        <v>4.0057224606580011E-3</v>
      </c>
      <c r="R231" s="8">
        <v>-7.6265146115466864E-2</v>
      </c>
      <c r="S231" s="20">
        <v>0.33091436865021762</v>
      </c>
    </row>
    <row r="232" spans="1:19" x14ac:dyDescent="0.2">
      <c r="A232" s="6">
        <v>40282</v>
      </c>
      <c r="B232" s="19">
        <v>39918</v>
      </c>
      <c r="C232" s="19"/>
      <c r="D232" s="16" t="s">
        <v>5</v>
      </c>
      <c r="E232" s="7">
        <v>3803</v>
      </c>
      <c r="F232" s="7">
        <v>3180</v>
      </c>
      <c r="G232" s="7">
        <v>623</v>
      </c>
      <c r="H232" s="7">
        <v>4360</v>
      </c>
      <c r="I232" s="7">
        <v>3579</v>
      </c>
      <c r="J232" s="7">
        <v>781</v>
      </c>
      <c r="K232" s="7"/>
      <c r="L232" s="7"/>
      <c r="M232" s="7"/>
      <c r="N232" s="8">
        <v>-0.12775229357798168</v>
      </c>
      <c r="O232" s="8">
        <v>-0.1114836546521375</v>
      </c>
      <c r="P232" s="20">
        <v>-0.20230473751600508</v>
      </c>
      <c r="Q232" s="8">
        <v>-2.9599387598877258E-2</v>
      </c>
      <c r="R232" s="8">
        <v>-7.3966220151426953E-2</v>
      </c>
      <c r="S232" s="20">
        <v>0.2845360824742269</v>
      </c>
    </row>
    <row r="233" spans="1:19" x14ac:dyDescent="0.2">
      <c r="A233" s="6">
        <v>40283</v>
      </c>
      <c r="B233" s="19">
        <v>39919</v>
      </c>
      <c r="C233" s="19"/>
      <c r="D233" s="16" t="s">
        <v>6</v>
      </c>
      <c r="E233" s="7">
        <v>4152</v>
      </c>
      <c r="F233" s="7">
        <v>3419</v>
      </c>
      <c r="G233" s="7">
        <v>733</v>
      </c>
      <c r="H233" s="7">
        <v>4698</v>
      </c>
      <c r="I233" s="7">
        <v>3564</v>
      </c>
      <c r="J233" s="7">
        <v>1134</v>
      </c>
      <c r="K233" s="7"/>
      <c r="L233" s="7"/>
      <c r="M233" s="7"/>
      <c r="N233" s="8">
        <v>-0.11621966794380589</v>
      </c>
      <c r="O233" s="8">
        <v>-4.068462401795736E-2</v>
      </c>
      <c r="P233" s="20">
        <v>-0.3536155202821869</v>
      </c>
      <c r="Q233" s="8">
        <v>-4.9885583524027499E-2</v>
      </c>
      <c r="R233" s="8">
        <v>-2.48146035367941E-2</v>
      </c>
      <c r="S233" s="20">
        <v>-0.15162037037037035</v>
      </c>
    </row>
    <row r="234" spans="1:19" x14ac:dyDescent="0.2">
      <c r="A234" s="6">
        <v>40284</v>
      </c>
      <c r="B234" s="19">
        <v>39920</v>
      </c>
      <c r="C234" s="19"/>
      <c r="D234" s="16" t="s">
        <v>7</v>
      </c>
      <c r="E234" s="7">
        <v>3913</v>
      </c>
      <c r="F234" s="7">
        <v>2952</v>
      </c>
      <c r="G234" s="7">
        <v>961</v>
      </c>
      <c r="H234" s="7">
        <v>4041</v>
      </c>
      <c r="I234" s="7">
        <v>3025</v>
      </c>
      <c r="J234" s="7">
        <v>1016</v>
      </c>
      <c r="K234" s="7"/>
      <c r="L234" s="7"/>
      <c r="M234" s="7"/>
      <c r="N234" s="8">
        <v>-3.1675327889136407E-2</v>
      </c>
      <c r="O234" s="8">
        <v>-2.4132231404958682E-2</v>
      </c>
      <c r="P234" s="20">
        <v>-5.413385826771655E-2</v>
      </c>
      <c r="Q234" s="8">
        <v>-2.951388888888884E-2</v>
      </c>
      <c r="R234" s="8">
        <v>3.3975481611208336E-2</v>
      </c>
      <c r="S234" s="20">
        <v>-0.18351741716227699</v>
      </c>
    </row>
    <row r="235" spans="1:19" x14ac:dyDescent="0.2">
      <c r="A235" s="6">
        <v>40285</v>
      </c>
      <c r="B235" s="19">
        <v>39921</v>
      </c>
      <c r="C235" s="19"/>
      <c r="D235" s="16" t="s">
        <v>1</v>
      </c>
      <c r="E235" s="7">
        <v>4114</v>
      </c>
      <c r="F235" s="7">
        <v>2898</v>
      </c>
      <c r="G235" s="7">
        <v>1216</v>
      </c>
      <c r="H235" s="7">
        <v>3553</v>
      </c>
      <c r="I235" s="7">
        <v>2762</v>
      </c>
      <c r="J235" s="7">
        <v>791</v>
      </c>
      <c r="K235" s="7"/>
      <c r="L235" s="7"/>
      <c r="M235" s="7"/>
      <c r="N235" s="8">
        <v>0.15789473684210531</v>
      </c>
      <c r="O235" s="8">
        <v>4.9239681390296886E-2</v>
      </c>
      <c r="P235" s="20">
        <v>0.53729456384323648</v>
      </c>
      <c r="Q235" s="8">
        <v>4.6020849224510663E-2</v>
      </c>
      <c r="R235" s="8">
        <v>-2.6863666890530546E-2</v>
      </c>
      <c r="S235" s="20">
        <v>0.27329842931937165</v>
      </c>
    </row>
    <row r="236" spans="1:19" x14ac:dyDescent="0.2">
      <c r="A236" s="6">
        <v>40286</v>
      </c>
      <c r="B236" s="19">
        <v>39922</v>
      </c>
      <c r="C236" s="19"/>
      <c r="D236" s="16" t="s">
        <v>2</v>
      </c>
      <c r="E236" s="7">
        <v>4248</v>
      </c>
      <c r="F236" s="7">
        <v>3522</v>
      </c>
      <c r="G236" s="7">
        <v>726</v>
      </c>
      <c r="H236" s="7">
        <v>4719</v>
      </c>
      <c r="I236" s="7">
        <v>3558</v>
      </c>
      <c r="J236" s="7">
        <v>1161</v>
      </c>
      <c r="K236" s="7"/>
      <c r="L236" s="7"/>
      <c r="M236" s="7"/>
      <c r="N236" s="8">
        <v>-9.9809281627463498E-2</v>
      </c>
      <c r="O236" s="8">
        <v>-1.0118043844856706E-2</v>
      </c>
      <c r="P236" s="20">
        <v>-0.37467700258397929</v>
      </c>
      <c r="Q236" s="8">
        <v>2.2136669874879722E-2</v>
      </c>
      <c r="R236" s="8">
        <v>0.17832050853128134</v>
      </c>
      <c r="S236" s="20">
        <v>-0.37789203084832901</v>
      </c>
    </row>
    <row r="237" spans="1:19" x14ac:dyDescent="0.2">
      <c r="A237" s="6">
        <v>40287</v>
      </c>
      <c r="B237" s="19">
        <v>39923</v>
      </c>
      <c r="C237" s="19"/>
      <c r="D237" s="16" t="s">
        <v>3</v>
      </c>
      <c r="E237" s="7">
        <v>4130</v>
      </c>
      <c r="F237" s="7">
        <v>3218</v>
      </c>
      <c r="G237" s="7">
        <v>912</v>
      </c>
      <c r="H237" s="7">
        <v>4271</v>
      </c>
      <c r="I237" s="7">
        <v>3323</v>
      </c>
      <c r="J237" s="7">
        <v>948</v>
      </c>
      <c r="K237" s="7"/>
      <c r="L237" s="7"/>
      <c r="M237" s="7"/>
      <c r="N237" s="8">
        <v>-3.3013345820650852E-2</v>
      </c>
      <c r="O237" s="8">
        <v>-3.1597953656334665E-2</v>
      </c>
      <c r="P237" s="20">
        <v>-3.7974683544303778E-2</v>
      </c>
      <c r="Q237" s="8">
        <v>0.1333699231613612</v>
      </c>
      <c r="R237" s="8">
        <v>8.1317204301075252E-2</v>
      </c>
      <c r="S237" s="20">
        <v>0.36526946107784442</v>
      </c>
    </row>
    <row r="238" spans="1:19" x14ac:dyDescent="0.2">
      <c r="A238" s="6">
        <v>40288</v>
      </c>
      <c r="B238" s="19">
        <v>39924</v>
      </c>
      <c r="C238" s="19"/>
      <c r="D238" s="16" t="s">
        <v>4</v>
      </c>
      <c r="E238" s="7">
        <v>4089</v>
      </c>
      <c r="F238" s="7">
        <v>3022</v>
      </c>
      <c r="G238" s="7">
        <v>1067</v>
      </c>
      <c r="H238" s="7">
        <v>3664</v>
      </c>
      <c r="I238" s="7">
        <v>3066</v>
      </c>
      <c r="J238" s="7">
        <v>598</v>
      </c>
      <c r="K238" s="7"/>
      <c r="L238" s="7"/>
      <c r="M238" s="7"/>
      <c r="N238" s="8">
        <v>0.11599344978165949</v>
      </c>
      <c r="O238" s="8">
        <v>-1.4350945857795172E-2</v>
      </c>
      <c r="P238" s="20">
        <v>0.78428093645484953</v>
      </c>
      <c r="Q238" s="8">
        <v>7.0138707144726586E-2</v>
      </c>
      <c r="R238" s="8">
        <v>-2.9693170570769256E-3</v>
      </c>
      <c r="S238" s="20">
        <v>0.35063291139240516</v>
      </c>
    </row>
    <row r="239" spans="1:19" x14ac:dyDescent="0.2">
      <c r="A239" s="6">
        <v>40289</v>
      </c>
      <c r="B239" s="19">
        <v>39925</v>
      </c>
      <c r="C239" s="19"/>
      <c r="D239" s="16" t="s">
        <v>5</v>
      </c>
      <c r="E239" s="7">
        <v>3877</v>
      </c>
      <c r="F239" s="7">
        <v>3168</v>
      </c>
      <c r="G239" s="7">
        <v>709</v>
      </c>
      <c r="H239" s="7">
        <v>4260</v>
      </c>
      <c r="I239" s="7">
        <v>3618</v>
      </c>
      <c r="J239" s="7">
        <v>642</v>
      </c>
      <c r="K239" s="7"/>
      <c r="L239" s="7"/>
      <c r="M239" s="7"/>
      <c r="N239" s="8">
        <v>-8.9906103286384931E-2</v>
      </c>
      <c r="O239" s="8">
        <v>-0.12437810945273631</v>
      </c>
      <c r="P239" s="20">
        <v>0.10436137071651097</v>
      </c>
      <c r="Q239" s="8">
        <v>-1.2983706720977595E-2</v>
      </c>
      <c r="R239" s="8">
        <v>-9.0961262553801991E-2</v>
      </c>
      <c r="S239" s="20">
        <v>0.60045146726862297</v>
      </c>
    </row>
    <row r="240" spans="1:19" x14ac:dyDescent="0.2">
      <c r="A240" s="6">
        <v>40290</v>
      </c>
      <c r="B240" s="19">
        <v>39926</v>
      </c>
      <c r="C240" s="19"/>
      <c r="D240" s="16" t="s">
        <v>6</v>
      </c>
      <c r="E240" s="7">
        <v>4437</v>
      </c>
      <c r="F240" s="7">
        <v>3385</v>
      </c>
      <c r="G240" s="7">
        <v>1052</v>
      </c>
      <c r="H240" s="7">
        <v>4994</v>
      </c>
      <c r="I240" s="7">
        <v>3818</v>
      </c>
      <c r="J240" s="7">
        <v>1176</v>
      </c>
      <c r="K240" s="7"/>
      <c r="L240" s="7"/>
      <c r="M240" s="7"/>
      <c r="N240" s="8">
        <v>-0.11153384060873051</v>
      </c>
      <c r="O240" s="8">
        <v>-0.11341016238868518</v>
      </c>
      <c r="P240" s="20">
        <v>-0.10544217687074831</v>
      </c>
      <c r="Q240" s="8">
        <v>-6.938227394807539E-3</v>
      </c>
      <c r="R240" s="8">
        <v>-3.6984352773826501E-2</v>
      </c>
      <c r="S240" s="20">
        <v>0.10388247639034631</v>
      </c>
    </row>
    <row r="241" spans="1:19" x14ac:dyDescent="0.2">
      <c r="A241" s="6">
        <v>40291</v>
      </c>
      <c r="B241" s="19">
        <v>39927</v>
      </c>
      <c r="C241" s="19"/>
      <c r="D241" s="16" t="s">
        <v>7</v>
      </c>
      <c r="E241" s="7">
        <v>4400</v>
      </c>
      <c r="F241" s="7">
        <v>3398</v>
      </c>
      <c r="G241" s="7">
        <v>1002</v>
      </c>
      <c r="H241" s="7">
        <v>4945</v>
      </c>
      <c r="I241" s="7">
        <v>3940</v>
      </c>
      <c r="J241" s="7">
        <v>1005</v>
      </c>
      <c r="K241" s="7"/>
      <c r="L241" s="7"/>
      <c r="M241" s="7"/>
      <c r="N241" s="8">
        <v>-0.11021233569261879</v>
      </c>
      <c r="O241" s="8">
        <v>-0.13756345177664975</v>
      </c>
      <c r="P241" s="20">
        <v>-2.9850746268657025E-3</v>
      </c>
      <c r="Q241" s="8">
        <v>-8.6188992731048852E-2</v>
      </c>
      <c r="R241" s="8">
        <v>-0.1269270298047277</v>
      </c>
      <c r="S241" s="20">
        <v>8.5590465872156019E-2</v>
      </c>
    </row>
    <row r="242" spans="1:19" x14ac:dyDescent="0.2">
      <c r="A242" s="6">
        <v>40292</v>
      </c>
      <c r="B242" s="19">
        <v>39928</v>
      </c>
      <c r="C242" s="19"/>
      <c r="D242" s="16" t="s">
        <v>1</v>
      </c>
      <c r="E242" s="7">
        <v>4488</v>
      </c>
      <c r="F242" s="7">
        <v>3199</v>
      </c>
      <c r="G242" s="7">
        <v>1289</v>
      </c>
      <c r="H242" s="7">
        <v>5286</v>
      </c>
      <c r="I242" s="7">
        <v>4379</v>
      </c>
      <c r="J242" s="7">
        <v>907</v>
      </c>
      <c r="K242" s="7"/>
      <c r="L242" s="7"/>
      <c r="M242" s="7"/>
      <c r="N242" s="8">
        <v>-0.15096481271282636</v>
      </c>
      <c r="O242" s="8">
        <v>-0.26946791504909795</v>
      </c>
      <c r="P242" s="20">
        <v>0.42116868798235951</v>
      </c>
      <c r="Q242" s="8">
        <v>2.9830197338228448E-2</v>
      </c>
      <c r="R242" s="8">
        <v>-7.7034045008655516E-2</v>
      </c>
      <c r="S242" s="20">
        <v>0.44506726457399104</v>
      </c>
    </row>
    <row r="243" spans="1:19" x14ac:dyDescent="0.2">
      <c r="A243" s="6">
        <v>40293</v>
      </c>
      <c r="B243" s="19">
        <v>39929</v>
      </c>
      <c r="C243" s="19"/>
      <c r="D243" s="16" t="s">
        <v>2</v>
      </c>
      <c r="E243" s="7">
        <v>3455</v>
      </c>
      <c r="F243" s="7">
        <v>2694</v>
      </c>
      <c r="G243" s="7">
        <v>761</v>
      </c>
      <c r="H243" s="7">
        <v>4227</v>
      </c>
      <c r="I243" s="7">
        <v>3188</v>
      </c>
      <c r="J243" s="7">
        <v>1039</v>
      </c>
      <c r="K243" s="7"/>
      <c r="L243" s="7"/>
      <c r="M243" s="7"/>
      <c r="N243" s="8">
        <v>-0.18263543884551692</v>
      </c>
      <c r="O243" s="8">
        <v>-0.15495608531994987</v>
      </c>
      <c r="P243" s="20">
        <v>-0.26756496631376325</v>
      </c>
      <c r="Q243" s="8">
        <v>-0.23016934046345816</v>
      </c>
      <c r="R243" s="8">
        <v>-0.19773674806432395</v>
      </c>
      <c r="S243" s="20">
        <v>-0.32654867256637166</v>
      </c>
    </row>
    <row r="244" spans="1:19" x14ac:dyDescent="0.2">
      <c r="A244" s="6">
        <v>40294</v>
      </c>
      <c r="B244" s="19">
        <v>39930</v>
      </c>
      <c r="C244" s="19"/>
      <c r="D244" s="16" t="s">
        <v>3</v>
      </c>
      <c r="E244" s="7">
        <v>4804</v>
      </c>
      <c r="F244" s="7">
        <v>3860</v>
      </c>
      <c r="G244" s="7">
        <v>944</v>
      </c>
      <c r="H244" s="7">
        <v>4962</v>
      </c>
      <c r="I244" s="7">
        <v>4064</v>
      </c>
      <c r="J244" s="7">
        <v>898</v>
      </c>
      <c r="K244" s="7"/>
      <c r="L244" s="7"/>
      <c r="M244" s="7"/>
      <c r="N244" s="8">
        <v>-3.1841999193873427E-2</v>
      </c>
      <c r="O244" s="8">
        <v>-5.0196850393700809E-2</v>
      </c>
      <c r="P244" s="20">
        <v>5.1224944320712673E-2</v>
      </c>
      <c r="Q244" s="8">
        <v>0.18675889328063233</v>
      </c>
      <c r="R244" s="8">
        <v>0.16616314199395776</v>
      </c>
      <c r="S244" s="20">
        <v>0.27913279132791335</v>
      </c>
    </row>
    <row r="245" spans="1:19" x14ac:dyDescent="0.2">
      <c r="A245" s="6">
        <v>40295</v>
      </c>
      <c r="B245" s="19">
        <v>39931</v>
      </c>
      <c r="C245" s="19"/>
      <c r="D245" s="16" t="s">
        <v>4</v>
      </c>
      <c r="E245" s="7">
        <v>5282</v>
      </c>
      <c r="F245" s="7">
        <v>4296</v>
      </c>
      <c r="G245" s="7">
        <v>986</v>
      </c>
      <c r="H245" s="7">
        <v>5429</v>
      </c>
      <c r="I245" s="7">
        <v>4451</v>
      </c>
      <c r="J245" s="7">
        <v>978</v>
      </c>
      <c r="K245" s="7"/>
      <c r="L245" s="7"/>
      <c r="M245" s="7"/>
      <c r="N245" s="8">
        <v>-2.7076809725547935E-2</v>
      </c>
      <c r="O245" s="8">
        <v>-3.4823635138171216E-2</v>
      </c>
      <c r="P245" s="20">
        <v>8.1799591002045258E-3</v>
      </c>
      <c r="Q245" s="8">
        <v>0.44791666666666674</v>
      </c>
      <c r="R245" s="8">
        <v>0.5447680690399137</v>
      </c>
      <c r="S245" s="20">
        <v>0.13725490196078427</v>
      </c>
    </row>
    <row r="246" spans="1:19" x14ac:dyDescent="0.2">
      <c r="A246" s="6">
        <v>40296</v>
      </c>
      <c r="B246" s="19">
        <v>39932</v>
      </c>
      <c r="C246" s="19"/>
      <c r="D246" s="16" t="s">
        <v>5</v>
      </c>
      <c r="E246" s="7">
        <v>4967</v>
      </c>
      <c r="F246" s="7">
        <v>4302</v>
      </c>
      <c r="G246" s="7">
        <v>665</v>
      </c>
      <c r="H246" s="7">
        <v>5287</v>
      </c>
      <c r="I246" s="7">
        <v>4625</v>
      </c>
      <c r="J246" s="7">
        <v>662</v>
      </c>
      <c r="K246" s="7"/>
      <c r="L246" s="7"/>
      <c r="M246" s="7"/>
      <c r="N246" s="8">
        <v>-6.0525818044259494E-2</v>
      </c>
      <c r="O246" s="8">
        <v>-6.9837837837837813E-2</v>
      </c>
      <c r="P246" s="20">
        <v>4.5317220543805714E-3</v>
      </c>
      <c r="Q246" s="8">
        <v>0.48312929232606749</v>
      </c>
      <c r="R246" s="8">
        <v>0.61547127300037552</v>
      </c>
      <c r="S246" s="20">
        <v>-3.0612244897959218E-2</v>
      </c>
    </row>
    <row r="247" spans="1:19" x14ac:dyDescent="0.2">
      <c r="A247" s="6">
        <v>40297</v>
      </c>
      <c r="B247" s="19">
        <v>39933</v>
      </c>
      <c r="C247" s="19"/>
      <c r="D247" s="16" t="s">
        <v>6</v>
      </c>
      <c r="E247" s="7">
        <v>5426</v>
      </c>
      <c r="F247" s="7">
        <v>4416</v>
      </c>
      <c r="G247" s="7">
        <v>1010</v>
      </c>
      <c r="H247" s="7">
        <v>4331</v>
      </c>
      <c r="I247" s="7">
        <v>3004</v>
      </c>
      <c r="J247" s="7">
        <v>1327</v>
      </c>
      <c r="K247" s="7"/>
      <c r="L247" s="7"/>
      <c r="M247" s="7"/>
      <c r="N247" s="8">
        <v>0.25282844608635413</v>
      </c>
      <c r="O247" s="8">
        <v>0.47003994673768301</v>
      </c>
      <c r="P247" s="20">
        <v>-0.23888470233609649</v>
      </c>
      <c r="Q247" s="8">
        <v>0.33909180651530102</v>
      </c>
      <c r="R247" s="8">
        <v>0.50562563927719051</v>
      </c>
      <c r="S247" s="20">
        <v>-9.7408400357462011E-2</v>
      </c>
    </row>
    <row r="248" spans="1:19" x14ac:dyDescent="0.2">
      <c r="A248" s="6">
        <v>40298</v>
      </c>
      <c r="B248" s="19">
        <v>39934</v>
      </c>
      <c r="C248" s="19"/>
      <c r="D248" s="16" t="s">
        <v>7</v>
      </c>
      <c r="E248" s="7">
        <v>5986</v>
      </c>
      <c r="F248" s="7">
        <v>4983</v>
      </c>
      <c r="G248" s="7">
        <v>1003</v>
      </c>
      <c r="H248" s="7">
        <v>5887</v>
      </c>
      <c r="I248" s="7">
        <v>4888</v>
      </c>
      <c r="J248" s="7">
        <v>999</v>
      </c>
      <c r="K248" s="7"/>
      <c r="L248" s="7"/>
      <c r="M248" s="7"/>
      <c r="N248" s="8">
        <v>1.6816714795311771E-2</v>
      </c>
      <c r="O248" s="8">
        <v>1.943535188216039E-2</v>
      </c>
      <c r="P248" s="20">
        <v>4.0040040040039138E-3</v>
      </c>
      <c r="Q248" s="8">
        <v>7.7199928018715225E-2</v>
      </c>
      <c r="R248" s="8">
        <v>0.14948096885813156</v>
      </c>
      <c r="S248" s="20">
        <v>-0.17921440261865795</v>
      </c>
    </row>
    <row r="249" spans="1:19" x14ac:dyDescent="0.2">
      <c r="A249" s="6">
        <v>40299</v>
      </c>
      <c r="B249" s="19">
        <v>39935</v>
      </c>
      <c r="C249" s="19"/>
      <c r="D249" s="16" t="s">
        <v>1</v>
      </c>
      <c r="E249" s="7">
        <v>5917</v>
      </c>
      <c r="F249" s="7">
        <v>4724</v>
      </c>
      <c r="G249" s="7">
        <v>1193</v>
      </c>
      <c r="H249" s="7">
        <v>5627</v>
      </c>
      <c r="I249" s="7">
        <v>4579</v>
      </c>
      <c r="J249" s="7">
        <v>1048</v>
      </c>
      <c r="K249" s="7"/>
      <c r="L249" s="7"/>
      <c r="M249" s="7"/>
      <c r="N249" s="8">
        <v>5.1537231206681966E-2</v>
      </c>
      <c r="O249" s="8">
        <v>3.1666302686176095E-2</v>
      </c>
      <c r="P249" s="20">
        <v>0.13835877862595414</v>
      </c>
      <c r="Q249" s="8">
        <v>0.19126233138715532</v>
      </c>
      <c r="R249" s="8">
        <v>0.18663652348656123</v>
      </c>
      <c r="S249" s="20">
        <v>0.20993914807302239</v>
      </c>
    </row>
    <row r="250" spans="1:19" x14ac:dyDescent="0.2">
      <c r="A250" s="6">
        <v>40300</v>
      </c>
      <c r="B250" s="19">
        <v>39936</v>
      </c>
      <c r="C250" s="19"/>
      <c r="D250" s="16" t="s">
        <v>2</v>
      </c>
      <c r="E250" s="7">
        <v>4555</v>
      </c>
      <c r="F250" s="7">
        <v>3744</v>
      </c>
      <c r="G250" s="7">
        <v>811</v>
      </c>
      <c r="H250" s="7">
        <v>4630</v>
      </c>
      <c r="I250" s="7">
        <v>3485</v>
      </c>
      <c r="J250" s="7">
        <v>1145</v>
      </c>
      <c r="K250" s="7"/>
      <c r="L250" s="7"/>
      <c r="M250" s="7"/>
      <c r="N250" s="8">
        <v>-1.6198704103671746E-2</v>
      </c>
      <c r="O250" s="8">
        <v>7.4318507890961172E-2</v>
      </c>
      <c r="P250" s="20">
        <v>-0.2917030567685589</v>
      </c>
      <c r="Q250" s="8">
        <v>-0.14089023010184831</v>
      </c>
      <c r="R250" s="8">
        <v>-0.10494860148218976</v>
      </c>
      <c r="S250" s="20">
        <v>-0.27524575513851657</v>
      </c>
    </row>
    <row r="251" spans="1:19" x14ac:dyDescent="0.2">
      <c r="A251" s="6">
        <v>40301</v>
      </c>
      <c r="B251" s="19">
        <v>39937</v>
      </c>
      <c r="C251" s="19"/>
      <c r="D251" s="16" t="s">
        <v>3</v>
      </c>
      <c r="E251" s="7">
        <v>5199</v>
      </c>
      <c r="F251" s="7">
        <v>4198</v>
      </c>
      <c r="G251" s="7">
        <v>1001</v>
      </c>
      <c r="H251" s="7">
        <v>4662</v>
      </c>
      <c r="I251" s="7">
        <v>3746</v>
      </c>
      <c r="J251" s="7">
        <v>916</v>
      </c>
      <c r="K251" s="7"/>
      <c r="L251" s="7"/>
      <c r="M251" s="7"/>
      <c r="N251" s="8">
        <v>0.11518661518661522</v>
      </c>
      <c r="O251" s="8">
        <v>0.12066203950880938</v>
      </c>
      <c r="P251" s="20">
        <v>9.2794759825327588E-2</v>
      </c>
      <c r="Q251" s="8">
        <v>0.11686358754027926</v>
      </c>
      <c r="R251" s="8">
        <v>7.7515400410677726E-2</v>
      </c>
      <c r="S251" s="20">
        <v>0.31884057971014501</v>
      </c>
    </row>
    <row r="252" spans="1:19" x14ac:dyDescent="0.2">
      <c r="A252" s="6">
        <v>40302</v>
      </c>
      <c r="B252" s="19">
        <v>39938</v>
      </c>
      <c r="C252" s="19"/>
      <c r="D252" s="16" t="s">
        <v>4</v>
      </c>
      <c r="E252" s="7">
        <v>4755</v>
      </c>
      <c r="F252" s="7">
        <v>3788</v>
      </c>
      <c r="G252" s="7">
        <v>967</v>
      </c>
      <c r="H252" s="7">
        <v>3961</v>
      </c>
      <c r="I252" s="7">
        <v>3078</v>
      </c>
      <c r="J252" s="7">
        <v>883</v>
      </c>
      <c r="K252" s="7"/>
      <c r="L252" s="7"/>
      <c r="M252" s="7"/>
      <c r="N252" s="8">
        <v>0.20045443069931834</v>
      </c>
      <c r="O252" s="8">
        <v>0.2306692657569851</v>
      </c>
      <c r="P252" s="20">
        <v>9.5130237825594488E-2</v>
      </c>
      <c r="Q252" s="8">
        <v>0.35200454933181691</v>
      </c>
      <c r="R252" s="8">
        <v>0.39111274329783319</v>
      </c>
      <c r="S252" s="20">
        <v>0.21788413098236781</v>
      </c>
    </row>
    <row r="253" spans="1:19" x14ac:dyDescent="0.2">
      <c r="A253" s="6">
        <v>40303</v>
      </c>
      <c r="B253" s="19">
        <v>39939</v>
      </c>
      <c r="C253" s="19"/>
      <c r="D253" s="16" t="s">
        <v>5</v>
      </c>
      <c r="E253" s="7">
        <v>3849</v>
      </c>
      <c r="F253" s="7">
        <v>3174</v>
      </c>
      <c r="G253" s="7">
        <v>675</v>
      </c>
      <c r="H253" s="7">
        <v>3676</v>
      </c>
      <c r="I253" s="7">
        <v>3182</v>
      </c>
      <c r="J253" s="7">
        <v>494</v>
      </c>
      <c r="K253" s="7"/>
      <c r="L253" s="7"/>
      <c r="M253" s="7"/>
      <c r="N253" s="8">
        <v>4.7062023939064224E-2</v>
      </c>
      <c r="O253" s="8">
        <v>-2.5141420490257804E-3</v>
      </c>
      <c r="P253" s="20">
        <v>0.3663967611336032</v>
      </c>
      <c r="Q253" s="8">
        <v>0.13006459189665298</v>
      </c>
      <c r="R253" s="8">
        <v>0.13600572655690768</v>
      </c>
      <c r="S253" s="20">
        <v>0.10294117647058831</v>
      </c>
    </row>
    <row r="254" spans="1:19" x14ac:dyDescent="0.2">
      <c r="A254" s="6">
        <v>40304</v>
      </c>
      <c r="B254" s="19">
        <v>39940</v>
      </c>
      <c r="C254" s="19"/>
      <c r="D254" s="16" t="s">
        <v>6</v>
      </c>
      <c r="E254" s="7">
        <v>4058</v>
      </c>
      <c r="F254" s="7">
        <v>2964</v>
      </c>
      <c r="G254" s="7">
        <v>1094</v>
      </c>
      <c r="H254" s="7">
        <v>3638</v>
      </c>
      <c r="I254" s="7">
        <v>2795</v>
      </c>
      <c r="J254" s="7">
        <v>843</v>
      </c>
      <c r="K254" s="7"/>
      <c r="L254" s="7"/>
      <c r="M254" s="7"/>
      <c r="N254" s="8">
        <v>0.11544804837822986</v>
      </c>
      <c r="O254" s="8">
        <v>6.0465116279069697E-2</v>
      </c>
      <c r="P254" s="20">
        <v>0.29774614472123373</v>
      </c>
      <c r="Q254" s="8">
        <v>0.13765068685169601</v>
      </c>
      <c r="R254" s="8">
        <v>0.13563218390804588</v>
      </c>
      <c r="S254" s="20">
        <v>0.14315569487983271</v>
      </c>
    </row>
    <row r="255" spans="1:19" x14ac:dyDescent="0.2">
      <c r="A255" s="6">
        <v>40305</v>
      </c>
      <c r="B255" s="19">
        <v>39941</v>
      </c>
      <c r="C255" s="19"/>
      <c r="D255" s="16" t="s">
        <v>7</v>
      </c>
      <c r="E255" s="7">
        <v>3816</v>
      </c>
      <c r="F255" s="7">
        <v>2792</v>
      </c>
      <c r="G255" s="7">
        <v>1024</v>
      </c>
      <c r="H255" s="7">
        <v>3492</v>
      </c>
      <c r="I255" s="7">
        <v>2583</v>
      </c>
      <c r="J255" s="7">
        <v>909</v>
      </c>
      <c r="K255" s="7"/>
      <c r="L255" s="7"/>
      <c r="M255" s="7"/>
      <c r="N255" s="8">
        <v>9.2783505154639068E-2</v>
      </c>
      <c r="O255" s="8">
        <v>8.0913666279520013E-2</v>
      </c>
      <c r="P255" s="20">
        <v>0.12651265126512645</v>
      </c>
      <c r="Q255" s="8">
        <v>7.7053344623200681E-2</v>
      </c>
      <c r="R255" s="8">
        <v>0.12990692027519213</v>
      </c>
      <c r="S255" s="20">
        <v>-4.4776119402985093E-2</v>
      </c>
    </row>
    <row r="256" spans="1:19" x14ac:dyDescent="0.2">
      <c r="A256" s="6">
        <v>40306</v>
      </c>
      <c r="B256" s="19">
        <v>39942</v>
      </c>
      <c r="C256" s="19"/>
      <c r="D256" s="16" t="s">
        <v>1</v>
      </c>
      <c r="E256" s="7">
        <v>4129</v>
      </c>
      <c r="F256" s="7">
        <v>2911</v>
      </c>
      <c r="G256" s="7">
        <v>1218</v>
      </c>
      <c r="H256" s="7">
        <v>2959</v>
      </c>
      <c r="I256" s="7">
        <v>1926</v>
      </c>
      <c r="J256" s="7">
        <v>1033</v>
      </c>
      <c r="K256" s="7"/>
      <c r="L256" s="7"/>
      <c r="M256" s="7"/>
      <c r="N256" s="8">
        <v>0.39540385265292333</v>
      </c>
      <c r="O256" s="8">
        <v>0.51142263759086193</v>
      </c>
      <c r="P256" s="20">
        <v>0.17909002904162641</v>
      </c>
      <c r="Q256" s="8">
        <v>0.13216342199067732</v>
      </c>
      <c r="R256" s="8">
        <v>0.13004658385093171</v>
      </c>
      <c r="S256" s="20">
        <v>0.13725490196078427</v>
      </c>
    </row>
    <row r="257" spans="1:19" x14ac:dyDescent="0.2">
      <c r="A257" s="6">
        <v>40307</v>
      </c>
      <c r="B257" s="19">
        <v>39943</v>
      </c>
      <c r="C257" s="19"/>
      <c r="D257" s="16" t="s">
        <v>2</v>
      </c>
      <c r="E257" s="7">
        <v>4295</v>
      </c>
      <c r="F257" s="7">
        <v>3469</v>
      </c>
      <c r="G257" s="7">
        <v>826</v>
      </c>
      <c r="H257" s="7">
        <v>3671</v>
      </c>
      <c r="I257" s="7">
        <v>2596</v>
      </c>
      <c r="J257" s="7">
        <v>1075</v>
      </c>
      <c r="K257" s="7"/>
      <c r="L257" s="7"/>
      <c r="M257" s="7"/>
      <c r="N257" s="8">
        <v>0.16998093162625993</v>
      </c>
      <c r="O257" s="8">
        <v>0.33628659476117106</v>
      </c>
      <c r="P257" s="20">
        <v>-0.23162790697674418</v>
      </c>
      <c r="Q257" s="8">
        <v>-3.7427162707306172E-2</v>
      </c>
      <c r="R257" s="8">
        <v>3.5522388059701537E-2</v>
      </c>
      <c r="S257" s="20">
        <v>-0.2571942446043165</v>
      </c>
    </row>
    <row r="258" spans="1:19" x14ac:dyDescent="0.2">
      <c r="A258" s="6">
        <v>40308</v>
      </c>
      <c r="B258" s="19">
        <v>39944</v>
      </c>
      <c r="C258" s="19"/>
      <c r="D258" s="16" t="s">
        <v>3</v>
      </c>
      <c r="E258" s="7">
        <v>4565</v>
      </c>
      <c r="F258" s="7">
        <v>3600</v>
      </c>
      <c r="G258" s="7">
        <v>965</v>
      </c>
      <c r="H258" s="7">
        <v>3571</v>
      </c>
      <c r="I258" s="7">
        <v>2601</v>
      </c>
      <c r="J258" s="7">
        <v>970</v>
      </c>
      <c r="K258" s="7"/>
      <c r="L258" s="7"/>
      <c r="M258" s="7"/>
      <c r="N258" s="8">
        <v>0.27835340240828899</v>
      </c>
      <c r="O258" s="8">
        <v>0.38408304498269885</v>
      </c>
      <c r="P258" s="20">
        <v>-5.1546391752577136E-3</v>
      </c>
      <c r="Q258" s="8">
        <v>8.8200238379022577E-2</v>
      </c>
      <c r="R258" s="8">
        <v>5.8201058201058142E-2</v>
      </c>
      <c r="S258" s="20">
        <v>0.21689785624211844</v>
      </c>
    </row>
    <row r="259" spans="1:19" x14ac:dyDescent="0.2">
      <c r="A259" s="6">
        <v>40309</v>
      </c>
      <c r="B259" s="19">
        <v>39945</v>
      </c>
      <c r="C259" s="19"/>
      <c r="D259" s="16" t="s">
        <v>4</v>
      </c>
      <c r="E259" s="7">
        <v>4225</v>
      </c>
      <c r="F259" s="7">
        <v>3209</v>
      </c>
      <c r="G259" s="7">
        <v>1016</v>
      </c>
      <c r="H259" s="7">
        <v>2796</v>
      </c>
      <c r="I259" s="7">
        <v>1955</v>
      </c>
      <c r="J259" s="7">
        <v>841</v>
      </c>
      <c r="K259" s="7"/>
      <c r="L259" s="7"/>
      <c r="M259" s="7"/>
      <c r="N259" s="8">
        <v>0.51108726752503575</v>
      </c>
      <c r="O259" s="8">
        <v>0.6414322250639386</v>
      </c>
      <c r="P259" s="20">
        <v>0.20808561236623069</v>
      </c>
      <c r="Q259" s="8">
        <v>0.22321945570353208</v>
      </c>
      <c r="R259" s="8">
        <v>0.22247619047619049</v>
      </c>
      <c r="S259" s="20">
        <v>0.22557297949336541</v>
      </c>
    </row>
    <row r="260" spans="1:19" x14ac:dyDescent="0.2">
      <c r="A260" s="6">
        <v>40310</v>
      </c>
      <c r="B260" s="19">
        <v>39946</v>
      </c>
      <c r="C260" s="19"/>
      <c r="D260" s="16" t="s">
        <v>5</v>
      </c>
      <c r="E260" s="7">
        <v>4433</v>
      </c>
      <c r="F260" s="7">
        <v>3747</v>
      </c>
      <c r="G260" s="7">
        <v>686</v>
      </c>
      <c r="H260" s="7">
        <v>3006</v>
      </c>
      <c r="I260" s="7">
        <v>2489</v>
      </c>
      <c r="J260" s="7">
        <v>517</v>
      </c>
      <c r="K260" s="7"/>
      <c r="L260" s="7"/>
      <c r="M260" s="7"/>
      <c r="N260" s="8">
        <v>0.47471723220226214</v>
      </c>
      <c r="O260" s="8">
        <v>0.50542386500602654</v>
      </c>
      <c r="P260" s="20">
        <v>0.32688588007736952</v>
      </c>
      <c r="Q260" s="8">
        <v>5.271906910472568E-2</v>
      </c>
      <c r="R260" s="8">
        <v>2.4610336341263306E-2</v>
      </c>
      <c r="S260" s="20">
        <v>0.23826714801444049</v>
      </c>
    </row>
    <row r="261" spans="1:19" x14ac:dyDescent="0.2">
      <c r="A261" s="6">
        <v>40311</v>
      </c>
      <c r="B261" s="19">
        <v>39947</v>
      </c>
      <c r="C261" s="19"/>
      <c r="D261" s="16" t="s">
        <v>6</v>
      </c>
      <c r="E261" s="7">
        <v>4747</v>
      </c>
      <c r="F261" s="7">
        <v>3711</v>
      </c>
      <c r="G261" s="7">
        <v>1036</v>
      </c>
      <c r="H261" s="7">
        <v>3682</v>
      </c>
      <c r="I261" s="7">
        <v>2509</v>
      </c>
      <c r="J261" s="7">
        <v>1173</v>
      </c>
      <c r="K261" s="7"/>
      <c r="L261" s="7"/>
      <c r="M261" s="7"/>
      <c r="N261" s="8">
        <v>0.28924497555676254</v>
      </c>
      <c r="O261" s="8">
        <v>0.47907532881626147</v>
      </c>
      <c r="P261" s="20">
        <v>-0.11679454390451838</v>
      </c>
      <c r="Q261" s="8">
        <v>1.3017498932991867E-2</v>
      </c>
      <c r="R261" s="8">
        <v>3.4569277948146127E-2</v>
      </c>
      <c r="S261" s="20">
        <v>-5.7324840764331197E-2</v>
      </c>
    </row>
    <row r="262" spans="1:19" x14ac:dyDescent="0.2">
      <c r="A262" s="6">
        <v>40312</v>
      </c>
      <c r="B262" s="19">
        <v>39948</v>
      </c>
      <c r="C262" s="19"/>
      <c r="D262" s="16" t="s">
        <v>7</v>
      </c>
      <c r="E262" s="7">
        <v>4424</v>
      </c>
      <c r="F262" s="7">
        <v>3329</v>
      </c>
      <c r="G262" s="7">
        <v>1095</v>
      </c>
      <c r="H262" s="7">
        <v>3257</v>
      </c>
      <c r="I262" s="7">
        <v>2432</v>
      </c>
      <c r="J262" s="7">
        <v>825</v>
      </c>
      <c r="K262" s="7"/>
      <c r="L262" s="7"/>
      <c r="M262" s="7"/>
      <c r="N262" s="8">
        <v>0.35830518882407114</v>
      </c>
      <c r="O262" s="8">
        <v>0.36883223684210531</v>
      </c>
      <c r="P262" s="20">
        <v>0.32727272727272738</v>
      </c>
      <c r="Q262" s="8">
        <v>9.8311817279046698E-2</v>
      </c>
      <c r="R262" s="8">
        <v>0.16643307638402249</v>
      </c>
      <c r="S262" s="20">
        <v>-6.7291311754684835E-2</v>
      </c>
    </row>
    <row r="263" spans="1:19" x14ac:dyDescent="0.2">
      <c r="A263" s="6">
        <v>40313</v>
      </c>
      <c r="B263" s="19">
        <v>39949</v>
      </c>
      <c r="C263" s="19"/>
      <c r="D263" s="16" t="s">
        <v>1</v>
      </c>
      <c r="E263" s="7">
        <v>4621</v>
      </c>
      <c r="F263" s="7">
        <v>3414</v>
      </c>
      <c r="G263" s="7">
        <v>1207</v>
      </c>
      <c r="H263" s="7">
        <v>3318</v>
      </c>
      <c r="I263" s="7">
        <v>2338</v>
      </c>
      <c r="J263" s="7">
        <v>980</v>
      </c>
      <c r="K263" s="7"/>
      <c r="L263" s="7"/>
      <c r="M263" s="7"/>
      <c r="N263" s="8">
        <v>0.3927064496684749</v>
      </c>
      <c r="O263" s="8">
        <v>0.46022241231822081</v>
      </c>
      <c r="P263" s="20">
        <v>0.23163265306122449</v>
      </c>
      <c r="Q263" s="8">
        <v>0.17702496179317362</v>
      </c>
      <c r="R263" s="8">
        <v>0.12598944591029015</v>
      </c>
      <c r="S263" s="20">
        <v>0.35011185682326618</v>
      </c>
    </row>
    <row r="264" spans="1:19" x14ac:dyDescent="0.2">
      <c r="A264" s="6">
        <v>40314</v>
      </c>
      <c r="B264" s="19">
        <v>39950</v>
      </c>
      <c r="C264" s="19"/>
      <c r="D264" s="16" t="s">
        <v>2</v>
      </c>
      <c r="E264" s="7">
        <v>4375</v>
      </c>
      <c r="F264" s="7">
        <v>3596</v>
      </c>
      <c r="G264" s="7">
        <v>779</v>
      </c>
      <c r="H264" s="7">
        <v>3728</v>
      </c>
      <c r="I264" s="7">
        <v>2717</v>
      </c>
      <c r="J264" s="7">
        <v>1011</v>
      </c>
      <c r="K264" s="7"/>
      <c r="L264" s="7"/>
      <c r="M264" s="7"/>
      <c r="N264" s="8">
        <v>0.17355150214592285</v>
      </c>
      <c r="O264" s="8">
        <v>0.32351858667648137</v>
      </c>
      <c r="P264" s="20">
        <v>-0.2294757665677547</v>
      </c>
      <c r="Q264" s="8">
        <v>-7.9335016835016869E-2</v>
      </c>
      <c r="R264" s="8">
        <v>6.4371676462355865E-3</v>
      </c>
      <c r="S264" s="20">
        <v>-0.3392705682782019</v>
      </c>
    </row>
    <row r="265" spans="1:19" x14ac:dyDescent="0.2">
      <c r="A265" s="6">
        <v>40315</v>
      </c>
      <c r="B265" s="19">
        <v>39951</v>
      </c>
      <c r="C265" s="19"/>
      <c r="D265" s="16" t="s">
        <v>3</v>
      </c>
      <c r="E265" s="7">
        <v>4582</v>
      </c>
      <c r="F265" s="7">
        <v>3659</v>
      </c>
      <c r="G265" s="7">
        <v>923</v>
      </c>
      <c r="H265" s="7">
        <v>3659</v>
      </c>
      <c r="I265" s="7">
        <v>2874</v>
      </c>
      <c r="J265" s="7">
        <v>785</v>
      </c>
      <c r="K265" s="7"/>
      <c r="L265" s="7"/>
      <c r="M265" s="7"/>
      <c r="N265" s="8">
        <v>0.25225471440284242</v>
      </c>
      <c r="O265" s="8">
        <v>0.2731384829505914</v>
      </c>
      <c r="P265" s="20">
        <v>0.17579617834394901</v>
      </c>
      <c r="Q265" s="8">
        <v>4.4211485870556011E-2</v>
      </c>
      <c r="R265" s="8">
        <v>-7.5942500678057856E-3</v>
      </c>
      <c r="S265" s="20">
        <v>0.31669044222539222</v>
      </c>
    </row>
    <row r="266" spans="1:19" x14ac:dyDescent="0.2">
      <c r="A266" s="6">
        <v>40316</v>
      </c>
      <c r="B266" s="19">
        <v>39952</v>
      </c>
      <c r="C266" s="19"/>
      <c r="D266" s="16" t="s">
        <v>4</v>
      </c>
      <c r="E266" s="7">
        <v>4477</v>
      </c>
      <c r="F266" s="7">
        <v>3436</v>
      </c>
      <c r="G266" s="7">
        <v>1041</v>
      </c>
      <c r="H266" s="7">
        <v>3091</v>
      </c>
      <c r="I266" s="7">
        <v>2272</v>
      </c>
      <c r="J266" s="7">
        <v>819</v>
      </c>
      <c r="K266" s="7"/>
      <c r="L266" s="7"/>
      <c r="M266" s="7"/>
      <c r="N266" s="8">
        <v>0.44839857651245563</v>
      </c>
      <c r="O266" s="8">
        <v>0.51232394366197176</v>
      </c>
      <c r="P266" s="20">
        <v>0.27106227106227099</v>
      </c>
      <c r="Q266" s="8">
        <v>0.13947569356070244</v>
      </c>
      <c r="R266" s="8">
        <v>0.10022414345180919</v>
      </c>
      <c r="S266" s="20">
        <v>0.29156327543424321</v>
      </c>
    </row>
    <row r="267" spans="1:19" x14ac:dyDescent="0.2">
      <c r="A267" s="6">
        <v>40317</v>
      </c>
      <c r="B267" s="19">
        <v>39953</v>
      </c>
      <c r="C267" s="19"/>
      <c r="D267" s="16" t="s">
        <v>5</v>
      </c>
      <c r="E267" s="7">
        <v>4703</v>
      </c>
      <c r="F267" s="7">
        <v>3975</v>
      </c>
      <c r="G267" s="7">
        <v>728</v>
      </c>
      <c r="H267" s="7">
        <v>2898</v>
      </c>
      <c r="I267" s="7">
        <v>2529</v>
      </c>
      <c r="J267" s="7">
        <v>369</v>
      </c>
      <c r="K267" s="7"/>
      <c r="L267" s="7"/>
      <c r="M267" s="7"/>
      <c r="N267" s="8">
        <v>0.62284334023464449</v>
      </c>
      <c r="O267" s="8">
        <v>0.57176749703440088</v>
      </c>
      <c r="P267" s="20">
        <v>0.97289972899729005</v>
      </c>
      <c r="Q267" s="8">
        <v>4.6972395369545783E-2</v>
      </c>
      <c r="R267" s="8">
        <v>4.5489006823351552E-3</v>
      </c>
      <c r="S267" s="20">
        <v>0.36074766355140198</v>
      </c>
    </row>
    <row r="268" spans="1:19" x14ac:dyDescent="0.2">
      <c r="A268" s="6">
        <v>40318</v>
      </c>
      <c r="B268" s="19">
        <v>39954</v>
      </c>
      <c r="C268" s="19"/>
      <c r="D268" s="16" t="s">
        <v>6</v>
      </c>
      <c r="E268" s="7">
        <v>4860</v>
      </c>
      <c r="F268" s="7">
        <v>3860</v>
      </c>
      <c r="G268" s="7">
        <v>1000</v>
      </c>
      <c r="H268" s="7">
        <v>4034</v>
      </c>
      <c r="I268" s="7">
        <v>2873</v>
      </c>
      <c r="J268" s="7">
        <v>1161</v>
      </c>
      <c r="K268" s="7"/>
      <c r="L268" s="7"/>
      <c r="M268" s="7"/>
      <c r="N268" s="8">
        <v>0.20475954387704509</v>
      </c>
      <c r="O268" s="8">
        <v>0.34354333449356078</v>
      </c>
      <c r="P268" s="20">
        <v>-0.1386735572782084</v>
      </c>
      <c r="Q268" s="8">
        <v>-2.2526146419951765E-2</v>
      </c>
      <c r="R268" s="8">
        <v>-2.3261824760920646E-3</v>
      </c>
      <c r="S268" s="20">
        <v>-9.3381686310063494E-2</v>
      </c>
    </row>
    <row r="269" spans="1:19" x14ac:dyDescent="0.2">
      <c r="A269" s="6">
        <v>40319</v>
      </c>
      <c r="B269" s="19">
        <v>39955</v>
      </c>
      <c r="C269" s="19"/>
      <c r="D269" s="16" t="s">
        <v>7</v>
      </c>
      <c r="E269" s="7">
        <v>5017</v>
      </c>
      <c r="F269" s="7">
        <v>3988</v>
      </c>
      <c r="G269" s="7">
        <v>1029</v>
      </c>
      <c r="H269" s="7">
        <v>3803</v>
      </c>
      <c r="I269" s="7">
        <v>2966</v>
      </c>
      <c r="J269" s="7">
        <v>837</v>
      </c>
      <c r="K269" s="7"/>
      <c r="L269" s="7"/>
      <c r="M269" s="7"/>
      <c r="N269" s="8">
        <v>0.31922166710491706</v>
      </c>
      <c r="O269" s="8">
        <v>0.34457181389076208</v>
      </c>
      <c r="P269" s="20">
        <v>0.22939068100358417</v>
      </c>
      <c r="Q269" s="8">
        <v>-2.5068013991449645E-2</v>
      </c>
      <c r="R269" s="8">
        <v>1.0040160642570406E-3</v>
      </c>
      <c r="S269" s="20">
        <v>-0.11445783132530118</v>
      </c>
    </row>
    <row r="270" spans="1:19" x14ac:dyDescent="0.2">
      <c r="A270" s="6">
        <v>40320</v>
      </c>
      <c r="B270" s="19">
        <v>39956</v>
      </c>
      <c r="C270" s="19"/>
      <c r="D270" s="16" t="s">
        <v>1</v>
      </c>
      <c r="E270" s="7">
        <v>4891</v>
      </c>
      <c r="F270" s="7">
        <v>3630</v>
      </c>
      <c r="G270" s="7">
        <v>1261</v>
      </c>
      <c r="H270" s="7">
        <v>3562</v>
      </c>
      <c r="I270" s="7">
        <v>2459</v>
      </c>
      <c r="J270" s="7">
        <v>1103</v>
      </c>
      <c r="K270" s="7"/>
      <c r="L270" s="7"/>
      <c r="M270" s="7"/>
      <c r="N270" s="8">
        <v>0.37310499719258838</v>
      </c>
      <c r="O270" s="8">
        <v>0.47620984139894262</v>
      </c>
      <c r="P270" s="20">
        <v>0.14324569356300998</v>
      </c>
      <c r="Q270" s="8">
        <v>-7.508116883116922E-3</v>
      </c>
      <c r="R270" s="8">
        <v>-6.7796610169491567E-2</v>
      </c>
      <c r="S270" s="20">
        <v>0.21953578336557067</v>
      </c>
    </row>
    <row r="271" spans="1:19" x14ac:dyDescent="0.2">
      <c r="A271" s="6">
        <v>40321</v>
      </c>
      <c r="B271" s="19">
        <v>39957</v>
      </c>
      <c r="C271" s="19"/>
      <c r="D271" s="16" t="s">
        <v>2</v>
      </c>
      <c r="E271" s="7">
        <v>4170</v>
      </c>
      <c r="F271" s="7">
        <v>3471</v>
      </c>
      <c r="G271" s="7">
        <v>699</v>
      </c>
      <c r="H271" s="7">
        <v>3935</v>
      </c>
      <c r="I271" s="7">
        <v>2883</v>
      </c>
      <c r="J271" s="7">
        <v>1052</v>
      </c>
      <c r="K271" s="7"/>
      <c r="L271" s="7"/>
      <c r="M271" s="7"/>
      <c r="N271" s="8">
        <v>5.9720457433291019E-2</v>
      </c>
      <c r="O271" s="8">
        <v>0.20395421436004169</v>
      </c>
      <c r="P271" s="20">
        <v>-0.3355513307984791</v>
      </c>
      <c r="Q271" s="8">
        <v>-0.11408540471637985</v>
      </c>
      <c r="R271" s="8">
        <v>-8.8520845231296885E-3</v>
      </c>
      <c r="S271" s="20">
        <v>-0.41991701244813273</v>
      </c>
    </row>
    <row r="272" spans="1:19" x14ac:dyDescent="0.2">
      <c r="A272" s="6">
        <v>40322</v>
      </c>
      <c r="B272" s="19">
        <v>39958</v>
      </c>
      <c r="C272" s="19"/>
      <c r="D272" s="16" t="s">
        <v>3</v>
      </c>
      <c r="E272" s="7">
        <v>4537</v>
      </c>
      <c r="F272" s="7">
        <v>3631</v>
      </c>
      <c r="G272" s="7">
        <v>906</v>
      </c>
      <c r="H272" s="7">
        <v>3755</v>
      </c>
      <c r="I272" s="7">
        <v>2817</v>
      </c>
      <c r="J272" s="7">
        <v>938</v>
      </c>
      <c r="K272" s="7"/>
      <c r="L272" s="7"/>
      <c r="M272" s="7"/>
      <c r="N272" s="8">
        <v>0.20825565912117172</v>
      </c>
      <c r="O272" s="8">
        <v>0.28895988640397596</v>
      </c>
      <c r="P272" s="20">
        <v>-3.4115138592750505E-2</v>
      </c>
      <c r="Q272" s="8">
        <v>-4.6047098402018483E-2</v>
      </c>
      <c r="R272" s="8">
        <v>-8.4237074401008805E-2</v>
      </c>
      <c r="S272" s="20">
        <v>0.14538558786346401</v>
      </c>
    </row>
    <row r="273" spans="1:19" x14ac:dyDescent="0.2">
      <c r="A273" s="6">
        <v>40323</v>
      </c>
      <c r="B273" s="19">
        <v>39959</v>
      </c>
      <c r="C273" s="19"/>
      <c r="D273" s="16" t="s">
        <v>4</v>
      </c>
      <c r="E273" s="7">
        <v>4428</v>
      </c>
      <c r="F273" s="7">
        <v>3500</v>
      </c>
      <c r="G273" s="7">
        <v>928</v>
      </c>
      <c r="H273" s="7">
        <v>3499</v>
      </c>
      <c r="I273" s="7">
        <v>2601</v>
      </c>
      <c r="J273" s="7">
        <v>898</v>
      </c>
      <c r="K273" s="7"/>
      <c r="L273" s="7"/>
      <c r="M273" s="7"/>
      <c r="N273" s="8">
        <v>0.26550442983709632</v>
      </c>
      <c r="O273" s="8">
        <v>0.34563629373317961</v>
      </c>
      <c r="P273" s="20">
        <v>3.3407572383073569E-2</v>
      </c>
      <c r="Q273" s="8">
        <v>-0.10689794271883823</v>
      </c>
      <c r="R273" s="8">
        <v>-0.10279415534478342</v>
      </c>
      <c r="S273" s="20">
        <v>-0.12204351939451275</v>
      </c>
    </row>
    <row r="274" spans="1:19" x14ac:dyDescent="0.2">
      <c r="A274" s="6">
        <v>40324</v>
      </c>
      <c r="B274" s="19">
        <v>39960</v>
      </c>
      <c r="C274" s="19"/>
      <c r="D274" s="16" t="s">
        <v>5</v>
      </c>
      <c r="E274" s="7">
        <v>4451</v>
      </c>
      <c r="F274" s="7">
        <v>3877</v>
      </c>
      <c r="G274" s="7">
        <v>574</v>
      </c>
      <c r="H274" s="7">
        <v>3619</v>
      </c>
      <c r="I274" s="7">
        <v>3118</v>
      </c>
      <c r="J274" s="7">
        <v>501</v>
      </c>
      <c r="K274" s="7"/>
      <c r="L274" s="7"/>
      <c r="M274" s="7"/>
      <c r="N274" s="8">
        <v>0.22989776181265542</v>
      </c>
      <c r="O274" s="8">
        <v>0.24342527261064784</v>
      </c>
      <c r="P274" s="20">
        <v>0.14570858283433141</v>
      </c>
      <c r="Q274" s="8">
        <v>-8.3779333058871974E-2</v>
      </c>
      <c r="R274" s="8">
        <v>-6.6233140655105993E-2</v>
      </c>
      <c r="S274" s="20">
        <v>-0.18696883852691215</v>
      </c>
    </row>
    <row r="275" spans="1:19" x14ac:dyDescent="0.2">
      <c r="A275" s="6">
        <v>40325</v>
      </c>
      <c r="B275" s="19">
        <v>39961</v>
      </c>
      <c r="C275" s="19"/>
      <c r="D275" s="16" t="s">
        <v>6</v>
      </c>
      <c r="E275" s="7">
        <v>4691</v>
      </c>
      <c r="F275" s="7">
        <v>3798</v>
      </c>
      <c r="G275" s="7">
        <v>893</v>
      </c>
      <c r="H275" s="7">
        <v>3897</v>
      </c>
      <c r="I275" s="7">
        <v>2828</v>
      </c>
      <c r="J275" s="7">
        <v>1069</v>
      </c>
      <c r="K275" s="7"/>
      <c r="L275" s="7"/>
      <c r="M275" s="7"/>
      <c r="N275" s="8">
        <v>0.20374647164485493</v>
      </c>
      <c r="O275" s="8">
        <v>0.34299858557284302</v>
      </c>
      <c r="P275" s="20">
        <v>-0.1646398503274088</v>
      </c>
      <c r="Q275" s="8">
        <v>-3.2584037945968203E-2</v>
      </c>
      <c r="R275" s="8">
        <v>-2.6153846153846194E-2</v>
      </c>
      <c r="S275" s="20">
        <v>-5.9009483667017859E-2</v>
      </c>
    </row>
    <row r="276" spans="1:19" x14ac:dyDescent="0.2">
      <c r="A276" s="6">
        <v>40326</v>
      </c>
      <c r="B276" s="19">
        <v>39962</v>
      </c>
      <c r="C276" s="19"/>
      <c r="D276" s="16" t="s">
        <v>7</v>
      </c>
      <c r="E276" s="7">
        <v>5120</v>
      </c>
      <c r="F276" s="7">
        <v>4056</v>
      </c>
      <c r="G276" s="7">
        <v>1064</v>
      </c>
      <c r="H276" s="7">
        <v>3532</v>
      </c>
      <c r="I276" s="7">
        <v>2703</v>
      </c>
      <c r="J276" s="7">
        <v>829</v>
      </c>
      <c r="K276" s="7"/>
      <c r="L276" s="7"/>
      <c r="M276" s="7"/>
      <c r="N276" s="8">
        <v>0.44960362400905995</v>
      </c>
      <c r="O276" s="8">
        <v>0.50055493895671477</v>
      </c>
      <c r="P276" s="20">
        <v>0.28347406513872131</v>
      </c>
      <c r="Q276" s="8">
        <v>0.2018779342723005</v>
      </c>
      <c r="R276" s="8">
        <v>0.27467001885606535</v>
      </c>
      <c r="S276" s="20">
        <v>-1.2987012987012991E-2</v>
      </c>
    </row>
    <row r="277" spans="1:19" x14ac:dyDescent="0.2">
      <c r="A277" s="6">
        <v>40327</v>
      </c>
      <c r="B277" s="19">
        <v>39963</v>
      </c>
      <c r="C277" s="19"/>
      <c r="D277" s="16" t="s">
        <v>1</v>
      </c>
      <c r="E277" s="7">
        <v>5349</v>
      </c>
      <c r="F277" s="7">
        <v>4127</v>
      </c>
      <c r="G277" s="7">
        <v>1222</v>
      </c>
      <c r="H277" s="7">
        <v>4244</v>
      </c>
      <c r="I277" s="7">
        <v>3164</v>
      </c>
      <c r="J277" s="7">
        <v>1080</v>
      </c>
      <c r="K277" s="7"/>
      <c r="L277" s="7"/>
      <c r="M277" s="7"/>
      <c r="N277" s="8">
        <v>0.26036757775683328</v>
      </c>
      <c r="O277" s="8">
        <v>0.30436156763590394</v>
      </c>
      <c r="P277" s="20">
        <v>0.13148148148148153</v>
      </c>
      <c r="Q277" s="8">
        <v>3.6226268888027935E-2</v>
      </c>
      <c r="R277" s="8">
        <v>1.3009327442317087E-2</v>
      </c>
      <c r="S277" s="20">
        <v>0.12316176470588225</v>
      </c>
    </row>
    <row r="278" spans="1:19" x14ac:dyDescent="0.2">
      <c r="A278" s="6">
        <v>40328</v>
      </c>
      <c r="B278" s="19">
        <v>39964</v>
      </c>
      <c r="C278" s="19"/>
      <c r="D278" s="16" t="s">
        <v>2</v>
      </c>
      <c r="E278" s="7">
        <v>4429</v>
      </c>
      <c r="F278" s="7">
        <v>3655</v>
      </c>
      <c r="G278" s="7">
        <v>774</v>
      </c>
      <c r="H278" s="7">
        <v>4554</v>
      </c>
      <c r="I278" s="7">
        <v>3484</v>
      </c>
      <c r="J278" s="7">
        <v>1070</v>
      </c>
      <c r="K278" s="7"/>
      <c r="L278" s="7"/>
      <c r="M278" s="7"/>
      <c r="N278" s="8">
        <v>-2.7448397013614456E-2</v>
      </c>
      <c r="O278" s="8">
        <v>4.9081515499425965E-2</v>
      </c>
      <c r="P278" s="20">
        <v>-0.27663551401869158</v>
      </c>
      <c r="Q278" s="8">
        <v>-2.423441286627015E-2</v>
      </c>
      <c r="R278" s="8">
        <v>8.8445503275759396E-2</v>
      </c>
      <c r="S278" s="20">
        <v>-0.34462320067739205</v>
      </c>
    </row>
    <row r="279" spans="1:19" x14ac:dyDescent="0.2">
      <c r="A279" s="6">
        <v>40329</v>
      </c>
      <c r="B279" s="19">
        <v>39965</v>
      </c>
      <c r="C279" s="19"/>
      <c r="D279" s="16" t="s">
        <v>3</v>
      </c>
      <c r="E279" s="7">
        <v>5030</v>
      </c>
      <c r="F279" s="7">
        <v>4105</v>
      </c>
      <c r="G279" s="7">
        <v>925</v>
      </c>
      <c r="H279" s="7">
        <v>2862</v>
      </c>
      <c r="I279" s="7">
        <v>1982</v>
      </c>
      <c r="J279" s="7">
        <v>880</v>
      </c>
      <c r="K279" s="7"/>
      <c r="L279" s="7"/>
      <c r="M279" s="7"/>
      <c r="N279" s="8">
        <v>0.75751222921034245</v>
      </c>
      <c r="O279" s="8">
        <v>1.0711402623612511</v>
      </c>
      <c r="P279" s="20">
        <v>5.1136363636363535E-2</v>
      </c>
      <c r="Q279" s="8">
        <v>0.29639175257731964</v>
      </c>
      <c r="R279" s="8">
        <v>0.35972176217290497</v>
      </c>
      <c r="S279" s="20">
        <v>7.4332171893147558E-2</v>
      </c>
    </row>
    <row r="280" spans="1:19" x14ac:dyDescent="0.2">
      <c r="A280" s="6">
        <v>40330</v>
      </c>
      <c r="B280" s="19">
        <v>39966</v>
      </c>
      <c r="C280" s="19"/>
      <c r="D280" s="16" t="s">
        <v>4</v>
      </c>
      <c r="E280" s="7">
        <v>4622</v>
      </c>
      <c r="F280" s="7">
        <v>3688</v>
      </c>
      <c r="G280" s="7">
        <v>934</v>
      </c>
      <c r="H280" s="7">
        <v>2666</v>
      </c>
      <c r="I280" s="7">
        <v>1841</v>
      </c>
      <c r="J280" s="7">
        <v>825</v>
      </c>
      <c r="K280" s="7"/>
      <c r="L280" s="7"/>
      <c r="M280" s="7"/>
      <c r="N280" s="8">
        <v>0.73368342085521387</v>
      </c>
      <c r="O280" s="8">
        <v>1.0032590983161325</v>
      </c>
      <c r="P280" s="20">
        <v>0.13212121212121208</v>
      </c>
      <c r="Q280" s="8">
        <v>0.24582210242587599</v>
      </c>
      <c r="R280" s="8">
        <v>0.24008069939475463</v>
      </c>
      <c r="S280" s="20">
        <v>0.26902173913043481</v>
      </c>
    </row>
    <row r="281" spans="1:19" x14ac:dyDescent="0.2">
      <c r="A281" s="6">
        <v>40331</v>
      </c>
      <c r="B281" s="19">
        <v>39967</v>
      </c>
      <c r="C281" s="19"/>
      <c r="D281" s="16" t="s">
        <v>5</v>
      </c>
      <c r="E281" s="7">
        <v>4758</v>
      </c>
      <c r="F281" s="7">
        <v>3917</v>
      </c>
      <c r="G281" s="7">
        <v>841</v>
      </c>
      <c r="H281" s="7">
        <v>2892</v>
      </c>
      <c r="I281" s="7">
        <v>2235</v>
      </c>
      <c r="J281" s="7">
        <v>657</v>
      </c>
      <c r="K281" s="7"/>
      <c r="L281" s="7"/>
      <c r="M281" s="7"/>
      <c r="N281" s="8">
        <v>0.64522821576763478</v>
      </c>
      <c r="O281" s="8">
        <v>0.75257270693512313</v>
      </c>
      <c r="P281" s="20">
        <v>0.28006088280060881</v>
      </c>
      <c r="Q281" s="8">
        <v>0.13610315186246424</v>
      </c>
      <c r="R281" s="8">
        <v>0.14666276346604223</v>
      </c>
      <c r="S281" s="20">
        <v>8.9378238341969007E-2</v>
      </c>
    </row>
    <row r="282" spans="1:19" x14ac:dyDescent="0.2">
      <c r="A282" s="6">
        <v>40332</v>
      </c>
      <c r="B282" s="19">
        <v>39968</v>
      </c>
      <c r="C282" s="19"/>
      <c r="D282" s="16" t="s">
        <v>6</v>
      </c>
      <c r="E282" s="7">
        <v>4300</v>
      </c>
      <c r="F282" s="7">
        <v>3544</v>
      </c>
      <c r="G282" s="7">
        <v>756</v>
      </c>
      <c r="H282" s="7">
        <v>3915</v>
      </c>
      <c r="I282" s="7">
        <v>2812</v>
      </c>
      <c r="J282" s="7">
        <v>1103</v>
      </c>
      <c r="K282" s="7"/>
      <c r="L282" s="7"/>
      <c r="M282" s="7"/>
      <c r="N282" s="8">
        <v>9.8339719029374217E-2</v>
      </c>
      <c r="O282" s="8">
        <v>0.26031294452347087</v>
      </c>
      <c r="P282" s="20">
        <v>-0.31459655485040794</v>
      </c>
      <c r="Q282" s="8">
        <v>-7.1875674508957488E-2</v>
      </c>
      <c r="R282" s="8">
        <v>-2.3691460055096369E-2</v>
      </c>
      <c r="S282" s="20">
        <v>-0.24626121635094711</v>
      </c>
    </row>
    <row r="283" spans="1:19" x14ac:dyDescent="0.2">
      <c r="A283" s="6">
        <v>40333</v>
      </c>
      <c r="B283" s="19">
        <v>39969</v>
      </c>
      <c r="C283" s="19"/>
      <c r="D283" s="16" t="s">
        <v>7</v>
      </c>
      <c r="E283" s="7">
        <v>4604</v>
      </c>
      <c r="F283" s="7">
        <v>3543</v>
      </c>
      <c r="G283" s="7">
        <v>1061</v>
      </c>
      <c r="H283" s="7">
        <v>3905</v>
      </c>
      <c r="I283" s="7">
        <v>2919</v>
      </c>
      <c r="J283" s="7">
        <v>986</v>
      </c>
      <c r="K283" s="7"/>
      <c r="L283" s="7"/>
      <c r="M283" s="7"/>
      <c r="N283" s="8">
        <v>0.17900128040973118</v>
      </c>
      <c r="O283" s="8">
        <v>0.21377183967112035</v>
      </c>
      <c r="P283" s="20">
        <v>7.606490872210947E-2</v>
      </c>
      <c r="Q283" s="8">
        <v>8.0497535789720631E-2</v>
      </c>
      <c r="R283" s="8">
        <v>0.1212025316455696</v>
      </c>
      <c r="S283" s="20">
        <v>-3.6330608537692988E-2</v>
      </c>
    </row>
    <row r="284" spans="1:19" x14ac:dyDescent="0.2">
      <c r="A284" s="6">
        <v>40334</v>
      </c>
      <c r="B284" s="19">
        <v>39970</v>
      </c>
      <c r="C284" s="19"/>
      <c r="D284" s="16" t="s">
        <v>1</v>
      </c>
      <c r="E284" s="7">
        <v>5087</v>
      </c>
      <c r="F284" s="7">
        <v>3892</v>
      </c>
      <c r="G284" s="7">
        <v>1195</v>
      </c>
      <c r="H284" s="7">
        <v>3508</v>
      </c>
      <c r="I284" s="7">
        <v>2586</v>
      </c>
      <c r="J284" s="7">
        <v>922</v>
      </c>
      <c r="K284" s="7"/>
      <c r="L284" s="7"/>
      <c r="M284" s="7"/>
      <c r="N284" s="8">
        <v>0.4501140250855189</v>
      </c>
      <c r="O284" s="8">
        <v>0.50502706883217319</v>
      </c>
      <c r="P284" s="20">
        <v>0.29609544468546645</v>
      </c>
      <c r="Q284" s="8">
        <v>0.15929808568824066</v>
      </c>
      <c r="R284" s="8">
        <v>0.13967789165446565</v>
      </c>
      <c r="S284" s="20">
        <v>0.22816032887975335</v>
      </c>
    </row>
    <row r="285" spans="1:19" x14ac:dyDescent="0.2">
      <c r="A285" s="6">
        <v>40335</v>
      </c>
      <c r="B285" s="19">
        <v>39971</v>
      </c>
      <c r="C285" s="19"/>
      <c r="D285" s="16" t="s">
        <v>2</v>
      </c>
      <c r="E285" s="7">
        <v>4510</v>
      </c>
      <c r="F285" s="7">
        <v>3739</v>
      </c>
      <c r="G285" s="7">
        <v>771</v>
      </c>
      <c r="H285" s="7">
        <v>3098</v>
      </c>
      <c r="I285" s="7">
        <v>2231</v>
      </c>
      <c r="J285" s="7">
        <v>867</v>
      </c>
      <c r="K285" s="7"/>
      <c r="L285" s="7"/>
      <c r="M285" s="7"/>
      <c r="N285" s="8">
        <v>0.45577792123950944</v>
      </c>
      <c r="O285" s="8">
        <v>0.67593007619901391</v>
      </c>
      <c r="P285" s="20">
        <v>-0.11072664359861595</v>
      </c>
      <c r="Q285" s="8">
        <v>-5.7668198913497726E-2</v>
      </c>
      <c r="R285" s="8">
        <v>1.3279132791327974E-2</v>
      </c>
      <c r="S285" s="20">
        <v>-0.29653284671532842</v>
      </c>
    </row>
    <row r="286" spans="1:19" x14ac:dyDescent="0.2">
      <c r="A286" s="6">
        <v>40336</v>
      </c>
      <c r="B286" s="19">
        <v>39972</v>
      </c>
      <c r="C286" s="19"/>
      <c r="D286" s="16" t="s">
        <v>3</v>
      </c>
      <c r="E286" s="7">
        <v>4866</v>
      </c>
      <c r="F286" s="7">
        <v>3866</v>
      </c>
      <c r="G286" s="7">
        <v>1000</v>
      </c>
      <c r="H286" s="7">
        <v>2927</v>
      </c>
      <c r="I286" s="7">
        <v>2117</v>
      </c>
      <c r="J286" s="7">
        <v>810</v>
      </c>
      <c r="K286" s="7"/>
      <c r="L286" s="7"/>
      <c r="M286" s="7"/>
      <c r="N286" s="8">
        <v>0.66245302357362479</v>
      </c>
      <c r="O286" s="8">
        <v>0.82616910722720838</v>
      </c>
      <c r="P286" s="20">
        <v>0.23456790123456783</v>
      </c>
      <c r="Q286" s="8">
        <v>5.5302537410540031E-2</v>
      </c>
      <c r="R286" s="8">
        <v>2.8191489361702127E-2</v>
      </c>
      <c r="S286" s="20">
        <v>0.17508813160987069</v>
      </c>
    </row>
    <row r="287" spans="1:19" x14ac:dyDescent="0.2">
      <c r="A287" s="6">
        <v>40337</v>
      </c>
      <c r="B287" s="19">
        <v>39973</v>
      </c>
      <c r="C287" s="19"/>
      <c r="D287" s="16" t="s">
        <v>4</v>
      </c>
      <c r="E287" s="7">
        <v>4908</v>
      </c>
      <c r="F287" s="7">
        <v>3924</v>
      </c>
      <c r="G287" s="7">
        <v>984</v>
      </c>
      <c r="H287" s="7">
        <v>2866</v>
      </c>
      <c r="I287" s="7">
        <v>2125</v>
      </c>
      <c r="J287" s="7">
        <v>741</v>
      </c>
      <c r="K287" s="7"/>
      <c r="L287" s="7"/>
      <c r="M287" s="7"/>
      <c r="N287" s="8">
        <v>0.71249127704117243</v>
      </c>
      <c r="O287" s="8">
        <v>0.84658823529411764</v>
      </c>
      <c r="P287" s="20">
        <v>0.32793522267206487</v>
      </c>
      <c r="Q287" s="8">
        <v>0.12542994725980283</v>
      </c>
      <c r="R287" s="8">
        <v>0.1324675324675324</v>
      </c>
      <c r="S287" s="20">
        <v>9.8214285714285809E-2</v>
      </c>
    </row>
    <row r="288" spans="1:19" x14ac:dyDescent="0.2">
      <c r="A288" s="6">
        <v>40338</v>
      </c>
      <c r="B288" s="19">
        <v>39974</v>
      </c>
      <c r="C288" s="19"/>
      <c r="D288" s="16" t="s">
        <v>5</v>
      </c>
      <c r="E288" s="7">
        <v>5679</v>
      </c>
      <c r="F288" s="7">
        <v>4663</v>
      </c>
      <c r="G288" s="7">
        <v>1016</v>
      </c>
      <c r="H288" s="7">
        <v>3311</v>
      </c>
      <c r="I288" s="7">
        <v>2601</v>
      </c>
      <c r="J288" s="7">
        <v>710</v>
      </c>
      <c r="K288" s="7"/>
      <c r="L288" s="7"/>
      <c r="M288" s="7"/>
      <c r="N288" s="8">
        <v>0.71519178495922686</v>
      </c>
      <c r="O288" s="8">
        <v>0.79277201076509041</v>
      </c>
      <c r="P288" s="20">
        <v>0.43098591549295784</v>
      </c>
      <c r="Q288" s="8">
        <v>0.13716459751702037</v>
      </c>
      <c r="R288" s="8">
        <v>0.13759453525250054</v>
      </c>
      <c r="S288" s="20">
        <v>0.1351955307262569</v>
      </c>
    </row>
    <row r="289" spans="1:19" x14ac:dyDescent="0.2">
      <c r="A289" s="6">
        <v>40339</v>
      </c>
      <c r="B289" s="19">
        <v>39975</v>
      </c>
      <c r="C289" s="19"/>
      <c r="D289" s="16" t="s">
        <v>6</v>
      </c>
      <c r="E289" s="7">
        <v>5071</v>
      </c>
      <c r="F289" s="7">
        <v>4046</v>
      </c>
      <c r="G289" s="7">
        <v>1025</v>
      </c>
      <c r="H289" s="7">
        <v>3748</v>
      </c>
      <c r="I289" s="7">
        <v>2676</v>
      </c>
      <c r="J289" s="7">
        <v>1072</v>
      </c>
      <c r="K289" s="7"/>
      <c r="L289" s="7"/>
      <c r="M289" s="7"/>
      <c r="N289" s="8">
        <v>0.35298826040554965</v>
      </c>
      <c r="O289" s="8">
        <v>0.51195814648729443</v>
      </c>
      <c r="P289" s="20">
        <v>-4.3843283582089554E-2</v>
      </c>
      <c r="Q289" s="8">
        <v>7.2093023255813904E-2</v>
      </c>
      <c r="R289" s="8">
        <v>5.7777777777777706E-2</v>
      </c>
      <c r="S289" s="20">
        <v>0.13259668508287303</v>
      </c>
    </row>
    <row r="290" spans="1:19" x14ac:dyDescent="0.2">
      <c r="A290" s="6">
        <v>40340</v>
      </c>
      <c r="B290" s="19">
        <v>39976</v>
      </c>
      <c r="C290" s="19"/>
      <c r="D290" s="16" t="s">
        <v>7</v>
      </c>
      <c r="E290" s="7">
        <v>5510</v>
      </c>
      <c r="F290" s="7">
        <v>4401</v>
      </c>
      <c r="G290" s="7">
        <v>1109</v>
      </c>
      <c r="H290" s="7">
        <v>3882</v>
      </c>
      <c r="I290" s="7">
        <v>2957</v>
      </c>
      <c r="J290" s="7">
        <v>925</v>
      </c>
      <c r="K290" s="7"/>
      <c r="L290" s="7"/>
      <c r="M290" s="7"/>
      <c r="N290" s="8">
        <v>0.41937145801133435</v>
      </c>
      <c r="O290" s="8">
        <v>0.48833276969901918</v>
      </c>
      <c r="P290" s="20">
        <v>0.19891891891891889</v>
      </c>
      <c r="Q290" s="8">
        <v>8.0392156862745034E-2</v>
      </c>
      <c r="R290" s="8">
        <v>9.2059553349876033E-2</v>
      </c>
      <c r="S290" s="20">
        <v>3.6448598130841114E-2</v>
      </c>
    </row>
    <row r="291" spans="1:19" x14ac:dyDescent="0.2">
      <c r="A291" s="6">
        <v>40341</v>
      </c>
      <c r="B291" s="19">
        <v>39977</v>
      </c>
      <c r="C291" s="19"/>
      <c r="D291" s="16" t="s">
        <v>1</v>
      </c>
      <c r="E291" s="7">
        <v>5452</v>
      </c>
      <c r="F291" s="7">
        <v>4423</v>
      </c>
      <c r="G291" s="7">
        <v>1029</v>
      </c>
      <c r="H291" s="7">
        <v>3641</v>
      </c>
      <c r="I291" s="7">
        <v>2667</v>
      </c>
      <c r="J291" s="7">
        <v>974</v>
      </c>
      <c r="K291" s="7"/>
      <c r="L291" s="7"/>
      <c r="M291" s="7"/>
      <c r="N291" s="8">
        <v>0.49739082669596257</v>
      </c>
      <c r="O291" s="8">
        <v>0.65841769778777648</v>
      </c>
      <c r="P291" s="20">
        <v>5.6468172484599677E-2</v>
      </c>
      <c r="Q291" s="8">
        <v>6.3182527301091973E-2</v>
      </c>
      <c r="R291" s="8">
        <v>9.6702206793949808E-2</v>
      </c>
      <c r="S291" s="20">
        <v>-6.02739726027397E-2</v>
      </c>
    </row>
    <row r="292" spans="1:19" x14ac:dyDescent="0.2">
      <c r="A292" s="6">
        <v>40342</v>
      </c>
      <c r="B292" s="19">
        <v>39978</v>
      </c>
      <c r="C292" s="19"/>
      <c r="D292" s="16" t="s">
        <v>2</v>
      </c>
      <c r="E292" s="7">
        <v>4768</v>
      </c>
      <c r="F292" s="7">
        <v>3916</v>
      </c>
      <c r="G292" s="7">
        <v>852</v>
      </c>
      <c r="H292" s="7">
        <v>3702</v>
      </c>
      <c r="I292" s="7">
        <v>2677</v>
      </c>
      <c r="J292" s="7">
        <v>1025</v>
      </c>
      <c r="K292" s="7"/>
      <c r="L292" s="7"/>
      <c r="M292" s="7"/>
      <c r="N292" s="8">
        <v>0.28795245813074022</v>
      </c>
      <c r="O292" s="8">
        <v>0.46283152782965997</v>
      </c>
      <c r="P292" s="20">
        <v>-0.16878048780487809</v>
      </c>
      <c r="Q292" s="8">
        <v>-8.0424300867888099E-2</v>
      </c>
      <c r="R292" s="8">
        <v>-4.0691759918616288E-3</v>
      </c>
      <c r="S292" s="20">
        <v>-0.32003192338387865</v>
      </c>
    </row>
    <row r="293" spans="1:19" x14ac:dyDescent="0.2">
      <c r="A293" s="6">
        <v>40343</v>
      </c>
      <c r="B293" s="19">
        <v>39979</v>
      </c>
      <c r="C293" s="19"/>
      <c r="D293" s="16" t="s">
        <v>3</v>
      </c>
      <c r="E293" s="7">
        <v>5376</v>
      </c>
      <c r="F293" s="7">
        <v>4367</v>
      </c>
      <c r="G293" s="7">
        <v>1009</v>
      </c>
      <c r="H293" s="7">
        <v>3552</v>
      </c>
      <c r="I293" s="7">
        <v>2496</v>
      </c>
      <c r="J293" s="7">
        <v>1056</v>
      </c>
      <c r="K293" s="7"/>
      <c r="L293" s="7"/>
      <c r="M293" s="7"/>
      <c r="N293" s="8">
        <v>0.5135135135135136</v>
      </c>
      <c r="O293" s="8">
        <v>0.74959935897435903</v>
      </c>
      <c r="P293" s="20">
        <v>-4.4507575757575801E-2</v>
      </c>
      <c r="Q293" s="8">
        <v>0.19387075283144561</v>
      </c>
      <c r="R293" s="8">
        <v>0.1229107739778863</v>
      </c>
      <c r="S293" s="20">
        <v>0.64332247557003264</v>
      </c>
    </row>
    <row r="294" spans="1:19" x14ac:dyDescent="0.2">
      <c r="A294" s="6">
        <v>40344</v>
      </c>
      <c r="B294" s="19">
        <v>39980</v>
      </c>
      <c r="C294" s="19"/>
      <c r="D294" s="16" t="s">
        <v>4</v>
      </c>
      <c r="E294" s="7">
        <v>5238</v>
      </c>
      <c r="F294" s="7">
        <v>4266</v>
      </c>
      <c r="G294" s="7">
        <v>972</v>
      </c>
      <c r="H294" s="7">
        <v>3172</v>
      </c>
      <c r="I294" s="7">
        <v>2532</v>
      </c>
      <c r="J294" s="7">
        <v>640</v>
      </c>
      <c r="K294" s="7"/>
      <c r="L294" s="7"/>
      <c r="M294" s="7"/>
      <c r="N294" s="8">
        <v>0.65132408575031531</v>
      </c>
      <c r="O294" s="8">
        <v>0.68483412322274884</v>
      </c>
      <c r="P294" s="20">
        <v>0.51875000000000004</v>
      </c>
      <c r="Q294" s="8">
        <v>0.32139253279515634</v>
      </c>
      <c r="R294" s="8">
        <v>0.34489281210592693</v>
      </c>
      <c r="S294" s="20">
        <v>0.22727272727272729</v>
      </c>
    </row>
    <row r="295" spans="1:19" x14ac:dyDescent="0.2">
      <c r="A295" s="6">
        <v>40345</v>
      </c>
      <c r="B295" s="19">
        <v>39981</v>
      </c>
      <c r="C295" s="19"/>
      <c r="D295" s="16" t="s">
        <v>5</v>
      </c>
      <c r="E295" s="7">
        <v>5697</v>
      </c>
      <c r="F295" s="7">
        <v>4583</v>
      </c>
      <c r="G295" s="7">
        <v>1114</v>
      </c>
      <c r="H295" s="7">
        <v>3349</v>
      </c>
      <c r="I295" s="7">
        <v>2627</v>
      </c>
      <c r="J295" s="7">
        <v>722</v>
      </c>
      <c r="K295" s="7"/>
      <c r="L295" s="7"/>
      <c r="M295" s="7"/>
      <c r="N295" s="8">
        <v>0.70110480740519554</v>
      </c>
      <c r="O295" s="8">
        <v>0.74457556147697002</v>
      </c>
      <c r="P295" s="20">
        <v>0.54293628808864258</v>
      </c>
      <c r="Q295" s="8">
        <v>0.22331973373416369</v>
      </c>
      <c r="R295" s="8">
        <v>0.15615539858728567</v>
      </c>
      <c r="S295" s="20">
        <v>0.60750360750360755</v>
      </c>
    </row>
    <row r="296" spans="1:19" x14ac:dyDescent="0.2">
      <c r="A296" s="6">
        <v>40346</v>
      </c>
      <c r="B296" s="19">
        <v>39982</v>
      </c>
      <c r="C296" s="19"/>
      <c r="D296" s="16" t="s">
        <v>6</v>
      </c>
      <c r="E296" s="7">
        <v>4979</v>
      </c>
      <c r="F296" s="7">
        <v>3936</v>
      </c>
      <c r="G296" s="7">
        <v>1043</v>
      </c>
      <c r="H296" s="7">
        <v>3997</v>
      </c>
      <c r="I296" s="7">
        <v>2793</v>
      </c>
      <c r="J296" s="7">
        <v>1204</v>
      </c>
      <c r="K296" s="7"/>
      <c r="L296" s="7"/>
      <c r="M296" s="7"/>
      <c r="N296" s="8">
        <v>0.24568426319739811</v>
      </c>
      <c r="O296" s="8">
        <v>0.40923737916219127</v>
      </c>
      <c r="P296" s="20">
        <v>-0.13372093023255816</v>
      </c>
      <c r="Q296" s="8">
        <v>5.1975491231776916E-2</v>
      </c>
      <c r="R296" s="8">
        <v>3.0906233630172864E-2</v>
      </c>
      <c r="S296" s="20">
        <v>0.13989071038251377</v>
      </c>
    </row>
    <row r="297" spans="1:19" x14ac:dyDescent="0.2">
      <c r="A297" s="6">
        <v>40347</v>
      </c>
      <c r="B297" s="19">
        <v>39983</v>
      </c>
      <c r="C297" s="19"/>
      <c r="D297" s="16" t="s">
        <v>7</v>
      </c>
      <c r="E297" s="7">
        <v>5609</v>
      </c>
      <c r="F297" s="7">
        <v>4483</v>
      </c>
      <c r="G297" s="7">
        <v>1126</v>
      </c>
      <c r="H297" s="7">
        <v>3589</v>
      </c>
      <c r="I297" s="7">
        <v>2663</v>
      </c>
      <c r="J297" s="7">
        <v>926</v>
      </c>
      <c r="K297" s="7"/>
      <c r="L297" s="7"/>
      <c r="M297" s="7"/>
      <c r="N297" s="8">
        <v>0.56283087210922256</v>
      </c>
      <c r="O297" s="8">
        <v>0.68343972962823885</v>
      </c>
      <c r="P297" s="20">
        <v>0.21598272138228936</v>
      </c>
      <c r="Q297" s="8">
        <v>0.17712486883525713</v>
      </c>
      <c r="R297" s="8">
        <v>0.24493196334351564</v>
      </c>
      <c r="S297" s="20">
        <v>-3.2646048109965631E-2</v>
      </c>
    </row>
    <row r="298" spans="1:19" x14ac:dyDescent="0.2">
      <c r="A298" s="6">
        <v>40348</v>
      </c>
      <c r="B298" s="19">
        <v>39984</v>
      </c>
      <c r="C298" s="19"/>
      <c r="D298" s="16" t="s">
        <v>1</v>
      </c>
      <c r="E298" s="7">
        <v>5799</v>
      </c>
      <c r="F298" s="7">
        <v>4762</v>
      </c>
      <c r="G298" s="7">
        <v>1037</v>
      </c>
      <c r="H298" s="7">
        <v>3787</v>
      </c>
      <c r="I298" s="7">
        <v>2747</v>
      </c>
      <c r="J298" s="7">
        <v>1040</v>
      </c>
      <c r="K298" s="7"/>
      <c r="L298" s="7"/>
      <c r="M298" s="7"/>
      <c r="N298" s="8">
        <v>0.53129125957222079</v>
      </c>
      <c r="O298" s="8">
        <v>0.73352748452857663</v>
      </c>
      <c r="P298" s="20">
        <v>-2.8846153846153744E-3</v>
      </c>
      <c r="Q298" s="8">
        <v>0.1873464373464373</v>
      </c>
      <c r="R298" s="8">
        <v>0.19020244938765307</v>
      </c>
      <c r="S298" s="20">
        <v>0.17440543601359004</v>
      </c>
    </row>
    <row r="299" spans="1:19" x14ac:dyDescent="0.2">
      <c r="A299" s="6">
        <v>40349</v>
      </c>
      <c r="B299" s="19">
        <v>39985</v>
      </c>
      <c r="C299" s="19"/>
      <c r="D299" s="16" t="s">
        <v>2</v>
      </c>
      <c r="E299" s="7">
        <v>5127</v>
      </c>
      <c r="F299" s="7">
        <v>4331</v>
      </c>
      <c r="G299" s="7">
        <v>796</v>
      </c>
      <c r="H299" s="7">
        <v>4289</v>
      </c>
      <c r="I299" s="7">
        <v>3102</v>
      </c>
      <c r="J299" s="7">
        <v>1187</v>
      </c>
      <c r="K299" s="7"/>
      <c r="L299" s="7"/>
      <c r="M299" s="7"/>
      <c r="N299" s="8">
        <v>0.19538353928654706</v>
      </c>
      <c r="O299" s="8">
        <v>0.39619600257898124</v>
      </c>
      <c r="P299" s="20">
        <v>-0.32940185341196293</v>
      </c>
      <c r="Q299" s="8">
        <v>1.9689737470167001E-2</v>
      </c>
      <c r="R299" s="8">
        <v>0.13764118728657726</v>
      </c>
      <c r="S299" s="20">
        <v>-0.34807534807534812</v>
      </c>
    </row>
    <row r="300" spans="1:19" x14ac:dyDescent="0.2">
      <c r="A300" s="6">
        <v>40350</v>
      </c>
      <c r="B300" s="19">
        <v>39986</v>
      </c>
      <c r="C300" s="19"/>
      <c r="D300" s="16" t="s">
        <v>3</v>
      </c>
      <c r="E300" s="7">
        <v>5322</v>
      </c>
      <c r="F300" s="7">
        <v>4277</v>
      </c>
      <c r="G300" s="7">
        <v>1045</v>
      </c>
      <c r="H300" s="7">
        <v>3950</v>
      </c>
      <c r="I300" s="7">
        <v>2868</v>
      </c>
      <c r="J300" s="7">
        <v>1082</v>
      </c>
      <c r="K300" s="7"/>
      <c r="L300" s="7"/>
      <c r="M300" s="7"/>
      <c r="N300" s="8">
        <v>0.34734177215189876</v>
      </c>
      <c r="O300" s="8">
        <v>0.49128312412831243</v>
      </c>
      <c r="P300" s="20">
        <v>-3.4195933456561911E-2</v>
      </c>
      <c r="Q300" s="8">
        <v>0.15244694673018633</v>
      </c>
      <c r="R300" s="8">
        <v>0.15688395996754134</v>
      </c>
      <c r="S300" s="20">
        <v>0.1346362649294246</v>
      </c>
    </row>
    <row r="301" spans="1:19" x14ac:dyDescent="0.2">
      <c r="A301" s="6">
        <v>40351</v>
      </c>
      <c r="B301" s="19">
        <v>39987</v>
      </c>
      <c r="C301" s="19"/>
      <c r="D301" s="16" t="s">
        <v>4</v>
      </c>
      <c r="E301" s="7">
        <v>5375</v>
      </c>
      <c r="F301" s="7">
        <v>4293</v>
      </c>
      <c r="G301" s="7">
        <v>1082</v>
      </c>
      <c r="H301" s="7">
        <v>3297</v>
      </c>
      <c r="I301" s="7">
        <v>2443</v>
      </c>
      <c r="J301" s="7">
        <v>854</v>
      </c>
      <c r="K301" s="7"/>
      <c r="L301" s="7"/>
      <c r="M301" s="7"/>
      <c r="N301" s="8">
        <v>0.63026994237185319</v>
      </c>
      <c r="O301" s="8">
        <v>0.75726565697912407</v>
      </c>
      <c r="P301" s="20">
        <v>0.26697892271662771</v>
      </c>
      <c r="Q301" s="8">
        <v>0.33872976338729766</v>
      </c>
      <c r="R301" s="8">
        <v>0.35127478753541075</v>
      </c>
      <c r="S301" s="20">
        <v>0.29116945107398573</v>
      </c>
    </row>
    <row r="302" spans="1:19" x14ac:dyDescent="0.2">
      <c r="A302" s="6">
        <v>40352</v>
      </c>
      <c r="B302" s="19">
        <v>39988</v>
      </c>
      <c r="C302" s="19"/>
      <c r="D302" s="16" t="s">
        <v>5</v>
      </c>
      <c r="E302" s="7">
        <v>5830</v>
      </c>
      <c r="F302" s="7">
        <v>4786</v>
      </c>
      <c r="G302" s="7">
        <v>1044</v>
      </c>
      <c r="H302" s="7">
        <v>3805</v>
      </c>
      <c r="I302" s="7">
        <v>2947</v>
      </c>
      <c r="J302" s="7">
        <v>858</v>
      </c>
      <c r="K302" s="7"/>
      <c r="L302" s="7"/>
      <c r="M302" s="7"/>
      <c r="N302" s="8">
        <v>0.53219448094612343</v>
      </c>
      <c r="O302" s="8">
        <v>0.62402443162538179</v>
      </c>
      <c r="P302" s="20">
        <v>0.21678321678321688</v>
      </c>
      <c r="Q302" s="8">
        <v>0.24492846465940632</v>
      </c>
      <c r="R302" s="8">
        <v>0.2408607726212082</v>
      </c>
      <c r="S302" s="20">
        <v>0.26392251815980639</v>
      </c>
    </row>
    <row r="303" spans="1:19" x14ac:dyDescent="0.2">
      <c r="A303" s="6">
        <v>40353</v>
      </c>
      <c r="B303" s="19">
        <v>39989</v>
      </c>
      <c r="C303" s="19"/>
      <c r="D303" s="16" t="s">
        <v>6</v>
      </c>
      <c r="E303" s="7">
        <v>5033</v>
      </c>
      <c r="F303" s="7">
        <v>4040</v>
      </c>
      <c r="G303" s="7">
        <v>993</v>
      </c>
      <c r="H303" s="7">
        <v>4367</v>
      </c>
      <c r="I303" s="7">
        <v>3228</v>
      </c>
      <c r="J303" s="7">
        <v>1139</v>
      </c>
      <c r="K303" s="7"/>
      <c r="L303" s="7"/>
      <c r="M303" s="7"/>
      <c r="N303" s="8">
        <v>0.15250744217998635</v>
      </c>
      <c r="O303" s="8">
        <v>0.25154894671623307</v>
      </c>
      <c r="P303" s="20">
        <v>-0.12818261633011419</v>
      </c>
      <c r="Q303" s="8">
        <v>5.8019760353163807E-2</v>
      </c>
      <c r="R303" s="8">
        <v>0.12660345789180139</v>
      </c>
      <c r="S303" s="20">
        <v>-0.1520068317677199</v>
      </c>
    </row>
    <row r="304" spans="1:19" x14ac:dyDescent="0.2">
      <c r="A304" s="6">
        <v>40354</v>
      </c>
      <c r="B304" s="19">
        <v>39990</v>
      </c>
      <c r="C304" s="19"/>
      <c r="D304" s="16" t="s">
        <v>7</v>
      </c>
      <c r="E304" s="7">
        <v>5533</v>
      </c>
      <c r="F304" s="7">
        <v>4369</v>
      </c>
      <c r="G304" s="7">
        <v>1164</v>
      </c>
      <c r="H304" s="7">
        <v>3689</v>
      </c>
      <c r="I304" s="7">
        <v>2717</v>
      </c>
      <c r="J304" s="7">
        <v>972</v>
      </c>
      <c r="K304" s="7"/>
      <c r="L304" s="7"/>
      <c r="M304" s="7"/>
      <c r="N304" s="8">
        <v>0.49986446191379774</v>
      </c>
      <c r="O304" s="8">
        <v>0.60802355539197639</v>
      </c>
      <c r="P304" s="20">
        <v>0.19753086419753085</v>
      </c>
      <c r="Q304" s="8">
        <v>0.13381147540983607</v>
      </c>
      <c r="R304" s="8">
        <v>0.23070422535211277</v>
      </c>
      <c r="S304" s="20">
        <v>-0.12481203007518793</v>
      </c>
    </row>
    <row r="305" spans="1:19" x14ac:dyDescent="0.2">
      <c r="A305" s="6">
        <v>40355</v>
      </c>
      <c r="B305" s="19">
        <v>39991</v>
      </c>
      <c r="C305" s="19"/>
      <c r="D305" s="16" t="s">
        <v>1</v>
      </c>
      <c r="E305" s="7">
        <v>5622</v>
      </c>
      <c r="F305" s="7">
        <v>4304</v>
      </c>
      <c r="G305" s="7">
        <v>1318</v>
      </c>
      <c r="H305" s="7">
        <v>4119</v>
      </c>
      <c r="I305" s="7">
        <v>3056</v>
      </c>
      <c r="J305" s="7">
        <v>1063</v>
      </c>
      <c r="K305" s="7"/>
      <c r="L305" s="7"/>
      <c r="M305" s="7"/>
      <c r="N305" s="8">
        <v>0.36489439184268035</v>
      </c>
      <c r="O305" s="8">
        <v>0.40837696335078544</v>
      </c>
      <c r="P305" s="20">
        <v>0.23988711194731893</v>
      </c>
      <c r="Q305" s="8">
        <v>0.19744408945686898</v>
      </c>
      <c r="R305" s="8">
        <v>0.23076923076923084</v>
      </c>
      <c r="S305" s="20">
        <v>0.10016694490818034</v>
      </c>
    </row>
    <row r="306" spans="1:19" x14ac:dyDescent="0.2">
      <c r="A306" s="6">
        <v>40356</v>
      </c>
      <c r="B306" s="19">
        <v>39992</v>
      </c>
      <c r="C306" s="19"/>
      <c r="D306" s="16" t="s">
        <v>2</v>
      </c>
      <c r="E306" s="7">
        <v>4861</v>
      </c>
      <c r="F306" s="7">
        <v>3992</v>
      </c>
      <c r="G306" s="7">
        <v>869</v>
      </c>
      <c r="H306" s="7">
        <v>4051</v>
      </c>
      <c r="I306" s="7">
        <v>2894</v>
      </c>
      <c r="J306" s="7">
        <v>1157</v>
      </c>
      <c r="K306" s="7"/>
      <c r="L306" s="7"/>
      <c r="M306" s="7"/>
      <c r="N306" s="8">
        <v>0.19995062947420394</v>
      </c>
      <c r="O306" s="8">
        <v>0.37940566689702826</v>
      </c>
      <c r="P306" s="20">
        <v>-0.24891961970613652</v>
      </c>
      <c r="Q306" s="8">
        <v>-0.11954356094910346</v>
      </c>
      <c r="R306" s="8">
        <v>-5.4252546789860245E-2</v>
      </c>
      <c r="S306" s="20">
        <v>-0.33153846153846156</v>
      </c>
    </row>
    <row r="307" spans="1:19" x14ac:dyDescent="0.2">
      <c r="A307" s="6">
        <v>40357</v>
      </c>
      <c r="B307" s="19">
        <v>39993</v>
      </c>
      <c r="C307" s="19"/>
      <c r="D307" s="16" t="s">
        <v>3</v>
      </c>
      <c r="E307" s="7">
        <v>4943</v>
      </c>
      <c r="F307" s="7">
        <v>4124</v>
      </c>
      <c r="G307" s="7">
        <v>819</v>
      </c>
      <c r="H307" s="7">
        <v>3862</v>
      </c>
      <c r="I307" s="7">
        <v>2826</v>
      </c>
      <c r="J307" s="7">
        <v>1036</v>
      </c>
      <c r="K307" s="7"/>
      <c r="L307" s="7"/>
      <c r="M307" s="7"/>
      <c r="N307" s="8">
        <v>0.27990678404971514</v>
      </c>
      <c r="O307" s="8">
        <v>0.45930644019815992</v>
      </c>
      <c r="P307" s="20">
        <v>-0.20945945945945943</v>
      </c>
      <c r="Q307" s="8">
        <v>2.5093322272915719E-2</v>
      </c>
      <c r="R307" s="8">
        <v>7.0057083549558863E-2</v>
      </c>
      <c r="S307" s="20">
        <v>-0.15392561983471076</v>
      </c>
    </row>
    <row r="308" spans="1:19" x14ac:dyDescent="0.2">
      <c r="A308" s="6">
        <v>40358</v>
      </c>
      <c r="B308" s="19">
        <v>39994</v>
      </c>
      <c r="C308" s="19"/>
      <c r="D308" s="16" t="s">
        <v>4</v>
      </c>
      <c r="E308" s="7">
        <v>5468</v>
      </c>
      <c r="F308" s="7">
        <v>4533</v>
      </c>
      <c r="G308" s="7">
        <v>935</v>
      </c>
      <c r="H308" s="7">
        <v>4402</v>
      </c>
      <c r="I308" s="7">
        <v>3387</v>
      </c>
      <c r="J308" s="7">
        <v>1015</v>
      </c>
      <c r="K308" s="7"/>
      <c r="L308" s="7"/>
      <c r="M308" s="7"/>
      <c r="N308" s="8">
        <v>0.24216265333939124</v>
      </c>
      <c r="O308" s="8">
        <v>0.33835252435783869</v>
      </c>
      <c r="P308" s="20">
        <v>-7.8817733990147798E-2</v>
      </c>
      <c r="Q308" s="8">
        <v>0.16019520475281146</v>
      </c>
      <c r="R308" s="8">
        <v>0.25742024965325938</v>
      </c>
      <c r="S308" s="20">
        <v>-0.15613718411552346</v>
      </c>
    </row>
    <row r="309" spans="1:19" x14ac:dyDescent="0.2">
      <c r="A309" s="6">
        <v>40359</v>
      </c>
      <c r="B309" s="19">
        <v>39995</v>
      </c>
      <c r="C309" s="19"/>
      <c r="D309" s="16" t="s">
        <v>5</v>
      </c>
      <c r="E309" s="7">
        <v>5891</v>
      </c>
      <c r="F309" s="7">
        <v>4907</v>
      </c>
      <c r="G309" s="7">
        <v>984</v>
      </c>
      <c r="H309" s="7">
        <v>3814</v>
      </c>
      <c r="I309" s="7">
        <v>2957</v>
      </c>
      <c r="J309" s="7">
        <v>857</v>
      </c>
      <c r="K309" s="7"/>
      <c r="L309" s="7"/>
      <c r="M309" s="7"/>
      <c r="N309" s="8">
        <v>0.5445726271630833</v>
      </c>
      <c r="O309" s="8">
        <v>0.65945214744673653</v>
      </c>
      <c r="P309" s="20">
        <v>0.14819136522753795</v>
      </c>
      <c r="Q309" s="8">
        <v>0.28232477144100998</v>
      </c>
      <c r="R309" s="8">
        <v>0.30505319148936172</v>
      </c>
      <c r="S309" s="20">
        <v>0.17985611510791366</v>
      </c>
    </row>
    <row r="310" spans="1:19" x14ac:dyDescent="0.2">
      <c r="A310" s="6">
        <v>40360</v>
      </c>
      <c r="B310" s="19">
        <v>39996</v>
      </c>
      <c r="C310" s="19"/>
      <c r="D310" s="16" t="s">
        <v>6</v>
      </c>
      <c r="E310" s="7">
        <v>4911</v>
      </c>
      <c r="F310" s="7">
        <v>3879</v>
      </c>
      <c r="G310" s="7">
        <v>1032</v>
      </c>
      <c r="H310" s="7">
        <v>4191</v>
      </c>
      <c r="I310" s="7">
        <v>2985</v>
      </c>
      <c r="J310" s="7">
        <v>1206</v>
      </c>
      <c r="K310" s="7"/>
      <c r="L310" s="7"/>
      <c r="M310" s="7"/>
      <c r="N310" s="8">
        <v>0.17179670722977813</v>
      </c>
      <c r="O310" s="8">
        <v>0.29949748743718585</v>
      </c>
      <c r="P310" s="20">
        <v>-0.14427860696517414</v>
      </c>
      <c r="Q310" s="8">
        <v>-1.7800000000000038E-2</v>
      </c>
      <c r="R310" s="8">
        <v>2.3212872592983436E-2</v>
      </c>
      <c r="S310" s="20">
        <v>-0.14640198511166258</v>
      </c>
    </row>
    <row r="311" spans="1:19" x14ac:dyDescent="0.2">
      <c r="A311" s="6">
        <v>40361</v>
      </c>
      <c r="B311" s="19">
        <v>39997</v>
      </c>
      <c r="C311" s="19"/>
      <c r="D311" s="16" t="s">
        <v>7</v>
      </c>
      <c r="E311" s="7">
        <v>5750</v>
      </c>
      <c r="F311" s="7">
        <v>4609</v>
      </c>
      <c r="G311" s="7">
        <v>1141</v>
      </c>
      <c r="H311" s="7">
        <v>4484</v>
      </c>
      <c r="I311" s="7">
        <v>3623</v>
      </c>
      <c r="J311" s="7">
        <v>861</v>
      </c>
      <c r="K311" s="7"/>
      <c r="L311" s="7"/>
      <c r="M311" s="7"/>
      <c r="N311" s="8">
        <v>0.28233719892952713</v>
      </c>
      <c r="O311" s="8">
        <v>0.27215015180789393</v>
      </c>
      <c r="P311" s="20">
        <v>0.32520325203252032</v>
      </c>
      <c r="Q311" s="8">
        <v>0.27976852882261305</v>
      </c>
      <c r="R311" s="8">
        <v>0.36280307510348897</v>
      </c>
      <c r="S311" s="20">
        <v>2.7002700270027047E-2</v>
      </c>
    </row>
    <row r="312" spans="1:19" x14ac:dyDescent="0.2">
      <c r="A312" s="6">
        <v>40362</v>
      </c>
      <c r="B312" s="19">
        <v>39998</v>
      </c>
      <c r="C312" s="19"/>
      <c r="D312" s="16" t="s">
        <v>1</v>
      </c>
      <c r="E312" s="7">
        <v>5897</v>
      </c>
      <c r="F312" s="7">
        <v>4738</v>
      </c>
      <c r="G312" s="7">
        <v>1159</v>
      </c>
      <c r="H312" s="7">
        <v>4489</v>
      </c>
      <c r="I312" s="7">
        <v>3441</v>
      </c>
      <c r="J312" s="7">
        <v>1048</v>
      </c>
      <c r="K312" s="7"/>
      <c r="L312" s="7"/>
      <c r="M312" s="7"/>
      <c r="N312" s="8">
        <v>0.31365560258409442</v>
      </c>
      <c r="O312" s="8">
        <v>0.37692531240918337</v>
      </c>
      <c r="P312" s="20">
        <v>0.10591603053435117</v>
      </c>
      <c r="Q312" s="8">
        <v>0.20297837617299064</v>
      </c>
      <c r="R312" s="8">
        <v>0.239340831807481</v>
      </c>
      <c r="S312" s="20">
        <v>7.4142724745134281E-2</v>
      </c>
    </row>
    <row r="313" spans="1:19" x14ac:dyDescent="0.2">
      <c r="A313" s="6">
        <v>40363</v>
      </c>
      <c r="B313" s="19">
        <v>39999</v>
      </c>
      <c r="C313" s="19"/>
      <c r="D313" s="16" t="s">
        <v>2</v>
      </c>
      <c r="E313" s="7">
        <v>5219</v>
      </c>
      <c r="F313" s="7">
        <v>4394</v>
      </c>
      <c r="G313" s="7">
        <v>825</v>
      </c>
      <c r="H313" s="7">
        <v>4179</v>
      </c>
      <c r="I313" s="7">
        <v>2951</v>
      </c>
      <c r="J313" s="7">
        <v>1228</v>
      </c>
      <c r="K313" s="7"/>
      <c r="L313" s="7"/>
      <c r="M313" s="7"/>
      <c r="N313" s="8">
        <v>0.2488633644412539</v>
      </c>
      <c r="O313" s="8">
        <v>0.48898678414096919</v>
      </c>
      <c r="P313" s="20">
        <v>-0.32817589576547235</v>
      </c>
      <c r="Q313" s="8">
        <v>-2.4847094801223601E-3</v>
      </c>
      <c r="R313" s="8">
        <v>0.16243386243386237</v>
      </c>
      <c r="S313" s="20">
        <v>-0.43181818181818177</v>
      </c>
    </row>
    <row r="314" spans="1:19" x14ac:dyDescent="0.2">
      <c r="A314" s="6">
        <v>40364</v>
      </c>
      <c r="B314" s="19">
        <v>40000</v>
      </c>
      <c r="C314" s="19"/>
      <c r="D314" s="16" t="s">
        <v>3</v>
      </c>
      <c r="E314" s="7">
        <v>5185</v>
      </c>
      <c r="F314" s="7">
        <v>4464</v>
      </c>
      <c r="G314" s="7">
        <v>721</v>
      </c>
      <c r="H314" s="7">
        <v>3985</v>
      </c>
      <c r="I314" s="7">
        <v>3033</v>
      </c>
      <c r="J314" s="7">
        <v>952</v>
      </c>
      <c r="K314" s="7"/>
      <c r="L314" s="7"/>
      <c r="M314" s="7"/>
      <c r="N314" s="8">
        <v>0.30112923462986196</v>
      </c>
      <c r="O314" s="8">
        <v>0.47181008902077148</v>
      </c>
      <c r="P314" s="20">
        <v>-0.24264705882352944</v>
      </c>
      <c r="Q314" s="8">
        <v>5.7947357682105682E-2</v>
      </c>
      <c r="R314" s="8">
        <v>0.12641937925813784</v>
      </c>
      <c r="S314" s="20">
        <v>-0.23134328358208955</v>
      </c>
    </row>
    <row r="315" spans="1:19" x14ac:dyDescent="0.2">
      <c r="A315" s="6">
        <v>40365</v>
      </c>
      <c r="B315" s="19">
        <v>40001</v>
      </c>
      <c r="C315" s="19"/>
      <c r="D315" s="16" t="s">
        <v>4</v>
      </c>
      <c r="E315" s="7">
        <v>5638</v>
      </c>
      <c r="F315" s="7">
        <v>4483</v>
      </c>
      <c r="G315" s="7">
        <v>1155</v>
      </c>
      <c r="H315" s="7">
        <v>3921</v>
      </c>
      <c r="I315" s="7">
        <v>2991</v>
      </c>
      <c r="J315" s="7">
        <v>930</v>
      </c>
      <c r="K315" s="7"/>
      <c r="L315" s="7"/>
      <c r="M315" s="7"/>
      <c r="N315" s="8">
        <v>0.4378984952818159</v>
      </c>
      <c r="O315" s="8">
        <v>0.49882982280173849</v>
      </c>
      <c r="P315" s="20">
        <v>0.24193548387096775</v>
      </c>
      <c r="Q315" s="8">
        <v>0.29371271225332718</v>
      </c>
      <c r="R315" s="8">
        <v>0.38663779771110418</v>
      </c>
      <c r="S315" s="20">
        <v>2.6666666666666616E-2</v>
      </c>
    </row>
    <row r="316" spans="1:19" x14ac:dyDescent="0.2">
      <c r="A316" s="6">
        <v>40366</v>
      </c>
      <c r="B316" s="19">
        <v>40002</v>
      </c>
      <c r="C316" s="19"/>
      <c r="D316" s="16" t="s">
        <v>5</v>
      </c>
      <c r="E316" s="7">
        <v>5360</v>
      </c>
      <c r="F316" s="7">
        <v>4524</v>
      </c>
      <c r="G316" s="7">
        <v>836</v>
      </c>
      <c r="H316" s="7">
        <v>4437</v>
      </c>
      <c r="I316" s="7">
        <v>3541</v>
      </c>
      <c r="J316" s="7">
        <v>896</v>
      </c>
      <c r="K316" s="7"/>
      <c r="L316" s="7"/>
      <c r="M316" s="7"/>
      <c r="N316" s="8">
        <v>0.20802343926076183</v>
      </c>
      <c r="O316" s="8">
        <v>0.27760519627223945</v>
      </c>
      <c r="P316" s="20">
        <v>-6.6964285714285698E-2</v>
      </c>
      <c r="Q316" s="8">
        <v>0.12110437147040365</v>
      </c>
      <c r="R316" s="8">
        <v>0.16838842975206614</v>
      </c>
      <c r="S316" s="20">
        <v>-8.0308030803080355E-2</v>
      </c>
    </row>
    <row r="317" spans="1:19" x14ac:dyDescent="0.2">
      <c r="A317" s="6">
        <v>40367</v>
      </c>
      <c r="B317" s="19">
        <v>40003</v>
      </c>
      <c r="C317" s="19"/>
      <c r="D317" s="16" t="s">
        <v>6</v>
      </c>
      <c r="E317" s="7">
        <v>4991</v>
      </c>
      <c r="F317" s="7">
        <v>4043</v>
      </c>
      <c r="G317" s="7">
        <v>948</v>
      </c>
      <c r="H317" s="7">
        <v>5253</v>
      </c>
      <c r="I317" s="7">
        <v>4002</v>
      </c>
      <c r="J317" s="7">
        <v>1251</v>
      </c>
      <c r="K317" s="7"/>
      <c r="L317" s="7"/>
      <c r="M317" s="7"/>
      <c r="N317" s="8">
        <v>-4.987626118408528E-2</v>
      </c>
      <c r="O317" s="8">
        <v>1.024487756121939E-2</v>
      </c>
      <c r="P317" s="20">
        <v>-0.24220623501199046</v>
      </c>
      <c r="Q317" s="8">
        <v>-5.7768924302789015E-3</v>
      </c>
      <c r="R317" s="8">
        <v>5.8099973828840579E-2</v>
      </c>
      <c r="S317" s="20">
        <v>-0.20934111759799834</v>
      </c>
    </row>
    <row r="318" spans="1:19" x14ac:dyDescent="0.2">
      <c r="A318" s="6">
        <v>40368</v>
      </c>
      <c r="B318" s="19">
        <v>40004</v>
      </c>
      <c r="C318" s="19"/>
      <c r="D318" s="16" t="s">
        <v>7</v>
      </c>
      <c r="E318" s="7">
        <v>5641</v>
      </c>
      <c r="F318" s="7">
        <v>4560</v>
      </c>
      <c r="G318" s="7">
        <v>1081</v>
      </c>
      <c r="H318" s="7">
        <v>5540</v>
      </c>
      <c r="I318" s="7">
        <v>4408</v>
      </c>
      <c r="J318" s="7">
        <v>1132</v>
      </c>
      <c r="K318" s="7"/>
      <c r="L318" s="7"/>
      <c r="M318" s="7"/>
      <c r="N318" s="8">
        <v>1.8231046931407979E-2</v>
      </c>
      <c r="O318" s="8">
        <v>3.4482758620689724E-2</v>
      </c>
      <c r="P318" s="20">
        <v>-4.5053003533568892E-2</v>
      </c>
      <c r="Q318" s="8">
        <v>7.4476190476190585E-2</v>
      </c>
      <c r="R318" s="8">
        <v>0.13461059965165467</v>
      </c>
      <c r="S318" s="20">
        <v>-0.12185215272136474</v>
      </c>
    </row>
    <row r="319" spans="1:19" x14ac:dyDescent="0.2">
      <c r="A319" s="6">
        <v>40369</v>
      </c>
      <c r="B319" s="19">
        <v>40005</v>
      </c>
      <c r="C319" s="19"/>
      <c r="D319" s="16" t="s">
        <v>1</v>
      </c>
      <c r="E319" s="7">
        <v>6262</v>
      </c>
      <c r="F319" s="7">
        <v>4990</v>
      </c>
      <c r="G319" s="7">
        <v>1272</v>
      </c>
      <c r="H319" s="7">
        <v>5410</v>
      </c>
      <c r="I319" s="7">
        <v>4415</v>
      </c>
      <c r="J319" s="7">
        <v>995</v>
      </c>
      <c r="K319" s="7"/>
      <c r="L319" s="7"/>
      <c r="M319" s="7"/>
      <c r="N319" s="8">
        <v>0.15748613678373391</v>
      </c>
      <c r="O319" s="8">
        <v>0.13023782559456398</v>
      </c>
      <c r="P319" s="20">
        <v>0.278391959798995</v>
      </c>
      <c r="Q319" s="8">
        <v>0.20562187139006549</v>
      </c>
      <c r="R319" s="8">
        <v>0.22363903874448265</v>
      </c>
      <c r="S319" s="20">
        <v>0.13978494623655924</v>
      </c>
    </row>
    <row r="320" spans="1:19" x14ac:dyDescent="0.2">
      <c r="A320" s="6">
        <v>40370</v>
      </c>
      <c r="B320" s="19">
        <v>40006</v>
      </c>
      <c r="C320" s="19"/>
      <c r="D320" s="16" t="s">
        <v>2</v>
      </c>
      <c r="E320" s="7">
        <v>5216</v>
      </c>
      <c r="F320" s="7">
        <v>4457</v>
      </c>
      <c r="G320" s="7">
        <v>759</v>
      </c>
      <c r="H320" s="7">
        <v>5319</v>
      </c>
      <c r="I320" s="7">
        <v>4043</v>
      </c>
      <c r="J320" s="7">
        <v>1276</v>
      </c>
      <c r="K320" s="7"/>
      <c r="L320" s="7"/>
      <c r="M320" s="7"/>
      <c r="N320" s="8">
        <v>-1.9364542207181756E-2</v>
      </c>
      <c r="O320" s="8">
        <v>0.10239920850853323</v>
      </c>
      <c r="P320" s="20">
        <v>-0.40517241379310343</v>
      </c>
      <c r="Q320" s="8">
        <v>-2.7228646027601666E-2</v>
      </c>
      <c r="R320" s="8">
        <v>0.14752832131822857</v>
      </c>
      <c r="S320" s="20">
        <v>-0.48646820027063598</v>
      </c>
    </row>
    <row r="321" spans="1:19" x14ac:dyDescent="0.2">
      <c r="A321" s="6">
        <v>40371</v>
      </c>
      <c r="B321" s="19">
        <v>40007</v>
      </c>
      <c r="C321" s="19"/>
      <c r="D321" s="16" t="s">
        <v>3</v>
      </c>
      <c r="E321" s="7">
        <v>5159</v>
      </c>
      <c r="F321" s="7">
        <v>4174</v>
      </c>
      <c r="G321" s="7">
        <v>985</v>
      </c>
      <c r="H321" s="7">
        <v>4818</v>
      </c>
      <c r="I321" s="7">
        <v>4128</v>
      </c>
      <c r="J321" s="7">
        <v>690</v>
      </c>
      <c r="K321" s="7"/>
      <c r="L321" s="7"/>
      <c r="M321" s="7"/>
      <c r="N321" s="8">
        <v>7.077625570776247E-2</v>
      </c>
      <c r="O321" s="8">
        <v>1.1143410852713087E-2</v>
      </c>
      <c r="P321" s="20">
        <v>0.42753623188405787</v>
      </c>
      <c r="Q321" s="8">
        <v>0.13359701164579207</v>
      </c>
      <c r="R321" s="8">
        <v>0.15208390836323482</v>
      </c>
      <c r="S321" s="20">
        <v>6.1422413793103425E-2</v>
      </c>
    </row>
    <row r="322" spans="1:19" x14ac:dyDescent="0.2">
      <c r="A322" s="6">
        <v>40372</v>
      </c>
      <c r="B322" s="19">
        <v>40008</v>
      </c>
      <c r="C322" s="19"/>
      <c r="D322" s="16" t="s">
        <v>4</v>
      </c>
      <c r="E322" s="7">
        <v>5408</v>
      </c>
      <c r="F322" s="7">
        <v>4603</v>
      </c>
      <c r="G322" s="7">
        <v>805</v>
      </c>
      <c r="H322" s="7">
        <v>5288</v>
      </c>
      <c r="I322" s="7">
        <v>4374</v>
      </c>
      <c r="J322" s="7">
        <v>914</v>
      </c>
      <c r="K322" s="7"/>
      <c r="L322" s="7"/>
      <c r="M322" s="7"/>
      <c r="N322" s="8">
        <v>2.2692889561270801E-2</v>
      </c>
      <c r="O322" s="8">
        <v>5.2354823959762209E-2</v>
      </c>
      <c r="P322" s="20">
        <v>-0.11925601750547044</v>
      </c>
      <c r="Q322" s="8">
        <v>4.9282110981761829E-2</v>
      </c>
      <c r="R322" s="8">
        <v>0.1436024844720496</v>
      </c>
      <c r="S322" s="20">
        <v>-0.28697962798937116</v>
      </c>
    </row>
    <row r="323" spans="1:19" x14ac:dyDescent="0.2">
      <c r="A323" s="6">
        <v>40373</v>
      </c>
      <c r="B323" s="19">
        <v>40009</v>
      </c>
      <c r="C323" s="19"/>
      <c r="D323" s="16" t="s">
        <v>5</v>
      </c>
      <c r="E323" s="7">
        <v>5599</v>
      </c>
      <c r="F323" s="7">
        <v>4780</v>
      </c>
      <c r="G323" s="7">
        <v>819</v>
      </c>
      <c r="H323" s="7">
        <v>4196</v>
      </c>
      <c r="I323" s="7">
        <v>3281</v>
      </c>
      <c r="J323" s="7">
        <v>915</v>
      </c>
      <c r="K323" s="7"/>
      <c r="L323" s="7"/>
      <c r="M323" s="7"/>
      <c r="N323" s="8">
        <v>0.33436606291706394</v>
      </c>
      <c r="O323" s="8">
        <v>0.45687290460225549</v>
      </c>
      <c r="P323" s="20">
        <v>-0.10491803278688527</v>
      </c>
      <c r="Q323" s="8">
        <v>0.16500208073241773</v>
      </c>
      <c r="R323" s="8">
        <v>0.22344509854108008</v>
      </c>
      <c r="S323" s="20">
        <v>-8.8987764182424933E-2</v>
      </c>
    </row>
    <row r="324" spans="1:19" x14ac:dyDescent="0.2">
      <c r="A324" s="6">
        <v>40374</v>
      </c>
      <c r="B324" s="19">
        <v>40010</v>
      </c>
      <c r="C324" s="19"/>
      <c r="D324" s="16" t="s">
        <v>6</v>
      </c>
      <c r="E324" s="7">
        <v>4947</v>
      </c>
      <c r="F324" s="7">
        <v>3902</v>
      </c>
      <c r="G324" s="7">
        <v>1045</v>
      </c>
      <c r="H324" s="7">
        <v>5094</v>
      </c>
      <c r="I324" s="7">
        <v>3712</v>
      </c>
      <c r="J324" s="7">
        <v>1382</v>
      </c>
      <c r="K324" s="7"/>
      <c r="L324" s="7"/>
      <c r="M324" s="7"/>
      <c r="N324" s="8">
        <v>-2.8857479387514706E-2</v>
      </c>
      <c r="O324" s="8">
        <v>5.1185344827586299E-2</v>
      </c>
      <c r="P324" s="20">
        <v>-0.24384949348769902</v>
      </c>
      <c r="Q324" s="8">
        <v>-3.3222591362126241E-2</v>
      </c>
      <c r="R324" s="8">
        <v>3.3427616353818301E-3</v>
      </c>
      <c r="S324" s="20">
        <v>-0.14902280130293155</v>
      </c>
    </row>
    <row r="325" spans="1:19" x14ac:dyDescent="0.2">
      <c r="A325" s="6">
        <v>40375</v>
      </c>
      <c r="B325" s="19">
        <v>40011</v>
      </c>
      <c r="C325" s="19"/>
      <c r="D325" s="16" t="s">
        <v>7</v>
      </c>
      <c r="E325" s="7">
        <v>5605</v>
      </c>
      <c r="F325" s="7">
        <v>4604</v>
      </c>
      <c r="G325" s="7">
        <v>1001</v>
      </c>
      <c r="H325" s="7">
        <v>5337</v>
      </c>
      <c r="I325" s="7">
        <v>4420</v>
      </c>
      <c r="J325" s="7">
        <v>917</v>
      </c>
      <c r="K325" s="7"/>
      <c r="L325" s="7"/>
      <c r="M325" s="7"/>
      <c r="N325" s="8">
        <v>5.0215476859658992E-2</v>
      </c>
      <c r="O325" s="8">
        <v>4.1628959276018174E-2</v>
      </c>
      <c r="P325" s="20">
        <v>9.1603053435114434E-2</v>
      </c>
      <c r="Q325" s="8">
        <v>-5.7666442501681292E-2</v>
      </c>
      <c r="R325" s="8">
        <v>9.1771401470239544E-2</v>
      </c>
      <c r="S325" s="20">
        <v>-0.42172154823801267</v>
      </c>
    </row>
    <row r="326" spans="1:19" x14ac:dyDescent="0.2">
      <c r="A326" s="6">
        <v>40376</v>
      </c>
      <c r="B326" s="19">
        <v>40012</v>
      </c>
      <c r="C326" s="19"/>
      <c r="D326" s="16" t="s">
        <v>1</v>
      </c>
      <c r="E326" s="7">
        <v>5281</v>
      </c>
      <c r="F326" s="7">
        <v>4021</v>
      </c>
      <c r="G326" s="7">
        <v>1260</v>
      </c>
      <c r="H326" s="7">
        <v>5750</v>
      </c>
      <c r="I326" s="7">
        <v>4410</v>
      </c>
      <c r="J326" s="7">
        <v>1340</v>
      </c>
      <c r="K326" s="7"/>
      <c r="L326" s="7"/>
      <c r="M326" s="7"/>
      <c r="N326" s="8">
        <v>-8.1565217391304401E-2</v>
      </c>
      <c r="O326" s="8">
        <v>-8.8208616780045324E-2</v>
      </c>
      <c r="P326" s="20">
        <v>-5.9701492537313383E-2</v>
      </c>
      <c r="Q326" s="8">
        <v>-4.4335866811436864E-2</v>
      </c>
      <c r="R326" s="8">
        <v>-6.7269774994200837E-2</v>
      </c>
      <c r="S326" s="20">
        <v>3.7037037037036979E-2</v>
      </c>
    </row>
    <row r="327" spans="1:19" x14ac:dyDescent="0.2">
      <c r="A327" s="6">
        <v>40377</v>
      </c>
      <c r="B327" s="19">
        <v>40013</v>
      </c>
      <c r="C327" s="19"/>
      <c r="D327" s="16" t="s">
        <v>2</v>
      </c>
      <c r="E327" s="7">
        <v>4542</v>
      </c>
      <c r="F327" s="7">
        <v>3765</v>
      </c>
      <c r="G327" s="7">
        <v>777</v>
      </c>
      <c r="H327" s="7">
        <v>5245</v>
      </c>
      <c r="I327" s="7">
        <v>3868</v>
      </c>
      <c r="J327" s="7">
        <v>1377</v>
      </c>
      <c r="K327" s="7"/>
      <c r="L327" s="7"/>
      <c r="M327" s="7"/>
      <c r="N327" s="8">
        <v>-0.13403241182078174</v>
      </c>
      <c r="O327" s="8">
        <v>-2.6628748707342331E-2</v>
      </c>
      <c r="P327" s="20">
        <v>-0.43572984749455335</v>
      </c>
      <c r="Q327" s="8">
        <v>-0.20371669004207571</v>
      </c>
      <c r="R327" s="8">
        <v>-3.8068472151251864E-2</v>
      </c>
      <c r="S327" s="20">
        <v>-0.56592178770949719</v>
      </c>
    </row>
    <row r="328" spans="1:19" x14ac:dyDescent="0.2">
      <c r="A328" s="6">
        <v>40378</v>
      </c>
      <c r="B328" s="19">
        <v>40014</v>
      </c>
      <c r="C328" s="19"/>
      <c r="D328" s="16" t="s">
        <v>3</v>
      </c>
      <c r="E328" s="7">
        <v>4488</v>
      </c>
      <c r="F328" s="7">
        <v>3552</v>
      </c>
      <c r="G328" s="7">
        <v>936</v>
      </c>
      <c r="H328" s="7">
        <v>4256</v>
      </c>
      <c r="I328" s="7">
        <v>3268</v>
      </c>
      <c r="J328" s="7">
        <v>988</v>
      </c>
      <c r="K328" s="7"/>
      <c r="L328" s="7"/>
      <c r="M328" s="7"/>
      <c r="N328" s="8">
        <v>5.4511278195488622E-2</v>
      </c>
      <c r="O328" s="8">
        <v>8.6903304773561896E-2</v>
      </c>
      <c r="P328" s="20">
        <v>-5.2631578947368474E-2</v>
      </c>
      <c r="Q328" s="8">
        <v>-0.20071237756010685</v>
      </c>
      <c r="R328" s="8">
        <v>-0.11288711288711284</v>
      </c>
      <c r="S328" s="20">
        <v>-0.41899441340782118</v>
      </c>
    </row>
    <row r="329" spans="1:19" x14ac:dyDescent="0.2">
      <c r="A329" s="6">
        <v>40379</v>
      </c>
      <c r="B329" s="19">
        <v>40015</v>
      </c>
      <c r="C329" s="19"/>
      <c r="D329" s="16" t="s">
        <v>4</v>
      </c>
      <c r="E329" s="7">
        <v>5664</v>
      </c>
      <c r="F329" s="7">
        <v>4566</v>
      </c>
      <c r="G329" s="7">
        <v>1098</v>
      </c>
      <c r="H329" s="7">
        <v>4011</v>
      </c>
      <c r="I329" s="7">
        <v>3044</v>
      </c>
      <c r="J329" s="7">
        <v>967</v>
      </c>
      <c r="K329" s="7"/>
      <c r="L329" s="7"/>
      <c r="M329" s="7"/>
      <c r="N329" s="8">
        <v>0.41211667913238603</v>
      </c>
      <c r="O329" s="8">
        <v>0.5</v>
      </c>
      <c r="P329" s="20">
        <v>0.13547052740434329</v>
      </c>
      <c r="Q329" s="8">
        <v>0.12986235786953926</v>
      </c>
      <c r="R329" s="8">
        <v>0.1962274037201992</v>
      </c>
      <c r="S329" s="20">
        <v>-8.1939799331103624E-2</v>
      </c>
    </row>
    <row r="330" spans="1:19" x14ac:dyDescent="0.2">
      <c r="A330" s="6">
        <v>40380</v>
      </c>
      <c r="B330" s="19">
        <v>40016</v>
      </c>
      <c r="C330" s="19"/>
      <c r="D330" s="16" t="s">
        <v>5</v>
      </c>
      <c r="E330" s="7">
        <v>5184</v>
      </c>
      <c r="F330" s="7">
        <v>4488</v>
      </c>
      <c r="G330" s="7">
        <v>696</v>
      </c>
      <c r="H330" s="7">
        <v>4432</v>
      </c>
      <c r="I330" s="7">
        <v>3533</v>
      </c>
      <c r="J330" s="7">
        <v>899</v>
      </c>
      <c r="K330" s="7"/>
      <c r="L330" s="7"/>
      <c r="M330" s="7"/>
      <c r="N330" s="8">
        <v>0.16967509025270755</v>
      </c>
      <c r="O330" s="8">
        <v>0.27030851967166725</v>
      </c>
      <c r="P330" s="20">
        <v>-0.22580645161290325</v>
      </c>
      <c r="Q330" s="8">
        <v>3.3080908728577052E-2</v>
      </c>
      <c r="R330" s="8">
        <v>0.10080941869021331</v>
      </c>
      <c r="S330" s="20">
        <v>-0.2603613177470776</v>
      </c>
    </row>
    <row r="331" spans="1:19" x14ac:dyDescent="0.2">
      <c r="A331" s="6">
        <v>40381</v>
      </c>
      <c r="B331" s="19">
        <v>40017</v>
      </c>
      <c r="C331" s="19"/>
      <c r="D331" s="16" t="s">
        <v>6</v>
      </c>
      <c r="E331" s="7">
        <v>4859</v>
      </c>
      <c r="F331" s="7">
        <v>3812</v>
      </c>
      <c r="G331" s="7">
        <v>1047</v>
      </c>
      <c r="H331" s="7">
        <v>5088</v>
      </c>
      <c r="I331" s="7">
        <v>3751</v>
      </c>
      <c r="J331" s="7">
        <v>1337</v>
      </c>
      <c r="K331" s="7"/>
      <c r="L331" s="7"/>
      <c r="M331" s="7"/>
      <c r="N331" s="8">
        <v>-4.5007861635220081E-2</v>
      </c>
      <c r="O331" s="8">
        <v>1.6262330045321294E-2</v>
      </c>
      <c r="P331" s="20">
        <v>-0.2169035153328347</v>
      </c>
      <c r="Q331" s="8">
        <v>-1.279967492889067E-2</v>
      </c>
      <c r="R331" s="8">
        <v>-2.5811397904421107E-2</v>
      </c>
      <c r="S331" s="20">
        <v>3.7661050545094055E-2</v>
      </c>
    </row>
    <row r="332" spans="1:19" x14ac:dyDescent="0.2">
      <c r="A332" s="6">
        <v>40382</v>
      </c>
      <c r="B332" s="19">
        <v>40018</v>
      </c>
      <c r="C332" s="19"/>
      <c r="D332" s="16" t="s">
        <v>7</v>
      </c>
      <c r="E332" s="7">
        <v>5704</v>
      </c>
      <c r="F332" s="7">
        <v>4594</v>
      </c>
      <c r="G332" s="7">
        <v>1110</v>
      </c>
      <c r="H332" s="7">
        <v>5084</v>
      </c>
      <c r="I332" s="7">
        <v>4005</v>
      </c>
      <c r="J332" s="7">
        <v>1079</v>
      </c>
      <c r="K332" s="7"/>
      <c r="L332" s="7"/>
      <c r="M332" s="7"/>
      <c r="N332" s="8">
        <v>0.12195121951219523</v>
      </c>
      <c r="O332" s="8">
        <v>0.1470661672908864</v>
      </c>
      <c r="P332" s="20">
        <v>2.8730305838739589E-2</v>
      </c>
      <c r="Q332" s="8">
        <v>0.10009643201542917</v>
      </c>
      <c r="R332" s="8">
        <v>0.20261780104712046</v>
      </c>
      <c r="S332" s="20">
        <v>-0.18681318681318682</v>
      </c>
    </row>
    <row r="333" spans="1:19" x14ac:dyDescent="0.2">
      <c r="A333" s="6">
        <v>40383</v>
      </c>
      <c r="B333" s="19">
        <v>40019</v>
      </c>
      <c r="C333" s="19"/>
      <c r="D333" s="16" t="s">
        <v>1</v>
      </c>
      <c r="E333" s="7">
        <v>6237</v>
      </c>
      <c r="F333" s="7">
        <v>4939</v>
      </c>
      <c r="G333" s="7">
        <v>1298</v>
      </c>
      <c r="H333" s="7">
        <v>5221</v>
      </c>
      <c r="I333" s="7">
        <v>4172</v>
      </c>
      <c r="J333" s="7">
        <v>1049</v>
      </c>
      <c r="K333" s="7"/>
      <c r="L333" s="7"/>
      <c r="M333" s="7"/>
      <c r="N333" s="8">
        <v>0.1945987358743535</v>
      </c>
      <c r="O333" s="8">
        <v>0.18384467881112165</v>
      </c>
      <c r="P333" s="20">
        <v>0.23736892278360333</v>
      </c>
      <c r="Q333" s="8">
        <v>0.18102632077258085</v>
      </c>
      <c r="R333" s="8">
        <v>0.18754508295263284</v>
      </c>
      <c r="S333" s="20">
        <v>0.15686274509803932</v>
      </c>
    </row>
    <row r="334" spans="1:19" x14ac:dyDescent="0.2">
      <c r="A334" s="6">
        <v>40384</v>
      </c>
      <c r="B334" s="19">
        <v>40020</v>
      </c>
      <c r="C334" s="19"/>
      <c r="D334" s="16" t="s">
        <v>2</v>
      </c>
      <c r="E334" s="7">
        <v>5059</v>
      </c>
      <c r="F334" s="7">
        <v>4311</v>
      </c>
      <c r="G334" s="7">
        <v>748</v>
      </c>
      <c r="H334" s="7">
        <v>5163</v>
      </c>
      <c r="I334" s="7">
        <v>3799</v>
      </c>
      <c r="J334" s="7">
        <v>1364</v>
      </c>
      <c r="K334" s="7"/>
      <c r="L334" s="7"/>
      <c r="M334" s="7"/>
      <c r="N334" s="8">
        <v>-2.0143327522758048E-2</v>
      </c>
      <c r="O334" s="8">
        <v>0.13477230850223743</v>
      </c>
      <c r="P334" s="20">
        <v>-0.45161290322580649</v>
      </c>
      <c r="Q334" s="8">
        <v>-2.0333075135553824E-2</v>
      </c>
      <c r="R334" s="8">
        <v>0.16230789970342419</v>
      </c>
      <c r="S334" s="20">
        <v>-0.48591065292096225</v>
      </c>
    </row>
    <row r="335" spans="1:19" x14ac:dyDescent="0.2">
      <c r="A335" s="6">
        <v>40385</v>
      </c>
      <c r="B335" s="19">
        <v>40021</v>
      </c>
      <c r="C335" s="19"/>
      <c r="D335" s="16" t="s">
        <v>3</v>
      </c>
      <c r="E335" s="7">
        <v>4942</v>
      </c>
      <c r="F335" s="7">
        <v>3946</v>
      </c>
      <c r="G335" s="7">
        <v>996</v>
      </c>
      <c r="H335" s="7">
        <v>4382</v>
      </c>
      <c r="I335" s="7">
        <v>3422</v>
      </c>
      <c r="J335" s="7">
        <v>960</v>
      </c>
      <c r="K335" s="7"/>
      <c r="L335" s="7"/>
      <c r="M335" s="7"/>
      <c r="N335" s="8">
        <v>0.12779552715654963</v>
      </c>
      <c r="O335" s="8">
        <v>0.1531268264172998</v>
      </c>
      <c r="P335" s="20">
        <v>3.7500000000000089E-2</v>
      </c>
      <c r="Q335" s="8">
        <v>-2.2933965994464178E-2</v>
      </c>
      <c r="R335" s="8">
        <v>-3.4499632982627815E-2</v>
      </c>
      <c r="S335" s="20">
        <v>2.5746652935118464E-2</v>
      </c>
    </row>
    <row r="336" spans="1:19" x14ac:dyDescent="0.2">
      <c r="A336" s="6">
        <v>40386</v>
      </c>
      <c r="B336" s="19">
        <v>40022</v>
      </c>
      <c r="C336" s="19"/>
      <c r="D336" s="16" t="s">
        <v>4</v>
      </c>
      <c r="E336" s="7">
        <v>5641</v>
      </c>
      <c r="F336" s="7">
        <v>4627</v>
      </c>
      <c r="G336" s="7">
        <v>1014</v>
      </c>
      <c r="H336" s="7">
        <v>4346</v>
      </c>
      <c r="I336" s="7">
        <v>3384</v>
      </c>
      <c r="J336" s="7">
        <v>962</v>
      </c>
      <c r="K336" s="7"/>
      <c r="L336" s="7"/>
      <c r="M336" s="7"/>
      <c r="N336" s="8">
        <v>0.29797514956281645</v>
      </c>
      <c r="O336" s="8">
        <v>0.36731678486997632</v>
      </c>
      <c r="P336" s="20">
        <v>5.4054054054053946E-2</v>
      </c>
      <c r="Q336" s="8">
        <v>0.12842568513702735</v>
      </c>
      <c r="R336" s="8">
        <v>0.17347197565305605</v>
      </c>
      <c r="S336" s="20">
        <v>-3.9772727272727293E-2</v>
      </c>
    </row>
    <row r="337" spans="1:19" x14ac:dyDescent="0.2">
      <c r="A337" s="6">
        <v>40387</v>
      </c>
      <c r="B337" s="19">
        <v>40023</v>
      </c>
      <c r="C337" s="19"/>
      <c r="D337" s="16" t="s">
        <v>5</v>
      </c>
      <c r="E337" s="7">
        <v>5855</v>
      </c>
      <c r="F337" s="7">
        <v>4966</v>
      </c>
      <c r="G337" s="7">
        <v>889</v>
      </c>
      <c r="H337" s="7">
        <v>4530</v>
      </c>
      <c r="I337" s="7">
        <v>3738</v>
      </c>
      <c r="J337" s="7">
        <v>792</v>
      </c>
      <c r="K337" s="7"/>
      <c r="L337" s="7"/>
      <c r="M337" s="7"/>
      <c r="N337" s="8">
        <v>0.29249448123620314</v>
      </c>
      <c r="O337" s="8">
        <v>0.32851792402354207</v>
      </c>
      <c r="P337" s="20">
        <v>0.1224747474747474</v>
      </c>
      <c r="Q337" s="8">
        <v>0.20448467393540426</v>
      </c>
      <c r="R337" s="8">
        <v>0.25214321734745337</v>
      </c>
      <c r="S337" s="20">
        <v>-6.7039106145251326E-3</v>
      </c>
    </row>
    <row r="338" spans="1:19" x14ac:dyDescent="0.2">
      <c r="A338" s="6">
        <v>40388</v>
      </c>
      <c r="B338" s="19">
        <v>40024</v>
      </c>
      <c r="C338" s="19"/>
      <c r="D338" s="16" t="s">
        <v>6</v>
      </c>
      <c r="E338" s="7">
        <v>5109</v>
      </c>
      <c r="F338" s="7">
        <v>4077</v>
      </c>
      <c r="G338" s="7">
        <v>1032</v>
      </c>
      <c r="H338" s="7">
        <v>5084</v>
      </c>
      <c r="I338" s="7">
        <v>3715</v>
      </c>
      <c r="J338" s="7">
        <v>1369</v>
      </c>
      <c r="K338" s="7"/>
      <c r="L338" s="7"/>
      <c r="M338" s="7"/>
      <c r="N338" s="8">
        <v>4.9173878835562235E-3</v>
      </c>
      <c r="O338" s="8">
        <v>9.7442799461642027E-2</v>
      </c>
      <c r="P338" s="20">
        <v>-0.24616508400292181</v>
      </c>
      <c r="Q338" s="8">
        <v>1.2083993660855885E-2</v>
      </c>
      <c r="R338" s="8">
        <v>5.1586278050038681E-2</v>
      </c>
      <c r="S338" s="20">
        <v>-0.11870196413321943</v>
      </c>
    </row>
    <row r="339" spans="1:19" x14ac:dyDescent="0.2">
      <c r="A339" s="6">
        <v>40389</v>
      </c>
      <c r="B339" s="19">
        <v>40025</v>
      </c>
      <c r="C339" s="19"/>
      <c r="D339" s="16" t="s">
        <v>7</v>
      </c>
      <c r="E339" s="7">
        <v>5871.5</v>
      </c>
      <c r="F339" s="7">
        <v>4802.5</v>
      </c>
      <c r="G339" s="7">
        <v>1069</v>
      </c>
      <c r="H339" s="7">
        <v>5619</v>
      </c>
      <c r="I339" s="7">
        <v>4484</v>
      </c>
      <c r="J339" s="7">
        <v>1135</v>
      </c>
      <c r="K339" s="7"/>
      <c r="L339" s="7"/>
      <c r="M339" s="7"/>
      <c r="N339" s="8">
        <v>4.4936821498487323E-2</v>
      </c>
      <c r="O339" s="8">
        <v>7.1030330062444191E-2</v>
      </c>
      <c r="P339" s="20">
        <v>-5.8149779735682805E-2</v>
      </c>
      <c r="Q339" s="8">
        <v>2.3265946322760467E-2</v>
      </c>
      <c r="R339" s="8">
        <v>2.6613937580162395E-2</v>
      </c>
      <c r="S339" s="20">
        <v>8.4905660377359027E-3</v>
      </c>
    </row>
    <row r="340" spans="1:19" x14ac:dyDescent="0.2">
      <c r="A340" s="6">
        <v>40390</v>
      </c>
      <c r="B340" s="19">
        <v>40026</v>
      </c>
      <c r="C340" s="19"/>
      <c r="D340" s="16" t="s">
        <v>1</v>
      </c>
      <c r="E340" s="7">
        <v>6068</v>
      </c>
      <c r="F340" s="7">
        <v>4806</v>
      </c>
      <c r="G340" s="7">
        <v>1262</v>
      </c>
      <c r="H340" s="7">
        <v>5567</v>
      </c>
      <c r="I340" s="7">
        <v>4436</v>
      </c>
      <c r="J340" s="7">
        <v>1131</v>
      </c>
      <c r="K340" s="7"/>
      <c r="L340" s="7"/>
      <c r="M340" s="7"/>
      <c r="N340" s="8">
        <v>8.9994611101131605E-2</v>
      </c>
      <c r="O340" s="8">
        <v>8.3408476104598783E-2</v>
      </c>
      <c r="P340" s="20">
        <v>0.11582670203359857</v>
      </c>
      <c r="Q340" s="8">
        <v>7.3602264685067142E-2</v>
      </c>
      <c r="R340" s="8">
        <v>5.6960633384649295E-2</v>
      </c>
      <c r="S340" s="20">
        <v>0.14208144796380084</v>
      </c>
    </row>
    <row r="341" spans="1:19" x14ac:dyDescent="0.2">
      <c r="A341" s="6">
        <v>40391</v>
      </c>
      <c r="B341" s="19">
        <v>40027</v>
      </c>
      <c r="C341" s="19"/>
      <c r="D341" s="16" t="s">
        <v>2</v>
      </c>
      <c r="E341" s="7">
        <v>5300</v>
      </c>
      <c r="F341" s="7">
        <v>4514</v>
      </c>
      <c r="G341" s="7">
        <v>786</v>
      </c>
      <c r="H341" s="7">
        <v>5493</v>
      </c>
      <c r="I341" s="7">
        <v>4295</v>
      </c>
      <c r="J341" s="7">
        <v>1198</v>
      </c>
      <c r="K341" s="7"/>
      <c r="L341" s="7"/>
      <c r="M341" s="7"/>
      <c r="N341" s="8">
        <v>-3.5135627161842375E-2</v>
      </c>
      <c r="O341" s="8">
        <v>5.0989522700814804E-2</v>
      </c>
      <c r="P341" s="20">
        <v>-0.34390651085141899</v>
      </c>
      <c r="Q341" s="8">
        <v>-4.4011544011544057E-2</v>
      </c>
      <c r="R341" s="8">
        <v>0.10017060687301971</v>
      </c>
      <c r="S341" s="20">
        <v>-0.45454545454545459</v>
      </c>
    </row>
    <row r="342" spans="1:19" x14ac:dyDescent="0.2">
      <c r="A342" s="6">
        <v>40392</v>
      </c>
      <c r="B342" s="19">
        <v>40028</v>
      </c>
      <c r="C342" s="19"/>
      <c r="D342" s="16" t="s">
        <v>3</v>
      </c>
      <c r="E342" s="7">
        <v>5589</v>
      </c>
      <c r="F342" s="7">
        <v>4581</v>
      </c>
      <c r="G342" s="7">
        <v>1008</v>
      </c>
      <c r="H342" s="7">
        <v>4929</v>
      </c>
      <c r="I342" s="7">
        <v>3996</v>
      </c>
      <c r="J342" s="7">
        <v>933</v>
      </c>
      <c r="K342" s="7"/>
      <c r="L342" s="7"/>
      <c r="M342" s="7"/>
      <c r="N342" s="8">
        <v>0.13390139987827143</v>
      </c>
      <c r="O342" s="8">
        <v>0.14639639639639634</v>
      </c>
      <c r="P342" s="20">
        <v>8.0385852090032239E-2</v>
      </c>
      <c r="Q342" s="8">
        <v>4.7610121836926034E-2</v>
      </c>
      <c r="R342" s="8">
        <v>4.8763736263736313E-2</v>
      </c>
      <c r="S342" s="20">
        <v>4.2399172699069343E-2</v>
      </c>
    </row>
    <row r="343" spans="1:19" x14ac:dyDescent="0.2">
      <c r="A343" s="6">
        <v>40393</v>
      </c>
      <c r="B343" s="19">
        <v>40029</v>
      </c>
      <c r="C343" s="19"/>
      <c r="D343" s="16" t="s">
        <v>4</v>
      </c>
      <c r="E343" s="7">
        <v>5696</v>
      </c>
      <c r="F343" s="7">
        <v>4630</v>
      </c>
      <c r="G343" s="7">
        <v>1066</v>
      </c>
      <c r="H343" s="7">
        <v>5134</v>
      </c>
      <c r="I343" s="7">
        <v>4081</v>
      </c>
      <c r="J343" s="7">
        <v>1053</v>
      </c>
      <c r="K343" s="7"/>
      <c r="L343" s="7"/>
      <c r="M343" s="7"/>
      <c r="N343" s="8">
        <v>0.10946630307752248</v>
      </c>
      <c r="O343" s="8">
        <v>0.1345258515069836</v>
      </c>
      <c r="P343" s="20">
        <v>1.2345679012345734E-2</v>
      </c>
      <c r="Q343" s="8">
        <v>-0.10664993726474281</v>
      </c>
      <c r="R343" s="8">
        <v>-7.7505479179119319E-2</v>
      </c>
      <c r="S343" s="20">
        <v>-0.21444362564480468</v>
      </c>
    </row>
    <row r="344" spans="1:19" x14ac:dyDescent="0.2">
      <c r="A344" s="6">
        <v>40394</v>
      </c>
      <c r="B344" s="19">
        <v>40030</v>
      </c>
      <c r="C344" s="19"/>
      <c r="D344" s="16" t="s">
        <v>5</v>
      </c>
      <c r="E344" s="7">
        <v>5707</v>
      </c>
      <c r="F344" s="7">
        <v>4749</v>
      </c>
      <c r="G344" s="7">
        <v>958</v>
      </c>
      <c r="H344" s="7">
        <v>5402</v>
      </c>
      <c r="I344" s="7">
        <v>4600</v>
      </c>
      <c r="J344" s="7">
        <v>802</v>
      </c>
      <c r="K344" s="7"/>
      <c r="L344" s="7"/>
      <c r="M344" s="7"/>
      <c r="N344" s="8">
        <v>5.6460570159200252E-2</v>
      </c>
      <c r="O344" s="8">
        <v>3.2391304347826111E-2</v>
      </c>
      <c r="P344" s="20">
        <v>0.19451371571072329</v>
      </c>
      <c r="Q344" s="8">
        <v>-1.5525271692254594E-2</v>
      </c>
      <c r="R344" s="8">
        <v>-2.3843782117163426E-2</v>
      </c>
      <c r="S344" s="20">
        <v>2.7896995708154515E-2</v>
      </c>
    </row>
    <row r="345" spans="1:19" x14ac:dyDescent="0.2">
      <c r="A345" s="6">
        <v>40395</v>
      </c>
      <c r="B345" s="19">
        <v>40031</v>
      </c>
      <c r="C345" s="19"/>
      <c r="D345" s="16" t="s">
        <v>6</v>
      </c>
      <c r="E345" s="7">
        <v>5328</v>
      </c>
      <c r="F345" s="7">
        <v>4283</v>
      </c>
      <c r="G345" s="7">
        <v>1045</v>
      </c>
      <c r="H345" s="7">
        <v>5239</v>
      </c>
      <c r="I345" s="7">
        <v>3913</v>
      </c>
      <c r="J345" s="7">
        <v>1326</v>
      </c>
      <c r="K345" s="7"/>
      <c r="L345" s="7"/>
      <c r="M345" s="7"/>
      <c r="N345" s="8">
        <v>1.6987974804351991E-2</v>
      </c>
      <c r="O345" s="8">
        <v>9.4556606184513114E-2</v>
      </c>
      <c r="P345" s="20">
        <v>-0.21191553544494723</v>
      </c>
      <c r="Q345" s="8">
        <v>-8.5478887744593224E-2</v>
      </c>
      <c r="R345" s="8">
        <v>-7.052951388888884E-2</v>
      </c>
      <c r="S345" s="20">
        <v>-0.14203612479474548</v>
      </c>
    </row>
    <row r="346" spans="1:19" x14ac:dyDescent="0.2">
      <c r="A346" s="6">
        <v>40396</v>
      </c>
      <c r="B346" s="19">
        <v>40032</v>
      </c>
      <c r="C346" s="19"/>
      <c r="D346" s="16" t="s">
        <v>7</v>
      </c>
      <c r="E346" s="7">
        <v>6049</v>
      </c>
      <c r="F346" s="7">
        <v>5016</v>
      </c>
      <c r="G346" s="7">
        <v>1033</v>
      </c>
      <c r="H346" s="7">
        <v>5370</v>
      </c>
      <c r="I346" s="7">
        <v>4337</v>
      </c>
      <c r="J346" s="7">
        <v>1033</v>
      </c>
      <c r="K346" s="7"/>
      <c r="L346" s="7"/>
      <c r="M346" s="7"/>
      <c r="N346" s="8">
        <v>0.12644320297951572</v>
      </c>
      <c r="O346" s="8">
        <v>0.15655983398662676</v>
      </c>
      <c r="P346" s="20">
        <v>0</v>
      </c>
      <c r="Q346" s="8">
        <v>7.1188241544182684E-2</v>
      </c>
      <c r="R346" s="8">
        <v>0.15204409738171787</v>
      </c>
      <c r="S346" s="20">
        <v>-0.20108275328692959</v>
      </c>
    </row>
    <row r="347" spans="1:19" x14ac:dyDescent="0.2">
      <c r="A347" s="6">
        <v>40397</v>
      </c>
      <c r="B347" s="19">
        <v>40033</v>
      </c>
      <c r="C347" s="19"/>
      <c r="D347" s="16" t="s">
        <v>1</v>
      </c>
      <c r="E347" s="7">
        <v>6519</v>
      </c>
      <c r="F347" s="7">
        <v>5288</v>
      </c>
      <c r="G347" s="7">
        <v>1231</v>
      </c>
      <c r="H347" s="7">
        <v>5738</v>
      </c>
      <c r="I347" s="7">
        <v>4615</v>
      </c>
      <c r="J347" s="7">
        <v>1123</v>
      </c>
      <c r="K347" s="7"/>
      <c r="L347" s="7"/>
      <c r="M347" s="7"/>
      <c r="N347" s="8">
        <v>0.13611014290693624</v>
      </c>
      <c r="O347" s="8">
        <v>0.14582881906825573</v>
      </c>
      <c r="P347" s="20">
        <v>9.6170970614425588E-2</v>
      </c>
      <c r="Q347" s="8">
        <v>0.10905069751616203</v>
      </c>
      <c r="R347" s="8">
        <v>8.4273118720525009E-2</v>
      </c>
      <c r="S347" s="20">
        <v>0.22977022977022976</v>
      </c>
    </row>
    <row r="348" spans="1:19" x14ac:dyDescent="0.2">
      <c r="A348" s="6">
        <v>40398</v>
      </c>
      <c r="B348" s="19">
        <v>40034</v>
      </c>
      <c r="C348" s="19"/>
      <c r="D348" s="16" t="s">
        <v>2</v>
      </c>
      <c r="E348" s="7">
        <v>5141</v>
      </c>
      <c r="F348" s="7">
        <v>4383</v>
      </c>
      <c r="G348" s="7">
        <v>758</v>
      </c>
      <c r="H348" s="7">
        <v>5632</v>
      </c>
      <c r="I348" s="7">
        <v>4405</v>
      </c>
      <c r="J348" s="7">
        <v>1227</v>
      </c>
      <c r="K348" s="7"/>
      <c r="L348" s="7"/>
      <c r="M348" s="7"/>
      <c r="N348" s="8">
        <v>-8.7180397727272707E-2</v>
      </c>
      <c r="O348" s="8">
        <v>-4.9943246311010547E-3</v>
      </c>
      <c r="P348" s="20">
        <v>-0.38223308883455587</v>
      </c>
      <c r="Q348" s="8">
        <v>-0.13173450430670497</v>
      </c>
      <c r="R348" s="8">
        <v>-2.3613276899086655E-2</v>
      </c>
      <c r="S348" s="20">
        <v>-0.47067039106145248</v>
      </c>
    </row>
    <row r="349" spans="1:19" x14ac:dyDescent="0.2">
      <c r="A349" s="6">
        <v>40399</v>
      </c>
      <c r="B349" s="19">
        <v>40035</v>
      </c>
      <c r="C349" s="19"/>
      <c r="D349" s="16" t="s">
        <v>3</v>
      </c>
      <c r="E349" s="7">
        <v>5279</v>
      </c>
      <c r="F349" s="7">
        <v>4286</v>
      </c>
      <c r="G349" s="7">
        <v>993</v>
      </c>
      <c r="H349" s="7">
        <v>4987</v>
      </c>
      <c r="I349" s="7">
        <v>3995</v>
      </c>
      <c r="J349" s="7">
        <v>992</v>
      </c>
      <c r="K349" s="7"/>
      <c r="L349" s="7"/>
      <c r="M349" s="7"/>
      <c r="N349" s="8">
        <v>5.8552235813114084E-2</v>
      </c>
      <c r="O349" s="8">
        <v>7.2841051314142646E-2</v>
      </c>
      <c r="P349" s="20">
        <v>1.0080645161290036E-3</v>
      </c>
      <c r="Q349" s="8">
        <v>9.7733416510709104E-2</v>
      </c>
      <c r="R349" s="8">
        <v>0.10950038829924935</v>
      </c>
      <c r="S349" s="20">
        <v>4.9682875264270621E-2</v>
      </c>
    </row>
    <row r="350" spans="1:19" x14ac:dyDescent="0.2">
      <c r="A350" s="6">
        <v>40400</v>
      </c>
      <c r="B350" s="19">
        <v>40036</v>
      </c>
      <c r="C350" s="19"/>
      <c r="D350" s="16" t="s">
        <v>4</v>
      </c>
      <c r="E350" s="7">
        <v>5918</v>
      </c>
      <c r="F350" s="7">
        <v>4886</v>
      </c>
      <c r="G350" s="7">
        <v>1032</v>
      </c>
      <c r="H350" s="7">
        <v>4845</v>
      </c>
      <c r="I350" s="7">
        <v>3909</v>
      </c>
      <c r="J350" s="7">
        <v>936</v>
      </c>
      <c r="K350" s="7"/>
      <c r="L350" s="7"/>
      <c r="M350" s="7"/>
      <c r="N350" s="8">
        <v>0.22146542827657378</v>
      </c>
      <c r="O350" s="8">
        <v>0.24993604502430289</v>
      </c>
      <c r="P350" s="20">
        <v>0.10256410256410264</v>
      </c>
      <c r="Q350" s="8">
        <v>6.5730235908517898E-2</v>
      </c>
      <c r="R350" s="8">
        <v>7.0786763094455418E-2</v>
      </c>
      <c r="S350" s="20">
        <v>4.2424242424242475E-2</v>
      </c>
    </row>
    <row r="351" spans="1:19" x14ac:dyDescent="0.2">
      <c r="A351" s="6">
        <v>40401</v>
      </c>
      <c r="B351" s="19">
        <v>40037</v>
      </c>
      <c r="C351" s="19"/>
      <c r="D351" s="16" t="s">
        <v>5</v>
      </c>
      <c r="E351" s="7">
        <v>6307</v>
      </c>
      <c r="F351" s="7">
        <v>5342</v>
      </c>
      <c r="G351" s="7">
        <v>965</v>
      </c>
      <c r="H351" s="7">
        <v>4862</v>
      </c>
      <c r="I351" s="7">
        <v>4083</v>
      </c>
      <c r="J351" s="7">
        <v>779</v>
      </c>
      <c r="K351" s="7"/>
      <c r="L351" s="7"/>
      <c r="M351" s="7"/>
      <c r="N351" s="8">
        <v>0.2972027972027973</v>
      </c>
      <c r="O351" s="8">
        <v>0.3083517021797697</v>
      </c>
      <c r="P351" s="20">
        <v>0.23876765083440299</v>
      </c>
      <c r="Q351" s="8">
        <v>0.1258479114601927</v>
      </c>
      <c r="R351" s="8">
        <v>0.1602953953084274</v>
      </c>
      <c r="S351" s="20">
        <v>-3.3066132264529036E-2</v>
      </c>
    </row>
    <row r="352" spans="1:19" x14ac:dyDescent="0.2">
      <c r="A352" s="6">
        <v>40402</v>
      </c>
      <c r="B352" s="19">
        <v>40038</v>
      </c>
      <c r="C352" s="19"/>
      <c r="D352" s="16" t="s">
        <v>6</v>
      </c>
      <c r="E352" s="7">
        <v>5123</v>
      </c>
      <c r="F352" s="7">
        <v>4099</v>
      </c>
      <c r="G352" s="7">
        <v>1024</v>
      </c>
      <c r="H352" s="7">
        <v>5384</v>
      </c>
      <c r="I352" s="7">
        <v>4087</v>
      </c>
      <c r="J352" s="7">
        <v>1297</v>
      </c>
      <c r="K352" s="7"/>
      <c r="L352" s="7"/>
      <c r="M352" s="7"/>
      <c r="N352" s="8">
        <v>-4.8476968796433928E-2</v>
      </c>
      <c r="O352" s="8">
        <v>2.9361389772448732E-3</v>
      </c>
      <c r="P352" s="20">
        <v>-0.21048573631457212</v>
      </c>
      <c r="Q352" s="8">
        <v>-9.4556380346412117E-2</v>
      </c>
      <c r="R352" s="8">
        <v>-0.10677707561560257</v>
      </c>
      <c r="S352" s="20">
        <v>-4.2095416276894282E-2</v>
      </c>
    </row>
    <row r="353" spans="1:19" x14ac:dyDescent="0.2">
      <c r="A353" s="6">
        <v>40403</v>
      </c>
      <c r="B353" s="19">
        <v>40039</v>
      </c>
      <c r="C353" s="19"/>
      <c r="D353" s="16" t="s">
        <v>7</v>
      </c>
      <c r="E353" s="7">
        <v>5791</v>
      </c>
      <c r="F353" s="7">
        <v>4806</v>
      </c>
      <c r="G353" s="7">
        <v>985</v>
      </c>
      <c r="H353" s="7">
        <v>5915</v>
      </c>
      <c r="I353" s="7">
        <v>4943</v>
      </c>
      <c r="J353" s="7">
        <v>972</v>
      </c>
      <c r="K353" s="7"/>
      <c r="L353" s="7"/>
      <c r="M353" s="7"/>
      <c r="N353" s="8">
        <v>-2.0963651732882504E-2</v>
      </c>
      <c r="O353" s="8">
        <v>-2.7715961966417124E-2</v>
      </c>
      <c r="P353" s="20">
        <v>1.337448559670773E-2</v>
      </c>
      <c r="Q353" s="8">
        <v>-4.8471902727571514E-2</v>
      </c>
      <c r="R353" s="8">
        <v>2.3424190800681366E-2</v>
      </c>
      <c r="S353" s="20">
        <v>-0.29136690647482011</v>
      </c>
    </row>
    <row r="354" spans="1:19" x14ac:dyDescent="0.2">
      <c r="A354" s="6">
        <v>40404</v>
      </c>
      <c r="B354" s="19">
        <v>40040</v>
      </c>
      <c r="C354" s="19"/>
      <c r="D354" s="16" t="s">
        <v>1</v>
      </c>
      <c r="E354" s="7">
        <v>5807</v>
      </c>
      <c r="F354" s="7">
        <v>4685</v>
      </c>
      <c r="G354" s="7">
        <v>1122</v>
      </c>
      <c r="H354" s="7">
        <v>5706</v>
      </c>
      <c r="I354" s="7">
        <v>4611</v>
      </c>
      <c r="J354" s="7">
        <v>1095</v>
      </c>
      <c r="K354" s="7"/>
      <c r="L354" s="7"/>
      <c r="M354" s="7"/>
      <c r="N354" s="8">
        <v>1.7700665965650231E-2</v>
      </c>
      <c r="O354" s="8">
        <v>1.6048579483842973E-2</v>
      </c>
      <c r="P354" s="20">
        <v>2.4657534246575352E-2</v>
      </c>
      <c r="Q354" s="8">
        <v>-7.8400253927947916E-2</v>
      </c>
      <c r="R354" s="8">
        <v>-7.9205974842767257E-2</v>
      </c>
      <c r="S354" s="20">
        <v>-7.5020610057708215E-2</v>
      </c>
    </row>
    <row r="355" spans="1:19" x14ac:dyDescent="0.2">
      <c r="A355" s="6">
        <v>40405</v>
      </c>
      <c r="B355" s="19">
        <v>40041</v>
      </c>
      <c r="C355" s="19"/>
      <c r="D355" s="16" t="s">
        <v>2</v>
      </c>
      <c r="E355" s="7">
        <v>5209</v>
      </c>
      <c r="F355" s="7">
        <v>4457</v>
      </c>
      <c r="G355" s="7">
        <v>752</v>
      </c>
      <c r="H355" s="7">
        <v>5032</v>
      </c>
      <c r="I355" s="7">
        <v>3752</v>
      </c>
      <c r="J355" s="7">
        <v>1280</v>
      </c>
      <c r="K355" s="7"/>
      <c r="L355" s="7"/>
      <c r="M355" s="7"/>
      <c r="N355" s="8">
        <v>3.5174880763116034E-2</v>
      </c>
      <c r="O355" s="8">
        <v>0.18789978678038377</v>
      </c>
      <c r="P355" s="20">
        <v>-0.41249999999999998</v>
      </c>
      <c r="Q355" s="8">
        <v>-9.8320927817206138E-2</v>
      </c>
      <c r="R355" s="8">
        <v>9.886587771203148E-2</v>
      </c>
      <c r="S355" s="20">
        <v>-0.56304474142940153</v>
      </c>
    </row>
    <row r="356" spans="1:19" x14ac:dyDescent="0.2">
      <c r="A356" s="6">
        <v>40406</v>
      </c>
      <c r="B356" s="19">
        <v>40042</v>
      </c>
      <c r="C356" s="19"/>
      <c r="D356" s="16" t="s">
        <v>3</v>
      </c>
      <c r="E356" s="7">
        <v>5515</v>
      </c>
      <c r="F356" s="7">
        <v>4560</v>
      </c>
      <c r="G356" s="7">
        <v>955</v>
      </c>
      <c r="H356" s="7">
        <v>4845</v>
      </c>
      <c r="I356" s="7">
        <v>3903</v>
      </c>
      <c r="J356" s="7">
        <v>942</v>
      </c>
      <c r="K356" s="7"/>
      <c r="L356" s="7"/>
      <c r="M356" s="7"/>
      <c r="N356" s="8">
        <v>0.13828689370485026</v>
      </c>
      <c r="O356" s="8">
        <v>0.16833205226748649</v>
      </c>
      <c r="P356" s="20">
        <v>1.3800424628450214E-2</v>
      </c>
      <c r="Q356" s="8">
        <v>4.5894177887350729E-2</v>
      </c>
      <c r="R356" s="8">
        <v>4.1809458533242028E-2</v>
      </c>
      <c r="S356" s="20">
        <v>6.5848214285714191E-2</v>
      </c>
    </row>
    <row r="357" spans="1:19" x14ac:dyDescent="0.2">
      <c r="A357" s="6">
        <v>40407</v>
      </c>
      <c r="B357" s="19">
        <v>40043</v>
      </c>
      <c r="C357" s="19"/>
      <c r="D357" s="16" t="s">
        <v>4</v>
      </c>
      <c r="E357" s="7">
        <v>5873</v>
      </c>
      <c r="F357" s="7">
        <v>4755</v>
      </c>
      <c r="G357" s="7">
        <v>1118</v>
      </c>
      <c r="H357" s="7">
        <v>5001</v>
      </c>
      <c r="I357" s="7">
        <v>4019</v>
      </c>
      <c r="J357" s="7">
        <v>982</v>
      </c>
      <c r="K357" s="7"/>
      <c r="L357" s="7"/>
      <c r="M357" s="7"/>
      <c r="N357" s="8">
        <v>0.17436512697460516</v>
      </c>
      <c r="O357" s="8">
        <v>0.1831301318736005</v>
      </c>
      <c r="P357" s="20">
        <v>0.13849287169042768</v>
      </c>
      <c r="Q357" s="8">
        <v>0.19007092198581566</v>
      </c>
      <c r="R357" s="8">
        <v>0.14357864357864347</v>
      </c>
      <c r="S357" s="20">
        <v>0.43886743886743895</v>
      </c>
    </row>
    <row r="358" spans="1:19" x14ac:dyDescent="0.2">
      <c r="A358" s="6">
        <v>40408</v>
      </c>
      <c r="B358" s="19">
        <v>40044</v>
      </c>
      <c r="C358" s="19"/>
      <c r="D358" s="16" t="s">
        <v>5</v>
      </c>
      <c r="E358" s="7">
        <v>5530</v>
      </c>
      <c r="F358" s="7">
        <v>4697</v>
      </c>
      <c r="G358" s="7">
        <v>833</v>
      </c>
      <c r="H358" s="7">
        <v>5149</v>
      </c>
      <c r="I358" s="7">
        <v>4323</v>
      </c>
      <c r="J358" s="7">
        <v>826</v>
      </c>
      <c r="K358" s="7"/>
      <c r="L358" s="7"/>
      <c r="M358" s="7"/>
      <c r="N358" s="8">
        <v>7.3994950475820609E-2</v>
      </c>
      <c r="O358" s="8">
        <v>8.6513994910941472E-2</v>
      </c>
      <c r="P358" s="20">
        <v>8.4745762711864181E-3</v>
      </c>
      <c r="Q358" s="8">
        <v>5.5746468117602088E-2</v>
      </c>
      <c r="R358" s="8">
        <v>0.15718157181571812</v>
      </c>
      <c r="S358" s="20">
        <v>-0.29346904156064457</v>
      </c>
    </row>
    <row r="359" spans="1:19" x14ac:dyDescent="0.2">
      <c r="A359" s="6">
        <v>40409</v>
      </c>
      <c r="B359" s="19">
        <v>40045</v>
      </c>
      <c r="C359" s="19"/>
      <c r="D359" s="16" t="s">
        <v>6</v>
      </c>
      <c r="E359" s="7">
        <v>5350</v>
      </c>
      <c r="F359" s="7">
        <v>4280</v>
      </c>
      <c r="G359" s="7">
        <v>1070</v>
      </c>
      <c r="H359" s="7">
        <v>5385</v>
      </c>
      <c r="I359" s="7">
        <v>4065</v>
      </c>
      <c r="J359" s="7">
        <v>1320</v>
      </c>
      <c r="K359" s="7"/>
      <c r="L359" s="7"/>
      <c r="M359" s="7"/>
      <c r="N359" s="8">
        <v>-6.4995357474466608E-3</v>
      </c>
      <c r="O359" s="8">
        <v>5.2890528905289003E-2</v>
      </c>
      <c r="P359" s="20">
        <v>-0.18939393939393945</v>
      </c>
      <c r="Q359" s="8">
        <v>8.5192697768762704E-2</v>
      </c>
      <c r="R359" s="8">
        <v>0.12513144058885395</v>
      </c>
      <c r="S359" s="20">
        <v>-4.9733570159857909E-2</v>
      </c>
    </row>
    <row r="360" spans="1:19" x14ac:dyDescent="0.2">
      <c r="A360" s="6">
        <v>40410</v>
      </c>
      <c r="B360" s="19">
        <v>40046</v>
      </c>
      <c r="C360" s="19"/>
      <c r="D360" s="16" t="s">
        <v>7</v>
      </c>
      <c r="E360" s="7">
        <v>5787</v>
      </c>
      <c r="F360" s="7">
        <v>4777</v>
      </c>
      <c r="G360" s="7">
        <v>1010</v>
      </c>
      <c r="H360" s="7">
        <v>5282</v>
      </c>
      <c r="I360" s="7">
        <v>4237</v>
      </c>
      <c r="J360" s="7">
        <v>1045</v>
      </c>
      <c r="K360" s="7"/>
      <c r="L360" s="7"/>
      <c r="M360" s="7"/>
      <c r="N360" s="8">
        <v>9.5607724346838285E-2</v>
      </c>
      <c r="O360" s="8">
        <v>0.12744866650932263</v>
      </c>
      <c r="P360" s="20">
        <v>-3.349282296650713E-2</v>
      </c>
      <c r="Q360" s="8">
        <v>0.10968360498561847</v>
      </c>
      <c r="R360" s="8">
        <v>0.20357772738725122</v>
      </c>
      <c r="S360" s="20">
        <v>-0.1894060995184591</v>
      </c>
    </row>
    <row r="361" spans="1:19" x14ac:dyDescent="0.2">
      <c r="A361" s="6">
        <v>40411</v>
      </c>
      <c r="B361" s="19">
        <v>40047</v>
      </c>
      <c r="C361" s="19"/>
      <c r="D361" s="16" t="s">
        <v>1</v>
      </c>
      <c r="E361" s="7">
        <v>6333</v>
      </c>
      <c r="F361" s="7">
        <v>5151</v>
      </c>
      <c r="G361" s="7">
        <v>1182</v>
      </c>
      <c r="H361" s="7">
        <v>5395</v>
      </c>
      <c r="I361" s="7">
        <v>4365</v>
      </c>
      <c r="J361" s="7">
        <v>1030</v>
      </c>
      <c r="K361" s="7"/>
      <c r="L361" s="7"/>
      <c r="M361" s="7"/>
      <c r="N361" s="8">
        <v>0.17386468952734013</v>
      </c>
      <c r="O361" s="8">
        <v>0.1800687285223368</v>
      </c>
      <c r="P361" s="20">
        <v>0.14757281553398061</v>
      </c>
      <c r="Q361" s="8">
        <v>0.19108519842016181</v>
      </c>
      <c r="R361" s="8">
        <v>0.21029135338345872</v>
      </c>
      <c r="S361" s="20">
        <v>0.11404335532516496</v>
      </c>
    </row>
    <row r="362" spans="1:19" x14ac:dyDescent="0.2">
      <c r="A362" s="6">
        <v>40412</v>
      </c>
      <c r="B362" s="19">
        <v>40048</v>
      </c>
      <c r="C362" s="19"/>
      <c r="D362" s="16" t="s">
        <v>2</v>
      </c>
      <c r="E362" s="7">
        <v>5075</v>
      </c>
      <c r="F362" s="7">
        <v>4267</v>
      </c>
      <c r="G362" s="7">
        <v>808</v>
      </c>
      <c r="H362" s="7">
        <v>5096</v>
      </c>
      <c r="I362" s="7">
        <v>3917</v>
      </c>
      <c r="J362" s="7">
        <v>1179</v>
      </c>
      <c r="K362" s="7"/>
      <c r="L362" s="7"/>
      <c r="M362" s="7"/>
      <c r="N362" s="8">
        <v>-4.1208791208791062E-3</v>
      </c>
      <c r="O362" s="8">
        <v>8.9354097523615117E-2</v>
      </c>
      <c r="P362" s="20">
        <v>-0.31467345207803221</v>
      </c>
      <c r="Q362" s="8">
        <v>-0.14012199254489999</v>
      </c>
      <c r="R362" s="8">
        <v>-4.3058981834492083E-2</v>
      </c>
      <c r="S362" s="20">
        <v>-0.44005544005544006</v>
      </c>
    </row>
    <row r="363" spans="1:19" x14ac:dyDescent="0.2">
      <c r="A363" s="6">
        <v>40413</v>
      </c>
      <c r="B363" s="19">
        <v>40049</v>
      </c>
      <c r="C363" s="19"/>
      <c r="D363" s="16" t="s">
        <v>3</v>
      </c>
      <c r="E363" s="7">
        <v>5284</v>
      </c>
      <c r="F363" s="7">
        <v>4321</v>
      </c>
      <c r="G363" s="7">
        <v>963</v>
      </c>
      <c r="H363" s="7">
        <v>4966</v>
      </c>
      <c r="I363" s="7">
        <v>4027</v>
      </c>
      <c r="J363" s="7">
        <v>939</v>
      </c>
      <c r="K363" s="7"/>
      <c r="L363" s="7"/>
      <c r="M363" s="7"/>
      <c r="N363" s="8">
        <v>6.4035440998791771E-2</v>
      </c>
      <c r="O363" s="8">
        <v>7.3007201390613341E-2</v>
      </c>
      <c r="P363" s="20">
        <v>2.5559105431310014E-2</v>
      </c>
      <c r="Q363" s="8">
        <v>-4.1016333938293958E-2</v>
      </c>
      <c r="R363" s="8">
        <v>-8.666243923060668E-2</v>
      </c>
      <c r="S363" s="20">
        <v>0.23620025673940948</v>
      </c>
    </row>
    <row r="364" spans="1:19" x14ac:dyDescent="0.2">
      <c r="A364" s="6">
        <v>40414</v>
      </c>
      <c r="B364" s="19">
        <v>40050</v>
      </c>
      <c r="C364" s="19"/>
      <c r="D364" s="16" t="s">
        <v>4</v>
      </c>
      <c r="E364" s="7">
        <v>4824</v>
      </c>
      <c r="F364" s="7">
        <v>3697</v>
      </c>
      <c r="G364" s="7">
        <v>1127</v>
      </c>
      <c r="H364" s="7">
        <v>4526</v>
      </c>
      <c r="I364" s="7">
        <v>3609</v>
      </c>
      <c r="J364" s="7">
        <v>917</v>
      </c>
      <c r="K364" s="7"/>
      <c r="L364" s="7"/>
      <c r="M364" s="7"/>
      <c r="N364" s="8">
        <v>6.584180291648245E-2</v>
      </c>
      <c r="O364" s="8">
        <v>2.4383485730119059E-2</v>
      </c>
      <c r="P364" s="20">
        <v>0.2290076335877862</v>
      </c>
      <c r="Q364" s="8">
        <v>0.10111846610362929</v>
      </c>
      <c r="R364" s="8">
        <v>5.7191878753217074E-2</v>
      </c>
      <c r="S364" s="20">
        <v>0.27488687782805421</v>
      </c>
    </row>
    <row r="365" spans="1:19" x14ac:dyDescent="0.2">
      <c r="A365" s="6">
        <v>40415</v>
      </c>
      <c r="B365" s="19">
        <v>40051</v>
      </c>
      <c r="C365" s="19"/>
      <c r="D365" s="16" t="s">
        <v>5</v>
      </c>
      <c r="E365" s="7">
        <v>5046</v>
      </c>
      <c r="F365" s="7">
        <v>4209</v>
      </c>
      <c r="G365" s="7">
        <v>837</v>
      </c>
      <c r="H365" s="7">
        <v>4246</v>
      </c>
      <c r="I365" s="7">
        <v>3514</v>
      </c>
      <c r="J365" s="7">
        <v>732</v>
      </c>
      <c r="K365" s="7"/>
      <c r="L365" s="7"/>
      <c r="M365" s="7"/>
      <c r="N365" s="8">
        <v>0.18841262364578437</v>
      </c>
      <c r="O365" s="8">
        <v>0.19778030734206031</v>
      </c>
      <c r="P365" s="20">
        <v>0.14344262295081966</v>
      </c>
      <c r="Q365" s="8">
        <v>0.5656220912193608</v>
      </c>
      <c r="R365" s="8">
        <v>0.67756078118772423</v>
      </c>
      <c r="S365" s="20">
        <v>0.17226890756302526</v>
      </c>
    </row>
    <row r="366" spans="1:19" x14ac:dyDescent="0.2">
      <c r="A366" s="6">
        <v>40416</v>
      </c>
      <c r="B366" s="19">
        <v>40052</v>
      </c>
      <c r="C366" s="19"/>
      <c r="D366" s="16" t="s">
        <v>6</v>
      </c>
      <c r="E366" s="7">
        <v>4488</v>
      </c>
      <c r="F366" s="7">
        <v>3518</v>
      </c>
      <c r="G366" s="7">
        <v>970</v>
      </c>
      <c r="H366" s="7">
        <v>4892</v>
      </c>
      <c r="I366" s="7">
        <v>3717</v>
      </c>
      <c r="J366" s="7">
        <v>1175</v>
      </c>
      <c r="K366" s="7"/>
      <c r="L366" s="7"/>
      <c r="M366" s="7"/>
      <c r="N366" s="8">
        <v>-8.2583810302534699E-2</v>
      </c>
      <c r="O366" s="8">
        <v>-5.3537799300511169E-2</v>
      </c>
      <c r="P366" s="20">
        <v>-0.17446808510638301</v>
      </c>
      <c r="Q366" s="8">
        <v>-3.0041063323968054E-2</v>
      </c>
      <c r="R366" s="8">
        <v>-7.4940836181961568E-2</v>
      </c>
      <c r="S366" s="20">
        <v>0.17718446601941751</v>
      </c>
    </row>
    <row r="367" spans="1:19" x14ac:dyDescent="0.2">
      <c r="A367" s="6">
        <v>40417</v>
      </c>
      <c r="B367" s="19">
        <v>40053</v>
      </c>
      <c r="C367" s="19"/>
      <c r="D367" s="16" t="s">
        <v>7</v>
      </c>
      <c r="E367" s="7">
        <v>5425</v>
      </c>
      <c r="F367" s="7">
        <v>4455</v>
      </c>
      <c r="G367" s="7">
        <v>970</v>
      </c>
      <c r="H367" s="7">
        <v>5567</v>
      </c>
      <c r="I367" s="7">
        <v>4462</v>
      </c>
      <c r="J367" s="7">
        <v>1105</v>
      </c>
      <c r="K367" s="7"/>
      <c r="L367" s="7"/>
      <c r="M367" s="7"/>
      <c r="N367" s="8">
        <v>-2.5507454643434513E-2</v>
      </c>
      <c r="O367" s="8">
        <v>-1.5688032272523911E-3</v>
      </c>
      <c r="P367" s="20">
        <v>-0.12217194570135748</v>
      </c>
      <c r="Q367" s="8">
        <v>0.24085086916742915</v>
      </c>
      <c r="R367" s="8">
        <v>0.4412811387900355</v>
      </c>
      <c r="S367" s="20">
        <v>-0.24277907884465266</v>
      </c>
    </row>
    <row r="368" spans="1:19" x14ac:dyDescent="0.2">
      <c r="A368" s="6">
        <v>40418</v>
      </c>
      <c r="B368" s="19">
        <v>40054</v>
      </c>
      <c r="C368" s="19"/>
      <c r="D368" s="16" t="s">
        <v>1</v>
      </c>
      <c r="E368" s="7">
        <v>5870</v>
      </c>
      <c r="F368" s="7">
        <v>4676</v>
      </c>
      <c r="G368" s="7">
        <v>1194</v>
      </c>
      <c r="H368" s="7">
        <v>5550</v>
      </c>
      <c r="I368" s="7">
        <v>4489</v>
      </c>
      <c r="J368" s="7">
        <v>1061</v>
      </c>
      <c r="K368" s="7"/>
      <c r="L368" s="7"/>
      <c r="M368" s="7"/>
      <c r="N368" s="8">
        <v>5.7657657657657735E-2</v>
      </c>
      <c r="O368" s="8">
        <v>4.1657384718200019E-2</v>
      </c>
      <c r="P368" s="20">
        <v>0.12535344015080119</v>
      </c>
      <c r="Q368" s="8">
        <v>0.23319327731092443</v>
      </c>
      <c r="R368" s="8">
        <v>0.25026737967914436</v>
      </c>
      <c r="S368" s="20">
        <v>0.17058823529411771</v>
      </c>
    </row>
    <row r="369" spans="1:19" x14ac:dyDescent="0.2">
      <c r="A369" s="6">
        <v>40419</v>
      </c>
      <c r="B369" s="19">
        <v>40055</v>
      </c>
      <c r="C369" s="19"/>
      <c r="D369" s="16" t="s">
        <v>2</v>
      </c>
      <c r="E369" s="7">
        <v>5117</v>
      </c>
      <c r="F369" s="7">
        <v>4308</v>
      </c>
      <c r="G369" s="7">
        <v>809</v>
      </c>
      <c r="H369" s="7">
        <v>5056</v>
      </c>
      <c r="I369" s="7">
        <v>3950</v>
      </c>
      <c r="J369" s="7">
        <v>1106</v>
      </c>
      <c r="K369" s="7"/>
      <c r="L369" s="7"/>
      <c r="M369" s="7"/>
      <c r="N369" s="8">
        <v>1.2064873417721556E-2</v>
      </c>
      <c r="O369" s="8">
        <v>9.0632911392405147E-2</v>
      </c>
      <c r="P369" s="20">
        <v>-0.26853526220614832</v>
      </c>
      <c r="Q369" s="8">
        <v>0.23034383265207992</v>
      </c>
      <c r="R369" s="8">
        <v>0.47382825863838529</v>
      </c>
      <c r="S369" s="20">
        <v>-0.34546925566343045</v>
      </c>
    </row>
    <row r="370" spans="1:19" x14ac:dyDescent="0.2">
      <c r="A370" s="6">
        <v>40420</v>
      </c>
      <c r="B370" s="19">
        <v>40056</v>
      </c>
      <c r="C370" s="19"/>
      <c r="D370" s="16" t="s">
        <v>3</v>
      </c>
      <c r="E370" s="7">
        <v>5281</v>
      </c>
      <c r="F370" s="7">
        <v>4145</v>
      </c>
      <c r="G370" s="7">
        <v>1136</v>
      </c>
      <c r="H370" s="7">
        <v>4315</v>
      </c>
      <c r="I370" s="7">
        <v>3211</v>
      </c>
      <c r="J370" s="7">
        <v>1104</v>
      </c>
      <c r="K370" s="7"/>
      <c r="L370" s="7"/>
      <c r="M370" s="7"/>
      <c r="N370" s="8">
        <v>0.22387022016222469</v>
      </c>
      <c r="O370" s="8">
        <v>0.29087511678604794</v>
      </c>
      <c r="P370" s="20">
        <v>2.8985507246376718E-2</v>
      </c>
      <c r="Q370" s="8">
        <v>0.25053279659010186</v>
      </c>
      <c r="R370" s="8">
        <v>0.17488662131519273</v>
      </c>
      <c r="S370" s="20">
        <v>0.63453237410071939</v>
      </c>
    </row>
    <row r="371" spans="1:19" x14ac:dyDescent="0.2">
      <c r="A371" s="6">
        <v>40421</v>
      </c>
      <c r="B371" s="19">
        <v>40057</v>
      </c>
      <c r="C371" s="19"/>
      <c r="D371" s="16" t="s">
        <v>4</v>
      </c>
      <c r="E371" s="7">
        <v>4985</v>
      </c>
      <c r="F371" s="7">
        <v>3931</v>
      </c>
      <c r="G371" s="7">
        <v>1054</v>
      </c>
      <c r="H371" s="7">
        <v>5365</v>
      </c>
      <c r="I371" s="7">
        <v>4398</v>
      </c>
      <c r="J371" s="7">
        <v>967</v>
      </c>
      <c r="K371" s="7"/>
      <c r="L371" s="7"/>
      <c r="M371" s="7"/>
      <c r="N371" s="8">
        <v>-7.0829450139794914E-2</v>
      </c>
      <c r="O371" s="8">
        <v>-0.10618462937698958</v>
      </c>
      <c r="P371" s="20">
        <v>8.996897621509814E-2</v>
      </c>
      <c r="Q371" s="8">
        <v>0.3627665390924002</v>
      </c>
      <c r="R371" s="8">
        <v>0.29650395778364125</v>
      </c>
      <c r="S371" s="20">
        <v>0.68370607028753994</v>
      </c>
    </row>
    <row r="372" spans="1:19" x14ac:dyDescent="0.2">
      <c r="A372" s="6">
        <v>40422</v>
      </c>
      <c r="B372" s="19">
        <v>40058</v>
      </c>
      <c r="C372" s="19"/>
      <c r="D372" s="16" t="s">
        <v>5</v>
      </c>
      <c r="E372" s="7">
        <v>5724</v>
      </c>
      <c r="F372" s="7">
        <v>4638</v>
      </c>
      <c r="G372" s="7">
        <v>1086</v>
      </c>
      <c r="H372" s="7">
        <v>4846</v>
      </c>
      <c r="I372" s="7">
        <v>4167</v>
      </c>
      <c r="J372" s="7">
        <v>679</v>
      </c>
      <c r="K372" s="7"/>
      <c r="L372" s="7"/>
      <c r="M372" s="7"/>
      <c r="N372" s="8">
        <v>0.18118035493190265</v>
      </c>
      <c r="O372" s="8">
        <v>0.11303095752339809</v>
      </c>
      <c r="P372" s="20">
        <v>0.59941089837997064</v>
      </c>
      <c r="Q372" s="8">
        <v>0.32011070110701101</v>
      </c>
      <c r="R372" s="8">
        <v>0.29697986577181212</v>
      </c>
      <c r="S372" s="20">
        <v>0.42894736842105252</v>
      </c>
    </row>
    <row r="373" spans="1:19" x14ac:dyDescent="0.2">
      <c r="A373" s="6">
        <v>40423</v>
      </c>
      <c r="B373" s="19">
        <v>40059</v>
      </c>
      <c r="C373" s="19"/>
      <c r="D373" s="16" t="s">
        <v>6</v>
      </c>
      <c r="E373" s="7">
        <v>4952</v>
      </c>
      <c r="F373" s="7">
        <v>3952</v>
      </c>
      <c r="G373" s="7">
        <v>1000</v>
      </c>
      <c r="H373" s="7">
        <v>5073</v>
      </c>
      <c r="I373" s="7">
        <v>3979</v>
      </c>
      <c r="J373" s="7">
        <v>1094</v>
      </c>
      <c r="K373" s="7"/>
      <c r="L373" s="7"/>
      <c r="M373" s="7"/>
      <c r="N373" s="8">
        <v>-2.3851764242065809E-2</v>
      </c>
      <c r="O373" s="8">
        <v>-6.7856245287760686E-3</v>
      </c>
      <c r="P373" s="20">
        <v>-8.5923217550274211E-2</v>
      </c>
      <c r="Q373" s="8">
        <v>0.30659630606860167</v>
      </c>
      <c r="R373" s="8">
        <v>0.31601731601731609</v>
      </c>
      <c r="S373" s="20">
        <v>0.27064803049555275</v>
      </c>
    </row>
    <row r="374" spans="1:19" x14ac:dyDescent="0.2">
      <c r="A374" s="6">
        <v>40424</v>
      </c>
      <c r="B374" s="19">
        <v>40060</v>
      </c>
      <c r="C374" s="19"/>
      <c r="D374" s="16" t="s">
        <v>7</v>
      </c>
      <c r="E374" s="7">
        <v>5613</v>
      </c>
      <c r="F374" s="7">
        <v>4556</v>
      </c>
      <c r="G374" s="7">
        <v>1057</v>
      </c>
      <c r="H374" s="7">
        <v>5274</v>
      </c>
      <c r="I374" s="7">
        <v>4349</v>
      </c>
      <c r="J374" s="7">
        <v>925</v>
      </c>
      <c r="K374" s="7"/>
      <c r="L374" s="7"/>
      <c r="M374" s="7"/>
      <c r="N374" s="8">
        <v>6.4277588168373256E-2</v>
      </c>
      <c r="O374" s="8">
        <v>4.7597148769832121E-2</v>
      </c>
      <c r="P374" s="20">
        <v>0.1427027027027028</v>
      </c>
      <c r="Q374" s="8">
        <v>0.23525528169014076</v>
      </c>
      <c r="R374" s="8">
        <v>0.32480372201221286</v>
      </c>
      <c r="S374" s="20">
        <v>-4.3438914027149278E-2</v>
      </c>
    </row>
    <row r="375" spans="1:19" x14ac:dyDescent="0.2">
      <c r="A375" s="6">
        <v>40425</v>
      </c>
      <c r="B375" s="19">
        <v>40061</v>
      </c>
      <c r="C375" s="19"/>
      <c r="D375" s="16" t="s">
        <v>1</v>
      </c>
      <c r="E375" s="7">
        <v>5858</v>
      </c>
      <c r="F375" s="7">
        <v>4640</v>
      </c>
      <c r="G375" s="7">
        <v>1218</v>
      </c>
      <c r="H375" s="7">
        <v>5380</v>
      </c>
      <c r="I375" s="7">
        <v>4387</v>
      </c>
      <c r="J375" s="7">
        <v>993</v>
      </c>
      <c r="K375" s="7"/>
      <c r="L375" s="7"/>
      <c r="M375" s="7"/>
      <c r="N375" s="8">
        <v>8.8847583643122618E-2</v>
      </c>
      <c r="O375" s="8">
        <v>5.7670389788009979E-2</v>
      </c>
      <c r="P375" s="20">
        <v>0.22658610271903323</v>
      </c>
      <c r="Q375" s="8">
        <v>0.18343434343434351</v>
      </c>
      <c r="R375" s="8">
        <v>0.15653040877367896</v>
      </c>
      <c r="S375" s="20">
        <v>0.29850746268656714</v>
      </c>
    </row>
    <row r="376" spans="1:19" x14ac:dyDescent="0.2">
      <c r="A376" s="6">
        <v>40426</v>
      </c>
      <c r="B376" s="19">
        <v>40062</v>
      </c>
      <c r="C376" s="19"/>
      <c r="D376" s="16" t="s">
        <v>2</v>
      </c>
      <c r="E376" s="7">
        <v>5384</v>
      </c>
      <c r="F376" s="7">
        <v>4163</v>
      </c>
      <c r="G376" s="7">
        <v>1221</v>
      </c>
      <c r="H376" s="7">
        <v>4768</v>
      </c>
      <c r="I376" s="7">
        <v>3958</v>
      </c>
      <c r="J376" s="7">
        <v>810</v>
      </c>
      <c r="K376" s="7"/>
      <c r="L376" s="7"/>
      <c r="M376" s="7"/>
      <c r="N376" s="8">
        <v>0.12919463087248317</v>
      </c>
      <c r="O376" s="8">
        <v>5.1793835270338651E-2</v>
      </c>
      <c r="P376" s="20">
        <v>0.50740740740740731</v>
      </c>
      <c r="Q376" s="8">
        <v>2.9642379039969358E-2</v>
      </c>
      <c r="R376" s="8">
        <v>8.7797230206428045E-2</v>
      </c>
      <c r="S376" s="20">
        <v>-0.12910128388017117</v>
      </c>
    </row>
    <row r="377" spans="1:19" x14ac:dyDescent="0.2">
      <c r="A377" s="6">
        <v>40427</v>
      </c>
      <c r="B377" s="19">
        <v>40063</v>
      </c>
      <c r="C377" s="19"/>
      <c r="D377" s="16" t="s">
        <v>3</v>
      </c>
      <c r="E377" s="7">
        <v>4987</v>
      </c>
      <c r="F377" s="7">
        <v>4014</v>
      </c>
      <c r="G377" s="7">
        <v>973</v>
      </c>
      <c r="H377" s="7">
        <v>4481</v>
      </c>
      <c r="I377" s="7">
        <v>3540</v>
      </c>
      <c r="J377" s="7">
        <v>941</v>
      </c>
      <c r="K377" s="7"/>
      <c r="L377" s="7"/>
      <c r="M377" s="7"/>
      <c r="N377" s="8">
        <v>0.11292122294130769</v>
      </c>
      <c r="O377" s="8">
        <v>0.13389830508474576</v>
      </c>
      <c r="P377" s="20">
        <v>3.4006376195536703E-2</v>
      </c>
      <c r="Q377" s="8">
        <v>0.18063446969696972</v>
      </c>
      <c r="R377" s="8">
        <v>8.8099756031444931E-2</v>
      </c>
      <c r="S377" s="20">
        <v>0.81869158878504678</v>
      </c>
    </row>
    <row r="378" spans="1:19" x14ac:dyDescent="0.2">
      <c r="A378" s="6">
        <v>40428</v>
      </c>
      <c r="B378" s="19">
        <v>40064</v>
      </c>
      <c r="C378" s="19"/>
      <c r="D378" s="16" t="s">
        <v>4</v>
      </c>
      <c r="E378" s="7">
        <v>5152</v>
      </c>
      <c r="F378" s="7">
        <v>4096</v>
      </c>
      <c r="G378" s="7">
        <v>1056</v>
      </c>
      <c r="H378" s="7">
        <v>4044</v>
      </c>
      <c r="I378" s="7">
        <v>3190</v>
      </c>
      <c r="J378" s="7">
        <v>854</v>
      </c>
      <c r="K378" s="7"/>
      <c r="L378" s="7"/>
      <c r="M378" s="7"/>
      <c r="N378" s="8">
        <v>0.27398615232443135</v>
      </c>
      <c r="O378" s="8">
        <v>0.28401253918495306</v>
      </c>
      <c r="P378" s="20">
        <v>0.2365339578454333</v>
      </c>
      <c r="Q378" s="8">
        <v>0.34904425242210002</v>
      </c>
      <c r="R378" s="8">
        <v>0.28000000000000003</v>
      </c>
      <c r="S378" s="20">
        <v>0.70597738287560574</v>
      </c>
    </row>
    <row r="379" spans="1:19" x14ac:dyDescent="0.2">
      <c r="A379" s="6">
        <v>40429</v>
      </c>
      <c r="B379" s="19">
        <v>40065</v>
      </c>
      <c r="C379" s="19"/>
      <c r="D379" s="16" t="s">
        <v>5</v>
      </c>
      <c r="E379" s="7">
        <v>5399</v>
      </c>
      <c r="F379" s="7">
        <v>4326</v>
      </c>
      <c r="G379" s="7">
        <v>1073</v>
      </c>
      <c r="H379" s="7">
        <v>4657</v>
      </c>
      <c r="I379" s="7">
        <v>4045</v>
      </c>
      <c r="J379" s="7">
        <v>612</v>
      </c>
      <c r="K379" s="7"/>
      <c r="L379" s="7"/>
      <c r="M379" s="7"/>
      <c r="N379" s="8">
        <v>0.15933004079879742</v>
      </c>
      <c r="O379" s="8">
        <v>6.9468479604450017E-2</v>
      </c>
      <c r="P379" s="20">
        <v>0.75326797385620914</v>
      </c>
      <c r="Q379" s="8">
        <v>0.34203330847626146</v>
      </c>
      <c r="R379" s="8">
        <v>0.3014440433212997</v>
      </c>
      <c r="S379" s="20">
        <v>0.53505007153075823</v>
      </c>
    </row>
    <row r="380" spans="1:19" x14ac:dyDescent="0.2">
      <c r="A380" s="6">
        <v>40430</v>
      </c>
      <c r="B380" s="19">
        <v>40066</v>
      </c>
      <c r="C380" s="19"/>
      <c r="D380" s="16" t="s">
        <v>6</v>
      </c>
      <c r="E380" s="7">
        <v>5143</v>
      </c>
      <c r="F380" s="7">
        <v>3851</v>
      </c>
      <c r="G380" s="7">
        <v>1292</v>
      </c>
      <c r="H380" s="7">
        <v>4849</v>
      </c>
      <c r="I380" s="7">
        <v>3825</v>
      </c>
      <c r="J380" s="7">
        <v>1024</v>
      </c>
      <c r="K380" s="7"/>
      <c r="L380" s="7"/>
      <c r="M380" s="7"/>
      <c r="N380" s="8">
        <v>6.0631057950092826E-2</v>
      </c>
      <c r="O380" s="8">
        <v>6.7973856209151418E-3</v>
      </c>
      <c r="P380" s="20">
        <v>0.26171875</v>
      </c>
      <c r="Q380" s="8">
        <v>0.31973312804721576</v>
      </c>
      <c r="R380" s="8">
        <v>0.27221671622068055</v>
      </c>
      <c r="S380" s="20">
        <v>0.48505747126436782</v>
      </c>
    </row>
    <row r="381" spans="1:19" x14ac:dyDescent="0.2">
      <c r="A381" s="6">
        <v>40431</v>
      </c>
      <c r="B381" s="19">
        <v>40067</v>
      </c>
      <c r="C381" s="19"/>
      <c r="D381" s="16" t="s">
        <v>7</v>
      </c>
      <c r="E381" s="7">
        <v>5403</v>
      </c>
      <c r="F381" s="7">
        <v>4479</v>
      </c>
      <c r="G381" s="7">
        <v>924</v>
      </c>
      <c r="H381" s="7">
        <v>5103</v>
      </c>
      <c r="I381" s="7">
        <v>4129</v>
      </c>
      <c r="J381" s="7">
        <v>974</v>
      </c>
      <c r="K381" s="7"/>
      <c r="L381" s="7"/>
      <c r="M381" s="7"/>
      <c r="N381" s="8">
        <v>5.8788947677836489E-2</v>
      </c>
      <c r="O381" s="8">
        <v>8.4766287236619053E-2</v>
      </c>
      <c r="P381" s="20">
        <v>-5.1334702258726939E-2</v>
      </c>
      <c r="Q381" s="8">
        <v>8.4504215174628694E-2</v>
      </c>
      <c r="R381" s="8">
        <v>0.18743372216330867</v>
      </c>
      <c r="S381" s="20">
        <v>-0.23636363636363633</v>
      </c>
    </row>
    <row r="382" spans="1:19" x14ac:dyDescent="0.2">
      <c r="A382" s="6">
        <v>40432</v>
      </c>
      <c r="B382" s="19">
        <v>40068</v>
      </c>
      <c r="C382" s="19"/>
      <c r="D382" s="16" t="s">
        <v>1</v>
      </c>
      <c r="E382" s="7">
        <v>5547</v>
      </c>
      <c r="F382" s="7">
        <v>4579</v>
      </c>
      <c r="G382" s="7">
        <v>968</v>
      </c>
      <c r="H382" s="7">
        <v>5115</v>
      </c>
      <c r="I382" s="7">
        <v>4023</v>
      </c>
      <c r="J382" s="7">
        <v>1092</v>
      </c>
      <c r="K382" s="7"/>
      <c r="L382" s="7"/>
      <c r="M382" s="7"/>
      <c r="N382" s="8">
        <v>8.4457478005865116E-2</v>
      </c>
      <c r="O382" s="8">
        <v>0.138205319413373</v>
      </c>
      <c r="P382" s="20">
        <v>-0.11355311355311359</v>
      </c>
      <c r="Q382" s="8">
        <v>0.129505192425168</v>
      </c>
      <c r="R382" s="8">
        <v>0.1708003068268984</v>
      </c>
      <c r="S382" s="20">
        <v>-3.2000000000000028E-2</v>
      </c>
    </row>
    <row r="383" spans="1:19" x14ac:dyDescent="0.2">
      <c r="A383" s="6">
        <v>40433</v>
      </c>
      <c r="B383" s="19">
        <v>40069</v>
      </c>
      <c r="C383" s="19"/>
      <c r="D383" s="16" t="s">
        <v>2</v>
      </c>
      <c r="E383" s="7">
        <v>4809</v>
      </c>
      <c r="F383" s="7">
        <v>4138</v>
      </c>
      <c r="G383" s="7">
        <v>671</v>
      </c>
      <c r="H383" s="7">
        <v>4879</v>
      </c>
      <c r="I383" s="7">
        <v>3876</v>
      </c>
      <c r="J383" s="7">
        <v>1003</v>
      </c>
      <c r="K383" s="7"/>
      <c r="L383" s="7"/>
      <c r="M383" s="7"/>
      <c r="N383" s="8">
        <v>-1.4347202295552419E-2</v>
      </c>
      <c r="O383" s="8">
        <v>6.759545923632615E-2</v>
      </c>
      <c r="P383" s="20">
        <v>-0.33100697906281151</v>
      </c>
      <c r="Q383" s="8">
        <v>-6.0191518467852312E-2</v>
      </c>
      <c r="R383" s="8">
        <v>8.0982236154649945E-2</v>
      </c>
      <c r="S383" s="20">
        <v>-0.47944142746314977</v>
      </c>
    </row>
    <row r="384" spans="1:19" x14ac:dyDescent="0.2">
      <c r="A384" s="6">
        <v>40434</v>
      </c>
      <c r="B384" s="19">
        <v>40070</v>
      </c>
      <c r="C384" s="19"/>
      <c r="D384" s="16" t="s">
        <v>3</v>
      </c>
      <c r="E384" s="7">
        <v>5971</v>
      </c>
      <c r="F384" s="7">
        <v>4425</v>
      </c>
      <c r="G384" s="7">
        <v>1546</v>
      </c>
      <c r="H384" s="7">
        <v>4840</v>
      </c>
      <c r="I384" s="7">
        <v>3935</v>
      </c>
      <c r="J384" s="7">
        <v>905</v>
      </c>
      <c r="K384" s="7"/>
      <c r="L384" s="7"/>
      <c r="M384" s="7"/>
      <c r="N384" s="8">
        <v>0.23367768595041327</v>
      </c>
      <c r="O384" s="8">
        <v>0.12452350698856418</v>
      </c>
      <c r="P384" s="20">
        <v>0.70828729281767955</v>
      </c>
      <c r="Q384" s="8">
        <v>0.27204942479761396</v>
      </c>
      <c r="R384" s="8">
        <v>8.3496571988246782E-2</v>
      </c>
      <c r="S384" s="20">
        <v>1.5344262295081967</v>
      </c>
    </row>
    <row r="385" spans="1:19" x14ac:dyDescent="0.2">
      <c r="A385" s="6">
        <v>40435</v>
      </c>
      <c r="B385" s="19">
        <v>40071</v>
      </c>
      <c r="C385" s="19"/>
      <c r="D385" s="16" t="s">
        <v>4</v>
      </c>
      <c r="E385" s="7">
        <v>5485</v>
      </c>
      <c r="F385" s="7">
        <v>4500</v>
      </c>
      <c r="G385" s="7">
        <v>985</v>
      </c>
      <c r="H385" s="7">
        <v>4630</v>
      </c>
      <c r="I385" s="7">
        <v>3762</v>
      </c>
      <c r="J385" s="7">
        <v>868</v>
      </c>
      <c r="K385" s="7"/>
      <c r="L385" s="7"/>
      <c r="M385" s="7"/>
      <c r="N385" s="8">
        <v>0.18466522678185737</v>
      </c>
      <c r="O385" s="8">
        <v>0.19617224880382778</v>
      </c>
      <c r="P385" s="20">
        <v>0.13479262672811054</v>
      </c>
      <c r="Q385" s="8">
        <v>0.36070453981642281</v>
      </c>
      <c r="R385" s="8">
        <v>0.38461538461538458</v>
      </c>
      <c r="S385" s="20">
        <v>0.26120358514724717</v>
      </c>
    </row>
    <row r="386" spans="1:19" x14ac:dyDescent="0.2">
      <c r="A386" s="6">
        <v>40436</v>
      </c>
      <c r="B386" s="19">
        <v>40072</v>
      </c>
      <c r="C386" s="19"/>
      <c r="D386" s="16" t="s">
        <v>5</v>
      </c>
      <c r="E386" s="7">
        <v>5571</v>
      </c>
      <c r="F386" s="7">
        <v>4604</v>
      </c>
      <c r="G386" s="7">
        <v>967</v>
      </c>
      <c r="H386" s="7">
        <v>4985</v>
      </c>
      <c r="I386" s="7">
        <v>4297</v>
      </c>
      <c r="J386" s="7">
        <v>688</v>
      </c>
      <c r="K386" s="7"/>
      <c r="L386" s="7"/>
      <c r="M386" s="7"/>
      <c r="N386" s="8">
        <v>0.11755265797392167</v>
      </c>
      <c r="O386" s="8">
        <v>7.1445194321619665E-2</v>
      </c>
      <c r="P386" s="20">
        <v>0.40552325581395343</v>
      </c>
      <c r="Q386" s="8">
        <v>0.37589528278587303</v>
      </c>
      <c r="R386" s="8">
        <v>0.39515151515151525</v>
      </c>
      <c r="S386" s="20">
        <v>0.29105473965287043</v>
      </c>
    </row>
    <row r="387" spans="1:19" x14ac:dyDescent="0.2">
      <c r="A387" s="6">
        <v>40437</v>
      </c>
      <c r="B387" s="19">
        <v>40073</v>
      </c>
      <c r="C387" s="19"/>
      <c r="D387" s="16" t="s">
        <v>6</v>
      </c>
      <c r="E387" s="7">
        <v>5019</v>
      </c>
      <c r="F387" s="7">
        <v>4037</v>
      </c>
      <c r="G387" s="7">
        <v>982</v>
      </c>
      <c r="H387" s="7">
        <v>5392</v>
      </c>
      <c r="I387" s="7">
        <v>4188</v>
      </c>
      <c r="J387" s="7">
        <v>1204</v>
      </c>
      <c r="K387" s="7"/>
      <c r="L387" s="7"/>
      <c r="M387" s="7"/>
      <c r="N387" s="8">
        <v>-6.917655786350152E-2</v>
      </c>
      <c r="O387" s="8">
        <v>-3.6055396370582637E-2</v>
      </c>
      <c r="P387" s="20">
        <v>-0.18438538205980071</v>
      </c>
      <c r="Q387" s="8">
        <v>0.245409429280397</v>
      </c>
      <c r="R387" s="8">
        <v>0.28485041374920428</v>
      </c>
      <c r="S387" s="20">
        <v>0.10585585585585577</v>
      </c>
    </row>
    <row r="388" spans="1:19" x14ac:dyDescent="0.2">
      <c r="A388" s="6">
        <v>40438</v>
      </c>
      <c r="B388" s="19">
        <v>40074</v>
      </c>
      <c r="C388" s="19"/>
      <c r="D388" s="16" t="s">
        <v>7</v>
      </c>
      <c r="E388" s="7">
        <v>6361</v>
      </c>
      <c r="F388" s="7">
        <v>5015</v>
      </c>
      <c r="G388" s="7">
        <v>1346</v>
      </c>
      <c r="H388" s="7">
        <v>7591</v>
      </c>
      <c r="I388" s="7">
        <v>6556</v>
      </c>
      <c r="J388" s="7">
        <v>1035</v>
      </c>
      <c r="K388" s="7"/>
      <c r="L388" s="7"/>
      <c r="M388" s="7"/>
      <c r="N388" s="8">
        <v>-0.16203398761691479</v>
      </c>
      <c r="O388" s="8">
        <v>-0.23505186089078711</v>
      </c>
      <c r="P388" s="20">
        <v>0.3004830917874397</v>
      </c>
      <c r="Q388" s="8">
        <v>0.177744862062581</v>
      </c>
      <c r="R388" s="8">
        <v>0.22736172295643664</v>
      </c>
      <c r="S388" s="20">
        <v>2.3574144486691928E-2</v>
      </c>
    </row>
    <row r="389" spans="1:19" x14ac:dyDescent="0.2">
      <c r="A389" s="6">
        <v>40439</v>
      </c>
      <c r="B389" s="19">
        <v>40075</v>
      </c>
      <c r="C389" s="19"/>
      <c r="D389" s="16" t="s">
        <v>1</v>
      </c>
      <c r="E389" s="7">
        <v>5940</v>
      </c>
      <c r="F389" s="7">
        <v>5205</v>
      </c>
      <c r="G389" s="7">
        <v>735</v>
      </c>
      <c r="H389" s="7">
        <v>6856</v>
      </c>
      <c r="I389" s="7">
        <v>5702</v>
      </c>
      <c r="J389" s="7">
        <v>1154</v>
      </c>
      <c r="K389" s="7"/>
      <c r="L389" s="7"/>
      <c r="M389" s="7"/>
      <c r="N389" s="8">
        <v>-0.13360560093348894</v>
      </c>
      <c r="O389" s="8">
        <v>-8.7162399158190129E-2</v>
      </c>
      <c r="P389" s="20">
        <v>-0.36308492201039866</v>
      </c>
      <c r="Q389" s="8">
        <v>0.16607773851590113</v>
      </c>
      <c r="R389" s="8">
        <v>0.27981313007130559</v>
      </c>
      <c r="S389" s="20">
        <v>-0.28432327166504379</v>
      </c>
    </row>
    <row r="390" spans="1:19" x14ac:dyDescent="0.2">
      <c r="A390" s="6">
        <v>40440</v>
      </c>
      <c r="B390" s="19">
        <v>40076</v>
      </c>
      <c r="C390" s="19"/>
      <c r="D390" s="16" t="s">
        <v>2</v>
      </c>
      <c r="E390" s="7">
        <v>5449</v>
      </c>
      <c r="F390" s="7">
        <v>4544</v>
      </c>
      <c r="G390" s="7">
        <v>905</v>
      </c>
      <c r="H390" s="7">
        <v>5034</v>
      </c>
      <c r="I390" s="7">
        <v>3904</v>
      </c>
      <c r="J390" s="7">
        <v>1130</v>
      </c>
      <c r="K390" s="7"/>
      <c r="L390" s="7"/>
      <c r="M390" s="7"/>
      <c r="N390" s="8">
        <v>8.2439411998410872E-2</v>
      </c>
      <c r="O390" s="8">
        <v>0.16393442622950816</v>
      </c>
      <c r="P390" s="20">
        <v>-0.19911504424778759</v>
      </c>
      <c r="Q390" s="8">
        <v>4.7884615384615303E-2</v>
      </c>
      <c r="R390" s="8">
        <v>0.19673426389254667</v>
      </c>
      <c r="S390" s="20">
        <v>-0.35495367070563077</v>
      </c>
    </row>
    <row r="391" spans="1:19" x14ac:dyDescent="0.2">
      <c r="A391" s="6">
        <v>40441</v>
      </c>
      <c r="B391" s="19">
        <v>40077</v>
      </c>
      <c r="C391" s="19"/>
      <c r="D391" s="16" t="s">
        <v>3</v>
      </c>
      <c r="E391" s="7">
        <v>5097</v>
      </c>
      <c r="F391" s="7">
        <v>4116</v>
      </c>
      <c r="G391" s="7">
        <v>981</v>
      </c>
      <c r="H391" s="7">
        <v>5092</v>
      </c>
      <c r="I391" s="7">
        <v>4192</v>
      </c>
      <c r="J391" s="7">
        <v>900</v>
      </c>
      <c r="K391" s="7"/>
      <c r="L391" s="7"/>
      <c r="M391" s="7"/>
      <c r="N391" s="8">
        <v>9.8193244304800587E-4</v>
      </c>
      <c r="O391" s="8">
        <v>-1.8129770992366456E-2</v>
      </c>
      <c r="P391" s="20">
        <v>9.000000000000008E-2</v>
      </c>
      <c r="Q391" s="8">
        <v>0.13797722705961157</v>
      </c>
      <c r="R391" s="8">
        <v>3.0545818728092033E-2</v>
      </c>
      <c r="S391" s="20">
        <v>1.0226804123711339</v>
      </c>
    </row>
    <row r="392" spans="1:19" x14ac:dyDescent="0.2">
      <c r="A392" s="6">
        <v>40442</v>
      </c>
      <c r="B392" s="19">
        <v>40078</v>
      </c>
      <c r="C392" s="19"/>
      <c r="D392" s="16" t="s">
        <v>4</v>
      </c>
      <c r="E392" s="7">
        <v>5822</v>
      </c>
      <c r="F392" s="7">
        <v>4426</v>
      </c>
      <c r="G392" s="7">
        <v>1396</v>
      </c>
      <c r="H392" s="7">
        <v>4856</v>
      </c>
      <c r="I392" s="7">
        <v>3986</v>
      </c>
      <c r="J392" s="7">
        <v>870</v>
      </c>
      <c r="K392" s="7"/>
      <c r="L392" s="7"/>
      <c r="M392" s="7"/>
      <c r="N392" s="8">
        <v>0.19892915980230641</v>
      </c>
      <c r="O392" s="8">
        <v>0.11038635223281479</v>
      </c>
      <c r="P392" s="20">
        <v>0.60459770114942524</v>
      </c>
      <c r="Q392" s="8">
        <v>0.29320302087960903</v>
      </c>
      <c r="R392" s="8">
        <v>0.15230408747721946</v>
      </c>
      <c r="S392" s="20">
        <v>1.1119515885022695</v>
      </c>
    </row>
    <row r="393" spans="1:19" x14ac:dyDescent="0.2">
      <c r="A393" s="6">
        <v>40443</v>
      </c>
      <c r="B393" s="19">
        <v>40079</v>
      </c>
      <c r="C393" s="19"/>
      <c r="D393" s="16" t="s">
        <v>5</v>
      </c>
      <c r="E393" s="7">
        <v>5984</v>
      </c>
      <c r="F393" s="7">
        <v>4956</v>
      </c>
      <c r="G393" s="7">
        <v>1028</v>
      </c>
      <c r="H393" s="7">
        <v>4672</v>
      </c>
      <c r="I393" s="7">
        <v>3926</v>
      </c>
      <c r="J393" s="7">
        <v>746</v>
      </c>
      <c r="K393" s="7"/>
      <c r="L393" s="7"/>
      <c r="M393" s="7"/>
      <c r="N393" s="8">
        <v>0.28082191780821919</v>
      </c>
      <c r="O393" s="8">
        <v>0.26235354049923587</v>
      </c>
      <c r="P393" s="20">
        <v>0.37801608579088475</v>
      </c>
      <c r="Q393" s="8">
        <v>0.33870246085011191</v>
      </c>
      <c r="R393" s="8">
        <v>0.32407160032059834</v>
      </c>
      <c r="S393" s="20">
        <v>0.41403026134800558</v>
      </c>
    </row>
    <row r="394" spans="1:19" x14ac:dyDescent="0.2">
      <c r="A394" s="6">
        <v>40444</v>
      </c>
      <c r="B394" s="19">
        <v>40080</v>
      </c>
      <c r="C394" s="19"/>
      <c r="D394" s="16" t="s">
        <v>6</v>
      </c>
      <c r="E394" s="7">
        <v>4860</v>
      </c>
      <c r="F394" s="7">
        <v>3927</v>
      </c>
      <c r="G394" s="7">
        <v>933</v>
      </c>
      <c r="H394" s="7">
        <v>4590</v>
      </c>
      <c r="I394" s="7">
        <v>3644</v>
      </c>
      <c r="J394" s="7">
        <v>946</v>
      </c>
      <c r="K394" s="7"/>
      <c r="L394" s="7"/>
      <c r="M394" s="7"/>
      <c r="N394" s="8">
        <v>5.8823529411764719E-2</v>
      </c>
      <c r="O394" s="8">
        <v>7.7661909989023004E-2</v>
      </c>
      <c r="P394" s="20">
        <v>-1.374207188160681E-2</v>
      </c>
      <c r="Q394" s="8">
        <v>8.0960854092526624E-2</v>
      </c>
      <c r="R394" s="8">
        <v>9.1439688715953205E-2</v>
      </c>
      <c r="S394" s="20">
        <v>3.897550111358572E-2</v>
      </c>
    </row>
    <row r="395" spans="1:19" x14ac:dyDescent="0.2">
      <c r="A395" s="6">
        <v>40445</v>
      </c>
      <c r="B395" s="19">
        <v>40081</v>
      </c>
      <c r="C395" s="19"/>
      <c r="D395" s="16" t="s">
        <v>7</v>
      </c>
      <c r="E395" s="7">
        <v>5492</v>
      </c>
      <c r="F395" s="7">
        <v>4468</v>
      </c>
      <c r="G395" s="7">
        <v>1024</v>
      </c>
      <c r="H395" s="7">
        <v>5386</v>
      </c>
      <c r="I395" s="7">
        <v>4086</v>
      </c>
      <c r="J395" s="7">
        <v>1300</v>
      </c>
      <c r="K395" s="7"/>
      <c r="L395" s="7"/>
      <c r="M395" s="7"/>
      <c r="N395" s="8">
        <v>1.9680653546231053E-2</v>
      </c>
      <c r="O395" s="8">
        <v>9.3489965736661684E-2</v>
      </c>
      <c r="P395" s="20">
        <v>-0.21230769230769231</v>
      </c>
      <c r="Q395" s="8">
        <v>0.1910648449360226</v>
      </c>
      <c r="R395" s="8">
        <v>0.3478129713423832</v>
      </c>
      <c r="S395" s="20">
        <v>-0.20987654320987659</v>
      </c>
    </row>
    <row r="396" spans="1:19" x14ac:dyDescent="0.2">
      <c r="A396" s="6">
        <v>40446</v>
      </c>
      <c r="B396" s="19">
        <v>40082</v>
      </c>
      <c r="C396" s="19"/>
      <c r="D396" s="16" t="s">
        <v>1</v>
      </c>
      <c r="E396" s="7">
        <v>5797</v>
      </c>
      <c r="F396" s="7">
        <v>4399</v>
      </c>
      <c r="G396" s="7">
        <v>1398</v>
      </c>
      <c r="H396" s="7">
        <v>4920</v>
      </c>
      <c r="I396" s="7">
        <v>4079</v>
      </c>
      <c r="J396" s="7">
        <v>841</v>
      </c>
      <c r="K396" s="7"/>
      <c r="L396" s="7"/>
      <c r="M396" s="7"/>
      <c r="N396" s="8">
        <v>0.17825203252032518</v>
      </c>
      <c r="O396" s="8">
        <v>7.845060063741105E-2</v>
      </c>
      <c r="P396" s="20">
        <v>0.66230677764565993</v>
      </c>
      <c r="Q396" s="8">
        <v>0.38386249701599429</v>
      </c>
      <c r="R396" s="8">
        <v>0.41310632830067462</v>
      </c>
      <c r="S396" s="20">
        <v>0.2992565055762082</v>
      </c>
    </row>
    <row r="397" spans="1:19" x14ac:dyDescent="0.2">
      <c r="A397" s="6">
        <v>40447</v>
      </c>
      <c r="B397" s="19">
        <v>40083</v>
      </c>
      <c r="C397" s="19"/>
      <c r="D397" s="16" t="s">
        <v>2</v>
      </c>
      <c r="E397" s="7">
        <v>5343</v>
      </c>
      <c r="F397" s="7">
        <v>4255</v>
      </c>
      <c r="G397" s="7">
        <v>1088</v>
      </c>
      <c r="H397" s="7">
        <v>4756</v>
      </c>
      <c r="I397" s="7">
        <v>3667</v>
      </c>
      <c r="J397" s="7">
        <v>1089</v>
      </c>
      <c r="K397" s="7"/>
      <c r="L397" s="7"/>
      <c r="M397" s="7"/>
      <c r="N397" s="8">
        <v>0.12342304457527331</v>
      </c>
      <c r="O397" s="8">
        <v>0.16034905917643849</v>
      </c>
      <c r="P397" s="20">
        <v>-9.182736455464191E-4</v>
      </c>
      <c r="Q397" s="8">
        <v>0.20256583389601612</v>
      </c>
      <c r="R397" s="8">
        <v>0.42881128274009406</v>
      </c>
      <c r="S397" s="20">
        <v>-0.25733788395904433</v>
      </c>
    </row>
    <row r="398" spans="1:19" x14ac:dyDescent="0.2">
      <c r="A398" s="6">
        <v>40448</v>
      </c>
      <c r="B398" s="19">
        <v>40084</v>
      </c>
      <c r="C398" s="19"/>
      <c r="D398" s="16" t="s">
        <v>3</v>
      </c>
      <c r="E398" s="7">
        <v>4642</v>
      </c>
      <c r="F398" s="7">
        <v>3675</v>
      </c>
      <c r="G398" s="7">
        <v>967</v>
      </c>
      <c r="H398" s="7">
        <v>4526</v>
      </c>
      <c r="I398" s="7">
        <v>3545</v>
      </c>
      <c r="J398" s="7">
        <v>981</v>
      </c>
      <c r="K398" s="7"/>
      <c r="L398" s="7"/>
      <c r="M398" s="7"/>
      <c r="N398" s="8">
        <v>2.5629695095006566E-2</v>
      </c>
      <c r="O398" s="8">
        <v>3.667136812411842E-2</v>
      </c>
      <c r="P398" s="20">
        <v>-1.4271151885830835E-2</v>
      </c>
      <c r="Q398" s="8">
        <v>0.23852721451440773</v>
      </c>
      <c r="R398" s="8">
        <v>0.20333988212180754</v>
      </c>
      <c r="S398" s="20">
        <v>0.39337175792507195</v>
      </c>
    </row>
    <row r="399" spans="1:19" x14ac:dyDescent="0.2">
      <c r="A399" s="6">
        <v>40449</v>
      </c>
      <c r="B399" s="19">
        <v>40085</v>
      </c>
      <c r="C399" s="19"/>
      <c r="D399" s="16" t="s">
        <v>4</v>
      </c>
      <c r="E399" s="7">
        <v>4974</v>
      </c>
      <c r="F399" s="7">
        <v>3921</v>
      </c>
      <c r="G399" s="7">
        <v>1053</v>
      </c>
      <c r="H399" s="7">
        <v>3793</v>
      </c>
      <c r="I399" s="7">
        <v>2874</v>
      </c>
      <c r="J399" s="7">
        <v>919</v>
      </c>
      <c r="K399" s="7"/>
      <c r="L399" s="7"/>
      <c r="M399" s="7"/>
      <c r="N399" s="8">
        <v>0.31136303717374103</v>
      </c>
      <c r="O399" s="8">
        <v>0.36430062630480164</v>
      </c>
      <c r="P399" s="20">
        <v>0.14581066376496188</v>
      </c>
      <c r="Q399" s="8">
        <v>0.4642331468943186</v>
      </c>
      <c r="R399" s="8">
        <v>0.52212732919254656</v>
      </c>
      <c r="S399" s="20">
        <v>0.28258221680876972</v>
      </c>
    </row>
    <row r="400" spans="1:19" x14ac:dyDescent="0.2">
      <c r="A400" s="6">
        <v>40450</v>
      </c>
      <c r="B400" s="19">
        <v>40086</v>
      </c>
      <c r="C400" s="19"/>
      <c r="D400" s="16" t="s">
        <v>5</v>
      </c>
      <c r="E400" s="7">
        <v>5172</v>
      </c>
      <c r="F400" s="7">
        <v>3806</v>
      </c>
      <c r="G400" s="7">
        <v>1366</v>
      </c>
      <c r="H400" s="7">
        <v>4220</v>
      </c>
      <c r="I400" s="7">
        <v>3470</v>
      </c>
      <c r="J400" s="7">
        <v>750</v>
      </c>
      <c r="K400" s="7"/>
      <c r="L400" s="7"/>
      <c r="M400" s="7"/>
      <c r="N400" s="8">
        <v>0.22559241706161148</v>
      </c>
      <c r="O400" s="8">
        <v>9.6829971181556118E-2</v>
      </c>
      <c r="P400" s="20">
        <v>0.82133333333333325</v>
      </c>
      <c r="Q400" s="8">
        <v>0.14576871953921144</v>
      </c>
      <c r="R400" s="8">
        <v>-1.6028955532574996E-2</v>
      </c>
      <c r="S400" s="20">
        <v>1.1145510835913313</v>
      </c>
    </row>
    <row r="401" spans="1:19" x14ac:dyDescent="0.2">
      <c r="A401" s="6">
        <v>40451</v>
      </c>
      <c r="B401" s="19">
        <v>40087</v>
      </c>
      <c r="C401" s="19"/>
      <c r="D401" s="16" t="s">
        <v>6</v>
      </c>
      <c r="E401" s="7">
        <v>4416</v>
      </c>
      <c r="F401" s="7">
        <v>3552</v>
      </c>
      <c r="G401" s="7">
        <v>864</v>
      </c>
      <c r="H401" s="7">
        <v>4850</v>
      </c>
      <c r="I401" s="7">
        <v>3737</v>
      </c>
      <c r="J401" s="7">
        <v>1113</v>
      </c>
      <c r="K401" s="7"/>
      <c r="L401" s="7"/>
      <c r="M401" s="7"/>
      <c r="N401" s="8">
        <v>-8.9484536082474198E-2</v>
      </c>
      <c r="O401" s="8">
        <v>-4.9504950495049549E-2</v>
      </c>
      <c r="P401" s="20">
        <v>-0.22371967654986524</v>
      </c>
      <c r="Q401" s="8">
        <v>7.7861850134244515E-2</v>
      </c>
      <c r="R401" s="8">
        <v>9.5619987661937023E-2</v>
      </c>
      <c r="S401" s="20">
        <v>1.0526315789473717E-2</v>
      </c>
    </row>
    <row r="402" spans="1:19" x14ac:dyDescent="0.2">
      <c r="A402" s="6">
        <v>40452</v>
      </c>
      <c r="B402" s="19">
        <v>40088</v>
      </c>
      <c r="C402" s="19"/>
      <c r="D402" s="16" t="s">
        <v>7</v>
      </c>
      <c r="E402" s="7">
        <v>4828</v>
      </c>
      <c r="F402" s="7">
        <v>3841</v>
      </c>
      <c r="G402" s="7">
        <v>987</v>
      </c>
      <c r="H402" s="7">
        <v>4590</v>
      </c>
      <c r="I402" s="7">
        <v>3606</v>
      </c>
      <c r="J402" s="7">
        <v>984</v>
      </c>
      <c r="K402" s="7"/>
      <c r="L402" s="7"/>
      <c r="M402" s="7"/>
      <c r="N402" s="8">
        <v>5.1851851851851816E-2</v>
      </c>
      <c r="O402" s="8">
        <v>6.5169162506932832E-2</v>
      </c>
      <c r="P402" s="20">
        <v>3.0487804878047697E-3</v>
      </c>
      <c r="Q402" s="8">
        <v>-7.4013157894736725E-3</v>
      </c>
      <c r="R402" s="8">
        <v>3.6147828432694817E-2</v>
      </c>
      <c r="S402" s="20">
        <v>-0.14693171996542786</v>
      </c>
    </row>
    <row r="403" spans="1:19" x14ac:dyDescent="0.2">
      <c r="A403" s="6">
        <v>40453</v>
      </c>
      <c r="B403" s="19">
        <v>40089</v>
      </c>
      <c r="C403" s="19"/>
      <c r="D403" s="16" t="s">
        <v>1</v>
      </c>
      <c r="E403" s="7">
        <v>5307</v>
      </c>
      <c r="F403" s="7">
        <v>4155</v>
      </c>
      <c r="G403" s="7">
        <v>1152</v>
      </c>
      <c r="H403" s="7">
        <v>5072</v>
      </c>
      <c r="I403" s="7">
        <v>4062</v>
      </c>
      <c r="J403" s="7">
        <v>1010</v>
      </c>
      <c r="K403" s="7"/>
      <c r="L403" s="7"/>
      <c r="M403" s="7"/>
      <c r="N403" s="8">
        <v>4.6332807570977907E-2</v>
      </c>
      <c r="O403" s="8">
        <v>2.2895125553914264E-2</v>
      </c>
      <c r="P403" s="20">
        <v>0.1405940594059405</v>
      </c>
      <c r="Q403" s="8">
        <v>0.1241262444397373</v>
      </c>
      <c r="R403" s="8">
        <v>6.7026194144838236E-2</v>
      </c>
      <c r="S403" s="20">
        <v>0.39298669891172922</v>
      </c>
    </row>
    <row r="404" spans="1:19" x14ac:dyDescent="0.2">
      <c r="A404" s="6">
        <v>40454</v>
      </c>
      <c r="B404" s="19">
        <v>40090</v>
      </c>
      <c r="C404" s="19"/>
      <c r="D404" s="16" t="s">
        <v>2</v>
      </c>
      <c r="E404" s="7">
        <v>5168</v>
      </c>
      <c r="F404" s="7">
        <v>3815</v>
      </c>
      <c r="G404" s="7">
        <v>1353</v>
      </c>
      <c r="H404" s="7">
        <v>4337</v>
      </c>
      <c r="I404" s="7">
        <v>3518</v>
      </c>
      <c r="J404" s="7">
        <v>819</v>
      </c>
      <c r="K404" s="7"/>
      <c r="L404" s="7"/>
      <c r="M404" s="7"/>
      <c r="N404" s="8">
        <v>0.19160710168319106</v>
      </c>
      <c r="O404" s="8">
        <v>8.4422967595224607E-2</v>
      </c>
      <c r="P404" s="20">
        <v>0.65201465201465192</v>
      </c>
      <c r="Q404" s="8">
        <v>2.7435387673956368E-2</v>
      </c>
      <c r="R404" s="8">
        <v>1.7876200640341455E-2</v>
      </c>
      <c r="S404" s="20">
        <v>5.5382215288611647E-2</v>
      </c>
    </row>
    <row r="405" spans="1:19" x14ac:dyDescent="0.2">
      <c r="A405" s="6">
        <v>40455</v>
      </c>
      <c r="B405" s="19">
        <v>40091</v>
      </c>
      <c r="C405" s="19"/>
      <c r="D405" s="16" t="s">
        <v>3</v>
      </c>
      <c r="E405" s="7">
        <v>4730</v>
      </c>
      <c r="F405" s="7">
        <v>3815</v>
      </c>
      <c r="G405" s="7">
        <v>915</v>
      </c>
      <c r="H405" s="7">
        <v>4450</v>
      </c>
      <c r="I405" s="7">
        <v>3626</v>
      </c>
      <c r="J405" s="7">
        <v>824</v>
      </c>
      <c r="K405" s="7"/>
      <c r="L405" s="7"/>
      <c r="M405" s="7"/>
      <c r="N405" s="8">
        <v>6.2921348314606718E-2</v>
      </c>
      <c r="O405" s="8">
        <v>5.212355212355213E-2</v>
      </c>
      <c r="P405" s="20">
        <v>0.1104368932038835</v>
      </c>
      <c r="Q405" s="8">
        <v>0.14750121300339636</v>
      </c>
      <c r="R405" s="8">
        <v>2.0053475935828846E-2</v>
      </c>
      <c r="S405" s="20">
        <v>1.3952879581151834</v>
      </c>
    </row>
    <row r="406" spans="1:19" x14ac:dyDescent="0.2">
      <c r="A406" s="6">
        <v>40456</v>
      </c>
      <c r="B406" s="19">
        <v>40092</v>
      </c>
      <c r="C406" s="19"/>
      <c r="D406" s="16" t="s">
        <v>4</v>
      </c>
      <c r="E406" s="7">
        <v>4208</v>
      </c>
      <c r="F406" s="7">
        <v>3342</v>
      </c>
      <c r="G406" s="7">
        <v>866</v>
      </c>
      <c r="H406" s="7">
        <v>3972</v>
      </c>
      <c r="I406" s="7">
        <v>3257</v>
      </c>
      <c r="J406" s="7">
        <v>715</v>
      </c>
      <c r="K406" s="7"/>
      <c r="L406" s="7"/>
      <c r="M406" s="7"/>
      <c r="N406" s="8">
        <v>5.9415911379657516E-2</v>
      </c>
      <c r="O406" s="8">
        <v>2.6097635861221935E-2</v>
      </c>
      <c r="P406" s="20">
        <v>0.21118881118881117</v>
      </c>
      <c r="Q406" s="8">
        <v>5.1474262868565823E-2</v>
      </c>
      <c r="R406" s="8">
        <v>-9.7777777777777741E-3</v>
      </c>
      <c r="S406" s="20">
        <v>0.3811802232854864</v>
      </c>
    </row>
    <row r="407" spans="1:19" x14ac:dyDescent="0.2">
      <c r="A407" s="6">
        <v>40457</v>
      </c>
      <c r="B407" s="19">
        <v>40093</v>
      </c>
      <c r="C407" s="19"/>
      <c r="D407" s="16" t="s">
        <v>5</v>
      </c>
      <c r="E407" s="7">
        <v>4869</v>
      </c>
      <c r="F407" s="7">
        <v>4080</v>
      </c>
      <c r="G407" s="7">
        <v>789</v>
      </c>
      <c r="H407" s="7">
        <v>4484</v>
      </c>
      <c r="I407" s="7">
        <v>3865</v>
      </c>
      <c r="J407" s="7">
        <v>619</v>
      </c>
      <c r="K407" s="7"/>
      <c r="L407" s="7"/>
      <c r="M407" s="7"/>
      <c r="N407" s="8">
        <v>8.5860838537020534E-2</v>
      </c>
      <c r="O407" s="8">
        <v>5.5627425614489079E-2</v>
      </c>
      <c r="P407" s="20">
        <v>0.27463651050080773</v>
      </c>
      <c r="Q407" s="8">
        <v>0.1226654369379756</v>
      </c>
      <c r="R407" s="8">
        <v>9.295472810072325E-2</v>
      </c>
      <c r="S407" s="20">
        <v>0.30629139072847678</v>
      </c>
    </row>
    <row r="408" spans="1:19" x14ac:dyDescent="0.2">
      <c r="A408" s="6">
        <v>40458</v>
      </c>
      <c r="B408" s="19">
        <v>40094</v>
      </c>
      <c r="C408" s="19"/>
      <c r="D408" s="16" t="s">
        <v>6</v>
      </c>
      <c r="E408" s="7">
        <v>4543</v>
      </c>
      <c r="F408" s="7">
        <v>3344</v>
      </c>
      <c r="G408" s="7">
        <v>1199</v>
      </c>
      <c r="H408" s="7">
        <v>4681</v>
      </c>
      <c r="I408" s="7">
        <v>3731</v>
      </c>
      <c r="J408" s="7">
        <v>950</v>
      </c>
      <c r="K408" s="7"/>
      <c r="L408" s="7"/>
      <c r="M408" s="7"/>
      <c r="N408" s="8">
        <v>-2.9480880153813338E-2</v>
      </c>
      <c r="O408" s="8">
        <v>-0.10372554274993295</v>
      </c>
      <c r="P408" s="20">
        <v>0.26210526315789484</v>
      </c>
      <c r="Q408" s="8">
        <v>-6.1255742725880857E-3</v>
      </c>
      <c r="R408" s="8">
        <v>-0.10707610146862478</v>
      </c>
      <c r="S408" s="20">
        <v>0.45157384987893456</v>
      </c>
    </row>
    <row r="409" spans="1:19" x14ac:dyDescent="0.2">
      <c r="A409" s="6">
        <v>40459</v>
      </c>
      <c r="B409" s="19">
        <v>40095</v>
      </c>
      <c r="C409" s="19"/>
      <c r="D409" s="16" t="s">
        <v>7</v>
      </c>
      <c r="E409" s="7">
        <v>4911</v>
      </c>
      <c r="F409" s="7">
        <v>3974</v>
      </c>
      <c r="G409" s="7">
        <v>937</v>
      </c>
      <c r="H409" s="7">
        <v>5334</v>
      </c>
      <c r="I409" s="7">
        <v>4293</v>
      </c>
      <c r="J409" s="7">
        <v>1041</v>
      </c>
      <c r="K409" s="7"/>
      <c r="L409" s="7"/>
      <c r="M409" s="7"/>
      <c r="N409" s="8">
        <v>-7.9302587176602879E-2</v>
      </c>
      <c r="O409" s="8">
        <v>-7.4307011413929702E-2</v>
      </c>
      <c r="P409" s="20">
        <v>-9.9903938520653268E-2</v>
      </c>
      <c r="Q409" s="8">
        <v>-6.93575895395111E-2</v>
      </c>
      <c r="R409" s="8">
        <v>-4.7230879884919696E-2</v>
      </c>
      <c r="S409" s="20">
        <v>-0.15280289330922248</v>
      </c>
    </row>
    <row r="410" spans="1:19" x14ac:dyDescent="0.2">
      <c r="A410" s="6">
        <v>40460</v>
      </c>
      <c r="B410" s="19">
        <v>40096</v>
      </c>
      <c r="C410" s="19"/>
      <c r="D410" s="16" t="s">
        <v>1</v>
      </c>
      <c r="E410" s="7">
        <v>5288</v>
      </c>
      <c r="F410" s="7">
        <v>4215</v>
      </c>
      <c r="G410" s="7">
        <v>1073</v>
      </c>
      <c r="H410" s="7">
        <v>5370</v>
      </c>
      <c r="I410" s="7">
        <v>4191</v>
      </c>
      <c r="J410" s="7">
        <v>1179</v>
      </c>
      <c r="K410" s="7"/>
      <c r="L410" s="7"/>
      <c r="M410" s="7"/>
      <c r="N410" s="8">
        <v>-1.5270018621973969E-2</v>
      </c>
      <c r="O410" s="8">
        <v>5.7265569076592193E-3</v>
      </c>
      <c r="P410" s="20">
        <v>-8.9906700593723521E-2</v>
      </c>
      <c r="Q410" s="8">
        <v>-5.1649928263988509E-2</v>
      </c>
      <c r="R410" s="8">
        <v>-7.4236766966835011E-2</v>
      </c>
      <c r="S410" s="20">
        <v>4.8875855327468187E-2</v>
      </c>
    </row>
    <row r="411" spans="1:19" x14ac:dyDescent="0.2">
      <c r="A411" s="6">
        <v>40461</v>
      </c>
      <c r="B411" s="19">
        <v>40097</v>
      </c>
      <c r="C411" s="19"/>
      <c r="D411" s="16" t="s">
        <v>2</v>
      </c>
      <c r="E411" s="7">
        <v>4696</v>
      </c>
      <c r="F411" s="7">
        <v>3721</v>
      </c>
      <c r="G411" s="7">
        <v>975</v>
      </c>
      <c r="H411" s="7">
        <v>4923</v>
      </c>
      <c r="I411" s="7">
        <v>3966</v>
      </c>
      <c r="J411" s="7">
        <v>957</v>
      </c>
      <c r="K411" s="7"/>
      <c r="L411" s="7"/>
      <c r="M411" s="7"/>
      <c r="N411" s="8">
        <v>-4.6110095470241697E-2</v>
      </c>
      <c r="O411" s="8">
        <v>-6.177508825012612E-2</v>
      </c>
      <c r="P411" s="20">
        <v>1.8808777429467183E-2</v>
      </c>
      <c r="Q411" s="8">
        <v>-0.11178362020049182</v>
      </c>
      <c r="R411" s="8">
        <v>-2.3103176686794402E-2</v>
      </c>
      <c r="S411" s="20">
        <v>-0.34032476319350469</v>
      </c>
    </row>
    <row r="412" spans="1:19" x14ac:dyDescent="0.2">
      <c r="A412" s="6">
        <v>40462</v>
      </c>
      <c r="B412" s="19">
        <v>40098</v>
      </c>
      <c r="C412" s="19"/>
      <c r="D412" s="16" t="s">
        <v>3</v>
      </c>
      <c r="E412" s="7">
        <v>5104</v>
      </c>
      <c r="F412" s="7">
        <v>3873</v>
      </c>
      <c r="G412" s="7">
        <v>1231</v>
      </c>
      <c r="H412" s="7">
        <v>5197</v>
      </c>
      <c r="I412" s="7">
        <v>4351</v>
      </c>
      <c r="J412" s="7">
        <v>846</v>
      </c>
      <c r="K412" s="7"/>
      <c r="L412" s="7"/>
      <c r="M412" s="7"/>
      <c r="N412" s="8">
        <v>-1.7894939388108488E-2</v>
      </c>
      <c r="O412" s="8">
        <v>-0.10985980234428872</v>
      </c>
      <c r="P412" s="20">
        <v>0.45508274231678492</v>
      </c>
      <c r="Q412" s="8">
        <v>0.1110143665650849</v>
      </c>
      <c r="R412" s="8">
        <v>-5.2824651504035258E-2</v>
      </c>
      <c r="S412" s="20">
        <v>1.4376237623762376</v>
      </c>
    </row>
    <row r="413" spans="1:19" x14ac:dyDescent="0.2">
      <c r="A413" s="6">
        <v>40463</v>
      </c>
      <c r="B413" s="19">
        <v>40099</v>
      </c>
      <c r="C413" s="19"/>
      <c r="D413" s="16" t="s">
        <v>4</v>
      </c>
      <c r="E413" s="7">
        <v>5106</v>
      </c>
      <c r="F413" s="7">
        <v>4137</v>
      </c>
      <c r="G413" s="7">
        <v>969</v>
      </c>
      <c r="H413" s="7">
        <v>4539</v>
      </c>
      <c r="I413" s="7">
        <v>3742</v>
      </c>
      <c r="J413" s="7">
        <v>797</v>
      </c>
      <c r="K413" s="7"/>
      <c r="L413" s="7"/>
      <c r="M413" s="7"/>
      <c r="N413" s="8">
        <v>0.12491738268341046</v>
      </c>
      <c r="O413" s="8">
        <v>0.10555852485301975</v>
      </c>
      <c r="P413" s="20">
        <v>0.21580928481806771</v>
      </c>
      <c r="Q413" s="8">
        <v>0.19606465214335911</v>
      </c>
      <c r="R413" s="8">
        <v>0.19084628670120907</v>
      </c>
      <c r="S413" s="20">
        <v>0.21886792452830184</v>
      </c>
    </row>
    <row r="414" spans="1:19" x14ac:dyDescent="0.2">
      <c r="A414" s="6">
        <v>40464</v>
      </c>
      <c r="B414" s="19">
        <v>40100</v>
      </c>
      <c r="C414" s="19"/>
      <c r="D414" s="16" t="s">
        <v>5</v>
      </c>
      <c r="E414" s="7">
        <v>4512</v>
      </c>
      <c r="F414" s="7">
        <v>3698</v>
      </c>
      <c r="G414" s="7">
        <v>814</v>
      </c>
      <c r="H414" s="7">
        <v>4331</v>
      </c>
      <c r="I414" s="7">
        <v>3634</v>
      </c>
      <c r="J414" s="7">
        <v>697</v>
      </c>
      <c r="K414" s="7"/>
      <c r="L414" s="7"/>
      <c r="M414" s="7"/>
      <c r="N414" s="8">
        <v>4.1791734010621084E-2</v>
      </c>
      <c r="O414" s="8">
        <v>1.7611447440836647E-2</v>
      </c>
      <c r="P414" s="20">
        <v>0.16786226685796279</v>
      </c>
      <c r="Q414" s="8">
        <v>-2.3587967972300339E-2</v>
      </c>
      <c r="R414" s="8">
        <v>-7.411116675012519E-2</v>
      </c>
      <c r="S414" s="20">
        <v>0.29824561403508776</v>
      </c>
    </row>
    <row r="415" spans="1:19" x14ac:dyDescent="0.2">
      <c r="A415" s="6">
        <v>40465</v>
      </c>
      <c r="B415" s="19">
        <v>40101</v>
      </c>
      <c r="C415" s="19"/>
      <c r="D415" s="16" t="s">
        <v>6</v>
      </c>
      <c r="E415" s="7">
        <v>3968</v>
      </c>
      <c r="F415" s="7">
        <v>3057</v>
      </c>
      <c r="G415" s="7">
        <v>911</v>
      </c>
      <c r="H415" s="7">
        <v>4899</v>
      </c>
      <c r="I415" s="7">
        <v>3827</v>
      </c>
      <c r="J415" s="7">
        <v>1072</v>
      </c>
      <c r="K415" s="7"/>
      <c r="L415" s="7"/>
      <c r="M415" s="7"/>
      <c r="N415" s="8">
        <v>-0.19003878342518876</v>
      </c>
      <c r="O415" s="8">
        <v>-0.20120198588973082</v>
      </c>
      <c r="P415" s="20">
        <v>-0.15018656716417911</v>
      </c>
      <c r="Q415" s="8">
        <v>-5.568776772965256E-2</v>
      </c>
      <c r="R415" s="8">
        <v>-7.5597218022376733E-2</v>
      </c>
      <c r="S415" s="20">
        <v>1.787709497206702E-2</v>
      </c>
    </row>
    <row r="416" spans="1:19" x14ac:dyDescent="0.2">
      <c r="A416" s="6">
        <v>40466</v>
      </c>
      <c r="B416" s="19">
        <v>40102</v>
      </c>
      <c r="C416" s="19"/>
      <c r="D416" s="16" t="s">
        <v>7</v>
      </c>
      <c r="E416" s="7">
        <v>5453</v>
      </c>
      <c r="F416" s="7">
        <v>4191</v>
      </c>
      <c r="G416" s="7">
        <v>1262</v>
      </c>
      <c r="H416" s="7">
        <v>4840</v>
      </c>
      <c r="I416" s="7">
        <v>3810</v>
      </c>
      <c r="J416" s="7">
        <v>1030</v>
      </c>
      <c r="K416" s="7"/>
      <c r="L416" s="7"/>
      <c r="M416" s="7"/>
      <c r="N416" s="8">
        <v>0.12665289256198342</v>
      </c>
      <c r="O416" s="8">
        <v>0.10000000000000009</v>
      </c>
      <c r="P416" s="20">
        <v>0.22524271844660193</v>
      </c>
      <c r="Q416" s="8">
        <v>0.24129296608240391</v>
      </c>
      <c r="R416" s="8">
        <v>0.26083032490974722</v>
      </c>
      <c r="S416" s="20">
        <v>0.18054256314312433</v>
      </c>
    </row>
    <row r="417" spans="1:19" x14ac:dyDescent="0.2">
      <c r="A417" s="6">
        <v>40467</v>
      </c>
      <c r="B417" s="19">
        <v>40103</v>
      </c>
      <c r="C417" s="19"/>
      <c r="D417" s="16" t="s">
        <v>1</v>
      </c>
      <c r="E417" s="7">
        <v>5339</v>
      </c>
      <c r="F417" s="7">
        <v>4129</v>
      </c>
      <c r="G417" s="7">
        <v>1210</v>
      </c>
      <c r="H417" s="7">
        <v>5133</v>
      </c>
      <c r="I417" s="7">
        <v>3998</v>
      </c>
      <c r="J417" s="7">
        <v>1135</v>
      </c>
      <c r="K417" s="7"/>
      <c r="L417" s="7"/>
      <c r="M417" s="7"/>
      <c r="N417" s="8">
        <v>4.0132476134813855E-2</v>
      </c>
      <c r="O417" s="8">
        <v>3.276638319159586E-2</v>
      </c>
      <c r="P417" s="20">
        <v>6.6079295154185091E-2</v>
      </c>
      <c r="Q417" s="8">
        <v>0.12684677078936257</v>
      </c>
      <c r="R417" s="8">
        <v>0.14630760688506395</v>
      </c>
      <c r="S417" s="20">
        <v>6.5140845070422504E-2</v>
      </c>
    </row>
    <row r="418" spans="1:19" x14ac:dyDescent="0.2">
      <c r="A418" s="6">
        <v>40468</v>
      </c>
      <c r="B418" s="19">
        <v>40104</v>
      </c>
      <c r="C418" s="19"/>
      <c r="D418" s="16" t="s">
        <v>2</v>
      </c>
      <c r="E418" s="7">
        <v>4859</v>
      </c>
      <c r="F418" s="7">
        <v>3945</v>
      </c>
      <c r="G418" s="7">
        <v>914</v>
      </c>
      <c r="H418" s="7">
        <v>4859</v>
      </c>
      <c r="I418" s="7">
        <v>3829</v>
      </c>
      <c r="J418" s="7">
        <v>1030</v>
      </c>
      <c r="K418" s="7"/>
      <c r="L418" s="7"/>
      <c r="M418" s="7"/>
      <c r="N418" s="8">
        <v>0</v>
      </c>
      <c r="O418" s="8">
        <v>3.0295116218333806E-2</v>
      </c>
      <c r="P418" s="20">
        <v>-0.11262135922330097</v>
      </c>
      <c r="Q418" s="8">
        <v>-9.5999999999999974E-2</v>
      </c>
      <c r="R418" s="8">
        <v>-2.9758976881456012E-2</v>
      </c>
      <c r="S418" s="20">
        <v>-0.30175706646294886</v>
      </c>
    </row>
    <row r="419" spans="1:19" x14ac:dyDescent="0.2">
      <c r="A419" s="6">
        <v>40469</v>
      </c>
      <c r="B419" s="19">
        <v>40105</v>
      </c>
      <c r="C419" s="19"/>
      <c r="D419" s="16" t="s">
        <v>3</v>
      </c>
      <c r="E419" s="7">
        <v>4672</v>
      </c>
      <c r="F419" s="7">
        <v>3969</v>
      </c>
      <c r="G419" s="7">
        <v>703</v>
      </c>
      <c r="H419" s="7">
        <v>4837</v>
      </c>
      <c r="I419" s="7">
        <v>3846</v>
      </c>
      <c r="J419" s="7">
        <v>991</v>
      </c>
      <c r="K419" s="7"/>
      <c r="L419" s="7"/>
      <c r="M419" s="7"/>
      <c r="N419" s="8">
        <v>-3.4112052925367009E-2</v>
      </c>
      <c r="O419" s="8">
        <v>3.1981279251170003E-2</v>
      </c>
      <c r="P419" s="20">
        <v>-0.29061553985872857</v>
      </c>
      <c r="Q419" s="8">
        <v>0.1071090047393366</v>
      </c>
      <c r="R419" s="8">
        <v>0.10188784008883944</v>
      </c>
      <c r="S419" s="20">
        <v>0.13754045307443374</v>
      </c>
    </row>
    <row r="420" spans="1:19" x14ac:dyDescent="0.2">
      <c r="A420" s="6">
        <v>40470</v>
      </c>
      <c r="B420" s="19">
        <v>40106</v>
      </c>
      <c r="C420" s="19"/>
      <c r="D420" s="16" t="s">
        <v>4</v>
      </c>
      <c r="E420" s="7">
        <v>5133</v>
      </c>
      <c r="F420" s="7">
        <v>3791</v>
      </c>
      <c r="G420" s="7">
        <v>1342</v>
      </c>
      <c r="H420" s="7">
        <v>4210</v>
      </c>
      <c r="I420" s="7">
        <v>3273</v>
      </c>
      <c r="J420" s="7">
        <v>937</v>
      </c>
      <c r="K420" s="7"/>
      <c r="L420" s="7"/>
      <c r="M420" s="7"/>
      <c r="N420" s="8">
        <v>0.21923990498812351</v>
      </c>
      <c r="O420" s="8">
        <v>0.15826458906202268</v>
      </c>
      <c r="P420" s="20">
        <v>0.43223052294557096</v>
      </c>
      <c r="Q420" s="8">
        <v>0.28872709013306563</v>
      </c>
      <c r="R420" s="8">
        <v>0.19740998104864182</v>
      </c>
      <c r="S420" s="20">
        <v>0.64259485924112614</v>
      </c>
    </row>
    <row r="421" spans="1:19" x14ac:dyDescent="0.2">
      <c r="A421" s="6">
        <v>40471</v>
      </c>
      <c r="B421" s="19">
        <v>40107</v>
      </c>
      <c r="C421" s="19"/>
      <c r="D421" s="16" t="s">
        <v>5</v>
      </c>
      <c r="E421" s="7">
        <v>4798</v>
      </c>
      <c r="F421" s="7">
        <v>3944</v>
      </c>
      <c r="G421" s="7">
        <v>854</v>
      </c>
      <c r="H421" s="7">
        <v>4252</v>
      </c>
      <c r="I421" s="7">
        <v>3493</v>
      </c>
      <c r="J421" s="7">
        <v>759</v>
      </c>
      <c r="K421" s="7"/>
      <c r="L421" s="7"/>
      <c r="M421" s="7"/>
      <c r="N421" s="8">
        <v>0.12841015992474136</v>
      </c>
      <c r="O421" s="8">
        <v>0.12911537360435155</v>
      </c>
      <c r="P421" s="20">
        <v>0.12516469038208178</v>
      </c>
      <c r="Q421" s="8">
        <v>0.15364270257273382</v>
      </c>
      <c r="R421" s="8">
        <v>9.2823496813521755E-2</v>
      </c>
      <c r="S421" s="20">
        <v>0.55272727272727273</v>
      </c>
    </row>
    <row r="422" spans="1:19" x14ac:dyDescent="0.2">
      <c r="A422" s="6">
        <v>40472</v>
      </c>
      <c r="B422" s="19">
        <v>40108</v>
      </c>
      <c r="C422" s="19"/>
      <c r="D422" s="16" t="s">
        <v>6</v>
      </c>
      <c r="E422" s="7">
        <v>4609</v>
      </c>
      <c r="F422" s="7">
        <v>3734</v>
      </c>
      <c r="G422" s="7">
        <v>875</v>
      </c>
      <c r="H422" s="7">
        <v>4482</v>
      </c>
      <c r="I422" s="7">
        <v>3665</v>
      </c>
      <c r="J422" s="7">
        <v>817</v>
      </c>
      <c r="K422" s="7"/>
      <c r="L422" s="7"/>
      <c r="M422" s="7"/>
      <c r="N422" s="8">
        <v>2.833556448014285E-2</v>
      </c>
      <c r="O422" s="8">
        <v>1.8826739427012296E-2</v>
      </c>
      <c r="P422" s="20">
        <v>7.0991432068543414E-2</v>
      </c>
      <c r="Q422" s="8">
        <v>0.21066456527449429</v>
      </c>
      <c r="R422" s="8">
        <v>0.21351966200844985</v>
      </c>
      <c r="S422" s="20">
        <v>0.19863013698630128</v>
      </c>
    </row>
    <row r="423" spans="1:19" x14ac:dyDescent="0.2">
      <c r="A423" s="6">
        <v>40473</v>
      </c>
      <c r="B423" s="19">
        <v>40109</v>
      </c>
      <c r="C423" s="19"/>
      <c r="D423" s="16" t="s">
        <v>7</v>
      </c>
      <c r="E423" s="7">
        <v>4980</v>
      </c>
      <c r="F423" s="7">
        <v>3966</v>
      </c>
      <c r="G423" s="7">
        <v>1014</v>
      </c>
      <c r="H423" s="7">
        <v>4232</v>
      </c>
      <c r="I423" s="7">
        <v>3127</v>
      </c>
      <c r="J423" s="7">
        <v>1105</v>
      </c>
      <c r="K423" s="7"/>
      <c r="L423" s="7"/>
      <c r="M423" s="7"/>
      <c r="N423" s="8">
        <v>0.17674858223062384</v>
      </c>
      <c r="O423" s="8">
        <v>0.26830828269907259</v>
      </c>
      <c r="P423" s="20">
        <v>-8.2352941176470629E-2</v>
      </c>
      <c r="Q423" s="8">
        <v>0.21879588839941255</v>
      </c>
      <c r="R423" s="8">
        <v>0.3003278688524591</v>
      </c>
      <c r="S423" s="20">
        <v>-2.1235521235521193E-2</v>
      </c>
    </row>
    <row r="424" spans="1:19" x14ac:dyDescent="0.2">
      <c r="A424" s="6">
        <v>40474</v>
      </c>
      <c r="B424" s="19">
        <v>40110</v>
      </c>
      <c r="C424" s="19"/>
      <c r="D424" s="16" t="s">
        <v>1</v>
      </c>
      <c r="E424" s="7">
        <v>5231</v>
      </c>
      <c r="F424" s="7">
        <v>3938</v>
      </c>
      <c r="G424" s="7">
        <v>1293</v>
      </c>
      <c r="H424" s="7">
        <v>4292</v>
      </c>
      <c r="I424" s="7">
        <v>3129</v>
      </c>
      <c r="J424" s="7">
        <v>1163</v>
      </c>
      <c r="K424" s="7"/>
      <c r="L424" s="7"/>
      <c r="M424" s="7"/>
      <c r="N424" s="8">
        <v>0.21877912395153776</v>
      </c>
      <c r="O424" s="8">
        <v>0.25854905720677523</v>
      </c>
      <c r="P424" s="20">
        <v>0.11177987962166802</v>
      </c>
      <c r="Q424" s="8">
        <v>0.28368098159509203</v>
      </c>
      <c r="R424" s="8">
        <v>0.28106701366297981</v>
      </c>
      <c r="S424" s="20">
        <v>0.2917082917082916</v>
      </c>
    </row>
    <row r="425" spans="1:19" x14ac:dyDescent="0.2">
      <c r="A425" s="6">
        <v>40475</v>
      </c>
      <c r="B425" s="19">
        <v>40111</v>
      </c>
      <c r="C425" s="19"/>
      <c r="D425" s="16" t="s">
        <v>2</v>
      </c>
      <c r="E425" s="7">
        <v>4711</v>
      </c>
      <c r="F425" s="7">
        <v>3879</v>
      </c>
      <c r="G425" s="7">
        <v>832</v>
      </c>
      <c r="H425" s="7">
        <v>4539</v>
      </c>
      <c r="I425" s="7">
        <v>3475</v>
      </c>
      <c r="J425" s="7">
        <v>1064</v>
      </c>
      <c r="K425" s="7"/>
      <c r="L425" s="7"/>
      <c r="M425" s="7"/>
      <c r="N425" s="8">
        <v>3.7893809209076812E-2</v>
      </c>
      <c r="O425" s="8">
        <v>0.11625899280575536</v>
      </c>
      <c r="P425" s="20">
        <v>-0.21804511278195493</v>
      </c>
      <c r="Q425" s="8">
        <v>5.5496264674492757E-3</v>
      </c>
      <c r="R425" s="8">
        <v>0.1243478260869566</v>
      </c>
      <c r="S425" s="20">
        <v>-0.32631578947368423</v>
      </c>
    </row>
    <row r="426" spans="1:19" x14ac:dyDescent="0.2">
      <c r="A426" s="6">
        <v>40476</v>
      </c>
      <c r="B426" s="19">
        <v>40112</v>
      </c>
      <c r="C426" s="19"/>
      <c r="D426" s="16" t="s">
        <v>3</v>
      </c>
      <c r="E426" s="7">
        <v>4504</v>
      </c>
      <c r="F426" s="7">
        <v>3599</v>
      </c>
      <c r="G426" s="7">
        <v>905</v>
      </c>
      <c r="H426" s="7">
        <v>4486</v>
      </c>
      <c r="I426" s="7">
        <v>3476</v>
      </c>
      <c r="J426" s="7">
        <v>1010</v>
      </c>
      <c r="K426" s="7"/>
      <c r="L426" s="7"/>
      <c r="M426" s="7"/>
      <c r="N426" s="8">
        <v>4.0124832813197564E-3</v>
      </c>
      <c r="O426" s="8">
        <v>3.538550057537404E-2</v>
      </c>
      <c r="P426" s="20">
        <v>-0.10396039603960394</v>
      </c>
      <c r="Q426" s="8">
        <v>4.0665434380776411E-2</v>
      </c>
      <c r="R426" s="8">
        <v>1.9835647492207453E-2</v>
      </c>
      <c r="S426" s="20">
        <v>0.13266583229036288</v>
      </c>
    </row>
    <row r="427" spans="1:19" x14ac:dyDescent="0.2">
      <c r="A427" s="6">
        <v>40477</v>
      </c>
      <c r="B427" s="19">
        <v>40113</v>
      </c>
      <c r="C427" s="19"/>
      <c r="D427" s="16" t="s">
        <v>4</v>
      </c>
      <c r="E427" s="7">
        <v>4679</v>
      </c>
      <c r="F427" s="7">
        <v>3677</v>
      </c>
      <c r="G427" s="7">
        <v>1002</v>
      </c>
      <c r="H427" s="7">
        <v>4177</v>
      </c>
      <c r="I427" s="7">
        <v>3204</v>
      </c>
      <c r="J427" s="7">
        <v>973</v>
      </c>
      <c r="K427" s="7"/>
      <c r="L427" s="7"/>
      <c r="M427" s="7"/>
      <c r="N427" s="8">
        <v>0.12018194876705768</v>
      </c>
      <c r="O427" s="8">
        <v>0.14762796504369535</v>
      </c>
      <c r="P427" s="20">
        <v>2.9804727646454365E-2</v>
      </c>
      <c r="Q427" s="8">
        <v>0.20530654301906237</v>
      </c>
      <c r="R427" s="8">
        <v>0.13452638074668322</v>
      </c>
      <c r="S427" s="20">
        <v>0.56318252730109197</v>
      </c>
    </row>
    <row r="428" spans="1:19" x14ac:dyDescent="0.2">
      <c r="A428" s="6">
        <v>40478</v>
      </c>
      <c r="B428" s="19">
        <v>40114</v>
      </c>
      <c r="C428" s="19"/>
      <c r="D428" s="16" t="s">
        <v>5</v>
      </c>
      <c r="E428" s="7">
        <v>5118</v>
      </c>
      <c r="F428" s="7">
        <v>3994</v>
      </c>
      <c r="G428" s="7">
        <v>1124</v>
      </c>
      <c r="H428" s="7">
        <v>4494</v>
      </c>
      <c r="I428" s="7">
        <v>3810</v>
      </c>
      <c r="J428" s="7">
        <v>684</v>
      </c>
      <c r="K428" s="7"/>
      <c r="L428" s="7"/>
      <c r="M428" s="7"/>
      <c r="N428" s="8">
        <v>0.13885180240320438</v>
      </c>
      <c r="O428" s="8">
        <v>4.829396325459312E-2</v>
      </c>
      <c r="P428" s="20">
        <v>0.64327485380116967</v>
      </c>
      <c r="Q428" s="8">
        <v>0.34932770893751641</v>
      </c>
      <c r="R428" s="8">
        <v>0.25360954174513495</v>
      </c>
      <c r="S428" s="20">
        <v>0.85172981878088971</v>
      </c>
    </row>
    <row r="429" spans="1:19" x14ac:dyDescent="0.2">
      <c r="A429" s="6">
        <v>40479</v>
      </c>
      <c r="B429" s="19">
        <v>40115</v>
      </c>
      <c r="C429" s="19"/>
      <c r="D429" s="16" t="s">
        <v>6</v>
      </c>
      <c r="E429" s="7">
        <v>4222</v>
      </c>
      <c r="F429" s="7">
        <v>3267</v>
      </c>
      <c r="G429" s="7">
        <v>955</v>
      </c>
      <c r="H429" s="7">
        <v>3915</v>
      </c>
      <c r="I429" s="7">
        <v>3055</v>
      </c>
      <c r="J429" s="7">
        <v>860</v>
      </c>
      <c r="K429" s="7"/>
      <c r="L429" s="7"/>
      <c r="M429" s="7"/>
      <c r="N429" s="8">
        <v>7.8416347381864648E-2</v>
      </c>
      <c r="O429" s="8">
        <v>6.9394435351882056E-2</v>
      </c>
      <c r="P429" s="20">
        <v>0.11046511627906974</v>
      </c>
      <c r="Q429" s="8">
        <v>5.260533532784839E-2</v>
      </c>
      <c r="R429" s="8">
        <v>7.2202166064981865E-2</v>
      </c>
      <c r="S429" s="20">
        <v>-9.3360995850622075E-3</v>
      </c>
    </row>
    <row r="430" spans="1:19" x14ac:dyDescent="0.2">
      <c r="A430" s="6">
        <v>40480</v>
      </c>
      <c r="B430" s="19">
        <v>40116</v>
      </c>
      <c r="C430" s="19"/>
      <c r="D430" s="16" t="s">
        <v>7</v>
      </c>
      <c r="E430" s="7">
        <v>4917</v>
      </c>
      <c r="F430" s="7">
        <v>3996</v>
      </c>
      <c r="G430" s="7">
        <v>921</v>
      </c>
      <c r="H430" s="7">
        <v>5135</v>
      </c>
      <c r="I430" s="7">
        <v>4150</v>
      </c>
      <c r="J430" s="7">
        <v>985</v>
      </c>
      <c r="K430" s="7"/>
      <c r="L430" s="7"/>
      <c r="M430" s="7"/>
      <c r="N430" s="8">
        <v>-4.2453748782862677E-2</v>
      </c>
      <c r="O430" s="8">
        <v>-3.7108433734939772E-2</v>
      </c>
      <c r="P430" s="20">
        <v>-6.4974619289340119E-2</v>
      </c>
      <c r="Q430" s="8">
        <v>0.10718306687682944</v>
      </c>
      <c r="R430" s="8">
        <v>0.17910888167601069</v>
      </c>
      <c r="S430" s="20">
        <v>-0.12452471482889738</v>
      </c>
    </row>
    <row r="431" spans="1:19" x14ac:dyDescent="0.2">
      <c r="A431" s="6">
        <v>40481</v>
      </c>
      <c r="B431" s="19">
        <v>40117</v>
      </c>
      <c r="C431" s="19"/>
      <c r="D431" s="16" t="s">
        <v>1</v>
      </c>
      <c r="E431" s="7">
        <v>4670</v>
      </c>
      <c r="F431" s="7">
        <v>3523</v>
      </c>
      <c r="G431" s="7">
        <v>1147</v>
      </c>
      <c r="H431" s="7">
        <v>4958</v>
      </c>
      <c r="I431" s="7">
        <v>3868</v>
      </c>
      <c r="J431" s="7">
        <v>1090</v>
      </c>
      <c r="K431" s="7"/>
      <c r="L431" s="7"/>
      <c r="M431" s="7"/>
      <c r="N431" s="8">
        <v>-5.8087938684953655E-2</v>
      </c>
      <c r="O431" s="8">
        <v>-8.9193381592554299E-2</v>
      </c>
      <c r="P431" s="20">
        <v>5.2293577981651351E-2</v>
      </c>
      <c r="Q431" s="8">
        <v>0.18078381795195964</v>
      </c>
      <c r="R431" s="8">
        <v>0.15508196721311474</v>
      </c>
      <c r="S431" s="20">
        <v>0.2674033149171271</v>
      </c>
    </row>
    <row r="432" spans="1:19" x14ac:dyDescent="0.2">
      <c r="A432" s="6">
        <v>40482</v>
      </c>
      <c r="B432" s="19">
        <v>40118</v>
      </c>
      <c r="C432" s="19"/>
      <c r="D432" s="16" t="s">
        <v>2</v>
      </c>
      <c r="E432" s="7">
        <v>4688</v>
      </c>
      <c r="F432" s="7">
        <v>3462</v>
      </c>
      <c r="G432" s="7">
        <v>1226</v>
      </c>
      <c r="H432" s="7">
        <v>4558</v>
      </c>
      <c r="I432" s="7">
        <v>3524</v>
      </c>
      <c r="J432" s="7">
        <v>1034</v>
      </c>
      <c r="K432" s="7"/>
      <c r="L432" s="7"/>
      <c r="M432" s="7"/>
      <c r="N432" s="8">
        <v>2.8521281263712117E-2</v>
      </c>
      <c r="O432" s="8">
        <v>-1.759364358683313E-2</v>
      </c>
      <c r="P432" s="20">
        <v>0.18568665377176008</v>
      </c>
      <c r="Q432" s="8">
        <v>2.4251693248853012E-2</v>
      </c>
      <c r="R432" s="8">
        <v>3.4050179211469578E-2</v>
      </c>
      <c r="S432" s="20">
        <v>-2.4410089503661414E-3</v>
      </c>
    </row>
    <row r="433" spans="1:19" x14ac:dyDescent="0.2">
      <c r="A433" s="6">
        <v>40483</v>
      </c>
      <c r="B433" s="19">
        <v>40119</v>
      </c>
      <c r="C433" s="19"/>
      <c r="D433" s="16" t="s">
        <v>3</v>
      </c>
      <c r="E433" s="7">
        <v>4466</v>
      </c>
      <c r="F433" s="7">
        <v>3537</v>
      </c>
      <c r="G433" s="7">
        <v>929</v>
      </c>
      <c r="H433" s="7">
        <v>4528</v>
      </c>
      <c r="I433" s="7">
        <v>3630</v>
      </c>
      <c r="J433" s="7">
        <v>898</v>
      </c>
      <c r="K433" s="7"/>
      <c r="L433" s="7"/>
      <c r="M433" s="7"/>
      <c r="N433" s="8">
        <v>-1.369257950530034E-2</v>
      </c>
      <c r="O433" s="8">
        <v>-2.5619834710743805E-2</v>
      </c>
      <c r="P433" s="20">
        <v>3.4521158129175999E-2</v>
      </c>
      <c r="Q433" s="8">
        <v>3.4035656401944836E-2</v>
      </c>
      <c r="R433" s="8">
        <v>1.5503875968992276E-2</v>
      </c>
      <c r="S433" s="20">
        <v>0.11124401913875603</v>
      </c>
    </row>
    <row r="434" spans="1:19" x14ac:dyDescent="0.2">
      <c r="A434" s="6">
        <v>40484</v>
      </c>
      <c r="B434" s="19">
        <v>40120</v>
      </c>
      <c r="C434" s="19"/>
      <c r="D434" s="16" t="s">
        <v>4</v>
      </c>
      <c r="E434" s="7">
        <v>4991</v>
      </c>
      <c r="F434" s="7">
        <v>3906</v>
      </c>
      <c r="G434" s="7">
        <v>1085</v>
      </c>
      <c r="H434" s="7">
        <v>4207</v>
      </c>
      <c r="I434" s="7">
        <v>3473</v>
      </c>
      <c r="J434" s="7">
        <v>734</v>
      </c>
      <c r="K434" s="7"/>
      <c r="L434" s="7"/>
      <c r="M434" s="7"/>
      <c r="N434" s="8">
        <v>0.18635607321131453</v>
      </c>
      <c r="O434" s="8">
        <v>0.12467607255974666</v>
      </c>
      <c r="P434" s="20">
        <v>0.4782016348773841</v>
      </c>
      <c r="Q434" s="8">
        <v>0.30177360459050595</v>
      </c>
      <c r="R434" s="8">
        <v>0.26983094928478546</v>
      </c>
      <c r="S434" s="20">
        <v>0.43139841688654346</v>
      </c>
    </row>
    <row r="435" spans="1:19" x14ac:dyDescent="0.2">
      <c r="A435" s="6">
        <v>40485</v>
      </c>
      <c r="B435" s="19">
        <v>40121</v>
      </c>
      <c r="C435" s="19"/>
      <c r="D435" s="16" t="s">
        <v>5</v>
      </c>
      <c r="E435" s="7">
        <v>4561</v>
      </c>
      <c r="F435" s="7">
        <v>3767</v>
      </c>
      <c r="G435" s="7">
        <v>794</v>
      </c>
      <c r="H435" s="7">
        <v>3993</v>
      </c>
      <c r="I435" s="7">
        <v>3282</v>
      </c>
      <c r="J435" s="7">
        <v>711</v>
      </c>
      <c r="K435" s="7"/>
      <c r="L435" s="7"/>
      <c r="M435" s="7"/>
      <c r="N435" s="8">
        <v>0.14224893563736529</v>
      </c>
      <c r="O435" s="8">
        <v>0.14777574649603897</v>
      </c>
      <c r="P435" s="20">
        <v>0.11673699015471173</v>
      </c>
      <c r="Q435" s="8">
        <v>0.22739504843918201</v>
      </c>
      <c r="R435" s="8">
        <v>0.22984002611818477</v>
      </c>
      <c r="S435" s="20">
        <v>0.21592649310872902</v>
      </c>
    </row>
    <row r="436" spans="1:19" x14ac:dyDescent="0.2">
      <c r="A436" s="6">
        <v>40486</v>
      </c>
      <c r="B436" s="19">
        <v>40122</v>
      </c>
      <c r="C436" s="19"/>
      <c r="D436" s="16" t="s">
        <v>6</v>
      </c>
      <c r="E436" s="7">
        <v>4667</v>
      </c>
      <c r="F436" s="7">
        <v>3279</v>
      </c>
      <c r="G436" s="7">
        <v>1388</v>
      </c>
      <c r="H436" s="7">
        <v>3977</v>
      </c>
      <c r="I436" s="7">
        <v>3208</v>
      </c>
      <c r="J436" s="7">
        <v>769</v>
      </c>
      <c r="K436" s="7"/>
      <c r="L436" s="7"/>
      <c r="M436" s="7"/>
      <c r="N436" s="8">
        <v>0.17349761126477237</v>
      </c>
      <c r="O436" s="8">
        <v>2.2132169576059901E-2</v>
      </c>
      <c r="P436" s="20">
        <v>0.8049414824447334</v>
      </c>
      <c r="Q436" s="8">
        <v>0.19789527720739231</v>
      </c>
      <c r="R436" s="8">
        <v>9.9966454209996725E-2</v>
      </c>
      <c r="S436" s="20">
        <v>0.5169398907103826</v>
      </c>
    </row>
    <row r="437" spans="1:19" x14ac:dyDescent="0.2">
      <c r="A437" s="6">
        <v>40487</v>
      </c>
      <c r="B437" s="19">
        <v>40123</v>
      </c>
      <c r="C437" s="19"/>
      <c r="D437" s="16" t="s">
        <v>7</v>
      </c>
      <c r="E437" s="7">
        <v>4612</v>
      </c>
      <c r="F437" s="7">
        <v>3594</v>
      </c>
      <c r="G437" s="7">
        <v>1018</v>
      </c>
      <c r="H437" s="7">
        <v>4121</v>
      </c>
      <c r="I437" s="7">
        <v>3074</v>
      </c>
      <c r="J437" s="7">
        <v>1047</v>
      </c>
      <c r="K437" s="7"/>
      <c r="L437" s="7"/>
      <c r="M437" s="7"/>
      <c r="N437" s="8">
        <v>0.11914583838874049</v>
      </c>
      <c r="O437" s="8">
        <v>0.16916070266753414</v>
      </c>
      <c r="P437" s="20">
        <v>-2.7698185291308519E-2</v>
      </c>
      <c r="Q437" s="8">
        <v>0.20166753517457003</v>
      </c>
      <c r="R437" s="8">
        <v>0.29466858789625361</v>
      </c>
      <c r="S437" s="20">
        <v>-4.1431261770244809E-2</v>
      </c>
    </row>
    <row r="438" spans="1:19" x14ac:dyDescent="0.2">
      <c r="A438" s="6">
        <v>40488</v>
      </c>
      <c r="B438" s="19">
        <v>40124</v>
      </c>
      <c r="C438" s="19"/>
      <c r="D438" s="16" t="s">
        <v>1</v>
      </c>
      <c r="E438" s="7">
        <v>5122</v>
      </c>
      <c r="F438" s="7">
        <v>3847</v>
      </c>
      <c r="G438" s="7">
        <v>1275</v>
      </c>
      <c r="H438" s="7">
        <v>4702</v>
      </c>
      <c r="I438" s="7">
        <v>3360</v>
      </c>
      <c r="J438" s="7">
        <v>1342</v>
      </c>
      <c r="K438" s="7"/>
      <c r="L438" s="7"/>
      <c r="M438" s="7"/>
      <c r="N438" s="8">
        <v>8.932369204593793E-2</v>
      </c>
      <c r="O438" s="8">
        <v>0.14494047619047623</v>
      </c>
      <c r="P438" s="20">
        <v>-4.9925484351713845E-2</v>
      </c>
      <c r="Q438" s="8">
        <v>0.17369385884509625</v>
      </c>
      <c r="R438" s="8">
        <v>0.15352323838080961</v>
      </c>
      <c r="S438" s="20">
        <v>0.23906705539358608</v>
      </c>
    </row>
    <row r="439" spans="1:19" x14ac:dyDescent="0.2">
      <c r="A439" s="6">
        <v>40489</v>
      </c>
      <c r="B439" s="19">
        <v>40125</v>
      </c>
      <c r="C439" s="19"/>
      <c r="D439" s="16" t="s">
        <v>2</v>
      </c>
      <c r="E439" s="7">
        <v>4337</v>
      </c>
      <c r="F439" s="7">
        <v>3315</v>
      </c>
      <c r="G439" s="7">
        <v>1022</v>
      </c>
      <c r="H439" s="7">
        <v>4634</v>
      </c>
      <c r="I439" s="7">
        <v>3649</v>
      </c>
      <c r="J439" s="7">
        <v>985</v>
      </c>
      <c r="K439" s="7"/>
      <c r="L439" s="7"/>
      <c r="M439" s="7"/>
      <c r="N439" s="8">
        <v>-6.4091497626240779E-2</v>
      </c>
      <c r="O439" s="8">
        <v>-9.1531926555220577E-2</v>
      </c>
      <c r="P439" s="20">
        <v>3.7563451776649659E-2</v>
      </c>
      <c r="Q439" s="8">
        <v>-0.11090610906109066</v>
      </c>
      <c r="R439" s="8">
        <v>-9.9674090168386797E-2</v>
      </c>
      <c r="S439" s="20">
        <v>-0.14548494983277593</v>
      </c>
    </row>
    <row r="440" spans="1:19" x14ac:dyDescent="0.2">
      <c r="A440" s="6">
        <v>40490</v>
      </c>
      <c r="B440" s="19">
        <v>40126</v>
      </c>
      <c r="C440" s="19"/>
      <c r="D440" s="16" t="s">
        <v>3</v>
      </c>
      <c r="E440" s="7">
        <v>4570</v>
      </c>
      <c r="F440" s="7">
        <v>3614</v>
      </c>
      <c r="G440" s="7">
        <v>956</v>
      </c>
      <c r="H440" s="7">
        <v>4889</v>
      </c>
      <c r="I440" s="7">
        <v>3842</v>
      </c>
      <c r="J440" s="7">
        <v>1047</v>
      </c>
      <c r="K440" s="7"/>
      <c r="L440" s="7"/>
      <c r="M440" s="7"/>
      <c r="N440" s="8">
        <v>-6.5248517079157242E-2</v>
      </c>
      <c r="O440" s="8">
        <v>-5.9344091618948491E-2</v>
      </c>
      <c r="P440" s="20">
        <v>-8.6914995224450786E-2</v>
      </c>
      <c r="Q440" s="8">
        <v>3.769300635785644E-2</v>
      </c>
      <c r="R440" s="8">
        <v>1.0061486864169966E-2</v>
      </c>
      <c r="S440" s="20">
        <v>0.15738498789346256</v>
      </c>
    </row>
    <row r="441" spans="1:19" x14ac:dyDescent="0.2">
      <c r="A441" s="6">
        <v>40491</v>
      </c>
      <c r="B441" s="19">
        <v>40127</v>
      </c>
      <c r="C441" s="19"/>
      <c r="D441" s="16" t="s">
        <v>4</v>
      </c>
      <c r="E441" s="7">
        <v>4410</v>
      </c>
      <c r="F441" s="7">
        <v>3242</v>
      </c>
      <c r="G441" s="7">
        <v>1168</v>
      </c>
      <c r="H441" s="7">
        <v>4127</v>
      </c>
      <c r="I441" s="7">
        <v>3207</v>
      </c>
      <c r="J441" s="7">
        <v>920</v>
      </c>
      <c r="K441" s="7"/>
      <c r="L441" s="7"/>
      <c r="M441" s="7"/>
      <c r="N441" s="8">
        <v>6.8572813181487779E-2</v>
      </c>
      <c r="O441" s="8">
        <v>1.0913626442157875E-2</v>
      </c>
      <c r="P441" s="20">
        <v>0.26956521739130435</v>
      </c>
      <c r="Q441" s="8">
        <v>7.6397363924822992E-2</v>
      </c>
      <c r="R441" s="8">
        <v>-3.281622911694515E-2</v>
      </c>
      <c r="S441" s="20">
        <v>0.56778523489932886</v>
      </c>
    </row>
    <row r="442" spans="1:19" x14ac:dyDescent="0.2">
      <c r="A442" s="6">
        <v>40492</v>
      </c>
      <c r="B442" s="19">
        <v>40128</v>
      </c>
      <c r="C442" s="19"/>
      <c r="D442" s="16" t="s">
        <v>5</v>
      </c>
      <c r="E442" s="7">
        <v>4288</v>
      </c>
      <c r="F442" s="7">
        <v>3579</v>
      </c>
      <c r="G442" s="7">
        <v>709</v>
      </c>
      <c r="H442" s="7">
        <v>4342</v>
      </c>
      <c r="I442" s="7">
        <v>3650</v>
      </c>
      <c r="J442" s="7">
        <v>692</v>
      </c>
      <c r="K442" s="7"/>
      <c r="L442" s="7"/>
      <c r="M442" s="7"/>
      <c r="N442" s="8">
        <v>-1.2436665131275948E-2</v>
      </c>
      <c r="O442" s="8">
        <v>-1.9452054794520501E-2</v>
      </c>
      <c r="P442" s="20">
        <v>2.4566473988439252E-2</v>
      </c>
      <c r="Q442" s="8">
        <v>2.8050827139774581E-2</v>
      </c>
      <c r="R442" s="8">
        <v>2.6383710926297654E-2</v>
      </c>
      <c r="S442" s="20">
        <v>3.654970760233911E-2</v>
      </c>
    </row>
    <row r="443" spans="1:19" x14ac:dyDescent="0.2">
      <c r="A443" s="6">
        <v>40493</v>
      </c>
      <c r="B443" s="19">
        <v>40129</v>
      </c>
      <c r="C443" s="19"/>
      <c r="D443" s="16" t="s">
        <v>6</v>
      </c>
      <c r="E443" s="7">
        <v>4260</v>
      </c>
      <c r="F443" s="7">
        <v>3218</v>
      </c>
      <c r="G443" s="7">
        <v>1042</v>
      </c>
      <c r="H443" s="7">
        <v>4385</v>
      </c>
      <c r="I443" s="7">
        <v>3454</v>
      </c>
      <c r="J443" s="7">
        <v>931</v>
      </c>
      <c r="K443" s="7"/>
      <c r="L443" s="7"/>
      <c r="M443" s="7"/>
      <c r="N443" s="8">
        <v>-2.8506271379703518E-2</v>
      </c>
      <c r="O443" s="8">
        <v>-6.8326577880718053E-2</v>
      </c>
      <c r="P443" s="20">
        <v>0.11922663802363043</v>
      </c>
      <c r="Q443" s="8">
        <v>3.1726810365706015E-2</v>
      </c>
      <c r="R443" s="8">
        <v>9.0937597993101527E-3</v>
      </c>
      <c r="S443" s="20">
        <v>0.10851063829787244</v>
      </c>
    </row>
    <row r="444" spans="1:19" x14ac:dyDescent="0.2">
      <c r="A444" s="6">
        <v>40494</v>
      </c>
      <c r="B444" s="19">
        <v>40130</v>
      </c>
      <c r="C444" s="19"/>
      <c r="D444" s="16" t="s">
        <v>7</v>
      </c>
      <c r="E444" s="7">
        <v>4447</v>
      </c>
      <c r="F444" s="7">
        <v>3417</v>
      </c>
      <c r="G444" s="7">
        <v>1030</v>
      </c>
      <c r="H444" s="7">
        <v>4711</v>
      </c>
      <c r="I444" s="7">
        <v>3609</v>
      </c>
      <c r="J444" s="7">
        <v>1102</v>
      </c>
      <c r="K444" s="7"/>
      <c r="L444" s="7"/>
      <c r="M444" s="7"/>
      <c r="N444" s="8">
        <v>-5.6039057524941649E-2</v>
      </c>
      <c r="O444" s="8">
        <v>-5.3200332502078118E-2</v>
      </c>
      <c r="P444" s="20">
        <v>-6.5335753176043565E-2</v>
      </c>
      <c r="Q444" s="8">
        <v>0.10374782824522222</v>
      </c>
      <c r="R444" s="8">
        <v>0.14472361809045231</v>
      </c>
      <c r="S444" s="20">
        <v>-1.3409961685823757E-2</v>
      </c>
    </row>
    <row r="445" spans="1:19" x14ac:dyDescent="0.2">
      <c r="A445" s="6">
        <v>40495</v>
      </c>
      <c r="B445" s="19">
        <v>40131</v>
      </c>
      <c r="C445" s="19"/>
      <c r="D445" s="16" t="s">
        <v>1</v>
      </c>
      <c r="E445" s="7">
        <v>4788</v>
      </c>
      <c r="F445" s="7">
        <v>3472</v>
      </c>
      <c r="G445" s="7">
        <v>1316</v>
      </c>
      <c r="H445" s="7">
        <v>5500</v>
      </c>
      <c r="I445" s="7">
        <v>4080</v>
      </c>
      <c r="J445" s="7">
        <v>1420</v>
      </c>
      <c r="K445" s="7"/>
      <c r="L445" s="7"/>
      <c r="M445" s="7"/>
      <c r="N445" s="8">
        <v>-0.12945454545454549</v>
      </c>
      <c r="O445" s="8">
        <v>-0.14901960784313728</v>
      </c>
      <c r="P445" s="20">
        <v>-7.3239436619718323E-2</v>
      </c>
      <c r="Q445" s="8">
        <v>-1.4598540145985828E-3</v>
      </c>
      <c r="R445" s="8">
        <v>-4.6415819829717098E-2</v>
      </c>
      <c r="S445" s="20">
        <v>0.14038128249566717</v>
      </c>
    </row>
    <row r="446" spans="1:19" x14ac:dyDescent="0.2">
      <c r="A446" s="6">
        <v>40496</v>
      </c>
      <c r="B446" s="19">
        <v>40132</v>
      </c>
      <c r="C446" s="19"/>
      <c r="D446" s="16" t="s">
        <v>2</v>
      </c>
      <c r="E446" s="7">
        <v>4472</v>
      </c>
      <c r="F446" s="7">
        <v>3411</v>
      </c>
      <c r="G446" s="7">
        <v>1061</v>
      </c>
      <c r="H446" s="7">
        <v>4983</v>
      </c>
      <c r="I446" s="7">
        <v>3871</v>
      </c>
      <c r="J446" s="7">
        <v>1112</v>
      </c>
      <c r="K446" s="7"/>
      <c r="L446" s="7"/>
      <c r="M446" s="7"/>
      <c r="N446" s="8">
        <v>-0.1025486654625728</v>
      </c>
      <c r="O446" s="8">
        <v>-0.11883234306380785</v>
      </c>
      <c r="P446" s="20">
        <v>-4.5863309352518034E-2</v>
      </c>
      <c r="Q446" s="8">
        <v>-0.10827517447657031</v>
      </c>
      <c r="R446" s="8">
        <v>-0.10354796320630744</v>
      </c>
      <c r="S446" s="20">
        <v>-0.12314049586776854</v>
      </c>
    </row>
    <row r="447" spans="1:19" x14ac:dyDescent="0.2">
      <c r="A447" s="6">
        <v>40497</v>
      </c>
      <c r="B447" s="19">
        <v>40133</v>
      </c>
      <c r="C447" s="19"/>
      <c r="D447" s="16" t="s">
        <v>3</v>
      </c>
      <c r="E447" s="7">
        <v>4697</v>
      </c>
      <c r="F447" s="7">
        <v>3659</v>
      </c>
      <c r="G447" s="7">
        <v>1038</v>
      </c>
      <c r="H447" s="7">
        <v>5114</v>
      </c>
      <c r="I447" s="7">
        <v>4026</v>
      </c>
      <c r="J447" s="7">
        <v>1088</v>
      </c>
      <c r="K447" s="7"/>
      <c r="L447" s="7"/>
      <c r="M447" s="7"/>
      <c r="N447" s="8">
        <v>-8.1540868204927675E-2</v>
      </c>
      <c r="O447" s="8">
        <v>-9.1157476403378013E-2</v>
      </c>
      <c r="P447" s="20">
        <v>-4.5955882352941124E-2</v>
      </c>
      <c r="Q447" s="8">
        <v>-3.0747007841518736E-2</v>
      </c>
      <c r="R447" s="8">
        <v>-8.295739348370923E-2</v>
      </c>
      <c r="S447" s="20">
        <v>0.21261682242990654</v>
      </c>
    </row>
    <row r="448" spans="1:19" x14ac:dyDescent="0.2">
      <c r="A448" s="6">
        <v>40498</v>
      </c>
      <c r="B448" s="19">
        <v>40134</v>
      </c>
      <c r="C448" s="19"/>
      <c r="D448" s="16" t="s">
        <v>4</v>
      </c>
      <c r="E448" s="7">
        <v>4399</v>
      </c>
      <c r="F448" s="7">
        <v>3289</v>
      </c>
      <c r="G448" s="7">
        <v>1110</v>
      </c>
      <c r="H448" s="7">
        <v>4944</v>
      </c>
      <c r="I448" s="7">
        <v>3843</v>
      </c>
      <c r="J448" s="7">
        <v>1101</v>
      </c>
      <c r="K448" s="7"/>
      <c r="L448" s="7"/>
      <c r="M448" s="7"/>
      <c r="N448" s="8">
        <v>-0.11023462783171523</v>
      </c>
      <c r="O448" s="8">
        <v>-0.14415820973198024</v>
      </c>
      <c r="P448" s="20">
        <v>8.1743869209809361E-3</v>
      </c>
      <c r="Q448" s="8">
        <v>0.20027285129604366</v>
      </c>
      <c r="R448" s="8">
        <v>9.2328130189305968E-2</v>
      </c>
      <c r="S448" s="20">
        <v>0.69724770642201839</v>
      </c>
    </row>
    <row r="449" spans="1:19" x14ac:dyDescent="0.2">
      <c r="A449" s="6">
        <v>40499</v>
      </c>
      <c r="B449" s="19">
        <v>40135</v>
      </c>
      <c r="C449" s="19"/>
      <c r="D449" s="16" t="s">
        <v>5</v>
      </c>
      <c r="E449" s="7">
        <v>4224</v>
      </c>
      <c r="F449" s="7">
        <v>3484</v>
      </c>
      <c r="G449" s="7">
        <v>740</v>
      </c>
      <c r="H449" s="7">
        <v>4928</v>
      </c>
      <c r="I449" s="7">
        <v>4082</v>
      </c>
      <c r="J449" s="7">
        <v>846</v>
      </c>
      <c r="K449" s="7"/>
      <c r="L449" s="7"/>
      <c r="M449" s="7"/>
      <c r="N449" s="8">
        <v>-0.1428571428571429</v>
      </c>
      <c r="O449" s="8">
        <v>-0.14649681528662417</v>
      </c>
      <c r="P449" s="20">
        <v>-0.12529550827423164</v>
      </c>
      <c r="Q449" s="8">
        <v>1.8813314037626538E-2</v>
      </c>
      <c r="R449" s="8">
        <v>-2.0522912566769747E-2</v>
      </c>
      <c r="S449" s="20">
        <v>0.2563667232597624</v>
      </c>
    </row>
    <row r="450" spans="1:19" x14ac:dyDescent="0.2">
      <c r="A450" s="6">
        <v>40500</v>
      </c>
      <c r="B450" s="19">
        <v>40136</v>
      </c>
      <c r="C450" s="19"/>
      <c r="D450" s="16" t="s">
        <v>6</v>
      </c>
      <c r="E450" s="7">
        <v>4472</v>
      </c>
      <c r="F450" s="7">
        <v>3454</v>
      </c>
      <c r="G450" s="7">
        <v>1018</v>
      </c>
      <c r="H450" s="7">
        <v>4500</v>
      </c>
      <c r="I450" s="7">
        <v>3474</v>
      </c>
      <c r="J450" s="7">
        <v>1026</v>
      </c>
      <c r="K450" s="7"/>
      <c r="L450" s="7"/>
      <c r="M450" s="7"/>
      <c r="N450" s="8">
        <v>-6.2222222222222401E-3</v>
      </c>
      <c r="O450" s="8">
        <v>-5.7570523891767866E-3</v>
      </c>
      <c r="P450" s="20">
        <v>-7.7972709551656916E-3</v>
      </c>
      <c r="Q450" s="8">
        <v>4.7552119934410886E-2</v>
      </c>
      <c r="R450" s="8">
        <v>7.8786110300554935E-3</v>
      </c>
      <c r="S450" s="20">
        <v>0.20902612826603328</v>
      </c>
    </row>
    <row r="451" spans="1:19" x14ac:dyDescent="0.2">
      <c r="A451" s="6">
        <v>40501</v>
      </c>
      <c r="B451" s="19">
        <v>40137</v>
      </c>
      <c r="C451" s="19"/>
      <c r="D451" s="16" t="s">
        <v>7</v>
      </c>
      <c r="E451" s="7">
        <v>5465</v>
      </c>
      <c r="F451" s="7">
        <v>4414</v>
      </c>
      <c r="G451" s="7">
        <v>1051</v>
      </c>
      <c r="H451" s="7">
        <v>4628</v>
      </c>
      <c r="I451" s="7">
        <v>3658</v>
      </c>
      <c r="J451" s="7">
        <v>970</v>
      </c>
      <c r="K451" s="7"/>
      <c r="L451" s="7"/>
      <c r="M451" s="7"/>
      <c r="N451" s="8">
        <v>0.18085566119273988</v>
      </c>
      <c r="O451" s="8">
        <v>0.20667031164570804</v>
      </c>
      <c r="P451" s="20">
        <v>8.3505154639175183E-2</v>
      </c>
      <c r="Q451" s="8">
        <v>0.12356085526315796</v>
      </c>
      <c r="R451" s="8">
        <v>0.1795831106360235</v>
      </c>
      <c r="S451" s="20">
        <v>-6.3279857397504413E-2</v>
      </c>
    </row>
    <row r="452" spans="1:19" x14ac:dyDescent="0.2">
      <c r="A452" s="6">
        <v>40502</v>
      </c>
      <c r="B452" s="19">
        <v>40138</v>
      </c>
      <c r="C452" s="19"/>
      <c r="D452" s="16" t="s">
        <v>1</v>
      </c>
      <c r="E452" s="7">
        <v>5587</v>
      </c>
      <c r="F452" s="7">
        <v>4038</v>
      </c>
      <c r="G452" s="7">
        <v>1549</v>
      </c>
      <c r="H452" s="7">
        <v>4821</v>
      </c>
      <c r="I452" s="7">
        <v>3345</v>
      </c>
      <c r="J452" s="7">
        <v>1476</v>
      </c>
      <c r="K452" s="7"/>
      <c r="L452" s="7"/>
      <c r="M452" s="7"/>
      <c r="N452" s="8">
        <v>0.15888819746940475</v>
      </c>
      <c r="O452" s="8">
        <v>0.2071748878923767</v>
      </c>
      <c r="P452" s="20">
        <v>4.9457994579945819E-2</v>
      </c>
      <c r="Q452" s="8">
        <v>0.33820359281437118</v>
      </c>
      <c r="R452" s="8">
        <v>0.3089141004862237</v>
      </c>
      <c r="S452" s="20">
        <v>0.4211009174311926</v>
      </c>
    </row>
    <row r="453" spans="1:19" x14ac:dyDescent="0.2">
      <c r="A453" s="6">
        <v>40503</v>
      </c>
      <c r="B453" s="19">
        <v>40139</v>
      </c>
      <c r="C453" s="19"/>
      <c r="D453" s="16" t="s">
        <v>2</v>
      </c>
      <c r="E453" s="7">
        <v>4578</v>
      </c>
      <c r="F453" s="7">
        <v>3577</v>
      </c>
      <c r="G453" s="7">
        <v>1001</v>
      </c>
      <c r="H453" s="7">
        <v>4807</v>
      </c>
      <c r="I453" s="7">
        <v>3620</v>
      </c>
      <c r="J453" s="7">
        <v>1187</v>
      </c>
      <c r="K453" s="7"/>
      <c r="L453" s="7"/>
      <c r="M453" s="7"/>
      <c r="N453" s="8">
        <v>-4.7638859995839389E-2</v>
      </c>
      <c r="O453" s="8">
        <v>-1.1878453038674075E-2</v>
      </c>
      <c r="P453" s="20">
        <v>-0.15669755686604891</v>
      </c>
      <c r="Q453" s="8">
        <v>8.0226521944313456E-2</v>
      </c>
      <c r="R453" s="8">
        <v>0.22583961617546255</v>
      </c>
      <c r="S453" s="20">
        <v>-0.2416666666666667</v>
      </c>
    </row>
    <row r="454" spans="1:19" x14ac:dyDescent="0.2">
      <c r="A454" s="6">
        <v>40504</v>
      </c>
      <c r="B454" s="19">
        <v>40140</v>
      </c>
      <c r="C454" s="19"/>
      <c r="D454" s="16" t="s">
        <v>3</v>
      </c>
      <c r="E454" s="7">
        <v>5083</v>
      </c>
      <c r="F454" s="7">
        <v>4082</v>
      </c>
      <c r="G454" s="7">
        <v>1001</v>
      </c>
      <c r="H454" s="7">
        <v>5034</v>
      </c>
      <c r="I454" s="7">
        <v>3942</v>
      </c>
      <c r="J454" s="7">
        <v>1092</v>
      </c>
      <c r="K454" s="7"/>
      <c r="L454" s="7"/>
      <c r="M454" s="7"/>
      <c r="N454" s="8">
        <v>9.7338100913786363E-3</v>
      </c>
      <c r="O454" s="8">
        <v>3.5514967021816446E-2</v>
      </c>
      <c r="P454" s="20">
        <v>-8.333333333333337E-2</v>
      </c>
      <c r="Q454" s="8">
        <v>0.31991690470007783</v>
      </c>
      <c r="R454" s="8">
        <v>0.24603174603174605</v>
      </c>
      <c r="S454" s="20">
        <v>0.74086956521739133</v>
      </c>
    </row>
    <row r="455" spans="1:19" x14ac:dyDescent="0.2">
      <c r="A455" s="6">
        <v>40505</v>
      </c>
      <c r="B455" s="19">
        <v>40141</v>
      </c>
      <c r="C455" s="19"/>
      <c r="D455" s="16" t="s">
        <v>4</v>
      </c>
      <c r="E455" s="7">
        <v>4901</v>
      </c>
      <c r="F455" s="7">
        <v>3672</v>
      </c>
      <c r="G455" s="7">
        <v>1229</v>
      </c>
      <c r="H455" s="7">
        <v>4886</v>
      </c>
      <c r="I455" s="7">
        <v>3871</v>
      </c>
      <c r="J455" s="7">
        <v>1015</v>
      </c>
      <c r="K455" s="7"/>
      <c r="L455" s="7"/>
      <c r="M455" s="7"/>
      <c r="N455" s="8">
        <v>3.0699959066722293E-3</v>
      </c>
      <c r="O455" s="8">
        <v>-5.1407904934125503E-2</v>
      </c>
      <c r="P455" s="20">
        <v>0.21083743842364533</v>
      </c>
      <c r="Q455" s="8">
        <v>0.24264705882352944</v>
      </c>
      <c r="R455" s="8">
        <v>0.22932708403080015</v>
      </c>
      <c r="S455" s="20">
        <v>0.28422152560083602</v>
      </c>
    </row>
    <row r="456" spans="1:19" x14ac:dyDescent="0.2">
      <c r="A456" s="6">
        <v>40506</v>
      </c>
      <c r="B456" s="19">
        <v>40142</v>
      </c>
      <c r="C456" s="19"/>
      <c r="D456" s="16" t="s">
        <v>5</v>
      </c>
      <c r="E456" s="7">
        <v>4335</v>
      </c>
      <c r="F456" s="7">
        <v>3584</v>
      </c>
      <c r="G456" s="7">
        <v>751</v>
      </c>
      <c r="H456" s="7">
        <v>4656</v>
      </c>
      <c r="I456" s="7">
        <v>3977</v>
      </c>
      <c r="J456" s="7">
        <v>679</v>
      </c>
      <c r="K456" s="7"/>
      <c r="L456" s="7"/>
      <c r="M456" s="7"/>
      <c r="N456" s="8">
        <v>-6.8943298969072142E-2</v>
      </c>
      <c r="O456" s="8">
        <v>-9.8818204676892174E-2</v>
      </c>
      <c r="P456" s="20">
        <v>0.10603829160530198</v>
      </c>
      <c r="Q456" s="8">
        <v>0.35088812714241202</v>
      </c>
      <c r="R456" s="8">
        <v>0.35296338240845593</v>
      </c>
      <c r="S456" s="20">
        <v>0.34107142857142847</v>
      </c>
    </row>
    <row r="457" spans="1:19" x14ac:dyDescent="0.2">
      <c r="A457" s="6">
        <v>40507</v>
      </c>
      <c r="B457" s="19">
        <v>40143</v>
      </c>
      <c r="C457" s="19"/>
      <c r="D457" s="16" t="s">
        <v>6</v>
      </c>
      <c r="E457" s="7">
        <v>4465</v>
      </c>
      <c r="F457" s="7">
        <v>3499</v>
      </c>
      <c r="G457" s="7">
        <v>966</v>
      </c>
      <c r="H457" s="7">
        <v>4390</v>
      </c>
      <c r="I457" s="7">
        <v>3471</v>
      </c>
      <c r="J457" s="7">
        <v>919</v>
      </c>
      <c r="K457" s="7"/>
      <c r="L457" s="7"/>
      <c r="M457" s="7"/>
      <c r="N457" s="8">
        <v>1.7084282460136713E-2</v>
      </c>
      <c r="O457" s="8">
        <v>8.0668395275136362E-3</v>
      </c>
      <c r="P457" s="20">
        <v>5.1142546245919407E-2</v>
      </c>
      <c r="Q457" s="8">
        <v>0.29532927183057733</v>
      </c>
      <c r="R457" s="8">
        <v>0.28876611418047893</v>
      </c>
      <c r="S457" s="20">
        <v>0.31967213114754101</v>
      </c>
    </row>
    <row r="458" spans="1:19" x14ac:dyDescent="0.2">
      <c r="A458" s="6">
        <v>40508</v>
      </c>
      <c r="B458" s="19">
        <v>40144</v>
      </c>
      <c r="C458" s="19"/>
      <c r="D458" s="16" t="s">
        <v>7</v>
      </c>
      <c r="E458" s="7">
        <v>4563</v>
      </c>
      <c r="F458" s="7">
        <v>3617</v>
      </c>
      <c r="G458" s="7">
        <v>946</v>
      </c>
      <c r="H458" s="7">
        <v>3553</v>
      </c>
      <c r="I458" s="7">
        <v>2554</v>
      </c>
      <c r="J458" s="7">
        <v>999</v>
      </c>
      <c r="K458" s="7"/>
      <c r="L458" s="7"/>
      <c r="M458" s="7"/>
      <c r="N458" s="8">
        <v>0.28426681677455679</v>
      </c>
      <c r="O458" s="8">
        <v>0.41620986687548944</v>
      </c>
      <c r="P458" s="20">
        <v>-5.3053053053053079E-2</v>
      </c>
      <c r="Q458" s="8">
        <v>0.43490566037735845</v>
      </c>
      <c r="R458" s="8">
        <v>0.57809773123909247</v>
      </c>
      <c r="S458" s="20">
        <v>6.5315315315315425E-2</v>
      </c>
    </row>
    <row r="459" spans="1:19" x14ac:dyDescent="0.2">
      <c r="A459" s="6">
        <v>40509</v>
      </c>
      <c r="B459" s="19">
        <v>40145</v>
      </c>
      <c r="C459" s="19"/>
      <c r="D459" s="16" t="s">
        <v>1</v>
      </c>
      <c r="E459" s="7">
        <v>5123</v>
      </c>
      <c r="F459" s="7">
        <v>3740</v>
      </c>
      <c r="G459" s="7">
        <v>1383</v>
      </c>
      <c r="H459" s="7">
        <v>4498</v>
      </c>
      <c r="I459" s="7">
        <v>3113</v>
      </c>
      <c r="J459" s="7">
        <v>1385</v>
      </c>
      <c r="K459" s="7"/>
      <c r="L459" s="7"/>
      <c r="M459" s="7"/>
      <c r="N459" s="8">
        <v>0.13895064473099161</v>
      </c>
      <c r="O459" s="8">
        <v>0.20141342756183755</v>
      </c>
      <c r="P459" s="20">
        <v>-1.4440433212996595E-3</v>
      </c>
      <c r="Q459" s="8">
        <v>0.56284319707138497</v>
      </c>
      <c r="R459" s="8">
        <v>0.57606405394016003</v>
      </c>
      <c r="S459" s="20">
        <v>0.52817679558011044</v>
      </c>
    </row>
    <row r="460" spans="1:19" x14ac:dyDescent="0.2">
      <c r="A460" s="6">
        <v>40510</v>
      </c>
      <c r="B460" s="19">
        <v>40146</v>
      </c>
      <c r="C460" s="19"/>
      <c r="D460" s="16" t="s">
        <v>2</v>
      </c>
      <c r="E460" s="7">
        <v>4542</v>
      </c>
      <c r="F460" s="7">
        <v>3544</v>
      </c>
      <c r="G460" s="7">
        <v>998</v>
      </c>
      <c r="H460" s="7">
        <v>4606</v>
      </c>
      <c r="I460" s="7">
        <v>3403</v>
      </c>
      <c r="J460" s="7">
        <v>1203</v>
      </c>
      <c r="K460" s="7"/>
      <c r="L460" s="7"/>
      <c r="M460" s="7"/>
      <c r="N460" s="8">
        <v>-1.3894919669995676E-2</v>
      </c>
      <c r="O460" s="8">
        <v>4.1434028798119416E-2</v>
      </c>
      <c r="P460" s="20">
        <v>-0.17040731504571904</v>
      </c>
      <c r="Q460" s="8">
        <v>2.0674157303370855E-2</v>
      </c>
      <c r="R460" s="8">
        <v>7.7858880778588713E-2</v>
      </c>
      <c r="S460" s="20">
        <v>-0.14113597246127363</v>
      </c>
    </row>
    <row r="461" spans="1:19" x14ac:dyDescent="0.2">
      <c r="A461" s="6">
        <v>40511</v>
      </c>
      <c r="B461" s="19">
        <v>40147</v>
      </c>
      <c r="C461" s="19"/>
      <c r="D461" s="16" t="s">
        <v>3</v>
      </c>
      <c r="E461" s="7">
        <v>4770</v>
      </c>
      <c r="F461" s="7">
        <v>3842</v>
      </c>
      <c r="G461" s="7">
        <v>928</v>
      </c>
      <c r="H461" s="7">
        <v>4771</v>
      </c>
      <c r="I461" s="7">
        <v>3820</v>
      </c>
      <c r="J461" s="7">
        <v>951</v>
      </c>
      <c r="K461" s="7"/>
      <c r="L461" s="7"/>
      <c r="M461" s="7"/>
      <c r="N461" s="8">
        <v>-2.0959966464051405E-4</v>
      </c>
      <c r="O461" s="8">
        <v>5.7591623036650219E-3</v>
      </c>
      <c r="P461" s="20">
        <v>-2.4185068349106165E-2</v>
      </c>
      <c r="Q461" s="8">
        <v>0.17141453831041265</v>
      </c>
      <c r="R461" s="8">
        <v>0.14961101137043697</v>
      </c>
      <c r="S461" s="20">
        <v>0.27123287671232887</v>
      </c>
    </row>
    <row r="462" spans="1:19" x14ac:dyDescent="0.2">
      <c r="A462" s="6">
        <v>40512</v>
      </c>
      <c r="B462" s="19">
        <v>40148</v>
      </c>
      <c r="C462" s="19"/>
      <c r="D462" s="16" t="s">
        <v>4</v>
      </c>
      <c r="E462" s="7">
        <v>4547</v>
      </c>
      <c r="F462" s="7">
        <v>3332</v>
      </c>
      <c r="G462" s="7">
        <v>1215</v>
      </c>
      <c r="H462" s="7">
        <v>4378</v>
      </c>
      <c r="I462" s="7">
        <v>3415</v>
      </c>
      <c r="J462" s="7">
        <v>963</v>
      </c>
      <c r="K462" s="7"/>
      <c r="L462" s="7"/>
      <c r="M462" s="7"/>
      <c r="N462" s="8">
        <v>3.8602101416171708E-2</v>
      </c>
      <c r="O462" s="8">
        <v>-2.4304538799414299E-2</v>
      </c>
      <c r="P462" s="20">
        <v>0.26168224299065423</v>
      </c>
      <c r="Q462" s="8">
        <v>0.36341829085457267</v>
      </c>
      <c r="R462" s="8">
        <v>0.21384335154826961</v>
      </c>
      <c r="S462" s="20">
        <v>1.0593220338983049</v>
      </c>
    </row>
    <row r="463" spans="1:19" x14ac:dyDescent="0.2">
      <c r="A463" s="6">
        <v>40513</v>
      </c>
      <c r="B463" s="19">
        <v>40149</v>
      </c>
      <c r="C463" s="19"/>
      <c r="D463" s="16" t="s">
        <v>5</v>
      </c>
      <c r="E463" s="7">
        <v>4745</v>
      </c>
      <c r="F463" s="7">
        <v>3992</v>
      </c>
      <c r="G463" s="7">
        <v>753</v>
      </c>
      <c r="H463" s="7">
        <v>3718</v>
      </c>
      <c r="I463" s="7">
        <v>3006</v>
      </c>
      <c r="J463" s="7">
        <v>712</v>
      </c>
      <c r="K463" s="7"/>
      <c r="L463" s="7"/>
      <c r="M463" s="7"/>
      <c r="N463" s="8">
        <v>0.27622377622377625</v>
      </c>
      <c r="O463" s="8">
        <v>0.32801064537591484</v>
      </c>
      <c r="P463" s="20">
        <v>5.7584269662921406E-2</v>
      </c>
      <c r="Q463" s="8">
        <v>0.19221105527638183</v>
      </c>
      <c r="R463" s="8">
        <v>0.20132410472464635</v>
      </c>
      <c r="S463" s="20">
        <v>0.14611872146118721</v>
      </c>
    </row>
    <row r="464" spans="1:19" x14ac:dyDescent="0.2">
      <c r="A464" s="6">
        <v>40514</v>
      </c>
      <c r="B464" s="19">
        <v>40150</v>
      </c>
      <c r="C464" s="19"/>
      <c r="D464" s="16" t="s">
        <v>6</v>
      </c>
      <c r="E464" s="7">
        <v>4600</v>
      </c>
      <c r="F464" s="7">
        <v>3656</v>
      </c>
      <c r="G464" s="7">
        <v>944</v>
      </c>
      <c r="H464" s="7">
        <v>4603</v>
      </c>
      <c r="I464" s="7">
        <v>3575</v>
      </c>
      <c r="J464" s="7">
        <v>1028</v>
      </c>
      <c r="K464" s="7"/>
      <c r="L464" s="7"/>
      <c r="M464" s="7"/>
      <c r="N464" s="8">
        <v>-6.517488594395271E-4</v>
      </c>
      <c r="O464" s="8">
        <v>2.265734265734265E-2</v>
      </c>
      <c r="P464" s="20">
        <v>-8.1712062256809381E-2</v>
      </c>
      <c r="Q464" s="8">
        <v>0.1332840601133285</v>
      </c>
      <c r="R464" s="8">
        <v>0.14428794992175265</v>
      </c>
      <c r="S464" s="20">
        <v>9.259259259259256E-2</v>
      </c>
    </row>
    <row r="465" spans="1:19" x14ac:dyDescent="0.2">
      <c r="A465" s="6">
        <v>40515</v>
      </c>
      <c r="B465" s="19">
        <v>40151</v>
      </c>
      <c r="C465" s="19"/>
      <c r="D465" s="16" t="s">
        <v>7</v>
      </c>
      <c r="E465" s="7">
        <v>4727</v>
      </c>
      <c r="F465" s="7">
        <v>3660</v>
      </c>
      <c r="G465" s="7">
        <v>1067</v>
      </c>
      <c r="H465" s="7">
        <v>3912</v>
      </c>
      <c r="I465" s="7">
        <v>3025</v>
      </c>
      <c r="J465" s="7">
        <v>887</v>
      </c>
      <c r="K465" s="7"/>
      <c r="L465" s="7"/>
      <c r="M465" s="7"/>
      <c r="N465" s="8">
        <v>0.20833333333333326</v>
      </c>
      <c r="O465" s="8">
        <v>0.20991735537190093</v>
      </c>
      <c r="P465" s="20">
        <v>0.2029312288613303</v>
      </c>
      <c r="Q465" s="8">
        <v>0.23517115233864638</v>
      </c>
      <c r="R465" s="8">
        <v>0.36211388165240055</v>
      </c>
      <c r="S465" s="20">
        <v>-6.4035087719298223E-2</v>
      </c>
    </row>
    <row r="466" spans="1:19" x14ac:dyDescent="0.2">
      <c r="A466" s="6">
        <v>40516</v>
      </c>
      <c r="B466" s="19">
        <v>40152</v>
      </c>
      <c r="C466" s="19"/>
      <c r="D466" s="16" t="s">
        <v>1</v>
      </c>
      <c r="E466" s="7">
        <v>5213</v>
      </c>
      <c r="F466" s="7">
        <v>3926</v>
      </c>
      <c r="G466" s="7">
        <v>1287</v>
      </c>
      <c r="H466" s="7">
        <v>4809</v>
      </c>
      <c r="I466" s="7">
        <v>3478</v>
      </c>
      <c r="J466" s="7">
        <v>1331</v>
      </c>
      <c r="K466" s="7"/>
      <c r="L466" s="7"/>
      <c r="M466" s="7"/>
      <c r="N466" s="8">
        <v>8.400914951133287E-2</v>
      </c>
      <c r="O466" s="8">
        <v>0.12880966072455435</v>
      </c>
      <c r="P466" s="20">
        <v>-3.3057851239669422E-2</v>
      </c>
      <c r="Q466" s="8">
        <v>0.34529032258064518</v>
      </c>
      <c r="R466" s="8">
        <v>0.38629943502824848</v>
      </c>
      <c r="S466" s="20">
        <v>0.23394055608820707</v>
      </c>
    </row>
    <row r="467" spans="1:19" x14ac:dyDescent="0.2">
      <c r="A467" s="6">
        <v>40517</v>
      </c>
      <c r="B467" s="19">
        <v>40153</v>
      </c>
      <c r="C467" s="19"/>
      <c r="D467" s="16" t="s">
        <v>2</v>
      </c>
      <c r="E467" s="7">
        <v>4569</v>
      </c>
      <c r="F467" s="7">
        <v>3524</v>
      </c>
      <c r="G467" s="7">
        <v>1045</v>
      </c>
      <c r="H467" s="7">
        <v>4423</v>
      </c>
      <c r="I467" s="7">
        <v>3322</v>
      </c>
      <c r="J467" s="7">
        <v>1101</v>
      </c>
      <c r="K467" s="7"/>
      <c r="L467" s="7"/>
      <c r="M467" s="7"/>
      <c r="N467" s="8">
        <v>3.3009269726429924E-2</v>
      </c>
      <c r="O467" s="8">
        <v>6.0806742925948232E-2</v>
      </c>
      <c r="P467" s="20">
        <v>-5.0862851952770183E-2</v>
      </c>
      <c r="Q467" s="8">
        <v>0.18001033057851235</v>
      </c>
      <c r="R467" s="8">
        <v>0.28566216709230208</v>
      </c>
      <c r="S467" s="20">
        <v>-7.6038903625110565E-2</v>
      </c>
    </row>
    <row r="468" spans="1:19" x14ac:dyDescent="0.2">
      <c r="A468" s="6">
        <v>40518</v>
      </c>
      <c r="B468" s="19">
        <v>40154</v>
      </c>
      <c r="C468" s="19"/>
      <c r="D468" s="16" t="s">
        <v>3</v>
      </c>
      <c r="E468" s="7">
        <v>4823</v>
      </c>
      <c r="F468" s="7">
        <v>3790</v>
      </c>
      <c r="G468" s="7">
        <v>1033</v>
      </c>
      <c r="H468" s="7">
        <v>4260</v>
      </c>
      <c r="I468" s="7">
        <v>3262</v>
      </c>
      <c r="J468" s="7">
        <v>998</v>
      </c>
      <c r="K468" s="7"/>
      <c r="L468" s="7"/>
      <c r="M468" s="7"/>
      <c r="N468" s="8">
        <v>0.13215962441314555</v>
      </c>
      <c r="O468" s="8">
        <v>0.1618638871857756</v>
      </c>
      <c r="P468" s="20">
        <v>3.5070140280561102E-2</v>
      </c>
      <c r="Q468" s="8">
        <v>0.31811970483738716</v>
      </c>
      <c r="R468" s="8">
        <v>0.29395698190508712</v>
      </c>
      <c r="S468" s="20">
        <v>0.41506849315068495</v>
      </c>
    </row>
    <row r="469" spans="1:19" x14ac:dyDescent="0.2">
      <c r="A469" s="6">
        <v>40519</v>
      </c>
      <c r="B469" s="19">
        <v>40155</v>
      </c>
      <c r="C469" s="19"/>
      <c r="D469" s="16" t="s">
        <v>4</v>
      </c>
      <c r="E469" s="7">
        <v>4843</v>
      </c>
      <c r="F469" s="7">
        <v>3715</v>
      </c>
      <c r="G469" s="7">
        <v>1128</v>
      </c>
      <c r="H469" s="7">
        <v>4075</v>
      </c>
      <c r="I469" s="7">
        <v>3340</v>
      </c>
      <c r="J469" s="7">
        <v>735</v>
      </c>
      <c r="K469" s="7"/>
      <c r="L469" s="7"/>
      <c r="M469" s="7"/>
      <c r="N469" s="8">
        <v>0.18846625766871172</v>
      </c>
      <c r="O469" s="8">
        <v>0.11227544910179632</v>
      </c>
      <c r="P469" s="20">
        <v>0.53469387755102038</v>
      </c>
      <c r="Q469" s="8">
        <v>0.39769119769119765</v>
      </c>
      <c r="R469" s="8">
        <v>0.31690889755405882</v>
      </c>
      <c r="S469" s="20">
        <v>0.75155279503105588</v>
      </c>
    </row>
    <row r="470" spans="1:19" x14ac:dyDescent="0.2">
      <c r="A470" s="6">
        <v>40520</v>
      </c>
      <c r="B470" s="19">
        <v>40156</v>
      </c>
      <c r="C470" s="19"/>
      <c r="D470" s="16" t="s">
        <v>5</v>
      </c>
      <c r="E470" s="7">
        <v>4119</v>
      </c>
      <c r="F470" s="7">
        <v>3620</v>
      </c>
      <c r="G470" s="7">
        <v>499</v>
      </c>
      <c r="H470" s="7">
        <v>4206</v>
      </c>
      <c r="I470" s="7">
        <v>3466</v>
      </c>
      <c r="J470" s="7">
        <v>740</v>
      </c>
      <c r="K470" s="7"/>
      <c r="L470" s="7"/>
      <c r="M470" s="7"/>
      <c r="N470" s="8">
        <v>-2.0684736091298173E-2</v>
      </c>
      <c r="O470" s="8">
        <v>4.4431621465666371E-2</v>
      </c>
      <c r="P470" s="20">
        <v>-0.32567567567567568</v>
      </c>
      <c r="Q470" s="8">
        <v>-2.1382751247327136E-2</v>
      </c>
      <c r="R470" s="8">
        <v>-1.7905588714053122E-2</v>
      </c>
      <c r="S470" s="20">
        <v>-4.5889101338432159E-2</v>
      </c>
    </row>
    <row r="471" spans="1:19" x14ac:dyDescent="0.2">
      <c r="A471" s="6">
        <v>40521</v>
      </c>
      <c r="B471" s="19">
        <v>40157</v>
      </c>
      <c r="C471" s="19"/>
      <c r="D471" s="16" t="s">
        <v>6</v>
      </c>
      <c r="E471" s="7">
        <v>5120</v>
      </c>
      <c r="F471" s="7">
        <v>4105</v>
      </c>
      <c r="G471" s="7">
        <v>1015</v>
      </c>
      <c r="H471" s="7">
        <v>5501</v>
      </c>
      <c r="I471" s="7">
        <v>4485</v>
      </c>
      <c r="J471" s="7">
        <v>1016</v>
      </c>
      <c r="K471" s="7"/>
      <c r="L471" s="7"/>
      <c r="M471" s="7"/>
      <c r="N471" s="8">
        <v>-6.9260134520996219E-2</v>
      </c>
      <c r="O471" s="8">
        <v>-8.4726867335563005E-2</v>
      </c>
      <c r="P471" s="20">
        <v>-9.8425196850393526E-4</v>
      </c>
      <c r="Q471" s="8">
        <v>2.5025025025025016E-2</v>
      </c>
      <c r="R471" s="8">
        <v>-2.0052518500835559E-2</v>
      </c>
      <c r="S471" s="20">
        <v>0.2593052109181142</v>
      </c>
    </row>
    <row r="472" spans="1:19" x14ac:dyDescent="0.2">
      <c r="A472" s="6">
        <v>40522</v>
      </c>
      <c r="B472" s="19">
        <v>40158</v>
      </c>
      <c r="C472" s="19"/>
      <c r="D472" s="16" t="s">
        <v>7</v>
      </c>
      <c r="E472" s="7">
        <v>5533</v>
      </c>
      <c r="F472" s="7">
        <v>4532</v>
      </c>
      <c r="G472" s="7">
        <v>1001</v>
      </c>
      <c r="H472" s="7">
        <v>5682</v>
      </c>
      <c r="I472" s="7">
        <v>4721</v>
      </c>
      <c r="J472" s="7">
        <v>961</v>
      </c>
      <c r="K472" s="7"/>
      <c r="L472" s="7"/>
      <c r="M472" s="7"/>
      <c r="N472" s="8">
        <v>-2.6223160858852568E-2</v>
      </c>
      <c r="O472" s="8">
        <v>-4.0033891124761745E-2</v>
      </c>
      <c r="P472" s="20">
        <v>4.1623309053069768E-2</v>
      </c>
      <c r="Q472" s="8">
        <v>9.3031740240787641E-3</v>
      </c>
      <c r="R472" s="8">
        <v>7.3349633251833524E-3</v>
      </c>
      <c r="S472" s="20">
        <v>1.8311291963377441E-2</v>
      </c>
    </row>
    <row r="473" spans="1:19" x14ac:dyDescent="0.2">
      <c r="A473" s="6">
        <v>40523</v>
      </c>
      <c r="B473" s="19">
        <v>40159</v>
      </c>
      <c r="C473" s="19"/>
      <c r="D473" s="16" t="s">
        <v>1</v>
      </c>
      <c r="E473" s="7">
        <v>5374</v>
      </c>
      <c r="F473" s="7">
        <v>4130</v>
      </c>
      <c r="G473" s="7">
        <v>1244</v>
      </c>
      <c r="H473" s="7">
        <v>5454</v>
      </c>
      <c r="I473" s="7">
        <v>4099</v>
      </c>
      <c r="J473" s="7">
        <v>1355</v>
      </c>
      <c r="K473" s="7"/>
      <c r="L473" s="7"/>
      <c r="M473" s="7"/>
      <c r="N473" s="8">
        <v>-1.4668133480014722E-2</v>
      </c>
      <c r="O473" s="8">
        <v>7.5628202000488365E-3</v>
      </c>
      <c r="P473" s="20">
        <v>-8.1918819188191883E-2</v>
      </c>
      <c r="Q473" s="8">
        <v>-4.9690539345711771E-2</v>
      </c>
      <c r="R473" s="8">
        <v>-9.9825632083696547E-2</v>
      </c>
      <c r="S473" s="20">
        <v>0.16588566073102151</v>
      </c>
    </row>
    <row r="474" spans="1:19" x14ac:dyDescent="0.2">
      <c r="A474" s="6">
        <v>40524</v>
      </c>
      <c r="B474" s="19">
        <v>40160</v>
      </c>
      <c r="C474" s="19"/>
      <c r="D474" s="16" t="s">
        <v>2</v>
      </c>
      <c r="E474" s="7">
        <v>4023</v>
      </c>
      <c r="F474" s="7">
        <v>3004</v>
      </c>
      <c r="G474" s="7">
        <v>1019</v>
      </c>
      <c r="H474" s="7">
        <v>4671</v>
      </c>
      <c r="I474" s="7">
        <v>3579</v>
      </c>
      <c r="J474" s="7">
        <v>1092</v>
      </c>
      <c r="K474" s="7"/>
      <c r="L474" s="7"/>
      <c r="M474" s="7"/>
      <c r="N474" s="8">
        <v>-0.13872832369942201</v>
      </c>
      <c r="O474" s="8">
        <v>-0.16065940206761664</v>
      </c>
      <c r="P474" s="20">
        <v>-6.6849816849816834E-2</v>
      </c>
      <c r="Q474" s="8">
        <v>-3.8939321548017158E-2</v>
      </c>
      <c r="R474" s="8">
        <v>-1.0214168039538674E-2</v>
      </c>
      <c r="S474" s="20">
        <v>-0.11468288444830577</v>
      </c>
    </row>
    <row r="475" spans="1:19" x14ac:dyDescent="0.2">
      <c r="A475" s="6">
        <v>40525</v>
      </c>
      <c r="B475" s="19">
        <v>40161</v>
      </c>
      <c r="C475" s="19"/>
      <c r="D475" s="16" t="s">
        <v>3</v>
      </c>
      <c r="E475" s="7">
        <v>5491</v>
      </c>
      <c r="F475" s="7">
        <v>4553</v>
      </c>
      <c r="G475" s="7">
        <v>938</v>
      </c>
      <c r="H475" s="7">
        <v>4480</v>
      </c>
      <c r="I475" s="7">
        <v>3501</v>
      </c>
      <c r="J475" s="7">
        <v>979</v>
      </c>
      <c r="K475" s="7"/>
      <c r="L475" s="7"/>
      <c r="M475" s="7"/>
      <c r="N475" s="8">
        <v>0.22566964285714275</v>
      </c>
      <c r="O475" s="8">
        <v>0.30048557554984301</v>
      </c>
      <c r="P475" s="20">
        <v>-4.1879468845760992E-2</v>
      </c>
      <c r="Q475" s="8">
        <v>0.26084959816303099</v>
      </c>
      <c r="R475" s="8">
        <v>0.31589595375722546</v>
      </c>
      <c r="S475" s="20">
        <v>4.8044692737430061E-2</v>
      </c>
    </row>
    <row r="476" spans="1:19" x14ac:dyDescent="0.2">
      <c r="A476" s="6">
        <v>40526</v>
      </c>
      <c r="B476" s="19">
        <v>40162</v>
      </c>
      <c r="C476" s="19"/>
      <c r="D476" s="16" t="s">
        <v>4</v>
      </c>
      <c r="E476" s="7">
        <v>5500</v>
      </c>
      <c r="F476" s="7">
        <v>4305</v>
      </c>
      <c r="G476" s="7">
        <v>1195</v>
      </c>
      <c r="H476" s="7">
        <v>4651</v>
      </c>
      <c r="I476" s="7">
        <v>3694</v>
      </c>
      <c r="J476" s="7">
        <v>957</v>
      </c>
      <c r="K476" s="7"/>
      <c r="L476" s="7"/>
      <c r="M476" s="7"/>
      <c r="N476" s="8">
        <v>0.18254138894861316</v>
      </c>
      <c r="O476" s="8">
        <v>0.16540335679480234</v>
      </c>
      <c r="P476" s="20">
        <v>0.24869383490073149</v>
      </c>
      <c r="Q476" s="8">
        <v>0.15449202350965585</v>
      </c>
      <c r="R476" s="8">
        <v>9.8774885145482383E-2</v>
      </c>
      <c r="S476" s="20">
        <v>0.41252955082742315</v>
      </c>
    </row>
    <row r="477" spans="1:19" x14ac:dyDescent="0.2">
      <c r="A477" s="6">
        <v>40527</v>
      </c>
      <c r="B477" s="19">
        <v>40163</v>
      </c>
      <c r="C477" s="19"/>
      <c r="D477" s="16" t="s">
        <v>5</v>
      </c>
      <c r="E477" s="7">
        <v>4774</v>
      </c>
      <c r="F477" s="7">
        <v>3896</v>
      </c>
      <c r="G477" s="7">
        <v>878</v>
      </c>
      <c r="H477" s="7">
        <v>5139</v>
      </c>
      <c r="I477" s="7">
        <v>4125</v>
      </c>
      <c r="J477" s="7">
        <v>1014</v>
      </c>
      <c r="K477" s="7"/>
      <c r="L477" s="7"/>
      <c r="M477" s="7"/>
      <c r="N477" s="8">
        <v>-7.1025491340727775E-2</v>
      </c>
      <c r="O477" s="8">
        <v>-5.5515151515151517E-2</v>
      </c>
      <c r="P477" s="20">
        <v>-0.13412228796844183</v>
      </c>
      <c r="Q477" s="8">
        <v>-1.255230125522977E-3</v>
      </c>
      <c r="R477" s="8">
        <v>-5.1375700024348658E-2</v>
      </c>
      <c r="S477" s="20">
        <v>0.3046062407132244</v>
      </c>
    </row>
    <row r="478" spans="1:19" x14ac:dyDescent="0.2">
      <c r="A478" s="6">
        <v>40528</v>
      </c>
      <c r="B478" s="19">
        <v>40164</v>
      </c>
      <c r="C478" s="19"/>
      <c r="D478" s="16" t="s">
        <v>6</v>
      </c>
      <c r="E478" s="7">
        <v>4341</v>
      </c>
      <c r="F478" s="7">
        <v>3345</v>
      </c>
      <c r="G478" s="7">
        <v>996</v>
      </c>
      <c r="H478" s="7">
        <v>4682</v>
      </c>
      <c r="I478" s="7">
        <v>3625</v>
      </c>
      <c r="J478" s="7">
        <v>1057</v>
      </c>
      <c r="K478" s="7"/>
      <c r="L478" s="7"/>
      <c r="M478" s="7"/>
      <c r="N478" s="8">
        <v>-7.2832123024348605E-2</v>
      </c>
      <c r="O478" s="8">
        <v>-7.7241379310344804E-2</v>
      </c>
      <c r="P478" s="20">
        <v>-5.7710501419110716E-2</v>
      </c>
      <c r="Q478" s="8">
        <v>1.5438596491228029E-2</v>
      </c>
      <c r="R478" s="8">
        <v>2.2310513447432845E-2</v>
      </c>
      <c r="S478" s="20">
        <v>-6.9790628115653508E-3</v>
      </c>
    </row>
    <row r="479" spans="1:19" x14ac:dyDescent="0.2">
      <c r="A479" s="6">
        <v>40529</v>
      </c>
      <c r="B479" s="19">
        <v>40165</v>
      </c>
      <c r="C479" s="19"/>
      <c r="D479" s="16" t="s">
        <v>7</v>
      </c>
      <c r="E479" s="7">
        <v>4745</v>
      </c>
      <c r="F479" s="7">
        <v>3777</v>
      </c>
      <c r="G479" s="7">
        <v>968</v>
      </c>
      <c r="H479" s="7">
        <v>4462</v>
      </c>
      <c r="I479" s="7">
        <v>3381</v>
      </c>
      <c r="J479" s="7">
        <v>1081</v>
      </c>
      <c r="K479" s="7"/>
      <c r="L479" s="7"/>
      <c r="M479" s="7"/>
      <c r="N479" s="8">
        <v>6.3424473330345066E-2</v>
      </c>
      <c r="O479" s="8">
        <v>0.11712511091393085</v>
      </c>
      <c r="P479" s="20">
        <v>-0.10453283996299723</v>
      </c>
      <c r="Q479" s="8">
        <v>0.14974557790162346</v>
      </c>
      <c r="R479" s="8">
        <v>0.34078807241746545</v>
      </c>
      <c r="S479" s="20">
        <v>-0.26106870229007628</v>
      </c>
    </row>
    <row r="480" spans="1:19" x14ac:dyDescent="0.2">
      <c r="A480" s="6">
        <v>40530</v>
      </c>
      <c r="B480" s="19">
        <v>40166</v>
      </c>
      <c r="C480" s="19"/>
      <c r="D480" s="16" t="s">
        <v>1</v>
      </c>
      <c r="E480" s="7">
        <v>5257</v>
      </c>
      <c r="F480" s="7">
        <v>3955</v>
      </c>
      <c r="G480" s="7">
        <v>1302</v>
      </c>
      <c r="H480" s="7">
        <v>5250</v>
      </c>
      <c r="I480" s="7">
        <v>3925</v>
      </c>
      <c r="J480" s="7">
        <v>1325</v>
      </c>
      <c r="K480" s="7"/>
      <c r="L480" s="7"/>
      <c r="M480" s="7"/>
      <c r="N480" s="8">
        <v>1.3333333333334085E-3</v>
      </c>
      <c r="O480" s="8">
        <v>7.6433121019108263E-3</v>
      </c>
      <c r="P480" s="20">
        <v>-1.7358490566037776E-2</v>
      </c>
      <c r="Q480" s="8">
        <v>0.32384789725509955</v>
      </c>
      <c r="R480" s="8">
        <v>0.46644419725621056</v>
      </c>
      <c r="S480" s="20">
        <v>2.19780219780219E-2</v>
      </c>
    </row>
    <row r="481" spans="1:19" x14ac:dyDescent="0.2">
      <c r="A481" s="6">
        <v>40531</v>
      </c>
      <c r="B481" s="19">
        <v>40167</v>
      </c>
      <c r="C481" s="19"/>
      <c r="D481" s="16" t="s">
        <v>2</v>
      </c>
      <c r="E481" s="7">
        <v>4896</v>
      </c>
      <c r="F481" s="7">
        <v>3621</v>
      </c>
      <c r="G481" s="7">
        <v>1275</v>
      </c>
      <c r="H481" s="7">
        <v>4029</v>
      </c>
      <c r="I481" s="7">
        <v>2927</v>
      </c>
      <c r="J481" s="7">
        <v>1102</v>
      </c>
      <c r="K481" s="7"/>
      <c r="L481" s="7"/>
      <c r="M481" s="7"/>
      <c r="N481" s="8">
        <v>0.21518987341772156</v>
      </c>
      <c r="O481" s="8">
        <v>0.23710283566791945</v>
      </c>
      <c r="P481" s="20">
        <v>0.15698729582577142</v>
      </c>
      <c r="Q481" s="8">
        <v>0.53191489361702127</v>
      </c>
      <c r="R481" s="8">
        <v>0.78023598820059004</v>
      </c>
      <c r="S481" s="20">
        <v>9.7246127366609203E-2</v>
      </c>
    </row>
    <row r="482" spans="1:19" x14ac:dyDescent="0.2">
      <c r="A482" s="6">
        <v>40532</v>
      </c>
      <c r="B482" s="19">
        <v>40168</v>
      </c>
      <c r="C482" s="19"/>
      <c r="D482" s="16" t="s">
        <v>3</v>
      </c>
      <c r="E482" s="7">
        <v>4632</v>
      </c>
      <c r="F482" s="7">
        <v>3905</v>
      </c>
      <c r="G482" s="7">
        <v>727</v>
      </c>
      <c r="H482" s="7">
        <v>4349</v>
      </c>
      <c r="I482" s="7">
        <v>3571</v>
      </c>
      <c r="J482" s="7">
        <v>778</v>
      </c>
      <c r="K482" s="7"/>
      <c r="L482" s="7"/>
      <c r="M482" s="7"/>
      <c r="N482" s="8">
        <v>6.5072430443780194E-2</v>
      </c>
      <c r="O482" s="8">
        <v>9.3531223746849523E-2</v>
      </c>
      <c r="P482" s="20">
        <v>-6.5552699228791811E-2</v>
      </c>
      <c r="Q482" s="8">
        <v>0.18314176245210723</v>
      </c>
      <c r="R482" s="8">
        <v>0.2504002561639449</v>
      </c>
      <c r="S482" s="20">
        <v>-8.2070707070707072E-2</v>
      </c>
    </row>
    <row r="483" spans="1:19" x14ac:dyDescent="0.2">
      <c r="A483" s="6">
        <v>40533</v>
      </c>
      <c r="B483" s="19">
        <v>40169</v>
      </c>
      <c r="C483" s="19"/>
      <c r="D483" s="16" t="s">
        <v>4</v>
      </c>
      <c r="E483" s="7">
        <v>5103</v>
      </c>
      <c r="F483" s="7">
        <v>3880</v>
      </c>
      <c r="G483" s="7">
        <v>1223</v>
      </c>
      <c r="H483" s="7">
        <v>5305</v>
      </c>
      <c r="I483" s="7">
        <v>4401</v>
      </c>
      <c r="J483" s="7">
        <v>904</v>
      </c>
      <c r="K483" s="7"/>
      <c r="L483" s="7"/>
      <c r="M483" s="7"/>
      <c r="N483" s="8">
        <v>-3.8077285579641851E-2</v>
      </c>
      <c r="O483" s="8">
        <v>-0.11838218586684846</v>
      </c>
      <c r="P483" s="20">
        <v>0.35287610619469034</v>
      </c>
      <c r="Q483" s="8">
        <v>7.4768323504633472E-2</v>
      </c>
      <c r="R483" s="8">
        <v>-1.0708822029576792E-2</v>
      </c>
      <c r="S483" s="20">
        <v>0.48062953995157387</v>
      </c>
    </row>
    <row r="484" spans="1:19" x14ac:dyDescent="0.2">
      <c r="A484" s="6">
        <v>40534</v>
      </c>
      <c r="B484" s="19">
        <v>40170</v>
      </c>
      <c r="C484" s="19"/>
      <c r="D484" s="16" t="s">
        <v>5</v>
      </c>
      <c r="E484" s="7">
        <v>5149</v>
      </c>
      <c r="F484" s="7">
        <v>4234</v>
      </c>
      <c r="G484" s="7">
        <v>915</v>
      </c>
      <c r="H484" s="7">
        <v>5330</v>
      </c>
      <c r="I484" s="7">
        <v>4172</v>
      </c>
      <c r="J484" s="7">
        <v>1158</v>
      </c>
      <c r="K484" s="7"/>
      <c r="L484" s="7"/>
      <c r="M484" s="7"/>
      <c r="N484" s="8">
        <v>-3.3958724202626689E-2</v>
      </c>
      <c r="O484" s="8">
        <v>1.4860977948226273E-2</v>
      </c>
      <c r="P484" s="20">
        <v>-0.2098445595854922</v>
      </c>
      <c r="Q484" s="8">
        <v>9.0889830508474656E-2</v>
      </c>
      <c r="R484" s="8">
        <v>7.7627895138712155E-2</v>
      </c>
      <c r="S484" s="20">
        <v>0.1567635903919089</v>
      </c>
    </row>
    <row r="485" spans="1:19" x14ac:dyDescent="0.2">
      <c r="A485" s="6">
        <v>40535</v>
      </c>
      <c r="B485" s="19">
        <v>40171</v>
      </c>
      <c r="C485" s="19"/>
      <c r="D485" s="16" t="s">
        <v>6</v>
      </c>
      <c r="E485" s="7">
        <v>4998</v>
      </c>
      <c r="F485" s="7">
        <v>3941</v>
      </c>
      <c r="G485" s="7">
        <v>1057</v>
      </c>
      <c r="H485" s="7">
        <v>4848</v>
      </c>
      <c r="I485" s="7">
        <v>3698</v>
      </c>
      <c r="J485" s="7">
        <v>1150</v>
      </c>
      <c r="K485" s="7"/>
      <c r="L485" s="7"/>
      <c r="M485" s="7"/>
      <c r="N485" s="8">
        <v>3.0940594059405857E-2</v>
      </c>
      <c r="O485" s="8">
        <v>6.5711195240670595E-2</v>
      </c>
      <c r="P485" s="20">
        <v>-8.0869565217391304E-2</v>
      </c>
      <c r="Q485" s="8">
        <v>4.3206011271133438E-2</v>
      </c>
      <c r="R485" s="8">
        <v>4.0940306391970438E-2</v>
      </c>
      <c r="S485" s="20">
        <v>5.1741293532338251E-2</v>
      </c>
    </row>
    <row r="486" spans="1:19" x14ac:dyDescent="0.2">
      <c r="A486" s="6">
        <v>40536</v>
      </c>
      <c r="B486" s="19">
        <v>40172</v>
      </c>
      <c r="C486" s="19"/>
      <c r="D486" s="16" t="s">
        <v>7</v>
      </c>
      <c r="E486" s="7">
        <v>5037</v>
      </c>
      <c r="F486" s="7">
        <v>4140</v>
      </c>
      <c r="G486" s="7">
        <v>897</v>
      </c>
      <c r="H486" s="7">
        <v>5224</v>
      </c>
      <c r="I486" s="7">
        <v>4314</v>
      </c>
      <c r="J486" s="7">
        <v>910</v>
      </c>
      <c r="K486" s="7"/>
      <c r="L486" s="7"/>
      <c r="M486" s="7"/>
      <c r="N486" s="8">
        <v>-3.5796324655436473E-2</v>
      </c>
      <c r="O486" s="8">
        <v>-4.0333796940194677E-2</v>
      </c>
      <c r="P486" s="20">
        <v>-1.4285714285714235E-2</v>
      </c>
      <c r="Q486" s="8">
        <v>-0.19818529130850049</v>
      </c>
      <c r="R486" s="8">
        <v>-0.20307988450433112</v>
      </c>
      <c r="S486" s="20">
        <v>-0.17479300827966882</v>
      </c>
    </row>
    <row r="487" spans="1:19" x14ac:dyDescent="0.2">
      <c r="A487" s="6">
        <v>40537</v>
      </c>
      <c r="B487" s="19">
        <v>40173</v>
      </c>
      <c r="C487" s="19"/>
      <c r="D487" s="16" t="s">
        <v>1</v>
      </c>
      <c r="E487" s="7">
        <v>5105</v>
      </c>
      <c r="F487" s="7">
        <v>3856</v>
      </c>
      <c r="G487" s="7">
        <v>1249</v>
      </c>
      <c r="H487" s="7">
        <v>6208</v>
      </c>
      <c r="I487" s="7">
        <v>4797</v>
      </c>
      <c r="J487" s="7">
        <v>1411</v>
      </c>
      <c r="K487" s="7"/>
      <c r="L487" s="7"/>
      <c r="M487" s="7"/>
      <c r="N487" s="8">
        <v>-0.17767396907216493</v>
      </c>
      <c r="O487" s="8">
        <v>-0.19616426933500108</v>
      </c>
      <c r="P487" s="20">
        <v>-0.11481218993621545</v>
      </c>
      <c r="Q487" s="8">
        <v>-0.16434768374529385</v>
      </c>
      <c r="R487" s="8">
        <v>-0.23049291558571139</v>
      </c>
      <c r="S487" s="20">
        <v>0.13752276867030955</v>
      </c>
    </row>
    <row r="488" spans="1:19" x14ac:dyDescent="0.2">
      <c r="A488" s="6">
        <v>40538</v>
      </c>
      <c r="B488" s="19">
        <v>40174</v>
      </c>
      <c r="C488" s="19"/>
      <c r="D488" s="16" t="s">
        <v>2</v>
      </c>
      <c r="E488" s="7">
        <v>4957</v>
      </c>
      <c r="F488" s="7">
        <v>3429</v>
      </c>
      <c r="G488" s="7">
        <v>1528</v>
      </c>
      <c r="H488" s="7">
        <v>4598</v>
      </c>
      <c r="I488" s="7">
        <v>3556</v>
      </c>
      <c r="J488" s="7">
        <v>1042</v>
      </c>
      <c r="K488" s="7"/>
      <c r="L488" s="7"/>
      <c r="M488" s="7"/>
      <c r="N488" s="8">
        <v>7.8077424967377018E-2</v>
      </c>
      <c r="O488" s="8">
        <v>-3.5714285714285698E-2</v>
      </c>
      <c r="P488" s="20">
        <v>0.46641074856046072</v>
      </c>
      <c r="Q488" s="8">
        <v>-0.20022587931590841</v>
      </c>
      <c r="R488" s="8">
        <v>-0.32446808510638303</v>
      </c>
      <c r="S488" s="20">
        <v>0.3618538324420677</v>
      </c>
    </row>
    <row r="489" spans="1:19" x14ac:dyDescent="0.2">
      <c r="A489" s="6">
        <v>40539</v>
      </c>
      <c r="B489" s="19">
        <v>40175</v>
      </c>
      <c r="C489" s="19"/>
      <c r="D489" s="16" t="s">
        <v>3</v>
      </c>
      <c r="E489" s="7">
        <v>4424</v>
      </c>
      <c r="F489" s="7">
        <v>3577</v>
      </c>
      <c r="G489" s="7">
        <v>847</v>
      </c>
      <c r="H489" s="7">
        <v>4717</v>
      </c>
      <c r="I489" s="7">
        <v>3797</v>
      </c>
      <c r="J489" s="7">
        <v>920</v>
      </c>
      <c r="K489" s="7"/>
      <c r="L489" s="7"/>
      <c r="M489" s="7"/>
      <c r="N489" s="8">
        <v>-6.2115751536993891E-2</v>
      </c>
      <c r="O489" s="8">
        <v>-5.79404793257835E-2</v>
      </c>
      <c r="P489" s="20">
        <v>-7.9347826086956563E-2</v>
      </c>
      <c r="Q489" s="8">
        <v>-0.21281138790035592</v>
      </c>
      <c r="R489" s="8">
        <v>-0.25726744186046513</v>
      </c>
      <c r="S489" s="20">
        <v>5.3482587064676679E-2</v>
      </c>
    </row>
    <row r="490" spans="1:19" x14ac:dyDescent="0.2">
      <c r="A490" s="6">
        <v>40540</v>
      </c>
      <c r="B490" s="19">
        <v>40176</v>
      </c>
      <c r="C490" s="19"/>
      <c r="D490" s="16" t="s">
        <v>4</v>
      </c>
      <c r="E490" s="7">
        <v>5408</v>
      </c>
      <c r="F490" s="7">
        <v>4233</v>
      </c>
      <c r="G490" s="7">
        <v>1175</v>
      </c>
      <c r="H490" s="7">
        <v>6631</v>
      </c>
      <c r="I490" s="7">
        <v>5650</v>
      </c>
      <c r="J490" s="7">
        <v>981</v>
      </c>
      <c r="K490" s="7"/>
      <c r="L490" s="7"/>
      <c r="M490" s="7"/>
      <c r="N490" s="8">
        <v>-0.18443673654049164</v>
      </c>
      <c r="O490" s="8">
        <v>-0.2507964601769912</v>
      </c>
      <c r="P490" s="20">
        <v>0.19775739041794083</v>
      </c>
      <c r="Q490" s="8">
        <v>1.1219147344801783E-2</v>
      </c>
      <c r="R490" s="8">
        <v>-5.089686098654711E-2</v>
      </c>
      <c r="S490" s="20">
        <v>0.32319819819819817</v>
      </c>
    </row>
    <row r="491" spans="1:19" x14ac:dyDescent="0.2">
      <c r="A491" s="6">
        <v>40541</v>
      </c>
      <c r="B491" s="19">
        <v>40177</v>
      </c>
      <c r="C491" s="19"/>
      <c r="D491" s="16" t="s">
        <v>5</v>
      </c>
      <c r="E491" s="7">
        <v>6386</v>
      </c>
      <c r="F491" s="7">
        <v>5386</v>
      </c>
      <c r="G491" s="7">
        <v>1000</v>
      </c>
      <c r="H491" s="7">
        <v>5098</v>
      </c>
      <c r="I491" s="7">
        <v>4261</v>
      </c>
      <c r="J491" s="7">
        <v>837</v>
      </c>
      <c r="K491" s="7"/>
      <c r="L491" s="7"/>
      <c r="M491" s="7"/>
      <c r="N491" s="8">
        <v>0.25264809729305604</v>
      </c>
      <c r="O491" s="8">
        <v>0.26402252992255337</v>
      </c>
      <c r="P491" s="20">
        <v>0.19474313022700129</v>
      </c>
      <c r="Q491" s="8">
        <v>0.67216548834773504</v>
      </c>
      <c r="R491" s="8">
        <v>0.64207317073170733</v>
      </c>
      <c r="S491" s="20">
        <v>0.85528756957328378</v>
      </c>
    </row>
    <row r="492" spans="1:19" x14ac:dyDescent="0.2">
      <c r="A492" s="6">
        <v>40542</v>
      </c>
      <c r="B492" s="19">
        <v>40178</v>
      </c>
      <c r="C492" s="19"/>
      <c r="D492" s="16" t="s">
        <v>6</v>
      </c>
      <c r="E492" s="7">
        <v>5645</v>
      </c>
      <c r="F492" s="7">
        <v>4667</v>
      </c>
      <c r="G492" s="7">
        <v>978</v>
      </c>
      <c r="H492" s="7">
        <v>4519</v>
      </c>
      <c r="I492" s="7">
        <v>3435</v>
      </c>
      <c r="J492" s="7">
        <v>1084</v>
      </c>
      <c r="K492" s="7"/>
      <c r="L492" s="7"/>
      <c r="M492" s="7"/>
      <c r="N492" s="8">
        <v>0.24917017039167955</v>
      </c>
      <c r="O492" s="8">
        <v>0.35866084425036382</v>
      </c>
      <c r="P492" s="20">
        <v>-9.7785977859778606E-2</v>
      </c>
      <c r="Q492" s="8">
        <v>0.34053668962241757</v>
      </c>
      <c r="R492" s="8">
        <v>0.44578686493184638</v>
      </c>
      <c r="S492" s="20">
        <v>-5.0864699898270915E-3</v>
      </c>
    </row>
    <row r="493" spans="1:19" x14ac:dyDescent="0.2">
      <c r="A493" s="6">
        <v>40543</v>
      </c>
      <c r="B493" s="19">
        <v>40179</v>
      </c>
      <c r="C493" s="19"/>
      <c r="D493" s="16" t="s">
        <v>7</v>
      </c>
      <c r="E493" s="7">
        <v>4967</v>
      </c>
      <c r="F493" s="7">
        <v>3885</v>
      </c>
      <c r="G493" s="7">
        <v>1082</v>
      </c>
      <c r="H493" s="7">
        <v>5062</v>
      </c>
      <c r="I493" s="7">
        <v>4143</v>
      </c>
      <c r="J493" s="7">
        <v>919</v>
      </c>
      <c r="K493" s="7"/>
      <c r="L493" s="7"/>
      <c r="M493" s="7"/>
      <c r="N493" s="8">
        <v>-1.8767285657842803E-2</v>
      </c>
      <c r="O493" s="8">
        <v>-6.2273714699493166E-2</v>
      </c>
      <c r="P493" s="20">
        <v>0.17736670293797596</v>
      </c>
      <c r="Q493" s="8">
        <v>3.5223009587328047E-2</v>
      </c>
      <c r="R493" s="8">
        <v>8.3052167142485533E-3</v>
      </c>
      <c r="S493" s="20">
        <v>0.14497354497354498</v>
      </c>
    </row>
    <row r="494" spans="1:19" x14ac:dyDescent="0.2">
      <c r="A494" s="6">
        <v>40544</v>
      </c>
      <c r="B494" s="19">
        <v>40180</v>
      </c>
      <c r="C494" s="19"/>
      <c r="D494" s="16" t="s">
        <v>1</v>
      </c>
      <c r="E494" s="7">
        <v>5357</v>
      </c>
      <c r="F494" s="7">
        <v>4075</v>
      </c>
      <c r="G494" s="7">
        <v>1282</v>
      </c>
      <c r="H494" s="7">
        <v>6080</v>
      </c>
      <c r="I494" s="7">
        <v>4743</v>
      </c>
      <c r="J494" s="7">
        <v>1337</v>
      </c>
      <c r="K494" s="7"/>
      <c r="L494" s="7"/>
      <c r="M494" s="7"/>
      <c r="N494" s="8">
        <v>-0.11891447368421049</v>
      </c>
      <c r="O494" s="8">
        <v>-0.14083913135146531</v>
      </c>
      <c r="P494" s="20">
        <v>-4.1136873597606538E-2</v>
      </c>
      <c r="Q494" s="8">
        <v>-7.9553264604811047E-2</v>
      </c>
      <c r="R494" s="8">
        <v>-9.7252990695613661E-2</v>
      </c>
      <c r="S494" s="20">
        <v>-1.8376722817764146E-2</v>
      </c>
    </row>
    <row r="495" spans="1:19" x14ac:dyDescent="0.2">
      <c r="A495" s="6">
        <v>40545</v>
      </c>
      <c r="B495" s="19">
        <v>40181</v>
      </c>
      <c r="C495" s="19"/>
      <c r="D495" s="16" t="s">
        <v>2</v>
      </c>
      <c r="E495" s="7">
        <v>5747</v>
      </c>
      <c r="F495" s="7">
        <v>4346</v>
      </c>
      <c r="G495" s="7">
        <v>1401</v>
      </c>
      <c r="H495" s="7">
        <v>5299</v>
      </c>
      <c r="I495" s="7">
        <v>4167</v>
      </c>
      <c r="J495" s="7">
        <v>1132</v>
      </c>
      <c r="K495" s="7"/>
      <c r="L495" s="7"/>
      <c r="M495" s="7"/>
      <c r="N495" s="8">
        <v>8.4544253632760968E-2</v>
      </c>
      <c r="O495" s="8">
        <v>4.2956563474922049E-2</v>
      </c>
      <c r="P495" s="20">
        <v>0.23763250883392217</v>
      </c>
      <c r="Q495" s="8">
        <v>0.1194000779119595</v>
      </c>
      <c r="R495" s="8">
        <v>0.10754332313965342</v>
      </c>
      <c r="S495" s="20">
        <v>0.15785123966942138</v>
      </c>
    </row>
    <row r="496" spans="1:19" x14ac:dyDescent="0.2">
      <c r="A496" s="6">
        <v>40546</v>
      </c>
      <c r="B496" s="19">
        <v>40182</v>
      </c>
      <c r="C496" s="19"/>
      <c r="D496" s="16" t="s">
        <v>3</v>
      </c>
      <c r="E496" s="7">
        <v>6122</v>
      </c>
      <c r="F496" s="7">
        <v>5024</v>
      </c>
      <c r="G496" s="7">
        <v>1098</v>
      </c>
      <c r="H496" s="7">
        <v>5474</v>
      </c>
      <c r="I496" s="7">
        <v>4305</v>
      </c>
      <c r="J496" s="7">
        <v>1169</v>
      </c>
      <c r="K496" s="7"/>
      <c r="L496" s="7"/>
      <c r="M496" s="7"/>
      <c r="N496" s="8">
        <v>0.11837778589696746</v>
      </c>
      <c r="O496" s="8">
        <v>0.16701509872241571</v>
      </c>
      <c r="P496" s="20">
        <v>-6.0735671514114631E-2</v>
      </c>
      <c r="Q496" s="8">
        <v>0.20749506903353065</v>
      </c>
      <c r="R496" s="8">
        <v>0.23076923076923084</v>
      </c>
      <c r="S496" s="20">
        <v>0.11133603238866407</v>
      </c>
    </row>
    <row r="497" spans="1:19" x14ac:dyDescent="0.2">
      <c r="A497" s="6">
        <v>40547</v>
      </c>
      <c r="B497" s="19">
        <v>40183</v>
      </c>
      <c r="C497" s="19"/>
      <c r="D497" s="16" t="s">
        <v>4</v>
      </c>
      <c r="E497" s="7">
        <v>5483</v>
      </c>
      <c r="F497" s="7">
        <v>4183</v>
      </c>
      <c r="G497" s="7">
        <v>1300</v>
      </c>
      <c r="H497" s="7">
        <v>5206</v>
      </c>
      <c r="I497" s="7">
        <v>4119</v>
      </c>
      <c r="J497" s="7">
        <v>1087</v>
      </c>
      <c r="K497" s="7"/>
      <c r="L497" s="7"/>
      <c r="M497" s="7"/>
      <c r="N497" s="8">
        <v>5.3207837111025835E-2</v>
      </c>
      <c r="O497" s="8">
        <v>1.5537751881524731E-2</v>
      </c>
      <c r="P497" s="20">
        <v>0.19595216191352338</v>
      </c>
      <c r="Q497" s="8">
        <v>0.17736740390809524</v>
      </c>
      <c r="R497" s="8">
        <v>0.16518105849582176</v>
      </c>
      <c r="S497" s="20">
        <v>0.2183692596063731</v>
      </c>
    </row>
    <row r="498" spans="1:19" x14ac:dyDescent="0.2">
      <c r="A498" s="6">
        <v>40548</v>
      </c>
      <c r="B498" s="19">
        <v>40184</v>
      </c>
      <c r="C498" s="19"/>
      <c r="D498" s="16" t="s">
        <v>5</v>
      </c>
      <c r="E498" s="7">
        <v>5289</v>
      </c>
      <c r="F498" s="7">
        <v>3884</v>
      </c>
      <c r="G498" s="7">
        <v>1405</v>
      </c>
      <c r="H498" s="7">
        <v>5445</v>
      </c>
      <c r="I498" s="7">
        <v>4216</v>
      </c>
      <c r="J498" s="7">
        <v>1229</v>
      </c>
      <c r="K498" s="7"/>
      <c r="L498" s="7"/>
      <c r="M498" s="7"/>
      <c r="N498" s="8">
        <v>-2.8650137741046855E-2</v>
      </c>
      <c r="O498" s="8">
        <v>-7.874762808349145E-2</v>
      </c>
      <c r="P498" s="20">
        <v>0.14320585842148081</v>
      </c>
      <c r="Q498" s="8">
        <v>0.30689399555226093</v>
      </c>
      <c r="R498" s="8">
        <v>0.16357100059916108</v>
      </c>
      <c r="S498" s="20">
        <v>0.98166431593794079</v>
      </c>
    </row>
    <row r="499" spans="1:19" x14ac:dyDescent="0.2">
      <c r="A499" s="6">
        <v>40549</v>
      </c>
      <c r="B499" s="19">
        <v>40185</v>
      </c>
      <c r="C499" s="19"/>
      <c r="D499" s="16" t="s">
        <v>6</v>
      </c>
      <c r="E499" s="7">
        <v>4592</v>
      </c>
      <c r="F499" s="7">
        <v>3536</v>
      </c>
      <c r="G499" s="7">
        <v>1056</v>
      </c>
      <c r="H499" s="7">
        <v>4433</v>
      </c>
      <c r="I499" s="7">
        <v>3390</v>
      </c>
      <c r="J499" s="7">
        <v>1043</v>
      </c>
      <c r="K499" s="7"/>
      <c r="L499" s="7"/>
      <c r="M499" s="7"/>
      <c r="N499" s="8">
        <v>3.5867358448003595E-2</v>
      </c>
      <c r="O499" s="8">
        <v>4.3067846607669713E-2</v>
      </c>
      <c r="P499" s="20">
        <v>1.2464046021092967E-2</v>
      </c>
      <c r="Q499" s="8">
        <v>9.9616858237547845E-2</v>
      </c>
      <c r="R499" s="8">
        <v>0.20108695652173902</v>
      </c>
      <c r="S499" s="20">
        <v>-0.1428571428571429</v>
      </c>
    </row>
    <row r="500" spans="1:19" x14ac:dyDescent="0.2">
      <c r="A500" s="6">
        <v>40550</v>
      </c>
      <c r="B500" s="19">
        <v>40186</v>
      </c>
      <c r="C500" s="19"/>
      <c r="D500" s="16" t="s">
        <v>7</v>
      </c>
      <c r="E500" s="7">
        <v>5364</v>
      </c>
      <c r="F500" s="7">
        <v>4083</v>
      </c>
      <c r="G500" s="7">
        <v>1281</v>
      </c>
      <c r="H500" s="7">
        <v>5220</v>
      </c>
      <c r="I500" s="7">
        <v>4107</v>
      </c>
      <c r="J500" s="7">
        <v>1113</v>
      </c>
      <c r="K500" s="7"/>
      <c r="L500" s="7"/>
      <c r="M500" s="7"/>
      <c r="N500" s="8">
        <v>2.7586206896551779E-2</v>
      </c>
      <c r="O500" s="8">
        <v>-5.8436815193572134E-3</v>
      </c>
      <c r="P500" s="20">
        <v>0.15094339622641506</v>
      </c>
      <c r="Q500" s="8">
        <v>8.6049807653371113E-2</v>
      </c>
      <c r="R500" s="8">
        <v>6.6893127776326056E-2</v>
      </c>
      <c r="S500" s="20">
        <v>0.1519784172661871</v>
      </c>
    </row>
    <row r="501" spans="1:19" x14ac:dyDescent="0.2">
      <c r="A501" s="6">
        <v>40551</v>
      </c>
      <c r="B501" s="19">
        <v>40187</v>
      </c>
      <c r="C501" s="19"/>
      <c r="D501" s="16" t="s">
        <v>1</v>
      </c>
      <c r="E501" s="7">
        <v>5022</v>
      </c>
      <c r="F501" s="7">
        <v>3524</v>
      </c>
      <c r="G501" s="7">
        <v>1498</v>
      </c>
      <c r="H501" s="7">
        <v>5134</v>
      </c>
      <c r="I501" s="7">
        <v>3662</v>
      </c>
      <c r="J501" s="7">
        <v>1472</v>
      </c>
      <c r="K501" s="7"/>
      <c r="L501" s="7"/>
      <c r="M501" s="7"/>
      <c r="N501" s="8">
        <v>-2.1815348656018752E-2</v>
      </c>
      <c r="O501" s="8">
        <v>-3.768432550518841E-2</v>
      </c>
      <c r="P501" s="20">
        <v>1.7663043478260976E-2</v>
      </c>
      <c r="Q501" s="8">
        <v>0.20402781107648038</v>
      </c>
      <c r="R501" s="8">
        <v>0.15125775890231941</v>
      </c>
      <c r="S501" s="20">
        <v>0.34954954954954953</v>
      </c>
    </row>
    <row r="502" spans="1:19" x14ac:dyDescent="0.2">
      <c r="A502" s="6">
        <v>40552</v>
      </c>
      <c r="B502" s="19">
        <v>40188</v>
      </c>
      <c r="C502" s="19"/>
      <c r="D502" s="16" t="s">
        <v>2</v>
      </c>
      <c r="E502" s="7">
        <v>4939</v>
      </c>
      <c r="F502" s="7">
        <v>3485</v>
      </c>
      <c r="G502" s="7">
        <v>1454</v>
      </c>
      <c r="H502" s="7">
        <v>4944</v>
      </c>
      <c r="I502" s="7">
        <v>3828</v>
      </c>
      <c r="J502" s="7">
        <v>1116</v>
      </c>
      <c r="K502" s="7"/>
      <c r="L502" s="7"/>
      <c r="M502" s="7"/>
      <c r="N502" s="8">
        <v>-1.0113268608413772E-3</v>
      </c>
      <c r="O502" s="8">
        <v>-8.960292580982232E-2</v>
      </c>
      <c r="P502" s="20">
        <v>0.30286738351254483</v>
      </c>
      <c r="Q502" s="8">
        <v>3.4562211981566726E-2</v>
      </c>
      <c r="R502" s="8">
        <v>-3.8620689655172402E-2</v>
      </c>
      <c r="S502" s="20">
        <v>0.26544821583986078</v>
      </c>
    </row>
    <row r="503" spans="1:19" x14ac:dyDescent="0.2">
      <c r="A503" s="6">
        <v>40553</v>
      </c>
      <c r="B503" s="19">
        <v>40189</v>
      </c>
      <c r="C503" s="19"/>
      <c r="D503" s="16" t="s">
        <v>3</v>
      </c>
      <c r="E503" s="7">
        <v>5102</v>
      </c>
      <c r="F503" s="7">
        <v>4044</v>
      </c>
      <c r="G503" s="7">
        <v>1058</v>
      </c>
      <c r="H503" s="7">
        <v>4884</v>
      </c>
      <c r="I503" s="7">
        <v>3813</v>
      </c>
      <c r="J503" s="7">
        <v>1071</v>
      </c>
      <c r="K503" s="7"/>
      <c r="L503" s="7"/>
      <c r="M503" s="7"/>
      <c r="N503" s="8">
        <v>4.4635544635544644E-2</v>
      </c>
      <c r="O503" s="8">
        <v>6.0582218725413028E-2</v>
      </c>
      <c r="P503" s="20">
        <v>-1.2138188608776801E-2</v>
      </c>
      <c r="Q503" s="8">
        <v>0.15273384545865332</v>
      </c>
      <c r="R503" s="8">
        <v>0.21441441441441444</v>
      </c>
      <c r="S503" s="20">
        <v>-3.4671532846715314E-2</v>
      </c>
    </row>
    <row r="504" spans="1:19" x14ac:dyDescent="0.2">
      <c r="A504" s="6">
        <v>40554</v>
      </c>
      <c r="B504" s="19">
        <v>40190</v>
      </c>
      <c r="C504" s="19"/>
      <c r="D504" s="16" t="s">
        <v>4</v>
      </c>
      <c r="E504" s="7">
        <v>5208</v>
      </c>
      <c r="F504" s="7">
        <v>3929</v>
      </c>
      <c r="G504" s="7">
        <v>1279</v>
      </c>
      <c r="H504" s="7">
        <v>4245</v>
      </c>
      <c r="I504" s="7">
        <v>3190</v>
      </c>
      <c r="J504" s="7">
        <v>1055</v>
      </c>
      <c r="K504" s="7"/>
      <c r="L504" s="7"/>
      <c r="M504" s="7"/>
      <c r="N504" s="8">
        <v>0.22685512367491167</v>
      </c>
      <c r="O504" s="8">
        <v>0.2316614420062697</v>
      </c>
      <c r="P504" s="20">
        <v>0.21232227488151656</v>
      </c>
      <c r="Q504" s="8">
        <v>0.34712881531298501</v>
      </c>
      <c r="R504" s="8">
        <v>0.39276852180077992</v>
      </c>
      <c r="S504" s="20">
        <v>0.22392344497607652</v>
      </c>
    </row>
    <row r="505" spans="1:19" x14ac:dyDescent="0.2">
      <c r="A505" s="6">
        <v>40555</v>
      </c>
      <c r="B505" s="19">
        <v>40191</v>
      </c>
      <c r="C505" s="19"/>
      <c r="D505" s="16" t="s">
        <v>5</v>
      </c>
      <c r="E505" s="7">
        <v>4613</v>
      </c>
      <c r="F505" s="7">
        <v>3662</v>
      </c>
      <c r="G505" s="7">
        <v>951</v>
      </c>
      <c r="H505" s="7">
        <v>4249</v>
      </c>
      <c r="I505" s="7">
        <v>3305</v>
      </c>
      <c r="J505" s="7">
        <v>944</v>
      </c>
      <c r="K505" s="7"/>
      <c r="L505" s="7"/>
      <c r="M505" s="7"/>
      <c r="N505" s="8">
        <v>8.5667215815486086E-2</v>
      </c>
      <c r="O505" s="8">
        <v>0.10801815431164896</v>
      </c>
      <c r="P505" s="20">
        <v>7.4152542372880603E-3</v>
      </c>
      <c r="Q505" s="8">
        <v>0.27783933518005544</v>
      </c>
      <c r="R505" s="8">
        <v>0.23216689098250343</v>
      </c>
      <c r="S505" s="20">
        <v>0.49059561128526652</v>
      </c>
    </row>
    <row r="506" spans="1:19" x14ac:dyDescent="0.2">
      <c r="A506" s="6">
        <v>40556</v>
      </c>
      <c r="B506" s="19">
        <v>40192</v>
      </c>
      <c r="C506" s="19"/>
      <c r="D506" s="16" t="s">
        <v>6</v>
      </c>
      <c r="E506" s="7">
        <v>4440</v>
      </c>
      <c r="F506" s="7">
        <v>3392</v>
      </c>
      <c r="G506" s="7">
        <v>1048</v>
      </c>
      <c r="H506" s="7">
        <v>4281</v>
      </c>
      <c r="I506" s="7">
        <v>3125</v>
      </c>
      <c r="J506" s="7">
        <v>1156</v>
      </c>
      <c r="K506" s="7"/>
      <c r="L506" s="7"/>
      <c r="M506" s="7"/>
      <c r="N506" s="8">
        <v>3.7140854940434398E-2</v>
      </c>
      <c r="O506" s="8">
        <v>8.543999999999996E-2</v>
      </c>
      <c r="P506" s="20">
        <v>-9.3425605536332168E-2</v>
      </c>
      <c r="Q506" s="8">
        <v>7.9504011670313623E-2</v>
      </c>
      <c r="R506" s="8">
        <v>0.13940208263352361</v>
      </c>
      <c r="S506" s="20">
        <v>-7.7464788732394374E-2</v>
      </c>
    </row>
    <row r="507" spans="1:19" x14ac:dyDescent="0.2">
      <c r="A507" s="6">
        <v>40557</v>
      </c>
      <c r="B507" s="19">
        <v>40193</v>
      </c>
      <c r="C507" s="19"/>
      <c r="D507" s="16" t="s">
        <v>7</v>
      </c>
      <c r="E507" s="7">
        <v>5254</v>
      </c>
      <c r="F507" s="7">
        <v>3871</v>
      </c>
      <c r="G507" s="7">
        <v>1383</v>
      </c>
      <c r="H507" s="7">
        <v>3469</v>
      </c>
      <c r="I507" s="7">
        <v>2595</v>
      </c>
      <c r="J507" s="7">
        <v>874</v>
      </c>
      <c r="K507" s="7"/>
      <c r="L507" s="7"/>
      <c r="M507" s="7"/>
      <c r="N507" s="8">
        <v>0.51455750936869404</v>
      </c>
      <c r="O507" s="8">
        <v>0.49171483622350665</v>
      </c>
      <c r="P507" s="20">
        <v>0.58237986270022879</v>
      </c>
      <c r="Q507" s="8">
        <v>0.39920106524633825</v>
      </c>
      <c r="R507" s="8">
        <v>0.47410510281797413</v>
      </c>
      <c r="S507" s="20">
        <v>0.22497785651018609</v>
      </c>
    </row>
    <row r="508" spans="1:19" x14ac:dyDescent="0.2">
      <c r="A508" s="6">
        <v>40558</v>
      </c>
      <c r="B508" s="19">
        <v>40194</v>
      </c>
      <c r="C508" s="19"/>
      <c r="D508" s="16" t="s">
        <v>1</v>
      </c>
      <c r="E508" s="7">
        <v>5018</v>
      </c>
      <c r="F508" s="7">
        <v>3600</v>
      </c>
      <c r="G508" s="7">
        <v>1418</v>
      </c>
      <c r="H508" s="7">
        <v>4580</v>
      </c>
      <c r="I508" s="7">
        <v>3338</v>
      </c>
      <c r="J508" s="7">
        <v>1242</v>
      </c>
      <c r="K508" s="7"/>
      <c r="L508" s="7"/>
      <c r="M508" s="7"/>
      <c r="N508" s="8">
        <v>9.5633187772925732E-2</v>
      </c>
      <c r="O508" s="8">
        <v>7.8490113840623099E-2</v>
      </c>
      <c r="P508" s="20">
        <v>0.14170692431561993</v>
      </c>
      <c r="Q508" s="8">
        <v>0.18516769012753898</v>
      </c>
      <c r="R508" s="8">
        <v>9.3228059520194417E-2</v>
      </c>
      <c r="S508" s="20">
        <v>0.50690754516471848</v>
      </c>
    </row>
    <row r="509" spans="1:19" x14ac:dyDescent="0.2">
      <c r="A509" s="6">
        <v>40559</v>
      </c>
      <c r="B509" s="19">
        <v>40195</v>
      </c>
      <c r="C509" s="19"/>
      <c r="D509" s="16" t="s">
        <v>2</v>
      </c>
      <c r="E509" s="7">
        <v>5297</v>
      </c>
      <c r="F509" s="7">
        <v>3766</v>
      </c>
      <c r="G509" s="7">
        <v>1531</v>
      </c>
      <c r="H509" s="7">
        <v>4679</v>
      </c>
      <c r="I509" s="7">
        <v>3685</v>
      </c>
      <c r="J509" s="7">
        <v>994</v>
      </c>
      <c r="K509" s="7"/>
      <c r="L509" s="7"/>
      <c r="M509" s="7"/>
      <c r="N509" s="8">
        <v>0.13207950416755709</v>
      </c>
      <c r="O509" s="8">
        <v>2.1981004070556365E-2</v>
      </c>
      <c r="P509" s="20">
        <v>0.54024144869215296</v>
      </c>
      <c r="Q509" s="8">
        <v>0.20578192579103116</v>
      </c>
      <c r="R509" s="8">
        <v>0.12283840190816941</v>
      </c>
      <c r="S509" s="20">
        <v>0.47353224254090476</v>
      </c>
    </row>
    <row r="510" spans="1:19" x14ac:dyDescent="0.2">
      <c r="A510" s="6">
        <v>40560</v>
      </c>
      <c r="B510" s="19">
        <v>40196</v>
      </c>
      <c r="C510" s="19"/>
      <c r="D510" s="16" t="s">
        <v>3</v>
      </c>
      <c r="E510" s="7">
        <v>4629</v>
      </c>
      <c r="F510" s="7">
        <v>3678</v>
      </c>
      <c r="G510" s="7">
        <v>951</v>
      </c>
      <c r="H510" s="7">
        <v>4651</v>
      </c>
      <c r="I510" s="7">
        <v>3632</v>
      </c>
      <c r="J510" s="7">
        <v>1019</v>
      </c>
      <c r="K510" s="7"/>
      <c r="L510" s="7"/>
      <c r="M510" s="7"/>
      <c r="N510" s="8">
        <v>-4.7301655557944189E-3</v>
      </c>
      <c r="O510" s="8">
        <v>1.2665198237885367E-2</v>
      </c>
      <c r="P510" s="20">
        <v>-6.6732090284592704E-2</v>
      </c>
      <c r="Q510" s="8">
        <v>0.12436239980568375</v>
      </c>
      <c r="R510" s="8">
        <v>0.14365671641791056</v>
      </c>
      <c r="S510" s="20">
        <v>5.5493895671476112E-2</v>
      </c>
    </row>
    <row r="511" spans="1:19" x14ac:dyDescent="0.2">
      <c r="A511" s="6">
        <v>40561</v>
      </c>
      <c r="B511" s="19">
        <v>40197</v>
      </c>
      <c r="C511" s="19"/>
      <c r="D511" s="16" t="s">
        <v>4</v>
      </c>
      <c r="E511" s="7">
        <v>4780</v>
      </c>
      <c r="F511" s="7">
        <v>3373</v>
      </c>
      <c r="G511" s="7">
        <v>1407</v>
      </c>
      <c r="H511" s="7">
        <v>4120</v>
      </c>
      <c r="I511" s="7">
        <v>3084</v>
      </c>
      <c r="J511" s="7">
        <v>1036</v>
      </c>
      <c r="K511" s="7"/>
      <c r="L511" s="7"/>
      <c r="M511" s="7"/>
      <c r="N511" s="8">
        <v>0.16019417475728148</v>
      </c>
      <c r="O511" s="8">
        <v>9.3709468223086789E-2</v>
      </c>
      <c r="P511" s="20">
        <v>0.35810810810810811</v>
      </c>
      <c r="Q511" s="8">
        <v>0.23514211886304914</v>
      </c>
      <c r="R511" s="8">
        <v>0.14029749830966876</v>
      </c>
      <c r="S511" s="20">
        <v>0.54276315789473695</v>
      </c>
    </row>
    <row r="512" spans="1:19" x14ac:dyDescent="0.2">
      <c r="A512" s="6">
        <v>40562</v>
      </c>
      <c r="B512" s="19">
        <v>40198</v>
      </c>
      <c r="C512" s="19"/>
      <c r="D512" s="16" t="s">
        <v>5</v>
      </c>
      <c r="E512" s="7">
        <v>4864</v>
      </c>
      <c r="F512" s="7">
        <v>3702</v>
      </c>
      <c r="G512" s="7">
        <v>1162</v>
      </c>
      <c r="H512" s="7">
        <v>4341</v>
      </c>
      <c r="I512" s="7">
        <v>3509</v>
      </c>
      <c r="J512" s="7">
        <v>832</v>
      </c>
      <c r="K512" s="7"/>
      <c r="L512" s="7"/>
      <c r="M512" s="7"/>
      <c r="N512" s="8">
        <v>0.12047915226906247</v>
      </c>
      <c r="O512" s="8">
        <v>5.5001424907380914E-2</v>
      </c>
      <c r="P512" s="20">
        <v>0.39663461538461542</v>
      </c>
      <c r="Q512" s="8">
        <v>0.29741264337156581</v>
      </c>
      <c r="R512" s="8">
        <v>0.1718898385565053</v>
      </c>
      <c r="S512" s="20">
        <v>0.96949152542372885</v>
      </c>
    </row>
    <row r="513" spans="1:19" x14ac:dyDescent="0.2">
      <c r="A513" s="6">
        <v>40563</v>
      </c>
      <c r="B513" s="19">
        <v>40199</v>
      </c>
      <c r="C513" s="19"/>
      <c r="D513" s="16" t="s">
        <v>6</v>
      </c>
      <c r="E513" s="7">
        <v>4661</v>
      </c>
      <c r="F513" s="7">
        <v>3662</v>
      </c>
      <c r="G513" s="7">
        <v>999</v>
      </c>
      <c r="H513" s="7">
        <v>4325</v>
      </c>
      <c r="I513" s="7">
        <v>3096</v>
      </c>
      <c r="J513" s="7">
        <v>1229</v>
      </c>
      <c r="K513" s="7"/>
      <c r="L513" s="7"/>
      <c r="M513" s="7"/>
      <c r="N513" s="8">
        <v>7.7687861271676262E-2</v>
      </c>
      <c r="O513" s="8">
        <v>0.18281653746770021</v>
      </c>
      <c r="P513" s="20">
        <v>-0.18714401952807158</v>
      </c>
      <c r="Q513" s="8">
        <v>-2.956485529877162E-2</v>
      </c>
      <c r="R513" s="8">
        <v>-3.2661948829613152E-3</v>
      </c>
      <c r="S513" s="20">
        <v>-0.11514614703277237</v>
      </c>
    </row>
    <row r="514" spans="1:19" x14ac:dyDescent="0.2">
      <c r="A514" s="6">
        <v>40564</v>
      </c>
      <c r="B514" s="19">
        <v>40200</v>
      </c>
      <c r="C514" s="19"/>
      <c r="D514" s="16" t="s">
        <v>7</v>
      </c>
      <c r="E514" s="7">
        <v>5023</v>
      </c>
      <c r="F514" s="7">
        <v>3604</v>
      </c>
      <c r="G514" s="7">
        <v>1419</v>
      </c>
      <c r="H514" s="7">
        <v>3748</v>
      </c>
      <c r="I514" s="7">
        <v>2816</v>
      </c>
      <c r="J514" s="7">
        <v>932</v>
      </c>
      <c r="K514" s="7"/>
      <c r="L514" s="7"/>
      <c r="M514" s="7"/>
      <c r="N514" s="8">
        <v>0.34018143009605128</v>
      </c>
      <c r="O514" s="8">
        <v>0.27982954545454541</v>
      </c>
      <c r="P514" s="20">
        <v>0.52253218884120178</v>
      </c>
      <c r="Q514" s="8">
        <v>0.2206561360874848</v>
      </c>
      <c r="R514" s="8">
        <v>8.8492902446390742E-2</v>
      </c>
      <c r="S514" s="20">
        <v>0.7649253731343284</v>
      </c>
    </row>
    <row r="515" spans="1:19" x14ac:dyDescent="0.2">
      <c r="A515" s="6">
        <v>40565</v>
      </c>
      <c r="B515" s="19">
        <v>40201</v>
      </c>
      <c r="C515" s="19"/>
      <c r="D515" s="16" t="s">
        <v>1</v>
      </c>
      <c r="E515" s="7">
        <v>4780</v>
      </c>
      <c r="F515" s="7">
        <v>3661</v>
      </c>
      <c r="G515" s="7">
        <v>1119</v>
      </c>
      <c r="H515" s="7">
        <v>3917</v>
      </c>
      <c r="I515" s="7">
        <v>2716</v>
      </c>
      <c r="J515" s="7">
        <v>1201</v>
      </c>
      <c r="K515" s="7"/>
      <c r="L515" s="7"/>
      <c r="M515" s="7"/>
      <c r="N515" s="8">
        <v>0.22032167475108499</v>
      </c>
      <c r="O515" s="8">
        <v>0.347938144329897</v>
      </c>
      <c r="P515" s="20">
        <v>-6.8276436303080779E-2</v>
      </c>
      <c r="Q515" s="8">
        <v>0.1348528015194681</v>
      </c>
      <c r="R515" s="8">
        <v>0.12542268675069157</v>
      </c>
      <c r="S515" s="20">
        <v>0.16684045881126175</v>
      </c>
    </row>
    <row r="516" spans="1:19" x14ac:dyDescent="0.2">
      <c r="A516" s="6">
        <v>40566</v>
      </c>
      <c r="B516" s="19">
        <v>40202</v>
      </c>
      <c r="C516" s="19"/>
      <c r="D516" s="16" t="s">
        <v>2</v>
      </c>
      <c r="E516" s="7">
        <v>5128</v>
      </c>
      <c r="F516" s="7">
        <v>3864</v>
      </c>
      <c r="G516" s="7">
        <v>1264</v>
      </c>
      <c r="H516" s="7">
        <v>4107</v>
      </c>
      <c r="I516" s="7">
        <v>3178</v>
      </c>
      <c r="J516" s="7">
        <v>929</v>
      </c>
      <c r="K516" s="7"/>
      <c r="L516" s="7"/>
      <c r="M516" s="7"/>
      <c r="N516" s="8">
        <v>0.248599951302654</v>
      </c>
      <c r="O516" s="8">
        <v>0.21585903083700431</v>
      </c>
      <c r="P516" s="20">
        <v>0.36060279870828849</v>
      </c>
      <c r="Q516" s="8">
        <v>0.10137457044673548</v>
      </c>
      <c r="R516" s="8">
        <v>2.9576338928856805E-2</v>
      </c>
      <c r="S516" s="20">
        <v>0.39977851605758574</v>
      </c>
    </row>
    <row r="517" spans="1:19" x14ac:dyDescent="0.2">
      <c r="A517" s="6">
        <v>40567</v>
      </c>
      <c r="B517" s="19">
        <v>40203</v>
      </c>
      <c r="C517" s="19"/>
      <c r="D517" s="16" t="s">
        <v>3</v>
      </c>
      <c r="E517" s="7">
        <v>4793</v>
      </c>
      <c r="F517" s="7">
        <v>3898</v>
      </c>
      <c r="G517" s="7">
        <v>895</v>
      </c>
      <c r="H517" s="7">
        <v>4109</v>
      </c>
      <c r="I517" s="7">
        <v>3148</v>
      </c>
      <c r="J517" s="7">
        <v>961</v>
      </c>
      <c r="K517" s="7"/>
      <c r="L517" s="7"/>
      <c r="M517" s="7"/>
      <c r="N517" s="8">
        <v>0.16646385981990752</v>
      </c>
      <c r="O517" s="8">
        <v>0.23824650571791617</v>
      </c>
      <c r="P517" s="20">
        <v>-6.8678459937565051E-2</v>
      </c>
      <c r="Q517" s="8">
        <v>5.7590467784642607E-2</v>
      </c>
      <c r="R517" s="8">
        <v>4.2524739235089593E-2</v>
      </c>
      <c r="S517" s="20">
        <v>0.12862547288776804</v>
      </c>
    </row>
    <row r="518" spans="1:19" x14ac:dyDescent="0.2">
      <c r="A518" s="6">
        <v>40568</v>
      </c>
      <c r="B518" s="19">
        <v>40204</v>
      </c>
      <c r="C518" s="19"/>
      <c r="D518" s="16" t="s">
        <v>4</v>
      </c>
      <c r="E518" s="7">
        <v>4513</v>
      </c>
      <c r="F518" s="7">
        <v>3500</v>
      </c>
      <c r="G518" s="7">
        <v>1013</v>
      </c>
      <c r="H518" s="7">
        <v>3675</v>
      </c>
      <c r="I518" s="7">
        <v>2791</v>
      </c>
      <c r="J518" s="7">
        <v>884</v>
      </c>
      <c r="K518" s="7"/>
      <c r="L518" s="7"/>
      <c r="M518" s="7"/>
      <c r="N518" s="8">
        <v>0.22802721088435374</v>
      </c>
      <c r="O518" s="8">
        <v>0.25403081332855604</v>
      </c>
      <c r="P518" s="20">
        <v>0.14592760180995468</v>
      </c>
      <c r="Q518" s="8">
        <v>4.2744916820702361E-2</v>
      </c>
      <c r="R518" s="8">
        <v>3.1527658354828514E-3</v>
      </c>
      <c r="S518" s="20">
        <v>0.20738974970202628</v>
      </c>
    </row>
    <row r="519" spans="1:19" x14ac:dyDescent="0.2">
      <c r="A519" s="6">
        <v>40569</v>
      </c>
      <c r="B519" s="19">
        <v>40205</v>
      </c>
      <c r="C519" s="19"/>
      <c r="D519" s="16" t="s">
        <v>5</v>
      </c>
      <c r="E519" s="7">
        <v>5065</v>
      </c>
      <c r="F519" s="7">
        <v>3803</v>
      </c>
      <c r="G519" s="7">
        <v>1262</v>
      </c>
      <c r="H519" s="7">
        <v>4019</v>
      </c>
      <c r="I519" s="7">
        <v>3335</v>
      </c>
      <c r="J519" s="7">
        <v>684</v>
      </c>
      <c r="K519" s="7"/>
      <c r="L519" s="7"/>
      <c r="M519" s="7"/>
      <c r="N519" s="8">
        <v>0.26026374720079626</v>
      </c>
      <c r="O519" s="8">
        <v>0.14032983508245866</v>
      </c>
      <c r="P519" s="20">
        <v>0.84502923976608191</v>
      </c>
      <c r="Q519" s="8">
        <v>0.19542128864762809</v>
      </c>
      <c r="R519" s="8">
        <v>9.2887473460721015E-3</v>
      </c>
      <c r="S519" s="20">
        <v>1.6908315565031984</v>
      </c>
    </row>
    <row r="520" spans="1:19" x14ac:dyDescent="0.2">
      <c r="A520" s="6">
        <v>40570</v>
      </c>
      <c r="B520" s="19">
        <v>40206</v>
      </c>
      <c r="C520" s="19"/>
      <c r="D520" s="16" t="s">
        <v>6</v>
      </c>
      <c r="E520" s="7">
        <v>4890</v>
      </c>
      <c r="F520" s="7">
        <v>3831</v>
      </c>
      <c r="G520" s="7">
        <v>1059</v>
      </c>
      <c r="H520" s="7">
        <v>4424</v>
      </c>
      <c r="I520" s="7">
        <v>3308</v>
      </c>
      <c r="J520" s="7">
        <v>1116</v>
      </c>
      <c r="K520" s="7"/>
      <c r="L520" s="7"/>
      <c r="M520" s="7"/>
      <c r="N520" s="8">
        <v>0.1053345388788427</v>
      </c>
      <c r="O520" s="8">
        <v>0.15810157194679575</v>
      </c>
      <c r="P520" s="20">
        <v>-5.1075268817204256E-2</v>
      </c>
      <c r="Q520" s="8">
        <v>5.7068741893644637E-2</v>
      </c>
      <c r="R520" s="8">
        <v>6.0337669526709048E-2</v>
      </c>
      <c r="S520" s="20">
        <v>4.5409674234945685E-2</v>
      </c>
    </row>
    <row r="521" spans="1:19" x14ac:dyDescent="0.2">
      <c r="A521" s="6">
        <v>40571</v>
      </c>
      <c r="B521" s="19">
        <v>40207</v>
      </c>
      <c r="C521" s="19"/>
      <c r="D521" s="16" t="s">
        <v>7</v>
      </c>
      <c r="E521" s="7">
        <v>4939</v>
      </c>
      <c r="F521" s="7">
        <v>3649</v>
      </c>
      <c r="G521" s="7">
        <v>1290</v>
      </c>
      <c r="H521" s="7">
        <v>3580</v>
      </c>
      <c r="I521" s="7">
        <v>2730</v>
      </c>
      <c r="J521" s="7">
        <v>850</v>
      </c>
      <c r="K521" s="7"/>
      <c r="L521" s="7"/>
      <c r="M521" s="7"/>
      <c r="N521" s="8">
        <v>0.37960893854748612</v>
      </c>
      <c r="O521" s="8">
        <v>0.33663003663003654</v>
      </c>
      <c r="P521" s="20">
        <v>0.51764705882352935</v>
      </c>
      <c r="Q521" s="8">
        <v>0.25323521948743966</v>
      </c>
      <c r="R521" s="8">
        <v>0.14748427672955966</v>
      </c>
      <c r="S521" s="20">
        <v>0.69513797634691188</v>
      </c>
    </row>
    <row r="522" spans="1:19" x14ac:dyDescent="0.2">
      <c r="A522" s="6">
        <v>40572</v>
      </c>
      <c r="B522" s="19">
        <v>40208</v>
      </c>
      <c r="C522" s="19"/>
      <c r="D522" s="16" t="s">
        <v>1</v>
      </c>
      <c r="E522" s="7">
        <v>5202</v>
      </c>
      <c r="F522" s="7">
        <v>4059</v>
      </c>
      <c r="G522" s="7">
        <v>1143</v>
      </c>
      <c r="H522" s="7">
        <v>4497</v>
      </c>
      <c r="I522" s="7">
        <v>3543</v>
      </c>
      <c r="J522" s="7">
        <v>954</v>
      </c>
      <c r="K522" s="7"/>
      <c r="L522" s="7"/>
      <c r="M522" s="7"/>
      <c r="N522" s="8">
        <v>0.15677118078719143</v>
      </c>
      <c r="O522" s="8">
        <v>0.1456392887383573</v>
      </c>
      <c r="P522" s="20">
        <v>0.19811320754716988</v>
      </c>
      <c r="Q522" s="8">
        <v>0.16323792486583177</v>
      </c>
      <c r="R522" s="8">
        <v>7.9521276595744705E-2</v>
      </c>
      <c r="S522" s="20">
        <v>0.6053370786516854</v>
      </c>
    </row>
    <row r="523" spans="1:19" x14ac:dyDescent="0.2">
      <c r="A523" s="6">
        <v>40573</v>
      </c>
      <c r="B523" s="19">
        <v>40209</v>
      </c>
      <c r="C523" s="19"/>
      <c r="D523" s="16" t="s">
        <v>2</v>
      </c>
      <c r="E523" s="7">
        <v>5369</v>
      </c>
      <c r="F523" s="7">
        <v>3855</v>
      </c>
      <c r="G523" s="7">
        <v>1514</v>
      </c>
      <c r="H523" s="7">
        <v>4583</v>
      </c>
      <c r="I523" s="7">
        <v>3823</v>
      </c>
      <c r="J523" s="7">
        <v>760</v>
      </c>
      <c r="K523" s="7"/>
      <c r="L523" s="7"/>
      <c r="M523" s="7"/>
      <c r="N523" s="8">
        <v>0.17150338206415006</v>
      </c>
      <c r="O523" s="8">
        <v>8.3703897462725774E-3</v>
      </c>
      <c r="P523" s="20">
        <v>0.99210526315789482</v>
      </c>
      <c r="Q523" s="8">
        <v>0.30537320690493552</v>
      </c>
      <c r="R523" s="8">
        <v>0.24074670099774709</v>
      </c>
      <c r="S523" s="20">
        <v>0.50497017892644136</v>
      </c>
    </row>
    <row r="524" spans="1:19" x14ac:dyDescent="0.2">
      <c r="A524" s="6">
        <v>40574</v>
      </c>
      <c r="B524" s="19">
        <v>40210</v>
      </c>
      <c r="C524" s="19"/>
      <c r="D524" s="16" t="s">
        <v>3</v>
      </c>
      <c r="E524" s="7">
        <v>4846</v>
      </c>
      <c r="F524" s="7">
        <v>3909</v>
      </c>
      <c r="G524" s="7">
        <v>937</v>
      </c>
      <c r="H524" s="7">
        <v>4336</v>
      </c>
      <c r="I524" s="7">
        <v>3411</v>
      </c>
      <c r="J524" s="7">
        <v>925</v>
      </c>
      <c r="K524" s="7"/>
      <c r="L524" s="7"/>
      <c r="M524" s="7"/>
      <c r="N524" s="8">
        <v>0.11761992619926209</v>
      </c>
      <c r="O524" s="8">
        <v>0.14599824098504843</v>
      </c>
      <c r="P524" s="20">
        <v>1.2972972972973063E-2</v>
      </c>
      <c r="Q524" s="8">
        <v>0.19506781750924773</v>
      </c>
      <c r="R524" s="8">
        <v>0.23585203920328812</v>
      </c>
      <c r="S524" s="20">
        <v>5.0448430493273522E-2</v>
      </c>
    </row>
    <row r="525" spans="1:19" x14ac:dyDescent="0.2">
      <c r="A525" s="6">
        <v>40575</v>
      </c>
      <c r="B525" s="19">
        <v>40211</v>
      </c>
      <c r="C525" s="19"/>
      <c r="D525" s="16" t="s">
        <v>4</v>
      </c>
      <c r="E525" s="7">
        <v>5452</v>
      </c>
      <c r="F525" s="7">
        <v>4074</v>
      </c>
      <c r="G525" s="7">
        <v>1378</v>
      </c>
      <c r="H525" s="7">
        <v>4252</v>
      </c>
      <c r="I525" s="7">
        <v>3366</v>
      </c>
      <c r="J525" s="7">
        <v>886</v>
      </c>
      <c r="K525" s="7"/>
      <c r="L525" s="7"/>
      <c r="M525" s="7"/>
      <c r="N525" s="8">
        <v>0.28222013170272819</v>
      </c>
      <c r="O525" s="8">
        <v>0.21033868092691632</v>
      </c>
      <c r="P525" s="20">
        <v>0.5553047404063205</v>
      </c>
      <c r="Q525" s="8">
        <v>0.51066777500692706</v>
      </c>
      <c r="R525" s="8">
        <v>0.46073861599139487</v>
      </c>
      <c r="S525" s="20">
        <v>0.68048780487804872</v>
      </c>
    </row>
    <row r="526" spans="1:19" x14ac:dyDescent="0.2">
      <c r="A526" s="6">
        <v>40576</v>
      </c>
      <c r="B526" s="19">
        <v>40212</v>
      </c>
      <c r="C526" s="19"/>
      <c r="D526" s="16" t="s">
        <v>5</v>
      </c>
      <c r="E526" s="7">
        <v>5535</v>
      </c>
      <c r="F526" s="7">
        <v>4380</v>
      </c>
      <c r="G526" s="7">
        <v>1155</v>
      </c>
      <c r="H526" s="7">
        <v>4706</v>
      </c>
      <c r="I526" s="7">
        <v>4069</v>
      </c>
      <c r="J526" s="7">
        <v>637</v>
      </c>
      <c r="K526" s="7"/>
      <c r="L526" s="7"/>
      <c r="M526" s="7"/>
      <c r="N526" s="8">
        <v>0.1761580960475988</v>
      </c>
      <c r="O526" s="8">
        <v>7.6431555664782547E-2</v>
      </c>
      <c r="P526" s="20">
        <v>0.81318681318681318</v>
      </c>
      <c r="Q526" s="8">
        <v>0.31597717546362336</v>
      </c>
      <c r="R526" s="8">
        <v>0.16551357104843012</v>
      </c>
      <c r="S526" s="20">
        <v>1.578125</v>
      </c>
    </row>
    <row r="527" spans="1:19" x14ac:dyDescent="0.2">
      <c r="A527" s="6">
        <v>40577</v>
      </c>
      <c r="B527" s="19">
        <v>40213</v>
      </c>
      <c r="C527" s="19"/>
      <c r="D527" s="16" t="s">
        <v>6</v>
      </c>
      <c r="E527" s="7">
        <v>4922</v>
      </c>
      <c r="F527" s="7">
        <v>3917</v>
      </c>
      <c r="G527" s="7">
        <v>1005</v>
      </c>
      <c r="H527" s="7">
        <v>5009</v>
      </c>
      <c r="I527" s="7">
        <v>3898</v>
      </c>
      <c r="J527" s="7">
        <v>1111</v>
      </c>
      <c r="K527" s="7"/>
      <c r="L527" s="7"/>
      <c r="M527" s="7"/>
      <c r="N527" s="8">
        <v>-1.7368736274705476E-2</v>
      </c>
      <c r="O527" s="8">
        <v>4.8742945100050949E-3</v>
      </c>
      <c r="P527" s="20">
        <v>-9.5409540954095373E-2</v>
      </c>
      <c r="Q527" s="8">
        <v>6.9534984789222154E-2</v>
      </c>
      <c r="R527" s="8">
        <v>2.2982501958735968E-2</v>
      </c>
      <c r="S527" s="20">
        <v>0.30012936610608021</v>
      </c>
    </row>
    <row r="528" spans="1:19" x14ac:dyDescent="0.2">
      <c r="A528" s="6">
        <v>40578</v>
      </c>
      <c r="B528" s="19">
        <v>40214</v>
      </c>
      <c r="C528" s="19"/>
      <c r="D528" s="16" t="s">
        <v>7</v>
      </c>
      <c r="E528" s="7">
        <v>6000</v>
      </c>
      <c r="F528" s="7">
        <v>4298</v>
      </c>
      <c r="G528" s="7">
        <v>1702</v>
      </c>
      <c r="H528" s="7">
        <v>5012</v>
      </c>
      <c r="I528" s="7">
        <v>4043</v>
      </c>
      <c r="J528" s="7">
        <v>969</v>
      </c>
      <c r="K528" s="7"/>
      <c r="L528" s="7"/>
      <c r="M528" s="7"/>
      <c r="N528" s="8">
        <v>0.19712689545091777</v>
      </c>
      <c r="O528" s="8">
        <v>6.3071976255256068E-2</v>
      </c>
      <c r="P528" s="20">
        <v>0.7564499484004128</v>
      </c>
      <c r="Q528" s="8">
        <v>0.30861504907306436</v>
      </c>
      <c r="R528" s="8">
        <v>7.1019187640169346E-2</v>
      </c>
      <c r="S528" s="20">
        <v>1.9755244755244754</v>
      </c>
    </row>
    <row r="529" spans="1:19" x14ac:dyDescent="0.2">
      <c r="A529" s="6">
        <v>40579</v>
      </c>
      <c r="B529" s="19">
        <v>40215</v>
      </c>
      <c r="C529" s="19"/>
      <c r="D529" s="16" t="s">
        <v>1</v>
      </c>
      <c r="E529" s="7">
        <v>5601</v>
      </c>
      <c r="F529" s="7">
        <v>4339</v>
      </c>
      <c r="G529" s="7">
        <v>1262</v>
      </c>
      <c r="H529" s="7">
        <v>5233</v>
      </c>
      <c r="I529" s="7">
        <v>4056</v>
      </c>
      <c r="J529" s="7">
        <v>1177</v>
      </c>
      <c r="K529" s="7"/>
      <c r="L529" s="7"/>
      <c r="M529" s="7"/>
      <c r="N529" s="8">
        <v>7.0322950506401583E-2</v>
      </c>
      <c r="O529" s="8">
        <v>6.9773175542406252E-2</v>
      </c>
      <c r="P529" s="20">
        <v>7.2217502124044097E-2</v>
      </c>
      <c r="Q529" s="8">
        <v>0.1197520991603358</v>
      </c>
      <c r="R529" s="8">
        <v>7.003699136868069E-2</v>
      </c>
      <c r="S529" s="20">
        <v>0.33262935586061237</v>
      </c>
    </row>
    <row r="530" spans="1:19" x14ac:dyDescent="0.2">
      <c r="A530" s="6">
        <v>40580</v>
      </c>
      <c r="B530" s="19">
        <v>40216</v>
      </c>
      <c r="C530" s="19"/>
      <c r="D530" s="16" t="s">
        <v>2</v>
      </c>
      <c r="E530" s="7">
        <v>5243</v>
      </c>
      <c r="F530" s="7">
        <v>4170</v>
      </c>
      <c r="G530" s="7">
        <v>1073</v>
      </c>
      <c r="H530" s="7">
        <v>4743</v>
      </c>
      <c r="I530" s="7">
        <v>3744</v>
      </c>
      <c r="J530" s="7">
        <v>999</v>
      </c>
      <c r="K530" s="7"/>
      <c r="L530" s="7"/>
      <c r="M530" s="7"/>
      <c r="N530" s="8">
        <v>0.10541851149061765</v>
      </c>
      <c r="O530" s="8">
        <v>0.11378205128205132</v>
      </c>
      <c r="P530" s="20">
        <v>7.4074074074074181E-2</v>
      </c>
      <c r="Q530" s="8">
        <v>0.11127596439169141</v>
      </c>
      <c r="R530" s="8">
        <v>9.0196078431372451E-2</v>
      </c>
      <c r="S530" s="20">
        <v>0.20156774916013442</v>
      </c>
    </row>
    <row r="531" spans="1:19" x14ac:dyDescent="0.2">
      <c r="A531" s="6">
        <v>40581</v>
      </c>
      <c r="B531" s="19">
        <v>40217</v>
      </c>
      <c r="C531" s="19"/>
      <c r="D531" s="16" t="s">
        <v>3</v>
      </c>
      <c r="E531" s="7">
        <v>4883</v>
      </c>
      <c r="F531" s="7">
        <v>3996</v>
      </c>
      <c r="G531" s="7">
        <v>887</v>
      </c>
      <c r="H531" s="7">
        <v>4894</v>
      </c>
      <c r="I531" s="7">
        <v>3929</v>
      </c>
      <c r="J531" s="7">
        <v>965</v>
      </c>
      <c r="K531" s="7"/>
      <c r="L531" s="7"/>
      <c r="M531" s="7"/>
      <c r="N531" s="8">
        <v>-2.2476501838986085E-3</v>
      </c>
      <c r="O531" s="8">
        <v>1.7052685161618841E-2</v>
      </c>
      <c r="P531" s="20">
        <v>-8.0829015544041427E-2</v>
      </c>
      <c r="Q531" s="8">
        <v>8.1985375581653086E-2</v>
      </c>
      <c r="R531" s="8">
        <v>7.160096540627503E-2</v>
      </c>
      <c r="S531" s="20">
        <v>0.13137755102040827</v>
      </c>
    </row>
    <row r="532" spans="1:19" x14ac:dyDescent="0.2">
      <c r="A532" s="6">
        <v>40582</v>
      </c>
      <c r="B532" s="19">
        <v>40218</v>
      </c>
      <c r="C532" s="19"/>
      <c r="D532" s="16" t="s">
        <v>4</v>
      </c>
      <c r="E532" s="7">
        <v>5333</v>
      </c>
      <c r="F532" s="7">
        <v>4064</v>
      </c>
      <c r="G532" s="7">
        <v>1269</v>
      </c>
      <c r="H532" s="7">
        <v>5066</v>
      </c>
      <c r="I532" s="7">
        <v>4120</v>
      </c>
      <c r="J532" s="7">
        <v>946</v>
      </c>
      <c r="K532" s="7"/>
      <c r="L532" s="7"/>
      <c r="M532" s="7"/>
      <c r="N532" s="8">
        <v>5.2704303197789182E-2</v>
      </c>
      <c r="O532" s="8">
        <v>-1.3592233009708687E-2</v>
      </c>
      <c r="P532" s="20">
        <v>0.34143763213530653</v>
      </c>
      <c r="Q532" s="8">
        <v>0.10896236223747136</v>
      </c>
      <c r="R532" s="8">
        <v>1.4731585518102275E-2</v>
      </c>
      <c r="S532" s="20">
        <v>0.57835820895522394</v>
      </c>
    </row>
    <row r="533" spans="1:19" x14ac:dyDescent="0.2">
      <c r="A533" s="6">
        <v>40583</v>
      </c>
      <c r="B533" s="19">
        <v>40219</v>
      </c>
      <c r="C533" s="19"/>
      <c r="D533" s="16" t="s">
        <v>5</v>
      </c>
      <c r="E533" s="7">
        <v>5730</v>
      </c>
      <c r="F533" s="7">
        <v>4693</v>
      </c>
      <c r="G533" s="7">
        <v>1037</v>
      </c>
      <c r="H533" s="7">
        <v>5186</v>
      </c>
      <c r="I533" s="7">
        <v>4398</v>
      </c>
      <c r="J533" s="7">
        <v>788</v>
      </c>
      <c r="K533" s="7"/>
      <c r="L533" s="7"/>
      <c r="M533" s="7"/>
      <c r="N533" s="8">
        <v>0.10489780177400698</v>
      </c>
      <c r="O533" s="8">
        <v>6.7075943610732214E-2</v>
      </c>
      <c r="P533" s="20">
        <v>0.31598984771573613</v>
      </c>
      <c r="Q533" s="8">
        <v>0.26545936395759728</v>
      </c>
      <c r="R533" s="8">
        <v>0.18719959524411833</v>
      </c>
      <c r="S533" s="20">
        <v>0.8034782608695652</v>
      </c>
    </row>
    <row r="534" spans="1:19" x14ac:dyDescent="0.2">
      <c r="A534" s="6">
        <v>40584</v>
      </c>
      <c r="B534" s="19">
        <v>40220</v>
      </c>
      <c r="C534" s="19"/>
      <c r="D534" s="16" t="s">
        <v>6</v>
      </c>
      <c r="E534" s="7">
        <v>5330</v>
      </c>
      <c r="F534" s="7">
        <v>4298</v>
      </c>
      <c r="G534" s="7">
        <v>1032</v>
      </c>
      <c r="H534" s="7">
        <v>5214</v>
      </c>
      <c r="I534" s="7">
        <v>3943</v>
      </c>
      <c r="J534" s="7">
        <v>1271</v>
      </c>
      <c r="K534" s="7"/>
      <c r="L534" s="7"/>
      <c r="M534" s="7"/>
      <c r="N534" s="8">
        <v>2.2247794399693044E-2</v>
      </c>
      <c r="O534" s="8">
        <v>9.0032969819934028E-2</v>
      </c>
      <c r="P534" s="20">
        <v>-0.18804091266719114</v>
      </c>
      <c r="Q534" s="8">
        <v>3.8986354775828458E-2</v>
      </c>
      <c r="R534" s="8">
        <v>5.9403500123243802E-2</v>
      </c>
      <c r="S534" s="20">
        <v>-3.8210624417520989E-2</v>
      </c>
    </row>
    <row r="535" spans="1:19" x14ac:dyDescent="0.2">
      <c r="A535" s="6">
        <v>40585</v>
      </c>
      <c r="B535" s="19">
        <v>40221</v>
      </c>
      <c r="C535" s="19"/>
      <c r="D535" s="16" t="s">
        <v>7</v>
      </c>
      <c r="E535" s="7">
        <v>5767</v>
      </c>
      <c r="F535" s="7">
        <v>4392</v>
      </c>
      <c r="G535" s="7">
        <v>1375</v>
      </c>
      <c r="H535" s="7">
        <v>5329</v>
      </c>
      <c r="I535" s="7">
        <v>4330</v>
      </c>
      <c r="J535" s="7">
        <v>999</v>
      </c>
      <c r="K535" s="7"/>
      <c r="L535" s="7"/>
      <c r="M535" s="7"/>
      <c r="N535" s="8">
        <v>8.2191780821917915E-2</v>
      </c>
      <c r="O535" s="8">
        <v>1.4318706697459493E-2</v>
      </c>
      <c r="P535" s="20">
        <v>0.37637637637637633</v>
      </c>
      <c r="Q535" s="8">
        <v>0.20020811654526538</v>
      </c>
      <c r="R535" s="8">
        <v>0.1334193548387097</v>
      </c>
      <c r="S535" s="20">
        <v>0.478494623655914</v>
      </c>
    </row>
    <row r="536" spans="1:19" x14ac:dyDescent="0.2">
      <c r="A536" s="6">
        <v>40586</v>
      </c>
      <c r="B536" s="19">
        <v>40222</v>
      </c>
      <c r="C536" s="19"/>
      <c r="D536" s="16" t="s">
        <v>1</v>
      </c>
      <c r="E536" s="7">
        <v>5097</v>
      </c>
      <c r="F536" s="7">
        <v>3853</v>
      </c>
      <c r="G536" s="7">
        <v>1244</v>
      </c>
      <c r="H536" s="7">
        <v>5481</v>
      </c>
      <c r="I536" s="7">
        <v>4237</v>
      </c>
      <c r="J536" s="7">
        <v>1244</v>
      </c>
      <c r="K536" s="7"/>
      <c r="L536" s="7"/>
      <c r="M536" s="7"/>
      <c r="N536" s="8">
        <v>-7.0060207991242462E-2</v>
      </c>
      <c r="O536" s="8">
        <v>-9.0630162851073837E-2</v>
      </c>
      <c r="P536" s="20">
        <v>0</v>
      </c>
      <c r="Q536" s="8">
        <v>2.2877784467188356E-2</v>
      </c>
      <c r="R536" s="8">
        <v>-2.3815556118571113E-2</v>
      </c>
      <c r="S536" s="20">
        <v>0.20077220077220082</v>
      </c>
    </row>
    <row r="537" spans="1:19" x14ac:dyDescent="0.2">
      <c r="A537" s="6">
        <v>40587</v>
      </c>
      <c r="B537" s="19">
        <v>40223</v>
      </c>
      <c r="C537" s="19"/>
      <c r="D537" s="16" t="s">
        <v>2</v>
      </c>
      <c r="E537" s="7">
        <v>5270</v>
      </c>
      <c r="F537" s="7">
        <v>3950</v>
      </c>
      <c r="G537" s="7">
        <v>1320</v>
      </c>
      <c r="H537" s="7">
        <v>4978</v>
      </c>
      <c r="I537" s="7">
        <v>3973</v>
      </c>
      <c r="J537" s="7">
        <v>1005</v>
      </c>
      <c r="K537" s="7"/>
      <c r="L537" s="7"/>
      <c r="M537" s="7"/>
      <c r="N537" s="8">
        <v>5.865809562073121E-2</v>
      </c>
      <c r="O537" s="8">
        <v>-5.7890762647873073E-3</v>
      </c>
      <c r="P537" s="20">
        <v>0.31343283582089554</v>
      </c>
      <c r="Q537" s="8">
        <v>6.8315426718021488E-2</v>
      </c>
      <c r="R537" s="8">
        <v>2.4909185262065314E-2</v>
      </c>
      <c r="S537" s="20">
        <v>0.22335495829471741</v>
      </c>
    </row>
    <row r="538" spans="1:19" x14ac:dyDescent="0.2">
      <c r="A538" s="6">
        <v>40588</v>
      </c>
      <c r="B538" s="19">
        <v>40224</v>
      </c>
      <c r="C538" s="19"/>
      <c r="D538" s="16" t="s">
        <v>3</v>
      </c>
      <c r="E538" s="7">
        <v>4797</v>
      </c>
      <c r="F538" s="7">
        <v>3875</v>
      </c>
      <c r="G538" s="7">
        <v>922</v>
      </c>
      <c r="H538" s="7">
        <v>5518</v>
      </c>
      <c r="I538" s="7">
        <v>4562</v>
      </c>
      <c r="J538" s="7">
        <v>956</v>
      </c>
      <c r="K538" s="7"/>
      <c r="L538" s="7"/>
      <c r="M538" s="7"/>
      <c r="N538" s="8">
        <v>-0.13066328379847769</v>
      </c>
      <c r="O538" s="8">
        <v>-0.15059184568171857</v>
      </c>
      <c r="P538" s="20">
        <v>-3.556485355648531E-2</v>
      </c>
      <c r="Q538" s="8">
        <v>-8.8369441277080907E-2</v>
      </c>
      <c r="R538" s="8">
        <v>-0.10425335182616735</v>
      </c>
      <c r="S538" s="20">
        <v>-1.4957264957264904E-2</v>
      </c>
    </row>
    <row r="539" spans="1:19" x14ac:dyDescent="0.2">
      <c r="A539" s="6">
        <v>40589</v>
      </c>
      <c r="B539" s="19">
        <v>40225</v>
      </c>
      <c r="C539" s="19"/>
      <c r="D539" s="16" t="s">
        <v>4</v>
      </c>
      <c r="E539" s="7">
        <v>5436</v>
      </c>
      <c r="F539" s="7">
        <v>4027</v>
      </c>
      <c r="G539" s="7">
        <v>1409</v>
      </c>
      <c r="H539" s="7">
        <v>5222</v>
      </c>
      <c r="I539" s="7">
        <v>4244</v>
      </c>
      <c r="J539" s="7">
        <v>978</v>
      </c>
      <c r="K539" s="7"/>
      <c r="L539" s="7"/>
      <c r="M539" s="7"/>
      <c r="N539" s="8">
        <v>4.098046725392579E-2</v>
      </c>
      <c r="O539" s="8">
        <v>-5.1131008482563578E-2</v>
      </c>
      <c r="P539" s="20">
        <v>0.44069529652351735</v>
      </c>
      <c r="Q539" s="8">
        <v>0.27247191011235961</v>
      </c>
      <c r="R539" s="8">
        <v>0.10027322404371586</v>
      </c>
      <c r="S539" s="20">
        <v>1.3022875816993462</v>
      </c>
    </row>
    <row r="540" spans="1:19" x14ac:dyDescent="0.2">
      <c r="A540" s="6">
        <v>40590</v>
      </c>
      <c r="B540" s="19">
        <v>40226</v>
      </c>
      <c r="C540" s="19"/>
      <c r="D540" s="16" t="s">
        <v>5</v>
      </c>
      <c r="E540" s="7">
        <v>5208</v>
      </c>
      <c r="F540" s="7">
        <v>4097</v>
      </c>
      <c r="G540" s="7">
        <v>1111</v>
      </c>
      <c r="H540" s="7">
        <v>5067</v>
      </c>
      <c r="I540" s="7">
        <v>4332</v>
      </c>
      <c r="J540" s="7">
        <v>735</v>
      </c>
      <c r="K540" s="7"/>
      <c r="L540" s="7"/>
      <c r="M540" s="7"/>
      <c r="N540" s="8">
        <v>2.7827116637063387E-2</v>
      </c>
      <c r="O540" s="8">
        <v>-5.424746075715603E-2</v>
      </c>
      <c r="P540" s="20">
        <v>0.51156462585034013</v>
      </c>
      <c r="Q540" s="8">
        <v>0.1903999999999999</v>
      </c>
      <c r="R540" s="8">
        <v>7.3074908328968124E-2</v>
      </c>
      <c r="S540" s="20">
        <v>0.99461400359066432</v>
      </c>
    </row>
    <row r="541" spans="1:19" x14ac:dyDescent="0.2">
      <c r="A541" s="6">
        <v>40591</v>
      </c>
      <c r="B541" s="19">
        <v>40227</v>
      </c>
      <c r="C541" s="19"/>
      <c r="D541" s="16" t="s">
        <v>6</v>
      </c>
      <c r="E541" s="7">
        <v>4885</v>
      </c>
      <c r="F541" s="7">
        <v>3839</v>
      </c>
      <c r="G541" s="7">
        <v>1046</v>
      </c>
      <c r="H541" s="7">
        <v>5160</v>
      </c>
      <c r="I541" s="7">
        <v>3956</v>
      </c>
      <c r="J541" s="7">
        <v>1204</v>
      </c>
      <c r="K541" s="7"/>
      <c r="L541" s="7"/>
      <c r="M541" s="7"/>
      <c r="N541" s="8">
        <v>-5.3294573643410836E-2</v>
      </c>
      <c r="O541" s="8">
        <v>-2.9575328614762419E-2</v>
      </c>
      <c r="P541" s="20">
        <v>-0.1312292358803987</v>
      </c>
      <c r="Q541" s="8">
        <v>-2.0429009193053682E-3</v>
      </c>
      <c r="R541" s="8">
        <v>1.4803066349458049E-2</v>
      </c>
      <c r="S541" s="20">
        <v>-5.9352517985611475E-2</v>
      </c>
    </row>
    <row r="542" spans="1:19" x14ac:dyDescent="0.2">
      <c r="A542" s="6">
        <v>40592</v>
      </c>
      <c r="B542" s="19">
        <v>40228</v>
      </c>
      <c r="C542" s="19"/>
      <c r="D542" s="16" t="s">
        <v>7</v>
      </c>
      <c r="E542" s="7">
        <v>5922</v>
      </c>
      <c r="F542" s="7">
        <v>4406</v>
      </c>
      <c r="G542" s="7">
        <v>1516</v>
      </c>
      <c r="H542" s="7">
        <v>5180</v>
      </c>
      <c r="I542" s="7">
        <v>4168</v>
      </c>
      <c r="J542" s="7">
        <v>1012</v>
      </c>
      <c r="K542" s="7"/>
      <c r="L542" s="7"/>
      <c r="M542" s="7"/>
      <c r="N542" s="8">
        <v>0.14324324324324333</v>
      </c>
      <c r="O542" s="8">
        <v>5.7101727447216977E-2</v>
      </c>
      <c r="P542" s="20">
        <v>0.49802371541501977</v>
      </c>
      <c r="Q542" s="8">
        <v>0.28963414634146334</v>
      </c>
      <c r="R542" s="8">
        <v>0.15612700078719488</v>
      </c>
      <c r="S542" s="20">
        <v>0.94110115236875802</v>
      </c>
    </row>
    <row r="543" spans="1:19" x14ac:dyDescent="0.2">
      <c r="A543" s="6">
        <v>40593</v>
      </c>
      <c r="B543" s="19">
        <v>40229</v>
      </c>
      <c r="C543" s="19"/>
      <c r="D543" s="16" t="s">
        <v>1</v>
      </c>
      <c r="E543" s="7">
        <v>5561</v>
      </c>
      <c r="F543" s="7">
        <v>4276</v>
      </c>
      <c r="G543" s="7">
        <v>1285</v>
      </c>
      <c r="H543" s="7">
        <v>5092</v>
      </c>
      <c r="I543" s="7">
        <v>4049</v>
      </c>
      <c r="J543" s="7">
        <v>1043</v>
      </c>
      <c r="K543" s="7"/>
      <c r="L543" s="7"/>
      <c r="M543" s="7"/>
      <c r="N543" s="8">
        <v>9.210526315789469E-2</v>
      </c>
      <c r="O543" s="8">
        <v>5.6063225487774648E-2</v>
      </c>
      <c r="P543" s="20">
        <v>0.23202301054650043</v>
      </c>
      <c r="Q543" s="8">
        <v>0.3892080939295528</v>
      </c>
      <c r="R543" s="8">
        <v>0.38786108406361564</v>
      </c>
      <c r="S543" s="20">
        <v>0.39370932754880683</v>
      </c>
    </row>
    <row r="544" spans="1:19" x14ac:dyDescent="0.2">
      <c r="A544" s="6">
        <v>40594</v>
      </c>
      <c r="B544" s="19">
        <v>40230</v>
      </c>
      <c r="C544" s="19"/>
      <c r="D544" s="16" t="s">
        <v>2</v>
      </c>
      <c r="E544" s="7">
        <v>5381</v>
      </c>
      <c r="F544" s="7">
        <v>3912</v>
      </c>
      <c r="G544" s="7">
        <v>1469</v>
      </c>
      <c r="H544" s="7">
        <v>4958</v>
      </c>
      <c r="I544" s="7">
        <v>4015</v>
      </c>
      <c r="J544" s="7">
        <v>943</v>
      </c>
      <c r="K544" s="7"/>
      <c r="L544" s="7"/>
      <c r="M544" s="7"/>
      <c r="N544" s="8">
        <v>8.5316659943525552E-2</v>
      </c>
      <c r="O544" s="8">
        <v>-2.5653798256538018E-2</v>
      </c>
      <c r="P544" s="20">
        <v>0.55779427359490996</v>
      </c>
      <c r="Q544" s="8">
        <v>0.21302975653742107</v>
      </c>
      <c r="R544" s="8">
        <v>9.8567818028643561E-2</v>
      </c>
      <c r="S544" s="20">
        <v>0.67885714285714283</v>
      </c>
    </row>
    <row r="545" spans="1:19" x14ac:dyDescent="0.2">
      <c r="A545" s="6">
        <v>40595</v>
      </c>
      <c r="B545" s="19">
        <v>40231</v>
      </c>
      <c r="C545" s="19"/>
      <c r="D545" s="16" t="s">
        <v>3</v>
      </c>
      <c r="E545" s="7">
        <v>5196</v>
      </c>
      <c r="F545" s="7">
        <v>4165</v>
      </c>
      <c r="G545" s="7">
        <v>1031</v>
      </c>
      <c r="H545" s="7">
        <v>4929</v>
      </c>
      <c r="I545" s="7">
        <v>3950</v>
      </c>
      <c r="J545" s="7">
        <v>979</v>
      </c>
      <c r="K545" s="7"/>
      <c r="L545" s="7"/>
      <c r="M545" s="7"/>
      <c r="N545" s="8">
        <v>5.416920267802805E-2</v>
      </c>
      <c r="O545" s="8">
        <v>5.4430379746835511E-2</v>
      </c>
      <c r="P545" s="20">
        <v>5.3115423901940684E-2</v>
      </c>
      <c r="Q545" s="8">
        <v>0.26762625030495246</v>
      </c>
      <c r="R545" s="8">
        <v>0.28907458991024448</v>
      </c>
      <c r="S545" s="20">
        <v>0.18778801843317972</v>
      </c>
    </row>
    <row r="546" spans="1:19" x14ac:dyDescent="0.2">
      <c r="A546" s="6">
        <v>40596</v>
      </c>
      <c r="B546" s="19">
        <v>40232</v>
      </c>
      <c r="C546" s="19"/>
      <c r="D546" s="16" t="s">
        <v>4</v>
      </c>
      <c r="E546" s="7">
        <v>5485</v>
      </c>
      <c r="F546" s="7">
        <v>4017</v>
      </c>
      <c r="G546" s="7">
        <v>1468</v>
      </c>
      <c r="H546" s="7">
        <v>4367</v>
      </c>
      <c r="I546" s="7">
        <v>3609</v>
      </c>
      <c r="J546" s="7">
        <v>758</v>
      </c>
      <c r="K546" s="7"/>
      <c r="L546" s="7"/>
      <c r="M546" s="7"/>
      <c r="N546" s="8">
        <v>0.25601099152736428</v>
      </c>
      <c r="O546" s="8">
        <v>0.11305070656691596</v>
      </c>
      <c r="P546" s="20">
        <v>0.9366754617414248</v>
      </c>
      <c r="Q546" s="8">
        <v>0.50397587057855775</v>
      </c>
      <c r="R546" s="8">
        <v>0.25570490778368238</v>
      </c>
      <c r="S546" s="20">
        <v>2.2767857142857144</v>
      </c>
    </row>
    <row r="547" spans="1:19" x14ac:dyDescent="0.2">
      <c r="A547" s="6">
        <v>40597</v>
      </c>
      <c r="B547" s="19">
        <v>40233</v>
      </c>
      <c r="C547" s="19"/>
      <c r="D547" s="16" t="s">
        <v>5</v>
      </c>
      <c r="E547" s="7">
        <v>4974</v>
      </c>
      <c r="F547" s="7">
        <v>3983</v>
      </c>
      <c r="G547" s="7">
        <v>991</v>
      </c>
      <c r="H547" s="7">
        <v>3972</v>
      </c>
      <c r="I547" s="7">
        <v>3333</v>
      </c>
      <c r="J547" s="7">
        <v>639</v>
      </c>
      <c r="K547" s="7"/>
      <c r="L547" s="7"/>
      <c r="M547" s="7"/>
      <c r="N547" s="8">
        <v>0.2522658610271904</v>
      </c>
      <c r="O547" s="8">
        <v>0.19501950195019502</v>
      </c>
      <c r="P547" s="20">
        <v>0.55086071987480434</v>
      </c>
      <c r="Q547" s="8">
        <v>0.34796747967479669</v>
      </c>
      <c r="R547" s="8">
        <v>0.2604430379746836</v>
      </c>
      <c r="S547" s="20">
        <v>0.8698113207547169</v>
      </c>
    </row>
    <row r="548" spans="1:19" x14ac:dyDescent="0.2">
      <c r="A548" s="6">
        <v>40598</v>
      </c>
      <c r="B548" s="19">
        <v>40234</v>
      </c>
      <c r="C548" s="19"/>
      <c r="D548" s="16" t="s">
        <v>6</v>
      </c>
      <c r="E548" s="7">
        <v>4817</v>
      </c>
      <c r="F548" s="7">
        <v>3796</v>
      </c>
      <c r="G548" s="7">
        <v>1021</v>
      </c>
      <c r="H548" s="7">
        <v>4755</v>
      </c>
      <c r="I548" s="7">
        <v>3720</v>
      </c>
      <c r="J548" s="7">
        <v>1035</v>
      </c>
      <c r="K548" s="7"/>
      <c r="L548" s="7"/>
      <c r="M548" s="7"/>
      <c r="N548" s="8">
        <v>1.3038906414300833E-2</v>
      </c>
      <c r="O548" s="8">
        <v>2.0430107526881791E-2</v>
      </c>
      <c r="P548" s="20">
        <v>-1.352657004830915E-2</v>
      </c>
      <c r="Q548" s="8">
        <v>0.16889104586265469</v>
      </c>
      <c r="R548" s="8">
        <v>0.18034825870646776</v>
      </c>
      <c r="S548" s="20">
        <v>0.12817679558011053</v>
      </c>
    </row>
    <row r="549" spans="1:19" x14ac:dyDescent="0.2">
      <c r="A549" s="6">
        <v>40599</v>
      </c>
      <c r="B549" s="19">
        <v>40235</v>
      </c>
      <c r="C549" s="19"/>
      <c r="D549" s="16" t="s">
        <v>7</v>
      </c>
      <c r="E549" s="7">
        <v>5408</v>
      </c>
      <c r="F549" s="7">
        <v>3925</v>
      </c>
      <c r="G549" s="7">
        <v>1483</v>
      </c>
      <c r="H549" s="7">
        <v>4476</v>
      </c>
      <c r="I549" s="7">
        <v>3420</v>
      </c>
      <c r="J549" s="7">
        <v>1056</v>
      </c>
      <c r="K549" s="7"/>
      <c r="L549" s="7"/>
      <c r="M549" s="7"/>
      <c r="N549" s="8">
        <v>0.20822162645218945</v>
      </c>
      <c r="O549" s="8">
        <v>0.14766081871345027</v>
      </c>
      <c r="P549" s="20">
        <v>0.40435606060606055</v>
      </c>
      <c r="Q549" s="8">
        <v>0.4299312533051296</v>
      </c>
      <c r="R549" s="8">
        <v>0.26572073524669459</v>
      </c>
      <c r="S549" s="20">
        <v>1.1776798825256973</v>
      </c>
    </row>
    <row r="550" spans="1:19" x14ac:dyDescent="0.2">
      <c r="A550" s="6">
        <v>40600</v>
      </c>
      <c r="B550" s="19">
        <v>40236</v>
      </c>
      <c r="C550" s="19"/>
      <c r="D550" s="16" t="s">
        <v>1</v>
      </c>
      <c r="E550" s="7">
        <v>5545</v>
      </c>
      <c r="F550" s="7">
        <v>4231</v>
      </c>
      <c r="G550" s="7">
        <v>1314</v>
      </c>
      <c r="H550" s="7">
        <v>5277</v>
      </c>
      <c r="I550" s="7">
        <v>4086</v>
      </c>
      <c r="J550" s="7">
        <v>1191</v>
      </c>
      <c r="K550" s="7"/>
      <c r="L550" s="7"/>
      <c r="M550" s="7"/>
      <c r="N550" s="8">
        <v>5.0786431684669342E-2</v>
      </c>
      <c r="O550" s="8">
        <v>3.548702887909938E-2</v>
      </c>
      <c r="P550" s="20">
        <v>0.10327455919395456</v>
      </c>
      <c r="Q550" s="8">
        <v>0.41273885350318462</v>
      </c>
      <c r="R550" s="8">
        <v>0.3042540073982738</v>
      </c>
      <c r="S550" s="20">
        <v>0.92951541850220254</v>
      </c>
    </row>
    <row r="551" spans="1:19" x14ac:dyDescent="0.2">
      <c r="A551" s="6">
        <v>40601</v>
      </c>
      <c r="B551" s="19">
        <v>40237</v>
      </c>
      <c r="C551" s="19"/>
      <c r="D551" s="16" t="s">
        <v>2</v>
      </c>
      <c r="E551" s="7">
        <v>4979</v>
      </c>
      <c r="F551" s="7">
        <v>3557</v>
      </c>
      <c r="G551" s="7">
        <v>1422</v>
      </c>
      <c r="H551" s="7">
        <v>4824</v>
      </c>
      <c r="I551" s="7">
        <v>3791</v>
      </c>
      <c r="J551" s="7">
        <v>1033</v>
      </c>
      <c r="K551" s="7"/>
      <c r="L551" s="7"/>
      <c r="M551" s="7"/>
      <c r="N551" s="8">
        <v>3.2131011608623528E-2</v>
      </c>
      <c r="O551" s="8">
        <v>-6.1725138485887676E-2</v>
      </c>
      <c r="P551" s="20">
        <v>0.37657308809293322</v>
      </c>
      <c r="Q551" s="8">
        <v>0.1372772955687529</v>
      </c>
      <c r="R551" s="8">
        <v>5.1122931442080466E-2</v>
      </c>
      <c r="S551" s="20">
        <v>0.43058350100603615</v>
      </c>
    </row>
    <row r="552" spans="1:19" x14ac:dyDescent="0.2">
      <c r="A552" s="6">
        <v>40602</v>
      </c>
      <c r="B552" s="19">
        <v>40238</v>
      </c>
      <c r="C552" s="19"/>
      <c r="D552" s="16" t="s">
        <v>3</v>
      </c>
      <c r="E552" s="7">
        <v>5026</v>
      </c>
      <c r="F552" s="7">
        <v>3790</v>
      </c>
      <c r="G552" s="7">
        <v>1236</v>
      </c>
      <c r="H552" s="7">
        <v>5021</v>
      </c>
      <c r="I552" s="7">
        <v>4069</v>
      </c>
      <c r="J552" s="7">
        <v>952</v>
      </c>
      <c r="K552" s="7"/>
      <c r="L552" s="7"/>
      <c r="M552" s="7"/>
      <c r="N552" s="8">
        <v>9.9581756622191264E-4</v>
      </c>
      <c r="O552" s="8">
        <v>-6.856721553207179E-2</v>
      </c>
      <c r="P552" s="20">
        <v>0.29831932773109249</v>
      </c>
      <c r="Q552" s="8">
        <v>0.13633280578792673</v>
      </c>
      <c r="R552" s="8">
        <v>6.1922107032782225E-2</v>
      </c>
      <c r="S552" s="20">
        <v>0.4473067915690867</v>
      </c>
    </row>
    <row r="553" spans="1:19" x14ac:dyDescent="0.2">
      <c r="A553" s="6">
        <v>40603</v>
      </c>
      <c r="B553" s="19">
        <v>40239</v>
      </c>
      <c r="C553" s="19"/>
      <c r="D553" s="16" t="s">
        <v>4</v>
      </c>
      <c r="E553" s="7">
        <v>5253</v>
      </c>
      <c r="F553" s="7">
        <v>3778</v>
      </c>
      <c r="G553" s="7">
        <v>1475</v>
      </c>
      <c r="H553" s="7">
        <v>4514</v>
      </c>
      <c r="I553" s="7">
        <v>3803</v>
      </c>
      <c r="J553" s="7">
        <v>711</v>
      </c>
      <c r="K553" s="7"/>
      <c r="L553" s="7"/>
      <c r="M553" s="7"/>
      <c r="N553" s="8">
        <v>0.16371289322108984</v>
      </c>
      <c r="O553" s="8">
        <v>-6.5737575598211473E-3</v>
      </c>
      <c r="P553" s="20">
        <v>1.0745428973277074</v>
      </c>
      <c r="Q553" s="8">
        <v>0.34623270117888261</v>
      </c>
      <c r="R553" s="8">
        <v>0.12007115327601547</v>
      </c>
      <c r="S553" s="20">
        <v>1.7882797731569</v>
      </c>
    </row>
    <row r="554" spans="1:19" x14ac:dyDescent="0.2">
      <c r="A554" s="6">
        <v>40604</v>
      </c>
      <c r="B554" s="19">
        <v>40240</v>
      </c>
      <c r="C554" s="19"/>
      <c r="D554" s="16" t="s">
        <v>5</v>
      </c>
      <c r="E554" s="7">
        <v>4865</v>
      </c>
      <c r="F554" s="7">
        <v>3899</v>
      </c>
      <c r="G554" s="7">
        <v>966</v>
      </c>
      <c r="H554" s="7">
        <v>5184</v>
      </c>
      <c r="I554" s="7">
        <v>4483</v>
      </c>
      <c r="J554" s="7">
        <v>701</v>
      </c>
      <c r="K554" s="7"/>
      <c r="L554" s="7"/>
      <c r="M554" s="7"/>
      <c r="N554" s="8">
        <v>-6.1535493827160503E-2</v>
      </c>
      <c r="O554" s="8">
        <v>-0.13026990854338616</v>
      </c>
      <c r="P554" s="20">
        <v>0.37803138373751777</v>
      </c>
      <c r="Q554" s="8">
        <v>6.6418237615081033E-2</v>
      </c>
      <c r="R554" s="8">
        <v>-1.8131453034500145E-2</v>
      </c>
      <c r="S554" s="20">
        <v>0.63451776649746194</v>
      </c>
    </row>
    <row r="555" spans="1:19" x14ac:dyDescent="0.2">
      <c r="A555" s="6">
        <v>40605</v>
      </c>
      <c r="B555" s="19">
        <v>40241</v>
      </c>
      <c r="C555" s="19"/>
      <c r="D555" s="16" t="s">
        <v>6</v>
      </c>
      <c r="E555" s="7">
        <v>4701</v>
      </c>
      <c r="F555" s="7">
        <v>3637</v>
      </c>
      <c r="G555" s="7">
        <v>1064</v>
      </c>
      <c r="H555" s="7">
        <v>5078</v>
      </c>
      <c r="I555" s="7">
        <v>3887</v>
      </c>
      <c r="J555" s="7">
        <v>1191</v>
      </c>
      <c r="K555" s="7"/>
      <c r="L555" s="7"/>
      <c r="M555" s="7"/>
      <c r="N555" s="8">
        <v>-7.4241827491138279E-2</v>
      </c>
      <c r="O555" s="8">
        <v>-6.4316953949061006E-2</v>
      </c>
      <c r="P555" s="20">
        <v>-0.10663308144416461</v>
      </c>
      <c r="Q555" s="8">
        <v>1.2491923325436138E-2</v>
      </c>
      <c r="R555" s="8">
        <v>-6.5555859054903243E-3</v>
      </c>
      <c r="S555" s="20">
        <v>8.3503054989816805E-2</v>
      </c>
    </row>
    <row r="556" spans="1:19" x14ac:dyDescent="0.2">
      <c r="A556" s="6">
        <v>40606</v>
      </c>
      <c r="B556" s="19">
        <v>40242</v>
      </c>
      <c r="C556" s="19"/>
      <c r="D556" s="16" t="s">
        <v>7</v>
      </c>
      <c r="E556" s="7">
        <v>5150</v>
      </c>
      <c r="F556" s="7">
        <v>3657</v>
      </c>
      <c r="G556" s="7">
        <v>1493</v>
      </c>
      <c r="H556" s="7">
        <v>4528</v>
      </c>
      <c r="I556" s="7">
        <v>3530</v>
      </c>
      <c r="J556" s="7">
        <v>998</v>
      </c>
      <c r="K556" s="7"/>
      <c r="L556" s="7"/>
      <c r="M556" s="7"/>
      <c r="N556" s="8">
        <v>0.13736749116607783</v>
      </c>
      <c r="O556" s="8">
        <v>3.5977337110481677E-2</v>
      </c>
      <c r="P556" s="20">
        <v>0.49599198396793587</v>
      </c>
      <c r="Q556" s="8">
        <v>0.29952056522836235</v>
      </c>
      <c r="R556" s="8">
        <v>0.1420986883198001</v>
      </c>
      <c r="S556" s="20">
        <v>0.96189224704336396</v>
      </c>
    </row>
    <row r="557" spans="1:19" x14ac:dyDescent="0.2">
      <c r="A557" s="6">
        <v>40607</v>
      </c>
      <c r="B557" s="19">
        <v>40243</v>
      </c>
      <c r="C557" s="19"/>
      <c r="D557" s="16" t="s">
        <v>1</v>
      </c>
      <c r="E557" s="7">
        <v>4920</v>
      </c>
      <c r="F557" s="7">
        <v>3547</v>
      </c>
      <c r="G557" s="7">
        <v>1373</v>
      </c>
      <c r="H557" s="7">
        <v>4632</v>
      </c>
      <c r="I557" s="7">
        <v>3683</v>
      </c>
      <c r="J557" s="7">
        <v>949</v>
      </c>
      <c r="K557" s="7"/>
      <c r="L557" s="7"/>
      <c r="M557" s="7"/>
      <c r="N557" s="8">
        <v>6.2176165803108807E-2</v>
      </c>
      <c r="O557" s="8">
        <v>-3.6926418680423567E-2</v>
      </c>
      <c r="P557" s="20">
        <v>0.44678609062170715</v>
      </c>
      <c r="Q557" s="8">
        <v>0.19013062409288817</v>
      </c>
      <c r="R557" s="8">
        <v>7.7787906411425078E-2</v>
      </c>
      <c r="S557" s="20">
        <v>0.62870699881376035</v>
      </c>
    </row>
    <row r="558" spans="1:19" x14ac:dyDescent="0.2">
      <c r="A558" s="6">
        <v>40608</v>
      </c>
      <c r="B558" s="19">
        <v>40244</v>
      </c>
      <c r="C558" s="19"/>
      <c r="D558" s="16" t="s">
        <v>2</v>
      </c>
      <c r="E558" s="7">
        <v>5167</v>
      </c>
      <c r="F558" s="7">
        <v>3730</v>
      </c>
      <c r="G558" s="7">
        <v>1437</v>
      </c>
      <c r="H558" s="7">
        <v>5264</v>
      </c>
      <c r="I558" s="7">
        <v>4251</v>
      </c>
      <c r="J558" s="7">
        <v>1013</v>
      </c>
      <c r="K558" s="7"/>
      <c r="L558" s="7"/>
      <c r="M558" s="7"/>
      <c r="N558" s="8">
        <v>-1.8427051671732531E-2</v>
      </c>
      <c r="O558" s="8">
        <v>-0.12255939778875558</v>
      </c>
      <c r="P558" s="20">
        <v>0.41855873642645602</v>
      </c>
      <c r="Q558" s="8">
        <v>9.7726789887401688E-2</v>
      </c>
      <c r="R558" s="8">
        <v>0.10682492581602365</v>
      </c>
      <c r="S558" s="20">
        <v>7.4794315632011887E-2</v>
      </c>
    </row>
    <row r="559" spans="1:19" x14ac:dyDescent="0.2">
      <c r="A559" s="6">
        <v>40609</v>
      </c>
      <c r="B559" s="19">
        <v>40245</v>
      </c>
      <c r="C559" s="19"/>
      <c r="D559" s="16" t="s">
        <v>3</v>
      </c>
      <c r="E559" s="7">
        <v>4920</v>
      </c>
      <c r="F559" s="7">
        <v>3547</v>
      </c>
      <c r="G559" s="7">
        <v>1373</v>
      </c>
      <c r="H559" s="7">
        <v>4747</v>
      </c>
      <c r="I559" s="7">
        <v>3761</v>
      </c>
      <c r="J559" s="7">
        <v>986</v>
      </c>
      <c r="K559" s="7"/>
      <c r="L559" s="7"/>
      <c r="M559" s="7"/>
      <c r="N559" s="8">
        <v>3.6444069938908807E-2</v>
      </c>
      <c r="O559" s="8">
        <v>-5.6899760701941027E-2</v>
      </c>
      <c r="P559" s="20">
        <v>0.39249492900608529</v>
      </c>
      <c r="Q559" s="8">
        <v>0.12534309240622132</v>
      </c>
      <c r="R559" s="8">
        <v>9.1038406827881335E-3</v>
      </c>
      <c r="S559" s="20">
        <v>0.60210035005834306</v>
      </c>
    </row>
    <row r="560" spans="1:19" x14ac:dyDescent="0.2">
      <c r="A560" s="6">
        <v>40610</v>
      </c>
      <c r="B560" s="19">
        <v>40246</v>
      </c>
      <c r="C560" s="19"/>
      <c r="D560" s="16" t="s">
        <v>4</v>
      </c>
      <c r="E560" s="7">
        <v>4721</v>
      </c>
      <c r="F560" s="7">
        <v>3385</v>
      </c>
      <c r="G560" s="7">
        <v>1336</v>
      </c>
      <c r="H560" s="7">
        <v>4199</v>
      </c>
      <c r="I560" s="7">
        <v>3564</v>
      </c>
      <c r="J560" s="7">
        <v>635</v>
      </c>
      <c r="K560" s="7"/>
      <c r="L560" s="7"/>
      <c r="M560" s="7"/>
      <c r="N560" s="8">
        <v>0.12431531316980227</v>
      </c>
      <c r="O560" s="8">
        <v>-5.0224466891133579E-2</v>
      </c>
      <c r="P560" s="20">
        <v>1.1039370078740158</v>
      </c>
      <c r="Q560" s="8">
        <v>0.2064911832353693</v>
      </c>
      <c r="R560" s="8">
        <v>-1.340716992130575E-2</v>
      </c>
      <c r="S560" s="20">
        <v>1.7717842323651452</v>
      </c>
    </row>
    <row r="561" spans="1:19" x14ac:dyDescent="0.2">
      <c r="A561" s="6">
        <v>40611</v>
      </c>
      <c r="B561" s="19">
        <v>40247</v>
      </c>
      <c r="C561" s="19"/>
      <c r="D561" s="16" t="s">
        <v>5</v>
      </c>
      <c r="E561" s="7">
        <v>4704</v>
      </c>
      <c r="F561" s="7">
        <v>3831</v>
      </c>
      <c r="G561" s="7">
        <v>873</v>
      </c>
      <c r="H561" s="7">
        <v>4750</v>
      </c>
      <c r="I561" s="7">
        <v>4074</v>
      </c>
      <c r="J561" s="7">
        <v>676</v>
      </c>
      <c r="K561" s="7"/>
      <c r="L561" s="7"/>
      <c r="M561" s="7"/>
      <c r="N561" s="8">
        <v>-9.6842105263157396E-3</v>
      </c>
      <c r="O561" s="8">
        <v>-5.9646539027982337E-2</v>
      </c>
      <c r="P561" s="20">
        <v>0.29142011834319526</v>
      </c>
      <c r="Q561" s="8">
        <v>0.13158527784459939</v>
      </c>
      <c r="R561" s="8">
        <v>9.6137339055794024E-2</v>
      </c>
      <c r="S561" s="20">
        <v>0.31873111782477337</v>
      </c>
    </row>
    <row r="562" spans="1:19" x14ac:dyDescent="0.2">
      <c r="A562" s="6">
        <v>40612</v>
      </c>
      <c r="B562" s="19">
        <v>40248</v>
      </c>
      <c r="C562" s="19"/>
      <c r="D562" s="16" t="s">
        <v>6</v>
      </c>
      <c r="E562" s="7">
        <v>5140</v>
      </c>
      <c r="F562" s="7">
        <v>4006</v>
      </c>
      <c r="G562" s="7">
        <v>1134</v>
      </c>
      <c r="H562" s="7">
        <v>5531</v>
      </c>
      <c r="I562" s="7">
        <v>4471</v>
      </c>
      <c r="J562" s="7">
        <v>1060</v>
      </c>
      <c r="K562" s="7"/>
      <c r="L562" s="7"/>
      <c r="M562" s="7"/>
      <c r="N562" s="8">
        <v>-7.0692460676188729E-2</v>
      </c>
      <c r="O562" s="8">
        <v>-0.10400357861775889</v>
      </c>
      <c r="P562" s="20">
        <v>6.9811320754717077E-2</v>
      </c>
      <c r="Q562" s="8">
        <v>3.4829877189450409E-2</v>
      </c>
      <c r="R562" s="8">
        <v>-6.2019350037211263E-3</v>
      </c>
      <c r="S562" s="20">
        <v>0.21153846153846145</v>
      </c>
    </row>
    <row r="563" spans="1:19" x14ac:dyDescent="0.2">
      <c r="A563" s="6">
        <v>40613</v>
      </c>
      <c r="B563" s="19">
        <v>40249</v>
      </c>
      <c r="C563" s="19"/>
      <c r="D563" s="16" t="s">
        <v>7</v>
      </c>
      <c r="E563" s="7">
        <v>1903</v>
      </c>
      <c r="F563" s="7">
        <v>484</v>
      </c>
      <c r="G563" s="7">
        <v>1419</v>
      </c>
      <c r="H563" s="7">
        <v>4631</v>
      </c>
      <c r="I563" s="7">
        <v>3677</v>
      </c>
      <c r="J563" s="7">
        <v>954</v>
      </c>
      <c r="K563" s="7"/>
      <c r="L563" s="7"/>
      <c r="M563" s="7"/>
      <c r="N563" s="8">
        <v>-0.5890736342042755</v>
      </c>
      <c r="O563" s="8">
        <v>-0.8683709545825401</v>
      </c>
      <c r="P563" s="20">
        <v>0.48742138364779874</v>
      </c>
      <c r="Q563" s="8">
        <v>-0.5991996630160068</v>
      </c>
      <c r="R563" s="8">
        <v>-0.87860546777025328</v>
      </c>
      <c r="S563" s="20">
        <v>0.86465177398160309</v>
      </c>
    </row>
    <row r="564" spans="1:19" x14ac:dyDescent="0.2">
      <c r="A564" s="6">
        <v>40614</v>
      </c>
      <c r="B564" s="19">
        <v>40250</v>
      </c>
      <c r="C564" s="19"/>
      <c r="D564" s="16" t="s">
        <v>1</v>
      </c>
      <c r="E564" s="7">
        <v>4562</v>
      </c>
      <c r="F564" s="7">
        <v>3104</v>
      </c>
      <c r="G564" s="7">
        <v>1458</v>
      </c>
      <c r="H564" s="7">
        <v>5034</v>
      </c>
      <c r="I564" s="7">
        <v>3857</v>
      </c>
      <c r="J564" s="7">
        <v>1177</v>
      </c>
      <c r="K564" s="7"/>
      <c r="L564" s="7"/>
      <c r="M564" s="7"/>
      <c r="N564" s="8">
        <v>-9.3762415574096147E-2</v>
      </c>
      <c r="O564" s="8">
        <v>-0.19522945294270155</v>
      </c>
      <c r="P564" s="20">
        <v>0.23874256584536968</v>
      </c>
      <c r="Q564" s="8">
        <v>-4.4006705783738442E-2</v>
      </c>
      <c r="R564" s="8">
        <v>-0.20308087291399235</v>
      </c>
      <c r="S564" s="20">
        <v>0.66248574686431017</v>
      </c>
    </row>
    <row r="565" spans="1:19" x14ac:dyDescent="0.2">
      <c r="A565" s="6">
        <v>40615</v>
      </c>
      <c r="B565" s="19">
        <v>40251</v>
      </c>
      <c r="C565" s="19"/>
      <c r="D565" s="16" t="s">
        <v>2</v>
      </c>
      <c r="E565" s="7">
        <v>4355</v>
      </c>
      <c r="F565" s="7">
        <v>3080</v>
      </c>
      <c r="G565" s="7">
        <v>1275</v>
      </c>
      <c r="H565" s="7">
        <v>4760</v>
      </c>
      <c r="I565" s="7">
        <v>3745</v>
      </c>
      <c r="J565" s="7">
        <v>1015</v>
      </c>
      <c r="K565" s="7"/>
      <c r="L565" s="7"/>
      <c r="M565" s="7"/>
      <c r="N565" s="8">
        <v>-8.5084033613445409E-2</v>
      </c>
      <c r="O565" s="8">
        <v>-0.17757009345794394</v>
      </c>
      <c r="P565" s="20">
        <v>0.2561576354679802</v>
      </c>
      <c r="Q565" s="8">
        <v>-5.0370693414740542E-2</v>
      </c>
      <c r="R565" s="8">
        <v>-0.16981132075471694</v>
      </c>
      <c r="S565" s="20">
        <v>0.45547945205479445</v>
      </c>
    </row>
    <row r="566" spans="1:19" x14ac:dyDescent="0.2">
      <c r="A566" s="6">
        <v>40616</v>
      </c>
      <c r="B566" s="19">
        <v>40252</v>
      </c>
      <c r="C566" s="19"/>
      <c r="D566" s="16" t="s">
        <v>3</v>
      </c>
      <c r="E566" s="7">
        <v>4395</v>
      </c>
      <c r="F566" s="7">
        <v>3470</v>
      </c>
      <c r="G566" s="7">
        <v>925</v>
      </c>
      <c r="H566" s="7">
        <v>5160</v>
      </c>
      <c r="I566" s="7">
        <v>4137</v>
      </c>
      <c r="J566" s="7">
        <v>1023</v>
      </c>
      <c r="K566" s="7"/>
      <c r="L566" s="7"/>
      <c r="M566" s="7"/>
      <c r="N566" s="8">
        <v>-0.14825581395348841</v>
      </c>
      <c r="O566" s="8">
        <v>-0.16122794295383125</v>
      </c>
      <c r="P566" s="20">
        <v>-9.5796676441837758E-2</v>
      </c>
      <c r="Q566" s="8">
        <v>2.0519835841312783E-3</v>
      </c>
      <c r="R566" s="8">
        <v>-1.7261219792865656E-3</v>
      </c>
      <c r="S566" s="20">
        <v>1.6483516483516425E-2</v>
      </c>
    </row>
    <row r="567" spans="1:19" x14ac:dyDescent="0.2">
      <c r="A567" s="6">
        <v>40617</v>
      </c>
      <c r="B567" s="19">
        <v>40253</v>
      </c>
      <c r="C567" s="19"/>
      <c r="D567" s="16" t="s">
        <v>4</v>
      </c>
      <c r="E567" s="7">
        <v>4913</v>
      </c>
      <c r="F567" s="7">
        <v>3559</v>
      </c>
      <c r="G567" s="7">
        <v>1354</v>
      </c>
      <c r="H567" s="7">
        <v>4296</v>
      </c>
      <c r="I567" s="7">
        <v>3739</v>
      </c>
      <c r="J567" s="7">
        <v>557</v>
      </c>
      <c r="K567" s="7"/>
      <c r="L567" s="7"/>
      <c r="M567" s="7"/>
      <c r="N567" s="8">
        <v>0.14362197392923659</v>
      </c>
      <c r="O567" s="8">
        <v>-4.814121422840334E-2</v>
      </c>
      <c r="P567" s="20">
        <v>1.430879712746858</v>
      </c>
      <c r="Q567" s="8">
        <v>0.43865300146412878</v>
      </c>
      <c r="R567" s="8">
        <v>0.20725915875169609</v>
      </c>
      <c r="S567" s="20">
        <v>1.8993576017130622</v>
      </c>
    </row>
    <row r="568" spans="1:19" x14ac:dyDescent="0.2">
      <c r="A568" s="6">
        <v>40618</v>
      </c>
      <c r="B568" s="19">
        <v>40254</v>
      </c>
      <c r="C568" s="19"/>
      <c r="D568" s="16" t="s">
        <v>5</v>
      </c>
      <c r="E568" s="7">
        <v>4675</v>
      </c>
      <c r="F568" s="7">
        <v>3788</v>
      </c>
      <c r="G568" s="7">
        <v>887</v>
      </c>
      <c r="H568" s="7">
        <v>4937</v>
      </c>
      <c r="I568" s="7">
        <v>4224</v>
      </c>
      <c r="J568" s="7">
        <v>713</v>
      </c>
      <c r="K568" s="7"/>
      <c r="L568" s="7"/>
      <c r="M568" s="7"/>
      <c r="N568" s="8">
        <v>-5.3068665181284169E-2</v>
      </c>
      <c r="O568" s="8">
        <v>-0.10321969696969702</v>
      </c>
      <c r="P568" s="20">
        <v>0.24403927068723696</v>
      </c>
      <c r="Q568" s="8">
        <v>3.5208148804251493E-2</v>
      </c>
      <c r="R568" s="8">
        <v>-6.6305151589844735E-2</v>
      </c>
      <c r="S568" s="20">
        <v>0.93246187363834432</v>
      </c>
    </row>
    <row r="569" spans="1:19" x14ac:dyDescent="0.2">
      <c r="A569" s="6">
        <v>40619</v>
      </c>
      <c r="B569" s="19">
        <v>40255</v>
      </c>
      <c r="C569" s="19"/>
      <c r="D569" s="16" t="s">
        <v>6</v>
      </c>
      <c r="E569" s="7">
        <v>4167</v>
      </c>
      <c r="F569" s="7">
        <v>3142</v>
      </c>
      <c r="G569" s="7">
        <v>1025</v>
      </c>
      <c r="H569" s="7">
        <v>5210</v>
      </c>
      <c r="I569" s="7">
        <v>4030</v>
      </c>
      <c r="J569" s="7">
        <v>1180</v>
      </c>
      <c r="K569" s="7"/>
      <c r="L569" s="7"/>
      <c r="M569" s="7"/>
      <c r="N569" s="8">
        <v>-0.20019193857965456</v>
      </c>
      <c r="O569" s="8">
        <v>-0.22034739454094288</v>
      </c>
      <c r="P569" s="20">
        <v>-0.13135593220338981</v>
      </c>
      <c r="Q569" s="8">
        <v>-0.16224366706875759</v>
      </c>
      <c r="R569" s="8">
        <v>-0.2355231143552311</v>
      </c>
      <c r="S569" s="20">
        <v>0.18634259259259256</v>
      </c>
    </row>
    <row r="570" spans="1:19" x14ac:dyDescent="0.2">
      <c r="A570" s="6">
        <v>40620</v>
      </c>
      <c r="B570" s="19">
        <v>40256</v>
      </c>
      <c r="C570" s="19"/>
      <c r="D570" s="16" t="s">
        <v>7</v>
      </c>
      <c r="E570" s="7">
        <v>5357</v>
      </c>
      <c r="F570" s="7">
        <v>3855</v>
      </c>
      <c r="G570" s="7">
        <v>1502</v>
      </c>
      <c r="H570" s="7">
        <v>5586</v>
      </c>
      <c r="I570" s="7">
        <v>4684</v>
      </c>
      <c r="J570" s="7">
        <v>902</v>
      </c>
      <c r="K570" s="7"/>
      <c r="L570" s="7"/>
      <c r="M570" s="7"/>
      <c r="N570" s="8">
        <v>-4.0995345506623648E-2</v>
      </c>
      <c r="O570" s="8">
        <v>-0.17698548249359525</v>
      </c>
      <c r="P570" s="20">
        <v>0.66518847006651893</v>
      </c>
      <c r="Q570" s="8">
        <v>4.7926447574334841E-2</v>
      </c>
      <c r="R570" s="8">
        <v>-6.4774381368267853E-2</v>
      </c>
      <c r="S570" s="20">
        <v>0.51717171717171717</v>
      </c>
    </row>
    <row r="571" spans="1:19" x14ac:dyDescent="0.2">
      <c r="A571" s="6">
        <v>40621</v>
      </c>
      <c r="B571" s="19">
        <v>40257</v>
      </c>
      <c r="C571" s="19"/>
      <c r="D571" s="16" t="s">
        <v>1</v>
      </c>
      <c r="E571" s="7">
        <v>5057</v>
      </c>
      <c r="F571" s="7">
        <v>3566</v>
      </c>
      <c r="G571" s="7">
        <v>1491</v>
      </c>
      <c r="H571" s="7">
        <v>5686</v>
      </c>
      <c r="I571" s="7">
        <v>4497</v>
      </c>
      <c r="J571" s="7">
        <v>1189</v>
      </c>
      <c r="K571" s="7"/>
      <c r="L571" s="7"/>
      <c r="M571" s="7"/>
      <c r="N571" s="8">
        <v>-0.1106225817798101</v>
      </c>
      <c r="O571" s="8">
        <v>-0.20702690682677338</v>
      </c>
      <c r="P571" s="20">
        <v>0.25399495374264092</v>
      </c>
      <c r="Q571" s="8">
        <v>4.0106951871657692E-2</v>
      </c>
      <c r="R571" s="8">
        <v>-7.4006751493118639E-2</v>
      </c>
      <c r="S571" s="20">
        <v>0.47477744807121658</v>
      </c>
    </row>
    <row r="572" spans="1:19" x14ac:dyDescent="0.2">
      <c r="A572" s="6">
        <v>40622</v>
      </c>
      <c r="B572" s="19">
        <v>40258</v>
      </c>
      <c r="C572" s="19"/>
      <c r="D572" s="16" t="s">
        <v>2</v>
      </c>
      <c r="E572" s="7">
        <v>4536</v>
      </c>
      <c r="F572" s="7">
        <v>3213</v>
      </c>
      <c r="G572" s="7">
        <v>1323</v>
      </c>
      <c r="H572" s="7">
        <v>5211</v>
      </c>
      <c r="I572" s="7">
        <v>4137</v>
      </c>
      <c r="J572" s="7">
        <v>1074</v>
      </c>
      <c r="K572" s="7"/>
      <c r="L572" s="7"/>
      <c r="M572" s="7"/>
      <c r="N572" s="8">
        <v>-0.1295336787564767</v>
      </c>
      <c r="O572" s="8">
        <v>-0.2233502538071066</v>
      </c>
      <c r="P572" s="20">
        <v>0.23184357541899447</v>
      </c>
      <c r="Q572" s="8">
        <v>6.006076186024778E-2</v>
      </c>
      <c r="R572" s="8">
        <v>8.79120879120876E-3</v>
      </c>
      <c r="S572" s="20">
        <v>0.2093235831809872</v>
      </c>
    </row>
    <row r="573" spans="1:19" x14ac:dyDescent="0.2">
      <c r="A573" s="6">
        <v>40623</v>
      </c>
      <c r="B573" s="19">
        <v>40259</v>
      </c>
      <c r="C573" s="19"/>
      <c r="D573" s="16" t="s">
        <v>3</v>
      </c>
      <c r="E573" s="7">
        <v>3914</v>
      </c>
      <c r="F573" s="7">
        <v>2830</v>
      </c>
      <c r="G573" s="7">
        <v>1084</v>
      </c>
      <c r="H573" s="7">
        <v>5539</v>
      </c>
      <c r="I573" s="7">
        <v>4449</v>
      </c>
      <c r="J573" s="7">
        <v>1090</v>
      </c>
      <c r="K573" s="7"/>
      <c r="L573" s="7"/>
      <c r="M573" s="7"/>
      <c r="N573" s="8">
        <v>-0.29337425528073657</v>
      </c>
      <c r="O573" s="8">
        <v>-0.36390200044953924</v>
      </c>
      <c r="P573" s="20">
        <v>-5.5045871559632475E-3</v>
      </c>
      <c r="Q573" s="8">
        <v>0.30206254158349966</v>
      </c>
      <c r="R573" s="8">
        <v>0.29341864716636201</v>
      </c>
      <c r="S573" s="20">
        <v>0.32518337408312958</v>
      </c>
    </row>
    <row r="574" spans="1:19" x14ac:dyDescent="0.2">
      <c r="A574" s="6">
        <v>40624</v>
      </c>
      <c r="B574" s="19">
        <v>40260</v>
      </c>
      <c r="C574" s="19"/>
      <c r="D574" s="16" t="s">
        <v>4</v>
      </c>
      <c r="E574" s="7">
        <v>4347</v>
      </c>
      <c r="F574" s="7">
        <v>2916</v>
      </c>
      <c r="G574" s="7">
        <v>1431</v>
      </c>
      <c r="H574" s="7">
        <v>5202</v>
      </c>
      <c r="I574" s="7">
        <v>4173</v>
      </c>
      <c r="J574" s="7">
        <v>1029</v>
      </c>
      <c r="K574" s="7"/>
      <c r="L574" s="7"/>
      <c r="M574" s="7"/>
      <c r="N574" s="8">
        <v>-0.16435986159169547</v>
      </c>
      <c r="O574" s="8">
        <v>-0.30122214234363764</v>
      </c>
      <c r="P574" s="20">
        <v>0.39067055393586014</v>
      </c>
      <c r="Q574" s="8">
        <v>-0.11430317848410754</v>
      </c>
      <c r="R574" s="8">
        <v>-0.31161473087818692</v>
      </c>
      <c r="S574" s="20">
        <v>1.1294642857142856</v>
      </c>
    </row>
    <row r="575" spans="1:19" x14ac:dyDescent="0.2">
      <c r="A575" s="6">
        <v>40625</v>
      </c>
      <c r="B575" s="19">
        <v>40261</v>
      </c>
      <c r="C575" s="19"/>
      <c r="D575" s="16" t="s">
        <v>5</v>
      </c>
      <c r="E575" s="7">
        <v>3500</v>
      </c>
      <c r="F575" s="7">
        <v>2525</v>
      </c>
      <c r="G575" s="7">
        <v>975</v>
      </c>
      <c r="H575" s="7">
        <v>5256</v>
      </c>
      <c r="I575" s="7">
        <v>4498</v>
      </c>
      <c r="J575" s="7">
        <v>758</v>
      </c>
      <c r="K575" s="7"/>
      <c r="L575" s="7"/>
      <c r="M575" s="7"/>
      <c r="N575" s="8">
        <v>-0.33409436834094364</v>
      </c>
      <c r="O575" s="8">
        <v>-0.43863939528679408</v>
      </c>
      <c r="P575" s="20">
        <v>0.28627968337730869</v>
      </c>
      <c r="Q575" s="8">
        <v>-0.2642421694345175</v>
      </c>
      <c r="R575" s="8">
        <v>-0.40165876777251186</v>
      </c>
      <c r="S575" s="20">
        <v>0.81564245810055858</v>
      </c>
    </row>
    <row r="576" spans="1:19" x14ac:dyDescent="0.2">
      <c r="A576" s="6">
        <v>40626</v>
      </c>
      <c r="B576" s="19">
        <v>40262</v>
      </c>
      <c r="C576" s="19"/>
      <c r="D576" s="16" t="s">
        <v>6</v>
      </c>
      <c r="E576" s="7">
        <v>3806</v>
      </c>
      <c r="F576" s="7">
        <v>2817</v>
      </c>
      <c r="G576" s="7">
        <v>989</v>
      </c>
      <c r="H576" s="7">
        <v>5501</v>
      </c>
      <c r="I576" s="7">
        <v>4182</v>
      </c>
      <c r="J576" s="7">
        <v>1319</v>
      </c>
      <c r="K576" s="7"/>
      <c r="L576" s="7"/>
      <c r="M576" s="7"/>
      <c r="N576" s="8">
        <v>-0.30812579530994366</v>
      </c>
      <c r="O576" s="8">
        <v>-0.32639885222381637</v>
      </c>
      <c r="P576" s="20">
        <v>-0.25018953752843065</v>
      </c>
      <c r="Q576" s="8">
        <v>-0.21735554184659678</v>
      </c>
      <c r="R576" s="8">
        <v>-0.2584890760726507</v>
      </c>
      <c r="S576" s="20">
        <v>-7.0488721804511267E-2</v>
      </c>
    </row>
    <row r="577" spans="1:19" x14ac:dyDescent="0.2">
      <c r="A577" s="6">
        <v>40627</v>
      </c>
      <c r="B577" s="19">
        <v>40263</v>
      </c>
      <c r="C577" s="19"/>
      <c r="D577" s="16" t="s">
        <v>7</v>
      </c>
      <c r="E577" s="7">
        <v>4888</v>
      </c>
      <c r="F577" s="7">
        <v>3461</v>
      </c>
      <c r="G577" s="7">
        <v>1427</v>
      </c>
      <c r="H577" s="7">
        <v>5666</v>
      </c>
      <c r="I577" s="7">
        <v>4498</v>
      </c>
      <c r="J577" s="7">
        <v>1168</v>
      </c>
      <c r="K577" s="7"/>
      <c r="L577" s="7"/>
      <c r="M577" s="7"/>
      <c r="N577" s="8">
        <v>-0.13731027179668198</v>
      </c>
      <c r="O577" s="8">
        <v>-0.23054690973766123</v>
      </c>
      <c r="P577" s="20">
        <v>0.22174657534246567</v>
      </c>
      <c r="Q577" s="8">
        <v>-8.1720834116099983E-2</v>
      </c>
      <c r="R577" s="8">
        <v>-0.22883244206773623</v>
      </c>
      <c r="S577" s="20">
        <v>0.70898203592814379</v>
      </c>
    </row>
    <row r="578" spans="1:19" x14ac:dyDescent="0.2">
      <c r="A578" s="6">
        <v>40628</v>
      </c>
      <c r="B578" s="19">
        <v>40264</v>
      </c>
      <c r="C578" s="19"/>
      <c r="D578" s="16" t="s">
        <v>1</v>
      </c>
      <c r="E578" s="7">
        <v>5147</v>
      </c>
      <c r="F578" s="7">
        <v>3714</v>
      </c>
      <c r="G578" s="7">
        <v>1433</v>
      </c>
      <c r="H578" s="7">
        <v>5981</v>
      </c>
      <c r="I578" s="7">
        <v>4515</v>
      </c>
      <c r="J578" s="7">
        <v>1466</v>
      </c>
      <c r="K578" s="7"/>
      <c r="L578" s="7"/>
      <c r="M578" s="7"/>
      <c r="N578" s="8">
        <v>-0.13944156495569304</v>
      </c>
      <c r="O578" s="8">
        <v>-0.17740863787375416</v>
      </c>
      <c r="P578" s="20">
        <v>-2.2510231923601687E-2</v>
      </c>
      <c r="Q578" s="8">
        <v>1.6791781904385683E-2</v>
      </c>
      <c r="R578" s="8">
        <v>-9.8105876639145162E-2</v>
      </c>
      <c r="S578" s="20">
        <v>0.51800847457627119</v>
      </c>
    </row>
    <row r="579" spans="1:19" x14ac:dyDescent="0.2">
      <c r="A579" s="6">
        <v>40629</v>
      </c>
      <c r="B579" s="19">
        <v>40265</v>
      </c>
      <c r="C579" s="19"/>
      <c r="D579" s="16" t="s">
        <v>2</v>
      </c>
      <c r="E579" s="7">
        <v>4592</v>
      </c>
      <c r="F579" s="7">
        <v>3155</v>
      </c>
      <c r="G579" s="7">
        <v>1437</v>
      </c>
      <c r="H579" s="7">
        <v>5026</v>
      </c>
      <c r="I579" s="7">
        <v>4154</v>
      </c>
      <c r="J579" s="7">
        <v>872</v>
      </c>
      <c r="K579" s="7"/>
      <c r="L579" s="7"/>
      <c r="M579" s="7"/>
      <c r="N579" s="8">
        <v>-8.6350974930362145E-2</v>
      </c>
      <c r="O579" s="8">
        <v>-0.24049109292248438</v>
      </c>
      <c r="P579" s="20">
        <v>0.64793577981651373</v>
      </c>
      <c r="Q579" s="8">
        <v>-0.12732801216267575</v>
      </c>
      <c r="R579" s="8">
        <v>-0.18601651186790502</v>
      </c>
      <c r="S579" s="20">
        <v>3.6796536796536827E-2</v>
      </c>
    </row>
    <row r="580" spans="1:19" x14ac:dyDescent="0.2">
      <c r="A580" s="6">
        <v>40630</v>
      </c>
      <c r="B580" s="19">
        <v>40266</v>
      </c>
      <c r="C580" s="19"/>
      <c r="D580" s="16" t="s">
        <v>3</v>
      </c>
      <c r="E580" s="7">
        <v>4693</v>
      </c>
      <c r="F580" s="7">
        <v>3625</v>
      </c>
      <c r="G580" s="7">
        <v>1068</v>
      </c>
      <c r="H580" s="7">
        <v>5123</v>
      </c>
      <c r="I580" s="7">
        <v>4113</v>
      </c>
      <c r="J580" s="7">
        <v>1010</v>
      </c>
      <c r="K580" s="7"/>
      <c r="L580" s="7"/>
      <c r="M580" s="7"/>
      <c r="N580" s="8">
        <v>-8.3935194222135467E-2</v>
      </c>
      <c r="O580" s="8">
        <v>-0.11864818867007054</v>
      </c>
      <c r="P580" s="20">
        <v>5.7425742574257477E-2</v>
      </c>
      <c r="Q580" s="8">
        <v>0.11738095238095236</v>
      </c>
      <c r="R580" s="8">
        <v>7.3437962688777114E-2</v>
      </c>
      <c r="S580" s="20">
        <v>0.2976913730255164</v>
      </c>
    </row>
    <row r="581" spans="1:19" x14ac:dyDescent="0.2">
      <c r="A581" s="6">
        <v>40631</v>
      </c>
      <c r="B581" s="19">
        <v>40267</v>
      </c>
      <c r="C581" s="19"/>
      <c r="D581" s="16" t="s">
        <v>4</v>
      </c>
      <c r="E581" s="7">
        <v>4626</v>
      </c>
      <c r="F581" s="7">
        <v>3136</v>
      </c>
      <c r="G581" s="7">
        <v>1490</v>
      </c>
      <c r="H581" s="7">
        <v>4537</v>
      </c>
      <c r="I581" s="7">
        <v>3486</v>
      </c>
      <c r="J581" s="7">
        <v>1051</v>
      </c>
      <c r="K581" s="7"/>
      <c r="L581" s="7"/>
      <c r="M581" s="7"/>
      <c r="N581" s="8">
        <v>1.961648666519733E-2</v>
      </c>
      <c r="O581" s="8">
        <v>-0.10040160642570284</v>
      </c>
      <c r="P581" s="20">
        <v>0.4176974310180781</v>
      </c>
      <c r="Q581" s="8">
        <v>0.23228556206712847</v>
      </c>
      <c r="R581" s="8">
        <v>6.8483816013628518E-2</v>
      </c>
      <c r="S581" s="20">
        <v>0.81929181929181927</v>
      </c>
    </row>
    <row r="582" spans="1:19" x14ac:dyDescent="0.2">
      <c r="A582" s="6">
        <v>40632</v>
      </c>
      <c r="B582" s="19">
        <v>40268</v>
      </c>
      <c r="C582" s="19"/>
      <c r="D582" s="16" t="s">
        <v>5</v>
      </c>
      <c r="E582" s="7">
        <v>4495</v>
      </c>
      <c r="F582" s="7">
        <v>3382</v>
      </c>
      <c r="G582" s="7">
        <v>1113</v>
      </c>
      <c r="H582" s="7">
        <v>3857</v>
      </c>
      <c r="I582" s="7">
        <v>3095</v>
      </c>
      <c r="J582" s="7">
        <v>762</v>
      </c>
      <c r="K582" s="7"/>
      <c r="L582" s="7"/>
      <c r="M582" s="7"/>
      <c r="N582" s="8">
        <v>0.16541353383458657</v>
      </c>
      <c r="O582" s="8">
        <v>9.2730210016155112E-2</v>
      </c>
      <c r="P582" s="20">
        <v>0.46062992125984259</v>
      </c>
      <c r="Q582" s="8">
        <v>-1.6626558739881836E-2</v>
      </c>
      <c r="R582" s="8">
        <v>-0.15786852589641431</v>
      </c>
      <c r="S582" s="20">
        <v>1.0054054054054054</v>
      </c>
    </row>
    <row r="583" spans="1:19" x14ac:dyDescent="0.2">
      <c r="A583" s="6">
        <v>40633</v>
      </c>
      <c r="B583" s="19">
        <v>40269</v>
      </c>
      <c r="C583" s="19"/>
      <c r="D583" s="16" t="s">
        <v>6</v>
      </c>
      <c r="E583" s="7">
        <v>3387</v>
      </c>
      <c r="F583" s="7">
        <v>2209</v>
      </c>
      <c r="G583" s="7">
        <v>1178</v>
      </c>
      <c r="H583" s="7">
        <v>4733</v>
      </c>
      <c r="I583" s="7">
        <v>3930</v>
      </c>
      <c r="J583" s="7">
        <v>803</v>
      </c>
      <c r="K583" s="7"/>
      <c r="L583" s="7"/>
      <c r="M583" s="7"/>
      <c r="N583" s="8">
        <v>-0.28438622438199879</v>
      </c>
      <c r="O583" s="8">
        <v>-0.43791348600508906</v>
      </c>
      <c r="P583" s="20">
        <v>0.46699875466998764</v>
      </c>
      <c r="Q583" s="8">
        <v>-0.27364357709628995</v>
      </c>
      <c r="R583" s="8">
        <v>-0.3834775327937483</v>
      </c>
      <c r="S583" s="20">
        <v>9.0740740740740788E-2</v>
      </c>
    </row>
    <row r="584" spans="1:19" x14ac:dyDescent="0.2">
      <c r="A584" s="6">
        <v>40634</v>
      </c>
      <c r="B584" s="19">
        <v>40270</v>
      </c>
      <c r="C584" s="19"/>
      <c r="D584" s="16" t="s">
        <v>7</v>
      </c>
      <c r="E584" s="7">
        <v>4563</v>
      </c>
      <c r="F584" s="7">
        <v>3033</v>
      </c>
      <c r="G584" s="7">
        <v>1530</v>
      </c>
      <c r="H584" s="7">
        <v>4624</v>
      </c>
      <c r="I584" s="7">
        <v>3566</v>
      </c>
      <c r="J584" s="7">
        <v>1058</v>
      </c>
      <c r="K584" s="7"/>
      <c r="L584" s="7"/>
      <c r="M584" s="7"/>
      <c r="N584" s="8">
        <v>-1.3192041522491316E-2</v>
      </c>
      <c r="O584" s="8">
        <v>-0.14946719012899612</v>
      </c>
      <c r="P584" s="20">
        <v>0.44612476370510401</v>
      </c>
      <c r="Q584" s="8">
        <v>0.1951283394447354</v>
      </c>
      <c r="R584" s="8">
        <v>5.3125000000000089E-2</v>
      </c>
      <c r="S584" s="20">
        <v>0.63113006396588478</v>
      </c>
    </row>
    <row r="585" spans="1:19" x14ac:dyDescent="0.2">
      <c r="A585" s="6">
        <v>40635</v>
      </c>
      <c r="B585" s="19">
        <v>40271</v>
      </c>
      <c r="C585" s="19"/>
      <c r="D585" s="16" t="s">
        <v>1</v>
      </c>
      <c r="E585" s="7">
        <v>3910</v>
      </c>
      <c r="F585" s="7">
        <v>2485</v>
      </c>
      <c r="G585" s="7">
        <v>1425</v>
      </c>
      <c r="H585" s="7">
        <v>4176</v>
      </c>
      <c r="I585" s="7">
        <v>2831</v>
      </c>
      <c r="J585" s="7">
        <v>1345</v>
      </c>
      <c r="K585" s="7"/>
      <c r="L585" s="7"/>
      <c r="M585" s="7"/>
      <c r="N585" s="8">
        <v>-6.3697318007662873E-2</v>
      </c>
      <c r="O585" s="8">
        <v>-0.12221829742140589</v>
      </c>
      <c r="P585" s="20">
        <v>5.9479553903345694E-2</v>
      </c>
      <c r="Q585" s="8">
        <v>6.4814814814814881E-2</v>
      </c>
      <c r="R585" s="8">
        <v>-6.4030131826741998E-2</v>
      </c>
      <c r="S585" s="20">
        <v>0.40117994100294996</v>
      </c>
    </row>
    <row r="586" spans="1:19" x14ac:dyDescent="0.2">
      <c r="A586" s="6">
        <v>40636</v>
      </c>
      <c r="B586" s="19">
        <v>40272</v>
      </c>
      <c r="C586" s="19"/>
      <c r="D586" s="16" t="s">
        <v>2</v>
      </c>
      <c r="E586" s="7">
        <v>3671</v>
      </c>
      <c r="F586" s="7">
        <v>2250</v>
      </c>
      <c r="G586" s="7">
        <v>1421</v>
      </c>
      <c r="H586" s="7">
        <v>3708</v>
      </c>
      <c r="I586" s="7">
        <v>2820</v>
      </c>
      <c r="J586" s="7">
        <v>888</v>
      </c>
      <c r="K586" s="7"/>
      <c r="L586" s="7"/>
      <c r="M586" s="7"/>
      <c r="N586" s="8">
        <v>-9.9784250269686625E-3</v>
      </c>
      <c r="O586" s="8">
        <v>-0.2021276595744681</v>
      </c>
      <c r="P586" s="20">
        <v>0.60022522522522515</v>
      </c>
      <c r="Q586" s="8">
        <v>-0.15042814163388107</v>
      </c>
      <c r="R586" s="8">
        <v>-0.27629462849790931</v>
      </c>
      <c r="S586" s="20">
        <v>0.17244224422442245</v>
      </c>
    </row>
    <row r="587" spans="1:19" x14ac:dyDescent="0.2">
      <c r="A587" s="6">
        <v>40637</v>
      </c>
      <c r="B587" s="19">
        <v>40273</v>
      </c>
      <c r="C587" s="19"/>
      <c r="D587" s="16" t="s">
        <v>3</v>
      </c>
      <c r="E587" s="7">
        <v>3120</v>
      </c>
      <c r="F587" s="7">
        <v>2108</v>
      </c>
      <c r="G587" s="7">
        <v>1012</v>
      </c>
      <c r="H587" s="7">
        <v>4004</v>
      </c>
      <c r="I587" s="7">
        <v>3029</v>
      </c>
      <c r="J587" s="7">
        <v>975</v>
      </c>
      <c r="K587" s="7"/>
      <c r="L587" s="7"/>
      <c r="M587" s="7"/>
      <c r="N587" s="8">
        <v>-0.22077922077922074</v>
      </c>
      <c r="O587" s="8">
        <v>-0.304060746120832</v>
      </c>
      <c r="P587" s="20">
        <v>3.7948717948717903E-2</v>
      </c>
      <c r="Q587" s="8">
        <v>-0.10652920962199308</v>
      </c>
      <c r="R587" s="8">
        <v>-0.2849389416553596</v>
      </c>
      <c r="S587" s="20">
        <v>0.86029411764705888</v>
      </c>
    </row>
    <row r="588" spans="1:19" x14ac:dyDescent="0.2">
      <c r="A588" s="6">
        <v>40638</v>
      </c>
      <c r="B588" s="19">
        <v>40274</v>
      </c>
      <c r="C588" s="19"/>
      <c r="D588" s="16" t="s">
        <v>4</v>
      </c>
      <c r="E588" s="7">
        <v>3246</v>
      </c>
      <c r="F588" s="7">
        <v>1887</v>
      </c>
      <c r="G588" s="7">
        <v>1359</v>
      </c>
      <c r="H588" s="7">
        <v>3722</v>
      </c>
      <c r="I588" s="7">
        <v>2767</v>
      </c>
      <c r="J588" s="7">
        <v>955</v>
      </c>
      <c r="K588" s="7"/>
      <c r="L588" s="7"/>
      <c r="M588" s="7"/>
      <c r="N588" s="8">
        <v>-0.12788823213326173</v>
      </c>
      <c r="O588" s="8">
        <v>-0.3180339718106252</v>
      </c>
      <c r="P588" s="20">
        <v>0.42303664921465978</v>
      </c>
      <c r="Q588" s="8">
        <v>2.780352177942591E-3</v>
      </c>
      <c r="R588" s="8">
        <v>-0.13598901098901095</v>
      </c>
      <c r="S588" s="20">
        <v>0.29059829059829068</v>
      </c>
    </row>
    <row r="589" spans="1:19" x14ac:dyDescent="0.2">
      <c r="A589" s="6">
        <v>40639</v>
      </c>
      <c r="B589" s="19">
        <v>40275</v>
      </c>
      <c r="C589" s="19"/>
      <c r="D589" s="16" t="s">
        <v>5</v>
      </c>
      <c r="E589" s="7">
        <v>3143</v>
      </c>
      <c r="F589" s="7">
        <v>2221</v>
      </c>
      <c r="G589" s="7">
        <v>922</v>
      </c>
      <c r="H589" s="7">
        <v>4172</v>
      </c>
      <c r="I589" s="7">
        <v>3477</v>
      </c>
      <c r="J589" s="7">
        <v>695</v>
      </c>
      <c r="K589" s="7"/>
      <c r="L589" s="7"/>
      <c r="M589" s="7"/>
      <c r="N589" s="8">
        <v>-0.24664429530201337</v>
      </c>
      <c r="O589" s="8">
        <v>-0.361230946218004</v>
      </c>
      <c r="P589" s="20">
        <v>0.32661870503597124</v>
      </c>
      <c r="Q589" s="8">
        <v>-7.8028747433264933E-2</v>
      </c>
      <c r="R589" s="8">
        <v>-0.1911871813546977</v>
      </c>
      <c r="S589" s="20">
        <v>0.3906485671191553</v>
      </c>
    </row>
    <row r="590" spans="1:19" x14ac:dyDescent="0.2">
      <c r="A590" s="6">
        <v>40640</v>
      </c>
      <c r="B590" s="19">
        <v>40276</v>
      </c>
      <c r="C590" s="19"/>
      <c r="D590" s="16" t="s">
        <v>6</v>
      </c>
      <c r="E590" s="7">
        <v>3324</v>
      </c>
      <c r="F590" s="7">
        <v>1985</v>
      </c>
      <c r="G590" s="7">
        <v>1339</v>
      </c>
      <c r="H590" s="7">
        <v>3774</v>
      </c>
      <c r="I590" s="7">
        <v>2998</v>
      </c>
      <c r="J590" s="7">
        <v>776</v>
      </c>
      <c r="K590" s="7"/>
      <c r="L590" s="7"/>
      <c r="M590" s="7"/>
      <c r="N590" s="8">
        <v>-0.11923688394276633</v>
      </c>
      <c r="O590" s="8">
        <v>-0.33789192795196799</v>
      </c>
      <c r="P590" s="20">
        <v>0.72551546391752586</v>
      </c>
      <c r="Q590" s="8">
        <v>-0.17804154302670627</v>
      </c>
      <c r="R590" s="8">
        <v>-0.30956521739130438</v>
      </c>
      <c r="S590" s="20">
        <v>0.14542343883661246</v>
      </c>
    </row>
    <row r="591" spans="1:19" x14ac:dyDescent="0.2">
      <c r="A591" s="6">
        <v>40641</v>
      </c>
      <c r="B591" s="19">
        <v>40277</v>
      </c>
      <c r="C591" s="19"/>
      <c r="D591" s="16" t="s">
        <v>7</v>
      </c>
      <c r="E591" s="7">
        <v>3590</v>
      </c>
      <c r="F591" s="7">
        <v>2337</v>
      </c>
      <c r="G591" s="7">
        <v>1253</v>
      </c>
      <c r="H591" s="7">
        <v>4083</v>
      </c>
      <c r="I591" s="7">
        <v>3013</v>
      </c>
      <c r="J591" s="7">
        <v>1070</v>
      </c>
      <c r="K591" s="7"/>
      <c r="L591" s="7"/>
      <c r="M591" s="7"/>
      <c r="N591" s="8">
        <v>-0.12074455057555722</v>
      </c>
      <c r="O591" s="8">
        <v>-0.22436110189180214</v>
      </c>
      <c r="P591" s="20">
        <v>0.17102803738317762</v>
      </c>
      <c r="Q591" s="8">
        <v>-1.3194062671797679E-2</v>
      </c>
      <c r="R591" s="8">
        <v>-0.13090368166604682</v>
      </c>
      <c r="S591" s="20">
        <v>0.3203371970495259</v>
      </c>
    </row>
    <row r="592" spans="1:19" x14ac:dyDescent="0.2">
      <c r="A592" s="6">
        <v>40642</v>
      </c>
      <c r="B592" s="19">
        <v>40278</v>
      </c>
      <c r="C592" s="19"/>
      <c r="D592" s="16" t="s">
        <v>1</v>
      </c>
      <c r="E592" s="7">
        <v>3943</v>
      </c>
      <c r="F592" s="7">
        <v>2380</v>
      </c>
      <c r="G592" s="7">
        <v>1563</v>
      </c>
      <c r="H592" s="7">
        <v>4618</v>
      </c>
      <c r="I592" s="7">
        <v>3366</v>
      </c>
      <c r="J592" s="7">
        <v>1252</v>
      </c>
      <c r="K592" s="7"/>
      <c r="L592" s="7"/>
      <c r="M592" s="7"/>
      <c r="N592" s="8">
        <v>-0.14616717193590301</v>
      </c>
      <c r="O592" s="8">
        <v>-0.29292929292929293</v>
      </c>
      <c r="P592" s="20">
        <v>0.24840255591054317</v>
      </c>
      <c r="Q592" s="8">
        <v>-2.7380365071534296E-2</v>
      </c>
      <c r="R592" s="8">
        <v>-0.23423423423423428</v>
      </c>
      <c r="S592" s="20">
        <v>0.65221987315010566</v>
      </c>
    </row>
    <row r="593" spans="1:19" x14ac:dyDescent="0.2">
      <c r="A593" s="6">
        <v>40643</v>
      </c>
      <c r="B593" s="19">
        <v>40279</v>
      </c>
      <c r="C593" s="19"/>
      <c r="D593" s="16" t="s">
        <v>2</v>
      </c>
      <c r="E593" s="7">
        <v>3962</v>
      </c>
      <c r="F593" s="7">
        <v>2465</v>
      </c>
      <c r="G593" s="7">
        <v>1497</v>
      </c>
      <c r="H593" s="7">
        <v>3901</v>
      </c>
      <c r="I593" s="7">
        <v>3123</v>
      </c>
      <c r="J593" s="7">
        <v>778</v>
      </c>
      <c r="K593" s="7"/>
      <c r="L593" s="7"/>
      <c r="M593" s="7"/>
      <c r="N593" s="8">
        <v>1.5637016149705252E-2</v>
      </c>
      <c r="O593" s="8">
        <v>-0.2106948447006084</v>
      </c>
      <c r="P593" s="20">
        <v>0.92416452442159391</v>
      </c>
      <c r="Q593" s="8">
        <v>-0.13775843307943414</v>
      </c>
      <c r="R593" s="8">
        <v>-0.30189747946757295</v>
      </c>
      <c r="S593" s="20">
        <v>0.40695488721804507</v>
      </c>
    </row>
    <row r="594" spans="1:19" x14ac:dyDescent="0.2">
      <c r="A594" s="6">
        <v>40644</v>
      </c>
      <c r="B594" s="19">
        <v>40280</v>
      </c>
      <c r="C594" s="19"/>
      <c r="D594" s="16" t="s">
        <v>3</v>
      </c>
      <c r="E594" s="7">
        <v>3515</v>
      </c>
      <c r="F594" s="7">
        <v>2256</v>
      </c>
      <c r="G594" s="7">
        <v>1259</v>
      </c>
      <c r="H594" s="7">
        <v>4014</v>
      </c>
      <c r="I594" s="7">
        <v>2997</v>
      </c>
      <c r="J594" s="7">
        <v>1017</v>
      </c>
      <c r="K594" s="7"/>
      <c r="L594" s="7"/>
      <c r="M594" s="7"/>
      <c r="N594" s="8">
        <v>-0.12431489785749872</v>
      </c>
      <c r="O594" s="8">
        <v>-0.24724724724724723</v>
      </c>
      <c r="P594" s="20">
        <v>0.23795476892822021</v>
      </c>
      <c r="Q594" s="8">
        <v>-0.11259782883110325</v>
      </c>
      <c r="R594" s="8">
        <v>-0.29653882132834419</v>
      </c>
      <c r="S594" s="20">
        <v>0.66976127320954904</v>
      </c>
    </row>
    <row r="595" spans="1:19" x14ac:dyDescent="0.2">
      <c r="A595" s="6">
        <v>40645</v>
      </c>
      <c r="B595" s="19">
        <v>40281</v>
      </c>
      <c r="C595" s="19"/>
      <c r="D595" s="16" t="s">
        <v>4</v>
      </c>
      <c r="E595" s="7">
        <v>3610</v>
      </c>
      <c r="F595" s="7">
        <v>1973</v>
      </c>
      <c r="G595" s="7">
        <v>1637</v>
      </c>
      <c r="H595" s="7">
        <v>3509</v>
      </c>
      <c r="I595" s="7">
        <v>2592</v>
      </c>
      <c r="J595" s="7">
        <v>917</v>
      </c>
      <c r="K595" s="7"/>
      <c r="L595" s="7"/>
      <c r="M595" s="7"/>
      <c r="N595" s="8">
        <v>2.8783129096608739E-2</v>
      </c>
      <c r="O595" s="8">
        <v>-0.23881172839506171</v>
      </c>
      <c r="P595" s="20">
        <v>0.78516902944383871</v>
      </c>
      <c r="Q595" s="8">
        <v>4.3956043956044022E-2</v>
      </c>
      <c r="R595" s="8">
        <v>-0.26490312965722806</v>
      </c>
      <c r="S595" s="20">
        <v>1.1149870801033592</v>
      </c>
    </row>
    <row r="596" spans="1:19" x14ac:dyDescent="0.2">
      <c r="A596" s="6">
        <v>40646</v>
      </c>
      <c r="B596" s="19">
        <v>40282</v>
      </c>
      <c r="C596" s="19"/>
      <c r="D596" s="16" t="s">
        <v>5</v>
      </c>
      <c r="E596" s="7">
        <v>3281</v>
      </c>
      <c r="F596" s="7">
        <v>2240</v>
      </c>
      <c r="G596" s="7">
        <v>1041</v>
      </c>
      <c r="H596" s="7">
        <v>3803</v>
      </c>
      <c r="I596" s="7">
        <v>3180</v>
      </c>
      <c r="J596" s="7">
        <v>623</v>
      </c>
      <c r="K596" s="7"/>
      <c r="L596" s="7"/>
      <c r="M596" s="7"/>
      <c r="N596" s="8">
        <v>-0.13726005784906647</v>
      </c>
      <c r="O596" s="8">
        <v>-0.29559748427672961</v>
      </c>
      <c r="P596" s="20">
        <v>0.67094703049759219</v>
      </c>
      <c r="Q596" s="8">
        <v>-0.24747706422018345</v>
      </c>
      <c r="R596" s="8">
        <v>-0.37412685107571952</v>
      </c>
      <c r="S596" s="20">
        <v>0.33290653008962878</v>
      </c>
    </row>
    <row r="597" spans="1:19" x14ac:dyDescent="0.2">
      <c r="A597" s="6">
        <v>40647</v>
      </c>
      <c r="B597" s="19">
        <v>40283</v>
      </c>
      <c r="C597" s="19"/>
      <c r="D597" s="16" t="s">
        <v>6</v>
      </c>
      <c r="E597" s="7">
        <v>3572</v>
      </c>
      <c r="F597" s="7">
        <v>2241</v>
      </c>
      <c r="G597" s="7">
        <v>1331</v>
      </c>
      <c r="H597" s="7">
        <v>4152</v>
      </c>
      <c r="I597" s="7">
        <v>3419</v>
      </c>
      <c r="J597" s="7">
        <v>733</v>
      </c>
      <c r="K597" s="7"/>
      <c r="L597" s="7"/>
      <c r="M597" s="7"/>
      <c r="N597" s="8">
        <v>-0.13969171483622356</v>
      </c>
      <c r="O597" s="8">
        <v>-0.34454518865165251</v>
      </c>
      <c r="P597" s="20">
        <v>0.815825375170532</v>
      </c>
      <c r="Q597" s="8">
        <v>-0.23967645806726268</v>
      </c>
      <c r="R597" s="8">
        <v>-0.37121212121212122</v>
      </c>
      <c r="S597" s="20">
        <v>0.17372134038800713</v>
      </c>
    </row>
    <row r="598" spans="1:19" x14ac:dyDescent="0.2">
      <c r="A598" s="6">
        <v>40648</v>
      </c>
      <c r="B598" s="19">
        <v>40284</v>
      </c>
      <c r="C598" s="19"/>
      <c r="D598" s="16" t="s">
        <v>7</v>
      </c>
      <c r="E598" s="7">
        <v>3517</v>
      </c>
      <c r="F598" s="7">
        <v>2377</v>
      </c>
      <c r="G598" s="7">
        <v>1140</v>
      </c>
      <c r="H598" s="7">
        <v>3913</v>
      </c>
      <c r="I598" s="7">
        <v>2952</v>
      </c>
      <c r="J598" s="7">
        <v>961</v>
      </c>
      <c r="K598" s="7"/>
      <c r="L598" s="7"/>
      <c r="M598" s="7"/>
      <c r="N598" s="8">
        <v>-0.10120112445693841</v>
      </c>
      <c r="O598" s="8">
        <v>-0.19478319783197828</v>
      </c>
      <c r="P598" s="20">
        <v>0.18626430801248706</v>
      </c>
      <c r="Q598" s="8">
        <v>-0.12967087354615192</v>
      </c>
      <c r="R598" s="8">
        <v>-0.21421487603305789</v>
      </c>
      <c r="S598" s="20">
        <v>0.12204724409448819</v>
      </c>
    </row>
    <row r="599" spans="1:19" x14ac:dyDescent="0.2">
      <c r="A599" s="6">
        <v>40649</v>
      </c>
      <c r="B599" s="19">
        <v>40285</v>
      </c>
      <c r="C599" s="19"/>
      <c r="D599" s="16" t="s">
        <v>1</v>
      </c>
      <c r="E599" s="7">
        <v>3754</v>
      </c>
      <c r="F599" s="7">
        <v>2165</v>
      </c>
      <c r="G599" s="7">
        <v>1589</v>
      </c>
      <c r="H599" s="7">
        <v>4114</v>
      </c>
      <c r="I599" s="7">
        <v>2898</v>
      </c>
      <c r="J599" s="7">
        <v>1216</v>
      </c>
      <c r="K599" s="7"/>
      <c r="L599" s="7"/>
      <c r="M599" s="7"/>
      <c r="N599" s="8">
        <v>-8.7506076810889621E-2</v>
      </c>
      <c r="O599" s="8">
        <v>-0.25293305728088333</v>
      </c>
      <c r="P599" s="20">
        <v>0.30674342105263164</v>
      </c>
      <c r="Q599" s="8">
        <v>5.6571911061075175E-2</v>
      </c>
      <c r="R599" s="8">
        <v>-0.21614771904417085</v>
      </c>
      <c r="S599" s="20">
        <v>1.0088495575221237</v>
      </c>
    </row>
    <row r="600" spans="1:19" x14ac:dyDescent="0.2">
      <c r="A600" s="6">
        <v>40650</v>
      </c>
      <c r="B600" s="19">
        <v>40286</v>
      </c>
      <c r="C600" s="19"/>
      <c r="D600" s="16" t="s">
        <v>2</v>
      </c>
      <c r="E600" s="7">
        <v>3250</v>
      </c>
      <c r="F600" s="7">
        <v>1964</v>
      </c>
      <c r="G600" s="7">
        <v>1286</v>
      </c>
      <c r="H600" s="7">
        <v>4248</v>
      </c>
      <c r="I600" s="7">
        <v>3522</v>
      </c>
      <c r="J600" s="7">
        <v>726</v>
      </c>
      <c r="K600" s="7"/>
      <c r="L600" s="7"/>
      <c r="M600" s="7"/>
      <c r="N600" s="8">
        <v>-0.23493408662900184</v>
      </c>
      <c r="O600" s="8">
        <v>-0.44236229415105055</v>
      </c>
      <c r="P600" s="20">
        <v>0.77134986225895319</v>
      </c>
      <c r="Q600" s="8">
        <v>-0.31129476584022042</v>
      </c>
      <c r="R600" s="8">
        <v>-0.44800449690837552</v>
      </c>
      <c r="S600" s="20">
        <v>0.10766580534022396</v>
      </c>
    </row>
    <row r="601" spans="1:19" x14ac:dyDescent="0.2">
      <c r="A601" s="6">
        <v>40651</v>
      </c>
      <c r="B601" s="19">
        <v>40287</v>
      </c>
      <c r="C601" s="19"/>
      <c r="D601" s="16" t="s">
        <v>3</v>
      </c>
      <c r="E601" s="7">
        <v>3549</v>
      </c>
      <c r="F601" s="7">
        <v>2403</v>
      </c>
      <c r="G601" s="7">
        <v>1146</v>
      </c>
      <c r="H601" s="7">
        <v>4130</v>
      </c>
      <c r="I601" s="7">
        <v>3218</v>
      </c>
      <c r="J601" s="7">
        <v>912</v>
      </c>
      <c r="K601" s="7"/>
      <c r="L601" s="7"/>
      <c r="M601" s="7"/>
      <c r="N601" s="8">
        <v>-0.14067796610169492</v>
      </c>
      <c r="O601" s="8">
        <v>-0.25326289620882536</v>
      </c>
      <c r="P601" s="20">
        <v>0.25657894736842102</v>
      </c>
      <c r="Q601" s="8">
        <v>-0.1690470615780848</v>
      </c>
      <c r="R601" s="8">
        <v>-0.27685826060788443</v>
      </c>
      <c r="S601" s="20">
        <v>0.20886075949367089</v>
      </c>
    </row>
    <row r="602" spans="1:19" x14ac:dyDescent="0.2">
      <c r="A602" s="6">
        <v>40652</v>
      </c>
      <c r="B602" s="19">
        <v>40288</v>
      </c>
      <c r="C602" s="19"/>
      <c r="D602" s="16" t="s">
        <v>4</v>
      </c>
      <c r="E602" s="7">
        <v>3689</v>
      </c>
      <c r="F602" s="7">
        <v>2153</v>
      </c>
      <c r="G602" s="7">
        <v>1536</v>
      </c>
      <c r="H602" s="7">
        <v>4089</v>
      </c>
      <c r="I602" s="7">
        <v>3022</v>
      </c>
      <c r="J602" s="7">
        <v>1067</v>
      </c>
      <c r="K602" s="7"/>
      <c r="L602" s="7"/>
      <c r="M602" s="7"/>
      <c r="N602" s="8">
        <v>-9.782342871117633E-2</v>
      </c>
      <c r="O602" s="8">
        <v>-0.28755790866975517</v>
      </c>
      <c r="P602" s="20">
        <v>0.43955014058106845</v>
      </c>
      <c r="Q602" s="8">
        <v>6.8231441048034469E-3</v>
      </c>
      <c r="R602" s="8">
        <v>-0.29778212654924985</v>
      </c>
      <c r="S602" s="20">
        <v>1.5685618729096991</v>
      </c>
    </row>
    <row r="603" spans="1:19" x14ac:dyDescent="0.2">
      <c r="A603" s="6">
        <v>40653</v>
      </c>
      <c r="B603" s="19">
        <v>40289</v>
      </c>
      <c r="C603" s="19"/>
      <c r="D603" s="16" t="s">
        <v>5</v>
      </c>
      <c r="E603" s="7">
        <v>3488</v>
      </c>
      <c r="F603" s="7">
        <v>2367</v>
      </c>
      <c r="G603" s="7">
        <v>1121</v>
      </c>
      <c r="H603" s="7">
        <v>3877</v>
      </c>
      <c r="I603" s="7">
        <v>3168</v>
      </c>
      <c r="J603" s="7">
        <v>709</v>
      </c>
      <c r="K603" s="7"/>
      <c r="L603" s="7"/>
      <c r="M603" s="7"/>
      <c r="N603" s="8">
        <v>-0.10033531080732527</v>
      </c>
      <c r="O603" s="8">
        <v>-0.25284090909090906</v>
      </c>
      <c r="P603" s="20">
        <v>0.58110014104372354</v>
      </c>
      <c r="Q603" s="8">
        <v>-0.18122065727699532</v>
      </c>
      <c r="R603" s="8">
        <v>-0.345771144278607</v>
      </c>
      <c r="S603" s="20">
        <v>0.74610591900311518</v>
      </c>
    </row>
    <row r="604" spans="1:19" x14ac:dyDescent="0.2">
      <c r="A604" s="6">
        <v>40654</v>
      </c>
      <c r="B604" s="19">
        <v>40290</v>
      </c>
      <c r="C604" s="19"/>
      <c r="D604" s="16" t="s">
        <v>6</v>
      </c>
      <c r="E604" s="7">
        <v>3615</v>
      </c>
      <c r="F604" s="7">
        <v>2244</v>
      </c>
      <c r="G604" s="7">
        <v>1371</v>
      </c>
      <c r="H604" s="7">
        <v>4437</v>
      </c>
      <c r="I604" s="7">
        <v>3385</v>
      </c>
      <c r="J604" s="7">
        <v>1052</v>
      </c>
      <c r="K604" s="7"/>
      <c r="L604" s="7"/>
      <c r="M604" s="7"/>
      <c r="N604" s="8">
        <v>-0.18526031102096008</v>
      </c>
      <c r="O604" s="8">
        <v>-0.33707533234859677</v>
      </c>
      <c r="P604" s="20">
        <v>0.30323193916349811</v>
      </c>
      <c r="Q604" s="8">
        <v>-0.27613135762915497</v>
      </c>
      <c r="R604" s="8">
        <v>-0.41225772655840753</v>
      </c>
      <c r="S604" s="20">
        <v>0.16581632653061229</v>
      </c>
    </row>
    <row r="605" spans="1:19" x14ac:dyDescent="0.2">
      <c r="A605" s="6">
        <v>40655</v>
      </c>
      <c r="B605" s="19">
        <v>40291</v>
      </c>
      <c r="C605" s="19"/>
      <c r="D605" s="16" t="s">
        <v>7</v>
      </c>
      <c r="E605" s="7">
        <v>3683</v>
      </c>
      <c r="F605" s="7">
        <v>2482</v>
      </c>
      <c r="G605" s="7">
        <v>1201</v>
      </c>
      <c r="H605" s="7">
        <v>4400</v>
      </c>
      <c r="I605" s="7">
        <v>3398</v>
      </c>
      <c r="J605" s="7">
        <v>1002</v>
      </c>
      <c r="K605" s="7"/>
      <c r="L605" s="7"/>
      <c r="M605" s="7"/>
      <c r="N605" s="8">
        <v>-0.16295454545454546</v>
      </c>
      <c r="O605" s="8">
        <v>-0.26957033549146558</v>
      </c>
      <c r="P605" s="20">
        <v>0.19860279441117767</v>
      </c>
      <c r="Q605" s="8">
        <v>-0.25520728008088978</v>
      </c>
      <c r="R605" s="8">
        <v>-0.37005076142131976</v>
      </c>
      <c r="S605" s="20">
        <v>0.19502487562189064</v>
      </c>
    </row>
    <row r="606" spans="1:19" x14ac:dyDescent="0.2">
      <c r="A606" s="6">
        <v>40656</v>
      </c>
      <c r="B606" s="19">
        <v>40292</v>
      </c>
      <c r="C606" s="19"/>
      <c r="D606" s="16" t="s">
        <v>1</v>
      </c>
      <c r="E606" s="7">
        <v>3932</v>
      </c>
      <c r="F606" s="7">
        <v>2417</v>
      </c>
      <c r="G606" s="7">
        <v>1515</v>
      </c>
      <c r="H606" s="7">
        <v>4488</v>
      </c>
      <c r="I606" s="7">
        <v>3199</v>
      </c>
      <c r="J606" s="7">
        <v>1289</v>
      </c>
      <c r="K606" s="7"/>
      <c r="L606" s="7"/>
      <c r="M606" s="7"/>
      <c r="N606" s="8">
        <v>-0.12388591800356508</v>
      </c>
      <c r="O606" s="8">
        <v>-0.24445139105970615</v>
      </c>
      <c r="P606" s="20">
        <v>0.17532971295577959</v>
      </c>
      <c r="Q606" s="8">
        <v>-0.25614831630722668</v>
      </c>
      <c r="R606" s="8">
        <v>-0.44804749942909339</v>
      </c>
      <c r="S606" s="20">
        <v>0.67034178610804851</v>
      </c>
    </row>
    <row r="607" spans="1:19" x14ac:dyDescent="0.2">
      <c r="A607" s="6">
        <v>40657</v>
      </c>
      <c r="B607" s="19">
        <v>40293</v>
      </c>
      <c r="C607" s="19"/>
      <c r="D607" s="16" t="s">
        <v>2</v>
      </c>
      <c r="E607" s="7">
        <v>3564</v>
      </c>
      <c r="F607" s="7">
        <v>2253</v>
      </c>
      <c r="G607" s="7">
        <v>1311</v>
      </c>
      <c r="H607" s="7">
        <v>3455</v>
      </c>
      <c r="I607" s="7">
        <v>2694</v>
      </c>
      <c r="J607" s="7">
        <v>761</v>
      </c>
      <c r="K607" s="7"/>
      <c r="L607" s="7"/>
      <c r="M607" s="7"/>
      <c r="N607" s="8">
        <v>3.1548480463096995E-2</v>
      </c>
      <c r="O607" s="8">
        <v>-0.16369710467706011</v>
      </c>
      <c r="P607" s="20">
        <v>0.72273324572930364</v>
      </c>
      <c r="Q607" s="8">
        <v>-0.15684882895670693</v>
      </c>
      <c r="R607" s="8">
        <v>-0.29328732747804265</v>
      </c>
      <c r="S607" s="20">
        <v>0.26179018286814237</v>
      </c>
    </row>
    <row r="608" spans="1:19" x14ac:dyDescent="0.2">
      <c r="A608" s="6">
        <v>40658</v>
      </c>
      <c r="B608" s="19">
        <v>40294</v>
      </c>
      <c r="C608" s="19"/>
      <c r="D608" s="16" t="s">
        <v>3</v>
      </c>
      <c r="E608" s="7">
        <v>3979</v>
      </c>
      <c r="F608" s="7">
        <v>2897</v>
      </c>
      <c r="G608" s="7">
        <v>1082</v>
      </c>
      <c r="H608" s="7">
        <v>4804</v>
      </c>
      <c r="I608" s="7">
        <v>3860</v>
      </c>
      <c r="J608" s="7">
        <v>944</v>
      </c>
      <c r="K608" s="7"/>
      <c r="L608" s="7"/>
      <c r="M608" s="7"/>
      <c r="N608" s="8">
        <v>-0.17173189009159029</v>
      </c>
      <c r="O608" s="8">
        <v>-0.24948186528497407</v>
      </c>
      <c r="P608" s="20">
        <v>0.14618644067796605</v>
      </c>
      <c r="Q608" s="8">
        <v>-0.19810560257960497</v>
      </c>
      <c r="R608" s="8">
        <v>-0.28715551181102361</v>
      </c>
      <c r="S608" s="20">
        <v>0.20489977728285069</v>
      </c>
    </row>
    <row r="609" spans="1:19" x14ac:dyDescent="0.2">
      <c r="A609" s="6">
        <v>40659</v>
      </c>
      <c r="B609" s="19">
        <v>40295</v>
      </c>
      <c r="C609" s="19"/>
      <c r="D609" s="16" t="s">
        <v>4</v>
      </c>
      <c r="E609" s="7">
        <v>4526</v>
      </c>
      <c r="F609" s="7">
        <v>3042</v>
      </c>
      <c r="G609" s="7">
        <v>1484</v>
      </c>
      <c r="H609" s="7">
        <v>5282</v>
      </c>
      <c r="I609" s="7">
        <v>4296</v>
      </c>
      <c r="J609" s="7">
        <v>986</v>
      </c>
      <c r="K609" s="7"/>
      <c r="L609" s="7"/>
      <c r="M609" s="7"/>
      <c r="N609" s="8">
        <v>-0.14312760318061335</v>
      </c>
      <c r="O609" s="8">
        <v>-0.29189944134078216</v>
      </c>
      <c r="P609" s="20">
        <v>0.50507099391480725</v>
      </c>
      <c r="Q609" s="8">
        <v>-0.16632897402836622</v>
      </c>
      <c r="R609" s="8">
        <v>-0.31655807683666592</v>
      </c>
      <c r="S609" s="20">
        <v>0.51738241308793453</v>
      </c>
    </row>
    <row r="610" spans="1:19" x14ac:dyDescent="0.2">
      <c r="A610" s="6">
        <v>40660</v>
      </c>
      <c r="B610" s="19">
        <v>40296</v>
      </c>
      <c r="C610" s="19"/>
      <c r="D610" s="16" t="s">
        <v>5</v>
      </c>
      <c r="E610" s="7">
        <v>4627</v>
      </c>
      <c r="F610" s="7">
        <v>3700</v>
      </c>
      <c r="G610" s="7">
        <v>927</v>
      </c>
      <c r="H610" s="7">
        <v>4967</v>
      </c>
      <c r="I610" s="7">
        <v>4302</v>
      </c>
      <c r="J610" s="7">
        <v>665</v>
      </c>
      <c r="K610" s="7"/>
      <c r="L610" s="7"/>
      <c r="M610" s="7"/>
      <c r="N610" s="8">
        <v>-6.8451781759613417E-2</v>
      </c>
      <c r="O610" s="8">
        <v>-0.13993491399349145</v>
      </c>
      <c r="P610" s="20">
        <v>0.39398496240601499</v>
      </c>
      <c r="Q610" s="8">
        <v>-0.12483449971628524</v>
      </c>
      <c r="R610" s="8">
        <v>-0.19999999999999996</v>
      </c>
      <c r="S610" s="20">
        <v>0.40030211480362543</v>
      </c>
    </row>
    <row r="611" spans="1:19" x14ac:dyDescent="0.2">
      <c r="A611" s="6">
        <v>40661</v>
      </c>
      <c r="B611" s="19">
        <v>40297</v>
      </c>
      <c r="C611" s="19"/>
      <c r="D611" s="16" t="s">
        <v>6</v>
      </c>
      <c r="E611" s="7">
        <v>5239</v>
      </c>
      <c r="F611" s="7">
        <v>3825</v>
      </c>
      <c r="G611" s="7">
        <v>1414</v>
      </c>
      <c r="H611" s="7">
        <v>5426</v>
      </c>
      <c r="I611" s="7">
        <v>4416</v>
      </c>
      <c r="J611" s="7">
        <v>1010</v>
      </c>
      <c r="K611" s="7"/>
      <c r="L611" s="7"/>
      <c r="M611" s="7"/>
      <c r="N611" s="8">
        <v>-3.4463693328418699E-2</v>
      </c>
      <c r="O611" s="8">
        <v>-0.13383152173913049</v>
      </c>
      <c r="P611" s="20">
        <v>0.39999999999999991</v>
      </c>
      <c r="Q611" s="8">
        <v>0.20965135072731478</v>
      </c>
      <c r="R611" s="8">
        <v>0.27330226364846877</v>
      </c>
      <c r="S611" s="20">
        <v>6.5561416729464916E-2</v>
      </c>
    </row>
    <row r="612" spans="1:19" x14ac:dyDescent="0.2">
      <c r="A612" s="6">
        <v>40662</v>
      </c>
      <c r="B612" s="19">
        <v>40298</v>
      </c>
      <c r="C612" s="19"/>
      <c r="D612" s="16" t="s">
        <v>7</v>
      </c>
      <c r="E612" s="7">
        <v>6438</v>
      </c>
      <c r="F612" s="7">
        <v>5015</v>
      </c>
      <c r="G612" s="7">
        <v>1423</v>
      </c>
      <c r="H612" s="7">
        <v>5986</v>
      </c>
      <c r="I612" s="7">
        <v>4983</v>
      </c>
      <c r="J612" s="7">
        <v>1003</v>
      </c>
      <c r="K612" s="7"/>
      <c r="L612" s="7"/>
      <c r="M612" s="7"/>
      <c r="N612" s="8">
        <v>7.5509522218509817E-2</v>
      </c>
      <c r="O612" s="8">
        <v>6.4218342364037451E-3</v>
      </c>
      <c r="P612" s="20">
        <v>0.41874376869391816</v>
      </c>
      <c r="Q612" s="8">
        <v>9.3596059113300489E-2</v>
      </c>
      <c r="R612" s="8">
        <v>2.598199672667767E-2</v>
      </c>
      <c r="S612" s="20">
        <v>0.42442442442442441</v>
      </c>
    </row>
    <row r="613" spans="1:19" x14ac:dyDescent="0.2">
      <c r="A613" s="6">
        <v>40663</v>
      </c>
      <c r="B613" s="19">
        <v>40299</v>
      </c>
      <c r="C613" s="19"/>
      <c r="D613" s="16" t="s">
        <v>1</v>
      </c>
      <c r="E613" s="7">
        <v>5638</v>
      </c>
      <c r="F613" s="7">
        <v>4142</v>
      </c>
      <c r="G613" s="7">
        <v>1496</v>
      </c>
      <c r="H613" s="7">
        <v>5917</v>
      </c>
      <c r="I613" s="7">
        <v>4724</v>
      </c>
      <c r="J613" s="7">
        <v>1193</v>
      </c>
      <c r="K613" s="7"/>
      <c r="L613" s="7"/>
      <c r="M613" s="7"/>
      <c r="N613" s="8">
        <v>-4.7152273111374043E-2</v>
      </c>
      <c r="O613" s="8">
        <v>-0.12320067739204066</v>
      </c>
      <c r="P613" s="20">
        <v>0.2539815590947192</v>
      </c>
      <c r="Q613" s="8">
        <v>1.9548604940464731E-3</v>
      </c>
      <c r="R613" s="8">
        <v>-9.5435684647302899E-2</v>
      </c>
      <c r="S613" s="20">
        <v>0.4274809160305344</v>
      </c>
    </row>
    <row r="614" spans="1:19" x14ac:dyDescent="0.2">
      <c r="A614" s="6">
        <v>40664</v>
      </c>
      <c r="B614" s="19">
        <v>40300</v>
      </c>
      <c r="C614" s="19"/>
      <c r="D614" s="16" t="s">
        <v>2</v>
      </c>
      <c r="E614" s="7">
        <v>4519</v>
      </c>
      <c r="F614" s="7">
        <v>3175</v>
      </c>
      <c r="G614" s="7">
        <v>1344</v>
      </c>
      <c r="H614" s="7">
        <v>4555</v>
      </c>
      <c r="I614" s="7">
        <v>3744</v>
      </c>
      <c r="J614" s="7">
        <v>811</v>
      </c>
      <c r="K614" s="7"/>
      <c r="L614" s="7"/>
      <c r="M614" s="7"/>
      <c r="N614" s="8">
        <v>-7.9034028540065915E-3</v>
      </c>
      <c r="O614" s="8">
        <v>-0.15197649572649574</v>
      </c>
      <c r="P614" s="20">
        <v>0.657213316892725</v>
      </c>
      <c r="Q614" s="8">
        <v>-2.39740820734341E-2</v>
      </c>
      <c r="R614" s="8">
        <v>-8.895265423242471E-2</v>
      </c>
      <c r="S614" s="20">
        <v>0.17379912663755448</v>
      </c>
    </row>
    <row r="615" spans="1:19" x14ac:dyDescent="0.2">
      <c r="A615" s="6">
        <v>40665</v>
      </c>
      <c r="B615" s="19">
        <v>40301</v>
      </c>
      <c r="C615" s="19"/>
      <c r="D615" s="16" t="s">
        <v>3</v>
      </c>
      <c r="E615" s="7">
        <v>4861</v>
      </c>
      <c r="F615" s="7">
        <v>3491</v>
      </c>
      <c r="G615" s="7">
        <v>1370</v>
      </c>
      <c r="H615" s="7">
        <v>5199</v>
      </c>
      <c r="I615" s="7">
        <v>4198</v>
      </c>
      <c r="J615" s="7">
        <v>1001</v>
      </c>
      <c r="K615" s="7"/>
      <c r="L615" s="7"/>
      <c r="M615" s="7"/>
      <c r="N615" s="8">
        <v>-6.5012502404308559E-2</v>
      </c>
      <c r="O615" s="8">
        <v>-0.16841353025250116</v>
      </c>
      <c r="P615" s="20">
        <v>0.36863136863136869</v>
      </c>
      <c r="Q615" s="8">
        <v>4.2685542685542588E-2</v>
      </c>
      <c r="R615" s="8">
        <v>-6.8072610784837173E-2</v>
      </c>
      <c r="S615" s="20">
        <v>0.49563318777292587</v>
      </c>
    </row>
    <row r="616" spans="1:19" x14ac:dyDescent="0.2">
      <c r="A616" s="6">
        <v>40666</v>
      </c>
      <c r="B616" s="19">
        <v>40302</v>
      </c>
      <c r="C616" s="19"/>
      <c r="D616" s="16" t="s">
        <v>4</v>
      </c>
      <c r="E616" s="7">
        <v>5044</v>
      </c>
      <c r="F616" s="7">
        <v>3411</v>
      </c>
      <c r="G616" s="7">
        <v>1633</v>
      </c>
      <c r="H616" s="7">
        <v>4755</v>
      </c>
      <c r="I616" s="7">
        <v>3788</v>
      </c>
      <c r="J616" s="7">
        <v>967</v>
      </c>
      <c r="K616" s="7"/>
      <c r="L616" s="7"/>
      <c r="M616" s="7"/>
      <c r="N616" s="8">
        <v>6.0778128286014699E-2</v>
      </c>
      <c r="O616" s="8">
        <v>-9.9524815205913386E-2</v>
      </c>
      <c r="P616" s="20">
        <v>0.68872802481902795</v>
      </c>
      <c r="Q616" s="8">
        <v>0.2734158040898762</v>
      </c>
      <c r="R616" s="8">
        <v>0.10818713450292394</v>
      </c>
      <c r="S616" s="20">
        <v>0.84937712344280869</v>
      </c>
    </row>
    <row r="617" spans="1:19" x14ac:dyDescent="0.2">
      <c r="A617" s="6">
        <v>40667</v>
      </c>
      <c r="B617" s="19">
        <v>40303</v>
      </c>
      <c r="C617" s="19"/>
      <c r="D617" s="16" t="s">
        <v>5</v>
      </c>
      <c r="E617" s="7">
        <v>3821</v>
      </c>
      <c r="F617" s="7">
        <v>2577</v>
      </c>
      <c r="G617" s="7">
        <v>1244</v>
      </c>
      <c r="H617" s="7">
        <v>3849</v>
      </c>
      <c r="I617" s="7">
        <v>3174</v>
      </c>
      <c r="J617" s="7">
        <v>675</v>
      </c>
      <c r="K617" s="7"/>
      <c r="L617" s="7"/>
      <c r="M617" s="7"/>
      <c r="N617" s="8">
        <v>-7.2746167835801012E-3</v>
      </c>
      <c r="O617" s="8">
        <v>-0.18809073724007563</v>
      </c>
      <c r="P617" s="20">
        <v>0.84296296296296291</v>
      </c>
      <c r="Q617" s="8">
        <v>3.944504896626766E-2</v>
      </c>
      <c r="R617" s="8">
        <v>-0.19013199245757384</v>
      </c>
      <c r="S617" s="20">
        <v>1.5182186234817814</v>
      </c>
    </row>
    <row r="618" spans="1:19" x14ac:dyDescent="0.2">
      <c r="A618" s="6">
        <v>40668</v>
      </c>
      <c r="B618" s="19">
        <v>40304</v>
      </c>
      <c r="C618" s="19"/>
      <c r="D618" s="16" t="s">
        <v>6</v>
      </c>
      <c r="E618" s="7">
        <v>3557</v>
      </c>
      <c r="F618" s="7">
        <v>2117</v>
      </c>
      <c r="G618" s="7">
        <v>1440</v>
      </c>
      <c r="H618" s="7">
        <v>4058</v>
      </c>
      <c r="I618" s="7">
        <v>2964</v>
      </c>
      <c r="J618" s="7">
        <v>1094</v>
      </c>
      <c r="K618" s="7"/>
      <c r="L618" s="7"/>
      <c r="M618" s="7"/>
      <c r="N618" s="8">
        <v>-0.12345983242976832</v>
      </c>
      <c r="O618" s="8">
        <v>-0.28576248313090413</v>
      </c>
      <c r="P618" s="20">
        <v>0.31627056672760512</v>
      </c>
      <c r="Q618" s="8">
        <v>-2.226498075865857E-2</v>
      </c>
      <c r="R618" s="8">
        <v>-0.24257602862254024</v>
      </c>
      <c r="S618" s="20">
        <v>0.70818505338078297</v>
      </c>
    </row>
    <row r="619" spans="1:19" x14ac:dyDescent="0.2">
      <c r="A619" s="6">
        <v>40669</v>
      </c>
      <c r="B619" s="19">
        <v>40305</v>
      </c>
      <c r="C619" s="19"/>
      <c r="D619" s="16" t="s">
        <v>7</v>
      </c>
      <c r="E619" s="7">
        <v>4355</v>
      </c>
      <c r="F619" s="7">
        <v>2828</v>
      </c>
      <c r="G619" s="7">
        <v>1527</v>
      </c>
      <c r="H619" s="7">
        <v>3816</v>
      </c>
      <c r="I619" s="7">
        <v>2792</v>
      </c>
      <c r="J619" s="7">
        <v>1024</v>
      </c>
      <c r="K619" s="7"/>
      <c r="L619" s="7"/>
      <c r="M619" s="7"/>
      <c r="N619" s="8">
        <v>0.14124737945492671</v>
      </c>
      <c r="O619" s="8">
        <v>1.2893982808023008E-2</v>
      </c>
      <c r="P619" s="20">
        <v>0.4912109375</v>
      </c>
      <c r="Q619" s="8">
        <v>0.24713631156930127</v>
      </c>
      <c r="R619" s="8">
        <v>9.4850948509485056E-2</v>
      </c>
      <c r="S619" s="20">
        <v>0.67986798679867988</v>
      </c>
    </row>
    <row r="620" spans="1:19" x14ac:dyDescent="0.2">
      <c r="A620" s="6">
        <v>40670</v>
      </c>
      <c r="B620" s="19">
        <v>40306</v>
      </c>
      <c r="C620" s="19"/>
      <c r="D620" s="16" t="s">
        <v>1</v>
      </c>
      <c r="E620" s="7">
        <v>3387</v>
      </c>
      <c r="F620" s="7">
        <v>1920</v>
      </c>
      <c r="G620" s="7">
        <v>1467</v>
      </c>
      <c r="H620" s="7">
        <v>4129</v>
      </c>
      <c r="I620" s="7">
        <v>2911</v>
      </c>
      <c r="J620" s="7">
        <v>1218</v>
      </c>
      <c r="K620" s="7"/>
      <c r="L620" s="7"/>
      <c r="M620" s="7"/>
      <c r="N620" s="8">
        <v>-0.17970452894163236</v>
      </c>
      <c r="O620" s="8">
        <v>-0.34043284094812776</v>
      </c>
      <c r="P620" s="20">
        <v>0.20443349753694573</v>
      </c>
      <c r="Q620" s="8">
        <v>0.14464346062859068</v>
      </c>
      <c r="R620" s="8">
        <v>-3.1152647975077885E-3</v>
      </c>
      <c r="S620" s="20">
        <v>0.42013552758954509</v>
      </c>
    </row>
    <row r="621" spans="1:19" x14ac:dyDescent="0.2">
      <c r="A621" s="6">
        <v>40671</v>
      </c>
      <c r="B621" s="19">
        <v>40307</v>
      </c>
      <c r="C621" s="19"/>
      <c r="D621" s="16" t="s">
        <v>2</v>
      </c>
      <c r="E621" s="7">
        <v>3522</v>
      </c>
      <c r="F621" s="7">
        <v>2315</v>
      </c>
      <c r="G621" s="7">
        <v>1207</v>
      </c>
      <c r="H621" s="7">
        <v>4295</v>
      </c>
      <c r="I621" s="7">
        <v>3469</v>
      </c>
      <c r="J621" s="7">
        <v>826</v>
      </c>
      <c r="K621" s="7"/>
      <c r="L621" s="7"/>
      <c r="M621" s="7"/>
      <c r="N621" s="8">
        <v>-0.17997671711292196</v>
      </c>
      <c r="O621" s="8">
        <v>-0.3326607091380801</v>
      </c>
      <c r="P621" s="20">
        <v>0.46125907990314774</v>
      </c>
      <c r="Q621" s="8">
        <v>-4.0588395532552446E-2</v>
      </c>
      <c r="R621" s="8">
        <v>-0.10824345146379044</v>
      </c>
      <c r="S621" s="20">
        <v>0.12279069767441864</v>
      </c>
    </row>
    <row r="622" spans="1:19" x14ac:dyDescent="0.2">
      <c r="A622" s="6">
        <v>40672</v>
      </c>
      <c r="B622" s="19">
        <v>40308</v>
      </c>
      <c r="C622" s="19"/>
      <c r="D622" s="16" t="s">
        <v>3</v>
      </c>
      <c r="E622" s="7">
        <v>3987</v>
      </c>
      <c r="F622" s="7">
        <v>2676</v>
      </c>
      <c r="G622" s="7">
        <v>1311</v>
      </c>
      <c r="H622" s="7">
        <v>4565</v>
      </c>
      <c r="I622" s="7">
        <v>3600</v>
      </c>
      <c r="J622" s="7">
        <v>965</v>
      </c>
      <c r="K622" s="7"/>
      <c r="L622" s="7"/>
      <c r="M622" s="7"/>
      <c r="N622" s="8">
        <v>-0.12661555312157724</v>
      </c>
      <c r="O622" s="8">
        <v>-0.25666666666666671</v>
      </c>
      <c r="P622" s="20">
        <v>0.35854922279792745</v>
      </c>
      <c r="Q622" s="8">
        <v>0.11649397927751326</v>
      </c>
      <c r="R622" s="8">
        <v>2.8835063437139485E-2</v>
      </c>
      <c r="S622" s="20">
        <v>0.3515463917525774</v>
      </c>
    </row>
    <row r="623" spans="1:19" x14ac:dyDescent="0.2">
      <c r="A623" s="6">
        <v>40673</v>
      </c>
      <c r="B623" s="19">
        <v>40309</v>
      </c>
      <c r="C623" s="19"/>
      <c r="D623" s="16" t="s">
        <v>4</v>
      </c>
      <c r="E623" s="7">
        <v>3943</v>
      </c>
      <c r="F623" s="7">
        <v>2351</v>
      </c>
      <c r="G623" s="7">
        <v>1592</v>
      </c>
      <c r="H623" s="7">
        <v>4225</v>
      </c>
      <c r="I623" s="7">
        <v>3209</v>
      </c>
      <c r="J623" s="7">
        <v>1016</v>
      </c>
      <c r="K623" s="7"/>
      <c r="L623" s="7"/>
      <c r="M623" s="7"/>
      <c r="N623" s="8">
        <v>-6.674556213017746E-2</v>
      </c>
      <c r="O623" s="8">
        <v>-0.26737301339981301</v>
      </c>
      <c r="P623" s="20">
        <v>0.56692913385826782</v>
      </c>
      <c r="Q623" s="8">
        <v>0.41022889842632337</v>
      </c>
      <c r="R623" s="8">
        <v>0.20255754475703336</v>
      </c>
      <c r="S623" s="20">
        <v>0.89298454221165269</v>
      </c>
    </row>
    <row r="624" spans="1:19" x14ac:dyDescent="0.2">
      <c r="A624" s="6">
        <v>40674</v>
      </c>
      <c r="B624" s="19">
        <v>40310</v>
      </c>
      <c r="C624" s="19"/>
      <c r="D624" s="16" t="s">
        <v>5</v>
      </c>
      <c r="E624" s="7">
        <v>3298</v>
      </c>
      <c r="F624" s="7">
        <v>2433</v>
      </c>
      <c r="G624" s="7">
        <v>865</v>
      </c>
      <c r="H624" s="7">
        <v>4433</v>
      </c>
      <c r="I624" s="7">
        <v>3747</v>
      </c>
      <c r="J624" s="7">
        <v>686</v>
      </c>
      <c r="K624" s="7"/>
      <c r="L624" s="7"/>
      <c r="M624" s="7"/>
      <c r="N624" s="8">
        <v>-0.25603428829235286</v>
      </c>
      <c r="O624" s="8">
        <v>-0.35068054443554841</v>
      </c>
      <c r="P624" s="20">
        <v>0.26093294460641392</v>
      </c>
      <c r="Q624" s="8">
        <v>9.713905522288746E-2</v>
      </c>
      <c r="R624" s="8">
        <v>-2.2498995580554459E-2</v>
      </c>
      <c r="S624" s="20">
        <v>0.67311411992263048</v>
      </c>
    </row>
    <row r="625" spans="1:19" x14ac:dyDescent="0.2">
      <c r="A625" s="6">
        <v>40675</v>
      </c>
      <c r="B625" s="19">
        <v>40311</v>
      </c>
      <c r="C625" s="19"/>
      <c r="D625" s="16" t="s">
        <v>6</v>
      </c>
      <c r="E625" s="7">
        <v>3792</v>
      </c>
      <c r="F625" s="7">
        <v>2433</v>
      </c>
      <c r="G625" s="7">
        <v>1359</v>
      </c>
      <c r="H625" s="7">
        <v>4747</v>
      </c>
      <c r="I625" s="7">
        <v>3711</v>
      </c>
      <c r="J625" s="7">
        <v>1036</v>
      </c>
      <c r="K625" s="7"/>
      <c r="L625" s="7"/>
      <c r="M625" s="7"/>
      <c r="N625" s="8">
        <v>-0.20117969243732881</v>
      </c>
      <c r="O625" s="8">
        <v>-0.34438156831042843</v>
      </c>
      <c r="P625" s="20">
        <v>0.31177606177606187</v>
      </c>
      <c r="Q625" s="8">
        <v>2.9875067897881635E-2</v>
      </c>
      <c r="R625" s="8">
        <v>-3.0290952570745322E-2</v>
      </c>
      <c r="S625" s="20">
        <v>0.15856777493606145</v>
      </c>
    </row>
    <row r="626" spans="1:19" x14ac:dyDescent="0.2">
      <c r="A626" s="6">
        <v>40676</v>
      </c>
      <c r="B626" s="19">
        <v>40312</v>
      </c>
      <c r="C626" s="19"/>
      <c r="D626" s="16" t="s">
        <v>7</v>
      </c>
      <c r="E626" s="7">
        <v>4051</v>
      </c>
      <c r="F626" s="7">
        <v>2732</v>
      </c>
      <c r="G626" s="7">
        <v>1319</v>
      </c>
      <c r="H626" s="7">
        <v>4424</v>
      </c>
      <c r="I626" s="7">
        <v>3329</v>
      </c>
      <c r="J626" s="7">
        <v>1095</v>
      </c>
      <c r="K626" s="7"/>
      <c r="L626" s="7"/>
      <c r="M626" s="7"/>
      <c r="N626" s="8">
        <v>-8.431283905967446E-2</v>
      </c>
      <c r="O626" s="8">
        <v>-0.17933313307299492</v>
      </c>
      <c r="P626" s="20">
        <v>0.204566210045662</v>
      </c>
      <c r="Q626" s="8">
        <v>0.24378262204482648</v>
      </c>
      <c r="R626" s="8">
        <v>0.12335526315789469</v>
      </c>
      <c r="S626" s="20">
        <v>0.59878787878787887</v>
      </c>
    </row>
    <row r="627" spans="1:19" x14ac:dyDescent="0.2">
      <c r="A627" s="6">
        <v>40677</v>
      </c>
      <c r="B627" s="19">
        <v>40313</v>
      </c>
      <c r="C627" s="19"/>
      <c r="D627" s="16" t="s">
        <v>1</v>
      </c>
      <c r="E627" s="7">
        <v>4347</v>
      </c>
      <c r="F627" s="7">
        <v>2790</v>
      </c>
      <c r="G627" s="7">
        <v>1557</v>
      </c>
      <c r="H627" s="7">
        <v>4621</v>
      </c>
      <c r="I627" s="7">
        <v>3414</v>
      </c>
      <c r="J627" s="7">
        <v>1207</v>
      </c>
      <c r="K627" s="7"/>
      <c r="L627" s="7"/>
      <c r="M627" s="7"/>
      <c r="N627" s="8">
        <v>-5.929452499458987E-2</v>
      </c>
      <c r="O627" s="8">
        <v>-0.18277680140597541</v>
      </c>
      <c r="P627" s="20">
        <v>0.28997514498757249</v>
      </c>
      <c r="Q627" s="8">
        <v>0.31012658227848111</v>
      </c>
      <c r="R627" s="8">
        <v>0.19332763045337886</v>
      </c>
      <c r="S627" s="20">
        <v>0.5887755102040817</v>
      </c>
    </row>
    <row r="628" spans="1:19" x14ac:dyDescent="0.2">
      <c r="A628" s="6">
        <v>40678</v>
      </c>
      <c r="B628" s="19">
        <v>40314</v>
      </c>
      <c r="C628" s="19"/>
      <c r="D628" s="16" t="s">
        <v>2</v>
      </c>
      <c r="E628" s="7">
        <v>3981</v>
      </c>
      <c r="F628" s="7">
        <v>2684</v>
      </c>
      <c r="G628" s="7">
        <v>1297</v>
      </c>
      <c r="H628" s="7">
        <v>4375</v>
      </c>
      <c r="I628" s="7">
        <v>3596</v>
      </c>
      <c r="J628" s="7">
        <v>779</v>
      </c>
      <c r="K628" s="7"/>
      <c r="L628" s="7"/>
      <c r="M628" s="7"/>
      <c r="N628" s="8">
        <v>-9.0057142857142836E-2</v>
      </c>
      <c r="O628" s="8">
        <v>-0.25361512791991103</v>
      </c>
      <c r="P628" s="20">
        <v>0.66495507060333758</v>
      </c>
      <c r="Q628" s="8">
        <v>6.7864806866952732E-2</v>
      </c>
      <c r="R628" s="8">
        <v>-1.2145748987854255E-2</v>
      </c>
      <c r="S628" s="20">
        <v>0.28288822947576664</v>
      </c>
    </row>
    <row r="629" spans="1:19" x14ac:dyDescent="0.2">
      <c r="A629" s="6">
        <v>40679</v>
      </c>
      <c r="B629" s="19">
        <v>40315</v>
      </c>
      <c r="C629" s="19"/>
      <c r="D629" s="16" t="s">
        <v>3</v>
      </c>
      <c r="E629" s="7">
        <v>3651</v>
      </c>
      <c r="F629" s="7">
        <v>2384</v>
      </c>
      <c r="G629" s="7">
        <v>1267</v>
      </c>
      <c r="H629" s="7">
        <v>4582</v>
      </c>
      <c r="I629" s="7">
        <v>3659</v>
      </c>
      <c r="J629" s="7">
        <v>923</v>
      </c>
      <c r="K629" s="7"/>
      <c r="L629" s="7"/>
      <c r="M629" s="7"/>
      <c r="N629" s="8">
        <v>-0.20318638149279789</v>
      </c>
      <c r="O629" s="8">
        <v>-0.3484558622574474</v>
      </c>
      <c r="P629" s="20">
        <v>0.37269772481040087</v>
      </c>
      <c r="Q629" s="8">
        <v>-2.1863897239683405E-3</v>
      </c>
      <c r="R629" s="8">
        <v>-0.17049408489909534</v>
      </c>
      <c r="S629" s="20">
        <v>0.61401273885350327</v>
      </c>
    </row>
    <row r="630" spans="1:19" x14ac:dyDescent="0.2">
      <c r="A630" s="6">
        <v>40680</v>
      </c>
      <c r="B630" s="19">
        <v>40316</v>
      </c>
      <c r="C630" s="19"/>
      <c r="D630" s="16" t="s">
        <v>4</v>
      </c>
      <c r="E630" s="7">
        <v>3753</v>
      </c>
      <c r="F630" s="7">
        <v>2284</v>
      </c>
      <c r="G630" s="7">
        <v>1469</v>
      </c>
      <c r="H630" s="7">
        <v>4477</v>
      </c>
      <c r="I630" s="7">
        <v>3436</v>
      </c>
      <c r="J630" s="7">
        <v>1041</v>
      </c>
      <c r="K630" s="7"/>
      <c r="L630" s="7"/>
      <c r="M630" s="7"/>
      <c r="N630" s="8">
        <v>-0.1617154344427072</v>
      </c>
      <c r="O630" s="8">
        <v>-0.33527357392316648</v>
      </c>
      <c r="P630" s="20">
        <v>0.41114313160422666</v>
      </c>
      <c r="Q630" s="8">
        <v>0.21417017146554507</v>
      </c>
      <c r="R630" s="8">
        <v>5.2816901408450079E-3</v>
      </c>
      <c r="S630" s="20">
        <v>0.79365079365079372</v>
      </c>
    </row>
    <row r="631" spans="1:19" x14ac:dyDescent="0.2">
      <c r="A631" s="6">
        <v>40681</v>
      </c>
      <c r="B631" s="19">
        <v>40317</v>
      </c>
      <c r="C631" s="19"/>
      <c r="D631" s="16" t="s">
        <v>5</v>
      </c>
      <c r="E631" s="7">
        <v>4104</v>
      </c>
      <c r="F631" s="7">
        <v>3169</v>
      </c>
      <c r="G631" s="7">
        <v>935</v>
      </c>
      <c r="H631" s="7">
        <v>4703</v>
      </c>
      <c r="I631" s="7">
        <v>3975</v>
      </c>
      <c r="J631" s="7">
        <v>728</v>
      </c>
      <c r="K631" s="7"/>
      <c r="L631" s="7"/>
      <c r="M631" s="7"/>
      <c r="N631" s="8">
        <v>-0.12736551137571761</v>
      </c>
      <c r="O631" s="8">
        <v>-0.2027672955974843</v>
      </c>
      <c r="P631" s="20">
        <v>0.28434065934065944</v>
      </c>
      <c r="Q631" s="8">
        <v>0.41614906832298137</v>
      </c>
      <c r="R631" s="8">
        <v>0.25306445235270858</v>
      </c>
      <c r="S631" s="20">
        <v>1.5338753387533877</v>
      </c>
    </row>
    <row r="632" spans="1:19" x14ac:dyDescent="0.2">
      <c r="A632" s="6">
        <v>40682</v>
      </c>
      <c r="B632" s="19">
        <v>40318</v>
      </c>
      <c r="C632" s="19"/>
      <c r="D632" s="16" t="s">
        <v>6</v>
      </c>
      <c r="E632" s="7">
        <v>4219</v>
      </c>
      <c r="F632" s="7">
        <v>2909</v>
      </c>
      <c r="G632" s="7">
        <v>1310</v>
      </c>
      <c r="H632" s="7">
        <v>4860</v>
      </c>
      <c r="I632" s="7">
        <v>3860</v>
      </c>
      <c r="J632" s="7">
        <v>1000</v>
      </c>
      <c r="K632" s="7"/>
      <c r="L632" s="7"/>
      <c r="M632" s="7"/>
      <c r="N632" s="8">
        <v>-0.13189300411522631</v>
      </c>
      <c r="O632" s="8">
        <v>-0.24637305699481871</v>
      </c>
      <c r="P632" s="20">
        <v>0.31000000000000005</v>
      </c>
      <c r="Q632" s="8">
        <v>4.5860188398611834E-2</v>
      </c>
      <c r="R632" s="8">
        <v>1.2530455969369969E-2</v>
      </c>
      <c r="S632" s="20">
        <v>0.12833763996554692</v>
      </c>
    </row>
    <row r="633" spans="1:19" x14ac:dyDescent="0.2">
      <c r="A633" s="6">
        <v>40683</v>
      </c>
      <c r="B633" s="19">
        <v>40319</v>
      </c>
      <c r="C633" s="19"/>
      <c r="D633" s="16" t="s">
        <v>7</v>
      </c>
      <c r="E633" s="7">
        <v>4505</v>
      </c>
      <c r="F633" s="7">
        <v>3081</v>
      </c>
      <c r="G633" s="7">
        <v>1424</v>
      </c>
      <c r="H633" s="7">
        <v>5017</v>
      </c>
      <c r="I633" s="7">
        <v>3988</v>
      </c>
      <c r="J633" s="7">
        <v>1029</v>
      </c>
      <c r="K633" s="7"/>
      <c r="L633" s="7"/>
      <c r="M633" s="7"/>
      <c r="N633" s="8">
        <v>-0.10205301973290815</v>
      </c>
      <c r="O633" s="8">
        <v>-0.22743229689067201</v>
      </c>
      <c r="P633" s="20">
        <v>0.38386783284742476</v>
      </c>
      <c r="Q633" s="8">
        <v>0.1845911122797792</v>
      </c>
      <c r="R633" s="8">
        <v>3.8772757923128731E-2</v>
      </c>
      <c r="S633" s="20">
        <v>0.70131421744324962</v>
      </c>
    </row>
    <row r="634" spans="1:19" x14ac:dyDescent="0.2">
      <c r="A634" s="6">
        <v>40684</v>
      </c>
      <c r="B634" s="19">
        <v>40320</v>
      </c>
      <c r="C634" s="19"/>
      <c r="D634" s="16" t="s">
        <v>1</v>
      </c>
      <c r="E634" s="7">
        <v>4663</v>
      </c>
      <c r="F634" s="7">
        <v>3151</v>
      </c>
      <c r="G634" s="7">
        <v>1512</v>
      </c>
      <c r="H634" s="7">
        <v>4891</v>
      </c>
      <c r="I634" s="7">
        <v>3630</v>
      </c>
      <c r="J634" s="7">
        <v>1261</v>
      </c>
      <c r="K634" s="7"/>
      <c r="L634" s="7"/>
      <c r="M634" s="7"/>
      <c r="N634" s="8">
        <v>-4.6616233898998161E-2</v>
      </c>
      <c r="O634" s="8">
        <v>-0.13195592286501379</v>
      </c>
      <c r="P634" s="20">
        <v>0.19904837430610622</v>
      </c>
      <c r="Q634" s="8">
        <v>0.30909601347557558</v>
      </c>
      <c r="R634" s="8">
        <v>0.28141520943472953</v>
      </c>
      <c r="S634" s="20">
        <v>0.37080689029918412</v>
      </c>
    </row>
    <row r="635" spans="1:19" x14ac:dyDescent="0.2">
      <c r="A635" s="6">
        <v>40685</v>
      </c>
      <c r="B635" s="19">
        <v>40321</v>
      </c>
      <c r="C635" s="19"/>
      <c r="D635" s="16" t="s">
        <v>2</v>
      </c>
      <c r="E635" s="7">
        <v>4115</v>
      </c>
      <c r="F635" s="7">
        <v>2701</v>
      </c>
      <c r="G635" s="7">
        <v>1414</v>
      </c>
      <c r="H635" s="7">
        <v>4170</v>
      </c>
      <c r="I635" s="7">
        <v>3471</v>
      </c>
      <c r="J635" s="7">
        <v>699</v>
      </c>
      <c r="K635" s="7"/>
      <c r="L635" s="7"/>
      <c r="M635" s="7"/>
      <c r="N635" s="8">
        <v>-1.3189448441247031E-2</v>
      </c>
      <c r="O635" s="8">
        <v>-0.22183808700662633</v>
      </c>
      <c r="P635" s="20">
        <v>1.0228898426323321</v>
      </c>
      <c r="Q635" s="8">
        <v>4.5743329097839958E-2</v>
      </c>
      <c r="R635" s="8">
        <v>-6.312868539715577E-2</v>
      </c>
      <c r="S635" s="20">
        <v>0.34410646387832711</v>
      </c>
    </row>
    <row r="636" spans="1:19" x14ac:dyDescent="0.2">
      <c r="A636" s="6">
        <v>40686</v>
      </c>
      <c r="B636" s="19">
        <v>40322</v>
      </c>
      <c r="C636" s="19"/>
      <c r="D636" s="16" t="s">
        <v>3</v>
      </c>
      <c r="E636" s="7">
        <v>4400</v>
      </c>
      <c r="F636" s="7">
        <v>3066</v>
      </c>
      <c r="G636" s="7">
        <v>1334</v>
      </c>
      <c r="H636" s="7">
        <v>4537</v>
      </c>
      <c r="I636" s="7">
        <v>3631</v>
      </c>
      <c r="J636" s="7">
        <v>906</v>
      </c>
      <c r="K636" s="7"/>
      <c r="L636" s="7"/>
      <c r="M636" s="7"/>
      <c r="N636" s="8">
        <v>-3.0196164866651998E-2</v>
      </c>
      <c r="O636" s="8">
        <v>-0.15560451666207653</v>
      </c>
      <c r="P636" s="20">
        <v>0.47240618101545251</v>
      </c>
      <c r="Q636" s="8">
        <v>0.17177097203728353</v>
      </c>
      <c r="R636" s="8">
        <v>8.8391906283280086E-2</v>
      </c>
      <c r="S636" s="20">
        <v>0.42217484008528783</v>
      </c>
    </row>
    <row r="637" spans="1:19" x14ac:dyDescent="0.2">
      <c r="A637" s="6">
        <v>40687</v>
      </c>
      <c r="B637" s="19">
        <v>40323</v>
      </c>
      <c r="C637" s="19"/>
      <c r="D637" s="16" t="s">
        <v>4</v>
      </c>
      <c r="E637" s="7">
        <v>3922</v>
      </c>
      <c r="F637" s="7">
        <v>2509</v>
      </c>
      <c r="G637" s="7">
        <v>1413</v>
      </c>
      <c r="H637" s="7">
        <v>4428</v>
      </c>
      <c r="I637" s="7">
        <v>3500</v>
      </c>
      <c r="J637" s="7">
        <v>928</v>
      </c>
      <c r="K637" s="7"/>
      <c r="L637" s="7"/>
      <c r="M637" s="7"/>
      <c r="N637" s="8">
        <v>-0.11427280939476059</v>
      </c>
      <c r="O637" s="8">
        <v>-0.28314285714285714</v>
      </c>
      <c r="P637" s="20">
        <v>0.52262931034482762</v>
      </c>
      <c r="Q637" s="8">
        <v>0.12089168333809663</v>
      </c>
      <c r="R637" s="8">
        <v>-3.5371011149557874E-2</v>
      </c>
      <c r="S637" s="20">
        <v>0.57349665924276172</v>
      </c>
    </row>
    <row r="638" spans="1:19" x14ac:dyDescent="0.2">
      <c r="A638" s="6">
        <v>40688</v>
      </c>
      <c r="B638" s="19">
        <v>40324</v>
      </c>
      <c r="C638" s="19"/>
      <c r="D638" s="16" t="s">
        <v>5</v>
      </c>
      <c r="E638" s="7">
        <v>4038</v>
      </c>
      <c r="F638" s="7">
        <v>3125</v>
      </c>
      <c r="G638" s="7">
        <v>913</v>
      </c>
      <c r="H638" s="7">
        <v>4451</v>
      </c>
      <c r="I638" s="7">
        <v>3877</v>
      </c>
      <c r="J638" s="7">
        <v>574</v>
      </c>
      <c r="K638" s="7"/>
      <c r="L638" s="7"/>
      <c r="M638" s="7"/>
      <c r="N638" s="8">
        <v>-9.2788137497191614E-2</v>
      </c>
      <c r="O638" s="8">
        <v>-0.19396440546814553</v>
      </c>
      <c r="P638" s="20">
        <v>0.59059233449477344</v>
      </c>
      <c r="Q638" s="8">
        <v>0.1157778391820945</v>
      </c>
      <c r="R638" s="8">
        <v>2.2450288646569394E-3</v>
      </c>
      <c r="S638" s="20">
        <v>0.82235528942115765</v>
      </c>
    </row>
    <row r="639" spans="1:19" x14ac:dyDescent="0.2">
      <c r="A639" s="6">
        <v>40689</v>
      </c>
      <c r="B639" s="19">
        <v>40325</v>
      </c>
      <c r="C639" s="19"/>
      <c r="D639" s="16" t="s">
        <v>6</v>
      </c>
      <c r="E639" s="7">
        <v>4495</v>
      </c>
      <c r="F639" s="7">
        <v>3189</v>
      </c>
      <c r="G639" s="7">
        <v>1306</v>
      </c>
      <c r="H639" s="7">
        <v>4691</v>
      </c>
      <c r="I639" s="7">
        <v>3798</v>
      </c>
      <c r="J639" s="7">
        <v>893</v>
      </c>
      <c r="K639" s="7"/>
      <c r="L639" s="7"/>
      <c r="M639" s="7"/>
      <c r="N639" s="8">
        <v>-4.1782136005116155E-2</v>
      </c>
      <c r="O639" s="8">
        <v>-0.16034755134281198</v>
      </c>
      <c r="P639" s="20">
        <v>0.46248600223964176</v>
      </c>
      <c r="Q639" s="8">
        <v>0.15345137285091104</v>
      </c>
      <c r="R639" s="8">
        <v>0.1276520509193777</v>
      </c>
      <c r="S639" s="20">
        <v>0.22170252572497651</v>
      </c>
    </row>
    <row r="640" spans="1:19" x14ac:dyDescent="0.2">
      <c r="A640" s="6">
        <v>40690</v>
      </c>
      <c r="B640" s="19">
        <v>40326</v>
      </c>
      <c r="C640" s="19">
        <v>38870</v>
      </c>
      <c r="D640" s="16" t="s">
        <v>7</v>
      </c>
      <c r="E640" s="7">
        <v>4573</v>
      </c>
      <c r="F640" s="7">
        <v>3374</v>
      </c>
      <c r="G640" s="7">
        <v>1199</v>
      </c>
      <c r="H640" s="7">
        <v>5120</v>
      </c>
      <c r="I640" s="7">
        <v>4056</v>
      </c>
      <c r="J640" s="7">
        <v>1064</v>
      </c>
      <c r="K640" s="7">
        <v>5193</v>
      </c>
      <c r="L640" s="7">
        <v>4052</v>
      </c>
      <c r="M640" s="7">
        <v>1141</v>
      </c>
      <c r="N640" s="8">
        <v>-0.10683593749999998</v>
      </c>
      <c r="O640" s="8">
        <v>-0.1681459566074951</v>
      </c>
      <c r="P640" s="20">
        <v>0.12687969924812026</v>
      </c>
      <c r="Q640" s="8">
        <v>0.29473386183465466</v>
      </c>
      <c r="R640" s="8">
        <v>0.24824269330373649</v>
      </c>
      <c r="S640" s="20">
        <v>0.44632086851628472</v>
      </c>
    </row>
    <row r="641" spans="1:19" x14ac:dyDescent="0.2">
      <c r="A641" s="6">
        <v>40691</v>
      </c>
      <c r="B641" s="19">
        <v>40327</v>
      </c>
      <c r="C641" s="19">
        <v>38871</v>
      </c>
      <c r="D641" s="16" t="s">
        <v>1</v>
      </c>
      <c r="E641" s="7">
        <v>4718</v>
      </c>
      <c r="F641" s="7">
        <v>3323</v>
      </c>
      <c r="G641" s="7">
        <v>1395</v>
      </c>
      <c r="H641" s="7">
        <v>5349</v>
      </c>
      <c r="I641" s="7">
        <v>4127</v>
      </c>
      <c r="J641" s="7">
        <v>1222</v>
      </c>
      <c r="K641" s="7">
        <v>4050</v>
      </c>
      <c r="L641" s="7">
        <v>3279</v>
      </c>
      <c r="M641" s="7">
        <v>771</v>
      </c>
      <c r="N641" s="8">
        <v>-0.11796597494858851</v>
      </c>
      <c r="O641" s="8">
        <v>-0.19481463532832566</v>
      </c>
      <c r="P641" s="20">
        <v>0.14157119476268409</v>
      </c>
      <c r="Q641" s="8">
        <v>0.11168708765315749</v>
      </c>
      <c r="R641" s="8">
        <v>5.0252844500632055E-2</v>
      </c>
      <c r="S641" s="20">
        <v>0.29166666666666674</v>
      </c>
    </row>
    <row r="642" spans="1:19" x14ac:dyDescent="0.2">
      <c r="A642" s="6">
        <v>40692</v>
      </c>
      <c r="B642" s="19">
        <v>40328</v>
      </c>
      <c r="C642" s="19">
        <v>38872</v>
      </c>
      <c r="D642" s="16" t="s">
        <v>2</v>
      </c>
      <c r="E642" s="7">
        <v>4277</v>
      </c>
      <c r="F642" s="7">
        <v>2951</v>
      </c>
      <c r="G642" s="7">
        <v>1326</v>
      </c>
      <c r="H642" s="7">
        <v>4429</v>
      </c>
      <c r="I642" s="7">
        <v>3655</v>
      </c>
      <c r="J642" s="7">
        <v>774</v>
      </c>
      <c r="K642" s="7">
        <v>4841</v>
      </c>
      <c r="L642" s="7">
        <v>3714</v>
      </c>
      <c r="M642" s="7">
        <v>1127</v>
      </c>
      <c r="N642" s="8">
        <v>-3.4319259426507154E-2</v>
      </c>
      <c r="O642" s="8">
        <v>-0.19261285909712722</v>
      </c>
      <c r="P642" s="20">
        <v>0.71317829457364335</v>
      </c>
      <c r="Q642" s="8">
        <v>-6.0825647782169479E-2</v>
      </c>
      <c r="R642" s="8">
        <v>-0.15298507462686572</v>
      </c>
      <c r="S642" s="20">
        <v>0.23925233644859811</v>
      </c>
    </row>
    <row r="643" spans="1:19" x14ac:dyDescent="0.2">
      <c r="A643" s="6">
        <v>40693</v>
      </c>
      <c r="B643" s="19">
        <v>40329</v>
      </c>
      <c r="C643" s="19">
        <v>38873</v>
      </c>
      <c r="D643" s="16" t="s">
        <v>3</v>
      </c>
      <c r="E643" s="7">
        <v>4775</v>
      </c>
      <c r="F643" s="7">
        <v>3456</v>
      </c>
      <c r="G643" s="7">
        <v>1319</v>
      </c>
      <c r="H643" s="7">
        <v>5030</v>
      </c>
      <c r="I643" s="7">
        <v>4105</v>
      </c>
      <c r="J643" s="7">
        <v>925</v>
      </c>
      <c r="K643" s="7">
        <v>4658</v>
      </c>
      <c r="L643" s="7">
        <v>4127</v>
      </c>
      <c r="M643" s="7">
        <v>531</v>
      </c>
      <c r="N643" s="8">
        <v>-5.0695825049701826E-2</v>
      </c>
      <c r="O643" s="8">
        <v>-0.1580998781973203</v>
      </c>
      <c r="P643" s="20">
        <v>0.42594594594594604</v>
      </c>
      <c r="Q643" s="8">
        <v>0.66841369671558359</v>
      </c>
      <c r="R643" s="8">
        <v>0.7436932391523714</v>
      </c>
      <c r="S643" s="20">
        <v>0.49886363636363629</v>
      </c>
    </row>
    <row r="644" spans="1:19" x14ac:dyDescent="0.2">
      <c r="A644" s="6">
        <v>40694</v>
      </c>
      <c r="B644" s="19">
        <v>40330</v>
      </c>
      <c r="C644" s="19">
        <v>38874</v>
      </c>
      <c r="D644" s="16" t="s">
        <v>4</v>
      </c>
      <c r="E644" s="7">
        <v>4793</v>
      </c>
      <c r="F644" s="7">
        <v>3325</v>
      </c>
      <c r="G644" s="7">
        <v>1468</v>
      </c>
      <c r="H644" s="7">
        <v>4622</v>
      </c>
      <c r="I644" s="7">
        <v>3688</v>
      </c>
      <c r="J644" s="7">
        <v>934</v>
      </c>
      <c r="K644" s="7">
        <v>3879</v>
      </c>
      <c r="L644" s="7">
        <v>2940</v>
      </c>
      <c r="M644" s="7">
        <v>939</v>
      </c>
      <c r="N644" s="8">
        <v>3.6996971008221635E-2</v>
      </c>
      <c r="O644" s="8">
        <v>-9.8427331887201763E-2</v>
      </c>
      <c r="P644" s="20">
        <v>0.57173447537473243</v>
      </c>
      <c r="Q644" s="8">
        <v>0.79782445611402841</v>
      </c>
      <c r="R644" s="8">
        <v>0.80608365019011408</v>
      </c>
      <c r="S644" s="20">
        <v>0.77939393939393931</v>
      </c>
    </row>
    <row r="645" spans="1:19" x14ac:dyDescent="0.2">
      <c r="A645" s="6">
        <v>40695</v>
      </c>
      <c r="B645" s="19">
        <v>40331</v>
      </c>
      <c r="C645" s="19">
        <v>38875</v>
      </c>
      <c r="D645" s="16" t="s">
        <v>5</v>
      </c>
      <c r="E645" s="7">
        <v>3542</v>
      </c>
      <c r="F645" s="7">
        <v>2516</v>
      </c>
      <c r="G645" s="7">
        <v>1026</v>
      </c>
      <c r="H645" s="7">
        <v>4758</v>
      </c>
      <c r="I645" s="7">
        <v>3917</v>
      </c>
      <c r="J645" s="7">
        <v>841</v>
      </c>
      <c r="K645" s="7">
        <v>3924</v>
      </c>
      <c r="L645" s="7">
        <v>3461</v>
      </c>
      <c r="M645" s="7">
        <v>463</v>
      </c>
      <c r="N645" s="8">
        <v>-0.25556956704497691</v>
      </c>
      <c r="O645" s="8">
        <v>-0.35767168751595613</v>
      </c>
      <c r="P645" s="20">
        <v>0.21997621878715812</v>
      </c>
      <c r="Q645" s="8">
        <v>0.2247579529737207</v>
      </c>
      <c r="R645" s="8">
        <v>0.12572706935123046</v>
      </c>
      <c r="S645" s="20">
        <v>0.56164383561643838</v>
      </c>
    </row>
    <row r="646" spans="1:19" x14ac:dyDescent="0.2">
      <c r="A646" s="6">
        <v>40696</v>
      </c>
      <c r="B646" s="19">
        <v>40332</v>
      </c>
      <c r="C646" s="19">
        <v>38876</v>
      </c>
      <c r="D646" s="16" t="s">
        <v>6</v>
      </c>
      <c r="E646" s="7">
        <v>4204</v>
      </c>
      <c r="F646" s="7">
        <v>2841</v>
      </c>
      <c r="G646" s="7">
        <v>1363</v>
      </c>
      <c r="H646" s="7">
        <v>4300</v>
      </c>
      <c r="I646" s="7">
        <v>3544</v>
      </c>
      <c r="J646" s="7">
        <v>756</v>
      </c>
      <c r="K646" s="7">
        <v>4898</v>
      </c>
      <c r="L646" s="7">
        <v>4125</v>
      </c>
      <c r="M646" s="7">
        <v>773</v>
      </c>
      <c r="N646" s="8">
        <v>-2.2325581395348792E-2</v>
      </c>
      <c r="O646" s="8">
        <v>-0.19836343115124155</v>
      </c>
      <c r="P646" s="20">
        <v>0.80291005291005302</v>
      </c>
      <c r="Q646" s="8">
        <v>7.3818646232439278E-2</v>
      </c>
      <c r="R646" s="8">
        <v>1.0312944523470868E-2</v>
      </c>
      <c r="S646" s="20">
        <v>0.23572076155938348</v>
      </c>
    </row>
    <row r="647" spans="1:19" x14ac:dyDescent="0.2">
      <c r="A647" s="6">
        <v>40697</v>
      </c>
      <c r="B647" s="19">
        <v>40333</v>
      </c>
      <c r="C647" s="19">
        <v>38877</v>
      </c>
      <c r="D647" s="16" t="s">
        <v>7</v>
      </c>
      <c r="E647" s="7">
        <v>4790</v>
      </c>
      <c r="F647" s="7">
        <v>3458</v>
      </c>
      <c r="G647" s="7">
        <v>1332</v>
      </c>
      <c r="H647" s="7">
        <v>4604</v>
      </c>
      <c r="I647" s="7">
        <v>3543</v>
      </c>
      <c r="J647" s="7">
        <v>1061</v>
      </c>
      <c r="K647" s="7">
        <v>5126</v>
      </c>
      <c r="L647" s="7">
        <v>4055</v>
      </c>
      <c r="M647" s="7">
        <v>1071</v>
      </c>
      <c r="N647" s="8">
        <v>4.0399652476107661E-2</v>
      </c>
      <c r="O647" s="8">
        <v>-2.3990968106124777E-2</v>
      </c>
      <c r="P647" s="20">
        <v>0.25541941564561732</v>
      </c>
      <c r="Q647" s="8">
        <v>0.22663252240717036</v>
      </c>
      <c r="R647" s="8">
        <v>0.184652278177458</v>
      </c>
      <c r="S647" s="20">
        <v>0.35091277890466532</v>
      </c>
    </row>
    <row r="648" spans="1:19" x14ac:dyDescent="0.2">
      <c r="A648" s="6">
        <v>40698</v>
      </c>
      <c r="B648" s="19">
        <v>40334</v>
      </c>
      <c r="C648" s="19">
        <v>38878</v>
      </c>
      <c r="D648" s="16" t="s">
        <v>1</v>
      </c>
      <c r="E648" s="7">
        <v>4641</v>
      </c>
      <c r="F648" s="7">
        <v>3242</v>
      </c>
      <c r="G648" s="7">
        <v>1399</v>
      </c>
      <c r="H648" s="7">
        <v>5087</v>
      </c>
      <c r="I648" s="7">
        <v>3892</v>
      </c>
      <c r="J648" s="7">
        <v>1195</v>
      </c>
      <c r="K648" s="7">
        <v>4764</v>
      </c>
      <c r="L648" s="7">
        <v>4212</v>
      </c>
      <c r="M648" s="7">
        <v>552</v>
      </c>
      <c r="N648" s="8">
        <v>-8.7674464320817824E-2</v>
      </c>
      <c r="O648" s="8">
        <v>-0.16700924974306264</v>
      </c>
      <c r="P648" s="20">
        <v>0.17071129707112975</v>
      </c>
      <c r="Q648" s="8">
        <v>0.32297605473204105</v>
      </c>
      <c r="R648" s="8">
        <v>0.25367362722351117</v>
      </c>
      <c r="S648" s="20">
        <v>0.5173535791757049</v>
      </c>
    </row>
    <row r="649" spans="1:19" x14ac:dyDescent="0.2">
      <c r="A649" s="6">
        <v>40699</v>
      </c>
      <c r="B649" s="19">
        <v>40335</v>
      </c>
      <c r="C649" s="19">
        <v>38879</v>
      </c>
      <c r="D649" s="16" t="s">
        <v>2</v>
      </c>
      <c r="E649" s="7">
        <v>4488</v>
      </c>
      <c r="F649" s="7">
        <v>3181</v>
      </c>
      <c r="G649" s="7">
        <v>1307</v>
      </c>
      <c r="H649" s="7">
        <v>4510</v>
      </c>
      <c r="I649" s="7">
        <v>3739</v>
      </c>
      <c r="J649" s="7">
        <v>771</v>
      </c>
      <c r="K649" s="7">
        <v>5379</v>
      </c>
      <c r="L649" s="7">
        <v>4248</v>
      </c>
      <c r="M649" s="7">
        <v>1131</v>
      </c>
      <c r="N649" s="8">
        <v>-4.8780487804878092E-3</v>
      </c>
      <c r="O649" s="8">
        <v>-0.14923776410805023</v>
      </c>
      <c r="P649" s="20">
        <v>0.69520103761348895</v>
      </c>
      <c r="Q649" s="8">
        <v>0.44867656552614599</v>
      </c>
      <c r="R649" s="8">
        <v>0.42581801882563863</v>
      </c>
      <c r="S649" s="20">
        <v>0.50749711649365636</v>
      </c>
    </row>
    <row r="650" spans="1:19" x14ac:dyDescent="0.2">
      <c r="A650" s="6">
        <v>40700</v>
      </c>
      <c r="B650" s="19">
        <v>40336</v>
      </c>
      <c r="C650" s="19">
        <v>38880</v>
      </c>
      <c r="D650" s="16" t="s">
        <v>3</v>
      </c>
      <c r="E650" s="7">
        <v>4233</v>
      </c>
      <c r="F650" s="7">
        <v>2998</v>
      </c>
      <c r="G650" s="7">
        <v>1235</v>
      </c>
      <c r="H650" s="7">
        <v>4866</v>
      </c>
      <c r="I650" s="7">
        <v>3866</v>
      </c>
      <c r="J650" s="7">
        <v>1000</v>
      </c>
      <c r="K650" s="7">
        <v>4719</v>
      </c>
      <c r="L650" s="7">
        <v>4198</v>
      </c>
      <c r="M650" s="7">
        <v>521</v>
      </c>
      <c r="N650" s="8">
        <v>-0.13008631319358821</v>
      </c>
      <c r="O650" s="8">
        <v>-0.22452146921883087</v>
      </c>
      <c r="P650" s="20">
        <v>0.2350000000000001</v>
      </c>
      <c r="Q650" s="8">
        <v>0.4461906388793988</v>
      </c>
      <c r="R650" s="8">
        <v>0.4161549362305148</v>
      </c>
      <c r="S650" s="20">
        <v>0.52469135802469147</v>
      </c>
    </row>
    <row r="651" spans="1:19" x14ac:dyDescent="0.2">
      <c r="A651" s="6">
        <v>40701</v>
      </c>
      <c r="B651" s="19">
        <v>40337</v>
      </c>
      <c r="C651" s="19">
        <v>38881</v>
      </c>
      <c r="D651" s="16" t="s">
        <v>4</v>
      </c>
      <c r="E651" s="7">
        <v>4820</v>
      </c>
      <c r="F651" s="7">
        <v>3337</v>
      </c>
      <c r="G651" s="7">
        <v>1483</v>
      </c>
      <c r="H651" s="7">
        <v>4908</v>
      </c>
      <c r="I651" s="7">
        <v>3924</v>
      </c>
      <c r="J651" s="7">
        <v>984</v>
      </c>
      <c r="K651" s="7">
        <v>4639</v>
      </c>
      <c r="L651" s="7">
        <v>3785</v>
      </c>
      <c r="M651" s="7">
        <v>854</v>
      </c>
      <c r="N651" s="8">
        <v>-1.7929910350448219E-2</v>
      </c>
      <c r="O651" s="8">
        <v>-0.14959225280326194</v>
      </c>
      <c r="P651" s="20">
        <v>0.50711382113821135</v>
      </c>
      <c r="Q651" s="8">
        <v>0.68178646196789949</v>
      </c>
      <c r="R651" s="8">
        <v>0.57035294117647051</v>
      </c>
      <c r="S651" s="20">
        <v>1.001349527665317</v>
      </c>
    </row>
    <row r="652" spans="1:19" x14ac:dyDescent="0.2">
      <c r="A652" s="6">
        <v>40702</v>
      </c>
      <c r="B652" s="19">
        <v>40338</v>
      </c>
      <c r="C652" s="19">
        <v>38882</v>
      </c>
      <c r="D652" s="16" t="s">
        <v>5</v>
      </c>
      <c r="E652" s="7">
        <v>4559</v>
      </c>
      <c r="F652" s="7">
        <v>3616</v>
      </c>
      <c r="G652" s="7">
        <v>943</v>
      </c>
      <c r="H652" s="7">
        <v>5679</v>
      </c>
      <c r="I652" s="7">
        <v>4663</v>
      </c>
      <c r="J652" s="7">
        <v>1016</v>
      </c>
      <c r="K652" s="7">
        <v>4567</v>
      </c>
      <c r="L652" s="7">
        <v>4011</v>
      </c>
      <c r="M652" s="7">
        <v>556</v>
      </c>
      <c r="N652" s="8">
        <v>-0.19721782003873922</v>
      </c>
      <c r="O652" s="8">
        <v>-0.22453356208449493</v>
      </c>
      <c r="P652" s="20">
        <v>-7.1850393700787385E-2</v>
      </c>
      <c r="Q652" s="8">
        <v>0.37692540018121412</v>
      </c>
      <c r="R652" s="8">
        <v>0.39023452518262203</v>
      </c>
      <c r="S652" s="20">
        <v>0.32816901408450705</v>
      </c>
    </row>
    <row r="653" spans="1:19" x14ac:dyDescent="0.2">
      <c r="A653" s="6">
        <v>40703</v>
      </c>
      <c r="B653" s="19">
        <v>40339</v>
      </c>
      <c r="C653" s="19">
        <v>38883</v>
      </c>
      <c r="D653" s="16" t="s">
        <v>6</v>
      </c>
      <c r="E653" s="7">
        <v>4621</v>
      </c>
      <c r="F653" s="7">
        <v>3287</v>
      </c>
      <c r="G653" s="7">
        <v>1334</v>
      </c>
      <c r="H653" s="7">
        <v>5071</v>
      </c>
      <c r="I653" s="7">
        <v>4046</v>
      </c>
      <c r="J653" s="7">
        <v>1025</v>
      </c>
      <c r="K653" s="7">
        <v>5147</v>
      </c>
      <c r="L653" s="7">
        <v>4321</v>
      </c>
      <c r="M653" s="7">
        <v>826</v>
      </c>
      <c r="N653" s="8">
        <v>-8.8739893512127743E-2</v>
      </c>
      <c r="O653" s="8">
        <v>-0.18759268413247654</v>
      </c>
      <c r="P653" s="20">
        <v>0.30146341463414639</v>
      </c>
      <c r="Q653" s="8">
        <v>0.23292422625400211</v>
      </c>
      <c r="R653" s="8">
        <v>0.22832585949177875</v>
      </c>
      <c r="S653" s="20">
        <v>0.24440298507462677</v>
      </c>
    </row>
    <row r="654" spans="1:19" x14ac:dyDescent="0.2">
      <c r="A654" s="6">
        <v>40704</v>
      </c>
      <c r="B654" s="19">
        <v>40340</v>
      </c>
      <c r="C654" s="19">
        <v>38884</v>
      </c>
      <c r="D654" s="16" t="s">
        <v>7</v>
      </c>
      <c r="E654" s="7">
        <v>4983</v>
      </c>
      <c r="F654" s="7">
        <v>3612</v>
      </c>
      <c r="G654" s="7">
        <v>1371</v>
      </c>
      <c r="H654" s="7">
        <v>5510</v>
      </c>
      <c r="I654" s="7">
        <v>4401</v>
      </c>
      <c r="J654" s="7">
        <v>1109</v>
      </c>
      <c r="K654" s="7">
        <v>5292</v>
      </c>
      <c r="L654" s="7">
        <v>4101</v>
      </c>
      <c r="M654" s="7">
        <v>1191</v>
      </c>
      <c r="N654" s="8">
        <v>-9.5644283121597118E-2</v>
      </c>
      <c r="O654" s="8">
        <v>-0.17927743694614862</v>
      </c>
      <c r="P654" s="20">
        <v>0.2362488728584311</v>
      </c>
      <c r="Q654" s="8">
        <v>0.28361669242658416</v>
      </c>
      <c r="R654" s="8">
        <v>0.22150828542441658</v>
      </c>
      <c r="S654" s="20">
        <v>0.48216216216216212</v>
      </c>
    </row>
    <row r="655" spans="1:19" x14ac:dyDescent="0.2">
      <c r="A655" s="6">
        <v>40705</v>
      </c>
      <c r="B655" s="19">
        <v>40341</v>
      </c>
      <c r="C655" s="19">
        <v>38885</v>
      </c>
      <c r="D655" s="16" t="s">
        <v>1</v>
      </c>
      <c r="E655" s="7">
        <v>5543</v>
      </c>
      <c r="F655" s="7">
        <v>4037</v>
      </c>
      <c r="G655" s="7">
        <v>1506</v>
      </c>
      <c r="H655" s="7">
        <v>5452</v>
      </c>
      <c r="I655" s="7">
        <v>4423</v>
      </c>
      <c r="J655" s="7">
        <v>1029</v>
      </c>
      <c r="K655" s="7">
        <v>4974</v>
      </c>
      <c r="L655" s="7">
        <v>4214</v>
      </c>
      <c r="M655" s="7">
        <v>760</v>
      </c>
      <c r="N655" s="8">
        <v>1.6691122523844415E-2</v>
      </c>
      <c r="O655" s="8">
        <v>-8.7271082975356129E-2</v>
      </c>
      <c r="P655" s="20">
        <v>0.46355685131195346</v>
      </c>
      <c r="Q655" s="8">
        <v>0.52238396045042568</v>
      </c>
      <c r="R655" s="8">
        <v>0.51368578927634045</v>
      </c>
      <c r="S655" s="20">
        <v>0.5462012320328542</v>
      </c>
    </row>
    <row r="656" spans="1:19" x14ac:dyDescent="0.2">
      <c r="A656" s="6">
        <v>40706</v>
      </c>
      <c r="B656" s="19">
        <v>40342</v>
      </c>
      <c r="C656" s="19">
        <v>38886</v>
      </c>
      <c r="D656" s="16" t="s">
        <v>2</v>
      </c>
      <c r="E656" s="7">
        <v>4908</v>
      </c>
      <c r="F656" s="7">
        <v>3493</v>
      </c>
      <c r="G656" s="7">
        <v>1415</v>
      </c>
      <c r="H656" s="7">
        <v>4768</v>
      </c>
      <c r="I656" s="7">
        <v>3916</v>
      </c>
      <c r="J656" s="7">
        <v>852</v>
      </c>
      <c r="K656" s="7">
        <v>5680</v>
      </c>
      <c r="L656" s="7">
        <v>4482</v>
      </c>
      <c r="M656" s="7">
        <v>1198</v>
      </c>
      <c r="N656" s="8">
        <v>2.9362416107382661E-2</v>
      </c>
      <c r="O656" s="8">
        <v>-0.10801838610827375</v>
      </c>
      <c r="P656" s="20">
        <v>0.66079812206572774</v>
      </c>
      <c r="Q656" s="8">
        <v>0.32576985413290105</v>
      </c>
      <c r="R656" s="8">
        <v>0.30481882704519991</v>
      </c>
      <c r="S656" s="20">
        <v>0.38048780487804867</v>
      </c>
    </row>
    <row r="657" spans="1:19" x14ac:dyDescent="0.2">
      <c r="A657" s="6">
        <v>40707</v>
      </c>
      <c r="B657" s="19">
        <v>40343</v>
      </c>
      <c r="C657" s="19">
        <v>38887</v>
      </c>
      <c r="D657" s="16" t="s">
        <v>3</v>
      </c>
      <c r="E657" s="7">
        <v>5285</v>
      </c>
      <c r="F657" s="7">
        <v>3783</v>
      </c>
      <c r="G657" s="7">
        <v>1502</v>
      </c>
      <c r="H657" s="7">
        <v>5376</v>
      </c>
      <c r="I657" s="7">
        <v>4367</v>
      </c>
      <c r="J657" s="7">
        <v>1009</v>
      </c>
      <c r="K657" s="7">
        <v>5071</v>
      </c>
      <c r="L657" s="7">
        <v>4382</v>
      </c>
      <c r="M657" s="7">
        <v>689</v>
      </c>
      <c r="N657" s="8">
        <v>-1.692708333333337E-2</v>
      </c>
      <c r="O657" s="8">
        <v>-0.13373024959926727</v>
      </c>
      <c r="P657" s="20">
        <v>0.48860257680872143</v>
      </c>
      <c r="Q657" s="8">
        <v>0.48789414414414423</v>
      </c>
      <c r="R657" s="8">
        <v>0.515625</v>
      </c>
      <c r="S657" s="20">
        <v>0.42234848484848486</v>
      </c>
    </row>
    <row r="658" spans="1:19" x14ac:dyDescent="0.2">
      <c r="A658" s="6">
        <v>40708</v>
      </c>
      <c r="B658" s="19">
        <v>40344</v>
      </c>
      <c r="C658" s="19">
        <v>38888</v>
      </c>
      <c r="D658" s="16" t="s">
        <v>4</v>
      </c>
      <c r="E658" s="7">
        <v>4858</v>
      </c>
      <c r="F658" s="7">
        <v>3350</v>
      </c>
      <c r="G658" s="7">
        <v>1508</v>
      </c>
      <c r="H658" s="7">
        <v>5238</v>
      </c>
      <c r="I658" s="7">
        <v>4266</v>
      </c>
      <c r="J658" s="7">
        <v>972</v>
      </c>
      <c r="K658" s="7">
        <v>4771</v>
      </c>
      <c r="L658" s="7">
        <v>3934</v>
      </c>
      <c r="M658" s="7">
        <v>837</v>
      </c>
      <c r="N658" s="8">
        <v>-7.2546773577701451E-2</v>
      </c>
      <c r="O658" s="8">
        <v>-0.21472105016408816</v>
      </c>
      <c r="P658" s="20">
        <v>0.55144032921810693</v>
      </c>
      <c r="Q658" s="8">
        <v>0.53152585119798235</v>
      </c>
      <c r="R658" s="8">
        <v>0.32306477093206953</v>
      </c>
      <c r="S658" s="20">
        <v>1.3562500000000002</v>
      </c>
    </row>
    <row r="659" spans="1:19" x14ac:dyDescent="0.2">
      <c r="A659" s="6">
        <v>40709</v>
      </c>
      <c r="B659" s="19">
        <v>40345</v>
      </c>
      <c r="C659" s="19">
        <v>38889</v>
      </c>
      <c r="D659" s="16" t="s">
        <v>5</v>
      </c>
      <c r="E659" s="7">
        <v>5334</v>
      </c>
      <c r="F659" s="7">
        <v>4077</v>
      </c>
      <c r="G659" s="7">
        <v>1257</v>
      </c>
      <c r="H659" s="7">
        <v>5697</v>
      </c>
      <c r="I659" s="7">
        <v>4583</v>
      </c>
      <c r="J659" s="7">
        <v>1114</v>
      </c>
      <c r="K659" s="7">
        <v>5233</v>
      </c>
      <c r="L659" s="7">
        <v>4589</v>
      </c>
      <c r="M659" s="7">
        <v>644</v>
      </c>
      <c r="N659" s="8">
        <v>-6.3717746182201163E-2</v>
      </c>
      <c r="O659" s="8">
        <v>-0.1104080296748855</v>
      </c>
      <c r="P659" s="20">
        <v>0.12836624775583494</v>
      </c>
      <c r="Q659" s="8">
        <v>0.5927142430576291</v>
      </c>
      <c r="R659" s="8">
        <v>0.55196041111534067</v>
      </c>
      <c r="S659" s="20">
        <v>0.74099722991689743</v>
      </c>
    </row>
    <row r="660" spans="1:19" x14ac:dyDescent="0.2">
      <c r="A660" s="6">
        <v>40710</v>
      </c>
      <c r="B660" s="19">
        <v>40346</v>
      </c>
      <c r="C660" s="19">
        <v>38890</v>
      </c>
      <c r="D660" s="16" t="s">
        <v>6</v>
      </c>
      <c r="E660" s="7">
        <v>4965</v>
      </c>
      <c r="F660" s="7">
        <v>3648</v>
      </c>
      <c r="G660" s="7">
        <v>1317</v>
      </c>
      <c r="H660" s="7">
        <v>4979</v>
      </c>
      <c r="I660" s="7">
        <v>3936</v>
      </c>
      <c r="J660" s="7">
        <v>1043</v>
      </c>
      <c r="K660" s="7">
        <v>5487</v>
      </c>
      <c r="L660" s="7">
        <v>4479</v>
      </c>
      <c r="M660" s="7">
        <v>1008</v>
      </c>
      <c r="N660" s="8">
        <v>-2.8118096003213466E-3</v>
      </c>
      <c r="O660" s="8">
        <v>-7.3170731707317027E-2</v>
      </c>
      <c r="P660" s="20">
        <v>0.2627037392138063</v>
      </c>
      <c r="Q660" s="8">
        <v>0.24218163622717048</v>
      </c>
      <c r="R660" s="8">
        <v>0.30612244897959173</v>
      </c>
      <c r="S660" s="20">
        <v>9.3853820598006621E-2</v>
      </c>
    </row>
    <row r="661" spans="1:19" x14ac:dyDescent="0.2">
      <c r="A661" s="6">
        <v>40711</v>
      </c>
      <c r="B661" s="19">
        <v>40347</v>
      </c>
      <c r="C661" s="19">
        <v>38891</v>
      </c>
      <c r="D661" s="16" t="s">
        <v>7</v>
      </c>
      <c r="E661" s="7">
        <v>5477</v>
      </c>
      <c r="F661" s="7">
        <v>3918</v>
      </c>
      <c r="G661" s="7">
        <v>1559</v>
      </c>
      <c r="H661" s="7">
        <v>5609</v>
      </c>
      <c r="I661" s="7">
        <v>4483</v>
      </c>
      <c r="J661" s="7">
        <v>1126</v>
      </c>
      <c r="K661" s="7">
        <v>5856</v>
      </c>
      <c r="L661" s="7">
        <v>4348</v>
      </c>
      <c r="M661" s="7">
        <v>1508</v>
      </c>
      <c r="N661" s="8">
        <v>-2.3533606703512233E-2</v>
      </c>
      <c r="O661" s="8">
        <v>-0.12603167521748826</v>
      </c>
      <c r="P661" s="20">
        <v>0.38454706927175852</v>
      </c>
      <c r="Q661" s="8">
        <v>0.5260518250208972</v>
      </c>
      <c r="R661" s="8">
        <v>0.47127300037551634</v>
      </c>
      <c r="S661" s="20">
        <v>0.68358531317494609</v>
      </c>
    </row>
    <row r="662" spans="1:19" x14ac:dyDescent="0.2">
      <c r="A662" s="6">
        <v>40712</v>
      </c>
      <c r="B662" s="19">
        <v>40348</v>
      </c>
      <c r="C662" s="19">
        <v>38892</v>
      </c>
      <c r="D662" s="16" t="s">
        <v>1</v>
      </c>
      <c r="E662" s="7">
        <v>5627</v>
      </c>
      <c r="F662" s="7">
        <v>4058</v>
      </c>
      <c r="G662" s="7">
        <v>1569</v>
      </c>
      <c r="H662" s="7">
        <v>5799</v>
      </c>
      <c r="I662" s="7">
        <v>4762</v>
      </c>
      <c r="J662" s="7">
        <v>1037</v>
      </c>
      <c r="K662" s="7">
        <v>4477</v>
      </c>
      <c r="L662" s="7">
        <v>3802</v>
      </c>
      <c r="M662" s="7">
        <v>675</v>
      </c>
      <c r="N662" s="8">
        <v>-2.9660286256251056E-2</v>
      </c>
      <c r="O662" s="8">
        <v>-0.14783704325913483</v>
      </c>
      <c r="P662" s="20">
        <v>0.51301832208293163</v>
      </c>
      <c r="Q662" s="8">
        <v>0.48587272247161351</v>
      </c>
      <c r="R662" s="8">
        <v>0.47724790680742624</v>
      </c>
      <c r="S662" s="20">
        <v>0.50865384615384612</v>
      </c>
    </row>
    <row r="663" spans="1:19" x14ac:dyDescent="0.2">
      <c r="A663" s="6">
        <v>40713</v>
      </c>
      <c r="B663" s="19">
        <v>40349</v>
      </c>
      <c r="C663" s="19">
        <v>38893</v>
      </c>
      <c r="D663" s="16" t="s">
        <v>2</v>
      </c>
      <c r="E663" s="7">
        <v>5819</v>
      </c>
      <c r="F663" s="7">
        <v>3940</v>
      </c>
      <c r="G663" s="7">
        <v>1879</v>
      </c>
      <c r="H663" s="7">
        <v>5127</v>
      </c>
      <c r="I663" s="7">
        <v>4331</v>
      </c>
      <c r="J663" s="7">
        <v>796</v>
      </c>
      <c r="K663" s="7">
        <v>5319</v>
      </c>
      <c r="L663" s="7">
        <v>4062</v>
      </c>
      <c r="M663" s="7">
        <v>1257</v>
      </c>
      <c r="N663" s="8">
        <v>0.13497171835381305</v>
      </c>
      <c r="O663" s="8">
        <v>-9.0279381205264353E-2</v>
      </c>
      <c r="P663" s="20">
        <v>1.3605527638190953</v>
      </c>
      <c r="Q663" s="8">
        <v>0.35672650967591513</v>
      </c>
      <c r="R663" s="8">
        <v>0.27014829142488717</v>
      </c>
      <c r="S663" s="20">
        <v>0.58298230834035381</v>
      </c>
    </row>
    <row r="664" spans="1:19" x14ac:dyDescent="0.2">
      <c r="A664" s="6">
        <v>40714</v>
      </c>
      <c r="B664" s="19">
        <v>40350</v>
      </c>
      <c r="C664" s="19">
        <v>38894</v>
      </c>
      <c r="D664" s="16" t="s">
        <v>3</v>
      </c>
      <c r="E664" s="7">
        <v>5188</v>
      </c>
      <c r="F664" s="7">
        <v>3725</v>
      </c>
      <c r="G664" s="7">
        <v>1463</v>
      </c>
      <c r="H664" s="7">
        <v>5322</v>
      </c>
      <c r="I664" s="7">
        <v>4277</v>
      </c>
      <c r="J664" s="7">
        <v>1045</v>
      </c>
      <c r="K664" s="7">
        <v>4911</v>
      </c>
      <c r="L664" s="7">
        <v>4207</v>
      </c>
      <c r="M664" s="7">
        <v>704</v>
      </c>
      <c r="N664" s="8">
        <v>-2.5178504321683559E-2</v>
      </c>
      <c r="O664" s="8">
        <v>-0.12906242693476733</v>
      </c>
      <c r="P664" s="20">
        <v>0.39999999999999991</v>
      </c>
      <c r="Q664" s="8">
        <v>0.31341772151898728</v>
      </c>
      <c r="R664" s="8">
        <v>0.29881450488145056</v>
      </c>
      <c r="S664" s="20">
        <v>0.35212569316081321</v>
      </c>
    </row>
    <row r="665" spans="1:19" x14ac:dyDescent="0.2">
      <c r="A665" s="6">
        <v>40715</v>
      </c>
      <c r="B665" s="19">
        <v>40351</v>
      </c>
      <c r="C665" s="19">
        <v>38895</v>
      </c>
      <c r="D665" s="16" t="s">
        <v>4</v>
      </c>
      <c r="E665" s="7">
        <v>4738</v>
      </c>
      <c r="F665" s="7">
        <v>3418</v>
      </c>
      <c r="G665" s="7">
        <v>1320</v>
      </c>
      <c r="H665" s="7">
        <v>5375</v>
      </c>
      <c r="I665" s="7">
        <v>4293</v>
      </c>
      <c r="J665" s="7">
        <v>1082</v>
      </c>
      <c r="K665" s="7">
        <v>4635</v>
      </c>
      <c r="L665" s="7">
        <v>3733</v>
      </c>
      <c r="M665" s="7">
        <v>902</v>
      </c>
      <c r="N665" s="8">
        <v>-0.11851162790697678</v>
      </c>
      <c r="O665" s="8">
        <v>-0.20382017237363148</v>
      </c>
      <c r="P665" s="20">
        <v>0.2199630314232901</v>
      </c>
      <c r="Q665" s="8">
        <v>0.43706399757355174</v>
      </c>
      <c r="R665" s="8">
        <v>0.39909946786737627</v>
      </c>
      <c r="S665" s="20">
        <v>0.54566744730679151</v>
      </c>
    </row>
    <row r="666" spans="1:19" x14ac:dyDescent="0.2">
      <c r="A666" s="6">
        <v>40716</v>
      </c>
      <c r="B666" s="19">
        <v>40352</v>
      </c>
      <c r="C666" s="19">
        <v>38896</v>
      </c>
      <c r="D666" s="16" t="s">
        <v>5</v>
      </c>
      <c r="E666" s="7">
        <v>5547</v>
      </c>
      <c r="F666" s="7">
        <v>4064</v>
      </c>
      <c r="G666" s="7">
        <v>1483</v>
      </c>
      <c r="H666" s="7">
        <v>5830</v>
      </c>
      <c r="I666" s="7">
        <v>4786</v>
      </c>
      <c r="J666" s="7">
        <v>1044</v>
      </c>
      <c r="K666" s="7">
        <v>4477</v>
      </c>
      <c r="L666" s="7">
        <v>3823</v>
      </c>
      <c r="M666" s="7">
        <v>654</v>
      </c>
      <c r="N666" s="8">
        <v>-4.8542024013722096E-2</v>
      </c>
      <c r="O666" s="8">
        <v>-0.150856665273715</v>
      </c>
      <c r="P666" s="20">
        <v>0.42049808429118785</v>
      </c>
      <c r="Q666" s="8">
        <v>0.45781865965834423</v>
      </c>
      <c r="R666" s="8">
        <v>0.37902952154733627</v>
      </c>
      <c r="S666" s="20">
        <v>0.72843822843822847</v>
      </c>
    </row>
    <row r="667" spans="1:19" x14ac:dyDescent="0.2">
      <c r="A667" s="6">
        <v>40717</v>
      </c>
      <c r="B667" s="19">
        <v>40353</v>
      </c>
      <c r="C667" s="19">
        <v>38897</v>
      </c>
      <c r="D667" s="16" t="s">
        <v>6</v>
      </c>
      <c r="E667" s="7">
        <v>5229</v>
      </c>
      <c r="F667" s="7">
        <v>3894</v>
      </c>
      <c r="G667" s="7">
        <v>1335</v>
      </c>
      <c r="H667" s="7">
        <v>5033</v>
      </c>
      <c r="I667" s="7">
        <v>4040</v>
      </c>
      <c r="J667" s="7">
        <v>993</v>
      </c>
      <c r="K667" s="7">
        <v>5353</v>
      </c>
      <c r="L667" s="7">
        <v>4327</v>
      </c>
      <c r="M667" s="7">
        <v>1026</v>
      </c>
      <c r="N667" s="8">
        <v>3.8942976356050041E-2</v>
      </c>
      <c r="O667" s="8">
        <v>-3.6138613861386171E-2</v>
      </c>
      <c r="P667" s="20">
        <v>0.34441087613293053</v>
      </c>
      <c r="Q667" s="8">
        <v>0.19738951225097323</v>
      </c>
      <c r="R667" s="8">
        <v>0.20631970260223054</v>
      </c>
      <c r="S667" s="20">
        <v>0.17208077260755039</v>
      </c>
    </row>
    <row r="668" spans="1:19" x14ac:dyDescent="0.2">
      <c r="A668" s="6">
        <v>40718</v>
      </c>
      <c r="B668" s="19">
        <v>40354</v>
      </c>
      <c r="C668" s="19">
        <v>38898</v>
      </c>
      <c r="D668" s="16" t="s">
        <v>7</v>
      </c>
      <c r="E668" s="7">
        <v>5273</v>
      </c>
      <c r="F668" s="7">
        <v>3824</v>
      </c>
      <c r="G668" s="7">
        <v>1449</v>
      </c>
      <c r="H668" s="7">
        <v>5533</v>
      </c>
      <c r="I668" s="7">
        <v>4369</v>
      </c>
      <c r="J668" s="7">
        <v>1164</v>
      </c>
      <c r="K668" s="7">
        <v>6221</v>
      </c>
      <c r="L668" s="7">
        <v>4828</v>
      </c>
      <c r="M668" s="7">
        <v>1393</v>
      </c>
      <c r="N668" s="8">
        <v>-4.6990782577263746E-2</v>
      </c>
      <c r="O668" s="8">
        <v>-0.12474250400549325</v>
      </c>
      <c r="P668" s="20">
        <v>0.24484536082474229</v>
      </c>
      <c r="Q668" s="8">
        <v>0.42938465708864193</v>
      </c>
      <c r="R668" s="8">
        <v>0.40743467059256533</v>
      </c>
      <c r="S668" s="20">
        <v>0.4907407407407407</v>
      </c>
    </row>
    <row r="669" spans="1:19" x14ac:dyDescent="0.2">
      <c r="A669" s="6">
        <v>40719</v>
      </c>
      <c r="B669" s="19">
        <v>40355</v>
      </c>
      <c r="C669" s="19">
        <v>38899</v>
      </c>
      <c r="D669" s="16" t="s">
        <v>1</v>
      </c>
      <c r="E669" s="7">
        <v>5524</v>
      </c>
      <c r="F669" s="7">
        <v>3835</v>
      </c>
      <c r="G669" s="7">
        <v>1689</v>
      </c>
      <c r="H669" s="7">
        <v>5622</v>
      </c>
      <c r="I669" s="7">
        <v>4304</v>
      </c>
      <c r="J669" s="7">
        <v>1318</v>
      </c>
      <c r="K669" s="7">
        <v>5310</v>
      </c>
      <c r="L669" s="7">
        <v>4802</v>
      </c>
      <c r="M669" s="7">
        <v>508</v>
      </c>
      <c r="N669" s="8">
        <v>-1.7431519032372833E-2</v>
      </c>
      <c r="O669" s="8">
        <v>-0.10896840148698883</v>
      </c>
      <c r="P669" s="20">
        <v>0.28148710166919577</v>
      </c>
      <c r="Q669" s="8">
        <v>0.34110220927409562</v>
      </c>
      <c r="R669" s="8">
        <v>0.25490837696335089</v>
      </c>
      <c r="S669" s="20">
        <v>0.58889934148635925</v>
      </c>
    </row>
    <row r="670" spans="1:19" x14ac:dyDescent="0.2">
      <c r="A670" s="6">
        <v>40720</v>
      </c>
      <c r="B670" s="19">
        <v>40356</v>
      </c>
      <c r="C670" s="19">
        <v>38900</v>
      </c>
      <c r="D670" s="16" t="s">
        <v>2</v>
      </c>
      <c r="E670" s="7">
        <v>4978</v>
      </c>
      <c r="F670" s="7">
        <v>3468</v>
      </c>
      <c r="G670" s="7">
        <v>1510</v>
      </c>
      <c r="H670" s="7">
        <v>4861</v>
      </c>
      <c r="I670" s="7">
        <v>3992</v>
      </c>
      <c r="J670" s="7">
        <v>869</v>
      </c>
      <c r="K670" s="7">
        <v>5534</v>
      </c>
      <c r="L670" s="7">
        <v>4215</v>
      </c>
      <c r="M670" s="7">
        <v>1319</v>
      </c>
      <c r="N670" s="8">
        <v>2.4069121579921804E-2</v>
      </c>
      <c r="O670" s="8">
        <v>-0.13126252505010017</v>
      </c>
      <c r="P670" s="20">
        <v>0.73762945914844646</v>
      </c>
      <c r="Q670" s="8">
        <v>0.22883238706492226</v>
      </c>
      <c r="R670" s="8">
        <v>0.19834139599170708</v>
      </c>
      <c r="S670" s="20">
        <v>0.30509939498703553</v>
      </c>
    </row>
    <row r="671" spans="1:19" x14ac:dyDescent="0.2">
      <c r="A671" s="6">
        <v>40721</v>
      </c>
      <c r="B671" s="19">
        <v>40357</v>
      </c>
      <c r="C671" s="19">
        <v>38901</v>
      </c>
      <c r="D671" s="16" t="s">
        <v>3</v>
      </c>
      <c r="E671" s="7">
        <v>4716</v>
      </c>
      <c r="F671" s="7">
        <v>3318</v>
      </c>
      <c r="G671" s="7">
        <v>1398</v>
      </c>
      <c r="H671" s="7">
        <v>4943</v>
      </c>
      <c r="I671" s="7">
        <v>4124</v>
      </c>
      <c r="J671" s="7">
        <v>819</v>
      </c>
      <c r="K671" s="7">
        <v>4430</v>
      </c>
      <c r="L671" s="7">
        <v>3705</v>
      </c>
      <c r="M671" s="7">
        <v>725</v>
      </c>
      <c r="N671" s="8">
        <v>-4.5923528221727739E-2</v>
      </c>
      <c r="O671" s="8">
        <v>-0.19544131910766249</v>
      </c>
      <c r="P671" s="20">
        <v>0.70695970695970689</v>
      </c>
      <c r="Q671" s="8">
        <v>0.22112894873122735</v>
      </c>
      <c r="R671" s="8">
        <v>0.17409766454352438</v>
      </c>
      <c r="S671" s="20">
        <v>0.3494208494208495</v>
      </c>
    </row>
    <row r="672" spans="1:19" x14ac:dyDescent="0.2">
      <c r="A672" s="6">
        <v>40722</v>
      </c>
      <c r="B672" s="19">
        <v>40358</v>
      </c>
      <c r="C672" s="19">
        <v>38902</v>
      </c>
      <c r="D672" s="16" t="s">
        <v>4</v>
      </c>
      <c r="E672" s="7">
        <v>5677</v>
      </c>
      <c r="F672" s="7">
        <v>3911</v>
      </c>
      <c r="G672" s="7">
        <v>1766</v>
      </c>
      <c r="H672" s="7">
        <v>5468</v>
      </c>
      <c r="I672" s="7">
        <v>4533</v>
      </c>
      <c r="J672" s="7">
        <v>935</v>
      </c>
      <c r="K672" s="7">
        <v>5077</v>
      </c>
      <c r="L672" s="7">
        <v>4078</v>
      </c>
      <c r="M672" s="7">
        <v>999</v>
      </c>
      <c r="N672" s="8">
        <v>3.8222384784198926E-2</v>
      </c>
      <c r="O672" s="8">
        <v>-0.13721597176262956</v>
      </c>
      <c r="P672" s="20">
        <v>0.88877005347593574</v>
      </c>
      <c r="Q672" s="8">
        <v>0.289641072239891</v>
      </c>
      <c r="R672" s="8">
        <v>0.1547091821671096</v>
      </c>
      <c r="S672" s="20">
        <v>0.73990147783251237</v>
      </c>
    </row>
    <row r="673" spans="1:19" x14ac:dyDescent="0.2">
      <c r="A673" s="6">
        <v>40723</v>
      </c>
      <c r="B673" s="19">
        <v>40359</v>
      </c>
      <c r="C673" s="19">
        <v>38903</v>
      </c>
      <c r="D673" s="16" t="s">
        <v>5</v>
      </c>
      <c r="E673" s="7">
        <v>5255</v>
      </c>
      <c r="F673" s="7">
        <v>3808</v>
      </c>
      <c r="G673" s="7">
        <v>1447</v>
      </c>
      <c r="H673" s="7">
        <v>5891</v>
      </c>
      <c r="I673" s="7">
        <v>4907</v>
      </c>
      <c r="J673" s="7">
        <v>984</v>
      </c>
      <c r="K673" s="7">
        <v>4745</v>
      </c>
      <c r="L673" s="7">
        <v>4175</v>
      </c>
      <c r="M673" s="7">
        <v>570</v>
      </c>
      <c r="N673" s="8">
        <v>-0.10796129689356648</v>
      </c>
      <c r="O673" s="8">
        <v>-0.22396576319543504</v>
      </c>
      <c r="P673" s="20">
        <v>0.47052845528455278</v>
      </c>
      <c r="Q673" s="8">
        <v>0.3778185631882538</v>
      </c>
      <c r="R673" s="8">
        <v>0.28779168075752448</v>
      </c>
      <c r="S673" s="20">
        <v>0.68844807467911329</v>
      </c>
    </row>
    <row r="674" spans="1:19" x14ac:dyDescent="0.2">
      <c r="A674" s="6">
        <v>40724</v>
      </c>
      <c r="B674" s="19">
        <v>40360</v>
      </c>
      <c r="C674" s="19">
        <v>38904</v>
      </c>
      <c r="D674" s="16" t="s">
        <v>6</v>
      </c>
      <c r="E674" s="7">
        <v>5287</v>
      </c>
      <c r="F674" s="7">
        <v>3807</v>
      </c>
      <c r="G674" s="7">
        <v>1480</v>
      </c>
      <c r="H674" s="7">
        <v>4911</v>
      </c>
      <c r="I674" s="7">
        <v>3879</v>
      </c>
      <c r="J674" s="7">
        <v>1032</v>
      </c>
      <c r="K674" s="7">
        <v>5278</v>
      </c>
      <c r="L674" s="7">
        <v>4278</v>
      </c>
      <c r="M674" s="7">
        <v>1000</v>
      </c>
      <c r="N674" s="8">
        <v>7.65628181633069E-2</v>
      </c>
      <c r="O674" s="8">
        <v>-1.8561484918793503E-2</v>
      </c>
      <c r="P674" s="20">
        <v>0.43410852713178305</v>
      </c>
      <c r="Q674" s="8">
        <v>0.26151276544977331</v>
      </c>
      <c r="R674" s="8">
        <v>0.2753768844221105</v>
      </c>
      <c r="S674" s="20">
        <v>0.22719734660033164</v>
      </c>
    </row>
    <row r="675" spans="1:19" x14ac:dyDescent="0.2">
      <c r="A675" s="6">
        <v>40725</v>
      </c>
      <c r="B675" s="19">
        <v>40361</v>
      </c>
      <c r="C675" s="19">
        <v>38905</v>
      </c>
      <c r="D675" s="16" t="s">
        <v>7</v>
      </c>
      <c r="E675" s="7">
        <v>5527</v>
      </c>
      <c r="F675" s="7">
        <v>4016</v>
      </c>
      <c r="G675" s="7">
        <v>1511</v>
      </c>
      <c r="H675" s="7">
        <v>5750</v>
      </c>
      <c r="I675" s="7">
        <v>4609</v>
      </c>
      <c r="J675" s="7">
        <v>1141</v>
      </c>
      <c r="K675" s="7">
        <v>5970</v>
      </c>
      <c r="L675" s="7">
        <v>4728</v>
      </c>
      <c r="M675" s="7">
        <v>1242</v>
      </c>
      <c r="N675" s="8">
        <v>-3.8782608695652199E-2</v>
      </c>
      <c r="O675" s="8">
        <v>-0.12866131481883269</v>
      </c>
      <c r="P675" s="20">
        <v>0.32427695004382118</v>
      </c>
      <c r="Q675" s="8">
        <v>0.23260481712756476</v>
      </c>
      <c r="R675" s="8">
        <v>0.10847364062931275</v>
      </c>
      <c r="S675" s="20">
        <v>0.75493612078977934</v>
      </c>
    </row>
    <row r="676" spans="1:19" x14ac:dyDescent="0.2">
      <c r="A676" s="6">
        <v>40726</v>
      </c>
      <c r="B676" s="19">
        <v>40362</v>
      </c>
      <c r="C676" s="19">
        <v>38906</v>
      </c>
      <c r="D676" s="16" t="s">
        <v>1</v>
      </c>
      <c r="E676" s="7">
        <v>5485</v>
      </c>
      <c r="F676" s="7">
        <v>3938</v>
      </c>
      <c r="G676" s="7">
        <v>1547</v>
      </c>
      <c r="H676" s="7">
        <v>5897</v>
      </c>
      <c r="I676" s="7">
        <v>4738</v>
      </c>
      <c r="J676" s="7">
        <v>1159</v>
      </c>
      <c r="K676" s="7">
        <v>5510</v>
      </c>
      <c r="L676" s="7">
        <v>4771</v>
      </c>
      <c r="M676" s="7">
        <v>739</v>
      </c>
      <c r="N676" s="8">
        <v>-6.9866033576394759E-2</v>
      </c>
      <c r="O676" s="8">
        <v>-0.16884761502743773</v>
      </c>
      <c r="P676" s="20">
        <v>0.33477135461604823</v>
      </c>
      <c r="Q676" s="8">
        <v>0.221875696146135</v>
      </c>
      <c r="R676" s="8">
        <v>0.14443475733798317</v>
      </c>
      <c r="S676" s="20">
        <v>0.47614503816793885</v>
      </c>
    </row>
    <row r="677" spans="1:19" x14ac:dyDescent="0.2">
      <c r="A677" s="6">
        <v>40727</v>
      </c>
      <c r="B677" s="19">
        <v>40363</v>
      </c>
      <c r="C677" s="19">
        <v>38907</v>
      </c>
      <c r="D677" s="16" t="s">
        <v>2</v>
      </c>
      <c r="E677" s="7">
        <v>5164</v>
      </c>
      <c r="F677" s="7">
        <v>3381</v>
      </c>
      <c r="G677" s="7">
        <v>1783</v>
      </c>
      <c r="H677" s="7">
        <v>5219</v>
      </c>
      <c r="I677" s="7">
        <v>4394</v>
      </c>
      <c r="J677" s="7">
        <v>825</v>
      </c>
      <c r="K677" s="7">
        <v>5634</v>
      </c>
      <c r="L677" s="7">
        <v>4444</v>
      </c>
      <c r="M677" s="7">
        <v>1190</v>
      </c>
      <c r="N677" s="8">
        <v>-1.0538417321325877E-2</v>
      </c>
      <c r="O677" s="8">
        <v>-0.23054164770141106</v>
      </c>
      <c r="P677" s="20">
        <v>1.1612121212121211</v>
      </c>
      <c r="Q677" s="8">
        <v>0.23570232112945688</v>
      </c>
      <c r="R677" s="8">
        <v>0.14571331751948491</v>
      </c>
      <c r="S677" s="20">
        <v>0.4519543973941369</v>
      </c>
    </row>
    <row r="678" spans="1:19" x14ac:dyDescent="0.2">
      <c r="A678" s="6">
        <v>40728</v>
      </c>
      <c r="B678" s="19">
        <v>40364</v>
      </c>
      <c r="C678" s="19">
        <v>38908</v>
      </c>
      <c r="D678" s="16" t="s">
        <v>3</v>
      </c>
      <c r="E678" s="7">
        <v>4675</v>
      </c>
      <c r="F678" s="7">
        <v>3410</v>
      </c>
      <c r="G678" s="7">
        <v>1265</v>
      </c>
      <c r="H678" s="7">
        <v>5185</v>
      </c>
      <c r="I678" s="7">
        <v>4464</v>
      </c>
      <c r="J678" s="7">
        <v>721</v>
      </c>
      <c r="K678" s="7">
        <v>5510</v>
      </c>
      <c r="L678" s="7">
        <v>4607</v>
      </c>
      <c r="M678" s="7">
        <v>903</v>
      </c>
      <c r="N678" s="8">
        <v>-9.8360655737704916E-2</v>
      </c>
      <c r="O678" s="8">
        <v>-0.23611111111111116</v>
      </c>
      <c r="P678" s="20">
        <v>0.75450762829403617</v>
      </c>
      <c r="Q678" s="8">
        <v>0.17314930991217059</v>
      </c>
      <c r="R678" s="8">
        <v>0.12429937355753373</v>
      </c>
      <c r="S678" s="20">
        <v>0.32878151260504196</v>
      </c>
    </row>
    <row r="679" spans="1:19" x14ac:dyDescent="0.2">
      <c r="A679" s="6">
        <v>40729</v>
      </c>
      <c r="B679" s="19">
        <v>40365</v>
      </c>
      <c r="C679" s="19">
        <v>38909</v>
      </c>
      <c r="D679" s="16" t="s">
        <v>4</v>
      </c>
      <c r="E679" s="7">
        <v>5283</v>
      </c>
      <c r="F679" s="7">
        <v>3577</v>
      </c>
      <c r="G679" s="7">
        <v>1706</v>
      </c>
      <c r="H679" s="7">
        <v>5638</v>
      </c>
      <c r="I679" s="7">
        <v>4483</v>
      </c>
      <c r="J679" s="7">
        <v>1155</v>
      </c>
      <c r="K679" s="7">
        <v>5378</v>
      </c>
      <c r="L679" s="7">
        <v>4421</v>
      </c>
      <c r="M679" s="7">
        <v>957</v>
      </c>
      <c r="N679" s="8">
        <v>-6.2965590634976976E-2</v>
      </c>
      <c r="O679" s="8">
        <v>-0.20209681017175996</v>
      </c>
      <c r="P679" s="20">
        <v>0.47705627705627696</v>
      </c>
      <c r="Q679" s="8">
        <v>0.3473603672532517</v>
      </c>
      <c r="R679" s="8">
        <v>0.19592109662320301</v>
      </c>
      <c r="S679" s="20">
        <v>0.83440860215053769</v>
      </c>
    </row>
    <row r="680" spans="1:19" x14ac:dyDescent="0.2">
      <c r="A680" s="6">
        <v>40730</v>
      </c>
      <c r="B680" s="19">
        <v>40366</v>
      </c>
      <c r="C680" s="19">
        <v>38910</v>
      </c>
      <c r="D680" s="16" t="s">
        <v>5</v>
      </c>
      <c r="E680" s="7">
        <v>5339</v>
      </c>
      <c r="F680" s="7">
        <v>3825</v>
      </c>
      <c r="G680" s="7">
        <v>1514</v>
      </c>
      <c r="H680" s="7">
        <v>5360</v>
      </c>
      <c r="I680" s="7">
        <v>4524</v>
      </c>
      <c r="J680" s="7">
        <v>836</v>
      </c>
      <c r="K680" s="7">
        <v>4796</v>
      </c>
      <c r="L680" s="7">
        <v>4273</v>
      </c>
      <c r="M680" s="7">
        <v>523</v>
      </c>
      <c r="N680" s="8">
        <v>-3.9179104477612414E-3</v>
      </c>
      <c r="O680" s="8">
        <v>-0.1545092838196287</v>
      </c>
      <c r="P680" s="20">
        <v>0.81100478468899517</v>
      </c>
      <c r="Q680" s="8">
        <v>0.20329051160694167</v>
      </c>
      <c r="R680" s="8">
        <v>8.0203332391979743E-2</v>
      </c>
      <c r="S680" s="20">
        <v>0.68973214285714279</v>
      </c>
    </row>
    <row r="681" spans="1:19" x14ac:dyDescent="0.2">
      <c r="A681" s="6">
        <v>40731</v>
      </c>
      <c r="B681" s="19">
        <v>40367</v>
      </c>
      <c r="C681" s="19">
        <v>38911</v>
      </c>
      <c r="D681" s="16" t="s">
        <v>6</v>
      </c>
      <c r="E681" s="7">
        <v>5246</v>
      </c>
      <c r="F681" s="7">
        <v>3774</v>
      </c>
      <c r="G681" s="7">
        <v>1472</v>
      </c>
      <c r="H681" s="7">
        <v>4991</v>
      </c>
      <c r="I681" s="7">
        <v>4043</v>
      </c>
      <c r="J681" s="7">
        <v>948</v>
      </c>
      <c r="K681" s="7">
        <v>5329</v>
      </c>
      <c r="L681" s="7">
        <v>4295</v>
      </c>
      <c r="M681" s="7">
        <v>1034</v>
      </c>
      <c r="N681" s="8">
        <v>5.1091965537968242E-2</v>
      </c>
      <c r="O681" s="8">
        <v>-6.6534751422211214E-2</v>
      </c>
      <c r="P681" s="20">
        <v>0.55274261603375519</v>
      </c>
      <c r="Q681" s="8">
        <v>-1.3325718636969519E-3</v>
      </c>
      <c r="R681" s="8">
        <v>-5.6971514242878607E-2</v>
      </c>
      <c r="S681" s="20">
        <v>0.1766586730615507</v>
      </c>
    </row>
    <row r="682" spans="1:19" x14ac:dyDescent="0.2">
      <c r="A682" s="6">
        <v>40732</v>
      </c>
      <c r="B682" s="19">
        <v>40368</v>
      </c>
      <c r="C682" s="19">
        <v>38912</v>
      </c>
      <c r="D682" s="16" t="s">
        <v>7</v>
      </c>
      <c r="E682" s="7">
        <v>5510</v>
      </c>
      <c r="F682" s="7">
        <v>4017</v>
      </c>
      <c r="G682" s="7">
        <v>1493</v>
      </c>
      <c r="H682" s="7">
        <v>5641</v>
      </c>
      <c r="I682" s="7">
        <v>4560</v>
      </c>
      <c r="J682" s="7">
        <v>1081</v>
      </c>
      <c r="K682" s="7">
        <v>5914</v>
      </c>
      <c r="L682" s="7">
        <v>4758</v>
      </c>
      <c r="M682" s="7">
        <v>1156</v>
      </c>
      <c r="N682" s="8">
        <v>-2.3222832831058304E-2</v>
      </c>
      <c r="O682" s="8">
        <v>-0.11907894736842106</v>
      </c>
      <c r="P682" s="20">
        <v>0.38112858464384836</v>
      </c>
      <c r="Q682" s="8">
        <v>-5.4151624548736121E-3</v>
      </c>
      <c r="R682" s="8">
        <v>-8.8702359346642501E-2</v>
      </c>
      <c r="S682" s="20">
        <v>0.31890459363957602</v>
      </c>
    </row>
    <row r="683" spans="1:19" x14ac:dyDescent="0.2">
      <c r="A683" s="6">
        <v>40733</v>
      </c>
      <c r="B683" s="19">
        <v>40369</v>
      </c>
      <c r="C683" s="19">
        <v>38913</v>
      </c>
      <c r="D683" s="16" t="s">
        <v>1</v>
      </c>
      <c r="E683" s="7">
        <v>5710</v>
      </c>
      <c r="F683" s="7">
        <v>4290</v>
      </c>
      <c r="G683" s="7">
        <v>1420</v>
      </c>
      <c r="H683" s="7">
        <v>6262</v>
      </c>
      <c r="I683" s="7">
        <v>4990</v>
      </c>
      <c r="J683" s="7">
        <v>1272</v>
      </c>
      <c r="K683" s="7">
        <v>5141</v>
      </c>
      <c r="L683" s="7">
        <v>4393</v>
      </c>
      <c r="M683" s="7">
        <v>748</v>
      </c>
      <c r="N683" s="8">
        <v>-8.8150750558926849E-2</v>
      </c>
      <c r="O683" s="8">
        <v>-0.14028056112224452</v>
      </c>
      <c r="P683" s="20">
        <v>0.11635220125786172</v>
      </c>
      <c r="Q683" s="8">
        <v>5.5452865064695045E-2</v>
      </c>
      <c r="R683" s="8">
        <v>-2.8312570781426905E-2</v>
      </c>
      <c r="S683" s="20">
        <v>0.42713567839195976</v>
      </c>
    </row>
    <row r="684" spans="1:19" x14ac:dyDescent="0.2">
      <c r="A684" s="6">
        <v>40734</v>
      </c>
      <c r="B684" s="19">
        <v>40370</v>
      </c>
      <c r="C684" s="19">
        <v>38914</v>
      </c>
      <c r="D684" s="16" t="s">
        <v>2</v>
      </c>
      <c r="E684" s="7">
        <v>5487</v>
      </c>
      <c r="F684" s="7">
        <v>3779</v>
      </c>
      <c r="G684" s="7">
        <v>1708</v>
      </c>
      <c r="H684" s="7">
        <v>5216</v>
      </c>
      <c r="I684" s="7">
        <v>4457</v>
      </c>
      <c r="J684" s="7">
        <v>759</v>
      </c>
      <c r="K684" s="7">
        <v>5686</v>
      </c>
      <c r="L684" s="7">
        <v>4460</v>
      </c>
      <c r="M684" s="7">
        <v>1226</v>
      </c>
      <c r="N684" s="8">
        <v>5.1955521472392574E-2</v>
      </c>
      <c r="O684" s="8">
        <v>-0.15212026026475212</v>
      </c>
      <c r="P684" s="20">
        <v>1.2503293807641636</v>
      </c>
      <c r="Q684" s="8">
        <v>3.1584884376762545E-2</v>
      </c>
      <c r="R684" s="8">
        <v>-6.5298046005441535E-2</v>
      </c>
      <c r="S684" s="20">
        <v>0.33855799373040751</v>
      </c>
    </row>
    <row r="685" spans="1:19" x14ac:dyDescent="0.2">
      <c r="A685" s="6">
        <v>40735</v>
      </c>
      <c r="B685" s="19">
        <v>40371</v>
      </c>
      <c r="C685" s="19">
        <v>38915</v>
      </c>
      <c r="D685" s="16" t="s">
        <v>3</v>
      </c>
      <c r="E685" s="7">
        <v>5218</v>
      </c>
      <c r="F685" s="7">
        <v>3906</v>
      </c>
      <c r="G685" s="7">
        <v>1312</v>
      </c>
      <c r="H685" s="7">
        <v>5159</v>
      </c>
      <c r="I685" s="7">
        <v>4174</v>
      </c>
      <c r="J685" s="7">
        <v>985</v>
      </c>
      <c r="K685" s="7">
        <v>4602</v>
      </c>
      <c r="L685" s="7">
        <v>3892</v>
      </c>
      <c r="M685" s="7">
        <v>710</v>
      </c>
      <c r="N685" s="8">
        <v>1.1436324869160686E-2</v>
      </c>
      <c r="O685" s="8">
        <v>-6.4206995687589807E-2</v>
      </c>
      <c r="P685" s="20">
        <v>0.33197969543147199</v>
      </c>
      <c r="Q685" s="8">
        <v>8.3022000830220044E-2</v>
      </c>
      <c r="R685" s="8">
        <v>-5.3779069767441845E-2</v>
      </c>
      <c r="S685" s="20">
        <v>0.90144927536231889</v>
      </c>
    </row>
    <row r="686" spans="1:19" x14ac:dyDescent="0.2">
      <c r="A686" s="6">
        <v>40736</v>
      </c>
      <c r="B686" s="19">
        <v>40372</v>
      </c>
      <c r="C686" s="19">
        <v>38916</v>
      </c>
      <c r="D686" s="16" t="s">
        <v>4</v>
      </c>
      <c r="E686" s="7">
        <v>5676</v>
      </c>
      <c r="F686" s="7">
        <v>3996</v>
      </c>
      <c r="G686" s="7">
        <v>1680</v>
      </c>
      <c r="H686" s="7">
        <v>5408</v>
      </c>
      <c r="I686" s="7">
        <v>4603</v>
      </c>
      <c r="J686" s="7">
        <v>805</v>
      </c>
      <c r="K686" s="7">
        <v>4770</v>
      </c>
      <c r="L686" s="7">
        <v>3732</v>
      </c>
      <c r="M686" s="7">
        <v>1038</v>
      </c>
      <c r="N686" s="8">
        <v>4.9556213017751372E-2</v>
      </c>
      <c r="O686" s="8">
        <v>-0.13187051922659132</v>
      </c>
      <c r="P686" s="20">
        <v>1.0869565217391304</v>
      </c>
      <c r="Q686" s="8">
        <v>7.3373676248108977E-2</v>
      </c>
      <c r="R686" s="8">
        <v>-8.6419753086419804E-2</v>
      </c>
      <c r="S686" s="20">
        <v>0.83807439824945296</v>
      </c>
    </row>
    <row r="687" spans="1:19" x14ac:dyDescent="0.2">
      <c r="A687" s="6">
        <v>40737</v>
      </c>
      <c r="B687" s="19">
        <v>40373</v>
      </c>
      <c r="C687" s="19">
        <v>38917</v>
      </c>
      <c r="D687" s="16" t="s">
        <v>5</v>
      </c>
      <c r="E687" s="7">
        <v>5930</v>
      </c>
      <c r="F687" s="7">
        <v>4360</v>
      </c>
      <c r="G687" s="7">
        <v>1570</v>
      </c>
      <c r="H687" s="7">
        <v>5599</v>
      </c>
      <c r="I687" s="7">
        <v>4780</v>
      </c>
      <c r="J687" s="7">
        <v>819</v>
      </c>
      <c r="K687" s="7">
        <v>5456</v>
      </c>
      <c r="L687" s="7">
        <v>4817</v>
      </c>
      <c r="M687" s="7">
        <v>639</v>
      </c>
      <c r="N687" s="8">
        <v>5.9117699589212425E-2</v>
      </c>
      <c r="O687" s="8">
        <v>-8.786610878661083E-2</v>
      </c>
      <c r="P687" s="20">
        <v>0.91697191697191704</v>
      </c>
      <c r="Q687" s="8">
        <v>0.4132507149666349</v>
      </c>
      <c r="R687" s="8">
        <v>0.32886315147820788</v>
      </c>
      <c r="S687" s="20">
        <v>0.71584699453551903</v>
      </c>
    </row>
    <row r="688" spans="1:19" x14ac:dyDescent="0.2">
      <c r="A688" s="6">
        <v>40738</v>
      </c>
      <c r="B688" s="19">
        <v>40374</v>
      </c>
      <c r="C688" s="19">
        <v>38918</v>
      </c>
      <c r="D688" s="16" t="s">
        <v>6</v>
      </c>
      <c r="E688" s="7">
        <v>4771</v>
      </c>
      <c r="F688" s="7">
        <v>3399</v>
      </c>
      <c r="G688" s="7">
        <v>1372</v>
      </c>
      <c r="H688" s="7">
        <v>4947</v>
      </c>
      <c r="I688" s="7">
        <v>3902</v>
      </c>
      <c r="J688" s="7">
        <v>1045</v>
      </c>
      <c r="K688" s="7">
        <v>5756</v>
      </c>
      <c r="L688" s="7">
        <v>4752</v>
      </c>
      <c r="M688" s="7">
        <v>1004</v>
      </c>
      <c r="N688" s="8">
        <v>-3.5577117444916095E-2</v>
      </c>
      <c r="O688" s="8">
        <v>-0.1289082521783701</v>
      </c>
      <c r="P688" s="20">
        <v>0.31291866028708126</v>
      </c>
      <c r="Q688" s="8">
        <v>-6.340793089909702E-2</v>
      </c>
      <c r="R688" s="8">
        <v>-8.4321120689655138E-2</v>
      </c>
      <c r="S688" s="20">
        <v>-7.2358900144717797E-3</v>
      </c>
    </row>
    <row r="689" spans="1:19" x14ac:dyDescent="0.2">
      <c r="A689" s="6">
        <v>40739</v>
      </c>
      <c r="B689" s="19">
        <v>40375</v>
      </c>
      <c r="C689" s="19">
        <v>38919</v>
      </c>
      <c r="D689" s="16" t="s">
        <v>7</v>
      </c>
      <c r="E689" s="7">
        <v>5731</v>
      </c>
      <c r="F689" s="7">
        <v>4181</v>
      </c>
      <c r="G689" s="7">
        <v>1550</v>
      </c>
      <c r="H689" s="7">
        <v>5605</v>
      </c>
      <c r="I689" s="7">
        <v>4604</v>
      </c>
      <c r="J689" s="7">
        <v>1001</v>
      </c>
      <c r="K689" s="7">
        <v>6123</v>
      </c>
      <c r="L689" s="7">
        <v>4828</v>
      </c>
      <c r="M689" s="7">
        <v>1295</v>
      </c>
      <c r="N689" s="8">
        <v>2.2479928635147139E-2</v>
      </c>
      <c r="O689" s="8">
        <v>-9.1876629018245004E-2</v>
      </c>
      <c r="P689" s="20">
        <v>0.54845154845154842</v>
      </c>
      <c r="Q689" s="8">
        <v>7.3824245830991231E-2</v>
      </c>
      <c r="R689" s="8">
        <v>-5.4072398190045279E-2</v>
      </c>
      <c r="S689" s="20">
        <v>0.69029443838604143</v>
      </c>
    </row>
    <row r="690" spans="1:19" x14ac:dyDescent="0.2">
      <c r="A690" s="6">
        <v>40740</v>
      </c>
      <c r="B690" s="19">
        <v>40376</v>
      </c>
      <c r="C690" s="19">
        <v>38920</v>
      </c>
      <c r="D690" s="16" t="s">
        <v>1</v>
      </c>
      <c r="E690" s="7">
        <v>5608</v>
      </c>
      <c r="F690" s="7">
        <v>4140</v>
      </c>
      <c r="G690" s="7">
        <v>1468</v>
      </c>
      <c r="H690" s="7">
        <v>5281</v>
      </c>
      <c r="I690" s="7">
        <v>4021</v>
      </c>
      <c r="J690" s="7">
        <v>1260</v>
      </c>
      <c r="K690" s="7">
        <v>6150</v>
      </c>
      <c r="L690" s="7">
        <v>5353</v>
      </c>
      <c r="M690" s="7">
        <v>797</v>
      </c>
      <c r="N690" s="8">
        <v>6.1920090891876445E-2</v>
      </c>
      <c r="O690" s="8">
        <v>2.9594628201939921E-2</v>
      </c>
      <c r="P690" s="20">
        <v>0.16507936507936516</v>
      </c>
      <c r="Q690" s="8">
        <v>-2.4695652173913007E-2</v>
      </c>
      <c r="R690" s="8">
        <v>-6.1224489795918324E-2</v>
      </c>
      <c r="S690" s="20">
        <v>9.5522388059701591E-2</v>
      </c>
    </row>
    <row r="691" spans="1:19" x14ac:dyDescent="0.2">
      <c r="A691" s="6">
        <v>40741</v>
      </c>
      <c r="B691" s="19">
        <v>40377</v>
      </c>
      <c r="C691" s="19">
        <v>38921</v>
      </c>
      <c r="D691" s="16" t="s">
        <v>2</v>
      </c>
      <c r="E691" s="7">
        <v>5345</v>
      </c>
      <c r="F691" s="7">
        <v>3401</v>
      </c>
      <c r="G691" s="7">
        <v>1944</v>
      </c>
      <c r="H691" s="7">
        <v>4542</v>
      </c>
      <c r="I691" s="7">
        <v>3765</v>
      </c>
      <c r="J691" s="7">
        <v>777</v>
      </c>
      <c r="K691" s="7">
        <v>6110</v>
      </c>
      <c r="L691" s="7">
        <v>4810</v>
      </c>
      <c r="M691" s="7">
        <v>1300</v>
      </c>
      <c r="N691" s="8">
        <v>0.17679436371642443</v>
      </c>
      <c r="O691" s="8">
        <v>-9.6679946879150047E-2</v>
      </c>
      <c r="P691" s="20">
        <v>1.5019305019305018</v>
      </c>
      <c r="Q691" s="8">
        <v>1.9065776930409895E-2</v>
      </c>
      <c r="R691" s="8">
        <v>-0.12073422957600832</v>
      </c>
      <c r="S691" s="20">
        <v>0.41176470588235303</v>
      </c>
    </row>
    <row r="692" spans="1:19" x14ac:dyDescent="0.2">
      <c r="A692" s="6">
        <v>40742</v>
      </c>
      <c r="B692" s="19">
        <v>40378</v>
      </c>
      <c r="C692" s="19">
        <v>38922</v>
      </c>
      <c r="D692" s="16" t="s">
        <v>3</v>
      </c>
      <c r="E692" s="7">
        <v>4399</v>
      </c>
      <c r="F692" s="7">
        <v>3000</v>
      </c>
      <c r="G692" s="7">
        <v>1399</v>
      </c>
      <c r="H692" s="7">
        <v>4488</v>
      </c>
      <c r="I692" s="7">
        <v>3552</v>
      </c>
      <c r="J692" s="7">
        <v>936</v>
      </c>
      <c r="K692" s="7">
        <v>5289</v>
      </c>
      <c r="L692" s="7">
        <v>4604</v>
      </c>
      <c r="M692" s="7">
        <v>685</v>
      </c>
      <c r="N692" s="8">
        <v>-1.9830659536541839E-2</v>
      </c>
      <c r="O692" s="8">
        <v>-0.15540540540540537</v>
      </c>
      <c r="P692" s="20">
        <v>0.49465811965811968</v>
      </c>
      <c r="Q692" s="8">
        <v>3.3599624060150379E-2</v>
      </c>
      <c r="R692" s="8">
        <v>-8.2007343941248423E-2</v>
      </c>
      <c r="S692" s="20">
        <v>0.415991902834008</v>
      </c>
    </row>
    <row r="693" spans="1:19" x14ac:dyDescent="0.2">
      <c r="A693" s="6">
        <v>40743</v>
      </c>
      <c r="B693" s="19">
        <v>40379</v>
      </c>
      <c r="C693" s="19">
        <v>38923</v>
      </c>
      <c r="D693" s="16" t="s">
        <v>4</v>
      </c>
      <c r="E693" s="7">
        <v>4504</v>
      </c>
      <c r="F693" s="7">
        <v>3053</v>
      </c>
      <c r="G693" s="7">
        <v>1451</v>
      </c>
      <c r="H693" s="7">
        <v>5664</v>
      </c>
      <c r="I693" s="7">
        <v>4566</v>
      </c>
      <c r="J693" s="7">
        <v>1098</v>
      </c>
      <c r="K693" s="7">
        <v>5595</v>
      </c>
      <c r="L693" s="7">
        <v>4477</v>
      </c>
      <c r="M693" s="7">
        <v>1118</v>
      </c>
      <c r="N693" s="8">
        <v>-0.20480225988700562</v>
      </c>
      <c r="O693" s="8">
        <v>-0.3313622426631625</v>
      </c>
      <c r="P693" s="20">
        <v>0.32149362477231325</v>
      </c>
      <c r="Q693" s="8">
        <v>0.1229119920219397</v>
      </c>
      <c r="R693" s="8">
        <v>2.9566360052561969E-3</v>
      </c>
      <c r="S693" s="20">
        <v>0.50051706308169597</v>
      </c>
    </row>
    <row r="694" spans="1:19" x14ac:dyDescent="0.2">
      <c r="A694" s="6">
        <v>40744</v>
      </c>
      <c r="B694" s="19">
        <v>40380</v>
      </c>
      <c r="C694" s="19">
        <v>38924</v>
      </c>
      <c r="D694" s="16" t="s">
        <v>5</v>
      </c>
      <c r="E694" s="7">
        <v>5946</v>
      </c>
      <c r="F694" s="7">
        <v>4562</v>
      </c>
      <c r="G694" s="7">
        <v>1384</v>
      </c>
      <c r="H694" s="7">
        <v>5184</v>
      </c>
      <c r="I694" s="7">
        <v>4488</v>
      </c>
      <c r="J694" s="7">
        <v>696</v>
      </c>
      <c r="K694" s="7">
        <v>6076</v>
      </c>
      <c r="L694" s="7">
        <v>5312</v>
      </c>
      <c r="M694" s="7">
        <v>764</v>
      </c>
      <c r="N694" s="8">
        <v>0.1469907407407407</v>
      </c>
      <c r="O694" s="8">
        <v>1.648841354723718E-2</v>
      </c>
      <c r="P694" s="20">
        <v>0.98850574712643668</v>
      </c>
      <c r="Q694" s="8">
        <v>0.34160649819494582</v>
      </c>
      <c r="R694" s="8">
        <v>0.29125389187659212</v>
      </c>
      <c r="S694" s="20">
        <v>0.53948832035595107</v>
      </c>
    </row>
    <row r="695" spans="1:19" x14ac:dyDescent="0.2">
      <c r="A695" s="6">
        <v>40745</v>
      </c>
      <c r="B695" s="19">
        <v>40381</v>
      </c>
      <c r="C695" s="19">
        <v>38925</v>
      </c>
      <c r="D695" s="16" t="s">
        <v>6</v>
      </c>
      <c r="E695" s="7">
        <v>5659</v>
      </c>
      <c r="F695" s="7">
        <v>4130</v>
      </c>
      <c r="G695" s="7">
        <v>1529</v>
      </c>
      <c r="H695" s="7">
        <v>4859</v>
      </c>
      <c r="I695" s="7">
        <v>3812</v>
      </c>
      <c r="J695" s="7">
        <v>1047</v>
      </c>
      <c r="K695" s="7">
        <v>5648</v>
      </c>
      <c r="L695" s="7">
        <v>4628</v>
      </c>
      <c r="M695" s="7">
        <v>1020</v>
      </c>
      <c r="N695" s="8">
        <v>0.16464293064416546</v>
      </c>
      <c r="O695" s="8">
        <v>8.3420776495278126E-2</v>
      </c>
      <c r="P695" s="20">
        <v>0.46036294173829995</v>
      </c>
      <c r="Q695" s="8">
        <v>0.11222484276729561</v>
      </c>
      <c r="R695" s="8">
        <v>0.10103972274060258</v>
      </c>
      <c r="S695" s="20">
        <v>0.143605086013463</v>
      </c>
    </row>
    <row r="696" spans="1:19" x14ac:dyDescent="0.2">
      <c r="A696" s="6">
        <v>40746</v>
      </c>
      <c r="B696" s="19">
        <v>40382</v>
      </c>
      <c r="C696" s="19">
        <v>38926</v>
      </c>
      <c r="D696" s="16" t="s">
        <v>7</v>
      </c>
      <c r="E696" s="7">
        <v>5777</v>
      </c>
      <c r="F696" s="7">
        <v>4150</v>
      </c>
      <c r="G696" s="7">
        <v>1627</v>
      </c>
      <c r="H696" s="7">
        <v>5704</v>
      </c>
      <c r="I696" s="7">
        <v>4594</v>
      </c>
      <c r="J696" s="7">
        <v>1110</v>
      </c>
      <c r="K696" s="7">
        <v>6359</v>
      </c>
      <c r="L696" s="7">
        <v>5140</v>
      </c>
      <c r="M696" s="7">
        <v>1219</v>
      </c>
      <c r="N696" s="8">
        <v>1.2798036465638152E-2</v>
      </c>
      <c r="O696" s="8">
        <v>-9.6647801480191586E-2</v>
      </c>
      <c r="P696" s="20">
        <v>0.46576576576576567</v>
      </c>
      <c r="Q696" s="8">
        <v>0.13630999213217931</v>
      </c>
      <c r="R696" s="8">
        <v>3.6204744069912698E-2</v>
      </c>
      <c r="S696" s="20">
        <v>0.50787766450417049</v>
      </c>
    </row>
    <row r="697" spans="1:19" x14ac:dyDescent="0.2">
      <c r="A697" s="6">
        <v>40747</v>
      </c>
      <c r="B697" s="19">
        <v>40383</v>
      </c>
      <c r="C697" s="19">
        <v>38927</v>
      </c>
      <c r="D697" s="16" t="s">
        <v>1</v>
      </c>
      <c r="E697" s="7">
        <v>5948</v>
      </c>
      <c r="F697" s="7">
        <v>4398</v>
      </c>
      <c r="G697" s="7">
        <v>1550</v>
      </c>
      <c r="H697" s="7">
        <v>6237</v>
      </c>
      <c r="I697" s="7">
        <v>4939</v>
      </c>
      <c r="J697" s="7">
        <v>1298</v>
      </c>
      <c r="K697" s="7">
        <v>5909</v>
      </c>
      <c r="L697" s="7">
        <v>5181</v>
      </c>
      <c r="M697" s="7">
        <v>728</v>
      </c>
      <c r="N697" s="8">
        <v>-4.6336379669713046E-2</v>
      </c>
      <c r="O697" s="8">
        <v>-0.10953634338935003</v>
      </c>
      <c r="P697" s="20">
        <v>0.19414483821263473</v>
      </c>
      <c r="Q697" s="8">
        <v>0.1392453552959203</v>
      </c>
      <c r="R697" s="8">
        <v>5.4170661553211819E-2</v>
      </c>
      <c r="S697" s="20">
        <v>0.47759771210676827</v>
      </c>
    </row>
    <row r="698" spans="1:19" x14ac:dyDescent="0.2">
      <c r="A698" s="6">
        <v>40748</v>
      </c>
      <c r="B698" s="19">
        <v>40384</v>
      </c>
      <c r="C698" s="19">
        <v>38928</v>
      </c>
      <c r="D698" s="16" t="s">
        <v>2</v>
      </c>
      <c r="E698" s="7">
        <v>5665</v>
      </c>
      <c r="F698" s="7">
        <v>3989</v>
      </c>
      <c r="G698" s="7">
        <v>1676</v>
      </c>
      <c r="H698" s="7">
        <v>5059</v>
      </c>
      <c r="I698" s="7">
        <v>4311</v>
      </c>
      <c r="J698" s="7">
        <v>748</v>
      </c>
      <c r="K698" s="7">
        <v>5523</v>
      </c>
      <c r="L698" s="7">
        <v>4262</v>
      </c>
      <c r="M698" s="7">
        <v>1261</v>
      </c>
      <c r="N698" s="8">
        <v>0.11978651907491589</v>
      </c>
      <c r="O698" s="8">
        <v>-7.4692646717698929E-2</v>
      </c>
      <c r="P698" s="20">
        <v>1.2406417112299466</v>
      </c>
      <c r="Q698" s="8">
        <v>9.723029246562076E-2</v>
      </c>
      <c r="R698" s="8">
        <v>5.0013161358252178E-2</v>
      </c>
      <c r="S698" s="20">
        <v>0.22873900293255134</v>
      </c>
    </row>
    <row r="699" spans="1:19" x14ac:dyDescent="0.2">
      <c r="A699" s="6">
        <v>40749</v>
      </c>
      <c r="B699" s="19">
        <v>40385</v>
      </c>
      <c r="C699" s="19">
        <v>38929</v>
      </c>
      <c r="D699" s="16" t="s">
        <v>3</v>
      </c>
      <c r="E699" s="7">
        <v>5585</v>
      </c>
      <c r="F699" s="7">
        <v>4212</v>
      </c>
      <c r="G699" s="7">
        <v>1373</v>
      </c>
      <c r="H699" s="7">
        <v>4942</v>
      </c>
      <c r="I699" s="7">
        <v>3946</v>
      </c>
      <c r="J699" s="7">
        <v>996</v>
      </c>
      <c r="K699" s="7">
        <v>5059</v>
      </c>
      <c r="L699" s="7">
        <v>4331</v>
      </c>
      <c r="M699" s="7">
        <v>728</v>
      </c>
      <c r="N699" s="8">
        <v>0.13010926750303531</v>
      </c>
      <c r="O699" s="8">
        <v>6.7410035478965957E-2</v>
      </c>
      <c r="P699" s="20">
        <v>0.37851405622489964</v>
      </c>
      <c r="Q699" s="8">
        <v>0.27453217708808753</v>
      </c>
      <c r="R699" s="8">
        <v>0.23085914669783758</v>
      </c>
      <c r="S699" s="20">
        <v>0.4302083333333333</v>
      </c>
    </row>
    <row r="700" spans="1:19" x14ac:dyDescent="0.2">
      <c r="A700" s="6">
        <v>40750</v>
      </c>
      <c r="B700" s="19">
        <v>40386</v>
      </c>
      <c r="C700" s="19">
        <v>38930</v>
      </c>
      <c r="D700" s="16" t="s">
        <v>4</v>
      </c>
      <c r="E700" s="7">
        <v>5661</v>
      </c>
      <c r="F700" s="7">
        <v>3958</v>
      </c>
      <c r="G700" s="7">
        <v>1703</v>
      </c>
      <c r="H700" s="7">
        <v>5641</v>
      </c>
      <c r="I700" s="7">
        <v>4627</v>
      </c>
      <c r="J700" s="7">
        <v>1014</v>
      </c>
      <c r="K700" s="7">
        <v>5393</v>
      </c>
      <c r="L700" s="7">
        <v>4341</v>
      </c>
      <c r="M700" s="7">
        <v>1052</v>
      </c>
      <c r="N700" s="8">
        <v>3.5454706612303433E-3</v>
      </c>
      <c r="O700" s="8">
        <v>-0.14458612491895395</v>
      </c>
      <c r="P700" s="20">
        <v>0.67948717948717952</v>
      </c>
      <c r="Q700" s="8">
        <v>0.30257708237459724</v>
      </c>
      <c r="R700" s="8">
        <v>0.16962174940898356</v>
      </c>
      <c r="S700" s="20">
        <v>0.77027027027027017</v>
      </c>
    </row>
    <row r="701" spans="1:19" x14ac:dyDescent="0.2">
      <c r="A701" s="6">
        <v>40751</v>
      </c>
      <c r="B701" s="19">
        <v>40387</v>
      </c>
      <c r="C701" s="19">
        <v>38931</v>
      </c>
      <c r="D701" s="16" t="s">
        <v>5</v>
      </c>
      <c r="E701" s="7">
        <v>5519</v>
      </c>
      <c r="F701" s="7">
        <v>4264</v>
      </c>
      <c r="G701" s="7">
        <v>1255</v>
      </c>
      <c r="H701" s="7">
        <v>5855</v>
      </c>
      <c r="I701" s="7">
        <v>4966</v>
      </c>
      <c r="J701" s="7">
        <v>889</v>
      </c>
      <c r="K701" s="7">
        <v>5780</v>
      </c>
      <c r="L701" s="7">
        <v>5121</v>
      </c>
      <c r="M701" s="7">
        <v>659</v>
      </c>
      <c r="N701" s="8">
        <v>-5.7386848847139182E-2</v>
      </c>
      <c r="O701" s="8">
        <v>-0.1413612565445026</v>
      </c>
      <c r="P701" s="20">
        <v>0.41169853768278974</v>
      </c>
      <c r="Q701" s="8">
        <v>0.21832229580573959</v>
      </c>
      <c r="R701" s="8">
        <v>0.14071696094168007</v>
      </c>
      <c r="S701" s="20">
        <v>0.58459595959595956</v>
      </c>
    </row>
    <row r="702" spans="1:19" x14ac:dyDescent="0.2">
      <c r="A702" s="6">
        <v>40752</v>
      </c>
      <c r="B702" s="19">
        <v>40388</v>
      </c>
      <c r="C702" s="19">
        <v>38932</v>
      </c>
      <c r="D702" s="16" t="s">
        <v>6</v>
      </c>
      <c r="E702" s="7">
        <v>5743</v>
      </c>
      <c r="F702" s="7">
        <v>4202</v>
      </c>
      <c r="G702" s="7">
        <v>1541</v>
      </c>
      <c r="H702" s="7">
        <v>5109</v>
      </c>
      <c r="I702" s="7">
        <v>4077</v>
      </c>
      <c r="J702" s="7">
        <v>1032</v>
      </c>
      <c r="K702" s="7">
        <v>5864</v>
      </c>
      <c r="L702" s="7">
        <v>4852</v>
      </c>
      <c r="M702" s="7">
        <v>1012</v>
      </c>
      <c r="N702" s="8">
        <v>0.12409473478175759</v>
      </c>
      <c r="O702" s="8">
        <v>3.0659798871719435E-2</v>
      </c>
      <c r="P702" s="20">
        <v>0.49321705426356588</v>
      </c>
      <c r="Q702" s="8">
        <v>0.12962234461054289</v>
      </c>
      <c r="R702" s="8">
        <v>0.13109017496635267</v>
      </c>
      <c r="S702" s="20">
        <v>0.12563915266617975</v>
      </c>
    </row>
    <row r="703" spans="1:19" x14ac:dyDescent="0.2">
      <c r="A703" s="6">
        <v>40753</v>
      </c>
      <c r="B703" s="19">
        <v>40389</v>
      </c>
      <c r="C703" s="19">
        <v>38933</v>
      </c>
      <c r="D703" s="16" t="s">
        <v>7</v>
      </c>
      <c r="E703" s="7">
        <v>6635</v>
      </c>
      <c r="F703" s="7">
        <v>5017</v>
      </c>
      <c r="G703" s="7">
        <v>1618</v>
      </c>
      <c r="H703" s="7">
        <v>5871.5</v>
      </c>
      <c r="I703" s="7">
        <v>4802.5</v>
      </c>
      <c r="J703" s="7">
        <v>1069</v>
      </c>
      <c r="K703" s="7">
        <v>6223</v>
      </c>
      <c r="L703" s="7">
        <v>5026</v>
      </c>
      <c r="M703" s="7">
        <v>1197</v>
      </c>
      <c r="N703" s="8">
        <v>0.13003491441709958</v>
      </c>
      <c r="O703" s="8">
        <v>4.4664237376366378E-2</v>
      </c>
      <c r="P703" s="20">
        <v>0.51356407857811037</v>
      </c>
      <c r="Q703" s="8">
        <v>0.1808150916533191</v>
      </c>
      <c r="R703" s="8">
        <v>0.11886708296164139</v>
      </c>
      <c r="S703" s="20">
        <v>0.42555066079295156</v>
      </c>
    </row>
    <row r="704" spans="1:19" x14ac:dyDescent="0.2">
      <c r="A704" s="6">
        <v>40754</v>
      </c>
      <c r="B704" s="19">
        <v>40390</v>
      </c>
      <c r="C704" s="19">
        <v>38934</v>
      </c>
      <c r="D704" s="16" t="s">
        <v>1</v>
      </c>
      <c r="E704" s="7">
        <v>6783</v>
      </c>
      <c r="F704" s="7">
        <v>5121</v>
      </c>
      <c r="G704" s="7">
        <v>1662</v>
      </c>
      <c r="H704" s="7">
        <v>6068</v>
      </c>
      <c r="I704" s="7">
        <v>4806</v>
      </c>
      <c r="J704" s="7">
        <v>1262</v>
      </c>
      <c r="K704" s="7">
        <v>5688</v>
      </c>
      <c r="L704" s="7">
        <v>5004</v>
      </c>
      <c r="M704" s="7">
        <v>684</v>
      </c>
      <c r="N704" s="8">
        <v>0.11783124588002636</v>
      </c>
      <c r="O704" s="8">
        <v>6.5543071161048738E-2</v>
      </c>
      <c r="P704" s="20">
        <v>0.31695721077654526</v>
      </c>
      <c r="Q704" s="8">
        <v>0.21843003412969275</v>
      </c>
      <c r="R704" s="8">
        <v>0.15441839495040588</v>
      </c>
      <c r="S704" s="20">
        <v>0.4694960212201591</v>
      </c>
    </row>
    <row r="705" spans="1:19" x14ac:dyDescent="0.2">
      <c r="A705" s="6">
        <v>40755</v>
      </c>
      <c r="B705" s="19">
        <v>40391</v>
      </c>
      <c r="C705" s="19">
        <v>38935</v>
      </c>
      <c r="D705" s="16" t="s">
        <v>2</v>
      </c>
      <c r="E705" s="7">
        <v>6488</v>
      </c>
      <c r="F705" s="7">
        <v>4761</v>
      </c>
      <c r="G705" s="7">
        <v>1727</v>
      </c>
      <c r="H705" s="7">
        <v>5300</v>
      </c>
      <c r="I705" s="7">
        <v>4514</v>
      </c>
      <c r="J705" s="7">
        <v>786</v>
      </c>
      <c r="K705" s="7">
        <v>5929</v>
      </c>
      <c r="L705" s="7">
        <v>4521</v>
      </c>
      <c r="M705" s="7">
        <v>1408</v>
      </c>
      <c r="N705" s="8">
        <v>0.22415094339622632</v>
      </c>
      <c r="O705" s="8">
        <v>5.4718653079308899E-2</v>
      </c>
      <c r="P705" s="20">
        <v>1.1972010178117047</v>
      </c>
      <c r="Q705" s="8">
        <v>0.18113963225923913</v>
      </c>
      <c r="R705" s="8">
        <v>0.10849825378346911</v>
      </c>
      <c r="S705" s="20">
        <v>0.44156928213689484</v>
      </c>
    </row>
    <row r="706" spans="1:19" x14ac:dyDescent="0.2">
      <c r="A706" s="6">
        <v>40756</v>
      </c>
      <c r="B706" s="19">
        <v>40392</v>
      </c>
      <c r="C706" s="19">
        <v>38936</v>
      </c>
      <c r="D706" s="16" t="s">
        <v>3</v>
      </c>
      <c r="E706" s="7">
        <v>5696</v>
      </c>
      <c r="F706" s="7">
        <v>4716</v>
      </c>
      <c r="G706" s="7">
        <v>980</v>
      </c>
      <c r="H706" s="7">
        <v>5589</v>
      </c>
      <c r="I706" s="7">
        <v>4581</v>
      </c>
      <c r="J706" s="7">
        <v>1008</v>
      </c>
      <c r="K706" s="7">
        <v>5548</v>
      </c>
      <c r="L706" s="7">
        <v>4775</v>
      </c>
      <c r="M706" s="7">
        <v>773</v>
      </c>
      <c r="N706" s="8">
        <v>1.9144748613347584E-2</v>
      </c>
      <c r="O706" s="8">
        <v>2.9469548133595369E-2</v>
      </c>
      <c r="P706" s="20">
        <v>-2.777777777777779E-2</v>
      </c>
      <c r="Q706" s="8">
        <v>0.15560965713126396</v>
      </c>
      <c r="R706" s="8">
        <v>0.18018018018018012</v>
      </c>
      <c r="S706" s="20">
        <v>5.0375133976420239E-2</v>
      </c>
    </row>
    <row r="707" spans="1:19" x14ac:dyDescent="0.2">
      <c r="A707" s="6">
        <v>40757</v>
      </c>
      <c r="B707" s="19">
        <v>40393</v>
      </c>
      <c r="C707" s="19">
        <v>38937</v>
      </c>
      <c r="D707" s="16" t="s">
        <v>4</v>
      </c>
      <c r="E707" s="7">
        <v>5600</v>
      </c>
      <c r="F707" s="7">
        <v>4360</v>
      </c>
      <c r="G707" s="7">
        <v>1240</v>
      </c>
      <c r="H707" s="7">
        <v>5696</v>
      </c>
      <c r="I707" s="7">
        <v>4630</v>
      </c>
      <c r="J707" s="7">
        <v>1066</v>
      </c>
      <c r="K707" s="7">
        <v>6293</v>
      </c>
      <c r="L707" s="7">
        <v>5158</v>
      </c>
      <c r="M707" s="7">
        <v>1135</v>
      </c>
      <c r="N707" s="8">
        <v>-1.6853932584269704E-2</v>
      </c>
      <c r="O707" s="8">
        <v>-5.8315334773218153E-2</v>
      </c>
      <c r="P707" s="20">
        <v>0.16322701688555341</v>
      </c>
      <c r="Q707" s="8">
        <v>9.0767432800934911E-2</v>
      </c>
      <c r="R707" s="8">
        <v>6.836559666748343E-2</v>
      </c>
      <c r="S707" s="20">
        <v>0.17758784425451091</v>
      </c>
    </row>
    <row r="708" spans="1:19" x14ac:dyDescent="0.2">
      <c r="A708" s="6">
        <v>40758</v>
      </c>
      <c r="B708" s="19">
        <v>40394</v>
      </c>
      <c r="C708" s="19">
        <v>38938</v>
      </c>
      <c r="D708" s="16" t="s">
        <v>5</v>
      </c>
      <c r="E708" s="7">
        <v>6033</v>
      </c>
      <c r="F708" s="7">
        <v>4812</v>
      </c>
      <c r="G708" s="7">
        <v>1221</v>
      </c>
      <c r="H708" s="7">
        <v>5707</v>
      </c>
      <c r="I708" s="7">
        <v>4749</v>
      </c>
      <c r="J708" s="7">
        <v>958</v>
      </c>
      <c r="K708" s="7">
        <v>5877</v>
      </c>
      <c r="L708" s="7">
        <v>5216</v>
      </c>
      <c r="M708" s="7">
        <v>661</v>
      </c>
      <c r="N708" s="8">
        <v>5.7122831610303182E-2</v>
      </c>
      <c r="O708" s="8">
        <v>1.3265950726468745E-2</v>
      </c>
      <c r="P708" s="20">
        <v>0.27453027139874742</v>
      </c>
      <c r="Q708" s="8">
        <v>0.1168085894113291</v>
      </c>
      <c r="R708" s="8">
        <v>4.608695652173922E-2</v>
      </c>
      <c r="S708" s="20">
        <v>0.52244389027431426</v>
      </c>
    </row>
    <row r="709" spans="1:19" x14ac:dyDescent="0.2">
      <c r="A709" s="6">
        <v>40759</v>
      </c>
      <c r="B709" s="19">
        <v>40395</v>
      </c>
      <c r="C709" s="19">
        <v>38939</v>
      </c>
      <c r="D709" s="16" t="s">
        <v>6</v>
      </c>
      <c r="E709" s="7">
        <v>5611</v>
      </c>
      <c r="F709" s="7">
        <v>4151</v>
      </c>
      <c r="G709" s="7">
        <v>1460</v>
      </c>
      <c r="H709" s="7">
        <v>5328</v>
      </c>
      <c r="I709" s="7">
        <v>4283</v>
      </c>
      <c r="J709" s="7">
        <v>1045</v>
      </c>
      <c r="K709" s="7">
        <v>5818</v>
      </c>
      <c r="L709" s="7">
        <v>4805</v>
      </c>
      <c r="M709" s="7">
        <v>1013</v>
      </c>
      <c r="N709" s="8">
        <v>5.3115615615615619E-2</v>
      </c>
      <c r="O709" s="8">
        <v>-3.0819519028718156E-2</v>
      </c>
      <c r="P709" s="20">
        <v>0.39712918660287078</v>
      </c>
      <c r="Q709" s="8">
        <v>7.1005917159763232E-2</v>
      </c>
      <c r="R709" s="8">
        <v>6.0822898032200312E-2</v>
      </c>
      <c r="S709" s="20">
        <v>0.10105580693815996</v>
      </c>
    </row>
    <row r="710" spans="1:19" x14ac:dyDescent="0.2">
      <c r="A710" s="6">
        <v>40760</v>
      </c>
      <c r="B710" s="19">
        <v>40396</v>
      </c>
      <c r="C710" s="19">
        <v>38940</v>
      </c>
      <c r="D710" s="16" t="s">
        <v>7</v>
      </c>
      <c r="E710" s="7">
        <v>5917</v>
      </c>
      <c r="F710" s="7">
        <v>4568</v>
      </c>
      <c r="G710" s="7">
        <v>1349</v>
      </c>
      <c r="H710" s="7">
        <v>6049</v>
      </c>
      <c r="I710" s="7">
        <v>5016</v>
      </c>
      <c r="J710" s="7">
        <v>1033</v>
      </c>
      <c r="K710" s="7">
        <v>6932</v>
      </c>
      <c r="L710" s="7">
        <v>5848</v>
      </c>
      <c r="M710" s="7">
        <v>1084</v>
      </c>
      <c r="N710" s="8">
        <v>-2.1821788725409186E-2</v>
      </c>
      <c r="O710" s="8">
        <v>-8.9314194577352457E-2</v>
      </c>
      <c r="P710" s="20">
        <v>0.30590513068731839</v>
      </c>
      <c r="Q710" s="8">
        <v>0.10186219739292368</v>
      </c>
      <c r="R710" s="8">
        <v>5.326262393359471E-2</v>
      </c>
      <c r="S710" s="20">
        <v>0.30590513068731839</v>
      </c>
    </row>
    <row r="711" spans="1:19" x14ac:dyDescent="0.2">
      <c r="A711" s="6">
        <v>40761</v>
      </c>
      <c r="B711" s="19">
        <v>40397</v>
      </c>
      <c r="C711" s="19">
        <v>38941</v>
      </c>
      <c r="D711" s="16" t="s">
        <v>1</v>
      </c>
      <c r="E711" s="7">
        <v>6308</v>
      </c>
      <c r="F711" s="7">
        <v>4752</v>
      </c>
      <c r="G711" s="7">
        <v>1556</v>
      </c>
      <c r="H711" s="7">
        <v>6519</v>
      </c>
      <c r="I711" s="7">
        <v>5288</v>
      </c>
      <c r="J711" s="7">
        <v>1231</v>
      </c>
      <c r="K711" s="7">
        <v>7316</v>
      </c>
      <c r="L711" s="7">
        <v>6544</v>
      </c>
      <c r="M711" s="7">
        <v>772</v>
      </c>
      <c r="N711" s="8">
        <v>-3.2366927442859295E-2</v>
      </c>
      <c r="O711" s="8">
        <v>-0.10136157337367624</v>
      </c>
      <c r="P711" s="20">
        <v>0.26401299756295704</v>
      </c>
      <c r="Q711" s="8">
        <v>9.9337748344370924E-2</v>
      </c>
      <c r="R711" s="8">
        <v>2.9685807150595878E-2</v>
      </c>
      <c r="S711" s="20">
        <v>0.38557435440783605</v>
      </c>
    </row>
    <row r="712" spans="1:19" x14ac:dyDescent="0.2">
      <c r="A712" s="6">
        <v>40762</v>
      </c>
      <c r="B712" s="19">
        <v>40398</v>
      </c>
      <c r="C712" s="19">
        <v>38942</v>
      </c>
      <c r="D712" s="16" t="s">
        <v>2</v>
      </c>
      <c r="E712" s="7">
        <v>5440</v>
      </c>
      <c r="F712" s="7">
        <v>4035</v>
      </c>
      <c r="G712" s="7">
        <v>1405</v>
      </c>
      <c r="H712" s="7">
        <v>5141</v>
      </c>
      <c r="I712" s="7">
        <v>4383</v>
      </c>
      <c r="J712" s="7">
        <v>758</v>
      </c>
      <c r="K712" s="7">
        <v>6995</v>
      </c>
      <c r="L712" s="7">
        <v>5545</v>
      </c>
      <c r="M712" s="7">
        <v>1450</v>
      </c>
      <c r="N712" s="8">
        <v>5.8159891071775993E-2</v>
      </c>
      <c r="O712" s="8">
        <v>-7.9397672826830967E-2</v>
      </c>
      <c r="P712" s="20">
        <v>0.85356200527704496</v>
      </c>
      <c r="Q712" s="8">
        <v>-3.4090909090909061E-2</v>
      </c>
      <c r="R712" s="8">
        <v>-8.399545970488087E-2</v>
      </c>
      <c r="S712" s="20">
        <v>0.14506927465362662</v>
      </c>
    </row>
    <row r="713" spans="1:19" x14ac:dyDescent="0.2">
      <c r="A713" s="6">
        <v>40763</v>
      </c>
      <c r="B713" s="19">
        <v>40399</v>
      </c>
      <c r="C713" s="19">
        <v>38943</v>
      </c>
      <c r="D713" s="16" t="s">
        <v>3</v>
      </c>
      <c r="E713" s="7">
        <v>5977</v>
      </c>
      <c r="F713" s="7">
        <v>4744</v>
      </c>
      <c r="G713" s="7">
        <v>1233</v>
      </c>
      <c r="H713" s="7">
        <v>5279</v>
      </c>
      <c r="I713" s="7">
        <v>4286</v>
      </c>
      <c r="J713" s="7">
        <v>993</v>
      </c>
      <c r="K713" s="7">
        <v>5952</v>
      </c>
      <c r="L713" s="7">
        <v>5220</v>
      </c>
      <c r="M713" s="7">
        <v>732</v>
      </c>
      <c r="N713" s="8">
        <v>0.13222201174464865</v>
      </c>
      <c r="O713" s="8">
        <v>0.10685954269715348</v>
      </c>
      <c r="P713" s="20">
        <v>0.2416918429003021</v>
      </c>
      <c r="Q713" s="8">
        <v>0.19851614196911971</v>
      </c>
      <c r="R713" s="8">
        <v>0.18748435544430531</v>
      </c>
      <c r="S713" s="20">
        <v>0.24294354838709675</v>
      </c>
    </row>
    <row r="714" spans="1:19" x14ac:dyDescent="0.2">
      <c r="A714" s="6">
        <v>40764</v>
      </c>
      <c r="B714" s="19">
        <v>40400</v>
      </c>
      <c r="C714" s="19">
        <v>38944</v>
      </c>
      <c r="D714" s="16" t="s">
        <v>4</v>
      </c>
      <c r="E714" s="7">
        <v>6705</v>
      </c>
      <c r="F714" s="7">
        <v>4878</v>
      </c>
      <c r="G714" s="7">
        <v>1827</v>
      </c>
      <c r="H714" s="7">
        <v>5918</v>
      </c>
      <c r="I714" s="7">
        <v>4886</v>
      </c>
      <c r="J714" s="7">
        <v>1032</v>
      </c>
      <c r="K714" s="7">
        <v>6313</v>
      </c>
      <c r="L714" s="7">
        <v>5234</v>
      </c>
      <c r="M714" s="7">
        <v>1079</v>
      </c>
      <c r="N714" s="8">
        <v>0.13298411625549167</v>
      </c>
      <c r="O714" s="8">
        <v>-1.6373311502251298E-3</v>
      </c>
      <c r="P714" s="20">
        <v>0.77034883720930236</v>
      </c>
      <c r="Q714" s="8">
        <v>0.38390092879256965</v>
      </c>
      <c r="R714" s="8">
        <v>0.24788948580199532</v>
      </c>
      <c r="S714" s="20">
        <v>0.95192307692307687</v>
      </c>
    </row>
    <row r="715" spans="1:19" x14ac:dyDescent="0.2">
      <c r="A715" s="6">
        <v>40765</v>
      </c>
      <c r="B715" s="19">
        <v>40401</v>
      </c>
      <c r="C715" s="19">
        <v>38945</v>
      </c>
      <c r="D715" s="16" t="s">
        <v>5</v>
      </c>
      <c r="E715" s="7">
        <v>6484</v>
      </c>
      <c r="F715" s="7">
        <v>5173</v>
      </c>
      <c r="G715" s="7">
        <v>1311</v>
      </c>
      <c r="H715" s="7">
        <v>6307</v>
      </c>
      <c r="I715" s="7">
        <v>5342</v>
      </c>
      <c r="J715" s="7">
        <v>965</v>
      </c>
      <c r="K715" s="7">
        <v>5724</v>
      </c>
      <c r="L715" s="7">
        <v>5263</v>
      </c>
      <c r="M715" s="7">
        <v>461</v>
      </c>
      <c r="N715" s="8">
        <v>2.8064055811003685E-2</v>
      </c>
      <c r="O715" s="8">
        <v>-3.1636091351553763E-2</v>
      </c>
      <c r="P715" s="20">
        <v>0.35854922279792745</v>
      </c>
      <c r="Q715" s="8">
        <v>0.33360756890168664</v>
      </c>
      <c r="R715" s="8">
        <v>0.26696056820964986</v>
      </c>
      <c r="S715" s="20">
        <v>0.68292682926829262</v>
      </c>
    </row>
    <row r="716" spans="1:19" x14ac:dyDescent="0.2">
      <c r="A716" s="6">
        <v>40766</v>
      </c>
      <c r="B716" s="19">
        <v>40402</v>
      </c>
      <c r="C716" s="19">
        <v>38946</v>
      </c>
      <c r="D716" s="16" t="s">
        <v>6</v>
      </c>
      <c r="E716" s="7">
        <v>6724</v>
      </c>
      <c r="F716" s="7">
        <v>5155</v>
      </c>
      <c r="G716" s="7">
        <v>1569</v>
      </c>
      <c r="H716" s="7">
        <v>5123</v>
      </c>
      <c r="I716" s="7">
        <v>4099</v>
      </c>
      <c r="J716" s="7">
        <v>1024</v>
      </c>
      <c r="K716" s="7">
        <v>5974</v>
      </c>
      <c r="L716" s="7">
        <v>4998</v>
      </c>
      <c r="M716" s="7">
        <v>976</v>
      </c>
      <c r="N716" s="8">
        <v>0.31251219988288104</v>
      </c>
      <c r="O716" s="8">
        <v>0.25762381068553308</v>
      </c>
      <c r="P716" s="20">
        <v>0.5322265625</v>
      </c>
      <c r="Q716" s="8">
        <v>0.24888558692421991</v>
      </c>
      <c r="R716" s="8">
        <v>0.26131636897479815</v>
      </c>
      <c r="S716" s="20">
        <v>0.20971472629144183</v>
      </c>
    </row>
    <row r="717" spans="1:19" x14ac:dyDescent="0.2">
      <c r="A717" s="6">
        <v>40767</v>
      </c>
      <c r="B717" s="19">
        <v>40403</v>
      </c>
      <c r="C717" s="19">
        <v>38947</v>
      </c>
      <c r="D717" s="16" t="s">
        <v>7</v>
      </c>
      <c r="E717" s="7">
        <v>7169</v>
      </c>
      <c r="F717" s="7">
        <v>5275</v>
      </c>
      <c r="G717" s="7">
        <v>1894</v>
      </c>
      <c r="H717" s="7">
        <v>5791</v>
      </c>
      <c r="I717" s="7">
        <v>4806</v>
      </c>
      <c r="J717" s="7">
        <v>985</v>
      </c>
      <c r="K717" s="7">
        <v>6181</v>
      </c>
      <c r="L717" s="7">
        <v>5043</v>
      </c>
      <c r="M717" s="7">
        <v>1138</v>
      </c>
      <c r="N717" s="8">
        <v>0.23795544810913483</v>
      </c>
      <c r="O717" s="8">
        <v>9.7586350395339139E-2</v>
      </c>
      <c r="P717" s="20">
        <v>0.92284263959390866</v>
      </c>
      <c r="Q717" s="8">
        <v>0.21200338123415041</v>
      </c>
      <c r="R717" s="8">
        <v>6.7165688852923289E-2</v>
      </c>
      <c r="S717" s="20">
        <v>0.94855967078189307</v>
      </c>
    </row>
    <row r="718" spans="1:19" x14ac:dyDescent="0.2">
      <c r="A718" s="6">
        <v>40768</v>
      </c>
      <c r="B718" s="19">
        <v>40404</v>
      </c>
      <c r="C718" s="19">
        <v>38948</v>
      </c>
      <c r="D718" s="16" t="s">
        <v>1</v>
      </c>
      <c r="E718" s="7">
        <v>7181</v>
      </c>
      <c r="F718" s="7">
        <v>5824</v>
      </c>
      <c r="G718" s="7">
        <v>1357</v>
      </c>
      <c r="H718" s="7">
        <v>5807</v>
      </c>
      <c r="I718" s="7">
        <v>4685</v>
      </c>
      <c r="J718" s="7">
        <v>1122</v>
      </c>
      <c r="K718" s="7">
        <v>5906</v>
      </c>
      <c r="L718" s="7">
        <v>5253</v>
      </c>
      <c r="M718" s="7">
        <v>653</v>
      </c>
      <c r="N718" s="8">
        <v>0.23661098674014114</v>
      </c>
      <c r="O718" s="8">
        <v>0.24311632870864464</v>
      </c>
      <c r="P718" s="20">
        <v>0.20944741532976829</v>
      </c>
      <c r="Q718" s="8">
        <v>0.25849982474588162</v>
      </c>
      <c r="R718" s="8">
        <v>0.26306657991758842</v>
      </c>
      <c r="S718" s="20">
        <v>0.23926940639269412</v>
      </c>
    </row>
    <row r="719" spans="1:19" x14ac:dyDescent="0.2">
      <c r="A719" s="6">
        <v>40769</v>
      </c>
      <c r="B719" s="19">
        <v>40405</v>
      </c>
      <c r="C719" s="19">
        <v>38949</v>
      </c>
      <c r="D719" s="16" t="s">
        <v>2</v>
      </c>
      <c r="E719" s="7">
        <v>6707</v>
      </c>
      <c r="F719" s="7">
        <v>5029</v>
      </c>
      <c r="G719" s="7">
        <v>1678</v>
      </c>
      <c r="H719" s="7">
        <v>5209</v>
      </c>
      <c r="I719" s="7">
        <v>4457</v>
      </c>
      <c r="J719" s="7">
        <v>752</v>
      </c>
      <c r="K719" s="7">
        <v>6089</v>
      </c>
      <c r="L719" s="7">
        <v>4367</v>
      </c>
      <c r="M719" s="7">
        <v>1722</v>
      </c>
      <c r="N719" s="8">
        <v>0.28757918986369746</v>
      </c>
      <c r="O719" s="8">
        <v>0.1283374467130356</v>
      </c>
      <c r="P719" s="20">
        <v>1.2313829787234041</v>
      </c>
      <c r="Q719" s="8">
        <v>0.33286963434022265</v>
      </c>
      <c r="R719" s="8">
        <v>0.34035181236673773</v>
      </c>
      <c r="S719" s="20">
        <v>0.31093750000000009</v>
      </c>
    </row>
    <row r="720" spans="1:19" x14ac:dyDescent="0.2">
      <c r="A720" s="6">
        <v>40770</v>
      </c>
      <c r="B720" s="19">
        <v>40406</v>
      </c>
      <c r="C720" s="19">
        <v>38950</v>
      </c>
      <c r="D720" s="16" t="s">
        <v>3</v>
      </c>
      <c r="E720" s="7">
        <v>5955</v>
      </c>
      <c r="F720" s="7">
        <v>4973</v>
      </c>
      <c r="G720" s="7">
        <v>982</v>
      </c>
      <c r="H720" s="7">
        <v>5515</v>
      </c>
      <c r="I720" s="7">
        <v>4560</v>
      </c>
      <c r="J720" s="7">
        <v>955</v>
      </c>
      <c r="K720" s="7">
        <v>5561</v>
      </c>
      <c r="L720" s="7">
        <v>4873</v>
      </c>
      <c r="M720" s="7">
        <v>688</v>
      </c>
      <c r="N720" s="8">
        <v>7.9782411604714332E-2</v>
      </c>
      <c r="O720" s="8">
        <v>9.0570175438596578E-2</v>
      </c>
      <c r="P720" s="20">
        <v>2.8272251308900431E-2</v>
      </c>
      <c r="Q720" s="8">
        <v>0.22910216718266252</v>
      </c>
      <c r="R720" s="8">
        <v>0.27414809121188832</v>
      </c>
      <c r="S720" s="20">
        <v>4.2462845010615702E-2</v>
      </c>
    </row>
    <row r="721" spans="1:19" x14ac:dyDescent="0.2">
      <c r="A721" s="6">
        <v>40771</v>
      </c>
      <c r="B721" s="19">
        <v>40407</v>
      </c>
      <c r="C721" s="19">
        <v>38951</v>
      </c>
      <c r="D721" s="16" t="s">
        <v>4</v>
      </c>
      <c r="E721" s="7">
        <v>6575</v>
      </c>
      <c r="F721" s="7">
        <v>4777</v>
      </c>
      <c r="G721" s="7">
        <v>1798</v>
      </c>
      <c r="H721" s="7">
        <v>5873</v>
      </c>
      <c r="I721" s="7">
        <v>4755</v>
      </c>
      <c r="J721" s="7">
        <v>1118</v>
      </c>
      <c r="K721" s="7">
        <v>5594</v>
      </c>
      <c r="L721" s="7">
        <v>4612</v>
      </c>
      <c r="M721" s="7">
        <v>982</v>
      </c>
      <c r="N721" s="8">
        <v>0.11953005278392648</v>
      </c>
      <c r="O721" s="8">
        <v>4.6267087276550267E-3</v>
      </c>
      <c r="P721" s="20">
        <v>0.60822898032200357</v>
      </c>
      <c r="Q721" s="8">
        <v>0.31473705258948215</v>
      </c>
      <c r="R721" s="8">
        <v>0.18860413038069179</v>
      </c>
      <c r="S721" s="20">
        <v>0.83095723014256628</v>
      </c>
    </row>
    <row r="722" spans="1:19" x14ac:dyDescent="0.2">
      <c r="A722" s="6">
        <v>40772</v>
      </c>
      <c r="B722" s="19">
        <v>40408</v>
      </c>
      <c r="C722" s="19">
        <v>38952</v>
      </c>
      <c r="D722" s="16" t="s">
        <v>5</v>
      </c>
      <c r="E722" s="7">
        <v>6086</v>
      </c>
      <c r="F722" s="7">
        <v>4921</v>
      </c>
      <c r="G722" s="7">
        <v>1165</v>
      </c>
      <c r="H722" s="7">
        <v>5530</v>
      </c>
      <c r="I722" s="7">
        <v>4697</v>
      </c>
      <c r="J722" s="7">
        <v>833</v>
      </c>
      <c r="K722" s="7">
        <v>5727</v>
      </c>
      <c r="L722" s="7">
        <v>5150</v>
      </c>
      <c r="M722" s="7">
        <v>577</v>
      </c>
      <c r="N722" s="8">
        <v>0.10054249547920424</v>
      </c>
      <c r="O722" s="8">
        <v>4.7690014903129629E-2</v>
      </c>
      <c r="P722" s="20">
        <v>0.39855942376950781</v>
      </c>
      <c r="Q722" s="8">
        <v>0.18197708292872394</v>
      </c>
      <c r="R722" s="8">
        <v>0.13832986352070331</v>
      </c>
      <c r="S722" s="20">
        <v>0.41041162227602901</v>
      </c>
    </row>
    <row r="723" spans="1:19" x14ac:dyDescent="0.2">
      <c r="A723" s="6">
        <v>40773</v>
      </c>
      <c r="B723" s="19">
        <v>40409</v>
      </c>
      <c r="C723" s="19">
        <v>38953</v>
      </c>
      <c r="D723" s="16" t="s">
        <v>6</v>
      </c>
      <c r="E723" s="7">
        <v>5928</v>
      </c>
      <c r="F723" s="7">
        <v>4451</v>
      </c>
      <c r="G723" s="7">
        <v>1477</v>
      </c>
      <c r="H723" s="7">
        <v>5350</v>
      </c>
      <c r="I723" s="7">
        <v>4280</v>
      </c>
      <c r="J723" s="7">
        <v>1070</v>
      </c>
      <c r="K723" s="7">
        <v>5795</v>
      </c>
      <c r="L723" s="7">
        <v>4635</v>
      </c>
      <c r="M723" s="7">
        <v>1160</v>
      </c>
      <c r="N723" s="8">
        <v>0.10803738317757006</v>
      </c>
      <c r="O723" s="8">
        <v>3.9953271028037474E-2</v>
      </c>
      <c r="P723" s="20">
        <v>0.38037383177570083</v>
      </c>
      <c r="Q723" s="8">
        <v>0.10083565459610022</v>
      </c>
      <c r="R723" s="8">
        <v>9.4956949569495741E-2</v>
      </c>
      <c r="S723" s="20">
        <v>0.1189393939393939</v>
      </c>
    </row>
    <row r="724" spans="1:19" x14ac:dyDescent="0.2">
      <c r="A724" s="6">
        <v>40774</v>
      </c>
      <c r="B724" s="19">
        <v>40410</v>
      </c>
      <c r="C724" s="19">
        <v>38954</v>
      </c>
      <c r="D724" s="16" t="s">
        <v>7</v>
      </c>
      <c r="E724" s="7">
        <v>6444</v>
      </c>
      <c r="F724" s="7">
        <v>4726</v>
      </c>
      <c r="G724" s="7">
        <v>1718</v>
      </c>
      <c r="H724" s="7">
        <v>5787</v>
      </c>
      <c r="I724" s="7">
        <v>4777</v>
      </c>
      <c r="J724" s="7">
        <v>1010</v>
      </c>
      <c r="K724" s="7">
        <v>6360</v>
      </c>
      <c r="L724" s="7">
        <v>5189</v>
      </c>
      <c r="M724" s="7">
        <v>1171</v>
      </c>
      <c r="N724" s="8">
        <v>0.11353032659409013</v>
      </c>
      <c r="O724" s="8">
        <v>-1.0676156583629859E-2</v>
      </c>
      <c r="P724" s="20">
        <v>0.70099009900990095</v>
      </c>
      <c r="Q724" s="8">
        <v>0.2199924271109428</v>
      </c>
      <c r="R724" s="8">
        <v>0.11541184800566429</v>
      </c>
      <c r="S724" s="20">
        <v>0.64401913875598082</v>
      </c>
    </row>
    <row r="725" spans="1:19" x14ac:dyDescent="0.2">
      <c r="A725" s="6">
        <v>40775</v>
      </c>
      <c r="B725" s="19">
        <v>40411</v>
      </c>
      <c r="C725" s="19">
        <v>38955</v>
      </c>
      <c r="D725" s="16" t="s">
        <v>1</v>
      </c>
      <c r="E725" s="7">
        <v>6152</v>
      </c>
      <c r="F725" s="7">
        <v>4878</v>
      </c>
      <c r="G725" s="7">
        <v>1274</v>
      </c>
      <c r="H725" s="7">
        <v>6333</v>
      </c>
      <c r="I725" s="7">
        <v>5151</v>
      </c>
      <c r="J725" s="7">
        <v>1182</v>
      </c>
      <c r="K725" s="7">
        <v>6224</v>
      </c>
      <c r="L725" s="7">
        <v>5548</v>
      </c>
      <c r="M725" s="7">
        <v>676</v>
      </c>
      <c r="N725" s="8">
        <v>-2.8580451602715939E-2</v>
      </c>
      <c r="O725" s="8">
        <v>-5.2999417588817654E-2</v>
      </c>
      <c r="P725" s="20">
        <v>7.7834179357022082E-2</v>
      </c>
      <c r="Q725" s="8">
        <v>0.14031510658016688</v>
      </c>
      <c r="R725" s="8">
        <v>0.11752577319587632</v>
      </c>
      <c r="S725" s="20">
        <v>0.23689320388349522</v>
      </c>
    </row>
    <row r="726" spans="1:19" x14ac:dyDescent="0.2">
      <c r="A726" s="6">
        <v>40776</v>
      </c>
      <c r="B726" s="19">
        <v>40412</v>
      </c>
      <c r="C726" s="19">
        <v>38956</v>
      </c>
      <c r="D726" s="16" t="s">
        <v>2</v>
      </c>
      <c r="E726" s="7">
        <v>6096</v>
      </c>
      <c r="F726" s="7">
        <v>4451</v>
      </c>
      <c r="G726" s="7">
        <v>1645</v>
      </c>
      <c r="H726" s="7">
        <v>5075</v>
      </c>
      <c r="I726" s="7">
        <v>4267</v>
      </c>
      <c r="J726" s="7">
        <v>808</v>
      </c>
      <c r="K726" s="7">
        <v>6914</v>
      </c>
      <c r="L726" s="7">
        <v>5513</v>
      </c>
      <c r="M726" s="7">
        <v>1401</v>
      </c>
      <c r="N726" s="8">
        <v>0.20118226600985212</v>
      </c>
      <c r="O726" s="8">
        <v>4.3121631122568616E-2</v>
      </c>
      <c r="P726" s="20">
        <v>1.0358910891089108</v>
      </c>
      <c r="Q726" s="8">
        <v>0.19623233908948201</v>
      </c>
      <c r="R726" s="8">
        <v>0.13632882307888683</v>
      </c>
      <c r="S726" s="20">
        <v>0.39525021204410526</v>
      </c>
    </row>
    <row r="727" spans="1:19" x14ac:dyDescent="0.2">
      <c r="A727" s="6">
        <v>40777</v>
      </c>
      <c r="B727" s="19">
        <v>40413</v>
      </c>
      <c r="C727" s="19">
        <v>38957</v>
      </c>
      <c r="D727" s="16" t="s">
        <v>3</v>
      </c>
      <c r="E727" s="7">
        <v>5036</v>
      </c>
      <c r="F727" s="7">
        <v>3911</v>
      </c>
      <c r="G727" s="7">
        <v>1125</v>
      </c>
      <c r="H727" s="7">
        <v>5284</v>
      </c>
      <c r="I727" s="7">
        <v>4321</v>
      </c>
      <c r="J727" s="7">
        <v>963</v>
      </c>
      <c r="K727" s="7">
        <v>6018</v>
      </c>
      <c r="L727" s="7">
        <v>5288</v>
      </c>
      <c r="M727" s="7">
        <v>730</v>
      </c>
      <c r="N727" s="8">
        <v>-4.6934140802422419E-2</v>
      </c>
      <c r="O727" s="8">
        <v>-9.4885443184448026E-2</v>
      </c>
      <c r="P727" s="20">
        <v>0.16822429906542058</v>
      </c>
      <c r="Q727" s="8">
        <v>1.4095851792186975E-2</v>
      </c>
      <c r="R727" s="8">
        <v>-2.8805562453439237E-2</v>
      </c>
      <c r="S727" s="20">
        <v>0.19808306709265167</v>
      </c>
    </row>
    <row r="728" spans="1:19" x14ac:dyDescent="0.2">
      <c r="A728" s="6">
        <v>40778</v>
      </c>
      <c r="B728" s="19">
        <v>40414</v>
      </c>
      <c r="C728" s="19">
        <v>38958</v>
      </c>
      <c r="D728" s="16" t="s">
        <v>4</v>
      </c>
      <c r="E728" s="7">
        <v>6103</v>
      </c>
      <c r="F728" s="7">
        <v>4579</v>
      </c>
      <c r="G728" s="7">
        <v>1524</v>
      </c>
      <c r="H728" s="7">
        <v>4824</v>
      </c>
      <c r="I728" s="7">
        <v>3697</v>
      </c>
      <c r="J728" s="7">
        <v>1127</v>
      </c>
      <c r="K728" s="7">
        <v>4563</v>
      </c>
      <c r="L728" s="7">
        <v>3812</v>
      </c>
      <c r="M728" s="7">
        <v>751</v>
      </c>
      <c r="N728" s="8">
        <v>0.26513266998341622</v>
      </c>
      <c r="O728" s="8">
        <v>0.23857181498512303</v>
      </c>
      <c r="P728" s="20">
        <v>0.35226264418811004</v>
      </c>
      <c r="Q728" s="8">
        <v>0.34843128590366779</v>
      </c>
      <c r="R728" s="8">
        <v>0.2687725131615406</v>
      </c>
      <c r="S728" s="20">
        <v>0.66194111232279162</v>
      </c>
    </row>
    <row r="729" spans="1:19" x14ac:dyDescent="0.2">
      <c r="A729" s="6">
        <v>40779</v>
      </c>
      <c r="B729" s="19">
        <v>40415</v>
      </c>
      <c r="C729" s="19">
        <v>38959</v>
      </c>
      <c r="D729" s="16" t="s">
        <v>5</v>
      </c>
      <c r="E729" s="7">
        <v>5459</v>
      </c>
      <c r="F729" s="7">
        <v>4251</v>
      </c>
      <c r="G729" s="7">
        <v>1208</v>
      </c>
      <c r="H729" s="7">
        <v>5046</v>
      </c>
      <c r="I729" s="7">
        <v>4209</v>
      </c>
      <c r="J729" s="7">
        <v>837</v>
      </c>
      <c r="K729" s="7">
        <v>4760</v>
      </c>
      <c r="L729" s="7">
        <v>4149</v>
      </c>
      <c r="M729" s="7">
        <v>611</v>
      </c>
      <c r="N729" s="8">
        <v>8.1847007530717386E-2</v>
      </c>
      <c r="O729" s="8">
        <v>9.978617248752597E-3</v>
      </c>
      <c r="P729" s="20">
        <v>0.44324970131421737</v>
      </c>
      <c r="Q729" s="8">
        <v>0.28568064060292042</v>
      </c>
      <c r="R729" s="8">
        <v>0.20973249857712006</v>
      </c>
      <c r="S729" s="20">
        <v>0.6502732240437159</v>
      </c>
    </row>
    <row r="730" spans="1:19" x14ac:dyDescent="0.2">
      <c r="A730" s="6">
        <v>40780</v>
      </c>
      <c r="B730" s="19">
        <v>40416</v>
      </c>
      <c r="C730" s="19">
        <v>38960</v>
      </c>
      <c r="D730" s="16" t="s">
        <v>6</v>
      </c>
      <c r="E730" s="7">
        <v>5906</v>
      </c>
      <c r="F730" s="7">
        <v>4494</v>
      </c>
      <c r="G730" s="7">
        <v>1412</v>
      </c>
      <c r="H730" s="7">
        <v>4488</v>
      </c>
      <c r="I730" s="7">
        <v>3518</v>
      </c>
      <c r="J730" s="7">
        <v>970</v>
      </c>
      <c r="K730" s="7">
        <v>5443</v>
      </c>
      <c r="L730" s="7">
        <v>4591</v>
      </c>
      <c r="M730" s="7">
        <v>852</v>
      </c>
      <c r="N730" s="8">
        <v>0.31595365418894827</v>
      </c>
      <c r="O730" s="8">
        <v>0.2774303581580444</v>
      </c>
      <c r="P730" s="20">
        <v>0.45567010309278344</v>
      </c>
      <c r="Q730" s="8">
        <v>0.20727718724448074</v>
      </c>
      <c r="R730" s="8">
        <v>0.20903954802259883</v>
      </c>
      <c r="S730" s="20">
        <v>0.20170212765957451</v>
      </c>
    </row>
    <row r="731" spans="1:19" x14ac:dyDescent="0.2">
      <c r="A731" s="6">
        <v>40781</v>
      </c>
      <c r="B731" s="19">
        <v>40417</v>
      </c>
      <c r="C731" s="19">
        <v>38961</v>
      </c>
      <c r="D731" s="16" t="s">
        <v>7</v>
      </c>
      <c r="E731" s="7">
        <v>6216</v>
      </c>
      <c r="F731" s="7">
        <v>4547</v>
      </c>
      <c r="G731" s="7">
        <v>1669</v>
      </c>
      <c r="H731" s="7">
        <v>5425</v>
      </c>
      <c r="I731" s="7">
        <v>4455</v>
      </c>
      <c r="J731" s="7">
        <v>970</v>
      </c>
      <c r="K731" s="7">
        <v>5256</v>
      </c>
      <c r="L731" s="7">
        <v>3842</v>
      </c>
      <c r="M731" s="7">
        <v>1414</v>
      </c>
      <c r="N731" s="8">
        <v>0.14580645161290318</v>
      </c>
      <c r="O731" s="8">
        <v>2.0650953984287401E-2</v>
      </c>
      <c r="P731" s="20">
        <v>0.72061855670103103</v>
      </c>
      <c r="Q731" s="8">
        <v>0.11657984551823253</v>
      </c>
      <c r="R731" s="8">
        <v>1.9049753473778575E-2</v>
      </c>
      <c r="S731" s="20">
        <v>0.51040723981900449</v>
      </c>
    </row>
    <row r="732" spans="1:19" x14ac:dyDescent="0.2">
      <c r="A732" s="6">
        <v>40782</v>
      </c>
      <c r="B732" s="19">
        <v>40418</v>
      </c>
      <c r="C732" s="19">
        <v>38962</v>
      </c>
      <c r="D732" s="16" t="s">
        <v>1</v>
      </c>
      <c r="E732" s="7">
        <v>6208</v>
      </c>
      <c r="F732" s="7">
        <v>4692</v>
      </c>
      <c r="G732" s="7">
        <v>1516</v>
      </c>
      <c r="H732" s="7">
        <v>5870</v>
      </c>
      <c r="I732" s="7">
        <v>4676</v>
      </c>
      <c r="J732" s="7">
        <v>1194</v>
      </c>
      <c r="K732" s="7">
        <v>5690</v>
      </c>
      <c r="L732" s="7">
        <v>4942</v>
      </c>
      <c r="M732" s="7">
        <v>748</v>
      </c>
      <c r="N732" s="8">
        <v>5.7580919931856878E-2</v>
      </c>
      <c r="O732" s="8">
        <v>3.4217279726260763E-3</v>
      </c>
      <c r="P732" s="20">
        <v>0.26968174204355111</v>
      </c>
      <c r="Q732" s="8">
        <v>0.11855855855855846</v>
      </c>
      <c r="R732" s="8">
        <v>4.5221652929382961E-2</v>
      </c>
      <c r="S732" s="20">
        <v>0.42884071630537224</v>
      </c>
    </row>
    <row r="733" spans="1:19" x14ac:dyDescent="0.2">
      <c r="A733" s="6">
        <v>40783</v>
      </c>
      <c r="B733" s="19">
        <v>40419</v>
      </c>
      <c r="C733" s="19">
        <v>38963</v>
      </c>
      <c r="D733" s="16" t="s">
        <v>2</v>
      </c>
      <c r="E733" s="7">
        <v>6043</v>
      </c>
      <c r="F733" s="7">
        <v>4391</v>
      </c>
      <c r="G733" s="7">
        <v>1652</v>
      </c>
      <c r="H733" s="7">
        <v>5117</v>
      </c>
      <c r="I733" s="7">
        <v>4308</v>
      </c>
      <c r="J733" s="7">
        <v>809</v>
      </c>
      <c r="K733" s="7">
        <v>5785</v>
      </c>
      <c r="L733" s="7">
        <v>4350</v>
      </c>
      <c r="M733" s="7">
        <v>1435</v>
      </c>
      <c r="N733" s="8">
        <v>0.18096540941958184</v>
      </c>
      <c r="O733" s="8">
        <v>1.9266480965645316E-2</v>
      </c>
      <c r="P733" s="20">
        <v>1.0420271940667489</v>
      </c>
      <c r="Q733" s="8">
        <v>0.19521360759493667</v>
      </c>
      <c r="R733" s="8">
        <v>0.11164556962025318</v>
      </c>
      <c r="S733" s="20">
        <v>0.49367088607594933</v>
      </c>
    </row>
    <row r="734" spans="1:19" x14ac:dyDescent="0.2">
      <c r="A734" s="6">
        <v>40784</v>
      </c>
      <c r="B734" s="19">
        <v>40420</v>
      </c>
      <c r="C734" s="19">
        <v>38964</v>
      </c>
      <c r="D734" s="16" t="s">
        <v>3</v>
      </c>
      <c r="E734" s="7">
        <v>5372</v>
      </c>
      <c r="F734" s="7">
        <v>4240</v>
      </c>
      <c r="G734" s="7">
        <v>1132</v>
      </c>
      <c r="H734" s="7">
        <v>5281</v>
      </c>
      <c r="I734" s="7">
        <v>4145</v>
      </c>
      <c r="J734" s="7">
        <v>1136</v>
      </c>
      <c r="K734" s="7">
        <v>5027</v>
      </c>
      <c r="L734" s="7">
        <v>4454</v>
      </c>
      <c r="M734" s="7">
        <v>573</v>
      </c>
      <c r="N734" s="8">
        <v>1.7231584927097199E-2</v>
      </c>
      <c r="O734" s="8">
        <v>2.2919179734619988E-2</v>
      </c>
      <c r="P734" s="20">
        <v>-3.5211267605633756E-3</v>
      </c>
      <c r="Q734" s="8">
        <v>0.24495944380069523</v>
      </c>
      <c r="R734" s="8">
        <v>0.32046091560261591</v>
      </c>
      <c r="S734" s="20">
        <v>2.5362318840579601E-2</v>
      </c>
    </row>
    <row r="735" spans="1:19" x14ac:dyDescent="0.2">
      <c r="A735" s="6">
        <v>40785</v>
      </c>
      <c r="B735" s="19">
        <v>40421</v>
      </c>
      <c r="C735" s="19">
        <v>38965</v>
      </c>
      <c r="D735" s="16" t="s">
        <v>4</v>
      </c>
      <c r="E735" s="7">
        <v>5031</v>
      </c>
      <c r="F735" s="7">
        <v>3663</v>
      </c>
      <c r="G735" s="7">
        <v>1368</v>
      </c>
      <c r="H735" s="7">
        <v>4985</v>
      </c>
      <c r="I735" s="7">
        <v>3931</v>
      </c>
      <c r="J735" s="7">
        <v>1054</v>
      </c>
      <c r="K735" s="7">
        <v>4110</v>
      </c>
      <c r="L735" s="7">
        <v>3309</v>
      </c>
      <c r="M735" s="7">
        <v>801</v>
      </c>
      <c r="N735" s="8">
        <v>9.2276830491473394E-3</v>
      </c>
      <c r="O735" s="8">
        <v>-6.8176036631900305E-2</v>
      </c>
      <c r="P735" s="20">
        <v>0.29791271347248571</v>
      </c>
      <c r="Q735" s="8">
        <v>-6.2255358807082994E-2</v>
      </c>
      <c r="R735" s="8">
        <v>-0.16712141882673948</v>
      </c>
      <c r="S735" s="20">
        <v>0.41468459152016557</v>
      </c>
    </row>
    <row r="736" spans="1:19" x14ac:dyDescent="0.2">
      <c r="A736" s="6">
        <v>40786</v>
      </c>
      <c r="B736" s="19">
        <v>40422</v>
      </c>
      <c r="C736" s="19">
        <v>38966</v>
      </c>
      <c r="D736" s="16" t="s">
        <v>5</v>
      </c>
      <c r="E736" s="7">
        <v>4717</v>
      </c>
      <c r="F736" s="7">
        <v>3910</v>
      </c>
      <c r="G736" s="7">
        <v>807</v>
      </c>
      <c r="H736" s="7">
        <v>5724</v>
      </c>
      <c r="I736" s="7">
        <v>4638</v>
      </c>
      <c r="J736" s="7">
        <v>1086</v>
      </c>
      <c r="K736" s="7">
        <v>4658</v>
      </c>
      <c r="L736" s="7">
        <v>4025</v>
      </c>
      <c r="M736" s="7">
        <v>633</v>
      </c>
      <c r="N736" s="8">
        <v>-0.17592592592592593</v>
      </c>
      <c r="O736" s="8">
        <v>-0.15696420871065109</v>
      </c>
      <c r="P736" s="20">
        <v>-0.25690607734806625</v>
      </c>
      <c r="Q736" s="8">
        <v>-2.6619892695006198E-2</v>
      </c>
      <c r="R736" s="8">
        <v>-6.1675065994720391E-2</v>
      </c>
      <c r="S736" s="20">
        <v>0.18851251840942562</v>
      </c>
    </row>
    <row r="737" spans="1:19" x14ac:dyDescent="0.2">
      <c r="A737" s="6">
        <v>40787</v>
      </c>
      <c r="B737" s="19">
        <v>40423</v>
      </c>
      <c r="C737" s="19">
        <v>38967</v>
      </c>
      <c r="D737" s="16" t="s">
        <v>6</v>
      </c>
      <c r="E737" s="7">
        <v>5904</v>
      </c>
      <c r="F737" s="7">
        <v>4546</v>
      </c>
      <c r="G737" s="7">
        <v>1358</v>
      </c>
      <c r="H737" s="7">
        <v>4952</v>
      </c>
      <c r="I737" s="7">
        <v>3952</v>
      </c>
      <c r="J737" s="7">
        <v>1000</v>
      </c>
      <c r="K737" s="7">
        <v>4328</v>
      </c>
      <c r="L737" s="7">
        <v>3647</v>
      </c>
      <c r="M737" s="7">
        <v>681</v>
      </c>
      <c r="N737" s="8">
        <v>0.19224555735056548</v>
      </c>
      <c r="O737" s="8">
        <v>0.15030364372469629</v>
      </c>
      <c r="P737" s="20">
        <v>0.3580000000000001</v>
      </c>
      <c r="Q737" s="8">
        <v>0.16380839739798936</v>
      </c>
      <c r="R737" s="8">
        <v>0.14249811510429766</v>
      </c>
      <c r="S737" s="20">
        <v>0.24131627056672755</v>
      </c>
    </row>
    <row r="738" spans="1:19" x14ac:dyDescent="0.2">
      <c r="A738" s="6">
        <v>40788</v>
      </c>
      <c r="B738" s="19">
        <v>40424</v>
      </c>
      <c r="C738" s="19">
        <v>38968</v>
      </c>
      <c r="D738" s="16" t="s">
        <v>7</v>
      </c>
      <c r="E738" s="7">
        <v>5605</v>
      </c>
      <c r="F738" s="7">
        <v>4046</v>
      </c>
      <c r="G738" s="7">
        <v>1559</v>
      </c>
      <c r="H738" s="7">
        <v>5613</v>
      </c>
      <c r="I738" s="7">
        <v>4556</v>
      </c>
      <c r="J738" s="7">
        <v>1057</v>
      </c>
      <c r="K738" s="7">
        <v>5745</v>
      </c>
      <c r="L738" s="7">
        <v>4638</v>
      </c>
      <c r="M738" s="7">
        <v>1107</v>
      </c>
      <c r="N738" s="8">
        <v>-1.4252627828256204E-3</v>
      </c>
      <c r="O738" s="8">
        <v>-0.11194029850746268</v>
      </c>
      <c r="P738" s="20">
        <v>0.47492904446546835</v>
      </c>
      <c r="Q738" s="8">
        <v>6.2760712931361429E-2</v>
      </c>
      <c r="R738" s="8">
        <v>-6.9671188779029669E-2</v>
      </c>
      <c r="S738" s="20">
        <v>0.68540540540540551</v>
      </c>
    </row>
    <row r="739" spans="1:19" x14ac:dyDescent="0.2">
      <c r="A739" s="6">
        <v>40789</v>
      </c>
      <c r="B739" s="19">
        <v>40425</v>
      </c>
      <c r="C739" s="19">
        <v>38969</v>
      </c>
      <c r="D739" s="16" t="s">
        <v>1</v>
      </c>
      <c r="E739" s="7">
        <v>6183</v>
      </c>
      <c r="F739" s="7">
        <v>4720</v>
      </c>
      <c r="G739" s="7">
        <v>1463</v>
      </c>
      <c r="H739" s="7">
        <v>5858</v>
      </c>
      <c r="I739" s="7">
        <v>4640</v>
      </c>
      <c r="J739" s="7">
        <v>1218</v>
      </c>
      <c r="K739" s="7">
        <v>5231</v>
      </c>
      <c r="L739" s="7">
        <v>4659</v>
      </c>
      <c r="M739" s="7">
        <v>572</v>
      </c>
      <c r="N739" s="8">
        <v>5.5479685899624487E-2</v>
      </c>
      <c r="O739" s="8">
        <v>1.7241379310344751E-2</v>
      </c>
      <c r="P739" s="20">
        <v>0.20114942528735624</v>
      </c>
      <c r="Q739" s="8">
        <v>0.14925650557620829</v>
      </c>
      <c r="R739" s="8">
        <v>7.5906086163665343E-2</v>
      </c>
      <c r="S739" s="20">
        <v>0.47331319234642488</v>
      </c>
    </row>
    <row r="740" spans="1:19" x14ac:dyDescent="0.2">
      <c r="A740" s="6">
        <v>40790</v>
      </c>
      <c r="B740" s="19">
        <v>40426</v>
      </c>
      <c r="C740" s="19">
        <v>38970</v>
      </c>
      <c r="D740" s="16" t="s">
        <v>2</v>
      </c>
      <c r="E740" s="7">
        <v>5950</v>
      </c>
      <c r="F740" s="7">
        <v>4493</v>
      </c>
      <c r="G740" s="7">
        <v>1457</v>
      </c>
      <c r="H740" s="7">
        <v>5384</v>
      </c>
      <c r="I740" s="7">
        <v>4163</v>
      </c>
      <c r="J740" s="7">
        <v>1221</v>
      </c>
      <c r="K740" s="7">
        <v>5761</v>
      </c>
      <c r="L740" s="7">
        <v>4258</v>
      </c>
      <c r="M740" s="7">
        <v>1503</v>
      </c>
      <c r="N740" s="8">
        <v>0.10512630014858848</v>
      </c>
      <c r="O740" s="8">
        <v>7.9269757386500217E-2</v>
      </c>
      <c r="P740" s="20">
        <v>0.19328419328419333</v>
      </c>
      <c r="Q740" s="8">
        <v>0.24790268456375841</v>
      </c>
      <c r="R740" s="8">
        <v>0.1351692774128348</v>
      </c>
      <c r="S740" s="20">
        <v>0.79876543209876538</v>
      </c>
    </row>
    <row r="741" spans="1:19" x14ac:dyDescent="0.2">
      <c r="A741" s="6">
        <v>40791</v>
      </c>
      <c r="B741" s="19">
        <v>40427</v>
      </c>
      <c r="C741" s="19">
        <v>38971</v>
      </c>
      <c r="D741" s="16" t="s">
        <v>3</v>
      </c>
      <c r="E741" s="7">
        <v>5273</v>
      </c>
      <c r="F741" s="7">
        <v>4109</v>
      </c>
      <c r="G741" s="7">
        <v>1164</v>
      </c>
      <c r="H741" s="7">
        <v>4987</v>
      </c>
      <c r="I741" s="7">
        <v>4014</v>
      </c>
      <c r="J741" s="7">
        <v>973</v>
      </c>
      <c r="K741" s="7">
        <v>4868</v>
      </c>
      <c r="L741" s="7">
        <v>4183</v>
      </c>
      <c r="M741" s="7">
        <v>685</v>
      </c>
      <c r="N741" s="8">
        <v>5.7349107679967926E-2</v>
      </c>
      <c r="O741" s="8">
        <v>2.3667164922770212E-2</v>
      </c>
      <c r="P741" s="20">
        <v>0.19630010277492294</v>
      </c>
      <c r="Q741" s="8">
        <v>0.17674626199509036</v>
      </c>
      <c r="R741" s="8">
        <v>0.16073446327683616</v>
      </c>
      <c r="S741" s="20">
        <v>0.23698193411264623</v>
      </c>
    </row>
    <row r="742" spans="1:19" x14ac:dyDescent="0.2">
      <c r="A742" s="6">
        <v>40792</v>
      </c>
      <c r="B742" s="19">
        <v>40428</v>
      </c>
      <c r="C742" s="19">
        <v>38972</v>
      </c>
      <c r="D742" s="16" t="s">
        <v>4</v>
      </c>
      <c r="E742" s="7">
        <v>5452</v>
      </c>
      <c r="F742" s="7">
        <v>3908</v>
      </c>
      <c r="G742" s="7">
        <v>1544</v>
      </c>
      <c r="H742" s="7">
        <v>5152</v>
      </c>
      <c r="I742" s="7">
        <v>4096</v>
      </c>
      <c r="J742" s="7">
        <v>1056</v>
      </c>
      <c r="K742" s="7">
        <v>4633</v>
      </c>
      <c r="L742" s="7">
        <v>4082</v>
      </c>
      <c r="M742" s="7">
        <v>551</v>
      </c>
      <c r="N742" s="8">
        <v>5.8229813664596231E-2</v>
      </c>
      <c r="O742" s="8">
        <v>-4.58984375E-2</v>
      </c>
      <c r="P742" s="20">
        <v>0.46212121212121215</v>
      </c>
      <c r="Q742" s="8">
        <v>0.34817012858555896</v>
      </c>
      <c r="R742" s="8">
        <v>0.2250783699059562</v>
      </c>
      <c r="S742" s="20">
        <v>0.80796252927400469</v>
      </c>
    </row>
    <row r="743" spans="1:19" x14ac:dyDescent="0.2">
      <c r="A743" s="6">
        <v>40793</v>
      </c>
      <c r="B743" s="19">
        <v>40429</v>
      </c>
      <c r="C743" s="19">
        <v>38973</v>
      </c>
      <c r="D743" s="16" t="s">
        <v>5</v>
      </c>
      <c r="E743" s="7">
        <v>5335</v>
      </c>
      <c r="F743" s="7">
        <v>4223</v>
      </c>
      <c r="G743" s="7">
        <v>1112</v>
      </c>
      <c r="H743" s="7">
        <v>5399</v>
      </c>
      <c r="I743" s="7">
        <v>4326</v>
      </c>
      <c r="J743" s="7">
        <v>1073</v>
      </c>
      <c r="K743" s="7">
        <v>4999</v>
      </c>
      <c r="L743" s="7">
        <v>4329</v>
      </c>
      <c r="M743" s="7">
        <v>670</v>
      </c>
      <c r="N743" s="8">
        <v>-1.1854047045749216E-2</v>
      </c>
      <c r="O743" s="8">
        <v>-2.3809523809523836E-2</v>
      </c>
      <c r="P743" s="20">
        <v>3.6346691519105301E-2</v>
      </c>
      <c r="Q743" s="8">
        <v>0.14558728795361819</v>
      </c>
      <c r="R743" s="8">
        <v>4.4004944375772626E-2</v>
      </c>
      <c r="S743" s="20">
        <v>0.81699346405228757</v>
      </c>
    </row>
    <row r="744" spans="1:19" x14ac:dyDescent="0.2">
      <c r="A744" s="6">
        <v>40794</v>
      </c>
      <c r="B744" s="19">
        <v>40430</v>
      </c>
      <c r="C744" s="19">
        <v>38974</v>
      </c>
      <c r="D744" s="16" t="s">
        <v>6</v>
      </c>
      <c r="E744" s="7">
        <v>5856</v>
      </c>
      <c r="F744" s="7">
        <v>4378</v>
      </c>
      <c r="G744" s="7">
        <v>1478</v>
      </c>
      <c r="H744" s="7">
        <v>5143</v>
      </c>
      <c r="I744" s="7">
        <v>3851</v>
      </c>
      <c r="J744" s="7">
        <v>1292</v>
      </c>
      <c r="K744" s="7">
        <v>5170</v>
      </c>
      <c r="L744" s="7">
        <v>4374</v>
      </c>
      <c r="M744" s="7">
        <v>796</v>
      </c>
      <c r="N744" s="8">
        <v>0.13863503791561338</v>
      </c>
      <c r="O744" s="8">
        <v>0.1368475720592055</v>
      </c>
      <c r="P744" s="20">
        <v>0.14396284829721373</v>
      </c>
      <c r="Q744" s="8">
        <v>0.2076716848834812</v>
      </c>
      <c r="R744" s="8">
        <v>0.14457516339869292</v>
      </c>
      <c r="S744" s="20">
        <v>0.443359375</v>
      </c>
    </row>
    <row r="745" spans="1:19" x14ac:dyDescent="0.2">
      <c r="A745" s="6">
        <v>40795</v>
      </c>
      <c r="B745" s="19">
        <v>40431</v>
      </c>
      <c r="C745" s="19">
        <v>38975</v>
      </c>
      <c r="D745" s="16" t="s">
        <v>7</v>
      </c>
      <c r="E745" s="7">
        <v>6056</v>
      </c>
      <c r="F745" s="7">
        <v>4279</v>
      </c>
      <c r="G745" s="7">
        <v>1777</v>
      </c>
      <c r="H745" s="7">
        <v>5403</v>
      </c>
      <c r="I745" s="7">
        <v>4479</v>
      </c>
      <c r="J745" s="7">
        <v>924</v>
      </c>
      <c r="K745" s="7">
        <v>6104</v>
      </c>
      <c r="L745" s="7">
        <v>4778</v>
      </c>
      <c r="M745" s="7">
        <v>1326</v>
      </c>
      <c r="N745" s="8">
        <v>0.12085878215806023</v>
      </c>
      <c r="O745" s="8">
        <v>-4.4652824291136373E-2</v>
      </c>
      <c r="P745" s="20">
        <v>0.92316017316017307</v>
      </c>
      <c r="Q745" s="8">
        <v>0.18675289045659427</v>
      </c>
      <c r="R745" s="8">
        <v>3.632840881569388E-2</v>
      </c>
      <c r="S745" s="20">
        <v>0.82443531827515404</v>
      </c>
    </row>
    <row r="746" spans="1:19" x14ac:dyDescent="0.2">
      <c r="A746" s="6">
        <v>40796</v>
      </c>
      <c r="B746" s="19">
        <v>40432</v>
      </c>
      <c r="C746" s="19">
        <v>38976</v>
      </c>
      <c r="D746" s="16" t="s">
        <v>1</v>
      </c>
      <c r="E746" s="7">
        <v>5910</v>
      </c>
      <c r="F746" s="7">
        <v>4485</v>
      </c>
      <c r="G746" s="7">
        <v>1425</v>
      </c>
      <c r="H746" s="7">
        <v>5547</v>
      </c>
      <c r="I746" s="7">
        <v>4579</v>
      </c>
      <c r="J746" s="7">
        <v>968</v>
      </c>
      <c r="K746" s="7">
        <v>5806</v>
      </c>
      <c r="L746" s="7">
        <v>5069</v>
      </c>
      <c r="M746" s="7">
        <v>737</v>
      </c>
      <c r="N746" s="8">
        <v>6.5440778799350952E-2</v>
      </c>
      <c r="O746" s="8">
        <v>-2.0528499672417544E-2</v>
      </c>
      <c r="P746" s="20">
        <v>0.47210743801652888</v>
      </c>
      <c r="Q746" s="8">
        <v>0.15542521994134906</v>
      </c>
      <c r="R746" s="8">
        <v>0.11483967188665178</v>
      </c>
      <c r="S746" s="20">
        <v>0.30494505494505497</v>
      </c>
    </row>
    <row r="747" spans="1:19" x14ac:dyDescent="0.2">
      <c r="A747" s="6">
        <v>40797</v>
      </c>
      <c r="B747" s="19">
        <v>40433</v>
      </c>
      <c r="C747" s="19">
        <v>38977</v>
      </c>
      <c r="D747" s="16" t="s">
        <v>2</v>
      </c>
      <c r="E747" s="7">
        <v>6123</v>
      </c>
      <c r="F747" s="7">
        <v>4450</v>
      </c>
      <c r="G747" s="7">
        <v>1673</v>
      </c>
      <c r="H747" s="7">
        <v>4809</v>
      </c>
      <c r="I747" s="7">
        <v>4138</v>
      </c>
      <c r="J747" s="7">
        <v>671</v>
      </c>
      <c r="K747" s="7">
        <v>6533</v>
      </c>
      <c r="L747" s="7">
        <v>4992</v>
      </c>
      <c r="M747" s="7">
        <v>1541</v>
      </c>
      <c r="N747" s="8">
        <v>0.27323767935121657</v>
      </c>
      <c r="O747" s="8">
        <v>7.539874335427732E-2</v>
      </c>
      <c r="P747" s="20">
        <v>1.4932935916542474</v>
      </c>
      <c r="Q747" s="8">
        <v>0.25497028079524497</v>
      </c>
      <c r="R747" s="8">
        <v>0.14809081527347789</v>
      </c>
      <c r="S747" s="20">
        <v>0.66799601196410774</v>
      </c>
    </row>
    <row r="748" spans="1:19" x14ac:dyDescent="0.2">
      <c r="A748" s="6">
        <v>40798</v>
      </c>
      <c r="B748" s="19">
        <v>40434</v>
      </c>
      <c r="C748" s="19">
        <v>38978</v>
      </c>
      <c r="D748" s="16" t="s">
        <v>3</v>
      </c>
      <c r="E748" s="7">
        <v>5018</v>
      </c>
      <c r="F748" s="7">
        <v>3934</v>
      </c>
      <c r="G748" s="7">
        <v>1084</v>
      </c>
      <c r="H748" s="7">
        <v>5971</v>
      </c>
      <c r="I748" s="7">
        <v>4425</v>
      </c>
      <c r="J748" s="7">
        <v>1546</v>
      </c>
      <c r="K748" s="7">
        <v>5177</v>
      </c>
      <c r="L748" s="7">
        <v>4474</v>
      </c>
      <c r="M748" s="7">
        <v>703</v>
      </c>
      <c r="N748" s="8">
        <v>-0.15960475632222404</v>
      </c>
      <c r="O748" s="8">
        <v>-0.11096045197740112</v>
      </c>
      <c r="P748" s="20">
        <v>-0.29883570504527812</v>
      </c>
      <c r="Q748" s="8">
        <v>3.6776859504132231E-2</v>
      </c>
      <c r="R748" s="8">
        <v>-2.5412960609916269E-4</v>
      </c>
      <c r="S748" s="20">
        <v>0.1977900552486187</v>
      </c>
    </row>
    <row r="749" spans="1:19" x14ac:dyDescent="0.2">
      <c r="A749" s="6">
        <v>40799</v>
      </c>
      <c r="B749" s="19">
        <v>40435</v>
      </c>
      <c r="C749" s="19">
        <v>38979</v>
      </c>
      <c r="D749" s="16" t="s">
        <v>4</v>
      </c>
      <c r="E749" s="7">
        <v>5636</v>
      </c>
      <c r="F749" s="7">
        <v>4309</v>
      </c>
      <c r="G749" s="7">
        <v>1327</v>
      </c>
      <c r="H749" s="7">
        <v>5485</v>
      </c>
      <c r="I749" s="7">
        <v>4500</v>
      </c>
      <c r="J749" s="7">
        <v>985</v>
      </c>
      <c r="K749" s="7">
        <v>3676</v>
      </c>
      <c r="L749" s="7">
        <v>3023</v>
      </c>
      <c r="M749" s="7">
        <v>653</v>
      </c>
      <c r="N749" s="8">
        <v>2.7529626253418371E-2</v>
      </c>
      <c r="O749" s="8">
        <v>-4.2444444444444396E-2</v>
      </c>
      <c r="P749" s="20">
        <v>0.34720812182741123</v>
      </c>
      <c r="Q749" s="8">
        <v>0.21727861771058321</v>
      </c>
      <c r="R749" s="8">
        <v>0.14540138224348742</v>
      </c>
      <c r="S749" s="20">
        <v>0.52880184331797242</v>
      </c>
    </row>
    <row r="750" spans="1:19" x14ac:dyDescent="0.2">
      <c r="A750" s="6">
        <v>40800</v>
      </c>
      <c r="B750" s="19">
        <v>40436</v>
      </c>
      <c r="C750" s="19">
        <v>38980</v>
      </c>
      <c r="D750" s="16" t="s">
        <v>5</v>
      </c>
      <c r="E750" s="7">
        <v>5592</v>
      </c>
      <c r="F750" s="7">
        <v>4571</v>
      </c>
      <c r="G750" s="7">
        <v>1021</v>
      </c>
      <c r="H750" s="7">
        <v>5571</v>
      </c>
      <c r="I750" s="7">
        <v>4604</v>
      </c>
      <c r="J750" s="7">
        <v>967</v>
      </c>
      <c r="K750" s="7">
        <v>4627</v>
      </c>
      <c r="L750" s="7">
        <v>3922</v>
      </c>
      <c r="M750" s="7">
        <v>705</v>
      </c>
      <c r="N750" s="8">
        <v>3.769520732364029E-3</v>
      </c>
      <c r="O750" s="8">
        <v>-7.1676802780190618E-3</v>
      </c>
      <c r="P750" s="20">
        <v>5.58428128231645E-2</v>
      </c>
      <c r="Q750" s="8">
        <v>0.12176529588766294</v>
      </c>
      <c r="R750" s="8">
        <v>6.3765417733302243E-2</v>
      </c>
      <c r="S750" s="20">
        <v>0.48401162790697683</v>
      </c>
    </row>
    <row r="751" spans="1:19" x14ac:dyDescent="0.2">
      <c r="A751" s="6">
        <v>40801</v>
      </c>
      <c r="B751" s="19">
        <v>40437</v>
      </c>
      <c r="C751" s="19">
        <v>38981</v>
      </c>
      <c r="D751" s="16" t="s">
        <v>6</v>
      </c>
      <c r="E751" s="7">
        <v>6195</v>
      </c>
      <c r="F751" s="7">
        <v>4758</v>
      </c>
      <c r="G751" s="7">
        <v>1437</v>
      </c>
      <c r="H751" s="7">
        <v>5019</v>
      </c>
      <c r="I751" s="7">
        <v>4037</v>
      </c>
      <c r="J751" s="7">
        <v>982</v>
      </c>
      <c r="K751" s="7">
        <v>5029</v>
      </c>
      <c r="L751" s="7">
        <v>4086</v>
      </c>
      <c r="M751" s="7">
        <v>943</v>
      </c>
      <c r="N751" s="8">
        <v>0.23430962343096229</v>
      </c>
      <c r="O751" s="8">
        <v>0.17859796878870449</v>
      </c>
      <c r="P751" s="20">
        <v>0.46334012219959275</v>
      </c>
      <c r="Q751" s="8">
        <v>0.14892433234421354</v>
      </c>
      <c r="R751" s="8">
        <v>0.13610315186246424</v>
      </c>
      <c r="S751" s="20">
        <v>0.19352159468438535</v>
      </c>
    </row>
    <row r="752" spans="1:19" x14ac:dyDescent="0.2">
      <c r="A752" s="6">
        <v>40802</v>
      </c>
      <c r="B752" s="19">
        <v>40438</v>
      </c>
      <c r="C752" s="19">
        <v>38982</v>
      </c>
      <c r="D752" s="16" t="s">
        <v>7</v>
      </c>
      <c r="E752" s="7">
        <v>6666</v>
      </c>
      <c r="F752" s="7">
        <v>4871</v>
      </c>
      <c r="G752" s="7">
        <v>1795</v>
      </c>
      <c r="H752" s="7">
        <v>6361</v>
      </c>
      <c r="I752" s="7">
        <v>5015</v>
      </c>
      <c r="J752" s="7">
        <v>1346</v>
      </c>
      <c r="K752" s="7">
        <v>5448</v>
      </c>
      <c r="L752" s="7">
        <v>4152</v>
      </c>
      <c r="M752" s="7">
        <v>1296</v>
      </c>
      <c r="N752" s="8">
        <v>4.7948435780537757E-2</v>
      </c>
      <c r="O752" s="8">
        <v>-2.8713858424725847E-2</v>
      </c>
      <c r="P752" s="20">
        <v>0.33358098068350661</v>
      </c>
      <c r="Q752" s="8">
        <v>-0.12185482808589121</v>
      </c>
      <c r="R752" s="8">
        <v>-0.25701647345942646</v>
      </c>
      <c r="S752" s="20">
        <v>0.73429951690821249</v>
      </c>
    </row>
    <row r="753" spans="1:19" x14ac:dyDescent="0.2">
      <c r="A753" s="6">
        <v>40803</v>
      </c>
      <c r="B753" s="19">
        <v>40439</v>
      </c>
      <c r="C753" s="19">
        <v>38983</v>
      </c>
      <c r="D753" s="16" t="s">
        <v>1</v>
      </c>
      <c r="E753" s="7">
        <v>6270</v>
      </c>
      <c r="F753" s="7">
        <v>4737</v>
      </c>
      <c r="G753" s="7">
        <v>1533</v>
      </c>
      <c r="H753" s="7">
        <v>5940</v>
      </c>
      <c r="I753" s="7">
        <v>5205</v>
      </c>
      <c r="J753" s="7">
        <v>735</v>
      </c>
      <c r="K753" s="7">
        <v>4795</v>
      </c>
      <c r="L753" s="7">
        <v>4063</v>
      </c>
      <c r="M753" s="7">
        <v>732</v>
      </c>
      <c r="N753" s="8">
        <v>5.555555555555558E-2</v>
      </c>
      <c r="O753" s="8">
        <v>-8.9913544668587919E-2</v>
      </c>
      <c r="P753" s="20">
        <v>1.0857142857142859</v>
      </c>
      <c r="Q753" s="8">
        <v>-8.5472578763127194E-2</v>
      </c>
      <c r="R753" s="8">
        <v>-0.16923886355664675</v>
      </c>
      <c r="S753" s="20">
        <v>0.32842287694973993</v>
      </c>
    </row>
    <row r="754" spans="1:19" x14ac:dyDescent="0.2">
      <c r="A754" s="6">
        <v>40804</v>
      </c>
      <c r="B754" s="19">
        <v>40440</v>
      </c>
      <c r="C754" s="19">
        <v>38984</v>
      </c>
      <c r="D754" s="16" t="s">
        <v>2</v>
      </c>
      <c r="E754" s="7">
        <v>7046</v>
      </c>
      <c r="F754" s="7">
        <v>4986</v>
      </c>
      <c r="G754" s="7">
        <v>2060</v>
      </c>
      <c r="H754" s="7">
        <v>5449</v>
      </c>
      <c r="I754" s="7">
        <v>4544</v>
      </c>
      <c r="J754" s="7">
        <v>905</v>
      </c>
      <c r="K754" s="7">
        <v>6264</v>
      </c>
      <c r="L754" s="7">
        <v>4777</v>
      </c>
      <c r="M754" s="7">
        <v>1487</v>
      </c>
      <c r="N754" s="8">
        <v>0.29308129932097637</v>
      </c>
      <c r="O754" s="8">
        <v>9.7271126760563487E-2</v>
      </c>
      <c r="P754" s="20">
        <v>1.2762430939226519</v>
      </c>
      <c r="Q754" s="8">
        <v>0.39968216130313872</v>
      </c>
      <c r="R754" s="8">
        <v>0.27715163934426235</v>
      </c>
      <c r="S754" s="20">
        <v>0.82300884955752207</v>
      </c>
    </row>
    <row r="755" spans="1:19" x14ac:dyDescent="0.2">
      <c r="A755" s="6">
        <v>40805</v>
      </c>
      <c r="B755" s="19">
        <v>40441</v>
      </c>
      <c r="C755" s="19">
        <v>38985</v>
      </c>
      <c r="D755" s="16" t="s">
        <v>3</v>
      </c>
      <c r="E755" s="7">
        <v>4725</v>
      </c>
      <c r="F755" s="7">
        <v>3544</v>
      </c>
      <c r="G755" s="7">
        <v>1181</v>
      </c>
      <c r="H755" s="7">
        <v>5097</v>
      </c>
      <c r="I755" s="7">
        <v>4116</v>
      </c>
      <c r="J755" s="7">
        <v>981</v>
      </c>
      <c r="K755" s="7">
        <v>5364</v>
      </c>
      <c r="L755" s="7">
        <v>4640</v>
      </c>
      <c r="M755" s="7">
        <v>724</v>
      </c>
      <c r="N755" s="8">
        <v>-7.2984108298999373E-2</v>
      </c>
      <c r="O755" s="8">
        <v>-0.13896987366375124</v>
      </c>
      <c r="P755" s="20">
        <v>0.2038735983690112</v>
      </c>
      <c r="Q755" s="8">
        <v>-7.2073841319717169E-2</v>
      </c>
      <c r="R755" s="8">
        <v>-0.15458015267175573</v>
      </c>
      <c r="S755" s="20">
        <v>0.31222222222222218</v>
      </c>
    </row>
    <row r="756" spans="1:19" x14ac:dyDescent="0.2">
      <c r="A756" s="6">
        <v>40806</v>
      </c>
      <c r="B756" s="19">
        <v>40442</v>
      </c>
      <c r="C756" s="19">
        <v>38986</v>
      </c>
      <c r="D756" s="16" t="s">
        <v>4</v>
      </c>
      <c r="E756" s="7">
        <v>5240</v>
      </c>
      <c r="F756" s="7">
        <v>3654</v>
      </c>
      <c r="G756" s="7">
        <v>1586</v>
      </c>
      <c r="H756" s="7">
        <v>5822</v>
      </c>
      <c r="I756" s="7">
        <v>4426</v>
      </c>
      <c r="J756" s="7">
        <v>1396</v>
      </c>
      <c r="K756" s="7">
        <v>4805</v>
      </c>
      <c r="L756" s="7">
        <v>4090</v>
      </c>
      <c r="M756" s="7">
        <v>715</v>
      </c>
      <c r="N756" s="8">
        <v>-9.996564754379933E-2</v>
      </c>
      <c r="O756" s="8">
        <v>-0.17442385901491186</v>
      </c>
      <c r="P756" s="20">
        <v>0.13610315186246424</v>
      </c>
      <c r="Q756" s="8">
        <v>7.9077429983525516E-2</v>
      </c>
      <c r="R756" s="8">
        <v>-8.3291520321123969E-2</v>
      </c>
      <c r="S756" s="20">
        <v>0.82298850574712645</v>
      </c>
    </row>
    <row r="757" spans="1:19" x14ac:dyDescent="0.2">
      <c r="A757" s="6">
        <v>40807</v>
      </c>
      <c r="B757" s="19">
        <v>40443</v>
      </c>
      <c r="C757" s="19">
        <v>38987</v>
      </c>
      <c r="D757" s="16" t="s">
        <v>5</v>
      </c>
      <c r="E757" s="7">
        <v>3868</v>
      </c>
      <c r="F757" s="7">
        <v>2763</v>
      </c>
      <c r="G757" s="7">
        <v>1105</v>
      </c>
      <c r="H757" s="7">
        <v>5984</v>
      </c>
      <c r="I757" s="7">
        <v>4956</v>
      </c>
      <c r="J757" s="7">
        <v>1028</v>
      </c>
      <c r="K757" s="7">
        <v>4614</v>
      </c>
      <c r="L757" s="7">
        <v>4030</v>
      </c>
      <c r="M757" s="7">
        <v>584</v>
      </c>
      <c r="N757" s="8">
        <v>-0.35360962566844922</v>
      </c>
      <c r="O757" s="8">
        <v>-0.44249394673123488</v>
      </c>
      <c r="P757" s="20">
        <v>7.4902723735408516E-2</v>
      </c>
      <c r="Q757" s="8">
        <v>-0.1720890410958904</v>
      </c>
      <c r="R757" s="8">
        <v>-0.29623025980641871</v>
      </c>
      <c r="S757" s="20">
        <v>0.48123324396782841</v>
      </c>
    </row>
    <row r="758" spans="1:19" x14ac:dyDescent="0.2">
      <c r="A758" s="6">
        <v>40808</v>
      </c>
      <c r="B758" s="19">
        <v>40444</v>
      </c>
      <c r="C758" s="19">
        <v>38988</v>
      </c>
      <c r="D758" s="16" t="s">
        <v>6</v>
      </c>
      <c r="E758" s="7">
        <v>6686</v>
      </c>
      <c r="F758" s="7">
        <v>4979</v>
      </c>
      <c r="G758" s="7">
        <v>1707</v>
      </c>
      <c r="H758" s="7">
        <v>4860</v>
      </c>
      <c r="I758" s="7">
        <v>3927</v>
      </c>
      <c r="J758" s="7">
        <v>933</v>
      </c>
      <c r="K758" s="7">
        <v>5019</v>
      </c>
      <c r="L758" s="7">
        <v>4204</v>
      </c>
      <c r="M758" s="7">
        <v>815</v>
      </c>
      <c r="N758" s="8">
        <v>0.37572016460905355</v>
      </c>
      <c r="O758" s="8">
        <v>0.26788897377132681</v>
      </c>
      <c r="P758" s="20">
        <v>0.82958199356913176</v>
      </c>
      <c r="Q758" s="8">
        <v>0.45664488017429194</v>
      </c>
      <c r="R758" s="8">
        <v>0.36635565312843021</v>
      </c>
      <c r="S758" s="20">
        <v>0.80443974630021131</v>
      </c>
    </row>
    <row r="759" spans="1:19" x14ac:dyDescent="0.2">
      <c r="A759" s="6">
        <v>40809</v>
      </c>
      <c r="B759" s="19">
        <v>40445</v>
      </c>
      <c r="C759" s="19">
        <v>38989</v>
      </c>
      <c r="D759" s="16" t="s">
        <v>7</v>
      </c>
      <c r="E759" s="7">
        <v>6360</v>
      </c>
      <c r="F759" s="7">
        <v>4513</v>
      </c>
      <c r="G759" s="7">
        <v>1847</v>
      </c>
      <c r="H759" s="7">
        <v>5492</v>
      </c>
      <c r="I759" s="7">
        <v>4468</v>
      </c>
      <c r="J759" s="7">
        <v>1024</v>
      </c>
      <c r="K759" s="7">
        <v>5329</v>
      </c>
      <c r="L759" s="7">
        <v>4027</v>
      </c>
      <c r="M759" s="7">
        <v>1302</v>
      </c>
      <c r="N759" s="8">
        <v>0.1580480699198834</v>
      </c>
      <c r="O759" s="8">
        <v>1.0071620411817417E-2</v>
      </c>
      <c r="P759" s="20">
        <v>0.8037109375</v>
      </c>
      <c r="Q759" s="8">
        <v>0.18083921277385806</v>
      </c>
      <c r="R759" s="8">
        <v>0.10450318159569272</v>
      </c>
      <c r="S759" s="20">
        <v>0.42076923076923078</v>
      </c>
    </row>
    <row r="760" spans="1:19" x14ac:dyDescent="0.2">
      <c r="A760" s="6">
        <v>40810</v>
      </c>
      <c r="B760" s="19">
        <v>40446</v>
      </c>
      <c r="C760" s="19">
        <v>38990</v>
      </c>
      <c r="D760" s="16" t="s">
        <v>1</v>
      </c>
      <c r="E760" s="7">
        <v>6268</v>
      </c>
      <c r="F760" s="7">
        <v>4742</v>
      </c>
      <c r="G760" s="7">
        <v>1526</v>
      </c>
      <c r="H760" s="7">
        <v>5797</v>
      </c>
      <c r="I760" s="7">
        <v>4399</v>
      </c>
      <c r="J760" s="7">
        <v>1398</v>
      </c>
      <c r="K760" s="7">
        <v>4652</v>
      </c>
      <c r="L760" s="7">
        <v>4004</v>
      </c>
      <c r="M760" s="7">
        <v>648</v>
      </c>
      <c r="N760" s="8">
        <v>8.1248921856132528E-2</v>
      </c>
      <c r="O760" s="8">
        <v>7.7972266424187309E-2</v>
      </c>
      <c r="P760" s="20">
        <v>9.1559370529327611E-2</v>
      </c>
      <c r="Q760" s="8">
        <v>0.27398373983739832</v>
      </c>
      <c r="R760" s="8">
        <v>0.16253983819563622</v>
      </c>
      <c r="S760" s="20">
        <v>0.81450653983353161</v>
      </c>
    </row>
    <row r="761" spans="1:19" x14ac:dyDescent="0.2">
      <c r="A761" s="6">
        <v>40811</v>
      </c>
      <c r="B761" s="19">
        <v>40447</v>
      </c>
      <c r="C761" s="19">
        <v>38991</v>
      </c>
      <c r="D761" s="16" t="s">
        <v>2</v>
      </c>
      <c r="E761" s="7">
        <v>6939</v>
      </c>
      <c r="F761" s="7">
        <v>4767</v>
      </c>
      <c r="G761" s="7">
        <v>2172</v>
      </c>
      <c r="H761" s="7">
        <v>5343</v>
      </c>
      <c r="I761" s="7">
        <v>4255</v>
      </c>
      <c r="J761" s="7">
        <v>1088</v>
      </c>
      <c r="K761" s="7">
        <v>5250</v>
      </c>
      <c r="L761" s="7">
        <v>3817</v>
      </c>
      <c r="M761" s="7">
        <v>1433</v>
      </c>
      <c r="N761" s="8">
        <v>0.29870859067939359</v>
      </c>
      <c r="O761" s="8">
        <v>0.12032902467685069</v>
      </c>
      <c r="P761" s="20">
        <v>0.99632352941176472</v>
      </c>
      <c r="Q761" s="8">
        <v>0.45899915895710675</v>
      </c>
      <c r="R761" s="8">
        <v>0.29997272975184064</v>
      </c>
      <c r="S761" s="20">
        <v>0.99449035812672171</v>
      </c>
    </row>
    <row r="762" spans="1:19" x14ac:dyDescent="0.2">
      <c r="A762" s="6">
        <v>40812</v>
      </c>
      <c r="B762" s="19">
        <v>40448</v>
      </c>
      <c r="C762" s="19">
        <v>38992</v>
      </c>
      <c r="D762" s="16" t="s">
        <v>3</v>
      </c>
      <c r="E762" s="7">
        <v>5430</v>
      </c>
      <c r="F762" s="7">
        <v>4249</v>
      </c>
      <c r="G762" s="7">
        <v>1181</v>
      </c>
      <c r="H762" s="7">
        <v>4642</v>
      </c>
      <c r="I762" s="7">
        <v>3675</v>
      </c>
      <c r="J762" s="7">
        <v>967</v>
      </c>
      <c r="K762" s="7">
        <v>5271</v>
      </c>
      <c r="L762" s="7">
        <v>4524</v>
      </c>
      <c r="M762" s="7">
        <v>747</v>
      </c>
      <c r="N762" s="8">
        <v>0.16975441619991383</v>
      </c>
      <c r="O762" s="8">
        <v>0.15619047619047621</v>
      </c>
      <c r="P762" s="20">
        <v>0.22130299896587391</v>
      </c>
      <c r="Q762" s="8">
        <v>0.1997348652231552</v>
      </c>
      <c r="R762" s="8">
        <v>0.19858956276445694</v>
      </c>
      <c r="S762" s="20">
        <v>0.2038735983690112</v>
      </c>
    </row>
    <row r="763" spans="1:19" x14ac:dyDescent="0.2">
      <c r="A763" s="6">
        <v>40813</v>
      </c>
      <c r="B763" s="19">
        <v>40449</v>
      </c>
      <c r="C763" s="19">
        <v>38993</v>
      </c>
      <c r="D763" s="16" t="s">
        <v>4</v>
      </c>
      <c r="E763" s="7">
        <v>5310</v>
      </c>
      <c r="F763" s="7">
        <v>3954</v>
      </c>
      <c r="G763" s="7">
        <v>1356</v>
      </c>
      <c r="H763" s="7">
        <v>4974</v>
      </c>
      <c r="I763" s="7">
        <v>3921</v>
      </c>
      <c r="J763" s="7">
        <v>1053</v>
      </c>
      <c r="K763" s="7">
        <v>4253</v>
      </c>
      <c r="L763" s="7">
        <v>3502</v>
      </c>
      <c r="M763" s="7">
        <v>751</v>
      </c>
      <c r="N763" s="8">
        <v>6.7551266586248548E-2</v>
      </c>
      <c r="O763" s="8">
        <v>8.4162203519511092E-3</v>
      </c>
      <c r="P763" s="20">
        <v>0.28774928774928776</v>
      </c>
      <c r="Q763" s="8">
        <v>0.39994727128921692</v>
      </c>
      <c r="R763" s="8">
        <v>0.37578288100208779</v>
      </c>
      <c r="S763" s="20">
        <v>0.47551686615886823</v>
      </c>
    </row>
    <row r="764" spans="1:19" x14ac:dyDescent="0.2">
      <c r="A764" s="6">
        <v>40814</v>
      </c>
      <c r="B764" s="19">
        <v>40450</v>
      </c>
      <c r="C764" s="19">
        <v>38994</v>
      </c>
      <c r="D764" s="16" t="s">
        <v>5</v>
      </c>
      <c r="E764" s="7">
        <v>5156</v>
      </c>
      <c r="F764" s="7">
        <v>4016</v>
      </c>
      <c r="G764" s="7">
        <v>1140</v>
      </c>
      <c r="H764" s="7">
        <v>5172</v>
      </c>
      <c r="I764" s="7">
        <v>3806</v>
      </c>
      <c r="J764" s="7">
        <v>1366</v>
      </c>
      <c r="K764" s="7">
        <v>4547</v>
      </c>
      <c r="L764" s="7">
        <v>3885</v>
      </c>
      <c r="M764" s="7">
        <v>662</v>
      </c>
      <c r="N764" s="8">
        <v>-3.0935808197989356E-3</v>
      </c>
      <c r="O764" s="8">
        <v>5.5176037834997471E-2</v>
      </c>
      <c r="P764" s="20">
        <v>-0.16544655929721819</v>
      </c>
      <c r="Q764" s="8">
        <v>0.22180094786729865</v>
      </c>
      <c r="R764" s="8">
        <v>0.15734870317002891</v>
      </c>
      <c r="S764" s="20">
        <v>0.52</v>
      </c>
    </row>
    <row r="765" spans="1:19" x14ac:dyDescent="0.2">
      <c r="A765" s="6">
        <v>40815</v>
      </c>
      <c r="B765" s="19">
        <v>40451</v>
      </c>
      <c r="C765" s="19">
        <v>38995</v>
      </c>
      <c r="D765" s="16" t="s">
        <v>6</v>
      </c>
      <c r="E765" s="7">
        <v>5955</v>
      </c>
      <c r="F765" s="7">
        <v>4020</v>
      </c>
      <c r="G765" s="7">
        <v>1935</v>
      </c>
      <c r="H765" s="7">
        <v>4416</v>
      </c>
      <c r="I765" s="7">
        <v>3552</v>
      </c>
      <c r="J765" s="7">
        <v>864</v>
      </c>
      <c r="K765" s="7">
        <v>4568</v>
      </c>
      <c r="L765" s="7">
        <v>3912</v>
      </c>
      <c r="M765" s="7">
        <v>656</v>
      </c>
      <c r="N765" s="8">
        <v>0.34850543478260865</v>
      </c>
      <c r="O765" s="8">
        <v>0.1317567567567568</v>
      </c>
      <c r="P765" s="20">
        <v>1.2395833333333335</v>
      </c>
      <c r="Q765" s="8">
        <v>0.22783505154639183</v>
      </c>
      <c r="R765" s="8">
        <v>7.5729194541075628E-2</v>
      </c>
      <c r="S765" s="20">
        <v>0.73854447439353099</v>
      </c>
    </row>
    <row r="766" spans="1:19" x14ac:dyDescent="0.2">
      <c r="A766" s="6">
        <v>40816</v>
      </c>
      <c r="B766" s="19">
        <v>40452</v>
      </c>
      <c r="C766" s="19">
        <v>38996</v>
      </c>
      <c r="D766" s="16" t="s">
        <v>7</v>
      </c>
      <c r="E766" s="7">
        <v>6158</v>
      </c>
      <c r="F766" s="7">
        <v>4308</v>
      </c>
      <c r="G766" s="7">
        <v>1850</v>
      </c>
      <c r="H766" s="7">
        <v>4828</v>
      </c>
      <c r="I766" s="7">
        <v>3841</v>
      </c>
      <c r="J766" s="7">
        <v>987</v>
      </c>
      <c r="K766" s="7">
        <v>5820</v>
      </c>
      <c r="L766" s="7">
        <v>4655</v>
      </c>
      <c r="M766" s="7">
        <v>1165</v>
      </c>
      <c r="N766" s="8">
        <v>0.27547638773819383</v>
      </c>
      <c r="O766" s="8">
        <v>0.12158292111429314</v>
      </c>
      <c r="P766" s="20">
        <v>0.87436676798378921</v>
      </c>
      <c r="Q766" s="8">
        <v>0.34161220043572982</v>
      </c>
      <c r="R766" s="8">
        <v>0.19467554076539106</v>
      </c>
      <c r="S766" s="20">
        <v>0.88008130081300817</v>
      </c>
    </row>
    <row r="767" spans="1:19" x14ac:dyDescent="0.2">
      <c r="A767" s="6">
        <v>40817</v>
      </c>
      <c r="B767" s="19">
        <v>40453</v>
      </c>
      <c r="C767" s="19">
        <v>38997</v>
      </c>
      <c r="D767" s="16" t="s">
        <v>1</v>
      </c>
      <c r="E767" s="7">
        <v>5516</v>
      </c>
      <c r="F767" s="7">
        <v>4130</v>
      </c>
      <c r="G767" s="7">
        <v>1386</v>
      </c>
      <c r="H767" s="7">
        <v>5307</v>
      </c>
      <c r="I767" s="7">
        <v>4155</v>
      </c>
      <c r="J767" s="7">
        <v>1152</v>
      </c>
      <c r="K767" s="7">
        <v>5018</v>
      </c>
      <c r="L767" s="7">
        <v>4420</v>
      </c>
      <c r="M767" s="7">
        <v>598</v>
      </c>
      <c r="N767" s="8">
        <v>3.9381948370077247E-2</v>
      </c>
      <c r="O767" s="8">
        <v>-6.0168471720818406E-3</v>
      </c>
      <c r="P767" s="20">
        <v>0.203125</v>
      </c>
      <c r="Q767" s="8">
        <v>8.7539432176656051E-2</v>
      </c>
      <c r="R767" s="8">
        <v>1.6740521910388884E-2</v>
      </c>
      <c r="S767" s="20">
        <v>0.37227722772277239</v>
      </c>
    </row>
    <row r="768" spans="1:19" x14ac:dyDescent="0.2">
      <c r="A768" s="6">
        <v>40818</v>
      </c>
      <c r="B768" s="19">
        <v>40454</v>
      </c>
      <c r="C768" s="19">
        <v>38998</v>
      </c>
      <c r="D768" s="16" t="s">
        <v>2</v>
      </c>
      <c r="E768" s="7">
        <v>5961</v>
      </c>
      <c r="F768" s="7">
        <v>3911</v>
      </c>
      <c r="G768" s="7">
        <v>2050</v>
      </c>
      <c r="H768" s="7">
        <v>5168</v>
      </c>
      <c r="I768" s="7">
        <v>3815</v>
      </c>
      <c r="J768" s="7">
        <v>1353</v>
      </c>
      <c r="K768" s="7">
        <v>5887</v>
      </c>
      <c r="L768" s="7">
        <v>4444</v>
      </c>
      <c r="M768" s="7">
        <v>1443</v>
      </c>
      <c r="N768" s="8">
        <v>0.15344427244582048</v>
      </c>
      <c r="O768" s="8">
        <v>2.5163826998689354E-2</v>
      </c>
      <c r="P768" s="20">
        <v>0.51515151515151514</v>
      </c>
      <c r="Q768" s="8">
        <v>0.3744523864422411</v>
      </c>
      <c r="R768" s="8">
        <v>0.11171119954519604</v>
      </c>
      <c r="S768" s="20">
        <v>1.503052503052503</v>
      </c>
    </row>
    <row r="769" spans="1:19" x14ac:dyDescent="0.2">
      <c r="A769" s="6">
        <v>40819</v>
      </c>
      <c r="B769" s="19">
        <v>40455</v>
      </c>
      <c r="C769" s="19">
        <v>38999</v>
      </c>
      <c r="D769" s="16" t="s">
        <v>3</v>
      </c>
      <c r="E769" s="7">
        <v>4930</v>
      </c>
      <c r="F769" s="7">
        <v>3909</v>
      </c>
      <c r="G769" s="7">
        <v>1021</v>
      </c>
      <c r="H769" s="7">
        <v>4730</v>
      </c>
      <c r="I769" s="7">
        <v>3815</v>
      </c>
      <c r="J769" s="7">
        <v>915</v>
      </c>
      <c r="K769" s="7">
        <v>4964</v>
      </c>
      <c r="L769" s="7">
        <v>4350</v>
      </c>
      <c r="M769" s="7">
        <v>614</v>
      </c>
      <c r="N769" s="8">
        <v>4.228329809725162E-2</v>
      </c>
      <c r="O769" s="8">
        <v>2.4639580602883404E-2</v>
      </c>
      <c r="P769" s="20">
        <v>0.11584699453551917</v>
      </c>
      <c r="Q769" s="8">
        <v>0.10786516853932593</v>
      </c>
      <c r="R769" s="8">
        <v>7.8047435190292225E-2</v>
      </c>
      <c r="S769" s="20">
        <v>0.23907766990291268</v>
      </c>
    </row>
    <row r="770" spans="1:19" x14ac:dyDescent="0.2">
      <c r="A770" s="6">
        <v>40820</v>
      </c>
      <c r="B770" s="19">
        <v>40456</v>
      </c>
      <c r="C770" s="19">
        <v>39000</v>
      </c>
      <c r="D770" s="16" t="s">
        <v>4</v>
      </c>
      <c r="E770" s="7">
        <v>4608</v>
      </c>
      <c r="F770" s="7">
        <v>3217</v>
      </c>
      <c r="G770" s="7">
        <v>1391</v>
      </c>
      <c r="H770" s="7">
        <v>4208</v>
      </c>
      <c r="I770" s="7">
        <v>3342</v>
      </c>
      <c r="J770" s="7">
        <v>866</v>
      </c>
      <c r="K770" s="7">
        <v>4783</v>
      </c>
      <c r="L770" s="7">
        <v>4105</v>
      </c>
      <c r="M770" s="7">
        <v>678</v>
      </c>
      <c r="N770" s="8">
        <v>9.5057034220532355E-2</v>
      </c>
      <c r="O770" s="8">
        <v>-3.7402752842609188E-2</v>
      </c>
      <c r="P770" s="20">
        <v>0.60623556581986149</v>
      </c>
      <c r="Q770" s="8">
        <v>0.16012084592145026</v>
      </c>
      <c r="R770" s="8">
        <v>-1.2281240405280891E-2</v>
      </c>
      <c r="S770" s="20">
        <v>0.94545454545454555</v>
      </c>
    </row>
    <row r="771" spans="1:19" x14ac:dyDescent="0.2">
      <c r="A771" s="6">
        <v>40821</v>
      </c>
      <c r="B771" s="19">
        <v>40457</v>
      </c>
      <c r="C771" s="19">
        <v>39001</v>
      </c>
      <c r="D771" s="16" t="s">
        <v>5</v>
      </c>
      <c r="E771" s="7">
        <v>4968</v>
      </c>
      <c r="F771" s="7">
        <v>3903</v>
      </c>
      <c r="G771" s="7">
        <v>1065</v>
      </c>
      <c r="H771" s="7">
        <v>4869</v>
      </c>
      <c r="I771" s="7">
        <v>4080</v>
      </c>
      <c r="J771" s="7">
        <v>789</v>
      </c>
      <c r="K771" s="7">
        <v>4625</v>
      </c>
      <c r="L771" s="7">
        <v>3998</v>
      </c>
      <c r="M771" s="7">
        <v>627</v>
      </c>
      <c r="N771" s="8">
        <v>2.0332717190388205E-2</v>
      </c>
      <c r="O771" s="8">
        <v>-4.3382352941176427E-2</v>
      </c>
      <c r="P771" s="20">
        <v>0.34980988593155904</v>
      </c>
      <c r="Q771" s="8">
        <v>0.10793933987511162</v>
      </c>
      <c r="R771" s="8">
        <v>9.8318240620958175E-3</v>
      </c>
      <c r="S771" s="20">
        <v>0.72051696284329569</v>
      </c>
    </row>
    <row r="772" spans="1:19" x14ac:dyDescent="0.2">
      <c r="A772" s="6">
        <v>40822</v>
      </c>
      <c r="B772" s="19">
        <v>40458</v>
      </c>
      <c r="C772" s="19">
        <v>39002</v>
      </c>
      <c r="D772" s="16" t="s">
        <v>6</v>
      </c>
      <c r="E772" s="7">
        <v>5255</v>
      </c>
      <c r="F772" s="7">
        <v>3862</v>
      </c>
      <c r="G772" s="7">
        <v>1393</v>
      </c>
      <c r="H772" s="7">
        <v>4543</v>
      </c>
      <c r="I772" s="7">
        <v>3344</v>
      </c>
      <c r="J772" s="7">
        <v>1199</v>
      </c>
      <c r="K772" s="7">
        <v>4745</v>
      </c>
      <c r="L772" s="7">
        <v>3971</v>
      </c>
      <c r="M772" s="7">
        <v>774</v>
      </c>
      <c r="N772" s="8">
        <v>0.15672463130090253</v>
      </c>
      <c r="O772" s="8">
        <v>0.15490430622009566</v>
      </c>
      <c r="P772" s="20">
        <v>0.16180150125104253</v>
      </c>
      <c r="Q772" s="8">
        <v>0.12262337107455679</v>
      </c>
      <c r="R772" s="8">
        <v>3.5111230233181523E-2</v>
      </c>
      <c r="S772" s="20">
        <v>0.46631578947368424</v>
      </c>
    </row>
    <row r="773" spans="1:19" x14ac:dyDescent="0.2">
      <c r="A773" s="6">
        <v>40823</v>
      </c>
      <c r="B773" s="19">
        <v>40459</v>
      </c>
      <c r="C773" s="19">
        <v>39003</v>
      </c>
      <c r="D773" s="16" t="s">
        <v>7</v>
      </c>
      <c r="E773" s="7">
        <v>5739</v>
      </c>
      <c r="F773" s="7">
        <v>4216</v>
      </c>
      <c r="G773" s="7">
        <v>1523</v>
      </c>
      <c r="H773" s="7">
        <v>4911</v>
      </c>
      <c r="I773" s="7">
        <v>3974</v>
      </c>
      <c r="J773" s="7">
        <v>937</v>
      </c>
      <c r="K773" s="7">
        <v>4826</v>
      </c>
      <c r="L773" s="7">
        <v>4149</v>
      </c>
      <c r="M773" s="7">
        <v>677</v>
      </c>
      <c r="N773" s="8">
        <v>0.16860109957238856</v>
      </c>
      <c r="O773" s="8">
        <v>6.0895822848515246E-2</v>
      </c>
      <c r="P773" s="20">
        <v>0.62540021344717189</v>
      </c>
      <c r="Q773" s="8">
        <v>7.5928008998875196E-2</v>
      </c>
      <c r="R773" s="8">
        <v>-1.7936175168879576E-2</v>
      </c>
      <c r="S773" s="20">
        <v>0.46301633045148893</v>
      </c>
    </row>
    <row r="774" spans="1:19" x14ac:dyDescent="0.2">
      <c r="A774" s="6">
        <v>40824</v>
      </c>
      <c r="B774" s="19">
        <v>40460</v>
      </c>
      <c r="C774" s="19">
        <v>39004</v>
      </c>
      <c r="D774" s="16" t="s">
        <v>1</v>
      </c>
      <c r="E774" s="7">
        <v>5545</v>
      </c>
      <c r="F774" s="7">
        <v>4189</v>
      </c>
      <c r="G774" s="7">
        <v>1356</v>
      </c>
      <c r="H774" s="7">
        <v>5288</v>
      </c>
      <c r="I774" s="7">
        <v>4215</v>
      </c>
      <c r="J774" s="7">
        <v>1073</v>
      </c>
      <c r="K774" s="7">
        <v>4991</v>
      </c>
      <c r="L774" s="7">
        <v>4301</v>
      </c>
      <c r="M774" s="7">
        <v>690</v>
      </c>
      <c r="N774" s="8">
        <v>4.8600605143721554E-2</v>
      </c>
      <c r="O774" s="8">
        <v>-6.1684460260972296E-3</v>
      </c>
      <c r="P774" s="20">
        <v>0.26374650512581543</v>
      </c>
      <c r="Q774" s="8">
        <v>3.2588454376163867E-2</v>
      </c>
      <c r="R774" s="8">
        <v>-4.7721307563830528E-4</v>
      </c>
      <c r="S774" s="20">
        <v>0.15012722646310439</v>
      </c>
    </row>
    <row r="775" spans="1:19" x14ac:dyDescent="0.2">
      <c r="A775" s="6">
        <v>40825</v>
      </c>
      <c r="B775" s="19">
        <v>40461</v>
      </c>
      <c r="C775" s="19">
        <v>39005</v>
      </c>
      <c r="D775" s="16" t="s">
        <v>2</v>
      </c>
      <c r="E775" s="7">
        <v>5883</v>
      </c>
      <c r="F775" s="7">
        <v>3884</v>
      </c>
      <c r="G775" s="7">
        <v>1999</v>
      </c>
      <c r="H775" s="7">
        <v>4696</v>
      </c>
      <c r="I775" s="7">
        <v>3721</v>
      </c>
      <c r="J775" s="7">
        <v>975</v>
      </c>
      <c r="K775" s="7">
        <v>5114</v>
      </c>
      <c r="L775" s="7">
        <v>4039</v>
      </c>
      <c r="M775" s="7">
        <v>1075</v>
      </c>
      <c r="N775" s="8">
        <v>0.25276831345826234</v>
      </c>
      <c r="O775" s="8">
        <v>4.3805428648212796E-2</v>
      </c>
      <c r="P775" s="20">
        <v>1.0502564102564103</v>
      </c>
      <c r="Q775" s="8">
        <v>0.19500304692260806</v>
      </c>
      <c r="R775" s="8">
        <v>-2.0675743822491155E-2</v>
      </c>
      <c r="S775" s="20">
        <v>1.0888192267502612</v>
      </c>
    </row>
    <row r="776" spans="1:19" x14ac:dyDescent="0.2">
      <c r="A776" s="6">
        <v>40826</v>
      </c>
      <c r="B776" s="19">
        <v>40462</v>
      </c>
      <c r="C776" s="19">
        <v>39006</v>
      </c>
      <c r="D776" s="16" t="s">
        <v>3</v>
      </c>
      <c r="E776" s="7">
        <v>5242</v>
      </c>
      <c r="F776" s="7">
        <v>4041</v>
      </c>
      <c r="G776" s="7">
        <v>1201</v>
      </c>
      <c r="H776" s="7">
        <v>5104</v>
      </c>
      <c r="I776" s="7">
        <v>3873</v>
      </c>
      <c r="J776" s="7">
        <v>1231</v>
      </c>
      <c r="K776" s="7">
        <v>4240</v>
      </c>
      <c r="L776" s="7">
        <v>3903</v>
      </c>
      <c r="M776" s="7">
        <v>337</v>
      </c>
      <c r="N776" s="8">
        <v>2.7037617554859006E-2</v>
      </c>
      <c r="O776" s="8">
        <v>4.3377226955848114E-2</v>
      </c>
      <c r="P776" s="20">
        <v>-2.4370430544272903E-2</v>
      </c>
      <c r="Q776" s="8">
        <v>8.6588416394073331E-3</v>
      </c>
      <c r="R776" s="8">
        <v>-7.1247988968053289E-2</v>
      </c>
      <c r="S776" s="20">
        <v>0.41962174940898356</v>
      </c>
    </row>
    <row r="777" spans="1:19" x14ac:dyDescent="0.2">
      <c r="A777" s="6">
        <v>40827</v>
      </c>
      <c r="B777" s="19">
        <v>40463</v>
      </c>
      <c r="C777" s="19">
        <v>39007</v>
      </c>
      <c r="D777" s="16" t="s">
        <v>4</v>
      </c>
      <c r="E777" s="7">
        <v>4870</v>
      </c>
      <c r="F777" s="7">
        <v>3606</v>
      </c>
      <c r="G777" s="7">
        <v>1264</v>
      </c>
      <c r="H777" s="7">
        <v>5106</v>
      </c>
      <c r="I777" s="7">
        <v>4137</v>
      </c>
      <c r="J777" s="7">
        <v>969</v>
      </c>
      <c r="K777" s="7">
        <v>4021</v>
      </c>
      <c r="L777" s="7">
        <v>3506</v>
      </c>
      <c r="M777" s="7">
        <v>515</v>
      </c>
      <c r="N777" s="8">
        <v>-4.6220133176654965E-2</v>
      </c>
      <c r="O777" s="8">
        <v>-0.12835387962291511</v>
      </c>
      <c r="P777" s="20">
        <v>0.30443756449948411</v>
      </c>
      <c r="Q777" s="8">
        <v>7.2923551443049073E-2</v>
      </c>
      <c r="R777" s="8">
        <v>-3.6344200962052375E-2</v>
      </c>
      <c r="S777" s="20">
        <v>0.58594730238393988</v>
      </c>
    </row>
    <row r="778" spans="1:19" x14ac:dyDescent="0.2">
      <c r="A778" s="6">
        <v>40828</v>
      </c>
      <c r="B778" s="19">
        <v>40464</v>
      </c>
      <c r="C778" s="19">
        <v>39008</v>
      </c>
      <c r="D778" s="16" t="s">
        <v>5</v>
      </c>
      <c r="E778" s="7">
        <v>4983</v>
      </c>
      <c r="F778" s="7">
        <v>4031</v>
      </c>
      <c r="G778" s="7">
        <v>952</v>
      </c>
      <c r="H778" s="7">
        <v>4512</v>
      </c>
      <c r="I778" s="7">
        <v>3698</v>
      </c>
      <c r="J778" s="7">
        <v>814</v>
      </c>
      <c r="K778" s="7">
        <v>4569</v>
      </c>
      <c r="L778" s="7">
        <v>3900</v>
      </c>
      <c r="M778" s="7">
        <v>669</v>
      </c>
      <c r="N778" s="8">
        <v>0.1043882978723405</v>
      </c>
      <c r="O778" s="8">
        <v>9.004867495943758E-2</v>
      </c>
      <c r="P778" s="20">
        <v>0.16953316953316944</v>
      </c>
      <c r="Q778" s="8">
        <v>0.15054259986146379</v>
      </c>
      <c r="R778" s="8">
        <v>0.10924600990643918</v>
      </c>
      <c r="S778" s="20">
        <v>0.36585365853658547</v>
      </c>
    </row>
    <row r="779" spans="1:19" x14ac:dyDescent="0.2">
      <c r="A779" s="6">
        <v>40829</v>
      </c>
      <c r="B779" s="19">
        <v>40465</v>
      </c>
      <c r="C779" s="19">
        <v>39009</v>
      </c>
      <c r="D779" s="16" t="s">
        <v>6</v>
      </c>
      <c r="E779" s="7">
        <v>5519</v>
      </c>
      <c r="F779" s="7">
        <v>4024</v>
      </c>
      <c r="G779" s="7">
        <v>1495</v>
      </c>
      <c r="H779" s="7">
        <v>3968</v>
      </c>
      <c r="I779" s="7">
        <v>3057</v>
      </c>
      <c r="J779" s="7">
        <v>911</v>
      </c>
      <c r="K779" s="7">
        <v>4530</v>
      </c>
      <c r="L779" s="7">
        <v>3812</v>
      </c>
      <c r="M779" s="7">
        <v>718</v>
      </c>
      <c r="N779" s="8">
        <v>0.39087701612903225</v>
      </c>
      <c r="O779" s="8">
        <v>0.31632319267255471</v>
      </c>
      <c r="P779" s="20">
        <v>0.64105378704720084</v>
      </c>
      <c r="Q779" s="8">
        <v>0.12655644008981426</v>
      </c>
      <c r="R779" s="8">
        <v>5.1476352234125944E-2</v>
      </c>
      <c r="S779" s="20">
        <v>0.39458955223880587</v>
      </c>
    </row>
    <row r="780" spans="1:19" x14ac:dyDescent="0.2">
      <c r="A780" s="6">
        <v>40830</v>
      </c>
      <c r="B780" s="19">
        <v>40466</v>
      </c>
      <c r="C780" s="19">
        <v>39010</v>
      </c>
      <c r="D780" s="16" t="s">
        <v>7</v>
      </c>
      <c r="E780" s="7">
        <v>5653</v>
      </c>
      <c r="F780" s="7">
        <v>4222</v>
      </c>
      <c r="G780" s="7">
        <v>1431</v>
      </c>
      <c r="H780" s="7">
        <v>5453</v>
      </c>
      <c r="I780" s="7">
        <v>4191</v>
      </c>
      <c r="J780" s="7">
        <v>1262</v>
      </c>
      <c r="K780" s="7">
        <v>4471</v>
      </c>
      <c r="L780" s="7">
        <v>3697</v>
      </c>
      <c r="M780" s="7">
        <v>774</v>
      </c>
      <c r="N780" s="8">
        <v>3.6677058499908322E-2</v>
      </c>
      <c r="O780" s="8">
        <v>7.3968026723931768E-3</v>
      </c>
      <c r="P780" s="20">
        <v>0.1339144215530903</v>
      </c>
      <c r="Q780" s="8">
        <v>0.16797520661157028</v>
      </c>
      <c r="R780" s="8">
        <v>0.10813648293963252</v>
      </c>
      <c r="S780" s="20">
        <v>0.38932038834951466</v>
      </c>
    </row>
    <row r="781" spans="1:19" x14ac:dyDescent="0.2">
      <c r="A781" s="6">
        <v>40831</v>
      </c>
      <c r="B781" s="19">
        <v>40467</v>
      </c>
      <c r="C781" s="19">
        <v>39011</v>
      </c>
      <c r="D781" s="16" t="s">
        <v>1</v>
      </c>
      <c r="E781" s="7">
        <v>5675</v>
      </c>
      <c r="F781" s="7">
        <v>4243</v>
      </c>
      <c r="G781" s="7">
        <v>1432</v>
      </c>
      <c r="H781" s="7">
        <v>5339</v>
      </c>
      <c r="I781" s="7">
        <v>4129</v>
      </c>
      <c r="J781" s="7">
        <v>1210</v>
      </c>
      <c r="K781" s="7">
        <v>4644</v>
      </c>
      <c r="L781" s="7">
        <v>3959</v>
      </c>
      <c r="M781" s="7">
        <v>685</v>
      </c>
      <c r="N781" s="8">
        <v>6.2933133545607811E-2</v>
      </c>
      <c r="O781" s="8">
        <v>2.7609590699927411E-2</v>
      </c>
      <c r="P781" s="20">
        <v>0.1834710743801653</v>
      </c>
      <c r="Q781" s="8">
        <v>0.10559127216052988</v>
      </c>
      <c r="R781" s="8">
        <v>6.1280640320160007E-2</v>
      </c>
      <c r="S781" s="20">
        <v>0.26167400881057268</v>
      </c>
    </row>
    <row r="782" spans="1:19" x14ac:dyDescent="0.2">
      <c r="A782" s="6">
        <v>40832</v>
      </c>
      <c r="B782" s="19">
        <v>40468</v>
      </c>
      <c r="C782" s="19">
        <v>39012</v>
      </c>
      <c r="D782" s="16" t="s">
        <v>2</v>
      </c>
      <c r="E782" s="7">
        <v>6274</v>
      </c>
      <c r="F782" s="7">
        <v>4210</v>
      </c>
      <c r="G782" s="7">
        <v>2064</v>
      </c>
      <c r="H782" s="7">
        <v>4859</v>
      </c>
      <c r="I782" s="7">
        <v>3945</v>
      </c>
      <c r="J782" s="7">
        <v>914</v>
      </c>
      <c r="K782" s="7">
        <v>5173</v>
      </c>
      <c r="L782" s="7">
        <v>3910</v>
      </c>
      <c r="M782" s="7">
        <v>1263</v>
      </c>
      <c r="N782" s="8">
        <v>0.29121218357686773</v>
      </c>
      <c r="O782" s="8">
        <v>6.7173637515842932E-2</v>
      </c>
      <c r="P782" s="20">
        <v>1.2582056892778994</v>
      </c>
      <c r="Q782" s="8">
        <v>0.29121218357686773</v>
      </c>
      <c r="R782" s="8">
        <v>9.9503786889527213E-2</v>
      </c>
      <c r="S782" s="20">
        <v>1.0038834951456312</v>
      </c>
    </row>
    <row r="783" spans="1:19" x14ac:dyDescent="0.2">
      <c r="A783" s="6">
        <v>40833</v>
      </c>
      <c r="B783" s="19">
        <v>40469</v>
      </c>
      <c r="C783" s="19">
        <v>39013</v>
      </c>
      <c r="D783" s="16" t="s">
        <v>3</v>
      </c>
      <c r="E783" s="7">
        <v>5314</v>
      </c>
      <c r="F783" s="7">
        <v>4069</v>
      </c>
      <c r="G783" s="7">
        <v>1245</v>
      </c>
      <c r="H783" s="7">
        <v>4672</v>
      </c>
      <c r="I783" s="7">
        <v>3969</v>
      </c>
      <c r="J783" s="7">
        <v>703</v>
      </c>
      <c r="K783" s="7">
        <v>4076</v>
      </c>
      <c r="L783" s="7">
        <v>3724</v>
      </c>
      <c r="M783" s="7">
        <v>352</v>
      </c>
      <c r="N783" s="8">
        <v>0.13741438356164393</v>
      </c>
      <c r="O783" s="8">
        <v>2.519526329050148E-2</v>
      </c>
      <c r="P783" s="20">
        <v>0.77098150782361308</v>
      </c>
      <c r="Q783" s="8">
        <v>9.8614843911515315E-2</v>
      </c>
      <c r="R783" s="8">
        <v>5.7982319292771756E-2</v>
      </c>
      <c r="S783" s="20">
        <v>0.2563067608476286</v>
      </c>
    </row>
    <row r="784" spans="1:19" x14ac:dyDescent="0.2">
      <c r="A784" s="6">
        <v>40834</v>
      </c>
      <c r="B784" s="19">
        <v>40470</v>
      </c>
      <c r="C784" s="19">
        <v>39014</v>
      </c>
      <c r="D784" s="16" t="s">
        <v>4</v>
      </c>
      <c r="E784" s="7">
        <v>4835</v>
      </c>
      <c r="F784" s="7">
        <v>3566</v>
      </c>
      <c r="G784" s="7">
        <v>1269</v>
      </c>
      <c r="H784" s="7">
        <v>5133</v>
      </c>
      <c r="I784" s="7">
        <v>3791</v>
      </c>
      <c r="J784" s="7">
        <v>1342</v>
      </c>
      <c r="K784" s="7">
        <v>3475</v>
      </c>
      <c r="L784" s="7">
        <v>3019</v>
      </c>
      <c r="M784" s="7">
        <v>456</v>
      </c>
      <c r="N784" s="8">
        <v>-5.8055717903759962E-2</v>
      </c>
      <c r="O784" s="8">
        <v>-5.9351094697968843E-2</v>
      </c>
      <c r="P784" s="20">
        <v>-5.4396423248882275E-2</v>
      </c>
      <c r="Q784" s="8">
        <v>0.14845605700712583</v>
      </c>
      <c r="R784" s="8">
        <v>8.9520317751298428E-2</v>
      </c>
      <c r="S784" s="20">
        <v>0.35432230522945574</v>
      </c>
    </row>
    <row r="785" spans="1:19" x14ac:dyDescent="0.2">
      <c r="A785" s="6">
        <v>40835</v>
      </c>
      <c r="B785" s="19">
        <v>40471</v>
      </c>
      <c r="C785" s="19">
        <v>39015</v>
      </c>
      <c r="D785" s="16" t="s">
        <v>5</v>
      </c>
      <c r="E785" s="7">
        <v>5236</v>
      </c>
      <c r="F785" s="7">
        <v>4201</v>
      </c>
      <c r="G785" s="7">
        <v>1035</v>
      </c>
      <c r="H785" s="7">
        <v>4798</v>
      </c>
      <c r="I785" s="7">
        <v>3944</v>
      </c>
      <c r="J785" s="7">
        <v>854</v>
      </c>
      <c r="K785" s="7">
        <v>4201</v>
      </c>
      <c r="L785" s="7">
        <v>3624</v>
      </c>
      <c r="M785" s="7">
        <v>577</v>
      </c>
      <c r="N785" s="8">
        <v>9.1288036681950846E-2</v>
      </c>
      <c r="O785" s="8">
        <v>6.5162271805273786E-2</v>
      </c>
      <c r="P785" s="20">
        <v>0.21194379391100693</v>
      </c>
      <c r="Q785" s="8">
        <v>0.23142050799623703</v>
      </c>
      <c r="R785" s="8">
        <v>0.20269109647867167</v>
      </c>
      <c r="S785" s="20">
        <v>0.36363636363636354</v>
      </c>
    </row>
    <row r="786" spans="1:19" x14ac:dyDescent="0.2">
      <c r="A786" s="6">
        <v>40836</v>
      </c>
      <c r="B786" s="19">
        <v>40472</v>
      </c>
      <c r="C786" s="19">
        <v>39016</v>
      </c>
      <c r="D786" s="16" t="s">
        <v>6</v>
      </c>
      <c r="E786" s="7">
        <v>5867</v>
      </c>
      <c r="F786" s="7">
        <v>4511</v>
      </c>
      <c r="G786" s="7">
        <v>1356</v>
      </c>
      <c r="H786" s="7">
        <v>4609</v>
      </c>
      <c r="I786" s="7">
        <v>3734</v>
      </c>
      <c r="J786" s="7">
        <v>875</v>
      </c>
      <c r="K786" s="7">
        <v>4310</v>
      </c>
      <c r="L786" s="7">
        <v>3607</v>
      </c>
      <c r="M786" s="7">
        <v>703</v>
      </c>
      <c r="N786" s="8">
        <v>0.27294423953135172</v>
      </c>
      <c r="O786" s="8">
        <v>0.20808784145688275</v>
      </c>
      <c r="P786" s="20">
        <v>0.54971428571428582</v>
      </c>
      <c r="Q786" s="8">
        <v>0.30901383311021857</v>
      </c>
      <c r="R786" s="8">
        <v>0.23083219645293318</v>
      </c>
      <c r="S786" s="20">
        <v>0.65973072215422279</v>
      </c>
    </row>
    <row r="787" spans="1:19" x14ac:dyDescent="0.2">
      <c r="A787" s="6">
        <v>40837</v>
      </c>
      <c r="B787" s="19">
        <v>40473</v>
      </c>
      <c r="C787" s="19">
        <v>39017</v>
      </c>
      <c r="D787" s="16" t="s">
        <v>7</v>
      </c>
      <c r="E787" s="7">
        <v>4731</v>
      </c>
      <c r="F787" s="7">
        <v>3388</v>
      </c>
      <c r="G787" s="7">
        <v>1343</v>
      </c>
      <c r="H787" s="7">
        <v>4980</v>
      </c>
      <c r="I787" s="7">
        <v>3966</v>
      </c>
      <c r="J787" s="7">
        <v>1014</v>
      </c>
      <c r="K787" s="7">
        <v>3980</v>
      </c>
      <c r="L787" s="7">
        <v>3331</v>
      </c>
      <c r="M787" s="7">
        <v>649</v>
      </c>
      <c r="N787" s="8">
        <v>-5.0000000000000044E-2</v>
      </c>
      <c r="O787" s="8">
        <v>-0.14573877962682802</v>
      </c>
      <c r="P787" s="20">
        <v>0.32445759368836291</v>
      </c>
      <c r="Q787" s="8">
        <v>0.11791115311909262</v>
      </c>
      <c r="R787" s="8">
        <v>8.3466581387911631E-2</v>
      </c>
      <c r="S787" s="20">
        <v>0.21538461538461529</v>
      </c>
    </row>
    <row r="788" spans="1:19" x14ac:dyDescent="0.2">
      <c r="A788" s="6">
        <v>40838</v>
      </c>
      <c r="B788" s="19">
        <v>40474</v>
      </c>
      <c r="C788" s="19">
        <v>39018</v>
      </c>
      <c r="D788" s="16" t="s">
        <v>1</v>
      </c>
      <c r="E788" s="7">
        <v>5238</v>
      </c>
      <c r="F788" s="7">
        <v>3710</v>
      </c>
      <c r="G788" s="7">
        <v>1528</v>
      </c>
      <c r="H788" s="7">
        <v>5231</v>
      </c>
      <c r="I788" s="7">
        <v>3938</v>
      </c>
      <c r="J788" s="7">
        <v>1293</v>
      </c>
      <c r="K788" s="7">
        <v>3863</v>
      </c>
      <c r="L788" s="7">
        <v>3236</v>
      </c>
      <c r="M788" s="7">
        <v>627</v>
      </c>
      <c r="N788" s="8">
        <v>1.3381762569297795E-3</v>
      </c>
      <c r="O788" s="8">
        <v>-5.7897409852717074E-2</v>
      </c>
      <c r="P788" s="20">
        <v>0.1817478731631863</v>
      </c>
      <c r="Q788" s="8">
        <v>0.2204100652376515</v>
      </c>
      <c r="R788" s="8">
        <v>0.18568232662192385</v>
      </c>
      <c r="S788" s="20">
        <v>0.31384350816852957</v>
      </c>
    </row>
    <row r="789" spans="1:19" x14ac:dyDescent="0.2">
      <c r="A789" s="6">
        <v>40839</v>
      </c>
      <c r="B789" s="19">
        <v>40475</v>
      </c>
      <c r="C789" s="19">
        <v>39019</v>
      </c>
      <c r="D789" s="16" t="s">
        <v>2</v>
      </c>
      <c r="E789" s="7">
        <v>5521</v>
      </c>
      <c r="F789" s="7">
        <v>3526</v>
      </c>
      <c r="G789" s="7">
        <v>1995</v>
      </c>
      <c r="H789" s="7">
        <v>4711</v>
      </c>
      <c r="I789" s="7">
        <v>3879</v>
      </c>
      <c r="J789" s="7">
        <v>832</v>
      </c>
      <c r="K789" s="7">
        <v>5167</v>
      </c>
      <c r="L789" s="7">
        <v>3909</v>
      </c>
      <c r="M789" s="7">
        <v>1258</v>
      </c>
      <c r="N789" s="8">
        <v>0.17193801740607095</v>
      </c>
      <c r="O789" s="8">
        <v>-9.100283578241819E-2</v>
      </c>
      <c r="P789" s="20">
        <v>1.3978365384615383</v>
      </c>
      <c r="Q789" s="8">
        <v>0.21634721304252036</v>
      </c>
      <c r="R789" s="8">
        <v>1.467625899280578E-2</v>
      </c>
      <c r="S789" s="20">
        <v>0.875</v>
      </c>
    </row>
    <row r="790" spans="1:19" x14ac:dyDescent="0.2">
      <c r="A790" s="6">
        <v>40840</v>
      </c>
      <c r="B790" s="19">
        <v>40476</v>
      </c>
      <c r="C790" s="19">
        <v>39020</v>
      </c>
      <c r="D790" s="16" t="s">
        <v>3</v>
      </c>
      <c r="E790" s="7">
        <v>5241</v>
      </c>
      <c r="F790" s="7">
        <v>4078</v>
      </c>
      <c r="G790" s="7">
        <v>1163</v>
      </c>
      <c r="H790" s="7">
        <v>4504</v>
      </c>
      <c r="I790" s="7">
        <v>3599</v>
      </c>
      <c r="J790" s="7">
        <v>905</v>
      </c>
      <c r="K790" s="7">
        <v>4639</v>
      </c>
      <c r="L790" s="7">
        <v>4069</v>
      </c>
      <c r="M790" s="7">
        <v>570</v>
      </c>
      <c r="N790" s="8">
        <v>0.16363232682060391</v>
      </c>
      <c r="O790" s="8">
        <v>0.13309252570158381</v>
      </c>
      <c r="P790" s="20">
        <v>0.28508287292817669</v>
      </c>
      <c r="Q790" s="8">
        <v>0.16830138207757472</v>
      </c>
      <c r="R790" s="8">
        <v>0.17318757192174905</v>
      </c>
      <c r="S790" s="20">
        <v>0.1514851485148514</v>
      </c>
    </row>
    <row r="791" spans="1:19" x14ac:dyDescent="0.2">
      <c r="A791" s="6">
        <v>40841</v>
      </c>
      <c r="B791" s="19">
        <v>40477</v>
      </c>
      <c r="C791" s="19">
        <v>39021</v>
      </c>
      <c r="D791" s="16" t="s">
        <v>4</v>
      </c>
      <c r="E791" s="7">
        <v>4386</v>
      </c>
      <c r="F791" s="7">
        <v>3117</v>
      </c>
      <c r="G791" s="7">
        <v>1269</v>
      </c>
      <c r="H791" s="7">
        <v>4679</v>
      </c>
      <c r="I791" s="7">
        <v>3677</v>
      </c>
      <c r="J791" s="7">
        <v>1002</v>
      </c>
      <c r="K791" s="7">
        <v>3942</v>
      </c>
      <c r="L791" s="7">
        <v>3223</v>
      </c>
      <c r="M791" s="7">
        <v>719</v>
      </c>
      <c r="N791" s="8">
        <v>-6.2620217995298155E-2</v>
      </c>
      <c r="O791" s="8">
        <v>-0.15229806907805277</v>
      </c>
      <c r="P791" s="20">
        <v>0.26646706586826352</v>
      </c>
      <c r="Q791" s="8">
        <v>5.0035910940866568E-2</v>
      </c>
      <c r="R791" s="8">
        <v>-2.7153558052434468E-2</v>
      </c>
      <c r="S791" s="20">
        <v>0.30421377183967113</v>
      </c>
    </row>
    <row r="792" spans="1:19" x14ac:dyDescent="0.2">
      <c r="A792" s="6">
        <v>40842</v>
      </c>
      <c r="B792" s="19">
        <v>40478</v>
      </c>
      <c r="C792" s="19">
        <v>39022</v>
      </c>
      <c r="D792" s="16" t="s">
        <v>5</v>
      </c>
      <c r="E792" s="7">
        <v>4568</v>
      </c>
      <c r="F792" s="7">
        <v>3608</v>
      </c>
      <c r="G792" s="7">
        <v>960</v>
      </c>
      <c r="H792" s="7">
        <v>5118</v>
      </c>
      <c r="I792" s="7">
        <v>3994</v>
      </c>
      <c r="J792" s="7">
        <v>1124</v>
      </c>
      <c r="K792" s="7">
        <v>4094</v>
      </c>
      <c r="L792" s="7">
        <v>3550</v>
      </c>
      <c r="M792" s="7">
        <v>544</v>
      </c>
      <c r="N792" s="8">
        <v>-0.10746385306760453</v>
      </c>
      <c r="O792" s="8">
        <v>-9.6644967451176789E-2</v>
      </c>
      <c r="P792" s="20">
        <v>-0.14590747330960852</v>
      </c>
      <c r="Q792" s="8">
        <v>1.6466399643969787E-2</v>
      </c>
      <c r="R792" s="8">
        <v>-5.3018372703412031E-2</v>
      </c>
      <c r="S792" s="20">
        <v>0.40350877192982448</v>
      </c>
    </row>
    <row r="793" spans="1:19" x14ac:dyDescent="0.2">
      <c r="A793" s="6">
        <v>40843</v>
      </c>
      <c r="B793" s="19">
        <v>40479</v>
      </c>
      <c r="C793" s="19">
        <v>39023</v>
      </c>
      <c r="D793" s="16" t="s">
        <v>6</v>
      </c>
      <c r="E793" s="7">
        <v>5345</v>
      </c>
      <c r="F793" s="7">
        <v>3931</v>
      </c>
      <c r="G793" s="7">
        <v>1414</v>
      </c>
      <c r="H793" s="7">
        <v>4222</v>
      </c>
      <c r="I793" s="7">
        <v>3267</v>
      </c>
      <c r="J793" s="7">
        <v>955</v>
      </c>
      <c r="K793" s="7">
        <v>4485</v>
      </c>
      <c r="L793" s="7">
        <v>3803</v>
      </c>
      <c r="M793" s="7">
        <v>682</v>
      </c>
      <c r="N793" s="8">
        <v>0.26598768356229274</v>
      </c>
      <c r="O793" s="8">
        <v>0.20324456688093062</v>
      </c>
      <c r="P793" s="20">
        <v>0.48062827225130889</v>
      </c>
      <c r="Q793" s="8">
        <v>0.36526181353767551</v>
      </c>
      <c r="R793" s="8">
        <v>0.28674304418985264</v>
      </c>
      <c r="S793" s="20">
        <v>0.64418604651162781</v>
      </c>
    </row>
    <row r="794" spans="1:19" x14ac:dyDescent="0.2">
      <c r="A794" s="6">
        <v>40844</v>
      </c>
      <c r="B794" s="19">
        <v>40480</v>
      </c>
      <c r="C794" s="19">
        <v>39024</v>
      </c>
      <c r="D794" s="16" t="s">
        <v>7</v>
      </c>
      <c r="E794" s="7">
        <v>5158</v>
      </c>
      <c r="F794" s="7">
        <v>3724</v>
      </c>
      <c r="G794" s="7">
        <v>1434</v>
      </c>
      <c r="H794" s="7">
        <v>4917</v>
      </c>
      <c r="I794" s="7">
        <v>3996</v>
      </c>
      <c r="J794" s="7">
        <v>921</v>
      </c>
      <c r="K794" s="7">
        <v>4925</v>
      </c>
      <c r="L794" s="7">
        <v>3879</v>
      </c>
      <c r="M794" s="7">
        <v>1046</v>
      </c>
      <c r="N794" s="8">
        <v>4.9013626194834181E-2</v>
      </c>
      <c r="O794" s="8">
        <v>-6.8068068068068088E-2</v>
      </c>
      <c r="P794" s="20">
        <v>0.55700325732899025</v>
      </c>
      <c r="Q794" s="8">
        <v>4.4790652385588992E-3</v>
      </c>
      <c r="R794" s="8">
        <v>-0.10265060240963853</v>
      </c>
      <c r="S794" s="20">
        <v>0.45583756345177662</v>
      </c>
    </row>
    <row r="795" spans="1:19" x14ac:dyDescent="0.2">
      <c r="A795" s="6">
        <v>40845</v>
      </c>
      <c r="B795" s="19">
        <v>40481</v>
      </c>
      <c r="C795" s="19">
        <v>39025</v>
      </c>
      <c r="D795" s="16" t="s">
        <v>1</v>
      </c>
      <c r="E795" s="7">
        <v>4981</v>
      </c>
      <c r="F795" s="7">
        <v>3535</v>
      </c>
      <c r="G795" s="7">
        <v>1446</v>
      </c>
      <c r="H795" s="7">
        <v>4670</v>
      </c>
      <c r="I795" s="7">
        <v>3523</v>
      </c>
      <c r="J795" s="7">
        <v>1147</v>
      </c>
      <c r="K795" s="7">
        <v>4501</v>
      </c>
      <c r="L795" s="7">
        <v>3797</v>
      </c>
      <c r="M795" s="7">
        <v>704</v>
      </c>
      <c r="N795" s="8">
        <v>6.6595289079229181E-2</v>
      </c>
      <c r="O795" s="8">
        <v>3.4061879080329316E-3</v>
      </c>
      <c r="P795" s="20">
        <v>0.26068003487358316</v>
      </c>
      <c r="Q795" s="8">
        <v>4.6389673255344821E-3</v>
      </c>
      <c r="R795" s="8">
        <v>-8.6091003102378494E-2</v>
      </c>
      <c r="S795" s="20">
        <v>0.32660550458715587</v>
      </c>
    </row>
    <row r="796" spans="1:19" x14ac:dyDescent="0.2">
      <c r="A796" s="6">
        <v>40846</v>
      </c>
      <c r="B796" s="19">
        <v>40482</v>
      </c>
      <c r="C796" s="19">
        <v>39026</v>
      </c>
      <c r="D796" s="16" t="s">
        <v>2</v>
      </c>
      <c r="E796" s="7">
        <v>4990</v>
      </c>
      <c r="F796" s="7">
        <v>3378</v>
      </c>
      <c r="G796" s="7">
        <v>1612</v>
      </c>
      <c r="H796" s="7">
        <v>4688</v>
      </c>
      <c r="I796" s="7">
        <v>3462</v>
      </c>
      <c r="J796" s="7">
        <v>1226</v>
      </c>
      <c r="K796" s="7">
        <v>5189</v>
      </c>
      <c r="L796" s="7">
        <v>3948</v>
      </c>
      <c r="M796" s="7">
        <v>1241</v>
      </c>
      <c r="N796" s="8">
        <v>6.4419795221843046E-2</v>
      </c>
      <c r="O796" s="8">
        <v>-2.4263431542461023E-2</v>
      </c>
      <c r="P796" s="20">
        <v>0.31484502446982066</v>
      </c>
      <c r="Q796" s="8">
        <v>9.4778411584027999E-2</v>
      </c>
      <c r="R796" s="8">
        <v>-4.1430192962542578E-2</v>
      </c>
      <c r="S796" s="20">
        <v>0.55899419729206956</v>
      </c>
    </row>
    <row r="797" spans="1:19" x14ac:dyDescent="0.2">
      <c r="A797" s="6">
        <v>40847</v>
      </c>
      <c r="B797" s="19">
        <v>40483</v>
      </c>
      <c r="C797" s="19">
        <v>39027</v>
      </c>
      <c r="D797" s="16" t="s">
        <v>3</v>
      </c>
      <c r="E797" s="7">
        <v>4663</v>
      </c>
      <c r="F797" s="7">
        <v>3464</v>
      </c>
      <c r="G797" s="7">
        <v>1199</v>
      </c>
      <c r="H797" s="7">
        <v>4466</v>
      </c>
      <c r="I797" s="7">
        <v>3537</v>
      </c>
      <c r="J797" s="7">
        <v>929</v>
      </c>
      <c r="K797" s="7">
        <v>4602</v>
      </c>
      <c r="L797" s="7">
        <v>4017</v>
      </c>
      <c r="M797" s="7">
        <v>585</v>
      </c>
      <c r="N797" s="8">
        <v>4.4111061352440695E-2</v>
      </c>
      <c r="O797" s="8">
        <v>-2.0638959570257298E-2</v>
      </c>
      <c r="P797" s="20">
        <v>0.29063509149623257</v>
      </c>
      <c r="Q797" s="8">
        <v>2.9814487632508824E-2</v>
      </c>
      <c r="R797" s="8">
        <v>-4.5730027548209318E-2</v>
      </c>
      <c r="S797" s="20">
        <v>0.33518930957683746</v>
      </c>
    </row>
    <row r="798" spans="1:19" x14ac:dyDescent="0.2">
      <c r="A798" s="6">
        <v>40848</v>
      </c>
      <c r="B798" s="19">
        <v>40484</v>
      </c>
      <c r="C798" s="19">
        <v>39028</v>
      </c>
      <c r="D798" s="16" t="s">
        <v>4</v>
      </c>
      <c r="E798" s="7">
        <v>4672</v>
      </c>
      <c r="F798" s="7">
        <v>3370</v>
      </c>
      <c r="G798" s="7">
        <v>1302</v>
      </c>
      <c r="H798" s="7">
        <v>4991</v>
      </c>
      <c r="I798" s="7">
        <v>3906</v>
      </c>
      <c r="J798" s="7">
        <v>1085</v>
      </c>
      <c r="K798" s="7">
        <v>4287</v>
      </c>
      <c r="L798" s="7">
        <v>3538</v>
      </c>
      <c r="M798" s="7">
        <v>749</v>
      </c>
      <c r="N798" s="8">
        <v>-6.3915047084752596E-2</v>
      </c>
      <c r="O798" s="8">
        <v>-0.13722478238607272</v>
      </c>
      <c r="P798" s="20">
        <v>0.19999999999999996</v>
      </c>
      <c r="Q798" s="8">
        <v>0.1105300689327311</v>
      </c>
      <c r="R798" s="8">
        <v>-2.9657356752087582E-2</v>
      </c>
      <c r="S798" s="20">
        <v>0.77384196185286114</v>
      </c>
    </row>
    <row r="799" spans="1:19" x14ac:dyDescent="0.2">
      <c r="A799" s="6">
        <v>40849</v>
      </c>
      <c r="B799" s="19">
        <v>40485</v>
      </c>
      <c r="C799" s="19">
        <v>39029</v>
      </c>
      <c r="D799" s="16" t="s">
        <v>5</v>
      </c>
      <c r="E799" s="7">
        <v>5288</v>
      </c>
      <c r="F799" s="7">
        <v>4011</v>
      </c>
      <c r="G799" s="7">
        <v>1277</v>
      </c>
      <c r="H799" s="7">
        <v>4561</v>
      </c>
      <c r="I799" s="7">
        <v>3767</v>
      </c>
      <c r="J799" s="7">
        <v>794</v>
      </c>
      <c r="K799" s="7">
        <v>4487</v>
      </c>
      <c r="L799" s="7">
        <v>3824</v>
      </c>
      <c r="M799" s="7">
        <v>663</v>
      </c>
      <c r="N799" s="8">
        <v>0.15939486954615223</v>
      </c>
      <c r="O799" s="8">
        <v>6.4773028935492416E-2</v>
      </c>
      <c r="P799" s="20">
        <v>0.60831234256926958</v>
      </c>
      <c r="Q799" s="8">
        <v>0.32431755572251442</v>
      </c>
      <c r="R799" s="8">
        <v>0.22212065813528326</v>
      </c>
      <c r="S799" s="20">
        <v>0.79606188466947958</v>
      </c>
    </row>
    <row r="800" spans="1:19" x14ac:dyDescent="0.2">
      <c r="A800" s="6">
        <v>40850</v>
      </c>
      <c r="B800" s="19">
        <v>40486</v>
      </c>
      <c r="C800" s="19">
        <v>39030</v>
      </c>
      <c r="D800" s="16" t="s">
        <v>6</v>
      </c>
      <c r="E800" s="7">
        <v>5201</v>
      </c>
      <c r="F800" s="7">
        <v>3665</v>
      </c>
      <c r="G800" s="7">
        <v>1536</v>
      </c>
      <c r="H800" s="7">
        <v>4667</v>
      </c>
      <c r="I800" s="7">
        <v>3279</v>
      </c>
      <c r="J800" s="7">
        <v>1388</v>
      </c>
      <c r="K800" s="7">
        <v>4575</v>
      </c>
      <c r="L800" s="7">
        <v>3841</v>
      </c>
      <c r="M800" s="7">
        <v>734</v>
      </c>
      <c r="N800" s="8">
        <v>0.11442039854296127</v>
      </c>
      <c r="O800" s="8">
        <v>0.11771881671241236</v>
      </c>
      <c r="P800" s="20">
        <v>0.10662824207492805</v>
      </c>
      <c r="Q800" s="8">
        <v>0.30776967563490065</v>
      </c>
      <c r="R800" s="8">
        <v>0.1424563591022443</v>
      </c>
      <c r="S800" s="20">
        <v>0.99739921976592982</v>
      </c>
    </row>
    <row r="801" spans="1:19" x14ac:dyDescent="0.2">
      <c r="A801" s="6">
        <v>40851</v>
      </c>
      <c r="B801" s="19">
        <v>40487</v>
      </c>
      <c r="C801" s="19">
        <v>39031</v>
      </c>
      <c r="D801" s="16" t="s">
        <v>7</v>
      </c>
      <c r="E801" s="7">
        <v>4598</v>
      </c>
      <c r="F801" s="7">
        <v>3121</v>
      </c>
      <c r="G801" s="7">
        <v>1477</v>
      </c>
      <c r="H801" s="7">
        <v>4612</v>
      </c>
      <c r="I801" s="7">
        <v>3594</v>
      </c>
      <c r="J801" s="7">
        <v>1018</v>
      </c>
      <c r="K801" s="7">
        <v>4827</v>
      </c>
      <c r="L801" s="7">
        <v>3786</v>
      </c>
      <c r="M801" s="7">
        <v>1041</v>
      </c>
      <c r="N801" s="8">
        <v>-3.0355594102341454E-3</v>
      </c>
      <c r="O801" s="8">
        <v>-0.13160823594880355</v>
      </c>
      <c r="P801" s="20">
        <v>0.45088408644400779</v>
      </c>
      <c r="Q801" s="8">
        <v>0.11574860470759529</v>
      </c>
      <c r="R801" s="8">
        <v>1.5289525048796326E-2</v>
      </c>
      <c r="S801" s="20">
        <v>0.41069723018147086</v>
      </c>
    </row>
    <row r="802" spans="1:19" x14ac:dyDescent="0.2">
      <c r="A802" s="6">
        <v>40852</v>
      </c>
      <c r="B802" s="19">
        <v>40488</v>
      </c>
      <c r="C802" s="19">
        <v>39032</v>
      </c>
      <c r="D802" s="16" t="s">
        <v>1</v>
      </c>
      <c r="E802" s="7">
        <v>4708</v>
      </c>
      <c r="F802" s="7">
        <v>3178</v>
      </c>
      <c r="G802" s="7">
        <v>1530</v>
      </c>
      <c r="H802" s="7">
        <v>5122</v>
      </c>
      <c r="I802" s="7">
        <v>3847</v>
      </c>
      <c r="J802" s="7">
        <v>1275</v>
      </c>
      <c r="K802" s="7">
        <v>4803</v>
      </c>
      <c r="L802" s="7">
        <v>4117</v>
      </c>
      <c r="M802" s="7">
        <v>686</v>
      </c>
      <c r="N802" s="8">
        <v>-8.0827801639984376E-2</v>
      </c>
      <c r="O802" s="8">
        <v>-0.17390174161684424</v>
      </c>
      <c r="P802" s="20">
        <v>0.19999999999999996</v>
      </c>
      <c r="Q802" s="8">
        <v>1.2760527435133895E-3</v>
      </c>
      <c r="R802" s="8">
        <v>-5.4166666666666696E-2</v>
      </c>
      <c r="S802" s="20">
        <v>0.14008941877794334</v>
      </c>
    </row>
    <row r="803" spans="1:19" x14ac:dyDescent="0.2">
      <c r="A803" s="6">
        <v>40853</v>
      </c>
      <c r="B803" s="19">
        <v>40489</v>
      </c>
      <c r="C803" s="19">
        <v>39033</v>
      </c>
      <c r="D803" s="16" t="s">
        <v>2</v>
      </c>
      <c r="E803" s="7">
        <v>5120</v>
      </c>
      <c r="F803" s="7">
        <v>3349</v>
      </c>
      <c r="G803" s="7">
        <v>1771</v>
      </c>
      <c r="H803" s="7">
        <v>4337</v>
      </c>
      <c r="I803" s="7">
        <v>3315</v>
      </c>
      <c r="J803" s="7">
        <v>1022</v>
      </c>
      <c r="K803" s="7">
        <v>5170</v>
      </c>
      <c r="L803" s="7">
        <v>3933</v>
      </c>
      <c r="M803" s="7">
        <v>1237</v>
      </c>
      <c r="N803" s="8">
        <v>0.18053954346322332</v>
      </c>
      <c r="O803" s="8">
        <v>1.025641025641022E-2</v>
      </c>
      <c r="P803" s="20">
        <v>0.73287671232876717</v>
      </c>
      <c r="Q803" s="8">
        <v>0.10487699611566681</v>
      </c>
      <c r="R803" s="8">
        <v>-8.2214305289120326E-2</v>
      </c>
      <c r="S803" s="20">
        <v>0.79796954314720803</v>
      </c>
    </row>
    <row r="804" spans="1:19" x14ac:dyDescent="0.2">
      <c r="A804" s="6">
        <v>40854</v>
      </c>
      <c r="B804" s="19">
        <v>40490</v>
      </c>
      <c r="C804" s="19">
        <v>39034</v>
      </c>
      <c r="D804" s="16" t="s">
        <v>3</v>
      </c>
      <c r="E804" s="7">
        <v>4107</v>
      </c>
      <c r="F804" s="7">
        <v>2989</v>
      </c>
      <c r="G804" s="7">
        <v>1118</v>
      </c>
      <c r="H804" s="7">
        <v>4570</v>
      </c>
      <c r="I804" s="7">
        <v>3614</v>
      </c>
      <c r="J804" s="7">
        <v>956</v>
      </c>
      <c r="K804" s="7">
        <v>4855</v>
      </c>
      <c r="L804" s="7">
        <v>4217</v>
      </c>
      <c r="M804" s="7">
        <v>638</v>
      </c>
      <c r="N804" s="8">
        <v>-0.10131291028446388</v>
      </c>
      <c r="O804" s="8">
        <v>-0.17293857221914777</v>
      </c>
      <c r="P804" s="20">
        <v>0.16945606694560666</v>
      </c>
      <c r="Q804" s="8">
        <v>-0.15995091020658625</v>
      </c>
      <c r="R804" s="8">
        <v>-0.22201978136387301</v>
      </c>
      <c r="S804" s="20">
        <v>6.7812798471824198E-2</v>
      </c>
    </row>
    <row r="805" spans="1:19" x14ac:dyDescent="0.2">
      <c r="A805" s="6">
        <v>40855</v>
      </c>
      <c r="B805" s="19">
        <v>40491</v>
      </c>
      <c r="C805" s="19">
        <v>39035</v>
      </c>
      <c r="D805" s="16" t="s">
        <v>4</v>
      </c>
      <c r="E805" s="7">
        <v>3495</v>
      </c>
      <c r="F805" s="7">
        <v>2100</v>
      </c>
      <c r="G805" s="7">
        <v>1395</v>
      </c>
      <c r="H805" s="7">
        <v>4410</v>
      </c>
      <c r="I805" s="7">
        <v>3242</v>
      </c>
      <c r="J805" s="7">
        <v>1168</v>
      </c>
      <c r="K805" s="7">
        <v>4715</v>
      </c>
      <c r="L805" s="7">
        <v>3995</v>
      </c>
      <c r="M805" s="7">
        <v>720</v>
      </c>
      <c r="N805" s="8">
        <v>-0.20748299319727892</v>
      </c>
      <c r="O805" s="8">
        <v>-0.35225169648365207</v>
      </c>
      <c r="P805" s="20">
        <v>0.19434931506849318</v>
      </c>
      <c r="Q805" s="8">
        <v>-0.15313787254664402</v>
      </c>
      <c r="R805" s="8">
        <v>-0.34518241347053324</v>
      </c>
      <c r="S805" s="20">
        <v>0.51630434782608692</v>
      </c>
    </row>
    <row r="806" spans="1:19" x14ac:dyDescent="0.2">
      <c r="A806" s="6">
        <v>40856</v>
      </c>
      <c r="B806" s="19">
        <v>40492</v>
      </c>
      <c r="C806" s="19">
        <v>39036</v>
      </c>
      <c r="D806" s="16" t="s">
        <v>5</v>
      </c>
      <c r="E806" s="7">
        <v>3764</v>
      </c>
      <c r="F806" s="7">
        <v>2470</v>
      </c>
      <c r="G806" s="7">
        <v>1294</v>
      </c>
      <c r="H806" s="7">
        <v>4288</v>
      </c>
      <c r="I806" s="7">
        <v>3579</v>
      </c>
      <c r="J806" s="7">
        <v>709</v>
      </c>
      <c r="K806" s="7">
        <v>4966</v>
      </c>
      <c r="L806" s="7">
        <v>4225</v>
      </c>
      <c r="M806" s="7">
        <v>741</v>
      </c>
      <c r="N806" s="8">
        <v>-0.12220149253731338</v>
      </c>
      <c r="O806" s="8">
        <v>-0.30986309024867287</v>
      </c>
      <c r="P806" s="20">
        <v>0.82510578279266578</v>
      </c>
      <c r="Q806" s="8">
        <v>-0.13311837862736065</v>
      </c>
      <c r="R806" s="8">
        <v>-0.32328767123287672</v>
      </c>
      <c r="S806" s="20">
        <v>0.86994219653179194</v>
      </c>
    </row>
    <row r="807" spans="1:19" x14ac:dyDescent="0.2">
      <c r="A807" s="6">
        <v>40857</v>
      </c>
      <c r="B807" s="19">
        <v>40493</v>
      </c>
      <c r="C807" s="19">
        <v>39037</v>
      </c>
      <c r="D807" s="16" t="s">
        <v>6</v>
      </c>
      <c r="E807" s="7">
        <v>4404</v>
      </c>
      <c r="F807" s="7">
        <v>2900</v>
      </c>
      <c r="G807" s="7">
        <v>1504</v>
      </c>
      <c r="H807" s="7">
        <v>4260</v>
      </c>
      <c r="I807" s="7">
        <v>3218</v>
      </c>
      <c r="J807" s="7">
        <v>1042</v>
      </c>
      <c r="K807" s="7">
        <v>4901</v>
      </c>
      <c r="L807" s="7">
        <v>4037</v>
      </c>
      <c r="M807" s="7">
        <v>864</v>
      </c>
      <c r="N807" s="8">
        <v>3.3802816901408406E-2</v>
      </c>
      <c r="O807" s="8">
        <v>-9.8819142324425124E-2</v>
      </c>
      <c r="P807" s="20">
        <v>0.44337811900191948</v>
      </c>
      <c r="Q807" s="8">
        <v>4.3329532497149437E-3</v>
      </c>
      <c r="R807" s="8">
        <v>-0.16039374638100756</v>
      </c>
      <c r="S807" s="20">
        <v>0.61546723952738991</v>
      </c>
    </row>
    <row r="808" spans="1:19" x14ac:dyDescent="0.2">
      <c r="A808" s="6">
        <v>40858</v>
      </c>
      <c r="B808" s="19">
        <v>40494</v>
      </c>
      <c r="C808" s="19">
        <v>39038</v>
      </c>
      <c r="D808" s="16" t="s">
        <v>7</v>
      </c>
      <c r="E808" s="7">
        <v>3798</v>
      </c>
      <c r="F808" s="7">
        <v>2523</v>
      </c>
      <c r="G808" s="7">
        <v>1275</v>
      </c>
      <c r="H808" s="7">
        <v>4447</v>
      </c>
      <c r="I808" s="7">
        <v>3417</v>
      </c>
      <c r="J808" s="7">
        <v>1030</v>
      </c>
      <c r="K808" s="7">
        <v>5460</v>
      </c>
      <c r="L808" s="7">
        <v>4348</v>
      </c>
      <c r="M808" s="7">
        <v>1112</v>
      </c>
      <c r="N808" s="8">
        <v>-0.14594108387677085</v>
      </c>
      <c r="O808" s="8">
        <v>-0.26163301141352058</v>
      </c>
      <c r="P808" s="20">
        <v>0.23786407766990281</v>
      </c>
      <c r="Q808" s="8">
        <v>-0.19380174060708977</v>
      </c>
      <c r="R808" s="8">
        <v>-0.30091438071487941</v>
      </c>
      <c r="S808" s="20">
        <v>0.15698729582577142</v>
      </c>
    </row>
    <row r="809" spans="1:19" x14ac:dyDescent="0.2">
      <c r="A809" s="6">
        <v>40859</v>
      </c>
      <c r="B809" s="19">
        <v>40495</v>
      </c>
      <c r="C809" s="19">
        <v>39039</v>
      </c>
      <c r="D809" s="16" t="s">
        <v>1</v>
      </c>
      <c r="E809" s="7">
        <v>4521</v>
      </c>
      <c r="F809" s="7">
        <v>3393</v>
      </c>
      <c r="G809" s="7">
        <v>1128</v>
      </c>
      <c r="H809" s="7">
        <v>4788</v>
      </c>
      <c r="I809" s="7">
        <v>3472</v>
      </c>
      <c r="J809" s="7">
        <v>1316</v>
      </c>
      <c r="K809" s="7">
        <v>5157</v>
      </c>
      <c r="L809" s="7">
        <v>4437</v>
      </c>
      <c r="M809" s="7">
        <v>720</v>
      </c>
      <c r="N809" s="8">
        <v>-5.5764411027568905E-2</v>
      </c>
      <c r="O809" s="8">
        <v>-2.2753456221198176E-2</v>
      </c>
      <c r="P809" s="20">
        <v>-0.1428571428571429</v>
      </c>
      <c r="Q809" s="8">
        <v>-0.17800000000000005</v>
      </c>
      <c r="R809" s="8">
        <v>-0.16838235294117643</v>
      </c>
      <c r="S809" s="20">
        <v>-0.20563380281690136</v>
      </c>
    </row>
    <row r="810" spans="1:19" x14ac:dyDescent="0.2">
      <c r="A810" s="6">
        <v>40860</v>
      </c>
      <c r="B810" s="19">
        <v>40496</v>
      </c>
      <c r="C810" s="19">
        <v>39040</v>
      </c>
      <c r="D810" s="16" t="s">
        <v>2</v>
      </c>
      <c r="E810" s="7">
        <v>5842</v>
      </c>
      <c r="F810" s="7">
        <v>3704</v>
      </c>
      <c r="G810" s="7">
        <v>2138</v>
      </c>
      <c r="H810" s="7">
        <v>4472</v>
      </c>
      <c r="I810" s="7">
        <v>3411</v>
      </c>
      <c r="J810" s="7">
        <v>1061</v>
      </c>
      <c r="K810" s="7">
        <v>5204</v>
      </c>
      <c r="L810" s="7">
        <v>3905</v>
      </c>
      <c r="M810" s="7">
        <v>1299</v>
      </c>
      <c r="N810" s="8">
        <v>0.30635062611806796</v>
      </c>
      <c r="O810" s="8">
        <v>8.5898563471122902E-2</v>
      </c>
      <c r="P810" s="20">
        <v>1.0150801131008484</v>
      </c>
      <c r="Q810" s="8">
        <v>0.17238611278346383</v>
      </c>
      <c r="R810" s="8">
        <v>-4.3141307155773689E-2</v>
      </c>
      <c r="S810" s="20">
        <v>0.92266187050359716</v>
      </c>
    </row>
    <row r="811" spans="1:19" x14ac:dyDescent="0.2">
      <c r="A811" s="6">
        <v>40861</v>
      </c>
      <c r="B811" s="19">
        <v>40497</v>
      </c>
      <c r="C811" s="19">
        <v>39041</v>
      </c>
      <c r="D811" s="16" t="s">
        <v>3</v>
      </c>
      <c r="E811" s="7">
        <v>5092</v>
      </c>
      <c r="F811" s="7">
        <v>3732</v>
      </c>
      <c r="G811" s="7">
        <v>1360</v>
      </c>
      <c r="H811" s="7">
        <v>4697</v>
      </c>
      <c r="I811" s="7">
        <v>3659</v>
      </c>
      <c r="J811" s="7">
        <v>1038</v>
      </c>
      <c r="K811" s="7">
        <v>4615</v>
      </c>
      <c r="L811" s="7">
        <v>3921</v>
      </c>
      <c r="M811" s="7">
        <v>694</v>
      </c>
      <c r="N811" s="8">
        <v>8.4096231637215135E-2</v>
      </c>
      <c r="O811" s="8">
        <v>1.9950806231210816E-2</v>
      </c>
      <c r="P811" s="20">
        <v>0.31021194605009628</v>
      </c>
      <c r="Q811" s="8">
        <v>-4.30191630817367E-3</v>
      </c>
      <c r="R811" s="8">
        <v>-7.3025335320417328E-2</v>
      </c>
      <c r="S811" s="20">
        <v>0.25</v>
      </c>
    </row>
    <row r="812" spans="1:19" x14ac:dyDescent="0.2">
      <c r="A812" s="6">
        <v>40862</v>
      </c>
      <c r="B812" s="19">
        <v>40498</v>
      </c>
      <c r="C812" s="19">
        <v>39042</v>
      </c>
      <c r="D812" s="16" t="s">
        <v>4</v>
      </c>
      <c r="E812" s="7">
        <v>5242</v>
      </c>
      <c r="F812" s="7">
        <v>3729</v>
      </c>
      <c r="G812" s="7">
        <v>1513</v>
      </c>
      <c r="H812" s="7">
        <v>4399</v>
      </c>
      <c r="I812" s="7">
        <v>3289</v>
      </c>
      <c r="J812" s="7">
        <v>1110</v>
      </c>
      <c r="K812" s="7">
        <v>4535</v>
      </c>
      <c r="L812" s="7">
        <v>3823</v>
      </c>
      <c r="M812" s="7">
        <v>712</v>
      </c>
      <c r="N812" s="8">
        <v>0.19163446237781323</v>
      </c>
      <c r="O812" s="8">
        <v>0.13377926421404673</v>
      </c>
      <c r="P812" s="20">
        <v>0.36306306306306313</v>
      </c>
      <c r="Q812" s="8">
        <v>6.027508090614897E-2</v>
      </c>
      <c r="R812" s="8">
        <v>-2.9664324746291992E-2</v>
      </c>
      <c r="S812" s="20">
        <v>0.37420526793823794</v>
      </c>
    </row>
    <row r="813" spans="1:19" x14ac:dyDescent="0.2">
      <c r="A813" s="6">
        <v>40863</v>
      </c>
      <c r="B813" s="19">
        <v>40499</v>
      </c>
      <c r="C813" s="19">
        <v>39043</v>
      </c>
      <c r="D813" s="16" t="s">
        <v>5</v>
      </c>
      <c r="E813" s="7">
        <v>5645</v>
      </c>
      <c r="F813" s="7">
        <v>4178</v>
      </c>
      <c r="G813" s="7">
        <v>1467</v>
      </c>
      <c r="H813" s="7">
        <v>4224</v>
      </c>
      <c r="I813" s="7">
        <v>3484</v>
      </c>
      <c r="J813" s="7">
        <v>740</v>
      </c>
      <c r="K813" s="7">
        <v>4894</v>
      </c>
      <c r="L813" s="7">
        <v>4224</v>
      </c>
      <c r="M813" s="7">
        <v>670</v>
      </c>
      <c r="N813" s="8">
        <v>0.33641098484848486</v>
      </c>
      <c r="O813" s="8">
        <v>0.19919632606199777</v>
      </c>
      <c r="P813" s="20">
        <v>0.9824324324324325</v>
      </c>
      <c r="Q813" s="8">
        <v>0.14549512987012991</v>
      </c>
      <c r="R813" s="8">
        <v>2.3517883390494765E-2</v>
      </c>
      <c r="S813" s="20">
        <v>0.73404255319148937</v>
      </c>
    </row>
    <row r="814" spans="1:19" x14ac:dyDescent="0.2">
      <c r="A814" s="6">
        <v>40864</v>
      </c>
      <c r="B814" s="19">
        <v>40500</v>
      </c>
      <c r="C814" s="19">
        <v>39044</v>
      </c>
      <c r="D814" s="16" t="s">
        <v>6</v>
      </c>
      <c r="E814" s="7">
        <v>6048</v>
      </c>
      <c r="F814" s="7">
        <v>4249</v>
      </c>
      <c r="G814" s="7">
        <v>1799</v>
      </c>
      <c r="H814" s="7">
        <v>4472</v>
      </c>
      <c r="I814" s="7">
        <v>3454</v>
      </c>
      <c r="J814" s="7">
        <v>1018</v>
      </c>
      <c r="K814" s="7">
        <v>5103</v>
      </c>
      <c r="L814" s="7">
        <v>4296</v>
      </c>
      <c r="M814" s="7">
        <v>807</v>
      </c>
      <c r="N814" s="8">
        <v>0.35241502683363146</v>
      </c>
      <c r="O814" s="8">
        <v>0.23016792125072372</v>
      </c>
      <c r="P814" s="20">
        <v>0.76719056974459732</v>
      </c>
      <c r="Q814" s="8">
        <v>0.34400000000000008</v>
      </c>
      <c r="R814" s="8">
        <v>0.22308578008059876</v>
      </c>
      <c r="S814" s="20">
        <v>0.75341130604288509</v>
      </c>
    </row>
    <row r="815" spans="1:19" x14ac:dyDescent="0.2">
      <c r="A815" s="6">
        <v>40865</v>
      </c>
      <c r="B815" s="19">
        <v>40501</v>
      </c>
      <c r="C815" s="19">
        <v>39045</v>
      </c>
      <c r="D815" s="16" t="s">
        <v>7</v>
      </c>
      <c r="E815" s="7">
        <v>6446</v>
      </c>
      <c r="F815" s="7">
        <v>4395</v>
      </c>
      <c r="G815" s="7">
        <v>2051</v>
      </c>
      <c r="H815" s="7">
        <v>5465</v>
      </c>
      <c r="I815" s="7">
        <v>4414</v>
      </c>
      <c r="J815" s="7">
        <v>1051</v>
      </c>
      <c r="K815" s="7">
        <v>5197</v>
      </c>
      <c r="L815" s="7">
        <v>4279</v>
      </c>
      <c r="M815" s="7">
        <v>918</v>
      </c>
      <c r="N815" s="8">
        <v>0.17950594693504107</v>
      </c>
      <c r="O815" s="8">
        <v>-4.3044857272315218E-3</v>
      </c>
      <c r="P815" s="20">
        <v>0.95147478591817314</v>
      </c>
      <c r="Q815" s="8">
        <v>0.39282627484874677</v>
      </c>
      <c r="R815" s="8">
        <v>0.20147621651175496</v>
      </c>
      <c r="S815" s="20">
        <v>1.1144329896907217</v>
      </c>
    </row>
    <row r="816" spans="1:19" x14ac:dyDescent="0.2">
      <c r="A816" s="6">
        <v>40866</v>
      </c>
      <c r="B816" s="19">
        <v>40502</v>
      </c>
      <c r="C816" s="19">
        <v>39046</v>
      </c>
      <c r="D816" s="16" t="s">
        <v>1</v>
      </c>
      <c r="E816" s="7">
        <v>6199</v>
      </c>
      <c r="F816" s="7">
        <v>4326</v>
      </c>
      <c r="G816" s="7">
        <v>1873</v>
      </c>
      <c r="H816" s="7">
        <v>5587</v>
      </c>
      <c r="I816" s="7">
        <v>4038</v>
      </c>
      <c r="J816" s="7">
        <v>1549</v>
      </c>
      <c r="K816" s="7">
        <v>4739</v>
      </c>
      <c r="L816" s="7">
        <v>4191</v>
      </c>
      <c r="M816" s="7">
        <v>548</v>
      </c>
      <c r="N816" s="8">
        <v>0.1095400035797387</v>
      </c>
      <c r="O816" s="8">
        <v>7.1322436849925674E-2</v>
      </c>
      <c r="P816" s="20">
        <v>0.20916720464816008</v>
      </c>
      <c r="Q816" s="8">
        <v>0.28583281476872013</v>
      </c>
      <c r="R816" s="8">
        <v>0.29327354260089677</v>
      </c>
      <c r="S816" s="20">
        <v>0.26897018970189701</v>
      </c>
    </row>
    <row r="817" spans="1:19" x14ac:dyDescent="0.2">
      <c r="A817" s="6">
        <v>40867</v>
      </c>
      <c r="B817" s="19">
        <v>40503</v>
      </c>
      <c r="C817" s="19">
        <v>39047</v>
      </c>
      <c r="D817" s="16" t="s">
        <v>2</v>
      </c>
      <c r="E817" s="7">
        <v>5884</v>
      </c>
      <c r="F817" s="7">
        <v>3878</v>
      </c>
      <c r="G817" s="7">
        <v>2006</v>
      </c>
      <c r="H817" s="7">
        <v>4578</v>
      </c>
      <c r="I817" s="7">
        <v>3577</v>
      </c>
      <c r="J817" s="7">
        <v>1001</v>
      </c>
      <c r="K817" s="7">
        <v>5445</v>
      </c>
      <c r="L817" s="7">
        <v>3974</v>
      </c>
      <c r="M817" s="7">
        <v>1471</v>
      </c>
      <c r="N817" s="8">
        <v>0.2852774137177807</v>
      </c>
      <c r="O817" s="8">
        <v>8.4148727984344474E-2</v>
      </c>
      <c r="P817" s="20">
        <v>1.0039960039960039</v>
      </c>
      <c r="Q817" s="8">
        <v>0.2240482629498648</v>
      </c>
      <c r="R817" s="8">
        <v>7.1270718232044228E-2</v>
      </c>
      <c r="S817" s="20">
        <v>0.68997472620050537</v>
      </c>
    </row>
    <row r="818" spans="1:19" x14ac:dyDescent="0.2">
      <c r="A818" s="6">
        <v>40868</v>
      </c>
      <c r="B818" s="19">
        <v>40504</v>
      </c>
      <c r="C818" s="19">
        <v>39048</v>
      </c>
      <c r="D818" s="16" t="s">
        <v>3</v>
      </c>
      <c r="E818" s="7">
        <v>5293</v>
      </c>
      <c r="F818" s="7">
        <v>3807</v>
      </c>
      <c r="G818" s="7">
        <v>1486</v>
      </c>
      <c r="H818" s="7">
        <v>5083</v>
      </c>
      <c r="I818" s="7">
        <v>4082</v>
      </c>
      <c r="J818" s="7">
        <v>1001</v>
      </c>
      <c r="K818" s="7">
        <v>4779</v>
      </c>
      <c r="L818" s="7">
        <v>4137</v>
      </c>
      <c r="M818" s="7">
        <v>642</v>
      </c>
      <c r="N818" s="8">
        <v>4.131418453669089E-2</v>
      </c>
      <c r="O818" s="8">
        <v>-6.7368936795688339E-2</v>
      </c>
      <c r="P818" s="20">
        <v>0.48451548451548443</v>
      </c>
      <c r="Q818" s="8">
        <v>5.1450139054429966E-2</v>
      </c>
      <c r="R818" s="8">
        <v>-3.4246575342465779E-2</v>
      </c>
      <c r="S818" s="20">
        <v>0.36080586080586086</v>
      </c>
    </row>
    <row r="819" spans="1:19" x14ac:dyDescent="0.2">
      <c r="A819" s="6">
        <v>40869</v>
      </c>
      <c r="B819" s="19">
        <v>40505</v>
      </c>
      <c r="C819" s="19">
        <v>39049</v>
      </c>
      <c r="D819" s="16" t="s">
        <v>4</v>
      </c>
      <c r="E819" s="7">
        <v>6050</v>
      </c>
      <c r="F819" s="7">
        <v>4155</v>
      </c>
      <c r="G819" s="7">
        <v>1895</v>
      </c>
      <c r="H819" s="7">
        <v>4901</v>
      </c>
      <c r="I819" s="7">
        <v>3672</v>
      </c>
      <c r="J819" s="7">
        <v>1229</v>
      </c>
      <c r="K819" s="7">
        <v>4519</v>
      </c>
      <c r="L819" s="7">
        <v>3854</v>
      </c>
      <c r="M819" s="7">
        <v>665</v>
      </c>
      <c r="N819" s="8">
        <v>0.23444195062232187</v>
      </c>
      <c r="O819" s="8">
        <v>0.13153594771241828</v>
      </c>
      <c r="P819" s="20">
        <v>0.54190398698128561</v>
      </c>
      <c r="Q819" s="8">
        <v>0.23823168235775682</v>
      </c>
      <c r="R819" s="8">
        <v>7.3366055282872544E-2</v>
      </c>
      <c r="S819" s="20">
        <v>0.86699507389162567</v>
      </c>
    </row>
    <row r="820" spans="1:19" x14ac:dyDescent="0.2">
      <c r="A820" s="6">
        <v>40870</v>
      </c>
      <c r="B820" s="19">
        <v>40506</v>
      </c>
      <c r="C820" s="19">
        <v>39050</v>
      </c>
      <c r="D820" s="16" t="s">
        <v>5</v>
      </c>
      <c r="E820" s="7">
        <v>5305</v>
      </c>
      <c r="F820" s="7">
        <v>3775</v>
      </c>
      <c r="G820" s="7">
        <v>1530</v>
      </c>
      <c r="H820" s="7">
        <v>4335</v>
      </c>
      <c r="I820" s="7">
        <v>3584</v>
      </c>
      <c r="J820" s="7">
        <v>751</v>
      </c>
      <c r="K820" s="7">
        <v>4416</v>
      </c>
      <c r="L820" s="7">
        <v>3784</v>
      </c>
      <c r="M820" s="7">
        <v>632</v>
      </c>
      <c r="N820" s="8">
        <v>0.22376009227220295</v>
      </c>
      <c r="O820" s="8">
        <v>5.3292410714285809E-2</v>
      </c>
      <c r="P820" s="20">
        <v>1.0372836218375499</v>
      </c>
      <c r="Q820" s="8">
        <v>0.13939003436426112</v>
      </c>
      <c r="R820" s="8">
        <v>-5.079205431229572E-2</v>
      </c>
      <c r="S820" s="20">
        <v>1.2533136966126657</v>
      </c>
    </row>
    <row r="821" spans="1:19" x14ac:dyDescent="0.2">
      <c r="A821" s="6">
        <v>40871</v>
      </c>
      <c r="B821" s="19">
        <v>40507</v>
      </c>
      <c r="C821" s="19">
        <v>39051</v>
      </c>
      <c r="D821" s="16" t="s">
        <v>6</v>
      </c>
      <c r="E821" s="7">
        <v>5831</v>
      </c>
      <c r="F821" s="7">
        <v>4395</v>
      </c>
      <c r="G821" s="7">
        <v>1436</v>
      </c>
      <c r="H821" s="7">
        <v>4465</v>
      </c>
      <c r="I821" s="7">
        <v>3499</v>
      </c>
      <c r="J821" s="7">
        <v>966</v>
      </c>
      <c r="K821" s="7">
        <v>4459</v>
      </c>
      <c r="L821" s="7">
        <v>3725</v>
      </c>
      <c r="M821" s="7">
        <v>734</v>
      </c>
      <c r="N821" s="8">
        <v>0.30593505039193736</v>
      </c>
      <c r="O821" s="8">
        <v>0.2560731637610747</v>
      </c>
      <c r="P821" s="20">
        <v>0.48654244306418226</v>
      </c>
      <c r="Q821" s="8">
        <v>0.3282460136674259</v>
      </c>
      <c r="R821" s="8">
        <v>0.26620570440795155</v>
      </c>
      <c r="S821" s="20">
        <v>0.56256800870511436</v>
      </c>
    </row>
    <row r="822" spans="1:19" x14ac:dyDescent="0.2">
      <c r="A822" s="6">
        <v>40872</v>
      </c>
      <c r="B822" s="19">
        <v>40508</v>
      </c>
      <c r="C822" s="19">
        <v>39052</v>
      </c>
      <c r="D822" s="16" t="s">
        <v>7</v>
      </c>
      <c r="E822" s="7">
        <v>5207</v>
      </c>
      <c r="F822" s="7">
        <v>3650</v>
      </c>
      <c r="G822" s="7">
        <v>1557</v>
      </c>
      <c r="H822" s="7">
        <v>4563</v>
      </c>
      <c r="I822" s="7">
        <v>3617</v>
      </c>
      <c r="J822" s="7">
        <v>946</v>
      </c>
      <c r="K822" s="7">
        <v>4351</v>
      </c>
      <c r="L822" s="7">
        <v>3132</v>
      </c>
      <c r="M822" s="7">
        <v>1219</v>
      </c>
      <c r="N822" s="8">
        <v>0.14113521805829499</v>
      </c>
      <c r="O822" s="8">
        <v>9.1235830799005768E-3</v>
      </c>
      <c r="P822" s="20">
        <v>0.64587737843551807</v>
      </c>
      <c r="Q822" s="8">
        <v>0.46552209400506617</v>
      </c>
      <c r="R822" s="8">
        <v>0.42913077525450283</v>
      </c>
      <c r="S822" s="20">
        <v>0.55855855855855863</v>
      </c>
    </row>
    <row r="823" spans="1:19" x14ac:dyDescent="0.2">
      <c r="A823" s="6">
        <v>40873</v>
      </c>
      <c r="B823" s="19">
        <v>40509</v>
      </c>
      <c r="C823" s="19">
        <v>39053</v>
      </c>
      <c r="D823" s="16" t="s">
        <v>1</v>
      </c>
      <c r="E823" s="7">
        <v>5555</v>
      </c>
      <c r="F823" s="7">
        <v>3778</v>
      </c>
      <c r="G823" s="7">
        <v>1777</v>
      </c>
      <c r="H823" s="7">
        <v>5123</v>
      </c>
      <c r="I823" s="7">
        <v>3740</v>
      </c>
      <c r="J823" s="7">
        <v>1383</v>
      </c>
      <c r="K823" s="7">
        <v>4611</v>
      </c>
      <c r="L823" s="7">
        <v>3986</v>
      </c>
      <c r="M823" s="7">
        <v>625</v>
      </c>
      <c r="N823" s="8">
        <v>8.4325590474331413E-2</v>
      </c>
      <c r="O823" s="8">
        <v>1.0160427807486716E-2</v>
      </c>
      <c r="P823" s="20">
        <v>0.28488792480115688</v>
      </c>
      <c r="Q823" s="8">
        <v>0.23499333036905301</v>
      </c>
      <c r="R823" s="8">
        <v>0.21362030195952464</v>
      </c>
      <c r="S823" s="20">
        <v>0.28303249097472927</v>
      </c>
    </row>
    <row r="824" spans="1:19" x14ac:dyDescent="0.2">
      <c r="A824" s="6">
        <v>40874</v>
      </c>
      <c r="B824" s="19">
        <v>40510</v>
      </c>
      <c r="C824" s="19">
        <v>39054</v>
      </c>
      <c r="D824" s="16" t="s">
        <v>2</v>
      </c>
      <c r="E824" s="7">
        <v>6018</v>
      </c>
      <c r="F824" s="7">
        <v>4134</v>
      </c>
      <c r="G824" s="7">
        <v>1884</v>
      </c>
      <c r="H824" s="7">
        <v>4542</v>
      </c>
      <c r="I824" s="7">
        <v>3544</v>
      </c>
      <c r="J824" s="7">
        <v>998</v>
      </c>
      <c r="K824" s="7">
        <v>4688</v>
      </c>
      <c r="L824" s="7">
        <v>3391</v>
      </c>
      <c r="M824" s="7">
        <v>1297</v>
      </c>
      <c r="N824" s="8">
        <v>0.32496697490092474</v>
      </c>
      <c r="O824" s="8">
        <v>0.16647855530474032</v>
      </c>
      <c r="P824" s="20">
        <v>0.88777555110220452</v>
      </c>
      <c r="Q824" s="8">
        <v>0.30655666521927927</v>
      </c>
      <c r="R824" s="8">
        <v>0.2148104613576256</v>
      </c>
      <c r="S824" s="20">
        <v>0.56608478802992512</v>
      </c>
    </row>
    <row r="825" spans="1:19" x14ac:dyDescent="0.2">
      <c r="A825" s="6">
        <v>40875</v>
      </c>
      <c r="B825" s="19">
        <v>40511</v>
      </c>
      <c r="C825" s="19">
        <v>39055</v>
      </c>
      <c r="D825" s="16" t="s">
        <v>3</v>
      </c>
      <c r="E825" s="7">
        <v>4962</v>
      </c>
      <c r="F825" s="7">
        <v>3733</v>
      </c>
      <c r="G825" s="7">
        <v>1229</v>
      </c>
      <c r="H825" s="7">
        <v>4770</v>
      </c>
      <c r="I825" s="7">
        <v>3842</v>
      </c>
      <c r="J825" s="7">
        <v>928</v>
      </c>
      <c r="K825" s="7">
        <v>4522</v>
      </c>
      <c r="L825" s="7">
        <v>3763</v>
      </c>
      <c r="M825" s="7">
        <v>759</v>
      </c>
      <c r="N825" s="8">
        <v>4.0251572327044016E-2</v>
      </c>
      <c r="O825" s="8">
        <v>-2.8370640291514815E-2</v>
      </c>
      <c r="P825" s="20">
        <v>0.3243534482758621</v>
      </c>
      <c r="Q825" s="8">
        <v>4.0033535946342402E-2</v>
      </c>
      <c r="R825" s="8">
        <v>-2.2774869109947637E-2</v>
      </c>
      <c r="S825" s="20">
        <v>0.29232386961093582</v>
      </c>
    </row>
    <row r="826" spans="1:19" x14ac:dyDescent="0.2">
      <c r="A826" s="6">
        <v>40876</v>
      </c>
      <c r="B826" s="19">
        <v>40512</v>
      </c>
      <c r="C826" s="19">
        <v>39056</v>
      </c>
      <c r="D826" s="16" t="s">
        <v>4</v>
      </c>
      <c r="E826" s="7">
        <v>4883</v>
      </c>
      <c r="F826" s="7">
        <v>3442</v>
      </c>
      <c r="G826" s="7">
        <v>1441</v>
      </c>
      <c r="H826" s="7">
        <v>4547</v>
      </c>
      <c r="I826" s="7">
        <v>3332</v>
      </c>
      <c r="J826" s="7">
        <v>1215</v>
      </c>
      <c r="K826" s="7">
        <v>3682</v>
      </c>
      <c r="L826" s="7">
        <v>3021</v>
      </c>
      <c r="M826" s="7">
        <v>661</v>
      </c>
      <c r="N826" s="8">
        <v>7.3894875742247734E-2</v>
      </c>
      <c r="O826" s="8">
        <v>3.3013205282112823E-2</v>
      </c>
      <c r="P826" s="20">
        <v>0.18600823045267489</v>
      </c>
      <c r="Q826" s="8">
        <v>0.11534947464595713</v>
      </c>
      <c r="R826" s="8">
        <v>7.906295754026349E-3</v>
      </c>
      <c r="S826" s="20">
        <v>0.49636552440290749</v>
      </c>
    </row>
    <row r="827" spans="1:19" x14ac:dyDescent="0.2">
      <c r="A827" s="6">
        <v>40877</v>
      </c>
      <c r="B827" s="19">
        <v>40513</v>
      </c>
      <c r="C827" s="19">
        <v>39057</v>
      </c>
      <c r="D827" s="16" t="s">
        <v>5</v>
      </c>
      <c r="E827" s="7">
        <v>5181</v>
      </c>
      <c r="F827" s="7">
        <v>3844</v>
      </c>
      <c r="G827" s="7">
        <v>1337</v>
      </c>
      <c r="H827" s="7">
        <v>4745</v>
      </c>
      <c r="I827" s="7">
        <v>3992</v>
      </c>
      <c r="J827" s="7">
        <v>753</v>
      </c>
      <c r="K827" s="7">
        <v>5203</v>
      </c>
      <c r="L827" s="7">
        <v>4540</v>
      </c>
      <c r="M827" s="7">
        <v>663</v>
      </c>
      <c r="N827" s="8">
        <v>9.1886195995785069E-2</v>
      </c>
      <c r="O827" s="8">
        <v>-3.7074148296593168E-2</v>
      </c>
      <c r="P827" s="20">
        <v>0.77556440903054447</v>
      </c>
      <c r="Q827" s="8">
        <v>0.39349112426035493</v>
      </c>
      <c r="R827" s="8">
        <v>0.27877578176979378</v>
      </c>
      <c r="S827" s="20">
        <v>0.87780898876404501</v>
      </c>
    </row>
    <row r="828" spans="1:19" x14ac:dyDescent="0.2">
      <c r="A828" s="6">
        <v>40878</v>
      </c>
      <c r="B828" s="19">
        <v>40514</v>
      </c>
      <c r="C828" s="19">
        <v>39058</v>
      </c>
      <c r="D828" s="16" t="s">
        <v>6</v>
      </c>
      <c r="E828" s="7">
        <v>5211</v>
      </c>
      <c r="F828" s="7">
        <v>3654</v>
      </c>
      <c r="G828" s="7">
        <v>1557</v>
      </c>
      <c r="H828" s="7">
        <v>4600</v>
      </c>
      <c r="I828" s="7">
        <v>3656</v>
      </c>
      <c r="J828" s="7">
        <v>944</v>
      </c>
      <c r="K828" s="7">
        <v>6445</v>
      </c>
      <c r="L828" s="7">
        <v>5629</v>
      </c>
      <c r="M828" s="7">
        <v>816</v>
      </c>
      <c r="N828" s="8">
        <v>0.13282608695652165</v>
      </c>
      <c r="O828" s="8">
        <v>-5.4704595185994798E-4</v>
      </c>
      <c r="P828" s="20">
        <v>0.64936440677966112</v>
      </c>
      <c r="Q828" s="8">
        <v>0.13208776884640461</v>
      </c>
      <c r="R828" s="8">
        <v>2.2097902097902189E-2</v>
      </c>
      <c r="S828" s="20">
        <v>0.5145914396887159</v>
      </c>
    </row>
    <row r="829" spans="1:19" x14ac:dyDescent="0.2">
      <c r="A829" s="6">
        <v>40879</v>
      </c>
      <c r="B829" s="19">
        <v>40515</v>
      </c>
      <c r="C829" s="19">
        <v>39059</v>
      </c>
      <c r="D829" s="16" t="s">
        <v>7</v>
      </c>
      <c r="E829" s="7">
        <v>5287</v>
      </c>
      <c r="F829" s="7">
        <v>3654</v>
      </c>
      <c r="G829" s="7">
        <v>1633</v>
      </c>
      <c r="H829" s="7">
        <v>4727</v>
      </c>
      <c r="I829" s="7">
        <v>3660</v>
      </c>
      <c r="J829" s="7">
        <v>1067</v>
      </c>
      <c r="K829" s="7">
        <v>6915</v>
      </c>
      <c r="L829" s="7">
        <v>5662</v>
      </c>
      <c r="M829" s="7">
        <v>1253</v>
      </c>
      <c r="N829" s="8">
        <v>0.11846837317537551</v>
      </c>
      <c r="O829" s="8">
        <v>-1.6393442622950616E-3</v>
      </c>
      <c r="P829" s="20">
        <v>0.53045923149015928</v>
      </c>
      <c r="Q829" s="8">
        <v>0.35148261758691213</v>
      </c>
      <c r="R829" s="8">
        <v>0.20793388429752069</v>
      </c>
      <c r="S829" s="20">
        <v>0.84103720405862448</v>
      </c>
    </row>
    <row r="830" spans="1:19" x14ac:dyDescent="0.2">
      <c r="A830" s="6">
        <v>40880</v>
      </c>
      <c r="B830" s="19">
        <v>40516</v>
      </c>
      <c r="C830" s="19">
        <v>39060</v>
      </c>
      <c r="D830" s="16" t="s">
        <v>1</v>
      </c>
      <c r="E830" s="7">
        <v>5681</v>
      </c>
      <c r="F830" s="7">
        <v>3941</v>
      </c>
      <c r="G830" s="7">
        <v>1740</v>
      </c>
      <c r="H830" s="7">
        <v>5213</v>
      </c>
      <c r="I830" s="7">
        <v>3926</v>
      </c>
      <c r="J830" s="7">
        <v>1287</v>
      </c>
      <c r="K830" s="7">
        <v>6359</v>
      </c>
      <c r="L830" s="7">
        <v>5426</v>
      </c>
      <c r="M830" s="7">
        <v>933</v>
      </c>
      <c r="N830" s="8">
        <v>8.9775561097256817E-2</v>
      </c>
      <c r="O830" s="8">
        <v>3.820682628629557E-3</v>
      </c>
      <c r="P830" s="20">
        <v>0.35198135198135194</v>
      </c>
      <c r="Q830" s="8">
        <v>0.18132667914327305</v>
      </c>
      <c r="R830" s="8">
        <v>0.13312248418631389</v>
      </c>
      <c r="S830" s="20">
        <v>0.30728775356874527</v>
      </c>
    </row>
    <row r="831" spans="1:19" x14ac:dyDescent="0.2">
      <c r="A831" s="6">
        <v>40881</v>
      </c>
      <c r="B831" s="19">
        <v>40517</v>
      </c>
      <c r="C831" s="19">
        <v>39061</v>
      </c>
      <c r="D831" s="16" t="s">
        <v>2</v>
      </c>
      <c r="E831" s="7">
        <v>5777</v>
      </c>
      <c r="F831" s="7">
        <v>3890</v>
      </c>
      <c r="G831" s="7">
        <v>1887</v>
      </c>
      <c r="H831" s="7">
        <v>4569</v>
      </c>
      <c r="I831" s="7">
        <v>3524</v>
      </c>
      <c r="J831" s="7">
        <v>1045</v>
      </c>
      <c r="K831" s="7">
        <v>3867</v>
      </c>
      <c r="L831" s="7">
        <v>2618</v>
      </c>
      <c r="M831" s="7">
        <v>1249</v>
      </c>
      <c r="N831" s="8">
        <v>0.26439045743051004</v>
      </c>
      <c r="O831" s="8">
        <v>0.10385925085130543</v>
      </c>
      <c r="P831" s="20">
        <v>0.80574162679425831</v>
      </c>
      <c r="Q831" s="8">
        <v>0.306127063079358</v>
      </c>
      <c r="R831" s="8">
        <v>0.17098133654425052</v>
      </c>
      <c r="S831" s="20">
        <v>0.71389645776566768</v>
      </c>
    </row>
    <row r="832" spans="1:19" x14ac:dyDescent="0.2">
      <c r="A832" s="6">
        <v>40882</v>
      </c>
      <c r="B832" s="19">
        <v>40518</v>
      </c>
      <c r="C832" s="19">
        <v>39062</v>
      </c>
      <c r="D832" s="16" t="s">
        <v>3</v>
      </c>
      <c r="E832" s="7">
        <v>4745</v>
      </c>
      <c r="F832" s="7">
        <v>3572</v>
      </c>
      <c r="G832" s="7">
        <v>1173</v>
      </c>
      <c r="H832" s="7">
        <v>4823</v>
      </c>
      <c r="I832" s="7">
        <v>3790</v>
      </c>
      <c r="J832" s="7">
        <v>1033</v>
      </c>
      <c r="K832" s="7">
        <v>4075</v>
      </c>
      <c r="L832" s="7">
        <v>3429</v>
      </c>
      <c r="M832" s="7">
        <v>646</v>
      </c>
      <c r="N832" s="8">
        <v>-1.6172506738544423E-2</v>
      </c>
      <c r="O832" s="8">
        <v>-5.751978891820575E-2</v>
      </c>
      <c r="P832" s="20">
        <v>0.13552758954501454</v>
      </c>
      <c r="Q832" s="8">
        <v>0.113849765258216</v>
      </c>
      <c r="R832" s="8">
        <v>9.5033721643163593E-2</v>
      </c>
      <c r="S832" s="20">
        <v>0.17535070140280551</v>
      </c>
    </row>
    <row r="833" spans="1:19" x14ac:dyDescent="0.2">
      <c r="A833" s="6">
        <v>40883</v>
      </c>
      <c r="B833" s="19">
        <v>40519</v>
      </c>
      <c r="C833" s="19">
        <v>39063</v>
      </c>
      <c r="D833" s="16" t="s">
        <v>4</v>
      </c>
      <c r="E833" s="7">
        <v>4741</v>
      </c>
      <c r="F833" s="7">
        <v>3424</v>
      </c>
      <c r="G833" s="7">
        <v>1317</v>
      </c>
      <c r="H833" s="7">
        <v>4843</v>
      </c>
      <c r="I833" s="7">
        <v>3715</v>
      </c>
      <c r="J833" s="7">
        <v>1128</v>
      </c>
      <c r="K833" s="7">
        <v>4204</v>
      </c>
      <c r="L833" s="7">
        <v>3599</v>
      </c>
      <c r="M833" s="7">
        <v>605</v>
      </c>
      <c r="N833" s="8">
        <v>-2.1061325624612826E-2</v>
      </c>
      <c r="O833" s="8">
        <v>-7.8331090174966311E-2</v>
      </c>
      <c r="P833" s="20">
        <v>0.16755319148936176</v>
      </c>
      <c r="Q833" s="8">
        <v>0.16343558282208592</v>
      </c>
      <c r="R833" s="8">
        <v>2.5149700598802394E-2</v>
      </c>
      <c r="S833" s="20">
        <v>0.7918367346938775</v>
      </c>
    </row>
    <row r="834" spans="1:19" x14ac:dyDescent="0.2">
      <c r="A834" s="6">
        <v>40884</v>
      </c>
      <c r="B834" s="19">
        <v>40520</v>
      </c>
      <c r="C834" s="19">
        <v>39064</v>
      </c>
      <c r="D834" s="16" t="s">
        <v>5</v>
      </c>
      <c r="E834" s="7">
        <v>5290</v>
      </c>
      <c r="F834" s="7">
        <v>3711</v>
      </c>
      <c r="G834" s="7">
        <v>1579</v>
      </c>
      <c r="H834" s="7">
        <v>4119</v>
      </c>
      <c r="I834" s="7">
        <v>3620</v>
      </c>
      <c r="J834" s="7">
        <v>499</v>
      </c>
      <c r="K834" s="7">
        <v>4001</v>
      </c>
      <c r="L834" s="7">
        <v>3570</v>
      </c>
      <c r="M834" s="7">
        <v>431</v>
      </c>
      <c r="N834" s="8">
        <v>0.28429230395727112</v>
      </c>
      <c r="O834" s="8">
        <v>2.5138121546961267E-2</v>
      </c>
      <c r="P834" s="20">
        <v>2.1643286573146292</v>
      </c>
      <c r="Q834" s="8">
        <v>0.25772705658582984</v>
      </c>
      <c r="R834" s="8">
        <v>7.0686670513560257E-2</v>
      </c>
      <c r="S834" s="20">
        <v>1.1337837837837839</v>
      </c>
    </row>
    <row r="835" spans="1:19" x14ac:dyDescent="0.2">
      <c r="A835" s="6">
        <v>40885</v>
      </c>
      <c r="B835" s="19">
        <v>40521</v>
      </c>
      <c r="C835" s="19">
        <v>39065</v>
      </c>
      <c r="D835" s="16" t="s">
        <v>6</v>
      </c>
      <c r="E835" s="7">
        <v>5600</v>
      </c>
      <c r="F835" s="7">
        <v>3977</v>
      </c>
      <c r="G835" s="7">
        <v>1623</v>
      </c>
      <c r="H835" s="7">
        <v>5120</v>
      </c>
      <c r="I835" s="7">
        <v>4105</v>
      </c>
      <c r="J835" s="7">
        <v>1015</v>
      </c>
      <c r="K835" s="7">
        <v>4702</v>
      </c>
      <c r="L835" s="7">
        <v>3931</v>
      </c>
      <c r="M835" s="7">
        <v>771</v>
      </c>
      <c r="N835" s="8">
        <v>9.375E-2</v>
      </c>
      <c r="O835" s="8">
        <v>-3.1181485992691882E-2</v>
      </c>
      <c r="P835" s="20">
        <v>0.59901477832512318</v>
      </c>
      <c r="Q835" s="8">
        <v>1.7996727867660489E-2</v>
      </c>
      <c r="R835" s="8">
        <v>-0.11326644370122629</v>
      </c>
      <c r="S835" s="20">
        <v>0.59744094488188981</v>
      </c>
    </row>
    <row r="836" spans="1:19" x14ac:dyDescent="0.2">
      <c r="A836" s="6">
        <v>40886</v>
      </c>
      <c r="B836" s="19">
        <v>40522</v>
      </c>
      <c r="C836" s="19">
        <v>39066</v>
      </c>
      <c r="D836" s="16" t="s">
        <v>7</v>
      </c>
      <c r="E836" s="7">
        <v>6530</v>
      </c>
      <c r="F836" s="7">
        <v>4786</v>
      </c>
      <c r="G836" s="7">
        <v>1744</v>
      </c>
      <c r="H836" s="7">
        <v>5533</v>
      </c>
      <c r="I836" s="7">
        <v>4532</v>
      </c>
      <c r="J836" s="7">
        <v>1001</v>
      </c>
      <c r="K836" s="7">
        <v>5011</v>
      </c>
      <c r="L836" s="7">
        <v>3819</v>
      </c>
      <c r="M836" s="7">
        <v>1192</v>
      </c>
      <c r="N836" s="8">
        <v>0.18019157780589201</v>
      </c>
      <c r="O836" s="8">
        <v>5.604589585172115E-2</v>
      </c>
      <c r="P836" s="20">
        <v>0.74225774225774233</v>
      </c>
      <c r="Q836" s="8">
        <v>0.14924322421682512</v>
      </c>
      <c r="R836" s="8">
        <v>1.3768269434441871E-2</v>
      </c>
      <c r="S836" s="20">
        <v>0.81477627471383984</v>
      </c>
    </row>
    <row r="837" spans="1:19" x14ac:dyDescent="0.2">
      <c r="A837" s="6">
        <v>40887</v>
      </c>
      <c r="B837" s="19">
        <v>40523</v>
      </c>
      <c r="C837" s="19">
        <v>39067</v>
      </c>
      <c r="D837" s="16" t="s">
        <v>1</v>
      </c>
      <c r="E837" s="7">
        <v>4863</v>
      </c>
      <c r="F837" s="7">
        <v>3147</v>
      </c>
      <c r="G837" s="7">
        <v>1716</v>
      </c>
      <c r="H837" s="7">
        <v>5374</v>
      </c>
      <c r="I837" s="7">
        <v>4130</v>
      </c>
      <c r="J837" s="7">
        <v>1244</v>
      </c>
      <c r="K837" s="7">
        <v>4004</v>
      </c>
      <c r="L837" s="7">
        <v>3295</v>
      </c>
      <c r="M837" s="7">
        <v>709</v>
      </c>
      <c r="N837" s="8">
        <v>-9.5087458131745461E-2</v>
      </c>
      <c r="O837" s="8">
        <v>-0.23801452784503629</v>
      </c>
      <c r="P837" s="20">
        <v>0.37942122186495175</v>
      </c>
      <c r="Q837" s="8">
        <v>-0.10836083608360836</v>
      </c>
      <c r="R837" s="8">
        <v>-0.23225176872407904</v>
      </c>
      <c r="S837" s="20">
        <v>0.26642066420664201</v>
      </c>
    </row>
    <row r="838" spans="1:19" x14ac:dyDescent="0.2">
      <c r="A838" s="6">
        <v>40888</v>
      </c>
      <c r="B838" s="19">
        <v>40524</v>
      </c>
      <c r="C838" s="19">
        <v>39068</v>
      </c>
      <c r="D838" s="16" t="s">
        <v>2</v>
      </c>
      <c r="E838" s="7">
        <v>4770</v>
      </c>
      <c r="F838" s="7">
        <v>2984</v>
      </c>
      <c r="G838" s="7">
        <v>1786</v>
      </c>
      <c r="H838" s="7">
        <v>4023</v>
      </c>
      <c r="I838" s="7">
        <v>3004</v>
      </c>
      <c r="J838" s="7">
        <v>1019</v>
      </c>
      <c r="K838" s="7">
        <v>4589</v>
      </c>
      <c r="L838" s="7">
        <v>3183</v>
      </c>
      <c r="M838" s="7">
        <v>1406</v>
      </c>
      <c r="N838" s="8">
        <v>0.18568232662192385</v>
      </c>
      <c r="O838" s="8">
        <v>-6.6577896138482195E-3</v>
      </c>
      <c r="P838" s="20">
        <v>0.7526987242394505</v>
      </c>
      <c r="Q838" s="8">
        <v>2.1194605009633882E-2</v>
      </c>
      <c r="R838" s="8">
        <v>-0.16624755518301204</v>
      </c>
      <c r="S838" s="20">
        <v>0.63553113553113549</v>
      </c>
    </row>
    <row r="839" spans="1:19" x14ac:dyDescent="0.2">
      <c r="A839" s="6">
        <v>40889</v>
      </c>
      <c r="B839" s="19">
        <v>40525</v>
      </c>
      <c r="C839" s="19">
        <v>39069</v>
      </c>
      <c r="D839" s="16" t="s">
        <v>3</v>
      </c>
      <c r="E839" s="7">
        <v>4616</v>
      </c>
      <c r="F839" s="7">
        <v>3554</v>
      </c>
      <c r="G839" s="7">
        <v>1062</v>
      </c>
      <c r="H839" s="7">
        <v>5491</v>
      </c>
      <c r="I839" s="7">
        <v>4553</v>
      </c>
      <c r="J839" s="7">
        <v>938</v>
      </c>
      <c r="K839" s="7">
        <v>4188</v>
      </c>
      <c r="L839" s="7">
        <v>3693</v>
      </c>
      <c r="M839" s="7">
        <v>495</v>
      </c>
      <c r="N839" s="8">
        <v>-0.15935166636313969</v>
      </c>
      <c r="O839" s="8">
        <v>-0.21941576982209532</v>
      </c>
      <c r="P839" s="20">
        <v>0.13219616204690832</v>
      </c>
      <c r="Q839" s="8">
        <v>3.0357142857142749E-2</v>
      </c>
      <c r="R839" s="8">
        <v>1.5138531848043479E-2</v>
      </c>
      <c r="S839" s="20">
        <v>8.4780388151174613E-2</v>
      </c>
    </row>
    <row r="840" spans="1:19" x14ac:dyDescent="0.2">
      <c r="A840" s="6">
        <v>40890</v>
      </c>
      <c r="B840" s="19">
        <v>40526</v>
      </c>
      <c r="C840" s="19">
        <v>39070</v>
      </c>
      <c r="D840" s="16" t="s">
        <v>4</v>
      </c>
      <c r="E840" s="7">
        <v>4595</v>
      </c>
      <c r="F840" s="7">
        <v>3215</v>
      </c>
      <c r="G840" s="7">
        <v>1380</v>
      </c>
      <c r="H840" s="7">
        <v>5500</v>
      </c>
      <c r="I840" s="7">
        <v>4305</v>
      </c>
      <c r="J840" s="7">
        <v>1195</v>
      </c>
      <c r="K840" s="7">
        <v>4279</v>
      </c>
      <c r="L840" s="7">
        <v>3581</v>
      </c>
      <c r="M840" s="7">
        <v>698</v>
      </c>
      <c r="N840" s="8">
        <v>-0.16454545454545455</v>
      </c>
      <c r="O840" s="8">
        <v>-0.25319396051103371</v>
      </c>
      <c r="P840" s="20">
        <v>0.15481171548117145</v>
      </c>
      <c r="Q840" s="8">
        <v>-1.204042141474948E-2</v>
      </c>
      <c r="R840" s="8">
        <v>-0.12966973470492693</v>
      </c>
      <c r="S840" s="20">
        <v>0.44200626959247646</v>
      </c>
    </row>
    <row r="841" spans="1:19" x14ac:dyDescent="0.2">
      <c r="A841" s="6">
        <v>40891</v>
      </c>
      <c r="B841" s="19">
        <v>40527</v>
      </c>
      <c r="C841" s="19">
        <v>39071</v>
      </c>
      <c r="D841" s="16" t="s">
        <v>5</v>
      </c>
      <c r="E841" s="7">
        <v>5570</v>
      </c>
      <c r="F841" s="7">
        <v>4107</v>
      </c>
      <c r="G841" s="7">
        <v>1463</v>
      </c>
      <c r="H841" s="7">
        <v>4774</v>
      </c>
      <c r="I841" s="7">
        <v>3896</v>
      </c>
      <c r="J841" s="7">
        <v>878</v>
      </c>
      <c r="K841" s="7">
        <v>4802</v>
      </c>
      <c r="L841" s="7">
        <v>4126</v>
      </c>
      <c r="M841" s="7">
        <v>676</v>
      </c>
      <c r="N841" s="8">
        <v>0.16673648931713458</v>
      </c>
      <c r="O841" s="8">
        <v>5.4158110882956967E-2</v>
      </c>
      <c r="P841" s="20">
        <v>0.66628701594533024</v>
      </c>
      <c r="Q841" s="8">
        <v>8.3868456898229304E-2</v>
      </c>
      <c r="R841" s="8">
        <v>-4.3636363636363473E-3</v>
      </c>
      <c r="S841" s="20">
        <v>0.44280078895463504</v>
      </c>
    </row>
    <row r="842" spans="1:19" x14ac:dyDescent="0.2">
      <c r="A842" s="6">
        <v>40892</v>
      </c>
      <c r="B842" s="19">
        <v>40528</v>
      </c>
      <c r="C842" s="19">
        <v>39072</v>
      </c>
      <c r="D842" s="16" t="s">
        <v>6</v>
      </c>
      <c r="E842" s="7">
        <v>5095</v>
      </c>
      <c r="F842" s="7">
        <v>3408</v>
      </c>
      <c r="G842" s="7">
        <v>1687</v>
      </c>
      <c r="H842" s="7">
        <v>4341</v>
      </c>
      <c r="I842" s="7">
        <v>3345</v>
      </c>
      <c r="J842" s="7">
        <v>996</v>
      </c>
      <c r="K842" s="7">
        <v>4592</v>
      </c>
      <c r="L842" s="7">
        <v>3920</v>
      </c>
      <c r="M842" s="7">
        <v>672</v>
      </c>
      <c r="N842" s="8">
        <v>0.17369269753513006</v>
      </c>
      <c r="O842" s="8">
        <v>1.883408071748871E-2</v>
      </c>
      <c r="P842" s="20">
        <v>0.69377510040160639</v>
      </c>
      <c r="Q842" s="8">
        <v>8.8210166595471984E-2</v>
      </c>
      <c r="R842" s="8">
        <v>-5.9862068965517268E-2</v>
      </c>
      <c r="S842" s="20">
        <v>0.5960264900662251</v>
      </c>
    </row>
    <row r="843" spans="1:19" x14ac:dyDescent="0.2">
      <c r="A843" s="6">
        <v>40893</v>
      </c>
      <c r="B843" s="19">
        <v>40529</v>
      </c>
      <c r="C843" s="19">
        <v>39073</v>
      </c>
      <c r="D843" s="16" t="s">
        <v>7</v>
      </c>
      <c r="E843" s="7">
        <v>5427</v>
      </c>
      <c r="F843" s="7">
        <v>3371</v>
      </c>
      <c r="G843" s="7">
        <v>2056</v>
      </c>
      <c r="H843" s="7">
        <v>4745</v>
      </c>
      <c r="I843" s="7">
        <v>3777</v>
      </c>
      <c r="J843" s="7">
        <v>968</v>
      </c>
      <c r="K843" s="7">
        <v>5547</v>
      </c>
      <c r="L843" s="7">
        <v>4525</v>
      </c>
      <c r="M843" s="7">
        <v>1022</v>
      </c>
      <c r="N843" s="8">
        <v>0.14373024236037946</v>
      </c>
      <c r="O843" s="8">
        <v>-0.1074927190892242</v>
      </c>
      <c r="P843" s="20">
        <v>1.1239669421487601</v>
      </c>
      <c r="Q843" s="8">
        <v>0.21627073061407431</v>
      </c>
      <c r="R843" s="8">
        <v>-2.9577048210588375E-3</v>
      </c>
      <c r="S843" s="20">
        <v>0.90194264569842741</v>
      </c>
    </row>
    <row r="844" spans="1:19" x14ac:dyDescent="0.2">
      <c r="A844" s="6">
        <v>40894</v>
      </c>
      <c r="B844" s="19">
        <v>40530</v>
      </c>
      <c r="C844" s="19">
        <v>39074</v>
      </c>
      <c r="D844" s="16" t="s">
        <v>1</v>
      </c>
      <c r="E844" s="7">
        <v>5472</v>
      </c>
      <c r="F844" s="7">
        <v>3494</v>
      </c>
      <c r="G844" s="7">
        <v>1978</v>
      </c>
      <c r="H844" s="7">
        <v>5257</v>
      </c>
      <c r="I844" s="7">
        <v>3955</v>
      </c>
      <c r="J844" s="7">
        <v>1302</v>
      </c>
      <c r="K844" s="7">
        <v>5274</v>
      </c>
      <c r="L844" s="7">
        <v>4481</v>
      </c>
      <c r="M844" s="7">
        <v>793</v>
      </c>
      <c r="N844" s="8">
        <v>4.0897850485067444E-2</v>
      </c>
      <c r="O844" s="8">
        <v>-0.1165613147914033</v>
      </c>
      <c r="P844" s="20">
        <v>0.51920122887864828</v>
      </c>
      <c r="Q844" s="8">
        <v>4.228571428571426E-2</v>
      </c>
      <c r="R844" s="8">
        <v>-0.10980891719745223</v>
      </c>
      <c r="S844" s="20">
        <v>0.49283018867924522</v>
      </c>
    </row>
    <row r="845" spans="1:19" x14ac:dyDescent="0.2">
      <c r="A845" s="6">
        <v>40895</v>
      </c>
      <c r="B845" s="19">
        <v>40531</v>
      </c>
      <c r="C845" s="19">
        <v>39075</v>
      </c>
      <c r="D845" s="16" t="s">
        <v>2</v>
      </c>
      <c r="E845" s="7">
        <v>5423</v>
      </c>
      <c r="F845" s="7">
        <v>3375</v>
      </c>
      <c r="G845" s="7">
        <v>2048</v>
      </c>
      <c r="H845" s="7">
        <v>4896</v>
      </c>
      <c r="I845" s="7">
        <v>3621</v>
      </c>
      <c r="J845" s="7">
        <v>1275</v>
      </c>
      <c r="K845" s="7">
        <v>5645</v>
      </c>
      <c r="L845" s="7">
        <v>4210</v>
      </c>
      <c r="M845" s="7">
        <v>1435</v>
      </c>
      <c r="N845" s="8">
        <v>0.10763888888888884</v>
      </c>
      <c r="O845" s="8">
        <v>-6.7937033968517024E-2</v>
      </c>
      <c r="P845" s="20">
        <v>0.6062745098039215</v>
      </c>
      <c r="Q845" s="8">
        <v>0.34599156118143459</v>
      </c>
      <c r="R845" s="8">
        <v>0.15305773829859914</v>
      </c>
      <c r="S845" s="20">
        <v>0.85843920145190555</v>
      </c>
    </row>
    <row r="846" spans="1:19" x14ac:dyDescent="0.2">
      <c r="A846" s="6">
        <v>40896</v>
      </c>
      <c r="B846" s="19">
        <v>40532</v>
      </c>
      <c r="C846" s="19">
        <v>39076</v>
      </c>
      <c r="D846" s="16" t="s">
        <v>3</v>
      </c>
      <c r="E846" s="7">
        <v>4837</v>
      </c>
      <c r="F846" s="7">
        <v>3404</v>
      </c>
      <c r="G846" s="7">
        <v>1433</v>
      </c>
      <c r="H846" s="7">
        <v>4632</v>
      </c>
      <c r="I846" s="7">
        <v>3905</v>
      </c>
      <c r="J846" s="7">
        <v>727</v>
      </c>
      <c r="K846" s="7">
        <v>4001</v>
      </c>
      <c r="L846" s="7">
        <v>3371</v>
      </c>
      <c r="M846" s="7">
        <v>630</v>
      </c>
      <c r="N846" s="8">
        <v>4.4257340241796284E-2</v>
      </c>
      <c r="O846" s="8">
        <v>-0.12829705505761846</v>
      </c>
      <c r="P846" s="20">
        <v>0.97111416781292981</v>
      </c>
      <c r="Q846" s="8">
        <v>0.11220970338008729</v>
      </c>
      <c r="R846" s="8">
        <v>-4.6765611873424762E-2</v>
      </c>
      <c r="S846" s="20">
        <v>0.8419023136246786</v>
      </c>
    </row>
    <row r="847" spans="1:19" x14ac:dyDescent="0.2">
      <c r="A847" s="6">
        <v>40897</v>
      </c>
      <c r="B847" s="19">
        <v>40533</v>
      </c>
      <c r="C847" s="19">
        <v>39077</v>
      </c>
      <c r="D847" s="16" t="s">
        <v>4</v>
      </c>
      <c r="E847" s="7">
        <v>6101</v>
      </c>
      <c r="F847" s="7">
        <v>4119</v>
      </c>
      <c r="G847" s="7">
        <v>1982</v>
      </c>
      <c r="H847" s="7">
        <v>5103</v>
      </c>
      <c r="I847" s="7">
        <v>3880</v>
      </c>
      <c r="J847" s="7">
        <v>1223</v>
      </c>
      <c r="K847" s="7">
        <v>4060</v>
      </c>
      <c r="L847" s="7">
        <v>3404</v>
      </c>
      <c r="M847" s="7">
        <v>656</v>
      </c>
      <c r="N847" s="8">
        <v>0.1955712326082697</v>
      </c>
      <c r="O847" s="8">
        <v>6.15979381443299E-2</v>
      </c>
      <c r="P847" s="20">
        <v>0.6206050695012264</v>
      </c>
      <c r="Q847" s="8">
        <v>0.15004712535344011</v>
      </c>
      <c r="R847" s="8">
        <v>-6.4076346284935193E-2</v>
      </c>
      <c r="S847" s="20">
        <v>1.1924778761061945</v>
      </c>
    </row>
    <row r="848" spans="1:19" x14ac:dyDescent="0.2">
      <c r="A848" s="6">
        <v>40898</v>
      </c>
      <c r="B848" s="19">
        <v>40534</v>
      </c>
      <c r="C848" s="19">
        <v>39078</v>
      </c>
      <c r="D848" s="16" t="s">
        <v>5</v>
      </c>
      <c r="E848" s="7">
        <v>5973</v>
      </c>
      <c r="F848" s="7">
        <v>4217</v>
      </c>
      <c r="G848" s="7">
        <v>1756</v>
      </c>
      <c r="H848" s="7">
        <v>5149</v>
      </c>
      <c r="I848" s="7">
        <v>4234</v>
      </c>
      <c r="J848" s="7">
        <v>915</v>
      </c>
      <c r="K848" s="7">
        <v>4456</v>
      </c>
      <c r="L848" s="7">
        <v>3796</v>
      </c>
      <c r="M848" s="7">
        <v>660</v>
      </c>
      <c r="N848" s="8">
        <v>0.16003107399495042</v>
      </c>
      <c r="O848" s="8">
        <v>-4.0151157298062845E-3</v>
      </c>
      <c r="P848" s="20">
        <v>0.91912568306010933</v>
      </c>
      <c r="Q848" s="8">
        <v>0.12063789868667918</v>
      </c>
      <c r="R848" s="8">
        <v>1.0786193672099653E-2</v>
      </c>
      <c r="S848" s="20">
        <v>0.5164075993091537</v>
      </c>
    </row>
    <row r="849" spans="1:19" x14ac:dyDescent="0.2">
      <c r="A849" s="6">
        <v>40899</v>
      </c>
      <c r="B849" s="19">
        <v>40535</v>
      </c>
      <c r="C849" s="19">
        <v>39079</v>
      </c>
      <c r="D849" s="16" t="s">
        <v>6</v>
      </c>
      <c r="E849" s="7">
        <v>6298</v>
      </c>
      <c r="F849" s="7">
        <v>4274</v>
      </c>
      <c r="G849" s="7">
        <v>2024</v>
      </c>
      <c r="H849" s="7">
        <v>4998</v>
      </c>
      <c r="I849" s="7">
        <v>3941</v>
      </c>
      <c r="J849" s="7">
        <v>1057</v>
      </c>
      <c r="K849" s="7">
        <v>4746</v>
      </c>
      <c r="L849" s="7">
        <v>3709</v>
      </c>
      <c r="M849" s="7">
        <v>1037</v>
      </c>
      <c r="N849" s="8">
        <v>0.26010404161664669</v>
      </c>
      <c r="O849" s="8">
        <v>8.4496320730778951E-2</v>
      </c>
      <c r="P849" s="20">
        <v>0.91485335856196781</v>
      </c>
      <c r="Q849" s="8">
        <v>0.29909240924092417</v>
      </c>
      <c r="R849" s="8">
        <v>0.15575987020010817</v>
      </c>
      <c r="S849" s="20">
        <v>0.76</v>
      </c>
    </row>
    <row r="850" spans="1:19" x14ac:dyDescent="0.2">
      <c r="A850" s="6">
        <v>40900</v>
      </c>
      <c r="B850" s="19">
        <v>40536</v>
      </c>
      <c r="C850" s="19">
        <v>39080</v>
      </c>
      <c r="D850" s="16" t="s">
        <v>7</v>
      </c>
      <c r="E850" s="7">
        <v>6651</v>
      </c>
      <c r="F850" s="7">
        <v>4361</v>
      </c>
      <c r="G850" s="7">
        <v>2290</v>
      </c>
      <c r="H850" s="7">
        <v>5037</v>
      </c>
      <c r="I850" s="7">
        <v>4140</v>
      </c>
      <c r="J850" s="7">
        <v>897</v>
      </c>
      <c r="K850" s="7">
        <v>6657</v>
      </c>
      <c r="L850" s="7">
        <v>5324</v>
      </c>
      <c r="M850" s="7">
        <v>1333</v>
      </c>
      <c r="N850" s="8">
        <v>0.32042882668254924</v>
      </c>
      <c r="O850" s="8">
        <v>5.3381642512077221E-2</v>
      </c>
      <c r="P850" s="20">
        <v>1.5529542920847268</v>
      </c>
      <c r="Q850" s="8">
        <v>0.27316232771822357</v>
      </c>
      <c r="R850" s="8">
        <v>1.0894761242466355E-2</v>
      </c>
      <c r="S850" s="20">
        <v>1.5164835164835164</v>
      </c>
    </row>
    <row r="851" spans="1:19" x14ac:dyDescent="0.2">
      <c r="A851" s="6">
        <v>40901</v>
      </c>
      <c r="B851" s="19">
        <v>40537</v>
      </c>
      <c r="C851" s="19">
        <v>39081</v>
      </c>
      <c r="D851" s="16" t="s">
        <v>1</v>
      </c>
      <c r="E851" s="7">
        <v>5700</v>
      </c>
      <c r="F851" s="7">
        <v>4079</v>
      </c>
      <c r="G851" s="7">
        <v>1621</v>
      </c>
      <c r="H851" s="7">
        <v>5105</v>
      </c>
      <c r="I851" s="7">
        <v>3856</v>
      </c>
      <c r="J851" s="7">
        <v>1249</v>
      </c>
      <c r="K851" s="7">
        <v>8151</v>
      </c>
      <c r="L851" s="7">
        <v>7390</v>
      </c>
      <c r="M851" s="7">
        <v>761</v>
      </c>
      <c r="N851" s="8">
        <v>0.11655239960822716</v>
      </c>
      <c r="O851" s="8">
        <v>5.7831950207468896E-2</v>
      </c>
      <c r="P851" s="20">
        <v>0.29783827061649326</v>
      </c>
      <c r="Q851" s="8">
        <v>-8.1829896907216537E-2</v>
      </c>
      <c r="R851" s="8">
        <v>-0.14967688138419843</v>
      </c>
      <c r="S851" s="20">
        <v>0.148830616583983</v>
      </c>
    </row>
    <row r="852" spans="1:19" x14ac:dyDescent="0.2">
      <c r="A852" s="6">
        <v>40902</v>
      </c>
      <c r="B852" s="19">
        <v>40538</v>
      </c>
      <c r="C852" s="19">
        <v>39082</v>
      </c>
      <c r="D852" s="16" t="s">
        <v>2</v>
      </c>
      <c r="E852" s="7">
        <v>5485</v>
      </c>
      <c r="F852" s="7">
        <v>3528</v>
      </c>
      <c r="G852" s="7">
        <v>1957</v>
      </c>
      <c r="H852" s="7">
        <v>4957</v>
      </c>
      <c r="I852" s="7">
        <v>3429</v>
      </c>
      <c r="J852" s="7">
        <v>1528</v>
      </c>
      <c r="K852" s="7">
        <v>6955</v>
      </c>
      <c r="L852" s="7">
        <v>5611</v>
      </c>
      <c r="M852" s="7">
        <v>1344</v>
      </c>
      <c r="N852" s="8">
        <v>0.10651603792616493</v>
      </c>
      <c r="O852" s="8">
        <v>2.8871391076115582E-2</v>
      </c>
      <c r="P852" s="20">
        <v>0.28075916230366493</v>
      </c>
      <c r="Q852" s="8">
        <v>0.19290996085254464</v>
      </c>
      <c r="R852" s="8">
        <v>-7.8740157480314821E-3</v>
      </c>
      <c r="S852" s="20">
        <v>0.87811900191938586</v>
      </c>
    </row>
    <row r="853" spans="1:19" x14ac:dyDescent="0.2">
      <c r="A853" s="6">
        <v>40903</v>
      </c>
      <c r="B853" s="19">
        <v>40539</v>
      </c>
      <c r="C853" s="19">
        <v>39083</v>
      </c>
      <c r="D853" s="16" t="s">
        <v>3</v>
      </c>
      <c r="E853" s="7">
        <v>4799</v>
      </c>
      <c r="F853" s="7">
        <v>3397</v>
      </c>
      <c r="G853" s="7">
        <v>1402</v>
      </c>
      <c r="H853" s="7">
        <v>4424</v>
      </c>
      <c r="I853" s="7">
        <v>3577</v>
      </c>
      <c r="J853" s="7">
        <v>847</v>
      </c>
      <c r="K853" s="7">
        <v>6503</v>
      </c>
      <c r="L853" s="7">
        <v>5866</v>
      </c>
      <c r="M853" s="7">
        <v>637</v>
      </c>
      <c r="N853" s="8">
        <v>8.4764918625678032E-2</v>
      </c>
      <c r="O853" s="8">
        <v>-5.0321498462398639E-2</v>
      </c>
      <c r="P853" s="20">
        <v>0.6552538370720189</v>
      </c>
      <c r="Q853" s="8">
        <v>1.7383930464278219E-2</v>
      </c>
      <c r="R853" s="8">
        <v>-0.1053463260468791</v>
      </c>
      <c r="S853" s="20">
        <v>0.52391304347826084</v>
      </c>
    </row>
    <row r="854" spans="1:19" x14ac:dyDescent="0.2">
      <c r="A854" s="6">
        <v>40904</v>
      </c>
      <c r="B854" s="19">
        <v>40540</v>
      </c>
      <c r="C854" s="19">
        <v>39084</v>
      </c>
      <c r="D854" s="16" t="s">
        <v>4</v>
      </c>
      <c r="E854" s="7">
        <v>5421</v>
      </c>
      <c r="F854" s="7">
        <v>3622</v>
      </c>
      <c r="G854" s="7">
        <v>1799</v>
      </c>
      <c r="H854" s="7">
        <v>5408</v>
      </c>
      <c r="I854" s="7">
        <v>4233</v>
      </c>
      <c r="J854" s="7">
        <v>1175</v>
      </c>
      <c r="K854" s="7">
        <v>5647</v>
      </c>
      <c r="L854" s="7">
        <v>4847</v>
      </c>
      <c r="M854" s="7">
        <v>800</v>
      </c>
      <c r="N854" s="8">
        <v>2.4038461538462563E-3</v>
      </c>
      <c r="O854" s="8">
        <v>-0.14434207417906919</v>
      </c>
      <c r="P854" s="20">
        <v>0.5310638297872341</v>
      </c>
      <c r="Q854" s="8">
        <v>-0.18247624792640627</v>
      </c>
      <c r="R854" s="8">
        <v>-0.35893805309734517</v>
      </c>
      <c r="S854" s="20">
        <v>0.83384301732925592</v>
      </c>
    </row>
    <row r="855" spans="1:19" x14ac:dyDescent="0.2">
      <c r="A855" s="6">
        <v>40905</v>
      </c>
      <c r="B855" s="19">
        <v>40541</v>
      </c>
      <c r="C855" s="19">
        <v>39085</v>
      </c>
      <c r="D855" s="16" t="s">
        <v>5</v>
      </c>
      <c r="E855" s="7">
        <v>6855</v>
      </c>
      <c r="F855" s="7">
        <v>4953</v>
      </c>
      <c r="G855" s="7">
        <v>1902</v>
      </c>
      <c r="H855" s="7">
        <v>6386</v>
      </c>
      <c r="I855" s="7">
        <v>5386</v>
      </c>
      <c r="J855" s="7">
        <v>1000</v>
      </c>
      <c r="K855" s="7">
        <v>6011</v>
      </c>
      <c r="L855" s="7">
        <v>5358</v>
      </c>
      <c r="M855" s="7">
        <v>653</v>
      </c>
      <c r="N855" s="8">
        <v>7.3441904165361782E-2</v>
      </c>
      <c r="O855" s="8">
        <v>-8.039361307092463E-2</v>
      </c>
      <c r="P855" s="20">
        <v>0.90199999999999991</v>
      </c>
      <c r="Q855" s="8">
        <v>0.34464495880737545</v>
      </c>
      <c r="R855" s="8">
        <v>0.16240319173902851</v>
      </c>
      <c r="S855" s="20">
        <v>1.2724014336917562</v>
      </c>
    </row>
    <row r="856" spans="1:19" x14ac:dyDescent="0.2">
      <c r="A856" s="6">
        <v>40906</v>
      </c>
      <c r="B856" s="19">
        <v>40542</v>
      </c>
      <c r="C856" s="19">
        <v>39086</v>
      </c>
      <c r="D856" s="16" t="s">
        <v>6</v>
      </c>
      <c r="E856" s="7">
        <v>8049</v>
      </c>
      <c r="F856" s="7">
        <v>6084</v>
      </c>
      <c r="G856" s="7">
        <v>1965</v>
      </c>
      <c r="H856" s="7">
        <v>5645</v>
      </c>
      <c r="I856" s="7">
        <v>4667</v>
      </c>
      <c r="J856" s="7">
        <v>978</v>
      </c>
      <c r="K856" s="7">
        <v>5957</v>
      </c>
      <c r="L856" s="7">
        <v>4970</v>
      </c>
      <c r="M856" s="7">
        <v>987</v>
      </c>
      <c r="N856" s="8">
        <v>0.42586359610274571</v>
      </c>
      <c r="O856" s="8">
        <v>0.30362116991643462</v>
      </c>
      <c r="P856" s="20">
        <v>1.0092024539877302</v>
      </c>
      <c r="Q856" s="8">
        <v>0.78114627129895986</v>
      </c>
      <c r="R856" s="8">
        <v>0.77117903930131004</v>
      </c>
      <c r="S856" s="20">
        <v>0.8127306273062731</v>
      </c>
    </row>
    <row r="857" spans="1:19" x14ac:dyDescent="0.2">
      <c r="A857" s="6">
        <v>40907</v>
      </c>
      <c r="B857" s="19">
        <v>40543</v>
      </c>
      <c r="C857" s="19">
        <v>39087</v>
      </c>
      <c r="D857" s="16" t="s">
        <v>7</v>
      </c>
      <c r="E857" s="7">
        <v>7601</v>
      </c>
      <c r="F857" s="7">
        <v>5392</v>
      </c>
      <c r="G857" s="7">
        <v>2209</v>
      </c>
      <c r="H857" s="7">
        <v>4967</v>
      </c>
      <c r="I857" s="7">
        <v>3885</v>
      </c>
      <c r="J857" s="7">
        <v>1082</v>
      </c>
      <c r="K857" s="7">
        <v>6297</v>
      </c>
      <c r="L857" s="7">
        <v>4861</v>
      </c>
      <c r="M857" s="7">
        <v>1436</v>
      </c>
      <c r="N857" s="8">
        <v>0.53029997986712307</v>
      </c>
      <c r="O857" s="8">
        <v>0.387902187902188</v>
      </c>
      <c r="P857" s="20">
        <v>1.0415896487985212</v>
      </c>
      <c r="Q857" s="8">
        <v>0.50158040300276574</v>
      </c>
      <c r="R857" s="8">
        <v>0.30147236302196467</v>
      </c>
      <c r="S857" s="20">
        <v>1.4036996735582155</v>
      </c>
    </row>
    <row r="858" spans="1:19" x14ac:dyDescent="0.2">
      <c r="A858" s="6">
        <v>40908</v>
      </c>
      <c r="B858" s="19">
        <v>40544</v>
      </c>
      <c r="C858" s="19">
        <v>39088</v>
      </c>
      <c r="D858" s="16" t="s">
        <v>1</v>
      </c>
      <c r="E858" s="7">
        <v>5806</v>
      </c>
      <c r="F858" s="7">
        <v>4113</v>
      </c>
      <c r="G858" s="7">
        <v>1693</v>
      </c>
      <c r="H858" s="7">
        <v>5357</v>
      </c>
      <c r="I858" s="7">
        <v>4075</v>
      </c>
      <c r="J858" s="7">
        <v>1282</v>
      </c>
      <c r="K858" s="7">
        <v>4732</v>
      </c>
      <c r="L858" s="7">
        <v>3953</v>
      </c>
      <c r="M858" s="7">
        <v>779</v>
      </c>
      <c r="N858" s="8">
        <v>8.3815568415157804E-2</v>
      </c>
      <c r="O858" s="8">
        <v>9.3251533742331194E-3</v>
      </c>
      <c r="P858" s="20">
        <v>0.3205928237129485</v>
      </c>
      <c r="Q858" s="8">
        <v>-4.5065789473684226E-2</v>
      </c>
      <c r="R858" s="8">
        <v>-0.13282732447817835</v>
      </c>
      <c r="S858" s="20">
        <v>0.26626776364996263</v>
      </c>
    </row>
    <row r="859" spans="1:19" x14ac:dyDescent="0.2">
      <c r="A859" s="6">
        <v>40909</v>
      </c>
      <c r="B859" s="19">
        <v>40545</v>
      </c>
      <c r="C859" s="19">
        <v>39089</v>
      </c>
      <c r="D859" s="16" t="s">
        <v>2</v>
      </c>
      <c r="E859" s="7">
        <v>6570</v>
      </c>
      <c r="F859" s="7">
        <v>4664</v>
      </c>
      <c r="G859" s="7">
        <v>1906</v>
      </c>
      <c r="H859" s="7">
        <v>5747</v>
      </c>
      <c r="I859" s="7">
        <v>4346</v>
      </c>
      <c r="J859" s="7">
        <v>1401</v>
      </c>
      <c r="K859" s="7">
        <v>5161</v>
      </c>
      <c r="L859" s="7">
        <v>3521</v>
      </c>
      <c r="M859" s="7">
        <v>1640</v>
      </c>
      <c r="N859" s="8">
        <v>0.1432051505133114</v>
      </c>
      <c r="O859" s="8">
        <v>7.3170731707317138E-2</v>
      </c>
      <c r="P859" s="20">
        <v>0.36045681655960027</v>
      </c>
      <c r="Q859" s="8">
        <v>0.23985657671258731</v>
      </c>
      <c r="R859" s="8">
        <v>0.11927045836333083</v>
      </c>
      <c r="S859" s="20">
        <v>0.68374558303886923</v>
      </c>
    </row>
    <row r="860" spans="1:19" x14ac:dyDescent="0.2">
      <c r="A860" s="6">
        <v>40910</v>
      </c>
      <c r="B860" s="19">
        <v>40546</v>
      </c>
      <c r="C860" s="19">
        <v>39090</v>
      </c>
      <c r="D860" s="16" t="s">
        <v>3</v>
      </c>
      <c r="E860" s="7">
        <v>6740</v>
      </c>
      <c r="F860" s="7">
        <v>5062</v>
      </c>
      <c r="G860" s="7">
        <v>1678</v>
      </c>
      <c r="H860" s="7">
        <v>6122</v>
      </c>
      <c r="I860" s="7">
        <v>5024</v>
      </c>
      <c r="J860" s="7">
        <v>1098</v>
      </c>
      <c r="K860" s="7">
        <v>4308</v>
      </c>
      <c r="L860" s="7">
        <v>3510</v>
      </c>
      <c r="M860" s="7">
        <v>798</v>
      </c>
      <c r="N860" s="8">
        <v>0.1009474028095394</v>
      </c>
      <c r="O860" s="8">
        <v>7.563694267515908E-3</v>
      </c>
      <c r="P860" s="20">
        <v>0.52823315118397085</v>
      </c>
      <c r="Q860" s="8">
        <v>0.23127511874314943</v>
      </c>
      <c r="R860" s="8">
        <v>0.17584204413472704</v>
      </c>
      <c r="S860" s="20">
        <v>0.43541488451668098</v>
      </c>
    </row>
    <row r="861" spans="1:19" x14ac:dyDescent="0.2">
      <c r="A861" s="6">
        <v>40911</v>
      </c>
      <c r="B861" s="19">
        <v>40547</v>
      </c>
      <c r="C861" s="19">
        <v>39091</v>
      </c>
      <c r="D861" s="16" t="s">
        <v>4</v>
      </c>
      <c r="E861" s="7">
        <v>7794</v>
      </c>
      <c r="F861" s="7">
        <v>5459</v>
      </c>
      <c r="G861" s="7">
        <v>2335</v>
      </c>
      <c r="H861" s="7">
        <v>5483</v>
      </c>
      <c r="I861" s="7">
        <v>4183</v>
      </c>
      <c r="J861" s="7">
        <v>1300</v>
      </c>
      <c r="K861" s="7">
        <v>4491</v>
      </c>
      <c r="L861" s="7">
        <v>3662</v>
      </c>
      <c r="M861" s="7">
        <v>829</v>
      </c>
      <c r="N861" s="8">
        <v>0.42148458872879813</v>
      </c>
      <c r="O861" s="8">
        <v>0.30504422663160402</v>
      </c>
      <c r="P861" s="20">
        <v>0.79615384615384621</v>
      </c>
      <c r="Q861" s="8">
        <v>0.4971187091817133</v>
      </c>
      <c r="R861" s="8">
        <v>0.3253216800194223</v>
      </c>
      <c r="S861" s="20">
        <v>1.1481140754369825</v>
      </c>
    </row>
    <row r="862" spans="1:19" x14ac:dyDescent="0.2">
      <c r="A862" s="6">
        <v>40912</v>
      </c>
      <c r="B862" s="19">
        <v>40548</v>
      </c>
      <c r="C862" s="19">
        <v>39092</v>
      </c>
      <c r="D862" s="16" t="s">
        <v>5</v>
      </c>
      <c r="E862" s="7">
        <v>5935</v>
      </c>
      <c r="F862" s="7">
        <v>4336</v>
      </c>
      <c r="G862" s="7">
        <v>1599</v>
      </c>
      <c r="H862" s="7">
        <v>5289</v>
      </c>
      <c r="I862" s="7">
        <v>3884</v>
      </c>
      <c r="J862" s="7">
        <v>1405</v>
      </c>
      <c r="K862" s="7">
        <v>4133</v>
      </c>
      <c r="L862" s="7">
        <v>3481</v>
      </c>
      <c r="M862" s="7">
        <v>652</v>
      </c>
      <c r="N862" s="8">
        <v>0.12214029117035352</v>
      </c>
      <c r="O862" s="8">
        <v>0.1163748712667354</v>
      </c>
      <c r="P862" s="20">
        <v>0.13807829181494657</v>
      </c>
      <c r="Q862" s="8">
        <v>8.9990817263544631E-2</v>
      </c>
      <c r="R862" s="8">
        <v>2.8462998102466885E-2</v>
      </c>
      <c r="S862" s="20">
        <v>0.3010577705451587</v>
      </c>
    </row>
    <row r="863" spans="1:19" x14ac:dyDescent="0.2">
      <c r="A863" s="6">
        <v>40913</v>
      </c>
      <c r="B863" s="19">
        <v>40549</v>
      </c>
      <c r="C863" s="19">
        <v>39093</v>
      </c>
      <c r="D863" s="16" t="s">
        <v>6</v>
      </c>
      <c r="E863" s="7">
        <v>6199</v>
      </c>
      <c r="F863" s="7">
        <v>3975</v>
      </c>
      <c r="G863" s="7">
        <v>2224</v>
      </c>
      <c r="H863" s="7">
        <v>4592</v>
      </c>
      <c r="I863" s="7">
        <v>3536</v>
      </c>
      <c r="J863" s="7">
        <v>1056</v>
      </c>
      <c r="K863" s="7">
        <v>4903</v>
      </c>
      <c r="L863" s="7">
        <v>3850</v>
      </c>
      <c r="M863" s="7">
        <v>1053</v>
      </c>
      <c r="N863" s="8">
        <v>0.34995644599303133</v>
      </c>
      <c r="O863" s="8">
        <v>0.12415158371040724</v>
      </c>
      <c r="P863" s="20">
        <v>1.106060606060606</v>
      </c>
      <c r="Q863" s="8">
        <v>0.39837581773065645</v>
      </c>
      <c r="R863" s="8">
        <v>0.17256637168141586</v>
      </c>
      <c r="S863" s="20">
        <v>1.1323106423777567</v>
      </c>
    </row>
    <row r="864" spans="1:19" x14ac:dyDescent="0.2">
      <c r="A864" s="6">
        <v>40914</v>
      </c>
      <c r="B864" s="19">
        <v>40550</v>
      </c>
      <c r="C864" s="19">
        <v>39094</v>
      </c>
      <c r="D864" s="16" t="s">
        <v>7</v>
      </c>
      <c r="E864" s="7">
        <v>5939</v>
      </c>
      <c r="F864" s="7">
        <v>4033</v>
      </c>
      <c r="G864" s="7">
        <v>1906</v>
      </c>
      <c r="H864" s="7">
        <v>5364</v>
      </c>
      <c r="I864" s="7">
        <v>4083</v>
      </c>
      <c r="J864" s="7">
        <v>1281</v>
      </c>
      <c r="K864" s="7">
        <v>5732</v>
      </c>
      <c r="L864" s="7">
        <v>4350</v>
      </c>
      <c r="M864" s="7">
        <v>1382</v>
      </c>
      <c r="N864" s="8">
        <v>0.10719612229679343</v>
      </c>
      <c r="O864" s="8">
        <v>-1.2245897624295843E-2</v>
      </c>
      <c r="P864" s="20">
        <v>0.48790007806401259</v>
      </c>
      <c r="Q864" s="8">
        <v>0.13773946360153255</v>
      </c>
      <c r="R864" s="8">
        <v>-1.8018018018018056E-2</v>
      </c>
      <c r="S864" s="20">
        <v>0.71248876909254277</v>
      </c>
    </row>
    <row r="865" spans="1:19" x14ac:dyDescent="0.2">
      <c r="A865" s="6">
        <v>40915</v>
      </c>
      <c r="B865" s="19">
        <v>40551</v>
      </c>
      <c r="C865" s="19">
        <v>39095</v>
      </c>
      <c r="D865" s="16" t="s">
        <v>1</v>
      </c>
      <c r="E865" s="7">
        <v>5942</v>
      </c>
      <c r="F865" s="7">
        <v>3941</v>
      </c>
      <c r="G865" s="7">
        <v>2001</v>
      </c>
      <c r="H865" s="7">
        <v>5022</v>
      </c>
      <c r="I865" s="7">
        <v>3524</v>
      </c>
      <c r="J865" s="7">
        <v>1498</v>
      </c>
      <c r="K865" s="7">
        <v>4616</v>
      </c>
      <c r="L865" s="7">
        <v>3811</v>
      </c>
      <c r="M865" s="7">
        <v>805</v>
      </c>
      <c r="N865" s="8">
        <v>0.18319394663480693</v>
      </c>
      <c r="O865" s="8">
        <v>0.11833144154370023</v>
      </c>
      <c r="P865" s="20">
        <v>0.33578104138851805</v>
      </c>
      <c r="Q865" s="8">
        <v>0.15738215816127776</v>
      </c>
      <c r="R865" s="8">
        <v>7.6187875477880862E-2</v>
      </c>
      <c r="S865" s="20">
        <v>0.359375</v>
      </c>
    </row>
    <row r="866" spans="1:19" x14ac:dyDescent="0.2">
      <c r="A866" s="6">
        <v>40916</v>
      </c>
      <c r="B866" s="19">
        <v>40552</v>
      </c>
      <c r="C866" s="19">
        <v>39096</v>
      </c>
      <c r="D866" s="16" t="s">
        <v>2</v>
      </c>
      <c r="E866" s="7">
        <v>5783</v>
      </c>
      <c r="F866" s="7">
        <v>3892</v>
      </c>
      <c r="G866" s="7">
        <v>1891</v>
      </c>
      <c r="H866" s="7">
        <v>4939</v>
      </c>
      <c r="I866" s="7">
        <v>3485</v>
      </c>
      <c r="J866" s="7">
        <v>1454</v>
      </c>
      <c r="K866" s="7">
        <v>5414</v>
      </c>
      <c r="L866" s="7">
        <v>3932</v>
      </c>
      <c r="M866" s="7">
        <v>1482</v>
      </c>
      <c r="N866" s="8">
        <v>0.17088479449281224</v>
      </c>
      <c r="O866" s="8">
        <v>0.11678622668579619</v>
      </c>
      <c r="P866" s="20">
        <v>0.30055020632737284</v>
      </c>
      <c r="Q866" s="8">
        <v>0.16970064724919087</v>
      </c>
      <c r="R866" s="8">
        <v>1.6718913270637348E-2</v>
      </c>
      <c r="S866" s="20">
        <v>0.69444444444444442</v>
      </c>
    </row>
    <row r="867" spans="1:19" x14ac:dyDescent="0.2">
      <c r="A867" s="6">
        <v>40917</v>
      </c>
      <c r="B867" s="19">
        <v>40553</v>
      </c>
      <c r="C867" s="19">
        <v>39097</v>
      </c>
      <c r="D867" s="16" t="s">
        <v>3</v>
      </c>
      <c r="E867" s="7">
        <v>4942</v>
      </c>
      <c r="F867" s="7">
        <v>3450</v>
      </c>
      <c r="G867" s="7">
        <v>1492</v>
      </c>
      <c r="H867" s="7">
        <v>5102</v>
      </c>
      <c r="I867" s="7">
        <v>4044</v>
      </c>
      <c r="J867" s="7">
        <v>1058</v>
      </c>
      <c r="K867" s="7">
        <v>4914</v>
      </c>
      <c r="L867" s="7">
        <v>4136</v>
      </c>
      <c r="M867" s="7">
        <v>778</v>
      </c>
      <c r="N867" s="8">
        <v>-3.1360250882007001E-2</v>
      </c>
      <c r="O867" s="8">
        <v>-0.14688427299703266</v>
      </c>
      <c r="P867" s="20">
        <v>0.41020793950850654</v>
      </c>
      <c r="Q867" s="8">
        <v>1.1875511875511835E-2</v>
      </c>
      <c r="R867" s="8">
        <v>-9.5200629425649108E-2</v>
      </c>
      <c r="S867" s="20">
        <v>0.39309056956115773</v>
      </c>
    </row>
    <row r="868" spans="1:19" x14ac:dyDescent="0.2">
      <c r="A868" s="6">
        <v>40918</v>
      </c>
      <c r="B868" s="19">
        <v>40554</v>
      </c>
      <c r="C868" s="19">
        <v>39098</v>
      </c>
      <c r="D868" s="16" t="s">
        <v>4</v>
      </c>
      <c r="E868" s="7">
        <v>5133</v>
      </c>
      <c r="F868" s="7">
        <v>3111</v>
      </c>
      <c r="G868" s="7">
        <v>2022</v>
      </c>
      <c r="H868" s="7">
        <v>5208</v>
      </c>
      <c r="I868" s="7">
        <v>3929</v>
      </c>
      <c r="J868" s="7">
        <v>1279</v>
      </c>
      <c r="K868" s="7">
        <v>4151</v>
      </c>
      <c r="L868" s="7">
        <v>3290</v>
      </c>
      <c r="M868" s="7">
        <v>861</v>
      </c>
      <c r="N868" s="8">
        <v>-1.440092165898621E-2</v>
      </c>
      <c r="O868" s="8">
        <v>-0.20819546958513613</v>
      </c>
      <c r="P868" s="20">
        <v>0.58092259577795158</v>
      </c>
      <c r="Q868" s="8">
        <v>0.20918727915194357</v>
      </c>
      <c r="R868" s="8">
        <v>-2.4764890282131691E-2</v>
      </c>
      <c r="S868" s="20">
        <v>0.91658767772511851</v>
      </c>
    </row>
    <row r="869" spans="1:19" x14ac:dyDescent="0.2">
      <c r="A869" s="6">
        <v>40919</v>
      </c>
      <c r="B869" s="19">
        <v>40555</v>
      </c>
      <c r="C869" s="19">
        <v>39099</v>
      </c>
      <c r="D869" s="16" t="s">
        <v>5</v>
      </c>
      <c r="E869" s="7">
        <v>5023</v>
      </c>
      <c r="F869" s="7">
        <v>3690</v>
      </c>
      <c r="G869" s="7">
        <v>1333</v>
      </c>
      <c r="H869" s="7">
        <v>4613</v>
      </c>
      <c r="I869" s="7">
        <v>3662</v>
      </c>
      <c r="J869" s="7">
        <v>951</v>
      </c>
      <c r="K869" s="7">
        <v>4315</v>
      </c>
      <c r="L869" s="7">
        <v>3775</v>
      </c>
      <c r="M869" s="7">
        <v>540</v>
      </c>
      <c r="N869" s="8">
        <v>8.8879254281378772E-2</v>
      </c>
      <c r="O869" s="8">
        <v>7.6460950300383246E-3</v>
      </c>
      <c r="P869" s="20">
        <v>0.40168243953732907</v>
      </c>
      <c r="Q869" s="8">
        <v>0.18216050835490694</v>
      </c>
      <c r="R869" s="8">
        <v>0.11649016641452348</v>
      </c>
      <c r="S869" s="20">
        <v>0.41207627118644075</v>
      </c>
    </row>
    <row r="870" spans="1:19" x14ac:dyDescent="0.2">
      <c r="A870" s="6">
        <v>40920</v>
      </c>
      <c r="B870" s="19">
        <v>40556</v>
      </c>
      <c r="C870" s="19">
        <v>39100</v>
      </c>
      <c r="D870" s="16" t="s">
        <v>6</v>
      </c>
      <c r="E870" s="7">
        <v>5987</v>
      </c>
      <c r="F870" s="7">
        <v>3934</v>
      </c>
      <c r="G870" s="7">
        <v>2053</v>
      </c>
      <c r="H870" s="7">
        <v>4440</v>
      </c>
      <c r="I870" s="7">
        <v>3392</v>
      </c>
      <c r="J870" s="7">
        <v>1048</v>
      </c>
      <c r="K870" s="7">
        <v>4559</v>
      </c>
      <c r="L870" s="7">
        <v>3551</v>
      </c>
      <c r="M870" s="7">
        <v>1008</v>
      </c>
      <c r="N870" s="8">
        <v>0.34842342342342336</v>
      </c>
      <c r="O870" s="8">
        <v>0.1597877358490567</v>
      </c>
      <c r="P870" s="20">
        <v>0.95896946564885499</v>
      </c>
      <c r="Q870" s="8">
        <v>0.39850502219107686</v>
      </c>
      <c r="R870" s="8">
        <v>0.25888</v>
      </c>
      <c r="S870" s="20">
        <v>0.77595155709342567</v>
      </c>
    </row>
    <row r="871" spans="1:19" x14ac:dyDescent="0.2">
      <c r="A871" s="6">
        <v>40921</v>
      </c>
      <c r="B871" s="19">
        <v>40557</v>
      </c>
      <c r="C871" s="19">
        <v>39101</v>
      </c>
      <c r="D871" s="16" t="s">
        <v>7</v>
      </c>
      <c r="E871" s="7">
        <v>5304</v>
      </c>
      <c r="F871" s="7">
        <v>3298</v>
      </c>
      <c r="G871" s="7">
        <v>2006</v>
      </c>
      <c r="H871" s="7">
        <v>5254</v>
      </c>
      <c r="I871" s="7">
        <v>3871</v>
      </c>
      <c r="J871" s="7">
        <v>1383</v>
      </c>
      <c r="K871" s="7">
        <v>4478</v>
      </c>
      <c r="L871" s="7">
        <v>3254</v>
      </c>
      <c r="M871" s="7">
        <v>1224</v>
      </c>
      <c r="N871" s="8">
        <v>9.5165588123333755E-3</v>
      </c>
      <c r="O871" s="8">
        <v>-0.14802376646861282</v>
      </c>
      <c r="P871" s="20">
        <v>0.45046999276934208</v>
      </c>
      <c r="Q871" s="8">
        <v>0.52897088498126266</v>
      </c>
      <c r="R871" s="8">
        <v>0.27090558766859352</v>
      </c>
      <c r="S871" s="20">
        <v>1.2951945080091534</v>
      </c>
    </row>
    <row r="872" spans="1:19" x14ac:dyDescent="0.2">
      <c r="A872" s="6">
        <v>40922</v>
      </c>
      <c r="B872" s="19">
        <v>40558</v>
      </c>
      <c r="C872" s="19">
        <v>39102</v>
      </c>
      <c r="D872" s="16" t="s">
        <v>1</v>
      </c>
      <c r="E872" s="7">
        <v>5794</v>
      </c>
      <c r="F872" s="7">
        <v>3726</v>
      </c>
      <c r="G872" s="7">
        <v>2068</v>
      </c>
      <c r="H872" s="7">
        <v>5018</v>
      </c>
      <c r="I872" s="7">
        <v>3600</v>
      </c>
      <c r="J872" s="7">
        <v>1418</v>
      </c>
      <c r="K872" s="7">
        <v>3800</v>
      </c>
      <c r="L872" s="7">
        <v>3068</v>
      </c>
      <c r="M872" s="7">
        <v>732</v>
      </c>
      <c r="N872" s="8">
        <v>0.15464328417696294</v>
      </c>
      <c r="O872" s="8">
        <v>3.499999999999992E-2</v>
      </c>
      <c r="P872" s="20">
        <v>0.45839210155148091</v>
      </c>
      <c r="Q872" s="8">
        <v>0.26506550218340608</v>
      </c>
      <c r="R872" s="8">
        <v>0.11623726782504495</v>
      </c>
      <c r="S872" s="20">
        <v>0.66505636070853469</v>
      </c>
    </row>
    <row r="873" spans="1:19" x14ac:dyDescent="0.2">
      <c r="A873" s="6">
        <v>40923</v>
      </c>
      <c r="B873" s="19">
        <v>40559</v>
      </c>
      <c r="C873" s="19">
        <v>39103</v>
      </c>
      <c r="D873" s="16" t="s">
        <v>2</v>
      </c>
      <c r="E873" s="7">
        <v>5753</v>
      </c>
      <c r="F873" s="7">
        <v>4087</v>
      </c>
      <c r="G873" s="7">
        <v>1666</v>
      </c>
      <c r="H873" s="7">
        <v>5297</v>
      </c>
      <c r="I873" s="7">
        <v>3766</v>
      </c>
      <c r="J873" s="7">
        <v>1531</v>
      </c>
      <c r="K873" s="7">
        <v>4946</v>
      </c>
      <c r="L873" s="7">
        <v>3834</v>
      </c>
      <c r="M873" s="7">
        <v>1112</v>
      </c>
      <c r="N873" s="8">
        <v>8.6086464036246868E-2</v>
      </c>
      <c r="O873" s="8">
        <v>8.5236325013276604E-2</v>
      </c>
      <c r="P873" s="20">
        <v>8.8177661659046391E-2</v>
      </c>
      <c r="Q873" s="8">
        <v>0.22953622568924992</v>
      </c>
      <c r="R873" s="8">
        <v>0.10909090909090913</v>
      </c>
      <c r="S873" s="20">
        <v>0.676056338028169</v>
      </c>
    </row>
    <row r="874" spans="1:19" x14ac:dyDescent="0.2">
      <c r="A874" s="6">
        <v>40924</v>
      </c>
      <c r="B874" s="19">
        <v>40560</v>
      </c>
      <c r="C874" s="19">
        <v>39104</v>
      </c>
      <c r="D874" s="16" t="s">
        <v>3</v>
      </c>
      <c r="E874" s="7">
        <v>5174</v>
      </c>
      <c r="F874" s="7">
        <v>3796</v>
      </c>
      <c r="G874" s="7">
        <v>1378</v>
      </c>
      <c r="H874" s="7">
        <v>4629</v>
      </c>
      <c r="I874" s="7">
        <v>3678</v>
      </c>
      <c r="J874" s="7">
        <v>951</v>
      </c>
      <c r="K874" s="7">
        <v>4397</v>
      </c>
      <c r="L874" s="7">
        <v>3658</v>
      </c>
      <c r="M874" s="7">
        <v>739</v>
      </c>
      <c r="N874" s="8">
        <v>0.11773601209764517</v>
      </c>
      <c r="O874" s="8">
        <v>3.2082653616095635E-2</v>
      </c>
      <c r="P874" s="20">
        <v>0.44900105152471093</v>
      </c>
      <c r="Q874" s="8">
        <v>0.11244893571275005</v>
      </c>
      <c r="R874" s="8">
        <v>4.5154185022026505E-2</v>
      </c>
      <c r="S874" s="20">
        <v>0.35230618253189405</v>
      </c>
    </row>
    <row r="875" spans="1:19" x14ac:dyDescent="0.2">
      <c r="A875" s="6">
        <v>40925</v>
      </c>
      <c r="B875" s="19">
        <v>40561</v>
      </c>
      <c r="C875" s="19">
        <v>39105</v>
      </c>
      <c r="D875" s="16" t="s">
        <v>4</v>
      </c>
      <c r="E875" s="7">
        <v>5318</v>
      </c>
      <c r="F875" s="7">
        <v>3418</v>
      </c>
      <c r="G875" s="7">
        <v>1900</v>
      </c>
      <c r="H875" s="7">
        <v>4780</v>
      </c>
      <c r="I875" s="7">
        <v>3373</v>
      </c>
      <c r="J875" s="7">
        <v>1407</v>
      </c>
      <c r="K875" s="7">
        <v>3716</v>
      </c>
      <c r="L875" s="7">
        <v>2989</v>
      </c>
      <c r="M875" s="7">
        <v>727</v>
      </c>
      <c r="N875" s="8">
        <v>0.11255230125523008</v>
      </c>
      <c r="O875" s="8">
        <v>1.3341239252890658E-2</v>
      </c>
      <c r="P875" s="20">
        <v>0.35039090262970851</v>
      </c>
      <c r="Q875" s="8">
        <v>0.29077669902912628</v>
      </c>
      <c r="R875" s="8">
        <v>0.10830090791180291</v>
      </c>
      <c r="S875" s="20">
        <v>0.83397683397683409</v>
      </c>
    </row>
    <row r="876" spans="1:19" x14ac:dyDescent="0.2">
      <c r="A876" s="6">
        <v>40926</v>
      </c>
      <c r="B876" s="19">
        <v>40562</v>
      </c>
      <c r="C876" s="19">
        <v>39106</v>
      </c>
      <c r="D876" s="16" t="s">
        <v>5</v>
      </c>
      <c r="E876" s="7">
        <v>5522</v>
      </c>
      <c r="F876" s="7">
        <v>4175</v>
      </c>
      <c r="G876" s="7">
        <v>1347</v>
      </c>
      <c r="H876" s="7">
        <v>4864</v>
      </c>
      <c r="I876" s="7">
        <v>3702</v>
      </c>
      <c r="J876" s="7">
        <v>1162</v>
      </c>
      <c r="K876" s="7">
        <v>3823</v>
      </c>
      <c r="L876" s="7">
        <v>3289</v>
      </c>
      <c r="M876" s="7">
        <v>534</v>
      </c>
      <c r="N876" s="8">
        <v>0.13527960526315796</v>
      </c>
      <c r="O876" s="8">
        <v>0.12776877363587258</v>
      </c>
      <c r="P876" s="20">
        <v>0.15920826161790025</v>
      </c>
      <c r="Q876" s="8">
        <v>0.27205712969361895</v>
      </c>
      <c r="R876" s="8">
        <v>0.18979766315189517</v>
      </c>
      <c r="S876" s="20">
        <v>0.61899038461538458</v>
      </c>
    </row>
    <row r="877" spans="1:19" x14ac:dyDescent="0.2">
      <c r="A877" s="6">
        <v>40927</v>
      </c>
      <c r="B877" s="19">
        <v>40563</v>
      </c>
      <c r="C877" s="19">
        <v>39107</v>
      </c>
      <c r="D877" s="16" t="s">
        <v>6</v>
      </c>
      <c r="E877" s="7">
        <v>6511</v>
      </c>
      <c r="F877" s="7">
        <v>4260</v>
      </c>
      <c r="G877" s="7">
        <v>2251</v>
      </c>
      <c r="H877" s="7">
        <v>4661</v>
      </c>
      <c r="I877" s="7">
        <v>3662</v>
      </c>
      <c r="J877" s="7">
        <v>999</v>
      </c>
      <c r="K877" s="7">
        <v>4543</v>
      </c>
      <c r="L877" s="7">
        <v>3726</v>
      </c>
      <c r="M877" s="7">
        <v>817</v>
      </c>
      <c r="N877" s="8">
        <v>0.39691053422012446</v>
      </c>
      <c r="O877" s="8">
        <v>0.16329874385581644</v>
      </c>
      <c r="P877" s="20">
        <v>1.2532532532532534</v>
      </c>
      <c r="Q877" s="8">
        <v>0.50543352601156077</v>
      </c>
      <c r="R877" s="8">
        <v>0.37596899224806202</v>
      </c>
      <c r="S877" s="20">
        <v>0.83157038242473558</v>
      </c>
    </row>
    <row r="878" spans="1:19" x14ac:dyDescent="0.2">
      <c r="A878" s="6">
        <v>40928</v>
      </c>
      <c r="B878" s="19">
        <v>40564</v>
      </c>
      <c r="C878" s="19">
        <v>39108</v>
      </c>
      <c r="D878" s="16" t="s">
        <v>7</v>
      </c>
      <c r="E878" s="7">
        <v>5735</v>
      </c>
      <c r="F878" s="7">
        <v>3803</v>
      </c>
      <c r="G878" s="7">
        <v>1932</v>
      </c>
      <c r="H878" s="7">
        <v>5023</v>
      </c>
      <c r="I878" s="7">
        <v>3604</v>
      </c>
      <c r="J878" s="7">
        <v>1419</v>
      </c>
      <c r="K878" s="7">
        <v>4023</v>
      </c>
      <c r="L878" s="7">
        <v>3168</v>
      </c>
      <c r="M878" s="7">
        <v>855</v>
      </c>
      <c r="N878" s="8">
        <v>0.14174795938682072</v>
      </c>
      <c r="O878" s="8">
        <v>5.5216426193118728E-2</v>
      </c>
      <c r="P878" s="20">
        <v>0.36152219873150115</v>
      </c>
      <c r="Q878" s="8">
        <v>0.53014941302027752</v>
      </c>
      <c r="R878" s="8">
        <v>0.35049715909090917</v>
      </c>
      <c r="S878" s="20">
        <v>1.0729613733905579</v>
      </c>
    </row>
    <row r="879" spans="1:19" x14ac:dyDescent="0.2">
      <c r="A879" s="6">
        <v>40929</v>
      </c>
      <c r="B879" s="19">
        <v>40565</v>
      </c>
      <c r="C879" s="19">
        <v>39109</v>
      </c>
      <c r="D879" s="16" t="s">
        <v>1</v>
      </c>
      <c r="E879" s="7">
        <v>6022</v>
      </c>
      <c r="F879" s="7">
        <v>4097</v>
      </c>
      <c r="G879" s="7">
        <v>1925</v>
      </c>
      <c r="H879" s="7">
        <v>4780</v>
      </c>
      <c r="I879" s="7">
        <v>3661</v>
      </c>
      <c r="J879" s="7">
        <v>1119</v>
      </c>
      <c r="K879" s="7">
        <v>3634</v>
      </c>
      <c r="L879" s="7">
        <v>3049</v>
      </c>
      <c r="M879" s="7">
        <v>585</v>
      </c>
      <c r="N879" s="8">
        <v>0.25983263598326367</v>
      </c>
      <c r="O879" s="8">
        <v>0.11909314394974047</v>
      </c>
      <c r="P879" s="20">
        <v>0.72028596961572844</v>
      </c>
      <c r="Q879" s="8">
        <v>0.53740107224917022</v>
      </c>
      <c r="R879" s="8">
        <v>0.50846833578792339</v>
      </c>
      <c r="S879" s="20">
        <v>0.60283097418817655</v>
      </c>
    </row>
    <row r="880" spans="1:19" x14ac:dyDescent="0.2">
      <c r="A880" s="6">
        <v>40930</v>
      </c>
      <c r="B880" s="19">
        <v>40566</v>
      </c>
      <c r="C880" s="19">
        <v>39110</v>
      </c>
      <c r="D880" s="16" t="s">
        <v>2</v>
      </c>
      <c r="E880" s="7">
        <v>5787</v>
      </c>
      <c r="F880" s="7">
        <v>4337</v>
      </c>
      <c r="G880" s="7">
        <v>1450</v>
      </c>
      <c r="H880" s="7">
        <v>5128</v>
      </c>
      <c r="I880" s="7">
        <v>3864</v>
      </c>
      <c r="J880" s="7">
        <v>1264</v>
      </c>
      <c r="K880" s="7">
        <v>4528</v>
      </c>
      <c r="L880" s="7">
        <v>3563</v>
      </c>
      <c r="M880" s="7">
        <v>965</v>
      </c>
      <c r="N880" s="8">
        <v>0.12851014040561615</v>
      </c>
      <c r="O880" s="8">
        <v>0.12241200828157339</v>
      </c>
      <c r="P880" s="20">
        <v>0.14715189873417711</v>
      </c>
      <c r="Q880" s="8">
        <v>0.4090577063550036</v>
      </c>
      <c r="R880" s="8">
        <v>0.36469477658904981</v>
      </c>
      <c r="S880" s="20">
        <v>0.56081808396124866</v>
      </c>
    </row>
    <row r="881" spans="1:19" x14ac:dyDescent="0.2">
      <c r="A881" s="6">
        <v>40931</v>
      </c>
      <c r="B881" s="19">
        <v>40567</v>
      </c>
      <c r="C881" s="19">
        <v>39111</v>
      </c>
      <c r="D881" s="16" t="s">
        <v>3</v>
      </c>
      <c r="E881" s="7">
        <v>5227</v>
      </c>
      <c r="F881" s="7">
        <v>3898</v>
      </c>
      <c r="G881" s="7">
        <v>1329</v>
      </c>
      <c r="H881" s="7">
        <v>4793</v>
      </c>
      <c r="I881" s="7">
        <v>3898</v>
      </c>
      <c r="J881" s="7">
        <v>895</v>
      </c>
      <c r="K881" s="7">
        <v>4258</v>
      </c>
      <c r="L881" s="7">
        <v>3676</v>
      </c>
      <c r="M881" s="7">
        <v>582</v>
      </c>
      <c r="N881" s="8">
        <v>9.0548716878781521E-2</v>
      </c>
      <c r="O881" s="8">
        <v>0</v>
      </c>
      <c r="P881" s="20">
        <v>0.48491620111731848</v>
      </c>
      <c r="Q881" s="8">
        <v>0.27208566561207115</v>
      </c>
      <c r="R881" s="8">
        <v>0.23824650571791617</v>
      </c>
      <c r="S881" s="20">
        <v>0.38293444328824133</v>
      </c>
    </row>
    <row r="882" spans="1:19" x14ac:dyDescent="0.2">
      <c r="A882" s="6">
        <v>40932</v>
      </c>
      <c r="B882" s="19">
        <v>40568</v>
      </c>
      <c r="C882" s="19">
        <v>39112</v>
      </c>
      <c r="D882" s="16" t="s">
        <v>4</v>
      </c>
      <c r="E882" s="7">
        <v>5567</v>
      </c>
      <c r="F882" s="7">
        <v>3642</v>
      </c>
      <c r="G882" s="7">
        <v>1925</v>
      </c>
      <c r="H882" s="7">
        <v>4513</v>
      </c>
      <c r="I882" s="7">
        <v>3500</v>
      </c>
      <c r="J882" s="7">
        <v>1013</v>
      </c>
      <c r="K882" s="7">
        <v>3914</v>
      </c>
      <c r="L882" s="7">
        <v>3262</v>
      </c>
      <c r="M882" s="7">
        <v>652</v>
      </c>
      <c r="N882" s="8">
        <v>0.23354752935962764</v>
      </c>
      <c r="O882" s="8">
        <v>4.0571428571428481E-2</v>
      </c>
      <c r="P882" s="20">
        <v>0.90029615004935826</v>
      </c>
      <c r="Q882" s="8">
        <v>0.51482993197278915</v>
      </c>
      <c r="R882" s="8">
        <v>0.304908634897886</v>
      </c>
      <c r="S882" s="20">
        <v>1.1776018099547509</v>
      </c>
    </row>
    <row r="883" spans="1:19" x14ac:dyDescent="0.2">
      <c r="A883" s="6">
        <v>40933</v>
      </c>
      <c r="B883" s="19">
        <v>40569</v>
      </c>
      <c r="C883" s="19">
        <v>39113</v>
      </c>
      <c r="D883" s="16" t="s">
        <v>5</v>
      </c>
      <c r="E883" s="7">
        <v>5516</v>
      </c>
      <c r="F883" s="7">
        <v>4269</v>
      </c>
      <c r="G883" s="7">
        <v>1247</v>
      </c>
      <c r="H883" s="7">
        <v>5065</v>
      </c>
      <c r="I883" s="7">
        <v>3803</v>
      </c>
      <c r="J883" s="7">
        <v>1262</v>
      </c>
      <c r="K883" s="7">
        <v>4355</v>
      </c>
      <c r="L883" s="7">
        <v>3829</v>
      </c>
      <c r="M883" s="7">
        <v>526</v>
      </c>
      <c r="N883" s="8">
        <v>8.9042448173741295E-2</v>
      </c>
      <c r="O883" s="8">
        <v>0.12253484091506706</v>
      </c>
      <c r="P883" s="20">
        <v>-1.1885895404120439E-2</v>
      </c>
      <c r="Q883" s="8">
        <v>0.3724807165961681</v>
      </c>
      <c r="R883" s="8">
        <v>0.28005997001499261</v>
      </c>
      <c r="S883" s="20">
        <v>0.82309941520467844</v>
      </c>
    </row>
    <row r="884" spans="1:19" x14ac:dyDescent="0.2">
      <c r="A884" s="6">
        <v>40934</v>
      </c>
      <c r="B884" s="19">
        <v>40570</v>
      </c>
      <c r="C884" s="19">
        <v>39114</v>
      </c>
      <c r="D884" s="16" t="s">
        <v>6</v>
      </c>
      <c r="E884" s="7">
        <v>6085</v>
      </c>
      <c r="F884" s="7">
        <v>4218</v>
      </c>
      <c r="G884" s="7">
        <v>1867</v>
      </c>
      <c r="H884" s="7">
        <v>4890</v>
      </c>
      <c r="I884" s="7">
        <v>3831</v>
      </c>
      <c r="J884" s="7">
        <v>1059</v>
      </c>
      <c r="K884" s="7">
        <v>4955</v>
      </c>
      <c r="L884" s="7">
        <v>3983</v>
      </c>
      <c r="M884" s="7">
        <v>972</v>
      </c>
      <c r="N884" s="8">
        <v>0.2443762781186094</v>
      </c>
      <c r="O884" s="8">
        <v>0.10101801096319507</v>
      </c>
      <c r="P884" s="20">
        <v>0.76298394711992445</v>
      </c>
      <c r="Q884" s="8">
        <v>0.37545207956600368</v>
      </c>
      <c r="R884" s="8">
        <v>0.27509068923821034</v>
      </c>
      <c r="S884" s="20">
        <v>0.67293906810035842</v>
      </c>
    </row>
    <row r="885" spans="1:19" x14ac:dyDescent="0.2">
      <c r="A885" s="6">
        <v>40935</v>
      </c>
      <c r="B885" s="19">
        <v>40571</v>
      </c>
      <c r="C885" s="19">
        <v>39115</v>
      </c>
      <c r="D885" s="16" t="s">
        <v>7</v>
      </c>
      <c r="E885" s="7">
        <v>5143</v>
      </c>
      <c r="F885" s="7">
        <v>3543</v>
      </c>
      <c r="G885" s="7">
        <v>1600</v>
      </c>
      <c r="H885" s="7">
        <v>4939</v>
      </c>
      <c r="I885" s="7">
        <v>3649</v>
      </c>
      <c r="J885" s="7">
        <v>1290</v>
      </c>
      <c r="K885" s="7">
        <v>4714</v>
      </c>
      <c r="L885" s="7">
        <v>3594</v>
      </c>
      <c r="M885" s="7">
        <v>1120</v>
      </c>
      <c r="N885" s="8">
        <v>4.1303907673618134E-2</v>
      </c>
      <c r="O885" s="8">
        <v>-2.9049054535489227E-2</v>
      </c>
      <c r="P885" s="20">
        <v>0.24031007751937983</v>
      </c>
      <c r="Q885" s="8">
        <v>0.43659217877094969</v>
      </c>
      <c r="R885" s="8">
        <v>0.29780219780219785</v>
      </c>
      <c r="S885" s="20">
        <v>0.88235294117647056</v>
      </c>
    </row>
    <row r="886" spans="1:19" x14ac:dyDescent="0.2">
      <c r="A886" s="6">
        <v>40936</v>
      </c>
      <c r="B886" s="19">
        <v>40572</v>
      </c>
      <c r="C886" s="19">
        <v>39116</v>
      </c>
      <c r="D886" s="16" t="s">
        <v>1</v>
      </c>
      <c r="E886" s="7">
        <v>4754</v>
      </c>
      <c r="F886" s="7">
        <v>3321</v>
      </c>
      <c r="G886" s="7">
        <v>1433</v>
      </c>
      <c r="H886" s="7">
        <v>5202</v>
      </c>
      <c r="I886" s="7">
        <v>4059</v>
      </c>
      <c r="J886" s="7">
        <v>1143</v>
      </c>
      <c r="K886" s="7">
        <v>4314</v>
      </c>
      <c r="L886" s="7">
        <v>3650</v>
      </c>
      <c r="M886" s="7">
        <v>664</v>
      </c>
      <c r="N886" s="8">
        <v>-8.6120722798923466E-2</v>
      </c>
      <c r="O886" s="8">
        <v>-0.18181818181818177</v>
      </c>
      <c r="P886" s="20">
        <v>0.25371828521434825</v>
      </c>
      <c r="Q886" s="8">
        <v>5.7149210584834353E-2</v>
      </c>
      <c r="R886" s="8">
        <v>-6.2658763759525837E-2</v>
      </c>
      <c r="S886" s="20">
        <v>0.50209643605870014</v>
      </c>
    </row>
    <row r="887" spans="1:19" x14ac:dyDescent="0.2">
      <c r="A887" s="6">
        <v>40937</v>
      </c>
      <c r="B887" s="19">
        <v>40573</v>
      </c>
      <c r="C887" s="19">
        <v>39117</v>
      </c>
      <c r="D887" s="16" t="s">
        <v>2</v>
      </c>
      <c r="E887" s="7">
        <v>5156</v>
      </c>
      <c r="F887" s="7">
        <v>3949</v>
      </c>
      <c r="G887" s="7">
        <v>1207</v>
      </c>
      <c r="H887" s="7">
        <v>5369</v>
      </c>
      <c r="I887" s="7">
        <v>3855</v>
      </c>
      <c r="J887" s="7">
        <v>1514</v>
      </c>
      <c r="K887" s="7">
        <v>4642</v>
      </c>
      <c r="L887" s="7">
        <v>3503</v>
      </c>
      <c r="M887" s="7">
        <v>1139</v>
      </c>
      <c r="N887" s="8">
        <v>-3.9672192214565083E-2</v>
      </c>
      <c r="O887" s="8">
        <v>2.4383916990920795E-2</v>
      </c>
      <c r="P887" s="20">
        <v>-0.20277410832232501</v>
      </c>
      <c r="Q887" s="8">
        <v>0.12502727471088804</v>
      </c>
      <c r="R887" s="8">
        <v>3.2958409625948315E-2</v>
      </c>
      <c r="S887" s="20">
        <v>0.58815789473684221</v>
      </c>
    </row>
    <row r="888" spans="1:19" x14ac:dyDescent="0.2">
      <c r="A888" s="6">
        <v>40938</v>
      </c>
      <c r="B888" s="19">
        <v>40574</v>
      </c>
      <c r="C888" s="19">
        <v>39118</v>
      </c>
      <c r="D888" s="16" t="s">
        <v>3</v>
      </c>
      <c r="E888" s="7">
        <v>4838</v>
      </c>
      <c r="F888" s="7">
        <v>3784</v>
      </c>
      <c r="G888" s="7">
        <v>1054</v>
      </c>
      <c r="H888" s="7">
        <v>4846</v>
      </c>
      <c r="I888" s="7">
        <v>3909</v>
      </c>
      <c r="J888" s="7">
        <v>937</v>
      </c>
      <c r="K888" s="7">
        <v>4810</v>
      </c>
      <c r="L888" s="7">
        <v>4136</v>
      </c>
      <c r="M888" s="7">
        <v>674</v>
      </c>
      <c r="N888" s="8">
        <v>-1.6508460586049933E-3</v>
      </c>
      <c r="O888" s="8">
        <v>-3.1977487848554587E-2</v>
      </c>
      <c r="P888" s="20">
        <v>0.12486659551760937</v>
      </c>
      <c r="Q888" s="8">
        <v>0.1157749077490775</v>
      </c>
      <c r="R888" s="8">
        <v>0.10935209615948405</v>
      </c>
      <c r="S888" s="20">
        <v>0.13945945945945937</v>
      </c>
    </row>
    <row r="889" spans="1:19" x14ac:dyDescent="0.2">
      <c r="A889" s="6">
        <v>40939</v>
      </c>
      <c r="B889" s="19">
        <v>40575</v>
      </c>
      <c r="C889" s="19">
        <v>39119</v>
      </c>
      <c r="D889" s="16" t="s">
        <v>4</v>
      </c>
      <c r="E889" s="7">
        <v>5694</v>
      </c>
      <c r="F889" s="7">
        <v>4148</v>
      </c>
      <c r="G889" s="7">
        <v>1546</v>
      </c>
      <c r="H889" s="7">
        <v>5452</v>
      </c>
      <c r="I889" s="7">
        <v>4074</v>
      </c>
      <c r="J889" s="7">
        <v>1378</v>
      </c>
      <c r="K889" s="7">
        <v>4597</v>
      </c>
      <c r="L889" s="7">
        <v>3851</v>
      </c>
      <c r="M889" s="7">
        <v>746</v>
      </c>
      <c r="N889" s="8">
        <v>4.4387380777696217E-2</v>
      </c>
      <c r="O889" s="8">
        <v>1.81639666175748E-2</v>
      </c>
      <c r="P889" s="20">
        <v>0.12191582002902757</v>
      </c>
      <c r="Q889" s="8">
        <v>0.33913452492944507</v>
      </c>
      <c r="R889" s="8">
        <v>0.23232323232323226</v>
      </c>
      <c r="S889" s="20">
        <v>0.74492099322799099</v>
      </c>
    </row>
    <row r="890" spans="1:19" x14ac:dyDescent="0.2">
      <c r="A890" s="6">
        <v>40940</v>
      </c>
      <c r="B890" s="19">
        <v>40576</v>
      </c>
      <c r="C890" s="19">
        <v>39120</v>
      </c>
      <c r="D890" s="16" t="s">
        <v>5</v>
      </c>
      <c r="E890" s="7">
        <v>4996</v>
      </c>
      <c r="F890" s="7">
        <v>3662</v>
      </c>
      <c r="G890" s="7">
        <v>1334</v>
      </c>
      <c r="H890" s="7">
        <v>5535</v>
      </c>
      <c r="I890" s="7">
        <v>4380</v>
      </c>
      <c r="J890" s="7">
        <v>1155</v>
      </c>
      <c r="K890" s="7">
        <v>4477</v>
      </c>
      <c r="L890" s="7">
        <v>3828</v>
      </c>
      <c r="M890" s="7">
        <v>649</v>
      </c>
      <c r="N890" s="8">
        <v>-9.7380307136404665E-2</v>
      </c>
      <c r="O890" s="8">
        <v>-0.16392694063926938</v>
      </c>
      <c r="P890" s="20">
        <v>0.15497835497835499</v>
      </c>
      <c r="Q890" s="8">
        <v>6.162345941351477E-2</v>
      </c>
      <c r="R890" s="8">
        <v>-0.10002457606291471</v>
      </c>
      <c r="S890" s="20">
        <v>1.0941915227629515</v>
      </c>
    </row>
    <row r="891" spans="1:19" x14ac:dyDescent="0.2">
      <c r="A891" s="6">
        <v>40941</v>
      </c>
      <c r="B891" s="19">
        <v>40577</v>
      </c>
      <c r="C891" s="19">
        <v>39121</v>
      </c>
      <c r="D891" s="16" t="s">
        <v>6</v>
      </c>
      <c r="E891" s="7">
        <v>5921</v>
      </c>
      <c r="F891" s="7">
        <v>3991</v>
      </c>
      <c r="G891" s="7">
        <v>1930</v>
      </c>
      <c r="H891" s="7">
        <v>4922</v>
      </c>
      <c r="I891" s="7">
        <v>3917</v>
      </c>
      <c r="J891" s="7">
        <v>1005</v>
      </c>
      <c r="K891" s="7">
        <v>4781</v>
      </c>
      <c r="L891" s="7">
        <v>3833</v>
      </c>
      <c r="M891" s="7">
        <v>948</v>
      </c>
      <c r="N891" s="8">
        <v>0.20296627387240962</v>
      </c>
      <c r="O891" s="8">
        <v>1.8892009190707215E-2</v>
      </c>
      <c r="P891" s="20">
        <v>0.92039800995024867</v>
      </c>
      <c r="Q891" s="8">
        <v>0.18207226991415459</v>
      </c>
      <c r="R891" s="8">
        <v>2.3858388917393558E-2</v>
      </c>
      <c r="S891" s="20">
        <v>0.7371737173717372</v>
      </c>
    </row>
    <row r="892" spans="1:19" x14ac:dyDescent="0.2">
      <c r="A892" s="6">
        <v>40942</v>
      </c>
      <c r="B892" s="19">
        <v>40578</v>
      </c>
      <c r="C892" s="19">
        <v>39122</v>
      </c>
      <c r="D892" s="16" t="s">
        <v>7</v>
      </c>
      <c r="E892" s="7">
        <v>5202</v>
      </c>
      <c r="F892" s="7">
        <v>3737</v>
      </c>
      <c r="G892" s="7">
        <v>1465</v>
      </c>
      <c r="H892" s="7">
        <v>6000</v>
      </c>
      <c r="I892" s="7">
        <v>4298</v>
      </c>
      <c r="J892" s="7">
        <v>1702</v>
      </c>
      <c r="K892" s="7">
        <v>5401</v>
      </c>
      <c r="L892" s="7">
        <v>4300</v>
      </c>
      <c r="M892" s="7">
        <v>1101</v>
      </c>
      <c r="N892" s="8">
        <v>-0.13300000000000001</v>
      </c>
      <c r="O892" s="8">
        <v>-0.13052582596556539</v>
      </c>
      <c r="P892" s="20">
        <v>-0.13924794359576964</v>
      </c>
      <c r="Q892" s="8">
        <v>3.7909018355945623E-2</v>
      </c>
      <c r="R892" s="8">
        <v>-7.5686371506307193E-2</v>
      </c>
      <c r="S892" s="20">
        <v>0.51186790505675961</v>
      </c>
    </row>
    <row r="893" spans="1:19" x14ac:dyDescent="0.2">
      <c r="A893" s="6">
        <v>40943</v>
      </c>
      <c r="B893" s="19">
        <v>40579</v>
      </c>
      <c r="C893" s="19">
        <v>39123</v>
      </c>
      <c r="D893" s="16" t="s">
        <v>1</v>
      </c>
      <c r="E893" s="7">
        <v>5569</v>
      </c>
      <c r="F893" s="7">
        <v>3796</v>
      </c>
      <c r="G893" s="7">
        <v>1773</v>
      </c>
      <c r="H893" s="7">
        <v>5601</v>
      </c>
      <c r="I893" s="7">
        <v>4339</v>
      </c>
      <c r="J893" s="7">
        <v>1262</v>
      </c>
      <c r="K893" s="7">
        <v>5286</v>
      </c>
      <c r="L893" s="7">
        <v>4597</v>
      </c>
      <c r="M893" s="7">
        <v>689</v>
      </c>
      <c r="N893" s="8">
        <v>-5.7132654883056411E-3</v>
      </c>
      <c r="O893" s="8">
        <v>-0.12514404240608434</v>
      </c>
      <c r="P893" s="20">
        <v>0.40491283676703649</v>
      </c>
      <c r="Q893" s="8">
        <v>6.4207911331932044E-2</v>
      </c>
      <c r="R893" s="8">
        <v>-6.4102564102564097E-2</v>
      </c>
      <c r="S893" s="20">
        <v>0.50637213254035673</v>
      </c>
    </row>
    <row r="894" spans="1:19" x14ac:dyDescent="0.2">
      <c r="A894" s="6">
        <v>40944</v>
      </c>
      <c r="B894" s="19">
        <v>40580</v>
      </c>
      <c r="C894" s="19">
        <v>39124</v>
      </c>
      <c r="D894" s="16" t="s">
        <v>2</v>
      </c>
      <c r="E894" s="7">
        <v>5708</v>
      </c>
      <c r="F894" s="7">
        <v>4304</v>
      </c>
      <c r="G894" s="7">
        <v>1404</v>
      </c>
      <c r="H894" s="7">
        <v>5243</v>
      </c>
      <c r="I894" s="7">
        <v>4170</v>
      </c>
      <c r="J894" s="7">
        <v>1073</v>
      </c>
      <c r="K894" s="7">
        <v>5095</v>
      </c>
      <c r="L894" s="7">
        <v>3980</v>
      </c>
      <c r="M894" s="7">
        <v>1115</v>
      </c>
      <c r="N894" s="8">
        <v>8.8689681480068616E-2</v>
      </c>
      <c r="O894" s="8">
        <v>3.2134292565947131E-2</v>
      </c>
      <c r="P894" s="20">
        <v>0.30848089468779127</v>
      </c>
      <c r="Q894" s="8">
        <v>0.20345772717689226</v>
      </c>
      <c r="R894" s="8">
        <v>0.14957264957264949</v>
      </c>
      <c r="S894" s="20">
        <v>0.40540540540540548</v>
      </c>
    </row>
    <row r="895" spans="1:19" x14ac:dyDescent="0.2">
      <c r="A895" s="6">
        <v>40945</v>
      </c>
      <c r="B895" s="19">
        <v>40581</v>
      </c>
      <c r="C895" s="19">
        <v>39125</v>
      </c>
      <c r="D895" s="16" t="s">
        <v>3</v>
      </c>
      <c r="E895" s="7">
        <v>4968</v>
      </c>
      <c r="F895" s="7">
        <v>3813</v>
      </c>
      <c r="G895" s="7">
        <v>1155</v>
      </c>
      <c r="H895" s="7">
        <v>4883</v>
      </c>
      <c r="I895" s="7">
        <v>3996</v>
      </c>
      <c r="J895" s="7">
        <v>887</v>
      </c>
      <c r="K895" s="7">
        <v>4403</v>
      </c>
      <c r="L895" s="7">
        <v>3773</v>
      </c>
      <c r="M895" s="7">
        <v>630</v>
      </c>
      <c r="N895" s="8">
        <v>1.7407331558468186E-2</v>
      </c>
      <c r="O895" s="8">
        <v>-4.5795795795795846E-2</v>
      </c>
      <c r="P895" s="20">
        <v>0.30214205186020293</v>
      </c>
      <c r="Q895" s="8">
        <v>1.5120555782590861E-2</v>
      </c>
      <c r="R895" s="8">
        <v>-2.9524051921608563E-2</v>
      </c>
      <c r="S895" s="20">
        <v>0.19689119170984459</v>
      </c>
    </row>
    <row r="896" spans="1:19" x14ac:dyDescent="0.2">
      <c r="A896" s="6">
        <v>40946</v>
      </c>
      <c r="B896" s="19">
        <v>40582</v>
      </c>
      <c r="C896" s="19">
        <v>39126</v>
      </c>
      <c r="D896" s="16" t="s">
        <v>4</v>
      </c>
      <c r="E896" s="7">
        <v>5367</v>
      </c>
      <c r="F896" s="7">
        <v>3932</v>
      </c>
      <c r="G896" s="7">
        <v>1435</v>
      </c>
      <c r="H896" s="7">
        <v>5333</v>
      </c>
      <c r="I896" s="7">
        <v>4064</v>
      </c>
      <c r="J896" s="7">
        <v>1269</v>
      </c>
      <c r="K896" s="7">
        <v>4032</v>
      </c>
      <c r="L896" s="7">
        <v>3339</v>
      </c>
      <c r="M896" s="7">
        <v>693</v>
      </c>
      <c r="N896" s="8">
        <v>6.3753984624039806E-3</v>
      </c>
      <c r="O896" s="8">
        <v>-3.2480314960629975E-2</v>
      </c>
      <c r="P896" s="20">
        <v>0.13081166272655631</v>
      </c>
      <c r="Q896" s="8">
        <v>5.9415712593762438E-2</v>
      </c>
      <c r="R896" s="8">
        <v>-4.5631067961165006E-2</v>
      </c>
      <c r="S896" s="20">
        <v>0.5169133192389006</v>
      </c>
    </row>
    <row r="897" spans="1:19" x14ac:dyDescent="0.2">
      <c r="A897" s="6">
        <v>40947</v>
      </c>
      <c r="B897" s="19">
        <v>40583</v>
      </c>
      <c r="C897" s="19">
        <v>39127</v>
      </c>
      <c r="D897" s="16" t="s">
        <v>5</v>
      </c>
      <c r="E897" s="7">
        <v>5402</v>
      </c>
      <c r="F897" s="7">
        <v>4287</v>
      </c>
      <c r="G897" s="7">
        <v>1115</v>
      </c>
      <c r="H897" s="7">
        <v>5730</v>
      </c>
      <c r="I897" s="7">
        <v>4693</v>
      </c>
      <c r="J897" s="7">
        <v>1037</v>
      </c>
      <c r="K897" s="7">
        <v>4645</v>
      </c>
      <c r="L897" s="7">
        <v>4028</v>
      </c>
      <c r="M897" s="7">
        <v>617</v>
      </c>
      <c r="N897" s="8">
        <v>-5.7242582897033212E-2</v>
      </c>
      <c r="O897" s="8">
        <v>-8.6511826124014535E-2</v>
      </c>
      <c r="P897" s="20">
        <v>7.5216972034715557E-2</v>
      </c>
      <c r="Q897" s="8">
        <v>4.1650597763208674E-2</v>
      </c>
      <c r="R897" s="8">
        <v>-2.5238744884038211E-2</v>
      </c>
      <c r="S897" s="20">
        <v>0.41497461928934021</v>
      </c>
    </row>
    <row r="898" spans="1:19" x14ac:dyDescent="0.2">
      <c r="A898" s="6">
        <v>40948</v>
      </c>
      <c r="B898" s="19">
        <v>40584</v>
      </c>
      <c r="C898" s="19">
        <v>39128</v>
      </c>
      <c r="D898" s="16" t="s">
        <v>6</v>
      </c>
      <c r="E898" s="7">
        <v>6026</v>
      </c>
      <c r="F898" s="7">
        <v>4247</v>
      </c>
      <c r="G898" s="7">
        <v>1779</v>
      </c>
      <c r="H898" s="7">
        <v>5330</v>
      </c>
      <c r="I898" s="7">
        <v>4298</v>
      </c>
      <c r="J898" s="7">
        <v>1032</v>
      </c>
      <c r="K898" s="7">
        <v>4644</v>
      </c>
      <c r="L898" s="7">
        <v>3810</v>
      </c>
      <c r="M898" s="7">
        <v>834</v>
      </c>
      <c r="N898" s="8">
        <v>0.13058161350844277</v>
      </c>
      <c r="O898" s="8">
        <v>-1.1865984178687783E-2</v>
      </c>
      <c r="P898" s="20">
        <v>0.72383720930232553</v>
      </c>
      <c r="Q898" s="8">
        <v>0.15573456079785197</v>
      </c>
      <c r="R898" s="8">
        <v>7.7098655845802666E-2</v>
      </c>
      <c r="S898" s="20">
        <v>0.39968528717545238</v>
      </c>
    </row>
    <row r="899" spans="1:19" x14ac:dyDescent="0.2">
      <c r="A899" s="6">
        <v>40949</v>
      </c>
      <c r="B899" s="19">
        <v>40585</v>
      </c>
      <c r="C899" s="19">
        <v>39129</v>
      </c>
      <c r="D899" s="16" t="s">
        <v>7</v>
      </c>
      <c r="E899" s="7">
        <v>5736</v>
      </c>
      <c r="F899" s="7">
        <v>4101</v>
      </c>
      <c r="G899" s="7">
        <v>1635</v>
      </c>
      <c r="H899" s="7">
        <v>5767</v>
      </c>
      <c r="I899" s="7">
        <v>4392</v>
      </c>
      <c r="J899" s="7">
        <v>1375</v>
      </c>
      <c r="K899" s="7">
        <v>5257</v>
      </c>
      <c r="L899" s="7">
        <v>4078</v>
      </c>
      <c r="M899" s="7">
        <v>1179</v>
      </c>
      <c r="N899" s="8">
        <v>-5.3754118259060624E-3</v>
      </c>
      <c r="O899" s="8">
        <v>-6.6256830601092886E-2</v>
      </c>
      <c r="P899" s="20">
        <v>0.1890909090909092</v>
      </c>
      <c r="Q899" s="8">
        <v>7.637455432538931E-2</v>
      </c>
      <c r="R899" s="8">
        <v>-5.2886836027713602E-2</v>
      </c>
      <c r="S899" s="20">
        <v>0.63663663663663672</v>
      </c>
    </row>
    <row r="900" spans="1:19" x14ac:dyDescent="0.2">
      <c r="A900" s="6">
        <v>40950</v>
      </c>
      <c r="B900" s="19">
        <v>40586</v>
      </c>
      <c r="C900" s="19">
        <v>39130</v>
      </c>
      <c r="D900" s="16" t="s">
        <v>1</v>
      </c>
      <c r="E900" s="7">
        <v>6255</v>
      </c>
      <c r="F900" s="7">
        <v>4453</v>
      </c>
      <c r="G900" s="7">
        <v>1802</v>
      </c>
      <c r="H900" s="7">
        <v>5097</v>
      </c>
      <c r="I900" s="7">
        <v>3853</v>
      </c>
      <c r="J900" s="7">
        <v>1244</v>
      </c>
      <c r="K900" s="7">
        <v>4481</v>
      </c>
      <c r="L900" s="7">
        <v>3806</v>
      </c>
      <c r="M900" s="7">
        <v>675</v>
      </c>
      <c r="N900" s="8">
        <v>0.22719246615656274</v>
      </c>
      <c r="O900" s="8">
        <v>0.15572281339216199</v>
      </c>
      <c r="P900" s="20">
        <v>0.44855305466237949</v>
      </c>
      <c r="Q900" s="8">
        <v>0.14121510673234816</v>
      </c>
      <c r="R900" s="8">
        <v>5.0979466603729096E-2</v>
      </c>
      <c r="S900" s="20">
        <v>0.44855305466237949</v>
      </c>
    </row>
    <row r="901" spans="1:19" x14ac:dyDescent="0.2">
      <c r="A901" s="6">
        <v>40951</v>
      </c>
      <c r="B901" s="19">
        <v>40587</v>
      </c>
      <c r="C901" s="19">
        <v>39131</v>
      </c>
      <c r="D901" s="16" t="s">
        <v>2</v>
      </c>
      <c r="E901" s="7">
        <v>6077</v>
      </c>
      <c r="F901" s="7">
        <v>4374</v>
      </c>
      <c r="G901" s="7">
        <v>1703</v>
      </c>
      <c r="H901" s="7">
        <v>5270</v>
      </c>
      <c r="I901" s="7">
        <v>3950</v>
      </c>
      <c r="J901" s="7">
        <v>1320</v>
      </c>
      <c r="K901" s="7">
        <v>5473</v>
      </c>
      <c r="L901" s="7">
        <v>4339</v>
      </c>
      <c r="M901" s="7">
        <v>1134</v>
      </c>
      <c r="N901" s="8">
        <v>0.1531309297912713</v>
      </c>
      <c r="O901" s="8">
        <v>0.10734177215189877</v>
      </c>
      <c r="P901" s="20">
        <v>0.29015151515151505</v>
      </c>
      <c r="Q901" s="8">
        <v>0.22077139413419045</v>
      </c>
      <c r="R901" s="8">
        <v>0.10093128618172664</v>
      </c>
      <c r="S901" s="20">
        <v>0.69452736318407959</v>
      </c>
    </row>
    <row r="902" spans="1:19" x14ac:dyDescent="0.2">
      <c r="A902" s="6">
        <v>40952</v>
      </c>
      <c r="B902" s="19">
        <v>40588</v>
      </c>
      <c r="C902" s="19">
        <v>39132</v>
      </c>
      <c r="D902" s="16" t="s">
        <v>3</v>
      </c>
      <c r="E902" s="7">
        <v>5574</v>
      </c>
      <c r="F902" s="7">
        <v>4322</v>
      </c>
      <c r="G902" s="7">
        <v>1252</v>
      </c>
      <c r="H902" s="7">
        <v>4797</v>
      </c>
      <c r="I902" s="7">
        <v>3875</v>
      </c>
      <c r="J902" s="7">
        <v>922</v>
      </c>
      <c r="K902" s="7">
        <v>5031</v>
      </c>
      <c r="L902" s="7">
        <v>4276</v>
      </c>
      <c r="M902" s="7">
        <v>755</v>
      </c>
      <c r="N902" s="8">
        <v>0.16197623514696691</v>
      </c>
      <c r="O902" s="8">
        <v>0.11535483870967744</v>
      </c>
      <c r="P902" s="20">
        <v>0.35791757049891548</v>
      </c>
      <c r="Q902" s="8">
        <v>1.0148604566872166E-2</v>
      </c>
      <c r="R902" s="8">
        <v>-5.2608505041648379E-2</v>
      </c>
      <c r="S902" s="20">
        <v>0.30962343096234313</v>
      </c>
    </row>
    <row r="903" spans="1:19" x14ac:dyDescent="0.2">
      <c r="A903" s="6">
        <v>40953</v>
      </c>
      <c r="B903" s="19">
        <v>40589</v>
      </c>
      <c r="C903" s="19">
        <v>39133</v>
      </c>
      <c r="D903" s="16" t="s">
        <v>4</v>
      </c>
      <c r="E903" s="7">
        <v>5598</v>
      </c>
      <c r="F903" s="7">
        <v>3914</v>
      </c>
      <c r="G903" s="7">
        <v>1684</v>
      </c>
      <c r="H903" s="7">
        <v>5436</v>
      </c>
      <c r="I903" s="7">
        <v>4027</v>
      </c>
      <c r="J903" s="7">
        <v>1409</v>
      </c>
      <c r="K903" s="7">
        <v>3676</v>
      </c>
      <c r="L903" s="7">
        <v>2994</v>
      </c>
      <c r="M903" s="7">
        <v>682</v>
      </c>
      <c r="N903" s="8">
        <v>2.9801324503311299E-2</v>
      </c>
      <c r="O903" s="8">
        <v>-2.8060591010677927E-2</v>
      </c>
      <c r="P903" s="20">
        <v>0.19517388218594744</v>
      </c>
      <c r="Q903" s="8">
        <v>7.2003063960168534E-2</v>
      </c>
      <c r="R903" s="8">
        <v>-7.7756833176248819E-2</v>
      </c>
      <c r="S903" s="20">
        <v>0.72188139059304701</v>
      </c>
    </row>
    <row r="904" spans="1:19" x14ac:dyDescent="0.2">
      <c r="A904" s="6">
        <v>40954</v>
      </c>
      <c r="B904" s="19">
        <v>40590</v>
      </c>
      <c r="C904" s="19">
        <v>39134</v>
      </c>
      <c r="D904" s="16" t="s">
        <v>5</v>
      </c>
      <c r="E904" s="7">
        <v>5969</v>
      </c>
      <c r="F904" s="7">
        <v>4670</v>
      </c>
      <c r="G904" s="7">
        <v>1299</v>
      </c>
      <c r="H904" s="7">
        <v>5208</v>
      </c>
      <c r="I904" s="7">
        <v>4097</v>
      </c>
      <c r="J904" s="7">
        <v>1111</v>
      </c>
      <c r="K904" s="7">
        <v>4289</v>
      </c>
      <c r="L904" s="7">
        <v>3698</v>
      </c>
      <c r="M904" s="7">
        <v>591</v>
      </c>
      <c r="N904" s="8">
        <v>0.14612135176651297</v>
      </c>
      <c r="O904" s="8">
        <v>0.13985843299975587</v>
      </c>
      <c r="P904" s="20">
        <v>0.16921692169216929</v>
      </c>
      <c r="Q904" s="8">
        <v>0.1780146043023485</v>
      </c>
      <c r="R904" s="8">
        <v>7.8024007386888306E-2</v>
      </c>
      <c r="S904" s="20">
        <v>0.7673469387755103</v>
      </c>
    </row>
    <row r="905" spans="1:19" x14ac:dyDescent="0.2">
      <c r="A905" s="6">
        <v>40955</v>
      </c>
      <c r="B905" s="19">
        <v>40591</v>
      </c>
      <c r="C905" s="19">
        <v>39135</v>
      </c>
      <c r="D905" s="16" t="s">
        <v>6</v>
      </c>
      <c r="E905" s="7">
        <v>6380</v>
      </c>
      <c r="F905" s="7">
        <v>4373</v>
      </c>
      <c r="G905" s="7">
        <v>2007</v>
      </c>
      <c r="H905" s="7">
        <v>4885</v>
      </c>
      <c r="I905" s="7">
        <v>3839</v>
      </c>
      <c r="J905" s="7">
        <v>1046</v>
      </c>
      <c r="K905" s="7">
        <v>4426</v>
      </c>
      <c r="L905" s="7">
        <v>3744</v>
      </c>
      <c r="M905" s="7">
        <v>682</v>
      </c>
      <c r="N905" s="8">
        <v>0.30603889457523037</v>
      </c>
      <c r="O905" s="8">
        <v>0.13909872362594422</v>
      </c>
      <c r="P905" s="20">
        <v>0.91873804971319317</v>
      </c>
      <c r="Q905" s="8">
        <v>0.23643410852713176</v>
      </c>
      <c r="R905" s="8">
        <v>0.10540950455005049</v>
      </c>
      <c r="S905" s="20">
        <v>0.6669435215946844</v>
      </c>
    </row>
    <row r="906" spans="1:19" x14ac:dyDescent="0.2">
      <c r="A906" s="6">
        <v>40956</v>
      </c>
      <c r="B906" s="19">
        <v>40592</v>
      </c>
      <c r="C906" s="19">
        <v>39136</v>
      </c>
      <c r="D906" s="16" t="s">
        <v>7</v>
      </c>
      <c r="E906" s="7">
        <v>5995</v>
      </c>
      <c r="F906" s="7">
        <v>4539</v>
      </c>
      <c r="G906" s="7">
        <v>1456</v>
      </c>
      <c r="H906" s="7">
        <v>5922</v>
      </c>
      <c r="I906" s="7">
        <v>4406</v>
      </c>
      <c r="J906" s="7">
        <v>1516</v>
      </c>
      <c r="K906" s="7">
        <v>5114</v>
      </c>
      <c r="L906" s="7">
        <v>4050</v>
      </c>
      <c r="M906" s="7">
        <v>1064</v>
      </c>
      <c r="N906" s="8">
        <v>1.2326916582235725E-2</v>
      </c>
      <c r="O906" s="8">
        <v>3.0186109850204312E-2</v>
      </c>
      <c r="P906" s="20">
        <v>-3.9577836411609502E-2</v>
      </c>
      <c r="Q906" s="8">
        <v>0.1573359073359073</v>
      </c>
      <c r="R906" s="8">
        <v>8.9011516314779326E-2</v>
      </c>
      <c r="S906" s="20">
        <v>0.43873517786561256</v>
      </c>
    </row>
    <row r="907" spans="1:19" x14ac:dyDescent="0.2">
      <c r="A907" s="6">
        <v>40957</v>
      </c>
      <c r="B907" s="19">
        <v>40593</v>
      </c>
      <c r="C907" s="19">
        <v>39137</v>
      </c>
      <c r="D907" s="16" t="s">
        <v>1</v>
      </c>
      <c r="E907" s="7">
        <v>5879</v>
      </c>
      <c r="F907" s="7">
        <v>4271</v>
      </c>
      <c r="G907" s="7">
        <v>1608</v>
      </c>
      <c r="H907" s="7">
        <v>5561</v>
      </c>
      <c r="I907" s="7">
        <v>4276</v>
      </c>
      <c r="J907" s="7">
        <v>1285</v>
      </c>
      <c r="K907" s="7">
        <v>3954</v>
      </c>
      <c r="L907" s="7">
        <v>3299</v>
      </c>
      <c r="M907" s="7">
        <v>655</v>
      </c>
      <c r="N907" s="8">
        <v>5.7183959719474986E-2</v>
      </c>
      <c r="O907" s="8">
        <v>-1.1693171188026374E-3</v>
      </c>
      <c r="P907" s="20">
        <v>0.25136186770428015</v>
      </c>
      <c r="Q907" s="8">
        <v>0.15455616653574245</v>
      </c>
      <c r="R907" s="8">
        <v>5.4828352679674008E-2</v>
      </c>
      <c r="S907" s="20">
        <v>0.54170661553211885</v>
      </c>
    </row>
    <row r="908" spans="1:19" x14ac:dyDescent="0.2">
      <c r="A908" s="6">
        <v>40958</v>
      </c>
      <c r="B908" s="19">
        <v>40594</v>
      </c>
      <c r="C908" s="19">
        <v>39138</v>
      </c>
      <c r="D908" s="16" t="s">
        <v>2</v>
      </c>
      <c r="E908" s="7">
        <v>6124</v>
      </c>
      <c r="F908" s="7">
        <v>4576</v>
      </c>
      <c r="G908" s="7">
        <v>1548</v>
      </c>
      <c r="H908" s="7">
        <v>5381</v>
      </c>
      <c r="I908" s="7">
        <v>3912</v>
      </c>
      <c r="J908" s="7">
        <v>1469</v>
      </c>
      <c r="K908" s="7">
        <v>5082</v>
      </c>
      <c r="L908" s="7">
        <v>4001</v>
      </c>
      <c r="M908" s="7">
        <v>1081</v>
      </c>
      <c r="N908" s="8">
        <v>0.13807842408474258</v>
      </c>
      <c r="O908" s="8">
        <v>0.16973415132924341</v>
      </c>
      <c r="P908" s="20">
        <v>5.3778080326752908E-2</v>
      </c>
      <c r="Q908" s="8">
        <v>0.23517547398144423</v>
      </c>
      <c r="R908" s="8">
        <v>0.13972602739726026</v>
      </c>
      <c r="S908" s="20">
        <v>0.64156945917285269</v>
      </c>
    </row>
    <row r="909" spans="1:19" x14ac:dyDescent="0.2">
      <c r="A909" s="6">
        <v>40959</v>
      </c>
      <c r="B909" s="19">
        <v>40595</v>
      </c>
      <c r="C909" s="19">
        <v>39139</v>
      </c>
      <c r="D909" s="16" t="s">
        <v>3</v>
      </c>
      <c r="E909" s="7">
        <v>5572</v>
      </c>
      <c r="F909" s="7">
        <v>4137</v>
      </c>
      <c r="G909" s="7">
        <v>1435</v>
      </c>
      <c r="H909" s="7">
        <v>5196</v>
      </c>
      <c r="I909" s="7">
        <v>4165</v>
      </c>
      <c r="J909" s="7">
        <v>1031</v>
      </c>
      <c r="K909" s="7">
        <v>4427</v>
      </c>
      <c r="L909" s="7">
        <v>3733</v>
      </c>
      <c r="M909" s="7">
        <v>694</v>
      </c>
      <c r="N909" s="8">
        <v>7.2363356428021497E-2</v>
      </c>
      <c r="O909" s="8">
        <v>-6.7226890756302282E-3</v>
      </c>
      <c r="P909" s="20">
        <v>0.3918525703200777</v>
      </c>
      <c r="Q909" s="8">
        <v>0.13045242442686145</v>
      </c>
      <c r="R909" s="8">
        <v>4.734177215189872E-2</v>
      </c>
      <c r="S909" s="20">
        <v>0.46578140960163439</v>
      </c>
    </row>
    <row r="910" spans="1:19" x14ac:dyDescent="0.2">
      <c r="A910" s="6">
        <v>40960</v>
      </c>
      <c r="B910" s="19">
        <v>40596</v>
      </c>
      <c r="C910" s="19">
        <v>39140</v>
      </c>
      <c r="D910" s="16" t="s">
        <v>4</v>
      </c>
      <c r="E910" s="7">
        <v>5704</v>
      </c>
      <c r="F910" s="7">
        <v>4203</v>
      </c>
      <c r="G910" s="7">
        <v>1501</v>
      </c>
      <c r="H910" s="7">
        <v>5485</v>
      </c>
      <c r="I910" s="7">
        <v>4017</v>
      </c>
      <c r="J910" s="7">
        <v>1468</v>
      </c>
      <c r="K910" s="7">
        <v>3888</v>
      </c>
      <c r="L910" s="7">
        <v>3200</v>
      </c>
      <c r="M910" s="7">
        <v>688</v>
      </c>
      <c r="N910" s="8">
        <v>3.9927073837739302E-2</v>
      </c>
      <c r="O910" s="8">
        <v>4.6303211351754969E-2</v>
      </c>
      <c r="P910" s="20">
        <v>2.2479564032697574E-2</v>
      </c>
      <c r="Q910" s="8">
        <v>0.30615983512708955</v>
      </c>
      <c r="R910" s="8">
        <v>0.1645885286783042</v>
      </c>
      <c r="S910" s="20">
        <v>0.98021108179419536</v>
      </c>
    </row>
    <row r="911" spans="1:19" x14ac:dyDescent="0.2">
      <c r="A911" s="6">
        <v>40961</v>
      </c>
      <c r="B911" s="19">
        <v>40597</v>
      </c>
      <c r="C911" s="19">
        <v>39141</v>
      </c>
      <c r="D911" s="16" t="s">
        <v>5</v>
      </c>
      <c r="E911" s="7">
        <v>5477</v>
      </c>
      <c r="F911" s="7">
        <v>4382</v>
      </c>
      <c r="G911" s="7">
        <v>1095</v>
      </c>
      <c r="H911" s="7">
        <v>4974</v>
      </c>
      <c r="I911" s="7">
        <v>3983</v>
      </c>
      <c r="J911" s="7">
        <v>991</v>
      </c>
      <c r="K911" s="7">
        <v>3894</v>
      </c>
      <c r="L911" s="7">
        <v>3317</v>
      </c>
      <c r="M911" s="7">
        <v>577</v>
      </c>
      <c r="N911" s="8">
        <v>0.10112585444310418</v>
      </c>
      <c r="O911" s="8">
        <v>0.10017574692442888</v>
      </c>
      <c r="P911" s="20">
        <v>0.10494450050454085</v>
      </c>
      <c r="Q911" s="8">
        <v>0.37890231621349457</v>
      </c>
      <c r="R911" s="8">
        <v>0.31473147314731476</v>
      </c>
      <c r="S911" s="20">
        <v>0.71361502347417849</v>
      </c>
    </row>
    <row r="912" spans="1:19" x14ac:dyDescent="0.2">
      <c r="A912" s="6">
        <v>40962</v>
      </c>
      <c r="B912" s="19">
        <v>40598</v>
      </c>
      <c r="C912" s="19">
        <v>39142</v>
      </c>
      <c r="D912" s="16" t="s">
        <v>6</v>
      </c>
      <c r="E912" s="7">
        <v>6223</v>
      </c>
      <c r="F912" s="7">
        <v>4462</v>
      </c>
      <c r="G912" s="7">
        <v>1761</v>
      </c>
      <c r="H912" s="7">
        <v>4817</v>
      </c>
      <c r="I912" s="7">
        <v>3796</v>
      </c>
      <c r="J912" s="7">
        <v>1021</v>
      </c>
      <c r="K912" s="7">
        <v>3991</v>
      </c>
      <c r="L912" s="7">
        <v>3099</v>
      </c>
      <c r="M912" s="7">
        <v>892</v>
      </c>
      <c r="N912" s="8">
        <v>0.29188291467718508</v>
      </c>
      <c r="O912" s="8">
        <v>0.17544783983140144</v>
      </c>
      <c r="P912" s="20">
        <v>0.72477962781586669</v>
      </c>
      <c r="Q912" s="8">
        <v>0.30872765509989475</v>
      </c>
      <c r="R912" s="8">
        <v>0.19946236559139785</v>
      </c>
      <c r="S912" s="20">
        <v>0.70144927536231894</v>
      </c>
    </row>
    <row r="913" spans="1:19" x14ac:dyDescent="0.2">
      <c r="A913" s="6">
        <v>40963</v>
      </c>
      <c r="B913" s="19">
        <v>40599</v>
      </c>
      <c r="C913" s="19">
        <v>39143</v>
      </c>
      <c r="D913" s="16" t="s">
        <v>7</v>
      </c>
      <c r="E913" s="7">
        <v>5308</v>
      </c>
      <c r="F913" s="7">
        <v>3876</v>
      </c>
      <c r="G913" s="7">
        <v>1432</v>
      </c>
      <c r="H913" s="7">
        <v>5408</v>
      </c>
      <c r="I913" s="7">
        <v>3925</v>
      </c>
      <c r="J913" s="7">
        <v>1483</v>
      </c>
      <c r="K913" s="7">
        <v>4225</v>
      </c>
      <c r="L913" s="7">
        <v>3174</v>
      </c>
      <c r="M913" s="7">
        <v>1051</v>
      </c>
      <c r="N913" s="8">
        <v>-1.8491124260355041E-2</v>
      </c>
      <c r="O913" s="8">
        <v>-1.2484076433120994E-2</v>
      </c>
      <c r="P913" s="20">
        <v>-3.4389750505731675E-2</v>
      </c>
      <c r="Q913" s="8">
        <v>0.18588025022341381</v>
      </c>
      <c r="R913" s="8">
        <v>0.1333333333333333</v>
      </c>
      <c r="S913" s="20">
        <v>0.35606060606060597</v>
      </c>
    </row>
    <row r="914" spans="1:19" x14ac:dyDescent="0.2">
      <c r="A914" s="6">
        <v>40964</v>
      </c>
      <c r="B914" s="19">
        <v>40600</v>
      </c>
      <c r="C914" s="19">
        <v>39144</v>
      </c>
      <c r="D914" s="16" t="s">
        <v>1</v>
      </c>
      <c r="E914" s="7">
        <v>5803</v>
      </c>
      <c r="F914" s="7">
        <v>4181</v>
      </c>
      <c r="G914" s="7">
        <v>1622</v>
      </c>
      <c r="H914" s="7">
        <v>5545</v>
      </c>
      <c r="I914" s="7">
        <v>4231</v>
      </c>
      <c r="J914" s="7">
        <v>1314</v>
      </c>
      <c r="K914" s="7">
        <v>4388</v>
      </c>
      <c r="L914" s="7">
        <v>3722</v>
      </c>
      <c r="M914" s="7">
        <v>666</v>
      </c>
      <c r="N914" s="8">
        <v>4.6528403967538212E-2</v>
      </c>
      <c r="O914" s="8">
        <v>-1.1817537225242258E-2</v>
      </c>
      <c r="P914" s="20">
        <v>0.23439878234398792</v>
      </c>
      <c r="Q914" s="8">
        <v>9.9677847261701702E-2</v>
      </c>
      <c r="R914" s="8">
        <v>2.3250122369065096E-2</v>
      </c>
      <c r="S914" s="20">
        <v>0.36188077246011763</v>
      </c>
    </row>
    <row r="915" spans="1:19" x14ac:dyDescent="0.2">
      <c r="A915" s="6">
        <v>40965</v>
      </c>
      <c r="B915" s="19">
        <v>40601</v>
      </c>
      <c r="C915" s="19">
        <v>39145</v>
      </c>
      <c r="D915" s="16" t="s">
        <v>2</v>
      </c>
      <c r="E915" s="7">
        <v>5718</v>
      </c>
      <c r="F915" s="7">
        <v>4322</v>
      </c>
      <c r="G915" s="7">
        <v>1396</v>
      </c>
      <c r="H915" s="7">
        <v>4979</v>
      </c>
      <c r="I915" s="7">
        <v>3557</v>
      </c>
      <c r="J915" s="7">
        <v>1422</v>
      </c>
      <c r="K915" s="7">
        <v>4494</v>
      </c>
      <c r="L915" s="7">
        <v>3396</v>
      </c>
      <c r="M915" s="7">
        <v>1098</v>
      </c>
      <c r="N915" s="8">
        <v>0.14842337818839124</v>
      </c>
      <c r="O915" s="8">
        <v>0.21506887826820353</v>
      </c>
      <c r="P915" s="20">
        <v>-1.828410689170179E-2</v>
      </c>
      <c r="Q915" s="8">
        <v>0.18532338308457708</v>
      </c>
      <c r="R915" s="8">
        <v>0.14006858348720663</v>
      </c>
      <c r="S915" s="20">
        <v>0.35140367860600197</v>
      </c>
    </row>
    <row r="916" spans="1:19" x14ac:dyDescent="0.2">
      <c r="A916" s="6">
        <v>40966</v>
      </c>
      <c r="B916" s="19">
        <v>40602</v>
      </c>
      <c r="C916" s="19">
        <v>39146</v>
      </c>
      <c r="D916" s="16" t="s">
        <v>3</v>
      </c>
      <c r="E916" s="7">
        <v>5378</v>
      </c>
      <c r="F916" s="7">
        <v>4148</v>
      </c>
      <c r="G916" s="7">
        <v>1230</v>
      </c>
      <c r="H916" s="7">
        <v>5026</v>
      </c>
      <c r="I916" s="7">
        <v>3790</v>
      </c>
      <c r="J916" s="7">
        <v>1236</v>
      </c>
      <c r="K916" s="7">
        <v>3852</v>
      </c>
      <c r="L916" s="7">
        <v>3214</v>
      </c>
      <c r="M916" s="7">
        <v>638</v>
      </c>
      <c r="N916" s="8">
        <v>7.0035813768404287E-2</v>
      </c>
      <c r="O916" s="8">
        <v>9.4459102902374692E-2</v>
      </c>
      <c r="P916" s="20">
        <v>-4.8543689320388328E-3</v>
      </c>
      <c r="Q916" s="8">
        <v>7.1101374228241365E-2</v>
      </c>
      <c r="R916" s="8">
        <v>1.9415089702629729E-2</v>
      </c>
      <c r="S916" s="20">
        <v>0.29201680672268915</v>
      </c>
    </row>
    <row r="917" spans="1:19" x14ac:dyDescent="0.2">
      <c r="A917" s="6">
        <v>40967</v>
      </c>
      <c r="B917" s="19">
        <v>40603</v>
      </c>
      <c r="C917" s="19">
        <v>39147</v>
      </c>
      <c r="D917" s="16" t="s">
        <v>4</v>
      </c>
      <c r="E917" s="7">
        <v>5024</v>
      </c>
      <c r="F917" s="7">
        <v>3301</v>
      </c>
      <c r="G917" s="7">
        <v>1723</v>
      </c>
      <c r="H917" s="7">
        <v>5253</v>
      </c>
      <c r="I917" s="7">
        <v>3778</v>
      </c>
      <c r="J917" s="7">
        <v>1475</v>
      </c>
      <c r="K917" s="7">
        <v>3854</v>
      </c>
      <c r="L917" s="7">
        <v>3226</v>
      </c>
      <c r="M917" s="7">
        <v>628</v>
      </c>
      <c r="N917" s="8">
        <v>-4.3594136683799745E-2</v>
      </c>
      <c r="O917" s="8">
        <v>-0.12625727898358918</v>
      </c>
      <c r="P917" s="20">
        <v>0.168135593220339</v>
      </c>
      <c r="Q917" s="8">
        <v>0.11298183429330977</v>
      </c>
      <c r="R917" s="8">
        <v>-0.13200105180120958</v>
      </c>
      <c r="S917" s="20">
        <v>1.4233473980309421</v>
      </c>
    </row>
    <row r="918" spans="1:19" x14ac:dyDescent="0.2">
      <c r="A918" s="6">
        <v>40968</v>
      </c>
      <c r="B918" s="19">
        <v>40604</v>
      </c>
      <c r="C918" s="19">
        <v>39148</v>
      </c>
      <c r="D918" s="16" t="s">
        <v>5</v>
      </c>
      <c r="E918" s="7">
        <v>5755</v>
      </c>
      <c r="F918" s="7">
        <v>4441</v>
      </c>
      <c r="G918" s="7">
        <v>1314</v>
      </c>
      <c r="H918" s="7">
        <v>4865</v>
      </c>
      <c r="I918" s="7">
        <v>3899</v>
      </c>
      <c r="J918" s="7">
        <v>966</v>
      </c>
      <c r="K918" s="7">
        <v>4959</v>
      </c>
      <c r="L918" s="7">
        <v>4321</v>
      </c>
      <c r="M918" s="7">
        <v>638</v>
      </c>
      <c r="N918" s="8">
        <v>0.18293936279547784</v>
      </c>
      <c r="O918" s="8">
        <v>0.13901000256476026</v>
      </c>
      <c r="P918" s="20">
        <v>0.36024844720496896</v>
      </c>
      <c r="Q918" s="8">
        <v>0.11014660493827155</v>
      </c>
      <c r="R918" s="8">
        <v>-9.3687262993531473E-3</v>
      </c>
      <c r="S918" s="20">
        <v>0.87446504992867324</v>
      </c>
    </row>
    <row r="919" spans="1:19" x14ac:dyDescent="0.2">
      <c r="A919" s="6">
        <v>40969</v>
      </c>
      <c r="B919" s="19">
        <v>40605</v>
      </c>
      <c r="C919" s="19">
        <v>39149</v>
      </c>
      <c r="D919" s="16" t="s">
        <v>6</v>
      </c>
      <c r="E919" s="7">
        <v>6073</v>
      </c>
      <c r="F919" s="7">
        <v>4230</v>
      </c>
      <c r="G919" s="7">
        <v>1843</v>
      </c>
      <c r="H919" s="7">
        <v>4701</v>
      </c>
      <c r="I919" s="7">
        <v>3637</v>
      </c>
      <c r="J919" s="7">
        <v>1064</v>
      </c>
      <c r="K919" s="7">
        <v>4134</v>
      </c>
      <c r="L919" s="7">
        <v>3412</v>
      </c>
      <c r="M919" s="7">
        <v>722</v>
      </c>
      <c r="N919" s="8">
        <v>0.29185279727717517</v>
      </c>
      <c r="O919" s="8">
        <v>0.16304646686829805</v>
      </c>
      <c r="P919" s="20">
        <v>0.73214285714285721</v>
      </c>
      <c r="Q919" s="8">
        <v>0.19594328475777867</v>
      </c>
      <c r="R919" s="8">
        <v>8.8242860818111613E-2</v>
      </c>
      <c r="S919" s="20">
        <v>0.54743912678421491</v>
      </c>
    </row>
    <row r="920" spans="1:19" x14ac:dyDescent="0.2">
      <c r="A920" s="6">
        <v>40970</v>
      </c>
      <c r="B920" s="19">
        <v>40606</v>
      </c>
      <c r="C920" s="19">
        <v>39150</v>
      </c>
      <c r="D920" s="16" t="s">
        <v>7</v>
      </c>
      <c r="E920" s="7">
        <v>5283</v>
      </c>
      <c r="F920" s="7">
        <v>3830</v>
      </c>
      <c r="G920" s="7">
        <v>1453</v>
      </c>
      <c r="H920" s="7">
        <v>5150</v>
      </c>
      <c r="I920" s="7">
        <v>3657</v>
      </c>
      <c r="J920" s="7">
        <v>1493</v>
      </c>
      <c r="K920" s="7">
        <v>4583</v>
      </c>
      <c r="L920" s="7">
        <v>3399</v>
      </c>
      <c r="M920" s="7">
        <v>1184</v>
      </c>
      <c r="N920" s="8">
        <v>2.5825242718446662E-2</v>
      </c>
      <c r="O920" s="8">
        <v>4.7306535411539619E-2</v>
      </c>
      <c r="P920" s="20">
        <v>-2.679169457468189E-2</v>
      </c>
      <c r="Q920" s="8">
        <v>0.16674028268551244</v>
      </c>
      <c r="R920" s="8">
        <v>8.4985835694050937E-2</v>
      </c>
      <c r="S920" s="20">
        <v>0.45591182364729455</v>
      </c>
    </row>
    <row r="921" spans="1:19" x14ac:dyDescent="0.2">
      <c r="A921" s="6">
        <v>40971</v>
      </c>
      <c r="B921" s="19">
        <v>40607</v>
      </c>
      <c r="C921" s="19">
        <v>39151</v>
      </c>
      <c r="D921" s="16" t="s">
        <v>1</v>
      </c>
      <c r="E921" s="7">
        <v>5263</v>
      </c>
      <c r="F921" s="7">
        <v>3785</v>
      </c>
      <c r="G921" s="7">
        <v>1478</v>
      </c>
      <c r="H921" s="7">
        <v>4920</v>
      </c>
      <c r="I921" s="7">
        <v>3547</v>
      </c>
      <c r="J921" s="7">
        <v>1373</v>
      </c>
      <c r="K921" s="7">
        <v>4432</v>
      </c>
      <c r="L921" s="7">
        <v>3703</v>
      </c>
      <c r="M921" s="7">
        <v>729</v>
      </c>
      <c r="N921" s="8">
        <v>6.9715447154471644E-2</v>
      </c>
      <c r="O921" s="8">
        <v>6.7098956864956261E-2</v>
      </c>
      <c r="P921" s="20">
        <v>7.6474872541879124E-2</v>
      </c>
      <c r="Q921" s="8">
        <v>0.13622625215889461</v>
      </c>
      <c r="R921" s="8">
        <v>2.7694814010317703E-2</v>
      </c>
      <c r="S921" s="20">
        <v>0.55742887249736572</v>
      </c>
    </row>
    <row r="922" spans="1:19" x14ac:dyDescent="0.2">
      <c r="A922" s="6">
        <v>40972</v>
      </c>
      <c r="B922" s="19">
        <v>40608</v>
      </c>
      <c r="C922" s="19">
        <v>39152</v>
      </c>
      <c r="D922" s="16" t="s">
        <v>2</v>
      </c>
      <c r="E922" s="7">
        <v>5924</v>
      </c>
      <c r="F922" s="7">
        <v>4542</v>
      </c>
      <c r="G922" s="7">
        <v>1382</v>
      </c>
      <c r="H922" s="7">
        <v>5167</v>
      </c>
      <c r="I922" s="7">
        <v>3730</v>
      </c>
      <c r="J922" s="7">
        <v>1437</v>
      </c>
      <c r="K922" s="7">
        <v>4895</v>
      </c>
      <c r="L922" s="7">
        <v>3511</v>
      </c>
      <c r="M922" s="7">
        <v>1384</v>
      </c>
      <c r="N922" s="8">
        <v>0.14650667698858144</v>
      </c>
      <c r="O922" s="8">
        <v>0.21769436997319036</v>
      </c>
      <c r="P922" s="20">
        <v>-3.8274182324286699E-2</v>
      </c>
      <c r="Q922" s="8">
        <v>0.12537993920972634</v>
      </c>
      <c r="R922" s="8">
        <v>6.8454481298517944E-2</v>
      </c>
      <c r="S922" s="20">
        <v>0.36426456071076019</v>
      </c>
    </row>
    <row r="923" spans="1:19" x14ac:dyDescent="0.2">
      <c r="A923" s="6">
        <v>40973</v>
      </c>
      <c r="B923" s="19">
        <v>40609</v>
      </c>
      <c r="C923" s="19">
        <v>39153</v>
      </c>
      <c r="D923" s="16" t="s">
        <v>3</v>
      </c>
      <c r="E923" s="7">
        <v>5188</v>
      </c>
      <c r="F923" s="7">
        <v>3801</v>
      </c>
      <c r="G923" s="7">
        <v>1387</v>
      </c>
      <c r="H923" s="7">
        <v>4920</v>
      </c>
      <c r="I923" s="7">
        <v>3547</v>
      </c>
      <c r="J923" s="7">
        <v>1373</v>
      </c>
      <c r="K923" s="7">
        <v>4328</v>
      </c>
      <c r="L923" s="7">
        <v>3637</v>
      </c>
      <c r="M923" s="7">
        <v>691</v>
      </c>
      <c r="N923" s="8">
        <v>5.4471544715447129E-2</v>
      </c>
      <c r="O923" s="8">
        <v>7.1609811107978594E-2</v>
      </c>
      <c r="P923" s="20">
        <v>1.0196649672250535E-2</v>
      </c>
      <c r="Q923" s="8">
        <v>9.2900779439646142E-2</v>
      </c>
      <c r="R923" s="8">
        <v>1.0635469290082522E-2</v>
      </c>
      <c r="S923" s="20">
        <v>0.40669371196754556</v>
      </c>
    </row>
    <row r="924" spans="1:19" x14ac:dyDescent="0.2">
      <c r="A924" s="6">
        <v>40974</v>
      </c>
      <c r="B924" s="19">
        <v>40610</v>
      </c>
      <c r="C924" s="19">
        <v>39154</v>
      </c>
      <c r="D924" s="16" t="s">
        <v>4</v>
      </c>
      <c r="E924" s="7">
        <v>5133</v>
      </c>
      <c r="F924" s="7">
        <v>3740</v>
      </c>
      <c r="G924" s="7">
        <v>1393</v>
      </c>
      <c r="H924" s="7">
        <v>4721</v>
      </c>
      <c r="I924" s="7">
        <v>3385</v>
      </c>
      <c r="J924" s="7">
        <v>1336</v>
      </c>
      <c r="K924" s="7">
        <v>3879</v>
      </c>
      <c r="L924" s="7">
        <v>3252</v>
      </c>
      <c r="M924" s="7">
        <v>627</v>
      </c>
      <c r="N924" s="8">
        <v>8.7269646261385336E-2</v>
      </c>
      <c r="O924" s="8">
        <v>0.10487444608567209</v>
      </c>
      <c r="P924" s="20">
        <v>4.2664670658682624E-2</v>
      </c>
      <c r="Q924" s="8">
        <v>0.22243391283638969</v>
      </c>
      <c r="R924" s="8">
        <v>4.9382716049382713E-2</v>
      </c>
      <c r="S924" s="20">
        <v>1.1937007874015748</v>
      </c>
    </row>
    <row r="925" spans="1:19" x14ac:dyDescent="0.2">
      <c r="A925" s="6">
        <v>40975</v>
      </c>
      <c r="B925" s="19">
        <v>40611</v>
      </c>
      <c r="C925" s="19">
        <v>39155</v>
      </c>
      <c r="D925" s="16" t="s">
        <v>5</v>
      </c>
      <c r="E925" s="7">
        <v>5372</v>
      </c>
      <c r="F925" s="7">
        <v>4263</v>
      </c>
      <c r="G925" s="7">
        <v>1109</v>
      </c>
      <c r="H925" s="7">
        <v>4704</v>
      </c>
      <c r="I925" s="7">
        <v>3831</v>
      </c>
      <c r="J925" s="7">
        <v>873</v>
      </c>
      <c r="K925" s="7">
        <v>4439</v>
      </c>
      <c r="L925" s="7">
        <v>3871</v>
      </c>
      <c r="M925" s="7">
        <v>568</v>
      </c>
      <c r="N925" s="8">
        <v>0.14200680272108834</v>
      </c>
      <c r="O925" s="8">
        <v>0.11276429130775245</v>
      </c>
      <c r="P925" s="20">
        <v>0.27033218785796098</v>
      </c>
      <c r="Q925" s="8">
        <v>0.1309473684210527</v>
      </c>
      <c r="R925" s="8">
        <v>4.6391752577319645E-2</v>
      </c>
      <c r="S925" s="20">
        <v>0.64053254437869822</v>
      </c>
    </row>
    <row r="926" spans="1:19" x14ac:dyDescent="0.2">
      <c r="A926" s="6">
        <v>40976</v>
      </c>
      <c r="B926" s="19">
        <v>40612</v>
      </c>
      <c r="C926" s="19">
        <v>39156</v>
      </c>
      <c r="D926" s="16" t="s">
        <v>6</v>
      </c>
      <c r="E926" s="7">
        <v>5990</v>
      </c>
      <c r="F926" s="7">
        <v>4372</v>
      </c>
      <c r="G926" s="7">
        <v>1618</v>
      </c>
      <c r="H926" s="7">
        <v>5140</v>
      </c>
      <c r="I926" s="7">
        <v>4006</v>
      </c>
      <c r="J926" s="7">
        <v>1134</v>
      </c>
      <c r="K926" s="7">
        <v>4872</v>
      </c>
      <c r="L926" s="7">
        <v>4070</v>
      </c>
      <c r="M926" s="7">
        <v>802</v>
      </c>
      <c r="N926" s="8">
        <v>0.16536964980544755</v>
      </c>
      <c r="O926" s="8">
        <v>9.1362955566649973E-2</v>
      </c>
      <c r="P926" s="20">
        <v>0.42680776014109356</v>
      </c>
      <c r="Q926" s="8">
        <v>8.2986801663351928E-2</v>
      </c>
      <c r="R926" s="8">
        <v>-2.214269738313579E-2</v>
      </c>
      <c r="S926" s="20">
        <v>0.52641509433962264</v>
      </c>
    </row>
    <row r="927" spans="1:19" x14ac:dyDescent="0.2">
      <c r="A927" s="6">
        <v>40977</v>
      </c>
      <c r="B927" s="19">
        <v>40613</v>
      </c>
      <c r="C927" s="19">
        <v>39157</v>
      </c>
      <c r="D927" s="16" t="s">
        <v>7</v>
      </c>
      <c r="E927" s="7">
        <v>5095</v>
      </c>
      <c r="F927" s="7">
        <v>3693</v>
      </c>
      <c r="G927" s="7">
        <v>1402</v>
      </c>
      <c r="H927" s="7">
        <v>1903</v>
      </c>
      <c r="I927" s="7">
        <v>484</v>
      </c>
      <c r="J927" s="7">
        <v>1419</v>
      </c>
      <c r="K927" s="7">
        <v>5419</v>
      </c>
      <c r="L927" s="7">
        <v>4341</v>
      </c>
      <c r="M927" s="7">
        <v>1078</v>
      </c>
      <c r="N927" s="8">
        <v>1.67735155018392</v>
      </c>
      <c r="O927" s="8">
        <v>6.6301652892561984</v>
      </c>
      <c r="P927" s="20">
        <v>-1.1980267794221233E-2</v>
      </c>
      <c r="Q927" s="8">
        <v>0.10019434247462744</v>
      </c>
      <c r="R927" s="8">
        <v>4.3513734022300188E-3</v>
      </c>
      <c r="S927" s="20">
        <v>0.46960167714884693</v>
      </c>
    </row>
    <row r="928" spans="1:19" x14ac:dyDescent="0.2">
      <c r="A928" s="6">
        <v>40978</v>
      </c>
      <c r="B928" s="19">
        <v>40614</v>
      </c>
      <c r="C928" s="19">
        <v>39158</v>
      </c>
      <c r="D928" s="16" t="s">
        <v>1</v>
      </c>
      <c r="E928" s="7">
        <v>5916</v>
      </c>
      <c r="F928" s="7">
        <v>4258</v>
      </c>
      <c r="G928" s="7">
        <v>1658</v>
      </c>
      <c r="H928" s="7">
        <v>4562</v>
      </c>
      <c r="I928" s="7">
        <v>3104</v>
      </c>
      <c r="J928" s="7">
        <v>1458</v>
      </c>
      <c r="K928" s="7">
        <v>4648</v>
      </c>
      <c r="L928" s="7">
        <v>3905</v>
      </c>
      <c r="M928" s="7">
        <v>743</v>
      </c>
      <c r="N928" s="8">
        <v>0.29679964927663316</v>
      </c>
      <c r="O928" s="8">
        <v>0.37177835051546393</v>
      </c>
      <c r="P928" s="20">
        <v>0.13717421124828522</v>
      </c>
      <c r="Q928" s="8">
        <v>0.17520858164481523</v>
      </c>
      <c r="R928" s="8">
        <v>0.10396681358568838</v>
      </c>
      <c r="S928" s="20">
        <v>0.40866610025488526</v>
      </c>
    </row>
    <row r="929" spans="1:19" x14ac:dyDescent="0.2">
      <c r="A929" s="6">
        <v>40979</v>
      </c>
      <c r="B929" s="19">
        <v>40615</v>
      </c>
      <c r="C929" s="19">
        <v>39159</v>
      </c>
      <c r="D929" s="16" t="s">
        <v>2</v>
      </c>
      <c r="E929" s="7">
        <v>6122</v>
      </c>
      <c r="F929" s="7">
        <v>4324</v>
      </c>
      <c r="G929" s="7">
        <v>1798</v>
      </c>
      <c r="H929" s="7">
        <v>4355</v>
      </c>
      <c r="I929" s="7">
        <v>3080</v>
      </c>
      <c r="J929" s="7">
        <v>1275</v>
      </c>
      <c r="K929" s="7">
        <v>5110</v>
      </c>
      <c r="L929" s="7">
        <v>3875</v>
      </c>
      <c r="M929" s="7">
        <v>1235</v>
      </c>
      <c r="N929" s="8">
        <v>0.40574052812858774</v>
      </c>
      <c r="O929" s="8">
        <v>0.40389610389610398</v>
      </c>
      <c r="P929" s="20">
        <v>0.41019607843137251</v>
      </c>
      <c r="Q929" s="8">
        <v>0.2861344537815127</v>
      </c>
      <c r="R929" s="8">
        <v>0.15460614152202945</v>
      </c>
      <c r="S929" s="20">
        <v>0.77142857142857135</v>
      </c>
    </row>
    <row r="930" spans="1:19" x14ac:dyDescent="0.2">
      <c r="A930" s="6">
        <v>40980</v>
      </c>
      <c r="B930" s="19">
        <v>40616</v>
      </c>
      <c r="C930" s="19">
        <v>39160</v>
      </c>
      <c r="D930" s="16" t="s">
        <v>3</v>
      </c>
      <c r="E930" s="7">
        <v>5569</v>
      </c>
      <c r="F930" s="7">
        <v>4249</v>
      </c>
      <c r="G930" s="7">
        <v>1320</v>
      </c>
      <c r="H930" s="7">
        <v>4395</v>
      </c>
      <c r="I930" s="7">
        <v>3470</v>
      </c>
      <c r="J930" s="7">
        <v>925</v>
      </c>
      <c r="K930" s="7">
        <v>3432</v>
      </c>
      <c r="L930" s="7">
        <v>2774</v>
      </c>
      <c r="M930" s="7">
        <v>658</v>
      </c>
      <c r="N930" s="8">
        <v>0.26712172923777011</v>
      </c>
      <c r="O930" s="8">
        <v>0.22449567723342945</v>
      </c>
      <c r="P930" s="20">
        <v>0.42702702702702711</v>
      </c>
      <c r="Q930" s="8">
        <v>7.9263565891472876E-2</v>
      </c>
      <c r="R930" s="8">
        <v>2.7072758037224975E-2</v>
      </c>
      <c r="S930" s="20">
        <v>0.29032258064516125</v>
      </c>
    </row>
    <row r="931" spans="1:19" x14ac:dyDescent="0.2">
      <c r="A931" s="6">
        <v>40981</v>
      </c>
      <c r="B931" s="19">
        <v>40617</v>
      </c>
      <c r="C931" s="19">
        <v>39161</v>
      </c>
      <c r="D931" s="16" t="s">
        <v>4</v>
      </c>
      <c r="E931" s="7">
        <v>5084</v>
      </c>
      <c r="F931" s="7">
        <v>3646</v>
      </c>
      <c r="G931" s="7">
        <v>1438</v>
      </c>
      <c r="H931" s="7">
        <v>4913</v>
      </c>
      <c r="I931" s="7">
        <v>3559</v>
      </c>
      <c r="J931" s="7">
        <v>1354</v>
      </c>
      <c r="K931" s="7">
        <v>5157</v>
      </c>
      <c r="L931" s="7">
        <v>4517</v>
      </c>
      <c r="M931" s="7">
        <v>640</v>
      </c>
      <c r="N931" s="8">
        <v>3.480561774882962E-2</v>
      </c>
      <c r="O931" s="8">
        <v>2.4445068839561657E-2</v>
      </c>
      <c r="P931" s="20">
        <v>6.2038404726735497E-2</v>
      </c>
      <c r="Q931" s="8">
        <v>0.18342644320297952</v>
      </c>
      <c r="R931" s="8">
        <v>-2.4872960684675038E-2</v>
      </c>
      <c r="S931" s="20">
        <v>1.5816876122082584</v>
      </c>
    </row>
    <row r="932" spans="1:19" x14ac:dyDescent="0.2">
      <c r="A932" s="6">
        <v>40982</v>
      </c>
      <c r="B932" s="19">
        <v>40618</v>
      </c>
      <c r="C932" s="19">
        <v>39162</v>
      </c>
      <c r="D932" s="16" t="s">
        <v>5</v>
      </c>
      <c r="E932" s="7">
        <v>5160</v>
      </c>
      <c r="F932" s="7">
        <v>4134</v>
      </c>
      <c r="G932" s="7">
        <v>1026</v>
      </c>
      <c r="H932" s="7">
        <v>4675</v>
      </c>
      <c r="I932" s="7">
        <v>3788</v>
      </c>
      <c r="J932" s="7">
        <v>887</v>
      </c>
      <c r="K932" s="7">
        <v>5428</v>
      </c>
      <c r="L932" s="7">
        <v>4771</v>
      </c>
      <c r="M932" s="7">
        <v>657</v>
      </c>
      <c r="N932" s="8">
        <v>0.10374331550802141</v>
      </c>
      <c r="O932" s="8">
        <v>9.1341077085533184E-2</v>
      </c>
      <c r="P932" s="20">
        <v>0.15670800450958278</v>
      </c>
      <c r="Q932" s="8">
        <v>4.5169131051245648E-2</v>
      </c>
      <c r="R932" s="8">
        <v>-2.1306818181818232E-2</v>
      </c>
      <c r="S932" s="20">
        <v>0.43899018232819076</v>
      </c>
    </row>
    <row r="933" spans="1:19" x14ac:dyDescent="0.2">
      <c r="A933" s="6">
        <v>40983</v>
      </c>
      <c r="B933" s="19">
        <v>40619</v>
      </c>
      <c r="C933" s="19">
        <v>39163</v>
      </c>
      <c r="D933" s="16" t="s">
        <v>6</v>
      </c>
      <c r="E933" s="7">
        <v>5899</v>
      </c>
      <c r="F933" s="7">
        <v>4331</v>
      </c>
      <c r="G933" s="7">
        <v>1568</v>
      </c>
      <c r="H933" s="7">
        <v>4167</v>
      </c>
      <c r="I933" s="7">
        <v>3142</v>
      </c>
      <c r="J933" s="7">
        <v>1025</v>
      </c>
      <c r="K933" s="7">
        <v>4804</v>
      </c>
      <c r="L933" s="7">
        <v>3997</v>
      </c>
      <c r="M933" s="7">
        <v>807</v>
      </c>
      <c r="N933" s="8">
        <v>0.41564674826013914</v>
      </c>
      <c r="O933" s="8">
        <v>0.3784213876511775</v>
      </c>
      <c r="P933" s="20">
        <v>0.52975609756097564</v>
      </c>
      <c r="Q933" s="8">
        <v>0.13224568138195769</v>
      </c>
      <c r="R933" s="8">
        <v>7.4689826302729578E-2</v>
      </c>
      <c r="S933" s="20">
        <v>0.32881355932203382</v>
      </c>
    </row>
    <row r="934" spans="1:19" x14ac:dyDescent="0.2">
      <c r="A934" s="6">
        <v>40984</v>
      </c>
      <c r="B934" s="19">
        <v>40620</v>
      </c>
      <c r="C934" s="19">
        <v>39164</v>
      </c>
      <c r="D934" s="16" t="s">
        <v>7</v>
      </c>
      <c r="E934" s="7">
        <v>6609</v>
      </c>
      <c r="F934" s="7">
        <v>5126</v>
      </c>
      <c r="G934" s="7">
        <v>1483</v>
      </c>
      <c r="H934" s="7">
        <v>5357</v>
      </c>
      <c r="I934" s="7">
        <v>3855</v>
      </c>
      <c r="J934" s="7">
        <v>1502</v>
      </c>
      <c r="K934" s="7">
        <v>5590</v>
      </c>
      <c r="L934" s="7">
        <v>4386</v>
      </c>
      <c r="M934" s="7">
        <v>1204</v>
      </c>
      <c r="N934" s="8">
        <v>0.2337128990106403</v>
      </c>
      <c r="O934" s="8">
        <v>0.32970168612191952</v>
      </c>
      <c r="P934" s="20">
        <v>-1.2649800266311573E-2</v>
      </c>
      <c r="Q934" s="8">
        <v>0.18313641245972079</v>
      </c>
      <c r="R934" s="8">
        <v>9.4363791631084437E-2</v>
      </c>
      <c r="S934" s="20">
        <v>0.64412416851441234</v>
      </c>
    </row>
    <row r="935" spans="1:19" x14ac:dyDescent="0.2">
      <c r="A935" s="6">
        <v>40985</v>
      </c>
      <c r="B935" s="19">
        <v>40621</v>
      </c>
      <c r="C935" s="19">
        <v>39165</v>
      </c>
      <c r="D935" s="16" t="s">
        <v>1</v>
      </c>
      <c r="E935" s="7">
        <v>6244</v>
      </c>
      <c r="F935" s="7">
        <v>4624</v>
      </c>
      <c r="G935" s="7">
        <v>1620</v>
      </c>
      <c r="H935" s="7">
        <v>5057</v>
      </c>
      <c r="I935" s="7">
        <v>3566</v>
      </c>
      <c r="J935" s="7">
        <v>1491</v>
      </c>
      <c r="K935" s="7">
        <v>4292</v>
      </c>
      <c r="L935" s="7">
        <v>3623</v>
      </c>
      <c r="M935" s="7">
        <v>669</v>
      </c>
      <c r="N935" s="8">
        <v>0.23472414474985159</v>
      </c>
      <c r="O935" s="8">
        <v>0.29669097027481772</v>
      </c>
      <c r="P935" s="20">
        <v>8.6519114688128784E-2</v>
      </c>
      <c r="Q935" s="8">
        <v>9.8135772071755278E-2</v>
      </c>
      <c r="R935" s="8">
        <v>2.8241049588614731E-2</v>
      </c>
      <c r="S935" s="20">
        <v>0.36248948696383509</v>
      </c>
    </row>
    <row r="936" spans="1:19" x14ac:dyDescent="0.2">
      <c r="A936" s="6">
        <v>40986</v>
      </c>
      <c r="B936" s="19">
        <v>40622</v>
      </c>
      <c r="C936" s="19">
        <v>39166</v>
      </c>
      <c r="D936" s="16" t="s">
        <v>2</v>
      </c>
      <c r="E936" s="7">
        <v>6045</v>
      </c>
      <c r="F936" s="7">
        <v>4398</v>
      </c>
      <c r="G936" s="7">
        <v>1647</v>
      </c>
      <c r="H936" s="7">
        <v>4536</v>
      </c>
      <c r="I936" s="7">
        <v>3213</v>
      </c>
      <c r="J936" s="7">
        <v>1323</v>
      </c>
      <c r="K936" s="7">
        <v>4941</v>
      </c>
      <c r="L936" s="7">
        <v>3550</v>
      </c>
      <c r="M936" s="7">
        <v>1391</v>
      </c>
      <c r="N936" s="8">
        <v>0.33267195767195767</v>
      </c>
      <c r="O936" s="8">
        <v>0.36881419234360413</v>
      </c>
      <c r="P936" s="20">
        <v>0.24489795918367352</v>
      </c>
      <c r="Q936" s="8">
        <v>0.16004605641911351</v>
      </c>
      <c r="R936" s="8">
        <v>6.3089195068890547E-2</v>
      </c>
      <c r="S936" s="20">
        <v>0.53351955307262577</v>
      </c>
    </row>
    <row r="937" spans="1:19" x14ac:dyDescent="0.2">
      <c r="A937" s="6">
        <v>40987</v>
      </c>
      <c r="B937" s="19">
        <v>40623</v>
      </c>
      <c r="C937" s="19">
        <v>39167</v>
      </c>
      <c r="D937" s="16" t="s">
        <v>3</v>
      </c>
      <c r="E937" s="7">
        <v>5869</v>
      </c>
      <c r="F937" s="7">
        <v>4589</v>
      </c>
      <c r="G937" s="7">
        <v>1280</v>
      </c>
      <c r="H937" s="7">
        <v>3914</v>
      </c>
      <c r="I937" s="7">
        <v>2830</v>
      </c>
      <c r="J937" s="7">
        <v>1084</v>
      </c>
      <c r="K937" s="7">
        <v>5045</v>
      </c>
      <c r="L937" s="7">
        <v>4466</v>
      </c>
      <c r="M937" s="7">
        <v>579</v>
      </c>
      <c r="N937" s="8">
        <v>0.49948901379662747</v>
      </c>
      <c r="O937" s="8">
        <v>0.62155477031802131</v>
      </c>
      <c r="P937" s="20">
        <v>0.18081180811808117</v>
      </c>
      <c r="Q937" s="8">
        <v>5.9577541072395768E-2</v>
      </c>
      <c r="R937" s="8">
        <v>3.146774556080012E-2</v>
      </c>
      <c r="S937" s="20">
        <v>0.17431192660550465</v>
      </c>
    </row>
    <row r="938" spans="1:19" x14ac:dyDescent="0.2">
      <c r="A938" s="6">
        <v>40988</v>
      </c>
      <c r="B938" s="19">
        <v>40624</v>
      </c>
      <c r="C938" s="19">
        <v>39168</v>
      </c>
      <c r="D938" s="16" t="s">
        <v>4</v>
      </c>
      <c r="E938" s="7">
        <v>6037</v>
      </c>
      <c r="F938" s="7">
        <v>4185</v>
      </c>
      <c r="G938" s="7">
        <v>1852</v>
      </c>
      <c r="H938" s="7">
        <v>4347</v>
      </c>
      <c r="I938" s="7">
        <v>2916</v>
      </c>
      <c r="J938" s="7">
        <v>1431</v>
      </c>
      <c r="K938" s="7">
        <v>5380</v>
      </c>
      <c r="L938" s="7">
        <v>4668</v>
      </c>
      <c r="M938" s="7">
        <v>712</v>
      </c>
      <c r="N938" s="8">
        <v>0.38877386703473671</v>
      </c>
      <c r="O938" s="8">
        <v>0.43518518518518512</v>
      </c>
      <c r="P938" s="20">
        <v>0.29419986023759614</v>
      </c>
      <c r="Q938" s="8">
        <v>0.16051518646674356</v>
      </c>
      <c r="R938" s="8">
        <v>2.8756290438534116E-3</v>
      </c>
      <c r="S938" s="20">
        <v>0.79980563654033032</v>
      </c>
    </row>
    <row r="939" spans="1:19" x14ac:dyDescent="0.2">
      <c r="A939" s="6">
        <v>40989</v>
      </c>
      <c r="B939" s="19">
        <v>40625</v>
      </c>
      <c r="C939" s="19">
        <v>39169</v>
      </c>
      <c r="D939" s="16" t="s">
        <v>5</v>
      </c>
      <c r="E939" s="7">
        <v>5202</v>
      </c>
      <c r="F939" s="7">
        <v>4080</v>
      </c>
      <c r="G939" s="7">
        <v>1122</v>
      </c>
      <c r="H939" s="7">
        <v>3500</v>
      </c>
      <c r="I939" s="7">
        <v>2525</v>
      </c>
      <c r="J939" s="7">
        <v>975</v>
      </c>
      <c r="K939" s="7">
        <v>4925</v>
      </c>
      <c r="L939" s="7">
        <v>4330</v>
      </c>
      <c r="M939" s="7">
        <v>595</v>
      </c>
      <c r="N939" s="8">
        <v>0.48628571428571421</v>
      </c>
      <c r="O939" s="8">
        <v>0.61584158415841594</v>
      </c>
      <c r="P939" s="20">
        <v>0.15076923076923077</v>
      </c>
      <c r="Q939" s="8">
        <v>-1.0273972602739767E-2</v>
      </c>
      <c r="R939" s="8">
        <v>-9.2930191196087142E-2</v>
      </c>
      <c r="S939" s="20">
        <v>0.48021108179419536</v>
      </c>
    </row>
    <row r="940" spans="1:19" x14ac:dyDescent="0.2">
      <c r="A940" s="6">
        <v>40990</v>
      </c>
      <c r="B940" s="19">
        <v>40626</v>
      </c>
      <c r="C940" s="19">
        <v>39170</v>
      </c>
      <c r="D940" s="16" t="s">
        <v>6</v>
      </c>
      <c r="E940" s="7">
        <v>6393</v>
      </c>
      <c r="F940" s="7">
        <v>4520</v>
      </c>
      <c r="G940" s="7">
        <v>1873</v>
      </c>
      <c r="H940" s="7">
        <v>3806</v>
      </c>
      <c r="I940" s="7">
        <v>2817</v>
      </c>
      <c r="J940" s="7">
        <v>989</v>
      </c>
      <c r="K940" s="7">
        <v>5015</v>
      </c>
      <c r="L940" s="7">
        <v>3991</v>
      </c>
      <c r="M940" s="7">
        <v>1024</v>
      </c>
      <c r="N940" s="8">
        <v>0.67971623751970567</v>
      </c>
      <c r="O940" s="8">
        <v>0.60454384096556613</v>
      </c>
      <c r="P940" s="20">
        <v>0.89383215369059665</v>
      </c>
      <c r="Q940" s="8">
        <v>0.16215233593892009</v>
      </c>
      <c r="R940" s="8">
        <v>8.0822572931611658E-2</v>
      </c>
      <c r="S940" s="20">
        <v>0.42001516300227437</v>
      </c>
    </row>
    <row r="941" spans="1:19" x14ac:dyDescent="0.2">
      <c r="A941" s="6">
        <v>40991</v>
      </c>
      <c r="B941" s="19">
        <v>40627</v>
      </c>
      <c r="C941" s="19">
        <v>39171</v>
      </c>
      <c r="D941" s="16" t="s">
        <v>7</v>
      </c>
      <c r="E941" s="7">
        <v>6496</v>
      </c>
      <c r="F941" s="7">
        <v>4851</v>
      </c>
      <c r="G941" s="7">
        <v>1645</v>
      </c>
      <c r="H941" s="7">
        <v>4888</v>
      </c>
      <c r="I941" s="7">
        <v>3461</v>
      </c>
      <c r="J941" s="7">
        <v>1427</v>
      </c>
      <c r="K941" s="7">
        <v>5171</v>
      </c>
      <c r="L941" s="7">
        <v>4211</v>
      </c>
      <c r="M941" s="7">
        <v>960</v>
      </c>
      <c r="N941" s="8">
        <v>0.32896890343698848</v>
      </c>
      <c r="O941" s="8">
        <v>0.40161802947125103</v>
      </c>
      <c r="P941" s="20">
        <v>0.15276804484933426</v>
      </c>
      <c r="Q941" s="8">
        <v>0.14648782209671718</v>
      </c>
      <c r="R941" s="8">
        <v>7.8479324144064E-2</v>
      </c>
      <c r="S941" s="20">
        <v>0.40839041095890405</v>
      </c>
    </row>
    <row r="942" spans="1:19" x14ac:dyDescent="0.2">
      <c r="A942" s="6">
        <v>40992</v>
      </c>
      <c r="B942" s="19">
        <v>40628</v>
      </c>
      <c r="C942" s="19">
        <v>39172</v>
      </c>
      <c r="D942" s="16" t="s">
        <v>1</v>
      </c>
      <c r="E942" s="7">
        <v>6713</v>
      </c>
      <c r="F942" s="7">
        <v>4906</v>
      </c>
      <c r="G942" s="7">
        <v>1807</v>
      </c>
      <c r="H942" s="7">
        <v>5147</v>
      </c>
      <c r="I942" s="7">
        <v>3714</v>
      </c>
      <c r="J942" s="7">
        <v>1433</v>
      </c>
      <c r="K942" s="7">
        <v>5040</v>
      </c>
      <c r="L942" s="7">
        <v>4340</v>
      </c>
      <c r="M942" s="7">
        <v>700</v>
      </c>
      <c r="N942" s="8">
        <v>0.30425490577035164</v>
      </c>
      <c r="O942" s="8">
        <v>0.32094776521270862</v>
      </c>
      <c r="P942" s="20">
        <v>0.26099092812281932</v>
      </c>
      <c r="Q942" s="8">
        <v>0.12238756060859379</v>
      </c>
      <c r="R942" s="8">
        <v>8.6600221483942308E-2</v>
      </c>
      <c r="S942" s="20">
        <v>0.23260572987721684</v>
      </c>
    </row>
    <row r="943" spans="1:19" x14ac:dyDescent="0.2">
      <c r="A943" s="6">
        <v>40993</v>
      </c>
      <c r="B943" s="19">
        <v>40629</v>
      </c>
      <c r="C943" s="19">
        <v>39173</v>
      </c>
      <c r="D943" s="16" t="s">
        <v>2</v>
      </c>
      <c r="E943" s="7">
        <v>6404</v>
      </c>
      <c r="F943" s="7">
        <v>4576</v>
      </c>
      <c r="G943" s="7">
        <v>1828</v>
      </c>
      <c r="H943" s="7">
        <v>4592</v>
      </c>
      <c r="I943" s="7">
        <v>3155</v>
      </c>
      <c r="J943" s="7">
        <v>1437</v>
      </c>
      <c r="K943" s="7">
        <v>5174</v>
      </c>
      <c r="L943" s="7">
        <v>3839</v>
      </c>
      <c r="M943" s="7">
        <v>1335</v>
      </c>
      <c r="N943" s="8">
        <v>0.39459930313588854</v>
      </c>
      <c r="O943" s="8">
        <v>0.45039619651347063</v>
      </c>
      <c r="P943" s="20">
        <v>0.2720946416144745</v>
      </c>
      <c r="Q943" s="8">
        <v>0.27417429367290103</v>
      </c>
      <c r="R943" s="8">
        <v>0.10158883004333163</v>
      </c>
      <c r="S943" s="20">
        <v>1.096330275229358</v>
      </c>
    </row>
    <row r="944" spans="1:19" x14ac:dyDescent="0.2">
      <c r="A944" s="6">
        <v>40994</v>
      </c>
      <c r="B944" s="19">
        <v>40630</v>
      </c>
      <c r="C944" s="19">
        <v>39174</v>
      </c>
      <c r="D944" s="16" t="s">
        <v>3</v>
      </c>
      <c r="E944" s="7">
        <v>5951</v>
      </c>
      <c r="F944" s="7">
        <v>4360</v>
      </c>
      <c r="G944" s="7">
        <v>1591</v>
      </c>
      <c r="H944" s="7">
        <v>4693</v>
      </c>
      <c r="I944" s="7">
        <v>3625</v>
      </c>
      <c r="J944" s="7">
        <v>1068</v>
      </c>
      <c r="K944" s="7">
        <v>4555</v>
      </c>
      <c r="L944" s="7">
        <v>3786</v>
      </c>
      <c r="M944" s="7">
        <v>769</v>
      </c>
      <c r="N944" s="8">
        <v>0.26805881099509898</v>
      </c>
      <c r="O944" s="8">
        <v>0.20275862068965522</v>
      </c>
      <c r="P944" s="20">
        <v>0.48970037453183513</v>
      </c>
      <c r="Q944" s="8">
        <v>0.16162404840913536</v>
      </c>
      <c r="R944" s="8">
        <v>6.0053488937515276E-2</v>
      </c>
      <c r="S944" s="20">
        <v>0.57524752475247531</v>
      </c>
    </row>
    <row r="945" spans="1:19" x14ac:dyDescent="0.2">
      <c r="A945" s="6">
        <v>40995</v>
      </c>
      <c r="B945" s="19">
        <v>40631</v>
      </c>
      <c r="C945" s="19">
        <v>39175</v>
      </c>
      <c r="D945" s="16" t="s">
        <v>4</v>
      </c>
      <c r="E945" s="7">
        <v>5788</v>
      </c>
      <c r="F945" s="7">
        <v>3917</v>
      </c>
      <c r="G945" s="7">
        <v>1871</v>
      </c>
      <c r="H945" s="7">
        <v>4626</v>
      </c>
      <c r="I945" s="7">
        <v>3136</v>
      </c>
      <c r="J945" s="7">
        <v>1490</v>
      </c>
      <c r="K945" s="7">
        <v>4834</v>
      </c>
      <c r="L945" s="7">
        <v>3982</v>
      </c>
      <c r="M945" s="7">
        <v>852</v>
      </c>
      <c r="N945" s="8">
        <v>0.25118893212278426</v>
      </c>
      <c r="O945" s="8">
        <v>0.24904336734693877</v>
      </c>
      <c r="P945" s="20">
        <v>0.25570469798657713</v>
      </c>
      <c r="Q945" s="8">
        <v>0.27573286312541323</v>
      </c>
      <c r="R945" s="8">
        <v>0.12363740676993684</v>
      </c>
      <c r="S945" s="20">
        <v>0.78020932445290203</v>
      </c>
    </row>
    <row r="946" spans="1:19" x14ac:dyDescent="0.2">
      <c r="A946" s="6">
        <v>40996</v>
      </c>
      <c r="B946" s="19">
        <v>40632</v>
      </c>
      <c r="C946" s="19">
        <v>39176</v>
      </c>
      <c r="D946" s="16" t="s">
        <v>5</v>
      </c>
      <c r="E946" s="7">
        <v>5172</v>
      </c>
      <c r="F946" s="7">
        <v>4253</v>
      </c>
      <c r="G946" s="7">
        <v>919</v>
      </c>
      <c r="H946" s="7">
        <v>4495</v>
      </c>
      <c r="I946" s="7">
        <v>3382</v>
      </c>
      <c r="J946" s="7">
        <v>1113</v>
      </c>
      <c r="K946" s="7">
        <v>4191</v>
      </c>
      <c r="L946" s="7">
        <v>3561</v>
      </c>
      <c r="M946" s="7">
        <v>630</v>
      </c>
      <c r="N946" s="8">
        <v>0.15061179087875409</v>
      </c>
      <c r="O946" s="8">
        <v>0.25753991720875224</v>
      </c>
      <c r="P946" s="20">
        <v>-0.17430368373764604</v>
      </c>
      <c r="Q946" s="8">
        <v>0.34093855327975109</v>
      </c>
      <c r="R946" s="8">
        <v>0.37415185783521809</v>
      </c>
      <c r="S946" s="20">
        <v>0.20603674540682415</v>
      </c>
    </row>
    <row r="947" spans="1:19" x14ac:dyDescent="0.2">
      <c r="A947" s="6">
        <v>40997</v>
      </c>
      <c r="B947" s="19">
        <v>40633</v>
      </c>
      <c r="C947" s="19">
        <v>39177</v>
      </c>
      <c r="D947" s="16" t="s">
        <v>6</v>
      </c>
      <c r="E947" s="7">
        <v>5675</v>
      </c>
      <c r="F947" s="7">
        <v>3657</v>
      </c>
      <c r="G947" s="7">
        <v>2018</v>
      </c>
      <c r="H947" s="7">
        <v>3387</v>
      </c>
      <c r="I947" s="7">
        <v>2209</v>
      </c>
      <c r="J947" s="7">
        <v>1178</v>
      </c>
      <c r="K947" s="7">
        <v>4196</v>
      </c>
      <c r="L947" s="7">
        <v>3256</v>
      </c>
      <c r="M947" s="7">
        <v>940</v>
      </c>
      <c r="N947" s="8">
        <v>0.6755240625922645</v>
      </c>
      <c r="O947" s="8">
        <v>0.6555002263467633</v>
      </c>
      <c r="P947" s="20">
        <v>0.71307300509337868</v>
      </c>
      <c r="Q947" s="8">
        <v>0.19902810057046261</v>
      </c>
      <c r="R947" s="8">
        <v>-6.946564885496187E-2</v>
      </c>
      <c r="S947" s="20">
        <v>1.5130759651307595</v>
      </c>
    </row>
    <row r="948" spans="1:19" x14ac:dyDescent="0.2">
      <c r="A948" s="6">
        <v>40998</v>
      </c>
      <c r="B948" s="19">
        <v>40634</v>
      </c>
      <c r="C948" s="19">
        <v>39178</v>
      </c>
      <c r="D948" s="16" t="s">
        <v>7</v>
      </c>
      <c r="E948" s="7">
        <v>5030</v>
      </c>
      <c r="F948" s="7">
        <v>3597</v>
      </c>
      <c r="G948" s="7">
        <v>1433</v>
      </c>
      <c r="H948" s="7">
        <v>4563</v>
      </c>
      <c r="I948" s="7">
        <v>3033</v>
      </c>
      <c r="J948" s="7">
        <v>1530</v>
      </c>
      <c r="K948" s="7">
        <v>3496</v>
      </c>
      <c r="L948" s="7">
        <v>2291</v>
      </c>
      <c r="M948" s="7">
        <v>1205</v>
      </c>
      <c r="N948" s="8">
        <v>0.10234494849879461</v>
      </c>
      <c r="O948" s="8">
        <v>0.18595450049455975</v>
      </c>
      <c r="P948" s="20">
        <v>-6.3398692810457513E-2</v>
      </c>
      <c r="Q948" s="8">
        <v>8.7802768166090006E-2</v>
      </c>
      <c r="R948" s="8">
        <v>8.6932136848008046E-3</v>
      </c>
      <c r="S948" s="20">
        <v>0.35444234404536856</v>
      </c>
    </row>
    <row r="949" spans="1:19" x14ac:dyDescent="0.2">
      <c r="A949" s="6">
        <v>40999</v>
      </c>
      <c r="B949" s="19">
        <v>40635</v>
      </c>
      <c r="C949" s="19">
        <v>39179</v>
      </c>
      <c r="D949" s="16" t="s">
        <v>1</v>
      </c>
      <c r="E949" s="7">
        <v>4820</v>
      </c>
      <c r="F949" s="7">
        <v>3078</v>
      </c>
      <c r="G949" s="7">
        <v>1742</v>
      </c>
      <c r="H949" s="7">
        <v>3910</v>
      </c>
      <c r="I949" s="7">
        <v>2485</v>
      </c>
      <c r="J949" s="7">
        <v>1425</v>
      </c>
      <c r="K949" s="7">
        <v>3123</v>
      </c>
      <c r="L949" s="7">
        <v>2304</v>
      </c>
      <c r="M949" s="7">
        <v>819</v>
      </c>
      <c r="N949" s="8">
        <v>0.23273657289002547</v>
      </c>
      <c r="O949" s="8">
        <v>0.23863179074446683</v>
      </c>
      <c r="P949" s="20">
        <v>0.22245614035087713</v>
      </c>
      <c r="Q949" s="8">
        <v>0.15421455938697326</v>
      </c>
      <c r="R949" s="8">
        <v>8.7248322147650992E-2</v>
      </c>
      <c r="S949" s="20">
        <v>0.29516728624535316</v>
      </c>
    </row>
    <row r="950" spans="1:19" x14ac:dyDescent="0.2">
      <c r="A950" s="6">
        <v>41000</v>
      </c>
      <c r="B950" s="19">
        <v>40636</v>
      </c>
      <c r="C950" s="19">
        <v>39180</v>
      </c>
      <c r="D950" s="16" t="s">
        <v>2</v>
      </c>
      <c r="E950" s="7">
        <v>6602</v>
      </c>
      <c r="F950" s="7">
        <v>4390</v>
      </c>
      <c r="G950" s="7">
        <v>2212</v>
      </c>
      <c r="H950" s="7">
        <v>3671</v>
      </c>
      <c r="I950" s="7">
        <v>2250</v>
      </c>
      <c r="J950" s="7">
        <v>1421</v>
      </c>
      <c r="K950" s="7">
        <v>4273</v>
      </c>
      <c r="L950" s="7">
        <v>3155</v>
      </c>
      <c r="M950" s="7">
        <v>1118</v>
      </c>
      <c r="N950" s="8">
        <v>0.79842004903296115</v>
      </c>
      <c r="O950" s="8">
        <v>0.95111111111111102</v>
      </c>
      <c r="P950" s="20">
        <v>0.55665024630541882</v>
      </c>
      <c r="Q950" s="8">
        <v>0.78047464940668831</v>
      </c>
      <c r="R950" s="8">
        <v>0.55673758865248235</v>
      </c>
      <c r="S950" s="20">
        <v>1.4909909909909911</v>
      </c>
    </row>
    <row r="951" spans="1:19" x14ac:dyDescent="0.2">
      <c r="A951" s="6">
        <v>41001</v>
      </c>
      <c r="B951" s="19">
        <v>40637</v>
      </c>
      <c r="C951" s="19">
        <v>39181</v>
      </c>
      <c r="D951" s="16" t="s">
        <v>3</v>
      </c>
      <c r="E951" s="7">
        <v>4990</v>
      </c>
      <c r="F951" s="7">
        <v>3453</v>
      </c>
      <c r="G951" s="7">
        <v>1537</v>
      </c>
      <c r="H951" s="7">
        <v>3120</v>
      </c>
      <c r="I951" s="7">
        <v>2108</v>
      </c>
      <c r="J951" s="7">
        <v>1012</v>
      </c>
      <c r="K951" s="7">
        <v>3605</v>
      </c>
      <c r="L951" s="7">
        <v>2867</v>
      </c>
      <c r="M951" s="7">
        <v>738</v>
      </c>
      <c r="N951" s="8">
        <v>0.59935897435897445</v>
      </c>
      <c r="O951" s="8">
        <v>0.63804554079696385</v>
      </c>
      <c r="P951" s="20">
        <v>0.51877470355731226</v>
      </c>
      <c r="Q951" s="8">
        <v>0.24625374625374619</v>
      </c>
      <c r="R951" s="8">
        <v>0.13998019148233731</v>
      </c>
      <c r="S951" s="20">
        <v>0.57641025641025645</v>
      </c>
    </row>
    <row r="952" spans="1:19" x14ac:dyDescent="0.2">
      <c r="A952" s="6">
        <v>41002</v>
      </c>
      <c r="B952" s="19">
        <v>40638</v>
      </c>
      <c r="C952" s="19">
        <v>39182</v>
      </c>
      <c r="D952" s="16" t="s">
        <v>4</v>
      </c>
      <c r="E952" s="7">
        <v>4477</v>
      </c>
      <c r="F952" s="7">
        <v>2659</v>
      </c>
      <c r="G952" s="7">
        <v>1818</v>
      </c>
      <c r="H952" s="7">
        <v>3246</v>
      </c>
      <c r="I952" s="7">
        <v>1887</v>
      </c>
      <c r="J952" s="7">
        <v>1359</v>
      </c>
      <c r="K952" s="7">
        <v>3421</v>
      </c>
      <c r="L952" s="7">
        <v>2708</v>
      </c>
      <c r="M952" s="7">
        <v>713</v>
      </c>
      <c r="N952" s="8">
        <v>0.37923598274799764</v>
      </c>
      <c r="O952" s="8">
        <v>0.40911499735029144</v>
      </c>
      <c r="P952" s="20">
        <v>0.33774834437086088</v>
      </c>
      <c r="Q952" s="8">
        <v>0.2028479312197744</v>
      </c>
      <c r="R952" s="8">
        <v>-3.9031441994940352E-2</v>
      </c>
      <c r="S952" s="20">
        <v>0.90366492146596866</v>
      </c>
    </row>
    <row r="953" spans="1:19" x14ac:dyDescent="0.2">
      <c r="A953" s="6">
        <v>41003</v>
      </c>
      <c r="B953" s="19">
        <v>40639</v>
      </c>
      <c r="C953" s="19">
        <v>39183</v>
      </c>
      <c r="D953" s="16" t="s">
        <v>5</v>
      </c>
      <c r="E953" s="7">
        <v>4540</v>
      </c>
      <c r="F953" s="7">
        <v>3265</v>
      </c>
      <c r="G953" s="7">
        <v>1275</v>
      </c>
      <c r="H953" s="7">
        <v>3143</v>
      </c>
      <c r="I953" s="7">
        <v>2221</v>
      </c>
      <c r="J953" s="7">
        <v>922</v>
      </c>
      <c r="K953" s="7">
        <v>3597</v>
      </c>
      <c r="L953" s="7">
        <v>3007</v>
      </c>
      <c r="M953" s="7">
        <v>590</v>
      </c>
      <c r="N953" s="8">
        <v>0.44447979637289214</v>
      </c>
      <c r="O953" s="8">
        <v>0.47005853219270599</v>
      </c>
      <c r="P953" s="20">
        <v>0.38286334056399141</v>
      </c>
      <c r="Q953" s="8">
        <v>8.8207094918504314E-2</v>
      </c>
      <c r="R953" s="8">
        <v>-6.0972102387115368E-2</v>
      </c>
      <c r="S953" s="20">
        <v>0.83453237410071934</v>
      </c>
    </row>
    <row r="954" spans="1:19" x14ac:dyDescent="0.2">
      <c r="A954" s="6">
        <v>41004</v>
      </c>
      <c r="B954" s="19">
        <v>40640</v>
      </c>
      <c r="C954" s="19">
        <v>39184</v>
      </c>
      <c r="D954" s="16" t="s">
        <v>6</v>
      </c>
      <c r="E954" s="7">
        <v>4830</v>
      </c>
      <c r="F954" s="7">
        <v>3036</v>
      </c>
      <c r="G954" s="7">
        <v>1794</v>
      </c>
      <c r="H954" s="7">
        <v>3324</v>
      </c>
      <c r="I954" s="7">
        <v>1985</v>
      </c>
      <c r="J954" s="7">
        <v>1339</v>
      </c>
      <c r="K954" s="7">
        <v>4172</v>
      </c>
      <c r="L954" s="7">
        <v>3274</v>
      </c>
      <c r="M954" s="7">
        <v>898</v>
      </c>
      <c r="N954" s="8">
        <v>0.45306859205776173</v>
      </c>
      <c r="O954" s="8">
        <v>0.52947103274559204</v>
      </c>
      <c r="P954" s="20">
        <v>0.33980582524271852</v>
      </c>
      <c r="Q954" s="8">
        <v>0.2798092209856915</v>
      </c>
      <c r="R954" s="8">
        <v>1.2675116744496284E-2</v>
      </c>
      <c r="S954" s="20">
        <v>1.3118556701030926</v>
      </c>
    </row>
    <row r="955" spans="1:19" x14ac:dyDescent="0.2">
      <c r="A955" s="6">
        <v>41005</v>
      </c>
      <c r="B955" s="19">
        <v>40641</v>
      </c>
      <c r="C955" s="19">
        <v>39185</v>
      </c>
      <c r="D955" s="16" t="s">
        <v>7</v>
      </c>
      <c r="E955" s="7">
        <v>4706</v>
      </c>
      <c r="F955" s="7">
        <v>2757</v>
      </c>
      <c r="G955" s="7">
        <v>1949</v>
      </c>
      <c r="H955" s="7">
        <v>3590</v>
      </c>
      <c r="I955" s="7">
        <v>2337</v>
      </c>
      <c r="J955" s="7">
        <v>1253</v>
      </c>
      <c r="K955" s="7">
        <v>3827</v>
      </c>
      <c r="L955" s="7">
        <v>2802</v>
      </c>
      <c r="M955" s="7">
        <v>1025</v>
      </c>
      <c r="N955" s="8">
        <v>0.31086350974930355</v>
      </c>
      <c r="O955" s="8">
        <v>0.17971758664955062</v>
      </c>
      <c r="P955" s="20">
        <v>0.55546687948922591</v>
      </c>
      <c r="Q955" s="8">
        <v>0.15258388439872639</v>
      </c>
      <c r="R955" s="8">
        <v>-8.4965151012280082E-2</v>
      </c>
      <c r="S955" s="20">
        <v>0.82149532710280382</v>
      </c>
    </row>
    <row r="956" spans="1:19" x14ac:dyDescent="0.2">
      <c r="A956" s="6">
        <v>41006</v>
      </c>
      <c r="B956" s="19">
        <v>40642</v>
      </c>
      <c r="C956" s="19">
        <v>39186</v>
      </c>
      <c r="D956" s="16" t="s">
        <v>1</v>
      </c>
      <c r="E956" s="7">
        <v>4607</v>
      </c>
      <c r="F956" s="7">
        <v>3011</v>
      </c>
      <c r="G956" s="7">
        <v>1596</v>
      </c>
      <c r="H956" s="7">
        <v>3943</v>
      </c>
      <c r="I956" s="7">
        <v>2380</v>
      </c>
      <c r="J956" s="7">
        <v>1563</v>
      </c>
      <c r="K956" s="7">
        <v>3773</v>
      </c>
      <c r="L956" s="7">
        <v>2806</v>
      </c>
      <c r="M956" s="7">
        <v>967</v>
      </c>
      <c r="N956" s="8">
        <v>0.16839969566320057</v>
      </c>
      <c r="O956" s="8">
        <v>0.26512605042016801</v>
      </c>
      <c r="P956" s="20">
        <v>2.1113243761996081E-2</v>
      </c>
      <c r="Q956" s="8">
        <v>-2.3819835426591718E-3</v>
      </c>
      <c r="R956" s="8">
        <v>-0.1054664289958408</v>
      </c>
      <c r="S956" s="20">
        <v>0.27476038338658149</v>
      </c>
    </row>
    <row r="957" spans="1:19" x14ac:dyDescent="0.2">
      <c r="A957" s="6">
        <v>41007</v>
      </c>
      <c r="B957" s="19">
        <v>40643</v>
      </c>
      <c r="C957" s="19">
        <v>39187</v>
      </c>
      <c r="D957" s="16" t="s">
        <v>2</v>
      </c>
      <c r="E957" s="7">
        <v>5190</v>
      </c>
      <c r="F957" s="7">
        <v>3225</v>
      </c>
      <c r="G957" s="7">
        <v>1965</v>
      </c>
      <c r="H957" s="7">
        <v>3962</v>
      </c>
      <c r="I957" s="7">
        <v>2465</v>
      </c>
      <c r="J957" s="7">
        <v>1497</v>
      </c>
      <c r="K957" s="7">
        <v>4699</v>
      </c>
      <c r="L957" s="7">
        <v>3560</v>
      </c>
      <c r="M957" s="7">
        <v>1139</v>
      </c>
      <c r="N957" s="8">
        <v>0.30994447248864221</v>
      </c>
      <c r="O957" s="8">
        <v>0.30831643002028408</v>
      </c>
      <c r="P957" s="20">
        <v>0.31262525050100209</v>
      </c>
      <c r="Q957" s="8">
        <v>0.33042809536016415</v>
      </c>
      <c r="R957" s="8">
        <v>3.2660902977905915E-2</v>
      </c>
      <c r="S957" s="20">
        <v>1.525706940874036</v>
      </c>
    </row>
    <row r="958" spans="1:19" x14ac:dyDescent="0.2">
      <c r="A958" s="6">
        <v>41008</v>
      </c>
      <c r="B958" s="19">
        <v>40644</v>
      </c>
      <c r="C958" s="19">
        <v>39188</v>
      </c>
      <c r="D958" s="16" t="s">
        <v>3</v>
      </c>
      <c r="E958" s="7">
        <v>4318</v>
      </c>
      <c r="F958" s="7">
        <v>3006</v>
      </c>
      <c r="G958" s="7">
        <v>1312</v>
      </c>
      <c r="H958" s="7">
        <v>3515</v>
      </c>
      <c r="I958" s="7">
        <v>2256</v>
      </c>
      <c r="J958" s="7">
        <v>1259</v>
      </c>
      <c r="K958" s="7">
        <v>3871</v>
      </c>
      <c r="L958" s="7">
        <v>3333</v>
      </c>
      <c r="M958" s="7">
        <v>538</v>
      </c>
      <c r="N958" s="8">
        <v>0.22844950213371273</v>
      </c>
      <c r="O958" s="8">
        <v>0.33244680851063824</v>
      </c>
      <c r="P958" s="20">
        <v>4.2096902303415451E-2</v>
      </c>
      <c r="Q958" s="8">
        <v>7.5734927752864944E-2</v>
      </c>
      <c r="R958" s="8">
        <v>3.0030030030030463E-3</v>
      </c>
      <c r="S958" s="20">
        <v>0.2900688298918388</v>
      </c>
    </row>
    <row r="959" spans="1:19" x14ac:dyDescent="0.2">
      <c r="A959" s="6">
        <v>41009</v>
      </c>
      <c r="B959" s="19">
        <v>40645</v>
      </c>
      <c r="C959" s="19">
        <v>39189</v>
      </c>
      <c r="D959" s="16" t="s">
        <v>4</v>
      </c>
      <c r="E959" s="7">
        <v>4946</v>
      </c>
      <c r="F959" s="7">
        <v>3136</v>
      </c>
      <c r="G959" s="7">
        <v>1810</v>
      </c>
      <c r="H959" s="7">
        <v>3610</v>
      </c>
      <c r="I959" s="7">
        <v>1973</v>
      </c>
      <c r="J959" s="7">
        <v>1637</v>
      </c>
      <c r="K959" s="7">
        <v>3495</v>
      </c>
      <c r="L959" s="7">
        <v>2806</v>
      </c>
      <c r="M959" s="7">
        <v>689</v>
      </c>
      <c r="N959" s="8">
        <v>0.37008310249307486</v>
      </c>
      <c r="O959" s="8">
        <v>0.5894576786619361</v>
      </c>
      <c r="P959" s="20">
        <v>0.10568112400733054</v>
      </c>
      <c r="Q959" s="8">
        <v>0.40951838130521523</v>
      </c>
      <c r="R959" s="8">
        <v>0.20987654320987659</v>
      </c>
      <c r="S959" s="20">
        <v>0.97382769901853861</v>
      </c>
    </row>
    <row r="960" spans="1:19" x14ac:dyDescent="0.2">
      <c r="A960" s="6">
        <v>41010</v>
      </c>
      <c r="B960" s="19">
        <v>40646</v>
      </c>
      <c r="C960" s="19">
        <v>39190</v>
      </c>
      <c r="D960" s="16" t="s">
        <v>5</v>
      </c>
      <c r="E960" s="7">
        <v>4796</v>
      </c>
      <c r="F960" s="7">
        <v>3646</v>
      </c>
      <c r="G960" s="7">
        <v>1150</v>
      </c>
      <c r="H960" s="7">
        <v>3281</v>
      </c>
      <c r="I960" s="7">
        <v>2240</v>
      </c>
      <c r="J960" s="7">
        <v>1041</v>
      </c>
      <c r="K960" s="7">
        <v>3919</v>
      </c>
      <c r="L960" s="7">
        <v>3434</v>
      </c>
      <c r="M960" s="7">
        <v>485</v>
      </c>
      <c r="N960" s="8">
        <v>0.46174946662602867</v>
      </c>
      <c r="O960" s="8">
        <v>0.62767857142857153</v>
      </c>
      <c r="P960" s="20">
        <v>0.1047070124879923</v>
      </c>
      <c r="Q960" s="8">
        <v>0.26110965027609789</v>
      </c>
      <c r="R960" s="8">
        <v>0.14654088050314473</v>
      </c>
      <c r="S960" s="20">
        <v>0.8459069020866774</v>
      </c>
    </row>
    <row r="961" spans="1:19" x14ac:dyDescent="0.2">
      <c r="A961" s="6">
        <v>41011</v>
      </c>
      <c r="B961" s="19">
        <v>40647</v>
      </c>
      <c r="C961" s="19">
        <v>39191</v>
      </c>
      <c r="D961" s="16" t="s">
        <v>6</v>
      </c>
      <c r="E961" s="7">
        <v>5492</v>
      </c>
      <c r="F961" s="7">
        <v>3806</v>
      </c>
      <c r="G961" s="7">
        <v>1686</v>
      </c>
      <c r="H961" s="7">
        <v>3572</v>
      </c>
      <c r="I961" s="7">
        <v>2241</v>
      </c>
      <c r="J961" s="7">
        <v>1331</v>
      </c>
      <c r="K961" s="7">
        <v>4370</v>
      </c>
      <c r="L961" s="7">
        <v>3506</v>
      </c>
      <c r="M961" s="7">
        <v>864</v>
      </c>
      <c r="N961" s="8">
        <v>0.53751399776035824</v>
      </c>
      <c r="O961" s="8">
        <v>0.6983489513609995</v>
      </c>
      <c r="P961" s="20">
        <v>0.26671675432006015</v>
      </c>
      <c r="Q961" s="8">
        <v>0.32273603082851632</v>
      </c>
      <c r="R961" s="8">
        <v>0.11319099151798762</v>
      </c>
      <c r="S961" s="20">
        <v>1.3001364256480219</v>
      </c>
    </row>
    <row r="962" spans="1:19" x14ac:dyDescent="0.2">
      <c r="A962" s="6">
        <v>41012</v>
      </c>
      <c r="B962" s="19">
        <v>40648</v>
      </c>
      <c r="C962" s="19">
        <v>39192</v>
      </c>
      <c r="D962" s="16" t="s">
        <v>7</v>
      </c>
      <c r="E962" s="7">
        <v>4639</v>
      </c>
      <c r="F962" s="7">
        <v>3183</v>
      </c>
      <c r="G962" s="7">
        <v>1456</v>
      </c>
      <c r="H962" s="7">
        <v>3517</v>
      </c>
      <c r="I962" s="7">
        <v>2377</v>
      </c>
      <c r="J962" s="7">
        <v>1140</v>
      </c>
      <c r="K962" s="7">
        <v>4032</v>
      </c>
      <c r="L962" s="7">
        <v>2855</v>
      </c>
      <c r="M962" s="7">
        <v>1177</v>
      </c>
      <c r="N962" s="8">
        <v>0.31902189365936873</v>
      </c>
      <c r="O962" s="8">
        <v>0.33908287757677735</v>
      </c>
      <c r="P962" s="20">
        <v>0.27719298245614032</v>
      </c>
      <c r="Q962" s="8">
        <v>0.18553539483772052</v>
      </c>
      <c r="R962" s="8">
        <v>7.825203252032531E-2</v>
      </c>
      <c r="S962" s="20">
        <v>0.51508844953173782</v>
      </c>
    </row>
    <row r="963" spans="1:19" x14ac:dyDescent="0.2">
      <c r="A963" s="6">
        <v>41013</v>
      </c>
      <c r="B963" s="19">
        <v>40649</v>
      </c>
      <c r="C963" s="19">
        <v>39193</v>
      </c>
      <c r="D963" s="16" t="s">
        <v>1</v>
      </c>
      <c r="E963" s="7">
        <v>4650</v>
      </c>
      <c r="F963" s="7">
        <v>2927</v>
      </c>
      <c r="G963" s="7">
        <v>1723</v>
      </c>
      <c r="H963" s="7">
        <v>3754</v>
      </c>
      <c r="I963" s="7">
        <v>2165</v>
      </c>
      <c r="J963" s="7">
        <v>1589</v>
      </c>
      <c r="K963" s="7">
        <v>3933</v>
      </c>
      <c r="L963" s="7">
        <v>2978</v>
      </c>
      <c r="M963" s="7">
        <v>955</v>
      </c>
      <c r="N963" s="8">
        <v>0.23867874267448053</v>
      </c>
      <c r="O963" s="8">
        <v>0.35196304849884519</v>
      </c>
      <c r="P963" s="20">
        <v>8.4329767149150303E-2</v>
      </c>
      <c r="Q963" s="8">
        <v>0.13028682547399129</v>
      </c>
      <c r="R963" s="8">
        <v>1.000690131124915E-2</v>
      </c>
      <c r="S963" s="20">
        <v>0.41694078947368429</v>
      </c>
    </row>
    <row r="964" spans="1:19" x14ac:dyDescent="0.2">
      <c r="A964" s="6">
        <v>41014</v>
      </c>
      <c r="B964" s="19">
        <v>40650</v>
      </c>
      <c r="C964" s="19">
        <v>39194</v>
      </c>
      <c r="D964" s="16" t="s">
        <v>2</v>
      </c>
      <c r="E964" s="7">
        <v>5583</v>
      </c>
      <c r="F964" s="7">
        <v>3799</v>
      </c>
      <c r="G964" s="7">
        <v>1784</v>
      </c>
      <c r="H964" s="7">
        <v>3250</v>
      </c>
      <c r="I964" s="7">
        <v>1964</v>
      </c>
      <c r="J964" s="7">
        <v>1286</v>
      </c>
      <c r="K964" s="7">
        <v>4156</v>
      </c>
      <c r="L964" s="7">
        <v>2989</v>
      </c>
      <c r="M964" s="7">
        <v>1167</v>
      </c>
      <c r="N964" s="8">
        <v>0.7178461538461538</v>
      </c>
      <c r="O964" s="8">
        <v>0.93431771894093685</v>
      </c>
      <c r="P964" s="20">
        <v>0.38724727838258155</v>
      </c>
      <c r="Q964" s="8">
        <v>0.31426553672316393</v>
      </c>
      <c r="R964" s="8">
        <v>7.8648495173196942E-2</v>
      </c>
      <c r="S964" s="20">
        <v>1.4573002754820936</v>
      </c>
    </row>
    <row r="965" spans="1:19" x14ac:dyDescent="0.2">
      <c r="A965" s="6">
        <v>41015</v>
      </c>
      <c r="B965" s="19">
        <v>40651</v>
      </c>
      <c r="C965" s="19">
        <v>39195</v>
      </c>
      <c r="D965" s="16" t="s">
        <v>3</v>
      </c>
      <c r="E965" s="7">
        <v>4669</v>
      </c>
      <c r="F965" s="7">
        <v>3519</v>
      </c>
      <c r="G965" s="7">
        <v>1150</v>
      </c>
      <c r="H965" s="7">
        <v>3549</v>
      </c>
      <c r="I965" s="7">
        <v>2403</v>
      </c>
      <c r="J965" s="7">
        <v>1146</v>
      </c>
      <c r="K965" s="7">
        <v>3644</v>
      </c>
      <c r="L965" s="7">
        <v>2976</v>
      </c>
      <c r="M965" s="7">
        <v>668</v>
      </c>
      <c r="N965" s="8">
        <v>0.31558185404339256</v>
      </c>
      <c r="O965" s="8">
        <v>0.46441947565543074</v>
      </c>
      <c r="P965" s="20">
        <v>3.4904013961605251E-3</v>
      </c>
      <c r="Q965" s="8">
        <v>0.13050847457627124</v>
      </c>
      <c r="R965" s="8">
        <v>9.3536357986326868E-2</v>
      </c>
      <c r="S965" s="20">
        <v>0.26096491228070184</v>
      </c>
    </row>
    <row r="966" spans="1:19" x14ac:dyDescent="0.2">
      <c r="A966" s="6">
        <v>41016</v>
      </c>
      <c r="B966" s="19">
        <v>40652</v>
      </c>
      <c r="C966" s="19">
        <v>39196</v>
      </c>
      <c r="D966" s="16" t="s">
        <v>4</v>
      </c>
      <c r="E966" s="7">
        <v>4895</v>
      </c>
      <c r="F966" s="7">
        <v>3066</v>
      </c>
      <c r="G966" s="7">
        <v>1829</v>
      </c>
      <c r="H966" s="7">
        <v>3689</v>
      </c>
      <c r="I966" s="7">
        <v>2153</v>
      </c>
      <c r="J966" s="7">
        <v>1536</v>
      </c>
      <c r="K966" s="7">
        <v>3821</v>
      </c>
      <c r="L966" s="7">
        <v>3031</v>
      </c>
      <c r="M966" s="7">
        <v>790</v>
      </c>
      <c r="N966" s="8">
        <v>0.32691786391976141</v>
      </c>
      <c r="O966" s="8">
        <v>0.42405945192754291</v>
      </c>
      <c r="P966" s="20">
        <v>0.19075520833333326</v>
      </c>
      <c r="Q966" s="8">
        <v>0.19711420885302022</v>
      </c>
      <c r="R966" s="8">
        <v>1.4559894109861027E-2</v>
      </c>
      <c r="S966" s="20">
        <v>0.7141518275538894</v>
      </c>
    </row>
    <row r="967" spans="1:19" x14ac:dyDescent="0.2">
      <c r="A967" s="6">
        <v>41017</v>
      </c>
      <c r="B967" s="19">
        <v>40653</v>
      </c>
      <c r="C967" s="19">
        <v>39197</v>
      </c>
      <c r="D967" s="16" t="s">
        <v>5</v>
      </c>
      <c r="E967" s="7">
        <v>4572</v>
      </c>
      <c r="F967" s="7">
        <v>3473</v>
      </c>
      <c r="G967" s="7">
        <v>1099</v>
      </c>
      <c r="H967" s="7">
        <v>3488</v>
      </c>
      <c r="I967" s="7">
        <v>2367</v>
      </c>
      <c r="J967" s="7">
        <v>1121</v>
      </c>
      <c r="K967" s="7">
        <v>3928</v>
      </c>
      <c r="L967" s="7">
        <v>3485</v>
      </c>
      <c r="M967" s="7">
        <v>443</v>
      </c>
      <c r="N967" s="8">
        <v>0.31077981651376141</v>
      </c>
      <c r="O967" s="8">
        <v>0.46725813265737215</v>
      </c>
      <c r="P967" s="20">
        <v>-1.9625334522747506E-2</v>
      </c>
      <c r="Q967" s="8">
        <v>0.17926231622388444</v>
      </c>
      <c r="R967" s="8">
        <v>9.6275252525252597E-2</v>
      </c>
      <c r="S967" s="20">
        <v>0.55007052186177718</v>
      </c>
    </row>
    <row r="968" spans="1:19" x14ac:dyDescent="0.2">
      <c r="A968" s="6">
        <v>41018</v>
      </c>
      <c r="B968" s="19">
        <v>40654</v>
      </c>
      <c r="C968" s="19">
        <v>39198</v>
      </c>
      <c r="D968" s="16" t="s">
        <v>6</v>
      </c>
      <c r="E968" s="7">
        <v>5481</v>
      </c>
      <c r="F968" s="7">
        <v>3787</v>
      </c>
      <c r="G968" s="7">
        <v>1694</v>
      </c>
      <c r="H968" s="7">
        <v>3615</v>
      </c>
      <c r="I968" s="7">
        <v>2244</v>
      </c>
      <c r="J968" s="7">
        <v>1371</v>
      </c>
      <c r="K968" s="7">
        <v>4468</v>
      </c>
      <c r="L968" s="7">
        <v>3515</v>
      </c>
      <c r="M968" s="7">
        <v>953</v>
      </c>
      <c r="N968" s="8">
        <v>0.51618257261410783</v>
      </c>
      <c r="O968" s="8">
        <v>0.68761140819964339</v>
      </c>
      <c r="P968" s="20">
        <v>0.23559445660102107</v>
      </c>
      <c r="Q968" s="8">
        <v>0.23529411764705888</v>
      </c>
      <c r="R968" s="8">
        <v>0.11875923190546533</v>
      </c>
      <c r="S968" s="20">
        <v>0.61026615969581743</v>
      </c>
    </row>
    <row r="969" spans="1:19" x14ac:dyDescent="0.2">
      <c r="A969" s="6">
        <v>41019</v>
      </c>
      <c r="B969" s="19">
        <v>40655</v>
      </c>
      <c r="C969" s="19">
        <v>39199</v>
      </c>
      <c r="D969" s="16" t="s">
        <v>7</v>
      </c>
      <c r="E969" s="7">
        <v>4837</v>
      </c>
      <c r="F969" s="7">
        <v>3133</v>
      </c>
      <c r="G969" s="7">
        <v>1704</v>
      </c>
      <c r="H969" s="7">
        <v>3683</v>
      </c>
      <c r="I969" s="7">
        <v>2482</v>
      </c>
      <c r="J969" s="7">
        <v>1201</v>
      </c>
      <c r="K969" s="7">
        <v>4815</v>
      </c>
      <c r="L969" s="7">
        <v>3892</v>
      </c>
      <c r="M969" s="7">
        <v>923</v>
      </c>
      <c r="N969" s="8">
        <v>0.31333152321477065</v>
      </c>
      <c r="O969" s="8">
        <v>0.26228847703464941</v>
      </c>
      <c r="P969" s="20">
        <v>0.41881765195670284</v>
      </c>
      <c r="Q969" s="8">
        <v>9.9318181818181861E-2</v>
      </c>
      <c r="R969" s="8">
        <v>-7.7987051206592106E-2</v>
      </c>
      <c r="S969" s="20">
        <v>0.70059880239520966</v>
      </c>
    </row>
    <row r="970" spans="1:19" x14ac:dyDescent="0.2">
      <c r="A970" s="6">
        <v>41020</v>
      </c>
      <c r="B970" s="19">
        <v>40656</v>
      </c>
      <c r="C970" s="19">
        <v>39200</v>
      </c>
      <c r="D970" s="16" t="s">
        <v>1</v>
      </c>
      <c r="E970" s="7">
        <v>4598</v>
      </c>
      <c r="F970" s="7">
        <v>2926</v>
      </c>
      <c r="G970" s="7">
        <v>1672</v>
      </c>
      <c r="H970" s="7">
        <v>3932</v>
      </c>
      <c r="I970" s="7">
        <v>2417</v>
      </c>
      <c r="J970" s="7">
        <v>1515</v>
      </c>
      <c r="K970" s="7">
        <v>4358</v>
      </c>
      <c r="L970" s="7">
        <v>3466</v>
      </c>
      <c r="M970" s="7">
        <v>892</v>
      </c>
      <c r="N970" s="8">
        <v>0.16937945066124116</v>
      </c>
      <c r="O970" s="8">
        <v>0.21059164253206464</v>
      </c>
      <c r="P970" s="20">
        <v>0.10363036303630357</v>
      </c>
      <c r="Q970" s="8">
        <v>2.450980392156854E-2</v>
      </c>
      <c r="R970" s="8">
        <v>-8.5339168490153217E-2</v>
      </c>
      <c r="S970" s="20">
        <v>0.29712955779674166</v>
      </c>
    </row>
    <row r="971" spans="1:19" x14ac:dyDescent="0.2">
      <c r="A971" s="6">
        <v>41021</v>
      </c>
      <c r="B971" s="19">
        <v>40657</v>
      </c>
      <c r="C971" s="19">
        <v>39201</v>
      </c>
      <c r="D971" s="16" t="s">
        <v>2</v>
      </c>
      <c r="E971" s="7">
        <v>4916</v>
      </c>
      <c r="F971" s="7">
        <v>3242</v>
      </c>
      <c r="G971" s="7">
        <v>1674</v>
      </c>
      <c r="H971" s="7">
        <v>3564</v>
      </c>
      <c r="I971" s="7">
        <v>2253</v>
      </c>
      <c r="J971" s="7">
        <v>1311</v>
      </c>
      <c r="K971" s="7">
        <v>4488</v>
      </c>
      <c r="L971" s="7">
        <v>3358</v>
      </c>
      <c r="M971" s="7">
        <v>1130</v>
      </c>
      <c r="N971" s="8">
        <v>0.37934904601571273</v>
      </c>
      <c r="O971" s="8">
        <v>0.43897026187305821</v>
      </c>
      <c r="P971" s="20">
        <v>0.27688787185354702</v>
      </c>
      <c r="Q971" s="8">
        <v>0.42286541244573073</v>
      </c>
      <c r="R971" s="8">
        <v>0.2034149962880476</v>
      </c>
      <c r="S971" s="20">
        <v>1.1997371879106438</v>
      </c>
    </row>
    <row r="972" spans="1:19" x14ac:dyDescent="0.2">
      <c r="A972" s="6">
        <v>41022</v>
      </c>
      <c r="B972" s="19">
        <v>40658</v>
      </c>
      <c r="C972" s="19">
        <v>39202</v>
      </c>
      <c r="D972" s="16" t="s">
        <v>3</v>
      </c>
      <c r="E972" s="7">
        <v>4266</v>
      </c>
      <c r="F972" s="7">
        <v>2952</v>
      </c>
      <c r="G972" s="7">
        <v>1314</v>
      </c>
      <c r="H972" s="7">
        <v>3979</v>
      </c>
      <c r="I972" s="7">
        <v>2897</v>
      </c>
      <c r="J972" s="7">
        <v>1082</v>
      </c>
      <c r="K972" s="7">
        <v>4048</v>
      </c>
      <c r="L972" s="7">
        <v>3310</v>
      </c>
      <c r="M972" s="7">
        <v>738</v>
      </c>
      <c r="N972" s="8">
        <v>7.2128675546619725E-2</v>
      </c>
      <c r="O972" s="8">
        <v>1.8985157059026481E-2</v>
      </c>
      <c r="P972" s="20">
        <v>0.21441774491682075</v>
      </c>
      <c r="Q972" s="8">
        <v>-0.11199000832639472</v>
      </c>
      <c r="R972" s="8">
        <v>-0.23523316062176169</v>
      </c>
      <c r="S972" s="20">
        <v>0.39194915254237284</v>
      </c>
    </row>
    <row r="973" spans="1:19" x14ac:dyDescent="0.2">
      <c r="A973" s="6">
        <v>41023</v>
      </c>
      <c r="B973" s="19">
        <v>40659</v>
      </c>
      <c r="C973" s="19">
        <v>39203</v>
      </c>
      <c r="D973" s="16" t="s">
        <v>4</v>
      </c>
      <c r="E973" s="7">
        <v>5607</v>
      </c>
      <c r="F973" s="7">
        <v>3722</v>
      </c>
      <c r="G973" s="7">
        <v>1885</v>
      </c>
      <c r="H973" s="7">
        <v>4526</v>
      </c>
      <c r="I973" s="7">
        <v>3042</v>
      </c>
      <c r="J973" s="7">
        <v>1484</v>
      </c>
      <c r="K973" s="7">
        <v>3648</v>
      </c>
      <c r="L973" s="7">
        <v>2781</v>
      </c>
      <c r="M973" s="7">
        <v>867</v>
      </c>
      <c r="N973" s="8">
        <v>0.23884224480777738</v>
      </c>
      <c r="O973" s="8">
        <v>0.22353714661406965</v>
      </c>
      <c r="P973" s="20">
        <v>0.27021563342318067</v>
      </c>
      <c r="Q973" s="8">
        <v>6.1529723589549334E-2</v>
      </c>
      <c r="R973" s="8">
        <v>-0.13361266294227192</v>
      </c>
      <c r="S973" s="20">
        <v>0.91176470588235303</v>
      </c>
    </row>
    <row r="974" spans="1:19" x14ac:dyDescent="0.2">
      <c r="A974" s="6">
        <v>41024</v>
      </c>
      <c r="B974" s="19">
        <v>40660</v>
      </c>
      <c r="C974" s="19">
        <v>39204</v>
      </c>
      <c r="D974" s="16" t="s">
        <v>5</v>
      </c>
      <c r="E974" s="7">
        <v>5448</v>
      </c>
      <c r="F974" s="7">
        <v>4302</v>
      </c>
      <c r="G974" s="7">
        <v>1146</v>
      </c>
      <c r="H974" s="7">
        <v>4627</v>
      </c>
      <c r="I974" s="7">
        <v>3700</v>
      </c>
      <c r="J974" s="7">
        <v>927</v>
      </c>
      <c r="K974" s="7">
        <v>3349</v>
      </c>
      <c r="L974" s="7">
        <v>2663</v>
      </c>
      <c r="M974" s="7">
        <v>686</v>
      </c>
      <c r="N974" s="8">
        <v>0.17743678409336505</v>
      </c>
      <c r="O974" s="8">
        <v>0.1627027027027026</v>
      </c>
      <c r="P974" s="20">
        <v>0.2362459546925566</v>
      </c>
      <c r="Q974" s="8">
        <v>9.6839138312864836E-2</v>
      </c>
      <c r="R974" s="8">
        <v>0</v>
      </c>
      <c r="S974" s="20">
        <v>0.72330827067669179</v>
      </c>
    </row>
    <row r="975" spans="1:19" x14ac:dyDescent="0.2">
      <c r="A975" s="6">
        <v>41025</v>
      </c>
      <c r="B975" s="19">
        <v>40661</v>
      </c>
      <c r="C975" s="19">
        <v>39205</v>
      </c>
      <c r="D975" s="16" t="s">
        <v>6</v>
      </c>
      <c r="E975" s="7">
        <v>6157</v>
      </c>
      <c r="F975" s="7">
        <v>4282</v>
      </c>
      <c r="G975" s="7">
        <v>1875</v>
      </c>
      <c r="H975" s="7">
        <v>5239</v>
      </c>
      <c r="I975" s="7">
        <v>3825</v>
      </c>
      <c r="J975" s="7">
        <v>1414</v>
      </c>
      <c r="K975" s="7">
        <v>4052</v>
      </c>
      <c r="L975" s="7">
        <v>2933</v>
      </c>
      <c r="M975" s="7">
        <v>1119</v>
      </c>
      <c r="N975" s="8">
        <v>0.17522427944264174</v>
      </c>
      <c r="O975" s="8">
        <v>0.1194771241830066</v>
      </c>
      <c r="P975" s="20">
        <v>0.32602545968882612</v>
      </c>
      <c r="Q975" s="8">
        <v>0.13472171028381874</v>
      </c>
      <c r="R975" s="8">
        <v>-3.0344202898550776E-2</v>
      </c>
      <c r="S975" s="20">
        <v>0.85643564356435653</v>
      </c>
    </row>
    <row r="976" spans="1:19" x14ac:dyDescent="0.2">
      <c r="A976" s="6">
        <v>41026</v>
      </c>
      <c r="B976" s="19">
        <v>40662</v>
      </c>
      <c r="C976" s="19">
        <v>39206</v>
      </c>
      <c r="D976" s="16" t="s">
        <v>7</v>
      </c>
      <c r="E976" s="7">
        <v>6882</v>
      </c>
      <c r="F976" s="7">
        <v>5217</v>
      </c>
      <c r="G976" s="7">
        <v>1665</v>
      </c>
      <c r="H976" s="7">
        <v>6438</v>
      </c>
      <c r="I976" s="7">
        <v>5015</v>
      </c>
      <c r="J976" s="7">
        <v>1423</v>
      </c>
      <c r="K976" s="7">
        <v>5557</v>
      </c>
      <c r="L976" s="7">
        <v>4335</v>
      </c>
      <c r="M976" s="7">
        <v>1222</v>
      </c>
      <c r="N976" s="8">
        <v>6.8965517241379226E-2</v>
      </c>
      <c r="O976" s="8">
        <v>4.0279162512462552E-2</v>
      </c>
      <c r="P976" s="20">
        <v>0.1700632466619818</v>
      </c>
      <c r="Q976" s="8">
        <v>0.1496825927163381</v>
      </c>
      <c r="R976" s="8">
        <v>4.6959662853702566E-2</v>
      </c>
      <c r="S976" s="20">
        <v>0.66001994017946153</v>
      </c>
    </row>
    <row r="977" spans="1:19" x14ac:dyDescent="0.2">
      <c r="A977" s="6">
        <v>41027</v>
      </c>
      <c r="B977" s="19">
        <v>40663</v>
      </c>
      <c r="C977" s="19">
        <v>39207</v>
      </c>
      <c r="D977" s="16" t="s">
        <v>1</v>
      </c>
      <c r="E977" s="7">
        <v>7080</v>
      </c>
      <c r="F977" s="7">
        <v>5304</v>
      </c>
      <c r="G977" s="7">
        <v>1776</v>
      </c>
      <c r="H977" s="7">
        <v>5638</v>
      </c>
      <c r="I977" s="7">
        <v>4142</v>
      </c>
      <c r="J977" s="7">
        <v>1496</v>
      </c>
      <c r="K977" s="7">
        <v>4967</v>
      </c>
      <c r="L977" s="7">
        <v>3981</v>
      </c>
      <c r="M977" s="7">
        <v>986</v>
      </c>
      <c r="N977" s="8">
        <v>0.25576445548066684</v>
      </c>
      <c r="O977" s="8">
        <v>0.28054080154514738</v>
      </c>
      <c r="P977" s="20">
        <v>0.1871657754010696</v>
      </c>
      <c r="Q977" s="8">
        <v>0.19655230691228653</v>
      </c>
      <c r="R977" s="8">
        <v>0.1227773073666385</v>
      </c>
      <c r="S977" s="20">
        <v>0.48868398994132445</v>
      </c>
    </row>
    <row r="978" spans="1:19" x14ac:dyDescent="0.2">
      <c r="A978" s="6">
        <v>41028</v>
      </c>
      <c r="B978" s="19">
        <v>40664</v>
      </c>
      <c r="C978" s="19">
        <v>39208</v>
      </c>
      <c r="D978" s="16" t="s">
        <v>2</v>
      </c>
      <c r="E978" s="7">
        <v>6434</v>
      </c>
      <c r="F978" s="7">
        <v>4730</v>
      </c>
      <c r="G978" s="7">
        <v>1704</v>
      </c>
      <c r="H978" s="7">
        <v>4519</v>
      </c>
      <c r="I978" s="7">
        <v>3175</v>
      </c>
      <c r="J978" s="7">
        <v>1344</v>
      </c>
      <c r="K978" s="7">
        <v>5302</v>
      </c>
      <c r="L978" s="7">
        <v>4183</v>
      </c>
      <c r="M978" s="7">
        <v>1119</v>
      </c>
      <c r="N978" s="8">
        <v>0.42376631998229697</v>
      </c>
      <c r="O978" s="8">
        <v>0.48976377952755912</v>
      </c>
      <c r="P978" s="20">
        <v>0.26785714285714279</v>
      </c>
      <c r="Q978" s="8">
        <v>0.41251372118551033</v>
      </c>
      <c r="R978" s="8">
        <v>0.26335470085470081</v>
      </c>
      <c r="S978" s="20">
        <v>1.1011097410604194</v>
      </c>
    </row>
    <row r="979" spans="1:19" x14ac:dyDescent="0.2">
      <c r="A979" s="6">
        <v>41029</v>
      </c>
      <c r="B979" s="19">
        <v>40665</v>
      </c>
      <c r="C979" s="19">
        <v>39209</v>
      </c>
      <c r="D979" s="16" t="s">
        <v>3</v>
      </c>
      <c r="E979" s="7">
        <v>4769</v>
      </c>
      <c r="F979" s="7">
        <v>3322</v>
      </c>
      <c r="G979" s="7">
        <v>1447</v>
      </c>
      <c r="H979" s="7">
        <v>4861</v>
      </c>
      <c r="I979" s="7">
        <v>3491</v>
      </c>
      <c r="J979" s="7">
        <v>1370</v>
      </c>
      <c r="K979" s="7">
        <v>4655</v>
      </c>
      <c r="L979" s="7">
        <v>3896</v>
      </c>
      <c r="M979" s="7">
        <v>759</v>
      </c>
      <c r="N979" s="8">
        <v>-1.8926146883357364E-2</v>
      </c>
      <c r="O979" s="8">
        <v>-4.8410197651102882E-2</v>
      </c>
      <c r="P979" s="20">
        <v>5.6204379562043716E-2</v>
      </c>
      <c r="Q979" s="8">
        <v>-8.2708213117907325E-2</v>
      </c>
      <c r="R979" s="8">
        <v>-0.20867079561696045</v>
      </c>
      <c r="S979" s="20">
        <v>0.44555444555444557</v>
      </c>
    </row>
    <row r="980" spans="1:19" x14ac:dyDescent="0.2">
      <c r="A980" s="6">
        <v>41030</v>
      </c>
      <c r="B980" s="19">
        <v>40666</v>
      </c>
      <c r="C980" s="19">
        <v>39210</v>
      </c>
      <c r="D980" s="16" t="s">
        <v>4</v>
      </c>
      <c r="E980" s="7">
        <v>5635</v>
      </c>
      <c r="F980" s="7">
        <v>3748</v>
      </c>
      <c r="G980" s="7">
        <v>1887</v>
      </c>
      <c r="H980" s="7">
        <v>5044</v>
      </c>
      <c r="I980" s="7">
        <v>3411</v>
      </c>
      <c r="J980" s="7">
        <v>1633</v>
      </c>
      <c r="K980" s="7">
        <v>3517</v>
      </c>
      <c r="L980" s="7">
        <v>2723</v>
      </c>
      <c r="M980" s="7">
        <v>794</v>
      </c>
      <c r="N980" s="8">
        <v>0.11716891356066617</v>
      </c>
      <c r="O980" s="8">
        <v>9.8798006449721587E-2</v>
      </c>
      <c r="P980" s="20">
        <v>0.15554194733619098</v>
      </c>
      <c r="Q980" s="8">
        <v>0.18506834910620396</v>
      </c>
      <c r="R980" s="8">
        <v>-1.0559662090813049E-2</v>
      </c>
      <c r="S980" s="20">
        <v>0.95139607032057905</v>
      </c>
    </row>
    <row r="981" spans="1:19" x14ac:dyDescent="0.2">
      <c r="A981" s="6">
        <v>41031</v>
      </c>
      <c r="B981" s="19">
        <v>40667</v>
      </c>
      <c r="C981" s="19">
        <v>39211</v>
      </c>
      <c r="D981" s="16" t="s">
        <v>5</v>
      </c>
      <c r="E981" s="7">
        <v>5779</v>
      </c>
      <c r="F981" s="7">
        <v>4642</v>
      </c>
      <c r="G981" s="7">
        <v>1137</v>
      </c>
      <c r="H981" s="7">
        <v>3821</v>
      </c>
      <c r="I981" s="7">
        <v>2577</v>
      </c>
      <c r="J981" s="7">
        <v>1244</v>
      </c>
      <c r="K981" s="7">
        <v>3406</v>
      </c>
      <c r="L981" s="7">
        <v>2794</v>
      </c>
      <c r="M981" s="7">
        <v>612</v>
      </c>
      <c r="N981" s="8">
        <v>0.51243130070662124</v>
      </c>
      <c r="O981" s="8">
        <v>0.80131936360108647</v>
      </c>
      <c r="P981" s="20">
        <v>-8.6012861736334378E-2</v>
      </c>
      <c r="Q981" s="8">
        <v>0.50142894258248893</v>
      </c>
      <c r="R981" s="8">
        <v>0.46250787649653424</v>
      </c>
      <c r="S981" s="20">
        <v>0.68444444444444441</v>
      </c>
    </row>
    <row r="982" spans="1:19" x14ac:dyDescent="0.2">
      <c r="A982" s="6">
        <v>41032</v>
      </c>
      <c r="B982" s="19">
        <v>40668</v>
      </c>
      <c r="C982" s="19">
        <v>39212</v>
      </c>
      <c r="D982" s="16" t="s">
        <v>6</v>
      </c>
      <c r="E982" s="7">
        <v>6321</v>
      </c>
      <c r="F982" s="7">
        <v>4587</v>
      </c>
      <c r="G982" s="7">
        <v>1734</v>
      </c>
      <c r="H982" s="7">
        <v>3557</v>
      </c>
      <c r="I982" s="7">
        <v>2117</v>
      </c>
      <c r="J982" s="7">
        <v>1440</v>
      </c>
      <c r="K982" s="7">
        <v>3567</v>
      </c>
      <c r="L982" s="7">
        <v>2610</v>
      </c>
      <c r="M982" s="7">
        <v>957</v>
      </c>
      <c r="N982" s="8">
        <v>0.77705931965139152</v>
      </c>
      <c r="O982" s="8">
        <v>1.1667453944260746</v>
      </c>
      <c r="P982" s="20">
        <v>0.20416666666666661</v>
      </c>
      <c r="Q982" s="8">
        <v>0.55766387382947258</v>
      </c>
      <c r="R982" s="8">
        <v>0.54757085020242924</v>
      </c>
      <c r="S982" s="20">
        <v>0.5850091407678244</v>
      </c>
    </row>
    <row r="983" spans="1:19" x14ac:dyDescent="0.2">
      <c r="A983" s="6">
        <v>41033</v>
      </c>
      <c r="B983" s="19">
        <v>40669</v>
      </c>
      <c r="C983" s="19">
        <v>39213</v>
      </c>
      <c r="D983" s="16" t="s">
        <v>7</v>
      </c>
      <c r="E983" s="7">
        <v>5070</v>
      </c>
      <c r="F983" s="7">
        <v>3557</v>
      </c>
      <c r="G983" s="7">
        <v>1513</v>
      </c>
      <c r="H983" s="7">
        <v>4355</v>
      </c>
      <c r="I983" s="7">
        <v>2828</v>
      </c>
      <c r="J983" s="7">
        <v>1527</v>
      </c>
      <c r="K983" s="7">
        <v>3543</v>
      </c>
      <c r="L983" s="7">
        <v>2471</v>
      </c>
      <c r="M983" s="7">
        <v>1072</v>
      </c>
      <c r="N983" s="8">
        <v>0.16417910447761197</v>
      </c>
      <c r="O983" s="8">
        <v>0.25777934936350788</v>
      </c>
      <c r="P983" s="20">
        <v>-9.1683038637851988E-3</v>
      </c>
      <c r="Q983" s="8">
        <v>0.32861635220125796</v>
      </c>
      <c r="R983" s="8">
        <v>0.27399713467048703</v>
      </c>
      <c r="S983" s="20">
        <v>0.4775390625</v>
      </c>
    </row>
    <row r="984" spans="1:19" x14ac:dyDescent="0.2">
      <c r="A984" s="6">
        <v>41034</v>
      </c>
      <c r="B984" s="19">
        <v>40670</v>
      </c>
      <c r="C984" s="19">
        <v>39214</v>
      </c>
      <c r="D984" s="16" t="s">
        <v>1</v>
      </c>
      <c r="E984" s="7">
        <v>4255</v>
      </c>
      <c r="F984" s="7">
        <v>2711</v>
      </c>
      <c r="G984" s="7">
        <v>1544</v>
      </c>
      <c r="H984" s="7">
        <v>3387</v>
      </c>
      <c r="I984" s="7">
        <v>1920</v>
      </c>
      <c r="J984" s="7">
        <v>1467</v>
      </c>
      <c r="K984" s="7">
        <v>3647</v>
      </c>
      <c r="L984" s="7">
        <v>2576</v>
      </c>
      <c r="M984" s="7">
        <v>1071</v>
      </c>
      <c r="N984" s="8">
        <v>0.25627398878063179</v>
      </c>
      <c r="O984" s="8">
        <v>0.41197916666666656</v>
      </c>
      <c r="P984" s="20">
        <v>5.2488070892978911E-2</v>
      </c>
      <c r="Q984" s="8">
        <v>3.0515863405182753E-2</v>
      </c>
      <c r="R984" s="8">
        <v>-6.8704912401236662E-2</v>
      </c>
      <c r="S984" s="20">
        <v>0.26765188834154352</v>
      </c>
    </row>
    <row r="985" spans="1:19" x14ac:dyDescent="0.2">
      <c r="A985" s="6">
        <v>41035</v>
      </c>
      <c r="B985" s="19">
        <v>40671</v>
      </c>
      <c r="C985" s="19">
        <v>39215</v>
      </c>
      <c r="D985" s="16" t="s">
        <v>2</v>
      </c>
      <c r="E985" s="7">
        <v>4470</v>
      </c>
      <c r="F985" s="7">
        <v>3002</v>
      </c>
      <c r="G985" s="7">
        <v>1468</v>
      </c>
      <c r="H985" s="7">
        <v>3522</v>
      </c>
      <c r="I985" s="7">
        <v>2315</v>
      </c>
      <c r="J985" s="7">
        <v>1207</v>
      </c>
      <c r="K985" s="7">
        <v>4462</v>
      </c>
      <c r="L985" s="7">
        <v>3350</v>
      </c>
      <c r="M985" s="7">
        <v>1112</v>
      </c>
      <c r="N985" s="8">
        <v>0.26916524701873934</v>
      </c>
      <c r="O985" s="8">
        <v>0.29676025917926574</v>
      </c>
      <c r="P985" s="20">
        <v>0.21623860811930395</v>
      </c>
      <c r="Q985" s="8">
        <v>4.0745052386495839E-2</v>
      </c>
      <c r="R985" s="8">
        <v>-0.13462092822138949</v>
      </c>
      <c r="S985" s="20">
        <v>0.77723970944309917</v>
      </c>
    </row>
    <row r="986" spans="1:19" x14ac:dyDescent="0.2">
      <c r="A986" s="6">
        <v>41036</v>
      </c>
      <c r="B986" s="19">
        <v>40672</v>
      </c>
      <c r="C986" s="19">
        <v>39216</v>
      </c>
      <c r="D986" s="16" t="s">
        <v>3</v>
      </c>
      <c r="E986" s="7">
        <v>4558</v>
      </c>
      <c r="F986" s="7">
        <v>3138</v>
      </c>
      <c r="G986" s="7">
        <v>1420</v>
      </c>
      <c r="H986" s="7">
        <v>3987</v>
      </c>
      <c r="I986" s="7">
        <v>2676</v>
      </c>
      <c r="J986" s="7">
        <v>1311</v>
      </c>
      <c r="K986" s="7">
        <v>4195</v>
      </c>
      <c r="L986" s="7">
        <v>3402</v>
      </c>
      <c r="M986" s="7">
        <v>793</v>
      </c>
      <c r="N986" s="8">
        <v>0.14321545021319282</v>
      </c>
      <c r="O986" s="8">
        <v>0.17264573991031384</v>
      </c>
      <c r="P986" s="20">
        <v>8.3142639206712499E-2</v>
      </c>
      <c r="Q986" s="8">
        <v>-1.5334063526835084E-3</v>
      </c>
      <c r="R986" s="8">
        <v>-0.1283333333333333</v>
      </c>
      <c r="S986" s="20">
        <v>0.47150259067357503</v>
      </c>
    </row>
    <row r="987" spans="1:19" x14ac:dyDescent="0.2">
      <c r="A987" s="6">
        <v>41037</v>
      </c>
      <c r="B987" s="19">
        <v>40673</v>
      </c>
      <c r="C987" s="19">
        <v>39217</v>
      </c>
      <c r="D987" s="16" t="s">
        <v>4</v>
      </c>
      <c r="E987" s="7">
        <v>4547</v>
      </c>
      <c r="F987" s="7">
        <v>2740</v>
      </c>
      <c r="G987" s="7">
        <v>1807</v>
      </c>
      <c r="H987" s="7">
        <v>3943</v>
      </c>
      <c r="I987" s="7">
        <v>2351</v>
      </c>
      <c r="J987" s="7">
        <v>1592</v>
      </c>
      <c r="K987" s="7">
        <v>3454</v>
      </c>
      <c r="L987" s="7">
        <v>2625</v>
      </c>
      <c r="M987" s="7">
        <v>829</v>
      </c>
      <c r="N987" s="8">
        <v>0.15318285569363432</v>
      </c>
      <c r="O987" s="8">
        <v>0.16546150574223728</v>
      </c>
      <c r="P987" s="20">
        <v>0.13505025125628145</v>
      </c>
      <c r="Q987" s="8">
        <v>7.6213017751479262E-2</v>
      </c>
      <c r="R987" s="8">
        <v>-0.14615144904954813</v>
      </c>
      <c r="S987" s="20">
        <v>0.77854330708661412</v>
      </c>
    </row>
    <row r="988" spans="1:19" x14ac:dyDescent="0.2">
      <c r="A988" s="6">
        <v>41038</v>
      </c>
      <c r="B988" s="19">
        <v>40674</v>
      </c>
      <c r="C988" s="19">
        <v>39218</v>
      </c>
      <c r="D988" s="16" t="s">
        <v>5</v>
      </c>
      <c r="E988" s="7">
        <v>4362</v>
      </c>
      <c r="F988" s="7">
        <v>3354</v>
      </c>
      <c r="G988" s="7">
        <v>1008</v>
      </c>
      <c r="H988" s="7">
        <v>3298</v>
      </c>
      <c r="I988" s="7">
        <v>2433</v>
      </c>
      <c r="J988" s="7">
        <v>865</v>
      </c>
      <c r="K988" s="7">
        <v>4211</v>
      </c>
      <c r="L988" s="7">
        <v>3657</v>
      </c>
      <c r="M988" s="7">
        <v>554</v>
      </c>
      <c r="N988" s="8">
        <v>0.32261976955730742</v>
      </c>
      <c r="O988" s="8">
        <v>0.37854500616522802</v>
      </c>
      <c r="P988" s="20">
        <v>0.16531791907514459</v>
      </c>
      <c r="Q988" s="8">
        <v>-1.6016241822693456E-2</v>
      </c>
      <c r="R988" s="8">
        <v>-0.10488390712570062</v>
      </c>
      <c r="S988" s="20">
        <v>0.46938775510204089</v>
      </c>
    </row>
    <row r="989" spans="1:19" x14ac:dyDescent="0.2">
      <c r="A989" s="6">
        <v>41039</v>
      </c>
      <c r="B989" s="19">
        <v>40675</v>
      </c>
      <c r="C989" s="19">
        <v>39219</v>
      </c>
      <c r="D989" s="16" t="s">
        <v>6</v>
      </c>
      <c r="E989" s="7">
        <v>5514</v>
      </c>
      <c r="F989" s="7">
        <v>3686</v>
      </c>
      <c r="G989" s="7">
        <v>1828</v>
      </c>
      <c r="H989" s="7">
        <v>3792</v>
      </c>
      <c r="I989" s="7">
        <v>2433</v>
      </c>
      <c r="J989" s="7">
        <v>1359</v>
      </c>
      <c r="K989" s="7">
        <v>4686</v>
      </c>
      <c r="L989" s="7">
        <v>3587</v>
      </c>
      <c r="M989" s="7">
        <v>1099</v>
      </c>
      <c r="N989" s="8">
        <v>0.45411392405063289</v>
      </c>
      <c r="O989" s="8">
        <v>0.51500205507603791</v>
      </c>
      <c r="P989" s="20">
        <v>0.3451066961000735</v>
      </c>
      <c r="Q989" s="8">
        <v>0.16157573204128917</v>
      </c>
      <c r="R989" s="8">
        <v>-6.7367286445702002E-3</v>
      </c>
      <c r="S989" s="20">
        <v>0.76447876447876451</v>
      </c>
    </row>
    <row r="990" spans="1:19" x14ac:dyDescent="0.2">
      <c r="A990" s="6">
        <v>41040</v>
      </c>
      <c r="B990" s="19">
        <v>40676</v>
      </c>
      <c r="C990" s="19">
        <v>39220</v>
      </c>
      <c r="D990" s="16" t="s">
        <v>7</v>
      </c>
      <c r="E990" s="7">
        <v>4804</v>
      </c>
      <c r="F990" s="7">
        <v>3229</v>
      </c>
      <c r="G990" s="7">
        <v>1575</v>
      </c>
      <c r="H990" s="7">
        <v>4051</v>
      </c>
      <c r="I990" s="7">
        <v>2732</v>
      </c>
      <c r="J990" s="7">
        <v>1319</v>
      </c>
      <c r="K990" s="7">
        <v>4028</v>
      </c>
      <c r="L990" s="7">
        <v>2854</v>
      </c>
      <c r="M990" s="7">
        <v>1174</v>
      </c>
      <c r="N990" s="8">
        <v>0.18588002962231553</v>
      </c>
      <c r="O990" s="8">
        <v>0.18191800878477316</v>
      </c>
      <c r="P990" s="20">
        <v>0.19408642911296448</v>
      </c>
      <c r="Q990" s="8">
        <v>8.5895117540687238E-2</v>
      </c>
      <c r="R990" s="8">
        <v>-3.0039050765995778E-2</v>
      </c>
      <c r="S990" s="20">
        <v>0.43835616438356162</v>
      </c>
    </row>
    <row r="991" spans="1:19" x14ac:dyDescent="0.2">
      <c r="A991" s="6">
        <v>41041</v>
      </c>
      <c r="B991" s="19">
        <v>40677</v>
      </c>
      <c r="C991" s="19">
        <v>39221</v>
      </c>
      <c r="D991" s="16" t="s">
        <v>1</v>
      </c>
      <c r="E991" s="7">
        <v>5067</v>
      </c>
      <c r="F991" s="7">
        <v>3453</v>
      </c>
      <c r="G991" s="7">
        <v>1614</v>
      </c>
      <c r="H991" s="7">
        <v>4347</v>
      </c>
      <c r="I991" s="7">
        <v>2790</v>
      </c>
      <c r="J991" s="7">
        <v>1557</v>
      </c>
      <c r="K991" s="7">
        <v>3926</v>
      </c>
      <c r="L991" s="7">
        <v>3032</v>
      </c>
      <c r="M991" s="7">
        <v>894</v>
      </c>
      <c r="N991" s="8">
        <v>0.16563146997929601</v>
      </c>
      <c r="O991" s="8">
        <v>0.23763440860215046</v>
      </c>
      <c r="P991" s="20">
        <v>3.6608863198458463E-2</v>
      </c>
      <c r="Q991" s="8">
        <v>9.6515905648128175E-2</v>
      </c>
      <c r="R991" s="8">
        <v>1.1423550087873435E-2</v>
      </c>
      <c r="S991" s="20">
        <v>0.33719966859983419</v>
      </c>
    </row>
    <row r="992" spans="1:19" x14ac:dyDescent="0.2">
      <c r="A992" s="6">
        <v>41042</v>
      </c>
      <c r="B992" s="19">
        <v>40678</v>
      </c>
      <c r="C992" s="19">
        <v>39222</v>
      </c>
      <c r="D992" s="16" t="s">
        <v>2</v>
      </c>
      <c r="E992" s="7">
        <v>5510</v>
      </c>
      <c r="F992" s="7">
        <v>4028</v>
      </c>
      <c r="G992" s="7">
        <v>1482</v>
      </c>
      <c r="H992" s="7">
        <v>3981</v>
      </c>
      <c r="I992" s="7">
        <v>2684</v>
      </c>
      <c r="J992" s="7">
        <v>1297</v>
      </c>
      <c r="K992" s="7">
        <v>4752</v>
      </c>
      <c r="L992" s="7">
        <v>3573</v>
      </c>
      <c r="M992" s="7">
        <v>1179</v>
      </c>
      <c r="N992" s="8">
        <v>0.38407435317759364</v>
      </c>
      <c r="O992" s="8">
        <v>0.50074515648286133</v>
      </c>
      <c r="P992" s="20">
        <v>0.14263685427910566</v>
      </c>
      <c r="Q992" s="8">
        <v>0.25942857142857134</v>
      </c>
      <c r="R992" s="8">
        <v>0.12013348164627358</v>
      </c>
      <c r="S992" s="20">
        <v>0.90243902439024382</v>
      </c>
    </row>
    <row r="993" spans="1:19" x14ac:dyDescent="0.2">
      <c r="A993" s="6">
        <v>41043</v>
      </c>
      <c r="B993" s="19">
        <v>40679</v>
      </c>
      <c r="C993" s="19">
        <v>39223</v>
      </c>
      <c r="D993" s="16" t="s">
        <v>3</v>
      </c>
      <c r="E993" s="7">
        <v>5009</v>
      </c>
      <c r="F993" s="7">
        <v>3540</v>
      </c>
      <c r="G993" s="7">
        <v>1469</v>
      </c>
      <c r="H993" s="7">
        <v>3651</v>
      </c>
      <c r="I993" s="7">
        <v>2384</v>
      </c>
      <c r="J993" s="7">
        <v>1267</v>
      </c>
      <c r="K993" s="7">
        <v>4388</v>
      </c>
      <c r="L993" s="7">
        <v>3687</v>
      </c>
      <c r="M993" s="7">
        <v>701</v>
      </c>
      <c r="N993" s="8">
        <v>0.3719528896192823</v>
      </c>
      <c r="O993" s="8">
        <v>0.4848993288590604</v>
      </c>
      <c r="P993" s="20">
        <v>0.15943172849250198</v>
      </c>
      <c r="Q993" s="8">
        <v>9.3190746398952529E-2</v>
      </c>
      <c r="R993" s="8">
        <v>-3.2522547144028469E-2</v>
      </c>
      <c r="S993" s="20">
        <v>0.59154929577464799</v>
      </c>
    </row>
    <row r="994" spans="1:19" x14ac:dyDescent="0.2">
      <c r="A994" s="6">
        <v>41044</v>
      </c>
      <c r="B994" s="19">
        <v>40680</v>
      </c>
      <c r="C994" s="19">
        <v>39224</v>
      </c>
      <c r="D994" s="16" t="s">
        <v>4</v>
      </c>
      <c r="E994" s="7">
        <v>5383</v>
      </c>
      <c r="F994" s="7">
        <v>3489</v>
      </c>
      <c r="G994" s="7">
        <v>1894</v>
      </c>
      <c r="H994" s="7">
        <v>3753</v>
      </c>
      <c r="I994" s="7">
        <v>2284</v>
      </c>
      <c r="J994" s="7">
        <v>1469</v>
      </c>
      <c r="K994" s="7">
        <v>3929</v>
      </c>
      <c r="L994" s="7">
        <v>3123</v>
      </c>
      <c r="M994" s="7">
        <v>806</v>
      </c>
      <c r="N994" s="8">
        <v>0.43431921129762863</v>
      </c>
      <c r="O994" s="8">
        <v>0.527583187390543</v>
      </c>
      <c r="P994" s="20">
        <v>0.28931245745405043</v>
      </c>
      <c r="Q994" s="8">
        <v>0.20236765691311143</v>
      </c>
      <c r="R994" s="8">
        <v>1.5424912689173453E-2</v>
      </c>
      <c r="S994" s="20">
        <v>0.81940441882805004</v>
      </c>
    </row>
    <row r="995" spans="1:19" x14ac:dyDescent="0.2">
      <c r="A995" s="6">
        <v>41045</v>
      </c>
      <c r="B995" s="19">
        <v>40681</v>
      </c>
      <c r="C995" s="19">
        <v>39225</v>
      </c>
      <c r="D995" s="16" t="s">
        <v>5</v>
      </c>
      <c r="E995" s="7">
        <v>5124</v>
      </c>
      <c r="F995" s="7">
        <v>3973</v>
      </c>
      <c r="G995" s="7">
        <v>1151</v>
      </c>
      <c r="H995" s="7">
        <v>4104</v>
      </c>
      <c r="I995" s="7">
        <v>3169</v>
      </c>
      <c r="J995" s="7">
        <v>935</v>
      </c>
      <c r="K995" s="7">
        <v>4492</v>
      </c>
      <c r="L995" s="7">
        <v>3957</v>
      </c>
      <c r="M995" s="7">
        <v>535</v>
      </c>
      <c r="N995" s="8">
        <v>0.24853801169590639</v>
      </c>
      <c r="O995" s="8">
        <v>0.25370779425686329</v>
      </c>
      <c r="P995" s="20">
        <v>0.23101604278074861</v>
      </c>
      <c r="Q995" s="8">
        <v>8.9517329364235509E-2</v>
      </c>
      <c r="R995" s="8">
        <v>-5.0314465408807241E-4</v>
      </c>
      <c r="S995" s="20">
        <v>0.58104395604395598</v>
      </c>
    </row>
    <row r="996" spans="1:19" x14ac:dyDescent="0.2">
      <c r="A996" s="6">
        <v>41046</v>
      </c>
      <c r="B996" s="19">
        <v>40682</v>
      </c>
      <c r="C996" s="19">
        <v>39226</v>
      </c>
      <c r="D996" s="16" t="s">
        <v>6</v>
      </c>
      <c r="E996" s="7">
        <v>6160</v>
      </c>
      <c r="F996" s="7">
        <v>4328</v>
      </c>
      <c r="G996" s="7">
        <v>1832</v>
      </c>
      <c r="H996" s="7">
        <v>4219</v>
      </c>
      <c r="I996" s="7">
        <v>2909</v>
      </c>
      <c r="J996" s="7">
        <v>1310</v>
      </c>
      <c r="K996" s="7">
        <v>4972</v>
      </c>
      <c r="L996" s="7">
        <v>3869</v>
      </c>
      <c r="M996" s="7">
        <v>1103</v>
      </c>
      <c r="N996" s="8">
        <v>0.46006162597771993</v>
      </c>
      <c r="O996" s="8">
        <v>0.48779649364042621</v>
      </c>
      <c r="P996" s="20">
        <v>0.39847328244274816</v>
      </c>
      <c r="Q996" s="8">
        <v>0.26748971193415638</v>
      </c>
      <c r="R996" s="8">
        <v>0.12124352331606225</v>
      </c>
      <c r="S996" s="20">
        <v>0.83200000000000007</v>
      </c>
    </row>
    <row r="997" spans="1:19" x14ac:dyDescent="0.2">
      <c r="A997" s="6">
        <v>41047</v>
      </c>
      <c r="B997" s="19">
        <v>40683</v>
      </c>
      <c r="C997" s="19">
        <v>39227</v>
      </c>
      <c r="D997" s="16" t="s">
        <v>7</v>
      </c>
      <c r="E997" s="7">
        <v>5268</v>
      </c>
      <c r="F997" s="7">
        <v>3808</v>
      </c>
      <c r="G997" s="7">
        <v>1460</v>
      </c>
      <c r="H997" s="7">
        <v>4505</v>
      </c>
      <c r="I997" s="7">
        <v>3081</v>
      </c>
      <c r="J997" s="7">
        <v>1424</v>
      </c>
      <c r="K997" s="7">
        <v>5146</v>
      </c>
      <c r="L997" s="7">
        <v>3984</v>
      </c>
      <c r="M997" s="7">
        <v>1162</v>
      </c>
      <c r="N997" s="8">
        <v>0.16936736958934517</v>
      </c>
      <c r="O997" s="8">
        <v>0.23596234988640052</v>
      </c>
      <c r="P997" s="20">
        <v>2.528089887640439E-2</v>
      </c>
      <c r="Q997" s="8">
        <v>5.0029898345624879E-2</v>
      </c>
      <c r="R997" s="8">
        <v>-4.5135406218655971E-2</v>
      </c>
      <c r="S997" s="20">
        <v>0.41885325558794939</v>
      </c>
    </row>
    <row r="998" spans="1:19" x14ac:dyDescent="0.2">
      <c r="A998" s="6">
        <v>41048</v>
      </c>
      <c r="B998" s="19">
        <v>40684</v>
      </c>
      <c r="C998" s="19">
        <v>39228</v>
      </c>
      <c r="D998" s="16" t="s">
        <v>1</v>
      </c>
      <c r="E998" s="7">
        <v>4944</v>
      </c>
      <c r="F998" s="7">
        <v>3440</v>
      </c>
      <c r="G998" s="7">
        <v>1504</v>
      </c>
      <c r="H998" s="7">
        <v>4663</v>
      </c>
      <c r="I998" s="7">
        <v>3151</v>
      </c>
      <c r="J998" s="7">
        <v>1512</v>
      </c>
      <c r="K998" s="7">
        <v>4928</v>
      </c>
      <c r="L998" s="7">
        <v>3894</v>
      </c>
      <c r="M998" s="7">
        <v>1034</v>
      </c>
      <c r="N998" s="8">
        <v>6.0261634141110854E-2</v>
      </c>
      <c r="O998" s="8">
        <v>9.1716915264995258E-2</v>
      </c>
      <c r="P998" s="20">
        <v>-5.2910052910053462E-3</v>
      </c>
      <c r="Q998" s="8">
        <v>1.0836229809854769E-2</v>
      </c>
      <c r="R998" s="8">
        <v>-5.2341597796143224E-2</v>
      </c>
      <c r="S998" s="20">
        <v>0.19270420301348135</v>
      </c>
    </row>
    <row r="999" spans="1:19" x14ac:dyDescent="0.2">
      <c r="A999" s="6">
        <v>41049</v>
      </c>
      <c r="B999" s="19">
        <v>40685</v>
      </c>
      <c r="C999" s="19">
        <v>39229</v>
      </c>
      <c r="D999" s="16" t="s">
        <v>2</v>
      </c>
      <c r="E999" s="7">
        <v>5643</v>
      </c>
      <c r="F999" s="7">
        <v>4023</v>
      </c>
      <c r="G999" s="7">
        <v>1620</v>
      </c>
      <c r="H999" s="7">
        <v>4115</v>
      </c>
      <c r="I999" s="7">
        <v>2701</v>
      </c>
      <c r="J999" s="7">
        <v>1414</v>
      </c>
      <c r="K999" s="7">
        <v>4707</v>
      </c>
      <c r="L999" s="7">
        <v>3502</v>
      </c>
      <c r="M999" s="7">
        <v>1205</v>
      </c>
      <c r="N999" s="8">
        <v>0.3713244228432564</v>
      </c>
      <c r="O999" s="8">
        <v>0.48944835246205098</v>
      </c>
      <c r="P999" s="20">
        <v>0.14568599717114572</v>
      </c>
      <c r="Q999" s="8">
        <v>0.35323741007194243</v>
      </c>
      <c r="R999" s="8">
        <v>0.15903197925669832</v>
      </c>
      <c r="S999" s="20">
        <v>1.3175965665236054</v>
      </c>
    </row>
    <row r="1000" spans="1:19" x14ac:dyDescent="0.2">
      <c r="A1000" s="6">
        <v>41050</v>
      </c>
      <c r="B1000" s="19">
        <v>40686</v>
      </c>
      <c r="C1000" s="19">
        <v>39230</v>
      </c>
      <c r="D1000" s="16" t="s">
        <v>3</v>
      </c>
      <c r="E1000" s="7">
        <v>5314</v>
      </c>
      <c r="F1000" s="7">
        <v>3917</v>
      </c>
      <c r="G1000" s="7">
        <v>1397</v>
      </c>
      <c r="H1000" s="7">
        <v>4400</v>
      </c>
      <c r="I1000" s="7">
        <v>3066</v>
      </c>
      <c r="J1000" s="7">
        <v>1334</v>
      </c>
      <c r="K1000" s="7">
        <v>4756</v>
      </c>
      <c r="L1000" s="7">
        <v>3965</v>
      </c>
      <c r="M1000" s="7">
        <v>791</v>
      </c>
      <c r="N1000" s="8">
        <v>0.20772727272727276</v>
      </c>
      <c r="O1000" s="8">
        <v>0.27756033920417478</v>
      </c>
      <c r="P1000" s="20">
        <v>4.7226386806596743E-2</v>
      </c>
      <c r="Q1000" s="8">
        <v>0.17125854088604808</v>
      </c>
      <c r="R1000" s="8">
        <v>7.8766180115670714E-2</v>
      </c>
      <c r="S1000" s="20">
        <v>0.54194260485651213</v>
      </c>
    </row>
    <row r="1001" spans="1:19" x14ac:dyDescent="0.2">
      <c r="A1001" s="6">
        <v>41051</v>
      </c>
      <c r="B1001" s="19">
        <v>40687</v>
      </c>
      <c r="C1001" s="19">
        <v>39231</v>
      </c>
      <c r="D1001" s="16" t="s">
        <v>4</v>
      </c>
      <c r="E1001" s="7">
        <v>5305</v>
      </c>
      <c r="F1001" s="7">
        <v>3578</v>
      </c>
      <c r="G1001" s="7">
        <v>1727</v>
      </c>
      <c r="H1001" s="7">
        <v>3922</v>
      </c>
      <c r="I1001" s="7">
        <v>2509</v>
      </c>
      <c r="J1001" s="7">
        <v>1413</v>
      </c>
      <c r="K1001" s="7">
        <v>4958</v>
      </c>
      <c r="L1001" s="7">
        <v>3901</v>
      </c>
      <c r="M1001" s="7">
        <v>1057</v>
      </c>
      <c r="N1001" s="8">
        <v>0.35262621111677706</v>
      </c>
      <c r="O1001" s="8">
        <v>0.42606616181745705</v>
      </c>
      <c r="P1001" s="20">
        <v>0.22222222222222232</v>
      </c>
      <c r="Q1001" s="8">
        <v>0.19805781391147237</v>
      </c>
      <c r="R1001" s="8">
        <v>2.2285714285714242E-2</v>
      </c>
      <c r="S1001" s="20">
        <v>0.86099137931034475</v>
      </c>
    </row>
    <row r="1002" spans="1:19" x14ac:dyDescent="0.2">
      <c r="A1002" s="6">
        <v>41052</v>
      </c>
      <c r="B1002" s="19">
        <v>40688</v>
      </c>
      <c r="C1002" s="19">
        <v>39232</v>
      </c>
      <c r="D1002" s="16" t="s">
        <v>5</v>
      </c>
      <c r="E1002" s="7">
        <v>5150</v>
      </c>
      <c r="F1002" s="7">
        <v>4070</v>
      </c>
      <c r="G1002" s="7">
        <v>1080</v>
      </c>
      <c r="H1002" s="7">
        <v>4038</v>
      </c>
      <c r="I1002" s="7">
        <v>3125</v>
      </c>
      <c r="J1002" s="7">
        <v>913</v>
      </c>
      <c r="K1002" s="7">
        <v>4858</v>
      </c>
      <c r="L1002" s="7">
        <v>4152</v>
      </c>
      <c r="M1002" s="7">
        <v>706</v>
      </c>
      <c r="N1002" s="8">
        <v>0.27538385339276861</v>
      </c>
      <c r="O1002" s="8">
        <v>0.3024</v>
      </c>
      <c r="P1002" s="20">
        <v>0.18291347207009867</v>
      </c>
      <c r="Q1002" s="8">
        <v>0.15704336104246241</v>
      </c>
      <c r="R1002" s="8">
        <v>4.9780758318287432E-2</v>
      </c>
      <c r="S1002" s="20">
        <v>0.88153310104529625</v>
      </c>
    </row>
    <row r="1003" spans="1:19" x14ac:dyDescent="0.2">
      <c r="A1003" s="6">
        <v>41053</v>
      </c>
      <c r="B1003" s="19">
        <v>40689</v>
      </c>
      <c r="C1003" s="19">
        <v>39233</v>
      </c>
      <c r="D1003" s="16" t="s">
        <v>6</v>
      </c>
      <c r="E1003" s="7">
        <v>6107</v>
      </c>
      <c r="F1003" s="7">
        <v>4370</v>
      </c>
      <c r="G1003" s="7">
        <v>1737</v>
      </c>
      <c r="H1003" s="7">
        <v>4495</v>
      </c>
      <c r="I1003" s="7">
        <v>3189</v>
      </c>
      <c r="J1003" s="7">
        <v>1306</v>
      </c>
      <c r="K1003" s="7">
        <v>4849</v>
      </c>
      <c r="L1003" s="7">
        <v>3900</v>
      </c>
      <c r="M1003" s="7">
        <v>949</v>
      </c>
      <c r="N1003" s="8">
        <v>0.35862068965517246</v>
      </c>
      <c r="O1003" s="8">
        <v>0.37033552837880213</v>
      </c>
      <c r="P1003" s="20">
        <v>0.3300153139356814</v>
      </c>
      <c r="Q1003" s="8">
        <v>0.30185461522063517</v>
      </c>
      <c r="R1003" s="8">
        <v>0.15060558188520279</v>
      </c>
      <c r="S1003" s="20">
        <v>0.94512877939529671</v>
      </c>
    </row>
    <row r="1004" spans="1:19" x14ac:dyDescent="0.2">
      <c r="A1004" s="6">
        <v>41054</v>
      </c>
      <c r="B1004" s="19">
        <v>40690</v>
      </c>
      <c r="C1004" s="19">
        <v>39234</v>
      </c>
      <c r="D1004" s="16" t="s">
        <v>7</v>
      </c>
      <c r="E1004" s="7">
        <v>5750</v>
      </c>
      <c r="F1004" s="7">
        <v>4129</v>
      </c>
      <c r="G1004" s="7">
        <v>1621</v>
      </c>
      <c r="H1004" s="7">
        <v>4573</v>
      </c>
      <c r="I1004" s="7">
        <v>3374</v>
      </c>
      <c r="J1004" s="7">
        <v>1199</v>
      </c>
      <c r="K1004" s="7">
        <v>4260</v>
      </c>
      <c r="L1004" s="7">
        <v>3182</v>
      </c>
      <c r="M1004" s="7">
        <v>1078</v>
      </c>
      <c r="N1004" s="8">
        <v>0.25738027553028653</v>
      </c>
      <c r="O1004" s="8">
        <v>0.22377000592768237</v>
      </c>
      <c r="P1004" s="20">
        <v>0.35195996663886575</v>
      </c>
      <c r="Q1004" s="8">
        <v>0.123046875</v>
      </c>
      <c r="R1004" s="8">
        <v>1.7998027613412182E-2</v>
      </c>
      <c r="S1004" s="20">
        <v>0.52349624060150379</v>
      </c>
    </row>
    <row r="1005" spans="1:19" x14ac:dyDescent="0.2">
      <c r="A1005" s="6">
        <v>41055</v>
      </c>
      <c r="B1005" s="19">
        <v>40691</v>
      </c>
      <c r="C1005" s="19">
        <v>39235</v>
      </c>
      <c r="D1005" s="16" t="s">
        <v>1</v>
      </c>
      <c r="E1005" s="7">
        <v>5937</v>
      </c>
      <c r="F1005" s="7">
        <v>4155</v>
      </c>
      <c r="G1005" s="7">
        <v>1782</v>
      </c>
      <c r="H1005" s="7">
        <v>4718</v>
      </c>
      <c r="I1005" s="7">
        <v>3323</v>
      </c>
      <c r="J1005" s="7">
        <v>1395</v>
      </c>
      <c r="K1005" s="7">
        <v>5162</v>
      </c>
      <c r="L1005" s="7">
        <v>4074</v>
      </c>
      <c r="M1005" s="7">
        <v>1088</v>
      </c>
      <c r="N1005" s="8">
        <v>0.25837219160661307</v>
      </c>
      <c r="O1005" s="8">
        <v>0.25037616611495639</v>
      </c>
      <c r="P1005" s="20">
        <v>0.27741935483870961</v>
      </c>
      <c r="Q1005" s="8">
        <v>0.10992708917554683</v>
      </c>
      <c r="R1005" s="8">
        <v>6.7845892900411098E-3</v>
      </c>
      <c r="S1005" s="20">
        <v>0.45826513911620292</v>
      </c>
    </row>
    <row r="1006" spans="1:19" x14ac:dyDescent="0.2">
      <c r="A1006" s="6">
        <v>41056</v>
      </c>
      <c r="B1006" s="19">
        <v>40692</v>
      </c>
      <c r="C1006" s="19">
        <v>39236</v>
      </c>
      <c r="D1006" s="16" t="s">
        <v>2</v>
      </c>
      <c r="E1006" s="7">
        <v>6091</v>
      </c>
      <c r="F1006" s="7">
        <v>4501</v>
      </c>
      <c r="G1006" s="7">
        <v>1590</v>
      </c>
      <c r="H1006" s="7">
        <v>4277</v>
      </c>
      <c r="I1006" s="7">
        <v>2951</v>
      </c>
      <c r="J1006" s="7">
        <v>1326</v>
      </c>
      <c r="K1006" s="7">
        <v>4539</v>
      </c>
      <c r="L1006" s="7">
        <v>3358</v>
      </c>
      <c r="M1006" s="7">
        <v>1181</v>
      </c>
      <c r="N1006" s="8">
        <v>0.42412906242693471</v>
      </c>
      <c r="O1006" s="8">
        <v>0.52524567943070144</v>
      </c>
      <c r="P1006" s="20">
        <v>0.19909502262443435</v>
      </c>
      <c r="Q1006" s="8">
        <v>0.37525400767667638</v>
      </c>
      <c r="R1006" s="8">
        <v>0.2314637482900137</v>
      </c>
      <c r="S1006" s="20">
        <v>1.054263565891473</v>
      </c>
    </row>
    <row r="1007" spans="1:19" x14ac:dyDescent="0.2">
      <c r="A1007" s="6">
        <v>41057</v>
      </c>
      <c r="B1007" s="19">
        <v>40693</v>
      </c>
      <c r="C1007" s="19">
        <v>39237</v>
      </c>
      <c r="D1007" s="16" t="s">
        <v>3</v>
      </c>
      <c r="E1007" s="7">
        <v>5438</v>
      </c>
      <c r="F1007" s="7">
        <v>3920</v>
      </c>
      <c r="G1007" s="7">
        <v>1518</v>
      </c>
      <c r="H1007" s="7">
        <v>4775</v>
      </c>
      <c r="I1007" s="7">
        <v>3456</v>
      </c>
      <c r="J1007" s="7">
        <v>1319</v>
      </c>
      <c r="K1007" s="7">
        <v>3880</v>
      </c>
      <c r="L1007" s="7">
        <v>3019</v>
      </c>
      <c r="M1007" s="7">
        <v>861</v>
      </c>
      <c r="N1007" s="8">
        <v>0.13884816753926699</v>
      </c>
      <c r="O1007" s="8">
        <v>0.1342592592592593</v>
      </c>
      <c r="P1007" s="20">
        <v>0.15087187263078095</v>
      </c>
      <c r="Q1007" s="8">
        <v>8.1113320079522877E-2</v>
      </c>
      <c r="R1007" s="8">
        <v>-4.5066991473812434E-2</v>
      </c>
      <c r="S1007" s="20">
        <v>0.64108108108108097</v>
      </c>
    </row>
    <row r="1008" spans="1:19" x14ac:dyDescent="0.2">
      <c r="A1008" s="6">
        <v>41058</v>
      </c>
      <c r="B1008" s="19">
        <v>40694</v>
      </c>
      <c r="C1008" s="19">
        <v>39238</v>
      </c>
      <c r="D1008" s="16" t="s">
        <v>4</v>
      </c>
      <c r="E1008" s="7">
        <v>5314</v>
      </c>
      <c r="F1008" s="7">
        <v>3535</v>
      </c>
      <c r="G1008" s="7">
        <v>1779</v>
      </c>
      <c r="H1008" s="7">
        <v>4793</v>
      </c>
      <c r="I1008" s="7">
        <v>3325</v>
      </c>
      <c r="J1008" s="7">
        <v>1468</v>
      </c>
      <c r="K1008" s="7">
        <v>3710</v>
      </c>
      <c r="L1008" s="7">
        <v>2974</v>
      </c>
      <c r="M1008" s="7">
        <v>736</v>
      </c>
      <c r="N1008" s="8">
        <v>0.10870018777383694</v>
      </c>
      <c r="O1008" s="8">
        <v>6.315789473684208E-2</v>
      </c>
      <c r="P1008" s="20">
        <v>0.21185286103542245</v>
      </c>
      <c r="Q1008" s="8">
        <v>0.14971873647771528</v>
      </c>
      <c r="R1008" s="8">
        <v>-4.148590021691978E-2</v>
      </c>
      <c r="S1008" s="20">
        <v>0.90471092077087789</v>
      </c>
    </row>
    <row r="1009" spans="1:19" x14ac:dyDescent="0.2">
      <c r="A1009" s="6">
        <v>41059</v>
      </c>
      <c r="B1009" s="19">
        <v>40695</v>
      </c>
      <c r="C1009" s="19">
        <v>39239</v>
      </c>
      <c r="D1009" s="16" t="s">
        <v>5</v>
      </c>
      <c r="E1009" s="7">
        <v>5658</v>
      </c>
      <c r="F1009" s="7">
        <v>4483</v>
      </c>
      <c r="G1009" s="7">
        <v>1175</v>
      </c>
      <c r="H1009" s="7">
        <v>3542</v>
      </c>
      <c r="I1009" s="7">
        <v>2516</v>
      </c>
      <c r="J1009" s="7">
        <v>1026</v>
      </c>
      <c r="K1009" s="7">
        <v>4188</v>
      </c>
      <c r="L1009" s="7">
        <v>3416</v>
      </c>
      <c r="M1009" s="7">
        <v>772</v>
      </c>
      <c r="N1009" s="8">
        <v>0.59740259740259738</v>
      </c>
      <c r="O1009" s="8">
        <v>0.78179650238473775</v>
      </c>
      <c r="P1009" s="20">
        <v>0.14522417153996092</v>
      </c>
      <c r="Q1009" s="8">
        <v>0.18915510718789408</v>
      </c>
      <c r="R1009" s="8">
        <v>0.14449834056676036</v>
      </c>
      <c r="S1009" s="20">
        <v>0.39714625445897744</v>
      </c>
    </row>
    <row r="1010" spans="1:19" x14ac:dyDescent="0.2">
      <c r="A1010" s="6">
        <v>41060</v>
      </c>
      <c r="B1010" s="19">
        <v>40696</v>
      </c>
      <c r="C1010" s="19">
        <v>39240</v>
      </c>
      <c r="D1010" s="16" t="s">
        <v>6</v>
      </c>
      <c r="E1010" s="7">
        <v>6609</v>
      </c>
      <c r="F1010" s="7">
        <v>4737</v>
      </c>
      <c r="G1010" s="7">
        <v>1872</v>
      </c>
      <c r="H1010" s="7">
        <v>4204</v>
      </c>
      <c r="I1010" s="7">
        <v>2841</v>
      </c>
      <c r="J1010" s="7">
        <v>1363</v>
      </c>
      <c r="K1010" s="7">
        <v>4633</v>
      </c>
      <c r="L1010" s="7">
        <v>3630</v>
      </c>
      <c r="M1010" s="7">
        <v>1003</v>
      </c>
      <c r="N1010" s="8">
        <v>0.57207421503330158</v>
      </c>
      <c r="O1010" s="8">
        <v>0.66737064413938763</v>
      </c>
      <c r="P1010" s="20">
        <v>0.3734409391049156</v>
      </c>
      <c r="Q1010" s="8">
        <v>0.53697674418604646</v>
      </c>
      <c r="R1010" s="8">
        <v>0.33662528216704279</v>
      </c>
      <c r="S1010" s="20">
        <v>1.4761904761904763</v>
      </c>
    </row>
    <row r="1011" spans="1:19" x14ac:dyDescent="0.2">
      <c r="A1011" s="6">
        <v>41061</v>
      </c>
      <c r="B1011" s="19">
        <v>40697</v>
      </c>
      <c r="C1011" s="19">
        <v>39241</v>
      </c>
      <c r="D1011" s="16" t="s">
        <v>7</v>
      </c>
      <c r="E1011" s="7">
        <v>5638</v>
      </c>
      <c r="F1011" s="7">
        <v>4094</v>
      </c>
      <c r="G1011" s="7">
        <v>1544</v>
      </c>
      <c r="H1011" s="7">
        <v>4790</v>
      </c>
      <c r="I1011" s="7">
        <v>3458</v>
      </c>
      <c r="J1011" s="7">
        <v>1332</v>
      </c>
      <c r="K1011" s="7">
        <v>4261</v>
      </c>
      <c r="L1011" s="7">
        <v>3160</v>
      </c>
      <c r="M1011" s="7">
        <v>1101</v>
      </c>
      <c r="N1011" s="8">
        <v>0.17703549060542789</v>
      </c>
      <c r="O1011" s="8">
        <v>0.18392134181607855</v>
      </c>
      <c r="P1011" s="20">
        <v>0.15915915915915924</v>
      </c>
      <c r="Q1011" s="8">
        <v>0.22458731537793231</v>
      </c>
      <c r="R1011" s="8">
        <v>0.15551792266440878</v>
      </c>
      <c r="S1011" s="20">
        <v>0.45523091423185669</v>
      </c>
    </row>
    <row r="1012" spans="1:19" x14ac:dyDescent="0.2">
      <c r="A1012" s="6">
        <v>41062</v>
      </c>
      <c r="B1012" s="19">
        <v>40698</v>
      </c>
      <c r="C1012" s="19">
        <v>39242</v>
      </c>
      <c r="D1012" s="16" t="s">
        <v>1</v>
      </c>
      <c r="E1012" s="7">
        <v>5403</v>
      </c>
      <c r="F1012" s="7">
        <v>3637</v>
      </c>
      <c r="G1012" s="7">
        <v>1766</v>
      </c>
      <c r="H1012" s="7">
        <v>4641</v>
      </c>
      <c r="I1012" s="7">
        <v>3242</v>
      </c>
      <c r="J1012" s="7">
        <v>1399</v>
      </c>
      <c r="K1012" s="7">
        <v>4388</v>
      </c>
      <c r="L1012" s="7">
        <v>3415</v>
      </c>
      <c r="M1012" s="7">
        <v>973</v>
      </c>
      <c r="N1012" s="8">
        <v>0.16418875242404662</v>
      </c>
      <c r="O1012" s="8">
        <v>0.12183837137569409</v>
      </c>
      <c r="P1012" s="20">
        <v>0.26233023588277349</v>
      </c>
      <c r="Q1012" s="8">
        <v>6.211912718694701E-2</v>
      </c>
      <c r="R1012" s="8">
        <v>-6.5519013360739953E-2</v>
      </c>
      <c r="S1012" s="20">
        <v>0.4778242677824267</v>
      </c>
    </row>
    <row r="1013" spans="1:19" x14ac:dyDescent="0.2">
      <c r="A1013" s="6">
        <v>41063</v>
      </c>
      <c r="B1013" s="19">
        <v>40699</v>
      </c>
      <c r="C1013" s="19">
        <v>39243</v>
      </c>
      <c r="D1013" s="16" t="s">
        <v>2</v>
      </c>
      <c r="E1013" s="7">
        <v>5903</v>
      </c>
      <c r="F1013" s="7">
        <v>4040</v>
      </c>
      <c r="G1013" s="7">
        <v>1863</v>
      </c>
      <c r="H1013" s="7">
        <v>4488</v>
      </c>
      <c r="I1013" s="7">
        <v>3181</v>
      </c>
      <c r="J1013" s="7">
        <v>1307</v>
      </c>
      <c r="K1013" s="7">
        <v>4786</v>
      </c>
      <c r="L1013" s="7">
        <v>3690</v>
      </c>
      <c r="M1013" s="7">
        <v>1096</v>
      </c>
      <c r="N1013" s="8">
        <v>0.31528520499108725</v>
      </c>
      <c r="O1013" s="8">
        <v>0.27004086765168189</v>
      </c>
      <c r="P1013" s="20">
        <v>0.42540168324407035</v>
      </c>
      <c r="Q1013" s="8">
        <v>0.30886917960088689</v>
      </c>
      <c r="R1013" s="8">
        <v>8.0502808237496559E-2</v>
      </c>
      <c r="S1013" s="20">
        <v>1.4163424124513617</v>
      </c>
    </row>
    <row r="1014" spans="1:19" x14ac:dyDescent="0.2">
      <c r="A1014" s="6">
        <v>41064</v>
      </c>
      <c r="B1014" s="19">
        <v>40700</v>
      </c>
      <c r="C1014" s="19">
        <v>39244</v>
      </c>
      <c r="D1014" s="16" t="s">
        <v>3</v>
      </c>
      <c r="E1014" s="7">
        <v>5410</v>
      </c>
      <c r="F1014" s="7">
        <v>3857</v>
      </c>
      <c r="G1014" s="7">
        <v>1553</v>
      </c>
      <c r="H1014" s="7">
        <v>4233</v>
      </c>
      <c r="I1014" s="7">
        <v>2998</v>
      </c>
      <c r="J1014" s="7">
        <v>1235</v>
      </c>
      <c r="K1014" s="7">
        <v>4611</v>
      </c>
      <c r="L1014" s="7">
        <v>3760</v>
      </c>
      <c r="M1014" s="7">
        <v>851</v>
      </c>
      <c r="N1014" s="8">
        <v>0.27805339003071117</v>
      </c>
      <c r="O1014" s="8">
        <v>0.28652434956637762</v>
      </c>
      <c r="P1014" s="20">
        <v>0.25748987854251015</v>
      </c>
      <c r="Q1014" s="8">
        <v>0.111796136457049</v>
      </c>
      <c r="R1014" s="8">
        <v>-2.3279875840662712E-3</v>
      </c>
      <c r="S1014" s="20">
        <v>0.55299999999999994</v>
      </c>
    </row>
    <row r="1015" spans="1:19" x14ac:dyDescent="0.2">
      <c r="A1015" s="6">
        <v>41065</v>
      </c>
      <c r="B1015" s="19">
        <v>40701</v>
      </c>
      <c r="C1015" s="19">
        <v>39245</v>
      </c>
      <c r="D1015" s="16" t="s">
        <v>4</v>
      </c>
      <c r="E1015" s="7">
        <v>5485</v>
      </c>
      <c r="F1015" s="7">
        <v>3423</v>
      </c>
      <c r="G1015" s="7">
        <v>2062</v>
      </c>
      <c r="H1015" s="7">
        <v>4820</v>
      </c>
      <c r="I1015" s="7">
        <v>3337</v>
      </c>
      <c r="J1015" s="7">
        <v>1483</v>
      </c>
      <c r="K1015" s="7">
        <v>4361</v>
      </c>
      <c r="L1015" s="7">
        <v>3465</v>
      </c>
      <c r="M1015" s="7">
        <v>896</v>
      </c>
      <c r="N1015" s="8">
        <v>0.13796680497925307</v>
      </c>
      <c r="O1015" s="8">
        <v>2.5771651183697841E-2</v>
      </c>
      <c r="P1015" s="20">
        <v>0.39042481456507083</v>
      </c>
      <c r="Q1015" s="8">
        <v>0.11756316218418905</v>
      </c>
      <c r="R1015" s="8">
        <v>-0.1276758409785933</v>
      </c>
      <c r="S1015" s="20">
        <v>1.095528455284553</v>
      </c>
    </row>
    <row r="1016" spans="1:19" x14ac:dyDescent="0.2">
      <c r="A1016" s="6">
        <v>41066</v>
      </c>
      <c r="B1016" s="19">
        <v>40702</v>
      </c>
      <c r="C1016" s="19">
        <v>39246</v>
      </c>
      <c r="D1016" s="16" t="s">
        <v>5</v>
      </c>
      <c r="E1016" s="7">
        <v>5836</v>
      </c>
      <c r="F1016" s="7">
        <v>4352</v>
      </c>
      <c r="G1016" s="7">
        <v>1484</v>
      </c>
      <c r="H1016" s="7">
        <v>4559</v>
      </c>
      <c r="I1016" s="7">
        <v>3616</v>
      </c>
      <c r="J1016" s="7">
        <v>943</v>
      </c>
      <c r="K1016" s="7">
        <v>4994</v>
      </c>
      <c r="L1016" s="7">
        <v>4099</v>
      </c>
      <c r="M1016" s="7">
        <v>895</v>
      </c>
      <c r="N1016" s="8">
        <v>0.28010528624698394</v>
      </c>
      <c r="O1016" s="8">
        <v>0.20353982300884965</v>
      </c>
      <c r="P1016" s="20">
        <v>0.57370095440084845</v>
      </c>
      <c r="Q1016" s="8">
        <v>2.7645712273287604E-2</v>
      </c>
      <c r="R1016" s="8">
        <v>-6.6695260561870029E-2</v>
      </c>
      <c r="S1016" s="20">
        <v>0.46062992125984259</v>
      </c>
    </row>
    <row r="1017" spans="1:19" x14ac:dyDescent="0.2">
      <c r="A1017" s="6">
        <v>41067</v>
      </c>
      <c r="B1017" s="19">
        <v>40703</v>
      </c>
      <c r="C1017" s="19">
        <v>39247</v>
      </c>
      <c r="D1017" s="16" t="s">
        <v>6</v>
      </c>
      <c r="E1017" s="7">
        <v>6677</v>
      </c>
      <c r="F1017" s="7">
        <v>4849</v>
      </c>
      <c r="G1017" s="7">
        <v>1828</v>
      </c>
      <c r="H1017" s="7">
        <v>4621</v>
      </c>
      <c r="I1017" s="7">
        <v>3287</v>
      </c>
      <c r="J1017" s="7">
        <v>1334</v>
      </c>
      <c r="K1017" s="7">
        <v>4730</v>
      </c>
      <c r="L1017" s="7">
        <v>3825</v>
      </c>
      <c r="M1017" s="7">
        <v>905</v>
      </c>
      <c r="N1017" s="8">
        <v>0.4449253408353171</v>
      </c>
      <c r="O1017" s="8">
        <v>0.47520535442652867</v>
      </c>
      <c r="P1017" s="20">
        <v>0.37031484257871061</v>
      </c>
      <c r="Q1017" s="8">
        <v>0.31670281995661598</v>
      </c>
      <c r="R1017" s="8">
        <v>0.19846762234305482</v>
      </c>
      <c r="S1017" s="20">
        <v>0.78341463414634149</v>
      </c>
    </row>
    <row r="1018" spans="1:19" x14ac:dyDescent="0.2">
      <c r="A1018" s="6">
        <v>41068</v>
      </c>
      <c r="B1018" s="19">
        <v>40704</v>
      </c>
      <c r="C1018" s="19">
        <v>39248</v>
      </c>
      <c r="D1018" s="16" t="s">
        <v>7</v>
      </c>
      <c r="E1018" s="7">
        <v>6300</v>
      </c>
      <c r="F1018" s="7">
        <v>4616</v>
      </c>
      <c r="G1018" s="7">
        <v>1684</v>
      </c>
      <c r="H1018" s="7">
        <v>4983</v>
      </c>
      <c r="I1018" s="7">
        <v>3612</v>
      </c>
      <c r="J1018" s="7">
        <v>1371</v>
      </c>
      <c r="K1018" s="7">
        <v>5100</v>
      </c>
      <c r="L1018" s="7">
        <v>4030</v>
      </c>
      <c r="M1018" s="7">
        <v>1070</v>
      </c>
      <c r="N1018" s="8">
        <v>0.26429861529199283</v>
      </c>
      <c r="O1018" s="8">
        <v>0.27796234772978967</v>
      </c>
      <c r="P1018" s="20">
        <v>0.22830051057622169</v>
      </c>
      <c r="Q1018" s="8">
        <v>0.14337568058076222</v>
      </c>
      <c r="R1018" s="8">
        <v>4.8852533515110208E-2</v>
      </c>
      <c r="S1018" s="20">
        <v>0.51848512173128936</v>
      </c>
    </row>
    <row r="1019" spans="1:19" x14ac:dyDescent="0.2">
      <c r="A1019" s="6">
        <v>41069</v>
      </c>
      <c r="B1019" s="19">
        <v>40705</v>
      </c>
      <c r="C1019" s="19">
        <v>39249</v>
      </c>
      <c r="D1019" s="16" t="s">
        <v>1</v>
      </c>
      <c r="E1019" s="7">
        <v>5963</v>
      </c>
      <c r="F1019" s="7">
        <v>4488</v>
      </c>
      <c r="G1019" s="7">
        <v>1475</v>
      </c>
      <c r="H1019" s="7">
        <v>5543</v>
      </c>
      <c r="I1019" s="7">
        <v>4037</v>
      </c>
      <c r="J1019" s="7">
        <v>1506</v>
      </c>
      <c r="K1019" s="7">
        <v>5128</v>
      </c>
      <c r="L1019" s="7">
        <v>4033</v>
      </c>
      <c r="M1019" s="7">
        <v>1095</v>
      </c>
      <c r="N1019" s="8">
        <v>7.5771243009200795E-2</v>
      </c>
      <c r="O1019" s="8">
        <v>0.11171662125340598</v>
      </c>
      <c r="P1019" s="20">
        <v>-2.058432934926957E-2</v>
      </c>
      <c r="Q1019" s="8">
        <v>9.3727072633895903E-2</v>
      </c>
      <c r="R1019" s="8">
        <v>1.4695907754917581E-2</v>
      </c>
      <c r="S1019" s="20">
        <v>0.4334305150631681</v>
      </c>
    </row>
    <row r="1020" spans="1:19" x14ac:dyDescent="0.2">
      <c r="A1020" s="6">
        <v>41070</v>
      </c>
      <c r="B1020" s="19">
        <v>40706</v>
      </c>
      <c r="C1020" s="19">
        <v>39250</v>
      </c>
      <c r="D1020" s="16" t="s">
        <v>2</v>
      </c>
      <c r="E1020" s="7">
        <v>6456</v>
      </c>
      <c r="F1020" s="7">
        <v>4679</v>
      </c>
      <c r="G1020" s="7">
        <v>1777</v>
      </c>
      <c r="H1020" s="7">
        <v>4908</v>
      </c>
      <c r="I1020" s="7">
        <v>3493</v>
      </c>
      <c r="J1020" s="7">
        <v>1415</v>
      </c>
      <c r="K1020" s="7">
        <v>5185</v>
      </c>
      <c r="L1020" s="7">
        <v>3932</v>
      </c>
      <c r="M1020" s="7">
        <v>1253</v>
      </c>
      <c r="N1020" s="8">
        <v>0.31540342298288504</v>
      </c>
      <c r="O1020" s="8">
        <v>0.33953621528771838</v>
      </c>
      <c r="P1020" s="20">
        <v>0.25583038869257946</v>
      </c>
      <c r="Q1020" s="8">
        <v>0.35402684563758391</v>
      </c>
      <c r="R1020" s="8">
        <v>0.19484167517875384</v>
      </c>
      <c r="S1020" s="20">
        <v>1.085680751173709</v>
      </c>
    </row>
    <row r="1021" spans="1:19" x14ac:dyDescent="0.2">
      <c r="A1021" s="6">
        <v>41071</v>
      </c>
      <c r="B1021" s="19">
        <v>40707</v>
      </c>
      <c r="C1021" s="19">
        <v>39251</v>
      </c>
      <c r="D1021" s="16" t="s">
        <v>3</v>
      </c>
      <c r="E1021" s="7">
        <v>6224</v>
      </c>
      <c r="F1021" s="7">
        <v>4618</v>
      </c>
      <c r="G1021" s="7">
        <v>1606</v>
      </c>
      <c r="H1021" s="7">
        <v>5285</v>
      </c>
      <c r="I1021" s="7">
        <v>3783</v>
      </c>
      <c r="J1021" s="7">
        <v>1502</v>
      </c>
      <c r="K1021" s="7">
        <v>4503</v>
      </c>
      <c r="L1021" s="7">
        <v>3889</v>
      </c>
      <c r="M1021" s="7">
        <v>614</v>
      </c>
      <c r="N1021" s="8">
        <v>0.17767265846736047</v>
      </c>
      <c r="O1021" s="8">
        <v>0.22072429288924145</v>
      </c>
      <c r="P1021" s="20">
        <v>6.9241011984021217E-2</v>
      </c>
      <c r="Q1021" s="8">
        <v>0.15773809523809534</v>
      </c>
      <c r="R1021" s="8">
        <v>5.7476528509274205E-2</v>
      </c>
      <c r="S1021" s="20">
        <v>0.59167492566897928</v>
      </c>
    </row>
    <row r="1022" spans="1:19" x14ac:dyDescent="0.2">
      <c r="A1022" s="6">
        <v>41072</v>
      </c>
      <c r="B1022" s="19">
        <v>40708</v>
      </c>
      <c r="C1022" s="19">
        <v>39252</v>
      </c>
      <c r="D1022" s="16" t="s">
        <v>4</v>
      </c>
      <c r="E1022" s="7">
        <v>6255</v>
      </c>
      <c r="F1022" s="7">
        <v>4072</v>
      </c>
      <c r="G1022" s="7">
        <v>2183</v>
      </c>
      <c r="H1022" s="7">
        <v>4858</v>
      </c>
      <c r="I1022" s="7">
        <v>3350</v>
      </c>
      <c r="J1022" s="7">
        <v>1508</v>
      </c>
      <c r="K1022" s="7">
        <v>3964</v>
      </c>
      <c r="L1022" s="7">
        <v>3172</v>
      </c>
      <c r="M1022" s="7">
        <v>792</v>
      </c>
      <c r="N1022" s="8">
        <v>0.28756689995883078</v>
      </c>
      <c r="O1022" s="8">
        <v>0.21552238805970148</v>
      </c>
      <c r="P1022" s="20">
        <v>0.4476127320954908</v>
      </c>
      <c r="Q1022" s="8">
        <v>0.19415807560137455</v>
      </c>
      <c r="R1022" s="8">
        <v>-4.5475855602437831E-2</v>
      </c>
      <c r="S1022" s="20">
        <v>1.2458847736625516</v>
      </c>
    </row>
    <row r="1023" spans="1:19" x14ac:dyDescent="0.2">
      <c r="A1023" s="6">
        <v>41073</v>
      </c>
      <c r="B1023" s="19">
        <v>40709</v>
      </c>
      <c r="C1023" s="19">
        <v>39253</v>
      </c>
      <c r="D1023" s="16" t="s">
        <v>5</v>
      </c>
      <c r="E1023" s="7">
        <v>6082</v>
      </c>
      <c r="F1023" s="7">
        <v>4669</v>
      </c>
      <c r="G1023" s="7">
        <v>1413</v>
      </c>
      <c r="H1023" s="7">
        <v>5334</v>
      </c>
      <c r="I1023" s="7">
        <v>4077</v>
      </c>
      <c r="J1023" s="7">
        <v>1257</v>
      </c>
      <c r="K1023" s="7">
        <v>4657</v>
      </c>
      <c r="L1023" s="7">
        <v>3964</v>
      </c>
      <c r="M1023" s="7">
        <v>693</v>
      </c>
      <c r="N1023" s="8">
        <v>0.14023247094113245</v>
      </c>
      <c r="O1023" s="8">
        <v>0.14520480745646314</v>
      </c>
      <c r="P1023" s="20">
        <v>0.12410501193317414</v>
      </c>
      <c r="Q1023" s="8">
        <v>6.7579427769001166E-2</v>
      </c>
      <c r="R1023" s="8">
        <v>1.8765001090988331E-2</v>
      </c>
      <c r="S1023" s="20">
        <v>0.26840215439856374</v>
      </c>
    </row>
    <row r="1024" spans="1:19" x14ac:dyDescent="0.2">
      <c r="A1024" s="6">
        <v>41074</v>
      </c>
      <c r="B1024" s="19">
        <v>40710</v>
      </c>
      <c r="C1024" s="19">
        <v>39254</v>
      </c>
      <c r="D1024" s="16" t="s">
        <v>6</v>
      </c>
      <c r="E1024" s="7">
        <v>6532</v>
      </c>
      <c r="F1024" s="7">
        <v>4661</v>
      </c>
      <c r="G1024" s="7">
        <v>1871</v>
      </c>
      <c r="H1024" s="7">
        <v>4965</v>
      </c>
      <c r="I1024" s="7">
        <v>3648</v>
      </c>
      <c r="J1024" s="7">
        <v>1317</v>
      </c>
      <c r="K1024" s="7">
        <v>4733</v>
      </c>
      <c r="L1024" s="7">
        <v>3818</v>
      </c>
      <c r="M1024" s="7">
        <v>915</v>
      </c>
      <c r="N1024" s="8">
        <v>0.31560926485397789</v>
      </c>
      <c r="O1024" s="8">
        <v>0.27768640350877183</v>
      </c>
      <c r="P1024" s="20">
        <v>0.42065299924069866</v>
      </c>
      <c r="Q1024" s="8">
        <v>0.31191002209278973</v>
      </c>
      <c r="R1024" s="8">
        <v>0.18419715447154461</v>
      </c>
      <c r="S1024" s="20">
        <v>0.79386385426653883</v>
      </c>
    </row>
    <row r="1025" spans="1:19" x14ac:dyDescent="0.2">
      <c r="A1025" s="6">
        <v>41075</v>
      </c>
      <c r="B1025" s="19">
        <v>40711</v>
      </c>
      <c r="C1025" s="19">
        <v>39255</v>
      </c>
      <c r="D1025" s="16" t="s">
        <v>7</v>
      </c>
      <c r="E1025" s="7">
        <v>6237</v>
      </c>
      <c r="F1025" s="7">
        <v>4607</v>
      </c>
      <c r="G1025" s="7">
        <v>1630</v>
      </c>
      <c r="H1025" s="7">
        <v>5477</v>
      </c>
      <c r="I1025" s="7">
        <v>3918</v>
      </c>
      <c r="J1025" s="7">
        <v>1559</v>
      </c>
      <c r="K1025" s="7">
        <v>4765</v>
      </c>
      <c r="L1025" s="7">
        <v>3601</v>
      </c>
      <c r="M1025" s="7">
        <v>1164</v>
      </c>
      <c r="N1025" s="8">
        <v>0.13876209603797696</v>
      </c>
      <c r="O1025" s="8">
        <v>0.17585502807554865</v>
      </c>
      <c r="P1025" s="20">
        <v>4.5542014111610074E-2</v>
      </c>
      <c r="Q1025" s="8">
        <v>0.11196291674095193</v>
      </c>
      <c r="R1025" s="8">
        <v>2.7660049074280657E-2</v>
      </c>
      <c r="S1025" s="20">
        <v>0.44760213143872107</v>
      </c>
    </row>
    <row r="1026" spans="1:19" x14ac:dyDescent="0.2">
      <c r="A1026" s="6">
        <v>41076</v>
      </c>
      <c r="B1026" s="19">
        <v>40712</v>
      </c>
      <c r="C1026" s="19">
        <v>39256</v>
      </c>
      <c r="D1026" s="16" t="s">
        <v>1</v>
      </c>
      <c r="E1026" s="7">
        <v>6540</v>
      </c>
      <c r="F1026" s="7">
        <v>4850</v>
      </c>
      <c r="G1026" s="7">
        <v>1690</v>
      </c>
      <c r="H1026" s="7">
        <v>5627</v>
      </c>
      <c r="I1026" s="7">
        <v>4058</v>
      </c>
      <c r="J1026" s="7">
        <v>1569</v>
      </c>
      <c r="K1026" s="7">
        <v>4884</v>
      </c>
      <c r="L1026" s="7">
        <v>4001</v>
      </c>
      <c r="M1026" s="7">
        <v>883</v>
      </c>
      <c r="N1026" s="8">
        <v>0.1622534210058646</v>
      </c>
      <c r="O1026" s="8">
        <v>0.19517003449975356</v>
      </c>
      <c r="P1026" s="20">
        <v>7.7119184193753965E-2</v>
      </c>
      <c r="Q1026" s="8">
        <v>0.12778065183652343</v>
      </c>
      <c r="R1026" s="8">
        <v>1.8479630407391756E-2</v>
      </c>
      <c r="S1026" s="20">
        <v>0.62970106075216981</v>
      </c>
    </row>
    <row r="1027" spans="1:19" x14ac:dyDescent="0.2">
      <c r="A1027" s="6">
        <v>41077</v>
      </c>
      <c r="B1027" s="19">
        <v>40713</v>
      </c>
      <c r="C1027" s="19">
        <v>39257</v>
      </c>
      <c r="D1027" s="16" t="s">
        <v>2</v>
      </c>
      <c r="E1027" s="7">
        <v>6478</v>
      </c>
      <c r="F1027" s="7">
        <v>4862</v>
      </c>
      <c r="G1027" s="7">
        <v>1616</v>
      </c>
      <c r="H1027" s="7">
        <v>5819</v>
      </c>
      <c r="I1027" s="7">
        <v>3940</v>
      </c>
      <c r="J1027" s="7">
        <v>1879</v>
      </c>
      <c r="K1027" s="7">
        <v>5028</v>
      </c>
      <c r="L1027" s="7">
        <v>3807</v>
      </c>
      <c r="M1027" s="7">
        <v>1221</v>
      </c>
      <c r="N1027" s="8">
        <v>0.11324969926104145</v>
      </c>
      <c r="O1027" s="8">
        <v>0.23401015228426392</v>
      </c>
      <c r="P1027" s="20">
        <v>-0.1399680681213411</v>
      </c>
      <c r="Q1027" s="8">
        <v>0.26350692412716992</v>
      </c>
      <c r="R1027" s="8">
        <v>0.12260447933502649</v>
      </c>
      <c r="S1027" s="20">
        <v>1.0301507537688441</v>
      </c>
    </row>
    <row r="1028" spans="1:19" x14ac:dyDescent="0.2">
      <c r="A1028" s="6">
        <v>41078</v>
      </c>
      <c r="B1028" s="19">
        <v>40714</v>
      </c>
      <c r="C1028" s="19">
        <v>39258</v>
      </c>
      <c r="D1028" s="16" t="s">
        <v>3</v>
      </c>
      <c r="E1028" s="7">
        <v>6067</v>
      </c>
      <c r="F1028" s="7">
        <v>4511</v>
      </c>
      <c r="G1028" s="7">
        <v>1556</v>
      </c>
      <c r="H1028" s="7">
        <v>5188</v>
      </c>
      <c r="I1028" s="7">
        <v>3725</v>
      </c>
      <c r="J1028" s="7">
        <v>1463</v>
      </c>
      <c r="K1028" s="7">
        <v>4618</v>
      </c>
      <c r="L1028" s="7">
        <v>3697</v>
      </c>
      <c r="M1028" s="7">
        <v>921</v>
      </c>
      <c r="N1028" s="8">
        <v>0.16942945258288367</v>
      </c>
      <c r="O1028" s="8">
        <v>0.21100671140939586</v>
      </c>
      <c r="P1028" s="20">
        <v>6.3568010936432051E-2</v>
      </c>
      <c r="Q1028" s="8">
        <v>0.13998496805712146</v>
      </c>
      <c r="R1028" s="8">
        <v>5.4711246200607855E-2</v>
      </c>
      <c r="S1028" s="20">
        <v>0.48899521531100487</v>
      </c>
    </row>
    <row r="1029" spans="1:19" x14ac:dyDescent="0.2">
      <c r="A1029" s="6">
        <v>41079</v>
      </c>
      <c r="B1029" s="19">
        <v>40715</v>
      </c>
      <c r="C1029" s="19">
        <v>39259</v>
      </c>
      <c r="D1029" s="16" t="s">
        <v>4</v>
      </c>
      <c r="E1029" s="7">
        <v>5803</v>
      </c>
      <c r="F1029" s="7">
        <v>4068</v>
      </c>
      <c r="G1029" s="7">
        <v>1735</v>
      </c>
      <c r="H1029" s="7">
        <v>4738</v>
      </c>
      <c r="I1029" s="7">
        <v>3418</v>
      </c>
      <c r="J1029" s="7">
        <v>1320</v>
      </c>
      <c r="K1029" s="7">
        <v>4015</v>
      </c>
      <c r="L1029" s="7">
        <v>3177</v>
      </c>
      <c r="M1029" s="7">
        <v>838</v>
      </c>
      <c r="N1029" s="8">
        <v>0.22477838750527646</v>
      </c>
      <c r="O1029" s="8">
        <v>0.19016968987712102</v>
      </c>
      <c r="P1029" s="20">
        <v>0.31439393939393945</v>
      </c>
      <c r="Q1029" s="8">
        <v>7.9627906976744267E-2</v>
      </c>
      <c r="R1029" s="8">
        <v>-5.2410901467505266E-2</v>
      </c>
      <c r="S1029" s="20">
        <v>0.60351201478743066</v>
      </c>
    </row>
    <row r="1030" spans="1:19" x14ac:dyDescent="0.2">
      <c r="A1030" s="6">
        <v>41080</v>
      </c>
      <c r="B1030" s="19">
        <v>40716</v>
      </c>
      <c r="C1030" s="19">
        <v>39260</v>
      </c>
      <c r="D1030" s="16" t="s">
        <v>5</v>
      </c>
      <c r="E1030" s="7">
        <v>6156</v>
      </c>
      <c r="F1030" s="7">
        <v>4674</v>
      </c>
      <c r="G1030" s="7">
        <v>1482</v>
      </c>
      <c r="H1030" s="7">
        <v>5547</v>
      </c>
      <c r="I1030" s="7">
        <v>4064</v>
      </c>
      <c r="J1030" s="7">
        <v>1483</v>
      </c>
      <c r="K1030" s="7">
        <v>4683</v>
      </c>
      <c r="L1030" s="7">
        <v>3857</v>
      </c>
      <c r="M1030" s="7">
        <v>826</v>
      </c>
      <c r="N1030" s="8">
        <v>0.10978907517577063</v>
      </c>
      <c r="O1030" s="8">
        <v>0.15009842519685046</v>
      </c>
      <c r="P1030" s="20">
        <v>-6.743088334457692E-4</v>
      </c>
      <c r="Q1030" s="8">
        <v>5.5917667238422064E-2</v>
      </c>
      <c r="R1030" s="8">
        <v>-2.3401587964897663E-2</v>
      </c>
      <c r="S1030" s="20">
        <v>0.41954022988505746</v>
      </c>
    </row>
    <row r="1031" spans="1:19" x14ac:dyDescent="0.2">
      <c r="A1031" s="6">
        <v>41081</v>
      </c>
      <c r="B1031" s="19">
        <v>40717</v>
      </c>
      <c r="C1031" s="19">
        <v>39261</v>
      </c>
      <c r="D1031" s="16" t="s">
        <v>6</v>
      </c>
      <c r="E1031" s="7">
        <v>6958</v>
      </c>
      <c r="F1031" s="7">
        <v>4983</v>
      </c>
      <c r="G1031" s="7">
        <v>1975</v>
      </c>
      <c r="H1031" s="7">
        <v>5229</v>
      </c>
      <c r="I1031" s="7">
        <v>3894</v>
      </c>
      <c r="J1031" s="7">
        <v>1335</v>
      </c>
      <c r="K1031" s="7">
        <v>4757</v>
      </c>
      <c r="L1031" s="7">
        <v>3586</v>
      </c>
      <c r="M1031" s="7">
        <v>1171</v>
      </c>
      <c r="N1031" s="8">
        <v>0.33065595716198115</v>
      </c>
      <c r="O1031" s="8">
        <v>0.27966101694915246</v>
      </c>
      <c r="P1031" s="20">
        <v>0.47940074906367047</v>
      </c>
      <c r="Q1031" s="8">
        <v>0.38247566063977745</v>
      </c>
      <c r="R1031" s="8">
        <v>0.23341584158415851</v>
      </c>
      <c r="S1031" s="20">
        <v>0.98892245720040273</v>
      </c>
    </row>
    <row r="1032" spans="1:19" x14ac:dyDescent="0.2">
      <c r="A1032" s="6">
        <v>41082</v>
      </c>
      <c r="B1032" s="19">
        <v>40718</v>
      </c>
      <c r="C1032" s="19">
        <v>39262</v>
      </c>
      <c r="D1032" s="16" t="s">
        <v>7</v>
      </c>
      <c r="E1032" s="7">
        <v>5817</v>
      </c>
      <c r="F1032" s="7">
        <v>4161</v>
      </c>
      <c r="G1032" s="7">
        <v>1656</v>
      </c>
      <c r="H1032" s="7">
        <v>5273</v>
      </c>
      <c r="I1032" s="7">
        <v>3824</v>
      </c>
      <c r="J1032" s="7">
        <v>1449</v>
      </c>
      <c r="K1032" s="7">
        <v>4880</v>
      </c>
      <c r="L1032" s="7">
        <v>3550</v>
      </c>
      <c r="M1032" s="7">
        <v>1330</v>
      </c>
      <c r="N1032" s="8">
        <v>0.10316707756495358</v>
      </c>
      <c r="O1032" s="8">
        <v>8.8127615062761455E-2</v>
      </c>
      <c r="P1032" s="20">
        <v>0.14285714285714279</v>
      </c>
      <c r="Q1032" s="8">
        <v>5.1328393276703466E-2</v>
      </c>
      <c r="R1032" s="8">
        <v>-4.7608148317692889E-2</v>
      </c>
      <c r="S1032" s="20">
        <v>0.42268041237113407</v>
      </c>
    </row>
    <row r="1033" spans="1:19" x14ac:dyDescent="0.2">
      <c r="A1033" s="6">
        <v>41083</v>
      </c>
      <c r="B1033" s="19">
        <v>40719</v>
      </c>
      <c r="C1033" s="19">
        <v>39263</v>
      </c>
      <c r="D1033" s="16" t="s">
        <v>1</v>
      </c>
      <c r="E1033" s="7">
        <v>6356</v>
      </c>
      <c r="F1033" s="7">
        <v>4551</v>
      </c>
      <c r="G1033" s="7">
        <v>1805</v>
      </c>
      <c r="H1033" s="7">
        <v>5524</v>
      </c>
      <c r="I1033" s="7">
        <v>3835</v>
      </c>
      <c r="J1033" s="7">
        <v>1689</v>
      </c>
      <c r="K1033" s="7">
        <v>4695</v>
      </c>
      <c r="L1033" s="7">
        <v>3497</v>
      </c>
      <c r="M1033" s="7">
        <v>1198</v>
      </c>
      <c r="N1033" s="8">
        <v>0.15061549601737867</v>
      </c>
      <c r="O1033" s="8">
        <v>0.18670143415906137</v>
      </c>
      <c r="P1033" s="20">
        <v>6.8679692125518166E-2</v>
      </c>
      <c r="Q1033" s="8">
        <v>0.13055852009960867</v>
      </c>
      <c r="R1033" s="8">
        <v>5.7388475836431141E-2</v>
      </c>
      <c r="S1033" s="20">
        <v>0.3694992412746585</v>
      </c>
    </row>
    <row r="1034" spans="1:19" x14ac:dyDescent="0.2">
      <c r="A1034" s="6">
        <v>41084</v>
      </c>
      <c r="B1034" s="19">
        <v>40720</v>
      </c>
      <c r="C1034" s="19">
        <v>39264</v>
      </c>
      <c r="D1034" s="16" t="s">
        <v>2</v>
      </c>
      <c r="E1034" s="7">
        <v>6320</v>
      </c>
      <c r="F1034" s="7">
        <v>4480</v>
      </c>
      <c r="G1034" s="7">
        <v>1840</v>
      </c>
      <c r="H1034" s="7">
        <v>4978</v>
      </c>
      <c r="I1034" s="7">
        <v>3468</v>
      </c>
      <c r="J1034" s="7">
        <v>1510</v>
      </c>
      <c r="K1034" s="7">
        <v>5521</v>
      </c>
      <c r="L1034" s="7">
        <v>4221</v>
      </c>
      <c r="M1034" s="7">
        <v>1300</v>
      </c>
      <c r="N1034" s="8">
        <v>0.26958617918842909</v>
      </c>
      <c r="O1034" s="8">
        <v>0.29181084198385232</v>
      </c>
      <c r="P1034" s="20">
        <v>0.2185430463576159</v>
      </c>
      <c r="Q1034" s="8">
        <v>0.3001440032915037</v>
      </c>
      <c r="R1034" s="8">
        <v>0.12224448897795592</v>
      </c>
      <c r="S1034" s="20">
        <v>1.1173762945914847</v>
      </c>
    </row>
    <row r="1035" spans="1:19" x14ac:dyDescent="0.2">
      <c r="A1035" s="6">
        <v>41085</v>
      </c>
      <c r="B1035" s="19">
        <v>40721</v>
      </c>
      <c r="C1035" s="19">
        <v>39265</v>
      </c>
      <c r="D1035" s="16" t="s">
        <v>3</v>
      </c>
      <c r="E1035" s="7">
        <v>6188</v>
      </c>
      <c r="F1035" s="7">
        <v>4526</v>
      </c>
      <c r="G1035" s="7">
        <v>1662</v>
      </c>
      <c r="H1035" s="7">
        <v>4716</v>
      </c>
      <c r="I1035" s="7">
        <v>3318</v>
      </c>
      <c r="J1035" s="7">
        <v>1398</v>
      </c>
      <c r="K1035" s="7">
        <v>4822</v>
      </c>
      <c r="L1035" s="7">
        <v>3854</v>
      </c>
      <c r="M1035" s="7">
        <v>968</v>
      </c>
      <c r="N1035" s="8">
        <v>0.31212892281594562</v>
      </c>
      <c r="O1035" s="8">
        <v>0.36407474382157923</v>
      </c>
      <c r="P1035" s="20">
        <v>0.18884120171673824</v>
      </c>
      <c r="Q1035" s="8">
        <v>0.25187133319846255</v>
      </c>
      <c r="R1035" s="8">
        <v>9.7478176527643123E-2</v>
      </c>
      <c r="S1035" s="20">
        <v>1.0293040293040292</v>
      </c>
    </row>
    <row r="1036" spans="1:19" x14ac:dyDescent="0.2">
      <c r="A1036" s="6">
        <v>41086</v>
      </c>
      <c r="B1036" s="19">
        <v>40722</v>
      </c>
      <c r="C1036" s="19">
        <v>39266</v>
      </c>
      <c r="D1036" s="16" t="s">
        <v>4</v>
      </c>
      <c r="E1036" s="7">
        <v>6413</v>
      </c>
      <c r="F1036" s="7">
        <v>4168</v>
      </c>
      <c r="G1036" s="7">
        <v>2245</v>
      </c>
      <c r="H1036" s="7">
        <v>5677</v>
      </c>
      <c r="I1036" s="7">
        <v>3911</v>
      </c>
      <c r="J1036" s="7">
        <v>1766</v>
      </c>
      <c r="K1036" s="7">
        <v>4713</v>
      </c>
      <c r="L1036" s="7">
        <v>3605</v>
      </c>
      <c r="M1036" s="7">
        <v>1108</v>
      </c>
      <c r="N1036" s="8">
        <v>0.12964593975691385</v>
      </c>
      <c r="O1036" s="8">
        <v>6.5712094093582252E-2</v>
      </c>
      <c r="P1036" s="20">
        <v>0.27123442808607012</v>
      </c>
      <c r="Q1036" s="8">
        <v>0.17282370153621063</v>
      </c>
      <c r="R1036" s="8">
        <v>-8.0520626516655591E-2</v>
      </c>
      <c r="S1036" s="20">
        <v>1.4010695187165774</v>
      </c>
    </row>
    <row r="1037" spans="1:19" x14ac:dyDescent="0.2">
      <c r="A1037" s="6">
        <v>41087</v>
      </c>
      <c r="B1037" s="19">
        <v>40723</v>
      </c>
      <c r="C1037" s="19">
        <v>39267</v>
      </c>
      <c r="D1037" s="16" t="s">
        <v>5</v>
      </c>
      <c r="E1037" s="7">
        <v>6017</v>
      </c>
      <c r="F1037" s="7">
        <v>4507</v>
      </c>
      <c r="G1037" s="7">
        <v>1510</v>
      </c>
      <c r="H1037" s="7">
        <v>5255</v>
      </c>
      <c r="I1037" s="7">
        <v>3808</v>
      </c>
      <c r="J1037" s="7">
        <v>1447</v>
      </c>
      <c r="K1037" s="7">
        <v>4594</v>
      </c>
      <c r="L1037" s="7">
        <v>3760</v>
      </c>
      <c r="M1037" s="7">
        <v>834</v>
      </c>
      <c r="N1037" s="8">
        <v>0.14500475737392948</v>
      </c>
      <c r="O1037" s="8">
        <v>0.1835609243697478</v>
      </c>
      <c r="P1037" s="20">
        <v>4.3538355217691782E-2</v>
      </c>
      <c r="Q1037" s="8">
        <v>2.138855881853674E-2</v>
      </c>
      <c r="R1037" s="8">
        <v>-8.1516201345017358E-2</v>
      </c>
      <c r="S1037" s="20">
        <v>0.53455284552845539</v>
      </c>
    </row>
    <row r="1038" spans="1:19" x14ac:dyDescent="0.2">
      <c r="A1038" s="6">
        <v>41088</v>
      </c>
      <c r="B1038" s="19">
        <v>40724</v>
      </c>
      <c r="C1038" s="19">
        <v>39268</v>
      </c>
      <c r="D1038" s="16" t="s">
        <v>6</v>
      </c>
      <c r="E1038" s="7">
        <v>6791</v>
      </c>
      <c r="F1038" s="7">
        <v>4857</v>
      </c>
      <c r="G1038" s="7">
        <v>1934</v>
      </c>
      <c r="H1038" s="7">
        <v>5287</v>
      </c>
      <c r="I1038" s="7">
        <v>3807</v>
      </c>
      <c r="J1038" s="7">
        <v>1480</v>
      </c>
      <c r="K1038" s="7">
        <v>5000</v>
      </c>
      <c r="L1038" s="7">
        <v>3791</v>
      </c>
      <c r="M1038" s="7">
        <v>1209</v>
      </c>
      <c r="N1038" s="8">
        <v>0.28447134480801961</v>
      </c>
      <c r="O1038" s="8">
        <v>0.27580772261623321</v>
      </c>
      <c r="P1038" s="20">
        <v>0.30675675675675684</v>
      </c>
      <c r="Q1038" s="8">
        <v>0.38281409081653428</v>
      </c>
      <c r="R1038" s="8">
        <v>0.25212683681361181</v>
      </c>
      <c r="S1038" s="20">
        <v>0.87403100775193798</v>
      </c>
    </row>
    <row r="1039" spans="1:19" x14ac:dyDescent="0.2">
      <c r="A1039" s="6">
        <v>41089</v>
      </c>
      <c r="B1039" s="19">
        <v>40725</v>
      </c>
      <c r="C1039" s="19">
        <v>39269</v>
      </c>
      <c r="D1039" s="16" t="s">
        <v>7</v>
      </c>
      <c r="E1039" s="7">
        <v>6653</v>
      </c>
      <c r="F1039" s="7">
        <v>4927</v>
      </c>
      <c r="G1039" s="7">
        <v>1726</v>
      </c>
      <c r="H1039" s="7">
        <v>5527</v>
      </c>
      <c r="I1039" s="7">
        <v>4016</v>
      </c>
      <c r="J1039" s="7">
        <v>1511</v>
      </c>
      <c r="K1039" s="7">
        <v>4493</v>
      </c>
      <c r="L1039" s="7">
        <v>3382</v>
      </c>
      <c r="M1039" s="7">
        <v>1111</v>
      </c>
      <c r="N1039" s="8">
        <v>0.20372715759001259</v>
      </c>
      <c r="O1039" s="8">
        <v>0.22684262948207179</v>
      </c>
      <c r="P1039" s="20">
        <v>0.14228987425545991</v>
      </c>
      <c r="Q1039" s="8">
        <v>0.15704347826086962</v>
      </c>
      <c r="R1039" s="8">
        <v>6.89954436971143E-2</v>
      </c>
      <c r="S1039" s="20">
        <v>0.51270815074496046</v>
      </c>
    </row>
    <row r="1040" spans="1:19" x14ac:dyDescent="0.2">
      <c r="A1040" s="6">
        <v>41090</v>
      </c>
      <c r="B1040" s="19">
        <v>40726</v>
      </c>
      <c r="C1040" s="19">
        <v>39270</v>
      </c>
      <c r="D1040" s="16" t="s">
        <v>1</v>
      </c>
      <c r="E1040" s="7">
        <v>6861</v>
      </c>
      <c r="F1040" s="7">
        <v>4970</v>
      </c>
      <c r="G1040" s="7">
        <v>1891</v>
      </c>
      <c r="H1040" s="7">
        <v>5485</v>
      </c>
      <c r="I1040" s="7">
        <v>3938</v>
      </c>
      <c r="J1040" s="7">
        <v>1547</v>
      </c>
      <c r="K1040" s="7">
        <v>4902</v>
      </c>
      <c r="L1040" s="7">
        <v>3823</v>
      </c>
      <c r="M1040" s="7">
        <v>1079</v>
      </c>
      <c r="N1040" s="8">
        <v>0.25086599817684596</v>
      </c>
      <c r="O1040" s="8">
        <v>0.26206196038598284</v>
      </c>
      <c r="P1040" s="20">
        <v>0.22236586942469305</v>
      </c>
      <c r="Q1040" s="8">
        <v>0.16347295234865178</v>
      </c>
      <c r="R1040" s="8">
        <v>4.8965808357956941E-2</v>
      </c>
      <c r="S1040" s="20">
        <v>0.63157894736842102</v>
      </c>
    </row>
    <row r="1041" spans="1:19" x14ac:dyDescent="0.2">
      <c r="A1041" s="6">
        <v>41091</v>
      </c>
      <c r="B1041" s="19">
        <v>40727</v>
      </c>
      <c r="C1041" s="19">
        <v>39271</v>
      </c>
      <c r="D1041" s="16" t="s">
        <v>2</v>
      </c>
      <c r="E1041" s="7">
        <v>6889</v>
      </c>
      <c r="F1041" s="7">
        <v>4753</v>
      </c>
      <c r="G1041" s="7">
        <v>2136</v>
      </c>
      <c r="H1041" s="7">
        <v>5164</v>
      </c>
      <c r="I1041" s="7">
        <v>3381</v>
      </c>
      <c r="J1041" s="7">
        <v>1783</v>
      </c>
      <c r="K1041" s="7">
        <v>5232</v>
      </c>
      <c r="L1041" s="7">
        <v>3780</v>
      </c>
      <c r="M1041" s="7">
        <v>1452</v>
      </c>
      <c r="N1041" s="8">
        <v>0.33404337722695576</v>
      </c>
      <c r="O1041" s="8">
        <v>0.40579710144927539</v>
      </c>
      <c r="P1041" s="20">
        <v>0.19798093101514302</v>
      </c>
      <c r="Q1041" s="8">
        <v>0.31998467139298725</v>
      </c>
      <c r="R1041" s="8">
        <v>8.1702321347291829E-2</v>
      </c>
      <c r="S1041" s="20">
        <v>1.5890909090909089</v>
      </c>
    </row>
    <row r="1042" spans="1:19" x14ac:dyDescent="0.2">
      <c r="A1042" s="6">
        <v>41092</v>
      </c>
      <c r="B1042" s="19">
        <v>40728</v>
      </c>
      <c r="C1042" s="19">
        <v>39272</v>
      </c>
      <c r="D1042" s="16" t="s">
        <v>3</v>
      </c>
      <c r="E1042" s="7">
        <v>5456</v>
      </c>
      <c r="F1042" s="7">
        <v>4084</v>
      </c>
      <c r="G1042" s="7">
        <v>1372</v>
      </c>
      <c r="H1042" s="7">
        <v>4675</v>
      </c>
      <c r="I1042" s="7">
        <v>3410</v>
      </c>
      <c r="J1042" s="7">
        <v>1265</v>
      </c>
      <c r="K1042" s="7">
        <v>4901</v>
      </c>
      <c r="L1042" s="7">
        <v>3963</v>
      </c>
      <c r="M1042" s="7">
        <v>938</v>
      </c>
      <c r="N1042" s="8">
        <v>0.1670588235294117</v>
      </c>
      <c r="O1042" s="8">
        <v>0.19765395894428162</v>
      </c>
      <c r="P1042" s="20">
        <v>8.4584980237154106E-2</v>
      </c>
      <c r="Q1042" s="8">
        <v>5.2266152362584473E-2</v>
      </c>
      <c r="R1042" s="8">
        <v>-8.5125448028673834E-2</v>
      </c>
      <c r="S1042" s="20">
        <v>0.90291262135922334</v>
      </c>
    </row>
    <row r="1043" spans="1:19" x14ac:dyDescent="0.2">
      <c r="A1043" s="6">
        <v>41093</v>
      </c>
      <c r="B1043" s="19">
        <v>40729</v>
      </c>
      <c r="C1043" s="19">
        <v>39273</v>
      </c>
      <c r="D1043" s="16" t="s">
        <v>4</v>
      </c>
      <c r="E1043" s="7">
        <v>6160</v>
      </c>
      <c r="F1043" s="7">
        <v>4249</v>
      </c>
      <c r="G1043" s="7">
        <v>1911</v>
      </c>
      <c r="H1043" s="7">
        <v>5283</v>
      </c>
      <c r="I1043" s="7">
        <v>3577</v>
      </c>
      <c r="J1043" s="7">
        <v>1706</v>
      </c>
      <c r="K1043" s="7">
        <v>4358</v>
      </c>
      <c r="L1043" s="7">
        <v>3233</v>
      </c>
      <c r="M1043" s="7">
        <v>1125</v>
      </c>
      <c r="N1043" s="8">
        <v>0.16600416430058673</v>
      </c>
      <c r="O1043" s="8">
        <v>0.18786692759295498</v>
      </c>
      <c r="P1043" s="20">
        <v>0.12016412661195774</v>
      </c>
      <c r="Q1043" s="8">
        <v>9.2586023412557727E-2</v>
      </c>
      <c r="R1043" s="8">
        <v>-5.2197189382110154E-2</v>
      </c>
      <c r="S1043" s="20">
        <v>0.65454545454545454</v>
      </c>
    </row>
    <row r="1044" spans="1:19" x14ac:dyDescent="0.2">
      <c r="A1044" s="6">
        <v>41094</v>
      </c>
      <c r="B1044" s="19">
        <v>40730</v>
      </c>
      <c r="C1044" s="19">
        <v>39274</v>
      </c>
      <c r="D1044" s="16" t="s">
        <v>5</v>
      </c>
      <c r="E1044" s="7">
        <v>5939</v>
      </c>
      <c r="F1044" s="7">
        <v>4648</v>
      </c>
      <c r="G1044" s="7">
        <v>1291</v>
      </c>
      <c r="H1044" s="7">
        <v>5339</v>
      </c>
      <c r="I1044" s="7">
        <v>3825</v>
      </c>
      <c r="J1044" s="7">
        <v>1514</v>
      </c>
      <c r="K1044" s="7">
        <v>4781</v>
      </c>
      <c r="L1044" s="7">
        <v>3872</v>
      </c>
      <c r="M1044" s="7">
        <v>909</v>
      </c>
      <c r="N1044" s="8">
        <v>0.11238059561715685</v>
      </c>
      <c r="O1044" s="8">
        <v>0.21516339869281054</v>
      </c>
      <c r="P1044" s="20">
        <v>-0.14729194187582562</v>
      </c>
      <c r="Q1044" s="8">
        <v>0.10802238805970155</v>
      </c>
      <c r="R1044" s="8">
        <v>2.7409372236958385E-2</v>
      </c>
      <c r="S1044" s="20">
        <v>0.54425837320574155</v>
      </c>
    </row>
    <row r="1045" spans="1:19" x14ac:dyDescent="0.2">
      <c r="A1045" s="6">
        <v>41095</v>
      </c>
      <c r="B1045" s="19">
        <v>40731</v>
      </c>
      <c r="C1045" s="19">
        <v>39275</v>
      </c>
      <c r="D1045" s="16" t="s">
        <v>6</v>
      </c>
      <c r="E1045" s="7">
        <v>6637</v>
      </c>
      <c r="F1045" s="7">
        <v>4724</v>
      </c>
      <c r="G1045" s="7">
        <v>1913</v>
      </c>
      <c r="H1045" s="7">
        <v>5246</v>
      </c>
      <c r="I1045" s="7">
        <v>3774</v>
      </c>
      <c r="J1045" s="7">
        <v>1472</v>
      </c>
      <c r="K1045" s="7">
        <v>5020</v>
      </c>
      <c r="L1045" s="7">
        <v>3821</v>
      </c>
      <c r="M1045" s="7">
        <v>1199</v>
      </c>
      <c r="N1045" s="8">
        <v>0.26515440335493712</v>
      </c>
      <c r="O1045" s="8">
        <v>0.25172231054583993</v>
      </c>
      <c r="P1045" s="20">
        <v>0.29959239130434789</v>
      </c>
      <c r="Q1045" s="8">
        <v>0.32979362853135652</v>
      </c>
      <c r="R1045" s="8">
        <v>0.16843927776403667</v>
      </c>
      <c r="S1045" s="20">
        <v>1.0179324894514767</v>
      </c>
    </row>
    <row r="1046" spans="1:19" x14ac:dyDescent="0.2">
      <c r="A1046" s="6">
        <v>41096</v>
      </c>
      <c r="B1046" s="19">
        <v>40732</v>
      </c>
      <c r="C1046" s="19">
        <v>39276</v>
      </c>
      <c r="D1046" s="16" t="s">
        <v>7</v>
      </c>
      <c r="E1046" s="7">
        <v>6441</v>
      </c>
      <c r="F1046" s="7">
        <v>4573</v>
      </c>
      <c r="G1046" s="7">
        <v>1868</v>
      </c>
      <c r="H1046" s="7">
        <v>5510</v>
      </c>
      <c r="I1046" s="7">
        <v>4017</v>
      </c>
      <c r="J1046" s="7">
        <v>1493</v>
      </c>
      <c r="K1046" s="7">
        <v>5250</v>
      </c>
      <c r="L1046" s="7">
        <v>4019</v>
      </c>
      <c r="M1046" s="7">
        <v>1231</v>
      </c>
      <c r="N1046" s="8">
        <v>0.16896551724137931</v>
      </c>
      <c r="O1046" s="8">
        <v>0.13841175006223549</v>
      </c>
      <c r="P1046" s="20">
        <v>0.25117213663764226</v>
      </c>
      <c r="Q1046" s="8">
        <v>0.14181882644921107</v>
      </c>
      <c r="R1046" s="8">
        <v>2.8508771929824928E-3</v>
      </c>
      <c r="S1046" s="20">
        <v>0.72802960222016644</v>
      </c>
    </row>
    <row r="1047" spans="1:19" x14ac:dyDescent="0.2">
      <c r="A1047" s="6">
        <v>41097</v>
      </c>
      <c r="B1047" s="19">
        <v>40733</v>
      </c>
      <c r="C1047" s="19">
        <v>39277</v>
      </c>
      <c r="D1047" s="16" t="s">
        <v>1</v>
      </c>
      <c r="E1047" s="7">
        <v>6536</v>
      </c>
      <c r="F1047" s="7">
        <v>4872</v>
      </c>
      <c r="G1047" s="7">
        <v>1664</v>
      </c>
      <c r="H1047" s="7">
        <v>5710</v>
      </c>
      <c r="I1047" s="7">
        <v>4290</v>
      </c>
      <c r="J1047" s="7">
        <v>1420</v>
      </c>
      <c r="K1047" s="7">
        <v>5194</v>
      </c>
      <c r="L1047" s="7">
        <v>4078</v>
      </c>
      <c r="M1047" s="7">
        <v>1116</v>
      </c>
      <c r="N1047" s="8">
        <v>0.14465849387040275</v>
      </c>
      <c r="O1047" s="8">
        <v>0.13566433566433567</v>
      </c>
      <c r="P1047" s="20">
        <v>0.17183098591549295</v>
      </c>
      <c r="Q1047" s="8">
        <v>4.375598850207596E-2</v>
      </c>
      <c r="R1047" s="8">
        <v>-2.3647294589178358E-2</v>
      </c>
      <c r="S1047" s="20">
        <v>0.30817610062893075</v>
      </c>
    </row>
    <row r="1048" spans="1:19" x14ac:dyDescent="0.2">
      <c r="A1048" s="6">
        <v>41098</v>
      </c>
      <c r="B1048" s="19">
        <v>40734</v>
      </c>
      <c r="C1048" s="19">
        <v>39278</v>
      </c>
      <c r="D1048" s="16" t="s">
        <v>2</v>
      </c>
      <c r="E1048" s="7">
        <v>6460</v>
      </c>
      <c r="F1048" s="7">
        <v>4525</v>
      </c>
      <c r="G1048" s="7">
        <v>1935</v>
      </c>
      <c r="H1048" s="7">
        <v>5487</v>
      </c>
      <c r="I1048" s="7">
        <v>3779</v>
      </c>
      <c r="J1048" s="7">
        <v>1708</v>
      </c>
      <c r="K1048" s="7">
        <v>5362</v>
      </c>
      <c r="L1048" s="7">
        <v>3884</v>
      </c>
      <c r="M1048" s="7">
        <v>1478</v>
      </c>
      <c r="N1048" s="8">
        <v>0.17732823036267531</v>
      </c>
      <c r="O1048" s="8">
        <v>0.19740672135485582</v>
      </c>
      <c r="P1048" s="20">
        <v>0.13290398126463709</v>
      </c>
      <c r="Q1048" s="8">
        <v>0.23849693251533743</v>
      </c>
      <c r="R1048" s="8">
        <v>1.5256899259591616E-2</v>
      </c>
      <c r="S1048" s="20">
        <v>1.5494071146245059</v>
      </c>
    </row>
    <row r="1049" spans="1:19" x14ac:dyDescent="0.2">
      <c r="A1049" s="6">
        <v>41099</v>
      </c>
      <c r="B1049" s="19">
        <v>40735</v>
      </c>
      <c r="C1049" s="19">
        <v>39279</v>
      </c>
      <c r="D1049" s="16" t="s">
        <v>3</v>
      </c>
      <c r="E1049" s="7">
        <v>5886</v>
      </c>
      <c r="F1049" s="7">
        <v>4575</v>
      </c>
      <c r="G1049" s="7">
        <v>1311</v>
      </c>
      <c r="H1049" s="7">
        <v>5218</v>
      </c>
      <c r="I1049" s="7">
        <v>3906</v>
      </c>
      <c r="J1049" s="7">
        <v>1312</v>
      </c>
      <c r="K1049" s="7">
        <v>4551</v>
      </c>
      <c r="L1049" s="7">
        <v>3623</v>
      </c>
      <c r="M1049" s="7">
        <v>928</v>
      </c>
      <c r="N1049" s="8">
        <v>0.12801839785358382</v>
      </c>
      <c r="O1049" s="8">
        <v>0.17127496159754219</v>
      </c>
      <c r="P1049" s="20">
        <v>-7.6219512195119243E-4</v>
      </c>
      <c r="Q1049" s="8">
        <v>0.14091878270982749</v>
      </c>
      <c r="R1049" s="8">
        <v>9.6070915189266914E-2</v>
      </c>
      <c r="S1049" s="20">
        <v>0.3309644670050762</v>
      </c>
    </row>
    <row r="1050" spans="1:19" x14ac:dyDescent="0.2">
      <c r="A1050" s="6">
        <v>41100</v>
      </c>
      <c r="B1050" s="19">
        <v>40736</v>
      </c>
      <c r="C1050" s="19">
        <v>39280</v>
      </c>
      <c r="D1050" s="16" t="s">
        <v>4</v>
      </c>
      <c r="E1050" s="7">
        <v>6890</v>
      </c>
      <c r="F1050" s="7">
        <v>4459</v>
      </c>
      <c r="G1050" s="7">
        <v>2431</v>
      </c>
      <c r="H1050" s="7">
        <v>5676</v>
      </c>
      <c r="I1050" s="7">
        <v>3996</v>
      </c>
      <c r="J1050" s="7">
        <v>1680</v>
      </c>
      <c r="K1050" s="7">
        <v>5154</v>
      </c>
      <c r="L1050" s="7">
        <v>4025</v>
      </c>
      <c r="M1050" s="7">
        <v>1129</v>
      </c>
      <c r="N1050" s="8">
        <v>0.21388301620859762</v>
      </c>
      <c r="O1050" s="8">
        <v>0.11586586586586578</v>
      </c>
      <c r="P1050" s="20">
        <v>0.44702380952380949</v>
      </c>
      <c r="Q1050" s="8">
        <v>0.27403846153846145</v>
      </c>
      <c r="R1050" s="8">
        <v>-3.1283945253095857E-2</v>
      </c>
      <c r="S1050" s="20">
        <v>2.0198757763975155</v>
      </c>
    </row>
    <row r="1051" spans="1:19" x14ac:dyDescent="0.2">
      <c r="A1051" s="6">
        <v>41101</v>
      </c>
      <c r="B1051" s="19">
        <v>40737</v>
      </c>
      <c r="C1051" s="19">
        <v>39281</v>
      </c>
      <c r="D1051" s="16" t="s">
        <v>5</v>
      </c>
      <c r="E1051" s="7">
        <v>6481</v>
      </c>
      <c r="F1051" s="7">
        <v>4998</v>
      </c>
      <c r="G1051" s="7">
        <v>1483</v>
      </c>
      <c r="H1051" s="7">
        <v>5930</v>
      </c>
      <c r="I1051" s="7">
        <v>4360</v>
      </c>
      <c r="J1051" s="7">
        <v>1570</v>
      </c>
      <c r="K1051" s="7">
        <v>4806</v>
      </c>
      <c r="L1051" s="7">
        <v>3907</v>
      </c>
      <c r="M1051" s="7">
        <v>899</v>
      </c>
      <c r="N1051" s="8">
        <v>9.2917369308600284E-2</v>
      </c>
      <c r="O1051" s="8">
        <v>0.14633027522935782</v>
      </c>
      <c r="P1051" s="20">
        <v>-5.5414012738853491E-2</v>
      </c>
      <c r="Q1051" s="8">
        <v>0.15752813002321853</v>
      </c>
      <c r="R1051" s="8">
        <v>4.5606694560669458E-2</v>
      </c>
      <c r="S1051" s="20">
        <v>0.81074481074481075</v>
      </c>
    </row>
    <row r="1052" spans="1:19" x14ac:dyDescent="0.2">
      <c r="A1052" s="6">
        <v>41102</v>
      </c>
      <c r="B1052" s="19">
        <v>40738</v>
      </c>
      <c r="C1052" s="19">
        <v>39282</v>
      </c>
      <c r="D1052" s="16" t="s">
        <v>6</v>
      </c>
      <c r="E1052" s="7">
        <v>6882</v>
      </c>
      <c r="F1052" s="7">
        <v>5025</v>
      </c>
      <c r="G1052" s="7">
        <v>1857</v>
      </c>
      <c r="H1052" s="7">
        <v>4771</v>
      </c>
      <c r="I1052" s="7">
        <v>3399</v>
      </c>
      <c r="J1052" s="7">
        <v>1372</v>
      </c>
      <c r="K1052" s="7">
        <v>5117</v>
      </c>
      <c r="L1052" s="7">
        <v>3889</v>
      </c>
      <c r="M1052" s="7">
        <v>1228</v>
      </c>
      <c r="N1052" s="8">
        <v>0.44246489205617268</v>
      </c>
      <c r="O1052" s="8">
        <v>0.47837599293909983</v>
      </c>
      <c r="P1052" s="20">
        <v>0.35349854227405242</v>
      </c>
      <c r="Q1052" s="8">
        <v>0.39114614918132196</v>
      </c>
      <c r="R1052" s="8">
        <v>0.28780112762685794</v>
      </c>
      <c r="S1052" s="20">
        <v>0.77703349282296652</v>
      </c>
    </row>
    <row r="1053" spans="1:19" x14ac:dyDescent="0.2">
      <c r="A1053" s="6">
        <v>41103</v>
      </c>
      <c r="B1053" s="19">
        <v>40739</v>
      </c>
      <c r="C1053" s="19">
        <v>39283</v>
      </c>
      <c r="D1053" s="16" t="s">
        <v>7</v>
      </c>
      <c r="E1053" s="7">
        <v>7158</v>
      </c>
      <c r="F1053" s="7">
        <v>5098</v>
      </c>
      <c r="G1053" s="7">
        <v>2060</v>
      </c>
      <c r="H1053" s="7">
        <v>5731</v>
      </c>
      <c r="I1053" s="7">
        <v>4181</v>
      </c>
      <c r="J1053" s="7">
        <v>1550</v>
      </c>
      <c r="K1053" s="7">
        <v>5948</v>
      </c>
      <c r="L1053" s="7">
        <v>4217</v>
      </c>
      <c r="M1053" s="7">
        <v>1731</v>
      </c>
      <c r="N1053" s="8">
        <v>0.24899668469726044</v>
      </c>
      <c r="O1053" s="8">
        <v>0.21932552021047602</v>
      </c>
      <c r="P1053" s="20">
        <v>0.32903225806451619</v>
      </c>
      <c r="Q1053" s="8">
        <v>0.27707404103479027</v>
      </c>
      <c r="R1053" s="8">
        <v>0.1072980017376195</v>
      </c>
      <c r="S1053" s="20">
        <v>1.057942057942058</v>
      </c>
    </row>
    <row r="1054" spans="1:19" x14ac:dyDescent="0.2">
      <c r="A1054" s="6">
        <v>41104</v>
      </c>
      <c r="B1054" s="19">
        <v>40740</v>
      </c>
      <c r="C1054" s="19">
        <v>39284</v>
      </c>
      <c r="D1054" s="16" t="s">
        <v>1</v>
      </c>
      <c r="E1054" s="7">
        <v>7218</v>
      </c>
      <c r="F1054" s="7">
        <v>5303</v>
      </c>
      <c r="G1054" s="7">
        <v>1915</v>
      </c>
      <c r="H1054" s="7">
        <v>5608</v>
      </c>
      <c r="I1054" s="7">
        <v>4140</v>
      </c>
      <c r="J1054" s="7">
        <v>1468</v>
      </c>
      <c r="K1054" s="7">
        <v>5526</v>
      </c>
      <c r="L1054" s="7">
        <v>4311</v>
      </c>
      <c r="M1054" s="7">
        <v>1215</v>
      </c>
      <c r="N1054" s="8">
        <v>0.28708987161198296</v>
      </c>
      <c r="O1054" s="8">
        <v>0.28091787439613536</v>
      </c>
      <c r="P1054" s="20">
        <v>0.30449591280653943</v>
      </c>
      <c r="Q1054" s="8">
        <v>0.36678659344821063</v>
      </c>
      <c r="R1054" s="8">
        <v>0.31882616264610797</v>
      </c>
      <c r="S1054" s="20">
        <v>0.51984126984126977</v>
      </c>
    </row>
    <row r="1055" spans="1:19" x14ac:dyDescent="0.2">
      <c r="A1055" s="6">
        <v>41105</v>
      </c>
      <c r="B1055" s="19">
        <v>40741</v>
      </c>
      <c r="C1055" s="19">
        <v>39285</v>
      </c>
      <c r="D1055" s="16" t="s">
        <v>2</v>
      </c>
      <c r="E1055" s="7">
        <v>6870</v>
      </c>
      <c r="F1055" s="7">
        <v>5005</v>
      </c>
      <c r="G1055" s="7">
        <v>1865</v>
      </c>
      <c r="H1055" s="7">
        <v>5345</v>
      </c>
      <c r="I1055" s="7">
        <v>3401</v>
      </c>
      <c r="J1055" s="7">
        <v>1944</v>
      </c>
      <c r="K1055" s="7">
        <v>5704</v>
      </c>
      <c r="L1055" s="7">
        <v>3914</v>
      </c>
      <c r="M1055" s="7">
        <v>1790</v>
      </c>
      <c r="N1055" s="8">
        <v>0.2853133769878391</v>
      </c>
      <c r="O1055" s="8">
        <v>0.47162599235518976</v>
      </c>
      <c r="P1055" s="20">
        <v>-4.0637860082304522E-2</v>
      </c>
      <c r="Q1055" s="8">
        <v>0.51254953764861289</v>
      </c>
      <c r="R1055" s="8">
        <v>0.32934926958831334</v>
      </c>
      <c r="S1055" s="20">
        <v>1.4002574002574004</v>
      </c>
    </row>
    <row r="1056" spans="1:19" x14ac:dyDescent="0.2">
      <c r="A1056" s="6">
        <v>41106</v>
      </c>
      <c r="B1056" s="19">
        <v>40742</v>
      </c>
      <c r="C1056" s="19">
        <v>39286</v>
      </c>
      <c r="D1056" s="16" t="s">
        <v>3</v>
      </c>
      <c r="E1056" s="7">
        <v>6435</v>
      </c>
      <c r="F1056" s="7">
        <v>4701</v>
      </c>
      <c r="G1056" s="7">
        <v>1734</v>
      </c>
      <c r="H1056" s="7">
        <v>4399</v>
      </c>
      <c r="I1056" s="7">
        <v>3000</v>
      </c>
      <c r="J1056" s="7">
        <v>1399</v>
      </c>
      <c r="K1056" s="7">
        <v>5615</v>
      </c>
      <c r="L1056" s="7">
        <v>4004</v>
      </c>
      <c r="M1056" s="7">
        <v>1611</v>
      </c>
      <c r="N1056" s="8">
        <v>0.4628324619231643</v>
      </c>
      <c r="O1056" s="8">
        <v>0.56699999999999995</v>
      </c>
      <c r="P1056" s="20">
        <v>0.23945675482487494</v>
      </c>
      <c r="Q1056" s="8">
        <v>0.43382352941176472</v>
      </c>
      <c r="R1056" s="8">
        <v>0.32347972972972983</v>
      </c>
      <c r="S1056" s="20">
        <v>0.85256410256410264</v>
      </c>
    </row>
    <row r="1057" spans="1:19" x14ac:dyDescent="0.2">
      <c r="A1057" s="6">
        <v>41107</v>
      </c>
      <c r="B1057" s="19">
        <v>40743</v>
      </c>
      <c r="C1057" s="19">
        <v>39287</v>
      </c>
      <c r="D1057" s="16" t="s">
        <v>4</v>
      </c>
      <c r="E1057" s="7">
        <v>6790</v>
      </c>
      <c r="F1057" s="7">
        <v>4436</v>
      </c>
      <c r="G1057" s="7">
        <v>2354</v>
      </c>
      <c r="H1057" s="7">
        <v>4504</v>
      </c>
      <c r="I1057" s="7">
        <v>3053</v>
      </c>
      <c r="J1057" s="7">
        <v>1451</v>
      </c>
      <c r="K1057" s="7">
        <v>5013</v>
      </c>
      <c r="L1057" s="7">
        <v>3817</v>
      </c>
      <c r="M1057" s="7">
        <v>1196</v>
      </c>
      <c r="N1057" s="8">
        <v>0.50754884547069268</v>
      </c>
      <c r="O1057" s="8">
        <v>0.45299705207992136</v>
      </c>
      <c r="P1057" s="20">
        <v>0.62232942798070301</v>
      </c>
      <c r="Q1057" s="8">
        <v>0.19879943502824848</v>
      </c>
      <c r="R1057" s="8">
        <v>-2.8471309680245249E-2</v>
      </c>
      <c r="S1057" s="20">
        <v>1.1438979963570128</v>
      </c>
    </row>
    <row r="1058" spans="1:19" x14ac:dyDescent="0.2">
      <c r="A1058" s="6">
        <v>41108</v>
      </c>
      <c r="B1058" s="19">
        <v>40744</v>
      </c>
      <c r="C1058" s="19">
        <v>39288</v>
      </c>
      <c r="D1058" s="16" t="s">
        <v>5</v>
      </c>
      <c r="E1058" s="7">
        <v>6741</v>
      </c>
      <c r="F1058" s="7">
        <v>4933</v>
      </c>
      <c r="G1058" s="7">
        <v>1808</v>
      </c>
      <c r="H1058" s="7">
        <v>5946</v>
      </c>
      <c r="I1058" s="7">
        <v>4562</v>
      </c>
      <c r="J1058" s="7">
        <v>1384</v>
      </c>
      <c r="K1058" s="7">
        <v>5018</v>
      </c>
      <c r="L1058" s="7">
        <v>4077</v>
      </c>
      <c r="M1058" s="7">
        <v>941</v>
      </c>
      <c r="N1058" s="8">
        <v>0.13370332996972745</v>
      </c>
      <c r="O1058" s="8">
        <v>8.1323980710214849E-2</v>
      </c>
      <c r="P1058" s="20">
        <v>0.30635838150289008</v>
      </c>
      <c r="Q1058" s="8">
        <v>0.30034722222222232</v>
      </c>
      <c r="R1058" s="8">
        <v>9.9153297682709418E-2</v>
      </c>
      <c r="S1058" s="20">
        <v>1.5977011494252875</v>
      </c>
    </row>
    <row r="1059" spans="1:19" x14ac:dyDescent="0.2">
      <c r="A1059" s="6">
        <v>41109</v>
      </c>
      <c r="B1059" s="19">
        <v>40745</v>
      </c>
      <c r="C1059" s="19">
        <v>39289</v>
      </c>
      <c r="D1059" s="16" t="s">
        <v>6</v>
      </c>
      <c r="E1059" s="7">
        <v>6281</v>
      </c>
      <c r="F1059" s="7">
        <v>4257</v>
      </c>
      <c r="G1059" s="7">
        <v>2024</v>
      </c>
      <c r="H1059" s="7">
        <v>5659</v>
      </c>
      <c r="I1059" s="7">
        <v>4130</v>
      </c>
      <c r="J1059" s="7">
        <v>1529</v>
      </c>
      <c r="K1059" s="7">
        <v>4922</v>
      </c>
      <c r="L1059" s="7">
        <v>3913</v>
      </c>
      <c r="M1059" s="7">
        <v>1009</v>
      </c>
      <c r="N1059" s="8">
        <v>0.10991341226365092</v>
      </c>
      <c r="O1059" s="8">
        <v>3.0750605326876457E-2</v>
      </c>
      <c r="P1059" s="20">
        <v>0.32374100719424459</v>
      </c>
      <c r="Q1059" s="8">
        <v>0.29265280922000403</v>
      </c>
      <c r="R1059" s="8">
        <v>0.11673662119622241</v>
      </c>
      <c r="S1059" s="20">
        <v>0.93314231136580705</v>
      </c>
    </row>
    <row r="1060" spans="1:19" x14ac:dyDescent="0.2">
      <c r="A1060" s="6">
        <v>41110</v>
      </c>
      <c r="B1060" s="19">
        <v>40746</v>
      </c>
      <c r="C1060" s="19">
        <v>39290</v>
      </c>
      <c r="D1060" s="16" t="s">
        <v>7</v>
      </c>
      <c r="E1060" s="7">
        <v>7221</v>
      </c>
      <c r="F1060" s="7">
        <v>4803</v>
      </c>
      <c r="G1060" s="7">
        <v>2418</v>
      </c>
      <c r="H1060" s="7">
        <v>5777</v>
      </c>
      <c r="I1060" s="7">
        <v>4150</v>
      </c>
      <c r="J1060" s="7">
        <v>1627</v>
      </c>
      <c r="K1060" s="7">
        <v>5185</v>
      </c>
      <c r="L1060" s="7">
        <v>3820</v>
      </c>
      <c r="M1060" s="7">
        <v>1365</v>
      </c>
      <c r="N1060" s="8">
        <v>0.24995672494374244</v>
      </c>
      <c r="O1060" s="8">
        <v>0.15734939759036148</v>
      </c>
      <c r="P1060" s="20">
        <v>0.48617086662569142</v>
      </c>
      <c r="Q1060" s="8">
        <v>0.26595371669004209</v>
      </c>
      <c r="R1060" s="8">
        <v>4.5494122768828804E-2</v>
      </c>
      <c r="S1060" s="20">
        <v>1.1783783783783783</v>
      </c>
    </row>
    <row r="1061" spans="1:19" x14ac:dyDescent="0.2">
      <c r="A1061" s="6">
        <v>41111</v>
      </c>
      <c r="B1061" s="19">
        <v>40747</v>
      </c>
      <c r="C1061" s="19">
        <v>39291</v>
      </c>
      <c r="D1061" s="16" t="s">
        <v>1</v>
      </c>
      <c r="E1061" s="7">
        <v>7201</v>
      </c>
      <c r="F1061" s="7">
        <v>5255</v>
      </c>
      <c r="G1061" s="7">
        <v>1946</v>
      </c>
      <c r="H1061" s="7">
        <v>5948</v>
      </c>
      <c r="I1061" s="7">
        <v>4398</v>
      </c>
      <c r="J1061" s="7">
        <v>1550</v>
      </c>
      <c r="K1061" s="7">
        <v>5281</v>
      </c>
      <c r="L1061" s="7">
        <v>4159</v>
      </c>
      <c r="M1061" s="7">
        <v>1122</v>
      </c>
      <c r="N1061" s="8">
        <v>0.21065904505716215</v>
      </c>
      <c r="O1061" s="8">
        <v>0.1948613005911779</v>
      </c>
      <c r="P1061" s="20">
        <v>0.25548387096774183</v>
      </c>
      <c r="Q1061" s="8">
        <v>0.15456148789482116</v>
      </c>
      <c r="R1061" s="8">
        <v>6.3980562866977175E-2</v>
      </c>
      <c r="S1061" s="20">
        <v>0.49922958397534667</v>
      </c>
    </row>
    <row r="1062" spans="1:19" x14ac:dyDescent="0.2">
      <c r="A1062" s="6">
        <v>41112</v>
      </c>
      <c r="B1062" s="19">
        <v>40748</v>
      </c>
      <c r="C1062" s="19">
        <v>39292</v>
      </c>
      <c r="D1062" s="16" t="s">
        <v>2</v>
      </c>
      <c r="E1062" s="7">
        <v>6783</v>
      </c>
      <c r="F1062" s="7">
        <v>4831</v>
      </c>
      <c r="G1062" s="7">
        <v>1952</v>
      </c>
      <c r="H1062" s="7">
        <v>5665</v>
      </c>
      <c r="I1062" s="7">
        <v>3989</v>
      </c>
      <c r="J1062" s="7">
        <v>1676</v>
      </c>
      <c r="K1062" s="7">
        <v>5164</v>
      </c>
      <c r="L1062" s="7">
        <v>3709</v>
      </c>
      <c r="M1062" s="7">
        <v>1455</v>
      </c>
      <c r="N1062" s="8">
        <v>0.19735216240070619</v>
      </c>
      <c r="O1062" s="8">
        <v>0.21108047129606411</v>
      </c>
      <c r="P1062" s="20">
        <v>0.1646778042959427</v>
      </c>
      <c r="Q1062" s="8">
        <v>0.34077881004151012</v>
      </c>
      <c r="R1062" s="8">
        <v>0.12062166550684306</v>
      </c>
      <c r="S1062" s="20">
        <v>1.6096256684491981</v>
      </c>
    </row>
    <row r="1063" spans="1:19" x14ac:dyDescent="0.2">
      <c r="A1063" s="6">
        <v>41113</v>
      </c>
      <c r="B1063" s="19">
        <v>40749</v>
      </c>
      <c r="C1063" s="19">
        <v>39293</v>
      </c>
      <c r="D1063" s="16" t="s">
        <v>3</v>
      </c>
      <c r="E1063" s="7">
        <v>6130</v>
      </c>
      <c r="F1063" s="7">
        <v>4213</v>
      </c>
      <c r="G1063" s="7">
        <v>1917</v>
      </c>
      <c r="H1063" s="7">
        <v>5585</v>
      </c>
      <c r="I1063" s="7">
        <v>4212</v>
      </c>
      <c r="J1063" s="7">
        <v>1373</v>
      </c>
      <c r="K1063" s="7">
        <v>5058</v>
      </c>
      <c r="L1063" s="7">
        <v>4087</v>
      </c>
      <c r="M1063" s="7">
        <v>971</v>
      </c>
      <c r="N1063" s="8">
        <v>9.7582811101163847E-2</v>
      </c>
      <c r="O1063" s="8">
        <v>2.3741690408352056E-4</v>
      </c>
      <c r="P1063" s="20">
        <v>0.39621267297887841</v>
      </c>
      <c r="Q1063" s="8">
        <v>0.24038850667745848</v>
      </c>
      <c r="R1063" s="8">
        <v>6.7663456664977195E-2</v>
      </c>
      <c r="S1063" s="20">
        <v>0.92469879518072284</v>
      </c>
    </row>
    <row r="1064" spans="1:19" x14ac:dyDescent="0.2">
      <c r="A1064" s="6">
        <v>41114</v>
      </c>
      <c r="B1064" s="19">
        <v>40750</v>
      </c>
      <c r="C1064" s="19">
        <v>39294</v>
      </c>
      <c r="D1064" s="16" t="s">
        <v>4</v>
      </c>
      <c r="E1064" s="7">
        <v>6720</v>
      </c>
      <c r="F1064" s="7">
        <v>4371</v>
      </c>
      <c r="G1064" s="7">
        <v>2349</v>
      </c>
      <c r="H1064" s="7">
        <v>5661</v>
      </c>
      <c r="I1064" s="7">
        <v>3958</v>
      </c>
      <c r="J1064" s="7">
        <v>1703</v>
      </c>
      <c r="K1064" s="7">
        <v>4999</v>
      </c>
      <c r="L1064" s="7">
        <v>3943</v>
      </c>
      <c r="M1064" s="7">
        <v>1056</v>
      </c>
      <c r="N1064" s="8">
        <v>0.18706942236354007</v>
      </c>
      <c r="O1064" s="8">
        <v>0.10434562910560885</v>
      </c>
      <c r="P1064" s="20">
        <v>0.3793305930710511</v>
      </c>
      <c r="Q1064" s="8">
        <v>0.19127814217337358</v>
      </c>
      <c r="R1064" s="8">
        <v>-5.532742597795548E-2</v>
      </c>
      <c r="S1064" s="20">
        <v>1.3165680473372783</v>
      </c>
    </row>
    <row r="1065" spans="1:19" x14ac:dyDescent="0.2">
      <c r="A1065" s="6">
        <v>41115</v>
      </c>
      <c r="B1065" s="19">
        <v>40751</v>
      </c>
      <c r="C1065" s="19">
        <v>39295</v>
      </c>
      <c r="D1065" s="16" t="s">
        <v>5</v>
      </c>
      <c r="E1065" s="7">
        <v>6655</v>
      </c>
      <c r="F1065" s="7">
        <v>4777</v>
      </c>
      <c r="G1065" s="7">
        <v>1878</v>
      </c>
      <c r="H1065" s="7">
        <v>5519</v>
      </c>
      <c r="I1065" s="7">
        <v>4264</v>
      </c>
      <c r="J1065" s="7">
        <v>1255</v>
      </c>
      <c r="K1065" s="7">
        <v>4861</v>
      </c>
      <c r="L1065" s="7">
        <v>3966</v>
      </c>
      <c r="M1065" s="7">
        <v>895</v>
      </c>
      <c r="N1065" s="8">
        <v>0.20583439028809569</v>
      </c>
      <c r="O1065" s="8">
        <v>0.12030956848030017</v>
      </c>
      <c r="P1065" s="20">
        <v>0.49641434262948203</v>
      </c>
      <c r="Q1065" s="8">
        <v>0.13663535439795038</v>
      </c>
      <c r="R1065" s="8">
        <v>-3.8058799838904589E-2</v>
      </c>
      <c r="S1065" s="20">
        <v>1.112485939257593</v>
      </c>
    </row>
    <row r="1066" spans="1:19" x14ac:dyDescent="0.2">
      <c r="A1066" s="6">
        <v>41116</v>
      </c>
      <c r="B1066" s="19">
        <v>40752</v>
      </c>
      <c r="C1066" s="19">
        <v>39296</v>
      </c>
      <c r="D1066" s="16" t="s">
        <v>6</v>
      </c>
      <c r="E1066" s="7">
        <v>7060</v>
      </c>
      <c r="F1066" s="7">
        <v>5087</v>
      </c>
      <c r="G1066" s="7">
        <v>1973</v>
      </c>
      <c r="H1066" s="7">
        <v>5743</v>
      </c>
      <c r="I1066" s="7">
        <v>4202</v>
      </c>
      <c r="J1066" s="7">
        <v>1541</v>
      </c>
      <c r="K1066" s="7">
        <v>5048</v>
      </c>
      <c r="L1066" s="7">
        <v>3877</v>
      </c>
      <c r="M1066" s="7">
        <v>1171</v>
      </c>
      <c r="N1066" s="8">
        <v>0.22932265366533167</v>
      </c>
      <c r="O1066" s="8">
        <v>0.21061399333650632</v>
      </c>
      <c r="P1066" s="20">
        <v>0.28033744321868914</v>
      </c>
      <c r="Q1066" s="8">
        <v>0.38187512233313758</v>
      </c>
      <c r="R1066" s="8">
        <v>0.24773117488349272</v>
      </c>
      <c r="S1066" s="20">
        <v>0.91182170542635665</v>
      </c>
    </row>
    <row r="1067" spans="1:19" x14ac:dyDescent="0.2">
      <c r="A1067" s="6">
        <v>41117</v>
      </c>
      <c r="B1067" s="19">
        <v>40753</v>
      </c>
      <c r="C1067" s="19">
        <v>39297</v>
      </c>
      <c r="D1067" s="16" t="s">
        <v>7</v>
      </c>
      <c r="E1067" s="7">
        <v>7158</v>
      </c>
      <c r="F1067" s="7">
        <v>5029</v>
      </c>
      <c r="G1067" s="7">
        <v>2129</v>
      </c>
      <c r="H1067" s="7">
        <v>6635</v>
      </c>
      <c r="I1067" s="7">
        <v>5017</v>
      </c>
      <c r="J1067" s="7">
        <v>1618</v>
      </c>
      <c r="K1067" s="7">
        <v>5738</v>
      </c>
      <c r="L1067" s="7">
        <v>4678</v>
      </c>
      <c r="M1067" s="7">
        <v>1060</v>
      </c>
      <c r="N1067" s="8">
        <v>7.882441597588552E-2</v>
      </c>
      <c r="O1067" s="8">
        <v>2.3918676499901093E-3</v>
      </c>
      <c r="P1067" s="20">
        <v>0.31582200247218783</v>
      </c>
      <c r="Q1067" s="8">
        <v>0.2191092565783872</v>
      </c>
      <c r="R1067" s="8">
        <v>4.716293597084853E-2</v>
      </c>
      <c r="S1067" s="20">
        <v>0.99158091674462123</v>
      </c>
    </row>
    <row r="1068" spans="1:19" x14ac:dyDescent="0.2">
      <c r="A1068" s="6">
        <v>41118</v>
      </c>
      <c r="B1068" s="19">
        <v>40754</v>
      </c>
      <c r="C1068" s="19">
        <v>39298</v>
      </c>
      <c r="D1068" s="16" t="s">
        <v>1</v>
      </c>
      <c r="E1068" s="7">
        <v>7381</v>
      </c>
      <c r="F1068" s="7">
        <v>5284</v>
      </c>
      <c r="G1068" s="7">
        <v>2097</v>
      </c>
      <c r="H1068" s="7">
        <v>6783</v>
      </c>
      <c r="I1068" s="7">
        <v>5121</v>
      </c>
      <c r="J1068" s="7">
        <v>1662</v>
      </c>
      <c r="K1068" s="7">
        <v>5652</v>
      </c>
      <c r="L1068" s="7">
        <v>4547</v>
      </c>
      <c r="M1068" s="7">
        <v>1105</v>
      </c>
      <c r="N1068" s="8">
        <v>8.8161580421642238E-2</v>
      </c>
      <c r="O1068" s="8">
        <v>3.1829720757664548E-2</v>
      </c>
      <c r="P1068" s="20">
        <v>0.26173285198555951</v>
      </c>
      <c r="Q1068" s="8">
        <v>0.21638101516150288</v>
      </c>
      <c r="R1068" s="8">
        <v>9.9459009571369217E-2</v>
      </c>
      <c r="S1068" s="20">
        <v>0.6616481774960381</v>
      </c>
    </row>
    <row r="1069" spans="1:19" x14ac:dyDescent="0.2">
      <c r="A1069" s="6">
        <v>41119</v>
      </c>
      <c r="B1069" s="19">
        <v>40755</v>
      </c>
      <c r="C1069" s="19">
        <v>39299</v>
      </c>
      <c r="D1069" s="16" t="s">
        <v>2</v>
      </c>
      <c r="E1069" s="7">
        <v>7547</v>
      </c>
      <c r="F1069" s="7">
        <v>5704</v>
      </c>
      <c r="G1069" s="7">
        <v>1843</v>
      </c>
      <c r="H1069" s="7">
        <v>6488</v>
      </c>
      <c r="I1069" s="7">
        <v>4761</v>
      </c>
      <c r="J1069" s="7">
        <v>1727</v>
      </c>
      <c r="K1069" s="7">
        <v>5544</v>
      </c>
      <c r="L1069" s="7">
        <v>4103</v>
      </c>
      <c r="M1069" s="7">
        <v>1441</v>
      </c>
      <c r="N1069" s="8">
        <v>0.16322441430332923</v>
      </c>
      <c r="O1069" s="8">
        <v>0.19806763285024154</v>
      </c>
      <c r="P1069" s="20">
        <v>6.7168500289519484E-2</v>
      </c>
      <c r="Q1069" s="8">
        <v>0.42396226415094329</v>
      </c>
      <c r="R1069" s="8">
        <v>0.26362428001772265</v>
      </c>
      <c r="S1069" s="20">
        <v>1.3447837150127224</v>
      </c>
    </row>
    <row r="1070" spans="1:19" x14ac:dyDescent="0.2">
      <c r="A1070" s="6">
        <v>41120</v>
      </c>
      <c r="B1070" s="19">
        <v>40756</v>
      </c>
      <c r="C1070" s="19">
        <v>39300</v>
      </c>
      <c r="D1070" s="16" t="s">
        <v>3</v>
      </c>
      <c r="E1070" s="7">
        <v>6891</v>
      </c>
      <c r="F1070" s="7">
        <v>5380</v>
      </c>
      <c r="G1070" s="7">
        <v>1511</v>
      </c>
      <c r="H1070" s="7">
        <v>5696</v>
      </c>
      <c r="I1070" s="7">
        <v>4716</v>
      </c>
      <c r="J1070" s="7">
        <v>980</v>
      </c>
      <c r="K1070" s="7">
        <v>5335</v>
      </c>
      <c r="L1070" s="7">
        <v>4368</v>
      </c>
      <c r="M1070" s="7">
        <v>967</v>
      </c>
      <c r="N1070" s="8">
        <v>0.20979634831460681</v>
      </c>
      <c r="O1070" s="8">
        <v>0.14079728583545381</v>
      </c>
      <c r="P1070" s="20">
        <v>0.5418367346938775</v>
      </c>
      <c r="Q1070" s="8">
        <v>0.23295759527643578</v>
      </c>
      <c r="R1070" s="8">
        <v>0.17441606636105655</v>
      </c>
      <c r="S1070" s="20">
        <v>0.49900793650793651</v>
      </c>
    </row>
    <row r="1071" spans="1:19" x14ac:dyDescent="0.2">
      <c r="A1071" s="6">
        <v>41121</v>
      </c>
      <c r="B1071" s="19">
        <v>40757</v>
      </c>
      <c r="C1071" s="19">
        <v>39301</v>
      </c>
      <c r="D1071" s="16" t="s">
        <v>4</v>
      </c>
      <c r="E1071" s="7">
        <v>7902</v>
      </c>
      <c r="F1071" s="7">
        <v>5571</v>
      </c>
      <c r="G1071" s="7">
        <v>2331</v>
      </c>
      <c r="H1071" s="7">
        <v>5600</v>
      </c>
      <c r="I1071" s="7">
        <v>4360</v>
      </c>
      <c r="J1071" s="7">
        <v>1240</v>
      </c>
      <c r="K1071" s="7">
        <v>6376</v>
      </c>
      <c r="L1071" s="7">
        <v>5019</v>
      </c>
      <c r="M1071" s="7">
        <v>1357</v>
      </c>
      <c r="N1071" s="8">
        <v>0.41107142857142853</v>
      </c>
      <c r="O1071" s="8">
        <v>0.2777522935779817</v>
      </c>
      <c r="P1071" s="20">
        <v>0.87983870967741939</v>
      </c>
      <c r="Q1071" s="8">
        <v>0.3872893258426966</v>
      </c>
      <c r="R1071" s="8">
        <v>0.20323974082073426</v>
      </c>
      <c r="S1071" s="20">
        <v>1.1866791744840524</v>
      </c>
    </row>
    <row r="1072" spans="1:19" x14ac:dyDescent="0.2">
      <c r="A1072" s="6">
        <v>41122</v>
      </c>
      <c r="B1072" s="19">
        <v>40758</v>
      </c>
      <c r="C1072" s="19">
        <v>39302</v>
      </c>
      <c r="D1072" s="16" t="s">
        <v>5</v>
      </c>
      <c r="E1072" s="7">
        <v>7087</v>
      </c>
      <c r="F1072" s="7">
        <v>5183</v>
      </c>
      <c r="G1072" s="7">
        <v>1904</v>
      </c>
      <c r="H1072" s="7">
        <v>6033</v>
      </c>
      <c r="I1072" s="7">
        <v>4812</v>
      </c>
      <c r="J1072" s="7">
        <v>1221</v>
      </c>
      <c r="K1072" s="7">
        <v>5797</v>
      </c>
      <c r="L1072" s="7">
        <v>4865</v>
      </c>
      <c r="M1072" s="7">
        <v>932</v>
      </c>
      <c r="N1072" s="8">
        <v>0.17470578484999177</v>
      </c>
      <c r="O1072" s="8">
        <v>7.7098919368246088E-2</v>
      </c>
      <c r="P1072" s="20">
        <v>0.5593775593775594</v>
      </c>
      <c r="Q1072" s="8">
        <v>0.24180830558962674</v>
      </c>
      <c r="R1072" s="8">
        <v>9.1387660560117823E-2</v>
      </c>
      <c r="S1072" s="20">
        <v>0.98747390396659718</v>
      </c>
    </row>
    <row r="1073" spans="1:19" x14ac:dyDescent="0.2">
      <c r="A1073" s="6">
        <v>41123</v>
      </c>
      <c r="B1073" s="19">
        <v>40759</v>
      </c>
      <c r="C1073" s="19">
        <v>39303</v>
      </c>
      <c r="D1073" s="16" t="s">
        <v>6</v>
      </c>
      <c r="E1073" s="7">
        <v>7577</v>
      </c>
      <c r="F1073" s="7">
        <v>5506</v>
      </c>
      <c r="G1073" s="7">
        <v>2071</v>
      </c>
      <c r="H1073" s="7">
        <v>5611</v>
      </c>
      <c r="I1073" s="7">
        <v>4151</v>
      </c>
      <c r="J1073" s="7">
        <v>1460</v>
      </c>
      <c r="K1073" s="7">
        <v>5826</v>
      </c>
      <c r="L1073" s="7">
        <v>4608</v>
      </c>
      <c r="M1073" s="7">
        <v>1218</v>
      </c>
      <c r="N1073" s="8">
        <v>0.35038317590447332</v>
      </c>
      <c r="O1073" s="8">
        <v>0.32642736689954233</v>
      </c>
      <c r="P1073" s="20">
        <v>0.41849315068493143</v>
      </c>
      <c r="Q1073" s="8">
        <v>0.42210960960960953</v>
      </c>
      <c r="R1073" s="8">
        <v>0.28554751342516926</v>
      </c>
      <c r="S1073" s="20">
        <v>0.98181818181818192</v>
      </c>
    </row>
    <row r="1074" spans="1:19" x14ac:dyDescent="0.2">
      <c r="A1074" s="6">
        <v>41124</v>
      </c>
      <c r="B1074" s="19">
        <v>40760</v>
      </c>
      <c r="C1074" s="19">
        <v>39304</v>
      </c>
      <c r="D1074" s="16" t="s">
        <v>7</v>
      </c>
      <c r="E1074" s="7">
        <v>7676</v>
      </c>
      <c r="F1074" s="7">
        <v>5260</v>
      </c>
      <c r="G1074" s="7">
        <v>2416</v>
      </c>
      <c r="H1074" s="7">
        <v>5917</v>
      </c>
      <c r="I1074" s="7">
        <v>4568</v>
      </c>
      <c r="J1074" s="7">
        <v>1349</v>
      </c>
      <c r="K1074" s="7">
        <v>5647</v>
      </c>
      <c r="L1074" s="7">
        <v>4354</v>
      </c>
      <c r="M1074" s="7">
        <v>1293</v>
      </c>
      <c r="N1074" s="8">
        <v>0.29727902653371641</v>
      </c>
      <c r="O1074" s="8">
        <v>0.15148861646234679</v>
      </c>
      <c r="P1074" s="20">
        <v>0.7909562638991845</v>
      </c>
      <c r="Q1074" s="8">
        <v>0.26897007769879311</v>
      </c>
      <c r="R1074" s="8">
        <v>4.8644338118022379E-2</v>
      </c>
      <c r="S1074" s="20">
        <v>1.3388189738625362</v>
      </c>
    </row>
    <row r="1075" spans="1:19" x14ac:dyDescent="0.2">
      <c r="A1075" s="6">
        <v>41125</v>
      </c>
      <c r="B1075" s="19">
        <v>40761</v>
      </c>
      <c r="C1075" s="19">
        <v>39305</v>
      </c>
      <c r="D1075" s="16" t="s">
        <v>1</v>
      </c>
      <c r="E1075" s="7">
        <v>7231</v>
      </c>
      <c r="F1075" s="7">
        <v>5462</v>
      </c>
      <c r="G1075" s="7">
        <v>1769</v>
      </c>
      <c r="H1075" s="7">
        <v>6308</v>
      </c>
      <c r="I1075" s="7">
        <v>4752</v>
      </c>
      <c r="J1075" s="7">
        <v>1556</v>
      </c>
      <c r="K1075" s="7">
        <v>5878</v>
      </c>
      <c r="L1075" s="7">
        <v>4877</v>
      </c>
      <c r="M1075" s="7">
        <v>1001</v>
      </c>
      <c r="N1075" s="8">
        <v>0.14632213062777422</v>
      </c>
      <c r="O1075" s="8">
        <v>0.14941077441077444</v>
      </c>
      <c r="P1075" s="20">
        <v>0.13688946015424164</v>
      </c>
      <c r="Q1075" s="8">
        <v>0.10921920539960106</v>
      </c>
      <c r="R1075" s="8">
        <v>3.2904689863842762E-2</v>
      </c>
      <c r="S1075" s="20">
        <v>0.43704305442729496</v>
      </c>
    </row>
    <row r="1076" spans="1:19" x14ac:dyDescent="0.2">
      <c r="A1076" s="6">
        <v>41126</v>
      </c>
      <c r="B1076" s="19">
        <v>40762</v>
      </c>
      <c r="C1076" s="19">
        <v>39306</v>
      </c>
      <c r="D1076" s="16" t="s">
        <v>2</v>
      </c>
      <c r="E1076" s="7">
        <v>6942</v>
      </c>
      <c r="F1076" s="7">
        <v>5218</v>
      </c>
      <c r="G1076" s="7">
        <v>1724</v>
      </c>
      <c r="H1076" s="7">
        <v>5440</v>
      </c>
      <c r="I1076" s="7">
        <v>4035</v>
      </c>
      <c r="J1076" s="7">
        <v>1405</v>
      </c>
      <c r="K1076" s="7">
        <v>5921</v>
      </c>
      <c r="L1076" s="7">
        <v>4489</v>
      </c>
      <c r="M1076" s="7">
        <v>1432</v>
      </c>
      <c r="N1076" s="8">
        <v>0.27610294117647061</v>
      </c>
      <c r="O1076" s="8">
        <v>0.2931846344485749</v>
      </c>
      <c r="P1076" s="20">
        <v>0.22704626334519573</v>
      </c>
      <c r="Q1076" s="8">
        <v>0.35032094923166701</v>
      </c>
      <c r="R1076" s="8">
        <v>0.19050878393794202</v>
      </c>
      <c r="S1076" s="20">
        <v>1.2744063324538257</v>
      </c>
    </row>
    <row r="1077" spans="1:19" x14ac:dyDescent="0.2">
      <c r="A1077" s="6">
        <v>41127</v>
      </c>
      <c r="B1077" s="19">
        <v>40763</v>
      </c>
      <c r="C1077" s="19">
        <v>39307</v>
      </c>
      <c r="D1077" s="16" t="s">
        <v>3</v>
      </c>
      <c r="E1077" s="7">
        <v>6781</v>
      </c>
      <c r="F1077" s="7">
        <v>5016</v>
      </c>
      <c r="G1077" s="7">
        <v>1765</v>
      </c>
      <c r="H1077" s="7">
        <v>5977</v>
      </c>
      <c r="I1077" s="7">
        <v>4744</v>
      </c>
      <c r="J1077" s="7">
        <v>1233</v>
      </c>
      <c r="K1077" s="7">
        <v>4809</v>
      </c>
      <c r="L1077" s="7">
        <v>3863</v>
      </c>
      <c r="M1077" s="7">
        <v>946</v>
      </c>
      <c r="N1077" s="8">
        <v>0.13451564329931398</v>
      </c>
      <c r="O1077" s="8">
        <v>5.7335581787521184E-2</v>
      </c>
      <c r="P1077" s="20">
        <v>0.43146796431467971</v>
      </c>
      <c r="Q1077" s="8">
        <v>0.28452358401212341</v>
      </c>
      <c r="R1077" s="8">
        <v>0.17032197853476427</v>
      </c>
      <c r="S1077" s="20">
        <v>0.77744209466263836</v>
      </c>
    </row>
    <row r="1078" spans="1:19" x14ac:dyDescent="0.2">
      <c r="A1078" s="6">
        <v>41128</v>
      </c>
      <c r="B1078" s="19">
        <v>40764</v>
      </c>
      <c r="C1078" s="19">
        <v>39308</v>
      </c>
      <c r="D1078" s="16" t="s">
        <v>4</v>
      </c>
      <c r="E1078" s="7">
        <v>7350</v>
      </c>
      <c r="F1078" s="7">
        <v>5097</v>
      </c>
      <c r="G1078" s="7">
        <v>2253</v>
      </c>
      <c r="H1078" s="7">
        <v>6705</v>
      </c>
      <c r="I1078" s="7">
        <v>4878</v>
      </c>
      <c r="J1078" s="7">
        <v>1827</v>
      </c>
      <c r="K1078" s="7">
        <v>5553</v>
      </c>
      <c r="L1078" s="7">
        <v>4563</v>
      </c>
      <c r="M1078" s="7">
        <v>990</v>
      </c>
      <c r="N1078" s="8">
        <v>9.6196868008948444E-2</v>
      </c>
      <c r="O1078" s="8">
        <v>4.4895448954489492E-2</v>
      </c>
      <c r="P1078" s="20">
        <v>0.2331691297208538</v>
      </c>
      <c r="Q1078" s="8">
        <v>0.24197363974315644</v>
      </c>
      <c r="R1078" s="8">
        <v>4.3184609087187908E-2</v>
      </c>
      <c r="S1078" s="20">
        <v>1.183139534883721</v>
      </c>
    </row>
    <row r="1079" spans="1:19" x14ac:dyDescent="0.2">
      <c r="A1079" s="6">
        <v>41129</v>
      </c>
      <c r="B1079" s="19">
        <v>40765</v>
      </c>
      <c r="C1079" s="19">
        <v>39309</v>
      </c>
      <c r="D1079" s="16" t="s">
        <v>5</v>
      </c>
      <c r="E1079" s="7">
        <v>7757</v>
      </c>
      <c r="F1079" s="7">
        <v>5438</v>
      </c>
      <c r="G1079" s="7">
        <v>2319</v>
      </c>
      <c r="H1079" s="7">
        <v>6484</v>
      </c>
      <c r="I1079" s="7">
        <v>5173</v>
      </c>
      <c r="J1079" s="7">
        <v>1311</v>
      </c>
      <c r="K1079" s="7">
        <v>5602</v>
      </c>
      <c r="L1079" s="7">
        <v>4604</v>
      </c>
      <c r="M1079" s="7">
        <v>998</v>
      </c>
      <c r="N1079" s="8">
        <v>0.1963294262800741</v>
      </c>
      <c r="O1079" s="8">
        <v>5.1227527546878093E-2</v>
      </c>
      <c r="P1079" s="20">
        <v>0.76887871853546907</v>
      </c>
      <c r="Q1079" s="8">
        <v>0.22990328206754396</v>
      </c>
      <c r="R1079" s="8">
        <v>1.7970797454136989E-2</v>
      </c>
      <c r="S1079" s="20">
        <v>1.4031088082901553</v>
      </c>
    </row>
    <row r="1080" spans="1:19" x14ac:dyDescent="0.2">
      <c r="A1080" s="6">
        <v>41130</v>
      </c>
      <c r="B1080" s="19">
        <v>40766</v>
      </c>
      <c r="C1080" s="19">
        <v>39310</v>
      </c>
      <c r="D1080" s="16" t="s">
        <v>6</v>
      </c>
      <c r="E1080" s="7">
        <v>7906</v>
      </c>
      <c r="F1080" s="7">
        <v>5792</v>
      </c>
      <c r="G1080" s="7">
        <v>2114</v>
      </c>
      <c r="H1080" s="7">
        <v>6724</v>
      </c>
      <c r="I1080" s="7">
        <v>5155</v>
      </c>
      <c r="J1080" s="7">
        <v>1569</v>
      </c>
      <c r="K1080" s="7">
        <v>5658</v>
      </c>
      <c r="L1080" s="7">
        <v>4589</v>
      </c>
      <c r="M1080" s="7">
        <v>1069</v>
      </c>
      <c r="N1080" s="8">
        <v>0.17578822129684712</v>
      </c>
      <c r="O1080" s="8">
        <v>0.12356935014548975</v>
      </c>
      <c r="P1080" s="20">
        <v>0.34735500318674317</v>
      </c>
      <c r="Q1080" s="8">
        <v>0.5432363849307047</v>
      </c>
      <c r="R1080" s="8">
        <v>0.41302756769943882</v>
      </c>
      <c r="S1080" s="20">
        <v>1.064453125</v>
      </c>
    </row>
    <row r="1081" spans="1:19" x14ac:dyDescent="0.2">
      <c r="A1081" s="6">
        <v>41131</v>
      </c>
      <c r="B1081" s="19">
        <v>40767</v>
      </c>
      <c r="C1081" s="19">
        <v>39311</v>
      </c>
      <c r="D1081" s="16" t="s">
        <v>7</v>
      </c>
      <c r="E1081" s="7">
        <v>8390</v>
      </c>
      <c r="F1081" s="7">
        <v>6066</v>
      </c>
      <c r="G1081" s="7">
        <v>2324</v>
      </c>
      <c r="H1081" s="7">
        <v>7169</v>
      </c>
      <c r="I1081" s="7">
        <v>5275</v>
      </c>
      <c r="J1081" s="7">
        <v>1894</v>
      </c>
      <c r="K1081" s="7">
        <v>6086</v>
      </c>
      <c r="L1081" s="7">
        <v>4696</v>
      </c>
      <c r="M1081" s="7">
        <v>1390</v>
      </c>
      <c r="N1081" s="8">
        <v>0.17031664109359745</v>
      </c>
      <c r="O1081" s="8">
        <v>0.14995260663507115</v>
      </c>
      <c r="P1081" s="20">
        <v>0.22703273495248144</v>
      </c>
      <c r="Q1081" s="8">
        <v>0.44879986185460208</v>
      </c>
      <c r="R1081" s="8">
        <v>0.26217228464419473</v>
      </c>
      <c r="S1081" s="20">
        <v>1.3593908629441622</v>
      </c>
    </row>
    <row r="1082" spans="1:19" x14ac:dyDescent="0.2">
      <c r="A1082" s="6">
        <v>41132</v>
      </c>
      <c r="B1082" s="19">
        <v>40768</v>
      </c>
      <c r="C1082" s="19">
        <v>39312</v>
      </c>
      <c r="D1082" s="16" t="s">
        <v>1</v>
      </c>
      <c r="E1082" s="7">
        <v>8245</v>
      </c>
      <c r="F1082" s="7">
        <v>6140</v>
      </c>
      <c r="G1082" s="7">
        <v>2105</v>
      </c>
      <c r="H1082" s="7">
        <v>7181</v>
      </c>
      <c r="I1082" s="7">
        <v>5824</v>
      </c>
      <c r="J1082" s="7">
        <v>1357</v>
      </c>
      <c r="K1082" s="7">
        <v>6301</v>
      </c>
      <c r="L1082" s="7">
        <v>5088</v>
      </c>
      <c r="M1082" s="7">
        <v>1213</v>
      </c>
      <c r="N1082" s="8">
        <v>0.14816877872162659</v>
      </c>
      <c r="O1082" s="8">
        <v>5.4258241758241788E-2</v>
      </c>
      <c r="P1082" s="20">
        <v>0.55121591746499621</v>
      </c>
      <c r="Q1082" s="8">
        <v>0.41983812639917351</v>
      </c>
      <c r="R1082" s="8">
        <v>0.31056563500533607</v>
      </c>
      <c r="S1082" s="20">
        <v>0.87611408199643503</v>
      </c>
    </row>
    <row r="1083" spans="1:19" x14ac:dyDescent="0.2">
      <c r="A1083" s="6">
        <v>41133</v>
      </c>
      <c r="B1083" s="19">
        <v>40769</v>
      </c>
      <c r="C1083" s="19">
        <v>39313</v>
      </c>
      <c r="D1083" s="16" t="s">
        <v>2</v>
      </c>
      <c r="E1083" s="7">
        <v>7736</v>
      </c>
      <c r="F1083" s="7">
        <v>5935</v>
      </c>
      <c r="G1083" s="7">
        <v>1801</v>
      </c>
      <c r="H1083" s="7">
        <v>6707</v>
      </c>
      <c r="I1083" s="7">
        <v>5029</v>
      </c>
      <c r="J1083" s="7">
        <v>1678</v>
      </c>
      <c r="K1083" s="7">
        <v>5777</v>
      </c>
      <c r="L1083" s="7">
        <v>4056</v>
      </c>
      <c r="M1083" s="7">
        <v>1721</v>
      </c>
      <c r="N1083" s="8">
        <v>0.15342179812136569</v>
      </c>
      <c r="O1083" s="8">
        <v>0.1801551004175781</v>
      </c>
      <c r="P1083" s="20">
        <v>7.3301549463647309E-2</v>
      </c>
      <c r="Q1083" s="8">
        <v>0.48512190439623737</v>
      </c>
      <c r="R1083" s="8">
        <v>0.33161319273053613</v>
      </c>
      <c r="S1083" s="20">
        <v>1.3949468085106385</v>
      </c>
    </row>
    <row r="1084" spans="1:19" x14ac:dyDescent="0.2">
      <c r="A1084" s="6">
        <v>41134</v>
      </c>
      <c r="B1084" s="19">
        <v>40770</v>
      </c>
      <c r="C1084" s="19">
        <v>39314</v>
      </c>
      <c r="D1084" s="16" t="s">
        <v>3</v>
      </c>
      <c r="E1084" s="7">
        <v>7596</v>
      </c>
      <c r="F1084" s="7">
        <v>5815</v>
      </c>
      <c r="G1084" s="7">
        <v>1781</v>
      </c>
      <c r="H1084" s="7">
        <v>5955</v>
      </c>
      <c r="I1084" s="7">
        <v>4973</v>
      </c>
      <c r="J1084" s="7">
        <v>982</v>
      </c>
      <c r="K1084" s="7">
        <v>5273</v>
      </c>
      <c r="L1084" s="7">
        <v>4377</v>
      </c>
      <c r="M1084" s="7">
        <v>896</v>
      </c>
      <c r="N1084" s="8">
        <v>0.27556675062972302</v>
      </c>
      <c r="O1084" s="8">
        <v>0.16931429720490643</v>
      </c>
      <c r="P1084" s="20">
        <v>0.81364562118126282</v>
      </c>
      <c r="Q1084" s="8">
        <v>0.37733454215775164</v>
      </c>
      <c r="R1084" s="8">
        <v>0.27521929824561409</v>
      </c>
      <c r="S1084" s="20">
        <v>0.86492146596858643</v>
      </c>
    </row>
    <row r="1085" spans="1:19" x14ac:dyDescent="0.2">
      <c r="A1085" s="6">
        <v>41135</v>
      </c>
      <c r="B1085" s="19">
        <v>40771</v>
      </c>
      <c r="C1085" s="19">
        <v>39315</v>
      </c>
      <c r="D1085" s="16" t="s">
        <v>4</v>
      </c>
      <c r="E1085" s="7">
        <v>7640</v>
      </c>
      <c r="F1085" s="7">
        <v>5177</v>
      </c>
      <c r="G1085" s="7">
        <v>2463</v>
      </c>
      <c r="H1085" s="7">
        <v>6575</v>
      </c>
      <c r="I1085" s="7">
        <v>4777</v>
      </c>
      <c r="J1085" s="7">
        <v>1798</v>
      </c>
      <c r="K1085" s="7">
        <v>4935</v>
      </c>
      <c r="L1085" s="7">
        <v>4158</v>
      </c>
      <c r="M1085" s="7">
        <v>777</v>
      </c>
      <c r="N1085" s="8">
        <v>0.16197718631178715</v>
      </c>
      <c r="O1085" s="8">
        <v>8.3734561440234501E-2</v>
      </c>
      <c r="P1085" s="20">
        <v>0.36985539488320351</v>
      </c>
      <c r="Q1085" s="8">
        <v>0.30086838072535338</v>
      </c>
      <c r="R1085" s="8">
        <v>8.8748685594111532E-2</v>
      </c>
      <c r="S1085" s="20">
        <v>1.2030411449016101</v>
      </c>
    </row>
    <row r="1086" spans="1:19" x14ac:dyDescent="0.2">
      <c r="A1086" s="6">
        <v>41136</v>
      </c>
      <c r="B1086" s="19">
        <v>40772</v>
      </c>
      <c r="C1086" s="19">
        <v>39316</v>
      </c>
      <c r="D1086" s="16" t="s">
        <v>5</v>
      </c>
      <c r="E1086" s="7">
        <v>7348</v>
      </c>
      <c r="F1086" s="7">
        <v>5566</v>
      </c>
      <c r="G1086" s="7">
        <v>1782</v>
      </c>
      <c r="H1086" s="7">
        <v>6086</v>
      </c>
      <c r="I1086" s="7">
        <v>4921</v>
      </c>
      <c r="J1086" s="7">
        <v>1165</v>
      </c>
      <c r="K1086" s="7">
        <v>5238</v>
      </c>
      <c r="L1086" s="7">
        <v>4059</v>
      </c>
      <c r="M1086" s="7">
        <v>1179</v>
      </c>
      <c r="N1086" s="8">
        <v>0.2073611567532041</v>
      </c>
      <c r="O1086" s="8">
        <v>0.13107092054460479</v>
      </c>
      <c r="P1086" s="20">
        <v>0.52961373390557931</v>
      </c>
      <c r="Q1086" s="8">
        <v>0.32875226039783012</v>
      </c>
      <c r="R1086" s="8">
        <v>0.18501170960187352</v>
      </c>
      <c r="S1086" s="20">
        <v>1.1392557022809124</v>
      </c>
    </row>
    <row r="1087" spans="1:19" x14ac:dyDescent="0.2">
      <c r="A1087" s="6">
        <v>41137</v>
      </c>
      <c r="B1087" s="19">
        <v>40773</v>
      </c>
      <c r="C1087" s="19">
        <v>39317</v>
      </c>
      <c r="D1087" s="16" t="s">
        <v>6</v>
      </c>
      <c r="E1087" s="7">
        <v>7483</v>
      </c>
      <c r="F1087" s="7">
        <v>5462</v>
      </c>
      <c r="G1087" s="7">
        <v>2021</v>
      </c>
      <c r="H1087" s="7">
        <v>5928</v>
      </c>
      <c r="I1087" s="7">
        <v>4451</v>
      </c>
      <c r="J1087" s="7">
        <v>1477</v>
      </c>
      <c r="K1087" s="7">
        <v>4930</v>
      </c>
      <c r="L1087" s="7">
        <v>3804</v>
      </c>
      <c r="M1087" s="7">
        <v>1126</v>
      </c>
      <c r="N1087" s="8">
        <v>0.26231443994601888</v>
      </c>
      <c r="O1087" s="8">
        <v>0.22713996854639418</v>
      </c>
      <c r="P1087" s="20">
        <v>0.36831415030467163</v>
      </c>
      <c r="Q1087" s="8">
        <v>0.39869158878504662</v>
      </c>
      <c r="R1087" s="8">
        <v>0.27616822429906551</v>
      </c>
      <c r="S1087" s="20">
        <v>0.88878504672897196</v>
      </c>
    </row>
    <row r="1088" spans="1:19" x14ac:dyDescent="0.2">
      <c r="A1088" s="6">
        <v>41138</v>
      </c>
      <c r="B1088" s="19">
        <v>40774</v>
      </c>
      <c r="C1088" s="19">
        <v>39318</v>
      </c>
      <c r="D1088" s="16" t="s">
        <v>7</v>
      </c>
      <c r="E1088" s="7">
        <v>7767</v>
      </c>
      <c r="F1088" s="7">
        <v>5404</v>
      </c>
      <c r="G1088" s="7">
        <v>2363</v>
      </c>
      <c r="H1088" s="7">
        <v>6444</v>
      </c>
      <c r="I1088" s="7">
        <v>4726</v>
      </c>
      <c r="J1088" s="7">
        <v>1718</v>
      </c>
      <c r="K1088" s="7">
        <v>5215</v>
      </c>
      <c r="L1088" s="7">
        <v>3969</v>
      </c>
      <c r="M1088" s="7">
        <v>1246</v>
      </c>
      <c r="N1088" s="8">
        <v>0.20530726256983245</v>
      </c>
      <c r="O1088" s="8">
        <v>0.14346170122725344</v>
      </c>
      <c r="P1088" s="20">
        <v>0.37543655413271249</v>
      </c>
      <c r="Q1088" s="8">
        <v>0.34214618973561439</v>
      </c>
      <c r="R1088" s="8">
        <v>0.1312539250575675</v>
      </c>
      <c r="S1088" s="20">
        <v>1.3396039603960395</v>
      </c>
    </row>
    <row r="1089" spans="1:19" x14ac:dyDescent="0.2">
      <c r="A1089" s="6">
        <v>41139</v>
      </c>
      <c r="B1089" s="19">
        <v>40775</v>
      </c>
      <c r="C1089" s="19">
        <v>39319</v>
      </c>
      <c r="D1089" s="16" t="s">
        <v>1</v>
      </c>
      <c r="E1089" s="7">
        <v>7790</v>
      </c>
      <c r="F1089" s="7">
        <v>5712</v>
      </c>
      <c r="G1089" s="7">
        <v>2078</v>
      </c>
      <c r="H1089" s="7">
        <v>6152</v>
      </c>
      <c r="I1089" s="7">
        <v>4878</v>
      </c>
      <c r="J1089" s="7">
        <v>1274</v>
      </c>
      <c r="K1089" s="7">
        <v>5317</v>
      </c>
      <c r="L1089" s="7">
        <v>4256</v>
      </c>
      <c r="M1089" s="7">
        <v>1061</v>
      </c>
      <c r="N1089" s="8">
        <v>0.26625487646293888</v>
      </c>
      <c r="O1089" s="8">
        <v>0.17097170971709708</v>
      </c>
      <c r="P1089" s="20">
        <v>0.63108320251177386</v>
      </c>
      <c r="Q1089" s="8">
        <v>0.23006474024948687</v>
      </c>
      <c r="R1089" s="8">
        <v>0.10891089108910901</v>
      </c>
      <c r="S1089" s="20">
        <v>0.75803722504230109</v>
      </c>
    </row>
    <row r="1090" spans="1:19" x14ac:dyDescent="0.2">
      <c r="A1090" s="6">
        <v>41140</v>
      </c>
      <c r="B1090" s="19">
        <v>40776</v>
      </c>
      <c r="C1090" s="19">
        <v>39320</v>
      </c>
      <c r="D1090" s="16" t="s">
        <v>2</v>
      </c>
      <c r="E1090" s="7">
        <v>7169</v>
      </c>
      <c r="F1090" s="7">
        <v>5415</v>
      </c>
      <c r="G1090" s="7">
        <v>1754</v>
      </c>
      <c r="H1090" s="7">
        <v>6096</v>
      </c>
      <c r="I1090" s="7">
        <v>4451</v>
      </c>
      <c r="J1090" s="7">
        <v>1645</v>
      </c>
      <c r="K1090" s="7">
        <v>5902</v>
      </c>
      <c r="L1090" s="7">
        <v>4459</v>
      </c>
      <c r="M1090" s="7">
        <v>1443</v>
      </c>
      <c r="N1090" s="8">
        <v>0.17601706036745401</v>
      </c>
      <c r="O1090" s="8">
        <v>0.21658054369804547</v>
      </c>
      <c r="P1090" s="20">
        <v>6.6261398176291841E-2</v>
      </c>
      <c r="Q1090" s="8">
        <v>0.41261083743842364</v>
      </c>
      <c r="R1090" s="8">
        <v>0.26904148113428628</v>
      </c>
      <c r="S1090" s="20">
        <v>1.1707920792079207</v>
      </c>
    </row>
    <row r="1091" spans="1:19" x14ac:dyDescent="0.2">
      <c r="A1091" s="6">
        <v>41141</v>
      </c>
      <c r="B1091" s="19">
        <v>40777</v>
      </c>
      <c r="C1091" s="19">
        <v>39321</v>
      </c>
      <c r="D1091" s="16" t="s">
        <v>3</v>
      </c>
      <c r="E1091" s="7">
        <v>6432</v>
      </c>
      <c r="F1091" s="7">
        <v>4742</v>
      </c>
      <c r="G1091" s="7">
        <v>1690</v>
      </c>
      <c r="H1091" s="7">
        <v>5036</v>
      </c>
      <c r="I1091" s="7">
        <v>3911</v>
      </c>
      <c r="J1091" s="7">
        <v>1125</v>
      </c>
      <c r="K1091" s="7">
        <v>5510</v>
      </c>
      <c r="L1091" s="7">
        <v>4731</v>
      </c>
      <c r="M1091" s="7">
        <v>779</v>
      </c>
      <c r="N1091" s="8">
        <v>0.27720413026211288</v>
      </c>
      <c r="O1091" s="8">
        <v>0.21247762720531838</v>
      </c>
      <c r="P1091" s="20">
        <v>0.50222222222222213</v>
      </c>
      <c r="Q1091" s="8">
        <v>0.21725965177895534</v>
      </c>
      <c r="R1091" s="8">
        <v>9.7431150196713778E-2</v>
      </c>
      <c r="S1091" s="20">
        <v>0.75493250259605404</v>
      </c>
    </row>
    <row r="1092" spans="1:19" x14ac:dyDescent="0.2">
      <c r="A1092" s="6">
        <v>41142</v>
      </c>
      <c r="B1092" s="19">
        <v>40778</v>
      </c>
      <c r="C1092" s="19">
        <v>39322</v>
      </c>
      <c r="D1092" s="16" t="s">
        <v>4</v>
      </c>
      <c r="E1092" s="7">
        <v>6649</v>
      </c>
      <c r="F1092" s="7">
        <v>4548</v>
      </c>
      <c r="G1092" s="7">
        <v>2101</v>
      </c>
      <c r="H1092" s="7">
        <v>6103</v>
      </c>
      <c r="I1092" s="7">
        <v>4579</v>
      </c>
      <c r="J1092" s="7">
        <v>1524</v>
      </c>
      <c r="K1092" s="7">
        <v>4381</v>
      </c>
      <c r="L1092" s="7">
        <v>3497</v>
      </c>
      <c r="M1092" s="7">
        <v>884</v>
      </c>
      <c r="N1092" s="8">
        <v>8.9464197935441581E-2</v>
      </c>
      <c r="O1092" s="8">
        <v>-6.7700371260100978E-3</v>
      </c>
      <c r="P1092" s="20">
        <v>0.3786089238845145</v>
      </c>
      <c r="Q1092" s="8">
        <v>0.37831674958540629</v>
      </c>
      <c r="R1092" s="8">
        <v>0.23018663781444415</v>
      </c>
      <c r="S1092" s="20">
        <v>0.86424134871339842</v>
      </c>
    </row>
    <row r="1093" spans="1:19" x14ac:dyDescent="0.2">
      <c r="A1093" s="6">
        <v>41143</v>
      </c>
      <c r="B1093" s="19">
        <v>40779</v>
      </c>
      <c r="C1093" s="19">
        <v>39323</v>
      </c>
      <c r="D1093" s="16" t="s">
        <v>5</v>
      </c>
      <c r="E1093" s="7">
        <v>6376</v>
      </c>
      <c r="F1093" s="7">
        <v>4584</v>
      </c>
      <c r="G1093" s="7">
        <v>1792</v>
      </c>
      <c r="H1093" s="7">
        <v>5459</v>
      </c>
      <c r="I1093" s="7">
        <v>4251</v>
      </c>
      <c r="J1093" s="7">
        <v>1208</v>
      </c>
      <c r="K1093" s="7">
        <v>3223</v>
      </c>
      <c r="L1093" s="7">
        <v>2509</v>
      </c>
      <c r="M1093" s="7">
        <v>714</v>
      </c>
      <c r="N1093" s="8">
        <v>0.16797948342187219</v>
      </c>
      <c r="O1093" s="8">
        <v>7.8334509527170137E-2</v>
      </c>
      <c r="P1093" s="20">
        <v>0.48344370860927155</v>
      </c>
      <c r="Q1093" s="8">
        <v>0.26357510899722558</v>
      </c>
      <c r="R1093" s="8">
        <v>8.9094796863863124E-2</v>
      </c>
      <c r="S1093" s="20">
        <v>1.1409796893667861</v>
      </c>
    </row>
    <row r="1094" spans="1:19" x14ac:dyDescent="0.2">
      <c r="A1094" s="6">
        <v>41144</v>
      </c>
      <c r="B1094" s="19">
        <v>40780</v>
      </c>
      <c r="C1094" s="19">
        <v>39324</v>
      </c>
      <c r="D1094" s="16" t="s">
        <v>6</v>
      </c>
      <c r="E1094" s="7">
        <v>6926</v>
      </c>
      <c r="F1094" s="7">
        <v>5220</v>
      </c>
      <c r="G1094" s="7">
        <v>1706</v>
      </c>
      <c r="H1094" s="7">
        <v>5906</v>
      </c>
      <c r="I1094" s="7">
        <v>4494</v>
      </c>
      <c r="J1094" s="7">
        <v>1412</v>
      </c>
      <c r="K1094" s="7">
        <v>4627</v>
      </c>
      <c r="L1094" s="7">
        <v>3803</v>
      </c>
      <c r="M1094" s="7">
        <v>824</v>
      </c>
      <c r="N1094" s="8">
        <v>0.17270572299356579</v>
      </c>
      <c r="O1094" s="8">
        <v>0.16154873164218952</v>
      </c>
      <c r="P1094" s="20">
        <v>0.208215297450425</v>
      </c>
      <c r="Q1094" s="8">
        <v>0.54322638146167557</v>
      </c>
      <c r="R1094" s="8">
        <v>0.4837976122797043</v>
      </c>
      <c r="S1094" s="20">
        <v>0.75876288659793811</v>
      </c>
    </row>
    <row r="1095" spans="1:19" x14ac:dyDescent="0.2">
      <c r="A1095" s="6">
        <v>41145</v>
      </c>
      <c r="B1095" s="19">
        <v>40781</v>
      </c>
      <c r="C1095" s="19">
        <v>39325</v>
      </c>
      <c r="D1095" s="16" t="s">
        <v>7</v>
      </c>
      <c r="E1095" s="7">
        <v>7816</v>
      </c>
      <c r="F1095" s="7">
        <v>5450</v>
      </c>
      <c r="G1095" s="7">
        <v>2366</v>
      </c>
      <c r="H1095" s="7">
        <v>6216</v>
      </c>
      <c r="I1095" s="7">
        <v>4547</v>
      </c>
      <c r="J1095" s="7">
        <v>1669</v>
      </c>
      <c r="K1095" s="7">
        <v>4372</v>
      </c>
      <c r="L1095" s="7">
        <v>3091</v>
      </c>
      <c r="M1095" s="7">
        <v>1281</v>
      </c>
      <c r="N1095" s="8">
        <v>0.2574002574002574</v>
      </c>
      <c r="O1095" s="8">
        <v>0.19859247855729056</v>
      </c>
      <c r="P1095" s="20">
        <v>0.41761533852606347</v>
      </c>
      <c r="Q1095" s="8">
        <v>0.4407373271889401</v>
      </c>
      <c r="R1095" s="8">
        <v>0.22334455667788999</v>
      </c>
      <c r="S1095" s="20">
        <v>1.439175257731959</v>
      </c>
    </row>
    <row r="1096" spans="1:19" x14ac:dyDescent="0.2">
      <c r="A1096" s="6">
        <v>41146</v>
      </c>
      <c r="B1096" s="19">
        <v>40782</v>
      </c>
      <c r="C1096" s="19">
        <v>39326</v>
      </c>
      <c r="D1096" s="16" t="s">
        <v>1</v>
      </c>
      <c r="E1096" s="7">
        <v>7154</v>
      </c>
      <c r="F1096" s="7">
        <v>5430</v>
      </c>
      <c r="G1096" s="7">
        <v>1724</v>
      </c>
      <c r="H1096" s="7">
        <v>6208</v>
      </c>
      <c r="I1096" s="7">
        <v>4692</v>
      </c>
      <c r="J1096" s="7">
        <v>1516</v>
      </c>
      <c r="K1096" s="7">
        <v>4760</v>
      </c>
      <c r="L1096" s="7">
        <v>3740</v>
      </c>
      <c r="M1096" s="7">
        <v>1020</v>
      </c>
      <c r="N1096" s="8">
        <v>0.15238402061855671</v>
      </c>
      <c r="O1096" s="8">
        <v>0.15728900255754485</v>
      </c>
      <c r="P1096" s="20">
        <v>0.13720316622691286</v>
      </c>
      <c r="Q1096" s="8">
        <v>0.21873935264054523</v>
      </c>
      <c r="R1096" s="8">
        <v>0.16124893071000845</v>
      </c>
      <c r="S1096" s="20">
        <v>0.44388609715242877</v>
      </c>
    </row>
    <row r="1097" spans="1:19" x14ac:dyDescent="0.2">
      <c r="A1097" s="6">
        <v>41147</v>
      </c>
      <c r="B1097" s="19">
        <v>40783</v>
      </c>
      <c r="C1097" s="19">
        <v>39327</v>
      </c>
      <c r="D1097" s="16" t="s">
        <v>2</v>
      </c>
      <c r="E1097" s="7">
        <v>7192</v>
      </c>
      <c r="F1097" s="7">
        <v>5546</v>
      </c>
      <c r="G1097" s="7">
        <v>1646</v>
      </c>
      <c r="H1097" s="7">
        <v>6043</v>
      </c>
      <c r="I1097" s="7">
        <v>4391</v>
      </c>
      <c r="J1097" s="7">
        <v>1652</v>
      </c>
      <c r="K1097" s="7">
        <v>4159</v>
      </c>
      <c r="L1097" s="7">
        <v>2923</v>
      </c>
      <c r="M1097" s="7">
        <v>1236</v>
      </c>
      <c r="N1097" s="8">
        <v>0.1901373489988416</v>
      </c>
      <c r="O1097" s="8">
        <v>0.26303803233887502</v>
      </c>
      <c r="P1097" s="20">
        <v>-3.6319612590799411E-3</v>
      </c>
      <c r="Q1097" s="8">
        <v>0.40551104162595264</v>
      </c>
      <c r="R1097" s="8">
        <v>0.28737233054781797</v>
      </c>
      <c r="S1097" s="20">
        <v>1.034610630407911</v>
      </c>
    </row>
    <row r="1098" spans="1:19" x14ac:dyDescent="0.2">
      <c r="A1098" s="6">
        <v>41148</v>
      </c>
      <c r="B1098" s="19">
        <v>40784</v>
      </c>
      <c r="C1098" s="19">
        <v>39328</v>
      </c>
      <c r="D1098" s="16" t="s">
        <v>3</v>
      </c>
      <c r="E1098" s="7">
        <v>7083</v>
      </c>
      <c r="F1098" s="7">
        <v>5418</v>
      </c>
      <c r="G1098" s="7">
        <v>1665</v>
      </c>
      <c r="H1098" s="7">
        <v>5372</v>
      </c>
      <c r="I1098" s="7">
        <v>4240</v>
      </c>
      <c r="J1098" s="7">
        <v>1132</v>
      </c>
      <c r="K1098" s="7">
        <v>4223</v>
      </c>
      <c r="L1098" s="7">
        <v>3528</v>
      </c>
      <c r="M1098" s="7">
        <v>695</v>
      </c>
      <c r="N1098" s="8">
        <v>0.31850335070737157</v>
      </c>
      <c r="O1098" s="8">
        <v>0.27783018867924536</v>
      </c>
      <c r="P1098" s="20">
        <v>0.47084805653710249</v>
      </c>
      <c r="Q1098" s="8">
        <v>0.34122325317174784</v>
      </c>
      <c r="R1098" s="8">
        <v>0.30711700844390832</v>
      </c>
      <c r="S1098" s="20">
        <v>0.465669014084507</v>
      </c>
    </row>
    <row r="1099" spans="1:19" x14ac:dyDescent="0.2">
      <c r="A1099" s="6">
        <v>41149</v>
      </c>
      <c r="B1099" s="19">
        <v>40785</v>
      </c>
      <c r="C1099" s="19">
        <v>39329</v>
      </c>
      <c r="D1099" s="16" t="s">
        <v>4</v>
      </c>
      <c r="E1099" s="7">
        <v>5979</v>
      </c>
      <c r="F1099" s="7">
        <v>4523</v>
      </c>
      <c r="G1099" s="7">
        <v>1456</v>
      </c>
      <c r="H1099" s="7">
        <v>5031</v>
      </c>
      <c r="I1099" s="7">
        <v>3663</v>
      </c>
      <c r="J1099" s="7">
        <v>1368</v>
      </c>
      <c r="K1099" s="7">
        <v>3658</v>
      </c>
      <c r="L1099" s="7">
        <v>3032</v>
      </c>
      <c r="M1099" s="7">
        <v>626</v>
      </c>
      <c r="N1099" s="8">
        <v>0.18843172331544422</v>
      </c>
      <c r="O1099" s="8">
        <v>0.2347802347802348</v>
      </c>
      <c r="P1099" s="20">
        <v>6.4327485380117011E-2</v>
      </c>
      <c r="Q1099" s="8">
        <v>0.1993981945837513</v>
      </c>
      <c r="R1099" s="8">
        <v>0.15059781226151103</v>
      </c>
      <c r="S1099" s="20">
        <v>0.38140417457305498</v>
      </c>
    </row>
    <row r="1100" spans="1:19" x14ac:dyDescent="0.2">
      <c r="A1100" s="6">
        <v>41150</v>
      </c>
      <c r="B1100" s="19">
        <v>40786</v>
      </c>
      <c r="C1100" s="19">
        <v>39330</v>
      </c>
      <c r="D1100" s="16" t="s">
        <v>5</v>
      </c>
      <c r="E1100" s="7">
        <v>6133</v>
      </c>
      <c r="F1100" s="7">
        <v>4924</v>
      </c>
      <c r="G1100" s="7">
        <v>1209</v>
      </c>
      <c r="H1100" s="7">
        <v>4717</v>
      </c>
      <c r="I1100" s="7">
        <v>3910</v>
      </c>
      <c r="J1100" s="7">
        <v>807</v>
      </c>
      <c r="K1100" s="7">
        <v>4336</v>
      </c>
      <c r="L1100" s="7">
        <v>3576</v>
      </c>
      <c r="M1100" s="7">
        <v>760</v>
      </c>
      <c r="N1100" s="8">
        <v>0.30019079923680314</v>
      </c>
      <c r="O1100" s="8">
        <v>0.2593350383631714</v>
      </c>
      <c r="P1100" s="20">
        <v>0.4981412639405205</v>
      </c>
      <c r="Q1100" s="8">
        <v>7.145352900069879E-2</v>
      </c>
      <c r="R1100" s="8">
        <v>6.1664510564898745E-2</v>
      </c>
      <c r="S1100" s="20">
        <v>0.11325966850828739</v>
      </c>
    </row>
    <row r="1101" spans="1:19" x14ac:dyDescent="0.2">
      <c r="A1101" s="6">
        <v>41151</v>
      </c>
      <c r="B1101" s="19">
        <v>40787</v>
      </c>
      <c r="C1101" s="19">
        <v>39331</v>
      </c>
      <c r="D1101" s="16" t="s">
        <v>6</v>
      </c>
      <c r="E1101" s="7">
        <v>6055</v>
      </c>
      <c r="F1101" s="7">
        <v>4467</v>
      </c>
      <c r="G1101" s="7">
        <v>1588</v>
      </c>
      <c r="H1101" s="7">
        <v>5904</v>
      </c>
      <c r="I1101" s="7">
        <v>4546</v>
      </c>
      <c r="J1101" s="7">
        <v>1358</v>
      </c>
      <c r="K1101" s="7">
        <v>3790</v>
      </c>
      <c r="L1101" s="7">
        <v>3003</v>
      </c>
      <c r="M1101" s="7">
        <v>787</v>
      </c>
      <c r="N1101" s="8">
        <v>2.5575880758807568E-2</v>
      </c>
      <c r="O1101" s="8">
        <v>-1.7377914650241966E-2</v>
      </c>
      <c r="P1101" s="20">
        <v>0.1693667157584684</v>
      </c>
      <c r="Q1101" s="8">
        <v>0.22273828756058167</v>
      </c>
      <c r="R1101" s="8">
        <v>0.13031376518218618</v>
      </c>
      <c r="S1101" s="20">
        <v>0.58800000000000008</v>
      </c>
    </row>
    <row r="1102" spans="1:19" x14ac:dyDescent="0.2">
      <c r="A1102" s="6">
        <v>41152</v>
      </c>
      <c r="B1102" s="19">
        <v>40788</v>
      </c>
      <c r="C1102" s="19">
        <v>39332</v>
      </c>
      <c r="D1102" s="16" t="s">
        <v>7</v>
      </c>
      <c r="E1102" s="7">
        <v>6462</v>
      </c>
      <c r="F1102" s="7">
        <v>4343</v>
      </c>
      <c r="G1102" s="7">
        <v>2119</v>
      </c>
      <c r="H1102" s="7">
        <v>5605</v>
      </c>
      <c r="I1102" s="7">
        <v>4046</v>
      </c>
      <c r="J1102" s="7">
        <v>1559</v>
      </c>
      <c r="K1102" s="7">
        <v>4544</v>
      </c>
      <c r="L1102" s="7">
        <v>3439</v>
      </c>
      <c r="M1102" s="7">
        <v>1105</v>
      </c>
      <c r="N1102" s="8">
        <v>0.1528991971454059</v>
      </c>
      <c r="O1102" s="8">
        <v>7.3405832921403791E-2</v>
      </c>
      <c r="P1102" s="20">
        <v>0.35920461834509299</v>
      </c>
      <c r="Q1102" s="8">
        <v>0.15125601282736501</v>
      </c>
      <c r="R1102" s="8">
        <v>-4.6751536435469698E-2</v>
      </c>
      <c r="S1102" s="20">
        <v>1.0047303689687794</v>
      </c>
    </row>
    <row r="1103" spans="1:19" x14ac:dyDescent="0.2">
      <c r="A1103" s="6">
        <v>41153</v>
      </c>
      <c r="B1103" s="19">
        <v>40789</v>
      </c>
      <c r="C1103" s="19">
        <v>39333</v>
      </c>
      <c r="D1103" s="16" t="s">
        <v>1</v>
      </c>
      <c r="E1103" s="7">
        <v>6731</v>
      </c>
      <c r="F1103" s="7">
        <v>5011</v>
      </c>
      <c r="G1103" s="7">
        <v>1720</v>
      </c>
      <c r="H1103" s="7">
        <v>6183</v>
      </c>
      <c r="I1103" s="7">
        <v>4720</v>
      </c>
      <c r="J1103" s="7">
        <v>1463</v>
      </c>
      <c r="K1103" s="7">
        <v>4950</v>
      </c>
      <c r="L1103" s="7">
        <v>4012</v>
      </c>
      <c r="M1103" s="7">
        <v>938</v>
      </c>
      <c r="N1103" s="8">
        <v>8.863011483098826E-2</v>
      </c>
      <c r="O1103" s="8">
        <v>6.1652542372881314E-2</v>
      </c>
      <c r="P1103" s="20">
        <v>0.17566643882433364</v>
      </c>
      <c r="Q1103" s="8">
        <v>0.14902697166268353</v>
      </c>
      <c r="R1103" s="8">
        <v>7.995689655172411E-2</v>
      </c>
      <c r="S1103" s="20">
        <v>0.41215106732348117</v>
      </c>
    </row>
    <row r="1104" spans="1:19" x14ac:dyDescent="0.2">
      <c r="A1104" s="6">
        <v>41154</v>
      </c>
      <c r="B1104" s="19">
        <v>40790</v>
      </c>
      <c r="C1104" s="19">
        <v>39334</v>
      </c>
      <c r="D1104" s="16" t="s">
        <v>2</v>
      </c>
      <c r="E1104" s="7">
        <v>6749</v>
      </c>
      <c r="F1104" s="7">
        <v>5095</v>
      </c>
      <c r="G1104" s="7">
        <v>1654</v>
      </c>
      <c r="H1104" s="7">
        <v>5950</v>
      </c>
      <c r="I1104" s="7">
        <v>4493</v>
      </c>
      <c r="J1104" s="7">
        <v>1457</v>
      </c>
      <c r="K1104" s="7">
        <v>5229</v>
      </c>
      <c r="L1104" s="7">
        <v>3827</v>
      </c>
      <c r="M1104" s="7">
        <v>1402</v>
      </c>
      <c r="N1104" s="8">
        <v>0.13428571428571434</v>
      </c>
      <c r="O1104" s="8">
        <v>0.13398620075673273</v>
      </c>
      <c r="P1104" s="20">
        <v>0.13520933424845571</v>
      </c>
      <c r="Q1104" s="8">
        <v>0.25352897473997027</v>
      </c>
      <c r="R1104" s="8">
        <v>0.2238770117703579</v>
      </c>
      <c r="S1104" s="20">
        <v>0.35462735462735462</v>
      </c>
    </row>
    <row r="1105" spans="1:19" x14ac:dyDescent="0.2">
      <c r="A1105" s="6">
        <v>41155</v>
      </c>
      <c r="B1105" s="19">
        <v>40791</v>
      </c>
      <c r="C1105" s="19">
        <v>39335</v>
      </c>
      <c r="D1105" s="16" t="s">
        <v>3</v>
      </c>
      <c r="E1105" s="7">
        <v>6225</v>
      </c>
      <c r="F1105" s="7">
        <v>4660</v>
      </c>
      <c r="G1105" s="7">
        <v>1565</v>
      </c>
      <c r="H1105" s="7">
        <v>5273</v>
      </c>
      <c r="I1105" s="7">
        <v>4109</v>
      </c>
      <c r="J1105" s="7">
        <v>1164</v>
      </c>
      <c r="K1105" s="7">
        <v>4224</v>
      </c>
      <c r="L1105" s="7">
        <v>3689</v>
      </c>
      <c r="M1105" s="7">
        <v>535</v>
      </c>
      <c r="N1105" s="8">
        <v>0.18054238573866876</v>
      </c>
      <c r="O1105" s="8">
        <v>0.13409588707714781</v>
      </c>
      <c r="P1105" s="20">
        <v>0.34450171821305853</v>
      </c>
      <c r="Q1105" s="8">
        <v>0.24824543813916189</v>
      </c>
      <c r="R1105" s="8">
        <v>0.16093672147483806</v>
      </c>
      <c r="S1105" s="20">
        <v>0.60842754367934226</v>
      </c>
    </row>
    <row r="1106" spans="1:19" x14ac:dyDescent="0.2">
      <c r="A1106" s="6">
        <v>41156</v>
      </c>
      <c r="B1106" s="19">
        <v>40792</v>
      </c>
      <c r="C1106" s="19">
        <v>39336</v>
      </c>
      <c r="D1106" s="16" t="s">
        <v>4</v>
      </c>
      <c r="E1106" s="7">
        <v>6452</v>
      </c>
      <c r="F1106" s="7">
        <v>4336</v>
      </c>
      <c r="G1106" s="7">
        <v>2116</v>
      </c>
      <c r="H1106" s="7">
        <v>5452</v>
      </c>
      <c r="I1106" s="7">
        <v>3908</v>
      </c>
      <c r="J1106" s="7">
        <v>1544</v>
      </c>
      <c r="K1106" s="7">
        <v>3819</v>
      </c>
      <c r="L1106" s="7">
        <v>3200</v>
      </c>
      <c r="M1106" s="7">
        <v>619</v>
      </c>
      <c r="N1106" s="8">
        <v>0.18341892883345556</v>
      </c>
      <c r="O1106" s="8">
        <v>0.1095189355168884</v>
      </c>
      <c r="P1106" s="20">
        <v>0.3704663212435233</v>
      </c>
      <c r="Q1106" s="8">
        <v>0.25232919254658381</v>
      </c>
      <c r="R1106" s="8">
        <v>5.859375E-2</v>
      </c>
      <c r="S1106" s="20">
        <v>1.0037878787878789</v>
      </c>
    </row>
    <row r="1107" spans="1:19" x14ac:dyDescent="0.2">
      <c r="A1107" s="6">
        <v>41157</v>
      </c>
      <c r="B1107" s="19">
        <v>40793</v>
      </c>
      <c r="C1107" s="19">
        <v>39337</v>
      </c>
      <c r="D1107" s="16" t="s">
        <v>5</v>
      </c>
      <c r="E1107" s="7">
        <v>6257</v>
      </c>
      <c r="F1107" s="7">
        <v>4769</v>
      </c>
      <c r="G1107" s="7">
        <v>1488</v>
      </c>
      <c r="H1107" s="7">
        <v>5335</v>
      </c>
      <c r="I1107" s="7">
        <v>4223</v>
      </c>
      <c r="J1107" s="7">
        <v>1112</v>
      </c>
      <c r="K1107" s="7">
        <v>4023</v>
      </c>
      <c r="L1107" s="7">
        <v>3324</v>
      </c>
      <c r="M1107" s="7">
        <v>699</v>
      </c>
      <c r="N1107" s="8">
        <v>0.17282099343955015</v>
      </c>
      <c r="O1107" s="8">
        <v>0.1292919725313757</v>
      </c>
      <c r="P1107" s="20">
        <v>0.33812949640287759</v>
      </c>
      <c r="Q1107" s="8">
        <v>0.15891831820707547</v>
      </c>
      <c r="R1107" s="8">
        <v>0.10240406842348593</v>
      </c>
      <c r="S1107" s="20">
        <v>0.38676607642124883</v>
      </c>
    </row>
    <row r="1108" spans="1:19" x14ac:dyDescent="0.2">
      <c r="A1108" s="6">
        <v>41158</v>
      </c>
      <c r="B1108" s="19">
        <v>40794</v>
      </c>
      <c r="C1108" s="19">
        <v>39338</v>
      </c>
      <c r="D1108" s="16" t="s">
        <v>6</v>
      </c>
      <c r="E1108" s="7">
        <v>6614</v>
      </c>
      <c r="F1108" s="7">
        <v>4962</v>
      </c>
      <c r="G1108" s="7">
        <v>1652</v>
      </c>
      <c r="H1108" s="7">
        <v>5856</v>
      </c>
      <c r="I1108" s="7">
        <v>4378</v>
      </c>
      <c r="J1108" s="7">
        <v>1478</v>
      </c>
      <c r="K1108" s="7">
        <v>3897</v>
      </c>
      <c r="L1108" s="7">
        <v>3027</v>
      </c>
      <c r="M1108" s="7">
        <v>870</v>
      </c>
      <c r="N1108" s="8">
        <v>0.12943989071038242</v>
      </c>
      <c r="O1108" s="8">
        <v>0.13339424394700772</v>
      </c>
      <c r="P1108" s="20">
        <v>0.11772665764546675</v>
      </c>
      <c r="Q1108" s="8">
        <v>0.2860198327824226</v>
      </c>
      <c r="R1108" s="8">
        <v>0.28849649441703451</v>
      </c>
      <c r="S1108" s="20">
        <v>0.27863777089783293</v>
      </c>
    </row>
    <row r="1109" spans="1:19" x14ac:dyDescent="0.2">
      <c r="A1109" s="6">
        <v>41159</v>
      </c>
      <c r="B1109" s="19">
        <v>40795</v>
      </c>
      <c r="C1109" s="19">
        <v>39339</v>
      </c>
      <c r="D1109" s="16" t="s">
        <v>7</v>
      </c>
      <c r="E1109" s="7">
        <v>6893</v>
      </c>
      <c r="F1109" s="7">
        <v>4713</v>
      </c>
      <c r="G1109" s="7">
        <v>2180</v>
      </c>
      <c r="H1109" s="7">
        <v>6056</v>
      </c>
      <c r="I1109" s="7">
        <v>4279</v>
      </c>
      <c r="J1109" s="7">
        <v>1777</v>
      </c>
      <c r="K1109" s="7">
        <v>4982</v>
      </c>
      <c r="L1109" s="7">
        <v>3772</v>
      </c>
      <c r="M1109" s="7">
        <v>1210</v>
      </c>
      <c r="N1109" s="8">
        <v>0.13821003963011891</v>
      </c>
      <c r="O1109" s="8">
        <v>0.10142556672119651</v>
      </c>
      <c r="P1109" s="20">
        <v>0.22678671918964555</v>
      </c>
      <c r="Q1109" s="8">
        <v>0.27577271885989263</v>
      </c>
      <c r="R1109" s="8">
        <v>5.2243804420629703E-2</v>
      </c>
      <c r="S1109" s="20">
        <v>1.3593073593073592</v>
      </c>
    </row>
    <row r="1110" spans="1:19" x14ac:dyDescent="0.2">
      <c r="A1110" s="6">
        <v>41160</v>
      </c>
      <c r="B1110" s="19">
        <v>40796</v>
      </c>
      <c r="C1110" s="19">
        <v>39340</v>
      </c>
      <c r="D1110" s="16" t="s">
        <v>1</v>
      </c>
      <c r="E1110" s="7">
        <v>6921</v>
      </c>
      <c r="F1110" s="7">
        <v>5033</v>
      </c>
      <c r="G1110" s="7">
        <v>1888</v>
      </c>
      <c r="H1110" s="7">
        <v>5910</v>
      </c>
      <c r="I1110" s="7">
        <v>4485</v>
      </c>
      <c r="J1110" s="7">
        <v>1425</v>
      </c>
      <c r="K1110" s="7">
        <v>4911</v>
      </c>
      <c r="L1110" s="7">
        <v>3911</v>
      </c>
      <c r="M1110" s="7">
        <v>1000</v>
      </c>
      <c r="N1110" s="8">
        <v>0.17106598984771582</v>
      </c>
      <c r="O1110" s="8">
        <v>0.122185061315496</v>
      </c>
      <c r="P1110" s="20">
        <v>0.32491228070175437</v>
      </c>
      <c r="Q1110" s="8">
        <v>0.24770146024878303</v>
      </c>
      <c r="R1110" s="8">
        <v>9.9148285651889045E-2</v>
      </c>
      <c r="S1110" s="20">
        <v>0.95041322314049581</v>
      </c>
    </row>
    <row r="1111" spans="1:19" x14ac:dyDescent="0.2">
      <c r="A1111" s="6">
        <v>41161</v>
      </c>
      <c r="B1111" s="19">
        <v>40797</v>
      </c>
      <c r="C1111" s="19">
        <v>39341</v>
      </c>
      <c r="D1111" s="16" t="s">
        <v>2</v>
      </c>
      <c r="E1111" s="7">
        <v>7350</v>
      </c>
      <c r="F1111" s="7">
        <v>5108</v>
      </c>
      <c r="G1111" s="7">
        <v>2242</v>
      </c>
      <c r="H1111" s="7">
        <v>6123</v>
      </c>
      <c r="I1111" s="7">
        <v>4450</v>
      </c>
      <c r="J1111" s="7">
        <v>1673</v>
      </c>
      <c r="K1111" s="7">
        <v>5117</v>
      </c>
      <c r="L1111" s="7">
        <v>3828</v>
      </c>
      <c r="M1111" s="7">
        <v>1289</v>
      </c>
      <c r="N1111" s="8">
        <v>0.20039196472317489</v>
      </c>
      <c r="O1111" s="8">
        <v>0.14786516853932574</v>
      </c>
      <c r="P1111" s="20">
        <v>0.34010759115361622</v>
      </c>
      <c r="Q1111" s="8">
        <v>0.52838427947598254</v>
      </c>
      <c r="R1111" s="8">
        <v>0.23441275978733689</v>
      </c>
      <c r="S1111" s="20">
        <v>2.3412816691505216</v>
      </c>
    </row>
    <row r="1112" spans="1:19" x14ac:dyDescent="0.2">
      <c r="A1112" s="6">
        <v>41162</v>
      </c>
      <c r="B1112" s="19">
        <v>40798</v>
      </c>
      <c r="C1112" s="19">
        <v>39342</v>
      </c>
      <c r="D1112" s="16" t="s">
        <v>3</v>
      </c>
      <c r="E1112" s="7">
        <v>6539</v>
      </c>
      <c r="F1112" s="7">
        <v>4750</v>
      </c>
      <c r="G1112" s="7">
        <v>1789</v>
      </c>
      <c r="H1112" s="7">
        <v>5018</v>
      </c>
      <c r="I1112" s="7">
        <v>3934</v>
      </c>
      <c r="J1112" s="7">
        <v>1084</v>
      </c>
      <c r="K1112" s="7">
        <v>4694</v>
      </c>
      <c r="L1112" s="7">
        <v>4084</v>
      </c>
      <c r="M1112" s="7">
        <v>610</v>
      </c>
      <c r="N1112" s="8">
        <v>0.30310880829015541</v>
      </c>
      <c r="O1112" s="8">
        <v>0.2074224707676664</v>
      </c>
      <c r="P1112" s="20">
        <v>0.65036900369003692</v>
      </c>
      <c r="Q1112" s="8">
        <v>9.5126444481661299E-2</v>
      </c>
      <c r="R1112" s="8">
        <v>7.344632768361592E-2</v>
      </c>
      <c r="S1112" s="20">
        <v>0.15717981888745158</v>
      </c>
    </row>
    <row r="1113" spans="1:19" x14ac:dyDescent="0.2">
      <c r="A1113" s="6">
        <v>41163</v>
      </c>
      <c r="B1113" s="19">
        <v>40799</v>
      </c>
      <c r="C1113" s="19">
        <v>39343</v>
      </c>
      <c r="D1113" s="16" t="s">
        <v>4</v>
      </c>
      <c r="E1113" s="7">
        <v>6531</v>
      </c>
      <c r="F1113" s="7">
        <v>4202</v>
      </c>
      <c r="G1113" s="7">
        <v>2329</v>
      </c>
      <c r="H1113" s="7">
        <v>5636</v>
      </c>
      <c r="I1113" s="7">
        <v>4309</v>
      </c>
      <c r="J1113" s="7">
        <v>1327</v>
      </c>
      <c r="K1113" s="7">
        <v>4031</v>
      </c>
      <c r="L1113" s="7">
        <v>3250</v>
      </c>
      <c r="M1113" s="7">
        <v>781</v>
      </c>
      <c r="N1113" s="8">
        <v>0.15880056777856644</v>
      </c>
      <c r="O1113" s="8">
        <v>-2.4831747505221657E-2</v>
      </c>
      <c r="P1113" s="20">
        <v>0.75508666164280336</v>
      </c>
      <c r="Q1113" s="8">
        <v>0.19070191431175942</v>
      </c>
      <c r="R1113" s="8">
        <v>-6.6222222222222182E-2</v>
      </c>
      <c r="S1113" s="20">
        <v>1.364467005076142</v>
      </c>
    </row>
    <row r="1114" spans="1:19" x14ac:dyDescent="0.2">
      <c r="A1114" s="6">
        <v>41164</v>
      </c>
      <c r="B1114" s="19">
        <v>40800</v>
      </c>
      <c r="C1114" s="19">
        <v>39344</v>
      </c>
      <c r="D1114" s="16" t="s">
        <v>5</v>
      </c>
      <c r="E1114" s="7">
        <v>6352</v>
      </c>
      <c r="F1114" s="7">
        <v>4556</v>
      </c>
      <c r="G1114" s="7">
        <v>1796</v>
      </c>
      <c r="H1114" s="7">
        <v>5592</v>
      </c>
      <c r="I1114" s="7">
        <v>4571</v>
      </c>
      <c r="J1114" s="7">
        <v>1021</v>
      </c>
      <c r="K1114" s="7">
        <v>4049</v>
      </c>
      <c r="L1114" s="7">
        <v>3300</v>
      </c>
      <c r="M1114" s="7">
        <v>749</v>
      </c>
      <c r="N1114" s="8">
        <v>0.13590844062947061</v>
      </c>
      <c r="O1114" s="8">
        <v>-3.2815576460293316E-3</v>
      </c>
      <c r="P1114" s="20">
        <v>0.75905974534769838</v>
      </c>
      <c r="Q1114" s="8">
        <v>0.14019027104649084</v>
      </c>
      <c r="R1114" s="8">
        <v>-1.0425716768027837E-2</v>
      </c>
      <c r="S1114" s="20">
        <v>0.85729058945191317</v>
      </c>
    </row>
    <row r="1115" spans="1:19" x14ac:dyDescent="0.2">
      <c r="A1115" s="6">
        <v>41165</v>
      </c>
      <c r="B1115" s="19">
        <v>40801</v>
      </c>
      <c r="C1115" s="19">
        <v>39345</v>
      </c>
      <c r="D1115" s="16" t="s">
        <v>6</v>
      </c>
      <c r="E1115" s="7">
        <v>6705</v>
      </c>
      <c r="F1115" s="7">
        <v>4924</v>
      </c>
      <c r="G1115" s="7">
        <v>1781</v>
      </c>
      <c r="H1115" s="7">
        <v>6195</v>
      </c>
      <c r="I1115" s="7">
        <v>4758</v>
      </c>
      <c r="J1115" s="7">
        <v>1437</v>
      </c>
      <c r="K1115" s="7">
        <v>4030</v>
      </c>
      <c r="L1115" s="7">
        <v>3142</v>
      </c>
      <c r="M1115" s="7">
        <v>888</v>
      </c>
      <c r="N1115" s="8">
        <v>8.2324455205811109E-2</v>
      </c>
      <c r="O1115" s="8">
        <v>3.4888608659100484E-2</v>
      </c>
      <c r="P1115" s="20">
        <v>0.23938761308281142</v>
      </c>
      <c r="Q1115" s="8">
        <v>0.33592349073520622</v>
      </c>
      <c r="R1115" s="8">
        <v>0.2197176120881843</v>
      </c>
      <c r="S1115" s="20">
        <v>0.81364562118126282</v>
      </c>
    </row>
    <row r="1116" spans="1:19" x14ac:dyDescent="0.2">
      <c r="A1116" s="6">
        <v>41166</v>
      </c>
      <c r="B1116" s="19">
        <v>40802</v>
      </c>
      <c r="C1116" s="19">
        <v>39346</v>
      </c>
      <c r="D1116" s="16" t="s">
        <v>7</v>
      </c>
      <c r="E1116" s="7">
        <v>8017</v>
      </c>
      <c r="F1116" s="7">
        <v>5611</v>
      </c>
      <c r="G1116" s="7">
        <v>2406</v>
      </c>
      <c r="H1116" s="7">
        <v>6666</v>
      </c>
      <c r="I1116" s="7">
        <v>4871</v>
      </c>
      <c r="J1116" s="7">
        <v>1795</v>
      </c>
      <c r="K1116" s="7">
        <v>5401</v>
      </c>
      <c r="L1116" s="7">
        <v>4086</v>
      </c>
      <c r="M1116" s="7">
        <v>1315</v>
      </c>
      <c r="N1116" s="8">
        <v>0.20267026702670266</v>
      </c>
      <c r="O1116" s="8">
        <v>0.15191952371176343</v>
      </c>
      <c r="P1116" s="20">
        <v>0.3403899721448469</v>
      </c>
      <c r="Q1116" s="8">
        <v>0.26033642509039456</v>
      </c>
      <c r="R1116" s="8">
        <v>0.11884346959122638</v>
      </c>
      <c r="S1116" s="20">
        <v>0.78751857355126309</v>
      </c>
    </row>
    <row r="1117" spans="1:19" x14ac:dyDescent="0.2">
      <c r="A1117" s="6">
        <v>41167</v>
      </c>
      <c r="B1117" s="19">
        <v>40803</v>
      </c>
      <c r="C1117" s="19">
        <v>39347</v>
      </c>
      <c r="D1117" s="16" t="s">
        <v>1</v>
      </c>
      <c r="E1117" s="7">
        <v>7491</v>
      </c>
      <c r="F1117" s="7">
        <v>5268</v>
      </c>
      <c r="G1117" s="7">
        <v>2223</v>
      </c>
      <c r="H1117" s="7">
        <v>6270</v>
      </c>
      <c r="I1117" s="7">
        <v>4737</v>
      </c>
      <c r="J1117" s="7">
        <v>1533</v>
      </c>
      <c r="K1117" s="7">
        <v>5094</v>
      </c>
      <c r="L1117" s="7">
        <v>4067</v>
      </c>
      <c r="M1117" s="7">
        <v>1027</v>
      </c>
      <c r="N1117" s="8">
        <v>0.1947368421052631</v>
      </c>
      <c r="O1117" s="8">
        <v>0.11209626345788481</v>
      </c>
      <c r="P1117" s="20">
        <v>0.45009784735812142</v>
      </c>
      <c r="Q1117" s="8">
        <v>0.26111111111111107</v>
      </c>
      <c r="R1117" s="8">
        <v>1.2103746397694515E-2</v>
      </c>
      <c r="S1117" s="20">
        <v>2.0244897959183672</v>
      </c>
    </row>
    <row r="1118" spans="1:19" x14ac:dyDescent="0.2">
      <c r="A1118" s="6">
        <v>41168</v>
      </c>
      <c r="B1118" s="19">
        <v>40804</v>
      </c>
      <c r="C1118" s="19">
        <v>39348</v>
      </c>
      <c r="D1118" s="16" t="s">
        <v>2</v>
      </c>
      <c r="E1118" s="7">
        <v>7245</v>
      </c>
      <c r="F1118" s="7">
        <v>5184</v>
      </c>
      <c r="G1118" s="7">
        <v>2061</v>
      </c>
      <c r="H1118" s="7">
        <v>7046</v>
      </c>
      <c r="I1118" s="7">
        <v>4986</v>
      </c>
      <c r="J1118" s="7">
        <v>2060</v>
      </c>
      <c r="K1118" s="7">
        <v>5200</v>
      </c>
      <c r="L1118" s="7">
        <v>3797</v>
      </c>
      <c r="M1118" s="7">
        <v>1403</v>
      </c>
      <c r="N1118" s="8">
        <v>2.8242974737439752E-2</v>
      </c>
      <c r="O1118" s="8">
        <v>3.971119133573997E-2</v>
      </c>
      <c r="P1118" s="20">
        <v>4.8543689320390548E-4</v>
      </c>
      <c r="Q1118" s="8">
        <v>0.32960176179115441</v>
      </c>
      <c r="R1118" s="8">
        <v>0.14084507042253525</v>
      </c>
      <c r="S1118" s="20">
        <v>1.2773480662983427</v>
      </c>
    </row>
    <row r="1119" spans="1:19" x14ac:dyDescent="0.2">
      <c r="A1119" s="6">
        <v>41169</v>
      </c>
      <c r="B1119" s="19">
        <v>40805</v>
      </c>
      <c r="C1119" s="19">
        <v>39349</v>
      </c>
      <c r="D1119" s="16" t="s">
        <v>3</v>
      </c>
      <c r="E1119" s="7">
        <v>6399</v>
      </c>
      <c r="F1119" s="7">
        <v>4839</v>
      </c>
      <c r="G1119" s="7">
        <v>1560</v>
      </c>
      <c r="H1119" s="7">
        <v>4725</v>
      </c>
      <c r="I1119" s="7">
        <v>3544</v>
      </c>
      <c r="J1119" s="7">
        <v>1181</v>
      </c>
      <c r="K1119" s="7">
        <v>4479</v>
      </c>
      <c r="L1119" s="7">
        <v>3994</v>
      </c>
      <c r="M1119" s="7">
        <v>485</v>
      </c>
      <c r="N1119" s="8">
        <v>0.35428571428571431</v>
      </c>
      <c r="O1119" s="8">
        <v>0.36540632054176081</v>
      </c>
      <c r="P1119" s="20">
        <v>0.32091447925486882</v>
      </c>
      <c r="Q1119" s="8">
        <v>0.25544437904649797</v>
      </c>
      <c r="R1119" s="8">
        <v>0.17565597667638477</v>
      </c>
      <c r="S1119" s="20">
        <v>0.5902140672782874</v>
      </c>
    </row>
    <row r="1120" spans="1:19" x14ac:dyDescent="0.2">
      <c r="A1120" s="6">
        <v>41170</v>
      </c>
      <c r="B1120" s="19">
        <v>40806</v>
      </c>
      <c r="C1120" s="19">
        <v>39350</v>
      </c>
      <c r="D1120" s="16" t="s">
        <v>4</v>
      </c>
      <c r="E1120" s="7">
        <v>6109</v>
      </c>
      <c r="F1120" s="7">
        <v>4030</v>
      </c>
      <c r="G1120" s="7">
        <v>2079</v>
      </c>
      <c r="H1120" s="7">
        <v>5240</v>
      </c>
      <c r="I1120" s="7">
        <v>3654</v>
      </c>
      <c r="J1120" s="7">
        <v>1586</v>
      </c>
      <c r="K1120" s="7">
        <v>4502</v>
      </c>
      <c r="L1120" s="7">
        <v>3841</v>
      </c>
      <c r="M1120" s="7">
        <v>661</v>
      </c>
      <c r="N1120" s="8">
        <v>0.16583969465648862</v>
      </c>
      <c r="O1120" s="8">
        <v>0.10290093048713733</v>
      </c>
      <c r="P1120" s="20">
        <v>0.31084489281210592</v>
      </c>
      <c r="Q1120" s="8">
        <v>4.9295774647887258E-2</v>
      </c>
      <c r="R1120" s="8">
        <v>-8.9471305919566202E-2</v>
      </c>
      <c r="S1120" s="20">
        <v>0.48925501432664764</v>
      </c>
    </row>
    <row r="1121" spans="1:19" x14ac:dyDescent="0.2">
      <c r="A1121" s="6">
        <v>41171</v>
      </c>
      <c r="B1121" s="19">
        <v>40807</v>
      </c>
      <c r="C1121" s="19">
        <v>39351</v>
      </c>
      <c r="D1121" s="16" t="s">
        <v>5</v>
      </c>
      <c r="E1121" s="7">
        <v>5964</v>
      </c>
      <c r="F1121" s="7">
        <v>4444</v>
      </c>
      <c r="G1121" s="7">
        <v>1520</v>
      </c>
      <c r="H1121" s="7">
        <v>3868</v>
      </c>
      <c r="I1121" s="7">
        <v>2763</v>
      </c>
      <c r="J1121" s="7">
        <v>1105</v>
      </c>
      <c r="K1121" s="7">
        <v>4470</v>
      </c>
      <c r="L1121" s="7">
        <v>3743</v>
      </c>
      <c r="M1121" s="7">
        <v>727</v>
      </c>
      <c r="N1121" s="8">
        <v>0.54188210961737338</v>
      </c>
      <c r="O1121" s="8">
        <v>0.60839667028592115</v>
      </c>
      <c r="P1121" s="20">
        <v>0.3755656108597285</v>
      </c>
      <c r="Q1121" s="8">
        <v>-3.3422459893047707E-3</v>
      </c>
      <c r="R1121" s="8">
        <v>-0.10330912025827277</v>
      </c>
      <c r="S1121" s="20">
        <v>0.47859922178988334</v>
      </c>
    </row>
    <row r="1122" spans="1:19" x14ac:dyDescent="0.2">
      <c r="A1122" s="6">
        <v>41172</v>
      </c>
      <c r="B1122" s="19">
        <v>40808</v>
      </c>
      <c r="C1122" s="19">
        <v>39352</v>
      </c>
      <c r="D1122" s="16" t="s">
        <v>6</v>
      </c>
      <c r="E1122" s="7">
        <v>6452</v>
      </c>
      <c r="F1122" s="7">
        <v>4857</v>
      </c>
      <c r="G1122" s="7">
        <v>1595</v>
      </c>
      <c r="H1122" s="7">
        <v>6686</v>
      </c>
      <c r="I1122" s="7">
        <v>4979</v>
      </c>
      <c r="J1122" s="7">
        <v>1707</v>
      </c>
      <c r="K1122" s="7">
        <v>4496</v>
      </c>
      <c r="L1122" s="7">
        <v>3598</v>
      </c>
      <c r="M1122" s="7">
        <v>898</v>
      </c>
      <c r="N1122" s="8">
        <v>-3.4998504337421465E-2</v>
      </c>
      <c r="O1122" s="8">
        <v>-2.4502912231371798E-2</v>
      </c>
      <c r="P1122" s="20">
        <v>-6.5612185120093702E-2</v>
      </c>
      <c r="Q1122" s="8">
        <v>0.32757201646090528</v>
      </c>
      <c r="R1122" s="8">
        <v>0.23682200152788391</v>
      </c>
      <c r="S1122" s="20">
        <v>0.70953912111468376</v>
      </c>
    </row>
    <row r="1123" spans="1:19" x14ac:dyDescent="0.2">
      <c r="A1123" s="6">
        <v>41173</v>
      </c>
      <c r="B1123" s="19">
        <v>40809</v>
      </c>
      <c r="C1123" s="19">
        <v>39353</v>
      </c>
      <c r="D1123" s="16" t="s">
        <v>7</v>
      </c>
      <c r="E1123" s="7">
        <v>6994</v>
      </c>
      <c r="F1123" s="7">
        <v>4591</v>
      </c>
      <c r="G1123" s="7">
        <v>2403</v>
      </c>
      <c r="H1123" s="7">
        <v>6360</v>
      </c>
      <c r="I1123" s="7">
        <v>4513</v>
      </c>
      <c r="J1123" s="7">
        <v>1847</v>
      </c>
      <c r="K1123" s="7">
        <v>4611</v>
      </c>
      <c r="L1123" s="7">
        <v>3315</v>
      </c>
      <c r="M1123" s="7">
        <v>1296</v>
      </c>
      <c r="N1123" s="8">
        <v>9.9685534591194891E-2</v>
      </c>
      <c r="O1123" s="8">
        <v>1.7283403500997219E-2</v>
      </c>
      <c r="P1123" s="20">
        <v>0.30102869518137521</v>
      </c>
      <c r="Q1123" s="8">
        <v>0.27348871085214865</v>
      </c>
      <c r="R1123" s="8">
        <v>2.7529095792300895E-2</v>
      </c>
      <c r="S1123" s="20">
        <v>1.3466796875</v>
      </c>
    </row>
    <row r="1124" spans="1:19" x14ac:dyDescent="0.2">
      <c r="A1124" s="6">
        <v>41174</v>
      </c>
      <c r="B1124" s="19">
        <v>40810</v>
      </c>
      <c r="C1124" s="19">
        <v>39354</v>
      </c>
      <c r="D1124" s="16" t="s">
        <v>1</v>
      </c>
      <c r="E1124" s="7">
        <v>6893</v>
      </c>
      <c r="F1124" s="7">
        <v>4858</v>
      </c>
      <c r="G1124" s="7">
        <v>2035</v>
      </c>
      <c r="H1124" s="7">
        <v>6268</v>
      </c>
      <c r="I1124" s="7">
        <v>4742</v>
      </c>
      <c r="J1124" s="7">
        <v>1526</v>
      </c>
      <c r="K1124" s="7">
        <v>4189</v>
      </c>
      <c r="L1124" s="7">
        <v>3113</v>
      </c>
      <c r="M1124" s="7">
        <v>1076</v>
      </c>
      <c r="N1124" s="8">
        <v>9.9712827058072717E-2</v>
      </c>
      <c r="O1124" s="8">
        <v>2.4462252214255686E-2</v>
      </c>
      <c r="P1124" s="20">
        <v>0.33355176933158592</v>
      </c>
      <c r="Q1124" s="8">
        <v>0.18906330860790055</v>
      </c>
      <c r="R1124" s="8">
        <v>0.10434189588542853</v>
      </c>
      <c r="S1124" s="20">
        <v>0.455650929899857</v>
      </c>
    </row>
    <row r="1125" spans="1:19" x14ac:dyDescent="0.2">
      <c r="A1125" s="6">
        <v>41175</v>
      </c>
      <c r="B1125" s="19">
        <v>40811</v>
      </c>
      <c r="C1125" s="19">
        <v>39355</v>
      </c>
      <c r="D1125" s="16" t="s">
        <v>2</v>
      </c>
      <c r="E1125" s="7">
        <v>7033</v>
      </c>
      <c r="F1125" s="7">
        <v>5008</v>
      </c>
      <c r="G1125" s="7">
        <v>2025</v>
      </c>
      <c r="H1125" s="7">
        <v>6939</v>
      </c>
      <c r="I1125" s="7">
        <v>4767</v>
      </c>
      <c r="J1125" s="7">
        <v>2172</v>
      </c>
      <c r="K1125" s="7">
        <v>4443</v>
      </c>
      <c r="L1125" s="7">
        <v>2978</v>
      </c>
      <c r="M1125" s="7">
        <v>1465</v>
      </c>
      <c r="N1125" s="8">
        <v>1.3546620550511701E-2</v>
      </c>
      <c r="O1125" s="8">
        <v>5.0555905181455918E-2</v>
      </c>
      <c r="P1125" s="20">
        <v>-6.7679558011049745E-2</v>
      </c>
      <c r="Q1125" s="8">
        <v>0.31630170316301709</v>
      </c>
      <c r="R1125" s="8">
        <v>0.17696827262044645</v>
      </c>
      <c r="S1125" s="20">
        <v>0.86121323529411775</v>
      </c>
    </row>
    <row r="1126" spans="1:19" x14ac:dyDescent="0.2">
      <c r="A1126" s="6">
        <v>41176</v>
      </c>
      <c r="B1126" s="19">
        <v>40812</v>
      </c>
      <c r="C1126" s="19">
        <v>39356</v>
      </c>
      <c r="D1126" s="16" t="s">
        <v>3</v>
      </c>
      <c r="E1126" s="7">
        <v>6098</v>
      </c>
      <c r="F1126" s="7">
        <v>4518</v>
      </c>
      <c r="G1126" s="7">
        <v>1580</v>
      </c>
      <c r="H1126" s="7">
        <v>5430</v>
      </c>
      <c r="I1126" s="7">
        <v>4249</v>
      </c>
      <c r="J1126" s="7">
        <v>1181</v>
      </c>
      <c r="K1126" s="7">
        <v>3748</v>
      </c>
      <c r="L1126" s="7">
        <v>3054</v>
      </c>
      <c r="M1126" s="7">
        <v>694</v>
      </c>
      <c r="N1126" s="8">
        <v>0.12302025782688775</v>
      </c>
      <c r="O1126" s="8">
        <v>6.3309013885620047E-2</v>
      </c>
      <c r="P1126" s="20">
        <v>0.33784928027095673</v>
      </c>
      <c r="Q1126" s="8">
        <v>0.3136579060749678</v>
      </c>
      <c r="R1126" s="8">
        <v>0.2293877551020409</v>
      </c>
      <c r="S1126" s="20">
        <v>0.63391933815925539</v>
      </c>
    </row>
    <row r="1127" spans="1:19" x14ac:dyDescent="0.2">
      <c r="A1127" s="6">
        <v>41177</v>
      </c>
      <c r="B1127" s="19">
        <v>40813</v>
      </c>
      <c r="C1127" s="19">
        <v>39357</v>
      </c>
      <c r="D1127" s="16" t="s">
        <v>4</v>
      </c>
      <c r="E1127" s="7">
        <v>6393</v>
      </c>
      <c r="F1127" s="7">
        <v>4204</v>
      </c>
      <c r="G1127" s="7">
        <v>2189</v>
      </c>
      <c r="H1127" s="7">
        <v>5310</v>
      </c>
      <c r="I1127" s="7">
        <v>3954</v>
      </c>
      <c r="J1127" s="7">
        <v>1356</v>
      </c>
      <c r="K1127" s="7">
        <v>3397</v>
      </c>
      <c r="L1127" s="7">
        <v>2576</v>
      </c>
      <c r="M1127" s="7">
        <v>821</v>
      </c>
      <c r="N1127" s="8">
        <v>0.20395480225988694</v>
      </c>
      <c r="O1127" s="8">
        <v>6.3227111785533641E-2</v>
      </c>
      <c r="P1127" s="20">
        <v>0.61430678466076705</v>
      </c>
      <c r="Q1127" s="8">
        <v>0.28528347406513865</v>
      </c>
      <c r="R1127" s="8">
        <v>7.2175465442489095E-2</v>
      </c>
      <c r="S1127" s="20">
        <v>1.0788224121557457</v>
      </c>
    </row>
    <row r="1128" spans="1:19" x14ac:dyDescent="0.2">
      <c r="A1128" s="6">
        <v>41178</v>
      </c>
      <c r="B1128" s="19">
        <v>40814</v>
      </c>
      <c r="C1128" s="19">
        <v>39358</v>
      </c>
      <c r="D1128" s="16" t="s">
        <v>5</v>
      </c>
      <c r="E1128" s="7">
        <v>6081</v>
      </c>
      <c r="F1128" s="7">
        <v>4463</v>
      </c>
      <c r="G1128" s="7">
        <v>1618</v>
      </c>
      <c r="H1128" s="7">
        <v>5156</v>
      </c>
      <c r="I1128" s="7">
        <v>4016</v>
      </c>
      <c r="J1128" s="7">
        <v>1140</v>
      </c>
      <c r="K1128" s="7">
        <v>4514</v>
      </c>
      <c r="L1128" s="7">
        <v>3868</v>
      </c>
      <c r="M1128" s="7">
        <v>646</v>
      </c>
      <c r="N1128" s="8">
        <v>0.17940263770364617</v>
      </c>
      <c r="O1128" s="8">
        <v>0.11130478087649398</v>
      </c>
      <c r="P1128" s="20">
        <v>0.41929824561403506</v>
      </c>
      <c r="Q1128" s="8">
        <v>0.17575406032482599</v>
      </c>
      <c r="R1128" s="8">
        <v>0.17262217551234893</v>
      </c>
      <c r="S1128" s="20">
        <v>0.18448023426061488</v>
      </c>
    </row>
    <row r="1129" spans="1:19" x14ac:dyDescent="0.2">
      <c r="A1129" s="6">
        <v>41179</v>
      </c>
      <c r="B1129" s="19">
        <v>40815</v>
      </c>
      <c r="C1129" s="19">
        <v>39359</v>
      </c>
      <c r="D1129" s="16" t="s">
        <v>6</v>
      </c>
      <c r="E1129" s="7">
        <v>6529</v>
      </c>
      <c r="F1129" s="7">
        <v>4584</v>
      </c>
      <c r="G1129" s="7">
        <v>1945</v>
      </c>
      <c r="H1129" s="7">
        <v>5955</v>
      </c>
      <c r="I1129" s="7">
        <v>4020</v>
      </c>
      <c r="J1129" s="7">
        <v>1935</v>
      </c>
      <c r="K1129" s="7">
        <v>4097</v>
      </c>
      <c r="L1129" s="7">
        <v>3242</v>
      </c>
      <c r="M1129" s="7">
        <v>855</v>
      </c>
      <c r="N1129" s="8">
        <v>9.6389588581024421E-2</v>
      </c>
      <c r="O1129" s="8">
        <v>0.14029850746268657</v>
      </c>
      <c r="P1129" s="20">
        <v>5.1679586563306845E-3</v>
      </c>
      <c r="Q1129" s="8">
        <v>0.4784873188405796</v>
      </c>
      <c r="R1129" s="8">
        <v>0.29054054054054057</v>
      </c>
      <c r="S1129" s="20">
        <v>1.2511574074074074</v>
      </c>
    </row>
    <row r="1130" spans="1:19" x14ac:dyDescent="0.2">
      <c r="A1130" s="6">
        <v>41180</v>
      </c>
      <c r="B1130" s="19">
        <v>40816</v>
      </c>
      <c r="C1130" s="19">
        <v>39360</v>
      </c>
      <c r="D1130" s="16" t="s">
        <v>7</v>
      </c>
      <c r="E1130" s="7">
        <v>6599</v>
      </c>
      <c r="F1130" s="7">
        <v>4067</v>
      </c>
      <c r="G1130" s="7">
        <v>2532</v>
      </c>
      <c r="H1130" s="7">
        <v>6158</v>
      </c>
      <c r="I1130" s="7">
        <v>4308</v>
      </c>
      <c r="J1130" s="7">
        <v>1850</v>
      </c>
      <c r="K1130" s="7">
        <v>4864</v>
      </c>
      <c r="L1130" s="7">
        <v>3707</v>
      </c>
      <c r="M1130" s="7">
        <v>1157</v>
      </c>
      <c r="N1130" s="8">
        <v>7.1614160441701769E-2</v>
      </c>
      <c r="O1130" s="8">
        <v>-5.5942432683379728E-2</v>
      </c>
      <c r="P1130" s="20">
        <v>0.36864864864864866</v>
      </c>
      <c r="Q1130" s="8">
        <v>0.36681855840927913</v>
      </c>
      <c r="R1130" s="8">
        <v>5.8838844051028349E-2</v>
      </c>
      <c r="S1130" s="20">
        <v>1.5653495440729484</v>
      </c>
    </row>
    <row r="1131" spans="1:19" x14ac:dyDescent="0.2">
      <c r="A1131" s="6">
        <v>41181</v>
      </c>
      <c r="B1131" s="19">
        <v>40817</v>
      </c>
      <c r="C1131" s="19">
        <v>39361</v>
      </c>
      <c r="D1131" s="16" t="s">
        <v>1</v>
      </c>
      <c r="E1131" s="7">
        <v>6451</v>
      </c>
      <c r="F1131" s="7">
        <v>4350</v>
      </c>
      <c r="G1131" s="7">
        <v>2101</v>
      </c>
      <c r="H1131" s="7">
        <v>5516</v>
      </c>
      <c r="I1131" s="7">
        <v>4130</v>
      </c>
      <c r="J1131" s="7">
        <v>1386</v>
      </c>
      <c r="K1131" s="7">
        <v>4721</v>
      </c>
      <c r="L1131" s="7">
        <v>3894</v>
      </c>
      <c r="M1131" s="7">
        <v>827</v>
      </c>
      <c r="N1131" s="8">
        <v>0.16950688905003619</v>
      </c>
      <c r="O1131" s="8">
        <v>5.3268765133171803E-2</v>
      </c>
      <c r="P1131" s="20">
        <v>0.51587301587301582</v>
      </c>
      <c r="Q1131" s="8">
        <v>0.21556434897305454</v>
      </c>
      <c r="R1131" s="8">
        <v>4.6931407942238268E-2</v>
      </c>
      <c r="S1131" s="20">
        <v>0.82378472222222232</v>
      </c>
    </row>
    <row r="1132" spans="1:19" x14ac:dyDescent="0.2">
      <c r="A1132" s="6">
        <v>41182</v>
      </c>
      <c r="B1132" s="19">
        <v>40818</v>
      </c>
      <c r="C1132" s="19">
        <v>39362</v>
      </c>
      <c r="D1132" s="16" t="s">
        <v>2</v>
      </c>
      <c r="E1132" s="7">
        <v>6753</v>
      </c>
      <c r="F1132" s="7">
        <v>4461</v>
      </c>
      <c r="G1132" s="7">
        <v>2292</v>
      </c>
      <c r="H1132" s="7">
        <v>5961</v>
      </c>
      <c r="I1132" s="7">
        <v>3911</v>
      </c>
      <c r="J1132" s="7">
        <v>2050</v>
      </c>
      <c r="K1132" s="7">
        <v>5030</v>
      </c>
      <c r="L1132" s="7">
        <v>3748</v>
      </c>
      <c r="M1132" s="7">
        <v>1282</v>
      </c>
      <c r="N1132" s="8">
        <v>0.13286361348766995</v>
      </c>
      <c r="O1132" s="8">
        <v>0.14062899514190752</v>
      </c>
      <c r="P1132" s="20">
        <v>0.11804878048780498</v>
      </c>
      <c r="Q1132" s="8">
        <v>0.30669504643962853</v>
      </c>
      <c r="R1132" s="8">
        <v>0.16933158584534724</v>
      </c>
      <c r="S1132" s="20">
        <v>0.6940133037694014</v>
      </c>
    </row>
    <row r="1133" spans="1:19" x14ac:dyDescent="0.2">
      <c r="A1133" s="6">
        <v>41183</v>
      </c>
      <c r="B1133" s="19">
        <v>40819</v>
      </c>
      <c r="C1133" s="19">
        <v>39363</v>
      </c>
      <c r="D1133" s="16" t="s">
        <v>3</v>
      </c>
      <c r="E1133" s="7">
        <v>5953</v>
      </c>
      <c r="F1133" s="7">
        <v>4269</v>
      </c>
      <c r="G1133" s="7">
        <v>1684</v>
      </c>
      <c r="H1133" s="7">
        <v>4930</v>
      </c>
      <c r="I1133" s="7">
        <v>3909</v>
      </c>
      <c r="J1133" s="7">
        <v>1021</v>
      </c>
      <c r="K1133" s="7">
        <v>4122</v>
      </c>
      <c r="L1133" s="7">
        <v>3740</v>
      </c>
      <c r="M1133" s="7">
        <v>382</v>
      </c>
      <c r="N1133" s="8">
        <v>0.2075050709939148</v>
      </c>
      <c r="O1133" s="8">
        <v>9.2095165003837298E-2</v>
      </c>
      <c r="P1133" s="20">
        <v>0.64936336924583737</v>
      </c>
      <c r="Q1133" s="8">
        <v>0.25856236786469355</v>
      </c>
      <c r="R1133" s="8">
        <v>0.11900393184796854</v>
      </c>
      <c r="S1133" s="20">
        <v>0.84043715846994527</v>
      </c>
    </row>
    <row r="1134" spans="1:19" x14ac:dyDescent="0.2">
      <c r="A1134" s="6">
        <v>41184</v>
      </c>
      <c r="B1134" s="19">
        <v>40820</v>
      </c>
      <c r="C1134" s="19">
        <v>39364</v>
      </c>
      <c r="D1134" s="16" t="s">
        <v>4</v>
      </c>
      <c r="E1134" s="7">
        <v>6346</v>
      </c>
      <c r="F1134" s="7">
        <v>4159</v>
      </c>
      <c r="G1134" s="7">
        <v>2187</v>
      </c>
      <c r="H1134" s="7">
        <v>4608</v>
      </c>
      <c r="I1134" s="7">
        <v>3217</v>
      </c>
      <c r="J1134" s="7">
        <v>1391</v>
      </c>
      <c r="K1134" s="7">
        <v>4002</v>
      </c>
      <c r="L1134" s="7">
        <v>3375</v>
      </c>
      <c r="M1134" s="7">
        <v>627</v>
      </c>
      <c r="N1134" s="8">
        <v>0.37717013888888884</v>
      </c>
      <c r="O1134" s="8">
        <v>0.29281939695368364</v>
      </c>
      <c r="P1134" s="20">
        <v>0.57225017972681513</v>
      </c>
      <c r="Q1134" s="8">
        <v>0.50807984790874516</v>
      </c>
      <c r="R1134" s="8">
        <v>0.24446439257929375</v>
      </c>
      <c r="S1134" s="20">
        <v>1.5254041570438801</v>
      </c>
    </row>
    <row r="1135" spans="1:19" x14ac:dyDescent="0.2">
      <c r="A1135" s="6">
        <v>41185</v>
      </c>
      <c r="B1135" s="19">
        <v>40821</v>
      </c>
      <c r="C1135" s="19">
        <v>39365</v>
      </c>
      <c r="D1135" s="16" t="s">
        <v>5</v>
      </c>
      <c r="E1135" s="7">
        <v>5710</v>
      </c>
      <c r="F1135" s="7">
        <v>4537</v>
      </c>
      <c r="G1135" s="7">
        <v>1173</v>
      </c>
      <c r="H1135" s="7">
        <v>4968</v>
      </c>
      <c r="I1135" s="7">
        <v>3903</v>
      </c>
      <c r="J1135" s="7">
        <v>1065</v>
      </c>
      <c r="K1135" s="7">
        <v>4337</v>
      </c>
      <c r="L1135" s="7">
        <v>3733</v>
      </c>
      <c r="M1135" s="7">
        <v>604</v>
      </c>
      <c r="N1135" s="8">
        <v>0.14935587761674718</v>
      </c>
      <c r="O1135" s="8">
        <v>0.16243914937227766</v>
      </c>
      <c r="P1135" s="20">
        <v>0.10140845070422544</v>
      </c>
      <c r="Q1135" s="8">
        <v>0.17272540562743899</v>
      </c>
      <c r="R1135" s="8">
        <v>0.11200980392156867</v>
      </c>
      <c r="S1135" s="20">
        <v>0.48669201520912542</v>
      </c>
    </row>
    <row r="1136" spans="1:19" x14ac:dyDescent="0.2">
      <c r="A1136" s="6">
        <v>41186</v>
      </c>
      <c r="B1136" s="19">
        <v>40822</v>
      </c>
      <c r="C1136" s="19">
        <v>39366</v>
      </c>
      <c r="D1136" s="16" t="s">
        <v>6</v>
      </c>
      <c r="E1136" s="7">
        <v>6260</v>
      </c>
      <c r="F1136" s="7">
        <v>4757</v>
      </c>
      <c r="G1136" s="7">
        <v>1503</v>
      </c>
      <c r="H1136" s="7">
        <v>5255</v>
      </c>
      <c r="I1136" s="7">
        <v>3862</v>
      </c>
      <c r="J1136" s="7">
        <v>1393</v>
      </c>
      <c r="K1136" s="7">
        <v>4571</v>
      </c>
      <c r="L1136" s="7">
        <v>3745</v>
      </c>
      <c r="M1136" s="7">
        <v>826</v>
      </c>
      <c r="N1136" s="8">
        <v>0.19124643196955282</v>
      </c>
      <c r="O1136" s="8">
        <v>0.23174520973588808</v>
      </c>
      <c r="P1136" s="20">
        <v>7.896625987078254E-2</v>
      </c>
      <c r="Q1136" s="8">
        <v>0.3779440898084967</v>
      </c>
      <c r="R1136" s="8">
        <v>0.42254784688995217</v>
      </c>
      <c r="S1136" s="20">
        <v>0.25354462051709747</v>
      </c>
    </row>
    <row r="1137" spans="1:19" x14ac:dyDescent="0.2">
      <c r="A1137" s="6">
        <v>41187</v>
      </c>
      <c r="B1137" s="19">
        <v>40823</v>
      </c>
      <c r="C1137" s="19">
        <v>39367</v>
      </c>
      <c r="D1137" s="16" t="s">
        <v>7</v>
      </c>
      <c r="E1137" s="7">
        <v>6926</v>
      </c>
      <c r="F1137" s="7">
        <v>4972</v>
      </c>
      <c r="G1137" s="7">
        <v>1954</v>
      </c>
      <c r="H1137" s="7">
        <v>5739</v>
      </c>
      <c r="I1137" s="7">
        <v>4216</v>
      </c>
      <c r="J1137" s="7">
        <v>1523</v>
      </c>
      <c r="K1137" s="7">
        <v>5277</v>
      </c>
      <c r="L1137" s="7">
        <v>4171</v>
      </c>
      <c r="M1137" s="7">
        <v>1106</v>
      </c>
      <c r="N1137" s="8">
        <v>0.20683045826799096</v>
      </c>
      <c r="O1137" s="8">
        <v>0.17931688804554069</v>
      </c>
      <c r="P1137" s="20">
        <v>0.28299409061063696</v>
      </c>
      <c r="Q1137" s="8">
        <v>0.41030340052942371</v>
      </c>
      <c r="R1137" s="8">
        <v>0.25113236034222441</v>
      </c>
      <c r="S1137" s="20">
        <v>1.0853788687299892</v>
      </c>
    </row>
    <row r="1138" spans="1:19" x14ac:dyDescent="0.2">
      <c r="A1138" s="6">
        <v>41188</v>
      </c>
      <c r="B1138" s="19">
        <v>40824</v>
      </c>
      <c r="C1138" s="19">
        <v>39368</v>
      </c>
      <c r="D1138" s="16" t="s">
        <v>1</v>
      </c>
      <c r="E1138" s="7">
        <v>6940</v>
      </c>
      <c r="F1138" s="7">
        <v>4898</v>
      </c>
      <c r="G1138" s="7">
        <v>2042</v>
      </c>
      <c r="H1138" s="7">
        <v>5545</v>
      </c>
      <c r="I1138" s="7">
        <v>4189</v>
      </c>
      <c r="J1138" s="7">
        <v>1356</v>
      </c>
      <c r="K1138" s="7">
        <v>5576</v>
      </c>
      <c r="L1138" s="7">
        <v>4553</v>
      </c>
      <c r="M1138" s="7">
        <v>1023</v>
      </c>
      <c r="N1138" s="8">
        <v>0.25157799819657356</v>
      </c>
      <c r="O1138" s="8">
        <v>0.16925280496538564</v>
      </c>
      <c r="P1138" s="20">
        <v>0.50589970501474935</v>
      </c>
      <c r="Q1138" s="8">
        <v>0.31240544629349465</v>
      </c>
      <c r="R1138" s="8">
        <v>0.16204033214709379</v>
      </c>
      <c r="S1138" s="20">
        <v>0.90307548928238579</v>
      </c>
    </row>
    <row r="1139" spans="1:19" x14ac:dyDescent="0.2">
      <c r="A1139" s="6">
        <v>41189</v>
      </c>
      <c r="B1139" s="19">
        <v>40825</v>
      </c>
      <c r="C1139" s="19">
        <v>39369</v>
      </c>
      <c r="D1139" s="16" t="s">
        <v>2</v>
      </c>
      <c r="E1139" s="7">
        <v>7088</v>
      </c>
      <c r="F1139" s="7">
        <v>4886</v>
      </c>
      <c r="G1139" s="7">
        <v>2202</v>
      </c>
      <c r="H1139" s="7">
        <v>5883</v>
      </c>
      <c r="I1139" s="7">
        <v>3884</v>
      </c>
      <c r="J1139" s="7">
        <v>1999</v>
      </c>
      <c r="K1139" s="7">
        <v>5287</v>
      </c>
      <c r="L1139" s="7">
        <v>3809</v>
      </c>
      <c r="M1139" s="7">
        <v>1478</v>
      </c>
      <c r="N1139" s="8">
        <v>0.20482746897841242</v>
      </c>
      <c r="O1139" s="8">
        <v>0.25798146240988662</v>
      </c>
      <c r="P1139" s="20">
        <v>0.10155077538769386</v>
      </c>
      <c r="Q1139" s="8">
        <v>0.50936967632027264</v>
      </c>
      <c r="R1139" s="8">
        <v>0.31308787960225737</v>
      </c>
      <c r="S1139" s="20">
        <v>1.2584615384615385</v>
      </c>
    </row>
    <row r="1140" spans="1:19" x14ac:dyDescent="0.2">
      <c r="A1140" s="6">
        <v>41190</v>
      </c>
      <c r="B1140" s="19">
        <v>40826</v>
      </c>
      <c r="C1140" s="19">
        <v>39370</v>
      </c>
      <c r="D1140" s="16" t="s">
        <v>3</v>
      </c>
      <c r="E1140" s="7">
        <v>6334</v>
      </c>
      <c r="F1140" s="7">
        <v>4689</v>
      </c>
      <c r="G1140" s="7">
        <v>1645</v>
      </c>
      <c r="H1140" s="7">
        <v>5242</v>
      </c>
      <c r="I1140" s="7">
        <v>4041</v>
      </c>
      <c r="J1140" s="7">
        <v>1201</v>
      </c>
      <c r="K1140" s="7">
        <v>4594</v>
      </c>
      <c r="L1140" s="7">
        <v>4089</v>
      </c>
      <c r="M1140" s="7">
        <v>505</v>
      </c>
      <c r="N1140" s="8">
        <v>0.20831743609309417</v>
      </c>
      <c r="O1140" s="8">
        <v>0.16035634743875282</v>
      </c>
      <c r="P1140" s="20">
        <v>0.36969192339716894</v>
      </c>
      <c r="Q1140" s="8">
        <v>0.24098746081504707</v>
      </c>
      <c r="R1140" s="8">
        <v>0.21068938807126258</v>
      </c>
      <c r="S1140" s="20">
        <v>0.33631194151096677</v>
      </c>
    </row>
    <row r="1141" spans="1:19" x14ac:dyDescent="0.2">
      <c r="A1141" s="6">
        <v>41191</v>
      </c>
      <c r="B1141" s="19">
        <v>40827</v>
      </c>
      <c r="C1141" s="19">
        <v>39371</v>
      </c>
      <c r="D1141" s="16" t="s">
        <v>4</v>
      </c>
      <c r="E1141" s="7">
        <v>6098</v>
      </c>
      <c r="F1141" s="7">
        <v>4263</v>
      </c>
      <c r="G1141" s="7">
        <v>1835</v>
      </c>
      <c r="H1141" s="7">
        <v>4870</v>
      </c>
      <c r="I1141" s="7">
        <v>3606</v>
      </c>
      <c r="J1141" s="7">
        <v>1264</v>
      </c>
      <c r="K1141" s="7">
        <v>4269</v>
      </c>
      <c r="L1141" s="7">
        <v>3474</v>
      </c>
      <c r="M1141" s="7">
        <v>795</v>
      </c>
      <c r="N1141" s="8">
        <v>0.25215605749486647</v>
      </c>
      <c r="O1141" s="8">
        <v>0.18219633943427627</v>
      </c>
      <c r="P1141" s="20">
        <v>0.451740506329114</v>
      </c>
      <c r="Q1141" s="8">
        <v>0.19428123775949868</v>
      </c>
      <c r="R1141" s="8">
        <v>3.0456852791878264E-2</v>
      </c>
      <c r="S1141" s="20">
        <v>0.89370485036119707</v>
      </c>
    </row>
    <row r="1142" spans="1:19" ht="13.5" customHeight="1" x14ac:dyDescent="0.2">
      <c r="A1142" s="6">
        <v>41192</v>
      </c>
      <c r="B1142" s="19">
        <v>40828</v>
      </c>
      <c r="C1142" s="19">
        <v>39372</v>
      </c>
      <c r="D1142" s="16" t="s">
        <v>5</v>
      </c>
      <c r="E1142" s="7">
        <v>5809</v>
      </c>
      <c r="F1142" s="7">
        <v>4473</v>
      </c>
      <c r="G1142" s="7">
        <v>1336</v>
      </c>
      <c r="H1142" s="7">
        <v>4983</v>
      </c>
      <c r="I1142" s="7">
        <v>4031</v>
      </c>
      <c r="J1142" s="7">
        <v>952</v>
      </c>
      <c r="K1142" s="7">
        <v>4621</v>
      </c>
      <c r="L1142" s="7">
        <v>3994</v>
      </c>
      <c r="M1142" s="7">
        <v>627</v>
      </c>
      <c r="N1142" s="8">
        <v>0.16576359622717241</v>
      </c>
      <c r="O1142" s="8">
        <v>0.10965021086579019</v>
      </c>
      <c r="P1142" s="20">
        <v>0.40336134453781503</v>
      </c>
      <c r="Q1142" s="8">
        <v>0.28745567375886516</v>
      </c>
      <c r="R1142" s="8">
        <v>0.20957274202271492</v>
      </c>
      <c r="S1142" s="20">
        <v>0.64127764127764131</v>
      </c>
    </row>
    <row r="1143" spans="1:19" ht="13.5" customHeight="1" x14ac:dyDescent="0.2">
      <c r="A1143" s="6">
        <v>41193</v>
      </c>
      <c r="B1143" s="19">
        <v>40829</v>
      </c>
      <c r="C1143" s="19">
        <v>39373</v>
      </c>
      <c r="D1143" s="16" t="s">
        <v>6</v>
      </c>
      <c r="E1143" s="7">
        <v>6270</v>
      </c>
      <c r="F1143" s="7">
        <v>4655</v>
      </c>
      <c r="G1143" s="7">
        <v>1615</v>
      </c>
      <c r="H1143" s="7">
        <v>5519</v>
      </c>
      <c r="I1143" s="7">
        <v>4024</v>
      </c>
      <c r="J1143" s="7">
        <v>1495</v>
      </c>
      <c r="K1143" s="7">
        <v>4202</v>
      </c>
      <c r="L1143" s="7">
        <v>3307</v>
      </c>
      <c r="M1143" s="7">
        <v>895</v>
      </c>
      <c r="N1143" s="8">
        <v>0.1360753759739084</v>
      </c>
      <c r="O1143" s="8">
        <v>0.15680914512922461</v>
      </c>
      <c r="P1143" s="20">
        <v>8.026755852842804E-2</v>
      </c>
      <c r="Q1143" s="8">
        <v>0.58014112903225801</v>
      </c>
      <c r="R1143" s="8">
        <v>0.52273470722930981</v>
      </c>
      <c r="S1143" s="20">
        <v>0.77277716794731055</v>
      </c>
    </row>
    <row r="1144" spans="1:19" ht="13.5" customHeight="1" x14ac:dyDescent="0.2">
      <c r="A1144" s="6">
        <v>41194</v>
      </c>
      <c r="B1144" s="19">
        <v>40830</v>
      </c>
      <c r="C1144" s="19">
        <v>39374</v>
      </c>
      <c r="D1144" s="16" t="s">
        <v>7</v>
      </c>
      <c r="E1144" s="7">
        <v>6524</v>
      </c>
      <c r="F1144" s="7">
        <v>4659</v>
      </c>
      <c r="G1144" s="7">
        <v>1865</v>
      </c>
      <c r="H1144" s="7">
        <v>5653</v>
      </c>
      <c r="I1144" s="7">
        <v>4222</v>
      </c>
      <c r="J1144" s="7">
        <v>1431</v>
      </c>
      <c r="K1144" s="7">
        <v>4393</v>
      </c>
      <c r="L1144" s="7">
        <v>3324</v>
      </c>
      <c r="M1144" s="7">
        <v>1069</v>
      </c>
      <c r="N1144" s="8">
        <v>0.15407748098354856</v>
      </c>
      <c r="O1144" s="8">
        <v>0.1035054476551398</v>
      </c>
      <c r="P1144" s="20">
        <v>0.30328441649196369</v>
      </c>
      <c r="Q1144" s="8">
        <v>0.1964056482670089</v>
      </c>
      <c r="R1144" s="8">
        <v>0.11166785969935566</v>
      </c>
      <c r="S1144" s="20">
        <v>0.4778129952456418</v>
      </c>
    </row>
    <row r="1145" spans="1:19" ht="13.5" customHeight="1" x14ac:dyDescent="0.2">
      <c r="A1145" s="6">
        <v>41195</v>
      </c>
      <c r="B1145" s="19">
        <v>40831</v>
      </c>
      <c r="C1145" s="19">
        <v>39375</v>
      </c>
      <c r="D1145" s="16" t="s">
        <v>1</v>
      </c>
      <c r="E1145" s="7">
        <v>6427</v>
      </c>
      <c r="F1145" s="7">
        <v>4727</v>
      </c>
      <c r="G1145" s="7">
        <v>1700</v>
      </c>
      <c r="H1145" s="7">
        <v>5675</v>
      </c>
      <c r="I1145" s="7">
        <v>4243</v>
      </c>
      <c r="J1145" s="7">
        <v>1432</v>
      </c>
      <c r="K1145" s="7">
        <v>4738</v>
      </c>
      <c r="L1145" s="7">
        <v>3602</v>
      </c>
      <c r="M1145" s="7">
        <v>1136</v>
      </c>
      <c r="N1145" s="8">
        <v>0.13251101321585912</v>
      </c>
      <c r="O1145" s="8">
        <v>0.11407023332547728</v>
      </c>
      <c r="P1145" s="20">
        <v>0.18715083798882692</v>
      </c>
      <c r="Q1145" s="8">
        <v>0.20378348005244429</v>
      </c>
      <c r="R1145" s="8">
        <v>0.14482925647856626</v>
      </c>
      <c r="S1145" s="20">
        <v>0.4049586776859504</v>
      </c>
    </row>
    <row r="1146" spans="1:19" ht="13.5" customHeight="1" x14ac:dyDescent="0.2">
      <c r="A1146" s="6">
        <v>41196</v>
      </c>
      <c r="B1146" s="19">
        <v>40832</v>
      </c>
      <c r="C1146" s="19">
        <v>39376</v>
      </c>
      <c r="D1146" s="16" t="s">
        <v>2</v>
      </c>
      <c r="E1146" s="7">
        <v>6713</v>
      </c>
      <c r="F1146" s="7">
        <v>4784</v>
      </c>
      <c r="G1146" s="7">
        <v>1929</v>
      </c>
      <c r="H1146" s="7">
        <v>6274</v>
      </c>
      <c r="I1146" s="7">
        <v>4210</v>
      </c>
      <c r="J1146" s="7">
        <v>2064</v>
      </c>
      <c r="K1146" s="7">
        <v>5375</v>
      </c>
      <c r="L1146" s="7">
        <v>4066</v>
      </c>
      <c r="M1146" s="7">
        <v>1309</v>
      </c>
      <c r="N1146" s="8">
        <v>6.9971310168951195E-2</v>
      </c>
      <c r="O1146" s="8">
        <v>0.13634204275534434</v>
      </c>
      <c r="P1146" s="20">
        <v>-6.5406976744186052E-2</v>
      </c>
      <c r="Q1146" s="8">
        <v>0.38155999176785338</v>
      </c>
      <c r="R1146" s="8">
        <v>0.2126742712294043</v>
      </c>
      <c r="S1146" s="20">
        <v>1.1105032822757113</v>
      </c>
    </row>
    <row r="1147" spans="1:19" ht="13.5" customHeight="1" x14ac:dyDescent="0.2">
      <c r="A1147" s="6">
        <v>41197</v>
      </c>
      <c r="B1147" s="19">
        <v>40833</v>
      </c>
      <c r="C1147" s="19">
        <v>39377</v>
      </c>
      <c r="D1147" s="16" t="s">
        <v>3</v>
      </c>
      <c r="E1147" s="7">
        <v>6288</v>
      </c>
      <c r="F1147" s="7">
        <v>4532</v>
      </c>
      <c r="G1147" s="7">
        <v>1756</v>
      </c>
      <c r="H1147" s="7">
        <v>5314</v>
      </c>
      <c r="I1147" s="7">
        <v>4069</v>
      </c>
      <c r="J1147" s="7">
        <v>1245</v>
      </c>
      <c r="K1147" s="7">
        <v>4220</v>
      </c>
      <c r="L1147" s="7">
        <v>3602</v>
      </c>
      <c r="M1147" s="7">
        <v>618</v>
      </c>
      <c r="N1147" s="8">
        <v>0.18328942416258931</v>
      </c>
      <c r="O1147" s="8">
        <v>0.11378717129515858</v>
      </c>
      <c r="P1147" s="20">
        <v>0.41044176706827318</v>
      </c>
      <c r="Q1147" s="8">
        <v>0.34589041095890405</v>
      </c>
      <c r="R1147" s="8">
        <v>0.14184933232552277</v>
      </c>
      <c r="S1147" s="20">
        <v>1.4978662873399715</v>
      </c>
    </row>
    <row r="1148" spans="1:19" ht="13.5" customHeight="1" x14ac:dyDescent="0.2">
      <c r="A1148" s="6">
        <v>41198</v>
      </c>
      <c r="B1148" s="19">
        <v>40834</v>
      </c>
      <c r="C1148" s="19">
        <v>39378</v>
      </c>
      <c r="D1148" s="16" t="s">
        <v>4</v>
      </c>
      <c r="E1148" s="7">
        <v>6186</v>
      </c>
      <c r="F1148" s="7">
        <v>4155</v>
      </c>
      <c r="G1148" s="7">
        <v>2031</v>
      </c>
      <c r="H1148" s="7">
        <v>4835</v>
      </c>
      <c r="I1148" s="7">
        <v>3566</v>
      </c>
      <c r="J1148" s="7">
        <v>1269</v>
      </c>
      <c r="K1148" s="7">
        <v>3983</v>
      </c>
      <c r="L1148" s="7">
        <v>3166</v>
      </c>
      <c r="M1148" s="7">
        <v>817</v>
      </c>
      <c r="N1148" s="8">
        <v>0.27942088934850062</v>
      </c>
      <c r="O1148" s="8">
        <v>0.16517106001121706</v>
      </c>
      <c r="P1148" s="20">
        <v>0.60047281323877066</v>
      </c>
      <c r="Q1148" s="8">
        <v>0.20514319111630619</v>
      </c>
      <c r="R1148" s="8">
        <v>9.6016882089158484E-2</v>
      </c>
      <c r="S1148" s="20">
        <v>0.51341281669150529</v>
      </c>
    </row>
    <row r="1149" spans="1:19" ht="13.5" customHeight="1" x14ac:dyDescent="0.2">
      <c r="A1149" s="6">
        <v>41199</v>
      </c>
      <c r="B1149" s="19">
        <v>40835</v>
      </c>
      <c r="C1149" s="19">
        <v>39379</v>
      </c>
      <c r="D1149" s="16" t="s">
        <v>5</v>
      </c>
      <c r="E1149" s="7">
        <v>5596</v>
      </c>
      <c r="F1149" s="7">
        <v>4429</v>
      </c>
      <c r="G1149" s="7">
        <v>1167</v>
      </c>
      <c r="H1149" s="7">
        <v>5236</v>
      </c>
      <c r="I1149" s="7">
        <v>4201</v>
      </c>
      <c r="J1149" s="7">
        <v>1035</v>
      </c>
      <c r="K1149" s="7">
        <v>4159</v>
      </c>
      <c r="L1149" s="7">
        <v>3609</v>
      </c>
      <c r="M1149" s="7">
        <v>550</v>
      </c>
      <c r="N1149" s="8">
        <v>6.8754774637127536E-2</v>
      </c>
      <c r="O1149" s="8">
        <v>5.4272792192335162E-2</v>
      </c>
      <c r="P1149" s="20">
        <v>0.12753623188405805</v>
      </c>
      <c r="Q1149" s="8">
        <v>0.16631929970821169</v>
      </c>
      <c r="R1149" s="8">
        <v>0.12297160243407701</v>
      </c>
      <c r="S1149" s="20">
        <v>0.36651053864168626</v>
      </c>
    </row>
    <row r="1150" spans="1:19" ht="13.5" customHeight="1" x14ac:dyDescent="0.2">
      <c r="A1150" s="6">
        <v>41200</v>
      </c>
      <c r="B1150" s="19">
        <v>40836</v>
      </c>
      <c r="C1150" s="19">
        <v>39380</v>
      </c>
      <c r="D1150" s="16" t="s">
        <v>6</v>
      </c>
      <c r="E1150" s="7">
        <v>6263</v>
      </c>
      <c r="F1150" s="7">
        <v>4685</v>
      </c>
      <c r="G1150" s="7">
        <v>1578</v>
      </c>
      <c r="H1150" s="7">
        <v>5867</v>
      </c>
      <c r="I1150" s="7">
        <v>4511</v>
      </c>
      <c r="J1150" s="7">
        <v>1356</v>
      </c>
      <c r="K1150" s="7">
        <v>3807</v>
      </c>
      <c r="L1150" s="7">
        <v>3077</v>
      </c>
      <c r="M1150" s="7">
        <v>730</v>
      </c>
      <c r="N1150" s="8">
        <v>6.7496164990625607E-2</v>
      </c>
      <c r="O1150" s="8">
        <v>3.8572378630015614E-2</v>
      </c>
      <c r="P1150" s="20">
        <v>0.16371681415929196</v>
      </c>
      <c r="Q1150" s="8">
        <v>0.35886309394662619</v>
      </c>
      <c r="R1150" s="8">
        <v>0.25468666309587573</v>
      </c>
      <c r="S1150" s="20">
        <v>0.80342857142857138</v>
      </c>
    </row>
    <row r="1151" spans="1:19" ht="13.5" customHeight="1" x14ac:dyDescent="0.2">
      <c r="A1151" s="6">
        <v>41201</v>
      </c>
      <c r="B1151" s="19">
        <v>40837</v>
      </c>
      <c r="C1151" s="19">
        <v>39381</v>
      </c>
      <c r="D1151" s="16" t="s">
        <v>7</v>
      </c>
      <c r="E1151" s="7">
        <v>5974</v>
      </c>
      <c r="F1151" s="7">
        <v>4341</v>
      </c>
      <c r="G1151" s="7">
        <v>1633</v>
      </c>
      <c r="H1151" s="7">
        <v>4731</v>
      </c>
      <c r="I1151" s="7">
        <v>3388</v>
      </c>
      <c r="J1151" s="7">
        <v>1343</v>
      </c>
      <c r="K1151" s="7">
        <v>4086</v>
      </c>
      <c r="L1151" s="7">
        <v>3050</v>
      </c>
      <c r="M1151" s="7">
        <v>1036</v>
      </c>
      <c r="N1151" s="8">
        <v>0.26273515113083912</v>
      </c>
      <c r="O1151" s="8">
        <v>0.28128689492325853</v>
      </c>
      <c r="P1151" s="20">
        <v>0.21593447505584518</v>
      </c>
      <c r="Q1151" s="8">
        <v>0.19959839357429709</v>
      </c>
      <c r="R1151" s="8">
        <v>9.4553706505295043E-2</v>
      </c>
      <c r="S1151" s="20">
        <v>0.61045364891518727</v>
      </c>
    </row>
    <row r="1152" spans="1:19" ht="13.5" customHeight="1" x14ac:dyDescent="0.2">
      <c r="A1152" s="6">
        <v>41202</v>
      </c>
      <c r="B1152" s="19">
        <v>40838</v>
      </c>
      <c r="C1152" s="19">
        <v>39382</v>
      </c>
      <c r="D1152" s="16" t="s">
        <v>1</v>
      </c>
      <c r="E1152" s="7">
        <v>6445</v>
      </c>
      <c r="F1152" s="7">
        <v>4581</v>
      </c>
      <c r="G1152" s="7">
        <v>1864</v>
      </c>
      <c r="H1152" s="7">
        <v>5238</v>
      </c>
      <c r="I1152" s="7">
        <v>3710</v>
      </c>
      <c r="J1152" s="7">
        <v>1528</v>
      </c>
      <c r="K1152" s="7">
        <v>4075</v>
      </c>
      <c r="L1152" s="7">
        <v>3074</v>
      </c>
      <c r="M1152" s="7">
        <v>1001</v>
      </c>
      <c r="N1152" s="8">
        <v>0.23043146239022527</v>
      </c>
      <c r="O1152" s="8">
        <v>0.23477088948787062</v>
      </c>
      <c r="P1152" s="20">
        <v>0.21989528795811508</v>
      </c>
      <c r="Q1152" s="8">
        <v>0.23207799655897543</v>
      </c>
      <c r="R1152" s="8">
        <v>0.1632808532249872</v>
      </c>
      <c r="S1152" s="20">
        <v>0.44160866202629534</v>
      </c>
    </row>
    <row r="1153" spans="1:19" ht="13.5" customHeight="1" x14ac:dyDescent="0.2">
      <c r="A1153" s="6">
        <v>41203</v>
      </c>
      <c r="B1153" s="19">
        <v>40839</v>
      </c>
      <c r="C1153" s="19">
        <v>39383</v>
      </c>
      <c r="D1153" s="16" t="s">
        <v>2</v>
      </c>
      <c r="E1153" s="7">
        <v>6685</v>
      </c>
      <c r="F1153" s="7">
        <v>4767</v>
      </c>
      <c r="G1153" s="7">
        <v>1918</v>
      </c>
      <c r="H1153" s="7">
        <v>5521</v>
      </c>
      <c r="I1153" s="7">
        <v>3526</v>
      </c>
      <c r="J1153" s="7">
        <v>1995</v>
      </c>
      <c r="K1153" s="7">
        <v>4685</v>
      </c>
      <c r="L1153" s="7">
        <v>3450</v>
      </c>
      <c r="M1153" s="7">
        <v>1235</v>
      </c>
      <c r="N1153" s="8">
        <v>0.21083137112841865</v>
      </c>
      <c r="O1153" s="8">
        <v>0.35195689166193977</v>
      </c>
      <c r="P1153" s="20">
        <v>-3.8596491228070184E-2</v>
      </c>
      <c r="Q1153" s="8">
        <v>0.41901931649331359</v>
      </c>
      <c r="R1153" s="8">
        <v>0.2289249806651199</v>
      </c>
      <c r="S1153" s="20">
        <v>1.3052884615384617</v>
      </c>
    </row>
    <row r="1154" spans="1:19" ht="13.5" customHeight="1" x14ac:dyDescent="0.2">
      <c r="A1154" s="6">
        <v>41204</v>
      </c>
      <c r="B1154" s="19">
        <v>40840</v>
      </c>
      <c r="C1154" s="19">
        <v>39384</v>
      </c>
      <c r="D1154" s="16" t="s">
        <v>3</v>
      </c>
      <c r="E1154" s="7">
        <v>6220</v>
      </c>
      <c r="F1154" s="7">
        <v>4474</v>
      </c>
      <c r="G1154" s="7">
        <v>1746</v>
      </c>
      <c r="H1154" s="7">
        <v>5241</v>
      </c>
      <c r="I1154" s="7">
        <v>4078</v>
      </c>
      <c r="J1154" s="7">
        <v>1163</v>
      </c>
      <c r="K1154" s="7">
        <v>4328</v>
      </c>
      <c r="L1154" s="7">
        <v>3529</v>
      </c>
      <c r="M1154" s="7">
        <v>799</v>
      </c>
      <c r="N1154" s="8">
        <v>0.18679641289830196</v>
      </c>
      <c r="O1154" s="8">
        <v>9.7106424717999129E-2</v>
      </c>
      <c r="P1154" s="20">
        <v>0.50128976784178847</v>
      </c>
      <c r="Q1154" s="8">
        <v>0.38099467140319709</v>
      </c>
      <c r="R1154" s="8">
        <v>0.24312308974715191</v>
      </c>
      <c r="S1154" s="20">
        <v>0.9292817679558012</v>
      </c>
    </row>
    <row r="1155" spans="1:19" ht="13.5" customHeight="1" x14ac:dyDescent="0.2">
      <c r="A1155" s="6">
        <v>41205</v>
      </c>
      <c r="B1155" s="19">
        <v>40841</v>
      </c>
      <c r="C1155" s="19">
        <v>39385</v>
      </c>
      <c r="D1155" s="16" t="s">
        <v>4</v>
      </c>
      <c r="E1155" s="7">
        <v>5731</v>
      </c>
      <c r="F1155" s="7">
        <v>3897</v>
      </c>
      <c r="G1155" s="7">
        <v>1834</v>
      </c>
      <c r="H1155" s="7">
        <v>4386</v>
      </c>
      <c r="I1155" s="7">
        <v>3117</v>
      </c>
      <c r="J1155" s="7">
        <v>1269</v>
      </c>
      <c r="K1155" s="7">
        <v>3882</v>
      </c>
      <c r="L1155" s="7">
        <v>3241</v>
      </c>
      <c r="M1155" s="7">
        <v>641</v>
      </c>
      <c r="N1155" s="8">
        <v>0.30665754673962597</v>
      </c>
      <c r="O1155" s="8">
        <v>0.25024061597690084</v>
      </c>
      <c r="P1155" s="20">
        <v>0.44523246650906234</v>
      </c>
      <c r="Q1155" s="8">
        <v>0.22483436631758913</v>
      </c>
      <c r="R1155" s="8">
        <v>5.983138428066348E-2</v>
      </c>
      <c r="S1155" s="20">
        <v>0.83033932135728539</v>
      </c>
    </row>
    <row r="1156" spans="1:19" ht="13.5" customHeight="1" x14ac:dyDescent="0.2">
      <c r="A1156" s="6">
        <v>41206</v>
      </c>
      <c r="B1156" s="19">
        <v>40842</v>
      </c>
      <c r="C1156" s="19">
        <v>39386</v>
      </c>
      <c r="D1156" s="16" t="s">
        <v>5</v>
      </c>
      <c r="E1156" s="7">
        <v>5651</v>
      </c>
      <c r="F1156" s="7">
        <v>4353</v>
      </c>
      <c r="G1156" s="7">
        <v>1298</v>
      </c>
      <c r="H1156" s="7">
        <v>4568</v>
      </c>
      <c r="I1156" s="7">
        <v>3608</v>
      </c>
      <c r="J1156" s="7">
        <v>960</v>
      </c>
      <c r="K1156" s="7">
        <v>3793</v>
      </c>
      <c r="L1156" s="7">
        <v>3186</v>
      </c>
      <c r="M1156" s="7">
        <v>607</v>
      </c>
      <c r="N1156" s="8">
        <v>0.23708406304728546</v>
      </c>
      <c r="O1156" s="8">
        <v>0.20648558758314861</v>
      </c>
      <c r="P1156" s="20">
        <v>0.3520833333333333</v>
      </c>
      <c r="Q1156" s="8">
        <v>0.10414224306369668</v>
      </c>
      <c r="R1156" s="8">
        <v>8.988482724086122E-2</v>
      </c>
      <c r="S1156" s="20">
        <v>0.15480427046263334</v>
      </c>
    </row>
    <row r="1157" spans="1:19" ht="13.5" customHeight="1" x14ac:dyDescent="0.2">
      <c r="A1157" s="6">
        <v>41207</v>
      </c>
      <c r="B1157" s="19">
        <v>40843</v>
      </c>
      <c r="C1157" s="19">
        <v>39387</v>
      </c>
      <c r="D1157" s="16" t="s">
        <v>6</v>
      </c>
      <c r="E1157" s="7">
        <v>6044</v>
      </c>
      <c r="F1157" s="7">
        <v>4514</v>
      </c>
      <c r="G1157" s="7">
        <v>1530</v>
      </c>
      <c r="H1157" s="7">
        <v>5345</v>
      </c>
      <c r="I1157" s="7">
        <v>3931</v>
      </c>
      <c r="J1157" s="7">
        <v>1414</v>
      </c>
      <c r="K1157" s="7">
        <v>4011</v>
      </c>
      <c r="L1157" s="7">
        <v>3047</v>
      </c>
      <c r="M1157" s="7">
        <v>964</v>
      </c>
      <c r="N1157" s="8">
        <v>0.13077642656688493</v>
      </c>
      <c r="O1157" s="8">
        <v>0.14830831849402193</v>
      </c>
      <c r="P1157" s="20">
        <v>8.2036775106081983E-2</v>
      </c>
      <c r="Q1157" s="8">
        <v>0.43154902889625779</v>
      </c>
      <c r="R1157" s="8">
        <v>0.38169574533210904</v>
      </c>
      <c r="S1157" s="20">
        <v>0.60209424083769636</v>
      </c>
    </row>
    <row r="1158" spans="1:19" ht="13.5" customHeight="1" x14ac:dyDescent="0.2">
      <c r="A1158" s="6">
        <v>41208</v>
      </c>
      <c r="B1158" s="19">
        <v>40844</v>
      </c>
      <c r="C1158" s="19">
        <v>39388</v>
      </c>
      <c r="D1158" s="16" t="s">
        <v>7</v>
      </c>
      <c r="E1158" s="7">
        <v>5807</v>
      </c>
      <c r="F1158" s="7">
        <v>4110</v>
      </c>
      <c r="G1158" s="7">
        <v>1697</v>
      </c>
      <c r="H1158" s="7">
        <v>5158</v>
      </c>
      <c r="I1158" s="7">
        <v>3724</v>
      </c>
      <c r="J1158" s="7">
        <v>1434</v>
      </c>
      <c r="K1158" s="7">
        <v>4441</v>
      </c>
      <c r="L1158" s="7">
        <v>3389</v>
      </c>
      <c r="M1158" s="7">
        <v>1052</v>
      </c>
      <c r="N1158" s="8">
        <v>0.12582396277626984</v>
      </c>
      <c r="O1158" s="8">
        <v>0.10365198711063384</v>
      </c>
      <c r="P1158" s="20">
        <v>0.18340306834030673</v>
      </c>
      <c r="Q1158" s="8">
        <v>0.18100467764897288</v>
      </c>
      <c r="R1158" s="8">
        <v>2.8528528528528607E-2</v>
      </c>
      <c r="S1158" s="20">
        <v>0.8425624321389793</v>
      </c>
    </row>
    <row r="1159" spans="1:19" ht="13.5" customHeight="1" x14ac:dyDescent="0.2">
      <c r="A1159" s="6">
        <v>41209</v>
      </c>
      <c r="B1159" s="19">
        <v>40845</v>
      </c>
      <c r="C1159" s="19">
        <v>39389</v>
      </c>
      <c r="D1159" s="16" t="s">
        <v>1</v>
      </c>
      <c r="E1159" s="7">
        <v>6078</v>
      </c>
      <c r="F1159" s="7">
        <v>4188</v>
      </c>
      <c r="G1159" s="7">
        <v>1890</v>
      </c>
      <c r="H1159" s="7">
        <v>4981</v>
      </c>
      <c r="I1159" s="7">
        <v>3535</v>
      </c>
      <c r="J1159" s="7">
        <v>1446</v>
      </c>
      <c r="K1159" s="7">
        <v>3955</v>
      </c>
      <c r="L1159" s="7">
        <v>3050</v>
      </c>
      <c r="M1159" s="7">
        <v>905</v>
      </c>
      <c r="N1159" s="8">
        <v>0.22023690022083908</v>
      </c>
      <c r="O1159" s="8">
        <v>0.18472418670438473</v>
      </c>
      <c r="P1159" s="20">
        <v>0.30705394190871371</v>
      </c>
      <c r="Q1159" s="8">
        <v>0.30149892933618849</v>
      </c>
      <c r="R1159" s="8">
        <v>0.18875957990349135</v>
      </c>
      <c r="S1159" s="20">
        <v>0.64777680906713164</v>
      </c>
    </row>
    <row r="1160" spans="1:19" ht="13.5" customHeight="1" x14ac:dyDescent="0.2">
      <c r="A1160" s="6">
        <v>41210</v>
      </c>
      <c r="B1160" s="19">
        <v>40846</v>
      </c>
      <c r="C1160" s="19">
        <v>39390</v>
      </c>
      <c r="D1160" s="16" t="s">
        <v>2</v>
      </c>
      <c r="E1160" s="7">
        <v>6332</v>
      </c>
      <c r="F1160" s="7">
        <v>4445</v>
      </c>
      <c r="G1160" s="7">
        <v>1887</v>
      </c>
      <c r="H1160" s="7">
        <v>4990</v>
      </c>
      <c r="I1160" s="7">
        <v>3378</v>
      </c>
      <c r="J1160" s="7">
        <v>1612</v>
      </c>
      <c r="K1160" s="7">
        <v>4577</v>
      </c>
      <c r="L1160" s="7">
        <v>3348</v>
      </c>
      <c r="M1160" s="7">
        <v>1229</v>
      </c>
      <c r="N1160" s="8">
        <v>0.26893787575150307</v>
      </c>
      <c r="O1160" s="8">
        <v>0.31586737714624036</v>
      </c>
      <c r="P1160" s="20">
        <v>0.17059553349875922</v>
      </c>
      <c r="Q1160" s="8">
        <v>0.35068259385665534</v>
      </c>
      <c r="R1160" s="8">
        <v>0.28393991912189476</v>
      </c>
      <c r="S1160" s="20">
        <v>0.53915171288743879</v>
      </c>
    </row>
    <row r="1161" spans="1:19" ht="13.5" customHeight="1" x14ac:dyDescent="0.2">
      <c r="A1161" s="6">
        <v>41211</v>
      </c>
      <c r="B1161" s="19">
        <v>40847</v>
      </c>
      <c r="C1161" s="19">
        <v>39391</v>
      </c>
      <c r="D1161" s="16" t="s">
        <v>3</v>
      </c>
      <c r="E1161" s="7">
        <v>5561</v>
      </c>
      <c r="F1161" s="7">
        <v>3847</v>
      </c>
      <c r="G1161" s="7">
        <v>1714</v>
      </c>
      <c r="H1161" s="7">
        <v>4663</v>
      </c>
      <c r="I1161" s="7">
        <v>3464</v>
      </c>
      <c r="J1161" s="7">
        <v>1199</v>
      </c>
      <c r="K1161" s="7">
        <v>4319</v>
      </c>
      <c r="L1161" s="7">
        <v>3483</v>
      </c>
      <c r="M1161" s="7">
        <v>836</v>
      </c>
      <c r="N1161" s="8">
        <v>0.19257988419472438</v>
      </c>
      <c r="O1161" s="8">
        <v>0.11056581986143188</v>
      </c>
      <c r="P1161" s="20">
        <v>0.42952460383653035</v>
      </c>
      <c r="Q1161" s="8">
        <v>0.24518584863412451</v>
      </c>
      <c r="R1161" s="8">
        <v>8.7644896805202155E-2</v>
      </c>
      <c r="S1161" s="20">
        <v>0.84499461786867602</v>
      </c>
    </row>
    <row r="1162" spans="1:19" ht="13.5" customHeight="1" x14ac:dyDescent="0.2">
      <c r="A1162" s="6">
        <v>41212</v>
      </c>
      <c r="B1162" s="19">
        <v>40848</v>
      </c>
      <c r="C1162" s="19">
        <v>39392</v>
      </c>
      <c r="D1162" s="16" t="s">
        <v>4</v>
      </c>
      <c r="E1162" s="7">
        <v>5733</v>
      </c>
      <c r="F1162" s="7">
        <v>3735</v>
      </c>
      <c r="G1162" s="7">
        <v>1998</v>
      </c>
      <c r="H1162" s="7">
        <v>4672</v>
      </c>
      <c r="I1162" s="7">
        <v>3370</v>
      </c>
      <c r="J1162" s="7">
        <v>1302</v>
      </c>
      <c r="K1162" s="7">
        <v>3834</v>
      </c>
      <c r="L1162" s="7">
        <v>3076</v>
      </c>
      <c r="M1162" s="7">
        <v>758</v>
      </c>
      <c r="N1162" s="8">
        <v>0.22709760273972601</v>
      </c>
      <c r="O1162" s="8">
        <v>0.10830860534124631</v>
      </c>
      <c r="P1162" s="20">
        <v>0.53456221198156673</v>
      </c>
      <c r="Q1162" s="8">
        <v>0.1486676016830295</v>
      </c>
      <c r="R1162" s="8">
        <v>-4.3778801843317949E-2</v>
      </c>
      <c r="S1162" s="20">
        <v>0.84147465437788016</v>
      </c>
    </row>
    <row r="1163" spans="1:19" ht="13.5" customHeight="1" x14ac:dyDescent="0.2">
      <c r="A1163" s="6">
        <v>41213</v>
      </c>
      <c r="B1163" s="19">
        <v>40849</v>
      </c>
      <c r="C1163" s="19">
        <v>39393</v>
      </c>
      <c r="D1163" s="16" t="s">
        <v>5</v>
      </c>
      <c r="E1163" s="7">
        <v>5890</v>
      </c>
      <c r="F1163" s="7">
        <v>4631</v>
      </c>
      <c r="G1163" s="7">
        <v>1259</v>
      </c>
      <c r="H1163" s="7">
        <v>5288</v>
      </c>
      <c r="I1163" s="7">
        <v>4011</v>
      </c>
      <c r="J1163" s="7">
        <v>1277</v>
      </c>
      <c r="K1163" s="7">
        <v>3716</v>
      </c>
      <c r="L1163" s="7">
        <v>3063</v>
      </c>
      <c r="M1163" s="7">
        <v>653</v>
      </c>
      <c r="N1163" s="8">
        <v>0.11384266263237519</v>
      </c>
      <c r="O1163" s="8">
        <v>0.15457491897282472</v>
      </c>
      <c r="P1163" s="20">
        <v>-1.4095536413469056E-2</v>
      </c>
      <c r="Q1163" s="8">
        <v>0.29138346853760133</v>
      </c>
      <c r="R1163" s="8">
        <v>0.22936023360764524</v>
      </c>
      <c r="S1163" s="20">
        <v>0.58564231738035266</v>
      </c>
    </row>
    <row r="1164" spans="1:19" ht="13.5" customHeight="1" x14ac:dyDescent="0.2">
      <c r="A1164" s="6">
        <v>41214</v>
      </c>
      <c r="B1164" s="19">
        <v>40850</v>
      </c>
      <c r="C1164" s="19">
        <v>39394</v>
      </c>
      <c r="D1164" s="16" t="s">
        <v>6</v>
      </c>
      <c r="E1164" s="7">
        <v>6255</v>
      </c>
      <c r="F1164" s="7">
        <v>4531</v>
      </c>
      <c r="G1164" s="7">
        <v>1724</v>
      </c>
      <c r="H1164" s="7">
        <v>5201</v>
      </c>
      <c r="I1164" s="7">
        <v>3665</v>
      </c>
      <c r="J1164" s="7">
        <v>1536</v>
      </c>
      <c r="K1164" s="7">
        <v>3896</v>
      </c>
      <c r="L1164" s="7">
        <v>2981</v>
      </c>
      <c r="M1164" s="7">
        <v>915</v>
      </c>
      <c r="N1164" s="8">
        <v>0.2026533358969429</v>
      </c>
      <c r="O1164" s="8">
        <v>0.23628922237380623</v>
      </c>
      <c r="P1164" s="20">
        <v>0.12239583333333326</v>
      </c>
      <c r="Q1164" s="8">
        <v>0.34026140989929288</v>
      </c>
      <c r="R1164" s="8">
        <v>0.38182372674595921</v>
      </c>
      <c r="S1164" s="20">
        <v>0.24207492795389052</v>
      </c>
    </row>
    <row r="1165" spans="1:19" ht="13.5" customHeight="1" x14ac:dyDescent="0.2">
      <c r="A1165" s="6">
        <v>41215</v>
      </c>
      <c r="B1165" s="19">
        <v>40851</v>
      </c>
      <c r="C1165" s="19">
        <v>39395</v>
      </c>
      <c r="D1165" s="16" t="s">
        <v>7</v>
      </c>
      <c r="E1165" s="7">
        <v>5799</v>
      </c>
      <c r="F1165" s="7">
        <v>4167</v>
      </c>
      <c r="G1165" s="7">
        <v>1632</v>
      </c>
      <c r="H1165" s="7">
        <v>4598</v>
      </c>
      <c r="I1165" s="7">
        <v>3121</v>
      </c>
      <c r="J1165" s="7">
        <v>1477</v>
      </c>
      <c r="K1165" s="7">
        <v>3838</v>
      </c>
      <c r="L1165" s="7">
        <v>2776</v>
      </c>
      <c r="M1165" s="7">
        <v>1062</v>
      </c>
      <c r="N1165" s="8">
        <v>0.26120052196607224</v>
      </c>
      <c r="O1165" s="8">
        <v>0.33514899070810644</v>
      </c>
      <c r="P1165" s="20">
        <v>0.10494245091401488</v>
      </c>
      <c r="Q1165" s="8">
        <v>0.25737207285342589</v>
      </c>
      <c r="R1165" s="8">
        <v>0.15943238731218701</v>
      </c>
      <c r="S1165" s="20">
        <v>0.60314341846758346</v>
      </c>
    </row>
    <row r="1166" spans="1:19" ht="13.5" customHeight="1" x14ac:dyDescent="0.2">
      <c r="A1166" s="6">
        <v>41216</v>
      </c>
      <c r="B1166" s="19">
        <v>40852</v>
      </c>
      <c r="C1166" s="19">
        <v>39396</v>
      </c>
      <c r="D1166" s="16" t="s">
        <v>1</v>
      </c>
      <c r="E1166" s="7">
        <v>6091</v>
      </c>
      <c r="F1166" s="7">
        <v>4204</v>
      </c>
      <c r="G1166" s="7">
        <v>1887</v>
      </c>
      <c r="H1166" s="7">
        <v>4708</v>
      </c>
      <c r="I1166" s="7">
        <v>3178</v>
      </c>
      <c r="J1166" s="7">
        <v>1530</v>
      </c>
      <c r="K1166" s="7">
        <v>4364</v>
      </c>
      <c r="L1166" s="7">
        <v>3335</v>
      </c>
      <c r="M1166" s="7">
        <v>1029</v>
      </c>
      <c r="N1166" s="8">
        <v>0.2937553101104502</v>
      </c>
      <c r="O1166" s="8">
        <v>0.32284455632473263</v>
      </c>
      <c r="P1166" s="20">
        <v>0.23333333333333339</v>
      </c>
      <c r="Q1166" s="8">
        <v>0.18918391253416633</v>
      </c>
      <c r="R1166" s="8">
        <v>9.2799584091499909E-2</v>
      </c>
      <c r="S1166" s="20">
        <v>0.48</v>
      </c>
    </row>
    <row r="1167" spans="1:19" ht="13.5" customHeight="1" x14ac:dyDescent="0.2">
      <c r="A1167" s="6">
        <v>41217</v>
      </c>
      <c r="B1167" s="19">
        <v>40853</v>
      </c>
      <c r="C1167" s="19">
        <v>39397</v>
      </c>
      <c r="D1167" s="16" t="s">
        <v>2</v>
      </c>
      <c r="E1167" s="7">
        <v>6732</v>
      </c>
      <c r="F1167" s="7">
        <v>4734</v>
      </c>
      <c r="G1167" s="7">
        <v>1998</v>
      </c>
      <c r="H1167" s="7">
        <v>5120</v>
      </c>
      <c r="I1167" s="7">
        <v>3349</v>
      </c>
      <c r="J1167" s="7">
        <v>1771</v>
      </c>
      <c r="K1167" s="7">
        <v>4878</v>
      </c>
      <c r="L1167" s="7">
        <v>3682</v>
      </c>
      <c r="M1167" s="7">
        <v>1196</v>
      </c>
      <c r="N1167" s="8">
        <v>0.31484375000000009</v>
      </c>
      <c r="O1167" s="8">
        <v>0.41355628545834588</v>
      </c>
      <c r="P1167" s="20">
        <v>0.12817617165443251</v>
      </c>
      <c r="Q1167" s="8">
        <v>0.55222504035047271</v>
      </c>
      <c r="R1167" s="8">
        <v>0.42805429864253397</v>
      </c>
      <c r="S1167" s="20">
        <v>0.95499021526418781</v>
      </c>
    </row>
    <row r="1168" spans="1:19" ht="13.5" customHeight="1" x14ac:dyDescent="0.2">
      <c r="A1168" s="6">
        <v>41218</v>
      </c>
      <c r="B1168" s="19">
        <v>40854</v>
      </c>
      <c r="C1168" s="19">
        <v>39398</v>
      </c>
      <c r="D1168" s="16" t="s">
        <v>3</v>
      </c>
      <c r="E1168" s="7">
        <v>5801</v>
      </c>
      <c r="F1168" s="7">
        <v>4153</v>
      </c>
      <c r="G1168" s="7">
        <v>1648</v>
      </c>
      <c r="H1168" s="7">
        <v>4107</v>
      </c>
      <c r="I1168" s="7">
        <v>2989</v>
      </c>
      <c r="J1168" s="7">
        <v>1118</v>
      </c>
      <c r="K1168" s="7">
        <v>4404</v>
      </c>
      <c r="L1168" s="7">
        <v>3578</v>
      </c>
      <c r="M1168" s="7">
        <v>826</v>
      </c>
      <c r="N1168" s="8">
        <v>0.41246652057462874</v>
      </c>
      <c r="O1168" s="8">
        <v>0.38942790230846436</v>
      </c>
      <c r="P1168" s="20">
        <v>0.47406082289803231</v>
      </c>
      <c r="Q1168" s="8">
        <v>0.26936542669584251</v>
      </c>
      <c r="R1168" s="8">
        <v>0.14914222468179306</v>
      </c>
      <c r="S1168" s="20">
        <v>0.7238493723849373</v>
      </c>
    </row>
    <row r="1169" spans="1:19" ht="13.5" customHeight="1" x14ac:dyDescent="0.2">
      <c r="A1169" s="6">
        <v>41219</v>
      </c>
      <c r="B1169" s="19">
        <v>40855</v>
      </c>
      <c r="C1169" s="19">
        <v>39399</v>
      </c>
      <c r="D1169" s="16" t="s">
        <v>4</v>
      </c>
      <c r="E1169" s="7">
        <v>5662</v>
      </c>
      <c r="F1169" s="7">
        <v>3766</v>
      </c>
      <c r="G1169" s="7">
        <v>1896</v>
      </c>
      <c r="H1169" s="7">
        <v>3495</v>
      </c>
      <c r="I1169" s="7">
        <v>2100</v>
      </c>
      <c r="J1169" s="7">
        <v>1395</v>
      </c>
      <c r="K1169" s="7">
        <v>4097</v>
      </c>
      <c r="L1169" s="7">
        <v>3352</v>
      </c>
      <c r="M1169" s="7">
        <v>745</v>
      </c>
      <c r="N1169" s="8">
        <v>0.62002861230329032</v>
      </c>
      <c r="O1169" s="8">
        <v>0.79333333333333322</v>
      </c>
      <c r="P1169" s="20">
        <v>0.35913978494623655</v>
      </c>
      <c r="Q1169" s="8">
        <v>0.28390022675736959</v>
      </c>
      <c r="R1169" s="8">
        <v>0.1616286243059839</v>
      </c>
      <c r="S1169" s="20">
        <v>0.62328767123287676</v>
      </c>
    </row>
    <row r="1170" spans="1:19" ht="13.5" customHeight="1" x14ac:dyDescent="0.2">
      <c r="A1170" s="6">
        <v>41220</v>
      </c>
      <c r="B1170" s="19">
        <v>40856</v>
      </c>
      <c r="C1170" s="19">
        <v>39400</v>
      </c>
      <c r="D1170" s="16" t="s">
        <v>5</v>
      </c>
      <c r="E1170" s="7">
        <v>5552</v>
      </c>
      <c r="F1170" s="7">
        <v>4251</v>
      </c>
      <c r="G1170" s="7">
        <v>1301</v>
      </c>
      <c r="H1170" s="7">
        <v>3764</v>
      </c>
      <c r="I1170" s="7">
        <v>2470</v>
      </c>
      <c r="J1170" s="7">
        <v>1294</v>
      </c>
      <c r="K1170" s="7">
        <v>4171</v>
      </c>
      <c r="L1170" s="7">
        <v>3487</v>
      </c>
      <c r="M1170" s="7">
        <v>684</v>
      </c>
      <c r="N1170" s="8">
        <v>0.47502656748140271</v>
      </c>
      <c r="O1170" s="8">
        <v>0.72105263157894739</v>
      </c>
      <c r="P1170" s="20">
        <v>5.4095826893354459E-3</v>
      </c>
      <c r="Q1170" s="8">
        <v>0.29477611940298498</v>
      </c>
      <c r="R1170" s="8">
        <v>0.18776194467728424</v>
      </c>
      <c r="S1170" s="20">
        <v>0.83497884344146689</v>
      </c>
    </row>
    <row r="1171" spans="1:19" ht="13.5" customHeight="1" x14ac:dyDescent="0.2">
      <c r="A1171" s="6">
        <v>41221</v>
      </c>
      <c r="B1171" s="19">
        <v>40857</v>
      </c>
      <c r="C1171" s="19">
        <v>39401</v>
      </c>
      <c r="D1171" s="16" t="s">
        <v>6</v>
      </c>
      <c r="E1171" s="7">
        <v>6028</v>
      </c>
      <c r="F1171" s="7">
        <v>4404</v>
      </c>
      <c r="G1171" s="7">
        <v>1624</v>
      </c>
      <c r="H1171" s="7">
        <v>4404</v>
      </c>
      <c r="I1171" s="7">
        <v>2900</v>
      </c>
      <c r="J1171" s="7">
        <v>1504</v>
      </c>
      <c r="K1171" s="7">
        <v>4129</v>
      </c>
      <c r="L1171" s="7">
        <v>3189</v>
      </c>
      <c r="M1171" s="7">
        <v>940</v>
      </c>
      <c r="N1171" s="8">
        <v>0.36875567665758391</v>
      </c>
      <c r="O1171" s="8">
        <v>0.51862068965517238</v>
      </c>
      <c r="P1171" s="20">
        <v>7.9787234042553168E-2</v>
      </c>
      <c r="Q1171" s="8">
        <v>0.4150234741784038</v>
      </c>
      <c r="R1171" s="8">
        <v>0.36855189558732127</v>
      </c>
      <c r="S1171" s="20">
        <v>0.55854126679462568</v>
      </c>
    </row>
    <row r="1172" spans="1:19" ht="13.5" customHeight="1" x14ac:dyDescent="0.2">
      <c r="A1172" s="6">
        <v>41222</v>
      </c>
      <c r="B1172" s="19">
        <v>40858</v>
      </c>
      <c r="C1172" s="19">
        <v>39402</v>
      </c>
      <c r="D1172" s="16" t="s">
        <v>7</v>
      </c>
      <c r="E1172" s="7">
        <v>5741</v>
      </c>
      <c r="F1172" s="7">
        <v>4271</v>
      </c>
      <c r="G1172" s="7">
        <v>1470</v>
      </c>
      <c r="H1172" s="7">
        <v>3798</v>
      </c>
      <c r="I1172" s="7">
        <v>2523</v>
      </c>
      <c r="J1172" s="7">
        <v>1275</v>
      </c>
      <c r="K1172" s="7">
        <v>4029</v>
      </c>
      <c r="L1172" s="7">
        <v>2985</v>
      </c>
      <c r="M1172" s="7">
        <v>1044</v>
      </c>
      <c r="N1172" s="8">
        <v>0.51158504476040023</v>
      </c>
      <c r="O1172" s="8">
        <v>0.69282600079270718</v>
      </c>
      <c r="P1172" s="20">
        <v>0.15294117647058814</v>
      </c>
      <c r="Q1172" s="8">
        <v>0.29098268495615032</v>
      </c>
      <c r="R1172" s="8">
        <v>0.24992683640620417</v>
      </c>
      <c r="S1172" s="20">
        <v>0.42718446601941751</v>
      </c>
    </row>
    <row r="1173" spans="1:19" ht="13.5" customHeight="1" x14ac:dyDescent="0.2">
      <c r="A1173" s="6">
        <v>41223</v>
      </c>
      <c r="B1173" s="19">
        <v>40859</v>
      </c>
      <c r="C1173" s="19">
        <v>39403</v>
      </c>
      <c r="D1173" s="16" t="s">
        <v>1</v>
      </c>
      <c r="E1173" s="7">
        <v>6404</v>
      </c>
      <c r="F1173" s="7">
        <v>4457</v>
      </c>
      <c r="G1173" s="7">
        <v>1947</v>
      </c>
      <c r="H1173" s="7">
        <v>4521</v>
      </c>
      <c r="I1173" s="7">
        <v>3393</v>
      </c>
      <c r="J1173" s="7">
        <v>1128</v>
      </c>
      <c r="K1173" s="7">
        <v>4795</v>
      </c>
      <c r="L1173" s="7">
        <v>3641</v>
      </c>
      <c r="M1173" s="7">
        <v>1154</v>
      </c>
      <c r="N1173" s="8">
        <v>0.41650077416500775</v>
      </c>
      <c r="O1173" s="8">
        <v>0.31358679634541708</v>
      </c>
      <c r="P1173" s="20">
        <v>0.72606382978723394</v>
      </c>
      <c r="Q1173" s="8">
        <v>0.33751044277360065</v>
      </c>
      <c r="R1173" s="8">
        <v>0.28369815668202758</v>
      </c>
      <c r="S1173" s="20">
        <v>0.47948328267477214</v>
      </c>
    </row>
    <row r="1174" spans="1:19" ht="13.5" customHeight="1" x14ac:dyDescent="0.2">
      <c r="A1174" s="6">
        <v>41224</v>
      </c>
      <c r="B1174" s="19">
        <v>40860</v>
      </c>
      <c r="C1174" s="19">
        <v>39404</v>
      </c>
      <c r="D1174" s="16" t="s">
        <v>2</v>
      </c>
      <c r="E1174" s="7">
        <v>6815</v>
      </c>
      <c r="F1174" s="7">
        <v>4742</v>
      </c>
      <c r="G1174" s="7">
        <v>2073</v>
      </c>
      <c r="H1174" s="7">
        <v>5842</v>
      </c>
      <c r="I1174" s="7">
        <v>3704</v>
      </c>
      <c r="J1174" s="7">
        <v>2138</v>
      </c>
      <c r="K1174" s="7">
        <v>5015</v>
      </c>
      <c r="L1174" s="7">
        <v>3805</v>
      </c>
      <c r="M1174" s="7">
        <v>1210</v>
      </c>
      <c r="N1174" s="8">
        <v>0.16655255049640538</v>
      </c>
      <c r="O1174" s="8">
        <v>0.28023758099352047</v>
      </c>
      <c r="P1174" s="20">
        <v>-3.0402245088868129E-2</v>
      </c>
      <c r="Q1174" s="8">
        <v>0.52392665474060829</v>
      </c>
      <c r="R1174" s="8">
        <v>0.39020815010260912</v>
      </c>
      <c r="S1174" s="20">
        <v>0.95381715362865216</v>
      </c>
    </row>
    <row r="1175" spans="1:19" ht="13.5" customHeight="1" x14ac:dyDescent="0.2">
      <c r="A1175" s="6">
        <v>41225</v>
      </c>
      <c r="B1175" s="19">
        <v>40861</v>
      </c>
      <c r="C1175" s="19">
        <v>39405</v>
      </c>
      <c r="D1175" s="16" t="s">
        <v>3</v>
      </c>
      <c r="E1175" s="7">
        <v>6123</v>
      </c>
      <c r="F1175" s="7">
        <v>4356</v>
      </c>
      <c r="G1175" s="7">
        <v>1767</v>
      </c>
      <c r="H1175" s="7">
        <v>5092</v>
      </c>
      <c r="I1175" s="7">
        <v>3732</v>
      </c>
      <c r="J1175" s="7">
        <v>1360</v>
      </c>
      <c r="K1175" s="7">
        <v>4846</v>
      </c>
      <c r="L1175" s="7">
        <v>3990</v>
      </c>
      <c r="M1175" s="7">
        <v>856</v>
      </c>
      <c r="N1175" s="8">
        <v>0.20247446975648065</v>
      </c>
      <c r="O1175" s="8">
        <v>0.16720257234726699</v>
      </c>
      <c r="P1175" s="20">
        <v>0.29926470588235299</v>
      </c>
      <c r="Q1175" s="8">
        <v>0.30359804130295931</v>
      </c>
      <c r="R1175" s="8">
        <v>0.19048920470073782</v>
      </c>
      <c r="S1175" s="20">
        <v>0.70231213872832376</v>
      </c>
    </row>
    <row r="1176" spans="1:19" ht="13.5" customHeight="1" x14ac:dyDescent="0.2">
      <c r="A1176" s="6">
        <v>41226</v>
      </c>
      <c r="B1176" s="19">
        <v>40862</v>
      </c>
      <c r="C1176" s="19">
        <v>39406</v>
      </c>
      <c r="D1176" s="16" t="s">
        <v>4</v>
      </c>
      <c r="E1176" s="7">
        <v>6228</v>
      </c>
      <c r="F1176" s="7">
        <v>3931</v>
      </c>
      <c r="G1176" s="7">
        <v>2297</v>
      </c>
      <c r="H1176" s="7">
        <v>5242</v>
      </c>
      <c r="I1176" s="7">
        <v>3729</v>
      </c>
      <c r="J1176" s="7">
        <v>1513</v>
      </c>
      <c r="K1176" s="7">
        <v>3665</v>
      </c>
      <c r="L1176" s="7">
        <v>3011</v>
      </c>
      <c r="M1176" s="7">
        <v>654</v>
      </c>
      <c r="N1176" s="8">
        <v>0.18809614650896611</v>
      </c>
      <c r="O1176" s="8">
        <v>5.4170018771788619E-2</v>
      </c>
      <c r="P1176" s="20">
        <v>0.51817580964970267</v>
      </c>
      <c r="Q1176" s="8">
        <v>0.41577631279836336</v>
      </c>
      <c r="R1176" s="8">
        <v>0.19519610823958655</v>
      </c>
      <c r="S1176" s="20">
        <v>1.0693693693693693</v>
      </c>
    </row>
    <row r="1177" spans="1:19" ht="13.5" customHeight="1" x14ac:dyDescent="0.2">
      <c r="A1177" s="6">
        <v>41227</v>
      </c>
      <c r="B1177" s="19">
        <v>40863</v>
      </c>
      <c r="C1177" s="19">
        <v>39407</v>
      </c>
      <c r="D1177" s="16" t="s">
        <v>5</v>
      </c>
      <c r="E1177" s="7">
        <v>5790</v>
      </c>
      <c r="F1177" s="7">
        <v>4328</v>
      </c>
      <c r="G1177" s="7">
        <v>1462</v>
      </c>
      <c r="H1177" s="7">
        <v>5645</v>
      </c>
      <c r="I1177" s="7">
        <v>4178</v>
      </c>
      <c r="J1177" s="7">
        <v>1467</v>
      </c>
      <c r="K1177" s="7">
        <v>4146</v>
      </c>
      <c r="L1177" s="7">
        <v>3557</v>
      </c>
      <c r="M1177" s="7">
        <v>589</v>
      </c>
      <c r="N1177" s="8">
        <v>2.5686448184233823E-2</v>
      </c>
      <c r="O1177" s="8">
        <v>3.59023456199139E-2</v>
      </c>
      <c r="P1177" s="20">
        <v>-3.4083162917518672E-3</v>
      </c>
      <c r="Q1177" s="8">
        <v>0.37073863636363646</v>
      </c>
      <c r="R1177" s="8">
        <v>0.2422502870264065</v>
      </c>
      <c r="S1177" s="20">
        <v>0.9756756756756757</v>
      </c>
    </row>
    <row r="1178" spans="1:19" ht="13.5" customHeight="1" x14ac:dyDescent="0.2">
      <c r="A1178" s="6">
        <v>41228</v>
      </c>
      <c r="B1178" s="19">
        <v>40864</v>
      </c>
      <c r="C1178" s="19">
        <v>39408</v>
      </c>
      <c r="D1178" s="16" t="s">
        <v>6</v>
      </c>
      <c r="E1178" s="7">
        <v>6505</v>
      </c>
      <c r="F1178" s="7">
        <v>4644</v>
      </c>
      <c r="G1178" s="7">
        <v>1861</v>
      </c>
      <c r="H1178" s="7">
        <v>6048</v>
      </c>
      <c r="I1178" s="7">
        <v>4249</v>
      </c>
      <c r="J1178" s="7">
        <v>1799</v>
      </c>
      <c r="K1178" s="7">
        <v>4269</v>
      </c>
      <c r="L1178" s="7">
        <v>3427</v>
      </c>
      <c r="M1178" s="7">
        <v>842</v>
      </c>
      <c r="N1178" s="8">
        <v>7.5562169312169303E-2</v>
      </c>
      <c r="O1178" s="8">
        <v>9.2963050129442282E-2</v>
      </c>
      <c r="P1178" s="20">
        <v>3.4463590883824446E-2</v>
      </c>
      <c r="Q1178" s="8">
        <v>0.45460644007155637</v>
      </c>
      <c r="R1178" s="8">
        <v>0.34452808338158647</v>
      </c>
      <c r="S1178" s="20">
        <v>0.82809430255402749</v>
      </c>
    </row>
    <row r="1179" spans="1:19" ht="13.5" customHeight="1" x14ac:dyDescent="0.2">
      <c r="A1179" s="6">
        <v>41229</v>
      </c>
      <c r="B1179" s="19">
        <v>40865</v>
      </c>
      <c r="C1179" s="19">
        <v>39409</v>
      </c>
      <c r="D1179" s="16" t="s">
        <v>7</v>
      </c>
      <c r="E1179" s="7">
        <v>6817</v>
      </c>
      <c r="F1179" s="7">
        <v>4876</v>
      </c>
      <c r="G1179" s="7">
        <v>1941</v>
      </c>
      <c r="H1179" s="7">
        <v>6446</v>
      </c>
      <c r="I1179" s="7">
        <v>4395</v>
      </c>
      <c r="J1179" s="7">
        <v>2051</v>
      </c>
      <c r="K1179" s="7">
        <v>4864</v>
      </c>
      <c r="L1179" s="7">
        <v>3742</v>
      </c>
      <c r="M1179" s="7">
        <v>1122</v>
      </c>
      <c r="N1179" s="8">
        <v>5.7555072913434646E-2</v>
      </c>
      <c r="O1179" s="8">
        <v>0.10944254835039824</v>
      </c>
      <c r="P1179" s="20">
        <v>-5.3632374451487053E-2</v>
      </c>
      <c r="Q1179" s="8">
        <v>0.24739249771271732</v>
      </c>
      <c r="R1179" s="8">
        <v>0.10466696873584058</v>
      </c>
      <c r="S1179" s="20">
        <v>0.84681255946717404</v>
      </c>
    </row>
    <row r="1180" spans="1:19" ht="13.5" customHeight="1" x14ac:dyDescent="0.2">
      <c r="A1180" s="6">
        <v>41230</v>
      </c>
      <c r="B1180" s="19">
        <v>40866</v>
      </c>
      <c r="C1180" s="19">
        <v>39410</v>
      </c>
      <c r="D1180" s="16" t="s">
        <v>1</v>
      </c>
      <c r="E1180" s="7">
        <v>6483</v>
      </c>
      <c r="F1180" s="7">
        <v>4445</v>
      </c>
      <c r="G1180" s="7">
        <v>2038</v>
      </c>
      <c r="H1180" s="7">
        <v>6199</v>
      </c>
      <c r="I1180" s="7">
        <v>4326</v>
      </c>
      <c r="J1180" s="7">
        <v>1873</v>
      </c>
      <c r="K1180" s="7">
        <v>4175</v>
      </c>
      <c r="L1180" s="7">
        <v>3085</v>
      </c>
      <c r="M1180" s="7">
        <v>1090</v>
      </c>
      <c r="N1180" s="8">
        <v>4.5813840942087403E-2</v>
      </c>
      <c r="O1180" s="8">
        <v>2.7508090614886793E-2</v>
      </c>
      <c r="P1180" s="20">
        <v>8.8093966898024512E-2</v>
      </c>
      <c r="Q1180" s="8">
        <v>0.16037229282262389</v>
      </c>
      <c r="R1180" s="8">
        <v>0.10079247152055482</v>
      </c>
      <c r="S1180" s="20">
        <v>0.31568754034861191</v>
      </c>
    </row>
    <row r="1181" spans="1:19" ht="13.5" customHeight="1" x14ac:dyDescent="0.2">
      <c r="A1181" s="6">
        <v>41231</v>
      </c>
      <c r="B1181" s="19">
        <v>40867</v>
      </c>
      <c r="C1181" s="19">
        <v>39411</v>
      </c>
      <c r="D1181" s="16" t="s">
        <v>2</v>
      </c>
      <c r="E1181" s="7">
        <v>6668</v>
      </c>
      <c r="F1181" s="7">
        <v>4511</v>
      </c>
      <c r="G1181" s="7">
        <v>2157</v>
      </c>
      <c r="H1181" s="7">
        <v>5884</v>
      </c>
      <c r="I1181" s="7">
        <v>3878</v>
      </c>
      <c r="J1181" s="7">
        <v>2006</v>
      </c>
      <c r="K1181" s="7">
        <v>4238</v>
      </c>
      <c r="L1181" s="7">
        <v>2918</v>
      </c>
      <c r="M1181" s="7">
        <v>1320</v>
      </c>
      <c r="N1181" s="8">
        <v>0.13324269204622707</v>
      </c>
      <c r="O1181" s="8">
        <v>0.16322846828261994</v>
      </c>
      <c r="P1181" s="20">
        <v>7.5274177467597125E-2</v>
      </c>
      <c r="Q1181" s="8">
        <v>0.45653123634775006</v>
      </c>
      <c r="R1181" s="8">
        <v>0.26111266424377977</v>
      </c>
      <c r="S1181" s="20">
        <v>1.1548451548451548</v>
      </c>
    </row>
    <row r="1182" spans="1:19" ht="13.5" customHeight="1" x14ac:dyDescent="0.2">
      <c r="A1182" s="6">
        <v>41232</v>
      </c>
      <c r="B1182" s="19">
        <v>40868</v>
      </c>
      <c r="C1182" s="19">
        <v>39412</v>
      </c>
      <c r="D1182" s="16" t="s">
        <v>3</v>
      </c>
      <c r="E1182" s="7">
        <v>5661</v>
      </c>
      <c r="F1182" s="7">
        <v>3935</v>
      </c>
      <c r="G1182" s="7">
        <v>1726</v>
      </c>
      <c r="H1182" s="7">
        <v>5293</v>
      </c>
      <c r="I1182" s="7">
        <v>3807</v>
      </c>
      <c r="J1182" s="7">
        <v>1486</v>
      </c>
      <c r="K1182" s="7">
        <v>3851</v>
      </c>
      <c r="L1182" s="7">
        <v>3276</v>
      </c>
      <c r="M1182" s="7">
        <v>575</v>
      </c>
      <c r="N1182" s="8">
        <v>6.9525788777630826E-2</v>
      </c>
      <c r="O1182" s="8">
        <v>3.3622274757026505E-2</v>
      </c>
      <c r="P1182" s="20">
        <v>0.16150740242261108</v>
      </c>
      <c r="Q1182" s="8">
        <v>0.11371237458193972</v>
      </c>
      <c r="R1182" s="8">
        <v>-3.6011758941695282E-2</v>
      </c>
      <c r="S1182" s="20">
        <v>0.72427572427572429</v>
      </c>
    </row>
    <row r="1183" spans="1:19" ht="13.5" customHeight="1" x14ac:dyDescent="0.2">
      <c r="A1183" s="6">
        <v>41233</v>
      </c>
      <c r="B1183" s="19">
        <v>40869</v>
      </c>
      <c r="C1183" s="19">
        <v>39413</v>
      </c>
      <c r="D1183" s="16" t="s">
        <v>4</v>
      </c>
      <c r="E1183" s="7">
        <v>6416</v>
      </c>
      <c r="F1183" s="7">
        <v>4333</v>
      </c>
      <c r="G1183" s="7">
        <v>2083</v>
      </c>
      <c r="H1183" s="7">
        <v>6050</v>
      </c>
      <c r="I1183" s="7">
        <v>4155</v>
      </c>
      <c r="J1183" s="7">
        <v>1895</v>
      </c>
      <c r="K1183" s="7">
        <v>3944</v>
      </c>
      <c r="L1183" s="7">
        <v>2987</v>
      </c>
      <c r="M1183" s="7">
        <v>957</v>
      </c>
      <c r="N1183" s="8">
        <v>6.0495867768594946E-2</v>
      </c>
      <c r="O1183" s="8">
        <v>4.2839951865222714E-2</v>
      </c>
      <c r="P1183" s="20">
        <v>9.9208443271767921E-2</v>
      </c>
      <c r="Q1183" s="8">
        <v>0.30912058763517658</v>
      </c>
      <c r="R1183" s="8">
        <v>0.18001089324618746</v>
      </c>
      <c r="S1183" s="20">
        <v>0.69487388120423099</v>
      </c>
    </row>
    <row r="1184" spans="1:19" ht="13.5" customHeight="1" x14ac:dyDescent="0.2">
      <c r="A1184" s="6">
        <v>41234</v>
      </c>
      <c r="B1184" s="19">
        <v>40870</v>
      </c>
      <c r="C1184" s="19">
        <v>39414</v>
      </c>
      <c r="D1184" s="16" t="s">
        <v>5</v>
      </c>
      <c r="E1184" s="7">
        <v>6550</v>
      </c>
      <c r="F1184" s="7">
        <v>4913</v>
      </c>
      <c r="G1184" s="7">
        <v>1637</v>
      </c>
      <c r="H1184" s="7">
        <v>5305</v>
      </c>
      <c r="I1184" s="7">
        <v>3775</v>
      </c>
      <c r="J1184" s="7">
        <v>1530</v>
      </c>
      <c r="K1184" s="7">
        <v>3209</v>
      </c>
      <c r="L1184" s="7">
        <v>2649</v>
      </c>
      <c r="M1184" s="7">
        <v>560</v>
      </c>
      <c r="N1184" s="8">
        <v>0.23468426013195098</v>
      </c>
      <c r="O1184" s="8">
        <v>0.30145695364238412</v>
      </c>
      <c r="P1184" s="20">
        <v>6.9934640522875791E-2</v>
      </c>
      <c r="Q1184" s="8">
        <v>0.51095732410611294</v>
      </c>
      <c r="R1184" s="8">
        <v>0.37081473214285721</v>
      </c>
      <c r="S1184" s="20">
        <v>1.1797603195739015</v>
      </c>
    </row>
    <row r="1185" spans="1:19" ht="13.5" customHeight="1" x14ac:dyDescent="0.2">
      <c r="A1185" s="6">
        <v>41235</v>
      </c>
      <c r="B1185" s="19">
        <v>40871</v>
      </c>
      <c r="C1185" s="19">
        <v>39415</v>
      </c>
      <c r="D1185" s="16" t="s">
        <v>6</v>
      </c>
      <c r="E1185" s="7">
        <v>6484</v>
      </c>
      <c r="F1185" s="7">
        <v>4745</v>
      </c>
      <c r="G1185" s="7">
        <v>1739</v>
      </c>
      <c r="H1185" s="7">
        <v>5831</v>
      </c>
      <c r="I1185" s="7">
        <v>4395</v>
      </c>
      <c r="J1185" s="7">
        <v>1436</v>
      </c>
      <c r="K1185" s="7">
        <v>3447</v>
      </c>
      <c r="L1185" s="7">
        <v>2715</v>
      </c>
      <c r="M1185" s="7">
        <v>732</v>
      </c>
      <c r="N1185" s="8">
        <v>0.11198765220373863</v>
      </c>
      <c r="O1185" s="8">
        <v>7.9635949943117179E-2</v>
      </c>
      <c r="P1185" s="20">
        <v>0.21100278551532026</v>
      </c>
      <c r="Q1185" s="8">
        <v>0.45218365061590138</v>
      </c>
      <c r="R1185" s="8">
        <v>0.35610174335524425</v>
      </c>
      <c r="S1185" s="20">
        <v>0.80020703933747406</v>
      </c>
    </row>
    <row r="1186" spans="1:19" ht="13.5" customHeight="1" x14ac:dyDescent="0.2">
      <c r="A1186" s="6">
        <v>41236</v>
      </c>
      <c r="B1186" s="19">
        <v>40872</v>
      </c>
      <c r="C1186" s="19">
        <v>39416</v>
      </c>
      <c r="D1186" s="16" t="s">
        <v>7</v>
      </c>
      <c r="E1186" s="7">
        <v>6639</v>
      </c>
      <c r="F1186" s="7">
        <v>4811</v>
      </c>
      <c r="G1186" s="7">
        <v>1828</v>
      </c>
      <c r="H1186" s="7">
        <v>5207</v>
      </c>
      <c r="I1186" s="7">
        <v>3650</v>
      </c>
      <c r="J1186" s="7">
        <v>1557</v>
      </c>
      <c r="K1186" s="7">
        <v>3180</v>
      </c>
      <c r="L1186" s="7">
        <v>2292</v>
      </c>
      <c r="M1186" s="7">
        <v>888</v>
      </c>
      <c r="N1186" s="8">
        <v>0.27501440368734387</v>
      </c>
      <c r="O1186" s="8">
        <v>0.31808219178082187</v>
      </c>
      <c r="P1186" s="20">
        <v>0.17405266538214526</v>
      </c>
      <c r="Q1186" s="8">
        <v>0.45496383957922415</v>
      </c>
      <c r="R1186" s="8">
        <v>0.33010782416367146</v>
      </c>
      <c r="S1186" s="20">
        <v>0.93234672304439736</v>
      </c>
    </row>
    <row r="1187" spans="1:19" ht="13.5" customHeight="1" x14ac:dyDescent="0.2">
      <c r="A1187" s="6">
        <v>41237</v>
      </c>
      <c r="B1187" s="19">
        <v>40873</v>
      </c>
      <c r="C1187" s="19">
        <v>39417</v>
      </c>
      <c r="D1187" s="16" t="s">
        <v>1</v>
      </c>
      <c r="E1187" s="7">
        <v>6597</v>
      </c>
      <c r="F1187" s="7">
        <v>4576</v>
      </c>
      <c r="G1187" s="7">
        <v>2021</v>
      </c>
      <c r="H1187" s="7">
        <v>5555</v>
      </c>
      <c r="I1187" s="7">
        <v>3778</v>
      </c>
      <c r="J1187" s="7">
        <v>1777</v>
      </c>
      <c r="K1187" s="7">
        <v>3278</v>
      </c>
      <c r="L1187" s="7">
        <v>2373</v>
      </c>
      <c r="M1187" s="7">
        <v>905</v>
      </c>
      <c r="N1187" s="8">
        <v>0.18757875787578748</v>
      </c>
      <c r="O1187" s="8">
        <v>0.21122286924298561</v>
      </c>
      <c r="P1187" s="20">
        <v>0.13731007315700627</v>
      </c>
      <c r="Q1187" s="8">
        <v>0.28772203786843642</v>
      </c>
      <c r="R1187" s="8">
        <v>0.22352941176470598</v>
      </c>
      <c r="S1187" s="20">
        <v>0.46131597975415772</v>
      </c>
    </row>
    <row r="1188" spans="1:19" ht="13.5" customHeight="1" x14ac:dyDescent="0.2">
      <c r="A1188" s="6">
        <v>41238</v>
      </c>
      <c r="B1188" s="19">
        <v>40874</v>
      </c>
      <c r="C1188" s="19">
        <v>39418</v>
      </c>
      <c r="D1188" s="16" t="s">
        <v>2</v>
      </c>
      <c r="E1188" s="7">
        <v>6710</v>
      </c>
      <c r="F1188" s="7">
        <v>4534</v>
      </c>
      <c r="G1188" s="7">
        <v>2176</v>
      </c>
      <c r="H1188" s="7">
        <v>6018</v>
      </c>
      <c r="I1188" s="7">
        <v>4134</v>
      </c>
      <c r="J1188" s="7">
        <v>1884</v>
      </c>
      <c r="K1188" s="7">
        <v>4450</v>
      </c>
      <c r="L1188" s="7">
        <v>3288</v>
      </c>
      <c r="M1188" s="7">
        <v>1162</v>
      </c>
      <c r="N1188" s="8">
        <v>0.11498836822864744</v>
      </c>
      <c r="O1188" s="8">
        <v>9.6758587324625056E-2</v>
      </c>
      <c r="P1188" s="20">
        <v>0.15498938428874731</v>
      </c>
      <c r="Q1188" s="8">
        <v>0.4773227653016292</v>
      </c>
      <c r="R1188" s="8">
        <v>0.27934537246049662</v>
      </c>
      <c r="S1188" s="20">
        <v>1.1803607214428857</v>
      </c>
    </row>
    <row r="1189" spans="1:19" ht="13.5" customHeight="1" x14ac:dyDescent="0.2">
      <c r="A1189" s="6">
        <v>41239</v>
      </c>
      <c r="B1189" s="19">
        <v>40875</v>
      </c>
      <c r="C1189" s="19">
        <v>39419</v>
      </c>
      <c r="D1189" s="16" t="s">
        <v>3</v>
      </c>
      <c r="E1189" s="7">
        <v>6219</v>
      </c>
      <c r="F1189" s="7">
        <v>4345</v>
      </c>
      <c r="G1189" s="7">
        <v>1874</v>
      </c>
      <c r="H1189" s="7">
        <v>4962</v>
      </c>
      <c r="I1189" s="7">
        <v>3733</v>
      </c>
      <c r="J1189" s="7">
        <v>1229</v>
      </c>
      <c r="K1189" s="7">
        <v>4072</v>
      </c>
      <c r="L1189" s="7">
        <v>3342</v>
      </c>
      <c r="M1189" s="7">
        <v>730</v>
      </c>
      <c r="N1189" s="8">
        <v>0.2533252720677146</v>
      </c>
      <c r="O1189" s="8">
        <v>0.16394320921510852</v>
      </c>
      <c r="P1189" s="20">
        <v>0.52481692432872262</v>
      </c>
      <c r="Q1189" s="8">
        <v>0.30377358490566042</v>
      </c>
      <c r="R1189" s="8">
        <v>0.13092139510671519</v>
      </c>
      <c r="S1189" s="20">
        <v>1.0193965517241379</v>
      </c>
    </row>
    <row r="1190" spans="1:19" ht="13.5" customHeight="1" x14ac:dyDescent="0.2">
      <c r="A1190" s="6">
        <v>41240</v>
      </c>
      <c r="B1190" s="19">
        <v>40876</v>
      </c>
      <c r="C1190" s="19">
        <v>39420</v>
      </c>
      <c r="D1190" s="16" t="s">
        <v>4</v>
      </c>
      <c r="E1190" s="7">
        <v>5685</v>
      </c>
      <c r="F1190" s="7">
        <v>3569</v>
      </c>
      <c r="G1190" s="7">
        <v>2116</v>
      </c>
      <c r="H1190" s="7">
        <v>4883</v>
      </c>
      <c r="I1190" s="7">
        <v>3442</v>
      </c>
      <c r="J1190" s="7">
        <v>1441</v>
      </c>
      <c r="K1190" s="7">
        <v>3335</v>
      </c>
      <c r="L1190" s="7">
        <v>2745</v>
      </c>
      <c r="M1190" s="7">
        <v>590</v>
      </c>
      <c r="N1190" s="8">
        <v>0.16424329305754659</v>
      </c>
      <c r="O1190" s="8">
        <v>3.6897152818128998E-2</v>
      </c>
      <c r="P1190" s="20">
        <v>0.46842470506592648</v>
      </c>
      <c r="Q1190" s="8">
        <v>0.25027490653177908</v>
      </c>
      <c r="R1190" s="8">
        <v>7.1128451380552127E-2</v>
      </c>
      <c r="S1190" s="20">
        <v>0.74156378600823047</v>
      </c>
    </row>
    <row r="1191" spans="1:19" ht="13.5" customHeight="1" x14ac:dyDescent="0.2">
      <c r="A1191" s="6">
        <v>41241</v>
      </c>
      <c r="B1191" s="19">
        <v>40877</v>
      </c>
      <c r="C1191" s="19">
        <v>39421</v>
      </c>
      <c r="D1191" s="16" t="s">
        <v>5</v>
      </c>
      <c r="E1191" s="7">
        <v>5846</v>
      </c>
      <c r="F1191" s="7">
        <v>3992</v>
      </c>
      <c r="G1191" s="7">
        <v>1854</v>
      </c>
      <c r="H1191" s="7">
        <v>5181</v>
      </c>
      <c r="I1191" s="7">
        <v>3844</v>
      </c>
      <c r="J1191" s="7">
        <v>1337</v>
      </c>
      <c r="K1191" s="7">
        <v>3980</v>
      </c>
      <c r="L1191" s="7">
        <v>3323</v>
      </c>
      <c r="M1191" s="7">
        <v>657</v>
      </c>
      <c r="N1191" s="8">
        <v>0.12835359969117932</v>
      </c>
      <c r="O1191" s="8">
        <v>3.8501560874089513E-2</v>
      </c>
      <c r="P1191" s="20">
        <v>0.38668661181750186</v>
      </c>
      <c r="Q1191" s="8">
        <v>0.23203371970495268</v>
      </c>
      <c r="R1191" s="8">
        <v>0</v>
      </c>
      <c r="S1191" s="20">
        <v>1.4621513944223108</v>
      </c>
    </row>
    <row r="1192" spans="1:19" ht="13.5" customHeight="1" x14ac:dyDescent="0.2">
      <c r="A1192" s="6">
        <v>41242</v>
      </c>
      <c r="B1192" s="19">
        <v>40878</v>
      </c>
      <c r="C1192" s="19">
        <v>39422</v>
      </c>
      <c r="D1192" s="16" t="s">
        <v>6</v>
      </c>
      <c r="E1192" s="7">
        <v>5522</v>
      </c>
      <c r="F1192" s="7">
        <v>4061</v>
      </c>
      <c r="G1192" s="7">
        <v>1461</v>
      </c>
      <c r="H1192" s="7">
        <v>5211</v>
      </c>
      <c r="I1192" s="7">
        <v>3654</v>
      </c>
      <c r="J1192" s="7">
        <v>1557</v>
      </c>
      <c r="K1192" s="7">
        <v>4059</v>
      </c>
      <c r="L1192" s="7">
        <v>3195</v>
      </c>
      <c r="M1192" s="7">
        <v>864</v>
      </c>
      <c r="N1192" s="8">
        <v>5.9681443101132325E-2</v>
      </c>
      <c r="O1192" s="8">
        <v>0.11138478379857686</v>
      </c>
      <c r="P1192" s="20">
        <v>-6.1657032755298657E-2</v>
      </c>
      <c r="Q1192" s="8">
        <v>0.20043478260869563</v>
      </c>
      <c r="R1192" s="8">
        <v>0.11077680525164113</v>
      </c>
      <c r="S1192" s="20">
        <v>0.54766949152542366</v>
      </c>
    </row>
    <row r="1193" spans="1:19" ht="13.5" customHeight="1" x14ac:dyDescent="0.2">
      <c r="A1193" s="6">
        <v>41243</v>
      </c>
      <c r="B1193" s="19">
        <v>40879</v>
      </c>
      <c r="C1193" s="19">
        <v>39423</v>
      </c>
      <c r="D1193" s="16" t="s">
        <v>7</v>
      </c>
      <c r="E1193" s="7">
        <v>5982</v>
      </c>
      <c r="F1193" s="7">
        <v>3777</v>
      </c>
      <c r="G1193" s="7">
        <v>2205</v>
      </c>
      <c r="H1193" s="7">
        <v>5287</v>
      </c>
      <c r="I1193" s="7">
        <v>3654</v>
      </c>
      <c r="J1193" s="7">
        <v>1633</v>
      </c>
      <c r="K1193" s="7">
        <v>3827</v>
      </c>
      <c r="L1193" s="7">
        <v>2687</v>
      </c>
      <c r="M1193" s="7">
        <v>1140</v>
      </c>
      <c r="N1193" s="8">
        <v>0.13145451106487616</v>
      </c>
      <c r="O1193" s="8">
        <v>3.3661740558292186E-2</v>
      </c>
      <c r="P1193" s="20">
        <v>0.35027556644213109</v>
      </c>
      <c r="Q1193" s="8">
        <v>0.26549608631267185</v>
      </c>
      <c r="R1193" s="8">
        <v>3.1967213114754145E-2</v>
      </c>
      <c r="S1193" s="20">
        <v>1.0665417057169635</v>
      </c>
    </row>
    <row r="1194" spans="1:19" ht="13.5" customHeight="1" x14ac:dyDescent="0.2">
      <c r="A1194" s="6">
        <v>41244</v>
      </c>
      <c r="B1194" s="19">
        <v>40880</v>
      </c>
      <c r="C1194" s="19">
        <v>39424</v>
      </c>
      <c r="D1194" s="16" t="s">
        <v>1</v>
      </c>
      <c r="E1194" s="7">
        <v>5995</v>
      </c>
      <c r="F1194" s="7">
        <v>4046</v>
      </c>
      <c r="G1194" s="7">
        <v>1949</v>
      </c>
      <c r="H1194" s="7">
        <v>5681</v>
      </c>
      <c r="I1194" s="7">
        <v>3941</v>
      </c>
      <c r="J1194" s="7">
        <v>1740</v>
      </c>
      <c r="K1194" s="7">
        <v>3875</v>
      </c>
      <c r="L1194" s="7">
        <v>2832</v>
      </c>
      <c r="M1194" s="7">
        <v>1043</v>
      </c>
      <c r="N1194" s="8">
        <v>5.5271959162119355E-2</v>
      </c>
      <c r="O1194" s="8">
        <v>2.6642984014209503E-2</v>
      </c>
      <c r="P1194" s="20">
        <v>0.12011494252873556</v>
      </c>
      <c r="Q1194" s="8">
        <v>0.15000959140610015</v>
      </c>
      <c r="R1194" s="8">
        <v>3.0565461029037122E-2</v>
      </c>
      <c r="S1194" s="20">
        <v>0.51437451437451442</v>
      </c>
    </row>
    <row r="1195" spans="1:19" ht="13.5" customHeight="1" x14ac:dyDescent="0.2">
      <c r="A1195" s="6">
        <v>41245</v>
      </c>
      <c r="B1195" s="19">
        <v>40881</v>
      </c>
      <c r="C1195" s="19">
        <v>39425</v>
      </c>
      <c r="D1195" s="16" t="s">
        <v>2</v>
      </c>
      <c r="E1195" s="7">
        <v>6961</v>
      </c>
      <c r="F1195" s="7">
        <v>4615</v>
      </c>
      <c r="G1195" s="7">
        <v>2346</v>
      </c>
      <c r="H1195" s="7">
        <v>5777</v>
      </c>
      <c r="I1195" s="7">
        <v>3890</v>
      </c>
      <c r="J1195" s="7">
        <v>1887</v>
      </c>
      <c r="K1195" s="7">
        <v>3872</v>
      </c>
      <c r="L1195" s="7">
        <v>2741</v>
      </c>
      <c r="M1195" s="7">
        <v>1131</v>
      </c>
      <c r="N1195" s="8">
        <v>0.20495066643586646</v>
      </c>
      <c r="O1195" s="8">
        <v>0.18637532133676094</v>
      </c>
      <c r="P1195" s="20">
        <v>0.2432432432432432</v>
      </c>
      <c r="Q1195" s="8">
        <v>0.52352812431604301</v>
      </c>
      <c r="R1195" s="8">
        <v>0.30959137343927345</v>
      </c>
      <c r="S1195" s="20">
        <v>1.244976076555024</v>
      </c>
    </row>
    <row r="1196" spans="1:19" ht="13.5" customHeight="1" x14ac:dyDescent="0.2">
      <c r="A1196" s="6">
        <v>41246</v>
      </c>
      <c r="B1196" s="19">
        <v>40882</v>
      </c>
      <c r="C1196" s="19">
        <v>39426</v>
      </c>
      <c r="D1196" s="16" t="s">
        <v>3</v>
      </c>
      <c r="E1196" s="7">
        <v>6207</v>
      </c>
      <c r="F1196" s="7">
        <v>4503</v>
      </c>
      <c r="G1196" s="7">
        <v>1704</v>
      </c>
      <c r="H1196" s="7">
        <v>4745</v>
      </c>
      <c r="I1196" s="7">
        <v>3572</v>
      </c>
      <c r="J1196" s="7">
        <v>1173</v>
      </c>
      <c r="K1196" s="7">
        <v>3659</v>
      </c>
      <c r="L1196" s="7">
        <v>2929</v>
      </c>
      <c r="M1196" s="7">
        <v>730</v>
      </c>
      <c r="N1196" s="8">
        <v>0.30811380400421506</v>
      </c>
      <c r="O1196" s="8">
        <v>0.2606382978723405</v>
      </c>
      <c r="P1196" s="20">
        <v>0.45268542199488482</v>
      </c>
      <c r="Q1196" s="8">
        <v>0.28695832469417382</v>
      </c>
      <c r="R1196" s="8">
        <v>0.18812664907651722</v>
      </c>
      <c r="S1196" s="20">
        <v>0.64956437560503377</v>
      </c>
    </row>
    <row r="1197" spans="1:19" ht="13.5" customHeight="1" x14ac:dyDescent="0.2">
      <c r="A1197" s="6">
        <v>41247</v>
      </c>
      <c r="B1197" s="19">
        <v>40883</v>
      </c>
      <c r="C1197" s="19">
        <v>39427</v>
      </c>
      <c r="D1197" s="16" t="s">
        <v>4</v>
      </c>
      <c r="E1197" s="7">
        <v>5290</v>
      </c>
      <c r="F1197" s="7">
        <v>3307</v>
      </c>
      <c r="G1197" s="7">
        <v>1983</v>
      </c>
      <c r="H1197" s="7">
        <v>4741</v>
      </c>
      <c r="I1197" s="7">
        <v>3424</v>
      </c>
      <c r="J1197" s="7">
        <v>1317</v>
      </c>
      <c r="K1197" s="7">
        <v>3465</v>
      </c>
      <c r="L1197" s="7">
        <v>2821</v>
      </c>
      <c r="M1197" s="7">
        <v>644</v>
      </c>
      <c r="N1197" s="8">
        <v>0.11579835477747302</v>
      </c>
      <c r="O1197" s="8">
        <v>-3.4170560747663559E-2</v>
      </c>
      <c r="P1197" s="20">
        <v>0.5056947608200455</v>
      </c>
      <c r="Q1197" s="8">
        <v>9.2298162296097441E-2</v>
      </c>
      <c r="R1197" s="8">
        <v>-0.1098250336473755</v>
      </c>
      <c r="S1197" s="20">
        <v>0.75797872340425543</v>
      </c>
    </row>
    <row r="1198" spans="1:19" ht="13.5" customHeight="1" x14ac:dyDescent="0.2">
      <c r="A1198" s="6">
        <v>41248</v>
      </c>
      <c r="B1198" s="19">
        <v>40884</v>
      </c>
      <c r="C1198" s="19">
        <v>39428</v>
      </c>
      <c r="D1198" s="16" t="s">
        <v>5</v>
      </c>
      <c r="E1198" s="7">
        <v>5971</v>
      </c>
      <c r="F1198" s="7">
        <v>4189</v>
      </c>
      <c r="G1198" s="7">
        <v>1782</v>
      </c>
      <c r="H1198" s="7">
        <v>5290</v>
      </c>
      <c r="I1198" s="7">
        <v>3711</v>
      </c>
      <c r="J1198" s="7">
        <v>1579</v>
      </c>
      <c r="K1198" s="7">
        <v>4209</v>
      </c>
      <c r="L1198" s="7">
        <v>3686</v>
      </c>
      <c r="M1198" s="7">
        <v>523</v>
      </c>
      <c r="N1198" s="8">
        <v>0.12873345935727798</v>
      </c>
      <c r="O1198" s="8">
        <v>0.12880625168418214</v>
      </c>
      <c r="P1198" s="20">
        <v>0.12856238125395825</v>
      </c>
      <c r="Q1198" s="8">
        <v>0.44962369507161926</v>
      </c>
      <c r="R1198" s="8">
        <v>0.15718232044198888</v>
      </c>
      <c r="S1198" s="20">
        <v>2.5711422845691381</v>
      </c>
    </row>
    <row r="1199" spans="1:19" ht="13.5" customHeight="1" x14ac:dyDescent="0.2">
      <c r="A1199" s="6">
        <v>41249</v>
      </c>
      <c r="B1199" s="19">
        <v>40885</v>
      </c>
      <c r="C1199" s="19">
        <v>39429</v>
      </c>
      <c r="D1199" s="16" t="s">
        <v>6</v>
      </c>
      <c r="E1199" s="7">
        <v>6332</v>
      </c>
      <c r="F1199" s="7">
        <v>4458</v>
      </c>
      <c r="G1199" s="7">
        <v>1874</v>
      </c>
      <c r="H1199" s="7">
        <v>5600</v>
      </c>
      <c r="I1199" s="7">
        <v>3977</v>
      </c>
      <c r="J1199" s="7">
        <v>1623</v>
      </c>
      <c r="K1199" s="7">
        <v>4995</v>
      </c>
      <c r="L1199" s="7">
        <v>4189</v>
      </c>
      <c r="M1199" s="7">
        <v>806</v>
      </c>
      <c r="N1199" s="8">
        <v>0.13071428571428578</v>
      </c>
      <c r="O1199" s="8">
        <v>0.12094543625848631</v>
      </c>
      <c r="P1199" s="20">
        <v>0.15465187923598278</v>
      </c>
      <c r="Q1199" s="8">
        <v>0.23671875000000009</v>
      </c>
      <c r="R1199" s="8">
        <v>8.5992691839220425E-2</v>
      </c>
      <c r="S1199" s="20">
        <v>0.84630541871921183</v>
      </c>
    </row>
    <row r="1200" spans="1:19" ht="13.5" customHeight="1" x14ac:dyDescent="0.2">
      <c r="A1200" s="6">
        <v>41250</v>
      </c>
      <c r="B1200" s="19">
        <v>40886</v>
      </c>
      <c r="C1200" s="19">
        <v>39430</v>
      </c>
      <c r="D1200" s="16" t="s">
        <v>7</v>
      </c>
      <c r="E1200" s="7">
        <v>7318</v>
      </c>
      <c r="F1200" s="7">
        <v>5065</v>
      </c>
      <c r="G1200" s="7">
        <v>2253</v>
      </c>
      <c r="H1200" s="7">
        <v>6530</v>
      </c>
      <c r="I1200" s="7">
        <v>4786</v>
      </c>
      <c r="J1200" s="7">
        <v>1744</v>
      </c>
      <c r="K1200" s="7">
        <v>5482</v>
      </c>
      <c r="L1200" s="7">
        <v>4499</v>
      </c>
      <c r="M1200" s="7">
        <v>983</v>
      </c>
      <c r="N1200" s="8">
        <v>0.12067381316998471</v>
      </c>
      <c r="O1200" s="8">
        <v>5.8295027162557522E-2</v>
      </c>
      <c r="P1200" s="20">
        <v>0.29185779816513757</v>
      </c>
      <c r="Q1200" s="8">
        <v>0.3226097957708296</v>
      </c>
      <c r="R1200" s="8">
        <v>0.11760812003530452</v>
      </c>
      <c r="S1200" s="20">
        <v>1.2507492507492506</v>
      </c>
    </row>
    <row r="1201" spans="1:19" ht="13.5" customHeight="1" x14ac:dyDescent="0.2">
      <c r="A1201" s="6">
        <v>41251</v>
      </c>
      <c r="B1201" s="19">
        <v>40887</v>
      </c>
      <c r="C1201" s="19">
        <v>39431</v>
      </c>
      <c r="D1201" s="16" t="s">
        <v>1</v>
      </c>
      <c r="E1201" s="7">
        <v>6495</v>
      </c>
      <c r="F1201" s="7">
        <v>4188</v>
      </c>
      <c r="G1201" s="7">
        <v>2307</v>
      </c>
      <c r="H1201" s="7">
        <v>4863</v>
      </c>
      <c r="I1201" s="7">
        <v>3147</v>
      </c>
      <c r="J1201" s="7">
        <v>1716</v>
      </c>
      <c r="K1201" s="7">
        <v>5655</v>
      </c>
      <c r="L1201" s="7">
        <v>4588</v>
      </c>
      <c r="M1201" s="7">
        <v>1067</v>
      </c>
      <c r="N1201" s="8">
        <v>0.33559531153608879</v>
      </c>
      <c r="O1201" s="8">
        <v>0.3307912297426121</v>
      </c>
      <c r="P1201" s="20">
        <v>0.34440559440559437</v>
      </c>
      <c r="Q1201" s="8">
        <v>0.20859694826944541</v>
      </c>
      <c r="R1201" s="8">
        <v>1.4043583535108928E-2</v>
      </c>
      <c r="S1201" s="20">
        <v>0.85450160771704176</v>
      </c>
    </row>
    <row r="1202" spans="1:19" ht="13.5" customHeight="1" x14ac:dyDescent="0.2">
      <c r="A1202" s="6">
        <v>41252</v>
      </c>
      <c r="B1202" s="19">
        <v>40888</v>
      </c>
      <c r="C1202" s="19">
        <v>39432</v>
      </c>
      <c r="D1202" s="16" t="s">
        <v>2</v>
      </c>
      <c r="E1202" s="7">
        <v>5710</v>
      </c>
      <c r="F1202" s="7">
        <v>3333</v>
      </c>
      <c r="G1202" s="7">
        <v>2377</v>
      </c>
      <c r="H1202" s="7">
        <v>4770</v>
      </c>
      <c r="I1202" s="7">
        <v>2984</v>
      </c>
      <c r="J1202" s="7">
        <v>1786</v>
      </c>
      <c r="K1202" s="7">
        <v>4186</v>
      </c>
      <c r="L1202" s="7">
        <v>3035</v>
      </c>
      <c r="M1202" s="7">
        <v>1151</v>
      </c>
      <c r="N1202" s="8">
        <v>0.19706498951781981</v>
      </c>
      <c r="O1202" s="8">
        <v>0.11695710455764075</v>
      </c>
      <c r="P1202" s="20">
        <v>0.33090705487122052</v>
      </c>
      <c r="Q1202" s="8">
        <v>0.41933880188913752</v>
      </c>
      <c r="R1202" s="8">
        <v>0.10952063914780297</v>
      </c>
      <c r="S1202" s="20">
        <v>1.3326790971540725</v>
      </c>
    </row>
    <row r="1203" spans="1:19" ht="13.5" customHeight="1" x14ac:dyDescent="0.2">
      <c r="A1203" s="6">
        <v>41253</v>
      </c>
      <c r="B1203" s="19">
        <v>40889</v>
      </c>
      <c r="C1203" s="19">
        <v>39433</v>
      </c>
      <c r="D1203" s="16" t="s">
        <v>3</v>
      </c>
      <c r="E1203" s="7">
        <v>5588</v>
      </c>
      <c r="F1203" s="7">
        <v>3773</v>
      </c>
      <c r="G1203" s="7">
        <v>1815</v>
      </c>
      <c r="H1203" s="7">
        <v>4616</v>
      </c>
      <c r="I1203" s="7">
        <v>3554</v>
      </c>
      <c r="J1203" s="7">
        <v>1062</v>
      </c>
      <c r="K1203" s="7">
        <v>4355</v>
      </c>
      <c r="L1203" s="7">
        <v>3460</v>
      </c>
      <c r="M1203" s="7">
        <v>895</v>
      </c>
      <c r="N1203" s="8">
        <v>0.21057192374350087</v>
      </c>
      <c r="O1203" s="8">
        <v>6.1620709060213885E-2</v>
      </c>
      <c r="P1203" s="20">
        <v>0.70903954802259883</v>
      </c>
      <c r="Q1203" s="8">
        <v>1.7665270442542402E-2</v>
      </c>
      <c r="R1203" s="8">
        <v>-0.17131561607731172</v>
      </c>
      <c r="S1203" s="20">
        <v>0.93496801705756938</v>
      </c>
    </row>
    <row r="1204" spans="1:19" ht="13.5" customHeight="1" x14ac:dyDescent="0.2">
      <c r="A1204" s="6">
        <v>41254</v>
      </c>
      <c r="B1204" s="19">
        <v>40890</v>
      </c>
      <c r="C1204" s="19">
        <v>39434</v>
      </c>
      <c r="D1204" s="16" t="s">
        <v>4</v>
      </c>
      <c r="E1204" s="7">
        <v>6131</v>
      </c>
      <c r="F1204" s="7">
        <v>3776</v>
      </c>
      <c r="G1204" s="7">
        <v>2355</v>
      </c>
      <c r="H1204" s="7">
        <v>4595</v>
      </c>
      <c r="I1204" s="7">
        <v>3215</v>
      </c>
      <c r="J1204" s="7">
        <v>1380</v>
      </c>
      <c r="K1204" s="7">
        <v>4764</v>
      </c>
      <c r="L1204" s="7">
        <v>3918</v>
      </c>
      <c r="M1204" s="7">
        <v>846</v>
      </c>
      <c r="N1204" s="8">
        <v>0.33427638737758425</v>
      </c>
      <c r="O1204" s="8">
        <v>0.17449455676516323</v>
      </c>
      <c r="P1204" s="20">
        <v>0.70652173913043481</v>
      </c>
      <c r="Q1204" s="8">
        <v>0.11472727272727279</v>
      </c>
      <c r="R1204" s="8">
        <v>-0.12288037166085941</v>
      </c>
      <c r="S1204" s="20">
        <v>0.9707112970711298</v>
      </c>
    </row>
    <row r="1205" spans="1:19" ht="13.5" customHeight="1" x14ac:dyDescent="0.2">
      <c r="A1205" s="6">
        <v>41255</v>
      </c>
      <c r="B1205" s="19">
        <v>40891</v>
      </c>
      <c r="C1205" s="19">
        <v>39435</v>
      </c>
      <c r="D1205" s="16" t="s">
        <v>5</v>
      </c>
      <c r="E1205" s="7">
        <v>5928</v>
      </c>
      <c r="F1205" s="7">
        <v>4227</v>
      </c>
      <c r="G1205" s="7">
        <v>1701</v>
      </c>
      <c r="H1205" s="7">
        <v>5570</v>
      </c>
      <c r="I1205" s="7">
        <v>4107</v>
      </c>
      <c r="J1205" s="7">
        <v>1463</v>
      </c>
      <c r="K1205" s="7">
        <v>4780</v>
      </c>
      <c r="L1205" s="7">
        <v>4107</v>
      </c>
      <c r="M1205" s="7">
        <v>673</v>
      </c>
      <c r="N1205" s="8">
        <v>6.4272890484739609E-2</v>
      </c>
      <c r="O1205" s="8">
        <v>2.9218407596786067E-2</v>
      </c>
      <c r="P1205" s="20">
        <v>0.16267942583732053</v>
      </c>
      <c r="Q1205" s="8">
        <v>0.24172601591956422</v>
      </c>
      <c r="R1205" s="8">
        <v>8.4958932238192952E-2</v>
      </c>
      <c r="S1205" s="20">
        <v>0.93735763097949887</v>
      </c>
    </row>
    <row r="1206" spans="1:19" ht="13.5" customHeight="1" x14ac:dyDescent="0.2">
      <c r="A1206" s="6">
        <v>41256</v>
      </c>
      <c r="B1206" s="19">
        <v>40892</v>
      </c>
      <c r="C1206" s="19">
        <v>39436</v>
      </c>
      <c r="D1206" s="16" t="s">
        <v>6</v>
      </c>
      <c r="E1206" s="7">
        <v>6125</v>
      </c>
      <c r="F1206" s="7">
        <v>4389</v>
      </c>
      <c r="G1206" s="7">
        <v>1736</v>
      </c>
      <c r="H1206" s="7">
        <v>5095</v>
      </c>
      <c r="I1206" s="7">
        <v>3408</v>
      </c>
      <c r="J1206" s="7">
        <v>1687</v>
      </c>
      <c r="K1206" s="7">
        <v>4275</v>
      </c>
      <c r="L1206" s="7">
        <v>3272</v>
      </c>
      <c r="M1206" s="7">
        <v>1003</v>
      </c>
      <c r="N1206" s="8">
        <v>0.20215897939156036</v>
      </c>
      <c r="O1206" s="8">
        <v>0.28785211267605626</v>
      </c>
      <c r="P1206" s="20">
        <v>2.9045643153526868E-2</v>
      </c>
      <c r="Q1206" s="8">
        <v>0.41096521538815933</v>
      </c>
      <c r="R1206" s="8">
        <v>0.31210762331838571</v>
      </c>
      <c r="S1206" s="20">
        <v>0.74297188755020072</v>
      </c>
    </row>
    <row r="1207" spans="1:19" ht="13.5" customHeight="1" x14ac:dyDescent="0.2">
      <c r="A1207" s="6">
        <v>41257</v>
      </c>
      <c r="B1207" s="19">
        <v>40893</v>
      </c>
      <c r="C1207" s="19">
        <v>39437</v>
      </c>
      <c r="D1207" s="16" t="s">
        <v>7</v>
      </c>
      <c r="E1207" s="7">
        <v>6348</v>
      </c>
      <c r="F1207" s="7">
        <v>4127</v>
      </c>
      <c r="G1207" s="7">
        <v>2221</v>
      </c>
      <c r="H1207" s="7">
        <v>5427</v>
      </c>
      <c r="I1207" s="7">
        <v>3371</v>
      </c>
      <c r="J1207" s="7">
        <v>2056</v>
      </c>
      <c r="K1207" s="7">
        <v>4127</v>
      </c>
      <c r="L1207" s="7">
        <v>2817</v>
      </c>
      <c r="M1207" s="7">
        <v>1310</v>
      </c>
      <c r="N1207" s="8">
        <v>0.16970702045328911</v>
      </c>
      <c r="O1207" s="8">
        <v>0.22426579649955514</v>
      </c>
      <c r="P1207" s="20">
        <v>8.025291828793768E-2</v>
      </c>
      <c r="Q1207" s="8">
        <v>0.33782929399367756</v>
      </c>
      <c r="R1207" s="8">
        <v>9.266613714588301E-2</v>
      </c>
      <c r="S1207" s="20">
        <v>1.294421487603306</v>
      </c>
    </row>
    <row r="1208" spans="1:19" ht="13.5" customHeight="1" x14ac:dyDescent="0.2">
      <c r="A1208" s="6">
        <v>41258</v>
      </c>
      <c r="B1208" s="19">
        <v>40894</v>
      </c>
      <c r="C1208" s="19">
        <v>39438</v>
      </c>
      <c r="D1208" s="16" t="s">
        <v>1</v>
      </c>
      <c r="E1208" s="7">
        <v>6163</v>
      </c>
      <c r="F1208" s="7">
        <v>3762</v>
      </c>
      <c r="G1208" s="7">
        <v>2401</v>
      </c>
      <c r="H1208" s="7">
        <v>5472</v>
      </c>
      <c r="I1208" s="7">
        <v>3494</v>
      </c>
      <c r="J1208" s="7">
        <v>1978</v>
      </c>
      <c r="K1208" s="7">
        <v>3971</v>
      </c>
      <c r="L1208" s="7">
        <v>2697</v>
      </c>
      <c r="M1208" s="7">
        <v>1274</v>
      </c>
      <c r="N1208" s="8">
        <v>0.12627923976608191</v>
      </c>
      <c r="O1208" s="8">
        <v>7.670291929021178E-2</v>
      </c>
      <c r="P1208" s="20">
        <v>0.21385237613751262</v>
      </c>
      <c r="Q1208" s="8">
        <v>0.17234163971847072</v>
      </c>
      <c r="R1208" s="8">
        <v>-4.8798988621997497E-2</v>
      </c>
      <c r="S1208" s="20">
        <v>0.84408602150537626</v>
      </c>
    </row>
    <row r="1209" spans="1:19" ht="13.5" customHeight="1" x14ac:dyDescent="0.2">
      <c r="A1209" s="6">
        <v>41259</v>
      </c>
      <c r="B1209" s="19">
        <v>40895</v>
      </c>
      <c r="C1209" s="19">
        <v>39439</v>
      </c>
      <c r="D1209" s="16" t="s">
        <v>2</v>
      </c>
      <c r="E1209" s="7">
        <v>6128</v>
      </c>
      <c r="F1209" s="7">
        <v>3865</v>
      </c>
      <c r="G1209" s="7">
        <v>2263</v>
      </c>
      <c r="H1209" s="7">
        <v>5423</v>
      </c>
      <c r="I1209" s="7">
        <v>3375</v>
      </c>
      <c r="J1209" s="7">
        <v>2048</v>
      </c>
      <c r="K1209" s="7">
        <v>3196</v>
      </c>
      <c r="L1209" s="7">
        <v>2034</v>
      </c>
      <c r="M1209" s="7">
        <v>1162</v>
      </c>
      <c r="N1209" s="8">
        <v>0.13000184399778725</v>
      </c>
      <c r="O1209" s="8">
        <v>0.14518518518518508</v>
      </c>
      <c r="P1209" s="20">
        <v>0.10498046875</v>
      </c>
      <c r="Q1209" s="8">
        <v>0.25163398692810457</v>
      </c>
      <c r="R1209" s="8">
        <v>6.7384700359016891E-2</v>
      </c>
      <c r="S1209" s="20">
        <v>0.77490196078431373</v>
      </c>
    </row>
    <row r="1210" spans="1:19" ht="13.5" customHeight="1" x14ac:dyDescent="0.2">
      <c r="A1210" s="6">
        <v>41260</v>
      </c>
      <c r="B1210" s="19">
        <v>40896</v>
      </c>
      <c r="C1210" s="19">
        <v>39440</v>
      </c>
      <c r="D1210" s="16" t="s">
        <v>3</v>
      </c>
      <c r="E1210" s="7">
        <v>5187</v>
      </c>
      <c r="F1210" s="7">
        <v>3600</v>
      </c>
      <c r="G1210" s="7">
        <v>1587</v>
      </c>
      <c r="H1210" s="7">
        <v>4837</v>
      </c>
      <c r="I1210" s="7">
        <v>3404</v>
      </c>
      <c r="J1210" s="7">
        <v>1433</v>
      </c>
      <c r="K1210" s="7">
        <v>3915</v>
      </c>
      <c r="L1210" s="7">
        <v>3123</v>
      </c>
      <c r="M1210" s="7">
        <v>792</v>
      </c>
      <c r="N1210" s="8">
        <v>7.2358900144717797E-2</v>
      </c>
      <c r="O1210" s="8">
        <v>5.7579318448883754E-2</v>
      </c>
      <c r="P1210" s="20">
        <v>0.10746685275645507</v>
      </c>
      <c r="Q1210" s="8">
        <v>0.11981865284974091</v>
      </c>
      <c r="R1210" s="8">
        <v>-7.8104993597951311E-2</v>
      </c>
      <c r="S1210" s="20">
        <v>1.1829436038514443</v>
      </c>
    </row>
    <row r="1211" spans="1:19" ht="13.5" customHeight="1" x14ac:dyDescent="0.2">
      <c r="A1211" s="6">
        <v>41261</v>
      </c>
      <c r="B1211" s="19">
        <v>40897</v>
      </c>
      <c r="C1211" s="19">
        <v>39441</v>
      </c>
      <c r="D1211" s="16" t="s">
        <v>4</v>
      </c>
      <c r="E1211" s="7">
        <v>6355</v>
      </c>
      <c r="F1211" s="7">
        <v>3912</v>
      </c>
      <c r="G1211" s="7">
        <v>2443</v>
      </c>
      <c r="H1211" s="7">
        <v>6101</v>
      </c>
      <c r="I1211" s="7">
        <v>4119</v>
      </c>
      <c r="J1211" s="7">
        <v>1982</v>
      </c>
      <c r="K1211" s="7">
        <v>4748</v>
      </c>
      <c r="L1211" s="7">
        <v>3922</v>
      </c>
      <c r="M1211" s="7">
        <v>826</v>
      </c>
      <c r="N1211" s="8">
        <v>4.1632519259137801E-2</v>
      </c>
      <c r="O1211" s="8">
        <v>-5.0254916241806225E-2</v>
      </c>
      <c r="P1211" s="20">
        <v>0.23259334006054488</v>
      </c>
      <c r="Q1211" s="8">
        <v>0.24534587497550464</v>
      </c>
      <c r="R1211" s="8">
        <v>8.2474226804123418E-3</v>
      </c>
      <c r="S1211" s="20">
        <v>0.99754701553556835</v>
      </c>
    </row>
    <row r="1212" spans="1:19" ht="13.5" customHeight="1" x14ac:dyDescent="0.2">
      <c r="A1212" s="6">
        <v>41262</v>
      </c>
      <c r="B1212" s="19">
        <v>40898</v>
      </c>
      <c r="C1212" s="19">
        <v>39442</v>
      </c>
      <c r="D1212" s="16" t="s">
        <v>5</v>
      </c>
      <c r="E1212" s="7">
        <v>6352</v>
      </c>
      <c r="F1212" s="7">
        <v>4196</v>
      </c>
      <c r="G1212" s="7">
        <v>2156</v>
      </c>
      <c r="H1212" s="7">
        <v>5973</v>
      </c>
      <c r="I1212" s="7">
        <v>4217</v>
      </c>
      <c r="J1212" s="7">
        <v>1756</v>
      </c>
      <c r="K1212" s="7">
        <v>4720</v>
      </c>
      <c r="L1212" s="7">
        <v>3929</v>
      </c>
      <c r="M1212" s="7">
        <v>791</v>
      </c>
      <c r="N1212" s="8">
        <v>6.3452201573748646E-2</v>
      </c>
      <c r="O1212" s="8">
        <v>-4.9798434906331845E-3</v>
      </c>
      <c r="P1212" s="20">
        <v>0.22779043280182232</v>
      </c>
      <c r="Q1212" s="8">
        <v>0.23363759953389018</v>
      </c>
      <c r="R1212" s="8">
        <v>-8.9749645725082372E-3</v>
      </c>
      <c r="S1212" s="20">
        <v>1.3562841530054643</v>
      </c>
    </row>
    <row r="1213" spans="1:19" ht="13.5" customHeight="1" x14ac:dyDescent="0.2">
      <c r="A1213" s="6">
        <v>41263</v>
      </c>
      <c r="B1213" s="19">
        <v>40899</v>
      </c>
      <c r="C1213" s="19">
        <v>39443</v>
      </c>
      <c r="D1213" s="16" t="s">
        <v>6</v>
      </c>
      <c r="E1213" s="7">
        <v>6569</v>
      </c>
      <c r="F1213" s="7">
        <v>4424</v>
      </c>
      <c r="G1213" s="7">
        <v>2145</v>
      </c>
      <c r="H1213" s="7">
        <v>6298</v>
      </c>
      <c r="I1213" s="7">
        <v>4274</v>
      </c>
      <c r="J1213" s="7">
        <v>2024</v>
      </c>
      <c r="K1213" s="7">
        <v>4791</v>
      </c>
      <c r="L1213" s="7">
        <v>3786</v>
      </c>
      <c r="M1213" s="7">
        <v>1005</v>
      </c>
      <c r="N1213" s="8">
        <v>4.3029533185138247E-2</v>
      </c>
      <c r="O1213" s="8">
        <v>3.509592887225077E-2</v>
      </c>
      <c r="P1213" s="20">
        <v>5.9782608695652106E-2</v>
      </c>
      <c r="Q1213" s="8">
        <v>0.31432573029211675</v>
      </c>
      <c r="R1213" s="8">
        <v>0.12255772646536411</v>
      </c>
      <c r="S1213" s="20">
        <v>1.0293282876064334</v>
      </c>
    </row>
    <row r="1214" spans="1:19" ht="13.5" customHeight="1" x14ac:dyDescent="0.2">
      <c r="A1214" s="6">
        <v>41264</v>
      </c>
      <c r="B1214" s="19">
        <v>40900</v>
      </c>
      <c r="C1214" s="19">
        <v>39444</v>
      </c>
      <c r="D1214" s="16" t="s">
        <v>7</v>
      </c>
      <c r="E1214" s="7">
        <v>7052</v>
      </c>
      <c r="F1214" s="7">
        <v>4055</v>
      </c>
      <c r="G1214" s="7">
        <v>2997</v>
      </c>
      <c r="H1214" s="7">
        <v>6651</v>
      </c>
      <c r="I1214" s="7">
        <v>4361</v>
      </c>
      <c r="J1214" s="7">
        <v>2290</v>
      </c>
      <c r="K1214" s="7">
        <v>6282</v>
      </c>
      <c r="L1214" s="7">
        <v>5195</v>
      </c>
      <c r="M1214" s="7">
        <v>1087</v>
      </c>
      <c r="N1214" s="8">
        <v>6.0291685460832856E-2</v>
      </c>
      <c r="O1214" s="8">
        <v>-7.0167392799816541E-2</v>
      </c>
      <c r="P1214" s="20">
        <v>0.30873362445414854</v>
      </c>
      <c r="Q1214" s="8">
        <v>0.40003970617431017</v>
      </c>
      <c r="R1214" s="8">
        <v>-2.0531400966183555E-2</v>
      </c>
      <c r="S1214" s="20">
        <v>2.3411371237458196</v>
      </c>
    </row>
    <row r="1215" spans="1:19" ht="13.5" customHeight="1" x14ac:dyDescent="0.2">
      <c r="A1215" s="6">
        <v>41265</v>
      </c>
      <c r="B1215" s="19">
        <v>40901</v>
      </c>
      <c r="C1215" s="19">
        <v>39445</v>
      </c>
      <c r="D1215" s="16" t="s">
        <v>1</v>
      </c>
      <c r="E1215" s="7">
        <v>6410</v>
      </c>
      <c r="F1215" s="7">
        <v>4223</v>
      </c>
      <c r="G1215" s="7">
        <v>2187</v>
      </c>
      <c r="H1215" s="7">
        <v>5700</v>
      </c>
      <c r="I1215" s="7">
        <v>4079</v>
      </c>
      <c r="J1215" s="7">
        <v>1621</v>
      </c>
      <c r="K1215" s="7">
        <v>6109</v>
      </c>
      <c r="L1215" s="7">
        <v>5011</v>
      </c>
      <c r="M1215" s="7">
        <v>1098</v>
      </c>
      <c r="N1215" s="8">
        <v>0.12456140350877187</v>
      </c>
      <c r="O1215" s="8">
        <v>3.5302770286834928E-2</v>
      </c>
      <c r="P1215" s="20">
        <v>0.34916718075262176</v>
      </c>
      <c r="Q1215" s="8">
        <v>0.25563173359451508</v>
      </c>
      <c r="R1215" s="8">
        <v>9.5176348547717948E-2</v>
      </c>
      <c r="S1215" s="20">
        <v>0.75100080064051244</v>
      </c>
    </row>
    <row r="1216" spans="1:19" ht="13.5" customHeight="1" x14ac:dyDescent="0.2">
      <c r="A1216" s="6">
        <v>41266</v>
      </c>
      <c r="B1216" s="19">
        <v>40902</v>
      </c>
      <c r="C1216" s="19">
        <v>39446</v>
      </c>
      <c r="D1216" s="16" t="s">
        <v>2</v>
      </c>
      <c r="E1216" s="7">
        <v>6315</v>
      </c>
      <c r="F1216" s="7">
        <v>3933</v>
      </c>
      <c r="G1216" s="7">
        <v>2382</v>
      </c>
      <c r="H1216" s="7">
        <v>5485</v>
      </c>
      <c r="I1216" s="7">
        <v>3528</v>
      </c>
      <c r="J1216" s="7">
        <v>1957</v>
      </c>
      <c r="K1216" s="7">
        <v>6198</v>
      </c>
      <c r="L1216" s="7">
        <v>5076</v>
      </c>
      <c r="M1216" s="7">
        <v>1122</v>
      </c>
      <c r="N1216" s="8">
        <v>0.15132178669097529</v>
      </c>
      <c r="O1216" s="8">
        <v>0.11479591836734704</v>
      </c>
      <c r="P1216" s="20">
        <v>0.21716913643331637</v>
      </c>
      <c r="Q1216" s="8">
        <v>0.27395602178737133</v>
      </c>
      <c r="R1216" s="8">
        <v>0.14698162729658804</v>
      </c>
      <c r="S1216" s="20">
        <v>0.55890052356020936</v>
      </c>
    </row>
    <row r="1217" spans="1:19" ht="13.5" customHeight="1" x14ac:dyDescent="0.2">
      <c r="A1217" s="6">
        <v>41267</v>
      </c>
      <c r="B1217" s="19">
        <v>40903</v>
      </c>
      <c r="C1217" s="19">
        <v>39447</v>
      </c>
      <c r="D1217" s="16" t="s">
        <v>3</v>
      </c>
      <c r="E1217" s="7">
        <v>5210</v>
      </c>
      <c r="F1217" s="7">
        <v>3275</v>
      </c>
      <c r="G1217" s="7">
        <v>1935</v>
      </c>
      <c r="H1217" s="7">
        <v>4799</v>
      </c>
      <c r="I1217" s="7">
        <v>3397</v>
      </c>
      <c r="J1217" s="7">
        <v>1402</v>
      </c>
      <c r="K1217" s="7">
        <v>5620</v>
      </c>
      <c r="L1217" s="7">
        <v>4816</v>
      </c>
      <c r="M1217" s="7">
        <v>804</v>
      </c>
      <c r="N1217" s="8">
        <v>8.5642842258803809E-2</v>
      </c>
      <c r="O1217" s="8">
        <v>-3.5914041801589636E-2</v>
      </c>
      <c r="P1217" s="20">
        <v>0.38017118402282457</v>
      </c>
      <c r="Q1217" s="8">
        <v>0.17766726943942124</v>
      </c>
      <c r="R1217" s="8">
        <v>-8.442829186469103E-2</v>
      </c>
      <c r="S1217" s="20">
        <v>1.2845336481700116</v>
      </c>
    </row>
    <row r="1218" spans="1:19" ht="13.5" customHeight="1" x14ac:dyDescent="0.2">
      <c r="A1218" s="6">
        <v>41268</v>
      </c>
      <c r="B1218" s="19">
        <v>40904</v>
      </c>
      <c r="C1218" s="19">
        <v>39448</v>
      </c>
      <c r="D1218" s="16" t="s">
        <v>4</v>
      </c>
      <c r="E1218" s="7">
        <v>6312</v>
      </c>
      <c r="F1218" s="7">
        <v>3864</v>
      </c>
      <c r="G1218" s="7">
        <v>2448</v>
      </c>
      <c r="H1218" s="7">
        <v>5421</v>
      </c>
      <c r="I1218" s="7">
        <v>3622</v>
      </c>
      <c r="J1218" s="7">
        <v>1799</v>
      </c>
      <c r="K1218" s="7">
        <v>5348</v>
      </c>
      <c r="L1218" s="7">
        <v>4460</v>
      </c>
      <c r="M1218" s="7">
        <v>888</v>
      </c>
      <c r="N1218" s="8">
        <v>0.164360819037078</v>
      </c>
      <c r="O1218" s="8">
        <v>6.6813914964108267E-2</v>
      </c>
      <c r="P1218" s="20">
        <v>0.36075597554196781</v>
      </c>
      <c r="Q1218" s="8">
        <v>0.16715976331360949</v>
      </c>
      <c r="R1218" s="8">
        <v>-8.717221828490429E-2</v>
      </c>
      <c r="S1218" s="20">
        <v>1.0834042553191487</v>
      </c>
    </row>
    <row r="1219" spans="1:19" ht="13.5" customHeight="1" x14ac:dyDescent="0.2">
      <c r="A1219" s="6">
        <v>41269</v>
      </c>
      <c r="B1219" s="19">
        <v>40905</v>
      </c>
      <c r="C1219" s="19">
        <v>39449</v>
      </c>
      <c r="D1219" s="16" t="s">
        <v>5</v>
      </c>
      <c r="E1219" s="7">
        <v>6284</v>
      </c>
      <c r="F1219" s="7">
        <v>4350</v>
      </c>
      <c r="G1219" s="7">
        <v>1934</v>
      </c>
      <c r="H1219" s="7">
        <v>6855</v>
      </c>
      <c r="I1219" s="7">
        <v>4953</v>
      </c>
      <c r="J1219" s="7">
        <v>1902</v>
      </c>
      <c r="K1219" s="7">
        <v>3819</v>
      </c>
      <c r="L1219" s="7">
        <v>3280</v>
      </c>
      <c r="M1219" s="7">
        <v>539</v>
      </c>
      <c r="N1219" s="8">
        <v>-8.3296863603209315E-2</v>
      </c>
      <c r="O1219" s="8">
        <v>-0.12174439733494846</v>
      </c>
      <c r="P1219" s="20">
        <v>1.6824395373291168E-2</v>
      </c>
      <c r="Q1219" s="8">
        <v>-1.5972439711869679E-2</v>
      </c>
      <c r="R1219" s="8">
        <v>-0.19235053843297434</v>
      </c>
      <c r="S1219" s="20">
        <v>0.93399999999999994</v>
      </c>
    </row>
    <row r="1220" spans="1:19" ht="13.5" customHeight="1" x14ac:dyDescent="0.2">
      <c r="A1220" s="6">
        <v>41270</v>
      </c>
      <c r="B1220" s="19">
        <v>40906</v>
      </c>
      <c r="C1220" s="19">
        <v>39450</v>
      </c>
      <c r="D1220" s="16" t="s">
        <v>6</v>
      </c>
      <c r="E1220" s="7">
        <v>6937</v>
      </c>
      <c r="F1220" s="7">
        <v>4907</v>
      </c>
      <c r="G1220" s="7">
        <v>2030</v>
      </c>
      <c r="H1220" s="7">
        <v>8049</v>
      </c>
      <c r="I1220" s="7">
        <v>6084</v>
      </c>
      <c r="J1220" s="7">
        <v>1965</v>
      </c>
      <c r="K1220" s="7">
        <v>4211</v>
      </c>
      <c r="L1220" s="7">
        <v>3228</v>
      </c>
      <c r="M1220" s="7">
        <v>983</v>
      </c>
      <c r="N1220" s="8">
        <v>-0.13815380792645049</v>
      </c>
      <c r="O1220" s="8">
        <v>-0.19345825115055881</v>
      </c>
      <c r="P1220" s="20">
        <v>3.30788804071247E-2</v>
      </c>
      <c r="Q1220" s="8">
        <v>0.22887511071744915</v>
      </c>
      <c r="R1220" s="8">
        <v>5.1424898221555493E-2</v>
      </c>
      <c r="S1220" s="20">
        <v>1.0756646216768915</v>
      </c>
    </row>
    <row r="1221" spans="1:19" ht="13.5" customHeight="1" x14ac:dyDescent="0.2">
      <c r="A1221" s="6">
        <v>41271</v>
      </c>
      <c r="B1221" s="19">
        <v>40907</v>
      </c>
      <c r="C1221" s="19">
        <v>39451</v>
      </c>
      <c r="D1221" s="16" t="s">
        <v>7</v>
      </c>
      <c r="E1221" s="7">
        <v>8566</v>
      </c>
      <c r="F1221" s="7">
        <v>6026</v>
      </c>
      <c r="G1221" s="7">
        <v>2540</v>
      </c>
      <c r="H1221" s="7">
        <v>7601</v>
      </c>
      <c r="I1221" s="7">
        <v>5392</v>
      </c>
      <c r="J1221" s="7">
        <v>2209</v>
      </c>
      <c r="K1221" s="7">
        <v>4798</v>
      </c>
      <c r="L1221" s="7">
        <v>3853</v>
      </c>
      <c r="M1221" s="7">
        <v>945</v>
      </c>
      <c r="N1221" s="8">
        <v>0.12695697934482308</v>
      </c>
      <c r="O1221" s="8">
        <v>0.11758160237388715</v>
      </c>
      <c r="P1221" s="20">
        <v>0.14984155726573101</v>
      </c>
      <c r="Q1221" s="8">
        <v>0.72458224280249639</v>
      </c>
      <c r="R1221" s="8">
        <v>0.55109395109395098</v>
      </c>
      <c r="S1221" s="20">
        <v>1.3475046210720887</v>
      </c>
    </row>
    <row r="1222" spans="1:19" ht="13.5" customHeight="1" x14ac:dyDescent="0.2">
      <c r="A1222" s="6">
        <v>41272</v>
      </c>
      <c r="B1222" s="19">
        <v>40908</v>
      </c>
      <c r="C1222" s="19">
        <v>39452</v>
      </c>
      <c r="D1222" s="16" t="s">
        <v>1</v>
      </c>
      <c r="E1222" s="7">
        <v>8936</v>
      </c>
      <c r="F1222" s="7">
        <v>6397</v>
      </c>
      <c r="G1222" s="7">
        <v>2539</v>
      </c>
      <c r="H1222" s="7">
        <v>5806</v>
      </c>
      <c r="I1222" s="7">
        <v>4113</v>
      </c>
      <c r="J1222" s="7">
        <v>1693</v>
      </c>
      <c r="K1222" s="7">
        <v>5820</v>
      </c>
      <c r="L1222" s="7">
        <v>4514</v>
      </c>
      <c r="M1222" s="7">
        <v>1306</v>
      </c>
      <c r="N1222" s="8">
        <v>0.53909748535997237</v>
      </c>
      <c r="O1222" s="8">
        <v>0.55531242402139558</v>
      </c>
      <c r="P1222" s="20">
        <v>0.49970466627288834</v>
      </c>
      <c r="Q1222" s="8">
        <v>0.66809781594175854</v>
      </c>
      <c r="R1222" s="8">
        <v>0.5698159509202454</v>
      </c>
      <c r="S1222" s="20">
        <v>0.98049921996879874</v>
      </c>
    </row>
    <row r="1223" spans="1:19" ht="13.5" customHeight="1" x14ac:dyDescent="0.2">
      <c r="A1223" s="6">
        <v>41273</v>
      </c>
      <c r="B1223" s="19">
        <v>40909</v>
      </c>
      <c r="C1223" s="19">
        <v>39453</v>
      </c>
      <c r="D1223" s="16" t="s">
        <v>2</v>
      </c>
      <c r="E1223" s="7">
        <v>8674</v>
      </c>
      <c r="F1223" s="7">
        <v>6146</v>
      </c>
      <c r="G1223" s="7">
        <v>2528</v>
      </c>
      <c r="H1223" s="7">
        <v>6570</v>
      </c>
      <c r="I1223" s="7">
        <v>4664</v>
      </c>
      <c r="J1223" s="7">
        <v>1906</v>
      </c>
      <c r="K1223" s="7">
        <v>5134</v>
      </c>
      <c r="L1223" s="7">
        <v>3924</v>
      </c>
      <c r="M1223" s="7">
        <v>1210</v>
      </c>
      <c r="N1223" s="8">
        <v>0.32024353120243521</v>
      </c>
      <c r="O1223" s="8">
        <v>0.31775300171526588</v>
      </c>
      <c r="P1223" s="20">
        <v>0.32633788037775435</v>
      </c>
      <c r="Q1223" s="8">
        <v>0.50930920480250563</v>
      </c>
      <c r="R1223" s="8">
        <v>0.41417395306028526</v>
      </c>
      <c r="S1223" s="20">
        <v>0.8044254104211277</v>
      </c>
    </row>
    <row r="1224" spans="1:19" ht="13.5" customHeight="1" x14ac:dyDescent="0.2">
      <c r="A1224" s="6">
        <v>41274</v>
      </c>
      <c r="B1224" s="19">
        <v>40910</v>
      </c>
      <c r="C1224" s="19">
        <v>39454</v>
      </c>
      <c r="D1224" s="16" t="s">
        <v>3</v>
      </c>
      <c r="E1224" s="7">
        <v>6692</v>
      </c>
      <c r="F1224" s="7">
        <v>4952</v>
      </c>
      <c r="G1224" s="7">
        <v>1740</v>
      </c>
      <c r="H1224" s="7">
        <v>6740</v>
      </c>
      <c r="I1224" s="7">
        <v>5062</v>
      </c>
      <c r="J1224" s="7">
        <v>1678</v>
      </c>
      <c r="K1224" s="7">
        <v>5070</v>
      </c>
      <c r="L1224" s="7">
        <v>4082</v>
      </c>
      <c r="M1224" s="7">
        <v>988</v>
      </c>
      <c r="N1224" s="8">
        <v>-7.1216617210682065E-3</v>
      </c>
      <c r="O1224" s="8">
        <v>-2.1730541288028427E-2</v>
      </c>
      <c r="P1224" s="20">
        <v>3.6948748510131191E-2</v>
      </c>
      <c r="Q1224" s="8">
        <v>9.3106827834041228E-2</v>
      </c>
      <c r="R1224" s="8">
        <v>-1.4331210191082855E-2</v>
      </c>
      <c r="S1224" s="20">
        <v>0.58469945355191255</v>
      </c>
    </row>
    <row r="1225" spans="1:19" ht="13.5" customHeight="1" x14ac:dyDescent="0.2">
      <c r="A1225" s="6">
        <v>41275</v>
      </c>
      <c r="B1225" s="19">
        <v>40911</v>
      </c>
      <c r="C1225" s="19">
        <v>39455</v>
      </c>
      <c r="D1225" s="16" t="s">
        <v>4</v>
      </c>
      <c r="E1225" s="7">
        <v>7111</v>
      </c>
      <c r="F1225" s="7">
        <v>4874</v>
      </c>
      <c r="G1225" s="7">
        <v>2237</v>
      </c>
      <c r="H1225" s="7">
        <v>7794</v>
      </c>
      <c r="I1225" s="7">
        <v>5459</v>
      </c>
      <c r="J1225" s="7">
        <v>2335</v>
      </c>
      <c r="K1225" s="7">
        <v>4657</v>
      </c>
      <c r="L1225" s="7">
        <v>3590</v>
      </c>
      <c r="M1225" s="7">
        <v>1067</v>
      </c>
      <c r="N1225" s="8">
        <v>-8.7631511419040242E-2</v>
      </c>
      <c r="O1225" s="8">
        <v>-0.10716248397142336</v>
      </c>
      <c r="P1225" s="20">
        <v>-4.1970021413276215E-2</v>
      </c>
      <c r="Q1225" s="8">
        <v>0.2969177457596206</v>
      </c>
      <c r="R1225" s="8">
        <v>0.16519244561319635</v>
      </c>
      <c r="S1225" s="20">
        <v>0.72076923076923083</v>
      </c>
    </row>
    <row r="1226" spans="1:19" ht="13.5" customHeight="1" x14ac:dyDescent="0.2">
      <c r="A1226" s="6">
        <v>41276</v>
      </c>
      <c r="B1226" s="19">
        <v>40912</v>
      </c>
      <c r="C1226" s="19">
        <v>39456</v>
      </c>
      <c r="D1226" s="16" t="s">
        <v>5</v>
      </c>
      <c r="E1226" s="7">
        <v>6581</v>
      </c>
      <c r="F1226" s="7">
        <v>4809</v>
      </c>
      <c r="G1226" s="7">
        <v>1772</v>
      </c>
      <c r="H1226" s="7">
        <v>5935</v>
      </c>
      <c r="I1226" s="7">
        <v>4336</v>
      </c>
      <c r="J1226" s="7">
        <v>1599</v>
      </c>
      <c r="K1226" s="7">
        <v>4047</v>
      </c>
      <c r="L1226" s="7">
        <v>3338</v>
      </c>
      <c r="M1226" s="7">
        <v>709</v>
      </c>
      <c r="N1226" s="8">
        <v>0.10884582982308344</v>
      </c>
      <c r="O1226" s="8">
        <v>0.10908671586715868</v>
      </c>
      <c r="P1226" s="20">
        <v>0.10819262038774236</v>
      </c>
      <c r="Q1226" s="8">
        <v>0.24428058234070704</v>
      </c>
      <c r="R1226" s="8">
        <v>0.23815653964984551</v>
      </c>
      <c r="S1226" s="20">
        <v>0.26120996441281141</v>
      </c>
    </row>
    <row r="1227" spans="1:19" ht="13.5" customHeight="1" x14ac:dyDescent="0.2">
      <c r="A1227" s="6">
        <v>41277</v>
      </c>
      <c r="B1227" s="19">
        <v>40913</v>
      </c>
      <c r="C1227" s="19">
        <v>39457</v>
      </c>
      <c r="D1227" s="16" t="s">
        <v>6</v>
      </c>
      <c r="E1227" s="7">
        <v>7368</v>
      </c>
      <c r="F1227" s="7">
        <v>5311</v>
      </c>
      <c r="G1227" s="7">
        <v>2057</v>
      </c>
      <c r="H1227" s="7">
        <v>6199</v>
      </c>
      <c r="I1227" s="7">
        <v>3975</v>
      </c>
      <c r="J1227" s="7">
        <v>2224</v>
      </c>
      <c r="K1227" s="7">
        <v>4176</v>
      </c>
      <c r="L1227" s="7">
        <v>2944</v>
      </c>
      <c r="M1227" s="7">
        <v>1232</v>
      </c>
      <c r="N1227" s="8">
        <v>0.18857880303274732</v>
      </c>
      <c r="O1227" s="8">
        <v>0.33610062893081771</v>
      </c>
      <c r="P1227" s="20">
        <v>-7.508992805755399E-2</v>
      </c>
      <c r="Q1227" s="8">
        <v>0.60452961672473871</v>
      </c>
      <c r="R1227" s="8">
        <v>0.50197963800904977</v>
      </c>
      <c r="S1227" s="20">
        <v>0.94791666666666674</v>
      </c>
    </row>
    <row r="1228" spans="1:19" ht="13.5" customHeight="1" x14ac:dyDescent="0.2">
      <c r="A1228" s="6">
        <v>41278</v>
      </c>
      <c r="B1228" s="19">
        <v>40914</v>
      </c>
      <c r="C1228" s="19">
        <v>39458</v>
      </c>
      <c r="D1228" s="16" t="s">
        <v>7</v>
      </c>
      <c r="E1228" s="7">
        <v>7284</v>
      </c>
      <c r="F1228" s="7">
        <v>4763</v>
      </c>
      <c r="G1228" s="7">
        <v>2521</v>
      </c>
      <c r="H1228" s="7">
        <v>5939</v>
      </c>
      <c r="I1228" s="7">
        <v>4033</v>
      </c>
      <c r="J1228" s="7">
        <v>1906</v>
      </c>
      <c r="K1228" s="7">
        <v>4939</v>
      </c>
      <c r="L1228" s="7">
        <v>3827</v>
      </c>
      <c r="M1228" s="7">
        <v>1112</v>
      </c>
      <c r="N1228" s="8">
        <v>0.22646910254251562</v>
      </c>
      <c r="O1228" s="8">
        <v>0.18100669476816256</v>
      </c>
      <c r="P1228" s="20">
        <v>0.3226652675760755</v>
      </c>
      <c r="Q1228" s="8">
        <v>0.35794183445190164</v>
      </c>
      <c r="R1228" s="8">
        <v>0.16654420769042377</v>
      </c>
      <c r="S1228" s="20">
        <v>0.96799375487900075</v>
      </c>
    </row>
    <row r="1229" spans="1:19" ht="13.5" customHeight="1" x14ac:dyDescent="0.2">
      <c r="A1229" s="6">
        <v>41279</v>
      </c>
      <c r="B1229" s="19">
        <v>40915</v>
      </c>
      <c r="C1229" s="19">
        <v>39459</v>
      </c>
      <c r="D1229" s="16" t="s">
        <v>1</v>
      </c>
      <c r="E1229" s="7">
        <v>6636</v>
      </c>
      <c r="F1229" s="7">
        <v>4179</v>
      </c>
      <c r="G1229" s="7">
        <v>2457</v>
      </c>
      <c r="H1229" s="7">
        <v>5942</v>
      </c>
      <c r="I1229" s="7">
        <v>3941</v>
      </c>
      <c r="J1229" s="7">
        <v>2001</v>
      </c>
      <c r="K1229" s="7">
        <v>4171</v>
      </c>
      <c r="L1229" s="7">
        <v>3061</v>
      </c>
      <c r="M1229" s="7">
        <v>1110</v>
      </c>
      <c r="N1229" s="8">
        <v>0.11679569168630088</v>
      </c>
      <c r="O1229" s="8">
        <v>6.0390763765541644E-2</v>
      </c>
      <c r="P1229" s="20">
        <v>0.22788605697151421</v>
      </c>
      <c r="Q1229" s="8">
        <v>0.32138590203106343</v>
      </c>
      <c r="R1229" s="8">
        <v>0.18586833144154369</v>
      </c>
      <c r="S1229" s="20">
        <v>0.64018691588785037</v>
      </c>
    </row>
    <row r="1230" spans="1:19" ht="13.5" customHeight="1" x14ac:dyDescent="0.2">
      <c r="A1230" s="6">
        <v>41280</v>
      </c>
      <c r="B1230" s="19">
        <v>40916</v>
      </c>
      <c r="C1230" s="19">
        <v>39460</v>
      </c>
      <c r="D1230" s="16" t="s">
        <v>2</v>
      </c>
      <c r="E1230" s="7">
        <v>6792</v>
      </c>
      <c r="F1230" s="7">
        <v>4349</v>
      </c>
      <c r="G1230" s="7">
        <v>2443</v>
      </c>
      <c r="H1230" s="7">
        <v>5783</v>
      </c>
      <c r="I1230" s="7">
        <v>3892</v>
      </c>
      <c r="J1230" s="7">
        <v>1891</v>
      </c>
      <c r="K1230" s="7">
        <v>4774</v>
      </c>
      <c r="L1230" s="7">
        <v>3625</v>
      </c>
      <c r="M1230" s="7">
        <v>1149</v>
      </c>
      <c r="N1230" s="8">
        <v>0.17447691509597085</v>
      </c>
      <c r="O1230" s="8">
        <v>0.11742034943473789</v>
      </c>
      <c r="P1230" s="20">
        <v>0.29190904283447905</v>
      </c>
      <c r="Q1230" s="8">
        <v>0.37517716136869805</v>
      </c>
      <c r="R1230" s="8">
        <v>0.2479196556671448</v>
      </c>
      <c r="S1230" s="20">
        <v>0.68019257221458052</v>
      </c>
    </row>
    <row r="1231" spans="1:19" ht="13.5" customHeight="1" x14ac:dyDescent="0.2">
      <c r="A1231" s="6">
        <v>41281</v>
      </c>
      <c r="B1231" s="19">
        <v>40917</v>
      </c>
      <c r="C1231" s="19">
        <v>39461</v>
      </c>
      <c r="D1231" s="16" t="s">
        <v>3</v>
      </c>
      <c r="E1231" s="7">
        <v>5182</v>
      </c>
      <c r="F1231" s="7">
        <v>3553</v>
      </c>
      <c r="G1231" s="7">
        <v>1629</v>
      </c>
      <c r="H1231" s="7">
        <v>4942</v>
      </c>
      <c r="I1231" s="7">
        <v>3450</v>
      </c>
      <c r="J1231" s="7">
        <v>1492</v>
      </c>
      <c r="K1231" s="7">
        <v>4426</v>
      </c>
      <c r="L1231" s="7">
        <v>3330</v>
      </c>
      <c r="M1231" s="7">
        <v>1096</v>
      </c>
      <c r="N1231" s="8">
        <v>4.8563334682314885E-2</v>
      </c>
      <c r="O1231" s="8">
        <v>2.9855072463768062E-2</v>
      </c>
      <c r="P1231" s="20">
        <v>9.1823056300267991E-2</v>
      </c>
      <c r="Q1231" s="8">
        <v>1.5680125441003501E-2</v>
      </c>
      <c r="R1231" s="8">
        <v>-0.12141444114737887</v>
      </c>
      <c r="S1231" s="20">
        <v>0.53969754253308122</v>
      </c>
    </row>
    <row r="1232" spans="1:19" ht="13.5" customHeight="1" x14ac:dyDescent="0.2">
      <c r="A1232" s="6">
        <v>41282</v>
      </c>
      <c r="B1232" s="19">
        <v>40918</v>
      </c>
      <c r="C1232" s="19">
        <v>39462</v>
      </c>
      <c r="D1232" s="16" t="s">
        <v>4</v>
      </c>
      <c r="E1232" s="7">
        <v>5502</v>
      </c>
      <c r="F1232" s="7">
        <v>3288</v>
      </c>
      <c r="G1232" s="7">
        <v>2214</v>
      </c>
      <c r="H1232" s="7">
        <v>5133</v>
      </c>
      <c r="I1232" s="7">
        <v>3111</v>
      </c>
      <c r="J1232" s="7">
        <v>2022</v>
      </c>
      <c r="K1232" s="7">
        <v>3866</v>
      </c>
      <c r="L1232" s="7">
        <v>2821</v>
      </c>
      <c r="M1232" s="7">
        <v>1045</v>
      </c>
      <c r="N1232" s="8">
        <v>7.1887784921098818E-2</v>
      </c>
      <c r="O1232" s="8">
        <v>5.6894889103182189E-2</v>
      </c>
      <c r="P1232" s="20">
        <v>9.4955489614243271E-2</v>
      </c>
      <c r="Q1232" s="8">
        <v>5.6451612903225756E-2</v>
      </c>
      <c r="R1232" s="8">
        <v>-0.16314583863578513</v>
      </c>
      <c r="S1232" s="20">
        <v>0.73103987490226729</v>
      </c>
    </row>
    <row r="1233" spans="1:19" ht="13.5" customHeight="1" x14ac:dyDescent="0.2">
      <c r="A1233" s="6">
        <v>41283</v>
      </c>
      <c r="B1233" s="19">
        <v>40919</v>
      </c>
      <c r="C1233" s="19">
        <v>39463</v>
      </c>
      <c r="D1233" s="16" t="s">
        <v>5</v>
      </c>
      <c r="E1233" s="7">
        <v>5385</v>
      </c>
      <c r="F1233" s="7">
        <v>3848</v>
      </c>
      <c r="G1233" s="7">
        <v>1537</v>
      </c>
      <c r="H1233" s="7">
        <v>5023</v>
      </c>
      <c r="I1233" s="7">
        <v>3690</v>
      </c>
      <c r="J1233" s="7">
        <v>1333</v>
      </c>
      <c r="K1233" s="7">
        <v>3610</v>
      </c>
      <c r="L1233" s="7">
        <v>2972</v>
      </c>
      <c r="M1233" s="7">
        <v>638</v>
      </c>
      <c r="N1233" s="8">
        <v>7.2068484969141977E-2</v>
      </c>
      <c r="O1233" s="8">
        <v>4.2818428184281832E-2</v>
      </c>
      <c r="P1233" s="20">
        <v>0.15303825956489114</v>
      </c>
      <c r="Q1233" s="8">
        <v>0.16735313245176675</v>
      </c>
      <c r="R1233" s="8">
        <v>5.0791916985253982E-2</v>
      </c>
      <c r="S1233" s="20">
        <v>0.61619348054679279</v>
      </c>
    </row>
    <row r="1234" spans="1:19" ht="13.5" customHeight="1" x14ac:dyDescent="0.2">
      <c r="A1234" s="6">
        <v>41284</v>
      </c>
      <c r="B1234" s="19">
        <v>40920</v>
      </c>
      <c r="C1234" s="19">
        <v>39464</v>
      </c>
      <c r="D1234" s="16" t="s">
        <v>6</v>
      </c>
      <c r="E1234" s="7">
        <v>6346</v>
      </c>
      <c r="F1234" s="7">
        <v>4375</v>
      </c>
      <c r="G1234" s="7">
        <v>1971</v>
      </c>
      <c r="H1234" s="7">
        <v>5987</v>
      </c>
      <c r="I1234" s="7">
        <v>3934</v>
      </c>
      <c r="J1234" s="7">
        <v>2053</v>
      </c>
      <c r="K1234" s="7">
        <v>4113</v>
      </c>
      <c r="L1234" s="7">
        <v>2977</v>
      </c>
      <c r="M1234" s="7">
        <v>1136</v>
      </c>
      <c r="N1234" s="8">
        <v>5.9963253716385445E-2</v>
      </c>
      <c r="O1234" s="8">
        <v>0.11209964412811391</v>
      </c>
      <c r="P1234" s="20">
        <v>-3.9941548952752037E-2</v>
      </c>
      <c r="Q1234" s="8">
        <v>0.42927927927927922</v>
      </c>
      <c r="R1234" s="8">
        <v>0.28979952830188682</v>
      </c>
      <c r="S1234" s="20">
        <v>0.88072519083969469</v>
      </c>
    </row>
    <row r="1235" spans="1:19" ht="13.5" customHeight="1" x14ac:dyDescent="0.2">
      <c r="A1235" s="6">
        <v>41285</v>
      </c>
      <c r="B1235" s="19">
        <v>40921</v>
      </c>
      <c r="C1235" s="19">
        <v>39465</v>
      </c>
      <c r="D1235" s="16" t="s">
        <v>7</v>
      </c>
      <c r="E1235" s="7">
        <v>7026</v>
      </c>
      <c r="F1235" s="7">
        <v>4586</v>
      </c>
      <c r="G1235" s="7">
        <v>2440</v>
      </c>
      <c r="H1235" s="7">
        <v>5304</v>
      </c>
      <c r="I1235" s="7">
        <v>3298</v>
      </c>
      <c r="J1235" s="7">
        <v>2006</v>
      </c>
      <c r="K1235" s="7">
        <v>3755</v>
      </c>
      <c r="L1235" s="7">
        <v>2626</v>
      </c>
      <c r="M1235" s="7">
        <v>1129</v>
      </c>
      <c r="N1235" s="8">
        <v>0.32466063348416285</v>
      </c>
      <c r="O1235" s="8">
        <v>0.39053972104305634</v>
      </c>
      <c r="P1235" s="20">
        <v>0.21635094715852432</v>
      </c>
      <c r="Q1235" s="8">
        <v>0.33726684430909781</v>
      </c>
      <c r="R1235" s="8">
        <v>0.18470679411004909</v>
      </c>
      <c r="S1235" s="20">
        <v>0.76428054953000713</v>
      </c>
    </row>
    <row r="1236" spans="1:19" ht="13.5" customHeight="1" x14ac:dyDescent="0.2">
      <c r="A1236" s="6">
        <v>41286</v>
      </c>
      <c r="B1236" s="19">
        <v>40922</v>
      </c>
      <c r="C1236" s="19">
        <v>39466</v>
      </c>
      <c r="D1236" s="16" t="s">
        <v>1</v>
      </c>
      <c r="E1236" s="7">
        <v>6392</v>
      </c>
      <c r="F1236" s="7">
        <v>4159</v>
      </c>
      <c r="G1236" s="7">
        <v>2233</v>
      </c>
      <c r="H1236" s="7">
        <v>5794</v>
      </c>
      <c r="I1236" s="7">
        <v>3726</v>
      </c>
      <c r="J1236" s="7">
        <v>2068</v>
      </c>
      <c r="K1236" s="7">
        <v>4234</v>
      </c>
      <c r="L1236" s="7">
        <v>3293</v>
      </c>
      <c r="M1236" s="7">
        <v>941</v>
      </c>
      <c r="N1236" s="8">
        <v>0.10321021746634451</v>
      </c>
      <c r="O1236" s="8">
        <v>0.11621041331186266</v>
      </c>
      <c r="P1236" s="20">
        <v>7.9787234042553168E-2</v>
      </c>
      <c r="Q1236" s="8">
        <v>0.27381426863292146</v>
      </c>
      <c r="R1236" s="8">
        <v>0.15527777777777785</v>
      </c>
      <c r="S1236" s="20">
        <v>0.57475317348378008</v>
      </c>
    </row>
    <row r="1237" spans="1:19" ht="13.5" customHeight="1" x14ac:dyDescent="0.2">
      <c r="A1237" s="6">
        <v>41287</v>
      </c>
      <c r="B1237" s="19">
        <v>40923</v>
      </c>
      <c r="C1237" s="19">
        <v>39467</v>
      </c>
      <c r="D1237" s="16" t="s">
        <v>2</v>
      </c>
      <c r="E1237" s="7">
        <v>6276</v>
      </c>
      <c r="F1237" s="7">
        <v>4238</v>
      </c>
      <c r="G1237" s="7">
        <v>2038</v>
      </c>
      <c r="H1237" s="7">
        <v>5753</v>
      </c>
      <c r="I1237" s="7">
        <v>4087</v>
      </c>
      <c r="J1237" s="7">
        <v>1666</v>
      </c>
      <c r="K1237" s="7">
        <v>4393</v>
      </c>
      <c r="L1237" s="7">
        <v>3354</v>
      </c>
      <c r="M1237" s="7">
        <v>1039</v>
      </c>
      <c r="N1237" s="8">
        <v>9.0909090909090828E-2</v>
      </c>
      <c r="O1237" s="8">
        <v>3.6946415463665172E-2</v>
      </c>
      <c r="P1237" s="20">
        <v>0.22328931572629052</v>
      </c>
      <c r="Q1237" s="8">
        <v>0.18482159713045121</v>
      </c>
      <c r="R1237" s="8">
        <v>0.12533191715347858</v>
      </c>
      <c r="S1237" s="20">
        <v>0.3311561071195297</v>
      </c>
    </row>
    <row r="1238" spans="1:19" ht="13.5" customHeight="1" x14ac:dyDescent="0.2">
      <c r="A1238" s="6">
        <v>41288</v>
      </c>
      <c r="B1238" s="19">
        <v>40924</v>
      </c>
      <c r="C1238" s="19">
        <v>39468</v>
      </c>
      <c r="D1238" s="16" t="s">
        <v>3</v>
      </c>
      <c r="E1238" s="7">
        <v>4693</v>
      </c>
      <c r="F1238" s="7">
        <v>3041</v>
      </c>
      <c r="G1238" s="7">
        <v>1652</v>
      </c>
      <c r="H1238" s="7">
        <v>5174</v>
      </c>
      <c r="I1238" s="7">
        <v>3796</v>
      </c>
      <c r="J1238" s="7">
        <v>1378</v>
      </c>
      <c r="K1238" s="7">
        <v>4117</v>
      </c>
      <c r="L1238" s="7">
        <v>3216</v>
      </c>
      <c r="M1238" s="7">
        <v>901</v>
      </c>
      <c r="N1238" s="8">
        <v>-9.2964824120603029E-2</v>
      </c>
      <c r="O1238" s="8">
        <v>-0.19889357218124337</v>
      </c>
      <c r="P1238" s="20">
        <v>0.19883889695210444</v>
      </c>
      <c r="Q1238" s="8">
        <v>1.3825880319723538E-2</v>
      </c>
      <c r="R1238" s="8">
        <v>-0.1731919521479065</v>
      </c>
      <c r="S1238" s="20">
        <v>0.73711882229232395</v>
      </c>
    </row>
    <row r="1239" spans="1:19" ht="13.5" customHeight="1" x14ac:dyDescent="0.2">
      <c r="A1239" s="6">
        <v>41289</v>
      </c>
      <c r="B1239" s="19">
        <v>40925</v>
      </c>
      <c r="C1239" s="19">
        <v>39469</v>
      </c>
      <c r="D1239" s="16" t="s">
        <v>4</v>
      </c>
      <c r="E1239" s="7">
        <v>6583</v>
      </c>
      <c r="F1239" s="7">
        <v>4081</v>
      </c>
      <c r="G1239" s="7">
        <v>2502</v>
      </c>
      <c r="H1239" s="7">
        <v>5318</v>
      </c>
      <c r="I1239" s="7">
        <v>3418</v>
      </c>
      <c r="J1239" s="7">
        <v>1900</v>
      </c>
      <c r="K1239" s="7">
        <v>3870</v>
      </c>
      <c r="L1239" s="7">
        <v>2958</v>
      </c>
      <c r="M1239" s="7">
        <v>912</v>
      </c>
      <c r="N1239" s="8">
        <v>0.23787138021812715</v>
      </c>
      <c r="O1239" s="8">
        <v>0.19397308367466359</v>
      </c>
      <c r="P1239" s="20">
        <v>0.31684210526315781</v>
      </c>
      <c r="Q1239" s="8">
        <v>0.37719665271966529</v>
      </c>
      <c r="R1239" s="8">
        <v>0.20990216424547881</v>
      </c>
      <c r="S1239" s="20">
        <v>0.7782515991471215</v>
      </c>
    </row>
    <row r="1240" spans="1:19" ht="13.5" customHeight="1" x14ac:dyDescent="0.2">
      <c r="A1240" s="6">
        <v>41290</v>
      </c>
      <c r="B1240" s="19">
        <v>40926</v>
      </c>
      <c r="C1240" s="19">
        <v>39470</v>
      </c>
      <c r="D1240" s="16" t="s">
        <v>5</v>
      </c>
      <c r="E1240" s="7">
        <v>5595</v>
      </c>
      <c r="F1240" s="7">
        <v>4099</v>
      </c>
      <c r="G1240" s="7">
        <v>1496</v>
      </c>
      <c r="H1240" s="7">
        <v>5522</v>
      </c>
      <c r="I1240" s="7">
        <v>4175</v>
      </c>
      <c r="J1240" s="7">
        <v>1347</v>
      </c>
      <c r="K1240" s="7">
        <v>3749</v>
      </c>
      <c r="L1240" s="7">
        <v>3159</v>
      </c>
      <c r="M1240" s="7">
        <v>590</v>
      </c>
      <c r="N1240" s="8">
        <v>1.3219847881202451E-2</v>
      </c>
      <c r="O1240" s="8">
        <v>-1.8203592814371228E-2</v>
      </c>
      <c r="P1240" s="20">
        <v>0.11061618411284346</v>
      </c>
      <c r="Q1240" s="8">
        <v>0.15028782894736836</v>
      </c>
      <c r="R1240" s="8">
        <v>0.10723933009184217</v>
      </c>
      <c r="S1240" s="20">
        <v>0.28743545611015486</v>
      </c>
    </row>
    <row r="1241" spans="1:19" ht="13.5" customHeight="1" x14ac:dyDescent="0.2">
      <c r="A1241" s="6">
        <v>41291</v>
      </c>
      <c r="B1241" s="19">
        <v>40927</v>
      </c>
      <c r="C1241" s="19">
        <v>39471</v>
      </c>
      <c r="D1241" s="16" t="s">
        <v>6</v>
      </c>
      <c r="E1241" s="7">
        <v>5969</v>
      </c>
      <c r="F1241" s="7">
        <v>4156</v>
      </c>
      <c r="G1241" s="7">
        <v>1813</v>
      </c>
      <c r="H1241" s="7">
        <v>6511</v>
      </c>
      <c r="I1241" s="7">
        <v>4260</v>
      </c>
      <c r="J1241" s="7">
        <v>2251</v>
      </c>
      <c r="K1241" s="7">
        <v>4803</v>
      </c>
      <c r="L1241" s="7">
        <v>3674</v>
      </c>
      <c r="M1241" s="7">
        <v>1129</v>
      </c>
      <c r="N1241" s="8">
        <v>-8.324374136077406E-2</v>
      </c>
      <c r="O1241" s="8">
        <v>-2.4413145539906145E-2</v>
      </c>
      <c r="P1241" s="20">
        <v>-0.19458018658374054</v>
      </c>
      <c r="Q1241" s="8">
        <v>0.28062647500536375</v>
      </c>
      <c r="R1241" s="8">
        <v>0.13489896231567444</v>
      </c>
      <c r="S1241" s="20">
        <v>0.81481481481481488</v>
      </c>
    </row>
    <row r="1242" spans="1:19" ht="13.5" customHeight="1" x14ac:dyDescent="0.2">
      <c r="A1242" s="6">
        <v>41292</v>
      </c>
      <c r="B1242" s="19">
        <v>40928</v>
      </c>
      <c r="C1242" s="19">
        <v>39472</v>
      </c>
      <c r="D1242" s="16" t="s">
        <v>7</v>
      </c>
      <c r="E1242" s="7">
        <v>6001</v>
      </c>
      <c r="F1242" s="7">
        <v>3809</v>
      </c>
      <c r="G1242" s="7">
        <v>2192</v>
      </c>
      <c r="H1242" s="7">
        <v>5735</v>
      </c>
      <c r="I1242" s="7">
        <v>3803</v>
      </c>
      <c r="J1242" s="7">
        <v>1932</v>
      </c>
      <c r="K1242" s="7">
        <v>4115</v>
      </c>
      <c r="L1242" s="7">
        <v>3311</v>
      </c>
      <c r="M1242" s="7">
        <v>804</v>
      </c>
      <c r="N1242" s="8">
        <v>4.6381865736704553E-2</v>
      </c>
      <c r="O1242" s="8">
        <v>1.5777018143570132E-3</v>
      </c>
      <c r="P1242" s="20">
        <v>0.13457556935817805</v>
      </c>
      <c r="Q1242" s="8">
        <v>0.19470435994425639</v>
      </c>
      <c r="R1242" s="8">
        <v>5.6881243063263032E-2</v>
      </c>
      <c r="S1242" s="20">
        <v>0.54474982381959136</v>
      </c>
    </row>
    <row r="1243" spans="1:19" ht="13.5" customHeight="1" x14ac:dyDescent="0.2">
      <c r="A1243" s="6">
        <v>41293</v>
      </c>
      <c r="B1243" s="19">
        <v>40929</v>
      </c>
      <c r="C1243" s="19">
        <v>39473</v>
      </c>
      <c r="D1243" s="16" t="s">
        <v>1</v>
      </c>
      <c r="E1243" s="7">
        <v>5795</v>
      </c>
      <c r="F1243" s="7">
        <v>3616</v>
      </c>
      <c r="G1243" s="7">
        <v>2179</v>
      </c>
      <c r="H1243" s="7">
        <v>6022</v>
      </c>
      <c r="I1243" s="7">
        <v>4097</v>
      </c>
      <c r="J1243" s="7">
        <v>1925</v>
      </c>
      <c r="K1243" s="7">
        <v>4212</v>
      </c>
      <c r="L1243" s="7">
        <v>3253</v>
      </c>
      <c r="M1243" s="7">
        <v>959</v>
      </c>
      <c r="N1243" s="8">
        <v>-3.7695117901029529E-2</v>
      </c>
      <c r="O1243" s="8">
        <v>-0.11740297778862585</v>
      </c>
      <c r="P1243" s="20">
        <v>0.13194805194805204</v>
      </c>
      <c r="Q1243" s="8">
        <v>0.21234309623430958</v>
      </c>
      <c r="R1243" s="8">
        <v>-1.2291723572794289E-2</v>
      </c>
      <c r="S1243" s="20">
        <v>0.94727435210008926</v>
      </c>
    </row>
    <row r="1244" spans="1:19" ht="13.5" customHeight="1" x14ac:dyDescent="0.2">
      <c r="A1244" s="6">
        <v>41294</v>
      </c>
      <c r="B1244" s="19">
        <v>40930</v>
      </c>
      <c r="C1244" s="19">
        <v>39474</v>
      </c>
      <c r="D1244" s="16" t="s">
        <v>2</v>
      </c>
      <c r="E1244" s="7">
        <v>6443</v>
      </c>
      <c r="F1244" s="7">
        <v>4347</v>
      </c>
      <c r="G1244" s="7">
        <v>2096</v>
      </c>
      <c r="H1244" s="7">
        <v>5787</v>
      </c>
      <c r="I1244" s="7">
        <v>4337</v>
      </c>
      <c r="J1244" s="7">
        <v>1450</v>
      </c>
      <c r="K1244" s="7">
        <v>4656</v>
      </c>
      <c r="L1244" s="7">
        <v>3753</v>
      </c>
      <c r="M1244" s="7">
        <v>903</v>
      </c>
      <c r="N1244" s="8">
        <v>0.11335752548816314</v>
      </c>
      <c r="O1244" s="8">
        <v>2.3057412958265022E-3</v>
      </c>
      <c r="P1244" s="20">
        <v>0.44551724137931026</v>
      </c>
      <c r="Q1244" s="8">
        <v>0.25643525741029638</v>
      </c>
      <c r="R1244" s="8">
        <v>0.125</v>
      </c>
      <c r="S1244" s="20">
        <v>0.65822784810126578</v>
      </c>
    </row>
    <row r="1245" spans="1:19" ht="13.5" customHeight="1" x14ac:dyDescent="0.2">
      <c r="A1245" s="6">
        <v>41295</v>
      </c>
      <c r="B1245" s="19">
        <v>40931</v>
      </c>
      <c r="C1245" s="19">
        <v>39475</v>
      </c>
      <c r="D1245" s="16" t="s">
        <v>3</v>
      </c>
      <c r="E1245" s="7">
        <v>5592</v>
      </c>
      <c r="F1245" s="7">
        <v>4204</v>
      </c>
      <c r="G1245" s="7">
        <v>1388</v>
      </c>
      <c r="H1245" s="7">
        <v>5227</v>
      </c>
      <c r="I1245" s="7">
        <v>3898</v>
      </c>
      <c r="J1245" s="7">
        <v>1329</v>
      </c>
      <c r="K1245" s="7">
        <v>4532</v>
      </c>
      <c r="L1245" s="7">
        <v>3739</v>
      </c>
      <c r="M1245" s="7">
        <v>793</v>
      </c>
      <c r="N1245" s="8">
        <v>6.9829730246795396E-2</v>
      </c>
      <c r="O1245" s="8">
        <v>7.8501795792714102E-2</v>
      </c>
      <c r="P1245" s="20">
        <v>4.4394281414597447E-2</v>
      </c>
      <c r="Q1245" s="8">
        <v>0.16670143959941575</v>
      </c>
      <c r="R1245" s="8">
        <v>7.8501795792714102E-2</v>
      </c>
      <c r="S1245" s="20">
        <v>0.55083798882681556</v>
      </c>
    </row>
    <row r="1246" spans="1:19" ht="13.5" customHeight="1" x14ac:dyDescent="0.2">
      <c r="A1246" s="6">
        <v>41296</v>
      </c>
      <c r="B1246" s="19">
        <v>40932</v>
      </c>
      <c r="C1246" s="19">
        <v>39476</v>
      </c>
      <c r="D1246" s="16" t="s">
        <v>4</v>
      </c>
      <c r="E1246" s="7">
        <v>5156</v>
      </c>
      <c r="F1246" s="7">
        <v>3217</v>
      </c>
      <c r="G1246" s="7">
        <v>1939</v>
      </c>
      <c r="H1246" s="7">
        <v>5567</v>
      </c>
      <c r="I1246" s="7">
        <v>3642</v>
      </c>
      <c r="J1246" s="7">
        <v>1925</v>
      </c>
      <c r="K1246" s="7">
        <v>4328</v>
      </c>
      <c r="L1246" s="7">
        <v>3489</v>
      </c>
      <c r="M1246" s="7">
        <v>839</v>
      </c>
      <c r="N1246" s="8">
        <v>-7.3827914496137903E-2</v>
      </c>
      <c r="O1246" s="8">
        <v>-0.11669412410763313</v>
      </c>
      <c r="P1246" s="20">
        <v>7.2727272727273196E-3</v>
      </c>
      <c r="Q1246" s="8">
        <v>0.14247728783514302</v>
      </c>
      <c r="R1246" s="8">
        <v>-8.085714285714285E-2</v>
      </c>
      <c r="S1246" s="20">
        <v>0.91411648568608084</v>
      </c>
    </row>
    <row r="1247" spans="1:19" ht="13.5" customHeight="1" x14ac:dyDescent="0.2">
      <c r="A1247" s="6">
        <v>41297</v>
      </c>
      <c r="B1247" s="19">
        <v>40933</v>
      </c>
      <c r="C1247" s="19">
        <v>39477</v>
      </c>
      <c r="D1247" s="16" t="s">
        <v>5</v>
      </c>
      <c r="E1247" s="7">
        <v>5245</v>
      </c>
      <c r="F1247" s="7">
        <v>4026</v>
      </c>
      <c r="G1247" s="7">
        <v>1219</v>
      </c>
      <c r="H1247" s="7">
        <v>5516</v>
      </c>
      <c r="I1247" s="7">
        <v>4269</v>
      </c>
      <c r="J1247" s="7">
        <v>1247</v>
      </c>
      <c r="K1247" s="7">
        <v>4237</v>
      </c>
      <c r="L1247" s="7">
        <v>3768</v>
      </c>
      <c r="M1247" s="7">
        <v>469</v>
      </c>
      <c r="N1247" s="8">
        <v>-4.912980420594637E-2</v>
      </c>
      <c r="O1247" s="8">
        <v>-5.6921995783555834E-2</v>
      </c>
      <c r="P1247" s="20">
        <v>-2.2453889334402621E-2</v>
      </c>
      <c r="Q1247" s="8">
        <v>3.5538005923001048E-2</v>
      </c>
      <c r="R1247" s="8">
        <v>5.8637917433605136E-2</v>
      </c>
      <c r="S1247" s="20">
        <v>-3.4072900158478636E-2</v>
      </c>
    </row>
    <row r="1248" spans="1:19" ht="13.5" customHeight="1" x14ac:dyDescent="0.2">
      <c r="A1248" s="6">
        <v>41298</v>
      </c>
      <c r="B1248" s="19">
        <v>40934</v>
      </c>
      <c r="C1248" s="19">
        <v>39478</v>
      </c>
      <c r="D1248" s="16" t="s">
        <v>6</v>
      </c>
      <c r="E1248" s="7">
        <v>5600</v>
      </c>
      <c r="F1248" s="7">
        <v>4043</v>
      </c>
      <c r="G1248" s="7">
        <v>1557</v>
      </c>
      <c r="H1248" s="7">
        <v>6085</v>
      </c>
      <c r="I1248" s="7">
        <v>4218</v>
      </c>
      <c r="J1248" s="7">
        <v>1867</v>
      </c>
      <c r="K1248" s="7">
        <v>4626</v>
      </c>
      <c r="L1248" s="7">
        <v>3613</v>
      </c>
      <c r="M1248" s="7">
        <v>1013</v>
      </c>
      <c r="N1248" s="8">
        <v>-7.9704190632703398E-2</v>
      </c>
      <c r="O1248" s="8">
        <v>-4.1488857278330959E-2</v>
      </c>
      <c r="P1248" s="20">
        <v>-0.16604177825388322</v>
      </c>
      <c r="Q1248" s="8">
        <v>0.14519427402862983</v>
      </c>
      <c r="R1248" s="8">
        <v>5.5338031845471258E-2</v>
      </c>
      <c r="S1248" s="20">
        <v>0.47025495750708224</v>
      </c>
    </row>
    <row r="1249" spans="1:19" ht="13.5" customHeight="1" x14ac:dyDescent="0.2">
      <c r="A1249" s="6">
        <v>41299</v>
      </c>
      <c r="B1249" s="19">
        <v>40935</v>
      </c>
      <c r="C1249" s="19">
        <v>39479</v>
      </c>
      <c r="D1249" s="16" t="s">
        <v>7</v>
      </c>
      <c r="E1249" s="7">
        <v>5661</v>
      </c>
      <c r="F1249" s="7">
        <v>3705</v>
      </c>
      <c r="G1249" s="7">
        <v>1956</v>
      </c>
      <c r="H1249" s="7">
        <v>5143</v>
      </c>
      <c r="I1249" s="7">
        <v>3543</v>
      </c>
      <c r="J1249" s="7">
        <v>1600</v>
      </c>
      <c r="K1249" s="7">
        <v>3941</v>
      </c>
      <c r="L1249" s="7">
        <v>3180</v>
      </c>
      <c r="M1249" s="7">
        <v>761</v>
      </c>
      <c r="N1249" s="8">
        <v>0.10071942446043169</v>
      </c>
      <c r="O1249" s="8">
        <v>4.5723962743437818E-2</v>
      </c>
      <c r="P1249" s="20">
        <v>0.22249999999999992</v>
      </c>
      <c r="Q1249" s="8">
        <v>0.14618343794290345</v>
      </c>
      <c r="R1249" s="8">
        <v>1.5346670320635747E-2</v>
      </c>
      <c r="S1249" s="20">
        <v>0.51627906976744176</v>
      </c>
    </row>
    <row r="1250" spans="1:19" ht="13.5" customHeight="1" x14ac:dyDescent="0.2">
      <c r="A1250" s="6">
        <v>41300</v>
      </c>
      <c r="B1250" s="19">
        <v>40936</v>
      </c>
      <c r="C1250" s="19">
        <v>39480</v>
      </c>
      <c r="D1250" s="16" t="s">
        <v>1</v>
      </c>
      <c r="E1250" s="7">
        <v>5376</v>
      </c>
      <c r="F1250" s="7">
        <v>3483</v>
      </c>
      <c r="G1250" s="7">
        <v>1893</v>
      </c>
      <c r="H1250" s="7">
        <v>4754</v>
      </c>
      <c r="I1250" s="7">
        <v>3321</v>
      </c>
      <c r="J1250" s="7">
        <v>1433</v>
      </c>
      <c r="K1250" s="7">
        <v>4472</v>
      </c>
      <c r="L1250" s="7">
        <v>3760</v>
      </c>
      <c r="M1250" s="7">
        <v>712</v>
      </c>
      <c r="N1250" s="8">
        <v>0.13083718973496006</v>
      </c>
      <c r="O1250" s="8">
        <v>4.8780487804878092E-2</v>
      </c>
      <c r="P1250" s="20">
        <v>0.32100488485694356</v>
      </c>
      <c r="Q1250" s="8">
        <v>3.3448673587081812E-2</v>
      </c>
      <c r="R1250" s="8">
        <v>-0.14190687361419074</v>
      </c>
      <c r="S1250" s="20">
        <v>0.65616797900262469</v>
      </c>
    </row>
    <row r="1251" spans="1:19" ht="13.5" customHeight="1" x14ac:dyDescent="0.2">
      <c r="A1251" s="6">
        <v>41301</v>
      </c>
      <c r="B1251" s="19">
        <v>40937</v>
      </c>
      <c r="C1251" s="19">
        <v>39481</v>
      </c>
      <c r="D1251" s="16" t="s">
        <v>2</v>
      </c>
      <c r="E1251" s="7">
        <v>5834</v>
      </c>
      <c r="F1251" s="7">
        <v>4373</v>
      </c>
      <c r="G1251" s="7">
        <v>1461</v>
      </c>
      <c r="H1251" s="7">
        <v>5156</v>
      </c>
      <c r="I1251" s="7">
        <v>3949</v>
      </c>
      <c r="J1251" s="7">
        <v>1207</v>
      </c>
      <c r="K1251" s="7">
        <v>4113</v>
      </c>
      <c r="L1251" s="7">
        <v>3107</v>
      </c>
      <c r="M1251" s="7">
        <v>1006</v>
      </c>
      <c r="N1251" s="8">
        <v>0.13149728471683475</v>
      </c>
      <c r="O1251" s="8">
        <v>0.10736895416561154</v>
      </c>
      <c r="P1251" s="20">
        <v>0.21043910521955267</v>
      </c>
      <c r="Q1251" s="8">
        <v>8.6608306947290048E-2</v>
      </c>
      <c r="R1251" s="8">
        <v>0.13437094682230866</v>
      </c>
      <c r="S1251" s="20">
        <v>-3.5006605019815007E-2</v>
      </c>
    </row>
    <row r="1252" spans="1:19" ht="13.5" customHeight="1" x14ac:dyDescent="0.2">
      <c r="A1252" s="6">
        <v>41302</v>
      </c>
      <c r="B1252" s="19">
        <v>40938</v>
      </c>
      <c r="C1252" s="19">
        <v>39482</v>
      </c>
      <c r="D1252" s="16" t="s">
        <v>3</v>
      </c>
      <c r="E1252" s="7">
        <v>5283</v>
      </c>
      <c r="F1252" s="7">
        <v>3868</v>
      </c>
      <c r="G1252" s="7">
        <v>1415</v>
      </c>
      <c r="H1252" s="7">
        <v>4838</v>
      </c>
      <c r="I1252" s="7">
        <v>3784</v>
      </c>
      <c r="J1252" s="7">
        <v>1054</v>
      </c>
      <c r="K1252" s="7">
        <v>4055</v>
      </c>
      <c r="L1252" s="7">
        <v>3163</v>
      </c>
      <c r="M1252" s="7">
        <v>892</v>
      </c>
      <c r="N1252" s="8">
        <v>9.1980157089706527E-2</v>
      </c>
      <c r="O1252" s="8">
        <v>2.2198731501057001E-2</v>
      </c>
      <c r="P1252" s="20">
        <v>0.3425047438330171</v>
      </c>
      <c r="Q1252" s="8">
        <v>9.017746595129994E-2</v>
      </c>
      <c r="R1252" s="8">
        <v>-1.0488616014325935E-2</v>
      </c>
      <c r="S1252" s="20">
        <v>0.51013874066168619</v>
      </c>
    </row>
    <row r="1253" spans="1:19" ht="13.5" customHeight="1" x14ac:dyDescent="0.2">
      <c r="A1253" s="6">
        <v>41303</v>
      </c>
      <c r="B1253" s="19">
        <v>40939</v>
      </c>
      <c r="C1253" s="19">
        <v>39483</v>
      </c>
      <c r="D1253" s="16" t="s">
        <v>4</v>
      </c>
      <c r="E1253" s="7">
        <v>5797</v>
      </c>
      <c r="F1253" s="7">
        <v>3643</v>
      </c>
      <c r="G1253" s="7">
        <v>2154</v>
      </c>
      <c r="H1253" s="7">
        <v>5694</v>
      </c>
      <c r="I1253" s="7">
        <v>4148</v>
      </c>
      <c r="J1253" s="7">
        <v>1546</v>
      </c>
      <c r="K1253" s="7">
        <v>3609</v>
      </c>
      <c r="L1253" s="7">
        <v>2789</v>
      </c>
      <c r="M1253" s="7">
        <v>820</v>
      </c>
      <c r="N1253" s="8">
        <v>1.8089216719353596E-2</v>
      </c>
      <c r="O1253" s="8">
        <v>-0.12174541947926709</v>
      </c>
      <c r="P1253" s="20">
        <v>0.39327296248382915</v>
      </c>
      <c r="Q1253" s="8">
        <v>6.3279530447542198E-2</v>
      </c>
      <c r="R1253" s="8">
        <v>-0.10579283259695627</v>
      </c>
      <c r="S1253" s="20">
        <v>0.5631349782293178</v>
      </c>
    </row>
    <row r="1254" spans="1:19" ht="13.5" customHeight="1" x14ac:dyDescent="0.2">
      <c r="A1254" s="6">
        <v>41304</v>
      </c>
      <c r="B1254" s="19">
        <v>40940</v>
      </c>
      <c r="C1254" s="19">
        <v>39484</v>
      </c>
      <c r="D1254" s="16" t="s">
        <v>5</v>
      </c>
      <c r="E1254" s="7">
        <v>5709</v>
      </c>
      <c r="F1254" s="7">
        <v>4367</v>
      </c>
      <c r="G1254" s="7">
        <v>1342</v>
      </c>
      <c r="H1254" s="7">
        <v>4996</v>
      </c>
      <c r="I1254" s="7">
        <v>3662</v>
      </c>
      <c r="J1254" s="7">
        <v>1334</v>
      </c>
      <c r="K1254" s="7">
        <v>4206</v>
      </c>
      <c r="L1254" s="7">
        <v>3758</v>
      </c>
      <c r="M1254" s="7">
        <v>448</v>
      </c>
      <c r="N1254" s="8">
        <v>0.14271417133706965</v>
      </c>
      <c r="O1254" s="8">
        <v>0.19251774986346248</v>
      </c>
      <c r="P1254" s="20">
        <v>5.9970014992503096E-3</v>
      </c>
      <c r="Q1254" s="8">
        <v>3.1436314363143536E-2</v>
      </c>
      <c r="R1254" s="8">
        <v>-2.9680365296803624E-3</v>
      </c>
      <c r="S1254" s="20">
        <v>0.161904761904762</v>
      </c>
    </row>
    <row r="1255" spans="1:19" ht="13.5" customHeight="1" x14ac:dyDescent="0.2">
      <c r="A1255" s="6">
        <v>41305</v>
      </c>
      <c r="B1255" s="19">
        <v>40941</v>
      </c>
      <c r="C1255" s="19">
        <v>39485</v>
      </c>
      <c r="D1255" s="16" t="s">
        <v>6</v>
      </c>
      <c r="E1255" s="7">
        <v>6143</v>
      </c>
      <c r="F1255" s="7">
        <v>4579</v>
      </c>
      <c r="G1255" s="7">
        <v>1564</v>
      </c>
      <c r="H1255" s="7">
        <v>5921</v>
      </c>
      <c r="I1255" s="7">
        <v>3991</v>
      </c>
      <c r="J1255" s="7">
        <v>1930</v>
      </c>
      <c r="K1255" s="7">
        <v>4602</v>
      </c>
      <c r="L1255" s="7">
        <v>3829</v>
      </c>
      <c r="M1255" s="7">
        <v>773</v>
      </c>
      <c r="N1255" s="8">
        <v>3.7493666610369791E-2</v>
      </c>
      <c r="O1255" s="8">
        <v>0.14733149586569771</v>
      </c>
      <c r="P1255" s="20">
        <v>-0.1896373056994819</v>
      </c>
      <c r="Q1255" s="8">
        <v>0.24806989028850057</v>
      </c>
      <c r="R1255" s="8">
        <v>0.1690068930303803</v>
      </c>
      <c r="S1255" s="20">
        <v>0.55621890547263675</v>
      </c>
    </row>
    <row r="1256" spans="1:19" ht="13.5" customHeight="1" x14ac:dyDescent="0.2">
      <c r="A1256" s="6">
        <v>41306</v>
      </c>
      <c r="B1256" s="19">
        <v>40942</v>
      </c>
      <c r="C1256" s="19">
        <v>39486</v>
      </c>
      <c r="D1256" s="16" t="s">
        <v>7</v>
      </c>
      <c r="E1256" s="7">
        <v>6588</v>
      </c>
      <c r="F1256" s="7">
        <v>4532</v>
      </c>
      <c r="G1256" s="7">
        <v>2056</v>
      </c>
      <c r="H1256" s="7">
        <v>5202</v>
      </c>
      <c r="I1256" s="7">
        <v>3737</v>
      </c>
      <c r="J1256" s="7">
        <v>1465</v>
      </c>
      <c r="K1256" s="7">
        <v>4585</v>
      </c>
      <c r="L1256" s="7">
        <v>4013</v>
      </c>
      <c r="M1256" s="7">
        <v>572</v>
      </c>
      <c r="N1256" s="8">
        <v>0.26643598615916964</v>
      </c>
      <c r="O1256" s="8">
        <v>0.2127374899652128</v>
      </c>
      <c r="P1256" s="20">
        <v>0.40341296928327641</v>
      </c>
      <c r="Q1256" s="8">
        <v>9.8000000000000087E-2</v>
      </c>
      <c r="R1256" s="8">
        <v>5.4443927408096782E-2</v>
      </c>
      <c r="S1256" s="20">
        <v>0.20799059929494712</v>
      </c>
    </row>
    <row r="1257" spans="1:19" ht="13.5" customHeight="1" x14ac:dyDescent="0.2">
      <c r="A1257" s="6">
        <v>41307</v>
      </c>
      <c r="B1257" s="19">
        <v>40943</v>
      </c>
      <c r="C1257" s="19">
        <v>39487</v>
      </c>
      <c r="D1257" s="16" t="s">
        <v>1</v>
      </c>
      <c r="E1257" s="7">
        <v>6356</v>
      </c>
      <c r="F1257" s="7">
        <v>4612</v>
      </c>
      <c r="G1257" s="7">
        <v>1744</v>
      </c>
      <c r="H1257" s="7">
        <v>5569</v>
      </c>
      <c r="I1257" s="7">
        <v>3796</v>
      </c>
      <c r="J1257" s="7">
        <v>1773</v>
      </c>
      <c r="K1257" s="7">
        <v>5002</v>
      </c>
      <c r="L1257" s="7">
        <v>4055</v>
      </c>
      <c r="M1257" s="7">
        <v>947</v>
      </c>
      <c r="N1257" s="8">
        <v>0.14131801041479619</v>
      </c>
      <c r="O1257" s="8">
        <v>0.21496311907270815</v>
      </c>
      <c r="P1257" s="20">
        <v>-1.6356457980823413E-2</v>
      </c>
      <c r="Q1257" s="8">
        <v>0.13479735761471168</v>
      </c>
      <c r="R1257" s="8">
        <v>6.291772297764453E-2</v>
      </c>
      <c r="S1257" s="20">
        <v>0.38193343898573695</v>
      </c>
    </row>
    <row r="1258" spans="1:19" ht="13.5" customHeight="1" x14ac:dyDescent="0.2">
      <c r="A1258" s="6">
        <v>41308</v>
      </c>
      <c r="B1258" s="19">
        <v>40944</v>
      </c>
      <c r="C1258" s="19">
        <v>39488</v>
      </c>
      <c r="D1258" s="16" t="s">
        <v>2</v>
      </c>
      <c r="E1258" s="7">
        <v>6559</v>
      </c>
      <c r="F1258" s="7">
        <v>4921</v>
      </c>
      <c r="G1258" s="7">
        <v>1638</v>
      </c>
      <c r="H1258" s="7">
        <v>5708</v>
      </c>
      <c r="I1258" s="7">
        <v>4304</v>
      </c>
      <c r="J1258" s="7">
        <v>1404</v>
      </c>
      <c r="K1258" s="7">
        <v>4718</v>
      </c>
      <c r="L1258" s="7">
        <v>3825</v>
      </c>
      <c r="M1258" s="7">
        <v>893</v>
      </c>
      <c r="N1258" s="8">
        <v>0.14908899789768748</v>
      </c>
      <c r="O1258" s="8">
        <v>0.14335501858736066</v>
      </c>
      <c r="P1258" s="20">
        <v>0.16666666666666674</v>
      </c>
      <c r="Q1258" s="8">
        <v>0.25100133511348455</v>
      </c>
      <c r="R1258" s="8">
        <v>0.18009592326139079</v>
      </c>
      <c r="S1258" s="20">
        <v>0.52656104380242308</v>
      </c>
    </row>
    <row r="1259" spans="1:19" ht="13.5" customHeight="1" x14ac:dyDescent="0.2">
      <c r="A1259" s="6">
        <v>41309</v>
      </c>
      <c r="B1259" s="19">
        <v>40945</v>
      </c>
      <c r="C1259" s="19">
        <v>39489</v>
      </c>
      <c r="D1259" s="16" t="s">
        <v>3</v>
      </c>
      <c r="E1259" s="7">
        <v>6133</v>
      </c>
      <c r="F1259" s="7">
        <v>4430</v>
      </c>
      <c r="G1259" s="7">
        <v>1703</v>
      </c>
      <c r="H1259" s="7">
        <v>4968</v>
      </c>
      <c r="I1259" s="7">
        <v>3813</v>
      </c>
      <c r="J1259" s="7">
        <v>1155</v>
      </c>
      <c r="K1259" s="7">
        <v>4513</v>
      </c>
      <c r="L1259" s="7">
        <v>3729</v>
      </c>
      <c r="M1259" s="7">
        <v>784</v>
      </c>
      <c r="N1259" s="8">
        <v>0.23450080515297911</v>
      </c>
      <c r="O1259" s="8">
        <v>0.16181484395489121</v>
      </c>
      <c r="P1259" s="20">
        <v>0.47445887445887447</v>
      </c>
      <c r="Q1259" s="8">
        <v>0.25599016997747293</v>
      </c>
      <c r="R1259" s="8">
        <v>0.10860860860860866</v>
      </c>
      <c r="S1259" s="20">
        <v>0.91995490417136416</v>
      </c>
    </row>
    <row r="1260" spans="1:19" ht="13.5" customHeight="1" x14ac:dyDescent="0.2">
      <c r="A1260" s="6">
        <v>41310</v>
      </c>
      <c r="B1260" s="19">
        <v>40946</v>
      </c>
      <c r="C1260" s="19">
        <v>39490</v>
      </c>
      <c r="D1260" s="16" t="s">
        <v>4</v>
      </c>
      <c r="E1260" s="7">
        <v>7218</v>
      </c>
      <c r="F1260" s="7">
        <v>4550</v>
      </c>
      <c r="G1260" s="7">
        <v>2668</v>
      </c>
      <c r="H1260" s="7">
        <v>5367</v>
      </c>
      <c r="I1260" s="7">
        <v>3932</v>
      </c>
      <c r="J1260" s="7">
        <v>1435</v>
      </c>
      <c r="K1260" s="7">
        <v>4809</v>
      </c>
      <c r="L1260" s="7">
        <v>4005</v>
      </c>
      <c r="M1260" s="7">
        <v>804</v>
      </c>
      <c r="N1260" s="8">
        <v>0.34488541084404689</v>
      </c>
      <c r="O1260" s="8">
        <v>0.15717192268565605</v>
      </c>
      <c r="P1260" s="20">
        <v>0.85923344947735192</v>
      </c>
      <c r="Q1260" s="8">
        <v>0.35345959122445159</v>
      </c>
      <c r="R1260" s="8">
        <v>0.11958661417322825</v>
      </c>
      <c r="S1260" s="20">
        <v>1.1024428684003151</v>
      </c>
    </row>
    <row r="1261" spans="1:19" ht="13.5" customHeight="1" x14ac:dyDescent="0.2">
      <c r="A1261" s="6">
        <v>41311</v>
      </c>
      <c r="B1261" s="19">
        <v>40947</v>
      </c>
      <c r="C1261" s="19">
        <v>39491</v>
      </c>
      <c r="D1261" s="16" t="s">
        <v>5</v>
      </c>
      <c r="E1261" s="7">
        <v>6764</v>
      </c>
      <c r="F1261" s="7">
        <v>4831</v>
      </c>
      <c r="G1261" s="7">
        <v>1933</v>
      </c>
      <c r="H1261" s="7">
        <v>5402</v>
      </c>
      <c r="I1261" s="7">
        <v>4287</v>
      </c>
      <c r="J1261" s="7">
        <v>1115</v>
      </c>
      <c r="K1261" s="7">
        <v>4528</v>
      </c>
      <c r="L1261" s="7">
        <v>3953</v>
      </c>
      <c r="M1261" s="7">
        <v>575</v>
      </c>
      <c r="N1261" s="8">
        <v>0.25212884116993717</v>
      </c>
      <c r="O1261" s="8">
        <v>0.12689526475390722</v>
      </c>
      <c r="P1261" s="20">
        <v>0.73363228699551564</v>
      </c>
      <c r="Q1261" s="8">
        <v>0.18045375218150084</v>
      </c>
      <c r="R1261" s="8">
        <v>2.9405497549541915E-2</v>
      </c>
      <c r="S1261" s="20">
        <v>0.86403085824493742</v>
      </c>
    </row>
    <row r="1262" spans="1:19" ht="13.5" customHeight="1" x14ac:dyDescent="0.2">
      <c r="A1262" s="6">
        <v>41312</v>
      </c>
      <c r="B1262" s="19">
        <v>40948</v>
      </c>
      <c r="C1262" s="19">
        <v>39492</v>
      </c>
      <c r="D1262" s="16" t="s">
        <v>6</v>
      </c>
      <c r="E1262" s="7">
        <v>7224</v>
      </c>
      <c r="F1262" s="7">
        <v>5065</v>
      </c>
      <c r="G1262" s="7">
        <v>2159</v>
      </c>
      <c r="H1262" s="7">
        <v>6026</v>
      </c>
      <c r="I1262" s="7">
        <v>4247</v>
      </c>
      <c r="J1262" s="7">
        <v>1779</v>
      </c>
      <c r="K1262" s="7">
        <v>5130</v>
      </c>
      <c r="L1262" s="7">
        <v>4057</v>
      </c>
      <c r="M1262" s="7">
        <v>1073</v>
      </c>
      <c r="N1262" s="8">
        <v>0.19880517756388971</v>
      </c>
      <c r="O1262" s="8">
        <v>0.19260654579703318</v>
      </c>
      <c r="P1262" s="20">
        <v>0.21360314783586287</v>
      </c>
      <c r="Q1262" s="8">
        <v>0.35534709193245773</v>
      </c>
      <c r="R1262" s="8">
        <v>0.17845509539320625</v>
      </c>
      <c r="S1262" s="20">
        <v>1.0920542635658914</v>
      </c>
    </row>
    <row r="1263" spans="1:19" ht="13.5" customHeight="1" x14ac:dyDescent="0.2">
      <c r="A1263" s="6">
        <v>41313</v>
      </c>
      <c r="B1263" s="19">
        <v>40949</v>
      </c>
      <c r="C1263" s="19">
        <v>39493</v>
      </c>
      <c r="D1263" s="16" t="s">
        <v>7</v>
      </c>
      <c r="E1263" s="7">
        <v>7529</v>
      </c>
      <c r="F1263" s="7">
        <v>5376</v>
      </c>
      <c r="G1263" s="7">
        <v>2153</v>
      </c>
      <c r="H1263" s="7">
        <v>5736</v>
      </c>
      <c r="I1263" s="7">
        <v>4101</v>
      </c>
      <c r="J1263" s="7">
        <v>1635</v>
      </c>
      <c r="K1263" s="7">
        <v>4805</v>
      </c>
      <c r="L1263" s="7">
        <v>3875</v>
      </c>
      <c r="M1263" s="7">
        <v>930</v>
      </c>
      <c r="N1263" s="8">
        <v>0.31258716875871695</v>
      </c>
      <c r="O1263" s="8">
        <v>0.31089978054133138</v>
      </c>
      <c r="P1263" s="20">
        <v>0.31681957186544341</v>
      </c>
      <c r="Q1263" s="8">
        <v>0.30553147216923882</v>
      </c>
      <c r="R1263" s="8">
        <v>0.22404371584699456</v>
      </c>
      <c r="S1263" s="20">
        <v>0.56581818181818178</v>
      </c>
    </row>
    <row r="1264" spans="1:19" ht="13.5" customHeight="1" x14ac:dyDescent="0.2">
      <c r="A1264" s="6">
        <v>41314</v>
      </c>
      <c r="B1264" s="19">
        <v>40950</v>
      </c>
      <c r="C1264" s="19">
        <v>39494</v>
      </c>
      <c r="D1264" s="16" t="s">
        <v>1</v>
      </c>
      <c r="E1264" s="7">
        <v>7330</v>
      </c>
      <c r="F1264" s="7">
        <v>5076</v>
      </c>
      <c r="G1264" s="7">
        <v>2254</v>
      </c>
      <c r="H1264" s="7">
        <v>6255</v>
      </c>
      <c r="I1264" s="7">
        <v>4453</v>
      </c>
      <c r="J1264" s="7">
        <v>1802</v>
      </c>
      <c r="K1264" s="7">
        <v>4983</v>
      </c>
      <c r="L1264" s="7">
        <v>3947</v>
      </c>
      <c r="M1264" s="7">
        <v>1036</v>
      </c>
      <c r="N1264" s="8">
        <v>0.17186250999200636</v>
      </c>
      <c r="O1264" s="8">
        <v>0.13990568156299132</v>
      </c>
      <c r="P1264" s="20">
        <v>0.25083240843507215</v>
      </c>
      <c r="Q1264" s="8">
        <v>0.43810084363350987</v>
      </c>
      <c r="R1264" s="8">
        <v>0.31741500129769018</v>
      </c>
      <c r="S1264" s="20">
        <v>0.81189710610932475</v>
      </c>
    </row>
    <row r="1265" spans="1:19" ht="13.5" customHeight="1" x14ac:dyDescent="0.2">
      <c r="A1265" s="6">
        <v>41315</v>
      </c>
      <c r="B1265" s="19">
        <v>40951</v>
      </c>
      <c r="C1265" s="19">
        <v>39495</v>
      </c>
      <c r="D1265" s="16" t="s">
        <v>2</v>
      </c>
      <c r="E1265" s="7">
        <v>7630</v>
      </c>
      <c r="F1265" s="7">
        <v>5292</v>
      </c>
      <c r="G1265" s="7">
        <v>2338</v>
      </c>
      <c r="H1265" s="7">
        <v>6077</v>
      </c>
      <c r="I1265" s="7">
        <v>4374</v>
      </c>
      <c r="J1265" s="7">
        <v>1703</v>
      </c>
      <c r="K1265" s="7">
        <v>4933</v>
      </c>
      <c r="L1265" s="7">
        <v>3854</v>
      </c>
      <c r="M1265" s="7">
        <v>1079</v>
      </c>
      <c r="N1265" s="8">
        <v>0.25555372716801061</v>
      </c>
      <c r="O1265" s="8">
        <v>0.20987654320987659</v>
      </c>
      <c r="P1265" s="20">
        <v>0.37287140340575453</v>
      </c>
      <c r="Q1265" s="8">
        <v>0.44781783681214415</v>
      </c>
      <c r="R1265" s="8">
        <v>0.33974683544303796</v>
      </c>
      <c r="S1265" s="20">
        <v>0.77121212121212124</v>
      </c>
    </row>
    <row r="1266" spans="1:19" ht="13.5" customHeight="1" x14ac:dyDescent="0.2">
      <c r="A1266" s="6">
        <v>41316</v>
      </c>
      <c r="B1266" s="19">
        <v>40952</v>
      </c>
      <c r="C1266" s="19">
        <v>39496</v>
      </c>
      <c r="D1266" s="16" t="s">
        <v>3</v>
      </c>
      <c r="E1266" s="7">
        <v>6721</v>
      </c>
      <c r="F1266" s="7">
        <v>4906</v>
      </c>
      <c r="G1266" s="7">
        <v>1815</v>
      </c>
      <c r="H1266" s="7">
        <v>5574</v>
      </c>
      <c r="I1266" s="7">
        <v>4322</v>
      </c>
      <c r="J1266" s="7">
        <v>1252</v>
      </c>
      <c r="K1266" s="7">
        <v>5262</v>
      </c>
      <c r="L1266" s="7">
        <v>4326</v>
      </c>
      <c r="M1266" s="7">
        <v>936</v>
      </c>
      <c r="N1266" s="8">
        <v>0.20577682095443128</v>
      </c>
      <c r="O1266" s="8">
        <v>0.13512262841277178</v>
      </c>
      <c r="P1266" s="20">
        <v>0.44968051118210872</v>
      </c>
      <c r="Q1266" s="8">
        <v>0.40108401084010836</v>
      </c>
      <c r="R1266" s="8">
        <v>0.26606451612903226</v>
      </c>
      <c r="S1266" s="20">
        <v>0.9685466377440346</v>
      </c>
    </row>
    <row r="1267" spans="1:19" ht="13.5" customHeight="1" x14ac:dyDescent="0.2">
      <c r="A1267" s="6">
        <v>41317</v>
      </c>
      <c r="B1267" s="19">
        <v>40953</v>
      </c>
      <c r="C1267" s="19">
        <v>39497</v>
      </c>
      <c r="D1267" s="16" t="s">
        <v>4</v>
      </c>
      <c r="E1267" s="7">
        <v>6998</v>
      </c>
      <c r="F1267" s="7">
        <v>4430</v>
      </c>
      <c r="G1267" s="7">
        <v>2568</v>
      </c>
      <c r="H1267" s="7">
        <v>5598</v>
      </c>
      <c r="I1267" s="7">
        <v>3914</v>
      </c>
      <c r="J1267" s="7">
        <v>1684</v>
      </c>
      <c r="K1267" s="7">
        <v>4272</v>
      </c>
      <c r="L1267" s="7">
        <v>3660</v>
      </c>
      <c r="M1267" s="7">
        <v>612</v>
      </c>
      <c r="N1267" s="8">
        <v>0.25008931761343334</v>
      </c>
      <c r="O1267" s="8">
        <v>0.13183444047010728</v>
      </c>
      <c r="P1267" s="20">
        <v>0.52494061757719712</v>
      </c>
      <c r="Q1267" s="8">
        <v>0.28734363502575433</v>
      </c>
      <c r="R1267" s="8">
        <v>0.10007449714427619</v>
      </c>
      <c r="S1267" s="20">
        <v>0.82256919801277495</v>
      </c>
    </row>
    <row r="1268" spans="1:19" ht="13.5" customHeight="1" x14ac:dyDescent="0.2">
      <c r="A1268" s="6">
        <v>41318</v>
      </c>
      <c r="B1268" s="19">
        <v>40954</v>
      </c>
      <c r="C1268" s="19">
        <v>39498</v>
      </c>
      <c r="D1268" s="16" t="s">
        <v>5</v>
      </c>
      <c r="E1268" s="7">
        <v>6727</v>
      </c>
      <c r="F1268" s="7">
        <v>4888</v>
      </c>
      <c r="G1268" s="7">
        <v>1839</v>
      </c>
      <c r="H1268" s="7">
        <v>5969</v>
      </c>
      <c r="I1268" s="7">
        <v>4670</v>
      </c>
      <c r="J1268" s="7">
        <v>1299</v>
      </c>
      <c r="K1268" s="7">
        <v>4375</v>
      </c>
      <c r="L1268" s="7">
        <v>3818</v>
      </c>
      <c r="M1268" s="7">
        <v>557</v>
      </c>
      <c r="N1268" s="8">
        <v>0.12698944546825275</v>
      </c>
      <c r="O1268" s="8">
        <v>4.6680942184154084E-2</v>
      </c>
      <c r="P1268" s="20">
        <v>0.41570438799076204</v>
      </c>
      <c r="Q1268" s="8">
        <v>0.29166666666666674</v>
      </c>
      <c r="R1268" s="8">
        <v>0.19306809860873808</v>
      </c>
      <c r="S1268" s="20">
        <v>0.65526552655265524</v>
      </c>
    </row>
    <row r="1269" spans="1:19" ht="13.5" customHeight="1" x14ac:dyDescent="0.2">
      <c r="A1269" s="6">
        <v>41319</v>
      </c>
      <c r="B1269" s="19">
        <v>40955</v>
      </c>
      <c r="C1269" s="19">
        <v>39499</v>
      </c>
      <c r="D1269" s="16" t="s">
        <v>6</v>
      </c>
      <c r="E1269" s="7">
        <v>6944</v>
      </c>
      <c r="F1269" s="7">
        <v>5080</v>
      </c>
      <c r="G1269" s="7">
        <v>1864</v>
      </c>
      <c r="H1269" s="7">
        <v>6380</v>
      </c>
      <c r="I1269" s="7">
        <v>4373</v>
      </c>
      <c r="J1269" s="7">
        <v>2007</v>
      </c>
      <c r="K1269" s="7">
        <v>4895</v>
      </c>
      <c r="L1269" s="7">
        <v>3783</v>
      </c>
      <c r="M1269" s="7">
        <v>1112</v>
      </c>
      <c r="N1269" s="8">
        <v>8.8401253918495293E-2</v>
      </c>
      <c r="O1269" s="8">
        <v>0.16167390807226156</v>
      </c>
      <c r="P1269" s="20">
        <v>-7.1250622820129506E-2</v>
      </c>
      <c r="Q1269" s="8">
        <v>0.42149437052200622</v>
      </c>
      <c r="R1269" s="8">
        <v>0.32326126595467564</v>
      </c>
      <c r="S1269" s="20">
        <v>0.78202676864244736</v>
      </c>
    </row>
    <row r="1270" spans="1:19" ht="13.5" customHeight="1" x14ac:dyDescent="0.2">
      <c r="A1270" s="6">
        <v>41320</v>
      </c>
      <c r="B1270" s="19">
        <v>40956</v>
      </c>
      <c r="C1270" s="19">
        <v>39500</v>
      </c>
      <c r="D1270" s="16" t="s">
        <v>7</v>
      </c>
      <c r="E1270" s="7">
        <v>7073</v>
      </c>
      <c r="F1270" s="7">
        <v>5066</v>
      </c>
      <c r="G1270" s="7">
        <v>2007</v>
      </c>
      <c r="H1270" s="7">
        <v>5995</v>
      </c>
      <c r="I1270" s="7">
        <v>4539</v>
      </c>
      <c r="J1270" s="7">
        <v>1456</v>
      </c>
      <c r="K1270" s="7">
        <v>4592</v>
      </c>
      <c r="L1270" s="7">
        <v>3811</v>
      </c>
      <c r="M1270" s="7">
        <v>781</v>
      </c>
      <c r="N1270" s="8">
        <v>0.17981651376146779</v>
      </c>
      <c r="O1270" s="8">
        <v>0.11610486891385774</v>
      </c>
      <c r="P1270" s="20">
        <v>0.37843406593406592</v>
      </c>
      <c r="Q1270" s="8">
        <v>0.1943600135089496</v>
      </c>
      <c r="R1270" s="8">
        <v>0.14979573309123917</v>
      </c>
      <c r="S1270" s="20">
        <v>0.32387862796833766</v>
      </c>
    </row>
    <row r="1271" spans="1:19" ht="13.5" customHeight="1" x14ac:dyDescent="0.2">
      <c r="A1271" s="6">
        <v>41321</v>
      </c>
      <c r="B1271" s="19">
        <v>40957</v>
      </c>
      <c r="C1271" s="19">
        <v>39501</v>
      </c>
      <c r="D1271" s="16" t="s">
        <v>1</v>
      </c>
      <c r="E1271" s="7">
        <v>6633</v>
      </c>
      <c r="F1271" s="7">
        <v>4653</v>
      </c>
      <c r="G1271" s="7">
        <v>1980</v>
      </c>
      <c r="H1271" s="7">
        <v>5879</v>
      </c>
      <c r="I1271" s="7">
        <v>4271</v>
      </c>
      <c r="J1271" s="7">
        <v>1608</v>
      </c>
      <c r="K1271" s="7">
        <v>4003</v>
      </c>
      <c r="L1271" s="7">
        <v>3081</v>
      </c>
      <c r="M1271" s="7">
        <v>922</v>
      </c>
      <c r="N1271" s="8">
        <v>0.12825310426943348</v>
      </c>
      <c r="O1271" s="8">
        <v>8.9440412081479792E-2</v>
      </c>
      <c r="P1271" s="20">
        <v>0.23134328358208944</v>
      </c>
      <c r="Q1271" s="8">
        <v>0.19277108433734935</v>
      </c>
      <c r="R1271" s="8">
        <v>8.816651075771742E-2</v>
      </c>
      <c r="S1271" s="20">
        <v>0.54085603112840475</v>
      </c>
    </row>
    <row r="1272" spans="1:19" ht="13.5" customHeight="1" x14ac:dyDescent="0.2">
      <c r="A1272" s="6">
        <v>41322</v>
      </c>
      <c r="B1272" s="19">
        <v>40958</v>
      </c>
      <c r="C1272" s="19">
        <v>39502</v>
      </c>
      <c r="D1272" s="16" t="s">
        <v>2</v>
      </c>
      <c r="E1272" s="7">
        <v>6879</v>
      </c>
      <c r="F1272" s="7">
        <v>5103</v>
      </c>
      <c r="G1272" s="7">
        <v>1776</v>
      </c>
      <c r="H1272" s="7">
        <v>6124</v>
      </c>
      <c r="I1272" s="7">
        <v>4576</v>
      </c>
      <c r="J1272" s="7">
        <v>1548</v>
      </c>
      <c r="K1272" s="7">
        <v>4436</v>
      </c>
      <c r="L1272" s="7">
        <v>3561</v>
      </c>
      <c r="M1272" s="7">
        <v>875</v>
      </c>
      <c r="N1272" s="8">
        <v>0.12328543435662964</v>
      </c>
      <c r="O1272" s="8">
        <v>0.11516608391608396</v>
      </c>
      <c r="P1272" s="20">
        <v>0.1472868217054264</v>
      </c>
      <c r="Q1272" s="8">
        <v>0.27838691692993867</v>
      </c>
      <c r="R1272" s="8">
        <v>0.30444785276073616</v>
      </c>
      <c r="S1272" s="20">
        <v>0.2089857045609258</v>
      </c>
    </row>
    <row r="1273" spans="1:19" ht="13.5" customHeight="1" x14ac:dyDescent="0.2">
      <c r="A1273" s="6">
        <v>41323</v>
      </c>
      <c r="B1273" s="19">
        <v>40959</v>
      </c>
      <c r="C1273" s="19">
        <v>39503</v>
      </c>
      <c r="D1273" s="16" t="s">
        <v>3</v>
      </c>
      <c r="E1273" s="7">
        <v>6432</v>
      </c>
      <c r="F1273" s="7">
        <v>4941</v>
      </c>
      <c r="G1273" s="7">
        <v>1491</v>
      </c>
      <c r="H1273" s="7">
        <v>5572</v>
      </c>
      <c r="I1273" s="7">
        <v>4137</v>
      </c>
      <c r="J1273" s="7">
        <v>1435</v>
      </c>
      <c r="K1273" s="7">
        <v>4099</v>
      </c>
      <c r="L1273" s="7">
        <v>3231</v>
      </c>
      <c r="M1273" s="7">
        <v>868</v>
      </c>
      <c r="N1273" s="8">
        <v>0.15434314429289309</v>
      </c>
      <c r="O1273" s="8">
        <v>0.19434372733865124</v>
      </c>
      <c r="P1273" s="20">
        <v>3.9024390243902474E-2</v>
      </c>
      <c r="Q1273" s="8">
        <v>0.23787528868360286</v>
      </c>
      <c r="R1273" s="8">
        <v>0.18631452581032404</v>
      </c>
      <c r="S1273" s="20">
        <v>0.44616876818622697</v>
      </c>
    </row>
    <row r="1274" spans="1:19" ht="13.5" customHeight="1" x14ac:dyDescent="0.2">
      <c r="A1274" s="6">
        <v>41324</v>
      </c>
      <c r="B1274" s="19">
        <v>40960</v>
      </c>
      <c r="C1274" s="19">
        <v>39504</v>
      </c>
      <c r="D1274" s="16" t="s">
        <v>4</v>
      </c>
      <c r="E1274" s="7">
        <v>6347</v>
      </c>
      <c r="F1274" s="7">
        <v>4077</v>
      </c>
      <c r="G1274" s="7">
        <v>2270</v>
      </c>
      <c r="H1274" s="7">
        <v>5704</v>
      </c>
      <c r="I1274" s="7">
        <v>4203</v>
      </c>
      <c r="J1274" s="7">
        <v>1501</v>
      </c>
      <c r="K1274" s="7">
        <v>3647</v>
      </c>
      <c r="L1274" s="7">
        <v>3199</v>
      </c>
      <c r="M1274" s="7">
        <v>448</v>
      </c>
      <c r="N1274" s="8">
        <v>0.1127279102384291</v>
      </c>
      <c r="O1274" s="8">
        <v>-2.9978586723768741E-2</v>
      </c>
      <c r="P1274" s="20">
        <v>0.51232511658894064</v>
      </c>
      <c r="Q1274" s="8">
        <v>0.1571558796718322</v>
      </c>
      <c r="R1274" s="8">
        <v>1.4936519790888614E-2</v>
      </c>
      <c r="S1274" s="20">
        <v>0.54632152588555849</v>
      </c>
    </row>
    <row r="1275" spans="1:19" ht="13.5" customHeight="1" x14ac:dyDescent="0.2">
      <c r="A1275" s="6">
        <v>41325</v>
      </c>
      <c r="B1275" s="19">
        <v>40961</v>
      </c>
      <c r="C1275" s="19">
        <v>39505</v>
      </c>
      <c r="D1275" s="16" t="s">
        <v>5</v>
      </c>
      <c r="E1275" s="7">
        <v>6461</v>
      </c>
      <c r="F1275" s="7">
        <v>4989</v>
      </c>
      <c r="G1275" s="7">
        <v>1472</v>
      </c>
      <c r="H1275" s="7">
        <v>5477</v>
      </c>
      <c r="I1275" s="7">
        <v>4382</v>
      </c>
      <c r="J1275" s="7">
        <v>1095</v>
      </c>
      <c r="K1275" s="7">
        <v>3690</v>
      </c>
      <c r="L1275" s="7">
        <v>3160</v>
      </c>
      <c r="M1275" s="7">
        <v>530</v>
      </c>
      <c r="N1275" s="8">
        <v>0.17966039802811751</v>
      </c>
      <c r="O1275" s="8">
        <v>0.13852122318575999</v>
      </c>
      <c r="P1275" s="20">
        <v>0.34429223744292248</v>
      </c>
      <c r="Q1275" s="8">
        <v>0.29895456373140328</v>
      </c>
      <c r="R1275" s="8">
        <v>0.25257343710770774</v>
      </c>
      <c r="S1275" s="20">
        <v>0.48536831483350151</v>
      </c>
    </row>
    <row r="1276" spans="1:19" ht="13.5" customHeight="1" x14ac:dyDescent="0.2">
      <c r="A1276" s="6">
        <v>41326</v>
      </c>
      <c r="B1276" s="19">
        <v>40962</v>
      </c>
      <c r="C1276" s="19">
        <v>39506</v>
      </c>
      <c r="D1276" s="16" t="s">
        <v>6</v>
      </c>
      <c r="E1276" s="7">
        <v>6493</v>
      </c>
      <c r="F1276" s="7">
        <v>4807</v>
      </c>
      <c r="G1276" s="7">
        <v>1686</v>
      </c>
      <c r="H1276" s="7">
        <v>6223</v>
      </c>
      <c r="I1276" s="7">
        <v>4462</v>
      </c>
      <c r="J1276" s="7">
        <v>1761</v>
      </c>
      <c r="K1276" s="7">
        <v>4121</v>
      </c>
      <c r="L1276" s="7">
        <v>3216</v>
      </c>
      <c r="M1276" s="7">
        <v>905</v>
      </c>
      <c r="N1276" s="8">
        <v>4.3387433713642842E-2</v>
      </c>
      <c r="O1276" s="8">
        <v>7.7319587628865927E-2</v>
      </c>
      <c r="P1276" s="20">
        <v>-4.2589437819420817E-2</v>
      </c>
      <c r="Q1276" s="8">
        <v>0.34793439900352907</v>
      </c>
      <c r="R1276" s="8">
        <v>0.26633298208640666</v>
      </c>
      <c r="S1276" s="20">
        <v>0.6513222331047992</v>
      </c>
    </row>
    <row r="1277" spans="1:19" ht="13.5" customHeight="1" x14ac:dyDescent="0.2">
      <c r="A1277" s="6">
        <v>41327</v>
      </c>
      <c r="B1277" s="19">
        <v>40963</v>
      </c>
      <c r="C1277" s="19">
        <v>39507</v>
      </c>
      <c r="D1277" s="16" t="s">
        <v>7</v>
      </c>
      <c r="E1277" s="7">
        <v>6844</v>
      </c>
      <c r="F1277" s="7">
        <v>4936</v>
      </c>
      <c r="G1277" s="7">
        <v>1908</v>
      </c>
      <c r="H1277" s="7">
        <v>5308</v>
      </c>
      <c r="I1277" s="7">
        <v>3876</v>
      </c>
      <c r="J1277" s="7">
        <v>1432</v>
      </c>
      <c r="K1277" s="7">
        <v>3782</v>
      </c>
      <c r="L1277" s="7">
        <v>3101</v>
      </c>
      <c r="M1277" s="7">
        <v>681</v>
      </c>
      <c r="N1277" s="8">
        <v>0.28937452901281091</v>
      </c>
      <c r="O1277" s="8">
        <v>0.27347781217750256</v>
      </c>
      <c r="P1277" s="20">
        <v>0.33240223463687157</v>
      </c>
      <c r="Q1277" s="8">
        <v>0.26553254437869822</v>
      </c>
      <c r="R1277" s="8">
        <v>0.25757961783439498</v>
      </c>
      <c r="S1277" s="20">
        <v>0.28658125421443015</v>
      </c>
    </row>
    <row r="1278" spans="1:19" ht="13.5" customHeight="1" x14ac:dyDescent="0.2">
      <c r="A1278" s="6">
        <v>41328</v>
      </c>
      <c r="B1278" s="19">
        <v>40964</v>
      </c>
      <c r="C1278" s="19">
        <v>39508</v>
      </c>
      <c r="D1278" s="16" t="s">
        <v>1</v>
      </c>
      <c r="E1278" s="7">
        <v>6598</v>
      </c>
      <c r="F1278" s="7">
        <v>4481</v>
      </c>
      <c r="G1278" s="7">
        <v>2117</v>
      </c>
      <c r="H1278" s="7">
        <v>5803</v>
      </c>
      <c r="I1278" s="7">
        <v>4181</v>
      </c>
      <c r="J1278" s="7">
        <v>1622</v>
      </c>
      <c r="K1278" s="7">
        <v>3925</v>
      </c>
      <c r="L1278" s="7">
        <v>3244</v>
      </c>
      <c r="M1278" s="7">
        <v>681</v>
      </c>
      <c r="N1278" s="8">
        <v>0.13699810442874383</v>
      </c>
      <c r="O1278" s="8">
        <v>7.1753169098301761E-2</v>
      </c>
      <c r="P1278" s="20">
        <v>0.30517879161528971</v>
      </c>
      <c r="Q1278" s="8">
        <v>0.18990081154192961</v>
      </c>
      <c r="R1278" s="8">
        <v>5.9087686126211292E-2</v>
      </c>
      <c r="S1278" s="20">
        <v>0.61111111111111116</v>
      </c>
    </row>
    <row r="1279" spans="1:19" ht="13.5" customHeight="1" x14ac:dyDescent="0.2">
      <c r="A1279" s="6">
        <v>41329</v>
      </c>
      <c r="B1279" s="19">
        <v>40965</v>
      </c>
      <c r="C1279" s="19">
        <v>39509</v>
      </c>
      <c r="D1279" s="16" t="s">
        <v>2</v>
      </c>
      <c r="E1279" s="7">
        <v>6664</v>
      </c>
      <c r="F1279" s="7">
        <v>4926</v>
      </c>
      <c r="G1279" s="7">
        <v>1738</v>
      </c>
      <c r="H1279" s="7">
        <v>5718</v>
      </c>
      <c r="I1279" s="7">
        <v>4322</v>
      </c>
      <c r="J1279" s="7">
        <v>1396</v>
      </c>
      <c r="K1279" s="7">
        <v>4378</v>
      </c>
      <c r="L1279" s="7">
        <v>3384</v>
      </c>
      <c r="M1279" s="7">
        <v>994</v>
      </c>
      <c r="N1279" s="8">
        <v>0.16544246239944038</v>
      </c>
      <c r="O1279" s="8">
        <v>0.13975011568718188</v>
      </c>
      <c r="P1279" s="20">
        <v>0.2449856733524356</v>
      </c>
      <c r="Q1279" s="8">
        <v>0.33842136975296255</v>
      </c>
      <c r="R1279" s="8">
        <v>0.3848748945740792</v>
      </c>
      <c r="S1279" s="20">
        <v>0.22222222222222232</v>
      </c>
    </row>
    <row r="1280" spans="1:19" ht="13.5" customHeight="1" x14ac:dyDescent="0.2">
      <c r="A1280" s="6">
        <v>41330</v>
      </c>
      <c r="B1280" s="19">
        <v>40966</v>
      </c>
      <c r="C1280" s="19">
        <v>39510</v>
      </c>
      <c r="D1280" s="16" t="s">
        <v>3</v>
      </c>
      <c r="E1280" s="7">
        <v>5917</v>
      </c>
      <c r="F1280" s="7">
        <v>4472</v>
      </c>
      <c r="G1280" s="7">
        <v>1445</v>
      </c>
      <c r="H1280" s="7">
        <v>5378</v>
      </c>
      <c r="I1280" s="7">
        <v>4148</v>
      </c>
      <c r="J1280" s="7">
        <v>1230</v>
      </c>
      <c r="K1280" s="7">
        <v>4423</v>
      </c>
      <c r="L1280" s="7">
        <v>3569</v>
      </c>
      <c r="M1280" s="7">
        <v>854</v>
      </c>
      <c r="N1280" s="8">
        <v>0.10022313127556703</v>
      </c>
      <c r="O1280" s="8">
        <v>7.810993249758913E-2</v>
      </c>
      <c r="P1280" s="20">
        <v>0.17479674796747968</v>
      </c>
      <c r="Q1280" s="8">
        <v>0.1772781536012733</v>
      </c>
      <c r="R1280" s="8">
        <v>0.17994722955145126</v>
      </c>
      <c r="S1280" s="20">
        <v>0.16909385113268605</v>
      </c>
    </row>
    <row r="1281" spans="1:19" ht="13.5" customHeight="1" x14ac:dyDescent="0.2">
      <c r="A1281" s="6">
        <v>41331</v>
      </c>
      <c r="B1281" s="19">
        <v>40967</v>
      </c>
      <c r="C1281" s="19">
        <v>39511</v>
      </c>
      <c r="D1281" s="16" t="s">
        <v>4</v>
      </c>
      <c r="E1281" s="7">
        <v>6139</v>
      </c>
      <c r="F1281" s="7">
        <v>3790</v>
      </c>
      <c r="G1281" s="7">
        <v>2349</v>
      </c>
      <c r="H1281" s="7">
        <v>5024</v>
      </c>
      <c r="I1281" s="7">
        <v>3301</v>
      </c>
      <c r="J1281" s="7">
        <v>1723</v>
      </c>
      <c r="K1281" s="7">
        <v>3902</v>
      </c>
      <c r="L1281" s="7">
        <v>3373</v>
      </c>
      <c r="M1281" s="7">
        <v>529</v>
      </c>
      <c r="N1281" s="8">
        <v>0.22193471337579629</v>
      </c>
      <c r="O1281" s="8">
        <v>0.14813692820357471</v>
      </c>
      <c r="P1281" s="20">
        <v>0.36331979106210088</v>
      </c>
      <c r="Q1281" s="8">
        <v>0.16866552446221217</v>
      </c>
      <c r="R1281" s="8">
        <v>3.1762837480149297E-3</v>
      </c>
      <c r="S1281" s="20">
        <v>0.59254237288135592</v>
      </c>
    </row>
    <row r="1282" spans="1:19" ht="13.5" customHeight="1" x14ac:dyDescent="0.2">
      <c r="A1282" s="6">
        <v>41332</v>
      </c>
      <c r="B1282" s="19">
        <v>40968</v>
      </c>
      <c r="C1282" s="19">
        <v>39512</v>
      </c>
      <c r="D1282" s="16" t="s">
        <v>5</v>
      </c>
      <c r="E1282" s="7">
        <v>5864</v>
      </c>
      <c r="F1282" s="7">
        <v>4324</v>
      </c>
      <c r="G1282" s="7">
        <v>1540</v>
      </c>
      <c r="H1282" s="7">
        <v>5755</v>
      </c>
      <c r="I1282" s="7">
        <v>4441</v>
      </c>
      <c r="J1282" s="7">
        <v>1314</v>
      </c>
      <c r="K1282" s="7">
        <v>4562</v>
      </c>
      <c r="L1282" s="7">
        <v>3971</v>
      </c>
      <c r="M1282" s="7">
        <v>591</v>
      </c>
      <c r="N1282" s="8">
        <v>1.8940052128583851E-2</v>
      </c>
      <c r="O1282" s="8">
        <v>-2.6345417698716456E-2</v>
      </c>
      <c r="P1282" s="20">
        <v>0.17199391171993916</v>
      </c>
      <c r="Q1282" s="8">
        <v>0.20534429599177795</v>
      </c>
      <c r="R1282" s="8">
        <v>0.10900230828417534</v>
      </c>
      <c r="S1282" s="20">
        <v>0.59420289855072461</v>
      </c>
    </row>
    <row r="1283" spans="1:19" ht="13.5" customHeight="1" x14ac:dyDescent="0.2">
      <c r="A1283" s="6">
        <v>41333</v>
      </c>
      <c r="B1283" s="19">
        <v>40969</v>
      </c>
      <c r="C1283" s="19">
        <v>39513</v>
      </c>
      <c r="D1283" s="16" t="s">
        <v>6</v>
      </c>
      <c r="E1283" s="7">
        <v>6685</v>
      </c>
      <c r="F1283" s="7">
        <v>4856</v>
      </c>
      <c r="G1283" s="7">
        <v>1829</v>
      </c>
      <c r="H1283" s="7">
        <v>6073</v>
      </c>
      <c r="I1283" s="7">
        <v>4230</v>
      </c>
      <c r="J1283" s="7">
        <v>1843</v>
      </c>
      <c r="K1283" s="7">
        <v>4643</v>
      </c>
      <c r="L1283" s="7">
        <v>3661</v>
      </c>
      <c r="M1283" s="7">
        <v>982</v>
      </c>
      <c r="N1283" s="8">
        <v>0.10077391733904162</v>
      </c>
      <c r="O1283" s="8">
        <v>0.14799054373522469</v>
      </c>
      <c r="P1283" s="20">
        <v>-7.596310363537695E-3</v>
      </c>
      <c r="Q1283" s="8">
        <v>0.42203786428419487</v>
      </c>
      <c r="R1283" s="8">
        <v>0.33516634588946936</v>
      </c>
      <c r="S1283" s="20">
        <v>0.71898496240601495</v>
      </c>
    </row>
    <row r="1284" spans="1:19" ht="13.5" customHeight="1" x14ac:dyDescent="0.2">
      <c r="A1284" s="6">
        <v>41334</v>
      </c>
      <c r="B1284" s="19">
        <v>40970</v>
      </c>
      <c r="C1284" s="19">
        <v>39514</v>
      </c>
      <c r="D1284" s="16" t="s">
        <v>7</v>
      </c>
      <c r="E1284" s="7">
        <v>6862</v>
      </c>
      <c r="F1284" s="7">
        <v>4733</v>
      </c>
      <c r="G1284" s="7">
        <v>2129</v>
      </c>
      <c r="H1284" s="7">
        <v>5283</v>
      </c>
      <c r="I1284" s="7">
        <v>3830</v>
      </c>
      <c r="J1284" s="7">
        <v>1453</v>
      </c>
      <c r="K1284" s="7">
        <v>3963</v>
      </c>
      <c r="L1284" s="7">
        <v>3202</v>
      </c>
      <c r="M1284" s="7">
        <v>761</v>
      </c>
      <c r="N1284" s="8">
        <v>0.29888321029717968</v>
      </c>
      <c r="O1284" s="8">
        <v>0.23577023498694527</v>
      </c>
      <c r="P1284" s="20">
        <v>0.46524432209222288</v>
      </c>
      <c r="Q1284" s="8">
        <v>0.33242718446601938</v>
      </c>
      <c r="R1284" s="8">
        <v>0.29423024336888171</v>
      </c>
      <c r="S1284" s="20">
        <v>0.42598794373744142</v>
      </c>
    </row>
    <row r="1285" spans="1:19" ht="13.5" customHeight="1" x14ac:dyDescent="0.2">
      <c r="A1285" s="6">
        <v>41335</v>
      </c>
      <c r="B1285" s="19">
        <v>40971</v>
      </c>
      <c r="C1285" s="19">
        <v>39515</v>
      </c>
      <c r="D1285" s="16" t="s">
        <v>1</v>
      </c>
      <c r="E1285" s="7">
        <v>6270</v>
      </c>
      <c r="F1285" s="7">
        <v>3943</v>
      </c>
      <c r="G1285" s="7">
        <v>2327</v>
      </c>
      <c r="H1285" s="7">
        <v>5263</v>
      </c>
      <c r="I1285" s="7">
        <v>3785</v>
      </c>
      <c r="J1285" s="7">
        <v>1478</v>
      </c>
      <c r="K1285" s="7">
        <v>4134</v>
      </c>
      <c r="L1285" s="7">
        <v>3291</v>
      </c>
      <c r="M1285" s="7">
        <v>843</v>
      </c>
      <c r="N1285" s="8">
        <v>0.19133574007220222</v>
      </c>
      <c r="O1285" s="8">
        <v>4.1743725231175643E-2</v>
      </c>
      <c r="P1285" s="20">
        <v>0.57442489851150214</v>
      </c>
      <c r="Q1285" s="8">
        <v>0.27439024390243905</v>
      </c>
      <c r="R1285" s="8">
        <v>0.1116436425148013</v>
      </c>
      <c r="S1285" s="20">
        <v>0.69482884195193018</v>
      </c>
    </row>
    <row r="1286" spans="1:19" ht="13.5" customHeight="1" x14ac:dyDescent="0.2">
      <c r="A1286" s="6">
        <v>41336</v>
      </c>
      <c r="B1286" s="19">
        <v>40972</v>
      </c>
      <c r="C1286" s="19">
        <v>39516</v>
      </c>
      <c r="D1286" s="16" t="s">
        <v>2</v>
      </c>
      <c r="E1286" s="7">
        <v>6507</v>
      </c>
      <c r="F1286" s="7">
        <v>4874</v>
      </c>
      <c r="G1286" s="7">
        <v>1633</v>
      </c>
      <c r="H1286" s="7">
        <v>5924</v>
      </c>
      <c r="I1286" s="7">
        <v>4542</v>
      </c>
      <c r="J1286" s="7">
        <v>1382</v>
      </c>
      <c r="K1286" s="7">
        <v>4707</v>
      </c>
      <c r="L1286" s="7">
        <v>3370</v>
      </c>
      <c r="M1286" s="7">
        <v>1337</v>
      </c>
      <c r="N1286" s="8">
        <v>9.84132343011479E-2</v>
      </c>
      <c r="O1286" s="8">
        <v>7.3095552619991233E-2</v>
      </c>
      <c r="P1286" s="20">
        <v>0.18162083936324169</v>
      </c>
      <c r="Q1286" s="8">
        <v>0.25933810721888917</v>
      </c>
      <c r="R1286" s="8">
        <v>0.30670241286863265</v>
      </c>
      <c r="S1286" s="20">
        <v>0.13639526791927636</v>
      </c>
    </row>
    <row r="1287" spans="1:19" ht="13.5" customHeight="1" x14ac:dyDescent="0.2">
      <c r="A1287" s="6">
        <v>41337</v>
      </c>
      <c r="B1287" s="19">
        <v>40973</v>
      </c>
      <c r="C1287" s="19">
        <v>39517</v>
      </c>
      <c r="D1287" s="16" t="s">
        <v>3</v>
      </c>
      <c r="E1287" s="7">
        <v>5446</v>
      </c>
      <c r="F1287" s="7">
        <v>3764</v>
      </c>
      <c r="G1287" s="7">
        <v>1682</v>
      </c>
      <c r="H1287" s="7">
        <v>5188</v>
      </c>
      <c r="I1287" s="7">
        <v>3801</v>
      </c>
      <c r="J1287" s="7">
        <v>1387</v>
      </c>
      <c r="K1287" s="7">
        <v>4372</v>
      </c>
      <c r="L1287" s="7">
        <v>3515</v>
      </c>
      <c r="M1287" s="7">
        <v>857</v>
      </c>
      <c r="N1287" s="8">
        <v>4.9730146491904437E-2</v>
      </c>
      <c r="O1287" s="8">
        <v>-9.734280452512456E-3</v>
      </c>
      <c r="P1287" s="20">
        <v>0.21268925739005051</v>
      </c>
      <c r="Q1287" s="8">
        <v>0.10691056910569108</v>
      </c>
      <c r="R1287" s="8">
        <v>6.1178460670989532E-2</v>
      </c>
      <c r="S1287" s="20">
        <v>0.22505462490895844</v>
      </c>
    </row>
    <row r="1288" spans="1:19" ht="13.5" customHeight="1" x14ac:dyDescent="0.2">
      <c r="A1288" s="6">
        <v>41338</v>
      </c>
      <c r="B1288" s="19">
        <v>40974</v>
      </c>
      <c r="C1288" s="19">
        <v>39518</v>
      </c>
      <c r="D1288" s="16" t="s">
        <v>4</v>
      </c>
      <c r="E1288" s="7">
        <v>6143</v>
      </c>
      <c r="F1288" s="7">
        <v>3862</v>
      </c>
      <c r="G1288" s="7">
        <v>2281</v>
      </c>
      <c r="H1288" s="7">
        <v>5133</v>
      </c>
      <c r="I1288" s="7">
        <v>3740</v>
      </c>
      <c r="J1288" s="7">
        <v>1393</v>
      </c>
      <c r="K1288" s="7">
        <v>3913</v>
      </c>
      <c r="L1288" s="7">
        <v>3431</v>
      </c>
      <c r="M1288" s="7">
        <v>482</v>
      </c>
      <c r="N1288" s="8">
        <v>0.19676602376777708</v>
      </c>
      <c r="O1288" s="8">
        <v>3.2620320855615059E-2</v>
      </c>
      <c r="P1288" s="20">
        <v>0.63747307968413502</v>
      </c>
      <c r="Q1288" s="8">
        <v>0.30120737131963571</v>
      </c>
      <c r="R1288" s="8">
        <v>0.14091580502215661</v>
      </c>
      <c r="S1288" s="20">
        <v>0.70733532934131738</v>
      </c>
    </row>
    <row r="1289" spans="1:19" ht="13.5" customHeight="1" x14ac:dyDescent="0.2">
      <c r="A1289" s="6">
        <v>41339</v>
      </c>
      <c r="B1289" s="19">
        <v>40975</v>
      </c>
      <c r="C1289" s="19">
        <v>39519</v>
      </c>
      <c r="D1289" s="16" t="s">
        <v>5</v>
      </c>
      <c r="E1289" s="7">
        <v>5790</v>
      </c>
      <c r="F1289" s="7">
        <v>4465</v>
      </c>
      <c r="G1289" s="7">
        <v>1325</v>
      </c>
      <c r="H1289" s="7">
        <v>5372</v>
      </c>
      <c r="I1289" s="7">
        <v>4263</v>
      </c>
      <c r="J1289" s="7">
        <v>1109</v>
      </c>
      <c r="K1289" s="7">
        <v>4157</v>
      </c>
      <c r="L1289" s="7">
        <v>3495</v>
      </c>
      <c r="M1289" s="7">
        <v>662</v>
      </c>
      <c r="N1289" s="8">
        <v>7.7810871183916497E-2</v>
      </c>
      <c r="O1289" s="8">
        <v>4.7384471029791264E-2</v>
      </c>
      <c r="P1289" s="20">
        <v>0.19477006311992784</v>
      </c>
      <c r="Q1289" s="8">
        <v>0.23086734693877542</v>
      </c>
      <c r="R1289" s="8">
        <v>0.16549203863221096</v>
      </c>
      <c r="S1289" s="20">
        <v>0.51775486827033212</v>
      </c>
    </row>
    <row r="1290" spans="1:19" ht="13.5" customHeight="1" x14ac:dyDescent="0.2">
      <c r="A1290" s="6">
        <v>41340</v>
      </c>
      <c r="B1290" s="19">
        <v>40976</v>
      </c>
      <c r="C1290" s="19">
        <v>39520</v>
      </c>
      <c r="D1290" s="16" t="s">
        <v>6</v>
      </c>
      <c r="E1290" s="7">
        <v>5909</v>
      </c>
      <c r="F1290" s="7">
        <v>4427</v>
      </c>
      <c r="G1290" s="7">
        <v>1482</v>
      </c>
      <c r="H1290" s="7">
        <v>5990</v>
      </c>
      <c r="I1290" s="7">
        <v>4372</v>
      </c>
      <c r="J1290" s="7">
        <v>1618</v>
      </c>
      <c r="K1290" s="7">
        <v>4967</v>
      </c>
      <c r="L1290" s="7">
        <v>4031</v>
      </c>
      <c r="M1290" s="7">
        <v>936</v>
      </c>
      <c r="N1290" s="8">
        <v>-1.3522537562604353E-2</v>
      </c>
      <c r="O1290" s="8">
        <v>1.2580054894784976E-2</v>
      </c>
      <c r="P1290" s="20">
        <v>-8.4054388133498192E-2</v>
      </c>
      <c r="Q1290" s="8">
        <v>0.14961089494163415</v>
      </c>
      <c r="R1290" s="8">
        <v>0.1050923614578132</v>
      </c>
      <c r="S1290" s="20">
        <v>0.30687830687830697</v>
      </c>
    </row>
    <row r="1291" spans="1:19" ht="13.5" customHeight="1" x14ac:dyDescent="0.2">
      <c r="A1291" s="6">
        <v>41341</v>
      </c>
      <c r="B1291" s="19">
        <v>40977</v>
      </c>
      <c r="C1291" s="19">
        <v>39521</v>
      </c>
      <c r="D1291" s="16" t="s">
        <v>7</v>
      </c>
      <c r="E1291" s="7">
        <v>6030</v>
      </c>
      <c r="F1291" s="7">
        <v>4362</v>
      </c>
      <c r="G1291" s="7">
        <v>1668</v>
      </c>
      <c r="H1291" s="7">
        <v>5095</v>
      </c>
      <c r="I1291" s="7">
        <v>3693</v>
      </c>
      <c r="J1291" s="7">
        <v>1402</v>
      </c>
      <c r="K1291" s="7">
        <v>4748</v>
      </c>
      <c r="L1291" s="7">
        <v>3987</v>
      </c>
      <c r="M1291" s="7">
        <v>761</v>
      </c>
      <c r="N1291" s="8">
        <v>0.18351324828263005</v>
      </c>
      <c r="O1291" s="8">
        <v>0.18115353371242882</v>
      </c>
      <c r="P1291" s="20">
        <v>0.18972895863052774</v>
      </c>
      <c r="Q1291" s="8">
        <v>2.1686810299527064</v>
      </c>
      <c r="R1291" s="8">
        <v>8.0123966942148765</v>
      </c>
      <c r="S1291" s="20">
        <v>0.17547568710359407</v>
      </c>
    </row>
    <row r="1292" spans="1:19" ht="13.5" customHeight="1" x14ac:dyDescent="0.2">
      <c r="A1292" s="6">
        <v>41342</v>
      </c>
      <c r="B1292" s="19">
        <v>40978</v>
      </c>
      <c r="C1292" s="19">
        <v>39522</v>
      </c>
      <c r="D1292" s="16" t="s">
        <v>1</v>
      </c>
      <c r="E1292" s="7">
        <v>6419</v>
      </c>
      <c r="F1292" s="7">
        <v>4387</v>
      </c>
      <c r="G1292" s="7">
        <v>2032</v>
      </c>
      <c r="H1292" s="7">
        <v>5916</v>
      </c>
      <c r="I1292" s="7">
        <v>4258</v>
      </c>
      <c r="J1292" s="7">
        <v>1658</v>
      </c>
      <c r="K1292" s="7">
        <v>4772</v>
      </c>
      <c r="L1292" s="7">
        <v>3895</v>
      </c>
      <c r="M1292" s="7">
        <v>877</v>
      </c>
      <c r="N1292" s="8">
        <v>8.5023664638269159E-2</v>
      </c>
      <c r="O1292" s="8">
        <v>3.0295913574448052E-2</v>
      </c>
      <c r="P1292" s="20">
        <v>0.22557297949336541</v>
      </c>
      <c r="Q1292" s="8">
        <v>0.40705830775975449</v>
      </c>
      <c r="R1292" s="8">
        <v>0.41333762886597936</v>
      </c>
      <c r="S1292" s="20">
        <v>0.3936899862825789</v>
      </c>
    </row>
    <row r="1293" spans="1:19" ht="13.5" customHeight="1" x14ac:dyDescent="0.2">
      <c r="A1293" s="6">
        <v>41343</v>
      </c>
      <c r="B1293" s="19">
        <v>40979</v>
      </c>
      <c r="C1293" s="19">
        <v>39523</v>
      </c>
      <c r="D1293" s="16" t="s">
        <v>2</v>
      </c>
      <c r="E1293" s="7">
        <v>6870</v>
      </c>
      <c r="F1293" s="7">
        <v>4886</v>
      </c>
      <c r="G1293" s="7">
        <v>1984</v>
      </c>
      <c r="H1293" s="7">
        <v>6122</v>
      </c>
      <c r="I1293" s="7">
        <v>4324</v>
      </c>
      <c r="J1293" s="7">
        <v>1798</v>
      </c>
      <c r="K1293" s="7">
        <v>4586</v>
      </c>
      <c r="L1293" s="7">
        <v>3710</v>
      </c>
      <c r="M1293" s="7">
        <v>876</v>
      </c>
      <c r="N1293" s="8">
        <v>0.12218229336818043</v>
      </c>
      <c r="O1293" s="8">
        <v>0.12997224791859385</v>
      </c>
      <c r="P1293" s="20">
        <v>0.10344827586206895</v>
      </c>
      <c r="Q1293" s="8">
        <v>0.5774971297359357</v>
      </c>
      <c r="R1293" s="8">
        <v>0.58636363636363642</v>
      </c>
      <c r="S1293" s="20">
        <v>0.55607843137254909</v>
      </c>
    </row>
    <row r="1294" spans="1:19" ht="13.5" customHeight="1" x14ac:dyDescent="0.2">
      <c r="A1294" s="6">
        <v>41344</v>
      </c>
      <c r="B1294" s="19">
        <v>40980</v>
      </c>
      <c r="C1294" s="19">
        <v>39524</v>
      </c>
      <c r="D1294" s="16" t="s">
        <v>3</v>
      </c>
      <c r="E1294" s="7">
        <v>5825</v>
      </c>
      <c r="F1294" s="7">
        <v>4221</v>
      </c>
      <c r="G1294" s="7">
        <v>1604</v>
      </c>
      <c r="H1294" s="7">
        <v>5569</v>
      </c>
      <c r="I1294" s="7">
        <v>4249</v>
      </c>
      <c r="J1294" s="7">
        <v>1320</v>
      </c>
      <c r="K1294" s="7">
        <v>4386</v>
      </c>
      <c r="L1294" s="7">
        <v>3476</v>
      </c>
      <c r="M1294" s="7">
        <v>910</v>
      </c>
      <c r="N1294" s="8">
        <v>4.5968755611420331E-2</v>
      </c>
      <c r="O1294" s="8">
        <v>-6.5897858319604596E-3</v>
      </c>
      <c r="P1294" s="20">
        <v>0.21515151515151509</v>
      </c>
      <c r="Q1294" s="8">
        <v>0.32536973833902172</v>
      </c>
      <c r="R1294" s="8">
        <v>0.21642651296829962</v>
      </c>
      <c r="S1294" s="20">
        <v>0.73405405405405411</v>
      </c>
    </row>
    <row r="1295" spans="1:19" ht="13.5" customHeight="1" x14ac:dyDescent="0.2">
      <c r="A1295" s="6">
        <v>41345</v>
      </c>
      <c r="B1295" s="19">
        <v>40981</v>
      </c>
      <c r="C1295" s="19">
        <v>39525</v>
      </c>
      <c r="D1295" s="16" t="s">
        <v>4</v>
      </c>
      <c r="E1295" s="7">
        <v>6061</v>
      </c>
      <c r="F1295" s="7">
        <v>3549</v>
      </c>
      <c r="G1295" s="7">
        <v>2512</v>
      </c>
      <c r="H1295" s="7">
        <v>5084</v>
      </c>
      <c r="I1295" s="7">
        <v>3646</v>
      </c>
      <c r="J1295" s="7">
        <v>1438</v>
      </c>
      <c r="K1295" s="7">
        <v>3415</v>
      </c>
      <c r="L1295" s="7">
        <v>2948</v>
      </c>
      <c r="M1295" s="7">
        <v>467</v>
      </c>
      <c r="N1295" s="8">
        <v>0.19217151848937841</v>
      </c>
      <c r="O1295" s="8">
        <v>-2.6604498080087802E-2</v>
      </c>
      <c r="P1295" s="20">
        <v>0.74687065368567462</v>
      </c>
      <c r="Q1295" s="8">
        <v>0.23366578465296151</v>
      </c>
      <c r="R1295" s="8">
        <v>-2.809778027535792E-3</v>
      </c>
      <c r="S1295" s="20">
        <v>0.85524372230428369</v>
      </c>
    </row>
    <row r="1296" spans="1:19" ht="13.5" customHeight="1" x14ac:dyDescent="0.2">
      <c r="A1296" s="6">
        <v>41346</v>
      </c>
      <c r="B1296" s="19">
        <v>40982</v>
      </c>
      <c r="C1296" s="19">
        <v>39526</v>
      </c>
      <c r="D1296" s="16" t="s">
        <v>5</v>
      </c>
      <c r="E1296" s="7">
        <v>6148</v>
      </c>
      <c r="F1296" s="7">
        <v>4915</v>
      </c>
      <c r="G1296" s="7">
        <v>1233</v>
      </c>
      <c r="H1296" s="7">
        <v>5160</v>
      </c>
      <c r="I1296" s="7">
        <v>4134</v>
      </c>
      <c r="J1296" s="7">
        <v>1026</v>
      </c>
      <c r="K1296" s="7">
        <v>4516</v>
      </c>
      <c r="L1296" s="7">
        <v>4057</v>
      </c>
      <c r="M1296" s="7">
        <v>459</v>
      </c>
      <c r="N1296" s="8">
        <v>0.19147286821705434</v>
      </c>
      <c r="O1296" s="8">
        <v>0.18892114175133035</v>
      </c>
      <c r="P1296" s="20">
        <v>0.20175438596491224</v>
      </c>
      <c r="Q1296" s="8">
        <v>0.31508021390374341</v>
      </c>
      <c r="R1296" s="8">
        <v>0.29751847940865894</v>
      </c>
      <c r="S1296" s="20">
        <v>0.39007891770011272</v>
      </c>
    </row>
    <row r="1297" spans="1:19" ht="13.5" customHeight="1" x14ac:dyDescent="0.2">
      <c r="A1297" s="6">
        <v>41347</v>
      </c>
      <c r="B1297" s="19">
        <v>40983</v>
      </c>
      <c r="C1297" s="19">
        <v>39527</v>
      </c>
      <c r="D1297" s="16" t="s">
        <v>6</v>
      </c>
      <c r="E1297" s="7">
        <v>6588</v>
      </c>
      <c r="F1297" s="7">
        <v>4965</v>
      </c>
      <c r="G1297" s="7">
        <v>1623</v>
      </c>
      <c r="H1297" s="7">
        <v>5899</v>
      </c>
      <c r="I1297" s="7">
        <v>4331</v>
      </c>
      <c r="J1297" s="7">
        <v>1568</v>
      </c>
      <c r="K1297" s="7">
        <v>4974</v>
      </c>
      <c r="L1297" s="7">
        <v>4110</v>
      </c>
      <c r="M1297" s="7">
        <v>864</v>
      </c>
      <c r="N1297" s="8">
        <v>0.1167994575351754</v>
      </c>
      <c r="O1297" s="8">
        <v>0.14638651581620876</v>
      </c>
      <c r="P1297" s="20">
        <v>3.5076530612244916E-2</v>
      </c>
      <c r="Q1297" s="8">
        <v>0.58099352051835851</v>
      </c>
      <c r="R1297" s="8">
        <v>0.58020369191597698</v>
      </c>
      <c r="S1297" s="20">
        <v>0.58341463414634154</v>
      </c>
    </row>
    <row r="1298" spans="1:19" ht="13.5" customHeight="1" x14ac:dyDescent="0.2">
      <c r="A1298" s="6">
        <v>41348</v>
      </c>
      <c r="B1298" s="19">
        <v>40984</v>
      </c>
      <c r="C1298" s="19">
        <v>39528</v>
      </c>
      <c r="D1298" s="16" t="s">
        <v>7</v>
      </c>
      <c r="E1298" s="7">
        <v>6729</v>
      </c>
      <c r="F1298" s="7">
        <v>4888</v>
      </c>
      <c r="G1298" s="7">
        <v>1841</v>
      </c>
      <c r="H1298" s="7">
        <v>6609</v>
      </c>
      <c r="I1298" s="7">
        <v>5126</v>
      </c>
      <c r="J1298" s="7">
        <v>1483</v>
      </c>
      <c r="K1298" s="7">
        <v>5112</v>
      </c>
      <c r="L1298" s="7">
        <v>4122</v>
      </c>
      <c r="M1298" s="7">
        <v>990</v>
      </c>
      <c r="N1298" s="8">
        <v>1.8157058556513839E-2</v>
      </c>
      <c r="O1298" s="8">
        <v>-4.6429964884900476E-2</v>
      </c>
      <c r="P1298" s="20">
        <v>0.24140256237356716</v>
      </c>
      <c r="Q1298" s="8">
        <v>0.25611349635990299</v>
      </c>
      <c r="R1298" s="8">
        <v>0.2679636835278858</v>
      </c>
      <c r="S1298" s="20">
        <v>0.22569906790945415</v>
      </c>
    </row>
    <row r="1299" spans="1:19" ht="13.5" customHeight="1" x14ac:dyDescent="0.2">
      <c r="A1299" s="6">
        <v>41349</v>
      </c>
      <c r="B1299" s="19">
        <v>40985</v>
      </c>
      <c r="C1299" s="19">
        <v>39529</v>
      </c>
      <c r="D1299" s="16" t="s">
        <v>1</v>
      </c>
      <c r="E1299" s="7">
        <v>6716</v>
      </c>
      <c r="F1299" s="7">
        <v>4693</v>
      </c>
      <c r="G1299" s="7">
        <v>2023</v>
      </c>
      <c r="H1299" s="7">
        <v>6244</v>
      </c>
      <c r="I1299" s="7">
        <v>4624</v>
      </c>
      <c r="J1299" s="7">
        <v>1620</v>
      </c>
      <c r="K1299" s="7">
        <v>4862</v>
      </c>
      <c r="L1299" s="7">
        <v>3851</v>
      </c>
      <c r="M1299" s="7">
        <v>1011</v>
      </c>
      <c r="N1299" s="8">
        <v>7.5592568866111431E-2</v>
      </c>
      <c r="O1299" s="8">
        <v>1.4922145328719827E-2</v>
      </c>
      <c r="P1299" s="20">
        <v>0.24876543209876534</v>
      </c>
      <c r="Q1299" s="8">
        <v>0.32806011469250551</v>
      </c>
      <c r="R1299" s="8">
        <v>0.31604038137969703</v>
      </c>
      <c r="S1299" s="20">
        <v>0.35680751173708924</v>
      </c>
    </row>
    <row r="1300" spans="1:19" ht="13.5" customHeight="1" x14ac:dyDescent="0.2">
      <c r="A1300" s="6">
        <v>41350</v>
      </c>
      <c r="B1300" s="19">
        <v>40986</v>
      </c>
      <c r="C1300" s="19">
        <v>39530</v>
      </c>
      <c r="D1300" s="16" t="s">
        <v>2</v>
      </c>
      <c r="E1300" s="7">
        <v>6203</v>
      </c>
      <c r="F1300" s="7">
        <v>4180</v>
      </c>
      <c r="G1300" s="7">
        <v>2023</v>
      </c>
      <c r="H1300" s="7">
        <v>6045</v>
      </c>
      <c r="I1300" s="7">
        <v>4398</v>
      </c>
      <c r="J1300" s="7">
        <v>1647</v>
      </c>
      <c r="K1300" s="7">
        <v>4279</v>
      </c>
      <c r="L1300" s="7">
        <v>3185</v>
      </c>
      <c r="M1300" s="7">
        <v>1094</v>
      </c>
      <c r="N1300" s="8">
        <v>2.6137303556658331E-2</v>
      </c>
      <c r="O1300" s="8">
        <v>-4.956798544793084E-2</v>
      </c>
      <c r="P1300" s="20">
        <v>0.22829386763812987</v>
      </c>
      <c r="Q1300" s="8">
        <v>0.36750440917107574</v>
      </c>
      <c r="R1300" s="8">
        <v>0.30096483037659505</v>
      </c>
      <c r="S1300" s="20">
        <v>0.52910052910052907</v>
      </c>
    </row>
    <row r="1301" spans="1:19" ht="13.5" customHeight="1" x14ac:dyDescent="0.2">
      <c r="A1301" s="6">
        <v>41351</v>
      </c>
      <c r="B1301" s="19">
        <v>40987</v>
      </c>
      <c r="C1301" s="19">
        <v>39531</v>
      </c>
      <c r="D1301" s="16" t="s">
        <v>3</v>
      </c>
      <c r="E1301" s="7">
        <v>5123</v>
      </c>
      <c r="F1301" s="7">
        <v>3647</v>
      </c>
      <c r="G1301" s="7">
        <v>1476</v>
      </c>
      <c r="H1301" s="7">
        <v>5869</v>
      </c>
      <c r="I1301" s="7">
        <v>4589</v>
      </c>
      <c r="J1301" s="7">
        <v>1280</v>
      </c>
      <c r="K1301" s="7">
        <v>3006</v>
      </c>
      <c r="L1301" s="7">
        <v>2188</v>
      </c>
      <c r="M1301" s="7">
        <v>818</v>
      </c>
      <c r="N1301" s="8">
        <v>-0.12710853637757713</v>
      </c>
      <c r="O1301" s="8">
        <v>-0.20527348006101542</v>
      </c>
      <c r="P1301" s="20">
        <v>0.15312499999999996</v>
      </c>
      <c r="Q1301" s="8">
        <v>0.30889115993868166</v>
      </c>
      <c r="R1301" s="8">
        <v>0.28869257950530036</v>
      </c>
      <c r="S1301" s="20">
        <v>0.36162361623616235</v>
      </c>
    </row>
    <row r="1302" spans="1:19" ht="13.5" customHeight="1" x14ac:dyDescent="0.2">
      <c r="A1302" s="6">
        <v>41352</v>
      </c>
      <c r="B1302" s="19">
        <v>40988</v>
      </c>
      <c r="C1302" s="19">
        <v>39532</v>
      </c>
      <c r="D1302" s="16" t="s">
        <v>4</v>
      </c>
      <c r="E1302" s="7">
        <v>7381</v>
      </c>
      <c r="F1302" s="7">
        <v>5119</v>
      </c>
      <c r="G1302" s="7">
        <v>2262</v>
      </c>
      <c r="H1302" s="7">
        <v>6037</v>
      </c>
      <c r="I1302" s="7">
        <v>4185</v>
      </c>
      <c r="J1302" s="7">
        <v>1852</v>
      </c>
      <c r="K1302" s="7">
        <v>4908</v>
      </c>
      <c r="L1302" s="7">
        <v>4236</v>
      </c>
      <c r="M1302" s="7">
        <v>672</v>
      </c>
      <c r="N1302" s="8">
        <v>0.22262713268179568</v>
      </c>
      <c r="O1302" s="8">
        <v>0.22317801672640392</v>
      </c>
      <c r="P1302" s="20">
        <v>0.22138228941684668</v>
      </c>
      <c r="Q1302" s="8">
        <v>0.69795261099608918</v>
      </c>
      <c r="R1302" s="8">
        <v>0.75548696844993146</v>
      </c>
      <c r="S1302" s="20">
        <v>0.58071278825995809</v>
      </c>
    </row>
    <row r="1303" spans="1:19" ht="13.5" customHeight="1" x14ac:dyDescent="0.2">
      <c r="A1303" s="6">
        <v>41353</v>
      </c>
      <c r="B1303" s="19">
        <v>40989</v>
      </c>
      <c r="C1303" s="19">
        <v>39533</v>
      </c>
      <c r="D1303" s="16" t="s">
        <v>5</v>
      </c>
      <c r="E1303" s="7">
        <v>6922</v>
      </c>
      <c r="F1303" s="7">
        <v>5225</v>
      </c>
      <c r="G1303" s="7">
        <v>1697</v>
      </c>
      <c r="H1303" s="7">
        <v>5202</v>
      </c>
      <c r="I1303" s="7">
        <v>4080</v>
      </c>
      <c r="J1303" s="7">
        <v>1122</v>
      </c>
      <c r="K1303" s="7">
        <v>4757</v>
      </c>
      <c r="L1303" s="7">
        <v>4220</v>
      </c>
      <c r="M1303" s="7">
        <v>537</v>
      </c>
      <c r="N1303" s="8">
        <v>0.33064206074586688</v>
      </c>
      <c r="O1303" s="8">
        <v>0.28063725490196068</v>
      </c>
      <c r="P1303" s="20">
        <v>0.51247771836007128</v>
      </c>
      <c r="Q1303" s="8">
        <v>0.97771428571428576</v>
      </c>
      <c r="R1303" s="8">
        <v>1.0693069306930694</v>
      </c>
      <c r="S1303" s="20">
        <v>0.74051282051282041</v>
      </c>
    </row>
    <row r="1304" spans="1:19" ht="13.5" customHeight="1" x14ac:dyDescent="0.2">
      <c r="A1304" s="6">
        <v>41354</v>
      </c>
      <c r="B1304" s="19">
        <v>40990</v>
      </c>
      <c r="C1304" s="19">
        <v>39534</v>
      </c>
      <c r="D1304" s="16" t="s">
        <v>6</v>
      </c>
      <c r="E1304" s="7">
        <v>6316</v>
      </c>
      <c r="F1304" s="7">
        <v>4645</v>
      </c>
      <c r="G1304" s="7">
        <v>1671</v>
      </c>
      <c r="H1304" s="7">
        <v>6393</v>
      </c>
      <c r="I1304" s="7">
        <v>4520</v>
      </c>
      <c r="J1304" s="7">
        <v>1873</v>
      </c>
      <c r="K1304" s="7">
        <v>4863</v>
      </c>
      <c r="L1304" s="7">
        <v>3799</v>
      </c>
      <c r="M1304" s="7">
        <v>1064</v>
      </c>
      <c r="N1304" s="8">
        <v>-1.2044423588299713E-2</v>
      </c>
      <c r="O1304" s="8">
        <v>2.7654867256637239E-2</v>
      </c>
      <c r="P1304" s="20">
        <v>-0.10784837159636951</v>
      </c>
      <c r="Q1304" s="8">
        <v>0.65948502364687345</v>
      </c>
      <c r="R1304" s="8">
        <v>0.64891728789492364</v>
      </c>
      <c r="S1304" s="20">
        <v>0.6895854398382204</v>
      </c>
    </row>
    <row r="1305" spans="1:19" ht="13.5" customHeight="1" x14ac:dyDescent="0.2">
      <c r="A1305" s="6">
        <v>41355</v>
      </c>
      <c r="B1305" s="19">
        <v>40991</v>
      </c>
      <c r="C1305" s="19">
        <v>39535</v>
      </c>
      <c r="D1305" s="16" t="s">
        <v>7</v>
      </c>
      <c r="E1305" s="7">
        <v>7361</v>
      </c>
      <c r="F1305" s="7">
        <v>5160</v>
      </c>
      <c r="G1305" s="7">
        <v>2201</v>
      </c>
      <c r="H1305" s="7">
        <v>6496</v>
      </c>
      <c r="I1305" s="7">
        <v>4851</v>
      </c>
      <c r="J1305" s="7">
        <v>1645</v>
      </c>
      <c r="K1305" s="7">
        <v>5323</v>
      </c>
      <c r="L1305" s="7">
        <v>4488</v>
      </c>
      <c r="M1305" s="7">
        <v>835</v>
      </c>
      <c r="N1305" s="8">
        <v>0.13315886699507384</v>
      </c>
      <c r="O1305" s="8">
        <v>6.3698206555349302E-2</v>
      </c>
      <c r="P1305" s="20">
        <v>0.33799392097264436</v>
      </c>
      <c r="Q1305" s="8">
        <v>0.5059328968903436</v>
      </c>
      <c r="R1305" s="8">
        <v>0.49089858422421262</v>
      </c>
      <c r="S1305" s="20">
        <v>0.54239663629992996</v>
      </c>
    </row>
    <row r="1306" spans="1:19" ht="13.5" customHeight="1" x14ac:dyDescent="0.2">
      <c r="A1306" s="6">
        <v>41356</v>
      </c>
      <c r="B1306" s="19">
        <v>40992</v>
      </c>
      <c r="C1306" s="19">
        <v>39536</v>
      </c>
      <c r="D1306" s="16" t="s">
        <v>1</v>
      </c>
      <c r="E1306" s="7">
        <v>7320</v>
      </c>
      <c r="F1306" s="7">
        <v>4869</v>
      </c>
      <c r="G1306" s="7">
        <v>2451</v>
      </c>
      <c r="H1306" s="7">
        <v>6713</v>
      </c>
      <c r="I1306" s="7">
        <v>4906</v>
      </c>
      <c r="J1306" s="7">
        <v>1807</v>
      </c>
      <c r="K1306" s="7">
        <v>5062</v>
      </c>
      <c r="L1306" s="7">
        <v>4118</v>
      </c>
      <c r="M1306" s="7">
        <v>944</v>
      </c>
      <c r="N1306" s="8">
        <v>9.0421570087889203E-2</v>
      </c>
      <c r="O1306" s="8">
        <v>-7.5417855686914503E-3</v>
      </c>
      <c r="P1306" s="20">
        <v>0.35639180962921979</v>
      </c>
      <c r="Q1306" s="8">
        <v>0.42218768214493885</v>
      </c>
      <c r="R1306" s="8">
        <v>0.31098546042003239</v>
      </c>
      <c r="S1306" s="20">
        <v>0.71039776692254009</v>
      </c>
    </row>
    <row r="1307" spans="1:19" ht="13.5" customHeight="1" x14ac:dyDescent="0.2">
      <c r="A1307" s="6">
        <v>41357</v>
      </c>
      <c r="B1307" s="19">
        <v>40993</v>
      </c>
      <c r="C1307" s="19">
        <v>39537</v>
      </c>
      <c r="D1307" s="16" t="s">
        <v>2</v>
      </c>
      <c r="E1307" s="7">
        <v>7315</v>
      </c>
      <c r="F1307" s="7">
        <v>5048</v>
      </c>
      <c r="G1307" s="7">
        <v>2267</v>
      </c>
      <c r="H1307" s="7">
        <v>6404</v>
      </c>
      <c r="I1307" s="7">
        <v>4576</v>
      </c>
      <c r="J1307" s="7">
        <v>1828</v>
      </c>
      <c r="K1307" s="7">
        <v>5262</v>
      </c>
      <c r="L1307" s="7">
        <v>3876</v>
      </c>
      <c r="M1307" s="7">
        <v>1386</v>
      </c>
      <c r="N1307" s="8">
        <v>0.14225484072454719</v>
      </c>
      <c r="O1307" s="8">
        <v>0.10314685314685312</v>
      </c>
      <c r="P1307" s="20">
        <v>0.24015317286652071</v>
      </c>
      <c r="Q1307" s="8">
        <v>0.59298780487804881</v>
      </c>
      <c r="R1307" s="8">
        <v>0.60000000000000009</v>
      </c>
      <c r="S1307" s="20">
        <v>0.5775922059846903</v>
      </c>
    </row>
    <row r="1308" spans="1:19" ht="13.5" customHeight="1" x14ac:dyDescent="0.2">
      <c r="A1308" s="6">
        <v>41358</v>
      </c>
      <c r="B1308" s="19">
        <v>40994</v>
      </c>
      <c r="C1308" s="19">
        <v>39538</v>
      </c>
      <c r="D1308" s="16" t="s">
        <v>3</v>
      </c>
      <c r="E1308" s="7">
        <v>6807</v>
      </c>
      <c r="F1308" s="7">
        <v>4990</v>
      </c>
      <c r="G1308" s="7">
        <v>1817</v>
      </c>
      <c r="H1308" s="7">
        <v>5951</v>
      </c>
      <c r="I1308" s="7">
        <v>4360</v>
      </c>
      <c r="J1308" s="7">
        <v>1591</v>
      </c>
      <c r="K1308" s="7">
        <v>4200</v>
      </c>
      <c r="L1308" s="7">
        <v>3377</v>
      </c>
      <c r="M1308" s="7">
        <v>823</v>
      </c>
      <c r="N1308" s="8">
        <v>0.14384137119811791</v>
      </c>
      <c r="O1308" s="8">
        <v>0.14449541284403677</v>
      </c>
      <c r="P1308" s="20">
        <v>0.14204902576995604</v>
      </c>
      <c r="Q1308" s="8">
        <v>0.45045812912848926</v>
      </c>
      <c r="R1308" s="8">
        <v>0.37655172413793103</v>
      </c>
      <c r="S1308" s="20">
        <v>0.70131086142322108</v>
      </c>
    </row>
    <row r="1309" spans="1:19" ht="13.5" customHeight="1" x14ac:dyDescent="0.2">
      <c r="A1309" s="6">
        <v>41359</v>
      </c>
      <c r="B1309" s="19">
        <v>40995</v>
      </c>
      <c r="C1309" s="19">
        <v>39539</v>
      </c>
      <c r="D1309" s="16" t="s">
        <v>4</v>
      </c>
      <c r="E1309" s="7">
        <v>7559</v>
      </c>
      <c r="F1309" s="7">
        <v>4901</v>
      </c>
      <c r="G1309" s="7">
        <v>2658</v>
      </c>
      <c r="H1309" s="7">
        <v>5788</v>
      </c>
      <c r="I1309" s="7">
        <v>3917</v>
      </c>
      <c r="J1309" s="7">
        <v>1871</v>
      </c>
      <c r="K1309" s="7">
        <v>3754</v>
      </c>
      <c r="L1309" s="7">
        <v>2935</v>
      </c>
      <c r="M1309" s="7">
        <v>819</v>
      </c>
      <c r="N1309" s="8">
        <v>0.30597788527988934</v>
      </c>
      <c r="O1309" s="8">
        <v>0.2512126627521063</v>
      </c>
      <c r="P1309" s="20">
        <v>0.42063067878140026</v>
      </c>
      <c r="Q1309" s="8">
        <v>0.63402507565931687</v>
      </c>
      <c r="R1309" s="8">
        <v>0.56281887755102034</v>
      </c>
      <c r="S1309" s="20">
        <v>0.78389261744966432</v>
      </c>
    </row>
    <row r="1310" spans="1:19" ht="13.5" customHeight="1" x14ac:dyDescent="0.2">
      <c r="A1310" s="6">
        <v>41360</v>
      </c>
      <c r="B1310" s="19">
        <v>40996</v>
      </c>
      <c r="C1310" s="19">
        <v>39540</v>
      </c>
      <c r="D1310" s="16" t="s">
        <v>5</v>
      </c>
      <c r="E1310" s="7">
        <v>6730</v>
      </c>
      <c r="F1310" s="7">
        <v>4842</v>
      </c>
      <c r="G1310" s="7">
        <v>1888</v>
      </c>
      <c r="H1310" s="7">
        <v>5172</v>
      </c>
      <c r="I1310" s="7">
        <v>4253</v>
      </c>
      <c r="J1310" s="7">
        <v>919</v>
      </c>
      <c r="K1310" s="7">
        <v>4571</v>
      </c>
      <c r="L1310" s="7">
        <v>4016</v>
      </c>
      <c r="M1310" s="7">
        <v>555</v>
      </c>
      <c r="N1310" s="8">
        <v>0.30123743232791966</v>
      </c>
      <c r="O1310" s="8">
        <v>0.13849047731013409</v>
      </c>
      <c r="P1310" s="20">
        <v>1.0544069640914038</v>
      </c>
      <c r="Q1310" s="8">
        <v>0.49721913236929915</v>
      </c>
      <c r="R1310" s="8">
        <v>0.43169722057953863</v>
      </c>
      <c r="S1310" s="20">
        <v>0.69631626235399824</v>
      </c>
    </row>
    <row r="1311" spans="1:19" ht="13.5" customHeight="1" x14ac:dyDescent="0.2">
      <c r="A1311" s="6">
        <v>41361</v>
      </c>
      <c r="B1311" s="19">
        <v>40997</v>
      </c>
      <c r="C1311" s="19">
        <v>39541</v>
      </c>
      <c r="D1311" s="16" t="s">
        <v>6</v>
      </c>
      <c r="E1311" s="7">
        <v>6453</v>
      </c>
      <c r="F1311" s="7">
        <v>4552</v>
      </c>
      <c r="G1311" s="7">
        <v>1901</v>
      </c>
      <c r="H1311" s="7">
        <v>5675</v>
      </c>
      <c r="I1311" s="7">
        <v>3657</v>
      </c>
      <c r="J1311" s="7">
        <v>2018</v>
      </c>
      <c r="K1311" s="7">
        <v>4663</v>
      </c>
      <c r="L1311" s="7">
        <v>3583</v>
      </c>
      <c r="M1311" s="7">
        <v>1080</v>
      </c>
      <c r="N1311" s="8">
        <v>0.13709251101321596</v>
      </c>
      <c r="O1311" s="8">
        <v>0.24473612250478527</v>
      </c>
      <c r="P1311" s="20">
        <v>-5.7978196233894996E-2</v>
      </c>
      <c r="Q1311" s="8">
        <v>0.9052258635961028</v>
      </c>
      <c r="R1311" s="8">
        <v>1.0606609325486644</v>
      </c>
      <c r="S1311" s="20">
        <v>0.61375212224108666</v>
      </c>
    </row>
    <row r="1312" spans="1:19" ht="13.5" customHeight="1" x14ac:dyDescent="0.2">
      <c r="A1312" s="6">
        <v>41362</v>
      </c>
      <c r="B1312" s="19">
        <v>40998</v>
      </c>
      <c r="C1312" s="19">
        <v>39542</v>
      </c>
      <c r="D1312" s="16" t="s">
        <v>7</v>
      </c>
      <c r="E1312" s="7">
        <v>7706</v>
      </c>
      <c r="F1312" s="7">
        <v>5005</v>
      </c>
      <c r="G1312" s="7">
        <v>2701</v>
      </c>
      <c r="H1312" s="7">
        <v>5030</v>
      </c>
      <c r="I1312" s="7">
        <v>3597</v>
      </c>
      <c r="J1312" s="7">
        <v>1433</v>
      </c>
      <c r="K1312" s="7">
        <v>3818</v>
      </c>
      <c r="L1312" s="7">
        <v>2880</v>
      </c>
      <c r="M1312" s="7">
        <v>938</v>
      </c>
      <c r="N1312" s="8">
        <v>0.53200795228628239</v>
      </c>
      <c r="O1312" s="8">
        <v>0.39143730886850148</v>
      </c>
      <c r="P1312" s="20">
        <v>0.8848569434752267</v>
      </c>
      <c r="Q1312" s="8">
        <v>0.68880122726276571</v>
      </c>
      <c r="R1312" s="8">
        <v>0.65018133860863836</v>
      </c>
      <c r="S1312" s="20">
        <v>0.76535947712418295</v>
      </c>
    </row>
    <row r="1313" spans="1:19" ht="13.5" customHeight="1" x14ac:dyDescent="0.2">
      <c r="A1313" s="6">
        <v>41363</v>
      </c>
      <c r="B1313" s="19">
        <v>40999</v>
      </c>
      <c r="C1313" s="19">
        <v>39543</v>
      </c>
      <c r="D1313" s="16" t="s">
        <v>1</v>
      </c>
      <c r="E1313" s="7">
        <v>7326</v>
      </c>
      <c r="F1313" s="7">
        <v>4527</v>
      </c>
      <c r="G1313" s="7">
        <v>2799</v>
      </c>
      <c r="H1313" s="7">
        <v>4820</v>
      </c>
      <c r="I1313" s="7">
        <v>3078</v>
      </c>
      <c r="J1313" s="7">
        <v>1742</v>
      </c>
      <c r="K1313" s="7">
        <v>3672</v>
      </c>
      <c r="L1313" s="7">
        <v>2655</v>
      </c>
      <c r="M1313" s="7">
        <v>1017</v>
      </c>
      <c r="N1313" s="8">
        <v>0.51991701244813271</v>
      </c>
      <c r="O1313" s="8">
        <v>0.47076023391812871</v>
      </c>
      <c r="P1313" s="20">
        <v>0.60677382319173367</v>
      </c>
      <c r="Q1313" s="8">
        <v>0.87365728900255757</v>
      </c>
      <c r="R1313" s="8">
        <v>0.8217303822937625</v>
      </c>
      <c r="S1313" s="20">
        <v>0.96421052631578941</v>
      </c>
    </row>
    <row r="1314" spans="1:19" ht="13.5" customHeight="1" x14ac:dyDescent="0.2">
      <c r="A1314" s="6">
        <v>41364</v>
      </c>
      <c r="B1314" s="19">
        <v>41000</v>
      </c>
      <c r="C1314" s="19">
        <v>39544</v>
      </c>
      <c r="D1314" s="16" t="s">
        <v>2</v>
      </c>
      <c r="E1314" s="7">
        <v>6800</v>
      </c>
      <c r="F1314" s="7">
        <v>4520</v>
      </c>
      <c r="G1314" s="7">
        <v>2280</v>
      </c>
      <c r="H1314" s="7">
        <v>6602</v>
      </c>
      <c r="I1314" s="7">
        <v>4390</v>
      </c>
      <c r="J1314" s="7">
        <v>2212</v>
      </c>
      <c r="K1314" s="7">
        <v>4321</v>
      </c>
      <c r="L1314" s="7">
        <v>3109</v>
      </c>
      <c r="M1314" s="7">
        <v>1212</v>
      </c>
      <c r="N1314" s="8">
        <v>2.9990911844895551E-2</v>
      </c>
      <c r="O1314" s="8">
        <v>2.9612756264236983E-2</v>
      </c>
      <c r="P1314" s="20">
        <v>3.0741410488245968E-2</v>
      </c>
      <c r="Q1314" s="8">
        <v>0.85235630618360125</v>
      </c>
      <c r="R1314" s="8">
        <v>1.0088888888888889</v>
      </c>
      <c r="S1314" s="20">
        <v>0.60450387051372267</v>
      </c>
    </row>
    <row r="1315" spans="1:19" ht="13.5" customHeight="1" x14ac:dyDescent="0.2">
      <c r="A1315" s="6">
        <v>41365</v>
      </c>
      <c r="B1315" s="19">
        <v>41001</v>
      </c>
      <c r="C1315" s="19">
        <v>39545</v>
      </c>
      <c r="D1315" s="16" t="s">
        <v>3</v>
      </c>
      <c r="E1315" s="7">
        <v>6989</v>
      </c>
      <c r="F1315" s="7">
        <v>5180</v>
      </c>
      <c r="G1315" s="7">
        <v>1809</v>
      </c>
      <c r="H1315" s="7">
        <v>4990</v>
      </c>
      <c r="I1315" s="7">
        <v>3453</v>
      </c>
      <c r="J1315" s="7">
        <v>1537</v>
      </c>
      <c r="K1315" s="7">
        <v>3492</v>
      </c>
      <c r="L1315" s="7">
        <v>2948</v>
      </c>
      <c r="M1315" s="7">
        <v>544</v>
      </c>
      <c r="N1315" s="8">
        <v>0.40060120240480956</v>
      </c>
      <c r="O1315" s="8">
        <v>0.50014480162177821</v>
      </c>
      <c r="P1315" s="20">
        <v>0.17696811971372806</v>
      </c>
      <c r="Q1315" s="8">
        <v>1.2400641025641024</v>
      </c>
      <c r="R1315" s="8">
        <v>1.4573055028463</v>
      </c>
      <c r="S1315" s="20">
        <v>0.78754940711462451</v>
      </c>
    </row>
    <row r="1316" spans="1:19" ht="13.5" customHeight="1" x14ac:dyDescent="0.2">
      <c r="A1316" s="6">
        <v>41366</v>
      </c>
      <c r="B1316" s="19">
        <v>41002</v>
      </c>
      <c r="C1316" s="19">
        <v>39546</v>
      </c>
      <c r="D1316" s="16" t="s">
        <v>4</v>
      </c>
      <c r="E1316" s="7">
        <v>6003</v>
      </c>
      <c r="F1316" s="7">
        <v>3432</v>
      </c>
      <c r="G1316" s="7">
        <v>2571</v>
      </c>
      <c r="H1316" s="7">
        <v>4477</v>
      </c>
      <c r="I1316" s="7">
        <v>2659</v>
      </c>
      <c r="J1316" s="7">
        <v>1818</v>
      </c>
      <c r="K1316" s="7">
        <v>3237</v>
      </c>
      <c r="L1316" s="7">
        <v>2184</v>
      </c>
      <c r="M1316" s="7">
        <v>1053</v>
      </c>
      <c r="N1316" s="8">
        <v>0.340853249944159</v>
      </c>
      <c r="O1316" s="8">
        <v>0.29071079353140283</v>
      </c>
      <c r="P1316" s="20">
        <v>0.41419141914191426</v>
      </c>
      <c r="Q1316" s="8">
        <v>0.84935304990757854</v>
      </c>
      <c r="R1316" s="8">
        <v>0.81875993640699529</v>
      </c>
      <c r="S1316" s="20">
        <v>0.89183222958057384</v>
      </c>
    </row>
    <row r="1317" spans="1:19" ht="13.5" customHeight="1" x14ac:dyDescent="0.2">
      <c r="A1317" s="6">
        <v>41367</v>
      </c>
      <c r="B1317" s="19">
        <v>41003</v>
      </c>
      <c r="C1317" s="19">
        <v>39547</v>
      </c>
      <c r="D1317" s="16" t="s">
        <v>5</v>
      </c>
      <c r="E1317" s="7">
        <v>5148</v>
      </c>
      <c r="F1317" s="7">
        <v>3752</v>
      </c>
      <c r="G1317" s="7">
        <v>1396</v>
      </c>
      <c r="H1317" s="7">
        <v>4540</v>
      </c>
      <c r="I1317" s="7">
        <v>3265</v>
      </c>
      <c r="J1317" s="7">
        <v>1275</v>
      </c>
      <c r="K1317" s="7">
        <v>3409</v>
      </c>
      <c r="L1317" s="7">
        <v>2746</v>
      </c>
      <c r="M1317" s="7">
        <v>663</v>
      </c>
      <c r="N1317" s="8">
        <v>0.13392070484581509</v>
      </c>
      <c r="O1317" s="8">
        <v>0.14915773353751915</v>
      </c>
      <c r="P1317" s="20">
        <v>9.4901960784313788E-2</v>
      </c>
      <c r="Q1317" s="8">
        <v>0.63792554883868924</v>
      </c>
      <c r="R1317" s="8">
        <v>0.68932913102206217</v>
      </c>
      <c r="S1317" s="20">
        <v>0.51409978308026028</v>
      </c>
    </row>
    <row r="1318" spans="1:19" ht="13.5" customHeight="1" x14ac:dyDescent="0.2">
      <c r="A1318" s="6">
        <v>41368</v>
      </c>
      <c r="B1318" s="19">
        <v>41004</v>
      </c>
      <c r="C1318" s="19">
        <v>39548</v>
      </c>
      <c r="D1318" s="16" t="s">
        <v>6</v>
      </c>
      <c r="E1318" s="7">
        <v>4646</v>
      </c>
      <c r="F1318" s="7">
        <v>2992</v>
      </c>
      <c r="G1318" s="7">
        <v>1654</v>
      </c>
      <c r="H1318" s="7">
        <v>4830</v>
      </c>
      <c r="I1318" s="7">
        <v>3036</v>
      </c>
      <c r="J1318" s="7">
        <v>1794</v>
      </c>
      <c r="K1318" s="7">
        <v>4044</v>
      </c>
      <c r="L1318" s="7">
        <v>2875</v>
      </c>
      <c r="M1318" s="7">
        <v>1169</v>
      </c>
      <c r="N1318" s="8">
        <v>-3.8095238095238071E-2</v>
      </c>
      <c r="O1318" s="8">
        <v>-1.4492753623188359E-2</v>
      </c>
      <c r="P1318" s="20">
        <v>-7.8037904124860669E-2</v>
      </c>
      <c r="Q1318" s="8">
        <v>0.39771359807460893</v>
      </c>
      <c r="R1318" s="8">
        <v>0.50730478589420658</v>
      </c>
      <c r="S1318" s="20">
        <v>0.23525018670649733</v>
      </c>
    </row>
    <row r="1319" spans="1:19" ht="13.5" customHeight="1" x14ac:dyDescent="0.2">
      <c r="A1319" s="6">
        <v>41369</v>
      </c>
      <c r="B1319" s="19">
        <v>41005</v>
      </c>
      <c r="C1319" s="19">
        <v>39549</v>
      </c>
      <c r="D1319" s="16" t="s">
        <v>7</v>
      </c>
      <c r="E1319" s="7">
        <v>4575</v>
      </c>
      <c r="F1319" s="7">
        <v>2537</v>
      </c>
      <c r="G1319" s="7">
        <v>2038</v>
      </c>
      <c r="H1319" s="7">
        <v>4706</v>
      </c>
      <c r="I1319" s="7">
        <v>2757</v>
      </c>
      <c r="J1319" s="7">
        <v>1949</v>
      </c>
      <c r="K1319" s="7">
        <v>3638</v>
      </c>
      <c r="L1319" s="7">
        <v>2689</v>
      </c>
      <c r="M1319" s="7">
        <v>949</v>
      </c>
      <c r="N1319" s="8">
        <v>-2.783680407989797E-2</v>
      </c>
      <c r="O1319" s="8">
        <v>-7.9796880667392101E-2</v>
      </c>
      <c r="P1319" s="20">
        <v>4.5664443304258562E-2</v>
      </c>
      <c r="Q1319" s="8">
        <v>0.27437325905292487</v>
      </c>
      <c r="R1319" s="8">
        <v>8.557980316645275E-2</v>
      </c>
      <c r="S1319" s="20">
        <v>0.62649640861931366</v>
      </c>
    </row>
    <row r="1320" spans="1:19" ht="13.5" customHeight="1" x14ac:dyDescent="0.2">
      <c r="A1320" s="6">
        <v>41370</v>
      </c>
      <c r="B1320" s="19">
        <v>41006</v>
      </c>
      <c r="C1320" s="19">
        <v>39550</v>
      </c>
      <c r="D1320" s="16" t="s">
        <v>1</v>
      </c>
      <c r="E1320" s="7">
        <v>4861</v>
      </c>
      <c r="F1320" s="7">
        <v>2632</v>
      </c>
      <c r="G1320" s="7">
        <v>2229</v>
      </c>
      <c r="H1320" s="7">
        <v>4607</v>
      </c>
      <c r="I1320" s="7">
        <v>3011</v>
      </c>
      <c r="J1320" s="7">
        <v>1596</v>
      </c>
      <c r="K1320" s="7">
        <v>4054</v>
      </c>
      <c r="L1320" s="7">
        <v>3108</v>
      </c>
      <c r="M1320" s="7">
        <v>946</v>
      </c>
      <c r="N1320" s="8">
        <v>5.5133492511395765E-2</v>
      </c>
      <c r="O1320" s="8">
        <v>-0.12587180338757886</v>
      </c>
      <c r="P1320" s="20">
        <v>0.39661654135338353</v>
      </c>
      <c r="Q1320" s="8">
        <v>0.23281765153436473</v>
      </c>
      <c r="R1320" s="8">
        <v>0.10588235294117654</v>
      </c>
      <c r="S1320" s="20">
        <v>0.42610364683301349</v>
      </c>
    </row>
    <row r="1321" spans="1:19" ht="13.5" customHeight="1" x14ac:dyDescent="0.2">
      <c r="A1321" s="6">
        <v>41371</v>
      </c>
      <c r="B1321" s="19">
        <v>41007</v>
      </c>
      <c r="C1321" s="19">
        <v>39551</v>
      </c>
      <c r="D1321" s="16" t="s">
        <v>2</v>
      </c>
      <c r="E1321" s="7">
        <v>5229</v>
      </c>
      <c r="F1321" s="7">
        <v>3321</v>
      </c>
      <c r="G1321" s="7">
        <v>1908</v>
      </c>
      <c r="H1321" s="7">
        <v>5190</v>
      </c>
      <c r="I1321" s="7">
        <v>3225</v>
      </c>
      <c r="J1321" s="7">
        <v>1965</v>
      </c>
      <c r="K1321" s="7">
        <v>4595</v>
      </c>
      <c r="L1321" s="7">
        <v>3531</v>
      </c>
      <c r="M1321" s="7">
        <v>1064</v>
      </c>
      <c r="N1321" s="8">
        <v>7.5144508670519361E-3</v>
      </c>
      <c r="O1321" s="8">
        <v>2.9767441860465205E-2</v>
      </c>
      <c r="P1321" s="20">
        <v>-2.9007633587786241E-2</v>
      </c>
      <c r="Q1321" s="8">
        <v>0.31978798586572443</v>
      </c>
      <c r="R1321" s="8">
        <v>0.34726166328600416</v>
      </c>
      <c r="S1321" s="20">
        <v>0.27454909819639273</v>
      </c>
    </row>
    <row r="1322" spans="1:19" ht="13.5" customHeight="1" x14ac:dyDescent="0.2">
      <c r="A1322" s="6">
        <v>41372</v>
      </c>
      <c r="B1322" s="19">
        <v>41008</v>
      </c>
      <c r="C1322" s="19">
        <v>39552</v>
      </c>
      <c r="D1322" s="16" t="s">
        <v>3</v>
      </c>
      <c r="E1322" s="7">
        <v>5153</v>
      </c>
      <c r="F1322" s="7">
        <v>3533</v>
      </c>
      <c r="G1322" s="7">
        <v>1620</v>
      </c>
      <c r="H1322" s="7">
        <v>4318</v>
      </c>
      <c r="I1322" s="7">
        <v>3006</v>
      </c>
      <c r="J1322" s="7">
        <v>1312</v>
      </c>
      <c r="K1322" s="7">
        <v>3961</v>
      </c>
      <c r="L1322" s="7">
        <v>3207</v>
      </c>
      <c r="M1322" s="7">
        <v>754</v>
      </c>
      <c r="N1322" s="8">
        <v>0.19337656322371477</v>
      </c>
      <c r="O1322" s="8">
        <v>0.1753160345974718</v>
      </c>
      <c r="P1322" s="20">
        <v>0.23475609756097571</v>
      </c>
      <c r="Q1322" s="8">
        <v>0.46600284495021338</v>
      </c>
      <c r="R1322" s="8">
        <v>0.56604609929078009</v>
      </c>
      <c r="S1322" s="20">
        <v>0.28673550436854645</v>
      </c>
    </row>
    <row r="1323" spans="1:19" ht="13.5" customHeight="1" x14ac:dyDescent="0.2">
      <c r="A1323" s="6">
        <v>41373</v>
      </c>
      <c r="B1323" s="19">
        <v>41009</v>
      </c>
      <c r="C1323" s="19">
        <v>39553</v>
      </c>
      <c r="D1323" s="16" t="s">
        <v>4</v>
      </c>
      <c r="E1323" s="7">
        <v>5425</v>
      </c>
      <c r="F1323" s="7">
        <v>2916</v>
      </c>
      <c r="G1323" s="7">
        <v>2509</v>
      </c>
      <c r="H1323" s="7">
        <v>4946</v>
      </c>
      <c r="I1323" s="7">
        <v>3136</v>
      </c>
      <c r="J1323" s="7">
        <v>1810</v>
      </c>
      <c r="K1323" s="7">
        <v>3458</v>
      </c>
      <c r="L1323" s="7">
        <v>2684</v>
      </c>
      <c r="M1323" s="7">
        <v>774</v>
      </c>
      <c r="N1323" s="8">
        <v>9.6845936109987818E-2</v>
      </c>
      <c r="O1323" s="8">
        <v>-7.0153061224489832E-2</v>
      </c>
      <c r="P1323" s="20">
        <v>0.38618784530386741</v>
      </c>
      <c r="Q1323" s="8">
        <v>0.50277008310249305</v>
      </c>
      <c r="R1323" s="8">
        <v>0.47795235681702986</v>
      </c>
      <c r="S1323" s="20">
        <v>0.53268173488087966</v>
      </c>
    </row>
    <row r="1324" spans="1:19" ht="13.5" customHeight="1" x14ac:dyDescent="0.2">
      <c r="A1324" s="6">
        <v>41374</v>
      </c>
      <c r="B1324" s="19">
        <v>41010</v>
      </c>
      <c r="C1324" s="19">
        <v>39554</v>
      </c>
      <c r="D1324" s="16" t="s">
        <v>5</v>
      </c>
      <c r="E1324" s="7">
        <v>6095</v>
      </c>
      <c r="F1324" s="7">
        <v>4071</v>
      </c>
      <c r="G1324" s="7">
        <v>2024</v>
      </c>
      <c r="H1324" s="7">
        <v>4796</v>
      </c>
      <c r="I1324" s="7">
        <v>3646</v>
      </c>
      <c r="J1324" s="7">
        <v>1150</v>
      </c>
      <c r="K1324" s="7">
        <v>4360</v>
      </c>
      <c r="L1324" s="7">
        <v>3579</v>
      </c>
      <c r="M1324" s="7">
        <v>781</v>
      </c>
      <c r="N1324" s="8">
        <v>0.27085070892410346</v>
      </c>
      <c r="O1324" s="8">
        <v>0.11656609983543609</v>
      </c>
      <c r="P1324" s="20">
        <v>0.76</v>
      </c>
      <c r="Q1324" s="8">
        <v>0.85766534593111854</v>
      </c>
      <c r="R1324" s="8">
        <v>0.81741071428571432</v>
      </c>
      <c r="S1324" s="20">
        <v>0.94428434197886646</v>
      </c>
    </row>
    <row r="1325" spans="1:19" ht="13.5" customHeight="1" x14ac:dyDescent="0.2">
      <c r="A1325" s="6">
        <v>41375</v>
      </c>
      <c r="B1325" s="19">
        <v>41011</v>
      </c>
      <c r="C1325" s="19">
        <v>39555</v>
      </c>
      <c r="D1325" s="16" t="s">
        <v>6</v>
      </c>
      <c r="E1325" s="7">
        <v>5630</v>
      </c>
      <c r="F1325" s="7">
        <v>3560</v>
      </c>
      <c r="G1325" s="7">
        <v>2070</v>
      </c>
      <c r="H1325" s="7">
        <v>5492</v>
      </c>
      <c r="I1325" s="7">
        <v>3806</v>
      </c>
      <c r="J1325" s="7">
        <v>1686</v>
      </c>
      <c r="K1325" s="7">
        <v>4698</v>
      </c>
      <c r="L1325" s="7">
        <v>3564</v>
      </c>
      <c r="M1325" s="7">
        <v>1134</v>
      </c>
      <c r="N1325" s="8">
        <v>2.5127458120903112E-2</v>
      </c>
      <c r="O1325" s="8">
        <v>-6.4634787178139752E-2</v>
      </c>
      <c r="P1325" s="20">
        <v>0.22775800711743766</v>
      </c>
      <c r="Q1325" s="8">
        <v>0.57614781634938406</v>
      </c>
      <c r="R1325" s="8">
        <v>0.5885765283355644</v>
      </c>
      <c r="S1325" s="20">
        <v>0.55522163786626599</v>
      </c>
    </row>
    <row r="1326" spans="1:19" ht="13.5" customHeight="1" x14ac:dyDescent="0.2">
      <c r="A1326" s="6">
        <v>41376</v>
      </c>
      <c r="B1326" s="19">
        <v>41012</v>
      </c>
      <c r="C1326" s="19">
        <v>39556</v>
      </c>
      <c r="D1326" s="16" t="s">
        <v>7</v>
      </c>
      <c r="E1326" s="7">
        <v>5699</v>
      </c>
      <c r="F1326" s="7">
        <v>3195</v>
      </c>
      <c r="G1326" s="7">
        <v>2504</v>
      </c>
      <c r="H1326" s="7">
        <v>4639</v>
      </c>
      <c r="I1326" s="7">
        <v>3183</v>
      </c>
      <c r="J1326" s="7">
        <v>1456</v>
      </c>
      <c r="K1326" s="7">
        <v>4041</v>
      </c>
      <c r="L1326" s="7">
        <v>3025</v>
      </c>
      <c r="M1326" s="7">
        <v>1016</v>
      </c>
      <c r="N1326" s="8">
        <v>0.22849752101746068</v>
      </c>
      <c r="O1326" s="8">
        <v>3.7700282752120007E-3</v>
      </c>
      <c r="P1326" s="20">
        <v>0.71978021978021989</v>
      </c>
      <c r="Q1326" s="8">
        <v>0.62041512652829112</v>
      </c>
      <c r="R1326" s="8">
        <v>0.34413125788809418</v>
      </c>
      <c r="S1326" s="20">
        <v>1.1964912280701756</v>
      </c>
    </row>
    <row r="1327" spans="1:19" ht="13.5" customHeight="1" x14ac:dyDescent="0.2">
      <c r="A1327" s="6">
        <v>41377</v>
      </c>
      <c r="B1327" s="19">
        <v>41013</v>
      </c>
      <c r="C1327" s="19">
        <v>39557</v>
      </c>
      <c r="D1327" s="16" t="s">
        <v>1</v>
      </c>
      <c r="E1327" s="7">
        <v>5691</v>
      </c>
      <c r="F1327" s="7">
        <v>2859</v>
      </c>
      <c r="G1327" s="7">
        <v>2832</v>
      </c>
      <c r="H1327" s="7">
        <v>4650</v>
      </c>
      <c r="I1327" s="7">
        <v>2927</v>
      </c>
      <c r="J1327" s="7">
        <v>1723</v>
      </c>
      <c r="K1327" s="7">
        <v>3553</v>
      </c>
      <c r="L1327" s="7">
        <v>2762</v>
      </c>
      <c r="M1327" s="7">
        <v>791</v>
      </c>
      <c r="N1327" s="8">
        <v>0.22387096774193549</v>
      </c>
      <c r="O1327" s="8">
        <v>-2.3231978134608866E-2</v>
      </c>
      <c r="P1327" s="20">
        <v>0.64364480557167725</v>
      </c>
      <c r="Q1327" s="8">
        <v>0.51598295151838047</v>
      </c>
      <c r="R1327" s="8">
        <v>0.32055427251732094</v>
      </c>
      <c r="S1327" s="20">
        <v>0.78225298930144738</v>
      </c>
    </row>
    <row r="1328" spans="1:19" ht="13.5" customHeight="1" x14ac:dyDescent="0.2">
      <c r="A1328" s="6">
        <v>41378</v>
      </c>
      <c r="B1328" s="19">
        <v>41014</v>
      </c>
      <c r="C1328" s="19">
        <v>39558</v>
      </c>
      <c r="D1328" s="16" t="s">
        <v>2</v>
      </c>
      <c r="E1328" s="7">
        <v>6126</v>
      </c>
      <c r="F1328" s="7">
        <v>3877</v>
      </c>
      <c r="G1328" s="7">
        <v>2249</v>
      </c>
      <c r="H1328" s="7">
        <v>5583</v>
      </c>
      <c r="I1328" s="7">
        <v>3799</v>
      </c>
      <c r="J1328" s="7">
        <v>1784</v>
      </c>
      <c r="K1328" s="7">
        <v>4719</v>
      </c>
      <c r="L1328" s="7">
        <v>3558</v>
      </c>
      <c r="M1328" s="7">
        <v>1161</v>
      </c>
      <c r="N1328" s="8">
        <v>9.7259537882858682E-2</v>
      </c>
      <c r="O1328" s="8">
        <v>2.0531718873387783E-2</v>
      </c>
      <c r="P1328" s="20">
        <v>0.26065022421524664</v>
      </c>
      <c r="Q1328" s="8">
        <v>0.88492307692307692</v>
      </c>
      <c r="R1328" s="8">
        <v>0.97403258655804481</v>
      </c>
      <c r="S1328" s="20">
        <v>0.74883359253499227</v>
      </c>
    </row>
    <row r="1329" spans="1:19" ht="13.5" customHeight="1" x14ac:dyDescent="0.2">
      <c r="A1329" s="6">
        <v>41379</v>
      </c>
      <c r="B1329" s="19">
        <v>41015</v>
      </c>
      <c r="C1329" s="19">
        <v>39559</v>
      </c>
      <c r="D1329" s="16" t="s">
        <v>3</v>
      </c>
      <c r="E1329" s="7">
        <v>5676</v>
      </c>
      <c r="F1329" s="7">
        <v>3780</v>
      </c>
      <c r="G1329" s="7">
        <v>1896</v>
      </c>
      <c r="H1329" s="7">
        <v>4669</v>
      </c>
      <c r="I1329" s="7">
        <v>3519</v>
      </c>
      <c r="J1329" s="7">
        <v>1150</v>
      </c>
      <c r="K1329" s="7">
        <v>4271</v>
      </c>
      <c r="L1329" s="7">
        <v>3323</v>
      </c>
      <c r="M1329" s="7">
        <v>948</v>
      </c>
      <c r="N1329" s="8">
        <v>0.21567787534804017</v>
      </c>
      <c r="O1329" s="8">
        <v>7.4168797953964249E-2</v>
      </c>
      <c r="P1329" s="20">
        <v>0.64869565217391312</v>
      </c>
      <c r="Q1329" s="8">
        <v>0.59932375316990694</v>
      </c>
      <c r="R1329" s="8">
        <v>0.57303370786516861</v>
      </c>
      <c r="S1329" s="20">
        <v>0.65445026178010468</v>
      </c>
    </row>
    <row r="1330" spans="1:19" ht="13.5" customHeight="1" x14ac:dyDescent="0.2">
      <c r="A1330" s="6">
        <v>41380</v>
      </c>
      <c r="B1330" s="19">
        <v>41016</v>
      </c>
      <c r="C1330" s="19">
        <v>39560</v>
      </c>
      <c r="D1330" s="16" t="s">
        <v>4</v>
      </c>
      <c r="E1330" s="7">
        <v>5463</v>
      </c>
      <c r="F1330" s="7">
        <v>3160</v>
      </c>
      <c r="G1330" s="7">
        <v>2303</v>
      </c>
      <c r="H1330" s="7">
        <v>4895</v>
      </c>
      <c r="I1330" s="7">
        <v>3066</v>
      </c>
      <c r="J1330" s="7">
        <v>1829</v>
      </c>
      <c r="K1330" s="7">
        <v>3664</v>
      </c>
      <c r="L1330" s="7">
        <v>3066</v>
      </c>
      <c r="M1330" s="7">
        <v>598</v>
      </c>
      <c r="N1330" s="8">
        <v>0.1160367722165474</v>
      </c>
      <c r="O1330" s="8">
        <v>3.0658838878016903E-2</v>
      </c>
      <c r="P1330" s="20">
        <v>0.25915800984144344</v>
      </c>
      <c r="Q1330" s="8">
        <v>0.48088912984548648</v>
      </c>
      <c r="R1330" s="8">
        <v>0.46771946121690666</v>
      </c>
      <c r="S1330" s="20">
        <v>0.49934895833333326</v>
      </c>
    </row>
    <row r="1331" spans="1:19" ht="13.5" customHeight="1" x14ac:dyDescent="0.2">
      <c r="A1331" s="6">
        <v>41381</v>
      </c>
      <c r="B1331" s="19">
        <v>41017</v>
      </c>
      <c r="C1331" s="19">
        <v>39561</v>
      </c>
      <c r="D1331" s="16" t="s">
        <v>5</v>
      </c>
      <c r="E1331" s="7">
        <v>5918</v>
      </c>
      <c r="F1331" s="7">
        <v>4132</v>
      </c>
      <c r="G1331" s="7">
        <v>1786</v>
      </c>
      <c r="H1331" s="7">
        <v>4572</v>
      </c>
      <c r="I1331" s="7">
        <v>3473</v>
      </c>
      <c r="J1331" s="7">
        <v>1099</v>
      </c>
      <c r="K1331" s="7">
        <v>4260</v>
      </c>
      <c r="L1331" s="7">
        <v>3618</v>
      </c>
      <c r="M1331" s="7">
        <v>642</v>
      </c>
      <c r="N1331" s="8">
        <v>0.29440069991251083</v>
      </c>
      <c r="O1331" s="8">
        <v>0.18974949611287073</v>
      </c>
      <c r="P1331" s="20">
        <v>0.62511373976342122</v>
      </c>
      <c r="Q1331" s="8">
        <v>0.69667431192660545</v>
      </c>
      <c r="R1331" s="8">
        <v>0.74566962399662029</v>
      </c>
      <c r="S1331" s="20">
        <v>0.59322033898305082</v>
      </c>
    </row>
    <row r="1332" spans="1:19" ht="13.5" customHeight="1" x14ac:dyDescent="0.2">
      <c r="A1332" s="6">
        <v>41382</v>
      </c>
      <c r="B1332" s="19">
        <v>41018</v>
      </c>
      <c r="C1332" s="19">
        <v>39562</v>
      </c>
      <c r="D1332" s="16" t="s">
        <v>6</v>
      </c>
      <c r="E1332" s="7">
        <v>5749</v>
      </c>
      <c r="F1332" s="7">
        <v>3739</v>
      </c>
      <c r="G1332" s="7">
        <v>2010</v>
      </c>
      <c r="H1332" s="7">
        <v>5481</v>
      </c>
      <c r="I1332" s="7">
        <v>3787</v>
      </c>
      <c r="J1332" s="7">
        <v>1694</v>
      </c>
      <c r="K1332" s="7">
        <v>4994</v>
      </c>
      <c r="L1332" s="7">
        <v>3818</v>
      </c>
      <c r="M1332" s="7">
        <v>1176</v>
      </c>
      <c r="N1332" s="8">
        <v>4.88961868272213E-2</v>
      </c>
      <c r="O1332" s="8">
        <v>-1.2674940586215988E-2</v>
      </c>
      <c r="P1332" s="20">
        <v>0.18654073199527743</v>
      </c>
      <c r="Q1332" s="8">
        <v>0.59031811894882424</v>
      </c>
      <c r="R1332" s="8">
        <v>0.66622103386809273</v>
      </c>
      <c r="S1332" s="20">
        <v>0.46608315098468278</v>
      </c>
    </row>
    <row r="1333" spans="1:19" ht="13.5" customHeight="1" x14ac:dyDescent="0.2">
      <c r="A1333" s="6">
        <v>41383</v>
      </c>
      <c r="B1333" s="19">
        <v>41019</v>
      </c>
      <c r="C1333" s="19">
        <v>39563</v>
      </c>
      <c r="D1333" s="16" t="s">
        <v>7</v>
      </c>
      <c r="E1333" s="7">
        <v>5698</v>
      </c>
      <c r="F1333" s="7">
        <v>3506</v>
      </c>
      <c r="G1333" s="7">
        <v>2192</v>
      </c>
      <c r="H1333" s="7">
        <v>4837</v>
      </c>
      <c r="I1333" s="7">
        <v>3133</v>
      </c>
      <c r="J1333" s="7">
        <v>1704</v>
      </c>
      <c r="K1333" s="7">
        <v>4945</v>
      </c>
      <c r="L1333" s="7">
        <v>3940</v>
      </c>
      <c r="M1333" s="7">
        <v>1005</v>
      </c>
      <c r="N1333" s="8">
        <v>0.17800289435600569</v>
      </c>
      <c r="O1333" s="8">
        <v>0.1190552186402809</v>
      </c>
      <c r="P1333" s="20">
        <v>0.28638497652582151</v>
      </c>
      <c r="Q1333" s="8">
        <v>0.5471083355959816</v>
      </c>
      <c r="R1333" s="8">
        <v>0.41257050765511694</v>
      </c>
      <c r="S1333" s="20">
        <v>0.82514571190674446</v>
      </c>
    </row>
    <row r="1334" spans="1:19" ht="13.5" customHeight="1" x14ac:dyDescent="0.2">
      <c r="A1334" s="6">
        <v>41384</v>
      </c>
      <c r="B1334" s="19">
        <v>41020</v>
      </c>
      <c r="C1334" s="19">
        <v>39564</v>
      </c>
      <c r="D1334" s="16" t="s">
        <v>1</v>
      </c>
      <c r="E1334" s="7">
        <v>5500</v>
      </c>
      <c r="F1334" s="7">
        <v>3013</v>
      </c>
      <c r="G1334" s="7">
        <v>2487</v>
      </c>
      <c r="H1334" s="7">
        <v>4598</v>
      </c>
      <c r="I1334" s="7">
        <v>2926</v>
      </c>
      <c r="J1334" s="7">
        <v>1672</v>
      </c>
      <c r="K1334" s="7">
        <v>5286</v>
      </c>
      <c r="L1334" s="7">
        <v>4379</v>
      </c>
      <c r="M1334" s="7">
        <v>907</v>
      </c>
      <c r="N1334" s="8">
        <v>0.19617224880382778</v>
      </c>
      <c r="O1334" s="8">
        <v>2.9733424470266501E-2</v>
      </c>
      <c r="P1334" s="20">
        <v>0.4874401913875599</v>
      </c>
      <c r="Q1334" s="8">
        <v>0.3987792472024414</v>
      </c>
      <c r="R1334" s="8">
        <v>0.24658667769962772</v>
      </c>
      <c r="S1334" s="20">
        <v>0.64158415841584149</v>
      </c>
    </row>
    <row r="1335" spans="1:19" ht="13.5" customHeight="1" x14ac:dyDescent="0.2">
      <c r="A1335" s="6">
        <v>41385</v>
      </c>
      <c r="B1335" s="19">
        <v>41021</v>
      </c>
      <c r="C1335" s="19">
        <v>39565</v>
      </c>
      <c r="D1335" s="16" t="s">
        <v>2</v>
      </c>
      <c r="E1335" s="7">
        <v>5903</v>
      </c>
      <c r="F1335" s="7">
        <v>3869</v>
      </c>
      <c r="G1335" s="7">
        <v>2034</v>
      </c>
      <c r="H1335" s="7">
        <v>4916</v>
      </c>
      <c r="I1335" s="7">
        <v>3242</v>
      </c>
      <c r="J1335" s="7">
        <v>1674</v>
      </c>
      <c r="K1335" s="7">
        <v>4227</v>
      </c>
      <c r="L1335" s="7">
        <v>3188</v>
      </c>
      <c r="M1335" s="7">
        <v>1039</v>
      </c>
      <c r="N1335" s="8">
        <v>0.20077298616761596</v>
      </c>
      <c r="O1335" s="8">
        <v>0.19339913633559536</v>
      </c>
      <c r="P1335" s="20">
        <v>0.21505376344086025</v>
      </c>
      <c r="Q1335" s="8">
        <v>0.65628507295173955</v>
      </c>
      <c r="R1335" s="8">
        <v>0.71726586773191303</v>
      </c>
      <c r="S1335" s="20">
        <v>0.55148741418764291</v>
      </c>
    </row>
    <row r="1336" spans="1:19" ht="13.5" customHeight="1" x14ac:dyDescent="0.2">
      <c r="A1336" s="6">
        <v>41386</v>
      </c>
      <c r="B1336" s="19">
        <v>41022</v>
      </c>
      <c r="C1336" s="19">
        <v>39566</v>
      </c>
      <c r="D1336" s="16" t="s">
        <v>3</v>
      </c>
      <c r="E1336" s="7">
        <v>5304</v>
      </c>
      <c r="F1336" s="7">
        <v>3546</v>
      </c>
      <c r="G1336" s="7">
        <v>1758</v>
      </c>
      <c r="H1336" s="7">
        <v>4266</v>
      </c>
      <c r="I1336" s="7">
        <v>2952</v>
      </c>
      <c r="J1336" s="7">
        <v>1314</v>
      </c>
      <c r="K1336" s="7">
        <v>4962</v>
      </c>
      <c r="L1336" s="7">
        <v>4064</v>
      </c>
      <c r="M1336" s="7">
        <v>898</v>
      </c>
      <c r="N1336" s="8">
        <v>0.2433192686357244</v>
      </c>
      <c r="O1336" s="8">
        <v>0.20121951219512191</v>
      </c>
      <c r="P1336" s="20">
        <v>0.33789954337899553</v>
      </c>
      <c r="Q1336" s="8">
        <v>0.33299824076401108</v>
      </c>
      <c r="R1336" s="8">
        <v>0.22402485329651367</v>
      </c>
      <c r="S1336" s="20">
        <v>0.62476894639556368</v>
      </c>
    </row>
    <row r="1337" spans="1:19" ht="13.5" customHeight="1" x14ac:dyDescent="0.2">
      <c r="A1337" s="6">
        <v>41387</v>
      </c>
      <c r="B1337" s="19">
        <v>41023</v>
      </c>
      <c r="C1337" s="19">
        <v>39567</v>
      </c>
      <c r="D1337" s="16" t="s">
        <v>4</v>
      </c>
      <c r="E1337" s="7">
        <v>6310</v>
      </c>
      <c r="F1337" s="7">
        <v>3962</v>
      </c>
      <c r="G1337" s="7">
        <v>2348</v>
      </c>
      <c r="H1337" s="7">
        <v>5607</v>
      </c>
      <c r="I1337" s="7">
        <v>3722</v>
      </c>
      <c r="J1337" s="7">
        <v>1885</v>
      </c>
      <c r="K1337" s="7">
        <v>5429</v>
      </c>
      <c r="L1337" s="7">
        <v>4451</v>
      </c>
      <c r="M1337" s="7">
        <v>978</v>
      </c>
      <c r="N1337" s="8">
        <v>0.12537899054752977</v>
      </c>
      <c r="O1337" s="8">
        <v>6.4481461579795729E-2</v>
      </c>
      <c r="P1337" s="20">
        <v>0.24562334217506621</v>
      </c>
      <c r="Q1337" s="8">
        <v>0.39416703490941218</v>
      </c>
      <c r="R1337" s="8">
        <v>0.30243261012491773</v>
      </c>
      <c r="S1337" s="20">
        <v>0.58221024258760101</v>
      </c>
    </row>
    <row r="1338" spans="1:19" ht="13.5" customHeight="1" x14ac:dyDescent="0.2">
      <c r="A1338" s="6">
        <v>41388</v>
      </c>
      <c r="B1338" s="19">
        <v>41024</v>
      </c>
      <c r="C1338" s="19">
        <v>39568</v>
      </c>
      <c r="D1338" s="16" t="s">
        <v>5</v>
      </c>
      <c r="E1338" s="7">
        <v>5777</v>
      </c>
      <c r="F1338" s="7">
        <v>4140</v>
      </c>
      <c r="G1338" s="7">
        <v>1637</v>
      </c>
      <c r="H1338" s="7">
        <v>5448</v>
      </c>
      <c r="I1338" s="7">
        <v>4302</v>
      </c>
      <c r="J1338" s="7">
        <v>1146</v>
      </c>
      <c r="K1338" s="7">
        <v>5287</v>
      </c>
      <c r="L1338" s="7">
        <v>4625</v>
      </c>
      <c r="M1338" s="7">
        <v>662</v>
      </c>
      <c r="N1338" s="8">
        <v>6.0389133627019032E-2</v>
      </c>
      <c r="O1338" s="8">
        <v>-3.7656903765690419E-2</v>
      </c>
      <c r="P1338" s="20">
        <v>0.42844677137870857</v>
      </c>
      <c r="Q1338" s="8">
        <v>0.24854117138534693</v>
      </c>
      <c r="R1338" s="8">
        <v>0.11891891891891881</v>
      </c>
      <c r="S1338" s="20">
        <v>0.76591154261057182</v>
      </c>
    </row>
    <row r="1339" spans="1:19" ht="13.5" customHeight="1" x14ac:dyDescent="0.2">
      <c r="A1339" s="6">
        <v>41389</v>
      </c>
      <c r="B1339" s="19">
        <v>41025</v>
      </c>
      <c r="C1339" s="19">
        <v>39569</v>
      </c>
      <c r="D1339" s="16" t="s">
        <v>6</v>
      </c>
      <c r="E1339" s="7">
        <v>6273</v>
      </c>
      <c r="F1339" s="7">
        <v>4721</v>
      </c>
      <c r="G1339" s="7">
        <v>1552</v>
      </c>
      <c r="H1339" s="7">
        <v>6157</v>
      </c>
      <c r="I1339" s="7">
        <v>4282</v>
      </c>
      <c r="J1339" s="7">
        <v>1875</v>
      </c>
      <c r="K1339" s="7">
        <v>4331</v>
      </c>
      <c r="L1339" s="7">
        <v>3004</v>
      </c>
      <c r="M1339" s="7">
        <v>1327</v>
      </c>
      <c r="N1339" s="8">
        <v>1.8840344323534097E-2</v>
      </c>
      <c r="O1339" s="8">
        <v>0.10252218589444184</v>
      </c>
      <c r="P1339" s="20">
        <v>-0.17226666666666668</v>
      </c>
      <c r="Q1339" s="8">
        <v>0.19736590952471844</v>
      </c>
      <c r="R1339" s="8">
        <v>0.23424836601307186</v>
      </c>
      <c r="S1339" s="20">
        <v>9.7595473833097524E-2</v>
      </c>
    </row>
    <row r="1340" spans="1:19" ht="13.5" customHeight="1" x14ac:dyDescent="0.2">
      <c r="A1340" s="6">
        <v>41390</v>
      </c>
      <c r="B1340" s="19">
        <v>41026</v>
      </c>
      <c r="C1340" s="19">
        <v>39570</v>
      </c>
      <c r="D1340" s="16" t="s">
        <v>7</v>
      </c>
      <c r="E1340" s="7">
        <v>6425</v>
      </c>
      <c r="F1340" s="7">
        <v>4362</v>
      </c>
      <c r="G1340" s="7">
        <v>2063</v>
      </c>
      <c r="H1340" s="7">
        <v>6882</v>
      </c>
      <c r="I1340" s="7">
        <v>5217</v>
      </c>
      <c r="J1340" s="7">
        <v>1665</v>
      </c>
      <c r="K1340" s="7">
        <v>5887</v>
      </c>
      <c r="L1340" s="7">
        <v>4888</v>
      </c>
      <c r="M1340" s="7">
        <v>999</v>
      </c>
      <c r="N1340" s="8">
        <v>-6.6405114792211561E-2</v>
      </c>
      <c r="O1340" s="8">
        <v>-0.16388729154686599</v>
      </c>
      <c r="P1340" s="20">
        <v>0.23903903903903911</v>
      </c>
      <c r="Q1340" s="8">
        <v>-2.0192606399502822E-3</v>
      </c>
      <c r="R1340" s="8">
        <v>-0.130209371884347</v>
      </c>
      <c r="S1340" s="20">
        <v>0.44975404075895997</v>
      </c>
    </row>
    <row r="1341" spans="1:19" ht="13.5" customHeight="1" x14ac:dyDescent="0.2">
      <c r="A1341" s="6">
        <v>41391</v>
      </c>
      <c r="B1341" s="19">
        <v>41027</v>
      </c>
      <c r="C1341" s="19">
        <v>39571</v>
      </c>
      <c r="D1341" s="16" t="s">
        <v>1</v>
      </c>
      <c r="E1341" s="7">
        <v>7002</v>
      </c>
      <c r="F1341" s="7">
        <v>4755</v>
      </c>
      <c r="G1341" s="7">
        <v>2247</v>
      </c>
      <c r="H1341" s="7">
        <v>7080</v>
      </c>
      <c r="I1341" s="7">
        <v>5304</v>
      </c>
      <c r="J1341" s="7">
        <v>1776</v>
      </c>
      <c r="K1341" s="7">
        <v>5627</v>
      </c>
      <c r="L1341" s="7">
        <v>4579</v>
      </c>
      <c r="M1341" s="7">
        <v>1048</v>
      </c>
      <c r="N1341" s="8">
        <v>-1.1016949152542366E-2</v>
      </c>
      <c r="O1341" s="8">
        <v>-0.10350678733031671</v>
      </c>
      <c r="P1341" s="20">
        <v>0.26520270270270263</v>
      </c>
      <c r="Q1341" s="8">
        <v>0.24192976232706642</v>
      </c>
      <c r="R1341" s="8">
        <v>0.14799613713182036</v>
      </c>
      <c r="S1341" s="20">
        <v>0.50200534759358284</v>
      </c>
    </row>
    <row r="1342" spans="1:19" ht="13.5" customHeight="1" x14ac:dyDescent="0.2">
      <c r="A1342" s="6">
        <v>41392</v>
      </c>
      <c r="B1342" s="19">
        <v>41028</v>
      </c>
      <c r="C1342" s="19">
        <v>39572</v>
      </c>
      <c r="D1342" s="16" t="s">
        <v>2</v>
      </c>
      <c r="E1342" s="7">
        <v>7266</v>
      </c>
      <c r="F1342" s="7">
        <v>5324</v>
      </c>
      <c r="G1342" s="7">
        <v>1942</v>
      </c>
      <c r="H1342" s="7">
        <v>6434</v>
      </c>
      <c r="I1342" s="7">
        <v>4730</v>
      </c>
      <c r="J1342" s="7">
        <v>1704</v>
      </c>
      <c r="K1342" s="7">
        <v>4630</v>
      </c>
      <c r="L1342" s="7">
        <v>3485</v>
      </c>
      <c r="M1342" s="7">
        <v>1145</v>
      </c>
      <c r="N1342" s="8">
        <v>0.12931302455704063</v>
      </c>
      <c r="O1342" s="8">
        <v>0.12558139534883717</v>
      </c>
      <c r="P1342" s="20">
        <v>0.13967136150234749</v>
      </c>
      <c r="Q1342" s="8">
        <v>0.60787784908165521</v>
      </c>
      <c r="R1342" s="8">
        <v>0.67685039370078748</v>
      </c>
      <c r="S1342" s="20">
        <v>0.44494047619047628</v>
      </c>
    </row>
    <row r="1343" spans="1:19" ht="13.5" customHeight="1" x14ac:dyDescent="0.2">
      <c r="A1343" s="6">
        <v>41393</v>
      </c>
      <c r="B1343" s="19">
        <v>41029</v>
      </c>
      <c r="C1343" s="19">
        <v>39573</v>
      </c>
      <c r="D1343" s="16" t="s">
        <v>3</v>
      </c>
      <c r="E1343" s="7">
        <v>5489</v>
      </c>
      <c r="F1343" s="7">
        <v>3921</v>
      </c>
      <c r="G1343" s="7">
        <v>1568</v>
      </c>
      <c r="H1343" s="7">
        <v>4769</v>
      </c>
      <c r="I1343" s="7">
        <v>3322</v>
      </c>
      <c r="J1343" s="7">
        <v>1447</v>
      </c>
      <c r="K1343" s="7">
        <v>4662</v>
      </c>
      <c r="L1343" s="7">
        <v>3746</v>
      </c>
      <c r="M1343" s="7">
        <v>916</v>
      </c>
      <c r="N1343" s="8">
        <v>0.15097504717970223</v>
      </c>
      <c r="O1343" s="8">
        <v>0.18031306441902473</v>
      </c>
      <c r="P1343" s="20">
        <v>8.3621285418106428E-2</v>
      </c>
      <c r="Q1343" s="8">
        <v>0.12919152437769998</v>
      </c>
      <c r="R1343" s="8">
        <v>0.1231738756803209</v>
      </c>
      <c r="S1343" s="20">
        <v>0.14452554744525536</v>
      </c>
    </row>
    <row r="1344" spans="1:19" ht="13.5" customHeight="1" x14ac:dyDescent="0.2">
      <c r="A1344" s="6">
        <v>41394</v>
      </c>
      <c r="B1344" s="19">
        <v>41030</v>
      </c>
      <c r="C1344" s="19">
        <v>39574</v>
      </c>
      <c r="D1344" s="16" t="s">
        <v>4</v>
      </c>
      <c r="E1344" s="7">
        <v>6217</v>
      </c>
      <c r="F1344" s="7">
        <v>3641</v>
      </c>
      <c r="G1344" s="7">
        <v>2576</v>
      </c>
      <c r="H1344" s="7">
        <v>5635</v>
      </c>
      <c r="I1344" s="7">
        <v>3748</v>
      </c>
      <c r="J1344" s="7">
        <v>1887</v>
      </c>
      <c r="K1344" s="7">
        <v>3961</v>
      </c>
      <c r="L1344" s="7">
        <v>3078</v>
      </c>
      <c r="M1344" s="7">
        <v>883</v>
      </c>
      <c r="N1344" s="8">
        <v>0.10328305235137525</v>
      </c>
      <c r="O1344" s="8">
        <v>-2.8548559231590165E-2</v>
      </c>
      <c r="P1344" s="20">
        <v>0.36512983571807101</v>
      </c>
      <c r="Q1344" s="8">
        <v>0.23255352894528158</v>
      </c>
      <c r="R1344" s="8">
        <v>6.742890647903832E-2</v>
      </c>
      <c r="S1344" s="20">
        <v>0.57746478873239426</v>
      </c>
    </row>
    <row r="1345" spans="1:19" ht="13.5" customHeight="1" x14ac:dyDescent="0.2">
      <c r="A1345" s="6">
        <v>41395</v>
      </c>
      <c r="B1345" s="19">
        <v>41031</v>
      </c>
      <c r="C1345" s="19">
        <v>39575</v>
      </c>
      <c r="D1345" s="16" t="s">
        <v>5</v>
      </c>
      <c r="E1345" s="7">
        <v>5558</v>
      </c>
      <c r="F1345" s="7">
        <v>4069</v>
      </c>
      <c r="G1345" s="7">
        <v>1489</v>
      </c>
      <c r="H1345" s="7">
        <v>5779</v>
      </c>
      <c r="I1345" s="7">
        <v>4642</v>
      </c>
      <c r="J1345" s="7">
        <v>1137</v>
      </c>
      <c r="K1345" s="7">
        <v>3676</v>
      </c>
      <c r="L1345" s="7">
        <v>3182</v>
      </c>
      <c r="M1345" s="7">
        <v>494</v>
      </c>
      <c r="N1345" s="8">
        <v>-3.8241910365115039E-2</v>
      </c>
      <c r="O1345" s="8">
        <v>-0.12343817320120642</v>
      </c>
      <c r="P1345" s="20">
        <v>0.30958663148636756</v>
      </c>
      <c r="Q1345" s="8">
        <v>0.45459303847160437</v>
      </c>
      <c r="R1345" s="8">
        <v>0.57896779200620885</v>
      </c>
      <c r="S1345" s="20">
        <v>0.19694533762057875</v>
      </c>
    </row>
    <row r="1346" spans="1:19" ht="13.5" customHeight="1" x14ac:dyDescent="0.2">
      <c r="A1346" s="6">
        <v>41396</v>
      </c>
      <c r="B1346" s="19">
        <v>41032</v>
      </c>
      <c r="C1346" s="19">
        <v>39576</v>
      </c>
      <c r="D1346" s="16" t="s">
        <v>6</v>
      </c>
      <c r="E1346" s="7">
        <v>6956</v>
      </c>
      <c r="F1346" s="7">
        <v>4699</v>
      </c>
      <c r="G1346" s="7">
        <v>2257</v>
      </c>
      <c r="H1346" s="7">
        <v>6321</v>
      </c>
      <c r="I1346" s="7">
        <v>4587</v>
      </c>
      <c r="J1346" s="7">
        <v>1734</v>
      </c>
      <c r="K1346" s="7">
        <v>3638</v>
      </c>
      <c r="L1346" s="7">
        <v>2795</v>
      </c>
      <c r="M1346" s="7">
        <v>843</v>
      </c>
      <c r="N1346" s="8">
        <v>0.10045878816642939</v>
      </c>
      <c r="O1346" s="8">
        <v>2.4416830172225845E-2</v>
      </c>
      <c r="P1346" s="20">
        <v>0.30161476355247974</v>
      </c>
      <c r="Q1346" s="8">
        <v>0.95558054540342985</v>
      </c>
      <c r="R1346" s="8">
        <v>1.2196504487482285</v>
      </c>
      <c r="S1346" s="20">
        <v>0.5673611111111112</v>
      </c>
    </row>
    <row r="1347" spans="1:19" ht="13.5" customHeight="1" x14ac:dyDescent="0.2">
      <c r="A1347" s="6">
        <v>41397</v>
      </c>
      <c r="B1347" s="19">
        <v>41033</v>
      </c>
      <c r="C1347" s="19">
        <v>39577</v>
      </c>
      <c r="D1347" s="16" t="s">
        <v>7</v>
      </c>
      <c r="E1347" s="7">
        <v>6401</v>
      </c>
      <c r="F1347" s="7">
        <v>4403</v>
      </c>
      <c r="G1347" s="7">
        <v>1998</v>
      </c>
      <c r="H1347" s="7">
        <v>5070</v>
      </c>
      <c r="I1347" s="7">
        <v>3557</v>
      </c>
      <c r="J1347" s="7">
        <v>1513</v>
      </c>
      <c r="K1347" s="7">
        <v>3492</v>
      </c>
      <c r="L1347" s="7">
        <v>2583</v>
      </c>
      <c r="M1347" s="7">
        <v>909</v>
      </c>
      <c r="N1347" s="8">
        <v>0.26252465483234722</v>
      </c>
      <c r="O1347" s="8">
        <v>0.23784087714366042</v>
      </c>
      <c r="P1347" s="20">
        <v>0.32055518836748176</v>
      </c>
      <c r="Q1347" s="8">
        <v>0.46980482204362795</v>
      </c>
      <c r="R1347" s="8">
        <v>0.55693069306930698</v>
      </c>
      <c r="S1347" s="20">
        <v>0.30844793713163066</v>
      </c>
    </row>
    <row r="1348" spans="1:19" ht="13.5" customHeight="1" x14ac:dyDescent="0.2">
      <c r="A1348" s="6">
        <v>41398</v>
      </c>
      <c r="B1348" s="19">
        <v>41034</v>
      </c>
      <c r="C1348" s="19">
        <v>39578</v>
      </c>
      <c r="D1348" s="16" t="s">
        <v>1</v>
      </c>
      <c r="E1348" s="7">
        <v>5436</v>
      </c>
      <c r="F1348" s="7">
        <v>3134</v>
      </c>
      <c r="G1348" s="7">
        <v>2302</v>
      </c>
      <c r="H1348" s="7">
        <v>4255</v>
      </c>
      <c r="I1348" s="7">
        <v>2711</v>
      </c>
      <c r="J1348" s="7">
        <v>1544</v>
      </c>
      <c r="K1348" s="7">
        <v>2959</v>
      </c>
      <c r="L1348" s="7">
        <v>1926</v>
      </c>
      <c r="M1348" s="7">
        <v>1033</v>
      </c>
      <c r="N1348" s="8">
        <v>0.27755581668625151</v>
      </c>
      <c r="O1348" s="8">
        <v>0.15603098487642941</v>
      </c>
      <c r="P1348" s="20">
        <v>0.4909326424870466</v>
      </c>
      <c r="Q1348" s="8">
        <v>0.60496014171833479</v>
      </c>
      <c r="R1348" s="8">
        <v>0.6322916666666667</v>
      </c>
      <c r="S1348" s="20">
        <v>0.56918882072256305</v>
      </c>
    </row>
    <row r="1349" spans="1:19" ht="13.5" customHeight="1" x14ac:dyDescent="0.2">
      <c r="A1349" s="6">
        <v>41399</v>
      </c>
      <c r="B1349" s="19">
        <v>41035</v>
      </c>
      <c r="C1349" s="19">
        <v>39579</v>
      </c>
      <c r="D1349" s="16" t="s">
        <v>2</v>
      </c>
      <c r="E1349" s="7">
        <v>5243</v>
      </c>
      <c r="F1349" s="7">
        <v>3265</v>
      </c>
      <c r="G1349" s="7">
        <v>1978</v>
      </c>
      <c r="H1349" s="7">
        <v>4470</v>
      </c>
      <c r="I1349" s="7">
        <v>3002</v>
      </c>
      <c r="J1349" s="7">
        <v>1468</v>
      </c>
      <c r="K1349" s="7">
        <v>3671</v>
      </c>
      <c r="L1349" s="7">
        <v>2596</v>
      </c>
      <c r="M1349" s="7">
        <v>1075</v>
      </c>
      <c r="N1349" s="8">
        <v>0.17293064876957498</v>
      </c>
      <c r="O1349" s="8">
        <v>8.7608261159227263E-2</v>
      </c>
      <c r="P1349" s="20">
        <v>0.34741144414168934</v>
      </c>
      <c r="Q1349" s="8">
        <v>0.48864281658148778</v>
      </c>
      <c r="R1349" s="8">
        <v>0.41036717062634986</v>
      </c>
      <c r="S1349" s="20">
        <v>0.63877381938690969</v>
      </c>
    </row>
    <row r="1350" spans="1:19" ht="13.5" customHeight="1" x14ac:dyDescent="0.2">
      <c r="A1350" s="6">
        <v>41400</v>
      </c>
      <c r="B1350" s="19">
        <v>41036</v>
      </c>
      <c r="C1350" s="19">
        <v>39580</v>
      </c>
      <c r="D1350" s="16" t="s">
        <v>3</v>
      </c>
      <c r="E1350" s="7">
        <v>4465</v>
      </c>
      <c r="F1350" s="7">
        <v>2674</v>
      </c>
      <c r="G1350" s="7">
        <v>1791</v>
      </c>
      <c r="H1350" s="7">
        <v>4558</v>
      </c>
      <c r="I1350" s="7">
        <v>3138</v>
      </c>
      <c r="J1350" s="7">
        <v>1420</v>
      </c>
      <c r="K1350" s="7">
        <v>3571</v>
      </c>
      <c r="L1350" s="7">
        <v>2601</v>
      </c>
      <c r="M1350" s="7">
        <v>970</v>
      </c>
      <c r="N1350" s="8">
        <v>-2.0403685827117157E-2</v>
      </c>
      <c r="O1350" s="8">
        <v>-0.14786488209050352</v>
      </c>
      <c r="P1350" s="20">
        <v>0.2612676056338028</v>
      </c>
      <c r="Q1350" s="8">
        <v>0.11988964133433666</v>
      </c>
      <c r="R1350" s="8">
        <v>-7.473841554559435E-4</v>
      </c>
      <c r="S1350" s="20">
        <v>0.36613272311212808</v>
      </c>
    </row>
    <row r="1351" spans="1:19" ht="13.5" customHeight="1" x14ac:dyDescent="0.2">
      <c r="A1351" s="6">
        <v>41401</v>
      </c>
      <c r="B1351" s="19">
        <v>41037</v>
      </c>
      <c r="C1351" s="19">
        <v>39581</v>
      </c>
      <c r="D1351" s="16" t="s">
        <v>4</v>
      </c>
      <c r="E1351" s="7">
        <v>4790</v>
      </c>
      <c r="F1351" s="7">
        <v>2451</v>
      </c>
      <c r="G1351" s="7">
        <v>2339</v>
      </c>
      <c r="H1351" s="7">
        <v>4547</v>
      </c>
      <c r="I1351" s="7">
        <v>2740</v>
      </c>
      <c r="J1351" s="7">
        <v>1807</v>
      </c>
      <c r="K1351" s="7">
        <v>2796</v>
      </c>
      <c r="L1351" s="7">
        <v>1955</v>
      </c>
      <c r="M1351" s="7">
        <v>841</v>
      </c>
      <c r="N1351" s="8">
        <v>5.3441829777875594E-2</v>
      </c>
      <c r="O1351" s="8">
        <v>-0.10547445255474452</v>
      </c>
      <c r="P1351" s="20">
        <v>0.29441062534587714</v>
      </c>
      <c r="Q1351" s="8">
        <v>0.21481105757037788</v>
      </c>
      <c r="R1351" s="8">
        <v>4.2535091450446538E-2</v>
      </c>
      <c r="S1351" s="20">
        <v>0.46922110552763829</v>
      </c>
    </row>
    <row r="1352" spans="1:19" ht="13.5" customHeight="1" x14ac:dyDescent="0.2">
      <c r="A1352" s="6">
        <v>41402</v>
      </c>
      <c r="B1352" s="19">
        <v>41038</v>
      </c>
      <c r="C1352" s="19">
        <v>39582</v>
      </c>
      <c r="D1352" s="16" t="s">
        <v>5</v>
      </c>
      <c r="E1352" s="7">
        <v>5186</v>
      </c>
      <c r="F1352" s="7">
        <v>3576</v>
      </c>
      <c r="G1352" s="7">
        <v>1610</v>
      </c>
      <c r="H1352" s="7">
        <v>4362</v>
      </c>
      <c r="I1352" s="7">
        <v>3354</v>
      </c>
      <c r="J1352" s="7">
        <v>1008</v>
      </c>
      <c r="K1352" s="7">
        <v>3006</v>
      </c>
      <c r="L1352" s="7">
        <v>2489</v>
      </c>
      <c r="M1352" s="7">
        <v>517</v>
      </c>
      <c r="N1352" s="8">
        <v>0.18890417239798252</v>
      </c>
      <c r="O1352" s="8">
        <v>6.6189624329159313E-2</v>
      </c>
      <c r="P1352" s="20">
        <v>0.59722222222222232</v>
      </c>
      <c r="Q1352" s="8">
        <v>0.57246816252274102</v>
      </c>
      <c r="R1352" s="8">
        <v>0.46979038224414293</v>
      </c>
      <c r="S1352" s="20">
        <v>0.8612716763005781</v>
      </c>
    </row>
    <row r="1353" spans="1:19" ht="13.5" customHeight="1" x14ac:dyDescent="0.2">
      <c r="A1353" s="6">
        <v>41403</v>
      </c>
      <c r="B1353" s="19">
        <v>41039</v>
      </c>
      <c r="C1353" s="19">
        <v>39583</v>
      </c>
      <c r="D1353" s="16" t="s">
        <v>6</v>
      </c>
      <c r="E1353" s="7">
        <v>5225</v>
      </c>
      <c r="F1353" s="7">
        <v>3323</v>
      </c>
      <c r="G1353" s="7">
        <v>1902</v>
      </c>
      <c r="H1353" s="7">
        <v>5514</v>
      </c>
      <c r="I1353" s="7">
        <v>3686</v>
      </c>
      <c r="J1353" s="7">
        <v>1828</v>
      </c>
      <c r="K1353" s="7">
        <v>3682</v>
      </c>
      <c r="L1353" s="7">
        <v>2509</v>
      </c>
      <c r="M1353" s="7">
        <v>1173</v>
      </c>
      <c r="N1353" s="8">
        <v>-5.2412042074718945E-2</v>
      </c>
      <c r="O1353" s="8">
        <v>-9.8480737927292505E-2</v>
      </c>
      <c r="P1353" s="20">
        <v>4.0481400437636816E-2</v>
      </c>
      <c r="Q1353" s="8">
        <v>0.37790084388185652</v>
      </c>
      <c r="R1353" s="8">
        <v>0.36580353473078508</v>
      </c>
      <c r="S1353" s="20">
        <v>0.39955849889624728</v>
      </c>
    </row>
    <row r="1354" spans="1:19" ht="13.5" customHeight="1" x14ac:dyDescent="0.2">
      <c r="A1354" s="6">
        <v>41404</v>
      </c>
      <c r="B1354" s="19">
        <v>41040</v>
      </c>
      <c r="C1354" s="19">
        <v>39584</v>
      </c>
      <c r="D1354" s="16" t="s">
        <v>7</v>
      </c>
      <c r="E1354" s="7">
        <v>4958</v>
      </c>
      <c r="F1354" s="7">
        <v>2953</v>
      </c>
      <c r="G1354" s="7">
        <v>2005</v>
      </c>
      <c r="H1354" s="7">
        <v>4804</v>
      </c>
      <c r="I1354" s="7">
        <v>3229</v>
      </c>
      <c r="J1354" s="7">
        <v>1575</v>
      </c>
      <c r="K1354" s="7">
        <v>3257</v>
      </c>
      <c r="L1354" s="7">
        <v>2432</v>
      </c>
      <c r="M1354" s="7">
        <v>825</v>
      </c>
      <c r="N1354" s="8">
        <v>3.2056619483763482E-2</v>
      </c>
      <c r="O1354" s="8">
        <v>-8.5475379374419291E-2</v>
      </c>
      <c r="P1354" s="20">
        <v>0.27301587301587293</v>
      </c>
      <c r="Q1354" s="8">
        <v>0.22389533448531229</v>
      </c>
      <c r="R1354" s="8">
        <v>8.0893118594436375E-2</v>
      </c>
      <c r="S1354" s="20">
        <v>0.52009097801364668</v>
      </c>
    </row>
    <row r="1355" spans="1:19" ht="13.5" customHeight="1" x14ac:dyDescent="0.2">
      <c r="A1355" s="6">
        <v>41405</v>
      </c>
      <c r="B1355" s="19">
        <v>41041</v>
      </c>
      <c r="C1355" s="19">
        <v>39585</v>
      </c>
      <c r="D1355" s="16" t="s">
        <v>1</v>
      </c>
      <c r="E1355" s="7">
        <v>5533</v>
      </c>
      <c r="F1355" s="7">
        <v>3067</v>
      </c>
      <c r="G1355" s="7">
        <v>2466</v>
      </c>
      <c r="H1355" s="7">
        <v>5067</v>
      </c>
      <c r="I1355" s="7">
        <v>3453</v>
      </c>
      <c r="J1355" s="7">
        <v>1614</v>
      </c>
      <c r="K1355" s="7">
        <v>3318</v>
      </c>
      <c r="L1355" s="7">
        <v>2338</v>
      </c>
      <c r="M1355" s="7">
        <v>980</v>
      </c>
      <c r="N1355" s="8">
        <v>9.1967633708308627E-2</v>
      </c>
      <c r="O1355" s="8">
        <v>-0.11178685201274252</v>
      </c>
      <c r="P1355" s="20">
        <v>0.52788104089219323</v>
      </c>
      <c r="Q1355" s="8">
        <v>0.27283183804922939</v>
      </c>
      <c r="R1355" s="8">
        <v>9.9283154121863726E-2</v>
      </c>
      <c r="S1355" s="20">
        <v>0.58381502890173409</v>
      </c>
    </row>
    <row r="1356" spans="1:19" ht="13.5" customHeight="1" x14ac:dyDescent="0.2">
      <c r="A1356" s="6">
        <v>41406</v>
      </c>
      <c r="B1356" s="19">
        <v>41042</v>
      </c>
      <c r="C1356" s="19">
        <v>39586</v>
      </c>
      <c r="D1356" s="16" t="s">
        <v>2</v>
      </c>
      <c r="E1356" s="7">
        <v>6445</v>
      </c>
      <c r="F1356" s="7">
        <v>4522</v>
      </c>
      <c r="G1356" s="7">
        <v>1923</v>
      </c>
      <c r="H1356" s="7">
        <v>5510</v>
      </c>
      <c r="I1356" s="7">
        <v>4028</v>
      </c>
      <c r="J1356" s="7">
        <v>1482</v>
      </c>
      <c r="K1356" s="7">
        <v>3728</v>
      </c>
      <c r="L1356" s="7">
        <v>2717</v>
      </c>
      <c r="M1356" s="7">
        <v>1011</v>
      </c>
      <c r="N1356" s="8">
        <v>0.16969147005444651</v>
      </c>
      <c r="O1356" s="8">
        <v>0.12264150943396235</v>
      </c>
      <c r="P1356" s="20">
        <v>0.29757085020242924</v>
      </c>
      <c r="Q1356" s="8">
        <v>0.61893996483295655</v>
      </c>
      <c r="R1356" s="8">
        <v>0.68479880774962743</v>
      </c>
      <c r="S1356" s="20">
        <v>0.48265227447956827</v>
      </c>
    </row>
    <row r="1357" spans="1:19" ht="13.5" customHeight="1" x14ac:dyDescent="0.2">
      <c r="A1357" s="6">
        <v>41407</v>
      </c>
      <c r="B1357" s="19">
        <v>41043</v>
      </c>
      <c r="C1357" s="19">
        <v>39587</v>
      </c>
      <c r="D1357" s="16" t="s">
        <v>3</v>
      </c>
      <c r="E1357" s="7">
        <v>5879</v>
      </c>
      <c r="F1357" s="7">
        <v>4062</v>
      </c>
      <c r="G1357" s="7">
        <v>1817</v>
      </c>
      <c r="H1357" s="7">
        <v>5009</v>
      </c>
      <c r="I1357" s="7">
        <v>3540</v>
      </c>
      <c r="J1357" s="7">
        <v>1469</v>
      </c>
      <c r="K1357" s="7">
        <v>3659</v>
      </c>
      <c r="L1357" s="7">
        <v>2874</v>
      </c>
      <c r="M1357" s="7">
        <v>785</v>
      </c>
      <c r="N1357" s="8">
        <v>0.17368736274705521</v>
      </c>
      <c r="O1357" s="8">
        <v>0.14745762711864407</v>
      </c>
      <c r="P1357" s="20">
        <v>0.23689584751531645</v>
      </c>
      <c r="Q1357" s="8">
        <v>0.61024376883045739</v>
      </c>
      <c r="R1357" s="8">
        <v>0.70385906040268464</v>
      </c>
      <c r="S1357" s="20">
        <v>0.43409629044988152</v>
      </c>
    </row>
    <row r="1358" spans="1:19" ht="13.5" customHeight="1" x14ac:dyDescent="0.2">
      <c r="A1358" s="6">
        <v>41408</v>
      </c>
      <c r="B1358" s="19">
        <v>41044</v>
      </c>
      <c r="C1358" s="19">
        <v>39588</v>
      </c>
      <c r="D1358" s="16" t="s">
        <v>4</v>
      </c>
      <c r="E1358" s="7">
        <v>6174</v>
      </c>
      <c r="F1358" s="7">
        <v>3546</v>
      </c>
      <c r="G1358" s="7">
        <v>2628</v>
      </c>
      <c r="H1358" s="7">
        <v>5383</v>
      </c>
      <c r="I1358" s="7">
        <v>3489</v>
      </c>
      <c r="J1358" s="7">
        <v>1894</v>
      </c>
      <c r="K1358" s="7">
        <v>3091</v>
      </c>
      <c r="L1358" s="7">
        <v>2272</v>
      </c>
      <c r="M1358" s="7">
        <v>819</v>
      </c>
      <c r="N1358" s="8">
        <v>0.14694408322496755</v>
      </c>
      <c r="O1358" s="8">
        <v>1.6337059329320613E-2</v>
      </c>
      <c r="P1358" s="20">
        <v>0.3875395987328405</v>
      </c>
      <c r="Q1358" s="8">
        <v>0.64508393285371701</v>
      </c>
      <c r="R1358" s="8">
        <v>0.5525394045534151</v>
      </c>
      <c r="S1358" s="20">
        <v>0.78897208985704559</v>
      </c>
    </row>
    <row r="1359" spans="1:19" ht="13.5" customHeight="1" x14ac:dyDescent="0.2">
      <c r="A1359" s="6">
        <v>41409</v>
      </c>
      <c r="B1359" s="19">
        <v>41045</v>
      </c>
      <c r="C1359" s="19">
        <v>39589</v>
      </c>
      <c r="D1359" s="16" t="s">
        <v>5</v>
      </c>
      <c r="E1359" s="7">
        <v>5986</v>
      </c>
      <c r="F1359" s="7">
        <v>4373</v>
      </c>
      <c r="G1359" s="7">
        <v>1613</v>
      </c>
      <c r="H1359" s="7">
        <v>5124</v>
      </c>
      <c r="I1359" s="7">
        <v>3973</v>
      </c>
      <c r="J1359" s="7">
        <v>1151</v>
      </c>
      <c r="K1359" s="7">
        <v>2898</v>
      </c>
      <c r="L1359" s="7">
        <v>2529</v>
      </c>
      <c r="M1359" s="7">
        <v>369</v>
      </c>
      <c r="N1359" s="8">
        <v>0.16822794691647158</v>
      </c>
      <c r="O1359" s="8">
        <v>0.10067958721369252</v>
      </c>
      <c r="P1359" s="20">
        <v>0.40139009556907035</v>
      </c>
      <c r="Q1359" s="8">
        <v>0.45857699805068219</v>
      </c>
      <c r="R1359" s="8">
        <v>0.3799305774692332</v>
      </c>
      <c r="S1359" s="20">
        <v>0.72513368983957216</v>
      </c>
    </row>
    <row r="1360" spans="1:19" ht="13.5" customHeight="1" x14ac:dyDescent="0.2">
      <c r="A1360" s="6">
        <v>41410</v>
      </c>
      <c r="B1360" s="19">
        <v>41046</v>
      </c>
      <c r="C1360" s="19">
        <v>39590</v>
      </c>
      <c r="D1360" s="16" t="s">
        <v>6</v>
      </c>
      <c r="E1360" s="7">
        <v>6851</v>
      </c>
      <c r="F1360" s="7">
        <v>4771</v>
      </c>
      <c r="G1360" s="7">
        <v>2080</v>
      </c>
      <c r="H1360" s="7">
        <v>6160</v>
      </c>
      <c r="I1360" s="7">
        <v>4328</v>
      </c>
      <c r="J1360" s="7">
        <v>1832</v>
      </c>
      <c r="K1360" s="7">
        <v>4034</v>
      </c>
      <c r="L1360" s="7">
        <v>2873</v>
      </c>
      <c r="M1360" s="7">
        <v>1161</v>
      </c>
      <c r="N1360" s="8">
        <v>0.11217532467532476</v>
      </c>
      <c r="O1360" s="8">
        <v>0.10235674676524953</v>
      </c>
      <c r="P1360" s="20">
        <v>0.13537117903930129</v>
      </c>
      <c r="Q1360" s="8">
        <v>0.623844512917753</v>
      </c>
      <c r="R1360" s="8">
        <v>0.64008250257820554</v>
      </c>
      <c r="S1360" s="20">
        <v>0.58778625954198471</v>
      </c>
    </row>
    <row r="1361" spans="1:19" ht="13.5" customHeight="1" x14ac:dyDescent="0.2">
      <c r="A1361" s="6">
        <v>41411</v>
      </c>
      <c r="B1361" s="19">
        <v>41047</v>
      </c>
      <c r="C1361" s="19">
        <v>39591</v>
      </c>
      <c r="D1361" s="16" t="s">
        <v>7</v>
      </c>
      <c r="E1361" s="7">
        <v>6347</v>
      </c>
      <c r="F1361" s="7">
        <v>4398</v>
      </c>
      <c r="G1361" s="7">
        <v>1949</v>
      </c>
      <c r="H1361" s="7">
        <v>5268</v>
      </c>
      <c r="I1361" s="7">
        <v>3808</v>
      </c>
      <c r="J1361" s="7">
        <v>1460</v>
      </c>
      <c r="K1361" s="7">
        <v>3803</v>
      </c>
      <c r="L1361" s="7">
        <v>2966</v>
      </c>
      <c r="M1361" s="7">
        <v>837</v>
      </c>
      <c r="N1361" s="8">
        <v>0.20482156416097186</v>
      </c>
      <c r="O1361" s="8">
        <v>0.15493697478991586</v>
      </c>
      <c r="P1361" s="20">
        <v>0.33493150684931505</v>
      </c>
      <c r="Q1361" s="8">
        <v>0.4088790233074362</v>
      </c>
      <c r="R1361" s="8">
        <v>0.42745861733203516</v>
      </c>
      <c r="S1361" s="20">
        <v>0.36867977528089879</v>
      </c>
    </row>
    <row r="1362" spans="1:19" ht="13.5" customHeight="1" x14ac:dyDescent="0.2">
      <c r="A1362" s="6">
        <v>41412</v>
      </c>
      <c r="B1362" s="19">
        <v>41048</v>
      </c>
      <c r="C1362" s="19">
        <v>39592</v>
      </c>
      <c r="D1362" s="16" t="s">
        <v>1</v>
      </c>
      <c r="E1362" s="7">
        <v>6067</v>
      </c>
      <c r="F1362" s="7">
        <v>4003</v>
      </c>
      <c r="G1362" s="7">
        <v>2064</v>
      </c>
      <c r="H1362" s="7">
        <v>4944</v>
      </c>
      <c r="I1362" s="7">
        <v>3440</v>
      </c>
      <c r="J1362" s="7">
        <v>1504</v>
      </c>
      <c r="K1362" s="7">
        <v>3562</v>
      </c>
      <c r="L1362" s="7">
        <v>2459</v>
      </c>
      <c r="M1362" s="7">
        <v>1103</v>
      </c>
      <c r="N1362" s="8">
        <v>0.22714401294498376</v>
      </c>
      <c r="O1362" s="8">
        <v>0.16366279069767442</v>
      </c>
      <c r="P1362" s="20">
        <v>0.37234042553191493</v>
      </c>
      <c r="Q1362" s="8">
        <v>0.30109371649152905</v>
      </c>
      <c r="R1362" s="8">
        <v>0.27039035226912089</v>
      </c>
      <c r="S1362" s="20">
        <v>0.36507936507936511</v>
      </c>
    </row>
    <row r="1363" spans="1:19" ht="13.5" customHeight="1" x14ac:dyDescent="0.2">
      <c r="A1363" s="6">
        <v>41413</v>
      </c>
      <c r="B1363" s="19">
        <v>41049</v>
      </c>
      <c r="C1363" s="19">
        <v>39593</v>
      </c>
      <c r="D1363" s="16" t="s">
        <v>2</v>
      </c>
      <c r="E1363" s="7">
        <v>5777</v>
      </c>
      <c r="F1363" s="7">
        <v>4535</v>
      </c>
      <c r="G1363" s="7">
        <v>1242</v>
      </c>
      <c r="H1363" s="7">
        <v>5643</v>
      </c>
      <c r="I1363" s="7">
        <v>4023</v>
      </c>
      <c r="J1363" s="7">
        <v>1620</v>
      </c>
      <c r="K1363" s="7">
        <v>3935</v>
      </c>
      <c r="L1363" s="7">
        <v>2883</v>
      </c>
      <c r="M1363" s="7">
        <v>1052</v>
      </c>
      <c r="N1363" s="8">
        <v>2.3746234272550071E-2</v>
      </c>
      <c r="O1363" s="8">
        <v>0.1272682078051206</v>
      </c>
      <c r="P1363" s="20">
        <v>-0.23333333333333328</v>
      </c>
      <c r="Q1363" s="8">
        <v>0.40388821385176188</v>
      </c>
      <c r="R1363" s="8">
        <v>0.67900777489818576</v>
      </c>
      <c r="S1363" s="20">
        <v>-0.12164073550212162</v>
      </c>
    </row>
    <row r="1364" spans="1:19" ht="13.5" customHeight="1" x14ac:dyDescent="0.2">
      <c r="A1364" s="6">
        <v>41414</v>
      </c>
      <c r="B1364" s="19">
        <v>41050</v>
      </c>
      <c r="C1364" s="19">
        <v>39594</v>
      </c>
      <c r="D1364" s="16" t="s">
        <v>3</v>
      </c>
      <c r="E1364" s="7">
        <v>5610</v>
      </c>
      <c r="F1364" s="7">
        <v>3929</v>
      </c>
      <c r="G1364" s="7">
        <v>1681</v>
      </c>
      <c r="H1364" s="7">
        <v>5314</v>
      </c>
      <c r="I1364" s="7">
        <v>3917</v>
      </c>
      <c r="J1364" s="7">
        <v>1397</v>
      </c>
      <c r="K1364" s="7">
        <v>3755</v>
      </c>
      <c r="L1364" s="7">
        <v>2817</v>
      </c>
      <c r="M1364" s="7">
        <v>938</v>
      </c>
      <c r="N1364" s="8">
        <v>5.5701919458035487E-2</v>
      </c>
      <c r="O1364" s="8">
        <v>3.0635690579525754E-3</v>
      </c>
      <c r="P1364" s="20">
        <v>0.20329277022190406</v>
      </c>
      <c r="Q1364" s="8">
        <v>0.27499999999999991</v>
      </c>
      <c r="R1364" s="8">
        <v>0.28147423352902812</v>
      </c>
      <c r="S1364" s="20">
        <v>0.26011994002998495</v>
      </c>
    </row>
    <row r="1365" spans="1:19" ht="13.5" customHeight="1" x14ac:dyDescent="0.2">
      <c r="A1365" s="6">
        <v>41415</v>
      </c>
      <c r="B1365" s="19">
        <v>41051</v>
      </c>
      <c r="C1365" s="19">
        <v>39595</v>
      </c>
      <c r="D1365" s="16" t="s">
        <v>4</v>
      </c>
      <c r="E1365" s="7">
        <v>5545</v>
      </c>
      <c r="F1365" s="7">
        <v>3321</v>
      </c>
      <c r="G1365" s="7">
        <v>2224</v>
      </c>
      <c r="H1365" s="7">
        <v>5305</v>
      </c>
      <c r="I1365" s="7">
        <v>3578</v>
      </c>
      <c r="J1365" s="7">
        <v>1727</v>
      </c>
      <c r="K1365" s="7">
        <v>3499</v>
      </c>
      <c r="L1365" s="7">
        <v>2601</v>
      </c>
      <c r="M1365" s="7">
        <v>898</v>
      </c>
      <c r="N1365" s="8">
        <v>4.5240339302544674E-2</v>
      </c>
      <c r="O1365" s="8">
        <v>-7.1827836780324228E-2</v>
      </c>
      <c r="P1365" s="20">
        <v>0.28778228141285456</v>
      </c>
      <c r="Q1365" s="8">
        <v>0.41381947985721568</v>
      </c>
      <c r="R1365" s="8">
        <v>0.32363491430848934</v>
      </c>
      <c r="S1365" s="20">
        <v>0.57395612172682231</v>
      </c>
    </row>
    <row r="1366" spans="1:19" ht="13.5" customHeight="1" x14ac:dyDescent="0.2">
      <c r="A1366" s="6">
        <v>41416</v>
      </c>
      <c r="B1366" s="19">
        <v>41052</v>
      </c>
      <c r="C1366" s="19">
        <v>39596</v>
      </c>
      <c r="D1366" s="16" t="s">
        <v>5</v>
      </c>
      <c r="E1366" s="7">
        <v>5674</v>
      </c>
      <c r="F1366" s="7">
        <v>4403</v>
      </c>
      <c r="G1366" s="7">
        <v>1271</v>
      </c>
      <c r="H1366" s="7">
        <v>5150</v>
      </c>
      <c r="I1366" s="7">
        <v>4070</v>
      </c>
      <c r="J1366" s="7">
        <v>1080</v>
      </c>
      <c r="K1366" s="7">
        <v>3619</v>
      </c>
      <c r="L1366" s="7">
        <v>3118</v>
      </c>
      <c r="M1366" s="7">
        <v>501</v>
      </c>
      <c r="N1366" s="8">
        <v>0.10174757281553393</v>
      </c>
      <c r="O1366" s="8">
        <v>8.181818181818179E-2</v>
      </c>
      <c r="P1366" s="20">
        <v>0.17685185185185182</v>
      </c>
      <c r="Q1366" s="8">
        <v>0.40515106488360564</v>
      </c>
      <c r="R1366" s="8">
        <v>0.40895999999999999</v>
      </c>
      <c r="S1366" s="20">
        <v>0.39211391018619923</v>
      </c>
    </row>
    <row r="1367" spans="1:19" ht="13.5" customHeight="1" x14ac:dyDescent="0.2">
      <c r="A1367" s="6">
        <v>41417</v>
      </c>
      <c r="B1367" s="19">
        <v>41053</v>
      </c>
      <c r="C1367" s="19">
        <v>39597</v>
      </c>
      <c r="D1367" s="16" t="s">
        <v>6</v>
      </c>
      <c r="E1367" s="7">
        <v>6289</v>
      </c>
      <c r="F1367" s="7">
        <v>4607</v>
      </c>
      <c r="G1367" s="7">
        <v>1682</v>
      </c>
      <c r="H1367" s="7">
        <v>6107</v>
      </c>
      <c r="I1367" s="7">
        <v>4370</v>
      </c>
      <c r="J1367" s="7">
        <v>1737</v>
      </c>
      <c r="K1367" s="7">
        <v>3897</v>
      </c>
      <c r="L1367" s="7">
        <v>2828</v>
      </c>
      <c r="M1367" s="7">
        <v>1069</v>
      </c>
      <c r="N1367" s="8">
        <v>2.9801866710332359E-2</v>
      </c>
      <c r="O1367" s="8">
        <v>5.4233409610983996E-2</v>
      </c>
      <c r="P1367" s="20">
        <v>-3.1663788140472104E-2</v>
      </c>
      <c r="Q1367" s="8">
        <v>0.39911012235817567</v>
      </c>
      <c r="R1367" s="8">
        <v>0.44465349639385376</v>
      </c>
      <c r="S1367" s="20">
        <v>0.2879019908116387</v>
      </c>
    </row>
    <row r="1368" spans="1:19" ht="13.5" customHeight="1" x14ac:dyDescent="0.2">
      <c r="A1368" s="6">
        <v>41418</v>
      </c>
      <c r="B1368" s="19">
        <v>41054</v>
      </c>
      <c r="C1368" s="19">
        <v>39598</v>
      </c>
      <c r="D1368" s="16" t="s">
        <v>7</v>
      </c>
      <c r="E1368" s="7">
        <v>5870</v>
      </c>
      <c r="F1368" s="7">
        <v>4146</v>
      </c>
      <c r="G1368" s="7">
        <v>1724</v>
      </c>
      <c r="H1368" s="7">
        <v>5750</v>
      </c>
      <c r="I1368" s="7">
        <v>4129</v>
      </c>
      <c r="J1368" s="7">
        <v>1621</v>
      </c>
      <c r="K1368" s="7">
        <v>3532</v>
      </c>
      <c r="L1368" s="7">
        <v>2703</v>
      </c>
      <c r="M1368" s="7">
        <v>829</v>
      </c>
      <c r="N1368" s="8">
        <v>2.0869565217391362E-2</v>
      </c>
      <c r="O1368" s="8">
        <v>4.1172196657786042E-3</v>
      </c>
      <c r="P1368" s="20">
        <v>6.3541024059222684E-2</v>
      </c>
      <c r="Q1368" s="8">
        <v>0.28362125519352732</v>
      </c>
      <c r="R1368" s="8">
        <v>0.22880853586247785</v>
      </c>
      <c r="S1368" s="20">
        <v>0.43786488740617191</v>
      </c>
    </row>
    <row r="1369" spans="1:19" ht="13.5" customHeight="1" x14ac:dyDescent="0.2">
      <c r="A1369" s="6">
        <v>41419</v>
      </c>
      <c r="B1369" s="19">
        <v>41055</v>
      </c>
      <c r="C1369" s="19">
        <v>39599</v>
      </c>
      <c r="D1369" s="16" t="s">
        <v>1</v>
      </c>
      <c r="E1369" s="7">
        <v>6487</v>
      </c>
      <c r="F1369" s="7">
        <v>4072</v>
      </c>
      <c r="G1369" s="7">
        <v>2415</v>
      </c>
      <c r="H1369" s="7">
        <v>5937</v>
      </c>
      <c r="I1369" s="7">
        <v>4155</v>
      </c>
      <c r="J1369" s="7">
        <v>1782</v>
      </c>
      <c r="K1369" s="7">
        <v>4244</v>
      </c>
      <c r="L1369" s="7">
        <v>3164</v>
      </c>
      <c r="M1369" s="7">
        <v>1080</v>
      </c>
      <c r="N1369" s="8">
        <v>9.2639380158329176E-2</v>
      </c>
      <c r="O1369" s="8">
        <v>-1.9975932611311698E-2</v>
      </c>
      <c r="P1369" s="20">
        <v>0.35521885521885532</v>
      </c>
      <c r="Q1369" s="8">
        <v>0.37494701144552778</v>
      </c>
      <c r="R1369" s="8">
        <v>0.22539873608185368</v>
      </c>
      <c r="S1369" s="20">
        <v>0.73118279569892475</v>
      </c>
    </row>
    <row r="1370" spans="1:19" ht="13.5" customHeight="1" x14ac:dyDescent="0.2">
      <c r="A1370" s="6">
        <v>41420</v>
      </c>
      <c r="B1370" s="19">
        <v>41056</v>
      </c>
      <c r="C1370" s="19">
        <v>39600</v>
      </c>
      <c r="D1370" s="16" t="s">
        <v>2</v>
      </c>
      <c r="E1370" s="7">
        <v>6278</v>
      </c>
      <c r="F1370" s="7">
        <v>4419</v>
      </c>
      <c r="G1370" s="7">
        <v>1859</v>
      </c>
      <c r="H1370" s="7">
        <v>6091</v>
      </c>
      <c r="I1370" s="7">
        <v>4501</v>
      </c>
      <c r="J1370" s="7">
        <v>1590</v>
      </c>
      <c r="K1370" s="7">
        <v>4554</v>
      </c>
      <c r="L1370" s="7">
        <v>3484</v>
      </c>
      <c r="M1370" s="7">
        <v>1070</v>
      </c>
      <c r="N1370" s="8">
        <v>3.0701034312920594E-2</v>
      </c>
      <c r="O1370" s="8">
        <v>-1.8218173739169119E-2</v>
      </c>
      <c r="P1370" s="20">
        <v>0.16918238993710699</v>
      </c>
      <c r="Q1370" s="8">
        <v>0.46785129763853162</v>
      </c>
      <c r="R1370" s="8">
        <v>0.49745848864791586</v>
      </c>
      <c r="S1370" s="20">
        <v>0.40196078431372539</v>
      </c>
    </row>
    <row r="1371" spans="1:19" ht="13.5" customHeight="1" x14ac:dyDescent="0.2">
      <c r="A1371" s="6">
        <v>41421</v>
      </c>
      <c r="B1371" s="19">
        <v>41057</v>
      </c>
      <c r="C1371" s="19">
        <v>39601</v>
      </c>
      <c r="D1371" s="16" t="s">
        <v>3</v>
      </c>
      <c r="E1371" s="7">
        <v>5850</v>
      </c>
      <c r="F1371" s="7">
        <v>4083</v>
      </c>
      <c r="G1371" s="7">
        <v>1767</v>
      </c>
      <c r="H1371" s="7">
        <v>5438</v>
      </c>
      <c r="I1371" s="7">
        <v>3920</v>
      </c>
      <c r="J1371" s="7">
        <v>1518</v>
      </c>
      <c r="K1371" s="7">
        <v>2862</v>
      </c>
      <c r="L1371" s="7">
        <v>1982</v>
      </c>
      <c r="M1371" s="7">
        <v>880</v>
      </c>
      <c r="N1371" s="8">
        <v>7.576314821625596E-2</v>
      </c>
      <c r="O1371" s="8">
        <v>4.158163265306114E-2</v>
      </c>
      <c r="P1371" s="20">
        <v>0.16403162055335962</v>
      </c>
      <c r="Q1371" s="8">
        <v>0.22513089005235609</v>
      </c>
      <c r="R1371" s="8">
        <v>0.18142361111111116</v>
      </c>
      <c r="S1371" s="20">
        <v>0.33965125094768767</v>
      </c>
    </row>
    <row r="1372" spans="1:19" ht="13.5" customHeight="1" x14ac:dyDescent="0.2">
      <c r="A1372" s="6">
        <v>41422</v>
      </c>
      <c r="B1372" s="19">
        <v>41058</v>
      </c>
      <c r="C1372" s="19">
        <v>39602</v>
      </c>
      <c r="D1372" s="16" t="s">
        <v>4</v>
      </c>
      <c r="E1372" s="7">
        <v>6010</v>
      </c>
      <c r="F1372" s="7">
        <v>3897</v>
      </c>
      <c r="G1372" s="7">
        <v>2113</v>
      </c>
      <c r="H1372" s="7">
        <v>5314</v>
      </c>
      <c r="I1372" s="7">
        <v>3535</v>
      </c>
      <c r="J1372" s="7">
        <v>1779</v>
      </c>
      <c r="K1372" s="7">
        <v>2666</v>
      </c>
      <c r="L1372" s="7">
        <v>1841</v>
      </c>
      <c r="M1372" s="7">
        <v>825</v>
      </c>
      <c r="N1372" s="8">
        <v>0.13097478359051551</v>
      </c>
      <c r="O1372" s="8">
        <v>0.10240452616690243</v>
      </c>
      <c r="P1372" s="20">
        <v>0.18774592467678475</v>
      </c>
      <c r="Q1372" s="8">
        <v>0.2539119549342792</v>
      </c>
      <c r="R1372" s="8">
        <v>0.17203007518796998</v>
      </c>
      <c r="S1372" s="20">
        <v>0.43937329700272487</v>
      </c>
    </row>
    <row r="1373" spans="1:19" ht="13.5" customHeight="1" x14ac:dyDescent="0.2">
      <c r="A1373" s="6">
        <v>41423</v>
      </c>
      <c r="B1373" s="19">
        <v>41059</v>
      </c>
      <c r="C1373" s="19">
        <v>39603</v>
      </c>
      <c r="D1373" s="16" t="s">
        <v>5</v>
      </c>
      <c r="E1373" s="7">
        <v>6012</v>
      </c>
      <c r="F1373" s="7">
        <v>4579</v>
      </c>
      <c r="G1373" s="7">
        <v>1433</v>
      </c>
      <c r="H1373" s="7">
        <v>5658</v>
      </c>
      <c r="I1373" s="7">
        <v>4483</v>
      </c>
      <c r="J1373" s="7">
        <v>1175</v>
      </c>
      <c r="K1373" s="7">
        <v>2892</v>
      </c>
      <c r="L1373" s="7">
        <v>2235</v>
      </c>
      <c r="M1373" s="7">
        <v>657</v>
      </c>
      <c r="N1373" s="8">
        <v>6.2566277836691331E-2</v>
      </c>
      <c r="O1373" s="8">
        <v>2.1414231541378559E-2</v>
      </c>
      <c r="P1373" s="20">
        <v>0.21957446808510639</v>
      </c>
      <c r="Q1373" s="8">
        <v>0.69734613212874086</v>
      </c>
      <c r="R1373" s="8">
        <v>0.81995230524642282</v>
      </c>
      <c r="S1373" s="20">
        <v>0.39668615984405453</v>
      </c>
    </row>
    <row r="1374" spans="1:19" ht="13.5" customHeight="1" x14ac:dyDescent="0.2">
      <c r="A1374" s="6">
        <v>41424</v>
      </c>
      <c r="B1374" s="19">
        <v>41060</v>
      </c>
      <c r="C1374" s="19">
        <v>39604</v>
      </c>
      <c r="D1374" s="16" t="s">
        <v>6</v>
      </c>
      <c r="E1374" s="7">
        <v>6246</v>
      </c>
      <c r="F1374" s="7">
        <v>4617</v>
      </c>
      <c r="G1374" s="7">
        <v>1629</v>
      </c>
      <c r="H1374" s="7">
        <v>6609</v>
      </c>
      <c r="I1374" s="7">
        <v>4737</v>
      </c>
      <c r="J1374" s="7">
        <v>1872</v>
      </c>
      <c r="K1374" s="7">
        <v>3915</v>
      </c>
      <c r="L1374" s="7">
        <v>2812</v>
      </c>
      <c r="M1374" s="7">
        <v>1103</v>
      </c>
      <c r="N1374" s="8">
        <v>-5.4925102133454362E-2</v>
      </c>
      <c r="O1374" s="8">
        <v>-2.53324889170361E-2</v>
      </c>
      <c r="P1374" s="20">
        <v>-0.12980769230769229</v>
      </c>
      <c r="Q1374" s="8">
        <v>0.48572787821122732</v>
      </c>
      <c r="R1374" s="8">
        <v>0.62513199577613521</v>
      </c>
      <c r="S1374" s="20">
        <v>0.19515774027879673</v>
      </c>
    </row>
    <row r="1375" spans="1:19" ht="13.5" customHeight="1" x14ac:dyDescent="0.2">
      <c r="A1375" s="6">
        <v>41425</v>
      </c>
      <c r="B1375" s="19">
        <v>41061</v>
      </c>
      <c r="C1375" s="19">
        <v>39605</v>
      </c>
      <c r="D1375" s="16" t="s">
        <v>7</v>
      </c>
      <c r="E1375" s="7">
        <v>6318</v>
      </c>
      <c r="F1375" s="7">
        <v>4197</v>
      </c>
      <c r="G1375" s="7">
        <v>2121</v>
      </c>
      <c r="H1375" s="7">
        <v>5638</v>
      </c>
      <c r="I1375" s="7">
        <v>4094</v>
      </c>
      <c r="J1375" s="7">
        <v>1544</v>
      </c>
      <c r="K1375" s="7">
        <v>3905</v>
      </c>
      <c r="L1375" s="7">
        <v>2919</v>
      </c>
      <c r="M1375" s="7">
        <v>986</v>
      </c>
      <c r="N1375" s="8">
        <v>0.12061014544164594</v>
      </c>
      <c r="O1375" s="8">
        <v>2.5158768930141573E-2</v>
      </c>
      <c r="P1375" s="20">
        <v>0.37370466321243523</v>
      </c>
      <c r="Q1375" s="8">
        <v>0.31899791231732766</v>
      </c>
      <c r="R1375" s="8">
        <v>0.21370734528629276</v>
      </c>
      <c r="S1375" s="20">
        <v>0.5923423423423424</v>
      </c>
    </row>
    <row r="1376" spans="1:19" ht="13.5" customHeight="1" x14ac:dyDescent="0.2">
      <c r="A1376" s="6">
        <v>41426</v>
      </c>
      <c r="B1376" s="19">
        <v>41062</v>
      </c>
      <c r="C1376" s="19">
        <v>39606</v>
      </c>
      <c r="D1376" s="16" t="s">
        <v>1</v>
      </c>
      <c r="E1376" s="7">
        <v>6511</v>
      </c>
      <c r="F1376" s="7">
        <v>4026</v>
      </c>
      <c r="G1376" s="7">
        <v>2485</v>
      </c>
      <c r="H1376" s="7">
        <v>5403</v>
      </c>
      <c r="I1376" s="7">
        <v>3637</v>
      </c>
      <c r="J1376" s="7">
        <v>1766</v>
      </c>
      <c r="K1376" s="7">
        <v>3508</v>
      </c>
      <c r="L1376" s="7">
        <v>2586</v>
      </c>
      <c r="M1376" s="7">
        <v>922</v>
      </c>
      <c r="N1376" s="8">
        <v>0.20507125670923565</v>
      </c>
      <c r="O1376" s="8">
        <v>0.10695628265053614</v>
      </c>
      <c r="P1376" s="20">
        <v>0.40713476783691949</v>
      </c>
      <c r="Q1376" s="8">
        <v>0.40293040293040283</v>
      </c>
      <c r="R1376" s="8">
        <v>0.24182603331276997</v>
      </c>
      <c r="S1376" s="20">
        <v>0.77626876340243034</v>
      </c>
    </row>
    <row r="1377" spans="1:19" ht="13.5" customHeight="1" x14ac:dyDescent="0.2">
      <c r="A1377" s="6">
        <v>41427</v>
      </c>
      <c r="B1377" s="19">
        <v>41063</v>
      </c>
      <c r="C1377" s="19">
        <v>39607</v>
      </c>
      <c r="D1377" s="16" t="s">
        <v>2</v>
      </c>
      <c r="E1377" s="7">
        <v>6218</v>
      </c>
      <c r="F1377" s="7">
        <v>4251</v>
      </c>
      <c r="G1377" s="7">
        <v>1967</v>
      </c>
      <c r="H1377" s="7">
        <v>5903</v>
      </c>
      <c r="I1377" s="7">
        <v>4040</v>
      </c>
      <c r="J1377" s="7">
        <v>1863</v>
      </c>
      <c r="K1377" s="7">
        <v>3098</v>
      </c>
      <c r="L1377" s="7">
        <v>2231</v>
      </c>
      <c r="M1377" s="7">
        <v>867</v>
      </c>
      <c r="N1377" s="8">
        <v>5.3362696933762388E-2</v>
      </c>
      <c r="O1377" s="8">
        <v>5.2227722772277163E-2</v>
      </c>
      <c r="P1377" s="20">
        <v>5.5823939881910922E-2</v>
      </c>
      <c r="Q1377" s="8">
        <v>0.38547237076648844</v>
      </c>
      <c r="R1377" s="8">
        <v>0.33637220999685624</v>
      </c>
      <c r="S1377" s="20">
        <v>0.50497322111706189</v>
      </c>
    </row>
    <row r="1378" spans="1:19" ht="13.5" customHeight="1" x14ac:dyDescent="0.2">
      <c r="A1378" s="6">
        <v>41428</v>
      </c>
      <c r="B1378" s="19">
        <v>41064</v>
      </c>
      <c r="C1378" s="19">
        <v>39608</v>
      </c>
      <c r="D1378" s="16" t="s">
        <v>3</v>
      </c>
      <c r="E1378" s="7">
        <v>5275</v>
      </c>
      <c r="F1378" s="7">
        <v>3684</v>
      </c>
      <c r="G1378" s="7">
        <v>1591</v>
      </c>
      <c r="H1378" s="7">
        <v>5410</v>
      </c>
      <c r="I1378" s="7">
        <v>3857</v>
      </c>
      <c r="J1378" s="7">
        <v>1553</v>
      </c>
      <c r="K1378" s="7">
        <v>2927</v>
      </c>
      <c r="L1378" s="7">
        <v>2117</v>
      </c>
      <c r="M1378" s="7">
        <v>810</v>
      </c>
      <c r="N1378" s="8">
        <v>-2.4953789279112737E-2</v>
      </c>
      <c r="O1378" s="8">
        <v>-4.4853513093077502E-2</v>
      </c>
      <c r="P1378" s="20">
        <v>2.446877012234383E-2</v>
      </c>
      <c r="Q1378" s="8">
        <v>0.24616111504842908</v>
      </c>
      <c r="R1378" s="8">
        <v>0.22881921280853912</v>
      </c>
      <c r="S1378" s="20">
        <v>0.28825910931174081</v>
      </c>
    </row>
    <row r="1379" spans="1:19" ht="13.5" customHeight="1" x14ac:dyDescent="0.2">
      <c r="A1379" s="6">
        <v>41429</v>
      </c>
      <c r="B1379" s="19">
        <v>41065</v>
      </c>
      <c r="C1379" s="19">
        <v>39609</v>
      </c>
      <c r="D1379" s="16" t="s">
        <v>4</v>
      </c>
      <c r="E1379" s="7">
        <v>5670</v>
      </c>
      <c r="F1379" s="7">
        <v>3361</v>
      </c>
      <c r="G1379" s="7">
        <v>2309</v>
      </c>
      <c r="H1379" s="7">
        <v>5485</v>
      </c>
      <c r="I1379" s="7">
        <v>3423</v>
      </c>
      <c r="J1379" s="7">
        <v>2062</v>
      </c>
      <c r="K1379" s="7">
        <v>2866</v>
      </c>
      <c r="L1379" s="7">
        <v>2125</v>
      </c>
      <c r="M1379" s="7">
        <v>741</v>
      </c>
      <c r="N1379" s="8">
        <v>3.3728350045578948E-2</v>
      </c>
      <c r="O1379" s="8">
        <v>-1.8112766579024275E-2</v>
      </c>
      <c r="P1379" s="20">
        <v>0.11978661493695442</v>
      </c>
      <c r="Q1379" s="8">
        <v>0.17634854771784236</v>
      </c>
      <c r="R1379" s="8">
        <v>7.1920887024272684E-3</v>
      </c>
      <c r="S1379" s="20">
        <v>0.55697909642616317</v>
      </c>
    </row>
    <row r="1380" spans="1:19" ht="13.5" customHeight="1" x14ac:dyDescent="0.2">
      <c r="A1380" s="6">
        <v>41430</v>
      </c>
      <c r="B1380" s="19">
        <v>41066</v>
      </c>
      <c r="C1380" s="19">
        <v>39610</v>
      </c>
      <c r="D1380" s="16" t="s">
        <v>5</v>
      </c>
      <c r="E1380" s="7">
        <v>6366</v>
      </c>
      <c r="F1380" s="7">
        <v>4736</v>
      </c>
      <c r="G1380" s="7">
        <v>1630</v>
      </c>
      <c r="H1380" s="7">
        <v>5836</v>
      </c>
      <c r="I1380" s="7">
        <v>4352</v>
      </c>
      <c r="J1380" s="7">
        <v>1484</v>
      </c>
      <c r="K1380" s="7">
        <v>3311</v>
      </c>
      <c r="L1380" s="7">
        <v>2601</v>
      </c>
      <c r="M1380" s="7">
        <v>710</v>
      </c>
      <c r="N1380" s="8">
        <v>9.0815627141878075E-2</v>
      </c>
      <c r="O1380" s="8">
        <v>8.8235294117646967E-2</v>
      </c>
      <c r="P1380" s="20">
        <v>9.8382749326145547E-2</v>
      </c>
      <c r="Q1380" s="8">
        <v>0.39635885062513698</v>
      </c>
      <c r="R1380" s="8">
        <v>0.30973451327433632</v>
      </c>
      <c r="S1380" s="20">
        <v>0.72852598091198306</v>
      </c>
    </row>
    <row r="1381" spans="1:19" ht="13.5" customHeight="1" x14ac:dyDescent="0.2">
      <c r="A1381" s="6">
        <v>41431</v>
      </c>
      <c r="B1381" s="19">
        <v>41067</v>
      </c>
      <c r="C1381" s="19">
        <v>39611</v>
      </c>
      <c r="D1381" s="16" t="s">
        <v>6</v>
      </c>
      <c r="E1381" s="7">
        <v>6309</v>
      </c>
      <c r="F1381" s="7">
        <v>4714</v>
      </c>
      <c r="G1381" s="7">
        <v>1595</v>
      </c>
      <c r="H1381" s="7">
        <v>6677</v>
      </c>
      <c r="I1381" s="7">
        <v>4849</v>
      </c>
      <c r="J1381" s="7">
        <v>1828</v>
      </c>
      <c r="K1381" s="7">
        <v>3748</v>
      </c>
      <c r="L1381" s="7">
        <v>2676</v>
      </c>
      <c r="M1381" s="7">
        <v>1072</v>
      </c>
      <c r="N1381" s="8">
        <v>-5.5114572412760188E-2</v>
      </c>
      <c r="O1381" s="8">
        <v>-2.7840791915858976E-2</v>
      </c>
      <c r="P1381" s="20">
        <v>-0.12746170678336977</v>
      </c>
      <c r="Q1381" s="8">
        <v>0.36528889850681678</v>
      </c>
      <c r="R1381" s="8">
        <v>0.43413446912077891</v>
      </c>
      <c r="S1381" s="20">
        <v>0.19565217391304346</v>
      </c>
    </row>
    <row r="1382" spans="1:19" ht="13.5" customHeight="1" x14ac:dyDescent="0.2">
      <c r="A1382" s="6">
        <v>41432</v>
      </c>
      <c r="B1382" s="19">
        <v>41068</v>
      </c>
      <c r="C1382" s="19">
        <v>39612</v>
      </c>
      <c r="D1382" s="16" t="s">
        <v>7</v>
      </c>
      <c r="E1382" s="7">
        <v>6707</v>
      </c>
      <c r="F1382" s="7">
        <v>4415</v>
      </c>
      <c r="G1382" s="7">
        <v>2292</v>
      </c>
      <c r="H1382" s="7">
        <v>6300</v>
      </c>
      <c r="I1382" s="7">
        <v>4616</v>
      </c>
      <c r="J1382" s="7">
        <v>1684</v>
      </c>
      <c r="K1382" s="7">
        <v>3882</v>
      </c>
      <c r="L1382" s="7">
        <v>2957</v>
      </c>
      <c r="M1382" s="7">
        <v>925</v>
      </c>
      <c r="N1382" s="8">
        <v>6.4603174603174551E-2</v>
      </c>
      <c r="O1382" s="8">
        <v>-4.3544194107452361E-2</v>
      </c>
      <c r="P1382" s="20">
        <v>0.36104513064133026</v>
      </c>
      <c r="Q1382" s="8">
        <v>0.34597631948625329</v>
      </c>
      <c r="R1382" s="8">
        <v>0.22231450719822821</v>
      </c>
      <c r="S1382" s="20">
        <v>0.67177242888402633</v>
      </c>
    </row>
    <row r="1383" spans="1:19" ht="13.5" customHeight="1" x14ac:dyDescent="0.2">
      <c r="A1383" s="6">
        <v>41433</v>
      </c>
      <c r="B1383" s="19">
        <v>41069</v>
      </c>
      <c r="C1383" s="19">
        <v>39613</v>
      </c>
      <c r="D1383" s="16" t="s">
        <v>1</v>
      </c>
      <c r="E1383" s="7">
        <v>6750</v>
      </c>
      <c r="F1383" s="7">
        <v>4644</v>
      </c>
      <c r="G1383" s="7">
        <v>2106</v>
      </c>
      <c r="H1383" s="7">
        <v>5963</v>
      </c>
      <c r="I1383" s="7">
        <v>4488</v>
      </c>
      <c r="J1383" s="7">
        <v>1475</v>
      </c>
      <c r="K1383" s="7">
        <v>3641</v>
      </c>
      <c r="L1383" s="7">
        <v>2667</v>
      </c>
      <c r="M1383" s="7">
        <v>974</v>
      </c>
      <c r="N1383" s="8">
        <v>0.13198054670467885</v>
      </c>
      <c r="O1383" s="8">
        <v>3.475935828876997E-2</v>
      </c>
      <c r="P1383" s="20">
        <v>0.42779661016949144</v>
      </c>
      <c r="Q1383" s="8">
        <v>0.21775211979072706</v>
      </c>
      <c r="R1383" s="8">
        <v>0.15035917760713402</v>
      </c>
      <c r="S1383" s="20">
        <v>0.39840637450199212</v>
      </c>
    </row>
    <row r="1384" spans="1:19" ht="13.5" customHeight="1" x14ac:dyDescent="0.2">
      <c r="A1384" s="6">
        <v>41434</v>
      </c>
      <c r="B1384" s="19">
        <v>41070</v>
      </c>
      <c r="C1384" s="19">
        <v>39614</v>
      </c>
      <c r="D1384" s="16" t="s">
        <v>2</v>
      </c>
      <c r="E1384" s="7">
        <v>7010</v>
      </c>
      <c r="F1384" s="7">
        <v>4934</v>
      </c>
      <c r="G1384" s="7">
        <v>2076</v>
      </c>
      <c r="H1384" s="7">
        <v>6456</v>
      </c>
      <c r="I1384" s="7">
        <v>4679</v>
      </c>
      <c r="J1384" s="7">
        <v>1777</v>
      </c>
      <c r="K1384" s="7">
        <v>3702</v>
      </c>
      <c r="L1384" s="7">
        <v>2677</v>
      </c>
      <c r="M1384" s="7">
        <v>1025</v>
      </c>
      <c r="N1384" s="8">
        <v>8.581164807930608E-2</v>
      </c>
      <c r="O1384" s="8">
        <v>5.4498824535156976E-2</v>
      </c>
      <c r="P1384" s="20">
        <v>0.1682611142374788</v>
      </c>
      <c r="Q1384" s="8">
        <v>0.4282803585982069</v>
      </c>
      <c r="R1384" s="8">
        <v>0.41253936444317207</v>
      </c>
      <c r="S1384" s="20">
        <v>0.4671378091872791</v>
      </c>
    </row>
    <row r="1385" spans="1:19" ht="13.5" customHeight="1" x14ac:dyDescent="0.2">
      <c r="A1385" s="6">
        <v>41435</v>
      </c>
      <c r="B1385" s="19">
        <v>41071</v>
      </c>
      <c r="C1385" s="19">
        <v>39615</v>
      </c>
      <c r="D1385" s="16" t="s">
        <v>3</v>
      </c>
      <c r="E1385" s="7">
        <v>5982</v>
      </c>
      <c r="F1385" s="7">
        <v>4415</v>
      </c>
      <c r="G1385" s="7">
        <v>1567</v>
      </c>
      <c r="H1385" s="7">
        <v>6224</v>
      </c>
      <c r="I1385" s="7">
        <v>4618</v>
      </c>
      <c r="J1385" s="7">
        <v>1606</v>
      </c>
      <c r="K1385" s="7">
        <v>3552</v>
      </c>
      <c r="L1385" s="7">
        <v>2496</v>
      </c>
      <c r="M1385" s="7">
        <v>1056</v>
      </c>
      <c r="N1385" s="8">
        <v>-3.8881748071979416E-2</v>
      </c>
      <c r="O1385" s="8">
        <v>-4.3958423559982696E-2</v>
      </c>
      <c r="P1385" s="20">
        <v>-2.4283935242839338E-2</v>
      </c>
      <c r="Q1385" s="8">
        <v>0.13188268684957416</v>
      </c>
      <c r="R1385" s="8">
        <v>0.1670631773724558</v>
      </c>
      <c r="S1385" s="20">
        <v>4.3275632490013205E-2</v>
      </c>
    </row>
    <row r="1386" spans="1:19" ht="13.5" customHeight="1" x14ac:dyDescent="0.2">
      <c r="A1386" s="6">
        <v>41436</v>
      </c>
      <c r="B1386" s="19">
        <v>41072</v>
      </c>
      <c r="C1386" s="19">
        <v>39616</v>
      </c>
      <c r="D1386" s="16" t="s">
        <v>4</v>
      </c>
      <c r="E1386" s="7">
        <v>6420</v>
      </c>
      <c r="F1386" s="7">
        <v>4049</v>
      </c>
      <c r="G1386" s="7">
        <v>2371</v>
      </c>
      <c r="H1386" s="7">
        <v>6255</v>
      </c>
      <c r="I1386" s="7">
        <v>4072</v>
      </c>
      <c r="J1386" s="7">
        <v>2183</v>
      </c>
      <c r="K1386" s="7">
        <v>3172</v>
      </c>
      <c r="L1386" s="7">
        <v>2532</v>
      </c>
      <c r="M1386" s="7">
        <v>640</v>
      </c>
      <c r="N1386" s="8">
        <v>2.6378896882494063E-2</v>
      </c>
      <c r="O1386" s="8">
        <v>-5.648330058939055E-3</v>
      </c>
      <c r="P1386" s="20">
        <v>8.6120018323408098E-2</v>
      </c>
      <c r="Q1386" s="8">
        <v>0.32153149444215723</v>
      </c>
      <c r="R1386" s="8">
        <v>0.2086567164179105</v>
      </c>
      <c r="S1386" s="20">
        <v>0.57228116710875332</v>
      </c>
    </row>
    <row r="1387" spans="1:19" ht="13.5" customHeight="1" x14ac:dyDescent="0.2">
      <c r="A1387" s="6">
        <v>41437</v>
      </c>
      <c r="B1387" s="19">
        <v>41073</v>
      </c>
      <c r="C1387" s="19">
        <v>39617</v>
      </c>
      <c r="D1387" s="16" t="s">
        <v>5</v>
      </c>
      <c r="E1387" s="7">
        <v>6557</v>
      </c>
      <c r="F1387" s="7">
        <v>5099</v>
      </c>
      <c r="G1387" s="7">
        <v>1458</v>
      </c>
      <c r="H1387" s="7">
        <v>6082</v>
      </c>
      <c r="I1387" s="7">
        <v>4669</v>
      </c>
      <c r="J1387" s="7">
        <v>1413</v>
      </c>
      <c r="K1387" s="7">
        <v>3349</v>
      </c>
      <c r="L1387" s="7">
        <v>2627</v>
      </c>
      <c r="M1387" s="7">
        <v>722</v>
      </c>
      <c r="N1387" s="8">
        <v>7.8099309437684949E-2</v>
      </c>
      <c r="O1387" s="8">
        <v>9.2096808738487912E-2</v>
      </c>
      <c r="P1387" s="20">
        <v>3.1847133757961776E-2</v>
      </c>
      <c r="Q1387" s="8">
        <v>0.22928383952006004</v>
      </c>
      <c r="R1387" s="8">
        <v>0.25067451557517773</v>
      </c>
      <c r="S1387" s="20">
        <v>0.15990453460620535</v>
      </c>
    </row>
    <row r="1388" spans="1:19" ht="13.5" customHeight="1" x14ac:dyDescent="0.2">
      <c r="A1388" s="6">
        <v>41438</v>
      </c>
      <c r="B1388" s="19">
        <v>41074</v>
      </c>
      <c r="C1388" s="19">
        <v>39618</v>
      </c>
      <c r="D1388" s="16" t="s">
        <v>6</v>
      </c>
      <c r="E1388" s="7">
        <v>6538</v>
      </c>
      <c r="F1388" s="7">
        <v>4948</v>
      </c>
      <c r="G1388" s="7">
        <v>1590</v>
      </c>
      <c r="H1388" s="7">
        <v>6532</v>
      </c>
      <c r="I1388" s="7">
        <v>4661</v>
      </c>
      <c r="J1388" s="7">
        <v>1871</v>
      </c>
      <c r="K1388" s="7">
        <v>3997</v>
      </c>
      <c r="L1388" s="7">
        <v>2793</v>
      </c>
      <c r="M1388" s="7">
        <v>1204</v>
      </c>
      <c r="N1388" s="8">
        <v>9.1855480710356652E-4</v>
      </c>
      <c r="O1388" s="8">
        <v>6.157476936279771E-2</v>
      </c>
      <c r="P1388" s="20">
        <v>-0.15018706574024587</v>
      </c>
      <c r="Q1388" s="8">
        <v>0.3168177240684793</v>
      </c>
      <c r="R1388" s="8">
        <v>0.35635964912280693</v>
      </c>
      <c r="S1388" s="20">
        <v>0.20728929384965822</v>
      </c>
    </row>
    <row r="1389" spans="1:19" ht="13.5" customHeight="1" x14ac:dyDescent="0.2">
      <c r="A1389" s="6">
        <v>41439</v>
      </c>
      <c r="B1389" s="19">
        <v>41075</v>
      </c>
      <c r="C1389" s="19">
        <v>39619</v>
      </c>
      <c r="D1389" s="16" t="s">
        <v>7</v>
      </c>
      <c r="E1389" s="7">
        <v>7435</v>
      </c>
      <c r="F1389" s="7">
        <v>4996</v>
      </c>
      <c r="G1389" s="7">
        <v>2439</v>
      </c>
      <c r="H1389" s="7">
        <v>6237</v>
      </c>
      <c r="I1389" s="7">
        <v>4607</v>
      </c>
      <c r="J1389" s="7">
        <v>1630</v>
      </c>
      <c r="K1389" s="7">
        <v>3589</v>
      </c>
      <c r="L1389" s="7">
        <v>2663</v>
      </c>
      <c r="M1389" s="7">
        <v>926</v>
      </c>
      <c r="N1389" s="8">
        <v>0.19207952541285866</v>
      </c>
      <c r="O1389" s="8">
        <v>8.443672672020841E-2</v>
      </c>
      <c r="P1389" s="20">
        <v>0.496319018404908</v>
      </c>
      <c r="Q1389" s="8">
        <v>0.3574949790031039</v>
      </c>
      <c r="R1389" s="8">
        <v>0.27514037774374689</v>
      </c>
      <c r="S1389" s="20">
        <v>0.56446440025657463</v>
      </c>
    </row>
    <row r="1390" spans="1:19" ht="13.5" customHeight="1" x14ac:dyDescent="0.2">
      <c r="A1390" s="6">
        <v>41440</v>
      </c>
      <c r="B1390" s="19">
        <v>41076</v>
      </c>
      <c r="C1390" s="19">
        <v>39620</v>
      </c>
      <c r="D1390" s="16" t="s">
        <v>1</v>
      </c>
      <c r="E1390" s="7">
        <v>7054</v>
      </c>
      <c r="F1390" s="7">
        <v>4600</v>
      </c>
      <c r="G1390" s="7">
        <v>2454</v>
      </c>
      <c r="H1390" s="7">
        <v>6540</v>
      </c>
      <c r="I1390" s="7">
        <v>4850</v>
      </c>
      <c r="J1390" s="7">
        <v>1690</v>
      </c>
      <c r="K1390" s="7">
        <v>3787</v>
      </c>
      <c r="L1390" s="7">
        <v>2747</v>
      </c>
      <c r="M1390" s="7">
        <v>1040</v>
      </c>
      <c r="N1390" s="8">
        <v>7.8593272171253892E-2</v>
      </c>
      <c r="O1390" s="8">
        <v>-5.1546391752577359E-2</v>
      </c>
      <c r="P1390" s="20">
        <v>0.45207100591715976</v>
      </c>
      <c r="Q1390" s="8">
        <v>0.25359872045494924</v>
      </c>
      <c r="R1390" s="8">
        <v>0.13356333169048784</v>
      </c>
      <c r="S1390" s="20">
        <v>0.56405353728489493</v>
      </c>
    </row>
    <row r="1391" spans="1:19" ht="13.5" customHeight="1" x14ac:dyDescent="0.2">
      <c r="A1391" s="6">
        <v>41441</v>
      </c>
      <c r="B1391" s="19">
        <v>41077</v>
      </c>
      <c r="C1391" s="19">
        <v>39621</v>
      </c>
      <c r="D1391" s="16" t="s">
        <v>2</v>
      </c>
      <c r="E1391" s="7">
        <v>6907</v>
      </c>
      <c r="F1391" s="7">
        <v>4971</v>
      </c>
      <c r="G1391" s="7">
        <v>1936</v>
      </c>
      <c r="H1391" s="7">
        <v>6478</v>
      </c>
      <c r="I1391" s="7">
        <v>4862</v>
      </c>
      <c r="J1391" s="7">
        <v>1616</v>
      </c>
      <c r="K1391" s="7">
        <v>4289</v>
      </c>
      <c r="L1391" s="7">
        <v>3102</v>
      </c>
      <c r="M1391" s="7">
        <v>1187</v>
      </c>
      <c r="N1391" s="8">
        <v>6.6224143254090873E-2</v>
      </c>
      <c r="O1391" s="8">
        <v>2.2418757712875381E-2</v>
      </c>
      <c r="P1391" s="20">
        <v>0.19801980198019797</v>
      </c>
      <c r="Q1391" s="8">
        <v>0.18697370682247816</v>
      </c>
      <c r="R1391" s="8">
        <v>0.26167512690355332</v>
      </c>
      <c r="S1391" s="20">
        <v>3.0335284725917955E-2</v>
      </c>
    </row>
    <row r="1392" spans="1:19" ht="13.5" customHeight="1" x14ac:dyDescent="0.2">
      <c r="A1392" s="6">
        <v>41442</v>
      </c>
      <c r="B1392" s="19">
        <v>41078</v>
      </c>
      <c r="C1392" s="19">
        <v>39622</v>
      </c>
      <c r="D1392" s="16" t="s">
        <v>3</v>
      </c>
      <c r="E1392" s="7">
        <v>6060</v>
      </c>
      <c r="F1392" s="7">
        <v>4712</v>
      </c>
      <c r="G1392" s="7">
        <v>1348</v>
      </c>
      <c r="H1392" s="7">
        <v>6067</v>
      </c>
      <c r="I1392" s="7">
        <v>4511</v>
      </c>
      <c r="J1392" s="7">
        <v>1556</v>
      </c>
      <c r="K1392" s="7">
        <v>3950</v>
      </c>
      <c r="L1392" s="7">
        <v>2868</v>
      </c>
      <c r="M1392" s="7">
        <v>1082</v>
      </c>
      <c r="N1392" s="8">
        <v>-1.1537827591890926E-3</v>
      </c>
      <c r="O1392" s="8">
        <v>4.4557747727776542E-2</v>
      </c>
      <c r="P1392" s="20">
        <v>-0.13367609254498714</v>
      </c>
      <c r="Q1392" s="8">
        <v>0.16808018504240563</v>
      </c>
      <c r="R1392" s="8">
        <v>0.26496644295302008</v>
      </c>
      <c r="S1392" s="20">
        <v>-7.8605604921394345E-2</v>
      </c>
    </row>
    <row r="1393" spans="1:19" ht="13.5" customHeight="1" x14ac:dyDescent="0.2">
      <c r="A1393" s="6">
        <v>41443</v>
      </c>
      <c r="B1393" s="19">
        <v>41079</v>
      </c>
      <c r="C1393" s="19">
        <v>39623</v>
      </c>
      <c r="D1393" s="16" t="s">
        <v>4</v>
      </c>
      <c r="E1393" s="7">
        <v>6469</v>
      </c>
      <c r="F1393" s="7">
        <v>4209</v>
      </c>
      <c r="G1393" s="7">
        <v>2260</v>
      </c>
      <c r="H1393" s="7">
        <v>5803</v>
      </c>
      <c r="I1393" s="7">
        <v>4068</v>
      </c>
      <c r="J1393" s="7">
        <v>1735</v>
      </c>
      <c r="K1393" s="7">
        <v>3297</v>
      </c>
      <c r="L1393" s="7">
        <v>2443</v>
      </c>
      <c r="M1393" s="7">
        <v>854</v>
      </c>
      <c r="N1393" s="8">
        <v>0.11476822333275893</v>
      </c>
      <c r="O1393" s="8">
        <v>3.4660766961651879E-2</v>
      </c>
      <c r="P1393" s="20">
        <v>0.30259365994236309</v>
      </c>
      <c r="Q1393" s="8">
        <v>0.3653440270156183</v>
      </c>
      <c r="R1393" s="8">
        <v>0.23142188414277354</v>
      </c>
      <c r="S1393" s="20">
        <v>0.71212121212121215</v>
      </c>
    </row>
    <row r="1394" spans="1:19" ht="13.5" customHeight="1" x14ac:dyDescent="0.2">
      <c r="A1394" s="6">
        <v>41444</v>
      </c>
      <c r="B1394" s="19">
        <v>41080</v>
      </c>
      <c r="C1394" s="19">
        <v>39624</v>
      </c>
      <c r="D1394" s="16" t="s">
        <v>5</v>
      </c>
      <c r="E1394" s="7">
        <v>6275</v>
      </c>
      <c r="F1394" s="7">
        <v>4640</v>
      </c>
      <c r="G1394" s="7">
        <v>1635</v>
      </c>
      <c r="H1394" s="7">
        <v>6156</v>
      </c>
      <c r="I1394" s="7">
        <v>4674</v>
      </c>
      <c r="J1394" s="7">
        <v>1482</v>
      </c>
      <c r="K1394" s="7">
        <v>3805</v>
      </c>
      <c r="L1394" s="7">
        <v>2947</v>
      </c>
      <c r="M1394" s="7">
        <v>858</v>
      </c>
      <c r="N1394" s="8">
        <v>1.9330734243014902E-2</v>
      </c>
      <c r="O1394" s="8">
        <v>-7.2742832691484738E-3</v>
      </c>
      <c r="P1394" s="20">
        <v>0.10323886639676116</v>
      </c>
      <c r="Q1394" s="8">
        <v>0.13124211285379483</v>
      </c>
      <c r="R1394" s="8">
        <v>0.1417322834645669</v>
      </c>
      <c r="S1394" s="20">
        <v>0.10249494268374915</v>
      </c>
    </row>
    <row r="1395" spans="1:19" ht="13.5" customHeight="1" x14ac:dyDescent="0.2">
      <c r="A1395" s="6">
        <v>41445</v>
      </c>
      <c r="B1395" s="19">
        <v>41081</v>
      </c>
      <c r="C1395" s="19">
        <v>39625</v>
      </c>
      <c r="D1395" s="16" t="s">
        <v>6</v>
      </c>
      <c r="E1395" s="7">
        <v>6932</v>
      </c>
      <c r="F1395" s="7">
        <v>4768</v>
      </c>
      <c r="G1395" s="7">
        <v>2164</v>
      </c>
      <c r="H1395" s="7">
        <v>6958</v>
      </c>
      <c r="I1395" s="7">
        <v>4983</v>
      </c>
      <c r="J1395" s="7">
        <v>1975</v>
      </c>
      <c r="K1395" s="7">
        <v>4367</v>
      </c>
      <c r="L1395" s="7">
        <v>3228</v>
      </c>
      <c r="M1395" s="7">
        <v>1139</v>
      </c>
      <c r="N1395" s="8">
        <v>-3.7367059499856525E-3</v>
      </c>
      <c r="O1395" s="8">
        <v>-4.3146698775837877E-2</v>
      </c>
      <c r="P1395" s="20">
        <v>9.569620253164568E-2</v>
      </c>
      <c r="Q1395" s="8">
        <v>0.32568368712947016</v>
      </c>
      <c r="R1395" s="8">
        <v>0.22444786851566523</v>
      </c>
      <c r="S1395" s="20">
        <v>0.62097378277153559</v>
      </c>
    </row>
    <row r="1396" spans="1:19" ht="13.5" customHeight="1" x14ac:dyDescent="0.2">
      <c r="A1396" s="6">
        <v>41446</v>
      </c>
      <c r="B1396" s="19">
        <v>41082</v>
      </c>
      <c r="C1396" s="19">
        <v>39626</v>
      </c>
      <c r="D1396" s="16" t="s">
        <v>7</v>
      </c>
      <c r="E1396" s="7">
        <v>6866</v>
      </c>
      <c r="F1396" s="7">
        <v>4470</v>
      </c>
      <c r="G1396" s="7">
        <v>2396</v>
      </c>
      <c r="H1396" s="7">
        <v>5817</v>
      </c>
      <c r="I1396" s="7">
        <v>4161</v>
      </c>
      <c r="J1396" s="7">
        <v>1656</v>
      </c>
      <c r="K1396" s="7">
        <v>3689</v>
      </c>
      <c r="L1396" s="7">
        <v>2717</v>
      </c>
      <c r="M1396" s="7">
        <v>972</v>
      </c>
      <c r="N1396" s="8">
        <v>0.18033350524325265</v>
      </c>
      <c r="O1396" s="8">
        <v>7.4260994953136317E-2</v>
      </c>
      <c r="P1396" s="20">
        <v>0.4468599033816425</v>
      </c>
      <c r="Q1396" s="8">
        <v>0.30210506353119659</v>
      </c>
      <c r="R1396" s="8">
        <v>0.16893305439330542</v>
      </c>
      <c r="S1396" s="20">
        <v>0.65355417529330584</v>
      </c>
    </row>
    <row r="1397" spans="1:19" ht="13.5" customHeight="1" x14ac:dyDescent="0.2">
      <c r="A1397" s="6">
        <v>41447</v>
      </c>
      <c r="B1397" s="19">
        <v>41083</v>
      </c>
      <c r="C1397" s="19">
        <v>39627</v>
      </c>
      <c r="D1397" s="16" t="s">
        <v>1</v>
      </c>
      <c r="E1397" s="7">
        <v>6658</v>
      </c>
      <c r="F1397" s="7">
        <v>4164</v>
      </c>
      <c r="G1397" s="7">
        <v>2494</v>
      </c>
      <c r="H1397" s="7">
        <v>6356</v>
      </c>
      <c r="I1397" s="7">
        <v>4551</v>
      </c>
      <c r="J1397" s="7">
        <v>1805</v>
      </c>
      <c r="K1397" s="7">
        <v>4119</v>
      </c>
      <c r="L1397" s="7">
        <v>3056</v>
      </c>
      <c r="M1397" s="7">
        <v>1063</v>
      </c>
      <c r="N1397" s="8">
        <v>4.7514159848961679E-2</v>
      </c>
      <c r="O1397" s="8">
        <v>-8.5036255767963032E-2</v>
      </c>
      <c r="P1397" s="20">
        <v>0.38171745152354575</v>
      </c>
      <c r="Q1397" s="8">
        <v>0.20528602461984069</v>
      </c>
      <c r="R1397" s="8">
        <v>8.5788787483702666E-2</v>
      </c>
      <c r="S1397" s="20">
        <v>0.47661338069863834</v>
      </c>
    </row>
    <row r="1398" spans="1:19" ht="13.5" customHeight="1" x14ac:dyDescent="0.2">
      <c r="A1398" s="6">
        <v>41448</v>
      </c>
      <c r="B1398" s="19">
        <v>41084</v>
      </c>
      <c r="C1398" s="19">
        <v>39628</v>
      </c>
      <c r="D1398" s="16" t="s">
        <v>2</v>
      </c>
      <c r="E1398" s="7">
        <v>6849</v>
      </c>
      <c r="F1398" s="7">
        <v>4355</v>
      </c>
      <c r="G1398" s="7">
        <v>2494</v>
      </c>
      <c r="H1398" s="7">
        <v>6320</v>
      </c>
      <c r="I1398" s="7">
        <v>4480</v>
      </c>
      <c r="J1398" s="7">
        <v>1840</v>
      </c>
      <c r="K1398" s="7">
        <v>4051</v>
      </c>
      <c r="L1398" s="7">
        <v>2894</v>
      </c>
      <c r="M1398" s="7">
        <v>1157</v>
      </c>
      <c r="N1398" s="8">
        <v>8.3702531645569511E-2</v>
      </c>
      <c r="O1398" s="8">
        <v>-2.7901785714285698E-2</v>
      </c>
      <c r="P1398" s="20">
        <v>0.35543478260869565</v>
      </c>
      <c r="Q1398" s="8">
        <v>0.37585375652872632</v>
      </c>
      <c r="R1398" s="8">
        <v>0.25576701268742785</v>
      </c>
      <c r="S1398" s="20">
        <v>0.65165562913907293</v>
      </c>
    </row>
    <row r="1399" spans="1:19" ht="13.5" customHeight="1" x14ac:dyDescent="0.2">
      <c r="A1399" s="6">
        <v>41449</v>
      </c>
      <c r="B1399" s="19">
        <v>41085</v>
      </c>
      <c r="C1399" s="19">
        <v>39629</v>
      </c>
      <c r="D1399" s="16" t="s">
        <v>3</v>
      </c>
      <c r="E1399" s="7">
        <v>5763</v>
      </c>
      <c r="F1399" s="7">
        <v>3887</v>
      </c>
      <c r="G1399" s="7">
        <v>1876</v>
      </c>
      <c r="H1399" s="7">
        <v>6188</v>
      </c>
      <c r="I1399" s="7">
        <v>4526</v>
      </c>
      <c r="J1399" s="7">
        <v>1662</v>
      </c>
      <c r="K1399" s="7">
        <v>3862</v>
      </c>
      <c r="L1399" s="7">
        <v>2826</v>
      </c>
      <c r="M1399" s="7">
        <v>1036</v>
      </c>
      <c r="N1399" s="8">
        <v>-6.8681318681318659E-2</v>
      </c>
      <c r="O1399" s="8">
        <v>-0.14118426866990719</v>
      </c>
      <c r="P1399" s="20">
        <v>0.12876052948255112</v>
      </c>
      <c r="Q1399" s="8">
        <v>0.22201017811704826</v>
      </c>
      <c r="R1399" s="8">
        <v>0.17148884870403869</v>
      </c>
      <c r="S1399" s="20">
        <v>0.3419170243204579</v>
      </c>
    </row>
    <row r="1400" spans="1:19" ht="13.5" customHeight="1" x14ac:dyDescent="0.2">
      <c r="A1400" s="6">
        <v>41450</v>
      </c>
      <c r="B1400" s="19">
        <v>41086</v>
      </c>
      <c r="C1400" s="19">
        <v>39630</v>
      </c>
      <c r="D1400" s="16" t="s">
        <v>4</v>
      </c>
      <c r="E1400" s="7">
        <v>6631</v>
      </c>
      <c r="F1400" s="7">
        <v>3965</v>
      </c>
      <c r="G1400" s="7">
        <v>2666</v>
      </c>
      <c r="H1400" s="7">
        <v>6413</v>
      </c>
      <c r="I1400" s="7">
        <v>4168</v>
      </c>
      <c r="J1400" s="7">
        <v>2245</v>
      </c>
      <c r="K1400" s="7">
        <v>4402</v>
      </c>
      <c r="L1400" s="7">
        <v>3387</v>
      </c>
      <c r="M1400" s="7">
        <v>1015</v>
      </c>
      <c r="N1400" s="8">
        <v>3.399345080305638E-2</v>
      </c>
      <c r="O1400" s="8">
        <v>-4.8704414587332101E-2</v>
      </c>
      <c r="P1400" s="20">
        <v>0.18752783964365261</v>
      </c>
      <c r="Q1400" s="8">
        <v>0.16804650343491279</v>
      </c>
      <c r="R1400" s="8">
        <v>1.3807210432114525E-2</v>
      </c>
      <c r="S1400" s="20">
        <v>0.50962627406568517</v>
      </c>
    </row>
    <row r="1401" spans="1:19" ht="13.5" customHeight="1" x14ac:dyDescent="0.2">
      <c r="A1401" s="6">
        <v>41451</v>
      </c>
      <c r="B1401" s="19">
        <v>41087</v>
      </c>
      <c r="C1401" s="19">
        <v>39631</v>
      </c>
      <c r="D1401" s="16" t="s">
        <v>5</v>
      </c>
      <c r="E1401" s="7">
        <v>6461</v>
      </c>
      <c r="F1401" s="7">
        <v>4645</v>
      </c>
      <c r="G1401" s="7">
        <v>1816</v>
      </c>
      <c r="H1401" s="7">
        <v>6017</v>
      </c>
      <c r="I1401" s="7">
        <v>4507</v>
      </c>
      <c r="J1401" s="7">
        <v>1510</v>
      </c>
      <c r="K1401" s="7">
        <v>3814</v>
      </c>
      <c r="L1401" s="7">
        <v>2957</v>
      </c>
      <c r="M1401" s="7">
        <v>857</v>
      </c>
      <c r="N1401" s="8">
        <v>7.3790925710486954E-2</v>
      </c>
      <c r="O1401" s="8">
        <v>3.0619037053472464E-2</v>
      </c>
      <c r="P1401" s="20">
        <v>0.20264900662251661</v>
      </c>
      <c r="Q1401" s="8">
        <v>0.22949571836346339</v>
      </c>
      <c r="R1401" s="8">
        <v>0.21980042016806722</v>
      </c>
      <c r="S1401" s="20">
        <v>0.2550103662750518</v>
      </c>
    </row>
    <row r="1402" spans="1:19" ht="13.5" customHeight="1" x14ac:dyDescent="0.2">
      <c r="A1402" s="6">
        <v>41452</v>
      </c>
      <c r="B1402" s="19">
        <v>41088</v>
      </c>
      <c r="C1402" s="19">
        <v>39632</v>
      </c>
      <c r="D1402" s="16" t="s">
        <v>6</v>
      </c>
      <c r="E1402" s="7">
        <v>7231</v>
      </c>
      <c r="F1402" s="7">
        <v>4836</v>
      </c>
      <c r="G1402" s="7">
        <v>2395</v>
      </c>
      <c r="H1402" s="7">
        <v>6791</v>
      </c>
      <c r="I1402" s="7">
        <v>4857</v>
      </c>
      <c r="J1402" s="7">
        <v>1934</v>
      </c>
      <c r="K1402" s="7">
        <v>4191</v>
      </c>
      <c r="L1402" s="7">
        <v>2985</v>
      </c>
      <c r="M1402" s="7">
        <v>1206</v>
      </c>
      <c r="N1402" s="8">
        <v>6.4791635988808771E-2</v>
      </c>
      <c r="O1402" s="8">
        <v>-4.3236565781346048E-3</v>
      </c>
      <c r="P1402" s="20">
        <v>0.23836608066184084</v>
      </c>
      <c r="Q1402" s="8">
        <v>0.36769434461887651</v>
      </c>
      <c r="R1402" s="8">
        <v>0.27029156816390865</v>
      </c>
      <c r="S1402" s="20">
        <v>0.6182432432432432</v>
      </c>
    </row>
    <row r="1403" spans="1:19" ht="13.5" customHeight="1" x14ac:dyDescent="0.2">
      <c r="A1403" s="6">
        <v>41453</v>
      </c>
      <c r="B1403" s="19">
        <v>41089</v>
      </c>
      <c r="C1403" s="19">
        <v>39633</v>
      </c>
      <c r="D1403" s="16" t="s">
        <v>7</v>
      </c>
      <c r="E1403" s="7">
        <v>7434</v>
      </c>
      <c r="F1403" s="7">
        <v>4962</v>
      </c>
      <c r="G1403" s="7">
        <v>2472</v>
      </c>
      <c r="H1403" s="7">
        <v>6653</v>
      </c>
      <c r="I1403" s="7">
        <v>4927</v>
      </c>
      <c r="J1403" s="7">
        <v>1726</v>
      </c>
      <c r="K1403" s="7">
        <v>4484</v>
      </c>
      <c r="L1403" s="7">
        <v>3623</v>
      </c>
      <c r="M1403" s="7">
        <v>861</v>
      </c>
      <c r="N1403" s="8">
        <v>0.11739065083421019</v>
      </c>
      <c r="O1403" s="8">
        <v>7.1037142277248222E-3</v>
      </c>
      <c r="P1403" s="20">
        <v>0.43221320973348787</v>
      </c>
      <c r="Q1403" s="8">
        <v>0.34503347204631818</v>
      </c>
      <c r="R1403" s="8">
        <v>0.23555776892430269</v>
      </c>
      <c r="S1403" s="20">
        <v>0.63600264725347455</v>
      </c>
    </row>
    <row r="1404" spans="1:19" ht="13.5" customHeight="1" x14ac:dyDescent="0.2">
      <c r="A1404" s="6">
        <v>41454</v>
      </c>
      <c r="B1404" s="19">
        <v>41090</v>
      </c>
      <c r="C1404" s="19">
        <v>39634</v>
      </c>
      <c r="D1404" s="16" t="s">
        <v>1</v>
      </c>
      <c r="E1404" s="7">
        <v>7817</v>
      </c>
      <c r="F1404" s="7">
        <v>4808</v>
      </c>
      <c r="G1404" s="7">
        <v>3009</v>
      </c>
      <c r="H1404" s="7">
        <v>6861</v>
      </c>
      <c r="I1404" s="7">
        <v>4970</v>
      </c>
      <c r="J1404" s="7">
        <v>1891</v>
      </c>
      <c r="K1404" s="7">
        <v>4489</v>
      </c>
      <c r="L1404" s="7">
        <v>3441</v>
      </c>
      <c r="M1404" s="7">
        <v>1048</v>
      </c>
      <c r="N1404" s="8">
        <v>0.1393382888791721</v>
      </c>
      <c r="O1404" s="8">
        <v>-3.2595573440643899E-2</v>
      </c>
      <c r="P1404" s="20">
        <v>0.59122157588577462</v>
      </c>
      <c r="Q1404" s="8">
        <v>0.42515952597994522</v>
      </c>
      <c r="R1404" s="8">
        <v>0.22092432706957843</v>
      </c>
      <c r="S1404" s="20">
        <v>0.94505494505494503</v>
      </c>
    </row>
    <row r="1405" spans="1:19" ht="13.5" customHeight="1" x14ac:dyDescent="0.2">
      <c r="A1405" s="6">
        <v>41455</v>
      </c>
      <c r="B1405" s="19">
        <v>41091</v>
      </c>
      <c r="C1405" s="19">
        <v>39635</v>
      </c>
      <c r="D1405" s="16" t="s">
        <v>2</v>
      </c>
      <c r="E1405" s="7">
        <v>7553</v>
      </c>
      <c r="F1405" s="7">
        <v>5195</v>
      </c>
      <c r="G1405" s="7">
        <v>2358</v>
      </c>
      <c r="H1405" s="7">
        <v>6889</v>
      </c>
      <c r="I1405" s="7">
        <v>4753</v>
      </c>
      <c r="J1405" s="7">
        <v>2136</v>
      </c>
      <c r="K1405" s="7">
        <v>4179</v>
      </c>
      <c r="L1405" s="7">
        <v>2951</v>
      </c>
      <c r="M1405" s="7">
        <v>1228</v>
      </c>
      <c r="N1405" s="8">
        <v>9.6385542168674787E-2</v>
      </c>
      <c r="O1405" s="8">
        <v>9.2993898590363999E-2</v>
      </c>
      <c r="P1405" s="20">
        <v>0.10393258426966301</v>
      </c>
      <c r="Q1405" s="8">
        <v>0.46262587141750577</v>
      </c>
      <c r="R1405" s="8">
        <v>0.536527654540077</v>
      </c>
      <c r="S1405" s="20">
        <v>0.32249018508132354</v>
      </c>
    </row>
    <row r="1406" spans="1:19" ht="13.5" customHeight="1" x14ac:dyDescent="0.2">
      <c r="A1406" s="6">
        <v>41456</v>
      </c>
      <c r="B1406" s="19">
        <v>41092</v>
      </c>
      <c r="C1406" s="19">
        <v>39636</v>
      </c>
      <c r="D1406" s="16" t="s">
        <v>3</v>
      </c>
      <c r="E1406" s="7">
        <v>5570</v>
      </c>
      <c r="F1406" s="7">
        <v>3856</v>
      </c>
      <c r="G1406" s="7">
        <v>1714</v>
      </c>
      <c r="H1406" s="7">
        <v>5456</v>
      </c>
      <c r="I1406" s="7">
        <v>4084</v>
      </c>
      <c r="J1406" s="7">
        <v>1372</v>
      </c>
      <c r="K1406" s="7">
        <v>3985</v>
      </c>
      <c r="L1406" s="7">
        <v>3033</v>
      </c>
      <c r="M1406" s="7">
        <v>952</v>
      </c>
      <c r="N1406" s="8">
        <v>2.0894428152492761E-2</v>
      </c>
      <c r="O1406" s="8">
        <v>-5.5827619980411414E-2</v>
      </c>
      <c r="P1406" s="20">
        <v>0.24927113702623904</v>
      </c>
      <c r="Q1406" s="8">
        <v>0.19144385026737964</v>
      </c>
      <c r="R1406" s="8">
        <v>0.13079178885630505</v>
      </c>
      <c r="S1406" s="20">
        <v>0.35494071146245054</v>
      </c>
    </row>
    <row r="1407" spans="1:19" ht="13.5" customHeight="1" x14ac:dyDescent="0.2">
      <c r="A1407" s="6">
        <v>41457</v>
      </c>
      <c r="B1407" s="19">
        <v>41093</v>
      </c>
      <c r="C1407" s="19">
        <v>39637</v>
      </c>
      <c r="D1407" s="16" t="s">
        <v>4</v>
      </c>
      <c r="E1407" s="7">
        <v>6127</v>
      </c>
      <c r="F1407" s="7">
        <v>3807</v>
      </c>
      <c r="G1407" s="7">
        <v>2320</v>
      </c>
      <c r="H1407" s="7">
        <v>6160</v>
      </c>
      <c r="I1407" s="7">
        <v>4249</v>
      </c>
      <c r="J1407" s="7">
        <v>1911</v>
      </c>
      <c r="K1407" s="7">
        <v>3921</v>
      </c>
      <c r="L1407" s="7">
        <v>2991</v>
      </c>
      <c r="M1407" s="7">
        <v>930</v>
      </c>
      <c r="N1407" s="8">
        <v>-5.3571428571428381E-3</v>
      </c>
      <c r="O1407" s="8">
        <v>-0.10402447634737588</v>
      </c>
      <c r="P1407" s="20">
        <v>0.21402407116692834</v>
      </c>
      <c r="Q1407" s="8">
        <v>0.15975771342040512</v>
      </c>
      <c r="R1407" s="8">
        <v>6.4299692479731663E-2</v>
      </c>
      <c r="S1407" s="20">
        <v>0.35990621336459561</v>
      </c>
    </row>
    <row r="1408" spans="1:19" ht="13.5" customHeight="1" x14ac:dyDescent="0.2">
      <c r="A1408" s="6">
        <v>41458</v>
      </c>
      <c r="B1408" s="19">
        <v>41094</v>
      </c>
      <c r="C1408" s="19">
        <v>39638</v>
      </c>
      <c r="D1408" s="16" t="s">
        <v>5</v>
      </c>
      <c r="E1408" s="7">
        <v>6291</v>
      </c>
      <c r="F1408" s="7">
        <v>4705</v>
      </c>
      <c r="G1408" s="7">
        <v>1586</v>
      </c>
      <c r="H1408" s="7">
        <v>5939</v>
      </c>
      <c r="I1408" s="7">
        <v>4648</v>
      </c>
      <c r="J1408" s="7">
        <v>1291</v>
      </c>
      <c r="K1408" s="7">
        <v>4437</v>
      </c>
      <c r="L1408" s="7">
        <v>3541</v>
      </c>
      <c r="M1408" s="7">
        <v>896</v>
      </c>
      <c r="N1408" s="8">
        <v>5.92692372453274E-2</v>
      </c>
      <c r="O1408" s="8">
        <v>1.226333907056798E-2</v>
      </c>
      <c r="P1408" s="20">
        <v>0.22850503485670015</v>
      </c>
      <c r="Q1408" s="8">
        <v>0.17831054504588884</v>
      </c>
      <c r="R1408" s="8">
        <v>0.23006535947712425</v>
      </c>
      <c r="S1408" s="20">
        <v>4.7556142668428114E-2</v>
      </c>
    </row>
    <row r="1409" spans="1:19" ht="13.5" customHeight="1" x14ac:dyDescent="0.2">
      <c r="A1409" s="6">
        <v>41459</v>
      </c>
      <c r="B1409" s="19">
        <v>41095</v>
      </c>
      <c r="C1409" s="19">
        <v>39639</v>
      </c>
      <c r="D1409" s="16" t="s">
        <v>6</v>
      </c>
      <c r="E1409" s="7">
        <v>6550</v>
      </c>
      <c r="F1409" s="7">
        <v>4603</v>
      </c>
      <c r="G1409" s="7">
        <v>1947</v>
      </c>
      <c r="H1409" s="7">
        <v>6637</v>
      </c>
      <c r="I1409" s="7">
        <v>4724</v>
      </c>
      <c r="J1409" s="7">
        <v>1913</v>
      </c>
      <c r="K1409" s="7">
        <v>5253</v>
      </c>
      <c r="L1409" s="7">
        <v>4002</v>
      </c>
      <c r="M1409" s="7">
        <v>1251</v>
      </c>
      <c r="N1409" s="8">
        <v>-1.3108332077745977E-2</v>
      </c>
      <c r="O1409" s="8">
        <v>-2.5613886536833164E-2</v>
      </c>
      <c r="P1409" s="20">
        <v>1.7773131207527548E-2</v>
      </c>
      <c r="Q1409" s="8">
        <v>0.24857033930613803</v>
      </c>
      <c r="R1409" s="8">
        <v>0.2196608373078961</v>
      </c>
      <c r="S1409" s="20">
        <v>0.32269021739130443</v>
      </c>
    </row>
    <row r="1410" spans="1:19" ht="13.5" customHeight="1" x14ac:dyDescent="0.2">
      <c r="A1410" s="6">
        <v>41460</v>
      </c>
      <c r="B1410" s="19">
        <v>41096</v>
      </c>
      <c r="C1410" s="19">
        <v>39640</v>
      </c>
      <c r="D1410" s="16" t="s">
        <v>7</v>
      </c>
      <c r="E1410" s="7">
        <v>6918</v>
      </c>
      <c r="F1410" s="7">
        <v>4875</v>
      </c>
      <c r="G1410" s="7">
        <v>2043</v>
      </c>
      <c r="H1410" s="7">
        <v>6441</v>
      </c>
      <c r="I1410" s="7">
        <v>4573</v>
      </c>
      <c r="J1410" s="7">
        <v>1868</v>
      </c>
      <c r="K1410" s="7">
        <v>5540</v>
      </c>
      <c r="L1410" s="7">
        <v>4408</v>
      </c>
      <c r="M1410" s="7">
        <v>1132</v>
      </c>
      <c r="N1410" s="8">
        <v>7.4056823474615729E-2</v>
      </c>
      <c r="O1410" s="8">
        <v>6.6039798819155893E-2</v>
      </c>
      <c r="P1410" s="20">
        <v>9.3683083511777232E-2</v>
      </c>
      <c r="Q1410" s="8">
        <v>0.25553539019963711</v>
      </c>
      <c r="R1410" s="8">
        <v>0.21359223300970864</v>
      </c>
      <c r="S1410" s="20">
        <v>0.36838580040187541</v>
      </c>
    </row>
    <row r="1411" spans="1:19" ht="13.5" customHeight="1" x14ac:dyDescent="0.2">
      <c r="A1411" s="6">
        <v>41461</v>
      </c>
      <c r="B1411" s="19">
        <v>41097</v>
      </c>
      <c r="C1411" s="19">
        <v>39641</v>
      </c>
      <c r="D1411" s="16" t="s">
        <v>1</v>
      </c>
      <c r="E1411" s="7">
        <v>8020</v>
      </c>
      <c r="F1411" s="7">
        <v>4883</v>
      </c>
      <c r="G1411" s="7">
        <v>3137</v>
      </c>
      <c r="H1411" s="7">
        <v>6536</v>
      </c>
      <c r="I1411" s="7">
        <v>4872</v>
      </c>
      <c r="J1411" s="7">
        <v>1664</v>
      </c>
      <c r="K1411" s="7">
        <v>5410</v>
      </c>
      <c r="L1411" s="7">
        <v>4415</v>
      </c>
      <c r="M1411" s="7">
        <v>995</v>
      </c>
      <c r="N1411" s="8">
        <v>0.22705018359853124</v>
      </c>
      <c r="O1411" s="8">
        <v>2.2577996715926751E-3</v>
      </c>
      <c r="P1411" s="20">
        <v>0.88521634615384626</v>
      </c>
      <c r="Q1411" s="8">
        <v>0.40455341506129594</v>
      </c>
      <c r="R1411" s="8">
        <v>0.13822843822843822</v>
      </c>
      <c r="S1411" s="20">
        <v>1.2091549295774646</v>
      </c>
    </row>
    <row r="1412" spans="1:19" ht="13.5" customHeight="1" x14ac:dyDescent="0.2">
      <c r="A1412" s="6">
        <v>41462</v>
      </c>
      <c r="B1412" s="19">
        <v>41098</v>
      </c>
      <c r="C1412" s="19">
        <v>39642</v>
      </c>
      <c r="D1412" s="16" t="s">
        <v>2</v>
      </c>
      <c r="E1412" s="7">
        <v>7513</v>
      </c>
      <c r="F1412" s="7">
        <v>5206</v>
      </c>
      <c r="G1412" s="7">
        <v>2307</v>
      </c>
      <c r="H1412" s="7">
        <v>6460</v>
      </c>
      <c r="I1412" s="7">
        <v>4525</v>
      </c>
      <c r="J1412" s="7">
        <v>1935</v>
      </c>
      <c r="K1412" s="7">
        <v>5319</v>
      </c>
      <c r="L1412" s="7">
        <v>4043</v>
      </c>
      <c r="M1412" s="7">
        <v>1276</v>
      </c>
      <c r="N1412" s="8">
        <v>0.16300309597523222</v>
      </c>
      <c r="O1412" s="8">
        <v>0.15049723756906075</v>
      </c>
      <c r="P1412" s="20">
        <v>0.19224806201550382</v>
      </c>
      <c r="Q1412" s="8">
        <v>0.36923637689083288</v>
      </c>
      <c r="R1412" s="8">
        <v>0.37761312516538759</v>
      </c>
      <c r="S1412" s="20">
        <v>0.35070257611241207</v>
      </c>
    </row>
    <row r="1413" spans="1:19" ht="13.5" customHeight="1" x14ac:dyDescent="0.2">
      <c r="A1413" s="6">
        <v>41463</v>
      </c>
      <c r="B1413" s="19">
        <v>41099</v>
      </c>
      <c r="C1413" s="19">
        <v>39643</v>
      </c>
      <c r="D1413" s="16" t="s">
        <v>3</v>
      </c>
      <c r="E1413" s="7">
        <v>6209</v>
      </c>
      <c r="F1413" s="7">
        <v>4466</v>
      </c>
      <c r="G1413" s="7">
        <v>1743</v>
      </c>
      <c r="H1413" s="7">
        <v>5886</v>
      </c>
      <c r="I1413" s="7">
        <v>4575</v>
      </c>
      <c r="J1413" s="7">
        <v>1311</v>
      </c>
      <c r="K1413" s="7">
        <v>4818</v>
      </c>
      <c r="L1413" s="7">
        <v>4128</v>
      </c>
      <c r="M1413" s="7">
        <v>690</v>
      </c>
      <c r="N1413" s="8">
        <v>5.487597689432544E-2</v>
      </c>
      <c r="O1413" s="8">
        <v>-2.3825136612021902E-2</v>
      </c>
      <c r="P1413" s="20">
        <v>0.32951945080091538</v>
      </c>
      <c r="Q1413" s="8">
        <v>0.18991950939057101</v>
      </c>
      <c r="R1413" s="8">
        <v>0.14336917562724016</v>
      </c>
      <c r="S1413" s="20">
        <v>0.32850609756097571</v>
      </c>
    </row>
    <row r="1414" spans="1:19" ht="13.5" customHeight="1" x14ac:dyDescent="0.2">
      <c r="A1414" s="6">
        <v>41464</v>
      </c>
      <c r="B1414" s="19">
        <v>41100</v>
      </c>
      <c r="C1414" s="19">
        <v>39644</v>
      </c>
      <c r="D1414" s="16" t="s">
        <v>4</v>
      </c>
      <c r="E1414" s="7">
        <v>7051</v>
      </c>
      <c r="F1414" s="7">
        <v>4616</v>
      </c>
      <c r="G1414" s="7">
        <v>2435</v>
      </c>
      <c r="H1414" s="7">
        <v>6890</v>
      </c>
      <c r="I1414" s="7">
        <v>4459</v>
      </c>
      <c r="J1414" s="7">
        <v>2431</v>
      </c>
      <c r="K1414" s="7">
        <v>5288</v>
      </c>
      <c r="L1414" s="7">
        <v>4374</v>
      </c>
      <c r="M1414" s="7">
        <v>914</v>
      </c>
      <c r="N1414" s="8">
        <v>2.3367198838897041E-2</v>
      </c>
      <c r="O1414" s="8">
        <v>3.5209688270912753E-2</v>
      </c>
      <c r="P1414" s="20">
        <v>1.6454134101193674E-3</v>
      </c>
      <c r="Q1414" s="8">
        <v>0.24224806201550386</v>
      </c>
      <c r="R1414" s="8">
        <v>0.1551551551551551</v>
      </c>
      <c r="S1414" s="20">
        <v>0.44940476190476186</v>
      </c>
    </row>
    <row r="1415" spans="1:19" ht="13.5" customHeight="1" x14ac:dyDescent="0.2">
      <c r="A1415" s="6">
        <v>41465</v>
      </c>
      <c r="B1415" s="19">
        <v>41101</v>
      </c>
      <c r="C1415" s="19">
        <v>39645</v>
      </c>
      <c r="D1415" s="16" t="s">
        <v>5</v>
      </c>
      <c r="E1415" s="7">
        <v>7168</v>
      </c>
      <c r="F1415" s="7">
        <v>5245</v>
      </c>
      <c r="G1415" s="7">
        <v>1923</v>
      </c>
      <c r="H1415" s="7">
        <v>6481</v>
      </c>
      <c r="I1415" s="7">
        <v>4998</v>
      </c>
      <c r="J1415" s="7">
        <v>1483</v>
      </c>
      <c r="K1415" s="7">
        <v>4196</v>
      </c>
      <c r="L1415" s="7">
        <v>3281</v>
      </c>
      <c r="M1415" s="7">
        <v>915</v>
      </c>
      <c r="N1415" s="8">
        <v>0.10600216016046904</v>
      </c>
      <c r="O1415" s="8">
        <v>4.9419767907162848E-2</v>
      </c>
      <c r="P1415" s="20">
        <v>0.29669588671611602</v>
      </c>
      <c r="Q1415" s="8">
        <v>0.20876897133220917</v>
      </c>
      <c r="R1415" s="8">
        <v>0.20298165137614688</v>
      </c>
      <c r="S1415" s="20">
        <v>0.22484076433121025</v>
      </c>
    </row>
    <row r="1416" spans="1:19" ht="13.5" customHeight="1" x14ac:dyDescent="0.2">
      <c r="A1416" s="6">
        <v>41466</v>
      </c>
      <c r="B1416" s="19">
        <v>41102</v>
      </c>
      <c r="C1416" s="19">
        <v>39646</v>
      </c>
      <c r="D1416" s="16" t="s">
        <v>6</v>
      </c>
      <c r="E1416" s="7">
        <v>7538</v>
      </c>
      <c r="F1416" s="7">
        <v>5142</v>
      </c>
      <c r="G1416" s="7">
        <v>2396</v>
      </c>
      <c r="H1416" s="7">
        <v>6882</v>
      </c>
      <c r="I1416" s="7">
        <v>5025</v>
      </c>
      <c r="J1416" s="7">
        <v>1857</v>
      </c>
      <c r="K1416" s="7">
        <v>5094</v>
      </c>
      <c r="L1416" s="7">
        <v>3712</v>
      </c>
      <c r="M1416" s="7">
        <v>1382</v>
      </c>
      <c r="N1416" s="8">
        <v>9.5321127579192089E-2</v>
      </c>
      <c r="O1416" s="8">
        <v>2.3283582089552279E-2</v>
      </c>
      <c r="P1416" s="20">
        <v>0.29025309639203023</v>
      </c>
      <c r="Q1416" s="8">
        <v>0.57996227206036477</v>
      </c>
      <c r="R1416" s="8">
        <v>0.51279788172992058</v>
      </c>
      <c r="S1416" s="20">
        <v>0.74635568513119543</v>
      </c>
    </row>
    <row r="1417" spans="1:19" ht="13.5" customHeight="1" x14ac:dyDescent="0.2">
      <c r="A1417" s="6">
        <v>41467</v>
      </c>
      <c r="B1417" s="19">
        <v>41103</v>
      </c>
      <c r="C1417" s="19">
        <v>39647</v>
      </c>
      <c r="D1417" s="16" t="s">
        <v>7</v>
      </c>
      <c r="E1417" s="7">
        <v>7647</v>
      </c>
      <c r="F1417" s="7">
        <v>5319</v>
      </c>
      <c r="G1417" s="7">
        <v>2328</v>
      </c>
      <c r="H1417" s="7">
        <v>7158</v>
      </c>
      <c r="I1417" s="7">
        <v>5098</v>
      </c>
      <c r="J1417" s="7">
        <v>2060</v>
      </c>
      <c r="K1417" s="7">
        <v>5337</v>
      </c>
      <c r="L1417" s="7">
        <v>4420</v>
      </c>
      <c r="M1417" s="7">
        <v>917</v>
      </c>
      <c r="N1417" s="8">
        <v>6.8315171835708233E-2</v>
      </c>
      <c r="O1417" s="8">
        <v>4.3350333464103663E-2</v>
      </c>
      <c r="P1417" s="20">
        <v>0.13009708737864067</v>
      </c>
      <c r="Q1417" s="8">
        <v>0.33432210783458394</v>
      </c>
      <c r="R1417" s="8">
        <v>0.27218368811289162</v>
      </c>
      <c r="S1417" s="20">
        <v>0.50193548387096776</v>
      </c>
    </row>
    <row r="1418" spans="1:19" ht="13.5" customHeight="1" x14ac:dyDescent="0.2">
      <c r="A1418" s="6">
        <v>41468</v>
      </c>
      <c r="B1418" s="19">
        <v>41104</v>
      </c>
      <c r="C1418" s="19">
        <v>39648</v>
      </c>
      <c r="D1418" s="16" t="s">
        <v>1</v>
      </c>
      <c r="E1418" s="7">
        <v>7752</v>
      </c>
      <c r="F1418" s="7">
        <v>4824</v>
      </c>
      <c r="G1418" s="7">
        <v>2928</v>
      </c>
      <c r="H1418" s="7">
        <v>7218</v>
      </c>
      <c r="I1418" s="7">
        <v>5303</v>
      </c>
      <c r="J1418" s="7">
        <v>1915</v>
      </c>
      <c r="K1418" s="7">
        <v>5750</v>
      </c>
      <c r="L1418" s="7">
        <v>4410</v>
      </c>
      <c r="M1418" s="7">
        <v>1340</v>
      </c>
      <c r="N1418" s="8">
        <v>7.3981712385702503E-2</v>
      </c>
      <c r="O1418" s="8">
        <v>-9.0326230435602506E-2</v>
      </c>
      <c r="P1418" s="20">
        <v>0.52898172323759796</v>
      </c>
      <c r="Q1418" s="8">
        <v>0.38231098430813115</v>
      </c>
      <c r="R1418" s="8">
        <v>0.16521739130434776</v>
      </c>
      <c r="S1418" s="20">
        <v>0.99455040871934597</v>
      </c>
    </row>
    <row r="1419" spans="1:19" ht="13.5" customHeight="1" x14ac:dyDescent="0.2">
      <c r="A1419" s="6">
        <v>41469</v>
      </c>
      <c r="B1419" s="19">
        <v>41105</v>
      </c>
      <c r="C1419" s="19">
        <v>39649</v>
      </c>
      <c r="D1419" s="16" t="s">
        <v>2</v>
      </c>
      <c r="E1419" s="7">
        <v>7527</v>
      </c>
      <c r="F1419" s="7">
        <v>5201</v>
      </c>
      <c r="G1419" s="7">
        <v>2326</v>
      </c>
      <c r="H1419" s="7">
        <v>6870</v>
      </c>
      <c r="I1419" s="7">
        <v>5005</v>
      </c>
      <c r="J1419" s="7">
        <v>1865</v>
      </c>
      <c r="K1419" s="7">
        <v>5245</v>
      </c>
      <c r="L1419" s="7">
        <v>3868</v>
      </c>
      <c r="M1419" s="7">
        <v>1377</v>
      </c>
      <c r="N1419" s="8">
        <v>9.5633187772925732E-2</v>
      </c>
      <c r="O1419" s="8">
        <v>3.9160839160839123E-2</v>
      </c>
      <c r="P1419" s="20">
        <v>0.24718498659517429</v>
      </c>
      <c r="Q1419" s="8">
        <v>0.40823199251637043</v>
      </c>
      <c r="R1419" s="8">
        <v>0.52925610114672161</v>
      </c>
      <c r="S1419" s="20">
        <v>0.19650205761316863</v>
      </c>
    </row>
    <row r="1420" spans="1:19" ht="13.5" customHeight="1" x14ac:dyDescent="0.2">
      <c r="A1420" s="6">
        <v>41470</v>
      </c>
      <c r="B1420" s="19">
        <v>41106</v>
      </c>
      <c r="C1420" s="19">
        <v>39650</v>
      </c>
      <c r="D1420" s="16" t="s">
        <v>3</v>
      </c>
      <c r="E1420" s="7">
        <v>6204</v>
      </c>
      <c r="F1420" s="7">
        <v>4264</v>
      </c>
      <c r="G1420" s="7">
        <v>1940</v>
      </c>
      <c r="H1420" s="7">
        <v>6435</v>
      </c>
      <c r="I1420" s="7">
        <v>4701</v>
      </c>
      <c r="J1420" s="7">
        <v>1734</v>
      </c>
      <c r="K1420" s="7">
        <v>4256</v>
      </c>
      <c r="L1420" s="7">
        <v>3268</v>
      </c>
      <c r="M1420" s="7">
        <v>988</v>
      </c>
      <c r="N1420" s="8">
        <v>-3.5897435897435881E-2</v>
      </c>
      <c r="O1420" s="8">
        <v>-9.2958944905339291E-2</v>
      </c>
      <c r="P1420" s="20">
        <v>0.11880046136101496</v>
      </c>
      <c r="Q1420" s="8">
        <v>0.41032052739258917</v>
      </c>
      <c r="R1420" s="8">
        <v>0.42133333333333334</v>
      </c>
      <c r="S1420" s="20">
        <v>0.38670478913509654</v>
      </c>
    </row>
    <row r="1421" spans="1:19" ht="13.5" customHeight="1" x14ac:dyDescent="0.2">
      <c r="A1421" s="6">
        <v>41471</v>
      </c>
      <c r="B1421" s="19">
        <v>41107</v>
      </c>
      <c r="C1421" s="19">
        <v>39651</v>
      </c>
      <c r="D1421" s="16" t="s">
        <v>4</v>
      </c>
      <c r="E1421" s="7">
        <v>6168</v>
      </c>
      <c r="F1421" s="7">
        <v>4024</v>
      </c>
      <c r="G1421" s="7">
        <v>2144</v>
      </c>
      <c r="H1421" s="7">
        <v>6790</v>
      </c>
      <c r="I1421" s="7">
        <v>4436</v>
      </c>
      <c r="J1421" s="7">
        <v>2354</v>
      </c>
      <c r="K1421" s="7">
        <v>4011</v>
      </c>
      <c r="L1421" s="7">
        <v>3044</v>
      </c>
      <c r="M1421" s="7">
        <v>967</v>
      </c>
      <c r="N1421" s="8">
        <v>-9.1605301914580273E-2</v>
      </c>
      <c r="O1421" s="8">
        <v>-9.28764652840397E-2</v>
      </c>
      <c r="P1421" s="20">
        <v>-8.9209855564995721E-2</v>
      </c>
      <c r="Q1421" s="8">
        <v>0.36944937833037295</v>
      </c>
      <c r="R1421" s="8">
        <v>0.31804782181460856</v>
      </c>
      <c r="S1421" s="20">
        <v>0.47760165403170229</v>
      </c>
    </row>
    <row r="1422" spans="1:19" ht="13.5" customHeight="1" x14ac:dyDescent="0.2">
      <c r="A1422" s="6">
        <v>41472</v>
      </c>
      <c r="B1422" s="19">
        <v>41108</v>
      </c>
      <c r="C1422" s="19">
        <v>39652</v>
      </c>
      <c r="D1422" s="16" t="s">
        <v>5</v>
      </c>
      <c r="E1422" s="7">
        <v>6798</v>
      </c>
      <c r="F1422" s="7">
        <v>4933</v>
      </c>
      <c r="G1422" s="7">
        <v>1865</v>
      </c>
      <c r="H1422" s="7">
        <v>6741</v>
      </c>
      <c r="I1422" s="7">
        <v>4933</v>
      </c>
      <c r="J1422" s="7">
        <v>1808</v>
      </c>
      <c r="K1422" s="7">
        <v>4432</v>
      </c>
      <c r="L1422" s="7">
        <v>3533</v>
      </c>
      <c r="M1422" s="7">
        <v>899</v>
      </c>
      <c r="N1422" s="8">
        <v>8.4557187360925212E-3</v>
      </c>
      <c r="O1422" s="8">
        <v>0</v>
      </c>
      <c r="P1422" s="20">
        <v>3.1526548672566435E-2</v>
      </c>
      <c r="Q1422" s="8">
        <v>0.14328960645812305</v>
      </c>
      <c r="R1422" s="8">
        <v>8.1323980710214849E-2</v>
      </c>
      <c r="S1422" s="20">
        <v>0.34754335260115599</v>
      </c>
    </row>
    <row r="1423" spans="1:19" ht="13.5" customHeight="1" x14ac:dyDescent="0.2">
      <c r="A1423" s="6">
        <v>41473</v>
      </c>
      <c r="B1423" s="19">
        <v>41109</v>
      </c>
      <c r="C1423" s="19">
        <v>39653</v>
      </c>
      <c r="D1423" s="16" t="s">
        <v>6</v>
      </c>
      <c r="E1423" s="7">
        <v>7016</v>
      </c>
      <c r="F1423" s="7">
        <v>5044</v>
      </c>
      <c r="G1423" s="7">
        <v>1972</v>
      </c>
      <c r="H1423" s="7">
        <v>6281</v>
      </c>
      <c r="I1423" s="7">
        <v>4257</v>
      </c>
      <c r="J1423" s="7">
        <v>2024</v>
      </c>
      <c r="K1423" s="7">
        <v>5088</v>
      </c>
      <c r="L1423" s="7">
        <v>3751</v>
      </c>
      <c r="M1423" s="7">
        <v>1337</v>
      </c>
      <c r="N1423" s="8">
        <v>0.11701958286896996</v>
      </c>
      <c r="O1423" s="8">
        <v>0.18487197556964996</v>
      </c>
      <c r="P1423" s="20">
        <v>-2.5691699604743046E-2</v>
      </c>
      <c r="Q1423" s="8">
        <v>0.23979501678741832</v>
      </c>
      <c r="R1423" s="8">
        <v>0.22130750605326877</v>
      </c>
      <c r="S1423" s="20">
        <v>0.28973185088293008</v>
      </c>
    </row>
    <row r="1424" spans="1:19" ht="13.5" customHeight="1" x14ac:dyDescent="0.2">
      <c r="A1424" s="6">
        <v>41474</v>
      </c>
      <c r="B1424" s="19">
        <v>41110</v>
      </c>
      <c r="C1424" s="19">
        <v>39654</v>
      </c>
      <c r="D1424" s="16" t="s">
        <v>7</v>
      </c>
      <c r="E1424" s="7">
        <v>7559</v>
      </c>
      <c r="F1424" s="7">
        <v>4658</v>
      </c>
      <c r="G1424" s="7">
        <v>2901</v>
      </c>
      <c r="H1424" s="7">
        <v>7221</v>
      </c>
      <c r="I1424" s="7">
        <v>4803</v>
      </c>
      <c r="J1424" s="7">
        <v>2418</v>
      </c>
      <c r="K1424" s="7">
        <v>5084</v>
      </c>
      <c r="L1424" s="7">
        <v>4005</v>
      </c>
      <c r="M1424" s="7">
        <v>1079</v>
      </c>
      <c r="N1424" s="8">
        <v>4.6807921340534575E-2</v>
      </c>
      <c r="O1424" s="8">
        <v>-3.0189464917759756E-2</v>
      </c>
      <c r="P1424" s="20">
        <v>0.19975186104218356</v>
      </c>
      <c r="Q1424" s="8">
        <v>0.30846460100398132</v>
      </c>
      <c r="R1424" s="8">
        <v>0.12240963855421683</v>
      </c>
      <c r="S1424" s="20">
        <v>0.78303626306084828</v>
      </c>
    </row>
    <row r="1425" spans="1:19" ht="13.5" customHeight="1" x14ac:dyDescent="0.2">
      <c r="A1425" s="6">
        <v>41475</v>
      </c>
      <c r="B1425" s="19">
        <v>41111</v>
      </c>
      <c r="C1425" s="19">
        <v>39655</v>
      </c>
      <c r="D1425" s="16" t="s">
        <v>1</v>
      </c>
      <c r="E1425" s="7">
        <v>7513</v>
      </c>
      <c r="F1425" s="7">
        <v>4887</v>
      </c>
      <c r="G1425" s="7">
        <v>2626</v>
      </c>
      <c r="H1425" s="7">
        <v>7201</v>
      </c>
      <c r="I1425" s="7">
        <v>5255</v>
      </c>
      <c r="J1425" s="7">
        <v>1946</v>
      </c>
      <c r="K1425" s="7">
        <v>5221</v>
      </c>
      <c r="L1425" s="7">
        <v>4172</v>
      </c>
      <c r="M1425" s="7">
        <v>1049</v>
      </c>
      <c r="N1425" s="8">
        <v>4.3327315650603992E-2</v>
      </c>
      <c r="O1425" s="8">
        <v>-7.0028544243577517E-2</v>
      </c>
      <c r="P1425" s="20">
        <v>0.34943473792394664</v>
      </c>
      <c r="Q1425" s="8">
        <v>0.26311365164761269</v>
      </c>
      <c r="R1425" s="8">
        <v>0.11118690313778989</v>
      </c>
      <c r="S1425" s="20">
        <v>0.69419354838709668</v>
      </c>
    </row>
    <row r="1426" spans="1:19" ht="13.5" customHeight="1" x14ac:dyDescent="0.2">
      <c r="A1426" s="6">
        <v>41476</v>
      </c>
      <c r="B1426" s="19">
        <v>41112</v>
      </c>
      <c r="C1426" s="19">
        <v>39656</v>
      </c>
      <c r="D1426" s="16" t="s">
        <v>2</v>
      </c>
      <c r="E1426" s="7">
        <v>6532</v>
      </c>
      <c r="F1426" s="7">
        <v>4655</v>
      </c>
      <c r="G1426" s="7">
        <v>1877</v>
      </c>
      <c r="H1426" s="7">
        <v>6783</v>
      </c>
      <c r="I1426" s="7">
        <v>4831</v>
      </c>
      <c r="J1426" s="7">
        <v>1952</v>
      </c>
      <c r="K1426" s="7">
        <v>5163</v>
      </c>
      <c r="L1426" s="7">
        <v>3799</v>
      </c>
      <c r="M1426" s="7">
        <v>1364</v>
      </c>
      <c r="N1426" s="8">
        <v>-3.7004275394368236E-2</v>
      </c>
      <c r="O1426" s="8">
        <v>-3.6431380666528623E-2</v>
      </c>
      <c r="P1426" s="20">
        <v>-3.8422131147541005E-2</v>
      </c>
      <c r="Q1426" s="8">
        <v>0.15304501323918807</v>
      </c>
      <c r="R1426" s="8">
        <v>0.16695913762847825</v>
      </c>
      <c r="S1426" s="20">
        <v>0.11992840095465396</v>
      </c>
    </row>
    <row r="1427" spans="1:19" ht="13.5" customHeight="1" x14ac:dyDescent="0.2">
      <c r="A1427" s="6">
        <v>41477</v>
      </c>
      <c r="B1427" s="19">
        <v>41113</v>
      </c>
      <c r="C1427" s="19">
        <v>39657</v>
      </c>
      <c r="D1427" s="16" t="s">
        <v>3</v>
      </c>
      <c r="E1427" s="7">
        <v>5576</v>
      </c>
      <c r="F1427" s="7">
        <v>3620</v>
      </c>
      <c r="G1427" s="7">
        <v>1956</v>
      </c>
      <c r="H1427" s="7">
        <v>6130</v>
      </c>
      <c r="I1427" s="7">
        <v>4213</v>
      </c>
      <c r="J1427" s="7">
        <v>1917</v>
      </c>
      <c r="K1427" s="7">
        <v>4382</v>
      </c>
      <c r="L1427" s="7">
        <v>3422</v>
      </c>
      <c r="M1427" s="7">
        <v>960</v>
      </c>
      <c r="N1427" s="8">
        <v>-9.0375203915171287E-2</v>
      </c>
      <c r="O1427" s="8">
        <v>-0.14075480655115125</v>
      </c>
      <c r="P1427" s="20">
        <v>2.0344287949921824E-2</v>
      </c>
      <c r="Q1427" s="8">
        <v>-1.6114592658907911E-3</v>
      </c>
      <c r="R1427" s="8">
        <v>-0.14055080721747393</v>
      </c>
      <c r="S1427" s="20">
        <v>0.42461762563729066</v>
      </c>
    </row>
    <row r="1428" spans="1:19" ht="13.5" customHeight="1" x14ac:dyDescent="0.2">
      <c r="A1428" s="6">
        <v>41478</v>
      </c>
      <c r="B1428" s="19">
        <v>41114</v>
      </c>
      <c r="C1428" s="19">
        <v>39658</v>
      </c>
      <c r="D1428" s="16" t="s">
        <v>4</v>
      </c>
      <c r="E1428" s="7">
        <v>6433</v>
      </c>
      <c r="F1428" s="7">
        <v>3837</v>
      </c>
      <c r="G1428" s="7">
        <v>2596</v>
      </c>
      <c r="H1428" s="7">
        <v>6720</v>
      </c>
      <c r="I1428" s="7">
        <v>4371</v>
      </c>
      <c r="J1428" s="7">
        <v>2349</v>
      </c>
      <c r="K1428" s="7">
        <v>4346</v>
      </c>
      <c r="L1428" s="7">
        <v>3384</v>
      </c>
      <c r="M1428" s="7">
        <v>962</v>
      </c>
      <c r="N1428" s="8">
        <v>-4.2708333333333348E-2</v>
      </c>
      <c r="O1428" s="8">
        <v>-0.12216884008236106</v>
      </c>
      <c r="P1428" s="20">
        <v>0.10515112813963379</v>
      </c>
      <c r="Q1428" s="8">
        <v>0.13637166578343041</v>
      </c>
      <c r="R1428" s="8">
        <v>-3.0570995452248617E-2</v>
      </c>
      <c r="S1428" s="20">
        <v>0.52436876100998231</v>
      </c>
    </row>
    <row r="1429" spans="1:19" ht="13.5" customHeight="1" x14ac:dyDescent="0.2">
      <c r="A1429" s="6">
        <v>41479</v>
      </c>
      <c r="B1429" s="19">
        <v>41115</v>
      </c>
      <c r="C1429" s="19">
        <v>39659</v>
      </c>
      <c r="D1429" s="16" t="s">
        <v>5</v>
      </c>
      <c r="E1429" s="7">
        <v>6769</v>
      </c>
      <c r="F1429" s="7">
        <v>4784</v>
      </c>
      <c r="G1429" s="7">
        <v>1985</v>
      </c>
      <c r="H1429" s="7">
        <v>6655</v>
      </c>
      <c r="I1429" s="7">
        <v>4777</v>
      </c>
      <c r="J1429" s="7">
        <v>1878</v>
      </c>
      <c r="K1429" s="7">
        <v>4530</v>
      </c>
      <c r="L1429" s="7">
        <v>3738</v>
      </c>
      <c r="M1429" s="7">
        <v>792</v>
      </c>
      <c r="N1429" s="8">
        <v>1.7129977460556001E-2</v>
      </c>
      <c r="O1429" s="8">
        <v>1.4653548252041571E-3</v>
      </c>
      <c r="P1429" s="20">
        <v>5.6975505857294939E-2</v>
      </c>
      <c r="Q1429" s="8">
        <v>0.22649030621489397</v>
      </c>
      <c r="R1429" s="8">
        <v>0.12195121951219523</v>
      </c>
      <c r="S1429" s="20">
        <v>0.58167330677290829</v>
      </c>
    </row>
    <row r="1430" spans="1:19" ht="13.5" customHeight="1" x14ac:dyDescent="0.2">
      <c r="A1430" s="6">
        <v>41480</v>
      </c>
      <c r="B1430" s="19">
        <v>41116</v>
      </c>
      <c r="C1430" s="19">
        <v>39660</v>
      </c>
      <c r="D1430" s="16" t="s">
        <v>6</v>
      </c>
      <c r="E1430" s="7">
        <v>6587</v>
      </c>
      <c r="F1430" s="7">
        <v>4404</v>
      </c>
      <c r="G1430" s="7">
        <v>2183</v>
      </c>
      <c r="H1430" s="7">
        <v>7060</v>
      </c>
      <c r="I1430" s="7">
        <v>5087</v>
      </c>
      <c r="J1430" s="7">
        <v>1973</v>
      </c>
      <c r="K1430" s="7">
        <v>5084</v>
      </c>
      <c r="L1430" s="7">
        <v>3715</v>
      </c>
      <c r="M1430" s="7">
        <v>1369</v>
      </c>
      <c r="N1430" s="8">
        <v>-6.699716713881021E-2</v>
      </c>
      <c r="O1430" s="8">
        <v>-0.13426380971102814</v>
      </c>
      <c r="P1430" s="20">
        <v>0.10643689812468327</v>
      </c>
      <c r="Q1430" s="8">
        <v>0.14696151837018978</v>
      </c>
      <c r="R1430" s="8">
        <v>4.8072346501665919E-2</v>
      </c>
      <c r="S1430" s="20">
        <v>0.41661258922777411</v>
      </c>
    </row>
    <row r="1431" spans="1:19" ht="13.5" customHeight="1" x14ac:dyDescent="0.2">
      <c r="A1431" s="6">
        <v>41481</v>
      </c>
      <c r="B1431" s="19">
        <v>41117</v>
      </c>
      <c r="C1431" s="19">
        <v>39661</v>
      </c>
      <c r="D1431" s="16" t="s">
        <v>7</v>
      </c>
      <c r="E1431" s="7">
        <v>7468</v>
      </c>
      <c r="F1431" s="7">
        <v>4974</v>
      </c>
      <c r="G1431" s="7">
        <v>2494</v>
      </c>
      <c r="H1431" s="7">
        <v>7158</v>
      </c>
      <c r="I1431" s="7">
        <v>5029</v>
      </c>
      <c r="J1431" s="7">
        <v>2129</v>
      </c>
      <c r="K1431" s="7">
        <v>5619</v>
      </c>
      <c r="L1431" s="7">
        <v>4484</v>
      </c>
      <c r="M1431" s="7">
        <v>1135</v>
      </c>
      <c r="N1431" s="8">
        <v>4.3308186644314128E-2</v>
      </c>
      <c r="O1431" s="8">
        <v>-1.093656790614439E-2</v>
      </c>
      <c r="P1431" s="20">
        <v>0.17144199154532647</v>
      </c>
      <c r="Q1431" s="8">
        <v>0.12554634513941232</v>
      </c>
      <c r="R1431" s="8">
        <v>-8.5708590791309103E-3</v>
      </c>
      <c r="S1431" s="20">
        <v>0.54140914709517918</v>
      </c>
    </row>
    <row r="1432" spans="1:19" ht="13.5" customHeight="1" x14ac:dyDescent="0.2">
      <c r="A1432" s="6">
        <v>41482</v>
      </c>
      <c r="B1432" s="19">
        <v>41118</v>
      </c>
      <c r="C1432" s="19">
        <v>39662</v>
      </c>
      <c r="D1432" s="16" t="s">
        <v>1</v>
      </c>
      <c r="E1432" s="7">
        <v>8258</v>
      </c>
      <c r="F1432" s="7">
        <v>5539</v>
      </c>
      <c r="G1432" s="7">
        <v>2719</v>
      </c>
      <c r="H1432" s="7">
        <v>7381</v>
      </c>
      <c r="I1432" s="7">
        <v>5284</v>
      </c>
      <c r="J1432" s="7">
        <v>2097</v>
      </c>
      <c r="K1432" s="7">
        <v>5567</v>
      </c>
      <c r="L1432" s="7">
        <v>4436</v>
      </c>
      <c r="M1432" s="7">
        <v>1131</v>
      </c>
      <c r="N1432" s="8">
        <v>0.1188185882671724</v>
      </c>
      <c r="O1432" s="8">
        <v>4.8258894776684436E-2</v>
      </c>
      <c r="P1432" s="20">
        <v>0.29661421077730088</v>
      </c>
      <c r="Q1432" s="8">
        <v>0.2174554032139171</v>
      </c>
      <c r="R1432" s="8">
        <v>8.1624682679164229E-2</v>
      </c>
      <c r="S1432" s="20">
        <v>0.63598074608904942</v>
      </c>
    </row>
    <row r="1433" spans="1:19" ht="13.5" customHeight="1" x14ac:dyDescent="0.2">
      <c r="A1433" s="6">
        <v>41483</v>
      </c>
      <c r="B1433" s="19">
        <v>41119</v>
      </c>
      <c r="C1433" s="19">
        <v>39663</v>
      </c>
      <c r="D1433" s="16" t="s">
        <v>2</v>
      </c>
      <c r="E1433" s="7">
        <v>7601</v>
      </c>
      <c r="F1433" s="7">
        <v>5105</v>
      </c>
      <c r="G1433" s="7">
        <v>2496</v>
      </c>
      <c r="H1433" s="7">
        <v>7547</v>
      </c>
      <c r="I1433" s="7">
        <v>5704</v>
      </c>
      <c r="J1433" s="7">
        <v>1843</v>
      </c>
      <c r="K1433" s="7">
        <v>5493</v>
      </c>
      <c r="L1433" s="7">
        <v>4295</v>
      </c>
      <c r="M1433" s="7">
        <v>1198</v>
      </c>
      <c r="N1433" s="8">
        <v>7.1551609911222336E-3</v>
      </c>
      <c r="O1433" s="8">
        <v>-0.10501402524544179</v>
      </c>
      <c r="P1433" s="20">
        <v>0.3543136190992946</v>
      </c>
      <c r="Q1433" s="8">
        <v>0.1715474722564736</v>
      </c>
      <c r="R1433" s="8">
        <v>7.2253728208359513E-2</v>
      </c>
      <c r="S1433" s="20">
        <v>0.44528083381586558</v>
      </c>
    </row>
    <row r="1434" spans="1:19" ht="13.5" customHeight="1" x14ac:dyDescent="0.2">
      <c r="A1434" s="6">
        <v>41484</v>
      </c>
      <c r="B1434" s="19">
        <v>41120</v>
      </c>
      <c r="C1434" s="19">
        <v>39664</v>
      </c>
      <c r="D1434" s="16" t="s">
        <v>3</v>
      </c>
      <c r="E1434" s="7">
        <v>6937</v>
      </c>
      <c r="F1434" s="7">
        <v>4753</v>
      </c>
      <c r="G1434" s="7">
        <v>2184</v>
      </c>
      <c r="H1434" s="7">
        <v>6891</v>
      </c>
      <c r="I1434" s="7">
        <v>5380</v>
      </c>
      <c r="J1434" s="7">
        <v>1511</v>
      </c>
      <c r="K1434" s="7">
        <v>4929</v>
      </c>
      <c r="L1434" s="7">
        <v>3996</v>
      </c>
      <c r="M1434" s="7">
        <v>933</v>
      </c>
      <c r="N1434" s="8">
        <v>6.6753736758089488E-3</v>
      </c>
      <c r="O1434" s="8">
        <v>-0.11654275092936806</v>
      </c>
      <c r="P1434" s="20">
        <v>0.44540039708802115</v>
      </c>
      <c r="Q1434" s="8">
        <v>0.217872191011236</v>
      </c>
      <c r="R1434" s="8">
        <v>7.8456318914335021E-3</v>
      </c>
      <c r="S1434" s="20">
        <v>1.2285714285714286</v>
      </c>
    </row>
    <row r="1435" spans="1:19" ht="13.5" customHeight="1" x14ac:dyDescent="0.2">
      <c r="A1435" s="6">
        <v>41485</v>
      </c>
      <c r="B1435" s="19">
        <v>41121</v>
      </c>
      <c r="C1435" s="19">
        <v>39665</v>
      </c>
      <c r="D1435" s="16" t="s">
        <v>4</v>
      </c>
      <c r="E1435" s="7">
        <v>7414</v>
      </c>
      <c r="F1435" s="7">
        <v>4478</v>
      </c>
      <c r="G1435" s="7">
        <v>2936</v>
      </c>
      <c r="H1435" s="7">
        <v>7902</v>
      </c>
      <c r="I1435" s="7">
        <v>5571</v>
      </c>
      <c r="J1435" s="7">
        <v>2331</v>
      </c>
      <c r="K1435" s="7">
        <v>5134</v>
      </c>
      <c r="L1435" s="7">
        <v>4081</v>
      </c>
      <c r="M1435" s="7">
        <v>1053</v>
      </c>
      <c r="N1435" s="8">
        <v>-6.1756517337382966E-2</v>
      </c>
      <c r="O1435" s="8">
        <v>-0.19619457907018489</v>
      </c>
      <c r="P1435" s="20">
        <v>0.25954525954525964</v>
      </c>
      <c r="Q1435" s="8">
        <v>0.32392857142857134</v>
      </c>
      <c r="R1435" s="8">
        <v>2.7064220183486309E-2</v>
      </c>
      <c r="S1435" s="20">
        <v>1.3677419354838709</v>
      </c>
    </row>
    <row r="1436" spans="1:19" ht="13.5" customHeight="1" x14ac:dyDescent="0.2">
      <c r="A1436" s="6">
        <v>41486</v>
      </c>
      <c r="B1436" s="19">
        <v>41122</v>
      </c>
      <c r="C1436" s="19">
        <v>39666</v>
      </c>
      <c r="D1436" s="16" t="s">
        <v>5</v>
      </c>
      <c r="E1436" s="7">
        <v>7975</v>
      </c>
      <c r="F1436" s="7">
        <v>5788</v>
      </c>
      <c r="G1436" s="7">
        <v>2187</v>
      </c>
      <c r="H1436" s="7">
        <v>7087</v>
      </c>
      <c r="I1436" s="7">
        <v>5183</v>
      </c>
      <c r="J1436" s="7">
        <v>1904</v>
      </c>
      <c r="K1436" s="7">
        <v>5402</v>
      </c>
      <c r="L1436" s="7">
        <v>4600</v>
      </c>
      <c r="M1436" s="7">
        <v>802</v>
      </c>
      <c r="N1436" s="8">
        <v>0.12529984478622835</v>
      </c>
      <c r="O1436" s="8">
        <v>0.11672776384333394</v>
      </c>
      <c r="P1436" s="20">
        <v>0.14863445378151252</v>
      </c>
      <c r="Q1436" s="8">
        <v>0.32189623736118023</v>
      </c>
      <c r="R1436" s="8">
        <v>0.202826267664173</v>
      </c>
      <c r="S1436" s="20">
        <v>0.79115479115479115</v>
      </c>
    </row>
    <row r="1437" spans="1:19" ht="13.5" customHeight="1" x14ac:dyDescent="0.2">
      <c r="A1437" s="6">
        <v>41487</v>
      </c>
      <c r="B1437" s="19">
        <v>41123</v>
      </c>
      <c r="C1437" s="19">
        <v>39667</v>
      </c>
      <c r="D1437" s="16" t="s">
        <v>6</v>
      </c>
      <c r="E1437" s="7">
        <v>7575</v>
      </c>
      <c r="F1437" s="7">
        <v>5354</v>
      </c>
      <c r="G1437" s="7">
        <v>2221</v>
      </c>
      <c r="H1437" s="7">
        <v>7577</v>
      </c>
      <c r="I1437" s="7">
        <v>5506</v>
      </c>
      <c r="J1437" s="7">
        <v>2071</v>
      </c>
      <c r="K1437" s="7">
        <v>5239</v>
      </c>
      <c r="L1437" s="7">
        <v>3913</v>
      </c>
      <c r="M1437" s="7">
        <v>1326</v>
      </c>
      <c r="N1437" s="8">
        <v>-2.639567110993557E-4</v>
      </c>
      <c r="O1437" s="8">
        <v>-2.76062477297494E-2</v>
      </c>
      <c r="P1437" s="20">
        <v>7.2428778367938262E-2</v>
      </c>
      <c r="Q1437" s="8">
        <v>0.35002673320263766</v>
      </c>
      <c r="R1437" s="8">
        <v>0.28980968441339439</v>
      </c>
      <c r="S1437" s="20">
        <v>0.52123287671232887</v>
      </c>
    </row>
    <row r="1438" spans="1:19" ht="13.5" customHeight="1" x14ac:dyDescent="0.2">
      <c r="A1438" s="6">
        <v>41488</v>
      </c>
      <c r="B1438" s="19">
        <v>41124</v>
      </c>
      <c r="C1438" s="19">
        <v>39668</v>
      </c>
      <c r="D1438" s="16" t="s">
        <v>7</v>
      </c>
      <c r="E1438" s="7">
        <v>8368</v>
      </c>
      <c r="F1438" s="7">
        <v>5598</v>
      </c>
      <c r="G1438" s="7">
        <v>2770</v>
      </c>
      <c r="H1438" s="7">
        <v>7676</v>
      </c>
      <c r="I1438" s="7">
        <v>5260</v>
      </c>
      <c r="J1438" s="7">
        <v>2416</v>
      </c>
      <c r="K1438" s="7">
        <v>5370</v>
      </c>
      <c r="L1438" s="7">
        <v>4337</v>
      </c>
      <c r="M1438" s="7">
        <v>1033</v>
      </c>
      <c r="N1438" s="8">
        <v>9.0151120375195459E-2</v>
      </c>
      <c r="O1438" s="8">
        <v>6.4258555133079875E-2</v>
      </c>
      <c r="P1438" s="20">
        <v>0.14652317880794707</v>
      </c>
      <c r="Q1438" s="8">
        <v>0.41423018421497382</v>
      </c>
      <c r="R1438" s="8">
        <v>0.22548161120840637</v>
      </c>
      <c r="S1438" s="20">
        <v>1.0533728687916977</v>
      </c>
    </row>
    <row r="1439" spans="1:19" ht="13.5" customHeight="1" x14ac:dyDescent="0.2">
      <c r="A1439" s="6">
        <v>41489</v>
      </c>
      <c r="B1439" s="19">
        <v>41125</v>
      </c>
      <c r="C1439" s="19">
        <v>39669</v>
      </c>
      <c r="D1439" s="16" t="s">
        <v>1</v>
      </c>
      <c r="E1439" s="7">
        <v>8056</v>
      </c>
      <c r="F1439" s="7">
        <v>5397</v>
      </c>
      <c r="G1439" s="7">
        <v>2659</v>
      </c>
      <c r="H1439" s="7">
        <v>7231</v>
      </c>
      <c r="I1439" s="7">
        <v>5462</v>
      </c>
      <c r="J1439" s="7">
        <v>1769</v>
      </c>
      <c r="K1439" s="7">
        <v>5738</v>
      </c>
      <c r="L1439" s="7">
        <v>4615</v>
      </c>
      <c r="M1439" s="7">
        <v>1123</v>
      </c>
      <c r="N1439" s="8">
        <v>0.11409210344350718</v>
      </c>
      <c r="O1439" s="8">
        <v>-1.1900402782863417E-2</v>
      </c>
      <c r="P1439" s="20">
        <v>0.50310910118711138</v>
      </c>
      <c r="Q1439" s="8">
        <v>0.27710843373493965</v>
      </c>
      <c r="R1439" s="8">
        <v>0.13573232323232332</v>
      </c>
      <c r="S1439" s="20">
        <v>0.70886889460154245</v>
      </c>
    </row>
    <row r="1440" spans="1:19" ht="13.5" customHeight="1" x14ac:dyDescent="0.2">
      <c r="A1440" s="6">
        <v>41490</v>
      </c>
      <c r="B1440" s="19">
        <v>41126</v>
      </c>
      <c r="C1440" s="19">
        <v>39670</v>
      </c>
      <c r="D1440" s="16" t="s">
        <v>2</v>
      </c>
      <c r="E1440" s="7">
        <v>8115</v>
      </c>
      <c r="F1440" s="7">
        <v>5864</v>
      </c>
      <c r="G1440" s="7">
        <v>2251</v>
      </c>
      <c r="H1440" s="7">
        <v>6942</v>
      </c>
      <c r="I1440" s="7">
        <v>5218</v>
      </c>
      <c r="J1440" s="7">
        <v>1724</v>
      </c>
      <c r="K1440" s="7">
        <v>5632</v>
      </c>
      <c r="L1440" s="7">
        <v>4405</v>
      </c>
      <c r="M1440" s="7">
        <v>1227</v>
      </c>
      <c r="N1440" s="8">
        <v>0.16897147796024203</v>
      </c>
      <c r="O1440" s="8">
        <v>0.12380222307397459</v>
      </c>
      <c r="P1440" s="20">
        <v>0.30568445475638062</v>
      </c>
      <c r="Q1440" s="8">
        <v>0.49172794117647056</v>
      </c>
      <c r="R1440" s="8">
        <v>0.45328376703841378</v>
      </c>
      <c r="S1440" s="20">
        <v>0.60213523131672608</v>
      </c>
    </row>
    <row r="1441" spans="1:19" ht="13.5" customHeight="1" x14ac:dyDescent="0.2">
      <c r="A1441" s="6">
        <v>41491</v>
      </c>
      <c r="B1441" s="19">
        <v>41127</v>
      </c>
      <c r="C1441" s="19">
        <v>39671</v>
      </c>
      <c r="D1441" s="16" t="s">
        <v>3</v>
      </c>
      <c r="E1441" s="7">
        <v>6368</v>
      </c>
      <c r="F1441" s="7">
        <v>4728</v>
      </c>
      <c r="G1441" s="7">
        <v>1640</v>
      </c>
      <c r="H1441" s="7">
        <v>6781</v>
      </c>
      <c r="I1441" s="7">
        <v>5016</v>
      </c>
      <c r="J1441" s="7">
        <v>1765</v>
      </c>
      <c r="K1441" s="7">
        <v>4987</v>
      </c>
      <c r="L1441" s="7">
        <v>3995</v>
      </c>
      <c r="M1441" s="7">
        <v>992</v>
      </c>
      <c r="N1441" s="8">
        <v>-6.0905471169444003E-2</v>
      </c>
      <c r="O1441" s="8">
        <v>-5.7416267942583699E-2</v>
      </c>
      <c r="P1441" s="20">
        <v>-7.0821529745042522E-2</v>
      </c>
      <c r="Q1441" s="8">
        <v>6.5417433495064348E-2</v>
      </c>
      <c r="R1441" s="8">
        <v>-3.3726812816189389E-3</v>
      </c>
      <c r="S1441" s="20">
        <v>0.33008921330089214</v>
      </c>
    </row>
    <row r="1442" spans="1:19" ht="13.5" customHeight="1" x14ac:dyDescent="0.2">
      <c r="A1442" s="6">
        <v>41492</v>
      </c>
      <c r="B1442" s="19">
        <v>41128</v>
      </c>
      <c r="C1442" s="19">
        <v>39672</v>
      </c>
      <c r="D1442" s="16" t="s">
        <v>4</v>
      </c>
      <c r="E1442" s="7">
        <v>8254</v>
      </c>
      <c r="F1442" s="7">
        <v>5813</v>
      </c>
      <c r="G1442" s="7">
        <v>2441</v>
      </c>
      <c r="H1442" s="7">
        <v>7350</v>
      </c>
      <c r="I1442" s="7">
        <v>5097</v>
      </c>
      <c r="J1442" s="7">
        <v>2253</v>
      </c>
      <c r="K1442" s="7">
        <v>4845</v>
      </c>
      <c r="L1442" s="7">
        <v>3909</v>
      </c>
      <c r="M1442" s="7">
        <v>936</v>
      </c>
      <c r="N1442" s="8">
        <v>0.12299319727891156</v>
      </c>
      <c r="O1442" s="8">
        <v>0.14047478909162248</v>
      </c>
      <c r="P1442" s="20">
        <v>8.3444296493564218E-2</v>
      </c>
      <c r="Q1442" s="8">
        <v>0.23102162565249817</v>
      </c>
      <c r="R1442" s="8">
        <v>0.19167691676916765</v>
      </c>
      <c r="S1442" s="20">
        <v>0.33607006020799135</v>
      </c>
    </row>
    <row r="1443" spans="1:19" ht="13.5" customHeight="1" x14ac:dyDescent="0.2">
      <c r="A1443" s="6">
        <v>41493</v>
      </c>
      <c r="B1443" s="19">
        <v>41129</v>
      </c>
      <c r="C1443" s="19">
        <v>39673</v>
      </c>
      <c r="D1443" s="16" t="s">
        <v>5</v>
      </c>
      <c r="E1443" s="7">
        <v>7934</v>
      </c>
      <c r="F1443" s="7">
        <v>5722</v>
      </c>
      <c r="G1443" s="7">
        <v>2212</v>
      </c>
      <c r="H1443" s="7">
        <v>7757</v>
      </c>
      <c r="I1443" s="7">
        <v>5438</v>
      </c>
      <c r="J1443" s="7">
        <v>2319</v>
      </c>
      <c r="K1443" s="7">
        <v>4862</v>
      </c>
      <c r="L1443" s="7">
        <v>4083</v>
      </c>
      <c r="M1443" s="7">
        <v>779</v>
      </c>
      <c r="N1443" s="8">
        <v>2.2818099780843148E-2</v>
      </c>
      <c r="O1443" s="8">
        <v>5.2225082751011342E-2</v>
      </c>
      <c r="P1443" s="20">
        <v>-4.6140577835273811E-2</v>
      </c>
      <c r="Q1443" s="8">
        <v>0.22362739049969149</v>
      </c>
      <c r="R1443" s="8">
        <v>0.10612797216315495</v>
      </c>
      <c r="S1443" s="20">
        <v>0.68726163234172377</v>
      </c>
    </row>
    <row r="1444" spans="1:19" ht="13.5" customHeight="1" x14ac:dyDescent="0.2">
      <c r="A1444" s="6">
        <v>41494</v>
      </c>
      <c r="B1444" s="19">
        <v>41130</v>
      </c>
      <c r="C1444" s="19">
        <v>39674</v>
      </c>
      <c r="D1444" s="16" t="s">
        <v>6</v>
      </c>
      <c r="E1444" s="7">
        <v>8496</v>
      </c>
      <c r="F1444" s="7">
        <v>6783</v>
      </c>
      <c r="G1444" s="7">
        <v>1713</v>
      </c>
      <c r="H1444" s="7">
        <v>7906</v>
      </c>
      <c r="I1444" s="7">
        <v>5792</v>
      </c>
      <c r="J1444" s="7">
        <v>2114</v>
      </c>
      <c r="K1444" s="7">
        <v>5384</v>
      </c>
      <c r="L1444" s="7">
        <v>4087</v>
      </c>
      <c r="M1444" s="7">
        <v>1297</v>
      </c>
      <c r="N1444" s="8">
        <v>7.4626865671641784E-2</v>
      </c>
      <c r="O1444" s="8">
        <v>0.17109806629834257</v>
      </c>
      <c r="P1444" s="20">
        <v>-0.1896877956480606</v>
      </c>
      <c r="Q1444" s="8">
        <v>0.26353361094586547</v>
      </c>
      <c r="R1444" s="8">
        <v>0.31580989330746845</v>
      </c>
      <c r="S1444" s="20">
        <v>9.1778202676864318E-2</v>
      </c>
    </row>
    <row r="1445" spans="1:19" ht="13.5" customHeight="1" x14ac:dyDescent="0.2">
      <c r="A1445" s="6">
        <v>41495</v>
      </c>
      <c r="B1445" s="19">
        <v>41131</v>
      </c>
      <c r="C1445" s="19">
        <v>39675</v>
      </c>
      <c r="D1445" s="16" t="s">
        <v>7</v>
      </c>
      <c r="E1445" s="7">
        <v>9372</v>
      </c>
      <c r="F1445" s="7">
        <v>6669</v>
      </c>
      <c r="G1445" s="7">
        <v>2703</v>
      </c>
      <c r="H1445" s="7">
        <v>8390</v>
      </c>
      <c r="I1445" s="7">
        <v>6066</v>
      </c>
      <c r="J1445" s="7">
        <v>2324</v>
      </c>
      <c r="K1445" s="7">
        <v>5915</v>
      </c>
      <c r="L1445" s="7">
        <v>4943</v>
      </c>
      <c r="M1445" s="7">
        <v>972</v>
      </c>
      <c r="N1445" s="8">
        <v>0.11704410011918953</v>
      </c>
      <c r="O1445" s="8">
        <v>9.9406528189911025E-2</v>
      </c>
      <c r="P1445" s="20">
        <v>0.16308089500860579</v>
      </c>
      <c r="Q1445" s="8">
        <v>0.30729529920491006</v>
      </c>
      <c r="R1445" s="8">
        <v>0.264265402843602</v>
      </c>
      <c r="S1445" s="20">
        <v>0.42713833157338965</v>
      </c>
    </row>
    <row r="1446" spans="1:19" ht="13.5" customHeight="1" x14ac:dyDescent="0.2">
      <c r="A1446" s="6">
        <v>41496</v>
      </c>
      <c r="B1446" s="19">
        <v>41132</v>
      </c>
      <c r="C1446" s="19">
        <v>39676</v>
      </c>
      <c r="D1446" s="16" t="s">
        <v>1</v>
      </c>
      <c r="E1446" s="7">
        <v>9423</v>
      </c>
      <c r="F1446" s="7">
        <v>6947</v>
      </c>
      <c r="G1446" s="7">
        <v>2476</v>
      </c>
      <c r="H1446" s="7">
        <v>8245</v>
      </c>
      <c r="I1446" s="7">
        <v>6140</v>
      </c>
      <c r="J1446" s="7">
        <v>2105</v>
      </c>
      <c r="K1446" s="7">
        <v>5706</v>
      </c>
      <c r="L1446" s="7">
        <v>4611</v>
      </c>
      <c r="M1446" s="7">
        <v>1095</v>
      </c>
      <c r="N1446" s="8">
        <v>0.14287446937537895</v>
      </c>
      <c r="O1446" s="8">
        <v>0.13143322475570041</v>
      </c>
      <c r="P1446" s="20">
        <v>0.17624703087885996</v>
      </c>
      <c r="Q1446" s="8">
        <v>0.31221278373485584</v>
      </c>
      <c r="R1446" s="8">
        <v>0.19282280219780223</v>
      </c>
      <c r="S1446" s="20">
        <v>0.82461311717022845</v>
      </c>
    </row>
    <row r="1447" spans="1:19" ht="13.5" customHeight="1" x14ac:dyDescent="0.2">
      <c r="A1447" s="6">
        <v>41497</v>
      </c>
      <c r="B1447" s="19">
        <v>41133</v>
      </c>
      <c r="C1447" s="19">
        <v>39677</v>
      </c>
      <c r="D1447" s="16" t="s">
        <v>2</v>
      </c>
      <c r="E1447" s="7">
        <v>9075</v>
      </c>
      <c r="F1447" s="7">
        <v>6803</v>
      </c>
      <c r="G1447" s="7">
        <v>2272</v>
      </c>
      <c r="H1447" s="7">
        <v>7736</v>
      </c>
      <c r="I1447" s="7">
        <v>5935</v>
      </c>
      <c r="J1447" s="7">
        <v>1801</v>
      </c>
      <c r="K1447" s="7">
        <v>5032</v>
      </c>
      <c r="L1447" s="7">
        <v>3752</v>
      </c>
      <c r="M1447" s="7">
        <v>1280</v>
      </c>
      <c r="N1447" s="8">
        <v>0.17308686659772499</v>
      </c>
      <c r="O1447" s="8">
        <v>0.14625105307497899</v>
      </c>
      <c r="P1447" s="20">
        <v>0.26152137701277067</v>
      </c>
      <c r="Q1447" s="8">
        <v>0.35306396302370668</v>
      </c>
      <c r="R1447" s="8">
        <v>0.3527540266454563</v>
      </c>
      <c r="S1447" s="20">
        <v>0.35399284862932068</v>
      </c>
    </row>
    <row r="1448" spans="1:19" ht="13.5" customHeight="1" x14ac:dyDescent="0.2">
      <c r="A1448" s="6">
        <v>41498</v>
      </c>
      <c r="B1448" s="19">
        <v>41134</v>
      </c>
      <c r="C1448" s="19">
        <v>39678</v>
      </c>
      <c r="D1448" s="16" t="s">
        <v>3</v>
      </c>
      <c r="E1448" s="7">
        <v>8163</v>
      </c>
      <c r="F1448" s="7">
        <v>6331</v>
      </c>
      <c r="G1448" s="7">
        <v>1832</v>
      </c>
      <c r="H1448" s="7">
        <v>7596</v>
      </c>
      <c r="I1448" s="7">
        <v>5815</v>
      </c>
      <c r="J1448" s="7">
        <v>1781</v>
      </c>
      <c r="K1448" s="7">
        <v>4845</v>
      </c>
      <c r="L1448" s="7">
        <v>3903</v>
      </c>
      <c r="M1448" s="7">
        <v>942</v>
      </c>
      <c r="N1448" s="8">
        <v>7.4644549763033252E-2</v>
      </c>
      <c r="O1448" s="8">
        <v>8.8736027515047278E-2</v>
      </c>
      <c r="P1448" s="20">
        <v>2.8635597978663663E-2</v>
      </c>
      <c r="Q1448" s="8">
        <v>0.37078085642317382</v>
      </c>
      <c r="R1448" s="8">
        <v>0.27307460285541918</v>
      </c>
      <c r="S1448" s="20">
        <v>0.8655804480651732</v>
      </c>
    </row>
    <row r="1449" spans="1:19" ht="13.5" customHeight="1" x14ac:dyDescent="0.2">
      <c r="A1449" s="6">
        <v>41499</v>
      </c>
      <c r="B1449" s="19">
        <v>41135</v>
      </c>
      <c r="C1449" s="19">
        <v>39679</v>
      </c>
      <c r="D1449" s="16" t="s">
        <v>4</v>
      </c>
      <c r="E1449" s="7">
        <v>8191</v>
      </c>
      <c r="F1449" s="7">
        <v>5737</v>
      </c>
      <c r="G1449" s="7">
        <v>2454</v>
      </c>
      <c r="H1449" s="7">
        <v>7640</v>
      </c>
      <c r="I1449" s="7">
        <v>5177</v>
      </c>
      <c r="J1449" s="7">
        <v>2463</v>
      </c>
      <c r="K1449" s="7">
        <v>5001</v>
      </c>
      <c r="L1449" s="7">
        <v>4019</v>
      </c>
      <c r="M1449" s="7">
        <v>982</v>
      </c>
      <c r="N1449" s="8">
        <v>7.2120418848167445E-2</v>
      </c>
      <c r="O1449" s="8">
        <v>0.10817075526366615</v>
      </c>
      <c r="P1449" s="20">
        <v>-3.6540803897685548E-3</v>
      </c>
      <c r="Q1449" s="8">
        <v>0.24577946768060843</v>
      </c>
      <c r="R1449" s="8">
        <v>0.20096294745656262</v>
      </c>
      <c r="S1449" s="20">
        <v>0.36484983314794217</v>
      </c>
    </row>
    <row r="1450" spans="1:19" ht="13.5" customHeight="1" x14ac:dyDescent="0.2">
      <c r="A1450" s="6">
        <v>41500</v>
      </c>
      <c r="B1450" s="19">
        <v>41136</v>
      </c>
      <c r="C1450" s="19">
        <v>39680</v>
      </c>
      <c r="D1450" s="16" t="s">
        <v>5</v>
      </c>
      <c r="E1450" s="7">
        <v>8795</v>
      </c>
      <c r="F1450" s="7">
        <v>6423</v>
      </c>
      <c r="G1450" s="7">
        <v>2372</v>
      </c>
      <c r="H1450" s="7">
        <v>7348</v>
      </c>
      <c r="I1450" s="7">
        <v>5566</v>
      </c>
      <c r="J1450" s="7">
        <v>1782</v>
      </c>
      <c r="K1450" s="7">
        <v>5149</v>
      </c>
      <c r="L1450" s="7">
        <v>4323</v>
      </c>
      <c r="M1450" s="7">
        <v>826</v>
      </c>
      <c r="N1450" s="8">
        <v>0.19692433315187796</v>
      </c>
      <c r="O1450" s="8">
        <v>0.15397053539346039</v>
      </c>
      <c r="P1450" s="20">
        <v>0.33108866442199769</v>
      </c>
      <c r="Q1450" s="8">
        <v>0.44511994742030891</v>
      </c>
      <c r="R1450" s="8">
        <v>0.30522251574883152</v>
      </c>
      <c r="S1450" s="20">
        <v>1.0360515021459227</v>
      </c>
    </row>
    <row r="1451" spans="1:19" ht="13.5" customHeight="1" x14ac:dyDescent="0.2">
      <c r="A1451" s="6">
        <v>41501</v>
      </c>
      <c r="B1451" s="19">
        <v>41137</v>
      </c>
      <c r="C1451" s="19">
        <v>39681</v>
      </c>
      <c r="D1451" s="16" t="s">
        <v>6</v>
      </c>
      <c r="E1451" s="7">
        <v>7846</v>
      </c>
      <c r="F1451" s="7">
        <v>5929</v>
      </c>
      <c r="G1451" s="7">
        <v>1917</v>
      </c>
      <c r="H1451" s="7">
        <v>7483</v>
      </c>
      <c r="I1451" s="7">
        <v>5462</v>
      </c>
      <c r="J1451" s="7">
        <v>2021</v>
      </c>
      <c r="K1451" s="7">
        <v>5385</v>
      </c>
      <c r="L1451" s="7">
        <v>4065</v>
      </c>
      <c r="M1451" s="7">
        <v>1320</v>
      </c>
      <c r="N1451" s="8">
        <v>4.8509955900040147E-2</v>
      </c>
      <c r="O1451" s="8">
        <v>8.5499816916880356E-2</v>
      </c>
      <c r="P1451" s="20">
        <v>-5.14596734289956E-2</v>
      </c>
      <c r="Q1451" s="8">
        <v>0.32354925775978405</v>
      </c>
      <c r="R1451" s="8">
        <v>0.33206021118849693</v>
      </c>
      <c r="S1451" s="20">
        <v>0.29790115098171976</v>
      </c>
    </row>
    <row r="1452" spans="1:19" ht="13.5" customHeight="1" x14ac:dyDescent="0.2">
      <c r="A1452" s="6">
        <v>41502</v>
      </c>
      <c r="B1452" s="19">
        <v>41138</v>
      </c>
      <c r="C1452" s="19">
        <v>39682</v>
      </c>
      <c r="D1452" s="16" t="s">
        <v>7</v>
      </c>
      <c r="E1452" s="7">
        <v>8334</v>
      </c>
      <c r="F1452" s="7">
        <v>5654</v>
      </c>
      <c r="G1452" s="7">
        <v>2680</v>
      </c>
      <c r="H1452" s="7">
        <v>7767</v>
      </c>
      <c r="I1452" s="7">
        <v>5404</v>
      </c>
      <c r="J1452" s="7">
        <v>2363</v>
      </c>
      <c r="K1452" s="7">
        <v>5282</v>
      </c>
      <c r="L1452" s="7">
        <v>4237</v>
      </c>
      <c r="M1452" s="7">
        <v>1045</v>
      </c>
      <c r="N1452" s="8">
        <v>7.3001158748551509E-2</v>
      </c>
      <c r="O1452" s="8">
        <v>4.6262028127313171E-2</v>
      </c>
      <c r="P1452" s="20">
        <v>0.13415150232754969</v>
      </c>
      <c r="Q1452" s="8">
        <v>0.2932960893854748</v>
      </c>
      <c r="R1452" s="8">
        <v>0.19636055861193391</v>
      </c>
      <c r="S1452" s="20">
        <v>0.55995343422584409</v>
      </c>
    </row>
    <row r="1453" spans="1:19" ht="13.5" customHeight="1" x14ac:dyDescent="0.2">
      <c r="A1453" s="6">
        <v>41503</v>
      </c>
      <c r="B1453" s="19">
        <v>41139</v>
      </c>
      <c r="C1453" s="19">
        <v>39683</v>
      </c>
      <c r="D1453" s="16" t="s">
        <v>1</v>
      </c>
      <c r="E1453" s="7">
        <v>8584</v>
      </c>
      <c r="F1453" s="7">
        <v>5924</v>
      </c>
      <c r="G1453" s="7">
        <v>2660</v>
      </c>
      <c r="H1453" s="7">
        <v>7790</v>
      </c>
      <c r="I1453" s="7">
        <v>5712</v>
      </c>
      <c r="J1453" s="7">
        <v>2078</v>
      </c>
      <c r="K1453" s="7">
        <v>5395</v>
      </c>
      <c r="L1453" s="7">
        <v>4365</v>
      </c>
      <c r="M1453" s="7">
        <v>1030</v>
      </c>
      <c r="N1453" s="8">
        <v>0.10192554557124511</v>
      </c>
      <c r="O1453" s="8">
        <v>3.711484593837544E-2</v>
      </c>
      <c r="P1453" s="20">
        <v>0.28007699711260825</v>
      </c>
      <c r="Q1453" s="8">
        <v>0.39531859557867355</v>
      </c>
      <c r="R1453" s="8">
        <v>0.2144321443214432</v>
      </c>
      <c r="S1453" s="20">
        <v>1.087912087912088</v>
      </c>
    </row>
    <row r="1454" spans="1:19" ht="13.5" customHeight="1" x14ac:dyDescent="0.2">
      <c r="A1454" s="6">
        <v>41504</v>
      </c>
      <c r="B1454" s="19">
        <v>41140</v>
      </c>
      <c r="C1454" s="19">
        <v>39684</v>
      </c>
      <c r="D1454" s="16" t="s">
        <v>2</v>
      </c>
      <c r="E1454" s="7">
        <v>7625</v>
      </c>
      <c r="F1454" s="7">
        <v>5521</v>
      </c>
      <c r="G1454" s="7">
        <v>2104</v>
      </c>
      <c r="H1454" s="7">
        <v>7169</v>
      </c>
      <c r="I1454" s="7">
        <v>5415</v>
      </c>
      <c r="J1454" s="7">
        <v>1754</v>
      </c>
      <c r="K1454" s="7">
        <v>5096</v>
      </c>
      <c r="L1454" s="7">
        <v>3917</v>
      </c>
      <c r="M1454" s="7">
        <v>1179</v>
      </c>
      <c r="N1454" s="8">
        <v>6.3607197656576853E-2</v>
      </c>
      <c r="O1454" s="8">
        <v>1.9575253924284386E-2</v>
      </c>
      <c r="P1454" s="20">
        <v>0.19954389965792485</v>
      </c>
      <c r="Q1454" s="8">
        <v>0.25082020997375332</v>
      </c>
      <c r="R1454" s="8">
        <v>0.24039541676027865</v>
      </c>
      <c r="S1454" s="20">
        <v>0.27902735562310021</v>
      </c>
    </row>
    <row r="1455" spans="1:19" ht="13.5" customHeight="1" x14ac:dyDescent="0.2">
      <c r="A1455" s="6">
        <v>41505</v>
      </c>
      <c r="B1455" s="19">
        <v>41141</v>
      </c>
      <c r="C1455" s="19">
        <v>39685</v>
      </c>
      <c r="D1455" s="16" t="s">
        <v>3</v>
      </c>
      <c r="E1455" s="7">
        <v>6475</v>
      </c>
      <c r="F1455" s="7">
        <v>4608</v>
      </c>
      <c r="G1455" s="7">
        <v>1867</v>
      </c>
      <c r="H1455" s="7">
        <v>6432</v>
      </c>
      <c r="I1455" s="7">
        <v>4742</v>
      </c>
      <c r="J1455" s="7">
        <v>1690</v>
      </c>
      <c r="K1455" s="7">
        <v>4966</v>
      </c>
      <c r="L1455" s="7">
        <v>4027</v>
      </c>
      <c r="M1455" s="7">
        <v>939</v>
      </c>
      <c r="N1455" s="8">
        <v>6.6853233830845848E-3</v>
      </c>
      <c r="O1455" s="8">
        <v>-2.825811893715735E-2</v>
      </c>
      <c r="P1455" s="20">
        <v>0.10473372781065082</v>
      </c>
      <c r="Q1455" s="8">
        <v>0.28574265289912626</v>
      </c>
      <c r="R1455" s="8">
        <v>0.17821529020710813</v>
      </c>
      <c r="S1455" s="20">
        <v>0.65955555555555545</v>
      </c>
    </row>
    <row r="1456" spans="1:19" ht="13.5" customHeight="1" x14ac:dyDescent="0.2">
      <c r="A1456" s="6">
        <v>41506</v>
      </c>
      <c r="B1456" s="19">
        <v>41142</v>
      </c>
      <c r="C1456" s="19">
        <v>39686</v>
      </c>
      <c r="D1456" s="16" t="s">
        <v>4</v>
      </c>
      <c r="E1456" s="7">
        <v>5755</v>
      </c>
      <c r="F1456" s="7">
        <v>3722</v>
      </c>
      <c r="G1456" s="7">
        <v>2033</v>
      </c>
      <c r="H1456" s="7">
        <v>6649</v>
      </c>
      <c r="I1456" s="7">
        <v>4548</v>
      </c>
      <c r="J1456" s="7">
        <v>2101</v>
      </c>
      <c r="K1456" s="7">
        <v>4526</v>
      </c>
      <c r="L1456" s="7">
        <v>3609</v>
      </c>
      <c r="M1456" s="7">
        <v>917</v>
      </c>
      <c r="N1456" s="8">
        <v>-0.13445630921943152</v>
      </c>
      <c r="O1456" s="8">
        <v>-0.18161829375549687</v>
      </c>
      <c r="P1456" s="20">
        <v>-3.2365540218943334E-2</v>
      </c>
      <c r="Q1456" s="8">
        <v>-5.7021137145666034E-2</v>
      </c>
      <c r="R1456" s="8">
        <v>-0.18715876829001965</v>
      </c>
      <c r="S1456" s="20">
        <v>0.33398950131233596</v>
      </c>
    </row>
    <row r="1457" spans="1:19" ht="13.5" customHeight="1" x14ac:dyDescent="0.2">
      <c r="A1457" s="6">
        <v>41507</v>
      </c>
      <c r="B1457" s="19">
        <v>41143</v>
      </c>
      <c r="C1457" s="19">
        <v>39687</v>
      </c>
      <c r="D1457" s="16" t="s">
        <v>5</v>
      </c>
      <c r="E1457" s="7">
        <v>6502</v>
      </c>
      <c r="F1457" s="7">
        <v>4557</v>
      </c>
      <c r="G1457" s="7">
        <v>1945</v>
      </c>
      <c r="H1457" s="7">
        <v>6376</v>
      </c>
      <c r="I1457" s="7">
        <v>4584</v>
      </c>
      <c r="J1457" s="7">
        <v>1792</v>
      </c>
      <c r="K1457" s="7">
        <v>4246</v>
      </c>
      <c r="L1457" s="7">
        <v>3514</v>
      </c>
      <c r="M1457" s="7">
        <v>732</v>
      </c>
      <c r="N1457" s="8">
        <v>1.9761606022584699E-2</v>
      </c>
      <c r="O1457" s="8">
        <v>-5.8900523560209139E-3</v>
      </c>
      <c r="P1457" s="20">
        <v>8.5379464285714191E-2</v>
      </c>
      <c r="Q1457" s="8">
        <v>0.19106063381571725</v>
      </c>
      <c r="R1457" s="8">
        <v>7.1983062808750775E-2</v>
      </c>
      <c r="S1457" s="20">
        <v>0.61009933774834435</v>
      </c>
    </row>
    <row r="1458" spans="1:19" ht="13.5" customHeight="1" x14ac:dyDescent="0.2">
      <c r="A1458" s="6">
        <v>41508</v>
      </c>
      <c r="B1458" s="19">
        <v>41144</v>
      </c>
      <c r="C1458" s="19">
        <v>39688</v>
      </c>
      <c r="D1458" s="16" t="s">
        <v>6</v>
      </c>
      <c r="E1458" s="7">
        <v>6022</v>
      </c>
      <c r="F1458" s="7">
        <v>4504</v>
      </c>
      <c r="G1458" s="7">
        <v>1518</v>
      </c>
      <c r="H1458" s="7">
        <v>6926</v>
      </c>
      <c r="I1458" s="7">
        <v>5220</v>
      </c>
      <c r="J1458" s="7">
        <v>1706</v>
      </c>
      <c r="K1458" s="7">
        <v>4892</v>
      </c>
      <c r="L1458" s="7">
        <v>3717</v>
      </c>
      <c r="M1458" s="7">
        <v>1175</v>
      </c>
      <c r="N1458" s="8">
        <v>-0.13052266820675718</v>
      </c>
      <c r="O1458" s="8">
        <v>-0.13716475095785441</v>
      </c>
      <c r="P1458" s="20">
        <v>-0.11019929660023442</v>
      </c>
      <c r="Q1458" s="8">
        <v>1.9641043007111447E-2</v>
      </c>
      <c r="R1458" s="8">
        <v>2.2251891410769442E-3</v>
      </c>
      <c r="S1458" s="20">
        <v>7.5070821529745091E-2</v>
      </c>
    </row>
    <row r="1459" spans="1:19" ht="13.5" customHeight="1" x14ac:dyDescent="0.2">
      <c r="A1459" s="6">
        <v>41509</v>
      </c>
      <c r="B1459" s="19">
        <v>41145</v>
      </c>
      <c r="C1459" s="19">
        <v>39689</v>
      </c>
      <c r="D1459" s="16" t="s">
        <v>7</v>
      </c>
      <c r="E1459" s="7">
        <v>8399</v>
      </c>
      <c r="F1459" s="7">
        <v>5656</v>
      </c>
      <c r="G1459" s="7">
        <v>2743</v>
      </c>
      <c r="H1459" s="7">
        <v>7816</v>
      </c>
      <c r="I1459" s="7">
        <v>5450</v>
      </c>
      <c r="J1459" s="7">
        <v>2366</v>
      </c>
      <c r="K1459" s="7">
        <v>5567</v>
      </c>
      <c r="L1459" s="7">
        <v>4462</v>
      </c>
      <c r="M1459" s="7">
        <v>1105</v>
      </c>
      <c r="N1459" s="8">
        <v>7.4590583418628453E-2</v>
      </c>
      <c r="O1459" s="8">
        <v>3.7798165137614692E-2</v>
      </c>
      <c r="P1459" s="20">
        <v>0.15934065934065944</v>
      </c>
      <c r="Q1459" s="8">
        <v>0.35119047619047628</v>
      </c>
      <c r="R1459" s="8">
        <v>0.24389707499450197</v>
      </c>
      <c r="S1459" s="20">
        <v>0.6434991012582385</v>
      </c>
    </row>
    <row r="1460" spans="1:19" ht="13.5" customHeight="1" x14ac:dyDescent="0.2">
      <c r="A1460" s="6">
        <v>41510</v>
      </c>
      <c r="B1460" s="19">
        <v>41146</v>
      </c>
      <c r="C1460" s="19">
        <v>39690</v>
      </c>
      <c r="D1460" s="16" t="s">
        <v>1</v>
      </c>
      <c r="E1460" s="7">
        <v>7939</v>
      </c>
      <c r="F1460" s="7">
        <v>5492</v>
      </c>
      <c r="G1460" s="7">
        <v>2447</v>
      </c>
      <c r="H1460" s="7">
        <v>7154</v>
      </c>
      <c r="I1460" s="7">
        <v>5430</v>
      </c>
      <c r="J1460" s="7">
        <v>1724</v>
      </c>
      <c r="K1460" s="7">
        <v>5550</v>
      </c>
      <c r="L1460" s="7">
        <v>4489</v>
      </c>
      <c r="M1460" s="7">
        <v>1061</v>
      </c>
      <c r="N1460" s="8">
        <v>0.10972882303606379</v>
      </c>
      <c r="O1460" s="8">
        <v>1.1418047882136184E-2</v>
      </c>
      <c r="P1460" s="20">
        <v>0.41937354988399078</v>
      </c>
      <c r="Q1460" s="8">
        <v>0.278833762886598</v>
      </c>
      <c r="R1460" s="8">
        <v>0.17050298380221651</v>
      </c>
      <c r="S1460" s="20">
        <v>0.61411609498680741</v>
      </c>
    </row>
    <row r="1461" spans="1:19" ht="13.5" customHeight="1" x14ac:dyDescent="0.2">
      <c r="A1461" s="6">
        <v>41511</v>
      </c>
      <c r="B1461" s="19">
        <v>41147</v>
      </c>
      <c r="C1461" s="19">
        <v>39691</v>
      </c>
      <c r="D1461" s="16" t="s">
        <v>2</v>
      </c>
      <c r="E1461" s="7">
        <v>7291</v>
      </c>
      <c r="F1461" s="7">
        <v>5554</v>
      </c>
      <c r="G1461" s="7">
        <v>1737</v>
      </c>
      <c r="H1461" s="7">
        <v>7192</v>
      </c>
      <c r="I1461" s="7">
        <v>5546</v>
      </c>
      <c r="J1461" s="7">
        <v>1646</v>
      </c>
      <c r="K1461" s="7">
        <v>5056</v>
      </c>
      <c r="L1461" s="7">
        <v>3950</v>
      </c>
      <c r="M1461" s="7">
        <v>1106</v>
      </c>
      <c r="N1461" s="8">
        <v>1.3765294771968861E-2</v>
      </c>
      <c r="O1461" s="8">
        <v>1.4424810674360522E-3</v>
      </c>
      <c r="P1461" s="20">
        <v>5.5285540704738789E-2</v>
      </c>
      <c r="Q1461" s="8">
        <v>0.20651994042694022</v>
      </c>
      <c r="R1461" s="8">
        <v>0.26485994078797548</v>
      </c>
      <c r="S1461" s="20">
        <v>5.1452784503631888E-2</v>
      </c>
    </row>
    <row r="1462" spans="1:19" ht="13.5" customHeight="1" x14ac:dyDescent="0.2">
      <c r="A1462" s="6">
        <v>41512</v>
      </c>
      <c r="B1462" s="19">
        <v>41148</v>
      </c>
      <c r="C1462" s="19">
        <v>39692</v>
      </c>
      <c r="D1462" s="16" t="s">
        <v>3</v>
      </c>
      <c r="E1462" s="7">
        <v>6370</v>
      </c>
      <c r="F1462" s="7">
        <v>5008</v>
      </c>
      <c r="G1462" s="7">
        <v>1362</v>
      </c>
      <c r="H1462" s="7">
        <v>7083</v>
      </c>
      <c r="I1462" s="7">
        <v>5418</v>
      </c>
      <c r="J1462" s="7">
        <v>1665</v>
      </c>
      <c r="K1462" s="7">
        <v>4315</v>
      </c>
      <c r="L1462" s="7">
        <v>3211</v>
      </c>
      <c r="M1462" s="7">
        <v>1104</v>
      </c>
      <c r="N1462" s="8">
        <v>-0.10066356063814763</v>
      </c>
      <c r="O1462" s="8">
        <v>-7.5673680324843118E-2</v>
      </c>
      <c r="P1462" s="20">
        <v>-0.18198198198198201</v>
      </c>
      <c r="Q1462" s="8">
        <v>0.18577810871183909</v>
      </c>
      <c r="R1462" s="8">
        <v>0.18113207547169807</v>
      </c>
      <c r="S1462" s="20">
        <v>0.20318021201413416</v>
      </c>
    </row>
    <row r="1463" spans="1:19" ht="13.5" customHeight="1" x14ac:dyDescent="0.2">
      <c r="A1463" s="6">
        <v>41513</v>
      </c>
      <c r="B1463" s="19">
        <v>41149</v>
      </c>
      <c r="C1463" s="19">
        <v>39693</v>
      </c>
      <c r="D1463" s="16" t="s">
        <v>4</v>
      </c>
      <c r="E1463" s="7">
        <v>7060</v>
      </c>
      <c r="F1463" s="7">
        <v>4685</v>
      </c>
      <c r="G1463" s="7">
        <v>2375</v>
      </c>
      <c r="H1463" s="7">
        <v>5979</v>
      </c>
      <c r="I1463" s="7">
        <v>4523</v>
      </c>
      <c r="J1463" s="7">
        <v>1456</v>
      </c>
      <c r="K1463" s="7">
        <v>5365</v>
      </c>
      <c r="L1463" s="7">
        <v>4398</v>
      </c>
      <c r="M1463" s="7">
        <v>967</v>
      </c>
      <c r="N1463" s="8">
        <v>0.18079946479344366</v>
      </c>
      <c r="O1463" s="8">
        <v>3.5816935662171145E-2</v>
      </c>
      <c r="P1463" s="20">
        <v>0.63118131868131866</v>
      </c>
      <c r="Q1463" s="8">
        <v>0.40329954283442659</v>
      </c>
      <c r="R1463" s="8">
        <v>0.27900627900627906</v>
      </c>
      <c r="S1463" s="20">
        <v>0.73611111111111116</v>
      </c>
    </row>
    <row r="1464" spans="1:19" ht="13.5" customHeight="1" x14ac:dyDescent="0.2">
      <c r="A1464" s="6">
        <v>41514</v>
      </c>
      <c r="B1464" s="19">
        <v>41150</v>
      </c>
      <c r="C1464" s="19">
        <v>39694</v>
      </c>
      <c r="D1464" s="16" t="s">
        <v>5</v>
      </c>
      <c r="E1464" s="7">
        <v>6905</v>
      </c>
      <c r="F1464" s="7">
        <v>4921</v>
      </c>
      <c r="G1464" s="7">
        <v>1984</v>
      </c>
      <c r="H1464" s="7">
        <v>6133</v>
      </c>
      <c r="I1464" s="7">
        <v>4924</v>
      </c>
      <c r="J1464" s="7">
        <v>1209</v>
      </c>
      <c r="K1464" s="7">
        <v>4846</v>
      </c>
      <c r="L1464" s="7">
        <v>4167</v>
      </c>
      <c r="M1464" s="7">
        <v>679</v>
      </c>
      <c r="N1464" s="8">
        <v>0.12587640632643082</v>
      </c>
      <c r="O1464" s="8">
        <v>-6.0926076360678927E-4</v>
      </c>
      <c r="P1464" s="20">
        <v>0.64102564102564097</v>
      </c>
      <c r="Q1464" s="8">
        <v>0.46385414458342167</v>
      </c>
      <c r="R1464" s="8">
        <v>0.25856777493606131</v>
      </c>
      <c r="S1464" s="20">
        <v>1.4584882280049567</v>
      </c>
    </row>
    <row r="1465" spans="1:19" ht="13.5" customHeight="1" x14ac:dyDescent="0.2">
      <c r="A1465" s="6">
        <v>41515</v>
      </c>
      <c r="B1465" s="19">
        <v>41151</v>
      </c>
      <c r="C1465" s="19">
        <v>39695</v>
      </c>
      <c r="D1465" s="16" t="s">
        <v>6</v>
      </c>
      <c r="E1465" s="7">
        <v>6669</v>
      </c>
      <c r="F1465" s="7">
        <v>5027</v>
      </c>
      <c r="G1465" s="7">
        <v>1642</v>
      </c>
      <c r="H1465" s="7">
        <v>6055</v>
      </c>
      <c r="I1465" s="7">
        <v>4467</v>
      </c>
      <c r="J1465" s="7">
        <v>1588</v>
      </c>
      <c r="K1465" s="7">
        <v>5073</v>
      </c>
      <c r="L1465" s="7">
        <v>3979</v>
      </c>
      <c r="M1465" s="7">
        <v>1094</v>
      </c>
      <c r="N1465" s="8">
        <v>0.10140379851362513</v>
      </c>
      <c r="O1465" s="8">
        <v>0.12536377882247596</v>
      </c>
      <c r="P1465" s="20">
        <v>3.400503778337538E-2</v>
      </c>
      <c r="Q1465" s="8">
        <v>0.12957317073170738</v>
      </c>
      <c r="R1465" s="8">
        <v>0.10580730312362507</v>
      </c>
      <c r="S1465" s="20">
        <v>0.20913107511045648</v>
      </c>
    </row>
    <row r="1466" spans="1:19" ht="13.5" customHeight="1" x14ac:dyDescent="0.2">
      <c r="A1466" s="6">
        <v>41516</v>
      </c>
      <c r="B1466" s="19">
        <v>41152</v>
      </c>
      <c r="C1466" s="19">
        <v>39696</v>
      </c>
      <c r="D1466" s="16" t="s">
        <v>7</v>
      </c>
      <c r="E1466" s="7">
        <v>6833</v>
      </c>
      <c r="F1466" s="7">
        <v>4616</v>
      </c>
      <c r="G1466" s="7">
        <v>2217</v>
      </c>
      <c r="H1466" s="7">
        <v>6462</v>
      </c>
      <c r="I1466" s="7">
        <v>4343</v>
      </c>
      <c r="J1466" s="7">
        <v>2119</v>
      </c>
      <c r="K1466" s="7">
        <v>5274</v>
      </c>
      <c r="L1466" s="7">
        <v>4349</v>
      </c>
      <c r="M1466" s="7">
        <v>925</v>
      </c>
      <c r="N1466" s="8">
        <v>5.7412565769111801E-2</v>
      </c>
      <c r="O1466" s="8">
        <v>6.2859774349528053E-2</v>
      </c>
      <c r="P1466" s="20">
        <v>4.6248230297309956E-2</v>
      </c>
      <c r="Q1466" s="8">
        <v>0.21909009812667257</v>
      </c>
      <c r="R1466" s="8">
        <v>0.1408798813643104</v>
      </c>
      <c r="S1466" s="20">
        <v>0.42206542655548418</v>
      </c>
    </row>
    <row r="1467" spans="1:19" ht="13.5" customHeight="1" x14ac:dyDescent="0.2">
      <c r="A1467" s="6">
        <v>41517</v>
      </c>
      <c r="B1467" s="19">
        <v>41153</v>
      </c>
      <c r="C1467" s="19">
        <v>39697</v>
      </c>
      <c r="D1467" s="16" t="s">
        <v>1</v>
      </c>
      <c r="E1467" s="7">
        <v>6834</v>
      </c>
      <c r="F1467" s="7">
        <v>4986</v>
      </c>
      <c r="G1467" s="7">
        <v>1848</v>
      </c>
      <c r="H1467" s="7">
        <v>6731</v>
      </c>
      <c r="I1467" s="7">
        <v>5011</v>
      </c>
      <c r="J1467" s="7">
        <v>1720</v>
      </c>
      <c r="K1467" s="7">
        <v>5380</v>
      </c>
      <c r="L1467" s="7">
        <v>4387</v>
      </c>
      <c r="M1467" s="7">
        <v>993</v>
      </c>
      <c r="N1467" s="8">
        <v>1.5302332491457404E-2</v>
      </c>
      <c r="O1467" s="8">
        <v>-4.9890241468768526E-3</v>
      </c>
      <c r="P1467" s="20">
        <v>7.441860465116279E-2</v>
      </c>
      <c r="Q1467" s="8">
        <v>0.10528869480834557</v>
      </c>
      <c r="R1467" s="8">
        <v>5.6355932203389747E-2</v>
      </c>
      <c r="S1467" s="20">
        <v>0.26315789473684204</v>
      </c>
    </row>
    <row r="1468" spans="1:19" ht="13.5" customHeight="1" x14ac:dyDescent="0.2">
      <c r="A1468" s="6">
        <v>41518</v>
      </c>
      <c r="B1468" s="19">
        <v>41154</v>
      </c>
      <c r="C1468" s="19">
        <v>39698</v>
      </c>
      <c r="D1468" s="16" t="s">
        <v>2</v>
      </c>
      <c r="E1468" s="7">
        <v>7701</v>
      </c>
      <c r="F1468" s="7">
        <v>5489</v>
      </c>
      <c r="G1468" s="7">
        <v>2212</v>
      </c>
      <c r="H1468" s="7">
        <v>6749</v>
      </c>
      <c r="I1468" s="7">
        <v>5095</v>
      </c>
      <c r="J1468" s="7">
        <v>1654</v>
      </c>
      <c r="K1468" s="7">
        <v>4768</v>
      </c>
      <c r="L1468" s="7">
        <v>3958</v>
      </c>
      <c r="M1468" s="7">
        <v>810</v>
      </c>
      <c r="N1468" s="8">
        <v>0.1410579345088161</v>
      </c>
      <c r="O1468" s="8">
        <v>7.7330716388616327E-2</v>
      </c>
      <c r="P1468" s="20">
        <v>0.33736396614268438</v>
      </c>
      <c r="Q1468" s="8">
        <v>0.29428571428571426</v>
      </c>
      <c r="R1468" s="8">
        <v>0.22167816603605606</v>
      </c>
      <c r="S1468" s="20">
        <v>0.51818805765271114</v>
      </c>
    </row>
    <row r="1469" spans="1:19" ht="13.5" customHeight="1" x14ac:dyDescent="0.2">
      <c r="A1469" s="6">
        <v>41519</v>
      </c>
      <c r="B1469" s="19">
        <v>41155</v>
      </c>
      <c r="C1469" s="19">
        <v>39699</v>
      </c>
      <c r="D1469" s="16" t="s">
        <v>3</v>
      </c>
      <c r="E1469" s="7">
        <v>6585</v>
      </c>
      <c r="F1469" s="7">
        <v>5051</v>
      </c>
      <c r="G1469" s="7">
        <v>1534</v>
      </c>
      <c r="H1469" s="7">
        <v>6225</v>
      </c>
      <c r="I1469" s="7">
        <v>4660</v>
      </c>
      <c r="J1469" s="7">
        <v>1565</v>
      </c>
      <c r="K1469" s="7">
        <v>4481</v>
      </c>
      <c r="L1469" s="7">
        <v>3540</v>
      </c>
      <c r="M1469" s="7">
        <v>941</v>
      </c>
      <c r="N1469" s="8">
        <v>5.7831325301204828E-2</v>
      </c>
      <c r="O1469" s="8">
        <v>8.3905579399141672E-2</v>
      </c>
      <c r="P1469" s="20">
        <v>-1.9808306709265144E-2</v>
      </c>
      <c r="Q1469" s="8">
        <v>0.24881471648018216</v>
      </c>
      <c r="R1469" s="8">
        <v>0.22925285957653929</v>
      </c>
      <c r="S1469" s="20">
        <v>0.31786941580756012</v>
      </c>
    </row>
    <row r="1470" spans="1:19" ht="13.5" customHeight="1" x14ac:dyDescent="0.2">
      <c r="A1470" s="6">
        <v>41520</v>
      </c>
      <c r="B1470" s="19">
        <v>41156</v>
      </c>
      <c r="C1470" s="19">
        <v>39700</v>
      </c>
      <c r="D1470" s="16" t="s">
        <v>4</v>
      </c>
      <c r="E1470" s="7">
        <v>6864</v>
      </c>
      <c r="F1470" s="7">
        <v>4498</v>
      </c>
      <c r="G1470" s="7">
        <v>2366</v>
      </c>
      <c r="H1470" s="7">
        <v>6452</v>
      </c>
      <c r="I1470" s="7">
        <v>4336</v>
      </c>
      <c r="J1470" s="7">
        <v>2116</v>
      </c>
      <c r="K1470" s="7">
        <v>4044</v>
      </c>
      <c r="L1470" s="7">
        <v>3190</v>
      </c>
      <c r="M1470" s="7">
        <v>854</v>
      </c>
      <c r="N1470" s="8">
        <v>6.3856168629882193E-2</v>
      </c>
      <c r="O1470" s="8">
        <v>3.7361623616236184E-2</v>
      </c>
      <c r="P1470" s="20">
        <v>0.11814744801512278</v>
      </c>
      <c r="Q1470" s="8">
        <v>0.25898752751283927</v>
      </c>
      <c r="R1470" s="8">
        <v>0.15097236438075745</v>
      </c>
      <c r="S1470" s="20">
        <v>0.53238341968911906</v>
      </c>
    </row>
    <row r="1471" spans="1:19" ht="13.5" customHeight="1" x14ac:dyDescent="0.2">
      <c r="A1471" s="6">
        <v>41521</v>
      </c>
      <c r="B1471" s="19">
        <v>41157</v>
      </c>
      <c r="C1471" s="19">
        <v>39701</v>
      </c>
      <c r="D1471" s="16" t="s">
        <v>5</v>
      </c>
      <c r="E1471" s="7">
        <v>6730</v>
      </c>
      <c r="F1471" s="7">
        <v>4844</v>
      </c>
      <c r="G1471" s="7">
        <v>1886</v>
      </c>
      <c r="H1471" s="7">
        <v>6257</v>
      </c>
      <c r="I1471" s="7">
        <v>4769</v>
      </c>
      <c r="J1471" s="7">
        <v>1488</v>
      </c>
      <c r="K1471" s="7">
        <v>4657</v>
      </c>
      <c r="L1471" s="7">
        <v>4045</v>
      </c>
      <c r="M1471" s="7">
        <v>612</v>
      </c>
      <c r="N1471" s="8">
        <v>7.5595333226786021E-2</v>
      </c>
      <c r="O1471" s="8">
        <v>1.5726567414552362E-2</v>
      </c>
      <c r="P1471" s="20">
        <v>0.26747311827956999</v>
      </c>
      <c r="Q1471" s="8">
        <v>0.26148078725398305</v>
      </c>
      <c r="R1471" s="8">
        <v>0.14705185886810335</v>
      </c>
      <c r="S1471" s="20">
        <v>0.69604316546762579</v>
      </c>
    </row>
    <row r="1472" spans="1:19" ht="13.5" customHeight="1" x14ac:dyDescent="0.2">
      <c r="A1472" s="6">
        <v>41522</v>
      </c>
      <c r="B1472" s="19">
        <v>41158</v>
      </c>
      <c r="C1472" s="19">
        <v>39702</v>
      </c>
      <c r="D1472" s="16" t="s">
        <v>6</v>
      </c>
      <c r="E1472" s="7">
        <v>6181</v>
      </c>
      <c r="F1472" s="7">
        <v>4678</v>
      </c>
      <c r="G1472" s="7">
        <v>1503</v>
      </c>
      <c r="H1472" s="7">
        <v>6614</v>
      </c>
      <c r="I1472" s="7">
        <v>4962</v>
      </c>
      <c r="J1472" s="7">
        <v>1652</v>
      </c>
      <c r="K1472" s="7">
        <v>4849</v>
      </c>
      <c r="L1472" s="7">
        <v>3825</v>
      </c>
      <c r="M1472" s="7">
        <v>1024</v>
      </c>
      <c r="N1472" s="8">
        <v>-6.5467190807378284E-2</v>
      </c>
      <c r="O1472" s="8">
        <v>-5.7234985892785195E-2</v>
      </c>
      <c r="P1472" s="20">
        <v>-9.0193704600484259E-2</v>
      </c>
      <c r="Q1472" s="8">
        <v>5.5498633879781378E-2</v>
      </c>
      <c r="R1472" s="8">
        <v>6.852444038373684E-2</v>
      </c>
      <c r="S1472" s="20">
        <v>1.6914749661705031E-2</v>
      </c>
    </row>
    <row r="1473" spans="1:19" ht="13.5" customHeight="1" x14ac:dyDescent="0.2">
      <c r="A1473" s="6">
        <v>41523</v>
      </c>
      <c r="B1473" s="19">
        <v>41159</v>
      </c>
      <c r="C1473" s="19">
        <v>39703</v>
      </c>
      <c r="D1473" s="16" t="s">
        <v>7</v>
      </c>
      <c r="E1473" s="7">
        <v>7355</v>
      </c>
      <c r="F1473" s="7">
        <v>4942</v>
      </c>
      <c r="G1473" s="7">
        <v>2413</v>
      </c>
      <c r="H1473" s="7">
        <v>6893</v>
      </c>
      <c r="I1473" s="7">
        <v>4713</v>
      </c>
      <c r="J1473" s="7">
        <v>2180</v>
      </c>
      <c r="K1473" s="7">
        <v>5103</v>
      </c>
      <c r="L1473" s="7">
        <v>4129</v>
      </c>
      <c r="M1473" s="7">
        <v>974</v>
      </c>
      <c r="N1473" s="8">
        <v>6.7024517626577795E-2</v>
      </c>
      <c r="O1473" s="8">
        <v>4.8589009123700455E-2</v>
      </c>
      <c r="P1473" s="20">
        <v>0.10688073394495423</v>
      </c>
      <c r="Q1473" s="8">
        <v>0.21449801849405548</v>
      </c>
      <c r="R1473" s="8">
        <v>0.15494274363168969</v>
      </c>
      <c r="S1473" s="20">
        <v>0.35790658413055709</v>
      </c>
    </row>
    <row r="1474" spans="1:19" ht="13.5" customHeight="1" x14ac:dyDescent="0.2">
      <c r="A1474" s="6">
        <v>41524</v>
      </c>
      <c r="B1474" s="19">
        <v>41160</v>
      </c>
      <c r="C1474" s="19">
        <v>39704</v>
      </c>
      <c r="D1474" s="16" t="s">
        <v>1</v>
      </c>
      <c r="E1474" s="7">
        <v>7052</v>
      </c>
      <c r="F1474" s="7">
        <v>4943</v>
      </c>
      <c r="G1474" s="7">
        <v>2109</v>
      </c>
      <c r="H1474" s="7">
        <v>6921</v>
      </c>
      <c r="I1474" s="7">
        <v>5033</v>
      </c>
      <c r="J1474" s="7">
        <v>1888</v>
      </c>
      <c r="K1474" s="7">
        <v>5115</v>
      </c>
      <c r="L1474" s="7">
        <v>4023</v>
      </c>
      <c r="M1474" s="7">
        <v>1092</v>
      </c>
      <c r="N1474" s="8">
        <v>1.8927900592399904E-2</v>
      </c>
      <c r="O1474" s="8">
        <v>-1.7881978939002563E-2</v>
      </c>
      <c r="P1474" s="20">
        <v>0.11705508474576276</v>
      </c>
      <c r="Q1474" s="8">
        <v>0.19323181049069382</v>
      </c>
      <c r="R1474" s="8">
        <v>0.10211817168338899</v>
      </c>
      <c r="S1474" s="20">
        <v>0.48</v>
      </c>
    </row>
    <row r="1475" spans="1:19" ht="13.5" customHeight="1" x14ac:dyDescent="0.2">
      <c r="A1475" s="6">
        <v>41525</v>
      </c>
      <c r="B1475" s="19">
        <v>41161</v>
      </c>
      <c r="C1475" s="19">
        <v>39705</v>
      </c>
      <c r="D1475" s="16" t="s">
        <v>2</v>
      </c>
      <c r="E1475" s="7">
        <v>7472</v>
      </c>
      <c r="F1475" s="7">
        <v>5310</v>
      </c>
      <c r="G1475" s="7">
        <v>2162</v>
      </c>
      <c r="H1475" s="7">
        <v>7350</v>
      </c>
      <c r="I1475" s="7">
        <v>5108</v>
      </c>
      <c r="J1475" s="7">
        <v>2242</v>
      </c>
      <c r="K1475" s="7">
        <v>4879</v>
      </c>
      <c r="L1475" s="7">
        <v>3876</v>
      </c>
      <c r="M1475" s="7">
        <v>1003</v>
      </c>
      <c r="N1475" s="8">
        <v>1.6598639455782216E-2</v>
      </c>
      <c r="O1475" s="8">
        <v>3.9545810493343714E-2</v>
      </c>
      <c r="P1475" s="20">
        <v>-3.5682426404995526E-2</v>
      </c>
      <c r="Q1475" s="8">
        <v>0.22031683815123304</v>
      </c>
      <c r="R1475" s="8">
        <v>0.19325842696629203</v>
      </c>
      <c r="S1475" s="20">
        <v>0.29228930065750158</v>
      </c>
    </row>
    <row r="1476" spans="1:19" ht="13.5" customHeight="1" x14ac:dyDescent="0.2">
      <c r="A1476" s="6">
        <v>41526</v>
      </c>
      <c r="B1476" s="19">
        <v>41162</v>
      </c>
      <c r="C1476" s="19">
        <v>39706</v>
      </c>
      <c r="D1476" s="16" t="s">
        <v>3</v>
      </c>
      <c r="E1476" s="7">
        <v>6077</v>
      </c>
      <c r="F1476" s="7">
        <v>4552</v>
      </c>
      <c r="G1476" s="7">
        <v>1525</v>
      </c>
      <c r="H1476" s="7">
        <v>6539</v>
      </c>
      <c r="I1476" s="7">
        <v>4750</v>
      </c>
      <c r="J1476" s="7">
        <v>1789</v>
      </c>
      <c r="K1476" s="7">
        <v>4840</v>
      </c>
      <c r="L1476" s="7">
        <v>3935</v>
      </c>
      <c r="M1476" s="7">
        <v>905</v>
      </c>
      <c r="N1476" s="8">
        <v>-7.065300504664318E-2</v>
      </c>
      <c r="O1476" s="8">
        <v>-4.1684210526315768E-2</v>
      </c>
      <c r="P1476" s="20">
        <v>-0.14756847400782558</v>
      </c>
      <c r="Q1476" s="8">
        <v>0.21104025508170587</v>
      </c>
      <c r="R1476" s="8">
        <v>0.15709201830198261</v>
      </c>
      <c r="S1476" s="20">
        <v>0.40682656826568264</v>
      </c>
    </row>
    <row r="1477" spans="1:19" ht="13.5" customHeight="1" x14ac:dyDescent="0.2">
      <c r="A1477" s="6">
        <v>41527</v>
      </c>
      <c r="B1477" s="19">
        <v>41163</v>
      </c>
      <c r="C1477" s="19">
        <v>39707</v>
      </c>
      <c r="D1477" s="16" t="s">
        <v>4</v>
      </c>
      <c r="E1477" s="7">
        <v>6631</v>
      </c>
      <c r="F1477" s="7">
        <v>4372</v>
      </c>
      <c r="G1477" s="7">
        <v>2259</v>
      </c>
      <c r="H1477" s="7">
        <v>6531</v>
      </c>
      <c r="I1477" s="7">
        <v>4202</v>
      </c>
      <c r="J1477" s="7">
        <v>2329</v>
      </c>
      <c r="K1477" s="7">
        <v>4630</v>
      </c>
      <c r="L1477" s="7">
        <v>3762</v>
      </c>
      <c r="M1477" s="7">
        <v>868</v>
      </c>
      <c r="N1477" s="8">
        <v>1.5311590874291792E-2</v>
      </c>
      <c r="O1477" s="8">
        <v>4.0456925273679278E-2</v>
      </c>
      <c r="P1477" s="20">
        <v>-3.0055817947617025E-2</v>
      </c>
      <c r="Q1477" s="8">
        <v>0.17654364797728883</v>
      </c>
      <c r="R1477" s="8">
        <v>1.4620561615223959E-2</v>
      </c>
      <c r="S1477" s="20">
        <v>0.70233609645817641</v>
      </c>
    </row>
    <row r="1478" spans="1:19" ht="13.5" customHeight="1" x14ac:dyDescent="0.2">
      <c r="A1478" s="6">
        <v>41528</v>
      </c>
      <c r="B1478" s="19">
        <v>41164</v>
      </c>
      <c r="C1478" s="19">
        <v>39708</v>
      </c>
      <c r="D1478" s="16" t="s">
        <v>5</v>
      </c>
      <c r="E1478" s="7">
        <v>7004</v>
      </c>
      <c r="F1478" s="7">
        <v>5173</v>
      </c>
      <c r="G1478" s="7">
        <v>1831</v>
      </c>
      <c r="H1478" s="7">
        <v>6352</v>
      </c>
      <c r="I1478" s="7">
        <v>4556</v>
      </c>
      <c r="J1478" s="7">
        <v>1796</v>
      </c>
      <c r="K1478" s="7">
        <v>4985</v>
      </c>
      <c r="L1478" s="7">
        <v>4297</v>
      </c>
      <c r="M1478" s="7">
        <v>688</v>
      </c>
      <c r="N1478" s="8">
        <v>0.10264483627204024</v>
      </c>
      <c r="O1478" s="8">
        <v>0.13542581211589111</v>
      </c>
      <c r="P1478" s="20">
        <v>1.9487750556792971E-2</v>
      </c>
      <c r="Q1478" s="8">
        <v>0.25250357653791133</v>
      </c>
      <c r="R1478" s="8">
        <v>0.13169984686064318</v>
      </c>
      <c r="S1478" s="20">
        <v>0.79333986287952984</v>
      </c>
    </row>
    <row r="1479" spans="1:19" ht="13.5" customHeight="1" x14ac:dyDescent="0.2">
      <c r="A1479" s="6">
        <v>41529</v>
      </c>
      <c r="B1479" s="19">
        <v>41165</v>
      </c>
      <c r="C1479" s="19">
        <v>39709</v>
      </c>
      <c r="D1479" s="16" t="s">
        <v>6</v>
      </c>
      <c r="E1479" s="7">
        <v>6972</v>
      </c>
      <c r="F1479" s="7">
        <v>5006</v>
      </c>
      <c r="G1479" s="7">
        <v>1966</v>
      </c>
      <c r="H1479" s="7">
        <v>6705</v>
      </c>
      <c r="I1479" s="7">
        <v>4924</v>
      </c>
      <c r="J1479" s="7">
        <v>1781</v>
      </c>
      <c r="K1479" s="7">
        <v>5392</v>
      </c>
      <c r="L1479" s="7">
        <v>4188</v>
      </c>
      <c r="M1479" s="7">
        <v>1204</v>
      </c>
      <c r="N1479" s="8">
        <v>3.9821029082774073E-2</v>
      </c>
      <c r="O1479" s="8">
        <v>1.665312753858661E-2</v>
      </c>
      <c r="P1479" s="20">
        <v>0.10387422796181922</v>
      </c>
      <c r="Q1479" s="8">
        <v>0.12542372881355934</v>
      </c>
      <c r="R1479" s="8">
        <v>5.2122740647330801E-2</v>
      </c>
      <c r="S1479" s="20">
        <v>0.36812804453723036</v>
      </c>
    </row>
    <row r="1480" spans="1:19" ht="13.5" customHeight="1" x14ac:dyDescent="0.2">
      <c r="A1480" s="6">
        <v>41530</v>
      </c>
      <c r="B1480" s="19">
        <v>41166</v>
      </c>
      <c r="C1480" s="19">
        <v>39710</v>
      </c>
      <c r="D1480" s="16" t="s">
        <v>7</v>
      </c>
      <c r="E1480" s="7">
        <v>7873</v>
      </c>
      <c r="F1480" s="7">
        <v>5080</v>
      </c>
      <c r="G1480" s="7">
        <v>2793</v>
      </c>
      <c r="H1480" s="7">
        <v>8017</v>
      </c>
      <c r="I1480" s="7">
        <v>5611</v>
      </c>
      <c r="J1480" s="7">
        <v>2406</v>
      </c>
      <c r="K1480" s="7">
        <v>7591</v>
      </c>
      <c r="L1480" s="7">
        <v>6556</v>
      </c>
      <c r="M1480" s="7">
        <v>1035</v>
      </c>
      <c r="N1480" s="8">
        <v>-1.79618311088936E-2</v>
      </c>
      <c r="O1480" s="8">
        <v>-9.4635537337373066E-2</v>
      </c>
      <c r="P1480" s="20">
        <v>0.1608478802992519</v>
      </c>
      <c r="Q1480" s="8">
        <v>0.18106810681068097</v>
      </c>
      <c r="R1480" s="8">
        <v>4.2907000615890034E-2</v>
      </c>
      <c r="S1480" s="20">
        <v>0.55598885793871866</v>
      </c>
    </row>
    <row r="1481" spans="1:19" ht="13.5" customHeight="1" x14ac:dyDescent="0.2">
      <c r="A1481" s="6">
        <v>41531</v>
      </c>
      <c r="B1481" s="19">
        <v>41167</v>
      </c>
      <c r="C1481" s="19">
        <v>39711</v>
      </c>
      <c r="D1481" s="16" t="s">
        <v>1</v>
      </c>
      <c r="E1481" s="7">
        <v>7777</v>
      </c>
      <c r="F1481" s="7">
        <v>4897</v>
      </c>
      <c r="G1481" s="7">
        <v>2880</v>
      </c>
      <c r="H1481" s="7">
        <v>7491</v>
      </c>
      <c r="I1481" s="7">
        <v>5268</v>
      </c>
      <c r="J1481" s="7">
        <v>2223</v>
      </c>
      <c r="K1481" s="7">
        <v>6856</v>
      </c>
      <c r="L1481" s="7">
        <v>5702</v>
      </c>
      <c r="M1481" s="7">
        <v>1154</v>
      </c>
      <c r="N1481" s="8">
        <v>3.8179148311306976E-2</v>
      </c>
      <c r="O1481" s="8">
        <v>-7.0425208807896711E-2</v>
      </c>
      <c r="P1481" s="20">
        <v>0.29554655870445345</v>
      </c>
      <c r="Q1481" s="8">
        <v>0.24035087719298254</v>
      </c>
      <c r="R1481" s="8">
        <v>3.3776651889381393E-2</v>
      </c>
      <c r="S1481" s="20">
        <v>0.8786692759295498</v>
      </c>
    </row>
    <row r="1482" spans="1:19" ht="13.5" customHeight="1" x14ac:dyDescent="0.2">
      <c r="A1482" s="6">
        <v>41532</v>
      </c>
      <c r="B1482" s="19">
        <v>41168</v>
      </c>
      <c r="C1482" s="19">
        <v>39712</v>
      </c>
      <c r="D1482" s="16" t="s">
        <v>2</v>
      </c>
      <c r="E1482" s="7">
        <v>7268</v>
      </c>
      <c r="F1482" s="7">
        <v>4952</v>
      </c>
      <c r="G1482" s="7">
        <v>2316</v>
      </c>
      <c r="H1482" s="7">
        <v>7245</v>
      </c>
      <c r="I1482" s="7">
        <v>5184</v>
      </c>
      <c r="J1482" s="7">
        <v>2061</v>
      </c>
      <c r="K1482" s="7">
        <v>5034</v>
      </c>
      <c r="L1482" s="7">
        <v>3904</v>
      </c>
      <c r="M1482" s="7">
        <v>1130</v>
      </c>
      <c r="N1482" s="8">
        <v>3.1746031746031633E-3</v>
      </c>
      <c r="O1482" s="8">
        <v>-4.4753086419753063E-2</v>
      </c>
      <c r="P1482" s="20">
        <v>0.12372634643377012</v>
      </c>
      <c r="Q1482" s="8">
        <v>3.1507238149304673E-2</v>
      </c>
      <c r="R1482" s="8">
        <v>-6.8190934616927379E-3</v>
      </c>
      <c r="S1482" s="20">
        <v>0.12427184466019425</v>
      </c>
    </row>
    <row r="1483" spans="1:19" ht="13.5" customHeight="1" x14ac:dyDescent="0.2">
      <c r="A1483" s="6">
        <v>41533</v>
      </c>
      <c r="B1483" s="19">
        <v>41169</v>
      </c>
      <c r="C1483" s="19">
        <v>39713</v>
      </c>
      <c r="D1483" s="16" t="s">
        <v>3</v>
      </c>
      <c r="E1483" s="7">
        <v>6697</v>
      </c>
      <c r="F1483" s="7">
        <v>4360</v>
      </c>
      <c r="G1483" s="7">
        <v>2337</v>
      </c>
      <c r="H1483" s="7">
        <v>6399</v>
      </c>
      <c r="I1483" s="7">
        <v>4839</v>
      </c>
      <c r="J1483" s="7">
        <v>1560</v>
      </c>
      <c r="K1483" s="7">
        <v>5092</v>
      </c>
      <c r="L1483" s="7">
        <v>4192</v>
      </c>
      <c r="M1483" s="7">
        <v>900</v>
      </c>
      <c r="N1483" s="8">
        <v>4.656977652758254E-2</v>
      </c>
      <c r="O1483" s="8">
        <v>-9.898739408968793E-2</v>
      </c>
      <c r="P1483" s="20">
        <v>0.49807692307692308</v>
      </c>
      <c r="Q1483" s="8">
        <v>0.41735449735449737</v>
      </c>
      <c r="R1483" s="8">
        <v>0.23024830699774257</v>
      </c>
      <c r="S1483" s="20">
        <v>0.97883149872988984</v>
      </c>
    </row>
    <row r="1484" spans="1:19" ht="13.5" customHeight="1" x14ac:dyDescent="0.2">
      <c r="A1484" s="6">
        <v>41534</v>
      </c>
      <c r="B1484" s="19">
        <v>41170</v>
      </c>
      <c r="C1484" s="19">
        <v>39714</v>
      </c>
      <c r="D1484" s="16" t="s">
        <v>4</v>
      </c>
      <c r="E1484" s="7">
        <v>6452</v>
      </c>
      <c r="F1484" s="7">
        <v>3689</v>
      </c>
      <c r="G1484" s="7">
        <v>2763</v>
      </c>
      <c r="H1484" s="7">
        <v>6109</v>
      </c>
      <c r="I1484" s="7">
        <v>4030</v>
      </c>
      <c r="J1484" s="7">
        <v>2079</v>
      </c>
      <c r="K1484" s="7">
        <v>4856</v>
      </c>
      <c r="L1484" s="7">
        <v>3986</v>
      </c>
      <c r="M1484" s="7">
        <v>870</v>
      </c>
      <c r="N1484" s="8">
        <v>5.6146668849238912E-2</v>
      </c>
      <c r="O1484" s="8">
        <v>-8.4615384615384648E-2</v>
      </c>
      <c r="P1484" s="20">
        <v>0.32900432900432897</v>
      </c>
      <c r="Q1484" s="8">
        <v>0.23129770992366416</v>
      </c>
      <c r="R1484" s="8">
        <v>9.5785440613027628E-3</v>
      </c>
      <c r="S1484" s="20">
        <v>0.74211853720050436</v>
      </c>
    </row>
    <row r="1485" spans="1:19" ht="13.5" customHeight="1" x14ac:dyDescent="0.2">
      <c r="A1485" s="6">
        <v>41535</v>
      </c>
      <c r="B1485" s="19">
        <v>41171</v>
      </c>
      <c r="C1485" s="19">
        <v>39715</v>
      </c>
      <c r="D1485" s="16" t="s">
        <v>5</v>
      </c>
      <c r="E1485" s="7">
        <v>6645</v>
      </c>
      <c r="F1485" s="7">
        <v>4058</v>
      </c>
      <c r="G1485" s="7">
        <v>2587</v>
      </c>
      <c r="H1485" s="7">
        <v>5964</v>
      </c>
      <c r="I1485" s="7">
        <v>4444</v>
      </c>
      <c r="J1485" s="7">
        <v>1520</v>
      </c>
      <c r="K1485" s="7">
        <v>4672</v>
      </c>
      <c r="L1485" s="7">
        <v>3926</v>
      </c>
      <c r="M1485" s="7">
        <v>746</v>
      </c>
      <c r="N1485" s="8">
        <v>0.11418511066398396</v>
      </c>
      <c r="O1485" s="8">
        <v>-8.6858685868586805E-2</v>
      </c>
      <c r="P1485" s="20">
        <v>0.70197368421052642</v>
      </c>
      <c r="Q1485" s="8">
        <v>0.71794208893485001</v>
      </c>
      <c r="R1485" s="8">
        <v>0.46869344914947519</v>
      </c>
      <c r="S1485" s="20">
        <v>1.3411764705882354</v>
      </c>
    </row>
    <row r="1486" spans="1:19" ht="13.5" customHeight="1" x14ac:dyDescent="0.2">
      <c r="A1486" s="6">
        <v>41536</v>
      </c>
      <c r="B1486" s="19">
        <v>41172</v>
      </c>
      <c r="C1486" s="19">
        <v>39716</v>
      </c>
      <c r="D1486" s="16" t="s">
        <v>6</v>
      </c>
      <c r="E1486" s="7">
        <v>7080</v>
      </c>
      <c r="F1486" s="7">
        <v>4819</v>
      </c>
      <c r="G1486" s="7">
        <v>2261</v>
      </c>
      <c r="H1486" s="7">
        <v>6452</v>
      </c>
      <c r="I1486" s="7">
        <v>4857</v>
      </c>
      <c r="J1486" s="7">
        <v>1595</v>
      </c>
      <c r="K1486" s="7">
        <v>4590</v>
      </c>
      <c r="L1486" s="7">
        <v>3644</v>
      </c>
      <c r="M1486" s="7">
        <v>946</v>
      </c>
      <c r="N1486" s="8">
        <v>9.7334159950402954E-2</v>
      </c>
      <c r="O1486" s="8">
        <v>-7.8237595223389356E-3</v>
      </c>
      <c r="P1486" s="20">
        <v>0.41755485893416933</v>
      </c>
      <c r="Q1486" s="8">
        <v>5.8929105593777953E-2</v>
      </c>
      <c r="R1486" s="8">
        <v>-3.2134966860815406E-2</v>
      </c>
      <c r="S1486" s="20">
        <v>0.32454598711189231</v>
      </c>
    </row>
    <row r="1487" spans="1:19" ht="13.5" customHeight="1" x14ac:dyDescent="0.2">
      <c r="A1487" s="6">
        <v>41537</v>
      </c>
      <c r="B1487" s="19">
        <v>41173</v>
      </c>
      <c r="C1487" s="19">
        <v>39717</v>
      </c>
      <c r="D1487" s="16" t="s">
        <v>7</v>
      </c>
      <c r="E1487" s="7">
        <v>7770</v>
      </c>
      <c r="F1487" s="7">
        <v>5039</v>
      </c>
      <c r="G1487" s="7">
        <v>2731</v>
      </c>
      <c r="H1487" s="7">
        <v>6994</v>
      </c>
      <c r="I1487" s="7">
        <v>4591</v>
      </c>
      <c r="J1487" s="7">
        <v>2403</v>
      </c>
      <c r="K1487" s="7">
        <v>5386</v>
      </c>
      <c r="L1487" s="7">
        <v>4086</v>
      </c>
      <c r="M1487" s="7">
        <v>1300</v>
      </c>
      <c r="N1487" s="8">
        <v>0.11095224478124099</v>
      </c>
      <c r="O1487" s="8">
        <v>9.7582226094532709E-2</v>
      </c>
      <c r="P1487" s="20">
        <v>0.1364960466084062</v>
      </c>
      <c r="Q1487" s="8">
        <v>0.22169811320754707</v>
      </c>
      <c r="R1487" s="8">
        <v>0.1165521825836473</v>
      </c>
      <c r="S1487" s="20">
        <v>0.47861396859772598</v>
      </c>
    </row>
    <row r="1488" spans="1:19" ht="13.5" customHeight="1" x14ac:dyDescent="0.2">
      <c r="A1488" s="6">
        <v>41538</v>
      </c>
      <c r="B1488" s="19">
        <v>41174</v>
      </c>
      <c r="C1488" s="19">
        <v>39718</v>
      </c>
      <c r="D1488" s="16" t="s">
        <v>1</v>
      </c>
      <c r="E1488" s="7">
        <v>7119</v>
      </c>
      <c r="F1488" s="7">
        <v>4979</v>
      </c>
      <c r="G1488" s="7">
        <v>2140</v>
      </c>
      <c r="H1488" s="7">
        <v>6893</v>
      </c>
      <c r="I1488" s="7">
        <v>4858</v>
      </c>
      <c r="J1488" s="7">
        <v>2035</v>
      </c>
      <c r="K1488" s="7">
        <v>4920</v>
      </c>
      <c r="L1488" s="7">
        <v>4079</v>
      </c>
      <c r="M1488" s="7">
        <v>841</v>
      </c>
      <c r="N1488" s="8">
        <v>3.2786885245901676E-2</v>
      </c>
      <c r="O1488" s="8">
        <v>2.4907369287772818E-2</v>
      </c>
      <c r="P1488" s="20">
        <v>5.1597051597051635E-2</v>
      </c>
      <c r="Q1488" s="8">
        <v>0.13576898532227188</v>
      </c>
      <c r="R1488" s="8">
        <v>4.9978911851539465E-2</v>
      </c>
      <c r="S1488" s="20">
        <v>0.40235910878112713</v>
      </c>
    </row>
    <row r="1489" spans="1:19" ht="13.5" customHeight="1" x14ac:dyDescent="0.2">
      <c r="A1489" s="6">
        <v>41539</v>
      </c>
      <c r="B1489" s="19">
        <v>41175</v>
      </c>
      <c r="C1489" s="19">
        <v>39719</v>
      </c>
      <c r="D1489" s="16" t="s">
        <v>2</v>
      </c>
      <c r="E1489" s="7">
        <v>7333</v>
      </c>
      <c r="F1489" s="7">
        <v>5532</v>
      </c>
      <c r="G1489" s="7">
        <v>1801</v>
      </c>
      <c r="H1489" s="7">
        <v>7033</v>
      </c>
      <c r="I1489" s="7">
        <v>5008</v>
      </c>
      <c r="J1489" s="7">
        <v>2025</v>
      </c>
      <c r="K1489" s="7">
        <v>4756</v>
      </c>
      <c r="L1489" s="7">
        <v>3667</v>
      </c>
      <c r="M1489" s="7">
        <v>1089</v>
      </c>
      <c r="N1489" s="8">
        <v>4.265605004976547E-2</v>
      </c>
      <c r="O1489" s="8">
        <v>0.10463258785942497</v>
      </c>
      <c r="P1489" s="20">
        <v>-0.11061728395061732</v>
      </c>
      <c r="Q1489" s="8">
        <v>5.6780515924484742E-2</v>
      </c>
      <c r="R1489" s="8">
        <v>0.16047828823159227</v>
      </c>
      <c r="S1489" s="20">
        <v>-0.17081031307550643</v>
      </c>
    </row>
    <row r="1490" spans="1:19" ht="13.5" customHeight="1" x14ac:dyDescent="0.2">
      <c r="A1490" s="6">
        <v>41540</v>
      </c>
      <c r="B1490" s="19">
        <v>41176</v>
      </c>
      <c r="C1490" s="19">
        <v>39720</v>
      </c>
      <c r="D1490" s="16" t="s">
        <v>3</v>
      </c>
      <c r="E1490" s="7">
        <v>7155</v>
      </c>
      <c r="F1490" s="7">
        <v>5395</v>
      </c>
      <c r="G1490" s="7">
        <v>1760</v>
      </c>
      <c r="H1490" s="7">
        <v>6098</v>
      </c>
      <c r="I1490" s="7">
        <v>4518</v>
      </c>
      <c r="J1490" s="7">
        <v>1580</v>
      </c>
      <c r="K1490" s="7">
        <v>4526</v>
      </c>
      <c r="L1490" s="7">
        <v>3545</v>
      </c>
      <c r="M1490" s="7">
        <v>981</v>
      </c>
      <c r="N1490" s="8">
        <v>0.17333551984257123</v>
      </c>
      <c r="O1490" s="8">
        <v>0.19411243913235943</v>
      </c>
      <c r="P1490" s="20">
        <v>0.11392405063291133</v>
      </c>
      <c r="Q1490" s="8">
        <v>0.31767955801104963</v>
      </c>
      <c r="R1490" s="8">
        <v>0.26971052012238173</v>
      </c>
      <c r="S1490" s="20">
        <v>0.49026248941574946</v>
      </c>
    </row>
    <row r="1491" spans="1:19" ht="13.5" customHeight="1" x14ac:dyDescent="0.2">
      <c r="A1491" s="6">
        <v>41541</v>
      </c>
      <c r="B1491" s="19">
        <v>41177</v>
      </c>
      <c r="C1491" s="19">
        <v>39721</v>
      </c>
      <c r="D1491" s="16" t="s">
        <v>4</v>
      </c>
      <c r="E1491" s="7">
        <v>6813</v>
      </c>
      <c r="F1491" s="7">
        <v>4361</v>
      </c>
      <c r="G1491" s="7">
        <v>2452</v>
      </c>
      <c r="H1491" s="7">
        <v>6393</v>
      </c>
      <c r="I1491" s="7">
        <v>4204</v>
      </c>
      <c r="J1491" s="7">
        <v>2189</v>
      </c>
      <c r="K1491" s="7">
        <v>3793</v>
      </c>
      <c r="L1491" s="7">
        <v>2874</v>
      </c>
      <c r="M1491" s="7">
        <v>919</v>
      </c>
      <c r="N1491" s="8">
        <v>6.5696855936180132E-2</v>
      </c>
      <c r="O1491" s="8">
        <v>3.7345385347288262E-2</v>
      </c>
      <c r="P1491" s="20">
        <v>0.12014618547281875</v>
      </c>
      <c r="Q1491" s="8">
        <v>0.28305084745762721</v>
      </c>
      <c r="R1491" s="8">
        <v>0.10293373798684868</v>
      </c>
      <c r="S1491" s="20">
        <v>0.80825958702064904</v>
      </c>
    </row>
    <row r="1492" spans="1:19" ht="13.5" customHeight="1" x14ac:dyDescent="0.2">
      <c r="A1492" s="6">
        <v>41542</v>
      </c>
      <c r="B1492" s="19">
        <v>41178</v>
      </c>
      <c r="C1492" s="19">
        <v>39722</v>
      </c>
      <c r="D1492" s="16" t="s">
        <v>5</v>
      </c>
      <c r="E1492" s="7">
        <v>6807</v>
      </c>
      <c r="F1492" s="7">
        <v>4983</v>
      </c>
      <c r="G1492" s="7">
        <v>1824</v>
      </c>
      <c r="H1492" s="7">
        <v>6081</v>
      </c>
      <c r="I1492" s="7">
        <v>4463</v>
      </c>
      <c r="J1492" s="7">
        <v>1618</v>
      </c>
      <c r="K1492" s="7">
        <v>4220</v>
      </c>
      <c r="L1492" s="7">
        <v>3470</v>
      </c>
      <c r="M1492" s="7">
        <v>750</v>
      </c>
      <c r="N1492" s="8">
        <v>0.11938825851011337</v>
      </c>
      <c r="O1492" s="8">
        <v>0.1165135559041004</v>
      </c>
      <c r="P1492" s="20">
        <v>0.12731767614338696</v>
      </c>
      <c r="Q1492" s="8">
        <v>0.32020946470131895</v>
      </c>
      <c r="R1492" s="8">
        <v>0.2407868525896415</v>
      </c>
      <c r="S1492" s="20">
        <v>0.60000000000000009</v>
      </c>
    </row>
    <row r="1493" spans="1:19" ht="13.5" customHeight="1" x14ac:dyDescent="0.2">
      <c r="A1493" s="6">
        <v>41543</v>
      </c>
      <c r="B1493" s="19">
        <v>41179</v>
      </c>
      <c r="C1493" s="19">
        <v>39723</v>
      </c>
      <c r="D1493" s="16" t="s">
        <v>6</v>
      </c>
      <c r="E1493" s="7">
        <v>6641</v>
      </c>
      <c r="F1493" s="7">
        <v>4806</v>
      </c>
      <c r="G1493" s="7">
        <v>1835</v>
      </c>
      <c r="H1493" s="7">
        <v>6529</v>
      </c>
      <c r="I1493" s="7">
        <v>4584</v>
      </c>
      <c r="J1493" s="7">
        <v>1945</v>
      </c>
      <c r="K1493" s="7">
        <v>4850</v>
      </c>
      <c r="L1493" s="7">
        <v>3737</v>
      </c>
      <c r="M1493" s="7">
        <v>1113</v>
      </c>
      <c r="N1493" s="8">
        <v>1.7154234951753722E-2</v>
      </c>
      <c r="O1493" s="8">
        <v>4.8429319371727786E-2</v>
      </c>
      <c r="P1493" s="20">
        <v>-5.6555269922879181E-2</v>
      </c>
      <c r="Q1493" s="8">
        <v>0.11519731318219972</v>
      </c>
      <c r="R1493" s="8">
        <v>0.19552238805970146</v>
      </c>
      <c r="S1493" s="20">
        <v>-5.1679586563307511E-2</v>
      </c>
    </row>
    <row r="1494" spans="1:19" ht="13.5" customHeight="1" x14ac:dyDescent="0.2">
      <c r="A1494" s="6">
        <v>41544</v>
      </c>
      <c r="B1494" s="19">
        <v>41180</v>
      </c>
      <c r="C1494" s="19">
        <v>39724</v>
      </c>
      <c r="D1494" s="16" t="s">
        <v>7</v>
      </c>
      <c r="E1494" s="7">
        <v>7547</v>
      </c>
      <c r="F1494" s="7">
        <v>4858</v>
      </c>
      <c r="G1494" s="7">
        <v>2689</v>
      </c>
      <c r="H1494" s="7">
        <v>6599</v>
      </c>
      <c r="I1494" s="7">
        <v>4067</v>
      </c>
      <c r="J1494" s="7">
        <v>2532</v>
      </c>
      <c r="K1494" s="7">
        <v>4590</v>
      </c>
      <c r="L1494" s="7">
        <v>3606</v>
      </c>
      <c r="M1494" s="7">
        <v>984</v>
      </c>
      <c r="N1494" s="8">
        <v>0.14365813001969996</v>
      </c>
      <c r="O1494" s="8">
        <v>0.19449225473321863</v>
      </c>
      <c r="P1494" s="20">
        <v>6.2006319115323949E-2</v>
      </c>
      <c r="Q1494" s="8">
        <v>0.22556024683338749</v>
      </c>
      <c r="R1494" s="8">
        <v>0.127669452181987</v>
      </c>
      <c r="S1494" s="20">
        <v>0.45351351351351354</v>
      </c>
    </row>
    <row r="1495" spans="1:19" ht="13.5" customHeight="1" x14ac:dyDescent="0.2">
      <c r="A1495" s="6">
        <v>41545</v>
      </c>
      <c r="B1495" s="19">
        <v>41181</v>
      </c>
      <c r="C1495" s="19">
        <v>39725</v>
      </c>
      <c r="D1495" s="16" t="s">
        <v>1</v>
      </c>
      <c r="E1495" s="7">
        <v>7118</v>
      </c>
      <c r="F1495" s="7">
        <v>4351</v>
      </c>
      <c r="G1495" s="7">
        <v>2767</v>
      </c>
      <c r="H1495" s="7">
        <v>6451</v>
      </c>
      <c r="I1495" s="7">
        <v>4350</v>
      </c>
      <c r="J1495" s="7">
        <v>2101</v>
      </c>
      <c r="K1495" s="7">
        <v>5072</v>
      </c>
      <c r="L1495" s="7">
        <v>4062</v>
      </c>
      <c r="M1495" s="7">
        <v>1010</v>
      </c>
      <c r="N1495" s="8">
        <v>0.10339482250813825</v>
      </c>
      <c r="O1495" s="8">
        <v>2.2988505747134624E-4</v>
      </c>
      <c r="P1495" s="20">
        <v>0.31699190861494531</v>
      </c>
      <c r="Q1495" s="8">
        <v>0.29042784626540974</v>
      </c>
      <c r="R1495" s="8">
        <v>5.3510895883777332E-2</v>
      </c>
      <c r="S1495" s="20">
        <v>0.99639249639249639</v>
      </c>
    </row>
    <row r="1496" spans="1:19" ht="13.5" customHeight="1" x14ac:dyDescent="0.2">
      <c r="A1496" s="6">
        <v>41546</v>
      </c>
      <c r="B1496" s="19">
        <v>41182</v>
      </c>
      <c r="C1496" s="19">
        <v>39726</v>
      </c>
      <c r="D1496" s="16" t="s">
        <v>2</v>
      </c>
      <c r="E1496" s="7">
        <v>7111</v>
      </c>
      <c r="F1496" s="7">
        <v>4793</v>
      </c>
      <c r="G1496" s="7">
        <v>2318</v>
      </c>
      <c r="H1496" s="7">
        <v>6753</v>
      </c>
      <c r="I1496" s="7">
        <v>4461</v>
      </c>
      <c r="J1496" s="7">
        <v>2292</v>
      </c>
      <c r="K1496" s="7">
        <v>4337</v>
      </c>
      <c r="L1496" s="7">
        <v>3518</v>
      </c>
      <c r="M1496" s="7">
        <v>819</v>
      </c>
      <c r="N1496" s="8">
        <v>5.3013475492373674E-2</v>
      </c>
      <c r="O1496" s="8">
        <v>7.4422775162519716E-2</v>
      </c>
      <c r="P1496" s="20">
        <v>1.1343804537521818E-2</v>
      </c>
      <c r="Q1496" s="8">
        <v>0.19292065089750032</v>
      </c>
      <c r="R1496" s="8">
        <v>0.22551777039120435</v>
      </c>
      <c r="S1496" s="20">
        <v>0.13073170731707306</v>
      </c>
    </row>
    <row r="1497" spans="1:19" ht="13.5" customHeight="1" x14ac:dyDescent="0.2">
      <c r="A1497" s="6">
        <v>41547</v>
      </c>
      <c r="B1497" s="19">
        <v>41183</v>
      </c>
      <c r="C1497" s="19">
        <v>39727</v>
      </c>
      <c r="D1497" s="16" t="s">
        <v>3</v>
      </c>
      <c r="E1497" s="7">
        <v>6212</v>
      </c>
      <c r="F1497" s="7">
        <v>4124</v>
      </c>
      <c r="G1497" s="7">
        <v>2088</v>
      </c>
      <c r="H1497" s="7">
        <v>5953</v>
      </c>
      <c r="I1497" s="7">
        <v>4269</v>
      </c>
      <c r="J1497" s="7">
        <v>1684</v>
      </c>
      <c r="K1497" s="7">
        <v>4450</v>
      </c>
      <c r="L1497" s="7">
        <v>3626</v>
      </c>
      <c r="M1497" s="7">
        <v>824</v>
      </c>
      <c r="N1497" s="8">
        <v>4.3507475222576808E-2</v>
      </c>
      <c r="O1497" s="8">
        <v>-3.3965799953150633E-2</v>
      </c>
      <c r="P1497" s="20">
        <v>0.23990498812351535</v>
      </c>
      <c r="Q1497" s="8">
        <v>0.26004056795131847</v>
      </c>
      <c r="R1497" s="8">
        <v>5.5001279099514022E-2</v>
      </c>
      <c r="S1497" s="20">
        <v>1.0450538687561215</v>
      </c>
    </row>
    <row r="1498" spans="1:19" ht="13.5" customHeight="1" x14ac:dyDescent="0.2">
      <c r="A1498" s="6">
        <v>41548</v>
      </c>
      <c r="B1498" s="19">
        <v>41184</v>
      </c>
      <c r="C1498" s="19">
        <v>39728</v>
      </c>
      <c r="D1498" s="16" t="s">
        <v>4</v>
      </c>
      <c r="E1498" s="7">
        <v>7422</v>
      </c>
      <c r="F1498" s="7">
        <v>4884</v>
      </c>
      <c r="G1498" s="7">
        <v>2538</v>
      </c>
      <c r="H1498" s="7">
        <v>6346</v>
      </c>
      <c r="I1498" s="7">
        <v>4159</v>
      </c>
      <c r="J1498" s="7">
        <v>2187</v>
      </c>
      <c r="K1498" s="7">
        <v>3972</v>
      </c>
      <c r="L1498" s="7">
        <v>3257</v>
      </c>
      <c r="M1498" s="7">
        <v>715</v>
      </c>
      <c r="N1498" s="8">
        <v>0.16955562559092341</v>
      </c>
      <c r="O1498" s="8">
        <v>0.17432075018033188</v>
      </c>
      <c r="P1498" s="20">
        <v>0.16049382716049387</v>
      </c>
      <c r="Q1498" s="8">
        <v>0.61067708333333326</v>
      </c>
      <c r="R1498" s="8">
        <v>0.51818464407833376</v>
      </c>
      <c r="S1498" s="20">
        <v>0.82458662832494611</v>
      </c>
    </row>
    <row r="1499" spans="1:19" ht="13.5" customHeight="1" x14ac:dyDescent="0.2">
      <c r="A1499" s="6">
        <v>41549</v>
      </c>
      <c r="B1499" s="19">
        <v>41185</v>
      </c>
      <c r="C1499" s="19">
        <v>39729</v>
      </c>
      <c r="D1499" s="16" t="s">
        <v>5</v>
      </c>
      <c r="E1499" s="7">
        <v>6586</v>
      </c>
      <c r="F1499" s="7">
        <v>4550</v>
      </c>
      <c r="G1499" s="7">
        <v>2036</v>
      </c>
      <c r="H1499" s="7">
        <v>5710</v>
      </c>
      <c r="I1499" s="7">
        <v>4537</v>
      </c>
      <c r="J1499" s="7">
        <v>1173</v>
      </c>
      <c r="K1499" s="7">
        <v>4484</v>
      </c>
      <c r="L1499" s="7">
        <v>3865</v>
      </c>
      <c r="M1499" s="7">
        <v>619</v>
      </c>
      <c r="N1499" s="8">
        <v>0.15341506129597193</v>
      </c>
      <c r="O1499" s="8">
        <v>2.8653295128939771E-3</v>
      </c>
      <c r="P1499" s="20">
        <v>0.73572037510656441</v>
      </c>
      <c r="Q1499" s="8">
        <v>0.32568438003220601</v>
      </c>
      <c r="R1499" s="8">
        <v>0.1657699205739176</v>
      </c>
      <c r="S1499" s="20">
        <v>0.9117370892018779</v>
      </c>
    </row>
    <row r="1500" spans="1:19" ht="13.5" customHeight="1" x14ac:dyDescent="0.2">
      <c r="A1500" s="6">
        <v>41550</v>
      </c>
      <c r="B1500" s="19">
        <v>41186</v>
      </c>
      <c r="C1500" s="19">
        <v>39730</v>
      </c>
      <c r="D1500" s="16" t="s">
        <v>6</v>
      </c>
      <c r="E1500" s="7">
        <v>6582</v>
      </c>
      <c r="F1500" s="7">
        <v>4763</v>
      </c>
      <c r="G1500" s="7">
        <v>1819</v>
      </c>
      <c r="H1500" s="7">
        <v>6260</v>
      </c>
      <c r="I1500" s="7">
        <v>4757</v>
      </c>
      <c r="J1500" s="7">
        <v>1503</v>
      </c>
      <c r="K1500" s="7">
        <v>4681</v>
      </c>
      <c r="L1500" s="7">
        <v>3731</v>
      </c>
      <c r="M1500" s="7">
        <v>950</v>
      </c>
      <c r="N1500" s="8">
        <v>5.1437699680511262E-2</v>
      </c>
      <c r="O1500" s="8">
        <v>1.2612991381122374E-3</v>
      </c>
      <c r="P1500" s="20">
        <v>0.21024617431803061</v>
      </c>
      <c r="Q1500" s="8">
        <v>0.2525214081826832</v>
      </c>
      <c r="R1500" s="8">
        <v>0.23329880890730181</v>
      </c>
      <c r="S1500" s="20">
        <v>0.30581478822684849</v>
      </c>
    </row>
    <row r="1501" spans="1:19" ht="13.5" customHeight="1" x14ac:dyDescent="0.2">
      <c r="A1501" s="6">
        <v>41551</v>
      </c>
      <c r="B1501" s="19">
        <v>41187</v>
      </c>
      <c r="C1501" s="19">
        <v>39731</v>
      </c>
      <c r="D1501" s="16" t="s">
        <v>7</v>
      </c>
      <c r="E1501" s="7">
        <v>6886</v>
      </c>
      <c r="F1501" s="7">
        <v>4582</v>
      </c>
      <c r="G1501" s="7">
        <v>2304</v>
      </c>
      <c r="H1501" s="7">
        <v>6926</v>
      </c>
      <c r="I1501" s="7">
        <v>4972</v>
      </c>
      <c r="J1501" s="7">
        <v>1954</v>
      </c>
      <c r="K1501" s="7">
        <v>5334</v>
      </c>
      <c r="L1501" s="7">
        <v>4293</v>
      </c>
      <c r="M1501" s="7">
        <v>1041</v>
      </c>
      <c r="N1501" s="8">
        <v>-5.7753393011839016E-3</v>
      </c>
      <c r="O1501" s="8">
        <v>-7.843925985518907E-2</v>
      </c>
      <c r="P1501" s="20">
        <v>0.17911975435005112</v>
      </c>
      <c r="Q1501" s="8">
        <v>0.19986060289249008</v>
      </c>
      <c r="R1501" s="8">
        <v>8.6812144212523812E-2</v>
      </c>
      <c r="S1501" s="20">
        <v>0.51280367695338147</v>
      </c>
    </row>
    <row r="1502" spans="1:19" ht="13.5" customHeight="1" x14ac:dyDescent="0.2">
      <c r="A1502" s="6">
        <v>41552</v>
      </c>
      <c r="B1502" s="19">
        <v>41188</v>
      </c>
      <c r="C1502" s="19">
        <v>39732</v>
      </c>
      <c r="D1502" s="16" t="s">
        <v>1</v>
      </c>
      <c r="E1502" s="7">
        <v>7521</v>
      </c>
      <c r="F1502" s="7">
        <v>5215</v>
      </c>
      <c r="G1502" s="7">
        <v>2306</v>
      </c>
      <c r="H1502" s="7">
        <v>6940</v>
      </c>
      <c r="I1502" s="7">
        <v>4898</v>
      </c>
      <c r="J1502" s="7">
        <v>2042</v>
      </c>
      <c r="K1502" s="7">
        <v>5370</v>
      </c>
      <c r="L1502" s="7">
        <v>4191</v>
      </c>
      <c r="M1502" s="7">
        <v>1179</v>
      </c>
      <c r="N1502" s="8">
        <v>8.3717579250720542E-2</v>
      </c>
      <c r="O1502" s="8">
        <v>6.4720293997549971E-2</v>
      </c>
      <c r="P1502" s="20">
        <v>0.12928501469147902</v>
      </c>
      <c r="Q1502" s="8">
        <v>0.35635707844905329</v>
      </c>
      <c r="R1502" s="8">
        <v>0.24492719026020526</v>
      </c>
      <c r="S1502" s="20">
        <v>0.70058997050147487</v>
      </c>
    </row>
    <row r="1503" spans="1:19" ht="13.5" customHeight="1" x14ac:dyDescent="0.2">
      <c r="A1503" s="6">
        <v>41553</v>
      </c>
      <c r="B1503" s="19">
        <v>41189</v>
      </c>
      <c r="C1503" s="19">
        <v>39733</v>
      </c>
      <c r="D1503" s="16" t="s">
        <v>2</v>
      </c>
      <c r="E1503" s="7">
        <v>7160</v>
      </c>
      <c r="F1503" s="7">
        <v>5160</v>
      </c>
      <c r="G1503" s="7">
        <v>2000</v>
      </c>
      <c r="H1503" s="7">
        <v>7088</v>
      </c>
      <c r="I1503" s="7">
        <v>4886</v>
      </c>
      <c r="J1503" s="7">
        <v>2202</v>
      </c>
      <c r="K1503" s="7">
        <v>4923</v>
      </c>
      <c r="L1503" s="7">
        <v>3966</v>
      </c>
      <c r="M1503" s="7">
        <v>957</v>
      </c>
      <c r="N1503" s="8">
        <v>1.0158013544018019E-2</v>
      </c>
      <c r="O1503" s="8">
        <v>5.6078591895210916E-2</v>
      </c>
      <c r="P1503" s="20">
        <v>-9.1734786557674863E-2</v>
      </c>
      <c r="Q1503" s="8">
        <v>0.21706612272650005</v>
      </c>
      <c r="R1503" s="8">
        <v>0.32852729145211113</v>
      </c>
      <c r="S1503" s="20">
        <v>5.002501250626068E-4</v>
      </c>
    </row>
    <row r="1504" spans="1:19" ht="13.5" customHeight="1" x14ac:dyDescent="0.2">
      <c r="A1504" s="6">
        <v>41554</v>
      </c>
      <c r="B1504" s="19">
        <v>41190</v>
      </c>
      <c r="C1504" s="19">
        <v>39734</v>
      </c>
      <c r="D1504" s="16" t="s">
        <v>3</v>
      </c>
      <c r="E1504" s="7">
        <v>6282</v>
      </c>
      <c r="F1504" s="7">
        <v>4531</v>
      </c>
      <c r="G1504" s="7">
        <v>1751</v>
      </c>
      <c r="H1504" s="7">
        <v>6334</v>
      </c>
      <c r="I1504" s="7">
        <v>4689</v>
      </c>
      <c r="J1504" s="7">
        <v>1645</v>
      </c>
      <c r="K1504" s="7">
        <v>5197</v>
      </c>
      <c r="L1504" s="7">
        <v>4351</v>
      </c>
      <c r="M1504" s="7">
        <v>846</v>
      </c>
      <c r="N1504" s="8">
        <v>-8.2096621408273007E-3</v>
      </c>
      <c r="O1504" s="8">
        <v>-3.3695883983791863E-2</v>
      </c>
      <c r="P1504" s="20">
        <v>6.4437689969604861E-2</v>
      </c>
      <c r="Q1504" s="8">
        <v>0.19839755818389926</v>
      </c>
      <c r="R1504" s="8">
        <v>0.12125711457560007</v>
      </c>
      <c r="S1504" s="20">
        <v>0.45795170691090759</v>
      </c>
    </row>
    <row r="1505" spans="1:19" ht="13.5" customHeight="1" x14ac:dyDescent="0.2">
      <c r="A1505" s="6">
        <v>41555</v>
      </c>
      <c r="B1505" s="19">
        <v>41191</v>
      </c>
      <c r="C1505" s="19">
        <v>39735</v>
      </c>
      <c r="D1505" s="16" t="s">
        <v>4</v>
      </c>
      <c r="E1505" s="7">
        <v>6447</v>
      </c>
      <c r="F1505" s="7">
        <v>4048</v>
      </c>
      <c r="G1505" s="7">
        <v>2399</v>
      </c>
      <c r="H1505" s="7">
        <v>6098</v>
      </c>
      <c r="I1505" s="7">
        <v>4263</v>
      </c>
      <c r="J1505" s="7">
        <v>1835</v>
      </c>
      <c r="K1505" s="7">
        <v>4539</v>
      </c>
      <c r="L1505" s="7">
        <v>3742</v>
      </c>
      <c r="M1505" s="7">
        <v>797</v>
      </c>
      <c r="N1505" s="8">
        <v>5.7231879304689981E-2</v>
      </c>
      <c r="O1505" s="8">
        <v>-5.0433966690124343E-2</v>
      </c>
      <c r="P1505" s="20">
        <v>0.30735694822888293</v>
      </c>
      <c r="Q1505" s="8">
        <v>0.3238193018480493</v>
      </c>
      <c r="R1505" s="8">
        <v>0.1225734886300609</v>
      </c>
      <c r="S1505" s="20">
        <v>0.89794303797468356</v>
      </c>
    </row>
    <row r="1506" spans="1:19" ht="13.5" customHeight="1" x14ac:dyDescent="0.2">
      <c r="A1506" s="6">
        <v>41556</v>
      </c>
      <c r="B1506" s="19">
        <v>41192</v>
      </c>
      <c r="C1506" s="19">
        <v>39736</v>
      </c>
      <c r="D1506" s="16" t="s">
        <v>5</v>
      </c>
      <c r="E1506" s="7">
        <v>7398</v>
      </c>
      <c r="F1506" s="7">
        <v>5343</v>
      </c>
      <c r="G1506" s="7">
        <v>2055</v>
      </c>
      <c r="H1506" s="7">
        <v>5809</v>
      </c>
      <c r="I1506" s="7">
        <v>4473</v>
      </c>
      <c r="J1506" s="7">
        <v>1336</v>
      </c>
      <c r="K1506" s="7">
        <v>4331</v>
      </c>
      <c r="L1506" s="7">
        <v>3634</v>
      </c>
      <c r="M1506" s="7">
        <v>697</v>
      </c>
      <c r="N1506" s="8">
        <v>0.27354105698054743</v>
      </c>
      <c r="O1506" s="8">
        <v>0.19450033534540578</v>
      </c>
      <c r="P1506" s="20">
        <v>0.53817365269461082</v>
      </c>
      <c r="Q1506" s="8">
        <v>0.48464780252859718</v>
      </c>
      <c r="R1506" s="8">
        <v>0.32547754899528658</v>
      </c>
      <c r="S1506" s="20">
        <v>1.1586134453781511</v>
      </c>
    </row>
    <row r="1507" spans="1:19" ht="13.5" customHeight="1" x14ac:dyDescent="0.2">
      <c r="A1507" s="6">
        <v>41557</v>
      </c>
      <c r="B1507" s="19">
        <v>41193</v>
      </c>
      <c r="C1507" s="19">
        <v>39737</v>
      </c>
      <c r="D1507" s="16" t="s">
        <v>6</v>
      </c>
      <c r="E1507" s="7">
        <v>6428</v>
      </c>
      <c r="F1507" s="7">
        <v>4664</v>
      </c>
      <c r="G1507" s="7">
        <v>1764</v>
      </c>
      <c r="H1507" s="7">
        <v>6270</v>
      </c>
      <c r="I1507" s="7">
        <v>4655</v>
      </c>
      <c r="J1507" s="7">
        <v>1615</v>
      </c>
      <c r="K1507" s="7">
        <v>4899</v>
      </c>
      <c r="L1507" s="7">
        <v>3827</v>
      </c>
      <c r="M1507" s="7">
        <v>1072</v>
      </c>
      <c r="N1507" s="8">
        <v>2.5199362041467221E-2</v>
      </c>
      <c r="O1507" s="8">
        <v>1.9334049409236442E-3</v>
      </c>
      <c r="P1507" s="20">
        <v>9.2260061919504643E-2</v>
      </c>
      <c r="Q1507" s="8">
        <v>0.16470375067947085</v>
      </c>
      <c r="R1507" s="8">
        <v>0.15904572564612329</v>
      </c>
      <c r="S1507" s="20">
        <v>0.17993311036789295</v>
      </c>
    </row>
    <row r="1508" spans="1:19" ht="13.5" customHeight="1" x14ac:dyDescent="0.2">
      <c r="A1508" s="6">
        <v>41558</v>
      </c>
      <c r="B1508" s="19">
        <v>41194</v>
      </c>
      <c r="C1508" s="19">
        <v>39738</v>
      </c>
      <c r="D1508" s="16" t="s">
        <v>7</v>
      </c>
      <c r="E1508" s="7">
        <v>7402</v>
      </c>
      <c r="F1508" s="7">
        <v>5352</v>
      </c>
      <c r="G1508" s="7">
        <v>2050</v>
      </c>
      <c r="H1508" s="7">
        <v>6524</v>
      </c>
      <c r="I1508" s="7">
        <v>4659</v>
      </c>
      <c r="J1508" s="7">
        <v>1865</v>
      </c>
      <c r="K1508" s="7">
        <v>4840</v>
      </c>
      <c r="L1508" s="7">
        <v>3810</v>
      </c>
      <c r="M1508" s="7">
        <v>1030</v>
      </c>
      <c r="N1508" s="8">
        <v>0.13458001226241567</v>
      </c>
      <c r="O1508" s="8">
        <v>0.14874436574372174</v>
      </c>
      <c r="P1508" s="20">
        <v>9.9195710455764141E-2</v>
      </c>
      <c r="Q1508" s="8">
        <v>0.30939324252609235</v>
      </c>
      <c r="R1508" s="8">
        <v>0.26764566556134528</v>
      </c>
      <c r="S1508" s="20">
        <v>0.43256464011180995</v>
      </c>
    </row>
    <row r="1509" spans="1:19" ht="13.5" customHeight="1" x14ac:dyDescent="0.2">
      <c r="A1509" s="6">
        <v>41559</v>
      </c>
      <c r="B1509" s="19">
        <v>41195</v>
      </c>
      <c r="C1509" s="19">
        <v>39739</v>
      </c>
      <c r="D1509" s="16" t="s">
        <v>1</v>
      </c>
      <c r="E1509" s="7">
        <v>7426</v>
      </c>
      <c r="F1509" s="7">
        <v>5123</v>
      </c>
      <c r="G1509" s="7">
        <v>2303</v>
      </c>
      <c r="H1509" s="7">
        <v>6427</v>
      </c>
      <c r="I1509" s="7">
        <v>4727</v>
      </c>
      <c r="J1509" s="7">
        <v>1700</v>
      </c>
      <c r="K1509" s="7">
        <v>5133</v>
      </c>
      <c r="L1509" s="7">
        <v>3998</v>
      </c>
      <c r="M1509" s="7">
        <v>1135</v>
      </c>
      <c r="N1509" s="8">
        <v>0.15543799595456664</v>
      </c>
      <c r="O1509" s="8">
        <v>8.3774063888301331E-2</v>
      </c>
      <c r="P1509" s="20">
        <v>0.3547058823529412</v>
      </c>
      <c r="Q1509" s="8">
        <v>0.30854625550660786</v>
      </c>
      <c r="R1509" s="8">
        <v>0.20740042422814042</v>
      </c>
      <c r="S1509" s="20">
        <v>0.60824022346368722</v>
      </c>
    </row>
    <row r="1510" spans="1:19" ht="13.5" customHeight="1" x14ac:dyDescent="0.2">
      <c r="A1510" s="6">
        <v>41560</v>
      </c>
      <c r="B1510" s="19">
        <v>41196</v>
      </c>
      <c r="C1510" s="19">
        <v>39740</v>
      </c>
      <c r="D1510" s="16" t="s">
        <v>2</v>
      </c>
      <c r="E1510" s="7">
        <v>7863</v>
      </c>
      <c r="F1510" s="7">
        <v>5514</v>
      </c>
      <c r="G1510" s="7">
        <v>2349</v>
      </c>
      <c r="H1510" s="7">
        <v>6713</v>
      </c>
      <c r="I1510" s="7">
        <v>4784</v>
      </c>
      <c r="J1510" s="7">
        <v>1929</v>
      </c>
      <c r="K1510" s="7">
        <v>4859</v>
      </c>
      <c r="L1510" s="7">
        <v>3829</v>
      </c>
      <c r="M1510" s="7">
        <v>1030</v>
      </c>
      <c r="N1510" s="8">
        <v>0.17130939967227765</v>
      </c>
      <c r="O1510" s="8">
        <v>0.15259197324414719</v>
      </c>
      <c r="P1510" s="20">
        <v>0.21772939346811815</v>
      </c>
      <c r="Q1510" s="8">
        <v>0.25326745298055475</v>
      </c>
      <c r="R1510" s="8">
        <v>0.30973871733966751</v>
      </c>
      <c r="S1510" s="20">
        <v>0.13808139534883712</v>
      </c>
    </row>
    <row r="1511" spans="1:19" ht="13.5" customHeight="1" x14ac:dyDescent="0.2">
      <c r="A1511" s="6">
        <v>41561</v>
      </c>
      <c r="B1511" s="19">
        <v>41197</v>
      </c>
      <c r="C1511" s="19">
        <v>39741</v>
      </c>
      <c r="D1511" s="16" t="s">
        <v>3</v>
      </c>
      <c r="E1511" s="7">
        <v>7009</v>
      </c>
      <c r="F1511" s="7">
        <v>5108</v>
      </c>
      <c r="G1511" s="7">
        <v>1901</v>
      </c>
      <c r="H1511" s="7">
        <v>6288</v>
      </c>
      <c r="I1511" s="7">
        <v>4532</v>
      </c>
      <c r="J1511" s="7">
        <v>1756</v>
      </c>
      <c r="K1511" s="7">
        <v>4837</v>
      </c>
      <c r="L1511" s="7">
        <v>3846</v>
      </c>
      <c r="M1511" s="7">
        <v>991</v>
      </c>
      <c r="N1511" s="8">
        <v>0.11466284987277353</v>
      </c>
      <c r="O1511" s="8">
        <v>0.12709620476610772</v>
      </c>
      <c r="P1511" s="20">
        <v>8.2574031890660482E-2</v>
      </c>
      <c r="Q1511" s="8">
        <v>0.318968761761385</v>
      </c>
      <c r="R1511" s="8">
        <v>0.25534529368395176</v>
      </c>
      <c r="S1511" s="20">
        <v>0.52690763052208833</v>
      </c>
    </row>
    <row r="1512" spans="1:19" ht="13.5" customHeight="1" x14ac:dyDescent="0.2">
      <c r="A1512" s="6">
        <v>41562</v>
      </c>
      <c r="B1512" s="19">
        <v>41198</v>
      </c>
      <c r="C1512" s="19">
        <v>39742</v>
      </c>
      <c r="D1512" s="16" t="s">
        <v>4</v>
      </c>
      <c r="E1512" s="7">
        <v>7050</v>
      </c>
      <c r="F1512" s="7">
        <v>4767</v>
      </c>
      <c r="G1512" s="7">
        <v>2283</v>
      </c>
      <c r="H1512" s="7">
        <v>6186</v>
      </c>
      <c r="I1512" s="7">
        <v>4155</v>
      </c>
      <c r="J1512" s="7">
        <v>2031</v>
      </c>
      <c r="K1512" s="7">
        <v>4210</v>
      </c>
      <c r="L1512" s="7">
        <v>3273</v>
      </c>
      <c r="M1512" s="7">
        <v>937</v>
      </c>
      <c r="N1512" s="8">
        <v>0.13967022308438404</v>
      </c>
      <c r="O1512" s="8">
        <v>0.14729241877256327</v>
      </c>
      <c r="P1512" s="20">
        <v>0.12407680945347122</v>
      </c>
      <c r="Q1512" s="8">
        <v>0.45811789038262662</v>
      </c>
      <c r="R1512" s="8">
        <v>0.33679192372406064</v>
      </c>
      <c r="S1512" s="20">
        <v>0.79905437352245867</v>
      </c>
    </row>
    <row r="1513" spans="1:19" ht="13.5" customHeight="1" x14ac:dyDescent="0.2">
      <c r="A1513" s="6">
        <v>41563</v>
      </c>
      <c r="B1513" s="19">
        <v>41199</v>
      </c>
      <c r="C1513" s="19">
        <v>39743</v>
      </c>
      <c r="D1513" s="16" t="s">
        <v>5</v>
      </c>
      <c r="E1513" s="7">
        <v>6273</v>
      </c>
      <c r="F1513" s="7">
        <v>4759</v>
      </c>
      <c r="G1513" s="7">
        <v>1514</v>
      </c>
      <c r="H1513" s="7">
        <v>5596</v>
      </c>
      <c r="I1513" s="7">
        <v>4429</v>
      </c>
      <c r="J1513" s="7">
        <v>1167</v>
      </c>
      <c r="K1513" s="7">
        <v>4252</v>
      </c>
      <c r="L1513" s="7">
        <v>3493</v>
      </c>
      <c r="M1513" s="7">
        <v>759</v>
      </c>
      <c r="N1513" s="8">
        <v>0.12097927090779126</v>
      </c>
      <c r="O1513" s="8">
        <v>7.4508918491758891E-2</v>
      </c>
      <c r="P1513" s="20">
        <v>0.29734361610968296</v>
      </c>
      <c r="Q1513" s="8">
        <v>0.19805194805194803</v>
      </c>
      <c r="R1513" s="8">
        <v>0.13282551773387286</v>
      </c>
      <c r="S1513" s="20">
        <v>0.46280193236714973</v>
      </c>
    </row>
    <row r="1514" spans="1:19" ht="13.5" customHeight="1" x14ac:dyDescent="0.2">
      <c r="A1514" s="6">
        <v>41564</v>
      </c>
      <c r="B1514" s="19">
        <v>41200</v>
      </c>
      <c r="C1514" s="19">
        <v>39744</v>
      </c>
      <c r="D1514" s="16" t="s">
        <v>6</v>
      </c>
      <c r="E1514" s="7">
        <v>6743</v>
      </c>
      <c r="F1514" s="7">
        <v>4538</v>
      </c>
      <c r="G1514" s="7">
        <v>2205</v>
      </c>
      <c r="H1514" s="7">
        <v>6263</v>
      </c>
      <c r="I1514" s="7">
        <v>4685</v>
      </c>
      <c r="J1514" s="7">
        <v>1578</v>
      </c>
      <c r="K1514" s="7">
        <v>4482</v>
      </c>
      <c r="L1514" s="7">
        <v>3665</v>
      </c>
      <c r="M1514" s="7">
        <v>817</v>
      </c>
      <c r="N1514" s="8">
        <v>7.6640587577838204E-2</v>
      </c>
      <c r="O1514" s="8">
        <v>-3.1376734258271033E-2</v>
      </c>
      <c r="P1514" s="20">
        <v>0.39733840304182499</v>
      </c>
      <c r="Q1514" s="8">
        <v>0.14930969831259588</v>
      </c>
      <c r="R1514" s="8">
        <v>5.9853690977609286E-3</v>
      </c>
      <c r="S1514" s="20">
        <v>0.62610619469026552</v>
      </c>
    </row>
    <row r="1515" spans="1:19" ht="13.5" customHeight="1" x14ac:dyDescent="0.2">
      <c r="A1515" s="6">
        <v>41565</v>
      </c>
      <c r="B1515" s="19">
        <v>41201</v>
      </c>
      <c r="C1515" s="19">
        <v>39745</v>
      </c>
      <c r="D1515" s="16" t="s">
        <v>7</v>
      </c>
      <c r="E1515" s="7">
        <v>6845</v>
      </c>
      <c r="F1515" s="7">
        <v>4862</v>
      </c>
      <c r="G1515" s="7">
        <v>1983</v>
      </c>
      <c r="H1515" s="7">
        <v>5974</v>
      </c>
      <c r="I1515" s="7">
        <v>4341</v>
      </c>
      <c r="J1515" s="7">
        <v>1633</v>
      </c>
      <c r="K1515" s="7">
        <v>4232</v>
      </c>
      <c r="L1515" s="7">
        <v>3127</v>
      </c>
      <c r="M1515" s="7">
        <v>1105</v>
      </c>
      <c r="N1515" s="8">
        <v>0.14579845999330421</v>
      </c>
      <c r="O1515" s="8">
        <v>0.1200184289334254</v>
      </c>
      <c r="P1515" s="20">
        <v>0.21432945499081435</v>
      </c>
      <c r="Q1515" s="8">
        <v>0.44683999154512799</v>
      </c>
      <c r="R1515" s="8">
        <v>0.43506493506493515</v>
      </c>
      <c r="S1515" s="20">
        <v>0.4765450483991065</v>
      </c>
    </row>
    <row r="1516" spans="1:19" ht="13.5" customHeight="1" x14ac:dyDescent="0.2">
      <c r="A1516" s="6">
        <v>41566</v>
      </c>
      <c r="B1516" s="19">
        <v>41202</v>
      </c>
      <c r="C1516" s="19">
        <v>39746</v>
      </c>
      <c r="D1516" s="16" t="s">
        <v>1</v>
      </c>
      <c r="E1516" s="7">
        <v>7453</v>
      </c>
      <c r="F1516" s="7">
        <v>5073</v>
      </c>
      <c r="G1516" s="7">
        <v>2380</v>
      </c>
      <c r="H1516" s="7">
        <v>6445</v>
      </c>
      <c r="I1516" s="7">
        <v>4581</v>
      </c>
      <c r="J1516" s="7">
        <v>1864</v>
      </c>
      <c r="K1516" s="7">
        <v>4292</v>
      </c>
      <c r="L1516" s="7">
        <v>3129</v>
      </c>
      <c r="M1516" s="7">
        <v>1163</v>
      </c>
      <c r="N1516" s="8">
        <v>0.156400310318076</v>
      </c>
      <c r="O1516" s="8">
        <v>0.1074001309757695</v>
      </c>
      <c r="P1516" s="20">
        <v>0.27682403433476388</v>
      </c>
      <c r="Q1516" s="8">
        <v>0.42287132493318058</v>
      </c>
      <c r="R1516" s="8">
        <v>0.36738544474393531</v>
      </c>
      <c r="S1516" s="20">
        <v>0.55759162303664911</v>
      </c>
    </row>
    <row r="1517" spans="1:19" ht="13.5" customHeight="1" x14ac:dyDescent="0.2">
      <c r="A1517" s="6">
        <v>41567</v>
      </c>
      <c r="B1517" s="19">
        <v>41203</v>
      </c>
      <c r="C1517" s="19">
        <v>39747</v>
      </c>
      <c r="D1517" s="16" t="s">
        <v>2</v>
      </c>
      <c r="E1517" s="7">
        <v>7304</v>
      </c>
      <c r="F1517" s="7">
        <v>5155</v>
      </c>
      <c r="G1517" s="7">
        <v>2149</v>
      </c>
      <c r="H1517" s="7">
        <v>6685</v>
      </c>
      <c r="I1517" s="7">
        <v>4767</v>
      </c>
      <c r="J1517" s="7">
        <v>1918</v>
      </c>
      <c r="K1517" s="7">
        <v>4539</v>
      </c>
      <c r="L1517" s="7">
        <v>3475</v>
      </c>
      <c r="M1517" s="7">
        <v>1064</v>
      </c>
      <c r="N1517" s="8">
        <v>9.2595362752430743E-2</v>
      </c>
      <c r="O1517" s="8">
        <v>8.1392909586742279E-2</v>
      </c>
      <c r="P1517" s="20">
        <v>0.12043795620437958</v>
      </c>
      <c r="Q1517" s="8">
        <v>0.32294874117007799</v>
      </c>
      <c r="R1517" s="8">
        <v>0.46199659671015314</v>
      </c>
      <c r="S1517" s="20">
        <v>7.7192982456140369E-2</v>
      </c>
    </row>
    <row r="1518" spans="1:19" ht="13.5" customHeight="1" x14ac:dyDescent="0.2">
      <c r="A1518" s="6">
        <v>41568</v>
      </c>
      <c r="B1518" s="19">
        <v>41204</v>
      </c>
      <c r="C1518" s="19">
        <v>39748</v>
      </c>
      <c r="D1518" s="16" t="s">
        <v>3</v>
      </c>
      <c r="E1518" s="7">
        <v>6535</v>
      </c>
      <c r="F1518" s="7">
        <v>4921</v>
      </c>
      <c r="G1518" s="7">
        <v>1614</v>
      </c>
      <c r="H1518" s="7">
        <v>6220</v>
      </c>
      <c r="I1518" s="7">
        <v>4474</v>
      </c>
      <c r="J1518" s="7">
        <v>1746</v>
      </c>
      <c r="K1518" s="7">
        <v>4486</v>
      </c>
      <c r="L1518" s="7">
        <v>3476</v>
      </c>
      <c r="M1518" s="7">
        <v>1010</v>
      </c>
      <c r="N1518" s="8">
        <v>5.0643086816720251E-2</v>
      </c>
      <c r="O1518" s="8">
        <v>9.9910594546267273E-2</v>
      </c>
      <c r="P1518" s="20">
        <v>-7.5601374570446689E-2</v>
      </c>
      <c r="Q1518" s="8">
        <v>0.2468994466704828</v>
      </c>
      <c r="R1518" s="8">
        <v>0.20671897989210408</v>
      </c>
      <c r="S1518" s="20">
        <v>0.38779019776440249</v>
      </c>
    </row>
    <row r="1519" spans="1:19" ht="13.5" customHeight="1" x14ac:dyDescent="0.2">
      <c r="A1519" s="6">
        <v>41569</v>
      </c>
      <c r="B1519" s="19">
        <v>41205</v>
      </c>
      <c r="C1519" s="19">
        <v>39749</v>
      </c>
      <c r="D1519" s="16" t="s">
        <v>4</v>
      </c>
      <c r="E1519" s="7">
        <v>6675</v>
      </c>
      <c r="F1519" s="7">
        <v>4511</v>
      </c>
      <c r="G1519" s="7">
        <v>2164</v>
      </c>
      <c r="H1519" s="7">
        <v>5731</v>
      </c>
      <c r="I1519" s="7">
        <v>3897</v>
      </c>
      <c r="J1519" s="7">
        <v>1834</v>
      </c>
      <c r="K1519" s="7">
        <v>4177</v>
      </c>
      <c r="L1519" s="7">
        <v>3204</v>
      </c>
      <c r="M1519" s="7">
        <v>973</v>
      </c>
      <c r="N1519" s="8">
        <v>0.16471819926714359</v>
      </c>
      <c r="O1519" s="8">
        <v>0.1575570952014369</v>
      </c>
      <c r="P1519" s="20">
        <v>0.17993456924754625</v>
      </c>
      <c r="Q1519" s="8">
        <v>0.52188782489740082</v>
      </c>
      <c r="R1519" s="8">
        <v>0.44722489573307667</v>
      </c>
      <c r="S1519" s="20">
        <v>0.70527974783293934</v>
      </c>
    </row>
    <row r="1520" spans="1:19" ht="13.5" customHeight="1" x14ac:dyDescent="0.2">
      <c r="A1520" s="6">
        <v>41570</v>
      </c>
      <c r="B1520" s="19">
        <v>41206</v>
      </c>
      <c r="C1520" s="19">
        <v>39750</v>
      </c>
      <c r="D1520" s="16" t="s">
        <v>5</v>
      </c>
      <c r="E1520" s="7">
        <v>6201</v>
      </c>
      <c r="F1520" s="7">
        <v>4815</v>
      </c>
      <c r="G1520" s="7">
        <v>1386</v>
      </c>
      <c r="H1520" s="7">
        <v>5651</v>
      </c>
      <c r="I1520" s="7">
        <v>4353</v>
      </c>
      <c r="J1520" s="7">
        <v>1298</v>
      </c>
      <c r="K1520" s="7">
        <v>4494</v>
      </c>
      <c r="L1520" s="7">
        <v>3810</v>
      </c>
      <c r="M1520" s="7">
        <v>684</v>
      </c>
      <c r="N1520" s="8">
        <v>9.7327906565209732E-2</v>
      </c>
      <c r="O1520" s="8">
        <v>0.10613370089593377</v>
      </c>
      <c r="P1520" s="20">
        <v>6.7796610169491567E-2</v>
      </c>
      <c r="Q1520" s="8">
        <v>0.35748686514886163</v>
      </c>
      <c r="R1520" s="8">
        <v>0.33453436807095338</v>
      </c>
      <c r="S1520" s="20">
        <v>0.44375000000000009</v>
      </c>
    </row>
    <row r="1521" spans="1:19" ht="13.5" customHeight="1" x14ac:dyDescent="0.2">
      <c r="A1521" s="6">
        <v>41571</v>
      </c>
      <c r="B1521" s="19">
        <v>41207</v>
      </c>
      <c r="C1521" s="19">
        <v>39751</v>
      </c>
      <c r="D1521" s="16" t="s">
        <v>6</v>
      </c>
      <c r="E1521" s="7">
        <v>6400</v>
      </c>
      <c r="F1521" s="7">
        <v>4887</v>
      </c>
      <c r="G1521" s="7">
        <v>1513</v>
      </c>
      <c r="H1521" s="7">
        <v>6044</v>
      </c>
      <c r="I1521" s="7">
        <v>4514</v>
      </c>
      <c r="J1521" s="7">
        <v>1530</v>
      </c>
      <c r="K1521" s="7">
        <v>3915</v>
      </c>
      <c r="L1521" s="7">
        <v>3055</v>
      </c>
      <c r="M1521" s="7">
        <v>860</v>
      </c>
      <c r="N1521" s="8">
        <v>5.8901389808074134E-2</v>
      </c>
      <c r="O1521" s="8">
        <v>8.263181214000892E-2</v>
      </c>
      <c r="P1521" s="20">
        <v>-1.1111111111111072E-2</v>
      </c>
      <c r="Q1521" s="8">
        <v>0.19738072965388209</v>
      </c>
      <c r="R1521" s="8">
        <v>0.24319511574662944</v>
      </c>
      <c r="S1521" s="20">
        <v>7.0014144271570045E-2</v>
      </c>
    </row>
    <row r="1522" spans="1:19" ht="13.5" customHeight="1" x14ac:dyDescent="0.2">
      <c r="A1522" s="6">
        <v>41572</v>
      </c>
      <c r="B1522" s="19">
        <v>41208</v>
      </c>
      <c r="C1522" s="19">
        <v>39752</v>
      </c>
      <c r="D1522" s="16" t="s">
        <v>7</v>
      </c>
      <c r="E1522" s="7">
        <v>6699</v>
      </c>
      <c r="F1522" s="7">
        <v>4590</v>
      </c>
      <c r="G1522" s="7">
        <v>2109</v>
      </c>
      <c r="H1522" s="7">
        <v>5807</v>
      </c>
      <c r="I1522" s="7">
        <v>4110</v>
      </c>
      <c r="J1522" s="7">
        <v>1697</v>
      </c>
      <c r="K1522" s="7">
        <v>5135</v>
      </c>
      <c r="L1522" s="7">
        <v>4150</v>
      </c>
      <c r="M1522" s="7">
        <v>985</v>
      </c>
      <c r="N1522" s="8">
        <v>0.15360771482693303</v>
      </c>
      <c r="O1522" s="8">
        <v>0.11678832116788329</v>
      </c>
      <c r="P1522" s="20">
        <v>0.24278137890394813</v>
      </c>
      <c r="Q1522" s="8">
        <v>0.29875920899573472</v>
      </c>
      <c r="R1522" s="8">
        <v>0.23254564983888293</v>
      </c>
      <c r="S1522" s="20">
        <v>0.4707112970711298</v>
      </c>
    </row>
    <row r="1523" spans="1:19" ht="13.5" customHeight="1" x14ac:dyDescent="0.2">
      <c r="A1523" s="6">
        <v>41573</v>
      </c>
      <c r="B1523" s="19">
        <v>41209</v>
      </c>
      <c r="C1523" s="19">
        <v>39753</v>
      </c>
      <c r="D1523" s="16" t="s">
        <v>1</v>
      </c>
      <c r="E1523" s="7">
        <v>6244</v>
      </c>
      <c r="F1523" s="7">
        <v>4511</v>
      </c>
      <c r="G1523" s="7">
        <v>1733</v>
      </c>
      <c r="H1523" s="7">
        <v>6078</v>
      </c>
      <c r="I1523" s="7">
        <v>4188</v>
      </c>
      <c r="J1523" s="7">
        <v>1890</v>
      </c>
      <c r="K1523" s="7">
        <v>4958</v>
      </c>
      <c r="L1523" s="7">
        <v>3868</v>
      </c>
      <c r="M1523" s="7">
        <v>1090</v>
      </c>
      <c r="N1523" s="8">
        <v>2.7311615663047073E-2</v>
      </c>
      <c r="O1523" s="8">
        <v>7.7125119388729679E-2</v>
      </c>
      <c r="P1523" s="20">
        <v>-8.306878306878307E-2</v>
      </c>
      <c r="Q1523" s="8">
        <v>0.25356354145753857</v>
      </c>
      <c r="R1523" s="8">
        <v>0.27609618104667599</v>
      </c>
      <c r="S1523" s="20">
        <v>0.19847856154910093</v>
      </c>
    </row>
    <row r="1524" spans="1:19" ht="13.5" customHeight="1" x14ac:dyDescent="0.2">
      <c r="A1524" s="6">
        <v>41574</v>
      </c>
      <c r="B1524" s="19">
        <v>41210</v>
      </c>
      <c r="C1524" s="19">
        <v>39754</v>
      </c>
      <c r="D1524" s="16" t="s">
        <v>2</v>
      </c>
      <c r="E1524" s="7">
        <v>7060</v>
      </c>
      <c r="F1524" s="7">
        <v>4613</v>
      </c>
      <c r="G1524" s="7">
        <v>2447</v>
      </c>
      <c r="H1524" s="7">
        <v>6332</v>
      </c>
      <c r="I1524" s="7">
        <v>4445</v>
      </c>
      <c r="J1524" s="7">
        <v>1887</v>
      </c>
      <c r="K1524" s="7">
        <v>4558</v>
      </c>
      <c r="L1524" s="7">
        <v>3524</v>
      </c>
      <c r="M1524" s="7">
        <v>1034</v>
      </c>
      <c r="N1524" s="8">
        <v>0.11497157296272897</v>
      </c>
      <c r="O1524" s="8">
        <v>3.7795275590551292E-2</v>
      </c>
      <c r="P1524" s="20">
        <v>0.29676735559088496</v>
      </c>
      <c r="Q1524" s="8">
        <v>0.41482965931863736</v>
      </c>
      <c r="R1524" s="8">
        <v>0.36560094730609838</v>
      </c>
      <c r="S1524" s="20">
        <v>0.51799007444168743</v>
      </c>
    </row>
    <row r="1525" spans="1:19" ht="13.5" customHeight="1" x14ac:dyDescent="0.2">
      <c r="A1525" s="6">
        <v>41575</v>
      </c>
      <c r="B1525" s="19">
        <v>41211</v>
      </c>
      <c r="C1525" s="19">
        <v>39755</v>
      </c>
      <c r="D1525" s="16" t="s">
        <v>3</v>
      </c>
      <c r="E1525" s="7">
        <v>5788</v>
      </c>
      <c r="F1525" s="7">
        <v>4380</v>
      </c>
      <c r="G1525" s="7">
        <v>1408</v>
      </c>
      <c r="H1525" s="7">
        <v>5561</v>
      </c>
      <c r="I1525" s="7">
        <v>3847</v>
      </c>
      <c r="J1525" s="7">
        <v>1714</v>
      </c>
      <c r="K1525" s="7">
        <v>4528</v>
      </c>
      <c r="L1525" s="7">
        <v>3630</v>
      </c>
      <c r="M1525" s="7">
        <v>898</v>
      </c>
      <c r="N1525" s="8">
        <v>4.0819996403524517E-2</v>
      </c>
      <c r="O1525" s="8">
        <v>0.13854951910579683</v>
      </c>
      <c r="P1525" s="20">
        <v>-0.1785297549591599</v>
      </c>
      <c r="Q1525" s="8">
        <v>0.24126099077846885</v>
      </c>
      <c r="R1525" s="8">
        <v>0.26443418013856812</v>
      </c>
      <c r="S1525" s="20">
        <v>0.17431192660550465</v>
      </c>
    </row>
    <row r="1526" spans="1:19" ht="13.5" customHeight="1" x14ac:dyDescent="0.2">
      <c r="A1526" s="6">
        <v>41576</v>
      </c>
      <c r="B1526" s="19">
        <v>41212</v>
      </c>
      <c r="C1526" s="19">
        <v>39756</v>
      </c>
      <c r="D1526" s="16" t="s">
        <v>4</v>
      </c>
      <c r="E1526" s="7">
        <v>6077</v>
      </c>
      <c r="F1526" s="7">
        <v>4020</v>
      </c>
      <c r="G1526" s="7">
        <v>2057</v>
      </c>
      <c r="H1526" s="7">
        <v>5733</v>
      </c>
      <c r="I1526" s="7">
        <v>3735</v>
      </c>
      <c r="J1526" s="7">
        <v>1998</v>
      </c>
      <c r="K1526" s="7">
        <v>4207</v>
      </c>
      <c r="L1526" s="7">
        <v>3473</v>
      </c>
      <c r="M1526" s="7">
        <v>734</v>
      </c>
      <c r="N1526" s="8">
        <v>6.0003488574917219E-2</v>
      </c>
      <c r="O1526" s="8">
        <v>7.6305220883534197E-2</v>
      </c>
      <c r="P1526" s="20">
        <v>2.9529529529529475E-2</v>
      </c>
      <c r="Q1526" s="8">
        <v>0.30072773972602729</v>
      </c>
      <c r="R1526" s="8">
        <v>0.19287833827893186</v>
      </c>
      <c r="S1526" s="20">
        <v>0.57987711213517668</v>
      </c>
    </row>
    <row r="1527" spans="1:19" ht="13.5" customHeight="1" x14ac:dyDescent="0.2">
      <c r="A1527" s="6">
        <v>41577</v>
      </c>
      <c r="B1527" s="19">
        <v>41213</v>
      </c>
      <c r="C1527" s="19">
        <v>39757</v>
      </c>
      <c r="D1527" s="16" t="s">
        <v>5</v>
      </c>
      <c r="E1527" s="7">
        <v>6769</v>
      </c>
      <c r="F1527" s="7">
        <v>4927</v>
      </c>
      <c r="G1527" s="7">
        <v>1842</v>
      </c>
      <c r="H1527" s="7">
        <v>5890</v>
      </c>
      <c r="I1527" s="7">
        <v>4631</v>
      </c>
      <c r="J1527" s="7">
        <v>1259</v>
      </c>
      <c r="K1527" s="7">
        <v>3993</v>
      </c>
      <c r="L1527" s="7">
        <v>3282</v>
      </c>
      <c r="M1527" s="7">
        <v>711</v>
      </c>
      <c r="N1527" s="8">
        <v>0.14923599320882852</v>
      </c>
      <c r="O1527" s="8">
        <v>6.39170805441589E-2</v>
      </c>
      <c r="P1527" s="20">
        <v>0.46306592533756952</v>
      </c>
      <c r="Q1527" s="8">
        <v>0.28006807866868377</v>
      </c>
      <c r="R1527" s="8">
        <v>0.22837197706307655</v>
      </c>
      <c r="S1527" s="20">
        <v>0.44244322631166799</v>
      </c>
    </row>
    <row r="1528" spans="1:19" ht="13.5" customHeight="1" x14ac:dyDescent="0.2">
      <c r="A1528" s="6">
        <v>41578</v>
      </c>
      <c r="B1528" s="19">
        <v>41214</v>
      </c>
      <c r="C1528" s="19">
        <v>39758</v>
      </c>
      <c r="D1528" s="16" t="s">
        <v>6</v>
      </c>
      <c r="E1528" s="7">
        <v>6550</v>
      </c>
      <c r="F1528" s="7">
        <v>5090</v>
      </c>
      <c r="G1528" s="7">
        <v>1460</v>
      </c>
      <c r="H1528" s="7">
        <v>6255</v>
      </c>
      <c r="I1528" s="7">
        <v>4531</v>
      </c>
      <c r="J1528" s="7">
        <v>1724</v>
      </c>
      <c r="K1528" s="7">
        <v>3977</v>
      </c>
      <c r="L1528" s="7">
        <v>3208</v>
      </c>
      <c r="M1528" s="7">
        <v>769</v>
      </c>
      <c r="N1528" s="8">
        <v>4.7162270183852995E-2</v>
      </c>
      <c r="O1528" s="8">
        <v>0.12337232399028908</v>
      </c>
      <c r="P1528" s="20">
        <v>-0.15313225058004643</v>
      </c>
      <c r="Q1528" s="8">
        <v>0.25937319746202658</v>
      </c>
      <c r="R1528" s="8">
        <v>0.38881309686221011</v>
      </c>
      <c r="S1528" s="20">
        <v>-4.947916666666663E-2</v>
      </c>
    </row>
    <row r="1529" spans="1:19" ht="13.5" customHeight="1" x14ac:dyDescent="0.2">
      <c r="A1529" s="6">
        <v>41579</v>
      </c>
      <c r="B1529" s="19">
        <v>41215</v>
      </c>
      <c r="C1529" s="19">
        <v>39759</v>
      </c>
      <c r="D1529" s="16" t="s">
        <v>7</v>
      </c>
      <c r="E1529" s="7">
        <v>7026</v>
      </c>
      <c r="F1529" s="7">
        <v>5322</v>
      </c>
      <c r="G1529" s="7">
        <v>1704</v>
      </c>
      <c r="H1529" s="7">
        <v>5799</v>
      </c>
      <c r="I1529" s="7">
        <v>4167</v>
      </c>
      <c r="J1529" s="7">
        <v>1632</v>
      </c>
      <c r="K1529" s="7">
        <v>4121</v>
      </c>
      <c r="L1529" s="7">
        <v>3074</v>
      </c>
      <c r="M1529" s="7">
        <v>1047</v>
      </c>
      <c r="N1529" s="8">
        <v>0.21158820486290741</v>
      </c>
      <c r="O1529" s="8">
        <v>0.27717782577393812</v>
      </c>
      <c r="P1529" s="20">
        <v>4.4117647058823595E-2</v>
      </c>
      <c r="Q1529" s="8">
        <v>0.52805567638103512</v>
      </c>
      <c r="R1529" s="8">
        <v>0.70522268503684726</v>
      </c>
      <c r="S1529" s="20">
        <v>0.15368991198375093</v>
      </c>
    </row>
    <row r="1530" spans="1:19" ht="13.5" customHeight="1" x14ac:dyDescent="0.2">
      <c r="A1530" s="6">
        <v>41580</v>
      </c>
      <c r="B1530" s="19">
        <v>41216</v>
      </c>
      <c r="C1530" s="19">
        <v>39760</v>
      </c>
      <c r="D1530" s="16" t="s">
        <v>1</v>
      </c>
      <c r="E1530" s="7">
        <v>7136</v>
      </c>
      <c r="F1530" s="7">
        <v>4923</v>
      </c>
      <c r="G1530" s="7">
        <v>2213</v>
      </c>
      <c r="H1530" s="7">
        <v>6091</v>
      </c>
      <c r="I1530" s="7">
        <v>4204</v>
      </c>
      <c r="J1530" s="7">
        <v>1887</v>
      </c>
      <c r="K1530" s="7">
        <v>4702</v>
      </c>
      <c r="L1530" s="7">
        <v>3360</v>
      </c>
      <c r="M1530" s="7">
        <v>1342</v>
      </c>
      <c r="N1530" s="8">
        <v>0.17156460351338043</v>
      </c>
      <c r="O1530" s="8">
        <v>0.17102759276879165</v>
      </c>
      <c r="P1530" s="20">
        <v>0.17276099629040798</v>
      </c>
      <c r="Q1530" s="8">
        <v>0.51571792693288021</v>
      </c>
      <c r="R1530" s="8">
        <v>0.54908747640025179</v>
      </c>
      <c r="S1530" s="20">
        <v>0.4464052287581699</v>
      </c>
    </row>
    <row r="1531" spans="1:19" ht="13.5" customHeight="1" x14ac:dyDescent="0.2">
      <c r="A1531" s="6">
        <v>41581</v>
      </c>
      <c r="B1531" s="19">
        <v>41217</v>
      </c>
      <c r="C1531" s="19">
        <v>39761</v>
      </c>
      <c r="D1531" s="16" t="s">
        <v>2</v>
      </c>
      <c r="E1531" s="7">
        <v>7441</v>
      </c>
      <c r="F1531" s="7">
        <v>5084</v>
      </c>
      <c r="G1531" s="7">
        <v>2357</v>
      </c>
      <c r="H1531" s="7">
        <v>6732</v>
      </c>
      <c r="I1531" s="7">
        <v>4734</v>
      </c>
      <c r="J1531" s="7">
        <v>1998</v>
      </c>
      <c r="K1531" s="7">
        <v>4634</v>
      </c>
      <c r="L1531" s="7">
        <v>3649</v>
      </c>
      <c r="M1531" s="7">
        <v>985</v>
      </c>
      <c r="N1531" s="8">
        <v>0.10531788472964942</v>
      </c>
      <c r="O1531" s="8">
        <v>7.3933248838191856E-2</v>
      </c>
      <c r="P1531" s="20">
        <v>0.17967967967967957</v>
      </c>
      <c r="Q1531" s="8">
        <v>0.45332031250000004</v>
      </c>
      <c r="R1531" s="8">
        <v>0.51806509405792767</v>
      </c>
      <c r="S1531" s="20">
        <v>0.33088650479954818</v>
      </c>
    </row>
    <row r="1532" spans="1:19" ht="13.5" customHeight="1" x14ac:dyDescent="0.2">
      <c r="A1532" s="6">
        <v>41582</v>
      </c>
      <c r="B1532" s="19">
        <v>41218</v>
      </c>
      <c r="C1532" s="19">
        <v>39762</v>
      </c>
      <c r="D1532" s="16" t="s">
        <v>3</v>
      </c>
      <c r="E1532" s="7">
        <v>6039</v>
      </c>
      <c r="F1532" s="7">
        <v>4531</v>
      </c>
      <c r="G1532" s="7">
        <v>1508</v>
      </c>
      <c r="H1532" s="7">
        <v>5801</v>
      </c>
      <c r="I1532" s="7">
        <v>4153</v>
      </c>
      <c r="J1532" s="7">
        <v>1648</v>
      </c>
      <c r="K1532" s="7">
        <v>4889</v>
      </c>
      <c r="L1532" s="7">
        <v>3842</v>
      </c>
      <c r="M1532" s="7">
        <v>1047</v>
      </c>
      <c r="N1532" s="8">
        <v>4.1027409067402099E-2</v>
      </c>
      <c r="O1532" s="8">
        <v>9.1018540813869508E-2</v>
      </c>
      <c r="P1532" s="20">
        <v>-8.4951456310679574E-2</v>
      </c>
      <c r="Q1532" s="8">
        <v>0.47041636230825423</v>
      </c>
      <c r="R1532" s="8">
        <v>0.51589160254265631</v>
      </c>
      <c r="S1532" s="20">
        <v>0.34883720930232553</v>
      </c>
    </row>
    <row r="1533" spans="1:19" ht="13.5" customHeight="1" x14ac:dyDescent="0.2">
      <c r="A1533" s="6">
        <v>41583</v>
      </c>
      <c r="B1533" s="19">
        <v>41219</v>
      </c>
      <c r="C1533" s="19">
        <v>39763</v>
      </c>
      <c r="D1533" s="16" t="s">
        <v>4</v>
      </c>
      <c r="E1533" s="7">
        <v>6000</v>
      </c>
      <c r="F1533" s="7">
        <v>3871</v>
      </c>
      <c r="G1533" s="7">
        <v>2129</v>
      </c>
      <c r="H1533" s="7">
        <v>5662</v>
      </c>
      <c r="I1533" s="7">
        <v>3766</v>
      </c>
      <c r="J1533" s="7">
        <v>1896</v>
      </c>
      <c r="K1533" s="7">
        <v>4127</v>
      </c>
      <c r="L1533" s="7">
        <v>3207</v>
      </c>
      <c r="M1533" s="7">
        <v>920</v>
      </c>
      <c r="N1533" s="8">
        <v>5.9696220416813883E-2</v>
      </c>
      <c r="O1533" s="8">
        <v>2.7881040892193232E-2</v>
      </c>
      <c r="P1533" s="20">
        <v>0.1228902953586497</v>
      </c>
      <c r="Q1533" s="8">
        <v>0.71673819742489275</v>
      </c>
      <c r="R1533" s="8">
        <v>0.84333333333333327</v>
      </c>
      <c r="S1533" s="20">
        <v>0.52616487455197136</v>
      </c>
    </row>
    <row r="1534" spans="1:19" ht="13.5" customHeight="1" x14ac:dyDescent="0.2">
      <c r="A1534" s="6">
        <v>41584</v>
      </c>
      <c r="B1534" s="19">
        <v>41220</v>
      </c>
      <c r="C1534" s="19">
        <v>39764</v>
      </c>
      <c r="D1534" s="16" t="s">
        <v>5</v>
      </c>
      <c r="E1534" s="7">
        <v>6280</v>
      </c>
      <c r="F1534" s="7">
        <v>4461</v>
      </c>
      <c r="G1534" s="7">
        <v>1819</v>
      </c>
      <c r="H1534" s="7">
        <v>5552</v>
      </c>
      <c r="I1534" s="7">
        <v>4251</v>
      </c>
      <c r="J1534" s="7">
        <v>1301</v>
      </c>
      <c r="K1534" s="7">
        <v>4342</v>
      </c>
      <c r="L1534" s="7">
        <v>3650</v>
      </c>
      <c r="M1534" s="7">
        <v>692</v>
      </c>
      <c r="N1534" s="8">
        <v>0.13112391930835732</v>
      </c>
      <c r="O1534" s="8">
        <v>4.9400141143260301E-2</v>
      </c>
      <c r="P1534" s="20">
        <v>0.39815526518063038</v>
      </c>
      <c r="Q1534" s="8">
        <v>0.66843783209351759</v>
      </c>
      <c r="R1534" s="8">
        <v>0.80607287449392717</v>
      </c>
      <c r="S1534" s="20">
        <v>0.40571870170015445</v>
      </c>
    </row>
    <row r="1535" spans="1:19" ht="13.5" customHeight="1" x14ac:dyDescent="0.2">
      <c r="A1535" s="6">
        <v>41585</v>
      </c>
      <c r="B1535" s="19">
        <v>41221</v>
      </c>
      <c r="C1535" s="19">
        <v>39765</v>
      </c>
      <c r="D1535" s="16" t="s">
        <v>6</v>
      </c>
      <c r="E1535" s="7">
        <v>6017</v>
      </c>
      <c r="F1535" s="7">
        <v>4391</v>
      </c>
      <c r="G1535" s="7">
        <v>1626</v>
      </c>
      <c r="H1535" s="7">
        <v>6028</v>
      </c>
      <c r="I1535" s="7">
        <v>4404</v>
      </c>
      <c r="J1535" s="7">
        <v>1624</v>
      </c>
      <c r="K1535" s="7">
        <v>4385</v>
      </c>
      <c r="L1535" s="7">
        <v>3454</v>
      </c>
      <c r="M1535" s="7">
        <v>931</v>
      </c>
      <c r="N1535" s="8">
        <v>-1.8248175182481452E-3</v>
      </c>
      <c r="O1535" s="8">
        <v>-2.9518619436875726E-3</v>
      </c>
      <c r="P1535" s="20">
        <v>1.2315270935960854E-3</v>
      </c>
      <c r="Q1535" s="8">
        <v>0.36625794732061756</v>
      </c>
      <c r="R1535" s="8">
        <v>0.51413793103448269</v>
      </c>
      <c r="S1535" s="20">
        <v>8.1117021276595702E-2</v>
      </c>
    </row>
    <row r="1536" spans="1:19" ht="13.5" customHeight="1" x14ac:dyDescent="0.2">
      <c r="A1536" s="6">
        <v>41586</v>
      </c>
      <c r="B1536" s="19">
        <v>41222</v>
      </c>
      <c r="C1536" s="19">
        <v>39766</v>
      </c>
      <c r="D1536" s="16" t="s">
        <v>7</v>
      </c>
      <c r="E1536" s="7">
        <v>6166</v>
      </c>
      <c r="F1536" s="7">
        <v>4354</v>
      </c>
      <c r="G1536" s="7">
        <v>1812</v>
      </c>
      <c r="H1536" s="7">
        <v>5741</v>
      </c>
      <c r="I1536" s="7">
        <v>4271</v>
      </c>
      <c r="J1536" s="7">
        <v>1470</v>
      </c>
      <c r="K1536" s="7">
        <v>4711</v>
      </c>
      <c r="L1536" s="7">
        <v>3609</v>
      </c>
      <c r="M1536" s="7">
        <v>1102</v>
      </c>
      <c r="N1536" s="8">
        <v>7.4028914823201619E-2</v>
      </c>
      <c r="O1536" s="8">
        <v>1.9433387965347659E-2</v>
      </c>
      <c r="P1536" s="20">
        <v>0.2326530612244897</v>
      </c>
      <c r="Q1536" s="8">
        <v>0.62348604528699325</v>
      </c>
      <c r="R1536" s="8">
        <v>0.72572334522393978</v>
      </c>
      <c r="S1536" s="20">
        <v>0.42117647058823526</v>
      </c>
    </row>
    <row r="1537" spans="1:19" ht="13.5" customHeight="1" x14ac:dyDescent="0.2">
      <c r="A1537" s="6">
        <v>41587</v>
      </c>
      <c r="B1537" s="19">
        <v>41223</v>
      </c>
      <c r="C1537" s="19">
        <v>39767</v>
      </c>
      <c r="D1537" s="16" t="s">
        <v>1</v>
      </c>
      <c r="E1537" s="7">
        <v>6684</v>
      </c>
      <c r="F1537" s="7">
        <v>4587</v>
      </c>
      <c r="G1537" s="7">
        <v>2097</v>
      </c>
      <c r="H1537" s="7">
        <v>6404</v>
      </c>
      <c r="I1537" s="7">
        <v>4457</v>
      </c>
      <c r="J1537" s="7">
        <v>1947</v>
      </c>
      <c r="K1537" s="7">
        <v>5500</v>
      </c>
      <c r="L1537" s="7">
        <v>4080</v>
      </c>
      <c r="M1537" s="7">
        <v>1420</v>
      </c>
      <c r="N1537" s="8">
        <v>4.3722673329169348E-2</v>
      </c>
      <c r="O1537" s="8">
        <v>2.9167601525689868E-2</v>
      </c>
      <c r="P1537" s="20">
        <v>7.7041602465331316E-2</v>
      </c>
      <c r="Q1537" s="8">
        <v>0.4784339747843398</v>
      </c>
      <c r="R1537" s="8">
        <v>0.35190097259062769</v>
      </c>
      <c r="S1537" s="20">
        <v>0.85904255319148937</v>
      </c>
    </row>
    <row r="1538" spans="1:19" ht="13.5" customHeight="1" x14ac:dyDescent="0.2">
      <c r="A1538" s="6">
        <v>41588</v>
      </c>
      <c r="B1538" s="19">
        <v>41224</v>
      </c>
      <c r="C1538" s="19">
        <v>39768</v>
      </c>
      <c r="D1538" s="16" t="s">
        <v>2</v>
      </c>
      <c r="E1538" s="7">
        <v>7183</v>
      </c>
      <c r="F1538" s="7">
        <v>4929</v>
      </c>
      <c r="G1538" s="7">
        <v>2254</v>
      </c>
      <c r="H1538" s="7">
        <v>6815</v>
      </c>
      <c r="I1538" s="7">
        <v>4742</v>
      </c>
      <c r="J1538" s="7">
        <v>2073</v>
      </c>
      <c r="K1538" s="7">
        <v>4983</v>
      </c>
      <c r="L1538" s="7">
        <v>3871</v>
      </c>
      <c r="M1538" s="7">
        <v>1112</v>
      </c>
      <c r="N1538" s="8">
        <v>5.3998532648569242E-2</v>
      </c>
      <c r="O1538" s="8">
        <v>3.9434837621256769E-2</v>
      </c>
      <c r="P1538" s="20">
        <v>8.7313072841292749E-2</v>
      </c>
      <c r="Q1538" s="8">
        <v>0.22954467648065724</v>
      </c>
      <c r="R1538" s="8">
        <v>0.33072354211663058</v>
      </c>
      <c r="S1538" s="20">
        <v>5.4256314312441489E-2</v>
      </c>
    </row>
    <row r="1539" spans="1:19" ht="13.5" customHeight="1" x14ac:dyDescent="0.2">
      <c r="A1539" s="6">
        <v>41589</v>
      </c>
      <c r="B1539" s="19">
        <v>41225</v>
      </c>
      <c r="C1539" s="19">
        <v>39769</v>
      </c>
      <c r="D1539" s="16" t="s">
        <v>3</v>
      </c>
      <c r="E1539" s="7">
        <v>6192</v>
      </c>
      <c r="F1539" s="7">
        <v>4791</v>
      </c>
      <c r="G1539" s="7">
        <v>1401</v>
      </c>
      <c r="H1539" s="7">
        <v>6123</v>
      </c>
      <c r="I1539" s="7">
        <v>4356</v>
      </c>
      <c r="J1539" s="7">
        <v>1767</v>
      </c>
      <c r="K1539" s="7">
        <v>5114</v>
      </c>
      <c r="L1539" s="7">
        <v>4026</v>
      </c>
      <c r="M1539" s="7">
        <v>1088</v>
      </c>
      <c r="N1539" s="8">
        <v>1.1268985791278885E-2</v>
      </c>
      <c r="O1539" s="8">
        <v>9.9862258953168137E-2</v>
      </c>
      <c r="P1539" s="20">
        <v>-0.20713073005093374</v>
      </c>
      <c r="Q1539" s="8">
        <v>0.21602513747054197</v>
      </c>
      <c r="R1539" s="8">
        <v>0.2837620578778135</v>
      </c>
      <c r="S1539" s="20">
        <v>3.0147058823529305E-2</v>
      </c>
    </row>
    <row r="1540" spans="1:19" ht="13.5" customHeight="1" x14ac:dyDescent="0.2">
      <c r="A1540" s="6">
        <v>41590</v>
      </c>
      <c r="B1540" s="19">
        <v>41226</v>
      </c>
      <c r="C1540" s="19">
        <v>39770</v>
      </c>
      <c r="D1540" s="16" t="s">
        <v>4</v>
      </c>
      <c r="E1540" s="7">
        <v>5884</v>
      </c>
      <c r="F1540" s="7">
        <v>3968</v>
      </c>
      <c r="G1540" s="7">
        <v>1916</v>
      </c>
      <c r="H1540" s="7">
        <v>6228</v>
      </c>
      <c r="I1540" s="7">
        <v>3931</v>
      </c>
      <c r="J1540" s="7">
        <v>2297</v>
      </c>
      <c r="K1540" s="7">
        <v>4944</v>
      </c>
      <c r="L1540" s="7">
        <v>3843</v>
      </c>
      <c r="M1540" s="7">
        <v>1101</v>
      </c>
      <c r="N1540" s="8">
        <v>-5.5234425176621693E-2</v>
      </c>
      <c r="O1540" s="8">
        <v>9.4123632663445367E-3</v>
      </c>
      <c r="P1540" s="20">
        <v>-0.16586852416195041</v>
      </c>
      <c r="Q1540" s="8">
        <v>0.12247233880198394</v>
      </c>
      <c r="R1540" s="8">
        <v>6.4092249932957923E-2</v>
      </c>
      <c r="S1540" s="20">
        <v>0.26635822868473236</v>
      </c>
    </row>
    <row r="1541" spans="1:19" ht="13.5" customHeight="1" x14ac:dyDescent="0.2">
      <c r="A1541" s="6">
        <v>41591</v>
      </c>
      <c r="B1541" s="19">
        <v>41227</v>
      </c>
      <c r="C1541" s="19">
        <v>39771</v>
      </c>
      <c r="D1541" s="16" t="s">
        <v>5</v>
      </c>
      <c r="E1541" s="7">
        <v>6196</v>
      </c>
      <c r="F1541" s="7">
        <v>4576</v>
      </c>
      <c r="G1541" s="7">
        <v>1620</v>
      </c>
      <c r="H1541" s="7">
        <v>5790</v>
      </c>
      <c r="I1541" s="7">
        <v>4328</v>
      </c>
      <c r="J1541" s="7">
        <v>1462</v>
      </c>
      <c r="K1541" s="7">
        <v>4928</v>
      </c>
      <c r="L1541" s="7">
        <v>4082</v>
      </c>
      <c r="M1541" s="7">
        <v>846</v>
      </c>
      <c r="N1541" s="8">
        <v>7.0120898100172635E-2</v>
      </c>
      <c r="O1541" s="8">
        <v>5.7301293900184902E-2</v>
      </c>
      <c r="P1541" s="20">
        <v>0.10807113543091651</v>
      </c>
      <c r="Q1541" s="8">
        <v>9.7608503100088617E-2</v>
      </c>
      <c r="R1541" s="8">
        <v>9.5260890378171315E-2</v>
      </c>
      <c r="S1541" s="20">
        <v>0.10429447852760743</v>
      </c>
    </row>
    <row r="1542" spans="1:19" ht="13.5" customHeight="1" x14ac:dyDescent="0.2">
      <c r="A1542" s="6">
        <v>41592</v>
      </c>
      <c r="B1542" s="19">
        <v>41228</v>
      </c>
      <c r="C1542" s="19">
        <v>39772</v>
      </c>
      <c r="D1542" s="16" t="s">
        <v>6</v>
      </c>
      <c r="E1542" s="7">
        <v>5818</v>
      </c>
      <c r="F1542" s="7">
        <v>4289</v>
      </c>
      <c r="G1542" s="7">
        <v>1529</v>
      </c>
      <c r="H1542" s="7">
        <v>6505</v>
      </c>
      <c r="I1542" s="7">
        <v>4644</v>
      </c>
      <c r="J1542" s="7">
        <v>1861</v>
      </c>
      <c r="K1542" s="7">
        <v>4500</v>
      </c>
      <c r="L1542" s="7">
        <v>3474</v>
      </c>
      <c r="M1542" s="7">
        <v>1026</v>
      </c>
      <c r="N1542" s="8">
        <v>-0.10561106840891621</v>
      </c>
      <c r="O1542" s="8">
        <v>-7.6442721791558976E-2</v>
      </c>
      <c r="P1542" s="20">
        <v>-0.17839871037076838</v>
      </c>
      <c r="Q1542" s="8">
        <v>-3.8029100529100579E-2</v>
      </c>
      <c r="R1542" s="8">
        <v>9.4139797599435138E-3</v>
      </c>
      <c r="S1542" s="20">
        <v>-0.15008337965536411</v>
      </c>
    </row>
    <row r="1543" spans="1:19" ht="13.5" customHeight="1" x14ac:dyDescent="0.2">
      <c r="A1543" s="6">
        <v>41593</v>
      </c>
      <c r="B1543" s="19">
        <v>41229</v>
      </c>
      <c r="C1543" s="19">
        <v>39773</v>
      </c>
      <c r="D1543" s="16" t="s">
        <v>7</v>
      </c>
      <c r="E1543" s="7">
        <v>6467</v>
      </c>
      <c r="F1543" s="7">
        <v>4582</v>
      </c>
      <c r="G1543" s="7">
        <v>1885</v>
      </c>
      <c r="H1543" s="7">
        <v>6817</v>
      </c>
      <c r="I1543" s="7">
        <v>4876</v>
      </c>
      <c r="J1543" s="7">
        <v>1941</v>
      </c>
      <c r="K1543" s="7">
        <v>4628</v>
      </c>
      <c r="L1543" s="7">
        <v>3658</v>
      </c>
      <c r="M1543" s="7">
        <v>970</v>
      </c>
      <c r="N1543" s="8">
        <v>-5.1342232653660003E-2</v>
      </c>
      <c r="O1543" s="8">
        <v>-6.0295324036095166E-2</v>
      </c>
      <c r="P1543" s="20">
        <v>-2.885110767645549E-2</v>
      </c>
      <c r="Q1543" s="8">
        <v>3.2578343158546907E-3</v>
      </c>
      <c r="R1543" s="8">
        <v>4.2548350398179835E-2</v>
      </c>
      <c r="S1543" s="20">
        <v>-8.093612871769873E-2</v>
      </c>
    </row>
    <row r="1544" spans="1:19" ht="13.5" customHeight="1" x14ac:dyDescent="0.2">
      <c r="A1544" s="6">
        <v>41594</v>
      </c>
      <c r="B1544" s="19">
        <v>41230</v>
      </c>
      <c r="C1544" s="19">
        <v>39774</v>
      </c>
      <c r="D1544" s="16" t="s">
        <v>1</v>
      </c>
      <c r="E1544" s="7">
        <v>6945</v>
      </c>
      <c r="F1544" s="7">
        <v>4741</v>
      </c>
      <c r="G1544" s="7">
        <v>2204</v>
      </c>
      <c r="H1544" s="7">
        <v>6483</v>
      </c>
      <c r="I1544" s="7">
        <v>4445</v>
      </c>
      <c r="J1544" s="7">
        <v>2038</v>
      </c>
      <c r="K1544" s="7">
        <v>4821</v>
      </c>
      <c r="L1544" s="7">
        <v>3345</v>
      </c>
      <c r="M1544" s="7">
        <v>1476</v>
      </c>
      <c r="N1544" s="8">
        <v>7.1263304025913854E-2</v>
      </c>
      <c r="O1544" s="8">
        <v>6.6591676040494985E-2</v>
      </c>
      <c r="P1544" s="20">
        <v>8.1452404317958749E-2</v>
      </c>
      <c r="Q1544" s="8">
        <v>0.12034199064365225</v>
      </c>
      <c r="R1544" s="8">
        <v>9.5931576514100891E-2</v>
      </c>
      <c r="S1544" s="20">
        <v>0.17672183662573415</v>
      </c>
    </row>
    <row r="1545" spans="1:19" ht="13.5" customHeight="1" x14ac:dyDescent="0.2">
      <c r="A1545" s="6">
        <v>41595</v>
      </c>
      <c r="B1545" s="19">
        <v>41231</v>
      </c>
      <c r="C1545" s="19">
        <v>39775</v>
      </c>
      <c r="D1545" s="16" t="s">
        <v>2</v>
      </c>
      <c r="E1545" s="7">
        <v>7250</v>
      </c>
      <c r="F1545" s="7">
        <v>4930</v>
      </c>
      <c r="G1545" s="7">
        <v>2320</v>
      </c>
      <c r="H1545" s="7">
        <v>6668</v>
      </c>
      <c r="I1545" s="7">
        <v>4511</v>
      </c>
      <c r="J1545" s="7">
        <v>2157</v>
      </c>
      <c r="K1545" s="7">
        <v>4807</v>
      </c>
      <c r="L1545" s="7">
        <v>3620</v>
      </c>
      <c r="M1545" s="7">
        <v>1187</v>
      </c>
      <c r="N1545" s="8">
        <v>8.7282543491301823E-2</v>
      </c>
      <c r="O1545" s="8">
        <v>9.2884061183772904E-2</v>
      </c>
      <c r="P1545" s="20">
        <v>7.5567918405192502E-2</v>
      </c>
      <c r="Q1545" s="8">
        <v>0.23215499660095174</v>
      </c>
      <c r="R1545" s="8">
        <v>0.27127385250128921</v>
      </c>
      <c r="S1545" s="20">
        <v>0.15653040877367896</v>
      </c>
    </row>
    <row r="1546" spans="1:19" ht="13.5" customHeight="1" x14ac:dyDescent="0.2">
      <c r="A1546" s="6">
        <v>41596</v>
      </c>
      <c r="B1546" s="19">
        <v>41232</v>
      </c>
      <c r="C1546" s="19">
        <v>39776</v>
      </c>
      <c r="D1546" s="16" t="s">
        <v>3</v>
      </c>
      <c r="E1546" s="7">
        <v>5486</v>
      </c>
      <c r="F1546" s="7">
        <v>4107</v>
      </c>
      <c r="G1546" s="7">
        <v>1379</v>
      </c>
      <c r="H1546" s="7">
        <v>5661</v>
      </c>
      <c r="I1546" s="7">
        <v>3935</v>
      </c>
      <c r="J1546" s="7">
        <v>1726</v>
      </c>
      <c r="K1546" s="7">
        <v>5034</v>
      </c>
      <c r="L1546" s="7">
        <v>3942</v>
      </c>
      <c r="M1546" s="7">
        <v>1092</v>
      </c>
      <c r="N1546" s="8">
        <v>-3.0913266207383883E-2</v>
      </c>
      <c r="O1546" s="8">
        <v>4.37102922490471E-2</v>
      </c>
      <c r="P1546" s="20">
        <v>-0.20104287369640783</v>
      </c>
      <c r="Q1546" s="8">
        <v>3.6463253353485658E-2</v>
      </c>
      <c r="R1546" s="8">
        <v>7.8802206461780822E-2</v>
      </c>
      <c r="S1546" s="20">
        <v>-7.2005383580080795E-2</v>
      </c>
    </row>
    <row r="1547" spans="1:19" ht="13.5" customHeight="1" x14ac:dyDescent="0.2">
      <c r="A1547" s="6">
        <v>41597</v>
      </c>
      <c r="B1547" s="19">
        <v>41233</v>
      </c>
      <c r="C1547" s="19">
        <v>39777</v>
      </c>
      <c r="D1547" s="16" t="s">
        <v>4</v>
      </c>
      <c r="E1547" s="7">
        <v>5896</v>
      </c>
      <c r="F1547" s="7">
        <v>3393</v>
      </c>
      <c r="G1547" s="7">
        <v>2503</v>
      </c>
      <c r="H1547" s="7">
        <v>6416</v>
      </c>
      <c r="I1547" s="7">
        <v>4333</v>
      </c>
      <c r="J1547" s="7">
        <v>2083</v>
      </c>
      <c r="K1547" s="7">
        <v>4886</v>
      </c>
      <c r="L1547" s="7">
        <v>3871</v>
      </c>
      <c r="M1547" s="7">
        <v>1015</v>
      </c>
      <c r="N1547" s="8">
        <v>-8.1047381546134667E-2</v>
      </c>
      <c r="O1547" s="8">
        <v>-0.21693976459727671</v>
      </c>
      <c r="P1547" s="20">
        <v>0.20163226116178579</v>
      </c>
      <c r="Q1547" s="8">
        <v>-2.5454545454545507E-2</v>
      </c>
      <c r="R1547" s="8">
        <v>-0.1833935018050542</v>
      </c>
      <c r="S1547" s="20">
        <v>0.32084432717678091</v>
      </c>
    </row>
    <row r="1548" spans="1:19" ht="13.5" customHeight="1" x14ac:dyDescent="0.2">
      <c r="A1548" s="6">
        <v>41598</v>
      </c>
      <c r="B1548" s="19">
        <v>41234</v>
      </c>
      <c r="C1548" s="19">
        <v>39778</v>
      </c>
      <c r="D1548" s="16" t="s">
        <v>5</v>
      </c>
      <c r="E1548" s="7">
        <v>6378</v>
      </c>
      <c r="F1548" s="7">
        <v>4640</v>
      </c>
      <c r="G1548" s="7">
        <v>1738</v>
      </c>
      <c r="H1548" s="7">
        <v>6550</v>
      </c>
      <c r="I1548" s="7">
        <v>4913</v>
      </c>
      <c r="J1548" s="7">
        <v>1637</v>
      </c>
      <c r="K1548" s="7">
        <v>4656</v>
      </c>
      <c r="L1548" s="7">
        <v>3977</v>
      </c>
      <c r="M1548" s="7">
        <v>679</v>
      </c>
      <c r="N1548" s="8">
        <v>-2.6259541984732793E-2</v>
      </c>
      <c r="O1548" s="8">
        <v>-5.556686342357009E-2</v>
      </c>
      <c r="P1548" s="20">
        <v>6.1698228466707361E-2</v>
      </c>
      <c r="Q1548" s="8">
        <v>0.20226201696512724</v>
      </c>
      <c r="R1548" s="8">
        <v>0.22913907284768209</v>
      </c>
      <c r="S1548" s="20">
        <v>0.13594771241830061</v>
      </c>
    </row>
    <row r="1549" spans="1:19" ht="13.5" customHeight="1" x14ac:dyDescent="0.2">
      <c r="A1549" s="6">
        <v>41599</v>
      </c>
      <c r="B1549" s="19">
        <v>41235</v>
      </c>
      <c r="C1549" s="19">
        <v>39779</v>
      </c>
      <c r="D1549" s="16" t="s">
        <v>6</v>
      </c>
      <c r="E1549" s="7">
        <v>6627</v>
      </c>
      <c r="F1549" s="7">
        <v>4910</v>
      </c>
      <c r="G1549" s="7">
        <v>1717</v>
      </c>
      <c r="H1549" s="7">
        <v>6484</v>
      </c>
      <c r="I1549" s="7">
        <v>4745</v>
      </c>
      <c r="J1549" s="7">
        <v>1739</v>
      </c>
      <c r="K1549" s="7">
        <v>4390</v>
      </c>
      <c r="L1549" s="7">
        <v>3471</v>
      </c>
      <c r="M1549" s="7">
        <v>919</v>
      </c>
      <c r="N1549" s="8">
        <v>2.2054287476866108E-2</v>
      </c>
      <c r="O1549" s="8">
        <v>3.4773445732349861E-2</v>
      </c>
      <c r="P1549" s="20">
        <v>-1.2650948821161578E-2</v>
      </c>
      <c r="Q1549" s="8">
        <v>0.13651174755616524</v>
      </c>
      <c r="R1549" s="8">
        <v>0.11717861205915803</v>
      </c>
      <c r="S1549" s="20">
        <v>0.19568245125348183</v>
      </c>
    </row>
    <row r="1550" spans="1:19" ht="13.5" customHeight="1" x14ac:dyDescent="0.2">
      <c r="A1550" s="6">
        <v>41600</v>
      </c>
      <c r="B1550" s="19">
        <v>41236</v>
      </c>
      <c r="C1550" s="19">
        <v>39780</v>
      </c>
      <c r="D1550" s="16" t="s">
        <v>7</v>
      </c>
      <c r="E1550" s="7">
        <v>6222</v>
      </c>
      <c r="F1550" s="7">
        <v>4405</v>
      </c>
      <c r="G1550" s="7">
        <v>1817</v>
      </c>
      <c r="H1550" s="7">
        <v>6639</v>
      </c>
      <c r="I1550" s="7">
        <v>4811</v>
      </c>
      <c r="J1550" s="7">
        <v>1828</v>
      </c>
      <c r="K1550" s="7">
        <v>3553</v>
      </c>
      <c r="L1550" s="7">
        <v>2554</v>
      </c>
      <c r="M1550" s="7">
        <v>999</v>
      </c>
      <c r="N1550" s="8">
        <v>-6.281066425666515E-2</v>
      </c>
      <c r="O1550" s="8">
        <v>-8.4389939721471574E-2</v>
      </c>
      <c r="P1550" s="20">
        <v>-6.0175054704595388E-3</v>
      </c>
      <c r="Q1550" s="8">
        <v>0.194929902054926</v>
      </c>
      <c r="R1550" s="8">
        <v>0.20684931506849313</v>
      </c>
      <c r="S1550" s="20">
        <v>0.16698779704560041</v>
      </c>
    </row>
    <row r="1551" spans="1:19" ht="13.5" customHeight="1" x14ac:dyDescent="0.2">
      <c r="A1551" s="6">
        <v>41601</v>
      </c>
      <c r="B1551" s="19">
        <v>41237</v>
      </c>
      <c r="C1551" s="19">
        <v>39781</v>
      </c>
      <c r="D1551" s="16" t="s">
        <v>1</v>
      </c>
      <c r="E1551" s="7">
        <v>6333</v>
      </c>
      <c r="F1551" s="7">
        <v>3822</v>
      </c>
      <c r="G1551" s="7">
        <v>2511</v>
      </c>
      <c r="H1551" s="7">
        <v>6597</v>
      </c>
      <c r="I1551" s="7">
        <v>4576</v>
      </c>
      <c r="J1551" s="7">
        <v>2021</v>
      </c>
      <c r="K1551" s="7">
        <v>4498</v>
      </c>
      <c r="L1551" s="7">
        <v>3113</v>
      </c>
      <c r="M1551" s="7">
        <v>1385</v>
      </c>
      <c r="N1551" s="8">
        <v>-4.0018190086402949E-2</v>
      </c>
      <c r="O1551" s="8">
        <v>-0.16477272727272729</v>
      </c>
      <c r="P1551" s="20">
        <v>0.24245423057892124</v>
      </c>
      <c r="Q1551" s="8">
        <v>0.14005400540054014</v>
      </c>
      <c r="R1551" s="8">
        <v>1.1646373742721039E-2</v>
      </c>
      <c r="S1551" s="20">
        <v>0.41305571187394485</v>
      </c>
    </row>
    <row r="1552" spans="1:19" ht="13.5" customHeight="1" x14ac:dyDescent="0.2">
      <c r="A1552" s="6">
        <v>41602</v>
      </c>
      <c r="B1552" s="19">
        <v>41238</v>
      </c>
      <c r="C1552" s="19">
        <v>39782</v>
      </c>
      <c r="D1552" s="16" t="s">
        <v>2</v>
      </c>
      <c r="E1552" s="7">
        <v>7460</v>
      </c>
      <c r="F1552" s="7">
        <v>4797</v>
      </c>
      <c r="G1552" s="7">
        <v>2663</v>
      </c>
      <c r="H1552" s="7">
        <v>6710</v>
      </c>
      <c r="I1552" s="7">
        <v>4534</v>
      </c>
      <c r="J1552" s="7">
        <v>2176</v>
      </c>
      <c r="K1552" s="7">
        <v>4606</v>
      </c>
      <c r="L1552" s="7">
        <v>3403</v>
      </c>
      <c r="M1552" s="7">
        <v>1203</v>
      </c>
      <c r="N1552" s="8">
        <v>0.1117734724292101</v>
      </c>
      <c r="O1552" s="8">
        <v>5.8006175562417273E-2</v>
      </c>
      <c r="P1552" s="20">
        <v>0.22380514705882359</v>
      </c>
      <c r="Q1552" s="8">
        <v>0.23961448986374201</v>
      </c>
      <c r="R1552" s="8">
        <v>0.16037735849056611</v>
      </c>
      <c r="S1552" s="20">
        <v>0.41348195329087045</v>
      </c>
    </row>
    <row r="1553" spans="1:19" ht="13.5" customHeight="1" x14ac:dyDescent="0.2">
      <c r="A1553" s="6">
        <v>41603</v>
      </c>
      <c r="B1553" s="19">
        <v>41239</v>
      </c>
      <c r="C1553" s="19">
        <v>39783</v>
      </c>
      <c r="D1553" s="16" t="s">
        <v>3</v>
      </c>
      <c r="E1553" s="7">
        <v>5924</v>
      </c>
      <c r="F1553" s="7">
        <v>4475</v>
      </c>
      <c r="G1553" s="7">
        <v>1449</v>
      </c>
      <c r="H1553" s="7">
        <v>6219</v>
      </c>
      <c r="I1553" s="7">
        <v>4345</v>
      </c>
      <c r="J1553" s="7">
        <v>1874</v>
      </c>
      <c r="K1553" s="7">
        <v>4771</v>
      </c>
      <c r="L1553" s="7">
        <v>3820</v>
      </c>
      <c r="M1553" s="7">
        <v>951</v>
      </c>
      <c r="N1553" s="8">
        <v>-4.7435278983759432E-2</v>
      </c>
      <c r="O1553" s="8">
        <v>2.9919447640966546E-2</v>
      </c>
      <c r="P1553" s="20">
        <v>-0.22678762006403419</v>
      </c>
      <c r="Q1553" s="8">
        <v>0.19387343812978641</v>
      </c>
      <c r="R1553" s="8">
        <v>0.19876774712027867</v>
      </c>
      <c r="S1553" s="20">
        <v>0.17900732302685118</v>
      </c>
    </row>
    <row r="1554" spans="1:19" ht="13.5" customHeight="1" x14ac:dyDescent="0.2">
      <c r="A1554" s="6">
        <v>41604</v>
      </c>
      <c r="B1554" s="19">
        <v>41240</v>
      </c>
      <c r="C1554" s="19">
        <v>39784</v>
      </c>
      <c r="D1554" s="16" t="s">
        <v>4</v>
      </c>
      <c r="E1554" s="7">
        <v>5650</v>
      </c>
      <c r="F1554" s="7">
        <v>3300</v>
      </c>
      <c r="G1554" s="7">
        <v>2350</v>
      </c>
      <c r="H1554" s="7">
        <v>5685</v>
      </c>
      <c r="I1554" s="7">
        <v>3569</v>
      </c>
      <c r="J1554" s="7">
        <v>2116</v>
      </c>
      <c r="K1554" s="7">
        <v>4378</v>
      </c>
      <c r="L1554" s="7">
        <v>3415</v>
      </c>
      <c r="M1554" s="7">
        <v>963</v>
      </c>
      <c r="N1554" s="8">
        <v>-6.1565523306947867E-3</v>
      </c>
      <c r="O1554" s="8">
        <v>-7.5371252451667092E-2</v>
      </c>
      <c r="P1554" s="20">
        <v>0.11058601134215507</v>
      </c>
      <c r="Q1554" s="8">
        <v>0.15707556829817726</v>
      </c>
      <c r="R1554" s="8">
        <v>-4.1255084253341123E-2</v>
      </c>
      <c r="S1554" s="20">
        <v>0.63081193615544762</v>
      </c>
    </row>
    <row r="1555" spans="1:19" ht="13.5" customHeight="1" x14ac:dyDescent="0.2">
      <c r="A1555" s="6">
        <v>41605</v>
      </c>
      <c r="B1555" s="19">
        <v>41241</v>
      </c>
      <c r="C1555" s="19">
        <v>39785</v>
      </c>
      <c r="D1555" s="16" t="s">
        <v>5</v>
      </c>
      <c r="E1555" s="7">
        <v>6069</v>
      </c>
      <c r="F1555" s="7">
        <v>4384</v>
      </c>
      <c r="G1555" s="7">
        <v>1685</v>
      </c>
      <c r="H1555" s="7">
        <v>5846</v>
      </c>
      <c r="I1555" s="7">
        <v>3992</v>
      </c>
      <c r="J1555" s="7">
        <v>1854</v>
      </c>
      <c r="K1555" s="7">
        <v>3718</v>
      </c>
      <c r="L1555" s="7">
        <v>3006</v>
      </c>
      <c r="M1555" s="7">
        <v>712</v>
      </c>
      <c r="N1555" s="8">
        <v>3.8145740677386186E-2</v>
      </c>
      <c r="O1555" s="8">
        <v>9.8196392785571129E-2</v>
      </c>
      <c r="P1555" s="20">
        <v>-9.1154261057173724E-2</v>
      </c>
      <c r="Q1555" s="8">
        <v>0.17139548349739431</v>
      </c>
      <c r="R1555" s="8">
        <v>0.14047866805411036</v>
      </c>
      <c r="S1555" s="20">
        <v>0.26028421839940163</v>
      </c>
    </row>
    <row r="1556" spans="1:19" ht="13.5" customHeight="1" x14ac:dyDescent="0.2">
      <c r="A1556" s="6">
        <v>41606</v>
      </c>
      <c r="B1556" s="19">
        <v>41242</v>
      </c>
      <c r="C1556" s="19">
        <v>39786</v>
      </c>
      <c r="D1556" s="16" t="s">
        <v>6</v>
      </c>
      <c r="E1556" s="7">
        <v>5745</v>
      </c>
      <c r="F1556" s="7">
        <v>4233</v>
      </c>
      <c r="G1556" s="7">
        <v>1512</v>
      </c>
      <c r="H1556" s="7">
        <v>5522</v>
      </c>
      <c r="I1556" s="7">
        <v>4061</v>
      </c>
      <c r="J1556" s="7">
        <v>1461</v>
      </c>
      <c r="K1556" s="7">
        <v>4603</v>
      </c>
      <c r="L1556" s="7">
        <v>3575</v>
      </c>
      <c r="M1556" s="7">
        <v>1028</v>
      </c>
      <c r="N1556" s="8">
        <v>4.0383918869974611E-2</v>
      </c>
      <c r="O1556" s="8">
        <v>4.2354099975375537E-2</v>
      </c>
      <c r="P1556" s="20">
        <v>3.4907597535934309E-2</v>
      </c>
      <c r="Q1556" s="8">
        <v>0.10247553252734609</v>
      </c>
      <c r="R1556" s="8">
        <v>0.15845648604269291</v>
      </c>
      <c r="S1556" s="20">
        <v>-2.8901734104046284E-2</v>
      </c>
    </row>
    <row r="1557" spans="1:19" ht="13.5" customHeight="1" x14ac:dyDescent="0.2">
      <c r="A1557" s="6">
        <v>41607</v>
      </c>
      <c r="B1557" s="19">
        <v>41243</v>
      </c>
      <c r="C1557" s="19">
        <v>39787</v>
      </c>
      <c r="D1557" s="16" t="s">
        <v>7</v>
      </c>
      <c r="E1557" s="7">
        <v>5391</v>
      </c>
      <c r="F1557" s="7">
        <v>3505</v>
      </c>
      <c r="G1557" s="7">
        <v>1886</v>
      </c>
      <c r="H1557" s="7">
        <v>5982</v>
      </c>
      <c r="I1557" s="7">
        <v>3777</v>
      </c>
      <c r="J1557" s="7">
        <v>2205</v>
      </c>
      <c r="K1557" s="7">
        <v>3912</v>
      </c>
      <c r="L1557" s="7">
        <v>3025</v>
      </c>
      <c r="M1557" s="7">
        <v>887</v>
      </c>
      <c r="N1557" s="8">
        <v>-9.8796389167502552E-2</v>
      </c>
      <c r="O1557" s="8">
        <v>-7.2014826581943359E-2</v>
      </c>
      <c r="P1557" s="20">
        <v>-0.1446712018140589</v>
      </c>
      <c r="Q1557" s="8">
        <v>1.9670890864384338E-2</v>
      </c>
      <c r="R1557" s="8">
        <v>-4.0777230432402889E-2</v>
      </c>
      <c r="S1557" s="20">
        <v>0.15492957746478875</v>
      </c>
    </row>
    <row r="1558" spans="1:19" ht="13.5" customHeight="1" x14ac:dyDescent="0.2">
      <c r="A1558" s="6">
        <v>41608</v>
      </c>
      <c r="B1558" s="19">
        <v>41244</v>
      </c>
      <c r="C1558" s="19">
        <v>39788</v>
      </c>
      <c r="D1558" s="16" t="s">
        <v>1</v>
      </c>
      <c r="E1558" s="7">
        <v>5730</v>
      </c>
      <c r="F1558" s="7">
        <v>3318</v>
      </c>
      <c r="G1558" s="7">
        <v>2412</v>
      </c>
      <c r="H1558" s="7">
        <v>5995</v>
      </c>
      <c r="I1558" s="7">
        <v>4046</v>
      </c>
      <c r="J1558" s="7">
        <v>1949</v>
      </c>
      <c r="K1558" s="7">
        <v>4809</v>
      </c>
      <c r="L1558" s="7">
        <v>3478</v>
      </c>
      <c r="M1558" s="7">
        <v>1331</v>
      </c>
      <c r="N1558" s="8">
        <v>-4.4203502919099247E-2</v>
      </c>
      <c r="O1558" s="8">
        <v>-0.17993079584775085</v>
      </c>
      <c r="P1558" s="20">
        <v>0.23755772190867108</v>
      </c>
      <c r="Q1558" s="8">
        <v>8.6252420348529313E-3</v>
      </c>
      <c r="R1558" s="8">
        <v>-0.15808170515097686</v>
      </c>
      <c r="S1558" s="20">
        <v>0.38620689655172424</v>
      </c>
    </row>
    <row r="1559" spans="1:19" ht="13.5" customHeight="1" x14ac:dyDescent="0.2">
      <c r="A1559" s="6">
        <v>41609</v>
      </c>
      <c r="B1559" s="19">
        <v>41245</v>
      </c>
      <c r="C1559" s="19">
        <v>39789</v>
      </c>
      <c r="D1559" s="16" t="s">
        <v>2</v>
      </c>
      <c r="E1559" s="7">
        <v>6716</v>
      </c>
      <c r="F1559" s="7">
        <v>4482</v>
      </c>
      <c r="G1559" s="7">
        <v>2234</v>
      </c>
      <c r="H1559" s="7">
        <v>6961</v>
      </c>
      <c r="I1559" s="7">
        <v>4615</v>
      </c>
      <c r="J1559" s="7">
        <v>2346</v>
      </c>
      <c r="K1559" s="7">
        <v>4423</v>
      </c>
      <c r="L1559" s="7">
        <v>3322</v>
      </c>
      <c r="M1559" s="7">
        <v>1101</v>
      </c>
      <c r="N1559" s="8">
        <v>-3.51960925154432E-2</v>
      </c>
      <c r="O1559" s="8">
        <v>-2.8819068255687919E-2</v>
      </c>
      <c r="P1559" s="20">
        <v>-4.7740835464620601E-2</v>
      </c>
      <c r="Q1559" s="8">
        <v>0.16254111130344473</v>
      </c>
      <c r="R1559" s="8">
        <v>0.15218508997429314</v>
      </c>
      <c r="S1559" s="20">
        <v>0.1838897721250663</v>
      </c>
    </row>
    <row r="1560" spans="1:19" ht="13.5" customHeight="1" x14ac:dyDescent="0.2">
      <c r="A1560" s="6">
        <v>41610</v>
      </c>
      <c r="B1560" s="19">
        <v>41246</v>
      </c>
      <c r="C1560" s="19">
        <v>39790</v>
      </c>
      <c r="D1560" s="16" t="s">
        <v>3</v>
      </c>
      <c r="E1560" s="7">
        <v>5745</v>
      </c>
      <c r="F1560" s="7">
        <v>4066</v>
      </c>
      <c r="G1560" s="7">
        <v>1679</v>
      </c>
      <c r="H1560" s="7">
        <v>6207</v>
      </c>
      <c r="I1560" s="7">
        <v>4503</v>
      </c>
      <c r="J1560" s="7">
        <v>1704</v>
      </c>
      <c r="K1560" s="7">
        <v>4260</v>
      </c>
      <c r="L1560" s="7">
        <v>3262</v>
      </c>
      <c r="M1560" s="7">
        <v>998</v>
      </c>
      <c r="N1560" s="8">
        <v>-7.4432092798453309E-2</v>
      </c>
      <c r="O1560" s="8">
        <v>-9.7046413502109741E-2</v>
      </c>
      <c r="P1560" s="20">
        <v>-1.467136150234738E-2</v>
      </c>
      <c r="Q1560" s="8">
        <v>0.2107481559536355</v>
      </c>
      <c r="R1560" s="8">
        <v>0.13829787234042556</v>
      </c>
      <c r="S1560" s="20">
        <v>0.43137254901960786</v>
      </c>
    </row>
    <row r="1561" spans="1:19" ht="13.5" customHeight="1" x14ac:dyDescent="0.2">
      <c r="A1561" s="6">
        <v>41611</v>
      </c>
      <c r="B1561" s="19">
        <v>41247</v>
      </c>
      <c r="C1561" s="19">
        <v>39791</v>
      </c>
      <c r="D1561" s="16" t="s">
        <v>4</v>
      </c>
      <c r="E1561" s="7">
        <v>6128</v>
      </c>
      <c r="F1561" s="7">
        <v>3713</v>
      </c>
      <c r="G1561" s="7">
        <v>2415</v>
      </c>
      <c r="H1561" s="7">
        <v>5290</v>
      </c>
      <c r="I1561" s="7">
        <v>3307</v>
      </c>
      <c r="J1561" s="7">
        <v>1983</v>
      </c>
      <c r="K1561" s="7">
        <v>4075</v>
      </c>
      <c r="L1561" s="7">
        <v>3340</v>
      </c>
      <c r="M1561" s="7">
        <v>735</v>
      </c>
      <c r="N1561" s="8">
        <v>0.15841209829867675</v>
      </c>
      <c r="O1561" s="8">
        <v>0.12276988206833983</v>
      </c>
      <c r="P1561" s="20">
        <v>0.21785173978819961</v>
      </c>
      <c r="Q1561" s="8">
        <v>0.29255431343598404</v>
      </c>
      <c r="R1561" s="8">
        <v>8.4404205607476745E-2</v>
      </c>
      <c r="S1561" s="20">
        <v>0.83371298405466976</v>
      </c>
    </row>
    <row r="1562" spans="1:19" ht="13.5" customHeight="1" x14ac:dyDescent="0.2">
      <c r="A1562" s="6">
        <v>41612</v>
      </c>
      <c r="B1562" s="19">
        <v>41248</v>
      </c>
      <c r="C1562" s="19">
        <v>39792</v>
      </c>
      <c r="D1562" s="16" t="s">
        <v>5</v>
      </c>
      <c r="E1562" s="7">
        <v>6123</v>
      </c>
      <c r="F1562" s="7">
        <v>4081</v>
      </c>
      <c r="G1562" s="7">
        <v>2042</v>
      </c>
      <c r="H1562" s="7">
        <v>5971</v>
      </c>
      <c r="I1562" s="7">
        <v>4189</v>
      </c>
      <c r="J1562" s="7">
        <v>1782</v>
      </c>
      <c r="K1562" s="7">
        <v>4206</v>
      </c>
      <c r="L1562" s="7">
        <v>3466</v>
      </c>
      <c r="M1562" s="7">
        <v>740</v>
      </c>
      <c r="N1562" s="8">
        <v>2.5456372466923449E-2</v>
      </c>
      <c r="O1562" s="8">
        <v>-2.5781809501074227E-2</v>
      </c>
      <c r="P1562" s="20">
        <v>0.14590347923681257</v>
      </c>
      <c r="Q1562" s="8">
        <v>0.15746691871455587</v>
      </c>
      <c r="R1562" s="8">
        <v>9.9703583939638962E-2</v>
      </c>
      <c r="S1562" s="20">
        <v>0.29322355921469279</v>
      </c>
    </row>
    <row r="1563" spans="1:19" ht="13.5" customHeight="1" x14ac:dyDescent="0.2">
      <c r="A1563" s="6">
        <v>41613</v>
      </c>
      <c r="B1563" s="19">
        <v>41249</v>
      </c>
      <c r="C1563" s="19">
        <v>39793</v>
      </c>
      <c r="D1563" s="16" t="s">
        <v>6</v>
      </c>
      <c r="E1563" s="7">
        <v>6028</v>
      </c>
      <c r="F1563" s="7">
        <v>4212</v>
      </c>
      <c r="G1563" s="7">
        <v>1816</v>
      </c>
      <c r="H1563" s="7">
        <v>6332</v>
      </c>
      <c r="I1563" s="7">
        <v>4458</v>
      </c>
      <c r="J1563" s="7">
        <v>1874</v>
      </c>
      <c r="K1563" s="7">
        <v>5501</v>
      </c>
      <c r="L1563" s="7">
        <v>4485</v>
      </c>
      <c r="M1563" s="7">
        <v>1016</v>
      </c>
      <c r="N1563" s="8">
        <v>-4.8010107391029733E-2</v>
      </c>
      <c r="O1563" s="8">
        <v>-5.5181695827725474E-2</v>
      </c>
      <c r="P1563" s="20">
        <v>-3.094983991462108E-2</v>
      </c>
      <c r="Q1563" s="8">
        <v>7.6428571428571512E-2</v>
      </c>
      <c r="R1563" s="8">
        <v>5.9089766155393519E-2</v>
      </c>
      <c r="S1563" s="20">
        <v>0.11891558841651273</v>
      </c>
    </row>
    <row r="1564" spans="1:19" ht="13.5" customHeight="1" x14ac:dyDescent="0.2">
      <c r="A1564" s="6">
        <v>41614</v>
      </c>
      <c r="B1564" s="19">
        <v>41250</v>
      </c>
      <c r="C1564" s="19">
        <v>39794</v>
      </c>
      <c r="D1564" s="16" t="s">
        <v>7</v>
      </c>
      <c r="E1564" s="7">
        <v>6751</v>
      </c>
      <c r="F1564" s="7">
        <v>4799</v>
      </c>
      <c r="G1564" s="7">
        <v>1952</v>
      </c>
      <c r="H1564" s="7">
        <v>7318</v>
      </c>
      <c r="I1564" s="7">
        <v>5065</v>
      </c>
      <c r="J1564" s="7">
        <v>2253</v>
      </c>
      <c r="K1564" s="7">
        <v>5682</v>
      </c>
      <c r="L1564" s="7">
        <v>4721</v>
      </c>
      <c r="M1564" s="7">
        <v>961</v>
      </c>
      <c r="N1564" s="8">
        <v>-7.7480185843126548E-2</v>
      </c>
      <c r="O1564" s="8">
        <v>-5.2517275419545872E-2</v>
      </c>
      <c r="P1564" s="20">
        <v>-0.13359964491788723</v>
      </c>
      <c r="Q1564" s="8">
        <v>3.3843797856049074E-2</v>
      </c>
      <c r="R1564" s="8">
        <v>2.7162557459257108E-3</v>
      </c>
      <c r="S1564" s="20">
        <v>0.11926605504587151</v>
      </c>
    </row>
    <row r="1565" spans="1:19" ht="13.5" customHeight="1" x14ac:dyDescent="0.2">
      <c r="A1565" s="6">
        <v>41615</v>
      </c>
      <c r="B1565" s="19">
        <v>41251</v>
      </c>
      <c r="C1565" s="19">
        <v>39795</v>
      </c>
      <c r="D1565" s="16" t="s">
        <v>1</v>
      </c>
      <c r="E1565" s="7">
        <v>6399</v>
      </c>
      <c r="F1565" s="7">
        <v>3954</v>
      </c>
      <c r="G1565" s="7">
        <v>2445</v>
      </c>
      <c r="H1565" s="7">
        <v>6495</v>
      </c>
      <c r="I1565" s="7">
        <v>4188</v>
      </c>
      <c r="J1565" s="7">
        <v>2307</v>
      </c>
      <c r="K1565" s="7">
        <v>5454</v>
      </c>
      <c r="L1565" s="7">
        <v>4099</v>
      </c>
      <c r="M1565" s="7">
        <v>1355</v>
      </c>
      <c r="N1565" s="8">
        <v>-1.4780600461893778E-2</v>
      </c>
      <c r="O1565" s="8">
        <v>-5.5873925501432664E-2</v>
      </c>
      <c r="P1565" s="20">
        <v>5.9817945383615179E-2</v>
      </c>
      <c r="Q1565" s="8">
        <v>0.31585441085749544</v>
      </c>
      <c r="R1565" s="8">
        <v>0.25643469971401345</v>
      </c>
      <c r="S1565" s="20">
        <v>0.42482517482517479</v>
      </c>
    </row>
    <row r="1566" spans="1:19" ht="13.5" customHeight="1" x14ac:dyDescent="0.2">
      <c r="A1566" s="6">
        <v>41616</v>
      </c>
      <c r="B1566" s="19">
        <v>41252</v>
      </c>
      <c r="C1566" s="19">
        <v>39796</v>
      </c>
      <c r="D1566" s="16" t="s">
        <v>2</v>
      </c>
      <c r="E1566" s="7">
        <v>6402</v>
      </c>
      <c r="F1566" s="7">
        <v>3866</v>
      </c>
      <c r="G1566" s="7">
        <v>2536</v>
      </c>
      <c r="H1566" s="7">
        <v>5710</v>
      </c>
      <c r="I1566" s="7">
        <v>3333</v>
      </c>
      <c r="J1566" s="7">
        <v>2377</v>
      </c>
      <c r="K1566" s="7">
        <v>4671</v>
      </c>
      <c r="L1566" s="7">
        <v>3579</v>
      </c>
      <c r="M1566" s="7">
        <v>1092</v>
      </c>
      <c r="N1566" s="8">
        <v>0.1211908931698773</v>
      </c>
      <c r="O1566" s="8">
        <v>0.15991599159915992</v>
      </c>
      <c r="P1566" s="20">
        <v>6.6891039124947316E-2</v>
      </c>
      <c r="Q1566" s="8">
        <v>0.34213836477987414</v>
      </c>
      <c r="R1566" s="8">
        <v>0.29557640750670244</v>
      </c>
      <c r="S1566" s="20">
        <v>0.41993281075027999</v>
      </c>
    </row>
    <row r="1567" spans="1:19" ht="13.5" customHeight="1" x14ac:dyDescent="0.2">
      <c r="A1567" s="6">
        <v>41617</v>
      </c>
      <c r="B1567" s="19">
        <v>41253</v>
      </c>
      <c r="C1567" s="19">
        <v>39797</v>
      </c>
      <c r="D1567" s="16" t="s">
        <v>3</v>
      </c>
      <c r="E1567" s="7">
        <v>5139</v>
      </c>
      <c r="F1567" s="7">
        <v>3348</v>
      </c>
      <c r="G1567" s="7">
        <v>1791</v>
      </c>
      <c r="H1567" s="7">
        <v>5588</v>
      </c>
      <c r="I1567" s="7">
        <v>3773</v>
      </c>
      <c r="J1567" s="7">
        <v>1815</v>
      </c>
      <c r="K1567" s="7">
        <v>4480</v>
      </c>
      <c r="L1567" s="7">
        <v>3501</v>
      </c>
      <c r="M1567" s="7">
        <v>979</v>
      </c>
      <c r="N1567" s="8">
        <v>-8.0350751610594129E-2</v>
      </c>
      <c r="O1567" s="8">
        <v>-0.11264245958123509</v>
      </c>
      <c r="P1567" s="20">
        <v>-1.3223140495867813E-2</v>
      </c>
      <c r="Q1567" s="8">
        <v>0.11330155979202772</v>
      </c>
      <c r="R1567" s="8">
        <v>-5.7962858750703394E-2</v>
      </c>
      <c r="S1567" s="20">
        <v>0.68644067796610164</v>
      </c>
    </row>
    <row r="1568" spans="1:19" ht="13.5" customHeight="1" x14ac:dyDescent="0.2">
      <c r="A1568" s="6">
        <v>41618</v>
      </c>
      <c r="B1568" s="19">
        <v>41254</v>
      </c>
      <c r="C1568" s="19">
        <v>39798</v>
      </c>
      <c r="D1568" s="16" t="s">
        <v>4</v>
      </c>
      <c r="E1568" s="7">
        <v>6048</v>
      </c>
      <c r="F1568" s="7">
        <v>3692</v>
      </c>
      <c r="G1568" s="7">
        <v>2356</v>
      </c>
      <c r="H1568" s="7">
        <v>6131</v>
      </c>
      <c r="I1568" s="7">
        <v>3776</v>
      </c>
      <c r="J1568" s="7">
        <v>2355</v>
      </c>
      <c r="K1568" s="7">
        <v>4651</v>
      </c>
      <c r="L1568" s="7">
        <v>3694</v>
      </c>
      <c r="M1568" s="7">
        <v>957</v>
      </c>
      <c r="N1568" s="8">
        <v>-1.3537758930027732E-2</v>
      </c>
      <c r="O1568" s="8">
        <v>-2.2245762711864403E-2</v>
      </c>
      <c r="P1568" s="20">
        <v>4.2462845010615702E-4</v>
      </c>
      <c r="Q1568" s="8">
        <v>0.31621327529923837</v>
      </c>
      <c r="R1568" s="8">
        <v>0.14836702954898917</v>
      </c>
      <c r="S1568" s="20">
        <v>0.70724637681159419</v>
      </c>
    </row>
    <row r="1569" spans="1:19" ht="13.5" customHeight="1" x14ac:dyDescent="0.2">
      <c r="A1569" s="6">
        <v>41619</v>
      </c>
      <c r="B1569" s="19">
        <v>41255</v>
      </c>
      <c r="C1569" s="19">
        <v>39799</v>
      </c>
      <c r="D1569" s="16" t="s">
        <v>5</v>
      </c>
      <c r="E1569" s="7">
        <v>6217</v>
      </c>
      <c r="F1569" s="7">
        <v>4591</v>
      </c>
      <c r="G1569" s="7">
        <v>1626</v>
      </c>
      <c r="H1569" s="7">
        <v>5928</v>
      </c>
      <c r="I1569" s="7">
        <v>4227</v>
      </c>
      <c r="J1569" s="7">
        <v>1701</v>
      </c>
      <c r="K1569" s="7">
        <v>5139</v>
      </c>
      <c r="L1569" s="7">
        <v>4125</v>
      </c>
      <c r="M1569" s="7">
        <v>1014</v>
      </c>
      <c r="N1569" s="8">
        <v>4.8751686909581649E-2</v>
      </c>
      <c r="O1569" s="8">
        <v>8.6113082564466481E-2</v>
      </c>
      <c r="P1569" s="20">
        <v>-4.4091710758377478E-2</v>
      </c>
      <c r="Q1569" s="8">
        <v>0.11615798922800713</v>
      </c>
      <c r="R1569" s="8">
        <v>0.11784757730703688</v>
      </c>
      <c r="S1569" s="20">
        <v>0.11141490088858519</v>
      </c>
    </row>
    <row r="1570" spans="1:19" ht="13.5" customHeight="1" x14ac:dyDescent="0.2">
      <c r="A1570" s="6">
        <v>41620</v>
      </c>
      <c r="B1570" s="19">
        <v>41256</v>
      </c>
      <c r="C1570" s="19">
        <v>39800</v>
      </c>
      <c r="D1570" s="16" t="s">
        <v>6</v>
      </c>
      <c r="E1570" s="7">
        <v>6159</v>
      </c>
      <c r="F1570" s="7">
        <v>4384</v>
      </c>
      <c r="G1570" s="7">
        <v>1775</v>
      </c>
      <c r="H1570" s="7">
        <v>6125</v>
      </c>
      <c r="I1570" s="7">
        <v>4389</v>
      </c>
      <c r="J1570" s="7">
        <v>1736</v>
      </c>
      <c r="K1570" s="7">
        <v>4682</v>
      </c>
      <c r="L1570" s="7">
        <v>3625</v>
      </c>
      <c r="M1570" s="7">
        <v>1057</v>
      </c>
      <c r="N1570" s="8">
        <v>5.551020408163243E-3</v>
      </c>
      <c r="O1570" s="8">
        <v>-1.1392116655274398E-3</v>
      </c>
      <c r="P1570" s="20">
        <v>2.2465437788018461E-2</v>
      </c>
      <c r="Q1570" s="8">
        <v>0.20883218842001972</v>
      </c>
      <c r="R1570" s="8">
        <v>0.28638497652582151</v>
      </c>
      <c r="S1570" s="20">
        <v>5.2163604030823985E-2</v>
      </c>
    </row>
    <row r="1571" spans="1:19" ht="13.5" customHeight="1" x14ac:dyDescent="0.2">
      <c r="A1571" s="6">
        <v>41621</v>
      </c>
      <c r="B1571" s="19">
        <v>41257</v>
      </c>
      <c r="C1571" s="19">
        <v>39801</v>
      </c>
      <c r="D1571" s="16" t="s">
        <v>7</v>
      </c>
      <c r="E1571" s="7">
        <v>6100</v>
      </c>
      <c r="F1571" s="7">
        <v>3971</v>
      </c>
      <c r="G1571" s="7">
        <v>2129</v>
      </c>
      <c r="H1571" s="7">
        <v>6348</v>
      </c>
      <c r="I1571" s="7">
        <v>4127</v>
      </c>
      <c r="J1571" s="7">
        <v>2221</v>
      </c>
      <c r="K1571" s="7">
        <v>4462</v>
      </c>
      <c r="L1571" s="7">
        <v>3381</v>
      </c>
      <c r="M1571" s="7">
        <v>1081</v>
      </c>
      <c r="N1571" s="8">
        <v>-3.9067422810333929E-2</v>
      </c>
      <c r="O1571" s="8">
        <v>-3.7799854615943818E-2</v>
      </c>
      <c r="P1571" s="20">
        <v>-4.1422782530391666E-2</v>
      </c>
      <c r="Q1571" s="8">
        <v>0.1240095817210245</v>
      </c>
      <c r="R1571" s="8">
        <v>0.17798872738059912</v>
      </c>
      <c r="S1571" s="20">
        <v>3.5505836575875582E-2</v>
      </c>
    </row>
    <row r="1572" spans="1:19" ht="13.5" customHeight="1" x14ac:dyDescent="0.2">
      <c r="A1572" s="6">
        <v>41622</v>
      </c>
      <c r="B1572" s="19">
        <v>41258</v>
      </c>
      <c r="C1572" s="19">
        <v>39802</v>
      </c>
      <c r="D1572" s="16" t="s">
        <v>1</v>
      </c>
      <c r="E1572" s="7">
        <v>5923</v>
      </c>
      <c r="F1572" s="7">
        <v>3625</v>
      </c>
      <c r="G1572" s="7">
        <v>2298</v>
      </c>
      <c r="H1572" s="7">
        <v>6163</v>
      </c>
      <c r="I1572" s="7">
        <v>3762</v>
      </c>
      <c r="J1572" s="7">
        <v>2401</v>
      </c>
      <c r="K1572" s="7">
        <v>5250</v>
      </c>
      <c r="L1572" s="7">
        <v>3925</v>
      </c>
      <c r="M1572" s="7">
        <v>1325</v>
      </c>
      <c r="N1572" s="8">
        <v>-3.8942073665422683E-2</v>
      </c>
      <c r="O1572" s="8">
        <v>-3.6416799574694347E-2</v>
      </c>
      <c r="P1572" s="20">
        <v>-4.2898792169929201E-2</v>
      </c>
      <c r="Q1572" s="8">
        <v>8.2419590643274754E-2</v>
      </c>
      <c r="R1572" s="8">
        <v>3.749284487693183E-2</v>
      </c>
      <c r="S1572" s="20">
        <v>0.16177957532861487</v>
      </c>
    </row>
    <row r="1573" spans="1:19" ht="13.5" customHeight="1" x14ac:dyDescent="0.2">
      <c r="A1573" s="6">
        <v>41623</v>
      </c>
      <c r="B1573" s="19">
        <v>41259</v>
      </c>
      <c r="C1573" s="19">
        <v>39803</v>
      </c>
      <c r="D1573" s="16" t="s">
        <v>2</v>
      </c>
      <c r="E1573" s="7">
        <v>6605</v>
      </c>
      <c r="F1573" s="7">
        <v>3971</v>
      </c>
      <c r="G1573" s="7">
        <v>2634</v>
      </c>
      <c r="H1573" s="7">
        <v>6128</v>
      </c>
      <c r="I1573" s="7">
        <v>3865</v>
      </c>
      <c r="J1573" s="7">
        <v>2263</v>
      </c>
      <c r="K1573" s="7">
        <v>4029</v>
      </c>
      <c r="L1573" s="7">
        <v>2927</v>
      </c>
      <c r="M1573" s="7">
        <v>1102</v>
      </c>
      <c r="N1573" s="8">
        <v>7.7839425587467259E-2</v>
      </c>
      <c r="O1573" s="8">
        <v>2.7425614489003936E-2</v>
      </c>
      <c r="P1573" s="20">
        <v>0.16394167034909413</v>
      </c>
      <c r="Q1573" s="8">
        <v>0.21796053844735397</v>
      </c>
      <c r="R1573" s="8">
        <v>0.17659259259259263</v>
      </c>
      <c r="S1573" s="20">
        <v>0.2861328125</v>
      </c>
    </row>
    <row r="1574" spans="1:19" ht="13.5" customHeight="1" x14ac:dyDescent="0.2">
      <c r="A1574" s="6">
        <v>41624</v>
      </c>
      <c r="B1574" s="19">
        <v>41260</v>
      </c>
      <c r="C1574" s="19">
        <v>39804</v>
      </c>
      <c r="D1574" s="16" t="s">
        <v>3</v>
      </c>
      <c r="E1574" s="7">
        <v>5071</v>
      </c>
      <c r="F1574" s="7">
        <v>3497</v>
      </c>
      <c r="G1574" s="7">
        <v>1574</v>
      </c>
      <c r="H1574" s="7">
        <v>5187</v>
      </c>
      <c r="I1574" s="7">
        <v>3600</v>
      </c>
      <c r="J1574" s="7">
        <v>1587</v>
      </c>
      <c r="K1574" s="7">
        <v>4349</v>
      </c>
      <c r="L1574" s="7">
        <v>3571</v>
      </c>
      <c r="M1574" s="7">
        <v>778</v>
      </c>
      <c r="N1574" s="8">
        <v>-2.2363601310969705E-2</v>
      </c>
      <c r="O1574" s="8">
        <v>-2.8611111111111143E-2</v>
      </c>
      <c r="P1574" s="20">
        <v>-8.1915563957152271E-3</v>
      </c>
      <c r="Q1574" s="8">
        <v>4.8377093239611257E-2</v>
      </c>
      <c r="R1574" s="8">
        <v>2.7320799059929568E-2</v>
      </c>
      <c r="S1574" s="20">
        <v>9.8394975575715193E-2</v>
      </c>
    </row>
    <row r="1575" spans="1:19" ht="13.5" customHeight="1" x14ac:dyDescent="0.2">
      <c r="A1575" s="6">
        <v>41625</v>
      </c>
      <c r="B1575" s="19">
        <v>41261</v>
      </c>
      <c r="C1575" s="19">
        <v>39805</v>
      </c>
      <c r="D1575" s="16" t="s">
        <v>4</v>
      </c>
      <c r="E1575" s="7">
        <v>5933</v>
      </c>
      <c r="F1575" s="7">
        <v>3303</v>
      </c>
      <c r="G1575" s="7">
        <v>2630</v>
      </c>
      <c r="H1575" s="7">
        <v>6355</v>
      </c>
      <c r="I1575" s="7">
        <v>3912</v>
      </c>
      <c r="J1575" s="7">
        <v>2443</v>
      </c>
      <c r="K1575" s="7">
        <v>5305</v>
      </c>
      <c r="L1575" s="7">
        <v>4401</v>
      </c>
      <c r="M1575" s="7">
        <v>904</v>
      </c>
      <c r="N1575" s="8">
        <v>-6.6404405979543668E-2</v>
      </c>
      <c r="O1575" s="8">
        <v>-0.15567484662576692</v>
      </c>
      <c r="P1575" s="20">
        <v>7.6545231273025038E-2</v>
      </c>
      <c r="Q1575" s="8">
        <v>-2.7536469431240773E-2</v>
      </c>
      <c r="R1575" s="8">
        <v>-0.19810633648943921</v>
      </c>
      <c r="S1575" s="20">
        <v>0.3269424823410696</v>
      </c>
    </row>
    <row r="1576" spans="1:19" ht="13.5" customHeight="1" x14ac:dyDescent="0.2">
      <c r="A1576" s="6">
        <v>41626</v>
      </c>
      <c r="B1576" s="19">
        <v>41262</v>
      </c>
      <c r="C1576" s="19">
        <v>39806</v>
      </c>
      <c r="D1576" s="16" t="s">
        <v>5</v>
      </c>
      <c r="E1576" s="7">
        <v>6546</v>
      </c>
      <c r="F1576" s="7">
        <v>4509</v>
      </c>
      <c r="G1576" s="7">
        <v>2037</v>
      </c>
      <c r="H1576" s="7">
        <v>6352</v>
      </c>
      <c r="I1576" s="7">
        <v>4196</v>
      </c>
      <c r="J1576" s="7">
        <v>2156</v>
      </c>
      <c r="K1576" s="7">
        <v>5330</v>
      </c>
      <c r="L1576" s="7">
        <v>4172</v>
      </c>
      <c r="M1576" s="7">
        <v>1158</v>
      </c>
      <c r="N1576" s="8">
        <v>3.0541561712846388E-2</v>
      </c>
      <c r="O1576" s="8">
        <v>7.4594852240228882E-2</v>
      </c>
      <c r="P1576" s="20">
        <v>-5.5194805194805241E-2</v>
      </c>
      <c r="Q1576" s="8">
        <v>9.5931692616775477E-2</v>
      </c>
      <c r="R1576" s="8">
        <v>6.9243538060232313E-2</v>
      </c>
      <c r="S1576" s="20">
        <v>0.16002277904328022</v>
      </c>
    </row>
    <row r="1577" spans="1:19" ht="13.5" customHeight="1" x14ac:dyDescent="0.2">
      <c r="A1577" s="6">
        <v>41627</v>
      </c>
      <c r="B1577" s="19">
        <v>41263</v>
      </c>
      <c r="C1577" s="19">
        <v>39807</v>
      </c>
      <c r="D1577" s="16" t="s">
        <v>6</v>
      </c>
      <c r="E1577" s="7">
        <v>7237</v>
      </c>
      <c r="F1577" s="7">
        <v>4839</v>
      </c>
      <c r="G1577" s="7">
        <v>2398</v>
      </c>
      <c r="H1577" s="7">
        <v>6569</v>
      </c>
      <c r="I1577" s="7">
        <v>4424</v>
      </c>
      <c r="J1577" s="7">
        <v>2145</v>
      </c>
      <c r="K1577" s="7">
        <v>4848</v>
      </c>
      <c r="L1577" s="7">
        <v>3698</v>
      </c>
      <c r="M1577" s="7">
        <v>1150</v>
      </c>
      <c r="N1577" s="8">
        <v>0.10168975490942311</v>
      </c>
      <c r="O1577" s="8">
        <v>9.3806509945750349E-2</v>
      </c>
      <c r="P1577" s="20">
        <v>0.11794871794871797</v>
      </c>
      <c r="Q1577" s="8">
        <v>0.14909495077802482</v>
      </c>
      <c r="R1577" s="8">
        <v>0.13219466541881131</v>
      </c>
      <c r="S1577" s="20">
        <v>0.18478260869565211</v>
      </c>
    </row>
    <row r="1578" spans="1:19" ht="13.5" customHeight="1" x14ac:dyDescent="0.2">
      <c r="A1578" s="6">
        <v>41628</v>
      </c>
      <c r="B1578" s="19">
        <v>41264</v>
      </c>
      <c r="C1578" s="19">
        <v>39808</v>
      </c>
      <c r="D1578" s="16" t="s">
        <v>7</v>
      </c>
      <c r="E1578" s="7">
        <v>7519</v>
      </c>
      <c r="F1578" s="7">
        <v>5178</v>
      </c>
      <c r="G1578" s="7">
        <v>2341</v>
      </c>
      <c r="H1578" s="7">
        <v>7052</v>
      </c>
      <c r="I1578" s="7">
        <v>4055</v>
      </c>
      <c r="J1578" s="7">
        <v>2997</v>
      </c>
      <c r="K1578" s="7">
        <v>5224</v>
      </c>
      <c r="L1578" s="7">
        <v>4314</v>
      </c>
      <c r="M1578" s="7">
        <v>910</v>
      </c>
      <c r="N1578" s="8">
        <v>6.6222348269994402E-2</v>
      </c>
      <c r="O1578" s="8">
        <v>0.27694204685573376</v>
      </c>
      <c r="P1578" s="20">
        <v>-0.2188855522188855</v>
      </c>
      <c r="Q1578" s="8">
        <v>0.13050669072319954</v>
      </c>
      <c r="R1578" s="8">
        <v>0.18734235267140553</v>
      </c>
      <c r="S1578" s="20">
        <v>2.2270742358078577E-2</v>
      </c>
    </row>
    <row r="1579" spans="1:19" ht="13.5" customHeight="1" x14ac:dyDescent="0.2">
      <c r="A1579" s="6">
        <v>41629</v>
      </c>
      <c r="B1579" s="19">
        <v>41265</v>
      </c>
      <c r="C1579" s="19">
        <v>39809</v>
      </c>
      <c r="D1579" s="16" t="s">
        <v>1</v>
      </c>
      <c r="E1579" s="7">
        <v>6680</v>
      </c>
      <c r="F1579" s="7">
        <v>3886</v>
      </c>
      <c r="G1579" s="7">
        <v>2794</v>
      </c>
      <c r="H1579" s="7">
        <v>6410</v>
      </c>
      <c r="I1579" s="7">
        <v>4223</v>
      </c>
      <c r="J1579" s="7">
        <v>2187</v>
      </c>
      <c r="K1579" s="7">
        <v>6208</v>
      </c>
      <c r="L1579" s="7">
        <v>4797</v>
      </c>
      <c r="M1579" s="7">
        <v>1411</v>
      </c>
      <c r="N1579" s="8">
        <v>4.2121684867394649E-2</v>
      </c>
      <c r="O1579" s="8">
        <v>-7.9801089273028647E-2</v>
      </c>
      <c r="P1579" s="20">
        <v>0.27754915409236403</v>
      </c>
      <c r="Q1579" s="8">
        <v>0.1719298245614036</v>
      </c>
      <c r="R1579" s="8">
        <v>-4.7315518509438603E-2</v>
      </c>
      <c r="S1579" s="20">
        <v>0.72362739049969149</v>
      </c>
    </row>
    <row r="1580" spans="1:19" ht="13.5" customHeight="1" x14ac:dyDescent="0.2">
      <c r="A1580" s="6">
        <v>41630</v>
      </c>
      <c r="B1580" s="19">
        <v>41266</v>
      </c>
      <c r="C1580" s="19">
        <v>39810</v>
      </c>
      <c r="D1580" s="16" t="s">
        <v>2</v>
      </c>
      <c r="E1580" s="7">
        <v>6594</v>
      </c>
      <c r="F1580" s="7">
        <v>4074</v>
      </c>
      <c r="G1580" s="7">
        <v>2520</v>
      </c>
      <c r="H1580" s="7">
        <v>6315</v>
      </c>
      <c r="I1580" s="7">
        <v>3933</v>
      </c>
      <c r="J1580" s="7">
        <v>2382</v>
      </c>
      <c r="K1580" s="7">
        <v>4598</v>
      </c>
      <c r="L1580" s="7">
        <v>3556</v>
      </c>
      <c r="M1580" s="7">
        <v>1042</v>
      </c>
      <c r="N1580" s="8">
        <v>4.4180522565320679E-2</v>
      </c>
      <c r="O1580" s="8">
        <v>3.585049580472921E-2</v>
      </c>
      <c r="P1580" s="20">
        <v>5.7934508816120944E-2</v>
      </c>
      <c r="Q1580" s="8">
        <v>0.2021877848678213</v>
      </c>
      <c r="R1580" s="8">
        <v>0.15476190476190466</v>
      </c>
      <c r="S1580" s="20">
        <v>0.28768523249872247</v>
      </c>
    </row>
    <row r="1581" spans="1:19" ht="13.5" customHeight="1" x14ac:dyDescent="0.2">
      <c r="A1581" s="6">
        <v>41631</v>
      </c>
      <c r="B1581" s="19">
        <v>41267</v>
      </c>
      <c r="C1581" s="19">
        <v>39811</v>
      </c>
      <c r="D1581" s="16" t="s">
        <v>3</v>
      </c>
      <c r="E1581" s="7">
        <v>5314</v>
      </c>
      <c r="F1581" s="7">
        <v>3417</v>
      </c>
      <c r="G1581" s="7">
        <v>1897</v>
      </c>
      <c r="H1581" s="7">
        <v>5210</v>
      </c>
      <c r="I1581" s="7">
        <v>3275</v>
      </c>
      <c r="J1581" s="7">
        <v>1935</v>
      </c>
      <c r="K1581" s="7">
        <v>4717</v>
      </c>
      <c r="L1581" s="7">
        <v>3797</v>
      </c>
      <c r="M1581" s="7">
        <v>920</v>
      </c>
      <c r="N1581" s="8">
        <v>1.9961612284069119E-2</v>
      </c>
      <c r="O1581" s="8">
        <v>4.3358778625954164E-2</v>
      </c>
      <c r="P1581" s="20">
        <v>-1.9638242894056801E-2</v>
      </c>
      <c r="Q1581" s="8">
        <v>0.10731402375494903</v>
      </c>
      <c r="R1581" s="8">
        <v>5.887547836326279E-3</v>
      </c>
      <c r="S1581" s="20">
        <v>0.35306704707560632</v>
      </c>
    </row>
    <row r="1582" spans="1:19" ht="13.5" customHeight="1" x14ac:dyDescent="0.2">
      <c r="A1582" s="6">
        <v>41632</v>
      </c>
      <c r="B1582" s="19">
        <v>41268</v>
      </c>
      <c r="C1582" s="19">
        <v>39812</v>
      </c>
      <c r="D1582" s="16" t="s">
        <v>4</v>
      </c>
      <c r="E1582" s="7">
        <v>6582</v>
      </c>
      <c r="F1582" s="7">
        <v>4363</v>
      </c>
      <c r="G1582" s="7">
        <v>2219</v>
      </c>
      <c r="H1582" s="7">
        <v>6312</v>
      </c>
      <c r="I1582" s="7">
        <v>3864</v>
      </c>
      <c r="J1582" s="7">
        <v>2448</v>
      </c>
      <c r="K1582" s="7">
        <v>6631</v>
      </c>
      <c r="L1582" s="7">
        <v>5650</v>
      </c>
      <c r="M1582" s="7">
        <v>981</v>
      </c>
      <c r="N1582" s="8">
        <v>4.2775665399239493E-2</v>
      </c>
      <c r="O1582" s="8">
        <v>0.12914078674948248</v>
      </c>
      <c r="P1582" s="20">
        <v>-9.3545751633986929E-2</v>
      </c>
      <c r="Q1582" s="8">
        <v>0.21416712783619252</v>
      </c>
      <c r="R1582" s="8">
        <v>0.20458310325786866</v>
      </c>
      <c r="S1582" s="20">
        <v>0.23346303501945531</v>
      </c>
    </row>
    <row r="1583" spans="1:19" ht="13.5" customHeight="1" x14ac:dyDescent="0.2">
      <c r="A1583" s="6">
        <v>41633</v>
      </c>
      <c r="B1583" s="19">
        <v>41269</v>
      </c>
      <c r="C1583" s="19">
        <v>39813</v>
      </c>
      <c r="D1583" s="16" t="s">
        <v>5</v>
      </c>
      <c r="E1583" s="7">
        <v>7336</v>
      </c>
      <c r="F1583" s="7">
        <v>5244</v>
      </c>
      <c r="G1583" s="7">
        <v>2092</v>
      </c>
      <c r="H1583" s="7">
        <v>6284</v>
      </c>
      <c r="I1583" s="7">
        <v>4350</v>
      </c>
      <c r="J1583" s="7">
        <v>1934</v>
      </c>
      <c r="K1583" s="7">
        <v>5098</v>
      </c>
      <c r="L1583" s="7">
        <v>4261</v>
      </c>
      <c r="M1583" s="7">
        <v>837</v>
      </c>
      <c r="N1583" s="8">
        <v>0.1674092934436664</v>
      </c>
      <c r="O1583" s="8">
        <v>0.20551724137931027</v>
      </c>
      <c r="P1583" s="20">
        <v>8.169596690796288E-2</v>
      </c>
      <c r="Q1583" s="8">
        <v>7.0167760758570452E-2</v>
      </c>
      <c r="R1583" s="8">
        <v>5.8752271350696494E-2</v>
      </c>
      <c r="S1583" s="20">
        <v>9.9894847528916975E-2</v>
      </c>
    </row>
    <row r="1584" spans="1:19" ht="13.5" customHeight="1" x14ac:dyDescent="0.2">
      <c r="A1584" s="6">
        <v>41634</v>
      </c>
      <c r="B1584" s="19">
        <v>41270</v>
      </c>
      <c r="C1584" s="19">
        <v>39814</v>
      </c>
      <c r="D1584" s="16" t="s">
        <v>6</v>
      </c>
      <c r="E1584" s="7">
        <v>7545</v>
      </c>
      <c r="F1584" s="7">
        <v>5175</v>
      </c>
      <c r="G1584" s="7">
        <v>2370</v>
      </c>
      <c r="H1584" s="7">
        <v>6937</v>
      </c>
      <c r="I1584" s="7">
        <v>4907</v>
      </c>
      <c r="J1584" s="7">
        <v>2030</v>
      </c>
      <c r="K1584" s="7">
        <v>4519</v>
      </c>
      <c r="L1584" s="7">
        <v>3435</v>
      </c>
      <c r="M1584" s="7">
        <v>1084</v>
      </c>
      <c r="N1584" s="8">
        <v>8.764595646533091E-2</v>
      </c>
      <c r="O1584" s="8">
        <v>5.4615854901161498E-2</v>
      </c>
      <c r="P1584" s="20">
        <v>0.16748768472906406</v>
      </c>
      <c r="Q1584" s="8">
        <v>-6.2616474096161001E-2</v>
      </c>
      <c r="R1584" s="8">
        <v>-0.14940828402366868</v>
      </c>
      <c r="S1584" s="20">
        <v>0.20610687022900764</v>
      </c>
    </row>
    <row r="1585" spans="1:19" ht="13.5" customHeight="1" x14ac:dyDescent="0.2">
      <c r="A1585" s="6">
        <v>41635</v>
      </c>
      <c r="B1585" s="19">
        <v>41271</v>
      </c>
      <c r="C1585" s="19">
        <v>39815</v>
      </c>
      <c r="D1585" s="16" t="s">
        <v>7</v>
      </c>
      <c r="E1585" s="7">
        <v>8739</v>
      </c>
      <c r="F1585" s="7">
        <v>6036</v>
      </c>
      <c r="G1585" s="7">
        <v>2703</v>
      </c>
      <c r="H1585" s="7">
        <v>8566</v>
      </c>
      <c r="I1585" s="7">
        <v>6026</v>
      </c>
      <c r="J1585" s="7">
        <v>2540</v>
      </c>
      <c r="K1585" s="7">
        <v>5062</v>
      </c>
      <c r="L1585" s="7">
        <v>4143</v>
      </c>
      <c r="M1585" s="7">
        <v>919</v>
      </c>
      <c r="N1585" s="8">
        <v>2.019612421200101E-2</v>
      </c>
      <c r="O1585" s="8">
        <v>1.6594756057086713E-3</v>
      </c>
      <c r="P1585" s="20">
        <v>6.4173228346456668E-2</v>
      </c>
      <c r="Q1585" s="8">
        <v>0.14971714248125245</v>
      </c>
      <c r="R1585" s="8">
        <v>0.11943620178041536</v>
      </c>
      <c r="S1585" s="20">
        <v>0.22363060208239016</v>
      </c>
    </row>
    <row r="1586" spans="1:19" ht="13.5" customHeight="1" x14ac:dyDescent="0.2">
      <c r="A1586" s="6">
        <v>41636</v>
      </c>
      <c r="B1586" s="19">
        <v>41272</v>
      </c>
      <c r="C1586" s="19">
        <v>39816</v>
      </c>
      <c r="D1586" s="16" t="s">
        <v>1</v>
      </c>
      <c r="E1586" s="7">
        <v>10162</v>
      </c>
      <c r="F1586" s="7">
        <v>7397</v>
      </c>
      <c r="G1586" s="7">
        <v>2765</v>
      </c>
      <c r="H1586" s="7">
        <v>8936</v>
      </c>
      <c r="I1586" s="7">
        <v>6397</v>
      </c>
      <c r="J1586" s="7">
        <v>2539</v>
      </c>
      <c r="K1586" s="7">
        <v>6080</v>
      </c>
      <c r="L1586" s="7">
        <v>4743</v>
      </c>
      <c r="M1586" s="7">
        <v>1337</v>
      </c>
      <c r="N1586" s="8">
        <v>0.13719785138764551</v>
      </c>
      <c r="O1586" s="8">
        <v>0.15632327653587619</v>
      </c>
      <c r="P1586" s="20">
        <v>8.9011421819614078E-2</v>
      </c>
      <c r="Q1586" s="8">
        <v>0.7502583534274887</v>
      </c>
      <c r="R1586" s="8">
        <v>0.79844395818137603</v>
      </c>
      <c r="S1586" s="20">
        <v>0.63319551092734794</v>
      </c>
    </row>
    <row r="1587" spans="1:19" ht="13.5" customHeight="1" x14ac:dyDescent="0.2">
      <c r="A1587" s="6">
        <v>41637</v>
      </c>
      <c r="B1587" s="19">
        <v>41273</v>
      </c>
      <c r="C1587" s="19">
        <v>39817</v>
      </c>
      <c r="D1587" s="16" t="s">
        <v>2</v>
      </c>
      <c r="E1587" s="7">
        <v>9602</v>
      </c>
      <c r="F1587" s="7">
        <v>7033</v>
      </c>
      <c r="G1587" s="7">
        <v>2569</v>
      </c>
      <c r="H1587" s="7">
        <v>8674</v>
      </c>
      <c r="I1587" s="7">
        <v>6146</v>
      </c>
      <c r="J1587" s="7">
        <v>2528</v>
      </c>
      <c r="K1587" s="7">
        <v>5299</v>
      </c>
      <c r="L1587" s="7">
        <v>4167</v>
      </c>
      <c r="M1587" s="7">
        <v>1132</v>
      </c>
      <c r="N1587" s="8">
        <v>0.10698639612635463</v>
      </c>
      <c r="O1587" s="8">
        <v>0.14432150992515447</v>
      </c>
      <c r="P1587" s="20">
        <v>1.6218354430379778E-2</v>
      </c>
      <c r="Q1587" s="8">
        <v>0.46149162861491622</v>
      </c>
      <c r="R1587" s="8">
        <v>0.50793310463121788</v>
      </c>
      <c r="S1587" s="20">
        <v>0.34784889821615939</v>
      </c>
    </row>
    <row r="1588" spans="1:19" ht="13.5" customHeight="1" x14ac:dyDescent="0.2">
      <c r="A1588" s="6">
        <v>41638</v>
      </c>
      <c r="B1588" s="19">
        <v>41274</v>
      </c>
      <c r="C1588" s="19">
        <v>39818</v>
      </c>
      <c r="D1588" s="16" t="s">
        <v>3</v>
      </c>
      <c r="E1588" s="7">
        <v>7524</v>
      </c>
      <c r="F1588" s="7">
        <v>5653</v>
      </c>
      <c r="G1588" s="7">
        <v>1871</v>
      </c>
      <c r="H1588" s="7">
        <v>6692</v>
      </c>
      <c r="I1588" s="7">
        <v>4952</v>
      </c>
      <c r="J1588" s="7">
        <v>1740</v>
      </c>
      <c r="K1588" s="7">
        <v>5474</v>
      </c>
      <c r="L1588" s="7">
        <v>4305</v>
      </c>
      <c r="M1588" s="7">
        <v>1169</v>
      </c>
      <c r="N1588" s="8">
        <v>0.12432755528989836</v>
      </c>
      <c r="O1588" s="8">
        <v>0.14155896607431351</v>
      </c>
      <c r="P1588" s="20">
        <v>7.5287356321839027E-2</v>
      </c>
      <c r="Q1588" s="8">
        <v>0.116320474777448</v>
      </c>
      <c r="R1588" s="8">
        <v>0.11675227182931658</v>
      </c>
      <c r="S1588" s="20">
        <v>0.11501787842669842</v>
      </c>
    </row>
    <row r="1589" spans="1:19" ht="13.5" customHeight="1" x14ac:dyDescent="0.2">
      <c r="A1589" s="6">
        <v>41639</v>
      </c>
      <c r="B1589" s="19">
        <v>41275</v>
      </c>
      <c r="C1589" s="19">
        <v>39819</v>
      </c>
      <c r="D1589" s="16" t="s">
        <v>4</v>
      </c>
      <c r="E1589" s="7">
        <v>7288</v>
      </c>
      <c r="F1589" s="7">
        <v>4763</v>
      </c>
      <c r="G1589" s="7">
        <v>2525</v>
      </c>
      <c r="H1589" s="7">
        <v>7111</v>
      </c>
      <c r="I1589" s="7">
        <v>4874</v>
      </c>
      <c r="J1589" s="7">
        <v>2237</v>
      </c>
      <c r="K1589" s="7">
        <v>5206</v>
      </c>
      <c r="L1589" s="7">
        <v>4119</v>
      </c>
      <c r="M1589" s="7">
        <v>1087</v>
      </c>
      <c r="N1589" s="8">
        <v>2.4891013922092586E-2</v>
      </c>
      <c r="O1589" s="8">
        <v>-2.2773902338941276E-2</v>
      </c>
      <c r="P1589" s="20">
        <v>0.12874385337505578</v>
      </c>
      <c r="Q1589" s="8">
        <v>-6.4921734667693132E-2</v>
      </c>
      <c r="R1589" s="8">
        <v>-0.12749587836600107</v>
      </c>
      <c r="S1589" s="20">
        <v>8.1370449678800805E-2</v>
      </c>
    </row>
    <row r="1590" spans="1:19" ht="13.5" customHeight="1" x14ac:dyDescent="0.2">
      <c r="A1590" s="6">
        <v>41640</v>
      </c>
      <c r="B1590" s="19">
        <v>41276</v>
      </c>
      <c r="C1590" s="19">
        <v>39820</v>
      </c>
      <c r="D1590" s="16" t="s">
        <v>5</v>
      </c>
      <c r="E1590" s="7">
        <v>7418</v>
      </c>
      <c r="F1590" s="7">
        <v>5164</v>
      </c>
      <c r="G1590" s="7">
        <v>2254</v>
      </c>
      <c r="H1590" s="7">
        <v>6581</v>
      </c>
      <c r="I1590" s="7">
        <v>4809</v>
      </c>
      <c r="J1590" s="7">
        <v>1772</v>
      </c>
      <c r="K1590" s="7">
        <v>5445</v>
      </c>
      <c r="L1590" s="7">
        <v>4216</v>
      </c>
      <c r="M1590" s="7">
        <v>1229</v>
      </c>
      <c r="N1590" s="8">
        <v>0.12718431849263023</v>
      </c>
      <c r="O1590" s="8">
        <v>7.3819920981492926E-2</v>
      </c>
      <c r="P1590" s="20">
        <v>0.27200902934537252</v>
      </c>
      <c r="Q1590" s="8">
        <v>0.24987363100252735</v>
      </c>
      <c r="R1590" s="8">
        <v>0.19095940959409585</v>
      </c>
      <c r="S1590" s="20">
        <v>0.40963101938711688</v>
      </c>
    </row>
    <row r="1591" spans="1:19" ht="13.5" customHeight="1" x14ac:dyDescent="0.2">
      <c r="A1591" s="6">
        <v>41641</v>
      </c>
      <c r="B1591" s="19">
        <v>41277</v>
      </c>
      <c r="C1591" s="19">
        <v>39821</v>
      </c>
      <c r="D1591" s="16" t="s">
        <v>6</v>
      </c>
      <c r="E1591" s="7">
        <v>7348</v>
      </c>
      <c r="F1591" s="7">
        <v>5158</v>
      </c>
      <c r="G1591" s="7">
        <v>2190</v>
      </c>
      <c r="H1591" s="7">
        <v>7368</v>
      </c>
      <c r="I1591" s="7">
        <v>5311</v>
      </c>
      <c r="J1591" s="7">
        <v>2057</v>
      </c>
      <c r="K1591" s="7">
        <v>4433</v>
      </c>
      <c r="L1591" s="7">
        <v>3390</v>
      </c>
      <c r="M1591" s="7">
        <v>1043</v>
      </c>
      <c r="N1591" s="8">
        <v>-2.7144408251900121E-3</v>
      </c>
      <c r="O1591" s="8">
        <v>-2.8808134061382051E-2</v>
      </c>
      <c r="P1591" s="20">
        <v>6.4657267865823931E-2</v>
      </c>
      <c r="Q1591" s="8">
        <v>0.18535247620583961</v>
      </c>
      <c r="R1591" s="8">
        <v>0.29761006289308178</v>
      </c>
      <c r="S1591" s="20">
        <v>-1.5287769784172678E-2</v>
      </c>
    </row>
    <row r="1592" spans="1:19" ht="13.5" customHeight="1" x14ac:dyDescent="0.2">
      <c r="A1592" s="6">
        <v>41642</v>
      </c>
      <c r="B1592" s="19">
        <v>41278</v>
      </c>
      <c r="C1592" s="19">
        <v>39822</v>
      </c>
      <c r="D1592" s="16" t="s">
        <v>7</v>
      </c>
      <c r="E1592" s="7">
        <v>7784</v>
      </c>
      <c r="F1592" s="7">
        <v>5143</v>
      </c>
      <c r="G1592" s="7">
        <v>2641</v>
      </c>
      <c r="H1592" s="7">
        <v>7284</v>
      </c>
      <c r="I1592" s="7">
        <v>4763</v>
      </c>
      <c r="J1592" s="7">
        <v>2521</v>
      </c>
      <c r="K1592" s="7">
        <v>5220</v>
      </c>
      <c r="L1592" s="7">
        <v>4107</v>
      </c>
      <c r="M1592" s="7">
        <v>1113</v>
      </c>
      <c r="N1592" s="8">
        <v>6.864360241625489E-2</v>
      </c>
      <c r="O1592" s="8">
        <v>7.9781650220449363E-2</v>
      </c>
      <c r="P1592" s="20">
        <v>4.7600158667195469E-2</v>
      </c>
      <c r="Q1592" s="8">
        <v>0.31065835999326485</v>
      </c>
      <c r="R1592" s="8">
        <v>0.27522935779816504</v>
      </c>
      <c r="S1592" s="20">
        <v>0.38562434417628544</v>
      </c>
    </row>
    <row r="1593" spans="1:19" ht="13.5" customHeight="1" x14ac:dyDescent="0.2">
      <c r="A1593" s="6">
        <v>41643</v>
      </c>
      <c r="B1593" s="19">
        <v>41279</v>
      </c>
      <c r="C1593" s="19">
        <v>39823</v>
      </c>
      <c r="D1593" s="16" t="s">
        <v>1</v>
      </c>
      <c r="E1593" s="7">
        <v>7634</v>
      </c>
      <c r="F1593" s="7">
        <v>4861</v>
      </c>
      <c r="G1593" s="7">
        <v>2773</v>
      </c>
      <c r="H1593" s="7">
        <v>6636</v>
      </c>
      <c r="I1593" s="7">
        <v>4179</v>
      </c>
      <c r="J1593" s="7">
        <v>2457</v>
      </c>
      <c r="K1593" s="7">
        <v>5134</v>
      </c>
      <c r="L1593" s="7">
        <v>3662</v>
      </c>
      <c r="M1593" s="7">
        <v>1472</v>
      </c>
      <c r="N1593" s="8">
        <v>0.15039180229053639</v>
      </c>
      <c r="O1593" s="8">
        <v>0.1631969370662838</v>
      </c>
      <c r="P1593" s="20">
        <v>0.12861212861212867</v>
      </c>
      <c r="Q1593" s="8">
        <v>0.28475260854930995</v>
      </c>
      <c r="R1593" s="8">
        <v>0.23344328850545537</v>
      </c>
      <c r="S1593" s="20">
        <v>0.38580709645177413</v>
      </c>
    </row>
    <row r="1594" spans="1:19" ht="13.5" customHeight="1" x14ac:dyDescent="0.2">
      <c r="A1594" s="6">
        <v>41644</v>
      </c>
      <c r="B1594" s="19">
        <v>41280</v>
      </c>
      <c r="C1594" s="19">
        <v>39824</v>
      </c>
      <c r="D1594" s="16" t="s">
        <v>2</v>
      </c>
      <c r="E1594" s="7">
        <v>6631</v>
      </c>
      <c r="F1594" s="7">
        <v>4322</v>
      </c>
      <c r="G1594" s="7">
        <v>2309</v>
      </c>
      <c r="H1594" s="7">
        <v>6792</v>
      </c>
      <c r="I1594" s="7">
        <v>4349</v>
      </c>
      <c r="J1594" s="7">
        <v>2443</v>
      </c>
      <c r="K1594" s="7">
        <v>4944</v>
      </c>
      <c r="L1594" s="7">
        <v>3828</v>
      </c>
      <c r="M1594" s="7">
        <v>1116</v>
      </c>
      <c r="N1594" s="8">
        <v>-2.3704358068315612E-2</v>
      </c>
      <c r="O1594" s="8">
        <v>-6.2083237525868418E-3</v>
      </c>
      <c r="P1594" s="20">
        <v>-5.4850593532541958E-2</v>
      </c>
      <c r="Q1594" s="8">
        <v>0.14663669375756538</v>
      </c>
      <c r="R1594" s="8">
        <v>0.11048304213771831</v>
      </c>
      <c r="S1594" s="20">
        <v>0.22104706504494986</v>
      </c>
    </row>
    <row r="1595" spans="1:19" ht="13.5" customHeight="1" x14ac:dyDescent="0.2">
      <c r="A1595" s="6">
        <v>41645</v>
      </c>
      <c r="B1595" s="19">
        <v>41281</v>
      </c>
      <c r="C1595" s="19">
        <v>39825</v>
      </c>
      <c r="D1595" s="16" t="s">
        <v>3</v>
      </c>
      <c r="E1595" s="7">
        <v>5798</v>
      </c>
      <c r="F1595" s="7">
        <v>3830</v>
      </c>
      <c r="G1595" s="7">
        <v>1968</v>
      </c>
      <c r="H1595" s="7">
        <v>5182</v>
      </c>
      <c r="I1595" s="7">
        <v>3553</v>
      </c>
      <c r="J1595" s="7">
        <v>1629</v>
      </c>
      <c r="K1595" s="7">
        <v>4884</v>
      </c>
      <c r="L1595" s="7">
        <v>3813</v>
      </c>
      <c r="M1595" s="7">
        <v>1071</v>
      </c>
      <c r="N1595" s="8">
        <v>0.118873021999228</v>
      </c>
      <c r="O1595" s="8">
        <v>7.7962285392625841E-2</v>
      </c>
      <c r="P1595" s="20">
        <v>0.20810313075506448</v>
      </c>
      <c r="Q1595" s="8">
        <v>0.17320922703358965</v>
      </c>
      <c r="R1595" s="8">
        <v>0.11014492753623184</v>
      </c>
      <c r="S1595" s="20">
        <v>0.31903485254691688</v>
      </c>
    </row>
    <row r="1596" spans="1:19" ht="13.5" customHeight="1" x14ac:dyDescent="0.2">
      <c r="A1596" s="6">
        <v>41646</v>
      </c>
      <c r="B1596" s="19">
        <v>41282</v>
      </c>
      <c r="C1596" s="19">
        <v>39826</v>
      </c>
      <c r="D1596" s="16" t="s">
        <v>4</v>
      </c>
      <c r="E1596" s="7">
        <v>5408</v>
      </c>
      <c r="F1596" s="7">
        <v>3002</v>
      </c>
      <c r="G1596" s="7">
        <v>2406</v>
      </c>
      <c r="H1596" s="7">
        <v>5502</v>
      </c>
      <c r="I1596" s="7">
        <v>3288</v>
      </c>
      <c r="J1596" s="7">
        <v>2214</v>
      </c>
      <c r="K1596" s="7">
        <v>4245</v>
      </c>
      <c r="L1596" s="7">
        <v>3190</v>
      </c>
      <c r="M1596" s="7">
        <v>1055</v>
      </c>
      <c r="N1596" s="8">
        <v>-1.7084696474009453E-2</v>
      </c>
      <c r="O1596" s="8">
        <v>-8.6982968369829661E-2</v>
      </c>
      <c r="P1596" s="20">
        <v>8.6720867208672114E-2</v>
      </c>
      <c r="Q1596" s="8">
        <v>5.3574907461523491E-2</v>
      </c>
      <c r="R1596" s="8">
        <v>-3.5036965605914516E-2</v>
      </c>
      <c r="S1596" s="20">
        <v>0.18991097922848654</v>
      </c>
    </row>
    <row r="1597" spans="1:19" ht="13.5" customHeight="1" x14ac:dyDescent="0.2">
      <c r="A1597" s="6">
        <v>41647</v>
      </c>
      <c r="B1597" s="19">
        <v>41283</v>
      </c>
      <c r="C1597" s="19">
        <v>39827</v>
      </c>
      <c r="D1597" s="16" t="s">
        <v>5</v>
      </c>
      <c r="E1597" s="7">
        <v>6120</v>
      </c>
      <c r="F1597" s="7">
        <v>4208</v>
      </c>
      <c r="G1597" s="7">
        <v>1912</v>
      </c>
      <c r="H1597" s="7">
        <v>5385</v>
      </c>
      <c r="I1597" s="7">
        <v>3848</v>
      </c>
      <c r="J1597" s="7">
        <v>1537</v>
      </c>
      <c r="K1597" s="7">
        <v>4249</v>
      </c>
      <c r="L1597" s="7">
        <v>3305</v>
      </c>
      <c r="M1597" s="7">
        <v>944</v>
      </c>
      <c r="N1597" s="8">
        <v>0.13649025069637877</v>
      </c>
      <c r="O1597" s="8">
        <v>9.3555093555093505E-2</v>
      </c>
      <c r="P1597" s="20">
        <v>0.24398178269355886</v>
      </c>
      <c r="Q1597" s="8">
        <v>0.21839538124626712</v>
      </c>
      <c r="R1597" s="8">
        <v>0.14037940379403802</v>
      </c>
      <c r="S1597" s="20">
        <v>0.43435858964741181</v>
      </c>
    </row>
    <row r="1598" spans="1:19" ht="13.5" customHeight="1" x14ac:dyDescent="0.2">
      <c r="A1598" s="6">
        <v>41648</v>
      </c>
      <c r="B1598" s="19">
        <v>41284</v>
      </c>
      <c r="C1598" s="19">
        <v>39828</v>
      </c>
      <c r="D1598" s="16" t="s">
        <v>6</v>
      </c>
      <c r="E1598" s="7">
        <v>6313</v>
      </c>
      <c r="F1598" s="7">
        <v>4409</v>
      </c>
      <c r="G1598" s="7">
        <v>1904</v>
      </c>
      <c r="H1598" s="7">
        <v>6346</v>
      </c>
      <c r="I1598" s="7">
        <v>4375</v>
      </c>
      <c r="J1598" s="7">
        <v>1971</v>
      </c>
      <c r="K1598" s="7">
        <v>4281</v>
      </c>
      <c r="L1598" s="7">
        <v>3125</v>
      </c>
      <c r="M1598" s="7">
        <v>1156</v>
      </c>
      <c r="N1598" s="8">
        <v>-5.2001260636621582E-3</v>
      </c>
      <c r="O1598" s="8">
        <v>7.7714285714285403E-3</v>
      </c>
      <c r="P1598" s="20">
        <v>-3.399289700659569E-2</v>
      </c>
      <c r="Q1598" s="8">
        <v>5.445131117421087E-2</v>
      </c>
      <c r="R1598" s="8">
        <v>0.12074224707676673</v>
      </c>
      <c r="S1598" s="20">
        <v>-7.2576716999512958E-2</v>
      </c>
    </row>
    <row r="1599" spans="1:19" ht="13.5" customHeight="1" x14ac:dyDescent="0.2">
      <c r="A1599" s="6">
        <v>41649</v>
      </c>
      <c r="B1599" s="19">
        <v>41285</v>
      </c>
      <c r="C1599" s="19">
        <v>39829</v>
      </c>
      <c r="D1599" s="16" t="s">
        <v>7</v>
      </c>
      <c r="E1599" s="7">
        <v>7007</v>
      </c>
      <c r="F1599" s="7">
        <v>4945</v>
      </c>
      <c r="G1599" s="7">
        <v>2062</v>
      </c>
      <c r="H1599" s="7">
        <v>7026</v>
      </c>
      <c r="I1599" s="7">
        <v>4586</v>
      </c>
      <c r="J1599" s="7">
        <v>2440</v>
      </c>
      <c r="K1599" s="7">
        <v>3469</v>
      </c>
      <c r="L1599" s="7">
        <v>2595</v>
      </c>
      <c r="M1599" s="7">
        <v>874</v>
      </c>
      <c r="N1599" s="8">
        <v>-2.7042413891260608E-3</v>
      </c>
      <c r="O1599" s="8">
        <v>7.8281726995202749E-2</v>
      </c>
      <c r="P1599" s="20">
        <v>-0.15491803278688521</v>
      </c>
      <c r="Q1599" s="8">
        <v>0.32107843137254899</v>
      </c>
      <c r="R1599" s="8">
        <v>0.49939357186173439</v>
      </c>
      <c r="S1599" s="20">
        <v>2.7916251246261181E-2</v>
      </c>
    </row>
    <row r="1600" spans="1:19" ht="13.5" customHeight="1" x14ac:dyDescent="0.2">
      <c r="A1600" s="6">
        <v>41650</v>
      </c>
      <c r="B1600" s="19">
        <v>41286</v>
      </c>
      <c r="C1600" s="19">
        <v>39830</v>
      </c>
      <c r="D1600" s="16" t="s">
        <v>1</v>
      </c>
      <c r="E1600" s="7">
        <v>7058</v>
      </c>
      <c r="F1600" s="7">
        <v>4466</v>
      </c>
      <c r="G1600" s="7">
        <v>2592</v>
      </c>
      <c r="H1600" s="7">
        <v>6392</v>
      </c>
      <c r="I1600" s="7">
        <v>4159</v>
      </c>
      <c r="J1600" s="7">
        <v>2233</v>
      </c>
      <c r="K1600" s="7">
        <v>4580</v>
      </c>
      <c r="L1600" s="7">
        <v>3338</v>
      </c>
      <c r="M1600" s="7">
        <v>1242</v>
      </c>
      <c r="N1600" s="8">
        <v>0.1041927409261576</v>
      </c>
      <c r="O1600" s="8">
        <v>7.3815821110843949E-2</v>
      </c>
      <c r="P1600" s="20">
        <v>0.16077026421854002</v>
      </c>
      <c r="Q1600" s="8">
        <v>0.21815671384190538</v>
      </c>
      <c r="R1600" s="8">
        <v>0.19860440150295222</v>
      </c>
      <c r="S1600" s="20">
        <v>0.25338491295938104</v>
      </c>
    </row>
    <row r="1601" spans="1:19" ht="13.5" customHeight="1" x14ac:dyDescent="0.2">
      <c r="A1601" s="6">
        <v>41651</v>
      </c>
      <c r="B1601" s="19">
        <v>41287</v>
      </c>
      <c r="C1601" s="19">
        <v>39831</v>
      </c>
      <c r="D1601" s="16" t="s">
        <v>2</v>
      </c>
      <c r="E1601" s="7">
        <v>6237</v>
      </c>
      <c r="F1601" s="7">
        <v>4139</v>
      </c>
      <c r="G1601" s="7">
        <v>2098</v>
      </c>
      <c r="H1601" s="7">
        <v>6276</v>
      </c>
      <c r="I1601" s="7">
        <v>4238</v>
      </c>
      <c r="J1601" s="7">
        <v>2038</v>
      </c>
      <c r="K1601" s="7">
        <v>4679</v>
      </c>
      <c r="L1601" s="7">
        <v>3685</v>
      </c>
      <c r="M1601" s="7">
        <v>994</v>
      </c>
      <c r="N1601" s="8">
        <v>-6.2141491395792947E-3</v>
      </c>
      <c r="O1601" s="8">
        <v>-2.3360075507314781E-2</v>
      </c>
      <c r="P1601" s="20">
        <v>2.9440628066732089E-2</v>
      </c>
      <c r="Q1601" s="8">
        <v>8.413001912045881E-2</v>
      </c>
      <c r="R1601" s="8">
        <v>1.2723268901394746E-2</v>
      </c>
      <c r="S1601" s="20">
        <v>0.25930372148859537</v>
      </c>
    </row>
    <row r="1602" spans="1:19" ht="13.15" customHeight="1" x14ac:dyDescent="0.2">
      <c r="A1602" s="6">
        <v>41652</v>
      </c>
      <c r="B1602" s="19">
        <v>41288</v>
      </c>
      <c r="C1602" s="19">
        <v>39832</v>
      </c>
      <c r="D1602" s="16" t="s">
        <v>3</v>
      </c>
      <c r="E1602" s="7">
        <v>6052</v>
      </c>
      <c r="F1602" s="7">
        <v>4358</v>
      </c>
      <c r="G1602" s="7">
        <v>1694</v>
      </c>
      <c r="H1602" s="7">
        <v>4693</v>
      </c>
      <c r="I1602" s="7">
        <v>3041</v>
      </c>
      <c r="J1602" s="7">
        <v>1652</v>
      </c>
      <c r="K1602" s="7">
        <v>4651</v>
      </c>
      <c r="L1602" s="7">
        <v>3632</v>
      </c>
      <c r="M1602" s="7">
        <v>1019</v>
      </c>
      <c r="N1602" s="8">
        <v>0.28958022586831444</v>
      </c>
      <c r="O1602" s="8">
        <v>0.43308122328181509</v>
      </c>
      <c r="P1602" s="20">
        <v>2.5423728813559254E-2</v>
      </c>
      <c r="Q1602" s="8">
        <v>0.16969462698105908</v>
      </c>
      <c r="R1602" s="8">
        <v>0.14805057955742895</v>
      </c>
      <c r="S1602" s="20">
        <v>0.2293178519593615</v>
      </c>
    </row>
    <row r="1603" spans="1:19" ht="13.5" customHeight="1" x14ac:dyDescent="0.2">
      <c r="A1603" s="6">
        <v>41653</v>
      </c>
      <c r="B1603" s="19">
        <v>41289</v>
      </c>
      <c r="C1603" s="19">
        <v>39833</v>
      </c>
      <c r="D1603" s="16" t="s">
        <v>4</v>
      </c>
      <c r="E1603" s="7">
        <v>5771</v>
      </c>
      <c r="F1603" s="7">
        <v>3316</v>
      </c>
      <c r="G1603" s="7">
        <v>2455</v>
      </c>
      <c r="H1603" s="7">
        <v>6583</v>
      </c>
      <c r="I1603" s="7">
        <v>4081</v>
      </c>
      <c r="J1603" s="7">
        <v>2502</v>
      </c>
      <c r="K1603" s="7">
        <v>4120</v>
      </c>
      <c r="L1603" s="7">
        <v>3084</v>
      </c>
      <c r="M1603" s="7">
        <v>1036</v>
      </c>
      <c r="N1603" s="8">
        <v>-0.12334801762114533</v>
      </c>
      <c r="O1603" s="8">
        <v>-0.18745405537858373</v>
      </c>
      <c r="P1603" s="20">
        <v>-1.8784972022382052E-2</v>
      </c>
      <c r="Q1603" s="8">
        <v>8.5182399398270103E-2</v>
      </c>
      <c r="R1603" s="8">
        <v>-2.9842012873025126E-2</v>
      </c>
      <c r="S1603" s="20">
        <v>0.29210526315789465</v>
      </c>
    </row>
    <row r="1604" spans="1:19" ht="13.5" customHeight="1" x14ac:dyDescent="0.2">
      <c r="A1604" s="6">
        <v>41654</v>
      </c>
      <c r="B1604" s="19">
        <v>41290</v>
      </c>
      <c r="C1604" s="19">
        <v>39834</v>
      </c>
      <c r="D1604" s="16" t="s">
        <v>5</v>
      </c>
      <c r="E1604" s="7">
        <v>5549</v>
      </c>
      <c r="F1604" s="7">
        <v>3676</v>
      </c>
      <c r="G1604" s="7">
        <v>1873</v>
      </c>
      <c r="H1604" s="7">
        <v>5595</v>
      </c>
      <c r="I1604" s="7">
        <v>4099</v>
      </c>
      <c r="J1604" s="7">
        <v>1496</v>
      </c>
      <c r="K1604" s="7">
        <v>4341</v>
      </c>
      <c r="L1604" s="7">
        <v>3509</v>
      </c>
      <c r="M1604" s="7">
        <v>832</v>
      </c>
      <c r="N1604" s="8">
        <v>-8.22162645218949E-3</v>
      </c>
      <c r="O1604" s="8">
        <v>-0.1031959014393754</v>
      </c>
      <c r="P1604" s="20">
        <v>0.25200534759358284</v>
      </c>
      <c r="Q1604" s="8">
        <v>4.8895327779789888E-3</v>
      </c>
      <c r="R1604" s="8">
        <v>-0.11952095808383234</v>
      </c>
      <c r="S1604" s="20">
        <v>0.39049740163325919</v>
      </c>
    </row>
    <row r="1605" spans="1:19" ht="13.5" customHeight="1" x14ac:dyDescent="0.2">
      <c r="A1605" s="6">
        <v>41655</v>
      </c>
      <c r="B1605" s="19">
        <v>41291</v>
      </c>
      <c r="C1605" s="19">
        <v>39835</v>
      </c>
      <c r="D1605" s="16" t="s">
        <v>6</v>
      </c>
      <c r="E1605" s="7">
        <v>6302</v>
      </c>
      <c r="F1605" s="7">
        <v>4142</v>
      </c>
      <c r="G1605" s="7">
        <v>2160</v>
      </c>
      <c r="H1605" s="7">
        <v>5969</v>
      </c>
      <c r="I1605" s="7">
        <v>4156</v>
      </c>
      <c r="J1605" s="7">
        <v>1813</v>
      </c>
      <c r="K1605" s="7">
        <v>4325</v>
      </c>
      <c r="L1605" s="7">
        <v>3096</v>
      </c>
      <c r="M1605" s="7">
        <v>1229</v>
      </c>
      <c r="N1605" s="8">
        <v>5.5788239236052917E-2</v>
      </c>
      <c r="O1605" s="8">
        <v>-3.3686236766121702E-3</v>
      </c>
      <c r="P1605" s="20">
        <v>0.19139547710976279</v>
      </c>
      <c r="Q1605" s="8">
        <v>-3.209952388266013E-2</v>
      </c>
      <c r="R1605" s="8">
        <v>-2.7699530516431925E-2</v>
      </c>
      <c r="S1605" s="20">
        <v>-4.0426477121279447E-2</v>
      </c>
    </row>
    <row r="1606" spans="1:19" ht="13.5" customHeight="1" x14ac:dyDescent="0.2">
      <c r="A1606" s="6">
        <v>41656</v>
      </c>
      <c r="B1606" s="19">
        <v>41292</v>
      </c>
      <c r="C1606" s="19">
        <v>39836</v>
      </c>
      <c r="D1606" s="16" t="s">
        <v>7</v>
      </c>
      <c r="E1606" s="7">
        <v>6533</v>
      </c>
      <c r="F1606" s="7">
        <v>4151</v>
      </c>
      <c r="G1606" s="7">
        <v>2382</v>
      </c>
      <c r="H1606" s="7">
        <v>6001</v>
      </c>
      <c r="I1606" s="7">
        <v>3809</v>
      </c>
      <c r="J1606" s="7">
        <v>2192</v>
      </c>
      <c r="K1606" s="7">
        <v>3748</v>
      </c>
      <c r="L1606" s="7">
        <v>2816</v>
      </c>
      <c r="M1606" s="7">
        <v>932</v>
      </c>
      <c r="N1606" s="8">
        <v>8.8651891351441359E-2</v>
      </c>
      <c r="O1606" s="8">
        <v>8.9787345760041992E-2</v>
      </c>
      <c r="P1606" s="20">
        <v>8.6678832116788396E-2</v>
      </c>
      <c r="Q1606" s="8">
        <v>0.13914559721011344</v>
      </c>
      <c r="R1606" s="8">
        <v>9.1506705232710983E-2</v>
      </c>
      <c r="S1606" s="20">
        <v>0.23291925465838514</v>
      </c>
    </row>
    <row r="1607" spans="1:19" ht="13.5" customHeight="1" x14ac:dyDescent="0.2">
      <c r="A1607" s="6">
        <v>41657</v>
      </c>
      <c r="B1607" s="19">
        <v>41293</v>
      </c>
      <c r="C1607" s="19">
        <v>39837</v>
      </c>
      <c r="D1607" s="16" t="s">
        <v>1</v>
      </c>
      <c r="E1607" s="7">
        <v>6650</v>
      </c>
      <c r="F1607" s="7">
        <v>3951</v>
      </c>
      <c r="G1607" s="7">
        <v>2699</v>
      </c>
      <c r="H1607" s="7">
        <v>5795</v>
      </c>
      <c r="I1607" s="7">
        <v>3616</v>
      </c>
      <c r="J1607" s="7">
        <v>2179</v>
      </c>
      <c r="K1607" s="7">
        <v>3917</v>
      </c>
      <c r="L1607" s="7">
        <v>2716</v>
      </c>
      <c r="M1607" s="7">
        <v>1201</v>
      </c>
      <c r="N1607" s="8">
        <v>0.14754098360655732</v>
      </c>
      <c r="O1607" s="8">
        <v>9.2643805309734484E-2</v>
      </c>
      <c r="P1607" s="20">
        <v>0.23864157870582847</v>
      </c>
      <c r="Q1607" s="8">
        <v>0.10428429093324487</v>
      </c>
      <c r="R1607" s="8">
        <v>-3.5635831095923831E-2</v>
      </c>
      <c r="S1607" s="20">
        <v>0.40207792207792203</v>
      </c>
    </row>
    <row r="1608" spans="1:19" ht="13.5" customHeight="1" x14ac:dyDescent="0.2">
      <c r="A1608" s="6">
        <v>41658</v>
      </c>
      <c r="B1608" s="19">
        <v>41294</v>
      </c>
      <c r="C1608" s="19">
        <v>39838</v>
      </c>
      <c r="D1608" s="16" t="s">
        <v>2</v>
      </c>
      <c r="E1608" s="7">
        <v>6546</v>
      </c>
      <c r="F1608" s="7">
        <v>4471</v>
      </c>
      <c r="G1608" s="7">
        <v>2075</v>
      </c>
      <c r="H1608" s="7">
        <v>6443</v>
      </c>
      <c r="I1608" s="7">
        <v>4347</v>
      </c>
      <c r="J1608" s="7">
        <v>2096</v>
      </c>
      <c r="K1608" s="7">
        <v>4107</v>
      </c>
      <c r="L1608" s="7">
        <v>3178</v>
      </c>
      <c r="M1608" s="7">
        <v>929</v>
      </c>
      <c r="N1608" s="8">
        <v>1.5986341766258017E-2</v>
      </c>
      <c r="O1608" s="8">
        <v>2.8525419829767751E-2</v>
      </c>
      <c r="P1608" s="20">
        <v>-1.0019083969465603E-2</v>
      </c>
      <c r="Q1608" s="8">
        <v>0.13115603939865217</v>
      </c>
      <c r="R1608" s="8">
        <v>3.0896933364076506E-2</v>
      </c>
      <c r="S1608" s="20">
        <v>0.43103448275862077</v>
      </c>
    </row>
    <row r="1609" spans="1:19" ht="13.5" customHeight="1" x14ac:dyDescent="0.2">
      <c r="A1609" s="6">
        <v>41659</v>
      </c>
      <c r="B1609" s="19">
        <v>41295</v>
      </c>
      <c r="C1609" s="19">
        <v>39839</v>
      </c>
      <c r="D1609" s="16" t="s">
        <v>3</v>
      </c>
      <c r="E1609" s="7">
        <v>5934</v>
      </c>
      <c r="F1609" s="7">
        <v>4293</v>
      </c>
      <c r="G1609" s="7">
        <v>1641</v>
      </c>
      <c r="H1609" s="7">
        <v>5592</v>
      </c>
      <c r="I1609" s="7">
        <v>4204</v>
      </c>
      <c r="J1609" s="7">
        <v>1388</v>
      </c>
      <c r="K1609" s="7">
        <v>4109</v>
      </c>
      <c r="L1609" s="7">
        <v>3148</v>
      </c>
      <c r="M1609" s="7">
        <v>961</v>
      </c>
      <c r="N1609" s="8">
        <v>6.1158798283261762E-2</v>
      </c>
      <c r="O1609" s="8">
        <v>2.1170313986679457E-2</v>
      </c>
      <c r="P1609" s="20">
        <v>0.18227665706051877</v>
      </c>
      <c r="Q1609" s="8">
        <v>0.13525923091639558</v>
      </c>
      <c r="R1609" s="8">
        <v>0.1013340174448436</v>
      </c>
      <c r="S1609" s="20">
        <v>0.23476297968397297</v>
      </c>
    </row>
    <row r="1610" spans="1:19" ht="13.5" customHeight="1" x14ac:dyDescent="0.2">
      <c r="A1610" s="6">
        <v>41660</v>
      </c>
      <c r="B1610" s="19">
        <v>41296</v>
      </c>
      <c r="C1610" s="19">
        <v>39840</v>
      </c>
      <c r="D1610" s="16" t="s">
        <v>4</v>
      </c>
      <c r="E1610" s="7">
        <v>5306</v>
      </c>
      <c r="F1610" s="7">
        <v>3429</v>
      </c>
      <c r="G1610" s="7">
        <v>1877</v>
      </c>
      <c r="H1610" s="7">
        <v>5156</v>
      </c>
      <c r="I1610" s="7">
        <v>3217</v>
      </c>
      <c r="J1610" s="7">
        <v>1939</v>
      </c>
      <c r="K1610" s="7">
        <v>3675</v>
      </c>
      <c r="L1610" s="7">
        <v>2791</v>
      </c>
      <c r="M1610" s="7">
        <v>884</v>
      </c>
      <c r="N1610" s="8">
        <v>2.9092319627618268E-2</v>
      </c>
      <c r="O1610" s="8">
        <v>6.5899906745414905E-2</v>
      </c>
      <c r="P1610" s="20">
        <v>-3.1975244971634842E-2</v>
      </c>
      <c r="Q1610" s="8">
        <v>-4.688342015448177E-2</v>
      </c>
      <c r="R1610" s="8">
        <v>-5.8484349258649093E-2</v>
      </c>
      <c r="S1610" s="20">
        <v>-2.4935064935064921E-2</v>
      </c>
    </row>
    <row r="1611" spans="1:19" ht="13.5" customHeight="1" x14ac:dyDescent="0.2">
      <c r="A1611" s="6">
        <v>41661</v>
      </c>
      <c r="B1611" s="19">
        <v>41297</v>
      </c>
      <c r="C1611" s="19">
        <v>39841</v>
      </c>
      <c r="D1611" s="16" t="s">
        <v>5</v>
      </c>
      <c r="E1611" s="7">
        <v>6229</v>
      </c>
      <c r="F1611" s="7">
        <v>4364</v>
      </c>
      <c r="G1611" s="7">
        <v>1865</v>
      </c>
      <c r="H1611" s="7">
        <v>5245</v>
      </c>
      <c r="I1611" s="7">
        <v>4026</v>
      </c>
      <c r="J1611" s="7">
        <v>1219</v>
      </c>
      <c r="K1611" s="7">
        <v>4019</v>
      </c>
      <c r="L1611" s="7">
        <v>3335</v>
      </c>
      <c r="M1611" s="7">
        <v>684</v>
      </c>
      <c r="N1611" s="8">
        <v>0.18760724499523351</v>
      </c>
      <c r="O1611" s="8">
        <v>8.395429706905122E-2</v>
      </c>
      <c r="P1611" s="20">
        <v>0.52994257588187033</v>
      </c>
      <c r="Q1611" s="8">
        <v>0.1292603335750544</v>
      </c>
      <c r="R1611" s="8">
        <v>2.2253455141719281E-2</v>
      </c>
      <c r="S1611" s="20">
        <v>0.49558941459502814</v>
      </c>
    </row>
    <row r="1612" spans="1:19" ht="13.5" customHeight="1" x14ac:dyDescent="0.2">
      <c r="A1612" s="6">
        <v>41662</v>
      </c>
      <c r="B1612" s="19">
        <v>41298</v>
      </c>
      <c r="C1612" s="19">
        <v>39842</v>
      </c>
      <c r="D1612" s="16" t="s">
        <v>6</v>
      </c>
      <c r="E1612" s="7">
        <v>6235</v>
      </c>
      <c r="F1612" s="7">
        <v>4559</v>
      </c>
      <c r="G1612" s="7">
        <v>1676</v>
      </c>
      <c r="H1612" s="7">
        <v>5600</v>
      </c>
      <c r="I1612" s="7">
        <v>4043</v>
      </c>
      <c r="J1612" s="7">
        <v>1557</v>
      </c>
      <c r="K1612" s="7">
        <v>4424</v>
      </c>
      <c r="L1612" s="7">
        <v>3308</v>
      </c>
      <c r="M1612" s="7">
        <v>1116</v>
      </c>
      <c r="N1612" s="8">
        <v>0.11339285714285707</v>
      </c>
      <c r="O1612" s="8">
        <v>0.12762799901063571</v>
      </c>
      <c r="P1612" s="20">
        <v>7.6429030186255575E-2</v>
      </c>
      <c r="Q1612" s="8">
        <v>2.4650780608052481E-2</v>
      </c>
      <c r="R1612" s="8">
        <v>8.0844001896633433E-2</v>
      </c>
      <c r="S1612" s="20">
        <v>-0.1023031601499732</v>
      </c>
    </row>
    <row r="1613" spans="1:19" ht="13.5" customHeight="1" x14ac:dyDescent="0.2">
      <c r="A1613" s="6">
        <v>41663</v>
      </c>
      <c r="B1613" s="19">
        <v>41299</v>
      </c>
      <c r="C1613" s="19">
        <v>39843</v>
      </c>
      <c r="D1613" s="16" t="s">
        <v>7</v>
      </c>
      <c r="E1613" s="7">
        <v>6043</v>
      </c>
      <c r="F1613" s="7">
        <v>4064</v>
      </c>
      <c r="G1613" s="7">
        <v>1979</v>
      </c>
      <c r="H1613" s="7">
        <v>5661</v>
      </c>
      <c r="I1613" s="7">
        <v>3705</v>
      </c>
      <c r="J1613" s="7">
        <v>1956</v>
      </c>
      <c r="K1613" s="7">
        <v>3580</v>
      </c>
      <c r="L1613" s="7">
        <v>2730</v>
      </c>
      <c r="M1613" s="7">
        <v>850</v>
      </c>
      <c r="N1613" s="8">
        <v>6.7479243949832179E-2</v>
      </c>
      <c r="O1613" s="8">
        <v>9.689608636977054E-2</v>
      </c>
      <c r="P1613" s="20">
        <v>1.1758691206543936E-2</v>
      </c>
      <c r="Q1613" s="8">
        <v>0.17499513902391595</v>
      </c>
      <c r="R1613" s="8">
        <v>0.14705052215636472</v>
      </c>
      <c r="S1613" s="20">
        <v>0.23687499999999995</v>
      </c>
    </row>
    <row r="1614" spans="1:19" ht="13.5" customHeight="1" x14ac:dyDescent="0.2">
      <c r="A1614" s="6">
        <v>41664</v>
      </c>
      <c r="B1614" s="19">
        <v>41300</v>
      </c>
      <c r="C1614" s="19">
        <v>39844</v>
      </c>
      <c r="D1614" s="16" t="s">
        <v>1</v>
      </c>
      <c r="E1614" s="7">
        <v>5975</v>
      </c>
      <c r="F1614" s="7">
        <v>3827</v>
      </c>
      <c r="G1614" s="7">
        <v>2148</v>
      </c>
      <c r="H1614" s="7">
        <v>5376</v>
      </c>
      <c r="I1614" s="7">
        <v>3483</v>
      </c>
      <c r="J1614" s="7">
        <v>1893</v>
      </c>
      <c r="K1614" s="7">
        <v>4497</v>
      </c>
      <c r="L1614" s="7">
        <v>3543</v>
      </c>
      <c r="M1614" s="7">
        <v>954</v>
      </c>
      <c r="N1614" s="8">
        <v>0.11142113095238093</v>
      </c>
      <c r="O1614" s="8">
        <v>9.8765432098765427E-2</v>
      </c>
      <c r="P1614" s="20">
        <v>0.13470681458003164</v>
      </c>
      <c r="Q1614" s="8">
        <v>0.25683634833824143</v>
      </c>
      <c r="R1614" s="8">
        <v>0.15236374585968071</v>
      </c>
      <c r="S1614" s="20">
        <v>0.49895324494068394</v>
      </c>
    </row>
    <row r="1615" spans="1:19" ht="13.5" customHeight="1" x14ac:dyDescent="0.2">
      <c r="A1615" s="6">
        <v>41665</v>
      </c>
      <c r="B1615" s="19">
        <v>41301</v>
      </c>
      <c r="C1615" s="19">
        <v>39845</v>
      </c>
      <c r="D1615" s="16" t="s">
        <v>2</v>
      </c>
      <c r="E1615" s="7">
        <v>6790</v>
      </c>
      <c r="F1615" s="7">
        <v>4847</v>
      </c>
      <c r="G1615" s="7">
        <v>1943</v>
      </c>
      <c r="H1615" s="7">
        <v>5834</v>
      </c>
      <c r="I1615" s="7">
        <v>4373</v>
      </c>
      <c r="J1615" s="7">
        <v>1461</v>
      </c>
      <c r="K1615" s="7">
        <v>4583</v>
      </c>
      <c r="L1615" s="7">
        <v>3823</v>
      </c>
      <c r="M1615" s="7">
        <v>760</v>
      </c>
      <c r="N1615" s="8">
        <v>0.16386698663009946</v>
      </c>
      <c r="O1615" s="8">
        <v>0.10839240795792371</v>
      </c>
      <c r="P1615" s="20">
        <v>0.32991101984941817</v>
      </c>
      <c r="Q1615" s="8">
        <v>0.31691233514352213</v>
      </c>
      <c r="R1615" s="8">
        <v>0.22739934160546982</v>
      </c>
      <c r="S1615" s="20">
        <v>0.60977630488815238</v>
      </c>
    </row>
    <row r="1616" spans="1:19" ht="13.5" customHeight="1" x14ac:dyDescent="0.2">
      <c r="A1616" s="6">
        <v>41666</v>
      </c>
      <c r="B1616" s="19">
        <v>41302</v>
      </c>
      <c r="C1616" s="19">
        <v>39846</v>
      </c>
      <c r="D1616" s="16" t="s">
        <v>3</v>
      </c>
      <c r="E1616" s="7">
        <v>6320</v>
      </c>
      <c r="F1616" s="7">
        <v>4342</v>
      </c>
      <c r="G1616" s="7">
        <v>1978</v>
      </c>
      <c r="H1616" s="7">
        <v>5283</v>
      </c>
      <c r="I1616" s="7">
        <v>3868</v>
      </c>
      <c r="J1616" s="7">
        <v>1415</v>
      </c>
      <c r="K1616" s="7">
        <v>4336</v>
      </c>
      <c r="L1616" s="7">
        <v>3411</v>
      </c>
      <c r="M1616" s="7">
        <v>925</v>
      </c>
      <c r="N1616" s="8">
        <v>0.19628998674995257</v>
      </c>
      <c r="O1616" s="8">
        <v>0.1225439503619441</v>
      </c>
      <c r="P1616" s="20">
        <v>0.39787985865724385</v>
      </c>
      <c r="Q1616" s="8">
        <v>0.30632492765605623</v>
      </c>
      <c r="R1616" s="8">
        <v>0.14746300211416496</v>
      </c>
      <c r="S1616" s="20">
        <v>0.87666034155597727</v>
      </c>
    </row>
    <row r="1617" spans="1:19" ht="13.5" customHeight="1" x14ac:dyDescent="0.2">
      <c r="A1617" s="6">
        <v>41667</v>
      </c>
      <c r="B1617" s="19">
        <v>41303</v>
      </c>
      <c r="C1617" s="19">
        <v>39847</v>
      </c>
      <c r="D1617" s="16" t="s">
        <v>4</v>
      </c>
      <c r="E1617" s="7">
        <v>6216</v>
      </c>
      <c r="F1617" s="7">
        <v>4208</v>
      </c>
      <c r="G1617" s="7">
        <v>2008</v>
      </c>
      <c r="H1617" s="7">
        <v>5797</v>
      </c>
      <c r="I1617" s="7">
        <v>3643</v>
      </c>
      <c r="J1617" s="7">
        <v>2154</v>
      </c>
      <c r="K1617" s="7">
        <v>4252</v>
      </c>
      <c r="L1617" s="7">
        <v>3366</v>
      </c>
      <c r="M1617" s="7">
        <v>886</v>
      </c>
      <c r="N1617" s="8">
        <v>7.227876487838536E-2</v>
      </c>
      <c r="O1617" s="8">
        <v>0.15509195717814994</v>
      </c>
      <c r="P1617" s="20">
        <v>-6.7780872794800384E-2</v>
      </c>
      <c r="Q1617" s="8">
        <v>9.1675447839831392E-2</v>
      </c>
      <c r="R1617" s="8">
        <v>1.4464802314368308E-2</v>
      </c>
      <c r="S1617" s="20">
        <v>0.29883570504527812</v>
      </c>
    </row>
    <row r="1618" spans="1:19" ht="13.5" customHeight="1" x14ac:dyDescent="0.2">
      <c r="A1618" s="6">
        <v>41668</v>
      </c>
      <c r="B1618" s="19">
        <v>41304</v>
      </c>
      <c r="C1618" s="19">
        <v>39848</v>
      </c>
      <c r="D1618" s="16" t="s">
        <v>5</v>
      </c>
      <c r="E1618" s="7">
        <v>7025</v>
      </c>
      <c r="F1618" s="7">
        <v>5013</v>
      </c>
      <c r="G1618" s="7">
        <v>2012</v>
      </c>
      <c r="H1618" s="7">
        <v>5709</v>
      </c>
      <c r="I1618" s="7">
        <v>4367</v>
      </c>
      <c r="J1618" s="7">
        <v>1342</v>
      </c>
      <c r="K1618" s="7">
        <v>4706</v>
      </c>
      <c r="L1618" s="7">
        <v>4069</v>
      </c>
      <c r="M1618" s="7">
        <v>637</v>
      </c>
      <c r="N1618" s="8">
        <v>0.23051322473287783</v>
      </c>
      <c r="O1618" s="8">
        <v>0.14792763911151829</v>
      </c>
      <c r="P1618" s="20">
        <v>0.49925484351713867</v>
      </c>
      <c r="Q1618" s="8">
        <v>0.40612489991993606</v>
      </c>
      <c r="R1618" s="8">
        <v>0.36892408519934472</v>
      </c>
      <c r="S1618" s="20">
        <v>0.50824587706146929</v>
      </c>
    </row>
    <row r="1619" spans="1:19" ht="13.5" customHeight="1" x14ac:dyDescent="0.2">
      <c r="A1619" s="6">
        <v>41669</v>
      </c>
      <c r="B1619" s="19">
        <v>41305</v>
      </c>
      <c r="C1619" s="19">
        <v>39849</v>
      </c>
      <c r="D1619" s="16" t="s">
        <v>6</v>
      </c>
      <c r="E1619" s="7">
        <v>6916</v>
      </c>
      <c r="F1619" s="7">
        <v>4968</v>
      </c>
      <c r="G1619" s="7">
        <v>1948</v>
      </c>
      <c r="H1619" s="7">
        <v>6143</v>
      </c>
      <c r="I1619" s="7">
        <v>4579</v>
      </c>
      <c r="J1619" s="7">
        <v>1564</v>
      </c>
      <c r="K1619" s="7">
        <v>5009</v>
      </c>
      <c r="L1619" s="7">
        <v>3898</v>
      </c>
      <c r="M1619" s="7">
        <v>1111</v>
      </c>
      <c r="N1619" s="8">
        <v>0.12583428292365295</v>
      </c>
      <c r="O1619" s="8">
        <v>8.4953046516706765E-2</v>
      </c>
      <c r="P1619" s="20">
        <v>0.24552429667519182</v>
      </c>
      <c r="Q1619" s="8">
        <v>0.16804593818611724</v>
      </c>
      <c r="R1619" s="8">
        <v>0.24480080180405905</v>
      </c>
      <c r="S1619" s="20">
        <v>9.32642487046631E-3</v>
      </c>
    </row>
    <row r="1620" spans="1:19" ht="13.5" customHeight="1" x14ac:dyDescent="0.2">
      <c r="A1620" s="6">
        <v>41670</v>
      </c>
      <c r="B1620" s="19">
        <v>41306</v>
      </c>
      <c r="C1620" s="19">
        <v>39850</v>
      </c>
      <c r="D1620" s="16" t="s">
        <v>7</v>
      </c>
      <c r="E1620" s="7">
        <v>7158</v>
      </c>
      <c r="F1620" s="7">
        <v>5100</v>
      </c>
      <c r="G1620" s="7">
        <v>2058</v>
      </c>
      <c r="H1620" s="7">
        <v>6588</v>
      </c>
      <c r="I1620" s="7">
        <v>4532</v>
      </c>
      <c r="J1620" s="7">
        <v>2056</v>
      </c>
      <c r="K1620" s="7">
        <v>5012</v>
      </c>
      <c r="L1620" s="7">
        <v>4043</v>
      </c>
      <c r="M1620" s="7">
        <v>969</v>
      </c>
      <c r="N1620" s="8">
        <v>8.6520947176684793E-2</v>
      </c>
      <c r="O1620" s="8">
        <v>0.1253309796999118</v>
      </c>
      <c r="P1620" s="20">
        <v>9.7276264591439343E-4</v>
      </c>
      <c r="Q1620" s="8">
        <v>0.37600922722029995</v>
      </c>
      <c r="R1620" s="8">
        <v>0.36473106770136465</v>
      </c>
      <c r="S1620" s="20">
        <v>0.40477815699658692</v>
      </c>
    </row>
    <row r="1621" spans="1:19" ht="13.5" customHeight="1" x14ac:dyDescent="0.2">
      <c r="A1621" s="6">
        <v>41671</v>
      </c>
      <c r="B1621" s="19">
        <v>41307</v>
      </c>
      <c r="C1621" s="19">
        <v>39851</v>
      </c>
      <c r="D1621" s="16" t="s">
        <v>1</v>
      </c>
      <c r="E1621" s="7">
        <v>6918</v>
      </c>
      <c r="F1621" s="7">
        <v>4595</v>
      </c>
      <c r="G1621" s="7">
        <v>2323</v>
      </c>
      <c r="H1621" s="7">
        <v>6356</v>
      </c>
      <c r="I1621" s="7">
        <v>4612</v>
      </c>
      <c r="J1621" s="7">
        <v>1744</v>
      </c>
      <c r="K1621" s="7">
        <v>5233</v>
      </c>
      <c r="L1621" s="7">
        <v>4056</v>
      </c>
      <c r="M1621" s="7">
        <v>1177</v>
      </c>
      <c r="N1621" s="8">
        <v>8.8420390182504693E-2</v>
      </c>
      <c r="O1621" s="8">
        <v>-3.6860364267129464E-3</v>
      </c>
      <c r="P1621" s="20">
        <v>0.33199541284403677</v>
      </c>
      <c r="Q1621" s="8">
        <v>0.2422337942179924</v>
      </c>
      <c r="R1621" s="8">
        <v>0.21048472075869329</v>
      </c>
      <c r="S1621" s="20">
        <v>0.3102086858432036</v>
      </c>
    </row>
    <row r="1622" spans="1:19" ht="13.5" customHeight="1" x14ac:dyDescent="0.2">
      <c r="A1622" s="6">
        <v>41672</v>
      </c>
      <c r="B1622" s="19">
        <v>41308</v>
      </c>
      <c r="C1622" s="19">
        <v>39852</v>
      </c>
      <c r="D1622" s="16" t="s">
        <v>2</v>
      </c>
      <c r="E1622" s="7">
        <v>7116</v>
      </c>
      <c r="F1622" s="7">
        <v>5078</v>
      </c>
      <c r="G1622" s="7">
        <v>2038</v>
      </c>
      <c r="H1622" s="7">
        <v>6559</v>
      </c>
      <c r="I1622" s="7">
        <v>4921</v>
      </c>
      <c r="J1622" s="7">
        <v>1638</v>
      </c>
      <c r="K1622" s="7">
        <v>4743</v>
      </c>
      <c r="L1622" s="7">
        <v>3744</v>
      </c>
      <c r="M1622" s="7">
        <v>999</v>
      </c>
      <c r="N1622" s="8">
        <v>8.4921481933221576E-2</v>
      </c>
      <c r="O1622" s="8">
        <v>3.1904084535663513E-2</v>
      </c>
      <c r="P1622" s="20">
        <v>0.24420024420024422</v>
      </c>
      <c r="Q1622" s="8">
        <v>0.24667133847231959</v>
      </c>
      <c r="R1622" s="8">
        <v>0.17983271375464693</v>
      </c>
      <c r="S1622" s="20">
        <v>0.45156695156695159</v>
      </c>
    </row>
    <row r="1623" spans="1:19" ht="13.5" customHeight="1" x14ac:dyDescent="0.2">
      <c r="A1623" s="6">
        <v>41673</v>
      </c>
      <c r="B1623" s="19">
        <v>41309</v>
      </c>
      <c r="C1623" s="19">
        <v>39853</v>
      </c>
      <c r="D1623" s="16" t="s">
        <v>3</v>
      </c>
      <c r="E1623" s="7">
        <v>6866</v>
      </c>
      <c r="F1623" s="7">
        <v>4581</v>
      </c>
      <c r="G1623" s="7">
        <v>2285</v>
      </c>
      <c r="H1623" s="7">
        <v>6133</v>
      </c>
      <c r="I1623" s="7">
        <v>4430</v>
      </c>
      <c r="J1623" s="7">
        <v>1703</v>
      </c>
      <c r="K1623" s="7">
        <v>4894</v>
      </c>
      <c r="L1623" s="7">
        <v>3929</v>
      </c>
      <c r="M1623" s="7">
        <v>965</v>
      </c>
      <c r="N1623" s="8">
        <v>0.11951736507418875</v>
      </c>
      <c r="O1623" s="8">
        <v>3.4085778781038467E-2</v>
      </c>
      <c r="P1623" s="20">
        <v>0.34174985320023499</v>
      </c>
      <c r="Q1623" s="8">
        <v>0.38204508856682762</v>
      </c>
      <c r="R1623" s="8">
        <v>0.2014162077104642</v>
      </c>
      <c r="S1623" s="20">
        <v>0.97835497835497831</v>
      </c>
    </row>
    <row r="1624" spans="1:19" ht="13.5" customHeight="1" x14ac:dyDescent="0.2">
      <c r="A1624" s="6">
        <v>41674</v>
      </c>
      <c r="B1624" s="19">
        <v>41310</v>
      </c>
      <c r="C1624" s="19">
        <v>39854</v>
      </c>
      <c r="D1624" s="16" t="s">
        <v>4</v>
      </c>
      <c r="E1624" s="7">
        <v>5903</v>
      </c>
      <c r="F1624" s="7">
        <v>4053</v>
      </c>
      <c r="G1624" s="7">
        <v>1850</v>
      </c>
      <c r="H1624" s="7">
        <v>7218</v>
      </c>
      <c r="I1624" s="7">
        <v>4550</v>
      </c>
      <c r="J1624" s="7">
        <v>2668</v>
      </c>
      <c r="K1624" s="7">
        <v>5066</v>
      </c>
      <c r="L1624" s="7">
        <v>4120</v>
      </c>
      <c r="M1624" s="7">
        <v>946</v>
      </c>
      <c r="N1624" s="8">
        <v>-0.18218343031310613</v>
      </c>
      <c r="O1624" s="8">
        <v>-0.10923076923076924</v>
      </c>
      <c r="P1624" s="20">
        <v>-0.30659670164917541</v>
      </c>
      <c r="Q1624" s="8">
        <v>9.9869573318427385E-2</v>
      </c>
      <c r="R1624" s="8">
        <v>3.0773143438453721E-2</v>
      </c>
      <c r="S1624" s="20">
        <v>0.28919860627177707</v>
      </c>
    </row>
    <row r="1625" spans="1:19" ht="13.5" customHeight="1" x14ac:dyDescent="0.2">
      <c r="A1625" s="6">
        <v>41675</v>
      </c>
      <c r="B1625" s="19">
        <v>41311</v>
      </c>
      <c r="C1625" s="19">
        <v>39855</v>
      </c>
      <c r="D1625" s="16" t="s">
        <v>5</v>
      </c>
      <c r="E1625" s="7">
        <v>6705</v>
      </c>
      <c r="F1625" s="7">
        <v>4632</v>
      </c>
      <c r="G1625" s="7">
        <v>2073</v>
      </c>
      <c r="H1625" s="7">
        <v>6764</v>
      </c>
      <c r="I1625" s="7">
        <v>4831</v>
      </c>
      <c r="J1625" s="7">
        <v>1933</v>
      </c>
      <c r="K1625" s="7">
        <v>5186</v>
      </c>
      <c r="L1625" s="7">
        <v>4398</v>
      </c>
      <c r="M1625" s="7">
        <v>788</v>
      </c>
      <c r="N1625" s="8">
        <v>-8.7226493199290545E-3</v>
      </c>
      <c r="O1625" s="8">
        <v>-4.1192299730904547E-2</v>
      </c>
      <c r="P1625" s="20">
        <v>7.2426280393171227E-2</v>
      </c>
      <c r="Q1625" s="8">
        <v>0.24120696038504263</v>
      </c>
      <c r="R1625" s="8">
        <v>8.0475857242827242E-2</v>
      </c>
      <c r="S1625" s="20">
        <v>0.85919282511210771</v>
      </c>
    </row>
    <row r="1626" spans="1:19" ht="13.5" customHeight="1" x14ac:dyDescent="0.2">
      <c r="A1626" s="6">
        <v>41676</v>
      </c>
      <c r="B1626" s="19">
        <v>41312</v>
      </c>
      <c r="C1626" s="19">
        <v>39856</v>
      </c>
      <c r="D1626" s="16" t="s">
        <v>6</v>
      </c>
      <c r="E1626" s="7">
        <v>6940</v>
      </c>
      <c r="F1626" s="7">
        <v>5045</v>
      </c>
      <c r="G1626" s="7">
        <v>1895</v>
      </c>
      <c r="H1626" s="7">
        <v>7224</v>
      </c>
      <c r="I1626" s="7">
        <v>5065</v>
      </c>
      <c r="J1626" s="7">
        <v>2159</v>
      </c>
      <c r="K1626" s="7">
        <v>5214</v>
      </c>
      <c r="L1626" s="7">
        <v>3943</v>
      </c>
      <c r="M1626" s="7">
        <v>1271</v>
      </c>
      <c r="N1626" s="8">
        <v>-3.9313399778516112E-2</v>
      </c>
      <c r="O1626" s="8">
        <v>-3.9486673247778326E-3</v>
      </c>
      <c r="P1626" s="20">
        <v>-0.1222788327929597</v>
      </c>
      <c r="Q1626" s="8">
        <v>0.15167607036176567</v>
      </c>
      <c r="R1626" s="8">
        <v>0.1878973392983283</v>
      </c>
      <c r="S1626" s="20">
        <v>6.5205171444631782E-2</v>
      </c>
    </row>
    <row r="1627" spans="1:19" ht="13.5" customHeight="1" x14ac:dyDescent="0.2">
      <c r="A1627" s="6">
        <v>41677</v>
      </c>
      <c r="B1627" s="19">
        <v>41313</v>
      </c>
      <c r="C1627" s="19">
        <v>39857</v>
      </c>
      <c r="D1627" s="16" t="s">
        <v>7</v>
      </c>
      <c r="E1627" s="7">
        <v>7674</v>
      </c>
      <c r="F1627" s="7">
        <v>5607</v>
      </c>
      <c r="G1627" s="7">
        <v>2067</v>
      </c>
      <c r="H1627" s="7">
        <v>7529</v>
      </c>
      <c r="I1627" s="7">
        <v>5376</v>
      </c>
      <c r="J1627" s="7">
        <v>2153</v>
      </c>
      <c r="K1627" s="7">
        <v>5329</v>
      </c>
      <c r="L1627" s="7">
        <v>4330</v>
      </c>
      <c r="M1627" s="7">
        <v>999</v>
      </c>
      <c r="N1627" s="8">
        <v>1.9258865719218976E-2</v>
      </c>
      <c r="O1627" s="8">
        <v>4.296875E-2</v>
      </c>
      <c r="P1627" s="20">
        <v>-3.9944263817928483E-2</v>
      </c>
      <c r="Q1627" s="8">
        <v>0.33786610878661083</v>
      </c>
      <c r="R1627" s="8">
        <v>0.36722750548646665</v>
      </c>
      <c r="S1627" s="20">
        <v>0.26422018348623855</v>
      </c>
    </row>
    <row r="1628" spans="1:19" ht="13.5" customHeight="1" x14ac:dyDescent="0.2">
      <c r="A1628" s="6">
        <v>41678</v>
      </c>
      <c r="B1628" s="19">
        <v>41314</v>
      </c>
      <c r="C1628" s="19">
        <v>39858</v>
      </c>
      <c r="D1628" s="16" t="s">
        <v>1</v>
      </c>
      <c r="E1628" s="7">
        <v>6881</v>
      </c>
      <c r="F1628" s="7">
        <v>4463</v>
      </c>
      <c r="G1628" s="7">
        <v>2418</v>
      </c>
      <c r="H1628" s="7">
        <v>7330</v>
      </c>
      <c r="I1628" s="7">
        <v>5076</v>
      </c>
      <c r="J1628" s="7">
        <v>2254</v>
      </c>
      <c r="K1628" s="7">
        <v>5481</v>
      </c>
      <c r="L1628" s="7">
        <v>4237</v>
      </c>
      <c r="M1628" s="7">
        <v>1244</v>
      </c>
      <c r="N1628" s="8">
        <v>-6.1255115961800777E-2</v>
      </c>
      <c r="O1628" s="8">
        <v>-0.12076438140267931</v>
      </c>
      <c r="P1628" s="20">
        <v>7.2759538598047957E-2</v>
      </c>
      <c r="Q1628" s="8">
        <v>0.10007993605115906</v>
      </c>
      <c r="R1628" s="8">
        <v>2.2456770716370311E-3</v>
      </c>
      <c r="S1628" s="20">
        <v>0.34184239733629296</v>
      </c>
    </row>
    <row r="1629" spans="1:19" ht="13.5" customHeight="1" x14ac:dyDescent="0.2">
      <c r="A1629" s="6">
        <v>41679</v>
      </c>
      <c r="B1629" s="19">
        <v>41315</v>
      </c>
      <c r="C1629" s="19">
        <v>39859</v>
      </c>
      <c r="D1629" s="16" t="s">
        <v>2</v>
      </c>
      <c r="E1629" s="7">
        <v>6905</v>
      </c>
      <c r="F1629" s="7">
        <v>5093</v>
      </c>
      <c r="G1629" s="7">
        <v>1812</v>
      </c>
      <c r="H1629" s="7">
        <v>7630</v>
      </c>
      <c r="I1629" s="7">
        <v>5292</v>
      </c>
      <c r="J1629" s="7">
        <v>2338</v>
      </c>
      <c r="K1629" s="7">
        <v>4978</v>
      </c>
      <c r="L1629" s="7">
        <v>3973</v>
      </c>
      <c r="M1629" s="7">
        <v>1005</v>
      </c>
      <c r="N1629" s="8">
        <v>-9.501965923984268E-2</v>
      </c>
      <c r="O1629" s="8">
        <v>-3.7603930461073354E-2</v>
      </c>
      <c r="P1629" s="20">
        <v>-0.22497861420017107</v>
      </c>
      <c r="Q1629" s="8">
        <v>0.13625143985519172</v>
      </c>
      <c r="R1629" s="8">
        <v>0.16438042981252865</v>
      </c>
      <c r="S1629" s="20">
        <v>6.400469759248395E-2</v>
      </c>
    </row>
    <row r="1630" spans="1:19" ht="13.5" customHeight="1" x14ac:dyDescent="0.2">
      <c r="A1630" s="6">
        <v>41680</v>
      </c>
      <c r="B1630" s="19">
        <v>41316</v>
      </c>
      <c r="C1630" s="19">
        <v>39860</v>
      </c>
      <c r="D1630" s="16" t="s">
        <v>3</v>
      </c>
      <c r="E1630" s="7">
        <v>7273</v>
      </c>
      <c r="F1630" s="7">
        <v>5447</v>
      </c>
      <c r="G1630" s="7">
        <v>1826</v>
      </c>
      <c r="H1630" s="7">
        <v>6721</v>
      </c>
      <c r="I1630" s="7">
        <v>4906</v>
      </c>
      <c r="J1630" s="7">
        <v>1815</v>
      </c>
      <c r="K1630" s="7">
        <v>5518</v>
      </c>
      <c r="L1630" s="7">
        <v>4562</v>
      </c>
      <c r="M1630" s="7">
        <v>956</v>
      </c>
      <c r="N1630" s="8">
        <v>8.2130635322124723E-2</v>
      </c>
      <c r="O1630" s="8">
        <v>0.11027313493681201</v>
      </c>
      <c r="P1630" s="20">
        <v>6.0606060606060996E-3</v>
      </c>
      <c r="Q1630" s="8">
        <v>0.30480803731611061</v>
      </c>
      <c r="R1630" s="8">
        <v>0.26029615918556215</v>
      </c>
      <c r="S1630" s="20">
        <v>0.45846645367412142</v>
      </c>
    </row>
    <row r="1631" spans="1:19" ht="13.5" customHeight="1" x14ac:dyDescent="0.2">
      <c r="A1631" s="6">
        <v>41681</v>
      </c>
      <c r="B1631" s="19">
        <v>41317</v>
      </c>
      <c r="C1631" s="19">
        <v>39861</v>
      </c>
      <c r="D1631" s="16" t="s">
        <v>4</v>
      </c>
      <c r="E1631" s="7">
        <v>7069</v>
      </c>
      <c r="F1631" s="7">
        <v>5154</v>
      </c>
      <c r="G1631" s="7">
        <v>1915</v>
      </c>
      <c r="H1631" s="7">
        <v>6998</v>
      </c>
      <c r="I1631" s="7">
        <v>4430</v>
      </c>
      <c r="J1631" s="7">
        <v>2568</v>
      </c>
      <c r="K1631" s="7">
        <v>5222</v>
      </c>
      <c r="L1631" s="7">
        <v>4244</v>
      </c>
      <c r="M1631" s="7">
        <v>978</v>
      </c>
      <c r="N1631" s="8">
        <v>1.0145755930265787E-2</v>
      </c>
      <c r="O1631" s="8">
        <v>0.16343115124153496</v>
      </c>
      <c r="P1631" s="20">
        <v>-0.25428348909657317</v>
      </c>
      <c r="Q1631" s="8">
        <v>0.26277241872097168</v>
      </c>
      <c r="R1631" s="8">
        <v>0.31681144609095546</v>
      </c>
      <c r="S1631" s="20">
        <v>0.13717339667458428</v>
      </c>
    </row>
    <row r="1632" spans="1:19" ht="13.5" customHeight="1" x14ac:dyDescent="0.2">
      <c r="A1632" s="6">
        <v>41682</v>
      </c>
      <c r="B1632" s="19">
        <v>41318</v>
      </c>
      <c r="C1632" s="19">
        <v>39862</v>
      </c>
      <c r="D1632" s="16" t="s">
        <v>5</v>
      </c>
      <c r="E1632" s="7">
        <v>6681</v>
      </c>
      <c r="F1632" s="7">
        <v>4899</v>
      </c>
      <c r="G1632" s="7">
        <v>1782</v>
      </c>
      <c r="H1632" s="7">
        <v>6727</v>
      </c>
      <c r="I1632" s="7">
        <v>4888</v>
      </c>
      <c r="J1632" s="7">
        <v>1839</v>
      </c>
      <c r="K1632" s="7">
        <v>5067</v>
      </c>
      <c r="L1632" s="7">
        <v>4332</v>
      </c>
      <c r="M1632" s="7">
        <v>735</v>
      </c>
      <c r="N1632" s="8">
        <v>-6.8381150587185635E-3</v>
      </c>
      <c r="O1632" s="8">
        <v>2.2504091653028357E-3</v>
      </c>
      <c r="P1632" s="20">
        <v>-3.0995106035889064E-2</v>
      </c>
      <c r="Q1632" s="8">
        <v>0.11928296197017918</v>
      </c>
      <c r="R1632" s="8">
        <v>4.9036402569593074E-2</v>
      </c>
      <c r="S1632" s="20">
        <v>0.37182448036951499</v>
      </c>
    </row>
    <row r="1633" spans="1:19" ht="13.5" customHeight="1" x14ac:dyDescent="0.2">
      <c r="A1633" s="6">
        <v>41683</v>
      </c>
      <c r="B1633" s="19">
        <v>41319</v>
      </c>
      <c r="C1633" s="19">
        <v>39863</v>
      </c>
      <c r="D1633" s="16" t="s">
        <v>6</v>
      </c>
      <c r="E1633" s="7">
        <v>6717</v>
      </c>
      <c r="F1633" s="7">
        <v>4978</v>
      </c>
      <c r="G1633" s="7">
        <v>1739</v>
      </c>
      <c r="H1633" s="7">
        <v>6944</v>
      </c>
      <c r="I1633" s="7">
        <v>5080</v>
      </c>
      <c r="J1633" s="7">
        <v>1864</v>
      </c>
      <c r="K1633" s="7">
        <v>5160</v>
      </c>
      <c r="L1633" s="7">
        <v>3956</v>
      </c>
      <c r="M1633" s="7">
        <v>1204</v>
      </c>
      <c r="N1633" s="8">
        <v>-3.2690092165898577E-2</v>
      </c>
      <c r="O1633" s="8">
        <v>-2.0078740157480346E-2</v>
      </c>
      <c r="P1633" s="20">
        <v>-6.7060085836909922E-2</v>
      </c>
      <c r="Q1633" s="8">
        <v>5.2821316614420022E-2</v>
      </c>
      <c r="R1633" s="8">
        <v>0.13834895952435389</v>
      </c>
      <c r="S1633" s="20">
        <v>-0.13353263577478824</v>
      </c>
    </row>
    <row r="1634" spans="1:19" ht="13.5" customHeight="1" x14ac:dyDescent="0.2">
      <c r="A1634" s="6">
        <v>41684</v>
      </c>
      <c r="B1634" s="19">
        <v>41320</v>
      </c>
      <c r="C1634" s="19">
        <v>39864</v>
      </c>
      <c r="D1634" s="16" t="s">
        <v>7</v>
      </c>
      <c r="E1634" s="7">
        <v>5574</v>
      </c>
      <c r="F1634" s="7">
        <v>3789</v>
      </c>
      <c r="G1634" s="7">
        <v>1785</v>
      </c>
      <c r="H1634" s="7">
        <v>7073</v>
      </c>
      <c r="I1634" s="7">
        <v>5066</v>
      </c>
      <c r="J1634" s="7">
        <v>2007</v>
      </c>
      <c r="K1634" s="7">
        <v>5180</v>
      </c>
      <c r="L1634" s="7">
        <v>4168</v>
      </c>
      <c r="M1634" s="7">
        <v>1012</v>
      </c>
      <c r="N1634" s="8">
        <v>-0.21193270182383717</v>
      </c>
      <c r="O1634" s="8">
        <v>-0.25207264113699168</v>
      </c>
      <c r="P1634" s="20">
        <v>-0.11061285500747386</v>
      </c>
      <c r="Q1634" s="8">
        <v>-7.0225187656380306E-2</v>
      </c>
      <c r="R1634" s="8">
        <v>-0.16523463317911435</v>
      </c>
      <c r="S1634" s="20">
        <v>0.22596153846153855</v>
      </c>
    </row>
    <row r="1635" spans="1:19" ht="13.5" customHeight="1" x14ac:dyDescent="0.2">
      <c r="A1635" s="6">
        <v>41685</v>
      </c>
      <c r="B1635" s="19">
        <v>41321</v>
      </c>
      <c r="C1635" s="19">
        <v>39865</v>
      </c>
      <c r="D1635" s="16" t="s">
        <v>1</v>
      </c>
      <c r="E1635" s="7">
        <v>7496</v>
      </c>
      <c r="F1635" s="7">
        <v>5247</v>
      </c>
      <c r="G1635" s="7">
        <v>2249</v>
      </c>
      <c r="H1635" s="7">
        <v>6633</v>
      </c>
      <c r="I1635" s="7">
        <v>4653</v>
      </c>
      <c r="J1635" s="7">
        <v>1980</v>
      </c>
      <c r="K1635" s="7">
        <v>5092</v>
      </c>
      <c r="L1635" s="7">
        <v>4049</v>
      </c>
      <c r="M1635" s="7">
        <v>1043</v>
      </c>
      <c r="N1635" s="8">
        <v>0.13010704055480171</v>
      </c>
      <c r="O1635" s="8">
        <v>0.12765957446808507</v>
      </c>
      <c r="P1635" s="20">
        <v>0.1358585858585859</v>
      </c>
      <c r="Q1635" s="8">
        <v>0.27504677666269783</v>
      </c>
      <c r="R1635" s="8">
        <v>0.22851791149613665</v>
      </c>
      <c r="S1635" s="20">
        <v>0.39863184079601988</v>
      </c>
    </row>
    <row r="1636" spans="1:19" ht="13.5" customHeight="1" x14ac:dyDescent="0.2">
      <c r="A1636" s="6">
        <v>41686</v>
      </c>
      <c r="B1636" s="19">
        <v>41322</v>
      </c>
      <c r="C1636" s="19">
        <v>39866</v>
      </c>
      <c r="D1636" s="16" t="s">
        <v>2</v>
      </c>
      <c r="E1636" s="7">
        <v>7268</v>
      </c>
      <c r="F1636" s="7">
        <v>5102</v>
      </c>
      <c r="G1636" s="7">
        <v>2166</v>
      </c>
      <c r="H1636" s="7">
        <v>6879</v>
      </c>
      <c r="I1636" s="7">
        <v>5103</v>
      </c>
      <c r="J1636" s="7">
        <v>1776</v>
      </c>
      <c r="K1636" s="7">
        <v>4958</v>
      </c>
      <c r="L1636" s="7">
        <v>4015</v>
      </c>
      <c r="M1636" s="7">
        <v>943</v>
      </c>
      <c r="N1636" s="8">
        <v>5.6548916993749199E-2</v>
      </c>
      <c r="O1636" s="8">
        <v>-1.9596315892611571E-4</v>
      </c>
      <c r="P1636" s="20">
        <v>0.21959459459459452</v>
      </c>
      <c r="Q1636" s="8">
        <v>0.18680600914435019</v>
      </c>
      <c r="R1636" s="8">
        <v>0.1149475524475525</v>
      </c>
      <c r="S1636" s="20">
        <v>0.39922480620155043</v>
      </c>
    </row>
    <row r="1637" spans="1:19" ht="13.5" customHeight="1" x14ac:dyDescent="0.2">
      <c r="A1637" s="6">
        <v>41687</v>
      </c>
      <c r="B1637" s="19">
        <v>41323</v>
      </c>
      <c r="C1637" s="19">
        <v>39867</v>
      </c>
      <c r="D1637" s="16" t="s">
        <v>3</v>
      </c>
      <c r="E1637" s="7">
        <v>6870</v>
      </c>
      <c r="F1637" s="7">
        <v>4966</v>
      </c>
      <c r="G1637" s="7">
        <v>1904</v>
      </c>
      <c r="H1637" s="7">
        <v>6432</v>
      </c>
      <c r="I1637" s="7">
        <v>4941</v>
      </c>
      <c r="J1637" s="7">
        <v>1491</v>
      </c>
      <c r="K1637" s="7">
        <v>4929</v>
      </c>
      <c r="L1637" s="7">
        <v>3950</v>
      </c>
      <c r="M1637" s="7">
        <v>979</v>
      </c>
      <c r="N1637" s="8">
        <v>6.8097014925373234E-2</v>
      </c>
      <c r="O1637" s="8">
        <v>5.0597045132563245E-3</v>
      </c>
      <c r="P1637" s="20">
        <v>0.27699530516431925</v>
      </c>
      <c r="Q1637" s="8">
        <v>0.23295046661880825</v>
      </c>
      <c r="R1637" s="8">
        <v>0.20038675368624603</v>
      </c>
      <c r="S1637" s="20">
        <v>0.326829268292683</v>
      </c>
    </row>
    <row r="1638" spans="1:19" ht="13.5" customHeight="1" x14ac:dyDescent="0.2">
      <c r="A1638" s="6">
        <v>41688</v>
      </c>
      <c r="B1638" s="19">
        <v>41324</v>
      </c>
      <c r="C1638" s="19">
        <v>39868</v>
      </c>
      <c r="D1638" s="16" t="s">
        <v>4</v>
      </c>
      <c r="E1638" s="7">
        <v>6175</v>
      </c>
      <c r="F1638" s="7">
        <v>4348</v>
      </c>
      <c r="G1638" s="7">
        <v>1827</v>
      </c>
      <c r="H1638" s="7">
        <v>6347</v>
      </c>
      <c r="I1638" s="7">
        <v>4077</v>
      </c>
      <c r="J1638" s="7">
        <v>2270</v>
      </c>
      <c r="K1638" s="7">
        <v>4367</v>
      </c>
      <c r="L1638" s="7">
        <v>3609</v>
      </c>
      <c r="M1638" s="7">
        <v>758</v>
      </c>
      <c r="N1638" s="8">
        <v>-2.7099417047424024E-2</v>
      </c>
      <c r="O1638" s="8">
        <v>6.6470443953887681E-2</v>
      </c>
      <c r="P1638" s="20">
        <v>-0.19515418502202642</v>
      </c>
      <c r="Q1638" s="8">
        <v>8.257363253856953E-2</v>
      </c>
      <c r="R1638" s="8">
        <v>3.4499167261479835E-2</v>
      </c>
      <c r="S1638" s="20">
        <v>0.21718854097268481</v>
      </c>
    </row>
    <row r="1639" spans="1:19" ht="13.5" customHeight="1" x14ac:dyDescent="0.2">
      <c r="A1639" s="6">
        <v>41689</v>
      </c>
      <c r="B1639" s="19">
        <v>41325</v>
      </c>
      <c r="C1639" s="19">
        <v>39869</v>
      </c>
      <c r="D1639" s="16" t="s">
        <v>5</v>
      </c>
      <c r="E1639" s="7">
        <v>6906</v>
      </c>
      <c r="F1639" s="7">
        <v>5102</v>
      </c>
      <c r="G1639" s="7">
        <v>1804</v>
      </c>
      <c r="H1639" s="7">
        <v>6461</v>
      </c>
      <c r="I1639" s="7">
        <v>4989</v>
      </c>
      <c r="J1639" s="7">
        <v>1472</v>
      </c>
      <c r="K1639" s="7">
        <v>3972</v>
      </c>
      <c r="L1639" s="7">
        <v>3333</v>
      </c>
      <c r="M1639" s="7">
        <v>639</v>
      </c>
      <c r="N1639" s="8">
        <v>6.8874787184646236E-2</v>
      </c>
      <c r="O1639" s="8">
        <v>2.2649829625175366E-2</v>
      </c>
      <c r="P1639" s="20">
        <v>0.22554347826086962</v>
      </c>
      <c r="Q1639" s="8">
        <v>0.26090925689245936</v>
      </c>
      <c r="R1639" s="8">
        <v>0.16430853491556374</v>
      </c>
      <c r="S1639" s="20">
        <v>0.64748858447488589</v>
      </c>
    </row>
    <row r="1640" spans="1:19" ht="13.5" customHeight="1" x14ac:dyDescent="0.2">
      <c r="A1640" s="6">
        <v>41690</v>
      </c>
      <c r="B1640" s="19">
        <v>41326</v>
      </c>
      <c r="C1640" s="19">
        <v>39870</v>
      </c>
      <c r="D1640" s="16" t="s">
        <v>6</v>
      </c>
      <c r="E1640" s="7">
        <v>6654</v>
      </c>
      <c r="F1640" s="7">
        <v>4759</v>
      </c>
      <c r="G1640" s="7">
        <v>1895</v>
      </c>
      <c r="H1640" s="7">
        <v>6493</v>
      </c>
      <c r="I1640" s="7">
        <v>4807</v>
      </c>
      <c r="J1640" s="7">
        <v>1686</v>
      </c>
      <c r="K1640" s="7">
        <v>4755</v>
      </c>
      <c r="L1640" s="7">
        <v>3720</v>
      </c>
      <c r="M1640" s="7">
        <v>1035</v>
      </c>
      <c r="N1640" s="8">
        <v>2.4795934082858517E-2</v>
      </c>
      <c r="O1640" s="8">
        <v>-9.9854379030580587E-3</v>
      </c>
      <c r="P1640" s="20">
        <v>0.12396204033214708</v>
      </c>
      <c r="Q1640" s="8">
        <v>6.9259199742889299E-2</v>
      </c>
      <c r="R1640" s="8">
        <v>6.6562079784849848E-2</v>
      </c>
      <c r="S1640" s="20">
        <v>7.6093128904031859E-2</v>
      </c>
    </row>
    <row r="1641" spans="1:19" ht="13.5" customHeight="1" x14ac:dyDescent="0.2">
      <c r="A1641" s="6">
        <v>41691</v>
      </c>
      <c r="B1641" s="19">
        <v>41327</v>
      </c>
      <c r="C1641" s="19">
        <v>39871</v>
      </c>
      <c r="D1641" s="16" t="s">
        <v>7</v>
      </c>
      <c r="E1641" s="7">
        <v>6337</v>
      </c>
      <c r="F1641" s="7">
        <v>4618</v>
      </c>
      <c r="G1641" s="7">
        <v>1719</v>
      </c>
      <c r="H1641" s="7">
        <v>6844</v>
      </c>
      <c r="I1641" s="7">
        <v>4936</v>
      </c>
      <c r="J1641" s="7">
        <v>1908</v>
      </c>
      <c r="K1641" s="7">
        <v>4476</v>
      </c>
      <c r="L1641" s="7">
        <v>3420</v>
      </c>
      <c r="M1641" s="7">
        <v>1056</v>
      </c>
      <c r="N1641" s="8">
        <v>-7.4079485680888402E-2</v>
      </c>
      <c r="O1641" s="8">
        <v>-6.4424635332252844E-2</v>
      </c>
      <c r="P1641" s="20">
        <v>-9.9056603773584939E-2</v>
      </c>
      <c r="Q1641" s="8">
        <v>0.19385832705350414</v>
      </c>
      <c r="R1641" s="8">
        <v>0.19143446852425172</v>
      </c>
      <c r="S1641" s="20">
        <v>0.20041899441340782</v>
      </c>
    </row>
    <row r="1642" spans="1:19" ht="13.5" customHeight="1" x14ac:dyDescent="0.2">
      <c r="A1642" s="6">
        <v>41692</v>
      </c>
      <c r="B1642" s="19">
        <v>41328</v>
      </c>
      <c r="C1642" s="19">
        <v>39872</v>
      </c>
      <c r="D1642" s="16" t="s">
        <v>1</v>
      </c>
      <c r="E1642" s="7">
        <v>6962</v>
      </c>
      <c r="F1642" s="7">
        <v>4457</v>
      </c>
      <c r="G1642" s="7">
        <v>2505</v>
      </c>
      <c r="H1642" s="7">
        <v>6598</v>
      </c>
      <c r="I1642" s="7">
        <v>4481</v>
      </c>
      <c r="J1642" s="7">
        <v>2117</v>
      </c>
      <c r="K1642" s="7">
        <v>5277</v>
      </c>
      <c r="L1642" s="7">
        <v>4086</v>
      </c>
      <c r="M1642" s="7">
        <v>1191</v>
      </c>
      <c r="N1642" s="8">
        <v>5.5168232797817573E-2</v>
      </c>
      <c r="O1642" s="8">
        <v>-5.3559473331845631E-3</v>
      </c>
      <c r="P1642" s="20">
        <v>0.18327822390174786</v>
      </c>
      <c r="Q1642" s="8">
        <v>0.19972428054454583</v>
      </c>
      <c r="R1642" s="8">
        <v>6.6012915570437647E-2</v>
      </c>
      <c r="S1642" s="20">
        <v>0.54438964241676935</v>
      </c>
    </row>
    <row r="1643" spans="1:19" ht="13.5" customHeight="1" x14ac:dyDescent="0.2">
      <c r="A1643" s="6">
        <v>41693</v>
      </c>
      <c r="B1643" s="19">
        <v>41329</v>
      </c>
      <c r="C1643" s="19">
        <v>39873</v>
      </c>
      <c r="D1643" s="16" t="s">
        <v>2</v>
      </c>
      <c r="E1643" s="7">
        <v>7238</v>
      </c>
      <c r="F1643" s="7">
        <v>5188</v>
      </c>
      <c r="G1643" s="7">
        <v>2050</v>
      </c>
      <c r="H1643" s="7">
        <v>6664</v>
      </c>
      <c r="I1643" s="7">
        <v>4926</v>
      </c>
      <c r="J1643" s="7">
        <v>1738</v>
      </c>
      <c r="K1643" s="7">
        <v>4824</v>
      </c>
      <c r="L1643" s="7">
        <v>3791</v>
      </c>
      <c r="M1643" s="7">
        <v>1033</v>
      </c>
      <c r="N1643" s="8">
        <v>8.6134453781512521E-2</v>
      </c>
      <c r="O1643" s="8">
        <v>5.3187170117742655E-2</v>
      </c>
      <c r="P1643" s="20">
        <v>0.17951668584579972</v>
      </c>
      <c r="Q1643" s="8">
        <v>0.26582721231199713</v>
      </c>
      <c r="R1643" s="8">
        <v>0.20037019898195285</v>
      </c>
      <c r="S1643" s="20">
        <v>0.46848137535816625</v>
      </c>
    </row>
    <row r="1644" spans="1:19" ht="13.5" customHeight="1" x14ac:dyDescent="0.2">
      <c r="A1644" s="6">
        <v>41694</v>
      </c>
      <c r="B1644" s="19">
        <v>41330</v>
      </c>
      <c r="C1644" s="19">
        <v>39874</v>
      </c>
      <c r="D1644" s="16" t="s">
        <v>3</v>
      </c>
      <c r="E1644" s="7">
        <v>6301</v>
      </c>
      <c r="F1644" s="7">
        <v>4614</v>
      </c>
      <c r="G1644" s="7">
        <v>1687</v>
      </c>
      <c r="H1644" s="7">
        <v>5917</v>
      </c>
      <c r="I1644" s="7">
        <v>4472</v>
      </c>
      <c r="J1644" s="7">
        <v>1445</v>
      </c>
      <c r="K1644" s="7">
        <v>5021</v>
      </c>
      <c r="L1644" s="7">
        <v>4069</v>
      </c>
      <c r="M1644" s="7">
        <v>952</v>
      </c>
      <c r="N1644" s="8">
        <v>6.489775223931038E-2</v>
      </c>
      <c r="O1644" s="8">
        <v>3.1753130590339795E-2</v>
      </c>
      <c r="P1644" s="20">
        <v>0.16747404844290648</v>
      </c>
      <c r="Q1644" s="8">
        <v>0.17162513945704716</v>
      </c>
      <c r="R1644" s="8">
        <v>0.1123432979749277</v>
      </c>
      <c r="S1644" s="20">
        <v>0.37154471544715451</v>
      </c>
    </row>
    <row r="1645" spans="1:19" ht="13.5" customHeight="1" x14ac:dyDescent="0.2">
      <c r="A1645" s="6">
        <v>41695</v>
      </c>
      <c r="B1645" s="19">
        <v>41331</v>
      </c>
      <c r="C1645" s="19">
        <v>39875</v>
      </c>
      <c r="D1645" s="16" t="s">
        <v>4</v>
      </c>
      <c r="E1645" s="7">
        <v>5588</v>
      </c>
      <c r="F1645" s="7">
        <v>3873</v>
      </c>
      <c r="G1645" s="7">
        <v>1715</v>
      </c>
      <c r="H1645" s="7">
        <v>6139</v>
      </c>
      <c r="I1645" s="7">
        <v>3790</v>
      </c>
      <c r="J1645" s="7">
        <v>2349</v>
      </c>
      <c r="K1645" s="7">
        <v>4514</v>
      </c>
      <c r="L1645" s="7">
        <v>3803</v>
      </c>
      <c r="M1645" s="7">
        <v>711</v>
      </c>
      <c r="N1645" s="8">
        <v>-8.975403160123796E-2</v>
      </c>
      <c r="O1645" s="8">
        <v>2.1899736147757309E-2</v>
      </c>
      <c r="P1645" s="20">
        <v>-0.26990208599403998</v>
      </c>
      <c r="Q1645" s="8">
        <v>0.11226114649681529</v>
      </c>
      <c r="R1645" s="8">
        <v>0.17328082399272948</v>
      </c>
      <c r="S1645" s="20">
        <v>-4.6430644225188278E-3</v>
      </c>
    </row>
    <row r="1646" spans="1:19" ht="13.5" customHeight="1" x14ac:dyDescent="0.2">
      <c r="A1646" s="6">
        <v>41696</v>
      </c>
      <c r="B1646" s="19">
        <v>41332</v>
      </c>
      <c r="C1646" s="19">
        <v>39876</v>
      </c>
      <c r="D1646" s="16" t="s">
        <v>5</v>
      </c>
      <c r="E1646" s="7">
        <v>5784</v>
      </c>
      <c r="F1646" s="7">
        <v>4167</v>
      </c>
      <c r="G1646" s="7">
        <v>1617</v>
      </c>
      <c r="H1646" s="7">
        <v>5864</v>
      </c>
      <c r="I1646" s="7">
        <v>4324</v>
      </c>
      <c r="J1646" s="7">
        <v>1540</v>
      </c>
      <c r="K1646" s="7">
        <v>5184</v>
      </c>
      <c r="L1646" s="7">
        <v>4483</v>
      </c>
      <c r="M1646" s="7">
        <v>701</v>
      </c>
      <c r="N1646" s="8">
        <v>-1.3642564802182844E-2</v>
      </c>
      <c r="O1646" s="8">
        <v>-3.6308973172987979E-2</v>
      </c>
      <c r="P1646" s="20">
        <v>5.0000000000000044E-2</v>
      </c>
      <c r="Q1646" s="8">
        <v>5.0390964378801417E-3</v>
      </c>
      <c r="R1646" s="8">
        <v>-6.1697815807250644E-2</v>
      </c>
      <c r="S1646" s="20">
        <v>0.23059360730593603</v>
      </c>
    </row>
    <row r="1647" spans="1:19" ht="13.5" customHeight="1" x14ac:dyDescent="0.2">
      <c r="A1647" s="6">
        <v>41697</v>
      </c>
      <c r="B1647" s="19">
        <v>41333</v>
      </c>
      <c r="C1647" s="19">
        <v>39877</v>
      </c>
      <c r="D1647" s="16" t="s">
        <v>6</v>
      </c>
      <c r="E1647" s="7">
        <v>6126</v>
      </c>
      <c r="F1647" s="7">
        <v>4667</v>
      </c>
      <c r="G1647" s="7">
        <v>1459</v>
      </c>
      <c r="H1647" s="7">
        <v>6685</v>
      </c>
      <c r="I1647" s="7">
        <v>4856</v>
      </c>
      <c r="J1647" s="7">
        <v>1829</v>
      </c>
      <c r="K1647" s="7">
        <v>5078</v>
      </c>
      <c r="L1647" s="7">
        <v>3887</v>
      </c>
      <c r="M1647" s="7">
        <v>1191</v>
      </c>
      <c r="N1647" s="8">
        <v>-8.3620044876589361E-2</v>
      </c>
      <c r="O1647" s="8">
        <v>-3.8920922570016447E-2</v>
      </c>
      <c r="P1647" s="20">
        <v>-0.2022963367960634</v>
      </c>
      <c r="Q1647" s="8">
        <v>8.7271529721719698E-3</v>
      </c>
      <c r="R1647" s="8">
        <v>0.10330969267139478</v>
      </c>
      <c r="S1647" s="20">
        <v>-0.20835594139989144</v>
      </c>
    </row>
    <row r="1648" spans="1:19" ht="13.5" customHeight="1" x14ac:dyDescent="0.2">
      <c r="A1648" s="6">
        <v>41698</v>
      </c>
      <c r="B1648" s="19">
        <v>41334</v>
      </c>
      <c r="C1648" s="19">
        <v>39878</v>
      </c>
      <c r="D1648" s="16" t="s">
        <v>7</v>
      </c>
      <c r="E1648" s="7">
        <v>5884</v>
      </c>
      <c r="F1648" s="7">
        <v>4354</v>
      </c>
      <c r="G1648" s="7">
        <v>1530</v>
      </c>
      <c r="H1648" s="7">
        <v>6862</v>
      </c>
      <c r="I1648" s="7">
        <v>4733</v>
      </c>
      <c r="J1648" s="7">
        <v>2129</v>
      </c>
      <c r="K1648" s="7">
        <v>4528</v>
      </c>
      <c r="L1648" s="7">
        <v>3530</v>
      </c>
      <c r="M1648" s="7">
        <v>998</v>
      </c>
      <c r="N1648" s="8">
        <v>-0.14252404546779363</v>
      </c>
      <c r="O1648" s="8">
        <v>-8.0076061694485556E-2</v>
      </c>
      <c r="P1648" s="20">
        <v>-0.28135274776890562</v>
      </c>
      <c r="Q1648" s="8">
        <v>0.11376112057543053</v>
      </c>
      <c r="R1648" s="8">
        <v>0.13681462140992173</v>
      </c>
      <c r="S1648" s="20">
        <v>5.2993805918788661E-2</v>
      </c>
    </row>
    <row r="1649" spans="1:19" ht="13.5" customHeight="1" x14ac:dyDescent="0.2">
      <c r="A1649" s="6">
        <v>41699</v>
      </c>
      <c r="B1649" s="19">
        <v>41335</v>
      </c>
      <c r="C1649" s="19">
        <v>39879</v>
      </c>
      <c r="D1649" s="16" t="s">
        <v>1</v>
      </c>
      <c r="E1649" s="7">
        <v>6087</v>
      </c>
      <c r="F1649" s="7">
        <v>3948</v>
      </c>
      <c r="G1649" s="7">
        <v>2139</v>
      </c>
      <c r="H1649" s="7">
        <v>6270</v>
      </c>
      <c r="I1649" s="7">
        <v>3943</v>
      </c>
      <c r="J1649" s="7">
        <v>2327</v>
      </c>
      <c r="K1649" s="7">
        <v>4632</v>
      </c>
      <c r="L1649" s="7">
        <v>3683</v>
      </c>
      <c r="M1649" s="7">
        <v>949</v>
      </c>
      <c r="N1649" s="8">
        <v>-2.9186602870813427E-2</v>
      </c>
      <c r="O1649" s="8">
        <v>1.2680699974638721E-3</v>
      </c>
      <c r="P1649" s="20">
        <v>-8.0790717662226008E-2</v>
      </c>
      <c r="Q1649" s="8">
        <v>0.15656469694090824</v>
      </c>
      <c r="R1649" s="8">
        <v>4.306472919418769E-2</v>
      </c>
      <c r="S1649" s="20">
        <v>0.44722598105548039</v>
      </c>
    </row>
    <row r="1650" spans="1:19" ht="13.5" customHeight="1" x14ac:dyDescent="0.2">
      <c r="A1650" s="6">
        <v>41700</v>
      </c>
      <c r="B1650" s="19">
        <v>41336</v>
      </c>
      <c r="C1650" s="19">
        <v>39880</v>
      </c>
      <c r="D1650" s="16" t="s">
        <v>2</v>
      </c>
      <c r="E1650" s="7">
        <v>6663</v>
      </c>
      <c r="F1650" s="7">
        <v>4715</v>
      </c>
      <c r="G1650" s="7">
        <v>1948</v>
      </c>
      <c r="H1650" s="7">
        <v>6507</v>
      </c>
      <c r="I1650" s="7">
        <v>4874</v>
      </c>
      <c r="J1650" s="7">
        <v>1633</v>
      </c>
      <c r="K1650" s="7">
        <v>5264</v>
      </c>
      <c r="L1650" s="7">
        <v>4251</v>
      </c>
      <c r="M1650" s="7">
        <v>1013</v>
      </c>
      <c r="N1650" s="8">
        <v>2.3974181650530113E-2</v>
      </c>
      <c r="O1650" s="8">
        <v>-3.2622076323348348E-2</v>
      </c>
      <c r="P1650" s="20">
        <v>0.19289650949173298</v>
      </c>
      <c r="Q1650" s="8">
        <v>0.12474679270763001</v>
      </c>
      <c r="R1650" s="8">
        <v>3.8088947600176226E-2</v>
      </c>
      <c r="S1650" s="20">
        <v>0.40955137481910264</v>
      </c>
    </row>
    <row r="1651" spans="1:19" ht="13.5" customHeight="1" x14ac:dyDescent="0.2">
      <c r="A1651" s="6">
        <v>41701</v>
      </c>
      <c r="B1651" s="19">
        <v>41337</v>
      </c>
      <c r="C1651" s="19">
        <v>39881</v>
      </c>
      <c r="D1651" s="16" t="s">
        <v>3</v>
      </c>
      <c r="E1651" s="7">
        <v>5101</v>
      </c>
      <c r="F1651" s="7">
        <v>3679</v>
      </c>
      <c r="G1651" s="7">
        <v>1422</v>
      </c>
      <c r="H1651" s="7">
        <v>5446</v>
      </c>
      <c r="I1651" s="7">
        <v>3764</v>
      </c>
      <c r="J1651" s="7">
        <v>1682</v>
      </c>
      <c r="K1651" s="7">
        <v>4747</v>
      </c>
      <c r="L1651" s="7">
        <v>3761</v>
      </c>
      <c r="M1651" s="7">
        <v>986</v>
      </c>
      <c r="N1651" s="8">
        <v>-6.3349247153874355E-2</v>
      </c>
      <c r="O1651" s="8">
        <v>-2.2582359192348522E-2</v>
      </c>
      <c r="P1651" s="20">
        <v>-0.15457788347205703</v>
      </c>
      <c r="Q1651" s="8">
        <v>-1.6769468003083987E-2</v>
      </c>
      <c r="R1651" s="8">
        <v>-3.2096816627203317E-2</v>
      </c>
      <c r="S1651" s="20">
        <v>2.5234318673395872E-2</v>
      </c>
    </row>
    <row r="1652" spans="1:19" ht="13.5" customHeight="1" x14ac:dyDescent="0.2">
      <c r="A1652" s="6">
        <v>41702</v>
      </c>
      <c r="B1652" s="19">
        <v>41338</v>
      </c>
      <c r="C1652" s="19">
        <v>39882</v>
      </c>
      <c r="D1652" s="16" t="s">
        <v>4</v>
      </c>
      <c r="E1652" s="7">
        <v>5735</v>
      </c>
      <c r="F1652" s="7">
        <v>4019</v>
      </c>
      <c r="G1652" s="7">
        <v>1716</v>
      </c>
      <c r="H1652" s="7">
        <v>6143</v>
      </c>
      <c r="I1652" s="7">
        <v>3862</v>
      </c>
      <c r="J1652" s="7">
        <v>2281</v>
      </c>
      <c r="K1652" s="7">
        <v>4199</v>
      </c>
      <c r="L1652" s="7">
        <v>3564</v>
      </c>
      <c r="M1652" s="7">
        <v>635</v>
      </c>
      <c r="N1652" s="8">
        <v>-6.6417060068370448E-2</v>
      </c>
      <c r="O1652" s="8">
        <v>4.0652511651993795E-2</v>
      </c>
      <c r="P1652" s="20">
        <v>-0.24769837790442784</v>
      </c>
      <c r="Q1652" s="8">
        <v>0.11728034287940781</v>
      </c>
      <c r="R1652" s="8">
        <v>7.4598930481283521E-2</v>
      </c>
      <c r="S1652" s="20">
        <v>0.23187365398420678</v>
      </c>
    </row>
    <row r="1653" spans="1:19" ht="13.5" customHeight="1" x14ac:dyDescent="0.2">
      <c r="A1653" s="6">
        <v>41703</v>
      </c>
      <c r="B1653" s="19">
        <v>41339</v>
      </c>
      <c r="C1653" s="19">
        <v>39883</v>
      </c>
      <c r="D1653" s="16" t="s">
        <v>5</v>
      </c>
      <c r="E1653" s="7">
        <v>6584</v>
      </c>
      <c r="F1653" s="7">
        <v>4699</v>
      </c>
      <c r="G1653" s="7">
        <v>1885</v>
      </c>
      <c r="H1653" s="7">
        <v>5790</v>
      </c>
      <c r="I1653" s="7">
        <v>4465</v>
      </c>
      <c r="J1653" s="7">
        <v>1325</v>
      </c>
      <c r="K1653" s="7">
        <v>4750</v>
      </c>
      <c r="L1653" s="7">
        <v>4074</v>
      </c>
      <c r="M1653" s="7">
        <v>676</v>
      </c>
      <c r="N1653" s="8">
        <v>0.13713298791018991</v>
      </c>
      <c r="O1653" s="8">
        <v>5.2407614781635026E-2</v>
      </c>
      <c r="P1653" s="20">
        <v>0.42264150943396217</v>
      </c>
      <c r="Q1653" s="8">
        <v>0.22561429635145203</v>
      </c>
      <c r="R1653" s="8">
        <v>0.10227539291578691</v>
      </c>
      <c r="S1653" s="20">
        <v>0.69972948602344465</v>
      </c>
    </row>
    <row r="1654" spans="1:19" ht="13.5" customHeight="1" x14ac:dyDescent="0.2">
      <c r="A1654" s="6">
        <v>41704</v>
      </c>
      <c r="B1654" s="19">
        <v>41340</v>
      </c>
      <c r="C1654" s="19">
        <v>39884</v>
      </c>
      <c r="D1654" s="16" t="s">
        <v>6</v>
      </c>
      <c r="E1654" s="7">
        <v>6634</v>
      </c>
      <c r="F1654" s="7">
        <v>4959</v>
      </c>
      <c r="G1654" s="7">
        <v>1675</v>
      </c>
      <c r="H1654" s="7">
        <v>5909</v>
      </c>
      <c r="I1654" s="7">
        <v>4427</v>
      </c>
      <c r="J1654" s="7">
        <v>1482</v>
      </c>
      <c r="K1654" s="7">
        <v>5531</v>
      </c>
      <c r="L1654" s="7">
        <v>4471</v>
      </c>
      <c r="M1654" s="7">
        <v>1060</v>
      </c>
      <c r="N1654" s="8">
        <v>0.12269419529531223</v>
      </c>
      <c r="O1654" s="8">
        <v>0.12017167381974247</v>
      </c>
      <c r="P1654" s="20">
        <v>0.13022941970310398</v>
      </c>
      <c r="Q1654" s="8">
        <v>0.10751252086811358</v>
      </c>
      <c r="R1654" s="8">
        <v>0.13426349496797796</v>
      </c>
      <c r="S1654" s="20">
        <v>3.5228677379480766E-2</v>
      </c>
    </row>
    <row r="1655" spans="1:19" ht="13.5" customHeight="1" x14ac:dyDescent="0.2">
      <c r="A1655" s="6">
        <v>41705</v>
      </c>
      <c r="B1655" s="19">
        <v>41341</v>
      </c>
      <c r="C1655" s="19">
        <v>39885</v>
      </c>
      <c r="D1655" s="16" t="s">
        <v>7</v>
      </c>
      <c r="E1655" s="7">
        <v>6400</v>
      </c>
      <c r="F1655" s="7">
        <v>4834</v>
      </c>
      <c r="G1655" s="7">
        <v>1566</v>
      </c>
      <c r="H1655" s="7">
        <v>6030</v>
      </c>
      <c r="I1655" s="7">
        <v>4362</v>
      </c>
      <c r="J1655" s="7">
        <v>1668</v>
      </c>
      <c r="K1655" s="7">
        <v>4631</v>
      </c>
      <c r="L1655" s="7">
        <v>3677</v>
      </c>
      <c r="M1655" s="7">
        <v>954</v>
      </c>
      <c r="N1655" s="8">
        <v>6.1359867330016638E-2</v>
      </c>
      <c r="O1655" s="8">
        <v>0.10820724438331042</v>
      </c>
      <c r="P1655" s="20">
        <v>-6.11510791366906E-2</v>
      </c>
      <c r="Q1655" s="8">
        <v>0.25613346418056926</v>
      </c>
      <c r="R1655" s="8">
        <v>0.30896290278906036</v>
      </c>
      <c r="S1655" s="20">
        <v>0.11697574893009977</v>
      </c>
    </row>
    <row r="1656" spans="1:19" ht="13.5" customHeight="1" x14ac:dyDescent="0.2">
      <c r="A1656" s="6">
        <v>41706</v>
      </c>
      <c r="B1656" s="19">
        <v>41342</v>
      </c>
      <c r="C1656" s="19">
        <v>39886</v>
      </c>
      <c r="D1656" s="16" t="s">
        <v>1</v>
      </c>
      <c r="E1656" s="7">
        <v>6268</v>
      </c>
      <c r="F1656" s="7">
        <v>4339</v>
      </c>
      <c r="G1656" s="7">
        <v>1929</v>
      </c>
      <c r="H1656" s="7">
        <v>6419</v>
      </c>
      <c r="I1656" s="7">
        <v>4387</v>
      </c>
      <c r="J1656" s="7">
        <v>2032</v>
      </c>
      <c r="K1656" s="7">
        <v>5034</v>
      </c>
      <c r="L1656" s="7">
        <v>3857</v>
      </c>
      <c r="M1656" s="7">
        <v>1177</v>
      </c>
      <c r="N1656" s="8">
        <v>-2.3523913382146766E-2</v>
      </c>
      <c r="O1656" s="8">
        <v>-1.0941417825393263E-2</v>
      </c>
      <c r="P1656" s="20">
        <v>-5.0688976377952777E-2</v>
      </c>
      <c r="Q1656" s="8">
        <v>5.9499661933739123E-2</v>
      </c>
      <c r="R1656" s="8">
        <v>1.9023015500234886E-2</v>
      </c>
      <c r="S1656" s="20">
        <v>0.16344993968636912</v>
      </c>
    </row>
    <row r="1657" spans="1:19" ht="13.5" customHeight="1" x14ac:dyDescent="0.2">
      <c r="A1657" s="6">
        <v>41707</v>
      </c>
      <c r="B1657" s="19">
        <v>41343</v>
      </c>
      <c r="C1657" s="19">
        <v>39887</v>
      </c>
      <c r="D1657" s="16" t="s">
        <v>2</v>
      </c>
      <c r="E1657" s="7">
        <v>6585</v>
      </c>
      <c r="F1657" s="7">
        <v>4894</v>
      </c>
      <c r="G1657" s="7">
        <v>1691</v>
      </c>
      <c r="H1657" s="7">
        <v>6870</v>
      </c>
      <c r="I1657" s="7">
        <v>4886</v>
      </c>
      <c r="J1657" s="7">
        <v>1984</v>
      </c>
      <c r="K1657" s="7">
        <v>4760</v>
      </c>
      <c r="L1657" s="7">
        <v>3745</v>
      </c>
      <c r="M1657" s="7">
        <v>1015</v>
      </c>
      <c r="N1657" s="8">
        <v>-4.1484716157205281E-2</v>
      </c>
      <c r="O1657" s="8">
        <v>1.6373311502251298E-3</v>
      </c>
      <c r="P1657" s="20">
        <v>-0.14768145161290325</v>
      </c>
      <c r="Q1657" s="8">
        <v>7.5628879451159703E-2</v>
      </c>
      <c r="R1657" s="8">
        <v>0.13182238667900092</v>
      </c>
      <c r="S1657" s="20">
        <v>-5.9510567296996664E-2</v>
      </c>
    </row>
    <row r="1658" spans="1:19" ht="13.5" customHeight="1" x14ac:dyDescent="0.2">
      <c r="A1658" s="6">
        <v>41708</v>
      </c>
      <c r="B1658" s="19">
        <v>41344</v>
      </c>
      <c r="C1658" s="19">
        <v>39888</v>
      </c>
      <c r="D1658" s="16" t="s">
        <v>3</v>
      </c>
      <c r="E1658" s="7">
        <v>6026</v>
      </c>
      <c r="F1658" s="7">
        <v>4128</v>
      </c>
      <c r="G1658" s="32">
        <v>1898</v>
      </c>
      <c r="H1658" s="7">
        <v>5825</v>
      </c>
      <c r="I1658" s="7">
        <v>4221</v>
      </c>
      <c r="J1658" s="32">
        <v>1604</v>
      </c>
      <c r="K1658" s="7">
        <v>5160</v>
      </c>
      <c r="L1658" s="7">
        <v>4137</v>
      </c>
      <c r="M1658" s="32">
        <v>1023</v>
      </c>
      <c r="N1658" s="8">
        <v>3.450643776824025E-2</v>
      </c>
      <c r="O1658" s="8">
        <v>-2.2032693674484682E-2</v>
      </c>
      <c r="P1658" s="20">
        <v>0.18329177057356616</v>
      </c>
      <c r="Q1658" s="8">
        <v>8.2061411384449556E-2</v>
      </c>
      <c r="R1658" s="8">
        <v>-2.8477288773829157E-2</v>
      </c>
      <c r="S1658" s="20">
        <v>0.43787878787878798</v>
      </c>
    </row>
    <row r="1659" spans="1:19" ht="13.5" customHeight="1" x14ac:dyDescent="0.2">
      <c r="A1659" s="6">
        <v>41709</v>
      </c>
      <c r="B1659" s="19">
        <v>41345</v>
      </c>
      <c r="C1659" s="19">
        <v>39889</v>
      </c>
      <c r="D1659" s="16" t="s">
        <v>4</v>
      </c>
      <c r="E1659" s="7">
        <v>4846</v>
      </c>
      <c r="F1659" s="7">
        <v>3372</v>
      </c>
      <c r="G1659" s="32">
        <v>1474</v>
      </c>
      <c r="H1659" s="7">
        <v>6061</v>
      </c>
      <c r="I1659" s="7">
        <v>3549</v>
      </c>
      <c r="J1659" s="32">
        <v>2512</v>
      </c>
      <c r="K1659" s="7">
        <v>4296</v>
      </c>
      <c r="L1659" s="7">
        <v>3739</v>
      </c>
      <c r="M1659" s="32">
        <v>557</v>
      </c>
      <c r="N1659" s="8">
        <v>-0.20046196997195187</v>
      </c>
      <c r="O1659" s="8">
        <v>-4.9873203719357551E-2</v>
      </c>
      <c r="P1659" s="20">
        <v>-0.41321656050955413</v>
      </c>
      <c r="Q1659" s="8">
        <v>-4.6813532651455492E-2</v>
      </c>
      <c r="R1659" s="8">
        <v>-7.5150850246845868E-2</v>
      </c>
      <c r="S1659" s="20">
        <v>2.5034770514603677E-2</v>
      </c>
    </row>
    <row r="1660" spans="1:19" ht="13.5" customHeight="1" x14ac:dyDescent="0.2">
      <c r="A1660" s="6">
        <v>41710</v>
      </c>
      <c r="B1660" s="19">
        <v>41346</v>
      </c>
      <c r="C1660" s="19">
        <v>39890</v>
      </c>
      <c r="D1660" s="16" t="s">
        <v>5</v>
      </c>
      <c r="E1660" s="7">
        <v>6574</v>
      </c>
      <c r="F1660" s="7">
        <v>4676</v>
      </c>
      <c r="G1660" s="32">
        <v>1898</v>
      </c>
      <c r="H1660" s="7">
        <v>6148</v>
      </c>
      <c r="I1660" s="7">
        <v>4915</v>
      </c>
      <c r="J1660" s="32">
        <v>1233</v>
      </c>
      <c r="K1660" s="7">
        <v>4937</v>
      </c>
      <c r="L1660" s="7">
        <v>4224</v>
      </c>
      <c r="M1660" s="32">
        <v>713</v>
      </c>
      <c r="N1660" s="8">
        <v>6.9290826284970741E-2</v>
      </c>
      <c r="O1660" s="8">
        <v>-4.862665310274672E-2</v>
      </c>
      <c r="P1660" s="20">
        <v>0.53933495539334952</v>
      </c>
      <c r="Q1660" s="8">
        <v>0.27403100775193789</v>
      </c>
      <c r="R1660" s="8">
        <v>0.13110788582486688</v>
      </c>
      <c r="S1660" s="20">
        <v>0.84990253411306038</v>
      </c>
    </row>
    <row r="1661" spans="1:19" ht="13.5" customHeight="1" x14ac:dyDescent="0.2">
      <c r="A1661" s="6">
        <v>41711</v>
      </c>
      <c r="B1661" s="19">
        <v>41347</v>
      </c>
      <c r="C1661" s="19">
        <v>39891</v>
      </c>
      <c r="D1661" s="16" t="s">
        <v>6</v>
      </c>
      <c r="E1661" s="7">
        <v>6656</v>
      </c>
      <c r="F1661" s="7">
        <v>4957</v>
      </c>
      <c r="G1661" s="32">
        <v>1699</v>
      </c>
      <c r="H1661" s="7">
        <v>6588</v>
      </c>
      <c r="I1661" s="7">
        <v>4965</v>
      </c>
      <c r="J1661" s="32">
        <v>1623</v>
      </c>
      <c r="K1661" s="7">
        <v>5210</v>
      </c>
      <c r="L1661" s="7">
        <v>4030</v>
      </c>
      <c r="M1661" s="32">
        <v>1180</v>
      </c>
      <c r="N1661" s="8">
        <v>1.0321797207043071E-2</v>
      </c>
      <c r="O1661" s="8">
        <v>-1.6112789526686599E-3</v>
      </c>
      <c r="P1661" s="20">
        <v>4.6826863832409193E-2</v>
      </c>
      <c r="Q1661" s="8">
        <v>0.12832683505678921</v>
      </c>
      <c r="R1661" s="8">
        <v>0.14453936735165085</v>
      </c>
      <c r="S1661" s="20">
        <v>8.3545918367347038E-2</v>
      </c>
    </row>
    <row r="1662" spans="1:19" ht="13.5" customHeight="1" x14ac:dyDescent="0.2">
      <c r="A1662" s="6">
        <v>41712</v>
      </c>
      <c r="B1662" s="19">
        <v>41348</v>
      </c>
      <c r="C1662" s="19">
        <v>39892</v>
      </c>
      <c r="D1662" s="16" t="s">
        <v>7</v>
      </c>
      <c r="E1662" s="7">
        <v>6472</v>
      </c>
      <c r="F1662" s="7">
        <v>4795</v>
      </c>
      <c r="G1662" s="32">
        <v>1677</v>
      </c>
      <c r="H1662" s="7">
        <v>6729</v>
      </c>
      <c r="I1662" s="7">
        <v>4888</v>
      </c>
      <c r="J1662" s="32">
        <v>1841</v>
      </c>
      <c r="K1662" s="7">
        <v>5586</v>
      </c>
      <c r="L1662" s="7">
        <v>4684</v>
      </c>
      <c r="M1662" s="32">
        <v>902</v>
      </c>
      <c r="N1662" s="8">
        <v>-3.819289641848711E-2</v>
      </c>
      <c r="O1662" s="8">
        <v>-1.9026186579378046E-2</v>
      </c>
      <c r="P1662" s="20">
        <v>-8.908202064095605E-2</v>
      </c>
      <c r="Q1662" s="8">
        <v>-2.0729308518686596E-2</v>
      </c>
      <c r="R1662" s="8">
        <v>-6.457276628950448E-2</v>
      </c>
      <c r="S1662" s="20">
        <v>0.13081591368846923</v>
      </c>
    </row>
    <row r="1663" spans="1:19" ht="13.5" customHeight="1" x14ac:dyDescent="0.2">
      <c r="A1663" s="6">
        <v>41713</v>
      </c>
      <c r="B1663" s="19">
        <v>41349</v>
      </c>
      <c r="C1663" s="19">
        <v>39893</v>
      </c>
      <c r="D1663" s="16" t="s">
        <v>1</v>
      </c>
      <c r="E1663" s="7">
        <v>6294</v>
      </c>
      <c r="F1663" s="7">
        <v>4213</v>
      </c>
      <c r="G1663" s="32">
        <v>2081</v>
      </c>
      <c r="H1663" s="7">
        <v>6716</v>
      </c>
      <c r="I1663" s="7">
        <v>4693</v>
      </c>
      <c r="J1663" s="32">
        <v>2023</v>
      </c>
      <c r="K1663" s="7">
        <v>5686</v>
      </c>
      <c r="L1663" s="7">
        <v>4497</v>
      </c>
      <c r="M1663" s="32">
        <v>1189</v>
      </c>
      <c r="N1663" s="8">
        <v>-6.2835020845741552E-2</v>
      </c>
      <c r="O1663" s="8">
        <v>-0.10227999147666733</v>
      </c>
      <c r="P1663" s="20">
        <v>2.8670291646070156E-2</v>
      </c>
      <c r="Q1663" s="8">
        <v>8.0076873798846648E-3</v>
      </c>
      <c r="R1663" s="8">
        <v>-8.8884083044982742E-2</v>
      </c>
      <c r="S1663" s="20">
        <v>0.28456790123456788</v>
      </c>
    </row>
    <row r="1664" spans="1:19" ht="13.5" customHeight="1" x14ac:dyDescent="0.2">
      <c r="A1664" s="6">
        <v>41714</v>
      </c>
      <c r="B1664" s="19">
        <v>41350</v>
      </c>
      <c r="C1664" s="19">
        <v>39894</v>
      </c>
      <c r="D1664" s="16" t="s">
        <v>2</v>
      </c>
      <c r="E1664" s="7">
        <v>6066</v>
      </c>
      <c r="F1664" s="7">
        <v>4298</v>
      </c>
      <c r="G1664" s="32">
        <v>1768</v>
      </c>
      <c r="H1664" s="7">
        <v>6203</v>
      </c>
      <c r="I1664" s="7">
        <v>4180</v>
      </c>
      <c r="J1664" s="32">
        <v>2023</v>
      </c>
      <c r="K1664" s="7">
        <v>5211</v>
      </c>
      <c r="L1664" s="7">
        <v>4137</v>
      </c>
      <c r="M1664" s="32">
        <v>1074</v>
      </c>
      <c r="N1664" s="8">
        <v>-2.2086087377075625E-2</v>
      </c>
      <c r="O1664" s="8">
        <v>2.8229665071770382E-2</v>
      </c>
      <c r="P1664" s="20">
        <v>-0.12605042016806722</v>
      </c>
      <c r="Q1664" s="8">
        <v>3.4739454094292466E-3</v>
      </c>
      <c r="R1664" s="8">
        <v>-2.2737608003637999E-2</v>
      </c>
      <c r="S1664" s="20">
        <v>7.346690953248336E-2</v>
      </c>
    </row>
    <row r="1665" spans="1:19" ht="13.5" customHeight="1" x14ac:dyDescent="0.2">
      <c r="A1665" s="6">
        <v>41715</v>
      </c>
      <c r="B1665" s="19">
        <v>41351</v>
      </c>
      <c r="C1665" s="19">
        <v>39895</v>
      </c>
      <c r="D1665" s="16" t="s">
        <v>3</v>
      </c>
      <c r="E1665" s="7">
        <v>5860</v>
      </c>
      <c r="F1665" s="7">
        <v>4259</v>
      </c>
      <c r="G1665" s="32">
        <v>1601</v>
      </c>
      <c r="H1665" s="7">
        <v>5123</v>
      </c>
      <c r="I1665" s="7">
        <v>3647</v>
      </c>
      <c r="J1665" s="32">
        <v>1476</v>
      </c>
      <c r="K1665" s="7">
        <v>5539</v>
      </c>
      <c r="L1665" s="7">
        <v>4449</v>
      </c>
      <c r="M1665" s="32">
        <v>1090</v>
      </c>
      <c r="N1665" s="8">
        <v>0.14386101893421821</v>
      </c>
      <c r="O1665" s="8">
        <v>0.16780915821222919</v>
      </c>
      <c r="P1665" s="20">
        <v>8.4688346883468935E-2</v>
      </c>
      <c r="Q1665" s="8">
        <v>-1.5334810018742262E-3</v>
      </c>
      <c r="R1665" s="8">
        <v>-7.1911091741120092E-2</v>
      </c>
      <c r="S1665" s="20">
        <v>0.25078124999999996</v>
      </c>
    </row>
    <row r="1666" spans="1:19" ht="13.5" customHeight="1" x14ac:dyDescent="0.2">
      <c r="A1666" s="6">
        <v>41716</v>
      </c>
      <c r="B1666" s="19">
        <v>41352</v>
      </c>
      <c r="C1666" s="19">
        <v>39896</v>
      </c>
      <c r="D1666" s="16" t="s">
        <v>4</v>
      </c>
      <c r="E1666" s="7">
        <v>6829</v>
      </c>
      <c r="F1666" s="7">
        <v>5184</v>
      </c>
      <c r="G1666" s="32">
        <v>1645</v>
      </c>
      <c r="H1666" s="7">
        <v>7381</v>
      </c>
      <c r="I1666" s="7">
        <v>5119</v>
      </c>
      <c r="J1666" s="32">
        <v>2262</v>
      </c>
      <c r="K1666" s="7">
        <v>5202</v>
      </c>
      <c r="L1666" s="7">
        <v>4173</v>
      </c>
      <c r="M1666" s="32">
        <v>1029</v>
      </c>
      <c r="N1666" s="8">
        <v>-7.4786614279907848E-2</v>
      </c>
      <c r="O1666" s="8">
        <v>1.2697792537605057E-2</v>
      </c>
      <c r="P1666" s="20">
        <v>-0.27276746242263483</v>
      </c>
      <c r="Q1666" s="8">
        <v>0.13119098890177239</v>
      </c>
      <c r="R1666" s="8">
        <v>0.23870967741935489</v>
      </c>
      <c r="S1666" s="20">
        <v>-0.11177105831533474</v>
      </c>
    </row>
    <row r="1667" spans="1:19" ht="13.5" customHeight="1" x14ac:dyDescent="0.2">
      <c r="A1667" s="6">
        <v>41717</v>
      </c>
      <c r="B1667" s="19">
        <v>41353</v>
      </c>
      <c r="C1667" s="19">
        <v>39897</v>
      </c>
      <c r="D1667" s="16" t="s">
        <v>5</v>
      </c>
      <c r="E1667" s="7">
        <v>7319</v>
      </c>
      <c r="F1667" s="7">
        <v>5442</v>
      </c>
      <c r="G1667" s="32">
        <v>1877</v>
      </c>
      <c r="H1667" s="7">
        <v>6922</v>
      </c>
      <c r="I1667" s="7">
        <v>5225</v>
      </c>
      <c r="J1667" s="32">
        <v>1697</v>
      </c>
      <c r="K1667" s="7">
        <v>5256</v>
      </c>
      <c r="L1667" s="7">
        <v>4498</v>
      </c>
      <c r="M1667" s="32">
        <v>758</v>
      </c>
      <c r="N1667" s="8">
        <v>5.7353366079167856E-2</v>
      </c>
      <c r="O1667" s="8">
        <v>4.1531100478468863E-2</v>
      </c>
      <c r="P1667" s="20">
        <v>0.10606953447259881</v>
      </c>
      <c r="Q1667" s="8">
        <v>0.40695886197616304</v>
      </c>
      <c r="R1667" s="8">
        <v>0.33382352941176463</v>
      </c>
      <c r="S1667" s="20">
        <v>0.67290552584670227</v>
      </c>
    </row>
    <row r="1668" spans="1:19" ht="13.5" customHeight="1" x14ac:dyDescent="0.2">
      <c r="A1668" s="6">
        <v>41718</v>
      </c>
      <c r="B1668" s="19">
        <v>41354</v>
      </c>
      <c r="C1668" s="19">
        <v>39898</v>
      </c>
      <c r="D1668" s="16" t="s">
        <v>6</v>
      </c>
      <c r="E1668" s="7">
        <v>6903</v>
      </c>
      <c r="F1668" s="7">
        <v>5312</v>
      </c>
      <c r="G1668" s="32">
        <v>1591</v>
      </c>
      <c r="H1668" s="7">
        <v>6316</v>
      </c>
      <c r="I1668" s="7">
        <v>4645</v>
      </c>
      <c r="J1668" s="32">
        <v>1671</v>
      </c>
      <c r="K1668" s="7">
        <v>5501</v>
      </c>
      <c r="L1668" s="7">
        <v>4182</v>
      </c>
      <c r="M1668" s="32">
        <v>1319</v>
      </c>
      <c r="N1668" s="8">
        <v>9.2938568714376224E-2</v>
      </c>
      <c r="O1668" s="8">
        <v>0.14359526372443487</v>
      </c>
      <c r="P1668" s="20">
        <v>-4.7875523638539752E-2</v>
      </c>
      <c r="Q1668" s="8">
        <v>7.9774753636790319E-2</v>
      </c>
      <c r="R1668" s="8">
        <v>0.17522123893805319</v>
      </c>
      <c r="S1668" s="20">
        <v>-0.15056059797116927</v>
      </c>
    </row>
    <row r="1669" spans="1:19" ht="13.5" customHeight="1" x14ac:dyDescent="0.2">
      <c r="A1669" s="6">
        <v>41719</v>
      </c>
      <c r="B1669" s="19">
        <v>41355</v>
      </c>
      <c r="C1669" s="19">
        <v>39899</v>
      </c>
      <c r="D1669" s="16" t="s">
        <v>7</v>
      </c>
      <c r="E1669" s="7">
        <v>6978</v>
      </c>
      <c r="F1669" s="7">
        <v>5410</v>
      </c>
      <c r="G1669" s="32">
        <v>1568</v>
      </c>
      <c r="H1669" s="7">
        <v>7361</v>
      </c>
      <c r="I1669" s="7">
        <v>5160</v>
      </c>
      <c r="J1669" s="32">
        <v>2201</v>
      </c>
      <c r="K1669" s="7">
        <v>5666</v>
      </c>
      <c r="L1669" s="7">
        <v>4498</v>
      </c>
      <c r="M1669" s="32">
        <v>1168</v>
      </c>
      <c r="N1669" s="8">
        <v>-5.2030974052438506E-2</v>
      </c>
      <c r="O1669" s="8">
        <v>4.8449612403100861E-2</v>
      </c>
      <c r="P1669" s="20">
        <v>-0.28759654702408</v>
      </c>
      <c r="Q1669" s="8">
        <v>7.4199507389162589E-2</v>
      </c>
      <c r="R1669" s="8">
        <v>0.11523397237682942</v>
      </c>
      <c r="S1669" s="20">
        <v>-4.6808510638297829E-2</v>
      </c>
    </row>
    <row r="1670" spans="1:19" ht="13.5" customHeight="1" x14ac:dyDescent="0.2">
      <c r="A1670" s="6">
        <v>41720</v>
      </c>
      <c r="B1670" s="19">
        <v>41356</v>
      </c>
      <c r="C1670" s="19">
        <v>39900</v>
      </c>
      <c r="D1670" s="16" t="s">
        <v>1</v>
      </c>
      <c r="E1670" s="7">
        <v>7355</v>
      </c>
      <c r="F1670" s="7">
        <v>5069</v>
      </c>
      <c r="G1670" s="32">
        <v>2286</v>
      </c>
      <c r="H1670" s="7">
        <v>7320</v>
      </c>
      <c r="I1670" s="7">
        <v>4869</v>
      </c>
      <c r="J1670" s="32">
        <v>2451</v>
      </c>
      <c r="K1670" s="7">
        <v>5981</v>
      </c>
      <c r="L1670" s="7">
        <v>4515</v>
      </c>
      <c r="M1670" s="32">
        <v>1466</v>
      </c>
      <c r="N1670" s="8">
        <v>4.781420765027411E-3</v>
      </c>
      <c r="O1670" s="8">
        <v>4.1076196344218552E-2</v>
      </c>
      <c r="P1670" s="20">
        <v>-6.7319461444308448E-2</v>
      </c>
      <c r="Q1670" s="8">
        <v>9.5635334425741014E-2</v>
      </c>
      <c r="R1670" s="8">
        <v>3.3224622910721591E-2</v>
      </c>
      <c r="S1670" s="20">
        <v>0.26508024349750969</v>
      </c>
    </row>
    <row r="1671" spans="1:19" ht="13.5" customHeight="1" x14ac:dyDescent="0.2">
      <c r="A1671" s="6">
        <v>41721</v>
      </c>
      <c r="B1671" s="19">
        <v>41357</v>
      </c>
      <c r="C1671" s="19">
        <v>39901</v>
      </c>
      <c r="D1671" s="16" t="s">
        <v>2</v>
      </c>
      <c r="E1671" s="7">
        <v>6808</v>
      </c>
      <c r="F1671" s="7">
        <v>4941</v>
      </c>
      <c r="G1671" s="32">
        <v>1867</v>
      </c>
      <c r="H1671" s="7">
        <v>7315</v>
      </c>
      <c r="I1671" s="7">
        <v>5048</v>
      </c>
      <c r="J1671" s="32">
        <v>2267</v>
      </c>
      <c r="K1671" s="7">
        <v>5026</v>
      </c>
      <c r="L1671" s="7">
        <v>4154</v>
      </c>
      <c r="M1671" s="32">
        <v>872</v>
      </c>
      <c r="N1671" s="8">
        <v>-6.9309637730690321E-2</v>
      </c>
      <c r="O1671" s="8">
        <v>-2.1196513470681411E-2</v>
      </c>
      <c r="P1671" s="20">
        <v>-0.17644464049404496</v>
      </c>
      <c r="Q1671" s="8">
        <v>6.3085571517801364E-2</v>
      </c>
      <c r="R1671" s="8">
        <v>7.9763986013986043E-2</v>
      </c>
      <c r="S1671" s="20">
        <v>2.1334792122538193E-2</v>
      </c>
    </row>
    <row r="1672" spans="1:19" ht="13.5" customHeight="1" x14ac:dyDescent="0.2">
      <c r="A1672" s="6">
        <v>41722</v>
      </c>
      <c r="B1672" s="19">
        <v>41358</v>
      </c>
      <c r="C1672" s="19">
        <v>39902</v>
      </c>
      <c r="D1672" s="16" t="s">
        <v>3</v>
      </c>
      <c r="E1672" s="7">
        <v>6743</v>
      </c>
      <c r="F1672" s="7">
        <v>5027</v>
      </c>
      <c r="G1672" s="32">
        <v>1716</v>
      </c>
      <c r="H1672" s="7">
        <v>6807</v>
      </c>
      <c r="I1672" s="7">
        <v>4990</v>
      </c>
      <c r="J1672" s="32">
        <v>1817</v>
      </c>
      <c r="K1672" s="7">
        <v>5123</v>
      </c>
      <c r="L1672" s="7">
        <v>4113</v>
      </c>
      <c r="M1672" s="32">
        <v>1010</v>
      </c>
      <c r="N1672" s="8">
        <v>-9.4020860878507584E-3</v>
      </c>
      <c r="O1672" s="8">
        <v>7.4148296593186114E-3</v>
      </c>
      <c r="P1672" s="20">
        <v>-5.5586130985140314E-2</v>
      </c>
      <c r="Q1672" s="8">
        <v>0.13308687615526793</v>
      </c>
      <c r="R1672" s="8">
        <v>0.15298165137614683</v>
      </c>
      <c r="S1672" s="20">
        <v>7.8566939032055361E-2</v>
      </c>
    </row>
    <row r="1673" spans="1:19" ht="13.5" customHeight="1" x14ac:dyDescent="0.2">
      <c r="A1673" s="6">
        <v>41723</v>
      </c>
      <c r="B1673" s="19">
        <v>41359</v>
      </c>
      <c r="C1673" s="19">
        <v>39903</v>
      </c>
      <c r="D1673" s="16" t="s">
        <v>4</v>
      </c>
      <c r="E1673" s="7">
        <v>7005</v>
      </c>
      <c r="F1673" s="7">
        <v>5235</v>
      </c>
      <c r="G1673" s="32">
        <v>1770</v>
      </c>
      <c r="H1673" s="7">
        <v>7559</v>
      </c>
      <c r="I1673" s="7">
        <v>4901</v>
      </c>
      <c r="J1673" s="32">
        <v>2658</v>
      </c>
      <c r="K1673" s="7">
        <v>4537</v>
      </c>
      <c r="L1673" s="7">
        <v>3486</v>
      </c>
      <c r="M1673" s="32">
        <v>1051</v>
      </c>
      <c r="N1673" s="8">
        <v>-7.3290117740441807E-2</v>
      </c>
      <c r="O1673" s="8">
        <v>6.8149357274025713E-2</v>
      </c>
      <c r="P1673" s="20">
        <v>-0.3340857787810384</v>
      </c>
      <c r="Q1673" s="8">
        <v>0.21026261230131316</v>
      </c>
      <c r="R1673" s="8">
        <v>0.33648200153178442</v>
      </c>
      <c r="S1673" s="20">
        <v>-5.3981827899518997E-2</v>
      </c>
    </row>
    <row r="1674" spans="1:19" ht="13.5" customHeight="1" x14ac:dyDescent="0.2">
      <c r="A1674" s="6">
        <v>41724</v>
      </c>
      <c r="B1674" s="19">
        <v>41360</v>
      </c>
      <c r="C1674" s="19">
        <v>39904</v>
      </c>
      <c r="D1674" s="16" t="s">
        <v>5</v>
      </c>
      <c r="E1674" s="7">
        <v>7457</v>
      </c>
      <c r="F1674" s="7">
        <v>5337</v>
      </c>
      <c r="G1674" s="32">
        <v>2120</v>
      </c>
      <c r="H1674" s="7">
        <v>6730</v>
      </c>
      <c r="I1674" s="7">
        <v>4842</v>
      </c>
      <c r="J1674" s="32">
        <v>1888</v>
      </c>
      <c r="K1674" s="7">
        <v>3857</v>
      </c>
      <c r="L1674" s="7">
        <v>3095</v>
      </c>
      <c r="M1674" s="32">
        <v>762</v>
      </c>
      <c r="N1674" s="8">
        <v>0.1080237741456167</v>
      </c>
      <c r="O1674" s="8">
        <v>0.10223048327137541</v>
      </c>
      <c r="P1674" s="20">
        <v>0.12288135593220328</v>
      </c>
      <c r="Q1674" s="8">
        <v>0.4418020108275329</v>
      </c>
      <c r="R1674" s="8">
        <v>0.25487890900540799</v>
      </c>
      <c r="S1674" s="20">
        <v>1.3068552774755169</v>
      </c>
    </row>
    <row r="1675" spans="1:19" ht="13.5" customHeight="1" x14ac:dyDescent="0.2">
      <c r="A1675" s="6">
        <v>41725</v>
      </c>
      <c r="B1675" s="19">
        <v>41361</v>
      </c>
      <c r="C1675" s="19">
        <v>39905</v>
      </c>
      <c r="D1675" s="16" t="s">
        <v>6</v>
      </c>
      <c r="E1675" s="7">
        <v>6553</v>
      </c>
      <c r="F1675" s="7">
        <v>5020</v>
      </c>
      <c r="G1675" s="32">
        <v>1533</v>
      </c>
      <c r="H1675" s="7">
        <v>6453</v>
      </c>
      <c r="I1675" s="7">
        <v>4552</v>
      </c>
      <c r="J1675" s="32">
        <v>1901</v>
      </c>
      <c r="K1675" s="7">
        <v>4733</v>
      </c>
      <c r="L1675" s="7">
        <v>3930</v>
      </c>
      <c r="M1675" s="32">
        <v>803</v>
      </c>
      <c r="N1675" s="8">
        <v>1.5496668216333553E-2</v>
      </c>
      <c r="O1675" s="8">
        <v>0.10281195079086114</v>
      </c>
      <c r="P1675" s="20">
        <v>-0.19358232509205686</v>
      </c>
      <c r="Q1675" s="8">
        <v>0.15471365638766521</v>
      </c>
      <c r="R1675" s="8">
        <v>0.37270987147935464</v>
      </c>
      <c r="S1675" s="20">
        <v>-0.24033696729435083</v>
      </c>
    </row>
    <row r="1676" spans="1:19" ht="13.5" customHeight="1" x14ac:dyDescent="0.2">
      <c r="A1676" s="6">
        <v>41726</v>
      </c>
      <c r="B1676" s="19">
        <v>41362</v>
      </c>
      <c r="C1676" s="19">
        <v>39906</v>
      </c>
      <c r="D1676" s="16" t="s">
        <v>7</v>
      </c>
      <c r="E1676" s="7">
        <v>6928</v>
      </c>
      <c r="F1676" s="7">
        <v>5168</v>
      </c>
      <c r="G1676" s="32">
        <v>1760</v>
      </c>
      <c r="H1676" s="7">
        <v>7706</v>
      </c>
      <c r="I1676" s="7">
        <v>5005</v>
      </c>
      <c r="J1676" s="32">
        <v>2701</v>
      </c>
      <c r="K1676" s="7">
        <v>4624</v>
      </c>
      <c r="L1676" s="7">
        <v>3566</v>
      </c>
      <c r="M1676" s="32">
        <v>1058</v>
      </c>
      <c r="N1676" s="8">
        <v>-0.10096029068258505</v>
      </c>
      <c r="O1676" s="8">
        <v>3.2567432567432553E-2</v>
      </c>
      <c r="P1676" s="20">
        <v>-0.34838948537578673</v>
      </c>
      <c r="Q1676" s="8">
        <v>0.37733598409542735</v>
      </c>
      <c r="R1676" s="8">
        <v>0.43675284959688621</v>
      </c>
      <c r="S1676" s="20">
        <v>0.22819260293091426</v>
      </c>
    </row>
    <row r="1677" spans="1:19" ht="13.5" customHeight="1" x14ac:dyDescent="0.2">
      <c r="A1677" s="6">
        <v>41727</v>
      </c>
      <c r="B1677" s="19">
        <v>41363</v>
      </c>
      <c r="C1677" s="19">
        <v>39907</v>
      </c>
      <c r="D1677" s="16" t="s">
        <v>1</v>
      </c>
      <c r="E1677" s="7">
        <v>7018</v>
      </c>
      <c r="F1677" s="7">
        <v>4845</v>
      </c>
      <c r="G1677" s="32">
        <v>2173</v>
      </c>
      <c r="H1677" s="7">
        <v>7326</v>
      </c>
      <c r="I1677" s="7">
        <v>4527</v>
      </c>
      <c r="J1677" s="32">
        <v>2799</v>
      </c>
      <c r="K1677" s="7">
        <v>4176</v>
      </c>
      <c r="L1677" s="7">
        <v>2831</v>
      </c>
      <c r="M1677" s="32">
        <v>1345</v>
      </c>
      <c r="N1677" s="8">
        <v>-4.2042042042042094E-2</v>
      </c>
      <c r="O1677" s="8">
        <v>7.0245195493704449E-2</v>
      </c>
      <c r="P1677" s="20">
        <v>-0.22365130403715616</v>
      </c>
      <c r="Q1677" s="8">
        <v>0.45601659751037338</v>
      </c>
      <c r="R1677" s="8">
        <v>0.57407407407407418</v>
      </c>
      <c r="S1677" s="20">
        <v>0.2474167623421355</v>
      </c>
    </row>
    <row r="1678" spans="1:19" ht="13.5" customHeight="1" x14ac:dyDescent="0.2">
      <c r="A1678" s="6">
        <v>41728</v>
      </c>
      <c r="B1678" s="19">
        <v>41364</v>
      </c>
      <c r="C1678" s="19">
        <v>39908</v>
      </c>
      <c r="D1678" s="16" t="s">
        <v>2</v>
      </c>
      <c r="E1678" s="7">
        <v>6844</v>
      </c>
      <c r="F1678" s="7">
        <v>4537</v>
      </c>
      <c r="G1678" s="32">
        <v>2307</v>
      </c>
      <c r="H1678" s="7">
        <v>6800</v>
      </c>
      <c r="I1678" s="7">
        <v>4520</v>
      </c>
      <c r="J1678" s="32">
        <v>2280</v>
      </c>
      <c r="K1678" s="7">
        <v>3708</v>
      </c>
      <c r="L1678" s="7">
        <v>2820</v>
      </c>
      <c r="M1678" s="32">
        <v>888</v>
      </c>
      <c r="N1678" s="8">
        <v>6.4705882352942279E-3</v>
      </c>
      <c r="O1678" s="8">
        <v>3.7610619469026219E-3</v>
      </c>
      <c r="P1678" s="20">
        <v>1.1842105263157876E-2</v>
      </c>
      <c r="Q1678" s="8">
        <v>3.6655558921538933E-2</v>
      </c>
      <c r="R1678" s="8">
        <v>3.3485193621867859E-2</v>
      </c>
      <c r="S1678" s="20">
        <v>4.2947558770343619E-2</v>
      </c>
    </row>
    <row r="1679" spans="1:19" ht="13.5" customHeight="1" x14ac:dyDescent="0.2">
      <c r="A1679" s="6">
        <v>41729</v>
      </c>
      <c r="B1679" s="19">
        <v>41365</v>
      </c>
      <c r="C1679" s="19">
        <v>39909</v>
      </c>
      <c r="D1679" s="16" t="s">
        <v>3</v>
      </c>
      <c r="E1679" s="7">
        <v>5650</v>
      </c>
      <c r="F1679" s="7">
        <v>4069</v>
      </c>
      <c r="G1679" s="32">
        <v>1581</v>
      </c>
      <c r="H1679" s="7">
        <v>6989</v>
      </c>
      <c r="I1679" s="7">
        <v>5180</v>
      </c>
      <c r="J1679" s="32">
        <v>1809</v>
      </c>
      <c r="K1679" s="7">
        <v>4004</v>
      </c>
      <c r="L1679" s="7">
        <v>3029</v>
      </c>
      <c r="M1679" s="32">
        <v>975</v>
      </c>
      <c r="N1679" s="8">
        <v>-0.19158677922449563</v>
      </c>
      <c r="O1679" s="8">
        <v>-0.21447876447876446</v>
      </c>
      <c r="P1679" s="20">
        <v>-0.12603648424543945</v>
      </c>
      <c r="Q1679" s="8">
        <v>0.13226452905811614</v>
      </c>
      <c r="R1679" s="8">
        <v>0.17839559803069793</v>
      </c>
      <c r="S1679" s="20">
        <v>2.8627195836044228E-2</v>
      </c>
    </row>
    <row r="1680" spans="1:19" ht="13.5" customHeight="1" x14ac:dyDescent="0.2">
      <c r="A1680" s="6">
        <v>41730</v>
      </c>
      <c r="B1680" s="19">
        <v>41366</v>
      </c>
      <c r="C1680" s="19">
        <v>39910</v>
      </c>
      <c r="D1680" s="16" t="s">
        <v>4</v>
      </c>
      <c r="E1680" s="7">
        <v>6685</v>
      </c>
      <c r="F1680" s="7">
        <v>4637</v>
      </c>
      <c r="G1680" s="32">
        <v>2048</v>
      </c>
      <c r="H1680" s="7">
        <v>6003</v>
      </c>
      <c r="I1680" s="7">
        <v>3432</v>
      </c>
      <c r="J1680" s="32">
        <v>2571</v>
      </c>
      <c r="K1680" s="7">
        <v>3722</v>
      </c>
      <c r="L1680" s="7">
        <v>2767</v>
      </c>
      <c r="M1680" s="32">
        <v>955</v>
      </c>
      <c r="N1680" s="8">
        <v>0.11360986173579879</v>
      </c>
      <c r="O1680" s="8">
        <v>0.35110722610722611</v>
      </c>
      <c r="P1680" s="20">
        <v>-0.20342279268767016</v>
      </c>
      <c r="Q1680" s="8">
        <v>0.49318740227831137</v>
      </c>
      <c r="R1680" s="8">
        <v>0.74388867995487029</v>
      </c>
      <c r="S1680" s="20">
        <v>0.12651265126512645</v>
      </c>
    </row>
    <row r="1681" spans="1:19" ht="13.5" customHeight="1" x14ac:dyDescent="0.2">
      <c r="A1681" s="6">
        <v>41731</v>
      </c>
      <c r="B1681" s="19">
        <v>41367</v>
      </c>
      <c r="C1681" s="19">
        <v>39911</v>
      </c>
      <c r="D1681" s="16" t="s">
        <v>5</v>
      </c>
      <c r="E1681" s="7">
        <v>5814</v>
      </c>
      <c r="F1681" s="7">
        <v>3853</v>
      </c>
      <c r="G1681" s="32">
        <v>1961</v>
      </c>
      <c r="H1681" s="7">
        <v>5148</v>
      </c>
      <c r="I1681" s="7">
        <v>3752</v>
      </c>
      <c r="J1681" s="32">
        <v>1396</v>
      </c>
      <c r="K1681" s="7">
        <v>4172</v>
      </c>
      <c r="L1681" s="7">
        <v>3477</v>
      </c>
      <c r="M1681" s="32">
        <v>695</v>
      </c>
      <c r="N1681" s="8">
        <v>0.12937062937062938</v>
      </c>
      <c r="O1681" s="8">
        <v>2.6918976545842188E-2</v>
      </c>
      <c r="P1681" s="20">
        <v>0.40472779369627498</v>
      </c>
      <c r="Q1681" s="8">
        <v>0.28061674008810567</v>
      </c>
      <c r="R1681" s="8">
        <v>0.18009188361408879</v>
      </c>
      <c r="S1681" s="20">
        <v>0.53803921568627455</v>
      </c>
    </row>
    <row r="1682" spans="1:19" ht="13.5" customHeight="1" x14ac:dyDescent="0.2">
      <c r="A1682" s="6">
        <v>41732</v>
      </c>
      <c r="B1682" s="19">
        <v>41368</v>
      </c>
      <c r="C1682" s="19">
        <v>39912</v>
      </c>
      <c r="D1682" s="16" t="s">
        <v>6</v>
      </c>
      <c r="E1682" s="7">
        <v>5210</v>
      </c>
      <c r="F1682" s="7">
        <v>3456</v>
      </c>
      <c r="G1682" s="32">
        <v>1754</v>
      </c>
      <c r="H1682" s="7">
        <v>4646</v>
      </c>
      <c r="I1682" s="7">
        <v>2992</v>
      </c>
      <c r="J1682" s="32">
        <v>1654</v>
      </c>
      <c r="K1682" s="7">
        <v>3774</v>
      </c>
      <c r="L1682" s="7">
        <v>2998</v>
      </c>
      <c r="M1682" s="32">
        <v>776</v>
      </c>
      <c r="N1682" s="8">
        <v>0.12139474817046914</v>
      </c>
      <c r="O1682" s="8">
        <v>0.15508021390374327</v>
      </c>
      <c r="P1682" s="20">
        <v>6.0459492140265914E-2</v>
      </c>
      <c r="Q1682" s="8">
        <v>7.8674948240165632E-2</v>
      </c>
      <c r="R1682" s="8">
        <v>0.13833992094861669</v>
      </c>
      <c r="S1682" s="20">
        <v>-2.2296544035674493E-2</v>
      </c>
    </row>
    <row r="1683" spans="1:19" ht="13.5" customHeight="1" x14ac:dyDescent="0.2">
      <c r="A1683" s="6">
        <v>41733</v>
      </c>
      <c r="B1683" s="19">
        <v>41369</v>
      </c>
      <c r="C1683" s="19">
        <v>39913</v>
      </c>
      <c r="D1683" s="16" t="s">
        <v>7</v>
      </c>
      <c r="E1683" s="7">
        <v>4744</v>
      </c>
      <c r="F1683" s="7">
        <v>2917</v>
      </c>
      <c r="G1683" s="32">
        <v>1827</v>
      </c>
      <c r="H1683" s="7">
        <v>4575</v>
      </c>
      <c r="I1683" s="7">
        <v>2537</v>
      </c>
      <c r="J1683" s="32">
        <v>2038</v>
      </c>
      <c r="K1683" s="7">
        <v>4083</v>
      </c>
      <c r="L1683" s="7">
        <v>3013</v>
      </c>
      <c r="M1683" s="32">
        <v>1070</v>
      </c>
      <c r="N1683" s="8">
        <v>3.6939890710382617E-2</v>
      </c>
      <c r="O1683" s="8">
        <v>0.14978320851399296</v>
      </c>
      <c r="P1683" s="20">
        <v>-0.10353287536800782</v>
      </c>
      <c r="Q1683" s="8">
        <v>8.0747981300468563E-3</v>
      </c>
      <c r="R1683" s="8">
        <v>5.8034095030830679E-2</v>
      </c>
      <c r="S1683" s="20">
        <v>-6.259620318111847E-2</v>
      </c>
    </row>
    <row r="1684" spans="1:19" ht="13.5" customHeight="1" x14ac:dyDescent="0.2">
      <c r="A1684" s="6">
        <v>41734</v>
      </c>
      <c r="B1684" s="19">
        <v>41370</v>
      </c>
      <c r="C1684" s="19">
        <v>39914</v>
      </c>
      <c r="D1684" s="16" t="s">
        <v>1</v>
      </c>
      <c r="E1684" s="7">
        <v>5052</v>
      </c>
      <c r="F1684" s="7">
        <v>2624</v>
      </c>
      <c r="G1684" s="32">
        <v>2428</v>
      </c>
      <c r="H1684" s="7">
        <v>4861</v>
      </c>
      <c r="I1684" s="7">
        <v>2632</v>
      </c>
      <c r="J1684" s="32">
        <v>2229</v>
      </c>
      <c r="K1684" s="7">
        <v>4618</v>
      </c>
      <c r="L1684" s="7">
        <v>3366</v>
      </c>
      <c r="M1684" s="32">
        <v>1252</v>
      </c>
      <c r="N1684" s="8">
        <v>3.9292326681752643E-2</v>
      </c>
      <c r="O1684" s="8">
        <v>-3.0395136778115228E-3</v>
      </c>
      <c r="P1684" s="20">
        <v>8.9277703005832265E-2</v>
      </c>
      <c r="Q1684" s="8">
        <v>9.6592142392012192E-2</v>
      </c>
      <c r="R1684" s="8">
        <v>-0.12852872799734305</v>
      </c>
      <c r="S1684" s="20">
        <v>0.52130325814536338</v>
      </c>
    </row>
    <row r="1685" spans="1:19" ht="13.5" customHeight="1" x14ac:dyDescent="0.2">
      <c r="A1685" s="6">
        <v>41735</v>
      </c>
      <c r="B1685" s="19">
        <v>41371</v>
      </c>
      <c r="C1685" s="19">
        <v>39915</v>
      </c>
      <c r="D1685" s="16" t="s">
        <v>2</v>
      </c>
      <c r="E1685" s="7">
        <v>5814</v>
      </c>
      <c r="F1685" s="7">
        <v>3531</v>
      </c>
      <c r="G1685" s="32">
        <v>2283</v>
      </c>
      <c r="H1685" s="7">
        <v>5229</v>
      </c>
      <c r="I1685" s="7">
        <v>3321</v>
      </c>
      <c r="J1685" s="32">
        <v>1908</v>
      </c>
      <c r="K1685" s="7">
        <v>3901</v>
      </c>
      <c r="L1685" s="7">
        <v>3123</v>
      </c>
      <c r="M1685" s="32">
        <v>778</v>
      </c>
      <c r="N1685" s="8">
        <v>0.11187607573149738</v>
      </c>
      <c r="O1685" s="8">
        <v>6.3233965672990111E-2</v>
      </c>
      <c r="P1685" s="20">
        <v>0.19654088050314455</v>
      </c>
      <c r="Q1685" s="8">
        <v>0.12023121387283231</v>
      </c>
      <c r="R1685" s="8">
        <v>9.4883720930232451E-2</v>
      </c>
      <c r="S1685" s="20">
        <v>0.16183206106870229</v>
      </c>
    </row>
    <row r="1686" spans="1:19" ht="13.5" customHeight="1" x14ac:dyDescent="0.2">
      <c r="A1686" s="6">
        <v>41736</v>
      </c>
      <c r="B1686" s="19">
        <v>41372</v>
      </c>
      <c r="C1686" s="19">
        <v>39916</v>
      </c>
      <c r="D1686" s="16" t="s">
        <v>3</v>
      </c>
      <c r="E1686" s="7">
        <v>4579</v>
      </c>
      <c r="F1686" s="7">
        <v>3085</v>
      </c>
      <c r="G1686" s="32">
        <v>1494</v>
      </c>
      <c r="H1686" s="7">
        <v>5153</v>
      </c>
      <c r="I1686" s="7">
        <v>3533</v>
      </c>
      <c r="J1686" s="32">
        <v>1620</v>
      </c>
      <c r="K1686" s="7">
        <v>4014</v>
      </c>
      <c r="L1686" s="7">
        <v>2997</v>
      </c>
      <c r="M1686" s="32">
        <v>1017</v>
      </c>
      <c r="N1686" s="8">
        <v>-0.11139142247234624</v>
      </c>
      <c r="O1686" s="8">
        <v>-0.12680441551089727</v>
      </c>
      <c r="P1686" s="20">
        <v>-7.7777777777777724E-2</v>
      </c>
      <c r="Q1686" s="8">
        <v>6.0444650301065384E-2</v>
      </c>
      <c r="R1686" s="8">
        <v>2.6280771789753743E-2</v>
      </c>
      <c r="S1686" s="20">
        <v>0.13871951219512191</v>
      </c>
    </row>
    <row r="1687" spans="1:19" ht="13.5" customHeight="1" x14ac:dyDescent="0.2">
      <c r="A1687" s="6">
        <v>41737</v>
      </c>
      <c r="B1687" s="19">
        <v>41373</v>
      </c>
      <c r="C1687" s="19">
        <v>39917</v>
      </c>
      <c r="D1687" s="16" t="s">
        <v>4</v>
      </c>
      <c r="E1687" s="7">
        <v>4963</v>
      </c>
      <c r="F1687" s="7">
        <v>2659</v>
      </c>
      <c r="G1687" s="32">
        <v>2304</v>
      </c>
      <c r="H1687" s="7">
        <v>5425</v>
      </c>
      <c r="I1687" s="7">
        <v>2916</v>
      </c>
      <c r="J1687" s="32">
        <v>2509</v>
      </c>
      <c r="K1687" s="7">
        <v>3509</v>
      </c>
      <c r="L1687" s="7">
        <v>2592</v>
      </c>
      <c r="M1687" s="32">
        <v>917</v>
      </c>
      <c r="N1687" s="8">
        <v>-8.5161290322580685E-2</v>
      </c>
      <c r="O1687" s="8">
        <v>-8.8134430727023316E-2</v>
      </c>
      <c r="P1687" s="20">
        <v>-8.1705858907931472E-2</v>
      </c>
      <c r="Q1687" s="8">
        <v>3.4371209057824093E-3</v>
      </c>
      <c r="R1687" s="8">
        <v>-0.15210459183673475</v>
      </c>
      <c r="S1687" s="20">
        <v>0.27292817679558001</v>
      </c>
    </row>
    <row r="1688" spans="1:19" ht="13.5" customHeight="1" x14ac:dyDescent="0.2">
      <c r="A1688" s="6">
        <v>41738</v>
      </c>
      <c r="B1688" s="19">
        <v>41374</v>
      </c>
      <c r="C1688" s="19">
        <v>39918</v>
      </c>
      <c r="D1688" s="16" t="s">
        <v>5</v>
      </c>
      <c r="E1688" s="7">
        <v>5249</v>
      </c>
      <c r="F1688" s="7">
        <v>3280</v>
      </c>
      <c r="G1688" s="32">
        <v>1969</v>
      </c>
      <c r="H1688" s="7">
        <v>6095</v>
      </c>
      <c r="I1688" s="7">
        <v>4071</v>
      </c>
      <c r="J1688" s="32">
        <v>2024</v>
      </c>
      <c r="K1688" s="7">
        <v>3803</v>
      </c>
      <c r="L1688" s="7">
        <v>3180</v>
      </c>
      <c r="M1688" s="32">
        <v>623</v>
      </c>
      <c r="N1688" s="8">
        <v>-0.13880229696472524</v>
      </c>
      <c r="O1688" s="8">
        <v>-0.19430115450749197</v>
      </c>
      <c r="P1688" s="20">
        <v>-2.7173913043478271E-2</v>
      </c>
      <c r="Q1688" s="8">
        <v>9.4453711426188525E-2</v>
      </c>
      <c r="R1688" s="8">
        <v>-0.1003839824465167</v>
      </c>
      <c r="S1688" s="20">
        <v>0.71217391304347832</v>
      </c>
    </row>
    <row r="1689" spans="1:19" ht="13.5" customHeight="1" x14ac:dyDescent="0.2">
      <c r="A1689" s="6">
        <v>41739</v>
      </c>
      <c r="B1689" s="19">
        <v>41375</v>
      </c>
      <c r="C1689" s="19">
        <v>39919</v>
      </c>
      <c r="D1689" s="16" t="s">
        <v>6</v>
      </c>
      <c r="E1689" s="7">
        <v>6092</v>
      </c>
      <c r="F1689" s="7">
        <v>4228</v>
      </c>
      <c r="G1689" s="32">
        <v>1864</v>
      </c>
      <c r="H1689" s="7">
        <v>5630</v>
      </c>
      <c r="I1689" s="7">
        <v>3560</v>
      </c>
      <c r="J1689" s="32">
        <v>2070</v>
      </c>
      <c r="K1689" s="7">
        <v>4152</v>
      </c>
      <c r="L1689" s="7">
        <v>3419</v>
      </c>
      <c r="M1689" s="32">
        <v>733</v>
      </c>
      <c r="N1689" s="8">
        <v>8.2060390763765589E-2</v>
      </c>
      <c r="O1689" s="8">
        <v>0.18764044943820224</v>
      </c>
      <c r="P1689" s="20">
        <v>-9.9516908212560429E-2</v>
      </c>
      <c r="Q1689" s="8">
        <v>0.10924981791697008</v>
      </c>
      <c r="R1689" s="8">
        <v>0.11087756174461383</v>
      </c>
      <c r="S1689" s="20">
        <v>0.1055753262158956</v>
      </c>
    </row>
    <row r="1690" spans="1:19" ht="13.5" customHeight="1" x14ac:dyDescent="0.2">
      <c r="A1690" s="6">
        <v>41740</v>
      </c>
      <c r="B1690" s="19">
        <v>41376</v>
      </c>
      <c r="C1690" s="19">
        <v>39920</v>
      </c>
      <c r="D1690" s="16" t="s">
        <v>7</v>
      </c>
      <c r="E1690" s="7">
        <v>5437</v>
      </c>
      <c r="F1690" s="7">
        <v>3698</v>
      </c>
      <c r="G1690" s="32">
        <v>1739</v>
      </c>
      <c r="H1690" s="7">
        <v>5699</v>
      </c>
      <c r="I1690" s="7">
        <v>3195</v>
      </c>
      <c r="J1690" s="32">
        <v>2504</v>
      </c>
      <c r="K1690" s="7">
        <v>3913</v>
      </c>
      <c r="L1690" s="7">
        <v>2952</v>
      </c>
      <c r="M1690" s="32">
        <v>961</v>
      </c>
      <c r="N1690" s="8">
        <v>-4.5972977715388663E-2</v>
      </c>
      <c r="O1690" s="8">
        <v>0.15743348982785599</v>
      </c>
      <c r="P1690" s="20">
        <v>-0.30551118210862616</v>
      </c>
      <c r="Q1690" s="8">
        <v>0.17201983186031478</v>
      </c>
      <c r="R1690" s="8">
        <v>0.16179704681118445</v>
      </c>
      <c r="S1690" s="20">
        <v>0.19436813186813184</v>
      </c>
    </row>
    <row r="1691" spans="1:19" ht="13.5" customHeight="1" x14ac:dyDescent="0.2">
      <c r="A1691" s="6">
        <v>41741</v>
      </c>
      <c r="B1691" s="19">
        <v>41377</v>
      </c>
      <c r="C1691" s="19">
        <v>39921</v>
      </c>
      <c r="D1691" s="16" t="s">
        <v>1</v>
      </c>
      <c r="E1691" s="7">
        <v>6346</v>
      </c>
      <c r="F1691" s="7">
        <v>3334</v>
      </c>
      <c r="G1691" s="32">
        <v>3012</v>
      </c>
      <c r="H1691" s="7">
        <v>5691</v>
      </c>
      <c r="I1691" s="7">
        <v>2859</v>
      </c>
      <c r="J1691" s="32">
        <v>2832</v>
      </c>
      <c r="K1691" s="7">
        <v>4114</v>
      </c>
      <c r="L1691" s="7">
        <v>2898</v>
      </c>
      <c r="M1691" s="32">
        <v>1216</v>
      </c>
      <c r="N1691" s="8">
        <v>0.1150940080829379</v>
      </c>
      <c r="O1691" s="8">
        <v>0.16614200769499821</v>
      </c>
      <c r="P1691" s="20">
        <v>6.3559322033898358E-2</v>
      </c>
      <c r="Q1691" s="8">
        <v>0.36473118279569894</v>
      </c>
      <c r="R1691" s="8">
        <v>0.13905022207037931</v>
      </c>
      <c r="S1691" s="20">
        <v>0.74811375507835165</v>
      </c>
    </row>
    <row r="1692" spans="1:19" ht="13.5" customHeight="1" x14ac:dyDescent="0.2">
      <c r="A1692" s="6">
        <v>41742</v>
      </c>
      <c r="B1692" s="19">
        <v>41378</v>
      </c>
      <c r="C1692" s="19">
        <v>39922</v>
      </c>
      <c r="D1692" s="16" t="s">
        <v>2</v>
      </c>
      <c r="E1692" s="7">
        <v>6983</v>
      </c>
      <c r="F1692" s="7">
        <v>4472</v>
      </c>
      <c r="G1692" s="32">
        <v>2511</v>
      </c>
      <c r="H1692" s="7">
        <v>6126</v>
      </c>
      <c r="I1692" s="7">
        <v>3877</v>
      </c>
      <c r="J1692" s="32">
        <v>2249</v>
      </c>
      <c r="K1692" s="7">
        <v>4248</v>
      </c>
      <c r="L1692" s="7">
        <v>3522</v>
      </c>
      <c r="M1692" s="32">
        <v>726</v>
      </c>
      <c r="N1692" s="8">
        <v>0.1398955272608553</v>
      </c>
      <c r="O1692" s="8">
        <v>0.15346917719886499</v>
      </c>
      <c r="P1692" s="20">
        <v>0.11649622054246334</v>
      </c>
      <c r="Q1692" s="8">
        <v>0.25076123947698381</v>
      </c>
      <c r="R1692" s="8">
        <v>0.17715188207423016</v>
      </c>
      <c r="S1692" s="20">
        <v>0.40751121076233177</v>
      </c>
    </row>
    <row r="1693" spans="1:19" ht="13.5" customHeight="1" x14ac:dyDescent="0.2">
      <c r="A1693" s="6">
        <v>41743</v>
      </c>
      <c r="B1693" s="19">
        <v>41379</v>
      </c>
      <c r="C1693" s="19">
        <v>39923</v>
      </c>
      <c r="D1693" s="16" t="s">
        <v>3</v>
      </c>
      <c r="E1693" s="7">
        <v>5204</v>
      </c>
      <c r="F1693" s="7">
        <v>3745</v>
      </c>
      <c r="G1693" s="32">
        <v>1459</v>
      </c>
      <c r="H1693" s="7">
        <v>5676</v>
      </c>
      <c r="I1693" s="7">
        <v>3780</v>
      </c>
      <c r="J1693" s="32">
        <v>1896</v>
      </c>
      <c r="K1693" s="7">
        <v>4130</v>
      </c>
      <c r="L1693" s="7">
        <v>3218</v>
      </c>
      <c r="M1693" s="32">
        <v>912</v>
      </c>
      <c r="N1693" s="8">
        <v>-8.3157152924594802E-2</v>
      </c>
      <c r="O1693" s="8">
        <v>-9.2592592592593004E-3</v>
      </c>
      <c r="P1693" s="20">
        <v>-0.23048523206751059</v>
      </c>
      <c r="Q1693" s="8">
        <v>0.11458556436067679</v>
      </c>
      <c r="R1693" s="8">
        <v>6.4222790565501509E-2</v>
      </c>
      <c r="S1693" s="20">
        <v>0.268695652173913</v>
      </c>
    </row>
    <row r="1694" spans="1:19" ht="13.5" customHeight="1" x14ac:dyDescent="0.2">
      <c r="A1694" s="6">
        <v>41744</v>
      </c>
      <c r="B1694" s="19">
        <v>41380</v>
      </c>
      <c r="C1694" s="19">
        <v>39924</v>
      </c>
      <c r="D1694" s="16" t="s">
        <v>4</v>
      </c>
      <c r="E1694" s="7">
        <v>5280</v>
      </c>
      <c r="F1694" s="7">
        <v>3069</v>
      </c>
      <c r="G1694" s="32">
        <v>2211</v>
      </c>
      <c r="H1694" s="7">
        <v>5463</v>
      </c>
      <c r="I1694" s="7">
        <v>3160</v>
      </c>
      <c r="J1694" s="32">
        <v>2303</v>
      </c>
      <c r="K1694" s="7">
        <v>4089</v>
      </c>
      <c r="L1694" s="7">
        <v>3022</v>
      </c>
      <c r="M1694" s="32">
        <v>1067</v>
      </c>
      <c r="N1694" s="8">
        <v>-3.349807797913229E-2</v>
      </c>
      <c r="O1694" s="8">
        <v>-2.8797468354430422E-2</v>
      </c>
      <c r="P1694" s="20">
        <v>-3.9947894051237554E-2</v>
      </c>
      <c r="Q1694" s="8">
        <v>7.8651685393258397E-2</v>
      </c>
      <c r="R1694" s="8">
        <v>9.7847358121327943E-4</v>
      </c>
      <c r="S1694" s="20">
        <v>0.20885729907053041</v>
      </c>
    </row>
    <row r="1695" spans="1:19" ht="13.5" customHeight="1" x14ac:dyDescent="0.2">
      <c r="A1695" s="6">
        <v>41745</v>
      </c>
      <c r="B1695" s="19">
        <v>41381</v>
      </c>
      <c r="C1695" s="19">
        <v>39925</v>
      </c>
      <c r="D1695" s="16" t="s">
        <v>5</v>
      </c>
      <c r="E1695" s="7">
        <v>5912</v>
      </c>
      <c r="F1695" s="7">
        <v>4015</v>
      </c>
      <c r="G1695" s="32">
        <v>1897</v>
      </c>
      <c r="H1695" s="7">
        <v>5918</v>
      </c>
      <c r="I1695" s="7">
        <v>4132</v>
      </c>
      <c r="J1695" s="32">
        <v>1786</v>
      </c>
      <c r="K1695" s="7">
        <v>3877</v>
      </c>
      <c r="L1695" s="7">
        <v>3168</v>
      </c>
      <c r="M1695" s="32">
        <v>709</v>
      </c>
      <c r="N1695" s="8">
        <v>-1.0138560324434165E-3</v>
      </c>
      <c r="O1695" s="8">
        <v>-2.8315585672797683E-2</v>
      </c>
      <c r="P1695" s="20">
        <v>6.2150055991041508E-2</v>
      </c>
      <c r="Q1695" s="8">
        <v>0.29308836395450566</v>
      </c>
      <c r="R1695" s="8">
        <v>0.15606104232651896</v>
      </c>
      <c r="S1695" s="20">
        <v>0.72611464968152872</v>
      </c>
    </row>
    <row r="1696" spans="1:19" ht="13.5" customHeight="1" x14ac:dyDescent="0.2">
      <c r="A1696" s="6">
        <v>41746</v>
      </c>
      <c r="B1696" s="19">
        <v>41382</v>
      </c>
      <c r="C1696" s="19">
        <v>39926</v>
      </c>
      <c r="D1696" s="16" t="s">
        <v>6</v>
      </c>
      <c r="E1696" s="7">
        <v>6383</v>
      </c>
      <c r="F1696" s="7">
        <v>3806</v>
      </c>
      <c r="G1696" s="32">
        <v>2577</v>
      </c>
      <c r="H1696" s="7">
        <v>5749</v>
      </c>
      <c r="I1696" s="7">
        <v>3739</v>
      </c>
      <c r="J1696" s="32">
        <v>2010</v>
      </c>
      <c r="K1696" s="7">
        <v>4437</v>
      </c>
      <c r="L1696" s="7">
        <v>3385</v>
      </c>
      <c r="M1696" s="32">
        <v>1052</v>
      </c>
      <c r="N1696" s="8">
        <v>0.11028004870412245</v>
      </c>
      <c r="O1696" s="8">
        <v>1.7919229740572362E-2</v>
      </c>
      <c r="P1696" s="20">
        <v>0.28208955223880605</v>
      </c>
      <c r="Q1696" s="8">
        <v>0.16456850939609557</v>
      </c>
      <c r="R1696" s="8">
        <v>5.0171639820437708E-3</v>
      </c>
      <c r="S1696" s="20">
        <v>0.52125147579693043</v>
      </c>
    </row>
    <row r="1697" spans="1:19" ht="13.5" customHeight="1" x14ac:dyDescent="0.2">
      <c r="A1697" s="6">
        <v>41747</v>
      </c>
      <c r="B1697" s="19">
        <v>41383</v>
      </c>
      <c r="C1697" s="19">
        <v>39927</v>
      </c>
      <c r="D1697" s="16" t="s">
        <v>7</v>
      </c>
      <c r="E1697" s="7">
        <v>5339</v>
      </c>
      <c r="F1697" s="7">
        <v>3675</v>
      </c>
      <c r="G1697" s="32">
        <v>1664</v>
      </c>
      <c r="H1697" s="7">
        <v>5698</v>
      </c>
      <c r="I1697" s="7">
        <v>3506</v>
      </c>
      <c r="J1697" s="32">
        <v>2192</v>
      </c>
      <c r="K1697" s="7">
        <v>4400</v>
      </c>
      <c r="L1697" s="7">
        <v>3398</v>
      </c>
      <c r="M1697" s="32">
        <v>1002</v>
      </c>
      <c r="N1697" s="8">
        <v>-6.300456300456303E-2</v>
      </c>
      <c r="O1697" s="8">
        <v>4.8203080433542489E-2</v>
      </c>
      <c r="P1697" s="20">
        <v>-0.24087591240875916</v>
      </c>
      <c r="Q1697" s="8">
        <v>0.10378333677899532</v>
      </c>
      <c r="R1697" s="8">
        <v>0.17299712735397388</v>
      </c>
      <c r="S1697" s="20">
        <v>-2.3474178403755874E-2</v>
      </c>
    </row>
    <row r="1698" spans="1:19" ht="13.5" customHeight="1" x14ac:dyDescent="0.2">
      <c r="A1698" s="6">
        <v>41748</v>
      </c>
      <c r="B1698" s="19">
        <v>41384</v>
      </c>
      <c r="C1698" s="19">
        <v>39928</v>
      </c>
      <c r="D1698" s="16" t="s">
        <v>1</v>
      </c>
      <c r="E1698" s="7">
        <v>6097</v>
      </c>
      <c r="F1698" s="7">
        <v>3295</v>
      </c>
      <c r="G1698" s="32">
        <v>2802</v>
      </c>
      <c r="H1698" s="7">
        <v>5500</v>
      </c>
      <c r="I1698" s="7">
        <v>3013</v>
      </c>
      <c r="J1698" s="32">
        <v>2487</v>
      </c>
      <c r="K1698" s="7">
        <v>4488</v>
      </c>
      <c r="L1698" s="7">
        <v>3199</v>
      </c>
      <c r="M1698" s="32">
        <v>1289</v>
      </c>
      <c r="N1698" s="8">
        <v>0.1085454545454545</v>
      </c>
      <c r="O1698" s="8">
        <v>9.359442416196484E-2</v>
      </c>
      <c r="P1698" s="20">
        <v>0.12665862484921586</v>
      </c>
      <c r="Q1698" s="8">
        <v>0.32601130926489774</v>
      </c>
      <c r="R1698" s="8">
        <v>0.12611073137388917</v>
      </c>
      <c r="S1698" s="20">
        <v>0.67583732057416257</v>
      </c>
    </row>
    <row r="1699" spans="1:19" ht="13.5" customHeight="1" x14ac:dyDescent="0.2">
      <c r="A1699" s="6">
        <v>41749</v>
      </c>
      <c r="B1699" s="19">
        <v>41385</v>
      </c>
      <c r="C1699" s="19">
        <v>39929</v>
      </c>
      <c r="D1699" s="16" t="s">
        <v>2</v>
      </c>
      <c r="E1699" s="7">
        <v>6307</v>
      </c>
      <c r="F1699" s="7">
        <v>4273</v>
      </c>
      <c r="G1699" s="32">
        <v>2034</v>
      </c>
      <c r="H1699" s="7">
        <v>5903</v>
      </c>
      <c r="I1699" s="7">
        <v>3869</v>
      </c>
      <c r="J1699" s="32">
        <v>2034</v>
      </c>
      <c r="K1699" s="7">
        <v>3455</v>
      </c>
      <c r="L1699" s="7">
        <v>2694</v>
      </c>
      <c r="M1699" s="32">
        <v>761</v>
      </c>
      <c r="N1699" s="8">
        <v>6.8439776384888962E-2</v>
      </c>
      <c r="O1699" s="8">
        <v>0.10441974670457488</v>
      </c>
      <c r="P1699" s="20">
        <v>0</v>
      </c>
      <c r="Q1699" s="8">
        <v>0.28295362082994302</v>
      </c>
      <c r="R1699" s="8">
        <v>0.31801357186921653</v>
      </c>
      <c r="S1699" s="20">
        <v>0.21505376344086025</v>
      </c>
    </row>
    <row r="1700" spans="1:19" ht="13.5" customHeight="1" x14ac:dyDescent="0.2">
      <c r="A1700" s="6">
        <v>41750</v>
      </c>
      <c r="B1700" s="19">
        <v>41386</v>
      </c>
      <c r="C1700" s="19">
        <v>39930</v>
      </c>
      <c r="D1700" s="16" t="s">
        <v>3</v>
      </c>
      <c r="E1700" s="7">
        <v>5495</v>
      </c>
      <c r="F1700" s="7">
        <v>4038</v>
      </c>
      <c r="G1700" s="32">
        <v>1457</v>
      </c>
      <c r="H1700" s="7">
        <v>5304</v>
      </c>
      <c r="I1700" s="7">
        <v>3546</v>
      </c>
      <c r="J1700" s="32">
        <v>1758</v>
      </c>
      <c r="K1700" s="7">
        <v>4804</v>
      </c>
      <c r="L1700" s="7">
        <v>3860</v>
      </c>
      <c r="M1700" s="32">
        <v>944</v>
      </c>
      <c r="N1700" s="8">
        <v>3.6010558069381693E-2</v>
      </c>
      <c r="O1700" s="8">
        <v>0.13874788494077839</v>
      </c>
      <c r="P1700" s="20">
        <v>-0.17121729237770189</v>
      </c>
      <c r="Q1700" s="8">
        <v>0.28809188935771224</v>
      </c>
      <c r="R1700" s="8">
        <v>0.36788617886178865</v>
      </c>
      <c r="S1700" s="20">
        <v>0.10882800608828003</v>
      </c>
    </row>
    <row r="1701" spans="1:19" ht="13.5" customHeight="1" x14ac:dyDescent="0.2">
      <c r="A1701" s="6">
        <v>41751</v>
      </c>
      <c r="B1701" s="19">
        <v>41387</v>
      </c>
      <c r="C1701" s="19">
        <v>39931</v>
      </c>
      <c r="D1701" s="16" t="s">
        <v>4</v>
      </c>
      <c r="E1701" s="7">
        <v>5171</v>
      </c>
      <c r="F1701" s="7">
        <v>3403</v>
      </c>
      <c r="G1701" s="32">
        <v>1768</v>
      </c>
      <c r="H1701" s="7">
        <v>6310</v>
      </c>
      <c r="I1701" s="7">
        <v>3962</v>
      </c>
      <c r="J1701" s="32">
        <v>2348</v>
      </c>
      <c r="K1701" s="7">
        <v>5282</v>
      </c>
      <c r="L1701" s="7">
        <v>4296</v>
      </c>
      <c r="M1701" s="32">
        <v>986</v>
      </c>
      <c r="N1701" s="8">
        <v>-0.18050713153724252</v>
      </c>
      <c r="O1701" s="8">
        <v>-0.14109035840484607</v>
      </c>
      <c r="P1701" s="20">
        <v>-0.24701873935264052</v>
      </c>
      <c r="Q1701" s="8">
        <v>-7.7759942928482206E-2</v>
      </c>
      <c r="R1701" s="8">
        <v>-8.5706609349811891E-2</v>
      </c>
      <c r="S1701" s="20">
        <v>-6.2068965517241392E-2</v>
      </c>
    </row>
    <row r="1702" spans="1:19" ht="13.5" customHeight="1" x14ac:dyDescent="0.2">
      <c r="A1702" s="6">
        <v>41752</v>
      </c>
      <c r="B1702" s="19">
        <v>41388</v>
      </c>
      <c r="C1702" s="19">
        <v>39932</v>
      </c>
      <c r="D1702" s="16" t="s">
        <v>5</v>
      </c>
      <c r="E1702" s="7">
        <v>5660</v>
      </c>
      <c r="F1702" s="7">
        <v>4308</v>
      </c>
      <c r="G1702" s="32">
        <v>1352</v>
      </c>
      <c r="H1702" s="7">
        <v>5777</v>
      </c>
      <c r="I1702" s="7">
        <v>4140</v>
      </c>
      <c r="J1702" s="32">
        <v>1637</v>
      </c>
      <c r="K1702" s="7">
        <v>4967</v>
      </c>
      <c r="L1702" s="7">
        <v>4302</v>
      </c>
      <c r="M1702" s="32">
        <v>665</v>
      </c>
      <c r="N1702" s="8">
        <v>-2.0252726328544246E-2</v>
      </c>
      <c r="O1702" s="8">
        <v>4.057971014492745E-2</v>
      </c>
      <c r="P1702" s="20">
        <v>-0.1740989615149664</v>
      </c>
      <c r="Q1702" s="8">
        <v>3.8913362701908927E-2</v>
      </c>
      <c r="R1702" s="8">
        <v>1.3947001394700731E-3</v>
      </c>
      <c r="S1702" s="20">
        <v>0.17975567190226882</v>
      </c>
    </row>
    <row r="1703" spans="1:19" ht="13.5" customHeight="1" x14ac:dyDescent="0.2">
      <c r="A1703" s="6">
        <v>41753</v>
      </c>
      <c r="B1703" s="19">
        <v>41389</v>
      </c>
      <c r="C1703" s="19">
        <v>39933</v>
      </c>
      <c r="D1703" s="16" t="s">
        <v>6</v>
      </c>
      <c r="E1703" s="7">
        <v>6823</v>
      </c>
      <c r="F1703" s="7">
        <v>4814</v>
      </c>
      <c r="G1703" s="32">
        <v>2009</v>
      </c>
      <c r="H1703" s="7">
        <v>6273</v>
      </c>
      <c r="I1703" s="7">
        <v>4721</v>
      </c>
      <c r="J1703" s="32">
        <v>1552</v>
      </c>
      <c r="K1703" s="7">
        <v>5426</v>
      </c>
      <c r="L1703" s="7">
        <v>4416</v>
      </c>
      <c r="M1703" s="32">
        <v>1010</v>
      </c>
      <c r="N1703" s="8">
        <v>8.7677347361708957E-2</v>
      </c>
      <c r="O1703" s="8">
        <v>1.969921626773985E-2</v>
      </c>
      <c r="P1703" s="20">
        <v>0.294458762886598</v>
      </c>
      <c r="Q1703" s="8">
        <v>0.1081695630989119</v>
      </c>
      <c r="R1703" s="8">
        <v>0.12424100887435774</v>
      </c>
      <c r="S1703" s="20">
        <v>7.1466666666666567E-2</v>
      </c>
    </row>
    <row r="1704" spans="1:19" ht="13.5" customHeight="1" x14ac:dyDescent="0.2">
      <c r="A1704" s="6">
        <v>41754</v>
      </c>
      <c r="B1704" s="19">
        <v>41390</v>
      </c>
      <c r="C1704" s="19">
        <v>39934</v>
      </c>
      <c r="D1704" s="16" t="s">
        <v>7</v>
      </c>
      <c r="E1704" s="7">
        <v>5894</v>
      </c>
      <c r="F1704" s="7">
        <v>4671</v>
      </c>
      <c r="G1704" s="32">
        <v>1223</v>
      </c>
      <c r="H1704" s="7">
        <v>6425</v>
      </c>
      <c r="I1704" s="7">
        <v>4362</v>
      </c>
      <c r="J1704" s="32">
        <v>2063</v>
      </c>
      <c r="K1704" s="7">
        <v>5986</v>
      </c>
      <c r="L1704" s="7">
        <v>4983</v>
      </c>
      <c r="M1704" s="32">
        <v>1003</v>
      </c>
      <c r="N1704" s="8">
        <v>-8.2645914396887177E-2</v>
      </c>
      <c r="O1704" s="8">
        <v>7.0839064649243388E-2</v>
      </c>
      <c r="P1704" s="20">
        <v>-0.40717401841977707</v>
      </c>
      <c r="Q1704" s="8">
        <v>-0.14356291775646612</v>
      </c>
      <c r="R1704" s="8">
        <v>-0.10465784933870037</v>
      </c>
      <c r="S1704" s="20">
        <v>-0.26546546546546546</v>
      </c>
    </row>
    <row r="1705" spans="1:19" ht="13.5" customHeight="1" x14ac:dyDescent="0.2">
      <c r="A1705" s="6">
        <v>41755</v>
      </c>
      <c r="B1705" s="19">
        <v>41391</v>
      </c>
      <c r="C1705" s="19">
        <v>39935</v>
      </c>
      <c r="D1705" s="16" t="s">
        <v>1</v>
      </c>
      <c r="E1705" s="7">
        <v>7320</v>
      </c>
      <c r="F1705" s="7">
        <v>4443</v>
      </c>
      <c r="G1705" s="32">
        <v>2877</v>
      </c>
      <c r="H1705" s="7">
        <v>7002</v>
      </c>
      <c r="I1705" s="7">
        <v>4755</v>
      </c>
      <c r="J1705" s="32">
        <v>2247</v>
      </c>
      <c r="K1705" s="7">
        <v>5917</v>
      </c>
      <c r="L1705" s="7">
        <v>4724</v>
      </c>
      <c r="M1705" s="32">
        <v>1193</v>
      </c>
      <c r="N1705" s="8">
        <v>4.5415595544130216E-2</v>
      </c>
      <c r="O1705" s="8">
        <v>-6.5615141955835954E-2</v>
      </c>
      <c r="P1705" s="20">
        <v>0.28037383177570097</v>
      </c>
      <c r="Q1705" s="8">
        <v>3.3898305084745672E-2</v>
      </c>
      <c r="R1705" s="8">
        <v>-0.16233031674208143</v>
      </c>
      <c r="S1705" s="20">
        <v>0.61993243243243246</v>
      </c>
    </row>
    <row r="1706" spans="1:19" ht="13.5" customHeight="1" x14ac:dyDescent="0.2">
      <c r="A1706" s="6">
        <v>41756</v>
      </c>
      <c r="B1706" s="19">
        <v>41392</v>
      </c>
      <c r="C1706" s="19">
        <v>39936</v>
      </c>
      <c r="D1706" s="16" t="s">
        <v>2</v>
      </c>
      <c r="E1706" s="7">
        <v>6111</v>
      </c>
      <c r="F1706" s="7">
        <v>3958</v>
      </c>
      <c r="G1706" s="32">
        <v>2153</v>
      </c>
      <c r="H1706" s="7">
        <v>7266</v>
      </c>
      <c r="I1706" s="7">
        <v>5324</v>
      </c>
      <c r="J1706" s="32">
        <v>1942</v>
      </c>
      <c r="K1706" s="7">
        <v>4555</v>
      </c>
      <c r="L1706" s="7">
        <v>3744</v>
      </c>
      <c r="M1706" s="32">
        <v>811</v>
      </c>
      <c r="N1706" s="8">
        <v>-0.15895953757225434</v>
      </c>
      <c r="O1706" s="8">
        <v>-0.25657400450788881</v>
      </c>
      <c r="P1706" s="20">
        <v>0.10865087538619989</v>
      </c>
      <c r="Q1706" s="8">
        <v>-5.0202051600870323E-2</v>
      </c>
      <c r="R1706" s="8">
        <v>-0.16321353065539113</v>
      </c>
      <c r="S1706" s="20">
        <v>0.26349765258215951</v>
      </c>
    </row>
    <row r="1707" spans="1:19" ht="13.5" customHeight="1" x14ac:dyDescent="0.2">
      <c r="A1707" s="6">
        <v>41757</v>
      </c>
      <c r="B1707" s="19">
        <v>41393</v>
      </c>
      <c r="C1707" s="19">
        <v>39937</v>
      </c>
      <c r="D1707" s="16" t="s">
        <v>3</v>
      </c>
      <c r="E1707" s="7">
        <v>5393</v>
      </c>
      <c r="F1707" s="7">
        <v>3852</v>
      </c>
      <c r="G1707" s="32">
        <v>1541</v>
      </c>
      <c r="H1707" s="7">
        <v>5489</v>
      </c>
      <c r="I1707" s="7">
        <v>3921</v>
      </c>
      <c r="J1707" s="32">
        <v>1568</v>
      </c>
      <c r="K1707" s="7">
        <v>5199</v>
      </c>
      <c r="L1707" s="7">
        <v>4198</v>
      </c>
      <c r="M1707" s="32">
        <v>1001</v>
      </c>
      <c r="N1707" s="8">
        <v>-1.7489524503552567E-2</v>
      </c>
      <c r="O1707" s="8">
        <v>-1.7597551644988552E-2</v>
      </c>
      <c r="P1707" s="20">
        <v>-1.7219387755102011E-2</v>
      </c>
      <c r="Q1707" s="8">
        <v>0.13084504088907534</v>
      </c>
      <c r="R1707" s="8">
        <v>0.15954244431065634</v>
      </c>
      <c r="S1707" s="20">
        <v>6.4961990324809982E-2</v>
      </c>
    </row>
    <row r="1708" spans="1:19" ht="13.5" customHeight="1" x14ac:dyDescent="0.2">
      <c r="A1708" s="6">
        <v>41758</v>
      </c>
      <c r="B1708" s="19">
        <v>41394</v>
      </c>
      <c r="C1708" s="19">
        <v>39938</v>
      </c>
      <c r="D1708" s="16" t="s">
        <v>4</v>
      </c>
      <c r="E1708" s="7">
        <v>6331</v>
      </c>
      <c r="F1708" s="7">
        <v>3614</v>
      </c>
      <c r="G1708" s="32">
        <v>2717</v>
      </c>
      <c r="H1708" s="7">
        <v>6217</v>
      </c>
      <c r="I1708" s="7">
        <v>3641</v>
      </c>
      <c r="J1708" s="32">
        <v>2576</v>
      </c>
      <c r="K1708" s="7">
        <v>4755</v>
      </c>
      <c r="L1708" s="7">
        <v>3788</v>
      </c>
      <c r="M1708" s="32">
        <v>967</v>
      </c>
      <c r="N1708" s="8">
        <v>1.8336818401158084E-2</v>
      </c>
      <c r="O1708" s="8">
        <v>-7.4155451798956218E-3</v>
      </c>
      <c r="P1708" s="20">
        <v>5.4736024844720399E-2</v>
      </c>
      <c r="Q1708" s="8">
        <v>0.12351375332741799</v>
      </c>
      <c r="R1708" s="8">
        <v>-3.5752401280683022E-2</v>
      </c>
      <c r="S1708" s="20">
        <v>0.4398516163222046</v>
      </c>
    </row>
    <row r="1709" spans="1:19" ht="13.5" customHeight="1" x14ac:dyDescent="0.2">
      <c r="A1709" s="6">
        <v>41759</v>
      </c>
      <c r="B1709" s="19">
        <v>41395</v>
      </c>
      <c r="C1709" s="19">
        <v>39939</v>
      </c>
      <c r="D1709" s="16" t="s">
        <v>5</v>
      </c>
      <c r="E1709" s="7">
        <v>5697</v>
      </c>
      <c r="F1709" s="7">
        <v>3618</v>
      </c>
      <c r="G1709" s="32">
        <v>2079</v>
      </c>
      <c r="H1709" s="7">
        <v>5558</v>
      </c>
      <c r="I1709" s="7">
        <v>4069</v>
      </c>
      <c r="J1709" s="32">
        <v>1489</v>
      </c>
      <c r="K1709" s="7">
        <v>3849</v>
      </c>
      <c r="L1709" s="7">
        <v>3174</v>
      </c>
      <c r="M1709" s="32">
        <v>675</v>
      </c>
      <c r="N1709" s="8">
        <v>2.5008996041741671E-2</v>
      </c>
      <c r="O1709" s="8">
        <v>-0.11083804374539197</v>
      </c>
      <c r="P1709" s="20">
        <v>0.39623908663532581</v>
      </c>
      <c r="Q1709" s="8">
        <v>-1.4189306108323252E-2</v>
      </c>
      <c r="R1709" s="8">
        <v>-0.22059457130547178</v>
      </c>
      <c r="S1709" s="20">
        <v>0.82849604221635875</v>
      </c>
    </row>
    <row r="1710" spans="1:19" ht="13.5" customHeight="1" x14ac:dyDescent="0.2">
      <c r="A1710" s="6">
        <v>41760</v>
      </c>
      <c r="B1710" s="19">
        <v>41396</v>
      </c>
      <c r="C1710" s="19">
        <v>39940</v>
      </c>
      <c r="D1710" s="16" t="s">
        <v>6</v>
      </c>
      <c r="E1710" s="7">
        <v>6550</v>
      </c>
      <c r="F1710" s="7">
        <v>4284</v>
      </c>
      <c r="G1710" s="32">
        <v>2266</v>
      </c>
      <c r="H1710" s="7">
        <v>6956</v>
      </c>
      <c r="I1710" s="7">
        <v>4699</v>
      </c>
      <c r="J1710" s="32">
        <v>2257</v>
      </c>
      <c r="K1710" s="7">
        <v>4058</v>
      </c>
      <c r="L1710" s="7">
        <v>2964</v>
      </c>
      <c r="M1710" s="32">
        <v>1094</v>
      </c>
      <c r="N1710" s="8">
        <v>-5.8366877515813709E-2</v>
      </c>
      <c r="O1710" s="8">
        <v>-8.8316663119812677E-2</v>
      </c>
      <c r="P1710" s="20">
        <v>3.9875941515286062E-3</v>
      </c>
      <c r="Q1710" s="8">
        <v>3.6228444866318599E-2</v>
      </c>
      <c r="R1710" s="8">
        <v>-6.6056245912361033E-2</v>
      </c>
      <c r="S1710" s="20">
        <v>0.30680507497116483</v>
      </c>
    </row>
    <row r="1711" spans="1:19" ht="13.5" customHeight="1" x14ac:dyDescent="0.2">
      <c r="A1711" s="6">
        <v>41761</v>
      </c>
      <c r="B1711" s="19">
        <v>41397</v>
      </c>
      <c r="C1711" s="19">
        <v>39941</v>
      </c>
      <c r="D1711" s="16" t="s">
        <v>7</v>
      </c>
      <c r="E1711" s="7">
        <v>6413</v>
      </c>
      <c r="F1711" s="7">
        <v>5109</v>
      </c>
      <c r="G1711" s="32">
        <v>1304</v>
      </c>
      <c r="H1711" s="7">
        <v>6401</v>
      </c>
      <c r="I1711" s="7">
        <v>4403</v>
      </c>
      <c r="J1711" s="32">
        <v>1998</v>
      </c>
      <c r="K1711" s="7">
        <v>3816</v>
      </c>
      <c r="L1711" s="7">
        <v>2792</v>
      </c>
      <c r="M1711" s="32">
        <v>1024</v>
      </c>
      <c r="N1711" s="8">
        <v>1.8747070770193108E-3</v>
      </c>
      <c r="O1711" s="8">
        <v>0.16034521916874866</v>
      </c>
      <c r="P1711" s="20">
        <v>-0.3473473473473474</v>
      </c>
      <c r="Q1711" s="8">
        <v>0.26489151873767258</v>
      </c>
      <c r="R1711" s="8">
        <v>0.43632274388529657</v>
      </c>
      <c r="S1711" s="20">
        <v>-0.13813615333773954</v>
      </c>
    </row>
    <row r="1712" spans="1:19" ht="13.5" customHeight="1" x14ac:dyDescent="0.2">
      <c r="A1712" s="6">
        <v>41762</v>
      </c>
      <c r="B1712" s="19">
        <v>41398</v>
      </c>
      <c r="C1712" s="19">
        <v>39942</v>
      </c>
      <c r="D1712" s="16" t="s">
        <v>1</v>
      </c>
      <c r="E1712" s="7">
        <v>7551</v>
      </c>
      <c r="F1712" s="7">
        <v>4576</v>
      </c>
      <c r="G1712" s="32">
        <v>2975</v>
      </c>
      <c r="H1712" s="7">
        <v>5436</v>
      </c>
      <c r="I1712" s="7">
        <v>3134</v>
      </c>
      <c r="J1712" s="32">
        <v>2302</v>
      </c>
      <c r="K1712" s="7">
        <v>4129</v>
      </c>
      <c r="L1712" s="7">
        <v>2911</v>
      </c>
      <c r="M1712" s="32">
        <v>1218</v>
      </c>
      <c r="N1712" s="8">
        <v>0.38907284768211925</v>
      </c>
      <c r="O1712" s="8">
        <v>0.46011486917677091</v>
      </c>
      <c r="P1712" s="20">
        <v>0.29235447437011297</v>
      </c>
      <c r="Q1712" s="8">
        <v>0.77461809635722689</v>
      </c>
      <c r="R1712" s="8">
        <v>0.68793803024714117</v>
      </c>
      <c r="S1712" s="20">
        <v>0.92681347150259064</v>
      </c>
    </row>
    <row r="1713" spans="1:19" ht="13.5" customHeight="1" x14ac:dyDescent="0.2">
      <c r="A1713" s="6">
        <v>41763</v>
      </c>
      <c r="B1713" s="19">
        <v>41399</v>
      </c>
      <c r="C1713" s="19">
        <v>39943</v>
      </c>
      <c r="D1713" s="16" t="s">
        <v>2</v>
      </c>
      <c r="E1713" s="7">
        <v>6242</v>
      </c>
      <c r="F1713" s="7">
        <v>4655</v>
      </c>
      <c r="G1713" s="32">
        <v>1587</v>
      </c>
      <c r="H1713" s="7">
        <v>5243</v>
      </c>
      <c r="I1713" s="7">
        <v>3265</v>
      </c>
      <c r="J1713" s="32">
        <v>1978</v>
      </c>
      <c r="K1713" s="7">
        <v>4295</v>
      </c>
      <c r="L1713" s="7">
        <v>3469</v>
      </c>
      <c r="M1713" s="32">
        <v>826</v>
      </c>
      <c r="N1713" s="8">
        <v>0.19053976730879274</v>
      </c>
      <c r="O1713" s="8">
        <v>0.42572741194486974</v>
      </c>
      <c r="P1713" s="20">
        <v>-0.19767441860465118</v>
      </c>
      <c r="Q1713" s="8">
        <v>0.39642058165548089</v>
      </c>
      <c r="R1713" s="8">
        <v>0.55063291139240511</v>
      </c>
      <c r="S1713" s="20">
        <v>8.1062670299727468E-2</v>
      </c>
    </row>
    <row r="1714" spans="1:19" ht="13.5" customHeight="1" x14ac:dyDescent="0.2">
      <c r="A1714" s="6">
        <v>41764</v>
      </c>
      <c r="B1714" s="19">
        <v>41400</v>
      </c>
      <c r="C1714" s="19">
        <v>39944</v>
      </c>
      <c r="D1714" s="16" t="s">
        <v>3</v>
      </c>
      <c r="E1714" s="7">
        <v>4959</v>
      </c>
      <c r="F1714" s="7">
        <v>3688</v>
      </c>
      <c r="G1714" s="32">
        <v>1271</v>
      </c>
      <c r="H1714" s="7">
        <v>4465</v>
      </c>
      <c r="I1714" s="7">
        <v>2674</v>
      </c>
      <c r="J1714" s="32">
        <v>1791</v>
      </c>
      <c r="K1714" s="7">
        <v>4565</v>
      </c>
      <c r="L1714" s="7">
        <v>3600</v>
      </c>
      <c r="M1714" s="32">
        <v>965</v>
      </c>
      <c r="N1714" s="8">
        <v>0.11063829787234036</v>
      </c>
      <c r="O1714" s="8">
        <v>0.37920718025430067</v>
      </c>
      <c r="P1714" s="20">
        <v>-0.29034059184812955</v>
      </c>
      <c r="Q1714" s="8">
        <v>8.7977182974989132E-2</v>
      </c>
      <c r="R1714" s="8">
        <v>0.17527087316762269</v>
      </c>
      <c r="S1714" s="20">
        <v>-0.1049295774647887</v>
      </c>
    </row>
    <row r="1715" spans="1:19" ht="13.5" customHeight="1" x14ac:dyDescent="0.2">
      <c r="A1715" s="6">
        <v>41765</v>
      </c>
      <c r="B1715" s="19">
        <v>41401</v>
      </c>
      <c r="C1715" s="19">
        <v>39945</v>
      </c>
      <c r="D1715" s="16" t="s">
        <v>4</v>
      </c>
      <c r="E1715" s="7">
        <v>4939</v>
      </c>
      <c r="F1715" s="7">
        <v>2778</v>
      </c>
      <c r="G1715" s="32">
        <v>2161</v>
      </c>
      <c r="H1715" s="7">
        <v>4790</v>
      </c>
      <c r="I1715" s="7">
        <v>2451</v>
      </c>
      <c r="J1715" s="32">
        <v>2339</v>
      </c>
      <c r="K1715" s="7">
        <v>4225</v>
      </c>
      <c r="L1715" s="7">
        <v>3209</v>
      </c>
      <c r="M1715" s="32">
        <v>1016</v>
      </c>
      <c r="N1715" s="8">
        <v>3.1106471816283898E-2</v>
      </c>
      <c r="O1715" s="8">
        <v>0.1334149326805385</v>
      </c>
      <c r="P1715" s="20">
        <v>-7.610089781958107E-2</v>
      </c>
      <c r="Q1715" s="8">
        <v>8.6210688365955468E-2</v>
      </c>
      <c r="R1715" s="8">
        <v>1.3868613138686037E-2</v>
      </c>
      <c r="S1715" s="20">
        <v>0.19590481460985054</v>
      </c>
    </row>
    <row r="1716" spans="1:19" ht="13.5" customHeight="1" x14ac:dyDescent="0.2">
      <c r="A1716" s="6">
        <v>41766</v>
      </c>
      <c r="B1716" s="19">
        <v>41402</v>
      </c>
      <c r="C1716" s="19">
        <v>39946</v>
      </c>
      <c r="D1716" s="16" t="s">
        <v>5</v>
      </c>
      <c r="E1716" s="7">
        <v>4275</v>
      </c>
      <c r="F1716" s="7">
        <v>2643</v>
      </c>
      <c r="G1716" s="32">
        <v>1632</v>
      </c>
      <c r="H1716" s="7">
        <v>5186</v>
      </c>
      <c r="I1716" s="7">
        <v>3576</v>
      </c>
      <c r="J1716" s="32">
        <v>1610</v>
      </c>
      <c r="K1716" s="7">
        <v>4433</v>
      </c>
      <c r="L1716" s="7">
        <v>3747</v>
      </c>
      <c r="M1716" s="32">
        <v>686</v>
      </c>
      <c r="N1716" s="8">
        <v>-0.17566525260316235</v>
      </c>
      <c r="O1716" s="8">
        <v>-0.26090604026845643</v>
      </c>
      <c r="P1716" s="20">
        <v>1.3664596273291973E-2</v>
      </c>
      <c r="Q1716" s="8">
        <v>-1.9944979367262694E-2</v>
      </c>
      <c r="R1716" s="8">
        <v>-0.21198568872987478</v>
      </c>
      <c r="S1716" s="20">
        <v>0.61904761904761907</v>
      </c>
    </row>
    <row r="1717" spans="1:19" ht="13.5" customHeight="1" x14ac:dyDescent="0.2">
      <c r="A1717" s="6">
        <v>41767</v>
      </c>
      <c r="B1717" s="19">
        <v>41403</v>
      </c>
      <c r="C1717" s="19">
        <v>39947</v>
      </c>
      <c r="D1717" s="16" t="s">
        <v>6</v>
      </c>
      <c r="E1717" s="7">
        <v>4942</v>
      </c>
      <c r="F1717" s="7">
        <v>2812</v>
      </c>
      <c r="G1717" s="32">
        <v>2130</v>
      </c>
      <c r="H1717" s="7">
        <v>5225</v>
      </c>
      <c r="I1717" s="7">
        <v>3323</v>
      </c>
      <c r="J1717" s="32">
        <v>1902</v>
      </c>
      <c r="K1717" s="7">
        <v>4747</v>
      </c>
      <c r="L1717" s="7">
        <v>3711</v>
      </c>
      <c r="M1717" s="32">
        <v>1036</v>
      </c>
      <c r="N1717" s="8">
        <v>-5.4162679425837301E-2</v>
      </c>
      <c r="O1717" s="8">
        <v>-0.15377670779416186</v>
      </c>
      <c r="P1717" s="20">
        <v>0.11987381703470024</v>
      </c>
      <c r="Q1717" s="8">
        <v>-0.10373594486760973</v>
      </c>
      <c r="R1717" s="8">
        <v>-0.23711340206185572</v>
      </c>
      <c r="S1717" s="20">
        <v>0.16520787746170673</v>
      </c>
    </row>
    <row r="1718" spans="1:19" ht="13.5" customHeight="1" x14ac:dyDescent="0.2">
      <c r="A1718" s="6">
        <v>41768</v>
      </c>
      <c r="B1718" s="19">
        <v>41404</v>
      </c>
      <c r="C1718" s="19">
        <v>39948</v>
      </c>
      <c r="D1718" s="16" t="s">
        <v>7</v>
      </c>
      <c r="E1718" s="7">
        <v>4506</v>
      </c>
      <c r="F1718" s="7">
        <v>3448</v>
      </c>
      <c r="G1718" s="32">
        <v>1058</v>
      </c>
      <c r="H1718" s="7">
        <v>4958</v>
      </c>
      <c r="I1718" s="7">
        <v>2953</v>
      </c>
      <c r="J1718" s="32">
        <v>2005</v>
      </c>
      <c r="K1718" s="7">
        <v>4424</v>
      </c>
      <c r="L1718" s="7">
        <v>3329</v>
      </c>
      <c r="M1718" s="32">
        <v>1095</v>
      </c>
      <c r="N1718" s="8">
        <v>-9.1165792658330025E-2</v>
      </c>
      <c r="O1718" s="8">
        <v>0.16762614290551991</v>
      </c>
      <c r="P1718" s="20">
        <v>-0.47231920199501243</v>
      </c>
      <c r="Q1718" s="8">
        <v>-6.2031640299750168E-2</v>
      </c>
      <c r="R1718" s="8">
        <v>6.7822855373180557E-2</v>
      </c>
      <c r="S1718" s="20">
        <v>-0.32825396825396824</v>
      </c>
    </row>
    <row r="1719" spans="1:19" ht="13.5" customHeight="1" x14ac:dyDescent="0.2">
      <c r="A1719" s="6">
        <v>41769</v>
      </c>
      <c r="B1719" s="19">
        <v>41405</v>
      </c>
      <c r="C1719" s="19">
        <v>39949</v>
      </c>
      <c r="D1719" s="16" t="s">
        <v>1</v>
      </c>
      <c r="E1719" s="7">
        <v>5918</v>
      </c>
      <c r="F1719" s="7">
        <v>2989</v>
      </c>
      <c r="G1719" s="32">
        <v>2929</v>
      </c>
      <c r="H1719" s="7">
        <v>5533</v>
      </c>
      <c r="I1719" s="7">
        <v>3067</v>
      </c>
      <c r="J1719" s="32">
        <v>2466</v>
      </c>
      <c r="K1719" s="7">
        <v>4621</v>
      </c>
      <c r="L1719" s="7">
        <v>3414</v>
      </c>
      <c r="M1719" s="32">
        <v>1207</v>
      </c>
      <c r="N1719" s="8">
        <v>6.9582504970178816E-2</v>
      </c>
      <c r="O1719" s="8">
        <v>-2.5432018258884859E-2</v>
      </c>
      <c r="P1719" s="20">
        <v>0.18775344687753437</v>
      </c>
      <c r="Q1719" s="8">
        <v>0.1679494770080916</v>
      </c>
      <c r="R1719" s="8">
        <v>-0.13437590501013608</v>
      </c>
      <c r="S1719" s="20">
        <v>0.81474597273853777</v>
      </c>
    </row>
    <row r="1720" spans="1:19" ht="13.5" customHeight="1" x14ac:dyDescent="0.2">
      <c r="A1720" s="6">
        <v>41770</v>
      </c>
      <c r="B1720" s="19">
        <v>41406</v>
      </c>
      <c r="C1720" s="19">
        <v>39950</v>
      </c>
      <c r="D1720" s="16" t="s">
        <v>2</v>
      </c>
      <c r="E1720" s="7">
        <v>6220</v>
      </c>
      <c r="F1720" s="7">
        <v>4250</v>
      </c>
      <c r="G1720" s="32">
        <v>1970</v>
      </c>
      <c r="H1720" s="7">
        <v>6445</v>
      </c>
      <c r="I1720" s="7">
        <v>4522</v>
      </c>
      <c r="J1720" s="32">
        <v>1923</v>
      </c>
      <c r="K1720" s="7">
        <v>4375</v>
      </c>
      <c r="L1720" s="7">
        <v>3596</v>
      </c>
      <c r="M1720" s="32">
        <v>779</v>
      </c>
      <c r="N1720" s="8">
        <v>-3.4910783553141922E-2</v>
      </c>
      <c r="O1720" s="8">
        <v>-6.0150375939849621E-2</v>
      </c>
      <c r="P1720" s="20">
        <v>2.4440977639105466E-2</v>
      </c>
      <c r="Q1720" s="8">
        <v>0.12885662431941913</v>
      </c>
      <c r="R1720" s="8">
        <v>5.5114200595829166E-2</v>
      </c>
      <c r="S1720" s="20">
        <v>0.32928475033738192</v>
      </c>
    </row>
    <row r="1721" spans="1:19" ht="13.5" customHeight="1" x14ac:dyDescent="0.2">
      <c r="A1721" s="6">
        <v>41771</v>
      </c>
      <c r="B1721" s="19">
        <v>41407</v>
      </c>
      <c r="C1721" s="19">
        <v>39951</v>
      </c>
      <c r="D1721" s="16" t="s">
        <v>3</v>
      </c>
      <c r="E1721" s="7">
        <v>5304</v>
      </c>
      <c r="F1721" s="7">
        <v>3834</v>
      </c>
      <c r="G1721" s="32">
        <v>1470</v>
      </c>
      <c r="H1721" s="7">
        <v>5879</v>
      </c>
      <c r="I1721" s="7">
        <v>4062</v>
      </c>
      <c r="J1721" s="32">
        <v>1817</v>
      </c>
      <c r="K1721" s="7">
        <v>4582</v>
      </c>
      <c r="L1721" s="7">
        <v>3659</v>
      </c>
      <c r="M1721" s="32">
        <v>923</v>
      </c>
      <c r="N1721" s="8">
        <v>-9.7805749277087961E-2</v>
      </c>
      <c r="O1721" s="8">
        <v>-5.6129985228951296E-2</v>
      </c>
      <c r="P1721" s="20">
        <v>-0.1909741331865713</v>
      </c>
      <c r="Q1721" s="8">
        <v>5.8893990816530239E-2</v>
      </c>
      <c r="R1721" s="8">
        <v>8.3050847457627031E-2</v>
      </c>
      <c r="S1721" s="20">
        <v>6.8073519400946303E-4</v>
      </c>
    </row>
    <row r="1722" spans="1:19" ht="13.5" customHeight="1" x14ac:dyDescent="0.2">
      <c r="A1722" s="6">
        <v>41772</v>
      </c>
      <c r="B1722" s="19">
        <v>41408</v>
      </c>
      <c r="C1722" s="19">
        <v>39952</v>
      </c>
      <c r="D1722" s="16" t="s">
        <v>4</v>
      </c>
      <c r="E1722" s="7">
        <v>5143</v>
      </c>
      <c r="F1722" s="7">
        <v>2897</v>
      </c>
      <c r="G1722" s="32">
        <v>2246</v>
      </c>
      <c r="H1722" s="7">
        <v>6174</v>
      </c>
      <c r="I1722" s="7">
        <v>3546</v>
      </c>
      <c r="J1722" s="32">
        <v>2628</v>
      </c>
      <c r="K1722" s="7">
        <v>4477</v>
      </c>
      <c r="L1722" s="7">
        <v>3436</v>
      </c>
      <c r="M1722" s="32">
        <v>1041</v>
      </c>
      <c r="N1722" s="8">
        <v>-0.16699060576611602</v>
      </c>
      <c r="O1722" s="8">
        <v>-0.18302312464749015</v>
      </c>
      <c r="P1722" s="20">
        <v>-0.14535768645357683</v>
      </c>
      <c r="Q1722" s="8">
        <v>-4.4584804012632318E-2</v>
      </c>
      <c r="R1722" s="8">
        <v>-0.16967612496417317</v>
      </c>
      <c r="S1722" s="20">
        <v>0.18585005279831046</v>
      </c>
    </row>
    <row r="1723" spans="1:19" ht="13.5" customHeight="1" x14ac:dyDescent="0.2">
      <c r="A1723" s="6">
        <v>41773</v>
      </c>
      <c r="B1723" s="19">
        <v>41409</v>
      </c>
      <c r="C1723" s="19">
        <v>39953</v>
      </c>
      <c r="D1723" s="16" t="s">
        <v>5</v>
      </c>
      <c r="E1723" s="7">
        <v>5600</v>
      </c>
      <c r="F1723" s="7">
        <v>3963</v>
      </c>
      <c r="G1723" s="32">
        <v>1637</v>
      </c>
      <c r="H1723" s="7">
        <v>5986</v>
      </c>
      <c r="I1723" s="7">
        <v>4373</v>
      </c>
      <c r="J1723" s="32">
        <v>1613</v>
      </c>
      <c r="K1723" s="7">
        <v>4703</v>
      </c>
      <c r="L1723" s="7">
        <v>3975</v>
      </c>
      <c r="M1723" s="32">
        <v>728</v>
      </c>
      <c r="N1723" s="8">
        <v>-6.4483795522886744E-2</v>
      </c>
      <c r="O1723" s="8">
        <v>-9.375714612394237E-2</v>
      </c>
      <c r="P1723" s="20">
        <v>1.4879107253564783E-2</v>
      </c>
      <c r="Q1723" s="8">
        <v>9.2896174863388081E-2</v>
      </c>
      <c r="R1723" s="8">
        <v>-2.5169896803423075E-3</v>
      </c>
      <c r="S1723" s="20">
        <v>0.42224152910512602</v>
      </c>
    </row>
    <row r="1724" spans="1:19" ht="13.5" customHeight="1" x14ac:dyDescent="0.2">
      <c r="A1724" s="6">
        <v>41774</v>
      </c>
      <c r="B1724" s="19">
        <v>41410</v>
      </c>
      <c r="C1724" s="19">
        <v>39954</v>
      </c>
      <c r="D1724" s="16" t="s">
        <v>6</v>
      </c>
      <c r="E1724" s="7">
        <v>6155</v>
      </c>
      <c r="F1724" s="7">
        <v>3966</v>
      </c>
      <c r="G1724" s="32">
        <v>2189</v>
      </c>
      <c r="H1724" s="7">
        <v>6851</v>
      </c>
      <c r="I1724" s="7">
        <v>4771</v>
      </c>
      <c r="J1724" s="32">
        <v>2080</v>
      </c>
      <c r="K1724" s="7">
        <v>4860</v>
      </c>
      <c r="L1724" s="7">
        <v>3860</v>
      </c>
      <c r="M1724" s="32">
        <v>1000</v>
      </c>
      <c r="N1724" s="8">
        <v>-0.10159100861188153</v>
      </c>
      <c r="O1724" s="8">
        <v>-0.16872773003563191</v>
      </c>
      <c r="P1724" s="20">
        <v>5.2403846153846079E-2</v>
      </c>
      <c r="Q1724" s="8">
        <v>-8.116883116883189E-4</v>
      </c>
      <c r="R1724" s="8">
        <v>-8.3641404805914976E-2</v>
      </c>
      <c r="S1724" s="20">
        <v>0.19486899563318771</v>
      </c>
    </row>
    <row r="1725" spans="1:19" ht="13.5" customHeight="1" x14ac:dyDescent="0.2">
      <c r="A1725" s="6">
        <v>41775</v>
      </c>
      <c r="B1725" s="19">
        <v>41411</v>
      </c>
      <c r="C1725" s="19">
        <v>39955</v>
      </c>
      <c r="D1725" s="16" t="s">
        <v>7</v>
      </c>
      <c r="E1725" s="7">
        <v>5186</v>
      </c>
      <c r="F1725" s="7">
        <v>4076</v>
      </c>
      <c r="G1725" s="32">
        <v>1110</v>
      </c>
      <c r="H1725" s="7">
        <v>6347</v>
      </c>
      <c r="I1725" s="7">
        <v>4398</v>
      </c>
      <c r="J1725" s="32">
        <v>1949</v>
      </c>
      <c r="K1725" s="7">
        <v>5017</v>
      </c>
      <c r="L1725" s="7">
        <v>3988</v>
      </c>
      <c r="M1725" s="32">
        <v>1029</v>
      </c>
      <c r="N1725" s="8">
        <v>-0.18292106507011185</v>
      </c>
      <c r="O1725" s="8">
        <v>-7.3215097771714421E-2</v>
      </c>
      <c r="P1725" s="20">
        <v>-0.43047716777834788</v>
      </c>
      <c r="Q1725" s="8">
        <v>-1.5565679574791158E-2</v>
      </c>
      <c r="R1725" s="8">
        <v>7.0378151260504174E-2</v>
      </c>
      <c r="S1725" s="20">
        <v>-0.23972602739726023</v>
      </c>
    </row>
    <row r="1726" spans="1:19" ht="13.5" customHeight="1" x14ac:dyDescent="0.2">
      <c r="A1726" s="6">
        <v>41776</v>
      </c>
      <c r="B1726" s="19">
        <v>41412</v>
      </c>
      <c r="C1726" s="19">
        <v>39956</v>
      </c>
      <c r="D1726" s="16" t="s">
        <v>1</v>
      </c>
      <c r="E1726" s="7">
        <v>6888</v>
      </c>
      <c r="F1726" s="7">
        <v>3905</v>
      </c>
      <c r="G1726" s="32">
        <v>2983</v>
      </c>
      <c r="H1726" s="7">
        <v>6067</v>
      </c>
      <c r="I1726" s="7">
        <v>4003</v>
      </c>
      <c r="J1726" s="32">
        <v>2064</v>
      </c>
      <c r="K1726" s="7">
        <v>4891</v>
      </c>
      <c r="L1726" s="7">
        <v>3630</v>
      </c>
      <c r="M1726" s="32">
        <v>1261</v>
      </c>
      <c r="N1726" s="8">
        <v>0.13532223504203067</v>
      </c>
      <c r="O1726" s="8">
        <v>-2.4481638770921799E-2</v>
      </c>
      <c r="P1726" s="20">
        <v>0.44525193798449614</v>
      </c>
      <c r="Q1726" s="8">
        <v>0.39320388349514568</v>
      </c>
      <c r="R1726" s="8">
        <v>0.13517441860465107</v>
      </c>
      <c r="S1726" s="20">
        <v>0.9833776595744681</v>
      </c>
    </row>
    <row r="1727" spans="1:19" ht="13.5" customHeight="1" x14ac:dyDescent="0.2">
      <c r="A1727" s="6">
        <v>41777</v>
      </c>
      <c r="B1727" s="19">
        <v>41413</v>
      </c>
      <c r="C1727" s="19">
        <v>39957</v>
      </c>
      <c r="D1727" s="16" t="s">
        <v>2</v>
      </c>
      <c r="E1727" s="7">
        <v>6662</v>
      </c>
      <c r="F1727" s="7">
        <v>4656</v>
      </c>
      <c r="G1727" s="32">
        <v>2006</v>
      </c>
      <c r="H1727" s="7">
        <v>5777</v>
      </c>
      <c r="I1727" s="7">
        <v>4535</v>
      </c>
      <c r="J1727" s="32">
        <v>1242</v>
      </c>
      <c r="K1727" s="7">
        <v>4170</v>
      </c>
      <c r="L1727" s="7">
        <v>3471</v>
      </c>
      <c r="M1727" s="32">
        <v>699</v>
      </c>
      <c r="N1727" s="8">
        <v>0.1531936991518088</v>
      </c>
      <c r="O1727" s="8">
        <v>2.6681367144432144E-2</v>
      </c>
      <c r="P1727" s="20">
        <v>0.61513687600644129</v>
      </c>
      <c r="Q1727" s="8">
        <v>0.18057770689349639</v>
      </c>
      <c r="R1727" s="8">
        <v>0.15734526472781507</v>
      </c>
      <c r="S1727" s="20">
        <v>0.2382716049382716</v>
      </c>
    </row>
    <row r="1728" spans="1:19" ht="13.5" customHeight="1" x14ac:dyDescent="0.2">
      <c r="A1728" s="6">
        <v>41778</v>
      </c>
      <c r="B1728" s="19">
        <v>41414</v>
      </c>
      <c r="C1728" s="19">
        <v>39958</v>
      </c>
      <c r="D1728" s="16" t="s">
        <v>3</v>
      </c>
      <c r="E1728" s="7">
        <v>5920</v>
      </c>
      <c r="F1728" s="7">
        <v>4233</v>
      </c>
      <c r="G1728" s="32">
        <v>1687</v>
      </c>
      <c r="H1728" s="7">
        <v>5610</v>
      </c>
      <c r="I1728" s="7">
        <v>3929</v>
      </c>
      <c r="J1728" s="32">
        <v>1681</v>
      </c>
      <c r="K1728" s="7">
        <v>4537</v>
      </c>
      <c r="L1728" s="7">
        <v>3631</v>
      </c>
      <c r="M1728" s="32">
        <v>906</v>
      </c>
      <c r="N1728" s="8">
        <v>5.525846702317283E-2</v>
      </c>
      <c r="O1728" s="8">
        <v>7.7373377449732716E-2</v>
      </c>
      <c r="P1728" s="20">
        <v>3.5693039857227493E-3</v>
      </c>
      <c r="Q1728" s="8">
        <v>0.11403838916070752</v>
      </c>
      <c r="R1728" s="8">
        <v>8.0673985192749598E-2</v>
      </c>
      <c r="S1728" s="20">
        <v>0.20758768790264859</v>
      </c>
    </row>
    <row r="1729" spans="1:19" ht="13.5" customHeight="1" x14ac:dyDescent="0.2">
      <c r="A1729" s="6">
        <v>41779</v>
      </c>
      <c r="B1729" s="19">
        <v>41415</v>
      </c>
      <c r="C1729" s="19">
        <v>39959</v>
      </c>
      <c r="D1729" s="16" t="s">
        <v>4</v>
      </c>
      <c r="E1729" s="7">
        <v>6098</v>
      </c>
      <c r="F1729" s="7">
        <v>4009</v>
      </c>
      <c r="G1729" s="32">
        <v>2089</v>
      </c>
      <c r="H1729" s="7">
        <v>5545</v>
      </c>
      <c r="I1729" s="7">
        <v>3321</v>
      </c>
      <c r="J1729" s="32">
        <v>2224</v>
      </c>
      <c r="K1729" s="7">
        <v>4428</v>
      </c>
      <c r="L1729" s="7">
        <v>3500</v>
      </c>
      <c r="M1729" s="32">
        <v>928</v>
      </c>
      <c r="N1729" s="8">
        <v>9.9729486023444558E-2</v>
      </c>
      <c r="O1729" s="8">
        <v>0.20716651610960546</v>
      </c>
      <c r="P1729" s="20">
        <v>-6.0701438848920874E-2</v>
      </c>
      <c r="Q1729" s="8">
        <v>0.14948162111215835</v>
      </c>
      <c r="R1729" s="8">
        <v>0.12045835662381221</v>
      </c>
      <c r="S1729" s="20">
        <v>0.20961204400694844</v>
      </c>
    </row>
    <row r="1730" spans="1:19" ht="13.5" customHeight="1" x14ac:dyDescent="0.2">
      <c r="A1730" s="6">
        <v>41780</v>
      </c>
      <c r="B1730" s="19">
        <v>41416</v>
      </c>
      <c r="C1730" s="19">
        <v>39960</v>
      </c>
      <c r="D1730" s="16" t="s">
        <v>5</v>
      </c>
      <c r="E1730" s="7">
        <v>6109</v>
      </c>
      <c r="F1730" s="7">
        <v>4556</v>
      </c>
      <c r="G1730" s="32">
        <v>1553</v>
      </c>
      <c r="H1730" s="7">
        <v>5674</v>
      </c>
      <c r="I1730" s="7">
        <v>4403</v>
      </c>
      <c r="J1730" s="32">
        <v>1271</v>
      </c>
      <c r="K1730" s="7">
        <v>4451</v>
      </c>
      <c r="L1730" s="7">
        <v>3877</v>
      </c>
      <c r="M1730" s="32">
        <v>574</v>
      </c>
      <c r="N1730" s="8">
        <v>7.6665491716602086E-2</v>
      </c>
      <c r="O1730" s="8">
        <v>3.474903474903468E-2</v>
      </c>
      <c r="P1730" s="20">
        <v>0.22187254130605827</v>
      </c>
      <c r="Q1730" s="8">
        <v>0.18621359223300971</v>
      </c>
      <c r="R1730" s="8">
        <v>0.11941031941031932</v>
      </c>
      <c r="S1730" s="20">
        <v>0.43796296296296289</v>
      </c>
    </row>
    <row r="1731" spans="1:19" ht="13.5" customHeight="1" x14ac:dyDescent="0.2">
      <c r="A1731" s="6">
        <v>41781</v>
      </c>
      <c r="B1731" s="19">
        <v>41417</v>
      </c>
      <c r="C1731" s="19">
        <v>39961</v>
      </c>
      <c r="D1731" s="16" t="s">
        <v>6</v>
      </c>
      <c r="E1731" s="7">
        <v>6776</v>
      </c>
      <c r="F1731" s="7">
        <v>4648</v>
      </c>
      <c r="G1731" s="32">
        <v>2128</v>
      </c>
      <c r="H1731" s="7">
        <v>6289</v>
      </c>
      <c r="I1731" s="7">
        <v>4607</v>
      </c>
      <c r="J1731" s="32">
        <v>1682</v>
      </c>
      <c r="K1731" s="7">
        <v>4691</v>
      </c>
      <c r="L1731" s="7">
        <v>3798</v>
      </c>
      <c r="M1731" s="32">
        <v>893</v>
      </c>
      <c r="N1731" s="8">
        <v>7.7436794402925724E-2</v>
      </c>
      <c r="O1731" s="8">
        <v>8.8995007597134634E-3</v>
      </c>
      <c r="P1731" s="20">
        <v>0.26516052318668248</v>
      </c>
      <c r="Q1731" s="8">
        <v>0.10954642213852961</v>
      </c>
      <c r="R1731" s="8">
        <v>6.361556064073226E-2</v>
      </c>
      <c r="S1731" s="20">
        <v>0.2251007484168106</v>
      </c>
    </row>
    <row r="1732" spans="1:19" ht="13.5" customHeight="1" x14ac:dyDescent="0.2">
      <c r="A1732" s="6">
        <v>41782</v>
      </c>
      <c r="B1732" s="19">
        <v>41418</v>
      </c>
      <c r="C1732" s="19">
        <v>39962</v>
      </c>
      <c r="D1732" s="16" t="s">
        <v>7</v>
      </c>
      <c r="E1732" s="7">
        <v>5991</v>
      </c>
      <c r="F1732" s="7">
        <v>4830</v>
      </c>
      <c r="G1732" s="32">
        <v>1161</v>
      </c>
      <c r="H1732" s="7">
        <v>5870</v>
      </c>
      <c r="I1732" s="7">
        <v>4146</v>
      </c>
      <c r="J1732" s="32">
        <v>1724</v>
      </c>
      <c r="K1732" s="7">
        <v>5120</v>
      </c>
      <c r="L1732" s="7">
        <v>4056</v>
      </c>
      <c r="M1732" s="32">
        <v>1064</v>
      </c>
      <c r="N1732" s="8">
        <v>2.0613287904599709E-2</v>
      </c>
      <c r="O1732" s="8">
        <v>0.16497829232995653</v>
      </c>
      <c r="P1732" s="20">
        <v>-0.32656612529002316</v>
      </c>
      <c r="Q1732" s="8">
        <v>4.1913043478260859E-2</v>
      </c>
      <c r="R1732" s="8">
        <v>0.16977476386534263</v>
      </c>
      <c r="S1732" s="20">
        <v>-0.28377544725478099</v>
      </c>
    </row>
    <row r="1733" spans="1:19" ht="13.5" customHeight="1" x14ac:dyDescent="0.2">
      <c r="A1733" s="6">
        <v>41783</v>
      </c>
      <c r="B1733" s="19">
        <v>41419</v>
      </c>
      <c r="C1733" s="19">
        <v>39963</v>
      </c>
      <c r="D1733" s="16" t="s">
        <v>1</v>
      </c>
      <c r="E1733" s="7">
        <v>7128</v>
      </c>
      <c r="F1733" s="7">
        <v>4318</v>
      </c>
      <c r="G1733" s="32">
        <v>2810</v>
      </c>
      <c r="H1733" s="7">
        <v>6487</v>
      </c>
      <c r="I1733" s="7">
        <v>4072</v>
      </c>
      <c r="J1733" s="32">
        <v>2415</v>
      </c>
      <c r="K1733" s="7">
        <v>5349</v>
      </c>
      <c r="L1733" s="7">
        <v>4127</v>
      </c>
      <c r="M1733" s="32">
        <v>1222</v>
      </c>
      <c r="N1733" s="8">
        <v>9.8813010636658039E-2</v>
      </c>
      <c r="O1733" s="8">
        <v>6.0412573673870318E-2</v>
      </c>
      <c r="P1733" s="20">
        <v>0.16356107660455477</v>
      </c>
      <c r="Q1733" s="8">
        <v>0.20060636685194533</v>
      </c>
      <c r="R1733" s="8">
        <v>3.9229843561973565E-2</v>
      </c>
      <c r="S1733" s="20">
        <v>0.57687991021324359</v>
      </c>
    </row>
    <row r="1734" spans="1:19" ht="13.5" customHeight="1" x14ac:dyDescent="0.2">
      <c r="A1734" s="6">
        <v>41784</v>
      </c>
      <c r="B1734" s="19">
        <v>41420</v>
      </c>
      <c r="C1734" s="19">
        <v>39964</v>
      </c>
      <c r="D1734" s="16" t="s">
        <v>2</v>
      </c>
      <c r="E1734" s="7">
        <v>6847</v>
      </c>
      <c r="F1734" s="7">
        <v>4943</v>
      </c>
      <c r="G1734" s="32">
        <v>1904</v>
      </c>
      <c r="H1734" s="7">
        <v>6278</v>
      </c>
      <c r="I1734" s="7">
        <v>4419</v>
      </c>
      <c r="J1734" s="32">
        <v>1859</v>
      </c>
      <c r="K1734" s="7">
        <v>4429</v>
      </c>
      <c r="L1734" s="7">
        <v>3655</v>
      </c>
      <c r="M1734" s="32">
        <v>774</v>
      </c>
      <c r="N1734" s="8">
        <v>9.0633959859828028E-2</v>
      </c>
      <c r="O1734" s="8">
        <v>0.11857886399637918</v>
      </c>
      <c r="P1734" s="20">
        <v>2.4206562668101173E-2</v>
      </c>
      <c r="Q1734" s="8">
        <v>0.12411755048432105</v>
      </c>
      <c r="R1734" s="8">
        <v>9.8200399911130942E-2</v>
      </c>
      <c r="S1734" s="20">
        <v>0.1974842767295597</v>
      </c>
    </row>
    <row r="1735" spans="1:19" ht="13.5" customHeight="1" x14ac:dyDescent="0.2">
      <c r="A1735" s="6">
        <v>41785</v>
      </c>
      <c r="B1735" s="19">
        <v>41421</v>
      </c>
      <c r="C1735" s="19">
        <v>39965</v>
      </c>
      <c r="D1735" s="16" t="s">
        <v>3</v>
      </c>
      <c r="E1735" s="7">
        <v>5512</v>
      </c>
      <c r="F1735" s="7">
        <v>4046</v>
      </c>
      <c r="G1735" s="32">
        <v>1466</v>
      </c>
      <c r="H1735" s="7">
        <v>5850</v>
      </c>
      <c r="I1735" s="7">
        <v>4083</v>
      </c>
      <c r="J1735" s="32">
        <v>1767</v>
      </c>
      <c r="K1735" s="7">
        <v>5030</v>
      </c>
      <c r="L1735" s="7">
        <v>4105</v>
      </c>
      <c r="M1735" s="32">
        <v>925</v>
      </c>
      <c r="N1735" s="8">
        <v>-5.7777777777777817E-2</v>
      </c>
      <c r="O1735" s="8">
        <v>-9.0619642419789148E-3</v>
      </c>
      <c r="P1735" s="20">
        <v>-0.17034521788341828</v>
      </c>
      <c r="Q1735" s="8">
        <v>1.3607944097094427E-2</v>
      </c>
      <c r="R1735" s="8">
        <v>3.2142857142857251E-2</v>
      </c>
      <c r="S1735" s="20">
        <v>-3.4255599472990728E-2</v>
      </c>
    </row>
    <row r="1736" spans="1:19" ht="13.5" customHeight="1" x14ac:dyDescent="0.2">
      <c r="A1736" s="6">
        <v>41786</v>
      </c>
      <c r="B1736" s="19">
        <v>41422</v>
      </c>
      <c r="C1736" s="19">
        <v>39966</v>
      </c>
      <c r="D1736" s="16" t="s">
        <v>4</v>
      </c>
      <c r="E1736" s="7">
        <v>5753</v>
      </c>
      <c r="F1736" s="7">
        <v>3506</v>
      </c>
      <c r="G1736" s="32">
        <v>2247</v>
      </c>
      <c r="H1736" s="7">
        <v>6010</v>
      </c>
      <c r="I1736" s="7">
        <v>3897</v>
      </c>
      <c r="J1736" s="32">
        <v>2113</v>
      </c>
      <c r="K1736" s="7">
        <v>4622</v>
      </c>
      <c r="L1736" s="7">
        <v>3688</v>
      </c>
      <c r="M1736" s="32">
        <v>934</v>
      </c>
      <c r="N1736" s="8">
        <v>-4.2762063227953395E-2</v>
      </c>
      <c r="O1736" s="8">
        <v>-0.10033358994098029</v>
      </c>
      <c r="P1736" s="20">
        <v>6.3416942735447179E-2</v>
      </c>
      <c r="Q1736" s="8">
        <v>8.2611968385396972E-2</v>
      </c>
      <c r="R1736" s="8">
        <v>-8.2036775106082427E-3</v>
      </c>
      <c r="S1736" s="20">
        <v>0.26306913996627324</v>
      </c>
    </row>
    <row r="1737" spans="1:19" ht="13.5" customHeight="1" x14ac:dyDescent="0.2">
      <c r="A1737" s="6">
        <v>41787</v>
      </c>
      <c r="B1737" s="19">
        <v>41423</v>
      </c>
      <c r="C1737" s="19">
        <v>39967</v>
      </c>
      <c r="D1737" s="16" t="s">
        <v>5</v>
      </c>
      <c r="E1737" s="7">
        <v>5960</v>
      </c>
      <c r="F1737" s="7">
        <v>4445</v>
      </c>
      <c r="G1737" s="32">
        <v>1515</v>
      </c>
      <c r="H1737" s="7">
        <v>6012</v>
      </c>
      <c r="I1737" s="7">
        <v>4579</v>
      </c>
      <c r="J1737" s="32">
        <v>1433</v>
      </c>
      <c r="K1737" s="7">
        <v>4758</v>
      </c>
      <c r="L1737" s="7">
        <v>3917</v>
      </c>
      <c r="M1737" s="32">
        <v>841</v>
      </c>
      <c r="N1737" s="8">
        <v>-8.6493679308050631E-3</v>
      </c>
      <c r="O1737" s="8">
        <v>-2.926403144791434E-2</v>
      </c>
      <c r="P1737" s="20">
        <v>5.7222609909281186E-2</v>
      </c>
      <c r="Q1737" s="8">
        <v>5.3375751148815764E-2</v>
      </c>
      <c r="R1737" s="8">
        <v>-8.4764666517956888E-3</v>
      </c>
      <c r="S1737" s="20">
        <v>0.28936170212765955</v>
      </c>
    </row>
    <row r="1738" spans="1:19" ht="13.5" customHeight="1" x14ac:dyDescent="0.2">
      <c r="A1738" s="6">
        <v>41788</v>
      </c>
      <c r="B1738" s="19">
        <v>41424</v>
      </c>
      <c r="C1738" s="19">
        <v>39968</v>
      </c>
      <c r="D1738" s="16" t="s">
        <v>6</v>
      </c>
      <c r="E1738" s="7">
        <v>6559</v>
      </c>
      <c r="F1738" s="7">
        <v>4422</v>
      </c>
      <c r="G1738" s="32">
        <v>2137</v>
      </c>
      <c r="H1738" s="7">
        <v>6246</v>
      </c>
      <c r="I1738" s="7">
        <v>4617</v>
      </c>
      <c r="J1738" s="32">
        <v>1629</v>
      </c>
      <c r="K1738" s="7">
        <v>4300</v>
      </c>
      <c r="L1738" s="7">
        <v>3544</v>
      </c>
      <c r="M1738" s="32">
        <v>756</v>
      </c>
      <c r="N1738" s="8">
        <v>5.0112071725904483E-2</v>
      </c>
      <c r="O1738" s="8">
        <v>-4.2235217673814218E-2</v>
      </c>
      <c r="P1738" s="20">
        <v>0.31184775936157161</v>
      </c>
      <c r="Q1738" s="8">
        <v>-7.5654410652140625E-3</v>
      </c>
      <c r="R1738" s="8">
        <v>-6.649778340721979E-2</v>
      </c>
      <c r="S1738" s="20">
        <v>0.141559829059829</v>
      </c>
    </row>
    <row r="1739" spans="1:19" ht="13.5" customHeight="1" x14ac:dyDescent="0.2">
      <c r="A1739" s="6">
        <v>41789</v>
      </c>
      <c r="B1739" s="19">
        <v>41425</v>
      </c>
      <c r="C1739" s="19">
        <v>39969</v>
      </c>
      <c r="D1739" s="16" t="s">
        <v>7</v>
      </c>
      <c r="E1739" s="7">
        <v>5801</v>
      </c>
      <c r="F1739" s="7">
        <v>4458</v>
      </c>
      <c r="G1739" s="32">
        <v>1343</v>
      </c>
      <c r="H1739" s="7">
        <v>6318</v>
      </c>
      <c r="I1739" s="7">
        <v>4197</v>
      </c>
      <c r="J1739" s="32">
        <v>2121</v>
      </c>
      <c r="K1739" s="7">
        <v>4604</v>
      </c>
      <c r="L1739" s="7">
        <v>3543</v>
      </c>
      <c r="M1739" s="32">
        <v>1061</v>
      </c>
      <c r="N1739" s="8">
        <v>-8.1829692940804E-2</v>
      </c>
      <c r="O1739" s="8">
        <v>6.2187276626161525E-2</v>
      </c>
      <c r="P1739" s="20">
        <v>-0.36680810938236685</v>
      </c>
      <c r="Q1739" s="8">
        <v>2.8910961333806329E-2</v>
      </c>
      <c r="R1739" s="8">
        <v>8.8910600879335666E-2</v>
      </c>
      <c r="S1739" s="20">
        <v>-0.13018134715025909</v>
      </c>
    </row>
    <row r="1740" spans="1:19" ht="13.5" customHeight="1" x14ac:dyDescent="0.2">
      <c r="A1740" s="6">
        <v>41790</v>
      </c>
      <c r="B1740" s="19">
        <v>41426</v>
      </c>
      <c r="C1740" s="19">
        <v>39970</v>
      </c>
      <c r="D1740" s="16" t="s">
        <v>1</v>
      </c>
      <c r="E1740" s="7">
        <v>7854</v>
      </c>
      <c r="F1740" s="7">
        <v>4602</v>
      </c>
      <c r="G1740" s="32">
        <v>3252</v>
      </c>
      <c r="H1740" s="7">
        <v>6511</v>
      </c>
      <c r="I1740" s="7">
        <v>4026</v>
      </c>
      <c r="J1740" s="32">
        <v>2485</v>
      </c>
      <c r="K1740" s="7">
        <v>5087</v>
      </c>
      <c r="L1740" s="7">
        <v>3892</v>
      </c>
      <c r="M1740" s="32">
        <v>1195</v>
      </c>
      <c r="N1740" s="8">
        <v>0.20626631853785904</v>
      </c>
      <c r="O1740" s="8">
        <v>0.14307004470938889</v>
      </c>
      <c r="P1740" s="20">
        <v>0.30865191146881288</v>
      </c>
      <c r="Q1740" s="8">
        <v>0.45363686840644091</v>
      </c>
      <c r="R1740" s="8">
        <v>0.26532856750068734</v>
      </c>
      <c r="S1740" s="20">
        <v>0.84144960362400911</v>
      </c>
    </row>
    <row r="1741" spans="1:19" ht="13.5" customHeight="1" x14ac:dyDescent="0.2">
      <c r="A1741" s="6">
        <v>41791</v>
      </c>
      <c r="B1741" s="19">
        <v>41427</v>
      </c>
      <c r="C1741" s="19">
        <v>39971</v>
      </c>
      <c r="D1741" s="16" t="s">
        <v>2</v>
      </c>
      <c r="E1741" s="7">
        <v>6393</v>
      </c>
      <c r="F1741" s="7">
        <v>4395</v>
      </c>
      <c r="G1741" s="32">
        <v>1998</v>
      </c>
      <c r="H1741" s="7">
        <v>6218</v>
      </c>
      <c r="I1741" s="7">
        <v>4251</v>
      </c>
      <c r="J1741" s="32">
        <v>1967</v>
      </c>
      <c r="K1741" s="7">
        <v>4510</v>
      </c>
      <c r="L1741" s="7">
        <v>3739</v>
      </c>
      <c r="M1741" s="32">
        <v>771</v>
      </c>
      <c r="N1741" s="8">
        <v>2.8144097780636868E-2</v>
      </c>
      <c r="O1741" s="8">
        <v>3.3874382498235711E-2</v>
      </c>
      <c r="P1741" s="20">
        <v>1.5760040671072728E-2</v>
      </c>
      <c r="Q1741" s="8">
        <v>8.3008639674741591E-2</v>
      </c>
      <c r="R1741" s="8">
        <v>8.7871287128712838E-2</v>
      </c>
      <c r="S1741" s="20">
        <v>7.2463768115942129E-2</v>
      </c>
    </row>
    <row r="1742" spans="1:19" ht="13.5" customHeight="1" x14ac:dyDescent="0.2">
      <c r="A1742" s="6">
        <v>41792</v>
      </c>
      <c r="B1742" s="19">
        <v>41428</v>
      </c>
      <c r="C1742" s="19">
        <v>39972</v>
      </c>
      <c r="D1742" s="16" t="s">
        <v>3</v>
      </c>
      <c r="E1742" s="7">
        <v>5474</v>
      </c>
      <c r="F1742" s="7">
        <v>3816</v>
      </c>
      <c r="G1742" s="32">
        <v>1658</v>
      </c>
      <c r="H1742" s="7">
        <v>5275</v>
      </c>
      <c r="I1742" s="7">
        <v>3684</v>
      </c>
      <c r="J1742" s="32">
        <v>1591</v>
      </c>
      <c r="K1742" s="7">
        <v>4866</v>
      </c>
      <c r="L1742" s="7">
        <v>3866</v>
      </c>
      <c r="M1742" s="32">
        <v>1000</v>
      </c>
      <c r="N1742" s="8">
        <v>3.7725118483412423E-2</v>
      </c>
      <c r="O1742" s="8">
        <v>3.5830618892508159E-2</v>
      </c>
      <c r="P1742" s="20">
        <v>4.2111879321181656E-2</v>
      </c>
      <c r="Q1742" s="8">
        <v>1.1829944547135041E-2</v>
      </c>
      <c r="R1742" s="8">
        <v>-1.0630023334197602E-2</v>
      </c>
      <c r="S1742" s="20">
        <v>6.7611075338055437E-2</v>
      </c>
    </row>
    <row r="1743" spans="1:19" ht="13.5" customHeight="1" x14ac:dyDescent="0.2">
      <c r="A1743" s="6">
        <v>41793</v>
      </c>
      <c r="B1743" s="19">
        <v>41429</v>
      </c>
      <c r="C1743" s="19">
        <v>39973</v>
      </c>
      <c r="D1743" s="16" t="s">
        <v>4</v>
      </c>
      <c r="E1743" s="7">
        <v>5781</v>
      </c>
      <c r="F1743" s="7">
        <v>3510</v>
      </c>
      <c r="G1743" s="32">
        <v>2271</v>
      </c>
      <c r="H1743" s="7">
        <v>5670</v>
      </c>
      <c r="I1743" s="7">
        <v>3361</v>
      </c>
      <c r="J1743" s="32">
        <v>2309</v>
      </c>
      <c r="K1743" s="7">
        <v>4908</v>
      </c>
      <c r="L1743" s="7">
        <v>3924</v>
      </c>
      <c r="M1743" s="32">
        <v>984</v>
      </c>
      <c r="N1743" s="8">
        <v>1.9576719576719581E-2</v>
      </c>
      <c r="O1743" s="8">
        <v>4.4332044034513629E-2</v>
      </c>
      <c r="P1743" s="20">
        <v>-1.6457340840190571E-2</v>
      </c>
      <c r="Q1743" s="8">
        <v>5.3965360072926183E-2</v>
      </c>
      <c r="R1743" s="8">
        <v>2.5416301489921134E-2</v>
      </c>
      <c r="S1743" s="20">
        <v>0.10135790494665375</v>
      </c>
    </row>
    <row r="1744" spans="1:19" ht="13.5" customHeight="1" x14ac:dyDescent="0.2">
      <c r="A1744" s="6">
        <v>41794</v>
      </c>
      <c r="B1744" s="19">
        <v>41430</v>
      </c>
      <c r="C1744" s="19">
        <v>39974</v>
      </c>
      <c r="D1744" s="16" t="s">
        <v>5</v>
      </c>
      <c r="E1744" s="7">
        <v>6053</v>
      </c>
      <c r="F1744" s="7">
        <v>4428</v>
      </c>
      <c r="G1744" s="32">
        <v>1625</v>
      </c>
      <c r="H1744" s="7">
        <v>6366</v>
      </c>
      <c r="I1744" s="7">
        <v>4736</v>
      </c>
      <c r="J1744" s="32">
        <v>1630</v>
      </c>
      <c r="K1744" s="7">
        <v>5679</v>
      </c>
      <c r="L1744" s="7">
        <v>4663</v>
      </c>
      <c r="M1744" s="32">
        <v>1016</v>
      </c>
      <c r="N1744" s="8">
        <v>-4.9167452089224017E-2</v>
      </c>
      <c r="O1744" s="8">
        <v>-6.5033783783783772E-2</v>
      </c>
      <c r="P1744" s="20">
        <v>-3.0674846625766694E-3</v>
      </c>
      <c r="Q1744" s="8">
        <v>3.7183002056202952E-2</v>
      </c>
      <c r="R1744" s="8">
        <v>1.7463235294117752E-2</v>
      </c>
      <c r="S1744" s="20">
        <v>9.5013477088948806E-2</v>
      </c>
    </row>
    <row r="1745" spans="1:19" ht="13.5" customHeight="1" x14ac:dyDescent="0.2">
      <c r="A1745" s="6">
        <v>41795</v>
      </c>
      <c r="B1745" s="19">
        <v>41431</v>
      </c>
      <c r="C1745" s="19">
        <v>39975</v>
      </c>
      <c r="D1745" s="16" t="s">
        <v>6</v>
      </c>
      <c r="E1745" s="7">
        <v>7160</v>
      </c>
      <c r="F1745" s="7">
        <v>4762</v>
      </c>
      <c r="G1745" s="32">
        <v>2398</v>
      </c>
      <c r="H1745" s="7">
        <v>6309</v>
      </c>
      <c r="I1745" s="7">
        <v>4714</v>
      </c>
      <c r="J1745" s="32">
        <v>1595</v>
      </c>
      <c r="K1745" s="7">
        <v>5071</v>
      </c>
      <c r="L1745" s="7">
        <v>4046</v>
      </c>
      <c r="M1745" s="32">
        <v>1025</v>
      </c>
      <c r="N1745" s="8">
        <v>0.13488666983674125</v>
      </c>
      <c r="O1745" s="8">
        <v>1.0182435299109116E-2</v>
      </c>
      <c r="P1745" s="20">
        <v>0.50344827586206886</v>
      </c>
      <c r="Q1745" s="8">
        <v>7.2337876291747705E-2</v>
      </c>
      <c r="R1745" s="8">
        <v>-1.7941843679109115E-2</v>
      </c>
      <c r="S1745" s="20">
        <v>0.31181619256017501</v>
      </c>
    </row>
    <row r="1746" spans="1:19" ht="13.5" customHeight="1" x14ac:dyDescent="0.2">
      <c r="A1746" s="6">
        <v>41796</v>
      </c>
      <c r="B1746" s="19">
        <v>41432</v>
      </c>
      <c r="C1746" s="19">
        <v>39976</v>
      </c>
      <c r="D1746" s="16" t="s">
        <v>7</v>
      </c>
      <c r="E1746" s="7">
        <v>5707</v>
      </c>
      <c r="F1746" s="7">
        <v>4186</v>
      </c>
      <c r="G1746" s="32">
        <v>1521</v>
      </c>
      <c r="H1746" s="7">
        <v>6707</v>
      </c>
      <c r="I1746" s="7">
        <v>4415</v>
      </c>
      <c r="J1746" s="32">
        <v>2292</v>
      </c>
      <c r="K1746" s="7">
        <v>5510</v>
      </c>
      <c r="L1746" s="7">
        <v>4401</v>
      </c>
      <c r="M1746" s="32">
        <v>1109</v>
      </c>
      <c r="N1746" s="8">
        <v>-0.14909795735798415</v>
      </c>
      <c r="O1746" s="8">
        <v>-5.1868629671574129E-2</v>
      </c>
      <c r="P1746" s="20">
        <v>-0.33638743455497377</v>
      </c>
      <c r="Q1746" s="8">
        <v>-9.412698412698417E-2</v>
      </c>
      <c r="R1746" s="8">
        <v>-9.3154246100519922E-2</v>
      </c>
      <c r="S1746" s="20">
        <v>-9.6793349168646126E-2</v>
      </c>
    </row>
    <row r="1747" spans="1:19" ht="13.5" customHeight="1" x14ac:dyDescent="0.2">
      <c r="A1747" s="6">
        <v>41797</v>
      </c>
      <c r="B1747" s="19">
        <v>41433</v>
      </c>
      <c r="C1747" s="19">
        <v>39977</v>
      </c>
      <c r="D1747" s="16" t="s">
        <v>1</v>
      </c>
      <c r="E1747" s="7">
        <v>7670</v>
      </c>
      <c r="F1747" s="7">
        <v>4793</v>
      </c>
      <c r="G1747" s="32">
        <v>2877</v>
      </c>
      <c r="H1747" s="7">
        <v>6750</v>
      </c>
      <c r="I1747" s="7">
        <v>4644</v>
      </c>
      <c r="J1747" s="32">
        <v>2106</v>
      </c>
      <c r="K1747" s="7">
        <v>5452</v>
      </c>
      <c r="L1747" s="7">
        <v>4423</v>
      </c>
      <c r="M1747" s="32">
        <v>1029</v>
      </c>
      <c r="N1747" s="8">
        <v>0.13629629629629636</v>
      </c>
      <c r="O1747" s="8">
        <v>3.2084409991386842E-2</v>
      </c>
      <c r="P1747" s="20">
        <v>0.3660968660968662</v>
      </c>
      <c r="Q1747" s="8">
        <v>0.28626530269998329</v>
      </c>
      <c r="R1747" s="8">
        <v>6.7959001782531114E-2</v>
      </c>
      <c r="S1747" s="20">
        <v>0.95050847457627108</v>
      </c>
    </row>
    <row r="1748" spans="1:19" ht="13.5" customHeight="1" x14ac:dyDescent="0.2">
      <c r="A1748" s="6">
        <v>41798</v>
      </c>
      <c r="B1748" s="19">
        <v>41434</v>
      </c>
      <c r="C1748" s="19">
        <v>39978</v>
      </c>
      <c r="D1748" s="16" t="s">
        <v>2</v>
      </c>
      <c r="E1748" s="7">
        <v>6800</v>
      </c>
      <c r="F1748" s="7">
        <v>4983</v>
      </c>
      <c r="G1748" s="32">
        <v>1817</v>
      </c>
      <c r="H1748" s="7">
        <v>7010</v>
      </c>
      <c r="I1748" s="7">
        <v>4934</v>
      </c>
      <c r="J1748" s="32">
        <v>2076</v>
      </c>
      <c r="K1748" s="7">
        <v>4768</v>
      </c>
      <c r="L1748" s="7">
        <v>3916</v>
      </c>
      <c r="M1748" s="32">
        <v>852</v>
      </c>
      <c r="N1748" s="8">
        <v>-2.9957203994293913E-2</v>
      </c>
      <c r="O1748" s="8">
        <v>9.9310903931901784E-3</v>
      </c>
      <c r="P1748" s="20">
        <v>-0.12475915221579958</v>
      </c>
      <c r="Q1748" s="8">
        <v>5.3283767038413865E-2</v>
      </c>
      <c r="R1748" s="8">
        <v>6.4971147681128549E-2</v>
      </c>
      <c r="S1748" s="20">
        <v>2.2509848058525517E-2</v>
      </c>
    </row>
    <row r="1749" spans="1:19" ht="13.5" customHeight="1" x14ac:dyDescent="0.2">
      <c r="A1749" s="6">
        <v>41799</v>
      </c>
      <c r="B1749" s="19">
        <v>41435</v>
      </c>
      <c r="C1749" s="19">
        <v>39979</v>
      </c>
      <c r="D1749" s="16" t="s">
        <v>3</v>
      </c>
      <c r="E1749" s="7">
        <v>6176</v>
      </c>
      <c r="F1749" s="7">
        <v>4572</v>
      </c>
      <c r="G1749" s="32">
        <v>1604</v>
      </c>
      <c r="H1749" s="7">
        <v>5982</v>
      </c>
      <c r="I1749" s="7">
        <v>4415</v>
      </c>
      <c r="J1749" s="32">
        <v>1567</v>
      </c>
      <c r="K1749" s="7">
        <v>5376</v>
      </c>
      <c r="L1749" s="7">
        <v>4367</v>
      </c>
      <c r="M1749" s="32">
        <v>1009</v>
      </c>
      <c r="N1749" s="8">
        <v>3.2430625208960118E-2</v>
      </c>
      <c r="O1749" s="8">
        <v>3.556058890147229E-2</v>
      </c>
      <c r="P1749" s="20">
        <v>2.3611997447351651E-2</v>
      </c>
      <c r="Q1749" s="8">
        <v>-7.7120822622107621E-3</v>
      </c>
      <c r="R1749" s="8">
        <v>-9.9610220874837285E-3</v>
      </c>
      <c r="S1749" s="20">
        <v>-1.2453300124533051E-3</v>
      </c>
    </row>
    <row r="1750" spans="1:19" ht="13.5" customHeight="1" x14ac:dyDescent="0.2">
      <c r="A1750" s="6">
        <v>41800</v>
      </c>
      <c r="B1750" s="19">
        <v>41436</v>
      </c>
      <c r="C1750" s="19">
        <v>39980</v>
      </c>
      <c r="D1750" s="16" t="s">
        <v>4</v>
      </c>
      <c r="E1750" s="7">
        <v>6810</v>
      </c>
      <c r="F1750" s="7">
        <v>4519</v>
      </c>
      <c r="G1750" s="32">
        <v>2291</v>
      </c>
      <c r="H1750" s="7">
        <v>6420</v>
      </c>
      <c r="I1750" s="7">
        <v>4049</v>
      </c>
      <c r="J1750" s="32">
        <v>2371</v>
      </c>
      <c r="K1750" s="7">
        <v>5238</v>
      </c>
      <c r="L1750" s="7">
        <v>4266</v>
      </c>
      <c r="M1750" s="32">
        <v>972</v>
      </c>
      <c r="N1750" s="8">
        <v>6.0747663551401931E-2</v>
      </c>
      <c r="O1750" s="8">
        <v>0.11607804396147192</v>
      </c>
      <c r="P1750" s="20">
        <v>-3.3741037536904273E-2</v>
      </c>
      <c r="Q1750" s="8">
        <v>8.8729016786570636E-2</v>
      </c>
      <c r="R1750" s="8">
        <v>0.10977406679764234</v>
      </c>
      <c r="S1750" s="20">
        <v>4.9473202015574813E-2</v>
      </c>
    </row>
    <row r="1751" spans="1:19" ht="13.5" customHeight="1" x14ac:dyDescent="0.2">
      <c r="A1751" s="6">
        <v>41801</v>
      </c>
      <c r="B1751" s="19">
        <v>41437</v>
      </c>
      <c r="C1751" s="19">
        <v>39981</v>
      </c>
      <c r="D1751" s="16" t="s">
        <v>5</v>
      </c>
      <c r="E1751" s="7">
        <v>6632</v>
      </c>
      <c r="F1751" s="7">
        <v>5051</v>
      </c>
      <c r="G1751" s="32">
        <v>1581</v>
      </c>
      <c r="H1751" s="7">
        <v>6557</v>
      </c>
      <c r="I1751" s="7">
        <v>5099</v>
      </c>
      <c r="J1751" s="32">
        <v>1458</v>
      </c>
      <c r="K1751" s="7">
        <v>5697</v>
      </c>
      <c r="L1751" s="7">
        <v>4583</v>
      </c>
      <c r="M1751" s="32">
        <v>1114</v>
      </c>
      <c r="N1751" s="8">
        <v>1.1438157694067419E-2</v>
      </c>
      <c r="O1751" s="8">
        <v>-9.413610511865067E-3</v>
      </c>
      <c r="P1751" s="20">
        <v>8.4362139917695478E-2</v>
      </c>
      <c r="Q1751" s="8">
        <v>9.0430779348898316E-2</v>
      </c>
      <c r="R1751" s="8">
        <v>8.1816234739773064E-2</v>
      </c>
      <c r="S1751" s="20">
        <v>0.11889596602972397</v>
      </c>
    </row>
    <row r="1752" spans="1:19" ht="13.5" customHeight="1" x14ac:dyDescent="0.2">
      <c r="A1752" s="6">
        <v>41802</v>
      </c>
      <c r="B1752" s="19">
        <v>41438</v>
      </c>
      <c r="C1752" s="19">
        <v>39982</v>
      </c>
      <c r="D1752" s="16" t="s">
        <v>6</v>
      </c>
      <c r="E1752" s="7">
        <v>7259</v>
      </c>
      <c r="F1752" s="7">
        <v>4962</v>
      </c>
      <c r="G1752" s="32">
        <v>2297</v>
      </c>
      <c r="H1752" s="7">
        <v>6538</v>
      </c>
      <c r="I1752" s="7">
        <v>4948</v>
      </c>
      <c r="J1752" s="32">
        <v>1590</v>
      </c>
      <c r="K1752" s="7">
        <v>4979</v>
      </c>
      <c r="L1752" s="7">
        <v>3936</v>
      </c>
      <c r="M1752" s="32">
        <v>1043</v>
      </c>
      <c r="N1752" s="8">
        <v>0.11027837259100637</v>
      </c>
      <c r="O1752" s="8">
        <v>2.8294260307195618E-3</v>
      </c>
      <c r="P1752" s="20">
        <v>0.44465408805031448</v>
      </c>
      <c r="Q1752" s="8">
        <v>0.111298224127373</v>
      </c>
      <c r="R1752" s="8">
        <v>6.4578416648787718E-2</v>
      </c>
      <c r="S1752" s="20">
        <v>0.227685729556387</v>
      </c>
    </row>
    <row r="1753" spans="1:19" ht="13.5" customHeight="1" x14ac:dyDescent="0.2">
      <c r="A1753" s="6">
        <v>41803</v>
      </c>
      <c r="B1753" s="19">
        <v>41439</v>
      </c>
      <c r="C1753" s="19">
        <v>39983</v>
      </c>
      <c r="D1753" s="16" t="s">
        <v>7</v>
      </c>
      <c r="E1753" s="7">
        <v>6772</v>
      </c>
      <c r="F1753" s="7">
        <v>5208</v>
      </c>
      <c r="G1753" s="32">
        <v>1564</v>
      </c>
      <c r="H1753" s="7">
        <v>7435</v>
      </c>
      <c r="I1753" s="7">
        <v>4996</v>
      </c>
      <c r="J1753" s="32">
        <v>2439</v>
      </c>
      <c r="K1753" s="7">
        <v>5609</v>
      </c>
      <c r="L1753" s="7">
        <v>4483</v>
      </c>
      <c r="M1753" s="32">
        <v>1126</v>
      </c>
      <c r="N1753" s="8">
        <v>-8.9172831203765957E-2</v>
      </c>
      <c r="O1753" s="8">
        <v>4.2433947157726193E-2</v>
      </c>
      <c r="P1753" s="20">
        <v>-0.35875358753587538</v>
      </c>
      <c r="Q1753" s="8">
        <v>8.5778419111752546E-2</v>
      </c>
      <c r="R1753" s="8">
        <v>0.13045365747775128</v>
      </c>
      <c r="S1753" s="20">
        <v>-4.0490797546012258E-2</v>
      </c>
    </row>
    <row r="1754" spans="1:19" ht="13.5" customHeight="1" x14ac:dyDescent="0.2">
      <c r="A1754" s="6">
        <v>41804</v>
      </c>
      <c r="B1754" s="19">
        <v>41440</v>
      </c>
      <c r="C1754" s="19">
        <v>39984</v>
      </c>
      <c r="D1754" s="16" t="s">
        <v>1</v>
      </c>
      <c r="E1754" s="7">
        <v>8371</v>
      </c>
      <c r="F1754" s="7">
        <v>5057</v>
      </c>
      <c r="G1754" s="32">
        <v>3314</v>
      </c>
      <c r="H1754" s="7">
        <v>7054</v>
      </c>
      <c r="I1754" s="7">
        <v>4600</v>
      </c>
      <c r="J1754" s="32">
        <v>2454</v>
      </c>
      <c r="K1754" s="7">
        <v>5799</v>
      </c>
      <c r="L1754" s="7">
        <v>4762</v>
      </c>
      <c r="M1754" s="32">
        <v>1037</v>
      </c>
      <c r="N1754" s="8">
        <v>0.18670258009639928</v>
      </c>
      <c r="O1754" s="8">
        <v>9.934782608695647E-2</v>
      </c>
      <c r="P1754" s="20">
        <v>0.35044824775876116</v>
      </c>
      <c r="Q1754" s="8">
        <v>0.27996941896024463</v>
      </c>
      <c r="R1754" s="8">
        <v>4.2680412371133958E-2</v>
      </c>
      <c r="S1754" s="20">
        <v>0.96094674556213011</v>
      </c>
    </row>
    <row r="1755" spans="1:19" ht="13.5" customHeight="1" x14ac:dyDescent="0.2">
      <c r="A1755" s="6">
        <v>41805</v>
      </c>
      <c r="B1755" s="19">
        <v>41441</v>
      </c>
      <c r="C1755" s="19">
        <v>39985</v>
      </c>
      <c r="D1755" s="16" t="s">
        <v>2</v>
      </c>
      <c r="E1755" s="7">
        <v>7214</v>
      </c>
      <c r="F1755" s="7">
        <v>5040</v>
      </c>
      <c r="G1755" s="32">
        <v>2174</v>
      </c>
      <c r="H1755" s="7">
        <v>6907</v>
      </c>
      <c r="I1755" s="7">
        <v>4971</v>
      </c>
      <c r="J1755" s="32">
        <v>1936</v>
      </c>
      <c r="K1755" s="7">
        <v>5127</v>
      </c>
      <c r="L1755" s="7">
        <v>4331</v>
      </c>
      <c r="M1755" s="32">
        <v>796</v>
      </c>
      <c r="N1755" s="8">
        <v>4.4447661792384574E-2</v>
      </c>
      <c r="O1755" s="8">
        <v>1.3880506940253445E-2</v>
      </c>
      <c r="P1755" s="20">
        <v>0.12293388429752072</v>
      </c>
      <c r="Q1755" s="8">
        <v>0.11361531336832353</v>
      </c>
      <c r="R1755" s="8">
        <v>3.6610448375154148E-2</v>
      </c>
      <c r="S1755" s="20">
        <v>0.34529702970297027</v>
      </c>
    </row>
    <row r="1756" spans="1:19" ht="13.5" customHeight="1" x14ac:dyDescent="0.2">
      <c r="A1756" s="6">
        <v>41806</v>
      </c>
      <c r="B1756" s="19">
        <v>41442</v>
      </c>
      <c r="C1756" s="19">
        <v>39986</v>
      </c>
      <c r="D1756" s="16" t="s">
        <v>3</v>
      </c>
      <c r="E1756" s="7">
        <v>6730</v>
      </c>
      <c r="F1756" s="7">
        <v>5048</v>
      </c>
      <c r="G1756" s="32">
        <v>1682</v>
      </c>
      <c r="H1756" s="7">
        <v>6060</v>
      </c>
      <c r="I1756" s="7">
        <v>4712</v>
      </c>
      <c r="J1756" s="32">
        <v>1348</v>
      </c>
      <c r="K1756" s="7">
        <v>5322</v>
      </c>
      <c r="L1756" s="7">
        <v>4277</v>
      </c>
      <c r="M1756" s="32">
        <v>1045</v>
      </c>
      <c r="N1756" s="8">
        <v>0.11056105610561051</v>
      </c>
      <c r="O1756" s="8">
        <v>7.1307300509337868E-2</v>
      </c>
      <c r="P1756" s="20">
        <v>0.24777448071216623</v>
      </c>
      <c r="Q1756" s="8">
        <v>0.10927970990604918</v>
      </c>
      <c r="R1756" s="8">
        <v>0.11904234094435817</v>
      </c>
      <c r="S1756" s="20">
        <v>8.0976863753213335E-2</v>
      </c>
    </row>
    <row r="1757" spans="1:19" ht="13.5" customHeight="1" x14ac:dyDescent="0.2">
      <c r="A1757" s="6">
        <v>41807</v>
      </c>
      <c r="B1757" s="19">
        <v>41443</v>
      </c>
      <c r="C1757" s="19">
        <v>39987</v>
      </c>
      <c r="D1757" s="16" t="s">
        <v>4</v>
      </c>
      <c r="E1757" s="7">
        <v>7168</v>
      </c>
      <c r="F1757" s="7">
        <v>4774</v>
      </c>
      <c r="G1757" s="32">
        <v>2394</v>
      </c>
      <c r="H1757" s="7">
        <v>6469</v>
      </c>
      <c r="I1757" s="7">
        <v>4209</v>
      </c>
      <c r="J1757" s="32">
        <v>2260</v>
      </c>
      <c r="K1757" s="7">
        <v>5375</v>
      </c>
      <c r="L1757" s="7">
        <v>4293</v>
      </c>
      <c r="M1757" s="32">
        <v>1082</v>
      </c>
      <c r="N1757" s="8">
        <v>0.10805379502241452</v>
      </c>
      <c r="O1757" s="8">
        <v>0.13423616060822052</v>
      </c>
      <c r="P1757" s="20">
        <v>5.9292035398230025E-2</v>
      </c>
      <c r="Q1757" s="8">
        <v>0.23522316043425806</v>
      </c>
      <c r="R1757" s="8">
        <v>0.17354965585054072</v>
      </c>
      <c r="S1757" s="20">
        <v>0.37982708933717579</v>
      </c>
    </row>
    <row r="1758" spans="1:19" ht="13.5" customHeight="1" x14ac:dyDescent="0.2">
      <c r="A1758" s="6">
        <v>41808</v>
      </c>
      <c r="B1758" s="19">
        <v>41444</v>
      </c>
      <c r="C1758" s="19">
        <v>39988</v>
      </c>
      <c r="D1758" s="16" t="s">
        <v>5</v>
      </c>
      <c r="E1758" s="7">
        <v>7019</v>
      </c>
      <c r="F1758" s="7">
        <v>5090</v>
      </c>
      <c r="G1758" s="32">
        <v>1929</v>
      </c>
      <c r="H1758" s="7">
        <v>6275</v>
      </c>
      <c r="I1758" s="7">
        <v>4640</v>
      </c>
      <c r="J1758" s="32">
        <v>1635</v>
      </c>
      <c r="K1758" s="7">
        <v>5830</v>
      </c>
      <c r="L1758" s="7">
        <v>4786</v>
      </c>
      <c r="M1758" s="32">
        <v>1044</v>
      </c>
      <c r="N1758" s="8">
        <v>0.11856573705179274</v>
      </c>
      <c r="O1758" s="8">
        <v>9.6982758620689724E-2</v>
      </c>
      <c r="P1758" s="20">
        <v>0.17981651376146779</v>
      </c>
      <c r="Q1758" s="8">
        <v>0.14018843404808323</v>
      </c>
      <c r="R1758" s="8">
        <v>8.9002995293110843E-2</v>
      </c>
      <c r="S1758" s="20">
        <v>0.30161943319838058</v>
      </c>
    </row>
    <row r="1759" spans="1:19" ht="13.5" customHeight="1" x14ac:dyDescent="0.2">
      <c r="A1759" s="6">
        <v>41809</v>
      </c>
      <c r="B1759" s="19">
        <v>41445</v>
      </c>
      <c r="C1759" s="19">
        <v>39989</v>
      </c>
      <c r="D1759" s="16" t="s">
        <v>6</v>
      </c>
      <c r="E1759" s="7">
        <v>7535</v>
      </c>
      <c r="F1759" s="7">
        <v>4838</v>
      </c>
      <c r="G1759" s="32">
        <v>2697</v>
      </c>
      <c r="H1759" s="7">
        <v>6932</v>
      </c>
      <c r="I1759" s="7">
        <v>4768</v>
      </c>
      <c r="J1759" s="32">
        <v>2164</v>
      </c>
      <c r="K1759" s="7">
        <v>5033</v>
      </c>
      <c r="L1759" s="7">
        <v>4040</v>
      </c>
      <c r="M1759" s="32">
        <v>993</v>
      </c>
      <c r="N1759" s="8">
        <v>8.6987882285054718E-2</v>
      </c>
      <c r="O1759" s="8">
        <v>1.468120805369133E-2</v>
      </c>
      <c r="P1759" s="20">
        <v>0.24630314232902029</v>
      </c>
      <c r="Q1759" s="8">
        <v>8.292612819775802E-2</v>
      </c>
      <c r="R1759" s="8">
        <v>-2.9098936383704643E-2</v>
      </c>
      <c r="S1759" s="20">
        <v>0.36556962025316464</v>
      </c>
    </row>
    <row r="1760" spans="1:19" ht="13.5" customHeight="1" x14ac:dyDescent="0.2">
      <c r="A1760" s="6">
        <v>41810</v>
      </c>
      <c r="B1760" s="19">
        <v>41446</v>
      </c>
      <c r="C1760" s="19">
        <v>39990</v>
      </c>
      <c r="D1760" s="16" t="s">
        <v>7</v>
      </c>
      <c r="E1760" s="7">
        <v>6350</v>
      </c>
      <c r="F1760" s="7">
        <v>4546</v>
      </c>
      <c r="G1760" s="32">
        <v>1804</v>
      </c>
      <c r="H1760" s="7">
        <v>6866</v>
      </c>
      <c r="I1760" s="7">
        <v>4470</v>
      </c>
      <c r="J1760" s="32">
        <v>2396</v>
      </c>
      <c r="K1760" s="7">
        <v>5533</v>
      </c>
      <c r="L1760" s="7">
        <v>4369</v>
      </c>
      <c r="M1760" s="32">
        <v>1164</v>
      </c>
      <c r="N1760" s="8">
        <v>-7.5152927468686292E-2</v>
      </c>
      <c r="O1760" s="8">
        <v>1.7002237136465315E-2</v>
      </c>
      <c r="P1760" s="20">
        <v>-0.24707846410684475</v>
      </c>
      <c r="Q1760" s="8">
        <v>9.1627986934846195E-2</v>
      </c>
      <c r="R1760" s="8">
        <v>9.2525835135784718E-2</v>
      </c>
      <c r="S1760" s="20">
        <v>8.9371980676328455E-2</v>
      </c>
    </row>
    <row r="1761" spans="1:19" ht="13.5" customHeight="1" x14ac:dyDescent="0.2">
      <c r="A1761" s="6">
        <v>41811</v>
      </c>
      <c r="B1761" s="19">
        <v>41447</v>
      </c>
      <c r="C1761" s="19">
        <v>39991</v>
      </c>
      <c r="D1761" s="16" t="s">
        <v>1</v>
      </c>
      <c r="E1761" s="7">
        <v>7816</v>
      </c>
      <c r="F1761" s="7">
        <v>4636</v>
      </c>
      <c r="G1761" s="32">
        <v>3180</v>
      </c>
      <c r="H1761" s="7">
        <v>6658</v>
      </c>
      <c r="I1761" s="7">
        <v>4164</v>
      </c>
      <c r="J1761" s="32">
        <v>2494</v>
      </c>
      <c r="K1761" s="7">
        <v>5622</v>
      </c>
      <c r="L1761" s="7">
        <v>4304</v>
      </c>
      <c r="M1761" s="32">
        <v>1318</v>
      </c>
      <c r="N1761" s="8">
        <v>0.17392610393511565</v>
      </c>
      <c r="O1761" s="8">
        <v>0.11335254562920261</v>
      </c>
      <c r="P1761" s="20">
        <v>0.27506014434643133</v>
      </c>
      <c r="Q1761" s="8">
        <v>0.22970421648835737</v>
      </c>
      <c r="R1761" s="8">
        <v>1.8677213799165093E-2</v>
      </c>
      <c r="S1761" s="20">
        <v>0.76177285318559562</v>
      </c>
    </row>
    <row r="1762" spans="1:19" ht="13.5" customHeight="1" x14ac:dyDescent="0.2">
      <c r="A1762" s="6">
        <v>41812</v>
      </c>
      <c r="B1762" s="19">
        <v>41448</v>
      </c>
      <c r="C1762" s="19">
        <v>39992</v>
      </c>
      <c r="D1762" s="16" t="s">
        <v>2</v>
      </c>
      <c r="E1762" s="7">
        <v>7300</v>
      </c>
      <c r="F1762" s="7">
        <v>4893</v>
      </c>
      <c r="G1762" s="32">
        <v>2407</v>
      </c>
      <c r="H1762" s="7">
        <v>6849</v>
      </c>
      <c r="I1762" s="7">
        <v>4355</v>
      </c>
      <c r="J1762" s="32">
        <v>2494</v>
      </c>
      <c r="K1762" s="7">
        <v>4861</v>
      </c>
      <c r="L1762" s="7">
        <v>3992</v>
      </c>
      <c r="M1762" s="32">
        <v>869</v>
      </c>
      <c r="N1762" s="8">
        <v>6.5849029055336628E-2</v>
      </c>
      <c r="O1762" s="8">
        <v>0.12353616532721001</v>
      </c>
      <c r="P1762" s="20">
        <v>-3.4883720930232509E-2</v>
      </c>
      <c r="Q1762" s="8">
        <v>0.15506329113924044</v>
      </c>
      <c r="R1762" s="8">
        <v>9.2187500000000089E-2</v>
      </c>
      <c r="S1762" s="20">
        <v>0.3081521739130435</v>
      </c>
    </row>
    <row r="1763" spans="1:19" ht="13.5" customHeight="1" x14ac:dyDescent="0.2">
      <c r="A1763" s="6">
        <v>41813</v>
      </c>
      <c r="B1763" s="19">
        <v>41449</v>
      </c>
      <c r="C1763" s="19">
        <v>39993</v>
      </c>
      <c r="D1763" s="16" t="s">
        <v>3</v>
      </c>
      <c r="E1763" s="7">
        <v>6057</v>
      </c>
      <c r="F1763" s="7">
        <v>4355</v>
      </c>
      <c r="G1763" s="32">
        <v>1702</v>
      </c>
      <c r="H1763" s="7">
        <v>5763</v>
      </c>
      <c r="I1763" s="7">
        <v>3887</v>
      </c>
      <c r="J1763" s="32">
        <v>1876</v>
      </c>
      <c r="K1763" s="7">
        <v>4943</v>
      </c>
      <c r="L1763" s="7">
        <v>4124</v>
      </c>
      <c r="M1763" s="32">
        <v>819</v>
      </c>
      <c r="N1763" s="8">
        <v>5.1015096304008356E-2</v>
      </c>
      <c r="O1763" s="8">
        <v>0.12040133779264206</v>
      </c>
      <c r="P1763" s="20">
        <v>-9.2750533049040462E-2</v>
      </c>
      <c r="Q1763" s="8">
        <v>-2.1170006464124147E-2</v>
      </c>
      <c r="R1763" s="8">
        <v>-3.7781705700397739E-2</v>
      </c>
      <c r="S1763" s="20">
        <v>2.4067388688327362E-2</v>
      </c>
    </row>
    <row r="1764" spans="1:19" ht="13.5" customHeight="1" x14ac:dyDescent="0.2">
      <c r="A1764" s="6">
        <v>41814</v>
      </c>
      <c r="B1764" s="19">
        <v>41450</v>
      </c>
      <c r="C1764" s="19">
        <v>39994</v>
      </c>
      <c r="D1764" s="16" t="s">
        <v>4</v>
      </c>
      <c r="E1764" s="7">
        <v>6789</v>
      </c>
      <c r="F1764" s="7">
        <v>4322</v>
      </c>
      <c r="G1764" s="32">
        <v>2467</v>
      </c>
      <c r="H1764" s="7">
        <v>6631</v>
      </c>
      <c r="I1764" s="7">
        <v>3965</v>
      </c>
      <c r="J1764" s="32">
        <v>2666</v>
      </c>
      <c r="K1764" s="7">
        <v>5468</v>
      </c>
      <c r="L1764" s="7">
        <v>4533</v>
      </c>
      <c r="M1764" s="32">
        <v>935</v>
      </c>
      <c r="N1764" s="8">
        <v>2.3827477001960418E-2</v>
      </c>
      <c r="O1764" s="8">
        <v>9.0037831021437587E-2</v>
      </c>
      <c r="P1764" s="20">
        <v>-7.4643660915228782E-2</v>
      </c>
      <c r="Q1764" s="8">
        <v>5.8630905972243852E-2</v>
      </c>
      <c r="R1764" s="8">
        <v>3.6948176583493364E-2</v>
      </c>
      <c r="S1764" s="20">
        <v>9.8886414253897659E-2</v>
      </c>
    </row>
    <row r="1765" spans="1:19" ht="13.5" customHeight="1" x14ac:dyDescent="0.2">
      <c r="A1765" s="6">
        <v>41815</v>
      </c>
      <c r="B1765" s="19">
        <v>41451</v>
      </c>
      <c r="C1765" s="19">
        <v>39995</v>
      </c>
      <c r="D1765" s="16" t="s">
        <v>5</v>
      </c>
      <c r="E1765" s="7">
        <v>6859</v>
      </c>
      <c r="F1765" s="7">
        <v>5001</v>
      </c>
      <c r="G1765" s="32">
        <v>1858</v>
      </c>
      <c r="H1765" s="7">
        <v>6461</v>
      </c>
      <c r="I1765" s="7">
        <v>4645</v>
      </c>
      <c r="J1765" s="32">
        <v>1816</v>
      </c>
      <c r="K1765" s="7">
        <v>5891</v>
      </c>
      <c r="L1765" s="7">
        <v>4907</v>
      </c>
      <c r="M1765" s="32">
        <v>984</v>
      </c>
      <c r="N1765" s="8">
        <v>6.1600371459526349E-2</v>
      </c>
      <c r="O1765" s="8">
        <v>7.6641550053821339E-2</v>
      </c>
      <c r="P1765" s="20">
        <v>2.312775330396466E-2</v>
      </c>
      <c r="Q1765" s="8">
        <v>0.13993684560412167</v>
      </c>
      <c r="R1765" s="8">
        <v>0.1096072775682273</v>
      </c>
      <c r="S1765" s="20">
        <v>0.23046357615894042</v>
      </c>
    </row>
    <row r="1766" spans="1:19" ht="13.5" customHeight="1" x14ac:dyDescent="0.2">
      <c r="A1766" s="6">
        <v>41816</v>
      </c>
      <c r="B1766" s="19">
        <v>41452</v>
      </c>
      <c r="C1766" s="19">
        <v>39996</v>
      </c>
      <c r="D1766" s="16" t="s">
        <v>6</v>
      </c>
      <c r="E1766" s="7">
        <v>7633</v>
      </c>
      <c r="F1766" s="7">
        <v>4761</v>
      </c>
      <c r="G1766" s="32">
        <v>2872</v>
      </c>
      <c r="H1766" s="7">
        <v>7231</v>
      </c>
      <c r="I1766" s="7">
        <v>4836</v>
      </c>
      <c r="J1766" s="32">
        <v>2395</v>
      </c>
      <c r="K1766" s="7">
        <v>4911</v>
      </c>
      <c r="L1766" s="7">
        <v>3879</v>
      </c>
      <c r="M1766" s="32">
        <v>1032</v>
      </c>
      <c r="N1766" s="8">
        <v>5.5593970405199755E-2</v>
      </c>
      <c r="O1766" s="8">
        <v>-1.5508684863523525E-2</v>
      </c>
      <c r="P1766" s="20">
        <v>0.19916492693110643</v>
      </c>
      <c r="Q1766" s="8">
        <v>0.12398763068767482</v>
      </c>
      <c r="R1766" s="8">
        <v>-1.9765287214329796E-2</v>
      </c>
      <c r="S1766" s="20">
        <v>0.48500517063081694</v>
      </c>
    </row>
    <row r="1767" spans="1:19" ht="13.5" customHeight="1" x14ac:dyDescent="0.2">
      <c r="A1767" s="6">
        <v>41817</v>
      </c>
      <c r="B1767" s="19">
        <v>41453</v>
      </c>
      <c r="C1767" s="19">
        <v>39997</v>
      </c>
      <c r="D1767" s="16" t="s">
        <v>7</v>
      </c>
      <c r="E1767" s="7">
        <v>7498</v>
      </c>
      <c r="F1767" s="7">
        <v>4802</v>
      </c>
      <c r="G1767" s="32">
        <v>2696</v>
      </c>
      <c r="H1767" s="7">
        <v>7434</v>
      </c>
      <c r="I1767" s="7">
        <v>4962</v>
      </c>
      <c r="J1767" s="32">
        <v>2472</v>
      </c>
      <c r="K1767" s="7">
        <v>5750</v>
      </c>
      <c r="L1767" s="7">
        <v>4609</v>
      </c>
      <c r="M1767" s="32">
        <v>1141</v>
      </c>
      <c r="N1767" s="8">
        <v>8.6090933548561566E-3</v>
      </c>
      <c r="O1767" s="8">
        <v>-3.2245062474808517E-2</v>
      </c>
      <c r="P1767" s="20">
        <v>9.061488673139162E-2</v>
      </c>
      <c r="Q1767" s="8">
        <v>0.12701037126108528</v>
      </c>
      <c r="R1767" s="8">
        <v>-2.5370407956159968E-2</v>
      </c>
      <c r="S1767" s="20">
        <v>0.56199304750869072</v>
      </c>
    </row>
    <row r="1768" spans="1:19" ht="13.5" customHeight="1" x14ac:dyDescent="0.2">
      <c r="A1768" s="6">
        <v>41818</v>
      </c>
      <c r="B1768" s="19">
        <v>41454</v>
      </c>
      <c r="C1768" s="19">
        <v>39998</v>
      </c>
      <c r="D1768" s="16" t="s">
        <v>1</v>
      </c>
      <c r="E1768" s="7">
        <v>8089</v>
      </c>
      <c r="F1768" s="7">
        <v>4501</v>
      </c>
      <c r="G1768" s="32">
        <v>3588</v>
      </c>
      <c r="H1768" s="7">
        <v>7817</v>
      </c>
      <c r="I1768" s="7">
        <v>4808</v>
      </c>
      <c r="J1768" s="32">
        <v>3009</v>
      </c>
      <c r="K1768" s="7">
        <v>5897</v>
      </c>
      <c r="L1768" s="7">
        <v>4738</v>
      </c>
      <c r="M1768" s="32">
        <v>1159</v>
      </c>
      <c r="N1768" s="8">
        <v>3.4795957528463539E-2</v>
      </c>
      <c r="O1768" s="8">
        <v>-6.3851913477537492E-2</v>
      </c>
      <c r="P1768" s="20">
        <v>0.19242273180458613</v>
      </c>
      <c r="Q1768" s="8">
        <v>0.17898265558956417</v>
      </c>
      <c r="R1768" s="8">
        <v>-9.4366197183098577E-2</v>
      </c>
      <c r="S1768" s="20">
        <v>0.89740877842411426</v>
      </c>
    </row>
    <row r="1769" spans="1:19" ht="13.5" customHeight="1" x14ac:dyDescent="0.2">
      <c r="A1769" s="6">
        <v>41819</v>
      </c>
      <c r="B1769" s="19">
        <v>41455</v>
      </c>
      <c r="C1769" s="19">
        <v>39999</v>
      </c>
      <c r="D1769" s="16" t="s">
        <v>2</v>
      </c>
      <c r="E1769" s="7">
        <v>7663</v>
      </c>
      <c r="F1769" s="7">
        <v>4991</v>
      </c>
      <c r="G1769" s="32">
        <v>2672</v>
      </c>
      <c r="H1769" s="7">
        <v>7553</v>
      </c>
      <c r="I1769" s="7">
        <v>5195</v>
      </c>
      <c r="J1769" s="32">
        <v>2358</v>
      </c>
      <c r="K1769" s="7">
        <v>5219</v>
      </c>
      <c r="L1769" s="7">
        <v>4394</v>
      </c>
      <c r="M1769" s="32">
        <v>825</v>
      </c>
      <c r="N1769" s="8">
        <v>1.4563749503508472E-2</v>
      </c>
      <c r="O1769" s="8">
        <v>-3.9268527430221356E-2</v>
      </c>
      <c r="P1769" s="20">
        <v>0.13316369804919415</v>
      </c>
      <c r="Q1769" s="8">
        <v>0.11235302656408774</v>
      </c>
      <c r="R1769" s="8">
        <v>5.0073637702503726E-2</v>
      </c>
      <c r="S1769" s="20">
        <v>0.25093632958801493</v>
      </c>
    </row>
    <row r="1770" spans="1:19" ht="13.5" customHeight="1" x14ac:dyDescent="0.2">
      <c r="A1770" s="6">
        <v>41820</v>
      </c>
      <c r="B1770" s="19">
        <v>41456</v>
      </c>
      <c r="C1770" s="19">
        <v>40000</v>
      </c>
      <c r="D1770" s="16" t="s">
        <v>3</v>
      </c>
      <c r="E1770" s="7">
        <v>6441</v>
      </c>
      <c r="F1770" s="7">
        <v>4537</v>
      </c>
      <c r="G1770" s="32">
        <v>1904</v>
      </c>
      <c r="H1770" s="7">
        <v>5570</v>
      </c>
      <c r="I1770" s="7">
        <v>3856</v>
      </c>
      <c r="J1770" s="32">
        <v>1714</v>
      </c>
      <c r="K1770" s="7">
        <v>5185</v>
      </c>
      <c r="L1770" s="7">
        <v>4464</v>
      </c>
      <c r="M1770" s="32">
        <v>721</v>
      </c>
      <c r="N1770" s="8">
        <v>0.15637342908438057</v>
      </c>
      <c r="O1770" s="8">
        <v>0.17660788381742742</v>
      </c>
      <c r="P1770" s="20">
        <v>0.11085180863477251</v>
      </c>
      <c r="Q1770" s="8">
        <v>0.18053519061583567</v>
      </c>
      <c r="R1770" s="8">
        <v>0.11092066601371209</v>
      </c>
      <c r="S1770" s="20">
        <v>0.38775510204081631</v>
      </c>
    </row>
    <row r="1771" spans="1:19" ht="13.5" customHeight="1" x14ac:dyDescent="0.2">
      <c r="A1771" s="6">
        <v>41821</v>
      </c>
      <c r="B1771" s="19">
        <v>41457</v>
      </c>
      <c r="C1771" s="19">
        <v>40001</v>
      </c>
      <c r="D1771" s="16" t="s">
        <v>4</v>
      </c>
      <c r="E1771" s="7">
        <v>6964</v>
      </c>
      <c r="F1771" s="7">
        <v>4441</v>
      </c>
      <c r="G1771" s="32">
        <v>2523</v>
      </c>
      <c r="H1771" s="7">
        <v>6127</v>
      </c>
      <c r="I1771" s="7">
        <v>3807</v>
      </c>
      <c r="J1771" s="32">
        <v>2320</v>
      </c>
      <c r="K1771" s="7">
        <v>5638</v>
      </c>
      <c r="L1771" s="7">
        <v>4483</v>
      </c>
      <c r="M1771" s="32">
        <v>1155</v>
      </c>
      <c r="N1771" s="8">
        <v>0.13660845438224256</v>
      </c>
      <c r="O1771" s="8">
        <v>0.16653532965589712</v>
      </c>
      <c r="P1771" s="20">
        <v>8.7499999999999911E-2</v>
      </c>
      <c r="Q1771" s="8">
        <v>0.13051948051948048</v>
      </c>
      <c r="R1771" s="8">
        <v>4.5187102847728866E-2</v>
      </c>
      <c r="S1771" s="20">
        <v>0.32025117739403464</v>
      </c>
    </row>
    <row r="1772" spans="1:19" ht="13.5" customHeight="1" x14ac:dyDescent="0.2">
      <c r="A1772" s="6">
        <v>41822</v>
      </c>
      <c r="B1772" s="19">
        <v>41458</v>
      </c>
      <c r="C1772" s="19">
        <v>40002</v>
      </c>
      <c r="D1772" s="16" t="s">
        <v>5</v>
      </c>
      <c r="E1772" s="7">
        <v>6210</v>
      </c>
      <c r="F1772" s="7">
        <v>4403</v>
      </c>
      <c r="G1772" s="32">
        <v>1807</v>
      </c>
      <c r="H1772" s="7">
        <v>6291</v>
      </c>
      <c r="I1772" s="7">
        <v>4705</v>
      </c>
      <c r="J1772" s="32">
        <v>1586</v>
      </c>
      <c r="K1772" s="7">
        <v>5360</v>
      </c>
      <c r="L1772" s="7">
        <v>4524</v>
      </c>
      <c r="M1772" s="32">
        <v>836</v>
      </c>
      <c r="N1772" s="8">
        <v>-1.2875536480686733E-2</v>
      </c>
      <c r="O1772" s="8">
        <v>-6.4187035069075415E-2</v>
      </c>
      <c r="P1772" s="20">
        <v>0.13934426229508201</v>
      </c>
      <c r="Q1772" s="8">
        <v>4.5630577538306127E-2</v>
      </c>
      <c r="R1772" s="8">
        <v>-5.2710843373493965E-2</v>
      </c>
      <c r="S1772" s="20">
        <v>0.399690162664601</v>
      </c>
    </row>
    <row r="1773" spans="1:19" ht="13.5" customHeight="1" x14ac:dyDescent="0.2">
      <c r="A1773" s="6">
        <v>41823</v>
      </c>
      <c r="B1773" s="19">
        <v>41459</v>
      </c>
      <c r="C1773" s="19">
        <v>40003</v>
      </c>
      <c r="D1773" s="16" t="s">
        <v>6</v>
      </c>
      <c r="E1773" s="7">
        <v>7551</v>
      </c>
      <c r="F1773" s="7">
        <v>4539</v>
      </c>
      <c r="G1773" s="32">
        <v>3012</v>
      </c>
      <c r="H1773" s="7">
        <v>6550</v>
      </c>
      <c r="I1773" s="7">
        <v>4603</v>
      </c>
      <c r="J1773" s="32">
        <v>1947</v>
      </c>
      <c r="K1773" s="7">
        <v>4991</v>
      </c>
      <c r="L1773" s="7">
        <v>4043</v>
      </c>
      <c r="M1773" s="32">
        <v>948</v>
      </c>
      <c r="N1773" s="8">
        <v>0.15282442748091607</v>
      </c>
      <c r="O1773" s="8">
        <v>-1.3903975668042579E-2</v>
      </c>
      <c r="P1773" s="20">
        <v>0.54699537750385208</v>
      </c>
      <c r="Q1773" s="8">
        <v>0.13771282205815871</v>
      </c>
      <c r="R1773" s="8">
        <v>-3.916172734970369E-2</v>
      </c>
      <c r="S1773" s="20">
        <v>0.57449032932566646</v>
      </c>
    </row>
    <row r="1774" spans="1:19" ht="13.5" customHeight="1" x14ac:dyDescent="0.2">
      <c r="A1774" s="6">
        <v>41824</v>
      </c>
      <c r="B1774" s="19">
        <v>41460</v>
      </c>
      <c r="C1774" s="19">
        <v>40004</v>
      </c>
      <c r="D1774" s="16" t="s">
        <v>7</v>
      </c>
      <c r="E1774" s="7">
        <v>6020</v>
      </c>
      <c r="F1774" s="7">
        <v>4372</v>
      </c>
      <c r="G1774" s="32">
        <v>1648</v>
      </c>
      <c r="H1774" s="7">
        <v>6918</v>
      </c>
      <c r="I1774" s="7">
        <v>4875</v>
      </c>
      <c r="J1774" s="32">
        <v>2043</v>
      </c>
      <c r="K1774" s="7">
        <v>5641</v>
      </c>
      <c r="L1774" s="7">
        <v>4560</v>
      </c>
      <c r="M1774" s="32">
        <v>1081</v>
      </c>
      <c r="N1774" s="8">
        <v>-0.12980630239953739</v>
      </c>
      <c r="O1774" s="8">
        <v>-0.10317948717948722</v>
      </c>
      <c r="P1774" s="20">
        <v>-0.19334312285854138</v>
      </c>
      <c r="Q1774" s="8">
        <v>-6.5362521347616775E-2</v>
      </c>
      <c r="R1774" s="8">
        <v>-4.395364093592824E-2</v>
      </c>
      <c r="S1774" s="20">
        <v>-0.11777301927194861</v>
      </c>
    </row>
    <row r="1775" spans="1:19" ht="13.5" customHeight="1" x14ac:dyDescent="0.2">
      <c r="A1775" s="6">
        <v>41825</v>
      </c>
      <c r="B1775" s="19">
        <v>41461</v>
      </c>
      <c r="C1775" s="19">
        <v>40005</v>
      </c>
      <c r="D1775" s="16" t="s">
        <v>1</v>
      </c>
      <c r="E1775" s="7">
        <v>7876</v>
      </c>
      <c r="F1775" s="7">
        <v>4662</v>
      </c>
      <c r="G1775" s="32">
        <v>3214</v>
      </c>
      <c r="H1775" s="7">
        <v>8020</v>
      </c>
      <c r="I1775" s="7">
        <v>4883</v>
      </c>
      <c r="J1775" s="32">
        <v>3137</v>
      </c>
      <c r="K1775" s="7">
        <v>6262</v>
      </c>
      <c r="L1775" s="7">
        <v>4990</v>
      </c>
      <c r="M1775" s="32">
        <v>1272</v>
      </c>
      <c r="N1775" s="8">
        <v>-1.7955112219451341E-2</v>
      </c>
      <c r="O1775" s="8">
        <v>-4.525906205201724E-2</v>
      </c>
      <c r="P1775" s="20">
        <v>2.4545744341727849E-2</v>
      </c>
      <c r="Q1775" s="8">
        <v>0.20501835985312122</v>
      </c>
      <c r="R1775" s="8">
        <v>-4.31034482758621E-2</v>
      </c>
      <c r="S1775" s="20">
        <v>0.93149038461538458</v>
      </c>
    </row>
    <row r="1776" spans="1:19" ht="13.5" customHeight="1" x14ac:dyDescent="0.2">
      <c r="A1776" s="6">
        <v>41826</v>
      </c>
      <c r="B1776" s="19">
        <v>41462</v>
      </c>
      <c r="C1776" s="19">
        <v>40006</v>
      </c>
      <c r="D1776" s="16" t="s">
        <v>2</v>
      </c>
      <c r="E1776" s="7">
        <v>7142</v>
      </c>
      <c r="F1776" s="7">
        <v>4982</v>
      </c>
      <c r="G1776" s="32">
        <v>2160</v>
      </c>
      <c r="H1776" s="7">
        <v>7513</v>
      </c>
      <c r="I1776" s="7">
        <v>5206</v>
      </c>
      <c r="J1776" s="32">
        <v>2307</v>
      </c>
      <c r="K1776" s="7">
        <v>5216</v>
      </c>
      <c r="L1776" s="7">
        <v>4457</v>
      </c>
      <c r="M1776" s="32">
        <v>759</v>
      </c>
      <c r="N1776" s="8">
        <v>-4.938107280713433E-2</v>
      </c>
      <c r="O1776" s="8">
        <v>-4.3027276219746446E-2</v>
      </c>
      <c r="P1776" s="20">
        <v>-6.3719115734720444E-2</v>
      </c>
      <c r="Q1776" s="8">
        <v>0.10557275541795663</v>
      </c>
      <c r="R1776" s="8">
        <v>0.10099447513812154</v>
      </c>
      <c r="S1776" s="20">
        <v>0.11627906976744184</v>
      </c>
    </row>
    <row r="1777" spans="1:19" ht="13.5" customHeight="1" x14ac:dyDescent="0.2">
      <c r="A1777" s="6">
        <v>41827</v>
      </c>
      <c r="B1777" s="19">
        <v>41463</v>
      </c>
      <c r="C1777" s="19">
        <v>40007</v>
      </c>
      <c r="D1777" s="16" t="s">
        <v>3</v>
      </c>
      <c r="E1777" s="7">
        <v>6271</v>
      </c>
      <c r="F1777" s="7">
        <v>4290</v>
      </c>
      <c r="G1777" s="32">
        <v>1981</v>
      </c>
      <c r="H1777" s="7">
        <v>6209</v>
      </c>
      <c r="I1777" s="7">
        <v>4466</v>
      </c>
      <c r="J1777" s="32">
        <v>1743</v>
      </c>
      <c r="K1777" s="7">
        <v>5159</v>
      </c>
      <c r="L1777" s="7">
        <v>4174</v>
      </c>
      <c r="M1777" s="32">
        <v>985</v>
      </c>
      <c r="N1777" s="8">
        <v>9.9855049122241635E-3</v>
      </c>
      <c r="O1777" s="8">
        <v>-3.9408866995073843E-2</v>
      </c>
      <c r="P1777" s="20">
        <v>0.13654618473895574</v>
      </c>
      <c r="Q1777" s="8">
        <v>6.540944614339117E-2</v>
      </c>
      <c r="R1777" s="8">
        <v>-6.2295081967213117E-2</v>
      </c>
      <c r="S1777" s="20">
        <v>0.51106025934401211</v>
      </c>
    </row>
    <row r="1778" spans="1:19" ht="13.5" customHeight="1" x14ac:dyDescent="0.2">
      <c r="A1778" s="6">
        <v>41828</v>
      </c>
      <c r="B1778" s="19">
        <v>41464</v>
      </c>
      <c r="C1778" s="19">
        <v>40008</v>
      </c>
      <c r="D1778" s="16" t="s">
        <v>4</v>
      </c>
      <c r="E1778" s="7">
        <v>6221</v>
      </c>
      <c r="F1778" s="7">
        <v>4151</v>
      </c>
      <c r="G1778" s="32">
        <v>2070</v>
      </c>
      <c r="H1778" s="7">
        <v>7051</v>
      </c>
      <c r="I1778" s="7">
        <v>4616</v>
      </c>
      <c r="J1778" s="32">
        <v>2435</v>
      </c>
      <c r="K1778" s="7">
        <v>5408</v>
      </c>
      <c r="L1778" s="7">
        <v>4603</v>
      </c>
      <c r="M1778" s="32">
        <v>805</v>
      </c>
      <c r="N1778" s="8">
        <v>-0.1177137994610693</v>
      </c>
      <c r="O1778" s="8">
        <v>-0.10073656845753898</v>
      </c>
      <c r="P1778" s="20">
        <v>-0.14989733059548249</v>
      </c>
      <c r="Q1778" s="8">
        <v>-9.7097242380261295E-2</v>
      </c>
      <c r="R1778" s="8">
        <v>-6.9073783359497654E-2</v>
      </c>
      <c r="S1778" s="20">
        <v>-0.14849856026326613</v>
      </c>
    </row>
    <row r="1779" spans="1:19" ht="13.5" customHeight="1" x14ac:dyDescent="0.2">
      <c r="A1779" s="6">
        <v>41829</v>
      </c>
      <c r="B1779" s="19">
        <v>41465</v>
      </c>
      <c r="C1779" s="19">
        <v>40009</v>
      </c>
      <c r="D1779" s="16" t="s">
        <v>5</v>
      </c>
      <c r="E1779" s="7">
        <v>6308</v>
      </c>
      <c r="F1779" s="7">
        <v>4620</v>
      </c>
      <c r="G1779" s="32">
        <v>1688</v>
      </c>
      <c r="H1779" s="7">
        <v>7168</v>
      </c>
      <c r="I1779" s="7">
        <v>5245</v>
      </c>
      <c r="J1779" s="32">
        <v>1923</v>
      </c>
      <c r="K1779" s="7">
        <v>5599</v>
      </c>
      <c r="L1779" s="7">
        <v>4780</v>
      </c>
      <c r="M1779" s="32">
        <v>819</v>
      </c>
      <c r="N1779" s="8">
        <v>-0.1199776785714286</v>
      </c>
      <c r="O1779" s="8">
        <v>-0.11916110581506201</v>
      </c>
      <c r="P1779" s="20">
        <v>-0.12220488819552777</v>
      </c>
      <c r="Q1779" s="8">
        <v>-2.6693411510569365E-2</v>
      </c>
      <c r="R1779" s="8">
        <v>-7.5630252100840289E-2</v>
      </c>
      <c r="S1779" s="20">
        <v>0.13823331085637225</v>
      </c>
    </row>
    <row r="1780" spans="1:19" ht="13.5" customHeight="1" x14ac:dyDescent="0.2">
      <c r="A1780" s="6">
        <v>41830</v>
      </c>
      <c r="B1780" s="19">
        <v>41466</v>
      </c>
      <c r="C1780" s="19">
        <v>40010</v>
      </c>
      <c r="D1780" s="16" t="s">
        <v>6</v>
      </c>
      <c r="E1780" s="7">
        <v>8070</v>
      </c>
      <c r="F1780" s="7">
        <v>4869</v>
      </c>
      <c r="G1780" s="32">
        <v>3201</v>
      </c>
      <c r="H1780" s="7">
        <v>7538</v>
      </c>
      <c r="I1780" s="7">
        <v>5142</v>
      </c>
      <c r="J1780" s="32">
        <v>2396</v>
      </c>
      <c r="K1780" s="7">
        <v>4947</v>
      </c>
      <c r="L1780" s="7">
        <v>3902</v>
      </c>
      <c r="M1780" s="32">
        <v>1045</v>
      </c>
      <c r="N1780" s="8">
        <v>7.0575749535685794E-2</v>
      </c>
      <c r="O1780" s="8">
        <v>-5.3092182030338386E-2</v>
      </c>
      <c r="P1780" s="20">
        <v>0.33597662771285486</v>
      </c>
      <c r="Q1780" s="8">
        <v>0.17262423714036612</v>
      </c>
      <c r="R1780" s="8">
        <v>-3.1044776119403039E-2</v>
      </c>
      <c r="S1780" s="20">
        <v>0.72374798061389334</v>
      </c>
    </row>
    <row r="1781" spans="1:19" ht="13.5" customHeight="1" x14ac:dyDescent="0.2">
      <c r="A1781" s="6">
        <v>41831</v>
      </c>
      <c r="B1781" s="19">
        <v>41467</v>
      </c>
      <c r="C1781" s="19">
        <v>40011</v>
      </c>
      <c r="D1781" s="16" t="s">
        <v>7</v>
      </c>
      <c r="E1781" s="7">
        <v>6508</v>
      </c>
      <c r="F1781" s="7">
        <v>5096</v>
      </c>
      <c r="G1781" s="32">
        <v>1412</v>
      </c>
      <c r="H1781" s="7">
        <v>7647</v>
      </c>
      <c r="I1781" s="7">
        <v>5319</v>
      </c>
      <c r="J1781" s="32">
        <v>2328</v>
      </c>
      <c r="K1781" s="7">
        <v>5605</v>
      </c>
      <c r="L1781" s="7">
        <v>4604</v>
      </c>
      <c r="M1781" s="32">
        <v>1001</v>
      </c>
      <c r="N1781" s="8">
        <v>-0.14894729959461228</v>
      </c>
      <c r="O1781" s="8">
        <v>-4.1925173904869384E-2</v>
      </c>
      <c r="P1781" s="20">
        <v>-0.39347079037800692</v>
      </c>
      <c r="Q1781" s="8">
        <v>-9.0807488125174585E-2</v>
      </c>
      <c r="R1781" s="8">
        <v>-3.923107100823886E-4</v>
      </c>
      <c r="S1781" s="20">
        <v>-0.31456310679611654</v>
      </c>
    </row>
    <row r="1782" spans="1:19" ht="13.5" customHeight="1" x14ac:dyDescent="0.2">
      <c r="A1782" s="6">
        <v>41832</v>
      </c>
      <c r="B1782" s="19">
        <v>41468</v>
      </c>
      <c r="C1782" s="19">
        <v>40012</v>
      </c>
      <c r="D1782" s="16" t="s">
        <v>1</v>
      </c>
      <c r="E1782" s="7">
        <v>8352</v>
      </c>
      <c r="F1782" s="7">
        <v>4858</v>
      </c>
      <c r="G1782" s="32">
        <v>3494</v>
      </c>
      <c r="H1782" s="7">
        <v>7752</v>
      </c>
      <c r="I1782" s="7">
        <v>4824</v>
      </c>
      <c r="J1782" s="32">
        <v>2928</v>
      </c>
      <c r="K1782" s="7">
        <v>5281</v>
      </c>
      <c r="L1782" s="7">
        <v>4021</v>
      </c>
      <c r="M1782" s="32">
        <v>1260</v>
      </c>
      <c r="N1782" s="8">
        <v>7.7399380804953566E-2</v>
      </c>
      <c r="O1782" s="8">
        <v>7.0480928689884426E-3</v>
      </c>
      <c r="P1782" s="20">
        <v>0.19330601092896171</v>
      </c>
      <c r="Q1782" s="8">
        <v>0.1571072319201996</v>
      </c>
      <c r="R1782" s="8">
        <v>-8.3914765227229848E-2</v>
      </c>
      <c r="S1782" s="20">
        <v>0.82454308093994788</v>
      </c>
    </row>
    <row r="1783" spans="1:19" ht="13.5" customHeight="1" x14ac:dyDescent="0.2">
      <c r="A1783" s="6">
        <v>41833</v>
      </c>
      <c r="B1783" s="19">
        <v>41469</v>
      </c>
      <c r="C1783" s="19">
        <v>40013</v>
      </c>
      <c r="D1783" s="16" t="s">
        <v>2</v>
      </c>
      <c r="E1783" s="7">
        <v>7445</v>
      </c>
      <c r="F1783" s="7">
        <v>5044</v>
      </c>
      <c r="G1783" s="32">
        <v>2401</v>
      </c>
      <c r="H1783" s="7">
        <v>7527</v>
      </c>
      <c r="I1783" s="7">
        <v>5201</v>
      </c>
      <c r="J1783" s="32">
        <v>2326</v>
      </c>
      <c r="K1783" s="7">
        <v>4542</v>
      </c>
      <c r="L1783" s="7">
        <v>3765</v>
      </c>
      <c r="M1783" s="32">
        <v>777</v>
      </c>
      <c r="N1783" s="8">
        <v>-1.0894114521057485E-2</v>
      </c>
      <c r="O1783" s="8">
        <v>-3.0186502595654696E-2</v>
      </c>
      <c r="P1783" s="20">
        <v>3.2244196044711959E-2</v>
      </c>
      <c r="Q1783" s="8">
        <v>8.3697234352256178E-2</v>
      </c>
      <c r="R1783" s="8">
        <v>7.7922077922076838E-3</v>
      </c>
      <c r="S1783" s="20">
        <v>0.28739946380697057</v>
      </c>
    </row>
    <row r="1784" spans="1:19" ht="13.5" customHeight="1" x14ac:dyDescent="0.2">
      <c r="A1784" s="6">
        <v>41834</v>
      </c>
      <c r="B1784" s="19">
        <v>41470</v>
      </c>
      <c r="C1784" s="19">
        <v>40014</v>
      </c>
      <c r="D1784" s="16" t="s">
        <v>3</v>
      </c>
      <c r="E1784" s="7">
        <v>6532</v>
      </c>
      <c r="F1784" s="7">
        <v>4447</v>
      </c>
      <c r="G1784" s="32">
        <v>2085</v>
      </c>
      <c r="H1784" s="7">
        <v>6204</v>
      </c>
      <c r="I1784" s="7">
        <v>4264</v>
      </c>
      <c r="J1784" s="32">
        <v>1940</v>
      </c>
      <c r="K1784" s="7">
        <v>4488</v>
      </c>
      <c r="L1784" s="7">
        <v>3552</v>
      </c>
      <c r="M1784" s="32">
        <v>936</v>
      </c>
      <c r="N1784" s="8">
        <v>5.2869116698903929E-2</v>
      </c>
      <c r="O1784" s="8">
        <v>4.2917448405253245E-2</v>
      </c>
      <c r="P1784" s="20">
        <v>7.474226804123707E-2</v>
      </c>
      <c r="Q1784" s="8">
        <v>1.5073815073815E-2</v>
      </c>
      <c r="R1784" s="8">
        <v>-5.403105722186774E-2</v>
      </c>
      <c r="S1784" s="20">
        <v>0.20242214532871983</v>
      </c>
    </row>
    <row r="1785" spans="1:19" ht="13.5" customHeight="1" x14ac:dyDescent="0.2">
      <c r="A1785" s="6">
        <v>41835</v>
      </c>
      <c r="B1785" s="19">
        <v>41471</v>
      </c>
      <c r="C1785" s="19">
        <v>40015</v>
      </c>
      <c r="D1785" s="16" t="s">
        <v>4</v>
      </c>
      <c r="E1785" s="7">
        <v>6962</v>
      </c>
      <c r="F1785" s="7">
        <v>4499</v>
      </c>
      <c r="G1785" s="32">
        <v>2463</v>
      </c>
      <c r="H1785" s="7">
        <v>6168</v>
      </c>
      <c r="I1785" s="7">
        <v>4024</v>
      </c>
      <c r="J1785" s="32">
        <v>2144</v>
      </c>
      <c r="K1785" s="7">
        <v>5664</v>
      </c>
      <c r="L1785" s="7">
        <v>4566</v>
      </c>
      <c r="M1785" s="32">
        <v>1098</v>
      </c>
      <c r="N1785" s="8">
        <v>0.12872892347600517</v>
      </c>
      <c r="O1785" s="8">
        <v>0.11804174950298219</v>
      </c>
      <c r="P1785" s="20">
        <v>0.14878731343283591</v>
      </c>
      <c r="Q1785" s="8">
        <v>2.5331369661266478E-2</v>
      </c>
      <c r="R1785" s="8">
        <v>1.4201983769161375E-2</v>
      </c>
      <c r="S1785" s="20">
        <v>4.6304163126593023E-2</v>
      </c>
    </row>
    <row r="1786" spans="1:19" ht="13.5" customHeight="1" x14ac:dyDescent="0.2">
      <c r="A1786" s="6">
        <v>41836</v>
      </c>
      <c r="B1786" s="19">
        <v>41472</v>
      </c>
      <c r="C1786" s="19">
        <v>40016</v>
      </c>
      <c r="D1786" s="16" t="s">
        <v>5</v>
      </c>
      <c r="E1786" s="7">
        <v>6923</v>
      </c>
      <c r="F1786" s="7">
        <v>5129</v>
      </c>
      <c r="G1786" s="32">
        <v>1794</v>
      </c>
      <c r="H1786" s="7">
        <v>6798</v>
      </c>
      <c r="I1786" s="7">
        <v>4933</v>
      </c>
      <c r="J1786" s="32">
        <v>1865</v>
      </c>
      <c r="K1786" s="7">
        <v>5184</v>
      </c>
      <c r="L1786" s="7">
        <v>4488</v>
      </c>
      <c r="M1786" s="32">
        <v>696</v>
      </c>
      <c r="N1786" s="8">
        <v>1.8387761106207767E-2</v>
      </c>
      <c r="O1786" s="8">
        <v>3.9732414352320999E-2</v>
      </c>
      <c r="P1786" s="20">
        <v>-3.8069705093833783E-2</v>
      </c>
      <c r="Q1786" s="8">
        <v>2.699896157840076E-2</v>
      </c>
      <c r="R1786" s="8">
        <v>3.9732414352320999E-2</v>
      </c>
      <c r="S1786" s="20">
        <v>-7.7433628318583914E-3</v>
      </c>
    </row>
    <row r="1787" spans="1:19" ht="13.5" customHeight="1" x14ac:dyDescent="0.2">
      <c r="A1787" s="6">
        <v>41837</v>
      </c>
      <c r="B1787" s="19">
        <v>41473</v>
      </c>
      <c r="C1787" s="19">
        <v>40017</v>
      </c>
      <c r="D1787" s="16" t="s">
        <v>6</v>
      </c>
      <c r="E1787" s="7">
        <v>8131</v>
      </c>
      <c r="F1787" s="7">
        <v>4989</v>
      </c>
      <c r="G1787" s="32">
        <v>3142</v>
      </c>
      <c r="H1787" s="7">
        <v>7016</v>
      </c>
      <c r="I1787" s="7">
        <v>5044</v>
      </c>
      <c r="J1787" s="32">
        <v>1972</v>
      </c>
      <c r="K1787" s="7">
        <v>4859</v>
      </c>
      <c r="L1787" s="7">
        <v>3812</v>
      </c>
      <c r="M1787" s="32">
        <v>1047</v>
      </c>
      <c r="N1787" s="8">
        <v>0.15892246294184731</v>
      </c>
      <c r="O1787" s="8">
        <v>-1.090404440919901E-2</v>
      </c>
      <c r="P1787" s="20">
        <v>0.59330628803245444</v>
      </c>
      <c r="Q1787" s="8">
        <v>0.29453908613278146</v>
      </c>
      <c r="R1787" s="8">
        <v>0.17195207892882314</v>
      </c>
      <c r="S1787" s="20">
        <v>0.55237154150197632</v>
      </c>
    </row>
    <row r="1788" spans="1:19" ht="13.5" customHeight="1" x14ac:dyDescent="0.2">
      <c r="A1788" s="6">
        <v>41838</v>
      </c>
      <c r="B1788" s="19">
        <v>41474</v>
      </c>
      <c r="C1788" s="19">
        <v>40018</v>
      </c>
      <c r="D1788" s="16" t="s">
        <v>7</v>
      </c>
      <c r="E1788" s="7">
        <v>6780</v>
      </c>
      <c r="F1788" s="7">
        <v>5253</v>
      </c>
      <c r="G1788" s="32">
        <v>1527</v>
      </c>
      <c r="H1788" s="7">
        <v>7559</v>
      </c>
      <c r="I1788" s="7">
        <v>4658</v>
      </c>
      <c r="J1788" s="32">
        <v>2901</v>
      </c>
      <c r="K1788" s="7">
        <v>5704</v>
      </c>
      <c r="L1788" s="7">
        <v>4594</v>
      </c>
      <c r="M1788" s="32">
        <v>1110</v>
      </c>
      <c r="N1788" s="8">
        <v>-0.10305595978304005</v>
      </c>
      <c r="O1788" s="8">
        <v>0.12773722627737216</v>
      </c>
      <c r="P1788" s="20">
        <v>-0.47362978283350565</v>
      </c>
      <c r="Q1788" s="8">
        <v>-6.1071873701703416E-2</v>
      </c>
      <c r="R1788" s="8">
        <v>9.3691442848219841E-2</v>
      </c>
      <c r="S1788" s="20">
        <v>-0.36848635235732008</v>
      </c>
    </row>
    <row r="1789" spans="1:19" ht="13.5" customHeight="1" x14ac:dyDescent="0.2">
      <c r="A1789" s="6">
        <v>41839</v>
      </c>
      <c r="B1789" s="19">
        <v>41475</v>
      </c>
      <c r="C1789" s="19">
        <v>40019</v>
      </c>
      <c r="D1789" s="16" t="s">
        <v>1</v>
      </c>
      <c r="E1789" s="7">
        <v>8739</v>
      </c>
      <c r="F1789" s="7">
        <v>5219</v>
      </c>
      <c r="G1789" s="32">
        <v>3520</v>
      </c>
      <c r="H1789" s="7">
        <v>7513</v>
      </c>
      <c r="I1789" s="7">
        <v>4887</v>
      </c>
      <c r="J1789" s="32">
        <v>2626</v>
      </c>
      <c r="K1789" s="7">
        <v>6237</v>
      </c>
      <c r="L1789" s="7">
        <v>4939</v>
      </c>
      <c r="M1789" s="32">
        <v>1298</v>
      </c>
      <c r="N1789" s="8">
        <v>0.16318381472114996</v>
      </c>
      <c r="O1789" s="8">
        <v>6.7935338653570598E-2</v>
      </c>
      <c r="P1789" s="20">
        <v>0.34044173648134035</v>
      </c>
      <c r="Q1789" s="8">
        <v>0.21358144702124715</v>
      </c>
      <c r="R1789" s="8">
        <v>-6.850618458610902E-3</v>
      </c>
      <c r="S1789" s="20">
        <v>0.80883864337101752</v>
      </c>
    </row>
    <row r="1790" spans="1:19" ht="13.5" customHeight="1" x14ac:dyDescent="0.2">
      <c r="A1790" s="6">
        <v>41840</v>
      </c>
      <c r="B1790" s="19">
        <v>41476</v>
      </c>
      <c r="C1790" s="19">
        <v>40020</v>
      </c>
      <c r="D1790" s="16" t="s">
        <v>2</v>
      </c>
      <c r="E1790" s="7">
        <v>7257</v>
      </c>
      <c r="F1790" s="7">
        <v>4945</v>
      </c>
      <c r="G1790" s="32">
        <v>2312</v>
      </c>
      <c r="H1790" s="7">
        <v>6532</v>
      </c>
      <c r="I1790" s="7">
        <v>4655</v>
      </c>
      <c r="J1790" s="32">
        <v>1877</v>
      </c>
      <c r="K1790" s="7">
        <v>5059</v>
      </c>
      <c r="L1790" s="7">
        <v>4311</v>
      </c>
      <c r="M1790" s="32">
        <v>748</v>
      </c>
      <c r="N1790" s="8">
        <v>0.11099203919167167</v>
      </c>
      <c r="O1790" s="8">
        <v>6.2298603651987028E-2</v>
      </c>
      <c r="P1790" s="20">
        <v>0.23175279701651563</v>
      </c>
      <c r="Q1790" s="8">
        <v>6.9880583812472308E-2</v>
      </c>
      <c r="R1790" s="8">
        <v>2.3597598840819689E-2</v>
      </c>
      <c r="S1790" s="20">
        <v>0.18442622950819665</v>
      </c>
    </row>
    <row r="1791" spans="1:19" ht="13.5" customHeight="1" x14ac:dyDescent="0.2">
      <c r="A1791" s="6">
        <v>41841</v>
      </c>
      <c r="B1791" s="19">
        <v>41477</v>
      </c>
      <c r="C1791" s="19">
        <v>40021</v>
      </c>
      <c r="D1791" s="16" t="s">
        <v>3</v>
      </c>
      <c r="E1791" s="7">
        <v>6362</v>
      </c>
      <c r="F1791" s="7">
        <v>4392</v>
      </c>
      <c r="G1791" s="32">
        <v>1970</v>
      </c>
      <c r="H1791" s="7">
        <v>5576</v>
      </c>
      <c r="I1791" s="7">
        <v>3620</v>
      </c>
      <c r="J1791" s="32">
        <v>1956</v>
      </c>
      <c r="K1791" s="7">
        <v>4942</v>
      </c>
      <c r="L1791" s="7">
        <v>3946</v>
      </c>
      <c r="M1791" s="32">
        <v>996</v>
      </c>
      <c r="N1791" s="8">
        <v>0.14096126255380192</v>
      </c>
      <c r="O1791" s="8">
        <v>0.21325966850828726</v>
      </c>
      <c r="P1791" s="20">
        <v>7.1574642126790433E-3</v>
      </c>
      <c r="Q1791" s="8">
        <v>3.7846655791190953E-2</v>
      </c>
      <c r="R1791" s="8">
        <v>4.2487538571089445E-2</v>
      </c>
      <c r="S1791" s="20">
        <v>2.7647365675534719E-2</v>
      </c>
    </row>
    <row r="1792" spans="1:19" ht="13.5" customHeight="1" x14ac:dyDescent="0.2">
      <c r="A1792" s="6">
        <v>41842</v>
      </c>
      <c r="B1792" s="19">
        <v>41478</v>
      </c>
      <c r="C1792" s="19">
        <v>40022</v>
      </c>
      <c r="D1792" s="16" t="s">
        <v>4</v>
      </c>
      <c r="E1792" s="7">
        <v>6779</v>
      </c>
      <c r="F1792" s="7">
        <v>4311</v>
      </c>
      <c r="G1792" s="32">
        <v>2468</v>
      </c>
      <c r="H1792" s="7">
        <v>6433</v>
      </c>
      <c r="I1792" s="7">
        <v>3837</v>
      </c>
      <c r="J1792" s="32">
        <v>2596</v>
      </c>
      <c r="K1792" s="7">
        <v>5641</v>
      </c>
      <c r="L1792" s="7">
        <v>4627</v>
      </c>
      <c r="M1792" s="32">
        <v>1014</v>
      </c>
      <c r="N1792" s="8">
        <v>5.378517021607343E-2</v>
      </c>
      <c r="O1792" s="8">
        <v>0.12353401094605165</v>
      </c>
      <c r="P1792" s="20">
        <v>-4.9306625577812069E-2</v>
      </c>
      <c r="Q1792" s="8">
        <v>8.7797619047618181E-3</v>
      </c>
      <c r="R1792" s="8">
        <v>-1.3726835964310236E-2</v>
      </c>
      <c r="S1792" s="20">
        <v>5.0659855257556341E-2</v>
      </c>
    </row>
    <row r="1793" spans="1:19" ht="13.5" customHeight="1" x14ac:dyDescent="0.2">
      <c r="A1793" s="6">
        <v>41843</v>
      </c>
      <c r="B1793" s="19">
        <v>41479</v>
      </c>
      <c r="C1793" s="19">
        <v>40023</v>
      </c>
      <c r="D1793" s="16" t="s">
        <v>5</v>
      </c>
      <c r="E1793" s="7">
        <v>6562</v>
      </c>
      <c r="F1793" s="7">
        <v>4849</v>
      </c>
      <c r="G1793" s="32">
        <v>1713</v>
      </c>
      <c r="H1793" s="7">
        <v>6769</v>
      </c>
      <c r="I1793" s="7">
        <v>4784</v>
      </c>
      <c r="J1793" s="32">
        <v>1985</v>
      </c>
      <c r="K1793" s="7">
        <v>5855</v>
      </c>
      <c r="L1793" s="7">
        <v>4966</v>
      </c>
      <c r="M1793" s="32">
        <v>889</v>
      </c>
      <c r="N1793" s="8">
        <v>-3.0580587974590068E-2</v>
      </c>
      <c r="O1793" s="8">
        <v>1.3586956521739024E-2</v>
      </c>
      <c r="P1793" s="20">
        <v>-0.13702770780856421</v>
      </c>
      <c r="Q1793" s="8">
        <v>-1.3974455296769328E-2</v>
      </c>
      <c r="R1793" s="8">
        <v>1.5072221059242219E-2</v>
      </c>
      <c r="S1793" s="20">
        <v>-8.7859424920127771E-2</v>
      </c>
    </row>
    <row r="1794" spans="1:19" ht="13.5" customHeight="1" x14ac:dyDescent="0.2">
      <c r="A1794" s="6">
        <v>41844</v>
      </c>
      <c r="B1794" s="19">
        <v>41480</v>
      </c>
      <c r="C1794" s="19">
        <v>40024</v>
      </c>
      <c r="D1794" s="16" t="s">
        <v>6</v>
      </c>
      <c r="E1794" s="7">
        <v>7686</v>
      </c>
      <c r="F1794" s="7">
        <v>4770</v>
      </c>
      <c r="G1794" s="32">
        <v>2916</v>
      </c>
      <c r="H1794" s="7">
        <v>6587</v>
      </c>
      <c r="I1794" s="7">
        <v>4404</v>
      </c>
      <c r="J1794" s="32">
        <v>2183</v>
      </c>
      <c r="K1794" s="7">
        <v>5109</v>
      </c>
      <c r="L1794" s="7">
        <v>4077</v>
      </c>
      <c r="M1794" s="32">
        <v>1032</v>
      </c>
      <c r="N1794" s="8">
        <v>0.16684378320935167</v>
      </c>
      <c r="O1794" s="8">
        <v>8.3106267029972702E-2</v>
      </c>
      <c r="P1794" s="20">
        <v>0.33577645442052217</v>
      </c>
      <c r="Q1794" s="8">
        <v>8.8668555240793312E-2</v>
      </c>
      <c r="R1794" s="8">
        <v>-6.2315706703361506E-2</v>
      </c>
      <c r="S1794" s="20">
        <v>0.47795235681702986</v>
      </c>
    </row>
    <row r="1795" spans="1:19" ht="13.5" customHeight="1" x14ac:dyDescent="0.2">
      <c r="A1795" s="6">
        <v>41845</v>
      </c>
      <c r="B1795" s="19">
        <v>41481</v>
      </c>
      <c r="C1795" s="19">
        <v>40025</v>
      </c>
      <c r="D1795" s="16" t="s">
        <v>7</v>
      </c>
      <c r="E1795" s="7">
        <v>7209</v>
      </c>
      <c r="F1795" s="7">
        <v>5191</v>
      </c>
      <c r="G1795" s="32">
        <v>2018</v>
      </c>
      <c r="H1795" s="7">
        <v>7468</v>
      </c>
      <c r="I1795" s="7">
        <v>4974</v>
      </c>
      <c r="J1795" s="32">
        <v>2494</v>
      </c>
      <c r="K1795" s="7">
        <v>5871.5</v>
      </c>
      <c r="L1795" s="7">
        <v>4802.5</v>
      </c>
      <c r="M1795" s="32">
        <v>1069</v>
      </c>
      <c r="N1795" s="8">
        <v>-3.4681306909480458E-2</v>
      </c>
      <c r="O1795" s="8">
        <v>4.3626859670285567E-2</v>
      </c>
      <c r="P1795" s="20">
        <v>-0.19085805934242184</v>
      </c>
      <c r="Q1795" s="8">
        <v>7.1248952221290018E-3</v>
      </c>
      <c r="R1795" s="8">
        <v>3.2213163650825161E-2</v>
      </c>
      <c r="S1795" s="20">
        <v>-5.213715359323623E-2</v>
      </c>
    </row>
    <row r="1796" spans="1:19" ht="13.5" customHeight="1" x14ac:dyDescent="0.2">
      <c r="A1796" s="6">
        <v>41846</v>
      </c>
      <c r="B1796" s="19">
        <v>41482</v>
      </c>
      <c r="C1796" s="19">
        <v>40026</v>
      </c>
      <c r="D1796" s="16" t="s">
        <v>1</v>
      </c>
      <c r="E1796" s="7">
        <v>8544</v>
      </c>
      <c r="F1796" s="7">
        <v>5043</v>
      </c>
      <c r="G1796" s="32">
        <v>3501</v>
      </c>
      <c r="H1796" s="7">
        <v>8258</v>
      </c>
      <c r="I1796" s="7">
        <v>5539</v>
      </c>
      <c r="J1796" s="32">
        <v>2719</v>
      </c>
      <c r="K1796" s="7">
        <v>6068</v>
      </c>
      <c r="L1796" s="7">
        <v>4806</v>
      </c>
      <c r="M1796" s="32">
        <v>1262</v>
      </c>
      <c r="N1796" s="8">
        <v>3.4633083070961579E-2</v>
      </c>
      <c r="O1796" s="8">
        <v>-8.9546849611843338E-2</v>
      </c>
      <c r="P1796" s="20">
        <v>0.28760573740345707</v>
      </c>
      <c r="Q1796" s="8">
        <v>0.15756672537596539</v>
      </c>
      <c r="R1796" s="8">
        <v>-4.5609386828160514E-2</v>
      </c>
      <c r="S1796" s="20">
        <v>0.66952789699570814</v>
      </c>
    </row>
    <row r="1797" spans="1:19" ht="13.5" customHeight="1" x14ac:dyDescent="0.2">
      <c r="A1797" s="6">
        <v>41847</v>
      </c>
      <c r="B1797" s="19">
        <v>41483</v>
      </c>
      <c r="C1797" s="19">
        <v>40027</v>
      </c>
      <c r="D1797" s="16" t="s">
        <v>2</v>
      </c>
      <c r="E1797" s="7">
        <v>8080</v>
      </c>
      <c r="F1797" s="7">
        <v>5576</v>
      </c>
      <c r="G1797" s="32">
        <v>2504</v>
      </c>
      <c r="H1797" s="7">
        <v>7601</v>
      </c>
      <c r="I1797" s="7">
        <v>5105</v>
      </c>
      <c r="J1797" s="32">
        <v>2496</v>
      </c>
      <c r="K1797" s="7">
        <v>5300</v>
      </c>
      <c r="L1797" s="7">
        <v>4514</v>
      </c>
      <c r="M1797" s="32">
        <v>786</v>
      </c>
      <c r="N1797" s="8">
        <v>6.301802394421796E-2</v>
      </c>
      <c r="O1797" s="8">
        <v>9.2262487757100775E-2</v>
      </c>
      <c r="P1797" s="20">
        <v>3.2051282051281937E-3</v>
      </c>
      <c r="Q1797" s="8">
        <v>7.0624089042003346E-2</v>
      </c>
      <c r="R1797" s="8">
        <v>-2.244039270687237E-2</v>
      </c>
      <c r="S1797" s="20">
        <v>0.35865436787845906</v>
      </c>
    </row>
    <row r="1798" spans="1:19" ht="13.5" customHeight="1" x14ac:dyDescent="0.2">
      <c r="A1798" s="6">
        <v>41848</v>
      </c>
      <c r="B1798" s="19">
        <v>41484</v>
      </c>
      <c r="C1798" s="19">
        <v>40028</v>
      </c>
      <c r="D1798" s="16" t="s">
        <v>3</v>
      </c>
      <c r="E1798" s="7">
        <v>7001</v>
      </c>
      <c r="F1798" s="7">
        <v>4976</v>
      </c>
      <c r="G1798" s="32">
        <v>2025</v>
      </c>
      <c r="H1798" s="7">
        <v>6937</v>
      </c>
      <c r="I1798" s="7">
        <v>4753</v>
      </c>
      <c r="J1798" s="32">
        <v>2184</v>
      </c>
      <c r="K1798" s="7">
        <v>5589</v>
      </c>
      <c r="L1798" s="7">
        <v>4581</v>
      </c>
      <c r="M1798" s="32">
        <v>1008</v>
      </c>
      <c r="N1798" s="8">
        <v>9.2258901542452421E-3</v>
      </c>
      <c r="O1798" s="8">
        <v>4.691773616663153E-2</v>
      </c>
      <c r="P1798" s="20">
        <v>-7.2802197802197766E-2</v>
      </c>
      <c r="Q1798" s="8">
        <v>1.5962850094325853E-2</v>
      </c>
      <c r="R1798" s="8">
        <v>-7.509293680297402E-2</v>
      </c>
      <c r="S1798" s="20">
        <v>0.34017207147584383</v>
      </c>
    </row>
    <row r="1799" spans="1:19" ht="13.5" customHeight="1" x14ac:dyDescent="0.2">
      <c r="A1799" s="6">
        <v>41849</v>
      </c>
      <c r="B1799" s="19">
        <v>41485</v>
      </c>
      <c r="C1799" s="19">
        <v>40029</v>
      </c>
      <c r="D1799" s="16" t="s">
        <v>4</v>
      </c>
      <c r="E1799" s="7">
        <v>7469</v>
      </c>
      <c r="F1799" s="7">
        <v>4853</v>
      </c>
      <c r="G1799" s="32">
        <v>2616</v>
      </c>
      <c r="H1799" s="7">
        <v>7414</v>
      </c>
      <c r="I1799" s="7">
        <v>4478</v>
      </c>
      <c r="J1799" s="32">
        <v>2936</v>
      </c>
      <c r="K1799" s="7">
        <v>5696</v>
      </c>
      <c r="L1799" s="7">
        <v>4630</v>
      </c>
      <c r="M1799" s="32">
        <v>1066</v>
      </c>
      <c r="N1799" s="8">
        <v>7.4183976261128493E-3</v>
      </c>
      <c r="O1799" s="8">
        <v>8.3742742295667805E-2</v>
      </c>
      <c r="P1799" s="20">
        <v>-0.10899182561307907</v>
      </c>
      <c r="Q1799" s="8">
        <v>-5.4796254112882803E-2</v>
      </c>
      <c r="R1799" s="8">
        <v>-0.12888170884939865</v>
      </c>
      <c r="S1799" s="20">
        <v>0.12226512226512232</v>
      </c>
    </row>
    <row r="1800" spans="1:19" ht="13.5" customHeight="1" x14ac:dyDescent="0.2">
      <c r="A1800" s="6">
        <v>41850</v>
      </c>
      <c r="B1800" s="19">
        <v>41486</v>
      </c>
      <c r="C1800" s="19">
        <v>40030</v>
      </c>
      <c r="D1800" s="16" t="s">
        <v>5</v>
      </c>
      <c r="E1800" s="7">
        <v>7154</v>
      </c>
      <c r="F1800" s="7">
        <v>5224</v>
      </c>
      <c r="G1800" s="32">
        <v>1930</v>
      </c>
      <c r="H1800" s="7">
        <v>7975</v>
      </c>
      <c r="I1800" s="7">
        <v>5788</v>
      </c>
      <c r="J1800" s="32">
        <v>2187</v>
      </c>
      <c r="K1800" s="7">
        <v>5707</v>
      </c>
      <c r="L1800" s="7">
        <v>4749</v>
      </c>
      <c r="M1800" s="32">
        <v>958</v>
      </c>
      <c r="N1800" s="8">
        <v>-0.10294670846394982</v>
      </c>
      <c r="O1800" s="8">
        <v>-9.7442985487214973E-2</v>
      </c>
      <c r="P1800" s="20">
        <v>-0.11751257430269779</v>
      </c>
      <c r="Q1800" s="8">
        <v>9.4539297304925274E-3</v>
      </c>
      <c r="R1800" s="8">
        <v>7.9104765579780523E-3</v>
      </c>
      <c r="S1800" s="20">
        <v>1.3655462184873901E-2</v>
      </c>
    </row>
    <row r="1801" spans="1:19" ht="13.5" customHeight="1" x14ac:dyDescent="0.2">
      <c r="A1801" s="6">
        <v>41851</v>
      </c>
      <c r="B1801" s="19">
        <v>41487</v>
      </c>
      <c r="C1801" s="19">
        <v>40031</v>
      </c>
      <c r="D1801" s="16" t="s">
        <v>6</v>
      </c>
      <c r="E1801" s="7">
        <v>8205</v>
      </c>
      <c r="F1801" s="7">
        <v>5178</v>
      </c>
      <c r="G1801" s="32">
        <v>3027</v>
      </c>
      <c r="H1801" s="7">
        <v>7575</v>
      </c>
      <c r="I1801" s="7">
        <v>5354</v>
      </c>
      <c r="J1801" s="32">
        <v>2221</v>
      </c>
      <c r="K1801" s="7">
        <v>5328</v>
      </c>
      <c r="L1801" s="7">
        <v>4283</v>
      </c>
      <c r="M1801" s="32">
        <v>1045</v>
      </c>
      <c r="N1801" s="8">
        <v>8.3168316831683242E-2</v>
      </c>
      <c r="O1801" s="8">
        <v>-3.2872618602913684E-2</v>
      </c>
      <c r="P1801" s="20">
        <v>0.36289959477712741</v>
      </c>
      <c r="Q1801" s="8">
        <v>8.288240728520524E-2</v>
      </c>
      <c r="R1801" s="8">
        <v>-5.9571376679985466E-2</v>
      </c>
      <c r="S1801" s="20">
        <v>0.4616127474649927</v>
      </c>
    </row>
    <row r="1802" spans="1:19" ht="13.5" customHeight="1" x14ac:dyDescent="0.2">
      <c r="A1802" s="6">
        <v>41852</v>
      </c>
      <c r="B1802" s="19">
        <v>41488</v>
      </c>
      <c r="C1802" s="19">
        <v>40032</v>
      </c>
      <c r="D1802" s="16" t="s">
        <v>7</v>
      </c>
      <c r="E1802" s="7">
        <v>7574</v>
      </c>
      <c r="F1802" s="7">
        <v>5258</v>
      </c>
      <c r="G1802" s="32">
        <v>2316</v>
      </c>
      <c r="H1802" s="7">
        <v>8368</v>
      </c>
      <c r="I1802" s="7">
        <v>5598</v>
      </c>
      <c r="J1802" s="32">
        <v>2770</v>
      </c>
      <c r="K1802" s="7">
        <v>6049</v>
      </c>
      <c r="L1802" s="7">
        <v>5016</v>
      </c>
      <c r="M1802" s="32">
        <v>1033</v>
      </c>
      <c r="N1802" s="8">
        <v>-9.4885277246653965E-2</v>
      </c>
      <c r="O1802" s="8">
        <v>-6.0735977134690922E-2</v>
      </c>
      <c r="P1802" s="20">
        <v>-0.16389891696750902</v>
      </c>
      <c r="Q1802" s="8">
        <v>-1.3288170922355347E-2</v>
      </c>
      <c r="R1802" s="8">
        <v>-3.8022813688209922E-4</v>
      </c>
      <c r="S1802" s="20">
        <v>-4.1390728476821237E-2</v>
      </c>
    </row>
    <row r="1803" spans="1:19" ht="13.5" customHeight="1" x14ac:dyDescent="0.2">
      <c r="A1803" s="6">
        <v>41853</v>
      </c>
      <c r="B1803" s="19">
        <v>41489</v>
      </c>
      <c r="C1803" s="19">
        <v>40033</v>
      </c>
      <c r="D1803" s="16" t="s">
        <v>1</v>
      </c>
      <c r="E1803" s="7">
        <v>8888</v>
      </c>
      <c r="F1803" s="7">
        <v>5314</v>
      </c>
      <c r="G1803" s="32">
        <v>3574</v>
      </c>
      <c r="H1803" s="7">
        <v>8056</v>
      </c>
      <c r="I1803" s="7">
        <v>5397</v>
      </c>
      <c r="J1803" s="32">
        <v>2659</v>
      </c>
      <c r="K1803" s="7">
        <v>6519</v>
      </c>
      <c r="L1803" s="7">
        <v>5288</v>
      </c>
      <c r="M1803" s="32">
        <v>1231</v>
      </c>
      <c r="N1803" s="8">
        <v>0.1032770605759683</v>
      </c>
      <c r="O1803" s="8">
        <v>-1.5378914211598982E-2</v>
      </c>
      <c r="P1803" s="20">
        <v>0.34411432869499814</v>
      </c>
      <c r="Q1803" s="8">
        <v>0.22915226109805009</v>
      </c>
      <c r="R1803" s="8">
        <v>-2.709630172098132E-2</v>
      </c>
      <c r="S1803" s="20">
        <v>1.0203504804974561</v>
      </c>
    </row>
    <row r="1804" spans="1:19" ht="13.5" customHeight="1" x14ac:dyDescent="0.2">
      <c r="A1804" s="6">
        <v>41854</v>
      </c>
      <c r="B1804" s="19">
        <v>41490</v>
      </c>
      <c r="C1804" s="19">
        <v>40034</v>
      </c>
      <c r="D1804" s="16" t="s">
        <v>2</v>
      </c>
      <c r="E1804" s="7">
        <v>8298</v>
      </c>
      <c r="F1804" s="7">
        <v>5567</v>
      </c>
      <c r="G1804" s="32">
        <v>2731</v>
      </c>
      <c r="H1804" s="7">
        <v>8115</v>
      </c>
      <c r="I1804" s="7">
        <v>5864</v>
      </c>
      <c r="J1804" s="32">
        <v>2251</v>
      </c>
      <c r="K1804" s="7">
        <v>5141</v>
      </c>
      <c r="L1804" s="7">
        <v>4383</v>
      </c>
      <c r="M1804" s="32">
        <v>758</v>
      </c>
      <c r="N1804" s="8">
        <v>2.2550831792975901E-2</v>
      </c>
      <c r="O1804" s="8">
        <v>-5.0648021828103684E-2</v>
      </c>
      <c r="P1804" s="20">
        <v>0.21323856063971558</v>
      </c>
      <c r="Q1804" s="8">
        <v>0.1953327571305099</v>
      </c>
      <c r="R1804" s="8">
        <v>6.6883863549252576E-2</v>
      </c>
      <c r="S1804" s="20">
        <v>0.58410672853828305</v>
      </c>
    </row>
    <row r="1805" spans="1:19" ht="13.5" customHeight="1" x14ac:dyDescent="0.2">
      <c r="A1805" s="6">
        <v>41855</v>
      </c>
      <c r="B1805" s="19">
        <v>41491</v>
      </c>
      <c r="C1805" s="19">
        <v>40035</v>
      </c>
      <c r="D1805" s="16" t="s">
        <v>3</v>
      </c>
      <c r="E1805" s="7">
        <v>7434</v>
      </c>
      <c r="F1805" s="7">
        <v>5398</v>
      </c>
      <c r="G1805" s="32">
        <v>2036</v>
      </c>
      <c r="H1805" s="7">
        <v>6368</v>
      </c>
      <c r="I1805" s="7">
        <v>4728</v>
      </c>
      <c r="J1805" s="32">
        <v>1640</v>
      </c>
      <c r="K1805" s="7">
        <v>5279</v>
      </c>
      <c r="L1805" s="7">
        <v>4286</v>
      </c>
      <c r="M1805" s="32">
        <v>993</v>
      </c>
      <c r="N1805" s="8">
        <v>0.1673994974874371</v>
      </c>
      <c r="O1805" s="8">
        <v>0.14170896785109988</v>
      </c>
      <c r="P1805" s="20">
        <v>0.24146341463414633</v>
      </c>
      <c r="Q1805" s="8">
        <v>9.6298481049992724E-2</v>
      </c>
      <c r="R1805" s="8">
        <v>7.6156299840510311E-2</v>
      </c>
      <c r="S1805" s="20">
        <v>0.15354107648725202</v>
      </c>
    </row>
    <row r="1806" spans="1:19" ht="13.5" customHeight="1" x14ac:dyDescent="0.2">
      <c r="A1806" s="6">
        <v>41856</v>
      </c>
      <c r="B1806" s="19">
        <v>41492</v>
      </c>
      <c r="C1806" s="19">
        <v>40036</v>
      </c>
      <c r="D1806" s="16" t="s">
        <v>4</v>
      </c>
      <c r="E1806" s="7">
        <v>7780</v>
      </c>
      <c r="F1806" s="7">
        <v>5254</v>
      </c>
      <c r="G1806" s="32">
        <v>2526</v>
      </c>
      <c r="H1806" s="7">
        <v>8254</v>
      </c>
      <c r="I1806" s="7">
        <v>5813</v>
      </c>
      <c r="J1806" s="32">
        <v>2441</v>
      </c>
      <c r="K1806" s="7">
        <v>5918</v>
      </c>
      <c r="L1806" s="7">
        <v>4886</v>
      </c>
      <c r="M1806" s="32">
        <v>1032</v>
      </c>
      <c r="N1806" s="8">
        <v>-5.7426702204991464E-2</v>
      </c>
      <c r="O1806" s="8">
        <v>-9.6163770858420761E-2</v>
      </c>
      <c r="P1806" s="20">
        <v>3.4821794346579171E-2</v>
      </c>
      <c r="Q1806" s="8">
        <v>5.8503401360544327E-2</v>
      </c>
      <c r="R1806" s="8">
        <v>3.0802432803610058E-2</v>
      </c>
      <c r="S1806" s="20">
        <v>0.12117177097203724</v>
      </c>
    </row>
    <row r="1807" spans="1:19" ht="13.5" customHeight="1" x14ac:dyDescent="0.2">
      <c r="A1807" s="6">
        <v>41857</v>
      </c>
      <c r="B1807" s="19">
        <v>41493</v>
      </c>
      <c r="C1807" s="19">
        <v>40037</v>
      </c>
      <c r="D1807" s="16" t="s">
        <v>5</v>
      </c>
      <c r="E1807" s="7">
        <v>7962</v>
      </c>
      <c r="F1807" s="7">
        <v>5973</v>
      </c>
      <c r="G1807" s="32">
        <v>1989</v>
      </c>
      <c r="H1807" s="7">
        <v>7934</v>
      </c>
      <c r="I1807" s="7">
        <v>5722</v>
      </c>
      <c r="J1807" s="32">
        <v>2212</v>
      </c>
      <c r="K1807" s="7">
        <v>6307</v>
      </c>
      <c r="L1807" s="7">
        <v>5342</v>
      </c>
      <c r="M1807" s="32">
        <v>965</v>
      </c>
      <c r="N1807" s="8">
        <v>3.5291152004033322E-3</v>
      </c>
      <c r="O1807" s="8">
        <v>4.38657811953862E-2</v>
      </c>
      <c r="P1807" s="20">
        <v>-0.10081374321880654</v>
      </c>
      <c r="Q1807" s="8">
        <v>2.6427742684027367E-2</v>
      </c>
      <c r="R1807" s="8">
        <v>9.8381757999264519E-2</v>
      </c>
      <c r="S1807" s="20">
        <v>-0.14230271668822769</v>
      </c>
    </row>
    <row r="1808" spans="1:19" ht="13.5" customHeight="1" x14ac:dyDescent="0.2">
      <c r="A1808" s="6">
        <v>41858</v>
      </c>
      <c r="B1808" s="19">
        <v>41494</v>
      </c>
      <c r="C1808" s="19">
        <v>40038</v>
      </c>
      <c r="D1808" s="16" t="s">
        <v>6</v>
      </c>
      <c r="E1808" s="7">
        <v>8155</v>
      </c>
      <c r="F1808" s="7">
        <v>5622</v>
      </c>
      <c r="G1808" s="32">
        <v>2533</v>
      </c>
      <c r="H1808" s="7">
        <v>8496</v>
      </c>
      <c r="I1808" s="7">
        <v>6783</v>
      </c>
      <c r="J1808" s="32">
        <v>1713</v>
      </c>
      <c r="K1808" s="7">
        <v>5123</v>
      </c>
      <c r="L1808" s="7">
        <v>4099</v>
      </c>
      <c r="M1808" s="32">
        <v>1024</v>
      </c>
      <c r="N1808" s="8">
        <v>-4.0136534839924631E-2</v>
      </c>
      <c r="O1808" s="8">
        <v>-0.17116320212295444</v>
      </c>
      <c r="P1808" s="20">
        <v>0.47869235259778176</v>
      </c>
      <c r="Q1808" s="8">
        <v>3.1495067037692781E-2</v>
      </c>
      <c r="R1808" s="8">
        <v>-2.9350828729281742E-2</v>
      </c>
      <c r="S1808" s="20">
        <v>0.19820245979186368</v>
      </c>
    </row>
    <row r="1809" spans="1:19" ht="13.5" customHeight="1" x14ac:dyDescent="0.2">
      <c r="A1809" s="6">
        <v>41859</v>
      </c>
      <c r="B1809" s="19">
        <v>41495</v>
      </c>
      <c r="C1809" s="19">
        <v>40039</v>
      </c>
      <c r="D1809" s="16" t="s">
        <v>7</v>
      </c>
      <c r="E1809" s="7">
        <v>7516</v>
      </c>
      <c r="F1809" s="7">
        <v>6198</v>
      </c>
      <c r="G1809" s="32">
        <v>1318</v>
      </c>
      <c r="H1809" s="7">
        <v>9372</v>
      </c>
      <c r="I1809" s="7">
        <v>6669</v>
      </c>
      <c r="J1809" s="32">
        <v>2703</v>
      </c>
      <c r="K1809" s="7">
        <v>5791</v>
      </c>
      <c r="L1809" s="7">
        <v>4806</v>
      </c>
      <c r="M1809" s="32">
        <v>985</v>
      </c>
      <c r="N1809" s="8">
        <v>-0.19803670507895865</v>
      </c>
      <c r="O1809" s="8">
        <v>-7.0625281151596941E-2</v>
      </c>
      <c r="P1809" s="20">
        <v>-0.51239363669996307</v>
      </c>
      <c r="Q1809" s="8">
        <v>-0.10417163289630516</v>
      </c>
      <c r="R1809" s="8">
        <v>2.1760633036597365E-2</v>
      </c>
      <c r="S1809" s="20">
        <v>-0.43287435456110157</v>
      </c>
    </row>
    <row r="1810" spans="1:19" ht="13.5" customHeight="1" x14ac:dyDescent="0.2">
      <c r="A1810" s="6">
        <v>41860</v>
      </c>
      <c r="B1810" s="19">
        <v>41496</v>
      </c>
      <c r="C1810" s="19">
        <v>40040</v>
      </c>
      <c r="D1810" s="16" t="s">
        <v>1</v>
      </c>
      <c r="E1810" s="7">
        <v>9370</v>
      </c>
      <c r="F1810" s="7">
        <v>4989</v>
      </c>
      <c r="G1810" s="32">
        <v>4381</v>
      </c>
      <c r="H1810" s="7">
        <v>9423</v>
      </c>
      <c r="I1810" s="7">
        <v>6947</v>
      </c>
      <c r="J1810" s="32">
        <v>2476</v>
      </c>
      <c r="K1810" s="7">
        <v>5807</v>
      </c>
      <c r="L1810" s="7">
        <v>4685</v>
      </c>
      <c r="M1810" s="32">
        <v>1122</v>
      </c>
      <c r="N1810" s="8">
        <v>-5.6245357104955929E-3</v>
      </c>
      <c r="O1810" s="8">
        <v>-0.28184827983302141</v>
      </c>
      <c r="P1810" s="20">
        <v>0.76938610662358653</v>
      </c>
      <c r="Q1810" s="8">
        <v>0.13644633110976345</v>
      </c>
      <c r="R1810" s="8">
        <v>-0.18745928338762219</v>
      </c>
      <c r="S1810" s="20">
        <v>1.0812351543942991</v>
      </c>
    </row>
    <row r="1811" spans="1:19" ht="13.5" customHeight="1" x14ac:dyDescent="0.2">
      <c r="A1811" s="6">
        <v>41861</v>
      </c>
      <c r="B1811" s="19">
        <v>41497</v>
      </c>
      <c r="C1811" s="19">
        <v>40041</v>
      </c>
      <c r="D1811" s="16" t="s">
        <v>2</v>
      </c>
      <c r="E1811" s="7">
        <v>8626</v>
      </c>
      <c r="F1811" s="7">
        <v>6117</v>
      </c>
      <c r="G1811" s="32">
        <v>2509</v>
      </c>
      <c r="H1811" s="7">
        <v>9075</v>
      </c>
      <c r="I1811" s="7">
        <v>6803</v>
      </c>
      <c r="J1811" s="32">
        <v>2272</v>
      </c>
      <c r="K1811" s="7">
        <v>5209</v>
      </c>
      <c r="L1811" s="7">
        <v>4457</v>
      </c>
      <c r="M1811" s="32">
        <v>752</v>
      </c>
      <c r="N1811" s="8">
        <v>-4.9476584022038583E-2</v>
      </c>
      <c r="O1811" s="8">
        <v>-0.10083786564750841</v>
      </c>
      <c r="P1811" s="20">
        <v>0.10431338028169024</v>
      </c>
      <c r="Q1811" s="8">
        <v>0.11504653567735268</v>
      </c>
      <c r="R1811" s="8">
        <v>3.0665543386689142E-2</v>
      </c>
      <c r="S1811" s="20">
        <v>0.39311493614658533</v>
      </c>
    </row>
    <row r="1812" spans="1:19" ht="13.5" customHeight="1" x14ac:dyDescent="0.2">
      <c r="A1812" s="6">
        <v>41862</v>
      </c>
      <c r="B1812" s="19">
        <v>41498</v>
      </c>
      <c r="C1812" s="19">
        <v>40042</v>
      </c>
      <c r="D1812" s="16" t="s">
        <v>3</v>
      </c>
      <c r="E1812" s="7">
        <v>7811</v>
      </c>
      <c r="F1812" s="7">
        <v>5688</v>
      </c>
      <c r="G1812" s="32">
        <v>2123</v>
      </c>
      <c r="H1812" s="7">
        <v>8163</v>
      </c>
      <c r="I1812" s="7">
        <v>6331</v>
      </c>
      <c r="J1812" s="32">
        <v>1832</v>
      </c>
      <c r="K1812" s="7">
        <v>5515</v>
      </c>
      <c r="L1812" s="7">
        <v>4560</v>
      </c>
      <c r="M1812" s="32">
        <v>955</v>
      </c>
      <c r="N1812" s="8">
        <v>-4.3121401445546992E-2</v>
      </c>
      <c r="O1812" s="8">
        <v>-0.10156373400726582</v>
      </c>
      <c r="P1812" s="20">
        <v>0.15884279475982543</v>
      </c>
      <c r="Q1812" s="8">
        <v>2.8304370721432326E-2</v>
      </c>
      <c r="R1812" s="8">
        <v>-2.1840068787618239E-2</v>
      </c>
      <c r="S1812" s="20">
        <v>0.19202695115103885</v>
      </c>
    </row>
    <row r="1813" spans="1:19" ht="13.5" customHeight="1" x14ac:dyDescent="0.2">
      <c r="A1813" s="6">
        <v>41863</v>
      </c>
      <c r="B1813" s="19">
        <v>41499</v>
      </c>
      <c r="C1813" s="19">
        <v>40043</v>
      </c>
      <c r="D1813" s="16" t="s">
        <v>4</v>
      </c>
      <c r="E1813" s="7">
        <v>8644</v>
      </c>
      <c r="F1813" s="7">
        <v>5996</v>
      </c>
      <c r="G1813" s="32">
        <v>2648</v>
      </c>
      <c r="H1813" s="7">
        <v>8191</v>
      </c>
      <c r="I1813" s="7">
        <v>5737</v>
      </c>
      <c r="J1813" s="32">
        <v>2454</v>
      </c>
      <c r="K1813" s="7">
        <v>5873</v>
      </c>
      <c r="L1813" s="7">
        <v>4755</v>
      </c>
      <c r="M1813" s="32">
        <v>1118</v>
      </c>
      <c r="N1813" s="8">
        <v>5.5304602612623599E-2</v>
      </c>
      <c r="O1813" s="8">
        <v>4.514554645284985E-2</v>
      </c>
      <c r="P1813" s="20">
        <v>7.9054604726976452E-2</v>
      </c>
      <c r="Q1813" s="8">
        <v>0.13141361256544504</v>
      </c>
      <c r="R1813" s="8">
        <v>0.1581997295731119</v>
      </c>
      <c r="S1813" s="20">
        <v>7.5111652456353983E-2</v>
      </c>
    </row>
    <row r="1814" spans="1:19" ht="13.5" customHeight="1" x14ac:dyDescent="0.2">
      <c r="A1814" s="6">
        <v>41864</v>
      </c>
      <c r="B1814" s="19">
        <v>41500</v>
      </c>
      <c r="C1814" s="19">
        <v>40044</v>
      </c>
      <c r="D1814" s="16" t="s">
        <v>5</v>
      </c>
      <c r="E1814" s="7">
        <v>8176</v>
      </c>
      <c r="F1814" s="7">
        <v>5960</v>
      </c>
      <c r="G1814" s="32">
        <v>2216</v>
      </c>
      <c r="H1814" s="7">
        <v>8795</v>
      </c>
      <c r="I1814" s="7">
        <v>6423</v>
      </c>
      <c r="J1814" s="32">
        <v>2372</v>
      </c>
      <c r="K1814" s="7">
        <v>5530</v>
      </c>
      <c r="L1814" s="7">
        <v>4697</v>
      </c>
      <c r="M1814" s="32">
        <v>833</v>
      </c>
      <c r="N1814" s="8">
        <v>-7.0380898237635048E-2</v>
      </c>
      <c r="O1814" s="8">
        <v>-7.2084695625097339E-2</v>
      </c>
      <c r="P1814" s="20">
        <v>-6.5767284991568253E-2</v>
      </c>
      <c r="Q1814" s="8">
        <v>0.11268372346216649</v>
      </c>
      <c r="R1814" s="8">
        <v>7.0786920589292146E-2</v>
      </c>
      <c r="S1814" s="20">
        <v>0.2435465768799101</v>
      </c>
    </row>
    <row r="1815" spans="1:19" ht="13.5" customHeight="1" x14ac:dyDescent="0.2">
      <c r="A1815" s="6">
        <v>41865</v>
      </c>
      <c r="B1815" s="19">
        <v>41501</v>
      </c>
      <c r="C1815" s="19">
        <v>40045</v>
      </c>
      <c r="D1815" s="16" t="s">
        <v>6</v>
      </c>
      <c r="E1815" s="7">
        <v>7920</v>
      </c>
      <c r="F1815" s="7">
        <v>5081</v>
      </c>
      <c r="G1815" s="32">
        <v>2839</v>
      </c>
      <c r="H1815" s="7">
        <v>7846</v>
      </c>
      <c r="I1815" s="7">
        <v>5929</v>
      </c>
      <c r="J1815" s="32">
        <v>1917</v>
      </c>
      <c r="K1815" s="7">
        <v>5350</v>
      </c>
      <c r="L1815" s="7">
        <v>4280</v>
      </c>
      <c r="M1815" s="32">
        <v>1070</v>
      </c>
      <c r="N1815" s="8">
        <v>9.4315574815191372E-3</v>
      </c>
      <c r="O1815" s="8">
        <v>-0.14302580536346765</v>
      </c>
      <c r="P1815" s="20">
        <v>0.48095983307250911</v>
      </c>
      <c r="Q1815" s="8">
        <v>5.8399037819056421E-2</v>
      </c>
      <c r="R1815" s="8">
        <v>-6.9754668619553262E-2</v>
      </c>
      <c r="S1815" s="20">
        <v>0.40475012370113794</v>
      </c>
    </row>
    <row r="1816" spans="1:19" ht="13.5" customHeight="1" x14ac:dyDescent="0.2">
      <c r="A1816" s="6">
        <v>41866</v>
      </c>
      <c r="B1816" s="19">
        <v>41502</v>
      </c>
      <c r="C1816" s="19">
        <v>40046</v>
      </c>
      <c r="D1816" s="16" t="s">
        <v>7</v>
      </c>
      <c r="E1816" s="7">
        <v>7686</v>
      </c>
      <c r="F1816" s="7">
        <v>5560</v>
      </c>
      <c r="G1816" s="32">
        <v>2126</v>
      </c>
      <c r="H1816" s="7">
        <v>8334</v>
      </c>
      <c r="I1816" s="7">
        <v>5654</v>
      </c>
      <c r="J1816" s="32">
        <v>2680</v>
      </c>
      <c r="K1816" s="7">
        <v>5787</v>
      </c>
      <c r="L1816" s="7">
        <v>4777</v>
      </c>
      <c r="M1816" s="32">
        <v>1010</v>
      </c>
      <c r="N1816" s="8">
        <v>-7.7753779697624203E-2</v>
      </c>
      <c r="O1816" s="8">
        <v>-1.6625397948355158E-2</v>
      </c>
      <c r="P1816" s="20">
        <v>-0.20671641791044781</v>
      </c>
      <c r="Q1816" s="8">
        <v>-1.0428736964078755E-2</v>
      </c>
      <c r="R1816" s="8">
        <v>2.8867505551443351E-2</v>
      </c>
      <c r="S1816" s="20">
        <v>-0.1002962336013542</v>
      </c>
    </row>
    <row r="1817" spans="1:19" ht="13.5" customHeight="1" x14ac:dyDescent="0.2">
      <c r="A1817" s="6">
        <v>41867</v>
      </c>
      <c r="B1817" s="19">
        <v>41503</v>
      </c>
      <c r="C1817" s="19">
        <v>40047</v>
      </c>
      <c r="D1817" s="16" t="s">
        <v>1</v>
      </c>
      <c r="E1817" s="7">
        <v>8857</v>
      </c>
      <c r="F1817" s="7">
        <v>5365</v>
      </c>
      <c r="G1817" s="32">
        <v>3492</v>
      </c>
      <c r="H1817" s="7">
        <v>8584</v>
      </c>
      <c r="I1817" s="7">
        <v>5924</v>
      </c>
      <c r="J1817" s="32">
        <v>2660</v>
      </c>
      <c r="K1817" s="7">
        <v>6333</v>
      </c>
      <c r="L1817" s="7">
        <v>5151</v>
      </c>
      <c r="M1817" s="32">
        <v>1182</v>
      </c>
      <c r="N1817" s="8">
        <v>3.1803355079217166E-2</v>
      </c>
      <c r="O1817" s="8">
        <v>-9.4361917623227543E-2</v>
      </c>
      <c r="P1817" s="20">
        <v>0.31278195488721794</v>
      </c>
      <c r="Q1817" s="8">
        <v>0.13697047496790749</v>
      </c>
      <c r="R1817" s="8">
        <v>-6.0749299719887961E-2</v>
      </c>
      <c r="S1817" s="20">
        <v>0.68046198267564972</v>
      </c>
    </row>
    <row r="1818" spans="1:19" ht="13.5" customHeight="1" x14ac:dyDescent="0.2">
      <c r="A1818" s="6">
        <v>41868</v>
      </c>
      <c r="B1818" s="19">
        <v>41504</v>
      </c>
      <c r="C1818" s="19">
        <v>40048</v>
      </c>
      <c r="D1818" s="16" t="s">
        <v>2</v>
      </c>
      <c r="E1818" s="7">
        <v>7869</v>
      </c>
      <c r="F1818" s="7">
        <v>5558</v>
      </c>
      <c r="G1818" s="32">
        <v>2311</v>
      </c>
      <c r="H1818" s="7">
        <v>7625</v>
      </c>
      <c r="I1818" s="7">
        <v>5521</v>
      </c>
      <c r="J1818" s="32">
        <v>2104</v>
      </c>
      <c r="K1818" s="7">
        <v>5075</v>
      </c>
      <c r="L1818" s="7">
        <v>4267</v>
      </c>
      <c r="M1818" s="32">
        <v>808</v>
      </c>
      <c r="N1818" s="8">
        <v>3.2000000000000028E-2</v>
      </c>
      <c r="O1818" s="8">
        <v>6.7016844774496764E-3</v>
      </c>
      <c r="P1818" s="20">
        <v>9.8384030418251056E-2</v>
      </c>
      <c r="Q1818" s="8">
        <v>9.7642627981587404E-2</v>
      </c>
      <c r="R1818" s="8">
        <v>2.6408125577100705E-2</v>
      </c>
      <c r="S1818" s="20">
        <v>0.31755986316989748</v>
      </c>
    </row>
    <row r="1819" spans="1:19" ht="13.5" customHeight="1" x14ac:dyDescent="0.2">
      <c r="A1819" s="6">
        <v>41869</v>
      </c>
      <c r="B1819" s="19">
        <v>41505</v>
      </c>
      <c r="C1819" s="19">
        <v>40049</v>
      </c>
      <c r="D1819" s="16" t="s">
        <v>3</v>
      </c>
      <c r="E1819" s="7">
        <v>6812</v>
      </c>
      <c r="F1819" s="7">
        <v>4817</v>
      </c>
      <c r="G1819" s="32">
        <v>1995</v>
      </c>
      <c r="H1819" s="7">
        <v>6475</v>
      </c>
      <c r="I1819" s="7">
        <v>4608</v>
      </c>
      <c r="J1819" s="32">
        <v>1867</v>
      </c>
      <c r="K1819" s="7">
        <v>5284</v>
      </c>
      <c r="L1819" s="7">
        <v>4321</v>
      </c>
      <c r="M1819" s="32">
        <v>963</v>
      </c>
      <c r="N1819" s="8">
        <v>5.2046332046332022E-2</v>
      </c>
      <c r="O1819" s="8">
        <v>4.5355902777777679E-2</v>
      </c>
      <c r="P1819" s="20">
        <v>6.8559185859667915E-2</v>
      </c>
      <c r="Q1819" s="8">
        <v>5.907960199004969E-2</v>
      </c>
      <c r="R1819" s="8">
        <v>1.5816111345423822E-2</v>
      </c>
      <c r="S1819" s="20">
        <v>0.18047337278106501</v>
      </c>
    </row>
    <row r="1820" spans="1:19" ht="13.5" customHeight="1" x14ac:dyDescent="0.2">
      <c r="A1820" s="6">
        <v>41870</v>
      </c>
      <c r="B1820" s="19">
        <v>41506</v>
      </c>
      <c r="C1820" s="19">
        <v>40050</v>
      </c>
      <c r="D1820" s="16" t="s">
        <v>4</v>
      </c>
      <c r="E1820" s="7">
        <v>6868</v>
      </c>
      <c r="F1820" s="7">
        <v>4526</v>
      </c>
      <c r="G1820" s="32">
        <v>2342</v>
      </c>
      <c r="H1820" s="7">
        <v>5755</v>
      </c>
      <c r="I1820" s="7">
        <v>3722</v>
      </c>
      <c r="J1820" s="32">
        <v>2033</v>
      </c>
      <c r="K1820" s="7">
        <v>4824</v>
      </c>
      <c r="L1820" s="7">
        <v>3697</v>
      </c>
      <c r="M1820" s="32">
        <v>1127</v>
      </c>
      <c r="N1820" s="8">
        <v>0.19339704604691565</v>
      </c>
      <c r="O1820" s="8">
        <v>0.21601289629231601</v>
      </c>
      <c r="P1820" s="20">
        <v>0.15199212985735366</v>
      </c>
      <c r="Q1820" s="8">
        <v>3.293728380207539E-2</v>
      </c>
      <c r="R1820" s="8">
        <v>-4.837291116974507E-3</v>
      </c>
      <c r="S1820" s="20">
        <v>0.11470728224654936</v>
      </c>
    </row>
    <row r="1821" spans="1:19" ht="13.5" customHeight="1" x14ac:dyDescent="0.2">
      <c r="A1821" s="6">
        <v>41871</v>
      </c>
      <c r="B1821" s="19">
        <v>41507</v>
      </c>
      <c r="C1821" s="19">
        <v>40051</v>
      </c>
      <c r="D1821" s="16" t="s">
        <v>5</v>
      </c>
      <c r="E1821" s="7">
        <v>6879</v>
      </c>
      <c r="F1821" s="7">
        <v>5035</v>
      </c>
      <c r="G1821" s="32">
        <v>1844</v>
      </c>
      <c r="H1821" s="7">
        <v>6502</v>
      </c>
      <c r="I1821" s="7">
        <v>4557</v>
      </c>
      <c r="J1821" s="32">
        <v>1945</v>
      </c>
      <c r="K1821" s="7">
        <v>5046</v>
      </c>
      <c r="L1821" s="7">
        <v>4209</v>
      </c>
      <c r="M1821" s="32">
        <v>837</v>
      </c>
      <c r="N1821" s="8">
        <v>5.7982159335589145E-2</v>
      </c>
      <c r="O1821" s="8">
        <v>0.10489357033135827</v>
      </c>
      <c r="P1821" s="20">
        <v>-5.1928020565552679E-2</v>
      </c>
      <c r="Q1821" s="8">
        <v>7.8889585947302443E-2</v>
      </c>
      <c r="R1821" s="8">
        <v>9.8385689354275829E-2</v>
      </c>
      <c r="S1821" s="20">
        <v>2.9017857142857206E-2</v>
      </c>
    </row>
    <row r="1822" spans="1:19" ht="13.5" customHeight="1" x14ac:dyDescent="0.2">
      <c r="A1822" s="6">
        <v>41872</v>
      </c>
      <c r="B1822" s="19">
        <v>41508</v>
      </c>
      <c r="C1822" s="19">
        <v>40052</v>
      </c>
      <c r="D1822" s="16" t="s">
        <v>6</v>
      </c>
      <c r="E1822" s="7">
        <v>7426</v>
      </c>
      <c r="F1822" s="7">
        <v>4927</v>
      </c>
      <c r="G1822" s="32">
        <v>2499</v>
      </c>
      <c r="H1822" s="7">
        <v>6022</v>
      </c>
      <c r="I1822" s="7">
        <v>4504</v>
      </c>
      <c r="J1822" s="32">
        <v>1518</v>
      </c>
      <c r="K1822" s="7">
        <v>4488</v>
      </c>
      <c r="L1822" s="7">
        <v>3518</v>
      </c>
      <c r="M1822" s="32">
        <v>970</v>
      </c>
      <c r="N1822" s="8">
        <v>0.23314513450680829</v>
      </c>
      <c r="O1822" s="8">
        <v>9.3916518650088765E-2</v>
      </c>
      <c r="P1822" s="20">
        <v>0.64624505928853759</v>
      </c>
      <c r="Q1822" s="8">
        <v>7.2191741264799214E-2</v>
      </c>
      <c r="R1822" s="8">
        <v>-5.6130268199233724E-2</v>
      </c>
      <c r="S1822" s="20">
        <v>0.46483001172332949</v>
      </c>
    </row>
    <row r="1823" spans="1:19" ht="13.5" customHeight="1" x14ac:dyDescent="0.2">
      <c r="A1823" s="6">
        <v>41873</v>
      </c>
      <c r="B1823" s="19">
        <v>41509</v>
      </c>
      <c r="C1823" s="19">
        <v>40053</v>
      </c>
      <c r="D1823" s="16" t="s">
        <v>7</v>
      </c>
      <c r="E1823" s="7">
        <v>7415</v>
      </c>
      <c r="F1823" s="7">
        <v>5287</v>
      </c>
      <c r="G1823" s="32">
        <v>2128</v>
      </c>
      <c r="H1823" s="7">
        <v>8399</v>
      </c>
      <c r="I1823" s="7">
        <v>5656</v>
      </c>
      <c r="J1823" s="32">
        <v>2743</v>
      </c>
      <c r="K1823" s="7">
        <v>5425</v>
      </c>
      <c r="L1823" s="7">
        <v>4455</v>
      </c>
      <c r="M1823" s="32">
        <v>970</v>
      </c>
      <c r="N1823" s="8">
        <v>-0.11715680438147402</v>
      </c>
      <c r="O1823" s="8">
        <v>-6.5240452616690203E-2</v>
      </c>
      <c r="P1823" s="20">
        <v>-0.22420707254830474</v>
      </c>
      <c r="Q1823" s="8">
        <v>-5.1305015353121819E-2</v>
      </c>
      <c r="R1823" s="8">
        <v>-2.9908256880733952E-2</v>
      </c>
      <c r="S1823" s="20">
        <v>-0.10059171597633132</v>
      </c>
    </row>
    <row r="1824" spans="1:19" ht="13.5" customHeight="1" x14ac:dyDescent="0.2">
      <c r="A1824" s="6">
        <v>41874</v>
      </c>
      <c r="B1824" s="19">
        <v>41510</v>
      </c>
      <c r="C1824" s="19">
        <v>40054</v>
      </c>
      <c r="D1824" s="16" t="s">
        <v>1</v>
      </c>
      <c r="E1824" s="7">
        <v>8465</v>
      </c>
      <c r="F1824" s="7">
        <v>5236</v>
      </c>
      <c r="G1824" s="32">
        <v>3229</v>
      </c>
      <c r="H1824" s="7">
        <v>7939</v>
      </c>
      <c r="I1824" s="7">
        <v>5492</v>
      </c>
      <c r="J1824" s="32">
        <v>2447</v>
      </c>
      <c r="K1824" s="7">
        <v>5870</v>
      </c>
      <c r="L1824" s="7">
        <v>4676</v>
      </c>
      <c r="M1824" s="32">
        <v>1194</v>
      </c>
      <c r="N1824" s="8">
        <v>6.6255195868497374E-2</v>
      </c>
      <c r="O1824" s="8">
        <v>-4.661325564457397E-2</v>
      </c>
      <c r="P1824" s="20">
        <v>0.31957498978340815</v>
      </c>
      <c r="Q1824" s="8">
        <v>0.18325412356723514</v>
      </c>
      <c r="R1824" s="8">
        <v>-3.5727440147329648E-2</v>
      </c>
      <c r="S1824" s="20">
        <v>0.87296983758700697</v>
      </c>
    </row>
    <row r="1825" spans="1:19" ht="13.5" customHeight="1" x14ac:dyDescent="0.2">
      <c r="A1825" s="6">
        <v>41875</v>
      </c>
      <c r="B1825" s="19">
        <v>41511</v>
      </c>
      <c r="C1825" s="19">
        <v>40055</v>
      </c>
      <c r="D1825" s="16" t="s">
        <v>2</v>
      </c>
      <c r="E1825" s="7">
        <v>7119</v>
      </c>
      <c r="F1825" s="7">
        <v>4895</v>
      </c>
      <c r="G1825" s="32">
        <v>2224</v>
      </c>
      <c r="H1825" s="7">
        <v>7291</v>
      </c>
      <c r="I1825" s="7">
        <v>5554</v>
      </c>
      <c r="J1825" s="32">
        <v>1737</v>
      </c>
      <c r="K1825" s="7">
        <v>5117</v>
      </c>
      <c r="L1825" s="7">
        <v>4308</v>
      </c>
      <c r="M1825" s="32">
        <v>809</v>
      </c>
      <c r="N1825" s="8">
        <v>-2.3590728295158403E-2</v>
      </c>
      <c r="O1825" s="8">
        <v>-0.11865322290241265</v>
      </c>
      <c r="P1825" s="20">
        <v>0.28036845135290722</v>
      </c>
      <c r="Q1825" s="8">
        <v>-1.0150166852057829E-2</v>
      </c>
      <c r="R1825" s="8">
        <v>-0.1173818968626037</v>
      </c>
      <c r="S1825" s="20">
        <v>0.35115431348724191</v>
      </c>
    </row>
    <row r="1826" spans="1:19" ht="13.5" customHeight="1" x14ac:dyDescent="0.2">
      <c r="A1826" s="6">
        <v>41876</v>
      </c>
      <c r="B1826" s="19">
        <v>41512</v>
      </c>
      <c r="C1826" s="19">
        <v>40056</v>
      </c>
      <c r="D1826" s="16" t="s">
        <v>3</v>
      </c>
      <c r="E1826" s="7">
        <v>6338</v>
      </c>
      <c r="F1826" s="7">
        <v>4347</v>
      </c>
      <c r="G1826" s="32">
        <v>1991</v>
      </c>
      <c r="H1826" s="7">
        <v>6370</v>
      </c>
      <c r="I1826" s="7">
        <v>5008</v>
      </c>
      <c r="J1826" s="32">
        <v>1362</v>
      </c>
      <c r="K1826" s="7">
        <v>5281</v>
      </c>
      <c r="L1826" s="7">
        <v>4145</v>
      </c>
      <c r="M1826" s="32">
        <v>1136</v>
      </c>
      <c r="N1826" s="8">
        <v>-5.0235478806907041E-3</v>
      </c>
      <c r="O1826" s="8">
        <v>-0.13198881789137384</v>
      </c>
      <c r="P1826" s="20">
        <v>0.46182085168869302</v>
      </c>
      <c r="Q1826" s="8">
        <v>-0.10518142030213185</v>
      </c>
      <c r="R1826" s="8">
        <v>-0.19767441860465118</v>
      </c>
      <c r="S1826" s="20">
        <v>0.19579579579579587</v>
      </c>
    </row>
    <row r="1827" spans="1:19" ht="13.5" customHeight="1" x14ac:dyDescent="0.2">
      <c r="A1827" s="6">
        <v>41877</v>
      </c>
      <c r="B1827" s="19">
        <v>41513</v>
      </c>
      <c r="C1827" s="19">
        <v>40057</v>
      </c>
      <c r="D1827" s="16" t="s">
        <v>4</v>
      </c>
      <c r="E1827" s="7">
        <v>5757</v>
      </c>
      <c r="F1827" s="7">
        <v>3843</v>
      </c>
      <c r="G1827" s="32">
        <v>1914</v>
      </c>
      <c r="H1827" s="7">
        <v>7060</v>
      </c>
      <c r="I1827" s="7">
        <v>4685</v>
      </c>
      <c r="J1827" s="32">
        <v>2375</v>
      </c>
      <c r="K1827" s="7">
        <v>4985</v>
      </c>
      <c r="L1827" s="7">
        <v>3931</v>
      </c>
      <c r="M1827" s="32">
        <v>1054</v>
      </c>
      <c r="N1827" s="8">
        <v>-0.18456090651558077</v>
      </c>
      <c r="O1827" s="8">
        <v>-0.17972251867662759</v>
      </c>
      <c r="P1827" s="20">
        <v>-0.19410526315789478</v>
      </c>
      <c r="Q1827" s="8">
        <v>-3.7129954841946811E-2</v>
      </c>
      <c r="R1827" s="8">
        <v>-0.15034269290294056</v>
      </c>
      <c r="S1827" s="20">
        <v>0.31456043956043955</v>
      </c>
    </row>
    <row r="1828" spans="1:19" ht="13.5" customHeight="1" x14ac:dyDescent="0.2">
      <c r="A1828" s="6">
        <v>41878</v>
      </c>
      <c r="B1828" s="19">
        <v>41514</v>
      </c>
      <c r="C1828" s="19">
        <v>40058</v>
      </c>
      <c r="D1828" s="16" t="s">
        <v>5</v>
      </c>
      <c r="E1828" s="7">
        <v>6493</v>
      </c>
      <c r="F1828" s="7">
        <v>4731</v>
      </c>
      <c r="G1828" s="32">
        <v>1762</v>
      </c>
      <c r="H1828" s="7">
        <v>6905</v>
      </c>
      <c r="I1828" s="7">
        <v>4921</v>
      </c>
      <c r="J1828" s="32">
        <v>1984</v>
      </c>
      <c r="K1828" s="7">
        <v>5724</v>
      </c>
      <c r="L1828" s="7">
        <v>4638</v>
      </c>
      <c r="M1828" s="32">
        <v>1086</v>
      </c>
      <c r="N1828" s="8">
        <v>-5.9666908037653843E-2</v>
      </c>
      <c r="O1828" s="8">
        <v>-3.8610038610038644E-2</v>
      </c>
      <c r="P1828" s="20">
        <v>-0.11189516129032262</v>
      </c>
      <c r="Q1828" s="8">
        <v>5.8698842328387402E-2</v>
      </c>
      <c r="R1828" s="8">
        <v>-3.9195775792039034E-2</v>
      </c>
      <c r="S1828" s="20">
        <v>0.45740281224152191</v>
      </c>
    </row>
    <row r="1829" spans="1:19" ht="13.5" customHeight="1" x14ac:dyDescent="0.2">
      <c r="A1829" s="6">
        <v>41879</v>
      </c>
      <c r="B1829" s="19">
        <v>41515</v>
      </c>
      <c r="C1829" s="19">
        <v>40059</v>
      </c>
      <c r="D1829" s="16" t="s">
        <v>6</v>
      </c>
      <c r="E1829" s="7">
        <v>7033</v>
      </c>
      <c r="F1829" s="7">
        <v>4683</v>
      </c>
      <c r="G1829" s="32">
        <v>2350</v>
      </c>
      <c r="H1829" s="7">
        <v>6669</v>
      </c>
      <c r="I1829" s="7">
        <v>5027</v>
      </c>
      <c r="J1829" s="32">
        <v>1642</v>
      </c>
      <c r="K1829" s="7">
        <v>4952</v>
      </c>
      <c r="L1829" s="7">
        <v>3952</v>
      </c>
      <c r="M1829" s="32">
        <v>1000</v>
      </c>
      <c r="N1829" s="8">
        <v>5.4580896686159841E-2</v>
      </c>
      <c r="O1829" s="8">
        <v>-6.8430475432663562E-2</v>
      </c>
      <c r="P1829" s="20">
        <v>0.4311814859926919</v>
      </c>
      <c r="Q1829" s="8">
        <v>0.16151940545004129</v>
      </c>
      <c r="R1829" s="8">
        <v>4.8354600402954917E-2</v>
      </c>
      <c r="S1829" s="20">
        <v>0.47984886649874059</v>
      </c>
    </row>
    <row r="1830" spans="1:19" ht="13.5" customHeight="1" x14ac:dyDescent="0.2">
      <c r="A1830" s="6">
        <v>41880</v>
      </c>
      <c r="B1830" s="19">
        <v>41516</v>
      </c>
      <c r="C1830" s="19">
        <v>40060</v>
      </c>
      <c r="D1830" s="16" t="s">
        <v>7</v>
      </c>
      <c r="E1830" s="7">
        <v>6425</v>
      </c>
      <c r="F1830" s="7">
        <v>4563</v>
      </c>
      <c r="G1830" s="32">
        <v>1862</v>
      </c>
      <c r="H1830" s="7">
        <v>6833</v>
      </c>
      <c r="I1830" s="7">
        <v>4616</v>
      </c>
      <c r="J1830" s="32">
        <v>2217</v>
      </c>
      <c r="K1830" s="7">
        <v>5613</v>
      </c>
      <c r="L1830" s="7">
        <v>4556</v>
      </c>
      <c r="M1830" s="32">
        <v>1057</v>
      </c>
      <c r="N1830" s="8">
        <v>-5.9710229767305667E-2</v>
      </c>
      <c r="O1830" s="8">
        <v>-1.1481802426343113E-2</v>
      </c>
      <c r="P1830" s="20">
        <v>-0.16012629679747403</v>
      </c>
      <c r="Q1830" s="8">
        <v>-5.7257814917982541E-3</v>
      </c>
      <c r="R1830" s="8">
        <v>5.0656228413539006E-2</v>
      </c>
      <c r="S1830" s="20">
        <v>-0.12128362435110907</v>
      </c>
    </row>
    <row r="1831" spans="1:19" ht="13.5" customHeight="1" x14ac:dyDescent="0.2">
      <c r="A1831" s="6">
        <v>41881</v>
      </c>
      <c r="B1831" s="19">
        <v>41517</v>
      </c>
      <c r="C1831" s="19">
        <v>40061</v>
      </c>
      <c r="D1831" s="16" t="s">
        <v>1</v>
      </c>
      <c r="E1831" s="7">
        <v>7703</v>
      </c>
      <c r="F1831" s="7">
        <v>4478</v>
      </c>
      <c r="G1831" s="32">
        <v>3225</v>
      </c>
      <c r="H1831" s="7">
        <v>6834</v>
      </c>
      <c r="I1831" s="7">
        <v>4986</v>
      </c>
      <c r="J1831" s="32">
        <v>1848</v>
      </c>
      <c r="K1831" s="7">
        <v>5858</v>
      </c>
      <c r="L1831" s="7">
        <v>4640</v>
      </c>
      <c r="M1831" s="32">
        <v>1218</v>
      </c>
      <c r="N1831" s="8">
        <v>0.12715832601697397</v>
      </c>
      <c r="O1831" s="8">
        <v>-0.10188527878058562</v>
      </c>
      <c r="P1831" s="20">
        <v>0.74512987012987009</v>
      </c>
      <c r="Q1831" s="8">
        <v>0.14440647749220026</v>
      </c>
      <c r="R1831" s="8">
        <v>-0.10636599481141484</v>
      </c>
      <c r="S1831" s="20">
        <v>0.875</v>
      </c>
    </row>
    <row r="1832" spans="1:19" ht="13.5" customHeight="1" x14ac:dyDescent="0.2">
      <c r="A1832" s="6">
        <v>41882</v>
      </c>
      <c r="B1832" s="19">
        <v>41518</v>
      </c>
      <c r="C1832" s="19">
        <v>40062</v>
      </c>
      <c r="D1832" s="16" t="s">
        <v>2</v>
      </c>
      <c r="E1832" s="7">
        <v>6289</v>
      </c>
      <c r="F1832" s="7">
        <v>4406</v>
      </c>
      <c r="G1832" s="32">
        <v>1883</v>
      </c>
      <c r="H1832" s="7">
        <v>7701</v>
      </c>
      <c r="I1832" s="7">
        <v>5489</v>
      </c>
      <c r="J1832" s="32">
        <v>2212</v>
      </c>
      <c r="K1832" s="7">
        <v>5384</v>
      </c>
      <c r="L1832" s="7">
        <v>4163</v>
      </c>
      <c r="M1832" s="32">
        <v>1221</v>
      </c>
      <c r="N1832" s="8">
        <v>-0.1833528113232048</v>
      </c>
      <c r="O1832" s="8">
        <v>-0.19730369830570227</v>
      </c>
      <c r="P1832" s="20">
        <v>-0.14873417721518989</v>
      </c>
      <c r="Q1832" s="8">
        <v>-6.8158245666024575E-2</v>
      </c>
      <c r="R1832" s="8">
        <v>-0.13523061825318938</v>
      </c>
      <c r="S1832" s="20">
        <v>0.13845223700120912</v>
      </c>
    </row>
    <row r="1833" spans="1:19" ht="14.65" customHeight="1" x14ac:dyDescent="0.2">
      <c r="A1833" s="6">
        <v>41883</v>
      </c>
      <c r="B1833" s="19">
        <v>41519</v>
      </c>
      <c r="C1833" s="19">
        <v>40063</v>
      </c>
      <c r="D1833" s="16" t="s">
        <v>3</v>
      </c>
      <c r="E1833" s="7">
        <v>6320</v>
      </c>
      <c r="F1833" s="7">
        <v>4731</v>
      </c>
      <c r="G1833" s="32">
        <v>1589</v>
      </c>
      <c r="H1833" s="7">
        <v>6585</v>
      </c>
      <c r="I1833" s="7">
        <v>5051</v>
      </c>
      <c r="J1833" s="32">
        <v>1534</v>
      </c>
      <c r="K1833" s="7">
        <v>4987</v>
      </c>
      <c r="L1833" s="7">
        <v>4014</v>
      </c>
      <c r="M1833" s="32">
        <v>973</v>
      </c>
      <c r="N1833" s="8">
        <v>-4.0242976461655311E-2</v>
      </c>
      <c r="O1833" s="8">
        <v>-6.335379132844976E-2</v>
      </c>
      <c r="P1833" s="20">
        <v>3.5853976531942555E-2</v>
      </c>
      <c r="Q1833" s="8">
        <v>1.5261044176706928E-2</v>
      </c>
      <c r="R1833" s="8">
        <v>1.5236051502145909E-2</v>
      </c>
      <c r="S1833" s="20">
        <v>1.5335463258785875E-2</v>
      </c>
    </row>
    <row r="1834" spans="1:19" ht="14.65" customHeight="1" x14ac:dyDescent="0.2">
      <c r="A1834" s="6">
        <v>41884</v>
      </c>
      <c r="B1834" s="19">
        <v>41520</v>
      </c>
      <c r="C1834" s="19">
        <v>40064</v>
      </c>
      <c r="D1834" s="16" t="s">
        <v>4</v>
      </c>
      <c r="E1834" s="7">
        <v>6850</v>
      </c>
      <c r="F1834" s="7">
        <v>4529</v>
      </c>
      <c r="G1834" s="32">
        <v>2321</v>
      </c>
      <c r="H1834" s="7">
        <v>6864</v>
      </c>
      <c r="I1834" s="7">
        <v>4498</v>
      </c>
      <c r="J1834" s="32">
        <v>2366</v>
      </c>
      <c r="K1834" s="7">
        <v>5152</v>
      </c>
      <c r="L1834" s="7">
        <v>4096</v>
      </c>
      <c r="M1834" s="32">
        <v>1056</v>
      </c>
      <c r="N1834" s="8">
        <v>-2.0396270396270122E-3</v>
      </c>
      <c r="O1834" s="8">
        <v>6.8919519786572181E-3</v>
      </c>
      <c r="P1834" s="20">
        <v>-1.9019442096365191E-2</v>
      </c>
      <c r="Q1834" s="8">
        <v>6.1686298822070773E-2</v>
      </c>
      <c r="R1834" s="8">
        <v>4.4511070110701212E-2</v>
      </c>
      <c r="S1834" s="20">
        <v>9.6880907372400848E-2</v>
      </c>
    </row>
    <row r="1835" spans="1:19" ht="14.65" customHeight="1" x14ac:dyDescent="0.2">
      <c r="A1835" s="6">
        <v>41885</v>
      </c>
      <c r="B1835" s="19">
        <v>41521</v>
      </c>
      <c r="C1835" s="19">
        <v>40065</v>
      </c>
      <c r="D1835" s="16" t="s">
        <v>5</v>
      </c>
      <c r="E1835" s="7">
        <v>6842</v>
      </c>
      <c r="F1835" s="7">
        <v>4931</v>
      </c>
      <c r="G1835" s="32">
        <v>1911</v>
      </c>
      <c r="H1835" s="7">
        <v>6730</v>
      </c>
      <c r="I1835" s="7">
        <v>4844</v>
      </c>
      <c r="J1835" s="32">
        <v>1886</v>
      </c>
      <c r="K1835" s="7">
        <v>5399</v>
      </c>
      <c r="L1835" s="7">
        <v>4326</v>
      </c>
      <c r="M1835" s="32">
        <v>1073</v>
      </c>
      <c r="N1835" s="8">
        <v>1.6641901931649272E-2</v>
      </c>
      <c r="O1835" s="8">
        <v>1.7960363336085861E-2</v>
      </c>
      <c r="P1835" s="20">
        <v>1.3255567338282148E-2</v>
      </c>
      <c r="Q1835" s="8">
        <v>9.3495285280485785E-2</v>
      </c>
      <c r="R1835" s="8">
        <v>3.3969385615433056E-2</v>
      </c>
      <c r="S1835" s="20">
        <v>0.28427419354838701</v>
      </c>
    </row>
    <row r="1836" spans="1:19" ht="14.65" customHeight="1" x14ac:dyDescent="0.2">
      <c r="A1836" s="6">
        <v>41886</v>
      </c>
      <c r="B1836" s="19">
        <v>41522</v>
      </c>
      <c r="C1836" s="19">
        <v>40066</v>
      </c>
      <c r="D1836" s="16" t="s">
        <v>6</v>
      </c>
      <c r="E1836" s="7">
        <v>7380</v>
      </c>
      <c r="F1836" s="7">
        <v>4766</v>
      </c>
      <c r="G1836" s="32">
        <v>2614</v>
      </c>
      <c r="H1836" s="7">
        <v>6181</v>
      </c>
      <c r="I1836" s="7">
        <v>4678</v>
      </c>
      <c r="J1836" s="32">
        <v>1503</v>
      </c>
      <c r="K1836" s="7">
        <v>5143</v>
      </c>
      <c r="L1836" s="7">
        <v>3851</v>
      </c>
      <c r="M1836" s="32">
        <v>1292</v>
      </c>
      <c r="N1836" s="8">
        <v>0.19398155638246228</v>
      </c>
      <c r="O1836" s="8">
        <v>1.8811457887986327E-2</v>
      </c>
      <c r="P1836" s="20">
        <v>0.73918829008649367</v>
      </c>
      <c r="Q1836" s="8">
        <v>0.11581493801028131</v>
      </c>
      <c r="R1836" s="8">
        <v>-3.9500201531640466E-2</v>
      </c>
      <c r="S1836" s="20">
        <v>0.58232445520581111</v>
      </c>
    </row>
    <row r="1837" spans="1:19" ht="14.65" customHeight="1" x14ac:dyDescent="0.2">
      <c r="A1837" s="6">
        <v>41887</v>
      </c>
      <c r="B1837" s="19">
        <v>41523</v>
      </c>
      <c r="C1837" s="19">
        <v>40067</v>
      </c>
      <c r="D1837" s="16" t="s">
        <v>7</v>
      </c>
      <c r="E1837" s="7">
        <v>7170</v>
      </c>
      <c r="F1837" s="7">
        <v>5022</v>
      </c>
      <c r="G1837" s="32">
        <v>2148</v>
      </c>
      <c r="H1837" s="7">
        <v>7355</v>
      </c>
      <c r="I1837" s="7">
        <v>4942</v>
      </c>
      <c r="J1837" s="32">
        <v>2413</v>
      </c>
      <c r="K1837" s="7">
        <v>5403</v>
      </c>
      <c r="L1837" s="7">
        <v>4479</v>
      </c>
      <c r="M1837" s="32">
        <v>924</v>
      </c>
      <c r="N1837" s="8">
        <v>-2.5152957171991841E-2</v>
      </c>
      <c r="O1837" s="8">
        <v>1.6187778227438221E-2</v>
      </c>
      <c r="P1837" s="20">
        <v>-0.10982179859096564</v>
      </c>
      <c r="Q1837" s="8">
        <v>4.0185695633251139E-2</v>
      </c>
      <c r="R1837" s="8">
        <v>6.5563335455124161E-2</v>
      </c>
      <c r="S1837" s="20">
        <v>-1.4678899082568808E-2</v>
      </c>
    </row>
    <row r="1838" spans="1:19" ht="14.65" customHeight="1" x14ac:dyDescent="0.2">
      <c r="A1838" s="6">
        <v>41888</v>
      </c>
      <c r="B1838" s="19">
        <v>41524</v>
      </c>
      <c r="C1838" s="19">
        <v>40068</v>
      </c>
      <c r="D1838" s="16" t="s">
        <v>1</v>
      </c>
      <c r="E1838" s="7">
        <v>8110</v>
      </c>
      <c r="F1838" s="7">
        <v>4905</v>
      </c>
      <c r="G1838" s="32">
        <v>3205</v>
      </c>
      <c r="H1838" s="7">
        <v>7052</v>
      </c>
      <c r="I1838" s="7">
        <v>4943</v>
      </c>
      <c r="J1838" s="32">
        <v>2109</v>
      </c>
      <c r="K1838" s="7">
        <v>5547</v>
      </c>
      <c r="L1838" s="7">
        <v>4579</v>
      </c>
      <c r="M1838" s="32">
        <v>968</v>
      </c>
      <c r="N1838" s="8">
        <v>0.15002836074872383</v>
      </c>
      <c r="O1838" s="8">
        <v>-7.6876390855755705E-3</v>
      </c>
      <c r="P1838" s="20">
        <v>0.51967757230915135</v>
      </c>
      <c r="Q1838" s="8">
        <v>0.17179598323941625</v>
      </c>
      <c r="R1838" s="8">
        <v>-2.5432147824359208E-2</v>
      </c>
      <c r="S1838" s="20">
        <v>0.69756355932203395</v>
      </c>
    </row>
    <row r="1839" spans="1:19" ht="14.65" customHeight="1" x14ac:dyDescent="0.2">
      <c r="A1839" s="6">
        <v>41889</v>
      </c>
      <c r="B1839" s="19">
        <v>41525</v>
      </c>
      <c r="C1839" s="19">
        <v>40069</v>
      </c>
      <c r="D1839" s="16" t="s">
        <v>2</v>
      </c>
      <c r="E1839" s="7">
        <v>7546</v>
      </c>
      <c r="F1839" s="7">
        <v>5183</v>
      </c>
      <c r="G1839" s="32">
        <v>2363</v>
      </c>
      <c r="H1839" s="7">
        <v>7472</v>
      </c>
      <c r="I1839" s="7">
        <v>5310</v>
      </c>
      <c r="J1839" s="32">
        <v>2162</v>
      </c>
      <c r="K1839" s="7">
        <v>4809</v>
      </c>
      <c r="L1839" s="7">
        <v>4138</v>
      </c>
      <c r="M1839" s="32">
        <v>671</v>
      </c>
      <c r="N1839" s="8">
        <v>9.903640256959223E-3</v>
      </c>
      <c r="O1839" s="8">
        <v>-2.3917137476459516E-2</v>
      </c>
      <c r="P1839" s="20">
        <v>9.2969472710453305E-2</v>
      </c>
      <c r="Q1839" s="8">
        <v>2.6666666666666616E-2</v>
      </c>
      <c r="R1839" s="8">
        <v>1.4682850430696837E-2</v>
      </c>
      <c r="S1839" s="20">
        <v>5.3969669937555809E-2</v>
      </c>
    </row>
    <row r="1840" spans="1:19" ht="14.65" customHeight="1" x14ac:dyDescent="0.2">
      <c r="A1840" s="6">
        <v>41890</v>
      </c>
      <c r="B1840" s="19">
        <v>41526</v>
      </c>
      <c r="C1840" s="19">
        <v>40070</v>
      </c>
      <c r="D1840" s="16" t="s">
        <v>3</v>
      </c>
      <c r="E1840" s="7">
        <v>6272</v>
      </c>
      <c r="F1840" s="7">
        <v>4578</v>
      </c>
      <c r="G1840" s="32">
        <v>1694</v>
      </c>
      <c r="H1840" s="7">
        <v>6077</v>
      </c>
      <c r="I1840" s="7">
        <v>4552</v>
      </c>
      <c r="J1840" s="32">
        <v>1525</v>
      </c>
      <c r="K1840" s="7">
        <v>5971</v>
      </c>
      <c r="L1840" s="7">
        <v>4425</v>
      </c>
      <c r="M1840" s="32">
        <v>1546</v>
      </c>
      <c r="N1840" s="8">
        <v>3.2088201415171991E-2</v>
      </c>
      <c r="O1840" s="8">
        <v>5.7117750439368287E-3</v>
      </c>
      <c r="P1840" s="20">
        <v>0.11081967213114763</v>
      </c>
      <c r="Q1840" s="8">
        <v>-4.0831931487995132E-2</v>
      </c>
      <c r="R1840" s="8">
        <v>-3.6210526315789471E-2</v>
      </c>
      <c r="S1840" s="20">
        <v>-5.3102291783119093E-2</v>
      </c>
    </row>
    <row r="1841" spans="1:19" ht="13.5" customHeight="1" x14ac:dyDescent="0.2">
      <c r="A1841" s="6">
        <v>41891</v>
      </c>
      <c r="B1841" s="19">
        <v>41527</v>
      </c>
      <c r="C1841" s="19">
        <v>40071</v>
      </c>
      <c r="D1841" s="16" t="s">
        <v>4</v>
      </c>
      <c r="E1841" s="7">
        <v>6377</v>
      </c>
      <c r="F1841" s="7">
        <v>4141</v>
      </c>
      <c r="G1841" s="32">
        <v>2236</v>
      </c>
      <c r="H1841" s="7">
        <v>6631</v>
      </c>
      <c r="I1841" s="7">
        <v>4372</v>
      </c>
      <c r="J1841" s="32">
        <v>2259</v>
      </c>
      <c r="K1841" s="7">
        <v>5485</v>
      </c>
      <c r="L1841" s="7">
        <v>4500</v>
      </c>
      <c r="M1841" s="32">
        <v>985</v>
      </c>
      <c r="N1841" s="8">
        <v>-3.8304931382898477E-2</v>
      </c>
      <c r="O1841" s="8">
        <v>-5.2836230558096942E-2</v>
      </c>
      <c r="P1841" s="20">
        <v>-1.0181496237273158E-2</v>
      </c>
      <c r="Q1841" s="8">
        <v>-2.3579849946409381E-2</v>
      </c>
      <c r="R1841" s="8">
        <v>-1.4516896715849548E-2</v>
      </c>
      <c r="S1841" s="20">
        <v>-3.9931300987548268E-2</v>
      </c>
    </row>
    <row r="1842" spans="1:19" ht="13.5" customHeight="1" x14ac:dyDescent="0.2">
      <c r="A1842" s="6">
        <v>41892</v>
      </c>
      <c r="B1842" s="19">
        <v>41528</v>
      </c>
      <c r="C1842" s="19">
        <v>40072</v>
      </c>
      <c r="D1842" s="16" t="s">
        <v>5</v>
      </c>
      <c r="E1842" s="7">
        <v>6673</v>
      </c>
      <c r="F1842" s="7">
        <v>4895</v>
      </c>
      <c r="G1842" s="32">
        <v>1778</v>
      </c>
      <c r="H1842" s="7">
        <v>7004</v>
      </c>
      <c r="I1842" s="7">
        <v>5173</v>
      </c>
      <c r="J1842" s="32">
        <v>1831</v>
      </c>
      <c r="K1842" s="7">
        <v>5571</v>
      </c>
      <c r="L1842" s="7">
        <v>4604</v>
      </c>
      <c r="M1842" s="32">
        <v>967</v>
      </c>
      <c r="N1842" s="8">
        <v>-4.7258709308966251E-2</v>
      </c>
      <c r="O1842" s="8">
        <v>-5.3740576068045609E-2</v>
      </c>
      <c r="P1842" s="20">
        <v>-2.8945931185144769E-2</v>
      </c>
      <c r="Q1842" s="8">
        <v>5.0535264483627218E-2</v>
      </c>
      <c r="R1842" s="8">
        <v>7.4407374890254507E-2</v>
      </c>
      <c r="S1842" s="20">
        <v>-1.0022271714922093E-2</v>
      </c>
    </row>
    <row r="1843" spans="1:19" ht="13.5" customHeight="1" x14ac:dyDescent="0.2">
      <c r="A1843" s="6">
        <v>41893</v>
      </c>
      <c r="B1843" s="19">
        <v>41529</v>
      </c>
      <c r="C1843" s="19">
        <v>40073</v>
      </c>
      <c r="D1843" s="16" t="s">
        <v>6</v>
      </c>
      <c r="E1843" s="7">
        <v>7164</v>
      </c>
      <c r="F1843" s="7">
        <v>4662</v>
      </c>
      <c r="G1843" s="32">
        <v>2502</v>
      </c>
      <c r="H1843" s="7">
        <v>6972</v>
      </c>
      <c r="I1843" s="7">
        <v>5006</v>
      </c>
      <c r="J1843" s="32">
        <v>1966</v>
      </c>
      <c r="K1843" s="7">
        <v>5019</v>
      </c>
      <c r="L1843" s="7">
        <v>4037</v>
      </c>
      <c r="M1843" s="32">
        <v>982</v>
      </c>
      <c r="N1843" s="8">
        <v>2.7538726333907082E-2</v>
      </c>
      <c r="O1843" s="8">
        <v>-6.8717538953256052E-2</v>
      </c>
      <c r="P1843" s="20">
        <v>0.27263479145473046</v>
      </c>
      <c r="Q1843" s="8">
        <v>6.8456375838926276E-2</v>
      </c>
      <c r="R1843" s="8">
        <v>-5.3208773354995964E-2</v>
      </c>
      <c r="S1843" s="20">
        <v>0.40482874789444123</v>
      </c>
    </row>
    <row r="1844" spans="1:19" ht="13.5" customHeight="1" x14ac:dyDescent="0.2">
      <c r="A1844" s="6">
        <v>41894</v>
      </c>
      <c r="B1844" s="19">
        <v>41530</v>
      </c>
      <c r="C1844" s="19">
        <v>40074</v>
      </c>
      <c r="D1844" s="16" t="s">
        <v>7</v>
      </c>
      <c r="E1844" s="7">
        <v>7041</v>
      </c>
      <c r="F1844" s="7">
        <v>5115</v>
      </c>
      <c r="G1844" s="32">
        <v>1926</v>
      </c>
      <c r="H1844" s="7">
        <v>7873</v>
      </c>
      <c r="I1844" s="7">
        <v>5080</v>
      </c>
      <c r="J1844" s="32">
        <v>2793</v>
      </c>
      <c r="K1844" s="7">
        <v>6361</v>
      </c>
      <c r="L1844" s="7">
        <v>5015</v>
      </c>
      <c r="M1844" s="32">
        <v>1346</v>
      </c>
      <c r="N1844" s="8">
        <v>-0.1056776324145815</v>
      </c>
      <c r="O1844" s="8">
        <v>6.8897637795275468E-3</v>
      </c>
      <c r="P1844" s="20">
        <v>-0.31041890440386677</v>
      </c>
      <c r="Q1844" s="8">
        <v>-0.12174129973805659</v>
      </c>
      <c r="R1844" s="8">
        <v>-8.8397790055248615E-2</v>
      </c>
      <c r="S1844" s="20">
        <v>-0.19950124688279303</v>
      </c>
    </row>
    <row r="1845" spans="1:19" ht="13.5" customHeight="1" x14ac:dyDescent="0.2">
      <c r="A1845" s="6">
        <v>41895</v>
      </c>
      <c r="B1845" s="19">
        <v>41531</v>
      </c>
      <c r="C1845" s="19">
        <v>40075</v>
      </c>
      <c r="D1845" s="16" t="s">
        <v>1</v>
      </c>
      <c r="E1845" s="7">
        <v>7761</v>
      </c>
      <c r="F1845" s="7">
        <v>4757</v>
      </c>
      <c r="G1845" s="32">
        <v>3004</v>
      </c>
      <c r="H1845" s="7">
        <v>7777</v>
      </c>
      <c r="I1845" s="7">
        <v>4897</v>
      </c>
      <c r="J1845" s="32">
        <v>2880</v>
      </c>
      <c r="K1845" s="7">
        <v>5940</v>
      </c>
      <c r="L1845" s="7">
        <v>5205</v>
      </c>
      <c r="M1845" s="32">
        <v>735</v>
      </c>
      <c r="N1845" s="8">
        <v>-2.0573485920020174E-3</v>
      </c>
      <c r="O1845" s="8">
        <v>-2.858893199918322E-2</v>
      </c>
      <c r="P1845" s="20">
        <v>4.3055555555555625E-2</v>
      </c>
      <c r="Q1845" s="8">
        <v>3.6043251902282636E-2</v>
      </c>
      <c r="R1845" s="8">
        <v>-9.7000759301442696E-2</v>
      </c>
      <c r="S1845" s="20">
        <v>0.35132703553756195</v>
      </c>
    </row>
    <row r="1846" spans="1:19" ht="13.5" customHeight="1" x14ac:dyDescent="0.2">
      <c r="A1846" s="6">
        <v>41896</v>
      </c>
      <c r="B1846" s="19">
        <v>41532</v>
      </c>
      <c r="C1846" s="19">
        <v>40076</v>
      </c>
      <c r="D1846" s="16" t="s">
        <v>2</v>
      </c>
      <c r="E1846" s="7">
        <v>6982</v>
      </c>
      <c r="F1846" s="7">
        <v>4609</v>
      </c>
      <c r="G1846" s="32">
        <v>2373</v>
      </c>
      <c r="H1846" s="7">
        <v>7268</v>
      </c>
      <c r="I1846" s="7">
        <v>4952</v>
      </c>
      <c r="J1846" s="32">
        <v>2316</v>
      </c>
      <c r="K1846" s="7">
        <v>5449</v>
      </c>
      <c r="L1846" s="7">
        <v>4544</v>
      </c>
      <c r="M1846" s="32">
        <v>905</v>
      </c>
      <c r="N1846" s="8">
        <v>-3.935057787561913E-2</v>
      </c>
      <c r="O1846" s="8">
        <v>-6.9264943457189032E-2</v>
      </c>
      <c r="P1846" s="20">
        <v>2.4611398963730657E-2</v>
      </c>
      <c r="Q1846" s="8">
        <v>-3.6300897170462365E-2</v>
      </c>
      <c r="R1846" s="8">
        <v>-0.11091820987654322</v>
      </c>
      <c r="S1846" s="20">
        <v>0.15138282387190682</v>
      </c>
    </row>
    <row r="1847" spans="1:19" ht="13.5" customHeight="1" x14ac:dyDescent="0.2">
      <c r="A1847" s="6">
        <v>41897</v>
      </c>
      <c r="B1847" s="19">
        <v>41533</v>
      </c>
      <c r="C1847" s="19">
        <v>40077</v>
      </c>
      <c r="D1847" s="16" t="s">
        <v>3</v>
      </c>
      <c r="E1847" s="7">
        <v>5664</v>
      </c>
      <c r="F1847" s="7">
        <v>3895</v>
      </c>
      <c r="G1847" s="32">
        <v>1769</v>
      </c>
      <c r="H1847" s="7">
        <v>6697</v>
      </c>
      <c r="I1847" s="7">
        <v>4360</v>
      </c>
      <c r="J1847" s="32">
        <v>2337</v>
      </c>
      <c r="K1847" s="7">
        <v>5097</v>
      </c>
      <c r="L1847" s="7">
        <v>4116</v>
      </c>
      <c r="M1847" s="32">
        <v>981</v>
      </c>
      <c r="N1847" s="8">
        <v>-0.15424817082275644</v>
      </c>
      <c r="O1847" s="8">
        <v>-0.10665137614678899</v>
      </c>
      <c r="P1847" s="20">
        <v>-0.24304664099272577</v>
      </c>
      <c r="Q1847" s="8">
        <v>-0.11486169714017813</v>
      </c>
      <c r="R1847" s="8">
        <v>-0.19508162843562715</v>
      </c>
      <c r="S1847" s="20">
        <v>0.13397435897435894</v>
      </c>
    </row>
    <row r="1848" spans="1:19" ht="13.5" customHeight="1" x14ac:dyDescent="0.2">
      <c r="A1848" s="6">
        <v>41898</v>
      </c>
      <c r="B1848" s="19">
        <v>41534</v>
      </c>
      <c r="C1848" s="19">
        <v>40078</v>
      </c>
      <c r="D1848" s="16" t="s">
        <v>4</v>
      </c>
      <c r="E1848" s="7">
        <v>7233</v>
      </c>
      <c r="F1848" s="7">
        <v>5092</v>
      </c>
      <c r="G1848" s="32">
        <v>2141</v>
      </c>
      <c r="H1848" s="7">
        <v>6452</v>
      </c>
      <c r="I1848" s="7">
        <v>3689</v>
      </c>
      <c r="J1848" s="32">
        <v>2763</v>
      </c>
      <c r="K1848" s="7">
        <v>5822</v>
      </c>
      <c r="L1848" s="7">
        <v>4426</v>
      </c>
      <c r="M1848" s="32">
        <v>1396</v>
      </c>
      <c r="N1848" s="8">
        <v>0.12104773713577188</v>
      </c>
      <c r="O1848" s="8">
        <v>0.38031986988343736</v>
      </c>
      <c r="P1848" s="20">
        <v>-0.22511762576909156</v>
      </c>
      <c r="Q1848" s="8">
        <v>0.18399083319692267</v>
      </c>
      <c r="R1848" s="8">
        <v>0.26352357320099262</v>
      </c>
      <c r="S1848" s="20">
        <v>2.982202982202975E-2</v>
      </c>
    </row>
    <row r="1849" spans="1:19" ht="13.5" customHeight="1" x14ac:dyDescent="0.2">
      <c r="A1849" s="6">
        <v>41899</v>
      </c>
      <c r="B1849" s="19">
        <v>41535</v>
      </c>
      <c r="C1849" s="19">
        <v>40079</v>
      </c>
      <c r="D1849" s="16" t="s">
        <v>5</v>
      </c>
      <c r="E1849" s="7">
        <v>7023</v>
      </c>
      <c r="F1849" s="7">
        <v>5445</v>
      </c>
      <c r="G1849" s="32">
        <v>1578</v>
      </c>
      <c r="H1849" s="7">
        <v>6645</v>
      </c>
      <c r="I1849" s="7">
        <v>4058</v>
      </c>
      <c r="J1849" s="32">
        <v>2587</v>
      </c>
      <c r="K1849" s="7">
        <v>5984</v>
      </c>
      <c r="L1849" s="7">
        <v>4956</v>
      </c>
      <c r="M1849" s="32">
        <v>1028</v>
      </c>
      <c r="N1849" s="8">
        <v>5.6884875846501037E-2</v>
      </c>
      <c r="O1849" s="8">
        <v>0.34179398718580578</v>
      </c>
      <c r="P1849" s="20">
        <v>-0.39002705836876694</v>
      </c>
      <c r="Q1849" s="8">
        <v>0.17756539235412472</v>
      </c>
      <c r="R1849" s="8">
        <v>0.22524752475247523</v>
      </c>
      <c r="S1849" s="20">
        <v>3.8157894736842168E-2</v>
      </c>
    </row>
    <row r="1850" spans="1:19" ht="13.5" customHeight="1" x14ac:dyDescent="0.2">
      <c r="A1850" s="6">
        <v>41900</v>
      </c>
      <c r="B1850" s="19">
        <v>41536</v>
      </c>
      <c r="C1850" s="19">
        <v>40080</v>
      </c>
      <c r="D1850" s="16" t="s">
        <v>6</v>
      </c>
      <c r="E1850" s="7">
        <v>9189</v>
      </c>
      <c r="F1850" s="7">
        <v>6369</v>
      </c>
      <c r="G1850" s="32">
        <v>2820</v>
      </c>
      <c r="H1850" s="7">
        <v>7080</v>
      </c>
      <c r="I1850" s="7">
        <v>4819</v>
      </c>
      <c r="J1850" s="32">
        <v>2261</v>
      </c>
      <c r="K1850" s="7">
        <v>4860</v>
      </c>
      <c r="L1850" s="7">
        <v>3927</v>
      </c>
      <c r="M1850" s="32">
        <v>933</v>
      </c>
      <c r="N1850" s="8">
        <v>0.29788135593220333</v>
      </c>
      <c r="O1850" s="8">
        <v>0.32164349450093388</v>
      </c>
      <c r="P1850" s="20">
        <v>0.24723573639982299</v>
      </c>
      <c r="Q1850" s="8">
        <v>0.42420954742715433</v>
      </c>
      <c r="R1850" s="8">
        <v>0.31130327362569488</v>
      </c>
      <c r="S1850" s="20">
        <v>0.76802507836990586</v>
      </c>
    </row>
    <row r="1851" spans="1:19" ht="13.5" customHeight="1" x14ac:dyDescent="0.2">
      <c r="A1851" s="6">
        <v>41901</v>
      </c>
      <c r="B1851" s="19">
        <v>41537</v>
      </c>
      <c r="C1851" s="19">
        <v>40081</v>
      </c>
      <c r="D1851" s="16" t="s">
        <v>7</v>
      </c>
      <c r="E1851" s="7">
        <v>8218</v>
      </c>
      <c r="F1851" s="7">
        <v>6235</v>
      </c>
      <c r="G1851" s="32">
        <v>1983</v>
      </c>
      <c r="H1851" s="7">
        <v>7770</v>
      </c>
      <c r="I1851" s="7">
        <v>5039</v>
      </c>
      <c r="J1851" s="32">
        <v>2731</v>
      </c>
      <c r="K1851" s="7">
        <v>5492</v>
      </c>
      <c r="L1851" s="7">
        <v>4468</v>
      </c>
      <c r="M1851" s="32">
        <v>1024</v>
      </c>
      <c r="N1851" s="8">
        <v>5.7657657657657735E-2</v>
      </c>
      <c r="O1851" s="8">
        <v>0.23734868029370904</v>
      </c>
      <c r="P1851" s="20">
        <v>-0.27389234712559507</v>
      </c>
      <c r="Q1851" s="8">
        <v>0.17500714898484415</v>
      </c>
      <c r="R1851" s="8">
        <v>0.35809191897190162</v>
      </c>
      <c r="S1851" s="20">
        <v>-0.17478152309612982</v>
      </c>
    </row>
    <row r="1852" spans="1:19" ht="13.5" customHeight="1" x14ac:dyDescent="0.2">
      <c r="A1852" s="6">
        <v>41902</v>
      </c>
      <c r="B1852" s="19">
        <v>41538</v>
      </c>
      <c r="C1852" s="19">
        <v>40082</v>
      </c>
      <c r="D1852" s="16" t="s">
        <v>1</v>
      </c>
      <c r="E1852" s="7">
        <v>8402</v>
      </c>
      <c r="F1852" s="7">
        <v>4890</v>
      </c>
      <c r="G1852" s="32">
        <v>3512</v>
      </c>
      <c r="H1852" s="7">
        <v>7119</v>
      </c>
      <c r="I1852" s="7">
        <v>4979</v>
      </c>
      <c r="J1852" s="32">
        <v>2140</v>
      </c>
      <c r="K1852" s="7">
        <v>5797</v>
      </c>
      <c r="L1852" s="7">
        <v>4399</v>
      </c>
      <c r="M1852" s="32">
        <v>1398</v>
      </c>
      <c r="N1852" s="8">
        <v>0.18022194128388813</v>
      </c>
      <c r="O1852" s="8">
        <v>-1.7875075316328592E-2</v>
      </c>
      <c r="P1852" s="20">
        <v>0.64112149532710272</v>
      </c>
      <c r="Q1852" s="8">
        <v>0.21891774263745822</v>
      </c>
      <c r="R1852" s="8">
        <v>6.5870728694936709E-3</v>
      </c>
      <c r="S1852" s="20">
        <v>0.72579852579852577</v>
      </c>
    </row>
    <row r="1853" spans="1:19" ht="13.5" customHeight="1" x14ac:dyDescent="0.2">
      <c r="A1853" s="6">
        <v>41903</v>
      </c>
      <c r="B1853" s="19">
        <v>41539</v>
      </c>
      <c r="C1853" s="19">
        <v>40083</v>
      </c>
      <c r="D1853" s="16" t="s">
        <v>2</v>
      </c>
      <c r="E1853" s="7">
        <v>8139</v>
      </c>
      <c r="F1853" s="7">
        <v>5310</v>
      </c>
      <c r="G1853" s="32">
        <v>2829</v>
      </c>
      <c r="H1853" s="7">
        <v>7333</v>
      </c>
      <c r="I1853" s="7">
        <v>5532</v>
      </c>
      <c r="J1853" s="32">
        <v>1801</v>
      </c>
      <c r="K1853" s="7">
        <v>5343</v>
      </c>
      <c r="L1853" s="7">
        <v>4255</v>
      </c>
      <c r="M1853" s="32">
        <v>1088</v>
      </c>
      <c r="N1853" s="8">
        <v>0.10991408700395477</v>
      </c>
      <c r="O1853" s="8">
        <v>-4.0130151843817741E-2</v>
      </c>
      <c r="P1853" s="20">
        <v>0.57079400333148245</v>
      </c>
      <c r="Q1853" s="8">
        <v>0.15725863785013505</v>
      </c>
      <c r="R1853" s="8">
        <v>6.030351437699677E-2</v>
      </c>
      <c r="S1853" s="20">
        <v>0.39703703703703708</v>
      </c>
    </row>
    <row r="1854" spans="1:19" ht="13.5" customHeight="1" x14ac:dyDescent="0.2">
      <c r="A1854" s="6">
        <v>41904</v>
      </c>
      <c r="B1854" s="19">
        <v>41540</v>
      </c>
      <c r="C1854" s="19">
        <v>40084</v>
      </c>
      <c r="D1854" s="16" t="s">
        <v>3</v>
      </c>
      <c r="E1854" s="7">
        <v>7450</v>
      </c>
      <c r="F1854" s="7">
        <v>5101</v>
      </c>
      <c r="G1854" s="32">
        <v>2349</v>
      </c>
      <c r="H1854" s="7">
        <v>7155</v>
      </c>
      <c r="I1854" s="7">
        <v>5395</v>
      </c>
      <c r="J1854" s="32">
        <v>1760</v>
      </c>
      <c r="K1854" s="7">
        <v>4642</v>
      </c>
      <c r="L1854" s="7">
        <v>3675</v>
      </c>
      <c r="M1854" s="32">
        <v>967</v>
      </c>
      <c r="N1854" s="8">
        <v>4.1229909154437472E-2</v>
      </c>
      <c r="O1854" s="8">
        <v>-5.4494902687673763E-2</v>
      </c>
      <c r="P1854" s="20">
        <v>0.33465909090909096</v>
      </c>
      <c r="Q1854" s="8">
        <v>0.22171203673335516</v>
      </c>
      <c r="R1854" s="8">
        <v>0.12903939796370079</v>
      </c>
      <c r="S1854" s="20">
        <v>0.4867088607594936</v>
      </c>
    </row>
    <row r="1855" spans="1:19" ht="13.5" customHeight="1" x14ac:dyDescent="0.2">
      <c r="A1855" s="6">
        <v>41905</v>
      </c>
      <c r="B1855" s="19">
        <v>41541</v>
      </c>
      <c r="C1855" s="19">
        <v>40085</v>
      </c>
      <c r="D1855" s="16" t="s">
        <v>4</v>
      </c>
      <c r="E1855" s="7">
        <v>7127</v>
      </c>
      <c r="F1855" s="7">
        <v>4730</v>
      </c>
      <c r="G1855" s="32">
        <v>2397</v>
      </c>
      <c r="H1855" s="7">
        <v>6813</v>
      </c>
      <c r="I1855" s="7">
        <v>4361</v>
      </c>
      <c r="J1855" s="32">
        <v>2452</v>
      </c>
      <c r="K1855" s="7">
        <v>4974</v>
      </c>
      <c r="L1855" s="7">
        <v>3921</v>
      </c>
      <c r="M1855" s="32">
        <v>1053</v>
      </c>
      <c r="N1855" s="8">
        <v>4.6088360487303692E-2</v>
      </c>
      <c r="O1855" s="8">
        <v>8.4613620729190542E-2</v>
      </c>
      <c r="P1855" s="20">
        <v>-2.2430668841761814E-2</v>
      </c>
      <c r="Q1855" s="8">
        <v>0.1148130768027531</v>
      </c>
      <c r="R1855" s="8">
        <v>0.12511893434823973</v>
      </c>
      <c r="S1855" s="20">
        <v>9.502055733211523E-2</v>
      </c>
    </row>
    <row r="1856" spans="1:19" ht="13.5" customHeight="1" x14ac:dyDescent="0.2">
      <c r="A1856" s="6">
        <v>41906</v>
      </c>
      <c r="B1856" s="19">
        <v>41542</v>
      </c>
      <c r="C1856" s="19">
        <v>40086</v>
      </c>
      <c r="D1856" s="16" t="s">
        <v>5</v>
      </c>
      <c r="E1856" s="7">
        <v>6579</v>
      </c>
      <c r="F1856" s="7">
        <v>4739</v>
      </c>
      <c r="G1856" s="32">
        <v>1840</v>
      </c>
      <c r="H1856" s="7">
        <v>6807</v>
      </c>
      <c r="I1856" s="7">
        <v>4983</v>
      </c>
      <c r="J1856" s="32">
        <v>1824</v>
      </c>
      <c r="K1856" s="7">
        <v>5172</v>
      </c>
      <c r="L1856" s="7">
        <v>3806</v>
      </c>
      <c r="M1856" s="32">
        <v>1366</v>
      </c>
      <c r="N1856" s="8">
        <v>-3.3494931687968243E-2</v>
      </c>
      <c r="O1856" s="8">
        <v>-4.8966486052578806E-2</v>
      </c>
      <c r="P1856" s="20">
        <v>8.7719298245614308E-3</v>
      </c>
      <c r="Q1856" s="8">
        <v>8.1894425259003478E-2</v>
      </c>
      <c r="R1856" s="8">
        <v>6.184181044140713E-2</v>
      </c>
      <c r="S1856" s="20">
        <v>0.13720642768850433</v>
      </c>
    </row>
    <row r="1857" spans="1:19" ht="13.5" customHeight="1" x14ac:dyDescent="0.2">
      <c r="A1857" s="6">
        <v>41907</v>
      </c>
      <c r="B1857" s="19">
        <v>41543</v>
      </c>
      <c r="C1857" s="19">
        <v>40087</v>
      </c>
      <c r="D1857" s="16" t="s">
        <v>6</v>
      </c>
      <c r="E1857" s="7">
        <v>7120</v>
      </c>
      <c r="F1857" s="7">
        <v>4400</v>
      </c>
      <c r="G1857" s="32">
        <v>2720</v>
      </c>
      <c r="H1857" s="7">
        <v>6641</v>
      </c>
      <c r="I1857" s="7">
        <v>4806</v>
      </c>
      <c r="J1857" s="32">
        <v>1835</v>
      </c>
      <c r="K1857" s="7">
        <v>4416</v>
      </c>
      <c r="L1857" s="7">
        <v>3552</v>
      </c>
      <c r="M1857" s="32">
        <v>864</v>
      </c>
      <c r="N1857" s="8">
        <v>7.2127691612708933E-2</v>
      </c>
      <c r="O1857" s="8">
        <v>-8.4477736163129369E-2</v>
      </c>
      <c r="P1857" s="20">
        <v>0.48228882833787456</v>
      </c>
      <c r="Q1857" s="8">
        <v>9.0519221932914729E-2</v>
      </c>
      <c r="R1857" s="8">
        <v>-4.0139616055846372E-2</v>
      </c>
      <c r="S1857" s="20">
        <v>0.39845758354755789</v>
      </c>
    </row>
    <row r="1858" spans="1:19" ht="13.5" customHeight="1" x14ac:dyDescent="0.2">
      <c r="A1858" s="6">
        <v>41908</v>
      </c>
      <c r="B1858" s="19">
        <v>41544</v>
      </c>
      <c r="C1858" s="19">
        <v>40088</v>
      </c>
      <c r="D1858" s="16" t="s">
        <v>7</v>
      </c>
      <c r="E1858" s="7">
        <v>6643</v>
      </c>
      <c r="F1858" s="7">
        <v>4842</v>
      </c>
      <c r="G1858" s="32">
        <v>1801</v>
      </c>
      <c r="H1858" s="7">
        <v>7547</v>
      </c>
      <c r="I1858" s="7">
        <v>4858</v>
      </c>
      <c r="J1858" s="32">
        <v>2689</v>
      </c>
      <c r="K1858" s="7">
        <v>4828</v>
      </c>
      <c r="L1858" s="7">
        <v>3841</v>
      </c>
      <c r="M1858" s="32">
        <v>987</v>
      </c>
      <c r="N1858" s="8">
        <v>-0.11978269511063999</v>
      </c>
      <c r="O1858" s="8">
        <v>-3.2935364347468354E-3</v>
      </c>
      <c r="P1858" s="20">
        <v>-0.3302342878393455</v>
      </c>
      <c r="Q1858" s="8">
        <v>6.6676769207456577E-3</v>
      </c>
      <c r="R1858" s="8">
        <v>0.19055815097123197</v>
      </c>
      <c r="S1858" s="20">
        <v>-0.28870458135860977</v>
      </c>
    </row>
    <row r="1859" spans="1:19" ht="13.5" customHeight="1" x14ac:dyDescent="0.2">
      <c r="A1859" s="6">
        <v>41909</v>
      </c>
      <c r="B1859" s="19">
        <v>41545</v>
      </c>
      <c r="C1859" s="19">
        <v>40089</v>
      </c>
      <c r="D1859" s="16" t="s">
        <v>1</v>
      </c>
      <c r="E1859" s="7">
        <v>7509</v>
      </c>
      <c r="F1859" s="7">
        <v>4163</v>
      </c>
      <c r="G1859" s="32">
        <v>3346</v>
      </c>
      <c r="H1859" s="7">
        <v>7118</v>
      </c>
      <c r="I1859" s="7">
        <v>4351</v>
      </c>
      <c r="J1859" s="32">
        <v>2767</v>
      </c>
      <c r="K1859" s="7">
        <v>5307</v>
      </c>
      <c r="L1859" s="7">
        <v>4155</v>
      </c>
      <c r="M1859" s="32">
        <v>1152</v>
      </c>
      <c r="N1859" s="8">
        <v>5.4931160438325355E-2</v>
      </c>
      <c r="O1859" s="8">
        <v>-4.3208457825787194E-2</v>
      </c>
      <c r="P1859" s="20">
        <v>0.20925189736176364</v>
      </c>
      <c r="Q1859" s="8">
        <v>0.16400558053015035</v>
      </c>
      <c r="R1859" s="8">
        <v>-4.2988505747126426E-2</v>
      </c>
      <c r="S1859" s="20">
        <v>0.59257496430271295</v>
      </c>
    </row>
    <row r="1860" spans="1:19" ht="13.5" customHeight="1" x14ac:dyDescent="0.2">
      <c r="A1860" s="6">
        <v>41910</v>
      </c>
      <c r="B1860" s="19">
        <v>41546</v>
      </c>
      <c r="C1860" s="19">
        <v>40090</v>
      </c>
      <c r="D1860" s="16" t="s">
        <v>2</v>
      </c>
      <c r="E1860" s="7">
        <v>7407</v>
      </c>
      <c r="F1860" s="7">
        <v>4743</v>
      </c>
      <c r="G1860" s="32">
        <v>2664</v>
      </c>
      <c r="H1860" s="7">
        <v>7111</v>
      </c>
      <c r="I1860" s="7">
        <v>4793</v>
      </c>
      <c r="J1860" s="32">
        <v>2318</v>
      </c>
      <c r="K1860" s="7">
        <v>5168</v>
      </c>
      <c r="L1860" s="7">
        <v>3815</v>
      </c>
      <c r="M1860" s="32">
        <v>1353</v>
      </c>
      <c r="N1860" s="8">
        <v>4.1625650400787473E-2</v>
      </c>
      <c r="O1860" s="8">
        <v>-1.0431879824744472E-2</v>
      </c>
      <c r="P1860" s="20">
        <v>0.14926660914581547</v>
      </c>
      <c r="Q1860" s="8">
        <v>9.6845846290537496E-2</v>
      </c>
      <c r="R1860" s="8">
        <v>6.3214525891055917E-2</v>
      </c>
      <c r="S1860" s="20">
        <v>0.16230366492146597</v>
      </c>
    </row>
    <row r="1861" spans="1:19" ht="13.5" customHeight="1" x14ac:dyDescent="0.2">
      <c r="A1861" s="6">
        <v>41911</v>
      </c>
      <c r="B1861" s="19">
        <v>41547</v>
      </c>
      <c r="C1861" s="19">
        <v>40091</v>
      </c>
      <c r="D1861" s="16" t="s">
        <v>3</v>
      </c>
      <c r="E1861" s="7">
        <v>6277</v>
      </c>
      <c r="F1861" s="7">
        <v>4078</v>
      </c>
      <c r="G1861" s="32">
        <v>2199</v>
      </c>
      <c r="H1861" s="7">
        <v>6212</v>
      </c>
      <c r="I1861" s="7">
        <v>4124</v>
      </c>
      <c r="J1861" s="32">
        <v>2088</v>
      </c>
      <c r="K1861" s="7">
        <v>4730</v>
      </c>
      <c r="L1861" s="7">
        <v>3815</v>
      </c>
      <c r="M1861" s="32">
        <v>915</v>
      </c>
      <c r="N1861" s="8">
        <v>1.0463618802318164E-2</v>
      </c>
      <c r="O1861" s="8">
        <v>-1.1154219204655647E-2</v>
      </c>
      <c r="P1861" s="20">
        <v>5.3160919540229834E-2</v>
      </c>
      <c r="Q1861" s="8">
        <v>5.4426339660675227E-2</v>
      </c>
      <c r="R1861" s="8">
        <v>-4.4741157179667423E-2</v>
      </c>
      <c r="S1861" s="20">
        <v>0.30581947743467941</v>
      </c>
    </row>
    <row r="1862" spans="1:19" ht="13.5" customHeight="1" x14ac:dyDescent="0.2">
      <c r="A1862" s="6">
        <v>41912</v>
      </c>
      <c r="B1862" s="19">
        <v>41548</v>
      </c>
      <c r="C1862" s="19">
        <v>40092</v>
      </c>
      <c r="D1862" s="16" t="s">
        <v>4</v>
      </c>
      <c r="E1862" s="7">
        <v>6215</v>
      </c>
      <c r="F1862" s="7">
        <v>3770</v>
      </c>
      <c r="G1862" s="32">
        <v>2445</v>
      </c>
      <c r="H1862" s="7">
        <v>7422</v>
      </c>
      <c r="I1862" s="7">
        <v>4884</v>
      </c>
      <c r="J1862" s="32">
        <v>2538</v>
      </c>
      <c r="K1862" s="7">
        <v>4208</v>
      </c>
      <c r="L1862" s="7">
        <v>3342</v>
      </c>
      <c r="M1862" s="32">
        <v>866</v>
      </c>
      <c r="N1862" s="8">
        <v>-0.16262462947992451</v>
      </c>
      <c r="O1862" s="8">
        <v>-0.22809172809172806</v>
      </c>
      <c r="P1862" s="20">
        <v>-3.664302600472813E-2</v>
      </c>
      <c r="Q1862" s="8">
        <v>-2.0642924676961827E-2</v>
      </c>
      <c r="R1862" s="8">
        <v>-9.3532099062274554E-2</v>
      </c>
      <c r="S1862" s="20">
        <v>0.11796982167352543</v>
      </c>
    </row>
    <row r="1863" spans="1:19" ht="13.5" customHeight="1" x14ac:dyDescent="0.2">
      <c r="A1863" s="6">
        <v>41913</v>
      </c>
      <c r="B1863" s="19">
        <v>41549</v>
      </c>
      <c r="C1863" s="19">
        <v>40093</v>
      </c>
      <c r="D1863" s="16" t="s">
        <v>5</v>
      </c>
      <c r="E1863" s="7">
        <v>6742</v>
      </c>
      <c r="F1863" s="7">
        <v>4863</v>
      </c>
      <c r="G1863" s="32">
        <v>1879</v>
      </c>
      <c r="H1863" s="7">
        <v>6586</v>
      </c>
      <c r="I1863" s="7">
        <v>4550</v>
      </c>
      <c r="J1863" s="32">
        <v>2036</v>
      </c>
      <c r="K1863" s="7">
        <v>4869</v>
      </c>
      <c r="L1863" s="7">
        <v>4080</v>
      </c>
      <c r="M1863" s="32">
        <v>789</v>
      </c>
      <c r="N1863" s="8">
        <v>2.3686607956270977E-2</v>
      </c>
      <c r="O1863" s="8">
        <v>6.8791208791208813E-2</v>
      </c>
      <c r="P1863" s="20">
        <v>-7.7111984282907664E-2</v>
      </c>
      <c r="Q1863" s="8">
        <v>0.18073555166374788</v>
      </c>
      <c r="R1863" s="8">
        <v>7.1853647784879904E-2</v>
      </c>
      <c r="S1863" s="20">
        <v>0.60187553282182438</v>
      </c>
    </row>
    <row r="1864" spans="1:19" ht="13.5" customHeight="1" x14ac:dyDescent="0.2">
      <c r="A1864" s="6">
        <v>41914</v>
      </c>
      <c r="B1864" s="19">
        <v>41550</v>
      </c>
      <c r="C1864" s="19">
        <v>40094</v>
      </c>
      <c r="D1864" s="16" t="s">
        <v>6</v>
      </c>
      <c r="E1864" s="7">
        <v>7253</v>
      </c>
      <c r="F1864" s="7">
        <v>4607</v>
      </c>
      <c r="G1864" s="32">
        <v>2646</v>
      </c>
      <c r="H1864" s="7">
        <v>6582</v>
      </c>
      <c r="I1864" s="7">
        <v>4763</v>
      </c>
      <c r="J1864" s="32">
        <v>1819</v>
      </c>
      <c r="K1864" s="7">
        <v>4543</v>
      </c>
      <c r="L1864" s="7">
        <v>3344</v>
      </c>
      <c r="M1864" s="32">
        <v>1199</v>
      </c>
      <c r="N1864" s="8">
        <v>0.10194469766028558</v>
      </c>
      <c r="O1864" s="8">
        <v>-3.2752466932605473E-2</v>
      </c>
      <c r="P1864" s="20">
        <v>0.45464540956569555</v>
      </c>
      <c r="Q1864" s="8">
        <v>0.15862619808306699</v>
      </c>
      <c r="R1864" s="8">
        <v>-3.1532478452806378E-2</v>
      </c>
      <c r="S1864" s="20">
        <v>0.76047904191616778</v>
      </c>
    </row>
    <row r="1865" spans="1:19" ht="13.5" customHeight="1" x14ac:dyDescent="0.2">
      <c r="A1865" s="6">
        <v>41915</v>
      </c>
      <c r="B1865" s="19">
        <v>41551</v>
      </c>
      <c r="C1865" s="19">
        <v>40095</v>
      </c>
      <c r="D1865" s="16" t="s">
        <v>7</v>
      </c>
      <c r="E1865" s="7">
        <v>6976</v>
      </c>
      <c r="F1865" s="7">
        <v>4953</v>
      </c>
      <c r="G1865" s="32">
        <v>2023</v>
      </c>
      <c r="H1865" s="7">
        <v>6886</v>
      </c>
      <c r="I1865" s="7">
        <v>4582</v>
      </c>
      <c r="J1865" s="32">
        <v>2304</v>
      </c>
      <c r="K1865" s="7">
        <v>4911</v>
      </c>
      <c r="L1865" s="7">
        <v>3974</v>
      </c>
      <c r="M1865" s="32">
        <v>937</v>
      </c>
      <c r="N1865" s="8">
        <v>1.3069997095556118E-2</v>
      </c>
      <c r="O1865" s="8">
        <v>8.0969009166302897E-2</v>
      </c>
      <c r="P1865" s="20">
        <v>-0.12196180555555558</v>
      </c>
      <c r="Q1865" s="8">
        <v>7.219174126479988E-3</v>
      </c>
      <c r="R1865" s="8">
        <v>-3.8213998390989046E-3</v>
      </c>
      <c r="S1865" s="20">
        <v>3.5312180143295846E-2</v>
      </c>
    </row>
    <row r="1866" spans="1:19" ht="13.5" customHeight="1" x14ac:dyDescent="0.2">
      <c r="A1866" s="6">
        <v>41916</v>
      </c>
      <c r="B1866" s="19">
        <v>41552</v>
      </c>
      <c r="C1866" s="19">
        <v>40096</v>
      </c>
      <c r="D1866" s="16" t="s">
        <v>1</v>
      </c>
      <c r="E1866" s="7">
        <v>7962</v>
      </c>
      <c r="F1866" s="7">
        <v>4709</v>
      </c>
      <c r="G1866" s="32">
        <v>3253</v>
      </c>
      <c r="H1866" s="7">
        <v>7521</v>
      </c>
      <c r="I1866" s="7">
        <v>5215</v>
      </c>
      <c r="J1866" s="32">
        <v>2306</v>
      </c>
      <c r="K1866" s="7">
        <v>5288</v>
      </c>
      <c r="L1866" s="7">
        <v>4215</v>
      </c>
      <c r="M1866" s="32">
        <v>1073</v>
      </c>
      <c r="N1866" s="8">
        <v>5.8635819704826453E-2</v>
      </c>
      <c r="O1866" s="8">
        <v>-9.7027804410354745E-2</v>
      </c>
      <c r="P1866" s="20">
        <v>0.41066782307025163</v>
      </c>
      <c r="Q1866" s="8">
        <v>0.14726224783861674</v>
      </c>
      <c r="R1866" s="8">
        <v>-3.858717844017967E-2</v>
      </c>
      <c r="S1866" s="20">
        <v>0.5930460333006855</v>
      </c>
    </row>
    <row r="1867" spans="1:19" ht="13.5" customHeight="1" x14ac:dyDescent="0.2">
      <c r="A1867" s="6">
        <v>41917</v>
      </c>
      <c r="B1867" s="19">
        <v>41553</v>
      </c>
      <c r="C1867" s="19">
        <v>40097</v>
      </c>
      <c r="D1867" s="16" t="s">
        <v>2</v>
      </c>
      <c r="E1867" s="7">
        <v>7407</v>
      </c>
      <c r="F1867" s="7">
        <v>4885</v>
      </c>
      <c r="G1867" s="32">
        <v>2522</v>
      </c>
      <c r="H1867" s="7">
        <v>7160</v>
      </c>
      <c r="I1867" s="7">
        <v>5160</v>
      </c>
      <c r="J1867" s="32">
        <v>2000</v>
      </c>
      <c r="K1867" s="7">
        <v>4696</v>
      </c>
      <c r="L1867" s="7">
        <v>3721</v>
      </c>
      <c r="M1867" s="32">
        <v>975</v>
      </c>
      <c r="N1867" s="8">
        <v>3.4497206703910654E-2</v>
      </c>
      <c r="O1867" s="8">
        <v>-5.3294573643410836E-2</v>
      </c>
      <c r="P1867" s="20">
        <v>0.2609999999999999</v>
      </c>
      <c r="Q1867" s="8">
        <v>4.5005643340857882E-2</v>
      </c>
      <c r="R1867" s="8">
        <v>-2.0466639377814122E-4</v>
      </c>
      <c r="S1867" s="20">
        <v>0.14532243415077195</v>
      </c>
    </row>
    <row r="1868" spans="1:19" ht="13.5" customHeight="1" x14ac:dyDescent="0.2">
      <c r="A1868" s="6">
        <v>41918</v>
      </c>
      <c r="B1868" s="19">
        <v>41554</v>
      </c>
      <c r="C1868" s="19">
        <v>40098</v>
      </c>
      <c r="D1868" s="16" t="s">
        <v>3</v>
      </c>
      <c r="E1868" s="7">
        <v>6525</v>
      </c>
      <c r="F1868" s="7">
        <v>4671</v>
      </c>
      <c r="G1868" s="32">
        <v>1854</v>
      </c>
      <c r="H1868" s="7">
        <v>6282</v>
      </c>
      <c r="I1868" s="7">
        <v>4531</v>
      </c>
      <c r="J1868" s="32">
        <v>1751</v>
      </c>
      <c r="K1868" s="7">
        <v>5104</v>
      </c>
      <c r="L1868" s="7">
        <v>3873</v>
      </c>
      <c r="M1868" s="32">
        <v>1231</v>
      </c>
      <c r="N1868" s="8">
        <v>3.8681948424068802E-2</v>
      </c>
      <c r="O1868" s="8">
        <v>3.0898256455528683E-2</v>
      </c>
      <c r="P1868" s="20">
        <v>5.8823529411764719E-2</v>
      </c>
      <c r="Q1868" s="8">
        <v>3.0154720555730874E-2</v>
      </c>
      <c r="R1868" s="8">
        <v>-3.8387715930902067E-3</v>
      </c>
      <c r="S1868" s="20">
        <v>0.12705167173252274</v>
      </c>
    </row>
    <row r="1869" spans="1:19" ht="13.5" customHeight="1" x14ac:dyDescent="0.2">
      <c r="A1869" s="6">
        <v>41919</v>
      </c>
      <c r="B1869" s="19">
        <v>41555</v>
      </c>
      <c r="C1869" s="19">
        <v>40099</v>
      </c>
      <c r="D1869" s="16" t="s">
        <v>4</v>
      </c>
      <c r="E1869" s="7">
        <v>6600</v>
      </c>
      <c r="F1869" s="7">
        <v>4583</v>
      </c>
      <c r="G1869" s="32">
        <v>2017</v>
      </c>
      <c r="H1869" s="7">
        <v>6447</v>
      </c>
      <c r="I1869" s="7">
        <v>4048</v>
      </c>
      <c r="J1869" s="32">
        <v>2399</v>
      </c>
      <c r="K1869" s="7">
        <v>5106</v>
      </c>
      <c r="L1869" s="7">
        <v>4137</v>
      </c>
      <c r="M1869" s="32">
        <v>969</v>
      </c>
      <c r="N1869" s="8">
        <v>2.3731968357375566E-2</v>
      </c>
      <c r="O1869" s="8">
        <v>0.13216403162055346</v>
      </c>
      <c r="P1869" s="20">
        <v>-0.15923301375573151</v>
      </c>
      <c r="Q1869" s="8">
        <v>8.2322072810757652E-2</v>
      </c>
      <c r="R1869" s="8">
        <v>7.5064508562045607E-2</v>
      </c>
      <c r="S1869" s="20">
        <v>9.9182561307901818E-2</v>
      </c>
    </row>
    <row r="1870" spans="1:19" ht="13.5" customHeight="1" x14ac:dyDescent="0.2">
      <c r="A1870" s="6">
        <v>41920</v>
      </c>
      <c r="B1870" s="19">
        <v>41556</v>
      </c>
      <c r="C1870" s="19">
        <v>40100</v>
      </c>
      <c r="D1870" s="16" t="s">
        <v>5</v>
      </c>
      <c r="E1870" s="7">
        <v>6660</v>
      </c>
      <c r="F1870" s="7">
        <v>4900</v>
      </c>
      <c r="G1870" s="32">
        <v>1760</v>
      </c>
      <c r="H1870" s="7">
        <v>7398</v>
      </c>
      <c r="I1870" s="7">
        <v>5343</v>
      </c>
      <c r="J1870" s="32">
        <v>2055</v>
      </c>
      <c r="K1870" s="7">
        <v>4512</v>
      </c>
      <c r="L1870" s="7">
        <v>3698</v>
      </c>
      <c r="M1870" s="32">
        <v>814</v>
      </c>
      <c r="N1870" s="8">
        <v>-9.9756690997566899E-2</v>
      </c>
      <c r="O1870" s="8">
        <v>-8.2912221598352986E-2</v>
      </c>
      <c r="P1870" s="20">
        <v>-0.14355231143552316</v>
      </c>
      <c r="Q1870" s="8">
        <v>0.14649681528662417</v>
      </c>
      <c r="R1870" s="8">
        <v>9.5461658841940578E-2</v>
      </c>
      <c r="S1870" s="20">
        <v>0.31736526946107779</v>
      </c>
    </row>
    <row r="1871" spans="1:19" ht="13.5" customHeight="1" x14ac:dyDescent="0.2">
      <c r="A1871" s="6">
        <v>41921</v>
      </c>
      <c r="B1871" s="19">
        <v>41557</v>
      </c>
      <c r="C1871" s="19">
        <v>40101</v>
      </c>
      <c r="D1871" s="16" t="s">
        <v>6</v>
      </c>
      <c r="E1871" s="7">
        <v>7304</v>
      </c>
      <c r="F1871" s="7">
        <v>4823</v>
      </c>
      <c r="G1871" s="32">
        <v>2481</v>
      </c>
      <c r="H1871" s="7">
        <v>6428</v>
      </c>
      <c r="I1871" s="7">
        <v>4664</v>
      </c>
      <c r="J1871" s="32">
        <v>1764</v>
      </c>
      <c r="K1871" s="7">
        <v>3968</v>
      </c>
      <c r="L1871" s="7">
        <v>3057</v>
      </c>
      <c r="M1871" s="32">
        <v>911</v>
      </c>
      <c r="N1871" s="8">
        <v>0.13627878033602991</v>
      </c>
      <c r="O1871" s="8">
        <v>3.4090909090909172E-2</v>
      </c>
      <c r="P1871" s="20">
        <v>0.40646258503401356</v>
      </c>
      <c r="Q1871" s="8">
        <v>0.16491228070175445</v>
      </c>
      <c r="R1871" s="8">
        <v>3.6090225563909728E-2</v>
      </c>
      <c r="S1871" s="20">
        <v>0.5362229102167182</v>
      </c>
    </row>
    <row r="1872" spans="1:19" ht="13.5" customHeight="1" x14ac:dyDescent="0.2">
      <c r="A1872" s="6">
        <v>41922</v>
      </c>
      <c r="B1872" s="19">
        <v>41558</v>
      </c>
      <c r="C1872" s="19">
        <v>40102</v>
      </c>
      <c r="D1872" s="16" t="s">
        <v>7</v>
      </c>
      <c r="E1872" s="7">
        <v>6597</v>
      </c>
      <c r="F1872" s="7">
        <v>5072</v>
      </c>
      <c r="G1872" s="32">
        <v>1525</v>
      </c>
      <c r="H1872" s="7">
        <v>7402</v>
      </c>
      <c r="I1872" s="7">
        <v>5352</v>
      </c>
      <c r="J1872" s="32">
        <v>2050</v>
      </c>
      <c r="K1872" s="7">
        <v>5453</v>
      </c>
      <c r="L1872" s="7">
        <v>4191</v>
      </c>
      <c r="M1872" s="32">
        <v>1262</v>
      </c>
      <c r="N1872" s="8">
        <v>-0.10875439070521475</v>
      </c>
      <c r="O1872" s="8">
        <v>-5.2316890881913269E-2</v>
      </c>
      <c r="P1872" s="20">
        <v>-0.25609756097560976</v>
      </c>
      <c r="Q1872" s="8">
        <v>1.1189454322501513E-2</v>
      </c>
      <c r="R1872" s="8">
        <v>8.8645632109894734E-2</v>
      </c>
      <c r="S1872" s="20">
        <v>-0.18230563002680966</v>
      </c>
    </row>
    <row r="1873" spans="1:19" ht="13.5" customHeight="1" x14ac:dyDescent="0.2">
      <c r="A1873" s="6">
        <v>41923</v>
      </c>
      <c r="B1873" s="19">
        <v>41559</v>
      </c>
      <c r="C1873" s="19">
        <v>40103</v>
      </c>
      <c r="D1873" s="16" t="s">
        <v>1</v>
      </c>
      <c r="E1873" s="7">
        <v>7415</v>
      </c>
      <c r="F1873" s="7">
        <v>4775</v>
      </c>
      <c r="G1873" s="32">
        <v>2640</v>
      </c>
      <c r="H1873" s="7">
        <v>7426</v>
      </c>
      <c r="I1873" s="7">
        <v>5123</v>
      </c>
      <c r="J1873" s="32">
        <v>2303</v>
      </c>
      <c r="K1873" s="7">
        <v>5339</v>
      </c>
      <c r="L1873" s="7">
        <v>4129</v>
      </c>
      <c r="M1873" s="32">
        <v>1210</v>
      </c>
      <c r="N1873" s="8">
        <v>-1.4812819822246359E-3</v>
      </c>
      <c r="O1873" s="8">
        <v>-6.7928947882100355E-2</v>
      </c>
      <c r="P1873" s="20">
        <v>0.14633087277464174</v>
      </c>
      <c r="Q1873" s="8">
        <v>0.15372646646958144</v>
      </c>
      <c r="R1873" s="8">
        <v>1.0154431986460821E-2</v>
      </c>
      <c r="S1873" s="20">
        <v>0.55294117647058827</v>
      </c>
    </row>
    <row r="1874" spans="1:19" ht="13.5" customHeight="1" x14ac:dyDescent="0.2">
      <c r="A1874" s="6">
        <v>41924</v>
      </c>
      <c r="B1874" s="19">
        <v>41560</v>
      </c>
      <c r="C1874" s="19">
        <v>40104</v>
      </c>
      <c r="D1874" s="16" t="s">
        <v>2</v>
      </c>
      <c r="E1874" s="7">
        <v>7129</v>
      </c>
      <c r="F1874" s="7">
        <v>4707</v>
      </c>
      <c r="G1874" s="32">
        <v>2422</v>
      </c>
      <c r="H1874" s="7">
        <v>7863</v>
      </c>
      <c r="I1874" s="7">
        <v>5514</v>
      </c>
      <c r="J1874" s="32">
        <v>2349</v>
      </c>
      <c r="K1874" s="7">
        <v>4859</v>
      </c>
      <c r="L1874" s="7">
        <v>3945</v>
      </c>
      <c r="M1874" s="32">
        <v>914</v>
      </c>
      <c r="N1874" s="8">
        <v>-9.3348594683962838E-2</v>
      </c>
      <c r="O1874" s="8">
        <v>-0.1463547334058759</v>
      </c>
      <c r="P1874" s="20">
        <v>3.1077054065559828E-2</v>
      </c>
      <c r="Q1874" s="8">
        <v>6.1969313272754345E-2</v>
      </c>
      <c r="R1874" s="8">
        <v>-1.6095317725752456E-2</v>
      </c>
      <c r="S1874" s="20">
        <v>0.25557283566614819</v>
      </c>
    </row>
    <row r="1875" spans="1:19" ht="13.5" customHeight="1" x14ac:dyDescent="0.2">
      <c r="A1875" s="6">
        <v>41925</v>
      </c>
      <c r="B1875" s="19">
        <v>41561</v>
      </c>
      <c r="C1875" s="19">
        <v>40105</v>
      </c>
      <c r="D1875" s="16" t="s">
        <v>3</v>
      </c>
      <c r="E1875" s="7">
        <v>6594</v>
      </c>
      <c r="F1875" s="7">
        <v>4832</v>
      </c>
      <c r="G1875" s="32">
        <v>1762</v>
      </c>
      <c r="H1875" s="7">
        <v>7009</v>
      </c>
      <c r="I1875" s="7">
        <v>5108</v>
      </c>
      <c r="J1875" s="32">
        <v>1901</v>
      </c>
      <c r="K1875" s="7">
        <v>4672</v>
      </c>
      <c r="L1875" s="7">
        <v>3969</v>
      </c>
      <c r="M1875" s="32">
        <v>703</v>
      </c>
      <c r="N1875" s="8">
        <v>-5.9209587672991892E-2</v>
      </c>
      <c r="O1875" s="8">
        <v>-5.4032889584964772E-2</v>
      </c>
      <c r="P1875" s="20">
        <v>-7.3119410836401943E-2</v>
      </c>
      <c r="Q1875" s="8">
        <v>4.8664122137404675E-2</v>
      </c>
      <c r="R1875" s="8">
        <v>6.619593998234774E-2</v>
      </c>
      <c r="S1875" s="20">
        <v>3.4168564920273869E-3</v>
      </c>
    </row>
    <row r="1876" spans="1:19" ht="13.5" customHeight="1" x14ac:dyDescent="0.2">
      <c r="A1876" s="6">
        <v>41926</v>
      </c>
      <c r="B1876" s="19">
        <v>41562</v>
      </c>
      <c r="C1876" s="19">
        <v>40106</v>
      </c>
      <c r="D1876" s="16" t="s">
        <v>4</v>
      </c>
      <c r="E1876" s="7">
        <v>6517</v>
      </c>
      <c r="F1876" s="7">
        <v>4639</v>
      </c>
      <c r="G1876" s="32">
        <v>1878</v>
      </c>
      <c r="H1876" s="7">
        <v>7050</v>
      </c>
      <c r="I1876" s="7">
        <v>4767</v>
      </c>
      <c r="J1876" s="32">
        <v>2283</v>
      </c>
      <c r="K1876" s="7">
        <v>5133</v>
      </c>
      <c r="L1876" s="7">
        <v>3791</v>
      </c>
      <c r="M1876" s="32">
        <v>1342</v>
      </c>
      <c r="N1876" s="8">
        <v>-7.5602836879432589E-2</v>
      </c>
      <c r="O1876" s="8">
        <v>-2.6851269142018075E-2</v>
      </c>
      <c r="P1876" s="20">
        <v>-0.17739816031537448</v>
      </c>
      <c r="Q1876" s="8">
        <v>5.3507921112188717E-2</v>
      </c>
      <c r="R1876" s="8">
        <v>0.11648616125150424</v>
      </c>
      <c r="S1876" s="20">
        <v>-7.533234859675042E-2</v>
      </c>
    </row>
    <row r="1877" spans="1:19" ht="13.5" customHeight="1" x14ac:dyDescent="0.2">
      <c r="A1877" s="6">
        <v>41927</v>
      </c>
      <c r="B1877" s="19">
        <v>41563</v>
      </c>
      <c r="C1877" s="19">
        <v>40107</v>
      </c>
      <c r="D1877" s="16" t="s">
        <v>5</v>
      </c>
      <c r="E1877" s="7">
        <v>6748</v>
      </c>
      <c r="F1877" s="7">
        <v>4869</v>
      </c>
      <c r="G1877" s="32">
        <v>1879</v>
      </c>
      <c r="H1877" s="7">
        <v>6273</v>
      </c>
      <c r="I1877" s="7">
        <v>4759</v>
      </c>
      <c r="J1877" s="32">
        <v>1514</v>
      </c>
      <c r="K1877" s="7">
        <v>4798</v>
      </c>
      <c r="L1877" s="7">
        <v>3944</v>
      </c>
      <c r="M1877" s="32">
        <v>854</v>
      </c>
      <c r="N1877" s="8">
        <v>7.5721345448748645E-2</v>
      </c>
      <c r="O1877" s="8">
        <v>2.3114099600756388E-2</v>
      </c>
      <c r="P1877" s="20">
        <v>0.2410832232496698</v>
      </c>
      <c r="Q1877" s="8">
        <v>0.20586132952108649</v>
      </c>
      <c r="R1877" s="8">
        <v>9.9345224655678521E-2</v>
      </c>
      <c r="S1877" s="20">
        <v>0.61011139674378745</v>
      </c>
    </row>
    <row r="1878" spans="1:19" ht="13.5" customHeight="1" x14ac:dyDescent="0.2">
      <c r="A1878" s="6">
        <v>41928</v>
      </c>
      <c r="B1878" s="19">
        <v>41564</v>
      </c>
      <c r="C1878" s="19">
        <v>40108</v>
      </c>
      <c r="D1878" s="16" t="s">
        <v>6</v>
      </c>
      <c r="E1878" s="7">
        <v>7212</v>
      </c>
      <c r="F1878" s="7">
        <v>4798</v>
      </c>
      <c r="G1878" s="32">
        <v>2414</v>
      </c>
      <c r="H1878" s="7">
        <v>6743</v>
      </c>
      <c r="I1878" s="7">
        <v>4538</v>
      </c>
      <c r="J1878" s="32">
        <v>2205</v>
      </c>
      <c r="K1878" s="7">
        <v>4609</v>
      </c>
      <c r="L1878" s="7">
        <v>3734</v>
      </c>
      <c r="M1878" s="32">
        <v>875</v>
      </c>
      <c r="N1878" s="8">
        <v>6.9553611152306072E-2</v>
      </c>
      <c r="O1878" s="8">
        <v>5.7293962097840545E-2</v>
      </c>
      <c r="P1878" s="20">
        <v>9.4784580498866289E-2</v>
      </c>
      <c r="Q1878" s="8">
        <v>0.15152482835701742</v>
      </c>
      <c r="R1878" s="8">
        <v>2.4119530416222057E-2</v>
      </c>
      <c r="S1878" s="20">
        <v>0.52978453738910014</v>
      </c>
    </row>
    <row r="1879" spans="1:19" ht="13.5" customHeight="1" x14ac:dyDescent="0.2">
      <c r="A1879" s="6">
        <v>41929</v>
      </c>
      <c r="B1879" s="19">
        <v>41565</v>
      </c>
      <c r="C1879" s="19">
        <v>40109</v>
      </c>
      <c r="D1879" s="16" t="s">
        <v>7</v>
      </c>
      <c r="E1879" s="7">
        <v>6639</v>
      </c>
      <c r="F1879" s="7">
        <v>4992</v>
      </c>
      <c r="G1879" s="32">
        <v>1647</v>
      </c>
      <c r="H1879" s="7">
        <v>6845</v>
      </c>
      <c r="I1879" s="7">
        <v>4862</v>
      </c>
      <c r="J1879" s="32">
        <v>1983</v>
      </c>
      <c r="K1879" s="7">
        <v>4980</v>
      </c>
      <c r="L1879" s="7">
        <v>3966</v>
      </c>
      <c r="M1879" s="32">
        <v>1014</v>
      </c>
      <c r="N1879" s="8">
        <v>-3.0094959824689571E-2</v>
      </c>
      <c r="O1879" s="8">
        <v>2.673796791443861E-2</v>
      </c>
      <c r="P1879" s="20">
        <v>-0.16944024205748864</v>
      </c>
      <c r="Q1879" s="8">
        <v>0.11131570137261471</v>
      </c>
      <c r="R1879" s="8">
        <v>0.14996544574982718</v>
      </c>
      <c r="S1879" s="20">
        <v>8.5731781996325473E-3</v>
      </c>
    </row>
    <row r="1880" spans="1:19" ht="13.5" customHeight="1" x14ac:dyDescent="0.2">
      <c r="A1880" s="6">
        <v>41930</v>
      </c>
      <c r="B1880" s="19">
        <v>41566</v>
      </c>
      <c r="C1880" s="19">
        <v>40110</v>
      </c>
      <c r="D1880" s="16" t="s">
        <v>1</v>
      </c>
      <c r="E1880" s="7">
        <v>7576</v>
      </c>
      <c r="F1880" s="7">
        <v>4699</v>
      </c>
      <c r="G1880" s="32">
        <v>2877</v>
      </c>
      <c r="H1880" s="7">
        <v>7453</v>
      </c>
      <c r="I1880" s="7">
        <v>5073</v>
      </c>
      <c r="J1880" s="32">
        <v>2380</v>
      </c>
      <c r="K1880" s="7">
        <v>5231</v>
      </c>
      <c r="L1880" s="7">
        <v>3938</v>
      </c>
      <c r="M1880" s="32">
        <v>1293</v>
      </c>
      <c r="N1880" s="8">
        <v>1.6503421441030452E-2</v>
      </c>
      <c r="O1880" s="8">
        <v>-7.3723634930021653E-2</v>
      </c>
      <c r="P1880" s="20">
        <v>0.20882352941176463</v>
      </c>
      <c r="Q1880" s="8">
        <v>0.17548487199379359</v>
      </c>
      <c r="R1880" s="8">
        <v>2.5758567998253712E-2</v>
      </c>
      <c r="S1880" s="20">
        <v>0.5434549356223175</v>
      </c>
    </row>
    <row r="1881" spans="1:19" ht="13.5" customHeight="1" x14ac:dyDescent="0.2">
      <c r="A1881" s="6">
        <v>41931</v>
      </c>
      <c r="B1881" s="19">
        <v>41567</v>
      </c>
      <c r="C1881" s="19">
        <v>40111</v>
      </c>
      <c r="D1881" s="16" t="s">
        <v>2</v>
      </c>
      <c r="E1881" s="7">
        <v>7606</v>
      </c>
      <c r="F1881" s="7">
        <v>4996</v>
      </c>
      <c r="G1881" s="32">
        <v>2610</v>
      </c>
      <c r="H1881" s="7">
        <v>7304</v>
      </c>
      <c r="I1881" s="7">
        <v>5155</v>
      </c>
      <c r="J1881" s="32">
        <v>2149</v>
      </c>
      <c r="K1881" s="7">
        <v>4711</v>
      </c>
      <c r="L1881" s="7">
        <v>3879</v>
      </c>
      <c r="M1881" s="32">
        <v>832</v>
      </c>
      <c r="N1881" s="8">
        <v>4.1347207009857723E-2</v>
      </c>
      <c r="O1881" s="8">
        <v>-3.0843840931134792E-2</v>
      </c>
      <c r="P1881" s="20">
        <v>0.21451838064215911</v>
      </c>
      <c r="Q1881" s="8">
        <v>0.13777112939416614</v>
      </c>
      <c r="R1881" s="8">
        <v>4.8038598699391644E-2</v>
      </c>
      <c r="S1881" s="20">
        <v>0.3607924921793535</v>
      </c>
    </row>
    <row r="1882" spans="1:19" ht="13.5" customHeight="1" x14ac:dyDescent="0.2">
      <c r="A1882" s="6">
        <v>41932</v>
      </c>
      <c r="B1882" s="19">
        <v>41568</v>
      </c>
      <c r="C1882" s="19">
        <v>40112</v>
      </c>
      <c r="D1882" s="16" t="s">
        <v>3</v>
      </c>
      <c r="E1882" s="7">
        <v>6631</v>
      </c>
      <c r="F1882" s="7">
        <v>4856</v>
      </c>
      <c r="G1882" s="32">
        <v>1775</v>
      </c>
      <c r="H1882" s="7">
        <v>6535</v>
      </c>
      <c r="I1882" s="7">
        <v>4921</v>
      </c>
      <c r="J1882" s="32">
        <v>1614</v>
      </c>
      <c r="K1882" s="7">
        <v>4504</v>
      </c>
      <c r="L1882" s="7">
        <v>3599</v>
      </c>
      <c r="M1882" s="32">
        <v>905</v>
      </c>
      <c r="N1882" s="8">
        <v>1.4690130068859997E-2</v>
      </c>
      <c r="O1882" s="8">
        <v>-1.3208697419223703E-2</v>
      </c>
      <c r="P1882" s="20">
        <v>9.9752168525402807E-2</v>
      </c>
      <c r="Q1882" s="8">
        <v>6.6077170418006537E-2</v>
      </c>
      <c r="R1882" s="8">
        <v>8.5382208314707109E-2</v>
      </c>
      <c r="S1882" s="20">
        <v>1.6609392898052633E-2</v>
      </c>
    </row>
    <row r="1883" spans="1:19" ht="13.5" customHeight="1" x14ac:dyDescent="0.2">
      <c r="A1883" s="6">
        <v>41933</v>
      </c>
      <c r="B1883" s="19">
        <v>41569</v>
      </c>
      <c r="C1883" s="19">
        <v>40113</v>
      </c>
      <c r="D1883" s="16" t="s">
        <v>4</v>
      </c>
      <c r="E1883" s="7">
        <v>6270</v>
      </c>
      <c r="F1883" s="7">
        <v>4140</v>
      </c>
      <c r="G1883" s="32">
        <v>2130</v>
      </c>
      <c r="H1883" s="7">
        <v>6675</v>
      </c>
      <c r="I1883" s="7">
        <v>4511</v>
      </c>
      <c r="J1883" s="32">
        <v>2164</v>
      </c>
      <c r="K1883" s="7">
        <v>4679</v>
      </c>
      <c r="L1883" s="7">
        <v>3677</v>
      </c>
      <c r="M1883" s="32">
        <v>1002</v>
      </c>
      <c r="N1883" s="8">
        <v>-6.0674157303370779E-2</v>
      </c>
      <c r="O1883" s="8">
        <v>-8.2243405009975623E-2</v>
      </c>
      <c r="P1883" s="20">
        <v>-1.5711645101663563E-2</v>
      </c>
      <c r="Q1883" s="8">
        <v>9.4049904030710119E-2</v>
      </c>
      <c r="R1883" s="8">
        <v>6.2355658198614217E-2</v>
      </c>
      <c r="S1883" s="20">
        <v>0.16139585605234452</v>
      </c>
    </row>
    <row r="1884" spans="1:19" ht="13.5" customHeight="1" x14ac:dyDescent="0.2">
      <c r="A1884" s="6">
        <v>41934</v>
      </c>
      <c r="B1884" s="19">
        <v>41570</v>
      </c>
      <c r="C1884" s="19">
        <v>40114</v>
      </c>
      <c r="D1884" s="16" t="s">
        <v>5</v>
      </c>
      <c r="E1884" s="7">
        <v>6263</v>
      </c>
      <c r="F1884" s="7">
        <v>4645</v>
      </c>
      <c r="G1884" s="32">
        <v>1618</v>
      </c>
      <c r="H1884" s="7">
        <v>6201</v>
      </c>
      <c r="I1884" s="7">
        <v>4815</v>
      </c>
      <c r="J1884" s="32">
        <v>1386</v>
      </c>
      <c r="K1884" s="7">
        <v>5118</v>
      </c>
      <c r="L1884" s="7">
        <v>3994</v>
      </c>
      <c r="M1884" s="32">
        <v>1124</v>
      </c>
      <c r="N1884" s="8">
        <v>9.9983873568778581E-3</v>
      </c>
      <c r="O1884" s="8">
        <v>-3.5306334371754899E-2</v>
      </c>
      <c r="P1884" s="20">
        <v>0.16738816738816742</v>
      </c>
      <c r="Q1884" s="8">
        <v>0.10829941603256055</v>
      </c>
      <c r="R1884" s="8">
        <v>6.7080174592235142E-2</v>
      </c>
      <c r="S1884" s="20">
        <v>0.24653312788906012</v>
      </c>
    </row>
    <row r="1885" spans="1:19" ht="13.5" customHeight="1" x14ac:dyDescent="0.2">
      <c r="A1885" s="6">
        <v>41935</v>
      </c>
      <c r="B1885" s="19">
        <v>41571</v>
      </c>
      <c r="C1885" s="19">
        <v>40115</v>
      </c>
      <c r="D1885" s="16" t="s">
        <v>6</v>
      </c>
      <c r="E1885" s="7">
        <v>6784</v>
      </c>
      <c r="F1885" s="7">
        <v>4667</v>
      </c>
      <c r="G1885" s="32">
        <v>2117</v>
      </c>
      <c r="H1885" s="7">
        <v>6400</v>
      </c>
      <c r="I1885" s="7">
        <v>4887</v>
      </c>
      <c r="J1885" s="32">
        <v>1513</v>
      </c>
      <c r="K1885" s="7">
        <v>4222</v>
      </c>
      <c r="L1885" s="7">
        <v>3267</v>
      </c>
      <c r="M1885" s="32">
        <v>955</v>
      </c>
      <c r="N1885" s="8">
        <v>6.0000000000000053E-2</v>
      </c>
      <c r="O1885" s="8">
        <v>-4.5017393083691459E-2</v>
      </c>
      <c r="P1885" s="20">
        <v>0.39920687376074016</v>
      </c>
      <c r="Q1885" s="8">
        <v>0.12243547319655868</v>
      </c>
      <c r="R1885" s="8">
        <v>3.389455028799282E-2</v>
      </c>
      <c r="S1885" s="20">
        <v>0.38366013071895422</v>
      </c>
    </row>
    <row r="1886" spans="1:19" ht="13.5" customHeight="1" x14ac:dyDescent="0.2">
      <c r="A1886" s="6">
        <v>41936</v>
      </c>
      <c r="B1886" s="19">
        <v>41572</v>
      </c>
      <c r="C1886" s="19">
        <v>40116</v>
      </c>
      <c r="D1886" s="16" t="s">
        <v>7</v>
      </c>
      <c r="E1886" s="7">
        <v>6026</v>
      </c>
      <c r="F1886" s="7">
        <v>4634</v>
      </c>
      <c r="G1886" s="32">
        <v>1392</v>
      </c>
      <c r="H1886" s="7">
        <v>6699</v>
      </c>
      <c r="I1886" s="7">
        <v>4590</v>
      </c>
      <c r="J1886" s="32">
        <v>2109</v>
      </c>
      <c r="K1886" s="7">
        <v>4917</v>
      </c>
      <c r="L1886" s="7">
        <v>3996</v>
      </c>
      <c r="M1886" s="32">
        <v>921</v>
      </c>
      <c r="N1886" s="8">
        <v>-0.10046275563516938</v>
      </c>
      <c r="O1886" s="8">
        <v>9.5860566448802143E-3</v>
      </c>
      <c r="P1886" s="20">
        <v>-0.33997155049786631</v>
      </c>
      <c r="Q1886" s="8">
        <v>3.7713104873428716E-2</v>
      </c>
      <c r="R1886" s="8">
        <v>0.12749391727493919</v>
      </c>
      <c r="S1886" s="20">
        <v>-0.17972893341190332</v>
      </c>
    </row>
    <row r="1887" spans="1:19" ht="13.5" customHeight="1" x14ac:dyDescent="0.2">
      <c r="A1887" s="6">
        <v>41937</v>
      </c>
      <c r="B1887" s="19">
        <v>41573</v>
      </c>
      <c r="C1887" s="19">
        <v>40117</v>
      </c>
      <c r="D1887" s="16" t="s">
        <v>1</v>
      </c>
      <c r="E1887" s="7">
        <v>7057</v>
      </c>
      <c r="F1887" s="7">
        <v>4448</v>
      </c>
      <c r="G1887" s="32">
        <v>2609</v>
      </c>
      <c r="H1887" s="7">
        <v>6244</v>
      </c>
      <c r="I1887" s="7">
        <v>4511</v>
      </c>
      <c r="J1887" s="32">
        <v>1733</v>
      </c>
      <c r="K1887" s="7">
        <v>4670</v>
      </c>
      <c r="L1887" s="7">
        <v>3523</v>
      </c>
      <c r="M1887" s="32">
        <v>1147</v>
      </c>
      <c r="N1887" s="8">
        <v>0.13020499679692499</v>
      </c>
      <c r="O1887" s="8">
        <v>-1.3965861228109056E-2</v>
      </c>
      <c r="P1887" s="20">
        <v>0.50548182342758219</v>
      </c>
      <c r="Q1887" s="8">
        <v>0.16107272128989791</v>
      </c>
      <c r="R1887" s="8">
        <v>6.2082139446036244E-2</v>
      </c>
      <c r="S1887" s="20">
        <v>0.38042328042328033</v>
      </c>
    </row>
    <row r="1888" spans="1:19" ht="13.5" customHeight="1" x14ac:dyDescent="0.2">
      <c r="A1888" s="6">
        <v>41938</v>
      </c>
      <c r="B1888" s="19">
        <v>41574</v>
      </c>
      <c r="C1888" s="19">
        <v>40118</v>
      </c>
      <c r="D1888" s="16" t="s">
        <v>2</v>
      </c>
      <c r="E1888" s="7">
        <v>6996</v>
      </c>
      <c r="F1888" s="7">
        <v>4788</v>
      </c>
      <c r="G1888" s="32">
        <v>2208</v>
      </c>
      <c r="H1888" s="7">
        <v>7060</v>
      </c>
      <c r="I1888" s="7">
        <v>4613</v>
      </c>
      <c r="J1888" s="32">
        <v>2447</v>
      </c>
      <c r="K1888" s="7">
        <v>4688</v>
      </c>
      <c r="L1888" s="7">
        <v>3462</v>
      </c>
      <c r="M1888" s="32">
        <v>1226</v>
      </c>
      <c r="N1888" s="8">
        <v>-9.0651558073654437E-3</v>
      </c>
      <c r="O1888" s="8">
        <v>3.793626707132014E-2</v>
      </c>
      <c r="P1888" s="20">
        <v>-9.767061708214142E-2</v>
      </c>
      <c r="Q1888" s="8">
        <v>0.10486418193303848</v>
      </c>
      <c r="R1888" s="8">
        <v>7.7165354330708702E-2</v>
      </c>
      <c r="S1888" s="20">
        <v>0.17011128775834661</v>
      </c>
    </row>
    <row r="1889" spans="1:19" ht="13.5" customHeight="1" x14ac:dyDescent="0.2">
      <c r="A1889" s="6">
        <v>41939</v>
      </c>
      <c r="B1889" s="19">
        <v>41575</v>
      </c>
      <c r="C1889" s="19">
        <v>40119</v>
      </c>
      <c r="D1889" s="16" t="s">
        <v>3</v>
      </c>
      <c r="E1889" s="7">
        <v>5560</v>
      </c>
      <c r="F1889" s="7">
        <v>4242</v>
      </c>
      <c r="G1889" s="32">
        <v>1318</v>
      </c>
      <c r="H1889" s="7">
        <v>5788</v>
      </c>
      <c r="I1889" s="7">
        <v>4380</v>
      </c>
      <c r="J1889" s="32">
        <v>1408</v>
      </c>
      <c r="K1889" s="7">
        <v>4466</v>
      </c>
      <c r="L1889" s="7">
        <v>3537</v>
      </c>
      <c r="M1889" s="32">
        <v>929</v>
      </c>
      <c r="N1889" s="8">
        <v>-3.9391845196959263E-2</v>
      </c>
      <c r="O1889" s="8">
        <v>-3.150684931506853E-2</v>
      </c>
      <c r="P1889" s="20">
        <v>-6.3920454545454586E-2</v>
      </c>
      <c r="Q1889" s="8">
        <v>-1.7982377270275851E-4</v>
      </c>
      <c r="R1889" s="8">
        <v>0.10267741096958671</v>
      </c>
      <c r="S1889" s="20">
        <v>-0.23103850641773627</v>
      </c>
    </row>
    <row r="1890" spans="1:19" ht="13.5" customHeight="1" x14ac:dyDescent="0.2">
      <c r="A1890" s="6">
        <v>41940</v>
      </c>
      <c r="B1890" s="19">
        <v>41576</v>
      </c>
      <c r="C1890" s="19">
        <v>40120</v>
      </c>
      <c r="D1890" s="16" t="s">
        <v>4</v>
      </c>
      <c r="E1890" s="7">
        <v>5829</v>
      </c>
      <c r="F1890" s="7">
        <v>3856</v>
      </c>
      <c r="G1890" s="32">
        <v>1973</v>
      </c>
      <c r="H1890" s="7">
        <v>6077</v>
      </c>
      <c r="I1890" s="7">
        <v>4020</v>
      </c>
      <c r="J1890" s="32">
        <v>2057</v>
      </c>
      <c r="K1890" s="7">
        <v>4991</v>
      </c>
      <c r="L1890" s="7">
        <v>3906</v>
      </c>
      <c r="M1890" s="32">
        <v>1085</v>
      </c>
      <c r="N1890" s="8">
        <v>-4.0809610004936658E-2</v>
      </c>
      <c r="O1890" s="8">
        <v>-4.0796019900497527E-2</v>
      </c>
      <c r="P1890" s="20">
        <v>-4.0836169178415149E-2</v>
      </c>
      <c r="Q1890" s="8">
        <v>1.6745159602302495E-2</v>
      </c>
      <c r="R1890" s="8">
        <v>3.2396251673360021E-2</v>
      </c>
      <c r="S1890" s="20">
        <v>-1.2512512512512508E-2</v>
      </c>
    </row>
    <row r="1891" spans="1:19" ht="13.5" customHeight="1" x14ac:dyDescent="0.2">
      <c r="A1891" s="6">
        <v>41941</v>
      </c>
      <c r="B1891" s="19">
        <v>41577</v>
      </c>
      <c r="C1891" s="19">
        <v>40121</v>
      </c>
      <c r="D1891" s="16" t="s">
        <v>5</v>
      </c>
      <c r="E1891" s="7">
        <v>5995</v>
      </c>
      <c r="F1891" s="7">
        <v>4534</v>
      </c>
      <c r="G1891" s="32">
        <v>1461</v>
      </c>
      <c r="H1891" s="7">
        <v>6769</v>
      </c>
      <c r="I1891" s="7">
        <v>4927</v>
      </c>
      <c r="J1891" s="32">
        <v>1842</v>
      </c>
      <c r="K1891" s="7">
        <v>4561</v>
      </c>
      <c r="L1891" s="7">
        <v>3767</v>
      </c>
      <c r="M1891" s="32">
        <v>794</v>
      </c>
      <c r="N1891" s="8">
        <v>-0.11434480720933671</v>
      </c>
      <c r="O1891" s="8">
        <v>-7.9764562614166867E-2</v>
      </c>
      <c r="P1891" s="20">
        <v>-0.20684039087947881</v>
      </c>
      <c r="Q1891" s="8">
        <v>1.7826825127334356E-2</v>
      </c>
      <c r="R1891" s="8">
        <v>-2.0945800043187246E-2</v>
      </c>
      <c r="S1891" s="20">
        <v>0.16044479745830031</v>
      </c>
    </row>
    <row r="1892" spans="1:19" ht="13.5" customHeight="1" x14ac:dyDescent="0.2">
      <c r="A1892" s="6">
        <v>41942</v>
      </c>
      <c r="B1892" s="19">
        <v>41578</v>
      </c>
      <c r="C1892" s="19">
        <v>40122</v>
      </c>
      <c r="D1892" s="16" t="s">
        <v>6</v>
      </c>
      <c r="E1892" s="7">
        <v>6478</v>
      </c>
      <c r="F1892" s="7">
        <v>4518</v>
      </c>
      <c r="G1892" s="32">
        <v>1960</v>
      </c>
      <c r="H1892" s="7">
        <v>6550</v>
      </c>
      <c r="I1892" s="7">
        <v>5090</v>
      </c>
      <c r="J1892" s="32">
        <v>1460</v>
      </c>
      <c r="K1892" s="7">
        <v>4667</v>
      </c>
      <c r="L1892" s="7">
        <v>3279</v>
      </c>
      <c r="M1892" s="32">
        <v>1388</v>
      </c>
      <c r="N1892" s="8">
        <v>-1.0992366412213794E-2</v>
      </c>
      <c r="O1892" s="8">
        <v>-0.11237721021611002</v>
      </c>
      <c r="P1892" s="20">
        <v>0.34246575342465757</v>
      </c>
      <c r="Q1892" s="8">
        <v>3.5651478816946414E-2</v>
      </c>
      <c r="R1892" s="8">
        <v>-2.8691238137276143E-3</v>
      </c>
      <c r="S1892" s="20">
        <v>0.13689095127610207</v>
      </c>
    </row>
    <row r="1893" spans="1:19" ht="13.5" customHeight="1" x14ac:dyDescent="0.2">
      <c r="A1893" s="6">
        <v>41943</v>
      </c>
      <c r="B1893" s="19">
        <v>41579</v>
      </c>
      <c r="C1893" s="19">
        <v>40123</v>
      </c>
      <c r="D1893" s="16" t="s">
        <v>7</v>
      </c>
      <c r="E1893" s="7">
        <v>6482</v>
      </c>
      <c r="F1893" s="7">
        <v>4988</v>
      </c>
      <c r="G1893" s="32">
        <v>1494</v>
      </c>
      <c r="H1893" s="7">
        <v>7026</v>
      </c>
      <c r="I1893" s="7">
        <v>5322</v>
      </c>
      <c r="J1893" s="32">
        <v>1704</v>
      </c>
      <c r="K1893" s="7">
        <v>4612</v>
      </c>
      <c r="L1893" s="7">
        <v>3594</v>
      </c>
      <c r="M1893" s="32">
        <v>1018</v>
      </c>
      <c r="N1893" s="8">
        <v>-7.742670082550529E-2</v>
      </c>
      <c r="O1893" s="8">
        <v>-6.2758361518226224E-2</v>
      </c>
      <c r="P1893" s="20">
        <v>-0.12323943661971826</v>
      </c>
      <c r="Q1893" s="8">
        <v>0.11777892740127616</v>
      </c>
      <c r="R1893" s="8">
        <v>0.19702423806095504</v>
      </c>
      <c r="S1893" s="20">
        <v>-8.4558823529411797E-2</v>
      </c>
    </row>
    <row r="1894" spans="1:19" ht="13.5" customHeight="1" x14ac:dyDescent="0.2">
      <c r="A1894" s="6">
        <v>41944</v>
      </c>
      <c r="B1894" s="19">
        <v>41580</v>
      </c>
      <c r="C1894" s="19">
        <v>40124</v>
      </c>
      <c r="D1894" s="16" t="s">
        <v>1</v>
      </c>
      <c r="E1894" s="7">
        <v>6925</v>
      </c>
      <c r="F1894" s="7">
        <v>4486</v>
      </c>
      <c r="G1894" s="32">
        <v>2439</v>
      </c>
      <c r="H1894" s="7">
        <v>7136</v>
      </c>
      <c r="I1894" s="7">
        <v>4923</v>
      </c>
      <c r="J1894" s="32">
        <v>2213</v>
      </c>
      <c r="K1894" s="7">
        <v>5122</v>
      </c>
      <c r="L1894" s="7">
        <v>3847</v>
      </c>
      <c r="M1894" s="32">
        <v>1275</v>
      </c>
      <c r="N1894" s="8">
        <v>-2.9568385650224238E-2</v>
      </c>
      <c r="O1894" s="8">
        <v>-8.8767011984562272E-2</v>
      </c>
      <c r="P1894" s="20">
        <v>0.10212381382738367</v>
      </c>
      <c r="Q1894" s="8">
        <v>0.13692332950254471</v>
      </c>
      <c r="R1894" s="8">
        <v>6.7078972407231152E-2</v>
      </c>
      <c r="S1894" s="20">
        <v>0.2925278219395866</v>
      </c>
    </row>
    <row r="1895" spans="1:19" ht="13.5" customHeight="1" x14ac:dyDescent="0.2">
      <c r="A1895" s="6">
        <v>41945</v>
      </c>
      <c r="B1895" s="19">
        <v>41581</v>
      </c>
      <c r="C1895" s="19">
        <v>40125</v>
      </c>
      <c r="D1895" s="16" t="s">
        <v>2</v>
      </c>
      <c r="E1895" s="7">
        <v>6853</v>
      </c>
      <c r="F1895" s="7">
        <v>4590</v>
      </c>
      <c r="G1895" s="32">
        <v>2263</v>
      </c>
      <c r="H1895" s="7">
        <v>7441</v>
      </c>
      <c r="I1895" s="7">
        <v>5084</v>
      </c>
      <c r="J1895" s="32">
        <v>2357</v>
      </c>
      <c r="K1895" s="7">
        <v>4337</v>
      </c>
      <c r="L1895" s="7">
        <v>3315</v>
      </c>
      <c r="M1895" s="32">
        <v>1022</v>
      </c>
      <c r="N1895" s="8">
        <v>-7.902163687676389E-2</v>
      </c>
      <c r="O1895" s="8">
        <v>-9.7167584579071598E-2</v>
      </c>
      <c r="P1895" s="20">
        <v>-3.9881204921510371E-2</v>
      </c>
      <c r="Q1895" s="8">
        <v>1.7973856209150263E-2</v>
      </c>
      <c r="R1895" s="8">
        <v>-3.041825095057038E-2</v>
      </c>
      <c r="S1895" s="20">
        <v>0.13263263263263259</v>
      </c>
    </row>
    <row r="1896" spans="1:19" ht="13.5" customHeight="1" x14ac:dyDescent="0.2">
      <c r="A1896" s="6">
        <v>41946</v>
      </c>
      <c r="B1896" s="19">
        <v>41582</v>
      </c>
      <c r="C1896" s="19">
        <v>40126</v>
      </c>
      <c r="D1896" s="16" t="s">
        <v>3</v>
      </c>
      <c r="E1896" s="7">
        <v>5755</v>
      </c>
      <c r="F1896" s="7">
        <v>4352</v>
      </c>
      <c r="G1896" s="32">
        <v>1403</v>
      </c>
      <c r="H1896" s="7">
        <v>6039</v>
      </c>
      <c r="I1896" s="7">
        <v>4531</v>
      </c>
      <c r="J1896" s="32">
        <v>1508</v>
      </c>
      <c r="K1896" s="7">
        <v>4570</v>
      </c>
      <c r="L1896" s="7">
        <v>3614</v>
      </c>
      <c r="M1896" s="32">
        <v>956</v>
      </c>
      <c r="N1896" s="8">
        <v>-4.7027653585030582E-2</v>
      </c>
      <c r="O1896" s="8">
        <v>-3.9505627896711526E-2</v>
      </c>
      <c r="P1896" s="20">
        <v>-6.9628647214854067E-2</v>
      </c>
      <c r="Q1896" s="8">
        <v>-7.9296672987415606E-3</v>
      </c>
      <c r="R1896" s="8">
        <v>4.7917168312063607E-2</v>
      </c>
      <c r="S1896" s="20">
        <v>-0.14866504854368934</v>
      </c>
    </row>
    <row r="1897" spans="1:19" ht="13.5" customHeight="1" x14ac:dyDescent="0.2">
      <c r="A1897" s="6">
        <v>41947</v>
      </c>
      <c r="B1897" s="19">
        <v>41583</v>
      </c>
      <c r="C1897" s="19">
        <v>40127</v>
      </c>
      <c r="D1897" s="16" t="s">
        <v>4</v>
      </c>
      <c r="E1897" s="7">
        <v>5844</v>
      </c>
      <c r="F1897" s="7">
        <v>3937</v>
      </c>
      <c r="G1897" s="32">
        <v>1907</v>
      </c>
      <c r="H1897" s="7">
        <v>6000</v>
      </c>
      <c r="I1897" s="7">
        <v>3871</v>
      </c>
      <c r="J1897" s="32">
        <v>2129</v>
      </c>
      <c r="K1897" s="7">
        <v>4410</v>
      </c>
      <c r="L1897" s="7">
        <v>3242</v>
      </c>
      <c r="M1897" s="32">
        <v>1168</v>
      </c>
      <c r="N1897" s="8">
        <v>-2.6000000000000023E-2</v>
      </c>
      <c r="O1897" s="8">
        <v>1.704985791785063E-2</v>
      </c>
      <c r="P1897" s="20">
        <v>-0.10427430718647257</v>
      </c>
      <c r="Q1897" s="8">
        <v>3.2144118685976775E-2</v>
      </c>
      <c r="R1897" s="8">
        <v>4.5406266595857669E-2</v>
      </c>
      <c r="S1897" s="20">
        <v>5.8016877637130371E-3</v>
      </c>
    </row>
    <row r="1898" spans="1:19" ht="13.5" customHeight="1" x14ac:dyDescent="0.2">
      <c r="A1898" s="6">
        <v>41948</v>
      </c>
      <c r="B1898" s="19">
        <v>41584</v>
      </c>
      <c r="C1898" s="19">
        <v>40128</v>
      </c>
      <c r="D1898" s="16" t="s">
        <v>5</v>
      </c>
      <c r="E1898" s="7">
        <v>5870</v>
      </c>
      <c r="F1898" s="7">
        <v>4312</v>
      </c>
      <c r="G1898" s="32">
        <v>1558</v>
      </c>
      <c r="H1898" s="7">
        <v>6280</v>
      </c>
      <c r="I1898" s="7">
        <v>4461</v>
      </c>
      <c r="J1898" s="32">
        <v>1819</v>
      </c>
      <c r="K1898" s="7">
        <v>4288</v>
      </c>
      <c r="L1898" s="7">
        <v>3579</v>
      </c>
      <c r="M1898" s="32">
        <v>709</v>
      </c>
      <c r="N1898" s="8">
        <v>-6.5286624203821697E-2</v>
      </c>
      <c r="O1898" s="8">
        <v>-3.3400582828962078E-2</v>
      </c>
      <c r="P1898" s="20">
        <v>-0.14348543155579985</v>
      </c>
      <c r="Q1898" s="8">
        <v>5.7276657060518765E-2</v>
      </c>
      <c r="R1898" s="8">
        <v>1.4349564808280313E-2</v>
      </c>
      <c r="S1898" s="20">
        <v>0.19754035357417377</v>
      </c>
    </row>
    <row r="1899" spans="1:19" ht="13.5" customHeight="1" x14ac:dyDescent="0.2">
      <c r="A1899" s="6">
        <v>41949</v>
      </c>
      <c r="B1899" s="19">
        <v>41585</v>
      </c>
      <c r="C1899" s="19">
        <v>40129</v>
      </c>
      <c r="D1899" s="16" t="s">
        <v>6</v>
      </c>
      <c r="E1899" s="7">
        <v>6577</v>
      </c>
      <c r="F1899" s="7">
        <v>4417</v>
      </c>
      <c r="G1899" s="32">
        <v>2160</v>
      </c>
      <c r="H1899" s="7">
        <v>6017</v>
      </c>
      <c r="I1899" s="7">
        <v>4391</v>
      </c>
      <c r="J1899" s="32">
        <v>1626</v>
      </c>
      <c r="K1899" s="7">
        <v>4260</v>
      </c>
      <c r="L1899" s="7">
        <v>3218</v>
      </c>
      <c r="M1899" s="32">
        <v>1042</v>
      </c>
      <c r="N1899" s="8">
        <v>9.3069636031244851E-2</v>
      </c>
      <c r="O1899" s="8">
        <v>5.9212024595765023E-3</v>
      </c>
      <c r="P1899" s="20">
        <v>0.32841328413284132</v>
      </c>
      <c r="Q1899" s="8">
        <v>9.1074983410749821E-2</v>
      </c>
      <c r="R1899" s="8">
        <v>2.9518619436874616E-3</v>
      </c>
      <c r="S1899" s="20">
        <v>0.33004926108374377</v>
      </c>
    </row>
    <row r="1900" spans="1:19" ht="13.5" customHeight="1" x14ac:dyDescent="0.2">
      <c r="A1900" s="6">
        <v>41950</v>
      </c>
      <c r="B1900" s="19">
        <v>41586</v>
      </c>
      <c r="C1900" s="19">
        <v>40130</v>
      </c>
      <c r="D1900" s="16" t="s">
        <v>7</v>
      </c>
      <c r="E1900" s="7">
        <v>5987</v>
      </c>
      <c r="F1900" s="7">
        <v>4418</v>
      </c>
      <c r="G1900" s="32">
        <v>1569</v>
      </c>
      <c r="H1900" s="7">
        <v>6166</v>
      </c>
      <c r="I1900" s="7">
        <v>4354</v>
      </c>
      <c r="J1900" s="32">
        <v>1812</v>
      </c>
      <c r="K1900" s="7">
        <v>4447</v>
      </c>
      <c r="L1900" s="7">
        <v>3417</v>
      </c>
      <c r="M1900" s="32">
        <v>1030</v>
      </c>
      <c r="N1900" s="8">
        <v>-2.9030165423288956E-2</v>
      </c>
      <c r="O1900" s="8">
        <v>1.4699127239320209E-2</v>
      </c>
      <c r="P1900" s="20">
        <v>-0.13410596026490063</v>
      </c>
      <c r="Q1900" s="8">
        <v>4.2849677756488402E-2</v>
      </c>
      <c r="R1900" s="8">
        <v>3.441816904706152E-2</v>
      </c>
      <c r="S1900" s="20">
        <v>6.7346938775510123E-2</v>
      </c>
    </row>
    <row r="1901" spans="1:19" ht="13.5" customHeight="1" x14ac:dyDescent="0.2">
      <c r="A1901" s="6">
        <v>41951</v>
      </c>
      <c r="B1901" s="19">
        <v>41587</v>
      </c>
      <c r="C1901" s="19">
        <v>40131</v>
      </c>
      <c r="D1901" s="16" t="s">
        <v>1</v>
      </c>
      <c r="E1901" s="7">
        <v>6955</v>
      </c>
      <c r="F1901" s="7">
        <v>4367</v>
      </c>
      <c r="G1901" s="32">
        <v>2588</v>
      </c>
      <c r="H1901" s="7">
        <v>6684</v>
      </c>
      <c r="I1901" s="7">
        <v>4587</v>
      </c>
      <c r="J1901" s="32">
        <v>2097</v>
      </c>
      <c r="K1901" s="7">
        <v>4788</v>
      </c>
      <c r="L1901" s="7">
        <v>3472</v>
      </c>
      <c r="M1901" s="32">
        <v>1316</v>
      </c>
      <c r="N1901" s="8">
        <v>4.054458408138828E-2</v>
      </c>
      <c r="O1901" s="8">
        <v>-4.796163069544368E-2</v>
      </c>
      <c r="P1901" s="20">
        <v>0.23414401525989503</v>
      </c>
      <c r="Q1901" s="8">
        <v>8.6039975015615333E-2</v>
      </c>
      <c r="R1901" s="8">
        <v>-2.0192954902400695E-2</v>
      </c>
      <c r="S1901" s="20">
        <v>0.32922444786851557</v>
      </c>
    </row>
    <row r="1902" spans="1:19" ht="13.5" customHeight="1" x14ac:dyDescent="0.2">
      <c r="A1902" s="6">
        <v>41952</v>
      </c>
      <c r="B1902" s="19">
        <v>41588</v>
      </c>
      <c r="C1902" s="19">
        <v>40132</v>
      </c>
      <c r="D1902" s="16" t="s">
        <v>2</v>
      </c>
      <c r="E1902" s="7">
        <v>7201</v>
      </c>
      <c r="F1902" s="7">
        <v>4945</v>
      </c>
      <c r="G1902" s="32">
        <v>2256</v>
      </c>
      <c r="H1902" s="7">
        <v>7183</v>
      </c>
      <c r="I1902" s="7">
        <v>4929</v>
      </c>
      <c r="J1902" s="32">
        <v>2254</v>
      </c>
      <c r="K1902" s="7">
        <v>4472</v>
      </c>
      <c r="L1902" s="7">
        <v>3411</v>
      </c>
      <c r="M1902" s="32">
        <v>1061</v>
      </c>
      <c r="N1902" s="8">
        <v>2.505916747876924E-3</v>
      </c>
      <c r="O1902" s="8">
        <v>3.2460945425034637E-3</v>
      </c>
      <c r="P1902" s="20">
        <v>8.8731144631770675E-4</v>
      </c>
      <c r="Q1902" s="8">
        <v>5.6639765223771121E-2</v>
      </c>
      <c r="R1902" s="8">
        <v>4.2808941374947285E-2</v>
      </c>
      <c r="S1902" s="20">
        <v>8.8277858176555757E-2</v>
      </c>
    </row>
    <row r="1903" spans="1:19" ht="13.5" customHeight="1" x14ac:dyDescent="0.2">
      <c r="A1903" s="6">
        <v>41953</v>
      </c>
      <c r="B1903" s="19">
        <v>41589</v>
      </c>
      <c r="C1903" s="19">
        <v>40133</v>
      </c>
      <c r="D1903" s="16" t="s">
        <v>3</v>
      </c>
      <c r="E1903" s="7">
        <v>5501</v>
      </c>
      <c r="F1903" s="7">
        <v>4182</v>
      </c>
      <c r="G1903" s="32">
        <v>1319</v>
      </c>
      <c r="H1903" s="7">
        <v>6192</v>
      </c>
      <c r="I1903" s="7">
        <v>4791</v>
      </c>
      <c r="J1903" s="32">
        <v>1401</v>
      </c>
      <c r="K1903" s="7">
        <v>4697</v>
      </c>
      <c r="L1903" s="7">
        <v>3659</v>
      </c>
      <c r="M1903" s="32">
        <v>1038</v>
      </c>
      <c r="N1903" s="8">
        <v>-0.11159560723514217</v>
      </c>
      <c r="O1903" s="8">
        <v>-0.12711333750782716</v>
      </c>
      <c r="P1903" s="20">
        <v>-5.8529621698786616E-2</v>
      </c>
      <c r="Q1903" s="8">
        <v>-0.10158419075616532</v>
      </c>
      <c r="R1903" s="8">
        <v>-3.9944903581267233E-2</v>
      </c>
      <c r="S1903" s="20">
        <v>-0.25353706847764568</v>
      </c>
    </row>
    <row r="1904" spans="1:19" ht="13.5" customHeight="1" x14ac:dyDescent="0.2">
      <c r="A1904" s="6">
        <v>41954</v>
      </c>
      <c r="B1904" s="19">
        <v>41590</v>
      </c>
      <c r="C1904" s="19">
        <v>40134</v>
      </c>
      <c r="D1904" s="16" t="s">
        <v>4</v>
      </c>
      <c r="E1904" s="7">
        <v>5901</v>
      </c>
      <c r="F1904" s="7">
        <v>3952</v>
      </c>
      <c r="G1904" s="32">
        <v>1949</v>
      </c>
      <c r="H1904" s="7">
        <v>5884</v>
      </c>
      <c r="I1904" s="7">
        <v>3968</v>
      </c>
      <c r="J1904" s="32">
        <v>1916</v>
      </c>
      <c r="K1904" s="7">
        <v>4399</v>
      </c>
      <c r="L1904" s="7">
        <v>3289</v>
      </c>
      <c r="M1904" s="32">
        <v>1110</v>
      </c>
      <c r="N1904" s="8">
        <v>2.8891910265125276E-3</v>
      </c>
      <c r="O1904" s="8">
        <v>-4.0322580645161255E-3</v>
      </c>
      <c r="P1904" s="20">
        <v>1.7223382045929103E-2</v>
      </c>
      <c r="Q1904" s="8">
        <v>-5.2504816955683986E-2</v>
      </c>
      <c r="R1904" s="8">
        <v>5.3421521241414638E-3</v>
      </c>
      <c r="S1904" s="20">
        <v>-0.15150195907705699</v>
      </c>
    </row>
    <row r="1905" spans="1:19" ht="13.5" customHeight="1" x14ac:dyDescent="0.2">
      <c r="A1905" s="6">
        <v>41955</v>
      </c>
      <c r="B1905" s="19">
        <v>41591</v>
      </c>
      <c r="C1905" s="19">
        <v>40135</v>
      </c>
      <c r="D1905" s="16" t="s">
        <v>5</v>
      </c>
      <c r="E1905" s="7">
        <v>6200</v>
      </c>
      <c r="F1905" s="7">
        <v>4674</v>
      </c>
      <c r="G1905" s="32">
        <v>1526</v>
      </c>
      <c r="H1905" s="7">
        <v>6196</v>
      </c>
      <c r="I1905" s="7">
        <v>4576</v>
      </c>
      <c r="J1905" s="32">
        <v>1620</v>
      </c>
      <c r="K1905" s="7">
        <v>4224</v>
      </c>
      <c r="L1905" s="7">
        <v>3484</v>
      </c>
      <c r="M1905" s="32">
        <v>740</v>
      </c>
      <c r="N1905" s="8">
        <v>6.4557779212393029E-4</v>
      </c>
      <c r="O1905" s="8">
        <v>2.1416083916083961E-2</v>
      </c>
      <c r="P1905" s="20">
        <v>-5.8024691358024683E-2</v>
      </c>
      <c r="Q1905" s="8">
        <v>7.0811744386873876E-2</v>
      </c>
      <c r="R1905" s="8">
        <v>7.9944547134935373E-2</v>
      </c>
      <c r="S1905" s="20">
        <v>4.3775649794801641E-2</v>
      </c>
    </row>
    <row r="1906" spans="1:19" ht="13.5" customHeight="1" x14ac:dyDescent="0.2">
      <c r="A1906" s="6">
        <v>41956</v>
      </c>
      <c r="B1906" s="19">
        <v>41592</v>
      </c>
      <c r="C1906" s="19">
        <v>40136</v>
      </c>
      <c r="D1906" s="16" t="s">
        <v>6</v>
      </c>
      <c r="E1906" s="7">
        <v>6307</v>
      </c>
      <c r="F1906" s="7">
        <v>4483</v>
      </c>
      <c r="G1906" s="32">
        <v>1824</v>
      </c>
      <c r="H1906" s="7">
        <v>5818</v>
      </c>
      <c r="I1906" s="7">
        <v>4289</v>
      </c>
      <c r="J1906" s="32">
        <v>1529</v>
      </c>
      <c r="K1906" s="7">
        <v>4472</v>
      </c>
      <c r="L1906" s="7">
        <v>3454</v>
      </c>
      <c r="M1906" s="32">
        <v>1018</v>
      </c>
      <c r="N1906" s="8">
        <v>8.4049501546923366E-2</v>
      </c>
      <c r="O1906" s="8">
        <v>4.5231988808580148E-2</v>
      </c>
      <c r="P1906" s="20">
        <v>0.19293655984303459</v>
      </c>
      <c r="Q1906" s="8">
        <v>-3.0438124519600263E-2</v>
      </c>
      <c r="R1906" s="8">
        <v>-3.4668389319552073E-2</v>
      </c>
      <c r="S1906" s="20">
        <v>-1.9881783987103718E-2</v>
      </c>
    </row>
    <row r="1907" spans="1:19" ht="13.5" customHeight="1" x14ac:dyDescent="0.2">
      <c r="A1907" s="6">
        <v>41957</v>
      </c>
      <c r="B1907" s="19">
        <v>41593</v>
      </c>
      <c r="C1907" s="19">
        <v>40137</v>
      </c>
      <c r="D1907" s="16" t="s">
        <v>7</v>
      </c>
      <c r="E1907" s="7">
        <v>6265</v>
      </c>
      <c r="F1907" s="7">
        <v>4895</v>
      </c>
      <c r="G1907" s="32">
        <v>1370</v>
      </c>
      <c r="H1907" s="7">
        <v>6467</v>
      </c>
      <c r="I1907" s="7">
        <v>4582</v>
      </c>
      <c r="J1907" s="32">
        <v>1885</v>
      </c>
      <c r="K1907" s="7">
        <v>5465</v>
      </c>
      <c r="L1907" s="7">
        <v>4414</v>
      </c>
      <c r="M1907" s="32">
        <v>1051</v>
      </c>
      <c r="N1907" s="8">
        <v>-3.1235503324570923E-2</v>
      </c>
      <c r="O1907" s="8">
        <v>6.8310781318201563E-2</v>
      </c>
      <c r="P1907" s="20">
        <v>-0.27320954907161799</v>
      </c>
      <c r="Q1907" s="8">
        <v>-8.0974035499486563E-2</v>
      </c>
      <c r="R1907" s="8">
        <v>3.8966365873667197E-3</v>
      </c>
      <c r="S1907" s="20">
        <v>-0.29417825862957236</v>
      </c>
    </row>
    <row r="1908" spans="1:19" ht="13.5" customHeight="1" x14ac:dyDescent="0.2">
      <c r="A1908" s="6">
        <v>41958</v>
      </c>
      <c r="B1908" s="19">
        <v>41594</v>
      </c>
      <c r="C1908" s="19">
        <v>40138</v>
      </c>
      <c r="D1908" s="16" t="s">
        <v>1</v>
      </c>
      <c r="E1908" s="7">
        <v>6993</v>
      </c>
      <c r="F1908" s="7">
        <v>4464</v>
      </c>
      <c r="G1908" s="32">
        <v>2529</v>
      </c>
      <c r="H1908" s="7">
        <v>6945</v>
      </c>
      <c r="I1908" s="7">
        <v>4741</v>
      </c>
      <c r="J1908" s="32">
        <v>2204</v>
      </c>
      <c r="K1908" s="7">
        <v>5587</v>
      </c>
      <c r="L1908" s="7">
        <v>4038</v>
      </c>
      <c r="M1908" s="32">
        <v>1549</v>
      </c>
      <c r="N1908" s="8">
        <v>6.911447084233302E-3</v>
      </c>
      <c r="O1908" s="8">
        <v>-5.8426492301202226E-2</v>
      </c>
      <c r="P1908" s="20">
        <v>0.14745916515426494</v>
      </c>
      <c r="Q1908" s="8">
        <v>7.866728366497E-2</v>
      </c>
      <c r="R1908" s="8">
        <v>4.2744656917885759E-3</v>
      </c>
      <c r="S1908" s="20">
        <v>0.24092247301275771</v>
      </c>
    </row>
    <row r="1909" spans="1:19" ht="13.5" customHeight="1" x14ac:dyDescent="0.2">
      <c r="A1909" s="6">
        <v>41959</v>
      </c>
      <c r="B1909" s="19">
        <v>41595</v>
      </c>
      <c r="C1909" s="19">
        <v>40139</v>
      </c>
      <c r="D1909" s="16" t="s">
        <v>2</v>
      </c>
      <c r="E1909" s="7">
        <v>7490</v>
      </c>
      <c r="F1909" s="7">
        <v>5018</v>
      </c>
      <c r="G1909" s="32">
        <v>2472</v>
      </c>
      <c r="H1909" s="7">
        <v>7250</v>
      </c>
      <c r="I1909" s="7">
        <v>4930</v>
      </c>
      <c r="J1909" s="32">
        <v>2320</v>
      </c>
      <c r="K1909" s="7">
        <v>4578</v>
      </c>
      <c r="L1909" s="7">
        <v>3577</v>
      </c>
      <c r="M1909" s="32">
        <v>1001</v>
      </c>
      <c r="N1909" s="8">
        <v>3.3103448275862091E-2</v>
      </c>
      <c r="O1909" s="8">
        <v>1.7849898580121648E-2</v>
      </c>
      <c r="P1909" s="20">
        <v>6.5517241379310365E-2</v>
      </c>
      <c r="Q1909" s="8">
        <v>0.12327534493101377</v>
      </c>
      <c r="R1909" s="8">
        <v>0.11239193083573484</v>
      </c>
      <c r="S1909" s="20">
        <v>0.14603616133518771</v>
      </c>
    </row>
    <row r="1910" spans="1:19" ht="13.5" customHeight="1" x14ac:dyDescent="0.2">
      <c r="A1910" s="6">
        <v>41960</v>
      </c>
      <c r="B1910" s="19">
        <v>41596</v>
      </c>
      <c r="C1910" s="19">
        <v>40140</v>
      </c>
      <c r="D1910" s="16" t="s">
        <v>3</v>
      </c>
      <c r="E1910" s="7">
        <v>5871</v>
      </c>
      <c r="F1910" s="7">
        <v>4432</v>
      </c>
      <c r="G1910" s="32">
        <v>1439</v>
      </c>
      <c r="H1910" s="7">
        <v>5486</v>
      </c>
      <c r="I1910" s="7">
        <v>4107</v>
      </c>
      <c r="J1910" s="32">
        <v>1379</v>
      </c>
      <c r="K1910" s="7">
        <v>5083</v>
      </c>
      <c r="L1910" s="7">
        <v>4082</v>
      </c>
      <c r="M1910" s="32">
        <v>1001</v>
      </c>
      <c r="N1910" s="8">
        <v>7.0178636529347527E-2</v>
      </c>
      <c r="O1910" s="8">
        <v>7.9133187241295255E-2</v>
      </c>
      <c r="P1910" s="20">
        <v>4.3509789702683044E-2</v>
      </c>
      <c r="Q1910" s="8">
        <v>3.7095919448860704E-2</v>
      </c>
      <c r="R1910" s="8">
        <v>0.12630241423125788</v>
      </c>
      <c r="S1910" s="20">
        <v>-0.16628041714947861</v>
      </c>
    </row>
    <row r="1911" spans="1:19" ht="13.5" customHeight="1" x14ac:dyDescent="0.2">
      <c r="A1911" s="6">
        <v>41961</v>
      </c>
      <c r="B1911" s="19">
        <v>41597</v>
      </c>
      <c r="C1911" s="19">
        <v>40141</v>
      </c>
      <c r="D1911" s="16" t="s">
        <v>4</v>
      </c>
      <c r="E1911" s="7">
        <v>5841</v>
      </c>
      <c r="F1911" s="7">
        <v>3885</v>
      </c>
      <c r="G1911" s="32">
        <v>1956</v>
      </c>
      <c r="H1911" s="7">
        <v>5896</v>
      </c>
      <c r="I1911" s="7">
        <v>3393</v>
      </c>
      <c r="J1911" s="32">
        <v>2503</v>
      </c>
      <c r="K1911" s="7">
        <v>4901</v>
      </c>
      <c r="L1911" s="7">
        <v>3672</v>
      </c>
      <c r="M1911" s="32">
        <v>1229</v>
      </c>
      <c r="N1911" s="8">
        <v>-9.3283582089552786E-3</v>
      </c>
      <c r="O1911" s="8">
        <v>0.14500442086648979</v>
      </c>
      <c r="P1911" s="20">
        <v>-0.21853775469436676</v>
      </c>
      <c r="Q1911" s="8">
        <v>-8.9619700748129638E-2</v>
      </c>
      <c r="R1911" s="8">
        <v>-0.1033925686591276</v>
      </c>
      <c r="S1911" s="20">
        <v>-6.09697551608257E-2</v>
      </c>
    </row>
    <row r="1912" spans="1:19" ht="13.5" customHeight="1" x14ac:dyDescent="0.2">
      <c r="A1912" s="6">
        <v>41962</v>
      </c>
      <c r="B1912" s="19">
        <v>41598</v>
      </c>
      <c r="C1912" s="19">
        <v>40142</v>
      </c>
      <c r="D1912" s="16" t="s">
        <v>5</v>
      </c>
      <c r="E1912" s="7">
        <v>6449</v>
      </c>
      <c r="F1912" s="7">
        <v>4629</v>
      </c>
      <c r="G1912" s="32">
        <v>1820</v>
      </c>
      <c r="H1912" s="7">
        <v>6378</v>
      </c>
      <c r="I1912" s="7">
        <v>4640</v>
      </c>
      <c r="J1912" s="32">
        <v>1738</v>
      </c>
      <c r="K1912" s="7">
        <v>4335</v>
      </c>
      <c r="L1912" s="7">
        <v>3584</v>
      </c>
      <c r="M1912" s="32">
        <v>751</v>
      </c>
      <c r="N1912" s="8">
        <v>1.1132016306051984E-2</v>
      </c>
      <c r="O1912" s="8">
        <v>-2.3706896551723977E-3</v>
      </c>
      <c r="P1912" s="20">
        <v>4.718066743383198E-2</v>
      </c>
      <c r="Q1912" s="8">
        <v>-1.5419847328244307E-2</v>
      </c>
      <c r="R1912" s="8">
        <v>-5.7805821290453863E-2</v>
      </c>
      <c r="S1912" s="20">
        <v>0.1117898594990836</v>
      </c>
    </row>
    <row r="1913" spans="1:19" ht="13.5" customHeight="1" x14ac:dyDescent="0.2">
      <c r="A1913" s="6">
        <v>41963</v>
      </c>
      <c r="B1913" s="19">
        <v>41599</v>
      </c>
      <c r="C1913" s="19">
        <v>40143</v>
      </c>
      <c r="D1913" s="16" t="s">
        <v>6</v>
      </c>
      <c r="E1913" s="7">
        <v>6851</v>
      </c>
      <c r="F1913" s="7">
        <v>4545</v>
      </c>
      <c r="G1913" s="32">
        <v>2306</v>
      </c>
      <c r="H1913" s="7">
        <v>6627</v>
      </c>
      <c r="I1913" s="7">
        <v>4910</v>
      </c>
      <c r="J1913" s="32">
        <v>1717</v>
      </c>
      <c r="K1913" s="7">
        <v>4465</v>
      </c>
      <c r="L1913" s="7">
        <v>3499</v>
      </c>
      <c r="M1913" s="32">
        <v>966</v>
      </c>
      <c r="N1913" s="8">
        <v>3.3801116644031959E-2</v>
      </c>
      <c r="O1913" s="8">
        <v>-7.4338085539714882E-2</v>
      </c>
      <c r="P1913" s="20">
        <v>0.3430401863715784</v>
      </c>
      <c r="Q1913" s="8">
        <v>5.6600863664404644E-2</v>
      </c>
      <c r="R1913" s="8">
        <v>-4.2149631190727121E-2</v>
      </c>
      <c r="S1913" s="20">
        <v>0.32604945370902816</v>
      </c>
    </row>
    <row r="1914" spans="1:19" ht="13.5" customHeight="1" x14ac:dyDescent="0.2">
      <c r="A1914" s="6">
        <v>41964</v>
      </c>
      <c r="B1914" s="19">
        <v>41600</v>
      </c>
      <c r="C1914" s="19">
        <v>40144</v>
      </c>
      <c r="D1914" s="16" t="s">
        <v>7</v>
      </c>
      <c r="E1914" s="7">
        <v>6719</v>
      </c>
      <c r="F1914" s="7">
        <v>5095</v>
      </c>
      <c r="G1914" s="32">
        <v>1624</v>
      </c>
      <c r="H1914" s="7">
        <v>6222</v>
      </c>
      <c r="I1914" s="7">
        <v>4405</v>
      </c>
      <c r="J1914" s="32">
        <v>1817</v>
      </c>
      <c r="K1914" s="7">
        <v>4563</v>
      </c>
      <c r="L1914" s="7">
        <v>3617</v>
      </c>
      <c r="M1914" s="32">
        <v>946</v>
      </c>
      <c r="N1914" s="8">
        <v>7.9877852780456449E-2</v>
      </c>
      <c r="O1914" s="8">
        <v>0.15664018161180482</v>
      </c>
      <c r="P1914" s="20">
        <v>-0.10621904237754543</v>
      </c>
      <c r="Q1914" s="8">
        <v>1.2050007531254625E-2</v>
      </c>
      <c r="R1914" s="8">
        <v>5.9031386406152464E-2</v>
      </c>
      <c r="S1914" s="20">
        <v>-0.11159737417943105</v>
      </c>
    </row>
    <row r="1915" spans="1:19" ht="13.5" customHeight="1" x14ac:dyDescent="0.2">
      <c r="A1915" s="6">
        <v>41965</v>
      </c>
      <c r="B1915" s="19">
        <v>41601</v>
      </c>
      <c r="C1915" s="19">
        <v>40145</v>
      </c>
      <c r="D1915" s="16" t="s">
        <v>1</v>
      </c>
      <c r="E1915" s="7">
        <v>7358</v>
      </c>
      <c r="F1915" s="7">
        <v>4490</v>
      </c>
      <c r="G1915" s="32">
        <v>2868</v>
      </c>
      <c r="H1915" s="7">
        <v>6333</v>
      </c>
      <c r="I1915" s="7">
        <v>3822</v>
      </c>
      <c r="J1915" s="32">
        <v>2511</v>
      </c>
      <c r="K1915" s="7">
        <v>5123</v>
      </c>
      <c r="L1915" s="7">
        <v>3740</v>
      </c>
      <c r="M1915" s="32">
        <v>1383</v>
      </c>
      <c r="N1915" s="8">
        <v>0.16185062371703784</v>
      </c>
      <c r="O1915" s="8">
        <v>0.17477760334903203</v>
      </c>
      <c r="P1915" s="20">
        <v>0.14217443249701311</v>
      </c>
      <c r="Q1915" s="8">
        <v>0.11535546460512358</v>
      </c>
      <c r="R1915" s="8">
        <v>-1.8793706293706247E-2</v>
      </c>
      <c r="S1915" s="20">
        <v>0.41909945571499252</v>
      </c>
    </row>
    <row r="1916" spans="1:19" ht="13.5" customHeight="1" x14ac:dyDescent="0.2">
      <c r="A1916" s="6">
        <v>41966</v>
      </c>
      <c r="B1916" s="19">
        <v>41602</v>
      </c>
      <c r="C1916" s="19">
        <v>40146</v>
      </c>
      <c r="D1916" s="16" t="s">
        <v>2</v>
      </c>
      <c r="E1916" s="7">
        <v>7405</v>
      </c>
      <c r="F1916" s="7">
        <v>4553</v>
      </c>
      <c r="G1916" s="32">
        <v>2852</v>
      </c>
      <c r="H1916" s="7">
        <v>7460</v>
      </c>
      <c r="I1916" s="7">
        <v>4797</v>
      </c>
      <c r="J1916" s="32">
        <v>2663</v>
      </c>
      <c r="K1916" s="7">
        <v>4542</v>
      </c>
      <c r="L1916" s="7">
        <v>3544</v>
      </c>
      <c r="M1916" s="32">
        <v>998</v>
      </c>
      <c r="N1916" s="8">
        <v>-7.372654155495928E-3</v>
      </c>
      <c r="O1916" s="8">
        <v>-5.0865124035855747E-2</v>
      </c>
      <c r="P1916" s="20">
        <v>7.0972587307547963E-2</v>
      </c>
      <c r="Q1916" s="8">
        <v>0.10357675111773479</v>
      </c>
      <c r="R1916" s="8">
        <v>4.1905602117335849E-3</v>
      </c>
      <c r="S1916" s="20">
        <v>0.31066176470588225</v>
      </c>
    </row>
    <row r="1917" spans="1:19" ht="13.5" customHeight="1" x14ac:dyDescent="0.2">
      <c r="A1917" s="6">
        <v>41967</v>
      </c>
      <c r="B1917" s="19">
        <v>41603</v>
      </c>
      <c r="C1917" s="19">
        <v>40147</v>
      </c>
      <c r="D1917" s="16" t="s">
        <v>3</v>
      </c>
      <c r="E1917" s="7">
        <v>6086</v>
      </c>
      <c r="F1917" s="7">
        <v>4562</v>
      </c>
      <c r="G1917" s="32">
        <v>1524</v>
      </c>
      <c r="H1917" s="7">
        <v>5924</v>
      </c>
      <c r="I1917" s="7">
        <v>4475</v>
      </c>
      <c r="J1917" s="32">
        <v>1449</v>
      </c>
      <c r="K1917" s="7">
        <v>4770</v>
      </c>
      <c r="L1917" s="7">
        <v>3842</v>
      </c>
      <c r="M1917" s="32">
        <v>928</v>
      </c>
      <c r="N1917" s="8">
        <v>2.7346387575962083E-2</v>
      </c>
      <c r="O1917" s="8">
        <v>1.9441340782123007E-2</v>
      </c>
      <c r="P1917" s="20">
        <v>5.1759834368529933E-2</v>
      </c>
      <c r="Q1917" s="8">
        <v>-2.1386074931661003E-2</v>
      </c>
      <c r="R1917" s="8">
        <v>4.9942462600690352E-2</v>
      </c>
      <c r="S1917" s="20">
        <v>-0.18676627534685164</v>
      </c>
    </row>
    <row r="1918" spans="1:19" ht="13.5" customHeight="1" x14ac:dyDescent="0.2">
      <c r="A1918" s="6">
        <v>41968</v>
      </c>
      <c r="B1918" s="19">
        <v>41604</v>
      </c>
      <c r="C1918" s="19">
        <v>40148</v>
      </c>
      <c r="D1918" s="16" t="s">
        <v>4</v>
      </c>
      <c r="E1918" s="7">
        <v>6320</v>
      </c>
      <c r="F1918" s="7">
        <v>4009</v>
      </c>
      <c r="G1918" s="32">
        <v>2311</v>
      </c>
      <c r="H1918" s="7">
        <v>5650</v>
      </c>
      <c r="I1918" s="7">
        <v>3300</v>
      </c>
      <c r="J1918" s="32">
        <v>2350</v>
      </c>
      <c r="K1918" s="7">
        <v>4547</v>
      </c>
      <c r="L1918" s="7">
        <v>3332</v>
      </c>
      <c r="M1918" s="32">
        <v>1215</v>
      </c>
      <c r="N1918" s="8">
        <v>0.11858407079646027</v>
      </c>
      <c r="O1918" s="8">
        <v>0.21484848484848484</v>
      </c>
      <c r="P1918" s="20">
        <v>-1.659574468085101E-2</v>
      </c>
      <c r="Q1918" s="8">
        <v>0.11169744942832005</v>
      </c>
      <c r="R1918" s="8">
        <v>0.1232838330064443</v>
      </c>
      <c r="S1918" s="20">
        <v>9.2155009451795777E-2</v>
      </c>
    </row>
    <row r="1919" spans="1:19" ht="13.5" customHeight="1" x14ac:dyDescent="0.2">
      <c r="A1919" s="6">
        <v>41969</v>
      </c>
      <c r="B1919" s="19">
        <v>41605</v>
      </c>
      <c r="C1919" s="19">
        <v>40149</v>
      </c>
      <c r="D1919" s="16" t="s">
        <v>5</v>
      </c>
      <c r="E1919" s="7">
        <v>6298</v>
      </c>
      <c r="F1919" s="7">
        <v>4332</v>
      </c>
      <c r="G1919" s="32">
        <v>1966</v>
      </c>
      <c r="H1919" s="7">
        <v>6069</v>
      </c>
      <c r="I1919" s="7">
        <v>4384</v>
      </c>
      <c r="J1919" s="32">
        <v>1685</v>
      </c>
      <c r="K1919" s="7">
        <v>4745</v>
      </c>
      <c r="L1919" s="7">
        <v>3992</v>
      </c>
      <c r="M1919" s="32">
        <v>753</v>
      </c>
      <c r="N1919" s="8">
        <v>3.773274015488548E-2</v>
      </c>
      <c r="O1919" s="8">
        <v>-1.186131386861311E-2</v>
      </c>
      <c r="P1919" s="20">
        <v>0.16676557863501484</v>
      </c>
      <c r="Q1919" s="8">
        <v>7.7317824153267267E-2</v>
      </c>
      <c r="R1919" s="8">
        <v>8.5170340681362644E-2</v>
      </c>
      <c r="S1919" s="20">
        <v>6.0409924487594413E-2</v>
      </c>
    </row>
    <row r="1920" spans="1:19" ht="13.5" customHeight="1" x14ac:dyDescent="0.2">
      <c r="A1920" s="6">
        <v>41970</v>
      </c>
      <c r="B1920" s="19">
        <v>41606</v>
      </c>
      <c r="C1920" s="19">
        <v>40150</v>
      </c>
      <c r="D1920" s="16" t="s">
        <v>6</v>
      </c>
      <c r="E1920" s="7">
        <v>6349</v>
      </c>
      <c r="F1920" s="7">
        <v>4194</v>
      </c>
      <c r="G1920" s="32">
        <v>2155</v>
      </c>
      <c r="H1920" s="7">
        <v>5745</v>
      </c>
      <c r="I1920" s="7">
        <v>4233</v>
      </c>
      <c r="J1920" s="32">
        <v>1512</v>
      </c>
      <c r="K1920" s="7">
        <v>4600</v>
      </c>
      <c r="L1920" s="7">
        <v>3656</v>
      </c>
      <c r="M1920" s="32">
        <v>944</v>
      </c>
      <c r="N1920" s="8">
        <v>0.10513489991296776</v>
      </c>
      <c r="O1920" s="8">
        <v>-9.2133238837703857E-3</v>
      </c>
      <c r="P1920" s="20">
        <v>0.42526455026455023</v>
      </c>
      <c r="Q1920" s="8">
        <v>0.14976457805143073</v>
      </c>
      <c r="R1920" s="8">
        <v>3.2750554050726466E-2</v>
      </c>
      <c r="S1920" s="20">
        <v>0.47501711156741955</v>
      </c>
    </row>
    <row r="1921" spans="1:19" ht="13.5" customHeight="1" x14ac:dyDescent="0.2">
      <c r="A1921" s="6">
        <v>41971</v>
      </c>
      <c r="B1921" s="19">
        <v>41607</v>
      </c>
      <c r="C1921" s="19">
        <v>40151</v>
      </c>
      <c r="D1921" s="16" t="s">
        <v>7</v>
      </c>
      <c r="E1921" s="7">
        <v>5344</v>
      </c>
      <c r="F1921" s="7">
        <v>3958</v>
      </c>
      <c r="G1921" s="32">
        <v>1386</v>
      </c>
      <c r="H1921" s="7">
        <v>5391</v>
      </c>
      <c r="I1921" s="7">
        <v>3505</v>
      </c>
      <c r="J1921" s="32">
        <v>1886</v>
      </c>
      <c r="K1921" s="7">
        <v>4727</v>
      </c>
      <c r="L1921" s="7">
        <v>3660</v>
      </c>
      <c r="M1921" s="32">
        <v>1067</v>
      </c>
      <c r="N1921" s="8">
        <v>-8.7182340938601888E-3</v>
      </c>
      <c r="O1921" s="8">
        <v>0.12924393723252492</v>
      </c>
      <c r="P1921" s="20">
        <v>-0.26511134676564152</v>
      </c>
      <c r="Q1921" s="8">
        <v>-0.10665329321297223</v>
      </c>
      <c r="R1921" s="8">
        <v>4.7921630924013803E-2</v>
      </c>
      <c r="S1921" s="20">
        <v>-0.37142857142857144</v>
      </c>
    </row>
    <row r="1922" spans="1:19" ht="13.5" customHeight="1" x14ac:dyDescent="0.2">
      <c r="A1922" s="6">
        <v>41972</v>
      </c>
      <c r="B1922" s="19">
        <v>41608</v>
      </c>
      <c r="C1922" s="19">
        <v>40152</v>
      </c>
      <c r="D1922" s="16" t="s">
        <v>1</v>
      </c>
      <c r="E1922" s="7">
        <v>6640</v>
      </c>
      <c r="F1922" s="7">
        <v>3761</v>
      </c>
      <c r="G1922" s="32">
        <v>2879</v>
      </c>
      <c r="H1922" s="7">
        <v>5730</v>
      </c>
      <c r="I1922" s="7">
        <v>3318</v>
      </c>
      <c r="J1922" s="32">
        <v>2412</v>
      </c>
      <c r="K1922" s="7">
        <v>5213</v>
      </c>
      <c r="L1922" s="7">
        <v>3926</v>
      </c>
      <c r="M1922" s="32">
        <v>1287</v>
      </c>
      <c r="N1922" s="8">
        <v>0.15881326352530545</v>
      </c>
      <c r="O1922" s="8">
        <v>0.13351416515973469</v>
      </c>
      <c r="P1922" s="20">
        <v>0.1936152570480929</v>
      </c>
      <c r="Q1922" s="8">
        <v>0.10758965804837373</v>
      </c>
      <c r="R1922" s="8">
        <v>-7.04399406821552E-2</v>
      </c>
      <c r="S1922" s="20">
        <v>0.47716777834787072</v>
      </c>
    </row>
    <row r="1923" spans="1:19" ht="13.5" customHeight="1" x14ac:dyDescent="0.2">
      <c r="A1923" s="6">
        <v>41973</v>
      </c>
      <c r="B1923" s="19">
        <v>41609</v>
      </c>
      <c r="C1923" s="19">
        <v>40153</v>
      </c>
      <c r="D1923" s="16" t="s">
        <v>2</v>
      </c>
      <c r="E1923" s="7">
        <v>7524</v>
      </c>
      <c r="F1923" s="7">
        <v>4732</v>
      </c>
      <c r="G1923" s="32">
        <v>2792</v>
      </c>
      <c r="H1923" s="7">
        <v>6716</v>
      </c>
      <c r="I1923" s="7">
        <v>4482</v>
      </c>
      <c r="J1923" s="32">
        <v>2234</v>
      </c>
      <c r="K1923" s="7">
        <v>4569</v>
      </c>
      <c r="L1923" s="7">
        <v>3524</v>
      </c>
      <c r="M1923" s="32">
        <v>1045</v>
      </c>
      <c r="N1923" s="8">
        <v>0.12030970815961872</v>
      </c>
      <c r="O1923" s="8">
        <v>5.5778670236501515E-2</v>
      </c>
      <c r="P1923" s="20">
        <v>0.24977618621307074</v>
      </c>
      <c r="Q1923" s="8">
        <v>8.0879184025283823E-2</v>
      </c>
      <c r="R1923" s="8">
        <v>2.5352112676056304E-2</v>
      </c>
      <c r="S1923" s="20">
        <v>0.19011082693947134</v>
      </c>
    </row>
    <row r="1924" spans="1:19" ht="13.5" customHeight="1" x14ac:dyDescent="0.2">
      <c r="A1924" s="6">
        <v>41974</v>
      </c>
      <c r="B1924" s="19">
        <v>41610</v>
      </c>
      <c r="C1924" s="19">
        <v>40154</v>
      </c>
      <c r="D1924" s="16" t="s">
        <v>3</v>
      </c>
      <c r="E1924" s="7">
        <v>6110</v>
      </c>
      <c r="F1924" s="7">
        <v>4569</v>
      </c>
      <c r="G1924" s="32">
        <v>1541</v>
      </c>
      <c r="H1924" s="7">
        <v>5745</v>
      </c>
      <c r="I1924" s="7">
        <v>4066</v>
      </c>
      <c r="J1924" s="32">
        <v>1679</v>
      </c>
      <c r="K1924" s="7">
        <v>4823</v>
      </c>
      <c r="L1924" s="7">
        <v>3790</v>
      </c>
      <c r="M1924" s="32">
        <v>1033</v>
      </c>
      <c r="N1924" s="8">
        <v>6.3533507397737221E-2</v>
      </c>
      <c r="O1924" s="8">
        <v>0.12370880472208556</v>
      </c>
      <c r="P1924" s="20">
        <v>-8.2191780821917804E-2</v>
      </c>
      <c r="Q1924" s="8">
        <v>-1.5627517319155793E-2</v>
      </c>
      <c r="R1924" s="8">
        <v>1.4656895403064585E-2</v>
      </c>
      <c r="S1924" s="20">
        <v>-9.5657276995305129E-2</v>
      </c>
    </row>
    <row r="1925" spans="1:19" ht="13.5" customHeight="1" x14ac:dyDescent="0.2">
      <c r="A1925" s="6">
        <v>41975</v>
      </c>
      <c r="B1925" s="19">
        <v>41611</v>
      </c>
      <c r="C1925" s="19">
        <v>40155</v>
      </c>
      <c r="D1925" s="16" t="s">
        <v>4</v>
      </c>
      <c r="E1925" s="7">
        <v>5756</v>
      </c>
      <c r="F1925" s="7">
        <v>3409</v>
      </c>
      <c r="G1925" s="32">
        <v>2347</v>
      </c>
      <c r="H1925" s="7">
        <v>6128</v>
      </c>
      <c r="I1925" s="7">
        <v>3713</v>
      </c>
      <c r="J1925" s="32">
        <v>2415</v>
      </c>
      <c r="K1925" s="7">
        <v>4843</v>
      </c>
      <c r="L1925" s="7">
        <v>3715</v>
      </c>
      <c r="M1925" s="32">
        <v>1128</v>
      </c>
      <c r="N1925" s="8">
        <v>-6.0704960835509136E-2</v>
      </c>
      <c r="O1925" s="8">
        <v>-8.1874495017506099E-2</v>
      </c>
      <c r="P1925" s="20">
        <v>-2.8157349896480333E-2</v>
      </c>
      <c r="Q1925" s="8">
        <v>8.8090737240075656E-2</v>
      </c>
      <c r="R1925" s="8">
        <v>3.0843664953129624E-2</v>
      </c>
      <c r="S1925" s="20">
        <v>0.18356026222894606</v>
      </c>
    </row>
    <row r="1926" spans="1:19" ht="13.5" customHeight="1" x14ac:dyDescent="0.2">
      <c r="A1926" s="6">
        <v>41976</v>
      </c>
      <c r="B1926" s="19">
        <v>41612</v>
      </c>
      <c r="C1926" s="19">
        <v>40156</v>
      </c>
      <c r="D1926" s="16" t="s">
        <v>5</v>
      </c>
      <c r="E1926" s="7">
        <v>5955</v>
      </c>
      <c r="F1926" s="7">
        <v>4046</v>
      </c>
      <c r="G1926" s="32">
        <v>1909</v>
      </c>
      <c r="H1926" s="7">
        <v>6123</v>
      </c>
      <c r="I1926" s="7">
        <v>4081</v>
      </c>
      <c r="J1926" s="32">
        <v>2042</v>
      </c>
      <c r="K1926" s="7">
        <v>4119</v>
      </c>
      <c r="L1926" s="7">
        <v>3620</v>
      </c>
      <c r="M1926" s="32">
        <v>499</v>
      </c>
      <c r="N1926" s="8">
        <v>-2.7437530622243966E-2</v>
      </c>
      <c r="O1926" s="8">
        <v>-8.5763293310463506E-3</v>
      </c>
      <c r="P1926" s="20">
        <v>-6.5132223310479964E-2</v>
      </c>
      <c r="Q1926" s="8">
        <v>-2.6796181544129771E-3</v>
      </c>
      <c r="R1926" s="8">
        <v>-3.4137025543089061E-2</v>
      </c>
      <c r="S1926" s="20">
        <v>7.1268237934904555E-2</v>
      </c>
    </row>
    <row r="1927" spans="1:19" ht="13.5" customHeight="1" x14ac:dyDescent="0.2">
      <c r="A1927" s="6">
        <v>41977</v>
      </c>
      <c r="B1927" s="19">
        <v>41613</v>
      </c>
      <c r="C1927" s="19">
        <v>40157</v>
      </c>
      <c r="D1927" s="16" t="s">
        <v>6</v>
      </c>
      <c r="E1927" s="7">
        <v>5846</v>
      </c>
      <c r="F1927" s="7">
        <v>3804</v>
      </c>
      <c r="G1927" s="32">
        <v>2042</v>
      </c>
      <c r="H1927" s="7">
        <v>6028</v>
      </c>
      <c r="I1927" s="7">
        <v>4212</v>
      </c>
      <c r="J1927" s="32">
        <v>1816</v>
      </c>
      <c r="K1927" s="7">
        <v>5120</v>
      </c>
      <c r="L1927" s="7">
        <v>4105</v>
      </c>
      <c r="M1927" s="32">
        <v>1015</v>
      </c>
      <c r="N1927" s="8">
        <v>-3.0192435301924392E-2</v>
      </c>
      <c r="O1927" s="8">
        <v>-9.6866096866096818E-2</v>
      </c>
      <c r="P1927" s="20">
        <v>0.12444933920704848</v>
      </c>
      <c r="Q1927" s="8">
        <v>-7.6753000631711976E-2</v>
      </c>
      <c r="R1927" s="8">
        <v>-0.14670255720053837</v>
      </c>
      <c r="S1927" s="20">
        <v>8.9647812166488761E-2</v>
      </c>
    </row>
    <row r="1928" spans="1:19" ht="13.5" customHeight="1" x14ac:dyDescent="0.2">
      <c r="A1928" s="6">
        <v>41978</v>
      </c>
      <c r="B1928" s="19">
        <v>41614</v>
      </c>
      <c r="C1928" s="19">
        <v>40158</v>
      </c>
      <c r="D1928" s="16" t="s">
        <v>7</v>
      </c>
      <c r="E1928" s="7">
        <v>5852</v>
      </c>
      <c r="F1928" s="7">
        <v>4050</v>
      </c>
      <c r="G1928" s="32">
        <v>1802</v>
      </c>
      <c r="H1928" s="7">
        <v>6751</v>
      </c>
      <c r="I1928" s="7">
        <v>4799</v>
      </c>
      <c r="J1928" s="32">
        <v>1952</v>
      </c>
      <c r="K1928" s="7">
        <v>5533</v>
      </c>
      <c r="L1928" s="7">
        <v>4532</v>
      </c>
      <c r="M1928" s="32">
        <v>1001</v>
      </c>
      <c r="N1928" s="8">
        <v>-0.1331654569693379</v>
      </c>
      <c r="O1928" s="8">
        <v>-0.15607418212127522</v>
      </c>
      <c r="P1928" s="20">
        <v>-7.6844262295082011E-2</v>
      </c>
      <c r="Q1928" s="8">
        <v>-0.20032795845859519</v>
      </c>
      <c r="R1928" s="8">
        <v>-0.20039486673247775</v>
      </c>
      <c r="S1928" s="20">
        <v>-0.20017754105636931</v>
      </c>
    </row>
    <row r="1929" spans="1:19" ht="13.5" customHeight="1" x14ac:dyDescent="0.2">
      <c r="A1929" s="6">
        <v>41979</v>
      </c>
      <c r="B1929" s="19">
        <v>41615</v>
      </c>
      <c r="C1929" s="19">
        <v>40159</v>
      </c>
      <c r="D1929" s="16" t="s">
        <v>1</v>
      </c>
      <c r="E1929" s="7">
        <v>6155</v>
      </c>
      <c r="F1929" s="7">
        <v>3242</v>
      </c>
      <c r="G1929" s="32">
        <v>2913</v>
      </c>
      <c r="H1929" s="7">
        <v>6399</v>
      </c>
      <c r="I1929" s="7">
        <v>3954</v>
      </c>
      <c r="J1929" s="32">
        <v>2445</v>
      </c>
      <c r="K1929" s="7">
        <v>5374</v>
      </c>
      <c r="L1929" s="7">
        <v>4130</v>
      </c>
      <c r="M1929" s="32">
        <v>1244</v>
      </c>
      <c r="N1929" s="8">
        <v>-3.8130957962181578E-2</v>
      </c>
      <c r="O1929" s="8">
        <v>-0.18007081436519978</v>
      </c>
      <c r="P1929" s="20">
        <v>0.19141104294478528</v>
      </c>
      <c r="Q1929" s="8">
        <v>-5.2347959969207047E-2</v>
      </c>
      <c r="R1929" s="8">
        <v>-0.22588347659980901</v>
      </c>
      <c r="S1929" s="20">
        <v>0.26267880364109231</v>
      </c>
    </row>
    <row r="1930" spans="1:19" ht="13.5" customHeight="1" x14ac:dyDescent="0.2">
      <c r="A1930" s="6">
        <v>41980</v>
      </c>
      <c r="B1930" s="19">
        <v>41616</v>
      </c>
      <c r="C1930" s="19">
        <v>40160</v>
      </c>
      <c r="D1930" s="16" t="s">
        <v>2</v>
      </c>
      <c r="E1930" s="7">
        <v>6338</v>
      </c>
      <c r="F1930" s="7">
        <v>3630</v>
      </c>
      <c r="G1930" s="32">
        <v>2708</v>
      </c>
      <c r="H1930" s="7">
        <v>6402</v>
      </c>
      <c r="I1930" s="7">
        <v>3866</v>
      </c>
      <c r="J1930" s="32">
        <v>2536</v>
      </c>
      <c r="K1930" s="7">
        <v>4023</v>
      </c>
      <c r="L1930" s="7">
        <v>3004</v>
      </c>
      <c r="M1930" s="32">
        <v>1019</v>
      </c>
      <c r="N1930" s="8">
        <v>-9.9968759762574244E-3</v>
      </c>
      <c r="O1930" s="8">
        <v>-6.1045007759958581E-2</v>
      </c>
      <c r="P1930" s="20">
        <v>6.7823343848580464E-2</v>
      </c>
      <c r="Q1930" s="8">
        <v>0.10998248686514889</v>
      </c>
      <c r="R1930" s="8">
        <v>8.9108910891089188E-2</v>
      </c>
      <c r="S1930" s="20">
        <v>0.13925115692048795</v>
      </c>
    </row>
    <row r="1931" spans="1:19" ht="13.5" customHeight="1" x14ac:dyDescent="0.2">
      <c r="A1931" s="6">
        <v>41981</v>
      </c>
      <c r="B1931" s="19">
        <v>41617</v>
      </c>
      <c r="C1931" s="19">
        <v>40161</v>
      </c>
      <c r="D1931" s="16" t="s">
        <v>3</v>
      </c>
      <c r="E1931" s="7">
        <v>5481</v>
      </c>
      <c r="F1931" s="7">
        <v>3864</v>
      </c>
      <c r="G1931" s="32">
        <v>1617</v>
      </c>
      <c r="H1931" s="7">
        <v>5139</v>
      </c>
      <c r="I1931" s="7">
        <v>3348</v>
      </c>
      <c r="J1931" s="32">
        <v>1791</v>
      </c>
      <c r="K1931" s="7">
        <v>5491</v>
      </c>
      <c r="L1931" s="7">
        <v>4553</v>
      </c>
      <c r="M1931" s="32">
        <v>938</v>
      </c>
      <c r="N1931" s="8">
        <v>6.6549912434325842E-2</v>
      </c>
      <c r="O1931" s="8">
        <v>0.15412186379928317</v>
      </c>
      <c r="P1931" s="20">
        <v>-9.7152428810720282E-2</v>
      </c>
      <c r="Q1931" s="8">
        <v>-1.914817465998564E-2</v>
      </c>
      <c r="R1931" s="8">
        <v>2.4118738404452778E-2</v>
      </c>
      <c r="S1931" s="20">
        <v>-0.10909090909090913</v>
      </c>
    </row>
    <row r="1932" spans="1:19" ht="13.5" customHeight="1" x14ac:dyDescent="0.2">
      <c r="A1932" s="6">
        <v>41982</v>
      </c>
      <c r="B1932" s="19">
        <v>41618</v>
      </c>
      <c r="C1932" s="19">
        <v>40162</v>
      </c>
      <c r="D1932" s="16" t="s">
        <v>4</v>
      </c>
      <c r="E1932" s="7">
        <v>5896</v>
      </c>
      <c r="F1932" s="7">
        <v>3389</v>
      </c>
      <c r="G1932" s="32">
        <v>2507</v>
      </c>
      <c r="H1932" s="7">
        <v>6048</v>
      </c>
      <c r="I1932" s="7">
        <v>3692</v>
      </c>
      <c r="J1932" s="32">
        <v>2356</v>
      </c>
      <c r="K1932" s="7">
        <v>5500</v>
      </c>
      <c r="L1932" s="7">
        <v>4305</v>
      </c>
      <c r="M1932" s="32">
        <v>1195</v>
      </c>
      <c r="N1932" s="8">
        <v>-2.5132275132275117E-2</v>
      </c>
      <c r="O1932" s="8">
        <v>-8.2069339111592643E-2</v>
      </c>
      <c r="P1932" s="20">
        <v>6.4091680814940544E-2</v>
      </c>
      <c r="Q1932" s="8">
        <v>-3.8329799380198981E-2</v>
      </c>
      <c r="R1932" s="8">
        <v>-0.10248940677966101</v>
      </c>
      <c r="S1932" s="20">
        <v>6.4543524416135867E-2</v>
      </c>
    </row>
    <row r="1933" spans="1:19" ht="13.5" customHeight="1" x14ac:dyDescent="0.2">
      <c r="A1933" s="6">
        <v>41983</v>
      </c>
      <c r="B1933" s="19">
        <v>41619</v>
      </c>
      <c r="C1933" s="19">
        <v>40163</v>
      </c>
      <c r="D1933" s="16" t="s">
        <v>5</v>
      </c>
      <c r="E1933" s="7">
        <v>5681</v>
      </c>
      <c r="F1933" s="7">
        <v>3682</v>
      </c>
      <c r="G1933" s="32">
        <v>1999</v>
      </c>
      <c r="H1933" s="7">
        <v>6217</v>
      </c>
      <c r="I1933" s="7">
        <v>4591</v>
      </c>
      <c r="J1933" s="32">
        <v>1626</v>
      </c>
      <c r="K1933" s="7">
        <v>4774</v>
      </c>
      <c r="L1933" s="7">
        <v>3896</v>
      </c>
      <c r="M1933" s="32">
        <v>878</v>
      </c>
      <c r="N1933" s="8">
        <v>-8.6215216342287238E-2</v>
      </c>
      <c r="O1933" s="8">
        <v>-0.19799607928555873</v>
      </c>
      <c r="P1933" s="20">
        <v>0.22939729397293962</v>
      </c>
      <c r="Q1933" s="8">
        <v>-4.166666666666663E-2</v>
      </c>
      <c r="R1933" s="8">
        <v>-0.12893304944405015</v>
      </c>
      <c r="S1933" s="20">
        <v>0.175191064079953</v>
      </c>
    </row>
    <row r="1934" spans="1:19" ht="13.5" customHeight="1" x14ac:dyDescent="0.2">
      <c r="A1934" s="6">
        <v>41984</v>
      </c>
      <c r="B1934" s="19">
        <v>41620</v>
      </c>
      <c r="C1934" s="19">
        <v>40164</v>
      </c>
      <c r="D1934" s="16" t="s">
        <v>6</v>
      </c>
      <c r="E1934" s="7">
        <v>6560</v>
      </c>
      <c r="F1934" s="7">
        <v>4097</v>
      </c>
      <c r="G1934" s="32">
        <v>2463</v>
      </c>
      <c r="H1934" s="7">
        <v>6159</v>
      </c>
      <c r="I1934" s="7">
        <v>4384</v>
      </c>
      <c r="J1934" s="32">
        <v>1775</v>
      </c>
      <c r="K1934" s="7">
        <v>4341</v>
      </c>
      <c r="L1934" s="7">
        <v>3345</v>
      </c>
      <c r="M1934" s="32">
        <v>996</v>
      </c>
      <c r="N1934" s="8">
        <v>6.5107972073388476E-2</v>
      </c>
      <c r="O1934" s="8">
        <v>-6.546532846715325E-2</v>
      </c>
      <c r="P1934" s="20">
        <v>0.38760563380281687</v>
      </c>
      <c r="Q1934" s="8">
        <v>7.102040816326527E-2</v>
      </c>
      <c r="R1934" s="8">
        <v>-6.6529961266803328E-2</v>
      </c>
      <c r="S1934" s="20">
        <v>0.41877880184331806</v>
      </c>
    </row>
    <row r="1935" spans="1:19" ht="13.5" customHeight="1" x14ac:dyDescent="0.2">
      <c r="A1935" s="6">
        <v>41985</v>
      </c>
      <c r="B1935" s="19">
        <v>41621</v>
      </c>
      <c r="C1935" s="19">
        <v>40165</v>
      </c>
      <c r="D1935" s="16" t="s">
        <v>7</v>
      </c>
      <c r="E1935" s="7">
        <v>6567</v>
      </c>
      <c r="F1935" s="7">
        <v>4715</v>
      </c>
      <c r="G1935" s="32">
        <v>1852</v>
      </c>
      <c r="H1935" s="7">
        <v>6100</v>
      </c>
      <c r="I1935" s="7">
        <v>3971</v>
      </c>
      <c r="J1935" s="32">
        <v>2129</v>
      </c>
      <c r="K1935" s="7">
        <v>4745</v>
      </c>
      <c r="L1935" s="7">
        <v>3777</v>
      </c>
      <c r="M1935" s="32">
        <v>968</v>
      </c>
      <c r="N1935" s="8">
        <v>7.6557377049180309E-2</v>
      </c>
      <c r="O1935" s="8">
        <v>0.18735834802316798</v>
      </c>
      <c r="P1935" s="20">
        <v>-0.13010803193987786</v>
      </c>
      <c r="Q1935" s="8">
        <v>3.449905482041582E-2</v>
      </c>
      <c r="R1935" s="8">
        <v>0.14247637509086508</v>
      </c>
      <c r="S1935" s="20">
        <v>-0.16614137775776672</v>
      </c>
    </row>
    <row r="1936" spans="1:19" ht="13.5" customHeight="1" x14ac:dyDescent="0.2">
      <c r="A1936" s="6">
        <v>41986</v>
      </c>
      <c r="B1936" s="19">
        <v>41622</v>
      </c>
      <c r="C1936" s="19">
        <v>40166</v>
      </c>
      <c r="D1936" s="16" t="s">
        <v>1</v>
      </c>
      <c r="E1936" s="7">
        <v>7381</v>
      </c>
      <c r="F1936" s="7">
        <v>4277</v>
      </c>
      <c r="G1936" s="32">
        <v>3104</v>
      </c>
      <c r="H1936" s="7">
        <v>5923</v>
      </c>
      <c r="I1936" s="7">
        <v>3625</v>
      </c>
      <c r="J1936" s="32">
        <v>2298</v>
      </c>
      <c r="K1936" s="7">
        <v>5257</v>
      </c>
      <c r="L1936" s="7">
        <v>3955</v>
      </c>
      <c r="M1936" s="32">
        <v>1302</v>
      </c>
      <c r="N1936" s="8">
        <v>0.24615904102650688</v>
      </c>
      <c r="O1936" s="8">
        <v>0.17986206896551726</v>
      </c>
      <c r="P1936" s="20">
        <v>0.35073977371627496</v>
      </c>
      <c r="Q1936" s="8">
        <v>0.19763102385202003</v>
      </c>
      <c r="R1936" s="8">
        <v>0.13689526847421574</v>
      </c>
      <c r="S1936" s="20">
        <v>0.29279466888796324</v>
      </c>
    </row>
    <row r="1937" spans="1:19" ht="13.5" customHeight="1" x14ac:dyDescent="0.2">
      <c r="A1937" s="6">
        <v>41987</v>
      </c>
      <c r="B1937" s="19">
        <v>41623</v>
      </c>
      <c r="C1937" s="19">
        <v>40167</v>
      </c>
      <c r="D1937" s="16" t="s">
        <v>2</v>
      </c>
      <c r="E1937" s="7">
        <v>6334</v>
      </c>
      <c r="F1937" s="7">
        <v>3571</v>
      </c>
      <c r="G1937" s="32">
        <v>2763</v>
      </c>
      <c r="H1937" s="7">
        <v>6605</v>
      </c>
      <c r="I1937" s="7">
        <v>3971</v>
      </c>
      <c r="J1937" s="32">
        <v>2634</v>
      </c>
      <c r="K1937" s="7">
        <v>4896</v>
      </c>
      <c r="L1937" s="7">
        <v>3621</v>
      </c>
      <c r="M1937" s="32">
        <v>1275</v>
      </c>
      <c r="N1937" s="8">
        <v>-4.102952308856922E-2</v>
      </c>
      <c r="O1937" s="8">
        <v>-0.10073029463611183</v>
      </c>
      <c r="P1937" s="20">
        <v>4.8974943052391806E-2</v>
      </c>
      <c r="Q1937" s="8">
        <v>3.3616187989556234E-2</v>
      </c>
      <c r="R1937" s="8">
        <v>-7.60672703751617E-2</v>
      </c>
      <c r="S1937" s="20">
        <v>0.22094564737074673</v>
      </c>
    </row>
    <row r="1938" spans="1:19" ht="13.5" customHeight="1" x14ac:dyDescent="0.2">
      <c r="A1938" s="6">
        <v>41988</v>
      </c>
      <c r="B1938" s="19">
        <v>41624</v>
      </c>
      <c r="C1938" s="19">
        <v>40168</v>
      </c>
      <c r="D1938" s="16" t="s">
        <v>3</v>
      </c>
      <c r="E1938" s="7">
        <v>5852</v>
      </c>
      <c r="F1938" s="7">
        <v>3662</v>
      </c>
      <c r="G1938" s="32">
        <v>2190</v>
      </c>
      <c r="H1938" s="7">
        <v>5071</v>
      </c>
      <c r="I1938" s="7">
        <v>3497</v>
      </c>
      <c r="J1938" s="32">
        <v>1574</v>
      </c>
      <c r="K1938" s="7">
        <v>4632</v>
      </c>
      <c r="L1938" s="7">
        <v>3905</v>
      </c>
      <c r="M1938" s="32">
        <v>727</v>
      </c>
      <c r="N1938" s="8">
        <v>0.15401301518438171</v>
      </c>
      <c r="O1938" s="8">
        <v>4.7183299971404136E-2</v>
      </c>
      <c r="P1938" s="20">
        <v>0.39135959339263016</v>
      </c>
      <c r="Q1938" s="8">
        <v>0.12820512820512819</v>
      </c>
      <c r="R1938" s="8">
        <v>1.722222222222225E-2</v>
      </c>
      <c r="S1938" s="20">
        <v>0.37996219281663524</v>
      </c>
    </row>
    <row r="1939" spans="1:19" ht="13.5" customHeight="1" x14ac:dyDescent="0.2">
      <c r="A1939" s="6">
        <v>41989</v>
      </c>
      <c r="B1939" s="19">
        <v>41625</v>
      </c>
      <c r="C1939" s="19">
        <v>40169</v>
      </c>
      <c r="D1939" s="16" t="s">
        <v>4</v>
      </c>
      <c r="E1939" s="7">
        <v>6218</v>
      </c>
      <c r="F1939" s="7">
        <v>3772</v>
      </c>
      <c r="G1939" s="32">
        <v>2446</v>
      </c>
      <c r="H1939" s="7">
        <v>5933</v>
      </c>
      <c r="I1939" s="7">
        <v>3303</v>
      </c>
      <c r="J1939" s="32">
        <v>2630</v>
      </c>
      <c r="K1939" s="7">
        <v>5103</v>
      </c>
      <c r="L1939" s="7">
        <v>3880</v>
      </c>
      <c r="M1939" s="32">
        <v>1223</v>
      </c>
      <c r="N1939" s="8">
        <v>4.8036406539693211E-2</v>
      </c>
      <c r="O1939" s="8">
        <v>0.14199212836815023</v>
      </c>
      <c r="P1939" s="20">
        <v>-6.9961977186311808E-2</v>
      </c>
      <c r="Q1939" s="8">
        <v>-2.1557828481510666E-2</v>
      </c>
      <c r="R1939" s="8">
        <v>-3.5787321063394661E-2</v>
      </c>
      <c r="S1939" s="20">
        <v>1.2279983626688473E-3</v>
      </c>
    </row>
    <row r="1940" spans="1:19" ht="13.5" customHeight="1" x14ac:dyDescent="0.2">
      <c r="A1940" s="6">
        <v>41990</v>
      </c>
      <c r="B1940" s="19">
        <v>41626</v>
      </c>
      <c r="C1940" s="19">
        <v>40170</v>
      </c>
      <c r="D1940" s="16" t="s">
        <v>5</v>
      </c>
      <c r="E1940" s="7">
        <v>6415</v>
      </c>
      <c r="F1940" s="7">
        <v>4476</v>
      </c>
      <c r="G1940" s="32">
        <v>1939</v>
      </c>
      <c r="H1940" s="7">
        <v>6546</v>
      </c>
      <c r="I1940" s="7">
        <v>4509</v>
      </c>
      <c r="J1940" s="32">
        <v>2037</v>
      </c>
      <c r="K1940" s="7">
        <v>5149</v>
      </c>
      <c r="L1940" s="7">
        <v>4234</v>
      </c>
      <c r="M1940" s="32">
        <v>915</v>
      </c>
      <c r="N1940" s="8">
        <v>-2.0012221203788538E-2</v>
      </c>
      <c r="O1940" s="8">
        <v>-7.3186959414504038E-3</v>
      </c>
      <c r="P1940" s="20">
        <v>-4.8109965635738883E-2</v>
      </c>
      <c r="Q1940" s="8">
        <v>9.9181360201512359E-3</v>
      </c>
      <c r="R1940" s="8">
        <v>6.6730219256434742E-2</v>
      </c>
      <c r="S1940" s="20">
        <v>-0.10064935064935066</v>
      </c>
    </row>
    <row r="1941" spans="1:19" ht="13.5" customHeight="1" x14ac:dyDescent="0.2">
      <c r="A1941" s="6">
        <v>41991</v>
      </c>
      <c r="B1941" s="19">
        <v>41627</v>
      </c>
      <c r="C1941" s="19">
        <v>40171</v>
      </c>
      <c r="D1941" s="16" t="s">
        <v>6</v>
      </c>
      <c r="E1941" s="7">
        <v>7215</v>
      </c>
      <c r="F1941" s="7">
        <v>4338</v>
      </c>
      <c r="G1941" s="32">
        <v>2877</v>
      </c>
      <c r="H1941" s="7">
        <v>7237</v>
      </c>
      <c r="I1941" s="7">
        <v>4839</v>
      </c>
      <c r="J1941" s="32">
        <v>2398</v>
      </c>
      <c r="K1941" s="7">
        <v>4998</v>
      </c>
      <c r="L1941" s="7">
        <v>3941</v>
      </c>
      <c r="M1941" s="32">
        <v>1057</v>
      </c>
      <c r="N1941" s="8">
        <v>-3.0399336741744332E-3</v>
      </c>
      <c r="O1941" s="8">
        <v>-0.10353378797272161</v>
      </c>
      <c r="P1941" s="20">
        <v>0.19974979149291072</v>
      </c>
      <c r="Q1941" s="8">
        <v>9.8340691124980895E-2</v>
      </c>
      <c r="R1941" s="8">
        <v>-1.943942133815546E-2</v>
      </c>
      <c r="S1941" s="20">
        <v>0.34125874125874134</v>
      </c>
    </row>
    <row r="1942" spans="1:19" ht="13.5" customHeight="1" x14ac:dyDescent="0.2">
      <c r="A1942" s="6">
        <v>41992</v>
      </c>
      <c r="B1942" s="19">
        <v>41628</v>
      </c>
      <c r="C1942" s="19">
        <v>40172</v>
      </c>
      <c r="D1942" s="16" t="s">
        <v>7</v>
      </c>
      <c r="E1942" s="7">
        <v>6625</v>
      </c>
      <c r="F1942" s="7">
        <v>4506</v>
      </c>
      <c r="G1942" s="32">
        <v>2119</v>
      </c>
      <c r="H1942" s="7">
        <v>7519</v>
      </c>
      <c r="I1942" s="7">
        <v>5178</v>
      </c>
      <c r="J1942" s="32">
        <v>2341</v>
      </c>
      <c r="K1942" s="7">
        <v>5037</v>
      </c>
      <c r="L1942" s="7">
        <v>4140</v>
      </c>
      <c r="M1942" s="32">
        <v>897</v>
      </c>
      <c r="N1942" s="8">
        <v>-0.1188987897326772</v>
      </c>
      <c r="O1942" s="8">
        <v>-0.12977983777520274</v>
      </c>
      <c r="P1942" s="20">
        <v>-9.4831268688594594E-2</v>
      </c>
      <c r="Q1942" s="8">
        <v>-6.0550198525241017E-2</v>
      </c>
      <c r="R1942" s="8">
        <v>0.11122071516646126</v>
      </c>
      <c r="S1942" s="20">
        <v>-0.29295962629295957</v>
      </c>
    </row>
    <row r="1943" spans="1:19" ht="13.5" customHeight="1" x14ac:dyDescent="0.2">
      <c r="A1943" s="6">
        <v>41993</v>
      </c>
      <c r="B1943" s="19">
        <v>41629</v>
      </c>
      <c r="C1943" s="19">
        <v>40173</v>
      </c>
      <c r="D1943" s="16" t="s">
        <v>1</v>
      </c>
      <c r="E1943" s="7">
        <v>7179</v>
      </c>
      <c r="F1943" s="7">
        <v>3601</v>
      </c>
      <c r="G1943" s="32">
        <v>3578</v>
      </c>
      <c r="H1943" s="7">
        <v>6680</v>
      </c>
      <c r="I1943" s="7">
        <v>3886</v>
      </c>
      <c r="J1943" s="32">
        <v>2794</v>
      </c>
      <c r="K1943" s="7">
        <v>5105</v>
      </c>
      <c r="L1943" s="7">
        <v>3856</v>
      </c>
      <c r="M1943" s="32">
        <v>1249</v>
      </c>
      <c r="N1943" s="8">
        <v>7.4700598802395213E-2</v>
      </c>
      <c r="O1943" s="8">
        <v>-7.3340195573854849E-2</v>
      </c>
      <c r="P1943" s="20">
        <v>0.28060128847530419</v>
      </c>
      <c r="Q1943" s="8">
        <v>0.11996879875194999</v>
      </c>
      <c r="R1943" s="8">
        <v>-0.14728865735259289</v>
      </c>
      <c r="S1943" s="20">
        <v>0.63603109282121628</v>
      </c>
    </row>
    <row r="1944" spans="1:19" ht="13.5" customHeight="1" x14ac:dyDescent="0.2">
      <c r="A1944" s="6">
        <v>41994</v>
      </c>
      <c r="B1944" s="19">
        <v>41630</v>
      </c>
      <c r="C1944" s="19">
        <v>40174</v>
      </c>
      <c r="D1944" s="16" t="s">
        <v>2</v>
      </c>
      <c r="E1944" s="7">
        <v>6826</v>
      </c>
      <c r="F1944" s="7">
        <v>3746</v>
      </c>
      <c r="G1944" s="32">
        <v>3080</v>
      </c>
      <c r="H1944" s="7">
        <v>6594</v>
      </c>
      <c r="I1944" s="7">
        <v>4074</v>
      </c>
      <c r="J1944" s="32">
        <v>2520</v>
      </c>
      <c r="K1944" s="7">
        <v>4957</v>
      </c>
      <c r="L1944" s="7">
        <v>3429</v>
      </c>
      <c r="M1944" s="32">
        <v>1528</v>
      </c>
      <c r="N1944" s="8">
        <v>3.5183500151652947E-2</v>
      </c>
      <c r="O1944" s="8">
        <v>-8.0510554737358908E-2</v>
      </c>
      <c r="P1944" s="20">
        <v>0.22222222222222232</v>
      </c>
      <c r="Q1944" s="8">
        <v>8.0918448139350785E-2</v>
      </c>
      <c r="R1944" s="8">
        <v>-4.7546402237477747E-2</v>
      </c>
      <c r="S1944" s="20">
        <v>0.29303106633081444</v>
      </c>
    </row>
    <row r="1945" spans="1:19" ht="13.5" customHeight="1" x14ac:dyDescent="0.2">
      <c r="A1945" s="6">
        <v>41995</v>
      </c>
      <c r="B1945" s="19">
        <v>41631</v>
      </c>
      <c r="C1945" s="19">
        <v>40175</v>
      </c>
      <c r="D1945" s="16" t="s">
        <v>3</v>
      </c>
      <c r="E1945" s="7">
        <v>6564</v>
      </c>
      <c r="F1945" s="7">
        <v>4321</v>
      </c>
      <c r="G1945" s="32">
        <v>2243</v>
      </c>
      <c r="H1945" s="7">
        <v>5314</v>
      </c>
      <c r="I1945" s="7">
        <v>3417</v>
      </c>
      <c r="J1945" s="32">
        <v>1897</v>
      </c>
      <c r="K1945" s="7">
        <v>4424</v>
      </c>
      <c r="L1945" s="7">
        <v>3577</v>
      </c>
      <c r="M1945" s="32">
        <v>847</v>
      </c>
      <c r="N1945" s="8">
        <v>0.23522770041400065</v>
      </c>
      <c r="O1945" s="8">
        <v>0.26455955516534968</v>
      </c>
      <c r="P1945" s="20">
        <v>0.18239325250395355</v>
      </c>
      <c r="Q1945" s="8">
        <v>0.25988483685220731</v>
      </c>
      <c r="R1945" s="8">
        <v>0.31938931297709927</v>
      </c>
      <c r="S1945" s="20">
        <v>0.15917312661498717</v>
      </c>
    </row>
    <row r="1946" spans="1:19" ht="13.5" customHeight="1" x14ac:dyDescent="0.2">
      <c r="A1946" s="6">
        <v>41996</v>
      </c>
      <c r="B1946" s="19">
        <v>41632</v>
      </c>
      <c r="C1946" s="19">
        <v>40176</v>
      </c>
      <c r="D1946" s="16" t="s">
        <v>4</v>
      </c>
      <c r="E1946" s="7">
        <v>6764</v>
      </c>
      <c r="F1946" s="7">
        <v>4311</v>
      </c>
      <c r="G1946" s="32">
        <v>2453</v>
      </c>
      <c r="H1946" s="7">
        <v>6582</v>
      </c>
      <c r="I1946" s="7">
        <v>4363</v>
      </c>
      <c r="J1946" s="32">
        <v>2219</v>
      </c>
      <c r="K1946" s="7">
        <v>5408</v>
      </c>
      <c r="L1946" s="7">
        <v>4233</v>
      </c>
      <c r="M1946" s="32">
        <v>1175</v>
      </c>
      <c r="N1946" s="8">
        <v>2.7651169857186186E-2</v>
      </c>
      <c r="O1946" s="8">
        <v>-1.1918404767361945E-2</v>
      </c>
      <c r="P1946" s="20">
        <v>0.10545290671473628</v>
      </c>
      <c r="Q1946" s="8">
        <v>7.1609632446134386E-2</v>
      </c>
      <c r="R1946" s="8">
        <v>0.11568322981366452</v>
      </c>
      <c r="S1946" s="20">
        <v>2.0424836601307117E-3</v>
      </c>
    </row>
    <row r="1947" spans="1:19" ht="13.5" customHeight="1" x14ac:dyDescent="0.2">
      <c r="A1947" s="6">
        <v>41997</v>
      </c>
      <c r="B1947" s="19">
        <v>41633</v>
      </c>
      <c r="C1947" s="19">
        <v>40177</v>
      </c>
      <c r="D1947" s="16" t="s">
        <v>5</v>
      </c>
      <c r="E1947" s="7">
        <v>6871</v>
      </c>
      <c r="F1947" s="7">
        <v>4577</v>
      </c>
      <c r="G1947" s="32">
        <v>2294</v>
      </c>
      <c r="H1947" s="7">
        <v>7336</v>
      </c>
      <c r="I1947" s="7">
        <v>5244</v>
      </c>
      <c r="J1947" s="32">
        <v>2092</v>
      </c>
      <c r="K1947" s="7">
        <v>6386</v>
      </c>
      <c r="L1947" s="7">
        <v>5386</v>
      </c>
      <c r="M1947" s="32">
        <v>1000</v>
      </c>
      <c r="N1947" s="8">
        <v>-6.338604143947657E-2</v>
      </c>
      <c r="O1947" s="8">
        <v>-0.1271929824561403</v>
      </c>
      <c r="P1947" s="20">
        <v>9.6558317399617621E-2</v>
      </c>
      <c r="Q1947" s="8">
        <v>9.341183959261623E-2</v>
      </c>
      <c r="R1947" s="8">
        <v>5.2183908045976946E-2</v>
      </c>
      <c r="S1947" s="20">
        <v>0.18614270941054811</v>
      </c>
    </row>
    <row r="1948" spans="1:19" ht="13.5" customHeight="1" x14ac:dyDescent="0.2">
      <c r="A1948" s="6">
        <v>41998</v>
      </c>
      <c r="B1948" s="19">
        <v>41634</v>
      </c>
      <c r="C1948" s="19">
        <v>40178</v>
      </c>
      <c r="D1948" s="16" t="s">
        <v>6</v>
      </c>
      <c r="E1948" s="7">
        <v>7239</v>
      </c>
      <c r="F1948" s="7">
        <v>4476</v>
      </c>
      <c r="G1948" s="32">
        <v>2763</v>
      </c>
      <c r="H1948" s="7">
        <v>7545</v>
      </c>
      <c r="I1948" s="7">
        <v>5175</v>
      </c>
      <c r="J1948" s="32">
        <v>2370</v>
      </c>
      <c r="K1948" s="7">
        <v>5645</v>
      </c>
      <c r="L1948" s="7">
        <v>4667</v>
      </c>
      <c r="M1948" s="32">
        <v>978</v>
      </c>
      <c r="N1948" s="8">
        <v>-4.0556660039761439E-2</v>
      </c>
      <c r="O1948" s="8">
        <v>-0.13507246376811599</v>
      </c>
      <c r="P1948" s="20">
        <v>0.16582278481012658</v>
      </c>
      <c r="Q1948" s="8">
        <v>4.3534669165345319E-2</v>
      </c>
      <c r="R1948" s="8">
        <v>-8.7833706949256185E-2</v>
      </c>
      <c r="S1948" s="20">
        <v>0.36108374384236464</v>
      </c>
    </row>
    <row r="1949" spans="1:19" ht="13.5" customHeight="1" x14ac:dyDescent="0.2">
      <c r="A1949" s="6">
        <v>41999</v>
      </c>
      <c r="B1949" s="19">
        <v>41635</v>
      </c>
      <c r="C1949" s="19">
        <v>40179</v>
      </c>
      <c r="D1949" s="16" t="s">
        <v>7</v>
      </c>
      <c r="E1949" s="7">
        <v>7635</v>
      </c>
      <c r="F1949" s="7">
        <v>5624</v>
      </c>
      <c r="G1949" s="32">
        <v>2011</v>
      </c>
      <c r="H1949" s="7">
        <v>8739</v>
      </c>
      <c r="I1949" s="7">
        <v>6036</v>
      </c>
      <c r="J1949" s="32">
        <v>2703</v>
      </c>
      <c r="K1949" s="7">
        <v>4967</v>
      </c>
      <c r="L1949" s="7">
        <v>3885</v>
      </c>
      <c r="M1949" s="32">
        <v>1082</v>
      </c>
      <c r="N1949" s="8">
        <v>-0.12633024373498114</v>
      </c>
      <c r="O1949" s="8">
        <v>-6.8257123923127883E-2</v>
      </c>
      <c r="P1949" s="20">
        <v>-0.25601183869774324</v>
      </c>
      <c r="Q1949" s="8">
        <v>-0.1086855008171842</v>
      </c>
      <c r="R1949" s="8">
        <v>-6.6710919349485587E-2</v>
      </c>
      <c r="S1949" s="20">
        <v>-0.20826771653543308</v>
      </c>
    </row>
    <row r="1950" spans="1:19" ht="13.5" customHeight="1" x14ac:dyDescent="0.2">
      <c r="A1950" s="6">
        <v>42000</v>
      </c>
      <c r="B1950" s="19">
        <v>41636</v>
      </c>
      <c r="C1950" s="19">
        <v>40180</v>
      </c>
      <c r="D1950" s="16" t="s">
        <v>1</v>
      </c>
      <c r="E1950" s="7">
        <v>9034</v>
      </c>
      <c r="F1950" s="7">
        <v>5952</v>
      </c>
      <c r="G1950" s="32">
        <v>3082</v>
      </c>
      <c r="H1950" s="7">
        <v>10162</v>
      </c>
      <c r="I1950" s="7">
        <v>7397</v>
      </c>
      <c r="J1950" s="32">
        <v>2765</v>
      </c>
      <c r="K1950" s="7">
        <v>5357</v>
      </c>
      <c r="L1950" s="7">
        <v>4075</v>
      </c>
      <c r="M1950" s="32">
        <v>1282</v>
      </c>
      <c r="N1950" s="8">
        <v>-0.11100177130486122</v>
      </c>
      <c r="O1950" s="8">
        <v>-0.19534946599972958</v>
      </c>
      <c r="P1950" s="20">
        <v>0.11464737793851709</v>
      </c>
      <c r="Q1950" s="8">
        <v>1.0966875559534461E-2</v>
      </c>
      <c r="R1950" s="8">
        <v>-6.9563858058464878E-2</v>
      </c>
      <c r="S1950" s="20">
        <v>0.21386372587632918</v>
      </c>
    </row>
    <row r="1951" spans="1:19" ht="13.5" customHeight="1" x14ac:dyDescent="0.2">
      <c r="A1951" s="6">
        <v>42001</v>
      </c>
      <c r="B1951" s="19">
        <v>41637</v>
      </c>
      <c r="C1951" s="19">
        <v>40181</v>
      </c>
      <c r="D1951" s="16" t="s">
        <v>2</v>
      </c>
      <c r="E1951" s="7">
        <v>9815</v>
      </c>
      <c r="F1951" s="7">
        <v>7132</v>
      </c>
      <c r="G1951" s="32">
        <v>2683</v>
      </c>
      <c r="H1951" s="7">
        <v>9602</v>
      </c>
      <c r="I1951" s="7">
        <v>7033</v>
      </c>
      <c r="J1951" s="32">
        <v>2569</v>
      </c>
      <c r="K1951" s="7">
        <v>5747</v>
      </c>
      <c r="L1951" s="7">
        <v>4346</v>
      </c>
      <c r="M1951" s="32">
        <v>1401</v>
      </c>
      <c r="N1951" s="8">
        <v>2.2182878566965325E-2</v>
      </c>
      <c r="O1951" s="8">
        <v>1.4076496516422621E-2</v>
      </c>
      <c r="P1951" s="20">
        <v>4.437524328532505E-2</v>
      </c>
      <c r="Q1951" s="8">
        <v>0.13154254092690798</v>
      </c>
      <c r="R1951" s="8">
        <v>0.16042954767328355</v>
      </c>
      <c r="S1951" s="20">
        <v>6.1313291139240444E-2</v>
      </c>
    </row>
    <row r="1952" spans="1:19" ht="13.5" customHeight="1" x14ac:dyDescent="0.2">
      <c r="A1952" s="6">
        <v>42002</v>
      </c>
      <c r="B1952" s="19">
        <v>41638</v>
      </c>
      <c r="C1952" s="19">
        <v>40182</v>
      </c>
      <c r="D1952" s="16" t="s">
        <v>3</v>
      </c>
      <c r="E1952" s="7">
        <v>8568</v>
      </c>
      <c r="F1952" s="7">
        <v>6595</v>
      </c>
      <c r="G1952" s="32">
        <v>1973</v>
      </c>
      <c r="H1952" s="7">
        <v>7524</v>
      </c>
      <c r="I1952" s="7">
        <v>5653</v>
      </c>
      <c r="J1952" s="32">
        <v>1871</v>
      </c>
      <c r="K1952" s="7">
        <v>6122</v>
      </c>
      <c r="L1952" s="7">
        <v>5024</v>
      </c>
      <c r="M1952" s="32">
        <v>1098</v>
      </c>
      <c r="N1952" s="8">
        <v>0.13875598086124397</v>
      </c>
      <c r="O1952" s="8">
        <v>0.16663718379621439</v>
      </c>
      <c r="P1952" s="20">
        <v>5.4516301443078508E-2</v>
      </c>
      <c r="Q1952" s="8">
        <v>0.2803347280334727</v>
      </c>
      <c r="R1952" s="8">
        <v>0.33178513731825521</v>
      </c>
      <c r="S1952" s="20">
        <v>0.13390804597701145</v>
      </c>
    </row>
    <row r="1953" spans="1:19" ht="13.5" customHeight="1" x14ac:dyDescent="0.2">
      <c r="A1953" s="6">
        <v>42003</v>
      </c>
      <c r="B1953" s="19">
        <v>41639</v>
      </c>
      <c r="C1953" s="19">
        <v>40183</v>
      </c>
      <c r="D1953" s="16" t="s">
        <v>4</v>
      </c>
      <c r="E1953" s="7">
        <v>7257</v>
      </c>
      <c r="F1953" s="7">
        <v>4854</v>
      </c>
      <c r="G1953" s="32">
        <v>2403</v>
      </c>
      <c r="H1953" s="7">
        <v>7288</v>
      </c>
      <c r="I1953" s="7">
        <v>4763</v>
      </c>
      <c r="J1953" s="32">
        <v>2525</v>
      </c>
      <c r="K1953" s="7">
        <v>5483</v>
      </c>
      <c r="L1953" s="7">
        <v>4183</v>
      </c>
      <c r="M1953" s="32">
        <v>1300</v>
      </c>
      <c r="N1953" s="8">
        <v>-4.2535675082326918E-3</v>
      </c>
      <c r="O1953" s="8">
        <v>1.9105605710686646E-2</v>
      </c>
      <c r="P1953" s="20">
        <v>-4.831683168316836E-2</v>
      </c>
      <c r="Q1953" s="8">
        <v>2.053157080579382E-2</v>
      </c>
      <c r="R1953" s="8">
        <v>-4.103405826836326E-3</v>
      </c>
      <c r="S1953" s="20">
        <v>7.4206526598122435E-2</v>
      </c>
    </row>
    <row r="1954" spans="1:19" ht="13.5" customHeight="1" x14ac:dyDescent="0.2">
      <c r="A1954" s="6">
        <v>42004</v>
      </c>
      <c r="B1954" s="19">
        <v>41640</v>
      </c>
      <c r="C1954" s="19">
        <v>40184</v>
      </c>
      <c r="D1954" s="16" t="s">
        <v>5</v>
      </c>
      <c r="E1954" s="7">
        <v>6516</v>
      </c>
      <c r="F1954" s="7">
        <v>4302</v>
      </c>
      <c r="G1954" s="32">
        <v>2214</v>
      </c>
      <c r="H1954" s="7">
        <v>7418</v>
      </c>
      <c r="I1954" s="7">
        <v>5164</v>
      </c>
      <c r="J1954" s="32">
        <v>2254</v>
      </c>
      <c r="K1954" s="7">
        <v>5289</v>
      </c>
      <c r="L1954" s="7">
        <v>3884</v>
      </c>
      <c r="M1954" s="32">
        <v>1405</v>
      </c>
      <c r="N1954" s="8">
        <v>-0.12159611755190081</v>
      </c>
      <c r="O1954" s="8">
        <v>-0.16692486444616572</v>
      </c>
      <c r="P1954" s="20">
        <v>-1.7746228926353136E-2</v>
      </c>
      <c r="Q1954" s="8">
        <v>-9.8769184014587674E-3</v>
      </c>
      <c r="R1954" s="8">
        <v>-0.10542732376793518</v>
      </c>
      <c r="S1954" s="20">
        <v>0.24943566591422117</v>
      </c>
    </row>
    <row r="1955" spans="1:19" ht="13.5" customHeight="1" x14ac:dyDescent="0.2">
      <c r="A1955" s="6">
        <v>42005</v>
      </c>
      <c r="B1955" s="19">
        <v>41641</v>
      </c>
      <c r="C1955" s="19">
        <v>40185</v>
      </c>
      <c r="D1955" s="16" t="s">
        <v>6</v>
      </c>
      <c r="E1955" s="7">
        <v>7666</v>
      </c>
      <c r="F1955" s="7">
        <v>4865</v>
      </c>
      <c r="G1955" s="32">
        <v>2801</v>
      </c>
      <c r="H1955" s="7">
        <v>7348</v>
      </c>
      <c r="I1955" s="7">
        <v>5158</v>
      </c>
      <c r="J1955" s="32">
        <v>2190</v>
      </c>
      <c r="K1955" s="7">
        <v>4592</v>
      </c>
      <c r="L1955" s="7">
        <v>3536</v>
      </c>
      <c r="M1955" s="32">
        <v>1056</v>
      </c>
      <c r="N1955" s="8">
        <v>4.3277082199237871E-2</v>
      </c>
      <c r="O1955" s="8">
        <v>-5.6804963164017064E-2</v>
      </c>
      <c r="P1955" s="20">
        <v>0.27899543378995428</v>
      </c>
      <c r="Q1955" s="8">
        <v>4.0445168295331069E-2</v>
      </c>
      <c r="R1955" s="8">
        <v>-8.3976652231218196E-2</v>
      </c>
      <c r="S1955" s="20">
        <v>0.36169178415167713</v>
      </c>
    </row>
    <row r="1956" spans="1:19" ht="13.5" customHeight="1" x14ac:dyDescent="0.2">
      <c r="A1956" s="6">
        <v>42006</v>
      </c>
      <c r="B1956" s="19">
        <v>41642</v>
      </c>
      <c r="C1956" s="19">
        <v>40186</v>
      </c>
      <c r="D1956" s="16" t="s">
        <v>7</v>
      </c>
      <c r="E1956" s="7">
        <v>6600</v>
      </c>
      <c r="F1956" s="7">
        <v>4379</v>
      </c>
      <c r="G1956" s="32">
        <v>2221</v>
      </c>
      <c r="H1956" s="7">
        <v>7784</v>
      </c>
      <c r="I1956" s="7">
        <v>5143</v>
      </c>
      <c r="J1956" s="32">
        <v>2641</v>
      </c>
      <c r="K1956" s="7">
        <v>5364</v>
      </c>
      <c r="L1956" s="7">
        <v>4083</v>
      </c>
      <c r="M1956" s="32">
        <v>1281</v>
      </c>
      <c r="N1956" s="8">
        <v>-0.15210688591983557</v>
      </c>
      <c r="O1956" s="8">
        <v>-0.14855142912696873</v>
      </c>
      <c r="P1956" s="20">
        <v>-0.15903067020068151</v>
      </c>
      <c r="Q1956" s="8">
        <v>-9.3904448105436522E-2</v>
      </c>
      <c r="R1956" s="8">
        <v>-8.0621457064875113E-2</v>
      </c>
      <c r="S1956" s="20">
        <v>-0.11900039666798889</v>
      </c>
    </row>
    <row r="1957" spans="1:19" ht="13.5" customHeight="1" x14ac:dyDescent="0.2">
      <c r="A1957" s="6">
        <v>42007</v>
      </c>
      <c r="B1957" s="19">
        <v>41643</v>
      </c>
      <c r="C1957" s="19">
        <v>40187</v>
      </c>
      <c r="D1957" s="16" t="s">
        <v>1</v>
      </c>
      <c r="E1957" s="7">
        <v>8346</v>
      </c>
      <c r="F1957" s="7">
        <v>4838</v>
      </c>
      <c r="G1957" s="32">
        <v>3508</v>
      </c>
      <c r="H1957" s="7">
        <v>7634</v>
      </c>
      <c r="I1957" s="7">
        <v>4861</v>
      </c>
      <c r="J1957" s="32">
        <v>2773</v>
      </c>
      <c r="K1957" s="7">
        <v>5022</v>
      </c>
      <c r="L1957" s="7">
        <v>3524</v>
      </c>
      <c r="M1957" s="32">
        <v>1498</v>
      </c>
      <c r="N1957" s="8">
        <v>9.3266963583966467E-2</v>
      </c>
      <c r="O1957" s="8">
        <v>-4.7315367208393688E-3</v>
      </c>
      <c r="P1957" s="20">
        <v>0.26505589614136316</v>
      </c>
      <c r="Q1957" s="8">
        <v>0.25768535262206149</v>
      </c>
      <c r="R1957" s="8">
        <v>0.15769322804498676</v>
      </c>
      <c r="S1957" s="20">
        <v>0.42775742775742787</v>
      </c>
    </row>
    <row r="1958" spans="1:19" ht="13.5" customHeight="1" x14ac:dyDescent="0.2">
      <c r="A1958" s="6">
        <v>42008</v>
      </c>
      <c r="B1958" s="19">
        <v>41644</v>
      </c>
      <c r="C1958" s="19">
        <v>40188</v>
      </c>
      <c r="D1958" s="16" t="s">
        <v>2</v>
      </c>
      <c r="E1958" s="7">
        <v>8004</v>
      </c>
      <c r="F1958" s="7">
        <v>4996</v>
      </c>
      <c r="G1958" s="32">
        <v>3008</v>
      </c>
      <c r="H1958" s="7">
        <v>6631</v>
      </c>
      <c r="I1958" s="7">
        <v>4322</v>
      </c>
      <c r="J1958" s="32">
        <v>2309</v>
      </c>
      <c r="K1958" s="7">
        <v>4939</v>
      </c>
      <c r="L1958" s="7">
        <v>3485</v>
      </c>
      <c r="M1958" s="32">
        <v>1454</v>
      </c>
      <c r="N1958" s="8">
        <v>0.20705775901070722</v>
      </c>
      <c r="O1958" s="8">
        <v>0.15594632114761686</v>
      </c>
      <c r="P1958" s="20">
        <v>0.30272845387613678</v>
      </c>
      <c r="Q1958" s="8">
        <v>0.17844522968197873</v>
      </c>
      <c r="R1958" s="8">
        <v>0.1487698321453208</v>
      </c>
      <c r="S1958" s="20">
        <v>0.23127302496930002</v>
      </c>
    </row>
    <row r="1959" spans="1:19" ht="13.5" customHeight="1" x14ac:dyDescent="0.2">
      <c r="A1959" s="6">
        <v>42009</v>
      </c>
      <c r="B1959" s="19">
        <v>41645</v>
      </c>
      <c r="C1959" s="19">
        <v>40189</v>
      </c>
      <c r="D1959" s="16" t="s">
        <v>3</v>
      </c>
      <c r="E1959" s="7">
        <v>6885</v>
      </c>
      <c r="F1959" s="7">
        <v>4569</v>
      </c>
      <c r="G1959" s="32">
        <v>2316</v>
      </c>
      <c r="H1959" s="7">
        <v>5798</v>
      </c>
      <c r="I1959" s="7">
        <v>3830</v>
      </c>
      <c r="J1959" s="32">
        <v>1968</v>
      </c>
      <c r="K1959" s="7">
        <v>5102</v>
      </c>
      <c r="L1959" s="7">
        <v>4044</v>
      </c>
      <c r="M1959" s="32">
        <v>1058</v>
      </c>
      <c r="N1959" s="8">
        <v>0.18747844084166965</v>
      </c>
      <c r="O1959" s="8">
        <v>0.19295039164490868</v>
      </c>
      <c r="P1959" s="20">
        <v>0.17682926829268286</v>
      </c>
      <c r="Q1959" s="8">
        <v>0.3286375916634503</v>
      </c>
      <c r="R1959" s="8">
        <v>0.28595553053757383</v>
      </c>
      <c r="S1959" s="20">
        <v>0.42173112338858187</v>
      </c>
    </row>
    <row r="1960" spans="1:19" ht="13.5" customHeight="1" x14ac:dyDescent="0.2">
      <c r="A1960" s="6">
        <v>42010</v>
      </c>
      <c r="B1960" s="19">
        <v>41646</v>
      </c>
      <c r="C1960" s="19">
        <v>40190</v>
      </c>
      <c r="D1960" s="16" t="s">
        <v>4</v>
      </c>
      <c r="E1960" s="7">
        <v>6493</v>
      </c>
      <c r="F1960" s="7">
        <v>3770</v>
      </c>
      <c r="G1960" s="32">
        <v>2723</v>
      </c>
      <c r="H1960" s="7">
        <v>5408</v>
      </c>
      <c r="I1960" s="7">
        <v>3002</v>
      </c>
      <c r="J1960" s="32">
        <v>2406</v>
      </c>
      <c r="K1960" s="7">
        <v>5208</v>
      </c>
      <c r="L1960" s="7">
        <v>3929</v>
      </c>
      <c r="M1960" s="32">
        <v>1279</v>
      </c>
      <c r="N1960" s="8">
        <v>0.20062869822485196</v>
      </c>
      <c r="O1960" s="8">
        <v>0.25582944703530974</v>
      </c>
      <c r="P1960" s="20">
        <v>0.13175394846217792</v>
      </c>
      <c r="Q1960" s="8">
        <v>0.18011632133769528</v>
      </c>
      <c r="R1960" s="8">
        <v>0.14659367396593681</v>
      </c>
      <c r="S1960" s="20">
        <v>0.22990063233965663</v>
      </c>
    </row>
    <row r="1961" spans="1:19" ht="13.5" customHeight="1" x14ac:dyDescent="0.2">
      <c r="A1961" s="6">
        <v>42011</v>
      </c>
      <c r="B1961" s="19">
        <v>41647</v>
      </c>
      <c r="C1961" s="19">
        <v>40191</v>
      </c>
      <c r="D1961" s="16" t="s">
        <v>5</v>
      </c>
      <c r="E1961" s="7">
        <v>6148</v>
      </c>
      <c r="F1961" s="7">
        <v>4002</v>
      </c>
      <c r="G1961" s="32">
        <v>2146</v>
      </c>
      <c r="H1961" s="7">
        <v>6120</v>
      </c>
      <c r="I1961" s="7">
        <v>4208</v>
      </c>
      <c r="J1961" s="32">
        <v>1912</v>
      </c>
      <c r="K1961" s="7">
        <v>4613</v>
      </c>
      <c r="L1961" s="7">
        <v>3662</v>
      </c>
      <c r="M1961" s="32">
        <v>951</v>
      </c>
      <c r="N1961" s="8">
        <v>4.5751633986927942E-3</v>
      </c>
      <c r="O1961" s="8">
        <v>-4.8954372623574161E-2</v>
      </c>
      <c r="P1961" s="20">
        <v>0.12238493723849375</v>
      </c>
      <c r="Q1961" s="8">
        <v>0.14168987929433619</v>
      </c>
      <c r="R1961" s="8">
        <v>4.0020790020790065E-2</v>
      </c>
      <c r="S1961" s="20">
        <v>0.39622641509433953</v>
      </c>
    </row>
    <row r="1962" spans="1:19" ht="13.5" customHeight="1" x14ac:dyDescent="0.2">
      <c r="A1962" s="6">
        <v>42012</v>
      </c>
      <c r="B1962" s="19">
        <v>41648</v>
      </c>
      <c r="C1962" s="19">
        <v>40192</v>
      </c>
      <c r="D1962" s="16" t="s">
        <v>6</v>
      </c>
      <c r="E1962" s="7">
        <v>7180</v>
      </c>
      <c r="F1962" s="7">
        <v>4379</v>
      </c>
      <c r="G1962" s="32">
        <v>2801</v>
      </c>
      <c r="H1962" s="7">
        <v>6313</v>
      </c>
      <c r="I1962" s="7">
        <v>4409</v>
      </c>
      <c r="J1962" s="32">
        <v>1904</v>
      </c>
      <c r="K1962" s="7">
        <v>4440</v>
      </c>
      <c r="L1962" s="7">
        <v>3392</v>
      </c>
      <c r="M1962" s="32">
        <v>1048</v>
      </c>
      <c r="N1962" s="8">
        <v>0.13733565658165681</v>
      </c>
      <c r="O1962" s="8">
        <v>-6.8042640054434278E-3</v>
      </c>
      <c r="P1962" s="20">
        <v>0.47111344537815136</v>
      </c>
      <c r="Q1962" s="8">
        <v>0.13142136779073432</v>
      </c>
      <c r="R1962" s="8">
        <v>9.1428571428564531E-4</v>
      </c>
      <c r="S1962" s="20">
        <v>0.4211060375443938</v>
      </c>
    </row>
    <row r="1963" spans="1:19" ht="13.5" customHeight="1" x14ac:dyDescent="0.2">
      <c r="A1963" s="6">
        <v>42013</v>
      </c>
      <c r="B1963" s="19">
        <v>41649</v>
      </c>
      <c r="C1963" s="19">
        <v>40193</v>
      </c>
      <c r="D1963" s="16" t="s">
        <v>7</v>
      </c>
      <c r="E1963" s="7">
        <v>6716</v>
      </c>
      <c r="F1963" s="7">
        <v>4775</v>
      </c>
      <c r="G1963" s="32">
        <v>1941</v>
      </c>
      <c r="H1963" s="7">
        <v>7007</v>
      </c>
      <c r="I1963" s="7">
        <v>4945</v>
      </c>
      <c r="J1963" s="32">
        <v>2062</v>
      </c>
      <c r="K1963" s="7">
        <v>5254</v>
      </c>
      <c r="L1963" s="7">
        <v>3871</v>
      </c>
      <c r="M1963" s="32">
        <v>1383</v>
      </c>
      <c r="N1963" s="8">
        <v>-4.1529898672755805E-2</v>
      </c>
      <c r="O1963" s="8">
        <v>-3.4378159757330606E-2</v>
      </c>
      <c r="P1963" s="20">
        <v>-5.8680892337536372E-2</v>
      </c>
      <c r="Q1963" s="8">
        <v>-4.4121833191004822E-2</v>
      </c>
      <c r="R1963" s="8">
        <v>4.1212385521151251E-2</v>
      </c>
      <c r="S1963" s="20">
        <v>-0.20450819672131149</v>
      </c>
    </row>
    <row r="1964" spans="1:19" ht="13.5" customHeight="1" x14ac:dyDescent="0.2">
      <c r="A1964" s="6">
        <v>42014</v>
      </c>
      <c r="B1964" s="19">
        <v>41650</v>
      </c>
      <c r="C1964" s="19">
        <v>40194</v>
      </c>
      <c r="D1964" s="16" t="s">
        <v>1</v>
      </c>
      <c r="E1964" s="7">
        <v>6915</v>
      </c>
      <c r="F1964" s="7">
        <v>3932</v>
      </c>
      <c r="G1964" s="32">
        <v>2983</v>
      </c>
      <c r="H1964" s="7">
        <v>7058</v>
      </c>
      <c r="I1964" s="7">
        <v>4466</v>
      </c>
      <c r="J1964" s="32">
        <v>2592</v>
      </c>
      <c r="K1964" s="7">
        <v>5018</v>
      </c>
      <c r="L1964" s="7">
        <v>3600</v>
      </c>
      <c r="M1964" s="32">
        <v>1418</v>
      </c>
      <c r="N1964" s="8">
        <v>-2.0260697081326162E-2</v>
      </c>
      <c r="O1964" s="8">
        <v>-0.11957008508732647</v>
      </c>
      <c r="P1964" s="20">
        <v>0.15084876543209869</v>
      </c>
      <c r="Q1964" s="8">
        <v>8.1821026282853593E-2</v>
      </c>
      <c r="R1964" s="8">
        <v>-5.458042798749696E-2</v>
      </c>
      <c r="S1964" s="20">
        <v>0.33587102552619785</v>
      </c>
    </row>
    <row r="1965" spans="1:19" ht="13.5" customHeight="1" x14ac:dyDescent="0.2">
      <c r="A1965" s="6">
        <v>42015</v>
      </c>
      <c r="B1965" s="19">
        <v>41651</v>
      </c>
      <c r="C1965" s="19">
        <v>40195</v>
      </c>
      <c r="D1965" s="16" t="s">
        <v>2</v>
      </c>
      <c r="E1965" s="7">
        <v>6893</v>
      </c>
      <c r="F1965" s="7">
        <v>4130</v>
      </c>
      <c r="G1965" s="32">
        <v>2763</v>
      </c>
      <c r="H1965" s="7">
        <v>6237</v>
      </c>
      <c r="I1965" s="7">
        <v>4139</v>
      </c>
      <c r="J1965" s="32">
        <v>2098</v>
      </c>
      <c r="K1965" s="7">
        <v>5297</v>
      </c>
      <c r="L1965" s="7">
        <v>3766</v>
      </c>
      <c r="M1965" s="32">
        <v>1531</v>
      </c>
      <c r="N1965" s="8">
        <v>0.10517877184543845</v>
      </c>
      <c r="O1965" s="8">
        <v>-2.1744382701135434E-3</v>
      </c>
      <c r="P1965" s="20">
        <v>0.31696854146806475</v>
      </c>
      <c r="Q1965" s="8">
        <v>9.8311026131293833E-2</v>
      </c>
      <c r="R1965" s="8">
        <v>-2.5483718735252459E-2</v>
      </c>
      <c r="S1965" s="20">
        <v>0.35574092247301281</v>
      </c>
    </row>
    <row r="1966" spans="1:19" ht="13.5" customHeight="1" x14ac:dyDescent="0.2">
      <c r="A1966" s="6">
        <v>42016</v>
      </c>
      <c r="B1966" s="19">
        <v>41652</v>
      </c>
      <c r="C1966" s="19">
        <v>40196</v>
      </c>
      <c r="D1966" s="16" t="s">
        <v>3</v>
      </c>
      <c r="E1966" s="7">
        <v>5671</v>
      </c>
      <c r="F1966" s="7">
        <v>3735</v>
      </c>
      <c r="G1966" s="32">
        <v>1936</v>
      </c>
      <c r="H1966" s="7">
        <v>6052</v>
      </c>
      <c r="I1966" s="7">
        <v>4358</v>
      </c>
      <c r="J1966" s="32">
        <v>1694</v>
      </c>
      <c r="K1966" s="7">
        <v>4629</v>
      </c>
      <c r="L1966" s="7">
        <v>3678</v>
      </c>
      <c r="M1966" s="32">
        <v>951</v>
      </c>
      <c r="N1966" s="8">
        <v>-6.2954395241242578E-2</v>
      </c>
      <c r="O1966" s="8">
        <v>-0.14295548416704906</v>
      </c>
      <c r="P1966" s="20">
        <v>0.14285714285714279</v>
      </c>
      <c r="Q1966" s="8">
        <v>0.20839548263370977</v>
      </c>
      <c r="R1966" s="8">
        <v>0.22821440315685626</v>
      </c>
      <c r="S1966" s="20">
        <v>0.1719128329297821</v>
      </c>
    </row>
    <row r="1967" spans="1:19" ht="13.5" customHeight="1" x14ac:dyDescent="0.2">
      <c r="A1967" s="6">
        <v>42017</v>
      </c>
      <c r="B1967" s="19">
        <v>41653</v>
      </c>
      <c r="C1967" s="19">
        <v>40197</v>
      </c>
      <c r="D1967" s="16" t="s">
        <v>4</v>
      </c>
      <c r="E1967" s="7">
        <v>5415</v>
      </c>
      <c r="F1967" s="7">
        <v>3273</v>
      </c>
      <c r="G1967" s="32">
        <v>2142</v>
      </c>
      <c r="H1967" s="7">
        <v>5771</v>
      </c>
      <c r="I1967" s="7">
        <v>3316</v>
      </c>
      <c r="J1967" s="32">
        <v>2455</v>
      </c>
      <c r="K1967" s="7">
        <v>4780</v>
      </c>
      <c r="L1967" s="7">
        <v>3373</v>
      </c>
      <c r="M1967" s="32">
        <v>1407</v>
      </c>
      <c r="N1967" s="8">
        <v>-6.1687749090278965E-2</v>
      </c>
      <c r="O1967" s="8">
        <v>-1.2967430639324484E-2</v>
      </c>
      <c r="P1967" s="20">
        <v>-0.12749490835030552</v>
      </c>
      <c r="Q1967" s="8">
        <v>-0.17742670514962788</v>
      </c>
      <c r="R1967" s="8">
        <v>-0.1979906885567263</v>
      </c>
      <c r="S1967" s="20">
        <v>-0.14388489208633093</v>
      </c>
    </row>
    <row r="1968" spans="1:19" ht="13.5" customHeight="1" x14ac:dyDescent="0.2">
      <c r="A1968" s="6">
        <v>42018</v>
      </c>
      <c r="B1968" s="19">
        <v>41654</v>
      </c>
      <c r="C1968" s="19">
        <v>40198</v>
      </c>
      <c r="D1968" s="16" t="s">
        <v>5</v>
      </c>
      <c r="E1968" s="7">
        <v>5452</v>
      </c>
      <c r="F1968" s="7">
        <v>3582</v>
      </c>
      <c r="G1968" s="32">
        <v>1870</v>
      </c>
      <c r="H1968" s="7">
        <v>5549</v>
      </c>
      <c r="I1968" s="7">
        <v>3676</v>
      </c>
      <c r="J1968" s="32">
        <v>1873</v>
      </c>
      <c r="K1968" s="7">
        <v>4864</v>
      </c>
      <c r="L1968" s="7">
        <v>3702</v>
      </c>
      <c r="M1968" s="32">
        <v>1162</v>
      </c>
      <c r="N1968" s="8">
        <v>-1.7480627140025184E-2</v>
      </c>
      <c r="O1968" s="8">
        <v>-2.5571273122959703E-2</v>
      </c>
      <c r="P1968" s="20">
        <v>-1.6017084890549427E-3</v>
      </c>
      <c r="Q1968" s="8">
        <v>-2.5558534405719424E-2</v>
      </c>
      <c r="R1968" s="8">
        <v>-0.1261283239814589</v>
      </c>
      <c r="S1968" s="20">
        <v>0.25</v>
      </c>
    </row>
    <row r="1969" spans="1:19" ht="13.5" customHeight="1" x14ac:dyDescent="0.2">
      <c r="A1969" s="6">
        <v>42019</v>
      </c>
      <c r="B1969" s="19">
        <v>41655</v>
      </c>
      <c r="C1969" s="19">
        <v>40199</v>
      </c>
      <c r="D1969" s="16" t="s">
        <v>6</v>
      </c>
      <c r="E1969" s="7">
        <v>6492</v>
      </c>
      <c r="F1969" s="7">
        <v>4231</v>
      </c>
      <c r="G1969" s="32">
        <v>2261</v>
      </c>
      <c r="H1969" s="7">
        <v>6302</v>
      </c>
      <c r="I1969" s="7">
        <v>4142</v>
      </c>
      <c r="J1969" s="32">
        <v>2160</v>
      </c>
      <c r="K1969" s="7">
        <v>4661</v>
      </c>
      <c r="L1969" s="7">
        <v>3662</v>
      </c>
      <c r="M1969" s="32">
        <v>999</v>
      </c>
      <c r="N1969" s="8">
        <v>3.0149158997143655E-2</v>
      </c>
      <c r="O1969" s="8">
        <v>2.1487204249154956E-2</v>
      </c>
      <c r="P1969" s="20">
        <v>4.6759259259259167E-2</v>
      </c>
      <c r="Q1969" s="8">
        <v>8.7619366728095116E-2</v>
      </c>
      <c r="R1969" s="8">
        <v>1.8046198267565039E-2</v>
      </c>
      <c r="S1969" s="20">
        <v>0.24710424710424705</v>
      </c>
    </row>
    <row r="1970" spans="1:19" ht="13.5" customHeight="1" x14ac:dyDescent="0.2">
      <c r="A1970" s="6">
        <v>42020</v>
      </c>
      <c r="B1970" s="19">
        <v>41656</v>
      </c>
      <c r="C1970" s="19">
        <v>40200</v>
      </c>
      <c r="D1970" s="16" t="s">
        <v>7</v>
      </c>
      <c r="E1970" s="7">
        <v>5555</v>
      </c>
      <c r="F1970" s="7">
        <v>3756</v>
      </c>
      <c r="G1970" s="32">
        <v>1799</v>
      </c>
      <c r="H1970" s="7">
        <v>6533</v>
      </c>
      <c r="I1970" s="7">
        <v>4151</v>
      </c>
      <c r="J1970" s="32">
        <v>2382</v>
      </c>
      <c r="K1970" s="7">
        <v>5023</v>
      </c>
      <c r="L1970" s="7">
        <v>3604</v>
      </c>
      <c r="M1970" s="32">
        <v>1419</v>
      </c>
      <c r="N1970" s="8">
        <v>-0.1497015153834379</v>
      </c>
      <c r="O1970" s="8">
        <v>-9.5157793302818594E-2</v>
      </c>
      <c r="P1970" s="20">
        <v>-0.24475230898404698</v>
      </c>
      <c r="Q1970" s="8">
        <v>-7.4320946508915187E-2</v>
      </c>
      <c r="R1970" s="8">
        <v>-1.3914413231819411E-2</v>
      </c>
      <c r="S1970" s="20">
        <v>-0.17928832116788318</v>
      </c>
    </row>
    <row r="1971" spans="1:19" ht="13.5" customHeight="1" x14ac:dyDescent="0.2">
      <c r="A1971" s="6">
        <v>42021</v>
      </c>
      <c r="B1971" s="19">
        <v>41657</v>
      </c>
      <c r="C1971" s="19">
        <v>40201</v>
      </c>
      <c r="D1971" s="16" t="s">
        <v>1</v>
      </c>
      <c r="E1971" s="7">
        <v>6786</v>
      </c>
      <c r="F1971" s="7">
        <v>3789</v>
      </c>
      <c r="G1971" s="32">
        <v>2997</v>
      </c>
      <c r="H1971" s="7">
        <v>6650</v>
      </c>
      <c r="I1971" s="7">
        <v>3951</v>
      </c>
      <c r="J1971" s="32">
        <v>2699</v>
      </c>
      <c r="K1971" s="7">
        <v>4780</v>
      </c>
      <c r="L1971" s="7">
        <v>3661</v>
      </c>
      <c r="M1971" s="32">
        <v>1119</v>
      </c>
      <c r="N1971" s="8">
        <v>2.0451127819548942E-2</v>
      </c>
      <c r="O1971" s="8">
        <v>-4.1002277904327977E-2</v>
      </c>
      <c r="P1971" s="20">
        <v>0.11041126343090024</v>
      </c>
      <c r="Q1971" s="8">
        <v>0.17100949094046602</v>
      </c>
      <c r="R1971" s="8">
        <v>4.7842920353982299E-2</v>
      </c>
      <c r="S1971" s="20">
        <v>0.37540156034878391</v>
      </c>
    </row>
    <row r="1972" spans="1:19" ht="13.5" customHeight="1" x14ac:dyDescent="0.2">
      <c r="A1972" s="6">
        <v>42022</v>
      </c>
      <c r="B1972" s="19">
        <v>41658</v>
      </c>
      <c r="C1972" s="19">
        <v>40202</v>
      </c>
      <c r="D1972" s="16" t="s">
        <v>2</v>
      </c>
      <c r="E1972" s="7">
        <v>7007</v>
      </c>
      <c r="F1972" s="7">
        <v>4432</v>
      </c>
      <c r="G1972" s="32">
        <v>2575</v>
      </c>
      <c r="H1972" s="7">
        <v>6546</v>
      </c>
      <c r="I1972" s="7">
        <v>4471</v>
      </c>
      <c r="J1972" s="32">
        <v>2075</v>
      </c>
      <c r="K1972" s="7">
        <v>5128</v>
      </c>
      <c r="L1972" s="7">
        <v>3864</v>
      </c>
      <c r="M1972" s="32">
        <v>1264</v>
      </c>
      <c r="N1972" s="8">
        <v>7.0424686831652927E-2</v>
      </c>
      <c r="O1972" s="8">
        <v>-8.7228807872958836E-3</v>
      </c>
      <c r="P1972" s="20">
        <v>0.24096385542168686</v>
      </c>
      <c r="Q1972" s="8">
        <v>8.7536861710383329E-2</v>
      </c>
      <c r="R1972" s="8">
        <v>1.9553715205889111E-2</v>
      </c>
      <c r="S1972" s="20">
        <v>0.22853053435114501</v>
      </c>
    </row>
    <row r="1973" spans="1:19" ht="13.5" customHeight="1" x14ac:dyDescent="0.2">
      <c r="A1973" s="6">
        <v>42023</v>
      </c>
      <c r="B1973" s="19">
        <v>41659</v>
      </c>
      <c r="C1973" s="19">
        <v>40203</v>
      </c>
      <c r="D1973" s="16" t="s">
        <v>3</v>
      </c>
      <c r="E1973" s="7">
        <v>5864</v>
      </c>
      <c r="F1973" s="7">
        <v>4047</v>
      </c>
      <c r="G1973" s="32">
        <v>1817</v>
      </c>
      <c r="H1973" s="7">
        <v>5934</v>
      </c>
      <c r="I1973" s="7">
        <v>4293</v>
      </c>
      <c r="J1973" s="32">
        <v>1641</v>
      </c>
      <c r="K1973" s="7">
        <v>4793</v>
      </c>
      <c r="L1973" s="7">
        <v>3898</v>
      </c>
      <c r="M1973" s="32">
        <v>895</v>
      </c>
      <c r="N1973" s="8">
        <v>-1.1796427367711471E-2</v>
      </c>
      <c r="O1973" s="8">
        <v>-5.7302585604472434E-2</v>
      </c>
      <c r="P1973" s="20">
        <v>0.10725167580743444</v>
      </c>
      <c r="Q1973" s="8">
        <v>4.8640915593705314E-2</v>
      </c>
      <c r="R1973" s="8">
        <v>-3.7345385347288262E-2</v>
      </c>
      <c r="S1973" s="20">
        <v>0.30907780979827093</v>
      </c>
    </row>
    <row r="1974" spans="1:19" ht="13.5" customHeight="1" x14ac:dyDescent="0.2">
      <c r="A1974" s="6">
        <v>42024</v>
      </c>
      <c r="B1974" s="19">
        <v>41660</v>
      </c>
      <c r="C1974" s="19">
        <v>40204</v>
      </c>
      <c r="D1974" s="16" t="s">
        <v>4</v>
      </c>
      <c r="E1974" s="7">
        <v>5030</v>
      </c>
      <c r="F1974" s="7">
        <v>3148</v>
      </c>
      <c r="G1974" s="32">
        <v>1882</v>
      </c>
      <c r="H1974" s="7">
        <v>5306</v>
      </c>
      <c r="I1974" s="7">
        <v>3429</v>
      </c>
      <c r="J1974" s="32">
        <v>1877</v>
      </c>
      <c r="K1974" s="7">
        <v>4513</v>
      </c>
      <c r="L1974" s="7">
        <v>3500</v>
      </c>
      <c r="M1974" s="32">
        <v>1013</v>
      </c>
      <c r="N1974" s="8">
        <v>-5.2016584998115345E-2</v>
      </c>
      <c r="O1974" s="8">
        <v>-8.1948089822105552E-2</v>
      </c>
      <c r="P1974" s="20">
        <v>2.6638252530633011E-3</v>
      </c>
      <c r="Q1974" s="8">
        <v>-2.4437548487199368E-2</v>
      </c>
      <c r="R1974" s="8">
        <v>-2.1448554553932242E-2</v>
      </c>
      <c r="S1974" s="20">
        <v>-2.9396596183599799E-2</v>
      </c>
    </row>
    <row r="1975" spans="1:19" ht="13.5" customHeight="1" x14ac:dyDescent="0.2">
      <c r="A1975" s="6">
        <v>42025</v>
      </c>
      <c r="B1975" s="19">
        <v>41661</v>
      </c>
      <c r="C1975" s="19">
        <v>40205</v>
      </c>
      <c r="D1975" s="16" t="s">
        <v>5</v>
      </c>
      <c r="E1975" s="7">
        <v>5432</v>
      </c>
      <c r="F1975" s="7">
        <v>3692</v>
      </c>
      <c r="G1975" s="32">
        <v>1740</v>
      </c>
      <c r="H1975" s="7">
        <v>6229</v>
      </c>
      <c r="I1975" s="7">
        <v>4364</v>
      </c>
      <c r="J1975" s="32">
        <v>1865</v>
      </c>
      <c r="K1975" s="7">
        <v>5065</v>
      </c>
      <c r="L1975" s="7">
        <v>3803</v>
      </c>
      <c r="M1975" s="32">
        <v>1262</v>
      </c>
      <c r="N1975" s="8">
        <v>-0.12794991170332315</v>
      </c>
      <c r="O1975" s="8">
        <v>-0.15398716773602195</v>
      </c>
      <c r="P1975" s="20">
        <v>-6.7024128686327122E-2</v>
      </c>
      <c r="Q1975" s="8">
        <v>3.5653002859866501E-2</v>
      </c>
      <c r="R1975" s="8">
        <v>-8.2960755091902594E-2</v>
      </c>
      <c r="S1975" s="20">
        <v>0.42739950779327307</v>
      </c>
    </row>
    <row r="1976" spans="1:19" ht="13.5" customHeight="1" x14ac:dyDescent="0.2">
      <c r="A1976" s="6">
        <v>42026</v>
      </c>
      <c r="B1976" s="19">
        <v>41662</v>
      </c>
      <c r="C1976" s="19">
        <v>40206</v>
      </c>
      <c r="D1976" s="16" t="s">
        <v>6</v>
      </c>
      <c r="E1976" s="7">
        <v>6440</v>
      </c>
      <c r="F1976" s="7">
        <v>4156</v>
      </c>
      <c r="G1976" s="32">
        <v>2284</v>
      </c>
      <c r="H1976" s="7">
        <v>6235</v>
      </c>
      <c r="I1976" s="7">
        <v>4559</v>
      </c>
      <c r="J1976" s="32">
        <v>1676</v>
      </c>
      <c r="K1976" s="7">
        <v>4890</v>
      </c>
      <c r="L1976" s="7">
        <v>3831</v>
      </c>
      <c r="M1976" s="32">
        <v>1059</v>
      </c>
      <c r="N1976" s="8">
        <v>3.287890938251814E-2</v>
      </c>
      <c r="O1976" s="8">
        <v>-8.8396578196972997E-2</v>
      </c>
      <c r="P1976" s="20">
        <v>0.36276849642004771</v>
      </c>
      <c r="Q1976" s="8">
        <v>0.14999999999999991</v>
      </c>
      <c r="R1976" s="8">
        <v>2.7949542418995721E-2</v>
      </c>
      <c r="S1976" s="20">
        <v>0.46692357096981385</v>
      </c>
    </row>
    <row r="1977" spans="1:19" ht="13.5" customHeight="1" x14ac:dyDescent="0.2">
      <c r="A1977" s="6">
        <v>42027</v>
      </c>
      <c r="B1977" s="19">
        <v>41663</v>
      </c>
      <c r="C1977" s="19">
        <v>40207</v>
      </c>
      <c r="D1977" s="16" t="s">
        <v>7</v>
      </c>
      <c r="E1977" s="7">
        <v>5074</v>
      </c>
      <c r="F1977" s="7">
        <v>3496</v>
      </c>
      <c r="G1977" s="32">
        <v>1578</v>
      </c>
      <c r="H1977" s="7">
        <v>6043</v>
      </c>
      <c r="I1977" s="7">
        <v>4064</v>
      </c>
      <c r="J1977" s="32">
        <v>1979</v>
      </c>
      <c r="K1977" s="7">
        <v>4939</v>
      </c>
      <c r="L1977" s="7">
        <v>3649</v>
      </c>
      <c r="M1977" s="32">
        <v>1290</v>
      </c>
      <c r="N1977" s="8">
        <v>-0.16035081912957139</v>
      </c>
      <c r="O1977" s="8">
        <v>-0.13976377952755903</v>
      </c>
      <c r="P1977" s="20">
        <v>-0.20262758969176353</v>
      </c>
      <c r="Q1977" s="8">
        <v>-0.10369192722133902</v>
      </c>
      <c r="R1977" s="8">
        <v>-5.6410256410256432E-2</v>
      </c>
      <c r="S1977" s="20">
        <v>-0.19325153374233128</v>
      </c>
    </row>
    <row r="1978" spans="1:19" ht="13.5" customHeight="1" x14ac:dyDescent="0.2">
      <c r="A1978" s="6">
        <v>42028</v>
      </c>
      <c r="B1978" s="19">
        <v>41664</v>
      </c>
      <c r="C1978" s="19">
        <v>40208</v>
      </c>
      <c r="D1978" s="16" t="s">
        <v>1</v>
      </c>
      <c r="E1978" s="7">
        <v>5722</v>
      </c>
      <c r="F1978" s="7">
        <v>3266</v>
      </c>
      <c r="G1978" s="32">
        <v>2456</v>
      </c>
      <c r="H1978" s="7">
        <v>5975</v>
      </c>
      <c r="I1978" s="7">
        <v>3827</v>
      </c>
      <c r="J1978" s="32">
        <v>2148</v>
      </c>
      <c r="K1978" s="7">
        <v>5202</v>
      </c>
      <c r="L1978" s="7">
        <v>4059</v>
      </c>
      <c r="M1978" s="32">
        <v>1143</v>
      </c>
      <c r="N1978" s="8">
        <v>-4.2343096234309652E-2</v>
      </c>
      <c r="O1978" s="8">
        <v>-0.14659001829108964</v>
      </c>
      <c r="P1978" s="20">
        <v>0.14338919925512106</v>
      </c>
      <c r="Q1978" s="8">
        <v>6.4360119047619069E-2</v>
      </c>
      <c r="R1978" s="8">
        <v>-6.2302612690209536E-2</v>
      </c>
      <c r="S1978" s="20">
        <v>0.29741151611199146</v>
      </c>
    </row>
    <row r="1979" spans="1:19" ht="13.5" customHeight="1" x14ac:dyDescent="0.2">
      <c r="A1979" s="6">
        <v>42029</v>
      </c>
      <c r="B1979" s="19">
        <v>41665</v>
      </c>
      <c r="C1979" s="19">
        <v>40209</v>
      </c>
      <c r="D1979" s="16" t="s">
        <v>2</v>
      </c>
      <c r="E1979" s="7">
        <v>6487</v>
      </c>
      <c r="F1979" s="7">
        <v>4365</v>
      </c>
      <c r="G1979" s="32">
        <v>2122</v>
      </c>
      <c r="H1979" s="7">
        <v>6790</v>
      </c>
      <c r="I1979" s="7">
        <v>4847</v>
      </c>
      <c r="J1979" s="32">
        <v>1943</v>
      </c>
      <c r="K1979" s="7">
        <v>5369</v>
      </c>
      <c r="L1979" s="7">
        <v>3855</v>
      </c>
      <c r="M1979" s="32">
        <v>1514</v>
      </c>
      <c r="N1979" s="8">
        <v>-4.4624447717231175E-2</v>
      </c>
      <c r="O1979" s="8">
        <v>-9.9442954404786454E-2</v>
      </c>
      <c r="P1979" s="20">
        <v>9.2125579001544056E-2</v>
      </c>
      <c r="Q1979" s="8">
        <v>0.11193006513541315</v>
      </c>
      <c r="R1979" s="8">
        <v>-1.8294077292476674E-3</v>
      </c>
      <c r="S1979" s="20">
        <v>0.45242984257357977</v>
      </c>
    </row>
    <row r="1980" spans="1:19" ht="13.5" customHeight="1" x14ac:dyDescent="0.2">
      <c r="A1980" s="6">
        <v>42030</v>
      </c>
      <c r="B1980" s="19">
        <v>41666</v>
      </c>
      <c r="C1980" s="19">
        <v>40210</v>
      </c>
      <c r="D1980" s="16" t="s">
        <v>3</v>
      </c>
      <c r="E1980" s="7">
        <v>5592</v>
      </c>
      <c r="F1980" s="7">
        <v>4088</v>
      </c>
      <c r="G1980" s="32">
        <v>1504</v>
      </c>
      <c r="H1980" s="7">
        <v>6320</v>
      </c>
      <c r="I1980" s="7">
        <v>4342</v>
      </c>
      <c r="J1980" s="32">
        <v>1978</v>
      </c>
      <c r="K1980" s="7">
        <v>4846</v>
      </c>
      <c r="L1980" s="7">
        <v>3909</v>
      </c>
      <c r="M1980" s="32">
        <v>937</v>
      </c>
      <c r="N1980" s="8">
        <v>-0.11518987341772147</v>
      </c>
      <c r="O1980" s="8">
        <v>-5.8498387839705179E-2</v>
      </c>
      <c r="P1980" s="20">
        <v>-0.23963599595551066</v>
      </c>
      <c r="Q1980" s="8">
        <v>5.8489494605337811E-2</v>
      </c>
      <c r="R1980" s="8">
        <v>5.6876938986556436E-2</v>
      </c>
      <c r="S1980" s="20">
        <v>6.2897526501766832E-2</v>
      </c>
    </row>
    <row r="1981" spans="1:19" ht="13.5" customHeight="1" x14ac:dyDescent="0.2">
      <c r="A1981" s="6">
        <v>42031</v>
      </c>
      <c r="B1981" s="19">
        <v>41667</v>
      </c>
      <c r="C1981" s="19">
        <v>40211</v>
      </c>
      <c r="D1981" s="16" t="s">
        <v>4</v>
      </c>
      <c r="E1981" s="7">
        <v>4554</v>
      </c>
      <c r="F1981" s="7">
        <v>2933</v>
      </c>
      <c r="G1981" s="32">
        <v>1621</v>
      </c>
      <c r="H1981" s="7">
        <v>6216</v>
      </c>
      <c r="I1981" s="7">
        <v>4208</v>
      </c>
      <c r="J1981" s="32">
        <v>2008</v>
      </c>
      <c r="K1981" s="7">
        <v>5452</v>
      </c>
      <c r="L1981" s="7">
        <v>4074</v>
      </c>
      <c r="M1981" s="32">
        <v>1378</v>
      </c>
      <c r="N1981" s="8">
        <v>-0.26737451737451734</v>
      </c>
      <c r="O1981" s="8">
        <v>-0.30299429657794674</v>
      </c>
      <c r="P1981" s="20">
        <v>-0.1927290836653387</v>
      </c>
      <c r="Q1981" s="8">
        <v>-0.21442125237191656</v>
      </c>
      <c r="R1981" s="8">
        <v>-0.19489431786988742</v>
      </c>
      <c r="S1981" s="20">
        <v>-0.24744661095636022</v>
      </c>
    </row>
    <row r="1982" spans="1:19" ht="13.5" customHeight="1" x14ac:dyDescent="0.2">
      <c r="A1982" s="6">
        <v>42032</v>
      </c>
      <c r="B1982" s="19">
        <v>41668</v>
      </c>
      <c r="C1982" s="19">
        <v>40212</v>
      </c>
      <c r="D1982" s="16" t="s">
        <v>5</v>
      </c>
      <c r="E1982" s="7">
        <v>5715</v>
      </c>
      <c r="F1982" s="7">
        <v>4030</v>
      </c>
      <c r="G1982" s="32">
        <v>1685</v>
      </c>
      <c r="H1982" s="7">
        <v>7025</v>
      </c>
      <c r="I1982" s="7">
        <v>5013</v>
      </c>
      <c r="J1982" s="32">
        <v>2012</v>
      </c>
      <c r="K1982" s="7">
        <v>5535</v>
      </c>
      <c r="L1982" s="7">
        <v>4380</v>
      </c>
      <c r="M1982" s="32">
        <v>1155</v>
      </c>
      <c r="N1982" s="8">
        <v>-0.18647686832740218</v>
      </c>
      <c r="O1982" s="8">
        <v>-0.1960901655695193</v>
      </c>
      <c r="P1982" s="20">
        <v>-0.1625248508946322</v>
      </c>
      <c r="Q1982" s="8">
        <v>1.0509721492379942E-3</v>
      </c>
      <c r="R1982" s="8">
        <v>-7.7169681703686765E-2</v>
      </c>
      <c r="S1982" s="20">
        <v>0.25558867362146054</v>
      </c>
    </row>
    <row r="1983" spans="1:19" ht="13.5" customHeight="1" x14ac:dyDescent="0.2">
      <c r="A1983" s="6">
        <v>42033</v>
      </c>
      <c r="B1983" s="19">
        <v>41669</v>
      </c>
      <c r="C1983" s="19">
        <v>40213</v>
      </c>
      <c r="D1983" s="16" t="s">
        <v>6</v>
      </c>
      <c r="E1983" s="7">
        <v>5806</v>
      </c>
      <c r="F1983" s="7">
        <v>3966</v>
      </c>
      <c r="G1983" s="32">
        <v>1840</v>
      </c>
      <c r="H1983" s="7">
        <v>6916</v>
      </c>
      <c r="I1983" s="7">
        <v>4968</v>
      </c>
      <c r="J1983" s="32">
        <v>1948</v>
      </c>
      <c r="K1983" s="7">
        <v>4922</v>
      </c>
      <c r="L1983" s="7">
        <v>3917</v>
      </c>
      <c r="M1983" s="32">
        <v>1005</v>
      </c>
      <c r="N1983" s="8">
        <v>-0.16049739733950263</v>
      </c>
      <c r="O1983" s="8">
        <v>-0.20169082125603865</v>
      </c>
      <c r="P1983" s="20">
        <v>-5.544147843942504E-2</v>
      </c>
      <c r="Q1983" s="8">
        <v>-5.4859189321178614E-2</v>
      </c>
      <c r="R1983" s="8">
        <v>-0.13387202445948898</v>
      </c>
      <c r="S1983" s="20">
        <v>0.17647058823529416</v>
      </c>
    </row>
    <row r="1984" spans="1:19" ht="13.5" customHeight="1" x14ac:dyDescent="0.2">
      <c r="A1984" s="6">
        <v>42034</v>
      </c>
      <c r="B1984" s="19">
        <v>41670</v>
      </c>
      <c r="C1984" s="19">
        <v>40214</v>
      </c>
      <c r="D1984" s="16" t="s">
        <v>7</v>
      </c>
      <c r="E1984" s="7">
        <v>5520</v>
      </c>
      <c r="F1984" s="7">
        <v>3918</v>
      </c>
      <c r="G1984" s="32">
        <v>1602</v>
      </c>
      <c r="H1984" s="7">
        <v>7158</v>
      </c>
      <c r="I1984" s="7">
        <v>5100</v>
      </c>
      <c r="J1984" s="32">
        <v>2058</v>
      </c>
      <c r="K1984" s="7">
        <v>6000</v>
      </c>
      <c r="L1984" s="7">
        <v>4298</v>
      </c>
      <c r="M1984" s="32">
        <v>1702</v>
      </c>
      <c r="N1984" s="8">
        <v>-0.22883487007544012</v>
      </c>
      <c r="O1984" s="8">
        <v>-0.23176470588235298</v>
      </c>
      <c r="P1984" s="20">
        <v>-0.22157434402332365</v>
      </c>
      <c r="Q1984" s="8">
        <v>-0.16211293260473592</v>
      </c>
      <c r="R1984" s="8">
        <v>-0.13548102383053839</v>
      </c>
      <c r="S1984" s="20">
        <v>-0.22081712062256809</v>
      </c>
    </row>
    <row r="1985" spans="1:19" ht="13.5" customHeight="1" x14ac:dyDescent="0.2">
      <c r="A1985" s="6">
        <v>42035</v>
      </c>
      <c r="B1985" s="19">
        <v>41671</v>
      </c>
      <c r="C1985" s="19">
        <v>40215</v>
      </c>
      <c r="D1985" s="16" t="s">
        <v>1</v>
      </c>
      <c r="E1985" s="7">
        <v>6913</v>
      </c>
      <c r="F1985" s="7">
        <v>4290</v>
      </c>
      <c r="G1985" s="32">
        <v>2623</v>
      </c>
      <c r="H1985" s="7">
        <v>6918</v>
      </c>
      <c r="I1985" s="7">
        <v>4595</v>
      </c>
      <c r="J1985" s="32">
        <v>2323</v>
      </c>
      <c r="K1985" s="7">
        <v>5601</v>
      </c>
      <c r="L1985" s="7">
        <v>4339</v>
      </c>
      <c r="M1985" s="32">
        <v>1262</v>
      </c>
      <c r="N1985" s="8">
        <v>-7.227522405319764E-4</v>
      </c>
      <c r="O1985" s="8">
        <v>-6.6376496191512535E-2</v>
      </c>
      <c r="P1985" s="20">
        <v>0.12914334911752046</v>
      </c>
      <c r="Q1985" s="8">
        <v>8.7633731906859635E-2</v>
      </c>
      <c r="R1985" s="8">
        <v>-6.98178664353859E-2</v>
      </c>
      <c r="S1985" s="20">
        <v>0.5040137614678899</v>
      </c>
    </row>
    <row r="1986" spans="1:19" ht="13.5" customHeight="1" x14ac:dyDescent="0.2">
      <c r="A1986" s="6">
        <v>42036</v>
      </c>
      <c r="B1986" s="19">
        <v>41672</v>
      </c>
      <c r="C1986" s="19">
        <v>40216</v>
      </c>
      <c r="D1986" s="16" t="s">
        <v>2</v>
      </c>
      <c r="E1986" s="7">
        <v>6727</v>
      </c>
      <c r="F1986" s="7">
        <v>4500</v>
      </c>
      <c r="G1986" s="32">
        <v>2227</v>
      </c>
      <c r="H1986" s="7">
        <v>7116</v>
      </c>
      <c r="I1986" s="7">
        <v>5078</v>
      </c>
      <c r="J1986" s="32">
        <v>2038</v>
      </c>
      <c r="K1986" s="7">
        <v>5243</v>
      </c>
      <c r="L1986" s="7">
        <v>4170</v>
      </c>
      <c r="M1986" s="32">
        <v>1073</v>
      </c>
      <c r="N1986" s="8">
        <v>-5.4665542439572778E-2</v>
      </c>
      <c r="O1986" s="8">
        <v>-0.11382434029145327</v>
      </c>
      <c r="P1986" s="20">
        <v>9.2737978410206034E-2</v>
      </c>
      <c r="Q1986" s="8">
        <v>2.5613660618996725E-2</v>
      </c>
      <c r="R1986" s="8">
        <v>-8.5551717130664451E-2</v>
      </c>
      <c r="S1986" s="20">
        <v>0.35958485958485964</v>
      </c>
    </row>
    <row r="1987" spans="1:19" ht="13.5" customHeight="1" x14ac:dyDescent="0.2">
      <c r="A1987" s="6">
        <v>42037</v>
      </c>
      <c r="B1987" s="19">
        <v>41673</v>
      </c>
      <c r="C1987" s="19">
        <v>40217</v>
      </c>
      <c r="D1987" s="16" t="s">
        <v>3</v>
      </c>
      <c r="E1987" s="7">
        <v>5517</v>
      </c>
      <c r="F1987" s="7">
        <v>4027</v>
      </c>
      <c r="G1987" s="32">
        <v>1490</v>
      </c>
      <c r="H1987" s="7">
        <v>6866</v>
      </c>
      <c r="I1987" s="7">
        <v>4581</v>
      </c>
      <c r="J1987" s="32">
        <v>2285</v>
      </c>
      <c r="K1987" s="7">
        <v>4883</v>
      </c>
      <c r="L1987" s="7">
        <v>3996</v>
      </c>
      <c r="M1987" s="32">
        <v>887</v>
      </c>
      <c r="N1987" s="8">
        <v>-0.19647538595980196</v>
      </c>
      <c r="O1987" s="8">
        <v>-0.12093429382230958</v>
      </c>
      <c r="P1987" s="20">
        <v>-0.34792122538293213</v>
      </c>
      <c r="Q1987" s="8">
        <v>-0.10044024131746287</v>
      </c>
      <c r="R1987" s="8">
        <v>-9.0970654627539504E-2</v>
      </c>
      <c r="S1987" s="20">
        <v>-0.12507339988256017</v>
      </c>
    </row>
    <row r="1988" spans="1:19" ht="13.5" customHeight="1" x14ac:dyDescent="0.2">
      <c r="A1988" s="6">
        <v>42038</v>
      </c>
      <c r="B1988" s="19">
        <v>41674</v>
      </c>
      <c r="C1988" s="19">
        <v>40218</v>
      </c>
      <c r="D1988" s="16" t="s">
        <v>4</v>
      </c>
      <c r="E1988" s="7">
        <v>5886</v>
      </c>
      <c r="F1988" s="7">
        <v>3688</v>
      </c>
      <c r="G1988" s="32">
        <v>2198</v>
      </c>
      <c r="H1988" s="7">
        <v>5903</v>
      </c>
      <c r="I1988" s="7">
        <v>4053</v>
      </c>
      <c r="J1988" s="32">
        <v>1850</v>
      </c>
      <c r="K1988" s="7">
        <v>5333</v>
      </c>
      <c r="L1988" s="7">
        <v>4064</v>
      </c>
      <c r="M1988" s="32">
        <v>1269</v>
      </c>
      <c r="N1988" s="8">
        <v>-2.8798915805522407E-3</v>
      </c>
      <c r="O1988" s="8">
        <v>-9.0056748087836147E-2</v>
      </c>
      <c r="P1988" s="20">
        <v>0.18810810810810819</v>
      </c>
      <c r="Q1988" s="8">
        <v>-0.18453865336658359</v>
      </c>
      <c r="R1988" s="8">
        <v>-0.1894505494505494</v>
      </c>
      <c r="S1988" s="20">
        <v>-0.17616191904047973</v>
      </c>
    </row>
    <row r="1989" spans="1:19" ht="13.5" customHeight="1" x14ac:dyDescent="0.2">
      <c r="A1989" s="6">
        <v>42039</v>
      </c>
      <c r="B1989" s="19">
        <v>41675</v>
      </c>
      <c r="C1989" s="19">
        <v>40219</v>
      </c>
      <c r="D1989" s="16" t="s">
        <v>5</v>
      </c>
      <c r="E1989" s="7">
        <v>6338</v>
      </c>
      <c r="F1989" s="7">
        <v>4628</v>
      </c>
      <c r="G1989" s="32">
        <v>1710</v>
      </c>
      <c r="H1989" s="7">
        <v>6705</v>
      </c>
      <c r="I1989" s="7">
        <v>4632</v>
      </c>
      <c r="J1989" s="32">
        <v>2073</v>
      </c>
      <c r="K1989" s="7">
        <v>5730</v>
      </c>
      <c r="L1989" s="7">
        <v>4693</v>
      </c>
      <c r="M1989" s="32">
        <v>1037</v>
      </c>
      <c r="N1989" s="8">
        <v>-5.4735272184936568E-2</v>
      </c>
      <c r="O1989" s="8">
        <v>-8.635578583765513E-4</v>
      </c>
      <c r="P1989" s="20">
        <v>-0.17510853835021711</v>
      </c>
      <c r="Q1989" s="8">
        <v>-6.2980484920165614E-2</v>
      </c>
      <c r="R1989" s="8">
        <v>-4.2020285655143819E-2</v>
      </c>
      <c r="S1989" s="20">
        <v>-0.11536471805483706</v>
      </c>
    </row>
    <row r="1990" spans="1:19" ht="13.5" customHeight="1" x14ac:dyDescent="0.2">
      <c r="A1990" s="6">
        <v>42040</v>
      </c>
      <c r="B1990" s="19">
        <v>41676</v>
      </c>
      <c r="C1990" s="19">
        <v>40220</v>
      </c>
      <c r="D1990" s="16" t="s">
        <v>6</v>
      </c>
      <c r="E1990" s="7">
        <v>7316</v>
      </c>
      <c r="F1990" s="7">
        <v>4745</v>
      </c>
      <c r="G1990" s="32">
        <v>2571</v>
      </c>
      <c r="H1990" s="7">
        <v>6940</v>
      </c>
      <c r="I1990" s="7">
        <v>5045</v>
      </c>
      <c r="J1990" s="32">
        <v>1895</v>
      </c>
      <c r="K1990" s="7">
        <v>5330</v>
      </c>
      <c r="L1990" s="7">
        <v>4298</v>
      </c>
      <c r="M1990" s="32">
        <v>1032</v>
      </c>
      <c r="N1990" s="8">
        <v>5.4178674351585077E-2</v>
      </c>
      <c r="O1990" s="8">
        <v>-5.9464816650148689E-2</v>
      </c>
      <c r="P1990" s="20">
        <v>0.35672823218997363</v>
      </c>
      <c r="Q1990" s="8">
        <v>1.2735326688815052E-2</v>
      </c>
      <c r="R1990" s="8">
        <v>-6.3178677196446209E-2</v>
      </c>
      <c r="S1990" s="20">
        <v>0.19082908754052808</v>
      </c>
    </row>
    <row r="1991" spans="1:19" ht="13.5" customHeight="1" x14ac:dyDescent="0.2">
      <c r="A1991" s="6">
        <v>42041</v>
      </c>
      <c r="B1991" s="19">
        <v>41677</v>
      </c>
      <c r="C1991" s="19">
        <v>40221</v>
      </c>
      <c r="D1991" s="16" t="s">
        <v>7</v>
      </c>
      <c r="E1991" s="7">
        <v>6693</v>
      </c>
      <c r="F1991" s="7">
        <v>5110</v>
      </c>
      <c r="G1991" s="32">
        <v>1583</v>
      </c>
      <c r="H1991" s="7">
        <v>7674</v>
      </c>
      <c r="I1991" s="7">
        <v>5607</v>
      </c>
      <c r="J1991" s="32">
        <v>2067</v>
      </c>
      <c r="K1991" s="7">
        <v>5767</v>
      </c>
      <c r="L1991" s="7">
        <v>4392</v>
      </c>
      <c r="M1991" s="32">
        <v>1375</v>
      </c>
      <c r="N1991" s="8">
        <v>-0.12783424550430023</v>
      </c>
      <c r="O1991" s="8">
        <v>-8.8639200998751555E-2</v>
      </c>
      <c r="P1991" s="20">
        <v>-0.23415578132559267</v>
      </c>
      <c r="Q1991" s="8">
        <v>-0.11103732235356623</v>
      </c>
      <c r="R1991" s="8">
        <v>-4.947916666666663E-2</v>
      </c>
      <c r="S1991" s="20">
        <v>-0.26474686483975851</v>
      </c>
    </row>
    <row r="1992" spans="1:19" ht="13.5" customHeight="1" x14ac:dyDescent="0.2">
      <c r="A1992" s="6">
        <v>42042</v>
      </c>
      <c r="B1992" s="19">
        <v>41678</v>
      </c>
      <c r="C1992" s="19">
        <v>40222</v>
      </c>
      <c r="D1992" s="16" t="s">
        <v>1</v>
      </c>
      <c r="E1992" s="7">
        <v>7546</v>
      </c>
      <c r="F1992" s="7">
        <v>4866</v>
      </c>
      <c r="G1992" s="32">
        <v>2680</v>
      </c>
      <c r="H1992" s="7">
        <v>6881</v>
      </c>
      <c r="I1992" s="7">
        <v>4463</v>
      </c>
      <c r="J1992" s="32">
        <v>2418</v>
      </c>
      <c r="K1992" s="7">
        <v>5097</v>
      </c>
      <c r="L1992" s="7">
        <v>3853</v>
      </c>
      <c r="M1992" s="32">
        <v>1244</v>
      </c>
      <c r="N1992" s="8">
        <v>9.6642929806714184E-2</v>
      </c>
      <c r="O1992" s="8">
        <v>9.0298005825677707E-2</v>
      </c>
      <c r="P1992" s="20">
        <v>0.10835401157981805</v>
      </c>
      <c r="Q1992" s="8">
        <v>2.9467939972714907E-2</v>
      </c>
      <c r="R1992" s="8">
        <v>-4.1371158392434992E-2</v>
      </c>
      <c r="S1992" s="20">
        <v>0.1889973380656611</v>
      </c>
    </row>
    <row r="1993" spans="1:19" ht="13.5" customHeight="1" x14ac:dyDescent="0.2">
      <c r="A1993" s="6">
        <v>42043</v>
      </c>
      <c r="B1993" s="19">
        <v>41679</v>
      </c>
      <c r="C1993" s="19">
        <v>40223</v>
      </c>
      <c r="D1993" s="16" t="s">
        <v>2</v>
      </c>
      <c r="E1993" s="7">
        <v>7531</v>
      </c>
      <c r="F1993" s="7">
        <v>5090</v>
      </c>
      <c r="G1993" s="32">
        <v>2441</v>
      </c>
      <c r="H1993" s="7">
        <v>6905</v>
      </c>
      <c r="I1993" s="7">
        <v>5093</v>
      </c>
      <c r="J1993" s="32">
        <v>1812</v>
      </c>
      <c r="K1993" s="7">
        <v>5270</v>
      </c>
      <c r="L1993" s="7">
        <v>3950</v>
      </c>
      <c r="M1993" s="32">
        <v>1320</v>
      </c>
      <c r="N1993" s="8">
        <v>9.0658942795076136E-2</v>
      </c>
      <c r="O1993" s="8">
        <v>-5.8904378558810588E-4</v>
      </c>
      <c r="P1993" s="20">
        <v>0.34713024282560712</v>
      </c>
      <c r="Q1993" s="8">
        <v>-1.297509829619925E-2</v>
      </c>
      <c r="R1993" s="8">
        <v>-3.8170823885109617E-2</v>
      </c>
      <c r="S1993" s="20">
        <v>4.405474764756212E-2</v>
      </c>
    </row>
    <row r="1994" spans="1:19" ht="13.5" customHeight="1" x14ac:dyDescent="0.2">
      <c r="A1994" s="6">
        <v>42044</v>
      </c>
      <c r="B1994" s="19">
        <v>41680</v>
      </c>
      <c r="C1994" s="19">
        <v>40224</v>
      </c>
      <c r="D1994" s="16" t="s">
        <v>3</v>
      </c>
      <c r="E1994" s="7">
        <v>6098</v>
      </c>
      <c r="F1994" s="7">
        <v>4511</v>
      </c>
      <c r="G1994" s="32">
        <v>1587</v>
      </c>
      <c r="H1994" s="7">
        <v>7273</v>
      </c>
      <c r="I1994" s="7">
        <v>5447</v>
      </c>
      <c r="J1994" s="32">
        <v>1826</v>
      </c>
      <c r="K1994" s="7">
        <v>4797</v>
      </c>
      <c r="L1994" s="7">
        <v>3875</v>
      </c>
      <c r="M1994" s="32">
        <v>922</v>
      </c>
      <c r="N1994" s="8">
        <v>-0.16155644163343874</v>
      </c>
      <c r="O1994" s="8">
        <v>-0.17183770883054894</v>
      </c>
      <c r="P1994" s="20">
        <v>-0.13088718510405262</v>
      </c>
      <c r="Q1994" s="8">
        <v>-9.2694539503050177E-2</v>
      </c>
      <c r="R1994" s="8">
        <v>-8.0513656746840634E-2</v>
      </c>
      <c r="S1994" s="20">
        <v>-0.12561983471074378</v>
      </c>
    </row>
    <row r="1995" spans="1:19" ht="13.5" customHeight="1" x14ac:dyDescent="0.2">
      <c r="A1995" s="6">
        <v>42045</v>
      </c>
      <c r="B1995" s="19">
        <v>41681</v>
      </c>
      <c r="C1995" s="19">
        <v>40225</v>
      </c>
      <c r="D1995" s="16" t="s">
        <v>4</v>
      </c>
      <c r="E1995" s="7">
        <v>7153</v>
      </c>
      <c r="F1995" s="7">
        <v>4779</v>
      </c>
      <c r="G1995" s="32">
        <v>2374</v>
      </c>
      <c r="H1995" s="7">
        <v>7069</v>
      </c>
      <c r="I1995" s="7">
        <v>5154</v>
      </c>
      <c r="J1995" s="32">
        <v>1915</v>
      </c>
      <c r="K1995" s="7">
        <v>5436</v>
      </c>
      <c r="L1995" s="7">
        <v>4027</v>
      </c>
      <c r="M1995" s="32">
        <v>1409</v>
      </c>
      <c r="N1995" s="8">
        <v>1.188286886405443E-2</v>
      </c>
      <c r="O1995" s="8">
        <v>-7.2759022118742744E-2</v>
      </c>
      <c r="P1995" s="20">
        <v>0.23968668407310711</v>
      </c>
      <c r="Q1995" s="8">
        <v>2.214918548156608E-2</v>
      </c>
      <c r="R1995" s="8">
        <v>7.8781038374717838E-2</v>
      </c>
      <c r="S1995" s="20">
        <v>-7.5545171339563844E-2</v>
      </c>
    </row>
    <row r="1996" spans="1:19" ht="13.5" customHeight="1" x14ac:dyDescent="0.2">
      <c r="A1996" s="6">
        <v>42046</v>
      </c>
      <c r="B1996" s="19">
        <v>41682</v>
      </c>
      <c r="C1996" s="19">
        <v>40226</v>
      </c>
      <c r="D1996" s="16" t="s">
        <v>5</v>
      </c>
      <c r="E1996" s="7">
        <v>6772</v>
      </c>
      <c r="F1996" s="7">
        <v>5075</v>
      </c>
      <c r="G1996" s="32">
        <v>1697</v>
      </c>
      <c r="H1996" s="7">
        <v>6681</v>
      </c>
      <c r="I1996" s="7">
        <v>4899</v>
      </c>
      <c r="J1996" s="32">
        <v>1782</v>
      </c>
      <c r="K1996" s="7">
        <v>5208</v>
      </c>
      <c r="L1996" s="7">
        <v>4097</v>
      </c>
      <c r="M1996" s="32">
        <v>1111</v>
      </c>
      <c r="N1996" s="8">
        <v>1.3620715461757138E-2</v>
      </c>
      <c r="O1996" s="8">
        <v>3.5925699122269839E-2</v>
      </c>
      <c r="P1996" s="20">
        <v>-4.7699214365880982E-2</v>
      </c>
      <c r="Q1996" s="8">
        <v>6.6894603835290223E-3</v>
      </c>
      <c r="R1996" s="8">
        <v>3.8256955810147319E-2</v>
      </c>
      <c r="S1996" s="20">
        <v>-7.7215878194671017E-2</v>
      </c>
    </row>
    <row r="1997" spans="1:19" ht="13.5" customHeight="1" x14ac:dyDescent="0.2">
      <c r="A1997" s="6">
        <v>42047</v>
      </c>
      <c r="B1997" s="19">
        <v>41683</v>
      </c>
      <c r="C1997" s="19">
        <v>40227</v>
      </c>
      <c r="D1997" s="16" t="s">
        <v>6</v>
      </c>
      <c r="E1997" s="7">
        <v>7211</v>
      </c>
      <c r="F1997" s="7">
        <v>4702</v>
      </c>
      <c r="G1997" s="32">
        <v>2509</v>
      </c>
      <c r="H1997" s="7">
        <v>6717</v>
      </c>
      <c r="I1997" s="7">
        <v>4978</v>
      </c>
      <c r="J1997" s="32">
        <v>1739</v>
      </c>
      <c r="K1997" s="7">
        <v>4885</v>
      </c>
      <c r="L1997" s="7">
        <v>3839</v>
      </c>
      <c r="M1997" s="32">
        <v>1046</v>
      </c>
      <c r="N1997" s="8">
        <v>7.3544737233884216E-2</v>
      </c>
      <c r="O1997" s="8">
        <v>-5.5443953394937684E-2</v>
      </c>
      <c r="P1997" s="20">
        <v>0.44278320874065558</v>
      </c>
      <c r="Q1997" s="8">
        <v>3.8450460829493105E-2</v>
      </c>
      <c r="R1997" s="8">
        <v>-7.4409448818897661E-2</v>
      </c>
      <c r="S1997" s="20">
        <v>0.34603004291845485</v>
      </c>
    </row>
    <row r="1998" spans="1:19" ht="13.5" customHeight="1" x14ac:dyDescent="0.2">
      <c r="A1998" s="6">
        <v>42048</v>
      </c>
      <c r="B1998" s="19">
        <v>41684</v>
      </c>
      <c r="C1998" s="19">
        <v>40228</v>
      </c>
      <c r="D1998" s="16" t="s">
        <v>7</v>
      </c>
      <c r="E1998" s="7">
        <v>6885</v>
      </c>
      <c r="F1998" s="7">
        <v>4981</v>
      </c>
      <c r="G1998" s="32">
        <v>1904</v>
      </c>
      <c r="H1998" s="7">
        <v>5574</v>
      </c>
      <c r="I1998" s="7">
        <v>3789</v>
      </c>
      <c r="J1998" s="32">
        <v>1785</v>
      </c>
      <c r="K1998" s="7">
        <v>5922</v>
      </c>
      <c r="L1998" s="7">
        <v>4406</v>
      </c>
      <c r="M1998" s="32">
        <v>1516</v>
      </c>
      <c r="N1998" s="8">
        <v>0.23519913885898824</v>
      </c>
      <c r="O1998" s="8">
        <v>0.31459487991554491</v>
      </c>
      <c r="P1998" s="20">
        <v>6.6666666666666652E-2</v>
      </c>
      <c r="Q1998" s="8">
        <v>-2.6579951929874168E-2</v>
      </c>
      <c r="R1998" s="8">
        <v>-1.6778523489932917E-2</v>
      </c>
      <c r="S1998" s="20">
        <v>-5.1320378674638789E-2</v>
      </c>
    </row>
    <row r="1999" spans="1:19" ht="13.5" customHeight="1" x14ac:dyDescent="0.2">
      <c r="A1999" s="6">
        <v>42049</v>
      </c>
      <c r="B1999" s="19">
        <v>41685</v>
      </c>
      <c r="C1999" s="19">
        <v>40229</v>
      </c>
      <c r="D1999" s="16" t="s">
        <v>1</v>
      </c>
      <c r="E1999" s="7">
        <v>7499</v>
      </c>
      <c r="F1999" s="7">
        <v>4721</v>
      </c>
      <c r="G1999" s="32">
        <v>2778</v>
      </c>
      <c r="H1999" s="7">
        <v>7496</v>
      </c>
      <c r="I1999" s="7">
        <v>5247</v>
      </c>
      <c r="J1999" s="32">
        <v>2249</v>
      </c>
      <c r="K1999" s="7">
        <v>5561</v>
      </c>
      <c r="L1999" s="7">
        <v>4276</v>
      </c>
      <c r="M1999" s="32">
        <v>1285</v>
      </c>
      <c r="N1999" s="8">
        <v>4.0021344717189322E-4</v>
      </c>
      <c r="O1999" s="8">
        <v>-0.10024776062511909</v>
      </c>
      <c r="P1999" s="20">
        <v>0.23521565140062251</v>
      </c>
      <c r="Q1999" s="8">
        <v>0.13055932458917541</v>
      </c>
      <c r="R1999" s="8">
        <v>1.4614227380184808E-2</v>
      </c>
      <c r="S1999" s="20">
        <v>0.40303030303030307</v>
      </c>
    </row>
    <row r="2000" spans="1:19" ht="13.5" customHeight="1" x14ac:dyDescent="0.2">
      <c r="A2000" s="6">
        <v>42050</v>
      </c>
      <c r="B2000" s="19">
        <v>41686</v>
      </c>
      <c r="C2000" s="19">
        <v>40230</v>
      </c>
      <c r="D2000" s="16" t="s">
        <v>2</v>
      </c>
      <c r="E2000" s="7">
        <v>7821</v>
      </c>
      <c r="F2000" s="7">
        <v>5095</v>
      </c>
      <c r="G2000" s="32">
        <v>2726</v>
      </c>
      <c r="H2000" s="7">
        <v>7268</v>
      </c>
      <c r="I2000" s="7">
        <v>5102</v>
      </c>
      <c r="J2000" s="32">
        <v>2166</v>
      </c>
      <c r="K2000" s="7">
        <v>5381</v>
      </c>
      <c r="L2000" s="7">
        <v>3912</v>
      </c>
      <c r="M2000" s="32">
        <v>1469</v>
      </c>
      <c r="N2000" s="8">
        <v>7.6086956521739024E-2</v>
      </c>
      <c r="O2000" s="8">
        <v>-1.3720109760878563E-3</v>
      </c>
      <c r="P2000" s="20">
        <v>0.25854108956602029</v>
      </c>
      <c r="Q2000" s="8">
        <v>0.13693850850414302</v>
      </c>
      <c r="R2000" s="8">
        <v>-1.5677052714089257E-3</v>
      </c>
      <c r="S2000" s="20">
        <v>0.53490990990990994</v>
      </c>
    </row>
    <row r="2001" spans="1:19" ht="13.5" customHeight="1" x14ac:dyDescent="0.2">
      <c r="A2001" s="6">
        <v>42051</v>
      </c>
      <c r="B2001" s="19">
        <v>41687</v>
      </c>
      <c r="C2001" s="19">
        <v>40231</v>
      </c>
      <c r="D2001" s="16" t="s">
        <v>3</v>
      </c>
      <c r="E2001" s="7">
        <v>6988</v>
      </c>
      <c r="F2001" s="7">
        <v>5178</v>
      </c>
      <c r="G2001" s="32">
        <v>1810</v>
      </c>
      <c r="H2001" s="7">
        <v>6870</v>
      </c>
      <c r="I2001" s="7">
        <v>4966</v>
      </c>
      <c r="J2001" s="32">
        <v>1904</v>
      </c>
      <c r="K2001" s="7">
        <v>5196</v>
      </c>
      <c r="L2001" s="7">
        <v>4165</v>
      </c>
      <c r="M2001" s="32">
        <v>1031</v>
      </c>
      <c r="N2001" s="8">
        <v>1.7176128093158605E-2</v>
      </c>
      <c r="O2001" s="8">
        <v>4.269029399919444E-2</v>
      </c>
      <c r="P2001" s="20">
        <v>-4.9369747899159711E-2</v>
      </c>
      <c r="Q2001" s="8">
        <v>8.6442786069651723E-2</v>
      </c>
      <c r="R2001" s="8">
        <v>4.7965998785670871E-2</v>
      </c>
      <c r="S2001" s="20">
        <v>0.21395036887994645</v>
      </c>
    </row>
    <row r="2002" spans="1:19" ht="13.5" customHeight="1" x14ac:dyDescent="0.2">
      <c r="A2002" s="6">
        <v>42052</v>
      </c>
      <c r="B2002" s="19">
        <v>41688</v>
      </c>
      <c r="C2002" s="19">
        <v>40232</v>
      </c>
      <c r="D2002" s="16" t="s">
        <v>4</v>
      </c>
      <c r="E2002" s="7">
        <v>7246</v>
      </c>
      <c r="F2002" s="7">
        <v>4733</v>
      </c>
      <c r="G2002" s="32">
        <v>2513</v>
      </c>
      <c r="H2002" s="7">
        <v>6175</v>
      </c>
      <c r="I2002" s="7">
        <v>4348</v>
      </c>
      <c r="J2002" s="32">
        <v>1827</v>
      </c>
      <c r="K2002" s="7">
        <v>5485</v>
      </c>
      <c r="L2002" s="7">
        <v>4017</v>
      </c>
      <c r="M2002" s="32">
        <v>1468</v>
      </c>
      <c r="N2002" s="8">
        <v>0.17344129554655874</v>
      </c>
      <c r="O2002" s="8">
        <v>8.8546458141674389E-2</v>
      </c>
      <c r="P2002" s="20">
        <v>0.37547892720306519</v>
      </c>
      <c r="Q2002" s="8">
        <v>0.14164172049787305</v>
      </c>
      <c r="R2002" s="8">
        <v>0.16090262447878345</v>
      </c>
      <c r="S2002" s="20">
        <v>0.1070484581497797</v>
      </c>
    </row>
    <row r="2003" spans="1:19" ht="13.5" customHeight="1" x14ac:dyDescent="0.2">
      <c r="A2003" s="6">
        <v>42053</v>
      </c>
      <c r="B2003" s="19">
        <v>41689</v>
      </c>
      <c r="C2003" s="19">
        <v>40233</v>
      </c>
      <c r="D2003" s="16" t="s">
        <v>5</v>
      </c>
      <c r="E2003" s="7">
        <v>6727</v>
      </c>
      <c r="F2003" s="7">
        <v>4926</v>
      </c>
      <c r="G2003" s="32">
        <v>1801</v>
      </c>
      <c r="H2003" s="7">
        <v>6906</v>
      </c>
      <c r="I2003" s="7">
        <v>5102</v>
      </c>
      <c r="J2003" s="32">
        <v>1804</v>
      </c>
      <c r="K2003" s="7">
        <v>4974</v>
      </c>
      <c r="L2003" s="7">
        <v>3983</v>
      </c>
      <c r="M2003" s="32">
        <v>991</v>
      </c>
      <c r="N2003" s="8">
        <v>-2.5919490298291326E-2</v>
      </c>
      <c r="O2003" s="8">
        <v>-3.4496275970207768E-2</v>
      </c>
      <c r="P2003" s="20">
        <v>-1.662971175166339E-3</v>
      </c>
      <c r="Q2003" s="8">
        <v>4.1170097508125725E-2</v>
      </c>
      <c r="R2003" s="8">
        <v>-1.2627781118460635E-2</v>
      </c>
      <c r="S2003" s="20">
        <v>0.22350543478260865</v>
      </c>
    </row>
    <row r="2004" spans="1:19" ht="13.5" customHeight="1" x14ac:dyDescent="0.2">
      <c r="A2004" s="6">
        <v>42054</v>
      </c>
      <c r="B2004" s="19">
        <v>41690</v>
      </c>
      <c r="C2004" s="19">
        <v>40234</v>
      </c>
      <c r="D2004" s="16" t="s">
        <v>6</v>
      </c>
      <c r="E2004" s="7">
        <v>7577</v>
      </c>
      <c r="F2004" s="7">
        <v>4722</v>
      </c>
      <c r="G2004" s="32">
        <v>2855</v>
      </c>
      <c r="H2004" s="7">
        <v>6654</v>
      </c>
      <c r="I2004" s="7">
        <v>4759</v>
      </c>
      <c r="J2004" s="32">
        <v>1895</v>
      </c>
      <c r="K2004" s="7">
        <v>4817</v>
      </c>
      <c r="L2004" s="7">
        <v>3796</v>
      </c>
      <c r="M2004" s="32">
        <v>1021</v>
      </c>
      <c r="N2004" s="8">
        <v>0.13871355575593625</v>
      </c>
      <c r="O2004" s="8">
        <v>-7.7747425929817204E-3</v>
      </c>
      <c r="P2004" s="20">
        <v>0.50659630606860162</v>
      </c>
      <c r="Q2004" s="8">
        <v>0.16694902202371775</v>
      </c>
      <c r="R2004" s="8">
        <v>-1.7682546286665324E-2</v>
      </c>
      <c r="S2004" s="20">
        <v>0.69335705812574133</v>
      </c>
    </row>
    <row r="2005" spans="1:19" ht="13.5" customHeight="1" x14ac:dyDescent="0.2">
      <c r="A2005" s="6">
        <v>42055</v>
      </c>
      <c r="B2005" s="19">
        <v>41691</v>
      </c>
      <c r="C2005" s="19">
        <v>40235</v>
      </c>
      <c r="D2005" s="16" t="s">
        <v>7</v>
      </c>
      <c r="E2005" s="7">
        <v>6790</v>
      </c>
      <c r="F2005" s="7">
        <v>4793</v>
      </c>
      <c r="G2005" s="32">
        <v>1997</v>
      </c>
      <c r="H2005" s="7">
        <v>6337</v>
      </c>
      <c r="I2005" s="7">
        <v>4618</v>
      </c>
      <c r="J2005" s="32">
        <v>1719</v>
      </c>
      <c r="K2005" s="7">
        <v>5408</v>
      </c>
      <c r="L2005" s="7">
        <v>3925</v>
      </c>
      <c r="M2005" s="32">
        <v>1483</v>
      </c>
      <c r="N2005" s="8">
        <v>7.1484929777497319E-2</v>
      </c>
      <c r="O2005" s="8">
        <v>3.7895192724122895E-2</v>
      </c>
      <c r="P2005" s="20">
        <v>0.16172193135543922</v>
      </c>
      <c r="Q2005" s="8">
        <v>-7.8901227352425884E-3</v>
      </c>
      <c r="R2005" s="8">
        <v>-2.8970826580226872E-2</v>
      </c>
      <c r="S2005" s="20">
        <v>4.6645702306079562E-2</v>
      </c>
    </row>
    <row r="2006" spans="1:19" ht="13.5" customHeight="1" x14ac:dyDescent="0.2">
      <c r="A2006" s="6">
        <v>42056</v>
      </c>
      <c r="B2006" s="19">
        <v>41692</v>
      </c>
      <c r="C2006" s="19">
        <v>40236</v>
      </c>
      <c r="D2006" s="16" t="s">
        <v>1</v>
      </c>
      <c r="E2006" s="7">
        <v>7117</v>
      </c>
      <c r="F2006" s="7">
        <v>4307</v>
      </c>
      <c r="G2006" s="32">
        <v>2810</v>
      </c>
      <c r="H2006" s="7">
        <v>6962</v>
      </c>
      <c r="I2006" s="7">
        <v>4457</v>
      </c>
      <c r="J2006" s="32">
        <v>2505</v>
      </c>
      <c r="K2006" s="7">
        <v>5545</v>
      </c>
      <c r="L2006" s="7">
        <v>4231</v>
      </c>
      <c r="M2006" s="32">
        <v>1314</v>
      </c>
      <c r="N2006" s="8">
        <v>2.2263717322608345E-2</v>
      </c>
      <c r="O2006" s="8">
        <v>-3.3654924837334566E-2</v>
      </c>
      <c r="P2006" s="20">
        <v>0.12175648702594821</v>
      </c>
      <c r="Q2006" s="8">
        <v>7.8660200060624463E-2</v>
      </c>
      <c r="R2006" s="8">
        <v>-3.8830618165588082E-2</v>
      </c>
      <c r="S2006" s="20">
        <v>0.32735002361832777</v>
      </c>
    </row>
    <row r="2007" spans="1:19" ht="13.5" customHeight="1" x14ac:dyDescent="0.2">
      <c r="A2007" s="6">
        <v>42057</v>
      </c>
      <c r="B2007" s="19">
        <v>41693</v>
      </c>
      <c r="C2007" s="19">
        <v>40237</v>
      </c>
      <c r="D2007" s="16" t="s">
        <v>2</v>
      </c>
      <c r="E2007" s="7">
        <v>6855</v>
      </c>
      <c r="F2007" s="7">
        <v>4945</v>
      </c>
      <c r="G2007" s="32">
        <v>1910</v>
      </c>
      <c r="H2007" s="7">
        <v>7238</v>
      </c>
      <c r="I2007" s="7">
        <v>5188</v>
      </c>
      <c r="J2007" s="32">
        <v>2050</v>
      </c>
      <c r="K2007" s="7">
        <v>4979</v>
      </c>
      <c r="L2007" s="7">
        <v>3557</v>
      </c>
      <c r="M2007" s="32">
        <v>1422</v>
      </c>
      <c r="N2007" s="8">
        <v>-5.2915169936446516E-2</v>
      </c>
      <c r="O2007" s="8">
        <v>-4.6838858905165814E-2</v>
      </c>
      <c r="P2007" s="20">
        <v>-6.8292682926829218E-2</v>
      </c>
      <c r="Q2007" s="8">
        <v>2.8661464585834295E-2</v>
      </c>
      <c r="R2007" s="8">
        <v>3.857084855866777E-3</v>
      </c>
      <c r="S2007" s="20">
        <v>9.8964326812428061E-2</v>
      </c>
    </row>
    <row r="2008" spans="1:19" ht="13.5" customHeight="1" x14ac:dyDescent="0.2">
      <c r="A2008" s="6">
        <v>42058</v>
      </c>
      <c r="B2008" s="19">
        <v>41694</v>
      </c>
      <c r="C2008" s="19">
        <v>40238</v>
      </c>
      <c r="D2008" s="16" t="s">
        <v>3</v>
      </c>
      <c r="E2008" s="7">
        <v>6260</v>
      </c>
      <c r="F2008" s="7">
        <v>4491</v>
      </c>
      <c r="G2008" s="32">
        <v>1769</v>
      </c>
      <c r="H2008" s="7">
        <v>6301</v>
      </c>
      <c r="I2008" s="7">
        <v>4614</v>
      </c>
      <c r="J2008" s="32">
        <v>1687</v>
      </c>
      <c r="K2008" s="7">
        <v>5026</v>
      </c>
      <c r="L2008" s="7">
        <v>3790</v>
      </c>
      <c r="M2008" s="32">
        <v>1236</v>
      </c>
      <c r="N2008" s="8">
        <v>-6.5069036660847512E-3</v>
      </c>
      <c r="O2008" s="8">
        <v>-2.6657997399219813E-2</v>
      </c>
      <c r="P2008" s="20">
        <v>4.8606994665086001E-2</v>
      </c>
      <c r="Q2008" s="8">
        <v>5.7968565151259144E-2</v>
      </c>
      <c r="R2008" s="8">
        <v>4.248658318425802E-3</v>
      </c>
      <c r="S2008" s="20">
        <v>0.22422145328719734</v>
      </c>
    </row>
    <row r="2009" spans="1:19" ht="13.5" customHeight="1" x14ac:dyDescent="0.2">
      <c r="A2009" s="6">
        <v>42059</v>
      </c>
      <c r="B2009" s="19">
        <v>41695</v>
      </c>
      <c r="C2009" s="19">
        <v>40239</v>
      </c>
      <c r="D2009" s="16" t="s">
        <v>4</v>
      </c>
      <c r="E2009" s="7">
        <v>6484</v>
      </c>
      <c r="F2009" s="7">
        <v>4074</v>
      </c>
      <c r="G2009" s="32">
        <v>2410</v>
      </c>
      <c r="H2009" s="7">
        <v>5588</v>
      </c>
      <c r="I2009" s="7">
        <v>3873</v>
      </c>
      <c r="J2009" s="32">
        <v>1715</v>
      </c>
      <c r="K2009" s="7">
        <v>5253</v>
      </c>
      <c r="L2009" s="7">
        <v>3778</v>
      </c>
      <c r="M2009" s="32">
        <v>1475</v>
      </c>
      <c r="N2009" s="8">
        <v>0.16034359341445947</v>
      </c>
      <c r="O2009" s="8">
        <v>5.189775367931837E-2</v>
      </c>
      <c r="P2009" s="20">
        <v>0.40524781341107863</v>
      </c>
      <c r="Q2009" s="8">
        <v>5.6198077862844142E-2</v>
      </c>
      <c r="R2009" s="8">
        <v>7.4934036939313886E-2</v>
      </c>
      <c r="S2009" s="20">
        <v>2.5968497232865095E-2</v>
      </c>
    </row>
    <row r="2010" spans="1:19" ht="13.5" customHeight="1" x14ac:dyDescent="0.2">
      <c r="A2010" s="6">
        <v>42060</v>
      </c>
      <c r="B2010" s="19">
        <v>41696</v>
      </c>
      <c r="C2010" s="19">
        <v>40240</v>
      </c>
      <c r="D2010" s="16" t="s">
        <v>5</v>
      </c>
      <c r="E2010" s="7">
        <v>6006</v>
      </c>
      <c r="F2010" s="7">
        <v>4389</v>
      </c>
      <c r="G2010" s="32">
        <v>1617</v>
      </c>
      <c r="H2010" s="7">
        <v>5784</v>
      </c>
      <c r="I2010" s="7">
        <v>4167</v>
      </c>
      <c r="J2010" s="32">
        <v>1617</v>
      </c>
      <c r="K2010" s="7">
        <v>4865</v>
      </c>
      <c r="L2010" s="7">
        <v>3899</v>
      </c>
      <c r="M2010" s="32">
        <v>966</v>
      </c>
      <c r="N2010" s="8">
        <v>3.8381742738589297E-2</v>
      </c>
      <c r="O2010" s="8">
        <v>5.327573794096474E-2</v>
      </c>
      <c r="P2010" s="20">
        <v>0</v>
      </c>
      <c r="Q2010" s="8">
        <v>2.4215552523874528E-2</v>
      </c>
      <c r="R2010" s="8">
        <v>1.5032377428307209E-2</v>
      </c>
      <c r="S2010" s="20">
        <v>5.0000000000000044E-2</v>
      </c>
    </row>
    <row r="2011" spans="1:19" ht="13.5" customHeight="1" x14ac:dyDescent="0.2">
      <c r="A2011" s="6">
        <v>42061</v>
      </c>
      <c r="B2011" s="19">
        <v>41697</v>
      </c>
      <c r="C2011" s="19">
        <v>40241</v>
      </c>
      <c r="D2011" s="16" t="s">
        <v>6</v>
      </c>
      <c r="E2011" s="7">
        <v>6970</v>
      </c>
      <c r="F2011" s="7">
        <v>4524</v>
      </c>
      <c r="G2011" s="32">
        <v>2446</v>
      </c>
      <c r="H2011" s="7">
        <v>6126</v>
      </c>
      <c r="I2011" s="7">
        <v>4667</v>
      </c>
      <c r="J2011" s="32">
        <v>1459</v>
      </c>
      <c r="K2011" s="7">
        <v>4701</v>
      </c>
      <c r="L2011" s="7">
        <v>3637</v>
      </c>
      <c r="M2011" s="32">
        <v>1064</v>
      </c>
      <c r="N2011" s="8">
        <v>0.13777342474698018</v>
      </c>
      <c r="O2011" s="8">
        <v>-3.0640668523676862E-2</v>
      </c>
      <c r="P2011" s="20">
        <v>0.67649074708704582</v>
      </c>
      <c r="Q2011" s="8">
        <v>4.2632759910246731E-2</v>
      </c>
      <c r="R2011" s="8">
        <v>-6.8369028006589838E-2</v>
      </c>
      <c r="S2011" s="20">
        <v>0.33734281027884094</v>
      </c>
    </row>
    <row r="2012" spans="1:19" ht="13.5" customHeight="1" x14ac:dyDescent="0.2">
      <c r="A2012" s="6">
        <v>42062</v>
      </c>
      <c r="B2012" s="19">
        <v>41698</v>
      </c>
      <c r="C2012" s="19">
        <v>40242</v>
      </c>
      <c r="D2012" s="16" t="s">
        <v>7</v>
      </c>
      <c r="E2012" s="7">
        <v>5909</v>
      </c>
      <c r="F2012" s="7">
        <v>4308</v>
      </c>
      <c r="G2012" s="32">
        <v>1601</v>
      </c>
      <c r="H2012" s="7">
        <v>5884</v>
      </c>
      <c r="I2012" s="7">
        <v>4354</v>
      </c>
      <c r="J2012" s="32">
        <v>1530</v>
      </c>
      <c r="K2012" s="7">
        <v>5150</v>
      </c>
      <c r="L2012" s="7">
        <v>3657</v>
      </c>
      <c r="M2012" s="32">
        <v>1493</v>
      </c>
      <c r="N2012" s="8">
        <v>4.2488103331066451E-3</v>
      </c>
      <c r="O2012" s="8">
        <v>-1.0564997703261358E-2</v>
      </c>
      <c r="P2012" s="20">
        <v>4.6405228758169992E-2</v>
      </c>
      <c r="Q2012" s="8">
        <v>-0.13888079277178667</v>
      </c>
      <c r="R2012" s="8">
        <v>-8.9795055989858485E-2</v>
      </c>
      <c r="S2012" s="20">
        <v>-0.24800375763269145</v>
      </c>
    </row>
    <row r="2013" spans="1:19" ht="13.5" customHeight="1" x14ac:dyDescent="0.2">
      <c r="A2013" s="6">
        <v>42063</v>
      </c>
      <c r="B2013" s="19">
        <v>41699</v>
      </c>
      <c r="C2013" s="19">
        <v>40243</v>
      </c>
      <c r="D2013" s="16" t="s">
        <v>1</v>
      </c>
      <c r="E2013" s="7">
        <v>6818</v>
      </c>
      <c r="F2013" s="7">
        <v>4218</v>
      </c>
      <c r="G2013" s="32">
        <v>2600</v>
      </c>
      <c r="H2013" s="7">
        <v>6087</v>
      </c>
      <c r="I2013" s="7">
        <v>3948</v>
      </c>
      <c r="J2013" s="32">
        <v>2139</v>
      </c>
      <c r="K2013" s="7">
        <v>4920</v>
      </c>
      <c r="L2013" s="7">
        <v>3547</v>
      </c>
      <c r="M2013" s="32">
        <v>1373</v>
      </c>
      <c r="N2013" s="8">
        <v>0.12009199934286174</v>
      </c>
      <c r="O2013" s="8">
        <v>6.8389057750759985E-2</v>
      </c>
      <c r="P2013" s="20">
        <v>0.21552127162225343</v>
      </c>
      <c r="Q2013" s="8">
        <v>8.7400318979266256E-2</v>
      </c>
      <c r="R2013" s="8">
        <v>6.9743849860512297E-2</v>
      </c>
      <c r="S2013" s="20">
        <v>0.11731843575418988</v>
      </c>
    </row>
    <row r="2014" spans="1:19" ht="13.5" customHeight="1" x14ac:dyDescent="0.2">
      <c r="A2014" s="6">
        <v>42064</v>
      </c>
      <c r="B2014" s="19">
        <v>41700</v>
      </c>
      <c r="C2014" s="19">
        <v>40244</v>
      </c>
      <c r="D2014" s="16" t="s">
        <v>2</v>
      </c>
      <c r="E2014" s="7">
        <v>6514</v>
      </c>
      <c r="F2014" s="7">
        <v>4430</v>
      </c>
      <c r="G2014" s="32">
        <v>2084</v>
      </c>
      <c r="H2014" s="7">
        <v>6663</v>
      </c>
      <c r="I2014" s="7">
        <v>4715</v>
      </c>
      <c r="J2014" s="32">
        <v>1948</v>
      </c>
      <c r="K2014" s="7">
        <v>5167</v>
      </c>
      <c r="L2014" s="7">
        <v>3730</v>
      </c>
      <c r="M2014" s="32">
        <v>1437</v>
      </c>
      <c r="N2014" s="8">
        <v>-2.2362299264595542E-2</v>
      </c>
      <c r="O2014" s="8">
        <v>-6.0445387062566303E-2</v>
      </c>
      <c r="P2014" s="20">
        <v>6.9815195071868619E-2</v>
      </c>
      <c r="Q2014" s="8">
        <v>1.0757645612418099E-3</v>
      </c>
      <c r="R2014" s="8">
        <v>-9.1095609355765328E-2</v>
      </c>
      <c r="S2014" s="20">
        <v>0.27617881200244954</v>
      </c>
    </row>
    <row r="2015" spans="1:19" ht="13.5" customHeight="1" x14ac:dyDescent="0.2">
      <c r="A2015" s="6">
        <v>42065</v>
      </c>
      <c r="B2015" s="19">
        <v>41701</v>
      </c>
      <c r="C2015" s="19">
        <v>40245</v>
      </c>
      <c r="D2015" s="16" t="s">
        <v>3</v>
      </c>
      <c r="E2015" s="7">
        <v>5843</v>
      </c>
      <c r="F2015" s="7">
        <v>4555</v>
      </c>
      <c r="G2015" s="32">
        <v>1288</v>
      </c>
      <c r="H2015" s="7">
        <v>5101</v>
      </c>
      <c r="I2015" s="7">
        <v>3679</v>
      </c>
      <c r="J2015" s="32">
        <v>1422</v>
      </c>
      <c r="K2015" s="7">
        <v>4920</v>
      </c>
      <c r="L2015" s="7">
        <v>3547</v>
      </c>
      <c r="M2015" s="32">
        <v>1373</v>
      </c>
      <c r="N2015" s="8">
        <v>0.14546167418153311</v>
      </c>
      <c r="O2015" s="8">
        <v>0.23810818157107905</v>
      </c>
      <c r="P2015" s="20">
        <v>-9.4233473980309457E-2</v>
      </c>
      <c r="Q2015" s="8">
        <v>7.2897539478516293E-2</v>
      </c>
      <c r="R2015" s="8">
        <v>0.21014877789585551</v>
      </c>
      <c r="S2015" s="20">
        <v>-0.23424494649227112</v>
      </c>
    </row>
    <row r="2016" spans="1:19" ht="13.5" customHeight="1" x14ac:dyDescent="0.2">
      <c r="A2016" s="6">
        <v>42066</v>
      </c>
      <c r="B2016" s="19">
        <v>41702</v>
      </c>
      <c r="C2016" s="19">
        <v>40246</v>
      </c>
      <c r="D2016" s="16" t="s">
        <v>4</v>
      </c>
      <c r="E2016" s="7">
        <v>6295</v>
      </c>
      <c r="F2016" s="7">
        <v>4097</v>
      </c>
      <c r="G2016" s="32">
        <v>2198</v>
      </c>
      <c r="H2016" s="7">
        <v>5735</v>
      </c>
      <c r="I2016" s="7">
        <v>4019</v>
      </c>
      <c r="J2016" s="32">
        <v>1716</v>
      </c>
      <c r="K2016" s="7">
        <v>4721</v>
      </c>
      <c r="L2016" s="7">
        <v>3385</v>
      </c>
      <c r="M2016" s="32">
        <v>1336</v>
      </c>
      <c r="N2016" s="8">
        <v>9.7646033129904053E-2</v>
      </c>
      <c r="O2016" s="8">
        <v>1.9407812888778242E-2</v>
      </c>
      <c r="P2016" s="20">
        <v>0.28088578088578098</v>
      </c>
      <c r="Q2016" s="8">
        <v>2.4743610613706668E-2</v>
      </c>
      <c r="R2016" s="8">
        <v>6.084930088037277E-2</v>
      </c>
      <c r="S2016" s="20">
        <v>-3.63875493204735E-2</v>
      </c>
    </row>
    <row r="2017" spans="1:19" ht="13.5" customHeight="1" x14ac:dyDescent="0.2">
      <c r="A2017" s="6">
        <v>42067</v>
      </c>
      <c r="B2017" s="19">
        <v>41703</v>
      </c>
      <c r="C2017" s="19">
        <v>40247</v>
      </c>
      <c r="D2017" s="16" t="s">
        <v>5</v>
      </c>
      <c r="E2017" s="7">
        <v>5844</v>
      </c>
      <c r="F2017" s="7">
        <v>4301</v>
      </c>
      <c r="G2017" s="32">
        <v>1543</v>
      </c>
      <c r="H2017" s="7">
        <v>6584</v>
      </c>
      <c r="I2017" s="7">
        <v>4699</v>
      </c>
      <c r="J2017" s="32">
        <v>1885</v>
      </c>
      <c r="K2017" s="7">
        <v>4704</v>
      </c>
      <c r="L2017" s="7">
        <v>3831</v>
      </c>
      <c r="M2017" s="32">
        <v>873</v>
      </c>
      <c r="N2017" s="8">
        <v>-0.11239368165249086</v>
      </c>
      <c r="O2017" s="8">
        <v>-8.4698872100446909E-2</v>
      </c>
      <c r="P2017" s="20">
        <v>-0.18143236074270552</v>
      </c>
      <c r="Q2017" s="8">
        <v>9.32642487046631E-3</v>
      </c>
      <c r="R2017" s="8">
        <v>-3.6730123180291119E-2</v>
      </c>
      <c r="S2017" s="20">
        <v>0.16452830188679246</v>
      </c>
    </row>
    <row r="2018" spans="1:19" ht="13.5" customHeight="1" x14ac:dyDescent="0.2">
      <c r="A2018" s="6">
        <v>42068</v>
      </c>
      <c r="B2018" s="19">
        <v>41704</v>
      </c>
      <c r="C2018" s="19">
        <v>40248</v>
      </c>
      <c r="D2018" s="16" t="s">
        <v>6</v>
      </c>
      <c r="E2018" s="7">
        <v>6485</v>
      </c>
      <c r="F2018" s="7">
        <v>4467</v>
      </c>
      <c r="G2018" s="32">
        <v>2018</v>
      </c>
      <c r="H2018" s="7">
        <v>6634</v>
      </c>
      <c r="I2018" s="7">
        <v>4959</v>
      </c>
      <c r="J2018" s="32">
        <v>1675</v>
      </c>
      <c r="K2018" s="7">
        <v>5140</v>
      </c>
      <c r="L2018" s="7">
        <v>4006</v>
      </c>
      <c r="M2018" s="32">
        <v>1134</v>
      </c>
      <c r="N2018" s="8">
        <v>-2.2460054265902918E-2</v>
      </c>
      <c r="O2018" s="8">
        <v>-9.921355111917729E-2</v>
      </c>
      <c r="P2018" s="20">
        <v>0.20477611940298512</v>
      </c>
      <c r="Q2018" s="8">
        <v>9.747842274496521E-2</v>
      </c>
      <c r="R2018" s="8">
        <v>9.0354641969732086E-3</v>
      </c>
      <c r="S2018" s="20">
        <v>0.36167341430499333</v>
      </c>
    </row>
    <row r="2019" spans="1:19" ht="13.5" customHeight="1" x14ac:dyDescent="0.2">
      <c r="A2019" s="6">
        <v>42069</v>
      </c>
      <c r="B2019" s="19">
        <v>41705</v>
      </c>
      <c r="C2019" s="19">
        <v>40249</v>
      </c>
      <c r="D2019" s="16" t="s">
        <v>7</v>
      </c>
      <c r="E2019" s="7">
        <v>6821</v>
      </c>
      <c r="F2019" s="7">
        <v>4869</v>
      </c>
      <c r="G2019" s="32">
        <v>1952</v>
      </c>
      <c r="H2019" s="7">
        <v>6400</v>
      </c>
      <c r="I2019" s="7">
        <v>4834</v>
      </c>
      <c r="J2019" s="32">
        <v>1566</v>
      </c>
      <c r="K2019" s="7">
        <v>1903</v>
      </c>
      <c r="L2019" s="7">
        <v>484</v>
      </c>
      <c r="M2019" s="32">
        <v>1419</v>
      </c>
      <c r="N2019" s="8">
        <v>6.5781249999999902E-2</v>
      </c>
      <c r="O2019" s="8">
        <v>7.2403806371534873E-3</v>
      </c>
      <c r="P2019" s="20">
        <v>0.24648786717752236</v>
      </c>
      <c r="Q2019" s="8">
        <v>0.13117744610281923</v>
      </c>
      <c r="R2019" s="8">
        <v>0.11623108665749649</v>
      </c>
      <c r="S2019" s="20">
        <v>0.17026378896882499</v>
      </c>
    </row>
    <row r="2020" spans="1:19" ht="13.5" customHeight="1" x14ac:dyDescent="0.2">
      <c r="A2020" s="6">
        <v>42070</v>
      </c>
      <c r="B2020" s="19">
        <v>41706</v>
      </c>
      <c r="C2020" s="19">
        <v>40250</v>
      </c>
      <c r="D2020" s="16" t="s">
        <v>1</v>
      </c>
      <c r="E2020" s="7">
        <v>6838</v>
      </c>
      <c r="F2020" s="7">
        <v>4227</v>
      </c>
      <c r="G2020" s="32">
        <v>2611</v>
      </c>
      <c r="H2020" s="7">
        <v>6268</v>
      </c>
      <c r="I2020" s="7">
        <v>4339</v>
      </c>
      <c r="J2020" s="32">
        <v>1929</v>
      </c>
      <c r="K2020" s="7">
        <v>4562</v>
      </c>
      <c r="L2020" s="7">
        <v>3104</v>
      </c>
      <c r="M2020" s="32">
        <v>1458</v>
      </c>
      <c r="N2020" s="8">
        <v>9.0938098276962309E-2</v>
      </c>
      <c r="O2020" s="8">
        <v>-2.5812399170315747E-2</v>
      </c>
      <c r="P2020" s="20">
        <v>0.35355106272680148</v>
      </c>
      <c r="Q2020" s="8">
        <v>6.5274964947811265E-2</v>
      </c>
      <c r="R2020" s="8">
        <v>-3.6471392751310727E-2</v>
      </c>
      <c r="S2020" s="20">
        <v>0.28494094488188981</v>
      </c>
    </row>
    <row r="2021" spans="1:19" ht="13.5" customHeight="1" x14ac:dyDescent="0.2">
      <c r="A2021" s="6">
        <v>42071</v>
      </c>
      <c r="B2021" s="19">
        <v>41707</v>
      </c>
      <c r="C2021" s="19">
        <v>40251</v>
      </c>
      <c r="D2021" s="16" t="s">
        <v>2</v>
      </c>
      <c r="E2021" s="7">
        <v>6936</v>
      </c>
      <c r="F2021" s="7">
        <v>4920</v>
      </c>
      <c r="G2021" s="32">
        <v>2016</v>
      </c>
      <c r="H2021" s="7">
        <v>6585</v>
      </c>
      <c r="I2021" s="7">
        <v>4894</v>
      </c>
      <c r="J2021" s="32">
        <v>1691</v>
      </c>
      <c r="K2021" s="7">
        <v>4355</v>
      </c>
      <c r="L2021" s="7">
        <v>3080</v>
      </c>
      <c r="M2021" s="32">
        <v>1275</v>
      </c>
      <c r="N2021" s="8">
        <v>5.3302961275626393E-2</v>
      </c>
      <c r="O2021" s="8">
        <v>5.312627707396711E-3</v>
      </c>
      <c r="P2021" s="20">
        <v>0.19219396806623301</v>
      </c>
      <c r="Q2021" s="8">
        <v>9.6069868995634078E-3</v>
      </c>
      <c r="R2021" s="8">
        <v>6.9586573884568015E-3</v>
      </c>
      <c r="S2021" s="20">
        <v>1.6129032258064502E-2</v>
      </c>
    </row>
    <row r="2022" spans="1:19" ht="13.5" customHeight="1" x14ac:dyDescent="0.2">
      <c r="A2022" s="6">
        <v>42072</v>
      </c>
      <c r="B2022" s="19">
        <v>41708</v>
      </c>
      <c r="C2022" s="19">
        <v>40252</v>
      </c>
      <c r="D2022" s="16" t="s">
        <v>3</v>
      </c>
      <c r="E2022" s="7">
        <v>5555</v>
      </c>
      <c r="F2022" s="7">
        <v>4231</v>
      </c>
      <c r="G2022" s="32">
        <v>1324</v>
      </c>
      <c r="H2022" s="7">
        <v>6026</v>
      </c>
      <c r="I2022" s="7">
        <v>4128</v>
      </c>
      <c r="J2022" s="32">
        <v>1898</v>
      </c>
      <c r="K2022" s="7">
        <v>4395</v>
      </c>
      <c r="L2022" s="7">
        <v>3470</v>
      </c>
      <c r="M2022" s="32">
        <v>925</v>
      </c>
      <c r="N2022" s="8">
        <v>-7.8161301028874863E-2</v>
      </c>
      <c r="O2022" s="8">
        <v>2.4951550387596999E-2</v>
      </c>
      <c r="P2022" s="20">
        <v>-0.30242360379346678</v>
      </c>
      <c r="Q2022" s="8">
        <v>-4.6351931330472107E-2</v>
      </c>
      <c r="R2022" s="8">
        <v>2.3691068467188714E-3</v>
      </c>
      <c r="S2022" s="20">
        <v>-0.1745635910224439</v>
      </c>
    </row>
    <row r="2023" spans="1:19" ht="13.5" customHeight="1" x14ac:dyDescent="0.2">
      <c r="A2023" s="6">
        <v>42073</v>
      </c>
      <c r="B2023" s="19">
        <v>41709</v>
      </c>
      <c r="C2023" s="19">
        <v>40253</v>
      </c>
      <c r="D2023" s="16" t="s">
        <v>4</v>
      </c>
      <c r="E2023" s="7">
        <v>5853</v>
      </c>
      <c r="F2023" s="7">
        <v>3702</v>
      </c>
      <c r="G2023" s="32">
        <v>2151</v>
      </c>
      <c r="H2023" s="7">
        <v>4846</v>
      </c>
      <c r="I2023" s="7">
        <v>3372</v>
      </c>
      <c r="J2023" s="32">
        <v>1474</v>
      </c>
      <c r="K2023" s="7">
        <v>4913</v>
      </c>
      <c r="L2023" s="7">
        <v>3559</v>
      </c>
      <c r="M2023" s="32">
        <v>1354</v>
      </c>
      <c r="N2023" s="8">
        <v>0.20780024762690874</v>
      </c>
      <c r="O2023" s="8">
        <v>9.7864768683274095E-2</v>
      </c>
      <c r="P2023" s="20">
        <v>0.45929443690637717</v>
      </c>
      <c r="Q2023" s="8">
        <v>-3.4317769344992533E-2</v>
      </c>
      <c r="R2023" s="8">
        <v>4.3110735418427693E-2</v>
      </c>
      <c r="S2023" s="20">
        <v>-0.14371019108280259</v>
      </c>
    </row>
    <row r="2024" spans="1:19" ht="13.5" customHeight="1" x14ac:dyDescent="0.2">
      <c r="A2024" s="6">
        <v>42074</v>
      </c>
      <c r="B2024" s="19">
        <v>41710</v>
      </c>
      <c r="C2024" s="19">
        <v>40254</v>
      </c>
      <c r="D2024" s="16" t="s">
        <v>5</v>
      </c>
      <c r="E2024" s="7">
        <v>6176</v>
      </c>
      <c r="F2024" s="7">
        <v>4482</v>
      </c>
      <c r="G2024" s="32">
        <v>1694</v>
      </c>
      <c r="H2024" s="7">
        <v>6574</v>
      </c>
      <c r="I2024" s="7">
        <v>4676</v>
      </c>
      <c r="J2024" s="32">
        <v>1898</v>
      </c>
      <c r="K2024" s="7">
        <v>4675</v>
      </c>
      <c r="L2024" s="7">
        <v>3788</v>
      </c>
      <c r="M2024" s="32">
        <v>887</v>
      </c>
      <c r="N2024" s="8">
        <v>-6.0541527228475833E-2</v>
      </c>
      <c r="O2024" s="8">
        <v>-4.1488451668092341E-2</v>
      </c>
      <c r="P2024" s="20">
        <v>-0.10748155953635408</v>
      </c>
      <c r="Q2024" s="8">
        <v>4.5543266102796576E-3</v>
      </c>
      <c r="R2024" s="8">
        <v>-8.8097660223804719E-2</v>
      </c>
      <c r="S2024" s="20">
        <v>0.37388483373884829</v>
      </c>
    </row>
    <row r="2025" spans="1:19" ht="13.5" customHeight="1" x14ac:dyDescent="0.2">
      <c r="A2025" s="6">
        <v>42075</v>
      </c>
      <c r="B2025" s="19">
        <v>41711</v>
      </c>
      <c r="C2025" s="19">
        <v>40255</v>
      </c>
      <c r="D2025" s="16" t="s">
        <v>6</v>
      </c>
      <c r="E2025" s="7">
        <v>6509</v>
      </c>
      <c r="F2025" s="7">
        <v>4463</v>
      </c>
      <c r="G2025" s="32">
        <v>2046</v>
      </c>
      <c r="H2025" s="7">
        <v>6656</v>
      </c>
      <c r="I2025" s="7">
        <v>4957</v>
      </c>
      <c r="J2025" s="32">
        <v>1699</v>
      </c>
      <c r="K2025" s="7">
        <v>4167</v>
      </c>
      <c r="L2025" s="7">
        <v>3142</v>
      </c>
      <c r="M2025" s="32">
        <v>1025</v>
      </c>
      <c r="N2025" s="8">
        <v>-2.2085336538461564E-2</v>
      </c>
      <c r="O2025" s="8">
        <v>-9.9657050635465039E-2</v>
      </c>
      <c r="P2025" s="20">
        <v>0.20423778693349037</v>
      </c>
      <c r="Q2025" s="8">
        <v>-1.1991499696417773E-2</v>
      </c>
      <c r="R2025" s="8">
        <v>-0.10110775427995977</v>
      </c>
      <c r="S2025" s="20">
        <v>0.26062846580406651</v>
      </c>
    </row>
    <row r="2026" spans="1:19" ht="13.5" customHeight="1" x14ac:dyDescent="0.2">
      <c r="A2026" s="6">
        <v>42076</v>
      </c>
      <c r="B2026" s="19">
        <v>41712</v>
      </c>
      <c r="C2026" s="19">
        <v>40256</v>
      </c>
      <c r="D2026" s="16" t="s">
        <v>7</v>
      </c>
      <c r="E2026" s="7">
        <v>6217</v>
      </c>
      <c r="F2026" s="7">
        <v>4632</v>
      </c>
      <c r="G2026" s="32">
        <v>1585</v>
      </c>
      <c r="H2026" s="7">
        <v>6472</v>
      </c>
      <c r="I2026" s="7">
        <v>4795</v>
      </c>
      <c r="J2026" s="32">
        <v>1677</v>
      </c>
      <c r="K2026" s="7">
        <v>5357</v>
      </c>
      <c r="L2026" s="7">
        <v>3855</v>
      </c>
      <c r="M2026" s="32">
        <v>1502</v>
      </c>
      <c r="N2026" s="8">
        <v>-3.9400494437577205E-2</v>
      </c>
      <c r="O2026" s="8">
        <v>-3.3993743482794603E-2</v>
      </c>
      <c r="P2026" s="20">
        <v>-5.4859868813357138E-2</v>
      </c>
      <c r="Q2026" s="8">
        <v>-7.6088571853172859E-2</v>
      </c>
      <c r="R2026" s="8">
        <v>-5.2373158756137461E-2</v>
      </c>
      <c r="S2026" s="20">
        <v>-0.13905486148832158</v>
      </c>
    </row>
    <row r="2027" spans="1:19" ht="13.5" customHeight="1" x14ac:dyDescent="0.2">
      <c r="A2027" s="6">
        <v>42077</v>
      </c>
      <c r="B2027" s="19">
        <v>41713</v>
      </c>
      <c r="C2027" s="19">
        <v>40257</v>
      </c>
      <c r="D2027" s="16" t="s">
        <v>1</v>
      </c>
      <c r="E2027" s="7">
        <v>6922</v>
      </c>
      <c r="F2027" s="7">
        <v>4213</v>
      </c>
      <c r="G2027" s="32">
        <v>2709</v>
      </c>
      <c r="H2027" s="7">
        <v>6294</v>
      </c>
      <c r="I2027" s="7">
        <v>4213</v>
      </c>
      <c r="J2027" s="32">
        <v>2081</v>
      </c>
      <c r="K2027" s="7">
        <v>5057</v>
      </c>
      <c r="L2027" s="7">
        <v>3566</v>
      </c>
      <c r="M2027" s="32">
        <v>1491</v>
      </c>
      <c r="N2027" s="8">
        <v>9.9777565935811774E-2</v>
      </c>
      <c r="O2027" s="8">
        <v>0</v>
      </c>
      <c r="P2027" s="20">
        <v>0.30177799135031225</v>
      </c>
      <c r="Q2027" s="8">
        <v>3.0673019654556377E-2</v>
      </c>
      <c r="R2027" s="8">
        <v>-0.10227999147666733</v>
      </c>
      <c r="S2027" s="20">
        <v>0.33910034602076133</v>
      </c>
    </row>
    <row r="2028" spans="1:19" ht="13.5" customHeight="1" x14ac:dyDescent="0.2">
      <c r="A2028" s="6">
        <v>42078</v>
      </c>
      <c r="B2028" s="19">
        <v>41714</v>
      </c>
      <c r="C2028" s="19">
        <v>40258</v>
      </c>
      <c r="D2028" s="16" t="s">
        <v>2</v>
      </c>
      <c r="E2028" s="7">
        <v>7039</v>
      </c>
      <c r="F2028" s="7">
        <v>4523</v>
      </c>
      <c r="G2028" s="32">
        <v>2516</v>
      </c>
      <c r="H2028" s="7">
        <v>6066</v>
      </c>
      <c r="I2028" s="7">
        <v>4298</v>
      </c>
      <c r="J2028" s="32">
        <v>1768</v>
      </c>
      <c r="K2028" s="7">
        <v>4536</v>
      </c>
      <c r="L2028" s="7">
        <v>3213</v>
      </c>
      <c r="M2028" s="32">
        <v>1323</v>
      </c>
      <c r="N2028" s="8">
        <v>0.16040224200461584</v>
      </c>
      <c r="O2028" s="8">
        <v>5.2349930200093153E-2</v>
      </c>
      <c r="P2028" s="20">
        <v>0.42307692307692313</v>
      </c>
      <c r="Q2028" s="8">
        <v>0.13477349669514749</v>
      </c>
      <c r="R2028" s="8">
        <v>8.2057416267942607E-2</v>
      </c>
      <c r="S2028" s="20">
        <v>0.24369747899159666</v>
      </c>
    </row>
    <row r="2029" spans="1:19" ht="13.5" customHeight="1" x14ac:dyDescent="0.2">
      <c r="A2029" s="6">
        <v>42079</v>
      </c>
      <c r="B2029" s="19">
        <v>41715</v>
      </c>
      <c r="C2029" s="19">
        <v>40259</v>
      </c>
      <c r="D2029" s="16" t="s">
        <v>3</v>
      </c>
      <c r="E2029" s="7">
        <v>5189</v>
      </c>
      <c r="F2029" s="7">
        <v>3780</v>
      </c>
      <c r="G2029" s="32">
        <v>1409</v>
      </c>
      <c r="H2029" s="7">
        <v>5860</v>
      </c>
      <c r="I2029" s="7">
        <v>4259</v>
      </c>
      <c r="J2029" s="32">
        <v>1601</v>
      </c>
      <c r="K2029" s="7">
        <v>3914</v>
      </c>
      <c r="L2029" s="7">
        <v>2830</v>
      </c>
      <c r="M2029" s="32">
        <v>1084</v>
      </c>
      <c r="N2029" s="8">
        <v>-0.11450511945392494</v>
      </c>
      <c r="O2029" s="8">
        <v>-0.11246771542615641</v>
      </c>
      <c r="P2029" s="20">
        <v>-0.11992504684572147</v>
      </c>
      <c r="Q2029" s="8">
        <v>1.2883076322467213E-2</v>
      </c>
      <c r="R2029" s="8">
        <v>3.6468330134356908E-2</v>
      </c>
      <c r="S2029" s="20">
        <v>-4.5392953929539348E-2</v>
      </c>
    </row>
    <row r="2030" spans="1:19" ht="13.5" customHeight="1" x14ac:dyDescent="0.2">
      <c r="A2030" s="6">
        <v>42080</v>
      </c>
      <c r="B2030" s="19">
        <v>41716</v>
      </c>
      <c r="C2030" s="19">
        <v>40260</v>
      </c>
      <c r="D2030" s="16" t="s">
        <v>4</v>
      </c>
      <c r="E2030" s="7">
        <v>6179</v>
      </c>
      <c r="F2030" s="7">
        <v>3982</v>
      </c>
      <c r="G2030" s="32">
        <v>2197</v>
      </c>
      <c r="H2030" s="7">
        <v>6829</v>
      </c>
      <c r="I2030" s="7">
        <v>5184</v>
      </c>
      <c r="J2030" s="32">
        <v>1645</v>
      </c>
      <c r="K2030" s="7">
        <v>4347</v>
      </c>
      <c r="L2030" s="7">
        <v>2916</v>
      </c>
      <c r="M2030" s="32">
        <v>1431</v>
      </c>
      <c r="N2030" s="8">
        <v>-9.5182310733635922E-2</v>
      </c>
      <c r="O2030" s="8">
        <v>-0.23186728395061729</v>
      </c>
      <c r="P2030" s="20">
        <v>0.33556231003039505</v>
      </c>
      <c r="Q2030" s="8">
        <v>-0.16285056225443706</v>
      </c>
      <c r="R2030" s="8">
        <v>-0.22211369408087522</v>
      </c>
      <c r="S2030" s="20">
        <v>-2.8735632183908066E-2</v>
      </c>
    </row>
    <row r="2031" spans="1:19" ht="13.5" customHeight="1" x14ac:dyDescent="0.2">
      <c r="A2031" s="6">
        <v>42081</v>
      </c>
      <c r="B2031" s="19">
        <v>41717</v>
      </c>
      <c r="C2031" s="19">
        <v>40261</v>
      </c>
      <c r="D2031" s="16" t="s">
        <v>5</v>
      </c>
      <c r="E2031" s="7">
        <v>6497</v>
      </c>
      <c r="F2031" s="7">
        <v>4794</v>
      </c>
      <c r="G2031" s="32">
        <v>1703</v>
      </c>
      <c r="H2031" s="7">
        <v>7319</v>
      </c>
      <c r="I2031" s="7">
        <v>5442</v>
      </c>
      <c r="J2031" s="32">
        <v>1877</v>
      </c>
      <c r="K2031" s="7">
        <v>3500</v>
      </c>
      <c r="L2031" s="7">
        <v>2525</v>
      </c>
      <c r="M2031" s="32">
        <v>975</v>
      </c>
      <c r="N2031" s="8">
        <v>-0.11231042492143739</v>
      </c>
      <c r="O2031" s="8">
        <v>-0.11907386990077173</v>
      </c>
      <c r="P2031" s="20">
        <v>-9.2701118806606253E-2</v>
      </c>
      <c r="Q2031" s="8">
        <v>-6.1398439757295531E-2</v>
      </c>
      <c r="R2031" s="8">
        <v>-8.2488038277511944E-2</v>
      </c>
      <c r="S2031" s="20">
        <v>3.535651149086716E-3</v>
      </c>
    </row>
    <row r="2032" spans="1:19" ht="13.5" customHeight="1" x14ac:dyDescent="0.2">
      <c r="A2032" s="6">
        <v>42082</v>
      </c>
      <c r="B2032" s="19">
        <v>41718</v>
      </c>
      <c r="C2032" s="19">
        <v>40262</v>
      </c>
      <c r="D2032" s="16" t="s">
        <v>6</v>
      </c>
      <c r="E2032" s="7">
        <v>7200</v>
      </c>
      <c r="F2032" s="7">
        <v>4891</v>
      </c>
      <c r="G2032" s="32">
        <v>2309</v>
      </c>
      <c r="H2032" s="7">
        <v>6903</v>
      </c>
      <c r="I2032" s="7">
        <v>5312</v>
      </c>
      <c r="J2032" s="32">
        <v>1591</v>
      </c>
      <c r="K2032" s="7">
        <v>3806</v>
      </c>
      <c r="L2032" s="7">
        <v>2817</v>
      </c>
      <c r="M2032" s="32">
        <v>989</v>
      </c>
      <c r="N2032" s="8">
        <v>4.3024771838331199E-2</v>
      </c>
      <c r="O2032" s="8">
        <v>-7.9254518072289115E-2</v>
      </c>
      <c r="P2032" s="20">
        <v>0.4512884978001257</v>
      </c>
      <c r="Q2032" s="8">
        <v>0.1399620012666245</v>
      </c>
      <c r="R2032" s="8">
        <v>5.2960172228202262E-2</v>
      </c>
      <c r="S2032" s="20">
        <v>0.38180730101735483</v>
      </c>
    </row>
    <row r="2033" spans="1:19" ht="13.5" customHeight="1" x14ac:dyDescent="0.2">
      <c r="A2033" s="6">
        <v>42083</v>
      </c>
      <c r="B2033" s="19">
        <v>41719</v>
      </c>
      <c r="C2033" s="19">
        <v>40263</v>
      </c>
      <c r="D2033" s="16" t="s">
        <v>7</v>
      </c>
      <c r="E2033" s="7">
        <v>6683</v>
      </c>
      <c r="F2033" s="7">
        <v>5025</v>
      </c>
      <c r="G2033" s="32">
        <v>1658</v>
      </c>
      <c r="H2033" s="7">
        <v>6978</v>
      </c>
      <c r="I2033" s="7">
        <v>5410</v>
      </c>
      <c r="J2033" s="32">
        <v>1568</v>
      </c>
      <c r="K2033" s="7">
        <v>4888</v>
      </c>
      <c r="L2033" s="7">
        <v>3461</v>
      </c>
      <c r="M2033" s="32">
        <v>1427</v>
      </c>
      <c r="N2033" s="8">
        <v>-4.2275723703066759E-2</v>
      </c>
      <c r="O2033" s="8">
        <v>-7.1164510166358608E-2</v>
      </c>
      <c r="P2033" s="20">
        <v>5.7397959183673519E-2</v>
      </c>
      <c r="Q2033" s="8">
        <v>-9.2107050672462942E-2</v>
      </c>
      <c r="R2033" s="8">
        <v>-2.6162790697674465E-2</v>
      </c>
      <c r="S2033" s="20">
        <v>-0.24670604270786012</v>
      </c>
    </row>
    <row r="2034" spans="1:19" ht="13.5" customHeight="1" x14ac:dyDescent="0.2">
      <c r="A2034" s="6">
        <v>42084</v>
      </c>
      <c r="B2034" s="19">
        <v>41720</v>
      </c>
      <c r="C2034" s="19">
        <v>40264</v>
      </c>
      <c r="D2034" s="16" t="s">
        <v>1</v>
      </c>
      <c r="E2034" s="7">
        <v>7189</v>
      </c>
      <c r="F2034" s="7">
        <v>4272</v>
      </c>
      <c r="G2034" s="32">
        <v>2917</v>
      </c>
      <c r="H2034" s="7">
        <v>7355</v>
      </c>
      <c r="I2034" s="7">
        <v>5069</v>
      </c>
      <c r="J2034" s="32">
        <v>2286</v>
      </c>
      <c r="K2034" s="7">
        <v>5147</v>
      </c>
      <c r="L2034" s="7">
        <v>3714</v>
      </c>
      <c r="M2034" s="32">
        <v>1433</v>
      </c>
      <c r="N2034" s="8">
        <v>-2.2569680489462951E-2</v>
      </c>
      <c r="O2034" s="8">
        <v>-0.15723022292365363</v>
      </c>
      <c r="P2034" s="20">
        <v>0.27602799650043752</v>
      </c>
      <c r="Q2034" s="8">
        <v>-1.7896174863388015E-2</v>
      </c>
      <c r="R2034" s="8">
        <v>-0.12261244608749233</v>
      </c>
      <c r="S2034" s="20">
        <v>0.19012647898816804</v>
      </c>
    </row>
    <row r="2035" spans="1:19" ht="13.5" customHeight="1" x14ac:dyDescent="0.2">
      <c r="A2035" s="6">
        <v>42085</v>
      </c>
      <c r="B2035" s="19">
        <v>41721</v>
      </c>
      <c r="C2035" s="19">
        <v>40265</v>
      </c>
      <c r="D2035" s="16" t="s">
        <v>2</v>
      </c>
      <c r="E2035" s="7">
        <v>6659</v>
      </c>
      <c r="F2035" s="7">
        <v>4450</v>
      </c>
      <c r="G2035" s="32">
        <v>2209</v>
      </c>
      <c r="H2035" s="7">
        <v>6808</v>
      </c>
      <c r="I2035" s="7">
        <v>4941</v>
      </c>
      <c r="J2035" s="32">
        <v>1867</v>
      </c>
      <c r="K2035" s="7">
        <v>4592</v>
      </c>
      <c r="L2035" s="7">
        <v>3155</v>
      </c>
      <c r="M2035" s="32">
        <v>1437</v>
      </c>
      <c r="N2035" s="8">
        <v>-2.1886016451233892E-2</v>
      </c>
      <c r="O2035" s="8">
        <v>-9.9372596640356248E-2</v>
      </c>
      <c r="P2035" s="20">
        <v>0.18318157471880014</v>
      </c>
      <c r="Q2035" s="8">
        <v>-8.9678742310321247E-2</v>
      </c>
      <c r="R2035" s="8">
        <v>-0.11846275752773372</v>
      </c>
      <c r="S2035" s="20">
        <v>-2.5584472871636565E-2</v>
      </c>
    </row>
    <row r="2036" spans="1:19" ht="13.5" customHeight="1" x14ac:dyDescent="0.2">
      <c r="A2036" s="6">
        <v>42086</v>
      </c>
      <c r="B2036" s="19">
        <v>41722</v>
      </c>
      <c r="C2036" s="19">
        <v>40266</v>
      </c>
      <c r="D2036" s="16" t="s">
        <v>3</v>
      </c>
      <c r="E2036" s="7">
        <v>5768</v>
      </c>
      <c r="F2036" s="7">
        <v>4320</v>
      </c>
      <c r="G2036" s="32">
        <v>1448</v>
      </c>
      <c r="H2036" s="7">
        <v>6743</v>
      </c>
      <c r="I2036" s="7">
        <v>5027</v>
      </c>
      <c r="J2036" s="32">
        <v>1716</v>
      </c>
      <c r="K2036" s="7">
        <v>4693</v>
      </c>
      <c r="L2036" s="7">
        <v>3625</v>
      </c>
      <c r="M2036" s="32">
        <v>1068</v>
      </c>
      <c r="N2036" s="8">
        <v>-0.14459439418656383</v>
      </c>
      <c r="O2036" s="8">
        <v>-0.14064054107817781</v>
      </c>
      <c r="P2036" s="20">
        <v>-0.15617715617715622</v>
      </c>
      <c r="Q2036" s="8">
        <v>-0.1526369913324519</v>
      </c>
      <c r="R2036" s="8">
        <v>-0.13426853707414832</v>
      </c>
      <c r="S2036" s="20">
        <v>-0.20308200330214643</v>
      </c>
    </row>
    <row r="2037" spans="1:19" ht="13.5" customHeight="1" x14ac:dyDescent="0.2">
      <c r="A2037" s="6">
        <v>42087</v>
      </c>
      <c r="B2037" s="19">
        <v>41723</v>
      </c>
      <c r="C2037" s="19">
        <v>40267</v>
      </c>
      <c r="D2037" s="16" t="s">
        <v>4</v>
      </c>
      <c r="E2037" s="7">
        <v>7068</v>
      </c>
      <c r="F2037" s="7">
        <v>4644</v>
      </c>
      <c r="G2037" s="32">
        <v>2424</v>
      </c>
      <c r="H2037" s="7">
        <v>7005</v>
      </c>
      <c r="I2037" s="7">
        <v>5235</v>
      </c>
      <c r="J2037" s="32">
        <v>1770</v>
      </c>
      <c r="K2037" s="7">
        <v>4626</v>
      </c>
      <c r="L2037" s="7">
        <v>3136</v>
      </c>
      <c r="M2037" s="32">
        <v>1490</v>
      </c>
      <c r="N2037" s="8">
        <v>8.9935760171306889E-3</v>
      </c>
      <c r="O2037" s="8">
        <v>-0.11289398280802287</v>
      </c>
      <c r="P2037" s="20">
        <v>0.36949152542372876</v>
      </c>
      <c r="Q2037" s="8">
        <v>-6.4955681968514312E-2</v>
      </c>
      <c r="R2037" s="8">
        <v>-5.2438277902468911E-2</v>
      </c>
      <c r="S2037" s="20">
        <v>-8.8036117381489865E-2</v>
      </c>
    </row>
    <row r="2038" spans="1:19" ht="13.5" customHeight="1" x14ac:dyDescent="0.2">
      <c r="A2038" s="6">
        <v>42088</v>
      </c>
      <c r="B2038" s="19">
        <v>41724</v>
      </c>
      <c r="C2038" s="19">
        <v>40268</v>
      </c>
      <c r="D2038" s="16" t="s">
        <v>5</v>
      </c>
      <c r="E2038" s="7">
        <v>6837</v>
      </c>
      <c r="F2038" s="7">
        <v>5038</v>
      </c>
      <c r="G2038" s="32">
        <v>1799</v>
      </c>
      <c r="H2038" s="7">
        <v>7457</v>
      </c>
      <c r="I2038" s="7">
        <v>5337</v>
      </c>
      <c r="J2038" s="32">
        <v>2120</v>
      </c>
      <c r="K2038" s="7">
        <v>4495</v>
      </c>
      <c r="L2038" s="7">
        <v>3382</v>
      </c>
      <c r="M2038" s="32">
        <v>1113</v>
      </c>
      <c r="N2038" s="8">
        <v>-8.3143355236690364E-2</v>
      </c>
      <c r="O2038" s="8">
        <v>-5.6023983511335973E-2</v>
      </c>
      <c r="P2038" s="20">
        <v>-0.15141509433962264</v>
      </c>
      <c r="Q2038" s="8">
        <v>1.5898959881129215E-2</v>
      </c>
      <c r="R2038" s="8">
        <v>4.0479140850887996E-2</v>
      </c>
      <c r="S2038" s="20">
        <v>-4.7139830508474589E-2</v>
      </c>
    </row>
    <row r="2039" spans="1:19" ht="13.5" customHeight="1" x14ac:dyDescent="0.2">
      <c r="A2039" s="6">
        <v>42089</v>
      </c>
      <c r="B2039" s="19">
        <v>41725</v>
      </c>
      <c r="C2039" s="19">
        <v>40269</v>
      </c>
      <c r="D2039" s="16" t="s">
        <v>6</v>
      </c>
      <c r="E2039" s="7">
        <v>7001</v>
      </c>
      <c r="F2039" s="7">
        <v>4743</v>
      </c>
      <c r="G2039" s="32">
        <v>2258</v>
      </c>
      <c r="H2039" s="7">
        <v>6553</v>
      </c>
      <c r="I2039" s="7">
        <v>5020</v>
      </c>
      <c r="J2039" s="32">
        <v>1533</v>
      </c>
      <c r="K2039" s="7">
        <v>3387</v>
      </c>
      <c r="L2039" s="7">
        <v>2209</v>
      </c>
      <c r="M2039" s="32">
        <v>1178</v>
      </c>
      <c r="N2039" s="8">
        <v>6.8365634060735481E-2</v>
      </c>
      <c r="O2039" s="8">
        <v>-5.5179282868525914E-2</v>
      </c>
      <c r="P2039" s="20">
        <v>0.47292889758643186</v>
      </c>
      <c r="Q2039" s="8">
        <v>8.4921741825507491E-2</v>
      </c>
      <c r="R2039" s="8">
        <v>4.1959578207381387E-2</v>
      </c>
      <c r="S2039" s="20">
        <v>0.18779589689637044</v>
      </c>
    </row>
    <row r="2040" spans="1:19" ht="13.5" customHeight="1" x14ac:dyDescent="0.2">
      <c r="A2040" s="6">
        <v>42090</v>
      </c>
      <c r="B2040" s="19">
        <v>41726</v>
      </c>
      <c r="C2040" s="19">
        <v>40270</v>
      </c>
      <c r="D2040" s="16" t="s">
        <v>7</v>
      </c>
      <c r="E2040" s="7">
        <v>6951</v>
      </c>
      <c r="F2040" s="7">
        <v>5041</v>
      </c>
      <c r="G2040" s="32">
        <v>1910</v>
      </c>
      <c r="H2040" s="7">
        <v>6928</v>
      </c>
      <c r="I2040" s="7">
        <v>5168</v>
      </c>
      <c r="J2040" s="32">
        <v>1760</v>
      </c>
      <c r="K2040" s="7">
        <v>4563</v>
      </c>
      <c r="L2040" s="7">
        <v>3033</v>
      </c>
      <c r="M2040" s="32">
        <v>1530</v>
      </c>
      <c r="N2040" s="8">
        <v>3.3198614318705744E-3</v>
      </c>
      <c r="O2040" s="8">
        <v>-2.4574303405572762E-2</v>
      </c>
      <c r="P2040" s="20">
        <v>8.5227272727272707E-2</v>
      </c>
      <c r="Q2040" s="8">
        <v>-9.7975603425901947E-2</v>
      </c>
      <c r="R2040" s="8">
        <v>7.1928071928071269E-3</v>
      </c>
      <c r="S2040" s="20">
        <v>-0.29285449833395039</v>
      </c>
    </row>
    <row r="2041" spans="1:19" ht="13.5" customHeight="1" x14ac:dyDescent="0.2">
      <c r="A2041" s="6">
        <v>42091</v>
      </c>
      <c r="B2041" s="19">
        <v>41727</v>
      </c>
      <c r="C2041" s="19">
        <v>40271</v>
      </c>
      <c r="D2041" s="16" t="s">
        <v>1</v>
      </c>
      <c r="E2041" s="7">
        <v>7462</v>
      </c>
      <c r="F2041" s="7">
        <v>4447</v>
      </c>
      <c r="G2041" s="32">
        <v>3015</v>
      </c>
      <c r="H2041" s="7">
        <v>7018</v>
      </c>
      <c r="I2041" s="7">
        <v>4845</v>
      </c>
      <c r="J2041" s="32">
        <v>2173</v>
      </c>
      <c r="K2041" s="7">
        <v>3910</v>
      </c>
      <c r="L2041" s="7">
        <v>2485</v>
      </c>
      <c r="M2041" s="32">
        <v>1425</v>
      </c>
      <c r="N2041" s="8">
        <v>6.3265887717298463E-2</v>
      </c>
      <c r="O2041" s="8">
        <v>-8.2146542827657432E-2</v>
      </c>
      <c r="P2041" s="20">
        <v>0.38748274275195582</v>
      </c>
      <c r="Q2041" s="8">
        <v>1.856401856401857E-2</v>
      </c>
      <c r="R2041" s="8">
        <v>-1.7671747294013662E-2</v>
      </c>
      <c r="S2041" s="20">
        <v>7.7170418006430763E-2</v>
      </c>
    </row>
    <row r="2042" spans="1:19" ht="13.5" customHeight="1" x14ac:dyDescent="0.2">
      <c r="A2042" s="6">
        <v>42092</v>
      </c>
      <c r="B2042" s="19">
        <v>41728</v>
      </c>
      <c r="C2042" s="19">
        <v>40272</v>
      </c>
      <c r="D2042" s="16" t="s">
        <v>2</v>
      </c>
      <c r="E2042" s="7">
        <v>7601</v>
      </c>
      <c r="F2042" s="7">
        <v>4742</v>
      </c>
      <c r="G2042" s="32">
        <v>2859</v>
      </c>
      <c r="H2042" s="7">
        <v>6844</v>
      </c>
      <c r="I2042" s="7">
        <v>4537</v>
      </c>
      <c r="J2042" s="32">
        <v>2307</v>
      </c>
      <c r="K2042" s="7">
        <v>3671</v>
      </c>
      <c r="L2042" s="7">
        <v>2250</v>
      </c>
      <c r="M2042" s="32">
        <v>1421</v>
      </c>
      <c r="N2042" s="8">
        <v>0.11060783167738175</v>
      </c>
      <c r="O2042" s="8">
        <v>4.5184042318712869E-2</v>
      </c>
      <c r="P2042" s="20">
        <v>0.23927178153446027</v>
      </c>
      <c r="Q2042" s="8">
        <v>0.11779411764705872</v>
      </c>
      <c r="R2042" s="8">
        <v>4.9115044247787676E-2</v>
      </c>
      <c r="S2042" s="20">
        <v>0.2539473684210527</v>
      </c>
    </row>
    <row r="2043" spans="1:19" ht="13.5" customHeight="1" x14ac:dyDescent="0.2">
      <c r="A2043" s="6">
        <v>42093</v>
      </c>
      <c r="B2043" s="19">
        <v>41729</v>
      </c>
      <c r="C2043" s="19">
        <v>40273</v>
      </c>
      <c r="D2043" s="16" t="s">
        <v>3</v>
      </c>
      <c r="E2043" s="7">
        <v>5546</v>
      </c>
      <c r="F2043" s="7">
        <v>4070</v>
      </c>
      <c r="G2043" s="32">
        <v>1476</v>
      </c>
      <c r="H2043" s="7">
        <v>5650</v>
      </c>
      <c r="I2043" s="7">
        <v>4069</v>
      </c>
      <c r="J2043" s="32">
        <v>1581</v>
      </c>
      <c r="K2043" s="7">
        <v>3120</v>
      </c>
      <c r="L2043" s="7">
        <v>2108</v>
      </c>
      <c r="M2043" s="32">
        <v>1012</v>
      </c>
      <c r="N2043" s="8">
        <v>-1.8407079646017732E-2</v>
      </c>
      <c r="O2043" s="8">
        <v>2.4576062914727359E-4</v>
      </c>
      <c r="P2043" s="20">
        <v>-6.6413662239089177E-2</v>
      </c>
      <c r="Q2043" s="8">
        <v>-0.20646730576620409</v>
      </c>
      <c r="R2043" s="8">
        <v>-0.2142857142857143</v>
      </c>
      <c r="S2043" s="20">
        <v>-0.1840796019900498</v>
      </c>
    </row>
    <row r="2044" spans="1:19" ht="13.5" customHeight="1" x14ac:dyDescent="0.2">
      <c r="A2044" s="6">
        <v>42094</v>
      </c>
      <c r="B2044" s="19">
        <v>41730</v>
      </c>
      <c r="C2044" s="19">
        <v>40274</v>
      </c>
      <c r="D2044" s="16" t="s">
        <v>4</v>
      </c>
      <c r="E2044" s="7">
        <v>5962</v>
      </c>
      <c r="F2044" s="7">
        <v>3142</v>
      </c>
      <c r="G2044" s="32">
        <v>2820</v>
      </c>
      <c r="H2044" s="7">
        <v>6685</v>
      </c>
      <c r="I2044" s="7">
        <v>4637</v>
      </c>
      <c r="J2044" s="32">
        <v>2048</v>
      </c>
      <c r="K2044" s="7">
        <v>3246</v>
      </c>
      <c r="L2044" s="7">
        <v>1887</v>
      </c>
      <c r="M2044" s="32">
        <v>1359</v>
      </c>
      <c r="N2044" s="8">
        <v>-0.10815258040388931</v>
      </c>
      <c r="O2044" s="8">
        <v>-0.3224067284882467</v>
      </c>
      <c r="P2044" s="20">
        <v>0.376953125</v>
      </c>
      <c r="Q2044" s="8">
        <v>-6.8299183741462599E-3</v>
      </c>
      <c r="R2044" s="8">
        <v>-8.4498834498834552E-2</v>
      </c>
      <c r="S2044" s="20">
        <v>9.6849474912485523E-2</v>
      </c>
    </row>
    <row r="2045" spans="1:19" ht="13.5" customHeight="1" x14ac:dyDescent="0.2">
      <c r="A2045" s="6">
        <v>42095</v>
      </c>
      <c r="B2045" s="19">
        <v>41731</v>
      </c>
      <c r="C2045" s="19">
        <v>40275</v>
      </c>
      <c r="D2045" s="16" t="s">
        <v>5</v>
      </c>
      <c r="E2045" s="7">
        <v>6647</v>
      </c>
      <c r="F2045" s="7">
        <v>4543</v>
      </c>
      <c r="G2045" s="32">
        <v>2104</v>
      </c>
      <c r="H2045" s="7">
        <v>5814</v>
      </c>
      <c r="I2045" s="7">
        <v>3853</v>
      </c>
      <c r="J2045" s="32">
        <v>1961</v>
      </c>
      <c r="K2045" s="7">
        <v>3143</v>
      </c>
      <c r="L2045" s="7">
        <v>2221</v>
      </c>
      <c r="M2045" s="32">
        <v>922</v>
      </c>
      <c r="N2045" s="8">
        <v>0.14327485380116967</v>
      </c>
      <c r="O2045" s="8">
        <v>0.1790812354009863</v>
      </c>
      <c r="P2045" s="20">
        <v>7.2921978582356051E-2</v>
      </c>
      <c r="Q2045" s="8">
        <v>0.29118104118104116</v>
      </c>
      <c r="R2045" s="8">
        <v>0.21082089552238803</v>
      </c>
      <c r="S2045" s="20">
        <v>0.50716332378223505</v>
      </c>
    </row>
    <row r="2046" spans="1:19" ht="13.5" customHeight="1" x14ac:dyDescent="0.2">
      <c r="A2046" s="6">
        <v>42096</v>
      </c>
      <c r="B2046" s="19">
        <v>41732</v>
      </c>
      <c r="C2046" s="19">
        <v>40276</v>
      </c>
      <c r="D2046" s="16" t="s">
        <v>6</v>
      </c>
      <c r="E2046" s="7">
        <v>6543</v>
      </c>
      <c r="F2046" s="7">
        <v>3764</v>
      </c>
      <c r="G2046" s="32">
        <v>2779</v>
      </c>
      <c r="H2046" s="7">
        <v>5210</v>
      </c>
      <c r="I2046" s="7">
        <v>3456</v>
      </c>
      <c r="J2046" s="32">
        <v>1754</v>
      </c>
      <c r="K2046" s="7">
        <v>3324</v>
      </c>
      <c r="L2046" s="7">
        <v>1985</v>
      </c>
      <c r="M2046" s="32">
        <v>1339</v>
      </c>
      <c r="N2046" s="8">
        <v>0.2558541266794625</v>
      </c>
      <c r="O2046" s="8">
        <v>8.9120370370370461E-2</v>
      </c>
      <c r="P2046" s="20">
        <v>0.58437856328392246</v>
      </c>
      <c r="Q2046" s="8">
        <v>0.40830822212656037</v>
      </c>
      <c r="R2046" s="8">
        <v>0.25802139037433158</v>
      </c>
      <c r="S2046" s="20">
        <v>0.68016928657799269</v>
      </c>
    </row>
    <row r="2047" spans="1:19" ht="13.5" customHeight="1" x14ac:dyDescent="0.2">
      <c r="A2047" s="6">
        <v>42097</v>
      </c>
      <c r="B2047" s="19">
        <v>41733</v>
      </c>
      <c r="C2047" s="19">
        <v>40277</v>
      </c>
      <c r="D2047" s="16" t="s">
        <v>7</v>
      </c>
      <c r="E2047" s="7">
        <v>5358</v>
      </c>
      <c r="F2047" s="7">
        <v>3417</v>
      </c>
      <c r="G2047" s="32">
        <v>1941</v>
      </c>
      <c r="H2047" s="7">
        <v>4744</v>
      </c>
      <c r="I2047" s="7">
        <v>2917</v>
      </c>
      <c r="J2047" s="32">
        <v>1827</v>
      </c>
      <c r="K2047" s="7">
        <v>3590</v>
      </c>
      <c r="L2047" s="7">
        <v>2337</v>
      </c>
      <c r="M2047" s="32">
        <v>1253</v>
      </c>
      <c r="N2047" s="8">
        <v>0.12942664418212479</v>
      </c>
      <c r="O2047" s="8">
        <v>0.1714089818306479</v>
      </c>
      <c r="P2047" s="20">
        <v>6.2397372742200252E-2</v>
      </c>
      <c r="Q2047" s="8">
        <v>0.17114754098360652</v>
      </c>
      <c r="R2047" s="8">
        <v>0.34686637761135208</v>
      </c>
      <c r="S2047" s="20">
        <v>-4.7595682041216891E-2</v>
      </c>
    </row>
    <row r="2048" spans="1:19" ht="13.5" customHeight="1" x14ac:dyDescent="0.2">
      <c r="A2048" s="6">
        <v>42098</v>
      </c>
      <c r="B2048" s="19">
        <v>41734</v>
      </c>
      <c r="C2048" s="19">
        <v>40278</v>
      </c>
      <c r="D2048" s="16" t="s">
        <v>1</v>
      </c>
      <c r="E2048" s="7">
        <v>5366</v>
      </c>
      <c r="F2048" s="7">
        <v>2685</v>
      </c>
      <c r="G2048" s="32">
        <v>2681</v>
      </c>
      <c r="H2048" s="7">
        <v>5052</v>
      </c>
      <c r="I2048" s="7">
        <v>2624</v>
      </c>
      <c r="J2048" s="32">
        <v>2428</v>
      </c>
      <c r="K2048" s="7">
        <v>3943</v>
      </c>
      <c r="L2048" s="7">
        <v>2380</v>
      </c>
      <c r="M2048" s="32">
        <v>1563</v>
      </c>
      <c r="N2048" s="8">
        <v>6.2153602533649988E-2</v>
      </c>
      <c r="O2048" s="8">
        <v>2.3246951219512146E-2</v>
      </c>
      <c r="P2048" s="20">
        <v>0.10420098846787473</v>
      </c>
      <c r="Q2048" s="8">
        <v>0.10388808887060286</v>
      </c>
      <c r="R2048" s="8">
        <v>2.0136778115501519E-2</v>
      </c>
      <c r="S2048" s="20">
        <v>0.20278151637505615</v>
      </c>
    </row>
    <row r="2049" spans="1:19" ht="13.5" customHeight="1" x14ac:dyDescent="0.2">
      <c r="A2049" s="6">
        <v>42099</v>
      </c>
      <c r="B2049" s="19">
        <v>41735</v>
      </c>
      <c r="C2049" s="19">
        <v>40279</v>
      </c>
      <c r="D2049" s="16" t="s">
        <v>2</v>
      </c>
      <c r="E2049" s="7">
        <v>6105</v>
      </c>
      <c r="F2049" s="7">
        <v>3636</v>
      </c>
      <c r="G2049" s="32">
        <v>2469</v>
      </c>
      <c r="H2049" s="7">
        <v>5814</v>
      </c>
      <c r="I2049" s="7">
        <v>3531</v>
      </c>
      <c r="J2049" s="32">
        <v>2283</v>
      </c>
      <c r="K2049" s="7">
        <v>3962</v>
      </c>
      <c r="L2049" s="7">
        <v>2465</v>
      </c>
      <c r="M2049" s="32">
        <v>1497</v>
      </c>
      <c r="N2049" s="8">
        <v>5.0051599587203288E-2</v>
      </c>
      <c r="O2049" s="8">
        <v>2.9736618521665203E-2</v>
      </c>
      <c r="P2049" s="20">
        <v>8.1471747700394115E-2</v>
      </c>
      <c r="Q2049" s="8">
        <v>0.16752725186460116</v>
      </c>
      <c r="R2049" s="8">
        <v>9.4850948509485056E-2</v>
      </c>
      <c r="S2049" s="20">
        <v>0.29402515723270439</v>
      </c>
    </row>
    <row r="2050" spans="1:19" ht="13.5" customHeight="1" x14ac:dyDescent="0.2">
      <c r="A2050" s="6">
        <v>42100</v>
      </c>
      <c r="B2050" s="19">
        <v>41736</v>
      </c>
      <c r="C2050" s="19">
        <v>40280</v>
      </c>
      <c r="D2050" s="16" t="s">
        <v>3</v>
      </c>
      <c r="E2050" s="7">
        <v>4764</v>
      </c>
      <c r="F2050" s="7">
        <v>3167</v>
      </c>
      <c r="G2050" s="32">
        <v>1597</v>
      </c>
      <c r="H2050" s="7">
        <v>4579</v>
      </c>
      <c r="I2050" s="7">
        <v>3085</v>
      </c>
      <c r="J2050" s="32">
        <v>1494</v>
      </c>
      <c r="K2050" s="7">
        <v>3515</v>
      </c>
      <c r="L2050" s="7">
        <v>2256</v>
      </c>
      <c r="M2050" s="32">
        <v>1259</v>
      </c>
      <c r="N2050" s="8">
        <v>4.0401834461672781E-2</v>
      </c>
      <c r="O2050" s="8">
        <v>2.6580226904376003E-2</v>
      </c>
      <c r="P2050" s="20">
        <v>6.8942436412315899E-2</v>
      </c>
      <c r="Q2050" s="8">
        <v>-7.5490005821851391E-2</v>
      </c>
      <c r="R2050" s="8">
        <v>-0.10359467874327766</v>
      </c>
      <c r="S2050" s="20">
        <v>-1.4197530864197505E-2</v>
      </c>
    </row>
    <row r="2051" spans="1:19" ht="13.5" customHeight="1" x14ac:dyDescent="0.2">
      <c r="A2051" s="6">
        <v>42101</v>
      </c>
      <c r="B2051" s="19">
        <v>41737</v>
      </c>
      <c r="C2051" s="19">
        <v>40281</v>
      </c>
      <c r="D2051" s="16" t="s">
        <v>4</v>
      </c>
      <c r="E2051" s="7">
        <v>5250</v>
      </c>
      <c r="F2051" s="7">
        <v>2861</v>
      </c>
      <c r="G2051" s="32">
        <v>2389</v>
      </c>
      <c r="H2051" s="7">
        <v>4963</v>
      </c>
      <c r="I2051" s="7">
        <v>2659</v>
      </c>
      <c r="J2051" s="32">
        <v>2304</v>
      </c>
      <c r="K2051" s="7">
        <v>3610</v>
      </c>
      <c r="L2051" s="7">
        <v>1973</v>
      </c>
      <c r="M2051" s="32">
        <v>1637</v>
      </c>
      <c r="N2051" s="8">
        <v>5.7827926657263662E-2</v>
      </c>
      <c r="O2051" s="8">
        <v>7.5968409176382146E-2</v>
      </c>
      <c r="P2051" s="20">
        <v>3.689236111111116E-2</v>
      </c>
      <c r="Q2051" s="8">
        <v>-3.2258064516129004E-2</v>
      </c>
      <c r="R2051" s="8">
        <v>-1.8861454046639192E-2</v>
      </c>
      <c r="S2051" s="20">
        <v>-4.7827819848545228E-2</v>
      </c>
    </row>
    <row r="2052" spans="1:19" ht="13.5" customHeight="1" x14ac:dyDescent="0.2">
      <c r="A2052" s="6">
        <v>42102</v>
      </c>
      <c r="B2052" s="19">
        <v>41738</v>
      </c>
      <c r="C2052" s="19">
        <v>40282</v>
      </c>
      <c r="D2052" s="16" t="s">
        <v>5</v>
      </c>
      <c r="E2052" s="7">
        <v>5342</v>
      </c>
      <c r="F2052" s="7">
        <v>3729</v>
      </c>
      <c r="G2052" s="32">
        <v>1613</v>
      </c>
      <c r="H2052" s="7">
        <v>5249</v>
      </c>
      <c r="I2052" s="7">
        <v>3280</v>
      </c>
      <c r="J2052" s="32">
        <v>1969</v>
      </c>
      <c r="K2052" s="7">
        <v>3281</v>
      </c>
      <c r="L2052" s="7">
        <v>2240</v>
      </c>
      <c r="M2052" s="32">
        <v>1041</v>
      </c>
      <c r="N2052" s="8">
        <v>1.7717660506763266E-2</v>
      </c>
      <c r="O2052" s="8">
        <v>0.13689024390243909</v>
      </c>
      <c r="P2052" s="20">
        <v>-0.18080243778567806</v>
      </c>
      <c r="Q2052" s="8">
        <v>-0.1235438884331419</v>
      </c>
      <c r="R2052" s="8">
        <v>-8.4008843036109115E-2</v>
      </c>
      <c r="S2052" s="20">
        <v>-0.20306324110671936</v>
      </c>
    </row>
    <row r="2053" spans="1:19" ht="13.5" customHeight="1" x14ac:dyDescent="0.2">
      <c r="A2053" s="6">
        <v>42103</v>
      </c>
      <c r="B2053" s="19">
        <v>41739</v>
      </c>
      <c r="C2053" s="19">
        <v>40283</v>
      </c>
      <c r="D2053" s="16" t="s">
        <v>6</v>
      </c>
      <c r="E2053" s="7">
        <v>5812</v>
      </c>
      <c r="F2053" s="7">
        <v>3898</v>
      </c>
      <c r="G2053" s="32">
        <v>1914</v>
      </c>
      <c r="H2053" s="7">
        <v>6092</v>
      </c>
      <c r="I2053" s="7">
        <v>4228</v>
      </c>
      <c r="J2053" s="32">
        <v>1864</v>
      </c>
      <c r="K2053" s="7">
        <v>3572</v>
      </c>
      <c r="L2053" s="7">
        <v>2241</v>
      </c>
      <c r="M2053" s="32">
        <v>1331</v>
      </c>
      <c r="N2053" s="8">
        <v>-4.5961917268548924E-2</v>
      </c>
      <c r="O2053" s="8">
        <v>-7.8051087984862821E-2</v>
      </c>
      <c r="P2053" s="20">
        <v>2.682403433476388E-2</v>
      </c>
      <c r="Q2053" s="8">
        <v>3.2326820603907569E-2</v>
      </c>
      <c r="R2053" s="8">
        <v>9.4943820224719033E-2</v>
      </c>
      <c r="S2053" s="20">
        <v>-7.5362318840579756E-2</v>
      </c>
    </row>
    <row r="2054" spans="1:19" ht="13.5" customHeight="1" x14ac:dyDescent="0.2">
      <c r="A2054" s="6">
        <v>42104</v>
      </c>
      <c r="B2054" s="19">
        <v>41740</v>
      </c>
      <c r="C2054" s="19">
        <v>40284</v>
      </c>
      <c r="D2054" s="16" t="s">
        <v>7</v>
      </c>
      <c r="E2054" s="7">
        <v>5635</v>
      </c>
      <c r="F2054" s="7">
        <v>3985</v>
      </c>
      <c r="G2054" s="32">
        <v>1650</v>
      </c>
      <c r="H2054" s="7">
        <v>5437</v>
      </c>
      <c r="I2054" s="7">
        <v>3698</v>
      </c>
      <c r="J2054" s="32">
        <v>1739</v>
      </c>
      <c r="K2054" s="7">
        <v>3517</v>
      </c>
      <c r="L2054" s="7">
        <v>2377</v>
      </c>
      <c r="M2054" s="32">
        <v>1140</v>
      </c>
      <c r="N2054" s="8">
        <v>3.6417141806143194E-2</v>
      </c>
      <c r="O2054" s="8">
        <v>7.7609518658734444E-2</v>
      </c>
      <c r="P2054" s="20">
        <v>-5.1178838412880956E-2</v>
      </c>
      <c r="Q2054" s="8">
        <v>-1.1230040357957494E-2</v>
      </c>
      <c r="R2054" s="8">
        <v>0.24726134585289516</v>
      </c>
      <c r="S2054" s="20">
        <v>-0.34105431309904155</v>
      </c>
    </row>
    <row r="2055" spans="1:19" ht="13.5" customHeight="1" x14ac:dyDescent="0.2">
      <c r="A2055" s="6">
        <v>42105</v>
      </c>
      <c r="B2055" s="19">
        <v>41741</v>
      </c>
      <c r="C2055" s="19">
        <v>40285</v>
      </c>
      <c r="D2055" s="16" t="s">
        <v>1</v>
      </c>
      <c r="E2055" s="7">
        <v>5782</v>
      </c>
      <c r="F2055" s="7">
        <v>3523</v>
      </c>
      <c r="G2055" s="32">
        <v>2259</v>
      </c>
      <c r="H2055" s="7">
        <v>6346</v>
      </c>
      <c r="I2055" s="7">
        <v>3334</v>
      </c>
      <c r="J2055" s="32">
        <v>3012</v>
      </c>
      <c r="K2055" s="7">
        <v>3754</v>
      </c>
      <c r="L2055" s="7">
        <v>2165</v>
      </c>
      <c r="M2055" s="32">
        <v>1589</v>
      </c>
      <c r="N2055" s="8">
        <v>-8.8874881815316775E-2</v>
      </c>
      <c r="O2055" s="8">
        <v>5.668866226754643E-2</v>
      </c>
      <c r="P2055" s="20">
        <v>-0.25</v>
      </c>
      <c r="Q2055" s="8">
        <v>1.5990159901599021E-2</v>
      </c>
      <c r="R2055" s="8">
        <v>0.23224903812521869</v>
      </c>
      <c r="S2055" s="20">
        <v>-0.20233050847457623</v>
      </c>
    </row>
    <row r="2056" spans="1:19" ht="13.5" customHeight="1" x14ac:dyDescent="0.2">
      <c r="A2056" s="6">
        <v>42106</v>
      </c>
      <c r="B2056" s="19">
        <v>41742</v>
      </c>
      <c r="C2056" s="19">
        <v>40286</v>
      </c>
      <c r="D2056" s="16" t="s">
        <v>2</v>
      </c>
      <c r="E2056" s="7">
        <v>6409</v>
      </c>
      <c r="F2056" s="7">
        <v>4110</v>
      </c>
      <c r="G2056" s="32">
        <v>2299</v>
      </c>
      <c r="H2056" s="7">
        <v>6983</v>
      </c>
      <c r="I2056" s="7">
        <v>4472</v>
      </c>
      <c r="J2056" s="32">
        <v>2511</v>
      </c>
      <c r="K2056" s="7">
        <v>3250</v>
      </c>
      <c r="L2056" s="7">
        <v>1964</v>
      </c>
      <c r="M2056" s="32">
        <v>1286</v>
      </c>
      <c r="N2056" s="8">
        <v>-8.2199627667191799E-2</v>
      </c>
      <c r="O2056" s="8">
        <v>-8.0948121645796012E-2</v>
      </c>
      <c r="P2056" s="20">
        <v>-8.4428514536041388E-2</v>
      </c>
      <c r="Q2056" s="8">
        <v>4.619653934051593E-2</v>
      </c>
      <c r="R2056" s="8">
        <v>6.0098013928295169E-2</v>
      </c>
      <c r="S2056" s="20">
        <v>2.223210315695856E-2</v>
      </c>
    </row>
    <row r="2057" spans="1:19" ht="13.5" customHeight="1" x14ac:dyDescent="0.2">
      <c r="A2057" s="6">
        <v>42107</v>
      </c>
      <c r="B2057" s="19">
        <v>41743</v>
      </c>
      <c r="C2057" s="19">
        <v>40287</v>
      </c>
      <c r="D2057" s="16" t="s">
        <v>3</v>
      </c>
      <c r="E2057" s="7">
        <v>5339</v>
      </c>
      <c r="F2057" s="7">
        <v>3866</v>
      </c>
      <c r="G2057" s="32">
        <v>1473</v>
      </c>
      <c r="H2057" s="7">
        <v>5204</v>
      </c>
      <c r="I2057" s="7">
        <v>3745</v>
      </c>
      <c r="J2057" s="32">
        <v>1459</v>
      </c>
      <c r="K2057" s="7">
        <v>3549</v>
      </c>
      <c r="L2057" s="7">
        <v>2403</v>
      </c>
      <c r="M2057" s="32">
        <v>1146</v>
      </c>
      <c r="N2057" s="8">
        <v>2.5941583397386614E-2</v>
      </c>
      <c r="O2057" s="8">
        <v>3.2309746328437861E-2</v>
      </c>
      <c r="P2057" s="20">
        <v>9.5956134338588406E-3</v>
      </c>
      <c r="Q2057" s="8">
        <v>-5.9372797744890793E-2</v>
      </c>
      <c r="R2057" s="8">
        <v>2.2751322751322745E-2</v>
      </c>
      <c r="S2057" s="20">
        <v>-0.22310126582278478</v>
      </c>
    </row>
    <row r="2058" spans="1:19" ht="13.5" customHeight="1" x14ac:dyDescent="0.2">
      <c r="A2058" s="6">
        <v>42108</v>
      </c>
      <c r="B2058" s="19">
        <v>41744</v>
      </c>
      <c r="C2058" s="19">
        <v>40288</v>
      </c>
      <c r="D2058" s="16" t="s">
        <v>4</v>
      </c>
      <c r="E2058" s="7">
        <v>5009</v>
      </c>
      <c r="F2058" s="7">
        <v>3069</v>
      </c>
      <c r="G2058" s="32">
        <v>1940</v>
      </c>
      <c r="H2058" s="7">
        <v>5280</v>
      </c>
      <c r="I2058" s="7">
        <v>3069</v>
      </c>
      <c r="J2058" s="32">
        <v>2211</v>
      </c>
      <c r="K2058" s="7">
        <v>3689</v>
      </c>
      <c r="L2058" s="7">
        <v>2153</v>
      </c>
      <c r="M2058" s="32">
        <v>1536</v>
      </c>
      <c r="N2058" s="8">
        <v>-5.1325757575757525E-2</v>
      </c>
      <c r="O2058" s="8">
        <v>0</v>
      </c>
      <c r="P2058" s="20">
        <v>-0.12256897331524197</v>
      </c>
      <c r="Q2058" s="8">
        <v>-8.3104521325279124E-2</v>
      </c>
      <c r="R2058" s="8">
        <v>-2.8797468354430422E-2</v>
      </c>
      <c r="S2058" s="20">
        <v>-0.15762049500651321</v>
      </c>
    </row>
    <row r="2059" spans="1:19" ht="13.5" customHeight="1" x14ac:dyDescent="0.2">
      <c r="A2059" s="6">
        <v>42109</v>
      </c>
      <c r="B2059" s="19">
        <v>41745</v>
      </c>
      <c r="C2059" s="19">
        <v>40289</v>
      </c>
      <c r="D2059" s="16" t="s">
        <v>5</v>
      </c>
      <c r="E2059" s="7">
        <v>5661</v>
      </c>
      <c r="F2059" s="7">
        <v>4199</v>
      </c>
      <c r="G2059" s="32">
        <v>1462</v>
      </c>
      <c r="H2059" s="7">
        <v>5912</v>
      </c>
      <c r="I2059" s="7">
        <v>4015</v>
      </c>
      <c r="J2059" s="32">
        <v>1897</v>
      </c>
      <c r="K2059" s="7">
        <v>3488</v>
      </c>
      <c r="L2059" s="7">
        <v>2367</v>
      </c>
      <c r="M2059" s="32">
        <v>1121</v>
      </c>
      <c r="N2059" s="8">
        <v>-4.2456021650879583E-2</v>
      </c>
      <c r="O2059" s="8">
        <v>4.5828144458281539E-2</v>
      </c>
      <c r="P2059" s="20">
        <v>-0.22930943595150233</v>
      </c>
      <c r="Q2059" s="8">
        <v>-4.3426833389658692E-2</v>
      </c>
      <c r="R2059" s="8">
        <v>1.6214908034849929E-2</v>
      </c>
      <c r="S2059" s="20">
        <v>-0.18141097424412089</v>
      </c>
    </row>
    <row r="2060" spans="1:19" ht="13.5" customHeight="1" x14ac:dyDescent="0.2">
      <c r="A2060" s="6">
        <v>42110</v>
      </c>
      <c r="B2060" s="19">
        <v>41746</v>
      </c>
      <c r="C2060" s="19">
        <v>40290</v>
      </c>
      <c r="D2060" s="16" t="s">
        <v>6</v>
      </c>
      <c r="E2060" s="7">
        <v>5860</v>
      </c>
      <c r="F2060" s="7">
        <v>3891</v>
      </c>
      <c r="G2060" s="32">
        <v>1969</v>
      </c>
      <c r="H2060" s="7">
        <v>6383</v>
      </c>
      <c r="I2060" s="7">
        <v>3806</v>
      </c>
      <c r="J2060" s="32">
        <v>2577</v>
      </c>
      <c r="K2060" s="7">
        <v>3615</v>
      </c>
      <c r="L2060" s="7">
        <v>2244</v>
      </c>
      <c r="M2060" s="32">
        <v>1371</v>
      </c>
      <c r="N2060" s="8">
        <v>-8.1936393545354869E-2</v>
      </c>
      <c r="O2060" s="8">
        <v>2.2333158171308432E-2</v>
      </c>
      <c r="P2060" s="20">
        <v>-0.23593325572370971</v>
      </c>
      <c r="Q2060" s="8">
        <v>1.930770568794582E-2</v>
      </c>
      <c r="R2060" s="8">
        <v>4.0652580903985047E-2</v>
      </c>
      <c r="S2060" s="20">
        <v>-2.0398009950248763E-2</v>
      </c>
    </row>
    <row r="2061" spans="1:19" ht="13.5" customHeight="1" x14ac:dyDescent="0.2">
      <c r="A2061" s="6">
        <v>42111</v>
      </c>
      <c r="B2061" s="19">
        <v>41747</v>
      </c>
      <c r="C2061" s="19">
        <v>40291</v>
      </c>
      <c r="D2061" s="16" t="s">
        <v>7</v>
      </c>
      <c r="E2061" s="7">
        <v>5165</v>
      </c>
      <c r="F2061" s="7">
        <v>3606</v>
      </c>
      <c r="G2061" s="32">
        <v>1559</v>
      </c>
      <c r="H2061" s="7">
        <v>5339</v>
      </c>
      <c r="I2061" s="7">
        <v>3675</v>
      </c>
      <c r="J2061" s="32">
        <v>1664</v>
      </c>
      <c r="K2061" s="7">
        <v>3683</v>
      </c>
      <c r="L2061" s="7">
        <v>2482</v>
      </c>
      <c r="M2061" s="32">
        <v>1201</v>
      </c>
      <c r="N2061" s="8">
        <v>-3.259037272897547E-2</v>
      </c>
      <c r="O2061" s="8">
        <v>-1.8775510204081636E-2</v>
      </c>
      <c r="P2061" s="20">
        <v>-6.3100961538461564E-2</v>
      </c>
      <c r="Q2061" s="8">
        <v>-9.3541593541593526E-2</v>
      </c>
      <c r="R2061" s="8">
        <v>2.8522532800912659E-2</v>
      </c>
      <c r="S2061" s="20">
        <v>-0.28877737226277367</v>
      </c>
    </row>
    <row r="2062" spans="1:19" ht="13.5" customHeight="1" x14ac:dyDescent="0.2">
      <c r="A2062" s="6">
        <v>42112</v>
      </c>
      <c r="B2062" s="19">
        <v>41748</v>
      </c>
      <c r="C2062" s="19">
        <v>40292</v>
      </c>
      <c r="D2062" s="16" t="s">
        <v>1</v>
      </c>
      <c r="E2062" s="7">
        <v>5489</v>
      </c>
      <c r="F2062" s="7">
        <v>3083</v>
      </c>
      <c r="G2062" s="32">
        <v>2406</v>
      </c>
      <c r="H2062" s="7">
        <v>6097</v>
      </c>
      <c r="I2062" s="7">
        <v>3295</v>
      </c>
      <c r="J2062" s="32">
        <v>2802</v>
      </c>
      <c r="K2062" s="7">
        <v>3932</v>
      </c>
      <c r="L2062" s="7">
        <v>2417</v>
      </c>
      <c r="M2062" s="32">
        <v>1515</v>
      </c>
      <c r="N2062" s="8">
        <v>-9.9721174348040065E-2</v>
      </c>
      <c r="O2062" s="8">
        <v>-6.4339908952959046E-2</v>
      </c>
      <c r="P2062" s="20">
        <v>-0.14132762312633829</v>
      </c>
      <c r="Q2062" s="8">
        <v>-2.0000000000000018E-3</v>
      </c>
      <c r="R2062" s="8">
        <v>2.3232658479920287E-2</v>
      </c>
      <c r="S2062" s="20">
        <v>-3.2569360675512637E-2</v>
      </c>
    </row>
    <row r="2063" spans="1:19" ht="13.5" customHeight="1" x14ac:dyDescent="0.2">
      <c r="A2063" s="6">
        <v>42113</v>
      </c>
      <c r="B2063" s="19">
        <v>41749</v>
      </c>
      <c r="C2063" s="19">
        <v>40293</v>
      </c>
      <c r="D2063" s="16" t="s">
        <v>2</v>
      </c>
      <c r="E2063" s="7">
        <v>6777</v>
      </c>
      <c r="F2063" s="7">
        <v>4159</v>
      </c>
      <c r="G2063" s="32">
        <v>2618</v>
      </c>
      <c r="H2063" s="7">
        <v>6307</v>
      </c>
      <c r="I2063" s="7">
        <v>4273</v>
      </c>
      <c r="J2063" s="32">
        <v>2034</v>
      </c>
      <c r="K2063" s="7">
        <v>3564</v>
      </c>
      <c r="L2063" s="7">
        <v>2253</v>
      </c>
      <c r="M2063" s="32">
        <v>1311</v>
      </c>
      <c r="N2063" s="8">
        <v>7.4520374187410754E-2</v>
      </c>
      <c r="O2063" s="8">
        <v>-2.6679148139480469E-2</v>
      </c>
      <c r="P2063" s="20">
        <v>0.28711897738446401</v>
      </c>
      <c r="Q2063" s="8">
        <v>0.14806030831780448</v>
      </c>
      <c r="R2063" s="8">
        <v>7.4954768674075911E-2</v>
      </c>
      <c r="S2063" s="20">
        <v>0.28711897738446401</v>
      </c>
    </row>
    <row r="2064" spans="1:19" ht="13.5" customHeight="1" x14ac:dyDescent="0.2">
      <c r="A2064" s="6">
        <v>42114</v>
      </c>
      <c r="B2064" s="19">
        <v>41750</v>
      </c>
      <c r="C2064" s="19">
        <v>40294</v>
      </c>
      <c r="D2064" s="16" t="s">
        <v>3</v>
      </c>
      <c r="E2064" s="7">
        <v>5358</v>
      </c>
      <c r="F2064" s="7">
        <v>3711</v>
      </c>
      <c r="G2064" s="32">
        <v>1647</v>
      </c>
      <c r="H2064" s="7">
        <v>5495</v>
      </c>
      <c r="I2064" s="7">
        <v>4038</v>
      </c>
      <c r="J2064" s="32">
        <v>1457</v>
      </c>
      <c r="K2064" s="7">
        <v>3979</v>
      </c>
      <c r="L2064" s="7">
        <v>2897</v>
      </c>
      <c r="M2064" s="32">
        <v>1082</v>
      </c>
      <c r="N2064" s="8">
        <v>-2.4931756141947203E-2</v>
      </c>
      <c r="O2064" s="8">
        <v>-8.0980683506686524E-2</v>
      </c>
      <c r="P2064" s="20">
        <v>0.13040494166094718</v>
      </c>
      <c r="Q2064" s="8">
        <v>1.0180995475113086E-2</v>
      </c>
      <c r="R2064" s="8">
        <v>4.653130287648044E-2</v>
      </c>
      <c r="S2064" s="20">
        <v>-6.3139931740614386E-2</v>
      </c>
    </row>
    <row r="2065" spans="1:19" ht="13.5" customHeight="1" x14ac:dyDescent="0.2">
      <c r="A2065" s="6">
        <v>42115</v>
      </c>
      <c r="B2065" s="19">
        <v>41751</v>
      </c>
      <c r="C2065" s="19">
        <v>40295</v>
      </c>
      <c r="D2065" s="16" t="s">
        <v>4</v>
      </c>
      <c r="E2065" s="7">
        <v>5204</v>
      </c>
      <c r="F2065" s="7">
        <v>3171</v>
      </c>
      <c r="G2065" s="32">
        <v>2033</v>
      </c>
      <c r="H2065" s="7">
        <v>5171</v>
      </c>
      <c r="I2065" s="7">
        <v>3403</v>
      </c>
      <c r="J2065" s="32">
        <v>1768</v>
      </c>
      <c r="K2065" s="7">
        <v>4526</v>
      </c>
      <c r="L2065" s="7">
        <v>3042</v>
      </c>
      <c r="M2065" s="32">
        <v>1484</v>
      </c>
      <c r="N2065" s="8">
        <v>6.3817443434539545E-3</v>
      </c>
      <c r="O2065" s="8">
        <v>-6.8175139582721145E-2</v>
      </c>
      <c r="P2065" s="20">
        <v>0.14988687782805421</v>
      </c>
      <c r="Q2065" s="8">
        <v>-0.17527733755942942</v>
      </c>
      <c r="R2065" s="8">
        <v>-0.19964664310954061</v>
      </c>
      <c r="S2065" s="20">
        <v>-0.13415672913117549</v>
      </c>
    </row>
    <row r="2066" spans="1:19" ht="13.5" customHeight="1" x14ac:dyDescent="0.2">
      <c r="A2066" s="6">
        <v>42116</v>
      </c>
      <c r="B2066" s="19">
        <v>41752</v>
      </c>
      <c r="C2066" s="19">
        <v>40296</v>
      </c>
      <c r="D2066" s="16" t="s">
        <v>5</v>
      </c>
      <c r="E2066" s="7">
        <v>5238</v>
      </c>
      <c r="F2066" s="7">
        <v>3919</v>
      </c>
      <c r="G2066" s="32">
        <v>1319</v>
      </c>
      <c r="H2066" s="7">
        <v>5660</v>
      </c>
      <c r="I2066" s="7">
        <v>4308</v>
      </c>
      <c r="J2066" s="32">
        <v>1352</v>
      </c>
      <c r="K2066" s="7">
        <v>4627</v>
      </c>
      <c r="L2066" s="7">
        <v>3700</v>
      </c>
      <c r="M2066" s="32">
        <v>927</v>
      </c>
      <c r="N2066" s="8">
        <v>-7.4558303886925748E-2</v>
      </c>
      <c r="O2066" s="8">
        <v>-9.0297121634169031E-2</v>
      </c>
      <c r="P2066" s="20">
        <v>-2.440828402366868E-2</v>
      </c>
      <c r="Q2066" s="8">
        <v>-9.3301021291327668E-2</v>
      </c>
      <c r="R2066" s="8">
        <v>-5.3381642512077332E-2</v>
      </c>
      <c r="S2066" s="20">
        <v>-0.194257788637752</v>
      </c>
    </row>
    <row r="2067" spans="1:19" ht="13.5" customHeight="1" x14ac:dyDescent="0.2">
      <c r="A2067" s="6">
        <v>42117</v>
      </c>
      <c r="B2067" s="19">
        <v>41753</v>
      </c>
      <c r="C2067" s="19">
        <v>40297</v>
      </c>
      <c r="D2067" s="16" t="s">
        <v>6</v>
      </c>
      <c r="E2067" s="7">
        <v>6322</v>
      </c>
      <c r="F2067" s="7">
        <v>4054</v>
      </c>
      <c r="G2067" s="32">
        <v>2268</v>
      </c>
      <c r="H2067" s="7">
        <v>6823</v>
      </c>
      <c r="I2067" s="7">
        <v>4814</v>
      </c>
      <c r="J2067" s="32">
        <v>2009</v>
      </c>
      <c r="K2067" s="7">
        <v>5239</v>
      </c>
      <c r="L2067" s="7">
        <v>3825</v>
      </c>
      <c r="M2067" s="32">
        <v>1414</v>
      </c>
      <c r="N2067" s="8">
        <v>-7.3428110801700086E-2</v>
      </c>
      <c r="O2067" s="8">
        <v>-0.15787287079351886</v>
      </c>
      <c r="P2067" s="20">
        <v>0.12891986062717775</v>
      </c>
      <c r="Q2067" s="8">
        <v>7.8112545831341418E-3</v>
      </c>
      <c r="R2067" s="8">
        <v>-0.14128362635034952</v>
      </c>
      <c r="S2067" s="20">
        <v>0.46134020618556693</v>
      </c>
    </row>
    <row r="2068" spans="1:19" ht="13.5" customHeight="1" x14ac:dyDescent="0.2">
      <c r="A2068" s="6">
        <v>42118</v>
      </c>
      <c r="B2068" s="19">
        <v>41754</v>
      </c>
      <c r="C2068" s="19">
        <v>40298</v>
      </c>
      <c r="D2068" s="16" t="s">
        <v>7</v>
      </c>
      <c r="E2068" s="7">
        <v>5524</v>
      </c>
      <c r="F2068" s="7">
        <v>3959</v>
      </c>
      <c r="G2068" s="32">
        <v>1565</v>
      </c>
      <c r="H2068" s="7">
        <v>5894</v>
      </c>
      <c r="I2068" s="7">
        <v>4671</v>
      </c>
      <c r="J2068" s="32">
        <v>1223</v>
      </c>
      <c r="K2068" s="7">
        <v>6438</v>
      </c>
      <c r="L2068" s="7">
        <v>5015</v>
      </c>
      <c r="M2068" s="32">
        <v>1423</v>
      </c>
      <c r="N2068" s="8">
        <v>-6.2775704105870411E-2</v>
      </c>
      <c r="O2068" s="8">
        <v>-0.15242988653393275</v>
      </c>
      <c r="P2068" s="20">
        <v>0.27964022894521667</v>
      </c>
      <c r="Q2068" s="8">
        <v>-0.14023346303501949</v>
      </c>
      <c r="R2068" s="8">
        <v>-9.2388812471343451E-2</v>
      </c>
      <c r="S2068" s="20">
        <v>-0.24139602520601067</v>
      </c>
    </row>
    <row r="2069" spans="1:19" ht="13.5" customHeight="1" x14ac:dyDescent="0.2">
      <c r="A2069" s="6">
        <v>42119</v>
      </c>
      <c r="B2069" s="19">
        <v>41755</v>
      </c>
      <c r="C2069" s="19">
        <v>40299</v>
      </c>
      <c r="D2069" s="16" t="s">
        <v>1</v>
      </c>
      <c r="E2069" s="7">
        <v>5893</v>
      </c>
      <c r="F2069" s="7">
        <v>3544</v>
      </c>
      <c r="G2069" s="32">
        <v>2349</v>
      </c>
      <c r="H2069" s="7">
        <v>7320</v>
      </c>
      <c r="I2069" s="7">
        <v>4443</v>
      </c>
      <c r="J2069" s="32">
        <v>2877</v>
      </c>
      <c r="K2069" s="7">
        <v>5638</v>
      </c>
      <c r="L2069" s="7">
        <v>4142</v>
      </c>
      <c r="M2069" s="32">
        <v>1496</v>
      </c>
      <c r="N2069" s="8">
        <v>-0.19494535519125689</v>
      </c>
      <c r="O2069" s="8">
        <v>-0.20234076074724283</v>
      </c>
      <c r="P2069" s="20">
        <v>-0.1835245046923879</v>
      </c>
      <c r="Q2069" s="8">
        <v>-0.15838331905169956</v>
      </c>
      <c r="R2069" s="8">
        <v>-0.25467928496319658</v>
      </c>
      <c r="S2069" s="20">
        <v>4.5393858477970728E-2</v>
      </c>
    </row>
    <row r="2070" spans="1:19" ht="13.5" customHeight="1" x14ac:dyDescent="0.2">
      <c r="A2070" s="6">
        <v>42120</v>
      </c>
      <c r="B2070" s="19">
        <v>41756</v>
      </c>
      <c r="C2070" s="19">
        <v>40300</v>
      </c>
      <c r="D2070" s="16" t="s">
        <v>2</v>
      </c>
      <c r="E2070" s="7">
        <v>5860</v>
      </c>
      <c r="F2070" s="7">
        <v>3249</v>
      </c>
      <c r="G2070" s="32">
        <v>2611</v>
      </c>
      <c r="H2070" s="7">
        <v>6111</v>
      </c>
      <c r="I2070" s="7">
        <v>3958</v>
      </c>
      <c r="J2070" s="32">
        <v>2153</v>
      </c>
      <c r="K2070" s="7">
        <v>4519</v>
      </c>
      <c r="L2070" s="7">
        <v>3175</v>
      </c>
      <c r="M2070" s="32">
        <v>1344</v>
      </c>
      <c r="N2070" s="8">
        <v>-4.107347406316475E-2</v>
      </c>
      <c r="O2070" s="8">
        <v>-0.17913087417887819</v>
      </c>
      <c r="P2070" s="20">
        <v>0.21272642823966548</v>
      </c>
      <c r="Q2070" s="8">
        <v>-0.19350399119185246</v>
      </c>
      <c r="R2070" s="8">
        <v>-0.3897445529676935</v>
      </c>
      <c r="S2070" s="20">
        <v>0.34449021627188459</v>
      </c>
    </row>
    <row r="2071" spans="1:19" ht="13.5" customHeight="1" x14ac:dyDescent="0.2">
      <c r="A2071" s="6">
        <v>42121</v>
      </c>
      <c r="B2071" s="19">
        <v>41757</v>
      </c>
      <c r="C2071" s="19">
        <v>40301</v>
      </c>
      <c r="D2071" s="16" t="s">
        <v>3</v>
      </c>
      <c r="E2071" s="7">
        <v>5447</v>
      </c>
      <c r="F2071" s="7">
        <v>3965</v>
      </c>
      <c r="G2071" s="32">
        <v>1482</v>
      </c>
      <c r="H2071" s="7">
        <v>5393</v>
      </c>
      <c r="I2071" s="7">
        <v>3852</v>
      </c>
      <c r="J2071" s="32">
        <v>1541</v>
      </c>
      <c r="K2071" s="7">
        <v>4861</v>
      </c>
      <c r="L2071" s="7">
        <v>3491</v>
      </c>
      <c r="M2071" s="32">
        <v>1370</v>
      </c>
      <c r="N2071" s="8">
        <v>1.0012979788614818E-2</v>
      </c>
      <c r="O2071" s="8">
        <v>2.933541017653174E-2</v>
      </c>
      <c r="P2071" s="20">
        <v>-3.8286826735885793E-2</v>
      </c>
      <c r="Q2071" s="8">
        <v>-7.6516669703042828E-3</v>
      </c>
      <c r="R2071" s="8">
        <v>1.1221627135934664E-2</v>
      </c>
      <c r="S2071" s="20">
        <v>-5.4846938775510168E-2</v>
      </c>
    </row>
    <row r="2072" spans="1:19" ht="13.5" customHeight="1" x14ac:dyDescent="0.2">
      <c r="A2072" s="6">
        <v>42122</v>
      </c>
      <c r="B2072" s="19">
        <v>41758</v>
      </c>
      <c r="C2072" s="19">
        <v>40302</v>
      </c>
      <c r="D2072" s="16" t="s">
        <v>4</v>
      </c>
      <c r="E2072" s="7">
        <v>6643</v>
      </c>
      <c r="F2072" s="7">
        <v>4423</v>
      </c>
      <c r="G2072" s="32">
        <v>2220</v>
      </c>
      <c r="H2072" s="7">
        <v>6331</v>
      </c>
      <c r="I2072" s="7">
        <v>3614</v>
      </c>
      <c r="J2072" s="32">
        <v>2717</v>
      </c>
      <c r="K2072" s="7">
        <v>5044</v>
      </c>
      <c r="L2072" s="7">
        <v>3411</v>
      </c>
      <c r="M2072" s="32">
        <v>1633</v>
      </c>
      <c r="N2072" s="8">
        <v>4.9281314168377888E-2</v>
      </c>
      <c r="O2072" s="8">
        <v>0.22385168788046483</v>
      </c>
      <c r="P2072" s="20">
        <v>-0.1829223408170777</v>
      </c>
      <c r="Q2072" s="8">
        <v>6.8521795078011927E-2</v>
      </c>
      <c r="R2072" s="8">
        <v>0.21477616039549585</v>
      </c>
      <c r="S2072" s="20">
        <v>-0.13819875776397517</v>
      </c>
    </row>
    <row r="2073" spans="1:19" ht="13.5" customHeight="1" x14ac:dyDescent="0.2">
      <c r="A2073" s="6">
        <v>42123</v>
      </c>
      <c r="B2073" s="19">
        <v>41759</v>
      </c>
      <c r="C2073" s="19">
        <v>40303</v>
      </c>
      <c r="D2073" s="16" t="s">
        <v>5</v>
      </c>
      <c r="E2073" s="7">
        <v>6219</v>
      </c>
      <c r="F2073" s="7">
        <v>4698</v>
      </c>
      <c r="G2073" s="32">
        <v>1521</v>
      </c>
      <c r="H2073" s="7">
        <v>5697</v>
      </c>
      <c r="I2073" s="7">
        <v>3618</v>
      </c>
      <c r="J2073" s="32">
        <v>2079</v>
      </c>
      <c r="K2073" s="7">
        <v>3821</v>
      </c>
      <c r="L2073" s="7">
        <v>2577</v>
      </c>
      <c r="M2073" s="32">
        <v>1244</v>
      </c>
      <c r="N2073" s="8">
        <v>9.1627172195892559E-2</v>
      </c>
      <c r="O2073" s="8">
        <v>0.29850746268656714</v>
      </c>
      <c r="P2073" s="20">
        <v>-0.26839826839826841</v>
      </c>
      <c r="Q2073" s="8">
        <v>0.11892767182439723</v>
      </c>
      <c r="R2073" s="8">
        <v>0.15458343573359556</v>
      </c>
      <c r="S2073" s="20">
        <v>2.1490933512424482E-2</v>
      </c>
    </row>
    <row r="2074" spans="1:19" ht="13.5" customHeight="1" x14ac:dyDescent="0.2">
      <c r="A2074" s="6">
        <v>42124</v>
      </c>
      <c r="B2074" s="19">
        <v>41760</v>
      </c>
      <c r="C2074" s="19">
        <v>40304</v>
      </c>
      <c r="D2074" s="16" t="s">
        <v>6</v>
      </c>
      <c r="E2074" s="7">
        <v>7417</v>
      </c>
      <c r="F2074" s="7">
        <v>4486</v>
      </c>
      <c r="G2074" s="32">
        <v>2931</v>
      </c>
      <c r="H2074" s="7">
        <v>6550</v>
      </c>
      <c r="I2074" s="7">
        <v>4284</v>
      </c>
      <c r="J2074" s="32">
        <v>2266</v>
      </c>
      <c r="K2074" s="7">
        <v>3557</v>
      </c>
      <c r="L2074" s="7">
        <v>2117</v>
      </c>
      <c r="M2074" s="32">
        <v>1440</v>
      </c>
      <c r="N2074" s="8">
        <v>0.13236641221374046</v>
      </c>
      <c r="O2074" s="8">
        <v>4.7152194211017795E-2</v>
      </c>
      <c r="P2074" s="20">
        <v>0.29346866725507503</v>
      </c>
      <c r="Q2074" s="8">
        <v>6.627372052903957E-2</v>
      </c>
      <c r="R2074" s="8">
        <v>-4.5328793360289388E-2</v>
      </c>
      <c r="S2074" s="20">
        <v>0.29862649534780683</v>
      </c>
    </row>
    <row r="2075" spans="1:19" ht="13.5" customHeight="1" x14ac:dyDescent="0.2">
      <c r="A2075" s="6">
        <v>42125</v>
      </c>
      <c r="B2075" s="19">
        <v>41761</v>
      </c>
      <c r="C2075" s="19">
        <v>40305</v>
      </c>
      <c r="D2075" s="16" t="s">
        <v>7</v>
      </c>
      <c r="E2075" s="7">
        <v>7797</v>
      </c>
      <c r="F2075" s="7">
        <v>5854</v>
      </c>
      <c r="G2075" s="32">
        <v>1943</v>
      </c>
      <c r="H2075" s="7">
        <v>6413</v>
      </c>
      <c r="I2075" s="7">
        <v>5109</v>
      </c>
      <c r="J2075" s="32">
        <v>1304</v>
      </c>
      <c r="K2075" s="7">
        <v>4355</v>
      </c>
      <c r="L2075" s="7">
        <v>2828</v>
      </c>
      <c r="M2075" s="32">
        <v>1527</v>
      </c>
      <c r="N2075" s="8">
        <v>0.21581163262123804</v>
      </c>
      <c r="O2075" s="8">
        <v>0.14582110001957327</v>
      </c>
      <c r="P2075" s="20">
        <v>0.49003067484662566</v>
      </c>
      <c r="Q2075" s="8">
        <v>0.21809092329323554</v>
      </c>
      <c r="R2075" s="8">
        <v>0.32954803543038835</v>
      </c>
      <c r="S2075" s="20">
        <v>-2.7527527527527518E-2</v>
      </c>
    </row>
    <row r="2076" spans="1:19" ht="13.5" customHeight="1" x14ac:dyDescent="0.2">
      <c r="A2076" s="6">
        <v>42126</v>
      </c>
      <c r="B2076" s="19">
        <v>41762</v>
      </c>
      <c r="C2076" s="19">
        <v>40306</v>
      </c>
      <c r="D2076" s="16" t="s">
        <v>1</v>
      </c>
      <c r="E2076" s="7">
        <v>7513</v>
      </c>
      <c r="F2076" s="7">
        <v>4642</v>
      </c>
      <c r="G2076" s="32">
        <v>2871</v>
      </c>
      <c r="H2076" s="7">
        <v>7551</v>
      </c>
      <c r="I2076" s="7">
        <v>4576</v>
      </c>
      <c r="J2076" s="32">
        <v>2975</v>
      </c>
      <c r="K2076" s="7">
        <v>3387</v>
      </c>
      <c r="L2076" s="7">
        <v>1920</v>
      </c>
      <c r="M2076" s="32">
        <v>1467</v>
      </c>
      <c r="N2076" s="8">
        <v>-5.0324460336379495E-3</v>
      </c>
      <c r="O2076" s="8">
        <v>1.4423076923076872E-2</v>
      </c>
      <c r="P2076" s="20">
        <v>-3.4957983193277364E-2</v>
      </c>
      <c r="Q2076" s="8">
        <v>0.38208241353936723</v>
      </c>
      <c r="R2076" s="8">
        <v>0.4811742182514358</v>
      </c>
      <c r="S2076" s="20">
        <v>0.24717636837532586</v>
      </c>
    </row>
    <row r="2077" spans="1:19" ht="13.5" customHeight="1" x14ac:dyDescent="0.2">
      <c r="A2077" s="6">
        <v>42127</v>
      </c>
      <c r="B2077" s="19">
        <v>41763</v>
      </c>
      <c r="C2077" s="19">
        <v>40307</v>
      </c>
      <c r="D2077" s="16" t="s">
        <v>2</v>
      </c>
      <c r="E2077" s="7">
        <v>7411</v>
      </c>
      <c r="F2077" s="7">
        <v>5000</v>
      </c>
      <c r="G2077" s="32">
        <v>2411</v>
      </c>
      <c r="H2077" s="7">
        <v>6242</v>
      </c>
      <c r="I2077" s="7">
        <v>4655</v>
      </c>
      <c r="J2077" s="32">
        <v>1587</v>
      </c>
      <c r="K2077" s="7">
        <v>3522</v>
      </c>
      <c r="L2077" s="7">
        <v>2315</v>
      </c>
      <c r="M2077" s="32">
        <v>1207</v>
      </c>
      <c r="N2077" s="8">
        <v>0.18727971803908994</v>
      </c>
      <c r="O2077" s="8">
        <v>7.4113856068743322E-2</v>
      </c>
      <c r="P2077" s="20">
        <v>0.51921865154379332</v>
      </c>
      <c r="Q2077" s="8">
        <v>0.4135037192447073</v>
      </c>
      <c r="R2077" s="8">
        <v>0.53139356814701388</v>
      </c>
      <c r="S2077" s="20">
        <v>0.21890798786653187</v>
      </c>
    </row>
    <row r="2078" spans="1:19" ht="13.5" customHeight="1" x14ac:dyDescent="0.2">
      <c r="A2078" s="6">
        <v>42128</v>
      </c>
      <c r="B2078" s="19">
        <v>41764</v>
      </c>
      <c r="C2078" s="19">
        <v>40308</v>
      </c>
      <c r="D2078" s="16" t="s">
        <v>3</v>
      </c>
      <c r="E2078" s="7">
        <v>5858</v>
      </c>
      <c r="F2078" s="7">
        <v>4357</v>
      </c>
      <c r="G2078" s="32">
        <v>1501</v>
      </c>
      <c r="H2078" s="7">
        <v>4959</v>
      </c>
      <c r="I2078" s="7">
        <v>3688</v>
      </c>
      <c r="J2078" s="32">
        <v>1271</v>
      </c>
      <c r="K2078" s="7">
        <v>3987</v>
      </c>
      <c r="L2078" s="7">
        <v>2676</v>
      </c>
      <c r="M2078" s="32">
        <v>1311</v>
      </c>
      <c r="N2078" s="8">
        <v>0.18128654970760238</v>
      </c>
      <c r="O2078" s="8">
        <v>0.18139913232104132</v>
      </c>
      <c r="P2078" s="20">
        <v>0.18095987411487013</v>
      </c>
      <c r="Q2078" s="8">
        <v>0.31198208286674123</v>
      </c>
      <c r="R2078" s="8">
        <v>0.62939416604338061</v>
      </c>
      <c r="S2078" s="20">
        <v>-0.16192071468453373</v>
      </c>
    </row>
    <row r="2079" spans="1:19" ht="13.5" customHeight="1" x14ac:dyDescent="0.2">
      <c r="A2079" s="6">
        <v>42129</v>
      </c>
      <c r="B2079" s="19">
        <v>41765</v>
      </c>
      <c r="C2079" s="19">
        <v>40309</v>
      </c>
      <c r="D2079" s="16" t="s">
        <v>4</v>
      </c>
      <c r="E2079" s="7">
        <v>6453</v>
      </c>
      <c r="F2079" s="7">
        <v>4075</v>
      </c>
      <c r="G2079" s="32">
        <v>2378</v>
      </c>
      <c r="H2079" s="7">
        <v>4939</v>
      </c>
      <c r="I2079" s="7">
        <v>2778</v>
      </c>
      <c r="J2079" s="32">
        <v>2161</v>
      </c>
      <c r="K2079" s="7">
        <v>3943</v>
      </c>
      <c r="L2079" s="7">
        <v>2351</v>
      </c>
      <c r="M2079" s="32">
        <v>1592</v>
      </c>
      <c r="N2079" s="8">
        <v>0.30653978538165627</v>
      </c>
      <c r="O2079" s="8">
        <v>0.46688264938804891</v>
      </c>
      <c r="P2079" s="20">
        <v>0.10041647385469687</v>
      </c>
      <c r="Q2079" s="8">
        <v>0.34718162839248423</v>
      </c>
      <c r="R2079" s="8">
        <v>0.66258669930640557</v>
      </c>
      <c r="S2079" s="20">
        <v>1.6673792218896866E-2</v>
      </c>
    </row>
    <row r="2080" spans="1:19" ht="13.5" customHeight="1" x14ac:dyDescent="0.2">
      <c r="A2080" s="6">
        <v>42130</v>
      </c>
      <c r="B2080" s="19">
        <v>41766</v>
      </c>
      <c r="C2080" s="19">
        <v>40310</v>
      </c>
      <c r="D2080" s="16" t="s">
        <v>5</v>
      </c>
      <c r="E2080" s="7">
        <v>4520</v>
      </c>
      <c r="F2080" s="7">
        <v>3118</v>
      </c>
      <c r="G2080" s="32">
        <v>1402</v>
      </c>
      <c r="H2080" s="7">
        <v>4275</v>
      </c>
      <c r="I2080" s="7">
        <v>2643</v>
      </c>
      <c r="J2080" s="32">
        <v>1632</v>
      </c>
      <c r="K2080" s="7">
        <v>3298</v>
      </c>
      <c r="L2080" s="7">
        <v>2433</v>
      </c>
      <c r="M2080" s="32">
        <v>865</v>
      </c>
      <c r="N2080" s="8">
        <v>5.7309941520467866E-2</v>
      </c>
      <c r="O2080" s="8">
        <v>0.17972001513431701</v>
      </c>
      <c r="P2080" s="20">
        <v>-0.14093137254901966</v>
      </c>
      <c r="Q2080" s="8">
        <v>-0.12842267643656002</v>
      </c>
      <c r="R2080" s="8">
        <v>-0.12807606263982108</v>
      </c>
      <c r="S2080" s="20">
        <v>-0.12919254658385093</v>
      </c>
    </row>
    <row r="2081" spans="1:19" ht="13.5" customHeight="1" x14ac:dyDescent="0.2">
      <c r="A2081" s="6">
        <v>42131</v>
      </c>
      <c r="B2081" s="19">
        <v>41767</v>
      </c>
      <c r="C2081" s="19">
        <v>40311</v>
      </c>
      <c r="D2081" s="16" t="s">
        <v>6</v>
      </c>
      <c r="E2081" s="7">
        <v>5819</v>
      </c>
      <c r="F2081" s="7">
        <v>3308</v>
      </c>
      <c r="G2081" s="32">
        <v>2511</v>
      </c>
      <c r="H2081" s="7">
        <v>4942</v>
      </c>
      <c r="I2081" s="7">
        <v>2812</v>
      </c>
      <c r="J2081" s="32">
        <v>2130</v>
      </c>
      <c r="K2081" s="7">
        <v>3792</v>
      </c>
      <c r="L2081" s="7">
        <v>2433</v>
      </c>
      <c r="M2081" s="32">
        <v>1359</v>
      </c>
      <c r="N2081" s="8">
        <v>0.17745851881829222</v>
      </c>
      <c r="O2081" s="8">
        <v>0.17638691322901856</v>
      </c>
      <c r="P2081" s="20">
        <v>0.1788732394366197</v>
      </c>
      <c r="Q2081" s="8">
        <v>0.11368421052631583</v>
      </c>
      <c r="R2081" s="8">
        <v>-4.5139933794763332E-3</v>
      </c>
      <c r="S2081" s="20">
        <v>0.32018927444794953</v>
      </c>
    </row>
    <row r="2082" spans="1:19" ht="13.5" customHeight="1" x14ac:dyDescent="0.2">
      <c r="A2082" s="6">
        <v>42132</v>
      </c>
      <c r="B2082" s="19">
        <v>41768</v>
      </c>
      <c r="C2082" s="19">
        <v>40312</v>
      </c>
      <c r="D2082" s="16" t="s">
        <v>7</v>
      </c>
      <c r="E2082" s="7">
        <v>4920</v>
      </c>
      <c r="F2082" s="7">
        <v>3158</v>
      </c>
      <c r="G2082" s="32">
        <v>1762</v>
      </c>
      <c r="H2082" s="7">
        <v>4506</v>
      </c>
      <c r="I2082" s="7">
        <v>3448</v>
      </c>
      <c r="J2082" s="32">
        <v>1058</v>
      </c>
      <c r="K2082" s="7">
        <v>4051</v>
      </c>
      <c r="L2082" s="7">
        <v>2732</v>
      </c>
      <c r="M2082" s="32">
        <v>1319</v>
      </c>
      <c r="N2082" s="8">
        <v>9.1877496671105119E-2</v>
      </c>
      <c r="O2082" s="8">
        <v>-8.4106728538283049E-2</v>
      </c>
      <c r="P2082" s="20">
        <v>0.66540642722117194</v>
      </c>
      <c r="Q2082" s="8">
        <v>-7.664380798709125E-3</v>
      </c>
      <c r="R2082" s="8">
        <v>6.9420927869962679E-2</v>
      </c>
      <c r="S2082" s="20">
        <v>-0.1211970074812968</v>
      </c>
    </row>
    <row r="2083" spans="1:19" ht="13.5" customHeight="1" x14ac:dyDescent="0.2">
      <c r="A2083" s="6">
        <v>42133</v>
      </c>
      <c r="B2083" s="19">
        <v>41769</v>
      </c>
      <c r="C2083" s="19">
        <v>40313</v>
      </c>
      <c r="D2083" s="16" t="s">
        <v>1</v>
      </c>
      <c r="E2083" s="7">
        <v>5632</v>
      </c>
      <c r="F2083" s="7">
        <v>2778</v>
      </c>
      <c r="G2083" s="32">
        <v>2854</v>
      </c>
      <c r="H2083" s="7">
        <v>5918</v>
      </c>
      <c r="I2083" s="7">
        <v>2989</v>
      </c>
      <c r="J2083" s="32">
        <v>2929</v>
      </c>
      <c r="K2083" s="7">
        <v>4347</v>
      </c>
      <c r="L2083" s="7">
        <v>2790</v>
      </c>
      <c r="M2083" s="32">
        <v>1557</v>
      </c>
      <c r="N2083" s="8">
        <v>-4.8327137546468446E-2</v>
      </c>
      <c r="O2083" s="8">
        <v>-7.0592171294747375E-2</v>
      </c>
      <c r="P2083" s="20">
        <v>-2.5606008876749797E-2</v>
      </c>
      <c r="Q2083" s="8">
        <v>1.7892644135188762E-2</v>
      </c>
      <c r="R2083" s="8">
        <v>-9.4228888164329949E-2</v>
      </c>
      <c r="S2083" s="20">
        <v>0.15733982157339832</v>
      </c>
    </row>
    <row r="2084" spans="1:19" ht="13.5" customHeight="1" x14ac:dyDescent="0.2">
      <c r="A2084" s="6">
        <v>42134</v>
      </c>
      <c r="B2084" s="19">
        <v>41770</v>
      </c>
      <c r="C2084" s="19">
        <v>40314</v>
      </c>
      <c r="D2084" s="16" t="s">
        <v>2</v>
      </c>
      <c r="E2084" s="7">
        <v>6871</v>
      </c>
      <c r="F2084" s="7">
        <v>4260</v>
      </c>
      <c r="G2084" s="32">
        <v>2611</v>
      </c>
      <c r="H2084" s="7">
        <v>6220</v>
      </c>
      <c r="I2084" s="7">
        <v>4250</v>
      </c>
      <c r="J2084" s="32">
        <v>1970</v>
      </c>
      <c r="K2084" s="7">
        <v>3981</v>
      </c>
      <c r="L2084" s="7">
        <v>2684</v>
      </c>
      <c r="M2084" s="32">
        <v>1297</v>
      </c>
      <c r="N2084" s="8">
        <v>0.10466237942122181</v>
      </c>
      <c r="O2084" s="8">
        <v>2.3529411764706687E-3</v>
      </c>
      <c r="P2084" s="20">
        <v>0.32538071065989849</v>
      </c>
      <c r="Q2084" s="8">
        <v>6.6097750193948812E-2</v>
      </c>
      <c r="R2084" s="8">
        <v>-5.7938965059708081E-2</v>
      </c>
      <c r="S2084" s="20">
        <v>0.35777431097243895</v>
      </c>
    </row>
    <row r="2085" spans="1:19" ht="13.5" customHeight="1" x14ac:dyDescent="0.2">
      <c r="A2085" s="6">
        <v>42135</v>
      </c>
      <c r="B2085" s="19">
        <v>41771</v>
      </c>
      <c r="C2085" s="19">
        <v>40315</v>
      </c>
      <c r="D2085" s="16" t="s">
        <v>3</v>
      </c>
      <c r="E2085" s="7">
        <v>5487</v>
      </c>
      <c r="F2085" s="7">
        <v>3895</v>
      </c>
      <c r="G2085" s="32">
        <v>1592</v>
      </c>
      <c r="H2085" s="7">
        <v>5304</v>
      </c>
      <c r="I2085" s="7">
        <v>3834</v>
      </c>
      <c r="J2085" s="32">
        <v>1470</v>
      </c>
      <c r="K2085" s="7">
        <v>3651</v>
      </c>
      <c r="L2085" s="7">
        <v>2384</v>
      </c>
      <c r="M2085" s="32">
        <v>1267</v>
      </c>
      <c r="N2085" s="8">
        <v>3.4502262443439013E-2</v>
      </c>
      <c r="O2085" s="8">
        <v>1.5910276473656726E-2</v>
      </c>
      <c r="P2085" s="20">
        <v>8.2993197278911524E-2</v>
      </c>
      <c r="Q2085" s="8">
        <v>-6.667800646368427E-2</v>
      </c>
      <c r="R2085" s="8">
        <v>-4.1112752338749337E-2</v>
      </c>
      <c r="S2085" s="20">
        <v>-0.12383048981838196</v>
      </c>
    </row>
    <row r="2086" spans="1:19" ht="13.5" customHeight="1" x14ac:dyDescent="0.2">
      <c r="A2086" s="6">
        <v>42136</v>
      </c>
      <c r="B2086" s="19">
        <v>41772</v>
      </c>
      <c r="C2086" s="19">
        <v>40316</v>
      </c>
      <c r="D2086" s="16" t="s">
        <v>4</v>
      </c>
      <c r="E2086" s="7">
        <v>5447</v>
      </c>
      <c r="F2086" s="7">
        <v>3147</v>
      </c>
      <c r="G2086" s="32">
        <v>2300</v>
      </c>
      <c r="H2086" s="7">
        <v>5143</v>
      </c>
      <c r="I2086" s="7">
        <v>2897</v>
      </c>
      <c r="J2086" s="32">
        <v>2246</v>
      </c>
      <c r="K2086" s="7">
        <v>3753</v>
      </c>
      <c r="L2086" s="7">
        <v>2284</v>
      </c>
      <c r="M2086" s="32">
        <v>1469</v>
      </c>
      <c r="N2086" s="8">
        <v>5.9109469181411578E-2</v>
      </c>
      <c r="O2086" s="8">
        <v>8.6296168450120891E-2</v>
      </c>
      <c r="P2086" s="20">
        <v>2.4042742653606508E-2</v>
      </c>
      <c r="Q2086" s="8">
        <v>-0.11775186264982185</v>
      </c>
      <c r="R2086" s="8">
        <v>-0.11252115059221657</v>
      </c>
      <c r="S2086" s="20">
        <v>-0.12480974124809741</v>
      </c>
    </row>
    <row r="2087" spans="1:19" ht="13.5" customHeight="1" x14ac:dyDescent="0.2">
      <c r="A2087" s="6">
        <v>42137</v>
      </c>
      <c r="B2087" s="19">
        <v>41773</v>
      </c>
      <c r="C2087" s="19">
        <v>40317</v>
      </c>
      <c r="D2087" s="16" t="s">
        <v>5</v>
      </c>
      <c r="E2087" s="7">
        <v>5467</v>
      </c>
      <c r="F2087" s="7">
        <v>3986</v>
      </c>
      <c r="G2087" s="32">
        <v>1481</v>
      </c>
      <c r="H2087" s="7">
        <v>5600</v>
      </c>
      <c r="I2087" s="7">
        <v>3963</v>
      </c>
      <c r="J2087" s="32">
        <v>1637</v>
      </c>
      <c r="K2087" s="7">
        <v>4104</v>
      </c>
      <c r="L2087" s="7">
        <v>3169</v>
      </c>
      <c r="M2087" s="32">
        <v>935</v>
      </c>
      <c r="N2087" s="8">
        <v>-2.3750000000000049E-2</v>
      </c>
      <c r="O2087" s="8">
        <v>5.803684077718918E-3</v>
      </c>
      <c r="P2087" s="20">
        <v>-9.5296273671350074E-2</v>
      </c>
      <c r="Q2087" s="8">
        <v>-8.6702305379218192E-2</v>
      </c>
      <c r="R2087" s="8">
        <v>-8.8497598902355312E-2</v>
      </c>
      <c r="S2087" s="20">
        <v>-8.1835089894606305E-2</v>
      </c>
    </row>
    <row r="2088" spans="1:19" ht="13.5" customHeight="1" x14ac:dyDescent="0.2">
      <c r="A2088" s="6">
        <v>42138</v>
      </c>
      <c r="B2088" s="19">
        <v>41774</v>
      </c>
      <c r="C2088" s="19">
        <v>40318</v>
      </c>
      <c r="D2088" s="16" t="s">
        <v>6</v>
      </c>
      <c r="E2088" s="7">
        <v>7077</v>
      </c>
      <c r="F2088" s="7">
        <v>4483</v>
      </c>
      <c r="G2088" s="32">
        <v>2594</v>
      </c>
      <c r="H2088" s="7">
        <v>6155</v>
      </c>
      <c r="I2088" s="7">
        <v>3966</v>
      </c>
      <c r="J2088" s="32">
        <v>2189</v>
      </c>
      <c r="K2088" s="7">
        <v>4219</v>
      </c>
      <c r="L2088" s="7">
        <v>2909</v>
      </c>
      <c r="M2088" s="32">
        <v>1310</v>
      </c>
      <c r="N2088" s="8">
        <v>0.14979691307879772</v>
      </c>
      <c r="O2088" s="8">
        <v>0.13035804336863333</v>
      </c>
      <c r="P2088" s="20">
        <v>0.18501598903608962</v>
      </c>
      <c r="Q2088" s="8">
        <v>3.2987884980294924E-2</v>
      </c>
      <c r="R2088" s="8">
        <v>-6.0364703416474486E-2</v>
      </c>
      <c r="S2088" s="20">
        <v>0.24711538461538463</v>
      </c>
    </row>
    <row r="2089" spans="1:19" ht="13.5" customHeight="1" x14ac:dyDescent="0.2">
      <c r="A2089" s="6">
        <v>42139</v>
      </c>
      <c r="B2089" s="19">
        <v>41775</v>
      </c>
      <c r="C2089" s="19">
        <v>40319</v>
      </c>
      <c r="D2089" s="16" t="s">
        <v>7</v>
      </c>
      <c r="E2089" s="7">
        <v>6437</v>
      </c>
      <c r="F2089" s="7">
        <v>4484</v>
      </c>
      <c r="G2089" s="32">
        <v>1953</v>
      </c>
      <c r="H2089" s="7">
        <v>5186</v>
      </c>
      <c r="I2089" s="7">
        <v>4076</v>
      </c>
      <c r="J2089" s="32">
        <v>1110</v>
      </c>
      <c r="K2089" s="7">
        <v>4505</v>
      </c>
      <c r="L2089" s="7">
        <v>3081</v>
      </c>
      <c r="M2089" s="32">
        <v>1424</v>
      </c>
      <c r="N2089" s="8">
        <v>0.24122637871191666</v>
      </c>
      <c r="O2089" s="8">
        <v>0.10009813542688906</v>
      </c>
      <c r="P2089" s="20">
        <v>0.75945945945945947</v>
      </c>
      <c r="Q2089" s="8">
        <v>1.4179927524814895E-2</v>
      </c>
      <c r="R2089" s="8">
        <v>1.9554342883128628E-2</v>
      </c>
      <c r="S2089" s="20">
        <v>2.0523345305285545E-3</v>
      </c>
    </row>
    <row r="2090" spans="1:19" ht="13.5" customHeight="1" x14ac:dyDescent="0.2">
      <c r="A2090" s="6">
        <v>42140</v>
      </c>
      <c r="B2090" s="19">
        <v>41776</v>
      </c>
      <c r="C2090" s="19">
        <v>40320</v>
      </c>
      <c r="D2090" s="16" t="s">
        <v>1</v>
      </c>
      <c r="E2090" s="7">
        <v>6494</v>
      </c>
      <c r="F2090" s="7">
        <v>3679</v>
      </c>
      <c r="G2090" s="32">
        <v>2815</v>
      </c>
      <c r="H2090" s="7">
        <v>6888</v>
      </c>
      <c r="I2090" s="7">
        <v>3905</v>
      </c>
      <c r="J2090" s="32">
        <v>2983</v>
      </c>
      <c r="K2090" s="7">
        <v>4663</v>
      </c>
      <c r="L2090" s="7">
        <v>3151</v>
      </c>
      <c r="M2090" s="32">
        <v>1512</v>
      </c>
      <c r="N2090" s="8">
        <v>-5.7200929152148694E-2</v>
      </c>
      <c r="O2090" s="8">
        <v>-5.7874519846350836E-2</v>
      </c>
      <c r="P2090" s="20">
        <v>-5.6319141803553463E-2</v>
      </c>
      <c r="Q2090" s="8">
        <v>7.0380748310532315E-2</v>
      </c>
      <c r="R2090" s="8">
        <v>-8.0939295528353772E-2</v>
      </c>
      <c r="S2090" s="20">
        <v>0.36385658914728691</v>
      </c>
    </row>
    <row r="2091" spans="1:19" ht="13.5" customHeight="1" x14ac:dyDescent="0.2">
      <c r="A2091" s="6">
        <v>42141</v>
      </c>
      <c r="B2091" s="19">
        <v>41777</v>
      </c>
      <c r="C2091" s="19">
        <v>40321</v>
      </c>
      <c r="D2091" s="16" t="s">
        <v>2</v>
      </c>
      <c r="E2091" s="7">
        <v>7480</v>
      </c>
      <c r="F2091" s="7">
        <v>4652</v>
      </c>
      <c r="G2091" s="32">
        <v>2828</v>
      </c>
      <c r="H2091" s="7">
        <v>6662</v>
      </c>
      <c r="I2091" s="7">
        <v>4656</v>
      </c>
      <c r="J2091" s="32">
        <v>2006</v>
      </c>
      <c r="K2091" s="7">
        <v>4115</v>
      </c>
      <c r="L2091" s="7">
        <v>2701</v>
      </c>
      <c r="M2091" s="32">
        <v>1414</v>
      </c>
      <c r="N2091" s="8">
        <v>0.12278595016511562</v>
      </c>
      <c r="O2091" s="8">
        <v>-8.5910652920961894E-4</v>
      </c>
      <c r="P2091" s="20">
        <v>0.40977068793619154</v>
      </c>
      <c r="Q2091" s="8">
        <v>0.29478968322658816</v>
      </c>
      <c r="R2091" s="8">
        <v>2.5799338478500466E-2</v>
      </c>
      <c r="S2091" s="20">
        <v>1.2769726247987117</v>
      </c>
    </row>
    <row r="2092" spans="1:19" ht="13.5" customHeight="1" x14ac:dyDescent="0.2">
      <c r="A2092" s="6">
        <v>42142</v>
      </c>
      <c r="B2092" s="19">
        <v>41778</v>
      </c>
      <c r="C2092" s="19">
        <v>40322</v>
      </c>
      <c r="D2092" s="16" t="s">
        <v>3</v>
      </c>
      <c r="E2092" s="7">
        <v>5519</v>
      </c>
      <c r="F2092" s="7">
        <v>3896</v>
      </c>
      <c r="G2092" s="32">
        <v>1623</v>
      </c>
      <c r="H2092" s="7">
        <v>5920</v>
      </c>
      <c r="I2092" s="7">
        <v>4233</v>
      </c>
      <c r="J2092" s="32">
        <v>1687</v>
      </c>
      <c r="K2092" s="7">
        <v>4400</v>
      </c>
      <c r="L2092" s="7">
        <v>3066</v>
      </c>
      <c r="M2092" s="32">
        <v>1334</v>
      </c>
      <c r="N2092" s="8">
        <v>-6.7736486486486447E-2</v>
      </c>
      <c r="O2092" s="8">
        <v>-7.9612567918733723E-2</v>
      </c>
      <c r="P2092" s="20">
        <v>-3.7937166567871938E-2</v>
      </c>
      <c r="Q2092" s="8">
        <v>-1.6221033868092705E-2</v>
      </c>
      <c r="R2092" s="8">
        <v>-8.3990837363197013E-3</v>
      </c>
      <c r="S2092" s="20">
        <v>-3.4503271861986873E-2</v>
      </c>
    </row>
    <row r="2093" spans="1:19" ht="13.5" customHeight="1" x14ac:dyDescent="0.2">
      <c r="A2093" s="6">
        <v>42143</v>
      </c>
      <c r="B2093" s="19">
        <v>41779</v>
      </c>
      <c r="C2093" s="19">
        <v>40323</v>
      </c>
      <c r="D2093" s="16" t="s">
        <v>4</v>
      </c>
      <c r="E2093" s="7">
        <v>6083</v>
      </c>
      <c r="F2093" s="7">
        <v>3682</v>
      </c>
      <c r="G2093" s="32">
        <v>2401</v>
      </c>
      <c r="H2093" s="7">
        <v>6098</v>
      </c>
      <c r="I2093" s="7">
        <v>4009</v>
      </c>
      <c r="J2093" s="32">
        <v>2089</v>
      </c>
      <c r="K2093" s="7">
        <v>3922</v>
      </c>
      <c r="L2093" s="7">
        <v>2509</v>
      </c>
      <c r="M2093" s="32">
        <v>1413</v>
      </c>
      <c r="N2093" s="8">
        <v>-2.4598228927517063E-3</v>
      </c>
      <c r="O2093" s="8">
        <v>-8.1566475430281837E-2</v>
      </c>
      <c r="P2093" s="20">
        <v>0.14935375777884152</v>
      </c>
      <c r="Q2093" s="8">
        <v>9.7024346257889915E-2</v>
      </c>
      <c r="R2093" s="8">
        <v>0.10870219813309245</v>
      </c>
      <c r="S2093" s="20">
        <v>7.9586330935251803E-2</v>
      </c>
    </row>
    <row r="2094" spans="1:19" ht="13.5" customHeight="1" x14ac:dyDescent="0.2">
      <c r="A2094" s="6">
        <v>42144</v>
      </c>
      <c r="B2094" s="19">
        <v>41780</v>
      </c>
      <c r="C2094" s="19">
        <v>40324</v>
      </c>
      <c r="D2094" s="16" t="s">
        <v>5</v>
      </c>
      <c r="E2094" s="7">
        <v>6110</v>
      </c>
      <c r="F2094" s="7">
        <v>4575</v>
      </c>
      <c r="G2094" s="32">
        <v>1535</v>
      </c>
      <c r="H2094" s="7">
        <v>6109</v>
      </c>
      <c r="I2094" s="7">
        <v>4556</v>
      </c>
      <c r="J2094" s="32">
        <v>1553</v>
      </c>
      <c r="K2094" s="7">
        <v>4038</v>
      </c>
      <c r="L2094" s="7">
        <v>3125</v>
      </c>
      <c r="M2094" s="32">
        <v>913</v>
      </c>
      <c r="N2094" s="8">
        <v>1.6369291209694659E-4</v>
      </c>
      <c r="O2094" s="8">
        <v>4.1703248463564879E-3</v>
      </c>
      <c r="P2094" s="20">
        <v>-1.1590470057952329E-2</v>
      </c>
      <c r="Q2094" s="8">
        <v>7.6841734226295477E-2</v>
      </c>
      <c r="R2094" s="8">
        <v>3.9064274358391993E-2</v>
      </c>
      <c r="S2094" s="20">
        <v>0.20771046420141626</v>
      </c>
    </row>
    <row r="2095" spans="1:19" ht="13.5" customHeight="1" x14ac:dyDescent="0.2">
      <c r="A2095" s="6">
        <v>42145</v>
      </c>
      <c r="B2095" s="19">
        <v>41781</v>
      </c>
      <c r="C2095" s="19">
        <v>40325</v>
      </c>
      <c r="D2095" s="16" t="s">
        <v>6</v>
      </c>
      <c r="E2095" s="7">
        <v>7137</v>
      </c>
      <c r="F2095" s="7">
        <v>4467</v>
      </c>
      <c r="G2095" s="32">
        <v>2670</v>
      </c>
      <c r="H2095" s="7">
        <v>6776</v>
      </c>
      <c r="I2095" s="7">
        <v>4648</v>
      </c>
      <c r="J2095" s="32">
        <v>2128</v>
      </c>
      <c r="K2095" s="7">
        <v>4495</v>
      </c>
      <c r="L2095" s="7">
        <v>3189</v>
      </c>
      <c r="M2095" s="32">
        <v>1306</v>
      </c>
      <c r="N2095" s="8">
        <v>5.3276269185360103E-2</v>
      </c>
      <c r="O2095" s="8">
        <v>-3.8941480206540424E-2</v>
      </c>
      <c r="P2095" s="20">
        <v>0.25469924812030076</v>
      </c>
      <c r="Q2095" s="8">
        <v>0.13483860709174755</v>
      </c>
      <c r="R2095" s="8">
        <v>-3.0388539179509455E-2</v>
      </c>
      <c r="S2095" s="20">
        <v>0.58739595719381699</v>
      </c>
    </row>
    <row r="2096" spans="1:19" ht="13.5" customHeight="1" x14ac:dyDescent="0.2">
      <c r="A2096" s="6">
        <v>42146</v>
      </c>
      <c r="B2096" s="19">
        <v>41782</v>
      </c>
      <c r="C2096" s="19">
        <v>40326</v>
      </c>
      <c r="D2096" s="16" t="s">
        <v>7</v>
      </c>
      <c r="E2096" s="7">
        <v>6668</v>
      </c>
      <c r="F2096" s="7">
        <v>4611</v>
      </c>
      <c r="G2096" s="32">
        <v>2057</v>
      </c>
      <c r="H2096" s="7">
        <v>5991</v>
      </c>
      <c r="I2096" s="7">
        <v>4830</v>
      </c>
      <c r="J2096" s="32">
        <v>1161</v>
      </c>
      <c r="K2096" s="7">
        <v>4573</v>
      </c>
      <c r="L2096" s="7">
        <v>3374</v>
      </c>
      <c r="M2096" s="32">
        <v>1199</v>
      </c>
      <c r="N2096" s="8">
        <v>0.11300283758971785</v>
      </c>
      <c r="O2096" s="8">
        <v>-4.5341614906832306E-2</v>
      </c>
      <c r="P2096" s="20">
        <v>0.77174849267872525</v>
      </c>
      <c r="Q2096" s="8">
        <v>0.13594548551959118</v>
      </c>
      <c r="R2096" s="8">
        <v>0.1121562952243127</v>
      </c>
      <c r="S2096" s="20">
        <v>0.19315545243619492</v>
      </c>
    </row>
    <row r="2097" spans="1:19" ht="13.5" customHeight="1" x14ac:dyDescent="0.2">
      <c r="A2097" s="6">
        <v>42147</v>
      </c>
      <c r="B2097" s="19">
        <v>41783</v>
      </c>
      <c r="C2097" s="19">
        <v>40327</v>
      </c>
      <c r="D2097" s="16" t="s">
        <v>1</v>
      </c>
      <c r="E2097" s="7">
        <v>7206</v>
      </c>
      <c r="F2097" s="7">
        <v>4247</v>
      </c>
      <c r="G2097" s="32">
        <v>2959</v>
      </c>
      <c r="H2097" s="7">
        <v>7128</v>
      </c>
      <c r="I2097" s="7">
        <v>4318</v>
      </c>
      <c r="J2097" s="32">
        <v>2810</v>
      </c>
      <c r="K2097" s="7">
        <v>4718</v>
      </c>
      <c r="L2097" s="7">
        <v>3323</v>
      </c>
      <c r="M2097" s="32">
        <v>1395</v>
      </c>
      <c r="N2097" s="8">
        <v>1.0942760942761032E-2</v>
      </c>
      <c r="O2097" s="8">
        <v>-1.6442797591477487E-2</v>
      </c>
      <c r="P2097" s="20">
        <v>5.3024911032028443E-2</v>
      </c>
      <c r="Q2097" s="8">
        <v>0.11083705873285021</v>
      </c>
      <c r="R2097" s="8">
        <v>4.2976424361493182E-2</v>
      </c>
      <c r="S2097" s="20">
        <v>0.22525879917184266</v>
      </c>
    </row>
    <row r="2098" spans="1:19" ht="13.5" customHeight="1" x14ac:dyDescent="0.2">
      <c r="A2098" s="6">
        <v>42148</v>
      </c>
      <c r="B2098" s="19">
        <v>41784</v>
      </c>
      <c r="C2098" s="19">
        <v>40328</v>
      </c>
      <c r="D2098" s="16" t="s">
        <v>2</v>
      </c>
      <c r="E2098" s="7">
        <v>7309</v>
      </c>
      <c r="F2098" s="7">
        <v>4842</v>
      </c>
      <c r="G2098" s="32">
        <v>2467</v>
      </c>
      <c r="H2098" s="7">
        <v>6847</v>
      </c>
      <c r="I2098" s="7">
        <v>4943</v>
      </c>
      <c r="J2098" s="32">
        <v>1904</v>
      </c>
      <c r="K2098" s="7">
        <v>4277</v>
      </c>
      <c r="L2098" s="7">
        <v>2951</v>
      </c>
      <c r="M2098" s="32">
        <v>1326</v>
      </c>
      <c r="N2098" s="8">
        <v>6.7474806484591809E-2</v>
      </c>
      <c r="O2098" s="8">
        <v>-2.0432935464292923E-2</v>
      </c>
      <c r="P2098" s="20">
        <v>0.29569327731092443</v>
      </c>
      <c r="Q2098" s="8">
        <v>0.16422427524689387</v>
      </c>
      <c r="R2098" s="8">
        <v>9.5723014256619221E-2</v>
      </c>
      <c r="S2098" s="20">
        <v>0.32705755782678869</v>
      </c>
    </row>
    <row r="2099" spans="1:19" ht="13.5" customHeight="1" x14ac:dyDescent="0.2">
      <c r="A2099" s="6">
        <v>42149</v>
      </c>
      <c r="B2099" s="19">
        <v>41785</v>
      </c>
      <c r="C2099" s="19">
        <v>40329</v>
      </c>
      <c r="D2099" s="16" t="s">
        <v>3</v>
      </c>
      <c r="E2099" s="7">
        <v>5622</v>
      </c>
      <c r="F2099" s="7">
        <v>4146</v>
      </c>
      <c r="G2099" s="32">
        <v>1476</v>
      </c>
      <c r="H2099" s="7">
        <v>5512</v>
      </c>
      <c r="I2099" s="7">
        <v>4046</v>
      </c>
      <c r="J2099" s="32">
        <v>1466</v>
      </c>
      <c r="K2099" s="7">
        <v>4775</v>
      </c>
      <c r="L2099" s="7">
        <v>3456</v>
      </c>
      <c r="M2099" s="32">
        <v>1319</v>
      </c>
      <c r="N2099" s="8">
        <v>1.9956458635703944E-2</v>
      </c>
      <c r="O2099" s="8">
        <v>2.4715768660405368E-2</v>
      </c>
      <c r="P2099" s="20">
        <v>6.8212824010913664E-3</v>
      </c>
      <c r="Q2099" s="8">
        <v>-3.8974358974358969E-2</v>
      </c>
      <c r="R2099" s="8">
        <v>1.5429831006612771E-2</v>
      </c>
      <c r="S2099" s="20">
        <v>-0.16468590831918506</v>
      </c>
    </row>
    <row r="2100" spans="1:19" ht="13.5" customHeight="1" x14ac:dyDescent="0.2">
      <c r="A2100" s="6">
        <v>42150</v>
      </c>
      <c r="B2100" s="19">
        <v>41786</v>
      </c>
      <c r="C2100" s="19">
        <v>40330</v>
      </c>
      <c r="D2100" s="16" t="s">
        <v>4</v>
      </c>
      <c r="E2100" s="7">
        <v>5835</v>
      </c>
      <c r="F2100" s="7">
        <v>3504</v>
      </c>
      <c r="G2100" s="32">
        <v>2331</v>
      </c>
      <c r="H2100" s="7">
        <v>5753</v>
      </c>
      <c r="I2100" s="7">
        <v>3506</v>
      </c>
      <c r="J2100" s="32">
        <v>2247</v>
      </c>
      <c r="K2100" s="7">
        <v>4793</v>
      </c>
      <c r="L2100" s="7">
        <v>3325</v>
      </c>
      <c r="M2100" s="32">
        <v>1468</v>
      </c>
      <c r="N2100" s="8">
        <v>1.425343299148274E-2</v>
      </c>
      <c r="O2100" s="8">
        <v>-5.7045065601823985E-4</v>
      </c>
      <c r="P2100" s="20">
        <v>3.7383177570093462E-2</v>
      </c>
      <c r="Q2100" s="8">
        <v>-2.9118136439267861E-2</v>
      </c>
      <c r="R2100" s="8">
        <v>-0.10084680523479594</v>
      </c>
      <c r="S2100" s="20">
        <v>0.10317084713677227</v>
      </c>
    </row>
    <row r="2101" spans="1:19" ht="13.5" customHeight="1" x14ac:dyDescent="0.2">
      <c r="A2101" s="6">
        <v>42151</v>
      </c>
      <c r="B2101" s="19">
        <v>41787</v>
      </c>
      <c r="C2101" s="19">
        <v>40331</v>
      </c>
      <c r="D2101" s="16" t="s">
        <v>5</v>
      </c>
      <c r="E2101" s="7">
        <v>5847</v>
      </c>
      <c r="F2101" s="7">
        <v>4457</v>
      </c>
      <c r="G2101" s="32">
        <v>1390</v>
      </c>
      <c r="H2101" s="7">
        <v>5960</v>
      </c>
      <c r="I2101" s="7">
        <v>4445</v>
      </c>
      <c r="J2101" s="32">
        <v>1515</v>
      </c>
      <c r="K2101" s="7">
        <v>3542</v>
      </c>
      <c r="L2101" s="7">
        <v>2516</v>
      </c>
      <c r="M2101" s="32">
        <v>1026</v>
      </c>
      <c r="N2101" s="8">
        <v>-1.8959731543624181E-2</v>
      </c>
      <c r="O2101" s="8">
        <v>2.6996625421822351E-3</v>
      </c>
      <c r="P2101" s="20">
        <v>-8.2508250825082508E-2</v>
      </c>
      <c r="Q2101" s="8">
        <v>-2.7445109780439125E-2</v>
      </c>
      <c r="R2101" s="8">
        <v>-2.6643371915265335E-2</v>
      </c>
      <c r="S2101" s="20">
        <v>-3.000697836706212E-2</v>
      </c>
    </row>
    <row r="2102" spans="1:19" ht="13.5" customHeight="1" x14ac:dyDescent="0.2">
      <c r="A2102" s="6">
        <v>42152</v>
      </c>
      <c r="B2102" s="19">
        <v>41788</v>
      </c>
      <c r="C2102" s="19">
        <v>40332</v>
      </c>
      <c r="D2102" s="16" t="s">
        <v>6</v>
      </c>
      <c r="E2102" s="7">
        <v>7085</v>
      </c>
      <c r="F2102" s="7">
        <v>4598</v>
      </c>
      <c r="G2102" s="32">
        <v>2487</v>
      </c>
      <c r="H2102" s="7">
        <v>6559</v>
      </c>
      <c r="I2102" s="7">
        <v>4422</v>
      </c>
      <c r="J2102" s="32">
        <v>2137</v>
      </c>
      <c r="K2102" s="7">
        <v>4204</v>
      </c>
      <c r="L2102" s="7">
        <v>2841</v>
      </c>
      <c r="M2102" s="32">
        <v>1363</v>
      </c>
      <c r="N2102" s="8">
        <v>8.019515169995417E-2</v>
      </c>
      <c r="O2102" s="8">
        <v>3.9800995024875663E-2</v>
      </c>
      <c r="P2102" s="20">
        <v>0.16378100140383722</v>
      </c>
      <c r="Q2102" s="8">
        <v>0.13432596861991675</v>
      </c>
      <c r="R2102" s="8">
        <v>-4.1152263374485409E-3</v>
      </c>
      <c r="S2102" s="20">
        <v>0.52670349907918967</v>
      </c>
    </row>
    <row r="2103" spans="1:19" ht="13.5" customHeight="1" x14ac:dyDescent="0.2">
      <c r="A2103" s="6">
        <v>42153</v>
      </c>
      <c r="B2103" s="19">
        <v>41789</v>
      </c>
      <c r="C2103" s="19">
        <v>40333</v>
      </c>
      <c r="D2103" s="16" t="s">
        <v>7</v>
      </c>
      <c r="E2103" s="7">
        <v>6332</v>
      </c>
      <c r="F2103" s="7">
        <v>4441</v>
      </c>
      <c r="G2103" s="32">
        <v>1891</v>
      </c>
      <c r="H2103" s="7">
        <v>5801</v>
      </c>
      <c r="I2103" s="7">
        <v>4458</v>
      </c>
      <c r="J2103" s="32">
        <v>1343</v>
      </c>
      <c r="K2103" s="7">
        <v>4790</v>
      </c>
      <c r="L2103" s="7">
        <v>3458</v>
      </c>
      <c r="M2103" s="32">
        <v>1332</v>
      </c>
      <c r="N2103" s="8">
        <v>9.1535942078951882E-2</v>
      </c>
      <c r="O2103" s="8">
        <v>-3.8133692238672134E-3</v>
      </c>
      <c r="P2103" s="20">
        <v>0.40804169769173493</v>
      </c>
      <c r="Q2103" s="8">
        <v>2.2158911047800434E-3</v>
      </c>
      <c r="R2103" s="8">
        <v>5.8136764355491977E-2</v>
      </c>
      <c r="S2103" s="20">
        <v>-0.10843941537010848</v>
      </c>
    </row>
    <row r="2104" spans="1:19" ht="13.5" customHeight="1" x14ac:dyDescent="0.2">
      <c r="A2104" s="6">
        <v>42154</v>
      </c>
      <c r="B2104" s="19">
        <v>41790</v>
      </c>
      <c r="C2104" s="19">
        <v>40334</v>
      </c>
      <c r="D2104" s="16" t="s">
        <v>1</v>
      </c>
      <c r="E2104" s="7">
        <v>6921</v>
      </c>
      <c r="F2104" s="7">
        <v>4043</v>
      </c>
      <c r="G2104" s="32">
        <v>2878</v>
      </c>
      <c r="H2104" s="7">
        <v>7854</v>
      </c>
      <c r="I2104" s="7">
        <v>4602</v>
      </c>
      <c r="J2104" s="32">
        <v>3252</v>
      </c>
      <c r="K2104" s="7">
        <v>4641</v>
      </c>
      <c r="L2104" s="7">
        <v>3242</v>
      </c>
      <c r="M2104" s="32">
        <v>1399</v>
      </c>
      <c r="N2104" s="8">
        <v>-0.11879297173414816</v>
      </c>
      <c r="O2104" s="8">
        <v>-0.12146892655367236</v>
      </c>
      <c r="P2104" s="20">
        <v>-0.11500615006150061</v>
      </c>
      <c r="Q2104" s="8">
        <v>6.2970357855936188E-2</v>
      </c>
      <c r="R2104" s="8">
        <v>4.2225534028812461E-3</v>
      </c>
      <c r="S2104" s="20">
        <v>0.15814889336016091</v>
      </c>
    </row>
    <row r="2105" spans="1:19" ht="13.5" customHeight="1" x14ac:dyDescent="0.2">
      <c r="A2105" s="6">
        <v>42155</v>
      </c>
      <c r="B2105" s="19">
        <v>41791</v>
      </c>
      <c r="C2105" s="19">
        <v>40335</v>
      </c>
      <c r="D2105" s="16" t="s">
        <v>2</v>
      </c>
      <c r="E2105" s="7">
        <v>7123</v>
      </c>
      <c r="F2105" s="7">
        <v>4652</v>
      </c>
      <c r="G2105" s="32">
        <v>2471</v>
      </c>
      <c r="H2105" s="7">
        <v>6393</v>
      </c>
      <c r="I2105" s="7">
        <v>4395</v>
      </c>
      <c r="J2105" s="32">
        <v>1998</v>
      </c>
      <c r="K2105" s="7">
        <v>4488</v>
      </c>
      <c r="L2105" s="7">
        <v>3181</v>
      </c>
      <c r="M2105" s="32">
        <v>1307</v>
      </c>
      <c r="N2105" s="8">
        <v>0.11418739246050369</v>
      </c>
      <c r="O2105" s="8">
        <v>5.8475540386803138E-2</v>
      </c>
      <c r="P2105" s="20">
        <v>0.23673673673673679</v>
      </c>
      <c r="Q2105" s="8">
        <v>0.14554519137986488</v>
      </c>
      <c r="R2105" s="8">
        <v>9.4330745706892483E-2</v>
      </c>
      <c r="S2105" s="20">
        <v>0.2562277580071175</v>
      </c>
    </row>
    <row r="2106" spans="1:19" ht="13.5" customHeight="1" x14ac:dyDescent="0.2">
      <c r="A2106" s="6">
        <v>42156</v>
      </c>
      <c r="B2106" s="19">
        <v>41792</v>
      </c>
      <c r="C2106" s="19">
        <v>40336</v>
      </c>
      <c r="D2106" s="16" t="s">
        <v>3</v>
      </c>
      <c r="E2106" s="7">
        <v>5396</v>
      </c>
      <c r="F2106" s="7">
        <v>3845</v>
      </c>
      <c r="G2106" s="32">
        <v>1551</v>
      </c>
      <c r="H2106" s="7">
        <v>5474</v>
      </c>
      <c r="I2106" s="7">
        <v>3816</v>
      </c>
      <c r="J2106" s="32">
        <v>1658</v>
      </c>
      <c r="K2106" s="7">
        <v>4233</v>
      </c>
      <c r="L2106" s="7">
        <v>2998</v>
      </c>
      <c r="M2106" s="32">
        <v>1235</v>
      </c>
      <c r="N2106" s="8">
        <v>-1.4249177932042389E-2</v>
      </c>
      <c r="O2106" s="8">
        <v>7.599580712788212E-3</v>
      </c>
      <c r="P2106" s="20">
        <v>-6.4535585042219568E-2</v>
      </c>
      <c r="Q2106" s="8">
        <v>2.2938388625592498E-2</v>
      </c>
      <c r="R2106" s="8">
        <v>4.3702497285559083E-2</v>
      </c>
      <c r="S2106" s="20">
        <v>-2.5141420490257693E-2</v>
      </c>
    </row>
    <row r="2107" spans="1:19" ht="13.5" customHeight="1" x14ac:dyDescent="0.2">
      <c r="A2107" s="6">
        <v>42157</v>
      </c>
      <c r="B2107" s="19">
        <v>41793</v>
      </c>
      <c r="C2107" s="19">
        <v>40337</v>
      </c>
      <c r="D2107" s="16" t="s">
        <v>4</v>
      </c>
      <c r="E2107" s="7">
        <v>5926</v>
      </c>
      <c r="F2107" s="7">
        <v>3573</v>
      </c>
      <c r="G2107" s="32">
        <v>2353</v>
      </c>
      <c r="H2107" s="7">
        <v>5781</v>
      </c>
      <c r="I2107" s="7">
        <v>3510</v>
      </c>
      <c r="J2107" s="32">
        <v>2271</v>
      </c>
      <c r="K2107" s="7">
        <v>4820</v>
      </c>
      <c r="L2107" s="7">
        <v>3337</v>
      </c>
      <c r="M2107" s="32">
        <v>1483</v>
      </c>
      <c r="N2107" s="8">
        <v>2.5082165715274218E-2</v>
      </c>
      <c r="O2107" s="8">
        <v>1.7948717948717885E-2</v>
      </c>
      <c r="P2107" s="20">
        <v>3.6107441655658379E-2</v>
      </c>
      <c r="Q2107" s="8">
        <v>4.514991181657857E-2</v>
      </c>
      <c r="R2107" s="8">
        <v>6.3076465337697174E-2</v>
      </c>
      <c r="S2107" s="20">
        <v>1.9055868341273374E-2</v>
      </c>
    </row>
    <row r="2108" spans="1:19" ht="13.5" customHeight="1" x14ac:dyDescent="0.2">
      <c r="A2108" s="6">
        <v>42158</v>
      </c>
      <c r="B2108" s="19">
        <v>41794</v>
      </c>
      <c r="C2108" s="19">
        <v>40338</v>
      </c>
      <c r="D2108" s="16" t="s">
        <v>5</v>
      </c>
      <c r="E2108" s="7">
        <v>6276</v>
      </c>
      <c r="F2108" s="7">
        <v>4505</v>
      </c>
      <c r="G2108" s="32">
        <v>1771</v>
      </c>
      <c r="H2108" s="7">
        <v>6053</v>
      </c>
      <c r="I2108" s="7">
        <v>4428</v>
      </c>
      <c r="J2108" s="32">
        <v>1625</v>
      </c>
      <c r="K2108" s="7">
        <v>4559</v>
      </c>
      <c r="L2108" s="7">
        <v>3616</v>
      </c>
      <c r="M2108" s="32">
        <v>943</v>
      </c>
      <c r="N2108" s="8">
        <v>3.6841235750867396E-2</v>
      </c>
      <c r="O2108" s="8">
        <v>1.7389340560072242E-2</v>
      </c>
      <c r="P2108" s="20">
        <v>8.9846153846153909E-2</v>
      </c>
      <c r="Q2108" s="8">
        <v>-1.413760603204528E-2</v>
      </c>
      <c r="R2108" s="8">
        <v>-4.8775337837837829E-2</v>
      </c>
      <c r="S2108" s="20">
        <v>8.6503067484662521E-2</v>
      </c>
    </row>
    <row r="2109" spans="1:19" ht="13.5" customHeight="1" x14ac:dyDescent="0.2">
      <c r="A2109" s="6">
        <v>42159</v>
      </c>
      <c r="B2109" s="19">
        <v>41795</v>
      </c>
      <c r="C2109" s="19">
        <v>40339</v>
      </c>
      <c r="D2109" s="16" t="s">
        <v>6</v>
      </c>
      <c r="E2109" s="7">
        <v>6879</v>
      </c>
      <c r="F2109" s="7">
        <v>4465</v>
      </c>
      <c r="G2109" s="32">
        <v>2414</v>
      </c>
      <c r="H2109" s="7">
        <v>7160</v>
      </c>
      <c r="I2109" s="7">
        <v>4762</v>
      </c>
      <c r="J2109" s="32">
        <v>2398</v>
      </c>
      <c r="K2109" s="7">
        <v>4621</v>
      </c>
      <c r="L2109" s="7">
        <v>3287</v>
      </c>
      <c r="M2109" s="32">
        <v>1334</v>
      </c>
      <c r="N2109" s="8">
        <v>-3.9245810055865915E-2</v>
      </c>
      <c r="O2109" s="8">
        <v>-6.2368752624947454E-2</v>
      </c>
      <c r="P2109" s="20">
        <v>6.6722268557131148E-3</v>
      </c>
      <c r="Q2109" s="8">
        <v>9.0347123157394238E-2</v>
      </c>
      <c r="R2109" s="8">
        <v>-5.2821383114128095E-2</v>
      </c>
      <c r="S2109" s="20">
        <v>0.51347962382445145</v>
      </c>
    </row>
    <row r="2110" spans="1:19" ht="13.5" customHeight="1" x14ac:dyDescent="0.2">
      <c r="A2110" s="6">
        <v>42160</v>
      </c>
      <c r="B2110" s="19">
        <v>41796</v>
      </c>
      <c r="C2110" s="19">
        <v>40340</v>
      </c>
      <c r="D2110" s="16" t="s">
        <v>7</v>
      </c>
      <c r="E2110" s="7">
        <v>6605</v>
      </c>
      <c r="F2110" s="7">
        <v>4666</v>
      </c>
      <c r="G2110" s="32">
        <v>1939</v>
      </c>
      <c r="H2110" s="7">
        <v>5707</v>
      </c>
      <c r="I2110" s="7">
        <v>4186</v>
      </c>
      <c r="J2110" s="32">
        <v>1521</v>
      </c>
      <c r="K2110" s="7">
        <v>4983</v>
      </c>
      <c r="L2110" s="7">
        <v>3612</v>
      </c>
      <c r="M2110" s="32">
        <v>1371</v>
      </c>
      <c r="N2110" s="8">
        <v>0.1573506220431049</v>
      </c>
      <c r="O2110" s="8">
        <v>0.11466794075489717</v>
      </c>
      <c r="P2110" s="20">
        <v>0.27481919789612097</v>
      </c>
      <c r="Q2110" s="8">
        <v>-1.5207991650514341E-2</v>
      </c>
      <c r="R2110" s="8">
        <v>5.6851642129105429E-2</v>
      </c>
      <c r="S2110" s="20">
        <v>-0.15401396160558467</v>
      </c>
    </row>
    <row r="2111" spans="1:19" ht="13.5" customHeight="1" x14ac:dyDescent="0.2">
      <c r="A2111" s="6">
        <v>42161</v>
      </c>
      <c r="B2111" s="19">
        <v>41797</v>
      </c>
      <c r="C2111" s="19">
        <v>40341</v>
      </c>
      <c r="D2111" s="16" t="s">
        <v>1</v>
      </c>
      <c r="E2111" s="7">
        <v>7185</v>
      </c>
      <c r="F2111" s="7">
        <v>4237</v>
      </c>
      <c r="G2111" s="32">
        <v>2948</v>
      </c>
      <c r="H2111" s="7">
        <v>7670</v>
      </c>
      <c r="I2111" s="7">
        <v>4793</v>
      </c>
      <c r="J2111" s="32">
        <v>2877</v>
      </c>
      <c r="K2111" s="7">
        <v>5543</v>
      </c>
      <c r="L2111" s="7">
        <v>4037</v>
      </c>
      <c r="M2111" s="32">
        <v>1506</v>
      </c>
      <c r="N2111" s="8">
        <v>-6.3233376792698803E-2</v>
      </c>
      <c r="O2111" s="8">
        <v>-0.11600250365115794</v>
      </c>
      <c r="P2111" s="20">
        <v>2.4678484532499212E-2</v>
      </c>
      <c r="Q2111" s="8">
        <v>6.4444444444444526E-2</v>
      </c>
      <c r="R2111" s="8">
        <v>-8.7639965546942311E-2</v>
      </c>
      <c r="S2111" s="20">
        <v>0.39981006647673323</v>
      </c>
    </row>
    <row r="2112" spans="1:19" ht="13.5" customHeight="1" x14ac:dyDescent="0.2">
      <c r="A2112" s="6">
        <v>42162</v>
      </c>
      <c r="B2112" s="19">
        <v>41798</v>
      </c>
      <c r="C2112" s="19">
        <v>40342</v>
      </c>
      <c r="D2112" s="16" t="s">
        <v>2</v>
      </c>
      <c r="E2112" s="7">
        <v>7062</v>
      </c>
      <c r="F2112" s="7">
        <v>4765</v>
      </c>
      <c r="G2112" s="32">
        <v>2297</v>
      </c>
      <c r="H2112" s="7">
        <v>6800</v>
      </c>
      <c r="I2112" s="7">
        <v>4983</v>
      </c>
      <c r="J2112" s="32">
        <v>1817</v>
      </c>
      <c r="K2112" s="7">
        <v>4908</v>
      </c>
      <c r="L2112" s="7">
        <v>3493</v>
      </c>
      <c r="M2112" s="32">
        <v>1415</v>
      </c>
      <c r="N2112" s="8">
        <v>3.8529411764705923E-2</v>
      </c>
      <c r="O2112" s="8">
        <v>-4.3748745735500694E-2</v>
      </c>
      <c r="P2112" s="20">
        <v>0.26417171161254815</v>
      </c>
      <c r="Q2112" s="8">
        <v>7.4179743223965477E-3</v>
      </c>
      <c r="R2112" s="8">
        <v>-3.4252128090798584E-2</v>
      </c>
      <c r="S2112" s="20">
        <v>0.10645472061657024</v>
      </c>
    </row>
    <row r="2113" spans="1:19" ht="13.5" customHeight="1" x14ac:dyDescent="0.2">
      <c r="A2113" s="6">
        <v>42163</v>
      </c>
      <c r="B2113" s="19">
        <v>41799</v>
      </c>
      <c r="C2113" s="19">
        <v>40343</v>
      </c>
      <c r="D2113" s="16" t="s">
        <v>3</v>
      </c>
      <c r="E2113" s="7">
        <v>5691</v>
      </c>
      <c r="F2113" s="7">
        <v>4223</v>
      </c>
      <c r="G2113" s="32">
        <v>1468</v>
      </c>
      <c r="H2113" s="7">
        <v>6176</v>
      </c>
      <c r="I2113" s="7">
        <v>4572</v>
      </c>
      <c r="J2113" s="32">
        <v>1604</v>
      </c>
      <c r="K2113" s="7">
        <v>5285</v>
      </c>
      <c r="L2113" s="7">
        <v>3783</v>
      </c>
      <c r="M2113" s="32">
        <v>1502</v>
      </c>
      <c r="N2113" s="8">
        <v>-7.8529792746113936E-2</v>
      </c>
      <c r="O2113" s="8">
        <v>-7.6334208223971967E-2</v>
      </c>
      <c r="P2113" s="20">
        <v>-8.4788029925187081E-2</v>
      </c>
      <c r="Q2113" s="8">
        <v>-4.8645937813440288E-2</v>
      </c>
      <c r="R2113" s="8">
        <v>-4.3488108720271756E-2</v>
      </c>
      <c r="S2113" s="20">
        <v>-6.3178047223994893E-2</v>
      </c>
    </row>
    <row r="2114" spans="1:19" ht="13.5" customHeight="1" x14ac:dyDescent="0.2">
      <c r="A2114" s="6">
        <v>42164</v>
      </c>
      <c r="B2114" s="19">
        <v>41800</v>
      </c>
      <c r="C2114" s="19">
        <v>40344</v>
      </c>
      <c r="D2114" s="16" t="s">
        <v>4</v>
      </c>
      <c r="E2114" s="7">
        <v>6541</v>
      </c>
      <c r="F2114" s="7">
        <v>4285</v>
      </c>
      <c r="G2114" s="32">
        <v>2256</v>
      </c>
      <c r="H2114" s="7">
        <v>6810</v>
      </c>
      <c r="I2114" s="7">
        <v>4519</v>
      </c>
      <c r="J2114" s="32">
        <v>2291</v>
      </c>
      <c r="K2114" s="7">
        <v>4858</v>
      </c>
      <c r="L2114" s="7">
        <v>3350</v>
      </c>
      <c r="M2114" s="32">
        <v>1508</v>
      </c>
      <c r="N2114" s="8">
        <v>-3.9500734214390598E-2</v>
      </c>
      <c r="O2114" s="8">
        <v>-5.1781367559194491E-2</v>
      </c>
      <c r="P2114" s="20">
        <v>-1.5277171540811874E-2</v>
      </c>
      <c r="Q2114" s="8">
        <v>1.8847352024922159E-2</v>
      </c>
      <c r="R2114" s="8">
        <v>5.8285996542356111E-2</v>
      </c>
      <c r="S2114" s="20">
        <v>-4.8502741459299892E-2</v>
      </c>
    </row>
    <row r="2115" spans="1:19" ht="13.5" customHeight="1" x14ac:dyDescent="0.2">
      <c r="A2115" s="6">
        <v>42165</v>
      </c>
      <c r="B2115" s="19">
        <v>41801</v>
      </c>
      <c r="C2115" s="19">
        <v>40345</v>
      </c>
      <c r="D2115" s="16" t="s">
        <v>5</v>
      </c>
      <c r="E2115" s="7">
        <v>6929</v>
      </c>
      <c r="F2115" s="7">
        <v>4844</v>
      </c>
      <c r="G2115" s="32">
        <v>2085</v>
      </c>
      <c r="H2115" s="7">
        <v>6632</v>
      </c>
      <c r="I2115" s="7">
        <v>5051</v>
      </c>
      <c r="J2115" s="32">
        <v>1581</v>
      </c>
      <c r="K2115" s="7">
        <v>5334</v>
      </c>
      <c r="L2115" s="7">
        <v>4077</v>
      </c>
      <c r="M2115" s="32">
        <v>1257</v>
      </c>
      <c r="N2115" s="8">
        <v>4.4782870928829821E-2</v>
      </c>
      <c r="O2115" s="8">
        <v>-4.0981983765590924E-2</v>
      </c>
      <c r="P2115" s="20">
        <v>0.31878557874762814</v>
      </c>
      <c r="Q2115" s="8">
        <v>5.6733262162574238E-2</v>
      </c>
      <c r="R2115" s="8">
        <v>-5.0009805844283162E-2</v>
      </c>
      <c r="S2115" s="20">
        <v>0.43004115226337447</v>
      </c>
    </row>
    <row r="2116" spans="1:19" ht="13.5" customHeight="1" x14ac:dyDescent="0.2">
      <c r="A2116" s="6">
        <v>42166</v>
      </c>
      <c r="B2116" s="19">
        <v>41802</v>
      </c>
      <c r="C2116" s="19">
        <v>40346</v>
      </c>
      <c r="D2116" s="16" t="s">
        <v>6</v>
      </c>
      <c r="E2116" s="7">
        <v>7346</v>
      </c>
      <c r="F2116" s="7">
        <v>4783</v>
      </c>
      <c r="G2116" s="32">
        <v>2563</v>
      </c>
      <c r="H2116" s="7">
        <v>7259</v>
      </c>
      <c r="I2116" s="7">
        <v>4962</v>
      </c>
      <c r="J2116" s="32">
        <v>2297</v>
      </c>
      <c r="K2116" s="7">
        <v>4965</v>
      </c>
      <c r="L2116" s="7">
        <v>3648</v>
      </c>
      <c r="M2116" s="32">
        <v>1317</v>
      </c>
      <c r="N2116" s="8">
        <v>1.1985121917619468E-2</v>
      </c>
      <c r="O2116" s="8">
        <v>-3.6074163643692092E-2</v>
      </c>
      <c r="P2116" s="20">
        <v>0.11580322159338263</v>
      </c>
      <c r="Q2116" s="8">
        <v>0.12358519424900583</v>
      </c>
      <c r="R2116" s="8">
        <v>-3.3346806790622519E-2</v>
      </c>
      <c r="S2116" s="20">
        <v>0.61194968553459117</v>
      </c>
    </row>
    <row r="2117" spans="1:19" ht="13.5" customHeight="1" x14ac:dyDescent="0.2">
      <c r="A2117" s="6">
        <v>42167</v>
      </c>
      <c r="B2117" s="19">
        <v>41803</v>
      </c>
      <c r="C2117" s="19">
        <v>40347</v>
      </c>
      <c r="D2117" s="16" t="s">
        <v>7</v>
      </c>
      <c r="E2117" s="7">
        <v>7042</v>
      </c>
      <c r="F2117" s="7">
        <v>5008</v>
      </c>
      <c r="G2117" s="32">
        <v>2034</v>
      </c>
      <c r="H2117" s="7">
        <v>6772</v>
      </c>
      <c r="I2117" s="7">
        <v>5208</v>
      </c>
      <c r="J2117" s="32">
        <v>1564</v>
      </c>
      <c r="K2117" s="7">
        <v>5477</v>
      </c>
      <c r="L2117" s="7">
        <v>3918</v>
      </c>
      <c r="M2117" s="32">
        <v>1559</v>
      </c>
      <c r="N2117" s="8">
        <v>3.9870053160070862E-2</v>
      </c>
      <c r="O2117" s="8">
        <v>-3.8402457757296449E-2</v>
      </c>
      <c r="P2117" s="20">
        <v>0.30051150895140655</v>
      </c>
      <c r="Q2117" s="8">
        <v>-5.2858103564223269E-2</v>
      </c>
      <c r="R2117" s="8">
        <v>2.4019215372297342E-3</v>
      </c>
      <c r="S2117" s="20">
        <v>-0.16605166051660514</v>
      </c>
    </row>
    <row r="2118" spans="1:19" ht="13.5" customHeight="1" x14ac:dyDescent="0.2">
      <c r="A2118" s="6">
        <v>42168</v>
      </c>
      <c r="B2118" s="19">
        <v>41804</v>
      </c>
      <c r="C2118" s="19">
        <v>40348</v>
      </c>
      <c r="D2118" s="16" t="s">
        <v>1</v>
      </c>
      <c r="E2118" s="7">
        <v>7839</v>
      </c>
      <c r="F2118" s="7">
        <v>4752</v>
      </c>
      <c r="G2118" s="32">
        <v>3087</v>
      </c>
      <c r="H2118" s="7">
        <v>8371</v>
      </c>
      <c r="I2118" s="7">
        <v>5057</v>
      </c>
      <c r="J2118" s="32">
        <v>3314</v>
      </c>
      <c r="K2118" s="7">
        <v>5627</v>
      </c>
      <c r="L2118" s="7">
        <v>4058</v>
      </c>
      <c r="M2118" s="32">
        <v>1569</v>
      </c>
      <c r="N2118" s="8">
        <v>-6.3552741607932117E-2</v>
      </c>
      <c r="O2118" s="8">
        <v>-6.0312438204469077E-2</v>
      </c>
      <c r="P2118" s="20">
        <v>-6.8497284248642099E-2</v>
      </c>
      <c r="Q2118" s="8">
        <v>0.11128437765806631</v>
      </c>
      <c r="R2118" s="8">
        <v>3.3043478260869508E-2</v>
      </c>
      <c r="S2118" s="20">
        <v>0.25794621026894871</v>
      </c>
    </row>
    <row r="2119" spans="1:19" ht="13.5" customHeight="1" x14ac:dyDescent="0.2">
      <c r="A2119" s="6">
        <v>42169</v>
      </c>
      <c r="B2119" s="19">
        <v>41805</v>
      </c>
      <c r="C2119" s="19">
        <v>40349</v>
      </c>
      <c r="D2119" s="16" t="s">
        <v>2</v>
      </c>
      <c r="E2119" s="7">
        <v>7999</v>
      </c>
      <c r="F2119" s="7">
        <v>5242</v>
      </c>
      <c r="G2119" s="32">
        <v>2757</v>
      </c>
      <c r="H2119" s="7">
        <v>7214</v>
      </c>
      <c r="I2119" s="7">
        <v>5040</v>
      </c>
      <c r="J2119" s="32">
        <v>2174</v>
      </c>
      <c r="K2119" s="7">
        <v>5819</v>
      </c>
      <c r="L2119" s="7">
        <v>3940</v>
      </c>
      <c r="M2119" s="32">
        <v>1879</v>
      </c>
      <c r="N2119" s="8">
        <v>0.10881619074022741</v>
      </c>
      <c r="O2119" s="8">
        <v>4.0079365079365159E-2</v>
      </c>
      <c r="P2119" s="20">
        <v>0.2681692732290708</v>
      </c>
      <c r="Q2119" s="8">
        <v>0.1581004777761692</v>
      </c>
      <c r="R2119" s="8">
        <v>5.451619392476359E-2</v>
      </c>
      <c r="S2119" s="20">
        <v>0.42407024793388426</v>
      </c>
    </row>
    <row r="2120" spans="1:19" ht="13.5" customHeight="1" x14ac:dyDescent="0.2">
      <c r="A2120" s="6">
        <v>42170</v>
      </c>
      <c r="B2120" s="19">
        <v>41806</v>
      </c>
      <c r="C2120" s="19">
        <v>40350</v>
      </c>
      <c r="D2120" s="16" t="s">
        <v>3</v>
      </c>
      <c r="E2120" s="7">
        <v>6280</v>
      </c>
      <c r="F2120" s="7">
        <v>4687</v>
      </c>
      <c r="G2120" s="32">
        <v>1593</v>
      </c>
      <c r="H2120" s="7">
        <v>6730</v>
      </c>
      <c r="I2120" s="7">
        <v>5048</v>
      </c>
      <c r="J2120" s="32">
        <v>1682</v>
      </c>
      <c r="K2120" s="7">
        <v>5188</v>
      </c>
      <c r="L2120" s="7">
        <v>3725</v>
      </c>
      <c r="M2120" s="32">
        <v>1463</v>
      </c>
      <c r="N2120" s="8">
        <v>-6.6864784546805334E-2</v>
      </c>
      <c r="O2120" s="8">
        <v>-7.1513470681457969E-2</v>
      </c>
      <c r="P2120" s="20">
        <v>-5.2913198573127262E-2</v>
      </c>
      <c r="Q2120" s="8">
        <v>3.630363036303641E-2</v>
      </c>
      <c r="R2120" s="8">
        <v>-5.305602716468627E-3</v>
      </c>
      <c r="S2120" s="20">
        <v>0.18175074183976259</v>
      </c>
    </row>
    <row r="2121" spans="1:19" ht="13.5" customHeight="1" x14ac:dyDescent="0.2">
      <c r="A2121" s="6">
        <v>42171</v>
      </c>
      <c r="B2121" s="19">
        <v>41807</v>
      </c>
      <c r="C2121" s="19">
        <v>40351</v>
      </c>
      <c r="D2121" s="16" t="s">
        <v>4</v>
      </c>
      <c r="E2121" s="7">
        <v>6894</v>
      </c>
      <c r="F2121" s="7">
        <v>4600</v>
      </c>
      <c r="G2121" s="32">
        <v>2294</v>
      </c>
      <c r="H2121" s="7">
        <v>7168</v>
      </c>
      <c r="I2121" s="7">
        <v>4774</v>
      </c>
      <c r="J2121" s="32">
        <v>2394</v>
      </c>
      <c r="K2121" s="7">
        <v>4738</v>
      </c>
      <c r="L2121" s="7">
        <v>3418</v>
      </c>
      <c r="M2121" s="32">
        <v>1320</v>
      </c>
      <c r="N2121" s="8">
        <v>-3.8225446428571397E-2</v>
      </c>
      <c r="O2121" s="8">
        <v>-3.6447423544197721E-2</v>
      </c>
      <c r="P2121" s="20">
        <v>-4.1771094402673348E-2</v>
      </c>
      <c r="Q2121" s="8">
        <v>6.5697944040810086E-2</v>
      </c>
      <c r="R2121" s="8">
        <v>9.2896174863388081E-2</v>
      </c>
      <c r="S2121" s="20">
        <v>1.5044247787610709E-2</v>
      </c>
    </row>
    <row r="2122" spans="1:19" ht="13.5" customHeight="1" x14ac:dyDescent="0.2">
      <c r="A2122" s="6">
        <v>42172</v>
      </c>
      <c r="B2122" s="19">
        <v>41808</v>
      </c>
      <c r="C2122" s="19">
        <v>40352</v>
      </c>
      <c r="D2122" s="16" t="s">
        <v>5</v>
      </c>
      <c r="E2122" s="7">
        <v>6642</v>
      </c>
      <c r="F2122" s="7">
        <v>4832</v>
      </c>
      <c r="G2122" s="32">
        <v>1810</v>
      </c>
      <c r="H2122" s="7">
        <v>7019</v>
      </c>
      <c r="I2122" s="7">
        <v>5090</v>
      </c>
      <c r="J2122" s="32">
        <v>1929</v>
      </c>
      <c r="K2122" s="7">
        <v>5547</v>
      </c>
      <c r="L2122" s="7">
        <v>4064</v>
      </c>
      <c r="M2122" s="32">
        <v>1483</v>
      </c>
      <c r="N2122" s="8">
        <v>-5.3711354893859475E-2</v>
      </c>
      <c r="O2122" s="8">
        <v>-5.0687622789783893E-2</v>
      </c>
      <c r="P2122" s="20">
        <v>-6.168999481596682E-2</v>
      </c>
      <c r="Q2122" s="8">
        <v>5.8486055776892476E-2</v>
      </c>
      <c r="R2122" s="8">
        <v>4.1379310344827669E-2</v>
      </c>
      <c r="S2122" s="20">
        <v>0.10703363914373099</v>
      </c>
    </row>
    <row r="2123" spans="1:19" ht="13.5" customHeight="1" x14ac:dyDescent="0.2">
      <c r="A2123" s="6">
        <v>42173</v>
      </c>
      <c r="B2123" s="19">
        <v>41809</v>
      </c>
      <c r="C2123" s="19">
        <v>40353</v>
      </c>
      <c r="D2123" s="16" t="s">
        <v>6</v>
      </c>
      <c r="E2123" s="7">
        <v>7814</v>
      </c>
      <c r="F2123" s="7">
        <v>4794</v>
      </c>
      <c r="G2123" s="32">
        <v>3020</v>
      </c>
      <c r="H2123" s="7">
        <v>7535</v>
      </c>
      <c r="I2123" s="7">
        <v>4838</v>
      </c>
      <c r="J2123" s="32">
        <v>2697</v>
      </c>
      <c r="K2123" s="7">
        <v>5229</v>
      </c>
      <c r="L2123" s="7">
        <v>3894</v>
      </c>
      <c r="M2123" s="32">
        <v>1335</v>
      </c>
      <c r="N2123" s="8">
        <v>3.7027206370272125E-2</v>
      </c>
      <c r="O2123" s="8">
        <v>-9.0946672178585652E-3</v>
      </c>
      <c r="P2123" s="20">
        <v>0.11976269929551364</v>
      </c>
      <c r="Q2123" s="8">
        <v>0.12723600692440851</v>
      </c>
      <c r="R2123" s="8">
        <v>5.4530201342282147E-3</v>
      </c>
      <c r="S2123" s="20">
        <v>0.3955637707948243</v>
      </c>
    </row>
    <row r="2124" spans="1:19" ht="13.5" customHeight="1" x14ac:dyDescent="0.2">
      <c r="A2124" s="6">
        <v>42174</v>
      </c>
      <c r="B2124" s="19">
        <v>41810</v>
      </c>
      <c r="C2124" s="19">
        <v>40354</v>
      </c>
      <c r="D2124" s="16" t="s">
        <v>7</v>
      </c>
      <c r="E2124" s="7">
        <v>7175</v>
      </c>
      <c r="F2124" s="7">
        <v>5133</v>
      </c>
      <c r="G2124" s="32">
        <v>2042</v>
      </c>
      <c r="H2124" s="7">
        <v>6350</v>
      </c>
      <c r="I2124" s="7">
        <v>4546</v>
      </c>
      <c r="J2124" s="32">
        <v>1804</v>
      </c>
      <c r="K2124" s="7">
        <v>5273</v>
      </c>
      <c r="L2124" s="7">
        <v>3824</v>
      </c>
      <c r="M2124" s="32">
        <v>1449</v>
      </c>
      <c r="N2124" s="8">
        <v>0.12992125984251968</v>
      </c>
      <c r="O2124" s="8">
        <v>0.12912450505939277</v>
      </c>
      <c r="P2124" s="20">
        <v>0.13192904656319282</v>
      </c>
      <c r="Q2124" s="8">
        <v>4.5004369356248075E-2</v>
      </c>
      <c r="R2124" s="8">
        <v>0.14832214765100682</v>
      </c>
      <c r="S2124" s="20">
        <v>-0.14774624373956591</v>
      </c>
    </row>
    <row r="2125" spans="1:19" ht="13.5" customHeight="1" x14ac:dyDescent="0.2">
      <c r="A2125" s="6">
        <v>42175</v>
      </c>
      <c r="B2125" s="19">
        <v>41811</v>
      </c>
      <c r="C2125" s="19">
        <v>40355</v>
      </c>
      <c r="D2125" s="16" t="s">
        <v>1</v>
      </c>
      <c r="E2125" s="7">
        <v>7859</v>
      </c>
      <c r="F2125" s="7">
        <v>4636</v>
      </c>
      <c r="G2125" s="32">
        <v>3223</v>
      </c>
      <c r="H2125" s="7">
        <v>7816</v>
      </c>
      <c r="I2125" s="7">
        <v>4636</v>
      </c>
      <c r="J2125" s="32">
        <v>3180</v>
      </c>
      <c r="K2125" s="7">
        <v>5524</v>
      </c>
      <c r="L2125" s="7">
        <v>3835</v>
      </c>
      <c r="M2125" s="32">
        <v>1689</v>
      </c>
      <c r="N2125" s="8">
        <v>5.5015353121801169E-3</v>
      </c>
      <c r="O2125" s="8">
        <v>0</v>
      </c>
      <c r="P2125" s="20">
        <v>1.3522012578616405E-2</v>
      </c>
      <c r="Q2125" s="8">
        <v>0.18038449984980476</v>
      </c>
      <c r="R2125" s="8">
        <v>0.11335254562920261</v>
      </c>
      <c r="S2125" s="20">
        <v>0.29230152365677631</v>
      </c>
    </row>
    <row r="2126" spans="1:19" ht="13.5" customHeight="1" x14ac:dyDescent="0.2">
      <c r="A2126" s="6">
        <v>42176</v>
      </c>
      <c r="B2126" s="19">
        <v>41812</v>
      </c>
      <c r="C2126" s="19">
        <v>40356</v>
      </c>
      <c r="D2126" s="16" t="s">
        <v>2</v>
      </c>
      <c r="E2126" s="7">
        <v>7629</v>
      </c>
      <c r="F2126" s="7">
        <v>5105</v>
      </c>
      <c r="G2126" s="32">
        <v>2524</v>
      </c>
      <c r="H2126" s="7">
        <v>7300</v>
      </c>
      <c r="I2126" s="7">
        <v>4893</v>
      </c>
      <c r="J2126" s="32">
        <v>2407</v>
      </c>
      <c r="K2126" s="7">
        <v>4978</v>
      </c>
      <c r="L2126" s="7">
        <v>3468</v>
      </c>
      <c r="M2126" s="32">
        <v>1510</v>
      </c>
      <c r="N2126" s="8">
        <v>4.5068493150684841E-2</v>
      </c>
      <c r="O2126" s="8">
        <v>4.3327202125485353E-2</v>
      </c>
      <c r="P2126" s="20">
        <v>4.8608226007478272E-2</v>
      </c>
      <c r="Q2126" s="8">
        <v>0.11388523872098122</v>
      </c>
      <c r="R2126" s="8">
        <v>0.17221584385763489</v>
      </c>
      <c r="S2126" s="20">
        <v>1.2028869286287103E-2</v>
      </c>
    </row>
    <row r="2127" spans="1:19" ht="13.5" customHeight="1" x14ac:dyDescent="0.2">
      <c r="A2127" s="6">
        <v>42177</v>
      </c>
      <c r="B2127" s="19">
        <v>41813</v>
      </c>
      <c r="C2127" s="19">
        <v>40357</v>
      </c>
      <c r="D2127" s="16" t="s">
        <v>3</v>
      </c>
      <c r="E2127" s="7">
        <v>6484</v>
      </c>
      <c r="F2127" s="7">
        <v>4437</v>
      </c>
      <c r="G2127" s="32">
        <v>2047</v>
      </c>
      <c r="H2127" s="7">
        <v>6057</v>
      </c>
      <c r="I2127" s="7">
        <v>4355</v>
      </c>
      <c r="J2127" s="32">
        <v>1702</v>
      </c>
      <c r="K2127" s="7">
        <v>4716</v>
      </c>
      <c r="L2127" s="7">
        <v>3318</v>
      </c>
      <c r="M2127" s="32">
        <v>1398</v>
      </c>
      <c r="N2127" s="8">
        <v>7.0496945682681167E-2</v>
      </c>
      <c r="O2127" s="8">
        <v>1.8828932261768072E-2</v>
      </c>
      <c r="P2127" s="20">
        <v>0.20270270270270263</v>
      </c>
      <c r="Q2127" s="8">
        <v>0.12510845045982988</v>
      </c>
      <c r="R2127" s="8">
        <v>0.14149729868793415</v>
      </c>
      <c r="S2127" s="20">
        <v>9.1151385927505268E-2</v>
      </c>
    </row>
    <row r="2128" spans="1:19" ht="13.5" customHeight="1" x14ac:dyDescent="0.2">
      <c r="A2128" s="6">
        <v>42178</v>
      </c>
      <c r="B2128" s="19">
        <v>41814</v>
      </c>
      <c r="C2128" s="19">
        <v>40358</v>
      </c>
      <c r="D2128" s="16" t="s">
        <v>4</v>
      </c>
      <c r="E2128" s="7">
        <v>6853</v>
      </c>
      <c r="F2128" s="7">
        <v>4268</v>
      </c>
      <c r="G2128" s="32">
        <v>2585</v>
      </c>
      <c r="H2128" s="7">
        <v>6789</v>
      </c>
      <c r="I2128" s="7">
        <v>4322</v>
      </c>
      <c r="J2128" s="32">
        <v>2467</v>
      </c>
      <c r="K2128" s="7">
        <v>5677</v>
      </c>
      <c r="L2128" s="7">
        <v>3911</v>
      </c>
      <c r="M2128" s="32">
        <v>1766</v>
      </c>
      <c r="N2128" s="8">
        <v>9.4270142878185581E-3</v>
      </c>
      <c r="O2128" s="8">
        <v>-1.2494215640907025E-2</v>
      </c>
      <c r="P2128" s="20">
        <v>4.7831374138629812E-2</v>
      </c>
      <c r="Q2128" s="8">
        <v>3.3479113255919124E-2</v>
      </c>
      <c r="R2128" s="8">
        <v>7.6418663303909229E-2</v>
      </c>
      <c r="S2128" s="20">
        <v>-3.0382595648912214E-2</v>
      </c>
    </row>
    <row r="2129" spans="1:19" ht="13.5" customHeight="1" x14ac:dyDescent="0.2">
      <c r="A2129" s="6">
        <v>42179</v>
      </c>
      <c r="B2129" s="19">
        <v>41815</v>
      </c>
      <c r="C2129" s="19">
        <v>40359</v>
      </c>
      <c r="D2129" s="16" t="s">
        <v>5</v>
      </c>
      <c r="E2129" s="7">
        <v>5996</v>
      </c>
      <c r="F2129" s="7">
        <v>4509</v>
      </c>
      <c r="G2129" s="32">
        <v>1487</v>
      </c>
      <c r="H2129" s="7">
        <v>6859</v>
      </c>
      <c r="I2129" s="7">
        <v>5001</v>
      </c>
      <c r="J2129" s="32">
        <v>1858</v>
      </c>
      <c r="K2129" s="7">
        <v>5255</v>
      </c>
      <c r="L2129" s="7">
        <v>3808</v>
      </c>
      <c r="M2129" s="32">
        <v>1447</v>
      </c>
      <c r="N2129" s="8">
        <v>-0.12582009039218545</v>
      </c>
      <c r="O2129" s="8">
        <v>-9.838032393521301E-2</v>
      </c>
      <c r="P2129" s="20">
        <v>-0.19967707212055974</v>
      </c>
      <c r="Q2129" s="8">
        <v>-7.1970283237888899E-2</v>
      </c>
      <c r="R2129" s="8">
        <v>-2.9278794402583408E-2</v>
      </c>
      <c r="S2129" s="20">
        <v>-0.18116740088105732</v>
      </c>
    </row>
    <row r="2130" spans="1:19" ht="13.5" customHeight="1" x14ac:dyDescent="0.2">
      <c r="A2130" s="6">
        <v>42180</v>
      </c>
      <c r="B2130" s="19">
        <v>41816</v>
      </c>
      <c r="C2130" s="19">
        <v>40360</v>
      </c>
      <c r="D2130" s="16" t="s">
        <v>6</v>
      </c>
      <c r="E2130" s="7">
        <v>6976</v>
      </c>
      <c r="F2130" s="7">
        <v>4221</v>
      </c>
      <c r="G2130" s="32">
        <v>2755</v>
      </c>
      <c r="H2130" s="7">
        <v>7633</v>
      </c>
      <c r="I2130" s="7">
        <v>4761</v>
      </c>
      <c r="J2130" s="32">
        <v>2872</v>
      </c>
      <c r="K2130" s="7">
        <v>5287</v>
      </c>
      <c r="L2130" s="7">
        <v>3807</v>
      </c>
      <c r="M2130" s="32">
        <v>1480</v>
      </c>
      <c r="N2130" s="8">
        <v>-8.6073627669330577E-2</v>
      </c>
      <c r="O2130" s="8">
        <v>-0.11342155009451793</v>
      </c>
      <c r="P2130" s="20">
        <v>-4.073816155988863E-2</v>
      </c>
      <c r="Q2130" s="8">
        <v>-3.5264831973447652E-2</v>
      </c>
      <c r="R2130" s="8">
        <v>-0.12717121588089331</v>
      </c>
      <c r="S2130" s="20">
        <v>0.15031315240083498</v>
      </c>
    </row>
    <row r="2131" spans="1:19" ht="13.5" customHeight="1" x14ac:dyDescent="0.2">
      <c r="A2131" s="6">
        <v>42181</v>
      </c>
      <c r="B2131" s="19">
        <v>41817</v>
      </c>
      <c r="C2131" s="19">
        <v>40361</v>
      </c>
      <c r="D2131" s="16" t="s">
        <v>7</v>
      </c>
      <c r="E2131" s="7">
        <v>6886</v>
      </c>
      <c r="F2131" s="7">
        <v>4912</v>
      </c>
      <c r="G2131" s="32">
        <v>1974</v>
      </c>
      <c r="H2131" s="7">
        <v>7498</v>
      </c>
      <c r="I2131" s="7">
        <v>4802</v>
      </c>
      <c r="J2131" s="32">
        <v>2696</v>
      </c>
      <c r="K2131" s="7">
        <v>5527</v>
      </c>
      <c r="L2131" s="7">
        <v>4016</v>
      </c>
      <c r="M2131" s="32">
        <v>1511</v>
      </c>
      <c r="N2131" s="8">
        <v>-8.162176580421443E-2</v>
      </c>
      <c r="O2131" s="8">
        <v>2.2907122032486571E-2</v>
      </c>
      <c r="P2131" s="20">
        <v>-0.26780415430267057</v>
      </c>
      <c r="Q2131" s="8">
        <v>-7.3715361850955063E-2</v>
      </c>
      <c r="R2131" s="8">
        <v>-1.0076582023377689E-2</v>
      </c>
      <c r="S2131" s="20">
        <v>-0.20145631067961167</v>
      </c>
    </row>
    <row r="2132" spans="1:19" ht="13.5" customHeight="1" x14ac:dyDescent="0.2">
      <c r="A2132" s="6">
        <v>42182</v>
      </c>
      <c r="B2132" s="19">
        <v>41818</v>
      </c>
      <c r="C2132" s="19">
        <v>40362</v>
      </c>
      <c r="D2132" s="16" t="s">
        <v>1</v>
      </c>
      <c r="E2132" s="7">
        <v>7503</v>
      </c>
      <c r="F2132" s="7">
        <v>4292</v>
      </c>
      <c r="G2132" s="32">
        <v>3211</v>
      </c>
      <c r="H2132" s="7">
        <v>8089</v>
      </c>
      <c r="I2132" s="7">
        <v>4501</v>
      </c>
      <c r="J2132" s="32">
        <v>3588</v>
      </c>
      <c r="K2132" s="7">
        <v>5485</v>
      </c>
      <c r="L2132" s="7">
        <v>3938</v>
      </c>
      <c r="M2132" s="32">
        <v>1547</v>
      </c>
      <c r="N2132" s="8">
        <v>-7.2444059834342989E-2</v>
      </c>
      <c r="O2132" s="8">
        <v>-4.643412574983341E-2</v>
      </c>
      <c r="P2132" s="20">
        <v>-0.10507246376811596</v>
      </c>
      <c r="Q2132" s="8">
        <v>-4.0168862735064592E-2</v>
      </c>
      <c r="R2132" s="8">
        <v>-0.10732113144758737</v>
      </c>
      <c r="S2132" s="20">
        <v>6.7131937520771068E-2</v>
      </c>
    </row>
    <row r="2133" spans="1:19" ht="13.5" customHeight="1" x14ac:dyDescent="0.2">
      <c r="A2133" s="6">
        <v>42183</v>
      </c>
      <c r="B2133" s="19">
        <v>41819</v>
      </c>
      <c r="C2133" s="19">
        <v>40363</v>
      </c>
      <c r="D2133" s="16" t="s">
        <v>2</v>
      </c>
      <c r="E2133" s="7">
        <v>7624</v>
      </c>
      <c r="F2133" s="7">
        <v>4641</v>
      </c>
      <c r="G2133" s="32">
        <v>2983</v>
      </c>
      <c r="H2133" s="7">
        <v>7663</v>
      </c>
      <c r="I2133" s="7">
        <v>4991</v>
      </c>
      <c r="J2133" s="32">
        <v>2672</v>
      </c>
      <c r="K2133" s="7">
        <v>5164</v>
      </c>
      <c r="L2133" s="7">
        <v>3381</v>
      </c>
      <c r="M2133" s="32">
        <v>1783</v>
      </c>
      <c r="N2133" s="8">
        <v>-5.0893905781025373E-3</v>
      </c>
      <c r="O2133" s="8">
        <v>-7.0126227208976211E-2</v>
      </c>
      <c r="P2133" s="20">
        <v>0.11639221556886237</v>
      </c>
      <c r="Q2133" s="8">
        <v>9.4002383159008662E-3</v>
      </c>
      <c r="R2133" s="8">
        <v>-0.10664100096246387</v>
      </c>
      <c r="S2133" s="20">
        <v>0.26505513146734527</v>
      </c>
    </row>
    <row r="2134" spans="1:19" ht="13.5" customHeight="1" x14ac:dyDescent="0.2">
      <c r="A2134" s="6">
        <v>42184</v>
      </c>
      <c r="B2134" s="19">
        <v>41820</v>
      </c>
      <c r="C2134" s="19">
        <v>40364</v>
      </c>
      <c r="D2134" s="16" t="s">
        <v>3</v>
      </c>
      <c r="E2134" s="7">
        <v>6219</v>
      </c>
      <c r="F2134" s="7">
        <v>4404</v>
      </c>
      <c r="G2134" s="32">
        <v>1815</v>
      </c>
      <c r="H2134" s="7">
        <v>6441</v>
      </c>
      <c r="I2134" s="7">
        <v>4537</v>
      </c>
      <c r="J2134" s="32">
        <v>1904</v>
      </c>
      <c r="K2134" s="7">
        <v>4675</v>
      </c>
      <c r="L2134" s="7">
        <v>3410</v>
      </c>
      <c r="M2134" s="32">
        <v>1265</v>
      </c>
      <c r="N2134" s="8">
        <v>-3.4466697717745687E-2</v>
      </c>
      <c r="O2134" s="8">
        <v>-2.9314525016530757E-2</v>
      </c>
      <c r="P2134" s="20">
        <v>-4.6743697478991542E-2</v>
      </c>
      <c r="Q2134" s="8">
        <v>0.11651705565529613</v>
      </c>
      <c r="R2134" s="8">
        <v>0.14211618257261405</v>
      </c>
      <c r="S2134" s="20">
        <v>5.8926487747958056E-2</v>
      </c>
    </row>
    <row r="2135" spans="1:19" ht="13.5" customHeight="1" x14ac:dyDescent="0.2">
      <c r="A2135" s="6">
        <v>42185</v>
      </c>
      <c r="B2135" s="19">
        <v>41821</v>
      </c>
      <c r="C2135" s="19">
        <v>40365</v>
      </c>
      <c r="D2135" s="16" t="s">
        <v>4</v>
      </c>
      <c r="E2135" s="7">
        <v>7230</v>
      </c>
      <c r="F2135" s="7">
        <v>4760</v>
      </c>
      <c r="G2135" s="32">
        <v>2470</v>
      </c>
      <c r="H2135" s="7">
        <v>6964</v>
      </c>
      <c r="I2135" s="7">
        <v>4441</v>
      </c>
      <c r="J2135" s="32">
        <v>2523</v>
      </c>
      <c r="K2135" s="7">
        <v>5283</v>
      </c>
      <c r="L2135" s="7">
        <v>3577</v>
      </c>
      <c r="M2135" s="32">
        <v>1706</v>
      </c>
      <c r="N2135" s="8">
        <v>3.8196438828259627E-2</v>
      </c>
      <c r="O2135" s="8">
        <v>7.1830668768295469E-2</v>
      </c>
      <c r="P2135" s="20">
        <v>-2.100673801030517E-2</v>
      </c>
      <c r="Q2135" s="8">
        <v>0.18002284968173665</v>
      </c>
      <c r="R2135" s="8">
        <v>0.25032834252692404</v>
      </c>
      <c r="S2135" s="20">
        <v>6.4655172413793149E-2</v>
      </c>
    </row>
    <row r="2136" spans="1:19" ht="13.5" customHeight="1" x14ac:dyDescent="0.2">
      <c r="A2136" s="6">
        <v>42186</v>
      </c>
      <c r="B2136" s="19">
        <v>41822</v>
      </c>
      <c r="C2136" s="19">
        <v>40366</v>
      </c>
      <c r="D2136" s="16" t="s">
        <v>5</v>
      </c>
      <c r="E2136" s="7">
        <v>6711</v>
      </c>
      <c r="F2136" s="7">
        <v>4996</v>
      </c>
      <c r="G2136" s="32">
        <v>1715</v>
      </c>
      <c r="H2136" s="7">
        <v>6210</v>
      </c>
      <c r="I2136" s="7">
        <v>4403</v>
      </c>
      <c r="J2136" s="32">
        <v>1807</v>
      </c>
      <c r="K2136" s="7">
        <v>5339</v>
      </c>
      <c r="L2136" s="7">
        <v>3825</v>
      </c>
      <c r="M2136" s="32">
        <v>1514</v>
      </c>
      <c r="N2136" s="8">
        <v>8.0676328502415462E-2</v>
      </c>
      <c r="O2136" s="8">
        <v>0.13468089938678185</v>
      </c>
      <c r="P2136" s="20">
        <v>-5.0913115661317065E-2</v>
      </c>
      <c r="Q2136" s="8">
        <v>6.6762041010967943E-2</v>
      </c>
      <c r="R2136" s="8">
        <v>6.1849096705632212E-2</v>
      </c>
      <c r="S2136" s="20">
        <v>8.1336696090794414E-2</v>
      </c>
    </row>
    <row r="2137" spans="1:19" ht="13.5" customHeight="1" x14ac:dyDescent="0.2">
      <c r="A2137" s="6">
        <v>42187</v>
      </c>
      <c r="B2137" s="19">
        <v>41823</v>
      </c>
      <c r="C2137" s="19">
        <v>40367</v>
      </c>
      <c r="D2137" s="16" t="s">
        <v>6</v>
      </c>
      <c r="E2137" s="7">
        <v>7660</v>
      </c>
      <c r="F2137" s="7">
        <v>4756</v>
      </c>
      <c r="G2137" s="32">
        <v>2904</v>
      </c>
      <c r="H2137" s="7">
        <v>7551</v>
      </c>
      <c r="I2137" s="7">
        <v>4539</v>
      </c>
      <c r="J2137" s="32">
        <v>3012</v>
      </c>
      <c r="K2137" s="7">
        <v>5246</v>
      </c>
      <c r="L2137" s="7">
        <v>3774</v>
      </c>
      <c r="M2137" s="32">
        <v>1472</v>
      </c>
      <c r="N2137" s="8">
        <v>1.4435174149119323E-2</v>
      </c>
      <c r="O2137" s="8">
        <v>4.7807887199823762E-2</v>
      </c>
      <c r="P2137" s="20">
        <v>-3.5856573705179251E-2</v>
      </c>
      <c r="Q2137" s="8">
        <v>0.16946564885496174</v>
      </c>
      <c r="R2137" s="8">
        <v>3.3239191831414328E-2</v>
      </c>
      <c r="S2137" s="20">
        <v>0.49152542372881358</v>
      </c>
    </row>
    <row r="2138" spans="1:19" ht="13.5" customHeight="1" x14ac:dyDescent="0.2">
      <c r="A2138" s="6">
        <v>42188</v>
      </c>
      <c r="B2138" s="19">
        <v>41824</v>
      </c>
      <c r="C2138" s="19">
        <v>40368</v>
      </c>
      <c r="D2138" s="16" t="s">
        <v>7</v>
      </c>
      <c r="E2138" s="7">
        <v>6694</v>
      </c>
      <c r="F2138" s="7">
        <v>5093</v>
      </c>
      <c r="G2138" s="32">
        <v>1601</v>
      </c>
      <c r="H2138" s="7">
        <v>6020</v>
      </c>
      <c r="I2138" s="7">
        <v>4372</v>
      </c>
      <c r="J2138" s="32">
        <v>1648</v>
      </c>
      <c r="K2138" s="7">
        <v>5510</v>
      </c>
      <c r="L2138" s="7">
        <v>4017</v>
      </c>
      <c r="M2138" s="32">
        <v>1493</v>
      </c>
      <c r="N2138" s="8">
        <v>0.11196013289036544</v>
      </c>
      <c r="O2138" s="8">
        <v>0.16491308325709064</v>
      </c>
      <c r="P2138" s="20">
        <v>-2.851941747572817E-2</v>
      </c>
      <c r="Q2138" s="8">
        <v>-3.2379300375831144E-2</v>
      </c>
      <c r="R2138" s="8">
        <v>4.4717948717948763E-2</v>
      </c>
      <c r="S2138" s="20">
        <v>-0.21634850709740583</v>
      </c>
    </row>
    <row r="2139" spans="1:19" ht="13.5" customHeight="1" x14ac:dyDescent="0.2">
      <c r="A2139" s="6">
        <v>42189</v>
      </c>
      <c r="B2139" s="19">
        <v>41825</v>
      </c>
      <c r="C2139" s="19">
        <v>40369</v>
      </c>
      <c r="D2139" s="16" t="s">
        <v>1</v>
      </c>
      <c r="E2139" s="7">
        <v>7878</v>
      </c>
      <c r="F2139" s="7">
        <v>4660</v>
      </c>
      <c r="G2139" s="32">
        <v>3218</v>
      </c>
      <c r="H2139" s="7">
        <v>7876</v>
      </c>
      <c r="I2139" s="7">
        <v>4662</v>
      </c>
      <c r="J2139" s="32">
        <v>3214</v>
      </c>
      <c r="K2139" s="7">
        <v>5710</v>
      </c>
      <c r="L2139" s="7">
        <v>4290</v>
      </c>
      <c r="M2139" s="32">
        <v>1420</v>
      </c>
      <c r="N2139" s="8">
        <v>2.5393600812595452E-4</v>
      </c>
      <c r="O2139" s="8">
        <v>-4.2900042900040347E-4</v>
      </c>
      <c r="P2139" s="20">
        <v>1.2445550715618481E-3</v>
      </c>
      <c r="Q2139" s="8">
        <v>-1.7705735660847877E-2</v>
      </c>
      <c r="R2139" s="8">
        <v>-4.5668646323981155E-2</v>
      </c>
      <c r="S2139" s="20">
        <v>2.5820847943895497E-2</v>
      </c>
    </row>
    <row r="2140" spans="1:19" ht="13.5" customHeight="1" x14ac:dyDescent="0.2">
      <c r="A2140" s="6">
        <v>42190</v>
      </c>
      <c r="B2140" s="19">
        <v>41826</v>
      </c>
      <c r="C2140" s="19">
        <v>40370</v>
      </c>
      <c r="D2140" s="16" t="s">
        <v>2</v>
      </c>
      <c r="E2140" s="7">
        <v>7430</v>
      </c>
      <c r="F2140" s="7">
        <v>4705</v>
      </c>
      <c r="G2140" s="32">
        <v>2725</v>
      </c>
      <c r="H2140" s="7">
        <v>7142</v>
      </c>
      <c r="I2140" s="7">
        <v>4982</v>
      </c>
      <c r="J2140" s="32">
        <v>2160</v>
      </c>
      <c r="K2140" s="7">
        <v>5487</v>
      </c>
      <c r="L2140" s="7">
        <v>3779</v>
      </c>
      <c r="M2140" s="32">
        <v>1708</v>
      </c>
      <c r="N2140" s="8">
        <v>4.0324838980677624E-2</v>
      </c>
      <c r="O2140" s="8">
        <v>-5.5600160578081037E-2</v>
      </c>
      <c r="P2140" s="20">
        <v>0.26157407407407418</v>
      </c>
      <c r="Q2140" s="8">
        <v>-1.1047517636097459E-2</v>
      </c>
      <c r="R2140" s="8">
        <v>-9.6235113330772171E-2</v>
      </c>
      <c r="S2140" s="20">
        <v>0.18118768964022536</v>
      </c>
    </row>
    <row r="2141" spans="1:19" ht="13.5" customHeight="1" x14ac:dyDescent="0.2">
      <c r="A2141" s="6">
        <v>42191</v>
      </c>
      <c r="B2141" s="19">
        <v>41827</v>
      </c>
      <c r="C2141" s="19">
        <v>40371</v>
      </c>
      <c r="D2141" s="16" t="s">
        <v>3</v>
      </c>
      <c r="E2141" s="7">
        <v>6381</v>
      </c>
      <c r="F2141" s="7">
        <v>4489</v>
      </c>
      <c r="G2141" s="32">
        <v>1892</v>
      </c>
      <c r="H2141" s="7">
        <v>6271</v>
      </c>
      <c r="I2141" s="7">
        <v>4290</v>
      </c>
      <c r="J2141" s="32">
        <v>1981</v>
      </c>
      <c r="K2141" s="7">
        <v>5218</v>
      </c>
      <c r="L2141" s="7">
        <v>3906</v>
      </c>
      <c r="M2141" s="32">
        <v>1312</v>
      </c>
      <c r="N2141" s="8">
        <v>1.7541062031573906E-2</v>
      </c>
      <c r="O2141" s="8">
        <v>4.6386946386946404E-2</v>
      </c>
      <c r="P2141" s="20">
        <v>-4.4926804644119134E-2</v>
      </c>
      <c r="Q2141" s="8">
        <v>2.7701723304879966E-2</v>
      </c>
      <c r="R2141" s="8">
        <v>5.1500223914016097E-3</v>
      </c>
      <c r="S2141" s="20">
        <v>8.5484796328169743E-2</v>
      </c>
    </row>
    <row r="2142" spans="1:19" ht="13.5" customHeight="1" x14ac:dyDescent="0.2">
      <c r="A2142" s="6">
        <v>42192</v>
      </c>
      <c r="B2142" s="19">
        <v>41828</v>
      </c>
      <c r="C2142" s="19">
        <v>40372</v>
      </c>
      <c r="D2142" s="16" t="s">
        <v>4</v>
      </c>
      <c r="E2142" s="7">
        <v>7022</v>
      </c>
      <c r="F2142" s="7">
        <v>4525</v>
      </c>
      <c r="G2142" s="32">
        <v>2497</v>
      </c>
      <c r="H2142" s="7">
        <v>6221</v>
      </c>
      <c r="I2142" s="7">
        <v>4151</v>
      </c>
      <c r="J2142" s="32">
        <v>2070</v>
      </c>
      <c r="K2142" s="7">
        <v>5676</v>
      </c>
      <c r="L2142" s="7">
        <v>3996</v>
      </c>
      <c r="M2142" s="32">
        <v>1680</v>
      </c>
      <c r="N2142" s="8">
        <v>0.12875743449606181</v>
      </c>
      <c r="O2142" s="8">
        <v>9.0098771380390241E-2</v>
      </c>
      <c r="P2142" s="20">
        <v>0.20628019323671487</v>
      </c>
      <c r="Q2142" s="8">
        <v>-4.1128917883987981E-3</v>
      </c>
      <c r="R2142" s="8">
        <v>-1.9714038128249567E-2</v>
      </c>
      <c r="S2142" s="20">
        <v>2.5462012320328631E-2</v>
      </c>
    </row>
    <row r="2143" spans="1:19" ht="13.5" customHeight="1" x14ac:dyDescent="0.2">
      <c r="A2143" s="6">
        <v>42193</v>
      </c>
      <c r="B2143" s="19">
        <v>41829</v>
      </c>
      <c r="C2143" s="19">
        <v>40373</v>
      </c>
      <c r="D2143" s="16" t="s">
        <v>5</v>
      </c>
      <c r="E2143" s="7">
        <v>6740</v>
      </c>
      <c r="F2143" s="7">
        <v>4886</v>
      </c>
      <c r="G2143" s="32">
        <v>1854</v>
      </c>
      <c r="H2143" s="7">
        <v>6308</v>
      </c>
      <c r="I2143" s="7">
        <v>4620</v>
      </c>
      <c r="J2143" s="32">
        <v>1688</v>
      </c>
      <c r="K2143" s="7">
        <v>5930</v>
      </c>
      <c r="L2143" s="7">
        <v>4360</v>
      </c>
      <c r="M2143" s="32">
        <v>1570</v>
      </c>
      <c r="N2143" s="8">
        <v>6.8484464172479331E-2</v>
      </c>
      <c r="O2143" s="8">
        <v>5.7575757575757613E-2</v>
      </c>
      <c r="P2143" s="20">
        <v>9.834123222748814E-2</v>
      </c>
      <c r="Q2143" s="8">
        <v>-5.9709821428571397E-2</v>
      </c>
      <c r="R2143" s="8">
        <v>-6.8446139180171617E-2</v>
      </c>
      <c r="S2143" s="20">
        <v>-3.5881435257410277E-2</v>
      </c>
    </row>
    <row r="2144" spans="1:19" ht="13.5" customHeight="1" x14ac:dyDescent="0.2">
      <c r="A2144" s="6">
        <v>42194</v>
      </c>
      <c r="B2144" s="19">
        <v>41830</v>
      </c>
      <c r="C2144" s="19">
        <v>40374</v>
      </c>
      <c r="D2144" s="16" t="s">
        <v>6</v>
      </c>
      <c r="E2144" s="7">
        <v>7827</v>
      </c>
      <c r="F2144" s="7">
        <v>4718</v>
      </c>
      <c r="G2144" s="32">
        <v>3109</v>
      </c>
      <c r="H2144" s="7">
        <v>8070</v>
      </c>
      <c r="I2144" s="7">
        <v>4869</v>
      </c>
      <c r="J2144" s="32">
        <v>3201</v>
      </c>
      <c r="K2144" s="7">
        <v>4771</v>
      </c>
      <c r="L2144" s="7">
        <v>3399</v>
      </c>
      <c r="M2144" s="32">
        <v>1372</v>
      </c>
      <c r="N2144" s="8">
        <v>-3.011152416356877E-2</v>
      </c>
      <c r="O2144" s="8">
        <v>-3.1012528239884984E-2</v>
      </c>
      <c r="P2144" s="20">
        <v>-2.874101843174004E-2</v>
      </c>
      <c r="Q2144" s="8">
        <v>3.8339081984611223E-2</v>
      </c>
      <c r="R2144" s="8">
        <v>-8.2458187475690448E-2</v>
      </c>
      <c r="S2144" s="20">
        <v>0.29757929883138567</v>
      </c>
    </row>
    <row r="2145" spans="1:19" ht="13.5" customHeight="1" x14ac:dyDescent="0.2">
      <c r="A2145" s="6">
        <v>42195</v>
      </c>
      <c r="B2145" s="19">
        <v>41831</v>
      </c>
      <c r="C2145" s="19">
        <v>40375</v>
      </c>
      <c r="D2145" s="16" t="s">
        <v>7</v>
      </c>
      <c r="E2145" s="7">
        <v>7037</v>
      </c>
      <c r="F2145" s="7">
        <v>5121</v>
      </c>
      <c r="G2145" s="32">
        <v>1916</v>
      </c>
      <c r="H2145" s="7">
        <v>6508</v>
      </c>
      <c r="I2145" s="7">
        <v>5096</v>
      </c>
      <c r="J2145" s="32">
        <v>1412</v>
      </c>
      <c r="K2145" s="7">
        <v>5731</v>
      </c>
      <c r="L2145" s="7">
        <v>4181</v>
      </c>
      <c r="M2145" s="32">
        <v>1550</v>
      </c>
      <c r="N2145" s="8">
        <v>8.1284572833435709E-2</v>
      </c>
      <c r="O2145" s="8">
        <v>4.9058084772370947E-3</v>
      </c>
      <c r="P2145" s="20">
        <v>0.35694050991501425</v>
      </c>
      <c r="Q2145" s="8">
        <v>-7.9769844383418387E-2</v>
      </c>
      <c r="R2145" s="8">
        <v>-3.7225042301184397E-2</v>
      </c>
      <c r="S2145" s="20">
        <v>-0.17697594501718217</v>
      </c>
    </row>
    <row r="2146" spans="1:19" ht="13.5" customHeight="1" x14ac:dyDescent="0.2">
      <c r="A2146" s="6">
        <v>42196</v>
      </c>
      <c r="B2146" s="19">
        <v>41832</v>
      </c>
      <c r="C2146" s="19">
        <v>40376</v>
      </c>
      <c r="D2146" s="16" t="s">
        <v>1</v>
      </c>
      <c r="E2146" s="7">
        <v>7642</v>
      </c>
      <c r="F2146" s="7">
        <v>4543</v>
      </c>
      <c r="G2146" s="32">
        <v>3099</v>
      </c>
      <c r="H2146" s="7">
        <v>8352</v>
      </c>
      <c r="I2146" s="7">
        <v>4858</v>
      </c>
      <c r="J2146" s="32">
        <v>3494</v>
      </c>
      <c r="K2146" s="7">
        <v>5608</v>
      </c>
      <c r="L2146" s="7">
        <v>4140</v>
      </c>
      <c r="M2146" s="32">
        <v>1468</v>
      </c>
      <c r="N2146" s="8">
        <v>-8.5009578544061326E-2</v>
      </c>
      <c r="O2146" s="8">
        <v>-6.4841498559077837E-2</v>
      </c>
      <c r="P2146" s="20">
        <v>-0.11305094447624497</v>
      </c>
      <c r="Q2146" s="8">
        <v>-1.4189886480908132E-2</v>
      </c>
      <c r="R2146" s="8">
        <v>-5.8250414593698174E-2</v>
      </c>
      <c r="S2146" s="20">
        <v>5.8401639344262346E-2</v>
      </c>
    </row>
    <row r="2147" spans="1:19" ht="13.5" customHeight="1" x14ac:dyDescent="0.2">
      <c r="A2147" s="6">
        <v>42197</v>
      </c>
      <c r="B2147" s="19">
        <v>41833</v>
      </c>
      <c r="C2147" s="19">
        <v>40377</v>
      </c>
      <c r="D2147" s="16" t="s">
        <v>2</v>
      </c>
      <c r="E2147" s="7">
        <v>7899</v>
      </c>
      <c r="F2147" s="7">
        <v>4965</v>
      </c>
      <c r="G2147" s="32">
        <v>2934</v>
      </c>
      <c r="H2147" s="7">
        <v>7445</v>
      </c>
      <c r="I2147" s="7">
        <v>5044</v>
      </c>
      <c r="J2147" s="32">
        <v>2401</v>
      </c>
      <c r="K2147" s="7">
        <v>5345</v>
      </c>
      <c r="L2147" s="7">
        <v>3401</v>
      </c>
      <c r="M2147" s="32">
        <v>1944</v>
      </c>
      <c r="N2147" s="8">
        <v>6.098052384150443E-2</v>
      </c>
      <c r="O2147" s="8">
        <v>-1.5662172878667779E-2</v>
      </c>
      <c r="P2147" s="20">
        <v>0.22199083715118695</v>
      </c>
      <c r="Q2147" s="8">
        <v>4.9422080510163502E-2</v>
      </c>
      <c r="R2147" s="8">
        <v>-4.5375889252066925E-2</v>
      </c>
      <c r="S2147" s="20">
        <v>0.26139294926913159</v>
      </c>
    </row>
    <row r="2148" spans="1:19" ht="13.5" customHeight="1" x14ac:dyDescent="0.2">
      <c r="A2148" s="6">
        <v>42198</v>
      </c>
      <c r="B2148" s="19">
        <v>41834</v>
      </c>
      <c r="C2148" s="19">
        <v>40378</v>
      </c>
      <c r="D2148" s="16" t="s">
        <v>3</v>
      </c>
      <c r="E2148" s="7">
        <v>6562</v>
      </c>
      <c r="F2148" s="7">
        <v>4679</v>
      </c>
      <c r="G2148" s="32">
        <v>1883</v>
      </c>
      <c r="H2148" s="7">
        <v>6532</v>
      </c>
      <c r="I2148" s="7">
        <v>4447</v>
      </c>
      <c r="J2148" s="32">
        <v>2085</v>
      </c>
      <c r="K2148" s="7">
        <v>4399</v>
      </c>
      <c r="L2148" s="7">
        <v>3000</v>
      </c>
      <c r="M2148" s="32">
        <v>1399</v>
      </c>
      <c r="N2148" s="8">
        <v>4.5927740355173885E-3</v>
      </c>
      <c r="O2148" s="8">
        <v>5.2170002248707048E-2</v>
      </c>
      <c r="P2148" s="20">
        <v>-9.6882494004796205E-2</v>
      </c>
      <c r="Q2148" s="8">
        <v>5.7704706640876902E-2</v>
      </c>
      <c r="R2148" s="8">
        <v>9.7326454033771048E-2</v>
      </c>
      <c r="S2148" s="20">
        <v>-2.9381443298969079E-2</v>
      </c>
    </row>
    <row r="2149" spans="1:19" ht="13.5" customHeight="1" x14ac:dyDescent="0.2">
      <c r="A2149" s="6">
        <v>42199</v>
      </c>
      <c r="B2149" s="19">
        <v>41835</v>
      </c>
      <c r="C2149" s="19">
        <v>40379</v>
      </c>
      <c r="D2149" s="16" t="s">
        <v>4</v>
      </c>
      <c r="E2149" s="7">
        <v>7216</v>
      </c>
      <c r="F2149" s="7">
        <v>4784</v>
      </c>
      <c r="G2149" s="32">
        <v>2432</v>
      </c>
      <c r="H2149" s="7">
        <v>6962</v>
      </c>
      <c r="I2149" s="7">
        <v>4499</v>
      </c>
      <c r="J2149" s="32">
        <v>2463</v>
      </c>
      <c r="K2149" s="7">
        <v>4504</v>
      </c>
      <c r="L2149" s="7">
        <v>3053</v>
      </c>
      <c r="M2149" s="32">
        <v>1451</v>
      </c>
      <c r="N2149" s="8">
        <v>3.6483769031887325E-2</v>
      </c>
      <c r="O2149" s="8">
        <v>6.3347410535674609E-2</v>
      </c>
      <c r="P2149" s="20">
        <v>-1.2586276898091775E-2</v>
      </c>
      <c r="Q2149" s="8">
        <v>0.16990920881971472</v>
      </c>
      <c r="R2149" s="8">
        <v>0.18886679920477145</v>
      </c>
      <c r="S2149" s="20">
        <v>0.13432835820895517</v>
      </c>
    </row>
    <row r="2150" spans="1:19" ht="13.5" customHeight="1" x14ac:dyDescent="0.2">
      <c r="A2150" s="6">
        <v>42200</v>
      </c>
      <c r="B2150" s="19">
        <v>41836</v>
      </c>
      <c r="C2150" s="19">
        <v>40380</v>
      </c>
      <c r="D2150" s="16" t="s">
        <v>5</v>
      </c>
      <c r="E2150" s="7">
        <v>6845</v>
      </c>
      <c r="F2150" s="7">
        <v>4993</v>
      </c>
      <c r="G2150" s="32">
        <v>1852</v>
      </c>
      <c r="H2150" s="7">
        <v>6923</v>
      </c>
      <c r="I2150" s="7">
        <v>5129</v>
      </c>
      <c r="J2150" s="32">
        <v>1794</v>
      </c>
      <c r="K2150" s="7">
        <v>5946</v>
      </c>
      <c r="L2150" s="7">
        <v>4562</v>
      </c>
      <c r="M2150" s="32">
        <v>1384</v>
      </c>
      <c r="N2150" s="8">
        <v>-1.1266791853242863E-2</v>
      </c>
      <c r="O2150" s="8">
        <v>-2.6515890037044243E-2</v>
      </c>
      <c r="P2150" s="20">
        <v>3.2329988851727887E-2</v>
      </c>
      <c r="Q2150" s="8">
        <v>6.9137981759341827E-3</v>
      </c>
      <c r="R2150" s="8">
        <v>1.2162983985404496E-2</v>
      </c>
      <c r="S2150" s="20">
        <v>-6.9705093833780651E-3</v>
      </c>
    </row>
    <row r="2151" spans="1:19" ht="13.5" customHeight="1" x14ac:dyDescent="0.2">
      <c r="A2151" s="6">
        <v>42201</v>
      </c>
      <c r="B2151" s="19">
        <v>41837</v>
      </c>
      <c r="C2151" s="19">
        <v>40381</v>
      </c>
      <c r="D2151" s="16" t="s">
        <v>6</v>
      </c>
      <c r="E2151" s="7">
        <v>7572</v>
      </c>
      <c r="F2151" s="7">
        <v>4464</v>
      </c>
      <c r="G2151" s="32">
        <v>3108</v>
      </c>
      <c r="H2151" s="7">
        <v>8131</v>
      </c>
      <c r="I2151" s="7">
        <v>4989</v>
      </c>
      <c r="J2151" s="32">
        <v>3142</v>
      </c>
      <c r="K2151" s="7">
        <v>5659</v>
      </c>
      <c r="L2151" s="7">
        <v>4130</v>
      </c>
      <c r="M2151" s="32">
        <v>1529</v>
      </c>
      <c r="N2151" s="8">
        <v>-6.8749231336858951E-2</v>
      </c>
      <c r="O2151" s="8">
        <v>-0.10523150932050507</v>
      </c>
      <c r="P2151" s="20">
        <v>-1.0821133036282626E-2</v>
      </c>
      <c r="Q2151" s="8">
        <v>7.9247434435575803E-2</v>
      </c>
      <c r="R2151" s="8">
        <v>-0.11498810467882636</v>
      </c>
      <c r="S2151" s="20">
        <v>0.57606490872210947</v>
      </c>
    </row>
    <row r="2152" spans="1:19" ht="13.5" customHeight="1" x14ac:dyDescent="0.2">
      <c r="A2152" s="6">
        <v>42202</v>
      </c>
      <c r="B2152" s="19">
        <v>41838</v>
      </c>
      <c r="C2152" s="19">
        <v>40382</v>
      </c>
      <c r="D2152" s="16" t="s">
        <v>7</v>
      </c>
      <c r="E2152" s="7">
        <v>7265</v>
      </c>
      <c r="F2152" s="7">
        <v>5400</v>
      </c>
      <c r="G2152" s="32">
        <v>1865</v>
      </c>
      <c r="H2152" s="7">
        <v>6780</v>
      </c>
      <c r="I2152" s="7">
        <v>5253</v>
      </c>
      <c r="J2152" s="32">
        <v>1527</v>
      </c>
      <c r="K2152" s="7">
        <v>5777</v>
      </c>
      <c r="L2152" s="7">
        <v>4150</v>
      </c>
      <c r="M2152" s="32">
        <v>1627</v>
      </c>
      <c r="N2152" s="8">
        <v>7.153392330383479E-2</v>
      </c>
      <c r="O2152" s="8">
        <v>2.7984009137635546E-2</v>
      </c>
      <c r="P2152" s="20">
        <v>0.22134905042567121</v>
      </c>
      <c r="Q2152" s="8">
        <v>-3.8894033602328348E-2</v>
      </c>
      <c r="R2152" s="8">
        <v>0.15929583512237011</v>
      </c>
      <c r="S2152" s="20">
        <v>-0.35711823509134777</v>
      </c>
    </row>
    <row r="2153" spans="1:19" ht="13.5" customHeight="1" x14ac:dyDescent="0.2">
      <c r="A2153" s="6">
        <v>42203</v>
      </c>
      <c r="B2153" s="19">
        <v>41839</v>
      </c>
      <c r="C2153" s="19">
        <v>40383</v>
      </c>
      <c r="D2153" s="16" t="s">
        <v>1</v>
      </c>
      <c r="E2153" s="7">
        <v>7265</v>
      </c>
      <c r="F2153" s="7">
        <v>5400</v>
      </c>
      <c r="G2153" s="32">
        <v>1865</v>
      </c>
      <c r="H2153" s="7">
        <v>8739</v>
      </c>
      <c r="I2153" s="7">
        <v>5219</v>
      </c>
      <c r="J2153" s="32">
        <v>3520</v>
      </c>
      <c r="K2153" s="7">
        <v>5948</v>
      </c>
      <c r="L2153" s="7">
        <v>4398</v>
      </c>
      <c r="M2153" s="32">
        <v>1550</v>
      </c>
      <c r="N2153" s="8">
        <v>-0.16866918411717591</v>
      </c>
      <c r="O2153" s="8">
        <v>3.4680973366545409E-2</v>
      </c>
      <c r="P2153" s="20">
        <v>-0.47017045454545459</v>
      </c>
      <c r="Q2153" s="8">
        <v>-3.3009450286170638E-2</v>
      </c>
      <c r="R2153" s="8">
        <v>0.1049723756906078</v>
      </c>
      <c r="S2153" s="20">
        <v>-0.28979436405178982</v>
      </c>
    </row>
    <row r="2154" spans="1:19" ht="13.5" customHeight="1" x14ac:dyDescent="0.2">
      <c r="A2154" s="6">
        <v>42204</v>
      </c>
      <c r="B2154" s="19">
        <v>41840</v>
      </c>
      <c r="C2154" s="19">
        <v>40384</v>
      </c>
      <c r="D2154" s="16" t="s">
        <v>2</v>
      </c>
      <c r="E2154" s="7">
        <v>8119</v>
      </c>
      <c r="F2154" s="7">
        <v>5326</v>
      </c>
      <c r="G2154" s="32">
        <v>2793</v>
      </c>
      <c r="H2154" s="7">
        <v>7257</v>
      </c>
      <c r="I2154" s="7">
        <v>4945</v>
      </c>
      <c r="J2154" s="32">
        <v>2312</v>
      </c>
      <c r="K2154" s="7">
        <v>5665</v>
      </c>
      <c r="L2154" s="7">
        <v>3989</v>
      </c>
      <c r="M2154" s="32">
        <v>1676</v>
      </c>
      <c r="N2154" s="8">
        <v>0.11878186578475947</v>
      </c>
      <c r="O2154" s="8">
        <v>7.7047522750252728E-2</v>
      </c>
      <c r="P2154" s="20">
        <v>0.20804498269896188</v>
      </c>
      <c r="Q2154" s="8">
        <v>0.24295774647887325</v>
      </c>
      <c r="R2154" s="8">
        <v>0.14414607948442537</v>
      </c>
      <c r="S2154" s="20">
        <v>0.4880127863612147</v>
      </c>
    </row>
    <row r="2155" spans="1:19" ht="13.5" customHeight="1" x14ac:dyDescent="0.2">
      <c r="A2155" s="6">
        <v>42205</v>
      </c>
      <c r="B2155" s="19">
        <v>41841</v>
      </c>
      <c r="C2155" s="19">
        <v>40385</v>
      </c>
      <c r="D2155" s="16" t="s">
        <v>3</v>
      </c>
      <c r="E2155" s="7">
        <v>6556</v>
      </c>
      <c r="F2155" s="7">
        <v>4831</v>
      </c>
      <c r="G2155" s="32">
        <v>1725</v>
      </c>
      <c r="H2155" s="7">
        <v>6362</v>
      </c>
      <c r="I2155" s="7">
        <v>4392</v>
      </c>
      <c r="J2155" s="32">
        <v>1970</v>
      </c>
      <c r="K2155" s="7">
        <v>5585</v>
      </c>
      <c r="L2155" s="7">
        <v>4212</v>
      </c>
      <c r="M2155" s="32">
        <v>1373</v>
      </c>
      <c r="N2155" s="8">
        <v>3.0493555485696211E-2</v>
      </c>
      <c r="O2155" s="8">
        <v>9.9954462659380683E-2</v>
      </c>
      <c r="P2155" s="20">
        <v>-0.12436548223350252</v>
      </c>
      <c r="Q2155" s="8">
        <v>0.17575322812051652</v>
      </c>
      <c r="R2155" s="8">
        <v>0.33453038674033153</v>
      </c>
      <c r="S2155" s="20">
        <v>-0.11809815950920244</v>
      </c>
    </row>
    <row r="2156" spans="1:19" ht="13.5" customHeight="1" x14ac:dyDescent="0.2">
      <c r="A2156" s="6">
        <v>42206</v>
      </c>
      <c r="B2156" s="19">
        <v>41842</v>
      </c>
      <c r="C2156" s="19">
        <v>40386</v>
      </c>
      <c r="D2156" s="16" t="s">
        <v>4</v>
      </c>
      <c r="E2156" s="7">
        <v>6918</v>
      </c>
      <c r="F2156" s="7">
        <v>4584</v>
      </c>
      <c r="G2156" s="32">
        <v>2334</v>
      </c>
      <c r="H2156" s="7">
        <v>6779</v>
      </c>
      <c r="I2156" s="7">
        <v>4311</v>
      </c>
      <c r="J2156" s="32">
        <v>2468</v>
      </c>
      <c r="K2156" s="7">
        <v>5661</v>
      </c>
      <c r="L2156" s="7">
        <v>3958</v>
      </c>
      <c r="M2156" s="32">
        <v>1703</v>
      </c>
      <c r="N2156" s="8">
        <v>2.0504499188670922E-2</v>
      </c>
      <c r="O2156" s="8">
        <v>6.3326374391092566E-2</v>
      </c>
      <c r="P2156" s="20">
        <v>-5.4294975688816804E-2</v>
      </c>
      <c r="Q2156" s="8">
        <v>7.539250738380221E-2</v>
      </c>
      <c r="R2156" s="8">
        <v>0.19468334636434714</v>
      </c>
      <c r="S2156" s="20">
        <v>-0.10092449922958402</v>
      </c>
    </row>
    <row r="2157" spans="1:19" ht="13.5" customHeight="1" x14ac:dyDescent="0.2">
      <c r="A2157" s="6">
        <v>42207</v>
      </c>
      <c r="B2157" s="19">
        <v>41843</v>
      </c>
      <c r="C2157" s="19">
        <v>40387</v>
      </c>
      <c r="D2157" s="16" t="s">
        <v>5</v>
      </c>
      <c r="E2157" s="7">
        <v>6865</v>
      </c>
      <c r="F2157" s="7">
        <v>4908</v>
      </c>
      <c r="G2157" s="32">
        <v>1957</v>
      </c>
      <c r="H2157" s="7">
        <v>6562</v>
      </c>
      <c r="I2157" s="7">
        <v>4849</v>
      </c>
      <c r="J2157" s="32">
        <v>1713</v>
      </c>
      <c r="K2157" s="7">
        <v>5519</v>
      </c>
      <c r="L2157" s="7">
        <v>4264</v>
      </c>
      <c r="M2157" s="32">
        <v>1255</v>
      </c>
      <c r="N2157" s="8">
        <v>4.6174946662602911E-2</v>
      </c>
      <c r="O2157" s="8">
        <v>1.2167457207671761E-2</v>
      </c>
      <c r="P2157" s="20">
        <v>0.14244016345592536</v>
      </c>
      <c r="Q2157" s="8">
        <v>1.4182301669375175E-2</v>
      </c>
      <c r="R2157" s="8">
        <v>2.5919732441471499E-2</v>
      </c>
      <c r="S2157" s="20">
        <v>-1.4105793450881587E-2</v>
      </c>
    </row>
    <row r="2158" spans="1:19" ht="13.5" customHeight="1" x14ac:dyDescent="0.2">
      <c r="A2158" s="6">
        <v>42208</v>
      </c>
      <c r="B2158" s="19">
        <v>41844</v>
      </c>
      <c r="C2158" s="19">
        <v>40388</v>
      </c>
      <c r="D2158" s="16" t="s">
        <v>6</v>
      </c>
      <c r="E2158" s="7">
        <v>7711</v>
      </c>
      <c r="F2158" s="7">
        <v>4808</v>
      </c>
      <c r="G2158" s="32">
        <v>2903</v>
      </c>
      <c r="H2158" s="7">
        <v>7686</v>
      </c>
      <c r="I2158" s="7">
        <v>4770</v>
      </c>
      <c r="J2158" s="32">
        <v>2916</v>
      </c>
      <c r="K2158" s="7">
        <v>5743</v>
      </c>
      <c r="L2158" s="7">
        <v>4202</v>
      </c>
      <c r="M2158" s="32">
        <v>1541</v>
      </c>
      <c r="N2158" s="8">
        <v>3.2526671870933832E-3</v>
      </c>
      <c r="O2158" s="8">
        <v>7.9664570230608689E-3</v>
      </c>
      <c r="P2158" s="20">
        <v>-4.4581618655692434E-3</v>
      </c>
      <c r="Q2158" s="8">
        <v>0.1706391376954608</v>
      </c>
      <c r="R2158" s="8">
        <v>9.1734786557674752E-2</v>
      </c>
      <c r="S2158" s="20">
        <v>0.32982134677049935</v>
      </c>
    </row>
    <row r="2159" spans="1:19" ht="13.5" customHeight="1" x14ac:dyDescent="0.2">
      <c r="A2159" s="6">
        <v>42209</v>
      </c>
      <c r="B2159" s="19">
        <v>41845</v>
      </c>
      <c r="C2159" s="19">
        <v>40389</v>
      </c>
      <c r="D2159" s="16" t="s">
        <v>7</v>
      </c>
      <c r="E2159" s="7">
        <v>7459</v>
      </c>
      <c r="F2159" s="7">
        <v>5295</v>
      </c>
      <c r="G2159" s="32">
        <v>2164</v>
      </c>
      <c r="H2159" s="7">
        <v>7209</v>
      </c>
      <c r="I2159" s="7">
        <v>5191</v>
      </c>
      <c r="J2159" s="32">
        <v>2018</v>
      </c>
      <c r="K2159" s="7">
        <v>6635</v>
      </c>
      <c r="L2159" s="7">
        <v>5017</v>
      </c>
      <c r="M2159" s="32">
        <v>1618</v>
      </c>
      <c r="N2159" s="8">
        <v>3.4678873630184404E-2</v>
      </c>
      <c r="O2159" s="8">
        <v>2.0034675399730251E-2</v>
      </c>
      <c r="P2159" s="20">
        <v>7.2348860257680947E-2</v>
      </c>
      <c r="Q2159" s="8">
        <v>-1.2051419389395024E-3</v>
      </c>
      <c r="R2159" s="8">
        <v>6.4535585042219568E-2</v>
      </c>
      <c r="S2159" s="20">
        <v>-0.13231756214915802</v>
      </c>
    </row>
    <row r="2160" spans="1:19" ht="13.5" customHeight="1" x14ac:dyDescent="0.2">
      <c r="A2160" s="6">
        <v>42210</v>
      </c>
      <c r="B2160" s="19">
        <v>41846</v>
      </c>
      <c r="C2160" s="19">
        <v>40390</v>
      </c>
      <c r="D2160" s="16" t="s">
        <v>1</v>
      </c>
      <c r="E2160" s="7">
        <v>8163</v>
      </c>
      <c r="F2160" s="7">
        <v>5003</v>
      </c>
      <c r="G2160" s="32">
        <v>3160</v>
      </c>
      <c r="H2160" s="7">
        <v>8544</v>
      </c>
      <c r="I2160" s="7">
        <v>5043</v>
      </c>
      <c r="J2160" s="32">
        <v>3501</v>
      </c>
      <c r="K2160" s="7">
        <v>6783</v>
      </c>
      <c r="L2160" s="7">
        <v>5121</v>
      </c>
      <c r="M2160" s="32">
        <v>1662</v>
      </c>
      <c r="N2160" s="8">
        <v>-4.4592696629213502E-2</v>
      </c>
      <c r="O2160" s="8">
        <v>-7.9317866349395416E-3</v>
      </c>
      <c r="P2160" s="20">
        <v>-9.7400742644958571E-2</v>
      </c>
      <c r="Q2160" s="8">
        <v>-1.1503996124969773E-2</v>
      </c>
      <c r="R2160" s="8">
        <v>-9.6768369741830673E-2</v>
      </c>
      <c r="S2160" s="20">
        <v>0.16219198234645082</v>
      </c>
    </row>
    <row r="2161" spans="1:19" ht="13.5" customHeight="1" x14ac:dyDescent="0.2">
      <c r="A2161" s="6">
        <v>42211</v>
      </c>
      <c r="B2161" s="19">
        <v>41847</v>
      </c>
      <c r="C2161" s="19">
        <v>40391</v>
      </c>
      <c r="D2161" s="16" t="s">
        <v>2</v>
      </c>
      <c r="E2161" s="7">
        <v>7905</v>
      </c>
      <c r="F2161" s="7">
        <v>5297</v>
      </c>
      <c r="G2161" s="32">
        <v>2608</v>
      </c>
      <c r="H2161" s="7">
        <v>8080</v>
      </c>
      <c r="I2161" s="7">
        <v>5576</v>
      </c>
      <c r="J2161" s="32">
        <v>2504</v>
      </c>
      <c r="K2161" s="7">
        <v>6488</v>
      </c>
      <c r="L2161" s="7">
        <v>4761</v>
      </c>
      <c r="M2161" s="32">
        <v>1727</v>
      </c>
      <c r="N2161" s="8">
        <v>-2.1658415841584122E-2</v>
      </c>
      <c r="O2161" s="8">
        <v>-5.0035868005738893E-2</v>
      </c>
      <c r="P2161" s="20">
        <v>4.1533546325878579E-2</v>
      </c>
      <c r="Q2161" s="8">
        <v>3.9994737534534863E-2</v>
      </c>
      <c r="R2161" s="8">
        <v>3.7610186092066566E-2</v>
      </c>
      <c r="S2161" s="20">
        <v>4.4871794871794934E-2</v>
      </c>
    </row>
    <row r="2162" spans="1:19" ht="13.5" customHeight="1" x14ac:dyDescent="0.2">
      <c r="A2162" s="6">
        <v>42212</v>
      </c>
      <c r="B2162" s="19">
        <v>41848</v>
      </c>
      <c r="C2162" s="19">
        <v>40392</v>
      </c>
      <c r="D2162" s="16" t="s">
        <v>3</v>
      </c>
      <c r="E2162" s="7">
        <v>6658</v>
      </c>
      <c r="F2162" s="7">
        <v>4863</v>
      </c>
      <c r="G2162" s="32">
        <v>1795</v>
      </c>
      <c r="H2162" s="7">
        <v>7001</v>
      </c>
      <c r="I2162" s="7">
        <v>4976</v>
      </c>
      <c r="J2162" s="32">
        <v>2025</v>
      </c>
      <c r="K2162" s="7">
        <v>5696</v>
      </c>
      <c r="L2162" s="7">
        <v>4716</v>
      </c>
      <c r="M2162" s="32">
        <v>980</v>
      </c>
      <c r="N2162" s="8">
        <v>-4.899300099985715E-2</v>
      </c>
      <c r="O2162" s="8">
        <v>-2.270900321543412E-2</v>
      </c>
      <c r="P2162" s="20">
        <v>-0.11358024691358026</v>
      </c>
      <c r="Q2162" s="8">
        <v>-4.0219114891163366E-2</v>
      </c>
      <c r="R2162" s="8">
        <v>2.3143277929728701E-2</v>
      </c>
      <c r="S2162" s="20">
        <v>-0.17811355311355315</v>
      </c>
    </row>
    <row r="2163" spans="1:19" ht="13.5" customHeight="1" x14ac:dyDescent="0.2">
      <c r="A2163" s="6">
        <v>42213</v>
      </c>
      <c r="B2163" s="19">
        <v>41849</v>
      </c>
      <c r="C2163" s="19">
        <v>40393</v>
      </c>
      <c r="D2163" s="16" t="s">
        <v>4</v>
      </c>
      <c r="E2163" s="7">
        <v>7372</v>
      </c>
      <c r="F2163" s="7">
        <v>5101</v>
      </c>
      <c r="G2163" s="32">
        <v>2271</v>
      </c>
      <c r="H2163" s="7">
        <v>7469</v>
      </c>
      <c r="I2163" s="7">
        <v>4853</v>
      </c>
      <c r="J2163" s="32">
        <v>2616</v>
      </c>
      <c r="K2163" s="7">
        <v>5600</v>
      </c>
      <c r="L2163" s="7">
        <v>4360</v>
      </c>
      <c r="M2163" s="32">
        <v>1240</v>
      </c>
      <c r="N2163" s="8">
        <v>-1.2987012987012991E-2</v>
      </c>
      <c r="O2163" s="8">
        <v>5.110241087986811E-2</v>
      </c>
      <c r="P2163" s="20">
        <v>-0.13188073394495414</v>
      </c>
      <c r="Q2163" s="8">
        <v>-5.6649581872133536E-3</v>
      </c>
      <c r="R2163" s="8">
        <v>0.13912460920053604</v>
      </c>
      <c r="S2163" s="20">
        <v>-0.22649863760217981</v>
      </c>
    </row>
    <row r="2164" spans="1:19" ht="13.5" customHeight="1" x14ac:dyDescent="0.2">
      <c r="A2164" s="6">
        <v>42214</v>
      </c>
      <c r="B2164" s="19">
        <v>41850</v>
      </c>
      <c r="C2164" s="19">
        <v>40394</v>
      </c>
      <c r="D2164" s="16" t="s">
        <v>5</v>
      </c>
      <c r="E2164" s="7">
        <v>7181</v>
      </c>
      <c r="F2164" s="7">
        <v>5312</v>
      </c>
      <c r="G2164" s="32">
        <v>1869</v>
      </c>
      <c r="H2164" s="7">
        <v>7154</v>
      </c>
      <c r="I2164" s="7">
        <v>5224</v>
      </c>
      <c r="J2164" s="32">
        <v>1930</v>
      </c>
      <c r="K2164" s="7">
        <v>6033</v>
      </c>
      <c r="L2164" s="7">
        <v>4812</v>
      </c>
      <c r="M2164" s="32">
        <v>1221</v>
      </c>
      <c r="N2164" s="8">
        <v>3.7741123846799507E-3</v>
      </c>
      <c r="O2164" s="8">
        <v>1.6845329249617125E-2</v>
      </c>
      <c r="P2164" s="20">
        <v>-3.1606217616580334E-2</v>
      </c>
      <c r="Q2164" s="8">
        <v>-9.9561128526645781E-2</v>
      </c>
      <c r="R2164" s="8">
        <v>-8.2239115411195551E-2</v>
      </c>
      <c r="S2164" s="20">
        <v>-0.14540466392318241</v>
      </c>
    </row>
    <row r="2165" spans="1:19" ht="13.5" customHeight="1" x14ac:dyDescent="0.2">
      <c r="A2165" s="6">
        <v>42215</v>
      </c>
      <c r="B2165" s="19">
        <v>41851</v>
      </c>
      <c r="C2165" s="19">
        <v>40395</v>
      </c>
      <c r="D2165" s="16" t="s">
        <v>6</v>
      </c>
      <c r="E2165" s="7">
        <v>8108</v>
      </c>
      <c r="F2165" s="7">
        <v>5102</v>
      </c>
      <c r="G2165" s="32">
        <v>3006</v>
      </c>
      <c r="H2165" s="7">
        <v>8205</v>
      </c>
      <c r="I2165" s="7">
        <v>5178</v>
      </c>
      <c r="J2165" s="32">
        <v>3027</v>
      </c>
      <c r="K2165" s="7">
        <v>5611</v>
      </c>
      <c r="L2165" s="7">
        <v>4151</v>
      </c>
      <c r="M2165" s="32">
        <v>1460</v>
      </c>
      <c r="N2165" s="8">
        <v>-1.1822059719683087E-2</v>
      </c>
      <c r="O2165" s="8">
        <v>-1.4677481653147972E-2</v>
      </c>
      <c r="P2165" s="20">
        <v>-6.9375619425173785E-3</v>
      </c>
      <c r="Q2165" s="8">
        <v>7.0363036303630278E-2</v>
      </c>
      <c r="R2165" s="8">
        <v>-4.7067612999626474E-2</v>
      </c>
      <c r="S2165" s="20">
        <v>0.35344439441692921</v>
      </c>
    </row>
    <row r="2166" spans="1:19" ht="13.5" customHeight="1" x14ac:dyDescent="0.2">
      <c r="A2166" s="6">
        <v>42216</v>
      </c>
      <c r="B2166" s="19">
        <v>41852</v>
      </c>
      <c r="C2166" s="19">
        <v>40396</v>
      </c>
      <c r="D2166" s="16" t="s">
        <v>7</v>
      </c>
      <c r="E2166" s="7">
        <v>7564</v>
      </c>
      <c r="F2166" s="7">
        <v>5353</v>
      </c>
      <c r="G2166" s="32">
        <v>2211</v>
      </c>
      <c r="H2166" s="7">
        <v>7574</v>
      </c>
      <c r="I2166" s="7">
        <v>5258</v>
      </c>
      <c r="J2166" s="32">
        <v>2316</v>
      </c>
      <c r="K2166" s="7">
        <v>5917</v>
      </c>
      <c r="L2166" s="7">
        <v>4568</v>
      </c>
      <c r="M2166" s="32">
        <v>1349</v>
      </c>
      <c r="N2166" s="8">
        <v>-1.3203063110641677E-3</v>
      </c>
      <c r="O2166" s="8">
        <v>1.806770635222521E-2</v>
      </c>
      <c r="P2166" s="20">
        <v>-4.5336787564766889E-2</v>
      </c>
      <c r="Q2166" s="8">
        <v>-9.6080305927342291E-2</v>
      </c>
      <c r="R2166" s="8">
        <v>-4.3765630582350834E-2</v>
      </c>
      <c r="S2166" s="20">
        <v>-0.20180505415162453</v>
      </c>
    </row>
    <row r="2167" spans="1:19" ht="13.5" customHeight="1" x14ac:dyDescent="0.2">
      <c r="A2167" s="6">
        <v>42217</v>
      </c>
      <c r="B2167" s="19">
        <v>41853</v>
      </c>
      <c r="C2167" s="19">
        <v>40397</v>
      </c>
      <c r="D2167" s="16" t="s">
        <v>1</v>
      </c>
      <c r="E2167" s="7">
        <v>9158</v>
      </c>
      <c r="F2167" s="7">
        <v>5537</v>
      </c>
      <c r="G2167" s="32">
        <v>3621</v>
      </c>
      <c r="H2167" s="7">
        <v>8888</v>
      </c>
      <c r="I2167" s="7">
        <v>5314</v>
      </c>
      <c r="J2167" s="32">
        <v>3574</v>
      </c>
      <c r="K2167" s="7">
        <v>6308</v>
      </c>
      <c r="L2167" s="7">
        <v>4752</v>
      </c>
      <c r="M2167" s="32">
        <v>1556</v>
      </c>
      <c r="N2167" s="8">
        <v>3.0378037803780344E-2</v>
      </c>
      <c r="O2167" s="8">
        <v>4.1964621753857845E-2</v>
      </c>
      <c r="P2167" s="20">
        <v>1.3150531617235561E-2</v>
      </c>
      <c r="Q2167" s="8">
        <v>0.1367924528301887</v>
      </c>
      <c r="R2167" s="8">
        <v>2.5940337224383825E-2</v>
      </c>
      <c r="S2167" s="20">
        <v>0.36179014667168108</v>
      </c>
    </row>
    <row r="2168" spans="1:19" ht="13.5" customHeight="1" x14ac:dyDescent="0.2">
      <c r="A2168" s="6">
        <v>42218</v>
      </c>
      <c r="B2168" s="19">
        <v>41854</v>
      </c>
      <c r="C2168" s="19">
        <v>40398</v>
      </c>
      <c r="D2168" s="16" t="s">
        <v>2</v>
      </c>
      <c r="E2168" s="7">
        <v>8768</v>
      </c>
      <c r="F2168" s="7">
        <v>5566</v>
      </c>
      <c r="G2168" s="32">
        <v>3202</v>
      </c>
      <c r="H2168" s="7">
        <v>8298</v>
      </c>
      <c r="I2168" s="7">
        <v>5567</v>
      </c>
      <c r="J2168" s="32">
        <v>2731</v>
      </c>
      <c r="K2168" s="7">
        <v>5440</v>
      </c>
      <c r="L2168" s="7">
        <v>4035</v>
      </c>
      <c r="M2168" s="32">
        <v>1405</v>
      </c>
      <c r="N2168" s="8">
        <v>5.6640154254037123E-2</v>
      </c>
      <c r="O2168" s="8">
        <v>-1.7962996227771644E-4</v>
      </c>
      <c r="P2168" s="20">
        <v>0.17246429879165137</v>
      </c>
      <c r="Q2168" s="8">
        <v>8.0468268638324014E-2</v>
      </c>
      <c r="R2168" s="8">
        <v>-5.0818553888130946E-2</v>
      </c>
      <c r="S2168" s="20">
        <v>0.42247889826743679</v>
      </c>
    </row>
    <row r="2169" spans="1:19" ht="13.5" customHeight="1" x14ac:dyDescent="0.2">
      <c r="A2169" s="6">
        <v>42219</v>
      </c>
      <c r="B2169" s="19">
        <v>41855</v>
      </c>
      <c r="C2169" s="19">
        <v>40399</v>
      </c>
      <c r="D2169" s="16" t="s">
        <v>3</v>
      </c>
      <c r="E2169" s="7">
        <v>7398</v>
      </c>
      <c r="F2169" s="7">
        <v>5375</v>
      </c>
      <c r="G2169" s="32">
        <v>2023</v>
      </c>
      <c r="H2169" s="7">
        <v>7434</v>
      </c>
      <c r="I2169" s="7">
        <v>5398</v>
      </c>
      <c r="J2169" s="32">
        <v>2036</v>
      </c>
      <c r="K2169" s="7">
        <v>5977</v>
      </c>
      <c r="L2169" s="7">
        <v>4744</v>
      </c>
      <c r="M2169" s="32">
        <v>1233</v>
      </c>
      <c r="N2169" s="8">
        <v>-4.8426150121065881E-3</v>
      </c>
      <c r="O2169" s="8">
        <v>-4.2608373471656469E-3</v>
      </c>
      <c r="P2169" s="20">
        <v>-6.3850687622789559E-3</v>
      </c>
      <c r="Q2169" s="8">
        <v>0.16174623115577891</v>
      </c>
      <c r="R2169" s="8">
        <v>0.13684433164128595</v>
      </c>
      <c r="S2169" s="20">
        <v>0.23353658536585375</v>
      </c>
    </row>
    <row r="2170" spans="1:19" ht="13.5" customHeight="1" x14ac:dyDescent="0.2">
      <c r="A2170" s="6">
        <v>42220</v>
      </c>
      <c r="B2170" s="19">
        <v>41856</v>
      </c>
      <c r="C2170" s="19">
        <v>40400</v>
      </c>
      <c r="D2170" s="16" t="s">
        <v>4</v>
      </c>
      <c r="E2170" s="7">
        <v>8051</v>
      </c>
      <c r="F2170" s="7">
        <v>5387</v>
      </c>
      <c r="G2170" s="32">
        <v>2664</v>
      </c>
      <c r="H2170" s="7">
        <v>7780</v>
      </c>
      <c r="I2170" s="7">
        <v>5254</v>
      </c>
      <c r="J2170" s="32">
        <v>2526</v>
      </c>
      <c r="K2170" s="7">
        <v>6705</v>
      </c>
      <c r="L2170" s="7">
        <v>4878</v>
      </c>
      <c r="M2170" s="32">
        <v>1827</v>
      </c>
      <c r="N2170" s="8">
        <v>3.4832904884318783E-2</v>
      </c>
      <c r="O2170" s="8">
        <v>2.5314046440807036E-2</v>
      </c>
      <c r="P2170" s="20">
        <v>5.4631828978622288E-2</v>
      </c>
      <c r="Q2170" s="8">
        <v>-2.4594136176399273E-2</v>
      </c>
      <c r="R2170" s="8">
        <v>-7.3284018579046983E-2</v>
      </c>
      <c r="S2170" s="20">
        <v>9.1356001638672746E-2</v>
      </c>
    </row>
    <row r="2171" spans="1:19" ht="13.5" customHeight="1" x14ac:dyDescent="0.2">
      <c r="A2171" s="6">
        <v>42221</v>
      </c>
      <c r="B2171" s="19">
        <v>41857</v>
      </c>
      <c r="C2171" s="19">
        <v>40401</v>
      </c>
      <c r="D2171" s="16" t="s">
        <v>5</v>
      </c>
      <c r="E2171" s="7">
        <v>7646</v>
      </c>
      <c r="F2171" s="7">
        <v>5778</v>
      </c>
      <c r="G2171" s="32">
        <v>1868</v>
      </c>
      <c r="H2171" s="7">
        <v>7962</v>
      </c>
      <c r="I2171" s="7">
        <v>5973</v>
      </c>
      <c r="J2171" s="32">
        <v>1989</v>
      </c>
      <c r="K2171" s="7">
        <v>6484</v>
      </c>
      <c r="L2171" s="7">
        <v>5173</v>
      </c>
      <c r="M2171" s="32">
        <v>1311</v>
      </c>
      <c r="N2171" s="8">
        <v>-3.9688520472243138E-2</v>
      </c>
      <c r="O2171" s="8">
        <v>-3.2646911099949771E-2</v>
      </c>
      <c r="P2171" s="20">
        <v>-6.0834590246354958E-2</v>
      </c>
      <c r="Q2171" s="8">
        <v>-3.6299470632719988E-2</v>
      </c>
      <c r="R2171" s="8">
        <v>9.7867878364208405E-3</v>
      </c>
      <c r="S2171" s="20">
        <v>-0.15551537070524413</v>
      </c>
    </row>
    <row r="2172" spans="1:19" ht="13.5" customHeight="1" x14ac:dyDescent="0.2">
      <c r="A2172" s="6">
        <v>42222</v>
      </c>
      <c r="B2172" s="19">
        <v>41858</v>
      </c>
      <c r="C2172" s="19">
        <v>40402</v>
      </c>
      <c r="D2172" s="16" t="s">
        <v>6</v>
      </c>
      <c r="E2172" s="7">
        <v>8858</v>
      </c>
      <c r="F2172" s="7">
        <v>5583</v>
      </c>
      <c r="G2172" s="32">
        <v>3275</v>
      </c>
      <c r="H2172" s="7">
        <v>8155</v>
      </c>
      <c r="I2172" s="7">
        <v>5622</v>
      </c>
      <c r="J2172" s="32">
        <v>2533</v>
      </c>
      <c r="K2172" s="7">
        <v>6724</v>
      </c>
      <c r="L2172" s="7">
        <v>5155</v>
      </c>
      <c r="M2172" s="32">
        <v>1569</v>
      </c>
      <c r="N2172" s="8">
        <v>8.6204782342121478E-2</v>
      </c>
      <c r="O2172" s="8">
        <v>-6.9370330843115946E-3</v>
      </c>
      <c r="P2172" s="20">
        <v>0.29293328069482816</v>
      </c>
      <c r="Q2172" s="8">
        <v>4.2608286252354022E-2</v>
      </c>
      <c r="R2172" s="8">
        <v>-0.17691287041132242</v>
      </c>
      <c r="S2172" s="20">
        <v>0.91185055458260367</v>
      </c>
    </row>
    <row r="2173" spans="1:19" ht="13.5" customHeight="1" x14ac:dyDescent="0.2">
      <c r="A2173" s="6">
        <v>42223</v>
      </c>
      <c r="B2173" s="19">
        <v>41859</v>
      </c>
      <c r="C2173" s="19">
        <v>40403</v>
      </c>
      <c r="D2173" s="16" t="s">
        <v>7</v>
      </c>
      <c r="E2173" s="7">
        <v>8195</v>
      </c>
      <c r="F2173" s="7">
        <v>6093</v>
      </c>
      <c r="G2173" s="32">
        <v>2102</v>
      </c>
      <c r="H2173" s="7">
        <v>7516</v>
      </c>
      <c r="I2173" s="7">
        <v>6198</v>
      </c>
      <c r="J2173" s="32">
        <v>1318</v>
      </c>
      <c r="K2173" s="7">
        <v>7169</v>
      </c>
      <c r="L2173" s="7">
        <v>5275</v>
      </c>
      <c r="M2173" s="32">
        <v>1894</v>
      </c>
      <c r="N2173" s="8">
        <v>9.0340606705694437E-2</v>
      </c>
      <c r="O2173" s="8">
        <v>-1.6940948693126789E-2</v>
      </c>
      <c r="P2173" s="20">
        <v>0.59484066767830046</v>
      </c>
      <c r="Q2173" s="8">
        <v>-0.12558685446009388</v>
      </c>
      <c r="R2173" s="8">
        <v>-8.6369770580296934E-2</v>
      </c>
      <c r="S2173" s="20">
        <v>-0.22234554199038103</v>
      </c>
    </row>
    <row r="2174" spans="1:19" ht="13.5" customHeight="1" x14ac:dyDescent="0.2">
      <c r="A2174" s="6">
        <v>42224</v>
      </c>
      <c r="B2174" s="19">
        <v>41860</v>
      </c>
      <c r="C2174" s="19">
        <v>40404</v>
      </c>
      <c r="D2174" s="16" t="s">
        <v>1</v>
      </c>
      <c r="E2174" s="7">
        <v>9503</v>
      </c>
      <c r="F2174" s="7">
        <v>5941</v>
      </c>
      <c r="G2174" s="32">
        <v>3562</v>
      </c>
      <c r="H2174" s="7">
        <v>9370</v>
      </c>
      <c r="I2174" s="7">
        <v>4989</v>
      </c>
      <c r="J2174" s="32">
        <v>4381</v>
      </c>
      <c r="K2174" s="7">
        <v>7181</v>
      </c>
      <c r="L2174" s="7">
        <v>5824</v>
      </c>
      <c r="M2174" s="32">
        <v>1357</v>
      </c>
      <c r="N2174" s="8">
        <v>1.4194236926360793E-2</v>
      </c>
      <c r="O2174" s="8">
        <v>0.19081980356784922</v>
      </c>
      <c r="P2174" s="20">
        <v>-0.18694362017804156</v>
      </c>
      <c r="Q2174" s="8">
        <v>8.4898652233895699E-3</v>
      </c>
      <c r="R2174" s="8">
        <v>-0.14481070965884557</v>
      </c>
      <c r="S2174" s="20">
        <v>0.43861066235864299</v>
      </c>
    </row>
    <row r="2175" spans="1:19" ht="13.5" customHeight="1" x14ac:dyDescent="0.2">
      <c r="A2175" s="6">
        <v>42225</v>
      </c>
      <c r="B2175" s="19">
        <v>41861</v>
      </c>
      <c r="C2175" s="19">
        <v>40405</v>
      </c>
      <c r="D2175" s="16" t="s">
        <v>2</v>
      </c>
      <c r="E2175" s="7">
        <v>8768</v>
      </c>
      <c r="F2175" s="7">
        <v>6050</v>
      </c>
      <c r="G2175" s="32">
        <v>2718</v>
      </c>
      <c r="H2175" s="7">
        <v>8626</v>
      </c>
      <c r="I2175" s="7">
        <v>6117</v>
      </c>
      <c r="J2175" s="32">
        <v>2509</v>
      </c>
      <c r="K2175" s="7">
        <v>6707</v>
      </c>
      <c r="L2175" s="7">
        <v>5029</v>
      </c>
      <c r="M2175" s="32">
        <v>1678</v>
      </c>
      <c r="N2175" s="8">
        <v>1.6461859494551367E-2</v>
      </c>
      <c r="O2175" s="8">
        <v>-1.0953081575935886E-2</v>
      </c>
      <c r="P2175" s="20">
        <v>8.3300119569549524E-2</v>
      </c>
      <c r="Q2175" s="8">
        <v>-3.382920110192833E-2</v>
      </c>
      <c r="R2175" s="8">
        <v>-0.11068646185506392</v>
      </c>
      <c r="S2175" s="20">
        <v>0.19630281690140849</v>
      </c>
    </row>
    <row r="2176" spans="1:19" ht="13.5" customHeight="1" x14ac:dyDescent="0.2">
      <c r="A2176" s="6">
        <v>42226</v>
      </c>
      <c r="B2176" s="19">
        <v>41862</v>
      </c>
      <c r="C2176" s="19">
        <v>40406</v>
      </c>
      <c r="D2176" s="16" t="s">
        <v>3</v>
      </c>
      <c r="E2176" s="7">
        <v>7240</v>
      </c>
      <c r="F2176" s="7">
        <v>5315</v>
      </c>
      <c r="G2176" s="32">
        <v>1925</v>
      </c>
      <c r="H2176" s="7">
        <v>7811</v>
      </c>
      <c r="I2176" s="7">
        <v>5688</v>
      </c>
      <c r="J2176" s="32">
        <v>2123</v>
      </c>
      <c r="K2176" s="7">
        <v>5955</v>
      </c>
      <c r="L2176" s="7">
        <v>4973</v>
      </c>
      <c r="M2176" s="32">
        <v>982</v>
      </c>
      <c r="N2176" s="8">
        <v>-7.3102035590833392E-2</v>
      </c>
      <c r="O2176" s="8">
        <v>-6.5576652601969099E-2</v>
      </c>
      <c r="P2176" s="20">
        <v>-9.3264248704663211E-2</v>
      </c>
      <c r="Q2176" s="8">
        <v>-0.11307117481318141</v>
      </c>
      <c r="R2176" s="8">
        <v>-0.16048017690728167</v>
      </c>
      <c r="S2176" s="20">
        <v>5.0764192139737929E-2</v>
      </c>
    </row>
    <row r="2177" spans="1:19" ht="13.5" customHeight="1" x14ac:dyDescent="0.2">
      <c r="A2177" s="6">
        <v>42227</v>
      </c>
      <c r="B2177" s="19">
        <v>41863</v>
      </c>
      <c r="C2177" s="19">
        <v>40407</v>
      </c>
      <c r="D2177" s="16" t="s">
        <v>4</v>
      </c>
      <c r="E2177" s="7">
        <v>8882</v>
      </c>
      <c r="F2177" s="7">
        <v>5936</v>
      </c>
      <c r="G2177" s="32">
        <v>2946</v>
      </c>
      <c r="H2177" s="7">
        <v>8644</v>
      </c>
      <c r="I2177" s="7">
        <v>5996</v>
      </c>
      <c r="J2177" s="32">
        <v>2648</v>
      </c>
      <c r="K2177" s="7">
        <v>6575</v>
      </c>
      <c r="L2177" s="7">
        <v>4777</v>
      </c>
      <c r="M2177" s="32">
        <v>1798</v>
      </c>
      <c r="N2177" s="8">
        <v>2.7533549282739544E-2</v>
      </c>
      <c r="O2177" s="8">
        <v>-1.0006671114076049E-2</v>
      </c>
      <c r="P2177" s="20">
        <v>0.11253776435045326</v>
      </c>
      <c r="Q2177" s="8">
        <v>8.4360883896960059E-2</v>
      </c>
      <c r="R2177" s="8">
        <v>3.4687118703154995E-2</v>
      </c>
      <c r="S2177" s="20">
        <v>0.20048899755501215</v>
      </c>
    </row>
    <row r="2178" spans="1:19" ht="13.5" customHeight="1" x14ac:dyDescent="0.2">
      <c r="A2178" s="6">
        <v>42228</v>
      </c>
      <c r="B2178" s="19">
        <v>41864</v>
      </c>
      <c r="C2178" s="19">
        <v>40408</v>
      </c>
      <c r="D2178" s="16" t="s">
        <v>5</v>
      </c>
      <c r="E2178" s="7">
        <v>7777</v>
      </c>
      <c r="F2178" s="7">
        <v>5790</v>
      </c>
      <c r="G2178" s="32">
        <v>1987</v>
      </c>
      <c r="H2178" s="7">
        <v>8176</v>
      </c>
      <c r="I2178" s="7">
        <v>5960</v>
      </c>
      <c r="J2178" s="32">
        <v>2216</v>
      </c>
      <c r="K2178" s="7">
        <v>6086</v>
      </c>
      <c r="L2178" s="7">
        <v>4921</v>
      </c>
      <c r="M2178" s="32">
        <v>1165</v>
      </c>
      <c r="N2178" s="8">
        <v>-4.8801369863013644E-2</v>
      </c>
      <c r="O2178" s="8">
        <v>-2.8523489932885893E-2</v>
      </c>
      <c r="P2178" s="20">
        <v>-0.10333935018050544</v>
      </c>
      <c r="Q2178" s="8">
        <v>-0.11574758385446271</v>
      </c>
      <c r="R2178" s="8">
        <v>-9.8552078468005622E-2</v>
      </c>
      <c r="S2178" s="20">
        <v>-0.16231028667790892</v>
      </c>
    </row>
    <row r="2179" spans="1:19" ht="13.5" customHeight="1" x14ac:dyDescent="0.2">
      <c r="A2179" s="6">
        <v>42229</v>
      </c>
      <c r="B2179" s="19">
        <v>41865</v>
      </c>
      <c r="C2179" s="19">
        <v>40409</v>
      </c>
      <c r="D2179" s="16" t="s">
        <v>6</v>
      </c>
      <c r="E2179" s="7">
        <v>8503</v>
      </c>
      <c r="F2179" s="7">
        <v>5475</v>
      </c>
      <c r="G2179" s="32">
        <v>3028</v>
      </c>
      <c r="H2179" s="7">
        <v>7920</v>
      </c>
      <c r="I2179" s="7">
        <v>5081</v>
      </c>
      <c r="J2179" s="32">
        <v>2839</v>
      </c>
      <c r="K2179" s="7">
        <v>5928</v>
      </c>
      <c r="L2179" s="7">
        <v>4451</v>
      </c>
      <c r="M2179" s="32">
        <v>1477</v>
      </c>
      <c r="N2179" s="8">
        <v>7.3611111111111072E-2</v>
      </c>
      <c r="O2179" s="8">
        <v>7.7543790592403017E-2</v>
      </c>
      <c r="P2179" s="20">
        <v>6.6572736879182859E-2</v>
      </c>
      <c r="Q2179" s="8">
        <v>8.3736936018353303E-2</v>
      </c>
      <c r="R2179" s="8">
        <v>-7.6572777871479203E-2</v>
      </c>
      <c r="S2179" s="20">
        <v>0.57955138236828385</v>
      </c>
    </row>
    <row r="2180" spans="1:19" ht="13.5" customHeight="1" x14ac:dyDescent="0.2">
      <c r="A2180" s="6">
        <v>42230</v>
      </c>
      <c r="B2180" s="19">
        <v>41866</v>
      </c>
      <c r="C2180" s="19">
        <v>40410</v>
      </c>
      <c r="D2180" s="16" t="s">
        <v>7</v>
      </c>
      <c r="E2180" s="7">
        <v>7878</v>
      </c>
      <c r="F2180" s="7">
        <v>5868</v>
      </c>
      <c r="G2180" s="32">
        <v>2010</v>
      </c>
      <c r="H2180" s="7">
        <v>7686</v>
      </c>
      <c r="I2180" s="7">
        <v>5560</v>
      </c>
      <c r="J2180" s="32">
        <v>2126</v>
      </c>
      <c r="K2180" s="7">
        <v>6444</v>
      </c>
      <c r="L2180" s="7">
        <v>4726</v>
      </c>
      <c r="M2180" s="32">
        <v>1718</v>
      </c>
      <c r="N2180" s="8">
        <v>2.4980483996877467E-2</v>
      </c>
      <c r="O2180" s="8">
        <v>5.5395683453237421E-2</v>
      </c>
      <c r="P2180" s="20">
        <v>-5.4562558795860805E-2</v>
      </c>
      <c r="Q2180" s="8">
        <v>-5.4715622750179937E-2</v>
      </c>
      <c r="R2180" s="8">
        <v>3.7849310222850985E-2</v>
      </c>
      <c r="S2180" s="20">
        <v>-0.25</v>
      </c>
    </row>
    <row r="2181" spans="1:19" ht="13.5" customHeight="1" x14ac:dyDescent="0.2">
      <c r="A2181" s="6">
        <v>42231</v>
      </c>
      <c r="B2181" s="19">
        <v>41867</v>
      </c>
      <c r="C2181" s="19">
        <v>40411</v>
      </c>
      <c r="D2181" s="16" t="s">
        <v>1</v>
      </c>
      <c r="E2181" s="7">
        <v>8627</v>
      </c>
      <c r="F2181" s="7">
        <v>5240</v>
      </c>
      <c r="G2181" s="32">
        <v>3387</v>
      </c>
      <c r="H2181" s="7">
        <v>8857</v>
      </c>
      <c r="I2181" s="7">
        <v>5365</v>
      </c>
      <c r="J2181" s="32">
        <v>3492</v>
      </c>
      <c r="K2181" s="7">
        <v>6152</v>
      </c>
      <c r="L2181" s="7">
        <v>4878</v>
      </c>
      <c r="M2181" s="32">
        <v>1274</v>
      </c>
      <c r="N2181" s="8">
        <v>-2.5968160776786764E-2</v>
      </c>
      <c r="O2181" s="8">
        <v>-2.3299161230195709E-2</v>
      </c>
      <c r="P2181" s="20">
        <v>-3.0068728522336774E-2</v>
      </c>
      <c r="Q2181" s="8">
        <v>5.009319664492029E-3</v>
      </c>
      <c r="R2181" s="8">
        <v>-0.1154625253207292</v>
      </c>
      <c r="S2181" s="20">
        <v>0.27330827067669183</v>
      </c>
    </row>
    <row r="2182" spans="1:19" ht="13.5" customHeight="1" x14ac:dyDescent="0.2">
      <c r="A2182" s="6">
        <v>42232</v>
      </c>
      <c r="B2182" s="19">
        <v>41868</v>
      </c>
      <c r="C2182" s="19">
        <v>40412</v>
      </c>
      <c r="D2182" s="16" t="s">
        <v>2</v>
      </c>
      <c r="E2182" s="7">
        <v>8143</v>
      </c>
      <c r="F2182" s="7">
        <v>5479</v>
      </c>
      <c r="G2182" s="32">
        <v>2664</v>
      </c>
      <c r="H2182" s="7">
        <v>7869</v>
      </c>
      <c r="I2182" s="7">
        <v>5558</v>
      </c>
      <c r="J2182" s="32">
        <v>2311</v>
      </c>
      <c r="K2182" s="7">
        <v>6096</v>
      </c>
      <c r="L2182" s="7">
        <v>4451</v>
      </c>
      <c r="M2182" s="32">
        <v>1645</v>
      </c>
      <c r="N2182" s="8">
        <v>3.4820180454949723E-2</v>
      </c>
      <c r="O2182" s="8">
        <v>-1.4213745951781265E-2</v>
      </c>
      <c r="P2182" s="20">
        <v>0.15274772825616623</v>
      </c>
      <c r="Q2182" s="8">
        <v>6.7934426229508293E-2</v>
      </c>
      <c r="R2182" s="8">
        <v>-7.607317514942924E-3</v>
      </c>
      <c r="S2182" s="20">
        <v>0.26615969581749055</v>
      </c>
    </row>
    <row r="2183" spans="1:19" ht="13.5" customHeight="1" x14ac:dyDescent="0.2">
      <c r="A2183" s="6">
        <v>42233</v>
      </c>
      <c r="B2183" s="19">
        <v>41869</v>
      </c>
      <c r="C2183" s="19">
        <v>40413</v>
      </c>
      <c r="D2183" s="16" t="s">
        <v>3</v>
      </c>
      <c r="E2183" s="7">
        <v>6893</v>
      </c>
      <c r="F2183" s="7">
        <v>5142</v>
      </c>
      <c r="G2183" s="32">
        <v>1751</v>
      </c>
      <c r="H2183" s="7">
        <v>6812</v>
      </c>
      <c r="I2183" s="7">
        <v>4817</v>
      </c>
      <c r="J2183" s="32">
        <v>1995</v>
      </c>
      <c r="K2183" s="7">
        <v>5036</v>
      </c>
      <c r="L2183" s="7">
        <v>3911</v>
      </c>
      <c r="M2183" s="32">
        <v>1125</v>
      </c>
      <c r="N2183" s="8">
        <v>1.1890780974750381E-2</v>
      </c>
      <c r="O2183" s="8">
        <v>6.7469379281710706E-2</v>
      </c>
      <c r="P2183" s="20">
        <v>-0.12230576441102758</v>
      </c>
      <c r="Q2183" s="8">
        <v>6.4555984555984658E-2</v>
      </c>
      <c r="R2183" s="8">
        <v>0.11588541666666674</v>
      </c>
      <c r="S2183" s="20">
        <v>-6.2131762185324013E-2</v>
      </c>
    </row>
    <row r="2184" spans="1:19" ht="13.5" customHeight="1" x14ac:dyDescent="0.2">
      <c r="A2184" s="6">
        <v>42234</v>
      </c>
      <c r="B2184" s="19">
        <v>41870</v>
      </c>
      <c r="C2184" s="19">
        <v>40414</v>
      </c>
      <c r="D2184" s="16" t="s">
        <v>4</v>
      </c>
      <c r="E2184" s="7">
        <v>7194</v>
      </c>
      <c r="F2184" s="7">
        <v>4872</v>
      </c>
      <c r="G2184" s="32">
        <v>2322</v>
      </c>
      <c r="H2184" s="7">
        <v>6868</v>
      </c>
      <c r="I2184" s="7">
        <v>4526</v>
      </c>
      <c r="J2184" s="32">
        <v>2342</v>
      </c>
      <c r="K2184" s="7">
        <v>6103</v>
      </c>
      <c r="L2184" s="7">
        <v>4579</v>
      </c>
      <c r="M2184" s="32">
        <v>1524</v>
      </c>
      <c r="N2184" s="8">
        <v>4.7466511357018071E-2</v>
      </c>
      <c r="O2184" s="8">
        <v>7.6447193990278439E-2</v>
      </c>
      <c r="P2184" s="20">
        <v>-8.5397096498719405E-3</v>
      </c>
      <c r="Q2184" s="8">
        <v>0.25004344048653349</v>
      </c>
      <c r="R2184" s="8">
        <v>0.30897367006985488</v>
      </c>
      <c r="S2184" s="20">
        <v>0.1421544515494344</v>
      </c>
    </row>
    <row r="2185" spans="1:19" ht="13.5" customHeight="1" x14ac:dyDescent="0.2">
      <c r="A2185" s="6">
        <v>42235</v>
      </c>
      <c r="B2185" s="19">
        <v>41871</v>
      </c>
      <c r="C2185" s="19">
        <v>40415</v>
      </c>
      <c r="D2185" s="16" t="s">
        <v>5</v>
      </c>
      <c r="E2185" s="7">
        <v>6372</v>
      </c>
      <c r="F2185" s="7">
        <v>4993</v>
      </c>
      <c r="G2185" s="32">
        <v>1379</v>
      </c>
      <c r="H2185" s="7">
        <v>6879</v>
      </c>
      <c r="I2185" s="7">
        <v>5035</v>
      </c>
      <c r="J2185" s="32">
        <v>1844</v>
      </c>
      <c r="K2185" s="7">
        <v>5459</v>
      </c>
      <c r="L2185" s="7">
        <v>4251</v>
      </c>
      <c r="M2185" s="32">
        <v>1208</v>
      </c>
      <c r="N2185" s="8">
        <v>-7.3702573048408215E-2</v>
      </c>
      <c r="O2185" s="8">
        <v>-8.3416087388281657E-3</v>
      </c>
      <c r="P2185" s="20">
        <v>-0.25216919739696309</v>
      </c>
      <c r="Q2185" s="8">
        <v>-1.9993848046754858E-2</v>
      </c>
      <c r="R2185" s="8">
        <v>9.5676980469607154E-2</v>
      </c>
      <c r="S2185" s="20">
        <v>-0.29100257069408741</v>
      </c>
    </row>
    <row r="2186" spans="1:19" ht="13.5" customHeight="1" x14ac:dyDescent="0.2">
      <c r="A2186" s="6">
        <v>42236</v>
      </c>
      <c r="B2186" s="19">
        <v>41872</v>
      </c>
      <c r="C2186" s="19">
        <v>40416</v>
      </c>
      <c r="D2186" s="16" t="s">
        <v>6</v>
      </c>
      <c r="E2186" s="7">
        <v>7506</v>
      </c>
      <c r="F2186" s="7">
        <v>4949</v>
      </c>
      <c r="G2186" s="32">
        <v>2557</v>
      </c>
      <c r="H2186" s="7">
        <v>7426</v>
      </c>
      <c r="I2186" s="7">
        <v>4927</v>
      </c>
      <c r="J2186" s="32">
        <v>2499</v>
      </c>
      <c r="K2186" s="7">
        <v>5906</v>
      </c>
      <c r="L2186" s="7">
        <v>4494</v>
      </c>
      <c r="M2186" s="32">
        <v>1412</v>
      </c>
      <c r="N2186" s="8">
        <v>1.0772959870724463E-2</v>
      </c>
      <c r="O2186" s="8">
        <v>4.4651918002840407E-3</v>
      </c>
      <c r="P2186" s="20">
        <v>2.3209283713485407E-2</v>
      </c>
      <c r="Q2186" s="8">
        <v>0.24642975755562935</v>
      </c>
      <c r="R2186" s="8">
        <v>9.8801065719360537E-2</v>
      </c>
      <c r="S2186" s="20">
        <v>0.68445322793148877</v>
      </c>
    </row>
    <row r="2187" spans="1:19" ht="13.5" customHeight="1" x14ac:dyDescent="0.2">
      <c r="A2187" s="6">
        <v>42237</v>
      </c>
      <c r="B2187" s="19">
        <v>41873</v>
      </c>
      <c r="C2187" s="19">
        <v>40417</v>
      </c>
      <c r="D2187" s="16" t="s">
        <v>7</v>
      </c>
      <c r="E2187" s="7">
        <v>7410</v>
      </c>
      <c r="F2187" s="7">
        <v>5389</v>
      </c>
      <c r="G2187" s="32">
        <v>2021</v>
      </c>
      <c r="H2187" s="7">
        <v>7415</v>
      </c>
      <c r="I2187" s="7">
        <v>5287</v>
      </c>
      <c r="J2187" s="32">
        <v>2128</v>
      </c>
      <c r="K2187" s="7">
        <v>6216</v>
      </c>
      <c r="L2187" s="7">
        <v>4547</v>
      </c>
      <c r="M2187" s="32">
        <v>1669</v>
      </c>
      <c r="N2187" s="8">
        <v>-6.743088334457692E-4</v>
      </c>
      <c r="O2187" s="8">
        <v>1.9292604501607746E-2</v>
      </c>
      <c r="P2187" s="20">
        <v>-5.0281954887218094E-2</v>
      </c>
      <c r="Q2187" s="8">
        <v>-0.117752113346827</v>
      </c>
      <c r="R2187" s="8">
        <v>-4.7206506364922185E-2</v>
      </c>
      <c r="S2187" s="20">
        <v>-0.2632154575282537</v>
      </c>
    </row>
    <row r="2188" spans="1:19" ht="13.5" customHeight="1" x14ac:dyDescent="0.2">
      <c r="A2188" s="6">
        <v>42238</v>
      </c>
      <c r="B2188" s="19">
        <v>41874</v>
      </c>
      <c r="C2188" s="19">
        <v>40418</v>
      </c>
      <c r="D2188" s="16" t="s">
        <v>1</v>
      </c>
      <c r="E2188" s="7">
        <v>8336</v>
      </c>
      <c r="F2188" s="7">
        <v>5368</v>
      </c>
      <c r="G2188" s="32">
        <v>2968</v>
      </c>
      <c r="H2188" s="7">
        <v>8465</v>
      </c>
      <c r="I2188" s="7">
        <v>5236</v>
      </c>
      <c r="J2188" s="32">
        <v>3229</v>
      </c>
      <c r="K2188" s="7">
        <v>6208</v>
      </c>
      <c r="L2188" s="7">
        <v>4692</v>
      </c>
      <c r="M2188" s="32">
        <v>1516</v>
      </c>
      <c r="N2188" s="8">
        <v>-1.5239220318960411E-2</v>
      </c>
      <c r="O2188" s="8">
        <v>2.5210084033613356E-2</v>
      </c>
      <c r="P2188" s="20">
        <v>-8.0829978321461771E-2</v>
      </c>
      <c r="Q2188" s="8">
        <v>5.0006298022420959E-2</v>
      </c>
      <c r="R2188" s="8">
        <v>-2.2578295702840534E-2</v>
      </c>
      <c r="S2188" s="20">
        <v>0.21291377196567218</v>
      </c>
    </row>
    <row r="2189" spans="1:19" ht="13.5" customHeight="1" x14ac:dyDescent="0.2">
      <c r="A2189" s="6">
        <v>42239</v>
      </c>
      <c r="B2189" s="19">
        <v>41875</v>
      </c>
      <c r="C2189" s="19">
        <v>40419</v>
      </c>
      <c r="D2189" s="16" t="s">
        <v>2</v>
      </c>
      <c r="E2189" s="7">
        <v>7634</v>
      </c>
      <c r="F2189" s="7">
        <v>5371</v>
      </c>
      <c r="G2189" s="32">
        <v>2263</v>
      </c>
      <c r="H2189" s="7">
        <v>7119</v>
      </c>
      <c r="I2189" s="7">
        <v>4895</v>
      </c>
      <c r="J2189" s="32">
        <v>2224</v>
      </c>
      <c r="K2189" s="7">
        <v>6043</v>
      </c>
      <c r="L2189" s="7">
        <v>4391</v>
      </c>
      <c r="M2189" s="32">
        <v>1652</v>
      </c>
      <c r="N2189" s="8">
        <v>7.2341621014187396E-2</v>
      </c>
      <c r="O2189" s="8">
        <v>9.7242083758937614E-2</v>
      </c>
      <c r="P2189" s="20">
        <v>1.753597122302164E-2</v>
      </c>
      <c r="Q2189" s="8">
        <v>4.7044301193251981E-2</v>
      </c>
      <c r="R2189" s="8">
        <v>-3.2949225783219349E-2</v>
      </c>
      <c r="S2189" s="20">
        <v>0.30282095567069667</v>
      </c>
    </row>
    <row r="2190" spans="1:19" ht="13.5" customHeight="1" x14ac:dyDescent="0.2">
      <c r="A2190" s="6">
        <v>42240</v>
      </c>
      <c r="B2190" s="19">
        <v>41876</v>
      </c>
      <c r="C2190" s="19">
        <v>40420</v>
      </c>
      <c r="D2190" s="16" t="s">
        <v>3</v>
      </c>
      <c r="E2190" s="7">
        <v>6411</v>
      </c>
      <c r="F2190" s="7">
        <v>4834</v>
      </c>
      <c r="G2190" s="32">
        <v>1577</v>
      </c>
      <c r="H2190" s="7">
        <v>6338</v>
      </c>
      <c r="I2190" s="7">
        <v>4347</v>
      </c>
      <c r="J2190" s="32">
        <v>1991</v>
      </c>
      <c r="K2190" s="7">
        <v>5372</v>
      </c>
      <c r="L2190" s="7">
        <v>4240</v>
      </c>
      <c r="M2190" s="32">
        <v>1132</v>
      </c>
      <c r="N2190" s="8">
        <v>1.1517828968128807E-2</v>
      </c>
      <c r="O2190" s="8">
        <v>0.11203128594432932</v>
      </c>
      <c r="P2190" s="20">
        <v>-0.20793571069814165</v>
      </c>
      <c r="Q2190" s="8">
        <v>6.4364207221350167E-3</v>
      </c>
      <c r="R2190" s="8">
        <v>-3.4744408945686867E-2</v>
      </c>
      <c r="S2190" s="20">
        <v>0.157856093979442</v>
      </c>
    </row>
    <row r="2191" spans="1:19" ht="13.5" customHeight="1" x14ac:dyDescent="0.2">
      <c r="A2191" s="6">
        <v>42241</v>
      </c>
      <c r="B2191" s="19">
        <v>41877</v>
      </c>
      <c r="C2191" s="19">
        <v>40421</v>
      </c>
      <c r="D2191" s="16" t="s">
        <v>4</v>
      </c>
      <c r="E2191" s="7">
        <v>6579</v>
      </c>
      <c r="F2191" s="7">
        <v>4215</v>
      </c>
      <c r="G2191" s="32">
        <v>2364</v>
      </c>
      <c r="H2191" s="7">
        <v>5757</v>
      </c>
      <c r="I2191" s="7">
        <v>3843</v>
      </c>
      <c r="J2191" s="32">
        <v>1914</v>
      </c>
      <c r="K2191" s="7">
        <v>5031</v>
      </c>
      <c r="L2191" s="7">
        <v>3663</v>
      </c>
      <c r="M2191" s="32">
        <v>1368</v>
      </c>
      <c r="N2191" s="8">
        <v>0.14278269932256382</v>
      </c>
      <c r="O2191" s="8">
        <v>9.6799375487900186E-2</v>
      </c>
      <c r="P2191" s="20">
        <v>0.23510971786833856</v>
      </c>
      <c r="Q2191" s="8">
        <v>-6.8130311614730932E-2</v>
      </c>
      <c r="R2191" s="8">
        <v>-0.10032017075773747</v>
      </c>
      <c r="S2191" s="20">
        <v>-4.631578947368431E-3</v>
      </c>
    </row>
    <row r="2192" spans="1:19" ht="13.5" customHeight="1" x14ac:dyDescent="0.2">
      <c r="A2192" s="6">
        <v>42242</v>
      </c>
      <c r="B2192" s="19">
        <v>41878</v>
      </c>
      <c r="C2192" s="19">
        <v>40422</v>
      </c>
      <c r="D2192" s="16" t="s">
        <v>5</v>
      </c>
      <c r="E2192" s="7">
        <v>6635</v>
      </c>
      <c r="F2192" s="7">
        <v>5115</v>
      </c>
      <c r="G2192" s="32">
        <v>1520</v>
      </c>
      <c r="H2192" s="7">
        <v>6493</v>
      </c>
      <c r="I2192" s="7">
        <v>4731</v>
      </c>
      <c r="J2192" s="32">
        <v>1762</v>
      </c>
      <c r="K2192" s="7">
        <v>4717</v>
      </c>
      <c r="L2192" s="7">
        <v>3910</v>
      </c>
      <c r="M2192" s="32">
        <v>807</v>
      </c>
      <c r="N2192" s="8">
        <v>2.1869705837055387E-2</v>
      </c>
      <c r="O2192" s="8">
        <v>8.1166772352568195E-2</v>
      </c>
      <c r="P2192" s="20">
        <v>-0.13734392735527812</v>
      </c>
      <c r="Q2192" s="8">
        <v>-3.9102099927588729E-2</v>
      </c>
      <c r="R2192" s="8">
        <v>3.9422881528144771E-2</v>
      </c>
      <c r="S2192" s="20">
        <v>-0.2338709677419355</v>
      </c>
    </row>
    <row r="2193" spans="1:19" ht="13.5" customHeight="1" x14ac:dyDescent="0.2">
      <c r="A2193" s="6">
        <v>42243</v>
      </c>
      <c r="B2193" s="19">
        <v>41879</v>
      </c>
      <c r="C2193" s="19">
        <v>40423</v>
      </c>
      <c r="D2193" s="16" t="s">
        <v>6</v>
      </c>
      <c r="E2193" s="7">
        <v>7496</v>
      </c>
      <c r="F2193" s="7">
        <v>5031</v>
      </c>
      <c r="G2193" s="32">
        <v>2465</v>
      </c>
      <c r="H2193" s="7">
        <v>7033</v>
      </c>
      <c r="I2193" s="7">
        <v>4683</v>
      </c>
      <c r="J2193" s="32">
        <v>2350</v>
      </c>
      <c r="K2193" s="7">
        <v>5904</v>
      </c>
      <c r="L2193" s="7">
        <v>4546</v>
      </c>
      <c r="M2193" s="32">
        <v>1358</v>
      </c>
      <c r="N2193" s="8">
        <v>6.5832503910137952E-2</v>
      </c>
      <c r="O2193" s="8">
        <v>7.4311338885329814E-2</v>
      </c>
      <c r="P2193" s="20">
        <v>4.8936170212765973E-2</v>
      </c>
      <c r="Q2193" s="8">
        <v>0.12400659769080824</v>
      </c>
      <c r="R2193" s="8">
        <v>7.9570320270549999E-4</v>
      </c>
      <c r="S2193" s="20">
        <v>0.50121802679658956</v>
      </c>
    </row>
    <row r="2194" spans="1:19" ht="13.5" customHeight="1" x14ac:dyDescent="0.2">
      <c r="A2194" s="6">
        <v>42244</v>
      </c>
      <c r="B2194" s="19">
        <v>41880</v>
      </c>
      <c r="C2194" s="19">
        <v>40424</v>
      </c>
      <c r="D2194" s="16" t="s">
        <v>7</v>
      </c>
      <c r="E2194" s="7">
        <v>6900</v>
      </c>
      <c r="F2194" s="7">
        <v>5040</v>
      </c>
      <c r="G2194" s="32">
        <v>1860</v>
      </c>
      <c r="H2194" s="7">
        <v>6425</v>
      </c>
      <c r="I2194" s="7">
        <v>4563</v>
      </c>
      <c r="J2194" s="32">
        <v>1862</v>
      </c>
      <c r="K2194" s="7">
        <v>5605</v>
      </c>
      <c r="L2194" s="7">
        <v>4046</v>
      </c>
      <c r="M2194" s="32">
        <v>1559</v>
      </c>
      <c r="N2194" s="8">
        <v>7.3929961089494123E-2</v>
      </c>
      <c r="O2194" s="8">
        <v>0.10453648915187386</v>
      </c>
      <c r="P2194" s="20">
        <v>-1.0741138560687036E-3</v>
      </c>
      <c r="Q2194" s="8">
        <v>9.8053563588467174E-3</v>
      </c>
      <c r="R2194" s="8">
        <v>9.1854419410745125E-2</v>
      </c>
      <c r="S2194" s="20">
        <v>-0.16102841677943169</v>
      </c>
    </row>
    <row r="2195" spans="1:19" ht="13.5" customHeight="1" x14ac:dyDescent="0.2">
      <c r="A2195" s="6">
        <v>42245</v>
      </c>
      <c r="B2195" s="19">
        <v>41881</v>
      </c>
      <c r="C2195" s="19">
        <v>40425</v>
      </c>
      <c r="D2195" s="16" t="s">
        <v>1</v>
      </c>
      <c r="E2195" s="7">
        <v>7634</v>
      </c>
      <c r="F2195" s="7">
        <v>4626</v>
      </c>
      <c r="G2195" s="32">
        <v>3008</v>
      </c>
      <c r="H2195" s="7">
        <v>7703</v>
      </c>
      <c r="I2195" s="7">
        <v>4478</v>
      </c>
      <c r="J2195" s="32">
        <v>3225</v>
      </c>
      <c r="K2195" s="7">
        <v>6183</v>
      </c>
      <c r="L2195" s="7">
        <v>4720</v>
      </c>
      <c r="M2195" s="32">
        <v>1463</v>
      </c>
      <c r="N2195" s="8">
        <v>-8.9575490068803942E-3</v>
      </c>
      <c r="O2195" s="8">
        <v>3.3050468959356927E-2</v>
      </c>
      <c r="P2195" s="20">
        <v>-6.7286821705426325E-2</v>
      </c>
      <c r="Q2195" s="8">
        <v>0.11706175007316366</v>
      </c>
      <c r="R2195" s="8">
        <v>-7.2202166064981976E-2</v>
      </c>
      <c r="S2195" s="20">
        <v>0.62770562770562766</v>
      </c>
    </row>
    <row r="2196" spans="1:19" ht="13.5" customHeight="1" x14ac:dyDescent="0.2">
      <c r="A2196" s="6">
        <v>42246</v>
      </c>
      <c r="B2196" s="19">
        <v>41882</v>
      </c>
      <c r="C2196" s="19">
        <v>40426</v>
      </c>
      <c r="D2196" s="16" t="s">
        <v>2</v>
      </c>
      <c r="E2196" s="7">
        <v>7440</v>
      </c>
      <c r="F2196" s="7">
        <v>4740</v>
      </c>
      <c r="G2196" s="32">
        <v>2700</v>
      </c>
      <c r="H2196" s="7">
        <v>6289</v>
      </c>
      <c r="I2196" s="7">
        <v>4406</v>
      </c>
      <c r="J2196" s="32">
        <v>1883</v>
      </c>
      <c r="K2196" s="7">
        <v>5950</v>
      </c>
      <c r="L2196" s="7">
        <v>4493</v>
      </c>
      <c r="M2196" s="32">
        <v>1457</v>
      </c>
      <c r="N2196" s="8">
        <v>0.18301796788042624</v>
      </c>
      <c r="O2196" s="8">
        <v>7.5805719473445388E-2</v>
      </c>
      <c r="P2196" s="20">
        <v>0.43388210302708452</v>
      </c>
      <c r="Q2196" s="8">
        <v>-3.3891702376314781E-2</v>
      </c>
      <c r="R2196" s="8">
        <v>-0.13645472763709232</v>
      </c>
      <c r="S2196" s="20">
        <v>0.22061482820976486</v>
      </c>
    </row>
    <row r="2197" spans="1:19" ht="13.5" customHeight="1" x14ac:dyDescent="0.2">
      <c r="A2197" s="6">
        <v>42247</v>
      </c>
      <c r="B2197" s="19">
        <v>41883</v>
      </c>
      <c r="C2197" s="19">
        <v>40427</v>
      </c>
      <c r="D2197" s="16" t="s">
        <v>3</v>
      </c>
      <c r="E2197" s="7">
        <v>5184</v>
      </c>
      <c r="F2197" s="7">
        <v>3635</v>
      </c>
      <c r="G2197" s="32">
        <v>1549</v>
      </c>
      <c r="H2197" s="7">
        <v>6320</v>
      </c>
      <c r="I2197" s="7">
        <v>4731</v>
      </c>
      <c r="J2197" s="32">
        <v>1589</v>
      </c>
      <c r="K2197" s="7">
        <v>5273</v>
      </c>
      <c r="L2197" s="7">
        <v>4109</v>
      </c>
      <c r="M2197" s="32">
        <v>1164</v>
      </c>
      <c r="N2197" s="8">
        <v>-0.17974683544303793</v>
      </c>
      <c r="O2197" s="8">
        <v>-0.23166349608962167</v>
      </c>
      <c r="P2197" s="20">
        <v>-2.5173064820641966E-2</v>
      </c>
      <c r="Q2197" s="8">
        <v>-0.21275626423690208</v>
      </c>
      <c r="R2197" s="8">
        <v>-0.28034052662839037</v>
      </c>
      <c r="S2197" s="20">
        <v>9.778357235984414E-3</v>
      </c>
    </row>
    <row r="2198" spans="1:19" ht="13.5" customHeight="1" x14ac:dyDescent="0.2">
      <c r="A2198" s="6">
        <v>42248</v>
      </c>
      <c r="B2198" s="19">
        <v>41884</v>
      </c>
      <c r="C2198" s="19">
        <v>40428</v>
      </c>
      <c r="D2198" s="16" t="s">
        <v>4</v>
      </c>
      <c r="E2198" s="7">
        <v>7320</v>
      </c>
      <c r="F2198" s="7">
        <v>4800</v>
      </c>
      <c r="G2198" s="32">
        <v>2520</v>
      </c>
      <c r="H2198" s="7">
        <v>6850</v>
      </c>
      <c r="I2198" s="7">
        <v>4529</v>
      </c>
      <c r="J2198" s="32">
        <v>2321</v>
      </c>
      <c r="K2198" s="7">
        <v>5452</v>
      </c>
      <c r="L2198" s="7">
        <v>3908</v>
      </c>
      <c r="M2198" s="32">
        <v>1544</v>
      </c>
      <c r="N2198" s="8">
        <v>6.8613138686131281E-2</v>
      </c>
      <c r="O2198" s="8">
        <v>5.9836608522852774E-2</v>
      </c>
      <c r="P2198" s="20">
        <v>8.5738905644118901E-2</v>
      </c>
      <c r="Q2198" s="8">
        <v>6.643356643356646E-2</v>
      </c>
      <c r="R2198" s="8">
        <v>6.7140951534015114E-2</v>
      </c>
      <c r="S2198" s="20">
        <v>6.5088757396449815E-2</v>
      </c>
    </row>
    <row r="2199" spans="1:19" ht="13.5" customHeight="1" x14ac:dyDescent="0.2">
      <c r="A2199" s="6">
        <v>42249</v>
      </c>
      <c r="B2199" s="19">
        <v>41885</v>
      </c>
      <c r="C2199" s="19">
        <v>40429</v>
      </c>
      <c r="D2199" s="16" t="s">
        <v>5</v>
      </c>
      <c r="E2199" s="7">
        <v>6787</v>
      </c>
      <c r="F2199" s="7">
        <v>5297</v>
      </c>
      <c r="G2199" s="32">
        <v>1490</v>
      </c>
      <c r="H2199" s="7">
        <v>6842</v>
      </c>
      <c r="I2199" s="7">
        <v>4931</v>
      </c>
      <c r="J2199" s="32">
        <v>1911</v>
      </c>
      <c r="K2199" s="7">
        <v>5335</v>
      </c>
      <c r="L2199" s="7">
        <v>4223</v>
      </c>
      <c r="M2199" s="32">
        <v>1112</v>
      </c>
      <c r="N2199" s="8">
        <v>-8.0385852090032461E-3</v>
      </c>
      <c r="O2199" s="8">
        <v>7.422429527479224E-2</v>
      </c>
      <c r="P2199" s="20">
        <v>-0.22030350601779169</v>
      </c>
      <c r="Q2199" s="8">
        <v>8.4695393759286475E-3</v>
      </c>
      <c r="R2199" s="8">
        <v>9.3517753922378155E-2</v>
      </c>
      <c r="S2199" s="20">
        <v>-0.20996818663838812</v>
      </c>
    </row>
    <row r="2200" spans="1:19" ht="13.5" customHeight="1" x14ac:dyDescent="0.2">
      <c r="A2200" s="6">
        <v>42250</v>
      </c>
      <c r="B2200" s="19">
        <v>41886</v>
      </c>
      <c r="C2200" s="19">
        <v>40430</v>
      </c>
      <c r="D2200" s="16" t="s">
        <v>6</v>
      </c>
      <c r="E2200" s="7">
        <v>7631</v>
      </c>
      <c r="F2200" s="7">
        <v>4962</v>
      </c>
      <c r="G2200" s="32">
        <v>2669</v>
      </c>
      <c r="H2200" s="7">
        <v>7380</v>
      </c>
      <c r="I2200" s="7">
        <v>4766</v>
      </c>
      <c r="J2200" s="32">
        <v>2614</v>
      </c>
      <c r="K2200" s="7">
        <v>5856</v>
      </c>
      <c r="L2200" s="7">
        <v>4378</v>
      </c>
      <c r="M2200" s="32">
        <v>1478</v>
      </c>
      <c r="N2200" s="8">
        <v>3.4010840108401164E-2</v>
      </c>
      <c r="O2200" s="8">
        <v>4.1124632815778384E-2</v>
      </c>
      <c r="P2200" s="20">
        <v>2.1040550879877662E-2</v>
      </c>
      <c r="Q2200" s="8">
        <v>0.2345898721889661</v>
      </c>
      <c r="R2200" s="8">
        <v>6.0709705002137682E-2</v>
      </c>
      <c r="S2200" s="20">
        <v>0.77578176979374591</v>
      </c>
    </row>
    <row r="2201" spans="1:19" ht="13.5" customHeight="1" x14ac:dyDescent="0.2">
      <c r="A2201" s="6">
        <v>42251</v>
      </c>
      <c r="B2201" s="19">
        <v>41887</v>
      </c>
      <c r="C2201" s="19">
        <v>40431</v>
      </c>
      <c r="D2201" s="16" t="s">
        <v>7</v>
      </c>
      <c r="E2201" s="7">
        <v>7124</v>
      </c>
      <c r="F2201" s="7">
        <v>5220</v>
      </c>
      <c r="G2201" s="32">
        <v>1904</v>
      </c>
      <c r="H2201" s="7">
        <v>7170</v>
      </c>
      <c r="I2201" s="7">
        <v>5022</v>
      </c>
      <c r="J2201" s="32">
        <v>2148</v>
      </c>
      <c r="K2201" s="7">
        <v>6056</v>
      </c>
      <c r="L2201" s="7">
        <v>4279</v>
      </c>
      <c r="M2201" s="32">
        <v>1777</v>
      </c>
      <c r="N2201" s="8">
        <v>-6.415620641562092E-3</v>
      </c>
      <c r="O2201" s="8">
        <v>3.9426523297491078E-2</v>
      </c>
      <c r="P2201" s="20">
        <v>-0.11359404096834269</v>
      </c>
      <c r="Q2201" s="8">
        <v>-3.1407205982324937E-2</v>
      </c>
      <c r="R2201" s="8">
        <v>5.6252529340347968E-2</v>
      </c>
      <c r="S2201" s="20">
        <v>-0.21094073767094901</v>
      </c>
    </row>
    <row r="2202" spans="1:19" ht="13.5" customHeight="1" x14ac:dyDescent="0.2">
      <c r="A2202" s="6">
        <v>42252</v>
      </c>
      <c r="B2202" s="19">
        <v>41888</v>
      </c>
      <c r="C2202" s="19">
        <v>40432</v>
      </c>
      <c r="D2202" s="16" t="s">
        <v>1</v>
      </c>
      <c r="E2202" s="7">
        <v>8029</v>
      </c>
      <c r="F2202" s="7">
        <v>4816</v>
      </c>
      <c r="G2202" s="32">
        <v>3213</v>
      </c>
      <c r="H2202" s="7">
        <v>8110</v>
      </c>
      <c r="I2202" s="7">
        <v>4905</v>
      </c>
      <c r="J2202" s="32">
        <v>3205</v>
      </c>
      <c r="K2202" s="7">
        <v>5910</v>
      </c>
      <c r="L2202" s="7">
        <v>4485</v>
      </c>
      <c r="M2202" s="32">
        <v>1425</v>
      </c>
      <c r="N2202" s="8">
        <v>-9.98766954377317E-3</v>
      </c>
      <c r="O2202" s="8">
        <v>-1.8144750254841968E-2</v>
      </c>
      <c r="P2202" s="20">
        <v>2.4960998439937931E-3</v>
      </c>
      <c r="Q2202" s="8">
        <v>0.13854225751559834</v>
      </c>
      <c r="R2202" s="8">
        <v>-2.5692899049160389E-2</v>
      </c>
      <c r="S2202" s="20">
        <v>0.5234708392603129</v>
      </c>
    </row>
    <row r="2203" spans="1:19" ht="13.5" customHeight="1" x14ac:dyDescent="0.2">
      <c r="A2203" s="6">
        <v>42253</v>
      </c>
      <c r="B2203" s="19">
        <v>41889</v>
      </c>
      <c r="C2203" s="19">
        <v>40433</v>
      </c>
      <c r="D2203" s="16" t="s">
        <v>2</v>
      </c>
      <c r="E2203" s="7">
        <v>7986</v>
      </c>
      <c r="F2203" s="7">
        <v>5455</v>
      </c>
      <c r="G2203" s="32">
        <v>2531</v>
      </c>
      <c r="H2203" s="7">
        <v>7546</v>
      </c>
      <c r="I2203" s="7">
        <v>5183</v>
      </c>
      <c r="J2203" s="32">
        <v>2363</v>
      </c>
      <c r="K2203" s="7">
        <v>6123</v>
      </c>
      <c r="L2203" s="7">
        <v>4450</v>
      </c>
      <c r="M2203" s="32">
        <v>1673</v>
      </c>
      <c r="N2203" s="8">
        <v>5.8309037900874605E-2</v>
      </c>
      <c r="O2203" s="8">
        <v>5.2479259116341881E-2</v>
      </c>
      <c r="P2203" s="20">
        <v>7.1096064325010477E-2</v>
      </c>
      <c r="Q2203" s="8">
        <v>6.8790149892933528E-2</v>
      </c>
      <c r="R2203" s="8">
        <v>2.7306967984934039E-2</v>
      </c>
      <c r="S2203" s="20">
        <v>0.17067530064754854</v>
      </c>
    </row>
    <row r="2204" spans="1:19" ht="13.5" customHeight="1" x14ac:dyDescent="0.2">
      <c r="A2204" s="6">
        <v>42254</v>
      </c>
      <c r="B2204" s="19">
        <v>41890</v>
      </c>
      <c r="C2204" s="19">
        <v>40434</v>
      </c>
      <c r="D2204" s="16" t="s">
        <v>3</v>
      </c>
      <c r="E2204" s="7">
        <v>6352</v>
      </c>
      <c r="F2204" s="7">
        <v>4567</v>
      </c>
      <c r="G2204" s="32">
        <v>1785</v>
      </c>
      <c r="H2204" s="7">
        <v>6272</v>
      </c>
      <c r="I2204" s="7">
        <v>4578</v>
      </c>
      <c r="J2204" s="32">
        <v>1694</v>
      </c>
      <c r="K2204" s="7">
        <v>5018</v>
      </c>
      <c r="L2204" s="7">
        <v>3934</v>
      </c>
      <c r="M2204" s="32">
        <v>1084</v>
      </c>
      <c r="N2204" s="8">
        <v>1.2755102040816313E-2</v>
      </c>
      <c r="O2204" s="8">
        <v>-2.4027959807776389E-3</v>
      </c>
      <c r="P2204" s="20">
        <v>5.3719008264462742E-2</v>
      </c>
      <c r="Q2204" s="8">
        <v>4.5252591739345149E-2</v>
      </c>
      <c r="R2204" s="8">
        <v>3.2952548330404952E-3</v>
      </c>
      <c r="S2204" s="20">
        <v>0.17049180327868863</v>
      </c>
    </row>
    <row r="2205" spans="1:19" ht="13.5" customHeight="1" x14ac:dyDescent="0.2">
      <c r="A2205" s="6">
        <v>42255</v>
      </c>
      <c r="B2205" s="19">
        <v>41891</v>
      </c>
      <c r="C2205" s="19">
        <v>40435</v>
      </c>
      <c r="D2205" s="16" t="s">
        <v>4</v>
      </c>
      <c r="E2205" s="7">
        <v>6549</v>
      </c>
      <c r="F2205" s="7">
        <v>4161</v>
      </c>
      <c r="G2205" s="32">
        <v>2388</v>
      </c>
      <c r="H2205" s="7">
        <v>6377</v>
      </c>
      <c r="I2205" s="7">
        <v>4141</v>
      </c>
      <c r="J2205" s="32">
        <v>2236</v>
      </c>
      <c r="K2205" s="7">
        <v>5636</v>
      </c>
      <c r="L2205" s="7">
        <v>4309</v>
      </c>
      <c r="M2205" s="32">
        <v>1327</v>
      </c>
      <c r="N2205" s="8">
        <v>2.6971930374784403E-2</v>
      </c>
      <c r="O2205" s="8">
        <v>4.8297512678097121E-3</v>
      </c>
      <c r="P2205" s="20">
        <v>6.7978533094812166E-2</v>
      </c>
      <c r="Q2205" s="8">
        <v>-1.2366158950384509E-2</v>
      </c>
      <c r="R2205" s="8">
        <v>-4.8261665141811516E-2</v>
      </c>
      <c r="S2205" s="20">
        <v>5.7104913678618807E-2</v>
      </c>
    </row>
    <row r="2206" spans="1:19" ht="13.5" customHeight="1" x14ac:dyDescent="0.2">
      <c r="A2206" s="6">
        <v>42256</v>
      </c>
      <c r="B2206" s="19">
        <v>41892</v>
      </c>
      <c r="C2206" s="19">
        <v>40436</v>
      </c>
      <c r="D2206" s="16" t="s">
        <v>5</v>
      </c>
      <c r="E2206" s="7">
        <v>6046</v>
      </c>
      <c r="F2206" s="7">
        <v>4594</v>
      </c>
      <c r="G2206" s="32">
        <v>1452</v>
      </c>
      <c r="H2206" s="7">
        <v>6673</v>
      </c>
      <c r="I2206" s="7">
        <v>4895</v>
      </c>
      <c r="J2206" s="32">
        <v>1778</v>
      </c>
      <c r="K2206" s="7">
        <v>5592</v>
      </c>
      <c r="L2206" s="7">
        <v>4571</v>
      </c>
      <c r="M2206" s="32">
        <v>1021</v>
      </c>
      <c r="N2206" s="8">
        <v>-9.3960737299565444E-2</v>
      </c>
      <c r="O2206" s="8">
        <v>-6.1491317671092949E-2</v>
      </c>
      <c r="P2206" s="20">
        <v>-0.18335208098987632</v>
      </c>
      <c r="Q2206" s="8">
        <v>-0.13677898343803541</v>
      </c>
      <c r="R2206" s="8">
        <v>-0.11192731490431085</v>
      </c>
      <c r="S2206" s="20">
        <v>-0.20699071545603498</v>
      </c>
    </row>
    <row r="2207" spans="1:19" ht="13.5" customHeight="1" x14ac:dyDescent="0.2">
      <c r="A2207" s="6">
        <v>42257</v>
      </c>
      <c r="B2207" s="19">
        <v>41893</v>
      </c>
      <c r="C2207" s="19">
        <v>40437</v>
      </c>
      <c r="D2207" s="16" t="s">
        <v>6</v>
      </c>
      <c r="E2207" s="7">
        <v>7277</v>
      </c>
      <c r="F2207" s="7">
        <v>4509</v>
      </c>
      <c r="G2207" s="32">
        <v>2768</v>
      </c>
      <c r="H2207" s="7">
        <v>7164</v>
      </c>
      <c r="I2207" s="7">
        <v>4662</v>
      </c>
      <c r="J2207" s="32">
        <v>2502</v>
      </c>
      <c r="K2207" s="7">
        <v>6195</v>
      </c>
      <c r="L2207" s="7">
        <v>4758</v>
      </c>
      <c r="M2207" s="32">
        <v>1437</v>
      </c>
      <c r="N2207" s="8">
        <v>1.577331099944157E-2</v>
      </c>
      <c r="O2207" s="8">
        <v>-3.2818532818532864E-2</v>
      </c>
      <c r="P2207" s="20">
        <v>0.10631494804156683</v>
      </c>
      <c r="Q2207" s="8">
        <v>4.3746414228341912E-2</v>
      </c>
      <c r="R2207" s="8">
        <v>-9.9280862964442718E-2</v>
      </c>
      <c r="S2207" s="20">
        <v>0.40793489318413023</v>
      </c>
    </row>
    <row r="2208" spans="1:19" ht="13.5" customHeight="1" x14ac:dyDescent="0.2">
      <c r="A2208" s="6">
        <v>42258</v>
      </c>
      <c r="B2208" s="19">
        <v>41894</v>
      </c>
      <c r="C2208" s="19">
        <v>40438</v>
      </c>
      <c r="D2208" s="16" t="s">
        <v>7</v>
      </c>
      <c r="E2208" s="7">
        <v>6745</v>
      </c>
      <c r="F2208" s="7">
        <v>4862</v>
      </c>
      <c r="G2208" s="32">
        <v>1883</v>
      </c>
      <c r="H2208" s="7">
        <v>7041</v>
      </c>
      <c r="I2208" s="7">
        <v>5115</v>
      </c>
      <c r="J2208" s="32">
        <v>1926</v>
      </c>
      <c r="K2208" s="7">
        <v>6666</v>
      </c>
      <c r="L2208" s="7">
        <v>4871</v>
      </c>
      <c r="M2208" s="32">
        <v>1795</v>
      </c>
      <c r="N2208" s="8">
        <v>-4.2039483027978997E-2</v>
      </c>
      <c r="O2208" s="8">
        <v>-4.9462365591397828E-2</v>
      </c>
      <c r="P2208" s="20">
        <v>-2.2326064382139132E-2</v>
      </c>
      <c r="Q2208" s="8">
        <v>-0.14327448240823071</v>
      </c>
      <c r="R2208" s="8">
        <v>-4.2913385826771622E-2</v>
      </c>
      <c r="S2208" s="20">
        <v>-0.32581453634085211</v>
      </c>
    </row>
    <row r="2209" spans="1:19" ht="13.5" customHeight="1" x14ac:dyDescent="0.2">
      <c r="A2209" s="6">
        <v>42259</v>
      </c>
      <c r="B2209" s="19">
        <v>41895</v>
      </c>
      <c r="C2209" s="19">
        <v>40439</v>
      </c>
      <c r="D2209" s="16" t="s">
        <v>1</v>
      </c>
      <c r="E2209" s="7">
        <v>7095</v>
      </c>
      <c r="F2209" s="7">
        <v>4272</v>
      </c>
      <c r="G2209" s="32">
        <v>2823</v>
      </c>
      <c r="H2209" s="7">
        <v>7761</v>
      </c>
      <c r="I2209" s="7">
        <v>4757</v>
      </c>
      <c r="J2209" s="32">
        <v>3004</v>
      </c>
      <c r="K2209" s="7">
        <v>6270</v>
      </c>
      <c r="L2209" s="7">
        <v>4737</v>
      </c>
      <c r="M2209" s="32">
        <v>1533</v>
      </c>
      <c r="N2209" s="8">
        <v>-8.5813683803633523E-2</v>
      </c>
      <c r="O2209" s="8">
        <v>-0.101955013664074</v>
      </c>
      <c r="P2209" s="20">
        <v>-6.0252996005326187E-2</v>
      </c>
      <c r="Q2209" s="8">
        <v>-8.7694483734087725E-2</v>
      </c>
      <c r="R2209" s="8">
        <v>-0.12762916071063912</v>
      </c>
      <c r="S2209" s="20">
        <v>-1.9791666666666652E-2</v>
      </c>
    </row>
    <row r="2210" spans="1:19" ht="13.5" customHeight="1" x14ac:dyDescent="0.2">
      <c r="A2210" s="6">
        <v>42260</v>
      </c>
      <c r="B2210" s="19">
        <v>41896</v>
      </c>
      <c r="C2210" s="19">
        <v>40440</v>
      </c>
      <c r="D2210" s="16" t="s">
        <v>2</v>
      </c>
      <c r="E2210" s="7">
        <v>7559</v>
      </c>
      <c r="F2210" s="7">
        <v>4831</v>
      </c>
      <c r="G2210" s="32">
        <v>2728</v>
      </c>
      <c r="H2210" s="7">
        <v>6982</v>
      </c>
      <c r="I2210" s="7">
        <v>4609</v>
      </c>
      <c r="J2210" s="32">
        <v>2373</v>
      </c>
      <c r="K2210" s="7">
        <v>7046</v>
      </c>
      <c r="L2210" s="7">
        <v>4986</v>
      </c>
      <c r="M2210" s="32">
        <v>2060</v>
      </c>
      <c r="N2210" s="8">
        <v>8.2641077055285006E-2</v>
      </c>
      <c r="O2210" s="8">
        <v>4.8166630505532604E-2</v>
      </c>
      <c r="P2210" s="20">
        <v>0.14959966287399906</v>
      </c>
      <c r="Q2210" s="8">
        <v>4.0038525041276918E-2</v>
      </c>
      <c r="R2210" s="8">
        <v>-2.4434571890145418E-2</v>
      </c>
      <c r="S2210" s="20">
        <v>0.17789291882556135</v>
      </c>
    </row>
    <row r="2211" spans="1:19" ht="13.5" customHeight="1" x14ac:dyDescent="0.2">
      <c r="A2211" s="6">
        <v>42261</v>
      </c>
      <c r="B2211" s="19">
        <v>41897</v>
      </c>
      <c r="C2211" s="19">
        <v>40441</v>
      </c>
      <c r="D2211" s="16" t="s">
        <v>3</v>
      </c>
      <c r="E2211" s="7">
        <v>6451</v>
      </c>
      <c r="F2211" s="7">
        <v>4539</v>
      </c>
      <c r="G2211" s="32">
        <v>1912</v>
      </c>
      <c r="H2211" s="7">
        <v>5664</v>
      </c>
      <c r="I2211" s="7">
        <v>3895</v>
      </c>
      <c r="J2211" s="32">
        <v>1769</v>
      </c>
      <c r="K2211" s="7">
        <v>4725</v>
      </c>
      <c r="L2211" s="7">
        <v>3544</v>
      </c>
      <c r="M2211" s="32">
        <v>1181</v>
      </c>
      <c r="N2211" s="8">
        <v>0.13894774011299438</v>
      </c>
      <c r="O2211" s="8">
        <v>0.16534017971758663</v>
      </c>
      <c r="P2211" s="20">
        <v>8.0836630864895342E-2</v>
      </c>
      <c r="Q2211" s="8">
        <v>-3.6732865462147268E-2</v>
      </c>
      <c r="R2211" s="8">
        <v>4.1055045871559726E-2</v>
      </c>
      <c r="S2211" s="20">
        <v>-0.18185708172871207</v>
      </c>
    </row>
    <row r="2212" spans="1:19" ht="13.5" customHeight="1" x14ac:dyDescent="0.2">
      <c r="A2212" s="6">
        <v>42262</v>
      </c>
      <c r="B2212" s="19">
        <v>41898</v>
      </c>
      <c r="C2212" s="19">
        <v>40442</v>
      </c>
      <c r="D2212" s="16" t="s">
        <v>4</v>
      </c>
      <c r="E2212" s="7">
        <v>7489</v>
      </c>
      <c r="F2212" s="7">
        <v>4929</v>
      </c>
      <c r="G2212" s="32">
        <v>2560</v>
      </c>
      <c r="H2212" s="7">
        <v>7233</v>
      </c>
      <c r="I2212" s="7">
        <v>5092</v>
      </c>
      <c r="J2212" s="32">
        <v>2141</v>
      </c>
      <c r="K2212" s="7">
        <v>5240</v>
      </c>
      <c r="L2212" s="7">
        <v>3654</v>
      </c>
      <c r="M2212" s="32">
        <v>1586</v>
      </c>
      <c r="N2212" s="8">
        <v>3.5393336098437755E-2</v>
      </c>
      <c r="O2212" s="8">
        <v>-3.2010997643362127E-2</v>
      </c>
      <c r="P2212" s="20">
        <v>0.19570294255021015</v>
      </c>
      <c r="Q2212" s="8">
        <v>0.1607253564786113</v>
      </c>
      <c r="R2212" s="8">
        <v>0.33613445378151252</v>
      </c>
      <c r="S2212" s="20">
        <v>-7.347086500180966E-2</v>
      </c>
    </row>
    <row r="2213" spans="1:19" ht="13.5" customHeight="1" x14ac:dyDescent="0.2">
      <c r="A2213" s="6">
        <v>42263</v>
      </c>
      <c r="B2213" s="19">
        <v>41899</v>
      </c>
      <c r="C2213" s="19">
        <v>40443</v>
      </c>
      <c r="D2213" s="16" t="s">
        <v>5</v>
      </c>
      <c r="E2213" s="7">
        <v>6769</v>
      </c>
      <c r="F2213" s="7">
        <v>5201</v>
      </c>
      <c r="G2213" s="32">
        <v>1568</v>
      </c>
      <c r="H2213" s="7">
        <v>7023</v>
      </c>
      <c r="I2213" s="7">
        <v>5445</v>
      </c>
      <c r="J2213" s="32">
        <v>1578</v>
      </c>
      <c r="K2213" s="7">
        <v>3868</v>
      </c>
      <c r="L2213" s="7">
        <v>2763</v>
      </c>
      <c r="M2213" s="32">
        <v>1105</v>
      </c>
      <c r="N2213" s="8">
        <v>-3.6166880250605105E-2</v>
      </c>
      <c r="O2213" s="8">
        <v>-4.481175390266301E-2</v>
      </c>
      <c r="P2213" s="20">
        <v>-6.3371356147021718E-3</v>
      </c>
      <c r="Q2213" s="8">
        <v>1.8660647103085015E-2</v>
      </c>
      <c r="R2213" s="8">
        <v>0.28166584524396265</v>
      </c>
      <c r="S2213" s="20">
        <v>-0.39389253962118287</v>
      </c>
    </row>
    <row r="2214" spans="1:19" ht="13.5" customHeight="1" x14ac:dyDescent="0.2">
      <c r="A2214" s="6">
        <v>42264</v>
      </c>
      <c r="B2214" s="19">
        <v>41900</v>
      </c>
      <c r="C2214" s="19">
        <v>40444</v>
      </c>
      <c r="D2214" s="16" t="s">
        <v>6</v>
      </c>
      <c r="E2214" s="7">
        <v>7842</v>
      </c>
      <c r="F2214" s="7">
        <v>5049</v>
      </c>
      <c r="G2214" s="32">
        <v>2793</v>
      </c>
      <c r="H2214" s="7">
        <v>9189</v>
      </c>
      <c r="I2214" s="7">
        <v>6369</v>
      </c>
      <c r="J2214" s="32">
        <v>2820</v>
      </c>
      <c r="K2214" s="7">
        <v>6686</v>
      </c>
      <c r="L2214" s="7">
        <v>4979</v>
      </c>
      <c r="M2214" s="32">
        <v>1707</v>
      </c>
      <c r="N2214" s="8">
        <v>-0.14658831211230816</v>
      </c>
      <c r="O2214" s="8">
        <v>-0.20725388601036265</v>
      </c>
      <c r="P2214" s="20">
        <v>-9.5744680851064246E-3</v>
      </c>
      <c r="Q2214" s="8">
        <v>0.10762711864406782</v>
      </c>
      <c r="R2214" s="8">
        <v>4.7727744345299916E-2</v>
      </c>
      <c r="S2214" s="20">
        <v>0.23529411764705888</v>
      </c>
    </row>
    <row r="2215" spans="1:19" ht="13.5" customHeight="1" x14ac:dyDescent="0.2">
      <c r="A2215" s="6">
        <v>42265</v>
      </c>
      <c r="B2215" s="19">
        <v>41901</v>
      </c>
      <c r="C2215" s="19">
        <v>40445</v>
      </c>
      <c r="D2215" s="16" t="s">
        <v>7</v>
      </c>
      <c r="E2215" s="7">
        <v>9050</v>
      </c>
      <c r="F2215" s="7">
        <v>6732</v>
      </c>
      <c r="G2215" s="32">
        <v>2318</v>
      </c>
      <c r="H2215" s="7">
        <v>8218</v>
      </c>
      <c r="I2215" s="7">
        <v>6235</v>
      </c>
      <c r="J2215" s="32">
        <v>1983</v>
      </c>
      <c r="K2215" s="7">
        <v>6360</v>
      </c>
      <c r="L2215" s="7">
        <v>4513</v>
      </c>
      <c r="M2215" s="32">
        <v>1847</v>
      </c>
      <c r="N2215" s="8">
        <v>0.10124117790216602</v>
      </c>
      <c r="O2215" s="8">
        <v>7.971130713712915E-2</v>
      </c>
      <c r="P2215" s="20">
        <v>0.16893595562279384</v>
      </c>
      <c r="Q2215" s="8">
        <v>0.1647361647361647</v>
      </c>
      <c r="R2215" s="8">
        <v>0.33597936098432224</v>
      </c>
      <c r="S2215" s="20">
        <v>-0.15122665690223358</v>
      </c>
    </row>
    <row r="2216" spans="1:19" ht="13.5" customHeight="1" x14ac:dyDescent="0.2">
      <c r="A2216" s="6">
        <v>42266</v>
      </c>
      <c r="B2216" s="19">
        <v>41902</v>
      </c>
      <c r="C2216" s="19">
        <v>40446</v>
      </c>
      <c r="D2216" s="16" t="s">
        <v>1</v>
      </c>
      <c r="E2216" s="7">
        <v>8743</v>
      </c>
      <c r="F2216" s="7">
        <v>5397</v>
      </c>
      <c r="G2216" s="32">
        <v>3346</v>
      </c>
      <c r="H2216" s="7">
        <v>8402</v>
      </c>
      <c r="I2216" s="7">
        <v>4890</v>
      </c>
      <c r="J2216" s="32">
        <v>3512</v>
      </c>
      <c r="K2216" s="7">
        <v>6268</v>
      </c>
      <c r="L2216" s="7">
        <v>4742</v>
      </c>
      <c r="M2216" s="32">
        <v>1526</v>
      </c>
      <c r="N2216" s="8">
        <v>4.058557486312786E-2</v>
      </c>
      <c r="O2216" s="8">
        <v>0.10368098159509209</v>
      </c>
      <c r="P2216" s="20">
        <v>-4.7266514806378113E-2</v>
      </c>
      <c r="Q2216" s="8">
        <v>0.22812192723697144</v>
      </c>
      <c r="R2216" s="8">
        <v>8.3952600923880238E-2</v>
      </c>
      <c r="S2216" s="20">
        <v>0.56355140186915897</v>
      </c>
    </row>
    <row r="2217" spans="1:19" ht="13.5" customHeight="1" x14ac:dyDescent="0.2">
      <c r="A2217" s="6">
        <v>42267</v>
      </c>
      <c r="B2217" s="19">
        <v>41903</v>
      </c>
      <c r="C2217" s="19">
        <v>40447</v>
      </c>
      <c r="D2217" s="16" t="s">
        <v>2</v>
      </c>
      <c r="E2217" s="7">
        <v>8840</v>
      </c>
      <c r="F2217" s="7">
        <v>5609</v>
      </c>
      <c r="G2217" s="32">
        <v>3231</v>
      </c>
      <c r="H2217" s="7">
        <v>8139</v>
      </c>
      <c r="I2217" s="7">
        <v>5310</v>
      </c>
      <c r="J2217" s="32">
        <v>2829</v>
      </c>
      <c r="K2217" s="7">
        <v>6939</v>
      </c>
      <c r="L2217" s="7">
        <v>4767</v>
      </c>
      <c r="M2217" s="32">
        <v>2172</v>
      </c>
      <c r="N2217" s="8">
        <v>8.612851701683244E-2</v>
      </c>
      <c r="O2217" s="8">
        <v>5.630885122410545E-2</v>
      </c>
      <c r="P2217" s="20">
        <v>0.14209968186638378</v>
      </c>
      <c r="Q2217" s="8">
        <v>0.20550934133369703</v>
      </c>
      <c r="R2217" s="8">
        <v>1.3919016630513426E-2</v>
      </c>
      <c r="S2217" s="20">
        <v>0.79400333148250968</v>
      </c>
    </row>
    <row r="2218" spans="1:19" ht="13.5" customHeight="1" x14ac:dyDescent="0.2">
      <c r="A2218" s="6">
        <v>42268</v>
      </c>
      <c r="B2218" s="19">
        <v>41904</v>
      </c>
      <c r="C2218" s="19">
        <v>40448</v>
      </c>
      <c r="D2218" s="16" t="s">
        <v>3</v>
      </c>
      <c r="E2218" s="7">
        <v>7548</v>
      </c>
      <c r="F2218" s="7">
        <v>5146</v>
      </c>
      <c r="G2218" s="32">
        <v>2402</v>
      </c>
      <c r="H2218" s="7">
        <v>7450</v>
      </c>
      <c r="I2218" s="7">
        <v>5101</v>
      </c>
      <c r="J2218" s="32">
        <v>2349</v>
      </c>
      <c r="K2218" s="7">
        <v>5430</v>
      </c>
      <c r="L2218" s="7">
        <v>4249</v>
      </c>
      <c r="M2218" s="32">
        <v>1181</v>
      </c>
      <c r="N2218" s="8">
        <v>1.3154362416107457E-2</v>
      </c>
      <c r="O2218" s="8">
        <v>8.8217996471280369E-3</v>
      </c>
      <c r="P2218" s="20">
        <v>2.2562792677735199E-2</v>
      </c>
      <c r="Q2218" s="8">
        <v>5.4926624737945406E-2</v>
      </c>
      <c r="R2218" s="8">
        <v>-4.6153846153846101E-2</v>
      </c>
      <c r="S2218" s="20">
        <v>0.36477272727272725</v>
      </c>
    </row>
    <row r="2219" spans="1:19" ht="13.5" customHeight="1" x14ac:dyDescent="0.2">
      <c r="A2219" s="6">
        <v>42269</v>
      </c>
      <c r="B2219" s="19">
        <v>41905</v>
      </c>
      <c r="C2219" s="19">
        <v>40449</v>
      </c>
      <c r="D2219" s="16" t="s">
        <v>4</v>
      </c>
      <c r="E2219" s="7">
        <v>7757</v>
      </c>
      <c r="F2219" s="7">
        <v>5210</v>
      </c>
      <c r="G2219" s="32">
        <v>2547</v>
      </c>
      <c r="H2219" s="7">
        <v>7127</v>
      </c>
      <c r="I2219" s="7">
        <v>4730</v>
      </c>
      <c r="J2219" s="32">
        <v>2397</v>
      </c>
      <c r="K2219" s="7">
        <v>5310</v>
      </c>
      <c r="L2219" s="7">
        <v>3954</v>
      </c>
      <c r="M2219" s="32">
        <v>1356</v>
      </c>
      <c r="N2219" s="8">
        <v>8.8396239652027475E-2</v>
      </c>
      <c r="O2219" s="8">
        <v>0.10147991543340384</v>
      </c>
      <c r="P2219" s="20">
        <v>6.2578222778473025E-2</v>
      </c>
      <c r="Q2219" s="8">
        <v>0.13855863789813583</v>
      </c>
      <c r="R2219" s="8">
        <v>0.19468011923870665</v>
      </c>
      <c r="S2219" s="20">
        <v>3.8743882544861385E-2</v>
      </c>
    </row>
    <row r="2220" spans="1:19" ht="13.5" customHeight="1" x14ac:dyDescent="0.2">
      <c r="A2220" s="6">
        <v>42270</v>
      </c>
      <c r="B2220" s="19">
        <v>41906</v>
      </c>
      <c r="C2220" s="19">
        <v>40450</v>
      </c>
      <c r="D2220" s="16" t="s">
        <v>5</v>
      </c>
      <c r="E2220" s="7">
        <v>6263</v>
      </c>
      <c r="F2220" s="7">
        <v>4552</v>
      </c>
      <c r="G2220" s="32">
        <v>1711</v>
      </c>
      <c r="H2220" s="7">
        <v>6579</v>
      </c>
      <c r="I2220" s="7">
        <v>4739</v>
      </c>
      <c r="J2220" s="32">
        <v>1840</v>
      </c>
      <c r="K2220" s="7">
        <v>5156</v>
      </c>
      <c r="L2220" s="7">
        <v>4016</v>
      </c>
      <c r="M2220" s="32">
        <v>1140</v>
      </c>
      <c r="N2220" s="8">
        <v>-4.8031615747074041E-2</v>
      </c>
      <c r="O2220" s="8">
        <v>-3.9459801645916892E-2</v>
      </c>
      <c r="P2220" s="20">
        <v>-7.0108695652173925E-2</v>
      </c>
      <c r="Q2220" s="8">
        <v>-7.9917731746731335E-2</v>
      </c>
      <c r="R2220" s="8">
        <v>-8.6494079871563323E-2</v>
      </c>
      <c r="S2220" s="20">
        <v>-6.1951754385964897E-2</v>
      </c>
    </row>
    <row r="2221" spans="1:19" ht="13.5" customHeight="1" x14ac:dyDescent="0.2">
      <c r="A2221" s="6">
        <v>42271</v>
      </c>
      <c r="B2221" s="19">
        <v>41907</v>
      </c>
      <c r="C2221" s="19">
        <v>40451</v>
      </c>
      <c r="D2221" s="16" t="s">
        <v>6</v>
      </c>
      <c r="E2221" s="7">
        <v>7780</v>
      </c>
      <c r="F2221" s="7">
        <v>4614</v>
      </c>
      <c r="G2221" s="32">
        <v>3166</v>
      </c>
      <c r="H2221" s="7">
        <v>7120</v>
      </c>
      <c r="I2221" s="7">
        <v>4400</v>
      </c>
      <c r="J2221" s="32">
        <v>2720</v>
      </c>
      <c r="K2221" s="7">
        <v>5955</v>
      </c>
      <c r="L2221" s="7">
        <v>4020</v>
      </c>
      <c r="M2221" s="32">
        <v>1935</v>
      </c>
      <c r="N2221" s="8">
        <v>9.2696629213483206E-2</v>
      </c>
      <c r="O2221" s="8">
        <v>4.8636363636363589E-2</v>
      </c>
      <c r="P2221" s="20">
        <v>0.1639705882352942</v>
      </c>
      <c r="Q2221" s="8">
        <v>0.17151031471163991</v>
      </c>
      <c r="R2221" s="8">
        <v>-3.9950062421972521E-2</v>
      </c>
      <c r="S2221" s="20">
        <v>0.72534059945504081</v>
      </c>
    </row>
    <row r="2222" spans="1:19" ht="13.5" customHeight="1" x14ac:dyDescent="0.2">
      <c r="A2222" s="6">
        <v>42272</v>
      </c>
      <c r="B2222" s="19">
        <v>41908</v>
      </c>
      <c r="C2222" s="19">
        <v>40452</v>
      </c>
      <c r="D2222" s="16" t="s">
        <v>7</v>
      </c>
      <c r="E2222" s="7">
        <v>7128</v>
      </c>
      <c r="F2222" s="7">
        <v>4817</v>
      </c>
      <c r="G2222" s="32">
        <v>2311</v>
      </c>
      <c r="H2222" s="7">
        <v>6643</v>
      </c>
      <c r="I2222" s="7">
        <v>4842</v>
      </c>
      <c r="J2222" s="32">
        <v>1801</v>
      </c>
      <c r="K2222" s="7">
        <v>6158</v>
      </c>
      <c r="L2222" s="7">
        <v>4308</v>
      </c>
      <c r="M2222" s="32">
        <v>1850</v>
      </c>
      <c r="N2222" s="8">
        <v>7.3009182598223754E-2</v>
      </c>
      <c r="O2222" s="8">
        <v>-5.1631557207765244E-3</v>
      </c>
      <c r="P2222" s="20">
        <v>0.28317601332593001</v>
      </c>
      <c r="Q2222" s="8">
        <v>-5.5518749171856396E-2</v>
      </c>
      <c r="R2222" s="8">
        <v>-8.4396871140387519E-3</v>
      </c>
      <c r="S2222" s="20">
        <v>-0.14057270360728891</v>
      </c>
    </row>
    <row r="2223" spans="1:19" ht="13.5" customHeight="1" x14ac:dyDescent="0.2">
      <c r="A2223" s="6">
        <v>42273</v>
      </c>
      <c r="B2223" s="19">
        <v>41909</v>
      </c>
      <c r="C2223" s="19">
        <v>40453</v>
      </c>
      <c r="D2223" s="16" t="s">
        <v>1</v>
      </c>
      <c r="E2223" s="7">
        <v>8011</v>
      </c>
      <c r="F2223" s="7">
        <v>4543</v>
      </c>
      <c r="G2223" s="32">
        <v>3468</v>
      </c>
      <c r="H2223" s="7">
        <v>7509</v>
      </c>
      <c r="I2223" s="7">
        <v>4163</v>
      </c>
      <c r="J2223" s="32">
        <v>3346</v>
      </c>
      <c r="K2223" s="7">
        <v>5516</v>
      </c>
      <c r="L2223" s="7">
        <v>4130</v>
      </c>
      <c r="M2223" s="32">
        <v>1386</v>
      </c>
      <c r="N2223" s="8">
        <v>6.6853109601811234E-2</v>
      </c>
      <c r="O2223" s="8">
        <v>9.1280326687485092E-2</v>
      </c>
      <c r="P2223" s="20">
        <v>3.6461446503287531E-2</v>
      </c>
      <c r="Q2223" s="8">
        <v>0.12545658892947453</v>
      </c>
      <c r="R2223" s="8">
        <v>4.4127786715697503E-2</v>
      </c>
      <c r="S2223" s="20">
        <v>0.25334297072641854</v>
      </c>
    </row>
    <row r="2224" spans="1:19" ht="13.5" customHeight="1" x14ac:dyDescent="0.2">
      <c r="A2224" s="6">
        <v>42274</v>
      </c>
      <c r="B2224" s="19">
        <v>41910</v>
      </c>
      <c r="C2224" s="19">
        <v>40454</v>
      </c>
      <c r="D2224" s="16" t="s">
        <v>2</v>
      </c>
      <c r="E2224" s="7">
        <v>7905</v>
      </c>
      <c r="F2224" s="7">
        <v>4748</v>
      </c>
      <c r="G2224" s="32">
        <v>3157</v>
      </c>
      <c r="H2224" s="7">
        <v>7407</v>
      </c>
      <c r="I2224" s="7">
        <v>4743</v>
      </c>
      <c r="J2224" s="32">
        <v>2664</v>
      </c>
      <c r="K2224" s="7">
        <v>5961</v>
      </c>
      <c r="L2224" s="7">
        <v>3911</v>
      </c>
      <c r="M2224" s="32">
        <v>2050</v>
      </c>
      <c r="N2224" s="8">
        <v>6.7233697853381846E-2</v>
      </c>
      <c r="O2224" s="8">
        <v>1.0541851149061809E-3</v>
      </c>
      <c r="P2224" s="20">
        <v>0.18506006006006004</v>
      </c>
      <c r="Q2224" s="8">
        <v>0.11165799465616644</v>
      </c>
      <c r="R2224" s="8">
        <v>-9.3886918422699805E-3</v>
      </c>
      <c r="S2224" s="20">
        <v>0.3619499568593616</v>
      </c>
    </row>
    <row r="2225" spans="1:19" ht="13.5" customHeight="1" x14ac:dyDescent="0.2">
      <c r="A2225" s="6">
        <v>42275</v>
      </c>
      <c r="B2225" s="19">
        <v>41911</v>
      </c>
      <c r="C2225" s="19">
        <v>40455</v>
      </c>
      <c r="D2225" s="16" t="s">
        <v>3</v>
      </c>
      <c r="E2225" s="7">
        <v>6173</v>
      </c>
      <c r="F2225" s="7">
        <v>3798</v>
      </c>
      <c r="G2225" s="32">
        <v>2375</v>
      </c>
      <c r="H2225" s="7">
        <v>6277</v>
      </c>
      <c r="I2225" s="7">
        <v>4078</v>
      </c>
      <c r="J2225" s="32">
        <v>2199</v>
      </c>
      <c r="K2225" s="7">
        <v>4930</v>
      </c>
      <c r="L2225" s="7">
        <v>3909</v>
      </c>
      <c r="M2225" s="32">
        <v>1021</v>
      </c>
      <c r="N2225" s="8">
        <v>-1.6568424406563698E-2</v>
      </c>
      <c r="O2225" s="8">
        <v>-6.8661108386463998E-2</v>
      </c>
      <c r="P2225" s="20">
        <v>8.0036380172805899E-2</v>
      </c>
      <c r="Q2225" s="8">
        <v>-6.2781712813908541E-3</v>
      </c>
      <c r="R2225" s="8">
        <v>-7.904946653734235E-2</v>
      </c>
      <c r="S2225" s="20">
        <v>0.13745210727969348</v>
      </c>
    </row>
    <row r="2226" spans="1:19" ht="13.5" customHeight="1" x14ac:dyDescent="0.2">
      <c r="A2226" s="6">
        <v>42276</v>
      </c>
      <c r="B2226" s="19">
        <v>41912</v>
      </c>
      <c r="C2226" s="19">
        <v>40456</v>
      </c>
      <c r="D2226" s="16" t="s">
        <v>4</v>
      </c>
      <c r="E2226" s="7">
        <v>6053</v>
      </c>
      <c r="F2226" s="7">
        <v>3493</v>
      </c>
      <c r="G2226" s="32">
        <v>2560</v>
      </c>
      <c r="H2226" s="7">
        <v>6215</v>
      </c>
      <c r="I2226" s="7">
        <v>3770</v>
      </c>
      <c r="J2226" s="32">
        <v>2445</v>
      </c>
      <c r="K2226" s="7">
        <v>4608</v>
      </c>
      <c r="L2226" s="7">
        <v>3217</v>
      </c>
      <c r="M2226" s="32">
        <v>1391</v>
      </c>
      <c r="N2226" s="8">
        <v>-2.6065969428801239E-2</v>
      </c>
      <c r="O2226" s="8">
        <v>-7.347480106100801E-2</v>
      </c>
      <c r="P2226" s="20">
        <v>4.7034764826175968E-2</v>
      </c>
      <c r="Q2226" s="8">
        <v>-0.184451630288332</v>
      </c>
      <c r="R2226" s="8">
        <v>-0.28480753480753485</v>
      </c>
      <c r="S2226" s="20">
        <v>8.6682427107958038E-3</v>
      </c>
    </row>
    <row r="2227" spans="1:19" ht="13.5" customHeight="1" x14ac:dyDescent="0.2">
      <c r="A2227" s="6">
        <v>42277</v>
      </c>
      <c r="B2227" s="19">
        <v>41913</v>
      </c>
      <c r="C2227" s="19">
        <v>40457</v>
      </c>
      <c r="D2227" s="16" t="s">
        <v>5</v>
      </c>
      <c r="E2227" s="7">
        <v>6493</v>
      </c>
      <c r="F2227" s="7">
        <v>4550</v>
      </c>
      <c r="G2227" s="32">
        <v>1943</v>
      </c>
      <c r="H2227" s="7">
        <v>6742</v>
      </c>
      <c r="I2227" s="7">
        <v>4863</v>
      </c>
      <c r="J2227" s="32">
        <v>1879</v>
      </c>
      <c r="K2227" s="7">
        <v>4968</v>
      </c>
      <c r="L2227" s="7">
        <v>3903</v>
      </c>
      <c r="M2227" s="32">
        <v>1065</v>
      </c>
      <c r="N2227" s="8">
        <v>-3.6932660931474293E-2</v>
      </c>
      <c r="O2227" s="8">
        <v>-6.4363561587497453E-2</v>
      </c>
      <c r="P2227" s="20">
        <v>3.4060670569451945E-2</v>
      </c>
      <c r="Q2227" s="8">
        <v>-1.4120862435469173E-2</v>
      </c>
      <c r="R2227" s="8">
        <v>0</v>
      </c>
      <c r="S2227" s="20">
        <v>-4.5677799607072744E-2</v>
      </c>
    </row>
    <row r="2228" spans="1:19" ht="13.5" customHeight="1" x14ac:dyDescent="0.2">
      <c r="A2228" s="6">
        <v>42278</v>
      </c>
      <c r="B2228" s="19">
        <v>41914</v>
      </c>
      <c r="C2228" s="19">
        <v>40458</v>
      </c>
      <c r="D2228" s="16" t="s">
        <v>6</v>
      </c>
      <c r="E2228" s="7">
        <v>7742</v>
      </c>
      <c r="F2228" s="7">
        <v>4772</v>
      </c>
      <c r="G2228" s="32">
        <v>2970</v>
      </c>
      <c r="H2228" s="7">
        <v>7253</v>
      </c>
      <c r="I2228" s="7">
        <v>4607</v>
      </c>
      <c r="J2228" s="32">
        <v>2646</v>
      </c>
      <c r="K2228" s="7">
        <v>5255</v>
      </c>
      <c r="L2228" s="7">
        <v>3862</v>
      </c>
      <c r="M2228" s="32">
        <v>1393</v>
      </c>
      <c r="N2228" s="8">
        <v>6.7420377774713991E-2</v>
      </c>
      <c r="O2228" s="8">
        <v>3.5815064032993282E-2</v>
      </c>
      <c r="P2228" s="20">
        <v>0.12244897959183665</v>
      </c>
      <c r="Q2228" s="8">
        <v>0.17623822546338497</v>
      </c>
      <c r="R2228" s="8">
        <v>1.8895653999579931E-3</v>
      </c>
      <c r="S2228" s="20">
        <v>0.63276525563496433</v>
      </c>
    </row>
    <row r="2229" spans="1:19" ht="13.5" customHeight="1" x14ac:dyDescent="0.2">
      <c r="A2229" s="6">
        <v>42279</v>
      </c>
      <c r="B2229" s="19">
        <v>41915</v>
      </c>
      <c r="C2229" s="19">
        <v>40459</v>
      </c>
      <c r="D2229" s="16" t="s">
        <v>7</v>
      </c>
      <c r="E2229" s="7">
        <v>6849</v>
      </c>
      <c r="F2229" s="7">
        <v>4903</v>
      </c>
      <c r="G2229" s="32">
        <v>1946</v>
      </c>
      <c r="H2229" s="7">
        <v>6976</v>
      </c>
      <c r="I2229" s="7">
        <v>4953</v>
      </c>
      <c r="J2229" s="32">
        <v>2023</v>
      </c>
      <c r="K2229" s="7">
        <v>5739</v>
      </c>
      <c r="L2229" s="7">
        <v>4216</v>
      </c>
      <c r="M2229" s="32">
        <v>1523</v>
      </c>
      <c r="N2229" s="8">
        <v>-1.8205275229357776E-2</v>
      </c>
      <c r="O2229" s="8">
        <v>-1.0094891984655741E-2</v>
      </c>
      <c r="P2229" s="20">
        <v>-3.8062283737024249E-2</v>
      </c>
      <c r="Q2229" s="8">
        <v>-5.3732210281730586E-3</v>
      </c>
      <c r="R2229" s="8">
        <v>7.0056743780008812E-2</v>
      </c>
      <c r="S2229" s="20">
        <v>-0.15538194444444442</v>
      </c>
    </row>
    <row r="2230" spans="1:19" ht="13.5" customHeight="1" x14ac:dyDescent="0.2">
      <c r="A2230" s="6">
        <v>42280</v>
      </c>
      <c r="B2230" s="19">
        <v>41916</v>
      </c>
      <c r="C2230" s="19">
        <v>40460</v>
      </c>
      <c r="D2230" s="16" t="s">
        <v>1</v>
      </c>
      <c r="E2230" s="7">
        <v>7506</v>
      </c>
      <c r="F2230" s="7">
        <v>4561</v>
      </c>
      <c r="G2230" s="32">
        <v>2945</v>
      </c>
      <c r="H2230" s="7">
        <v>7962</v>
      </c>
      <c r="I2230" s="7">
        <v>4709</v>
      </c>
      <c r="J2230" s="32">
        <v>3253</v>
      </c>
      <c r="K2230" s="7">
        <v>5545</v>
      </c>
      <c r="L2230" s="7">
        <v>4189</v>
      </c>
      <c r="M2230" s="32">
        <v>1356</v>
      </c>
      <c r="N2230" s="8">
        <v>-5.7272042200452122E-2</v>
      </c>
      <c r="O2230" s="8">
        <v>-3.1429178169462779E-2</v>
      </c>
      <c r="P2230" s="20">
        <v>-9.4681832154933865E-2</v>
      </c>
      <c r="Q2230" s="8">
        <v>-1.994415636218605E-3</v>
      </c>
      <c r="R2230" s="8">
        <v>-0.12540747842761268</v>
      </c>
      <c r="S2230" s="20">
        <v>0.27710320901994789</v>
      </c>
    </row>
    <row r="2231" spans="1:19" ht="13.5" customHeight="1" x14ac:dyDescent="0.2">
      <c r="A2231" s="6">
        <v>42281</v>
      </c>
      <c r="B2231" s="19">
        <v>41917</v>
      </c>
      <c r="C2231" s="19">
        <v>40461</v>
      </c>
      <c r="D2231" s="16" t="s">
        <v>2</v>
      </c>
      <c r="E2231" s="7">
        <v>7923</v>
      </c>
      <c r="F2231" s="7">
        <v>5003</v>
      </c>
      <c r="G2231" s="32">
        <v>2920</v>
      </c>
      <c r="H2231" s="7">
        <v>7407</v>
      </c>
      <c r="I2231" s="7">
        <v>4885</v>
      </c>
      <c r="J2231" s="32">
        <v>2522</v>
      </c>
      <c r="K2231" s="7">
        <v>5883</v>
      </c>
      <c r="L2231" s="7">
        <v>3884</v>
      </c>
      <c r="M2231" s="32">
        <v>1999</v>
      </c>
      <c r="N2231" s="8">
        <v>6.9663831510733187E-2</v>
      </c>
      <c r="O2231" s="8">
        <v>2.4155578300921077E-2</v>
      </c>
      <c r="P2231" s="20">
        <v>0.15781126090404451</v>
      </c>
      <c r="Q2231" s="8">
        <v>0.10656424581005597</v>
      </c>
      <c r="R2231" s="8">
        <v>-3.0426356589147274E-2</v>
      </c>
      <c r="S2231" s="20">
        <v>0.45999999999999996</v>
      </c>
    </row>
    <row r="2232" spans="1:19" ht="13.5" customHeight="1" x14ac:dyDescent="0.2">
      <c r="A2232" s="6">
        <v>42282</v>
      </c>
      <c r="B2232" s="19">
        <v>41918</v>
      </c>
      <c r="C2232" s="19">
        <v>40462</v>
      </c>
      <c r="D2232" s="16" t="s">
        <v>3</v>
      </c>
      <c r="E2232" s="7">
        <v>6532</v>
      </c>
      <c r="F2232" s="7">
        <v>4391</v>
      </c>
      <c r="G2232" s="32">
        <v>2141</v>
      </c>
      <c r="H2232" s="7">
        <v>6525</v>
      </c>
      <c r="I2232" s="7">
        <v>4671</v>
      </c>
      <c r="J2232" s="32">
        <v>1854</v>
      </c>
      <c r="K2232" s="7">
        <v>5242</v>
      </c>
      <c r="L2232" s="7">
        <v>4041</v>
      </c>
      <c r="M2232" s="32">
        <v>1201</v>
      </c>
      <c r="N2232" s="8">
        <v>1.0727969348658384E-3</v>
      </c>
      <c r="O2232" s="8">
        <v>-5.9944337400984815E-2</v>
      </c>
      <c r="P2232" s="20">
        <v>0.15480043149946066</v>
      </c>
      <c r="Q2232" s="8">
        <v>3.9796243234638595E-2</v>
      </c>
      <c r="R2232" s="8">
        <v>-3.0898256455528572E-2</v>
      </c>
      <c r="S2232" s="20">
        <v>0.22272986864648781</v>
      </c>
    </row>
    <row r="2233" spans="1:19" ht="13.5" customHeight="1" x14ac:dyDescent="0.2">
      <c r="A2233" s="6">
        <v>42283</v>
      </c>
      <c r="B2233" s="19">
        <v>41919</v>
      </c>
      <c r="C2233" s="19">
        <v>40463</v>
      </c>
      <c r="D2233" s="16" t="s">
        <v>4</v>
      </c>
      <c r="E2233" s="7">
        <v>6218</v>
      </c>
      <c r="F2233" s="7">
        <v>3858</v>
      </c>
      <c r="G2233" s="32">
        <v>2360</v>
      </c>
      <c r="H2233" s="7">
        <v>6600</v>
      </c>
      <c r="I2233" s="7">
        <v>4583</v>
      </c>
      <c r="J2233" s="32">
        <v>2017</v>
      </c>
      <c r="K2233" s="7">
        <v>4870</v>
      </c>
      <c r="L2233" s="7">
        <v>3606</v>
      </c>
      <c r="M2233" s="32">
        <v>1264</v>
      </c>
      <c r="N2233" s="8">
        <v>-5.7878787878787863E-2</v>
      </c>
      <c r="O2233" s="8">
        <v>-0.15819332315077461</v>
      </c>
      <c r="P2233" s="20">
        <v>0.17005453644025792</v>
      </c>
      <c r="Q2233" s="8">
        <v>-3.5520397083914967E-2</v>
      </c>
      <c r="R2233" s="8">
        <v>-4.6936758893280639E-2</v>
      </c>
      <c r="S2233" s="20">
        <v>-1.6256773655689893E-2</v>
      </c>
    </row>
    <row r="2234" spans="1:19" ht="13.5" customHeight="1" x14ac:dyDescent="0.2">
      <c r="A2234" s="6">
        <v>42284</v>
      </c>
      <c r="B2234" s="19">
        <v>41920</v>
      </c>
      <c r="C2234" s="19">
        <v>40464</v>
      </c>
      <c r="D2234" s="16" t="s">
        <v>5</v>
      </c>
      <c r="E2234" s="7">
        <v>6425</v>
      </c>
      <c r="F2234" s="7">
        <v>4679</v>
      </c>
      <c r="G2234" s="32">
        <v>1746</v>
      </c>
      <c r="H2234" s="7">
        <v>6660</v>
      </c>
      <c r="I2234" s="7">
        <v>4900</v>
      </c>
      <c r="J2234" s="32">
        <v>1760</v>
      </c>
      <c r="K2234" s="7">
        <v>4983</v>
      </c>
      <c r="L2234" s="7">
        <v>4031</v>
      </c>
      <c r="M2234" s="32">
        <v>952</v>
      </c>
      <c r="N2234" s="8">
        <v>-3.5285285285285295E-2</v>
      </c>
      <c r="O2234" s="8">
        <v>-4.5102040816326516E-2</v>
      </c>
      <c r="P2234" s="20">
        <v>-7.9545454545454364E-3</v>
      </c>
      <c r="Q2234" s="8">
        <v>-0.13152203298188703</v>
      </c>
      <c r="R2234" s="8">
        <v>-0.12427475201197824</v>
      </c>
      <c r="S2234" s="20">
        <v>-0.15036496350364958</v>
      </c>
    </row>
    <row r="2235" spans="1:19" ht="13.5" customHeight="1" x14ac:dyDescent="0.2">
      <c r="A2235" s="6">
        <v>42285</v>
      </c>
      <c r="B2235" s="19">
        <v>41921</v>
      </c>
      <c r="C2235" s="19">
        <v>40465</v>
      </c>
      <c r="D2235" s="16" t="s">
        <v>6</v>
      </c>
      <c r="E2235" s="7">
        <v>7741</v>
      </c>
      <c r="F2235" s="7">
        <v>4813</v>
      </c>
      <c r="G2235" s="32">
        <v>2928</v>
      </c>
      <c r="H2235" s="7">
        <v>7304</v>
      </c>
      <c r="I2235" s="7">
        <v>4823</v>
      </c>
      <c r="J2235" s="32">
        <v>2481</v>
      </c>
      <c r="K2235" s="7">
        <v>5519</v>
      </c>
      <c r="L2235" s="7">
        <v>4024</v>
      </c>
      <c r="M2235" s="32">
        <v>1495</v>
      </c>
      <c r="N2235" s="8">
        <v>5.9830230010953001E-2</v>
      </c>
      <c r="O2235" s="8">
        <v>-2.0733982998133449E-3</v>
      </c>
      <c r="P2235" s="20">
        <v>0.18016928657799269</v>
      </c>
      <c r="Q2235" s="8">
        <v>0.20426260112009964</v>
      </c>
      <c r="R2235" s="8">
        <v>3.1946826758147528E-2</v>
      </c>
      <c r="S2235" s="20">
        <v>0.65986394557823136</v>
      </c>
    </row>
    <row r="2236" spans="1:19" ht="13.5" customHeight="1" x14ac:dyDescent="0.2">
      <c r="A2236" s="6">
        <v>42286</v>
      </c>
      <c r="B2236" s="19">
        <v>41922</v>
      </c>
      <c r="C2236" s="19">
        <v>40466</v>
      </c>
      <c r="D2236" s="16" t="s">
        <v>7</v>
      </c>
      <c r="E2236" s="7">
        <v>7343</v>
      </c>
      <c r="F2236" s="7">
        <v>5168</v>
      </c>
      <c r="G2236" s="32">
        <v>2175</v>
      </c>
      <c r="H2236" s="7">
        <v>6597</v>
      </c>
      <c r="I2236" s="7">
        <v>5072</v>
      </c>
      <c r="J2236" s="32">
        <v>1525</v>
      </c>
      <c r="K2236" s="7">
        <v>5653</v>
      </c>
      <c r="L2236" s="7">
        <v>4222</v>
      </c>
      <c r="M2236" s="32">
        <v>1431</v>
      </c>
      <c r="N2236" s="8">
        <v>0.11308170380475979</v>
      </c>
      <c r="O2236" s="8">
        <v>1.8927444794952786E-2</v>
      </c>
      <c r="P2236" s="20">
        <v>0.42622950819672134</v>
      </c>
      <c r="Q2236" s="8">
        <v>-7.9708186976492623E-3</v>
      </c>
      <c r="R2236" s="8">
        <v>-3.4379671150971625E-2</v>
      </c>
      <c r="S2236" s="20">
        <v>6.0975609756097615E-2</v>
      </c>
    </row>
    <row r="2237" spans="1:19" ht="13.5" customHeight="1" x14ac:dyDescent="0.2">
      <c r="A2237" s="6">
        <v>42287</v>
      </c>
      <c r="B2237" s="19">
        <v>41923</v>
      </c>
      <c r="C2237" s="19">
        <v>40467</v>
      </c>
      <c r="D2237" s="16" t="s">
        <v>1</v>
      </c>
      <c r="E2237" s="7">
        <v>7480</v>
      </c>
      <c r="F2237" s="7">
        <v>4642</v>
      </c>
      <c r="G2237" s="32">
        <v>2838</v>
      </c>
      <c r="H2237" s="7">
        <v>7415</v>
      </c>
      <c r="I2237" s="7">
        <v>4775</v>
      </c>
      <c r="J2237" s="32">
        <v>2640</v>
      </c>
      <c r="K2237" s="7">
        <v>5675</v>
      </c>
      <c r="L2237" s="7">
        <v>4243</v>
      </c>
      <c r="M2237" s="32">
        <v>1432</v>
      </c>
      <c r="N2237" s="8">
        <v>8.7660148347943334E-3</v>
      </c>
      <c r="O2237" s="8">
        <v>-2.785340314136131E-2</v>
      </c>
      <c r="P2237" s="20">
        <v>7.4999999999999956E-2</v>
      </c>
      <c r="Q2237" s="8">
        <v>7.2717479127391016E-3</v>
      </c>
      <c r="R2237" s="8">
        <v>-9.389029865313292E-2</v>
      </c>
      <c r="S2237" s="20">
        <v>0.23230568823273989</v>
      </c>
    </row>
    <row r="2238" spans="1:19" ht="13.5" customHeight="1" x14ac:dyDescent="0.2">
      <c r="A2238" s="6">
        <v>42288</v>
      </c>
      <c r="B2238" s="19">
        <v>41924</v>
      </c>
      <c r="C2238" s="19">
        <v>40468</v>
      </c>
      <c r="D2238" s="16" t="s">
        <v>2</v>
      </c>
      <c r="E2238" s="7">
        <v>7844</v>
      </c>
      <c r="F2238" s="7">
        <v>5099</v>
      </c>
      <c r="G2238" s="32">
        <v>2745</v>
      </c>
      <c r="H2238" s="7">
        <v>7129</v>
      </c>
      <c r="I2238" s="7">
        <v>4707</v>
      </c>
      <c r="J2238" s="32">
        <v>2422</v>
      </c>
      <c r="K2238" s="7">
        <v>6274</v>
      </c>
      <c r="L2238" s="7">
        <v>4210</v>
      </c>
      <c r="M2238" s="32">
        <v>2064</v>
      </c>
      <c r="N2238" s="8">
        <v>0.10029457146864917</v>
      </c>
      <c r="O2238" s="8">
        <v>8.3280220947524963E-2</v>
      </c>
      <c r="P2238" s="20">
        <v>0.13336085879438486</v>
      </c>
      <c r="Q2238" s="8">
        <v>-2.416380516342409E-3</v>
      </c>
      <c r="R2238" s="8">
        <v>-7.5262966993108416E-2</v>
      </c>
      <c r="S2238" s="20">
        <v>0.16858237547892729</v>
      </c>
    </row>
    <row r="2239" spans="1:19" ht="13.5" customHeight="1" x14ac:dyDescent="0.2">
      <c r="A2239" s="6">
        <v>42289</v>
      </c>
      <c r="B2239" s="19">
        <v>41925</v>
      </c>
      <c r="C2239" s="19">
        <v>40469</v>
      </c>
      <c r="D2239" s="16" t="s">
        <v>3</v>
      </c>
      <c r="E2239" s="7">
        <v>6924</v>
      </c>
      <c r="F2239" s="7">
        <v>4799</v>
      </c>
      <c r="G2239" s="32">
        <v>2125</v>
      </c>
      <c r="H2239" s="7">
        <v>6594</v>
      </c>
      <c r="I2239" s="7">
        <v>4832</v>
      </c>
      <c r="J2239" s="32">
        <v>1762</v>
      </c>
      <c r="K2239" s="7">
        <v>5314</v>
      </c>
      <c r="L2239" s="7">
        <v>4069</v>
      </c>
      <c r="M2239" s="32">
        <v>1245</v>
      </c>
      <c r="N2239" s="8">
        <v>5.0045495905368442E-2</v>
      </c>
      <c r="O2239" s="8">
        <v>-6.8294701986755246E-3</v>
      </c>
      <c r="P2239" s="20">
        <v>0.20601589103291706</v>
      </c>
      <c r="Q2239" s="8">
        <v>-1.2127264945070659E-2</v>
      </c>
      <c r="R2239" s="8">
        <v>-6.0493343774471464E-2</v>
      </c>
      <c r="S2239" s="20">
        <v>0.11783271962125208</v>
      </c>
    </row>
    <row r="2240" spans="1:19" ht="13.5" customHeight="1" x14ac:dyDescent="0.2">
      <c r="A2240" s="6">
        <v>42290</v>
      </c>
      <c r="B2240" s="19">
        <v>41926</v>
      </c>
      <c r="C2240" s="19">
        <v>40470</v>
      </c>
      <c r="D2240" s="16" t="s">
        <v>4</v>
      </c>
      <c r="E2240" s="7">
        <v>6829</v>
      </c>
      <c r="F2240" s="7">
        <v>4589</v>
      </c>
      <c r="G2240" s="32">
        <v>2240</v>
      </c>
      <c r="H2240" s="7">
        <v>6517</v>
      </c>
      <c r="I2240" s="7">
        <v>4639</v>
      </c>
      <c r="J2240" s="32">
        <v>1878</v>
      </c>
      <c r="K2240" s="7">
        <v>4835</v>
      </c>
      <c r="L2240" s="7">
        <v>3566</v>
      </c>
      <c r="M2240" s="32">
        <v>1269</v>
      </c>
      <c r="N2240" s="8">
        <v>4.7874789013349739E-2</v>
      </c>
      <c r="O2240" s="8">
        <v>-1.0778184953653791E-2</v>
      </c>
      <c r="P2240" s="20">
        <v>0.19275825346112896</v>
      </c>
      <c r="Q2240" s="8">
        <v>-3.1347517730496488E-2</v>
      </c>
      <c r="R2240" s="8">
        <v>-3.7340046150618811E-2</v>
      </c>
      <c r="S2240" s="20">
        <v>-1.8834866403854567E-2</v>
      </c>
    </row>
    <row r="2241" spans="1:19" ht="13.5" customHeight="1" x14ac:dyDescent="0.2">
      <c r="A2241" s="6">
        <v>42291</v>
      </c>
      <c r="B2241" s="19">
        <v>41927</v>
      </c>
      <c r="C2241" s="19">
        <v>40471</v>
      </c>
      <c r="D2241" s="16" t="s">
        <v>5</v>
      </c>
      <c r="E2241" s="7">
        <v>6571</v>
      </c>
      <c r="F2241" s="7">
        <v>4871</v>
      </c>
      <c r="G2241" s="32">
        <v>1700</v>
      </c>
      <c r="H2241" s="7">
        <v>6748</v>
      </c>
      <c r="I2241" s="7">
        <v>4869</v>
      </c>
      <c r="J2241" s="32">
        <v>1879</v>
      </c>
      <c r="K2241" s="7">
        <v>5236</v>
      </c>
      <c r="L2241" s="7">
        <v>4201</v>
      </c>
      <c r="M2241" s="32">
        <v>1035</v>
      </c>
      <c r="N2241" s="8">
        <v>-2.6229994072317742E-2</v>
      </c>
      <c r="O2241" s="8">
        <v>4.1076196344214111E-4</v>
      </c>
      <c r="P2241" s="20">
        <v>-9.5263437998935552E-2</v>
      </c>
      <c r="Q2241" s="8">
        <v>4.7505180934162228E-2</v>
      </c>
      <c r="R2241" s="8">
        <v>2.3534355957133934E-2</v>
      </c>
      <c r="S2241" s="20">
        <v>0.12285336856010565</v>
      </c>
    </row>
    <row r="2242" spans="1:19" ht="13.5" customHeight="1" x14ac:dyDescent="0.2">
      <c r="A2242" s="6">
        <v>42292</v>
      </c>
      <c r="B2242" s="19">
        <v>41928</v>
      </c>
      <c r="C2242" s="19">
        <v>40472</v>
      </c>
      <c r="D2242" s="16" t="s">
        <v>6</v>
      </c>
      <c r="E2242" s="7">
        <v>6766</v>
      </c>
      <c r="F2242" s="7">
        <v>4616</v>
      </c>
      <c r="G2242" s="32">
        <v>2150</v>
      </c>
      <c r="H2242" s="7">
        <v>7212</v>
      </c>
      <c r="I2242" s="7">
        <v>4798</v>
      </c>
      <c r="J2242" s="32">
        <v>2414</v>
      </c>
      <c r="K2242" s="7">
        <v>5867</v>
      </c>
      <c r="L2242" s="7">
        <v>4511</v>
      </c>
      <c r="M2242" s="32">
        <v>1356</v>
      </c>
      <c r="N2242" s="8">
        <v>-6.1841375485302219E-2</v>
      </c>
      <c r="O2242" s="8">
        <v>-3.7932471863276418E-2</v>
      </c>
      <c r="P2242" s="20">
        <v>-0.10936205468102733</v>
      </c>
      <c r="Q2242" s="8">
        <v>3.4109446833754387E-3</v>
      </c>
      <c r="R2242" s="8">
        <v>1.7188188629352119E-2</v>
      </c>
      <c r="S2242" s="20">
        <v>-2.4943310657596363E-2</v>
      </c>
    </row>
    <row r="2243" spans="1:19" ht="13.5" customHeight="1" x14ac:dyDescent="0.2">
      <c r="A2243" s="6">
        <v>42293</v>
      </c>
      <c r="B2243" s="19">
        <v>41929</v>
      </c>
      <c r="C2243" s="19">
        <v>40473</v>
      </c>
      <c r="D2243" s="16" t="s">
        <v>7</v>
      </c>
      <c r="E2243" s="7">
        <v>6993</v>
      </c>
      <c r="F2243" s="7">
        <v>4899</v>
      </c>
      <c r="G2243" s="32">
        <v>2094</v>
      </c>
      <c r="H2243" s="7">
        <v>6639</v>
      </c>
      <c r="I2243" s="7">
        <v>4992</v>
      </c>
      <c r="J2243" s="32">
        <v>1647</v>
      </c>
      <c r="K2243" s="7">
        <v>4731</v>
      </c>
      <c r="L2243" s="7">
        <v>3388</v>
      </c>
      <c r="M2243" s="32">
        <v>1343</v>
      </c>
      <c r="N2243" s="8">
        <v>5.3321283325802105E-2</v>
      </c>
      <c r="O2243" s="8">
        <v>-1.8629807692307709E-2</v>
      </c>
      <c r="P2243" s="20">
        <v>0.27140255009107461</v>
      </c>
      <c r="Q2243" s="8">
        <v>2.1621621621621623E-2</v>
      </c>
      <c r="R2243" s="8">
        <v>7.610037021801741E-3</v>
      </c>
      <c r="S2243" s="20">
        <v>5.5975794251134747E-2</v>
      </c>
    </row>
    <row r="2244" spans="1:19" ht="13.5" customHeight="1" x14ac:dyDescent="0.2">
      <c r="A2244" s="6">
        <v>42294</v>
      </c>
      <c r="B2244" s="19">
        <v>41930</v>
      </c>
      <c r="C2244" s="19">
        <v>40474</v>
      </c>
      <c r="D2244" s="16" t="s">
        <v>1</v>
      </c>
      <c r="E2244" s="7">
        <v>7335</v>
      </c>
      <c r="F2244" s="7">
        <v>4585</v>
      </c>
      <c r="G2244" s="32">
        <v>2750</v>
      </c>
      <c r="H2244" s="7">
        <v>7576</v>
      </c>
      <c r="I2244" s="7">
        <v>4699</v>
      </c>
      <c r="J2244" s="32">
        <v>2877</v>
      </c>
      <c r="K2244" s="7">
        <v>5238</v>
      </c>
      <c r="L2244" s="7">
        <v>3710</v>
      </c>
      <c r="M2244" s="32">
        <v>1528</v>
      </c>
      <c r="N2244" s="8">
        <v>-3.1810982048574465E-2</v>
      </c>
      <c r="O2244" s="8">
        <v>-2.4260480953394392E-2</v>
      </c>
      <c r="P2244" s="20">
        <v>-4.4143204727146279E-2</v>
      </c>
      <c r="Q2244" s="8">
        <v>-1.5832550650744626E-2</v>
      </c>
      <c r="R2244" s="8">
        <v>-9.6195545042381259E-2</v>
      </c>
      <c r="S2244" s="20">
        <v>0.15546218487394947</v>
      </c>
    </row>
    <row r="2245" spans="1:19" ht="13.5" customHeight="1" x14ac:dyDescent="0.2">
      <c r="A2245" s="6">
        <v>42295</v>
      </c>
      <c r="B2245" s="19">
        <v>41931</v>
      </c>
      <c r="C2245" s="19">
        <v>40475</v>
      </c>
      <c r="D2245" s="16" t="s">
        <v>2</v>
      </c>
      <c r="E2245" s="7">
        <v>7773</v>
      </c>
      <c r="F2245" s="7">
        <v>4959</v>
      </c>
      <c r="G2245" s="32">
        <v>2814</v>
      </c>
      <c r="H2245" s="7">
        <v>7606</v>
      </c>
      <c r="I2245" s="7">
        <v>4996</v>
      </c>
      <c r="J2245" s="32">
        <v>2610</v>
      </c>
      <c r="K2245" s="7">
        <v>5521</v>
      </c>
      <c r="L2245" s="7">
        <v>3526</v>
      </c>
      <c r="M2245" s="32">
        <v>1995</v>
      </c>
      <c r="N2245" s="8">
        <v>2.1956350249802803E-2</v>
      </c>
      <c r="O2245" s="8">
        <v>-7.4059247397918471E-3</v>
      </c>
      <c r="P2245" s="20">
        <v>7.8160919540229967E-2</v>
      </c>
      <c r="Q2245" s="8">
        <v>6.4211391018619945E-2</v>
      </c>
      <c r="R2245" s="8">
        <v>-3.8021338506304514E-2</v>
      </c>
      <c r="S2245" s="20">
        <v>0.30944625407166115</v>
      </c>
    </row>
    <row r="2246" spans="1:19" ht="13.5" customHeight="1" x14ac:dyDescent="0.2">
      <c r="A2246" s="6">
        <v>42296</v>
      </c>
      <c r="B2246" s="19">
        <v>41932</v>
      </c>
      <c r="C2246" s="19">
        <v>40476</v>
      </c>
      <c r="D2246" s="16" t="s">
        <v>3</v>
      </c>
      <c r="E2246" s="7">
        <v>6393</v>
      </c>
      <c r="F2246" s="7">
        <v>4469</v>
      </c>
      <c r="G2246" s="32">
        <v>1924</v>
      </c>
      <c r="H2246" s="7">
        <v>6631</v>
      </c>
      <c r="I2246" s="7">
        <v>4856</v>
      </c>
      <c r="J2246" s="32">
        <v>1775</v>
      </c>
      <c r="K2246" s="7">
        <v>5241</v>
      </c>
      <c r="L2246" s="7">
        <v>4078</v>
      </c>
      <c r="M2246" s="32">
        <v>1163</v>
      </c>
      <c r="N2246" s="8">
        <v>-3.5892022319408801E-2</v>
      </c>
      <c r="O2246" s="8">
        <v>-7.9695222405271826E-2</v>
      </c>
      <c r="P2246" s="20">
        <v>8.3943661971831007E-2</v>
      </c>
      <c r="Q2246" s="8">
        <v>-2.172915072685544E-2</v>
      </c>
      <c r="R2246" s="8">
        <v>-9.1851249745986574E-2</v>
      </c>
      <c r="S2246" s="20">
        <v>0.19206939281288715</v>
      </c>
    </row>
    <row r="2247" spans="1:19" ht="13.5" customHeight="1" x14ac:dyDescent="0.2">
      <c r="A2247" s="6">
        <v>42297</v>
      </c>
      <c r="B2247" s="19">
        <v>41933</v>
      </c>
      <c r="C2247" s="19">
        <v>40477</v>
      </c>
      <c r="D2247" s="16" t="s">
        <v>4</v>
      </c>
      <c r="E2247" s="7">
        <v>6154</v>
      </c>
      <c r="F2247" s="7">
        <v>4261</v>
      </c>
      <c r="G2247" s="32">
        <v>1893</v>
      </c>
      <c r="H2247" s="7">
        <v>6270</v>
      </c>
      <c r="I2247" s="7">
        <v>4140</v>
      </c>
      <c r="J2247" s="32">
        <v>2130</v>
      </c>
      <c r="K2247" s="7">
        <v>4386</v>
      </c>
      <c r="L2247" s="7">
        <v>3117</v>
      </c>
      <c r="M2247" s="32">
        <v>1269</v>
      </c>
      <c r="N2247" s="8">
        <v>-1.8500797448165907E-2</v>
      </c>
      <c r="O2247" s="8">
        <v>2.9227053140096659E-2</v>
      </c>
      <c r="P2247" s="20">
        <v>-0.11126760563380278</v>
      </c>
      <c r="Q2247" s="8">
        <v>-7.8052434456928887E-2</v>
      </c>
      <c r="R2247" s="8">
        <v>-5.5420084238528067E-2</v>
      </c>
      <c r="S2247" s="20">
        <v>-0.1252310536044362</v>
      </c>
    </row>
    <row r="2248" spans="1:19" ht="13.5" customHeight="1" x14ac:dyDescent="0.2">
      <c r="A2248" s="6">
        <v>42298</v>
      </c>
      <c r="B2248" s="19">
        <v>41934</v>
      </c>
      <c r="C2248" s="19">
        <v>40478</v>
      </c>
      <c r="D2248" s="16" t="s">
        <v>5</v>
      </c>
      <c r="E2248" s="7">
        <v>6122</v>
      </c>
      <c r="F2248" s="7">
        <v>4555</v>
      </c>
      <c r="G2248" s="32">
        <v>1567</v>
      </c>
      <c r="H2248" s="7">
        <v>6263</v>
      </c>
      <c r="I2248" s="7">
        <v>4645</v>
      </c>
      <c r="J2248" s="32">
        <v>1618</v>
      </c>
      <c r="K2248" s="7">
        <v>4568</v>
      </c>
      <c r="L2248" s="7">
        <v>3608</v>
      </c>
      <c r="M2248" s="32">
        <v>960</v>
      </c>
      <c r="N2248" s="8">
        <v>-2.251317260098995E-2</v>
      </c>
      <c r="O2248" s="8">
        <v>-1.9375672766415497E-2</v>
      </c>
      <c r="P2248" s="20">
        <v>-3.1520395550061808E-2</v>
      </c>
      <c r="Q2248" s="8">
        <v>-1.2739880664409009E-2</v>
      </c>
      <c r="R2248" s="8">
        <v>-5.399792315680163E-2</v>
      </c>
      <c r="S2248" s="20">
        <v>0.13059163059163059</v>
      </c>
    </row>
    <row r="2249" spans="1:19" ht="13.5" customHeight="1" x14ac:dyDescent="0.2">
      <c r="A2249" s="6">
        <v>42299</v>
      </c>
      <c r="B2249" s="19">
        <v>41935</v>
      </c>
      <c r="C2249" s="19">
        <v>40479</v>
      </c>
      <c r="D2249" s="16" t="s">
        <v>6</v>
      </c>
      <c r="E2249" s="7">
        <v>6637</v>
      </c>
      <c r="F2249" s="7">
        <v>4440</v>
      </c>
      <c r="G2249" s="32">
        <v>2197</v>
      </c>
      <c r="H2249" s="7">
        <v>6784</v>
      </c>
      <c r="I2249" s="7">
        <v>4667</v>
      </c>
      <c r="J2249" s="32">
        <v>2117</v>
      </c>
      <c r="K2249" s="7">
        <v>5345</v>
      </c>
      <c r="L2249" s="7">
        <v>3931</v>
      </c>
      <c r="M2249" s="32">
        <v>1414</v>
      </c>
      <c r="N2249" s="8">
        <v>-2.166863207547165E-2</v>
      </c>
      <c r="O2249" s="8">
        <v>-4.8639382901221384E-2</v>
      </c>
      <c r="P2249" s="20">
        <v>3.7789324515824285E-2</v>
      </c>
      <c r="Q2249" s="8">
        <v>3.7031250000000071E-2</v>
      </c>
      <c r="R2249" s="8">
        <v>-9.1467157765500295E-2</v>
      </c>
      <c r="S2249" s="20">
        <v>0.45208195637805693</v>
      </c>
    </row>
    <row r="2250" spans="1:19" ht="13.5" customHeight="1" x14ac:dyDescent="0.2">
      <c r="A2250" s="6">
        <v>42300</v>
      </c>
      <c r="B2250" s="19">
        <v>41936</v>
      </c>
      <c r="C2250" s="19">
        <v>40480</v>
      </c>
      <c r="D2250" s="16" t="s">
        <v>7</v>
      </c>
      <c r="E2250" s="7">
        <v>6832</v>
      </c>
      <c r="F2250" s="7">
        <v>4942</v>
      </c>
      <c r="G2250" s="32">
        <v>1890</v>
      </c>
      <c r="H2250" s="7">
        <v>6026</v>
      </c>
      <c r="I2250" s="7">
        <v>4634</v>
      </c>
      <c r="J2250" s="32">
        <v>1392</v>
      </c>
      <c r="K2250" s="7">
        <v>5158</v>
      </c>
      <c r="L2250" s="7">
        <v>3724</v>
      </c>
      <c r="M2250" s="32">
        <v>1434</v>
      </c>
      <c r="N2250" s="8">
        <v>0.13375373382011291</v>
      </c>
      <c r="O2250" s="8">
        <v>6.6465256797582972E-2</v>
      </c>
      <c r="P2250" s="20">
        <v>0.35775862068965525</v>
      </c>
      <c r="Q2250" s="8">
        <v>1.9853709508881989E-2</v>
      </c>
      <c r="R2250" s="8">
        <v>7.6688453159041492E-2</v>
      </c>
      <c r="S2250" s="20">
        <v>-0.10384068278805125</v>
      </c>
    </row>
    <row r="2251" spans="1:19" ht="13.5" customHeight="1" x14ac:dyDescent="0.2">
      <c r="A2251" s="6">
        <v>42301</v>
      </c>
      <c r="B2251" s="19">
        <v>41937</v>
      </c>
      <c r="C2251" s="19">
        <v>40481</v>
      </c>
      <c r="D2251" s="16" t="s">
        <v>1</v>
      </c>
      <c r="E2251" s="7">
        <v>7130</v>
      </c>
      <c r="F2251" s="7">
        <v>4450</v>
      </c>
      <c r="G2251" s="32">
        <v>2680</v>
      </c>
      <c r="H2251" s="7">
        <v>7057</v>
      </c>
      <c r="I2251" s="7">
        <v>4448</v>
      </c>
      <c r="J2251" s="32">
        <v>2609</v>
      </c>
      <c r="K2251" s="7">
        <v>4981</v>
      </c>
      <c r="L2251" s="7">
        <v>3535</v>
      </c>
      <c r="M2251" s="32">
        <v>1446</v>
      </c>
      <c r="N2251" s="8">
        <v>1.0344338954229926E-2</v>
      </c>
      <c r="O2251" s="8">
        <v>4.4964028776983689E-4</v>
      </c>
      <c r="P2251" s="20">
        <v>2.7213491759294772E-2</v>
      </c>
      <c r="Q2251" s="8">
        <v>0.1418962203715568</v>
      </c>
      <c r="R2251" s="8">
        <v>-1.3522500554200789E-2</v>
      </c>
      <c r="S2251" s="20">
        <v>0.54645124062319672</v>
      </c>
    </row>
    <row r="2252" spans="1:19" ht="13.5" customHeight="1" x14ac:dyDescent="0.2">
      <c r="A2252" s="6">
        <v>42302</v>
      </c>
      <c r="B2252" s="19">
        <v>41938</v>
      </c>
      <c r="C2252" s="19">
        <v>40482</v>
      </c>
      <c r="D2252" s="16" t="s">
        <v>2</v>
      </c>
      <c r="E2252" s="7">
        <v>7490</v>
      </c>
      <c r="F2252" s="7">
        <v>4936</v>
      </c>
      <c r="G2252" s="32">
        <v>2554</v>
      </c>
      <c r="H2252" s="7">
        <v>6996</v>
      </c>
      <c r="I2252" s="7">
        <v>4788</v>
      </c>
      <c r="J2252" s="32">
        <v>2208</v>
      </c>
      <c r="K2252" s="7">
        <v>4990</v>
      </c>
      <c r="L2252" s="7">
        <v>3378</v>
      </c>
      <c r="M2252" s="32">
        <v>1612</v>
      </c>
      <c r="N2252" s="8">
        <v>7.0611778158947924E-2</v>
      </c>
      <c r="O2252" s="8">
        <v>3.0910609857978333E-2</v>
      </c>
      <c r="P2252" s="20">
        <v>0.15670289855072461</v>
      </c>
      <c r="Q2252" s="8">
        <v>6.0906515580736453E-2</v>
      </c>
      <c r="R2252" s="8">
        <v>7.0019510080208125E-2</v>
      </c>
      <c r="S2252" s="20">
        <v>4.3727012668573817E-2</v>
      </c>
    </row>
    <row r="2253" spans="1:19" ht="13.5" customHeight="1" x14ac:dyDescent="0.2">
      <c r="A2253" s="6">
        <v>42303</v>
      </c>
      <c r="B2253" s="19">
        <v>41939</v>
      </c>
      <c r="C2253" s="19">
        <v>40483</v>
      </c>
      <c r="D2253" s="16" t="s">
        <v>3</v>
      </c>
      <c r="E2253" s="7">
        <v>5814</v>
      </c>
      <c r="F2253" s="7">
        <v>4391</v>
      </c>
      <c r="G2253" s="32">
        <v>1423</v>
      </c>
      <c r="H2253" s="7">
        <v>5560</v>
      </c>
      <c r="I2253" s="7">
        <v>4242</v>
      </c>
      <c r="J2253" s="32">
        <v>1318</v>
      </c>
      <c r="K2253" s="7">
        <v>4663</v>
      </c>
      <c r="L2253" s="7">
        <v>3464</v>
      </c>
      <c r="M2253" s="32">
        <v>1199</v>
      </c>
      <c r="N2253" s="8">
        <v>4.5683453237409966E-2</v>
      </c>
      <c r="O2253" s="8">
        <v>3.5124941065535209E-2</v>
      </c>
      <c r="P2253" s="20">
        <v>7.9666160849772405E-2</v>
      </c>
      <c r="Q2253" s="8">
        <v>4.4920525224603214E-3</v>
      </c>
      <c r="R2253" s="8">
        <v>2.5114155251142467E-3</v>
      </c>
      <c r="S2253" s="20">
        <v>1.0653409090909172E-2</v>
      </c>
    </row>
    <row r="2254" spans="1:19" ht="13.5" customHeight="1" x14ac:dyDescent="0.2">
      <c r="A2254" s="6">
        <v>42304</v>
      </c>
      <c r="B2254" s="19">
        <v>41940</v>
      </c>
      <c r="C2254" s="19">
        <v>40484</v>
      </c>
      <c r="D2254" s="16" t="s">
        <v>4</v>
      </c>
      <c r="E2254" s="7">
        <v>6145</v>
      </c>
      <c r="F2254" s="7">
        <v>4010</v>
      </c>
      <c r="G2254" s="32">
        <v>2135</v>
      </c>
      <c r="H2254" s="7">
        <v>5829</v>
      </c>
      <c r="I2254" s="7">
        <v>3856</v>
      </c>
      <c r="J2254" s="32">
        <v>1973</v>
      </c>
      <c r="K2254" s="7">
        <v>4672</v>
      </c>
      <c r="L2254" s="7">
        <v>3370</v>
      </c>
      <c r="M2254" s="32">
        <v>1302</v>
      </c>
      <c r="N2254" s="8">
        <v>5.4211700120089246E-2</v>
      </c>
      <c r="O2254" s="8">
        <v>3.9937759336099665E-2</v>
      </c>
      <c r="P2254" s="20">
        <v>8.2108464267612868E-2</v>
      </c>
      <c r="Q2254" s="8">
        <v>1.1189731775547163E-2</v>
      </c>
      <c r="R2254" s="8">
        <v>-2.4875621890547706E-3</v>
      </c>
      <c r="S2254" s="20">
        <v>3.7919299951385543E-2</v>
      </c>
    </row>
    <row r="2255" spans="1:19" ht="13.5" customHeight="1" x14ac:dyDescent="0.2">
      <c r="A2255" s="6">
        <v>42305</v>
      </c>
      <c r="B2255" s="19">
        <v>41941</v>
      </c>
      <c r="C2255" s="19">
        <v>40485</v>
      </c>
      <c r="D2255" s="16" t="s">
        <v>5</v>
      </c>
      <c r="E2255" s="7">
        <v>6004</v>
      </c>
      <c r="F2255" s="7">
        <v>4902</v>
      </c>
      <c r="G2255" s="32">
        <v>1102</v>
      </c>
      <c r="H2255" s="7">
        <v>5995</v>
      </c>
      <c r="I2255" s="7">
        <v>4534</v>
      </c>
      <c r="J2255" s="32">
        <v>1461</v>
      </c>
      <c r="K2255" s="7">
        <v>5288</v>
      </c>
      <c r="L2255" s="7">
        <v>4011</v>
      </c>
      <c r="M2255" s="32">
        <v>1277</v>
      </c>
      <c r="N2255" s="8">
        <v>1.5012510425354009E-3</v>
      </c>
      <c r="O2255" s="8">
        <v>8.1164534627260698E-2</v>
      </c>
      <c r="P2255" s="20">
        <v>-0.24572210814510609</v>
      </c>
      <c r="Q2255" s="8">
        <v>-0.11301521642783274</v>
      </c>
      <c r="R2255" s="8">
        <v>-5.0740815912320159E-3</v>
      </c>
      <c r="S2255" s="20">
        <v>-0.40173724212812156</v>
      </c>
    </row>
    <row r="2256" spans="1:19" ht="13.5" customHeight="1" x14ac:dyDescent="0.2">
      <c r="A2256" s="6">
        <v>42306</v>
      </c>
      <c r="B2256" s="19">
        <v>41942</v>
      </c>
      <c r="C2256" s="19">
        <v>40486</v>
      </c>
      <c r="D2256" s="16" t="s">
        <v>6</v>
      </c>
      <c r="E2256" s="7">
        <v>7342</v>
      </c>
      <c r="F2256" s="7">
        <v>4819</v>
      </c>
      <c r="G2256" s="32">
        <v>2523</v>
      </c>
      <c r="H2256" s="7">
        <v>6478</v>
      </c>
      <c r="I2256" s="7">
        <v>4518</v>
      </c>
      <c r="J2256" s="32">
        <v>1960</v>
      </c>
      <c r="K2256" s="7">
        <v>5201</v>
      </c>
      <c r="L2256" s="7">
        <v>3665</v>
      </c>
      <c r="M2256" s="32">
        <v>1536</v>
      </c>
      <c r="N2256" s="8">
        <v>0.13337449830194514</v>
      </c>
      <c r="O2256" s="8">
        <v>6.662239929172209E-2</v>
      </c>
      <c r="P2256" s="20">
        <v>0.28724489795918373</v>
      </c>
      <c r="Q2256" s="8">
        <v>0.12091603053435107</v>
      </c>
      <c r="R2256" s="8">
        <v>-5.3241650294695519E-2</v>
      </c>
      <c r="S2256" s="20">
        <v>0.72808219178082201</v>
      </c>
    </row>
    <row r="2257" spans="1:19" ht="13.5" customHeight="1" x14ac:dyDescent="0.2">
      <c r="A2257" s="6">
        <v>42307</v>
      </c>
      <c r="B2257" s="19">
        <v>41943</v>
      </c>
      <c r="C2257" s="19">
        <v>40487</v>
      </c>
      <c r="D2257" s="16" t="s">
        <v>7</v>
      </c>
      <c r="E2257" s="7">
        <v>6955</v>
      </c>
      <c r="F2257" s="7">
        <v>5160</v>
      </c>
      <c r="G2257" s="32">
        <v>1795</v>
      </c>
      <c r="H2257" s="7">
        <v>6482</v>
      </c>
      <c r="I2257" s="7">
        <v>4988</v>
      </c>
      <c r="J2257" s="32">
        <v>1494</v>
      </c>
      <c r="K2257" s="7">
        <v>4598</v>
      </c>
      <c r="L2257" s="7">
        <v>3121</v>
      </c>
      <c r="M2257" s="32">
        <v>1477</v>
      </c>
      <c r="N2257" s="8">
        <v>7.2971305152730537E-2</v>
      </c>
      <c r="O2257" s="8">
        <v>3.4482758620689724E-2</v>
      </c>
      <c r="P2257" s="20">
        <v>0.2014725568942437</v>
      </c>
      <c r="Q2257" s="8">
        <v>-1.0105323085681794E-2</v>
      </c>
      <c r="R2257" s="8">
        <v>-3.0439684329199523E-2</v>
      </c>
      <c r="S2257" s="20">
        <v>5.3403755868544511E-2</v>
      </c>
    </row>
    <row r="2258" spans="1:19" ht="13.5" customHeight="1" x14ac:dyDescent="0.2">
      <c r="A2258" s="6">
        <v>42308</v>
      </c>
      <c r="B2258" s="19">
        <v>41944</v>
      </c>
      <c r="C2258" s="19">
        <v>40488</v>
      </c>
      <c r="D2258" s="16" t="s">
        <v>1</v>
      </c>
      <c r="E2258" s="7">
        <v>7035</v>
      </c>
      <c r="F2258" s="7">
        <v>4504</v>
      </c>
      <c r="G2258" s="32">
        <v>2531</v>
      </c>
      <c r="H2258" s="7">
        <v>6925</v>
      </c>
      <c r="I2258" s="7">
        <v>4486</v>
      </c>
      <c r="J2258" s="32">
        <v>2439</v>
      </c>
      <c r="K2258" s="7">
        <v>4708</v>
      </c>
      <c r="L2258" s="7">
        <v>3178</v>
      </c>
      <c r="M2258" s="32">
        <v>1530</v>
      </c>
      <c r="N2258" s="8">
        <v>1.5884476534296033E-2</v>
      </c>
      <c r="O2258" s="8">
        <v>4.0124832813197564E-3</v>
      </c>
      <c r="P2258" s="20">
        <v>3.7720377203771971E-2</v>
      </c>
      <c r="Q2258" s="8">
        <v>-1.4153587443946236E-2</v>
      </c>
      <c r="R2258" s="8">
        <v>-8.5110704854763353E-2</v>
      </c>
      <c r="S2258" s="20">
        <v>0.14369633981021246</v>
      </c>
    </row>
    <row r="2259" spans="1:19" ht="13.5" customHeight="1" x14ac:dyDescent="0.2">
      <c r="A2259" s="6">
        <v>42309</v>
      </c>
      <c r="B2259" s="19">
        <v>41945</v>
      </c>
      <c r="C2259" s="19">
        <v>40489</v>
      </c>
      <c r="D2259" s="16" t="s">
        <v>2</v>
      </c>
      <c r="E2259" s="7">
        <v>7667</v>
      </c>
      <c r="F2259" s="7">
        <v>4878</v>
      </c>
      <c r="G2259" s="32">
        <v>2789</v>
      </c>
      <c r="H2259" s="7">
        <v>6853</v>
      </c>
      <c r="I2259" s="7">
        <v>4590</v>
      </c>
      <c r="J2259" s="32">
        <v>2263</v>
      </c>
      <c r="K2259" s="7">
        <v>5120</v>
      </c>
      <c r="L2259" s="7">
        <v>3349</v>
      </c>
      <c r="M2259" s="32">
        <v>1771</v>
      </c>
      <c r="N2259" s="8">
        <v>0.1187800963081862</v>
      </c>
      <c r="O2259" s="8">
        <v>6.2745098039215685E-2</v>
      </c>
      <c r="P2259" s="20">
        <v>0.23243482103402568</v>
      </c>
      <c r="Q2259" s="8">
        <v>3.037226179276975E-2</v>
      </c>
      <c r="R2259" s="8">
        <v>-4.0519276160503548E-2</v>
      </c>
      <c r="S2259" s="20">
        <v>0.18328383538396276</v>
      </c>
    </row>
    <row r="2260" spans="1:19" ht="13.5" customHeight="1" x14ac:dyDescent="0.2">
      <c r="A2260" s="6">
        <v>42310</v>
      </c>
      <c r="B2260" s="19">
        <v>41946</v>
      </c>
      <c r="C2260" s="19">
        <v>40490</v>
      </c>
      <c r="D2260" s="16" t="s">
        <v>3</v>
      </c>
      <c r="E2260" s="7">
        <v>6063</v>
      </c>
      <c r="F2260" s="7">
        <v>4559</v>
      </c>
      <c r="G2260" s="32">
        <v>1504</v>
      </c>
      <c r="H2260" s="7">
        <v>5755</v>
      </c>
      <c r="I2260" s="7">
        <v>4352</v>
      </c>
      <c r="J2260" s="32">
        <v>1403</v>
      </c>
      <c r="K2260" s="7">
        <v>4107</v>
      </c>
      <c r="L2260" s="7">
        <v>2989</v>
      </c>
      <c r="M2260" s="32">
        <v>1118</v>
      </c>
      <c r="N2260" s="8">
        <v>5.3518679409209291E-2</v>
      </c>
      <c r="O2260" s="8">
        <v>4.7564338235294157E-2</v>
      </c>
      <c r="P2260" s="20">
        <v>7.198859586600137E-2</v>
      </c>
      <c r="Q2260" s="8">
        <v>3.9741679085940618E-3</v>
      </c>
      <c r="R2260" s="8">
        <v>6.1796512911056478E-3</v>
      </c>
      <c r="S2260" s="20">
        <v>-2.6525198938992522E-3</v>
      </c>
    </row>
    <row r="2261" spans="1:19" ht="13.5" customHeight="1" x14ac:dyDescent="0.2">
      <c r="A2261" s="6">
        <v>42311</v>
      </c>
      <c r="B2261" s="19">
        <v>41947</v>
      </c>
      <c r="C2261" s="19">
        <v>40491</v>
      </c>
      <c r="D2261" s="16" t="s">
        <v>4</v>
      </c>
      <c r="E2261" s="7">
        <v>6177</v>
      </c>
      <c r="F2261" s="7">
        <v>4041</v>
      </c>
      <c r="G2261" s="32">
        <v>2136</v>
      </c>
      <c r="H2261" s="7">
        <v>5844</v>
      </c>
      <c r="I2261" s="7">
        <v>3937</v>
      </c>
      <c r="J2261" s="32">
        <v>1907</v>
      </c>
      <c r="K2261" s="7">
        <v>3495</v>
      </c>
      <c r="L2261" s="7">
        <v>2100</v>
      </c>
      <c r="M2261" s="32">
        <v>1395</v>
      </c>
      <c r="N2261" s="8">
        <v>5.6981519507186773E-2</v>
      </c>
      <c r="O2261" s="8">
        <v>2.6416052832105574E-2</v>
      </c>
      <c r="P2261" s="20">
        <v>0.12008390141583636</v>
      </c>
      <c r="Q2261" s="8">
        <v>2.9500000000000082E-2</v>
      </c>
      <c r="R2261" s="8">
        <v>4.3916300697494082E-2</v>
      </c>
      <c r="S2261" s="20">
        <v>3.2879286049789513E-3</v>
      </c>
    </row>
    <row r="2262" spans="1:19" ht="13.5" customHeight="1" x14ac:dyDescent="0.2">
      <c r="A2262" s="6">
        <v>42312</v>
      </c>
      <c r="B2262" s="19">
        <v>41948</v>
      </c>
      <c r="C2262" s="19">
        <v>40492</v>
      </c>
      <c r="D2262" s="16" t="s">
        <v>5</v>
      </c>
      <c r="E2262" s="7">
        <v>5306</v>
      </c>
      <c r="F2262" s="7">
        <v>4257</v>
      </c>
      <c r="G2262" s="32">
        <v>1049</v>
      </c>
      <c r="H2262" s="7">
        <v>5870</v>
      </c>
      <c r="I2262" s="7">
        <v>4312</v>
      </c>
      <c r="J2262" s="32">
        <v>1558</v>
      </c>
      <c r="K2262" s="7">
        <v>3764</v>
      </c>
      <c r="L2262" s="7">
        <v>2470</v>
      </c>
      <c r="M2262" s="32">
        <v>1294</v>
      </c>
      <c r="N2262" s="8">
        <v>-9.6081771720613274E-2</v>
      </c>
      <c r="O2262" s="8">
        <v>-1.2755102040816313E-2</v>
      </c>
      <c r="P2262" s="20">
        <v>-0.32670089858793327</v>
      </c>
      <c r="Q2262" s="8">
        <v>-0.15509554140127391</v>
      </c>
      <c r="R2262" s="8">
        <v>-4.5729657027572257E-2</v>
      </c>
      <c r="S2262" s="20">
        <v>-0.42330951072017597</v>
      </c>
    </row>
    <row r="2263" spans="1:19" ht="13.5" customHeight="1" x14ac:dyDescent="0.2">
      <c r="A2263" s="6">
        <v>42313</v>
      </c>
      <c r="B2263" s="19">
        <v>41949</v>
      </c>
      <c r="C2263" s="19">
        <v>40493</v>
      </c>
      <c r="D2263" s="16" t="s">
        <v>6</v>
      </c>
      <c r="E2263" s="7">
        <v>6709</v>
      </c>
      <c r="F2263" s="7">
        <v>4307</v>
      </c>
      <c r="G2263" s="32">
        <v>2402</v>
      </c>
      <c r="H2263" s="7">
        <v>6577</v>
      </c>
      <c r="I2263" s="7">
        <v>4417</v>
      </c>
      <c r="J2263" s="32">
        <v>2160</v>
      </c>
      <c r="K2263" s="7">
        <v>4404</v>
      </c>
      <c r="L2263" s="7">
        <v>2900</v>
      </c>
      <c r="M2263" s="32">
        <v>1504</v>
      </c>
      <c r="N2263" s="8">
        <v>2.006994070244783E-2</v>
      </c>
      <c r="O2263" s="8">
        <v>-2.4903780846728507E-2</v>
      </c>
      <c r="P2263" s="20">
        <v>0.11203703703703694</v>
      </c>
      <c r="Q2263" s="8">
        <v>0.11500747881003814</v>
      </c>
      <c r="R2263" s="8">
        <v>-1.913003871555452E-2</v>
      </c>
      <c r="S2263" s="20">
        <v>0.47724477244772445</v>
      </c>
    </row>
    <row r="2264" spans="1:19" ht="13.5" customHeight="1" x14ac:dyDescent="0.2">
      <c r="A2264" s="6">
        <v>42314</v>
      </c>
      <c r="B2264" s="19">
        <v>41950</v>
      </c>
      <c r="C2264" s="19">
        <v>40494</v>
      </c>
      <c r="D2264" s="16" t="s">
        <v>7</v>
      </c>
      <c r="E2264" s="7">
        <v>6017</v>
      </c>
      <c r="F2264" s="7">
        <v>4470</v>
      </c>
      <c r="G2264" s="32">
        <v>1547</v>
      </c>
      <c r="H2264" s="7">
        <v>5987</v>
      </c>
      <c r="I2264" s="7">
        <v>4418</v>
      </c>
      <c r="J2264" s="32">
        <v>1569</v>
      </c>
      <c r="K2264" s="7">
        <v>3798</v>
      </c>
      <c r="L2264" s="7">
        <v>2523</v>
      </c>
      <c r="M2264" s="32">
        <v>1275</v>
      </c>
      <c r="N2264" s="8">
        <v>5.010856856522361E-3</v>
      </c>
      <c r="O2264" s="8">
        <v>1.1770031688546956E-2</v>
      </c>
      <c r="P2264" s="20">
        <v>-1.4021669853409802E-2</v>
      </c>
      <c r="Q2264" s="8">
        <v>-2.4164774570223813E-2</v>
      </c>
      <c r="R2264" s="8">
        <v>2.6642168121267851E-2</v>
      </c>
      <c r="S2264" s="20">
        <v>-0.14624724061810157</v>
      </c>
    </row>
    <row r="2265" spans="1:19" ht="13.5" customHeight="1" x14ac:dyDescent="0.2">
      <c r="A2265" s="6">
        <v>42315</v>
      </c>
      <c r="B2265" s="19">
        <v>41951</v>
      </c>
      <c r="C2265" s="19">
        <v>40495</v>
      </c>
      <c r="D2265" s="16" t="s">
        <v>1</v>
      </c>
      <c r="E2265" s="7">
        <v>6722</v>
      </c>
      <c r="F2265" s="7">
        <v>4363</v>
      </c>
      <c r="G2265" s="32">
        <v>2359</v>
      </c>
      <c r="H2265" s="7">
        <v>6955</v>
      </c>
      <c r="I2265" s="7">
        <v>4367</v>
      </c>
      <c r="J2265" s="32">
        <v>2588</v>
      </c>
      <c r="K2265" s="7">
        <v>4521</v>
      </c>
      <c r="L2265" s="7">
        <v>3393</v>
      </c>
      <c r="M2265" s="32">
        <v>1128</v>
      </c>
      <c r="N2265" s="8">
        <v>-3.3501078360891445E-2</v>
      </c>
      <c r="O2265" s="8">
        <v>-9.1596061369358939E-4</v>
      </c>
      <c r="P2265" s="20">
        <v>-8.8485316846986128E-2</v>
      </c>
      <c r="Q2265" s="8">
        <v>5.6852184320765886E-3</v>
      </c>
      <c r="R2265" s="8">
        <v>-4.883366034445169E-2</v>
      </c>
      <c r="S2265" s="20">
        <v>0.12494039103481169</v>
      </c>
    </row>
    <row r="2266" spans="1:19" ht="13.5" customHeight="1" x14ac:dyDescent="0.2">
      <c r="A2266" s="6">
        <v>42316</v>
      </c>
      <c r="B2266" s="19">
        <v>41952</v>
      </c>
      <c r="C2266" s="19">
        <v>40496</v>
      </c>
      <c r="D2266" s="16" t="s">
        <v>2</v>
      </c>
      <c r="E2266" s="7">
        <v>7234</v>
      </c>
      <c r="F2266" s="7">
        <v>4637</v>
      </c>
      <c r="G2266" s="32">
        <v>2597</v>
      </c>
      <c r="H2266" s="7">
        <v>7201</v>
      </c>
      <c r="I2266" s="7">
        <v>4945</v>
      </c>
      <c r="J2266" s="32">
        <v>2256</v>
      </c>
      <c r="K2266" s="7">
        <v>5842</v>
      </c>
      <c r="L2266" s="7">
        <v>3704</v>
      </c>
      <c r="M2266" s="32">
        <v>2138</v>
      </c>
      <c r="N2266" s="8">
        <v>4.582696847660106E-3</v>
      </c>
      <c r="O2266" s="8">
        <v>-6.228513650151668E-2</v>
      </c>
      <c r="P2266" s="20">
        <v>0.15115248226950362</v>
      </c>
      <c r="Q2266" s="8">
        <v>7.1000974523178773E-3</v>
      </c>
      <c r="R2266" s="8">
        <v>-5.9241225400689768E-2</v>
      </c>
      <c r="S2266" s="20">
        <v>0.15217391304347827</v>
      </c>
    </row>
    <row r="2267" spans="1:19" ht="13.5" customHeight="1" x14ac:dyDescent="0.2">
      <c r="A2267" s="6">
        <v>42317</v>
      </c>
      <c r="B2267" s="19">
        <v>41953</v>
      </c>
      <c r="C2267" s="19">
        <v>40497</v>
      </c>
      <c r="D2267" s="16" t="s">
        <v>3</v>
      </c>
      <c r="E2267" s="7">
        <v>5658</v>
      </c>
      <c r="F2267" s="7">
        <v>4198</v>
      </c>
      <c r="G2267" s="32">
        <v>1460</v>
      </c>
      <c r="H2267" s="7">
        <v>5501</v>
      </c>
      <c r="I2267" s="7">
        <v>4182</v>
      </c>
      <c r="J2267" s="32">
        <v>1319</v>
      </c>
      <c r="K2267" s="7">
        <v>5092</v>
      </c>
      <c r="L2267" s="7">
        <v>3732</v>
      </c>
      <c r="M2267" s="32">
        <v>1360</v>
      </c>
      <c r="N2267" s="8">
        <v>2.8540265406289844E-2</v>
      </c>
      <c r="O2267" s="8">
        <v>3.825920612147371E-3</v>
      </c>
      <c r="P2267" s="20">
        <v>0.10689916603487482</v>
      </c>
      <c r="Q2267" s="8">
        <v>-8.6240310077519422E-2</v>
      </c>
      <c r="R2267" s="8">
        <v>-0.12377374243372996</v>
      </c>
      <c r="S2267" s="20">
        <v>4.2112776588151268E-2</v>
      </c>
    </row>
    <row r="2268" spans="1:19" ht="13.5" customHeight="1" x14ac:dyDescent="0.2">
      <c r="A2268" s="6">
        <v>42318</v>
      </c>
      <c r="B2268" s="19">
        <v>41954</v>
      </c>
      <c r="C2268" s="19">
        <v>40498</v>
      </c>
      <c r="D2268" s="16" t="s">
        <v>4</v>
      </c>
      <c r="E2268" s="7">
        <v>5904</v>
      </c>
      <c r="F2268" s="7">
        <v>3671</v>
      </c>
      <c r="G2268" s="32">
        <v>2233</v>
      </c>
      <c r="H2268" s="7">
        <v>5901</v>
      </c>
      <c r="I2268" s="7">
        <v>3952</v>
      </c>
      <c r="J2268" s="32">
        <v>1949</v>
      </c>
      <c r="K2268" s="7">
        <v>5242</v>
      </c>
      <c r="L2268" s="7">
        <v>3729</v>
      </c>
      <c r="M2268" s="32">
        <v>1513</v>
      </c>
      <c r="N2268" s="8">
        <v>5.0838840874423141E-4</v>
      </c>
      <c r="O2268" s="8">
        <v>-7.1103238866396801E-2</v>
      </c>
      <c r="P2268" s="20">
        <v>0.14571575166752182</v>
      </c>
      <c r="Q2268" s="8">
        <v>3.3990482664854049E-3</v>
      </c>
      <c r="R2268" s="8">
        <v>-7.4848790322580627E-2</v>
      </c>
      <c r="S2268" s="20">
        <v>0.16544885177453028</v>
      </c>
    </row>
    <row r="2269" spans="1:19" ht="13.5" customHeight="1" x14ac:dyDescent="0.2">
      <c r="A2269" s="6">
        <v>42319</v>
      </c>
      <c r="B2269" s="19">
        <v>41955</v>
      </c>
      <c r="C2269" s="19">
        <v>40499</v>
      </c>
      <c r="D2269" s="16" t="s">
        <v>5</v>
      </c>
      <c r="E2269" s="7">
        <v>6122</v>
      </c>
      <c r="F2269" s="7">
        <v>4898</v>
      </c>
      <c r="G2269" s="32">
        <v>1224</v>
      </c>
      <c r="H2269" s="7">
        <v>6200</v>
      </c>
      <c r="I2269" s="7">
        <v>4674</v>
      </c>
      <c r="J2269" s="32">
        <v>1526</v>
      </c>
      <c r="K2269" s="7">
        <v>5645</v>
      </c>
      <c r="L2269" s="7">
        <v>4178</v>
      </c>
      <c r="M2269" s="32">
        <v>1467</v>
      </c>
      <c r="N2269" s="8">
        <v>-1.2580645161290316E-2</v>
      </c>
      <c r="O2269" s="8">
        <v>4.7924689773213514E-2</v>
      </c>
      <c r="P2269" s="20">
        <v>-0.19790301441677594</v>
      </c>
      <c r="Q2269" s="8">
        <v>-1.1943189154293044E-2</v>
      </c>
      <c r="R2269" s="8">
        <v>7.036713286713292E-2</v>
      </c>
      <c r="S2269" s="20">
        <v>-0.24444444444444446</v>
      </c>
    </row>
    <row r="2270" spans="1:19" ht="13.5" customHeight="1" x14ac:dyDescent="0.2">
      <c r="A2270" s="6">
        <v>42320</v>
      </c>
      <c r="B2270" s="19">
        <v>41956</v>
      </c>
      <c r="C2270" s="19">
        <v>40500</v>
      </c>
      <c r="D2270" s="16" t="s">
        <v>6</v>
      </c>
      <c r="E2270" s="7">
        <v>7703</v>
      </c>
      <c r="F2270" s="7">
        <v>4882</v>
      </c>
      <c r="G2270" s="32">
        <v>2821</v>
      </c>
      <c r="H2270" s="7">
        <v>6307</v>
      </c>
      <c r="I2270" s="7">
        <v>4483</v>
      </c>
      <c r="J2270" s="32">
        <v>1824</v>
      </c>
      <c r="K2270" s="7">
        <v>6048</v>
      </c>
      <c r="L2270" s="7">
        <v>4249</v>
      </c>
      <c r="M2270" s="32">
        <v>1799</v>
      </c>
      <c r="N2270" s="8">
        <v>0.22134136673537341</v>
      </c>
      <c r="O2270" s="8">
        <v>8.9002899843854566E-2</v>
      </c>
      <c r="P2270" s="20">
        <v>0.54660087719298245</v>
      </c>
      <c r="Q2270" s="8">
        <v>0.32399449982811968</v>
      </c>
      <c r="R2270" s="8">
        <v>0.13826066682210314</v>
      </c>
      <c r="S2270" s="20">
        <v>0.84499672988881613</v>
      </c>
    </row>
    <row r="2271" spans="1:19" ht="13.5" customHeight="1" x14ac:dyDescent="0.2">
      <c r="A2271" s="6">
        <v>42321</v>
      </c>
      <c r="B2271" s="19">
        <v>41957</v>
      </c>
      <c r="C2271" s="19">
        <v>40501</v>
      </c>
      <c r="D2271" s="16" t="s">
        <v>7</v>
      </c>
      <c r="E2271" s="7">
        <v>6975</v>
      </c>
      <c r="F2271" s="7">
        <v>5133</v>
      </c>
      <c r="G2271" s="32">
        <v>1842</v>
      </c>
      <c r="H2271" s="7">
        <v>6265</v>
      </c>
      <c r="I2271" s="7">
        <v>4895</v>
      </c>
      <c r="J2271" s="32">
        <v>1370</v>
      </c>
      <c r="K2271" s="7">
        <v>6446</v>
      </c>
      <c r="L2271" s="7">
        <v>4395</v>
      </c>
      <c r="M2271" s="32">
        <v>2051</v>
      </c>
      <c r="N2271" s="8">
        <v>0.11332801276935345</v>
      </c>
      <c r="O2271" s="8">
        <v>4.8621041879468807E-2</v>
      </c>
      <c r="P2271" s="20">
        <v>0.34452554744525554</v>
      </c>
      <c r="Q2271" s="8">
        <v>7.8552651925158479E-2</v>
      </c>
      <c r="R2271" s="8">
        <v>0.120253164556962</v>
      </c>
      <c r="S2271" s="20">
        <v>-2.2811671087533125E-2</v>
      </c>
    </row>
    <row r="2272" spans="1:19" ht="13.5" customHeight="1" x14ac:dyDescent="0.2">
      <c r="A2272" s="6">
        <v>42322</v>
      </c>
      <c r="B2272" s="19">
        <v>41958</v>
      </c>
      <c r="C2272" s="19">
        <v>40502</v>
      </c>
      <c r="D2272" s="16" t="s">
        <v>1</v>
      </c>
      <c r="E2272" s="7">
        <v>7742</v>
      </c>
      <c r="F2272" s="7">
        <v>4696</v>
      </c>
      <c r="G2272" s="32">
        <v>3046</v>
      </c>
      <c r="H2272" s="7">
        <v>6993</v>
      </c>
      <c r="I2272" s="7">
        <v>4464</v>
      </c>
      <c r="J2272" s="32">
        <v>2529</v>
      </c>
      <c r="K2272" s="7">
        <v>6199</v>
      </c>
      <c r="L2272" s="7">
        <v>4326</v>
      </c>
      <c r="M2272" s="32">
        <v>1873</v>
      </c>
      <c r="N2272" s="8">
        <v>0.10710710710710702</v>
      </c>
      <c r="O2272" s="8">
        <v>5.1971326164874654E-2</v>
      </c>
      <c r="P2272" s="20">
        <v>0.20442862791617245</v>
      </c>
      <c r="Q2272" s="8">
        <v>0.11475881929445642</v>
      </c>
      <c r="R2272" s="8">
        <v>-9.4916684243830929E-3</v>
      </c>
      <c r="S2272" s="20">
        <v>0.38203266787658796</v>
      </c>
    </row>
    <row r="2273" spans="1:19" ht="13.5" customHeight="1" x14ac:dyDescent="0.2">
      <c r="A2273" s="6">
        <v>42323</v>
      </c>
      <c r="B2273" s="19">
        <v>41959</v>
      </c>
      <c r="C2273" s="19">
        <v>40503</v>
      </c>
      <c r="D2273" s="16" t="s">
        <v>2</v>
      </c>
      <c r="E2273" s="7">
        <v>7850</v>
      </c>
      <c r="F2273" s="7">
        <v>4763</v>
      </c>
      <c r="G2273" s="32">
        <v>3087</v>
      </c>
      <c r="H2273" s="7">
        <v>7490</v>
      </c>
      <c r="I2273" s="7">
        <v>5018</v>
      </c>
      <c r="J2273" s="32">
        <v>2472</v>
      </c>
      <c r="K2273" s="7">
        <v>5884</v>
      </c>
      <c r="L2273" s="7">
        <v>3878</v>
      </c>
      <c r="M2273" s="32">
        <v>2006</v>
      </c>
      <c r="N2273" s="8">
        <v>4.8064085447262928E-2</v>
      </c>
      <c r="O2273" s="8">
        <v>-5.0817058589079367E-2</v>
      </c>
      <c r="P2273" s="20">
        <v>0.24878640776699035</v>
      </c>
      <c r="Q2273" s="8">
        <v>8.2758620689655116E-2</v>
      </c>
      <c r="R2273" s="8">
        <v>-3.3874239350912827E-2</v>
      </c>
      <c r="S2273" s="20">
        <v>0.33060344827586197</v>
      </c>
    </row>
    <row r="2274" spans="1:19" ht="13.5" customHeight="1" x14ac:dyDescent="0.2">
      <c r="A2274" s="6">
        <v>42324</v>
      </c>
      <c r="B2274" s="19">
        <v>41960</v>
      </c>
      <c r="C2274" s="19">
        <v>40504</v>
      </c>
      <c r="D2274" s="16" t="s">
        <v>3</v>
      </c>
      <c r="E2274" s="7">
        <v>6437</v>
      </c>
      <c r="F2274" s="7">
        <v>4859</v>
      </c>
      <c r="G2274" s="32">
        <v>1578</v>
      </c>
      <c r="H2274" s="7">
        <v>5871</v>
      </c>
      <c r="I2274" s="7">
        <v>4432</v>
      </c>
      <c r="J2274" s="32">
        <v>1439</v>
      </c>
      <c r="K2274" s="7">
        <v>5293</v>
      </c>
      <c r="L2274" s="7">
        <v>3807</v>
      </c>
      <c r="M2274" s="32">
        <v>1486</v>
      </c>
      <c r="N2274" s="8">
        <v>9.6406063702946687E-2</v>
      </c>
      <c r="O2274" s="8">
        <v>9.6344765342960326E-2</v>
      </c>
      <c r="P2274" s="20">
        <v>9.6594857539958223E-2</v>
      </c>
      <c r="Q2274" s="8">
        <v>0.17335034633612834</v>
      </c>
      <c r="R2274" s="8">
        <v>0.18310202093985883</v>
      </c>
      <c r="S2274" s="20">
        <v>0.1443074691805657</v>
      </c>
    </row>
    <row r="2275" spans="1:19" ht="13.5" customHeight="1" x14ac:dyDescent="0.2">
      <c r="A2275" s="6">
        <v>42325</v>
      </c>
      <c r="B2275" s="19">
        <v>41961</v>
      </c>
      <c r="C2275" s="19">
        <v>40505</v>
      </c>
      <c r="D2275" s="16" t="s">
        <v>4</v>
      </c>
      <c r="E2275" s="7">
        <v>6495</v>
      </c>
      <c r="F2275" s="7">
        <v>4254</v>
      </c>
      <c r="G2275" s="32">
        <v>2241</v>
      </c>
      <c r="H2275" s="7">
        <v>5841</v>
      </c>
      <c r="I2275" s="7">
        <v>3885</v>
      </c>
      <c r="J2275" s="32">
        <v>1956</v>
      </c>
      <c r="K2275" s="7">
        <v>6050</v>
      </c>
      <c r="L2275" s="7">
        <v>4155</v>
      </c>
      <c r="M2275" s="32">
        <v>1895</v>
      </c>
      <c r="N2275" s="8">
        <v>0.11196712891628136</v>
      </c>
      <c r="O2275" s="8">
        <v>9.4980694980695057E-2</v>
      </c>
      <c r="P2275" s="20">
        <v>0.14570552147239257</v>
      </c>
      <c r="Q2275" s="8">
        <v>0.10159430122116686</v>
      </c>
      <c r="R2275" s="8">
        <v>0.25375773651635725</v>
      </c>
      <c r="S2275" s="20">
        <v>-0.10467439073112261</v>
      </c>
    </row>
    <row r="2276" spans="1:19" ht="13.5" customHeight="1" x14ac:dyDescent="0.2">
      <c r="A2276" s="6">
        <v>42326</v>
      </c>
      <c r="B2276" s="19">
        <v>41962</v>
      </c>
      <c r="C2276" s="19">
        <v>40506</v>
      </c>
      <c r="D2276" s="16" t="s">
        <v>5</v>
      </c>
      <c r="E2276" s="7">
        <v>6225</v>
      </c>
      <c r="F2276" s="7">
        <v>4860</v>
      </c>
      <c r="G2276" s="32">
        <v>1365</v>
      </c>
      <c r="H2276" s="7">
        <v>6449</v>
      </c>
      <c r="I2276" s="7">
        <v>4629</v>
      </c>
      <c r="J2276" s="32">
        <v>1820</v>
      </c>
      <c r="K2276" s="7">
        <v>5305</v>
      </c>
      <c r="L2276" s="7">
        <v>3775</v>
      </c>
      <c r="M2276" s="32">
        <v>1530</v>
      </c>
      <c r="N2276" s="8">
        <v>-3.4734067297255367E-2</v>
      </c>
      <c r="O2276" s="8">
        <v>4.990278677900184E-2</v>
      </c>
      <c r="P2276" s="20">
        <v>-0.25</v>
      </c>
      <c r="Q2276" s="8">
        <v>-2.3988711194731893E-2</v>
      </c>
      <c r="R2276" s="8">
        <v>4.7413793103448176E-2</v>
      </c>
      <c r="S2276" s="20">
        <v>-0.21461449942462596</v>
      </c>
    </row>
    <row r="2277" spans="1:19" ht="13.5" customHeight="1" x14ac:dyDescent="0.2">
      <c r="A2277" s="6">
        <v>42327</v>
      </c>
      <c r="B2277" s="19">
        <v>41963</v>
      </c>
      <c r="C2277" s="19">
        <v>40507</v>
      </c>
      <c r="D2277" s="16" t="s">
        <v>6</v>
      </c>
      <c r="E2277" s="7">
        <v>7539</v>
      </c>
      <c r="F2277" s="7">
        <v>4751</v>
      </c>
      <c r="G2277" s="32">
        <v>2788</v>
      </c>
      <c r="H2277" s="7">
        <v>6851</v>
      </c>
      <c r="I2277" s="7">
        <v>4545</v>
      </c>
      <c r="J2277" s="32">
        <v>2306</v>
      </c>
      <c r="K2277" s="7">
        <v>5831</v>
      </c>
      <c r="L2277" s="7">
        <v>4395</v>
      </c>
      <c r="M2277" s="32">
        <v>1436</v>
      </c>
      <c r="N2277" s="8">
        <v>0.10042329586921617</v>
      </c>
      <c r="O2277" s="8">
        <v>4.5324532453245414E-2</v>
      </c>
      <c r="P2277" s="20">
        <v>0.20901994796183865</v>
      </c>
      <c r="Q2277" s="8">
        <v>0.13761883205070169</v>
      </c>
      <c r="R2277" s="8">
        <v>-3.2382892057026491E-2</v>
      </c>
      <c r="S2277" s="20">
        <v>0.62376237623762387</v>
      </c>
    </row>
    <row r="2278" spans="1:19" ht="13.5" customHeight="1" x14ac:dyDescent="0.2">
      <c r="A2278" s="6">
        <v>42328</v>
      </c>
      <c r="B2278" s="19">
        <v>41964</v>
      </c>
      <c r="C2278" s="19">
        <v>40508</v>
      </c>
      <c r="D2278" s="16" t="s">
        <v>7</v>
      </c>
      <c r="E2278" s="7">
        <v>7019</v>
      </c>
      <c r="F2278" s="7">
        <v>5098</v>
      </c>
      <c r="G2278" s="32">
        <v>1921</v>
      </c>
      <c r="H2278" s="7">
        <v>6719</v>
      </c>
      <c r="I2278" s="7">
        <v>5095</v>
      </c>
      <c r="J2278" s="32">
        <v>1624</v>
      </c>
      <c r="K2278" s="7">
        <v>5207</v>
      </c>
      <c r="L2278" s="7">
        <v>3650</v>
      </c>
      <c r="M2278" s="32">
        <v>1557</v>
      </c>
      <c r="N2278" s="8">
        <v>4.4649501413900783E-2</v>
      </c>
      <c r="O2278" s="8">
        <v>5.8881256133469506E-4</v>
      </c>
      <c r="P2278" s="20">
        <v>0.18288177339901468</v>
      </c>
      <c r="Q2278" s="8">
        <v>0.1280938604950177</v>
      </c>
      <c r="R2278" s="8">
        <v>0.15732122587968211</v>
      </c>
      <c r="S2278" s="20">
        <v>5.7237204182718715E-2</v>
      </c>
    </row>
    <row r="2279" spans="1:19" ht="13.5" customHeight="1" x14ac:dyDescent="0.2">
      <c r="A2279" s="6">
        <v>42329</v>
      </c>
      <c r="B2279" s="19">
        <v>41965</v>
      </c>
      <c r="C2279" s="19">
        <v>40509</v>
      </c>
      <c r="D2279" s="16" t="s">
        <v>1</v>
      </c>
      <c r="E2279" s="7">
        <v>7442</v>
      </c>
      <c r="F2279" s="7">
        <v>4541</v>
      </c>
      <c r="G2279" s="32">
        <v>2901</v>
      </c>
      <c r="H2279" s="7">
        <v>7358</v>
      </c>
      <c r="I2279" s="7">
        <v>4490</v>
      </c>
      <c r="J2279" s="32">
        <v>2868</v>
      </c>
      <c r="K2279" s="7">
        <v>5555</v>
      </c>
      <c r="L2279" s="7">
        <v>3778</v>
      </c>
      <c r="M2279" s="32">
        <v>1777</v>
      </c>
      <c r="N2279" s="8">
        <v>1.1416145691764079E-2</v>
      </c>
      <c r="O2279" s="8">
        <v>1.135857461024492E-2</v>
      </c>
      <c r="P2279" s="20">
        <v>1.1506276150627714E-2</v>
      </c>
      <c r="Q2279" s="8">
        <v>0.17511447970945837</v>
      </c>
      <c r="R2279" s="8">
        <v>0.18812140240711672</v>
      </c>
      <c r="S2279" s="20">
        <v>0.15531660692951021</v>
      </c>
    </row>
    <row r="2280" spans="1:19" ht="13.5" customHeight="1" x14ac:dyDescent="0.2">
      <c r="A2280" s="6">
        <v>42330</v>
      </c>
      <c r="B2280" s="19">
        <v>41966</v>
      </c>
      <c r="C2280" s="19">
        <v>40510</v>
      </c>
      <c r="D2280" s="16" t="s">
        <v>2</v>
      </c>
      <c r="E2280" s="7">
        <v>8109</v>
      </c>
      <c r="F2280" s="7">
        <v>4916</v>
      </c>
      <c r="G2280" s="32">
        <v>3193</v>
      </c>
      <c r="H2280" s="7">
        <v>7405</v>
      </c>
      <c r="I2280" s="7">
        <v>4553</v>
      </c>
      <c r="J2280" s="32">
        <v>2852</v>
      </c>
      <c r="K2280" s="7">
        <v>6018</v>
      </c>
      <c r="L2280" s="7">
        <v>4134</v>
      </c>
      <c r="M2280" s="32">
        <v>1884</v>
      </c>
      <c r="N2280" s="8">
        <v>9.5070898041863527E-2</v>
      </c>
      <c r="O2280" s="8">
        <v>7.9727652097518087E-2</v>
      </c>
      <c r="P2280" s="20">
        <v>0.11956521739130443</v>
      </c>
      <c r="Q2280" s="8">
        <v>8.6997319034852527E-2</v>
      </c>
      <c r="R2280" s="8">
        <v>2.4807171148634621E-2</v>
      </c>
      <c r="S2280" s="20">
        <v>0.19902365752910245</v>
      </c>
    </row>
    <row r="2281" spans="1:19" ht="13.5" customHeight="1" x14ac:dyDescent="0.2">
      <c r="A2281" s="6">
        <v>42331</v>
      </c>
      <c r="B2281" s="19">
        <v>41967</v>
      </c>
      <c r="C2281" s="19">
        <v>40511</v>
      </c>
      <c r="D2281" s="16" t="s">
        <v>3</v>
      </c>
      <c r="E2281" s="7">
        <v>6149</v>
      </c>
      <c r="F2281" s="7">
        <v>4513</v>
      </c>
      <c r="G2281" s="32">
        <v>1636</v>
      </c>
      <c r="H2281" s="7">
        <v>6086</v>
      </c>
      <c r="I2281" s="7">
        <v>4562</v>
      </c>
      <c r="J2281" s="32">
        <v>1524</v>
      </c>
      <c r="K2281" s="7">
        <v>4962</v>
      </c>
      <c r="L2281" s="7">
        <v>3733</v>
      </c>
      <c r="M2281" s="32">
        <v>1229</v>
      </c>
      <c r="N2281" s="8">
        <v>1.0351626684193205E-2</v>
      </c>
      <c r="O2281" s="8">
        <v>-1.0740903112669842E-2</v>
      </c>
      <c r="P2281" s="20">
        <v>7.3490813648293907E-2</v>
      </c>
      <c r="Q2281" s="8">
        <v>3.7981093855502968E-2</v>
      </c>
      <c r="R2281" s="8">
        <v>8.491620111731768E-3</v>
      </c>
      <c r="S2281" s="20">
        <v>0.12905452035886822</v>
      </c>
    </row>
    <row r="2282" spans="1:19" ht="13.5" customHeight="1" x14ac:dyDescent="0.2">
      <c r="A2282" s="6">
        <v>42332</v>
      </c>
      <c r="B2282" s="19">
        <v>41968</v>
      </c>
      <c r="C2282" s="19">
        <v>40512</v>
      </c>
      <c r="D2282" s="16" t="s">
        <v>4</v>
      </c>
      <c r="E2282" s="7">
        <v>7063</v>
      </c>
      <c r="F2282" s="7">
        <v>4271</v>
      </c>
      <c r="G2282" s="32">
        <v>2792</v>
      </c>
      <c r="H2282" s="7">
        <v>6320</v>
      </c>
      <c r="I2282" s="7">
        <v>4009</v>
      </c>
      <c r="J2282" s="32">
        <v>2311</v>
      </c>
      <c r="K2282" s="7">
        <v>4883</v>
      </c>
      <c r="L2282" s="7">
        <v>3442</v>
      </c>
      <c r="M2282" s="32">
        <v>1441</v>
      </c>
      <c r="N2282" s="8">
        <v>0.11756329113924058</v>
      </c>
      <c r="O2282" s="8">
        <v>6.5352955849339089E-2</v>
      </c>
      <c r="P2282" s="20">
        <v>0.20813500649069661</v>
      </c>
      <c r="Q2282" s="8">
        <v>0.25008849557522117</v>
      </c>
      <c r="R2282" s="8">
        <v>0.29424242424242419</v>
      </c>
      <c r="S2282" s="20">
        <v>0.18808510638297871</v>
      </c>
    </row>
    <row r="2283" spans="1:19" ht="13.5" customHeight="1" x14ac:dyDescent="0.2">
      <c r="A2283" s="6">
        <v>42333</v>
      </c>
      <c r="B2283" s="19">
        <v>41969</v>
      </c>
      <c r="C2283" s="19">
        <v>40513</v>
      </c>
      <c r="D2283" s="16" t="s">
        <v>5</v>
      </c>
      <c r="E2283" s="7">
        <v>5980</v>
      </c>
      <c r="F2283" s="7">
        <v>4640</v>
      </c>
      <c r="G2283" s="32">
        <v>1340</v>
      </c>
      <c r="H2283" s="7">
        <v>6298</v>
      </c>
      <c r="I2283" s="7">
        <v>4332</v>
      </c>
      <c r="J2283" s="32">
        <v>1966</v>
      </c>
      <c r="K2283" s="7">
        <v>5181</v>
      </c>
      <c r="L2283" s="7">
        <v>3844</v>
      </c>
      <c r="M2283" s="32">
        <v>1337</v>
      </c>
      <c r="N2283" s="8">
        <v>-5.0492219752302336E-2</v>
      </c>
      <c r="O2283" s="8">
        <v>7.1098799630655574E-2</v>
      </c>
      <c r="P2283" s="20">
        <v>-0.31841302136317395</v>
      </c>
      <c r="Q2283" s="8">
        <v>-1.4664689405173847E-2</v>
      </c>
      <c r="R2283" s="8">
        <v>5.8394160583941535E-2</v>
      </c>
      <c r="S2283" s="20">
        <v>-0.20474777448071213</v>
      </c>
    </row>
    <row r="2284" spans="1:19" ht="13.5" customHeight="1" x14ac:dyDescent="0.2">
      <c r="A2284" s="6">
        <v>42334</v>
      </c>
      <c r="B2284" s="19">
        <v>41970</v>
      </c>
      <c r="C2284" s="19">
        <v>40514</v>
      </c>
      <c r="D2284" s="16" t="s">
        <v>6</v>
      </c>
      <c r="E2284" s="7">
        <v>7353</v>
      </c>
      <c r="F2284" s="7">
        <v>4566</v>
      </c>
      <c r="G2284" s="32">
        <v>2787</v>
      </c>
      <c r="H2284" s="7">
        <v>6349</v>
      </c>
      <c r="I2284" s="7">
        <v>4194</v>
      </c>
      <c r="J2284" s="32">
        <v>2155</v>
      </c>
      <c r="K2284" s="7">
        <v>5211</v>
      </c>
      <c r="L2284" s="7">
        <v>3654</v>
      </c>
      <c r="M2284" s="32">
        <v>1557</v>
      </c>
      <c r="N2284" s="8">
        <v>0.15813513939203028</v>
      </c>
      <c r="O2284" s="8">
        <v>8.8698140200286213E-2</v>
      </c>
      <c r="P2284" s="20">
        <v>0.29327146171693741</v>
      </c>
      <c r="Q2284" s="8">
        <v>0.27989556135770233</v>
      </c>
      <c r="R2284" s="8">
        <v>7.8667611622962541E-2</v>
      </c>
      <c r="S2284" s="20">
        <v>0.84325396825396814</v>
      </c>
    </row>
    <row r="2285" spans="1:19" ht="13.5" customHeight="1" x14ac:dyDescent="0.2">
      <c r="A2285" s="6">
        <v>42335</v>
      </c>
      <c r="B2285" s="19">
        <v>41971</v>
      </c>
      <c r="C2285" s="19">
        <v>40515</v>
      </c>
      <c r="D2285" s="16" t="s">
        <v>7</v>
      </c>
      <c r="E2285" s="7">
        <v>6156</v>
      </c>
      <c r="F2285" s="7">
        <v>4201</v>
      </c>
      <c r="G2285" s="32">
        <v>1955</v>
      </c>
      <c r="H2285" s="7">
        <v>5344</v>
      </c>
      <c r="I2285" s="7">
        <v>3958</v>
      </c>
      <c r="J2285" s="32">
        <v>1386</v>
      </c>
      <c r="K2285" s="7">
        <v>5287</v>
      </c>
      <c r="L2285" s="7">
        <v>3654</v>
      </c>
      <c r="M2285" s="32">
        <v>1633</v>
      </c>
      <c r="N2285" s="8">
        <v>0.15194610778443107</v>
      </c>
      <c r="O2285" s="8">
        <v>6.1394643759474565E-2</v>
      </c>
      <c r="P2285" s="20">
        <v>0.41053391053391053</v>
      </c>
      <c r="Q2285" s="8">
        <v>0.14190317195325552</v>
      </c>
      <c r="R2285" s="8">
        <v>0.19857346647646223</v>
      </c>
      <c r="S2285" s="20">
        <v>3.6585365853658569E-2</v>
      </c>
    </row>
    <row r="2286" spans="1:19" ht="13.5" customHeight="1" x14ac:dyDescent="0.2">
      <c r="A2286" s="6">
        <v>42336</v>
      </c>
      <c r="B2286" s="19">
        <v>41972</v>
      </c>
      <c r="C2286" s="19">
        <v>40516</v>
      </c>
      <c r="D2286" s="16" t="s">
        <v>1</v>
      </c>
      <c r="E2286" s="7">
        <v>6524</v>
      </c>
      <c r="F2286" s="7">
        <v>3928</v>
      </c>
      <c r="G2286" s="32">
        <v>2596</v>
      </c>
      <c r="H2286" s="7">
        <v>6640</v>
      </c>
      <c r="I2286" s="7">
        <v>3761</v>
      </c>
      <c r="J2286" s="32">
        <v>2879</v>
      </c>
      <c r="K2286" s="7">
        <v>5681</v>
      </c>
      <c r="L2286" s="7">
        <v>3941</v>
      </c>
      <c r="M2286" s="32">
        <v>1740</v>
      </c>
      <c r="N2286" s="8">
        <v>-1.7469879518072329E-2</v>
      </c>
      <c r="O2286" s="8">
        <v>4.4403084286094074E-2</v>
      </c>
      <c r="P2286" s="20">
        <v>-9.8298020145883958E-2</v>
      </c>
      <c r="Q2286" s="8">
        <v>0.13856893542757409</v>
      </c>
      <c r="R2286" s="8">
        <v>0.18384569017480401</v>
      </c>
      <c r="S2286" s="20">
        <v>7.6285240464345039E-2</v>
      </c>
    </row>
    <row r="2287" spans="1:19" ht="13.5" customHeight="1" x14ac:dyDescent="0.2">
      <c r="A2287" s="6">
        <v>42337</v>
      </c>
      <c r="B2287" s="19">
        <v>41973</v>
      </c>
      <c r="C2287" s="19">
        <v>40517</v>
      </c>
      <c r="D2287" s="16" t="s">
        <v>2</v>
      </c>
      <c r="E2287" s="7">
        <v>7632</v>
      </c>
      <c r="F2287" s="7">
        <v>4678</v>
      </c>
      <c r="G2287" s="32">
        <v>2954</v>
      </c>
      <c r="H2287" s="7">
        <v>7524</v>
      </c>
      <c r="I2287" s="7">
        <v>4732</v>
      </c>
      <c r="J2287" s="32">
        <v>2792</v>
      </c>
      <c r="K2287" s="7">
        <v>5777</v>
      </c>
      <c r="L2287" s="7">
        <v>3890</v>
      </c>
      <c r="M2287" s="32">
        <v>1887</v>
      </c>
      <c r="N2287" s="8">
        <v>1.4354066985645897E-2</v>
      </c>
      <c r="O2287" s="8">
        <v>-1.1411665257819115E-2</v>
      </c>
      <c r="P2287" s="20">
        <v>5.8022922636103091E-2</v>
      </c>
      <c r="Q2287" s="8">
        <v>0.13639070875521142</v>
      </c>
      <c r="R2287" s="8">
        <v>4.373047746541725E-2</v>
      </c>
      <c r="S2287" s="20">
        <v>0.32229185317815578</v>
      </c>
    </row>
    <row r="2288" spans="1:19" ht="13.5" customHeight="1" x14ac:dyDescent="0.2">
      <c r="A2288" s="6">
        <v>42338</v>
      </c>
      <c r="B2288" s="19">
        <v>41974</v>
      </c>
      <c r="C2288" s="19">
        <v>40518</v>
      </c>
      <c r="D2288" s="16" t="s">
        <v>3</v>
      </c>
      <c r="E2288" s="7">
        <v>6172</v>
      </c>
      <c r="F2288" s="7">
        <v>4427</v>
      </c>
      <c r="G2288" s="32">
        <v>1745</v>
      </c>
      <c r="H2288" s="7">
        <v>6110</v>
      </c>
      <c r="I2288" s="7">
        <v>4569</v>
      </c>
      <c r="J2288" s="32">
        <v>1541</v>
      </c>
      <c r="K2288" s="7">
        <v>4745</v>
      </c>
      <c r="L2288" s="7">
        <v>3572</v>
      </c>
      <c r="M2288" s="32">
        <v>1173</v>
      </c>
      <c r="N2288" s="8">
        <v>1.0147299509001728E-2</v>
      </c>
      <c r="O2288" s="8">
        <v>-3.1079010724447409E-2</v>
      </c>
      <c r="P2288" s="20">
        <v>0.13238157040882537</v>
      </c>
      <c r="Q2288" s="8">
        <v>7.4325500435161063E-2</v>
      </c>
      <c r="R2288" s="8">
        <v>8.8785046728971917E-2</v>
      </c>
      <c r="S2288" s="20">
        <v>3.9309112567004201E-2</v>
      </c>
    </row>
    <row r="2289" spans="1:19" ht="13.5" customHeight="1" x14ac:dyDescent="0.2">
      <c r="A2289" s="6">
        <v>42339</v>
      </c>
      <c r="B2289" s="19">
        <v>41975</v>
      </c>
      <c r="C2289" s="19">
        <v>40519</v>
      </c>
      <c r="D2289" s="16" t="s">
        <v>4</v>
      </c>
      <c r="E2289" s="7">
        <v>6666</v>
      </c>
      <c r="F2289" s="7">
        <v>4243</v>
      </c>
      <c r="G2289" s="32">
        <v>2423</v>
      </c>
      <c r="H2289" s="7">
        <v>5756</v>
      </c>
      <c r="I2289" s="7">
        <v>3409</v>
      </c>
      <c r="J2289" s="32">
        <v>2347</v>
      </c>
      <c r="K2289" s="7">
        <v>4741</v>
      </c>
      <c r="L2289" s="7">
        <v>3424</v>
      </c>
      <c r="M2289" s="32">
        <v>1317</v>
      </c>
      <c r="N2289" s="8">
        <v>0.15809589993050732</v>
      </c>
      <c r="O2289" s="8">
        <v>0.24464652390730413</v>
      </c>
      <c r="P2289" s="20">
        <v>3.2381763953983844E-2</v>
      </c>
      <c r="Q2289" s="8">
        <v>8.7793733681462038E-2</v>
      </c>
      <c r="R2289" s="8">
        <v>0.14274171828709936</v>
      </c>
      <c r="S2289" s="20">
        <v>3.3126293995859868E-3</v>
      </c>
    </row>
    <row r="2290" spans="1:19" ht="13.5" customHeight="1" x14ac:dyDescent="0.2">
      <c r="A2290" s="6">
        <v>42340</v>
      </c>
      <c r="B2290" s="19">
        <v>41976</v>
      </c>
      <c r="C2290" s="19">
        <v>40520</v>
      </c>
      <c r="D2290" s="16" t="s">
        <v>5</v>
      </c>
      <c r="E2290" s="7">
        <v>6054</v>
      </c>
      <c r="F2290" s="7">
        <v>4764</v>
      </c>
      <c r="G2290" s="32">
        <v>1290</v>
      </c>
      <c r="H2290" s="7">
        <v>5955</v>
      </c>
      <c r="I2290" s="7">
        <v>4046</v>
      </c>
      <c r="J2290" s="32">
        <v>1909</v>
      </c>
      <c r="K2290" s="7">
        <v>5290</v>
      </c>
      <c r="L2290" s="7">
        <v>3711</v>
      </c>
      <c r="M2290" s="32">
        <v>1579</v>
      </c>
      <c r="N2290" s="8">
        <v>1.6624685138538986E-2</v>
      </c>
      <c r="O2290" s="8">
        <v>0.17745921898171035</v>
      </c>
      <c r="P2290" s="20">
        <v>-0.32425353588266104</v>
      </c>
      <c r="Q2290" s="8">
        <v>-1.1268985791278774E-2</v>
      </c>
      <c r="R2290" s="8">
        <v>0.16736094094584653</v>
      </c>
      <c r="S2290" s="20">
        <v>-0.36826640548481882</v>
      </c>
    </row>
    <row r="2291" spans="1:19" ht="13.5" customHeight="1" x14ac:dyDescent="0.2">
      <c r="A2291" s="6">
        <v>42341</v>
      </c>
      <c r="B2291" s="19">
        <v>41977</v>
      </c>
      <c r="C2291" s="19">
        <v>40521</v>
      </c>
      <c r="D2291" s="16" t="s">
        <v>6</v>
      </c>
      <c r="E2291" s="7">
        <v>7378</v>
      </c>
      <c r="F2291" s="7">
        <v>4657</v>
      </c>
      <c r="G2291" s="32">
        <v>2721</v>
      </c>
      <c r="H2291" s="7">
        <v>5846</v>
      </c>
      <c r="I2291" s="7">
        <v>3804</v>
      </c>
      <c r="J2291" s="32">
        <v>2042</v>
      </c>
      <c r="K2291" s="7">
        <v>5600</v>
      </c>
      <c r="L2291" s="7">
        <v>3977</v>
      </c>
      <c r="M2291" s="32">
        <v>1623</v>
      </c>
      <c r="N2291" s="8">
        <v>0.26205952788231279</v>
      </c>
      <c r="O2291" s="8">
        <v>0.22423764458464768</v>
      </c>
      <c r="P2291" s="20">
        <v>0.33251714005876587</v>
      </c>
      <c r="Q2291" s="8">
        <v>0.22395487723954877</v>
      </c>
      <c r="R2291" s="8">
        <v>0.10565052231718908</v>
      </c>
      <c r="S2291" s="20">
        <v>0.49834801762114544</v>
      </c>
    </row>
    <row r="2292" spans="1:19" ht="13.5" customHeight="1" x14ac:dyDescent="0.2">
      <c r="A2292" s="6">
        <v>42342</v>
      </c>
      <c r="B2292" s="19">
        <v>41978</v>
      </c>
      <c r="C2292" s="19">
        <v>40522</v>
      </c>
      <c r="D2292" s="16" t="s">
        <v>7</v>
      </c>
      <c r="E2292" s="7">
        <v>6421</v>
      </c>
      <c r="F2292" s="7">
        <v>4694</v>
      </c>
      <c r="G2292" s="32">
        <v>1727</v>
      </c>
      <c r="H2292" s="7">
        <v>5852</v>
      </c>
      <c r="I2292" s="7">
        <v>4050</v>
      </c>
      <c r="J2292" s="32">
        <v>1802</v>
      </c>
      <c r="K2292" s="7">
        <v>6530</v>
      </c>
      <c r="L2292" s="7">
        <v>4786</v>
      </c>
      <c r="M2292" s="32">
        <v>1744</v>
      </c>
      <c r="N2292" s="8">
        <v>9.7231715652768225E-2</v>
      </c>
      <c r="O2292" s="8">
        <v>0.15901234567901223</v>
      </c>
      <c r="P2292" s="20">
        <v>-4.162042175360714E-2</v>
      </c>
      <c r="Q2292" s="8">
        <v>-4.8881647163383168E-2</v>
      </c>
      <c r="R2292" s="8">
        <v>-2.1879558241300279E-2</v>
      </c>
      <c r="S2292" s="20">
        <v>-0.11526639344262291</v>
      </c>
    </row>
    <row r="2293" spans="1:19" ht="12" customHeight="1" x14ac:dyDescent="0.2">
      <c r="A2293" s="6">
        <v>42343</v>
      </c>
      <c r="B2293" s="19">
        <v>41979</v>
      </c>
      <c r="C2293" s="19">
        <v>40523</v>
      </c>
      <c r="D2293" s="16" t="s">
        <v>1</v>
      </c>
      <c r="E2293" s="7">
        <v>7107</v>
      </c>
      <c r="F2293" s="7">
        <v>4230</v>
      </c>
      <c r="G2293" s="32">
        <v>2877</v>
      </c>
      <c r="H2293" s="7">
        <v>6155</v>
      </c>
      <c r="I2293" s="7">
        <v>3242</v>
      </c>
      <c r="J2293" s="32">
        <v>2913</v>
      </c>
      <c r="K2293" s="7">
        <v>4863</v>
      </c>
      <c r="L2293" s="7">
        <v>3147</v>
      </c>
      <c r="M2293" s="32">
        <v>1716</v>
      </c>
      <c r="N2293" s="8">
        <v>0.15467099918765226</v>
      </c>
      <c r="O2293" s="8">
        <v>0.30475015422578666</v>
      </c>
      <c r="P2293" s="20">
        <v>-1.2358393408856805E-2</v>
      </c>
      <c r="Q2293" s="8">
        <v>0.11064228785747776</v>
      </c>
      <c r="R2293" s="8">
        <v>6.9802731411229058E-2</v>
      </c>
      <c r="S2293" s="20">
        <v>0.17668711656441727</v>
      </c>
    </row>
    <row r="2294" spans="1:19" ht="12" customHeight="1" x14ac:dyDescent="0.2">
      <c r="A2294" s="6">
        <v>42344</v>
      </c>
      <c r="B2294" s="19">
        <v>41980</v>
      </c>
      <c r="C2294" s="19">
        <v>40524</v>
      </c>
      <c r="D2294" s="16" t="s">
        <v>2</v>
      </c>
      <c r="E2294" s="7">
        <v>7601</v>
      </c>
      <c r="F2294" s="7">
        <v>4638</v>
      </c>
      <c r="G2294" s="32">
        <v>2963</v>
      </c>
      <c r="H2294" s="7">
        <v>6338</v>
      </c>
      <c r="I2294" s="7">
        <v>3630</v>
      </c>
      <c r="J2294" s="32">
        <v>2708</v>
      </c>
      <c r="K2294" s="7">
        <v>4770</v>
      </c>
      <c r="L2294" s="7">
        <v>2984</v>
      </c>
      <c r="M2294" s="32">
        <v>1786</v>
      </c>
      <c r="N2294" s="8">
        <v>0.19927421899652886</v>
      </c>
      <c r="O2294" s="8">
        <v>0.27768595041322319</v>
      </c>
      <c r="P2294" s="20">
        <v>9.4165435745938053E-2</v>
      </c>
      <c r="Q2294" s="8">
        <v>0.1872852233676976</v>
      </c>
      <c r="R2294" s="8">
        <v>0.1996896016554579</v>
      </c>
      <c r="S2294" s="20">
        <v>0.16837539432176651</v>
      </c>
    </row>
    <row r="2295" spans="1:19" ht="12" customHeight="1" x14ac:dyDescent="0.2">
      <c r="A2295" s="6">
        <v>42345</v>
      </c>
      <c r="B2295" s="19">
        <v>41981</v>
      </c>
      <c r="C2295" s="19">
        <v>40525</v>
      </c>
      <c r="D2295" s="16" t="s">
        <v>3</v>
      </c>
      <c r="E2295" s="7">
        <v>6013</v>
      </c>
      <c r="F2295" s="7">
        <v>4039</v>
      </c>
      <c r="G2295" s="32">
        <v>1974</v>
      </c>
      <c r="H2295" s="7">
        <v>5481</v>
      </c>
      <c r="I2295" s="7">
        <v>3864</v>
      </c>
      <c r="J2295" s="32">
        <v>1617</v>
      </c>
      <c r="K2295" s="7">
        <v>4616</v>
      </c>
      <c r="L2295" s="7">
        <v>3554</v>
      </c>
      <c r="M2295" s="32">
        <v>1062</v>
      </c>
      <c r="N2295" s="8">
        <v>9.706257982120059E-2</v>
      </c>
      <c r="O2295" s="8">
        <v>4.5289855072463858E-2</v>
      </c>
      <c r="P2295" s="20">
        <v>0.22077922077922074</v>
      </c>
      <c r="Q2295" s="8">
        <v>0.17007199844327681</v>
      </c>
      <c r="R2295" s="8">
        <v>0.20639187574671447</v>
      </c>
      <c r="S2295" s="20">
        <v>0.10217755443886101</v>
      </c>
    </row>
    <row r="2296" spans="1:19" ht="12" customHeight="1" x14ac:dyDescent="0.2">
      <c r="A2296" s="6">
        <v>42346</v>
      </c>
      <c r="B2296" s="19">
        <v>41982</v>
      </c>
      <c r="C2296" s="19">
        <v>40526</v>
      </c>
      <c r="D2296" s="16" t="s">
        <v>4</v>
      </c>
      <c r="E2296" s="7">
        <v>6460</v>
      </c>
      <c r="F2296" s="7">
        <v>3981</v>
      </c>
      <c r="G2296" s="32">
        <v>2479</v>
      </c>
      <c r="H2296" s="7">
        <v>5896</v>
      </c>
      <c r="I2296" s="7">
        <v>3389</v>
      </c>
      <c r="J2296" s="32">
        <v>2507</v>
      </c>
      <c r="K2296" s="7">
        <v>4595</v>
      </c>
      <c r="L2296" s="7">
        <v>3215</v>
      </c>
      <c r="M2296" s="32">
        <v>1380</v>
      </c>
      <c r="N2296" s="8">
        <v>9.5658073270013633E-2</v>
      </c>
      <c r="O2296" s="8">
        <v>0.17468279728533487</v>
      </c>
      <c r="P2296" s="20">
        <v>-1.1168727562824055E-2</v>
      </c>
      <c r="Q2296" s="8">
        <v>6.8121693121693028E-2</v>
      </c>
      <c r="R2296" s="8">
        <v>7.8277356446370572E-2</v>
      </c>
      <c r="S2296" s="20">
        <v>5.2207130730050899E-2</v>
      </c>
    </row>
    <row r="2297" spans="1:19" ht="12" customHeight="1" x14ac:dyDescent="0.2">
      <c r="A2297" s="6">
        <v>42347</v>
      </c>
      <c r="B2297" s="19">
        <v>41983</v>
      </c>
      <c r="C2297" s="19">
        <v>40527</v>
      </c>
      <c r="D2297" s="16" t="s">
        <v>5</v>
      </c>
      <c r="E2297" s="7">
        <v>5594</v>
      </c>
      <c r="F2297" s="7">
        <v>4221</v>
      </c>
      <c r="G2297" s="32">
        <v>1373</v>
      </c>
      <c r="H2297" s="7">
        <v>5681</v>
      </c>
      <c r="I2297" s="7">
        <v>3682</v>
      </c>
      <c r="J2297" s="32">
        <v>1999</v>
      </c>
      <c r="K2297" s="7">
        <v>5570</v>
      </c>
      <c r="L2297" s="7">
        <v>4107</v>
      </c>
      <c r="M2297" s="32">
        <v>1463</v>
      </c>
      <c r="N2297" s="8">
        <v>-1.5314205245555379E-2</v>
      </c>
      <c r="O2297" s="8">
        <v>0.14638783269961975</v>
      </c>
      <c r="P2297" s="20">
        <v>-0.31315657828914456</v>
      </c>
      <c r="Q2297" s="8">
        <v>-0.10020910406948691</v>
      </c>
      <c r="R2297" s="8">
        <v>-8.059246351557392E-2</v>
      </c>
      <c r="S2297" s="20">
        <v>-0.15559655596555966</v>
      </c>
    </row>
    <row r="2298" spans="1:19" ht="12" customHeight="1" x14ac:dyDescent="0.2">
      <c r="A2298" s="6">
        <v>42348</v>
      </c>
      <c r="B2298" s="19">
        <v>41984</v>
      </c>
      <c r="C2298" s="19">
        <v>40528</v>
      </c>
      <c r="D2298" s="16" t="s">
        <v>6</v>
      </c>
      <c r="E2298" s="7">
        <v>7197</v>
      </c>
      <c r="F2298" s="7">
        <v>4303</v>
      </c>
      <c r="G2298" s="32">
        <v>2894</v>
      </c>
      <c r="H2298" s="7">
        <v>6560</v>
      </c>
      <c r="I2298" s="7">
        <v>4097</v>
      </c>
      <c r="J2298" s="32">
        <v>2463</v>
      </c>
      <c r="K2298" s="7">
        <v>5095</v>
      </c>
      <c r="L2298" s="7">
        <v>3408</v>
      </c>
      <c r="M2298" s="32">
        <v>1687</v>
      </c>
      <c r="N2298" s="8">
        <v>9.7103658536585424E-2</v>
      </c>
      <c r="O2298" s="8">
        <v>5.028069319013917E-2</v>
      </c>
      <c r="P2298" s="20">
        <v>0.17498984977669507</v>
      </c>
      <c r="Q2298" s="8">
        <v>0.16853385289819767</v>
      </c>
      <c r="R2298" s="8">
        <v>-1.8476277372262762E-2</v>
      </c>
      <c r="S2298" s="20">
        <v>0.63042253521126757</v>
      </c>
    </row>
    <row r="2299" spans="1:19" ht="12" customHeight="1" x14ac:dyDescent="0.2">
      <c r="A2299" s="6">
        <v>42349</v>
      </c>
      <c r="B2299" s="19">
        <v>41985</v>
      </c>
      <c r="C2299" s="19">
        <v>40529</v>
      </c>
      <c r="D2299" s="16" t="s">
        <v>7</v>
      </c>
      <c r="E2299" s="7">
        <v>6988</v>
      </c>
      <c r="F2299" s="7">
        <v>4997</v>
      </c>
      <c r="G2299" s="32">
        <v>1991</v>
      </c>
      <c r="H2299" s="7">
        <v>6567</v>
      </c>
      <c r="I2299" s="7">
        <v>4715</v>
      </c>
      <c r="J2299" s="32">
        <v>1852</v>
      </c>
      <c r="K2299" s="7">
        <v>5427</v>
      </c>
      <c r="L2299" s="7">
        <v>3371</v>
      </c>
      <c r="M2299" s="32">
        <v>2056</v>
      </c>
      <c r="N2299" s="8">
        <v>6.410842089234059E-2</v>
      </c>
      <c r="O2299" s="8">
        <v>5.9809119830328772E-2</v>
      </c>
      <c r="P2299" s="20">
        <v>7.5053995680345542E-2</v>
      </c>
      <c r="Q2299" s="8">
        <v>0.1455737704918032</v>
      </c>
      <c r="R2299" s="8">
        <v>0.25837320574162681</v>
      </c>
      <c r="S2299" s="20">
        <v>-6.4819163926726153E-2</v>
      </c>
    </row>
    <row r="2300" spans="1:19" ht="12" customHeight="1" x14ac:dyDescent="0.2">
      <c r="A2300" s="6">
        <v>42350</v>
      </c>
      <c r="B2300" s="19">
        <v>41986</v>
      </c>
      <c r="C2300" s="19">
        <v>40530</v>
      </c>
      <c r="D2300" s="16" t="s">
        <v>1</v>
      </c>
      <c r="E2300" s="7">
        <v>7199</v>
      </c>
      <c r="F2300" s="7">
        <v>4160</v>
      </c>
      <c r="G2300" s="32">
        <v>3039</v>
      </c>
      <c r="H2300" s="7">
        <v>7381</v>
      </c>
      <c r="I2300" s="7">
        <v>4277</v>
      </c>
      <c r="J2300" s="32">
        <v>3104</v>
      </c>
      <c r="K2300" s="7">
        <v>5472</v>
      </c>
      <c r="L2300" s="7">
        <v>3494</v>
      </c>
      <c r="M2300" s="32">
        <v>1978</v>
      </c>
      <c r="N2300" s="8">
        <v>-2.4657905432868166E-2</v>
      </c>
      <c r="O2300" s="8">
        <v>-2.7355623100303927E-2</v>
      </c>
      <c r="P2300" s="20">
        <v>-2.0940721649484573E-2</v>
      </c>
      <c r="Q2300" s="8">
        <v>0.21543136923856143</v>
      </c>
      <c r="R2300" s="8">
        <v>0.14758620689655166</v>
      </c>
      <c r="S2300" s="20">
        <v>0.32245430809399478</v>
      </c>
    </row>
    <row r="2301" spans="1:19" ht="12" customHeight="1" x14ac:dyDescent="0.2">
      <c r="A2301" s="6">
        <v>42351</v>
      </c>
      <c r="B2301" s="19">
        <v>41987</v>
      </c>
      <c r="C2301" s="19">
        <v>40531</v>
      </c>
      <c r="D2301" s="16" t="s">
        <v>2</v>
      </c>
      <c r="E2301" s="7">
        <v>7282</v>
      </c>
      <c r="F2301" s="7">
        <v>4368</v>
      </c>
      <c r="G2301" s="32">
        <v>2914</v>
      </c>
      <c r="H2301" s="7">
        <v>6334</v>
      </c>
      <c r="I2301" s="7">
        <v>3571</v>
      </c>
      <c r="J2301" s="32">
        <v>2763</v>
      </c>
      <c r="K2301" s="7">
        <v>5423</v>
      </c>
      <c r="L2301" s="7">
        <v>3375</v>
      </c>
      <c r="M2301" s="32">
        <v>2048</v>
      </c>
      <c r="N2301" s="8">
        <v>0.14966845595200495</v>
      </c>
      <c r="O2301" s="8">
        <v>0.22318678241388956</v>
      </c>
      <c r="P2301" s="20">
        <v>5.465074194715891E-2</v>
      </c>
      <c r="Q2301" s="8">
        <v>0.10249810749432253</v>
      </c>
      <c r="R2301" s="8">
        <v>9.9974817426341067E-2</v>
      </c>
      <c r="S2301" s="20">
        <v>0.10630220197418372</v>
      </c>
    </row>
    <row r="2302" spans="1:19" ht="12" customHeight="1" x14ac:dyDescent="0.2">
      <c r="A2302" s="6">
        <v>42352</v>
      </c>
      <c r="B2302" s="19">
        <v>41988</v>
      </c>
      <c r="C2302" s="19">
        <v>40532</v>
      </c>
      <c r="D2302" s="16" t="s">
        <v>3</v>
      </c>
      <c r="E2302" s="7">
        <v>6577</v>
      </c>
      <c r="F2302" s="7">
        <v>4563</v>
      </c>
      <c r="G2302" s="32">
        <v>2014</v>
      </c>
      <c r="H2302" s="7">
        <v>5852</v>
      </c>
      <c r="I2302" s="7">
        <v>3662</v>
      </c>
      <c r="J2302" s="32">
        <v>2190</v>
      </c>
      <c r="K2302" s="7">
        <v>4837</v>
      </c>
      <c r="L2302" s="7">
        <v>3404</v>
      </c>
      <c r="M2302" s="32">
        <v>1433</v>
      </c>
      <c r="N2302" s="8">
        <v>0.12388926862611083</v>
      </c>
      <c r="O2302" s="8">
        <v>0.24604041507373031</v>
      </c>
      <c r="P2302" s="20">
        <v>-8.0365296803653008E-2</v>
      </c>
      <c r="Q2302" s="8">
        <v>0.29698284362058769</v>
      </c>
      <c r="R2302" s="8">
        <v>0.30483271375464693</v>
      </c>
      <c r="S2302" s="20">
        <v>0.27954256670902167</v>
      </c>
    </row>
    <row r="2303" spans="1:19" ht="12" customHeight="1" x14ac:dyDescent="0.2">
      <c r="A2303" s="6">
        <v>42353</v>
      </c>
      <c r="B2303" s="19">
        <v>41989</v>
      </c>
      <c r="C2303" s="19">
        <v>40533</v>
      </c>
      <c r="D2303" s="16" t="s">
        <v>4</v>
      </c>
      <c r="E2303" s="7">
        <v>7138</v>
      </c>
      <c r="F2303" s="7">
        <v>4716</v>
      </c>
      <c r="G2303" s="32">
        <v>2422</v>
      </c>
      <c r="H2303" s="7">
        <v>6218</v>
      </c>
      <c r="I2303" s="7">
        <v>3772</v>
      </c>
      <c r="J2303" s="32">
        <v>2446</v>
      </c>
      <c r="K2303" s="7">
        <v>6101</v>
      </c>
      <c r="L2303" s="7">
        <v>4119</v>
      </c>
      <c r="M2303" s="32">
        <v>1982</v>
      </c>
      <c r="N2303" s="8">
        <v>0.14795754261820515</v>
      </c>
      <c r="O2303" s="8">
        <v>0.25026511134676555</v>
      </c>
      <c r="P2303" s="20">
        <v>-9.8119378577269378E-3</v>
      </c>
      <c r="Q2303" s="8">
        <v>0.20310129782572051</v>
      </c>
      <c r="R2303" s="8">
        <v>0.42779291553133514</v>
      </c>
      <c r="S2303" s="20">
        <v>-7.9087452471482855E-2</v>
      </c>
    </row>
    <row r="2304" spans="1:19" ht="12" customHeight="1" x14ac:dyDescent="0.2">
      <c r="A2304" s="6">
        <v>42354</v>
      </c>
      <c r="B2304" s="19">
        <v>41990</v>
      </c>
      <c r="C2304" s="19">
        <v>40534</v>
      </c>
      <c r="D2304" s="16" t="s">
        <v>5</v>
      </c>
      <c r="E2304" s="7">
        <v>6021</v>
      </c>
      <c r="F2304" s="7">
        <v>4364</v>
      </c>
      <c r="G2304" s="32">
        <v>1657</v>
      </c>
      <c r="H2304" s="7">
        <v>6415</v>
      </c>
      <c r="I2304" s="7">
        <v>4476</v>
      </c>
      <c r="J2304" s="32">
        <v>1939</v>
      </c>
      <c r="K2304" s="7">
        <v>5973</v>
      </c>
      <c r="L2304" s="7">
        <v>4217</v>
      </c>
      <c r="M2304" s="32">
        <v>1756</v>
      </c>
      <c r="N2304" s="8">
        <v>-6.1418550272798078E-2</v>
      </c>
      <c r="O2304" s="8">
        <v>-2.5022341376228829E-2</v>
      </c>
      <c r="P2304" s="20">
        <v>-0.14543579164517795</v>
      </c>
      <c r="Q2304" s="8">
        <v>-8.0201649862511437E-2</v>
      </c>
      <c r="R2304" s="8">
        <v>-3.2157906409403414E-2</v>
      </c>
      <c r="S2304" s="20">
        <v>-0.18654884634266078</v>
      </c>
    </row>
    <row r="2305" spans="1:19" ht="12" customHeight="1" x14ac:dyDescent="0.2">
      <c r="A2305" s="6">
        <v>42355</v>
      </c>
      <c r="B2305" s="19">
        <v>41991</v>
      </c>
      <c r="C2305" s="19">
        <v>40535</v>
      </c>
      <c r="D2305" s="16" t="s">
        <v>6</v>
      </c>
      <c r="E2305" s="7">
        <v>7587</v>
      </c>
      <c r="F2305" s="7">
        <v>4217</v>
      </c>
      <c r="G2305" s="32">
        <v>3370</v>
      </c>
      <c r="H2305" s="7">
        <v>7215</v>
      </c>
      <c r="I2305" s="7">
        <v>4338</v>
      </c>
      <c r="J2305" s="32">
        <v>2877</v>
      </c>
      <c r="K2305" s="7">
        <v>6298</v>
      </c>
      <c r="L2305" s="7">
        <v>4274</v>
      </c>
      <c r="M2305" s="32">
        <v>2024</v>
      </c>
      <c r="N2305" s="8">
        <v>5.1559251559251562E-2</v>
      </c>
      <c r="O2305" s="8">
        <v>-2.7893038266482262E-2</v>
      </c>
      <c r="P2305" s="20">
        <v>0.1713590545707333</v>
      </c>
      <c r="Q2305" s="8">
        <v>4.8362581180046993E-2</v>
      </c>
      <c r="R2305" s="8">
        <v>-0.12853895432940687</v>
      </c>
      <c r="S2305" s="20">
        <v>0.40533778148457045</v>
      </c>
    </row>
    <row r="2306" spans="1:19" ht="12" customHeight="1" x14ac:dyDescent="0.2">
      <c r="A2306" s="6">
        <v>42356</v>
      </c>
      <c r="B2306" s="19">
        <v>41992</v>
      </c>
      <c r="C2306" s="19">
        <v>40536</v>
      </c>
      <c r="D2306" s="16" t="s">
        <v>7</v>
      </c>
      <c r="E2306" s="7">
        <v>6276</v>
      </c>
      <c r="F2306" s="7">
        <v>4314</v>
      </c>
      <c r="G2306" s="32">
        <v>1962</v>
      </c>
      <c r="H2306" s="7">
        <v>6625</v>
      </c>
      <c r="I2306" s="7">
        <v>4506</v>
      </c>
      <c r="J2306" s="32">
        <v>2119</v>
      </c>
      <c r="K2306" s="7">
        <v>6651</v>
      </c>
      <c r="L2306" s="7">
        <v>4361</v>
      </c>
      <c r="M2306" s="32">
        <v>2290</v>
      </c>
      <c r="N2306" s="8">
        <v>-5.2679245283018816E-2</v>
      </c>
      <c r="O2306" s="8">
        <v>-4.260985352862845E-2</v>
      </c>
      <c r="P2306" s="20">
        <v>-7.4091552619160006E-2</v>
      </c>
      <c r="Q2306" s="8">
        <v>-0.16531453650751426</v>
      </c>
      <c r="R2306" s="8">
        <v>-0.16685979142526075</v>
      </c>
      <c r="S2306" s="20">
        <v>-0.16189662537377192</v>
      </c>
    </row>
    <row r="2307" spans="1:19" ht="12" customHeight="1" x14ac:dyDescent="0.2">
      <c r="A2307" s="6">
        <v>42357</v>
      </c>
      <c r="B2307" s="19">
        <v>41993</v>
      </c>
      <c r="C2307" s="19">
        <v>40537</v>
      </c>
      <c r="D2307" s="16" t="s">
        <v>1</v>
      </c>
      <c r="E2307" s="7">
        <v>7853</v>
      </c>
      <c r="F2307" s="7">
        <v>4196</v>
      </c>
      <c r="G2307" s="32">
        <v>3657</v>
      </c>
      <c r="H2307" s="7">
        <v>7179</v>
      </c>
      <c r="I2307" s="7">
        <v>3601</v>
      </c>
      <c r="J2307" s="32">
        <v>3578</v>
      </c>
      <c r="K2307" s="7">
        <v>5700</v>
      </c>
      <c r="L2307" s="7">
        <v>4079</v>
      </c>
      <c r="M2307" s="32">
        <v>1621</v>
      </c>
      <c r="N2307" s="8">
        <v>9.3884942192505871E-2</v>
      </c>
      <c r="O2307" s="8">
        <v>0.16523188003332412</v>
      </c>
      <c r="P2307" s="20">
        <v>2.2079373951928494E-2</v>
      </c>
      <c r="Q2307" s="8">
        <v>0.17559880239520953</v>
      </c>
      <c r="R2307" s="8">
        <v>7.9773546062789524E-2</v>
      </c>
      <c r="S2307" s="20">
        <v>0.30887616320687195</v>
      </c>
    </row>
    <row r="2308" spans="1:19" ht="12" customHeight="1" x14ac:dyDescent="0.2">
      <c r="A2308" s="6">
        <v>42358</v>
      </c>
      <c r="B2308" s="19">
        <v>41994</v>
      </c>
      <c r="C2308" s="19">
        <v>40538</v>
      </c>
      <c r="D2308" s="16" t="s">
        <v>2</v>
      </c>
      <c r="E2308" s="7">
        <v>7740</v>
      </c>
      <c r="F2308" s="7">
        <v>4095</v>
      </c>
      <c r="G2308" s="32">
        <v>3645</v>
      </c>
      <c r="H2308" s="7">
        <v>6826</v>
      </c>
      <c r="I2308" s="7">
        <v>3746</v>
      </c>
      <c r="J2308" s="32">
        <v>3080</v>
      </c>
      <c r="K2308" s="7">
        <v>5485</v>
      </c>
      <c r="L2308" s="7">
        <v>3528</v>
      </c>
      <c r="M2308" s="32">
        <v>1957</v>
      </c>
      <c r="N2308" s="8">
        <v>0.13389979490184589</v>
      </c>
      <c r="O2308" s="8">
        <v>9.3166043780032126E-2</v>
      </c>
      <c r="P2308" s="20">
        <v>0.18344155844155852</v>
      </c>
      <c r="Q2308" s="8">
        <v>0.17379435850773439</v>
      </c>
      <c r="R2308" s="8">
        <v>5.1546391752577136E-3</v>
      </c>
      <c r="S2308" s="20">
        <v>0.4464285714285714</v>
      </c>
    </row>
    <row r="2309" spans="1:19" ht="12" customHeight="1" x14ac:dyDescent="0.2">
      <c r="A2309" s="6">
        <v>42359</v>
      </c>
      <c r="B2309" s="19">
        <v>41995</v>
      </c>
      <c r="C2309" s="19">
        <v>40539</v>
      </c>
      <c r="D2309" s="16" t="s">
        <v>3</v>
      </c>
      <c r="E2309" s="7">
        <v>6859</v>
      </c>
      <c r="F2309" s="7">
        <v>4420</v>
      </c>
      <c r="G2309" s="32">
        <v>2439</v>
      </c>
      <c r="H2309" s="7">
        <v>6564</v>
      </c>
      <c r="I2309" s="7">
        <v>4321</v>
      </c>
      <c r="J2309" s="32">
        <v>2243</v>
      </c>
      <c r="K2309" s="7">
        <v>4799</v>
      </c>
      <c r="L2309" s="7">
        <v>3397</v>
      </c>
      <c r="M2309" s="32">
        <v>1402</v>
      </c>
      <c r="N2309" s="8">
        <v>4.4942108470444886E-2</v>
      </c>
      <c r="O2309" s="8">
        <v>2.2911363110391214E-2</v>
      </c>
      <c r="P2309" s="20">
        <v>8.7382969237628227E-2</v>
      </c>
      <c r="Q2309" s="8">
        <v>0.29074143771170502</v>
      </c>
      <c r="R2309" s="8">
        <v>0.29353233830845782</v>
      </c>
      <c r="S2309" s="20">
        <v>0.28571428571428581</v>
      </c>
    </row>
    <row r="2310" spans="1:19" ht="12" customHeight="1" x14ac:dyDescent="0.2">
      <c r="A2310" s="6">
        <v>42360</v>
      </c>
      <c r="B2310" s="19">
        <v>41996</v>
      </c>
      <c r="C2310" s="19">
        <v>40540</v>
      </c>
      <c r="D2310" s="16" t="s">
        <v>4</v>
      </c>
      <c r="E2310" s="7">
        <v>7186</v>
      </c>
      <c r="F2310" s="7">
        <v>4614</v>
      </c>
      <c r="G2310" s="32">
        <v>2572</v>
      </c>
      <c r="H2310" s="7">
        <v>6764</v>
      </c>
      <c r="I2310" s="7">
        <v>4311</v>
      </c>
      <c r="J2310" s="32">
        <v>2453</v>
      </c>
      <c r="K2310" s="7">
        <v>5421</v>
      </c>
      <c r="L2310" s="7">
        <v>3622</v>
      </c>
      <c r="M2310" s="32">
        <v>1799</v>
      </c>
      <c r="N2310" s="8">
        <v>6.2389118864577098E-2</v>
      </c>
      <c r="O2310" s="8">
        <v>7.0285316631871986E-2</v>
      </c>
      <c r="P2310" s="20">
        <v>4.8512026090501426E-2</v>
      </c>
      <c r="Q2310" s="8">
        <v>9.1765420844728052E-2</v>
      </c>
      <c r="R2310" s="8">
        <v>5.7529223011689279E-2</v>
      </c>
      <c r="S2310" s="20">
        <v>0.15908066696710232</v>
      </c>
    </row>
    <row r="2311" spans="1:19" ht="12" customHeight="1" x14ac:dyDescent="0.2">
      <c r="A2311" s="6">
        <v>42361</v>
      </c>
      <c r="B2311" s="19">
        <v>41997</v>
      </c>
      <c r="C2311" s="19">
        <v>40541</v>
      </c>
      <c r="D2311" s="16" t="s">
        <v>5</v>
      </c>
      <c r="E2311" s="7">
        <v>7102</v>
      </c>
      <c r="F2311" s="7">
        <v>5023</v>
      </c>
      <c r="G2311" s="32">
        <v>2079</v>
      </c>
      <c r="H2311" s="7">
        <v>6871</v>
      </c>
      <c r="I2311" s="7">
        <v>4577</v>
      </c>
      <c r="J2311" s="32">
        <v>2294</v>
      </c>
      <c r="K2311" s="7">
        <v>6855</v>
      </c>
      <c r="L2311" s="7">
        <v>4953</v>
      </c>
      <c r="M2311" s="32">
        <v>1902</v>
      </c>
      <c r="N2311" s="8">
        <v>3.3619560471547016E-2</v>
      </c>
      <c r="O2311" s="8">
        <v>9.7443740441337079E-2</v>
      </c>
      <c r="P2311" s="20">
        <v>-9.3722755013077585E-2</v>
      </c>
      <c r="Q2311" s="8">
        <v>-3.1897491821155977E-2</v>
      </c>
      <c r="R2311" s="8">
        <v>-4.2143401983218864E-2</v>
      </c>
      <c r="S2311" s="20">
        <v>-6.2141491395792947E-3</v>
      </c>
    </row>
    <row r="2312" spans="1:19" ht="12" customHeight="1" x14ac:dyDescent="0.2">
      <c r="A2312" s="6">
        <v>42362</v>
      </c>
      <c r="B2312" s="19">
        <v>41998</v>
      </c>
      <c r="C2312" s="19">
        <v>40542</v>
      </c>
      <c r="D2312" s="16" t="s">
        <v>6</v>
      </c>
      <c r="E2312" s="7">
        <v>7632</v>
      </c>
      <c r="F2312" s="7">
        <v>4725</v>
      </c>
      <c r="G2312" s="32">
        <v>2907</v>
      </c>
      <c r="H2312" s="7">
        <v>7239</v>
      </c>
      <c r="I2312" s="7">
        <v>4476</v>
      </c>
      <c r="J2312" s="32">
        <v>2763</v>
      </c>
      <c r="K2312" s="7">
        <v>8049</v>
      </c>
      <c r="L2312" s="7">
        <v>6084</v>
      </c>
      <c r="M2312" s="32">
        <v>1965</v>
      </c>
      <c r="N2312" s="8">
        <v>5.4289266473269704E-2</v>
      </c>
      <c r="O2312" s="8">
        <v>5.5630026809651456E-2</v>
      </c>
      <c r="P2312" s="20">
        <v>5.2117263843648232E-2</v>
      </c>
      <c r="Q2312" s="8">
        <v>1.1530815109343839E-2</v>
      </c>
      <c r="R2312" s="8">
        <v>-8.6956521739130488E-2</v>
      </c>
      <c r="S2312" s="20">
        <v>0.22658227848101276</v>
      </c>
    </row>
    <row r="2313" spans="1:19" ht="12" customHeight="1" x14ac:dyDescent="0.2">
      <c r="A2313" s="6">
        <v>42363</v>
      </c>
      <c r="B2313" s="19">
        <v>41999</v>
      </c>
      <c r="C2313" s="19">
        <v>40543</v>
      </c>
      <c r="D2313" s="16" t="s">
        <v>7</v>
      </c>
      <c r="E2313" s="7">
        <v>7087</v>
      </c>
      <c r="F2313" s="7">
        <v>4848</v>
      </c>
      <c r="G2313" s="32">
        <v>2239</v>
      </c>
      <c r="H2313" s="7">
        <v>7635</v>
      </c>
      <c r="I2313" s="7">
        <v>5624</v>
      </c>
      <c r="J2313" s="32">
        <v>2011</v>
      </c>
      <c r="K2313" s="7">
        <v>7601</v>
      </c>
      <c r="L2313" s="7">
        <v>5392</v>
      </c>
      <c r="M2313" s="32">
        <v>2209</v>
      </c>
      <c r="N2313" s="8">
        <v>-7.1774721676489794E-2</v>
      </c>
      <c r="O2313" s="8">
        <v>-0.13798008534850636</v>
      </c>
      <c r="P2313" s="20">
        <v>0.11337642963699657</v>
      </c>
      <c r="Q2313" s="8">
        <v>-0.1890376473280696</v>
      </c>
      <c r="R2313" s="8">
        <v>-0.19681908548707749</v>
      </c>
      <c r="S2313" s="20">
        <v>-0.17166111727709954</v>
      </c>
    </row>
    <row r="2314" spans="1:19" ht="12" customHeight="1" x14ac:dyDescent="0.2">
      <c r="A2314" s="6">
        <v>42364</v>
      </c>
      <c r="B2314" s="19">
        <v>42000</v>
      </c>
      <c r="C2314" s="19">
        <v>40544</v>
      </c>
      <c r="D2314" s="16" t="s">
        <v>1</v>
      </c>
      <c r="E2314" s="7">
        <v>8134</v>
      </c>
      <c r="F2314" s="7">
        <v>4657</v>
      </c>
      <c r="G2314" s="32">
        <v>3477</v>
      </c>
      <c r="H2314" s="7">
        <v>9034</v>
      </c>
      <c r="I2314" s="7">
        <v>5952</v>
      </c>
      <c r="J2314" s="32">
        <v>3082</v>
      </c>
      <c r="K2314" s="7">
        <v>5806</v>
      </c>
      <c r="L2314" s="7">
        <v>4113</v>
      </c>
      <c r="M2314" s="32">
        <v>1693</v>
      </c>
      <c r="N2314" s="8">
        <v>-9.9623644011512025E-2</v>
      </c>
      <c r="O2314" s="8">
        <v>-0.21757392473118276</v>
      </c>
      <c r="P2314" s="20">
        <v>0.12816353017521087</v>
      </c>
      <c r="Q2314" s="8">
        <v>-0.19956701436725055</v>
      </c>
      <c r="R2314" s="8">
        <v>-0.37042044071921054</v>
      </c>
      <c r="S2314" s="20">
        <v>0.25750452079566011</v>
      </c>
    </row>
    <row r="2315" spans="1:19" ht="12" customHeight="1" x14ac:dyDescent="0.2">
      <c r="A2315" s="6">
        <v>42365</v>
      </c>
      <c r="B2315" s="19">
        <v>42001</v>
      </c>
      <c r="C2315" s="19">
        <v>40545</v>
      </c>
      <c r="D2315" s="16" t="s">
        <v>2</v>
      </c>
      <c r="E2315" s="7">
        <v>7879</v>
      </c>
      <c r="F2315" s="7">
        <v>4782</v>
      </c>
      <c r="G2315" s="32">
        <v>3097</v>
      </c>
      <c r="H2315" s="7">
        <v>9815</v>
      </c>
      <c r="I2315" s="7">
        <v>7132</v>
      </c>
      <c r="J2315" s="32">
        <v>2683</v>
      </c>
      <c r="K2315" s="7">
        <v>6570</v>
      </c>
      <c r="L2315" s="7">
        <v>4664</v>
      </c>
      <c r="M2315" s="32">
        <v>1906</v>
      </c>
      <c r="N2315" s="8">
        <v>-0.19724910850738664</v>
      </c>
      <c r="O2315" s="8">
        <v>-0.32950084127874368</v>
      </c>
      <c r="P2315" s="20">
        <v>0.15430488259411113</v>
      </c>
      <c r="Q2315" s="8">
        <v>-0.17944178296188296</v>
      </c>
      <c r="R2315" s="8">
        <v>-0.32006256220673968</v>
      </c>
      <c r="S2315" s="20">
        <v>0.20552744258466338</v>
      </c>
    </row>
    <row r="2316" spans="1:19" ht="12" customHeight="1" x14ac:dyDescent="0.2">
      <c r="A2316" s="6">
        <v>42366</v>
      </c>
      <c r="B2316" s="19">
        <v>42002</v>
      </c>
      <c r="C2316" s="19">
        <v>40546</v>
      </c>
      <c r="D2316" s="16" t="s">
        <v>3</v>
      </c>
      <c r="E2316" s="7">
        <v>8069</v>
      </c>
      <c r="F2316" s="7">
        <v>5833</v>
      </c>
      <c r="G2316" s="32">
        <v>2236</v>
      </c>
      <c r="H2316" s="7">
        <v>8568</v>
      </c>
      <c r="I2316" s="7">
        <v>6595</v>
      </c>
      <c r="J2316" s="32">
        <v>1973</v>
      </c>
      <c r="K2316" s="7">
        <v>6740</v>
      </c>
      <c r="L2316" s="7">
        <v>5062</v>
      </c>
      <c r="M2316" s="32">
        <v>1678</v>
      </c>
      <c r="N2316" s="8">
        <v>-5.8239962651727373E-2</v>
      </c>
      <c r="O2316" s="8">
        <v>-0.11554207733131161</v>
      </c>
      <c r="P2316" s="20">
        <v>0.13329954384186515</v>
      </c>
      <c r="Q2316" s="8">
        <v>7.2434875066454074E-2</v>
      </c>
      <c r="R2316" s="8">
        <v>3.184150008844866E-2</v>
      </c>
      <c r="S2316" s="20">
        <v>0.19508284339925175</v>
      </c>
    </row>
    <row r="2317" spans="1:19" ht="12" customHeight="1" x14ac:dyDescent="0.2">
      <c r="A2317" s="6">
        <v>42367</v>
      </c>
      <c r="B2317" s="19">
        <v>42003</v>
      </c>
      <c r="C2317" s="19">
        <v>40547</v>
      </c>
      <c r="D2317" s="16" t="s">
        <v>4</v>
      </c>
      <c r="E2317" s="7">
        <v>8689</v>
      </c>
      <c r="F2317" s="7">
        <v>6208</v>
      </c>
      <c r="G2317" s="32">
        <v>2481</v>
      </c>
      <c r="H2317" s="7">
        <v>7257</v>
      </c>
      <c r="I2317" s="7">
        <v>4854</v>
      </c>
      <c r="J2317" s="32">
        <v>2403</v>
      </c>
      <c r="K2317" s="7">
        <v>7794</v>
      </c>
      <c r="L2317" s="7">
        <v>5459</v>
      </c>
      <c r="M2317" s="32">
        <v>2335</v>
      </c>
      <c r="N2317" s="8">
        <v>0.19732671902990218</v>
      </c>
      <c r="O2317" s="8">
        <v>0.27894519983518751</v>
      </c>
      <c r="P2317" s="20">
        <v>3.2459425717852763E-2</v>
      </c>
      <c r="Q2317" s="8">
        <v>0.19223380900109777</v>
      </c>
      <c r="R2317" s="8">
        <v>0.3033802225488138</v>
      </c>
      <c r="S2317" s="20">
        <v>-1.7425742574257441E-2</v>
      </c>
    </row>
    <row r="2318" spans="1:19" ht="12" customHeight="1" x14ac:dyDescent="0.2">
      <c r="A2318" s="6">
        <v>42368</v>
      </c>
      <c r="B2318" s="19">
        <v>42004</v>
      </c>
      <c r="C2318" s="19">
        <v>40548</v>
      </c>
      <c r="D2318" s="16" t="s">
        <v>5</v>
      </c>
      <c r="E2318" s="7">
        <v>6802</v>
      </c>
      <c r="F2318" s="7">
        <v>4815</v>
      </c>
      <c r="G2318" s="32">
        <v>1987</v>
      </c>
      <c r="H2318" s="7">
        <v>6516</v>
      </c>
      <c r="I2318" s="7">
        <v>4302</v>
      </c>
      <c r="J2318" s="32">
        <v>2214</v>
      </c>
      <c r="K2318" s="7">
        <v>5935</v>
      </c>
      <c r="L2318" s="7">
        <v>4336</v>
      </c>
      <c r="M2318" s="32">
        <v>1599</v>
      </c>
      <c r="N2318" s="8">
        <v>4.3891958256599084E-2</v>
      </c>
      <c r="O2318" s="8">
        <v>0.11924686192468625</v>
      </c>
      <c r="P2318" s="20">
        <v>-0.10252935862691959</v>
      </c>
      <c r="Q2318" s="8">
        <v>-8.3041251011054196E-2</v>
      </c>
      <c r="R2318" s="8">
        <v>-6.7583268783888428E-2</v>
      </c>
      <c r="S2318" s="20">
        <v>-0.1184560780834073</v>
      </c>
    </row>
    <row r="2319" spans="1:19" ht="12" customHeight="1" x14ac:dyDescent="0.2">
      <c r="A2319" s="6">
        <v>42369</v>
      </c>
      <c r="B2319" s="19">
        <v>42005</v>
      </c>
      <c r="C2319" s="19">
        <v>40549</v>
      </c>
      <c r="D2319" s="16" t="s">
        <v>6</v>
      </c>
      <c r="E2319" s="7">
        <v>7447</v>
      </c>
      <c r="F2319" s="7">
        <v>4370</v>
      </c>
      <c r="G2319" s="32">
        <v>3077</v>
      </c>
      <c r="H2319" s="7">
        <v>7666</v>
      </c>
      <c r="I2319" s="7">
        <v>4865</v>
      </c>
      <c r="J2319" s="32">
        <v>2801</v>
      </c>
      <c r="K2319" s="7">
        <v>6199</v>
      </c>
      <c r="L2319" s="7">
        <v>3975</v>
      </c>
      <c r="M2319" s="32">
        <v>2224</v>
      </c>
      <c r="N2319" s="8">
        <v>-2.8567701539264245E-2</v>
      </c>
      <c r="O2319" s="8">
        <v>-0.10174717368961972</v>
      </c>
      <c r="P2319" s="20">
        <v>9.8536237058193477E-2</v>
      </c>
      <c r="Q2319" s="8">
        <v>1.3473053892215647E-2</v>
      </c>
      <c r="R2319" s="8">
        <v>-0.15277239240015505</v>
      </c>
      <c r="S2319" s="20">
        <v>0.4050228310502284</v>
      </c>
    </row>
    <row r="2320" spans="1:19" ht="12" customHeight="1" x14ac:dyDescent="0.2">
      <c r="A2320" s="6">
        <v>42370</v>
      </c>
      <c r="B2320" s="19">
        <v>42006</v>
      </c>
      <c r="C2320" s="19">
        <v>40550</v>
      </c>
      <c r="D2320" s="16" t="s">
        <v>7</v>
      </c>
      <c r="E2320" s="7">
        <v>7027</v>
      </c>
      <c r="F2320" s="7">
        <v>4882</v>
      </c>
      <c r="G2320" s="32">
        <v>2145</v>
      </c>
      <c r="H2320" s="7">
        <v>6600</v>
      </c>
      <c r="I2320" s="7">
        <v>4379</v>
      </c>
      <c r="J2320" s="32">
        <v>2221</v>
      </c>
      <c r="K2320" s="7">
        <v>5939</v>
      </c>
      <c r="L2320" s="7">
        <v>4033</v>
      </c>
      <c r="M2320" s="32">
        <v>1906</v>
      </c>
      <c r="N2320" s="8">
        <v>6.4696969696969697E-2</v>
      </c>
      <c r="O2320" s="8">
        <v>0.1148664078556747</v>
      </c>
      <c r="P2320" s="20">
        <v>-3.4218820351193169E-2</v>
      </c>
      <c r="Q2320" s="8">
        <v>-9.7250770811921905E-2</v>
      </c>
      <c r="R2320" s="8">
        <v>-5.0748590316935682E-2</v>
      </c>
      <c r="S2320" s="20">
        <v>-0.18780764861794774</v>
      </c>
    </row>
    <row r="2321" spans="1:19" ht="12" customHeight="1" x14ac:dyDescent="0.2">
      <c r="A2321" s="6">
        <v>42371</v>
      </c>
      <c r="B2321" s="19">
        <v>42007</v>
      </c>
      <c r="C2321" s="19">
        <v>40551</v>
      </c>
      <c r="D2321" s="16" t="s">
        <v>1</v>
      </c>
      <c r="E2321" s="7">
        <v>8393</v>
      </c>
      <c r="F2321" s="7">
        <v>4981</v>
      </c>
      <c r="G2321" s="32">
        <v>3412</v>
      </c>
      <c r="H2321" s="7">
        <v>8346</v>
      </c>
      <c r="I2321" s="7">
        <v>4838</v>
      </c>
      <c r="J2321" s="32">
        <v>3508</v>
      </c>
      <c r="K2321" s="7">
        <v>5942</v>
      </c>
      <c r="L2321" s="7">
        <v>3941</v>
      </c>
      <c r="M2321" s="32">
        <v>2001</v>
      </c>
      <c r="N2321" s="8">
        <v>5.6314402108794681E-3</v>
      </c>
      <c r="O2321" s="8">
        <v>2.9557668458040531E-2</v>
      </c>
      <c r="P2321" s="20">
        <v>-2.7366020524515422E-2</v>
      </c>
      <c r="Q2321" s="8">
        <v>9.9423631123919387E-2</v>
      </c>
      <c r="R2321" s="8">
        <v>2.4686278543509577E-2</v>
      </c>
      <c r="S2321" s="20">
        <v>0.23043635052289946</v>
      </c>
    </row>
    <row r="2322" spans="1:19" ht="12" customHeight="1" x14ac:dyDescent="0.2">
      <c r="A2322" s="6">
        <v>42372</v>
      </c>
      <c r="B2322" s="19">
        <v>42008</v>
      </c>
      <c r="C2322" s="19">
        <v>40552</v>
      </c>
      <c r="D2322" s="16" t="s">
        <v>2</v>
      </c>
      <c r="E2322" s="7">
        <v>8822</v>
      </c>
      <c r="F2322" s="7">
        <v>5321</v>
      </c>
      <c r="G2322" s="32">
        <v>3501</v>
      </c>
      <c r="H2322" s="7">
        <v>8004</v>
      </c>
      <c r="I2322" s="7">
        <v>4996</v>
      </c>
      <c r="J2322" s="32">
        <v>3008</v>
      </c>
      <c r="K2322" s="7">
        <v>5783</v>
      </c>
      <c r="L2322" s="7">
        <v>3892</v>
      </c>
      <c r="M2322" s="32">
        <v>1891</v>
      </c>
      <c r="N2322" s="8">
        <v>0.10219890054972525</v>
      </c>
      <c r="O2322" s="8">
        <v>6.505204163330669E-2</v>
      </c>
      <c r="P2322" s="20">
        <v>0.16389627659574457</v>
      </c>
      <c r="Q2322" s="8">
        <v>0.33041773488161663</v>
      </c>
      <c r="R2322" s="8">
        <v>0.23114298935677935</v>
      </c>
      <c r="S2322" s="20">
        <v>0.51624079688176705</v>
      </c>
    </row>
    <row r="2323" spans="1:19" ht="12" customHeight="1" x14ac:dyDescent="0.2">
      <c r="A2323" s="6">
        <v>42373</v>
      </c>
      <c r="B2323" s="19">
        <v>42009</v>
      </c>
      <c r="C2323" s="19">
        <v>40553</v>
      </c>
      <c r="D2323" s="16" t="s">
        <v>3</v>
      </c>
      <c r="E2323" s="7">
        <v>7659</v>
      </c>
      <c r="F2323" s="7">
        <v>5075</v>
      </c>
      <c r="G2323" s="32">
        <v>2584</v>
      </c>
      <c r="H2323" s="7">
        <v>6885</v>
      </c>
      <c r="I2323" s="7">
        <v>4569</v>
      </c>
      <c r="J2323" s="32">
        <v>2316</v>
      </c>
      <c r="K2323" s="7">
        <v>4942</v>
      </c>
      <c r="L2323" s="7">
        <v>3450</v>
      </c>
      <c r="M2323" s="32">
        <v>1492</v>
      </c>
      <c r="N2323" s="8">
        <v>0.11241830065359482</v>
      </c>
      <c r="O2323" s="8">
        <v>0.11074633398993217</v>
      </c>
      <c r="P2323" s="20">
        <v>0.11571675302245255</v>
      </c>
      <c r="Q2323" s="8">
        <v>0.32097274922387031</v>
      </c>
      <c r="R2323" s="8">
        <v>0.32506527415143593</v>
      </c>
      <c r="S2323" s="20">
        <v>0.31300813008130079</v>
      </c>
    </row>
    <row r="2324" spans="1:19" ht="12" customHeight="1" x14ac:dyDescent="0.2">
      <c r="A2324" s="6">
        <v>42374</v>
      </c>
      <c r="B2324" s="19">
        <v>42010</v>
      </c>
      <c r="C2324" s="19">
        <v>40554</v>
      </c>
      <c r="D2324" s="16" t="s">
        <v>4</v>
      </c>
      <c r="E2324" s="7">
        <v>7106</v>
      </c>
      <c r="F2324" s="7">
        <v>4371</v>
      </c>
      <c r="G2324" s="32">
        <v>2735</v>
      </c>
      <c r="H2324" s="7">
        <v>6493</v>
      </c>
      <c r="I2324" s="7">
        <v>3770</v>
      </c>
      <c r="J2324" s="32">
        <v>2723</v>
      </c>
      <c r="K2324" s="7">
        <v>5133</v>
      </c>
      <c r="L2324" s="7">
        <v>3111</v>
      </c>
      <c r="M2324" s="32">
        <v>2022</v>
      </c>
      <c r="N2324" s="8">
        <v>9.4409363930386681E-2</v>
      </c>
      <c r="O2324" s="8">
        <v>0.15941644562334223</v>
      </c>
      <c r="P2324" s="20">
        <v>4.4069041498346895E-3</v>
      </c>
      <c r="Q2324" s="8">
        <v>0.31397928994082847</v>
      </c>
      <c r="R2324" s="8">
        <v>0.45602931379080602</v>
      </c>
      <c r="S2324" s="20">
        <v>0.13674147963424765</v>
      </c>
    </row>
    <row r="2325" spans="1:19" ht="12" customHeight="1" x14ac:dyDescent="0.2">
      <c r="A2325" s="6">
        <v>42375</v>
      </c>
      <c r="B2325" s="19">
        <v>42011</v>
      </c>
      <c r="C2325" s="19">
        <v>40555</v>
      </c>
      <c r="D2325" s="16" t="s">
        <v>5</v>
      </c>
      <c r="E2325" s="7">
        <v>6513</v>
      </c>
      <c r="F2325" s="7">
        <v>4450</v>
      </c>
      <c r="G2325" s="32">
        <v>2063</v>
      </c>
      <c r="H2325" s="7">
        <v>6148</v>
      </c>
      <c r="I2325" s="7">
        <v>4002</v>
      </c>
      <c r="J2325" s="32">
        <v>2146</v>
      </c>
      <c r="K2325" s="7">
        <v>5023</v>
      </c>
      <c r="L2325" s="7">
        <v>3690</v>
      </c>
      <c r="M2325" s="32">
        <v>1333</v>
      </c>
      <c r="N2325" s="8">
        <v>5.9368900455432749E-2</v>
      </c>
      <c r="O2325" s="8">
        <v>0.11194402798600689</v>
      </c>
      <c r="P2325" s="20">
        <v>-3.8676607642124883E-2</v>
      </c>
      <c r="Q2325" s="8">
        <v>6.4215686274509798E-2</v>
      </c>
      <c r="R2325" s="8">
        <v>5.7509505703422059E-2</v>
      </c>
      <c r="S2325" s="20">
        <v>7.8974895397489586E-2</v>
      </c>
    </row>
    <row r="2326" spans="1:19" ht="12" customHeight="1" x14ac:dyDescent="0.2">
      <c r="A2326" s="6">
        <v>42376</v>
      </c>
      <c r="B2326" s="19">
        <v>42012</v>
      </c>
      <c r="C2326" s="19">
        <v>40556</v>
      </c>
      <c r="D2326" s="16" t="s">
        <v>6</v>
      </c>
      <c r="E2326" s="7">
        <v>7707</v>
      </c>
      <c r="F2326" s="7">
        <v>4205</v>
      </c>
      <c r="G2326" s="32">
        <v>3502</v>
      </c>
      <c r="H2326" s="7">
        <v>7180</v>
      </c>
      <c r="I2326" s="7">
        <v>4379</v>
      </c>
      <c r="J2326" s="32">
        <v>2801</v>
      </c>
      <c r="K2326" s="7">
        <v>5987</v>
      </c>
      <c r="L2326" s="7">
        <v>3934</v>
      </c>
      <c r="M2326" s="32">
        <v>2053</v>
      </c>
      <c r="N2326" s="8">
        <v>7.3398328690807757E-2</v>
      </c>
      <c r="O2326" s="8">
        <v>-3.9735099337748325E-2</v>
      </c>
      <c r="P2326" s="20">
        <v>0.25026776151374519</v>
      </c>
      <c r="Q2326" s="8">
        <v>0.22081419293521298</v>
      </c>
      <c r="R2326" s="8">
        <v>-4.626899523701522E-2</v>
      </c>
      <c r="S2326" s="20">
        <v>0.83928571428571419</v>
      </c>
    </row>
    <row r="2327" spans="1:19" ht="12" customHeight="1" x14ac:dyDescent="0.2">
      <c r="A2327" s="6">
        <v>42377</v>
      </c>
      <c r="B2327" s="19">
        <v>42013</v>
      </c>
      <c r="C2327" s="19">
        <v>40557</v>
      </c>
      <c r="D2327" s="16" t="s">
        <v>7</v>
      </c>
      <c r="E2327" s="7">
        <v>6935</v>
      </c>
      <c r="F2327" s="7">
        <v>4578</v>
      </c>
      <c r="G2327" s="32">
        <v>2357</v>
      </c>
      <c r="H2327" s="7">
        <v>6716</v>
      </c>
      <c r="I2327" s="7">
        <v>4775</v>
      </c>
      <c r="J2327" s="32">
        <v>1941</v>
      </c>
      <c r="K2327" s="7">
        <v>5304</v>
      </c>
      <c r="L2327" s="7">
        <v>3298</v>
      </c>
      <c r="M2327" s="32">
        <v>2006</v>
      </c>
      <c r="N2327" s="8">
        <v>3.2608695652173836E-2</v>
      </c>
      <c r="O2327" s="8">
        <v>-4.1256544502617842E-2</v>
      </c>
      <c r="P2327" s="20">
        <v>0.21432251416795456</v>
      </c>
      <c r="Q2327" s="8">
        <v>-1.0275438846867435E-2</v>
      </c>
      <c r="R2327" s="8">
        <v>-7.4216380182002051E-2</v>
      </c>
      <c r="S2327" s="20">
        <v>0.14306498545101842</v>
      </c>
    </row>
    <row r="2328" spans="1:19" ht="12" customHeight="1" x14ac:dyDescent="0.2">
      <c r="A2328" s="6">
        <v>42378</v>
      </c>
      <c r="B2328" s="19">
        <v>42014</v>
      </c>
      <c r="C2328" s="19">
        <v>40558</v>
      </c>
      <c r="D2328" s="16" t="s">
        <v>1</v>
      </c>
      <c r="E2328" s="7">
        <v>7906</v>
      </c>
      <c r="F2328" s="7">
        <v>4338</v>
      </c>
      <c r="G2328" s="32">
        <v>3568</v>
      </c>
      <c r="H2328" s="7">
        <v>6915</v>
      </c>
      <c r="I2328" s="7">
        <v>3932</v>
      </c>
      <c r="J2328" s="32">
        <v>2983</v>
      </c>
      <c r="K2328" s="7">
        <v>5794</v>
      </c>
      <c r="L2328" s="7">
        <v>3726</v>
      </c>
      <c r="M2328" s="32">
        <v>2068</v>
      </c>
      <c r="N2328" s="8">
        <v>0.14331164135936381</v>
      </c>
      <c r="O2328" s="8">
        <v>0.1032553407934893</v>
      </c>
      <c r="P2328" s="20">
        <v>0.19611129735165944</v>
      </c>
      <c r="Q2328" s="8">
        <v>0.12014735052422787</v>
      </c>
      <c r="R2328" s="8">
        <v>-2.8660994178235533E-2</v>
      </c>
      <c r="S2328" s="20">
        <v>0.37654320987654311</v>
      </c>
    </row>
    <row r="2329" spans="1:19" ht="12" customHeight="1" x14ac:dyDescent="0.2">
      <c r="A2329" s="6">
        <v>42379</v>
      </c>
      <c r="B2329" s="19">
        <v>42015</v>
      </c>
      <c r="C2329" s="19">
        <v>40559</v>
      </c>
      <c r="D2329" s="16" t="s">
        <v>2</v>
      </c>
      <c r="E2329" s="7">
        <v>7673</v>
      </c>
      <c r="F2329" s="7">
        <v>4631</v>
      </c>
      <c r="G2329" s="32">
        <v>3042</v>
      </c>
      <c r="H2329" s="7">
        <v>6893</v>
      </c>
      <c r="I2329" s="7">
        <v>4130</v>
      </c>
      <c r="J2329" s="32">
        <v>2763</v>
      </c>
      <c r="K2329" s="7">
        <v>5753</v>
      </c>
      <c r="L2329" s="7">
        <v>4087</v>
      </c>
      <c r="M2329" s="32">
        <v>1666</v>
      </c>
      <c r="N2329" s="8">
        <v>0.11315827651240395</v>
      </c>
      <c r="O2329" s="8">
        <v>0.12130750605326868</v>
      </c>
      <c r="P2329" s="20">
        <v>0.10097719869706845</v>
      </c>
      <c r="Q2329" s="8">
        <v>0.23023889690556354</v>
      </c>
      <c r="R2329" s="8">
        <v>0.11886929209954089</v>
      </c>
      <c r="S2329" s="20">
        <v>0.449952335557674</v>
      </c>
    </row>
    <row r="2330" spans="1:19" ht="12" customHeight="1" x14ac:dyDescent="0.2">
      <c r="A2330" s="6">
        <v>42380</v>
      </c>
      <c r="B2330" s="19">
        <v>42016</v>
      </c>
      <c r="C2330" s="19">
        <v>40560</v>
      </c>
      <c r="D2330" s="16" t="s">
        <v>3</v>
      </c>
      <c r="E2330" s="7">
        <v>5806</v>
      </c>
      <c r="F2330" s="7">
        <v>3685</v>
      </c>
      <c r="G2330" s="32">
        <v>2121</v>
      </c>
      <c r="H2330" s="7">
        <v>5671</v>
      </c>
      <c r="I2330" s="7">
        <v>3735</v>
      </c>
      <c r="J2330" s="32">
        <v>1936</v>
      </c>
      <c r="K2330" s="7">
        <v>5174</v>
      </c>
      <c r="L2330" s="7">
        <v>3796</v>
      </c>
      <c r="M2330" s="32">
        <v>1378</v>
      </c>
      <c r="N2330" s="8">
        <v>2.3805325339446348E-2</v>
      </c>
      <c r="O2330" s="8">
        <v>-1.338688085676043E-2</v>
      </c>
      <c r="P2330" s="20">
        <v>9.5557851239669311E-2</v>
      </c>
      <c r="Q2330" s="8">
        <v>-4.0647719762062162E-2</v>
      </c>
      <c r="R2330" s="8">
        <v>-0.15442863698944465</v>
      </c>
      <c r="S2330" s="20">
        <v>0.25206611570247928</v>
      </c>
    </row>
    <row r="2331" spans="1:19" ht="12" customHeight="1" x14ac:dyDescent="0.2">
      <c r="A2331" s="6">
        <v>42381</v>
      </c>
      <c r="B2331" s="19">
        <v>42017</v>
      </c>
      <c r="C2331" s="19">
        <v>40561</v>
      </c>
      <c r="D2331" s="16" t="s">
        <v>4</v>
      </c>
      <c r="E2331" s="7">
        <v>6616</v>
      </c>
      <c r="F2331" s="7">
        <v>3928</v>
      </c>
      <c r="G2331" s="32">
        <v>2688</v>
      </c>
      <c r="H2331" s="7">
        <v>5415</v>
      </c>
      <c r="I2331" s="7">
        <v>3273</v>
      </c>
      <c r="J2331" s="32">
        <v>2142</v>
      </c>
      <c r="K2331" s="7">
        <v>5318</v>
      </c>
      <c r="L2331" s="7">
        <v>3418</v>
      </c>
      <c r="M2331" s="32">
        <v>1900</v>
      </c>
      <c r="N2331" s="8">
        <v>0.22179132040627891</v>
      </c>
      <c r="O2331" s="8">
        <v>0.20012221203788583</v>
      </c>
      <c r="P2331" s="20">
        <v>0.25490196078431371</v>
      </c>
      <c r="Q2331" s="8">
        <v>0.14642176399237572</v>
      </c>
      <c r="R2331" s="8">
        <v>0.18455971049457176</v>
      </c>
      <c r="S2331" s="20">
        <v>9.4908350305499045E-2</v>
      </c>
    </row>
    <row r="2332" spans="1:19" ht="12" customHeight="1" x14ac:dyDescent="0.2">
      <c r="A2332" s="6">
        <v>42382</v>
      </c>
      <c r="B2332" s="19">
        <v>42018</v>
      </c>
      <c r="C2332" s="19">
        <v>40562</v>
      </c>
      <c r="D2332" s="16" t="s">
        <v>5</v>
      </c>
      <c r="E2332" s="7">
        <v>6185</v>
      </c>
      <c r="F2332" s="7">
        <v>4111</v>
      </c>
      <c r="G2332" s="32">
        <v>2074</v>
      </c>
      <c r="H2332" s="7">
        <v>5452</v>
      </c>
      <c r="I2332" s="7">
        <v>3582</v>
      </c>
      <c r="J2332" s="32">
        <v>1870</v>
      </c>
      <c r="K2332" s="7">
        <v>5522</v>
      </c>
      <c r="L2332" s="7">
        <v>4175</v>
      </c>
      <c r="M2332" s="32">
        <v>1347</v>
      </c>
      <c r="N2332" s="8">
        <v>0.13444607483492299</v>
      </c>
      <c r="O2332" s="8">
        <v>0.14768285873813514</v>
      </c>
      <c r="P2332" s="20">
        <v>0.10909090909090913</v>
      </c>
      <c r="Q2332" s="8">
        <v>0.11461524599026851</v>
      </c>
      <c r="R2332" s="8">
        <v>0.11833514689880298</v>
      </c>
      <c r="S2332" s="20">
        <v>0.10731446876668449</v>
      </c>
    </row>
    <row r="2333" spans="1:19" ht="13.5" customHeight="1" x14ac:dyDescent="0.2">
      <c r="A2333" s="6">
        <v>42383</v>
      </c>
      <c r="B2333" s="19">
        <v>42019</v>
      </c>
      <c r="C2333" s="19">
        <v>40563</v>
      </c>
      <c r="D2333" s="16" t="s">
        <v>6</v>
      </c>
      <c r="E2333" s="7">
        <v>7053</v>
      </c>
      <c r="F2333" s="7">
        <v>3920</v>
      </c>
      <c r="G2333" s="32">
        <v>3133</v>
      </c>
      <c r="H2333" s="7">
        <v>6492</v>
      </c>
      <c r="I2333" s="7">
        <v>4231</v>
      </c>
      <c r="J2333" s="32">
        <v>2261</v>
      </c>
      <c r="K2333" s="7">
        <v>6511</v>
      </c>
      <c r="L2333" s="7">
        <v>4260</v>
      </c>
      <c r="M2333" s="32">
        <v>2251</v>
      </c>
      <c r="N2333" s="8">
        <v>8.6414048059149762E-2</v>
      </c>
      <c r="O2333" s="8">
        <v>-7.3505081541006878E-2</v>
      </c>
      <c r="P2333" s="20">
        <v>0.38567005749668293</v>
      </c>
      <c r="Q2333" s="8">
        <v>0.11916851793081551</v>
      </c>
      <c r="R2333" s="8">
        <v>-5.3597295992274252E-2</v>
      </c>
      <c r="S2333" s="20">
        <v>0.45046296296296306</v>
      </c>
    </row>
    <row r="2334" spans="1:19" ht="13.5" customHeight="1" x14ac:dyDescent="0.2">
      <c r="A2334" s="6">
        <v>42384</v>
      </c>
      <c r="B2334" s="19">
        <v>42020</v>
      </c>
      <c r="C2334" s="19">
        <v>40564</v>
      </c>
      <c r="D2334" s="16" t="s">
        <v>7</v>
      </c>
      <c r="E2334" s="7">
        <v>5874</v>
      </c>
      <c r="F2334" s="7">
        <v>3865</v>
      </c>
      <c r="G2334" s="32">
        <v>2009</v>
      </c>
      <c r="H2334" s="7">
        <v>5555</v>
      </c>
      <c r="I2334" s="7">
        <v>3756</v>
      </c>
      <c r="J2334" s="32">
        <v>1799</v>
      </c>
      <c r="K2334" s="7">
        <v>5735</v>
      </c>
      <c r="L2334" s="7">
        <v>3803</v>
      </c>
      <c r="M2334" s="32">
        <v>1932</v>
      </c>
      <c r="N2334" s="8">
        <v>5.7425742574257477E-2</v>
      </c>
      <c r="O2334" s="8">
        <v>2.9020234291799785E-2</v>
      </c>
      <c r="P2334" s="20">
        <v>0.11673151750972766</v>
      </c>
      <c r="Q2334" s="8">
        <v>-0.10087249349456606</v>
      </c>
      <c r="R2334" s="8">
        <v>-6.8899060467357276E-2</v>
      </c>
      <c r="S2334" s="20">
        <v>-0.15659109991603692</v>
      </c>
    </row>
    <row r="2335" spans="1:19" ht="13.5" customHeight="1" x14ac:dyDescent="0.2">
      <c r="A2335" s="6">
        <v>42385</v>
      </c>
      <c r="B2335" s="19">
        <v>42021</v>
      </c>
      <c r="C2335" s="19">
        <v>40565</v>
      </c>
      <c r="D2335" s="16" t="s">
        <v>1</v>
      </c>
      <c r="E2335" s="7">
        <v>7428</v>
      </c>
      <c r="F2335" s="7">
        <v>4065</v>
      </c>
      <c r="G2335" s="32">
        <v>3363</v>
      </c>
      <c r="H2335" s="7">
        <v>6786</v>
      </c>
      <c r="I2335" s="7">
        <v>3789</v>
      </c>
      <c r="J2335" s="32">
        <v>2997</v>
      </c>
      <c r="K2335" s="7">
        <v>6022</v>
      </c>
      <c r="L2335" s="7">
        <v>4097</v>
      </c>
      <c r="M2335" s="32">
        <v>1925</v>
      </c>
      <c r="N2335" s="8">
        <v>9.4606542882404998E-2</v>
      </c>
      <c r="O2335" s="8">
        <v>7.2842438638163198E-2</v>
      </c>
      <c r="P2335" s="20">
        <v>0.12212212212212203</v>
      </c>
      <c r="Q2335" s="8">
        <v>0.11699248120300743</v>
      </c>
      <c r="R2335" s="8">
        <v>2.8853454821564206E-2</v>
      </c>
      <c r="S2335" s="20">
        <v>0.24601704334938868</v>
      </c>
    </row>
    <row r="2336" spans="1:19" ht="13.5" customHeight="1" x14ac:dyDescent="0.2">
      <c r="A2336" s="6">
        <v>42386</v>
      </c>
      <c r="B2336" s="19">
        <v>42022</v>
      </c>
      <c r="C2336" s="19">
        <v>40566</v>
      </c>
      <c r="D2336" s="16" t="s">
        <v>2</v>
      </c>
      <c r="E2336" s="7">
        <v>7576</v>
      </c>
      <c r="F2336" s="7">
        <v>4394</v>
      </c>
      <c r="G2336" s="32">
        <v>3182</v>
      </c>
      <c r="H2336" s="7">
        <v>7007</v>
      </c>
      <c r="I2336" s="7">
        <v>4432</v>
      </c>
      <c r="J2336" s="32">
        <v>2575</v>
      </c>
      <c r="K2336" s="7">
        <v>5787</v>
      </c>
      <c r="L2336" s="7">
        <v>4337</v>
      </c>
      <c r="M2336" s="32">
        <v>1450</v>
      </c>
      <c r="N2336" s="8">
        <v>8.1204509775938405E-2</v>
      </c>
      <c r="O2336" s="8">
        <v>-8.5740072202166173E-3</v>
      </c>
      <c r="P2336" s="20">
        <v>0.23572815533980584</v>
      </c>
      <c r="Q2336" s="8">
        <v>0.15734799877787964</v>
      </c>
      <c r="R2336" s="8">
        <v>-1.7222097964661121E-2</v>
      </c>
      <c r="S2336" s="20">
        <v>0.53349397590361436</v>
      </c>
    </row>
    <row r="2337" spans="1:19" ht="13.5" customHeight="1" x14ac:dyDescent="0.2">
      <c r="A2337" s="6">
        <v>42387</v>
      </c>
      <c r="B2337" s="19">
        <v>42023</v>
      </c>
      <c r="C2337" s="19">
        <v>40567</v>
      </c>
      <c r="D2337" s="16" t="s">
        <v>3</v>
      </c>
      <c r="E2337" s="7">
        <v>6421</v>
      </c>
      <c r="F2337" s="7">
        <v>4179</v>
      </c>
      <c r="G2337" s="32">
        <v>2242</v>
      </c>
      <c r="H2337" s="7">
        <v>5864</v>
      </c>
      <c r="I2337" s="7">
        <v>4047</v>
      </c>
      <c r="J2337" s="32">
        <v>1817</v>
      </c>
      <c r="K2337" s="7">
        <v>5227</v>
      </c>
      <c r="L2337" s="7">
        <v>3898</v>
      </c>
      <c r="M2337" s="32">
        <v>1329</v>
      </c>
      <c r="N2337" s="8">
        <v>9.4986357435197899E-2</v>
      </c>
      <c r="O2337" s="8">
        <v>3.2616753150481737E-2</v>
      </c>
      <c r="P2337" s="20">
        <v>0.2339020363236104</v>
      </c>
      <c r="Q2337" s="8">
        <v>8.2069430401078503E-2</v>
      </c>
      <c r="R2337" s="8">
        <v>-2.6554856743535971E-2</v>
      </c>
      <c r="S2337" s="20">
        <v>0.36624009750152342</v>
      </c>
    </row>
    <row r="2338" spans="1:19" ht="13.5" customHeight="1" x14ac:dyDescent="0.2">
      <c r="A2338" s="6">
        <v>42388</v>
      </c>
      <c r="B2338" s="19">
        <v>42024</v>
      </c>
      <c r="C2338" s="19">
        <v>40568</v>
      </c>
      <c r="D2338" s="16" t="s">
        <v>4</v>
      </c>
      <c r="E2338" s="7">
        <v>6216</v>
      </c>
      <c r="F2338" s="7">
        <v>3751</v>
      </c>
      <c r="G2338" s="32">
        <v>2465</v>
      </c>
      <c r="H2338" s="7">
        <v>5030</v>
      </c>
      <c r="I2338" s="7">
        <v>3148</v>
      </c>
      <c r="J2338" s="32">
        <v>1882</v>
      </c>
      <c r="K2338" s="7">
        <v>5567</v>
      </c>
      <c r="L2338" s="7">
        <v>3642</v>
      </c>
      <c r="M2338" s="32">
        <v>1925</v>
      </c>
      <c r="N2338" s="8">
        <v>0.2357852882703777</v>
      </c>
      <c r="O2338" s="8">
        <v>0.19155019059720457</v>
      </c>
      <c r="P2338" s="20">
        <v>0.30977683315621674</v>
      </c>
      <c r="Q2338" s="8">
        <v>0.17150395778364125</v>
      </c>
      <c r="R2338" s="8">
        <v>9.3904928550597733E-2</v>
      </c>
      <c r="S2338" s="20">
        <v>0.31326584976025562</v>
      </c>
    </row>
    <row r="2339" spans="1:19" ht="13.5" customHeight="1" x14ac:dyDescent="0.2">
      <c r="A2339" s="6">
        <v>42389</v>
      </c>
      <c r="B2339" s="19">
        <v>42025</v>
      </c>
      <c r="C2339" s="19">
        <v>40569</v>
      </c>
      <c r="D2339" s="16" t="s">
        <v>5</v>
      </c>
      <c r="E2339" s="7">
        <v>6185</v>
      </c>
      <c r="F2339" s="7">
        <v>4372</v>
      </c>
      <c r="G2339" s="32">
        <v>1813</v>
      </c>
      <c r="H2339" s="7">
        <v>5432</v>
      </c>
      <c r="I2339" s="7">
        <v>3692</v>
      </c>
      <c r="J2339" s="32">
        <v>1740</v>
      </c>
      <c r="K2339" s="7">
        <v>5516</v>
      </c>
      <c r="L2339" s="7">
        <v>4269</v>
      </c>
      <c r="M2339" s="32">
        <v>1247</v>
      </c>
      <c r="N2339" s="8">
        <v>0.1386229749631811</v>
      </c>
      <c r="O2339" s="8">
        <v>0.18418201516793076</v>
      </c>
      <c r="P2339" s="20">
        <v>4.1954022988505812E-2</v>
      </c>
      <c r="Q2339" s="8">
        <v>-7.0637341467330028E-3</v>
      </c>
      <c r="R2339" s="8">
        <v>1.8331805682860747E-3</v>
      </c>
      <c r="S2339" s="20">
        <v>-2.7882037533512039E-2</v>
      </c>
    </row>
    <row r="2340" spans="1:19" ht="13.5" customHeight="1" x14ac:dyDescent="0.2">
      <c r="A2340" s="6">
        <v>42390</v>
      </c>
      <c r="B2340" s="19">
        <v>42026</v>
      </c>
      <c r="C2340" s="19">
        <v>40570</v>
      </c>
      <c r="D2340" s="16" t="s">
        <v>6</v>
      </c>
      <c r="E2340" s="7">
        <v>6718</v>
      </c>
      <c r="F2340" s="7">
        <v>4212</v>
      </c>
      <c r="G2340" s="32">
        <v>2506</v>
      </c>
      <c r="H2340" s="7">
        <v>6440</v>
      </c>
      <c r="I2340" s="7">
        <v>4156</v>
      </c>
      <c r="J2340" s="32">
        <v>2284</v>
      </c>
      <c r="K2340" s="7">
        <v>6085</v>
      </c>
      <c r="L2340" s="7">
        <v>4218</v>
      </c>
      <c r="M2340" s="32">
        <v>1867</v>
      </c>
      <c r="N2340" s="8">
        <v>4.3167701863354058E-2</v>
      </c>
      <c r="O2340" s="8">
        <v>1.3474494706448459E-2</v>
      </c>
      <c r="P2340" s="20">
        <v>9.7197898423817763E-2</v>
      </c>
      <c r="Q2340" s="8">
        <v>7.7465918203688755E-2</v>
      </c>
      <c r="R2340" s="8">
        <v>-7.6113182715507821E-2</v>
      </c>
      <c r="S2340" s="20">
        <v>0.49522673031026243</v>
      </c>
    </row>
    <row r="2341" spans="1:19" ht="13.5" customHeight="1" x14ac:dyDescent="0.2">
      <c r="A2341" s="6">
        <v>42391</v>
      </c>
      <c r="B2341" s="19">
        <v>42027</v>
      </c>
      <c r="C2341" s="19">
        <v>40571</v>
      </c>
      <c r="D2341" s="16" t="s">
        <v>7</v>
      </c>
      <c r="E2341" s="7">
        <v>6286</v>
      </c>
      <c r="F2341" s="7">
        <v>4240</v>
      </c>
      <c r="G2341" s="32">
        <v>2046</v>
      </c>
      <c r="H2341" s="7">
        <v>5074</v>
      </c>
      <c r="I2341" s="7">
        <v>3496</v>
      </c>
      <c r="J2341" s="32">
        <v>1578</v>
      </c>
      <c r="K2341" s="7">
        <v>5143</v>
      </c>
      <c r="L2341" s="7">
        <v>3543</v>
      </c>
      <c r="M2341" s="32">
        <v>1600</v>
      </c>
      <c r="N2341" s="8">
        <v>0.23886480094599927</v>
      </c>
      <c r="O2341" s="8">
        <v>0.21281464530892458</v>
      </c>
      <c r="P2341" s="20">
        <v>0.29657794676806093</v>
      </c>
      <c r="Q2341" s="8">
        <v>4.0211815323514921E-2</v>
      </c>
      <c r="R2341" s="8">
        <v>4.3307086614173151E-2</v>
      </c>
      <c r="S2341" s="20">
        <v>3.3855482566953032E-2</v>
      </c>
    </row>
    <row r="2342" spans="1:19" ht="13.5" customHeight="1" x14ac:dyDescent="0.2">
      <c r="A2342" s="6">
        <v>42392</v>
      </c>
      <c r="B2342" s="19">
        <v>42028</v>
      </c>
      <c r="C2342" s="19">
        <v>40572</v>
      </c>
      <c r="D2342" s="16" t="s">
        <v>1</v>
      </c>
      <c r="E2342" s="7">
        <v>7062</v>
      </c>
      <c r="F2342" s="7">
        <v>4033</v>
      </c>
      <c r="G2342" s="32">
        <v>3029</v>
      </c>
      <c r="H2342" s="7">
        <v>5722</v>
      </c>
      <c r="I2342" s="7">
        <v>3266</v>
      </c>
      <c r="J2342" s="32">
        <v>2456</v>
      </c>
      <c r="K2342" s="7">
        <v>4754</v>
      </c>
      <c r="L2342" s="7">
        <v>3321</v>
      </c>
      <c r="M2342" s="32">
        <v>1433</v>
      </c>
      <c r="N2342" s="8">
        <v>0.23418385180006984</v>
      </c>
      <c r="O2342" s="8">
        <v>0.23484384568279237</v>
      </c>
      <c r="P2342" s="20">
        <v>0.23330618892508137</v>
      </c>
      <c r="Q2342" s="8">
        <v>0.1819246861924686</v>
      </c>
      <c r="R2342" s="8">
        <v>5.3828063757512368E-2</v>
      </c>
      <c r="S2342" s="20">
        <v>0.41014897579143383</v>
      </c>
    </row>
    <row r="2343" spans="1:19" ht="13.5" customHeight="1" x14ac:dyDescent="0.2">
      <c r="A2343" s="6">
        <v>42393</v>
      </c>
      <c r="B2343" s="19">
        <v>42029</v>
      </c>
      <c r="C2343" s="19">
        <v>40573</v>
      </c>
      <c r="D2343" s="16" t="s">
        <v>2</v>
      </c>
      <c r="E2343" s="7">
        <v>6901</v>
      </c>
      <c r="F2343" s="7">
        <v>4293</v>
      </c>
      <c r="G2343" s="32">
        <v>2608</v>
      </c>
      <c r="H2343" s="7">
        <v>6487</v>
      </c>
      <c r="I2343" s="7">
        <v>4365</v>
      </c>
      <c r="J2343" s="32">
        <v>2122</v>
      </c>
      <c r="K2343" s="7">
        <v>5156</v>
      </c>
      <c r="L2343" s="7">
        <v>3949</v>
      </c>
      <c r="M2343" s="32">
        <v>1207</v>
      </c>
      <c r="N2343" s="8">
        <v>6.3819947587482551E-2</v>
      </c>
      <c r="O2343" s="8">
        <v>-1.6494845360824795E-2</v>
      </c>
      <c r="P2343" s="20">
        <v>0.22902921771913287</v>
      </c>
      <c r="Q2343" s="8">
        <v>1.634756995581732E-2</v>
      </c>
      <c r="R2343" s="8">
        <v>-0.11429750361048074</v>
      </c>
      <c r="S2343" s="20">
        <v>0.3422542460113227</v>
      </c>
    </row>
    <row r="2344" spans="1:19" ht="13.5" customHeight="1" x14ac:dyDescent="0.2">
      <c r="A2344" s="6">
        <v>42394</v>
      </c>
      <c r="B2344" s="19">
        <v>42030</v>
      </c>
      <c r="C2344" s="19">
        <v>40574</v>
      </c>
      <c r="D2344" s="16" t="s">
        <v>3</v>
      </c>
      <c r="E2344" s="7">
        <v>5757</v>
      </c>
      <c r="F2344" s="7">
        <v>3865</v>
      </c>
      <c r="G2344" s="32">
        <v>1892</v>
      </c>
      <c r="H2344" s="7">
        <v>5592</v>
      </c>
      <c r="I2344" s="7">
        <v>4088</v>
      </c>
      <c r="J2344" s="32">
        <v>1504</v>
      </c>
      <c r="K2344" s="7">
        <v>4838</v>
      </c>
      <c r="L2344" s="7">
        <v>3784</v>
      </c>
      <c r="M2344" s="32">
        <v>1054</v>
      </c>
      <c r="N2344" s="8">
        <v>2.9506437768240357E-2</v>
      </c>
      <c r="O2344" s="8">
        <v>-5.4549902152641883E-2</v>
      </c>
      <c r="P2344" s="20">
        <v>0.25797872340425543</v>
      </c>
      <c r="Q2344" s="8">
        <v>-8.9082278481012689E-2</v>
      </c>
      <c r="R2344" s="8">
        <v>-0.10985720865960391</v>
      </c>
      <c r="S2344" s="20">
        <v>-4.3478260869565188E-2</v>
      </c>
    </row>
    <row r="2345" spans="1:19" ht="13.5" customHeight="1" x14ac:dyDescent="0.2">
      <c r="A2345" s="6">
        <v>42395</v>
      </c>
      <c r="B2345" s="19">
        <v>42031</v>
      </c>
      <c r="C2345" s="19">
        <v>40575</v>
      </c>
      <c r="D2345" s="16" t="s">
        <v>4</v>
      </c>
      <c r="E2345" s="7">
        <v>6107</v>
      </c>
      <c r="F2345" s="7">
        <v>4166</v>
      </c>
      <c r="G2345" s="32">
        <v>1941</v>
      </c>
      <c r="H2345" s="7">
        <v>4554</v>
      </c>
      <c r="I2345" s="7">
        <v>2933</v>
      </c>
      <c r="J2345" s="32">
        <v>1621</v>
      </c>
      <c r="K2345" s="7">
        <v>5694</v>
      </c>
      <c r="L2345" s="7">
        <v>4148</v>
      </c>
      <c r="M2345" s="32">
        <v>1546</v>
      </c>
      <c r="N2345" s="8">
        <v>0.34101888449714535</v>
      </c>
      <c r="O2345" s="8">
        <v>0.42038868053187861</v>
      </c>
      <c r="P2345" s="20">
        <v>0.19740900678593465</v>
      </c>
      <c r="Q2345" s="8">
        <v>-1.7535392535392491E-2</v>
      </c>
      <c r="R2345" s="8">
        <v>-9.9809885931558817E-3</v>
      </c>
      <c r="S2345" s="20">
        <v>-3.3366533864541803E-2</v>
      </c>
    </row>
    <row r="2346" spans="1:19" ht="13.5" customHeight="1" x14ac:dyDescent="0.2">
      <c r="A2346" s="6">
        <v>42396</v>
      </c>
      <c r="B2346" s="19">
        <v>42032</v>
      </c>
      <c r="C2346" s="19">
        <v>40576</v>
      </c>
      <c r="D2346" s="16" t="s">
        <v>5</v>
      </c>
      <c r="E2346" s="7">
        <v>6003</v>
      </c>
      <c r="F2346" s="7">
        <v>4400</v>
      </c>
      <c r="G2346" s="32">
        <v>1603</v>
      </c>
      <c r="H2346" s="7">
        <v>5715</v>
      </c>
      <c r="I2346" s="7">
        <v>4030</v>
      </c>
      <c r="J2346" s="32">
        <v>1685</v>
      </c>
      <c r="K2346" s="7">
        <v>4996</v>
      </c>
      <c r="L2346" s="7">
        <v>3662</v>
      </c>
      <c r="M2346" s="32">
        <v>1334</v>
      </c>
      <c r="N2346" s="8">
        <v>5.0393700787401574E-2</v>
      </c>
      <c r="O2346" s="8">
        <v>9.1811414392059643E-2</v>
      </c>
      <c r="P2346" s="20">
        <v>-4.8664688427299652E-2</v>
      </c>
      <c r="Q2346" s="8">
        <v>-0.14548042704626329</v>
      </c>
      <c r="R2346" s="8">
        <v>-0.12228206662677044</v>
      </c>
      <c r="S2346" s="20">
        <v>-0.20328031809145131</v>
      </c>
    </row>
    <row r="2347" spans="1:19" ht="13.5" customHeight="1" x14ac:dyDescent="0.2">
      <c r="A2347" s="6">
        <v>42397</v>
      </c>
      <c r="B2347" s="19">
        <v>42033</v>
      </c>
      <c r="C2347" s="19">
        <v>40577</v>
      </c>
      <c r="D2347" s="16" t="s">
        <v>6</v>
      </c>
      <c r="E2347" s="7">
        <v>6927</v>
      </c>
      <c r="F2347" s="7">
        <v>4247</v>
      </c>
      <c r="G2347" s="32">
        <v>2680</v>
      </c>
      <c r="H2347" s="7">
        <v>5806</v>
      </c>
      <c r="I2347" s="7">
        <v>3966</v>
      </c>
      <c r="J2347" s="32">
        <v>1840</v>
      </c>
      <c r="K2347" s="7">
        <v>5921</v>
      </c>
      <c r="L2347" s="7">
        <v>3991</v>
      </c>
      <c r="M2347" s="32">
        <v>1930</v>
      </c>
      <c r="N2347" s="8">
        <v>0.1930761281433</v>
      </c>
      <c r="O2347" s="8">
        <v>7.0852244074634418E-2</v>
      </c>
      <c r="P2347" s="20">
        <v>0.45652173913043481</v>
      </c>
      <c r="Q2347" s="8">
        <v>1.5905147484094329E-3</v>
      </c>
      <c r="R2347" s="8">
        <v>-0.14512882447665054</v>
      </c>
      <c r="S2347" s="20">
        <v>0.37577002053388098</v>
      </c>
    </row>
    <row r="2348" spans="1:19" ht="13.5" customHeight="1" x14ac:dyDescent="0.2">
      <c r="A2348" s="6">
        <v>42398</v>
      </c>
      <c r="B2348" s="19">
        <v>42034</v>
      </c>
      <c r="C2348" s="19">
        <v>40578</v>
      </c>
      <c r="D2348" s="16" t="s">
        <v>7</v>
      </c>
      <c r="E2348" s="7">
        <v>5867</v>
      </c>
      <c r="F2348" s="7">
        <v>4500</v>
      </c>
      <c r="G2348" s="32">
        <v>1367</v>
      </c>
      <c r="H2348" s="7">
        <v>5520</v>
      </c>
      <c r="I2348" s="7">
        <v>3918</v>
      </c>
      <c r="J2348" s="32">
        <v>1602</v>
      </c>
      <c r="K2348" s="7">
        <v>5202</v>
      </c>
      <c r="L2348" s="7">
        <v>3737</v>
      </c>
      <c r="M2348" s="32">
        <v>1465</v>
      </c>
      <c r="N2348" s="8">
        <v>6.286231884057969E-2</v>
      </c>
      <c r="O2348" s="8">
        <v>0.1485451761102603</v>
      </c>
      <c r="P2348" s="20">
        <v>-0.14669163545568042</v>
      </c>
      <c r="Q2348" s="8">
        <v>-0.18035764179938529</v>
      </c>
      <c r="R2348" s="8">
        <v>-0.11764705882352944</v>
      </c>
      <c r="S2348" s="20">
        <v>-0.33576287657920312</v>
      </c>
    </row>
    <row r="2349" spans="1:19" ht="13.5" customHeight="1" x14ac:dyDescent="0.2">
      <c r="A2349" s="6">
        <v>42399</v>
      </c>
      <c r="B2349" s="19">
        <v>42035</v>
      </c>
      <c r="C2349" s="19">
        <v>40579</v>
      </c>
      <c r="D2349" s="16" t="s">
        <v>1</v>
      </c>
      <c r="E2349" s="7">
        <v>7015</v>
      </c>
      <c r="F2349" s="7">
        <v>4376</v>
      </c>
      <c r="G2349" s="32">
        <v>2639</v>
      </c>
      <c r="H2349" s="7">
        <v>6913</v>
      </c>
      <c r="I2349" s="7">
        <v>4290</v>
      </c>
      <c r="J2349" s="32">
        <v>2623</v>
      </c>
      <c r="K2349" s="7">
        <v>5569</v>
      </c>
      <c r="L2349" s="7">
        <v>3796</v>
      </c>
      <c r="M2349" s="32">
        <v>1773</v>
      </c>
      <c r="N2349" s="8">
        <v>1.4754809778677824E-2</v>
      </c>
      <c r="O2349" s="8">
        <v>2.0046620046620056E-2</v>
      </c>
      <c r="P2349" s="20">
        <v>6.0998856271445856E-3</v>
      </c>
      <c r="Q2349" s="8">
        <v>1.4021393466319809E-2</v>
      </c>
      <c r="R2349" s="8">
        <v>-4.7660500544069673E-2</v>
      </c>
      <c r="S2349" s="20">
        <v>0.1360309944037883</v>
      </c>
    </row>
    <row r="2350" spans="1:19" ht="13.5" customHeight="1" x14ac:dyDescent="0.2">
      <c r="A2350" s="6">
        <v>42400</v>
      </c>
      <c r="B2350" s="19">
        <v>42036</v>
      </c>
      <c r="C2350" s="19">
        <v>40580</v>
      </c>
      <c r="D2350" s="16" t="s">
        <v>2</v>
      </c>
      <c r="E2350" s="7">
        <v>7345</v>
      </c>
      <c r="F2350" s="7">
        <v>4643</v>
      </c>
      <c r="G2350" s="32">
        <v>2702</v>
      </c>
      <c r="H2350" s="7">
        <v>6727</v>
      </c>
      <c r="I2350" s="7">
        <v>4500</v>
      </c>
      <c r="J2350" s="32">
        <v>2227</v>
      </c>
      <c r="K2350" s="7">
        <v>5708</v>
      </c>
      <c r="L2350" s="7">
        <v>4304</v>
      </c>
      <c r="M2350" s="32">
        <v>1404</v>
      </c>
      <c r="N2350" s="8">
        <v>9.1868589267132483E-2</v>
      </c>
      <c r="O2350" s="8">
        <v>3.1777777777777683E-2</v>
      </c>
      <c r="P2350" s="20">
        <v>0.21329142343960483</v>
      </c>
      <c r="Q2350" s="8">
        <v>3.2181000562113482E-2</v>
      </c>
      <c r="R2350" s="8">
        <v>-8.5663647105159502E-2</v>
      </c>
      <c r="S2350" s="20">
        <v>0.32580961727183522</v>
      </c>
    </row>
    <row r="2351" spans="1:19" ht="13.5" customHeight="1" x14ac:dyDescent="0.2">
      <c r="A2351" s="6">
        <v>42401</v>
      </c>
      <c r="B2351" s="19">
        <v>42037</v>
      </c>
      <c r="C2351" s="19">
        <v>40581</v>
      </c>
      <c r="D2351" s="16" t="s">
        <v>3</v>
      </c>
      <c r="E2351" s="7">
        <v>5938</v>
      </c>
      <c r="F2351" s="7">
        <v>4285</v>
      </c>
      <c r="G2351" s="32">
        <v>1653</v>
      </c>
      <c r="H2351" s="7">
        <v>5517</v>
      </c>
      <c r="I2351" s="7">
        <v>4027</v>
      </c>
      <c r="J2351" s="32">
        <v>1490</v>
      </c>
      <c r="K2351" s="7">
        <v>4968</v>
      </c>
      <c r="L2351" s="7">
        <v>3813</v>
      </c>
      <c r="M2351" s="32">
        <v>1155</v>
      </c>
      <c r="N2351" s="8">
        <v>7.6309588544498874E-2</v>
      </c>
      <c r="O2351" s="8">
        <v>6.4067544077476946E-2</v>
      </c>
      <c r="P2351" s="20">
        <v>0.10939597315436234</v>
      </c>
      <c r="Q2351" s="8">
        <v>-0.13515875327701721</v>
      </c>
      <c r="R2351" s="8">
        <v>-6.4614712944771835E-2</v>
      </c>
      <c r="S2351" s="20">
        <v>-0.27658643326039389</v>
      </c>
    </row>
    <row r="2352" spans="1:19" ht="13.5" customHeight="1" x14ac:dyDescent="0.2">
      <c r="A2352" s="6">
        <v>42402</v>
      </c>
      <c r="B2352" s="19">
        <v>42038</v>
      </c>
      <c r="C2352" s="19">
        <v>40582</v>
      </c>
      <c r="D2352" s="16" t="s">
        <v>4</v>
      </c>
      <c r="E2352" s="7">
        <v>6858</v>
      </c>
      <c r="F2352" s="7">
        <v>4310</v>
      </c>
      <c r="G2352" s="32">
        <v>2548</v>
      </c>
      <c r="H2352" s="7">
        <v>5886</v>
      </c>
      <c r="I2352" s="7">
        <v>3688</v>
      </c>
      <c r="J2352" s="32">
        <v>2198</v>
      </c>
      <c r="K2352" s="7">
        <v>5367</v>
      </c>
      <c r="L2352" s="7">
        <v>3932</v>
      </c>
      <c r="M2352" s="32">
        <v>1435</v>
      </c>
      <c r="N2352" s="8">
        <v>0.16513761467889898</v>
      </c>
      <c r="O2352" s="8">
        <v>0.16865509761388275</v>
      </c>
      <c r="P2352" s="20">
        <v>0.15923566878980888</v>
      </c>
      <c r="Q2352" s="8">
        <v>0.16178214467220053</v>
      </c>
      <c r="R2352" s="8">
        <v>6.3409819886503849E-2</v>
      </c>
      <c r="S2352" s="20">
        <v>0.37729729729729722</v>
      </c>
    </row>
    <row r="2353" spans="1:19" ht="13.5" customHeight="1" x14ac:dyDescent="0.2">
      <c r="A2353" s="6">
        <v>42403</v>
      </c>
      <c r="B2353" s="19">
        <v>42039</v>
      </c>
      <c r="C2353" s="19">
        <v>40583</v>
      </c>
      <c r="D2353" s="16" t="s">
        <v>5</v>
      </c>
      <c r="E2353" s="7">
        <v>6430</v>
      </c>
      <c r="F2353" s="7">
        <v>4506</v>
      </c>
      <c r="G2353" s="32">
        <v>1924</v>
      </c>
      <c r="H2353" s="7">
        <v>6338</v>
      </c>
      <c r="I2353" s="7">
        <v>4628</v>
      </c>
      <c r="J2353" s="32">
        <v>1710</v>
      </c>
      <c r="K2353" s="7">
        <v>5402</v>
      </c>
      <c r="L2353" s="7">
        <v>4287</v>
      </c>
      <c r="M2353" s="32">
        <v>1115</v>
      </c>
      <c r="N2353" s="8">
        <v>1.451562006942253E-2</v>
      </c>
      <c r="O2353" s="8">
        <v>-2.6361279170267982E-2</v>
      </c>
      <c r="P2353" s="20">
        <v>0.12514619883040945</v>
      </c>
      <c r="Q2353" s="8">
        <v>-4.1014168530947082E-2</v>
      </c>
      <c r="R2353" s="8">
        <v>-2.7202072538860089E-2</v>
      </c>
      <c r="S2353" s="20">
        <v>-7.1876507477086293E-2</v>
      </c>
    </row>
    <row r="2354" spans="1:19" ht="13.5" customHeight="1" x14ac:dyDescent="0.2">
      <c r="A2354" s="6">
        <v>42404</v>
      </c>
      <c r="B2354" s="19">
        <v>42040</v>
      </c>
      <c r="C2354" s="19">
        <v>40584</v>
      </c>
      <c r="D2354" s="16" t="s">
        <v>6</v>
      </c>
      <c r="E2354" s="7">
        <v>7517</v>
      </c>
      <c r="F2354" s="7">
        <v>4483</v>
      </c>
      <c r="G2354" s="32">
        <v>3034</v>
      </c>
      <c r="H2354" s="7">
        <v>7316</v>
      </c>
      <c r="I2354" s="7">
        <v>4745</v>
      </c>
      <c r="J2354" s="32">
        <v>2571</v>
      </c>
      <c r="K2354" s="7">
        <v>6026</v>
      </c>
      <c r="L2354" s="7">
        <v>4247</v>
      </c>
      <c r="M2354" s="32">
        <v>1779</v>
      </c>
      <c r="N2354" s="8">
        <v>2.7474029524330312E-2</v>
      </c>
      <c r="O2354" s="8">
        <v>-5.5216016859852446E-2</v>
      </c>
      <c r="P2354" s="20">
        <v>0.1800855698171917</v>
      </c>
      <c r="Q2354" s="8">
        <v>8.314121037463984E-2</v>
      </c>
      <c r="R2354" s="8">
        <v>-0.11139742319127854</v>
      </c>
      <c r="S2354" s="20">
        <v>0.60105540897097631</v>
      </c>
    </row>
    <row r="2355" spans="1:19" ht="13.5" customHeight="1" x14ac:dyDescent="0.2">
      <c r="A2355" s="6">
        <v>42405</v>
      </c>
      <c r="B2355" s="19">
        <v>42041</v>
      </c>
      <c r="C2355" s="19">
        <v>40585</v>
      </c>
      <c r="D2355" s="16" t="s">
        <v>7</v>
      </c>
      <c r="E2355" s="7">
        <v>6872</v>
      </c>
      <c r="F2355" s="7">
        <v>4699</v>
      </c>
      <c r="G2355" s="32">
        <v>2173</v>
      </c>
      <c r="H2355" s="7">
        <v>6693</v>
      </c>
      <c r="I2355" s="7">
        <v>5110</v>
      </c>
      <c r="J2355" s="32">
        <v>1583</v>
      </c>
      <c r="K2355" s="7">
        <v>5736</v>
      </c>
      <c r="L2355" s="7">
        <v>4101</v>
      </c>
      <c r="M2355" s="32">
        <v>1635</v>
      </c>
      <c r="N2355" s="8">
        <v>2.6744359778873461E-2</v>
      </c>
      <c r="O2355" s="8">
        <v>-8.0430528375733834E-2</v>
      </c>
      <c r="P2355" s="20">
        <v>0.37271004421983567</v>
      </c>
      <c r="Q2355" s="8">
        <v>-0.1045087307792546</v>
      </c>
      <c r="R2355" s="8">
        <v>-0.16194043160335292</v>
      </c>
      <c r="S2355" s="20">
        <v>5.1282051282051322E-2</v>
      </c>
    </row>
    <row r="2356" spans="1:19" ht="13.5" customHeight="1" x14ac:dyDescent="0.2">
      <c r="A2356" s="6">
        <v>42406</v>
      </c>
      <c r="B2356" s="19">
        <v>42042</v>
      </c>
      <c r="C2356" s="19">
        <v>40586</v>
      </c>
      <c r="D2356" s="16" t="s">
        <v>1</v>
      </c>
      <c r="E2356" s="7">
        <v>7848</v>
      </c>
      <c r="F2356" s="7">
        <v>4521</v>
      </c>
      <c r="G2356" s="32">
        <v>3327</v>
      </c>
      <c r="H2356" s="7">
        <v>7546</v>
      </c>
      <c r="I2356" s="7">
        <v>4866</v>
      </c>
      <c r="J2356" s="32">
        <v>2680</v>
      </c>
      <c r="K2356" s="7">
        <v>6255</v>
      </c>
      <c r="L2356" s="7">
        <v>4453</v>
      </c>
      <c r="M2356" s="32">
        <v>1802</v>
      </c>
      <c r="N2356" s="8">
        <v>4.0021203286509488E-2</v>
      </c>
      <c r="O2356" s="8">
        <v>-7.0900123304562301E-2</v>
      </c>
      <c r="P2356" s="20">
        <v>0.24141791044776117</v>
      </c>
      <c r="Q2356" s="8">
        <v>0.14053189943322186</v>
      </c>
      <c r="R2356" s="8">
        <v>1.2995742773918906E-2</v>
      </c>
      <c r="S2356" s="20">
        <v>0.37593052109181135</v>
      </c>
    </row>
    <row r="2357" spans="1:19" ht="13.5" customHeight="1" x14ac:dyDescent="0.2">
      <c r="A2357" s="6">
        <v>42407</v>
      </c>
      <c r="B2357" s="19">
        <v>42043</v>
      </c>
      <c r="C2357" s="19">
        <v>40587</v>
      </c>
      <c r="D2357" s="16" t="s">
        <v>2</v>
      </c>
      <c r="E2357" s="7">
        <v>7760</v>
      </c>
      <c r="F2357" s="7">
        <v>4572</v>
      </c>
      <c r="G2357" s="32">
        <v>3188</v>
      </c>
      <c r="H2357" s="7">
        <v>7531</v>
      </c>
      <c r="I2357" s="7">
        <v>5090</v>
      </c>
      <c r="J2357" s="32">
        <v>2441</v>
      </c>
      <c r="K2357" s="7">
        <v>6077</v>
      </c>
      <c r="L2357" s="7">
        <v>4374</v>
      </c>
      <c r="M2357" s="32">
        <v>1703</v>
      </c>
      <c r="N2357" s="8">
        <v>3.0407648386668429E-2</v>
      </c>
      <c r="O2357" s="8">
        <v>-0.10176817288801576</v>
      </c>
      <c r="P2357" s="20">
        <v>0.30602212208111434</v>
      </c>
      <c r="Q2357" s="8">
        <v>0.12382331643736433</v>
      </c>
      <c r="R2357" s="8">
        <v>-0.10229727076379347</v>
      </c>
      <c r="S2357" s="20">
        <v>0.75938189845474624</v>
      </c>
    </row>
    <row r="2358" spans="1:19" ht="13.5" customHeight="1" x14ac:dyDescent="0.2">
      <c r="A2358" s="6">
        <v>42408</v>
      </c>
      <c r="B2358" s="19">
        <v>42044</v>
      </c>
      <c r="C2358" s="19">
        <v>40588</v>
      </c>
      <c r="D2358" s="16" t="s">
        <v>3</v>
      </c>
      <c r="E2358" s="7">
        <v>6314</v>
      </c>
      <c r="F2358" s="7">
        <v>4233</v>
      </c>
      <c r="G2358" s="32">
        <v>2081</v>
      </c>
      <c r="H2358" s="7">
        <v>6098</v>
      </c>
      <c r="I2358" s="7">
        <v>4511</v>
      </c>
      <c r="J2358" s="32">
        <v>1587</v>
      </c>
      <c r="K2358" s="7">
        <v>5574</v>
      </c>
      <c r="L2358" s="7">
        <v>4322</v>
      </c>
      <c r="M2358" s="32">
        <v>1252</v>
      </c>
      <c r="N2358" s="8">
        <v>3.5421449655624881E-2</v>
      </c>
      <c r="O2358" s="8">
        <v>-6.1627133673243129E-2</v>
      </c>
      <c r="P2358" s="20">
        <v>0.31127914303717708</v>
      </c>
      <c r="Q2358" s="8">
        <v>-0.13185755534167465</v>
      </c>
      <c r="R2358" s="8">
        <v>-0.22287497705158799</v>
      </c>
      <c r="S2358" s="20">
        <v>0.13964950711938662</v>
      </c>
    </row>
    <row r="2359" spans="1:19" ht="13.5" customHeight="1" x14ac:dyDescent="0.2">
      <c r="A2359" s="6">
        <v>42409</v>
      </c>
      <c r="B2359" s="19">
        <v>42045</v>
      </c>
      <c r="C2359" s="19">
        <v>40589</v>
      </c>
      <c r="D2359" s="16" t="s">
        <v>4</v>
      </c>
      <c r="E2359" s="7">
        <v>7045</v>
      </c>
      <c r="F2359" s="7">
        <v>4444</v>
      </c>
      <c r="G2359" s="32">
        <v>2601</v>
      </c>
      <c r="H2359" s="7">
        <v>7153</v>
      </c>
      <c r="I2359" s="7">
        <v>4779</v>
      </c>
      <c r="J2359" s="32">
        <v>2374</v>
      </c>
      <c r="K2359" s="7">
        <v>5598</v>
      </c>
      <c r="L2359" s="7">
        <v>3914</v>
      </c>
      <c r="M2359" s="32">
        <v>1684</v>
      </c>
      <c r="N2359" s="8">
        <v>-1.509856004473642E-2</v>
      </c>
      <c r="O2359" s="8">
        <v>-7.0098346934505118E-2</v>
      </c>
      <c r="P2359" s="20">
        <v>9.5619208087615926E-2</v>
      </c>
      <c r="Q2359" s="8">
        <v>-3.3951053897297578E-3</v>
      </c>
      <c r="R2359" s="8">
        <v>-0.13775708187815294</v>
      </c>
      <c r="S2359" s="20">
        <v>0.35822454308093987</v>
      </c>
    </row>
    <row r="2360" spans="1:19" ht="13.5" customHeight="1" x14ac:dyDescent="0.2">
      <c r="A2360" s="6">
        <v>42410</v>
      </c>
      <c r="B2360" s="19">
        <v>42046</v>
      </c>
      <c r="C2360" s="19">
        <v>40590</v>
      </c>
      <c r="D2360" s="16" t="s">
        <v>5</v>
      </c>
      <c r="E2360" s="7">
        <v>6687</v>
      </c>
      <c r="F2360" s="7">
        <v>4775</v>
      </c>
      <c r="G2360" s="32">
        <v>1912</v>
      </c>
      <c r="H2360" s="7">
        <v>6772</v>
      </c>
      <c r="I2360" s="7">
        <v>5075</v>
      </c>
      <c r="J2360" s="32">
        <v>1697</v>
      </c>
      <c r="K2360" s="7">
        <v>5969</v>
      </c>
      <c r="L2360" s="7">
        <v>4670</v>
      </c>
      <c r="M2360" s="32">
        <v>1299</v>
      </c>
      <c r="N2360" s="8">
        <v>-1.2551683402244551E-2</v>
      </c>
      <c r="O2360" s="8">
        <v>-5.9113300492610876E-2</v>
      </c>
      <c r="P2360" s="20">
        <v>0.12669416617560403</v>
      </c>
      <c r="Q2360" s="8">
        <v>8.9806915132473186E-4</v>
      </c>
      <c r="R2360" s="8">
        <v>-2.5311288017962896E-2</v>
      </c>
      <c r="S2360" s="20">
        <v>7.2951739618406286E-2</v>
      </c>
    </row>
    <row r="2361" spans="1:19" ht="13.5" customHeight="1" x14ac:dyDescent="0.2">
      <c r="A2361" s="6">
        <v>42411</v>
      </c>
      <c r="B2361" s="19">
        <v>42047</v>
      </c>
      <c r="C2361" s="19">
        <v>40591</v>
      </c>
      <c r="D2361" s="16" t="s">
        <v>6</v>
      </c>
      <c r="E2361" s="7">
        <v>7060</v>
      </c>
      <c r="F2361" s="7">
        <v>4550</v>
      </c>
      <c r="G2361" s="32">
        <v>2510</v>
      </c>
      <c r="H2361" s="7">
        <v>7211</v>
      </c>
      <c r="I2361" s="7">
        <v>4702</v>
      </c>
      <c r="J2361" s="32">
        <v>2509</v>
      </c>
      <c r="K2361" s="7">
        <v>6380</v>
      </c>
      <c r="L2361" s="7">
        <v>4373</v>
      </c>
      <c r="M2361" s="32">
        <v>2007</v>
      </c>
      <c r="N2361" s="8">
        <v>-2.094023020385527E-2</v>
      </c>
      <c r="O2361" s="8">
        <v>-3.2326669502339422E-2</v>
      </c>
      <c r="P2361" s="20">
        <v>3.985651654045963E-4</v>
      </c>
      <c r="Q2361" s="8">
        <v>5.1064463302069374E-2</v>
      </c>
      <c r="R2361" s="8">
        <v>-8.5978304539975903E-2</v>
      </c>
      <c r="S2361" s="20">
        <v>0.44335825186889011</v>
      </c>
    </row>
    <row r="2362" spans="1:19" ht="13.5" customHeight="1" x14ac:dyDescent="0.2">
      <c r="A2362" s="6">
        <v>42412</v>
      </c>
      <c r="B2362" s="19">
        <v>42048</v>
      </c>
      <c r="C2362" s="19">
        <v>40592</v>
      </c>
      <c r="D2362" s="16" t="s">
        <v>7</v>
      </c>
      <c r="E2362" s="7">
        <v>6886</v>
      </c>
      <c r="F2362" s="7">
        <v>4836</v>
      </c>
      <c r="G2362" s="32">
        <v>2050</v>
      </c>
      <c r="H2362" s="7">
        <v>6885</v>
      </c>
      <c r="I2362" s="7">
        <v>4981</v>
      </c>
      <c r="J2362" s="32">
        <v>1904</v>
      </c>
      <c r="K2362" s="7">
        <v>5995</v>
      </c>
      <c r="L2362" s="7">
        <v>4539</v>
      </c>
      <c r="M2362" s="32">
        <v>1456</v>
      </c>
      <c r="N2362" s="8">
        <v>1.4524328249820861E-4</v>
      </c>
      <c r="O2362" s="8">
        <v>-2.9110620357358008E-2</v>
      </c>
      <c r="P2362" s="20">
        <v>7.6680672268907513E-2</v>
      </c>
      <c r="Q2362" s="8">
        <v>0.23537854323645502</v>
      </c>
      <c r="R2362" s="8">
        <v>0.27632620744259695</v>
      </c>
      <c r="S2362" s="20">
        <v>0.14845938375350132</v>
      </c>
    </row>
    <row r="2363" spans="1:19" ht="13.5" customHeight="1" x14ac:dyDescent="0.2">
      <c r="A2363" s="6">
        <v>42413</v>
      </c>
      <c r="B2363" s="19">
        <v>42049</v>
      </c>
      <c r="C2363" s="19">
        <v>40593</v>
      </c>
      <c r="D2363" s="16" t="s">
        <v>1</v>
      </c>
      <c r="E2363" s="7">
        <v>7253</v>
      </c>
      <c r="F2363" s="7">
        <v>4417</v>
      </c>
      <c r="G2363" s="32">
        <v>2836</v>
      </c>
      <c r="H2363" s="7">
        <v>7499</v>
      </c>
      <c r="I2363" s="7">
        <v>4721</v>
      </c>
      <c r="J2363" s="32">
        <v>2778</v>
      </c>
      <c r="K2363" s="7">
        <v>5879</v>
      </c>
      <c r="L2363" s="7">
        <v>4271</v>
      </c>
      <c r="M2363" s="32">
        <v>1608</v>
      </c>
      <c r="N2363" s="8">
        <v>-3.2804373916522245E-2</v>
      </c>
      <c r="O2363" s="8">
        <v>-6.4393137047235705E-2</v>
      </c>
      <c r="P2363" s="20">
        <v>2.0878329733621248E-2</v>
      </c>
      <c r="Q2363" s="8">
        <v>-3.24172892209178E-2</v>
      </c>
      <c r="R2363" s="8">
        <v>-0.15818562988374307</v>
      </c>
      <c r="S2363" s="20">
        <v>0.26100489106269453</v>
      </c>
    </row>
    <row r="2364" spans="1:19" ht="13.5" customHeight="1" x14ac:dyDescent="0.2">
      <c r="A2364" s="6">
        <v>42414</v>
      </c>
      <c r="B2364" s="19">
        <v>42050</v>
      </c>
      <c r="C2364" s="19">
        <v>40594</v>
      </c>
      <c r="D2364" s="16" t="s">
        <v>2</v>
      </c>
      <c r="E2364" s="7">
        <v>7565</v>
      </c>
      <c r="F2364" s="7">
        <v>4881</v>
      </c>
      <c r="G2364" s="32">
        <v>2684</v>
      </c>
      <c r="H2364" s="7">
        <v>7821</v>
      </c>
      <c r="I2364" s="7">
        <v>5095</v>
      </c>
      <c r="J2364" s="32">
        <v>2726</v>
      </c>
      <c r="K2364" s="7">
        <v>6124</v>
      </c>
      <c r="L2364" s="7">
        <v>4576</v>
      </c>
      <c r="M2364" s="32">
        <v>1548</v>
      </c>
      <c r="N2364" s="8">
        <v>-3.273238716276694E-2</v>
      </c>
      <c r="O2364" s="8">
        <v>-4.2001962708537732E-2</v>
      </c>
      <c r="P2364" s="20">
        <v>-1.5407190022010298E-2</v>
      </c>
      <c r="Q2364" s="8">
        <v>4.0864061640065952E-2</v>
      </c>
      <c r="R2364" s="8">
        <v>-4.331634653077221E-2</v>
      </c>
      <c r="S2364" s="20">
        <v>0.23915050784856873</v>
      </c>
    </row>
    <row r="2365" spans="1:19" ht="13.5" customHeight="1" x14ac:dyDescent="0.2">
      <c r="A2365" s="6">
        <v>42415</v>
      </c>
      <c r="B2365" s="19">
        <v>42051</v>
      </c>
      <c r="C2365" s="19">
        <v>40595</v>
      </c>
      <c r="D2365" s="16" t="s">
        <v>3</v>
      </c>
      <c r="E2365" s="7">
        <v>6405</v>
      </c>
      <c r="F2365" s="7">
        <v>4577</v>
      </c>
      <c r="G2365" s="32">
        <v>1828</v>
      </c>
      <c r="H2365" s="7">
        <v>6988</v>
      </c>
      <c r="I2365" s="7">
        <v>5178</v>
      </c>
      <c r="J2365" s="32">
        <v>1810</v>
      </c>
      <c r="K2365" s="7">
        <v>5572</v>
      </c>
      <c r="L2365" s="7">
        <v>4137</v>
      </c>
      <c r="M2365" s="32">
        <v>1435</v>
      </c>
      <c r="N2365" s="8">
        <v>-8.3428734974241525E-2</v>
      </c>
      <c r="O2365" s="8">
        <v>-0.11606797991502515</v>
      </c>
      <c r="P2365" s="20">
        <v>9.944751381215422E-3</v>
      </c>
      <c r="Q2365" s="8">
        <v>-6.7685589519650646E-2</v>
      </c>
      <c r="R2365" s="8">
        <v>-7.8332662102295614E-2</v>
      </c>
      <c r="S2365" s="20">
        <v>-3.9915966386554591E-2</v>
      </c>
    </row>
    <row r="2366" spans="1:19" ht="13.5" customHeight="1" x14ac:dyDescent="0.2">
      <c r="A2366" s="6">
        <v>42416</v>
      </c>
      <c r="B2366" s="19">
        <v>42052</v>
      </c>
      <c r="C2366" s="19">
        <v>40596</v>
      </c>
      <c r="D2366" s="16" t="s">
        <v>4</v>
      </c>
      <c r="E2366" s="7">
        <v>6658</v>
      </c>
      <c r="F2366" s="7">
        <v>4532</v>
      </c>
      <c r="G2366" s="32">
        <v>2126</v>
      </c>
      <c r="H2366" s="7">
        <v>7246</v>
      </c>
      <c r="I2366" s="7">
        <v>4733</v>
      </c>
      <c r="J2366" s="32">
        <v>2513</v>
      </c>
      <c r="K2366" s="7">
        <v>5704</v>
      </c>
      <c r="L2366" s="7">
        <v>4203</v>
      </c>
      <c r="M2366" s="32">
        <v>1501</v>
      </c>
      <c r="N2366" s="8">
        <v>-8.1148219707424807E-2</v>
      </c>
      <c r="O2366" s="8">
        <v>-4.2467779421086038E-2</v>
      </c>
      <c r="P2366" s="20">
        <v>-0.15399920413847989</v>
      </c>
      <c r="Q2366" s="8">
        <v>7.8218623481781435E-2</v>
      </c>
      <c r="R2366" s="8">
        <v>4.2318307267709354E-2</v>
      </c>
      <c r="S2366" s="20">
        <v>0.16365626710454295</v>
      </c>
    </row>
    <row r="2367" spans="1:19" ht="13.5" customHeight="1" x14ac:dyDescent="0.2">
      <c r="A2367" s="6">
        <v>42417</v>
      </c>
      <c r="B2367" s="19">
        <v>42053</v>
      </c>
      <c r="C2367" s="19">
        <v>40597</v>
      </c>
      <c r="D2367" s="16" t="s">
        <v>5</v>
      </c>
      <c r="E2367" s="7">
        <v>6566</v>
      </c>
      <c r="F2367" s="7">
        <v>4846</v>
      </c>
      <c r="G2367" s="32">
        <v>1720</v>
      </c>
      <c r="H2367" s="7">
        <v>6727</v>
      </c>
      <c r="I2367" s="7">
        <v>4926</v>
      </c>
      <c r="J2367" s="32">
        <v>1801</v>
      </c>
      <c r="K2367" s="7">
        <v>5477</v>
      </c>
      <c r="L2367" s="7">
        <v>4382</v>
      </c>
      <c r="M2367" s="32">
        <v>1095</v>
      </c>
      <c r="N2367" s="8">
        <v>-2.3933402705515139E-2</v>
      </c>
      <c r="O2367" s="8">
        <v>-1.624035728786033E-2</v>
      </c>
      <c r="P2367" s="20">
        <v>-4.4975013881177084E-2</v>
      </c>
      <c r="Q2367" s="8">
        <v>-4.923255140457572E-2</v>
      </c>
      <c r="R2367" s="8">
        <v>-5.0176401411211269E-2</v>
      </c>
      <c r="S2367" s="20">
        <v>-4.656319290465627E-2</v>
      </c>
    </row>
    <row r="2368" spans="1:19" ht="13.5" customHeight="1" x14ac:dyDescent="0.2">
      <c r="A2368" s="6">
        <v>42418</v>
      </c>
      <c r="B2368" s="19">
        <v>42054</v>
      </c>
      <c r="C2368" s="19">
        <v>40598</v>
      </c>
      <c r="D2368" s="16" t="s">
        <v>6</v>
      </c>
      <c r="E2368" s="7">
        <v>7380</v>
      </c>
      <c r="F2368" s="7">
        <v>4905</v>
      </c>
      <c r="G2368" s="32">
        <v>2475</v>
      </c>
      <c r="H2368" s="7">
        <v>7577</v>
      </c>
      <c r="I2368" s="7">
        <v>4722</v>
      </c>
      <c r="J2368" s="32">
        <v>2855</v>
      </c>
      <c r="K2368" s="7">
        <v>6223</v>
      </c>
      <c r="L2368" s="7">
        <v>4462</v>
      </c>
      <c r="M2368" s="32">
        <v>1761</v>
      </c>
      <c r="N2368" s="8">
        <v>-2.5999736043288868E-2</v>
      </c>
      <c r="O2368" s="8">
        <v>3.8754764930114316E-2</v>
      </c>
      <c r="P2368" s="20">
        <v>-0.13309982486865146</v>
      </c>
      <c r="Q2368" s="8">
        <v>0.10910730387736689</v>
      </c>
      <c r="R2368" s="8">
        <v>3.0678714015549557E-2</v>
      </c>
      <c r="S2368" s="20">
        <v>0.30606860158311355</v>
      </c>
    </row>
    <row r="2369" spans="1:19" ht="13.5" customHeight="1" x14ac:dyDescent="0.2">
      <c r="A2369" s="6">
        <v>42419</v>
      </c>
      <c r="B2369" s="19">
        <v>42055</v>
      </c>
      <c r="C2369" s="19">
        <v>40599</v>
      </c>
      <c r="D2369" s="16" t="s">
        <v>7</v>
      </c>
      <c r="E2369" s="7">
        <v>6634</v>
      </c>
      <c r="F2369" s="7">
        <v>4893</v>
      </c>
      <c r="G2369" s="32">
        <v>1741</v>
      </c>
      <c r="H2369" s="7">
        <v>6790</v>
      </c>
      <c r="I2369" s="7">
        <v>4793</v>
      </c>
      <c r="J2369" s="32">
        <v>1997</v>
      </c>
      <c r="K2369" s="7">
        <v>5308</v>
      </c>
      <c r="L2369" s="7">
        <v>3876</v>
      </c>
      <c r="M2369" s="32">
        <v>1432</v>
      </c>
      <c r="N2369" s="8">
        <v>-2.2974963181148778E-2</v>
      </c>
      <c r="O2369" s="8">
        <v>2.0863759649488944E-2</v>
      </c>
      <c r="P2369" s="20">
        <v>-0.12819228843264896</v>
      </c>
      <c r="Q2369" s="8">
        <v>4.6867602966703448E-2</v>
      </c>
      <c r="R2369" s="8">
        <v>5.9549588566478961E-2</v>
      </c>
      <c r="S2369" s="20">
        <v>1.2798138452588814E-2</v>
      </c>
    </row>
    <row r="2370" spans="1:19" ht="13.5" customHeight="1" x14ac:dyDescent="0.2">
      <c r="A2370" s="6">
        <v>42420</v>
      </c>
      <c r="B2370" s="19">
        <v>42056</v>
      </c>
      <c r="C2370" s="19">
        <v>40600</v>
      </c>
      <c r="D2370" s="16" t="s">
        <v>1</v>
      </c>
      <c r="E2370" s="7">
        <v>7326</v>
      </c>
      <c r="F2370" s="7">
        <v>4654</v>
      </c>
      <c r="G2370" s="32">
        <v>2672</v>
      </c>
      <c r="H2370" s="7">
        <v>7117</v>
      </c>
      <c r="I2370" s="7">
        <v>4307</v>
      </c>
      <c r="J2370" s="32">
        <v>2810</v>
      </c>
      <c r="K2370" s="7">
        <v>5803</v>
      </c>
      <c r="L2370" s="7">
        <v>4181</v>
      </c>
      <c r="M2370" s="32">
        <v>1622</v>
      </c>
      <c r="N2370" s="8">
        <v>2.9366306027820643E-2</v>
      </c>
      <c r="O2370" s="8">
        <v>8.0566519619224453E-2</v>
      </c>
      <c r="P2370" s="20">
        <v>-4.9110320284697528E-2</v>
      </c>
      <c r="Q2370" s="8">
        <v>5.2283826486641871E-2</v>
      </c>
      <c r="R2370" s="8">
        <v>4.4200134619699405E-2</v>
      </c>
      <c r="S2370" s="20">
        <v>6.6666666666666652E-2</v>
      </c>
    </row>
    <row r="2371" spans="1:19" ht="13.5" customHeight="1" x14ac:dyDescent="0.2">
      <c r="A2371" s="6">
        <v>42421</v>
      </c>
      <c r="B2371" s="19">
        <v>42057</v>
      </c>
      <c r="C2371" s="19">
        <v>40601</v>
      </c>
      <c r="D2371" s="16" t="s">
        <v>2</v>
      </c>
      <c r="E2371" s="7">
        <v>7594</v>
      </c>
      <c r="F2371" s="7">
        <v>4968</v>
      </c>
      <c r="G2371" s="32">
        <v>2626</v>
      </c>
      <c r="H2371" s="7">
        <v>6855</v>
      </c>
      <c r="I2371" s="7">
        <v>4945</v>
      </c>
      <c r="J2371" s="32">
        <v>1910</v>
      </c>
      <c r="K2371" s="7">
        <v>5718</v>
      </c>
      <c r="L2371" s="7">
        <v>4322</v>
      </c>
      <c r="M2371" s="32">
        <v>1396</v>
      </c>
      <c r="N2371" s="8">
        <v>0.10780452224653536</v>
      </c>
      <c r="O2371" s="8">
        <v>4.6511627906977715E-3</v>
      </c>
      <c r="P2371" s="20">
        <v>0.374869109947644</v>
      </c>
      <c r="Q2371" s="8">
        <v>4.9184857695496076E-2</v>
      </c>
      <c r="R2371" s="8">
        <v>-4.2405551272166497E-2</v>
      </c>
      <c r="S2371" s="20">
        <v>0.28097560975609759</v>
      </c>
    </row>
    <row r="2372" spans="1:19" ht="13.5" customHeight="1" x14ac:dyDescent="0.2">
      <c r="A2372" s="6">
        <v>42422</v>
      </c>
      <c r="B2372" s="19">
        <v>42058</v>
      </c>
      <c r="C2372" s="19">
        <v>40602</v>
      </c>
      <c r="D2372" s="16" t="s">
        <v>3</v>
      </c>
      <c r="E2372" s="7">
        <v>6436</v>
      </c>
      <c r="F2372" s="7">
        <v>4787</v>
      </c>
      <c r="G2372" s="32">
        <v>1649</v>
      </c>
      <c r="H2372" s="7">
        <v>6260</v>
      </c>
      <c r="I2372" s="7">
        <v>4491</v>
      </c>
      <c r="J2372" s="32">
        <v>1769</v>
      </c>
      <c r="K2372" s="7">
        <v>5378</v>
      </c>
      <c r="L2372" s="7">
        <v>4148</v>
      </c>
      <c r="M2372" s="32">
        <v>1230</v>
      </c>
      <c r="N2372" s="8">
        <v>2.8115015974440993E-2</v>
      </c>
      <c r="O2372" s="8">
        <v>6.5909596971721163E-2</v>
      </c>
      <c r="P2372" s="20">
        <v>-6.7834934991520601E-2</v>
      </c>
      <c r="Q2372" s="8">
        <v>2.1425170607840105E-2</v>
      </c>
      <c r="R2372" s="8">
        <v>3.7494581707845587E-2</v>
      </c>
      <c r="S2372" s="20">
        <v>-2.2525192649674008E-2</v>
      </c>
    </row>
    <row r="2373" spans="1:19" ht="13.5" customHeight="1" x14ac:dyDescent="0.2">
      <c r="A2373" s="6">
        <v>42423</v>
      </c>
      <c r="B2373" s="19">
        <v>42059</v>
      </c>
      <c r="C2373" s="19">
        <v>40603</v>
      </c>
      <c r="D2373" s="16" t="s">
        <v>4</v>
      </c>
      <c r="E2373" s="7">
        <v>6133</v>
      </c>
      <c r="F2373" s="7">
        <v>4089</v>
      </c>
      <c r="G2373" s="32">
        <v>2044</v>
      </c>
      <c r="H2373" s="7">
        <v>6484</v>
      </c>
      <c r="I2373" s="7">
        <v>4074</v>
      </c>
      <c r="J2373" s="32">
        <v>2410</v>
      </c>
      <c r="K2373" s="7">
        <v>5024</v>
      </c>
      <c r="L2373" s="7">
        <v>3301</v>
      </c>
      <c r="M2373" s="32">
        <v>1723</v>
      </c>
      <c r="N2373" s="8">
        <v>-5.4133251079580558E-2</v>
      </c>
      <c r="O2373" s="8">
        <v>3.6818851251840812E-3</v>
      </c>
      <c r="P2373" s="20">
        <v>-0.15186721991701246</v>
      </c>
      <c r="Q2373" s="8">
        <v>9.7530422333572009E-2</v>
      </c>
      <c r="R2373" s="8">
        <v>5.577072037180475E-2</v>
      </c>
      <c r="S2373" s="20">
        <v>0.19183673469387763</v>
      </c>
    </row>
    <row r="2374" spans="1:19" ht="13.5" customHeight="1" x14ac:dyDescent="0.2">
      <c r="A2374" s="6">
        <v>42424</v>
      </c>
      <c r="B2374" s="19">
        <v>42060</v>
      </c>
      <c r="C2374" s="19">
        <v>40604</v>
      </c>
      <c r="D2374" s="16" t="s">
        <v>5</v>
      </c>
      <c r="E2374" s="7">
        <v>6178</v>
      </c>
      <c r="F2374" s="7">
        <v>4640</v>
      </c>
      <c r="G2374" s="32">
        <v>1538</v>
      </c>
      <c r="H2374" s="7">
        <v>6006</v>
      </c>
      <c r="I2374" s="7">
        <v>4389</v>
      </c>
      <c r="J2374" s="32">
        <v>1617</v>
      </c>
      <c r="K2374" s="7">
        <v>5755</v>
      </c>
      <c r="L2374" s="7">
        <v>4441</v>
      </c>
      <c r="M2374" s="32">
        <v>1314</v>
      </c>
      <c r="N2374" s="8">
        <v>2.8638028638028556E-2</v>
      </c>
      <c r="O2374" s="8">
        <v>5.7188425609478344E-2</v>
      </c>
      <c r="P2374" s="20">
        <v>-4.8855905998763105E-2</v>
      </c>
      <c r="Q2374" s="8">
        <v>6.8118948824342995E-2</v>
      </c>
      <c r="R2374" s="8">
        <v>0.11351091912646982</v>
      </c>
      <c r="S2374" s="20">
        <v>-4.8855905998763105E-2</v>
      </c>
    </row>
    <row r="2375" spans="1:19" ht="13.5" customHeight="1" x14ac:dyDescent="0.2">
      <c r="A2375" s="6">
        <v>42425</v>
      </c>
      <c r="B2375" s="19">
        <v>42061</v>
      </c>
      <c r="C2375" s="19">
        <v>40605</v>
      </c>
      <c r="D2375" s="16" t="s">
        <v>6</v>
      </c>
      <c r="E2375" s="7">
        <v>6866</v>
      </c>
      <c r="F2375" s="7">
        <v>4514</v>
      </c>
      <c r="G2375" s="32">
        <v>2352</v>
      </c>
      <c r="H2375" s="7">
        <v>6970</v>
      </c>
      <c r="I2375" s="7">
        <v>4524</v>
      </c>
      <c r="J2375" s="32">
        <v>2446</v>
      </c>
      <c r="K2375" s="7">
        <v>6073</v>
      </c>
      <c r="L2375" s="7">
        <v>4230</v>
      </c>
      <c r="M2375" s="32">
        <v>1843</v>
      </c>
      <c r="N2375" s="8">
        <v>-1.4921090387374436E-2</v>
      </c>
      <c r="O2375" s="8">
        <v>-2.210433244915988E-3</v>
      </c>
      <c r="P2375" s="20">
        <v>-3.8430089942763646E-2</v>
      </c>
      <c r="Q2375" s="8">
        <v>0.12079660463597786</v>
      </c>
      <c r="R2375" s="8">
        <v>-3.2783372616241646E-2</v>
      </c>
      <c r="S2375" s="20">
        <v>0.61206305688827967</v>
      </c>
    </row>
    <row r="2376" spans="1:19" ht="13.5" customHeight="1" x14ac:dyDescent="0.2">
      <c r="A2376" s="6">
        <v>42426</v>
      </c>
      <c r="B2376" s="19">
        <v>42062</v>
      </c>
      <c r="C2376" s="19">
        <v>40606</v>
      </c>
      <c r="D2376" s="16" t="s">
        <v>7</v>
      </c>
      <c r="E2376" s="7">
        <v>6232</v>
      </c>
      <c r="F2376" s="7">
        <v>4520</v>
      </c>
      <c r="G2376" s="32">
        <v>1712</v>
      </c>
      <c r="H2376" s="7">
        <v>5909</v>
      </c>
      <c r="I2376" s="7">
        <v>4308</v>
      </c>
      <c r="J2376" s="32">
        <v>1601</v>
      </c>
      <c r="K2376" s="7">
        <v>5283</v>
      </c>
      <c r="L2376" s="7">
        <v>3830</v>
      </c>
      <c r="M2376" s="32">
        <v>1453</v>
      </c>
      <c r="N2376" s="8">
        <v>5.4662379421221763E-2</v>
      </c>
      <c r="O2376" s="8">
        <v>4.9210770659238623E-2</v>
      </c>
      <c r="P2376" s="20">
        <v>6.9331667707682731E-2</v>
      </c>
      <c r="Q2376" s="8">
        <v>5.9143439836845779E-2</v>
      </c>
      <c r="R2376" s="8">
        <v>3.8125861276986583E-2</v>
      </c>
      <c r="S2376" s="20">
        <v>0.11895424836601309</v>
      </c>
    </row>
    <row r="2377" spans="1:19" ht="13.5" customHeight="1" x14ac:dyDescent="0.2">
      <c r="A2377" s="6">
        <v>42427</v>
      </c>
      <c r="B2377" s="19">
        <v>42063</v>
      </c>
      <c r="C2377" s="19">
        <v>40607</v>
      </c>
      <c r="D2377" s="16" t="s">
        <v>1</v>
      </c>
      <c r="E2377" s="7">
        <v>6301</v>
      </c>
      <c r="F2377" s="7">
        <v>3649</v>
      </c>
      <c r="G2377" s="32">
        <v>2652</v>
      </c>
      <c r="H2377" s="7">
        <v>6818</v>
      </c>
      <c r="I2377" s="7">
        <v>4218</v>
      </c>
      <c r="J2377" s="32">
        <v>2600</v>
      </c>
      <c r="K2377" s="7">
        <v>5263</v>
      </c>
      <c r="L2377" s="7">
        <v>3785</v>
      </c>
      <c r="M2377" s="32">
        <v>1478</v>
      </c>
      <c r="N2377" s="8">
        <v>-7.582868876503368E-2</v>
      </c>
      <c r="O2377" s="8">
        <v>-0.13489805595068749</v>
      </c>
      <c r="P2377" s="20">
        <v>2.0000000000000018E-2</v>
      </c>
      <c r="Q2377" s="8">
        <v>3.5156891736487506E-2</v>
      </c>
      <c r="R2377" s="8">
        <v>-7.5734549138804508E-2</v>
      </c>
      <c r="S2377" s="20">
        <v>0.23983169705469853</v>
      </c>
    </row>
    <row r="2378" spans="1:19" ht="13.5" customHeight="1" x14ac:dyDescent="0.2">
      <c r="A2378" s="6">
        <v>42428</v>
      </c>
      <c r="B2378" s="19">
        <v>42064</v>
      </c>
      <c r="C2378" s="19">
        <v>40608</v>
      </c>
      <c r="D2378" s="16" t="s">
        <v>2</v>
      </c>
      <c r="E2378" s="7">
        <v>7148</v>
      </c>
      <c r="F2378" s="7">
        <v>4559</v>
      </c>
      <c r="G2378" s="32">
        <v>2589</v>
      </c>
      <c r="H2378" s="7">
        <v>6514</v>
      </c>
      <c r="I2378" s="7">
        <v>4430</v>
      </c>
      <c r="J2378" s="32">
        <v>2084</v>
      </c>
      <c r="K2378" s="7">
        <v>5924</v>
      </c>
      <c r="L2378" s="7">
        <v>4542</v>
      </c>
      <c r="M2378" s="32">
        <v>1382</v>
      </c>
      <c r="N2378" s="8">
        <v>9.7328830211851347E-2</v>
      </c>
      <c r="O2378" s="8">
        <v>2.9119638826185179E-2</v>
      </c>
      <c r="P2378" s="20">
        <v>0.24232245681381959</v>
      </c>
      <c r="Q2378" s="8">
        <v>7.2790034518985358E-2</v>
      </c>
      <c r="R2378" s="8">
        <v>-3.3085896076352039E-2</v>
      </c>
      <c r="S2378" s="20">
        <v>0.32905544147843946</v>
      </c>
    </row>
    <row r="2379" spans="1:19" ht="13.5" customHeight="1" x14ac:dyDescent="0.2">
      <c r="A2379" s="6">
        <v>42429</v>
      </c>
      <c r="B2379" s="19">
        <v>42065</v>
      </c>
      <c r="C2379" s="19">
        <v>40609</v>
      </c>
      <c r="D2379" s="16" t="s">
        <v>3</v>
      </c>
      <c r="E2379" s="7">
        <v>5419</v>
      </c>
      <c r="F2379" s="7">
        <v>3888</v>
      </c>
      <c r="G2379" s="32">
        <v>1531</v>
      </c>
      <c r="H2379" s="7">
        <v>5843</v>
      </c>
      <c r="I2379" s="7">
        <v>4555</v>
      </c>
      <c r="J2379" s="32">
        <v>1288</v>
      </c>
      <c r="K2379" s="7">
        <v>5188</v>
      </c>
      <c r="L2379" s="7">
        <v>3801</v>
      </c>
      <c r="M2379" s="32">
        <v>1387</v>
      </c>
      <c r="N2379" s="8">
        <v>-7.2565462947116188E-2</v>
      </c>
      <c r="O2379" s="8">
        <v>-0.14643249176728867</v>
      </c>
      <c r="P2379" s="20">
        <v>0.18866459627329202</v>
      </c>
      <c r="Q2379" s="8">
        <v>6.2340717506371268E-2</v>
      </c>
      <c r="R2379" s="8">
        <v>5.6808915466159293E-2</v>
      </c>
      <c r="S2379" s="20">
        <v>7.6652601969057654E-2</v>
      </c>
    </row>
    <row r="2380" spans="1:19" ht="13.5" customHeight="1" x14ac:dyDescent="0.2">
      <c r="A2380" s="6">
        <v>42430</v>
      </c>
      <c r="B2380" s="19">
        <v>42066</v>
      </c>
      <c r="C2380" s="19">
        <v>40610</v>
      </c>
      <c r="D2380" s="16" t="s">
        <v>4</v>
      </c>
      <c r="E2380" s="7">
        <v>6307</v>
      </c>
      <c r="F2380" s="7">
        <v>4342</v>
      </c>
      <c r="G2380" s="32">
        <v>1965</v>
      </c>
      <c r="H2380" s="7">
        <v>6295</v>
      </c>
      <c r="I2380" s="7">
        <v>4097</v>
      </c>
      <c r="J2380" s="32">
        <v>2198</v>
      </c>
      <c r="K2380" s="7">
        <v>5133</v>
      </c>
      <c r="L2380" s="7">
        <v>3740</v>
      </c>
      <c r="M2380" s="32">
        <v>1393</v>
      </c>
      <c r="N2380" s="8">
        <v>1.9062748212868019E-3</v>
      </c>
      <c r="O2380" s="8">
        <v>5.9799853551379067E-2</v>
      </c>
      <c r="P2380" s="20">
        <v>-0.10600545950864426</v>
      </c>
      <c r="Q2380" s="8">
        <v>9.9738448125544998E-2</v>
      </c>
      <c r="R2380" s="8">
        <v>8.0368250808658948E-2</v>
      </c>
      <c r="S2380" s="20">
        <v>0.14510489510489522</v>
      </c>
    </row>
    <row r="2381" spans="1:19" ht="13.5" customHeight="1" x14ac:dyDescent="0.2">
      <c r="A2381" s="6">
        <v>42431</v>
      </c>
      <c r="B2381" s="19">
        <v>42067</v>
      </c>
      <c r="C2381" s="19">
        <v>40611</v>
      </c>
      <c r="D2381" s="16" t="s">
        <v>5</v>
      </c>
      <c r="E2381" s="7">
        <v>5967</v>
      </c>
      <c r="F2381" s="7">
        <v>4614</v>
      </c>
      <c r="G2381" s="32">
        <v>1353</v>
      </c>
      <c r="H2381" s="7">
        <v>5844</v>
      </c>
      <c r="I2381" s="7">
        <v>4301</v>
      </c>
      <c r="J2381" s="32">
        <v>1543</v>
      </c>
      <c r="K2381" s="7">
        <v>5372</v>
      </c>
      <c r="L2381" s="7">
        <v>4263</v>
      </c>
      <c r="M2381" s="32">
        <v>1109</v>
      </c>
      <c r="N2381" s="8">
        <v>2.1047227926078049E-2</v>
      </c>
      <c r="O2381" s="8">
        <v>7.2773773541036979E-2</v>
      </c>
      <c r="P2381" s="20">
        <v>-0.12313674659753726</v>
      </c>
      <c r="Q2381" s="8">
        <v>-9.3712029161603927E-2</v>
      </c>
      <c r="R2381" s="8">
        <v>-1.8088955096829062E-2</v>
      </c>
      <c r="S2381" s="20">
        <v>-0.28222811671087533</v>
      </c>
    </row>
    <row r="2382" spans="1:19" ht="13.5" customHeight="1" x14ac:dyDescent="0.2">
      <c r="A2382" s="6">
        <v>42432</v>
      </c>
      <c r="B2382" s="19">
        <v>42068</v>
      </c>
      <c r="C2382" s="19">
        <v>40612</v>
      </c>
      <c r="D2382" s="16" t="s">
        <v>6</v>
      </c>
      <c r="E2382" s="7">
        <v>6493</v>
      </c>
      <c r="F2382" s="7">
        <v>4318</v>
      </c>
      <c r="G2382" s="32">
        <v>2175</v>
      </c>
      <c r="H2382" s="7">
        <v>6485</v>
      </c>
      <c r="I2382" s="7">
        <v>4467</v>
      </c>
      <c r="J2382" s="32">
        <v>2018</v>
      </c>
      <c r="K2382" s="7">
        <v>5990</v>
      </c>
      <c r="L2382" s="7">
        <v>4372</v>
      </c>
      <c r="M2382" s="32">
        <v>1618</v>
      </c>
      <c r="N2382" s="8">
        <v>1.2336160370085558E-3</v>
      </c>
      <c r="O2382" s="8">
        <v>-3.3355719722408805E-2</v>
      </c>
      <c r="P2382" s="20">
        <v>7.7799801783944522E-2</v>
      </c>
      <c r="Q2382" s="8">
        <v>-2.125414531202896E-2</v>
      </c>
      <c r="R2382" s="8">
        <v>-0.12925993143778991</v>
      </c>
      <c r="S2382" s="20">
        <v>0.29850746268656714</v>
      </c>
    </row>
    <row r="2383" spans="1:19" ht="13.5" customHeight="1" x14ac:dyDescent="0.2">
      <c r="A2383" s="6">
        <v>42433</v>
      </c>
      <c r="B2383" s="19">
        <v>42069</v>
      </c>
      <c r="C2383" s="19">
        <v>40613</v>
      </c>
      <c r="D2383" s="16" t="s">
        <v>7</v>
      </c>
      <c r="E2383" s="7">
        <v>6138</v>
      </c>
      <c r="F2383" s="7">
        <v>4561</v>
      </c>
      <c r="G2383" s="32">
        <v>1577</v>
      </c>
      <c r="H2383" s="7">
        <v>6821</v>
      </c>
      <c r="I2383" s="7">
        <v>4869</v>
      </c>
      <c r="J2383" s="32">
        <v>1952</v>
      </c>
      <c r="K2383" s="7">
        <v>5095</v>
      </c>
      <c r="L2383" s="7">
        <v>3693</v>
      </c>
      <c r="M2383" s="32">
        <v>1402</v>
      </c>
      <c r="N2383" s="8">
        <v>-0.10013194546254212</v>
      </c>
      <c r="O2383" s="8">
        <v>-6.3257342370096503E-2</v>
      </c>
      <c r="P2383" s="20">
        <v>-0.19211065573770492</v>
      </c>
      <c r="Q2383" s="8">
        <v>-4.093749999999996E-2</v>
      </c>
      <c r="R2383" s="8">
        <v>-5.6474968969797312E-2</v>
      </c>
      <c r="S2383" s="20">
        <v>7.0242656449552854E-3</v>
      </c>
    </row>
    <row r="2384" spans="1:19" ht="13.5" customHeight="1" x14ac:dyDescent="0.2">
      <c r="A2384" s="6">
        <v>42434</v>
      </c>
      <c r="B2384" s="19">
        <v>42070</v>
      </c>
      <c r="C2384" s="19">
        <v>40614</v>
      </c>
      <c r="D2384" s="16" t="s">
        <v>1</v>
      </c>
      <c r="E2384" s="7">
        <v>6958</v>
      </c>
      <c r="F2384" s="7">
        <v>4431</v>
      </c>
      <c r="G2384" s="32">
        <v>2527</v>
      </c>
      <c r="H2384" s="7">
        <v>6838</v>
      </c>
      <c r="I2384" s="7">
        <v>4227</v>
      </c>
      <c r="J2384" s="32">
        <v>2611</v>
      </c>
      <c r="K2384" s="7">
        <v>5916</v>
      </c>
      <c r="L2384" s="7">
        <v>4258</v>
      </c>
      <c r="M2384" s="32">
        <v>1658</v>
      </c>
      <c r="N2384" s="8">
        <v>1.7548990933021313E-2</v>
      </c>
      <c r="O2384" s="8">
        <v>4.8261178140525107E-2</v>
      </c>
      <c r="P2384" s="20">
        <v>-3.2171581769437019E-2</v>
      </c>
      <c r="Q2384" s="8">
        <v>0.11008296107211235</v>
      </c>
      <c r="R2384" s="8">
        <v>2.1203042175616416E-2</v>
      </c>
      <c r="S2384" s="20">
        <v>0.31000518403317789</v>
      </c>
    </row>
    <row r="2385" spans="1:19" ht="13.5" customHeight="1" x14ac:dyDescent="0.2">
      <c r="A2385" s="6">
        <v>42435</v>
      </c>
      <c r="B2385" s="19">
        <v>42071</v>
      </c>
      <c r="C2385" s="19">
        <v>40615</v>
      </c>
      <c r="D2385" s="16" t="s">
        <v>2</v>
      </c>
      <c r="E2385" s="7">
        <v>6805</v>
      </c>
      <c r="F2385" s="7">
        <v>4444</v>
      </c>
      <c r="G2385" s="32">
        <v>2361</v>
      </c>
      <c r="H2385" s="7">
        <v>6936</v>
      </c>
      <c r="I2385" s="7">
        <v>4920</v>
      </c>
      <c r="J2385" s="32">
        <v>2016</v>
      </c>
      <c r="K2385" s="7">
        <v>6122</v>
      </c>
      <c r="L2385" s="7">
        <v>4324</v>
      </c>
      <c r="M2385" s="32">
        <v>1798</v>
      </c>
      <c r="N2385" s="8">
        <v>-1.8886966551326378E-2</v>
      </c>
      <c r="O2385" s="8">
        <v>-9.6747967479674846E-2</v>
      </c>
      <c r="P2385" s="20">
        <v>0.17113095238095233</v>
      </c>
      <c r="Q2385" s="8">
        <v>3.3409263477600648E-2</v>
      </c>
      <c r="R2385" s="8">
        <v>-9.1949325704944851E-2</v>
      </c>
      <c r="S2385" s="20">
        <v>0.39621525724423412</v>
      </c>
    </row>
    <row r="2386" spans="1:19" ht="13.5" customHeight="1" x14ac:dyDescent="0.2">
      <c r="A2386" s="6">
        <v>42436</v>
      </c>
      <c r="B2386" s="19">
        <v>42072</v>
      </c>
      <c r="C2386" s="19">
        <v>40616</v>
      </c>
      <c r="D2386" s="16" t="s">
        <v>3</v>
      </c>
      <c r="E2386" s="7">
        <v>5863</v>
      </c>
      <c r="F2386" s="7">
        <v>4250</v>
      </c>
      <c r="G2386" s="32">
        <v>1613</v>
      </c>
      <c r="H2386" s="7">
        <v>5555</v>
      </c>
      <c r="I2386" s="7">
        <v>4231</v>
      </c>
      <c r="J2386" s="32">
        <v>1324</v>
      </c>
      <c r="K2386" s="7">
        <v>5569</v>
      </c>
      <c r="L2386" s="7">
        <v>4249</v>
      </c>
      <c r="M2386" s="32">
        <v>1320</v>
      </c>
      <c r="N2386" s="8">
        <v>5.5445544554455495E-2</v>
      </c>
      <c r="O2386" s="8">
        <v>4.4906641455919605E-3</v>
      </c>
      <c r="P2386" s="20">
        <v>0.21827794561933533</v>
      </c>
      <c r="Q2386" s="8">
        <v>-2.704945237305012E-2</v>
      </c>
      <c r="R2386" s="8">
        <v>2.9554263565891414E-2</v>
      </c>
      <c r="S2386" s="20">
        <v>-0.15015806111696528</v>
      </c>
    </row>
    <row r="2387" spans="1:19" ht="13.5" customHeight="1" x14ac:dyDescent="0.2">
      <c r="A2387" s="6">
        <v>42437</v>
      </c>
      <c r="B2387" s="19">
        <v>42073</v>
      </c>
      <c r="C2387" s="19">
        <v>40617</v>
      </c>
      <c r="D2387" s="16" t="s">
        <v>4</v>
      </c>
      <c r="E2387" s="7">
        <v>5369</v>
      </c>
      <c r="F2387" s="7">
        <v>3522</v>
      </c>
      <c r="G2387" s="32">
        <v>1847</v>
      </c>
      <c r="H2387" s="7">
        <v>5853</v>
      </c>
      <c r="I2387" s="7">
        <v>3702</v>
      </c>
      <c r="J2387" s="32">
        <v>2151</v>
      </c>
      <c r="K2387" s="7">
        <v>5084</v>
      </c>
      <c r="L2387" s="7">
        <v>3646</v>
      </c>
      <c r="M2387" s="32">
        <v>1438</v>
      </c>
      <c r="N2387" s="8">
        <v>-8.2692636254911966E-2</v>
      </c>
      <c r="O2387" s="8">
        <v>-4.8622366288492702E-2</v>
      </c>
      <c r="P2387" s="20">
        <v>-0.14132961413296141</v>
      </c>
      <c r="Q2387" s="8">
        <v>0.10792406108130415</v>
      </c>
      <c r="R2387" s="8">
        <v>4.4483985765124467E-2</v>
      </c>
      <c r="S2387" s="20">
        <v>0.25305291723202172</v>
      </c>
    </row>
    <row r="2388" spans="1:19" ht="13.5" customHeight="1" x14ac:dyDescent="0.2">
      <c r="A2388" s="6">
        <v>42438</v>
      </c>
      <c r="B2388" s="19">
        <v>42074</v>
      </c>
      <c r="C2388" s="19">
        <v>40618</v>
      </c>
      <c r="D2388" s="16" t="s">
        <v>5</v>
      </c>
      <c r="E2388" s="7">
        <v>6028</v>
      </c>
      <c r="F2388" s="7">
        <v>4593</v>
      </c>
      <c r="G2388" s="32">
        <v>1435</v>
      </c>
      <c r="H2388" s="7">
        <v>6176</v>
      </c>
      <c r="I2388" s="7">
        <v>4482</v>
      </c>
      <c r="J2388" s="32">
        <v>1694</v>
      </c>
      <c r="K2388" s="7">
        <v>5160</v>
      </c>
      <c r="L2388" s="7">
        <v>4134</v>
      </c>
      <c r="M2388" s="32">
        <v>1026</v>
      </c>
      <c r="N2388" s="8">
        <v>-2.3963730569948161E-2</v>
      </c>
      <c r="O2388" s="8">
        <v>2.4765729585006779E-2</v>
      </c>
      <c r="P2388" s="20">
        <v>-0.15289256198347112</v>
      </c>
      <c r="Q2388" s="8">
        <v>-8.3054456951627609E-2</v>
      </c>
      <c r="R2388" s="8">
        <v>-1.7750213857998243E-2</v>
      </c>
      <c r="S2388" s="20">
        <v>-0.243940990516333</v>
      </c>
    </row>
    <row r="2389" spans="1:19" ht="13.5" customHeight="1" x14ac:dyDescent="0.2">
      <c r="A2389" s="6">
        <v>42439</v>
      </c>
      <c r="B2389" s="19">
        <v>42075</v>
      </c>
      <c r="C2389" s="19">
        <v>40619</v>
      </c>
      <c r="D2389" s="16" t="s">
        <v>6</v>
      </c>
      <c r="E2389" s="7">
        <v>6488</v>
      </c>
      <c r="F2389" s="7">
        <v>4241</v>
      </c>
      <c r="G2389" s="32">
        <v>2247</v>
      </c>
      <c r="H2389" s="7">
        <v>6509</v>
      </c>
      <c r="I2389" s="7">
        <v>4463</v>
      </c>
      <c r="J2389" s="32">
        <v>2046</v>
      </c>
      <c r="K2389" s="7">
        <v>5899</v>
      </c>
      <c r="L2389" s="7">
        <v>4331</v>
      </c>
      <c r="M2389" s="32">
        <v>1568</v>
      </c>
      <c r="N2389" s="8">
        <v>-3.2263020433246359E-3</v>
      </c>
      <c r="O2389" s="8">
        <v>-4.9742325789827513E-2</v>
      </c>
      <c r="P2389" s="20">
        <v>9.8240469208211056E-2</v>
      </c>
      <c r="Q2389" s="8">
        <v>-2.5240384615384581E-2</v>
      </c>
      <c r="R2389" s="8">
        <v>-0.14444220294532983</v>
      </c>
      <c r="S2389" s="20">
        <v>0.32254267216009413</v>
      </c>
    </row>
    <row r="2390" spans="1:19" ht="13.5" customHeight="1" x14ac:dyDescent="0.2">
      <c r="A2390" s="6">
        <v>42440</v>
      </c>
      <c r="B2390" s="19">
        <v>42076</v>
      </c>
      <c r="C2390" s="19">
        <v>40620</v>
      </c>
      <c r="D2390" s="16" t="s">
        <v>7</v>
      </c>
      <c r="E2390" s="7">
        <v>6488</v>
      </c>
      <c r="F2390" s="7">
        <v>4241</v>
      </c>
      <c r="G2390" s="32">
        <v>2247</v>
      </c>
      <c r="H2390" s="7">
        <v>6217</v>
      </c>
      <c r="I2390" s="7">
        <v>4632</v>
      </c>
      <c r="J2390" s="32">
        <v>1585</v>
      </c>
      <c r="K2390" s="7">
        <v>6609</v>
      </c>
      <c r="L2390" s="7">
        <v>5126</v>
      </c>
      <c r="M2390" s="32">
        <v>1483</v>
      </c>
      <c r="N2390" s="8">
        <v>4.3590156023805671E-2</v>
      </c>
      <c r="O2390" s="8">
        <v>-8.4412780656303976E-2</v>
      </c>
      <c r="P2390" s="20">
        <v>0.41766561514195577</v>
      </c>
      <c r="Q2390" s="8">
        <v>2.4721878862794533E-3</v>
      </c>
      <c r="R2390" s="8">
        <v>-0.1155370177267987</v>
      </c>
      <c r="S2390" s="20">
        <v>0.33989266547406083</v>
      </c>
    </row>
    <row r="2391" spans="1:19" ht="13.5" customHeight="1" x14ac:dyDescent="0.2">
      <c r="A2391" s="6">
        <v>42441</v>
      </c>
      <c r="B2391" s="19">
        <v>42077</v>
      </c>
      <c r="C2391" s="19">
        <v>40621</v>
      </c>
      <c r="D2391" s="16" t="s">
        <v>1</v>
      </c>
      <c r="E2391" s="7">
        <v>6554</v>
      </c>
      <c r="F2391" s="7">
        <v>4004</v>
      </c>
      <c r="G2391" s="32">
        <v>2550</v>
      </c>
      <c r="H2391" s="7">
        <v>6922</v>
      </c>
      <c r="I2391" s="7">
        <v>4213</v>
      </c>
      <c r="J2391" s="32">
        <v>2709</v>
      </c>
      <c r="K2391" s="7">
        <v>6244</v>
      </c>
      <c r="L2391" s="7">
        <v>4624</v>
      </c>
      <c r="M2391" s="32">
        <v>1620</v>
      </c>
      <c r="N2391" s="8">
        <v>-5.3163825483964144E-2</v>
      </c>
      <c r="O2391" s="8">
        <v>-4.9608355091383838E-2</v>
      </c>
      <c r="P2391" s="20">
        <v>-5.8693244739756345E-2</v>
      </c>
      <c r="Q2391" s="8">
        <v>4.1309183349221401E-2</v>
      </c>
      <c r="R2391" s="8">
        <v>-4.9608355091383838E-2</v>
      </c>
      <c r="S2391" s="20">
        <v>0.22537241710716005</v>
      </c>
    </row>
    <row r="2392" spans="1:19" ht="13.5" customHeight="1" x14ac:dyDescent="0.2">
      <c r="A2392" s="6">
        <v>42442</v>
      </c>
      <c r="B2392" s="19">
        <v>42078</v>
      </c>
      <c r="C2392" s="19">
        <v>40622</v>
      </c>
      <c r="D2392" s="16" t="s">
        <v>2</v>
      </c>
      <c r="E2392" s="7">
        <v>7325</v>
      </c>
      <c r="F2392" s="7">
        <v>4755</v>
      </c>
      <c r="G2392" s="32">
        <v>2570</v>
      </c>
      <c r="H2392" s="7">
        <v>7039</v>
      </c>
      <c r="I2392" s="7">
        <v>4523</v>
      </c>
      <c r="J2392" s="32">
        <v>2516</v>
      </c>
      <c r="K2392" s="7">
        <v>6045</v>
      </c>
      <c r="L2392" s="7">
        <v>4398</v>
      </c>
      <c r="M2392" s="32">
        <v>1647</v>
      </c>
      <c r="N2392" s="8">
        <v>4.0630771416394484E-2</v>
      </c>
      <c r="O2392" s="8">
        <v>5.1293389343356255E-2</v>
      </c>
      <c r="P2392" s="20">
        <v>2.1462639109697923E-2</v>
      </c>
      <c r="Q2392" s="8">
        <v>0.20755028025057709</v>
      </c>
      <c r="R2392" s="8">
        <v>0.10632852489530009</v>
      </c>
      <c r="S2392" s="20">
        <v>0.45361990950226239</v>
      </c>
    </row>
    <row r="2393" spans="1:19" ht="13.5" customHeight="1" x14ac:dyDescent="0.2">
      <c r="A2393" s="6">
        <v>42443</v>
      </c>
      <c r="B2393" s="19">
        <v>42079</v>
      </c>
      <c r="C2393" s="19">
        <v>40623</v>
      </c>
      <c r="D2393" s="16" t="s">
        <v>3</v>
      </c>
      <c r="E2393" s="7">
        <v>5031</v>
      </c>
      <c r="F2393" s="7">
        <v>3748</v>
      </c>
      <c r="G2393" s="32">
        <v>1283</v>
      </c>
      <c r="H2393" s="7">
        <v>5189</v>
      </c>
      <c r="I2393" s="7">
        <v>3780</v>
      </c>
      <c r="J2393" s="32">
        <v>1409</v>
      </c>
      <c r="K2393" s="7">
        <v>5869</v>
      </c>
      <c r="L2393" s="7">
        <v>4589</v>
      </c>
      <c r="M2393" s="32">
        <v>1280</v>
      </c>
      <c r="N2393" s="8">
        <v>-3.0449026787434996E-2</v>
      </c>
      <c r="O2393" s="8">
        <v>-8.4656084656085095E-3</v>
      </c>
      <c r="P2393" s="20">
        <v>-8.9425124201561346E-2</v>
      </c>
      <c r="Q2393" s="8">
        <v>-0.14146757679180888</v>
      </c>
      <c r="R2393" s="8">
        <v>-0.11998121624794555</v>
      </c>
      <c r="S2393" s="20">
        <v>-0.19862585883822614</v>
      </c>
    </row>
    <row r="2394" spans="1:19" ht="13.5" customHeight="1" x14ac:dyDescent="0.2">
      <c r="A2394" s="6">
        <v>42444</v>
      </c>
      <c r="B2394" s="19">
        <v>42080</v>
      </c>
      <c r="C2394" s="19">
        <v>40624</v>
      </c>
      <c r="D2394" s="16" t="s">
        <v>4</v>
      </c>
      <c r="E2394" s="7">
        <v>5746</v>
      </c>
      <c r="F2394" s="7">
        <v>3726</v>
      </c>
      <c r="G2394" s="32">
        <v>2020</v>
      </c>
      <c r="H2394" s="7">
        <v>6179</v>
      </c>
      <c r="I2394" s="7">
        <v>3982</v>
      </c>
      <c r="J2394" s="32">
        <v>2197</v>
      </c>
      <c r="K2394" s="7">
        <v>6037</v>
      </c>
      <c r="L2394" s="7">
        <v>4185</v>
      </c>
      <c r="M2394" s="32">
        <v>1852</v>
      </c>
      <c r="N2394" s="8">
        <v>-7.0076064088040124E-2</v>
      </c>
      <c r="O2394" s="8">
        <v>-6.428930185836268E-2</v>
      </c>
      <c r="P2394" s="20">
        <v>-8.0564406008193035E-2</v>
      </c>
      <c r="Q2394" s="8">
        <v>-0.15858837311465812</v>
      </c>
      <c r="R2394" s="8">
        <v>-0.28125</v>
      </c>
      <c r="S2394" s="20">
        <v>0.22796352583586632</v>
      </c>
    </row>
    <row r="2395" spans="1:19" ht="13.5" customHeight="1" x14ac:dyDescent="0.2">
      <c r="A2395" s="6">
        <v>42445</v>
      </c>
      <c r="B2395" s="19">
        <v>42081</v>
      </c>
      <c r="C2395" s="19">
        <v>40625</v>
      </c>
      <c r="D2395" s="16" t="s">
        <v>5</v>
      </c>
      <c r="E2395" s="7">
        <v>6117</v>
      </c>
      <c r="F2395" s="7">
        <v>4561</v>
      </c>
      <c r="G2395" s="32">
        <v>1556</v>
      </c>
      <c r="H2395" s="7">
        <v>6497</v>
      </c>
      <c r="I2395" s="7">
        <v>4794</v>
      </c>
      <c r="J2395" s="32">
        <v>1703</v>
      </c>
      <c r="K2395" s="7">
        <v>5202</v>
      </c>
      <c r="L2395" s="7">
        <v>4080</v>
      </c>
      <c r="M2395" s="32">
        <v>1122</v>
      </c>
      <c r="N2395" s="8">
        <v>-5.8488533169155033E-2</v>
      </c>
      <c r="O2395" s="8">
        <v>-4.8602419691280763E-2</v>
      </c>
      <c r="P2395" s="20">
        <v>-8.6318261890780956E-2</v>
      </c>
      <c r="Q2395" s="8">
        <v>-0.16423008607733292</v>
      </c>
      <c r="R2395" s="8">
        <v>-0.16188901139287026</v>
      </c>
      <c r="S2395" s="20">
        <v>-0.17101758124667021</v>
      </c>
    </row>
    <row r="2396" spans="1:19" ht="13.5" customHeight="1" x14ac:dyDescent="0.2">
      <c r="A2396" s="6">
        <v>42446</v>
      </c>
      <c r="B2396" s="19">
        <v>42082</v>
      </c>
      <c r="C2396" s="19">
        <v>40626</v>
      </c>
      <c r="D2396" s="16" t="s">
        <v>6</v>
      </c>
      <c r="E2396" s="7">
        <v>7321</v>
      </c>
      <c r="F2396" s="7">
        <v>4802</v>
      </c>
      <c r="G2396" s="32">
        <v>2519</v>
      </c>
      <c r="H2396" s="7">
        <v>7200</v>
      </c>
      <c r="I2396" s="7">
        <v>4891</v>
      </c>
      <c r="J2396" s="32">
        <v>2309</v>
      </c>
      <c r="K2396" s="7">
        <v>6393</v>
      </c>
      <c r="L2396" s="7">
        <v>4520</v>
      </c>
      <c r="M2396" s="32">
        <v>1873</v>
      </c>
      <c r="N2396" s="8">
        <v>1.6805555555555518E-2</v>
      </c>
      <c r="O2396" s="8">
        <v>-1.8196687793907151E-2</v>
      </c>
      <c r="P2396" s="20">
        <v>9.0948462537895125E-2</v>
      </c>
      <c r="Q2396" s="8">
        <v>6.0553382587280824E-2</v>
      </c>
      <c r="R2396" s="8">
        <v>-9.6009036144578341E-2</v>
      </c>
      <c r="S2396" s="20">
        <v>0.58328095537397862</v>
      </c>
    </row>
    <row r="2397" spans="1:19" ht="13.5" customHeight="1" x14ac:dyDescent="0.2">
      <c r="A2397" s="6">
        <v>42447</v>
      </c>
      <c r="B2397" s="19">
        <v>42083</v>
      </c>
      <c r="C2397" s="19">
        <v>40627</v>
      </c>
      <c r="D2397" s="16" t="s">
        <v>7</v>
      </c>
      <c r="E2397" s="7">
        <v>6722</v>
      </c>
      <c r="F2397" s="7">
        <v>4688</v>
      </c>
      <c r="G2397" s="32">
        <v>2034</v>
      </c>
      <c r="H2397" s="7">
        <v>6683</v>
      </c>
      <c r="I2397" s="7">
        <v>5025</v>
      </c>
      <c r="J2397" s="32">
        <v>1658</v>
      </c>
      <c r="K2397" s="7">
        <v>6496</v>
      </c>
      <c r="L2397" s="7">
        <v>4851</v>
      </c>
      <c r="M2397" s="32">
        <v>1645</v>
      </c>
      <c r="N2397" s="8">
        <v>5.8357025288044984E-3</v>
      </c>
      <c r="O2397" s="8">
        <v>-6.7064676616915397E-2</v>
      </c>
      <c r="P2397" s="20">
        <v>0.22677925211097705</v>
      </c>
      <c r="Q2397" s="8">
        <v>-3.6686729721983391E-2</v>
      </c>
      <c r="R2397" s="8">
        <v>-0.13345656192236599</v>
      </c>
      <c r="S2397" s="20">
        <v>0.29719387755102034</v>
      </c>
    </row>
    <row r="2398" spans="1:19" ht="13.5" customHeight="1" x14ac:dyDescent="0.2">
      <c r="A2398" s="6">
        <v>42448</v>
      </c>
      <c r="B2398" s="19">
        <v>42084</v>
      </c>
      <c r="C2398" s="19">
        <v>40628</v>
      </c>
      <c r="D2398" s="16" t="s">
        <v>1</v>
      </c>
      <c r="E2398" s="7">
        <v>7420</v>
      </c>
      <c r="F2398" s="7">
        <v>4495</v>
      </c>
      <c r="G2398" s="32">
        <v>2925</v>
      </c>
      <c r="H2398" s="7">
        <v>7189</v>
      </c>
      <c r="I2398" s="7">
        <v>4272</v>
      </c>
      <c r="J2398" s="32">
        <v>2917</v>
      </c>
      <c r="K2398" s="7">
        <v>6713</v>
      </c>
      <c r="L2398" s="7">
        <v>4906</v>
      </c>
      <c r="M2398" s="32">
        <v>1807</v>
      </c>
      <c r="N2398" s="8">
        <v>3.213242453748788E-2</v>
      </c>
      <c r="O2398" s="8">
        <v>5.2200374531835125E-2</v>
      </c>
      <c r="P2398" s="20">
        <v>2.7425437092902794E-3</v>
      </c>
      <c r="Q2398" s="8">
        <v>8.8375254928620972E-3</v>
      </c>
      <c r="R2398" s="8">
        <v>-0.11323732491615701</v>
      </c>
      <c r="S2398" s="20">
        <v>0.27952755905511806</v>
      </c>
    </row>
    <row r="2399" spans="1:19" ht="13.5" customHeight="1" x14ac:dyDescent="0.2">
      <c r="A2399" s="6">
        <v>42449</v>
      </c>
      <c r="B2399" s="19">
        <v>42085</v>
      </c>
      <c r="C2399" s="19">
        <v>40629</v>
      </c>
      <c r="D2399" s="16" t="s">
        <v>2</v>
      </c>
      <c r="E2399" s="7">
        <v>7906</v>
      </c>
      <c r="F2399" s="7">
        <v>4820</v>
      </c>
      <c r="G2399" s="32">
        <v>3086</v>
      </c>
      <c r="H2399" s="7">
        <v>6659</v>
      </c>
      <c r="I2399" s="7">
        <v>4450</v>
      </c>
      <c r="J2399" s="32">
        <v>2209</v>
      </c>
      <c r="K2399" s="7">
        <v>6404</v>
      </c>
      <c r="L2399" s="7">
        <v>4576</v>
      </c>
      <c r="M2399" s="32">
        <v>1828</v>
      </c>
      <c r="N2399" s="8">
        <v>0.18726535515843223</v>
      </c>
      <c r="O2399" s="8">
        <v>8.3146067415730274E-2</v>
      </c>
      <c r="P2399" s="20">
        <v>0.39701222272521508</v>
      </c>
      <c r="Q2399" s="8">
        <v>0.16128084606345472</v>
      </c>
      <c r="R2399" s="8">
        <v>-2.4488969844161046E-2</v>
      </c>
      <c r="S2399" s="20">
        <v>0.65291912158543108</v>
      </c>
    </row>
    <row r="2400" spans="1:19" ht="13.5" customHeight="1" x14ac:dyDescent="0.2">
      <c r="A2400" s="6">
        <v>42450</v>
      </c>
      <c r="B2400" s="19">
        <v>42086</v>
      </c>
      <c r="C2400" s="19">
        <v>40630</v>
      </c>
      <c r="D2400" s="16" t="s">
        <v>3</v>
      </c>
      <c r="E2400" s="7">
        <v>6265</v>
      </c>
      <c r="F2400" s="7">
        <v>4608</v>
      </c>
      <c r="G2400" s="32">
        <v>1657</v>
      </c>
      <c r="H2400" s="7">
        <v>5768</v>
      </c>
      <c r="I2400" s="7">
        <v>4320</v>
      </c>
      <c r="J2400" s="32">
        <v>1448</v>
      </c>
      <c r="K2400" s="7">
        <v>5951</v>
      </c>
      <c r="L2400" s="7">
        <v>4360</v>
      </c>
      <c r="M2400" s="32">
        <v>1591</v>
      </c>
      <c r="N2400" s="8">
        <v>8.6165048543689338E-2</v>
      </c>
      <c r="O2400" s="8">
        <v>6.6666666666666652E-2</v>
      </c>
      <c r="P2400" s="20">
        <v>0.14433701657458564</v>
      </c>
      <c r="Q2400" s="8">
        <v>-7.0888328637105147E-2</v>
      </c>
      <c r="R2400" s="8">
        <v>-8.3349910483389689E-2</v>
      </c>
      <c r="S2400" s="20">
        <v>-3.4382284382284412E-2</v>
      </c>
    </row>
    <row r="2401" spans="1:19" ht="13.5" customHeight="1" x14ac:dyDescent="0.2">
      <c r="A2401" s="6">
        <v>42451</v>
      </c>
      <c r="B2401" s="19">
        <v>42087</v>
      </c>
      <c r="C2401" s="19">
        <v>40631</v>
      </c>
      <c r="D2401" s="16" t="s">
        <v>4</v>
      </c>
      <c r="E2401" s="7">
        <v>6879</v>
      </c>
      <c r="F2401" s="7">
        <v>4204</v>
      </c>
      <c r="G2401" s="32">
        <v>2675</v>
      </c>
      <c r="H2401" s="7">
        <v>7068</v>
      </c>
      <c r="I2401" s="7">
        <v>4644</v>
      </c>
      <c r="J2401" s="32">
        <v>2424</v>
      </c>
      <c r="K2401" s="7">
        <v>5788</v>
      </c>
      <c r="L2401" s="7">
        <v>3917</v>
      </c>
      <c r="M2401" s="32">
        <v>1871</v>
      </c>
      <c r="N2401" s="8">
        <v>-2.6740237691001645E-2</v>
      </c>
      <c r="O2401" s="8">
        <v>-9.474590869939703E-2</v>
      </c>
      <c r="P2401" s="20">
        <v>0.10354785478547845</v>
      </c>
      <c r="Q2401" s="8">
        <v>-1.7987152034261267E-2</v>
      </c>
      <c r="R2401" s="8">
        <v>-0.19694364851957979</v>
      </c>
      <c r="S2401" s="20">
        <v>0.51129943502824848</v>
      </c>
    </row>
    <row r="2402" spans="1:19" ht="13.5" customHeight="1" x14ac:dyDescent="0.2">
      <c r="A2402" s="6">
        <v>42452</v>
      </c>
      <c r="B2402" s="19">
        <v>42088</v>
      </c>
      <c r="C2402" s="19">
        <v>40632</v>
      </c>
      <c r="D2402" s="16" t="s">
        <v>5</v>
      </c>
      <c r="E2402" s="7">
        <v>6633</v>
      </c>
      <c r="F2402" s="7">
        <v>4698</v>
      </c>
      <c r="G2402" s="32">
        <v>1935</v>
      </c>
      <c r="H2402" s="7">
        <v>6837</v>
      </c>
      <c r="I2402" s="7">
        <v>5038</v>
      </c>
      <c r="J2402" s="32">
        <v>1799</v>
      </c>
      <c r="K2402" s="7">
        <v>5172</v>
      </c>
      <c r="L2402" s="7">
        <v>4253</v>
      </c>
      <c r="M2402" s="32">
        <v>919</v>
      </c>
      <c r="N2402" s="8">
        <v>-2.9837648091268099E-2</v>
      </c>
      <c r="O2402" s="8">
        <v>-6.748709805478359E-2</v>
      </c>
      <c r="P2402" s="20">
        <v>7.559755419677594E-2</v>
      </c>
      <c r="Q2402" s="8">
        <v>-0.11050020115327874</v>
      </c>
      <c r="R2402" s="8">
        <v>-0.1197301854974705</v>
      </c>
      <c r="S2402" s="20">
        <v>-8.7264150943396235E-2</v>
      </c>
    </row>
    <row r="2403" spans="1:19" ht="13.5" customHeight="1" x14ac:dyDescent="0.2">
      <c r="A2403" s="6">
        <v>42453</v>
      </c>
      <c r="B2403" s="19">
        <v>42089</v>
      </c>
      <c r="C2403" s="19">
        <v>40633</v>
      </c>
      <c r="D2403" s="16" t="s">
        <v>6</v>
      </c>
      <c r="E2403" s="7">
        <v>7690</v>
      </c>
      <c r="F2403" s="7">
        <v>4549</v>
      </c>
      <c r="G2403" s="32">
        <v>3141</v>
      </c>
      <c r="H2403" s="7">
        <v>7001</v>
      </c>
      <c r="I2403" s="7">
        <v>4743</v>
      </c>
      <c r="J2403" s="32">
        <v>2258</v>
      </c>
      <c r="K2403" s="7">
        <v>5675</v>
      </c>
      <c r="L2403" s="7">
        <v>3657</v>
      </c>
      <c r="M2403" s="32">
        <v>2018</v>
      </c>
      <c r="N2403" s="8">
        <v>9.841451221254105E-2</v>
      </c>
      <c r="O2403" s="8">
        <v>-4.0902382458359643E-2</v>
      </c>
      <c r="P2403" s="20">
        <v>0.39105403011514617</v>
      </c>
      <c r="Q2403" s="8">
        <v>0.17350831680146506</v>
      </c>
      <c r="R2403" s="8">
        <v>-9.3824701195219129E-2</v>
      </c>
      <c r="S2403" s="20">
        <v>1.0489236790606653</v>
      </c>
    </row>
    <row r="2404" spans="1:19" ht="13.5" customHeight="1" x14ac:dyDescent="0.2">
      <c r="A2404" s="6">
        <v>42454</v>
      </c>
      <c r="B2404" s="19">
        <v>42090</v>
      </c>
      <c r="C2404" s="19">
        <v>40634</v>
      </c>
      <c r="D2404" s="16" t="s">
        <v>7</v>
      </c>
      <c r="E2404" s="7">
        <v>7177</v>
      </c>
      <c r="F2404" s="7">
        <v>5111</v>
      </c>
      <c r="G2404" s="32">
        <v>2066</v>
      </c>
      <c r="H2404" s="7">
        <v>6951</v>
      </c>
      <c r="I2404" s="7">
        <v>5041</v>
      </c>
      <c r="J2404" s="32">
        <v>1910</v>
      </c>
      <c r="K2404" s="7">
        <v>5030</v>
      </c>
      <c r="L2404" s="7">
        <v>3597</v>
      </c>
      <c r="M2404" s="32">
        <v>1433</v>
      </c>
      <c r="N2404" s="8">
        <v>3.2513307437778804E-2</v>
      </c>
      <c r="O2404" s="8">
        <v>1.3886133703630232E-2</v>
      </c>
      <c r="P2404" s="20">
        <v>8.1675392670156999E-2</v>
      </c>
      <c r="Q2404" s="8">
        <v>3.5941108545034739E-2</v>
      </c>
      <c r="R2404" s="8">
        <v>-1.1029411764705843E-2</v>
      </c>
      <c r="S2404" s="20">
        <v>0.17386363636363633</v>
      </c>
    </row>
    <row r="2405" spans="1:19" ht="13.5" customHeight="1" x14ac:dyDescent="0.2">
      <c r="A2405" s="6">
        <v>42455</v>
      </c>
      <c r="B2405" s="19">
        <v>42091</v>
      </c>
      <c r="C2405" s="19">
        <v>40635</v>
      </c>
      <c r="D2405" s="16" t="s">
        <v>1</v>
      </c>
      <c r="E2405" s="7">
        <v>8008</v>
      </c>
      <c r="F2405" s="7">
        <v>4549</v>
      </c>
      <c r="G2405" s="32">
        <v>3459</v>
      </c>
      <c r="H2405" s="7">
        <v>7462</v>
      </c>
      <c r="I2405" s="7">
        <v>4447</v>
      </c>
      <c r="J2405" s="32">
        <v>3015</v>
      </c>
      <c r="K2405" s="7">
        <v>4820</v>
      </c>
      <c r="L2405" s="7">
        <v>3078</v>
      </c>
      <c r="M2405" s="32">
        <v>1742</v>
      </c>
      <c r="N2405" s="8">
        <v>7.3170731707317138E-2</v>
      </c>
      <c r="O2405" s="8">
        <v>2.2936811333483353E-2</v>
      </c>
      <c r="P2405" s="20">
        <v>0.14726368159203984</v>
      </c>
      <c r="Q2405" s="8">
        <v>0.14106583072100309</v>
      </c>
      <c r="R2405" s="8">
        <v>-6.1093911248709998E-2</v>
      </c>
      <c r="S2405" s="20">
        <v>0.59180855959502998</v>
      </c>
    </row>
    <row r="2406" spans="1:19" ht="13.5" customHeight="1" x14ac:dyDescent="0.2">
      <c r="A2406" s="6">
        <v>42456</v>
      </c>
      <c r="B2406" s="19">
        <v>42092</v>
      </c>
      <c r="C2406" s="19">
        <v>40636</v>
      </c>
      <c r="D2406" s="16" t="s">
        <v>2</v>
      </c>
      <c r="E2406" s="7">
        <v>8106</v>
      </c>
      <c r="F2406" s="7">
        <v>4782</v>
      </c>
      <c r="G2406" s="32">
        <v>3324</v>
      </c>
      <c r="H2406" s="7">
        <v>7601</v>
      </c>
      <c r="I2406" s="7">
        <v>4742</v>
      </c>
      <c r="J2406" s="32">
        <v>2859</v>
      </c>
      <c r="K2406" s="7">
        <v>6602</v>
      </c>
      <c r="L2406" s="7">
        <v>4390</v>
      </c>
      <c r="M2406" s="32">
        <v>2212</v>
      </c>
      <c r="N2406" s="8">
        <v>6.6438626496513553E-2</v>
      </c>
      <c r="O2406" s="8">
        <v>8.4352593842260681E-3</v>
      </c>
      <c r="P2406" s="20">
        <v>0.16264428121720886</v>
      </c>
      <c r="Q2406" s="8">
        <v>0.18439509059029802</v>
      </c>
      <c r="R2406" s="8">
        <v>5.4000440819925055E-2</v>
      </c>
      <c r="S2406" s="20">
        <v>0.44083224967490242</v>
      </c>
    </row>
    <row r="2407" spans="1:19" ht="13.5" customHeight="1" x14ac:dyDescent="0.2">
      <c r="A2407" s="6">
        <v>42457</v>
      </c>
      <c r="B2407" s="19">
        <v>42093</v>
      </c>
      <c r="C2407" s="19">
        <v>40637</v>
      </c>
      <c r="D2407" s="16" t="s">
        <v>3</v>
      </c>
      <c r="E2407" s="7">
        <v>6627</v>
      </c>
      <c r="F2407" s="7">
        <v>4551</v>
      </c>
      <c r="G2407" s="32">
        <v>2076</v>
      </c>
      <c r="H2407" s="7">
        <v>5546</v>
      </c>
      <c r="I2407" s="7">
        <v>4070</v>
      </c>
      <c r="J2407" s="32">
        <v>1476</v>
      </c>
      <c r="K2407" s="7">
        <v>4990</v>
      </c>
      <c r="L2407" s="7">
        <v>3453</v>
      </c>
      <c r="M2407" s="32">
        <v>1537</v>
      </c>
      <c r="N2407" s="8">
        <v>0.19491525423728806</v>
      </c>
      <c r="O2407" s="8">
        <v>0.11818181818181817</v>
      </c>
      <c r="P2407" s="20">
        <v>0.4065040650406504</v>
      </c>
      <c r="Q2407" s="8">
        <v>0.17292035398230099</v>
      </c>
      <c r="R2407" s="8">
        <v>0.11845662324895545</v>
      </c>
      <c r="S2407" s="20">
        <v>0.31309297912713463</v>
      </c>
    </row>
    <row r="2408" spans="1:19" ht="13.5" customHeight="1" x14ac:dyDescent="0.2">
      <c r="A2408" s="6">
        <v>42458</v>
      </c>
      <c r="B2408" s="19">
        <v>42094</v>
      </c>
      <c r="C2408" s="19">
        <v>40638</v>
      </c>
      <c r="D2408" s="16" t="s">
        <v>4</v>
      </c>
      <c r="E2408" s="7">
        <v>7406</v>
      </c>
      <c r="F2408" s="7">
        <v>4780</v>
      </c>
      <c r="G2408" s="32">
        <v>2626</v>
      </c>
      <c r="H2408" s="7">
        <v>5962</v>
      </c>
      <c r="I2408" s="7">
        <v>3142</v>
      </c>
      <c r="J2408" s="32">
        <v>2820</v>
      </c>
      <c r="K2408" s="7">
        <v>4477</v>
      </c>
      <c r="L2408" s="7">
        <v>2659</v>
      </c>
      <c r="M2408" s="32">
        <v>1818</v>
      </c>
      <c r="N2408" s="8">
        <v>0.24220060382422015</v>
      </c>
      <c r="O2408" s="8">
        <v>0.52132399745385105</v>
      </c>
      <c r="P2408" s="20">
        <v>-6.8794326241134796E-2</v>
      </c>
      <c r="Q2408" s="8">
        <v>0.10785340314136116</v>
      </c>
      <c r="R2408" s="8">
        <v>3.0838904464093098E-2</v>
      </c>
      <c r="S2408" s="20">
        <v>0.2822265625</v>
      </c>
    </row>
    <row r="2409" spans="1:19" ht="13.5" customHeight="1" x14ac:dyDescent="0.2">
      <c r="A2409" s="6">
        <v>42459</v>
      </c>
      <c r="B2409" s="19">
        <v>42095</v>
      </c>
      <c r="C2409" s="19">
        <v>40639</v>
      </c>
      <c r="D2409" s="16" t="s">
        <v>5</v>
      </c>
      <c r="E2409" s="7">
        <v>6610</v>
      </c>
      <c r="F2409" s="7">
        <v>4515</v>
      </c>
      <c r="G2409" s="32">
        <v>2095</v>
      </c>
      <c r="H2409" s="7">
        <v>6647</v>
      </c>
      <c r="I2409" s="7">
        <v>4543</v>
      </c>
      <c r="J2409" s="32">
        <v>2104</v>
      </c>
      <c r="K2409" s="7">
        <v>4540</v>
      </c>
      <c r="L2409" s="7">
        <v>3265</v>
      </c>
      <c r="M2409" s="32">
        <v>1275</v>
      </c>
      <c r="N2409" s="8">
        <v>-5.5664209417782828E-3</v>
      </c>
      <c r="O2409" s="8">
        <v>-6.1633281972265364E-3</v>
      </c>
      <c r="P2409" s="20">
        <v>-4.2775665399239493E-3</v>
      </c>
      <c r="Q2409" s="8">
        <v>0.13691090471276235</v>
      </c>
      <c r="R2409" s="8">
        <v>0.17181417077601879</v>
      </c>
      <c r="S2409" s="20">
        <v>6.8332483426823076E-2</v>
      </c>
    </row>
    <row r="2410" spans="1:19" ht="13.5" customHeight="1" x14ac:dyDescent="0.2">
      <c r="A2410" s="6">
        <v>42460</v>
      </c>
      <c r="B2410" s="19">
        <v>42096</v>
      </c>
      <c r="C2410" s="19">
        <v>40640</v>
      </c>
      <c r="D2410" s="16" t="s">
        <v>6</v>
      </c>
      <c r="E2410" s="7">
        <v>6818</v>
      </c>
      <c r="F2410" s="7">
        <v>3872</v>
      </c>
      <c r="G2410" s="32">
        <v>2946</v>
      </c>
      <c r="H2410" s="7">
        <v>6543</v>
      </c>
      <c r="I2410" s="7">
        <v>3764</v>
      </c>
      <c r="J2410" s="32">
        <v>2779</v>
      </c>
      <c r="K2410" s="7">
        <v>4830</v>
      </c>
      <c r="L2410" s="7">
        <v>3036</v>
      </c>
      <c r="M2410" s="32">
        <v>1794</v>
      </c>
      <c r="N2410" s="8">
        <v>4.2029650007641806E-2</v>
      </c>
      <c r="O2410" s="8">
        <v>2.8692879914984148E-2</v>
      </c>
      <c r="P2410" s="20">
        <v>6.0093558834112937E-2</v>
      </c>
      <c r="Q2410" s="8">
        <v>0.30863723608445293</v>
      </c>
      <c r="R2410" s="8">
        <v>0.12037037037037046</v>
      </c>
      <c r="S2410" s="20">
        <v>0.67958950969213228</v>
      </c>
    </row>
    <row r="2411" spans="1:19" ht="13.5" customHeight="1" x14ac:dyDescent="0.2">
      <c r="A2411" s="6">
        <v>42461</v>
      </c>
      <c r="B2411" s="19">
        <v>42097</v>
      </c>
      <c r="C2411" s="19">
        <v>40641</v>
      </c>
      <c r="D2411" s="16" t="s">
        <v>7</v>
      </c>
      <c r="E2411" s="7">
        <v>6389</v>
      </c>
      <c r="F2411" s="7">
        <v>4362</v>
      </c>
      <c r="G2411" s="32">
        <v>2027</v>
      </c>
      <c r="H2411" s="7">
        <v>5358</v>
      </c>
      <c r="I2411" s="7">
        <v>3417</v>
      </c>
      <c r="J2411" s="32">
        <v>1941</v>
      </c>
      <c r="K2411" s="7">
        <v>4706</v>
      </c>
      <c r="L2411" s="7">
        <v>2757</v>
      </c>
      <c r="M2411" s="32">
        <v>1949</v>
      </c>
      <c r="N2411" s="8">
        <v>0.19242254572601714</v>
      </c>
      <c r="O2411" s="8">
        <v>0.27655838454784898</v>
      </c>
      <c r="P2411" s="20">
        <v>4.4307058217413653E-2</v>
      </c>
      <c r="Q2411" s="8">
        <v>0.34675379426644182</v>
      </c>
      <c r="R2411" s="8">
        <v>0.49537195749057261</v>
      </c>
      <c r="S2411" s="20">
        <v>0.10946907498631631</v>
      </c>
    </row>
    <row r="2412" spans="1:19" ht="13.5" customHeight="1" x14ac:dyDescent="0.2">
      <c r="A2412" s="6">
        <v>42462</v>
      </c>
      <c r="B2412" s="19">
        <v>42098</v>
      </c>
      <c r="C2412" s="19">
        <v>40642</v>
      </c>
      <c r="D2412" s="16" t="s">
        <v>1</v>
      </c>
      <c r="E2412" s="7">
        <v>6667</v>
      </c>
      <c r="F2412" s="7">
        <v>3763</v>
      </c>
      <c r="G2412" s="32">
        <v>2904</v>
      </c>
      <c r="H2412" s="7">
        <v>5366</v>
      </c>
      <c r="I2412" s="7">
        <v>2685</v>
      </c>
      <c r="J2412" s="32">
        <v>2681</v>
      </c>
      <c r="K2412" s="7">
        <v>4607</v>
      </c>
      <c r="L2412" s="7">
        <v>3011</v>
      </c>
      <c r="M2412" s="32">
        <v>1596</v>
      </c>
      <c r="N2412" s="8">
        <v>0.24245247856876628</v>
      </c>
      <c r="O2412" s="8">
        <v>0.40148975791433883</v>
      </c>
      <c r="P2412" s="20">
        <v>8.3177918687057151E-2</v>
      </c>
      <c r="Q2412" s="8">
        <v>0.31967537608867769</v>
      </c>
      <c r="R2412" s="8">
        <v>0.43407012195121952</v>
      </c>
      <c r="S2412" s="20">
        <v>0.1960461285008237</v>
      </c>
    </row>
    <row r="2413" spans="1:19" ht="13.5" customHeight="1" x14ac:dyDescent="0.2">
      <c r="A2413" s="6">
        <v>42463</v>
      </c>
      <c r="B2413" s="19">
        <v>42099</v>
      </c>
      <c r="C2413" s="19">
        <v>40643</v>
      </c>
      <c r="D2413" s="16" t="s">
        <v>2</v>
      </c>
      <c r="E2413" s="7">
        <v>6680</v>
      </c>
      <c r="F2413" s="7">
        <v>3884</v>
      </c>
      <c r="G2413" s="32">
        <v>2796</v>
      </c>
      <c r="H2413" s="7">
        <v>6105</v>
      </c>
      <c r="I2413" s="7">
        <v>3636</v>
      </c>
      <c r="J2413" s="32">
        <v>2469</v>
      </c>
      <c r="K2413" s="7">
        <v>5190</v>
      </c>
      <c r="L2413" s="7">
        <v>3225</v>
      </c>
      <c r="M2413" s="32">
        <v>1965</v>
      </c>
      <c r="N2413" s="8">
        <v>9.4185094185094131E-2</v>
      </c>
      <c r="O2413" s="8">
        <v>6.8206820682068292E-2</v>
      </c>
      <c r="P2413" s="20">
        <v>0.13244228432563787</v>
      </c>
      <c r="Q2413" s="8">
        <v>0.14895080839353292</v>
      </c>
      <c r="R2413" s="8">
        <v>9.9971679410931769E-2</v>
      </c>
      <c r="S2413" s="20">
        <v>0.22470433639947429</v>
      </c>
    </row>
    <row r="2414" spans="1:19" ht="13.5" customHeight="1" x14ac:dyDescent="0.2">
      <c r="A2414" s="6">
        <v>42464</v>
      </c>
      <c r="B2414" s="19">
        <v>42100</v>
      </c>
      <c r="C2414" s="19">
        <v>40644</v>
      </c>
      <c r="D2414" s="16" t="s">
        <v>3</v>
      </c>
      <c r="E2414" s="7">
        <v>5214</v>
      </c>
      <c r="F2414" s="7">
        <v>3447</v>
      </c>
      <c r="G2414" s="32">
        <v>1767</v>
      </c>
      <c r="H2414" s="7">
        <v>4764</v>
      </c>
      <c r="I2414" s="7">
        <v>3167</v>
      </c>
      <c r="J2414" s="32">
        <v>1597</v>
      </c>
      <c r="K2414" s="7">
        <v>4318</v>
      </c>
      <c r="L2414" s="7">
        <v>3006</v>
      </c>
      <c r="M2414" s="32">
        <v>1312</v>
      </c>
      <c r="N2414" s="8">
        <v>9.4458438287153612E-2</v>
      </c>
      <c r="O2414" s="8">
        <v>8.8411746131986213E-2</v>
      </c>
      <c r="P2414" s="20">
        <v>0.10644959298685031</v>
      </c>
      <c r="Q2414" s="8">
        <v>0.13867656693601216</v>
      </c>
      <c r="R2414" s="8">
        <v>0.11734197730956231</v>
      </c>
      <c r="S2414" s="20">
        <v>0.18273092369477917</v>
      </c>
    </row>
    <row r="2415" spans="1:19" ht="13.5" customHeight="1" x14ac:dyDescent="0.2">
      <c r="A2415" s="6">
        <v>42465</v>
      </c>
      <c r="B2415" s="19">
        <v>42101</v>
      </c>
      <c r="C2415" s="19">
        <v>40645</v>
      </c>
      <c r="D2415" s="16" t="s">
        <v>4</v>
      </c>
      <c r="E2415" s="7">
        <v>4743</v>
      </c>
      <c r="F2415" s="7">
        <v>2570</v>
      </c>
      <c r="G2415" s="32">
        <v>2173</v>
      </c>
      <c r="H2415" s="7">
        <v>5250</v>
      </c>
      <c r="I2415" s="7">
        <v>2861</v>
      </c>
      <c r="J2415" s="32">
        <v>2389</v>
      </c>
      <c r="K2415" s="7">
        <v>4946</v>
      </c>
      <c r="L2415" s="7">
        <v>3136</v>
      </c>
      <c r="M2415" s="32">
        <v>1810</v>
      </c>
      <c r="N2415" s="8">
        <v>-9.657142857142853E-2</v>
      </c>
      <c r="O2415" s="8">
        <v>-0.10171268787137366</v>
      </c>
      <c r="P2415" s="20">
        <v>-9.0414399330263739E-2</v>
      </c>
      <c r="Q2415" s="8">
        <v>-4.4328027402780523E-2</v>
      </c>
      <c r="R2415" s="8">
        <v>-3.347122978563366E-2</v>
      </c>
      <c r="S2415" s="20">
        <v>-5.685763888888884E-2</v>
      </c>
    </row>
    <row r="2416" spans="1:19" ht="13.5" customHeight="1" x14ac:dyDescent="0.2">
      <c r="A2416" s="6">
        <v>42466</v>
      </c>
      <c r="B2416" s="19">
        <v>42102</v>
      </c>
      <c r="C2416" s="19">
        <v>40646</v>
      </c>
      <c r="D2416" s="16" t="s">
        <v>5</v>
      </c>
      <c r="E2416" s="7">
        <v>5183</v>
      </c>
      <c r="F2416" s="7">
        <v>3179</v>
      </c>
      <c r="G2416" s="32">
        <v>2004</v>
      </c>
      <c r="H2416" s="7">
        <v>5342</v>
      </c>
      <c r="I2416" s="7">
        <v>3729</v>
      </c>
      <c r="J2416" s="32">
        <v>1613</v>
      </c>
      <c r="K2416" s="7">
        <v>4796</v>
      </c>
      <c r="L2416" s="7">
        <v>3646</v>
      </c>
      <c r="M2416" s="32">
        <v>1150</v>
      </c>
      <c r="N2416" s="8">
        <v>-2.9764133283414429E-2</v>
      </c>
      <c r="O2416" s="8">
        <v>-0.14749262536873153</v>
      </c>
      <c r="P2416" s="20">
        <v>0.24240545567265959</v>
      </c>
      <c r="Q2416" s="8">
        <v>-1.2573823585444899E-2</v>
      </c>
      <c r="R2416" s="8">
        <v>-3.079268292682924E-2</v>
      </c>
      <c r="S2416" s="20">
        <v>1.7775520568816594E-2</v>
      </c>
    </row>
    <row r="2417" spans="1:19" ht="13.5" customHeight="1" x14ac:dyDescent="0.2">
      <c r="A2417" s="6">
        <v>42467</v>
      </c>
      <c r="B2417" s="19">
        <v>42103</v>
      </c>
      <c r="C2417" s="19">
        <v>40647</v>
      </c>
      <c r="D2417" s="16" t="s">
        <v>6</v>
      </c>
      <c r="E2417" s="7">
        <v>6636</v>
      </c>
      <c r="F2417" s="7">
        <v>3690</v>
      </c>
      <c r="G2417" s="32">
        <v>2946</v>
      </c>
      <c r="H2417" s="7">
        <v>5812</v>
      </c>
      <c r="I2417" s="7">
        <v>3898</v>
      </c>
      <c r="J2417" s="32">
        <v>1914</v>
      </c>
      <c r="K2417" s="7">
        <v>5492</v>
      </c>
      <c r="L2417" s="7">
        <v>3806</v>
      </c>
      <c r="M2417" s="32">
        <v>1686</v>
      </c>
      <c r="N2417" s="8">
        <v>0.14177563661390225</v>
      </c>
      <c r="O2417" s="8">
        <v>-5.3360697793740419E-2</v>
      </c>
      <c r="P2417" s="20">
        <v>0.53918495297805635</v>
      </c>
      <c r="Q2417" s="8">
        <v>8.9297439264609313E-2</v>
      </c>
      <c r="R2417" s="8">
        <v>-0.12724692526017034</v>
      </c>
      <c r="S2417" s="20">
        <v>0.58047210300429186</v>
      </c>
    </row>
    <row r="2418" spans="1:19" ht="13.5" customHeight="1" x14ac:dyDescent="0.2">
      <c r="A2418" s="6">
        <v>42468</v>
      </c>
      <c r="B2418" s="19">
        <v>42104</v>
      </c>
      <c r="C2418" s="19">
        <v>40648</v>
      </c>
      <c r="D2418" s="16" t="s">
        <v>7</v>
      </c>
      <c r="E2418" s="7">
        <v>6531</v>
      </c>
      <c r="F2418" s="7">
        <v>4228</v>
      </c>
      <c r="G2418" s="32">
        <v>2303</v>
      </c>
      <c r="H2418" s="7">
        <v>5635</v>
      </c>
      <c r="I2418" s="7">
        <v>3985</v>
      </c>
      <c r="J2418" s="32">
        <v>1650</v>
      </c>
      <c r="K2418" s="7">
        <v>4639</v>
      </c>
      <c r="L2418" s="7">
        <v>3183</v>
      </c>
      <c r="M2418" s="32">
        <v>1456</v>
      </c>
      <c r="N2418" s="8">
        <v>0.15900621118012426</v>
      </c>
      <c r="O2418" s="8">
        <v>6.0978670012546976E-2</v>
      </c>
      <c r="P2418" s="20">
        <v>0.39575757575757575</v>
      </c>
      <c r="Q2418" s="8">
        <v>0.20121390472687151</v>
      </c>
      <c r="R2418" s="8">
        <v>0.14332071389940504</v>
      </c>
      <c r="S2418" s="20">
        <v>0.32432432432432434</v>
      </c>
    </row>
    <row r="2419" spans="1:19" ht="13.5" customHeight="1" x14ac:dyDescent="0.2">
      <c r="A2419" s="6">
        <v>42469</v>
      </c>
      <c r="B2419" s="19">
        <v>42105</v>
      </c>
      <c r="C2419" s="19">
        <v>40649</v>
      </c>
      <c r="D2419" s="16" t="s">
        <v>1</v>
      </c>
      <c r="E2419" s="7">
        <v>6740</v>
      </c>
      <c r="F2419" s="7">
        <v>3568</v>
      </c>
      <c r="G2419" s="32">
        <v>3172</v>
      </c>
      <c r="H2419" s="7">
        <v>5782</v>
      </c>
      <c r="I2419" s="7">
        <v>3523</v>
      </c>
      <c r="J2419" s="32">
        <v>2259</v>
      </c>
      <c r="K2419" s="7">
        <v>4650</v>
      </c>
      <c r="L2419" s="7">
        <v>2927</v>
      </c>
      <c r="M2419" s="32">
        <v>1723</v>
      </c>
      <c r="N2419" s="8">
        <v>0.16568661362850223</v>
      </c>
      <c r="O2419" s="8">
        <v>1.2773204655123438E-2</v>
      </c>
      <c r="P2419" s="20">
        <v>0.40416113324479852</v>
      </c>
      <c r="Q2419" s="8">
        <v>6.2086353608572287E-2</v>
      </c>
      <c r="R2419" s="8">
        <v>7.0185962807438607E-2</v>
      </c>
      <c r="S2419" s="20">
        <v>5.312084993359889E-2</v>
      </c>
    </row>
    <row r="2420" spans="1:19" ht="13.5" customHeight="1" x14ac:dyDescent="0.2">
      <c r="A2420" s="6">
        <v>42470</v>
      </c>
      <c r="B2420" s="19">
        <v>42106</v>
      </c>
      <c r="C2420" s="19">
        <v>40650</v>
      </c>
      <c r="D2420" s="16" t="s">
        <v>2</v>
      </c>
      <c r="E2420" s="7">
        <v>7785</v>
      </c>
      <c r="F2420" s="7">
        <v>4459</v>
      </c>
      <c r="G2420" s="32">
        <v>3326</v>
      </c>
      <c r="H2420" s="7">
        <v>6409</v>
      </c>
      <c r="I2420" s="7">
        <v>4110</v>
      </c>
      <c r="J2420" s="32">
        <v>2299</v>
      </c>
      <c r="K2420" s="7">
        <v>5583</v>
      </c>
      <c r="L2420" s="7">
        <v>3799</v>
      </c>
      <c r="M2420" s="32">
        <v>1784</v>
      </c>
      <c r="N2420" s="8">
        <v>0.21469808082384145</v>
      </c>
      <c r="O2420" s="8">
        <v>8.4914841849148326E-2</v>
      </c>
      <c r="P2420" s="20">
        <v>0.44671596346237497</v>
      </c>
      <c r="Q2420" s="8">
        <v>0.11485035085206929</v>
      </c>
      <c r="R2420" s="8">
        <v>-2.9069767441860517E-3</v>
      </c>
      <c r="S2420" s="20">
        <v>0.32457188371166867</v>
      </c>
    </row>
    <row r="2421" spans="1:19" ht="13.5" customHeight="1" x14ac:dyDescent="0.2">
      <c r="A2421" s="6">
        <v>42471</v>
      </c>
      <c r="B2421" s="19">
        <v>42107</v>
      </c>
      <c r="C2421" s="19">
        <v>40651</v>
      </c>
      <c r="D2421" s="16" t="s">
        <v>3</v>
      </c>
      <c r="E2421" s="7">
        <v>5983</v>
      </c>
      <c r="F2421" s="7">
        <v>3885</v>
      </c>
      <c r="G2421" s="32">
        <v>2098</v>
      </c>
      <c r="H2421" s="7">
        <v>5339</v>
      </c>
      <c r="I2421" s="7">
        <v>3866</v>
      </c>
      <c r="J2421" s="32">
        <v>1473</v>
      </c>
      <c r="K2421" s="7">
        <v>4669</v>
      </c>
      <c r="L2421" s="7">
        <v>3519</v>
      </c>
      <c r="M2421" s="32">
        <v>1150</v>
      </c>
      <c r="N2421" s="8">
        <v>0.12062183929574832</v>
      </c>
      <c r="O2421" s="8">
        <v>4.9146404552509182E-3</v>
      </c>
      <c r="P2421" s="20">
        <v>0.42430414120841808</v>
      </c>
      <c r="Q2421" s="8">
        <v>0.1496925441967718</v>
      </c>
      <c r="R2421" s="8">
        <v>3.7383177570093462E-2</v>
      </c>
      <c r="S2421" s="20">
        <v>0.43797121315969845</v>
      </c>
    </row>
    <row r="2422" spans="1:19" ht="13.5" customHeight="1" x14ac:dyDescent="0.2">
      <c r="A2422" s="6">
        <v>42472</v>
      </c>
      <c r="B2422" s="19">
        <v>42108</v>
      </c>
      <c r="C2422" s="19">
        <v>40652</v>
      </c>
      <c r="D2422" s="16" t="s">
        <v>4</v>
      </c>
      <c r="E2422" s="7">
        <v>6054</v>
      </c>
      <c r="F2422" s="7">
        <v>3428</v>
      </c>
      <c r="G2422" s="32">
        <v>2626</v>
      </c>
      <c r="H2422" s="7">
        <v>5009</v>
      </c>
      <c r="I2422" s="7">
        <v>3069</v>
      </c>
      <c r="J2422" s="32">
        <v>1940</v>
      </c>
      <c r="K2422" s="7">
        <v>4895</v>
      </c>
      <c r="L2422" s="7">
        <v>3066</v>
      </c>
      <c r="M2422" s="32">
        <v>1829</v>
      </c>
      <c r="N2422" s="8">
        <v>0.20862447594330202</v>
      </c>
      <c r="O2422" s="8">
        <v>0.11697621375040734</v>
      </c>
      <c r="P2422" s="20">
        <v>0.35360824742268049</v>
      </c>
      <c r="Q2422" s="8">
        <v>0.14659090909090899</v>
      </c>
      <c r="R2422" s="8">
        <v>0.11697621375040734</v>
      </c>
      <c r="S2422" s="20">
        <v>0.18769787426503837</v>
      </c>
    </row>
    <row r="2423" spans="1:19" ht="13.5" customHeight="1" x14ac:dyDescent="0.2">
      <c r="A2423" s="6">
        <v>42473</v>
      </c>
      <c r="B2423" s="19">
        <v>42109</v>
      </c>
      <c r="C2423" s="19">
        <v>40653</v>
      </c>
      <c r="D2423" s="16" t="s">
        <v>5</v>
      </c>
      <c r="E2423" s="7">
        <v>6197</v>
      </c>
      <c r="F2423" s="7">
        <v>3987</v>
      </c>
      <c r="G2423" s="32">
        <v>2210</v>
      </c>
      <c r="H2423" s="7">
        <v>5661</v>
      </c>
      <c r="I2423" s="7">
        <v>4199</v>
      </c>
      <c r="J2423" s="32">
        <v>1462</v>
      </c>
      <c r="K2423" s="7">
        <v>4572</v>
      </c>
      <c r="L2423" s="7">
        <v>3473</v>
      </c>
      <c r="M2423" s="32">
        <v>1099</v>
      </c>
      <c r="N2423" s="8">
        <v>9.4682918212329881E-2</v>
      </c>
      <c r="O2423" s="8">
        <v>-5.0488211478923573E-2</v>
      </c>
      <c r="P2423" s="20">
        <v>0.51162790697674421</v>
      </c>
      <c r="Q2423" s="8">
        <v>4.8207036535859338E-2</v>
      </c>
      <c r="R2423" s="8">
        <v>-6.973848069738442E-3</v>
      </c>
      <c r="S2423" s="20">
        <v>0.16499736425935696</v>
      </c>
    </row>
    <row r="2424" spans="1:19" ht="13.5" customHeight="1" x14ac:dyDescent="0.2">
      <c r="A2424" s="6">
        <v>42474</v>
      </c>
      <c r="B2424" s="19">
        <v>42110</v>
      </c>
      <c r="C2424" s="19">
        <v>40654</v>
      </c>
      <c r="D2424" s="16" t="s">
        <v>6</v>
      </c>
      <c r="E2424" s="7">
        <v>7101</v>
      </c>
      <c r="F2424" s="7">
        <v>4206</v>
      </c>
      <c r="G2424" s="32">
        <v>2895</v>
      </c>
      <c r="H2424" s="7">
        <v>5860</v>
      </c>
      <c r="I2424" s="7">
        <v>3891</v>
      </c>
      <c r="J2424" s="32">
        <v>1969</v>
      </c>
      <c r="K2424" s="7">
        <v>5481</v>
      </c>
      <c r="L2424" s="7">
        <v>3787</v>
      </c>
      <c r="M2424" s="32">
        <v>1694</v>
      </c>
      <c r="N2424" s="8">
        <v>0.21177474402730367</v>
      </c>
      <c r="O2424" s="8">
        <v>8.0956052428681646E-2</v>
      </c>
      <c r="P2424" s="20">
        <v>0.47028948704926354</v>
      </c>
      <c r="Q2424" s="8">
        <v>0.11248629171236102</v>
      </c>
      <c r="R2424" s="8">
        <v>0.10509721492380453</v>
      </c>
      <c r="S2424" s="20">
        <v>0.12339930151338763</v>
      </c>
    </row>
    <row r="2425" spans="1:19" ht="13.5" customHeight="1" x14ac:dyDescent="0.2">
      <c r="A2425" s="6">
        <v>42475</v>
      </c>
      <c r="B2425" s="19">
        <v>42111</v>
      </c>
      <c r="C2425" s="19">
        <v>40655</v>
      </c>
      <c r="D2425" s="16" t="s">
        <v>7</v>
      </c>
      <c r="E2425" s="7">
        <v>6202</v>
      </c>
      <c r="F2425" s="7">
        <v>4080</v>
      </c>
      <c r="G2425" s="32">
        <v>2122</v>
      </c>
      <c r="H2425" s="7">
        <v>5165</v>
      </c>
      <c r="I2425" s="7">
        <v>3606</v>
      </c>
      <c r="J2425" s="32">
        <v>1559</v>
      </c>
      <c r="K2425" s="7">
        <v>4837</v>
      </c>
      <c r="L2425" s="7">
        <v>3133</v>
      </c>
      <c r="M2425" s="32">
        <v>1704</v>
      </c>
      <c r="N2425" s="8">
        <v>0.20077444336882855</v>
      </c>
      <c r="O2425" s="8">
        <v>0.13144758735440942</v>
      </c>
      <c r="P2425" s="20">
        <v>0.36112892880051306</v>
      </c>
      <c r="Q2425" s="8">
        <v>0.16164075669601052</v>
      </c>
      <c r="R2425" s="8">
        <v>0.11020408163265305</v>
      </c>
      <c r="S2425" s="20">
        <v>0.27524038461538458</v>
      </c>
    </row>
    <row r="2426" spans="1:19" ht="13.5" customHeight="1" x14ac:dyDescent="0.2">
      <c r="A2426" s="6">
        <v>42476</v>
      </c>
      <c r="B2426" s="19">
        <v>42112</v>
      </c>
      <c r="C2426" s="19">
        <v>40656</v>
      </c>
      <c r="D2426" s="16" t="s">
        <v>1</v>
      </c>
      <c r="E2426" s="7">
        <v>6802</v>
      </c>
      <c r="F2426" s="7">
        <v>3519</v>
      </c>
      <c r="G2426" s="32">
        <v>3283</v>
      </c>
      <c r="H2426" s="7">
        <v>5489</v>
      </c>
      <c r="I2426" s="7">
        <v>3083</v>
      </c>
      <c r="J2426" s="32">
        <v>2406</v>
      </c>
      <c r="K2426" s="7">
        <v>4598</v>
      </c>
      <c r="L2426" s="7">
        <v>2926</v>
      </c>
      <c r="M2426" s="32">
        <v>1672</v>
      </c>
      <c r="N2426" s="8">
        <v>0.23920568409546372</v>
      </c>
      <c r="O2426" s="8">
        <v>0.14142069412909497</v>
      </c>
      <c r="P2426" s="20">
        <v>0.36450540315876978</v>
      </c>
      <c r="Q2426" s="8">
        <v>0.11563063801869777</v>
      </c>
      <c r="R2426" s="8">
        <v>6.7981790591805868E-2</v>
      </c>
      <c r="S2426" s="20">
        <v>0.17166309778729483</v>
      </c>
    </row>
    <row r="2427" spans="1:19" ht="13.5" customHeight="1" x14ac:dyDescent="0.2">
      <c r="A2427" s="6">
        <v>42477</v>
      </c>
      <c r="B2427" s="19">
        <v>42113</v>
      </c>
      <c r="C2427" s="19">
        <v>40657</v>
      </c>
      <c r="D2427" s="16" t="s">
        <v>2</v>
      </c>
      <c r="E2427" s="7">
        <v>7185</v>
      </c>
      <c r="F2427" s="7">
        <v>4437</v>
      </c>
      <c r="G2427" s="32">
        <v>2748</v>
      </c>
      <c r="H2427" s="7">
        <v>6777</v>
      </c>
      <c r="I2427" s="7">
        <v>4159</v>
      </c>
      <c r="J2427" s="32">
        <v>2618</v>
      </c>
      <c r="K2427" s="7">
        <v>4916</v>
      </c>
      <c r="L2427" s="7">
        <v>3242</v>
      </c>
      <c r="M2427" s="32">
        <v>1674</v>
      </c>
      <c r="N2427" s="8">
        <v>6.0203629924745483E-2</v>
      </c>
      <c r="O2427" s="8">
        <v>6.6842991103630789E-2</v>
      </c>
      <c r="P2427" s="20">
        <v>4.9656226126814307E-2</v>
      </c>
      <c r="Q2427" s="8">
        <v>0.13921040114158867</v>
      </c>
      <c r="R2427" s="8">
        <v>3.8380528902410393E-2</v>
      </c>
      <c r="S2427" s="20">
        <v>0.35103244837758107</v>
      </c>
    </row>
    <row r="2428" spans="1:19" ht="13.5" customHeight="1" x14ac:dyDescent="0.2">
      <c r="A2428" s="6">
        <v>42478</v>
      </c>
      <c r="B2428" s="19">
        <v>42114</v>
      </c>
      <c r="C2428" s="19">
        <v>40658</v>
      </c>
      <c r="D2428" s="16" t="s">
        <v>3</v>
      </c>
      <c r="E2428" s="7">
        <v>5866</v>
      </c>
      <c r="F2428" s="7">
        <v>3846</v>
      </c>
      <c r="G2428" s="32">
        <v>2020</v>
      </c>
      <c r="H2428" s="7">
        <v>5358</v>
      </c>
      <c r="I2428" s="7">
        <v>3711</v>
      </c>
      <c r="J2428" s="32">
        <v>1647</v>
      </c>
      <c r="K2428" s="7">
        <v>4266</v>
      </c>
      <c r="L2428" s="7">
        <v>2952</v>
      </c>
      <c r="M2428" s="32">
        <v>1314</v>
      </c>
      <c r="N2428" s="8">
        <v>9.4811496827174269E-2</v>
      </c>
      <c r="O2428" s="8">
        <v>3.637833468067897E-2</v>
      </c>
      <c r="P2428" s="20">
        <v>0.22647237401335762</v>
      </c>
      <c r="Q2428" s="8">
        <v>6.7515923566878966E-2</v>
      </c>
      <c r="R2428" s="8">
        <v>-4.7548291233283857E-2</v>
      </c>
      <c r="S2428" s="20">
        <v>0.38641043239533279</v>
      </c>
    </row>
    <row r="2429" spans="1:19" ht="13.5" customHeight="1" x14ac:dyDescent="0.2">
      <c r="A2429" s="6">
        <v>42479</v>
      </c>
      <c r="B2429" s="19">
        <v>42115</v>
      </c>
      <c r="C2429" s="19">
        <v>40659</v>
      </c>
      <c r="D2429" s="16" t="s">
        <v>4</v>
      </c>
      <c r="E2429" s="7">
        <v>5479</v>
      </c>
      <c r="F2429" s="7">
        <v>3071</v>
      </c>
      <c r="G2429" s="32">
        <v>2408</v>
      </c>
      <c r="H2429" s="7">
        <v>5204</v>
      </c>
      <c r="I2429" s="7">
        <v>3171</v>
      </c>
      <c r="J2429" s="32">
        <v>2033</v>
      </c>
      <c r="K2429" s="7">
        <v>5607</v>
      </c>
      <c r="L2429" s="7">
        <v>3722</v>
      </c>
      <c r="M2429" s="32">
        <v>1885</v>
      </c>
      <c r="N2429" s="8">
        <v>5.2843966179861646E-2</v>
      </c>
      <c r="O2429" s="8">
        <v>-3.1535793125197054E-2</v>
      </c>
      <c r="P2429" s="20">
        <v>0.18445646827348749</v>
      </c>
      <c r="Q2429" s="8">
        <v>5.9562947205569428E-2</v>
      </c>
      <c r="R2429" s="8">
        <v>-9.7560975609756073E-2</v>
      </c>
      <c r="S2429" s="20">
        <v>0.36199095022624439</v>
      </c>
    </row>
    <row r="2430" spans="1:19" ht="13.5" customHeight="1" x14ac:dyDescent="0.2">
      <c r="A2430" s="6">
        <v>42480</v>
      </c>
      <c r="B2430" s="19">
        <v>42116</v>
      </c>
      <c r="C2430" s="19">
        <v>40660</v>
      </c>
      <c r="D2430" s="16" t="s">
        <v>5</v>
      </c>
      <c r="E2430" s="7">
        <v>5709</v>
      </c>
      <c r="F2430" s="7">
        <v>3913</v>
      </c>
      <c r="G2430" s="32">
        <v>1796</v>
      </c>
      <c r="H2430" s="7">
        <v>5238</v>
      </c>
      <c r="I2430" s="7">
        <v>3919</v>
      </c>
      <c r="J2430" s="32">
        <v>1319</v>
      </c>
      <c r="K2430" s="7">
        <v>5448</v>
      </c>
      <c r="L2430" s="7">
        <v>4302</v>
      </c>
      <c r="M2430" s="32">
        <v>1146</v>
      </c>
      <c r="N2430" s="8">
        <v>8.9919816723940338E-2</v>
      </c>
      <c r="O2430" s="8">
        <v>-1.5310028068384884E-3</v>
      </c>
      <c r="P2430" s="20">
        <v>0.36163760424564062</v>
      </c>
      <c r="Q2430" s="8">
        <v>8.6572438162544341E-3</v>
      </c>
      <c r="R2430" s="8">
        <v>-9.1689879294336141E-2</v>
      </c>
      <c r="S2430" s="20">
        <v>0.32840236686390534</v>
      </c>
    </row>
    <row r="2431" spans="1:19" ht="13.5" customHeight="1" x14ac:dyDescent="0.2">
      <c r="A2431" s="6">
        <v>42481</v>
      </c>
      <c r="B2431" s="19">
        <v>42117</v>
      </c>
      <c r="C2431" s="19">
        <v>40661</v>
      </c>
      <c r="D2431" s="16" t="s">
        <v>6</v>
      </c>
      <c r="E2431" s="7">
        <v>6105</v>
      </c>
      <c r="F2431" s="7">
        <v>4032</v>
      </c>
      <c r="G2431" s="32">
        <v>2073</v>
      </c>
      <c r="H2431" s="7">
        <v>6322</v>
      </c>
      <c r="I2431" s="7">
        <v>4054</v>
      </c>
      <c r="J2431" s="32">
        <v>2268</v>
      </c>
      <c r="K2431" s="7">
        <v>6157</v>
      </c>
      <c r="L2431" s="7">
        <v>4282</v>
      </c>
      <c r="M2431" s="32">
        <v>1875</v>
      </c>
      <c r="N2431" s="8">
        <v>-3.4324580828851592E-2</v>
      </c>
      <c r="O2431" s="8">
        <v>-5.4267390231870216E-3</v>
      </c>
      <c r="P2431" s="20">
        <v>-8.5978835978835932E-2</v>
      </c>
      <c r="Q2431" s="8">
        <v>-0.10523230250622895</v>
      </c>
      <c r="R2431" s="8">
        <v>-0.16244287494806808</v>
      </c>
      <c r="S2431" s="20">
        <v>3.1856645097063208E-2</v>
      </c>
    </row>
    <row r="2432" spans="1:19" ht="13.5" customHeight="1" x14ac:dyDescent="0.2">
      <c r="A2432" s="6">
        <v>42482</v>
      </c>
      <c r="B2432" s="19">
        <v>42118</v>
      </c>
      <c r="C2432" s="19">
        <v>40662</v>
      </c>
      <c r="D2432" s="16" t="s">
        <v>7</v>
      </c>
      <c r="E2432" s="7">
        <v>5996</v>
      </c>
      <c r="F2432" s="7">
        <v>3762</v>
      </c>
      <c r="G2432" s="32">
        <v>2234</v>
      </c>
      <c r="H2432" s="7">
        <v>5524</v>
      </c>
      <c r="I2432" s="7">
        <v>3959</v>
      </c>
      <c r="J2432" s="32">
        <v>1565</v>
      </c>
      <c r="K2432" s="7">
        <v>6882</v>
      </c>
      <c r="L2432" s="7">
        <v>5217</v>
      </c>
      <c r="M2432" s="32">
        <v>1665</v>
      </c>
      <c r="N2432" s="8">
        <v>8.5445329471397491E-2</v>
      </c>
      <c r="O2432" s="8">
        <v>-4.9760040414245976E-2</v>
      </c>
      <c r="P2432" s="20">
        <v>0.42747603833865822</v>
      </c>
      <c r="Q2432" s="8">
        <v>1.7305734645402193E-2</v>
      </c>
      <c r="R2432" s="8">
        <v>-0.19460500963391136</v>
      </c>
      <c r="S2432" s="20">
        <v>0.82665576451349132</v>
      </c>
    </row>
    <row r="2433" spans="1:19" ht="13.5" customHeight="1" x14ac:dyDescent="0.2">
      <c r="A2433" s="6">
        <v>42483</v>
      </c>
      <c r="B2433" s="19">
        <v>42119</v>
      </c>
      <c r="C2433" s="19">
        <v>40663</v>
      </c>
      <c r="D2433" s="16" t="s">
        <v>1</v>
      </c>
      <c r="E2433" s="7">
        <v>6043</v>
      </c>
      <c r="F2433" s="7">
        <v>3003</v>
      </c>
      <c r="G2433" s="32">
        <v>3040</v>
      </c>
      <c r="H2433" s="7">
        <v>5893</v>
      </c>
      <c r="I2433" s="7">
        <v>3544</v>
      </c>
      <c r="J2433" s="32">
        <v>2349</v>
      </c>
      <c r="K2433" s="7">
        <v>7080</v>
      </c>
      <c r="L2433" s="7">
        <v>5304</v>
      </c>
      <c r="M2433" s="32">
        <v>1776</v>
      </c>
      <c r="N2433" s="8">
        <v>2.5453928389614688E-2</v>
      </c>
      <c r="O2433" s="8">
        <v>-0.15265237020316025</v>
      </c>
      <c r="P2433" s="20">
        <v>0.29416773094934023</v>
      </c>
      <c r="Q2433" s="8">
        <v>-0.17445355191256828</v>
      </c>
      <c r="R2433" s="8">
        <v>-0.32410533423362597</v>
      </c>
      <c r="S2433" s="20">
        <v>5.6656239137991005E-2</v>
      </c>
    </row>
    <row r="2434" spans="1:19" ht="13.5" customHeight="1" x14ac:dyDescent="0.2">
      <c r="A2434" s="6">
        <v>42484</v>
      </c>
      <c r="B2434" s="19">
        <v>42120</v>
      </c>
      <c r="C2434" s="19">
        <v>40664</v>
      </c>
      <c r="D2434" s="16" t="s">
        <v>2</v>
      </c>
      <c r="E2434" s="7">
        <v>5802</v>
      </c>
      <c r="F2434" s="7">
        <v>3344</v>
      </c>
      <c r="G2434" s="32">
        <v>2458</v>
      </c>
      <c r="H2434" s="7">
        <v>5860</v>
      </c>
      <c r="I2434" s="7">
        <v>3249</v>
      </c>
      <c r="J2434" s="32">
        <v>2611</v>
      </c>
      <c r="K2434" s="7">
        <v>6434</v>
      </c>
      <c r="L2434" s="7">
        <v>4730</v>
      </c>
      <c r="M2434" s="32">
        <v>1704</v>
      </c>
      <c r="N2434" s="8">
        <v>-9.8976109215016539E-3</v>
      </c>
      <c r="O2434" s="8">
        <v>2.9239766081871288E-2</v>
      </c>
      <c r="P2434" s="20">
        <v>-5.859823822290311E-2</v>
      </c>
      <c r="Q2434" s="8">
        <v>-5.0564555719194937E-2</v>
      </c>
      <c r="R2434" s="8">
        <v>-0.1551288529560384</v>
      </c>
      <c r="S2434" s="20">
        <v>0.14166279609846733</v>
      </c>
    </row>
    <row r="2435" spans="1:19" ht="13.5" customHeight="1" x14ac:dyDescent="0.2">
      <c r="A2435" s="6">
        <v>42485</v>
      </c>
      <c r="B2435" s="19">
        <v>42121</v>
      </c>
      <c r="C2435" s="19">
        <v>40665</v>
      </c>
      <c r="D2435" s="16" t="s">
        <v>3</v>
      </c>
      <c r="E2435" s="7">
        <v>5907</v>
      </c>
      <c r="F2435" s="7">
        <v>3768</v>
      </c>
      <c r="G2435" s="32">
        <v>2139</v>
      </c>
      <c r="H2435" s="7">
        <v>5447</v>
      </c>
      <c r="I2435" s="7">
        <v>3965</v>
      </c>
      <c r="J2435" s="32">
        <v>1482</v>
      </c>
      <c r="K2435" s="7">
        <v>4769</v>
      </c>
      <c r="L2435" s="7">
        <v>3322</v>
      </c>
      <c r="M2435" s="32">
        <v>1447</v>
      </c>
      <c r="N2435" s="8">
        <v>8.4450156049201475E-2</v>
      </c>
      <c r="O2435" s="8">
        <v>-4.9684741488020157E-2</v>
      </c>
      <c r="P2435" s="20">
        <v>0.44331983805668007</v>
      </c>
      <c r="Q2435" s="8">
        <v>9.5308733543482349E-2</v>
      </c>
      <c r="R2435" s="8">
        <v>-2.180685358255452E-2</v>
      </c>
      <c r="S2435" s="20">
        <v>0.38805970149253732</v>
      </c>
    </row>
    <row r="2436" spans="1:19" ht="13.5" customHeight="1" x14ac:dyDescent="0.2">
      <c r="A2436" s="6">
        <v>42486</v>
      </c>
      <c r="B2436" s="19">
        <v>42122</v>
      </c>
      <c r="C2436" s="19">
        <v>40666</v>
      </c>
      <c r="D2436" s="16" t="s">
        <v>4</v>
      </c>
      <c r="E2436" s="7">
        <v>6856</v>
      </c>
      <c r="F2436" s="7">
        <v>4439</v>
      </c>
      <c r="G2436" s="32">
        <v>2417</v>
      </c>
      <c r="H2436" s="7">
        <v>6643</v>
      </c>
      <c r="I2436" s="7">
        <v>4423</v>
      </c>
      <c r="J2436" s="32">
        <v>2220</v>
      </c>
      <c r="K2436" s="7">
        <v>5635</v>
      </c>
      <c r="L2436" s="7">
        <v>3748</v>
      </c>
      <c r="M2436" s="32">
        <v>1887</v>
      </c>
      <c r="N2436" s="8">
        <v>3.2063826584374455E-2</v>
      </c>
      <c r="O2436" s="8">
        <v>3.6174542165949841E-3</v>
      </c>
      <c r="P2436" s="20">
        <v>8.8738738738738832E-2</v>
      </c>
      <c r="Q2436" s="8">
        <v>8.2925288264097397E-2</v>
      </c>
      <c r="R2436" s="8">
        <v>0.22827891532927502</v>
      </c>
      <c r="S2436" s="20">
        <v>-0.11041589988958411</v>
      </c>
    </row>
    <row r="2437" spans="1:19" ht="13.5" customHeight="1" x14ac:dyDescent="0.2">
      <c r="A2437" s="6">
        <v>42487</v>
      </c>
      <c r="B2437" s="19">
        <v>42123</v>
      </c>
      <c r="C2437" s="19">
        <v>40667</v>
      </c>
      <c r="D2437" s="16" t="s">
        <v>5</v>
      </c>
      <c r="E2437" s="7">
        <v>6277</v>
      </c>
      <c r="F2437" s="7">
        <v>4570</v>
      </c>
      <c r="G2437" s="32">
        <v>1707</v>
      </c>
      <c r="H2437" s="7">
        <v>6219</v>
      </c>
      <c r="I2437" s="7">
        <v>4698</v>
      </c>
      <c r="J2437" s="32">
        <v>1521</v>
      </c>
      <c r="K2437" s="7">
        <v>5779</v>
      </c>
      <c r="L2437" s="7">
        <v>4642</v>
      </c>
      <c r="M2437" s="32">
        <v>1137</v>
      </c>
      <c r="N2437" s="8">
        <v>9.3262582408746297E-3</v>
      </c>
      <c r="O2437" s="8">
        <v>-2.7245636441038723E-2</v>
      </c>
      <c r="P2437" s="20">
        <v>0.12228796844181455</v>
      </c>
      <c r="Q2437" s="8">
        <v>0.10180796910654721</v>
      </c>
      <c r="R2437" s="8">
        <v>0.26312880044223319</v>
      </c>
      <c r="S2437" s="20">
        <v>-0.17893217893217894</v>
      </c>
    </row>
    <row r="2438" spans="1:19" ht="13.5" customHeight="1" x14ac:dyDescent="0.2">
      <c r="A2438" s="6">
        <v>42488</v>
      </c>
      <c r="B2438" s="19">
        <v>42124</v>
      </c>
      <c r="C2438" s="19">
        <v>40668</v>
      </c>
      <c r="D2438" s="16" t="s">
        <v>6</v>
      </c>
      <c r="E2438" s="7">
        <v>7954</v>
      </c>
      <c r="F2438" s="7">
        <v>4576</v>
      </c>
      <c r="G2438" s="32">
        <v>3378</v>
      </c>
      <c r="H2438" s="7">
        <v>7417</v>
      </c>
      <c r="I2438" s="7">
        <v>4486</v>
      </c>
      <c r="J2438" s="32">
        <v>2931</v>
      </c>
      <c r="K2438" s="7">
        <v>6321</v>
      </c>
      <c r="L2438" s="7">
        <v>4587</v>
      </c>
      <c r="M2438" s="32">
        <v>1734</v>
      </c>
      <c r="N2438" s="8">
        <v>7.2401240393690225E-2</v>
      </c>
      <c r="O2438" s="8">
        <v>2.0062416406598338E-2</v>
      </c>
      <c r="P2438" s="20">
        <v>0.15250767656090081</v>
      </c>
      <c r="Q2438" s="8">
        <v>0.21435114503816788</v>
      </c>
      <c r="R2438" s="8">
        <v>6.8160597572362258E-2</v>
      </c>
      <c r="S2438" s="20">
        <v>0.49073256840247126</v>
      </c>
    </row>
    <row r="2439" spans="1:19" ht="13.5" customHeight="1" x14ac:dyDescent="0.2">
      <c r="A2439" s="6">
        <v>42489</v>
      </c>
      <c r="B2439" s="19">
        <v>42125</v>
      </c>
      <c r="C2439" s="19">
        <v>40669</v>
      </c>
      <c r="D2439" s="16" t="s">
        <v>7</v>
      </c>
      <c r="E2439" s="7">
        <v>7779</v>
      </c>
      <c r="F2439" s="7">
        <v>5765</v>
      </c>
      <c r="G2439" s="32">
        <v>2014</v>
      </c>
      <c r="H2439" s="7">
        <v>7797</v>
      </c>
      <c r="I2439" s="7">
        <v>5854</v>
      </c>
      <c r="J2439" s="32">
        <v>1943</v>
      </c>
      <c r="K2439" s="7">
        <v>5070</v>
      </c>
      <c r="L2439" s="7">
        <v>3557</v>
      </c>
      <c r="M2439" s="32">
        <v>1513</v>
      </c>
      <c r="N2439" s="8">
        <v>-2.3085802231627151E-3</v>
      </c>
      <c r="O2439" s="8">
        <v>-1.5203279808677861E-2</v>
      </c>
      <c r="P2439" s="20">
        <v>3.6541430777148776E-2</v>
      </c>
      <c r="Q2439" s="8">
        <v>0.2130048339310775</v>
      </c>
      <c r="R2439" s="8">
        <v>0.12840086122528871</v>
      </c>
      <c r="S2439" s="20">
        <v>0.54447852760736204</v>
      </c>
    </row>
    <row r="2440" spans="1:19" ht="13.5" customHeight="1" x14ac:dyDescent="0.2">
      <c r="A2440" s="6">
        <v>42490</v>
      </c>
      <c r="B2440" s="19">
        <v>42126</v>
      </c>
      <c r="C2440" s="19">
        <v>40670</v>
      </c>
      <c r="D2440" s="16" t="s">
        <v>1</v>
      </c>
      <c r="E2440" s="7">
        <v>8491</v>
      </c>
      <c r="F2440" s="7">
        <v>4880</v>
      </c>
      <c r="G2440" s="32">
        <v>3611</v>
      </c>
      <c r="H2440" s="7">
        <v>7513</v>
      </c>
      <c r="I2440" s="7">
        <v>4642</v>
      </c>
      <c r="J2440" s="32">
        <v>2871</v>
      </c>
      <c r="K2440" s="7">
        <v>4255</v>
      </c>
      <c r="L2440" s="7">
        <v>2711</v>
      </c>
      <c r="M2440" s="32">
        <v>1544</v>
      </c>
      <c r="N2440" s="8">
        <v>0.13017436443497932</v>
      </c>
      <c r="O2440" s="8">
        <v>5.1271003877638943E-2</v>
      </c>
      <c r="P2440" s="20">
        <v>0.25774991292232663</v>
      </c>
      <c r="Q2440" s="8">
        <v>0.12448682293735924</v>
      </c>
      <c r="R2440" s="8">
        <v>6.643356643356646E-2</v>
      </c>
      <c r="S2440" s="20">
        <v>0.21378151260504197</v>
      </c>
    </row>
    <row r="2441" spans="1:19" ht="13.5" customHeight="1" x14ac:dyDescent="0.2">
      <c r="A2441" s="6">
        <v>42491</v>
      </c>
      <c r="B2441" s="19">
        <v>42127</v>
      </c>
      <c r="C2441" s="19">
        <v>40671</v>
      </c>
      <c r="D2441" s="16" t="s">
        <v>2</v>
      </c>
      <c r="E2441" s="7">
        <v>7842</v>
      </c>
      <c r="F2441" s="7">
        <v>4849</v>
      </c>
      <c r="G2441" s="32">
        <v>2993</v>
      </c>
      <c r="H2441" s="7">
        <v>7411</v>
      </c>
      <c r="I2441" s="7">
        <v>5000</v>
      </c>
      <c r="J2441" s="32">
        <v>2411</v>
      </c>
      <c r="K2441" s="7">
        <v>4470</v>
      </c>
      <c r="L2441" s="7">
        <v>3002</v>
      </c>
      <c r="M2441" s="32">
        <v>1468</v>
      </c>
      <c r="N2441" s="8">
        <v>5.8156793954931896E-2</v>
      </c>
      <c r="O2441" s="8">
        <v>-3.0200000000000005E-2</v>
      </c>
      <c r="P2441" s="20">
        <v>0.24139361260887604</v>
      </c>
      <c r="Q2441" s="8">
        <v>0.25632809996795891</v>
      </c>
      <c r="R2441" s="8">
        <v>4.1675617615467342E-2</v>
      </c>
      <c r="S2441" s="20">
        <v>0.88594833018273467</v>
      </c>
    </row>
    <row r="2442" spans="1:19" ht="13.5" customHeight="1" x14ac:dyDescent="0.2">
      <c r="A2442" s="6">
        <v>42492</v>
      </c>
      <c r="B2442" s="19">
        <v>42128</v>
      </c>
      <c r="C2442" s="19">
        <v>40672</v>
      </c>
      <c r="D2442" s="16" t="s">
        <v>3</v>
      </c>
      <c r="E2442" s="7">
        <v>6523</v>
      </c>
      <c r="F2442" s="7">
        <v>4562</v>
      </c>
      <c r="G2442" s="32">
        <v>1961</v>
      </c>
      <c r="H2442" s="7">
        <v>5858</v>
      </c>
      <c r="I2442" s="7">
        <v>4357</v>
      </c>
      <c r="J2442" s="32">
        <v>1501</v>
      </c>
      <c r="K2442" s="7">
        <v>4558</v>
      </c>
      <c r="L2442" s="7">
        <v>3138</v>
      </c>
      <c r="M2442" s="32">
        <v>1420</v>
      </c>
      <c r="N2442" s="8">
        <v>0.11351997268692382</v>
      </c>
      <c r="O2442" s="8">
        <v>4.705072297452384E-2</v>
      </c>
      <c r="P2442" s="20">
        <v>0.30646235842771485</v>
      </c>
      <c r="Q2442" s="8">
        <v>0.31538616656583995</v>
      </c>
      <c r="R2442" s="8">
        <v>0.23698481561822127</v>
      </c>
      <c r="S2442" s="20">
        <v>0.54287962234461062</v>
      </c>
    </row>
    <row r="2443" spans="1:19" ht="13.5" customHeight="1" x14ac:dyDescent="0.2">
      <c r="A2443" s="6">
        <v>42493</v>
      </c>
      <c r="B2443" s="19">
        <v>42129</v>
      </c>
      <c r="C2443" s="19">
        <v>40673</v>
      </c>
      <c r="D2443" s="16" t="s">
        <v>4</v>
      </c>
      <c r="E2443" s="7">
        <v>6896</v>
      </c>
      <c r="F2443" s="7">
        <v>4336</v>
      </c>
      <c r="G2443" s="32">
        <v>2560</v>
      </c>
      <c r="H2443" s="7">
        <v>6453</v>
      </c>
      <c r="I2443" s="7">
        <v>4075</v>
      </c>
      <c r="J2443" s="32">
        <v>2378</v>
      </c>
      <c r="K2443" s="7">
        <v>4547</v>
      </c>
      <c r="L2443" s="7">
        <v>2740</v>
      </c>
      <c r="M2443" s="32">
        <v>1807</v>
      </c>
      <c r="N2443" s="8">
        <v>6.8650240198357304E-2</v>
      </c>
      <c r="O2443" s="8">
        <v>6.4049079754601168E-2</v>
      </c>
      <c r="P2443" s="20">
        <v>7.653490328006729E-2</v>
      </c>
      <c r="Q2443" s="8">
        <v>0.39623405547681712</v>
      </c>
      <c r="R2443" s="8">
        <v>0.56083513318934486</v>
      </c>
      <c r="S2443" s="20">
        <v>0.18463674224895876</v>
      </c>
    </row>
    <row r="2444" spans="1:19" ht="13.5" customHeight="1" x14ac:dyDescent="0.2">
      <c r="A2444" s="6">
        <v>42494</v>
      </c>
      <c r="B2444" s="19">
        <v>42130</v>
      </c>
      <c r="C2444" s="19">
        <v>40674</v>
      </c>
      <c r="D2444" s="16" t="s">
        <v>5</v>
      </c>
      <c r="E2444" s="7">
        <v>5001</v>
      </c>
      <c r="F2444" s="7">
        <v>3244</v>
      </c>
      <c r="G2444" s="32">
        <v>1757</v>
      </c>
      <c r="H2444" s="7">
        <v>4520</v>
      </c>
      <c r="I2444" s="7">
        <v>3118</v>
      </c>
      <c r="J2444" s="32">
        <v>1402</v>
      </c>
      <c r="K2444" s="7">
        <v>4362</v>
      </c>
      <c r="L2444" s="7">
        <v>3354</v>
      </c>
      <c r="M2444" s="32">
        <v>1008</v>
      </c>
      <c r="N2444" s="8">
        <v>0.10641592920353982</v>
      </c>
      <c r="O2444" s="8">
        <v>4.0410519563822911E-2</v>
      </c>
      <c r="P2444" s="20">
        <v>0.25320970042796009</v>
      </c>
      <c r="Q2444" s="8">
        <v>0.16982456140350877</v>
      </c>
      <c r="R2444" s="8">
        <v>0.22739311388573591</v>
      </c>
      <c r="S2444" s="20">
        <v>7.6593137254902022E-2</v>
      </c>
    </row>
    <row r="2445" spans="1:19" ht="13.5" customHeight="1" x14ac:dyDescent="0.2">
      <c r="A2445" s="6">
        <v>42495</v>
      </c>
      <c r="B2445" s="19">
        <v>42131</v>
      </c>
      <c r="C2445" s="19">
        <v>40675</v>
      </c>
      <c r="D2445" s="16" t="s">
        <v>6</v>
      </c>
      <c r="E2445" s="7">
        <v>6800</v>
      </c>
      <c r="F2445" s="7">
        <v>3605</v>
      </c>
      <c r="G2445" s="32">
        <v>3195</v>
      </c>
      <c r="H2445" s="7">
        <v>5819</v>
      </c>
      <c r="I2445" s="7">
        <v>3308</v>
      </c>
      <c r="J2445" s="32">
        <v>2511</v>
      </c>
      <c r="K2445" s="7">
        <v>5514</v>
      </c>
      <c r="L2445" s="7">
        <v>3686</v>
      </c>
      <c r="M2445" s="32">
        <v>1828</v>
      </c>
      <c r="N2445" s="8">
        <v>0.16858566764048799</v>
      </c>
      <c r="O2445" s="8">
        <v>8.978234582829514E-2</v>
      </c>
      <c r="P2445" s="20">
        <v>0.27240143369175618</v>
      </c>
      <c r="Q2445" s="8">
        <v>0.37596114933225411</v>
      </c>
      <c r="R2445" s="8">
        <v>0.28200568990042685</v>
      </c>
      <c r="S2445" s="20">
        <v>0.5</v>
      </c>
    </row>
    <row r="2446" spans="1:19" ht="13.5" customHeight="1" x14ac:dyDescent="0.2">
      <c r="A2446" s="6">
        <v>42496</v>
      </c>
      <c r="B2446" s="19">
        <v>42132</v>
      </c>
      <c r="C2446" s="19">
        <v>40676</v>
      </c>
      <c r="D2446" s="16" t="s">
        <v>7</v>
      </c>
      <c r="E2446" s="7">
        <v>5024</v>
      </c>
      <c r="F2446" s="7">
        <v>2932</v>
      </c>
      <c r="G2446" s="32">
        <v>2092</v>
      </c>
      <c r="H2446" s="7">
        <v>4920</v>
      </c>
      <c r="I2446" s="7">
        <v>3158</v>
      </c>
      <c r="J2446" s="32">
        <v>1762</v>
      </c>
      <c r="K2446" s="7">
        <v>4804</v>
      </c>
      <c r="L2446" s="7">
        <v>3229</v>
      </c>
      <c r="M2446" s="32">
        <v>1575</v>
      </c>
      <c r="N2446" s="8">
        <v>2.1138211382113914E-2</v>
      </c>
      <c r="O2446" s="8">
        <v>-7.1564281190626966E-2</v>
      </c>
      <c r="P2446" s="20">
        <v>0.18728717366628822</v>
      </c>
      <c r="Q2446" s="8">
        <v>0.11495783399911219</v>
      </c>
      <c r="R2446" s="8">
        <v>-0.14965197215777259</v>
      </c>
      <c r="S2446" s="20">
        <v>0.97731568998109641</v>
      </c>
    </row>
    <row r="2447" spans="1:19" ht="13.5" customHeight="1" x14ac:dyDescent="0.2">
      <c r="A2447" s="6">
        <v>42497</v>
      </c>
      <c r="B2447" s="19">
        <v>42133</v>
      </c>
      <c r="C2447" s="19">
        <v>40677</v>
      </c>
      <c r="D2447" s="16" t="s">
        <v>1</v>
      </c>
      <c r="E2447" s="7">
        <v>5507</v>
      </c>
      <c r="F2447" s="7">
        <v>2551</v>
      </c>
      <c r="G2447" s="32">
        <v>2956</v>
      </c>
      <c r="H2447" s="7">
        <v>5632</v>
      </c>
      <c r="I2447" s="7">
        <v>2778</v>
      </c>
      <c r="J2447" s="32">
        <v>2854</v>
      </c>
      <c r="K2447" s="7">
        <v>5067</v>
      </c>
      <c r="L2447" s="7">
        <v>3453</v>
      </c>
      <c r="M2447" s="32">
        <v>1614</v>
      </c>
      <c r="N2447" s="8">
        <v>-2.2194602272727293E-2</v>
      </c>
      <c r="O2447" s="8">
        <v>-8.1713462922966218E-2</v>
      </c>
      <c r="P2447" s="20">
        <v>3.5739313244568915E-2</v>
      </c>
      <c r="Q2447" s="8">
        <v>-6.944913822237242E-2</v>
      </c>
      <c r="R2447" s="8">
        <v>-0.1465373034459686</v>
      </c>
      <c r="S2447" s="20">
        <v>9.2181631956298471E-3</v>
      </c>
    </row>
    <row r="2448" spans="1:19" ht="13.5" customHeight="1" x14ac:dyDescent="0.2">
      <c r="A2448" s="6">
        <v>42498</v>
      </c>
      <c r="B2448" s="19">
        <v>42134</v>
      </c>
      <c r="C2448" s="19">
        <v>40678</v>
      </c>
      <c r="D2448" s="16" t="s">
        <v>2</v>
      </c>
      <c r="E2448" s="7">
        <v>6636</v>
      </c>
      <c r="F2448" s="7">
        <v>4111</v>
      </c>
      <c r="G2448" s="32">
        <v>2525</v>
      </c>
      <c r="H2448" s="7">
        <v>6871</v>
      </c>
      <c r="I2448" s="7">
        <v>4260</v>
      </c>
      <c r="J2448" s="32">
        <v>2611</v>
      </c>
      <c r="K2448" s="7">
        <v>5510</v>
      </c>
      <c r="L2448" s="7">
        <v>4028</v>
      </c>
      <c r="M2448" s="32">
        <v>1482</v>
      </c>
      <c r="N2448" s="8">
        <v>-3.4201717362829287E-2</v>
      </c>
      <c r="O2448" s="8">
        <v>-3.4976525821596272E-2</v>
      </c>
      <c r="P2448" s="20">
        <v>-3.2937571811566424E-2</v>
      </c>
      <c r="Q2448" s="8">
        <v>6.6881028938906795E-2</v>
      </c>
      <c r="R2448" s="8">
        <v>-3.270588235294114E-2</v>
      </c>
      <c r="S2448" s="20">
        <v>0.281725888324873</v>
      </c>
    </row>
    <row r="2449" spans="1:19" ht="13.5" customHeight="1" x14ac:dyDescent="0.2">
      <c r="A2449" s="6">
        <v>42499</v>
      </c>
      <c r="B2449" s="19">
        <v>42135</v>
      </c>
      <c r="C2449" s="19">
        <v>40679</v>
      </c>
      <c r="D2449" s="16" t="s">
        <v>3</v>
      </c>
      <c r="E2449" s="7">
        <v>5532</v>
      </c>
      <c r="F2449" s="7">
        <v>3757</v>
      </c>
      <c r="G2449" s="32">
        <v>1775</v>
      </c>
      <c r="H2449" s="7">
        <v>5487</v>
      </c>
      <c r="I2449" s="7">
        <v>3895</v>
      </c>
      <c r="J2449" s="32">
        <v>1592</v>
      </c>
      <c r="K2449" s="7">
        <v>5009</v>
      </c>
      <c r="L2449" s="7">
        <v>3540</v>
      </c>
      <c r="M2449" s="32">
        <v>1469</v>
      </c>
      <c r="N2449" s="8">
        <v>8.201202843083566E-3</v>
      </c>
      <c r="O2449" s="8">
        <v>-3.5430038510911421E-2</v>
      </c>
      <c r="P2449" s="20">
        <v>0.11494974874371855</v>
      </c>
      <c r="Q2449" s="8">
        <v>4.2986425339366585E-2</v>
      </c>
      <c r="R2449" s="8">
        <v>-2.008346374543557E-2</v>
      </c>
      <c r="S2449" s="20">
        <v>0.20748299319727881</v>
      </c>
    </row>
    <row r="2450" spans="1:19" ht="13.5" customHeight="1" x14ac:dyDescent="0.2">
      <c r="A2450" s="6">
        <v>42500</v>
      </c>
      <c r="B2450" s="19">
        <v>42136</v>
      </c>
      <c r="C2450" s="19">
        <v>40680</v>
      </c>
      <c r="D2450" s="16" t="s">
        <v>4</v>
      </c>
      <c r="E2450" s="7">
        <v>5664</v>
      </c>
      <c r="F2450" s="7">
        <v>2963</v>
      </c>
      <c r="G2450" s="32">
        <v>2701</v>
      </c>
      <c r="H2450" s="7">
        <v>5447</v>
      </c>
      <c r="I2450" s="7">
        <v>3147</v>
      </c>
      <c r="J2450" s="32">
        <v>2300</v>
      </c>
      <c r="K2450" s="7">
        <v>5383</v>
      </c>
      <c r="L2450" s="7">
        <v>3489</v>
      </c>
      <c r="M2450" s="32">
        <v>1894</v>
      </c>
      <c r="N2450" s="8">
        <v>3.9838443179732064E-2</v>
      </c>
      <c r="O2450" s="8">
        <v>-5.8468382586590373E-2</v>
      </c>
      <c r="P2450" s="20">
        <v>0.17434782608695643</v>
      </c>
      <c r="Q2450" s="8">
        <v>0.10130274159051145</v>
      </c>
      <c r="R2450" s="8">
        <v>2.278218847083191E-2</v>
      </c>
      <c r="S2450" s="20">
        <v>0.20258236865538737</v>
      </c>
    </row>
    <row r="2451" spans="1:19" ht="13.5" customHeight="1" x14ac:dyDescent="0.2">
      <c r="A2451" s="6">
        <v>42501</v>
      </c>
      <c r="B2451" s="19">
        <v>42137</v>
      </c>
      <c r="C2451" s="19">
        <v>40681</v>
      </c>
      <c r="D2451" s="16" t="s">
        <v>5</v>
      </c>
      <c r="E2451" s="7">
        <v>5289</v>
      </c>
      <c r="F2451" s="7">
        <v>3815</v>
      </c>
      <c r="G2451" s="32">
        <v>1474</v>
      </c>
      <c r="H2451" s="7">
        <v>5467</v>
      </c>
      <c r="I2451" s="7">
        <v>3986</v>
      </c>
      <c r="J2451" s="32">
        <v>1481</v>
      </c>
      <c r="K2451" s="7">
        <v>5124</v>
      </c>
      <c r="L2451" s="7">
        <v>3973</v>
      </c>
      <c r="M2451" s="32">
        <v>1151</v>
      </c>
      <c r="N2451" s="8">
        <v>-3.255899030546916E-2</v>
      </c>
      <c r="O2451" s="8">
        <v>-4.2900150526843928E-2</v>
      </c>
      <c r="P2451" s="20">
        <v>-4.7265361242403436E-3</v>
      </c>
      <c r="Q2451" s="8">
        <v>-5.5535714285714244E-2</v>
      </c>
      <c r="R2451" s="8">
        <v>-3.7345445369669439E-2</v>
      </c>
      <c r="S2451" s="20">
        <v>-9.9572388515577259E-2</v>
      </c>
    </row>
    <row r="2452" spans="1:19" ht="13.5" customHeight="1" x14ac:dyDescent="0.2">
      <c r="A2452" s="6">
        <v>42502</v>
      </c>
      <c r="B2452" s="19">
        <v>42138</v>
      </c>
      <c r="C2452" s="19">
        <v>40682</v>
      </c>
      <c r="D2452" s="16" t="s">
        <v>6</v>
      </c>
      <c r="E2452" s="7">
        <v>7210</v>
      </c>
      <c r="F2452" s="7">
        <v>4144</v>
      </c>
      <c r="G2452" s="32">
        <v>3066</v>
      </c>
      <c r="H2452" s="7">
        <v>7077</v>
      </c>
      <c r="I2452" s="7">
        <v>4483</v>
      </c>
      <c r="J2452" s="32">
        <v>2594</v>
      </c>
      <c r="K2452" s="7">
        <v>6160</v>
      </c>
      <c r="L2452" s="7">
        <v>4328</v>
      </c>
      <c r="M2452" s="32">
        <v>1832</v>
      </c>
      <c r="N2452" s="8">
        <v>1.879327398615227E-2</v>
      </c>
      <c r="O2452" s="8">
        <v>-7.5619005130493022E-2</v>
      </c>
      <c r="P2452" s="20">
        <v>0.18195836545875088</v>
      </c>
      <c r="Q2452" s="8">
        <v>0.17140536149471974</v>
      </c>
      <c r="R2452" s="8">
        <v>4.4881492687846691E-2</v>
      </c>
      <c r="S2452" s="20">
        <v>0.40063956144358159</v>
      </c>
    </row>
    <row r="2453" spans="1:19" ht="13.5" customHeight="1" x14ac:dyDescent="0.2">
      <c r="A2453" s="6">
        <v>42503</v>
      </c>
      <c r="B2453" s="19">
        <v>42139</v>
      </c>
      <c r="C2453" s="19">
        <v>40683</v>
      </c>
      <c r="D2453" s="16" t="s">
        <v>7</v>
      </c>
      <c r="E2453" s="7">
        <v>6256</v>
      </c>
      <c r="F2453" s="7">
        <v>4305</v>
      </c>
      <c r="G2453" s="32">
        <v>1951</v>
      </c>
      <c r="H2453" s="7">
        <v>6437</v>
      </c>
      <c r="I2453" s="7">
        <v>4484</v>
      </c>
      <c r="J2453" s="32">
        <v>1953</v>
      </c>
      <c r="K2453" s="7">
        <v>5268</v>
      </c>
      <c r="L2453" s="7">
        <v>3808</v>
      </c>
      <c r="M2453" s="32">
        <v>1460</v>
      </c>
      <c r="N2453" s="8">
        <v>-2.8118688830200411E-2</v>
      </c>
      <c r="O2453" s="8">
        <v>-3.9919714540588735E-2</v>
      </c>
      <c r="P2453" s="20">
        <v>-1.0240655401945187E-3</v>
      </c>
      <c r="Q2453" s="8">
        <v>0.20632472040107985</v>
      </c>
      <c r="R2453" s="8">
        <v>5.6182531894013676E-2</v>
      </c>
      <c r="S2453" s="20">
        <v>0.75765765765765769</v>
      </c>
    </row>
    <row r="2454" spans="1:19" ht="13.5" customHeight="1" x14ac:dyDescent="0.2">
      <c r="A2454" s="6">
        <v>42504</v>
      </c>
      <c r="B2454" s="19">
        <v>42140</v>
      </c>
      <c r="C2454" s="19">
        <v>40684</v>
      </c>
      <c r="D2454" s="16" t="s">
        <v>1</v>
      </c>
      <c r="E2454" s="7">
        <v>7378</v>
      </c>
      <c r="F2454" s="7">
        <v>4176</v>
      </c>
      <c r="G2454" s="32">
        <v>3202</v>
      </c>
      <c r="H2454" s="7">
        <v>6494</v>
      </c>
      <c r="I2454" s="7">
        <v>3679</v>
      </c>
      <c r="J2454" s="32">
        <v>2815</v>
      </c>
      <c r="K2454" s="7">
        <v>4944</v>
      </c>
      <c r="L2454" s="7">
        <v>3440</v>
      </c>
      <c r="M2454" s="32">
        <v>1504</v>
      </c>
      <c r="N2454" s="8">
        <v>0.13612565445026181</v>
      </c>
      <c r="O2454" s="8">
        <v>0.13509105735254145</v>
      </c>
      <c r="P2454" s="20">
        <v>0.13747779751332145</v>
      </c>
      <c r="Q2454" s="8">
        <v>7.1138211382113736E-2</v>
      </c>
      <c r="R2454" s="8">
        <v>6.9398207426376368E-2</v>
      </c>
      <c r="S2454" s="20">
        <v>7.3416024136774949E-2</v>
      </c>
    </row>
    <row r="2455" spans="1:19" ht="13.5" customHeight="1" x14ac:dyDescent="0.2">
      <c r="A2455" s="6">
        <v>42505</v>
      </c>
      <c r="B2455" s="19">
        <v>42141</v>
      </c>
      <c r="C2455" s="19">
        <v>40685</v>
      </c>
      <c r="D2455" s="16" t="s">
        <v>2</v>
      </c>
      <c r="E2455" s="7">
        <v>7524</v>
      </c>
      <c r="F2455" s="7">
        <v>4591</v>
      </c>
      <c r="G2455" s="32">
        <v>2933</v>
      </c>
      <c r="H2455" s="7">
        <v>7480</v>
      </c>
      <c r="I2455" s="7">
        <v>4652</v>
      </c>
      <c r="J2455" s="32">
        <v>2828</v>
      </c>
      <c r="K2455" s="7">
        <v>5643</v>
      </c>
      <c r="L2455" s="7">
        <v>4023</v>
      </c>
      <c r="M2455" s="32">
        <v>1620</v>
      </c>
      <c r="N2455" s="8">
        <v>5.8823529411764497E-3</v>
      </c>
      <c r="O2455" s="8">
        <v>-1.3112639724849551E-2</v>
      </c>
      <c r="P2455" s="20">
        <v>3.7128712871287162E-2</v>
      </c>
      <c r="Q2455" s="8">
        <v>0.12939057340138094</v>
      </c>
      <c r="R2455" s="8">
        <v>-1.3960481099656308E-2</v>
      </c>
      <c r="S2455" s="20">
        <v>0.46211365902293111</v>
      </c>
    </row>
    <row r="2456" spans="1:19" ht="13.5" customHeight="1" x14ac:dyDescent="0.2">
      <c r="A2456" s="6">
        <v>42506</v>
      </c>
      <c r="B2456" s="19">
        <v>42142</v>
      </c>
      <c r="C2456" s="19">
        <v>40686</v>
      </c>
      <c r="D2456" s="16" t="s">
        <v>3</v>
      </c>
      <c r="E2456" s="7">
        <v>6003</v>
      </c>
      <c r="F2456" s="7">
        <v>4130</v>
      </c>
      <c r="G2456" s="32">
        <v>1873</v>
      </c>
      <c r="H2456" s="7">
        <v>5519</v>
      </c>
      <c r="I2456" s="7">
        <v>3896</v>
      </c>
      <c r="J2456" s="32">
        <v>1623</v>
      </c>
      <c r="K2456" s="7">
        <v>5314</v>
      </c>
      <c r="L2456" s="7">
        <v>3917</v>
      </c>
      <c r="M2456" s="32">
        <v>1397</v>
      </c>
      <c r="N2456" s="8">
        <v>8.7697046566406867E-2</v>
      </c>
      <c r="O2456" s="8">
        <v>6.006160164271046E-2</v>
      </c>
      <c r="P2456" s="20">
        <v>0.15403573629081957</v>
      </c>
      <c r="Q2456" s="8">
        <v>1.4020270270270307E-2</v>
      </c>
      <c r="R2456" s="8">
        <v>-2.433262461611152E-2</v>
      </c>
      <c r="S2456" s="20">
        <v>0.11025489033787794</v>
      </c>
    </row>
    <row r="2457" spans="1:19" ht="13.5" customHeight="1" x14ac:dyDescent="0.2">
      <c r="A2457" s="6">
        <v>42507</v>
      </c>
      <c r="B2457" s="19">
        <v>42143</v>
      </c>
      <c r="C2457" s="19">
        <v>40687</v>
      </c>
      <c r="D2457" s="16" t="s">
        <v>4</v>
      </c>
      <c r="E2457" s="7">
        <v>6877</v>
      </c>
      <c r="F2457" s="7">
        <v>4095</v>
      </c>
      <c r="G2457" s="32">
        <v>2782</v>
      </c>
      <c r="H2457" s="7">
        <v>6083</v>
      </c>
      <c r="I2457" s="7">
        <v>3682</v>
      </c>
      <c r="J2457" s="32">
        <v>2401</v>
      </c>
      <c r="K2457" s="7">
        <v>5305</v>
      </c>
      <c r="L2457" s="7">
        <v>3578</v>
      </c>
      <c r="M2457" s="32">
        <v>1727</v>
      </c>
      <c r="N2457" s="8">
        <v>0.13052770014795323</v>
      </c>
      <c r="O2457" s="8">
        <v>0.11216730038022815</v>
      </c>
      <c r="P2457" s="20">
        <v>0.15868388171595171</v>
      </c>
      <c r="Q2457" s="8">
        <v>0.12774680223023949</v>
      </c>
      <c r="R2457" s="8">
        <v>2.1451733599401335E-2</v>
      </c>
      <c r="S2457" s="20">
        <v>0.33173767352800376</v>
      </c>
    </row>
    <row r="2458" spans="1:19" ht="13.5" customHeight="1" x14ac:dyDescent="0.2">
      <c r="A2458" s="6">
        <v>42508</v>
      </c>
      <c r="B2458" s="19">
        <v>42144</v>
      </c>
      <c r="C2458" s="19">
        <v>40688</v>
      </c>
      <c r="D2458" s="16" t="s">
        <v>5</v>
      </c>
      <c r="E2458" s="7">
        <v>6107</v>
      </c>
      <c r="F2458" s="7">
        <v>4575</v>
      </c>
      <c r="G2458" s="32">
        <v>1532</v>
      </c>
      <c r="H2458" s="7">
        <v>6110</v>
      </c>
      <c r="I2458" s="7">
        <v>4575</v>
      </c>
      <c r="J2458" s="32">
        <v>1535</v>
      </c>
      <c r="K2458" s="7">
        <v>5150</v>
      </c>
      <c r="L2458" s="7">
        <v>4070</v>
      </c>
      <c r="M2458" s="32">
        <v>1080</v>
      </c>
      <c r="N2458" s="8">
        <v>-4.9099836333876823E-4</v>
      </c>
      <c r="O2458" s="8">
        <v>0</v>
      </c>
      <c r="P2458" s="20">
        <v>-1.9543973941368309E-3</v>
      </c>
      <c r="Q2458" s="8">
        <v>-3.2738582419378215E-4</v>
      </c>
      <c r="R2458" s="8">
        <v>4.1703248463564879E-3</v>
      </c>
      <c r="S2458" s="20">
        <v>-1.3522215067611087E-2</v>
      </c>
    </row>
    <row r="2459" spans="1:19" ht="13.5" customHeight="1" x14ac:dyDescent="0.2">
      <c r="A2459" s="6">
        <v>42509</v>
      </c>
      <c r="B2459" s="19">
        <v>42145</v>
      </c>
      <c r="C2459" s="19">
        <v>40689</v>
      </c>
      <c r="D2459" s="16" t="s">
        <v>6</v>
      </c>
      <c r="E2459" s="7">
        <v>7539</v>
      </c>
      <c r="F2459" s="7">
        <v>4409</v>
      </c>
      <c r="G2459" s="32">
        <v>3130</v>
      </c>
      <c r="H2459" s="7">
        <v>7137</v>
      </c>
      <c r="I2459" s="7">
        <v>4467</v>
      </c>
      <c r="J2459" s="32">
        <v>2670</v>
      </c>
      <c r="K2459" s="7">
        <v>6107</v>
      </c>
      <c r="L2459" s="7">
        <v>4370</v>
      </c>
      <c r="M2459" s="32">
        <v>1737</v>
      </c>
      <c r="N2459" s="8">
        <v>5.6326187473728417E-2</v>
      </c>
      <c r="O2459" s="8">
        <v>-1.2984105663756407E-2</v>
      </c>
      <c r="P2459" s="20">
        <v>0.17228464419475653</v>
      </c>
      <c r="Q2459" s="8">
        <v>0.1126033057851239</v>
      </c>
      <c r="R2459" s="8">
        <v>-5.1419965576592119E-2</v>
      </c>
      <c r="S2459" s="20">
        <v>0.47086466165413543</v>
      </c>
    </row>
    <row r="2460" spans="1:19" ht="13.5" customHeight="1" x14ac:dyDescent="0.2">
      <c r="A2460" s="6">
        <v>42510</v>
      </c>
      <c r="B2460" s="19">
        <v>42146</v>
      </c>
      <c r="C2460" s="19">
        <v>40690</v>
      </c>
      <c r="D2460" s="16" t="s">
        <v>7</v>
      </c>
      <c r="E2460" s="7">
        <v>6564</v>
      </c>
      <c r="F2460" s="7">
        <v>4536</v>
      </c>
      <c r="G2460" s="32">
        <v>2028</v>
      </c>
      <c r="H2460" s="7">
        <v>6668</v>
      </c>
      <c r="I2460" s="7">
        <v>4611</v>
      </c>
      <c r="J2460" s="32">
        <v>2057</v>
      </c>
      <c r="K2460" s="7">
        <v>5750</v>
      </c>
      <c r="L2460" s="7">
        <v>4129</v>
      </c>
      <c r="M2460" s="32">
        <v>1621</v>
      </c>
      <c r="N2460" s="8">
        <v>-1.5596880623875209E-2</v>
      </c>
      <c r="O2460" s="8">
        <v>-1.6265452179570539E-2</v>
      </c>
      <c r="P2460" s="20">
        <v>-1.4098201263976651E-2</v>
      </c>
      <c r="Q2460" s="8">
        <v>9.5643465197796651E-2</v>
      </c>
      <c r="R2460" s="8">
        <v>-6.0869565217391286E-2</v>
      </c>
      <c r="S2460" s="20">
        <v>0.74677002583979335</v>
      </c>
    </row>
    <row r="2461" spans="1:19" ht="13.5" customHeight="1" x14ac:dyDescent="0.2">
      <c r="A2461" s="6">
        <v>42511</v>
      </c>
      <c r="B2461" s="19">
        <v>42147</v>
      </c>
      <c r="C2461" s="19">
        <v>40691</v>
      </c>
      <c r="D2461" s="16" t="s">
        <v>1</v>
      </c>
      <c r="E2461" s="7">
        <v>7551</v>
      </c>
      <c r="F2461" s="7">
        <v>4129</v>
      </c>
      <c r="G2461" s="32">
        <v>3422</v>
      </c>
      <c r="H2461" s="7">
        <v>7206</v>
      </c>
      <c r="I2461" s="7">
        <v>4247</v>
      </c>
      <c r="J2461" s="32">
        <v>2959</v>
      </c>
      <c r="K2461" s="7">
        <v>5937</v>
      </c>
      <c r="L2461" s="7">
        <v>4155</v>
      </c>
      <c r="M2461" s="32">
        <v>1782</v>
      </c>
      <c r="N2461" s="8">
        <v>4.7876769358867532E-2</v>
      </c>
      <c r="O2461" s="8">
        <v>-2.7784318342359282E-2</v>
      </c>
      <c r="P2461" s="20">
        <v>0.15647178100709702</v>
      </c>
      <c r="Q2461" s="8">
        <v>5.9343434343434254E-2</v>
      </c>
      <c r="R2461" s="8">
        <v>-4.3770264011116278E-2</v>
      </c>
      <c r="S2461" s="20">
        <v>0.21779359430604983</v>
      </c>
    </row>
    <row r="2462" spans="1:19" ht="13.5" customHeight="1" x14ac:dyDescent="0.2">
      <c r="A2462" s="6">
        <v>42512</v>
      </c>
      <c r="B2462" s="19">
        <v>42148</v>
      </c>
      <c r="C2462" s="19">
        <v>40692</v>
      </c>
      <c r="D2462" s="16" t="s">
        <v>2</v>
      </c>
      <c r="E2462" s="7">
        <v>7601</v>
      </c>
      <c r="F2462" s="7">
        <v>4772</v>
      </c>
      <c r="G2462" s="32">
        <v>2829</v>
      </c>
      <c r="H2462" s="7">
        <v>7309</v>
      </c>
      <c r="I2462" s="7">
        <v>4842</v>
      </c>
      <c r="J2462" s="32">
        <v>2467</v>
      </c>
      <c r="K2462" s="7">
        <v>6091</v>
      </c>
      <c r="L2462" s="7">
        <v>4501</v>
      </c>
      <c r="M2462" s="32">
        <v>1590</v>
      </c>
      <c r="N2462" s="8">
        <v>3.9950745656040398E-2</v>
      </c>
      <c r="O2462" s="8">
        <v>-1.4456836018174268E-2</v>
      </c>
      <c r="P2462" s="20">
        <v>0.14673692744223743</v>
      </c>
      <c r="Q2462" s="8">
        <v>0.11012122097268873</v>
      </c>
      <c r="R2462" s="8">
        <v>-3.4594375885090067E-2</v>
      </c>
      <c r="S2462" s="20">
        <v>0.48581932773109249</v>
      </c>
    </row>
    <row r="2463" spans="1:19" ht="13.5" customHeight="1" x14ac:dyDescent="0.2">
      <c r="A2463" s="6">
        <v>42513</v>
      </c>
      <c r="B2463" s="19">
        <v>42149</v>
      </c>
      <c r="C2463" s="19">
        <v>40693</v>
      </c>
      <c r="D2463" s="16" t="s">
        <v>3</v>
      </c>
      <c r="E2463" s="7">
        <v>6273</v>
      </c>
      <c r="F2463" s="7">
        <v>4392</v>
      </c>
      <c r="G2463" s="32">
        <v>1881</v>
      </c>
      <c r="H2463" s="7">
        <v>5622</v>
      </c>
      <c r="I2463" s="7">
        <v>4146</v>
      </c>
      <c r="J2463" s="32">
        <v>1476</v>
      </c>
      <c r="K2463" s="7">
        <v>5438</v>
      </c>
      <c r="L2463" s="7">
        <v>3920</v>
      </c>
      <c r="M2463" s="32">
        <v>1518</v>
      </c>
      <c r="N2463" s="8">
        <v>0.11579509071504801</v>
      </c>
      <c r="O2463" s="8">
        <v>5.9334298118668638E-2</v>
      </c>
      <c r="P2463" s="20">
        <v>0.27439024390243905</v>
      </c>
      <c r="Q2463" s="8">
        <v>0.13806240928882429</v>
      </c>
      <c r="R2463" s="8">
        <v>8.5516559565002481E-2</v>
      </c>
      <c r="S2463" s="20">
        <v>0.28308321964529326</v>
      </c>
    </row>
    <row r="2464" spans="1:19" ht="13.5" customHeight="1" x14ac:dyDescent="0.2">
      <c r="A2464" s="6">
        <v>42514</v>
      </c>
      <c r="B2464" s="19">
        <v>42150</v>
      </c>
      <c r="C2464" s="19">
        <v>40694</v>
      </c>
      <c r="D2464" s="16" t="s">
        <v>4</v>
      </c>
      <c r="E2464" s="7">
        <v>7111</v>
      </c>
      <c r="F2464" s="7">
        <v>4660</v>
      </c>
      <c r="G2464" s="32">
        <v>2451</v>
      </c>
      <c r="H2464" s="7">
        <v>5835</v>
      </c>
      <c r="I2464" s="7">
        <v>3504</v>
      </c>
      <c r="J2464" s="32">
        <v>2331</v>
      </c>
      <c r="K2464" s="7">
        <v>5314</v>
      </c>
      <c r="L2464" s="7">
        <v>3535</v>
      </c>
      <c r="M2464" s="32">
        <v>1779</v>
      </c>
      <c r="N2464" s="8">
        <v>0.21868037703513288</v>
      </c>
      <c r="O2464" s="8">
        <v>0.32990867579908678</v>
      </c>
      <c r="P2464" s="20">
        <v>5.1480051480051525E-2</v>
      </c>
      <c r="Q2464" s="8">
        <v>0.23605075612723803</v>
      </c>
      <c r="R2464" s="8">
        <v>0.32915002852253283</v>
      </c>
      <c r="S2464" s="20">
        <v>9.0787716955941233E-2</v>
      </c>
    </row>
    <row r="2465" spans="1:19" ht="13.5" customHeight="1" x14ac:dyDescent="0.2">
      <c r="A2465" s="6">
        <v>42515</v>
      </c>
      <c r="B2465" s="19">
        <v>42151</v>
      </c>
      <c r="C2465" s="19">
        <v>40695</v>
      </c>
      <c r="D2465" s="16" t="s">
        <v>5</v>
      </c>
      <c r="E2465" s="7">
        <v>5969</v>
      </c>
      <c r="F2465" s="7">
        <v>4413</v>
      </c>
      <c r="G2465" s="32">
        <v>1556</v>
      </c>
      <c r="H2465" s="7">
        <v>5847</v>
      </c>
      <c r="I2465" s="7">
        <v>4457</v>
      </c>
      <c r="J2465" s="32">
        <v>1390</v>
      </c>
      <c r="K2465" s="7">
        <v>5658</v>
      </c>
      <c r="L2465" s="7">
        <v>4483</v>
      </c>
      <c r="M2465" s="32">
        <v>1175</v>
      </c>
      <c r="N2465" s="8">
        <v>2.0865401060372823E-2</v>
      </c>
      <c r="O2465" s="8">
        <v>-9.872111285618157E-3</v>
      </c>
      <c r="P2465" s="20">
        <v>0.11942446043165478</v>
      </c>
      <c r="Q2465" s="8">
        <v>1.5100671140939603E-3</v>
      </c>
      <c r="R2465" s="8">
        <v>-7.1991001124859233E-3</v>
      </c>
      <c r="S2465" s="20">
        <v>2.7062706270627013E-2</v>
      </c>
    </row>
    <row r="2466" spans="1:19" ht="13.5" customHeight="1" x14ac:dyDescent="0.2">
      <c r="A2466" s="6">
        <v>42516</v>
      </c>
      <c r="B2466" s="19">
        <v>42152</v>
      </c>
      <c r="C2466" s="19">
        <v>40696</v>
      </c>
      <c r="D2466" s="16" t="s">
        <v>6</v>
      </c>
      <c r="E2466" s="7">
        <v>7430</v>
      </c>
      <c r="F2466" s="7">
        <v>4356</v>
      </c>
      <c r="G2466" s="32">
        <v>3074</v>
      </c>
      <c r="H2466" s="7">
        <v>7085</v>
      </c>
      <c r="I2466" s="7">
        <v>4598</v>
      </c>
      <c r="J2466" s="32">
        <v>2487</v>
      </c>
      <c r="K2466" s="7">
        <v>6609</v>
      </c>
      <c r="L2466" s="7">
        <v>4737</v>
      </c>
      <c r="M2466" s="32">
        <v>1872</v>
      </c>
      <c r="N2466" s="8">
        <v>4.8694424841213779E-2</v>
      </c>
      <c r="O2466" s="8">
        <v>-5.2631578947368474E-2</v>
      </c>
      <c r="P2466" s="20">
        <v>0.23602734217933263</v>
      </c>
      <c r="Q2466" s="8">
        <v>0.13279463332825125</v>
      </c>
      <c r="R2466" s="8">
        <v>-1.4925373134328401E-2</v>
      </c>
      <c r="S2466" s="20">
        <v>0.43846513804398679</v>
      </c>
    </row>
    <row r="2467" spans="1:19" ht="13.5" customHeight="1" x14ac:dyDescent="0.2">
      <c r="A2467" s="6">
        <v>42517</v>
      </c>
      <c r="B2467" s="19">
        <v>42153</v>
      </c>
      <c r="C2467" s="19">
        <v>40697</v>
      </c>
      <c r="D2467" s="16" t="s">
        <v>7</v>
      </c>
      <c r="E2467" s="7">
        <v>6170</v>
      </c>
      <c r="F2467" s="7">
        <v>4305</v>
      </c>
      <c r="G2467" s="32">
        <v>1865</v>
      </c>
      <c r="H2467" s="7">
        <v>6332</v>
      </c>
      <c r="I2467" s="7">
        <v>4441</v>
      </c>
      <c r="J2467" s="32">
        <v>1891</v>
      </c>
      <c r="K2467" s="7">
        <v>5638</v>
      </c>
      <c r="L2467" s="7">
        <v>4094</v>
      </c>
      <c r="M2467" s="32">
        <v>1544</v>
      </c>
      <c r="N2467" s="8">
        <v>-2.5584333543903992E-2</v>
      </c>
      <c r="O2467" s="8">
        <v>-3.0623733393379871E-2</v>
      </c>
      <c r="P2467" s="20">
        <v>-1.374933897408781E-2</v>
      </c>
      <c r="Q2467" s="8">
        <v>6.3609722461644536E-2</v>
      </c>
      <c r="R2467" s="8">
        <v>-3.432032301480481E-2</v>
      </c>
      <c r="S2467" s="20">
        <v>0.38868205510052123</v>
      </c>
    </row>
    <row r="2468" spans="1:19" ht="13.5" customHeight="1" x14ac:dyDescent="0.2">
      <c r="A2468" s="6">
        <v>42518</v>
      </c>
      <c r="B2468" s="19">
        <v>42154</v>
      </c>
      <c r="C2468" s="19">
        <v>40698</v>
      </c>
      <c r="D2468" s="16" t="s">
        <v>1</v>
      </c>
      <c r="E2468" s="7">
        <v>7115</v>
      </c>
      <c r="F2468" s="7">
        <v>3980</v>
      </c>
      <c r="G2468" s="32">
        <v>3135</v>
      </c>
      <c r="H2468" s="7">
        <v>6921</v>
      </c>
      <c r="I2468" s="7">
        <v>4043</v>
      </c>
      <c r="J2468" s="32">
        <v>2878</v>
      </c>
      <c r="K2468" s="7">
        <v>5403</v>
      </c>
      <c r="L2468" s="7">
        <v>3637</v>
      </c>
      <c r="M2468" s="32">
        <v>1766</v>
      </c>
      <c r="N2468" s="8">
        <v>2.8030631411645635E-2</v>
      </c>
      <c r="O2468" s="8">
        <v>-1.5582488251298487E-2</v>
      </c>
      <c r="P2468" s="20">
        <v>8.9298123697011844E-2</v>
      </c>
      <c r="Q2468" s="8">
        <v>-9.4092182327476404E-2</v>
      </c>
      <c r="R2468" s="8">
        <v>-0.13515862668405043</v>
      </c>
      <c r="S2468" s="20">
        <v>-3.5977859778597798E-2</v>
      </c>
    </row>
    <row r="2469" spans="1:19" ht="13.5" customHeight="1" x14ac:dyDescent="0.2">
      <c r="A2469" s="6">
        <v>42519</v>
      </c>
      <c r="B2469" s="19">
        <v>42155</v>
      </c>
      <c r="C2469" s="19">
        <v>40699</v>
      </c>
      <c r="D2469" s="16" t="s">
        <v>2</v>
      </c>
      <c r="E2469" s="7">
        <v>7191</v>
      </c>
      <c r="F2469" s="7">
        <v>4502</v>
      </c>
      <c r="G2469" s="32">
        <v>2689</v>
      </c>
      <c r="H2469" s="7">
        <v>7123</v>
      </c>
      <c r="I2469" s="7">
        <v>4652</v>
      </c>
      <c r="J2469" s="32">
        <v>2471</v>
      </c>
      <c r="K2469" s="7">
        <v>5903</v>
      </c>
      <c r="L2469" s="7">
        <v>4040</v>
      </c>
      <c r="M2469" s="32">
        <v>1863</v>
      </c>
      <c r="N2469" s="8">
        <v>9.5465393794749165E-3</v>
      </c>
      <c r="O2469" s="8">
        <v>-3.2244196044711959E-2</v>
      </c>
      <c r="P2469" s="20">
        <v>8.8223391339538715E-2</v>
      </c>
      <c r="Q2469" s="8">
        <v>0.12482402627874234</v>
      </c>
      <c r="R2469" s="8">
        <v>2.4345847554038791E-2</v>
      </c>
      <c r="S2469" s="20">
        <v>0.34584584584584577</v>
      </c>
    </row>
    <row r="2470" spans="1:19" ht="13.5" customHeight="1" x14ac:dyDescent="0.2">
      <c r="A2470" s="6">
        <v>42520</v>
      </c>
      <c r="B2470" s="19">
        <v>42156</v>
      </c>
      <c r="C2470" s="19">
        <v>40700</v>
      </c>
      <c r="D2470" s="16" t="s">
        <v>3</v>
      </c>
      <c r="E2470" s="7">
        <v>5771</v>
      </c>
      <c r="F2470" s="7">
        <v>3991</v>
      </c>
      <c r="G2470" s="32">
        <v>1780</v>
      </c>
      <c r="H2470" s="7">
        <v>5396</v>
      </c>
      <c r="I2470" s="7">
        <v>3845</v>
      </c>
      <c r="J2470" s="32">
        <v>1551</v>
      </c>
      <c r="K2470" s="7">
        <v>5410</v>
      </c>
      <c r="L2470" s="7">
        <v>3857</v>
      </c>
      <c r="M2470" s="32">
        <v>1553</v>
      </c>
      <c r="N2470" s="8">
        <v>6.9495922905856267E-2</v>
      </c>
      <c r="O2470" s="8">
        <v>3.7971391417425338E-2</v>
      </c>
      <c r="P2470" s="20">
        <v>0.14764667956157318</v>
      </c>
      <c r="Q2470" s="8">
        <v>5.4256485202776705E-2</v>
      </c>
      <c r="R2470" s="8">
        <v>4.5859538784067011E-2</v>
      </c>
      <c r="S2470" s="20">
        <v>7.3582629674306288E-2</v>
      </c>
    </row>
    <row r="2471" spans="1:19" ht="13.5" customHeight="1" x14ac:dyDescent="0.2">
      <c r="A2471" s="6">
        <v>42521</v>
      </c>
      <c r="B2471" s="19">
        <v>42157</v>
      </c>
      <c r="C2471" s="19">
        <v>40701</v>
      </c>
      <c r="D2471" s="16" t="s">
        <v>4</v>
      </c>
      <c r="E2471" s="7">
        <v>6612</v>
      </c>
      <c r="F2471" s="7">
        <v>4064</v>
      </c>
      <c r="G2471" s="32">
        <v>2548</v>
      </c>
      <c r="H2471" s="7">
        <v>5926</v>
      </c>
      <c r="I2471" s="7">
        <v>3573</v>
      </c>
      <c r="J2471" s="32">
        <v>2353</v>
      </c>
      <c r="K2471" s="7">
        <v>5485</v>
      </c>
      <c r="L2471" s="7">
        <v>3423</v>
      </c>
      <c r="M2471" s="32">
        <v>2062</v>
      </c>
      <c r="N2471" s="8">
        <v>0.11576105298683759</v>
      </c>
      <c r="O2471" s="8">
        <v>0.13741953540442209</v>
      </c>
      <c r="P2471" s="20">
        <v>8.287292817679548E-2</v>
      </c>
      <c r="Q2471" s="8">
        <v>0.14374675661650227</v>
      </c>
      <c r="R2471" s="8">
        <v>0.15783475783475787</v>
      </c>
      <c r="S2471" s="20">
        <v>0.12197269925143117</v>
      </c>
    </row>
    <row r="2472" spans="1:19" ht="13.5" customHeight="1" x14ac:dyDescent="0.2">
      <c r="A2472" s="6">
        <v>42522</v>
      </c>
      <c r="B2472" s="19">
        <v>42158</v>
      </c>
      <c r="C2472" s="19">
        <v>40702</v>
      </c>
      <c r="D2472" s="16" t="s">
        <v>5</v>
      </c>
      <c r="E2472" s="7">
        <v>6190</v>
      </c>
      <c r="F2472" s="7">
        <v>4366</v>
      </c>
      <c r="G2472" s="32">
        <v>1824</v>
      </c>
      <c r="H2472" s="7">
        <v>6276</v>
      </c>
      <c r="I2472" s="7">
        <v>4505</v>
      </c>
      <c r="J2472" s="32">
        <v>1771</v>
      </c>
      <c r="K2472" s="7">
        <v>5836</v>
      </c>
      <c r="L2472" s="7">
        <v>4352</v>
      </c>
      <c r="M2472" s="32">
        <v>1484</v>
      </c>
      <c r="N2472" s="8">
        <v>-1.3702995538559581E-2</v>
      </c>
      <c r="O2472" s="8">
        <v>-3.0854605993340778E-2</v>
      </c>
      <c r="P2472" s="20">
        <v>2.9926595143986434E-2</v>
      </c>
      <c r="Q2472" s="8">
        <v>2.2633404923178668E-2</v>
      </c>
      <c r="R2472" s="8">
        <v>-1.4001806684733498E-2</v>
      </c>
      <c r="S2472" s="20">
        <v>0.1224615384615384</v>
      </c>
    </row>
    <row r="2473" spans="1:19" ht="13.5" customHeight="1" x14ac:dyDescent="0.2">
      <c r="A2473" s="6">
        <v>42523</v>
      </c>
      <c r="B2473" s="19">
        <v>42159</v>
      </c>
      <c r="C2473" s="19">
        <v>40703</v>
      </c>
      <c r="D2473" s="16" t="s">
        <v>6</v>
      </c>
      <c r="E2473" s="7">
        <v>7979</v>
      </c>
      <c r="F2473" s="7">
        <v>4046</v>
      </c>
      <c r="G2473" s="32">
        <v>3933</v>
      </c>
      <c r="H2473" s="7">
        <v>6879</v>
      </c>
      <c r="I2473" s="7">
        <v>4465</v>
      </c>
      <c r="J2473" s="32">
        <v>2414</v>
      </c>
      <c r="K2473" s="7">
        <v>6677</v>
      </c>
      <c r="L2473" s="7">
        <v>4849</v>
      </c>
      <c r="M2473" s="32">
        <v>1828</v>
      </c>
      <c r="N2473" s="8">
        <v>0.15990696322139852</v>
      </c>
      <c r="O2473" s="8">
        <v>-9.3840985442329217E-2</v>
      </c>
      <c r="P2473" s="20">
        <v>0.62924606462303223</v>
      </c>
      <c r="Q2473" s="8">
        <v>0.11438547486033523</v>
      </c>
      <c r="R2473" s="8">
        <v>-0.15035699286014281</v>
      </c>
      <c r="S2473" s="20">
        <v>0.64011676396997497</v>
      </c>
    </row>
    <row r="2474" spans="1:19" ht="13.5" customHeight="1" x14ac:dyDescent="0.2">
      <c r="A2474" s="6">
        <v>42524</v>
      </c>
      <c r="B2474" s="19">
        <v>42160</v>
      </c>
      <c r="C2474" s="19">
        <v>40704</v>
      </c>
      <c r="D2474" s="16" t="s">
        <v>7</v>
      </c>
      <c r="E2474" s="7">
        <v>6610</v>
      </c>
      <c r="F2474" s="7">
        <v>4589</v>
      </c>
      <c r="G2474" s="32">
        <v>2021</v>
      </c>
      <c r="H2474" s="7">
        <v>6605</v>
      </c>
      <c r="I2474" s="7">
        <v>4666</v>
      </c>
      <c r="J2474" s="32">
        <v>1939</v>
      </c>
      <c r="K2474" s="7">
        <v>6300</v>
      </c>
      <c r="L2474" s="7">
        <v>4616</v>
      </c>
      <c r="M2474" s="32">
        <v>1684</v>
      </c>
      <c r="N2474" s="8">
        <v>7.570022710068347E-4</v>
      </c>
      <c r="O2474" s="8">
        <v>-1.6502357479639906E-2</v>
      </c>
      <c r="P2474" s="20">
        <v>4.2289840123775235E-2</v>
      </c>
      <c r="Q2474" s="8">
        <v>0.15822673909234264</v>
      </c>
      <c r="R2474" s="8">
        <v>9.6273291925465854E-2</v>
      </c>
      <c r="S2474" s="20">
        <v>0.32873109796186717</v>
      </c>
    </row>
    <row r="2475" spans="1:19" ht="13.5" customHeight="1" x14ac:dyDescent="0.2">
      <c r="A2475" s="6">
        <v>42525</v>
      </c>
      <c r="B2475" s="19">
        <v>42161</v>
      </c>
      <c r="C2475" s="19">
        <v>40705</v>
      </c>
      <c r="D2475" s="16" t="s">
        <v>1</v>
      </c>
      <c r="E2475" s="7">
        <v>8196</v>
      </c>
      <c r="F2475" s="7">
        <v>4462</v>
      </c>
      <c r="G2475" s="32">
        <v>3734</v>
      </c>
      <c r="H2475" s="7">
        <v>7185</v>
      </c>
      <c r="I2475" s="7">
        <v>4237</v>
      </c>
      <c r="J2475" s="32">
        <v>2948</v>
      </c>
      <c r="K2475" s="7">
        <v>5963</v>
      </c>
      <c r="L2475" s="7">
        <v>4488</v>
      </c>
      <c r="M2475" s="32">
        <v>1475</v>
      </c>
      <c r="N2475" s="8">
        <v>0.14070981210855948</v>
      </c>
      <c r="O2475" s="8">
        <v>5.3103611045551169E-2</v>
      </c>
      <c r="P2475" s="20">
        <v>0.26662143826322926</v>
      </c>
      <c r="Q2475" s="8">
        <v>6.857887874837032E-2</v>
      </c>
      <c r="R2475" s="8">
        <v>-6.9059044439808037E-2</v>
      </c>
      <c r="S2475" s="20">
        <v>0.29787973583594018</v>
      </c>
    </row>
    <row r="2476" spans="1:19" ht="13.5" customHeight="1" x14ac:dyDescent="0.2">
      <c r="A2476" s="6">
        <v>42526</v>
      </c>
      <c r="B2476" s="19">
        <v>42162</v>
      </c>
      <c r="C2476" s="19">
        <v>40706</v>
      </c>
      <c r="D2476" s="16" t="s">
        <v>2</v>
      </c>
      <c r="E2476" s="7">
        <v>7590</v>
      </c>
      <c r="F2476" s="7">
        <v>4812</v>
      </c>
      <c r="G2476" s="32">
        <v>2778</v>
      </c>
      <c r="H2476" s="7">
        <v>7062</v>
      </c>
      <c r="I2476" s="7">
        <v>4765</v>
      </c>
      <c r="J2476" s="32">
        <v>2297</v>
      </c>
      <c r="K2476" s="7">
        <v>6456</v>
      </c>
      <c r="L2476" s="7">
        <v>4679</v>
      </c>
      <c r="M2476" s="32">
        <v>1777</v>
      </c>
      <c r="N2476" s="8">
        <v>7.4766355140186924E-2</v>
      </c>
      <c r="O2476" s="8">
        <v>9.863588667366141E-3</v>
      </c>
      <c r="P2476" s="20">
        <v>0.20940356987374842</v>
      </c>
      <c r="Q2476" s="8">
        <v>0.11617647058823533</v>
      </c>
      <c r="R2476" s="8">
        <v>-3.4316676700782645E-2</v>
      </c>
      <c r="S2476" s="20">
        <v>0.52889378095762241</v>
      </c>
    </row>
    <row r="2477" spans="1:19" ht="13.5" customHeight="1" x14ac:dyDescent="0.2">
      <c r="A2477" s="6">
        <v>42527</v>
      </c>
      <c r="B2477" s="19">
        <v>42163</v>
      </c>
      <c r="C2477" s="19">
        <v>40707</v>
      </c>
      <c r="D2477" s="16" t="s">
        <v>3</v>
      </c>
      <c r="E2477" s="7">
        <v>6362</v>
      </c>
      <c r="F2477" s="7">
        <v>4400</v>
      </c>
      <c r="G2477" s="32">
        <v>1962</v>
      </c>
      <c r="H2477" s="7">
        <v>5691</v>
      </c>
      <c r="I2477" s="7">
        <v>4223</v>
      </c>
      <c r="J2477" s="32">
        <v>1468</v>
      </c>
      <c r="K2477" s="7">
        <v>6224</v>
      </c>
      <c r="L2477" s="7">
        <v>4618</v>
      </c>
      <c r="M2477" s="32">
        <v>1606</v>
      </c>
      <c r="N2477" s="8">
        <v>0.11790546476893349</v>
      </c>
      <c r="O2477" s="8">
        <v>4.1913331754676708E-2</v>
      </c>
      <c r="P2477" s="20">
        <v>0.3365122615803815</v>
      </c>
      <c r="Q2477" s="8">
        <v>3.0116580310880936E-2</v>
      </c>
      <c r="R2477" s="8">
        <v>-3.7620297462817143E-2</v>
      </c>
      <c r="S2477" s="20">
        <v>0.22319201995012472</v>
      </c>
    </row>
    <row r="2478" spans="1:19" ht="13.5" customHeight="1" x14ac:dyDescent="0.2">
      <c r="A2478" s="6">
        <v>42528</v>
      </c>
      <c r="B2478" s="19">
        <v>42164</v>
      </c>
      <c r="C2478" s="19">
        <v>40708</v>
      </c>
      <c r="D2478" s="16" t="s">
        <v>4</v>
      </c>
      <c r="E2478" s="7">
        <v>6936</v>
      </c>
      <c r="F2478" s="7">
        <v>4288</v>
      </c>
      <c r="G2478" s="32">
        <v>2648</v>
      </c>
      <c r="H2478" s="7">
        <v>6541</v>
      </c>
      <c r="I2478" s="7">
        <v>4285</v>
      </c>
      <c r="J2478" s="32">
        <v>2256</v>
      </c>
      <c r="K2478" s="7">
        <v>6255</v>
      </c>
      <c r="L2478" s="7">
        <v>4072</v>
      </c>
      <c r="M2478" s="32">
        <v>2183</v>
      </c>
      <c r="N2478" s="8">
        <v>6.0388319828772463E-2</v>
      </c>
      <c r="O2478" s="8">
        <v>7.0011668611424938E-4</v>
      </c>
      <c r="P2478" s="20">
        <v>0.17375886524822692</v>
      </c>
      <c r="Q2478" s="8">
        <v>1.8502202643171817E-2</v>
      </c>
      <c r="R2478" s="8">
        <v>-5.1117503872538217E-2</v>
      </c>
      <c r="S2478" s="20">
        <v>0.15582714971628109</v>
      </c>
    </row>
    <row r="2479" spans="1:19" ht="13.5" customHeight="1" x14ac:dyDescent="0.2">
      <c r="A2479" s="6">
        <v>42529</v>
      </c>
      <c r="B2479" s="19">
        <v>42165</v>
      </c>
      <c r="C2479" s="19">
        <v>40709</v>
      </c>
      <c r="D2479" s="16" t="s">
        <v>5</v>
      </c>
      <c r="E2479" s="7">
        <v>6523</v>
      </c>
      <c r="F2479" s="7">
        <v>4788</v>
      </c>
      <c r="G2479" s="32">
        <v>1735</v>
      </c>
      <c r="H2479" s="7">
        <v>6929</v>
      </c>
      <c r="I2479" s="7">
        <v>4844</v>
      </c>
      <c r="J2479" s="32">
        <v>2085</v>
      </c>
      <c r="K2479" s="7">
        <v>6082</v>
      </c>
      <c r="L2479" s="7">
        <v>4669</v>
      </c>
      <c r="M2479" s="32">
        <v>1413</v>
      </c>
      <c r="N2479" s="8">
        <v>-5.859431375378843E-2</v>
      </c>
      <c r="O2479" s="8">
        <v>-1.1560693641618491E-2</v>
      </c>
      <c r="P2479" s="20">
        <v>-0.16786570743405271</v>
      </c>
      <c r="Q2479" s="8">
        <v>-1.6435464414957801E-2</v>
      </c>
      <c r="R2479" s="8">
        <v>-5.2068897248069734E-2</v>
      </c>
      <c r="S2479" s="20">
        <v>9.7406704617330808E-2</v>
      </c>
    </row>
    <row r="2480" spans="1:19" ht="13.5" customHeight="1" x14ac:dyDescent="0.2">
      <c r="A2480" s="6">
        <v>42530</v>
      </c>
      <c r="B2480" s="19">
        <v>42166</v>
      </c>
      <c r="C2480" s="19">
        <v>40710</v>
      </c>
      <c r="D2480" s="16" t="s">
        <v>6</v>
      </c>
      <c r="E2480" s="7">
        <v>8517</v>
      </c>
      <c r="F2480" s="7">
        <v>4708</v>
      </c>
      <c r="G2480" s="32">
        <v>3809</v>
      </c>
      <c r="H2480" s="7">
        <v>7346</v>
      </c>
      <c r="I2480" s="7">
        <v>4783</v>
      </c>
      <c r="J2480" s="32">
        <v>2563</v>
      </c>
      <c r="K2480" s="7">
        <v>6532</v>
      </c>
      <c r="L2480" s="7">
        <v>4661</v>
      </c>
      <c r="M2480" s="32">
        <v>1871</v>
      </c>
      <c r="N2480" s="8">
        <v>0.15940647971685262</v>
      </c>
      <c r="O2480" s="8">
        <v>-1.5680535228935866E-2</v>
      </c>
      <c r="P2480" s="20">
        <v>0.4861490440889582</v>
      </c>
      <c r="Q2480" s="8">
        <v>0.17330210772833721</v>
      </c>
      <c r="R2480" s="8">
        <v>-5.1189036678758515E-2</v>
      </c>
      <c r="S2480" s="20">
        <v>0.65824989116238575</v>
      </c>
    </row>
    <row r="2481" spans="1:19" ht="13.5" customHeight="1" x14ac:dyDescent="0.2">
      <c r="A2481" s="6">
        <v>42531</v>
      </c>
      <c r="B2481" s="19">
        <v>42167</v>
      </c>
      <c r="C2481" s="19">
        <v>40711</v>
      </c>
      <c r="D2481" s="16" t="s">
        <v>7</v>
      </c>
      <c r="E2481" s="7">
        <v>7367</v>
      </c>
      <c r="F2481" s="7">
        <v>5013</v>
      </c>
      <c r="G2481" s="32">
        <v>2354</v>
      </c>
      <c r="H2481" s="7">
        <v>7042</v>
      </c>
      <c r="I2481" s="7">
        <v>5008</v>
      </c>
      <c r="J2481" s="32">
        <v>2034</v>
      </c>
      <c r="K2481" s="7">
        <v>6237</v>
      </c>
      <c r="L2481" s="7">
        <v>4607</v>
      </c>
      <c r="M2481" s="32">
        <v>1630</v>
      </c>
      <c r="N2481" s="8">
        <v>4.6151661459812532E-2</v>
      </c>
      <c r="O2481" s="8">
        <v>9.9840255591043814E-4</v>
      </c>
      <c r="P2481" s="20">
        <v>0.15732546705998041</v>
      </c>
      <c r="Q2481" s="8">
        <v>8.7861783815711858E-2</v>
      </c>
      <c r="R2481" s="8">
        <v>-3.7442396313364101E-2</v>
      </c>
      <c r="S2481" s="20">
        <v>0.50511508951406658</v>
      </c>
    </row>
    <row r="2482" spans="1:19" ht="13.5" customHeight="1" x14ac:dyDescent="0.2">
      <c r="A2482" s="6">
        <v>42532</v>
      </c>
      <c r="B2482" s="19">
        <v>42168</v>
      </c>
      <c r="C2482" s="19">
        <v>40712</v>
      </c>
      <c r="D2482" s="16" t="s">
        <v>1</v>
      </c>
      <c r="E2482" s="7">
        <v>8065</v>
      </c>
      <c r="F2482" s="7">
        <v>4719</v>
      </c>
      <c r="G2482" s="32">
        <v>3346</v>
      </c>
      <c r="H2482" s="7">
        <v>7839</v>
      </c>
      <c r="I2482" s="7">
        <v>4752</v>
      </c>
      <c r="J2482" s="32">
        <v>3087</v>
      </c>
      <c r="K2482" s="7">
        <v>6540</v>
      </c>
      <c r="L2482" s="7">
        <v>4850</v>
      </c>
      <c r="M2482" s="32">
        <v>1690</v>
      </c>
      <c r="N2482" s="8">
        <v>2.8830207934685603E-2</v>
      </c>
      <c r="O2482" s="8">
        <v>-6.9444444444444198E-3</v>
      </c>
      <c r="P2482" s="20">
        <v>8.3900226757369634E-2</v>
      </c>
      <c r="Q2482" s="8">
        <v>-3.6554772428622595E-2</v>
      </c>
      <c r="R2482" s="8">
        <v>-6.6838046272493568E-2</v>
      </c>
      <c r="S2482" s="20">
        <v>9.6560048280023292E-3</v>
      </c>
    </row>
    <row r="2483" spans="1:19" ht="13.5" customHeight="1" x14ac:dyDescent="0.2">
      <c r="A2483" s="6">
        <v>42533</v>
      </c>
      <c r="B2483" s="19">
        <v>42169</v>
      </c>
      <c r="C2483" s="19">
        <v>40713</v>
      </c>
      <c r="D2483" s="16" t="s">
        <v>2</v>
      </c>
      <c r="E2483" s="7">
        <v>8058</v>
      </c>
      <c r="F2483" s="7">
        <v>4984</v>
      </c>
      <c r="G2483" s="32">
        <v>3074</v>
      </c>
      <c r="H2483" s="7">
        <v>7999</v>
      </c>
      <c r="I2483" s="7">
        <v>5242</v>
      </c>
      <c r="J2483" s="32">
        <v>2757</v>
      </c>
      <c r="K2483" s="7">
        <v>6478</v>
      </c>
      <c r="L2483" s="7">
        <v>4862</v>
      </c>
      <c r="M2483" s="32">
        <v>1616</v>
      </c>
      <c r="N2483" s="8">
        <v>7.3759219902487239E-3</v>
      </c>
      <c r="O2483" s="8">
        <v>-4.9217855780236519E-2</v>
      </c>
      <c r="P2483" s="20">
        <v>0.11498005077983309</v>
      </c>
      <c r="Q2483" s="8">
        <v>0.11699473246465208</v>
      </c>
      <c r="R2483" s="8">
        <v>-1.1111111111111072E-2</v>
      </c>
      <c r="S2483" s="20">
        <v>0.41398344066237347</v>
      </c>
    </row>
    <row r="2484" spans="1:19" ht="13.5" customHeight="1" x14ac:dyDescent="0.2">
      <c r="A2484" s="6">
        <v>42534</v>
      </c>
      <c r="B2484" s="19">
        <v>42170</v>
      </c>
      <c r="C2484" s="19">
        <v>40714</v>
      </c>
      <c r="D2484" s="16" t="s">
        <v>3</v>
      </c>
      <c r="E2484" s="7">
        <v>6425</v>
      </c>
      <c r="F2484" s="7">
        <v>4520</v>
      </c>
      <c r="G2484" s="32">
        <v>1905</v>
      </c>
      <c r="H2484" s="7">
        <v>6280</v>
      </c>
      <c r="I2484" s="7">
        <v>4687</v>
      </c>
      <c r="J2484" s="32">
        <v>1593</v>
      </c>
      <c r="K2484" s="7">
        <v>6067</v>
      </c>
      <c r="L2484" s="7">
        <v>4511</v>
      </c>
      <c r="M2484" s="32">
        <v>1556</v>
      </c>
      <c r="N2484" s="8">
        <v>2.3089171974522316E-2</v>
      </c>
      <c r="O2484" s="8">
        <v>-3.5630467249839981E-2</v>
      </c>
      <c r="P2484" s="20">
        <v>0.19585687382297556</v>
      </c>
      <c r="Q2484" s="8">
        <v>-4.5319465081723576E-2</v>
      </c>
      <c r="R2484" s="8">
        <v>-0.10459587955625993</v>
      </c>
      <c r="S2484" s="20">
        <v>0.13258026159334135</v>
      </c>
    </row>
    <row r="2485" spans="1:19" ht="13.5" customHeight="1" x14ac:dyDescent="0.2">
      <c r="A2485" s="6">
        <v>42535</v>
      </c>
      <c r="B2485" s="19">
        <v>42171</v>
      </c>
      <c r="C2485" s="19">
        <v>40715</v>
      </c>
      <c r="D2485" s="16" t="s">
        <v>4</v>
      </c>
      <c r="E2485" s="7">
        <v>6940</v>
      </c>
      <c r="F2485" s="7">
        <v>4298</v>
      </c>
      <c r="G2485" s="32">
        <v>2642</v>
      </c>
      <c r="H2485" s="7">
        <v>6894</v>
      </c>
      <c r="I2485" s="7">
        <v>4600</v>
      </c>
      <c r="J2485" s="32">
        <v>2294</v>
      </c>
      <c r="K2485" s="7">
        <v>5803</v>
      </c>
      <c r="L2485" s="7">
        <v>4068</v>
      </c>
      <c r="M2485" s="32">
        <v>1735</v>
      </c>
      <c r="N2485" s="8">
        <v>6.6724688134609522E-3</v>
      </c>
      <c r="O2485" s="8">
        <v>-6.5652173913043455E-2</v>
      </c>
      <c r="P2485" s="20">
        <v>0.15170008718395822</v>
      </c>
      <c r="Q2485" s="8">
        <v>-3.1808035714285698E-2</v>
      </c>
      <c r="R2485" s="8">
        <v>-9.9706744868035213E-2</v>
      </c>
      <c r="S2485" s="20">
        <v>0.1035923141186299</v>
      </c>
    </row>
    <row r="2486" spans="1:19" ht="13.5" customHeight="1" x14ac:dyDescent="0.2">
      <c r="A2486" s="6">
        <v>42536</v>
      </c>
      <c r="B2486" s="19">
        <v>42172</v>
      </c>
      <c r="C2486" s="19">
        <v>40716</v>
      </c>
      <c r="D2486" s="16" t="s">
        <v>5</v>
      </c>
      <c r="E2486" s="7">
        <v>6890</v>
      </c>
      <c r="F2486" s="7">
        <v>5157</v>
      </c>
      <c r="G2486" s="32">
        <v>1733</v>
      </c>
      <c r="H2486" s="7">
        <v>6642</v>
      </c>
      <c r="I2486" s="7">
        <v>4832</v>
      </c>
      <c r="J2486" s="32">
        <v>1810</v>
      </c>
      <c r="K2486" s="7">
        <v>6156</v>
      </c>
      <c r="L2486" s="7">
        <v>4674</v>
      </c>
      <c r="M2486" s="32">
        <v>1482</v>
      </c>
      <c r="N2486" s="8">
        <v>3.7338151159289401E-2</v>
      </c>
      <c r="O2486" s="8">
        <v>6.7259933774834524E-2</v>
      </c>
      <c r="P2486" s="20">
        <v>-4.2541436464088367E-2</v>
      </c>
      <c r="Q2486" s="8">
        <v>-1.8378686422567347E-2</v>
      </c>
      <c r="R2486" s="8">
        <v>1.3163064833005889E-2</v>
      </c>
      <c r="S2486" s="20">
        <v>-0.10160705028512185</v>
      </c>
    </row>
    <row r="2487" spans="1:19" ht="13.5" customHeight="1" x14ac:dyDescent="0.2">
      <c r="A2487" s="6">
        <v>42537</v>
      </c>
      <c r="B2487" s="19">
        <v>42173</v>
      </c>
      <c r="C2487" s="19">
        <v>40717</v>
      </c>
      <c r="D2487" s="16" t="s">
        <v>6</v>
      </c>
      <c r="E2487" s="7">
        <v>8067</v>
      </c>
      <c r="F2487" s="7">
        <v>4725</v>
      </c>
      <c r="G2487" s="32">
        <v>3342</v>
      </c>
      <c r="H2487" s="7">
        <v>7814</v>
      </c>
      <c r="I2487" s="7">
        <v>4794</v>
      </c>
      <c r="J2487" s="32">
        <v>3020</v>
      </c>
      <c r="K2487" s="7">
        <v>6958</v>
      </c>
      <c r="L2487" s="7">
        <v>4983</v>
      </c>
      <c r="M2487" s="32">
        <v>1975</v>
      </c>
      <c r="N2487" s="8">
        <v>3.2377783465574517E-2</v>
      </c>
      <c r="O2487" s="8">
        <v>-1.4392991239048802E-2</v>
      </c>
      <c r="P2487" s="20">
        <v>0.10662251655629129</v>
      </c>
      <c r="Q2487" s="8">
        <v>7.060384870603853E-2</v>
      </c>
      <c r="R2487" s="8">
        <v>-2.3356758991318727E-2</v>
      </c>
      <c r="S2487" s="20">
        <v>0.2391546162402669</v>
      </c>
    </row>
    <row r="2488" spans="1:19" ht="13.5" customHeight="1" x14ac:dyDescent="0.2">
      <c r="A2488" s="6">
        <v>42538</v>
      </c>
      <c r="B2488" s="19">
        <v>42174</v>
      </c>
      <c r="C2488" s="19">
        <v>40718</v>
      </c>
      <c r="D2488" s="16" t="s">
        <v>7</v>
      </c>
      <c r="E2488" s="7">
        <v>7056</v>
      </c>
      <c r="F2488" s="7">
        <v>4807</v>
      </c>
      <c r="G2488" s="32">
        <v>2249</v>
      </c>
      <c r="H2488" s="7">
        <v>7175</v>
      </c>
      <c r="I2488" s="7">
        <v>5133</v>
      </c>
      <c r="J2488" s="32">
        <v>2042</v>
      </c>
      <c r="K2488" s="7">
        <v>5817</v>
      </c>
      <c r="L2488" s="7">
        <v>4161</v>
      </c>
      <c r="M2488" s="32">
        <v>1656</v>
      </c>
      <c r="N2488" s="8">
        <v>-1.6585365853658551E-2</v>
      </c>
      <c r="O2488" s="8">
        <v>-6.3510617572569594E-2</v>
      </c>
      <c r="P2488" s="20">
        <v>0.10137120470127337</v>
      </c>
      <c r="Q2488" s="8">
        <v>0.11118110236220469</v>
      </c>
      <c r="R2488" s="8">
        <v>5.7413110426748792E-2</v>
      </c>
      <c r="S2488" s="20">
        <v>0.24667405764966732</v>
      </c>
    </row>
    <row r="2489" spans="1:19" ht="13.5" customHeight="1" x14ac:dyDescent="0.2">
      <c r="A2489" s="6">
        <v>42539</v>
      </c>
      <c r="B2489" s="19">
        <v>42175</v>
      </c>
      <c r="C2489" s="19">
        <v>40719</v>
      </c>
      <c r="D2489" s="16" t="s">
        <v>1</v>
      </c>
      <c r="E2489" s="7">
        <v>8295</v>
      </c>
      <c r="F2489" s="7">
        <v>4481</v>
      </c>
      <c r="G2489" s="32">
        <v>3814</v>
      </c>
      <c r="H2489" s="7">
        <v>7859</v>
      </c>
      <c r="I2489" s="7">
        <v>4636</v>
      </c>
      <c r="J2489" s="32">
        <v>3223</v>
      </c>
      <c r="K2489" s="7">
        <v>6356</v>
      </c>
      <c r="L2489" s="7">
        <v>4551</v>
      </c>
      <c r="M2489" s="32">
        <v>1805</v>
      </c>
      <c r="N2489" s="8">
        <v>5.5477796157271886E-2</v>
      </c>
      <c r="O2489" s="8">
        <v>-3.343399482312337E-2</v>
      </c>
      <c r="P2489" s="20">
        <v>0.18336953149239843</v>
      </c>
      <c r="Q2489" s="8">
        <v>6.1284544524053297E-2</v>
      </c>
      <c r="R2489" s="8">
        <v>-3.343399482312337E-2</v>
      </c>
      <c r="S2489" s="20">
        <v>0.19937106918239</v>
      </c>
    </row>
    <row r="2490" spans="1:19" ht="13.5" customHeight="1" x14ac:dyDescent="0.2">
      <c r="A2490" s="6">
        <v>42540</v>
      </c>
      <c r="B2490" s="19">
        <v>42176</v>
      </c>
      <c r="C2490" s="19">
        <v>40720</v>
      </c>
      <c r="D2490" s="16" t="s">
        <v>2</v>
      </c>
      <c r="E2490" s="7">
        <v>8150</v>
      </c>
      <c r="F2490" s="7">
        <v>4831</v>
      </c>
      <c r="G2490" s="32">
        <v>3319</v>
      </c>
      <c r="H2490" s="7">
        <v>7629</v>
      </c>
      <c r="I2490" s="7">
        <v>5105</v>
      </c>
      <c r="J2490" s="32">
        <v>2524</v>
      </c>
      <c r="K2490" s="7">
        <v>6320</v>
      </c>
      <c r="L2490" s="7">
        <v>4480</v>
      </c>
      <c r="M2490" s="32">
        <v>1840</v>
      </c>
      <c r="N2490" s="8">
        <v>6.8292043518154433E-2</v>
      </c>
      <c r="O2490" s="8">
        <v>-5.3672869735553408E-2</v>
      </c>
      <c r="P2490" s="20">
        <v>0.31497622820919169</v>
      </c>
      <c r="Q2490" s="8">
        <v>0.11643835616438358</v>
      </c>
      <c r="R2490" s="8">
        <v>-1.2671162885755205E-2</v>
      </c>
      <c r="S2490" s="20">
        <v>0.37889488990444531</v>
      </c>
    </row>
    <row r="2491" spans="1:19" ht="13.5" customHeight="1" x14ac:dyDescent="0.2">
      <c r="A2491" s="6">
        <v>42541</v>
      </c>
      <c r="B2491" s="19">
        <v>42177</v>
      </c>
      <c r="C2491" s="19">
        <v>40721</v>
      </c>
      <c r="D2491" s="16" t="s">
        <v>3</v>
      </c>
      <c r="E2491" s="7">
        <v>6846</v>
      </c>
      <c r="F2491" s="7">
        <v>4515</v>
      </c>
      <c r="G2491" s="32">
        <v>2331</v>
      </c>
      <c r="H2491" s="7">
        <v>6484</v>
      </c>
      <c r="I2491" s="7">
        <v>4437</v>
      </c>
      <c r="J2491" s="32">
        <v>2047</v>
      </c>
      <c r="K2491" s="7">
        <v>6188</v>
      </c>
      <c r="L2491" s="7">
        <v>4526</v>
      </c>
      <c r="M2491" s="32">
        <v>1662</v>
      </c>
      <c r="N2491" s="8">
        <v>5.5829734731647207E-2</v>
      </c>
      <c r="O2491" s="8">
        <v>1.7579445571332064E-2</v>
      </c>
      <c r="P2491" s="20">
        <v>0.13873961895456777</v>
      </c>
      <c r="Q2491" s="8">
        <v>0.13026250619118374</v>
      </c>
      <c r="R2491" s="8">
        <v>3.6739380022962065E-2</v>
      </c>
      <c r="S2491" s="20">
        <v>0.36956521739130443</v>
      </c>
    </row>
    <row r="2492" spans="1:19" ht="13.5" customHeight="1" x14ac:dyDescent="0.2">
      <c r="A2492" s="6">
        <v>42542</v>
      </c>
      <c r="B2492" s="19">
        <v>42178</v>
      </c>
      <c r="C2492" s="19">
        <v>40722</v>
      </c>
      <c r="D2492" s="16" t="s">
        <v>4</v>
      </c>
      <c r="E2492" s="7">
        <v>6969</v>
      </c>
      <c r="F2492" s="7">
        <v>4315</v>
      </c>
      <c r="G2492" s="32">
        <v>2654</v>
      </c>
      <c r="H2492" s="7">
        <v>6853</v>
      </c>
      <c r="I2492" s="7">
        <v>4268</v>
      </c>
      <c r="J2492" s="32">
        <v>2585</v>
      </c>
      <c r="K2492" s="7">
        <v>6413</v>
      </c>
      <c r="L2492" s="7">
        <v>4168</v>
      </c>
      <c r="M2492" s="32">
        <v>2245</v>
      </c>
      <c r="N2492" s="8">
        <v>1.6926893331387749E-2</v>
      </c>
      <c r="O2492" s="8">
        <v>1.1012183692596045E-2</v>
      </c>
      <c r="P2492" s="20">
        <v>2.669245647969043E-2</v>
      </c>
      <c r="Q2492" s="8">
        <v>2.6513477684489528E-2</v>
      </c>
      <c r="R2492" s="8">
        <v>-1.6196205460434765E-3</v>
      </c>
      <c r="S2492" s="20">
        <v>7.5800567490879711E-2</v>
      </c>
    </row>
    <row r="2493" spans="1:19" ht="13.5" customHeight="1" x14ac:dyDescent="0.2">
      <c r="A2493" s="6">
        <v>42543</v>
      </c>
      <c r="B2493" s="19">
        <v>42179</v>
      </c>
      <c r="C2493" s="19">
        <v>40723</v>
      </c>
      <c r="D2493" s="16" t="s">
        <v>5</v>
      </c>
      <c r="E2493" s="7">
        <v>6389</v>
      </c>
      <c r="F2493" s="7">
        <v>4786</v>
      </c>
      <c r="G2493" s="32">
        <v>1603</v>
      </c>
      <c r="H2493" s="7">
        <v>5996</v>
      </c>
      <c r="I2493" s="7">
        <v>4509</v>
      </c>
      <c r="J2493" s="32">
        <v>1487</v>
      </c>
      <c r="K2493" s="7">
        <v>6017</v>
      </c>
      <c r="L2493" s="7">
        <v>4507</v>
      </c>
      <c r="M2493" s="32">
        <v>1510</v>
      </c>
      <c r="N2493" s="8">
        <v>6.5543695797198209E-2</v>
      </c>
      <c r="O2493" s="8">
        <v>6.143269017520514E-2</v>
      </c>
      <c r="P2493" s="20">
        <v>7.8009414929387955E-2</v>
      </c>
      <c r="Q2493" s="8">
        <v>-6.8523108324828663E-2</v>
      </c>
      <c r="R2493" s="8">
        <v>-4.2991401719656097E-2</v>
      </c>
      <c r="S2493" s="20">
        <v>-0.13724434876210978</v>
      </c>
    </row>
    <row r="2494" spans="1:19" ht="13.5" customHeight="1" x14ac:dyDescent="0.2">
      <c r="A2494" s="6">
        <v>42544</v>
      </c>
      <c r="B2494" s="19">
        <v>42180</v>
      </c>
      <c r="C2494" s="19">
        <v>40724</v>
      </c>
      <c r="D2494" s="16" t="s">
        <v>6</v>
      </c>
      <c r="E2494" s="7">
        <v>8245</v>
      </c>
      <c r="F2494" s="7">
        <v>4663</v>
      </c>
      <c r="G2494" s="32">
        <v>3582</v>
      </c>
      <c r="H2494" s="7">
        <v>6976</v>
      </c>
      <c r="I2494" s="7">
        <v>4221</v>
      </c>
      <c r="J2494" s="32">
        <v>2755</v>
      </c>
      <c r="K2494" s="7">
        <v>6791</v>
      </c>
      <c r="L2494" s="7">
        <v>4857</v>
      </c>
      <c r="M2494" s="32">
        <v>1934</v>
      </c>
      <c r="N2494" s="8">
        <v>0.18190940366972486</v>
      </c>
      <c r="O2494" s="8">
        <v>0.10471452262497039</v>
      </c>
      <c r="P2494" s="20">
        <v>0.30018148820326673</v>
      </c>
      <c r="Q2494" s="8">
        <v>8.01781737193763E-2</v>
      </c>
      <c r="R2494" s="8">
        <v>-2.0583910943079209E-2</v>
      </c>
      <c r="S2494" s="20">
        <v>0.24721448467966578</v>
      </c>
    </row>
    <row r="2495" spans="1:19" ht="13.5" customHeight="1" x14ac:dyDescent="0.2">
      <c r="A2495" s="6">
        <v>42545</v>
      </c>
      <c r="B2495" s="19">
        <v>42181</v>
      </c>
      <c r="C2495" s="19">
        <v>40725</v>
      </c>
      <c r="D2495" s="16" t="s">
        <v>7</v>
      </c>
      <c r="E2495" s="7">
        <v>7039</v>
      </c>
      <c r="F2495" s="7">
        <v>4531</v>
      </c>
      <c r="G2495" s="32">
        <v>2508</v>
      </c>
      <c r="H2495" s="7">
        <v>6886</v>
      </c>
      <c r="I2495" s="7">
        <v>4912</v>
      </c>
      <c r="J2495" s="32">
        <v>1974</v>
      </c>
      <c r="K2495" s="7">
        <v>6653</v>
      </c>
      <c r="L2495" s="7">
        <v>4927</v>
      </c>
      <c r="M2495" s="32">
        <v>1726</v>
      </c>
      <c r="N2495" s="8">
        <v>2.2218995062445623E-2</v>
      </c>
      <c r="O2495" s="8">
        <v>-7.7565146579804511E-2</v>
      </c>
      <c r="P2495" s="20">
        <v>0.27051671732522786</v>
      </c>
      <c r="Q2495" s="8">
        <v>-6.1216324353160823E-2</v>
      </c>
      <c r="R2495" s="8">
        <v>-5.6434818825489397E-2</v>
      </c>
      <c r="S2495" s="20">
        <v>-6.9732937685459961E-2</v>
      </c>
    </row>
    <row r="2496" spans="1:19" ht="13.5" customHeight="1" x14ac:dyDescent="0.2">
      <c r="A2496" s="6">
        <v>42546</v>
      </c>
      <c r="B2496" s="19">
        <v>42182</v>
      </c>
      <c r="C2496" s="19">
        <v>40726</v>
      </c>
      <c r="D2496" s="16" t="s">
        <v>1</v>
      </c>
      <c r="E2496" s="7">
        <v>8885</v>
      </c>
      <c r="F2496" s="7">
        <v>4643</v>
      </c>
      <c r="G2496" s="32">
        <v>4242</v>
      </c>
      <c r="H2496" s="7">
        <v>7503</v>
      </c>
      <c r="I2496" s="7">
        <v>4292</v>
      </c>
      <c r="J2496" s="32">
        <v>3211</v>
      </c>
      <c r="K2496" s="7">
        <v>6861</v>
      </c>
      <c r="L2496" s="7">
        <v>4970</v>
      </c>
      <c r="M2496" s="32">
        <v>1891</v>
      </c>
      <c r="N2496" s="8">
        <v>0.18419298947087825</v>
      </c>
      <c r="O2496" s="8">
        <v>8.1780055917986871E-2</v>
      </c>
      <c r="P2496" s="20">
        <v>0.32108377452507009</v>
      </c>
      <c r="Q2496" s="8">
        <v>9.8405241686240652E-2</v>
      </c>
      <c r="R2496" s="8">
        <v>3.1548544767829423E-2</v>
      </c>
      <c r="S2496" s="20">
        <v>0.18227424749163879</v>
      </c>
    </row>
    <row r="2497" spans="1:19" ht="13.5" customHeight="1" x14ac:dyDescent="0.2">
      <c r="A2497" s="6">
        <v>42547</v>
      </c>
      <c r="B2497" s="19">
        <v>42183</v>
      </c>
      <c r="C2497" s="19">
        <v>40727</v>
      </c>
      <c r="D2497" s="16" t="s">
        <v>2</v>
      </c>
      <c r="E2497" s="7">
        <v>8257</v>
      </c>
      <c r="F2497" s="7">
        <v>4742</v>
      </c>
      <c r="G2497" s="32">
        <v>3515</v>
      </c>
      <c r="H2497" s="7">
        <v>7624</v>
      </c>
      <c r="I2497" s="7">
        <v>4641</v>
      </c>
      <c r="J2497" s="32">
        <v>2983</v>
      </c>
      <c r="K2497" s="7">
        <v>6889</v>
      </c>
      <c r="L2497" s="7">
        <v>4753</v>
      </c>
      <c r="M2497" s="32">
        <v>2136</v>
      </c>
      <c r="N2497" s="8">
        <v>8.3027282266526781E-2</v>
      </c>
      <c r="O2497" s="8">
        <v>2.1762551174315803E-2</v>
      </c>
      <c r="P2497" s="20">
        <v>0.17834394904458595</v>
      </c>
      <c r="Q2497" s="8">
        <v>7.7515333420331567E-2</v>
      </c>
      <c r="R2497" s="8">
        <v>-4.988980164295731E-2</v>
      </c>
      <c r="S2497" s="20">
        <v>0.31549401197604787</v>
      </c>
    </row>
    <row r="2498" spans="1:19" ht="13.5" customHeight="1" x14ac:dyDescent="0.2">
      <c r="A2498" s="6">
        <v>42548</v>
      </c>
      <c r="B2498" s="19">
        <v>42184</v>
      </c>
      <c r="C2498" s="19">
        <v>40728</v>
      </c>
      <c r="D2498" s="16" t="s">
        <v>3</v>
      </c>
      <c r="E2498" s="7">
        <v>7051</v>
      </c>
      <c r="F2498" s="7">
        <v>4408</v>
      </c>
      <c r="G2498" s="32">
        <v>2643</v>
      </c>
      <c r="H2498" s="7">
        <v>6219</v>
      </c>
      <c r="I2498" s="7">
        <v>4404</v>
      </c>
      <c r="J2498" s="32">
        <v>1815</v>
      </c>
      <c r="K2498" s="7">
        <v>5456</v>
      </c>
      <c r="L2498" s="7">
        <v>4084</v>
      </c>
      <c r="M2498" s="32">
        <v>1372</v>
      </c>
      <c r="N2498" s="8">
        <v>0.13378356648978929</v>
      </c>
      <c r="O2498" s="8">
        <v>9.0826521344222755E-4</v>
      </c>
      <c r="P2498" s="20">
        <v>0.45619834710743801</v>
      </c>
      <c r="Q2498" s="8">
        <v>9.4705791026238106E-2</v>
      </c>
      <c r="R2498" s="8">
        <v>-2.8432885166409516E-2</v>
      </c>
      <c r="S2498" s="20">
        <v>0.38813025210084029</v>
      </c>
    </row>
    <row r="2499" spans="1:19" ht="13.5" customHeight="1" x14ac:dyDescent="0.2">
      <c r="A2499" s="6">
        <v>42549</v>
      </c>
      <c r="B2499" s="19">
        <v>42185</v>
      </c>
      <c r="C2499" s="19">
        <v>40729</v>
      </c>
      <c r="D2499" s="16" t="s">
        <v>4</v>
      </c>
      <c r="E2499" s="7">
        <v>7264</v>
      </c>
      <c r="F2499" s="7">
        <v>4425</v>
      </c>
      <c r="G2499" s="32">
        <v>2839</v>
      </c>
      <c r="H2499" s="7">
        <v>7230</v>
      </c>
      <c r="I2499" s="7">
        <v>4760</v>
      </c>
      <c r="J2499" s="32">
        <v>2470</v>
      </c>
      <c r="K2499" s="7">
        <v>6160</v>
      </c>
      <c r="L2499" s="7">
        <v>4249</v>
      </c>
      <c r="M2499" s="32">
        <v>1911</v>
      </c>
      <c r="N2499" s="8">
        <v>4.7026279391424453E-3</v>
      </c>
      <c r="O2499" s="8">
        <v>-7.0378151260504174E-2</v>
      </c>
      <c r="P2499" s="20">
        <v>0.14939271255060738</v>
      </c>
      <c r="Q2499" s="8">
        <v>4.3078690407811537E-2</v>
      </c>
      <c r="R2499" s="8">
        <v>-3.6027921639270044E-3</v>
      </c>
      <c r="S2499" s="20">
        <v>0.12524772096710257</v>
      </c>
    </row>
    <row r="2500" spans="1:19" ht="13.5" customHeight="1" x14ac:dyDescent="0.2">
      <c r="A2500" s="6">
        <v>42550</v>
      </c>
      <c r="B2500" s="19">
        <v>42186</v>
      </c>
      <c r="C2500" s="19">
        <v>40730</v>
      </c>
      <c r="D2500" s="16" t="s">
        <v>5</v>
      </c>
      <c r="E2500" s="7">
        <v>6977</v>
      </c>
      <c r="F2500" s="7">
        <v>4778</v>
      </c>
      <c r="G2500" s="32">
        <v>2199</v>
      </c>
      <c r="H2500" s="7">
        <v>6711</v>
      </c>
      <c r="I2500" s="7">
        <v>4996</v>
      </c>
      <c r="J2500" s="32">
        <v>1715</v>
      </c>
      <c r="K2500" s="7">
        <v>5939</v>
      </c>
      <c r="L2500" s="7">
        <v>4648</v>
      </c>
      <c r="M2500" s="32">
        <v>1291</v>
      </c>
      <c r="N2500" s="8">
        <v>3.9636417821487191E-2</v>
      </c>
      <c r="O2500" s="8">
        <v>-4.363490792634106E-2</v>
      </c>
      <c r="P2500" s="20">
        <v>0.28221574344023326</v>
      </c>
      <c r="Q2500" s="8">
        <v>0.12351046698872792</v>
      </c>
      <c r="R2500" s="8">
        <v>8.5169202816261613E-2</v>
      </c>
      <c r="S2500" s="20">
        <v>0.21693414499169905</v>
      </c>
    </row>
    <row r="2501" spans="1:19" ht="13.5" customHeight="1" x14ac:dyDescent="0.2">
      <c r="A2501" s="6">
        <v>42551</v>
      </c>
      <c r="B2501" s="19">
        <v>42187</v>
      </c>
      <c r="C2501" s="19">
        <v>40731</v>
      </c>
      <c r="D2501" s="16" t="s">
        <v>6</v>
      </c>
      <c r="E2501" s="7">
        <v>8628</v>
      </c>
      <c r="F2501" s="7">
        <v>4714</v>
      </c>
      <c r="G2501" s="32">
        <v>3914</v>
      </c>
      <c r="H2501" s="7">
        <v>7660</v>
      </c>
      <c r="I2501" s="7">
        <v>4756</v>
      </c>
      <c r="J2501" s="32">
        <v>2904</v>
      </c>
      <c r="K2501" s="7">
        <v>6637</v>
      </c>
      <c r="L2501" s="7">
        <v>4724</v>
      </c>
      <c r="M2501" s="32">
        <v>1913</v>
      </c>
      <c r="N2501" s="8">
        <v>0.12637075718015667</v>
      </c>
      <c r="O2501" s="8">
        <v>-8.83095037846926E-3</v>
      </c>
      <c r="P2501" s="20">
        <v>0.34779614325068864</v>
      </c>
      <c r="Q2501" s="8">
        <v>0.14263011521652769</v>
      </c>
      <c r="R2501" s="8">
        <v>3.8554747741793349E-2</v>
      </c>
      <c r="S2501" s="20">
        <v>0.29946879150066397</v>
      </c>
    </row>
    <row r="2502" spans="1:19" ht="13.5" customHeight="1" x14ac:dyDescent="0.2">
      <c r="A2502" s="6">
        <v>42552</v>
      </c>
      <c r="B2502" s="19">
        <v>42188</v>
      </c>
      <c r="C2502" s="19">
        <v>40732</v>
      </c>
      <c r="D2502" s="16" t="s">
        <v>7</v>
      </c>
      <c r="E2502" s="7">
        <v>7283</v>
      </c>
      <c r="F2502" s="7">
        <v>4785</v>
      </c>
      <c r="G2502" s="32">
        <v>2498</v>
      </c>
      <c r="H2502" s="7">
        <v>6694</v>
      </c>
      <c r="I2502" s="7">
        <v>5093</v>
      </c>
      <c r="J2502" s="32">
        <v>1601</v>
      </c>
      <c r="K2502" s="7">
        <v>6441</v>
      </c>
      <c r="L2502" s="7">
        <v>4573</v>
      </c>
      <c r="M2502" s="32">
        <v>1868</v>
      </c>
      <c r="N2502" s="8">
        <v>8.7989244099193398E-2</v>
      </c>
      <c r="O2502" s="8">
        <v>-6.0475161987041059E-2</v>
      </c>
      <c r="P2502" s="20">
        <v>0.56027482823235486</v>
      </c>
      <c r="Q2502" s="8">
        <v>0.20980066445182732</v>
      </c>
      <c r="R2502" s="8">
        <v>9.4464775846294646E-2</v>
      </c>
      <c r="S2502" s="20">
        <v>0.51577669902912615</v>
      </c>
    </row>
    <row r="2503" spans="1:19" ht="13.5" customHeight="1" x14ac:dyDescent="0.2">
      <c r="A2503" s="6">
        <v>42553</v>
      </c>
      <c r="B2503" s="19">
        <v>42189</v>
      </c>
      <c r="C2503" s="19">
        <v>40733</v>
      </c>
      <c r="D2503" s="16" t="s">
        <v>1</v>
      </c>
      <c r="E2503" s="7">
        <v>8370</v>
      </c>
      <c r="F2503" s="7">
        <v>4636</v>
      </c>
      <c r="G2503" s="32">
        <v>3734</v>
      </c>
      <c r="H2503" s="7">
        <v>7878</v>
      </c>
      <c r="I2503" s="7">
        <v>4660</v>
      </c>
      <c r="J2503" s="32">
        <v>3218</v>
      </c>
      <c r="K2503" s="7">
        <v>6536</v>
      </c>
      <c r="L2503" s="7">
        <v>4872</v>
      </c>
      <c r="M2503" s="32">
        <v>1664</v>
      </c>
      <c r="N2503" s="8">
        <v>6.2452399086062371E-2</v>
      </c>
      <c r="O2503" s="8">
        <v>-5.1502145922747156E-3</v>
      </c>
      <c r="P2503" s="20">
        <v>0.16034804226227473</v>
      </c>
      <c r="Q2503" s="8">
        <v>6.2722194007110099E-2</v>
      </c>
      <c r="R2503" s="8">
        <v>-5.5770055770055782E-3</v>
      </c>
      <c r="S2503" s="20">
        <v>0.16179215930304913</v>
      </c>
    </row>
    <row r="2504" spans="1:19" ht="13.5" customHeight="1" x14ac:dyDescent="0.2">
      <c r="A2504" s="6">
        <v>42554</v>
      </c>
      <c r="B2504" s="19">
        <v>42190</v>
      </c>
      <c r="C2504" s="19">
        <v>40734</v>
      </c>
      <c r="D2504" s="16" t="s">
        <v>2</v>
      </c>
      <c r="E2504" s="7">
        <v>7900</v>
      </c>
      <c r="F2504" s="7">
        <v>4664</v>
      </c>
      <c r="G2504" s="32">
        <v>3236</v>
      </c>
      <c r="H2504" s="7">
        <v>7430</v>
      </c>
      <c r="I2504" s="7">
        <v>4705</v>
      </c>
      <c r="J2504" s="32">
        <v>2725</v>
      </c>
      <c r="K2504" s="7">
        <v>6460</v>
      </c>
      <c r="L2504" s="7">
        <v>4525</v>
      </c>
      <c r="M2504" s="32">
        <v>1935</v>
      </c>
      <c r="N2504" s="8">
        <v>6.325706594885605E-2</v>
      </c>
      <c r="O2504" s="8">
        <v>-8.7141339001062246E-3</v>
      </c>
      <c r="P2504" s="20">
        <v>0.18752293577981649</v>
      </c>
      <c r="Q2504" s="8">
        <v>0.10613273592831129</v>
      </c>
      <c r="R2504" s="8">
        <v>-6.3829787234042534E-2</v>
      </c>
      <c r="S2504" s="20">
        <v>0.49814814814814823</v>
      </c>
    </row>
    <row r="2505" spans="1:19" ht="13.5" customHeight="1" x14ac:dyDescent="0.2">
      <c r="A2505" s="6">
        <v>42555</v>
      </c>
      <c r="B2505" s="19">
        <v>42191</v>
      </c>
      <c r="C2505" s="19">
        <v>40735</v>
      </c>
      <c r="D2505" s="16" t="s">
        <v>3</v>
      </c>
      <c r="E2505" s="7">
        <v>7012</v>
      </c>
      <c r="F2505" s="7">
        <v>4455</v>
      </c>
      <c r="G2505" s="32">
        <v>2557</v>
      </c>
      <c r="H2505" s="7">
        <v>6381</v>
      </c>
      <c r="I2505" s="7">
        <v>4489</v>
      </c>
      <c r="J2505" s="32">
        <v>1892</v>
      </c>
      <c r="K2505" s="7">
        <v>5886</v>
      </c>
      <c r="L2505" s="7">
        <v>4575</v>
      </c>
      <c r="M2505" s="32">
        <v>1311</v>
      </c>
      <c r="N2505" s="8">
        <v>9.8887321736405021E-2</v>
      </c>
      <c r="O2505" s="8">
        <v>-7.5740699487636398E-3</v>
      </c>
      <c r="P2505" s="20">
        <v>0.35147991543340384</v>
      </c>
      <c r="Q2505" s="8">
        <v>0.11816297241269336</v>
      </c>
      <c r="R2505" s="8">
        <v>3.8461538461538547E-2</v>
      </c>
      <c r="S2505" s="20">
        <v>0.29076224129227657</v>
      </c>
    </row>
    <row r="2506" spans="1:19" ht="13.5" customHeight="1" x14ac:dyDescent="0.2">
      <c r="A2506" s="6">
        <v>42556</v>
      </c>
      <c r="B2506" s="19">
        <v>42192</v>
      </c>
      <c r="C2506" s="19">
        <v>40736</v>
      </c>
      <c r="D2506" s="16" t="s">
        <v>4</v>
      </c>
      <c r="E2506" s="7">
        <v>7573</v>
      </c>
      <c r="F2506" s="7">
        <v>4545</v>
      </c>
      <c r="G2506" s="32">
        <v>3028</v>
      </c>
      <c r="H2506" s="7">
        <v>7022</v>
      </c>
      <c r="I2506" s="7">
        <v>4525</v>
      </c>
      <c r="J2506" s="32">
        <v>2497</v>
      </c>
      <c r="K2506" s="7">
        <v>6890</v>
      </c>
      <c r="L2506" s="7">
        <v>4459</v>
      </c>
      <c r="M2506" s="32">
        <v>2431</v>
      </c>
      <c r="N2506" s="8">
        <v>7.8467673027627471E-2</v>
      </c>
      <c r="O2506" s="8">
        <v>4.4198895027625085E-3</v>
      </c>
      <c r="P2506" s="20">
        <v>0.21265518622346824</v>
      </c>
      <c r="Q2506" s="8">
        <v>0.2173284037936023</v>
      </c>
      <c r="R2506" s="8">
        <v>9.4916887496988567E-2</v>
      </c>
      <c r="S2506" s="20">
        <v>0.46280193236714973</v>
      </c>
    </row>
    <row r="2507" spans="1:19" ht="13.5" customHeight="1" x14ac:dyDescent="0.2">
      <c r="A2507" s="6">
        <v>42557</v>
      </c>
      <c r="B2507" s="19">
        <v>42193</v>
      </c>
      <c r="C2507" s="19">
        <v>40737</v>
      </c>
      <c r="D2507" s="16" t="s">
        <v>5</v>
      </c>
      <c r="E2507" s="7">
        <v>6866</v>
      </c>
      <c r="F2507" s="7">
        <v>4770</v>
      </c>
      <c r="G2507" s="32">
        <v>2096</v>
      </c>
      <c r="H2507" s="7">
        <v>6740</v>
      </c>
      <c r="I2507" s="7">
        <v>4886</v>
      </c>
      <c r="J2507" s="32">
        <v>1854</v>
      </c>
      <c r="K2507" s="7">
        <v>6481</v>
      </c>
      <c r="L2507" s="7">
        <v>4998</v>
      </c>
      <c r="M2507" s="32">
        <v>1483</v>
      </c>
      <c r="N2507" s="8">
        <v>1.8694362017804167E-2</v>
      </c>
      <c r="O2507" s="8">
        <v>-2.3741301678264382E-2</v>
      </c>
      <c r="P2507" s="20">
        <v>0.13052858683926649</v>
      </c>
      <c r="Q2507" s="8">
        <v>8.8459099556119192E-2</v>
      </c>
      <c r="R2507" s="8">
        <v>3.2467532467532534E-2</v>
      </c>
      <c r="S2507" s="20">
        <v>0.2417061611374407</v>
      </c>
    </row>
    <row r="2508" spans="1:19" ht="13.5" customHeight="1" x14ac:dyDescent="0.2">
      <c r="A2508" s="6">
        <v>42558</v>
      </c>
      <c r="B2508" s="19">
        <v>42194</v>
      </c>
      <c r="C2508" s="19">
        <v>40738</v>
      </c>
      <c r="D2508" s="16" t="s">
        <v>6</v>
      </c>
      <c r="E2508" s="7">
        <v>8361</v>
      </c>
      <c r="F2508" s="7">
        <v>4661</v>
      </c>
      <c r="G2508" s="32">
        <v>3700</v>
      </c>
      <c r="H2508" s="7">
        <v>7827</v>
      </c>
      <c r="I2508" s="7">
        <v>4718</v>
      </c>
      <c r="J2508" s="32">
        <v>3109</v>
      </c>
      <c r="K2508" s="7">
        <v>6882</v>
      </c>
      <c r="L2508" s="7">
        <v>5025</v>
      </c>
      <c r="M2508" s="32">
        <v>1857</v>
      </c>
      <c r="N2508" s="8">
        <v>6.8225373706400916E-2</v>
      </c>
      <c r="O2508" s="8">
        <v>-1.208139041966938E-2</v>
      </c>
      <c r="P2508" s="20">
        <v>0.19009327758121586</v>
      </c>
      <c r="Q2508" s="8">
        <v>3.6059479553903317E-2</v>
      </c>
      <c r="R2508" s="8">
        <v>-4.2719244197987227E-2</v>
      </c>
      <c r="S2508" s="20">
        <v>0.15588878475476409</v>
      </c>
    </row>
    <row r="2509" spans="1:19" ht="13.5" customHeight="1" x14ac:dyDescent="0.2">
      <c r="A2509" s="6">
        <v>42559</v>
      </c>
      <c r="B2509" s="19">
        <v>42195</v>
      </c>
      <c r="C2509" s="19">
        <v>40739</v>
      </c>
      <c r="D2509" s="16" t="s">
        <v>7</v>
      </c>
      <c r="E2509" s="7">
        <v>7099</v>
      </c>
      <c r="F2509" s="7">
        <v>4841</v>
      </c>
      <c r="G2509" s="32">
        <v>2258</v>
      </c>
      <c r="H2509" s="7">
        <v>7037</v>
      </c>
      <c r="I2509" s="7">
        <v>5121</v>
      </c>
      <c r="J2509" s="32">
        <v>1916</v>
      </c>
      <c r="K2509" s="7">
        <v>7158</v>
      </c>
      <c r="L2509" s="7">
        <v>5098</v>
      </c>
      <c r="M2509" s="32">
        <v>2060</v>
      </c>
      <c r="N2509" s="8">
        <v>8.8105726872247381E-3</v>
      </c>
      <c r="O2509" s="8">
        <v>-5.4676820933411419E-2</v>
      </c>
      <c r="P2509" s="20">
        <v>0.17849686847599155</v>
      </c>
      <c r="Q2509" s="8">
        <v>9.081130915795943E-2</v>
      </c>
      <c r="R2509" s="8">
        <v>-5.0039246467817877E-2</v>
      </c>
      <c r="S2509" s="20">
        <v>0.59915014164305958</v>
      </c>
    </row>
    <row r="2510" spans="1:19" ht="13.5" customHeight="1" x14ac:dyDescent="0.2">
      <c r="A2510" s="6">
        <v>42560</v>
      </c>
      <c r="B2510" s="19">
        <v>42196</v>
      </c>
      <c r="C2510" s="19">
        <v>40740</v>
      </c>
      <c r="D2510" s="16" t="s">
        <v>1</v>
      </c>
      <c r="E2510" s="7">
        <v>8242</v>
      </c>
      <c r="F2510" s="7">
        <v>4653</v>
      </c>
      <c r="G2510" s="32">
        <v>3589</v>
      </c>
      <c r="H2510" s="7">
        <v>7642</v>
      </c>
      <c r="I2510" s="7">
        <v>4543</v>
      </c>
      <c r="J2510" s="32">
        <v>3099</v>
      </c>
      <c r="K2510" s="7">
        <v>7218</v>
      </c>
      <c r="L2510" s="7">
        <v>5303</v>
      </c>
      <c r="M2510" s="32">
        <v>1915</v>
      </c>
      <c r="N2510" s="8">
        <v>7.8513478147081983E-2</v>
      </c>
      <c r="O2510" s="8">
        <v>2.4213075060532718E-2</v>
      </c>
      <c r="P2510" s="20">
        <v>0.15811552113585026</v>
      </c>
      <c r="Q2510" s="8">
        <v>-1.317049808429116E-2</v>
      </c>
      <c r="R2510" s="8">
        <v>-4.2198435570193538E-2</v>
      </c>
      <c r="S2510" s="20">
        <v>2.718946765884378E-2</v>
      </c>
    </row>
    <row r="2511" spans="1:19" ht="13.5" customHeight="1" x14ac:dyDescent="0.2">
      <c r="A2511" s="6">
        <v>42561</v>
      </c>
      <c r="B2511" s="19">
        <v>42197</v>
      </c>
      <c r="C2511" s="19">
        <v>40741</v>
      </c>
      <c r="D2511" s="16" t="s">
        <v>2</v>
      </c>
      <c r="E2511" s="7">
        <v>8175</v>
      </c>
      <c r="F2511" s="7">
        <v>4869</v>
      </c>
      <c r="G2511" s="32">
        <v>3306</v>
      </c>
      <c r="H2511" s="7">
        <v>7899</v>
      </c>
      <c r="I2511" s="7">
        <v>4965</v>
      </c>
      <c r="J2511" s="32">
        <v>2934</v>
      </c>
      <c r="K2511" s="7">
        <v>6870</v>
      </c>
      <c r="L2511" s="7">
        <v>5005</v>
      </c>
      <c r="M2511" s="32">
        <v>1865</v>
      </c>
      <c r="N2511" s="8">
        <v>3.4941131788833957E-2</v>
      </c>
      <c r="O2511" s="8">
        <v>-1.9335347432024141E-2</v>
      </c>
      <c r="P2511" s="20">
        <v>0.12678936605316982</v>
      </c>
      <c r="Q2511" s="8">
        <v>9.80523841504366E-2</v>
      </c>
      <c r="R2511" s="8">
        <v>-3.4694686756542414E-2</v>
      </c>
      <c r="S2511" s="20">
        <v>0.37692628071636824</v>
      </c>
    </row>
    <row r="2512" spans="1:19" ht="13.5" customHeight="1" x14ac:dyDescent="0.2">
      <c r="A2512" s="6">
        <v>42562</v>
      </c>
      <c r="B2512" s="19">
        <v>42198</v>
      </c>
      <c r="C2512" s="19">
        <v>40742</v>
      </c>
      <c r="D2512" s="16" t="s">
        <v>3</v>
      </c>
      <c r="E2512" s="7">
        <v>6956</v>
      </c>
      <c r="F2512" s="7">
        <v>4294</v>
      </c>
      <c r="G2512" s="32">
        <v>2662</v>
      </c>
      <c r="H2512" s="7">
        <v>6562</v>
      </c>
      <c r="I2512" s="7">
        <v>4679</v>
      </c>
      <c r="J2512" s="32">
        <v>1883</v>
      </c>
      <c r="K2512" s="7">
        <v>6435</v>
      </c>
      <c r="L2512" s="7">
        <v>4701</v>
      </c>
      <c r="M2512" s="32">
        <v>1734</v>
      </c>
      <c r="N2512" s="8">
        <v>6.0042669917708125E-2</v>
      </c>
      <c r="O2512" s="8">
        <v>-8.2282539004060684E-2</v>
      </c>
      <c r="P2512" s="20">
        <v>0.41370154009559212</v>
      </c>
      <c r="Q2512" s="8">
        <v>6.4911206368646557E-2</v>
      </c>
      <c r="R2512" s="8">
        <v>-3.4405217000224919E-2</v>
      </c>
      <c r="S2512" s="20">
        <v>0.27673860911270975</v>
      </c>
    </row>
    <row r="2513" spans="1:19" ht="13.5" customHeight="1" x14ac:dyDescent="0.2">
      <c r="A2513" s="6">
        <v>42563</v>
      </c>
      <c r="B2513" s="19">
        <v>42199</v>
      </c>
      <c r="C2513" s="19">
        <v>40743</v>
      </c>
      <c r="D2513" s="16" t="s">
        <v>4</v>
      </c>
      <c r="E2513" s="7">
        <v>7084</v>
      </c>
      <c r="F2513" s="7">
        <v>4411</v>
      </c>
      <c r="G2513" s="32">
        <v>2673</v>
      </c>
      <c r="H2513" s="7">
        <v>7216</v>
      </c>
      <c r="I2513" s="7">
        <v>4784</v>
      </c>
      <c r="J2513" s="32">
        <v>2432</v>
      </c>
      <c r="K2513" s="7">
        <v>6790</v>
      </c>
      <c r="L2513" s="7">
        <v>4436</v>
      </c>
      <c r="M2513" s="32">
        <v>2354</v>
      </c>
      <c r="N2513" s="8">
        <v>-1.8292682926829285E-2</v>
      </c>
      <c r="O2513" s="8">
        <v>-7.7968227424749181E-2</v>
      </c>
      <c r="P2513" s="20">
        <v>9.9095394736842035E-2</v>
      </c>
      <c r="Q2513" s="8">
        <v>1.7523700086182092E-2</v>
      </c>
      <c r="R2513" s="8">
        <v>-1.9559902200488977E-2</v>
      </c>
      <c r="S2513" s="20">
        <v>8.5261875761266648E-2</v>
      </c>
    </row>
    <row r="2514" spans="1:19" ht="13.5" customHeight="1" x14ac:dyDescent="0.2">
      <c r="A2514" s="6">
        <v>42564</v>
      </c>
      <c r="B2514" s="19">
        <v>42200</v>
      </c>
      <c r="C2514" s="19">
        <v>40744</v>
      </c>
      <c r="D2514" s="16" t="s">
        <v>5</v>
      </c>
      <c r="E2514" s="7">
        <v>6782</v>
      </c>
      <c r="F2514" s="7">
        <v>4802</v>
      </c>
      <c r="G2514" s="32">
        <v>1980</v>
      </c>
      <c r="H2514" s="7">
        <v>6845</v>
      </c>
      <c r="I2514" s="7">
        <v>4993</v>
      </c>
      <c r="J2514" s="32">
        <v>1852</v>
      </c>
      <c r="K2514" s="7">
        <v>6741</v>
      </c>
      <c r="L2514" s="7">
        <v>4933</v>
      </c>
      <c r="M2514" s="32">
        <v>1808</v>
      </c>
      <c r="N2514" s="8">
        <v>-9.2037983929875722E-3</v>
      </c>
      <c r="O2514" s="8">
        <v>-3.8253554976967807E-2</v>
      </c>
      <c r="P2514" s="20">
        <v>6.9114470842332576E-2</v>
      </c>
      <c r="Q2514" s="8">
        <v>-2.0366892965477446E-2</v>
      </c>
      <c r="R2514" s="8">
        <v>-6.3755117956716734E-2</v>
      </c>
      <c r="S2514" s="20">
        <v>0.10367892976588622</v>
      </c>
    </row>
    <row r="2515" spans="1:19" ht="13.5" customHeight="1" x14ac:dyDescent="0.2">
      <c r="A2515" s="6">
        <v>42565</v>
      </c>
      <c r="B2515" s="19">
        <v>42201</v>
      </c>
      <c r="C2515" s="19">
        <v>40745</v>
      </c>
      <c r="D2515" s="16" t="s">
        <v>6</v>
      </c>
      <c r="E2515" s="7">
        <v>8145</v>
      </c>
      <c r="F2515" s="7">
        <v>4555</v>
      </c>
      <c r="G2515" s="32">
        <v>3590</v>
      </c>
      <c r="H2515" s="7">
        <v>7572</v>
      </c>
      <c r="I2515" s="7">
        <v>4464</v>
      </c>
      <c r="J2515" s="32">
        <v>3108</v>
      </c>
      <c r="K2515" s="7">
        <v>6281</v>
      </c>
      <c r="L2515" s="7">
        <v>4257</v>
      </c>
      <c r="M2515" s="32">
        <v>2024</v>
      </c>
      <c r="N2515" s="8">
        <v>7.5673534072900228E-2</v>
      </c>
      <c r="O2515" s="8">
        <v>2.0385304659498171E-2</v>
      </c>
      <c r="P2515" s="20">
        <v>0.15508365508365518</v>
      </c>
      <c r="Q2515" s="8">
        <v>1.7218054359857682E-3</v>
      </c>
      <c r="R2515" s="8">
        <v>-8.6991381038284188E-2</v>
      </c>
      <c r="S2515" s="20">
        <v>0.14258434118395935</v>
      </c>
    </row>
    <row r="2516" spans="1:19" ht="13.5" customHeight="1" x14ac:dyDescent="0.2">
      <c r="A2516" s="6">
        <v>42566</v>
      </c>
      <c r="B2516" s="19">
        <v>42202</v>
      </c>
      <c r="C2516" s="19">
        <v>40746</v>
      </c>
      <c r="D2516" s="16" t="s">
        <v>7</v>
      </c>
      <c r="E2516" s="7">
        <v>7072</v>
      </c>
      <c r="F2516" s="7">
        <v>4824</v>
      </c>
      <c r="G2516" s="32">
        <v>2248</v>
      </c>
      <c r="H2516" s="7">
        <v>7265</v>
      </c>
      <c r="I2516" s="7">
        <v>5400</v>
      </c>
      <c r="J2516" s="32">
        <v>1865</v>
      </c>
      <c r="K2516" s="7">
        <v>7221</v>
      </c>
      <c r="L2516" s="7">
        <v>4803</v>
      </c>
      <c r="M2516" s="32">
        <v>2418</v>
      </c>
      <c r="N2516" s="8">
        <v>-2.6565726083964236E-2</v>
      </c>
      <c r="O2516" s="8">
        <v>-0.10666666666666669</v>
      </c>
      <c r="P2516" s="20">
        <v>0.20536193029490613</v>
      </c>
      <c r="Q2516" s="8">
        <v>4.3067846607669713E-2</v>
      </c>
      <c r="R2516" s="8">
        <v>-8.166761850371218E-2</v>
      </c>
      <c r="S2516" s="20">
        <v>0.47216764898493779</v>
      </c>
    </row>
    <row r="2517" spans="1:19" ht="13.5" customHeight="1" x14ac:dyDescent="0.2">
      <c r="A2517" s="6">
        <v>42567</v>
      </c>
      <c r="B2517" s="19">
        <v>42203</v>
      </c>
      <c r="C2517" s="19">
        <v>40747</v>
      </c>
      <c r="D2517" s="16" t="s">
        <v>1</v>
      </c>
      <c r="E2517" s="7">
        <v>8231</v>
      </c>
      <c r="F2517" s="7">
        <v>4522</v>
      </c>
      <c r="G2517" s="32">
        <v>3709</v>
      </c>
      <c r="H2517" s="7">
        <v>7265</v>
      </c>
      <c r="I2517" s="7">
        <v>5400</v>
      </c>
      <c r="J2517" s="32">
        <v>1865</v>
      </c>
      <c r="K2517" s="7">
        <v>7201</v>
      </c>
      <c r="L2517" s="7">
        <v>5255</v>
      </c>
      <c r="M2517" s="32">
        <v>1946</v>
      </c>
      <c r="N2517" s="8">
        <v>0.13296627666896077</v>
      </c>
      <c r="O2517" s="8">
        <v>-0.16259259259259262</v>
      </c>
      <c r="P2517" s="20">
        <v>0.98873994638069695</v>
      </c>
      <c r="Q2517" s="8">
        <v>-5.8130220849067382E-2</v>
      </c>
      <c r="R2517" s="8">
        <v>-0.13355048859934848</v>
      </c>
      <c r="S2517" s="20">
        <v>5.3693181818181834E-2</v>
      </c>
    </row>
    <row r="2518" spans="1:19" ht="13.5" customHeight="1" x14ac:dyDescent="0.2">
      <c r="A2518" s="6">
        <v>42568</v>
      </c>
      <c r="B2518" s="19">
        <v>42204</v>
      </c>
      <c r="C2518" s="19">
        <v>40748</v>
      </c>
      <c r="D2518" s="16" t="s">
        <v>2</v>
      </c>
      <c r="E2518" s="7">
        <v>7238</v>
      </c>
      <c r="F2518" s="7">
        <v>4352</v>
      </c>
      <c r="G2518" s="32">
        <v>2886</v>
      </c>
      <c r="H2518" s="7">
        <v>8119</v>
      </c>
      <c r="I2518" s="7">
        <v>5326</v>
      </c>
      <c r="J2518" s="32">
        <v>2793</v>
      </c>
      <c r="K2518" s="7">
        <v>6783</v>
      </c>
      <c r="L2518" s="7">
        <v>4831</v>
      </c>
      <c r="M2518" s="32">
        <v>1952</v>
      </c>
      <c r="N2518" s="8">
        <v>-0.1085109003571868</v>
      </c>
      <c r="O2518" s="8">
        <v>-0.18287645512579798</v>
      </c>
      <c r="P2518" s="20">
        <v>3.3297529538131032E-2</v>
      </c>
      <c r="Q2518" s="8">
        <v>-2.6181617748380903E-3</v>
      </c>
      <c r="R2518" s="8">
        <v>-0.1199191102123357</v>
      </c>
      <c r="S2518" s="20">
        <v>0.24826989619377171</v>
      </c>
    </row>
    <row r="2519" spans="1:19" ht="13.5" customHeight="1" x14ac:dyDescent="0.2">
      <c r="A2519" s="6">
        <v>42569</v>
      </c>
      <c r="B2519" s="19">
        <v>42205</v>
      </c>
      <c r="C2519" s="19">
        <v>40749</v>
      </c>
      <c r="D2519" s="16" t="s">
        <v>3</v>
      </c>
      <c r="E2519" s="7">
        <v>6694</v>
      </c>
      <c r="F2519" s="7">
        <v>4268</v>
      </c>
      <c r="G2519" s="32">
        <v>2426</v>
      </c>
      <c r="H2519" s="7">
        <v>6556</v>
      </c>
      <c r="I2519" s="7">
        <v>4831</v>
      </c>
      <c r="J2519" s="32">
        <v>1725</v>
      </c>
      <c r="K2519" s="7">
        <v>6130</v>
      </c>
      <c r="L2519" s="7">
        <v>4213</v>
      </c>
      <c r="M2519" s="32">
        <v>1917</v>
      </c>
      <c r="N2519" s="8">
        <v>2.1049420378279393E-2</v>
      </c>
      <c r="O2519" s="8">
        <v>-0.11653901883667983</v>
      </c>
      <c r="P2519" s="20">
        <v>0.4063768115942028</v>
      </c>
      <c r="Q2519" s="8">
        <v>5.2184847532222634E-2</v>
      </c>
      <c r="R2519" s="8">
        <v>-2.823315118397085E-2</v>
      </c>
      <c r="S2519" s="20">
        <v>0.23147208121827401</v>
      </c>
    </row>
    <row r="2520" spans="1:19" ht="13.5" customHeight="1" x14ac:dyDescent="0.2">
      <c r="A2520" s="6">
        <v>42570</v>
      </c>
      <c r="B2520" s="19">
        <v>42206</v>
      </c>
      <c r="C2520" s="19">
        <v>40750</v>
      </c>
      <c r="D2520" s="16" t="s">
        <v>4</v>
      </c>
      <c r="E2520" s="7">
        <v>6001</v>
      </c>
      <c r="F2520" s="7">
        <v>4044</v>
      </c>
      <c r="G2520" s="32">
        <v>1957</v>
      </c>
      <c r="H2520" s="7">
        <v>6918</v>
      </c>
      <c r="I2520" s="7">
        <v>4584</v>
      </c>
      <c r="J2520" s="32">
        <v>2334</v>
      </c>
      <c r="K2520" s="7">
        <v>6720</v>
      </c>
      <c r="L2520" s="7">
        <v>4371</v>
      </c>
      <c r="M2520" s="32">
        <v>2349</v>
      </c>
      <c r="N2520" s="8">
        <v>-0.13255276091355883</v>
      </c>
      <c r="O2520" s="8">
        <v>-0.11780104712041883</v>
      </c>
      <c r="P2520" s="20">
        <v>-0.16152527849185949</v>
      </c>
      <c r="Q2520" s="8">
        <v>-0.11476618970349606</v>
      </c>
      <c r="R2520" s="8">
        <v>-6.193458594293666E-2</v>
      </c>
      <c r="S2520" s="20">
        <v>-0.2070502431118314</v>
      </c>
    </row>
    <row r="2521" spans="1:19" ht="13.5" customHeight="1" x14ac:dyDescent="0.2">
      <c r="A2521" s="6">
        <v>42571</v>
      </c>
      <c r="B2521" s="19">
        <v>42207</v>
      </c>
      <c r="C2521" s="19">
        <v>40751</v>
      </c>
      <c r="D2521" s="16" t="s">
        <v>5</v>
      </c>
      <c r="E2521" s="7">
        <v>6464</v>
      </c>
      <c r="F2521" s="7">
        <v>4662</v>
      </c>
      <c r="G2521" s="32">
        <v>1802</v>
      </c>
      <c r="H2521" s="7">
        <v>6865</v>
      </c>
      <c r="I2521" s="7">
        <v>4908</v>
      </c>
      <c r="J2521" s="32">
        <v>1957</v>
      </c>
      <c r="K2521" s="7">
        <v>6655</v>
      </c>
      <c r="L2521" s="7">
        <v>4777</v>
      </c>
      <c r="M2521" s="32">
        <v>1878</v>
      </c>
      <c r="N2521" s="8">
        <v>-5.8412235979606653E-2</v>
      </c>
      <c r="O2521" s="8">
        <v>-5.0122249388753093E-2</v>
      </c>
      <c r="P2521" s="20">
        <v>-7.9202861522738921E-2</v>
      </c>
      <c r="Q2521" s="8">
        <v>-1.4934471197805554E-2</v>
      </c>
      <c r="R2521" s="8">
        <v>-3.8564652505671315E-2</v>
      </c>
      <c r="S2521" s="20">
        <v>5.1955633391710387E-2</v>
      </c>
    </row>
    <row r="2522" spans="1:19" ht="13.5" customHeight="1" x14ac:dyDescent="0.2">
      <c r="A2522" s="6">
        <v>42572</v>
      </c>
      <c r="B2522" s="19">
        <v>42208</v>
      </c>
      <c r="C2522" s="19">
        <v>40752</v>
      </c>
      <c r="D2522" s="16" t="s">
        <v>6</v>
      </c>
      <c r="E2522" s="7">
        <v>7794</v>
      </c>
      <c r="F2522" s="7">
        <v>4499</v>
      </c>
      <c r="G2522" s="32">
        <v>3295</v>
      </c>
      <c r="H2522" s="7">
        <v>7711</v>
      </c>
      <c r="I2522" s="7">
        <v>4808</v>
      </c>
      <c r="J2522" s="32">
        <v>2903</v>
      </c>
      <c r="K2522" s="7">
        <v>7060</v>
      </c>
      <c r="L2522" s="7">
        <v>5087</v>
      </c>
      <c r="M2522" s="32">
        <v>1973</v>
      </c>
      <c r="N2522" s="8">
        <v>1.0763843859421529E-2</v>
      </c>
      <c r="O2522" s="8">
        <v>-6.4267886855241319E-2</v>
      </c>
      <c r="P2522" s="20">
        <v>0.13503272476748185</v>
      </c>
      <c r="Q2522" s="8">
        <v>1.4051522248243575E-2</v>
      </c>
      <c r="R2522" s="8">
        <v>-5.6813417190775706E-2</v>
      </c>
      <c r="S2522" s="20">
        <v>0.12997256515775035</v>
      </c>
    </row>
    <row r="2523" spans="1:19" ht="13.5" customHeight="1" x14ac:dyDescent="0.2">
      <c r="A2523" s="6">
        <v>42573</v>
      </c>
      <c r="B2523" s="19">
        <v>42209</v>
      </c>
      <c r="C2523" s="19">
        <v>40753</v>
      </c>
      <c r="D2523" s="16" t="s">
        <v>7</v>
      </c>
      <c r="E2523" s="7">
        <v>7232</v>
      </c>
      <c r="F2523" s="7">
        <v>4883</v>
      </c>
      <c r="G2523" s="32">
        <v>2349</v>
      </c>
      <c r="H2523" s="7">
        <v>7459</v>
      </c>
      <c r="I2523" s="7">
        <v>5295</v>
      </c>
      <c r="J2523" s="32">
        <v>2164</v>
      </c>
      <c r="K2523" s="7">
        <v>7158</v>
      </c>
      <c r="L2523" s="7">
        <v>5029</v>
      </c>
      <c r="M2523" s="32">
        <v>2129</v>
      </c>
      <c r="N2523" s="8">
        <v>-3.0433033918755847E-2</v>
      </c>
      <c r="O2523" s="8">
        <v>-7.7809254013220031E-2</v>
      </c>
      <c r="P2523" s="20">
        <v>8.5489833641404722E-2</v>
      </c>
      <c r="Q2523" s="8">
        <v>3.1904563739770797E-3</v>
      </c>
      <c r="R2523" s="8">
        <v>-5.9333461760739725E-2</v>
      </c>
      <c r="S2523" s="20">
        <v>0.16402378592666</v>
      </c>
    </row>
    <row r="2524" spans="1:19" ht="13.5" customHeight="1" x14ac:dyDescent="0.2">
      <c r="A2524" s="6">
        <v>42574</v>
      </c>
      <c r="B2524" s="19">
        <v>42210</v>
      </c>
      <c r="C2524" s="19">
        <v>40754</v>
      </c>
      <c r="D2524" s="16" t="s">
        <v>1</v>
      </c>
      <c r="E2524" s="7">
        <v>8588</v>
      </c>
      <c r="F2524" s="7">
        <v>4938</v>
      </c>
      <c r="G2524" s="32">
        <v>3650</v>
      </c>
      <c r="H2524" s="7">
        <v>8163</v>
      </c>
      <c r="I2524" s="7">
        <v>5003</v>
      </c>
      <c r="J2524" s="32">
        <v>3160</v>
      </c>
      <c r="K2524" s="7">
        <v>7381</v>
      </c>
      <c r="L2524" s="7">
        <v>5284</v>
      </c>
      <c r="M2524" s="32">
        <v>2097</v>
      </c>
      <c r="N2524" s="8">
        <v>5.20641920862428E-2</v>
      </c>
      <c r="O2524" s="8">
        <v>-1.2992204677193642E-2</v>
      </c>
      <c r="P2524" s="20">
        <v>0.15506329113924044</v>
      </c>
      <c r="Q2524" s="8">
        <v>5.1498127340823263E-3</v>
      </c>
      <c r="R2524" s="8">
        <v>-2.0820939916716186E-2</v>
      </c>
      <c r="S2524" s="20">
        <v>4.2559268780348436E-2</v>
      </c>
    </row>
    <row r="2525" spans="1:19" ht="13.5" customHeight="1" x14ac:dyDescent="0.2">
      <c r="A2525" s="6">
        <v>42575</v>
      </c>
      <c r="B2525" s="19">
        <v>42211</v>
      </c>
      <c r="C2525" s="19">
        <v>40755</v>
      </c>
      <c r="D2525" s="16" t="s">
        <v>2</v>
      </c>
      <c r="E2525" s="7">
        <v>7875</v>
      </c>
      <c r="F2525" s="7">
        <v>4613</v>
      </c>
      <c r="G2525" s="32">
        <v>3262</v>
      </c>
      <c r="H2525" s="7">
        <v>7905</v>
      </c>
      <c r="I2525" s="7">
        <v>5297</v>
      </c>
      <c r="J2525" s="32">
        <v>2608</v>
      </c>
      <c r="K2525" s="7">
        <v>7547</v>
      </c>
      <c r="L2525" s="7">
        <v>5704</v>
      </c>
      <c r="M2525" s="32">
        <v>1843</v>
      </c>
      <c r="N2525" s="8">
        <v>-3.7950664136622292E-3</v>
      </c>
      <c r="O2525" s="8">
        <v>-0.12912969605437041</v>
      </c>
      <c r="P2525" s="20">
        <v>0.25076687116564411</v>
      </c>
      <c r="Q2525" s="8">
        <v>-2.5371287128712838E-2</v>
      </c>
      <c r="R2525" s="8">
        <v>-0.17270444763271164</v>
      </c>
      <c r="S2525" s="20">
        <v>0.30271565495207664</v>
      </c>
    </row>
    <row r="2526" spans="1:19" ht="13.5" customHeight="1" x14ac:dyDescent="0.2">
      <c r="A2526" s="6">
        <v>42576</v>
      </c>
      <c r="B2526" s="19">
        <v>42212</v>
      </c>
      <c r="C2526" s="19">
        <v>40756</v>
      </c>
      <c r="D2526" s="16" t="s">
        <v>3</v>
      </c>
      <c r="E2526" s="7">
        <v>7528</v>
      </c>
      <c r="F2526" s="7">
        <v>4672</v>
      </c>
      <c r="G2526" s="32">
        <v>2856</v>
      </c>
      <c r="H2526" s="7">
        <v>6658</v>
      </c>
      <c r="I2526" s="7">
        <v>4863</v>
      </c>
      <c r="J2526" s="32">
        <v>1795</v>
      </c>
      <c r="K2526" s="7">
        <v>6891</v>
      </c>
      <c r="L2526" s="7">
        <v>5380</v>
      </c>
      <c r="M2526" s="32">
        <v>1511</v>
      </c>
      <c r="N2526" s="8">
        <v>0.1306698708320817</v>
      </c>
      <c r="O2526" s="8">
        <v>-3.9276166975118265E-2</v>
      </c>
      <c r="P2526" s="20">
        <v>0.59108635097493045</v>
      </c>
      <c r="Q2526" s="8">
        <v>7.5274960719897255E-2</v>
      </c>
      <c r="R2526" s="8">
        <v>-6.1093247588424382E-2</v>
      </c>
      <c r="S2526" s="20">
        <v>0.41037037037037027</v>
      </c>
    </row>
    <row r="2527" spans="1:19" ht="13.5" customHeight="1" x14ac:dyDescent="0.2">
      <c r="A2527" s="6">
        <v>42577</v>
      </c>
      <c r="B2527" s="19">
        <v>42213</v>
      </c>
      <c r="C2527" s="19">
        <v>40757</v>
      </c>
      <c r="D2527" s="16" t="s">
        <v>4</v>
      </c>
      <c r="E2527" s="7">
        <v>6882</v>
      </c>
      <c r="F2527" s="7">
        <v>4659</v>
      </c>
      <c r="G2527" s="32">
        <v>2223</v>
      </c>
      <c r="H2527" s="7">
        <v>7372</v>
      </c>
      <c r="I2527" s="7">
        <v>5101</v>
      </c>
      <c r="J2527" s="32">
        <v>2271</v>
      </c>
      <c r="K2527" s="7">
        <v>7902</v>
      </c>
      <c r="L2527" s="7">
        <v>5571</v>
      </c>
      <c r="M2527" s="32">
        <v>2331</v>
      </c>
      <c r="N2527" s="8">
        <v>-6.6467715680954997E-2</v>
      </c>
      <c r="O2527" s="8">
        <v>-8.6649676534012898E-2</v>
      </c>
      <c r="P2527" s="20">
        <v>-2.1136063408190187E-2</v>
      </c>
      <c r="Q2527" s="8">
        <v>-7.8591511581202256E-2</v>
      </c>
      <c r="R2527" s="8">
        <v>-3.9975273026993663E-2</v>
      </c>
      <c r="S2527" s="20">
        <v>-0.15022935779816515</v>
      </c>
    </row>
    <row r="2528" spans="1:19" ht="13.5" customHeight="1" x14ac:dyDescent="0.2">
      <c r="A2528" s="6">
        <v>42578</v>
      </c>
      <c r="B2528" s="19">
        <v>42214</v>
      </c>
      <c r="C2528" s="19">
        <v>40758</v>
      </c>
      <c r="D2528" s="16" t="s">
        <v>5</v>
      </c>
      <c r="E2528" s="7">
        <v>6787</v>
      </c>
      <c r="F2528" s="7">
        <v>4748</v>
      </c>
      <c r="G2528" s="32">
        <v>2039</v>
      </c>
      <c r="H2528" s="7">
        <v>7181</v>
      </c>
      <c r="I2528" s="7">
        <v>5312</v>
      </c>
      <c r="J2528" s="32">
        <v>1869</v>
      </c>
      <c r="K2528" s="7">
        <v>7087</v>
      </c>
      <c r="L2528" s="7">
        <v>5183</v>
      </c>
      <c r="M2528" s="32">
        <v>1904</v>
      </c>
      <c r="N2528" s="8">
        <v>-5.4867010165715047E-2</v>
      </c>
      <c r="O2528" s="8">
        <v>-0.10617469879518071</v>
      </c>
      <c r="P2528" s="20">
        <v>9.0957731407169673E-2</v>
      </c>
      <c r="Q2528" s="8">
        <v>-5.1299972043611919E-2</v>
      </c>
      <c r="R2528" s="8">
        <v>-9.1117917304747276E-2</v>
      </c>
      <c r="S2528" s="20">
        <v>5.6476683937823902E-2</v>
      </c>
    </row>
    <row r="2529" spans="1:19" ht="13.5" customHeight="1" x14ac:dyDescent="0.2">
      <c r="A2529" s="6">
        <v>42579</v>
      </c>
      <c r="B2529" s="19">
        <v>42215</v>
      </c>
      <c r="C2529" s="19">
        <v>40759</v>
      </c>
      <c r="D2529" s="16" t="s">
        <v>6</v>
      </c>
      <c r="E2529" s="7">
        <v>9338</v>
      </c>
      <c r="F2529" s="7">
        <v>5478</v>
      </c>
      <c r="G2529" s="32">
        <v>3860</v>
      </c>
      <c r="H2529" s="7">
        <v>8108</v>
      </c>
      <c r="I2529" s="7">
        <v>5102</v>
      </c>
      <c r="J2529" s="32">
        <v>3006</v>
      </c>
      <c r="K2529" s="7">
        <v>7577</v>
      </c>
      <c r="L2529" s="7">
        <v>5506</v>
      </c>
      <c r="M2529" s="32">
        <v>2071</v>
      </c>
      <c r="N2529" s="8">
        <v>0.15170202269363586</v>
      </c>
      <c r="O2529" s="8">
        <v>7.3696589572716631E-2</v>
      </c>
      <c r="P2529" s="20">
        <v>0.2840984697272122</v>
      </c>
      <c r="Q2529" s="8">
        <v>0.13808653260207193</v>
      </c>
      <c r="R2529" s="8">
        <v>5.7937427578215628E-2</v>
      </c>
      <c r="S2529" s="20">
        <v>0.27518995705318794</v>
      </c>
    </row>
    <row r="2530" spans="1:19" ht="13.5" customHeight="1" x14ac:dyDescent="0.2">
      <c r="A2530" s="6">
        <v>42580</v>
      </c>
      <c r="B2530" s="19">
        <v>42216</v>
      </c>
      <c r="C2530" s="19">
        <v>40760</v>
      </c>
      <c r="D2530" s="16" t="s">
        <v>7</v>
      </c>
      <c r="E2530" s="7">
        <v>7597</v>
      </c>
      <c r="F2530" s="7">
        <v>5185</v>
      </c>
      <c r="G2530" s="32">
        <v>2412</v>
      </c>
      <c r="H2530" s="7">
        <v>7564</v>
      </c>
      <c r="I2530" s="7">
        <v>5353</v>
      </c>
      <c r="J2530" s="32">
        <v>2211</v>
      </c>
      <c r="K2530" s="7">
        <v>7676</v>
      </c>
      <c r="L2530" s="7">
        <v>5260</v>
      </c>
      <c r="M2530" s="32">
        <v>2416</v>
      </c>
      <c r="N2530" s="8">
        <v>4.36277102062399E-3</v>
      </c>
      <c r="O2530" s="8">
        <v>-3.1384270502521905E-2</v>
      </c>
      <c r="P2530" s="20">
        <v>9.0909090909090828E-2</v>
      </c>
      <c r="Q2530" s="8">
        <v>3.0367045154475747E-3</v>
      </c>
      <c r="R2530" s="8">
        <v>-1.3883605933815102E-2</v>
      </c>
      <c r="S2530" s="20">
        <v>4.1450777202072464E-2</v>
      </c>
    </row>
    <row r="2531" spans="1:19" ht="13.5" customHeight="1" x14ac:dyDescent="0.2">
      <c r="A2531" s="6">
        <v>42581</v>
      </c>
      <c r="B2531" s="19">
        <v>42217</v>
      </c>
      <c r="C2531" s="19">
        <v>40761</v>
      </c>
      <c r="D2531" s="16" t="s">
        <v>1</v>
      </c>
      <c r="E2531" s="7">
        <v>9481</v>
      </c>
      <c r="F2531" s="7">
        <v>5244</v>
      </c>
      <c r="G2531" s="32">
        <v>4237</v>
      </c>
      <c r="H2531" s="7">
        <v>9158</v>
      </c>
      <c r="I2531" s="7">
        <v>5537</v>
      </c>
      <c r="J2531" s="32">
        <v>3621</v>
      </c>
      <c r="K2531" s="7">
        <v>7231</v>
      </c>
      <c r="L2531" s="7">
        <v>5462</v>
      </c>
      <c r="M2531" s="32">
        <v>1769</v>
      </c>
      <c r="N2531" s="8">
        <v>3.5269709543568561E-2</v>
      </c>
      <c r="O2531" s="8">
        <v>-5.2916741918006105E-2</v>
      </c>
      <c r="P2531" s="20">
        <v>0.17011875172604252</v>
      </c>
      <c r="Q2531" s="8">
        <v>6.6719171917191789E-2</v>
      </c>
      <c r="R2531" s="8">
        <v>-1.3172751223184065E-2</v>
      </c>
      <c r="S2531" s="20">
        <v>0.1855064353665361</v>
      </c>
    </row>
    <row r="2532" spans="1:19" ht="13.5" customHeight="1" x14ac:dyDescent="0.2">
      <c r="A2532" s="6">
        <v>42582</v>
      </c>
      <c r="B2532" s="19">
        <v>42218</v>
      </c>
      <c r="C2532" s="19">
        <v>40762</v>
      </c>
      <c r="D2532" s="16" t="s">
        <v>2</v>
      </c>
      <c r="E2532" s="7">
        <v>8483</v>
      </c>
      <c r="F2532" s="7">
        <v>5221</v>
      </c>
      <c r="G2532" s="32">
        <v>3262</v>
      </c>
      <c r="H2532" s="7">
        <v>8768</v>
      </c>
      <c r="I2532" s="7">
        <v>5566</v>
      </c>
      <c r="J2532" s="32">
        <v>3202</v>
      </c>
      <c r="K2532" s="7">
        <v>6942</v>
      </c>
      <c r="L2532" s="7">
        <v>5218</v>
      </c>
      <c r="M2532" s="32">
        <v>1724</v>
      </c>
      <c r="N2532" s="8">
        <v>-3.2504562043795593E-2</v>
      </c>
      <c r="O2532" s="8">
        <v>-6.1983471074380181E-2</v>
      </c>
      <c r="P2532" s="20">
        <v>1.8738288569643879E-2</v>
      </c>
      <c r="Q2532" s="8">
        <v>2.2294528802121016E-2</v>
      </c>
      <c r="R2532" s="8">
        <v>-6.215196694808689E-2</v>
      </c>
      <c r="S2532" s="20">
        <v>0.1944342731600146</v>
      </c>
    </row>
    <row r="2533" spans="1:19" ht="13.5" customHeight="1" x14ac:dyDescent="0.2">
      <c r="A2533" s="6">
        <v>42583</v>
      </c>
      <c r="B2533" s="19">
        <v>42219</v>
      </c>
      <c r="C2533" s="19">
        <v>40763</v>
      </c>
      <c r="D2533" s="16" t="s">
        <v>3</v>
      </c>
      <c r="E2533" s="7">
        <v>7539</v>
      </c>
      <c r="F2533" s="7">
        <v>4905</v>
      </c>
      <c r="G2533" s="32">
        <v>2634</v>
      </c>
      <c r="H2533" s="7">
        <v>7398</v>
      </c>
      <c r="I2533" s="7">
        <v>5375</v>
      </c>
      <c r="J2533" s="32">
        <v>2023</v>
      </c>
      <c r="K2533" s="7">
        <v>6781</v>
      </c>
      <c r="L2533" s="7">
        <v>5016</v>
      </c>
      <c r="M2533" s="32">
        <v>1765</v>
      </c>
      <c r="N2533" s="8">
        <v>1.905920519059201E-2</v>
      </c>
      <c r="O2533" s="8">
        <v>-8.7441860465116261E-2</v>
      </c>
      <c r="P2533" s="20">
        <v>0.30202669303015317</v>
      </c>
      <c r="Q2533" s="8">
        <v>1.4124293785310771E-2</v>
      </c>
      <c r="R2533" s="8">
        <v>-9.1330122267506475E-2</v>
      </c>
      <c r="S2533" s="20">
        <v>0.29371316306483308</v>
      </c>
    </row>
    <row r="2534" spans="1:19" ht="13.5" customHeight="1" x14ac:dyDescent="0.2">
      <c r="A2534" s="6">
        <v>42584</v>
      </c>
      <c r="B2534" s="19">
        <v>42220</v>
      </c>
      <c r="C2534" s="19">
        <v>40764</v>
      </c>
      <c r="D2534" s="16" t="s">
        <v>4</v>
      </c>
      <c r="E2534" s="7">
        <v>8010</v>
      </c>
      <c r="F2534" s="7">
        <v>5433</v>
      </c>
      <c r="G2534" s="32">
        <v>2577</v>
      </c>
      <c r="H2534" s="7">
        <v>8051</v>
      </c>
      <c r="I2534" s="7">
        <v>5387</v>
      </c>
      <c r="J2534" s="32">
        <v>2664</v>
      </c>
      <c r="K2534" s="7">
        <v>7350</v>
      </c>
      <c r="L2534" s="7">
        <v>5097</v>
      </c>
      <c r="M2534" s="32">
        <v>2253</v>
      </c>
      <c r="N2534" s="8">
        <v>-5.0925350888088028E-3</v>
      </c>
      <c r="O2534" s="8">
        <v>8.5390755522554151E-3</v>
      </c>
      <c r="P2534" s="20">
        <v>-3.2657657657657713E-2</v>
      </c>
      <c r="Q2534" s="8">
        <v>2.9562982005141292E-2</v>
      </c>
      <c r="R2534" s="8">
        <v>3.4069280548153724E-2</v>
      </c>
      <c r="S2534" s="20">
        <v>2.0190023752969077E-2</v>
      </c>
    </row>
    <row r="2535" spans="1:19" ht="13.5" customHeight="1" x14ac:dyDescent="0.2">
      <c r="A2535" s="6">
        <v>42585</v>
      </c>
      <c r="B2535" s="19">
        <v>42221</v>
      </c>
      <c r="C2535" s="19">
        <v>40765</v>
      </c>
      <c r="D2535" s="16" t="s">
        <v>5</v>
      </c>
      <c r="E2535" s="7">
        <v>7430</v>
      </c>
      <c r="F2535" s="7">
        <v>5524</v>
      </c>
      <c r="G2535" s="32">
        <v>1906</v>
      </c>
      <c r="H2535" s="7">
        <v>7646</v>
      </c>
      <c r="I2535" s="7">
        <v>5778</v>
      </c>
      <c r="J2535" s="32">
        <v>1868</v>
      </c>
      <c r="K2535" s="7">
        <v>7757</v>
      </c>
      <c r="L2535" s="7">
        <v>5438</v>
      </c>
      <c r="M2535" s="32">
        <v>2319</v>
      </c>
      <c r="N2535" s="8">
        <v>-2.8250065393669921E-2</v>
      </c>
      <c r="O2535" s="8">
        <v>-4.3959847698165411E-2</v>
      </c>
      <c r="P2535" s="20">
        <v>2.0342612419700146E-2</v>
      </c>
      <c r="Q2535" s="8">
        <v>-6.6817382567194161E-2</v>
      </c>
      <c r="R2535" s="8">
        <v>-7.51716055583459E-2</v>
      </c>
      <c r="S2535" s="20">
        <v>-4.1729512317747575E-2</v>
      </c>
    </row>
    <row r="2536" spans="1:19" ht="13.5" customHeight="1" x14ac:dyDescent="0.2">
      <c r="A2536" s="6">
        <v>42586</v>
      </c>
      <c r="B2536" s="19">
        <v>42222</v>
      </c>
      <c r="C2536" s="19">
        <v>40766</v>
      </c>
      <c r="D2536" s="16" t="s">
        <v>6</v>
      </c>
      <c r="E2536" s="7">
        <v>8807</v>
      </c>
      <c r="F2536" s="7">
        <v>5331</v>
      </c>
      <c r="G2536" s="32">
        <v>3476</v>
      </c>
      <c r="H2536" s="7">
        <v>8858</v>
      </c>
      <c r="I2536" s="7">
        <v>5583</v>
      </c>
      <c r="J2536" s="32">
        <v>3275</v>
      </c>
      <c r="K2536" s="7">
        <v>7906</v>
      </c>
      <c r="L2536" s="7">
        <v>5792</v>
      </c>
      <c r="M2536" s="32">
        <v>2114</v>
      </c>
      <c r="N2536" s="8">
        <v>-5.7575073379995123E-3</v>
      </c>
      <c r="O2536" s="8">
        <v>-4.5137023105857099E-2</v>
      </c>
      <c r="P2536" s="20">
        <v>6.1374045801526611E-2</v>
      </c>
      <c r="Q2536" s="8">
        <v>7.9950950337216442E-2</v>
      </c>
      <c r="R2536" s="8">
        <v>-5.1760939167555975E-2</v>
      </c>
      <c r="S2536" s="20">
        <v>0.3722858270825109</v>
      </c>
    </row>
    <row r="2537" spans="1:19" ht="13.5" customHeight="1" x14ac:dyDescent="0.2">
      <c r="A2537" s="6">
        <v>42587</v>
      </c>
      <c r="B2537" s="19">
        <v>42223</v>
      </c>
      <c r="C2537" s="19">
        <v>40767</v>
      </c>
      <c r="D2537" s="16" t="s">
        <v>7</v>
      </c>
      <c r="E2537" s="7">
        <v>8174</v>
      </c>
      <c r="F2537" s="7">
        <v>5730</v>
      </c>
      <c r="G2537" s="32">
        <v>2444</v>
      </c>
      <c r="H2537" s="7">
        <v>8195</v>
      </c>
      <c r="I2537" s="7">
        <v>6093</v>
      </c>
      <c r="J2537" s="32">
        <v>2102</v>
      </c>
      <c r="K2537" s="7">
        <v>8390</v>
      </c>
      <c r="L2537" s="7">
        <v>6066</v>
      </c>
      <c r="M2537" s="32">
        <v>2324</v>
      </c>
      <c r="N2537" s="8">
        <v>-2.5625381330078856E-3</v>
      </c>
      <c r="O2537" s="8">
        <v>-5.9576563269325478E-2</v>
      </c>
      <c r="P2537" s="20">
        <v>0.16270218839200767</v>
      </c>
      <c r="Q2537" s="8">
        <v>8.7546567323044222E-2</v>
      </c>
      <c r="R2537" s="8">
        <v>-7.5508228460793858E-2</v>
      </c>
      <c r="S2537" s="20">
        <v>0.85432473444613044</v>
      </c>
    </row>
    <row r="2538" spans="1:19" ht="13.5" customHeight="1" x14ac:dyDescent="0.2">
      <c r="A2538" s="6">
        <v>42588</v>
      </c>
      <c r="B2538" s="19">
        <v>42224</v>
      </c>
      <c r="C2538" s="19">
        <v>40768</v>
      </c>
      <c r="D2538" s="16" t="s">
        <v>1</v>
      </c>
      <c r="E2538" s="7">
        <v>9689</v>
      </c>
      <c r="F2538" s="7">
        <v>5566</v>
      </c>
      <c r="G2538" s="32">
        <v>4123</v>
      </c>
      <c r="H2538" s="7">
        <v>9503</v>
      </c>
      <c r="I2538" s="7">
        <v>5941</v>
      </c>
      <c r="J2538" s="32">
        <v>3562</v>
      </c>
      <c r="K2538" s="7">
        <v>8245</v>
      </c>
      <c r="L2538" s="7">
        <v>6140</v>
      </c>
      <c r="M2538" s="32">
        <v>2105</v>
      </c>
      <c r="N2538" s="8">
        <v>1.9572766494791116E-2</v>
      </c>
      <c r="O2538" s="8">
        <v>-6.312068675307192E-2</v>
      </c>
      <c r="P2538" s="20">
        <v>0.15749578888265026</v>
      </c>
      <c r="Q2538" s="8">
        <v>3.4044823906083321E-2</v>
      </c>
      <c r="R2538" s="8">
        <v>0.11565443976748857</v>
      </c>
      <c r="S2538" s="20">
        <v>-5.8890664231910472E-2</v>
      </c>
    </row>
    <row r="2539" spans="1:19" ht="13.5" customHeight="1" x14ac:dyDescent="0.2">
      <c r="A2539" s="6">
        <v>42589</v>
      </c>
      <c r="B2539" s="19">
        <v>42225</v>
      </c>
      <c r="C2539" s="19">
        <v>40769</v>
      </c>
      <c r="D2539" s="16" t="s">
        <v>2</v>
      </c>
      <c r="E2539" s="7">
        <v>8493</v>
      </c>
      <c r="F2539" s="7">
        <v>5554</v>
      </c>
      <c r="G2539" s="32">
        <v>2939</v>
      </c>
      <c r="H2539" s="7">
        <v>8768</v>
      </c>
      <c r="I2539" s="7">
        <v>6050</v>
      </c>
      <c r="J2539" s="32">
        <v>2718</v>
      </c>
      <c r="K2539" s="7">
        <v>7736</v>
      </c>
      <c r="L2539" s="7">
        <v>5935</v>
      </c>
      <c r="M2539" s="32">
        <v>1801</v>
      </c>
      <c r="N2539" s="8">
        <v>-3.1364051094890488E-2</v>
      </c>
      <c r="O2539" s="8">
        <v>-8.1983471074380199E-2</v>
      </c>
      <c r="P2539" s="20">
        <v>8.1309786607799861E-2</v>
      </c>
      <c r="Q2539" s="8">
        <v>-1.5418502202643181E-2</v>
      </c>
      <c r="R2539" s="8">
        <v>-9.2038581003760056E-2</v>
      </c>
      <c r="S2539" s="20">
        <v>0.17138302112395376</v>
      </c>
    </row>
    <row r="2540" spans="1:19" ht="13.5" customHeight="1" x14ac:dyDescent="0.2">
      <c r="A2540" s="6">
        <v>42590</v>
      </c>
      <c r="B2540" s="19">
        <v>42226</v>
      </c>
      <c r="C2540" s="19">
        <v>40770</v>
      </c>
      <c r="D2540" s="16" t="s">
        <v>3</v>
      </c>
      <c r="E2540" s="7">
        <v>6830</v>
      </c>
      <c r="F2540" s="7">
        <v>4679</v>
      </c>
      <c r="G2540" s="32">
        <v>2151</v>
      </c>
      <c r="H2540" s="7">
        <v>7240</v>
      </c>
      <c r="I2540" s="7">
        <v>5315</v>
      </c>
      <c r="J2540" s="32">
        <v>1925</v>
      </c>
      <c r="K2540" s="7">
        <v>7596</v>
      </c>
      <c r="L2540" s="7">
        <v>5815</v>
      </c>
      <c r="M2540" s="32">
        <v>1781</v>
      </c>
      <c r="N2540" s="8">
        <v>-5.6629834254143696E-2</v>
      </c>
      <c r="O2540" s="8">
        <v>-0.11966133584195671</v>
      </c>
      <c r="P2540" s="20">
        <v>0.1174025974025974</v>
      </c>
      <c r="Q2540" s="8">
        <v>-0.12559211368582768</v>
      </c>
      <c r="R2540" s="8">
        <v>-0.17739099859353025</v>
      </c>
      <c r="S2540" s="20">
        <v>1.3188883655204986E-2</v>
      </c>
    </row>
    <row r="2541" spans="1:19" ht="13.5" customHeight="1" x14ac:dyDescent="0.2">
      <c r="A2541" s="6">
        <v>42591</v>
      </c>
      <c r="B2541" s="19">
        <v>42227</v>
      </c>
      <c r="C2541" s="19">
        <v>40771</v>
      </c>
      <c r="D2541" s="16" t="s">
        <v>4</v>
      </c>
      <c r="E2541" s="7">
        <v>8007</v>
      </c>
      <c r="F2541" s="7">
        <v>5418</v>
      </c>
      <c r="G2541" s="32">
        <v>2589</v>
      </c>
      <c r="H2541" s="7">
        <v>8882</v>
      </c>
      <c r="I2541" s="7">
        <v>5936</v>
      </c>
      <c r="J2541" s="32">
        <v>2946</v>
      </c>
      <c r="K2541" s="7">
        <v>7640</v>
      </c>
      <c r="L2541" s="7">
        <v>5177</v>
      </c>
      <c r="M2541" s="32">
        <v>2463</v>
      </c>
      <c r="N2541" s="8">
        <v>-9.8513848232380075E-2</v>
      </c>
      <c r="O2541" s="8">
        <v>-8.7264150943396235E-2</v>
      </c>
      <c r="P2541" s="20">
        <v>-0.12118126272912422</v>
      </c>
      <c r="Q2541" s="8">
        <v>-7.369273484497918E-2</v>
      </c>
      <c r="R2541" s="8">
        <v>-9.6397598398932582E-2</v>
      </c>
      <c r="S2541" s="20">
        <v>-2.2280966767371568E-2</v>
      </c>
    </row>
    <row r="2542" spans="1:19" ht="13.5" customHeight="1" x14ac:dyDescent="0.2">
      <c r="A2542" s="6">
        <v>42592</v>
      </c>
      <c r="B2542" s="19">
        <v>42228</v>
      </c>
      <c r="C2542" s="19">
        <v>40772</v>
      </c>
      <c r="D2542" s="16" t="s">
        <v>5</v>
      </c>
      <c r="E2542" s="7">
        <v>8489</v>
      </c>
      <c r="F2542" s="7">
        <v>6603</v>
      </c>
      <c r="G2542" s="32">
        <v>1886</v>
      </c>
      <c r="H2542" s="7">
        <v>7777</v>
      </c>
      <c r="I2542" s="7">
        <v>5790</v>
      </c>
      <c r="J2542" s="32">
        <v>1987</v>
      </c>
      <c r="K2542" s="7">
        <v>7348</v>
      </c>
      <c r="L2542" s="7">
        <v>5566</v>
      </c>
      <c r="M2542" s="32">
        <v>1782</v>
      </c>
      <c r="N2542" s="8">
        <v>9.1552012344091604E-2</v>
      </c>
      <c r="O2542" s="8">
        <v>0.14041450777202069</v>
      </c>
      <c r="P2542" s="20">
        <v>-5.0830397584297971E-2</v>
      </c>
      <c r="Q2542" s="8">
        <v>3.8282778864970668E-2</v>
      </c>
      <c r="R2542" s="8">
        <v>0.10788590604026838</v>
      </c>
      <c r="S2542" s="20">
        <v>-0.14891696750902528</v>
      </c>
    </row>
    <row r="2543" spans="1:19" ht="13.5" customHeight="1" x14ac:dyDescent="0.2">
      <c r="A2543" s="6">
        <v>42593</v>
      </c>
      <c r="B2543" s="19">
        <v>42229</v>
      </c>
      <c r="C2543" s="19">
        <v>40773</v>
      </c>
      <c r="D2543" s="16" t="s">
        <v>6</v>
      </c>
      <c r="E2543" s="7">
        <v>8871</v>
      </c>
      <c r="F2543" s="7">
        <v>5661</v>
      </c>
      <c r="G2543" s="32">
        <v>3210</v>
      </c>
      <c r="H2543" s="7">
        <v>8503</v>
      </c>
      <c r="I2543" s="7">
        <v>5475</v>
      </c>
      <c r="J2543" s="32">
        <v>3028</v>
      </c>
      <c r="K2543" s="7">
        <v>7483</v>
      </c>
      <c r="L2543" s="7">
        <v>5462</v>
      </c>
      <c r="M2543" s="32">
        <v>2021</v>
      </c>
      <c r="N2543" s="8">
        <v>4.3278842761378389E-2</v>
      </c>
      <c r="O2543" s="8">
        <v>3.3972602739726021E-2</v>
      </c>
      <c r="P2543" s="20">
        <v>6.0105680317040999E-2</v>
      </c>
      <c r="Q2543" s="8">
        <v>0.12007575757575761</v>
      </c>
      <c r="R2543" s="8">
        <v>0.11415075772485728</v>
      </c>
      <c r="S2543" s="20">
        <v>0.13067981683691432</v>
      </c>
    </row>
    <row r="2544" spans="1:19" ht="13.5" customHeight="1" x14ac:dyDescent="0.2">
      <c r="A2544" s="6">
        <v>42594</v>
      </c>
      <c r="B2544" s="19">
        <v>42230</v>
      </c>
      <c r="C2544" s="19">
        <v>40774</v>
      </c>
      <c r="D2544" s="16" t="s">
        <v>7</v>
      </c>
      <c r="E2544" s="7">
        <v>8341</v>
      </c>
      <c r="F2544" s="7">
        <v>5589</v>
      </c>
      <c r="G2544" s="32">
        <v>2752</v>
      </c>
      <c r="H2544" s="7">
        <v>7878</v>
      </c>
      <c r="I2544" s="7">
        <v>5868</v>
      </c>
      <c r="J2544" s="32">
        <v>2010</v>
      </c>
      <c r="K2544" s="7">
        <v>7767</v>
      </c>
      <c r="L2544" s="7">
        <v>5404</v>
      </c>
      <c r="M2544" s="32">
        <v>2363</v>
      </c>
      <c r="N2544" s="8">
        <v>5.8771261741558778E-2</v>
      </c>
      <c r="O2544" s="8">
        <v>-4.7546012269938598E-2</v>
      </c>
      <c r="P2544" s="20">
        <v>0.36915422885572147</v>
      </c>
      <c r="Q2544" s="8">
        <v>8.5219880301847573E-2</v>
      </c>
      <c r="R2544" s="8">
        <v>5.2158273381295306E-3</v>
      </c>
      <c r="S2544" s="20">
        <v>0.29444967074317963</v>
      </c>
    </row>
    <row r="2545" spans="1:19" ht="13.5" customHeight="1" x14ac:dyDescent="0.2">
      <c r="A2545" s="6">
        <v>42595</v>
      </c>
      <c r="B2545" s="19">
        <v>42231</v>
      </c>
      <c r="C2545" s="19">
        <v>40775</v>
      </c>
      <c r="D2545" s="16" t="s">
        <v>1</v>
      </c>
      <c r="E2545" s="7">
        <v>8920</v>
      </c>
      <c r="F2545" s="7">
        <v>5143</v>
      </c>
      <c r="G2545" s="32">
        <v>3777</v>
      </c>
      <c r="H2545" s="7">
        <v>8627</v>
      </c>
      <c r="I2545" s="7">
        <v>5240</v>
      </c>
      <c r="J2545" s="32">
        <v>3387</v>
      </c>
      <c r="K2545" s="7">
        <v>7790</v>
      </c>
      <c r="L2545" s="7">
        <v>5712</v>
      </c>
      <c r="M2545" s="32">
        <v>2078</v>
      </c>
      <c r="N2545" s="8">
        <v>3.3963138982264995E-2</v>
      </c>
      <c r="O2545" s="8">
        <v>-1.851145038167934E-2</v>
      </c>
      <c r="P2545" s="20">
        <v>0.11514614703277237</v>
      </c>
      <c r="Q2545" s="8">
        <v>7.113017951902556E-3</v>
      </c>
      <c r="R2545" s="8">
        <v>-4.1379310344827558E-2</v>
      </c>
      <c r="S2545" s="20">
        <v>8.1615120274914021E-2</v>
      </c>
    </row>
    <row r="2546" spans="1:19" ht="13.5" customHeight="1" x14ac:dyDescent="0.2">
      <c r="A2546" s="6">
        <v>42596</v>
      </c>
      <c r="B2546" s="19">
        <v>42232</v>
      </c>
      <c r="C2546" s="19">
        <v>40776</v>
      </c>
      <c r="D2546" s="16" t="s">
        <v>2</v>
      </c>
      <c r="E2546" s="7">
        <v>9179</v>
      </c>
      <c r="F2546" s="7">
        <v>6121</v>
      </c>
      <c r="G2546" s="32">
        <v>3058</v>
      </c>
      <c r="H2546" s="7">
        <v>8143</v>
      </c>
      <c r="I2546" s="7">
        <v>5479</v>
      </c>
      <c r="J2546" s="32">
        <v>2664</v>
      </c>
      <c r="K2546" s="7">
        <v>7169</v>
      </c>
      <c r="L2546" s="7">
        <v>5415</v>
      </c>
      <c r="M2546" s="32">
        <v>1754</v>
      </c>
      <c r="N2546" s="8">
        <v>0.12722583814319055</v>
      </c>
      <c r="O2546" s="8">
        <v>0.11717466691001999</v>
      </c>
      <c r="P2546" s="20">
        <v>0.14789789789789798</v>
      </c>
      <c r="Q2546" s="8">
        <v>0.16647604524081849</v>
      </c>
      <c r="R2546" s="8">
        <v>0.10129543001079533</v>
      </c>
      <c r="S2546" s="20">
        <v>0.32323669407183031</v>
      </c>
    </row>
    <row r="2547" spans="1:19" ht="13.5" customHeight="1" x14ac:dyDescent="0.2">
      <c r="A2547" s="6">
        <v>42597</v>
      </c>
      <c r="B2547" s="19">
        <v>42233</v>
      </c>
      <c r="C2547" s="19">
        <v>40777</v>
      </c>
      <c r="D2547" s="16" t="s">
        <v>3</v>
      </c>
      <c r="E2547" s="7">
        <v>7325</v>
      </c>
      <c r="F2547" s="7">
        <v>5280</v>
      </c>
      <c r="G2547" s="32">
        <v>2045</v>
      </c>
      <c r="H2547" s="7">
        <v>6893</v>
      </c>
      <c r="I2547" s="7">
        <v>5142</v>
      </c>
      <c r="J2547" s="32">
        <v>1751</v>
      </c>
      <c r="K2547" s="7">
        <v>6432</v>
      </c>
      <c r="L2547" s="7">
        <v>4742</v>
      </c>
      <c r="M2547" s="32">
        <v>1690</v>
      </c>
      <c r="N2547" s="8">
        <v>6.2672276222254464E-2</v>
      </c>
      <c r="O2547" s="8">
        <v>2.6837806301050149E-2</v>
      </c>
      <c r="P2547" s="20">
        <v>0.16790405482581372</v>
      </c>
      <c r="Q2547" s="8">
        <v>7.5308279506752784E-2</v>
      </c>
      <c r="R2547" s="8">
        <v>9.6117915715175473E-2</v>
      </c>
      <c r="S2547" s="20">
        <v>2.506265664160412E-2</v>
      </c>
    </row>
    <row r="2548" spans="1:19" ht="13.5" customHeight="1" x14ac:dyDescent="0.2">
      <c r="A2548" s="6">
        <v>42598</v>
      </c>
      <c r="B2548" s="19">
        <v>42234</v>
      </c>
      <c r="C2548" s="19">
        <v>40778</v>
      </c>
      <c r="D2548" s="16" t="s">
        <v>4</v>
      </c>
      <c r="E2548" s="7">
        <v>7545</v>
      </c>
      <c r="F2548" s="7">
        <v>5172</v>
      </c>
      <c r="G2548" s="32">
        <v>2373</v>
      </c>
      <c r="H2548" s="7">
        <v>7194</v>
      </c>
      <c r="I2548" s="7">
        <v>4872</v>
      </c>
      <c r="J2548" s="32">
        <v>2322</v>
      </c>
      <c r="K2548" s="7">
        <v>6649</v>
      </c>
      <c r="L2548" s="7">
        <v>4548</v>
      </c>
      <c r="M2548" s="32">
        <v>2101</v>
      </c>
      <c r="N2548" s="8">
        <v>4.8790658882402083E-2</v>
      </c>
      <c r="O2548" s="8">
        <v>6.1576354679802936E-2</v>
      </c>
      <c r="P2548" s="20">
        <v>2.1963824289405576E-2</v>
      </c>
      <c r="Q2548" s="8">
        <v>9.8573092603377876E-2</v>
      </c>
      <c r="R2548" s="8">
        <v>0.14273088820150237</v>
      </c>
      <c r="S2548" s="20">
        <v>1.3236549957301502E-2</v>
      </c>
    </row>
    <row r="2549" spans="1:19" ht="13.5" customHeight="1" x14ac:dyDescent="0.2">
      <c r="A2549" s="6">
        <v>42599</v>
      </c>
      <c r="B2549" s="19">
        <v>42235</v>
      </c>
      <c r="C2549" s="19">
        <v>40779</v>
      </c>
      <c r="D2549" s="16" t="s">
        <v>5</v>
      </c>
      <c r="E2549" s="7">
        <v>7005</v>
      </c>
      <c r="F2549" s="7">
        <v>5390</v>
      </c>
      <c r="G2549" s="32">
        <v>1615</v>
      </c>
      <c r="H2549" s="7">
        <v>6372</v>
      </c>
      <c r="I2549" s="7">
        <v>4993</v>
      </c>
      <c r="J2549" s="32">
        <v>1379</v>
      </c>
      <c r="K2549" s="7">
        <v>6376</v>
      </c>
      <c r="L2549" s="7">
        <v>4584</v>
      </c>
      <c r="M2549" s="32">
        <v>1792</v>
      </c>
      <c r="N2549" s="8">
        <v>9.9340866290018814E-2</v>
      </c>
      <c r="O2549" s="8">
        <v>7.9511315842178965E-2</v>
      </c>
      <c r="P2549" s="20">
        <v>0.17113850616388682</v>
      </c>
      <c r="Q2549" s="8">
        <v>1.8316615787178359E-2</v>
      </c>
      <c r="R2549" s="8">
        <v>7.0506454816285924E-2</v>
      </c>
      <c r="S2549" s="20">
        <v>-0.12418655097613884</v>
      </c>
    </row>
    <row r="2550" spans="1:19" ht="13.5" customHeight="1" x14ac:dyDescent="0.2">
      <c r="A2550" s="6">
        <v>42600</v>
      </c>
      <c r="B2550" s="19">
        <v>42236</v>
      </c>
      <c r="C2550" s="19">
        <v>40780</v>
      </c>
      <c r="D2550" s="16" t="s">
        <v>6</v>
      </c>
      <c r="E2550" s="7">
        <v>8408</v>
      </c>
      <c r="F2550" s="7">
        <v>5293</v>
      </c>
      <c r="G2550" s="32">
        <v>3115</v>
      </c>
      <c r="H2550" s="7">
        <v>7506</v>
      </c>
      <c r="I2550" s="7">
        <v>4949</v>
      </c>
      <c r="J2550" s="32">
        <v>2557</v>
      </c>
      <c r="K2550" s="7">
        <v>6926</v>
      </c>
      <c r="L2550" s="7">
        <v>5220</v>
      </c>
      <c r="M2550" s="32">
        <v>1706</v>
      </c>
      <c r="N2550" s="8">
        <v>0.12017053024247271</v>
      </c>
      <c r="O2550" s="8">
        <v>6.950899171549807E-2</v>
      </c>
      <c r="P2550" s="20">
        <v>0.21822448181462661</v>
      </c>
      <c r="Q2550" s="8">
        <v>0.13223808241314305</v>
      </c>
      <c r="R2550" s="8">
        <v>7.4284554495636312E-2</v>
      </c>
      <c r="S2550" s="20">
        <v>0.24649859943977592</v>
      </c>
    </row>
    <row r="2551" spans="1:19" ht="13.5" customHeight="1" x14ac:dyDescent="0.2">
      <c r="A2551" s="6">
        <v>42601</v>
      </c>
      <c r="B2551" s="19">
        <v>42237</v>
      </c>
      <c r="C2551" s="19">
        <v>40781</v>
      </c>
      <c r="D2551" s="16" t="s">
        <v>7</v>
      </c>
      <c r="E2551" s="7">
        <v>7440</v>
      </c>
      <c r="F2551" s="7">
        <v>5135</v>
      </c>
      <c r="G2551" s="32">
        <v>2305</v>
      </c>
      <c r="H2551" s="7">
        <v>7410</v>
      </c>
      <c r="I2551" s="7">
        <v>5389</v>
      </c>
      <c r="J2551" s="32">
        <v>2021</v>
      </c>
      <c r="K2551" s="7">
        <v>7816</v>
      </c>
      <c r="L2551" s="7">
        <v>5450</v>
      </c>
      <c r="M2551" s="32">
        <v>2366</v>
      </c>
      <c r="N2551" s="8">
        <v>4.0485829959513442E-3</v>
      </c>
      <c r="O2551" s="8">
        <v>-4.7133048803117417E-2</v>
      </c>
      <c r="P2551" s="20">
        <v>0.14052449282533397</v>
      </c>
      <c r="Q2551" s="8">
        <v>3.3715441672286239E-3</v>
      </c>
      <c r="R2551" s="8">
        <v>-2.8749763571023212E-2</v>
      </c>
      <c r="S2551" s="20">
        <v>8.3176691729323293E-2</v>
      </c>
    </row>
    <row r="2552" spans="1:19" ht="13.5" customHeight="1" x14ac:dyDescent="0.2">
      <c r="A2552" s="6">
        <v>42602</v>
      </c>
      <c r="B2552" s="19">
        <v>42238</v>
      </c>
      <c r="C2552" s="19">
        <v>40782</v>
      </c>
      <c r="D2552" s="16" t="s">
        <v>1</v>
      </c>
      <c r="E2552" s="7">
        <v>9115</v>
      </c>
      <c r="F2552" s="7">
        <v>5308</v>
      </c>
      <c r="G2552" s="32">
        <v>3807</v>
      </c>
      <c r="H2552" s="7">
        <v>8336</v>
      </c>
      <c r="I2552" s="7">
        <v>5368</v>
      </c>
      <c r="J2552" s="32">
        <v>2968</v>
      </c>
      <c r="K2552" s="7">
        <v>7154</v>
      </c>
      <c r="L2552" s="7">
        <v>5430</v>
      </c>
      <c r="M2552" s="32">
        <v>1724</v>
      </c>
      <c r="N2552" s="8">
        <v>9.3450095969289881E-2</v>
      </c>
      <c r="O2552" s="8">
        <v>-1.1177347242920965E-2</v>
      </c>
      <c r="P2552" s="20">
        <v>0.28268194070080854</v>
      </c>
      <c r="Q2552" s="8">
        <v>7.6786769049025372E-2</v>
      </c>
      <c r="R2552" s="8">
        <v>1.3750954927425507E-2</v>
      </c>
      <c r="S2552" s="20">
        <v>0.17900278724063168</v>
      </c>
    </row>
    <row r="2553" spans="1:19" ht="13.5" customHeight="1" x14ac:dyDescent="0.2">
      <c r="A2553" s="6">
        <v>42603</v>
      </c>
      <c r="B2553" s="19">
        <v>42239</v>
      </c>
      <c r="C2553" s="19">
        <v>40783</v>
      </c>
      <c r="D2553" s="16" t="s">
        <v>2</v>
      </c>
      <c r="E2553" s="7">
        <v>8535</v>
      </c>
      <c r="F2553" s="7">
        <v>5556</v>
      </c>
      <c r="G2553" s="32">
        <v>2979</v>
      </c>
      <c r="H2553" s="7">
        <v>7634</v>
      </c>
      <c r="I2553" s="7">
        <v>5371</v>
      </c>
      <c r="J2553" s="32">
        <v>2263</v>
      </c>
      <c r="K2553" s="7">
        <v>7192</v>
      </c>
      <c r="L2553" s="7">
        <v>5546</v>
      </c>
      <c r="M2553" s="32">
        <v>1646</v>
      </c>
      <c r="N2553" s="8">
        <v>0.11802462667015989</v>
      </c>
      <c r="O2553" s="8">
        <v>3.4444237572146763E-2</v>
      </c>
      <c r="P2553" s="20">
        <v>0.3163941670349093</v>
      </c>
      <c r="Q2553" s="8">
        <v>0.1989043404972608</v>
      </c>
      <c r="R2553" s="8">
        <v>0.13503575076608776</v>
      </c>
      <c r="S2553" s="20">
        <v>0.3394784172661871</v>
      </c>
    </row>
    <row r="2554" spans="1:19" ht="13.5" customHeight="1" x14ac:dyDescent="0.2">
      <c r="A2554" s="6">
        <v>42604</v>
      </c>
      <c r="B2554" s="19">
        <v>42240</v>
      </c>
      <c r="C2554" s="19">
        <v>40784</v>
      </c>
      <c r="D2554" s="16" t="s">
        <v>3</v>
      </c>
      <c r="E2554" s="7">
        <v>6461</v>
      </c>
      <c r="F2554" s="7">
        <v>4489</v>
      </c>
      <c r="G2554" s="32">
        <v>1972</v>
      </c>
      <c r="H2554" s="7">
        <v>6411</v>
      </c>
      <c r="I2554" s="7">
        <v>4834</v>
      </c>
      <c r="J2554" s="32">
        <v>1577</v>
      </c>
      <c r="K2554" s="7">
        <v>7083</v>
      </c>
      <c r="L2554" s="7">
        <v>5418</v>
      </c>
      <c r="M2554" s="32">
        <v>1665</v>
      </c>
      <c r="N2554" s="8">
        <v>7.7990953049447143E-3</v>
      </c>
      <c r="O2554" s="8">
        <v>-7.1369466280512994E-2</v>
      </c>
      <c r="P2554" s="20">
        <v>0.25047558655675339</v>
      </c>
      <c r="Q2554" s="8">
        <v>1.9406752918901926E-2</v>
      </c>
      <c r="R2554" s="8">
        <v>3.2666206579250012E-2</v>
      </c>
      <c r="S2554" s="20">
        <v>-9.542943244600699E-3</v>
      </c>
    </row>
    <row r="2555" spans="1:19" ht="13.5" customHeight="1" x14ac:dyDescent="0.2">
      <c r="A2555" s="6">
        <v>42605</v>
      </c>
      <c r="B2555" s="19">
        <v>42241</v>
      </c>
      <c r="C2555" s="19">
        <v>40785</v>
      </c>
      <c r="D2555" s="16" t="s">
        <v>4</v>
      </c>
      <c r="E2555" s="7">
        <v>8018</v>
      </c>
      <c r="F2555" s="7">
        <v>5709</v>
      </c>
      <c r="G2555" s="32">
        <v>2309</v>
      </c>
      <c r="H2555" s="7">
        <v>6579</v>
      </c>
      <c r="I2555" s="7">
        <v>4215</v>
      </c>
      <c r="J2555" s="32">
        <v>2364</v>
      </c>
      <c r="K2555" s="7">
        <v>5979</v>
      </c>
      <c r="L2555" s="7">
        <v>4523</v>
      </c>
      <c r="M2555" s="32">
        <v>1456</v>
      </c>
      <c r="N2555" s="8">
        <v>0.21872625018999847</v>
      </c>
      <c r="O2555" s="8">
        <v>0.35444839857651256</v>
      </c>
      <c r="P2555" s="20">
        <v>-2.326565143824022E-2</v>
      </c>
      <c r="Q2555" s="8">
        <v>0.39273927392739272</v>
      </c>
      <c r="R2555" s="8">
        <v>0.48555815768930533</v>
      </c>
      <c r="S2555" s="20">
        <v>0.2063740856844305</v>
      </c>
    </row>
    <row r="2556" spans="1:19" ht="13.5" customHeight="1" x14ac:dyDescent="0.2">
      <c r="A2556" s="6">
        <v>42606</v>
      </c>
      <c r="B2556" s="19">
        <v>42242</v>
      </c>
      <c r="C2556" s="19">
        <v>40786</v>
      </c>
      <c r="D2556" s="16" t="s">
        <v>5</v>
      </c>
      <c r="E2556" s="7">
        <v>6591</v>
      </c>
      <c r="F2556" s="7">
        <v>4986</v>
      </c>
      <c r="G2556" s="32">
        <v>1605</v>
      </c>
      <c r="H2556" s="7">
        <v>6635</v>
      </c>
      <c r="I2556" s="7">
        <v>5115</v>
      </c>
      <c r="J2556" s="32">
        <v>1520</v>
      </c>
      <c r="K2556" s="7">
        <v>6133</v>
      </c>
      <c r="L2556" s="7">
        <v>4924</v>
      </c>
      <c r="M2556" s="32">
        <v>1209</v>
      </c>
      <c r="N2556" s="8">
        <v>-6.6314996232103018E-3</v>
      </c>
      <c r="O2556" s="8">
        <v>-2.5219941348973651E-2</v>
      </c>
      <c r="P2556" s="20">
        <v>5.5921052631578982E-2</v>
      </c>
      <c r="Q2556" s="8">
        <v>1.5093177267826885E-2</v>
      </c>
      <c r="R2556" s="8">
        <v>5.3899809765377338E-2</v>
      </c>
      <c r="S2556" s="20">
        <v>-8.9103291713961363E-2</v>
      </c>
    </row>
    <row r="2557" spans="1:19" ht="13.5" customHeight="1" x14ac:dyDescent="0.2">
      <c r="A2557" s="6">
        <v>42607</v>
      </c>
      <c r="B2557" s="19">
        <v>42243</v>
      </c>
      <c r="C2557" s="19">
        <v>40787</v>
      </c>
      <c r="D2557" s="16" t="s">
        <v>6</v>
      </c>
      <c r="E2557" s="7">
        <v>7853</v>
      </c>
      <c r="F2557" s="7">
        <v>4769</v>
      </c>
      <c r="G2557" s="32">
        <v>3084</v>
      </c>
      <c r="H2557" s="7">
        <v>7496</v>
      </c>
      <c r="I2557" s="7">
        <v>5031</v>
      </c>
      <c r="J2557" s="32">
        <v>2465</v>
      </c>
      <c r="K2557" s="7">
        <v>6055</v>
      </c>
      <c r="L2557" s="7">
        <v>4467</v>
      </c>
      <c r="M2557" s="32">
        <v>1588</v>
      </c>
      <c r="N2557" s="8">
        <v>4.7625400213447078E-2</v>
      </c>
      <c r="O2557" s="8">
        <v>-5.2077121844563701E-2</v>
      </c>
      <c r="P2557" s="20">
        <v>0.25111561866125753</v>
      </c>
      <c r="Q2557" s="8">
        <v>0.11659320346935864</v>
      </c>
      <c r="R2557" s="8">
        <v>1.8364296391202295E-2</v>
      </c>
      <c r="S2557" s="20">
        <v>0.31234042553191488</v>
      </c>
    </row>
    <row r="2558" spans="1:19" ht="13.5" customHeight="1" x14ac:dyDescent="0.2">
      <c r="A2558" s="6">
        <v>42608</v>
      </c>
      <c r="B2558" s="19">
        <v>42244</v>
      </c>
      <c r="C2558" s="19">
        <v>40788</v>
      </c>
      <c r="D2558" s="16" t="s">
        <v>7</v>
      </c>
      <c r="E2558" s="7">
        <v>7534</v>
      </c>
      <c r="F2558" s="7">
        <v>5163</v>
      </c>
      <c r="G2558" s="32">
        <v>2371</v>
      </c>
      <c r="H2558" s="7">
        <v>6900</v>
      </c>
      <c r="I2558" s="7">
        <v>5040</v>
      </c>
      <c r="J2558" s="32">
        <v>1860</v>
      </c>
      <c r="K2558" s="7">
        <v>6462</v>
      </c>
      <c r="L2558" s="7">
        <v>4343</v>
      </c>
      <c r="M2558" s="32">
        <v>2119</v>
      </c>
      <c r="N2558" s="8">
        <v>9.188405797101451E-2</v>
      </c>
      <c r="O2558" s="8">
        <v>2.4404761904761818E-2</v>
      </c>
      <c r="P2558" s="20">
        <v>0.27473118279569886</v>
      </c>
      <c r="Q2558" s="8">
        <v>0.17260700389105055</v>
      </c>
      <c r="R2558" s="8">
        <v>0.13149243918474696</v>
      </c>
      <c r="S2558" s="20">
        <v>0.27336197636949522</v>
      </c>
    </row>
    <row r="2559" spans="1:19" ht="13.5" customHeight="1" x14ac:dyDescent="0.2">
      <c r="A2559" s="6">
        <v>42609</v>
      </c>
      <c r="B2559" s="19">
        <v>42245</v>
      </c>
      <c r="C2559" s="19">
        <v>40789</v>
      </c>
      <c r="D2559" s="16" t="s">
        <v>1</v>
      </c>
      <c r="E2559" s="7">
        <v>8931</v>
      </c>
      <c r="F2559" s="7">
        <v>5105</v>
      </c>
      <c r="G2559" s="32">
        <v>3826</v>
      </c>
      <c r="H2559" s="7">
        <v>7634</v>
      </c>
      <c r="I2559" s="7">
        <v>4626</v>
      </c>
      <c r="J2559" s="32">
        <v>3008</v>
      </c>
      <c r="K2559" s="7">
        <v>6731</v>
      </c>
      <c r="L2559" s="7">
        <v>5011</v>
      </c>
      <c r="M2559" s="32">
        <v>1720</v>
      </c>
      <c r="N2559" s="8">
        <v>0.16989782551742216</v>
      </c>
      <c r="O2559" s="8">
        <v>0.10354517942066588</v>
      </c>
      <c r="P2559" s="20">
        <v>0.27194148936170204</v>
      </c>
      <c r="Q2559" s="8">
        <v>0.15941840841230692</v>
      </c>
      <c r="R2559" s="8">
        <v>0.14001786511835634</v>
      </c>
      <c r="S2559" s="20">
        <v>0.18635658914728692</v>
      </c>
    </row>
    <row r="2560" spans="1:19" ht="13.5" customHeight="1" x14ac:dyDescent="0.2">
      <c r="A2560" s="6">
        <v>42610</v>
      </c>
      <c r="B2560" s="19">
        <v>42246</v>
      </c>
      <c r="C2560" s="19">
        <v>40790</v>
      </c>
      <c r="D2560" s="16" t="s">
        <v>2</v>
      </c>
      <c r="E2560" s="7">
        <v>8562</v>
      </c>
      <c r="F2560" s="7">
        <v>5386</v>
      </c>
      <c r="G2560" s="32">
        <v>3176</v>
      </c>
      <c r="H2560" s="7">
        <v>7440</v>
      </c>
      <c r="I2560" s="7">
        <v>4740</v>
      </c>
      <c r="J2560" s="32">
        <v>2700</v>
      </c>
      <c r="K2560" s="7">
        <v>6749</v>
      </c>
      <c r="L2560" s="7">
        <v>5095</v>
      </c>
      <c r="M2560" s="32">
        <v>1654</v>
      </c>
      <c r="N2560" s="8">
        <v>0.15080645161290329</v>
      </c>
      <c r="O2560" s="8">
        <v>0.13628691983122354</v>
      </c>
      <c r="P2560" s="20">
        <v>0.1762962962962964</v>
      </c>
      <c r="Q2560" s="8">
        <v>0.36142470981078079</v>
      </c>
      <c r="R2560" s="8">
        <v>0.22242396731729452</v>
      </c>
      <c r="S2560" s="20">
        <v>0.68667020711630378</v>
      </c>
    </row>
    <row r="2561" spans="1:19" ht="13.5" customHeight="1" x14ac:dyDescent="0.2">
      <c r="A2561" s="6">
        <v>42611</v>
      </c>
      <c r="B2561" s="19">
        <v>42247</v>
      </c>
      <c r="C2561" s="19">
        <v>40791</v>
      </c>
      <c r="D2561" s="16" t="s">
        <v>3</v>
      </c>
      <c r="E2561" s="7">
        <v>6703</v>
      </c>
      <c r="F2561" s="7">
        <v>4672</v>
      </c>
      <c r="G2561" s="32">
        <v>2031</v>
      </c>
      <c r="H2561" s="7">
        <v>5184</v>
      </c>
      <c r="I2561" s="7">
        <v>3635</v>
      </c>
      <c r="J2561" s="32">
        <v>1549</v>
      </c>
      <c r="K2561" s="7">
        <v>6225</v>
      </c>
      <c r="L2561" s="7">
        <v>4660</v>
      </c>
      <c r="M2561" s="32">
        <v>1565</v>
      </c>
      <c r="N2561" s="8">
        <v>0.29301697530864201</v>
      </c>
      <c r="O2561" s="8">
        <v>0.28528198074277844</v>
      </c>
      <c r="P2561" s="20">
        <v>0.31116849580374439</v>
      </c>
      <c r="Q2561" s="8">
        <v>6.06012658227848E-2</v>
      </c>
      <c r="R2561" s="8">
        <v>-1.2470936377087294E-2</v>
      </c>
      <c r="S2561" s="20">
        <v>0.27816236626809321</v>
      </c>
    </row>
    <row r="2562" spans="1:19" ht="13.5" customHeight="1" x14ac:dyDescent="0.2">
      <c r="A2562" s="6">
        <v>42612</v>
      </c>
      <c r="B2562" s="19">
        <v>42248</v>
      </c>
      <c r="C2562" s="19">
        <v>40792</v>
      </c>
      <c r="D2562" s="16" t="s">
        <v>4</v>
      </c>
      <c r="E2562" s="7">
        <v>6387</v>
      </c>
      <c r="F2562" s="7">
        <v>3868</v>
      </c>
      <c r="G2562" s="32">
        <v>2519</v>
      </c>
      <c r="H2562" s="7">
        <v>7320</v>
      </c>
      <c r="I2562" s="7">
        <v>4800</v>
      </c>
      <c r="J2562" s="32">
        <v>2520</v>
      </c>
      <c r="K2562" s="7">
        <v>6452</v>
      </c>
      <c r="L2562" s="7">
        <v>4336</v>
      </c>
      <c r="M2562" s="32">
        <v>2116</v>
      </c>
      <c r="N2562" s="8">
        <v>-0.12745901639344259</v>
      </c>
      <c r="O2562" s="8">
        <v>-0.19416666666666671</v>
      </c>
      <c r="P2562" s="20">
        <v>-3.9682539682539542E-4</v>
      </c>
      <c r="Q2562" s="8">
        <v>-6.7591240875912395E-2</v>
      </c>
      <c r="R2562" s="8">
        <v>-0.14594833296533449</v>
      </c>
      <c r="S2562" s="20">
        <v>8.5308056872037907E-2</v>
      </c>
    </row>
    <row r="2563" spans="1:19" ht="13.5" customHeight="1" x14ac:dyDescent="0.2">
      <c r="A2563" s="6">
        <v>42613</v>
      </c>
      <c r="B2563" s="19">
        <v>42249</v>
      </c>
      <c r="C2563" s="19">
        <v>40793</v>
      </c>
      <c r="D2563" s="16" t="s">
        <v>5</v>
      </c>
      <c r="E2563" s="7">
        <v>6118</v>
      </c>
      <c r="F2563" s="7">
        <v>4559</v>
      </c>
      <c r="G2563" s="32">
        <v>1559</v>
      </c>
      <c r="H2563" s="7">
        <v>6787</v>
      </c>
      <c r="I2563" s="7">
        <v>5297</v>
      </c>
      <c r="J2563" s="32">
        <v>1490</v>
      </c>
      <c r="K2563" s="7">
        <v>6257</v>
      </c>
      <c r="L2563" s="7">
        <v>4769</v>
      </c>
      <c r="M2563" s="32">
        <v>1488</v>
      </c>
      <c r="N2563" s="8">
        <v>-9.8570797112126129E-2</v>
      </c>
      <c r="O2563" s="8">
        <v>-0.13932414574287333</v>
      </c>
      <c r="P2563" s="20">
        <v>4.6308724832214709E-2</v>
      </c>
      <c r="Q2563" s="8">
        <v>-0.10581701256942411</v>
      </c>
      <c r="R2563" s="8">
        <v>-7.5441087000608364E-2</v>
      </c>
      <c r="S2563" s="20">
        <v>-0.184196755625327</v>
      </c>
    </row>
    <row r="2564" spans="1:19" ht="13.5" customHeight="1" x14ac:dyDescent="0.2">
      <c r="A2564" s="6">
        <v>42614</v>
      </c>
      <c r="B2564" s="19">
        <v>42250</v>
      </c>
      <c r="C2564" s="19">
        <v>40794</v>
      </c>
      <c r="D2564" s="16" t="s">
        <v>6</v>
      </c>
      <c r="E2564" s="7">
        <v>8678</v>
      </c>
      <c r="F2564" s="7">
        <v>5116</v>
      </c>
      <c r="G2564" s="32">
        <v>3562</v>
      </c>
      <c r="H2564" s="7">
        <v>7631</v>
      </c>
      <c r="I2564" s="7">
        <v>4962</v>
      </c>
      <c r="J2564" s="32">
        <v>2669</v>
      </c>
      <c r="K2564" s="7">
        <v>6614</v>
      </c>
      <c r="L2564" s="7">
        <v>4962</v>
      </c>
      <c r="M2564" s="32">
        <v>1652</v>
      </c>
      <c r="N2564" s="8">
        <v>0.1372035119905648</v>
      </c>
      <c r="O2564" s="8">
        <v>3.1035872632003247E-2</v>
      </c>
      <c r="P2564" s="20">
        <v>0.33458224053952801</v>
      </c>
      <c r="Q2564" s="8">
        <v>0.17588075880758813</v>
      </c>
      <c r="R2564" s="8">
        <v>7.3436844313889971E-2</v>
      </c>
      <c r="S2564" s="20">
        <v>0.36266258607498081</v>
      </c>
    </row>
    <row r="2565" spans="1:19" ht="13.5" customHeight="1" x14ac:dyDescent="0.2">
      <c r="A2565" s="6">
        <v>42615</v>
      </c>
      <c r="B2565" s="19">
        <v>42251</v>
      </c>
      <c r="C2565" s="19">
        <v>40795</v>
      </c>
      <c r="D2565" s="16" t="s">
        <v>7</v>
      </c>
      <c r="E2565" s="7">
        <v>7276</v>
      </c>
      <c r="F2565" s="7">
        <v>5232</v>
      </c>
      <c r="G2565" s="32">
        <v>2044</v>
      </c>
      <c r="H2565" s="7">
        <v>7124</v>
      </c>
      <c r="I2565" s="7">
        <v>5220</v>
      </c>
      <c r="J2565" s="32">
        <v>1904</v>
      </c>
      <c r="K2565" s="7">
        <v>6893</v>
      </c>
      <c r="L2565" s="7">
        <v>4713</v>
      </c>
      <c r="M2565" s="32">
        <v>2180</v>
      </c>
      <c r="N2565" s="8">
        <v>2.1336327905671082E-2</v>
      </c>
      <c r="O2565" s="8">
        <v>2.2988505747125743E-3</v>
      </c>
      <c r="P2565" s="20">
        <v>7.3529411764705843E-2</v>
      </c>
      <c r="Q2565" s="8">
        <v>1.4783821478382198E-2</v>
      </c>
      <c r="R2565" s="8">
        <v>4.1816009557944955E-2</v>
      </c>
      <c r="S2565" s="20">
        <v>-4.8417132216014847E-2</v>
      </c>
    </row>
    <row r="2566" spans="1:19" ht="13.5" customHeight="1" x14ac:dyDescent="0.2">
      <c r="A2566" s="6">
        <v>42616</v>
      </c>
      <c r="B2566" s="19">
        <v>42252</v>
      </c>
      <c r="C2566" s="19">
        <v>40796</v>
      </c>
      <c r="D2566" s="16" t="s">
        <v>1</v>
      </c>
      <c r="E2566" s="7">
        <v>9244</v>
      </c>
      <c r="F2566" s="7">
        <v>5247</v>
      </c>
      <c r="G2566" s="32">
        <v>3997</v>
      </c>
      <c r="H2566" s="7">
        <v>8029</v>
      </c>
      <c r="I2566" s="7">
        <v>4816</v>
      </c>
      <c r="J2566" s="32">
        <v>3213</v>
      </c>
      <c r="K2566" s="7">
        <v>6921</v>
      </c>
      <c r="L2566" s="7">
        <v>5033</v>
      </c>
      <c r="M2566" s="32">
        <v>1888</v>
      </c>
      <c r="N2566" s="8">
        <v>0.15132644164902231</v>
      </c>
      <c r="O2566" s="8">
        <v>8.9493355481727654E-2</v>
      </c>
      <c r="P2566" s="20">
        <v>0.24400871459694984</v>
      </c>
      <c r="Q2566" s="8">
        <v>0.13982737361282371</v>
      </c>
      <c r="R2566" s="8">
        <v>6.9724770642201728E-2</v>
      </c>
      <c r="S2566" s="20">
        <v>0.24711388455538219</v>
      </c>
    </row>
    <row r="2567" spans="1:19" ht="13.5" customHeight="1" x14ac:dyDescent="0.2">
      <c r="A2567" s="6">
        <v>42617</v>
      </c>
      <c r="B2567" s="19">
        <v>42253</v>
      </c>
      <c r="C2567" s="19">
        <v>40797</v>
      </c>
      <c r="D2567" s="16" t="s">
        <v>2</v>
      </c>
      <c r="E2567" s="7">
        <v>8576</v>
      </c>
      <c r="F2567" s="7">
        <v>5316</v>
      </c>
      <c r="G2567" s="32">
        <v>3260</v>
      </c>
      <c r="H2567" s="7">
        <v>7986</v>
      </c>
      <c r="I2567" s="7">
        <v>5455</v>
      </c>
      <c r="J2567" s="32">
        <v>2531</v>
      </c>
      <c r="K2567" s="7">
        <v>7350</v>
      </c>
      <c r="L2567" s="7">
        <v>5108</v>
      </c>
      <c r="M2567" s="32">
        <v>2242</v>
      </c>
      <c r="N2567" s="8">
        <v>7.3879288755321904E-2</v>
      </c>
      <c r="O2567" s="8">
        <v>-2.5481209899175017E-2</v>
      </c>
      <c r="P2567" s="20">
        <v>0.28802844725404975</v>
      </c>
      <c r="Q2567" s="8">
        <v>0.13649615690432015</v>
      </c>
      <c r="R2567" s="8">
        <v>2.566081420027011E-2</v>
      </c>
      <c r="S2567" s="20">
        <v>0.3796022005924673</v>
      </c>
    </row>
    <row r="2568" spans="1:19" ht="13.5" customHeight="1" x14ac:dyDescent="0.2">
      <c r="A2568" s="6">
        <v>42618</v>
      </c>
      <c r="B2568" s="19">
        <v>42254</v>
      </c>
      <c r="C2568" s="19">
        <v>40798</v>
      </c>
      <c r="D2568" s="16" t="s">
        <v>3</v>
      </c>
      <c r="E2568" s="7">
        <v>6892</v>
      </c>
      <c r="F2568" s="7">
        <v>4632</v>
      </c>
      <c r="G2568" s="32">
        <v>2260</v>
      </c>
      <c r="H2568" s="7">
        <v>6352</v>
      </c>
      <c r="I2568" s="7">
        <v>4567</v>
      </c>
      <c r="J2568" s="32">
        <v>1785</v>
      </c>
      <c r="K2568" s="7">
        <v>6539</v>
      </c>
      <c r="L2568" s="7">
        <v>4750</v>
      </c>
      <c r="M2568" s="32">
        <v>1789</v>
      </c>
      <c r="N2568" s="8">
        <v>8.501259445843834E-2</v>
      </c>
      <c r="O2568" s="8">
        <v>1.4232537770965559E-2</v>
      </c>
      <c r="P2568" s="20">
        <v>0.26610644257703076</v>
      </c>
      <c r="Q2568" s="8">
        <v>9.8852040816326481E-2</v>
      </c>
      <c r="R2568" s="8">
        <v>1.1795543905635641E-2</v>
      </c>
      <c r="S2568" s="20">
        <v>0.334120425029516</v>
      </c>
    </row>
    <row r="2569" spans="1:19" ht="13.5" customHeight="1" x14ac:dyDescent="0.2">
      <c r="A2569" s="6">
        <v>42619</v>
      </c>
      <c r="B2569" s="19">
        <v>42255</v>
      </c>
      <c r="C2569" s="19">
        <v>40799</v>
      </c>
      <c r="D2569" s="16" t="s">
        <v>4</v>
      </c>
      <c r="E2569" s="7">
        <v>7020</v>
      </c>
      <c r="F2569" s="7">
        <v>4245</v>
      </c>
      <c r="G2569" s="32">
        <v>2775</v>
      </c>
      <c r="H2569" s="7">
        <v>6549</v>
      </c>
      <c r="I2569" s="7">
        <v>4161</v>
      </c>
      <c r="J2569" s="32">
        <v>2388</v>
      </c>
      <c r="K2569" s="7">
        <v>6531</v>
      </c>
      <c r="L2569" s="7">
        <v>4202</v>
      </c>
      <c r="M2569" s="32">
        <v>2329</v>
      </c>
      <c r="N2569" s="8">
        <v>7.1919377004122875E-2</v>
      </c>
      <c r="O2569" s="8">
        <v>2.0187454938716654E-2</v>
      </c>
      <c r="P2569" s="20">
        <v>0.1620603015075377</v>
      </c>
      <c r="Q2569" s="8">
        <v>0.10083111180806026</v>
      </c>
      <c r="R2569" s="8">
        <v>2.5114706592610503E-2</v>
      </c>
      <c r="S2569" s="20">
        <v>0.24105545617173529</v>
      </c>
    </row>
    <row r="2570" spans="1:19" ht="13.5" customHeight="1" x14ac:dyDescent="0.2">
      <c r="A2570" s="6">
        <v>42620</v>
      </c>
      <c r="B2570" s="19">
        <v>42256</v>
      </c>
      <c r="C2570" s="19">
        <v>40800</v>
      </c>
      <c r="D2570" s="16" t="s">
        <v>5</v>
      </c>
      <c r="E2570" s="7">
        <v>6791</v>
      </c>
      <c r="F2570" s="7">
        <v>4931</v>
      </c>
      <c r="G2570" s="32">
        <v>1860</v>
      </c>
      <c r="H2570" s="7">
        <v>6046</v>
      </c>
      <c r="I2570" s="7">
        <v>4594</v>
      </c>
      <c r="J2570" s="32">
        <v>1452</v>
      </c>
      <c r="K2570" s="7">
        <v>6352</v>
      </c>
      <c r="L2570" s="7">
        <v>4556</v>
      </c>
      <c r="M2570" s="32">
        <v>1796</v>
      </c>
      <c r="N2570" s="8">
        <v>0.12322196493549464</v>
      </c>
      <c r="O2570" s="8">
        <v>7.3356552024379518E-2</v>
      </c>
      <c r="P2570" s="20">
        <v>0.28099173553719003</v>
      </c>
      <c r="Q2570" s="8">
        <v>1.7683200959088818E-2</v>
      </c>
      <c r="R2570" s="8">
        <v>7.3544433094994144E-3</v>
      </c>
      <c r="S2570" s="20">
        <v>4.6119235095612998E-2</v>
      </c>
    </row>
    <row r="2571" spans="1:19" ht="13.5" customHeight="1" x14ac:dyDescent="0.2">
      <c r="A2571" s="6">
        <v>42621</v>
      </c>
      <c r="B2571" s="19">
        <v>42257</v>
      </c>
      <c r="C2571" s="19">
        <v>40801</v>
      </c>
      <c r="D2571" s="16" t="s">
        <v>6</v>
      </c>
      <c r="E2571" s="7">
        <v>8765</v>
      </c>
      <c r="F2571" s="7">
        <v>4992</v>
      </c>
      <c r="G2571" s="32">
        <v>3773</v>
      </c>
      <c r="H2571" s="7">
        <v>7277</v>
      </c>
      <c r="I2571" s="7">
        <v>4509</v>
      </c>
      <c r="J2571" s="32">
        <v>2768</v>
      </c>
      <c r="K2571" s="7">
        <v>6705</v>
      </c>
      <c r="L2571" s="7">
        <v>4924</v>
      </c>
      <c r="M2571" s="32">
        <v>1781</v>
      </c>
      <c r="N2571" s="8">
        <v>0.2044798680775044</v>
      </c>
      <c r="O2571" s="8">
        <v>0.10711909514304718</v>
      </c>
      <c r="P2571" s="20">
        <v>0.363078034682081</v>
      </c>
      <c r="Q2571" s="8">
        <v>0.22347850362925747</v>
      </c>
      <c r="R2571" s="8">
        <v>7.0785070785070792E-2</v>
      </c>
      <c r="S2571" s="20">
        <v>0.5079936051159073</v>
      </c>
    </row>
    <row r="2572" spans="1:19" ht="13.5" customHeight="1" x14ac:dyDescent="0.2">
      <c r="A2572" s="6">
        <v>42622</v>
      </c>
      <c r="B2572" s="19">
        <v>42258</v>
      </c>
      <c r="C2572" s="19">
        <v>40802</v>
      </c>
      <c r="D2572" s="16" t="s">
        <v>7</v>
      </c>
      <c r="E2572" s="7">
        <v>7661</v>
      </c>
      <c r="F2572" s="7">
        <v>5169</v>
      </c>
      <c r="G2572" s="32">
        <v>2492</v>
      </c>
      <c r="H2572" s="7">
        <v>6745</v>
      </c>
      <c r="I2572" s="7">
        <v>4862</v>
      </c>
      <c r="J2572" s="32">
        <v>1883</v>
      </c>
      <c r="K2572" s="7">
        <v>8017</v>
      </c>
      <c r="L2572" s="7">
        <v>5611</v>
      </c>
      <c r="M2572" s="32">
        <v>2406</v>
      </c>
      <c r="N2572" s="8">
        <v>0.13580429948109707</v>
      </c>
      <c r="O2572" s="8">
        <v>6.3142739613327947E-2</v>
      </c>
      <c r="P2572" s="20">
        <v>0.32342007434944242</v>
      </c>
      <c r="Q2572" s="8">
        <v>8.8055673909956056E-2</v>
      </c>
      <c r="R2572" s="8">
        <v>1.0557184750733084E-2</v>
      </c>
      <c r="S2572" s="20">
        <v>0.29387331256490135</v>
      </c>
    </row>
    <row r="2573" spans="1:19" ht="13.5" customHeight="1" x14ac:dyDescent="0.2">
      <c r="A2573" s="6">
        <v>42623</v>
      </c>
      <c r="B2573" s="19">
        <v>42259</v>
      </c>
      <c r="C2573" s="19">
        <v>40803</v>
      </c>
      <c r="D2573" s="16" t="s">
        <v>1</v>
      </c>
      <c r="E2573" s="7">
        <v>8690</v>
      </c>
      <c r="F2573" s="7">
        <v>4963</v>
      </c>
      <c r="G2573" s="32">
        <v>3727</v>
      </c>
      <c r="H2573" s="7">
        <v>7095</v>
      </c>
      <c r="I2573" s="7">
        <v>4272</v>
      </c>
      <c r="J2573" s="32">
        <v>2823</v>
      </c>
      <c r="K2573" s="7">
        <v>7491</v>
      </c>
      <c r="L2573" s="7">
        <v>5268</v>
      </c>
      <c r="M2573" s="32">
        <v>2223</v>
      </c>
      <c r="N2573" s="8">
        <v>0.22480620155038755</v>
      </c>
      <c r="O2573" s="8">
        <v>0.16175093632958792</v>
      </c>
      <c r="P2573" s="20">
        <v>0.32022670917463691</v>
      </c>
      <c r="Q2573" s="8">
        <v>0.11970106944981307</v>
      </c>
      <c r="R2573" s="8">
        <v>4.3304603741854075E-2</v>
      </c>
      <c r="S2573" s="20">
        <v>0.24067909454061254</v>
      </c>
    </row>
    <row r="2574" spans="1:19" ht="13.5" customHeight="1" x14ac:dyDescent="0.2">
      <c r="A2574" s="6">
        <v>42624</v>
      </c>
      <c r="B2574" s="19">
        <v>42260</v>
      </c>
      <c r="C2574" s="19">
        <v>40804</v>
      </c>
      <c r="D2574" s="16" t="s">
        <v>2</v>
      </c>
      <c r="E2574" s="7">
        <v>8152</v>
      </c>
      <c r="F2574" s="7">
        <v>5156</v>
      </c>
      <c r="G2574" s="32">
        <v>2996</v>
      </c>
      <c r="H2574" s="7">
        <v>7559</v>
      </c>
      <c r="I2574" s="7">
        <v>4831</v>
      </c>
      <c r="J2574" s="32">
        <v>2728</v>
      </c>
      <c r="K2574" s="7">
        <v>7245</v>
      </c>
      <c r="L2574" s="7">
        <v>5184</v>
      </c>
      <c r="M2574" s="32">
        <v>2061</v>
      </c>
      <c r="N2574" s="8">
        <v>7.8449530361158981E-2</v>
      </c>
      <c r="O2574" s="8">
        <v>6.7273856344442162E-2</v>
      </c>
      <c r="P2574" s="20">
        <v>9.8240469208211056E-2</v>
      </c>
      <c r="Q2574" s="8">
        <v>0.16757376109997146</v>
      </c>
      <c r="R2574" s="8">
        <v>0.11868084183119976</v>
      </c>
      <c r="S2574" s="20">
        <v>0.26253687315634222</v>
      </c>
    </row>
    <row r="2575" spans="1:19" ht="13.5" customHeight="1" x14ac:dyDescent="0.2">
      <c r="A2575" s="6">
        <v>42625</v>
      </c>
      <c r="B2575" s="19">
        <v>42261</v>
      </c>
      <c r="C2575" s="19">
        <v>40805</v>
      </c>
      <c r="D2575" s="16" t="s">
        <v>3</v>
      </c>
      <c r="E2575" s="7">
        <v>6851</v>
      </c>
      <c r="F2575" s="7">
        <v>4608</v>
      </c>
      <c r="G2575" s="32">
        <v>2243</v>
      </c>
      <c r="H2575" s="7">
        <v>6451</v>
      </c>
      <c r="I2575" s="7">
        <v>4539</v>
      </c>
      <c r="J2575" s="32">
        <v>1912</v>
      </c>
      <c r="K2575" s="7">
        <v>6399</v>
      </c>
      <c r="L2575" s="7">
        <v>4839</v>
      </c>
      <c r="M2575" s="32">
        <v>1560</v>
      </c>
      <c r="N2575" s="8">
        <v>6.2005890559603261E-2</v>
      </c>
      <c r="O2575" s="8">
        <v>1.5201586252478583E-2</v>
      </c>
      <c r="P2575" s="20">
        <v>0.17311715481171541</v>
      </c>
      <c r="Q2575" s="8">
        <v>0.20956920903954801</v>
      </c>
      <c r="R2575" s="8">
        <v>0.18305519897304245</v>
      </c>
      <c r="S2575" s="20">
        <v>0.26794799321650653</v>
      </c>
    </row>
    <row r="2576" spans="1:19" ht="13.5" customHeight="1" x14ac:dyDescent="0.2">
      <c r="A2576" s="6">
        <v>42626</v>
      </c>
      <c r="B2576" s="19">
        <v>42262</v>
      </c>
      <c r="C2576" s="19">
        <v>40806</v>
      </c>
      <c r="D2576" s="16" t="s">
        <v>4</v>
      </c>
      <c r="E2576" s="7">
        <v>7126</v>
      </c>
      <c r="F2576" s="7">
        <v>4231</v>
      </c>
      <c r="G2576" s="32">
        <v>2895</v>
      </c>
      <c r="H2576" s="7">
        <v>7489</v>
      </c>
      <c r="I2576" s="7">
        <v>4929</v>
      </c>
      <c r="J2576" s="32">
        <v>2560</v>
      </c>
      <c r="K2576" s="7">
        <v>6109</v>
      </c>
      <c r="L2576" s="7">
        <v>4030</v>
      </c>
      <c r="M2576" s="32">
        <v>2079</v>
      </c>
      <c r="N2576" s="8">
        <v>-4.8471090933368988E-2</v>
      </c>
      <c r="O2576" s="8">
        <v>-0.14161087441671738</v>
      </c>
      <c r="P2576" s="20">
        <v>0.130859375</v>
      </c>
      <c r="Q2576" s="8">
        <v>-1.4793308447393905E-2</v>
      </c>
      <c r="R2576" s="8">
        <v>-0.16908876669285156</v>
      </c>
      <c r="S2576" s="20">
        <v>0.35217188229799157</v>
      </c>
    </row>
    <row r="2577" spans="1:19" ht="13.5" customHeight="1" x14ac:dyDescent="0.2">
      <c r="A2577" s="6">
        <v>42627</v>
      </c>
      <c r="B2577" s="19">
        <v>42263</v>
      </c>
      <c r="C2577" s="19">
        <v>40807</v>
      </c>
      <c r="D2577" s="16" t="s">
        <v>5</v>
      </c>
      <c r="E2577" s="7">
        <v>6921</v>
      </c>
      <c r="F2577" s="7">
        <v>4934</v>
      </c>
      <c r="G2577" s="32">
        <v>1987</v>
      </c>
      <c r="H2577" s="7">
        <v>6769</v>
      </c>
      <c r="I2577" s="7">
        <v>5201</v>
      </c>
      <c r="J2577" s="32">
        <v>1568</v>
      </c>
      <c r="K2577" s="7">
        <v>5964</v>
      </c>
      <c r="L2577" s="7">
        <v>4444</v>
      </c>
      <c r="M2577" s="32">
        <v>1520</v>
      </c>
      <c r="N2577" s="8">
        <v>2.2455310976510656E-2</v>
      </c>
      <c r="O2577" s="8">
        <v>-5.1336281484329893E-2</v>
      </c>
      <c r="P2577" s="20">
        <v>0.26721938775510212</v>
      </c>
      <c r="Q2577" s="8">
        <v>-1.452370781717216E-2</v>
      </c>
      <c r="R2577" s="8">
        <v>-9.3847566574839281E-2</v>
      </c>
      <c r="S2577" s="20">
        <v>0.25918884664131814</v>
      </c>
    </row>
    <row r="2578" spans="1:19" ht="13.5" customHeight="1" x14ac:dyDescent="0.2">
      <c r="A2578" s="6">
        <v>42628</v>
      </c>
      <c r="B2578" s="19">
        <v>42264</v>
      </c>
      <c r="C2578" s="19">
        <v>40808</v>
      </c>
      <c r="D2578" s="16" t="s">
        <v>6</v>
      </c>
      <c r="E2578" s="7">
        <v>6921</v>
      </c>
      <c r="F2578" s="7">
        <v>4934</v>
      </c>
      <c r="G2578" s="32">
        <v>1987</v>
      </c>
      <c r="H2578" s="7">
        <v>7842</v>
      </c>
      <c r="I2578" s="7">
        <v>5049</v>
      </c>
      <c r="J2578" s="32">
        <v>2793</v>
      </c>
      <c r="K2578" s="7">
        <v>6452</v>
      </c>
      <c r="L2578" s="7">
        <v>4857</v>
      </c>
      <c r="M2578" s="32">
        <v>1595</v>
      </c>
      <c r="N2578" s="8">
        <v>-0.1174445294567712</v>
      </c>
      <c r="O2578" s="8">
        <v>-2.2776787482669869E-2</v>
      </c>
      <c r="P2578" s="20">
        <v>-0.28857858933046898</v>
      </c>
      <c r="Q2578" s="8">
        <v>-0.24681684622918709</v>
      </c>
      <c r="R2578" s="8">
        <v>-0.22531009577641703</v>
      </c>
      <c r="S2578" s="20">
        <v>-0.29539007092198577</v>
      </c>
    </row>
    <row r="2579" spans="1:19" ht="13.5" customHeight="1" x14ac:dyDescent="0.2">
      <c r="A2579" s="6">
        <v>42629</v>
      </c>
      <c r="B2579" s="19">
        <v>42265</v>
      </c>
      <c r="C2579" s="19">
        <v>40809</v>
      </c>
      <c r="D2579" s="16" t="s">
        <v>7</v>
      </c>
      <c r="E2579" s="7">
        <v>7398</v>
      </c>
      <c r="F2579" s="7">
        <v>5135</v>
      </c>
      <c r="G2579" s="32">
        <v>2263</v>
      </c>
      <c r="H2579" s="7">
        <v>9050</v>
      </c>
      <c r="I2579" s="7">
        <v>6732</v>
      </c>
      <c r="J2579" s="32">
        <v>2318</v>
      </c>
      <c r="K2579" s="7">
        <v>6994</v>
      </c>
      <c r="L2579" s="7">
        <v>4591</v>
      </c>
      <c r="M2579" s="32">
        <v>2403</v>
      </c>
      <c r="N2579" s="8">
        <v>-0.18254143646408838</v>
      </c>
      <c r="O2579" s="8">
        <v>-0.23722519310754608</v>
      </c>
      <c r="P2579" s="20">
        <v>-2.3727351164797184E-2</v>
      </c>
      <c r="Q2579" s="8">
        <v>-9.978096860550012E-2</v>
      </c>
      <c r="R2579" s="8">
        <v>-0.17642341619887736</v>
      </c>
      <c r="S2579" s="20">
        <v>0.14120020171457393</v>
      </c>
    </row>
    <row r="2580" spans="1:19" ht="13.5" customHeight="1" x14ac:dyDescent="0.2">
      <c r="A2580" s="6">
        <v>42630</v>
      </c>
      <c r="B2580" s="19">
        <v>42266</v>
      </c>
      <c r="C2580" s="19">
        <v>40810</v>
      </c>
      <c r="D2580" s="16" t="s">
        <v>1</v>
      </c>
      <c r="E2580" s="7">
        <v>8712</v>
      </c>
      <c r="F2580" s="7">
        <v>4976</v>
      </c>
      <c r="G2580" s="32">
        <v>3736</v>
      </c>
      <c r="H2580" s="7">
        <v>8743</v>
      </c>
      <c r="I2580" s="7">
        <v>5397</v>
      </c>
      <c r="J2580" s="32">
        <v>3346</v>
      </c>
      <c r="K2580" s="7">
        <v>6893</v>
      </c>
      <c r="L2580" s="7">
        <v>4858</v>
      </c>
      <c r="M2580" s="32">
        <v>2035</v>
      </c>
      <c r="N2580" s="8">
        <v>-3.545693697815433E-3</v>
      </c>
      <c r="O2580" s="8">
        <v>-7.800629979618301E-2</v>
      </c>
      <c r="P2580" s="20">
        <v>0.1165570830842797</v>
      </c>
      <c r="Q2580" s="8">
        <v>3.6895977148297954E-2</v>
      </c>
      <c r="R2580" s="8">
        <v>1.7586912065439719E-2</v>
      </c>
      <c r="S2580" s="20">
        <v>6.3781321184510187E-2</v>
      </c>
    </row>
    <row r="2581" spans="1:19" ht="13.5" customHeight="1" x14ac:dyDescent="0.2">
      <c r="A2581" s="6">
        <v>42631</v>
      </c>
      <c r="B2581" s="19">
        <v>42267</v>
      </c>
      <c r="C2581" s="19">
        <v>40811</v>
      </c>
      <c r="D2581" s="16" t="s">
        <v>2</v>
      </c>
      <c r="E2581" s="7">
        <v>7921</v>
      </c>
      <c r="F2581" s="7">
        <v>5187</v>
      </c>
      <c r="G2581" s="32">
        <v>2734</v>
      </c>
      <c r="H2581" s="7">
        <v>8840</v>
      </c>
      <c r="I2581" s="7">
        <v>5609</v>
      </c>
      <c r="J2581" s="32">
        <v>3231</v>
      </c>
      <c r="K2581" s="7">
        <v>7033</v>
      </c>
      <c r="L2581" s="7">
        <v>5008</v>
      </c>
      <c r="M2581" s="32">
        <v>2025</v>
      </c>
      <c r="N2581" s="8">
        <v>-0.10395927601809951</v>
      </c>
      <c r="O2581" s="8">
        <v>-7.5236227491531471E-2</v>
      </c>
      <c r="P2581" s="20">
        <v>-0.15382234602290312</v>
      </c>
      <c r="Q2581" s="8">
        <v>-2.6784617274849487E-2</v>
      </c>
      <c r="R2581" s="8">
        <v>-2.3163841807909646E-2</v>
      </c>
      <c r="S2581" s="20">
        <v>-3.3580770590314613E-2</v>
      </c>
    </row>
    <row r="2582" spans="1:19" ht="13.5" customHeight="1" x14ac:dyDescent="0.2">
      <c r="A2582" s="6">
        <v>42632</v>
      </c>
      <c r="B2582" s="19">
        <v>42268</v>
      </c>
      <c r="C2582" s="19">
        <v>40812</v>
      </c>
      <c r="D2582" s="16" t="s">
        <v>3</v>
      </c>
      <c r="E2582" s="7">
        <v>6537</v>
      </c>
      <c r="F2582" s="7">
        <v>4148</v>
      </c>
      <c r="G2582" s="32">
        <v>2389</v>
      </c>
      <c r="H2582" s="7">
        <v>7548</v>
      </c>
      <c r="I2582" s="7">
        <v>5146</v>
      </c>
      <c r="J2582" s="32">
        <v>2402</v>
      </c>
      <c r="K2582" s="7">
        <v>6098</v>
      </c>
      <c r="L2582" s="7">
        <v>4518</v>
      </c>
      <c r="M2582" s="32">
        <v>1580</v>
      </c>
      <c r="N2582" s="8">
        <v>-0.13394276629570745</v>
      </c>
      <c r="O2582" s="8">
        <v>-0.19393703847648658</v>
      </c>
      <c r="P2582" s="20">
        <v>-5.4121565362198476E-3</v>
      </c>
      <c r="Q2582" s="8">
        <v>-0.12255033557046979</v>
      </c>
      <c r="R2582" s="8">
        <v>-0.18682611252695547</v>
      </c>
      <c r="S2582" s="20">
        <v>1.7028522775649257E-2</v>
      </c>
    </row>
    <row r="2583" spans="1:19" ht="13.5" customHeight="1" x14ac:dyDescent="0.2">
      <c r="A2583" s="6">
        <v>42633</v>
      </c>
      <c r="B2583" s="19">
        <v>42269</v>
      </c>
      <c r="C2583" s="19">
        <v>40813</v>
      </c>
      <c r="D2583" s="16" t="s">
        <v>4</v>
      </c>
      <c r="E2583" s="7">
        <v>6379</v>
      </c>
      <c r="F2583" s="7">
        <v>3547</v>
      </c>
      <c r="G2583" s="32">
        <v>2832</v>
      </c>
      <c r="H2583" s="7">
        <v>7757</v>
      </c>
      <c r="I2583" s="7">
        <v>5210</v>
      </c>
      <c r="J2583" s="32">
        <v>2547</v>
      </c>
      <c r="K2583" s="7">
        <v>6393</v>
      </c>
      <c r="L2583" s="7">
        <v>4204</v>
      </c>
      <c r="M2583" s="32">
        <v>2189</v>
      </c>
      <c r="N2583" s="8">
        <v>-0.17764599716385199</v>
      </c>
      <c r="O2583" s="8">
        <v>-0.31919385796545108</v>
      </c>
      <c r="P2583" s="20">
        <v>0.11189634864546516</v>
      </c>
      <c r="Q2583" s="8">
        <v>-0.10495299565034377</v>
      </c>
      <c r="R2583" s="8">
        <v>-0.25010570824524314</v>
      </c>
      <c r="S2583" s="20">
        <v>0.18147684605757197</v>
      </c>
    </row>
    <row r="2584" spans="1:19" ht="13.5" customHeight="1" x14ac:dyDescent="0.2">
      <c r="A2584" s="6">
        <v>42634</v>
      </c>
      <c r="B2584" s="19">
        <v>42270</v>
      </c>
      <c r="C2584" s="19">
        <v>40814</v>
      </c>
      <c r="D2584" s="16" t="s">
        <v>5</v>
      </c>
      <c r="E2584" s="7">
        <v>6880</v>
      </c>
      <c r="F2584" s="7">
        <v>4940</v>
      </c>
      <c r="G2584" s="32">
        <v>1940</v>
      </c>
      <c r="H2584" s="7">
        <v>6263</v>
      </c>
      <c r="I2584" s="7">
        <v>4552</v>
      </c>
      <c r="J2584" s="32">
        <v>1711</v>
      </c>
      <c r="K2584" s="7">
        <v>6081</v>
      </c>
      <c r="L2584" s="7">
        <v>4463</v>
      </c>
      <c r="M2584" s="32">
        <v>1618</v>
      </c>
      <c r="N2584" s="8">
        <v>9.8515088615679369E-2</v>
      </c>
      <c r="O2584" s="8">
        <v>8.5237258347979017E-2</v>
      </c>
      <c r="P2584" s="20">
        <v>0.13383985973115142</v>
      </c>
      <c r="Q2584" s="8">
        <v>4.5751633986928164E-2</v>
      </c>
      <c r="R2584" s="8">
        <v>4.2414011394809048E-2</v>
      </c>
      <c r="S2584" s="20">
        <v>5.4347826086956541E-2</v>
      </c>
    </row>
    <row r="2585" spans="1:19" ht="13.5" customHeight="1" x14ac:dyDescent="0.2">
      <c r="A2585" s="6">
        <v>42635</v>
      </c>
      <c r="B2585" s="19">
        <v>42271</v>
      </c>
      <c r="C2585" s="19">
        <v>40815</v>
      </c>
      <c r="D2585" s="16" t="s">
        <v>6</v>
      </c>
      <c r="E2585" s="7">
        <v>8457</v>
      </c>
      <c r="F2585" s="7">
        <v>4806</v>
      </c>
      <c r="G2585" s="32">
        <v>3651</v>
      </c>
      <c r="H2585" s="7">
        <v>7780</v>
      </c>
      <c r="I2585" s="7">
        <v>4614</v>
      </c>
      <c r="J2585" s="32">
        <v>3166</v>
      </c>
      <c r="K2585" s="7">
        <v>6529</v>
      </c>
      <c r="L2585" s="7">
        <v>4584</v>
      </c>
      <c r="M2585" s="32">
        <v>1945</v>
      </c>
      <c r="N2585" s="8">
        <v>8.7017994858611836E-2</v>
      </c>
      <c r="O2585" s="8">
        <v>4.1612483745123496E-2</v>
      </c>
      <c r="P2585" s="20">
        <v>0.15319014529374608</v>
      </c>
      <c r="Q2585" s="8">
        <v>0.18778089887640448</v>
      </c>
      <c r="R2585" s="8">
        <v>9.2272727272727284E-2</v>
      </c>
      <c r="S2585" s="20">
        <v>0.34227941176470589</v>
      </c>
    </row>
    <row r="2586" spans="1:19" ht="13.5" customHeight="1" x14ac:dyDescent="0.2">
      <c r="A2586" s="6">
        <v>42636</v>
      </c>
      <c r="B2586" s="19">
        <v>42272</v>
      </c>
      <c r="C2586" s="19">
        <v>40816</v>
      </c>
      <c r="D2586" s="16" t="s">
        <v>7</v>
      </c>
      <c r="E2586" s="7">
        <v>7217</v>
      </c>
      <c r="F2586" s="7">
        <v>5142</v>
      </c>
      <c r="G2586" s="32">
        <v>2075</v>
      </c>
      <c r="H2586" s="7">
        <v>7128</v>
      </c>
      <c r="I2586" s="7">
        <v>4817</v>
      </c>
      <c r="J2586" s="32">
        <v>2311</v>
      </c>
      <c r="K2586" s="7">
        <v>6599</v>
      </c>
      <c r="L2586" s="7">
        <v>4067</v>
      </c>
      <c r="M2586" s="32">
        <v>2532</v>
      </c>
      <c r="N2586" s="8">
        <v>1.2485970819304137E-2</v>
      </c>
      <c r="O2586" s="8">
        <v>6.7469379281710706E-2</v>
      </c>
      <c r="P2586" s="20">
        <v>-0.10212029424491564</v>
      </c>
      <c r="Q2586" s="8">
        <v>8.6406743940990571E-2</v>
      </c>
      <c r="R2586" s="8">
        <v>6.1957868649318515E-2</v>
      </c>
      <c r="S2586" s="20">
        <v>0.15213770127706838</v>
      </c>
    </row>
    <row r="2587" spans="1:19" ht="13.5" customHeight="1" x14ac:dyDescent="0.2">
      <c r="A2587" s="6">
        <v>42637</v>
      </c>
      <c r="B2587" s="19">
        <v>42273</v>
      </c>
      <c r="C2587" s="19">
        <v>40817</v>
      </c>
      <c r="D2587" s="16" t="s">
        <v>1</v>
      </c>
      <c r="E2587" s="7">
        <v>8980</v>
      </c>
      <c r="F2587" s="7">
        <v>4855</v>
      </c>
      <c r="G2587" s="32">
        <v>4125</v>
      </c>
      <c r="H2587" s="7">
        <v>8011</v>
      </c>
      <c r="I2587" s="7">
        <v>4543</v>
      </c>
      <c r="J2587" s="32">
        <v>3468</v>
      </c>
      <c r="K2587" s="7">
        <v>6451</v>
      </c>
      <c r="L2587" s="7">
        <v>4350</v>
      </c>
      <c r="M2587" s="32">
        <v>2101</v>
      </c>
      <c r="N2587" s="8">
        <v>0.12095868181250791</v>
      </c>
      <c r="O2587" s="8">
        <v>6.8677085626238199E-2</v>
      </c>
      <c r="P2587" s="20">
        <v>0.18944636678200699</v>
      </c>
      <c r="Q2587" s="8">
        <v>0.19589825542682116</v>
      </c>
      <c r="R2587" s="8">
        <v>0.16622627912563059</v>
      </c>
      <c r="S2587" s="20">
        <v>0.23281530185295884</v>
      </c>
    </row>
    <row r="2588" spans="1:19" ht="13.5" customHeight="1" x14ac:dyDescent="0.2">
      <c r="A2588" s="6">
        <v>42638</v>
      </c>
      <c r="B2588" s="19">
        <v>42274</v>
      </c>
      <c r="C2588" s="19">
        <v>40818</v>
      </c>
      <c r="D2588" s="16" t="s">
        <v>2</v>
      </c>
      <c r="E2588" s="7">
        <v>8367</v>
      </c>
      <c r="F2588" s="7">
        <v>5135</v>
      </c>
      <c r="G2588" s="32">
        <v>3232</v>
      </c>
      <c r="H2588" s="7">
        <v>7905</v>
      </c>
      <c r="I2588" s="7">
        <v>4748</v>
      </c>
      <c r="J2588" s="32">
        <v>3157</v>
      </c>
      <c r="K2588" s="7">
        <v>6753</v>
      </c>
      <c r="L2588" s="7">
        <v>4461</v>
      </c>
      <c r="M2588" s="32">
        <v>2292</v>
      </c>
      <c r="N2588" s="8">
        <v>5.8444022770398396E-2</v>
      </c>
      <c r="O2588" s="8">
        <v>8.1508003369839876E-2</v>
      </c>
      <c r="P2588" s="20">
        <v>2.3756731073804271E-2</v>
      </c>
      <c r="Q2588" s="8">
        <v>0.12960712839206145</v>
      </c>
      <c r="R2588" s="8">
        <v>8.2648113008644275E-2</v>
      </c>
      <c r="S2588" s="20">
        <v>0.21321321321321318</v>
      </c>
    </row>
    <row r="2589" spans="1:19" ht="13.5" customHeight="1" x14ac:dyDescent="0.2">
      <c r="A2589" s="6">
        <v>42639</v>
      </c>
      <c r="B2589" s="19">
        <v>42275</v>
      </c>
      <c r="C2589" s="19">
        <v>40819</v>
      </c>
      <c r="D2589" s="16" t="s">
        <v>3</v>
      </c>
      <c r="E2589" s="7">
        <v>7181</v>
      </c>
      <c r="F2589" s="7">
        <v>4748</v>
      </c>
      <c r="G2589" s="32">
        <v>2433</v>
      </c>
      <c r="H2589" s="7">
        <v>6173</v>
      </c>
      <c r="I2589" s="7">
        <v>3798</v>
      </c>
      <c r="J2589" s="32">
        <v>2375</v>
      </c>
      <c r="K2589" s="7">
        <v>5953</v>
      </c>
      <c r="L2589" s="7">
        <v>4269</v>
      </c>
      <c r="M2589" s="32">
        <v>1684</v>
      </c>
      <c r="N2589" s="8">
        <v>0.16329175441438526</v>
      </c>
      <c r="O2589" s="8">
        <v>0.25013164823591372</v>
      </c>
      <c r="P2589" s="20">
        <v>2.4421052631578899E-2</v>
      </c>
      <c r="Q2589" s="8">
        <v>0.14401784291859165</v>
      </c>
      <c r="R2589" s="8">
        <v>0.16429622363903884</v>
      </c>
      <c r="S2589" s="20">
        <v>0.10641200545702589</v>
      </c>
    </row>
    <row r="2590" spans="1:19" ht="13.5" customHeight="1" x14ac:dyDescent="0.2">
      <c r="A2590" s="6">
        <v>42640</v>
      </c>
      <c r="B2590" s="19">
        <v>42276</v>
      </c>
      <c r="C2590" s="19">
        <v>40820</v>
      </c>
      <c r="D2590" s="16" t="s">
        <v>4</v>
      </c>
      <c r="E2590" s="7">
        <v>7134</v>
      </c>
      <c r="F2590" s="7">
        <v>4178</v>
      </c>
      <c r="G2590" s="32">
        <v>2956</v>
      </c>
      <c r="H2590" s="7">
        <v>6053</v>
      </c>
      <c r="I2590" s="7">
        <v>3493</v>
      </c>
      <c r="J2590" s="32">
        <v>2560</v>
      </c>
      <c r="K2590" s="7">
        <v>6346</v>
      </c>
      <c r="L2590" s="7">
        <v>4159</v>
      </c>
      <c r="M2590" s="32">
        <v>2187</v>
      </c>
      <c r="N2590" s="8">
        <v>0.17858912935734339</v>
      </c>
      <c r="O2590" s="8">
        <v>0.19610649871170915</v>
      </c>
      <c r="P2590" s="20">
        <v>0.15468750000000009</v>
      </c>
      <c r="Q2590" s="8">
        <v>0.14786806114239748</v>
      </c>
      <c r="R2590" s="8">
        <v>0.10822281167108749</v>
      </c>
      <c r="S2590" s="20">
        <v>0.208997955010225</v>
      </c>
    </row>
    <row r="2591" spans="1:19" ht="13.5" customHeight="1" x14ac:dyDescent="0.2">
      <c r="A2591" s="6">
        <v>42641</v>
      </c>
      <c r="B2591" s="19">
        <v>42277</v>
      </c>
      <c r="C2591" s="19">
        <v>40821</v>
      </c>
      <c r="D2591" s="16" t="s">
        <v>5</v>
      </c>
      <c r="E2591" s="7">
        <v>7051</v>
      </c>
      <c r="F2591" s="7">
        <v>4700</v>
      </c>
      <c r="G2591" s="32">
        <v>2351</v>
      </c>
      <c r="H2591" s="7">
        <v>6493</v>
      </c>
      <c r="I2591" s="7">
        <v>4550</v>
      </c>
      <c r="J2591" s="32">
        <v>1943</v>
      </c>
      <c r="K2591" s="7">
        <v>5710</v>
      </c>
      <c r="L2591" s="7">
        <v>4537</v>
      </c>
      <c r="M2591" s="32">
        <v>1173</v>
      </c>
      <c r="N2591" s="8">
        <v>8.5938703218850998E-2</v>
      </c>
      <c r="O2591" s="8">
        <v>3.2967032967033072E-2</v>
      </c>
      <c r="P2591" s="20">
        <v>0.20998455995882659</v>
      </c>
      <c r="Q2591" s="8">
        <v>4.5832097300504193E-2</v>
      </c>
      <c r="R2591" s="8">
        <v>-3.3518404277195102E-2</v>
      </c>
      <c r="S2591" s="20">
        <v>0.25119744544970724</v>
      </c>
    </row>
    <row r="2592" spans="1:19" ht="13.5" customHeight="1" x14ac:dyDescent="0.2">
      <c r="A2592" s="6">
        <v>42642</v>
      </c>
      <c r="B2592" s="19">
        <v>42278</v>
      </c>
      <c r="C2592" s="19">
        <v>40822</v>
      </c>
      <c r="D2592" s="16" t="s">
        <v>6</v>
      </c>
      <c r="E2592" s="7">
        <v>7884</v>
      </c>
      <c r="F2592" s="7">
        <v>4331</v>
      </c>
      <c r="G2592" s="32">
        <v>3553</v>
      </c>
      <c r="H2592" s="7">
        <v>7742</v>
      </c>
      <c r="I2592" s="7">
        <v>4772</v>
      </c>
      <c r="J2592" s="32">
        <v>2970</v>
      </c>
      <c r="K2592" s="7">
        <v>6260</v>
      </c>
      <c r="L2592" s="7">
        <v>4757</v>
      </c>
      <c r="M2592" s="32">
        <v>1503</v>
      </c>
      <c r="N2592" s="8">
        <v>1.8341513820718136E-2</v>
      </c>
      <c r="O2592" s="8">
        <v>-9.2414082145850784E-2</v>
      </c>
      <c r="P2592" s="20">
        <v>0.19629629629629619</v>
      </c>
      <c r="Q2592" s="8">
        <v>8.6998483386184988E-2</v>
      </c>
      <c r="R2592" s="8">
        <v>-5.9908834382461418E-2</v>
      </c>
      <c r="S2592" s="20">
        <v>0.34278155706727143</v>
      </c>
    </row>
    <row r="2593" spans="1:19" ht="13.5" customHeight="1" x14ac:dyDescent="0.2">
      <c r="A2593" s="6">
        <v>42643</v>
      </c>
      <c r="B2593" s="19">
        <v>42279</v>
      </c>
      <c r="C2593" s="19">
        <v>40823</v>
      </c>
      <c r="D2593" s="16" t="s">
        <v>7</v>
      </c>
      <c r="E2593" s="7">
        <v>7032</v>
      </c>
      <c r="F2593" s="7">
        <v>4533</v>
      </c>
      <c r="G2593" s="32">
        <v>2499</v>
      </c>
      <c r="H2593" s="7">
        <v>6849</v>
      </c>
      <c r="I2593" s="7">
        <v>4903</v>
      </c>
      <c r="J2593" s="32">
        <v>1946</v>
      </c>
      <c r="K2593" s="7">
        <v>6926</v>
      </c>
      <c r="L2593" s="7">
        <v>4972</v>
      </c>
      <c r="M2593" s="32">
        <v>1954</v>
      </c>
      <c r="N2593" s="8">
        <v>2.6719229084537943E-2</v>
      </c>
      <c r="O2593" s="8">
        <v>-7.5464001631654121E-2</v>
      </c>
      <c r="P2593" s="20">
        <v>0.28417266187050361</v>
      </c>
      <c r="Q2593" s="8">
        <v>8.0275229357797961E-3</v>
      </c>
      <c r="R2593" s="8">
        <v>-8.4797092671108465E-2</v>
      </c>
      <c r="S2593" s="20">
        <v>0.23529411764705888</v>
      </c>
    </row>
    <row r="2594" spans="1:19" ht="13.5" customHeight="1" x14ac:dyDescent="0.2">
      <c r="A2594" s="6">
        <v>42644</v>
      </c>
      <c r="B2594" s="19">
        <v>42280</v>
      </c>
      <c r="C2594" s="19">
        <v>40824</v>
      </c>
      <c r="D2594" s="16" t="s">
        <v>1</v>
      </c>
      <c r="E2594" s="7">
        <v>8774</v>
      </c>
      <c r="F2594" s="7">
        <v>5030</v>
      </c>
      <c r="G2594" s="32">
        <v>3744</v>
      </c>
      <c r="H2594" s="7">
        <v>7506</v>
      </c>
      <c r="I2594" s="7">
        <v>4561</v>
      </c>
      <c r="J2594" s="32">
        <v>2945</v>
      </c>
      <c r="K2594" s="7">
        <v>6940</v>
      </c>
      <c r="L2594" s="7">
        <v>4898</v>
      </c>
      <c r="M2594" s="32">
        <v>2042</v>
      </c>
      <c r="N2594" s="8">
        <v>0.16893152144950707</v>
      </c>
      <c r="O2594" s="8">
        <v>0.10282832712124534</v>
      </c>
      <c r="P2594" s="20">
        <v>0.27130730050933782</v>
      </c>
      <c r="Q2594" s="8">
        <v>0.10198442602361224</v>
      </c>
      <c r="R2594" s="8">
        <v>6.8167339137821248E-2</v>
      </c>
      <c r="S2594" s="20">
        <v>0.15093759606517065</v>
      </c>
    </row>
    <row r="2595" spans="1:19" ht="13.5" customHeight="1" x14ac:dyDescent="0.2">
      <c r="A2595" s="6">
        <v>42645</v>
      </c>
      <c r="B2595" s="19">
        <v>42281</v>
      </c>
      <c r="C2595" s="19">
        <v>40825</v>
      </c>
      <c r="D2595" s="16" t="s">
        <v>2</v>
      </c>
      <c r="E2595" s="7">
        <v>8187</v>
      </c>
      <c r="F2595" s="7">
        <v>5148</v>
      </c>
      <c r="G2595" s="32">
        <v>3039</v>
      </c>
      <c r="H2595" s="7">
        <v>7923</v>
      </c>
      <c r="I2595" s="7">
        <v>5003</v>
      </c>
      <c r="J2595" s="32">
        <v>2920</v>
      </c>
      <c r="K2595" s="7">
        <v>7088</v>
      </c>
      <c r="L2595" s="7">
        <v>4886</v>
      </c>
      <c r="M2595" s="32">
        <v>2202</v>
      </c>
      <c r="N2595" s="8">
        <v>3.3320711851571483E-2</v>
      </c>
      <c r="O2595" s="8">
        <v>2.8982610433739842E-2</v>
      </c>
      <c r="P2595" s="20">
        <v>4.0753424657534287E-2</v>
      </c>
      <c r="Q2595" s="8">
        <v>0.10530579181855004</v>
      </c>
      <c r="R2595" s="8">
        <v>5.3838280450358322E-2</v>
      </c>
      <c r="S2595" s="20">
        <v>0.20499603489294205</v>
      </c>
    </row>
    <row r="2596" spans="1:19" ht="13.5" customHeight="1" x14ac:dyDescent="0.2">
      <c r="A2596" s="6">
        <v>42646</v>
      </c>
      <c r="B2596" s="19">
        <v>42282</v>
      </c>
      <c r="C2596" s="19">
        <v>40826</v>
      </c>
      <c r="D2596" s="16" t="s">
        <v>3</v>
      </c>
      <c r="E2596" s="7">
        <v>7012</v>
      </c>
      <c r="F2596" s="7">
        <v>4635</v>
      </c>
      <c r="G2596" s="32">
        <v>2377</v>
      </c>
      <c r="H2596" s="7">
        <v>6532</v>
      </c>
      <c r="I2596" s="7">
        <v>4391</v>
      </c>
      <c r="J2596" s="32">
        <v>2141</v>
      </c>
      <c r="K2596" s="7">
        <v>6334</v>
      </c>
      <c r="L2596" s="7">
        <v>4689</v>
      </c>
      <c r="M2596" s="32">
        <v>1645</v>
      </c>
      <c r="N2596" s="8">
        <v>7.3484384568279326E-2</v>
      </c>
      <c r="O2596" s="8">
        <v>5.556820769756321E-2</v>
      </c>
      <c r="P2596" s="20">
        <v>0.11022886501634743</v>
      </c>
      <c r="Q2596" s="8">
        <v>7.4636015325670435E-2</v>
      </c>
      <c r="R2596" s="8">
        <v>-7.7071290944122905E-3</v>
      </c>
      <c r="S2596" s="20">
        <v>0.28209277238403452</v>
      </c>
    </row>
    <row r="2597" spans="1:19" ht="13.5" customHeight="1" x14ac:dyDescent="0.2">
      <c r="A2597" s="6">
        <v>42647</v>
      </c>
      <c r="B2597" s="19">
        <v>42283</v>
      </c>
      <c r="C2597" s="19">
        <v>40827</v>
      </c>
      <c r="D2597" s="16" t="s">
        <v>4</v>
      </c>
      <c r="E2597" s="7">
        <v>6979</v>
      </c>
      <c r="F2597" s="7">
        <v>4038</v>
      </c>
      <c r="G2597" s="32">
        <v>2941</v>
      </c>
      <c r="H2597" s="7">
        <v>6218</v>
      </c>
      <c r="I2597" s="7">
        <v>3858</v>
      </c>
      <c r="J2597" s="32">
        <v>2360</v>
      </c>
      <c r="K2597" s="7">
        <v>6098</v>
      </c>
      <c r="L2597" s="7">
        <v>4263</v>
      </c>
      <c r="M2597" s="32">
        <v>1835</v>
      </c>
      <c r="N2597" s="8">
        <v>0.12238661949179797</v>
      </c>
      <c r="O2597" s="8">
        <v>4.6656298600310953E-2</v>
      </c>
      <c r="P2597" s="20">
        <v>0.24618644067796613</v>
      </c>
      <c r="Q2597" s="8">
        <v>5.7424242424242378E-2</v>
      </c>
      <c r="R2597" s="8">
        <v>-0.1189177394719616</v>
      </c>
      <c r="S2597" s="20">
        <v>0.45810609816559245</v>
      </c>
    </row>
    <row r="2598" spans="1:19" ht="13.5" customHeight="1" x14ac:dyDescent="0.2">
      <c r="A2598" s="6">
        <v>42648</v>
      </c>
      <c r="B2598" s="19">
        <v>42284</v>
      </c>
      <c r="C2598" s="19">
        <v>40828</v>
      </c>
      <c r="D2598" s="16" t="s">
        <v>5</v>
      </c>
      <c r="E2598" s="7">
        <v>7173</v>
      </c>
      <c r="F2598" s="7">
        <v>4860</v>
      </c>
      <c r="G2598" s="32">
        <v>2313</v>
      </c>
      <c r="H2598" s="7">
        <v>6425</v>
      </c>
      <c r="I2598" s="7">
        <v>4679</v>
      </c>
      <c r="J2598" s="32">
        <v>1746</v>
      </c>
      <c r="K2598" s="7">
        <v>5809</v>
      </c>
      <c r="L2598" s="7">
        <v>4473</v>
      </c>
      <c r="M2598" s="32">
        <v>1336</v>
      </c>
      <c r="N2598" s="8">
        <v>0.11642023346303509</v>
      </c>
      <c r="O2598" s="8">
        <v>3.868347937593497E-2</v>
      </c>
      <c r="P2598" s="20">
        <v>0.32474226804123707</v>
      </c>
      <c r="Q2598" s="8">
        <v>7.7027027027027017E-2</v>
      </c>
      <c r="R2598" s="8">
        <v>-8.1632653061224358E-3</v>
      </c>
      <c r="S2598" s="20">
        <v>0.31420454545454546</v>
      </c>
    </row>
    <row r="2599" spans="1:19" ht="13.5" customHeight="1" x14ac:dyDescent="0.2">
      <c r="A2599" s="6">
        <v>42649</v>
      </c>
      <c r="B2599" s="19">
        <v>42285</v>
      </c>
      <c r="C2599" s="19">
        <v>40829</v>
      </c>
      <c r="D2599" s="16" t="s">
        <v>6</v>
      </c>
      <c r="E2599" s="7">
        <v>7833</v>
      </c>
      <c r="F2599" s="7">
        <v>4770</v>
      </c>
      <c r="G2599" s="32">
        <v>3063</v>
      </c>
      <c r="H2599" s="7">
        <v>7741</v>
      </c>
      <c r="I2599" s="7">
        <v>4813</v>
      </c>
      <c r="J2599" s="32">
        <v>2928</v>
      </c>
      <c r="K2599" s="7">
        <v>6270</v>
      </c>
      <c r="L2599" s="7">
        <v>4655</v>
      </c>
      <c r="M2599" s="32">
        <v>1615</v>
      </c>
      <c r="N2599" s="8">
        <v>1.1884769409636897E-2</v>
      </c>
      <c r="O2599" s="8">
        <v>-8.9341367130687521E-3</v>
      </c>
      <c r="P2599" s="20">
        <v>4.6106557377049162E-2</v>
      </c>
      <c r="Q2599" s="8">
        <v>7.242606790799555E-2</v>
      </c>
      <c r="R2599" s="8">
        <v>-1.098901098901095E-2</v>
      </c>
      <c r="S2599" s="20">
        <v>0.23458282950423226</v>
      </c>
    </row>
    <row r="2600" spans="1:19" ht="13.5" customHeight="1" x14ac:dyDescent="0.2">
      <c r="A2600" s="6">
        <v>42650</v>
      </c>
      <c r="B2600" s="19">
        <v>42286</v>
      </c>
      <c r="C2600" s="19">
        <v>40830</v>
      </c>
      <c r="D2600" s="16" t="s">
        <v>7</v>
      </c>
      <c r="E2600" s="7">
        <v>7039</v>
      </c>
      <c r="F2600" s="7">
        <v>5065</v>
      </c>
      <c r="G2600" s="32">
        <v>1974</v>
      </c>
      <c r="H2600" s="7">
        <v>7343</v>
      </c>
      <c r="I2600" s="7">
        <v>5168</v>
      </c>
      <c r="J2600" s="32">
        <v>2175</v>
      </c>
      <c r="K2600" s="7">
        <v>6524</v>
      </c>
      <c r="L2600" s="7">
        <v>4659</v>
      </c>
      <c r="M2600" s="32">
        <v>1865</v>
      </c>
      <c r="N2600" s="8">
        <v>-4.1399972763175863E-2</v>
      </c>
      <c r="O2600" s="8">
        <v>-1.9930340557275494E-2</v>
      </c>
      <c r="P2600" s="20">
        <v>-9.2413793103448327E-2</v>
      </c>
      <c r="Q2600" s="8">
        <v>6.7000151584053258E-2</v>
      </c>
      <c r="R2600" s="8">
        <v>-1.3801261829653466E-3</v>
      </c>
      <c r="S2600" s="20">
        <v>0.29442622950819675</v>
      </c>
    </row>
    <row r="2601" spans="1:19" ht="13.5" customHeight="1" x14ac:dyDescent="0.2">
      <c r="A2601" s="6">
        <v>42651</v>
      </c>
      <c r="B2601" s="19">
        <v>42287</v>
      </c>
      <c r="C2601" s="19">
        <v>40831</v>
      </c>
      <c r="D2601" s="16" t="s">
        <v>1</v>
      </c>
      <c r="E2601" s="7">
        <v>7612</v>
      </c>
      <c r="F2601" s="7">
        <v>4780</v>
      </c>
      <c r="G2601" s="32">
        <v>2832</v>
      </c>
      <c r="H2601" s="7">
        <v>7480</v>
      </c>
      <c r="I2601" s="7">
        <v>4642</v>
      </c>
      <c r="J2601" s="32">
        <v>2838</v>
      </c>
      <c r="K2601" s="7">
        <v>6427</v>
      </c>
      <c r="L2601" s="7">
        <v>4727</v>
      </c>
      <c r="M2601" s="32">
        <v>1700</v>
      </c>
      <c r="N2601" s="8">
        <v>1.7647058823529349E-2</v>
      </c>
      <c r="O2601" s="8">
        <v>2.9728565273589025E-2</v>
      </c>
      <c r="P2601" s="20">
        <v>-2.1141649048626032E-3</v>
      </c>
      <c r="Q2601" s="8">
        <v>2.6567768037761397E-2</v>
      </c>
      <c r="R2601" s="8">
        <v>1.0471204188482464E-3</v>
      </c>
      <c r="S2601" s="20">
        <v>7.2727272727272751E-2</v>
      </c>
    </row>
    <row r="2602" spans="1:19" ht="13.5" customHeight="1" x14ac:dyDescent="0.2">
      <c r="A2602" s="6">
        <v>42652</v>
      </c>
      <c r="B2602" s="19">
        <v>42288</v>
      </c>
      <c r="C2602" s="19">
        <v>40832</v>
      </c>
      <c r="D2602" s="16" t="s">
        <v>2</v>
      </c>
      <c r="E2602" s="7">
        <v>8413</v>
      </c>
      <c r="F2602" s="7">
        <v>5100</v>
      </c>
      <c r="G2602" s="32">
        <v>3313</v>
      </c>
      <c r="H2602" s="7">
        <v>7844</v>
      </c>
      <c r="I2602" s="7">
        <v>5099</v>
      </c>
      <c r="J2602" s="32">
        <v>2745</v>
      </c>
      <c r="K2602" s="7">
        <v>6713</v>
      </c>
      <c r="L2602" s="7">
        <v>4784</v>
      </c>
      <c r="M2602" s="32">
        <v>1929</v>
      </c>
      <c r="N2602" s="8">
        <v>7.2539520652728173E-2</v>
      </c>
      <c r="O2602" s="8">
        <v>1.9611688566389951E-4</v>
      </c>
      <c r="P2602" s="20">
        <v>0.20692167577413478</v>
      </c>
      <c r="Q2602" s="8">
        <v>0.18010941225978394</v>
      </c>
      <c r="R2602" s="8">
        <v>8.3492670490758369E-2</v>
      </c>
      <c r="S2602" s="20">
        <v>0.3678777869529315</v>
      </c>
    </row>
    <row r="2603" spans="1:19" ht="13.5" customHeight="1" x14ac:dyDescent="0.2">
      <c r="A2603" s="6">
        <v>42653</v>
      </c>
      <c r="B2603" s="19">
        <v>42289</v>
      </c>
      <c r="C2603" s="19">
        <v>40833</v>
      </c>
      <c r="D2603" s="16" t="s">
        <v>3</v>
      </c>
      <c r="E2603" s="7">
        <v>7077</v>
      </c>
      <c r="F2603" s="7">
        <v>4723</v>
      </c>
      <c r="G2603" s="32">
        <v>2354</v>
      </c>
      <c r="H2603" s="7">
        <v>6924</v>
      </c>
      <c r="I2603" s="7">
        <v>4799</v>
      </c>
      <c r="J2603" s="32">
        <v>2125</v>
      </c>
      <c r="K2603" s="7">
        <v>6288</v>
      </c>
      <c r="L2603" s="7">
        <v>4532</v>
      </c>
      <c r="M2603" s="32">
        <v>1756</v>
      </c>
      <c r="N2603" s="8">
        <v>2.2097053726169769E-2</v>
      </c>
      <c r="O2603" s="8">
        <v>-1.5836632631798242E-2</v>
      </c>
      <c r="P2603" s="20">
        <v>0.10776470588235298</v>
      </c>
      <c r="Q2603" s="8">
        <v>7.3248407643312197E-2</v>
      </c>
      <c r="R2603" s="8">
        <v>-2.2557947019867575E-2</v>
      </c>
      <c r="S2603" s="20">
        <v>0.33598183881952326</v>
      </c>
    </row>
    <row r="2604" spans="1:19" ht="13.5" customHeight="1" x14ac:dyDescent="0.2">
      <c r="A2604" s="6">
        <v>42654</v>
      </c>
      <c r="B2604" s="19">
        <v>42290</v>
      </c>
      <c r="C2604" s="19">
        <v>40834</v>
      </c>
      <c r="D2604" s="16" t="s">
        <v>4</v>
      </c>
      <c r="E2604" s="7">
        <v>6468</v>
      </c>
      <c r="F2604" s="7">
        <v>4153</v>
      </c>
      <c r="G2604" s="32">
        <v>2315</v>
      </c>
      <c r="H2604" s="7">
        <v>6829</v>
      </c>
      <c r="I2604" s="7">
        <v>4589</v>
      </c>
      <c r="J2604" s="32">
        <v>2240</v>
      </c>
      <c r="K2604" s="7">
        <v>6186</v>
      </c>
      <c r="L2604" s="7">
        <v>4155</v>
      </c>
      <c r="M2604" s="32">
        <v>2031</v>
      </c>
      <c r="N2604" s="8">
        <v>-5.2862791038219337E-2</v>
      </c>
      <c r="O2604" s="8">
        <v>-9.5009806057964719E-2</v>
      </c>
      <c r="P2604" s="20">
        <v>3.3482142857142794E-2</v>
      </c>
      <c r="Q2604" s="8">
        <v>-7.5187969924812581E-3</v>
      </c>
      <c r="R2604" s="8">
        <v>-0.10476395774951497</v>
      </c>
      <c r="S2604" s="20">
        <v>0.23269435569755048</v>
      </c>
    </row>
    <row r="2605" spans="1:19" ht="13.5" customHeight="1" x14ac:dyDescent="0.2">
      <c r="A2605" s="6">
        <v>42655</v>
      </c>
      <c r="B2605" s="19">
        <v>42291</v>
      </c>
      <c r="C2605" s="19">
        <v>40835</v>
      </c>
      <c r="D2605" s="16" t="s">
        <v>5</v>
      </c>
      <c r="E2605" s="7">
        <v>6681</v>
      </c>
      <c r="F2605" s="7">
        <v>4998</v>
      </c>
      <c r="G2605" s="32">
        <v>1683</v>
      </c>
      <c r="H2605" s="7">
        <v>6571</v>
      </c>
      <c r="I2605" s="7">
        <v>4871</v>
      </c>
      <c r="J2605" s="32">
        <v>1700</v>
      </c>
      <c r="K2605" s="7">
        <v>5596</v>
      </c>
      <c r="L2605" s="7">
        <v>4429</v>
      </c>
      <c r="M2605" s="32">
        <v>1167</v>
      </c>
      <c r="N2605" s="8">
        <v>1.6740222188403653E-2</v>
      </c>
      <c r="O2605" s="8">
        <v>2.6072675015397229E-2</v>
      </c>
      <c r="P2605" s="20">
        <v>-1.0000000000000009E-2</v>
      </c>
      <c r="Q2605" s="8">
        <v>-9.9288678126852048E-3</v>
      </c>
      <c r="R2605" s="8">
        <v>2.6494146642020988E-2</v>
      </c>
      <c r="S2605" s="20">
        <v>-0.10431080361894629</v>
      </c>
    </row>
    <row r="2606" spans="1:19" ht="13.5" customHeight="1" x14ac:dyDescent="0.2">
      <c r="A2606" s="6">
        <v>42656</v>
      </c>
      <c r="B2606" s="19">
        <v>42292</v>
      </c>
      <c r="C2606" s="19">
        <v>40836</v>
      </c>
      <c r="D2606" s="16" t="s">
        <v>6</v>
      </c>
      <c r="E2606" s="7">
        <v>8007</v>
      </c>
      <c r="F2606" s="7">
        <v>4888</v>
      </c>
      <c r="G2606" s="32">
        <v>3119</v>
      </c>
      <c r="H2606" s="7">
        <v>6766</v>
      </c>
      <c r="I2606" s="7">
        <v>4616</v>
      </c>
      <c r="J2606" s="32">
        <v>2150</v>
      </c>
      <c r="K2606" s="7">
        <v>6263</v>
      </c>
      <c r="L2606" s="7">
        <v>4685</v>
      </c>
      <c r="M2606" s="32">
        <v>1578</v>
      </c>
      <c r="N2606" s="8">
        <v>0.18341708542713575</v>
      </c>
      <c r="O2606" s="8">
        <v>5.8925476603119531E-2</v>
      </c>
      <c r="P2606" s="20">
        <v>0.45069767441860464</v>
      </c>
      <c r="Q2606" s="8">
        <v>0.11023294509151405</v>
      </c>
      <c r="R2606" s="8">
        <v>1.8757815756565321E-2</v>
      </c>
      <c r="S2606" s="20">
        <v>0.29204639602319804</v>
      </c>
    </row>
    <row r="2607" spans="1:19" ht="13.5" customHeight="1" x14ac:dyDescent="0.2">
      <c r="A2607" s="6">
        <v>42657</v>
      </c>
      <c r="B2607" s="19">
        <v>42293</v>
      </c>
      <c r="C2607" s="19">
        <v>40837</v>
      </c>
      <c r="D2607" s="16" t="s">
        <v>7</v>
      </c>
      <c r="E2607" s="7">
        <v>7107</v>
      </c>
      <c r="F2607" s="7">
        <v>5075</v>
      </c>
      <c r="G2607" s="32">
        <v>2032</v>
      </c>
      <c r="H2607" s="7">
        <v>6993</v>
      </c>
      <c r="I2607" s="7">
        <v>4899</v>
      </c>
      <c r="J2607" s="32">
        <v>2094</v>
      </c>
      <c r="K2607" s="7">
        <v>5974</v>
      </c>
      <c r="L2607" s="7">
        <v>4341</v>
      </c>
      <c r="M2607" s="32">
        <v>1633</v>
      </c>
      <c r="N2607" s="8">
        <v>1.630201630201622E-2</v>
      </c>
      <c r="O2607" s="8">
        <v>3.5925699122269839E-2</v>
      </c>
      <c r="P2607" s="20">
        <v>-2.9608404966571134E-2</v>
      </c>
      <c r="Q2607" s="8">
        <v>7.0492544057840112E-2</v>
      </c>
      <c r="R2607" s="8">
        <v>1.6626602564102644E-2</v>
      </c>
      <c r="S2607" s="20">
        <v>0.23375834851244681</v>
      </c>
    </row>
    <row r="2608" spans="1:19" ht="13.5" customHeight="1" x14ac:dyDescent="0.2">
      <c r="A2608" s="6">
        <v>42658</v>
      </c>
      <c r="B2608" s="19">
        <v>42294</v>
      </c>
      <c r="C2608" s="19">
        <v>40838</v>
      </c>
      <c r="D2608" s="16" t="s">
        <v>1</v>
      </c>
      <c r="E2608" s="7">
        <v>8706</v>
      </c>
      <c r="F2608" s="7">
        <v>4992</v>
      </c>
      <c r="G2608" s="32">
        <v>3714</v>
      </c>
      <c r="H2608" s="7">
        <v>7335</v>
      </c>
      <c r="I2608" s="7">
        <v>4585</v>
      </c>
      <c r="J2608" s="32">
        <v>2750</v>
      </c>
      <c r="K2608" s="7">
        <v>6445</v>
      </c>
      <c r="L2608" s="7">
        <v>4581</v>
      </c>
      <c r="M2608" s="32">
        <v>1864</v>
      </c>
      <c r="N2608" s="8">
        <v>0.18691206543967276</v>
      </c>
      <c r="O2608" s="8">
        <v>8.8767720828789587E-2</v>
      </c>
      <c r="P2608" s="20">
        <v>0.35054545454545449</v>
      </c>
      <c r="Q2608" s="8">
        <v>0.14915522703273498</v>
      </c>
      <c r="R2608" s="8">
        <v>6.2353692274952133E-2</v>
      </c>
      <c r="S2608" s="20">
        <v>0.29092805005213762</v>
      </c>
    </row>
    <row r="2609" spans="1:19" ht="13.5" customHeight="1" x14ac:dyDescent="0.2">
      <c r="A2609" s="6">
        <v>42659</v>
      </c>
      <c r="B2609" s="19">
        <v>42295</v>
      </c>
      <c r="C2609" s="19">
        <v>40839</v>
      </c>
      <c r="D2609" s="16" t="s">
        <v>2</v>
      </c>
      <c r="E2609" s="7">
        <v>8843</v>
      </c>
      <c r="F2609" s="7">
        <v>5301</v>
      </c>
      <c r="G2609" s="32">
        <v>3542</v>
      </c>
      <c r="H2609" s="7">
        <v>7773</v>
      </c>
      <c r="I2609" s="7">
        <v>4959</v>
      </c>
      <c r="J2609" s="32">
        <v>2814</v>
      </c>
      <c r="K2609" s="7">
        <v>6685</v>
      </c>
      <c r="L2609" s="7">
        <v>4767</v>
      </c>
      <c r="M2609" s="32">
        <v>1918</v>
      </c>
      <c r="N2609" s="8">
        <v>0.13765598867875983</v>
      </c>
      <c r="O2609" s="8">
        <v>6.8965517241379226E-2</v>
      </c>
      <c r="P2609" s="20">
        <v>0.25870646766169147</v>
      </c>
      <c r="Q2609" s="8">
        <v>0.1626347620299764</v>
      </c>
      <c r="R2609" s="8">
        <v>6.1048839071256911E-2</v>
      </c>
      <c r="S2609" s="20">
        <v>0.35708812260536393</v>
      </c>
    </row>
    <row r="2610" spans="1:19" ht="13.5" customHeight="1" x14ac:dyDescent="0.2">
      <c r="A2610" s="6">
        <v>42660</v>
      </c>
      <c r="B2610" s="19">
        <v>42296</v>
      </c>
      <c r="C2610" s="19">
        <v>40840</v>
      </c>
      <c r="D2610" s="16" t="s">
        <v>3</v>
      </c>
      <c r="E2610" s="7">
        <v>7064</v>
      </c>
      <c r="F2610" s="7">
        <v>4792</v>
      </c>
      <c r="G2610" s="32">
        <v>2272</v>
      </c>
      <c r="H2610" s="7">
        <v>6393</v>
      </c>
      <c r="I2610" s="7">
        <v>4469</v>
      </c>
      <c r="J2610" s="32">
        <v>1924</v>
      </c>
      <c r="K2610" s="7">
        <v>6220</v>
      </c>
      <c r="L2610" s="7">
        <v>4474</v>
      </c>
      <c r="M2610" s="32">
        <v>1746</v>
      </c>
      <c r="N2610" s="8">
        <v>0.10495854841232588</v>
      </c>
      <c r="O2610" s="8">
        <v>7.2275676885209306E-2</v>
      </c>
      <c r="P2610" s="20">
        <v>0.18087318087318094</v>
      </c>
      <c r="Q2610" s="8">
        <v>6.529935153068922E-2</v>
      </c>
      <c r="R2610" s="8">
        <v>-1.3179571663920919E-2</v>
      </c>
      <c r="S2610" s="20">
        <v>0.28000000000000003</v>
      </c>
    </row>
    <row r="2611" spans="1:19" ht="13.5" customHeight="1" x14ac:dyDescent="0.2">
      <c r="A2611" s="6">
        <v>42661</v>
      </c>
      <c r="B2611" s="19">
        <v>42297</v>
      </c>
      <c r="C2611" s="19">
        <v>40841</v>
      </c>
      <c r="D2611" s="16" t="s">
        <v>4</v>
      </c>
      <c r="E2611" s="7">
        <v>6903</v>
      </c>
      <c r="F2611" s="7">
        <v>4478</v>
      </c>
      <c r="G2611" s="32">
        <v>2425</v>
      </c>
      <c r="H2611" s="7">
        <v>6154</v>
      </c>
      <c r="I2611" s="7">
        <v>4261</v>
      </c>
      <c r="J2611" s="32">
        <v>1893</v>
      </c>
      <c r="K2611" s="7">
        <v>5731</v>
      </c>
      <c r="L2611" s="7">
        <v>3897</v>
      </c>
      <c r="M2611" s="32">
        <v>1834</v>
      </c>
      <c r="N2611" s="8">
        <v>0.12170945726356841</v>
      </c>
      <c r="O2611" s="8">
        <v>5.0927012438394703E-2</v>
      </c>
      <c r="P2611" s="20">
        <v>0.28103539355520346</v>
      </c>
      <c r="Q2611" s="8">
        <v>0.10095693779904313</v>
      </c>
      <c r="R2611" s="8">
        <v>8.1642512077294782E-2</v>
      </c>
      <c r="S2611" s="20">
        <v>0.13849765258215951</v>
      </c>
    </row>
    <row r="2612" spans="1:19" ht="13.5" customHeight="1" x14ac:dyDescent="0.2">
      <c r="A2612" s="6">
        <v>42662</v>
      </c>
      <c r="B2612" s="19">
        <v>42298</v>
      </c>
      <c r="C2612" s="19">
        <v>40842</v>
      </c>
      <c r="D2612" s="16" t="s">
        <v>5</v>
      </c>
      <c r="E2612" s="7">
        <v>6745</v>
      </c>
      <c r="F2612" s="7">
        <v>4948</v>
      </c>
      <c r="G2612" s="32">
        <v>1797</v>
      </c>
      <c r="H2612" s="7">
        <v>6122</v>
      </c>
      <c r="I2612" s="7">
        <v>4555</v>
      </c>
      <c r="J2612" s="32">
        <v>1567</v>
      </c>
      <c r="K2612" s="7">
        <v>5651</v>
      </c>
      <c r="L2612" s="7">
        <v>4353</v>
      </c>
      <c r="M2612" s="32">
        <v>1298</v>
      </c>
      <c r="N2612" s="8">
        <v>0.10176412936948709</v>
      </c>
      <c r="O2612" s="8">
        <v>8.6278814489571864E-2</v>
      </c>
      <c r="P2612" s="20">
        <v>0.14677728142948299</v>
      </c>
      <c r="Q2612" s="8">
        <v>7.6959923359412485E-2</v>
      </c>
      <c r="R2612" s="8">
        <v>6.5231431646932236E-2</v>
      </c>
      <c r="S2612" s="20">
        <v>0.11063040791100121</v>
      </c>
    </row>
    <row r="2613" spans="1:19" ht="13.5" customHeight="1" x14ac:dyDescent="0.2">
      <c r="A2613" s="6">
        <v>42663</v>
      </c>
      <c r="B2613" s="19">
        <v>42299</v>
      </c>
      <c r="C2613" s="19">
        <v>40843</v>
      </c>
      <c r="D2613" s="16" t="s">
        <v>6</v>
      </c>
      <c r="E2613" s="7">
        <v>7915</v>
      </c>
      <c r="F2613" s="7">
        <v>4797</v>
      </c>
      <c r="G2613" s="32">
        <v>3118</v>
      </c>
      <c r="H2613" s="7">
        <v>6637</v>
      </c>
      <c r="I2613" s="7">
        <v>4440</v>
      </c>
      <c r="J2613" s="32">
        <v>2197</v>
      </c>
      <c r="K2613" s="7">
        <v>6044</v>
      </c>
      <c r="L2613" s="7">
        <v>4514</v>
      </c>
      <c r="M2613" s="32">
        <v>1530</v>
      </c>
      <c r="N2613" s="8">
        <v>0.19255687810757882</v>
      </c>
      <c r="O2613" s="8">
        <v>8.0405405405405306E-2</v>
      </c>
      <c r="P2613" s="20">
        <v>0.4192080109239873</v>
      </c>
      <c r="Q2613" s="8">
        <v>0.16671580188679247</v>
      </c>
      <c r="R2613" s="8">
        <v>2.7855153203342642E-2</v>
      </c>
      <c r="S2613" s="20">
        <v>0.47283892300425134</v>
      </c>
    </row>
    <row r="2614" spans="1:19" ht="13.5" customHeight="1" x14ac:dyDescent="0.2">
      <c r="A2614" s="6">
        <v>42664</v>
      </c>
      <c r="B2614" s="19">
        <v>42300</v>
      </c>
      <c r="C2614" s="19">
        <v>40844</v>
      </c>
      <c r="D2614" s="16" t="s">
        <v>7</v>
      </c>
      <c r="E2614" s="7">
        <v>6997</v>
      </c>
      <c r="F2614" s="7">
        <v>5001</v>
      </c>
      <c r="G2614" s="32">
        <v>1996</v>
      </c>
      <c r="H2614" s="7">
        <v>6832</v>
      </c>
      <c r="I2614" s="7">
        <v>4942</v>
      </c>
      <c r="J2614" s="32">
        <v>1890</v>
      </c>
      <c r="K2614" s="7">
        <v>5807</v>
      </c>
      <c r="L2614" s="7">
        <v>4110</v>
      </c>
      <c r="M2614" s="32">
        <v>1697</v>
      </c>
      <c r="N2614" s="8">
        <v>2.4151053864168714E-2</v>
      </c>
      <c r="O2614" s="8">
        <v>1.1938486442735652E-2</v>
      </c>
      <c r="P2614" s="20">
        <v>5.6084656084656181E-2</v>
      </c>
      <c r="Q2614" s="8">
        <v>0.16113508131430465</v>
      </c>
      <c r="R2614" s="8">
        <v>7.9197237807509646E-2</v>
      </c>
      <c r="S2614" s="20">
        <v>0.43390804597701149</v>
      </c>
    </row>
    <row r="2615" spans="1:19" ht="13.5" customHeight="1" x14ac:dyDescent="0.2">
      <c r="A2615" s="6">
        <v>42665</v>
      </c>
      <c r="B2615" s="19">
        <v>42301</v>
      </c>
      <c r="C2615" s="19">
        <v>40845</v>
      </c>
      <c r="D2615" s="16" t="s">
        <v>1</v>
      </c>
      <c r="E2615" s="7">
        <v>7926</v>
      </c>
      <c r="F2615" s="7">
        <v>4800</v>
      </c>
      <c r="G2615" s="32">
        <v>3126</v>
      </c>
      <c r="H2615" s="7">
        <v>7130</v>
      </c>
      <c r="I2615" s="7">
        <v>4450</v>
      </c>
      <c r="J2615" s="32">
        <v>2680</v>
      </c>
      <c r="K2615" s="7">
        <v>6078</v>
      </c>
      <c r="L2615" s="7">
        <v>4188</v>
      </c>
      <c r="M2615" s="32">
        <v>1890</v>
      </c>
      <c r="N2615" s="8">
        <v>0.11164095371669003</v>
      </c>
      <c r="O2615" s="8">
        <v>7.8651685393258397E-2</v>
      </c>
      <c r="P2615" s="20">
        <v>0.16641791044776122</v>
      </c>
      <c r="Q2615" s="8">
        <v>0.12314014453733879</v>
      </c>
      <c r="R2615" s="8">
        <v>7.9136690647481966E-2</v>
      </c>
      <c r="S2615" s="20">
        <v>0.19816021464162525</v>
      </c>
    </row>
    <row r="2616" spans="1:19" ht="13.5" customHeight="1" x14ac:dyDescent="0.2">
      <c r="A2616" s="6">
        <v>42666</v>
      </c>
      <c r="B2616" s="19">
        <v>42302</v>
      </c>
      <c r="C2616" s="19">
        <v>40846</v>
      </c>
      <c r="D2616" s="16" t="s">
        <v>2</v>
      </c>
      <c r="E2616" s="7">
        <v>8062</v>
      </c>
      <c r="F2616" s="7">
        <v>5040</v>
      </c>
      <c r="G2616" s="32">
        <v>3022</v>
      </c>
      <c r="H2616" s="7">
        <v>7490</v>
      </c>
      <c r="I2616" s="7">
        <v>4936</v>
      </c>
      <c r="J2616" s="32">
        <v>2554</v>
      </c>
      <c r="K2616" s="7">
        <v>6332</v>
      </c>
      <c r="L2616" s="7">
        <v>4445</v>
      </c>
      <c r="M2616" s="32">
        <v>1887</v>
      </c>
      <c r="N2616" s="8">
        <v>7.6368491321762377E-2</v>
      </c>
      <c r="O2616" s="8">
        <v>2.1069692058346856E-2</v>
      </c>
      <c r="P2616" s="20">
        <v>0.18324197337509784</v>
      </c>
      <c r="Q2616" s="8">
        <v>0.15237278444825608</v>
      </c>
      <c r="R2616" s="8">
        <v>5.2631578947368363E-2</v>
      </c>
      <c r="S2616" s="20">
        <v>0.36865942028985499</v>
      </c>
    </row>
    <row r="2617" spans="1:19" ht="13.5" customHeight="1" x14ac:dyDescent="0.2">
      <c r="A2617" s="6">
        <v>42667</v>
      </c>
      <c r="B2617" s="19">
        <v>42303</v>
      </c>
      <c r="C2617" s="19">
        <v>40847</v>
      </c>
      <c r="D2617" s="16" t="s">
        <v>3</v>
      </c>
      <c r="E2617" s="7">
        <v>6969</v>
      </c>
      <c r="F2617" s="7">
        <v>4902</v>
      </c>
      <c r="G2617" s="32">
        <v>2067</v>
      </c>
      <c r="H2617" s="7">
        <v>5814</v>
      </c>
      <c r="I2617" s="7">
        <v>4391</v>
      </c>
      <c r="J2617" s="32">
        <v>1423</v>
      </c>
      <c r="K2617" s="7">
        <v>5561</v>
      </c>
      <c r="L2617" s="7">
        <v>3847</v>
      </c>
      <c r="M2617" s="32">
        <v>1714</v>
      </c>
      <c r="N2617" s="8">
        <v>0.19865841073271406</v>
      </c>
      <c r="O2617" s="8">
        <v>0.11637440218629025</v>
      </c>
      <c r="P2617" s="20">
        <v>0.45256500351370343</v>
      </c>
      <c r="Q2617" s="8">
        <v>0.25341726618705041</v>
      </c>
      <c r="R2617" s="8">
        <v>0.15558698727015563</v>
      </c>
      <c r="S2617" s="20">
        <v>0.56828528072837625</v>
      </c>
    </row>
    <row r="2618" spans="1:19" ht="13.5" customHeight="1" x14ac:dyDescent="0.2">
      <c r="A2618" s="6">
        <v>42668</v>
      </c>
      <c r="B2618" s="19">
        <v>42304</v>
      </c>
      <c r="C2618" s="19">
        <v>40848</v>
      </c>
      <c r="D2618" s="16" t="s">
        <v>4</v>
      </c>
      <c r="E2618" s="7">
        <v>6290</v>
      </c>
      <c r="F2618" s="7">
        <v>4205</v>
      </c>
      <c r="G2618" s="32">
        <v>2085</v>
      </c>
      <c r="H2618" s="7">
        <v>6145</v>
      </c>
      <c r="I2618" s="7">
        <v>4010</v>
      </c>
      <c r="J2618" s="32">
        <v>2135</v>
      </c>
      <c r="K2618" s="7">
        <v>5733</v>
      </c>
      <c r="L2618" s="7">
        <v>3735</v>
      </c>
      <c r="M2618" s="32">
        <v>1998</v>
      </c>
      <c r="N2618" s="8">
        <v>2.3596419853539441E-2</v>
      </c>
      <c r="O2618" s="8">
        <v>4.8628428927680822E-2</v>
      </c>
      <c r="P2618" s="20">
        <v>-2.3419203747072626E-2</v>
      </c>
      <c r="Q2618" s="8">
        <v>7.9087322010636507E-2</v>
      </c>
      <c r="R2618" s="8">
        <v>9.0508298755186622E-2</v>
      </c>
      <c r="S2618" s="20">
        <v>5.6766345666497742E-2</v>
      </c>
    </row>
    <row r="2619" spans="1:19" ht="13.5" customHeight="1" x14ac:dyDescent="0.2">
      <c r="A2619" s="6">
        <v>42669</v>
      </c>
      <c r="B2619" s="19">
        <v>42305</v>
      </c>
      <c r="C2619" s="19">
        <v>40849</v>
      </c>
      <c r="D2619" s="16" t="s">
        <v>5</v>
      </c>
      <c r="E2619" s="7">
        <v>6627</v>
      </c>
      <c r="F2619" s="7">
        <v>5020</v>
      </c>
      <c r="G2619" s="32">
        <v>1607</v>
      </c>
      <c r="H2619" s="7">
        <v>6004</v>
      </c>
      <c r="I2619" s="7">
        <v>4902</v>
      </c>
      <c r="J2619" s="32">
        <v>1102</v>
      </c>
      <c r="K2619" s="7">
        <v>5890</v>
      </c>
      <c r="L2619" s="7">
        <v>4631</v>
      </c>
      <c r="M2619" s="32">
        <v>1259</v>
      </c>
      <c r="N2619" s="8">
        <v>0.1037641572285144</v>
      </c>
      <c r="O2619" s="8">
        <v>2.4071807425540603E-2</v>
      </c>
      <c r="P2619" s="20">
        <v>0.45825771324863873</v>
      </c>
      <c r="Q2619" s="8">
        <v>0.10542118432026681</v>
      </c>
      <c r="R2619" s="8">
        <v>0.10719011910013232</v>
      </c>
      <c r="S2619" s="20">
        <v>9.9931553730321587E-2</v>
      </c>
    </row>
    <row r="2620" spans="1:19" ht="13.5" customHeight="1" x14ac:dyDescent="0.2">
      <c r="A2620" s="6">
        <v>42670</v>
      </c>
      <c r="B2620" s="19">
        <v>42306</v>
      </c>
      <c r="C2620" s="19">
        <v>40850</v>
      </c>
      <c r="D2620" s="16" t="s">
        <v>6</v>
      </c>
      <c r="E2620" s="7">
        <v>7554</v>
      </c>
      <c r="F2620" s="7">
        <v>4745</v>
      </c>
      <c r="G2620" s="32">
        <v>2809</v>
      </c>
      <c r="H2620" s="7">
        <v>7342</v>
      </c>
      <c r="I2620" s="7">
        <v>4819</v>
      </c>
      <c r="J2620" s="32">
        <v>2523</v>
      </c>
      <c r="K2620" s="7">
        <v>6255</v>
      </c>
      <c r="L2620" s="7">
        <v>4531</v>
      </c>
      <c r="M2620" s="32">
        <v>1724</v>
      </c>
      <c r="N2620" s="8">
        <v>2.8874965949332587E-2</v>
      </c>
      <c r="O2620" s="8">
        <v>-1.5355882963270395E-2</v>
      </c>
      <c r="P2620" s="20">
        <v>0.11335711454617514</v>
      </c>
      <c r="Q2620" s="8">
        <v>0.16610064834825566</v>
      </c>
      <c r="R2620" s="8">
        <v>5.0243470562195691E-2</v>
      </c>
      <c r="S2620" s="20">
        <v>0.43316326530612237</v>
      </c>
    </row>
    <row r="2621" spans="1:19" ht="13.5" customHeight="1" x14ac:dyDescent="0.2">
      <c r="A2621" s="6">
        <v>42671</v>
      </c>
      <c r="B2621" s="19">
        <v>42307</v>
      </c>
      <c r="C2621" s="19">
        <v>40851</v>
      </c>
      <c r="D2621" s="16" t="s">
        <v>7</v>
      </c>
      <c r="E2621" s="7">
        <v>6991</v>
      </c>
      <c r="F2621" s="7">
        <v>4729</v>
      </c>
      <c r="G2621" s="32">
        <v>2262</v>
      </c>
      <c r="H2621" s="7">
        <v>6955</v>
      </c>
      <c r="I2621" s="7">
        <v>5160</v>
      </c>
      <c r="J2621" s="32">
        <v>1795</v>
      </c>
      <c r="K2621" s="7">
        <v>5799</v>
      </c>
      <c r="L2621" s="7">
        <v>4167</v>
      </c>
      <c r="M2621" s="32">
        <v>1632</v>
      </c>
      <c r="N2621" s="8">
        <v>5.1761322789360964E-3</v>
      </c>
      <c r="O2621" s="8">
        <v>-8.3527131782945685E-2</v>
      </c>
      <c r="P2621" s="20">
        <v>0.26016713091921995</v>
      </c>
      <c r="Q2621" s="8">
        <v>7.8525146559703884E-2</v>
      </c>
      <c r="R2621" s="8">
        <v>-5.1924619085805923E-2</v>
      </c>
      <c r="S2621" s="20">
        <v>0.51405622489959835</v>
      </c>
    </row>
    <row r="2622" spans="1:19" ht="13.5" customHeight="1" x14ac:dyDescent="0.2">
      <c r="A2622" s="6">
        <v>42672</v>
      </c>
      <c r="B2622" s="19">
        <v>42308</v>
      </c>
      <c r="C2622" s="19">
        <v>40852</v>
      </c>
      <c r="D2622" s="16" t="s">
        <v>1</v>
      </c>
      <c r="E2622" s="7">
        <v>7998</v>
      </c>
      <c r="F2622" s="7">
        <v>4739</v>
      </c>
      <c r="G2622" s="32">
        <v>3259</v>
      </c>
      <c r="H2622" s="7">
        <v>7035</v>
      </c>
      <c r="I2622" s="7">
        <v>4504</v>
      </c>
      <c r="J2622" s="32">
        <v>2531</v>
      </c>
      <c r="K2622" s="7">
        <v>6091</v>
      </c>
      <c r="L2622" s="7">
        <v>4204</v>
      </c>
      <c r="M2622" s="32">
        <v>1887</v>
      </c>
      <c r="N2622" s="8">
        <v>0.13688699360341161</v>
      </c>
      <c r="O2622" s="8">
        <v>5.2175843694493684E-2</v>
      </c>
      <c r="P2622" s="20">
        <v>0.28763334650335826</v>
      </c>
      <c r="Q2622" s="8">
        <v>0.15494584837545133</v>
      </c>
      <c r="R2622" s="8">
        <v>5.6397681676326306E-2</v>
      </c>
      <c r="S2622" s="20">
        <v>0.33620336203362045</v>
      </c>
    </row>
    <row r="2623" spans="1:19" ht="13.5" customHeight="1" x14ac:dyDescent="0.2">
      <c r="A2623" s="6">
        <v>42673</v>
      </c>
      <c r="B2623" s="19">
        <v>42309</v>
      </c>
      <c r="C2623" s="19">
        <v>40853</v>
      </c>
      <c r="D2623" s="16" t="s">
        <v>2</v>
      </c>
      <c r="E2623" s="7">
        <v>7874</v>
      </c>
      <c r="F2623" s="7">
        <v>4714</v>
      </c>
      <c r="G2623" s="32">
        <v>3160</v>
      </c>
      <c r="H2623" s="7">
        <v>7667</v>
      </c>
      <c r="I2623" s="7">
        <v>4878</v>
      </c>
      <c r="J2623" s="32">
        <v>2789</v>
      </c>
      <c r="K2623" s="7">
        <v>6732</v>
      </c>
      <c r="L2623" s="7">
        <v>4734</v>
      </c>
      <c r="M2623" s="32">
        <v>1998</v>
      </c>
      <c r="N2623" s="8">
        <v>2.6998826137994092E-2</v>
      </c>
      <c r="O2623" s="8">
        <v>-3.3620336203362022E-2</v>
      </c>
      <c r="P2623" s="20">
        <v>0.13302258874148443</v>
      </c>
      <c r="Q2623" s="8">
        <v>0.14898584561505901</v>
      </c>
      <c r="R2623" s="8">
        <v>2.7015250544662361E-2</v>
      </c>
      <c r="S2623" s="20">
        <v>0.39637649138311981</v>
      </c>
    </row>
    <row r="2624" spans="1:19" ht="13.5" customHeight="1" x14ac:dyDescent="0.2">
      <c r="A2624" s="6">
        <v>42674</v>
      </c>
      <c r="B2624" s="19">
        <v>42310</v>
      </c>
      <c r="C2624" s="19">
        <v>40854</v>
      </c>
      <c r="D2624" s="16" t="s">
        <v>3</v>
      </c>
      <c r="E2624" s="7">
        <v>6444</v>
      </c>
      <c r="F2624" s="7">
        <v>4510</v>
      </c>
      <c r="G2624" s="32">
        <v>1934</v>
      </c>
      <c r="H2624" s="7">
        <v>6063</v>
      </c>
      <c r="I2624" s="7">
        <v>4559</v>
      </c>
      <c r="J2624" s="32">
        <v>1504</v>
      </c>
      <c r="K2624" s="7">
        <v>5801</v>
      </c>
      <c r="L2624" s="7">
        <v>4153</v>
      </c>
      <c r="M2624" s="32">
        <v>1648</v>
      </c>
      <c r="N2624" s="8">
        <v>6.2840178129638824E-2</v>
      </c>
      <c r="O2624" s="8">
        <v>-1.0747971046282112E-2</v>
      </c>
      <c r="P2624" s="20">
        <v>0.28590425531914887</v>
      </c>
      <c r="Q2624" s="8">
        <v>0.11972198088618602</v>
      </c>
      <c r="R2624" s="8">
        <v>3.6305147058823595E-2</v>
      </c>
      <c r="S2624" s="20">
        <v>0.37847469707769066</v>
      </c>
    </row>
    <row r="2625" spans="1:19" ht="13.5" customHeight="1" x14ac:dyDescent="0.2">
      <c r="A2625" s="6">
        <v>42675</v>
      </c>
      <c r="B2625" s="19">
        <v>42311</v>
      </c>
      <c r="C2625" s="19">
        <v>40855</v>
      </c>
      <c r="D2625" s="16" t="s">
        <v>4</v>
      </c>
      <c r="E2625" s="7">
        <v>6733</v>
      </c>
      <c r="F2625" s="7">
        <v>4606</v>
      </c>
      <c r="G2625" s="32">
        <v>2127</v>
      </c>
      <c r="H2625" s="7">
        <v>6177</v>
      </c>
      <c r="I2625" s="7">
        <v>4041</v>
      </c>
      <c r="J2625" s="32">
        <v>2136</v>
      </c>
      <c r="K2625" s="7">
        <v>5662</v>
      </c>
      <c r="L2625" s="7">
        <v>3766</v>
      </c>
      <c r="M2625" s="32">
        <v>1896</v>
      </c>
      <c r="N2625" s="8">
        <v>9.0011332361987995E-2</v>
      </c>
      <c r="O2625" s="8">
        <v>0.13981687701064094</v>
      </c>
      <c r="P2625" s="20">
        <v>-4.2134831460673983E-3</v>
      </c>
      <c r="Q2625" s="8">
        <v>0.15212183436002746</v>
      </c>
      <c r="R2625" s="8">
        <v>0.1699263398526798</v>
      </c>
      <c r="S2625" s="20">
        <v>0.11536444677503943</v>
      </c>
    </row>
    <row r="2626" spans="1:19" ht="13.5" customHeight="1" x14ac:dyDescent="0.2">
      <c r="A2626" s="6">
        <v>42676</v>
      </c>
      <c r="B2626" s="19">
        <v>42312</v>
      </c>
      <c r="C2626" s="19">
        <v>40856</v>
      </c>
      <c r="D2626" s="16" t="s">
        <v>5</v>
      </c>
      <c r="E2626" s="7">
        <v>7245</v>
      </c>
      <c r="F2626" s="7">
        <v>5321</v>
      </c>
      <c r="G2626" s="32">
        <v>1924</v>
      </c>
      <c r="H2626" s="7">
        <v>5306</v>
      </c>
      <c r="I2626" s="7">
        <v>4257</v>
      </c>
      <c r="J2626" s="32">
        <v>1049</v>
      </c>
      <c r="K2626" s="7">
        <v>5552</v>
      </c>
      <c r="L2626" s="7">
        <v>4251</v>
      </c>
      <c r="M2626" s="32">
        <v>1301</v>
      </c>
      <c r="N2626" s="8">
        <v>0.36543535620052769</v>
      </c>
      <c r="O2626" s="8">
        <v>0.24994127319708714</v>
      </c>
      <c r="P2626" s="20">
        <v>0.83412774070543372</v>
      </c>
      <c r="Q2626" s="8">
        <v>0.23424190800681433</v>
      </c>
      <c r="R2626" s="8">
        <v>0.23399814471243041</v>
      </c>
      <c r="S2626" s="20">
        <v>0.23491655969191272</v>
      </c>
    </row>
    <row r="2627" spans="1:19" ht="13.5" customHeight="1" x14ac:dyDescent="0.2">
      <c r="A2627" s="6">
        <v>42677</v>
      </c>
      <c r="B2627" s="19">
        <v>42313</v>
      </c>
      <c r="C2627" s="19">
        <v>40857</v>
      </c>
      <c r="D2627" s="16" t="s">
        <v>6</v>
      </c>
      <c r="E2627" s="7">
        <v>7589</v>
      </c>
      <c r="F2627" s="7">
        <v>4827</v>
      </c>
      <c r="G2627" s="32">
        <v>2762</v>
      </c>
      <c r="H2627" s="7">
        <v>6709</v>
      </c>
      <c r="I2627" s="7">
        <v>4307</v>
      </c>
      <c r="J2627" s="32">
        <v>2402</v>
      </c>
      <c r="K2627" s="7">
        <v>6028</v>
      </c>
      <c r="L2627" s="7">
        <v>4404</v>
      </c>
      <c r="M2627" s="32">
        <v>1624</v>
      </c>
      <c r="N2627" s="8">
        <v>0.13116708898494567</v>
      </c>
      <c r="O2627" s="8">
        <v>0.12073368934293005</v>
      </c>
      <c r="P2627" s="20">
        <v>0.14987510407993332</v>
      </c>
      <c r="Q2627" s="8">
        <v>0.15386954538543418</v>
      </c>
      <c r="R2627" s="8">
        <v>9.2823183155988254E-2</v>
      </c>
      <c r="S2627" s="20">
        <v>0.27870370370370368</v>
      </c>
    </row>
    <row r="2628" spans="1:19" ht="13.5" customHeight="1" x14ac:dyDescent="0.2">
      <c r="A2628" s="6">
        <v>42678</v>
      </c>
      <c r="B2628" s="19">
        <v>42314</v>
      </c>
      <c r="C2628" s="19">
        <v>40858</v>
      </c>
      <c r="D2628" s="16" t="s">
        <v>7</v>
      </c>
      <c r="E2628" s="7">
        <v>7214</v>
      </c>
      <c r="F2628" s="7">
        <v>5153</v>
      </c>
      <c r="G2628" s="32">
        <v>2061</v>
      </c>
      <c r="H2628" s="7">
        <v>6017</v>
      </c>
      <c r="I2628" s="7">
        <v>4470</v>
      </c>
      <c r="J2628" s="32">
        <v>1547</v>
      </c>
      <c r="K2628" s="7">
        <v>5741</v>
      </c>
      <c r="L2628" s="7">
        <v>4271</v>
      </c>
      <c r="M2628" s="32">
        <v>1470</v>
      </c>
      <c r="N2628" s="8">
        <v>0.19893634701678575</v>
      </c>
      <c r="O2628" s="8">
        <v>0.15279642058165543</v>
      </c>
      <c r="P2628" s="20">
        <v>0.33225597931480277</v>
      </c>
      <c r="Q2628" s="8">
        <v>0.20494404543176881</v>
      </c>
      <c r="R2628" s="8">
        <v>0.16636487098234487</v>
      </c>
      <c r="S2628" s="20">
        <v>0.3135755258126196</v>
      </c>
    </row>
    <row r="2629" spans="1:19" ht="13.5" customHeight="1" x14ac:dyDescent="0.2">
      <c r="A2629" s="6">
        <v>42679</v>
      </c>
      <c r="B2629" s="19">
        <v>42315</v>
      </c>
      <c r="C2629" s="19">
        <v>40859</v>
      </c>
      <c r="D2629" s="16" t="s">
        <v>1</v>
      </c>
      <c r="E2629" s="7">
        <v>7456</v>
      </c>
      <c r="F2629" s="7">
        <v>4535</v>
      </c>
      <c r="G2629" s="32">
        <v>2921</v>
      </c>
      <c r="H2629" s="7">
        <v>6722</v>
      </c>
      <c r="I2629" s="7">
        <v>4363</v>
      </c>
      <c r="J2629" s="32">
        <v>2359</v>
      </c>
      <c r="K2629" s="7">
        <v>6404</v>
      </c>
      <c r="L2629" s="7">
        <v>4457</v>
      </c>
      <c r="M2629" s="32">
        <v>1947</v>
      </c>
      <c r="N2629" s="8">
        <v>0.10919369235346621</v>
      </c>
      <c r="O2629" s="8">
        <v>3.9422415768966212E-2</v>
      </c>
      <c r="P2629" s="20">
        <v>0.23823654090716406</v>
      </c>
      <c r="Q2629" s="8">
        <v>7.203450754852625E-2</v>
      </c>
      <c r="R2629" s="8">
        <v>3.8470345775131642E-2</v>
      </c>
      <c r="S2629" s="20">
        <v>0.12867078825347766</v>
      </c>
    </row>
    <row r="2630" spans="1:19" ht="13.5" customHeight="1" x14ac:dyDescent="0.2">
      <c r="A2630" s="6">
        <v>42680</v>
      </c>
      <c r="B2630" s="19">
        <v>42316</v>
      </c>
      <c r="C2630" s="19">
        <v>40860</v>
      </c>
      <c r="D2630" s="16" t="s">
        <v>2</v>
      </c>
      <c r="E2630" s="7">
        <v>8051</v>
      </c>
      <c r="F2630" s="7">
        <v>4962</v>
      </c>
      <c r="G2630" s="32">
        <v>3089</v>
      </c>
      <c r="H2630" s="7">
        <v>7234</v>
      </c>
      <c r="I2630" s="7">
        <v>4637</v>
      </c>
      <c r="J2630" s="32">
        <v>2597</v>
      </c>
      <c r="K2630" s="7">
        <v>6815</v>
      </c>
      <c r="L2630" s="7">
        <v>4742</v>
      </c>
      <c r="M2630" s="32">
        <v>2073</v>
      </c>
      <c r="N2630" s="8">
        <v>0.11293889964058601</v>
      </c>
      <c r="O2630" s="8">
        <v>7.0088419236575383E-2</v>
      </c>
      <c r="P2630" s="20">
        <v>0.18944936465152096</v>
      </c>
      <c r="Q2630" s="8">
        <v>0.11803916122760727</v>
      </c>
      <c r="R2630" s="8">
        <v>3.4378159757331161E-3</v>
      </c>
      <c r="S2630" s="20">
        <v>0.36923758865248235</v>
      </c>
    </row>
    <row r="2631" spans="1:19" ht="13.5" customHeight="1" x14ac:dyDescent="0.2">
      <c r="A2631" s="6">
        <v>42681</v>
      </c>
      <c r="B2631" s="19">
        <v>42317</v>
      </c>
      <c r="C2631" s="19">
        <v>40861</v>
      </c>
      <c r="D2631" s="16" t="s">
        <v>3</v>
      </c>
      <c r="E2631" s="7">
        <v>6693</v>
      </c>
      <c r="F2631" s="7">
        <v>4813</v>
      </c>
      <c r="G2631" s="32">
        <v>1880</v>
      </c>
      <c r="H2631" s="7">
        <v>5658</v>
      </c>
      <c r="I2631" s="7">
        <v>4198</v>
      </c>
      <c r="J2631" s="32">
        <v>1460</v>
      </c>
      <c r="K2631" s="7">
        <v>6123</v>
      </c>
      <c r="L2631" s="7">
        <v>4356</v>
      </c>
      <c r="M2631" s="32">
        <v>1767</v>
      </c>
      <c r="N2631" s="8">
        <v>0.18292682926829262</v>
      </c>
      <c r="O2631" s="8">
        <v>0.14649833253930433</v>
      </c>
      <c r="P2631" s="20">
        <v>0.28767123287671237</v>
      </c>
      <c r="Q2631" s="8">
        <v>0.21668787493183062</v>
      </c>
      <c r="R2631" s="8">
        <v>0.15088474414155906</v>
      </c>
      <c r="S2631" s="20">
        <v>0.42532221379833213</v>
      </c>
    </row>
    <row r="2632" spans="1:19" ht="13.5" customHeight="1" x14ac:dyDescent="0.2">
      <c r="A2632" s="6">
        <v>42682</v>
      </c>
      <c r="B2632" s="19">
        <v>42318</v>
      </c>
      <c r="C2632" s="19">
        <v>40862</v>
      </c>
      <c r="D2632" s="16" t="s">
        <v>4</v>
      </c>
      <c r="E2632" s="7">
        <v>6625</v>
      </c>
      <c r="F2632" s="7">
        <v>4538</v>
      </c>
      <c r="G2632" s="32">
        <v>2087</v>
      </c>
      <c r="H2632" s="7">
        <v>5904</v>
      </c>
      <c r="I2632" s="7">
        <v>3671</v>
      </c>
      <c r="J2632" s="32">
        <v>2233</v>
      </c>
      <c r="K2632" s="7">
        <v>6228</v>
      </c>
      <c r="L2632" s="7">
        <v>3931</v>
      </c>
      <c r="M2632" s="32">
        <v>2297</v>
      </c>
      <c r="N2632" s="8">
        <v>0.12212059620596216</v>
      </c>
      <c r="O2632" s="8">
        <v>0.23617542903840905</v>
      </c>
      <c r="P2632" s="20">
        <v>-6.5382892969099826E-2</v>
      </c>
      <c r="Q2632" s="8">
        <v>0.12269106931028628</v>
      </c>
      <c r="R2632" s="8">
        <v>0.14827935222672073</v>
      </c>
      <c r="S2632" s="20">
        <v>7.0805541303232467E-2</v>
      </c>
    </row>
    <row r="2633" spans="1:19" ht="13.5" customHeight="1" x14ac:dyDescent="0.2">
      <c r="A2633" s="6">
        <v>42683</v>
      </c>
      <c r="B2633" s="19">
        <v>42319</v>
      </c>
      <c r="C2633" s="19">
        <v>40863</v>
      </c>
      <c r="D2633" s="16" t="s">
        <v>5</v>
      </c>
      <c r="E2633" s="7">
        <v>6732</v>
      </c>
      <c r="F2633" s="7">
        <v>4949</v>
      </c>
      <c r="G2633" s="32">
        <v>1783</v>
      </c>
      <c r="H2633" s="7">
        <v>6122</v>
      </c>
      <c r="I2633" s="7">
        <v>4898</v>
      </c>
      <c r="J2633" s="32">
        <v>1224</v>
      </c>
      <c r="K2633" s="7">
        <v>5790</v>
      </c>
      <c r="L2633" s="7">
        <v>4328</v>
      </c>
      <c r="M2633" s="32">
        <v>1462</v>
      </c>
      <c r="N2633" s="8">
        <v>9.9640640313622963E-2</v>
      </c>
      <c r="O2633" s="8">
        <v>1.0412413229889728E-2</v>
      </c>
      <c r="P2633" s="20">
        <v>0.45669934640522869</v>
      </c>
      <c r="Q2633" s="8">
        <v>8.5806451612903123E-2</v>
      </c>
      <c r="R2633" s="8">
        <v>5.883611467693628E-2</v>
      </c>
      <c r="S2633" s="20">
        <v>0.16841415465268672</v>
      </c>
    </row>
    <row r="2634" spans="1:19" ht="13.5" customHeight="1" x14ac:dyDescent="0.2">
      <c r="A2634" s="6">
        <v>42684</v>
      </c>
      <c r="B2634" s="19">
        <v>42320</v>
      </c>
      <c r="C2634" s="19">
        <v>40864</v>
      </c>
      <c r="D2634" s="16" t="s">
        <v>6</v>
      </c>
      <c r="E2634" s="7">
        <v>7438</v>
      </c>
      <c r="F2634" s="7">
        <v>4809</v>
      </c>
      <c r="G2634" s="32">
        <v>2629</v>
      </c>
      <c r="H2634" s="7">
        <v>7703</v>
      </c>
      <c r="I2634" s="7">
        <v>4882</v>
      </c>
      <c r="J2634" s="32">
        <v>2821</v>
      </c>
      <c r="K2634" s="7">
        <v>6505</v>
      </c>
      <c r="L2634" s="7">
        <v>4644</v>
      </c>
      <c r="M2634" s="32">
        <v>1861</v>
      </c>
      <c r="N2634" s="8">
        <v>-3.4402180968453822E-2</v>
      </c>
      <c r="O2634" s="8">
        <v>-1.4952888160589928E-2</v>
      </c>
      <c r="P2634" s="20">
        <v>-6.8060971286777794E-2</v>
      </c>
      <c r="Q2634" s="8">
        <v>0.17932456001268426</v>
      </c>
      <c r="R2634" s="8">
        <v>7.2719161275931254E-2</v>
      </c>
      <c r="S2634" s="20">
        <v>0.44133771929824572</v>
      </c>
    </row>
    <row r="2635" spans="1:19" ht="13.5" customHeight="1" x14ac:dyDescent="0.2">
      <c r="A2635" s="6">
        <v>42685</v>
      </c>
      <c r="B2635" s="19">
        <v>42321</v>
      </c>
      <c r="C2635" s="19">
        <v>40865</v>
      </c>
      <c r="D2635" s="16" t="s">
        <v>7</v>
      </c>
      <c r="E2635" s="7">
        <v>6941</v>
      </c>
      <c r="F2635" s="7">
        <v>5022</v>
      </c>
      <c r="G2635" s="32">
        <v>1919</v>
      </c>
      <c r="H2635" s="7">
        <v>6975</v>
      </c>
      <c r="I2635" s="7">
        <v>5133</v>
      </c>
      <c r="J2635" s="32">
        <v>1842</v>
      </c>
      <c r="K2635" s="7">
        <v>6817</v>
      </c>
      <c r="L2635" s="7">
        <v>4876</v>
      </c>
      <c r="M2635" s="32">
        <v>1941</v>
      </c>
      <c r="N2635" s="8">
        <v>-4.8745519713261354E-3</v>
      </c>
      <c r="O2635" s="8">
        <v>-2.1624780829924029E-2</v>
      </c>
      <c r="P2635" s="20">
        <v>4.1802388707926186E-2</v>
      </c>
      <c r="Q2635" s="8">
        <v>0.10790103750997604</v>
      </c>
      <c r="R2635" s="8">
        <v>2.5944841675178854E-2</v>
      </c>
      <c r="S2635" s="20">
        <v>0.40072992700729926</v>
      </c>
    </row>
    <row r="2636" spans="1:19" ht="13.5" customHeight="1" x14ac:dyDescent="0.2">
      <c r="A2636" s="6">
        <v>42686</v>
      </c>
      <c r="B2636" s="19">
        <v>42322</v>
      </c>
      <c r="C2636" s="19">
        <v>40866</v>
      </c>
      <c r="D2636" s="16" t="s">
        <v>1</v>
      </c>
      <c r="E2636" s="7">
        <v>7743</v>
      </c>
      <c r="F2636" s="7">
        <v>4845</v>
      </c>
      <c r="G2636" s="32">
        <v>2898</v>
      </c>
      <c r="H2636" s="7">
        <v>7742</v>
      </c>
      <c r="I2636" s="7">
        <v>4696</v>
      </c>
      <c r="J2636" s="32">
        <v>3046</v>
      </c>
      <c r="K2636" s="7">
        <v>6483</v>
      </c>
      <c r="L2636" s="7">
        <v>4445</v>
      </c>
      <c r="M2636" s="32">
        <v>2038</v>
      </c>
      <c r="N2636" s="8">
        <v>1.2916559028663954E-4</v>
      </c>
      <c r="O2636" s="8">
        <v>3.1729131175468384E-2</v>
      </c>
      <c r="P2636" s="20">
        <v>-4.8588312541037459E-2</v>
      </c>
      <c r="Q2636" s="8">
        <v>0.10725010725010731</v>
      </c>
      <c r="R2636" s="8">
        <v>8.5349462365591489E-2</v>
      </c>
      <c r="S2636" s="20">
        <v>0.14590747330960863</v>
      </c>
    </row>
    <row r="2637" spans="1:19" ht="13.5" customHeight="1" x14ac:dyDescent="0.2">
      <c r="A2637" s="6">
        <v>42687</v>
      </c>
      <c r="B2637" s="19">
        <v>42323</v>
      </c>
      <c r="C2637" s="19">
        <v>40867</v>
      </c>
      <c r="D2637" s="16" t="s">
        <v>2</v>
      </c>
      <c r="E2637" s="7">
        <v>7879</v>
      </c>
      <c r="F2637" s="7">
        <v>5020</v>
      </c>
      <c r="G2637" s="32">
        <v>2859</v>
      </c>
      <c r="H2637" s="7">
        <v>7850</v>
      </c>
      <c r="I2637" s="7">
        <v>4763</v>
      </c>
      <c r="J2637" s="32">
        <v>3087</v>
      </c>
      <c r="K2637" s="7">
        <v>6668</v>
      </c>
      <c r="L2637" s="7">
        <v>4511</v>
      </c>
      <c r="M2637" s="32">
        <v>2157</v>
      </c>
      <c r="N2637" s="8">
        <v>3.6942675159234994E-3</v>
      </c>
      <c r="O2637" s="8">
        <v>5.3957589754356494E-2</v>
      </c>
      <c r="P2637" s="20">
        <v>-7.3858114674441255E-2</v>
      </c>
      <c r="Q2637" s="8">
        <v>5.1935914552736939E-2</v>
      </c>
      <c r="R2637" s="8">
        <v>3.985651654045963E-4</v>
      </c>
      <c r="S2637" s="20">
        <v>0.15655339805825252</v>
      </c>
    </row>
    <row r="2638" spans="1:19" ht="13.5" customHeight="1" x14ac:dyDescent="0.2">
      <c r="A2638" s="6">
        <v>42688</v>
      </c>
      <c r="B2638" s="19">
        <v>42324</v>
      </c>
      <c r="C2638" s="19">
        <v>40868</v>
      </c>
      <c r="D2638" s="16" t="s">
        <v>3</v>
      </c>
      <c r="E2638" s="7">
        <v>6746</v>
      </c>
      <c r="F2638" s="7">
        <v>4733</v>
      </c>
      <c r="G2638" s="32">
        <v>2013</v>
      </c>
      <c r="H2638" s="7">
        <v>6437</v>
      </c>
      <c r="I2638" s="7">
        <v>4859</v>
      </c>
      <c r="J2638" s="32">
        <v>1578</v>
      </c>
      <c r="K2638" s="7">
        <v>5661</v>
      </c>
      <c r="L2638" s="7">
        <v>3935</v>
      </c>
      <c r="M2638" s="32">
        <v>1726</v>
      </c>
      <c r="N2638" s="8">
        <v>4.8003728444927729E-2</v>
      </c>
      <c r="O2638" s="8">
        <v>-2.5931261576456088E-2</v>
      </c>
      <c r="P2638" s="20">
        <v>0.2756653992395437</v>
      </c>
      <c r="Q2638" s="8">
        <v>0.14903764265031505</v>
      </c>
      <c r="R2638" s="8">
        <v>6.7915162454873723E-2</v>
      </c>
      <c r="S2638" s="20">
        <v>0.39888811674774138</v>
      </c>
    </row>
    <row r="2639" spans="1:19" ht="13.5" customHeight="1" x14ac:dyDescent="0.2">
      <c r="A2639" s="6">
        <v>42689</v>
      </c>
      <c r="B2639" s="19">
        <v>42325</v>
      </c>
      <c r="C2639" s="19">
        <v>40869</v>
      </c>
      <c r="D2639" s="16" t="s">
        <v>4</v>
      </c>
      <c r="E2639" s="7">
        <v>7210</v>
      </c>
      <c r="F2639" s="7">
        <v>4819</v>
      </c>
      <c r="G2639" s="32">
        <v>2391</v>
      </c>
      <c r="H2639" s="7">
        <v>6495</v>
      </c>
      <c r="I2639" s="7">
        <v>4254</v>
      </c>
      <c r="J2639" s="32">
        <v>2241</v>
      </c>
      <c r="K2639" s="7">
        <v>6416</v>
      </c>
      <c r="L2639" s="7">
        <v>4333</v>
      </c>
      <c r="M2639" s="32">
        <v>2083</v>
      </c>
      <c r="N2639" s="8">
        <v>0.11008468052347964</v>
      </c>
      <c r="O2639" s="8">
        <v>0.13281617301363413</v>
      </c>
      <c r="P2639" s="20">
        <v>6.6934404283801818E-2</v>
      </c>
      <c r="Q2639" s="8">
        <v>0.23437767505564122</v>
      </c>
      <c r="R2639" s="8">
        <v>0.24041184041184049</v>
      </c>
      <c r="S2639" s="20">
        <v>0.22239263803680975</v>
      </c>
    </row>
    <row r="2640" spans="1:19" ht="13.5" customHeight="1" x14ac:dyDescent="0.2">
      <c r="A2640" s="6">
        <v>42690</v>
      </c>
      <c r="B2640" s="19">
        <v>42326</v>
      </c>
      <c r="C2640" s="19">
        <v>40870</v>
      </c>
      <c r="D2640" s="16" t="s">
        <v>5</v>
      </c>
      <c r="E2640" s="7">
        <v>6993</v>
      </c>
      <c r="F2640" s="7">
        <v>4881</v>
      </c>
      <c r="G2640" s="32">
        <v>2112</v>
      </c>
      <c r="H2640" s="7">
        <v>6225</v>
      </c>
      <c r="I2640" s="7">
        <v>4860</v>
      </c>
      <c r="J2640" s="32">
        <v>1365</v>
      </c>
      <c r="K2640" s="7">
        <v>6550</v>
      </c>
      <c r="L2640" s="7">
        <v>4913</v>
      </c>
      <c r="M2640" s="32">
        <v>1637</v>
      </c>
      <c r="N2640" s="8">
        <v>0.12337349397590369</v>
      </c>
      <c r="O2640" s="8">
        <v>4.3209876543210957E-3</v>
      </c>
      <c r="P2640" s="20">
        <v>0.54725274725274731</v>
      </c>
      <c r="Q2640" s="8">
        <v>8.4354163436191731E-2</v>
      </c>
      <c r="R2640" s="8">
        <v>5.443940375891132E-2</v>
      </c>
      <c r="S2640" s="20">
        <v>0.16043956043956054</v>
      </c>
    </row>
    <row r="2641" spans="1:19" ht="13.5" customHeight="1" x14ac:dyDescent="0.2">
      <c r="A2641" s="6">
        <v>42691</v>
      </c>
      <c r="B2641" s="19">
        <v>42327</v>
      </c>
      <c r="C2641" s="19">
        <v>40871</v>
      </c>
      <c r="D2641" s="16" t="s">
        <v>6</v>
      </c>
      <c r="E2641" s="7">
        <v>7804</v>
      </c>
      <c r="F2641" s="7">
        <v>4836</v>
      </c>
      <c r="G2641" s="32">
        <v>2968</v>
      </c>
      <c r="H2641" s="7">
        <v>7539</v>
      </c>
      <c r="I2641" s="7">
        <v>4751</v>
      </c>
      <c r="J2641" s="32">
        <v>2788</v>
      </c>
      <c r="K2641" s="7">
        <v>6484</v>
      </c>
      <c r="L2641" s="7">
        <v>4745</v>
      </c>
      <c r="M2641" s="32">
        <v>1739</v>
      </c>
      <c r="N2641" s="8">
        <v>3.5150550470884667E-2</v>
      </c>
      <c r="O2641" s="8">
        <v>1.7890970322037569E-2</v>
      </c>
      <c r="P2641" s="20">
        <v>6.4562410329985553E-2</v>
      </c>
      <c r="Q2641" s="8">
        <v>0.13910378047000438</v>
      </c>
      <c r="R2641" s="8">
        <v>6.4026402640263935E-2</v>
      </c>
      <c r="S2641" s="20">
        <v>0.28707718993928877</v>
      </c>
    </row>
    <row r="2642" spans="1:19" ht="13.5" customHeight="1" x14ac:dyDescent="0.2">
      <c r="A2642" s="6">
        <v>42692</v>
      </c>
      <c r="B2642" s="19">
        <v>42328</v>
      </c>
      <c r="C2642" s="19">
        <v>40872</v>
      </c>
      <c r="D2642" s="16" t="s">
        <v>7</v>
      </c>
      <c r="E2642" s="7">
        <v>7511</v>
      </c>
      <c r="F2642" s="7">
        <v>5098</v>
      </c>
      <c r="G2642" s="32">
        <v>2413</v>
      </c>
      <c r="H2642" s="7">
        <v>7019</v>
      </c>
      <c r="I2642" s="7">
        <v>5098</v>
      </c>
      <c r="J2642" s="32">
        <v>1921</v>
      </c>
      <c r="K2642" s="7">
        <v>6639</v>
      </c>
      <c r="L2642" s="7">
        <v>4811</v>
      </c>
      <c r="M2642" s="32">
        <v>1828</v>
      </c>
      <c r="N2642" s="8">
        <v>7.0095455193047496E-2</v>
      </c>
      <c r="O2642" s="8">
        <v>0</v>
      </c>
      <c r="P2642" s="20">
        <v>0.2561166059344091</v>
      </c>
      <c r="Q2642" s="8">
        <v>0.11787468373269827</v>
      </c>
      <c r="R2642" s="8">
        <v>5.8881256133469506E-4</v>
      </c>
      <c r="S2642" s="20">
        <v>0.48583743842364524</v>
      </c>
    </row>
    <row r="2643" spans="1:19" ht="13.5" customHeight="1" x14ac:dyDescent="0.2">
      <c r="A2643" s="6">
        <v>42693</v>
      </c>
      <c r="B2643" s="19">
        <v>42329</v>
      </c>
      <c r="C2643" s="19">
        <v>40873</v>
      </c>
      <c r="D2643" s="16" t="s">
        <v>1</v>
      </c>
      <c r="E2643" s="7">
        <v>8045</v>
      </c>
      <c r="F2643" s="7">
        <v>4857</v>
      </c>
      <c r="G2643" s="32">
        <v>3188</v>
      </c>
      <c r="H2643" s="7">
        <v>7442</v>
      </c>
      <c r="I2643" s="7">
        <v>4541</v>
      </c>
      <c r="J2643" s="32">
        <v>2901</v>
      </c>
      <c r="K2643" s="7">
        <v>6597</v>
      </c>
      <c r="L2643" s="7">
        <v>4576</v>
      </c>
      <c r="M2643" s="32">
        <v>2021</v>
      </c>
      <c r="N2643" s="8">
        <v>8.1026605751142178E-2</v>
      </c>
      <c r="O2643" s="8">
        <v>6.9588196432503802E-2</v>
      </c>
      <c r="P2643" s="20">
        <v>9.8931402964494985E-2</v>
      </c>
      <c r="Q2643" s="8">
        <v>9.3367762979070346E-2</v>
      </c>
      <c r="R2643" s="8">
        <v>8.1737193763919747E-2</v>
      </c>
      <c r="S2643" s="20">
        <v>0.11157601115760118</v>
      </c>
    </row>
    <row r="2644" spans="1:19" ht="13.5" customHeight="1" x14ac:dyDescent="0.2">
      <c r="A2644" s="6">
        <v>42694</v>
      </c>
      <c r="B2644" s="19">
        <v>42330</v>
      </c>
      <c r="C2644" s="19">
        <v>40874</v>
      </c>
      <c r="D2644" s="16" t="s">
        <v>2</v>
      </c>
      <c r="E2644" s="7">
        <v>8346</v>
      </c>
      <c r="F2644" s="7">
        <v>5032</v>
      </c>
      <c r="G2644" s="32">
        <v>3314</v>
      </c>
      <c r="H2644" s="7">
        <v>8109</v>
      </c>
      <c r="I2644" s="7">
        <v>4916</v>
      </c>
      <c r="J2644" s="32">
        <v>3193</v>
      </c>
      <c r="K2644" s="7">
        <v>6710</v>
      </c>
      <c r="L2644" s="7">
        <v>4534</v>
      </c>
      <c r="M2644" s="32">
        <v>2176</v>
      </c>
      <c r="N2644" s="8">
        <v>2.9226785053644067E-2</v>
      </c>
      <c r="O2644" s="8">
        <v>2.3596419853539441E-2</v>
      </c>
      <c r="P2644" s="20">
        <v>3.7895396179141949E-2</v>
      </c>
      <c r="Q2644" s="8">
        <v>0.12707629979743418</v>
      </c>
      <c r="R2644" s="8">
        <v>0.10520535910388751</v>
      </c>
      <c r="S2644" s="20">
        <v>0.1619915848527349</v>
      </c>
    </row>
    <row r="2645" spans="1:19" ht="13.5" customHeight="1" x14ac:dyDescent="0.2">
      <c r="A2645" s="6">
        <v>42695</v>
      </c>
      <c r="B2645" s="19">
        <v>42331</v>
      </c>
      <c r="C2645" s="19">
        <v>40875</v>
      </c>
      <c r="D2645" s="16" t="s">
        <v>3</v>
      </c>
      <c r="E2645" s="7">
        <v>6566</v>
      </c>
      <c r="F2645" s="7">
        <v>4460</v>
      </c>
      <c r="G2645" s="32">
        <v>2106</v>
      </c>
      <c r="H2645" s="7">
        <v>6149</v>
      </c>
      <c r="I2645" s="7">
        <v>4513</v>
      </c>
      <c r="J2645" s="32">
        <v>1636</v>
      </c>
      <c r="K2645" s="7">
        <v>6219</v>
      </c>
      <c r="L2645" s="7">
        <v>4345</v>
      </c>
      <c r="M2645" s="32">
        <v>1874</v>
      </c>
      <c r="N2645" s="8">
        <v>6.7815905025207401E-2</v>
      </c>
      <c r="O2645" s="8">
        <v>-1.1743851096831404E-2</v>
      </c>
      <c r="P2645" s="20">
        <v>0.28728606356968212</v>
      </c>
      <c r="Q2645" s="8">
        <v>7.8869536641472227E-2</v>
      </c>
      <c r="R2645" s="8">
        <v>-2.2358614642700614E-2</v>
      </c>
      <c r="S2645" s="20">
        <v>0.38188976377952755</v>
      </c>
    </row>
    <row r="2646" spans="1:19" ht="13.5" customHeight="1" x14ac:dyDescent="0.2">
      <c r="A2646" s="6">
        <v>42696</v>
      </c>
      <c r="B2646" s="19">
        <v>42332</v>
      </c>
      <c r="C2646" s="19">
        <v>40876</v>
      </c>
      <c r="D2646" s="16" t="s">
        <v>4</v>
      </c>
      <c r="E2646" s="7">
        <v>7439</v>
      </c>
      <c r="F2646" s="7">
        <v>5015</v>
      </c>
      <c r="G2646" s="32">
        <v>2424</v>
      </c>
      <c r="H2646" s="7">
        <v>7063</v>
      </c>
      <c r="I2646" s="7">
        <v>4271</v>
      </c>
      <c r="J2646" s="32">
        <v>2792</v>
      </c>
      <c r="K2646" s="7">
        <v>5685</v>
      </c>
      <c r="L2646" s="7">
        <v>3569</v>
      </c>
      <c r="M2646" s="32">
        <v>2116</v>
      </c>
      <c r="N2646" s="8">
        <v>5.3235169191561571E-2</v>
      </c>
      <c r="O2646" s="8">
        <v>0.17419808007492388</v>
      </c>
      <c r="P2646" s="20">
        <v>-0.13180515759312317</v>
      </c>
      <c r="Q2646" s="8">
        <v>0.1770569620253164</v>
      </c>
      <c r="R2646" s="8">
        <v>0.25093539536043896</v>
      </c>
      <c r="S2646" s="20">
        <v>4.8896581566421515E-2</v>
      </c>
    </row>
    <row r="2647" spans="1:19" ht="13.5" customHeight="1" x14ac:dyDescent="0.2">
      <c r="A2647" s="6">
        <v>42697</v>
      </c>
      <c r="B2647" s="19">
        <v>42333</v>
      </c>
      <c r="C2647" s="19">
        <v>40877</v>
      </c>
      <c r="D2647" s="16" t="s">
        <v>5</v>
      </c>
      <c r="E2647" s="7">
        <v>6824</v>
      </c>
      <c r="F2647" s="7">
        <v>4845</v>
      </c>
      <c r="G2647" s="32">
        <v>1979</v>
      </c>
      <c r="H2647" s="7">
        <v>5980</v>
      </c>
      <c r="I2647" s="7">
        <v>4640</v>
      </c>
      <c r="J2647" s="32">
        <v>1340</v>
      </c>
      <c r="K2647" s="7">
        <v>5846</v>
      </c>
      <c r="L2647" s="7">
        <v>3992</v>
      </c>
      <c r="M2647" s="32">
        <v>1854</v>
      </c>
      <c r="N2647" s="8">
        <v>0.14113712374581944</v>
      </c>
      <c r="O2647" s="8">
        <v>4.4181034482758674E-2</v>
      </c>
      <c r="P2647" s="20">
        <v>0.47686567164179094</v>
      </c>
      <c r="Q2647" s="8">
        <v>8.3518577326135324E-2</v>
      </c>
      <c r="R2647" s="8">
        <v>0.11842105263157898</v>
      </c>
      <c r="S2647" s="20">
        <v>6.6124109867751191E-3</v>
      </c>
    </row>
    <row r="2648" spans="1:19" ht="13.5" customHeight="1" x14ac:dyDescent="0.2">
      <c r="A2648" s="6">
        <v>42698</v>
      </c>
      <c r="B2648" s="19">
        <v>42334</v>
      </c>
      <c r="C2648" s="19">
        <v>40878</v>
      </c>
      <c r="D2648" s="16" t="s">
        <v>6</v>
      </c>
      <c r="E2648" s="7">
        <v>7346</v>
      </c>
      <c r="F2648" s="7">
        <v>4548</v>
      </c>
      <c r="G2648" s="32">
        <v>2798</v>
      </c>
      <c r="H2648" s="7">
        <v>7353</v>
      </c>
      <c r="I2648" s="7">
        <v>4566</v>
      </c>
      <c r="J2648" s="32">
        <v>2787</v>
      </c>
      <c r="K2648" s="7">
        <v>5522</v>
      </c>
      <c r="L2648" s="7">
        <v>4061</v>
      </c>
      <c r="M2648" s="32">
        <v>1461</v>
      </c>
      <c r="N2648" s="8">
        <v>-9.5199238406096232E-4</v>
      </c>
      <c r="O2648" s="8">
        <v>-3.9421813403416328E-3</v>
      </c>
      <c r="P2648" s="20">
        <v>3.9468963042699201E-3</v>
      </c>
      <c r="Q2648" s="8">
        <v>0.15703260355961568</v>
      </c>
      <c r="R2648" s="8">
        <v>8.4406294706723894E-2</v>
      </c>
      <c r="S2648" s="20">
        <v>0.29837587006960553</v>
      </c>
    </row>
    <row r="2649" spans="1:19" ht="13.5" customHeight="1" x14ac:dyDescent="0.2">
      <c r="A2649" s="6">
        <v>42699</v>
      </c>
      <c r="B2649" s="19">
        <v>42335</v>
      </c>
      <c r="C2649" s="19">
        <v>40879</v>
      </c>
      <c r="D2649" s="16" t="s">
        <v>7</v>
      </c>
      <c r="E2649" s="7">
        <v>6881</v>
      </c>
      <c r="F2649" s="7">
        <v>4650</v>
      </c>
      <c r="G2649" s="32">
        <v>2231</v>
      </c>
      <c r="H2649" s="7">
        <v>6156</v>
      </c>
      <c r="I2649" s="7">
        <v>4201</v>
      </c>
      <c r="J2649" s="32">
        <v>1955</v>
      </c>
      <c r="K2649" s="7">
        <v>5982</v>
      </c>
      <c r="L2649" s="7">
        <v>3777</v>
      </c>
      <c r="M2649" s="32">
        <v>2205</v>
      </c>
      <c r="N2649" s="8">
        <v>0.1177712800519819</v>
      </c>
      <c r="O2649" s="8">
        <v>0.10687931444894083</v>
      </c>
      <c r="P2649" s="20">
        <v>0.14117647058823524</v>
      </c>
      <c r="Q2649" s="8">
        <v>0.28761227544910173</v>
      </c>
      <c r="R2649" s="8">
        <v>0.17483577564426489</v>
      </c>
      <c r="S2649" s="20">
        <v>0.60966810966810958</v>
      </c>
    </row>
    <row r="2650" spans="1:19" ht="13.5" customHeight="1" x14ac:dyDescent="0.2">
      <c r="A2650" s="6">
        <v>42700</v>
      </c>
      <c r="B2650" s="19">
        <v>42336</v>
      </c>
      <c r="C2650" s="19">
        <v>40880</v>
      </c>
      <c r="D2650" s="16" t="s">
        <v>1</v>
      </c>
      <c r="E2650" s="7">
        <v>7159</v>
      </c>
      <c r="F2650" s="7">
        <v>4209</v>
      </c>
      <c r="G2650" s="32">
        <v>2950</v>
      </c>
      <c r="H2650" s="7">
        <v>6524</v>
      </c>
      <c r="I2650" s="7">
        <v>3928</v>
      </c>
      <c r="J2650" s="32">
        <v>2596</v>
      </c>
      <c r="K2650" s="7">
        <v>5995</v>
      </c>
      <c r="L2650" s="7">
        <v>4046</v>
      </c>
      <c r="M2650" s="32">
        <v>1949</v>
      </c>
      <c r="N2650" s="8">
        <v>9.7332924586143399E-2</v>
      </c>
      <c r="O2650" s="8">
        <v>7.1537678207739264E-2</v>
      </c>
      <c r="P2650" s="20">
        <v>0.13636363636363646</v>
      </c>
      <c r="Q2650" s="8">
        <v>7.8162650602409567E-2</v>
      </c>
      <c r="R2650" s="8">
        <v>0.11911725604892309</v>
      </c>
      <c r="S2650" s="20">
        <v>2.4661340743313609E-2</v>
      </c>
    </row>
    <row r="2651" spans="1:19" ht="13.5" customHeight="1" x14ac:dyDescent="0.2">
      <c r="A2651" s="6">
        <v>42701</v>
      </c>
      <c r="B2651" s="19">
        <v>42337</v>
      </c>
      <c r="C2651" s="19">
        <v>40881</v>
      </c>
      <c r="D2651" s="16" t="s">
        <v>2</v>
      </c>
      <c r="E2651" s="7">
        <v>7723</v>
      </c>
      <c r="F2651" s="7">
        <v>4858</v>
      </c>
      <c r="G2651" s="32">
        <v>2865</v>
      </c>
      <c r="H2651" s="7">
        <v>7632</v>
      </c>
      <c r="I2651" s="7">
        <v>4678</v>
      </c>
      <c r="J2651" s="32">
        <v>2954</v>
      </c>
      <c r="K2651" s="7">
        <v>6961</v>
      </c>
      <c r="L2651" s="7">
        <v>4615</v>
      </c>
      <c r="M2651" s="32">
        <v>2346</v>
      </c>
      <c r="N2651" s="8">
        <v>1.1923480083857463E-2</v>
      </c>
      <c r="O2651" s="8">
        <v>3.8477982043608305E-2</v>
      </c>
      <c r="P2651" s="20">
        <v>-3.0128639133378488E-2</v>
      </c>
      <c r="Q2651" s="8">
        <v>2.6448697501329166E-2</v>
      </c>
      <c r="R2651" s="8">
        <v>2.6627218934911268E-2</v>
      </c>
      <c r="S2651" s="20">
        <v>2.614613180515768E-2</v>
      </c>
    </row>
    <row r="2652" spans="1:19" ht="13.5" customHeight="1" x14ac:dyDescent="0.2">
      <c r="A2652" s="6">
        <v>42702</v>
      </c>
      <c r="B2652" s="19">
        <v>42338</v>
      </c>
      <c r="C2652" s="19">
        <v>40882</v>
      </c>
      <c r="D2652" s="16" t="s">
        <v>3</v>
      </c>
      <c r="E2652" s="7">
        <v>6315</v>
      </c>
      <c r="F2652" s="7">
        <v>4429</v>
      </c>
      <c r="G2652" s="32">
        <v>1886</v>
      </c>
      <c r="H2652" s="7">
        <v>6172</v>
      </c>
      <c r="I2652" s="7">
        <v>4427</v>
      </c>
      <c r="J2652" s="32">
        <v>1745</v>
      </c>
      <c r="K2652" s="7">
        <v>6207</v>
      </c>
      <c r="L2652" s="7">
        <v>4503</v>
      </c>
      <c r="M2652" s="32">
        <v>1704</v>
      </c>
      <c r="N2652" s="8">
        <v>2.3169151004536648E-2</v>
      </c>
      <c r="O2652" s="8">
        <v>4.5177320984857161E-4</v>
      </c>
      <c r="P2652" s="20">
        <v>8.0802292263610243E-2</v>
      </c>
      <c r="Q2652" s="8">
        <v>3.3551554828150643E-2</v>
      </c>
      <c r="R2652" s="8">
        <v>-3.0641278179032616E-2</v>
      </c>
      <c r="S2652" s="20">
        <v>0.22388059701492535</v>
      </c>
    </row>
    <row r="2653" spans="1:19" ht="13.5" customHeight="1" x14ac:dyDescent="0.2">
      <c r="A2653" s="6">
        <v>42703</v>
      </c>
      <c r="B2653" s="19">
        <v>42339</v>
      </c>
      <c r="C2653" s="19">
        <v>40883</v>
      </c>
      <c r="D2653" s="16" t="s">
        <v>4</v>
      </c>
      <c r="E2653" s="7">
        <v>5958</v>
      </c>
      <c r="F2653" s="7">
        <v>3840</v>
      </c>
      <c r="G2653" s="32">
        <v>2118</v>
      </c>
      <c r="H2653" s="7">
        <v>6666</v>
      </c>
      <c r="I2653" s="7">
        <v>4243</v>
      </c>
      <c r="J2653" s="32">
        <v>2423</v>
      </c>
      <c r="K2653" s="7">
        <v>5290</v>
      </c>
      <c r="L2653" s="7">
        <v>3307</v>
      </c>
      <c r="M2653" s="32">
        <v>1983</v>
      </c>
      <c r="N2653" s="8">
        <v>-0.10621062106210621</v>
      </c>
      <c r="O2653" s="8">
        <v>-9.4979967004477972E-2</v>
      </c>
      <c r="P2653" s="20">
        <v>-0.12587701196863388</v>
      </c>
      <c r="Q2653" s="8">
        <v>3.5093815149409346E-2</v>
      </c>
      <c r="R2653" s="8">
        <v>0.12643003813435016</v>
      </c>
      <c r="S2653" s="20">
        <v>-9.7571367703451206E-2</v>
      </c>
    </row>
    <row r="2654" spans="1:19" ht="13.5" customHeight="1" x14ac:dyDescent="0.2">
      <c r="A2654" s="6">
        <v>42704</v>
      </c>
      <c r="B2654" s="19">
        <v>42340</v>
      </c>
      <c r="C2654" s="19">
        <v>40884</v>
      </c>
      <c r="D2654" s="16" t="s">
        <v>5</v>
      </c>
      <c r="E2654" s="7">
        <v>6095</v>
      </c>
      <c r="F2654" s="7">
        <v>4146</v>
      </c>
      <c r="G2654" s="32">
        <v>1949</v>
      </c>
      <c r="H2654" s="7">
        <v>6054</v>
      </c>
      <c r="I2654" s="7">
        <v>4764</v>
      </c>
      <c r="J2654" s="32">
        <v>1290</v>
      </c>
      <c r="K2654" s="7">
        <v>5971</v>
      </c>
      <c r="L2654" s="7">
        <v>4189</v>
      </c>
      <c r="M2654" s="32">
        <v>1782</v>
      </c>
      <c r="N2654" s="8">
        <v>6.7723818962668325E-3</v>
      </c>
      <c r="O2654" s="8">
        <v>-0.12972292191435764</v>
      </c>
      <c r="P2654" s="20">
        <v>0.5108527131782945</v>
      </c>
      <c r="Q2654" s="8">
        <v>2.3509655751469349E-2</v>
      </c>
      <c r="R2654" s="8">
        <v>2.4715768660405368E-2</v>
      </c>
      <c r="S2654" s="20">
        <v>2.0953378732320616E-2</v>
      </c>
    </row>
    <row r="2655" spans="1:19" ht="13.5" customHeight="1" x14ac:dyDescent="0.2">
      <c r="A2655" s="6">
        <v>42705</v>
      </c>
      <c r="B2655" s="19">
        <v>42341</v>
      </c>
      <c r="C2655" s="19">
        <v>40885</v>
      </c>
      <c r="D2655" s="16" t="s">
        <v>6</v>
      </c>
      <c r="E2655" s="7">
        <v>7485</v>
      </c>
      <c r="F2655" s="7">
        <v>4532</v>
      </c>
      <c r="G2655" s="32">
        <v>2953</v>
      </c>
      <c r="H2655" s="7">
        <v>7378</v>
      </c>
      <c r="I2655" s="7">
        <v>4657</v>
      </c>
      <c r="J2655" s="32">
        <v>2721</v>
      </c>
      <c r="K2655" s="7">
        <v>6332</v>
      </c>
      <c r="L2655" s="7">
        <v>4458</v>
      </c>
      <c r="M2655" s="32">
        <v>1874</v>
      </c>
      <c r="N2655" s="8">
        <v>1.4502575223637848E-2</v>
      </c>
      <c r="O2655" s="8">
        <v>-2.6841314150740869E-2</v>
      </c>
      <c r="P2655" s="20">
        <v>8.526277104005886E-2</v>
      </c>
      <c r="Q2655" s="8">
        <v>0.28036264112213471</v>
      </c>
      <c r="R2655" s="8">
        <v>0.19137749737118814</v>
      </c>
      <c r="S2655" s="20">
        <v>0.44613124387855052</v>
      </c>
    </row>
    <row r="2656" spans="1:19" ht="13.5" customHeight="1" x14ac:dyDescent="0.2">
      <c r="A2656" s="6">
        <v>42706</v>
      </c>
      <c r="B2656" s="19">
        <v>42342</v>
      </c>
      <c r="C2656" s="19">
        <v>40886</v>
      </c>
      <c r="D2656" s="16" t="s">
        <v>7</v>
      </c>
      <c r="E2656" s="7">
        <v>6370</v>
      </c>
      <c r="F2656" s="7">
        <v>4157</v>
      </c>
      <c r="G2656" s="32">
        <v>2213</v>
      </c>
      <c r="H2656" s="7">
        <v>6421</v>
      </c>
      <c r="I2656" s="7">
        <v>4694</v>
      </c>
      <c r="J2656" s="32">
        <v>1727</v>
      </c>
      <c r="K2656" s="7">
        <v>7318</v>
      </c>
      <c r="L2656" s="7">
        <v>5065</v>
      </c>
      <c r="M2656" s="32">
        <v>2253</v>
      </c>
      <c r="N2656" s="8">
        <v>-7.942688054820124E-3</v>
      </c>
      <c r="O2656" s="8">
        <v>-0.1144013634426928</v>
      </c>
      <c r="P2656" s="20">
        <v>0.2814128546612622</v>
      </c>
      <c r="Q2656" s="8">
        <v>8.8516746411483327E-2</v>
      </c>
      <c r="R2656" s="8">
        <v>2.6419753086419862E-2</v>
      </c>
      <c r="S2656" s="20">
        <v>0.22807991120976689</v>
      </c>
    </row>
    <row r="2657" spans="1:19" ht="13.5" customHeight="1" x14ac:dyDescent="0.2">
      <c r="A2657" s="6">
        <v>42707</v>
      </c>
      <c r="B2657" s="19">
        <v>42343</v>
      </c>
      <c r="C2657" s="19">
        <v>40887</v>
      </c>
      <c r="D2657" s="16" t="s">
        <v>1</v>
      </c>
      <c r="E2657" s="7">
        <v>7118</v>
      </c>
      <c r="F2657" s="7">
        <v>3987</v>
      </c>
      <c r="G2657" s="32">
        <v>3131</v>
      </c>
      <c r="H2657" s="7">
        <v>7107</v>
      </c>
      <c r="I2657" s="7">
        <v>4230</v>
      </c>
      <c r="J2657" s="32">
        <v>2877</v>
      </c>
      <c r="K2657" s="7">
        <v>6495</v>
      </c>
      <c r="L2657" s="7">
        <v>4188</v>
      </c>
      <c r="M2657" s="32">
        <v>2307</v>
      </c>
      <c r="N2657" s="8">
        <v>1.5477698044181754E-3</v>
      </c>
      <c r="O2657" s="8">
        <v>-5.7446808510638325E-2</v>
      </c>
      <c r="P2657" s="20">
        <v>8.8286409454292558E-2</v>
      </c>
      <c r="Q2657" s="8">
        <v>0.15645816409423241</v>
      </c>
      <c r="R2657" s="8">
        <v>0.2297964219617521</v>
      </c>
      <c r="S2657" s="20">
        <v>7.4836937864744213E-2</v>
      </c>
    </row>
    <row r="2658" spans="1:19" ht="13.5" customHeight="1" x14ac:dyDescent="0.2">
      <c r="A2658" s="6">
        <v>42708</v>
      </c>
      <c r="B2658" s="19">
        <v>42344</v>
      </c>
      <c r="C2658" s="19">
        <v>40888</v>
      </c>
      <c r="D2658" s="16" t="s">
        <v>2</v>
      </c>
      <c r="E2658" s="7">
        <v>7371</v>
      </c>
      <c r="F2658" s="7">
        <v>4463</v>
      </c>
      <c r="G2658" s="32">
        <v>2908</v>
      </c>
      <c r="H2658" s="7">
        <v>7601</v>
      </c>
      <c r="I2658" s="7">
        <v>4638</v>
      </c>
      <c r="J2658" s="32">
        <v>2963</v>
      </c>
      <c r="K2658" s="7">
        <v>5710</v>
      </c>
      <c r="L2658" s="7">
        <v>3333</v>
      </c>
      <c r="M2658" s="32">
        <v>2377</v>
      </c>
      <c r="N2658" s="8">
        <v>-3.0259176424154766E-2</v>
      </c>
      <c r="O2658" s="8">
        <v>-3.7731780940060355E-2</v>
      </c>
      <c r="P2658" s="20">
        <v>-1.8562267971650392E-2</v>
      </c>
      <c r="Q2658" s="8">
        <v>0.16298516882297265</v>
      </c>
      <c r="R2658" s="8">
        <v>0.22947658402203852</v>
      </c>
      <c r="S2658" s="20">
        <v>7.3855243722304342E-2</v>
      </c>
    </row>
    <row r="2659" spans="1:19" ht="13.5" customHeight="1" x14ac:dyDescent="0.2">
      <c r="A2659" s="6">
        <v>42709</v>
      </c>
      <c r="B2659" s="19">
        <v>42345</v>
      </c>
      <c r="C2659" s="19">
        <v>40889</v>
      </c>
      <c r="D2659" s="16" t="s">
        <v>3</v>
      </c>
      <c r="E2659" s="7">
        <v>6125</v>
      </c>
      <c r="F2659" s="7">
        <v>4061</v>
      </c>
      <c r="G2659" s="32">
        <v>2064</v>
      </c>
      <c r="H2659" s="7">
        <v>6013</v>
      </c>
      <c r="I2659" s="7">
        <v>4039</v>
      </c>
      <c r="J2659" s="32">
        <v>1974</v>
      </c>
      <c r="K2659" s="7">
        <v>5588</v>
      </c>
      <c r="L2659" s="7">
        <v>3773</v>
      </c>
      <c r="M2659" s="32">
        <v>1815</v>
      </c>
      <c r="N2659" s="8">
        <v>1.8626309662398199E-2</v>
      </c>
      <c r="O2659" s="8">
        <v>5.4468927952462387E-3</v>
      </c>
      <c r="P2659" s="20">
        <v>4.5592705167173175E-2</v>
      </c>
      <c r="Q2659" s="8">
        <v>0.11749680715197952</v>
      </c>
      <c r="R2659" s="8">
        <v>5.0983436853001995E-2</v>
      </c>
      <c r="S2659" s="20">
        <v>0.27643784786641934</v>
      </c>
    </row>
    <row r="2660" spans="1:19" ht="13.5" customHeight="1" x14ac:dyDescent="0.2">
      <c r="A2660" s="6">
        <v>42710</v>
      </c>
      <c r="B2660" s="19">
        <v>42346</v>
      </c>
      <c r="C2660" s="19">
        <v>40890</v>
      </c>
      <c r="D2660" s="16" t="s">
        <v>4</v>
      </c>
      <c r="E2660" s="7">
        <v>5350</v>
      </c>
      <c r="F2660" s="7">
        <v>3145</v>
      </c>
      <c r="G2660" s="32">
        <v>2205</v>
      </c>
      <c r="H2660" s="7">
        <v>6460</v>
      </c>
      <c r="I2660" s="7">
        <v>3981</v>
      </c>
      <c r="J2660" s="32">
        <v>2479</v>
      </c>
      <c r="K2660" s="7">
        <v>6131</v>
      </c>
      <c r="L2660" s="7">
        <v>3776</v>
      </c>
      <c r="M2660" s="32">
        <v>2355</v>
      </c>
      <c r="N2660" s="8">
        <v>-0.17182662538699689</v>
      </c>
      <c r="O2660" s="8">
        <v>-0.20999748806832452</v>
      </c>
      <c r="P2660" s="20">
        <v>-0.11052843888664787</v>
      </c>
      <c r="Q2660" s="8">
        <v>-9.2605156037991909E-2</v>
      </c>
      <c r="R2660" s="8">
        <v>-7.1997639421658266E-2</v>
      </c>
      <c r="S2660" s="20">
        <v>-0.12046270442760276</v>
      </c>
    </row>
    <row r="2661" spans="1:19" ht="13.5" customHeight="1" x14ac:dyDescent="0.2">
      <c r="A2661" s="6">
        <v>42711</v>
      </c>
      <c r="B2661" s="19">
        <v>42347</v>
      </c>
      <c r="C2661" s="19">
        <v>40891</v>
      </c>
      <c r="D2661" s="16" t="s">
        <v>5</v>
      </c>
      <c r="E2661" s="7">
        <v>5821</v>
      </c>
      <c r="F2661" s="7">
        <v>3817</v>
      </c>
      <c r="G2661" s="32">
        <v>2004</v>
      </c>
      <c r="H2661" s="7">
        <v>5594</v>
      </c>
      <c r="I2661" s="7">
        <v>4221</v>
      </c>
      <c r="J2661" s="32">
        <v>1373</v>
      </c>
      <c r="K2661" s="7">
        <v>5928</v>
      </c>
      <c r="L2661" s="7">
        <v>4227</v>
      </c>
      <c r="M2661" s="32">
        <v>1701</v>
      </c>
      <c r="N2661" s="8">
        <v>4.057919199141935E-2</v>
      </c>
      <c r="O2661" s="8">
        <v>-9.571191660743894E-2</v>
      </c>
      <c r="P2661" s="20">
        <v>0.45957756737072097</v>
      </c>
      <c r="Q2661" s="8">
        <v>2.4643548671008597E-2</v>
      </c>
      <c r="R2661" s="8">
        <v>3.6664856056491058E-2</v>
      </c>
      <c r="S2661" s="20">
        <v>2.5012506253125899E-3</v>
      </c>
    </row>
    <row r="2662" spans="1:19" ht="13.5" customHeight="1" x14ac:dyDescent="0.2">
      <c r="A2662" s="6">
        <v>42712</v>
      </c>
      <c r="B2662" s="19">
        <v>42348</v>
      </c>
      <c r="C2662" s="19">
        <v>40892</v>
      </c>
      <c r="D2662" s="16" t="s">
        <v>6</v>
      </c>
      <c r="E2662" s="7">
        <v>7455</v>
      </c>
      <c r="F2662" s="7">
        <v>4430</v>
      </c>
      <c r="G2662" s="32">
        <v>3025</v>
      </c>
      <c r="H2662" s="7">
        <v>7197</v>
      </c>
      <c r="I2662" s="7">
        <v>4303</v>
      </c>
      <c r="J2662" s="32">
        <v>2894</v>
      </c>
      <c r="K2662" s="7">
        <v>6125</v>
      </c>
      <c r="L2662" s="7">
        <v>4389</v>
      </c>
      <c r="M2662" s="32">
        <v>1736</v>
      </c>
      <c r="N2662" s="8">
        <v>3.5848270112546876E-2</v>
      </c>
      <c r="O2662" s="8">
        <v>2.9514292354171578E-2</v>
      </c>
      <c r="P2662" s="20">
        <v>4.526606772633035E-2</v>
      </c>
      <c r="Q2662" s="8">
        <v>0.13643292682926833</v>
      </c>
      <c r="R2662" s="8">
        <v>8.1278984622894734E-2</v>
      </c>
      <c r="S2662" s="20">
        <v>0.22817701989443773</v>
      </c>
    </row>
    <row r="2663" spans="1:19" ht="13.5" customHeight="1" x14ac:dyDescent="0.2">
      <c r="A2663" s="6">
        <v>42713</v>
      </c>
      <c r="B2663" s="19">
        <v>42349</v>
      </c>
      <c r="C2663" s="19">
        <v>40893</v>
      </c>
      <c r="D2663" s="16" t="s">
        <v>7</v>
      </c>
      <c r="E2663" s="7">
        <v>6651</v>
      </c>
      <c r="F2663" s="7">
        <v>4446</v>
      </c>
      <c r="G2663" s="32">
        <v>2205</v>
      </c>
      <c r="H2663" s="7">
        <v>6988</v>
      </c>
      <c r="I2663" s="7">
        <v>4997</v>
      </c>
      <c r="J2663" s="32">
        <v>1991</v>
      </c>
      <c r="K2663" s="7">
        <v>6348</v>
      </c>
      <c r="L2663" s="7">
        <v>4127</v>
      </c>
      <c r="M2663" s="32">
        <v>2221</v>
      </c>
      <c r="N2663" s="8">
        <v>-4.8225529479107077E-2</v>
      </c>
      <c r="O2663" s="8">
        <v>-0.11026615969581754</v>
      </c>
      <c r="P2663" s="20">
        <v>0.10748367654445001</v>
      </c>
      <c r="Q2663" s="8">
        <v>1.2791228871630977E-2</v>
      </c>
      <c r="R2663" s="8">
        <v>-5.7051961823966102E-2</v>
      </c>
      <c r="S2663" s="20">
        <v>0.19060475161987034</v>
      </c>
    </row>
    <row r="2664" spans="1:19" ht="13.5" customHeight="1" x14ac:dyDescent="0.2">
      <c r="A2664" s="6">
        <v>42714</v>
      </c>
      <c r="B2664" s="19">
        <v>42350</v>
      </c>
      <c r="C2664" s="19">
        <v>40894</v>
      </c>
      <c r="D2664" s="16" t="s">
        <v>1</v>
      </c>
      <c r="E2664" s="7">
        <v>7435</v>
      </c>
      <c r="F2664" s="7">
        <v>3987</v>
      </c>
      <c r="G2664" s="32">
        <v>3448</v>
      </c>
      <c r="H2664" s="7">
        <v>7199</v>
      </c>
      <c r="I2664" s="7">
        <v>4160</v>
      </c>
      <c r="J2664" s="32">
        <v>3039</v>
      </c>
      <c r="K2664" s="7">
        <v>6163</v>
      </c>
      <c r="L2664" s="7">
        <v>3762</v>
      </c>
      <c r="M2664" s="32">
        <v>2401</v>
      </c>
      <c r="N2664" s="8">
        <v>3.2782330879288724E-2</v>
      </c>
      <c r="O2664" s="8">
        <v>-4.158653846153848E-2</v>
      </c>
      <c r="P2664" s="20">
        <v>0.13458374465284639</v>
      </c>
      <c r="Q2664" s="8">
        <v>7.316081831730159E-3</v>
      </c>
      <c r="R2664" s="8">
        <v>-6.7804535889642303E-2</v>
      </c>
      <c r="S2664" s="20">
        <v>0.11082474226804129</v>
      </c>
    </row>
    <row r="2665" spans="1:19" ht="13.5" customHeight="1" x14ac:dyDescent="0.2">
      <c r="A2665" s="6">
        <v>42715</v>
      </c>
      <c r="B2665" s="19">
        <v>42351</v>
      </c>
      <c r="C2665" s="19">
        <v>40895</v>
      </c>
      <c r="D2665" s="16" t="s">
        <v>2</v>
      </c>
      <c r="E2665" s="7">
        <v>6574</v>
      </c>
      <c r="F2665" s="7">
        <v>3287</v>
      </c>
      <c r="G2665" s="32">
        <v>3287</v>
      </c>
      <c r="H2665" s="7">
        <v>7282</v>
      </c>
      <c r="I2665" s="7">
        <v>4368</v>
      </c>
      <c r="J2665" s="32">
        <v>2914</v>
      </c>
      <c r="K2665" s="7">
        <v>6128</v>
      </c>
      <c r="L2665" s="7">
        <v>3865</v>
      </c>
      <c r="M2665" s="32">
        <v>2263</v>
      </c>
      <c r="N2665" s="8">
        <v>-9.7226036803076066E-2</v>
      </c>
      <c r="O2665" s="8">
        <v>-0.24748168498168499</v>
      </c>
      <c r="P2665" s="20">
        <v>0.12800274536719281</v>
      </c>
      <c r="Q2665" s="8">
        <v>3.7890748342279679E-2</v>
      </c>
      <c r="R2665" s="8">
        <v>-7.9529543545225456E-2</v>
      </c>
      <c r="S2665" s="20">
        <v>0.18964893231994218</v>
      </c>
    </row>
    <row r="2666" spans="1:19" ht="13.5" customHeight="1" x14ac:dyDescent="0.2">
      <c r="A2666" s="6">
        <v>42716</v>
      </c>
      <c r="B2666" s="19">
        <v>42352</v>
      </c>
      <c r="C2666" s="19">
        <v>40896</v>
      </c>
      <c r="D2666" s="16" t="s">
        <v>3</v>
      </c>
      <c r="E2666" s="7">
        <v>5608</v>
      </c>
      <c r="F2666" s="7">
        <v>3912</v>
      </c>
      <c r="G2666" s="32">
        <v>1696</v>
      </c>
      <c r="H2666" s="7">
        <v>6577</v>
      </c>
      <c r="I2666" s="7">
        <v>4563</v>
      </c>
      <c r="J2666" s="32">
        <v>2014</v>
      </c>
      <c r="K2666" s="7">
        <v>5187</v>
      </c>
      <c r="L2666" s="7">
        <v>3600</v>
      </c>
      <c r="M2666" s="32">
        <v>1587</v>
      </c>
      <c r="N2666" s="8">
        <v>-0.14733161015660634</v>
      </c>
      <c r="O2666" s="8">
        <v>-0.14266929651545035</v>
      </c>
      <c r="P2666" s="20">
        <v>-0.15789473684210531</v>
      </c>
      <c r="Q2666" s="8">
        <v>-4.1695146958304896E-2</v>
      </c>
      <c r="R2666" s="8">
        <v>6.8268705625341264E-2</v>
      </c>
      <c r="S2666" s="20">
        <v>-0.22557077625570776</v>
      </c>
    </row>
    <row r="2667" spans="1:19" ht="13.5" customHeight="1" x14ac:dyDescent="0.2">
      <c r="A2667" s="6">
        <v>42717</v>
      </c>
      <c r="B2667" s="19">
        <v>42353</v>
      </c>
      <c r="C2667" s="19">
        <v>40897</v>
      </c>
      <c r="D2667" s="16" t="s">
        <v>4</v>
      </c>
      <c r="E2667" s="7">
        <v>5652</v>
      </c>
      <c r="F2667" s="7">
        <v>3475</v>
      </c>
      <c r="G2667" s="32">
        <v>2177</v>
      </c>
      <c r="H2667" s="7">
        <v>7138</v>
      </c>
      <c r="I2667" s="7">
        <v>4716</v>
      </c>
      <c r="J2667" s="32">
        <v>2422</v>
      </c>
      <c r="K2667" s="7">
        <v>6355</v>
      </c>
      <c r="L2667" s="7">
        <v>3912</v>
      </c>
      <c r="M2667" s="32">
        <v>2443</v>
      </c>
      <c r="N2667" s="8">
        <v>-0.20818156346315497</v>
      </c>
      <c r="O2667" s="8">
        <v>-0.2631467345207803</v>
      </c>
      <c r="P2667" s="20">
        <v>-0.10115606936416188</v>
      </c>
      <c r="Q2667" s="8">
        <v>-9.1026053393374107E-2</v>
      </c>
      <c r="R2667" s="8">
        <v>-7.8738069989395587E-2</v>
      </c>
      <c r="S2667" s="20">
        <v>-0.10997547015535569</v>
      </c>
    </row>
    <row r="2668" spans="1:19" ht="13.5" customHeight="1" x14ac:dyDescent="0.2">
      <c r="A2668" s="6">
        <v>42718</v>
      </c>
      <c r="B2668" s="19">
        <v>42354</v>
      </c>
      <c r="C2668" s="19">
        <v>40898</v>
      </c>
      <c r="D2668" s="16" t="s">
        <v>5</v>
      </c>
      <c r="E2668" s="7">
        <v>6613</v>
      </c>
      <c r="F2668" s="7">
        <v>4209</v>
      </c>
      <c r="G2668" s="32">
        <v>2404</v>
      </c>
      <c r="H2668" s="7">
        <v>6021</v>
      </c>
      <c r="I2668" s="7">
        <v>4364</v>
      </c>
      <c r="J2668" s="32">
        <v>1657</v>
      </c>
      <c r="K2668" s="7">
        <v>6352</v>
      </c>
      <c r="L2668" s="7">
        <v>4196</v>
      </c>
      <c r="M2668" s="32">
        <v>2156</v>
      </c>
      <c r="N2668" s="8">
        <v>9.8322537784421238E-2</v>
      </c>
      <c r="O2668" s="8">
        <v>-3.5517873510540809E-2</v>
      </c>
      <c r="P2668" s="20">
        <v>0.45081472540736267</v>
      </c>
      <c r="Q2668" s="8">
        <v>3.086515978176152E-2</v>
      </c>
      <c r="R2668" s="8">
        <v>-5.9651474530831083E-2</v>
      </c>
      <c r="S2668" s="20">
        <v>0.23981433728726143</v>
      </c>
    </row>
    <row r="2669" spans="1:19" ht="13.5" customHeight="1" x14ac:dyDescent="0.2">
      <c r="A2669" s="6">
        <v>42719</v>
      </c>
      <c r="B2669" s="19">
        <v>42355</v>
      </c>
      <c r="C2669" s="19">
        <v>40899</v>
      </c>
      <c r="D2669" s="16" t="s">
        <v>6</v>
      </c>
      <c r="E2669" s="7">
        <v>7595</v>
      </c>
      <c r="F2669" s="7">
        <v>4336</v>
      </c>
      <c r="G2669" s="32">
        <v>3259</v>
      </c>
      <c r="H2669" s="7">
        <v>7587</v>
      </c>
      <c r="I2669" s="7">
        <v>4217</v>
      </c>
      <c r="J2669" s="32">
        <v>3370</v>
      </c>
      <c r="K2669" s="7">
        <v>6569</v>
      </c>
      <c r="L2669" s="7">
        <v>4424</v>
      </c>
      <c r="M2669" s="32">
        <v>2145</v>
      </c>
      <c r="N2669" s="8">
        <v>1.054435218136307E-3</v>
      </c>
      <c r="O2669" s="8">
        <v>2.8219113113587824E-2</v>
      </c>
      <c r="P2669" s="20">
        <v>-3.2937685459940691E-2</v>
      </c>
      <c r="Q2669" s="8">
        <v>5.2668052668052745E-2</v>
      </c>
      <c r="R2669" s="8">
        <v>-4.6104195481788679E-4</v>
      </c>
      <c r="S2669" s="20">
        <v>0.13277719847062919</v>
      </c>
    </row>
    <row r="2670" spans="1:19" ht="13.5" customHeight="1" x14ac:dyDescent="0.2">
      <c r="A2670" s="6">
        <v>42720</v>
      </c>
      <c r="B2670" s="19">
        <v>42356</v>
      </c>
      <c r="C2670" s="19">
        <v>40900</v>
      </c>
      <c r="D2670" s="16" t="s">
        <v>7</v>
      </c>
      <c r="E2670" s="7">
        <v>6927</v>
      </c>
      <c r="F2670" s="7">
        <v>4217</v>
      </c>
      <c r="G2670" s="32">
        <v>2710</v>
      </c>
      <c r="H2670" s="7">
        <v>6276</v>
      </c>
      <c r="I2670" s="7">
        <v>4314</v>
      </c>
      <c r="J2670" s="32">
        <v>1962</v>
      </c>
      <c r="K2670" s="7">
        <v>7052</v>
      </c>
      <c r="L2670" s="7">
        <v>4055</v>
      </c>
      <c r="M2670" s="32">
        <v>2997</v>
      </c>
      <c r="N2670" s="8">
        <v>0.10372848948374758</v>
      </c>
      <c r="O2670" s="8">
        <v>-2.248493277700514E-2</v>
      </c>
      <c r="P2670" s="20">
        <v>0.38124362895005093</v>
      </c>
      <c r="Q2670" s="8">
        <v>4.5584905660377428E-2</v>
      </c>
      <c r="R2670" s="8">
        <v>-6.4136706613404315E-2</v>
      </c>
      <c r="S2670" s="20">
        <v>0.27890514393581878</v>
      </c>
    </row>
    <row r="2671" spans="1:19" ht="13.5" customHeight="1" x14ac:dyDescent="0.2">
      <c r="A2671" s="6">
        <v>42721</v>
      </c>
      <c r="B2671" s="19">
        <v>42357</v>
      </c>
      <c r="C2671" s="19">
        <v>40901</v>
      </c>
      <c r="D2671" s="16" t="s">
        <v>1</v>
      </c>
      <c r="E2671" s="7">
        <v>7173</v>
      </c>
      <c r="F2671" s="7">
        <v>3928</v>
      </c>
      <c r="G2671" s="32">
        <v>3245</v>
      </c>
      <c r="H2671" s="7">
        <v>7853</v>
      </c>
      <c r="I2671" s="7">
        <v>4196</v>
      </c>
      <c r="J2671" s="32">
        <v>3657</v>
      </c>
      <c r="K2671" s="7">
        <v>6410</v>
      </c>
      <c r="L2671" s="7">
        <v>4223</v>
      </c>
      <c r="M2671" s="32">
        <v>2187</v>
      </c>
      <c r="N2671" s="8">
        <v>-8.6591111677066124E-2</v>
      </c>
      <c r="O2671" s="8">
        <v>-6.3870352716873247E-2</v>
      </c>
      <c r="P2671" s="20">
        <v>-0.11266065080667209</v>
      </c>
      <c r="Q2671" s="8">
        <v>-8.3577099874632133E-4</v>
      </c>
      <c r="R2671" s="8">
        <v>9.0808108858650316E-2</v>
      </c>
      <c r="S2671" s="20">
        <v>-9.3068753493571799E-2</v>
      </c>
    </row>
    <row r="2672" spans="1:19" ht="13.5" customHeight="1" x14ac:dyDescent="0.2">
      <c r="A2672" s="6">
        <v>42722</v>
      </c>
      <c r="B2672" s="19">
        <v>42358</v>
      </c>
      <c r="C2672" s="19">
        <v>40902</v>
      </c>
      <c r="D2672" s="16" t="s">
        <v>2</v>
      </c>
      <c r="E2672" s="7">
        <v>7574</v>
      </c>
      <c r="F2672" s="7">
        <v>4273</v>
      </c>
      <c r="G2672" s="32">
        <v>3301</v>
      </c>
      <c r="H2672" s="7">
        <v>7740</v>
      </c>
      <c r="I2672" s="7">
        <v>4095</v>
      </c>
      <c r="J2672" s="32">
        <v>3645</v>
      </c>
      <c r="K2672" s="7">
        <v>6315</v>
      </c>
      <c r="L2672" s="7">
        <v>3933</v>
      </c>
      <c r="M2672" s="32">
        <v>2382</v>
      </c>
      <c r="N2672" s="8">
        <v>-2.1447028423772663E-2</v>
      </c>
      <c r="O2672" s="8">
        <v>4.3467643467643535E-2</v>
      </c>
      <c r="P2672" s="20">
        <v>-9.4375857338820257E-2</v>
      </c>
      <c r="Q2672" s="8">
        <v>0.10958101377087615</v>
      </c>
      <c r="R2672" s="8">
        <v>0.14068339562199683</v>
      </c>
      <c r="S2672" s="20">
        <v>7.175324675324668E-2</v>
      </c>
    </row>
    <row r="2673" spans="1:19" ht="13.5" customHeight="1" x14ac:dyDescent="0.2">
      <c r="A2673" s="6">
        <v>42723</v>
      </c>
      <c r="B2673" s="19">
        <v>42359</v>
      </c>
      <c r="C2673" s="19">
        <v>40903</v>
      </c>
      <c r="D2673" s="16" t="s">
        <v>3</v>
      </c>
      <c r="E2673" s="7">
        <v>6092</v>
      </c>
      <c r="F2673" s="7">
        <v>3686</v>
      </c>
      <c r="G2673" s="32">
        <v>2406</v>
      </c>
      <c r="H2673" s="7">
        <v>6859</v>
      </c>
      <c r="I2673" s="7">
        <v>4420</v>
      </c>
      <c r="J2673" s="32">
        <v>2439</v>
      </c>
      <c r="K2673" s="7">
        <v>5210</v>
      </c>
      <c r="L2673" s="7">
        <v>3275</v>
      </c>
      <c r="M2673" s="32">
        <v>1935</v>
      </c>
      <c r="N2673" s="8">
        <v>-0.11182388103222041</v>
      </c>
      <c r="O2673" s="8">
        <v>-0.16606334841628956</v>
      </c>
      <c r="P2673" s="20">
        <v>-1.3530135301353052E-2</v>
      </c>
      <c r="Q2673" s="8">
        <v>-7.1907373552711706E-2</v>
      </c>
      <c r="R2673" s="8">
        <v>-0.14695672298079143</v>
      </c>
      <c r="S2673" s="20">
        <v>7.2670530539456157E-2</v>
      </c>
    </row>
    <row r="2674" spans="1:19" ht="13.5" customHeight="1" x14ac:dyDescent="0.2">
      <c r="A2674" s="6">
        <v>42724</v>
      </c>
      <c r="B2674" s="19">
        <v>42360</v>
      </c>
      <c r="C2674" s="19">
        <v>40904</v>
      </c>
      <c r="D2674" s="16" t="s">
        <v>4</v>
      </c>
      <c r="E2674" s="7">
        <v>7148</v>
      </c>
      <c r="F2674" s="7">
        <v>4741</v>
      </c>
      <c r="G2674" s="32">
        <v>2407</v>
      </c>
      <c r="H2674" s="7">
        <v>7186</v>
      </c>
      <c r="I2674" s="7">
        <v>4614</v>
      </c>
      <c r="J2674" s="32">
        <v>2572</v>
      </c>
      <c r="K2674" s="7">
        <v>6312</v>
      </c>
      <c r="L2674" s="7">
        <v>3864</v>
      </c>
      <c r="M2674" s="32">
        <v>2448</v>
      </c>
      <c r="N2674" s="8">
        <v>-5.2880601168939778E-3</v>
      </c>
      <c r="O2674" s="8">
        <v>2.7524924143909946E-2</v>
      </c>
      <c r="P2674" s="20">
        <v>-6.4152410575427643E-2</v>
      </c>
      <c r="Q2674" s="8">
        <v>5.6771141336487307E-2</v>
      </c>
      <c r="R2674" s="8">
        <v>9.9744838784504797E-2</v>
      </c>
      <c r="S2674" s="20">
        <v>-1.8752547900529937E-2</v>
      </c>
    </row>
    <row r="2675" spans="1:19" ht="13.5" customHeight="1" x14ac:dyDescent="0.2">
      <c r="A2675" s="6">
        <v>42725</v>
      </c>
      <c r="B2675" s="19">
        <v>42361</v>
      </c>
      <c r="C2675" s="19">
        <v>40905</v>
      </c>
      <c r="D2675" s="16" t="s">
        <v>5</v>
      </c>
      <c r="E2675" s="7">
        <v>7509</v>
      </c>
      <c r="F2675" s="7">
        <v>5144</v>
      </c>
      <c r="G2675" s="32">
        <v>2365</v>
      </c>
      <c r="H2675" s="7">
        <v>7102</v>
      </c>
      <c r="I2675" s="7">
        <v>5023</v>
      </c>
      <c r="J2675" s="32">
        <v>2079</v>
      </c>
      <c r="K2675" s="7">
        <v>6284</v>
      </c>
      <c r="L2675" s="7">
        <v>4350</v>
      </c>
      <c r="M2675" s="32">
        <v>1934</v>
      </c>
      <c r="N2675" s="8">
        <v>5.7307800619543769E-2</v>
      </c>
      <c r="O2675" s="8">
        <v>2.4089189727254601E-2</v>
      </c>
      <c r="P2675" s="20">
        <v>0.13756613756613767</v>
      </c>
      <c r="Q2675" s="8">
        <v>9.285402415951105E-2</v>
      </c>
      <c r="R2675" s="8">
        <v>0.12388027091981657</v>
      </c>
      <c r="S2675" s="20">
        <v>3.0950305143853551E-2</v>
      </c>
    </row>
    <row r="2676" spans="1:19" ht="13.5" customHeight="1" x14ac:dyDescent="0.2">
      <c r="A2676" s="6">
        <v>42726</v>
      </c>
      <c r="B2676" s="19">
        <v>42362</v>
      </c>
      <c r="C2676" s="19">
        <v>40906</v>
      </c>
      <c r="D2676" s="16" t="s">
        <v>6</v>
      </c>
      <c r="E2676" s="7">
        <v>8471</v>
      </c>
      <c r="F2676" s="7">
        <v>5041</v>
      </c>
      <c r="G2676" s="32">
        <v>3430</v>
      </c>
      <c r="H2676" s="7">
        <v>7632</v>
      </c>
      <c r="I2676" s="7">
        <v>4725</v>
      </c>
      <c r="J2676" s="32">
        <v>2907</v>
      </c>
      <c r="K2676" s="7">
        <v>6937</v>
      </c>
      <c r="L2676" s="7">
        <v>4907</v>
      </c>
      <c r="M2676" s="32">
        <v>2030</v>
      </c>
      <c r="N2676" s="8">
        <v>0.10993186582809233</v>
      </c>
      <c r="O2676" s="8">
        <v>6.6878306878306981E-2</v>
      </c>
      <c r="P2676" s="20">
        <v>0.17991056071551426</v>
      </c>
      <c r="Q2676" s="8">
        <v>0.17018925265920704</v>
      </c>
      <c r="R2676" s="8">
        <v>0.12622877569258262</v>
      </c>
      <c r="S2676" s="20">
        <v>0.24140427072023174</v>
      </c>
    </row>
    <row r="2677" spans="1:19" ht="13.5" customHeight="1" x14ac:dyDescent="0.2">
      <c r="A2677" s="6">
        <v>42727</v>
      </c>
      <c r="B2677" s="19">
        <v>42363</v>
      </c>
      <c r="C2677" s="19">
        <v>40907</v>
      </c>
      <c r="D2677" s="16" t="s">
        <v>7</v>
      </c>
      <c r="E2677" s="7">
        <v>8076</v>
      </c>
      <c r="F2677" s="7">
        <v>5325</v>
      </c>
      <c r="G2677" s="32">
        <v>2751</v>
      </c>
      <c r="H2677" s="7">
        <v>7087</v>
      </c>
      <c r="I2677" s="7">
        <v>4848</v>
      </c>
      <c r="J2677" s="32">
        <v>2239</v>
      </c>
      <c r="K2677" s="7">
        <v>8566</v>
      </c>
      <c r="L2677" s="7">
        <v>6026</v>
      </c>
      <c r="M2677" s="32">
        <v>2540</v>
      </c>
      <c r="N2677" s="8">
        <v>0.13955129109637365</v>
      </c>
      <c r="O2677" s="8">
        <v>9.8391089108910812E-2</v>
      </c>
      <c r="P2677" s="20">
        <v>0.22867351496203669</v>
      </c>
      <c r="Q2677" s="8">
        <v>5.7760314341846808E-2</v>
      </c>
      <c r="R2677" s="8">
        <v>-5.3165007112375484E-2</v>
      </c>
      <c r="S2677" s="20">
        <v>0.36797613127797124</v>
      </c>
    </row>
    <row r="2678" spans="1:19" ht="13.5" customHeight="1" x14ac:dyDescent="0.2">
      <c r="A2678" s="6">
        <v>42728</v>
      </c>
      <c r="B2678" s="19">
        <v>42364</v>
      </c>
      <c r="C2678" s="19">
        <v>40908</v>
      </c>
      <c r="D2678" s="16" t="s">
        <v>1</v>
      </c>
      <c r="E2678" s="7">
        <v>7664</v>
      </c>
      <c r="F2678" s="7">
        <v>4968</v>
      </c>
      <c r="G2678" s="32">
        <v>2696</v>
      </c>
      <c r="H2678" s="7">
        <v>8134</v>
      </c>
      <c r="I2678" s="7">
        <v>4657</v>
      </c>
      <c r="J2678" s="32">
        <v>3477</v>
      </c>
      <c r="K2678" s="7">
        <v>8936</v>
      </c>
      <c r="L2678" s="7">
        <v>6397</v>
      </c>
      <c r="M2678" s="32">
        <v>2539</v>
      </c>
      <c r="N2678" s="8">
        <v>-5.7782149004179995E-2</v>
      </c>
      <c r="O2678" s="8">
        <v>6.6781189607043157E-2</v>
      </c>
      <c r="P2678" s="20">
        <v>-0.22461892436008057</v>
      </c>
      <c r="Q2678" s="8">
        <v>-0.15164932477307946</v>
      </c>
      <c r="R2678" s="8">
        <v>-0.16532258064516125</v>
      </c>
      <c r="S2678" s="20">
        <v>-0.12524334847501617</v>
      </c>
    </row>
    <row r="2679" spans="1:19" ht="13.5" customHeight="1" x14ac:dyDescent="0.2">
      <c r="A2679" s="6">
        <v>42729</v>
      </c>
      <c r="B2679" s="19">
        <v>42365</v>
      </c>
      <c r="C2679" s="19">
        <v>40909</v>
      </c>
      <c r="D2679" s="16" t="s">
        <v>2</v>
      </c>
      <c r="E2679" s="7">
        <v>8151</v>
      </c>
      <c r="F2679" s="7">
        <v>4746</v>
      </c>
      <c r="G2679" s="32">
        <v>3405</v>
      </c>
      <c r="H2679" s="7">
        <v>7879</v>
      </c>
      <c r="I2679" s="7">
        <v>4782</v>
      </c>
      <c r="J2679" s="32">
        <v>3097</v>
      </c>
      <c r="K2679" s="7">
        <v>8674</v>
      </c>
      <c r="L2679" s="7">
        <v>6146</v>
      </c>
      <c r="M2679" s="32">
        <v>2528</v>
      </c>
      <c r="N2679" s="8">
        <v>3.4522147480644749E-2</v>
      </c>
      <c r="O2679" s="8">
        <v>-7.5282308657464991E-3</v>
      </c>
      <c r="P2679" s="20">
        <v>9.9451081691960042E-2</v>
      </c>
      <c r="Q2679" s="8">
        <v>-0.1695364238410596</v>
      </c>
      <c r="R2679" s="8">
        <v>-0.33454851374088612</v>
      </c>
      <c r="S2679" s="20">
        <v>0.26910175177040618</v>
      </c>
    </row>
    <row r="2680" spans="1:19" ht="13.5" customHeight="1" x14ac:dyDescent="0.2">
      <c r="A2680" s="6">
        <v>42730</v>
      </c>
      <c r="B2680" s="19">
        <v>42366</v>
      </c>
      <c r="C2680" s="19">
        <v>40910</v>
      </c>
      <c r="D2680" s="16" t="s">
        <v>3</v>
      </c>
      <c r="E2680" s="7">
        <v>7082</v>
      </c>
      <c r="F2680" s="7">
        <v>4615</v>
      </c>
      <c r="G2680" s="32">
        <v>2467</v>
      </c>
      <c r="H2680" s="7">
        <v>8069</v>
      </c>
      <c r="I2680" s="7">
        <v>5833</v>
      </c>
      <c r="J2680" s="32">
        <v>2236</v>
      </c>
      <c r="K2680" s="7">
        <v>6692</v>
      </c>
      <c r="L2680" s="7">
        <v>4952</v>
      </c>
      <c r="M2680" s="32">
        <v>1740</v>
      </c>
      <c r="N2680" s="8">
        <v>-0.12231999008551242</v>
      </c>
      <c r="O2680" s="8">
        <v>-0.20881193211040627</v>
      </c>
      <c r="P2680" s="20">
        <v>0.10330948121645789</v>
      </c>
      <c r="Q2680" s="8">
        <v>-0.17343604108309996</v>
      </c>
      <c r="R2680" s="8">
        <v>-0.3002274450341168</v>
      </c>
      <c r="S2680" s="20">
        <v>0.25038013177901663</v>
      </c>
    </row>
    <row r="2681" spans="1:19" ht="13.5" customHeight="1" x14ac:dyDescent="0.2">
      <c r="A2681" s="6">
        <v>42731</v>
      </c>
      <c r="B2681" s="19">
        <v>42367</v>
      </c>
      <c r="C2681" s="19">
        <v>40911</v>
      </c>
      <c r="D2681" s="16" t="s">
        <v>4</v>
      </c>
      <c r="E2681" s="7">
        <v>7627</v>
      </c>
      <c r="F2681" s="7">
        <v>4993</v>
      </c>
      <c r="G2681" s="32">
        <v>2634</v>
      </c>
      <c r="H2681" s="7">
        <v>8689</v>
      </c>
      <c r="I2681" s="7">
        <v>6208</v>
      </c>
      <c r="J2681" s="32">
        <v>2481</v>
      </c>
      <c r="K2681" s="7">
        <v>7111</v>
      </c>
      <c r="L2681" s="7">
        <v>4874</v>
      </c>
      <c r="M2681" s="32">
        <v>2237</v>
      </c>
      <c r="N2681" s="8">
        <v>-0.12222350097824841</v>
      </c>
      <c r="O2681" s="8">
        <v>-0.19571520618556704</v>
      </c>
      <c r="P2681" s="20">
        <v>6.1668681983071405E-2</v>
      </c>
      <c r="Q2681" s="8">
        <v>5.0985255615268121E-2</v>
      </c>
      <c r="R2681" s="8">
        <v>2.863617634940252E-2</v>
      </c>
      <c r="S2681" s="20">
        <v>9.6129837702871423E-2</v>
      </c>
    </row>
    <row r="2682" spans="1:19" ht="13.5" customHeight="1" x14ac:dyDescent="0.2">
      <c r="A2682" s="6">
        <v>42732</v>
      </c>
      <c r="B2682" s="19">
        <v>42368</v>
      </c>
      <c r="C2682" s="19">
        <v>40912</v>
      </c>
      <c r="D2682" s="16" t="s">
        <v>5</v>
      </c>
      <c r="E2682" s="7">
        <v>8637</v>
      </c>
      <c r="F2682" s="7">
        <v>6332</v>
      </c>
      <c r="G2682" s="32">
        <v>2305</v>
      </c>
      <c r="H2682" s="7">
        <v>6802</v>
      </c>
      <c r="I2682" s="7">
        <v>4815</v>
      </c>
      <c r="J2682" s="32">
        <v>1987</v>
      </c>
      <c r="K2682" s="7">
        <v>6581</v>
      </c>
      <c r="L2682" s="7">
        <v>4809</v>
      </c>
      <c r="M2682" s="32">
        <v>1772</v>
      </c>
      <c r="N2682" s="8">
        <v>0.26977359600117623</v>
      </c>
      <c r="O2682" s="8">
        <v>0.31505711318795426</v>
      </c>
      <c r="P2682" s="20">
        <v>0.16004026170105679</v>
      </c>
      <c r="Q2682" s="8">
        <v>0.32550644567219145</v>
      </c>
      <c r="R2682" s="8">
        <v>0.47187354718735475</v>
      </c>
      <c r="S2682" s="20">
        <v>4.1102077687443561E-2</v>
      </c>
    </row>
    <row r="2683" spans="1:19" ht="13.5" customHeight="1" x14ac:dyDescent="0.2">
      <c r="A2683" s="6">
        <v>42733</v>
      </c>
      <c r="B2683" s="19">
        <v>42369</v>
      </c>
      <c r="C2683" s="19">
        <v>40913</v>
      </c>
      <c r="D2683" s="16" t="s">
        <v>6</v>
      </c>
      <c r="E2683" s="7">
        <v>9455</v>
      </c>
      <c r="F2683" s="7">
        <v>6638</v>
      </c>
      <c r="G2683" s="32">
        <v>2817</v>
      </c>
      <c r="H2683" s="7">
        <v>7447</v>
      </c>
      <c r="I2683" s="7">
        <v>4370</v>
      </c>
      <c r="J2683" s="32">
        <v>3077</v>
      </c>
      <c r="K2683" s="7">
        <v>7368</v>
      </c>
      <c r="L2683" s="7">
        <v>5311</v>
      </c>
      <c r="M2683" s="32">
        <v>2057</v>
      </c>
      <c r="N2683" s="8">
        <v>0.26963878071706726</v>
      </c>
      <c r="O2683" s="8">
        <v>0.51899313501144162</v>
      </c>
      <c r="P2683" s="20">
        <v>-8.4497887552811179E-2</v>
      </c>
      <c r="Q2683" s="8">
        <v>0.2333681189668666</v>
      </c>
      <c r="R2683" s="8">
        <v>0.36443987667009248</v>
      </c>
      <c r="S2683" s="20">
        <v>5.7122456265619181E-3</v>
      </c>
    </row>
    <row r="2684" spans="1:19" ht="13.5" customHeight="1" x14ac:dyDescent="0.2">
      <c r="A2684" s="6">
        <v>42734</v>
      </c>
      <c r="B2684" s="19">
        <v>42370</v>
      </c>
      <c r="C2684" s="19">
        <v>40914</v>
      </c>
      <c r="D2684" s="16" t="s">
        <v>7</v>
      </c>
      <c r="E2684" s="7">
        <v>7774</v>
      </c>
      <c r="F2684" s="7">
        <v>5026</v>
      </c>
      <c r="G2684" s="32">
        <v>2748</v>
      </c>
      <c r="H2684" s="7">
        <v>7027</v>
      </c>
      <c r="I2684" s="7">
        <v>4882</v>
      </c>
      <c r="J2684" s="32">
        <v>2145</v>
      </c>
      <c r="K2684" s="7">
        <v>7284</v>
      </c>
      <c r="L2684" s="7">
        <v>4763</v>
      </c>
      <c r="M2684" s="32">
        <v>2521</v>
      </c>
      <c r="N2684" s="8">
        <v>0.10630425501636553</v>
      </c>
      <c r="O2684" s="8">
        <v>2.9496108152396561E-2</v>
      </c>
      <c r="P2684" s="20">
        <v>0.28111888111888117</v>
      </c>
      <c r="Q2684" s="8">
        <v>0.17787878787878797</v>
      </c>
      <c r="R2684" s="8">
        <v>0.14775062799725958</v>
      </c>
      <c r="S2684" s="20">
        <v>0.23728050427735248</v>
      </c>
    </row>
    <row r="2685" spans="1:19" ht="13.5" customHeight="1" x14ac:dyDescent="0.2">
      <c r="A2685" s="6">
        <v>42735</v>
      </c>
      <c r="B2685" s="19">
        <v>42371</v>
      </c>
      <c r="C2685" s="19">
        <v>40915</v>
      </c>
      <c r="D2685" s="16" t="s">
        <v>1</v>
      </c>
      <c r="E2685" s="7">
        <v>7222</v>
      </c>
      <c r="F2685" s="7">
        <v>4642</v>
      </c>
      <c r="G2685" s="32">
        <v>2580</v>
      </c>
      <c r="H2685" s="7">
        <v>8393</v>
      </c>
      <c r="I2685" s="7">
        <v>4981</v>
      </c>
      <c r="J2685" s="32">
        <v>3412</v>
      </c>
      <c r="K2685" s="7">
        <v>6636</v>
      </c>
      <c r="L2685" s="7">
        <v>4179</v>
      </c>
      <c r="M2685" s="32">
        <v>2457</v>
      </c>
      <c r="N2685" s="8">
        <v>-0.13952102942928635</v>
      </c>
      <c r="O2685" s="8">
        <v>-6.8058622766512755E-2</v>
      </c>
      <c r="P2685" s="20">
        <v>-0.24384525205158269</v>
      </c>
      <c r="Q2685" s="8">
        <v>-0.13467529355379826</v>
      </c>
      <c r="R2685" s="8">
        <v>-4.0512608515915649E-2</v>
      </c>
      <c r="S2685" s="20">
        <v>-0.26453819840364878</v>
      </c>
    </row>
    <row r="2686" spans="1:19" ht="13.5" customHeight="1" x14ac:dyDescent="0.2">
      <c r="A2686" s="6">
        <v>42736</v>
      </c>
      <c r="B2686" s="19">
        <v>42372</v>
      </c>
      <c r="C2686" s="19">
        <v>40916</v>
      </c>
      <c r="D2686" s="16" t="s">
        <v>2</v>
      </c>
      <c r="E2686" s="7">
        <v>8543</v>
      </c>
      <c r="F2686" s="7">
        <v>5281</v>
      </c>
      <c r="G2686" s="32">
        <v>3262</v>
      </c>
      <c r="H2686" s="7">
        <v>8822</v>
      </c>
      <c r="I2686" s="7">
        <v>5321</v>
      </c>
      <c r="J2686" s="32">
        <v>3501</v>
      </c>
      <c r="K2686" s="7">
        <v>6792</v>
      </c>
      <c r="L2686" s="7">
        <v>4349</v>
      </c>
      <c r="M2686" s="32">
        <v>2443</v>
      </c>
      <c r="N2686" s="8">
        <v>-3.1625481750169993E-2</v>
      </c>
      <c r="O2686" s="8">
        <v>-7.5173839503852591E-3</v>
      </c>
      <c r="P2686" s="20">
        <v>-6.8266209654384458E-2</v>
      </c>
      <c r="Q2686" s="8">
        <v>6.7341329335332434E-2</v>
      </c>
      <c r="R2686" s="8">
        <v>5.7045636509207354E-2</v>
      </c>
      <c r="S2686" s="20">
        <v>8.4441489361702038E-2</v>
      </c>
    </row>
    <row r="2687" spans="1:19" ht="13.5" customHeight="1" x14ac:dyDescent="0.2">
      <c r="A2687" s="6">
        <v>42737</v>
      </c>
      <c r="B2687" s="19">
        <v>42373</v>
      </c>
      <c r="C2687" s="19">
        <v>40917</v>
      </c>
      <c r="D2687" s="16" t="s">
        <v>3</v>
      </c>
      <c r="E2687" s="7">
        <v>7849</v>
      </c>
      <c r="F2687" s="7">
        <v>5524</v>
      </c>
      <c r="G2687" s="32">
        <v>2325</v>
      </c>
      <c r="H2687" s="7">
        <v>7659</v>
      </c>
      <c r="I2687" s="7">
        <v>5075</v>
      </c>
      <c r="J2687" s="32">
        <v>2584</v>
      </c>
      <c r="K2687" s="7">
        <v>5182</v>
      </c>
      <c r="L2687" s="7">
        <v>3553</v>
      </c>
      <c r="M2687" s="32">
        <v>1629</v>
      </c>
      <c r="N2687" s="8">
        <v>2.4807416111763958E-2</v>
      </c>
      <c r="O2687" s="8">
        <v>8.8472906403940899E-2</v>
      </c>
      <c r="P2687" s="20">
        <v>-0.10023219814241491</v>
      </c>
      <c r="Q2687" s="8">
        <v>0.14001452432824979</v>
      </c>
      <c r="R2687" s="8">
        <v>0.20901729043554385</v>
      </c>
      <c r="S2687" s="20">
        <v>3.8860103626943143E-3</v>
      </c>
    </row>
    <row r="2688" spans="1:19" ht="13.5" customHeight="1" x14ac:dyDescent="0.2">
      <c r="A2688" s="6">
        <v>42738</v>
      </c>
      <c r="B2688" s="19">
        <v>42374</v>
      </c>
      <c r="C2688" s="19">
        <v>40918</v>
      </c>
      <c r="D2688" s="16" t="s">
        <v>4</v>
      </c>
      <c r="E2688" s="7">
        <v>8207</v>
      </c>
      <c r="F2688" s="7">
        <v>5614</v>
      </c>
      <c r="G2688" s="32">
        <v>2593</v>
      </c>
      <c r="H2688" s="7">
        <v>7106</v>
      </c>
      <c r="I2688" s="7">
        <v>4371</v>
      </c>
      <c r="J2688" s="32">
        <v>2735</v>
      </c>
      <c r="K2688" s="7">
        <v>5502</v>
      </c>
      <c r="L2688" s="7">
        <v>3288</v>
      </c>
      <c r="M2688" s="32">
        <v>2214</v>
      </c>
      <c r="N2688" s="8">
        <v>0.15493948775682531</v>
      </c>
      <c r="O2688" s="8">
        <v>0.28437428506062679</v>
      </c>
      <c r="P2688" s="20">
        <v>-5.1919561243144452E-2</v>
      </c>
      <c r="Q2688" s="8">
        <v>0.26397659017403363</v>
      </c>
      <c r="R2688" s="8">
        <v>0.48912466843501323</v>
      </c>
      <c r="S2688" s="20">
        <v>-4.7741461623209691E-2</v>
      </c>
    </row>
    <row r="2689" spans="1:19" ht="13.5" customHeight="1" x14ac:dyDescent="0.2">
      <c r="A2689" s="6">
        <v>42739</v>
      </c>
      <c r="B2689" s="19">
        <v>42375</v>
      </c>
      <c r="C2689" s="19">
        <v>40919</v>
      </c>
      <c r="D2689" s="16" t="s">
        <v>5</v>
      </c>
      <c r="E2689" s="7">
        <v>7764</v>
      </c>
      <c r="F2689" s="7">
        <v>5281</v>
      </c>
      <c r="G2689" s="32">
        <v>2483</v>
      </c>
      <c r="H2689" s="7">
        <v>6513</v>
      </c>
      <c r="I2689" s="7">
        <v>4450</v>
      </c>
      <c r="J2689" s="32">
        <v>2063</v>
      </c>
      <c r="K2689" s="7">
        <v>5385</v>
      </c>
      <c r="L2689" s="7">
        <v>3848</v>
      </c>
      <c r="M2689" s="32">
        <v>1537</v>
      </c>
      <c r="N2689" s="8">
        <v>0.19207738369415006</v>
      </c>
      <c r="O2689" s="8">
        <v>0.18674157303370786</v>
      </c>
      <c r="P2689" s="20">
        <v>0.20358700920988859</v>
      </c>
      <c r="Q2689" s="8">
        <v>0.26284970722186074</v>
      </c>
      <c r="R2689" s="8">
        <v>0.31959020489755119</v>
      </c>
      <c r="S2689" s="20">
        <v>0.157036346691519</v>
      </c>
    </row>
    <row r="2690" spans="1:19" ht="13.5" customHeight="1" x14ac:dyDescent="0.2">
      <c r="A2690" s="6">
        <v>42740</v>
      </c>
      <c r="B2690" s="19">
        <v>42376</v>
      </c>
      <c r="C2690" s="19">
        <v>40920</v>
      </c>
      <c r="D2690" s="16" t="s">
        <v>6</v>
      </c>
      <c r="E2690" s="7">
        <v>8577</v>
      </c>
      <c r="F2690" s="7">
        <v>5147</v>
      </c>
      <c r="G2690" s="32">
        <v>3430</v>
      </c>
      <c r="H2690" s="7">
        <v>7707</v>
      </c>
      <c r="I2690" s="7">
        <v>4205</v>
      </c>
      <c r="J2690" s="32">
        <v>3502</v>
      </c>
      <c r="K2690" s="7">
        <v>6346</v>
      </c>
      <c r="L2690" s="7">
        <v>4375</v>
      </c>
      <c r="M2690" s="32">
        <v>1971</v>
      </c>
      <c r="N2690" s="8">
        <v>0.11288439081354618</v>
      </c>
      <c r="O2690" s="8">
        <v>0.22401902497027359</v>
      </c>
      <c r="P2690" s="20">
        <v>-2.0559680182752671E-2</v>
      </c>
      <c r="Q2690" s="8">
        <v>0.19456824512534809</v>
      </c>
      <c r="R2690" s="8">
        <v>0.17538250742178585</v>
      </c>
      <c r="S2690" s="20">
        <v>0.22456265619421645</v>
      </c>
    </row>
    <row r="2691" spans="1:19" ht="13.5" customHeight="1" x14ac:dyDescent="0.2">
      <c r="A2691" s="6">
        <v>42741</v>
      </c>
      <c r="B2691" s="19">
        <v>42377</v>
      </c>
      <c r="C2691" s="19">
        <v>40921</v>
      </c>
      <c r="D2691" s="16" t="s">
        <v>7</v>
      </c>
      <c r="E2691" s="7">
        <v>8185</v>
      </c>
      <c r="F2691" s="7">
        <v>5390</v>
      </c>
      <c r="G2691" s="32">
        <v>2795</v>
      </c>
      <c r="H2691" s="7">
        <v>6935</v>
      </c>
      <c r="I2691" s="7">
        <v>4578</v>
      </c>
      <c r="J2691" s="32">
        <v>2357</v>
      </c>
      <c r="K2691" s="7">
        <v>7026</v>
      </c>
      <c r="L2691" s="7">
        <v>4586</v>
      </c>
      <c r="M2691" s="32">
        <v>2440</v>
      </c>
      <c r="N2691" s="8">
        <v>0.1802451333813988</v>
      </c>
      <c r="O2691" s="8">
        <v>0.17737003058103973</v>
      </c>
      <c r="P2691" s="20">
        <v>0.18582944420873981</v>
      </c>
      <c r="Q2691" s="8">
        <v>0.21873138773079215</v>
      </c>
      <c r="R2691" s="8">
        <v>0.12879581151832453</v>
      </c>
      <c r="S2691" s="20">
        <v>0.43997939206594538</v>
      </c>
    </row>
    <row r="2692" spans="1:19" ht="13.5" customHeight="1" x14ac:dyDescent="0.2">
      <c r="A2692" s="6">
        <v>42742</v>
      </c>
      <c r="B2692" s="19">
        <v>42378</v>
      </c>
      <c r="C2692" s="19">
        <v>40922</v>
      </c>
      <c r="D2692" s="16" t="s">
        <v>1</v>
      </c>
      <c r="E2692" s="7">
        <v>8483</v>
      </c>
      <c r="F2692" s="7">
        <v>4836</v>
      </c>
      <c r="G2692" s="32">
        <v>3647</v>
      </c>
      <c r="H2692" s="7">
        <v>7906</v>
      </c>
      <c r="I2692" s="7">
        <v>4338</v>
      </c>
      <c r="J2692" s="32">
        <v>3568</v>
      </c>
      <c r="K2692" s="7">
        <v>6392</v>
      </c>
      <c r="L2692" s="7">
        <v>4159</v>
      </c>
      <c r="M2692" s="32">
        <v>2233</v>
      </c>
      <c r="N2692" s="8">
        <v>7.2982544902605584E-2</v>
      </c>
      <c r="O2692" s="8">
        <v>0.11479944674965425</v>
      </c>
      <c r="P2692" s="20">
        <v>2.2141255605381271E-2</v>
      </c>
      <c r="Q2692" s="8">
        <v>0.22675343456254526</v>
      </c>
      <c r="R2692" s="8">
        <v>0.22990844354018303</v>
      </c>
      <c r="S2692" s="20">
        <v>0.22259470331880649</v>
      </c>
    </row>
    <row r="2693" spans="1:19" ht="13.5" customHeight="1" x14ac:dyDescent="0.2">
      <c r="A2693" s="6">
        <v>42743</v>
      </c>
      <c r="B2693" s="19">
        <v>42379</v>
      </c>
      <c r="C2693" s="19">
        <v>40923</v>
      </c>
      <c r="D2693" s="16" t="s">
        <v>2</v>
      </c>
      <c r="E2693" s="7">
        <v>8732</v>
      </c>
      <c r="F2693" s="7">
        <v>5199</v>
      </c>
      <c r="G2693" s="32">
        <v>3533</v>
      </c>
      <c r="H2693" s="7">
        <v>7673</v>
      </c>
      <c r="I2693" s="7">
        <v>4631</v>
      </c>
      <c r="J2693" s="32">
        <v>3042</v>
      </c>
      <c r="K2693" s="7">
        <v>6276</v>
      </c>
      <c r="L2693" s="7">
        <v>4238</v>
      </c>
      <c r="M2693" s="32">
        <v>2038</v>
      </c>
      <c r="N2693" s="8">
        <v>0.13801642121725521</v>
      </c>
      <c r="O2693" s="8">
        <v>0.12265169509825102</v>
      </c>
      <c r="P2693" s="20">
        <v>0.16140696909927676</v>
      </c>
      <c r="Q2693" s="8">
        <v>0.26679239808501376</v>
      </c>
      <c r="R2693" s="8">
        <v>0.25883777239709449</v>
      </c>
      <c r="S2693" s="20">
        <v>0.27868259138617435</v>
      </c>
    </row>
    <row r="2694" spans="1:19" ht="13.5" customHeight="1" x14ac:dyDescent="0.2">
      <c r="A2694" s="6">
        <v>42744</v>
      </c>
      <c r="B2694" s="19">
        <v>42380</v>
      </c>
      <c r="C2694" s="19">
        <v>40924</v>
      </c>
      <c r="D2694" s="16" t="s">
        <v>3</v>
      </c>
      <c r="E2694" s="7">
        <v>6179</v>
      </c>
      <c r="F2694" s="7">
        <v>3774</v>
      </c>
      <c r="G2694" s="32">
        <v>2405</v>
      </c>
      <c r="H2694" s="7">
        <v>5806</v>
      </c>
      <c r="I2694" s="7">
        <v>3685</v>
      </c>
      <c r="J2694" s="32">
        <v>2121</v>
      </c>
      <c r="K2694" s="7">
        <v>4693</v>
      </c>
      <c r="L2694" s="7">
        <v>3041</v>
      </c>
      <c r="M2694" s="32">
        <v>1652</v>
      </c>
      <c r="N2694" s="8">
        <v>6.4243885635549391E-2</v>
      </c>
      <c r="O2694" s="8">
        <v>2.4151967435549482E-2</v>
      </c>
      <c r="P2694" s="20">
        <v>0.13389910419613393</v>
      </c>
      <c r="Q2694" s="8">
        <v>8.9578557573620099E-2</v>
      </c>
      <c r="R2694" s="8">
        <v>1.0441767068273045E-2</v>
      </c>
      <c r="S2694" s="20">
        <v>0.24225206611570238</v>
      </c>
    </row>
    <row r="2695" spans="1:19" ht="13.5" customHeight="1" x14ac:dyDescent="0.2">
      <c r="A2695" s="6">
        <v>42745</v>
      </c>
      <c r="B2695" s="19">
        <v>42381</v>
      </c>
      <c r="C2695" s="19">
        <v>40925</v>
      </c>
      <c r="D2695" s="16" t="s">
        <v>4</v>
      </c>
      <c r="E2695" s="7">
        <v>6427</v>
      </c>
      <c r="F2695" s="7">
        <v>3717</v>
      </c>
      <c r="G2695" s="32">
        <v>2710</v>
      </c>
      <c r="H2695" s="7">
        <v>6616</v>
      </c>
      <c r="I2695" s="7">
        <v>3928</v>
      </c>
      <c r="J2695" s="32">
        <v>2688</v>
      </c>
      <c r="K2695" s="7">
        <v>6583</v>
      </c>
      <c r="L2695" s="7">
        <v>4081</v>
      </c>
      <c r="M2695" s="32">
        <v>2502</v>
      </c>
      <c r="N2695" s="8">
        <v>-2.8567110036275656E-2</v>
      </c>
      <c r="O2695" s="8">
        <v>-5.3716904276985722E-2</v>
      </c>
      <c r="P2695" s="20">
        <v>8.1845238095237249E-3</v>
      </c>
      <c r="Q2695" s="8">
        <v>0.18688827331486602</v>
      </c>
      <c r="R2695" s="8">
        <v>0.1356553620531622</v>
      </c>
      <c r="S2695" s="20">
        <v>0.265172735760971</v>
      </c>
    </row>
    <row r="2696" spans="1:19" ht="13.5" customHeight="1" x14ac:dyDescent="0.2">
      <c r="A2696" s="6">
        <v>42746</v>
      </c>
      <c r="B2696" s="19">
        <v>42382</v>
      </c>
      <c r="C2696" s="19">
        <v>40926</v>
      </c>
      <c r="D2696" s="16" t="s">
        <v>5</v>
      </c>
      <c r="E2696" s="7">
        <v>6742</v>
      </c>
      <c r="F2696" s="7">
        <v>4400</v>
      </c>
      <c r="G2696" s="32">
        <v>2342</v>
      </c>
      <c r="H2696" s="7">
        <v>6185</v>
      </c>
      <c r="I2696" s="7">
        <v>4111</v>
      </c>
      <c r="J2696" s="32">
        <v>2074</v>
      </c>
      <c r="K2696" s="7">
        <v>5595</v>
      </c>
      <c r="L2696" s="7">
        <v>4099</v>
      </c>
      <c r="M2696" s="32">
        <v>1496</v>
      </c>
      <c r="N2696" s="8">
        <v>9.0056588520614378E-2</v>
      </c>
      <c r="O2696" s="8">
        <v>7.0299197275601966E-2</v>
      </c>
      <c r="P2696" s="20">
        <v>0.12921890067502417</v>
      </c>
      <c r="Q2696" s="8">
        <v>0.23661041819515782</v>
      </c>
      <c r="R2696" s="8">
        <v>0.22836404243439423</v>
      </c>
      <c r="S2696" s="20">
        <v>0.2524064171122995</v>
      </c>
    </row>
    <row r="2697" spans="1:19" ht="13.5" customHeight="1" x14ac:dyDescent="0.2">
      <c r="A2697" s="6">
        <v>42747</v>
      </c>
      <c r="B2697" s="19">
        <v>42383</v>
      </c>
      <c r="C2697" s="19">
        <v>40927</v>
      </c>
      <c r="D2697" s="16" t="s">
        <v>6</v>
      </c>
      <c r="E2697" s="7">
        <v>7276</v>
      </c>
      <c r="F2697" s="7">
        <v>4286</v>
      </c>
      <c r="G2697" s="32">
        <v>2990</v>
      </c>
      <c r="H2697" s="7">
        <v>7053</v>
      </c>
      <c r="I2697" s="7">
        <v>3920</v>
      </c>
      <c r="J2697" s="32">
        <v>3133</v>
      </c>
      <c r="K2697" s="7">
        <v>5969</v>
      </c>
      <c r="L2697" s="7">
        <v>4156</v>
      </c>
      <c r="M2697" s="32">
        <v>1813</v>
      </c>
      <c r="N2697" s="8">
        <v>3.1617751311498576E-2</v>
      </c>
      <c r="O2697" s="8">
        <v>9.3367346938775464E-2</v>
      </c>
      <c r="P2697" s="20">
        <v>-4.5643153526970903E-2</v>
      </c>
      <c r="Q2697" s="8">
        <v>0.12076401725200236</v>
      </c>
      <c r="R2697" s="8">
        <v>1.2999290947766529E-2</v>
      </c>
      <c r="S2697" s="20">
        <v>0.32242370632463513</v>
      </c>
    </row>
    <row r="2698" spans="1:19" ht="13.5" customHeight="1" x14ac:dyDescent="0.2">
      <c r="A2698" s="6">
        <v>42748</v>
      </c>
      <c r="B2698" s="19">
        <v>42384</v>
      </c>
      <c r="C2698" s="19">
        <v>40928</v>
      </c>
      <c r="D2698" s="16" t="s">
        <v>7</v>
      </c>
      <c r="E2698" s="7">
        <v>7050</v>
      </c>
      <c r="F2698" s="7">
        <v>4270</v>
      </c>
      <c r="G2698" s="32">
        <v>2780</v>
      </c>
      <c r="H2698" s="7">
        <v>5874</v>
      </c>
      <c r="I2698" s="7">
        <v>3865</v>
      </c>
      <c r="J2698" s="32">
        <v>2009</v>
      </c>
      <c r="K2698" s="7">
        <v>6001</v>
      </c>
      <c r="L2698" s="7">
        <v>3809</v>
      </c>
      <c r="M2698" s="32">
        <v>2192</v>
      </c>
      <c r="N2698" s="8">
        <v>0.20020429009193053</v>
      </c>
      <c r="O2698" s="8">
        <v>0.10478654592496772</v>
      </c>
      <c r="P2698" s="20">
        <v>0.38377302140368341</v>
      </c>
      <c r="Q2698" s="8">
        <v>0.2691269126912692</v>
      </c>
      <c r="R2698" s="8">
        <v>0.13684771033013843</v>
      </c>
      <c r="S2698" s="20">
        <v>0.54530294608115626</v>
      </c>
    </row>
    <row r="2699" spans="1:19" ht="13.5" customHeight="1" x14ac:dyDescent="0.2">
      <c r="A2699" s="6">
        <v>42749</v>
      </c>
      <c r="B2699" s="19">
        <v>42385</v>
      </c>
      <c r="C2699" s="19">
        <v>40929</v>
      </c>
      <c r="D2699" s="16" t="s">
        <v>1</v>
      </c>
      <c r="E2699" s="7">
        <v>7833</v>
      </c>
      <c r="F2699" s="7">
        <v>4152</v>
      </c>
      <c r="G2699" s="32">
        <v>3681</v>
      </c>
      <c r="H2699" s="7">
        <v>7428</v>
      </c>
      <c r="I2699" s="7">
        <v>4065</v>
      </c>
      <c r="J2699" s="32">
        <v>3363</v>
      </c>
      <c r="K2699" s="7">
        <v>5795</v>
      </c>
      <c r="L2699" s="7">
        <v>3616</v>
      </c>
      <c r="M2699" s="32">
        <v>2179</v>
      </c>
      <c r="N2699" s="8">
        <v>5.4523424878836879E-2</v>
      </c>
      <c r="O2699" s="8">
        <v>2.1402214022140154E-2</v>
      </c>
      <c r="P2699" s="20">
        <v>9.4558429973238267E-2</v>
      </c>
      <c r="Q2699" s="8">
        <v>0.15428824049513712</v>
      </c>
      <c r="R2699" s="8">
        <v>9.5803642121931931E-2</v>
      </c>
      <c r="S2699" s="20">
        <v>0.22822822822822819</v>
      </c>
    </row>
    <row r="2700" spans="1:19" ht="13.5" customHeight="1" x14ac:dyDescent="0.2">
      <c r="A2700" s="6">
        <v>42750</v>
      </c>
      <c r="B2700" s="19">
        <v>42386</v>
      </c>
      <c r="C2700" s="19">
        <v>40930</v>
      </c>
      <c r="D2700" s="16" t="s">
        <v>2</v>
      </c>
      <c r="E2700" s="7">
        <v>8046</v>
      </c>
      <c r="F2700" s="7">
        <v>4941</v>
      </c>
      <c r="G2700" s="32">
        <v>3105</v>
      </c>
      <c r="H2700" s="7">
        <v>7576</v>
      </c>
      <c r="I2700" s="7">
        <v>4394</v>
      </c>
      <c r="J2700" s="32">
        <v>3182</v>
      </c>
      <c r="K2700" s="7">
        <v>6443</v>
      </c>
      <c r="L2700" s="7">
        <v>4347</v>
      </c>
      <c r="M2700" s="32">
        <v>2096</v>
      </c>
      <c r="N2700" s="8">
        <v>6.2038014783526885E-2</v>
      </c>
      <c r="O2700" s="8">
        <v>0.12448793809740555</v>
      </c>
      <c r="P2700" s="20">
        <v>-2.4198617221872998E-2</v>
      </c>
      <c r="Q2700" s="8">
        <v>0.14828029113743391</v>
      </c>
      <c r="R2700" s="8">
        <v>0.11484657039711199</v>
      </c>
      <c r="S2700" s="20">
        <v>0.2058252427184466</v>
      </c>
    </row>
    <row r="2701" spans="1:19" ht="13.5" customHeight="1" x14ac:dyDescent="0.2">
      <c r="A2701" s="6">
        <v>42751</v>
      </c>
      <c r="B2701" s="19">
        <v>42387</v>
      </c>
      <c r="C2701" s="19">
        <v>40931</v>
      </c>
      <c r="D2701" s="16" t="s">
        <v>3</v>
      </c>
      <c r="E2701" s="7">
        <v>6554</v>
      </c>
      <c r="F2701" s="7">
        <v>4161</v>
      </c>
      <c r="G2701" s="32">
        <v>2393</v>
      </c>
      <c r="H2701" s="7">
        <v>6421</v>
      </c>
      <c r="I2701" s="7">
        <v>4179</v>
      </c>
      <c r="J2701" s="32">
        <v>2242</v>
      </c>
      <c r="K2701" s="7">
        <v>5592</v>
      </c>
      <c r="L2701" s="7">
        <v>4204</v>
      </c>
      <c r="M2701" s="32">
        <v>1388</v>
      </c>
      <c r="N2701" s="8">
        <v>2.0713284535119225E-2</v>
      </c>
      <c r="O2701" s="8">
        <v>-4.3072505384063042E-3</v>
      </c>
      <c r="P2701" s="20">
        <v>6.7350579839429159E-2</v>
      </c>
      <c r="Q2701" s="8">
        <v>0.11766712141882674</v>
      </c>
      <c r="R2701" s="8">
        <v>2.8169014084507005E-2</v>
      </c>
      <c r="S2701" s="20">
        <v>0.31700605393505787</v>
      </c>
    </row>
    <row r="2702" spans="1:19" ht="13.5" customHeight="1" x14ac:dyDescent="0.2">
      <c r="A2702" s="6">
        <v>42752</v>
      </c>
      <c r="B2702" s="19">
        <v>42388</v>
      </c>
      <c r="C2702" s="19">
        <v>40932</v>
      </c>
      <c r="D2702" s="16" t="s">
        <v>4</v>
      </c>
      <c r="E2702" s="7">
        <v>6350</v>
      </c>
      <c r="F2702" s="7">
        <v>3710</v>
      </c>
      <c r="G2702" s="32">
        <v>2640</v>
      </c>
      <c r="H2702" s="7">
        <v>6216</v>
      </c>
      <c r="I2702" s="7">
        <v>3751</v>
      </c>
      <c r="J2702" s="32">
        <v>2465</v>
      </c>
      <c r="K2702" s="7">
        <v>5156</v>
      </c>
      <c r="L2702" s="7">
        <v>3217</v>
      </c>
      <c r="M2702" s="32">
        <v>1939</v>
      </c>
      <c r="N2702" s="8">
        <v>2.1557271557271607E-2</v>
      </c>
      <c r="O2702" s="8">
        <v>-1.0930418555051946E-2</v>
      </c>
      <c r="P2702" s="20">
        <v>7.0993914807302216E-2</v>
      </c>
      <c r="Q2702" s="8">
        <v>0.2624254473161034</v>
      </c>
      <c r="R2702" s="8">
        <v>0.17852604828462515</v>
      </c>
      <c r="S2702" s="20">
        <v>0.40276301806588743</v>
      </c>
    </row>
    <row r="2703" spans="1:19" ht="13.5" customHeight="1" x14ac:dyDescent="0.2">
      <c r="A2703" s="6">
        <v>42753</v>
      </c>
      <c r="B2703" s="19">
        <v>42389</v>
      </c>
      <c r="C2703" s="19">
        <v>40933</v>
      </c>
      <c r="D2703" s="16" t="s">
        <v>5</v>
      </c>
      <c r="E2703" s="7">
        <v>6847</v>
      </c>
      <c r="F2703" s="7">
        <v>4570</v>
      </c>
      <c r="G2703" s="32">
        <v>2277</v>
      </c>
      <c r="H2703" s="7">
        <v>6185</v>
      </c>
      <c r="I2703" s="7">
        <v>4372</v>
      </c>
      <c r="J2703" s="32">
        <v>1813</v>
      </c>
      <c r="K2703" s="7">
        <v>5245</v>
      </c>
      <c r="L2703" s="7">
        <v>4026</v>
      </c>
      <c r="M2703" s="32">
        <v>1219</v>
      </c>
      <c r="N2703" s="8">
        <v>0.1070331447049313</v>
      </c>
      <c r="O2703" s="8">
        <v>4.5288197621226045E-2</v>
      </c>
      <c r="P2703" s="20">
        <v>0.25592939878654164</v>
      </c>
      <c r="Q2703" s="8">
        <v>0.26049337260677463</v>
      </c>
      <c r="R2703" s="8">
        <v>0.23781148429035759</v>
      </c>
      <c r="S2703" s="20">
        <v>0.30862068965517242</v>
      </c>
    </row>
    <row r="2704" spans="1:19" ht="13.5" customHeight="1" x14ac:dyDescent="0.2">
      <c r="A2704" s="6">
        <v>42754</v>
      </c>
      <c r="B2704" s="19">
        <v>42390</v>
      </c>
      <c r="C2704" s="19">
        <v>40934</v>
      </c>
      <c r="D2704" s="16" t="s">
        <v>6</v>
      </c>
      <c r="E2704" s="7">
        <v>7410</v>
      </c>
      <c r="F2704" s="7">
        <v>4196</v>
      </c>
      <c r="G2704" s="32">
        <v>3214</v>
      </c>
      <c r="H2704" s="7">
        <v>6718</v>
      </c>
      <c r="I2704" s="7">
        <v>4212</v>
      </c>
      <c r="J2704" s="32">
        <v>2506</v>
      </c>
      <c r="K2704" s="7">
        <v>5600</v>
      </c>
      <c r="L2704" s="7">
        <v>4043</v>
      </c>
      <c r="M2704" s="32">
        <v>1557</v>
      </c>
      <c r="N2704" s="8">
        <v>0.10300684727597509</v>
      </c>
      <c r="O2704" s="8">
        <v>-3.7986704653371062E-3</v>
      </c>
      <c r="P2704" s="20">
        <v>0.28252194732641667</v>
      </c>
      <c r="Q2704" s="8">
        <v>0.15062111801242239</v>
      </c>
      <c r="R2704" s="8">
        <v>9.6246390760346134E-3</v>
      </c>
      <c r="S2704" s="20">
        <v>0.40718038528896683</v>
      </c>
    </row>
    <row r="2705" spans="1:19" ht="13.5" customHeight="1" x14ac:dyDescent="0.2">
      <c r="A2705" s="6">
        <v>42755</v>
      </c>
      <c r="B2705" s="19">
        <v>42391</v>
      </c>
      <c r="C2705" s="19">
        <v>40935</v>
      </c>
      <c r="D2705" s="16" t="s">
        <v>7</v>
      </c>
      <c r="E2705" s="7">
        <v>7392</v>
      </c>
      <c r="F2705" s="7">
        <v>4617</v>
      </c>
      <c r="G2705" s="32">
        <v>2775</v>
      </c>
      <c r="H2705" s="7">
        <v>6286</v>
      </c>
      <c r="I2705" s="7">
        <v>4240</v>
      </c>
      <c r="J2705" s="32">
        <v>2046</v>
      </c>
      <c r="K2705" s="7">
        <v>5661</v>
      </c>
      <c r="L2705" s="7">
        <v>3705</v>
      </c>
      <c r="M2705" s="32">
        <v>1956</v>
      </c>
      <c r="N2705" s="8">
        <v>0.17594654788418707</v>
      </c>
      <c r="O2705" s="8">
        <v>8.8915094339622636E-2</v>
      </c>
      <c r="P2705" s="20">
        <v>0.35630498533724331</v>
      </c>
      <c r="Q2705" s="8">
        <v>0.45683878596767835</v>
      </c>
      <c r="R2705" s="8">
        <v>0.32065217391304346</v>
      </c>
      <c r="S2705" s="20">
        <v>0.7585551330798479</v>
      </c>
    </row>
    <row r="2706" spans="1:19" ht="13.5" customHeight="1" x14ac:dyDescent="0.2">
      <c r="A2706" s="6">
        <v>42756</v>
      </c>
      <c r="B2706" s="19">
        <v>42392</v>
      </c>
      <c r="C2706" s="19">
        <v>40936</v>
      </c>
      <c r="D2706" s="16" t="s">
        <v>1</v>
      </c>
      <c r="E2706" s="7">
        <v>7608</v>
      </c>
      <c r="F2706" s="7">
        <v>4128</v>
      </c>
      <c r="G2706" s="32">
        <v>3480</v>
      </c>
      <c r="H2706" s="7">
        <v>7062</v>
      </c>
      <c r="I2706" s="7">
        <v>4033</v>
      </c>
      <c r="J2706" s="32">
        <v>3029</v>
      </c>
      <c r="K2706" s="7">
        <v>5376</v>
      </c>
      <c r="L2706" s="7">
        <v>3483</v>
      </c>
      <c r="M2706" s="32">
        <v>1893</v>
      </c>
      <c r="N2706" s="8">
        <v>7.7315208156329751E-2</v>
      </c>
      <c r="O2706" s="8">
        <v>2.3555665757500677E-2</v>
      </c>
      <c r="P2706" s="20">
        <v>0.14889402443050503</v>
      </c>
      <c r="Q2706" s="8">
        <v>0.32960503320517298</v>
      </c>
      <c r="R2706" s="8">
        <v>0.26393141457440294</v>
      </c>
      <c r="S2706" s="20">
        <v>0.41693811074918563</v>
      </c>
    </row>
    <row r="2707" spans="1:19" ht="13.5" customHeight="1" x14ac:dyDescent="0.2">
      <c r="A2707" s="6">
        <v>42757</v>
      </c>
      <c r="B2707" s="19">
        <v>42393</v>
      </c>
      <c r="C2707" s="19">
        <v>40937</v>
      </c>
      <c r="D2707" s="16" t="s">
        <v>2</v>
      </c>
      <c r="E2707" s="7">
        <v>7938</v>
      </c>
      <c r="F2707" s="7">
        <v>4809</v>
      </c>
      <c r="G2707" s="32">
        <v>3129</v>
      </c>
      <c r="H2707" s="7">
        <v>6901</v>
      </c>
      <c r="I2707" s="7">
        <v>4293</v>
      </c>
      <c r="J2707" s="32">
        <v>2608</v>
      </c>
      <c r="K2707" s="7">
        <v>5834</v>
      </c>
      <c r="L2707" s="7">
        <v>4373</v>
      </c>
      <c r="M2707" s="32">
        <v>1461</v>
      </c>
      <c r="N2707" s="8">
        <v>0.15026807709027667</v>
      </c>
      <c r="O2707" s="8">
        <v>0.12019566736547871</v>
      </c>
      <c r="P2707" s="20">
        <v>0.19976993865030668</v>
      </c>
      <c r="Q2707" s="8">
        <v>0.2236781254817326</v>
      </c>
      <c r="R2707" s="8">
        <v>0.10171821305841933</v>
      </c>
      <c r="S2707" s="20">
        <v>0.4745523091423185</v>
      </c>
    </row>
    <row r="2708" spans="1:19" ht="13.5" customHeight="1" x14ac:dyDescent="0.2">
      <c r="A2708" s="6">
        <v>42758</v>
      </c>
      <c r="B2708" s="19">
        <v>42394</v>
      </c>
      <c r="C2708" s="19">
        <v>40938</v>
      </c>
      <c r="D2708" s="16" t="s">
        <v>3</v>
      </c>
      <c r="E2708" s="7">
        <v>6928</v>
      </c>
      <c r="F2708" s="7">
        <v>4529</v>
      </c>
      <c r="G2708" s="32">
        <v>2399</v>
      </c>
      <c r="H2708" s="7">
        <v>5757</v>
      </c>
      <c r="I2708" s="7">
        <v>3865</v>
      </c>
      <c r="J2708" s="32">
        <v>1892</v>
      </c>
      <c r="K2708" s="7">
        <v>5283</v>
      </c>
      <c r="L2708" s="7">
        <v>3868</v>
      </c>
      <c r="M2708" s="32">
        <v>1415</v>
      </c>
      <c r="N2708" s="8">
        <v>0.20340455098141397</v>
      </c>
      <c r="O2708" s="8">
        <v>0.17179818887451481</v>
      </c>
      <c r="P2708" s="20">
        <v>0.26797040169133202</v>
      </c>
      <c r="Q2708" s="8">
        <v>0.23891273247496425</v>
      </c>
      <c r="R2708" s="8">
        <v>0.10787671232876717</v>
      </c>
      <c r="S2708" s="20">
        <v>0.59507978723404253</v>
      </c>
    </row>
    <row r="2709" spans="1:19" ht="13.5" customHeight="1" x14ac:dyDescent="0.2">
      <c r="A2709" s="6">
        <v>42759</v>
      </c>
      <c r="B2709" s="19">
        <v>42395</v>
      </c>
      <c r="C2709" s="19">
        <v>40939</v>
      </c>
      <c r="D2709" s="16" t="s">
        <v>4</v>
      </c>
      <c r="E2709" s="7">
        <v>6619</v>
      </c>
      <c r="F2709" s="7">
        <v>4150</v>
      </c>
      <c r="G2709" s="32">
        <v>2469</v>
      </c>
      <c r="H2709" s="7">
        <v>6107</v>
      </c>
      <c r="I2709" s="7">
        <v>4166</v>
      </c>
      <c r="J2709" s="32">
        <v>1941</v>
      </c>
      <c r="K2709" s="7">
        <v>5797</v>
      </c>
      <c r="L2709" s="7">
        <v>3643</v>
      </c>
      <c r="M2709" s="32">
        <v>2154</v>
      </c>
      <c r="N2709" s="8">
        <v>8.3838218437858103E-2</v>
      </c>
      <c r="O2709" s="8">
        <v>-3.8406144983197388E-3</v>
      </c>
      <c r="P2709" s="20">
        <v>0.27202472952086554</v>
      </c>
      <c r="Q2709" s="8">
        <v>0.45344751866491007</v>
      </c>
      <c r="R2709" s="8">
        <v>0.41493351517217869</v>
      </c>
      <c r="S2709" s="20">
        <v>0.52313386798272665</v>
      </c>
    </row>
    <row r="2710" spans="1:19" ht="13.5" customHeight="1" x14ac:dyDescent="0.2">
      <c r="A2710" s="6">
        <v>42760</v>
      </c>
      <c r="B2710" s="19">
        <v>42396</v>
      </c>
      <c r="C2710" s="19">
        <v>40940</v>
      </c>
      <c r="D2710" s="16" t="s">
        <v>5</v>
      </c>
      <c r="E2710" s="7">
        <v>7057</v>
      </c>
      <c r="F2710" s="7">
        <v>4719</v>
      </c>
      <c r="G2710" s="32">
        <v>2338</v>
      </c>
      <c r="H2710" s="7">
        <v>6003</v>
      </c>
      <c r="I2710" s="7">
        <v>4400</v>
      </c>
      <c r="J2710" s="32">
        <v>1603</v>
      </c>
      <c r="K2710" s="7">
        <v>5709</v>
      </c>
      <c r="L2710" s="7">
        <v>4367</v>
      </c>
      <c r="M2710" s="32">
        <v>1342</v>
      </c>
      <c r="N2710" s="8">
        <v>0.17557887722805265</v>
      </c>
      <c r="O2710" s="8">
        <v>7.2500000000000009E-2</v>
      </c>
      <c r="P2710" s="20">
        <v>0.45851528384279483</v>
      </c>
      <c r="Q2710" s="8">
        <v>0.2348206474190726</v>
      </c>
      <c r="R2710" s="8">
        <v>0.17096774193548381</v>
      </c>
      <c r="S2710" s="20">
        <v>0.38753709198813047</v>
      </c>
    </row>
    <row r="2711" spans="1:19" ht="13.5" customHeight="1" x14ac:dyDescent="0.2">
      <c r="A2711" s="6">
        <v>42761</v>
      </c>
      <c r="B2711" s="19">
        <v>42397</v>
      </c>
      <c r="C2711" s="19">
        <v>40941</v>
      </c>
      <c r="D2711" s="16" t="s">
        <v>6</v>
      </c>
      <c r="E2711" s="7">
        <v>7851</v>
      </c>
      <c r="F2711" s="7">
        <v>4818</v>
      </c>
      <c r="G2711" s="32">
        <v>3033</v>
      </c>
      <c r="H2711" s="7">
        <v>6927</v>
      </c>
      <c r="I2711" s="7">
        <v>4247</v>
      </c>
      <c r="J2711" s="32">
        <v>2680</v>
      </c>
      <c r="K2711" s="7">
        <v>6143</v>
      </c>
      <c r="L2711" s="7">
        <v>4579</v>
      </c>
      <c r="M2711" s="32">
        <v>1564</v>
      </c>
      <c r="N2711" s="8">
        <v>0.13339107838891295</v>
      </c>
      <c r="O2711" s="8">
        <v>0.13444784553802691</v>
      </c>
      <c r="P2711" s="20">
        <v>0.13171641791044775</v>
      </c>
      <c r="Q2711" s="8">
        <v>0.35222183947640362</v>
      </c>
      <c r="R2711" s="8">
        <v>0.21482602118003036</v>
      </c>
      <c r="S2711" s="20">
        <v>0.64836956521739131</v>
      </c>
    </row>
    <row r="2712" spans="1:19" ht="13.5" customHeight="1" x14ac:dyDescent="0.2">
      <c r="A2712" s="6">
        <v>42762</v>
      </c>
      <c r="B2712" s="19">
        <v>42398</v>
      </c>
      <c r="C2712" s="19">
        <v>40942</v>
      </c>
      <c r="D2712" s="16" t="s">
        <v>7</v>
      </c>
      <c r="E2712" s="7">
        <v>7159</v>
      </c>
      <c r="F2712" s="7">
        <v>4761</v>
      </c>
      <c r="G2712" s="32">
        <v>2398</v>
      </c>
      <c r="H2712" s="7">
        <v>5867</v>
      </c>
      <c r="I2712" s="7">
        <v>4500</v>
      </c>
      <c r="J2712" s="32">
        <v>1367</v>
      </c>
      <c r="K2712" s="7">
        <v>6588</v>
      </c>
      <c r="L2712" s="7">
        <v>4532</v>
      </c>
      <c r="M2712" s="32">
        <v>2056</v>
      </c>
      <c r="N2712" s="8">
        <v>0.22021476052497024</v>
      </c>
      <c r="O2712" s="8">
        <v>5.8000000000000052E-2</v>
      </c>
      <c r="P2712" s="20">
        <v>0.75420629114850035</v>
      </c>
      <c r="Q2712" s="8">
        <v>0.29692028985507246</v>
      </c>
      <c r="R2712" s="8">
        <v>0.21516079632465535</v>
      </c>
      <c r="S2712" s="20">
        <v>0.4968789013732835</v>
      </c>
    </row>
    <row r="2713" spans="1:19" ht="13.5" customHeight="1" x14ac:dyDescent="0.2">
      <c r="A2713" s="6">
        <v>42763</v>
      </c>
      <c r="B2713" s="19">
        <v>42399</v>
      </c>
      <c r="C2713" s="19">
        <v>40943</v>
      </c>
      <c r="D2713" s="16" t="s">
        <v>1</v>
      </c>
      <c r="E2713" s="7">
        <v>7918</v>
      </c>
      <c r="F2713" s="7">
        <v>4733</v>
      </c>
      <c r="G2713" s="32">
        <v>3185</v>
      </c>
      <c r="H2713" s="7">
        <v>7015</v>
      </c>
      <c r="I2713" s="7">
        <v>4376</v>
      </c>
      <c r="J2713" s="32">
        <v>2639</v>
      </c>
      <c r="K2713" s="7">
        <v>6356</v>
      </c>
      <c r="L2713" s="7">
        <v>4612</v>
      </c>
      <c r="M2713" s="32">
        <v>1744</v>
      </c>
      <c r="N2713" s="8">
        <v>0.1287241625089095</v>
      </c>
      <c r="O2713" s="8">
        <v>8.1581352833637988E-2</v>
      </c>
      <c r="P2713" s="20">
        <v>0.2068965517241379</v>
      </c>
      <c r="Q2713" s="8">
        <v>0.1453782728193258</v>
      </c>
      <c r="R2713" s="8">
        <v>0.10326340326340322</v>
      </c>
      <c r="S2713" s="20">
        <v>0.21425848265345016</v>
      </c>
    </row>
    <row r="2714" spans="1:19" ht="13.5" customHeight="1" x14ac:dyDescent="0.2">
      <c r="A2714" s="6">
        <v>42764</v>
      </c>
      <c r="B2714" s="19">
        <v>42400</v>
      </c>
      <c r="C2714" s="19">
        <v>40944</v>
      </c>
      <c r="D2714" s="16" t="s">
        <v>2</v>
      </c>
      <c r="E2714" s="7">
        <v>7636</v>
      </c>
      <c r="F2714" s="7">
        <v>4808</v>
      </c>
      <c r="G2714" s="32">
        <v>2828</v>
      </c>
      <c r="H2714" s="7">
        <v>7345</v>
      </c>
      <c r="I2714" s="7">
        <v>4643</v>
      </c>
      <c r="J2714" s="32">
        <v>2702</v>
      </c>
      <c r="K2714" s="7">
        <v>6559</v>
      </c>
      <c r="L2714" s="7">
        <v>4921</v>
      </c>
      <c r="M2714" s="32">
        <v>1638</v>
      </c>
      <c r="N2714" s="8">
        <v>3.9618788291354567E-2</v>
      </c>
      <c r="O2714" s="8">
        <v>3.5537368080982068E-2</v>
      </c>
      <c r="P2714" s="20">
        <v>4.663212435233155E-2</v>
      </c>
      <c r="Q2714" s="8">
        <v>0.13512709974728709</v>
      </c>
      <c r="R2714" s="8">
        <v>6.844444444444453E-2</v>
      </c>
      <c r="S2714" s="20">
        <v>0.26986977997305783</v>
      </c>
    </row>
    <row r="2715" spans="1:19" ht="13.5" customHeight="1" x14ac:dyDescent="0.2">
      <c r="A2715" s="6">
        <v>42765</v>
      </c>
      <c r="B2715" s="19">
        <v>42401</v>
      </c>
      <c r="C2715" s="19">
        <v>40945</v>
      </c>
      <c r="D2715" s="16" t="s">
        <v>3</v>
      </c>
      <c r="E2715" s="7">
        <v>6486</v>
      </c>
      <c r="F2715" s="7">
        <v>4286</v>
      </c>
      <c r="G2715" s="32">
        <v>2200</v>
      </c>
      <c r="H2715" s="7">
        <v>5938</v>
      </c>
      <c r="I2715" s="7">
        <v>4285</v>
      </c>
      <c r="J2715" s="32">
        <v>1653</v>
      </c>
      <c r="K2715" s="7">
        <v>6133</v>
      </c>
      <c r="L2715" s="7">
        <v>4430</v>
      </c>
      <c r="M2715" s="32">
        <v>1703</v>
      </c>
      <c r="N2715" s="8">
        <v>9.2286965308184588E-2</v>
      </c>
      <c r="O2715" s="8">
        <v>2.3337222870467578E-4</v>
      </c>
      <c r="P2715" s="20">
        <v>0.33091349062310949</v>
      </c>
      <c r="Q2715" s="8">
        <v>0.17563893420337129</v>
      </c>
      <c r="R2715" s="8">
        <v>6.4315867891730827E-2</v>
      </c>
      <c r="S2715" s="20">
        <v>0.47651006711409405</v>
      </c>
    </row>
    <row r="2716" spans="1:19" ht="13.5" customHeight="1" x14ac:dyDescent="0.2">
      <c r="A2716" s="6">
        <v>42766</v>
      </c>
      <c r="B2716" s="19">
        <v>42402</v>
      </c>
      <c r="C2716" s="19">
        <v>40946</v>
      </c>
      <c r="D2716" s="16" t="s">
        <v>4</v>
      </c>
      <c r="E2716" s="7">
        <v>7211</v>
      </c>
      <c r="F2716" s="7">
        <v>4727</v>
      </c>
      <c r="G2716" s="32">
        <v>2484</v>
      </c>
      <c r="H2716" s="7">
        <v>6858</v>
      </c>
      <c r="I2716" s="7">
        <v>4310</v>
      </c>
      <c r="J2716" s="32">
        <v>2548</v>
      </c>
      <c r="K2716" s="7">
        <v>7218</v>
      </c>
      <c r="L2716" s="7">
        <v>4550</v>
      </c>
      <c r="M2716" s="32">
        <v>2668</v>
      </c>
      <c r="N2716" s="8">
        <v>5.1472732575094771E-2</v>
      </c>
      <c r="O2716" s="8">
        <v>9.6751740139211062E-2</v>
      </c>
      <c r="P2716" s="20">
        <v>-2.5117739403453743E-2</v>
      </c>
      <c r="Q2716" s="8">
        <v>0.22511043153244992</v>
      </c>
      <c r="R2716" s="8">
        <v>0.28172451193058579</v>
      </c>
      <c r="S2716" s="20">
        <v>0.13011828935395808</v>
      </c>
    </row>
    <row r="2717" spans="1:19" ht="13.5" customHeight="1" x14ac:dyDescent="0.2">
      <c r="A2717" s="6">
        <v>42767</v>
      </c>
      <c r="B2717" s="19">
        <v>42403</v>
      </c>
      <c r="C2717" s="19">
        <v>40947</v>
      </c>
      <c r="D2717" s="16" t="s">
        <v>5</v>
      </c>
      <c r="E2717" s="7">
        <v>7309</v>
      </c>
      <c r="F2717" s="7">
        <v>4929</v>
      </c>
      <c r="G2717" s="32">
        <v>2380</v>
      </c>
      <c r="H2717" s="7">
        <v>6430</v>
      </c>
      <c r="I2717" s="7">
        <v>4506</v>
      </c>
      <c r="J2717" s="32">
        <v>1924</v>
      </c>
      <c r="K2717" s="7">
        <v>6764</v>
      </c>
      <c r="L2717" s="7">
        <v>4831</v>
      </c>
      <c r="M2717" s="32">
        <v>1933</v>
      </c>
      <c r="N2717" s="8">
        <v>0.13670295489891138</v>
      </c>
      <c r="O2717" s="8">
        <v>9.3874833555259718E-2</v>
      </c>
      <c r="P2717" s="20">
        <v>0.23700623700623691</v>
      </c>
      <c r="Q2717" s="8">
        <v>0.15320290312401386</v>
      </c>
      <c r="R2717" s="8">
        <v>6.5038893690579025E-2</v>
      </c>
      <c r="S2717" s="20">
        <v>0.39181286549707606</v>
      </c>
    </row>
    <row r="2718" spans="1:19" ht="13.5" customHeight="1" x14ac:dyDescent="0.2">
      <c r="A2718" s="6">
        <v>42768</v>
      </c>
      <c r="B2718" s="19">
        <v>42404</v>
      </c>
      <c r="C2718" s="19">
        <v>40948</v>
      </c>
      <c r="D2718" s="16" t="s">
        <v>6</v>
      </c>
      <c r="E2718" s="7">
        <v>7924</v>
      </c>
      <c r="F2718" s="7">
        <v>5346</v>
      </c>
      <c r="G2718" s="32">
        <v>2578</v>
      </c>
      <c r="H2718" s="7">
        <v>7517</v>
      </c>
      <c r="I2718" s="7">
        <v>4483</v>
      </c>
      <c r="J2718" s="32">
        <v>3034</v>
      </c>
      <c r="K2718" s="7">
        <v>7224</v>
      </c>
      <c r="L2718" s="7">
        <v>5065</v>
      </c>
      <c r="M2718" s="32">
        <v>2159</v>
      </c>
      <c r="N2718" s="8">
        <v>5.4143940401756074E-2</v>
      </c>
      <c r="O2718" s="8">
        <v>0.19250501896051753</v>
      </c>
      <c r="P2718" s="20">
        <v>-0.15029663810151617</v>
      </c>
      <c r="Q2718" s="8">
        <v>8.3105522143247734E-2</v>
      </c>
      <c r="R2718" s="8">
        <v>0.12665964172813493</v>
      </c>
      <c r="S2718" s="20">
        <v>2.722676001555735E-3</v>
      </c>
    </row>
    <row r="2719" spans="1:19" ht="13.5" customHeight="1" x14ac:dyDescent="0.2">
      <c r="A2719" s="6">
        <v>42769</v>
      </c>
      <c r="B2719" s="19">
        <v>42405</v>
      </c>
      <c r="C2719" s="19">
        <v>40949</v>
      </c>
      <c r="D2719" s="16" t="s">
        <v>7</v>
      </c>
      <c r="E2719" s="7">
        <v>7560</v>
      </c>
      <c r="F2719" s="7">
        <v>5104</v>
      </c>
      <c r="G2719" s="32">
        <v>2456</v>
      </c>
      <c r="H2719" s="7">
        <v>6872</v>
      </c>
      <c r="I2719" s="7">
        <v>4699</v>
      </c>
      <c r="J2719" s="32">
        <v>2173</v>
      </c>
      <c r="K2719" s="7">
        <v>7529</v>
      </c>
      <c r="L2719" s="7">
        <v>5376</v>
      </c>
      <c r="M2719" s="32">
        <v>2153</v>
      </c>
      <c r="N2719" s="8">
        <v>0.10011641443538988</v>
      </c>
      <c r="O2719" s="8">
        <v>8.618855075547982E-2</v>
      </c>
      <c r="P2719" s="20">
        <v>0.13023469857340086</v>
      </c>
      <c r="Q2719" s="8">
        <v>0.12953832362169426</v>
      </c>
      <c r="R2719" s="8">
        <v>-1.1741682974559797E-3</v>
      </c>
      <c r="S2719" s="20">
        <v>0.55148452305748585</v>
      </c>
    </row>
    <row r="2720" spans="1:19" ht="13.5" customHeight="1" x14ac:dyDescent="0.2">
      <c r="A2720" s="6">
        <v>42770</v>
      </c>
      <c r="B2720" s="19">
        <v>42406</v>
      </c>
      <c r="C2720" s="19">
        <v>40950</v>
      </c>
      <c r="D2720" s="16" t="s">
        <v>1</v>
      </c>
      <c r="E2720" s="7">
        <v>7830</v>
      </c>
      <c r="F2720" s="7">
        <v>4763</v>
      </c>
      <c r="G2720" s="32">
        <v>3067</v>
      </c>
      <c r="H2720" s="7">
        <v>7848</v>
      </c>
      <c r="I2720" s="7">
        <v>4521</v>
      </c>
      <c r="J2720" s="32">
        <v>3327</v>
      </c>
      <c r="K2720" s="7">
        <v>7330</v>
      </c>
      <c r="L2720" s="7">
        <v>5076</v>
      </c>
      <c r="M2720" s="32">
        <v>2254</v>
      </c>
      <c r="N2720" s="8">
        <v>-2.2935779816514179E-3</v>
      </c>
      <c r="O2720" s="8">
        <v>5.352798053527974E-2</v>
      </c>
      <c r="P2720" s="20">
        <v>-7.8148482116020435E-2</v>
      </c>
      <c r="Q2720" s="8">
        <v>3.7635833554200859E-2</v>
      </c>
      <c r="R2720" s="8">
        <v>-2.1167283189478026E-2</v>
      </c>
      <c r="S2720" s="20">
        <v>0.1444029850746269</v>
      </c>
    </row>
    <row r="2721" spans="1:19" ht="13.5" customHeight="1" x14ac:dyDescent="0.2">
      <c r="A2721" s="6">
        <v>42771</v>
      </c>
      <c r="B2721" s="19">
        <v>42407</v>
      </c>
      <c r="C2721" s="19">
        <v>40951</v>
      </c>
      <c r="D2721" s="16" t="s">
        <v>2</v>
      </c>
      <c r="E2721" s="7">
        <v>7990</v>
      </c>
      <c r="F2721" s="7">
        <v>5259</v>
      </c>
      <c r="G2721" s="32">
        <v>2731</v>
      </c>
      <c r="H2721" s="7">
        <v>7760</v>
      </c>
      <c r="I2721" s="7">
        <v>4572</v>
      </c>
      <c r="J2721" s="32">
        <v>3188</v>
      </c>
      <c r="K2721" s="7">
        <v>7630</v>
      </c>
      <c r="L2721" s="7">
        <v>5292</v>
      </c>
      <c r="M2721" s="32">
        <v>2338</v>
      </c>
      <c r="N2721" s="8">
        <v>2.9639175257731853E-2</v>
      </c>
      <c r="O2721" s="8">
        <v>0.15026246719160108</v>
      </c>
      <c r="P2721" s="20">
        <v>-0.14335006273525719</v>
      </c>
      <c r="Q2721" s="8">
        <v>6.0948081264108334E-2</v>
      </c>
      <c r="R2721" s="8">
        <v>3.3202357563850704E-2</v>
      </c>
      <c r="S2721" s="20">
        <v>0.11880376894715283</v>
      </c>
    </row>
    <row r="2722" spans="1:19" ht="13.5" customHeight="1" x14ac:dyDescent="0.2">
      <c r="A2722" s="6">
        <v>42772</v>
      </c>
      <c r="B2722" s="19">
        <v>42408</v>
      </c>
      <c r="C2722" s="19">
        <v>40952</v>
      </c>
      <c r="D2722" s="16" t="s">
        <v>3</v>
      </c>
      <c r="E2722" s="7">
        <v>6467</v>
      </c>
      <c r="F2722" s="7">
        <v>4615</v>
      </c>
      <c r="G2722" s="32">
        <v>1852</v>
      </c>
      <c r="H2722" s="7">
        <v>6314</v>
      </c>
      <c r="I2722" s="7">
        <v>4233</v>
      </c>
      <c r="J2722" s="32">
        <v>2081</v>
      </c>
      <c r="K2722" s="7">
        <v>6721</v>
      </c>
      <c r="L2722" s="7">
        <v>4906</v>
      </c>
      <c r="M2722" s="32">
        <v>1815</v>
      </c>
      <c r="N2722" s="8">
        <v>2.4231865695280241E-2</v>
      </c>
      <c r="O2722" s="8">
        <v>9.0243326246161049E-2</v>
      </c>
      <c r="P2722" s="20">
        <v>-0.11004324843825086</v>
      </c>
      <c r="Q2722" s="8">
        <v>6.051164316169233E-2</v>
      </c>
      <c r="R2722" s="8">
        <v>2.3054755043227626E-2</v>
      </c>
      <c r="S2722" s="20">
        <v>0.16698172652804022</v>
      </c>
    </row>
    <row r="2723" spans="1:19" ht="13.5" customHeight="1" x14ac:dyDescent="0.2">
      <c r="A2723" s="6">
        <v>42773</v>
      </c>
      <c r="B2723" s="19">
        <v>42409</v>
      </c>
      <c r="C2723" s="19">
        <v>40953</v>
      </c>
      <c r="D2723" s="16" t="s">
        <v>4</v>
      </c>
      <c r="E2723" s="7">
        <v>6194</v>
      </c>
      <c r="F2723" s="7">
        <v>4198</v>
      </c>
      <c r="G2723" s="32">
        <v>1996</v>
      </c>
      <c r="H2723" s="7">
        <v>7045</v>
      </c>
      <c r="I2723" s="7">
        <v>4444</v>
      </c>
      <c r="J2723" s="32">
        <v>2601</v>
      </c>
      <c r="K2723" s="7">
        <v>6998</v>
      </c>
      <c r="L2723" s="7">
        <v>4430</v>
      </c>
      <c r="M2723" s="32">
        <v>2568</v>
      </c>
      <c r="N2723" s="8">
        <v>-0.12079488999290278</v>
      </c>
      <c r="O2723" s="8">
        <v>-5.5355535553555324E-2</v>
      </c>
      <c r="P2723" s="20">
        <v>-0.2326028450595925</v>
      </c>
      <c r="Q2723" s="8">
        <v>-0.13406962113798404</v>
      </c>
      <c r="R2723" s="8">
        <v>-0.121573550952082</v>
      </c>
      <c r="S2723" s="20">
        <v>-0.15922493681550132</v>
      </c>
    </row>
    <row r="2724" spans="1:19" ht="13.5" customHeight="1" x14ac:dyDescent="0.2">
      <c r="A2724" s="6">
        <v>42774</v>
      </c>
      <c r="B2724" s="19">
        <v>42410</v>
      </c>
      <c r="C2724" s="19">
        <v>40954</v>
      </c>
      <c r="D2724" s="16" t="s">
        <v>5</v>
      </c>
      <c r="E2724" s="7">
        <v>7639</v>
      </c>
      <c r="F2724" s="7">
        <v>5496</v>
      </c>
      <c r="G2724" s="32">
        <v>2143</v>
      </c>
      <c r="H2724" s="7">
        <v>6687</v>
      </c>
      <c r="I2724" s="7">
        <v>4775</v>
      </c>
      <c r="J2724" s="32">
        <v>1912</v>
      </c>
      <c r="K2724" s="7">
        <v>6727</v>
      </c>
      <c r="L2724" s="7">
        <v>4888</v>
      </c>
      <c r="M2724" s="32">
        <v>1839</v>
      </c>
      <c r="N2724" s="8">
        <v>0.14236578435770908</v>
      </c>
      <c r="O2724" s="8">
        <v>0.15099476439790571</v>
      </c>
      <c r="P2724" s="20">
        <v>0.12081589958159</v>
      </c>
      <c r="Q2724" s="8">
        <v>0.12802717070289438</v>
      </c>
      <c r="R2724" s="8">
        <v>8.2955665024630587E-2</v>
      </c>
      <c r="S2724" s="20">
        <v>0.26281673541543893</v>
      </c>
    </row>
    <row r="2725" spans="1:19" ht="13.5" customHeight="1" x14ac:dyDescent="0.2">
      <c r="A2725" s="6">
        <v>42775</v>
      </c>
      <c r="B2725" s="19">
        <v>42411</v>
      </c>
      <c r="C2725" s="19">
        <v>40955</v>
      </c>
      <c r="D2725" s="16" t="s">
        <v>6</v>
      </c>
      <c r="E2725" s="7">
        <v>7919</v>
      </c>
      <c r="F2725" s="7">
        <v>5392</v>
      </c>
      <c r="G2725" s="32">
        <v>2527</v>
      </c>
      <c r="H2725" s="7">
        <v>7060</v>
      </c>
      <c r="I2725" s="7">
        <v>4550</v>
      </c>
      <c r="J2725" s="32">
        <v>2510</v>
      </c>
      <c r="K2725" s="7">
        <v>6944</v>
      </c>
      <c r="L2725" s="7">
        <v>5080</v>
      </c>
      <c r="M2725" s="32">
        <v>1864</v>
      </c>
      <c r="N2725" s="8">
        <v>0.12167138810198308</v>
      </c>
      <c r="O2725" s="8">
        <v>0.18505494505494502</v>
      </c>
      <c r="P2725" s="20">
        <v>6.7729083665337697E-3</v>
      </c>
      <c r="Q2725" s="8">
        <v>9.818333102204968E-2</v>
      </c>
      <c r="R2725" s="8">
        <v>0.1467460655040409</v>
      </c>
      <c r="S2725" s="20">
        <v>7.1741729772818452E-3</v>
      </c>
    </row>
    <row r="2726" spans="1:19" ht="13.5" customHeight="1" x14ac:dyDescent="0.2">
      <c r="A2726" s="6">
        <v>42776</v>
      </c>
      <c r="B2726" s="19">
        <v>42412</v>
      </c>
      <c r="C2726" s="19">
        <v>40956</v>
      </c>
      <c r="D2726" s="16" t="s">
        <v>7</v>
      </c>
      <c r="E2726" s="7">
        <v>7803</v>
      </c>
      <c r="F2726" s="7">
        <v>5564</v>
      </c>
      <c r="G2726" s="32">
        <v>2239</v>
      </c>
      <c r="H2726" s="7">
        <v>6886</v>
      </c>
      <c r="I2726" s="7">
        <v>4836</v>
      </c>
      <c r="J2726" s="32">
        <v>2050</v>
      </c>
      <c r="K2726" s="7">
        <v>7073</v>
      </c>
      <c r="L2726" s="7">
        <v>5066</v>
      </c>
      <c r="M2726" s="32">
        <v>2007</v>
      </c>
      <c r="N2726" s="8">
        <v>0.13316874818472257</v>
      </c>
      <c r="O2726" s="8">
        <v>0.15053763440860224</v>
      </c>
      <c r="P2726" s="20">
        <v>9.2195121951219594E-2</v>
      </c>
      <c r="Q2726" s="8">
        <v>0.1333333333333333</v>
      </c>
      <c r="R2726" s="8">
        <v>0.11704477012648073</v>
      </c>
      <c r="S2726" s="20">
        <v>0.17594537815126055</v>
      </c>
    </row>
    <row r="2727" spans="1:19" ht="13.5" customHeight="1" x14ac:dyDescent="0.2">
      <c r="A2727" s="6">
        <v>42777</v>
      </c>
      <c r="B2727" s="19">
        <v>42413</v>
      </c>
      <c r="C2727" s="19">
        <v>40957</v>
      </c>
      <c r="D2727" s="16" t="s">
        <v>1</v>
      </c>
      <c r="E2727" s="7">
        <v>8016</v>
      </c>
      <c r="F2727" s="7">
        <v>5142</v>
      </c>
      <c r="G2727" s="32">
        <v>2874</v>
      </c>
      <c r="H2727" s="7">
        <v>7253</v>
      </c>
      <c r="I2727" s="7">
        <v>4417</v>
      </c>
      <c r="J2727" s="32">
        <v>2836</v>
      </c>
      <c r="K2727" s="7">
        <v>6633</v>
      </c>
      <c r="L2727" s="7">
        <v>4653</v>
      </c>
      <c r="M2727" s="32">
        <v>1980</v>
      </c>
      <c r="N2727" s="8">
        <v>0.1051978491658625</v>
      </c>
      <c r="O2727" s="8">
        <v>0.16413855558071089</v>
      </c>
      <c r="P2727" s="20">
        <v>1.3399153737658764E-2</v>
      </c>
      <c r="Q2727" s="8">
        <v>6.8942525670089294E-2</v>
      </c>
      <c r="R2727" s="8">
        <v>8.9176022029231028E-2</v>
      </c>
      <c r="S2727" s="20">
        <v>3.4557235421166288E-2</v>
      </c>
    </row>
    <row r="2728" spans="1:19" ht="13.5" customHeight="1" x14ac:dyDescent="0.2">
      <c r="A2728" s="6">
        <v>42778</v>
      </c>
      <c r="B2728" s="19">
        <v>42414</v>
      </c>
      <c r="C2728" s="19">
        <v>40958</v>
      </c>
      <c r="D2728" s="16" t="s">
        <v>2</v>
      </c>
      <c r="E2728" s="7">
        <v>8625</v>
      </c>
      <c r="F2728" s="7">
        <v>5487</v>
      </c>
      <c r="G2728" s="32">
        <v>3138</v>
      </c>
      <c r="H2728" s="7">
        <v>7565</v>
      </c>
      <c r="I2728" s="7">
        <v>4881</v>
      </c>
      <c r="J2728" s="32">
        <v>2684</v>
      </c>
      <c r="K2728" s="7">
        <v>6879</v>
      </c>
      <c r="L2728" s="7">
        <v>5103</v>
      </c>
      <c r="M2728" s="32">
        <v>1776</v>
      </c>
      <c r="N2728" s="8">
        <v>0.14011896893588904</v>
      </c>
      <c r="O2728" s="8">
        <v>0.12415488629379223</v>
      </c>
      <c r="P2728" s="20">
        <v>0.16915052160953792</v>
      </c>
      <c r="Q2728" s="8">
        <v>0.10280015343306492</v>
      </c>
      <c r="R2728" s="8">
        <v>7.693817468105979E-2</v>
      </c>
      <c r="S2728" s="20">
        <v>0.15113719735876741</v>
      </c>
    </row>
    <row r="2729" spans="1:19" ht="13.5" customHeight="1" x14ac:dyDescent="0.2">
      <c r="A2729" s="6">
        <v>42779</v>
      </c>
      <c r="B2729" s="19">
        <v>42415</v>
      </c>
      <c r="C2729" s="19">
        <v>40959</v>
      </c>
      <c r="D2729" s="16" t="s">
        <v>3</v>
      </c>
      <c r="E2729" s="7">
        <v>6897</v>
      </c>
      <c r="F2729" s="7">
        <v>5019</v>
      </c>
      <c r="G2729" s="32">
        <v>1878</v>
      </c>
      <c r="H2729" s="7">
        <v>6405</v>
      </c>
      <c r="I2729" s="7">
        <v>4577</v>
      </c>
      <c r="J2729" s="32">
        <v>1828</v>
      </c>
      <c r="K2729" s="7">
        <v>6432</v>
      </c>
      <c r="L2729" s="7">
        <v>4941</v>
      </c>
      <c r="M2729" s="32">
        <v>1491</v>
      </c>
      <c r="N2729" s="8">
        <v>7.6814988290398123E-2</v>
      </c>
      <c r="O2729" s="8">
        <v>9.6569805549486576E-2</v>
      </c>
      <c r="P2729" s="20">
        <v>2.7352297592997843E-2</v>
      </c>
      <c r="Q2729" s="8">
        <v>-1.3022323983972517E-2</v>
      </c>
      <c r="R2729" s="8">
        <v>-3.0706836616454236E-2</v>
      </c>
      <c r="S2729" s="20">
        <v>3.7569060773480656E-2</v>
      </c>
    </row>
    <row r="2730" spans="1:19" ht="13.5" customHeight="1" x14ac:dyDescent="0.2">
      <c r="A2730" s="6">
        <v>42780</v>
      </c>
      <c r="B2730" s="19">
        <v>42416</v>
      </c>
      <c r="C2730" s="19">
        <v>40960</v>
      </c>
      <c r="D2730" s="16" t="s">
        <v>4</v>
      </c>
      <c r="E2730" s="7">
        <v>6488</v>
      </c>
      <c r="F2730" s="7">
        <v>4825</v>
      </c>
      <c r="G2730" s="32">
        <v>1663</v>
      </c>
      <c r="H2730" s="7">
        <v>6658</v>
      </c>
      <c r="I2730" s="7">
        <v>4532</v>
      </c>
      <c r="J2730" s="32">
        <v>2126</v>
      </c>
      <c r="K2730" s="7">
        <v>6347</v>
      </c>
      <c r="L2730" s="7">
        <v>4077</v>
      </c>
      <c r="M2730" s="32">
        <v>2270</v>
      </c>
      <c r="N2730" s="8">
        <v>-2.5533193151096478E-2</v>
      </c>
      <c r="O2730" s="8">
        <v>6.4651368049426283E-2</v>
      </c>
      <c r="P2730" s="20">
        <v>-0.21777986829727192</v>
      </c>
      <c r="Q2730" s="8">
        <v>-0.10460943969086389</v>
      </c>
      <c r="R2730" s="8">
        <v>1.9437988590745858E-2</v>
      </c>
      <c r="S2730" s="20">
        <v>-0.33824114604058897</v>
      </c>
    </row>
    <row r="2731" spans="1:19" ht="13.5" customHeight="1" x14ac:dyDescent="0.2">
      <c r="A2731" s="6">
        <v>42781</v>
      </c>
      <c r="B2731" s="19">
        <v>42417</v>
      </c>
      <c r="C2731" s="19">
        <v>40961</v>
      </c>
      <c r="D2731" s="16" t="s">
        <v>5</v>
      </c>
      <c r="E2731" s="7">
        <v>7848</v>
      </c>
      <c r="F2731" s="7">
        <v>5597</v>
      </c>
      <c r="G2731" s="32">
        <v>2251</v>
      </c>
      <c r="H2731" s="7">
        <v>6566</v>
      </c>
      <c r="I2731" s="7">
        <v>4846</v>
      </c>
      <c r="J2731" s="32">
        <v>1720</v>
      </c>
      <c r="K2731" s="7">
        <v>6461</v>
      </c>
      <c r="L2731" s="7">
        <v>4989</v>
      </c>
      <c r="M2731" s="32">
        <v>1472</v>
      </c>
      <c r="N2731" s="8">
        <v>0.19524824855315259</v>
      </c>
      <c r="O2731" s="8">
        <v>0.15497317375154762</v>
      </c>
      <c r="P2731" s="20">
        <v>0.3087209302325582</v>
      </c>
      <c r="Q2731" s="8">
        <v>0.1666418908874685</v>
      </c>
      <c r="R2731" s="8">
        <v>0.13621599675192853</v>
      </c>
      <c r="S2731" s="20">
        <v>0.2498611882287618</v>
      </c>
    </row>
    <row r="2732" spans="1:19" ht="13.5" customHeight="1" x14ac:dyDescent="0.2">
      <c r="A2732" s="6">
        <v>42782</v>
      </c>
      <c r="B2732" s="19">
        <v>42418</v>
      </c>
      <c r="C2732" s="19">
        <v>40962</v>
      </c>
      <c r="D2732" s="16" t="s">
        <v>6</v>
      </c>
      <c r="E2732" s="7">
        <v>8012</v>
      </c>
      <c r="F2732" s="7">
        <v>5362</v>
      </c>
      <c r="G2732" s="32">
        <v>2650</v>
      </c>
      <c r="H2732" s="7">
        <v>7380</v>
      </c>
      <c r="I2732" s="7">
        <v>4905</v>
      </c>
      <c r="J2732" s="32">
        <v>2475</v>
      </c>
      <c r="K2732" s="7">
        <v>6493</v>
      </c>
      <c r="L2732" s="7">
        <v>4807</v>
      </c>
      <c r="M2732" s="32">
        <v>1686</v>
      </c>
      <c r="N2732" s="8">
        <v>8.5636856368563663E-2</v>
      </c>
      <c r="O2732" s="8">
        <v>9.3170234454638123E-2</v>
      </c>
      <c r="P2732" s="20">
        <v>7.0707070707070718E-2</v>
      </c>
      <c r="Q2732" s="8">
        <v>5.7410584664115083E-2</v>
      </c>
      <c r="R2732" s="8">
        <v>0.13553578991952553</v>
      </c>
      <c r="S2732" s="20">
        <v>-7.1803852889667286E-2</v>
      </c>
    </row>
    <row r="2733" spans="1:19" ht="13.5" customHeight="1" x14ac:dyDescent="0.2">
      <c r="A2733" s="6">
        <v>42783</v>
      </c>
      <c r="B2733" s="19">
        <v>42419</v>
      </c>
      <c r="C2733" s="19">
        <v>40963</v>
      </c>
      <c r="D2733" s="16" t="s">
        <v>7</v>
      </c>
      <c r="E2733" s="7">
        <v>7616</v>
      </c>
      <c r="F2733" s="7">
        <v>5463</v>
      </c>
      <c r="G2733" s="32">
        <v>2153</v>
      </c>
      <c r="H2733" s="7">
        <v>6634</v>
      </c>
      <c r="I2733" s="7">
        <v>4893</v>
      </c>
      <c r="J2733" s="32">
        <v>1741</v>
      </c>
      <c r="K2733" s="7">
        <v>6844</v>
      </c>
      <c r="L2733" s="7">
        <v>4936</v>
      </c>
      <c r="M2733" s="32">
        <v>1908</v>
      </c>
      <c r="N2733" s="8">
        <v>0.14802532408803137</v>
      </c>
      <c r="O2733" s="8">
        <v>0.11649294911097496</v>
      </c>
      <c r="P2733" s="20">
        <v>0.23664560597357842</v>
      </c>
      <c r="Q2733" s="8">
        <v>0.12164948453608249</v>
      </c>
      <c r="R2733" s="8">
        <v>0.13978718965157522</v>
      </c>
      <c r="S2733" s="20">
        <v>7.8117175763645408E-2</v>
      </c>
    </row>
    <row r="2734" spans="1:19" ht="13.5" customHeight="1" x14ac:dyDescent="0.2">
      <c r="A2734" s="6">
        <v>42784</v>
      </c>
      <c r="B2734" s="19">
        <v>42420</v>
      </c>
      <c r="C2734" s="19">
        <v>40964</v>
      </c>
      <c r="D2734" s="16" t="s">
        <v>1</v>
      </c>
      <c r="E2734" s="7">
        <v>7851</v>
      </c>
      <c r="F2734" s="7">
        <v>4876</v>
      </c>
      <c r="G2734" s="32">
        <v>2975</v>
      </c>
      <c r="H2734" s="7">
        <v>7326</v>
      </c>
      <c r="I2734" s="7">
        <v>4654</v>
      </c>
      <c r="J2734" s="32">
        <v>2672</v>
      </c>
      <c r="K2734" s="7">
        <v>6598</v>
      </c>
      <c r="L2734" s="7">
        <v>4481</v>
      </c>
      <c r="M2734" s="32">
        <v>2117</v>
      </c>
      <c r="N2734" s="8">
        <v>7.1662571662571617E-2</v>
      </c>
      <c r="O2734" s="8">
        <v>4.7700902449505866E-2</v>
      </c>
      <c r="P2734" s="20">
        <v>0.11339820359281427</v>
      </c>
      <c r="Q2734" s="8">
        <v>0.10313334270057606</v>
      </c>
      <c r="R2734" s="8">
        <v>0.13211051776178317</v>
      </c>
      <c r="S2734" s="20">
        <v>5.8718861209964501E-2</v>
      </c>
    </row>
    <row r="2735" spans="1:19" ht="13.5" customHeight="1" x14ac:dyDescent="0.2">
      <c r="A2735" s="6">
        <v>42785</v>
      </c>
      <c r="B2735" s="19">
        <v>42421</v>
      </c>
      <c r="C2735" s="19">
        <v>40965</v>
      </c>
      <c r="D2735" s="16" t="s">
        <v>2</v>
      </c>
      <c r="E2735" s="7">
        <v>8167</v>
      </c>
      <c r="F2735" s="7">
        <v>5361</v>
      </c>
      <c r="G2735" s="32">
        <v>2806</v>
      </c>
      <c r="H2735" s="7">
        <v>7594</v>
      </c>
      <c r="I2735" s="7">
        <v>4968</v>
      </c>
      <c r="J2735" s="32">
        <v>2626</v>
      </c>
      <c r="K2735" s="7">
        <v>6664</v>
      </c>
      <c r="L2735" s="7">
        <v>4926</v>
      </c>
      <c r="M2735" s="32">
        <v>1738</v>
      </c>
      <c r="N2735" s="8">
        <v>7.5454306031077056E-2</v>
      </c>
      <c r="O2735" s="8">
        <v>7.9106280193236733E-2</v>
      </c>
      <c r="P2735" s="20">
        <v>6.854531607006864E-2</v>
      </c>
      <c r="Q2735" s="8">
        <v>0.19139314369073679</v>
      </c>
      <c r="R2735" s="8">
        <v>8.4125379170879588E-2</v>
      </c>
      <c r="S2735" s="20">
        <v>0.46910994764397906</v>
      </c>
    </row>
    <row r="2736" spans="1:19" ht="13.5" customHeight="1" x14ac:dyDescent="0.2">
      <c r="A2736" s="6">
        <v>42786</v>
      </c>
      <c r="B2736" s="19">
        <v>42422</v>
      </c>
      <c r="C2736" s="19">
        <v>40966</v>
      </c>
      <c r="D2736" s="16" t="s">
        <v>3</v>
      </c>
      <c r="E2736" s="7">
        <v>6386</v>
      </c>
      <c r="F2736" s="7">
        <v>4631</v>
      </c>
      <c r="G2736" s="32">
        <v>1755</v>
      </c>
      <c r="H2736" s="7">
        <v>6436</v>
      </c>
      <c r="I2736" s="7">
        <v>4787</v>
      </c>
      <c r="J2736" s="32">
        <v>1649</v>
      </c>
      <c r="K2736" s="7">
        <v>5917</v>
      </c>
      <c r="L2736" s="7">
        <v>4472</v>
      </c>
      <c r="M2736" s="32">
        <v>1445</v>
      </c>
      <c r="N2736" s="8">
        <v>-7.7688004972031877E-3</v>
      </c>
      <c r="O2736" s="8">
        <v>-3.2588259870482528E-2</v>
      </c>
      <c r="P2736" s="20">
        <v>6.4281382656155239E-2</v>
      </c>
      <c r="Q2736" s="8">
        <v>2.01277955271566E-2</v>
      </c>
      <c r="R2736" s="8">
        <v>3.1173458027165424E-2</v>
      </c>
      <c r="S2736" s="20">
        <v>-7.9140757490107072E-3</v>
      </c>
    </row>
    <row r="2737" spans="1:19" ht="13.5" customHeight="1" x14ac:dyDescent="0.2">
      <c r="A2737" s="6">
        <v>42787</v>
      </c>
      <c r="B2737" s="19">
        <v>42423</v>
      </c>
      <c r="C2737" s="19">
        <v>40967</v>
      </c>
      <c r="D2737" s="16" t="s">
        <v>4</v>
      </c>
      <c r="E2737" s="7">
        <v>6589</v>
      </c>
      <c r="F2737" s="7">
        <v>4891</v>
      </c>
      <c r="G2737" s="32">
        <v>1698</v>
      </c>
      <c r="H2737" s="7">
        <v>6133</v>
      </c>
      <c r="I2737" s="7">
        <v>4089</v>
      </c>
      <c r="J2737" s="32">
        <v>2044</v>
      </c>
      <c r="K2737" s="7">
        <v>6139</v>
      </c>
      <c r="L2737" s="7">
        <v>3790</v>
      </c>
      <c r="M2737" s="32">
        <v>2349</v>
      </c>
      <c r="N2737" s="8">
        <v>7.4351866949290635E-2</v>
      </c>
      <c r="O2737" s="8">
        <v>0.19613597456590859</v>
      </c>
      <c r="P2737" s="20">
        <v>-0.16927592954990212</v>
      </c>
      <c r="Q2737" s="8">
        <v>1.6193707587908612E-2</v>
      </c>
      <c r="R2737" s="8">
        <v>0.20054000981836029</v>
      </c>
      <c r="S2737" s="20">
        <v>-0.29543568464730285</v>
      </c>
    </row>
    <row r="2738" spans="1:19" ht="13.5" customHeight="1" x14ac:dyDescent="0.2">
      <c r="A2738" s="6">
        <v>42788</v>
      </c>
      <c r="B2738" s="19">
        <v>42424</v>
      </c>
      <c r="C2738" s="19">
        <v>40968</v>
      </c>
      <c r="D2738" s="16" t="s">
        <v>5</v>
      </c>
      <c r="E2738" s="7">
        <v>7182</v>
      </c>
      <c r="F2738" s="7">
        <v>5024</v>
      </c>
      <c r="G2738" s="32">
        <v>2158</v>
      </c>
      <c r="H2738" s="7">
        <v>6178</v>
      </c>
      <c r="I2738" s="7">
        <v>4640</v>
      </c>
      <c r="J2738" s="32">
        <v>1538</v>
      </c>
      <c r="K2738" s="7">
        <v>5864</v>
      </c>
      <c r="L2738" s="7">
        <v>4324</v>
      </c>
      <c r="M2738" s="32">
        <v>1540</v>
      </c>
      <c r="N2738" s="8">
        <v>0.16251213985108448</v>
      </c>
      <c r="O2738" s="8">
        <v>8.2758620689655116E-2</v>
      </c>
      <c r="P2738" s="20">
        <v>0.4031209362808843</v>
      </c>
      <c r="Q2738" s="8">
        <v>0.19580419580419584</v>
      </c>
      <c r="R2738" s="8">
        <v>0.14467988152198674</v>
      </c>
      <c r="S2738" s="20">
        <v>0.3345701917130488</v>
      </c>
    </row>
    <row r="2739" spans="1:19" ht="13.5" customHeight="1" x14ac:dyDescent="0.2">
      <c r="A2739" s="6">
        <v>42789</v>
      </c>
      <c r="B2739" s="19">
        <v>42425</v>
      </c>
      <c r="C2739" s="19">
        <v>40969</v>
      </c>
      <c r="D2739" s="16" t="s">
        <v>6</v>
      </c>
      <c r="E2739" s="7">
        <v>7597</v>
      </c>
      <c r="F2739" s="7">
        <v>4989</v>
      </c>
      <c r="G2739" s="32">
        <v>2608</v>
      </c>
      <c r="H2739" s="7">
        <v>6866</v>
      </c>
      <c r="I2739" s="7">
        <v>4514</v>
      </c>
      <c r="J2739" s="32">
        <v>2352</v>
      </c>
      <c r="K2739" s="7">
        <v>6685</v>
      </c>
      <c r="L2739" s="7">
        <v>4856</v>
      </c>
      <c r="M2739" s="32">
        <v>1829</v>
      </c>
      <c r="N2739" s="8">
        <v>0.10646664724730548</v>
      </c>
      <c r="O2739" s="8">
        <v>0.10522817899867087</v>
      </c>
      <c r="P2739" s="20">
        <v>0.10884353741496589</v>
      </c>
      <c r="Q2739" s="8">
        <v>8.995695839311324E-2</v>
      </c>
      <c r="R2739" s="8">
        <v>0.10278514588859422</v>
      </c>
      <c r="S2739" s="20">
        <v>6.6230580539656581E-2</v>
      </c>
    </row>
    <row r="2740" spans="1:19" ht="13.5" customHeight="1" x14ac:dyDescent="0.2">
      <c r="A2740" s="6">
        <v>42790</v>
      </c>
      <c r="B2740" s="19">
        <v>42426</v>
      </c>
      <c r="C2740" s="19">
        <v>40970</v>
      </c>
      <c r="D2740" s="16" t="s">
        <v>7</v>
      </c>
      <c r="E2740" s="7">
        <v>7418</v>
      </c>
      <c r="F2740" s="7">
        <v>5218</v>
      </c>
      <c r="G2740" s="32">
        <v>2200</v>
      </c>
      <c r="H2740" s="7">
        <v>6232</v>
      </c>
      <c r="I2740" s="7">
        <v>4520</v>
      </c>
      <c r="J2740" s="32">
        <v>1712</v>
      </c>
      <c r="K2740" s="7">
        <v>6862</v>
      </c>
      <c r="L2740" s="7">
        <v>4733</v>
      </c>
      <c r="M2740" s="32">
        <v>2129</v>
      </c>
      <c r="N2740" s="8">
        <v>0.19030808729139914</v>
      </c>
      <c r="O2740" s="8">
        <v>0.15442477876106198</v>
      </c>
      <c r="P2740" s="20">
        <v>0.2850467289719627</v>
      </c>
      <c r="Q2740" s="8">
        <v>0.25537315958707052</v>
      </c>
      <c r="R2740" s="8">
        <v>0.21123491179201492</v>
      </c>
      <c r="S2740" s="20">
        <v>0.37414116177389123</v>
      </c>
    </row>
    <row r="2741" spans="1:19" ht="13.5" customHeight="1" x14ac:dyDescent="0.2">
      <c r="A2741" s="6">
        <v>42791</v>
      </c>
      <c r="B2741" s="19">
        <v>42427</v>
      </c>
      <c r="C2741" s="19">
        <v>40971</v>
      </c>
      <c r="D2741" s="16" t="s">
        <v>1</v>
      </c>
      <c r="E2741" s="7">
        <v>7494</v>
      </c>
      <c r="F2741" s="7">
        <v>4448</v>
      </c>
      <c r="G2741" s="32">
        <v>3046</v>
      </c>
      <c r="H2741" s="7">
        <v>6301</v>
      </c>
      <c r="I2741" s="7">
        <v>3649</v>
      </c>
      <c r="J2741" s="32">
        <v>2652</v>
      </c>
      <c r="K2741" s="7">
        <v>6270</v>
      </c>
      <c r="L2741" s="7">
        <v>3943</v>
      </c>
      <c r="M2741" s="32">
        <v>2327</v>
      </c>
      <c r="N2741" s="8">
        <v>0.18933502618631959</v>
      </c>
      <c r="O2741" s="8">
        <v>0.21896409975335707</v>
      </c>
      <c r="P2741" s="20">
        <v>0.14856711915535437</v>
      </c>
      <c r="Q2741" s="8">
        <v>9.9149310648283917E-2</v>
      </c>
      <c r="R2741" s="8">
        <v>5.4528212422949363E-2</v>
      </c>
      <c r="S2741" s="20">
        <v>0.17153846153846164</v>
      </c>
    </row>
    <row r="2742" spans="1:19" ht="13.5" customHeight="1" x14ac:dyDescent="0.2">
      <c r="A2742" s="6">
        <v>42792</v>
      </c>
      <c r="B2742" s="19">
        <v>42428</v>
      </c>
      <c r="C2742" s="19">
        <v>40972</v>
      </c>
      <c r="D2742" s="16" t="s">
        <v>2</v>
      </c>
      <c r="E2742" s="7">
        <v>7847</v>
      </c>
      <c r="F2742" s="7">
        <v>5162</v>
      </c>
      <c r="G2742" s="32">
        <v>2685</v>
      </c>
      <c r="H2742" s="7">
        <v>7148</v>
      </c>
      <c r="I2742" s="7">
        <v>4559</v>
      </c>
      <c r="J2742" s="32">
        <v>2589</v>
      </c>
      <c r="K2742" s="7">
        <v>6507</v>
      </c>
      <c r="L2742" s="7">
        <v>4874</v>
      </c>
      <c r="M2742" s="32">
        <v>1633</v>
      </c>
      <c r="N2742" s="8">
        <v>9.7789591494124251E-2</v>
      </c>
      <c r="O2742" s="8">
        <v>0.13226584777363448</v>
      </c>
      <c r="P2742" s="20">
        <v>3.7079953650057895E-2</v>
      </c>
      <c r="Q2742" s="8">
        <v>0.20463616825299358</v>
      </c>
      <c r="R2742" s="8">
        <v>0.16523702031602716</v>
      </c>
      <c r="S2742" s="20">
        <v>0.28838771593090207</v>
      </c>
    </row>
    <row r="2743" spans="1:19" ht="13.5" customHeight="1" x14ac:dyDescent="0.2">
      <c r="A2743" s="6">
        <v>42793</v>
      </c>
      <c r="B2743" s="19">
        <v>42429</v>
      </c>
      <c r="C2743" s="19">
        <v>40973</v>
      </c>
      <c r="D2743" s="16" t="s">
        <v>3</v>
      </c>
      <c r="E2743" s="7">
        <v>6239</v>
      </c>
      <c r="F2743" s="7">
        <v>4614</v>
      </c>
      <c r="G2743" s="32">
        <v>1625</v>
      </c>
      <c r="H2743" s="7">
        <v>5419</v>
      </c>
      <c r="I2743" s="7">
        <v>3888</v>
      </c>
      <c r="J2743" s="32">
        <v>1531</v>
      </c>
      <c r="K2743" s="7">
        <v>5446</v>
      </c>
      <c r="L2743" s="7">
        <v>3764</v>
      </c>
      <c r="M2743" s="32">
        <v>1682</v>
      </c>
      <c r="N2743" s="8">
        <v>0.15131943162945194</v>
      </c>
      <c r="O2743" s="8">
        <v>0.18672839506172845</v>
      </c>
      <c r="P2743" s="20">
        <v>6.1397779229261928E-2</v>
      </c>
      <c r="Q2743" s="8">
        <v>6.7773404073250054E-2</v>
      </c>
      <c r="R2743" s="8">
        <v>1.2952799121844105E-2</v>
      </c>
      <c r="S2743" s="20">
        <v>0.26164596273291929</v>
      </c>
    </row>
    <row r="2744" spans="1:19" ht="13.5" customHeight="1" x14ac:dyDescent="0.2">
      <c r="A2744" s="6">
        <v>42794</v>
      </c>
      <c r="B2744" s="19">
        <v>42430</v>
      </c>
      <c r="C2744" s="19">
        <v>40974</v>
      </c>
      <c r="D2744" s="16" t="s">
        <v>4</v>
      </c>
      <c r="E2744" s="7">
        <v>5981</v>
      </c>
      <c r="F2744" s="7">
        <v>4198</v>
      </c>
      <c r="G2744" s="32">
        <v>1783</v>
      </c>
      <c r="H2744" s="7">
        <v>6307</v>
      </c>
      <c r="I2744" s="7">
        <v>4342</v>
      </c>
      <c r="J2744" s="32">
        <v>1965</v>
      </c>
      <c r="K2744" s="7">
        <v>6143</v>
      </c>
      <c r="L2744" s="7">
        <v>3862</v>
      </c>
      <c r="M2744" s="32">
        <v>2281</v>
      </c>
      <c r="N2744" s="8">
        <v>-5.1688599968289228E-2</v>
      </c>
      <c r="O2744" s="8">
        <v>-3.3164440350069047E-2</v>
      </c>
      <c r="P2744" s="20">
        <v>-9.262086513994916E-2</v>
      </c>
      <c r="Q2744" s="8">
        <v>-4.9880857823669578E-2</v>
      </c>
      <c r="R2744" s="8">
        <v>2.46521845252623E-2</v>
      </c>
      <c r="S2744" s="20">
        <v>-0.18880800727934488</v>
      </c>
    </row>
    <row r="2745" spans="1:19" ht="13.5" customHeight="1" x14ac:dyDescent="0.2">
      <c r="A2745" s="6">
        <v>42795</v>
      </c>
      <c r="B2745" s="19">
        <v>42431</v>
      </c>
      <c r="C2745" s="19">
        <v>40975</v>
      </c>
      <c r="D2745" s="16" t="s">
        <v>5</v>
      </c>
      <c r="E2745" s="7">
        <v>7023</v>
      </c>
      <c r="F2745" s="7">
        <v>5086</v>
      </c>
      <c r="G2745" s="32">
        <v>1937</v>
      </c>
      <c r="H2745" s="7">
        <v>5967</v>
      </c>
      <c r="I2745" s="7">
        <v>4614</v>
      </c>
      <c r="J2745" s="32">
        <v>1353</v>
      </c>
      <c r="K2745" s="7">
        <v>5790</v>
      </c>
      <c r="L2745" s="7">
        <v>4465</v>
      </c>
      <c r="M2745" s="32">
        <v>1325</v>
      </c>
      <c r="N2745" s="8">
        <v>0.17697335344394172</v>
      </c>
      <c r="O2745" s="8">
        <v>0.10229735587342859</v>
      </c>
      <c r="P2745" s="20">
        <v>0.43163340724316335</v>
      </c>
      <c r="Q2745" s="8">
        <v>0.20174537987679675</v>
      </c>
      <c r="R2745" s="8">
        <v>0.18251569402464551</v>
      </c>
      <c r="S2745" s="20">
        <v>0.25534672715489304</v>
      </c>
    </row>
    <row r="2746" spans="1:19" ht="13.5" customHeight="1" x14ac:dyDescent="0.2">
      <c r="A2746" s="6">
        <v>42796</v>
      </c>
      <c r="B2746" s="19">
        <v>42432</v>
      </c>
      <c r="C2746" s="19">
        <v>40976</v>
      </c>
      <c r="D2746" s="16" t="s">
        <v>6</v>
      </c>
      <c r="E2746" s="7">
        <v>7322</v>
      </c>
      <c r="F2746" s="7">
        <v>4945</v>
      </c>
      <c r="G2746" s="32">
        <v>2377</v>
      </c>
      <c r="H2746" s="7">
        <v>6493</v>
      </c>
      <c r="I2746" s="7">
        <v>4318</v>
      </c>
      <c r="J2746" s="32">
        <v>2175</v>
      </c>
      <c r="K2746" s="7">
        <v>5909</v>
      </c>
      <c r="L2746" s="7">
        <v>4427</v>
      </c>
      <c r="M2746" s="32">
        <v>1482</v>
      </c>
      <c r="N2746" s="8">
        <v>0.12767595872478044</v>
      </c>
      <c r="O2746" s="8">
        <v>0.14520611394163963</v>
      </c>
      <c r="P2746" s="20">
        <v>9.2873563218390798E-2</v>
      </c>
      <c r="Q2746" s="8">
        <v>0.12906707787201244</v>
      </c>
      <c r="R2746" s="8">
        <v>0.10700693978061349</v>
      </c>
      <c r="S2746" s="20">
        <v>0.17789890981169476</v>
      </c>
    </row>
    <row r="2747" spans="1:19" ht="13.5" customHeight="1" x14ac:dyDescent="0.2">
      <c r="A2747" s="6">
        <v>42797</v>
      </c>
      <c r="B2747" s="19">
        <v>42433</v>
      </c>
      <c r="C2747" s="19">
        <v>40977</v>
      </c>
      <c r="D2747" s="16" t="s">
        <v>7</v>
      </c>
      <c r="E2747" s="7">
        <v>6926</v>
      </c>
      <c r="F2747" s="7">
        <v>4815</v>
      </c>
      <c r="G2747" s="32">
        <v>2111</v>
      </c>
      <c r="H2747" s="7">
        <v>6138</v>
      </c>
      <c r="I2747" s="7">
        <v>4561</v>
      </c>
      <c r="J2747" s="32">
        <v>1577</v>
      </c>
      <c r="K2747" s="7">
        <v>6030</v>
      </c>
      <c r="L2747" s="7">
        <v>4362</v>
      </c>
      <c r="M2747" s="32">
        <v>1668</v>
      </c>
      <c r="N2747" s="8">
        <v>0.12838057999348318</v>
      </c>
      <c r="O2747" s="8">
        <v>5.5689541767156348E-2</v>
      </c>
      <c r="P2747" s="20">
        <v>0.3386176284083704</v>
      </c>
      <c r="Q2747" s="8">
        <v>1.5393637296584162E-2</v>
      </c>
      <c r="R2747" s="8">
        <v>-1.1090573012939031E-2</v>
      </c>
      <c r="S2747" s="20">
        <v>8.1454918032786816E-2</v>
      </c>
    </row>
    <row r="2748" spans="1:19" ht="13.5" customHeight="1" x14ac:dyDescent="0.2">
      <c r="A2748" s="6">
        <v>42798</v>
      </c>
      <c r="B2748" s="19">
        <v>42434</v>
      </c>
      <c r="C2748" s="19">
        <v>40978</v>
      </c>
      <c r="D2748" s="16" t="s">
        <v>1</v>
      </c>
      <c r="E2748" s="7">
        <v>7012</v>
      </c>
      <c r="F2748" s="7">
        <v>4426</v>
      </c>
      <c r="G2748" s="32">
        <v>2586</v>
      </c>
      <c r="H2748" s="7">
        <v>6958</v>
      </c>
      <c r="I2748" s="7">
        <v>4431</v>
      </c>
      <c r="J2748" s="32">
        <v>2527</v>
      </c>
      <c r="K2748" s="7">
        <v>6419</v>
      </c>
      <c r="L2748" s="7">
        <v>4387</v>
      </c>
      <c r="M2748" s="32">
        <v>2032</v>
      </c>
      <c r="N2748" s="8">
        <v>7.7608508192008596E-3</v>
      </c>
      <c r="O2748" s="8">
        <v>-1.1284134506883703E-3</v>
      </c>
      <c r="P2748" s="20">
        <v>2.3347843292441661E-2</v>
      </c>
      <c r="Q2748" s="8">
        <v>2.5446036852881049E-2</v>
      </c>
      <c r="R2748" s="8">
        <v>4.7078306127277036E-2</v>
      </c>
      <c r="S2748" s="20">
        <v>-9.5748755266181762E-3</v>
      </c>
    </row>
    <row r="2749" spans="1:19" ht="13.5" customHeight="1" x14ac:dyDescent="0.2">
      <c r="A2749" s="6">
        <v>42799</v>
      </c>
      <c r="B2749" s="19">
        <v>42435</v>
      </c>
      <c r="C2749" s="19">
        <v>40979</v>
      </c>
      <c r="D2749" s="16" t="s">
        <v>2</v>
      </c>
      <c r="E2749" s="7">
        <v>7450</v>
      </c>
      <c r="F2749" s="7">
        <v>5008</v>
      </c>
      <c r="G2749" s="32">
        <v>2442</v>
      </c>
      <c r="H2749" s="7">
        <v>6805</v>
      </c>
      <c r="I2749" s="7">
        <v>4444</v>
      </c>
      <c r="J2749" s="32">
        <v>2361</v>
      </c>
      <c r="K2749" s="7">
        <v>6870</v>
      </c>
      <c r="L2749" s="7">
        <v>4886</v>
      </c>
      <c r="M2749" s="32">
        <v>1984</v>
      </c>
      <c r="N2749" s="8">
        <v>9.4783247612050037E-2</v>
      </c>
      <c r="O2749" s="8">
        <v>0.12691269126912696</v>
      </c>
      <c r="P2749" s="20">
        <v>3.4307496823379857E-2</v>
      </c>
      <c r="Q2749" s="8">
        <v>7.4106113033448606E-2</v>
      </c>
      <c r="R2749" s="8">
        <v>1.788617886178856E-2</v>
      </c>
      <c r="S2749" s="20">
        <v>0.21130952380952372</v>
      </c>
    </row>
    <row r="2750" spans="1:19" ht="13.5" customHeight="1" x14ac:dyDescent="0.2">
      <c r="A2750" s="6">
        <v>42800</v>
      </c>
      <c r="B2750" s="19">
        <v>42436</v>
      </c>
      <c r="C2750" s="19">
        <v>40980</v>
      </c>
      <c r="D2750" s="16" t="s">
        <v>3</v>
      </c>
      <c r="E2750" s="7">
        <v>5967</v>
      </c>
      <c r="F2750" s="7">
        <v>4480</v>
      </c>
      <c r="G2750" s="32">
        <v>1487</v>
      </c>
      <c r="H2750" s="7">
        <v>5863</v>
      </c>
      <c r="I2750" s="7">
        <v>4250</v>
      </c>
      <c r="J2750" s="32">
        <v>1613</v>
      </c>
      <c r="K2750" s="7">
        <v>5825</v>
      </c>
      <c r="L2750" s="7">
        <v>4221</v>
      </c>
      <c r="M2750" s="32">
        <v>1604</v>
      </c>
      <c r="N2750" s="8">
        <v>1.7738359201773912E-2</v>
      </c>
      <c r="O2750" s="8">
        <v>5.4117647058823604E-2</v>
      </c>
      <c r="P2750" s="20">
        <v>-7.811531308121511E-2</v>
      </c>
      <c r="Q2750" s="8">
        <v>7.4167416741674153E-2</v>
      </c>
      <c r="R2750" s="8">
        <v>5.8851335381706393E-2</v>
      </c>
      <c r="S2750" s="20">
        <v>0.12311178247734134</v>
      </c>
    </row>
    <row r="2751" spans="1:19" ht="13.5" customHeight="1" x14ac:dyDescent="0.2">
      <c r="A2751" s="6">
        <v>42801</v>
      </c>
      <c r="B2751" s="19">
        <v>42437</v>
      </c>
      <c r="C2751" s="19">
        <v>40981</v>
      </c>
      <c r="D2751" s="16" t="s">
        <v>4</v>
      </c>
      <c r="E2751" s="7">
        <v>5740</v>
      </c>
      <c r="F2751" s="7">
        <v>4114</v>
      </c>
      <c r="G2751" s="32">
        <v>1626</v>
      </c>
      <c r="H2751" s="7">
        <v>5369</v>
      </c>
      <c r="I2751" s="7">
        <v>3522</v>
      </c>
      <c r="J2751" s="32">
        <v>1847</v>
      </c>
      <c r="K2751" s="7">
        <v>6061</v>
      </c>
      <c r="L2751" s="7">
        <v>3549</v>
      </c>
      <c r="M2751" s="32">
        <v>2512</v>
      </c>
      <c r="N2751" s="8">
        <v>6.9100391134289341E-2</v>
      </c>
      <c r="O2751" s="8">
        <v>0.1680863145939806</v>
      </c>
      <c r="P2751" s="20">
        <v>-0.11965349214943155</v>
      </c>
      <c r="Q2751" s="8">
        <v>-1.9306338629762498E-2</v>
      </c>
      <c r="R2751" s="8">
        <v>0.11129119394921672</v>
      </c>
      <c r="S2751" s="20">
        <v>-0.24407252440725247</v>
      </c>
    </row>
    <row r="2752" spans="1:19" ht="13.5" customHeight="1" x14ac:dyDescent="0.2">
      <c r="A2752" s="6">
        <v>42802</v>
      </c>
      <c r="B2752" s="19">
        <v>42438</v>
      </c>
      <c r="C2752" s="19">
        <v>40982</v>
      </c>
      <c r="D2752" s="16" t="s">
        <v>5</v>
      </c>
      <c r="E2752" s="7">
        <v>6777</v>
      </c>
      <c r="F2752" s="7">
        <v>4956</v>
      </c>
      <c r="G2752" s="32">
        <v>1821</v>
      </c>
      <c r="H2752" s="7">
        <v>6028</v>
      </c>
      <c r="I2752" s="7">
        <v>4593</v>
      </c>
      <c r="J2752" s="32">
        <v>1435</v>
      </c>
      <c r="K2752" s="7">
        <v>6148</v>
      </c>
      <c r="L2752" s="7">
        <v>4915</v>
      </c>
      <c r="M2752" s="32">
        <v>1233</v>
      </c>
      <c r="N2752" s="8">
        <v>0.12425348374253486</v>
      </c>
      <c r="O2752" s="8">
        <v>7.9033311561071296E-2</v>
      </c>
      <c r="P2752" s="20">
        <v>0.26898954703832745</v>
      </c>
      <c r="Q2752" s="8">
        <v>9.7312176165803121E-2</v>
      </c>
      <c r="R2752" s="8">
        <v>0.10575635876840694</v>
      </c>
      <c r="S2752" s="20">
        <v>7.4970484061393172E-2</v>
      </c>
    </row>
    <row r="2753" spans="1:19" ht="13.5" customHeight="1" x14ac:dyDescent="0.2">
      <c r="A2753" s="6">
        <v>42803</v>
      </c>
      <c r="B2753" s="19">
        <v>42439</v>
      </c>
      <c r="C2753" s="19">
        <v>40983</v>
      </c>
      <c r="D2753" s="16" t="s">
        <v>6</v>
      </c>
      <c r="E2753" s="7">
        <v>7014</v>
      </c>
      <c r="F2753" s="7">
        <v>5046</v>
      </c>
      <c r="G2753" s="32">
        <v>1968</v>
      </c>
      <c r="H2753" s="7">
        <v>6488</v>
      </c>
      <c r="I2753" s="7">
        <v>4241</v>
      </c>
      <c r="J2753" s="32">
        <v>2247</v>
      </c>
      <c r="K2753" s="7">
        <v>6588</v>
      </c>
      <c r="L2753" s="7">
        <v>4965</v>
      </c>
      <c r="M2753" s="32">
        <v>1623</v>
      </c>
      <c r="N2753" s="8">
        <v>8.1072749691738499E-2</v>
      </c>
      <c r="O2753" s="8">
        <v>0.18981372317849554</v>
      </c>
      <c r="P2753" s="20">
        <v>-0.12416555407209617</v>
      </c>
      <c r="Q2753" s="8">
        <v>7.7584882470425498E-2</v>
      </c>
      <c r="R2753" s="8">
        <v>0.13062962133094325</v>
      </c>
      <c r="S2753" s="20">
        <v>-3.8123167155425186E-2</v>
      </c>
    </row>
    <row r="2754" spans="1:19" ht="13.5" customHeight="1" x14ac:dyDescent="0.2">
      <c r="A2754" s="6">
        <v>42804</v>
      </c>
      <c r="B2754" s="19">
        <v>42440</v>
      </c>
      <c r="C2754" s="19">
        <v>40984</v>
      </c>
      <c r="D2754" s="16" t="s">
        <v>7</v>
      </c>
      <c r="E2754" s="7">
        <v>7329</v>
      </c>
      <c r="F2754" s="7">
        <v>5201</v>
      </c>
      <c r="G2754" s="32">
        <v>2128</v>
      </c>
      <c r="H2754" s="7">
        <v>6488</v>
      </c>
      <c r="I2754" s="7">
        <v>4241</v>
      </c>
      <c r="J2754" s="32">
        <v>2247</v>
      </c>
      <c r="K2754" s="7">
        <v>6729</v>
      </c>
      <c r="L2754" s="7">
        <v>4888</v>
      </c>
      <c r="M2754" s="32">
        <v>1841</v>
      </c>
      <c r="N2754" s="8">
        <v>0.12962392108508025</v>
      </c>
      <c r="O2754" s="8">
        <v>0.2263617071445414</v>
      </c>
      <c r="P2754" s="20">
        <v>-5.2959501557632405E-2</v>
      </c>
      <c r="Q2754" s="8">
        <v>0.17886440405340198</v>
      </c>
      <c r="R2754" s="8">
        <v>0.12284110535405879</v>
      </c>
      <c r="S2754" s="20">
        <v>0.34258675078864353</v>
      </c>
    </row>
    <row r="2755" spans="1:19" ht="13.5" customHeight="1" x14ac:dyDescent="0.2">
      <c r="A2755" s="6">
        <v>42805</v>
      </c>
      <c r="B2755" s="19">
        <v>42441</v>
      </c>
      <c r="C2755" s="19">
        <v>40985</v>
      </c>
      <c r="D2755" s="16" t="s">
        <v>1</v>
      </c>
      <c r="E2755" s="7">
        <v>7092</v>
      </c>
      <c r="F2755" s="7">
        <v>4515</v>
      </c>
      <c r="G2755" s="32">
        <v>2577</v>
      </c>
      <c r="H2755" s="7">
        <v>6554</v>
      </c>
      <c r="I2755" s="7">
        <v>4004</v>
      </c>
      <c r="J2755" s="32">
        <v>2550</v>
      </c>
      <c r="K2755" s="7">
        <v>6716</v>
      </c>
      <c r="L2755" s="7">
        <v>4693</v>
      </c>
      <c r="M2755" s="32">
        <v>2023</v>
      </c>
      <c r="N2755" s="8">
        <v>8.208727494659751E-2</v>
      </c>
      <c r="O2755" s="8">
        <v>0.12762237762237771</v>
      </c>
      <c r="P2755" s="20">
        <v>1.0588235294117565E-2</v>
      </c>
      <c r="Q2755" s="8">
        <v>2.4559375902918124E-2</v>
      </c>
      <c r="R2755" s="8">
        <v>7.1682886304296201E-2</v>
      </c>
      <c r="S2755" s="20">
        <v>-4.8726467331118517E-2</v>
      </c>
    </row>
    <row r="2756" spans="1:19" ht="13.5" customHeight="1" x14ac:dyDescent="0.2">
      <c r="A2756" s="6">
        <v>42806</v>
      </c>
      <c r="B2756" s="19">
        <v>42442</v>
      </c>
      <c r="C2756" s="19">
        <v>40986</v>
      </c>
      <c r="D2756" s="16" t="s">
        <v>2</v>
      </c>
      <c r="E2756" s="7">
        <v>7307</v>
      </c>
      <c r="F2756" s="7">
        <v>4855</v>
      </c>
      <c r="G2756" s="32">
        <v>2452</v>
      </c>
      <c r="H2756" s="7">
        <v>7325</v>
      </c>
      <c r="I2756" s="7">
        <v>4755</v>
      </c>
      <c r="J2756" s="32">
        <v>2570</v>
      </c>
      <c r="K2756" s="7">
        <v>6203</v>
      </c>
      <c r="L2756" s="7">
        <v>4180</v>
      </c>
      <c r="M2756" s="32">
        <v>2023</v>
      </c>
      <c r="N2756" s="8">
        <v>-2.4573378839590765E-3</v>
      </c>
      <c r="O2756" s="8">
        <v>2.1030494216614182E-2</v>
      </c>
      <c r="P2756" s="20">
        <v>-4.5914396887159481E-2</v>
      </c>
      <c r="Q2756" s="8">
        <v>3.8073589998579349E-2</v>
      </c>
      <c r="R2756" s="8">
        <v>7.3402608887906284E-2</v>
      </c>
      <c r="S2756" s="20">
        <v>-2.5437201907790197E-2</v>
      </c>
    </row>
    <row r="2757" spans="1:19" ht="13.5" customHeight="1" x14ac:dyDescent="0.2">
      <c r="A2757" s="6">
        <v>42807</v>
      </c>
      <c r="B2757" s="19">
        <v>42443</v>
      </c>
      <c r="C2757" s="19">
        <v>40987</v>
      </c>
      <c r="D2757" s="16" t="s">
        <v>3</v>
      </c>
      <c r="E2757" s="7">
        <v>5543</v>
      </c>
      <c r="F2757" s="7">
        <v>4252</v>
      </c>
      <c r="G2757" s="32">
        <v>1291</v>
      </c>
      <c r="H2757" s="7">
        <v>5031</v>
      </c>
      <c r="I2757" s="7">
        <v>3748</v>
      </c>
      <c r="J2757" s="32">
        <v>1283</v>
      </c>
      <c r="K2757" s="7">
        <v>5123</v>
      </c>
      <c r="L2757" s="7">
        <v>3647</v>
      </c>
      <c r="M2757" s="32">
        <v>1476</v>
      </c>
      <c r="N2757" s="8">
        <v>0.10176903200159004</v>
      </c>
      <c r="O2757" s="8">
        <v>0.13447171824973325</v>
      </c>
      <c r="P2757" s="20">
        <v>6.2353858144972296E-3</v>
      </c>
      <c r="Q2757" s="8">
        <v>6.8221237232607423E-2</v>
      </c>
      <c r="R2757" s="8">
        <v>0.12486772486772479</v>
      </c>
      <c r="S2757" s="20">
        <v>-8.3747338537970228E-2</v>
      </c>
    </row>
    <row r="2758" spans="1:19" ht="13.5" customHeight="1" x14ac:dyDescent="0.2">
      <c r="A2758" s="6">
        <v>42808</v>
      </c>
      <c r="B2758" s="19">
        <v>42444</v>
      </c>
      <c r="C2758" s="19">
        <v>40988</v>
      </c>
      <c r="D2758" s="16" t="s">
        <v>4</v>
      </c>
      <c r="E2758" s="7">
        <v>5812</v>
      </c>
      <c r="F2758" s="7">
        <v>4040</v>
      </c>
      <c r="G2758" s="32">
        <v>1772</v>
      </c>
      <c r="H2758" s="7">
        <v>5746</v>
      </c>
      <c r="I2758" s="7">
        <v>3726</v>
      </c>
      <c r="J2758" s="32">
        <v>2020</v>
      </c>
      <c r="K2758" s="7">
        <v>7381</v>
      </c>
      <c r="L2758" s="7">
        <v>5119</v>
      </c>
      <c r="M2758" s="32">
        <v>2262</v>
      </c>
      <c r="N2758" s="8">
        <v>1.1486251305255823E-2</v>
      </c>
      <c r="O2758" s="8">
        <v>8.4272678475576956E-2</v>
      </c>
      <c r="P2758" s="20">
        <v>-0.12277227722772277</v>
      </c>
      <c r="Q2758" s="8">
        <v>-5.9394724065382709E-2</v>
      </c>
      <c r="R2758" s="8">
        <v>1.4565544952285236E-2</v>
      </c>
      <c r="S2758" s="20">
        <v>-0.19344560764679108</v>
      </c>
    </row>
    <row r="2759" spans="1:19" ht="13.5" customHeight="1" x14ac:dyDescent="0.2">
      <c r="A2759" s="6">
        <v>42809</v>
      </c>
      <c r="B2759" s="19">
        <v>42445</v>
      </c>
      <c r="C2759" s="19">
        <v>40989</v>
      </c>
      <c r="D2759" s="16" t="s">
        <v>5</v>
      </c>
      <c r="E2759" s="7">
        <v>7001</v>
      </c>
      <c r="F2759" s="7">
        <v>5368</v>
      </c>
      <c r="G2759" s="32">
        <v>1633</v>
      </c>
      <c r="H2759" s="7">
        <v>6117</v>
      </c>
      <c r="I2759" s="7">
        <v>4561</v>
      </c>
      <c r="J2759" s="32">
        <v>1556</v>
      </c>
      <c r="K2759" s="7">
        <v>6922</v>
      </c>
      <c r="L2759" s="7">
        <v>5225</v>
      </c>
      <c r="M2759" s="32">
        <v>1697</v>
      </c>
      <c r="N2759" s="8">
        <v>0.14451528527055757</v>
      </c>
      <c r="O2759" s="8">
        <v>0.17693488270116209</v>
      </c>
      <c r="P2759" s="20">
        <v>4.9485861182519297E-2</v>
      </c>
      <c r="Q2759" s="8">
        <v>7.7574265045405655E-2</v>
      </c>
      <c r="R2759" s="8">
        <v>0.11973299958281181</v>
      </c>
      <c r="S2759" s="20">
        <v>-4.1103934233705175E-2</v>
      </c>
    </row>
    <row r="2760" spans="1:19" ht="13.5" customHeight="1" x14ac:dyDescent="0.2">
      <c r="A2760" s="6">
        <v>42810</v>
      </c>
      <c r="B2760" s="19">
        <v>42446</v>
      </c>
      <c r="C2760" s="19">
        <v>40990</v>
      </c>
      <c r="D2760" s="16" t="s">
        <v>6</v>
      </c>
      <c r="E2760" s="7">
        <v>7224</v>
      </c>
      <c r="F2760" s="7">
        <v>5022</v>
      </c>
      <c r="G2760" s="32">
        <v>2202</v>
      </c>
      <c r="H2760" s="7">
        <v>7321</v>
      </c>
      <c r="I2760" s="7">
        <v>4802</v>
      </c>
      <c r="J2760" s="32">
        <v>2519</v>
      </c>
      <c r="K2760" s="7">
        <v>6316</v>
      </c>
      <c r="L2760" s="7">
        <v>4645</v>
      </c>
      <c r="M2760" s="32">
        <v>1671</v>
      </c>
      <c r="N2760" s="8">
        <v>-1.3249556071574964E-2</v>
      </c>
      <c r="O2760" s="8">
        <v>4.581424406497292E-2</v>
      </c>
      <c r="P2760" s="20">
        <v>-0.1258435887256848</v>
      </c>
      <c r="Q2760" s="8">
        <v>3.3333333333334103E-3</v>
      </c>
      <c r="R2760" s="8">
        <v>2.6783888775301579E-2</v>
      </c>
      <c r="S2760" s="20">
        <v>-4.6340407102641867E-2</v>
      </c>
    </row>
    <row r="2761" spans="1:19" ht="13.5" customHeight="1" x14ac:dyDescent="0.2">
      <c r="A2761" s="6">
        <v>42811</v>
      </c>
      <c r="B2761" s="19">
        <v>42447</v>
      </c>
      <c r="C2761" s="19">
        <v>40991</v>
      </c>
      <c r="D2761" s="16" t="s">
        <v>7</v>
      </c>
      <c r="E2761" s="7">
        <v>7610</v>
      </c>
      <c r="F2761" s="7">
        <v>5679</v>
      </c>
      <c r="G2761" s="32">
        <v>1931</v>
      </c>
      <c r="H2761" s="7">
        <v>6722</v>
      </c>
      <c r="I2761" s="7">
        <v>4688</v>
      </c>
      <c r="J2761" s="32">
        <v>2034</v>
      </c>
      <c r="K2761" s="7">
        <v>7361</v>
      </c>
      <c r="L2761" s="7">
        <v>5160</v>
      </c>
      <c r="M2761" s="32">
        <v>2201</v>
      </c>
      <c r="N2761" s="8">
        <v>0.13210354061291274</v>
      </c>
      <c r="O2761" s="8">
        <v>0.21139078498293506</v>
      </c>
      <c r="P2761" s="20">
        <v>-5.0639134709931199E-2</v>
      </c>
      <c r="Q2761" s="8">
        <v>0.13871016010773607</v>
      </c>
      <c r="R2761" s="8">
        <v>0.13014925373134334</v>
      </c>
      <c r="S2761" s="20">
        <v>0.16465621230398075</v>
      </c>
    </row>
    <row r="2762" spans="1:19" ht="13.5" customHeight="1" x14ac:dyDescent="0.2">
      <c r="A2762" s="6">
        <v>42812</v>
      </c>
      <c r="B2762" s="19">
        <v>42448</v>
      </c>
      <c r="C2762" s="19">
        <v>40992</v>
      </c>
      <c r="D2762" s="16" t="s">
        <v>1</v>
      </c>
      <c r="E2762" s="7">
        <v>8026</v>
      </c>
      <c r="F2762" s="7">
        <v>5194</v>
      </c>
      <c r="G2762" s="32">
        <v>2832</v>
      </c>
      <c r="H2762" s="7">
        <v>7420</v>
      </c>
      <c r="I2762" s="7">
        <v>4495</v>
      </c>
      <c r="J2762" s="32">
        <v>2925</v>
      </c>
      <c r="K2762" s="7">
        <v>7320</v>
      </c>
      <c r="L2762" s="7">
        <v>4869</v>
      </c>
      <c r="M2762" s="32">
        <v>2451</v>
      </c>
      <c r="N2762" s="8">
        <v>8.1671159029649498E-2</v>
      </c>
      <c r="O2762" s="8">
        <v>0.15550611790878754</v>
      </c>
      <c r="P2762" s="20">
        <v>-3.1794871794871837E-2</v>
      </c>
      <c r="Q2762" s="8">
        <v>0.11642787592154691</v>
      </c>
      <c r="R2762" s="8">
        <v>0.21582397003745313</v>
      </c>
      <c r="S2762" s="20">
        <v>-2.9139526911210134E-2</v>
      </c>
    </row>
    <row r="2763" spans="1:19" ht="13.5" customHeight="1" x14ac:dyDescent="0.2">
      <c r="A2763" s="6">
        <v>42813</v>
      </c>
      <c r="B2763" s="19">
        <v>42449</v>
      </c>
      <c r="C2763" s="19">
        <v>40993</v>
      </c>
      <c r="D2763" s="16" t="s">
        <v>2</v>
      </c>
      <c r="E2763" s="7">
        <v>8086</v>
      </c>
      <c r="F2763" s="7">
        <v>5497</v>
      </c>
      <c r="G2763" s="32">
        <v>2589</v>
      </c>
      <c r="H2763" s="7">
        <v>7906</v>
      </c>
      <c r="I2763" s="7">
        <v>4820</v>
      </c>
      <c r="J2763" s="32">
        <v>3086</v>
      </c>
      <c r="K2763" s="7">
        <v>7315</v>
      </c>
      <c r="L2763" s="7">
        <v>5048</v>
      </c>
      <c r="M2763" s="32">
        <v>2267</v>
      </c>
      <c r="N2763" s="8">
        <v>2.2767518340500947E-2</v>
      </c>
      <c r="O2763" s="8">
        <v>0.14045643153526965</v>
      </c>
      <c r="P2763" s="20">
        <v>-0.161049902786779</v>
      </c>
      <c r="Q2763" s="8">
        <v>0.21429644090704314</v>
      </c>
      <c r="R2763" s="8">
        <v>0.23528089887640458</v>
      </c>
      <c r="S2763" s="20">
        <v>0.17202354006337717</v>
      </c>
    </row>
    <row r="2764" spans="1:19" ht="13.5" customHeight="1" x14ac:dyDescent="0.2">
      <c r="A2764" s="6">
        <v>42814</v>
      </c>
      <c r="B2764" s="19">
        <v>42450</v>
      </c>
      <c r="C2764" s="19">
        <v>40994</v>
      </c>
      <c r="D2764" s="16" t="s">
        <v>3</v>
      </c>
      <c r="E2764" s="7">
        <v>6443</v>
      </c>
      <c r="F2764" s="7">
        <v>4961</v>
      </c>
      <c r="G2764" s="32">
        <v>1482</v>
      </c>
      <c r="H2764" s="7">
        <v>6265</v>
      </c>
      <c r="I2764" s="7">
        <v>4608</v>
      </c>
      <c r="J2764" s="32">
        <v>1657</v>
      </c>
      <c r="K2764" s="7">
        <v>6807</v>
      </c>
      <c r="L2764" s="7">
        <v>4990</v>
      </c>
      <c r="M2764" s="32">
        <v>1817</v>
      </c>
      <c r="N2764" s="8">
        <v>2.8411811652035102E-2</v>
      </c>
      <c r="O2764" s="8">
        <v>7.6605902777777679E-2</v>
      </c>
      <c r="P2764" s="20">
        <v>-0.10561255280627635</v>
      </c>
      <c r="Q2764" s="8">
        <v>0.11702496532593609</v>
      </c>
      <c r="R2764" s="8">
        <v>0.14837962962962958</v>
      </c>
      <c r="S2764" s="20">
        <v>2.3480662983425438E-2</v>
      </c>
    </row>
    <row r="2765" spans="1:19" ht="13.5" customHeight="1" x14ac:dyDescent="0.2">
      <c r="A2765" s="6">
        <v>42815</v>
      </c>
      <c r="B2765" s="19">
        <v>42451</v>
      </c>
      <c r="C2765" s="19">
        <v>40995</v>
      </c>
      <c r="D2765" s="16" t="s">
        <v>4</v>
      </c>
      <c r="E2765" s="7">
        <v>6069</v>
      </c>
      <c r="F2765" s="7">
        <v>4288</v>
      </c>
      <c r="G2765" s="32">
        <v>1781</v>
      </c>
      <c r="H2765" s="7">
        <v>6879</v>
      </c>
      <c r="I2765" s="7">
        <v>4204</v>
      </c>
      <c r="J2765" s="32">
        <v>2675</v>
      </c>
      <c r="K2765" s="7">
        <v>7559</v>
      </c>
      <c r="L2765" s="7">
        <v>4901</v>
      </c>
      <c r="M2765" s="32">
        <v>2658</v>
      </c>
      <c r="N2765" s="8">
        <v>-0.11774967291757521</v>
      </c>
      <c r="O2765" s="8">
        <v>1.9980970504281714E-2</v>
      </c>
      <c r="P2765" s="20">
        <v>-0.33420560747663552</v>
      </c>
      <c r="Q2765" s="8">
        <v>-0.14134125636672323</v>
      </c>
      <c r="R2765" s="8">
        <v>-7.6658053402239412E-2</v>
      </c>
      <c r="S2765" s="20">
        <v>-0.26526402640264024</v>
      </c>
    </row>
    <row r="2766" spans="1:19" ht="13.5" customHeight="1" x14ac:dyDescent="0.2">
      <c r="A2766" s="6">
        <v>42816</v>
      </c>
      <c r="B2766" s="19">
        <v>42452</v>
      </c>
      <c r="C2766" s="19">
        <v>40996</v>
      </c>
      <c r="D2766" s="16" t="s">
        <v>5</v>
      </c>
      <c r="E2766" s="7">
        <v>7103</v>
      </c>
      <c r="F2766" s="7">
        <v>5373</v>
      </c>
      <c r="G2766" s="32">
        <v>1730</v>
      </c>
      <c r="H2766" s="7">
        <v>6633</v>
      </c>
      <c r="I2766" s="7">
        <v>4698</v>
      </c>
      <c r="J2766" s="32">
        <v>1935</v>
      </c>
      <c r="K2766" s="7">
        <v>6730</v>
      </c>
      <c r="L2766" s="7">
        <v>4842</v>
      </c>
      <c r="M2766" s="32">
        <v>1888</v>
      </c>
      <c r="N2766" s="8">
        <v>7.0857832051861802E-2</v>
      </c>
      <c r="O2766" s="8">
        <v>0.14367816091954033</v>
      </c>
      <c r="P2766" s="20">
        <v>-0.10594315245478036</v>
      </c>
      <c r="Q2766" s="8">
        <v>3.8905952903320218E-2</v>
      </c>
      <c r="R2766" s="8">
        <v>6.6494640730448529E-2</v>
      </c>
      <c r="S2766" s="20">
        <v>-3.8354641467481909E-2</v>
      </c>
    </row>
    <row r="2767" spans="1:19" ht="13.5" customHeight="1" x14ac:dyDescent="0.2">
      <c r="A2767" s="6">
        <v>42817</v>
      </c>
      <c r="B2767" s="19">
        <v>42453</v>
      </c>
      <c r="C2767" s="19">
        <v>40997</v>
      </c>
      <c r="D2767" s="16" t="s">
        <v>6</v>
      </c>
      <c r="E2767" s="7">
        <v>7683</v>
      </c>
      <c r="F2767" s="7">
        <v>5251</v>
      </c>
      <c r="G2767" s="32">
        <v>2432</v>
      </c>
      <c r="H2767" s="7">
        <v>7690</v>
      </c>
      <c r="I2767" s="7">
        <v>4549</v>
      </c>
      <c r="J2767" s="32">
        <v>3141</v>
      </c>
      <c r="K2767" s="7">
        <v>6453</v>
      </c>
      <c r="L2767" s="7">
        <v>4552</v>
      </c>
      <c r="M2767" s="32">
        <v>1901</v>
      </c>
      <c r="N2767" s="8">
        <v>-9.1027308192459522E-4</v>
      </c>
      <c r="O2767" s="8">
        <v>0.1543196306880632</v>
      </c>
      <c r="P2767" s="20">
        <v>-0.22572429162687047</v>
      </c>
      <c r="Q2767" s="8">
        <v>9.7414655049278709E-2</v>
      </c>
      <c r="R2767" s="8">
        <v>0.10710520767446763</v>
      </c>
      <c r="S2767" s="20">
        <v>7.705934455270147E-2</v>
      </c>
    </row>
    <row r="2768" spans="1:19" ht="13.5" customHeight="1" x14ac:dyDescent="0.2">
      <c r="A2768" s="6">
        <v>42818</v>
      </c>
      <c r="B2768" s="19">
        <v>42454</v>
      </c>
      <c r="C2768" s="19">
        <v>40998</v>
      </c>
      <c r="D2768" s="16" t="s">
        <v>7</v>
      </c>
      <c r="E2768" s="7">
        <v>8214</v>
      </c>
      <c r="F2768" s="7">
        <v>5536</v>
      </c>
      <c r="G2768" s="32">
        <v>2678</v>
      </c>
      <c r="H2768" s="7">
        <v>7177</v>
      </c>
      <c r="I2768" s="7">
        <v>5111</v>
      </c>
      <c r="J2768" s="32">
        <v>2066</v>
      </c>
      <c r="K2768" s="7">
        <v>7706</v>
      </c>
      <c r="L2768" s="7">
        <v>5005</v>
      </c>
      <c r="M2768" s="32">
        <v>2701</v>
      </c>
      <c r="N2768" s="8">
        <v>0.14448934095025767</v>
      </c>
      <c r="O2768" s="8">
        <v>8.3153981608295791E-2</v>
      </c>
      <c r="P2768" s="20">
        <v>0.29622458857696032</v>
      </c>
      <c r="Q2768" s="8">
        <v>0.18170047475183426</v>
      </c>
      <c r="R2768" s="8">
        <v>9.8194802618527977E-2</v>
      </c>
      <c r="S2768" s="20">
        <v>0.4020942408376964</v>
      </c>
    </row>
    <row r="2769" spans="1:19" ht="13.5" customHeight="1" x14ac:dyDescent="0.2">
      <c r="A2769" s="6">
        <v>42819</v>
      </c>
      <c r="B2769" s="19">
        <v>42455</v>
      </c>
      <c r="C2769" s="19">
        <v>40999</v>
      </c>
      <c r="D2769" s="16" t="s">
        <v>1</v>
      </c>
      <c r="E2769" s="7">
        <v>8446</v>
      </c>
      <c r="F2769" s="7">
        <v>5268</v>
      </c>
      <c r="G2769" s="32">
        <v>3178</v>
      </c>
      <c r="H2769" s="7">
        <v>8008</v>
      </c>
      <c r="I2769" s="7">
        <v>4549</v>
      </c>
      <c r="J2769" s="32">
        <v>3459</v>
      </c>
      <c r="K2769" s="7">
        <v>7326</v>
      </c>
      <c r="L2769" s="7">
        <v>4527</v>
      </c>
      <c r="M2769" s="32">
        <v>2799</v>
      </c>
      <c r="N2769" s="8">
        <v>5.4695304695304703E-2</v>
      </c>
      <c r="O2769" s="8">
        <v>0.15805671576170588</v>
      </c>
      <c r="P2769" s="20">
        <v>-8.1237351835790728E-2</v>
      </c>
      <c r="Q2769" s="8">
        <v>0.13186813186813184</v>
      </c>
      <c r="R2769" s="8">
        <v>0.18461884416460528</v>
      </c>
      <c r="S2769" s="20">
        <v>5.4063018242122673E-2</v>
      </c>
    </row>
    <row r="2770" spans="1:19" ht="13.5" customHeight="1" x14ac:dyDescent="0.2">
      <c r="A2770" s="6">
        <v>42820</v>
      </c>
      <c r="B2770" s="19">
        <v>42456</v>
      </c>
      <c r="C2770" s="19">
        <v>41000</v>
      </c>
      <c r="D2770" s="16" t="s">
        <v>2</v>
      </c>
      <c r="E2770" s="7">
        <v>8324</v>
      </c>
      <c r="F2770" s="7">
        <v>5291</v>
      </c>
      <c r="G2770" s="32">
        <v>3033</v>
      </c>
      <c r="H2770" s="7">
        <v>8106</v>
      </c>
      <c r="I2770" s="7">
        <v>4782</v>
      </c>
      <c r="J2770" s="32">
        <v>3324</v>
      </c>
      <c r="K2770" s="7">
        <v>6800</v>
      </c>
      <c r="L2770" s="7">
        <v>4520</v>
      </c>
      <c r="M2770" s="32">
        <v>2280</v>
      </c>
      <c r="N2770" s="8">
        <v>2.6893659018011329E-2</v>
      </c>
      <c r="O2770" s="8">
        <v>0.1064408197406943</v>
      </c>
      <c r="P2770" s="20">
        <v>-8.7545126353790637E-2</v>
      </c>
      <c r="Q2770" s="8">
        <v>9.5119063281147165E-2</v>
      </c>
      <c r="R2770" s="8">
        <v>0.11577393504850275</v>
      </c>
      <c r="S2770" s="20">
        <v>6.0860440713536246E-2</v>
      </c>
    </row>
    <row r="2771" spans="1:19" ht="13.5" customHeight="1" x14ac:dyDescent="0.2">
      <c r="A2771" s="6">
        <v>42821</v>
      </c>
      <c r="B2771" s="19">
        <v>42457</v>
      </c>
      <c r="C2771" s="19">
        <v>41001</v>
      </c>
      <c r="D2771" s="16" t="s">
        <v>3</v>
      </c>
      <c r="E2771" s="7">
        <v>6990</v>
      </c>
      <c r="F2771" s="7">
        <v>5033</v>
      </c>
      <c r="G2771" s="32">
        <v>1957</v>
      </c>
      <c r="H2771" s="7">
        <v>6627</v>
      </c>
      <c r="I2771" s="7">
        <v>4551</v>
      </c>
      <c r="J2771" s="32">
        <v>2076</v>
      </c>
      <c r="K2771" s="7">
        <v>6989</v>
      </c>
      <c r="L2771" s="7">
        <v>5180</v>
      </c>
      <c r="M2771" s="32">
        <v>1809</v>
      </c>
      <c r="N2771" s="8">
        <v>5.4775916704391081E-2</v>
      </c>
      <c r="O2771" s="8">
        <v>0.10591078883761806</v>
      </c>
      <c r="P2771" s="20">
        <v>-5.7321772639691737E-2</v>
      </c>
      <c r="Q2771" s="8">
        <v>0.2603678326721961</v>
      </c>
      <c r="R2771" s="8">
        <v>0.2366093366093367</v>
      </c>
      <c r="S2771" s="20">
        <v>0.32588075880758804</v>
      </c>
    </row>
    <row r="2772" spans="1:19" ht="13.5" customHeight="1" x14ac:dyDescent="0.2">
      <c r="A2772" s="6">
        <v>42822</v>
      </c>
      <c r="B2772" s="19">
        <v>42458</v>
      </c>
      <c r="C2772" s="19">
        <v>41002</v>
      </c>
      <c r="D2772" s="16" t="s">
        <v>4</v>
      </c>
      <c r="E2772" s="7">
        <v>6920</v>
      </c>
      <c r="F2772" s="7">
        <v>4870</v>
      </c>
      <c r="G2772" s="32">
        <v>2050</v>
      </c>
      <c r="H2772" s="7">
        <v>7406</v>
      </c>
      <c r="I2772" s="7">
        <v>4780</v>
      </c>
      <c r="J2772" s="32">
        <v>2626</v>
      </c>
      <c r="K2772" s="7">
        <v>6003</v>
      </c>
      <c r="L2772" s="7">
        <v>3432</v>
      </c>
      <c r="M2772" s="32">
        <v>2571</v>
      </c>
      <c r="N2772" s="8">
        <v>-6.5622468268971113E-2</v>
      </c>
      <c r="O2772" s="8">
        <v>1.882845188284521E-2</v>
      </c>
      <c r="P2772" s="20">
        <v>-0.21934501142421936</v>
      </c>
      <c r="Q2772" s="8">
        <v>0.16068433411606842</v>
      </c>
      <c r="R2772" s="8">
        <v>0.54996817313812851</v>
      </c>
      <c r="S2772" s="20">
        <v>-0.27304964539007093</v>
      </c>
    </row>
    <row r="2773" spans="1:19" ht="13.5" customHeight="1" x14ac:dyDescent="0.2">
      <c r="A2773" s="6">
        <v>42823</v>
      </c>
      <c r="B2773" s="19">
        <v>42459</v>
      </c>
      <c r="C2773" s="19">
        <v>41003</v>
      </c>
      <c r="D2773" s="16" t="s">
        <v>5</v>
      </c>
      <c r="E2773" s="7">
        <v>6786</v>
      </c>
      <c r="F2773" s="7">
        <v>4905</v>
      </c>
      <c r="G2773" s="32">
        <v>1881</v>
      </c>
      <c r="H2773" s="7">
        <v>6610</v>
      </c>
      <c r="I2773" s="7">
        <v>4515</v>
      </c>
      <c r="J2773" s="32">
        <v>2095</v>
      </c>
      <c r="K2773" s="7">
        <v>5148</v>
      </c>
      <c r="L2773" s="7">
        <v>3752</v>
      </c>
      <c r="M2773" s="32">
        <v>1396</v>
      </c>
      <c r="N2773" s="8">
        <v>2.6626323751891112E-2</v>
      </c>
      <c r="O2773" s="8">
        <v>8.6378737541528139E-2</v>
      </c>
      <c r="P2773" s="20">
        <v>-0.1021479713603819</v>
      </c>
      <c r="Q2773" s="8">
        <v>2.0911689483977813E-2</v>
      </c>
      <c r="R2773" s="8">
        <v>7.9683028835571212E-2</v>
      </c>
      <c r="S2773" s="20">
        <v>-0.10598859315589348</v>
      </c>
    </row>
    <row r="2774" spans="1:19" ht="13.5" customHeight="1" x14ac:dyDescent="0.2">
      <c r="A2774" s="6">
        <v>42824</v>
      </c>
      <c r="B2774" s="19">
        <v>42460</v>
      </c>
      <c r="C2774" s="19">
        <v>41004</v>
      </c>
      <c r="D2774" s="16" t="s">
        <v>6</v>
      </c>
      <c r="E2774" s="7">
        <v>7407</v>
      </c>
      <c r="F2774" s="7">
        <v>4631</v>
      </c>
      <c r="G2774" s="32">
        <v>2776</v>
      </c>
      <c r="H2774" s="7">
        <v>6818</v>
      </c>
      <c r="I2774" s="7">
        <v>3872</v>
      </c>
      <c r="J2774" s="32">
        <v>2946</v>
      </c>
      <c r="K2774" s="7">
        <v>4646</v>
      </c>
      <c r="L2774" s="7">
        <v>2992</v>
      </c>
      <c r="M2774" s="32">
        <v>1654</v>
      </c>
      <c r="N2774" s="8">
        <v>8.6388970372543339E-2</v>
      </c>
      <c r="O2774" s="8">
        <v>0.19602272727272729</v>
      </c>
      <c r="P2774" s="20">
        <v>-5.7705363204344828E-2</v>
      </c>
      <c r="Q2774" s="8">
        <v>0.13204951856946345</v>
      </c>
      <c r="R2774" s="8">
        <v>0.23034006376195526</v>
      </c>
      <c r="S2774" s="20">
        <v>-1.0795250089959962E-3</v>
      </c>
    </row>
    <row r="2775" spans="1:19" ht="13.5" customHeight="1" x14ac:dyDescent="0.2">
      <c r="A2775" s="6">
        <v>42825</v>
      </c>
      <c r="B2775" s="19">
        <v>42461</v>
      </c>
      <c r="C2775" s="19">
        <v>41005</v>
      </c>
      <c r="D2775" s="16" t="s">
        <v>7</v>
      </c>
      <c r="E2775" s="7">
        <v>6968</v>
      </c>
      <c r="F2775" s="7">
        <v>4384</v>
      </c>
      <c r="G2775" s="32">
        <v>2584</v>
      </c>
      <c r="H2775" s="7">
        <v>6389</v>
      </c>
      <c r="I2775" s="7">
        <v>4362</v>
      </c>
      <c r="J2775" s="32">
        <v>2027</v>
      </c>
      <c r="K2775" s="7">
        <v>4575</v>
      </c>
      <c r="L2775" s="7">
        <v>2537</v>
      </c>
      <c r="M2775" s="32">
        <v>2038</v>
      </c>
      <c r="N2775" s="8">
        <v>9.0624510878071662E-2</v>
      </c>
      <c r="O2775" s="8">
        <v>5.0435580009169367E-3</v>
      </c>
      <c r="P2775" s="20">
        <v>0.2747903305377406</v>
      </c>
      <c r="Q2775" s="8">
        <v>0.30048525569242246</v>
      </c>
      <c r="R2775" s="8">
        <v>0.28299678080187296</v>
      </c>
      <c r="S2775" s="20">
        <v>0.3312725399278722</v>
      </c>
    </row>
    <row r="2776" spans="1:19" ht="13.5" customHeight="1" x14ac:dyDescent="0.2">
      <c r="A2776" s="6">
        <v>42826</v>
      </c>
      <c r="B2776" s="19">
        <v>42462</v>
      </c>
      <c r="C2776" s="19">
        <v>41006</v>
      </c>
      <c r="D2776" s="16" t="s">
        <v>1</v>
      </c>
      <c r="E2776" s="7">
        <v>7549</v>
      </c>
      <c r="F2776" s="7">
        <v>4651</v>
      </c>
      <c r="G2776" s="32">
        <v>2898</v>
      </c>
      <c r="H2776" s="7">
        <v>6667</v>
      </c>
      <c r="I2776" s="7">
        <v>3763</v>
      </c>
      <c r="J2776" s="32">
        <v>2904</v>
      </c>
      <c r="K2776" s="7">
        <v>4861</v>
      </c>
      <c r="L2776" s="7">
        <v>2632</v>
      </c>
      <c r="M2776" s="32">
        <v>2229</v>
      </c>
      <c r="N2776" s="8">
        <v>0.13229338533073354</v>
      </c>
      <c r="O2776" s="8">
        <v>0.23598192931171935</v>
      </c>
      <c r="P2776" s="20">
        <v>-2.0661157024793875E-3</v>
      </c>
      <c r="Q2776" s="8">
        <v>0.40682072307118888</v>
      </c>
      <c r="R2776" s="8">
        <v>0.73221601489757915</v>
      </c>
      <c r="S2776" s="20">
        <v>8.0939947780678922E-2</v>
      </c>
    </row>
    <row r="2777" spans="1:19" ht="13.5" customHeight="1" x14ac:dyDescent="0.2">
      <c r="A2777" s="6">
        <v>42827</v>
      </c>
      <c r="B2777" s="19">
        <v>42463</v>
      </c>
      <c r="C2777" s="19">
        <v>41007</v>
      </c>
      <c r="D2777" s="16" t="s">
        <v>2</v>
      </c>
      <c r="E2777" s="7">
        <v>7941</v>
      </c>
      <c r="F2777" s="7">
        <v>4834</v>
      </c>
      <c r="G2777" s="32">
        <v>3107</v>
      </c>
      <c r="H2777" s="7">
        <v>6680</v>
      </c>
      <c r="I2777" s="7">
        <v>3884</v>
      </c>
      <c r="J2777" s="32">
        <v>2796</v>
      </c>
      <c r="K2777" s="7">
        <v>5229</v>
      </c>
      <c r="L2777" s="7">
        <v>3321</v>
      </c>
      <c r="M2777" s="32">
        <v>1908</v>
      </c>
      <c r="N2777" s="8">
        <v>0.18877245508982043</v>
      </c>
      <c r="O2777" s="8">
        <v>0.24459320288362507</v>
      </c>
      <c r="P2777" s="20">
        <v>0.11123032904148777</v>
      </c>
      <c r="Q2777" s="8">
        <v>0.30073710073710069</v>
      </c>
      <c r="R2777" s="8">
        <v>0.32948294829482938</v>
      </c>
      <c r="S2777" s="20">
        <v>0.25840421223167276</v>
      </c>
    </row>
    <row r="2778" spans="1:19" ht="13.5" customHeight="1" x14ac:dyDescent="0.2">
      <c r="A2778" s="6">
        <v>42828</v>
      </c>
      <c r="B2778" s="19">
        <v>42464</v>
      </c>
      <c r="C2778" s="19">
        <v>41008</v>
      </c>
      <c r="D2778" s="16" t="s">
        <v>3</v>
      </c>
      <c r="E2778" s="7">
        <v>5631</v>
      </c>
      <c r="F2778" s="7">
        <v>3755</v>
      </c>
      <c r="G2778" s="32">
        <v>1876</v>
      </c>
      <c r="H2778" s="7">
        <v>5214</v>
      </c>
      <c r="I2778" s="7">
        <v>3447</v>
      </c>
      <c r="J2778" s="32">
        <v>1767</v>
      </c>
      <c r="K2778" s="7">
        <v>5153</v>
      </c>
      <c r="L2778" s="7">
        <v>3533</v>
      </c>
      <c r="M2778" s="32">
        <v>1620</v>
      </c>
      <c r="N2778" s="8">
        <v>7.9976985040276283E-2</v>
      </c>
      <c r="O2778" s="8">
        <v>8.9353060632433978E-2</v>
      </c>
      <c r="P2778" s="20">
        <v>6.168647425014151E-2</v>
      </c>
      <c r="Q2778" s="8">
        <v>0.18198992443324946</v>
      </c>
      <c r="R2778" s="8">
        <v>0.18566466687717087</v>
      </c>
      <c r="S2778" s="20">
        <v>0.17470256731371325</v>
      </c>
    </row>
    <row r="2779" spans="1:19" ht="13.5" customHeight="1" x14ac:dyDescent="0.2">
      <c r="A2779" s="6">
        <v>42829</v>
      </c>
      <c r="B2779" s="19">
        <v>42465</v>
      </c>
      <c r="C2779" s="19">
        <v>41009</v>
      </c>
      <c r="D2779" s="16" t="s">
        <v>4</v>
      </c>
      <c r="E2779" s="7">
        <v>5053</v>
      </c>
      <c r="F2779" s="7">
        <v>3279</v>
      </c>
      <c r="G2779" s="32">
        <v>1774</v>
      </c>
      <c r="H2779" s="7">
        <v>4743</v>
      </c>
      <c r="I2779" s="7">
        <v>2570</v>
      </c>
      <c r="J2779" s="32">
        <v>2173</v>
      </c>
      <c r="K2779" s="7">
        <v>5425</v>
      </c>
      <c r="L2779" s="7">
        <v>2916</v>
      </c>
      <c r="M2779" s="32">
        <v>2509</v>
      </c>
      <c r="N2779" s="8">
        <v>6.5359477124182996E-2</v>
      </c>
      <c r="O2779" s="8">
        <v>0.27587548638132287</v>
      </c>
      <c r="P2779" s="20">
        <v>-0.18361711919005985</v>
      </c>
      <c r="Q2779" s="8">
        <v>-3.7523809523809515E-2</v>
      </c>
      <c r="R2779" s="8">
        <v>0.1461027612722825</v>
      </c>
      <c r="S2779" s="20">
        <v>-0.25742988698200087</v>
      </c>
    </row>
    <row r="2780" spans="1:19" ht="13.5" customHeight="1" x14ac:dyDescent="0.2">
      <c r="A2780" s="6">
        <v>42830</v>
      </c>
      <c r="B2780" s="19">
        <v>42466</v>
      </c>
      <c r="C2780" s="19">
        <v>41010</v>
      </c>
      <c r="D2780" s="16" t="s">
        <v>5</v>
      </c>
      <c r="E2780" s="7">
        <v>5874</v>
      </c>
      <c r="F2780" s="7">
        <v>4012</v>
      </c>
      <c r="G2780" s="32">
        <v>1862</v>
      </c>
      <c r="H2780" s="7">
        <v>5183</v>
      </c>
      <c r="I2780" s="7">
        <v>3179</v>
      </c>
      <c r="J2780" s="32">
        <v>2004</v>
      </c>
      <c r="K2780" s="7">
        <v>6095</v>
      </c>
      <c r="L2780" s="7">
        <v>4071</v>
      </c>
      <c r="M2780" s="32">
        <v>2024</v>
      </c>
      <c r="N2780" s="8">
        <v>0.13332047076982434</v>
      </c>
      <c r="O2780" s="8">
        <v>0.26203208556149726</v>
      </c>
      <c r="P2780" s="20">
        <v>-7.0858283433133717E-2</v>
      </c>
      <c r="Q2780" s="8">
        <v>9.9588169225009349E-2</v>
      </c>
      <c r="R2780" s="8">
        <v>7.5891659962456393E-2</v>
      </c>
      <c r="S2780" s="20">
        <v>0.15437073775573462</v>
      </c>
    </row>
    <row r="2781" spans="1:19" ht="13.5" customHeight="1" x14ac:dyDescent="0.2">
      <c r="A2781" s="6">
        <v>42831</v>
      </c>
      <c r="B2781" s="19">
        <v>42467</v>
      </c>
      <c r="C2781" s="19">
        <v>41011</v>
      </c>
      <c r="D2781" s="16" t="s">
        <v>6</v>
      </c>
      <c r="E2781" s="7">
        <v>6884</v>
      </c>
      <c r="F2781" s="7">
        <v>4187</v>
      </c>
      <c r="G2781" s="32">
        <v>2697</v>
      </c>
      <c r="H2781" s="7">
        <v>6636</v>
      </c>
      <c r="I2781" s="7">
        <v>3690</v>
      </c>
      <c r="J2781" s="32">
        <v>2946</v>
      </c>
      <c r="K2781" s="7">
        <v>5630</v>
      </c>
      <c r="L2781" s="7">
        <v>3560</v>
      </c>
      <c r="M2781" s="32">
        <v>2070</v>
      </c>
      <c r="N2781" s="8">
        <v>3.7371910789632201E-2</v>
      </c>
      <c r="O2781" s="8">
        <v>0.13468834688346876</v>
      </c>
      <c r="P2781" s="20">
        <v>-8.4521384928716858E-2</v>
      </c>
      <c r="Q2781" s="8">
        <v>0.18444597384721262</v>
      </c>
      <c r="R2781" s="8">
        <v>7.4140584915341146E-2</v>
      </c>
      <c r="S2781" s="20">
        <v>0.40909090909090917</v>
      </c>
    </row>
    <row r="2782" spans="1:19" ht="13.5" customHeight="1" x14ac:dyDescent="0.2">
      <c r="A2782" s="6">
        <v>42832</v>
      </c>
      <c r="B2782" s="19">
        <v>42468</v>
      </c>
      <c r="C2782" s="19">
        <v>41012</v>
      </c>
      <c r="D2782" s="16" t="s">
        <v>7</v>
      </c>
      <c r="E2782" s="7">
        <v>6348</v>
      </c>
      <c r="F2782" s="7">
        <v>3998</v>
      </c>
      <c r="G2782" s="32">
        <v>2350</v>
      </c>
      <c r="H2782" s="7">
        <v>6531</v>
      </c>
      <c r="I2782" s="7">
        <v>4228</v>
      </c>
      <c r="J2782" s="32">
        <v>2303</v>
      </c>
      <c r="K2782" s="7">
        <v>5699</v>
      </c>
      <c r="L2782" s="7">
        <v>3195</v>
      </c>
      <c r="M2782" s="32">
        <v>2504</v>
      </c>
      <c r="N2782" s="8">
        <v>-2.8020211299954023E-2</v>
      </c>
      <c r="O2782" s="8">
        <v>-5.4399243140965003E-2</v>
      </c>
      <c r="P2782" s="20">
        <v>2.0408163265306145E-2</v>
      </c>
      <c r="Q2782" s="8">
        <v>0.12653061224489792</v>
      </c>
      <c r="R2782" s="8">
        <v>3.2622333751568533E-3</v>
      </c>
      <c r="S2782" s="20">
        <v>0.42424242424242431</v>
      </c>
    </row>
    <row r="2783" spans="1:19" ht="13.5" customHeight="1" x14ac:dyDescent="0.2">
      <c r="A2783" s="6">
        <v>42833</v>
      </c>
      <c r="B2783" s="19">
        <v>42469</v>
      </c>
      <c r="C2783" s="19">
        <v>41013</v>
      </c>
      <c r="D2783" s="16" t="s">
        <v>1</v>
      </c>
      <c r="E2783" s="7">
        <v>6891</v>
      </c>
      <c r="F2783" s="7">
        <v>3834</v>
      </c>
      <c r="G2783" s="32">
        <v>3057</v>
      </c>
      <c r="H2783" s="7">
        <v>6740</v>
      </c>
      <c r="I2783" s="7">
        <v>3568</v>
      </c>
      <c r="J2783" s="32">
        <v>3172</v>
      </c>
      <c r="K2783" s="7">
        <v>5691</v>
      </c>
      <c r="L2783" s="7">
        <v>2859</v>
      </c>
      <c r="M2783" s="32">
        <v>2832</v>
      </c>
      <c r="N2783" s="8">
        <v>2.2403560830860592E-2</v>
      </c>
      <c r="O2783" s="8">
        <v>7.4551569506726478E-2</v>
      </c>
      <c r="P2783" s="20">
        <v>-3.6254728877679665E-2</v>
      </c>
      <c r="Q2783" s="8">
        <v>0.19180214458664824</v>
      </c>
      <c r="R2783" s="8">
        <v>8.8277036616519977E-2</v>
      </c>
      <c r="S2783" s="20">
        <v>0.35325365205843284</v>
      </c>
    </row>
    <row r="2784" spans="1:19" ht="13.5" customHeight="1" x14ac:dyDescent="0.2">
      <c r="A2784" s="6">
        <v>42834</v>
      </c>
      <c r="B2784" s="19">
        <v>42470</v>
      </c>
      <c r="C2784" s="19">
        <v>41014</v>
      </c>
      <c r="D2784" s="16" t="s">
        <v>2</v>
      </c>
      <c r="E2784" s="7">
        <v>7463</v>
      </c>
      <c r="F2784" s="7">
        <v>4513</v>
      </c>
      <c r="G2784" s="32">
        <v>2950</v>
      </c>
      <c r="H2784" s="7">
        <v>7785</v>
      </c>
      <c r="I2784" s="7">
        <v>4459</v>
      </c>
      <c r="J2784" s="32">
        <v>3326</v>
      </c>
      <c r="K2784" s="7">
        <v>6126</v>
      </c>
      <c r="L2784" s="7">
        <v>3877</v>
      </c>
      <c r="M2784" s="32">
        <v>2249</v>
      </c>
      <c r="N2784" s="8">
        <v>-4.1361592806679504E-2</v>
      </c>
      <c r="O2784" s="8">
        <v>1.2110338640950902E-2</v>
      </c>
      <c r="P2784" s="20">
        <v>-0.11304870715574267</v>
      </c>
      <c r="Q2784" s="8">
        <v>0.16445623342175075</v>
      </c>
      <c r="R2784" s="8">
        <v>9.8053527980535238E-2</v>
      </c>
      <c r="S2784" s="20">
        <v>0.28316659417137879</v>
      </c>
    </row>
    <row r="2785" spans="1:19" ht="13.5" customHeight="1" x14ac:dyDescent="0.2">
      <c r="A2785" s="6">
        <v>42835</v>
      </c>
      <c r="B2785" s="19">
        <v>42471</v>
      </c>
      <c r="C2785" s="19">
        <v>41015</v>
      </c>
      <c r="D2785" s="16" t="s">
        <v>3</v>
      </c>
      <c r="E2785" s="7">
        <v>6139</v>
      </c>
      <c r="F2785" s="7">
        <v>3729</v>
      </c>
      <c r="G2785" s="32">
        <v>2410</v>
      </c>
      <c r="H2785" s="7">
        <v>5983</v>
      </c>
      <c r="I2785" s="7">
        <v>3885</v>
      </c>
      <c r="J2785" s="32">
        <v>2098</v>
      </c>
      <c r="K2785" s="7">
        <v>5676</v>
      </c>
      <c r="L2785" s="7">
        <v>3780</v>
      </c>
      <c r="M2785" s="32">
        <v>1896</v>
      </c>
      <c r="N2785" s="8">
        <v>2.6073875981948769E-2</v>
      </c>
      <c r="O2785" s="8">
        <v>-4.0154440154440141E-2</v>
      </c>
      <c r="P2785" s="20">
        <v>0.14871306005719731</v>
      </c>
      <c r="Q2785" s="8">
        <v>0.14984079415620899</v>
      </c>
      <c r="R2785" s="8">
        <v>-3.5437144335230264E-2</v>
      </c>
      <c r="S2785" s="20">
        <v>0.63611676849966048</v>
      </c>
    </row>
    <row r="2786" spans="1:19" ht="13.5" customHeight="1" x14ac:dyDescent="0.2">
      <c r="A2786" s="6">
        <v>42836</v>
      </c>
      <c r="B2786" s="19">
        <v>42472</v>
      </c>
      <c r="C2786" s="19">
        <v>41016</v>
      </c>
      <c r="D2786" s="16" t="s">
        <v>4</v>
      </c>
      <c r="E2786" s="7">
        <v>5292</v>
      </c>
      <c r="F2786" s="7">
        <v>3125</v>
      </c>
      <c r="G2786" s="32">
        <v>2167</v>
      </c>
      <c r="H2786" s="7">
        <v>6054</v>
      </c>
      <c r="I2786" s="7">
        <v>3428</v>
      </c>
      <c r="J2786" s="32">
        <v>2626</v>
      </c>
      <c r="K2786" s="7">
        <v>5463</v>
      </c>
      <c r="L2786" s="7">
        <v>3160</v>
      </c>
      <c r="M2786" s="32">
        <v>2303</v>
      </c>
      <c r="N2786" s="8">
        <v>-0.12586719524281464</v>
      </c>
      <c r="O2786" s="8">
        <v>-8.8389731621936973E-2</v>
      </c>
      <c r="P2786" s="20">
        <v>-0.17479055597867477</v>
      </c>
      <c r="Q2786" s="8">
        <v>5.6498303054501875E-2</v>
      </c>
      <c r="R2786" s="8">
        <v>1.8246985988921383E-2</v>
      </c>
      <c r="S2786" s="20">
        <v>0.11701030927835054</v>
      </c>
    </row>
    <row r="2787" spans="1:19" ht="13.5" customHeight="1" x14ac:dyDescent="0.2">
      <c r="A2787" s="6">
        <v>42837</v>
      </c>
      <c r="B2787" s="19">
        <v>42473</v>
      </c>
      <c r="C2787" s="19">
        <v>41017</v>
      </c>
      <c r="D2787" s="16" t="s">
        <v>5</v>
      </c>
      <c r="E2787" s="7">
        <v>6483</v>
      </c>
      <c r="F2787" s="7">
        <v>4585</v>
      </c>
      <c r="G2787" s="32">
        <v>1898</v>
      </c>
      <c r="H2787" s="7">
        <v>6197</v>
      </c>
      <c r="I2787" s="7">
        <v>3987</v>
      </c>
      <c r="J2787" s="32">
        <v>2210</v>
      </c>
      <c r="K2787" s="7">
        <v>5918</v>
      </c>
      <c r="L2787" s="7">
        <v>4132</v>
      </c>
      <c r="M2787" s="32">
        <v>1786</v>
      </c>
      <c r="N2787" s="8">
        <v>4.6151363563014414E-2</v>
      </c>
      <c r="O2787" s="8">
        <v>0.14998745924253831</v>
      </c>
      <c r="P2787" s="20">
        <v>-0.14117647058823535</v>
      </c>
      <c r="Q2787" s="8">
        <v>0.14520402755696882</v>
      </c>
      <c r="R2787" s="8">
        <v>9.1926649202191069E-2</v>
      </c>
      <c r="S2787" s="20">
        <v>0.29822161422708615</v>
      </c>
    </row>
    <row r="2788" spans="1:19" ht="13.5" customHeight="1" x14ac:dyDescent="0.2">
      <c r="A2788" s="6">
        <v>42838</v>
      </c>
      <c r="B2788" s="19">
        <v>42474</v>
      </c>
      <c r="C2788" s="19">
        <v>41018</v>
      </c>
      <c r="D2788" s="16" t="s">
        <v>6</v>
      </c>
      <c r="E2788" s="7">
        <v>7564</v>
      </c>
      <c r="F2788" s="7">
        <v>4703</v>
      </c>
      <c r="G2788" s="32">
        <v>2861</v>
      </c>
      <c r="H2788" s="7">
        <v>7101</v>
      </c>
      <c r="I2788" s="7">
        <v>4206</v>
      </c>
      <c r="J2788" s="32">
        <v>2895</v>
      </c>
      <c r="K2788" s="7">
        <v>5749</v>
      </c>
      <c r="L2788" s="7">
        <v>3739</v>
      </c>
      <c r="M2788" s="32">
        <v>2010</v>
      </c>
      <c r="N2788" s="8">
        <v>6.5202084213491052E-2</v>
      </c>
      <c r="O2788" s="8">
        <v>0.11816452686638135</v>
      </c>
      <c r="P2788" s="20">
        <v>-1.1744386873920543E-2</v>
      </c>
      <c r="Q2788" s="8">
        <v>0.29078498293515365</v>
      </c>
      <c r="R2788" s="8">
        <v>0.20868671292726804</v>
      </c>
      <c r="S2788" s="20">
        <v>0.45302183849669886</v>
      </c>
    </row>
    <row r="2789" spans="1:19" ht="13.5" customHeight="1" x14ac:dyDescent="0.2">
      <c r="A2789" s="6">
        <v>42839</v>
      </c>
      <c r="B2789" s="19">
        <v>42475</v>
      </c>
      <c r="C2789" s="19">
        <v>41019</v>
      </c>
      <c r="D2789" s="16" t="s">
        <v>7</v>
      </c>
      <c r="E2789" s="7">
        <v>7001</v>
      </c>
      <c r="F2789" s="7">
        <v>4109</v>
      </c>
      <c r="G2789" s="32">
        <v>2892</v>
      </c>
      <c r="H2789" s="7">
        <v>6202</v>
      </c>
      <c r="I2789" s="7">
        <v>4080</v>
      </c>
      <c r="J2789" s="32">
        <v>2122</v>
      </c>
      <c r="K2789" s="7">
        <v>5698</v>
      </c>
      <c r="L2789" s="7">
        <v>3506</v>
      </c>
      <c r="M2789" s="32">
        <v>2192</v>
      </c>
      <c r="N2789" s="8">
        <v>0.12882940986778468</v>
      </c>
      <c r="O2789" s="8">
        <v>7.1078431372548767E-3</v>
      </c>
      <c r="P2789" s="20">
        <v>0.36286522148916123</v>
      </c>
      <c r="Q2789" s="8">
        <v>0.3554695062923523</v>
      </c>
      <c r="R2789" s="8">
        <v>0.13948973932335007</v>
      </c>
      <c r="S2789" s="20">
        <v>0.85503527902501597</v>
      </c>
    </row>
    <row r="2790" spans="1:19" ht="13.5" customHeight="1" x14ac:dyDescent="0.2">
      <c r="A2790" s="6">
        <v>42840</v>
      </c>
      <c r="B2790" s="19">
        <v>42476</v>
      </c>
      <c r="C2790" s="19">
        <v>41020</v>
      </c>
      <c r="D2790" s="16" t="s">
        <v>1</v>
      </c>
      <c r="E2790" s="7">
        <v>6769</v>
      </c>
      <c r="F2790" s="7">
        <v>3865</v>
      </c>
      <c r="G2790" s="32">
        <v>2904</v>
      </c>
      <c r="H2790" s="7">
        <v>6802</v>
      </c>
      <c r="I2790" s="7">
        <v>3519</v>
      </c>
      <c r="J2790" s="32">
        <v>3283</v>
      </c>
      <c r="K2790" s="7">
        <v>5500</v>
      </c>
      <c r="L2790" s="7">
        <v>3013</v>
      </c>
      <c r="M2790" s="32">
        <v>2487</v>
      </c>
      <c r="N2790" s="8">
        <v>-4.851514260511669E-3</v>
      </c>
      <c r="O2790" s="8">
        <v>9.8323387325944811E-2</v>
      </c>
      <c r="P2790" s="20">
        <v>-0.11544319220225407</v>
      </c>
      <c r="Q2790" s="8">
        <v>0.23319366004736741</v>
      </c>
      <c r="R2790" s="8">
        <v>0.25364904313979886</v>
      </c>
      <c r="S2790" s="20">
        <v>0.20698254364089785</v>
      </c>
    </row>
    <row r="2791" spans="1:19" ht="13.5" customHeight="1" x14ac:dyDescent="0.2">
      <c r="A2791" s="6">
        <v>42841</v>
      </c>
      <c r="B2791" s="19">
        <v>42477</v>
      </c>
      <c r="C2791" s="19">
        <v>41021</v>
      </c>
      <c r="D2791" s="16" t="s">
        <v>2</v>
      </c>
      <c r="E2791" s="7">
        <v>7990</v>
      </c>
      <c r="F2791" s="7">
        <v>4867</v>
      </c>
      <c r="G2791" s="32">
        <v>3123</v>
      </c>
      <c r="H2791" s="7">
        <v>7185</v>
      </c>
      <c r="I2791" s="7">
        <v>4437</v>
      </c>
      <c r="J2791" s="32">
        <v>2748</v>
      </c>
      <c r="K2791" s="7">
        <v>5903</v>
      </c>
      <c r="L2791" s="7">
        <v>3869</v>
      </c>
      <c r="M2791" s="32">
        <v>2034</v>
      </c>
      <c r="N2791" s="8">
        <v>0.11203897007654828</v>
      </c>
      <c r="O2791" s="8">
        <v>9.6912328149650673E-2</v>
      </c>
      <c r="P2791" s="20">
        <v>0.13646288209606983</v>
      </c>
      <c r="Q2791" s="8">
        <v>0.17898775269293199</v>
      </c>
      <c r="R2791" s="8">
        <v>0.17023322914162065</v>
      </c>
      <c r="S2791" s="20">
        <v>0.19289533995416352</v>
      </c>
    </row>
    <row r="2792" spans="1:19" ht="13.5" customHeight="1" x14ac:dyDescent="0.2">
      <c r="A2792" s="6">
        <v>42842</v>
      </c>
      <c r="B2792" s="19">
        <v>42478</v>
      </c>
      <c r="C2792" s="19">
        <v>41022</v>
      </c>
      <c r="D2792" s="16" t="s">
        <v>3</v>
      </c>
      <c r="E2792" s="7">
        <v>6076</v>
      </c>
      <c r="F2792" s="7">
        <v>3900</v>
      </c>
      <c r="G2792" s="32">
        <v>2176</v>
      </c>
      <c r="H2792" s="7">
        <v>5866</v>
      </c>
      <c r="I2792" s="7">
        <v>3846</v>
      </c>
      <c r="J2792" s="32">
        <v>2020</v>
      </c>
      <c r="K2792" s="7">
        <v>5304</v>
      </c>
      <c r="L2792" s="7">
        <v>3546</v>
      </c>
      <c r="M2792" s="32">
        <v>1758</v>
      </c>
      <c r="N2792" s="8">
        <v>3.5799522673030992E-2</v>
      </c>
      <c r="O2792" s="8">
        <v>1.4040561622464809E-2</v>
      </c>
      <c r="P2792" s="20">
        <v>7.7227722772277296E-2</v>
      </c>
      <c r="Q2792" s="8">
        <v>0.13400522583053376</v>
      </c>
      <c r="R2792" s="8">
        <v>5.092966855295078E-2</v>
      </c>
      <c r="S2792" s="20">
        <v>0.32119004250151795</v>
      </c>
    </row>
    <row r="2793" spans="1:19" ht="13.5" customHeight="1" x14ac:dyDescent="0.2">
      <c r="A2793" s="6">
        <v>42843</v>
      </c>
      <c r="B2793" s="19">
        <v>42479</v>
      </c>
      <c r="C2793" s="19">
        <v>41023</v>
      </c>
      <c r="D2793" s="16" t="s">
        <v>4</v>
      </c>
      <c r="E2793" s="7">
        <v>5618</v>
      </c>
      <c r="F2793" s="7">
        <v>3496</v>
      </c>
      <c r="G2793" s="32">
        <v>2122</v>
      </c>
      <c r="H2793" s="7">
        <v>5479</v>
      </c>
      <c r="I2793" s="7">
        <v>3071</v>
      </c>
      <c r="J2793" s="32">
        <v>2408</v>
      </c>
      <c r="K2793" s="7">
        <v>6310</v>
      </c>
      <c r="L2793" s="7">
        <v>3962</v>
      </c>
      <c r="M2793" s="32">
        <v>2348</v>
      </c>
      <c r="N2793" s="8">
        <v>2.5369592991421719E-2</v>
      </c>
      <c r="O2793" s="8">
        <v>0.13839140345164447</v>
      </c>
      <c r="P2793" s="20">
        <v>-0.1187707641196013</v>
      </c>
      <c r="Q2793" s="8">
        <v>7.9554189085319083E-2</v>
      </c>
      <c r="R2793" s="8">
        <v>0.10249132765689062</v>
      </c>
      <c r="S2793" s="20">
        <v>4.3777668470241116E-2</v>
      </c>
    </row>
    <row r="2794" spans="1:19" ht="13.5" customHeight="1" x14ac:dyDescent="0.2">
      <c r="A2794" s="6">
        <v>42844</v>
      </c>
      <c r="B2794" s="19">
        <v>42480</v>
      </c>
      <c r="C2794" s="19">
        <v>41024</v>
      </c>
      <c r="D2794" s="16" t="s">
        <v>5</v>
      </c>
      <c r="E2794" s="7">
        <v>6649</v>
      </c>
      <c r="F2794" s="7">
        <v>4550</v>
      </c>
      <c r="G2794" s="32">
        <v>2099</v>
      </c>
      <c r="H2794" s="7">
        <v>5709</v>
      </c>
      <c r="I2794" s="7">
        <v>3913</v>
      </c>
      <c r="J2794" s="32">
        <v>1796</v>
      </c>
      <c r="K2794" s="7">
        <v>5777</v>
      </c>
      <c r="L2794" s="7">
        <v>4140</v>
      </c>
      <c r="M2794" s="32">
        <v>1637</v>
      </c>
      <c r="N2794" s="8">
        <v>0.16465230338062709</v>
      </c>
      <c r="O2794" s="8">
        <v>0.16279069767441867</v>
      </c>
      <c r="P2794" s="20">
        <v>0.16870824053452105</v>
      </c>
      <c r="Q2794" s="8">
        <v>0.26937762504772822</v>
      </c>
      <c r="R2794" s="8">
        <v>0.16101046185251344</v>
      </c>
      <c r="S2794" s="20">
        <v>0.59135708870356329</v>
      </c>
    </row>
    <row r="2795" spans="1:19" ht="13.5" customHeight="1" x14ac:dyDescent="0.2">
      <c r="A2795" s="6">
        <v>42845</v>
      </c>
      <c r="B2795" s="19">
        <v>42481</v>
      </c>
      <c r="C2795" s="19">
        <v>41025</v>
      </c>
      <c r="D2795" s="16" t="s">
        <v>6</v>
      </c>
      <c r="E2795" s="7">
        <v>7164</v>
      </c>
      <c r="F2795" s="7">
        <v>4385</v>
      </c>
      <c r="G2795" s="32">
        <v>2779</v>
      </c>
      <c r="H2795" s="7">
        <v>6105</v>
      </c>
      <c r="I2795" s="7">
        <v>4032</v>
      </c>
      <c r="J2795" s="32">
        <v>2073</v>
      </c>
      <c r="K2795" s="7">
        <v>6273</v>
      </c>
      <c r="L2795" s="7">
        <v>4721</v>
      </c>
      <c r="M2795" s="32">
        <v>1552</v>
      </c>
      <c r="N2795" s="8">
        <v>0.17346437346437349</v>
      </c>
      <c r="O2795" s="8">
        <v>8.7549603174603252E-2</v>
      </c>
      <c r="P2795" s="20">
        <v>0.34056922334780504</v>
      </c>
      <c r="Q2795" s="8">
        <v>0.13318570072761782</v>
      </c>
      <c r="R2795" s="8">
        <v>8.1647755303404068E-2</v>
      </c>
      <c r="S2795" s="20">
        <v>0.22530864197530853</v>
      </c>
    </row>
    <row r="2796" spans="1:19" ht="13.5" customHeight="1" x14ac:dyDescent="0.2">
      <c r="A2796" s="6">
        <v>42846</v>
      </c>
      <c r="B2796" s="19">
        <v>42482</v>
      </c>
      <c r="C2796" s="19">
        <v>41026</v>
      </c>
      <c r="D2796" s="16" t="s">
        <v>7</v>
      </c>
      <c r="E2796" s="7">
        <v>6711</v>
      </c>
      <c r="F2796" s="7">
        <v>4097</v>
      </c>
      <c r="G2796" s="32">
        <v>2614</v>
      </c>
      <c r="H2796" s="7">
        <v>5996</v>
      </c>
      <c r="I2796" s="7">
        <v>3762</v>
      </c>
      <c r="J2796" s="32">
        <v>2234</v>
      </c>
      <c r="K2796" s="7">
        <v>6425</v>
      </c>
      <c r="L2796" s="7">
        <v>4362</v>
      </c>
      <c r="M2796" s="32">
        <v>2063</v>
      </c>
      <c r="N2796" s="8">
        <v>0.11924616410940625</v>
      </c>
      <c r="O2796" s="8">
        <v>8.9048378522062821E-2</v>
      </c>
      <c r="P2796" s="20">
        <v>0.17009847806624889</v>
      </c>
      <c r="Q2796" s="8">
        <v>0.21488052136133229</v>
      </c>
      <c r="R2796" s="8">
        <v>3.485728719373582E-2</v>
      </c>
      <c r="S2796" s="20">
        <v>0.67028753993610213</v>
      </c>
    </row>
    <row r="2797" spans="1:19" ht="13.5" customHeight="1" x14ac:dyDescent="0.2">
      <c r="A2797" s="6">
        <v>42847</v>
      </c>
      <c r="B2797" s="19">
        <v>42483</v>
      </c>
      <c r="C2797" s="19">
        <v>41027</v>
      </c>
      <c r="D2797" s="16" t="s">
        <v>1</v>
      </c>
      <c r="E2797" s="7">
        <v>6936</v>
      </c>
      <c r="F2797" s="7">
        <v>3624</v>
      </c>
      <c r="G2797" s="32">
        <v>3312</v>
      </c>
      <c r="H2797" s="7">
        <v>6043</v>
      </c>
      <c r="I2797" s="7">
        <v>3003</v>
      </c>
      <c r="J2797" s="32">
        <v>3040</v>
      </c>
      <c r="K2797" s="7">
        <v>7002</v>
      </c>
      <c r="L2797" s="7">
        <v>4755</v>
      </c>
      <c r="M2797" s="32">
        <v>2247</v>
      </c>
      <c r="N2797" s="8">
        <v>0.14777428429587958</v>
      </c>
      <c r="O2797" s="8">
        <v>0.20679320679320679</v>
      </c>
      <c r="P2797" s="20">
        <v>8.9473684210526372E-2</v>
      </c>
      <c r="Q2797" s="8">
        <v>0.17698964873578826</v>
      </c>
      <c r="R2797" s="8">
        <v>2.257336343115135E-2</v>
      </c>
      <c r="S2797" s="20">
        <v>0.4099616858237547</v>
      </c>
    </row>
    <row r="2798" spans="1:19" ht="13.5" customHeight="1" x14ac:dyDescent="0.2">
      <c r="A2798" s="6">
        <v>42848</v>
      </c>
      <c r="B2798" s="19">
        <v>42484</v>
      </c>
      <c r="C2798" s="19">
        <v>41028</v>
      </c>
      <c r="D2798" s="16" t="s">
        <v>2</v>
      </c>
      <c r="E2798" s="7">
        <v>6560</v>
      </c>
      <c r="F2798" s="7">
        <v>3936</v>
      </c>
      <c r="G2798" s="32">
        <v>2624</v>
      </c>
      <c r="H2798" s="7">
        <v>5802</v>
      </c>
      <c r="I2798" s="7">
        <v>3344</v>
      </c>
      <c r="J2798" s="32">
        <v>2458</v>
      </c>
      <c r="K2798" s="7">
        <v>7266</v>
      </c>
      <c r="L2798" s="7">
        <v>5324</v>
      </c>
      <c r="M2798" s="32">
        <v>1942</v>
      </c>
      <c r="N2798" s="8">
        <v>0.13064460530851441</v>
      </c>
      <c r="O2798" s="8">
        <v>0.17703349282296643</v>
      </c>
      <c r="P2798" s="20">
        <v>6.7534580960130208E-2</v>
      </c>
      <c r="Q2798" s="8">
        <v>0.11945392491467577</v>
      </c>
      <c r="R2798" s="8">
        <v>0.21144967682363802</v>
      </c>
      <c r="S2798" s="20">
        <v>4.9789352738414117E-3</v>
      </c>
    </row>
    <row r="2799" spans="1:19" ht="13.5" customHeight="1" x14ac:dyDescent="0.2">
      <c r="A2799" s="6">
        <v>42849</v>
      </c>
      <c r="B2799" s="19">
        <v>42485</v>
      </c>
      <c r="C2799" s="19">
        <v>41029</v>
      </c>
      <c r="D2799" s="16" t="s">
        <v>3</v>
      </c>
      <c r="E2799" s="7">
        <v>5864</v>
      </c>
      <c r="F2799" s="7">
        <v>3763</v>
      </c>
      <c r="G2799" s="32">
        <v>2101</v>
      </c>
      <c r="H2799" s="7">
        <v>5907</v>
      </c>
      <c r="I2799" s="7">
        <v>3768</v>
      </c>
      <c r="J2799" s="32">
        <v>2139</v>
      </c>
      <c r="K2799" s="7">
        <v>5489</v>
      </c>
      <c r="L2799" s="7">
        <v>3921</v>
      </c>
      <c r="M2799" s="32">
        <v>1568</v>
      </c>
      <c r="N2799" s="8">
        <v>-7.2794988996106591E-3</v>
      </c>
      <c r="O2799" s="8">
        <v>-1.3269639065817129E-3</v>
      </c>
      <c r="P2799" s="20">
        <v>-1.7765310892940644E-2</v>
      </c>
      <c r="Q2799" s="8">
        <v>7.6555902331558734E-2</v>
      </c>
      <c r="R2799" s="8">
        <v>-5.0945775535939486E-2</v>
      </c>
      <c r="S2799" s="20">
        <v>0.41767881241565452</v>
      </c>
    </row>
    <row r="2800" spans="1:19" ht="13.5" customHeight="1" x14ac:dyDescent="0.2">
      <c r="A2800" s="6">
        <v>42850</v>
      </c>
      <c r="B2800" s="19">
        <v>42486</v>
      </c>
      <c r="C2800" s="19">
        <v>41030</v>
      </c>
      <c r="D2800" s="16" t="s">
        <v>4</v>
      </c>
      <c r="E2800" s="7">
        <v>5876</v>
      </c>
      <c r="F2800" s="7">
        <v>3935</v>
      </c>
      <c r="G2800" s="32">
        <v>1941</v>
      </c>
      <c r="H2800" s="7">
        <v>6856</v>
      </c>
      <c r="I2800" s="7">
        <v>4439</v>
      </c>
      <c r="J2800" s="32">
        <v>2417</v>
      </c>
      <c r="K2800" s="7">
        <v>6217</v>
      </c>
      <c r="L2800" s="7">
        <v>3641</v>
      </c>
      <c r="M2800" s="32">
        <v>2576</v>
      </c>
      <c r="N2800" s="8">
        <v>-0.1429404900816803</v>
      </c>
      <c r="O2800" s="8">
        <v>-0.11353908537959001</v>
      </c>
      <c r="P2800" s="20">
        <v>-0.19693835333057508</v>
      </c>
      <c r="Q2800" s="8">
        <v>-0.1154598825831703</v>
      </c>
      <c r="R2800" s="8">
        <v>-0.11033235360614968</v>
      </c>
      <c r="S2800" s="20">
        <v>-0.12567567567567572</v>
      </c>
    </row>
    <row r="2801" spans="1:19" ht="13.5" customHeight="1" x14ac:dyDescent="0.2">
      <c r="A2801" s="6">
        <v>42851</v>
      </c>
      <c r="B2801" s="19">
        <v>42487</v>
      </c>
      <c r="C2801" s="19">
        <v>41031</v>
      </c>
      <c r="D2801" s="16" t="s">
        <v>5</v>
      </c>
      <c r="E2801" s="7">
        <v>6857</v>
      </c>
      <c r="F2801" s="7">
        <v>4998</v>
      </c>
      <c r="G2801" s="32">
        <v>1859</v>
      </c>
      <c r="H2801" s="7">
        <v>6277</v>
      </c>
      <c r="I2801" s="7">
        <v>4570</v>
      </c>
      <c r="J2801" s="32">
        <v>1707</v>
      </c>
      <c r="K2801" s="7">
        <v>5558</v>
      </c>
      <c r="L2801" s="7">
        <v>4069</v>
      </c>
      <c r="M2801" s="32">
        <v>1489</v>
      </c>
      <c r="N2801" s="8">
        <v>9.2400828421220327E-2</v>
      </c>
      <c r="O2801" s="8">
        <v>9.3654266958424603E-2</v>
      </c>
      <c r="P2801" s="20">
        <v>8.9045108377270088E-2</v>
      </c>
      <c r="Q2801" s="8">
        <v>0.10258884064962204</v>
      </c>
      <c r="R2801" s="8">
        <v>6.3856960408684493E-2</v>
      </c>
      <c r="S2801" s="20">
        <v>0.22222222222222232</v>
      </c>
    </row>
    <row r="2802" spans="1:19" ht="13.5" customHeight="1" x14ac:dyDescent="0.2">
      <c r="A2802" s="6">
        <v>42852</v>
      </c>
      <c r="B2802" s="19">
        <v>42488</v>
      </c>
      <c r="C2802" s="19">
        <v>41032</v>
      </c>
      <c r="D2802" s="16" t="s">
        <v>6</v>
      </c>
      <c r="E2802" s="7">
        <v>8318</v>
      </c>
      <c r="F2802" s="7">
        <v>5572</v>
      </c>
      <c r="G2802" s="32">
        <v>2746</v>
      </c>
      <c r="H2802" s="7">
        <v>7954</v>
      </c>
      <c r="I2802" s="7">
        <v>4576</v>
      </c>
      <c r="J2802" s="32">
        <v>3378</v>
      </c>
      <c r="K2802" s="7">
        <v>6956</v>
      </c>
      <c r="L2802" s="7">
        <v>4699</v>
      </c>
      <c r="M2802" s="32">
        <v>2257</v>
      </c>
      <c r="N2802" s="8">
        <v>4.5763138043751539E-2</v>
      </c>
      <c r="O2802" s="8">
        <v>0.21765734265734271</v>
      </c>
      <c r="P2802" s="20">
        <v>-0.18709295441089402</v>
      </c>
      <c r="Q2802" s="8">
        <v>0.12147768639611711</v>
      </c>
      <c r="R2802" s="8">
        <v>0.24208649130628612</v>
      </c>
      <c r="S2802" s="20">
        <v>-6.3118389628113225E-2</v>
      </c>
    </row>
    <row r="2803" spans="1:19" ht="13.5" customHeight="1" x14ac:dyDescent="0.2">
      <c r="A2803" s="6">
        <v>42853</v>
      </c>
      <c r="B2803" s="19">
        <v>42489</v>
      </c>
      <c r="C2803" s="19">
        <v>41033</v>
      </c>
      <c r="D2803" s="16" t="s">
        <v>7</v>
      </c>
      <c r="E2803" s="7">
        <v>8497</v>
      </c>
      <c r="F2803" s="7">
        <v>5930</v>
      </c>
      <c r="G2803" s="32">
        <v>2567</v>
      </c>
      <c r="H2803" s="7">
        <v>7779</v>
      </c>
      <c r="I2803" s="7">
        <v>5765</v>
      </c>
      <c r="J2803" s="32">
        <v>2014</v>
      </c>
      <c r="K2803" s="7">
        <v>6401</v>
      </c>
      <c r="L2803" s="7">
        <v>4403</v>
      </c>
      <c r="M2803" s="32">
        <v>1998</v>
      </c>
      <c r="N2803" s="8">
        <v>9.2299781462912955E-2</v>
      </c>
      <c r="O2803" s="8">
        <v>2.8620988725065022E-2</v>
      </c>
      <c r="P2803" s="20">
        <v>0.27457795431976173</v>
      </c>
      <c r="Q2803" s="8">
        <v>8.9778119789662769E-2</v>
      </c>
      <c r="R2803" s="8">
        <v>1.2982576016399072E-2</v>
      </c>
      <c r="S2803" s="20">
        <v>0.32115285640761715</v>
      </c>
    </row>
    <row r="2804" spans="1:19" ht="13.5" customHeight="1" x14ac:dyDescent="0.2">
      <c r="A2804" s="6">
        <v>42854</v>
      </c>
      <c r="B2804" s="19">
        <v>42490</v>
      </c>
      <c r="C2804" s="19">
        <v>41034</v>
      </c>
      <c r="D2804" s="16" t="s">
        <v>1</v>
      </c>
      <c r="E2804" s="7">
        <v>8579</v>
      </c>
      <c r="F2804" s="7">
        <v>5268</v>
      </c>
      <c r="G2804" s="32">
        <v>3311</v>
      </c>
      <c r="H2804" s="7">
        <v>8491</v>
      </c>
      <c r="I2804" s="7">
        <v>4880</v>
      </c>
      <c r="J2804" s="32">
        <v>3611</v>
      </c>
      <c r="K2804" s="7">
        <v>5436</v>
      </c>
      <c r="L2804" s="7">
        <v>3134</v>
      </c>
      <c r="M2804" s="32">
        <v>2302</v>
      </c>
      <c r="N2804" s="8">
        <v>1.0363914733247048E-2</v>
      </c>
      <c r="O2804" s="8">
        <v>7.9508196721311375E-2</v>
      </c>
      <c r="P2804" s="20">
        <v>-8.3079479368595943E-2</v>
      </c>
      <c r="Q2804" s="8">
        <v>0.14188739518168503</v>
      </c>
      <c r="R2804" s="8">
        <v>0.13485566566135287</v>
      </c>
      <c r="S2804" s="20">
        <v>0.15325670498084287</v>
      </c>
    </row>
    <row r="2805" spans="1:19" ht="13.5" customHeight="1" x14ac:dyDescent="0.2">
      <c r="A2805" s="6">
        <v>42855</v>
      </c>
      <c r="B2805" s="19">
        <v>42491</v>
      </c>
      <c r="C2805" s="19">
        <v>41035</v>
      </c>
      <c r="D2805" s="16" t="s">
        <v>2</v>
      </c>
      <c r="E2805" s="7">
        <v>8171</v>
      </c>
      <c r="F2805" s="7">
        <v>4995</v>
      </c>
      <c r="G2805" s="32">
        <v>3176</v>
      </c>
      <c r="H2805" s="7">
        <v>7842</v>
      </c>
      <c r="I2805" s="7">
        <v>4849</v>
      </c>
      <c r="J2805" s="32">
        <v>2993</v>
      </c>
      <c r="K2805" s="7">
        <v>5243</v>
      </c>
      <c r="L2805" s="7">
        <v>3265</v>
      </c>
      <c r="M2805" s="32">
        <v>1978</v>
      </c>
      <c r="N2805" s="8">
        <v>4.1953583269574102E-2</v>
      </c>
      <c r="O2805" s="8">
        <v>3.0109300886780765E-2</v>
      </c>
      <c r="P2805" s="20">
        <v>6.1142666221182695E-2</v>
      </c>
      <c r="Q2805" s="8">
        <v>0.10255026312238558</v>
      </c>
      <c r="R2805" s="8">
        <v>-1.0000000000000009E-3</v>
      </c>
      <c r="S2805" s="20">
        <v>0.31729572791372873</v>
      </c>
    </row>
    <row r="2806" spans="1:19" ht="13.5" customHeight="1" x14ac:dyDescent="0.2">
      <c r="A2806" s="6">
        <v>42856</v>
      </c>
      <c r="B2806" s="19">
        <v>42492</v>
      </c>
      <c r="C2806" s="19">
        <v>41036</v>
      </c>
      <c r="D2806" s="16" t="s">
        <v>3</v>
      </c>
      <c r="E2806" s="7">
        <v>6082</v>
      </c>
      <c r="F2806" s="7">
        <v>4137</v>
      </c>
      <c r="G2806" s="32">
        <v>1945</v>
      </c>
      <c r="H2806" s="7">
        <v>6523</v>
      </c>
      <c r="I2806" s="7">
        <v>4562</v>
      </c>
      <c r="J2806" s="32">
        <v>1961</v>
      </c>
      <c r="K2806" s="7">
        <v>4465</v>
      </c>
      <c r="L2806" s="7">
        <v>2674</v>
      </c>
      <c r="M2806" s="32">
        <v>1791</v>
      </c>
      <c r="N2806" s="8">
        <v>-6.7606929326996745E-2</v>
      </c>
      <c r="O2806" s="8">
        <v>-9.3160894344585743E-2</v>
      </c>
      <c r="P2806" s="20">
        <v>-8.1591024987250904E-3</v>
      </c>
      <c r="Q2806" s="8">
        <v>3.8238306589279514E-2</v>
      </c>
      <c r="R2806" s="8">
        <v>-5.0493458801927904E-2</v>
      </c>
      <c r="S2806" s="20">
        <v>0.29580279813457699</v>
      </c>
    </row>
    <row r="2807" spans="1:19" ht="13.5" customHeight="1" x14ac:dyDescent="0.2">
      <c r="A2807" s="6">
        <v>42857</v>
      </c>
      <c r="B2807" s="19">
        <v>42493</v>
      </c>
      <c r="C2807" s="19">
        <v>41037</v>
      </c>
      <c r="D2807" s="16" t="s">
        <v>4</v>
      </c>
      <c r="E2807" s="7">
        <v>8017</v>
      </c>
      <c r="F2807" s="7">
        <v>6153</v>
      </c>
      <c r="G2807" s="32">
        <v>1864</v>
      </c>
      <c r="H2807" s="7">
        <v>6896</v>
      </c>
      <c r="I2807" s="7">
        <v>4336</v>
      </c>
      <c r="J2807" s="32">
        <v>2560</v>
      </c>
      <c r="K2807" s="7">
        <v>4790</v>
      </c>
      <c r="L2807" s="7">
        <v>2451</v>
      </c>
      <c r="M2807" s="32">
        <v>2339</v>
      </c>
      <c r="N2807" s="8">
        <v>0.16255800464037118</v>
      </c>
      <c r="O2807" s="8">
        <v>0.41904981549815501</v>
      </c>
      <c r="P2807" s="20">
        <v>-0.27187499999999998</v>
      </c>
      <c r="Q2807" s="8">
        <v>0.24236789090345567</v>
      </c>
      <c r="R2807" s="8">
        <v>0.50993865030674845</v>
      </c>
      <c r="S2807" s="20">
        <v>-0.21614802354920104</v>
      </c>
    </row>
    <row r="2808" spans="1:19" ht="13.5" customHeight="1" x14ac:dyDescent="0.2">
      <c r="A2808" s="6">
        <v>42858</v>
      </c>
      <c r="B2808" s="19">
        <v>42494</v>
      </c>
      <c r="C2808" s="19">
        <v>41038</v>
      </c>
      <c r="D2808" s="16" t="s">
        <v>5</v>
      </c>
      <c r="E2808" s="7">
        <v>6358</v>
      </c>
      <c r="F2808" s="7">
        <v>4396</v>
      </c>
      <c r="G2808" s="32">
        <v>1962</v>
      </c>
      <c r="H2808" s="7">
        <v>5001</v>
      </c>
      <c r="I2808" s="7">
        <v>3244</v>
      </c>
      <c r="J2808" s="32">
        <v>1757</v>
      </c>
      <c r="K2808" s="7">
        <v>5186</v>
      </c>
      <c r="L2808" s="7">
        <v>3576</v>
      </c>
      <c r="M2808" s="32">
        <v>1610</v>
      </c>
      <c r="N2808" s="8">
        <v>0.27134573085382918</v>
      </c>
      <c r="O2808" s="8">
        <v>0.35511713933415545</v>
      </c>
      <c r="P2808" s="20">
        <v>0.11667615253272623</v>
      </c>
      <c r="Q2808" s="8">
        <v>0.40663716814159301</v>
      </c>
      <c r="R2808" s="8">
        <v>0.40987812700449</v>
      </c>
      <c r="S2808" s="20">
        <v>0.39942938659058491</v>
      </c>
    </row>
    <row r="2809" spans="1:19" ht="13.5" customHeight="1" x14ac:dyDescent="0.2">
      <c r="A2809" s="6">
        <v>42859</v>
      </c>
      <c r="B2809" s="19">
        <v>42495</v>
      </c>
      <c r="C2809" s="19">
        <v>41039</v>
      </c>
      <c r="D2809" s="16" t="s">
        <v>6</v>
      </c>
      <c r="E2809" s="7">
        <v>6872</v>
      </c>
      <c r="F2809" s="7">
        <v>4202</v>
      </c>
      <c r="G2809" s="32">
        <v>2670</v>
      </c>
      <c r="H2809" s="7">
        <v>6800</v>
      </c>
      <c r="I2809" s="7">
        <v>3605</v>
      </c>
      <c r="J2809" s="32">
        <v>3195</v>
      </c>
      <c r="K2809" s="7">
        <v>5225</v>
      </c>
      <c r="L2809" s="7">
        <v>3323</v>
      </c>
      <c r="M2809" s="32">
        <v>1902</v>
      </c>
      <c r="N2809" s="8">
        <v>1.0588235294117565E-2</v>
      </c>
      <c r="O2809" s="8">
        <v>0.16560332871012484</v>
      </c>
      <c r="P2809" s="20">
        <v>-0.16431924882629112</v>
      </c>
      <c r="Q2809" s="8">
        <v>0.18095892765079902</v>
      </c>
      <c r="R2809" s="8">
        <v>0.27025392986698904</v>
      </c>
      <c r="S2809" s="20">
        <v>6.3321385902030958E-2</v>
      </c>
    </row>
    <row r="2810" spans="1:19" ht="13.5" customHeight="1" x14ac:dyDescent="0.2">
      <c r="A2810" s="6">
        <v>42860</v>
      </c>
      <c r="B2810" s="19">
        <v>42496</v>
      </c>
      <c r="C2810" s="19">
        <v>41040</v>
      </c>
      <c r="D2810" s="16" t="s">
        <v>7</v>
      </c>
      <c r="E2810" s="7">
        <v>5829</v>
      </c>
      <c r="F2810" s="7">
        <v>3435</v>
      </c>
      <c r="G2810" s="32">
        <v>2394</v>
      </c>
      <c r="H2810" s="7">
        <v>5024</v>
      </c>
      <c r="I2810" s="7">
        <v>2932</v>
      </c>
      <c r="J2810" s="32">
        <v>2092</v>
      </c>
      <c r="K2810" s="7">
        <v>4958</v>
      </c>
      <c r="L2810" s="7">
        <v>2953</v>
      </c>
      <c r="M2810" s="32">
        <v>2005</v>
      </c>
      <c r="N2810" s="8">
        <v>0.16023089171974525</v>
      </c>
      <c r="O2810" s="8">
        <v>0.17155525238744884</v>
      </c>
      <c r="P2810" s="20">
        <v>0.1443594646271511</v>
      </c>
      <c r="Q2810" s="8">
        <v>0.18475609756097566</v>
      </c>
      <c r="R2810" s="8">
        <v>8.7713742875237477E-2</v>
      </c>
      <c r="S2810" s="20">
        <v>0.3586833144154371</v>
      </c>
    </row>
    <row r="2811" spans="1:19" ht="13.5" customHeight="1" x14ac:dyDescent="0.2">
      <c r="A2811" s="6">
        <v>42861</v>
      </c>
      <c r="B2811" s="19">
        <v>42497</v>
      </c>
      <c r="C2811" s="19">
        <v>41041</v>
      </c>
      <c r="D2811" s="16" t="s">
        <v>1</v>
      </c>
      <c r="E2811" s="7">
        <v>5467</v>
      </c>
      <c r="F2811" s="7">
        <v>2540</v>
      </c>
      <c r="G2811" s="32">
        <v>2927</v>
      </c>
      <c r="H2811" s="7">
        <v>5507</v>
      </c>
      <c r="I2811" s="7">
        <v>2551</v>
      </c>
      <c r="J2811" s="32">
        <v>2956</v>
      </c>
      <c r="K2811" s="7">
        <v>5533</v>
      </c>
      <c r="L2811" s="7">
        <v>3067</v>
      </c>
      <c r="M2811" s="32">
        <v>2466</v>
      </c>
      <c r="N2811" s="8">
        <v>-7.2634828400217621E-3</v>
      </c>
      <c r="O2811" s="8">
        <v>-4.3120344962759294E-3</v>
      </c>
      <c r="P2811" s="20">
        <v>-9.8105548037888957E-3</v>
      </c>
      <c r="Q2811" s="8">
        <v>-2.9296875E-2</v>
      </c>
      <c r="R2811" s="8">
        <v>-8.5673146148308121E-2</v>
      </c>
      <c r="S2811" s="20">
        <v>2.5578135949544389E-2</v>
      </c>
    </row>
    <row r="2812" spans="1:19" ht="13.5" customHeight="1" x14ac:dyDescent="0.2">
      <c r="A2812" s="6">
        <v>42862</v>
      </c>
      <c r="B2812" s="19">
        <v>42498</v>
      </c>
      <c r="C2812" s="19">
        <v>41042</v>
      </c>
      <c r="D2812" s="16" t="s">
        <v>2</v>
      </c>
      <c r="E2812" s="7">
        <v>6673</v>
      </c>
      <c r="F2812" s="7">
        <v>3858</v>
      </c>
      <c r="G2812" s="32">
        <v>2815</v>
      </c>
      <c r="H2812" s="7">
        <v>6636</v>
      </c>
      <c r="I2812" s="7">
        <v>4111</v>
      </c>
      <c r="J2812" s="32">
        <v>2525</v>
      </c>
      <c r="K2812" s="7">
        <v>6445</v>
      </c>
      <c r="L2812" s="7">
        <v>4522</v>
      </c>
      <c r="M2812" s="32">
        <v>1923</v>
      </c>
      <c r="N2812" s="8">
        <v>5.5756479807111958E-3</v>
      </c>
      <c r="O2812" s="8">
        <v>-6.1542203843347076E-2</v>
      </c>
      <c r="P2812" s="20">
        <v>0.11485148514851495</v>
      </c>
      <c r="Q2812" s="8">
        <v>-2.8816766118468951E-2</v>
      </c>
      <c r="R2812" s="8">
        <v>-9.4366197183098577E-2</v>
      </c>
      <c r="S2812" s="20">
        <v>7.813098429720422E-2</v>
      </c>
    </row>
    <row r="2813" spans="1:19" ht="13.5" customHeight="1" x14ac:dyDescent="0.2">
      <c r="A2813" s="6">
        <v>42863</v>
      </c>
      <c r="B2813" s="19">
        <v>42499</v>
      </c>
      <c r="C2813" s="19">
        <v>41043</v>
      </c>
      <c r="D2813" s="16" t="s">
        <v>3</v>
      </c>
      <c r="E2813" s="7">
        <v>5405</v>
      </c>
      <c r="F2813" s="7">
        <v>3561</v>
      </c>
      <c r="G2813" s="32">
        <v>1844</v>
      </c>
      <c r="H2813" s="7">
        <v>5532</v>
      </c>
      <c r="I2813" s="7">
        <v>3757</v>
      </c>
      <c r="J2813" s="32">
        <v>1775</v>
      </c>
      <c r="K2813" s="7">
        <v>5879</v>
      </c>
      <c r="L2813" s="7">
        <v>4062</v>
      </c>
      <c r="M2813" s="32">
        <v>1817</v>
      </c>
      <c r="N2813" s="8">
        <v>-2.2957339117859688E-2</v>
      </c>
      <c r="O2813" s="8">
        <v>-5.2169284003193983E-2</v>
      </c>
      <c r="P2813" s="20">
        <v>3.88732394366198E-2</v>
      </c>
      <c r="Q2813" s="8">
        <v>-1.4944414069619105E-2</v>
      </c>
      <c r="R2813" s="8">
        <v>-8.5750962772785599E-2</v>
      </c>
      <c r="S2813" s="20">
        <v>0.15829145728643224</v>
      </c>
    </row>
    <row r="2814" spans="1:19" ht="13.5" customHeight="1" x14ac:dyDescent="0.2">
      <c r="A2814" s="6">
        <v>42864</v>
      </c>
      <c r="B2814" s="19">
        <v>42500</v>
      </c>
      <c r="C2814" s="19">
        <v>41044</v>
      </c>
      <c r="D2814" s="16" t="s">
        <v>4</v>
      </c>
      <c r="E2814" s="7">
        <v>5170</v>
      </c>
      <c r="F2814" s="7">
        <v>3062</v>
      </c>
      <c r="G2814" s="32">
        <v>2108</v>
      </c>
      <c r="H2814" s="7">
        <v>5664</v>
      </c>
      <c r="I2814" s="7">
        <v>2963</v>
      </c>
      <c r="J2814" s="32">
        <v>2701</v>
      </c>
      <c r="K2814" s="7">
        <v>6174</v>
      </c>
      <c r="L2814" s="7">
        <v>3546</v>
      </c>
      <c r="M2814" s="32">
        <v>2628</v>
      </c>
      <c r="N2814" s="8">
        <v>-8.7217514124293793E-2</v>
      </c>
      <c r="O2814" s="8">
        <v>3.3412082348970529E-2</v>
      </c>
      <c r="P2814" s="20">
        <v>-0.21954831543872644</v>
      </c>
      <c r="Q2814" s="8">
        <v>-5.0853680925279976E-2</v>
      </c>
      <c r="R2814" s="8">
        <v>-2.7009850651414036E-2</v>
      </c>
      <c r="S2814" s="20">
        <v>-8.3478260869565224E-2</v>
      </c>
    </row>
    <row r="2815" spans="1:19" ht="13.5" customHeight="1" x14ac:dyDescent="0.2">
      <c r="A2815" s="6">
        <v>42865</v>
      </c>
      <c r="B2815" s="19">
        <v>42501</v>
      </c>
      <c r="C2815" s="19">
        <v>41045</v>
      </c>
      <c r="D2815" s="16" t="s">
        <v>5</v>
      </c>
      <c r="E2815" s="7">
        <v>5937</v>
      </c>
      <c r="F2815" s="7">
        <v>4042</v>
      </c>
      <c r="G2815" s="32">
        <v>1895</v>
      </c>
      <c r="H2815" s="7">
        <v>5289</v>
      </c>
      <c r="I2815" s="7">
        <v>3815</v>
      </c>
      <c r="J2815" s="32">
        <v>1474</v>
      </c>
      <c r="K2815" s="7">
        <v>5986</v>
      </c>
      <c r="L2815" s="7">
        <v>4373</v>
      </c>
      <c r="M2815" s="32">
        <v>1613</v>
      </c>
      <c r="N2815" s="8">
        <v>0.12251843448667055</v>
      </c>
      <c r="O2815" s="8">
        <v>5.9501965923984379E-2</v>
      </c>
      <c r="P2815" s="20">
        <v>0.28561736770692003</v>
      </c>
      <c r="Q2815" s="8">
        <v>8.5970367660508584E-2</v>
      </c>
      <c r="R2815" s="8">
        <v>1.4049172102358343E-2</v>
      </c>
      <c r="S2815" s="20">
        <v>0.27954085077650226</v>
      </c>
    </row>
    <row r="2816" spans="1:19" ht="13.5" customHeight="1" x14ac:dyDescent="0.2">
      <c r="A2816" s="6">
        <v>42866</v>
      </c>
      <c r="B2816" s="19">
        <v>42502</v>
      </c>
      <c r="C2816" s="19">
        <v>41046</v>
      </c>
      <c r="D2816" s="16" t="s">
        <v>6</v>
      </c>
      <c r="E2816" s="7">
        <v>7299</v>
      </c>
      <c r="F2816" s="7">
        <v>4705</v>
      </c>
      <c r="G2816" s="32">
        <v>2594</v>
      </c>
      <c r="H2816" s="7">
        <v>7210</v>
      </c>
      <c r="I2816" s="7">
        <v>4144</v>
      </c>
      <c r="J2816" s="32">
        <v>3066</v>
      </c>
      <c r="K2816" s="7">
        <v>6851</v>
      </c>
      <c r="L2816" s="7">
        <v>4771</v>
      </c>
      <c r="M2816" s="32">
        <v>2080</v>
      </c>
      <c r="N2816" s="8">
        <v>1.2343966712898835E-2</v>
      </c>
      <c r="O2816" s="8">
        <v>0.13537644787644787</v>
      </c>
      <c r="P2816" s="20">
        <v>-0.15394651011089366</v>
      </c>
      <c r="Q2816" s="8">
        <v>3.1369224247562499E-2</v>
      </c>
      <c r="R2816" s="8">
        <v>4.9520410439437779E-2</v>
      </c>
      <c r="S2816" s="20">
        <v>0</v>
      </c>
    </row>
    <row r="2817" spans="1:19" ht="13.5" customHeight="1" x14ac:dyDescent="0.2">
      <c r="A2817" s="6">
        <v>42867</v>
      </c>
      <c r="B2817" s="19">
        <v>42503</v>
      </c>
      <c r="C2817" s="19">
        <v>41047</v>
      </c>
      <c r="D2817" s="16" t="s">
        <v>7</v>
      </c>
      <c r="E2817" s="7">
        <v>6807</v>
      </c>
      <c r="F2817" s="7">
        <v>4564</v>
      </c>
      <c r="G2817" s="32">
        <v>2243</v>
      </c>
      <c r="H2817" s="7">
        <v>6256</v>
      </c>
      <c r="I2817" s="7">
        <v>4305</v>
      </c>
      <c r="J2817" s="32">
        <v>1951</v>
      </c>
      <c r="K2817" s="7">
        <v>6347</v>
      </c>
      <c r="L2817" s="7">
        <v>4398</v>
      </c>
      <c r="M2817" s="32">
        <v>1949</v>
      </c>
      <c r="N2817" s="8">
        <v>8.8075447570332477E-2</v>
      </c>
      <c r="O2817" s="8">
        <v>6.0162601626016166E-2</v>
      </c>
      <c r="P2817" s="20">
        <v>0.14966683751922094</v>
      </c>
      <c r="Q2817" s="8">
        <v>5.7480192636321314E-2</v>
      </c>
      <c r="R2817" s="8">
        <v>1.7841213202497874E-2</v>
      </c>
      <c r="S2817" s="20">
        <v>0.14848950332821298</v>
      </c>
    </row>
    <row r="2818" spans="1:19" ht="13.5" customHeight="1" x14ac:dyDescent="0.2">
      <c r="A2818" s="6">
        <v>42868</v>
      </c>
      <c r="B2818" s="19">
        <v>42504</v>
      </c>
      <c r="C2818" s="19">
        <v>41048</v>
      </c>
      <c r="D2818" s="16" t="s">
        <v>1</v>
      </c>
      <c r="E2818" s="7">
        <v>7016</v>
      </c>
      <c r="F2818" s="7">
        <v>3854</v>
      </c>
      <c r="G2818" s="32">
        <v>3162</v>
      </c>
      <c r="H2818" s="7">
        <v>7378</v>
      </c>
      <c r="I2818" s="7">
        <v>4176</v>
      </c>
      <c r="J2818" s="32">
        <v>3202</v>
      </c>
      <c r="K2818" s="7">
        <v>6067</v>
      </c>
      <c r="L2818" s="7">
        <v>4003</v>
      </c>
      <c r="M2818" s="32">
        <v>2064</v>
      </c>
      <c r="N2818" s="8">
        <v>-4.9064787205204685E-2</v>
      </c>
      <c r="O2818" s="8">
        <v>-7.710727969348663E-2</v>
      </c>
      <c r="P2818" s="20">
        <v>-1.2492192379762623E-2</v>
      </c>
      <c r="Q2818" s="8">
        <v>8.0381890976285897E-2</v>
      </c>
      <c r="R2818" s="8">
        <v>4.7567273715683589E-2</v>
      </c>
      <c r="S2818" s="20">
        <v>0.1232682060390764</v>
      </c>
    </row>
    <row r="2819" spans="1:19" ht="13.5" customHeight="1" x14ac:dyDescent="0.2">
      <c r="A2819" s="6">
        <v>42869</v>
      </c>
      <c r="B2819" s="19">
        <v>42505</v>
      </c>
      <c r="C2819" s="19">
        <v>41049</v>
      </c>
      <c r="D2819" s="16" t="s">
        <v>2</v>
      </c>
      <c r="E2819" s="7">
        <v>7700</v>
      </c>
      <c r="F2819" s="7">
        <v>4660</v>
      </c>
      <c r="G2819" s="32">
        <v>3040</v>
      </c>
      <c r="H2819" s="7">
        <v>7524</v>
      </c>
      <c r="I2819" s="7">
        <v>4591</v>
      </c>
      <c r="J2819" s="32">
        <v>2933</v>
      </c>
      <c r="K2819" s="7">
        <v>5777</v>
      </c>
      <c r="L2819" s="7">
        <v>4535</v>
      </c>
      <c r="M2819" s="32">
        <v>1242</v>
      </c>
      <c r="N2819" s="8">
        <v>2.3391812865497075E-2</v>
      </c>
      <c r="O2819" s="8">
        <v>1.5029405358309766E-2</v>
      </c>
      <c r="P2819" s="20">
        <v>3.6481418342993566E-2</v>
      </c>
      <c r="Q2819" s="8">
        <v>2.9411764705882248E-2</v>
      </c>
      <c r="R2819" s="8">
        <v>1.7196904557179593E-3</v>
      </c>
      <c r="S2819" s="20">
        <v>7.4964639321075E-2</v>
      </c>
    </row>
    <row r="2820" spans="1:19" ht="13.5" customHeight="1" x14ac:dyDescent="0.2">
      <c r="A2820" s="6">
        <v>42870</v>
      </c>
      <c r="B2820" s="19">
        <v>42506</v>
      </c>
      <c r="C2820" s="19">
        <v>41050</v>
      </c>
      <c r="D2820" s="16" t="s">
        <v>3</v>
      </c>
      <c r="E2820" s="7">
        <v>6113</v>
      </c>
      <c r="F2820" s="7">
        <v>4208</v>
      </c>
      <c r="G2820" s="32">
        <v>1905</v>
      </c>
      <c r="H2820" s="7">
        <v>6003</v>
      </c>
      <c r="I2820" s="7">
        <v>4130</v>
      </c>
      <c r="J2820" s="32">
        <v>1873</v>
      </c>
      <c r="K2820" s="7">
        <v>5610</v>
      </c>
      <c r="L2820" s="7">
        <v>3929</v>
      </c>
      <c r="M2820" s="32">
        <v>1681</v>
      </c>
      <c r="N2820" s="8">
        <v>1.8324171247709575E-2</v>
      </c>
      <c r="O2820" s="8">
        <v>1.8886198547215516E-2</v>
      </c>
      <c r="P2820" s="20">
        <v>1.7084890549919907E-2</v>
      </c>
      <c r="Q2820" s="8">
        <v>0.10762819351331765</v>
      </c>
      <c r="R2820" s="8">
        <v>8.0082135523613873E-2</v>
      </c>
      <c r="S2820" s="20">
        <v>0.17375231053604434</v>
      </c>
    </row>
    <row r="2821" spans="1:19" ht="13.5" customHeight="1" x14ac:dyDescent="0.2">
      <c r="A2821" s="6">
        <v>42871</v>
      </c>
      <c r="B2821" s="19">
        <v>42507</v>
      </c>
      <c r="C2821" s="19">
        <v>41051</v>
      </c>
      <c r="D2821" s="16" t="s">
        <v>4</v>
      </c>
      <c r="E2821" s="7">
        <v>5916</v>
      </c>
      <c r="F2821" s="7">
        <v>3929</v>
      </c>
      <c r="G2821" s="32">
        <v>1987</v>
      </c>
      <c r="H2821" s="7">
        <v>6877</v>
      </c>
      <c r="I2821" s="7">
        <v>4095</v>
      </c>
      <c r="J2821" s="32">
        <v>2782</v>
      </c>
      <c r="K2821" s="7">
        <v>5545</v>
      </c>
      <c r="L2821" s="7">
        <v>3321</v>
      </c>
      <c r="M2821" s="32">
        <v>2224</v>
      </c>
      <c r="N2821" s="8">
        <v>-0.13974116620619459</v>
      </c>
      <c r="O2821" s="8">
        <v>-4.0537240537240504E-2</v>
      </c>
      <c r="P2821" s="20">
        <v>-0.28576563623292595</v>
      </c>
      <c r="Q2821" s="8">
        <v>-2.7453559099128721E-2</v>
      </c>
      <c r="R2821" s="8">
        <v>6.7083107007061438E-2</v>
      </c>
      <c r="S2821" s="20">
        <v>-0.17242815493544361</v>
      </c>
    </row>
    <row r="2822" spans="1:19" ht="13.5" customHeight="1" x14ac:dyDescent="0.2">
      <c r="A2822" s="6">
        <v>42872</v>
      </c>
      <c r="B2822" s="19">
        <v>42508</v>
      </c>
      <c r="C2822" s="19">
        <v>41052</v>
      </c>
      <c r="D2822" s="16" t="s">
        <v>5</v>
      </c>
      <c r="E2822" s="7">
        <v>6176</v>
      </c>
      <c r="F2822" s="7">
        <v>4181</v>
      </c>
      <c r="G2822" s="32">
        <v>1995</v>
      </c>
      <c r="H2822" s="7">
        <v>6107</v>
      </c>
      <c r="I2822" s="7">
        <v>4575</v>
      </c>
      <c r="J2822" s="32">
        <v>1532</v>
      </c>
      <c r="K2822" s="7">
        <v>5674</v>
      </c>
      <c r="L2822" s="7">
        <v>4403</v>
      </c>
      <c r="M2822" s="32">
        <v>1271</v>
      </c>
      <c r="N2822" s="8">
        <v>1.1298509906664478E-2</v>
      </c>
      <c r="O2822" s="8">
        <v>-8.6120218579235019E-2</v>
      </c>
      <c r="P2822" s="20">
        <v>0.3022193211488251</v>
      </c>
      <c r="Q2822" s="8">
        <v>1.0801963993453345E-2</v>
      </c>
      <c r="R2822" s="8">
        <v>-8.6120218579235019E-2</v>
      </c>
      <c r="S2822" s="20">
        <v>0.29967426710097711</v>
      </c>
    </row>
    <row r="2823" spans="1:19" ht="13.5" customHeight="1" x14ac:dyDescent="0.2">
      <c r="A2823" s="6">
        <v>42873</v>
      </c>
      <c r="B2823" s="19">
        <v>42509</v>
      </c>
      <c r="C2823" s="19">
        <v>41053</v>
      </c>
      <c r="D2823" s="16" t="s">
        <v>6</v>
      </c>
      <c r="E2823" s="7">
        <v>7527</v>
      </c>
      <c r="F2823" s="7">
        <v>4958</v>
      </c>
      <c r="G2823" s="32">
        <v>2569</v>
      </c>
      <c r="H2823" s="7">
        <v>7539</v>
      </c>
      <c r="I2823" s="7">
        <v>4409</v>
      </c>
      <c r="J2823" s="32">
        <v>3130</v>
      </c>
      <c r="K2823" s="7">
        <v>6289</v>
      </c>
      <c r="L2823" s="7">
        <v>4607</v>
      </c>
      <c r="M2823" s="32">
        <v>1682</v>
      </c>
      <c r="N2823" s="8">
        <v>-1.591723040191062E-3</v>
      </c>
      <c r="O2823" s="8">
        <v>0.12451803129961436</v>
      </c>
      <c r="P2823" s="20">
        <v>-0.17923322683706067</v>
      </c>
      <c r="Q2823" s="8">
        <v>5.464480874316946E-2</v>
      </c>
      <c r="R2823" s="8">
        <v>0.10991717036042092</v>
      </c>
      <c r="S2823" s="20">
        <v>-3.7827715355805203E-2</v>
      </c>
    </row>
    <row r="2824" spans="1:19" ht="13.5" customHeight="1" x14ac:dyDescent="0.2">
      <c r="A2824" s="6">
        <v>42874</v>
      </c>
      <c r="B2824" s="19">
        <v>42510</v>
      </c>
      <c r="C2824" s="19">
        <v>41054</v>
      </c>
      <c r="D2824" s="16" t="s">
        <v>7</v>
      </c>
      <c r="E2824" s="7">
        <v>7030</v>
      </c>
      <c r="F2824" s="7">
        <v>4620</v>
      </c>
      <c r="G2824" s="32">
        <v>2410</v>
      </c>
      <c r="H2824" s="7">
        <v>6564</v>
      </c>
      <c r="I2824" s="7">
        <v>4536</v>
      </c>
      <c r="J2824" s="32">
        <v>2028</v>
      </c>
      <c r="K2824" s="7">
        <v>5870</v>
      </c>
      <c r="L2824" s="7">
        <v>4146</v>
      </c>
      <c r="M2824" s="32">
        <v>1724</v>
      </c>
      <c r="N2824" s="8">
        <v>7.0993296770262004E-2</v>
      </c>
      <c r="O2824" s="8">
        <v>1.8518518518518601E-2</v>
      </c>
      <c r="P2824" s="20">
        <v>0.18836291913214986</v>
      </c>
      <c r="Q2824" s="8">
        <v>5.4289142171565663E-2</v>
      </c>
      <c r="R2824" s="8">
        <v>1.9518542615484247E-3</v>
      </c>
      <c r="S2824" s="20">
        <v>0.17160913952357792</v>
      </c>
    </row>
    <row r="2825" spans="1:19" ht="13.5" customHeight="1" x14ac:dyDescent="0.2">
      <c r="A2825" s="6">
        <v>42875</v>
      </c>
      <c r="B2825" s="19">
        <v>42511</v>
      </c>
      <c r="C2825" s="19">
        <v>41055</v>
      </c>
      <c r="D2825" s="16" t="s">
        <v>1</v>
      </c>
      <c r="E2825" s="7">
        <v>7533</v>
      </c>
      <c r="F2825" s="7">
        <v>4434</v>
      </c>
      <c r="G2825" s="32">
        <v>3099</v>
      </c>
      <c r="H2825" s="7">
        <v>7551</v>
      </c>
      <c r="I2825" s="7">
        <v>4129</v>
      </c>
      <c r="J2825" s="32">
        <v>3422</v>
      </c>
      <c r="K2825" s="7">
        <v>6487</v>
      </c>
      <c r="L2825" s="7">
        <v>4072</v>
      </c>
      <c r="M2825" s="32">
        <v>2415</v>
      </c>
      <c r="N2825" s="8">
        <v>-2.3837902264600697E-3</v>
      </c>
      <c r="O2825" s="8">
        <v>7.3867764591910801E-2</v>
      </c>
      <c r="P2825" s="20">
        <v>-9.4389246054938591E-2</v>
      </c>
      <c r="Q2825" s="8">
        <v>4.5378850957535466E-2</v>
      </c>
      <c r="R2825" s="8">
        <v>4.4031080762891417E-2</v>
      </c>
      <c r="S2825" s="20">
        <v>4.7313281514024919E-2</v>
      </c>
    </row>
    <row r="2826" spans="1:19" ht="13.5" customHeight="1" x14ac:dyDescent="0.2">
      <c r="A2826" s="6">
        <v>42876</v>
      </c>
      <c r="B2826" s="19">
        <v>42512</v>
      </c>
      <c r="C2826" s="19">
        <v>41056</v>
      </c>
      <c r="D2826" s="16" t="s">
        <v>2</v>
      </c>
      <c r="E2826" s="7">
        <v>7997</v>
      </c>
      <c r="F2826" s="7">
        <v>5005</v>
      </c>
      <c r="G2826" s="32">
        <v>2992</v>
      </c>
      <c r="H2826" s="7">
        <v>7601</v>
      </c>
      <c r="I2826" s="7">
        <v>4772</v>
      </c>
      <c r="J2826" s="32">
        <v>2829</v>
      </c>
      <c r="K2826" s="7">
        <v>6278</v>
      </c>
      <c r="L2826" s="7">
        <v>4419</v>
      </c>
      <c r="M2826" s="32">
        <v>1859</v>
      </c>
      <c r="N2826" s="8">
        <v>5.2098408104196858E-2</v>
      </c>
      <c r="O2826" s="8">
        <v>4.882648784576693E-2</v>
      </c>
      <c r="P2826" s="20">
        <v>5.7617532697066043E-2</v>
      </c>
      <c r="Q2826" s="8">
        <v>9.4130524011492689E-2</v>
      </c>
      <c r="R2826" s="8">
        <v>3.3663775299463072E-2</v>
      </c>
      <c r="S2826" s="20">
        <v>0.21280907985407382</v>
      </c>
    </row>
    <row r="2827" spans="1:19" ht="13.5" customHeight="1" x14ac:dyDescent="0.2">
      <c r="A2827" s="6">
        <v>42877</v>
      </c>
      <c r="B2827" s="19">
        <v>42513</v>
      </c>
      <c r="C2827" s="19">
        <v>41057</v>
      </c>
      <c r="D2827" s="16" t="s">
        <v>3</v>
      </c>
      <c r="E2827" s="7">
        <v>6286</v>
      </c>
      <c r="F2827" s="7">
        <v>4501</v>
      </c>
      <c r="G2827" s="32">
        <v>1785</v>
      </c>
      <c r="H2827" s="7">
        <v>6273</v>
      </c>
      <c r="I2827" s="7">
        <v>4392</v>
      </c>
      <c r="J2827" s="32">
        <v>1881</v>
      </c>
      <c r="K2827" s="7">
        <v>5850</v>
      </c>
      <c r="L2827" s="7">
        <v>4083</v>
      </c>
      <c r="M2827" s="32">
        <v>1767</v>
      </c>
      <c r="N2827" s="8">
        <v>2.0723736649130853E-3</v>
      </c>
      <c r="O2827" s="8">
        <v>2.4817850637522731E-2</v>
      </c>
      <c r="P2827" s="20">
        <v>-5.1036682615629991E-2</v>
      </c>
      <c r="Q2827" s="8">
        <v>0.11810743507648525</v>
      </c>
      <c r="R2827" s="8">
        <v>8.5624698504582764E-2</v>
      </c>
      <c r="S2827" s="20">
        <v>0.20934959349593485</v>
      </c>
    </row>
    <row r="2828" spans="1:19" ht="13.5" customHeight="1" x14ac:dyDescent="0.2">
      <c r="A2828" s="6">
        <v>42878</v>
      </c>
      <c r="B2828" s="19">
        <v>42514</v>
      </c>
      <c r="C2828" s="19">
        <v>41058</v>
      </c>
      <c r="D2828" s="16" t="s">
        <v>4</v>
      </c>
      <c r="E2828" s="7">
        <v>5914</v>
      </c>
      <c r="F2828" s="7">
        <v>4067</v>
      </c>
      <c r="G2828" s="32">
        <v>1847</v>
      </c>
      <c r="H2828" s="7">
        <v>7111</v>
      </c>
      <c r="I2828" s="7">
        <v>4660</v>
      </c>
      <c r="J2828" s="32">
        <v>2451</v>
      </c>
      <c r="K2828" s="7">
        <v>6010</v>
      </c>
      <c r="L2828" s="7">
        <v>3897</v>
      </c>
      <c r="M2828" s="32">
        <v>2113</v>
      </c>
      <c r="N2828" s="8">
        <v>-0.16833075516804952</v>
      </c>
      <c r="O2828" s="8">
        <v>-0.12725321888412022</v>
      </c>
      <c r="P2828" s="20">
        <v>-0.24643002855977147</v>
      </c>
      <c r="Q2828" s="8">
        <v>1.3538988860325674E-2</v>
      </c>
      <c r="R2828" s="8">
        <v>0.16067351598173518</v>
      </c>
      <c r="S2828" s="20">
        <v>-0.2076362076362076</v>
      </c>
    </row>
    <row r="2829" spans="1:19" ht="13.5" customHeight="1" x14ac:dyDescent="0.2">
      <c r="A2829" s="6">
        <v>42879</v>
      </c>
      <c r="B2829" s="19">
        <v>42515</v>
      </c>
      <c r="C2829" s="19">
        <v>41059</v>
      </c>
      <c r="D2829" s="16" t="s">
        <v>5</v>
      </c>
      <c r="E2829" s="7">
        <v>7182</v>
      </c>
      <c r="F2829" s="7">
        <v>5318</v>
      </c>
      <c r="G2829" s="32">
        <v>1864</v>
      </c>
      <c r="H2829" s="7">
        <v>5969</v>
      </c>
      <c r="I2829" s="7">
        <v>4413</v>
      </c>
      <c r="J2829" s="32">
        <v>1556</v>
      </c>
      <c r="K2829" s="7">
        <v>6012</v>
      </c>
      <c r="L2829" s="7">
        <v>4579</v>
      </c>
      <c r="M2829" s="32">
        <v>1433</v>
      </c>
      <c r="N2829" s="8">
        <v>0.20321661919919576</v>
      </c>
      <c r="O2829" s="8">
        <v>0.20507591207795151</v>
      </c>
      <c r="P2829" s="20">
        <v>0.19794344473007719</v>
      </c>
      <c r="Q2829" s="8">
        <v>0.22832221652129303</v>
      </c>
      <c r="R2829" s="8">
        <v>0.1931792685663003</v>
      </c>
      <c r="S2829" s="20">
        <v>0.34100719424460424</v>
      </c>
    </row>
    <row r="2830" spans="1:19" ht="13.5" customHeight="1" x14ac:dyDescent="0.2">
      <c r="A2830" s="6">
        <v>42880</v>
      </c>
      <c r="B2830" s="19">
        <v>42516</v>
      </c>
      <c r="C2830" s="19">
        <v>41060</v>
      </c>
      <c r="D2830" s="16" t="s">
        <v>6</v>
      </c>
      <c r="E2830" s="7">
        <v>7230</v>
      </c>
      <c r="F2830" s="7">
        <v>4792</v>
      </c>
      <c r="G2830" s="32">
        <v>2438</v>
      </c>
      <c r="H2830" s="7">
        <v>7430</v>
      </c>
      <c r="I2830" s="7">
        <v>4356</v>
      </c>
      <c r="J2830" s="32">
        <v>3074</v>
      </c>
      <c r="K2830" s="7">
        <v>6246</v>
      </c>
      <c r="L2830" s="7">
        <v>4617</v>
      </c>
      <c r="M2830" s="32">
        <v>1629</v>
      </c>
      <c r="N2830" s="8">
        <v>-2.6917900403768513E-2</v>
      </c>
      <c r="O2830" s="8">
        <v>0.10009182736455458</v>
      </c>
      <c r="P2830" s="20">
        <v>-0.2068965517241379</v>
      </c>
      <c r="Q2830" s="8">
        <v>2.0465772759350687E-2</v>
      </c>
      <c r="R2830" s="8">
        <v>4.2192257503262276E-2</v>
      </c>
      <c r="S2830" s="20">
        <v>-1.9702452754322475E-2</v>
      </c>
    </row>
    <row r="2831" spans="1:19" ht="13.5" customHeight="1" x14ac:dyDescent="0.2">
      <c r="A2831" s="6">
        <v>42881</v>
      </c>
      <c r="B2831" s="19">
        <v>42517</v>
      </c>
      <c r="C2831" s="19">
        <v>41061</v>
      </c>
      <c r="D2831" s="16" t="s">
        <v>7</v>
      </c>
      <c r="E2831" s="7">
        <v>6721</v>
      </c>
      <c r="F2831" s="7">
        <v>4420</v>
      </c>
      <c r="G2831" s="32">
        <v>2301</v>
      </c>
      <c r="H2831" s="7">
        <v>6170</v>
      </c>
      <c r="I2831" s="7">
        <v>4305</v>
      </c>
      <c r="J2831" s="32">
        <v>1865</v>
      </c>
      <c r="K2831" s="7">
        <v>6318</v>
      </c>
      <c r="L2831" s="7">
        <v>4197</v>
      </c>
      <c r="M2831" s="32">
        <v>2121</v>
      </c>
      <c r="N2831" s="8">
        <v>8.9303079416531705E-2</v>
      </c>
      <c r="O2831" s="8">
        <v>2.6713124274099886E-2</v>
      </c>
      <c r="P2831" s="20">
        <v>0.23378016085790887</v>
      </c>
      <c r="Q2831" s="8">
        <v>6.1433986102337412E-2</v>
      </c>
      <c r="R2831" s="8">
        <v>-4.7286647151542072E-3</v>
      </c>
      <c r="S2831" s="20">
        <v>0.21681649920676893</v>
      </c>
    </row>
    <row r="2832" spans="1:19" ht="13.5" customHeight="1" x14ac:dyDescent="0.2">
      <c r="A2832" s="6">
        <v>42882</v>
      </c>
      <c r="B2832" s="19">
        <v>42518</v>
      </c>
      <c r="C2832" s="19">
        <v>41062</v>
      </c>
      <c r="D2832" s="16" t="s">
        <v>1</v>
      </c>
      <c r="E2832" s="7">
        <v>7438</v>
      </c>
      <c r="F2832" s="7">
        <v>4303</v>
      </c>
      <c r="G2832" s="32">
        <v>3135</v>
      </c>
      <c r="H2832" s="7">
        <v>7115</v>
      </c>
      <c r="I2832" s="7">
        <v>3980</v>
      </c>
      <c r="J2832" s="32">
        <v>3135</v>
      </c>
      <c r="K2832" s="7">
        <v>6511</v>
      </c>
      <c r="L2832" s="7">
        <v>4026</v>
      </c>
      <c r="M2832" s="32">
        <v>2485</v>
      </c>
      <c r="N2832" s="8">
        <v>4.5397048489107528E-2</v>
      </c>
      <c r="O2832" s="8">
        <v>8.1155778894472341E-2</v>
      </c>
      <c r="P2832" s="20">
        <v>0</v>
      </c>
      <c r="Q2832" s="8">
        <v>7.4700187834128018E-2</v>
      </c>
      <c r="R2832" s="8">
        <v>6.4308681672025747E-2</v>
      </c>
      <c r="S2832" s="20">
        <v>8.9298123697011844E-2</v>
      </c>
    </row>
    <row r="2833" spans="1:19" ht="13.5" customHeight="1" x14ac:dyDescent="0.2">
      <c r="A2833" s="6">
        <v>42883</v>
      </c>
      <c r="B2833" s="19">
        <v>42519</v>
      </c>
      <c r="C2833" s="19">
        <v>41063</v>
      </c>
      <c r="D2833" s="16" t="s">
        <v>2</v>
      </c>
      <c r="E2833" s="7">
        <v>7561</v>
      </c>
      <c r="F2833" s="7">
        <v>4726</v>
      </c>
      <c r="G2833" s="32">
        <v>2835</v>
      </c>
      <c r="H2833" s="7">
        <v>7191</v>
      </c>
      <c r="I2833" s="7">
        <v>4502</v>
      </c>
      <c r="J2833" s="32">
        <v>2689</v>
      </c>
      <c r="K2833" s="7">
        <v>6218</v>
      </c>
      <c r="L2833" s="7">
        <v>4251</v>
      </c>
      <c r="M2833" s="32">
        <v>1967</v>
      </c>
      <c r="N2833" s="8">
        <v>5.1453205395633361E-2</v>
      </c>
      <c r="O2833" s="8">
        <v>4.9755664149266909E-2</v>
      </c>
      <c r="P2833" s="20">
        <v>5.429527705466719E-2</v>
      </c>
      <c r="Q2833" s="8">
        <v>6.1490944826618099E-2</v>
      </c>
      <c r="R2833" s="8">
        <v>1.5907136715391124E-2</v>
      </c>
      <c r="S2833" s="20">
        <v>0.14730878186968832</v>
      </c>
    </row>
    <row r="2834" spans="1:19" ht="13.5" customHeight="1" x14ac:dyDescent="0.2">
      <c r="A2834" s="6">
        <v>42884</v>
      </c>
      <c r="B2834" s="19">
        <v>42520</v>
      </c>
      <c r="C2834" s="19">
        <v>41064</v>
      </c>
      <c r="D2834" s="16" t="s">
        <v>3</v>
      </c>
      <c r="E2834" s="7">
        <v>6259</v>
      </c>
      <c r="F2834" s="7">
        <v>4196</v>
      </c>
      <c r="G2834" s="32">
        <v>2063</v>
      </c>
      <c r="H2834" s="7">
        <v>5771</v>
      </c>
      <c r="I2834" s="7">
        <v>3991</v>
      </c>
      <c r="J2834" s="32">
        <v>1780</v>
      </c>
      <c r="K2834" s="7">
        <v>5275</v>
      </c>
      <c r="L2834" s="7">
        <v>3684</v>
      </c>
      <c r="M2834" s="32">
        <v>1591</v>
      </c>
      <c r="N2834" s="8">
        <v>8.4560734708022833E-2</v>
      </c>
      <c r="O2834" s="8">
        <v>5.1365572538210946E-2</v>
      </c>
      <c r="P2834" s="20">
        <v>0.15898876404494389</v>
      </c>
      <c r="Q2834" s="8">
        <v>0.1599332839140104</v>
      </c>
      <c r="R2834" s="8">
        <v>9.1287386215864741E-2</v>
      </c>
      <c r="S2834" s="20">
        <v>0.33010960670535128</v>
      </c>
    </row>
    <row r="2835" spans="1:19" ht="13.5" customHeight="1" x14ac:dyDescent="0.2">
      <c r="A2835" s="6">
        <v>42885</v>
      </c>
      <c r="B2835" s="19">
        <v>42521</v>
      </c>
      <c r="C2835" s="19">
        <v>41065</v>
      </c>
      <c r="D2835" s="16" t="s">
        <v>4</v>
      </c>
      <c r="E2835" s="7">
        <v>5952</v>
      </c>
      <c r="F2835" s="7">
        <v>4048</v>
      </c>
      <c r="G2835" s="32">
        <v>1904</v>
      </c>
      <c r="H2835" s="7">
        <v>6612</v>
      </c>
      <c r="I2835" s="7">
        <v>4064</v>
      </c>
      <c r="J2835" s="32">
        <v>2548</v>
      </c>
      <c r="K2835" s="7">
        <v>5670</v>
      </c>
      <c r="L2835" s="7">
        <v>3361</v>
      </c>
      <c r="M2835" s="32">
        <v>2309</v>
      </c>
      <c r="N2835" s="8">
        <v>-9.9818511796733178E-2</v>
      </c>
      <c r="O2835" s="8">
        <v>-3.937007874015741E-3</v>
      </c>
      <c r="P2835" s="20">
        <v>-0.25274725274725274</v>
      </c>
      <c r="Q2835" s="8">
        <v>4.3874451569354544E-3</v>
      </c>
      <c r="R2835" s="8">
        <v>0.13294150573747543</v>
      </c>
      <c r="S2835" s="20">
        <v>-0.19082022949426269</v>
      </c>
    </row>
    <row r="2836" spans="1:19" ht="13.5" customHeight="1" x14ac:dyDescent="0.2">
      <c r="A2836" s="6">
        <v>42886</v>
      </c>
      <c r="B2836" s="19">
        <v>42522</v>
      </c>
      <c r="C2836" s="19">
        <v>41066</v>
      </c>
      <c r="D2836" s="16" t="s">
        <v>5</v>
      </c>
      <c r="E2836" s="7">
        <v>7317</v>
      </c>
      <c r="F2836" s="7">
        <v>5030</v>
      </c>
      <c r="G2836" s="32">
        <v>2287</v>
      </c>
      <c r="H2836" s="7">
        <v>6190</v>
      </c>
      <c r="I2836" s="7">
        <v>4366</v>
      </c>
      <c r="J2836" s="32">
        <v>1824</v>
      </c>
      <c r="K2836" s="7">
        <v>6366</v>
      </c>
      <c r="L2836" s="7">
        <v>4736</v>
      </c>
      <c r="M2836" s="32">
        <v>1630</v>
      </c>
      <c r="N2836" s="8">
        <v>0.1820678513731826</v>
      </c>
      <c r="O2836" s="8">
        <v>0.15208428767750792</v>
      </c>
      <c r="P2836" s="20">
        <v>0.25383771929824572</v>
      </c>
      <c r="Q2836" s="8">
        <v>0.16586998087954119</v>
      </c>
      <c r="R2836" s="8">
        <v>0.1165371809100999</v>
      </c>
      <c r="S2836" s="20">
        <v>0.29136081309994344</v>
      </c>
    </row>
    <row r="2837" spans="1:19" ht="13.5" customHeight="1" x14ac:dyDescent="0.2">
      <c r="A2837" s="6">
        <v>42887</v>
      </c>
      <c r="B2837" s="19">
        <v>42523</v>
      </c>
      <c r="C2837" s="19">
        <v>41067</v>
      </c>
      <c r="D2837" s="16" t="s">
        <v>6</v>
      </c>
      <c r="E2837" s="7">
        <v>7692</v>
      </c>
      <c r="F2837" s="7">
        <v>5031</v>
      </c>
      <c r="G2837" s="32">
        <v>2661</v>
      </c>
      <c r="H2837" s="7">
        <v>7979</v>
      </c>
      <c r="I2837" s="7">
        <v>4046</v>
      </c>
      <c r="J2837" s="32">
        <v>3933</v>
      </c>
      <c r="K2837" s="7">
        <v>6309</v>
      </c>
      <c r="L2837" s="7">
        <v>4714</v>
      </c>
      <c r="M2837" s="32">
        <v>1595</v>
      </c>
      <c r="N2837" s="8">
        <v>-3.5969419726782803E-2</v>
      </c>
      <c r="O2837" s="8">
        <v>0.24345032130499256</v>
      </c>
      <c r="P2837" s="20">
        <v>-0.32341723874904649</v>
      </c>
      <c r="Q2837" s="8">
        <v>0.11818578281726988</v>
      </c>
      <c r="R2837" s="8">
        <v>0.12676371780515128</v>
      </c>
      <c r="S2837" s="20">
        <v>0.10231980115990047</v>
      </c>
    </row>
    <row r="2838" spans="1:19" ht="13.5" customHeight="1" x14ac:dyDescent="0.2">
      <c r="A2838" s="6">
        <v>42888</v>
      </c>
      <c r="B2838" s="19">
        <v>42524</v>
      </c>
      <c r="C2838" s="19">
        <v>41068</v>
      </c>
      <c r="D2838" s="16" t="s">
        <v>7</v>
      </c>
      <c r="E2838" s="7">
        <v>6917</v>
      </c>
      <c r="F2838" s="7">
        <v>4493</v>
      </c>
      <c r="G2838" s="32">
        <v>2424</v>
      </c>
      <c r="H2838" s="7">
        <v>6610</v>
      </c>
      <c r="I2838" s="7">
        <v>4589</v>
      </c>
      <c r="J2838" s="32">
        <v>2021</v>
      </c>
      <c r="K2838" s="7">
        <v>6707</v>
      </c>
      <c r="L2838" s="7">
        <v>4415</v>
      </c>
      <c r="M2838" s="32">
        <v>2292</v>
      </c>
      <c r="N2838" s="8">
        <v>4.6444780635400917E-2</v>
      </c>
      <c r="O2838" s="8">
        <v>-2.0919590324689485E-2</v>
      </c>
      <c r="P2838" s="20">
        <v>0.19940623453735773</v>
      </c>
      <c r="Q2838" s="8">
        <v>4.7236941710825153E-2</v>
      </c>
      <c r="R2838" s="8">
        <v>-3.7076725246463771E-2</v>
      </c>
      <c r="S2838" s="20">
        <v>0.25012893243940182</v>
      </c>
    </row>
    <row r="2839" spans="1:19" ht="13.5" customHeight="1" x14ac:dyDescent="0.2">
      <c r="A2839" s="6">
        <v>42889</v>
      </c>
      <c r="B2839" s="19">
        <v>42525</v>
      </c>
      <c r="C2839" s="19">
        <v>41069</v>
      </c>
      <c r="D2839" s="16" t="s">
        <v>1</v>
      </c>
      <c r="E2839" s="7">
        <v>8090</v>
      </c>
      <c r="F2839" s="7">
        <v>4598</v>
      </c>
      <c r="G2839" s="32">
        <v>3492</v>
      </c>
      <c r="H2839" s="7">
        <v>8196</v>
      </c>
      <c r="I2839" s="7">
        <v>4462</v>
      </c>
      <c r="J2839" s="32">
        <v>3734</v>
      </c>
      <c r="K2839" s="7">
        <v>6750</v>
      </c>
      <c r="L2839" s="7">
        <v>4644</v>
      </c>
      <c r="M2839" s="32">
        <v>2106</v>
      </c>
      <c r="N2839" s="8">
        <v>-1.2933138116154264E-2</v>
      </c>
      <c r="O2839" s="8">
        <v>3.047960555804563E-2</v>
      </c>
      <c r="P2839" s="20">
        <v>-6.4809855382967352E-2</v>
      </c>
      <c r="Q2839" s="8">
        <v>0.12595685455810712</v>
      </c>
      <c r="R2839" s="8">
        <v>8.5201793721973118E-2</v>
      </c>
      <c r="S2839" s="20">
        <v>0.18453188602442339</v>
      </c>
    </row>
    <row r="2840" spans="1:19" ht="13.5" customHeight="1" x14ac:dyDescent="0.2">
      <c r="A2840" s="6">
        <v>42890</v>
      </c>
      <c r="B2840" s="19">
        <v>42526</v>
      </c>
      <c r="C2840" s="19">
        <v>41070</v>
      </c>
      <c r="D2840" s="16" t="s">
        <v>2</v>
      </c>
      <c r="E2840" s="7">
        <v>8223</v>
      </c>
      <c r="F2840" s="7">
        <v>4957</v>
      </c>
      <c r="G2840" s="32">
        <v>3266</v>
      </c>
      <c r="H2840" s="7">
        <v>7590</v>
      </c>
      <c r="I2840" s="7">
        <v>4812</v>
      </c>
      <c r="J2840" s="32">
        <v>2778</v>
      </c>
      <c r="K2840" s="7">
        <v>7010</v>
      </c>
      <c r="L2840" s="7">
        <v>4934</v>
      </c>
      <c r="M2840" s="32">
        <v>2076</v>
      </c>
      <c r="N2840" s="8">
        <v>8.3399209486165971E-2</v>
      </c>
      <c r="O2840" s="8">
        <v>3.0133000831255252E-2</v>
      </c>
      <c r="P2840" s="20">
        <v>0.17566594672426206</v>
      </c>
      <c r="Q2840" s="8">
        <v>0.16440101954120645</v>
      </c>
      <c r="R2840" s="8">
        <v>4.0293809024134264E-2</v>
      </c>
      <c r="S2840" s="20">
        <v>0.42185459294732253</v>
      </c>
    </row>
    <row r="2841" spans="1:19" ht="13.5" customHeight="1" x14ac:dyDescent="0.2">
      <c r="A2841" s="6">
        <v>42891</v>
      </c>
      <c r="B2841" s="19">
        <v>42527</v>
      </c>
      <c r="C2841" s="19">
        <v>41071</v>
      </c>
      <c r="D2841" s="16" t="s">
        <v>3</v>
      </c>
      <c r="E2841" s="7">
        <v>6973</v>
      </c>
      <c r="F2841" s="7">
        <v>4539</v>
      </c>
      <c r="G2841" s="32">
        <v>2434</v>
      </c>
      <c r="H2841" s="7">
        <v>6362</v>
      </c>
      <c r="I2841" s="7">
        <v>4400</v>
      </c>
      <c r="J2841" s="32">
        <v>1962</v>
      </c>
      <c r="K2841" s="7">
        <v>5982</v>
      </c>
      <c r="L2841" s="7">
        <v>4415</v>
      </c>
      <c r="M2841" s="32">
        <v>1567</v>
      </c>
      <c r="N2841" s="8">
        <v>9.603898145237344E-2</v>
      </c>
      <c r="O2841" s="8">
        <v>3.1590909090909003E-2</v>
      </c>
      <c r="P2841" s="20">
        <v>0.24057084607543322</v>
      </c>
      <c r="Q2841" s="8">
        <v>0.22526796696538387</v>
      </c>
      <c r="R2841" s="8">
        <v>7.4828321098745043E-2</v>
      </c>
      <c r="S2841" s="20">
        <v>0.65803814713896447</v>
      </c>
    </row>
    <row r="2842" spans="1:19" ht="13.5" customHeight="1" x14ac:dyDescent="0.2">
      <c r="A2842" s="6">
        <v>42892</v>
      </c>
      <c r="B2842" s="19">
        <v>42528</v>
      </c>
      <c r="C2842" s="19">
        <v>41072</v>
      </c>
      <c r="D2842" s="16" t="s">
        <v>4</v>
      </c>
      <c r="E2842" s="7">
        <v>5996</v>
      </c>
      <c r="F2842" s="7">
        <v>4136</v>
      </c>
      <c r="G2842" s="32">
        <v>1860</v>
      </c>
      <c r="H2842" s="7">
        <v>6936</v>
      </c>
      <c r="I2842" s="7">
        <v>4288</v>
      </c>
      <c r="J2842" s="32">
        <v>2648</v>
      </c>
      <c r="K2842" s="7">
        <v>6420</v>
      </c>
      <c r="L2842" s="7">
        <v>4049</v>
      </c>
      <c r="M2842" s="32">
        <v>2371</v>
      </c>
      <c r="N2842" s="8">
        <v>-0.13552479815455598</v>
      </c>
      <c r="O2842" s="8">
        <v>-3.5447761194029814E-2</v>
      </c>
      <c r="P2842" s="20">
        <v>-0.297583081570997</v>
      </c>
      <c r="Q2842" s="8">
        <v>-8.332059318147067E-2</v>
      </c>
      <c r="R2842" s="8">
        <v>-3.4772462077012789E-2</v>
      </c>
      <c r="S2842" s="20">
        <v>-0.17553191489361697</v>
      </c>
    </row>
    <row r="2843" spans="1:19" ht="13.5" customHeight="1" x14ac:dyDescent="0.2">
      <c r="A2843" s="6">
        <v>42893</v>
      </c>
      <c r="B2843" s="19">
        <v>42529</v>
      </c>
      <c r="C2843" s="19">
        <v>41073</v>
      </c>
      <c r="D2843" s="16" t="s">
        <v>5</v>
      </c>
      <c r="E2843" s="7">
        <v>6975</v>
      </c>
      <c r="F2843" s="7">
        <v>5020</v>
      </c>
      <c r="G2843" s="32">
        <v>1955</v>
      </c>
      <c r="H2843" s="7">
        <v>6523</v>
      </c>
      <c r="I2843" s="7">
        <v>4788</v>
      </c>
      <c r="J2843" s="32">
        <v>1735</v>
      </c>
      <c r="K2843" s="7">
        <v>6557</v>
      </c>
      <c r="L2843" s="7">
        <v>5099</v>
      </c>
      <c r="M2843" s="32">
        <v>1458</v>
      </c>
      <c r="N2843" s="8">
        <v>6.9293269967806159E-2</v>
      </c>
      <c r="O2843" s="8">
        <v>4.8454469507101194E-2</v>
      </c>
      <c r="P2843" s="20">
        <v>0.12680115273775217</v>
      </c>
      <c r="Q2843" s="8">
        <v>6.638764612498127E-3</v>
      </c>
      <c r="R2843" s="8">
        <v>3.6333608587943766E-2</v>
      </c>
      <c r="S2843" s="20">
        <v>-6.2350119904076684E-2</v>
      </c>
    </row>
    <row r="2844" spans="1:19" ht="13.5" customHeight="1" x14ac:dyDescent="0.2">
      <c r="A2844" s="6">
        <v>42894</v>
      </c>
      <c r="B2844" s="19">
        <v>42530</v>
      </c>
      <c r="C2844" s="19">
        <v>41074</v>
      </c>
      <c r="D2844" s="16" t="s">
        <v>6</v>
      </c>
      <c r="E2844" s="7">
        <v>8712</v>
      </c>
      <c r="F2844" s="7">
        <v>5398</v>
      </c>
      <c r="G2844" s="32">
        <v>3314</v>
      </c>
      <c r="H2844" s="7">
        <v>8517</v>
      </c>
      <c r="I2844" s="7">
        <v>4708</v>
      </c>
      <c r="J2844" s="32">
        <v>3809</v>
      </c>
      <c r="K2844" s="7">
        <v>6538</v>
      </c>
      <c r="L2844" s="7">
        <v>4948</v>
      </c>
      <c r="M2844" s="32">
        <v>1590</v>
      </c>
      <c r="N2844" s="8">
        <v>2.2895385699189807E-2</v>
      </c>
      <c r="O2844" s="8">
        <v>0.14655904842820733</v>
      </c>
      <c r="P2844" s="20">
        <v>-0.12995536886321868</v>
      </c>
      <c r="Q2844" s="8">
        <v>0.18595153825210997</v>
      </c>
      <c r="R2844" s="8">
        <v>0.12858038887727363</v>
      </c>
      <c r="S2844" s="20">
        <v>0.29301599687865787</v>
      </c>
    </row>
    <row r="2845" spans="1:19" ht="13.5" customHeight="1" x14ac:dyDescent="0.2">
      <c r="A2845" s="6">
        <v>42895</v>
      </c>
      <c r="B2845" s="19">
        <v>42531</v>
      </c>
      <c r="C2845" s="19">
        <v>41075</v>
      </c>
      <c r="D2845" s="16" t="s">
        <v>7</v>
      </c>
      <c r="E2845" s="7">
        <v>7762</v>
      </c>
      <c r="F2845" s="7">
        <v>5256</v>
      </c>
      <c r="G2845" s="32">
        <v>2506</v>
      </c>
      <c r="H2845" s="7">
        <v>7367</v>
      </c>
      <c r="I2845" s="7">
        <v>5013</v>
      </c>
      <c r="J2845" s="32">
        <v>2354</v>
      </c>
      <c r="K2845" s="7">
        <v>7435</v>
      </c>
      <c r="L2845" s="7">
        <v>4996</v>
      </c>
      <c r="M2845" s="32">
        <v>2439</v>
      </c>
      <c r="N2845" s="8">
        <v>5.3617483371793062E-2</v>
      </c>
      <c r="O2845" s="8">
        <v>4.8473967684021568E-2</v>
      </c>
      <c r="P2845" s="20">
        <v>6.4570943075616061E-2</v>
      </c>
      <c r="Q2845" s="8">
        <v>0.10224368077250778</v>
      </c>
      <c r="R2845" s="8">
        <v>4.9520766773162972E-2</v>
      </c>
      <c r="S2845" s="20">
        <v>0.23205506391347108</v>
      </c>
    </row>
    <row r="2846" spans="1:19" ht="13.5" customHeight="1" x14ac:dyDescent="0.2">
      <c r="A2846" s="6">
        <v>42896</v>
      </c>
      <c r="B2846" s="19">
        <v>42532</v>
      </c>
      <c r="C2846" s="19">
        <v>41076</v>
      </c>
      <c r="D2846" s="16" t="s">
        <v>1</v>
      </c>
      <c r="E2846" s="7">
        <v>8512</v>
      </c>
      <c r="F2846" s="7">
        <v>5182</v>
      </c>
      <c r="G2846" s="32">
        <v>3330</v>
      </c>
      <c r="H2846" s="7">
        <v>8065</v>
      </c>
      <c r="I2846" s="7">
        <v>4719</v>
      </c>
      <c r="J2846" s="32">
        <v>3346</v>
      </c>
      <c r="K2846" s="7">
        <v>7054</v>
      </c>
      <c r="L2846" s="7">
        <v>4600</v>
      </c>
      <c r="M2846" s="32">
        <v>2454</v>
      </c>
      <c r="N2846" s="8">
        <v>5.5424674519528816E-2</v>
      </c>
      <c r="O2846" s="8">
        <v>9.8114007204916254E-2</v>
      </c>
      <c r="P2846" s="20">
        <v>-4.7818290496114413E-3</v>
      </c>
      <c r="Q2846" s="8">
        <v>8.5852787345324755E-2</v>
      </c>
      <c r="R2846" s="8">
        <v>9.0488215488215396E-2</v>
      </c>
      <c r="S2846" s="20">
        <v>7.871720116618075E-2</v>
      </c>
    </row>
    <row r="2847" spans="1:19" ht="13.5" customHeight="1" x14ac:dyDescent="0.2">
      <c r="A2847" s="6">
        <v>42897</v>
      </c>
      <c r="B2847" s="19">
        <v>42533</v>
      </c>
      <c r="C2847" s="19">
        <v>41077</v>
      </c>
      <c r="D2847" s="16" t="s">
        <v>2</v>
      </c>
      <c r="E2847" s="7">
        <v>8685</v>
      </c>
      <c r="F2847" s="7">
        <v>5560</v>
      </c>
      <c r="G2847" s="32">
        <v>3125</v>
      </c>
      <c r="H2847" s="7">
        <v>8058</v>
      </c>
      <c r="I2847" s="7">
        <v>4984</v>
      </c>
      <c r="J2847" s="32">
        <v>3074</v>
      </c>
      <c r="K2847" s="7">
        <v>6907</v>
      </c>
      <c r="L2847" s="7">
        <v>4971</v>
      </c>
      <c r="M2847" s="32">
        <v>1936</v>
      </c>
      <c r="N2847" s="8">
        <v>7.7810871183916497E-2</v>
      </c>
      <c r="O2847" s="8">
        <v>0.115569823434992</v>
      </c>
      <c r="P2847" s="20">
        <v>1.6590761223161943E-2</v>
      </c>
      <c r="Q2847" s="8">
        <v>8.5760720090011233E-2</v>
      </c>
      <c r="R2847" s="8">
        <v>6.0663868752384609E-2</v>
      </c>
      <c r="S2847" s="20">
        <v>0.13347841857091036</v>
      </c>
    </row>
    <row r="2848" spans="1:19" ht="13.5" customHeight="1" x14ac:dyDescent="0.2">
      <c r="A2848" s="6">
        <v>42898</v>
      </c>
      <c r="B2848" s="19">
        <v>42534</v>
      </c>
      <c r="C2848" s="19">
        <v>41078</v>
      </c>
      <c r="D2848" s="16" t="s">
        <v>3</v>
      </c>
      <c r="E2848" s="7">
        <v>7205</v>
      </c>
      <c r="F2848" s="7">
        <v>4960</v>
      </c>
      <c r="G2848" s="32">
        <v>2245</v>
      </c>
      <c r="H2848" s="7">
        <v>6425</v>
      </c>
      <c r="I2848" s="7">
        <v>4520</v>
      </c>
      <c r="J2848" s="32">
        <v>1905</v>
      </c>
      <c r="K2848" s="7">
        <v>6060</v>
      </c>
      <c r="L2848" s="7">
        <v>4712</v>
      </c>
      <c r="M2848" s="32">
        <v>1348</v>
      </c>
      <c r="N2848" s="8">
        <v>0.12140077821011674</v>
      </c>
      <c r="O2848" s="8">
        <v>9.7345132743362761E-2</v>
      </c>
      <c r="P2848" s="20">
        <v>0.17847769028871396</v>
      </c>
      <c r="Q2848" s="8">
        <v>0.14729299363057335</v>
      </c>
      <c r="R2848" s="8">
        <v>5.8246212929379038E-2</v>
      </c>
      <c r="S2848" s="20">
        <v>0.40929064657878222</v>
      </c>
    </row>
    <row r="2849" spans="1:19" ht="13.5" customHeight="1" x14ac:dyDescent="0.2">
      <c r="A2849" s="6">
        <v>42899</v>
      </c>
      <c r="B2849" s="19">
        <v>42535</v>
      </c>
      <c r="C2849" s="19">
        <v>41079</v>
      </c>
      <c r="D2849" s="16" t="s">
        <v>4</v>
      </c>
      <c r="E2849" s="7">
        <v>6644</v>
      </c>
      <c r="F2849" s="7">
        <v>4328</v>
      </c>
      <c r="G2849" s="32">
        <v>2316</v>
      </c>
      <c r="H2849" s="7">
        <v>6940</v>
      </c>
      <c r="I2849" s="7">
        <v>4298</v>
      </c>
      <c r="J2849" s="32">
        <v>2642</v>
      </c>
      <c r="K2849" s="7">
        <v>6469</v>
      </c>
      <c r="L2849" s="7">
        <v>4209</v>
      </c>
      <c r="M2849" s="32">
        <v>2260</v>
      </c>
      <c r="N2849" s="8">
        <v>-4.2651296829971153E-2</v>
      </c>
      <c r="O2849" s="8">
        <v>6.9799906933456501E-3</v>
      </c>
      <c r="P2849" s="20">
        <v>-0.1233913701741105</v>
      </c>
      <c r="Q2849" s="8">
        <v>-3.6263417464461822E-2</v>
      </c>
      <c r="R2849" s="8">
        <v>-5.913043478260871E-2</v>
      </c>
      <c r="S2849" s="20">
        <v>9.5902353966870191E-3</v>
      </c>
    </row>
    <row r="2850" spans="1:19" ht="13.5" customHeight="1" x14ac:dyDescent="0.2">
      <c r="A2850" s="6">
        <v>42900</v>
      </c>
      <c r="B2850" s="19">
        <v>42536</v>
      </c>
      <c r="C2850" s="19">
        <v>41080</v>
      </c>
      <c r="D2850" s="16" t="s">
        <v>5</v>
      </c>
      <c r="E2850" s="7">
        <v>7455</v>
      </c>
      <c r="F2850" s="7">
        <v>5233</v>
      </c>
      <c r="G2850" s="32">
        <v>2222</v>
      </c>
      <c r="H2850" s="7">
        <v>6890</v>
      </c>
      <c r="I2850" s="7">
        <v>5157</v>
      </c>
      <c r="J2850" s="32">
        <v>1733</v>
      </c>
      <c r="K2850" s="7">
        <v>6275</v>
      </c>
      <c r="L2850" s="7">
        <v>4640</v>
      </c>
      <c r="M2850" s="32">
        <v>1635</v>
      </c>
      <c r="N2850" s="8">
        <v>8.2002902757619678E-2</v>
      </c>
      <c r="O2850" s="8">
        <v>1.4737250339344588E-2</v>
      </c>
      <c r="P2850" s="20">
        <v>0.28216964800923261</v>
      </c>
      <c r="Q2850" s="8">
        <v>0.12240289069557364</v>
      </c>
      <c r="R2850" s="8">
        <v>8.2988410596026574E-2</v>
      </c>
      <c r="S2850" s="20">
        <v>0.22762430939226519</v>
      </c>
    </row>
    <row r="2851" spans="1:19" ht="13.5" customHeight="1" x14ac:dyDescent="0.2">
      <c r="A2851" s="6">
        <v>42901</v>
      </c>
      <c r="B2851" s="19">
        <v>42537</v>
      </c>
      <c r="C2851" s="19">
        <v>41081</v>
      </c>
      <c r="D2851" s="16" t="s">
        <v>6</v>
      </c>
      <c r="E2851" s="7">
        <v>8477</v>
      </c>
      <c r="F2851" s="7">
        <v>5209</v>
      </c>
      <c r="G2851" s="32">
        <v>3268</v>
      </c>
      <c r="H2851" s="7">
        <v>8067</v>
      </c>
      <c r="I2851" s="7">
        <v>4725</v>
      </c>
      <c r="J2851" s="32">
        <v>3342</v>
      </c>
      <c r="K2851" s="7">
        <v>6932</v>
      </c>
      <c r="L2851" s="7">
        <v>4768</v>
      </c>
      <c r="M2851" s="32">
        <v>2164</v>
      </c>
      <c r="N2851" s="8">
        <v>5.0824346101400852E-2</v>
      </c>
      <c r="O2851" s="8">
        <v>0.10243386243386254</v>
      </c>
      <c r="P2851" s="20">
        <v>-2.2142429682824649E-2</v>
      </c>
      <c r="Q2851" s="8">
        <v>8.4847709239825875E-2</v>
      </c>
      <c r="R2851" s="8">
        <v>8.6566541510221029E-2</v>
      </c>
      <c r="S2851" s="20">
        <v>8.2119205298013309E-2</v>
      </c>
    </row>
    <row r="2852" spans="1:19" ht="13.5" customHeight="1" x14ac:dyDescent="0.2">
      <c r="A2852" s="6">
        <v>42902</v>
      </c>
      <c r="B2852" s="19">
        <v>42538</v>
      </c>
      <c r="C2852" s="19">
        <v>41082</v>
      </c>
      <c r="D2852" s="16" t="s">
        <v>7</v>
      </c>
      <c r="E2852" s="7">
        <v>8134</v>
      </c>
      <c r="F2852" s="7">
        <v>5445</v>
      </c>
      <c r="G2852" s="32">
        <v>2689</v>
      </c>
      <c r="H2852" s="7">
        <v>7056</v>
      </c>
      <c r="I2852" s="7">
        <v>4807</v>
      </c>
      <c r="J2852" s="32">
        <v>2249</v>
      </c>
      <c r="K2852" s="7">
        <v>6866</v>
      </c>
      <c r="L2852" s="7">
        <v>4470</v>
      </c>
      <c r="M2852" s="32">
        <v>2396</v>
      </c>
      <c r="N2852" s="8">
        <v>0.15277777777777768</v>
      </c>
      <c r="O2852" s="8">
        <v>0.13272311212814647</v>
      </c>
      <c r="P2852" s="20">
        <v>0.19564250778123604</v>
      </c>
      <c r="Q2852" s="8">
        <v>0.13365853658536575</v>
      </c>
      <c r="R2852" s="8">
        <v>6.0783167738164723E-2</v>
      </c>
      <c r="S2852" s="20">
        <v>0.3168462291870715</v>
      </c>
    </row>
    <row r="2853" spans="1:19" ht="13.5" customHeight="1" x14ac:dyDescent="0.2">
      <c r="A2853" s="6">
        <v>42903</v>
      </c>
      <c r="B2853" s="19">
        <v>42539</v>
      </c>
      <c r="C2853" s="19">
        <v>41083</v>
      </c>
      <c r="D2853" s="16" t="s">
        <v>1</v>
      </c>
      <c r="E2853" s="7">
        <v>8523</v>
      </c>
      <c r="F2853" s="7">
        <v>5195</v>
      </c>
      <c r="G2853" s="32">
        <v>3328</v>
      </c>
      <c r="H2853" s="7">
        <v>8295</v>
      </c>
      <c r="I2853" s="7">
        <v>4481</v>
      </c>
      <c r="J2853" s="32">
        <v>3814</v>
      </c>
      <c r="K2853" s="7">
        <v>6658</v>
      </c>
      <c r="L2853" s="7">
        <v>4164</v>
      </c>
      <c r="M2853" s="32">
        <v>2494</v>
      </c>
      <c r="N2853" s="8">
        <v>2.7486437613019943E-2</v>
      </c>
      <c r="O2853" s="8">
        <v>0.15933943316224064</v>
      </c>
      <c r="P2853" s="20">
        <v>-0.1274252753015207</v>
      </c>
      <c r="Q2853" s="8">
        <v>8.4489120753276525E-2</v>
      </c>
      <c r="R2853" s="8">
        <v>0.12057808455565144</v>
      </c>
      <c r="S2853" s="20">
        <v>3.2578343158548018E-2</v>
      </c>
    </row>
    <row r="2854" spans="1:19" ht="13.5" customHeight="1" x14ac:dyDescent="0.2">
      <c r="A2854" s="6">
        <v>42904</v>
      </c>
      <c r="B2854" s="19">
        <v>42540</v>
      </c>
      <c r="C2854" s="19">
        <v>41084</v>
      </c>
      <c r="D2854" s="16" t="s">
        <v>2</v>
      </c>
      <c r="E2854" s="7">
        <v>8577</v>
      </c>
      <c r="F2854" s="7">
        <v>5287</v>
      </c>
      <c r="G2854" s="32">
        <v>3290</v>
      </c>
      <c r="H2854" s="7">
        <v>8150</v>
      </c>
      <c r="I2854" s="7">
        <v>4831</v>
      </c>
      <c r="J2854" s="32">
        <v>3319</v>
      </c>
      <c r="K2854" s="7">
        <v>6849</v>
      </c>
      <c r="L2854" s="7">
        <v>4355</v>
      </c>
      <c r="M2854" s="32">
        <v>2494</v>
      </c>
      <c r="N2854" s="8">
        <v>5.2392638036809824E-2</v>
      </c>
      <c r="O2854" s="8">
        <v>9.4390395363278756E-2</v>
      </c>
      <c r="P2854" s="20">
        <v>-8.7375715576980539E-3</v>
      </c>
      <c r="Q2854" s="8">
        <v>0.12426268187180489</v>
      </c>
      <c r="R2854" s="8">
        <v>3.5651322233104743E-2</v>
      </c>
      <c r="S2854" s="20">
        <v>0.30348652931854203</v>
      </c>
    </row>
    <row r="2855" spans="1:19" ht="13.5" customHeight="1" x14ac:dyDescent="0.2">
      <c r="A2855" s="6">
        <v>42905</v>
      </c>
      <c r="B2855" s="19">
        <v>42541</v>
      </c>
      <c r="C2855" s="19">
        <v>41085</v>
      </c>
      <c r="D2855" s="16" t="s">
        <v>3</v>
      </c>
      <c r="E2855" s="7">
        <v>7014</v>
      </c>
      <c r="F2855" s="7">
        <v>4625</v>
      </c>
      <c r="G2855" s="32">
        <v>2389</v>
      </c>
      <c r="H2855" s="7">
        <v>6846</v>
      </c>
      <c r="I2855" s="7">
        <v>4515</v>
      </c>
      <c r="J2855" s="32">
        <v>2331</v>
      </c>
      <c r="K2855" s="7">
        <v>5763</v>
      </c>
      <c r="L2855" s="7">
        <v>3887</v>
      </c>
      <c r="M2855" s="32">
        <v>1876</v>
      </c>
      <c r="N2855" s="8">
        <v>2.4539877300613577E-2</v>
      </c>
      <c r="O2855" s="8">
        <v>2.4363233665559259E-2</v>
      </c>
      <c r="P2855" s="20">
        <v>2.4882024882024956E-2</v>
      </c>
      <c r="Q2855" s="8">
        <v>8.1739666872300942E-2</v>
      </c>
      <c r="R2855" s="8">
        <v>4.2370971377056588E-2</v>
      </c>
      <c r="S2855" s="20">
        <v>0.1670737664875428</v>
      </c>
    </row>
    <row r="2856" spans="1:19" ht="13.5" customHeight="1" x14ac:dyDescent="0.2">
      <c r="A2856" s="6">
        <v>42906</v>
      </c>
      <c r="B2856" s="19">
        <v>42542</v>
      </c>
      <c r="C2856" s="19">
        <v>41086</v>
      </c>
      <c r="D2856" s="16" t="s">
        <v>4</v>
      </c>
      <c r="E2856" s="7">
        <v>6879</v>
      </c>
      <c r="F2856" s="7">
        <v>4579</v>
      </c>
      <c r="G2856" s="32">
        <v>2300</v>
      </c>
      <c r="H2856" s="7">
        <v>6969</v>
      </c>
      <c r="I2856" s="7">
        <v>4315</v>
      </c>
      <c r="J2856" s="32">
        <v>2654</v>
      </c>
      <c r="K2856" s="7">
        <v>6631</v>
      </c>
      <c r="L2856" s="7">
        <v>3965</v>
      </c>
      <c r="M2856" s="32">
        <v>2666</v>
      </c>
      <c r="N2856" s="8">
        <v>-1.291433491175209E-2</v>
      </c>
      <c r="O2856" s="8">
        <v>6.118192352259566E-2</v>
      </c>
      <c r="P2856" s="20">
        <v>-0.13338357196684247</v>
      </c>
      <c r="Q2856" s="8">
        <v>3.7939588501385568E-3</v>
      </c>
      <c r="R2856" s="8">
        <v>7.2867853795688831E-2</v>
      </c>
      <c r="S2856" s="20">
        <v>-0.11025145067698261</v>
      </c>
    </row>
    <row r="2857" spans="1:19" ht="13.5" customHeight="1" x14ac:dyDescent="0.2">
      <c r="A2857" s="6">
        <v>42907</v>
      </c>
      <c r="B2857" s="19">
        <v>42543</v>
      </c>
      <c r="C2857" s="19">
        <v>41087</v>
      </c>
      <c r="D2857" s="16" t="s">
        <v>5</v>
      </c>
      <c r="E2857" s="7">
        <v>7398</v>
      </c>
      <c r="F2857" s="7">
        <v>5199</v>
      </c>
      <c r="G2857" s="32">
        <v>2199</v>
      </c>
      <c r="H2857" s="7">
        <v>6389</v>
      </c>
      <c r="I2857" s="7">
        <v>4786</v>
      </c>
      <c r="J2857" s="32">
        <v>1603</v>
      </c>
      <c r="K2857" s="7">
        <v>6461</v>
      </c>
      <c r="L2857" s="7">
        <v>4645</v>
      </c>
      <c r="M2857" s="32">
        <v>1816</v>
      </c>
      <c r="N2857" s="8">
        <v>0.15792768821411807</v>
      </c>
      <c r="O2857" s="8">
        <v>8.6293355620560064E-2</v>
      </c>
      <c r="P2857" s="20">
        <v>0.37180286961946352</v>
      </c>
      <c r="Q2857" s="8">
        <v>0.23382254836557714</v>
      </c>
      <c r="R2857" s="8">
        <v>0.15302727877578182</v>
      </c>
      <c r="S2857" s="20">
        <v>0.47881640887693333</v>
      </c>
    </row>
    <row r="2858" spans="1:19" ht="13.5" customHeight="1" x14ac:dyDescent="0.2">
      <c r="A2858" s="6">
        <v>42908</v>
      </c>
      <c r="B2858" s="19">
        <v>42544</v>
      </c>
      <c r="C2858" s="19">
        <v>41088</v>
      </c>
      <c r="D2858" s="16" t="s">
        <v>6</v>
      </c>
      <c r="E2858" s="7">
        <v>8253</v>
      </c>
      <c r="F2858" s="7">
        <v>5093</v>
      </c>
      <c r="G2858" s="32">
        <v>3160</v>
      </c>
      <c r="H2858" s="7">
        <v>8245</v>
      </c>
      <c r="I2858" s="7">
        <v>4663</v>
      </c>
      <c r="J2858" s="32">
        <v>3582</v>
      </c>
      <c r="K2858" s="7">
        <v>7231</v>
      </c>
      <c r="L2858" s="7">
        <v>4836</v>
      </c>
      <c r="M2858" s="32">
        <v>2395</v>
      </c>
      <c r="N2858" s="8">
        <v>9.7028502122498139E-4</v>
      </c>
      <c r="O2858" s="8">
        <v>9.2215312030881513E-2</v>
      </c>
      <c r="P2858" s="20">
        <v>-0.11781127861529872</v>
      </c>
      <c r="Q2858" s="8">
        <v>0.18305619266055051</v>
      </c>
      <c r="R2858" s="8">
        <v>0.2065861170338783</v>
      </c>
      <c r="S2858" s="20">
        <v>0.14700544464609799</v>
      </c>
    </row>
    <row r="2859" spans="1:19" ht="13.5" customHeight="1" x14ac:dyDescent="0.2">
      <c r="A2859" s="6">
        <v>42909</v>
      </c>
      <c r="B2859" s="19">
        <v>42545</v>
      </c>
      <c r="C2859" s="19">
        <v>41089</v>
      </c>
      <c r="D2859" s="16" t="s">
        <v>7</v>
      </c>
      <c r="E2859" s="7">
        <v>7782</v>
      </c>
      <c r="F2859" s="7">
        <v>4932</v>
      </c>
      <c r="G2859" s="32">
        <v>2850</v>
      </c>
      <c r="H2859" s="7">
        <v>7039</v>
      </c>
      <c r="I2859" s="7">
        <v>4531</v>
      </c>
      <c r="J2859" s="32">
        <v>2508</v>
      </c>
      <c r="K2859" s="7">
        <v>7434</v>
      </c>
      <c r="L2859" s="7">
        <v>4962</v>
      </c>
      <c r="M2859" s="32">
        <v>2472</v>
      </c>
      <c r="N2859" s="8">
        <v>0.10555476630203153</v>
      </c>
      <c r="O2859" s="8">
        <v>8.8501434561906844E-2</v>
      </c>
      <c r="P2859" s="20">
        <v>0.13636363636363646</v>
      </c>
      <c r="Q2859" s="8">
        <v>0.13011908219575941</v>
      </c>
      <c r="R2859" s="8">
        <v>4.0716612377849071E-3</v>
      </c>
      <c r="S2859" s="20">
        <v>0.44376899696048633</v>
      </c>
    </row>
    <row r="2860" spans="1:19" ht="13.5" customHeight="1" x14ac:dyDescent="0.2">
      <c r="A2860" s="6">
        <v>42910</v>
      </c>
      <c r="B2860" s="19">
        <v>42546</v>
      </c>
      <c r="C2860" s="19">
        <v>41090</v>
      </c>
      <c r="D2860" s="16" t="s">
        <v>1</v>
      </c>
      <c r="E2860" s="7">
        <v>8707</v>
      </c>
      <c r="F2860" s="7">
        <v>4967</v>
      </c>
      <c r="G2860" s="32">
        <v>3740</v>
      </c>
      <c r="H2860" s="7">
        <v>8885</v>
      </c>
      <c r="I2860" s="7">
        <v>4643</v>
      </c>
      <c r="J2860" s="32">
        <v>4242</v>
      </c>
      <c r="K2860" s="7">
        <v>7817</v>
      </c>
      <c r="L2860" s="7">
        <v>4808</v>
      </c>
      <c r="M2860" s="32">
        <v>3009</v>
      </c>
      <c r="N2860" s="8">
        <v>-2.0033764772087737E-2</v>
      </c>
      <c r="O2860" s="8">
        <v>6.9782468231746719E-2</v>
      </c>
      <c r="P2860" s="20">
        <v>-0.11834040546911839</v>
      </c>
      <c r="Q2860" s="8">
        <v>0.16046914567506332</v>
      </c>
      <c r="R2860" s="8">
        <v>0.15726933830382106</v>
      </c>
      <c r="S2860" s="20">
        <v>0.16474618498909988</v>
      </c>
    </row>
    <row r="2861" spans="1:19" ht="13.5" customHeight="1" x14ac:dyDescent="0.2">
      <c r="A2861" s="6">
        <v>42911</v>
      </c>
      <c r="B2861" s="19">
        <v>42547</v>
      </c>
      <c r="C2861" s="19">
        <v>41091</v>
      </c>
      <c r="D2861" s="16" t="s">
        <v>2</v>
      </c>
      <c r="E2861" s="7">
        <v>8091</v>
      </c>
      <c r="F2861" s="7">
        <v>5142</v>
      </c>
      <c r="G2861" s="32">
        <v>2949</v>
      </c>
      <c r="H2861" s="7">
        <v>8257</v>
      </c>
      <c r="I2861" s="7">
        <v>4742</v>
      </c>
      <c r="J2861" s="32">
        <v>3515</v>
      </c>
      <c r="K2861" s="7">
        <v>7553</v>
      </c>
      <c r="L2861" s="7">
        <v>5195</v>
      </c>
      <c r="M2861" s="32">
        <v>2358</v>
      </c>
      <c r="N2861" s="8">
        <v>-2.0104154051108103E-2</v>
      </c>
      <c r="O2861" s="8">
        <v>8.4352593842260681E-2</v>
      </c>
      <c r="P2861" s="20">
        <v>-0.16102418207681368</v>
      </c>
      <c r="Q2861" s="8">
        <v>6.1253934942287591E-2</v>
      </c>
      <c r="R2861" s="8">
        <v>0.10795087265675507</v>
      </c>
      <c r="S2861" s="20">
        <v>-1.1397921555481028E-2</v>
      </c>
    </row>
    <row r="2862" spans="1:19" ht="13.5" customHeight="1" x14ac:dyDescent="0.2">
      <c r="A2862" s="6">
        <v>42912</v>
      </c>
      <c r="B2862" s="19">
        <v>42548</v>
      </c>
      <c r="C2862" s="19">
        <v>41092</v>
      </c>
      <c r="D2862" s="16" t="s">
        <v>3</v>
      </c>
      <c r="E2862" s="7">
        <v>6602</v>
      </c>
      <c r="F2862" s="7">
        <v>4124</v>
      </c>
      <c r="G2862" s="32">
        <v>2478</v>
      </c>
      <c r="H2862" s="7">
        <v>7051</v>
      </c>
      <c r="I2862" s="7">
        <v>4408</v>
      </c>
      <c r="J2862" s="32">
        <v>2643</v>
      </c>
      <c r="K2862" s="7">
        <v>5570</v>
      </c>
      <c r="L2862" s="7">
        <v>3856</v>
      </c>
      <c r="M2862" s="32">
        <v>1714</v>
      </c>
      <c r="N2862" s="8">
        <v>-6.3678910792795307E-2</v>
      </c>
      <c r="O2862" s="8">
        <v>-6.4428312159709566E-2</v>
      </c>
      <c r="P2862" s="20">
        <v>-6.242905788876274E-2</v>
      </c>
      <c r="Q2862" s="8">
        <v>6.1585463900948767E-2</v>
      </c>
      <c r="R2862" s="8">
        <v>-6.3578564940962812E-2</v>
      </c>
      <c r="S2862" s="20">
        <v>0.36528925619834718</v>
      </c>
    </row>
    <row r="2863" spans="1:19" ht="13.5" customHeight="1" x14ac:dyDescent="0.2">
      <c r="A2863" s="6">
        <v>42913</v>
      </c>
      <c r="B2863" s="19">
        <v>42549</v>
      </c>
      <c r="C2863" s="19">
        <v>41093</v>
      </c>
      <c r="D2863" s="16" t="s">
        <v>4</v>
      </c>
      <c r="E2863" s="7">
        <v>6530</v>
      </c>
      <c r="F2863" s="7">
        <v>4128</v>
      </c>
      <c r="G2863" s="32">
        <v>2402</v>
      </c>
      <c r="H2863" s="7">
        <v>7264</v>
      </c>
      <c r="I2863" s="7">
        <v>4425</v>
      </c>
      <c r="J2863" s="32">
        <v>2839</v>
      </c>
      <c r="K2863" s="7">
        <v>6127</v>
      </c>
      <c r="L2863" s="7">
        <v>3807</v>
      </c>
      <c r="M2863" s="32">
        <v>2320</v>
      </c>
      <c r="N2863" s="8">
        <v>-0.10104625550660795</v>
      </c>
      <c r="O2863" s="8">
        <v>-6.7118644067796662E-2</v>
      </c>
      <c r="P2863" s="20">
        <v>-0.15392743923916874</v>
      </c>
      <c r="Q2863" s="8">
        <v>-9.6818810511756559E-2</v>
      </c>
      <c r="R2863" s="8">
        <v>-0.13277310924369745</v>
      </c>
      <c r="S2863" s="20">
        <v>-2.7530364372469585E-2</v>
      </c>
    </row>
    <row r="2864" spans="1:19" ht="13.5" customHeight="1" x14ac:dyDescent="0.2">
      <c r="A2864" s="6">
        <v>42914</v>
      </c>
      <c r="B2864" s="19">
        <v>42550</v>
      </c>
      <c r="C2864" s="19">
        <v>41094</v>
      </c>
      <c r="D2864" s="16" t="s">
        <v>5</v>
      </c>
      <c r="E2864" s="7">
        <v>7941</v>
      </c>
      <c r="F2864" s="7">
        <v>5331</v>
      </c>
      <c r="G2864" s="32">
        <v>2610</v>
      </c>
      <c r="H2864" s="7">
        <v>6977</v>
      </c>
      <c r="I2864" s="7">
        <v>4778</v>
      </c>
      <c r="J2864" s="32">
        <v>2199</v>
      </c>
      <c r="K2864" s="7">
        <v>6291</v>
      </c>
      <c r="L2864" s="7">
        <v>4705</v>
      </c>
      <c r="M2864" s="32">
        <v>1586</v>
      </c>
      <c r="N2864" s="8">
        <v>0.13816826716353736</v>
      </c>
      <c r="O2864" s="8">
        <v>0.11573880284637927</v>
      </c>
      <c r="P2864" s="20">
        <v>0.18690313778990442</v>
      </c>
      <c r="Q2864" s="8">
        <v>0.18328118015198935</v>
      </c>
      <c r="R2864" s="8">
        <v>6.7053642914331357E-2</v>
      </c>
      <c r="S2864" s="20">
        <v>0.52186588921282806</v>
      </c>
    </row>
    <row r="2865" spans="1:19" ht="13.5" customHeight="1" x14ac:dyDescent="0.2">
      <c r="A2865" s="6">
        <v>42915</v>
      </c>
      <c r="B2865" s="19">
        <v>42551</v>
      </c>
      <c r="C2865" s="19">
        <v>41095</v>
      </c>
      <c r="D2865" s="16" t="s">
        <v>6</v>
      </c>
      <c r="E2865" s="7">
        <v>8496</v>
      </c>
      <c r="F2865" s="7">
        <v>4987</v>
      </c>
      <c r="G2865" s="32">
        <v>3509</v>
      </c>
      <c r="H2865" s="7">
        <v>8628</v>
      </c>
      <c r="I2865" s="7">
        <v>4714</v>
      </c>
      <c r="J2865" s="32">
        <v>3914</v>
      </c>
      <c r="K2865" s="7">
        <v>6550</v>
      </c>
      <c r="L2865" s="7">
        <v>4603</v>
      </c>
      <c r="M2865" s="32">
        <v>1947</v>
      </c>
      <c r="N2865" s="8">
        <v>-1.5299026425591111E-2</v>
      </c>
      <c r="O2865" s="8">
        <v>5.7912600763682542E-2</v>
      </c>
      <c r="P2865" s="20">
        <v>-0.10347470618293308</v>
      </c>
      <c r="Q2865" s="8">
        <v>0.10913838120104447</v>
      </c>
      <c r="R2865" s="8">
        <v>4.8570227081581097E-2</v>
      </c>
      <c r="S2865" s="20">
        <v>0.20833333333333326</v>
      </c>
    </row>
    <row r="2866" spans="1:19" ht="13.5" customHeight="1" x14ac:dyDescent="0.2">
      <c r="A2866" s="6">
        <v>42916</v>
      </c>
      <c r="B2866" s="19">
        <v>42552</v>
      </c>
      <c r="C2866" s="19">
        <v>41096</v>
      </c>
      <c r="D2866" s="16" t="s">
        <v>7</v>
      </c>
      <c r="E2866" s="7">
        <v>8664</v>
      </c>
      <c r="F2866" s="7">
        <v>5801</v>
      </c>
      <c r="G2866" s="32">
        <v>2863</v>
      </c>
      <c r="H2866" s="7">
        <v>7283</v>
      </c>
      <c r="I2866" s="7">
        <v>4785</v>
      </c>
      <c r="J2866" s="32">
        <v>2498</v>
      </c>
      <c r="K2866" s="7">
        <v>6918</v>
      </c>
      <c r="L2866" s="7">
        <v>4875</v>
      </c>
      <c r="M2866" s="32">
        <v>2043</v>
      </c>
      <c r="N2866" s="8">
        <v>0.18961966222710425</v>
      </c>
      <c r="O2866" s="8">
        <v>0.21233019853709512</v>
      </c>
      <c r="P2866" s="20">
        <v>0.14611689351481183</v>
      </c>
      <c r="Q2866" s="8">
        <v>0.29429339707200475</v>
      </c>
      <c r="R2866" s="8">
        <v>0.13901433339878255</v>
      </c>
      <c r="S2866" s="20">
        <v>0.78825733916302321</v>
      </c>
    </row>
    <row r="2867" spans="1:19" ht="13.5" customHeight="1" x14ac:dyDescent="0.2">
      <c r="A2867" s="6">
        <v>42917</v>
      </c>
      <c r="B2867" s="19">
        <v>42553</v>
      </c>
      <c r="C2867" s="19">
        <v>41097</v>
      </c>
      <c r="D2867" s="16" t="s">
        <v>1</v>
      </c>
      <c r="E2867" s="7">
        <v>9149</v>
      </c>
      <c r="F2867" s="7">
        <v>5270</v>
      </c>
      <c r="G2867" s="32">
        <v>3879</v>
      </c>
      <c r="H2867" s="7">
        <v>8370</v>
      </c>
      <c r="I2867" s="7">
        <v>4636</v>
      </c>
      <c r="J2867" s="32">
        <v>3734</v>
      </c>
      <c r="K2867" s="7">
        <v>8020</v>
      </c>
      <c r="L2867" s="7">
        <v>4883</v>
      </c>
      <c r="M2867" s="32">
        <v>3137</v>
      </c>
      <c r="N2867" s="8">
        <v>9.3070489844683468E-2</v>
      </c>
      <c r="O2867" s="8">
        <v>0.13675582398619501</v>
      </c>
      <c r="P2867" s="20">
        <v>3.8832351365827522E-2</v>
      </c>
      <c r="Q2867" s="8">
        <v>0.16133536430566142</v>
      </c>
      <c r="R2867" s="8">
        <v>0.13090128755364816</v>
      </c>
      <c r="S2867" s="20">
        <v>0.20540708514605344</v>
      </c>
    </row>
    <row r="2868" spans="1:19" ht="13.5" customHeight="1" x14ac:dyDescent="0.2">
      <c r="A2868" s="6">
        <v>42918</v>
      </c>
      <c r="B2868" s="19">
        <v>42554</v>
      </c>
      <c r="C2868" s="19">
        <v>41098</v>
      </c>
      <c r="D2868" s="16" t="s">
        <v>2</v>
      </c>
      <c r="E2868" s="7">
        <v>7622</v>
      </c>
      <c r="F2868" s="7">
        <v>4481</v>
      </c>
      <c r="G2868" s="32">
        <v>3141</v>
      </c>
      <c r="H2868" s="7">
        <v>7900</v>
      </c>
      <c r="I2868" s="7">
        <v>4664</v>
      </c>
      <c r="J2868" s="32">
        <v>3236</v>
      </c>
      <c r="K2868" s="7">
        <v>7513</v>
      </c>
      <c r="L2868" s="7">
        <v>5206</v>
      </c>
      <c r="M2868" s="32">
        <v>2307</v>
      </c>
      <c r="N2868" s="8">
        <v>-3.5189873417721507E-2</v>
      </c>
      <c r="O2868" s="8">
        <v>-3.9236706689536827E-2</v>
      </c>
      <c r="P2868" s="20">
        <v>-2.9357231149567342E-2</v>
      </c>
      <c r="Q2868" s="8">
        <v>2.5841184387617844E-2</v>
      </c>
      <c r="R2868" s="8">
        <v>-4.7608926673751384E-2</v>
      </c>
      <c r="S2868" s="20">
        <v>0.15266055045871552</v>
      </c>
    </row>
    <row r="2869" spans="1:19" ht="13.5" customHeight="1" x14ac:dyDescent="0.2">
      <c r="A2869" s="6">
        <v>42919</v>
      </c>
      <c r="B2869" s="19">
        <v>42555</v>
      </c>
      <c r="C2869" s="19">
        <v>41099</v>
      </c>
      <c r="D2869" s="16" t="s">
        <v>3</v>
      </c>
      <c r="E2869" s="7">
        <v>7056</v>
      </c>
      <c r="F2869" s="7">
        <v>4302</v>
      </c>
      <c r="G2869" s="32">
        <v>2754</v>
      </c>
      <c r="H2869" s="7">
        <v>7012</v>
      </c>
      <c r="I2869" s="7">
        <v>4455</v>
      </c>
      <c r="J2869" s="32">
        <v>2557</v>
      </c>
      <c r="K2869" s="7">
        <v>6209</v>
      </c>
      <c r="L2869" s="7">
        <v>4466</v>
      </c>
      <c r="M2869" s="32">
        <v>1743</v>
      </c>
      <c r="N2869" s="8">
        <v>6.2749572162008604E-3</v>
      </c>
      <c r="O2869" s="8">
        <v>-3.4343434343434343E-2</v>
      </c>
      <c r="P2869" s="20">
        <v>7.7043410246382393E-2</v>
      </c>
      <c r="Q2869" s="8">
        <v>0.10578279266572643</v>
      </c>
      <c r="R2869" s="8">
        <v>-4.1657384718200019E-2</v>
      </c>
      <c r="S2869" s="20">
        <v>0.45560253699788578</v>
      </c>
    </row>
    <row r="2870" spans="1:19" ht="13.5" customHeight="1" x14ac:dyDescent="0.2">
      <c r="A2870" s="6">
        <v>42920</v>
      </c>
      <c r="B2870" s="19">
        <v>42556</v>
      </c>
      <c r="C2870" s="19">
        <v>41100</v>
      </c>
      <c r="D2870" s="16" t="s">
        <v>4</v>
      </c>
      <c r="E2870" s="7">
        <v>6632</v>
      </c>
      <c r="F2870" s="7">
        <v>4148</v>
      </c>
      <c r="G2870" s="32">
        <v>2484</v>
      </c>
      <c r="H2870" s="7">
        <v>7573</v>
      </c>
      <c r="I2870" s="7">
        <v>4545</v>
      </c>
      <c r="J2870" s="32">
        <v>3028</v>
      </c>
      <c r="K2870" s="7">
        <v>7051</v>
      </c>
      <c r="L2870" s="7">
        <v>4616</v>
      </c>
      <c r="M2870" s="32">
        <v>2435</v>
      </c>
      <c r="N2870" s="8">
        <v>-0.12425722963158592</v>
      </c>
      <c r="O2870" s="8">
        <v>-8.7348734873487377E-2</v>
      </c>
      <c r="P2870" s="20">
        <v>-0.17965653896961686</v>
      </c>
      <c r="Q2870" s="8">
        <v>-5.5539732270008524E-2</v>
      </c>
      <c r="R2870" s="8">
        <v>-8.3314917127071841E-2</v>
      </c>
      <c r="S2870" s="20">
        <v>-5.2062474969963857E-3</v>
      </c>
    </row>
    <row r="2871" spans="1:19" ht="13.5" customHeight="1" x14ac:dyDescent="0.2">
      <c r="A2871" s="6">
        <v>42921</v>
      </c>
      <c r="B2871" s="19">
        <v>42557</v>
      </c>
      <c r="C2871" s="19">
        <v>41101</v>
      </c>
      <c r="D2871" s="16" t="s">
        <v>5</v>
      </c>
      <c r="E2871" s="7">
        <v>7801</v>
      </c>
      <c r="F2871" s="7">
        <v>5238</v>
      </c>
      <c r="G2871" s="32">
        <v>2563</v>
      </c>
      <c r="H2871" s="7">
        <v>6866</v>
      </c>
      <c r="I2871" s="7">
        <v>4770</v>
      </c>
      <c r="J2871" s="32">
        <v>2096</v>
      </c>
      <c r="K2871" s="7">
        <v>7168</v>
      </c>
      <c r="L2871" s="7">
        <v>5245</v>
      </c>
      <c r="M2871" s="32">
        <v>1923</v>
      </c>
      <c r="N2871" s="8">
        <v>0.13617826973492564</v>
      </c>
      <c r="O2871" s="8">
        <v>9.811320754716979E-2</v>
      </c>
      <c r="P2871" s="20">
        <v>0.22280534351145032</v>
      </c>
      <c r="Q2871" s="8">
        <v>0.15741839762611276</v>
      </c>
      <c r="R2871" s="8">
        <v>7.2042570609905932E-2</v>
      </c>
      <c r="S2871" s="20">
        <v>0.3824163969795038</v>
      </c>
    </row>
    <row r="2872" spans="1:19" ht="13.5" customHeight="1" x14ac:dyDescent="0.2">
      <c r="A2872" s="6">
        <v>42922</v>
      </c>
      <c r="B2872" s="19">
        <v>42558</v>
      </c>
      <c r="C2872" s="19">
        <v>41102</v>
      </c>
      <c r="D2872" s="16" t="s">
        <v>6</v>
      </c>
      <c r="E2872" s="7">
        <v>8154</v>
      </c>
      <c r="F2872" s="7">
        <v>5095</v>
      </c>
      <c r="G2872" s="32">
        <v>3059</v>
      </c>
      <c r="H2872" s="7">
        <v>8361</v>
      </c>
      <c r="I2872" s="7">
        <v>4661</v>
      </c>
      <c r="J2872" s="32">
        <v>3700</v>
      </c>
      <c r="K2872" s="7">
        <v>7538</v>
      </c>
      <c r="L2872" s="7">
        <v>5142</v>
      </c>
      <c r="M2872" s="32">
        <v>2396</v>
      </c>
      <c r="N2872" s="8">
        <v>-2.4757804090419833E-2</v>
      </c>
      <c r="O2872" s="8">
        <v>9.3113065865694011E-2</v>
      </c>
      <c r="P2872" s="20">
        <v>-0.17324324324324325</v>
      </c>
      <c r="Q2872" s="8">
        <v>4.1778459179762306E-2</v>
      </c>
      <c r="R2872" s="8">
        <v>7.9906740144128907E-2</v>
      </c>
      <c r="S2872" s="20">
        <v>-1.60823415889354E-2</v>
      </c>
    </row>
    <row r="2873" spans="1:19" ht="13.5" customHeight="1" x14ac:dyDescent="0.2">
      <c r="A2873" s="6">
        <v>42923</v>
      </c>
      <c r="B2873" s="19">
        <v>42559</v>
      </c>
      <c r="C2873" s="19">
        <v>41103</v>
      </c>
      <c r="D2873" s="16" t="s">
        <v>7</v>
      </c>
      <c r="E2873" s="7">
        <v>8136</v>
      </c>
      <c r="F2873" s="7">
        <v>5423</v>
      </c>
      <c r="G2873" s="32">
        <v>2713</v>
      </c>
      <c r="H2873" s="7">
        <v>7099</v>
      </c>
      <c r="I2873" s="7">
        <v>4841</v>
      </c>
      <c r="J2873" s="32">
        <v>2258</v>
      </c>
      <c r="K2873" s="7">
        <v>7647</v>
      </c>
      <c r="L2873" s="7">
        <v>5319</v>
      </c>
      <c r="M2873" s="32">
        <v>2328</v>
      </c>
      <c r="N2873" s="8">
        <v>0.14607691224116071</v>
      </c>
      <c r="O2873" s="8">
        <v>0.12022309440198309</v>
      </c>
      <c r="P2873" s="20">
        <v>0.20150575730735154</v>
      </c>
      <c r="Q2873" s="8">
        <v>0.15617450618161155</v>
      </c>
      <c r="R2873" s="8">
        <v>5.8972856863893863E-2</v>
      </c>
      <c r="S2873" s="20">
        <v>0.41597077244258873</v>
      </c>
    </row>
    <row r="2874" spans="1:19" ht="13.5" customHeight="1" x14ac:dyDescent="0.2">
      <c r="A2874" s="6">
        <v>42924</v>
      </c>
      <c r="B2874" s="19">
        <v>42560</v>
      </c>
      <c r="C2874" s="19">
        <v>41104</v>
      </c>
      <c r="D2874" s="16" t="s">
        <v>1</v>
      </c>
      <c r="E2874" s="7">
        <v>9063</v>
      </c>
      <c r="F2874" s="7">
        <v>5600</v>
      </c>
      <c r="G2874" s="32">
        <v>3463</v>
      </c>
      <c r="H2874" s="7">
        <v>8242</v>
      </c>
      <c r="I2874" s="7">
        <v>4653</v>
      </c>
      <c r="J2874" s="32">
        <v>3589</v>
      </c>
      <c r="K2874" s="7">
        <v>7752</v>
      </c>
      <c r="L2874" s="7">
        <v>4824</v>
      </c>
      <c r="M2874" s="32">
        <v>2928</v>
      </c>
      <c r="N2874" s="8">
        <v>9.9611744722154727E-2</v>
      </c>
      <c r="O2874" s="8">
        <v>0.20352460777992687</v>
      </c>
      <c r="P2874" s="20">
        <v>-3.5107272220674335E-2</v>
      </c>
      <c r="Q2874" s="8">
        <v>0.18594608741167229</v>
      </c>
      <c r="R2874" s="8">
        <v>0.23266563944530039</v>
      </c>
      <c r="S2874" s="20">
        <v>0.11745724427234583</v>
      </c>
    </row>
    <row r="2875" spans="1:19" ht="13.5" customHeight="1" x14ac:dyDescent="0.2">
      <c r="A2875" s="6">
        <v>42925</v>
      </c>
      <c r="B2875" s="19">
        <v>42561</v>
      </c>
      <c r="C2875" s="19">
        <v>41105</v>
      </c>
      <c r="D2875" s="16" t="s">
        <v>2</v>
      </c>
      <c r="E2875" s="7">
        <v>8591</v>
      </c>
      <c r="F2875" s="7">
        <v>5532</v>
      </c>
      <c r="G2875" s="32">
        <v>3059</v>
      </c>
      <c r="H2875" s="7">
        <v>8175</v>
      </c>
      <c r="I2875" s="7">
        <v>4869</v>
      </c>
      <c r="J2875" s="32">
        <v>3306</v>
      </c>
      <c r="K2875" s="7">
        <v>7527</v>
      </c>
      <c r="L2875" s="7">
        <v>5201</v>
      </c>
      <c r="M2875" s="32">
        <v>2326</v>
      </c>
      <c r="N2875" s="8">
        <v>5.0886850152905172E-2</v>
      </c>
      <c r="O2875" s="8">
        <v>0.13616759088108443</v>
      </c>
      <c r="P2875" s="20">
        <v>-7.4712643678160884E-2</v>
      </c>
      <c r="Q2875" s="8">
        <v>8.760602607925061E-2</v>
      </c>
      <c r="R2875" s="8">
        <v>0.11419939577039284</v>
      </c>
      <c r="S2875" s="20">
        <v>4.2603953646898507E-2</v>
      </c>
    </row>
    <row r="2876" spans="1:19" ht="13.5" customHeight="1" x14ac:dyDescent="0.2">
      <c r="A2876" s="6">
        <v>42926</v>
      </c>
      <c r="B2876" s="19">
        <v>42562</v>
      </c>
      <c r="C2876" s="19">
        <v>41106</v>
      </c>
      <c r="D2876" s="16" t="s">
        <v>3</v>
      </c>
      <c r="E2876" s="7">
        <v>7785</v>
      </c>
      <c r="F2876" s="7">
        <v>5105</v>
      </c>
      <c r="G2876" s="32">
        <v>2680</v>
      </c>
      <c r="H2876" s="7">
        <v>6956</v>
      </c>
      <c r="I2876" s="7">
        <v>4294</v>
      </c>
      <c r="J2876" s="32">
        <v>2662</v>
      </c>
      <c r="K2876" s="7">
        <v>6204</v>
      </c>
      <c r="L2876" s="7">
        <v>4264</v>
      </c>
      <c r="M2876" s="32">
        <v>1940</v>
      </c>
      <c r="N2876" s="8">
        <v>0.11917768832662445</v>
      </c>
      <c r="O2876" s="8">
        <v>0.18886818816953888</v>
      </c>
      <c r="P2876" s="20">
        <v>6.7618332081142984E-3</v>
      </c>
      <c r="Q2876" s="8">
        <v>0.18637610484608347</v>
      </c>
      <c r="R2876" s="8">
        <v>9.1045095105791729E-2</v>
      </c>
      <c r="S2876" s="20">
        <v>0.42326075411577269</v>
      </c>
    </row>
    <row r="2877" spans="1:19" ht="13.5" customHeight="1" x14ac:dyDescent="0.2">
      <c r="A2877" s="6">
        <v>42927</v>
      </c>
      <c r="B2877" s="19">
        <v>42563</v>
      </c>
      <c r="C2877" s="19">
        <v>41107</v>
      </c>
      <c r="D2877" s="16" t="s">
        <v>4</v>
      </c>
      <c r="E2877" s="7">
        <v>6723</v>
      </c>
      <c r="F2877" s="7">
        <v>4435</v>
      </c>
      <c r="G2877" s="32">
        <v>2288</v>
      </c>
      <c r="H2877" s="7">
        <v>7084</v>
      </c>
      <c r="I2877" s="7">
        <v>4411</v>
      </c>
      <c r="J2877" s="32">
        <v>2673</v>
      </c>
      <c r="K2877" s="7">
        <v>6168</v>
      </c>
      <c r="L2877" s="7">
        <v>4024</v>
      </c>
      <c r="M2877" s="32">
        <v>2144</v>
      </c>
      <c r="N2877" s="8">
        <v>-5.0959909655561852E-2</v>
      </c>
      <c r="O2877" s="8">
        <v>5.44094309680343E-3</v>
      </c>
      <c r="P2877" s="20">
        <v>-0.1440329218106996</v>
      </c>
      <c r="Q2877" s="8">
        <v>-6.8320399113082075E-2</v>
      </c>
      <c r="R2877" s="8">
        <v>-7.2951505016722429E-2</v>
      </c>
      <c r="S2877" s="20">
        <v>-5.9210526315789491E-2</v>
      </c>
    </row>
    <row r="2878" spans="1:19" ht="13.5" customHeight="1" x14ac:dyDescent="0.2">
      <c r="A2878" s="6">
        <v>42928</v>
      </c>
      <c r="B2878" s="19">
        <v>42564</v>
      </c>
      <c r="C2878" s="19">
        <v>41108</v>
      </c>
      <c r="D2878" s="16" t="s">
        <v>5</v>
      </c>
      <c r="E2878" s="7">
        <v>8391</v>
      </c>
      <c r="F2878" s="7">
        <v>5688</v>
      </c>
      <c r="G2878" s="32">
        <v>2703</v>
      </c>
      <c r="H2878" s="7">
        <v>6782</v>
      </c>
      <c r="I2878" s="7">
        <v>4802</v>
      </c>
      <c r="J2878" s="32">
        <v>1980</v>
      </c>
      <c r="K2878" s="7">
        <v>6798</v>
      </c>
      <c r="L2878" s="7">
        <v>4933</v>
      </c>
      <c r="M2878" s="32">
        <v>1865</v>
      </c>
      <c r="N2878" s="8">
        <v>0.23724565025066346</v>
      </c>
      <c r="O2878" s="8">
        <v>0.18450645564348189</v>
      </c>
      <c r="P2878" s="20">
        <v>0.36515151515151523</v>
      </c>
      <c r="Q2878" s="8">
        <v>0.22585829072315566</v>
      </c>
      <c r="R2878" s="8">
        <v>0.13919487282195075</v>
      </c>
      <c r="S2878" s="20">
        <v>0.45950323974082075</v>
      </c>
    </row>
    <row r="2879" spans="1:19" ht="13.5" customHeight="1" x14ac:dyDescent="0.2">
      <c r="A2879" s="6">
        <v>42929</v>
      </c>
      <c r="B2879" s="19">
        <v>42565</v>
      </c>
      <c r="C2879" s="19">
        <v>41109</v>
      </c>
      <c r="D2879" s="16" t="s">
        <v>6</v>
      </c>
      <c r="E2879" s="7">
        <v>8941</v>
      </c>
      <c r="F2879" s="7">
        <v>5610</v>
      </c>
      <c r="G2879" s="32">
        <v>3331</v>
      </c>
      <c r="H2879" s="7">
        <v>8145</v>
      </c>
      <c r="I2879" s="7">
        <v>4555</v>
      </c>
      <c r="J2879" s="32">
        <v>3590</v>
      </c>
      <c r="K2879" s="7">
        <v>7016</v>
      </c>
      <c r="L2879" s="7">
        <v>5044</v>
      </c>
      <c r="M2879" s="32">
        <v>1972</v>
      </c>
      <c r="N2879" s="8">
        <v>9.7728667894413812E-2</v>
      </c>
      <c r="O2879" s="8">
        <v>0.23161361141602632</v>
      </c>
      <c r="P2879" s="20">
        <v>-7.2144846796657336E-2</v>
      </c>
      <c r="Q2879" s="8">
        <v>0.18079767564712101</v>
      </c>
      <c r="R2879" s="8">
        <v>0.25672043010752699</v>
      </c>
      <c r="S2879" s="20">
        <v>7.1750321750321699E-2</v>
      </c>
    </row>
    <row r="2880" spans="1:19" ht="13.5" customHeight="1" x14ac:dyDescent="0.2">
      <c r="A2880" s="6">
        <v>42930</v>
      </c>
      <c r="B2880" s="19">
        <v>42566</v>
      </c>
      <c r="C2880" s="19">
        <v>41110</v>
      </c>
      <c r="D2880" s="16" t="s">
        <v>7</v>
      </c>
      <c r="E2880" s="7">
        <v>9036</v>
      </c>
      <c r="F2880" s="7">
        <v>5645</v>
      </c>
      <c r="G2880" s="32">
        <v>3391</v>
      </c>
      <c r="H2880" s="7">
        <v>7072</v>
      </c>
      <c r="I2880" s="7">
        <v>4824</v>
      </c>
      <c r="J2880" s="32">
        <v>2248</v>
      </c>
      <c r="K2880" s="7">
        <v>7559</v>
      </c>
      <c r="L2880" s="7">
        <v>4658</v>
      </c>
      <c r="M2880" s="32">
        <v>2901</v>
      </c>
      <c r="N2880" s="8">
        <v>0.27771493212669673</v>
      </c>
      <c r="O2880" s="8">
        <v>0.17019071310116085</v>
      </c>
      <c r="P2880" s="20">
        <v>0.50845195729537362</v>
      </c>
      <c r="Q2880" s="8">
        <v>0.24377150722642815</v>
      </c>
      <c r="R2880" s="8">
        <v>4.5370370370370283E-2</v>
      </c>
      <c r="S2880" s="20">
        <v>0.81823056300268093</v>
      </c>
    </row>
    <row r="2881" spans="1:19" ht="13.5" customHeight="1" x14ac:dyDescent="0.2">
      <c r="A2881" s="6">
        <v>42931</v>
      </c>
      <c r="B2881" s="19">
        <v>42567</v>
      </c>
      <c r="C2881" s="19">
        <v>41111</v>
      </c>
      <c r="D2881" s="16" t="s">
        <v>1</v>
      </c>
      <c r="E2881" s="7">
        <v>8649</v>
      </c>
      <c r="F2881" s="7">
        <v>4834</v>
      </c>
      <c r="G2881" s="32">
        <v>3815</v>
      </c>
      <c r="H2881" s="7">
        <v>8231</v>
      </c>
      <c r="I2881" s="7">
        <v>4522</v>
      </c>
      <c r="J2881" s="32">
        <v>3709</v>
      </c>
      <c r="K2881" s="7">
        <v>7513</v>
      </c>
      <c r="L2881" s="7">
        <v>4887</v>
      </c>
      <c r="M2881" s="32">
        <v>2626</v>
      </c>
      <c r="N2881" s="8">
        <v>5.0783622889077895E-2</v>
      </c>
      <c r="O2881" s="8">
        <v>6.8996019460415781E-2</v>
      </c>
      <c r="P2881" s="20">
        <v>2.8579131841466765E-2</v>
      </c>
      <c r="Q2881" s="8">
        <v>0.19050240880935987</v>
      </c>
      <c r="R2881" s="8">
        <v>-0.10481481481481481</v>
      </c>
      <c r="S2881" s="20">
        <v>1.0455764075067022</v>
      </c>
    </row>
    <row r="2882" spans="1:19" ht="13.5" customHeight="1" x14ac:dyDescent="0.2">
      <c r="A2882" s="6">
        <v>42932</v>
      </c>
      <c r="B2882" s="19">
        <v>42568</v>
      </c>
      <c r="C2882" s="19">
        <v>41112</v>
      </c>
      <c r="D2882" s="16" t="s">
        <v>2</v>
      </c>
      <c r="E2882" s="7">
        <v>7803</v>
      </c>
      <c r="F2882" s="7">
        <v>4348</v>
      </c>
      <c r="G2882" s="32">
        <v>3455</v>
      </c>
      <c r="H2882" s="7">
        <v>7238</v>
      </c>
      <c r="I2882" s="7">
        <v>4352</v>
      </c>
      <c r="J2882" s="32">
        <v>2886</v>
      </c>
      <c r="K2882" s="7">
        <v>6532</v>
      </c>
      <c r="L2882" s="7">
        <v>4655</v>
      </c>
      <c r="M2882" s="32">
        <v>1877</v>
      </c>
      <c r="N2882" s="8">
        <v>7.8060237634705709E-2</v>
      </c>
      <c r="O2882" s="8">
        <v>-9.1911764705887578E-4</v>
      </c>
      <c r="P2882" s="20">
        <v>0.19715869715869716</v>
      </c>
      <c r="Q2882" s="8">
        <v>-3.892104939031904E-2</v>
      </c>
      <c r="R2882" s="8">
        <v>-0.18362748779571914</v>
      </c>
      <c r="S2882" s="20">
        <v>0.23702112423916932</v>
      </c>
    </row>
    <row r="2883" spans="1:19" ht="13.5" customHeight="1" x14ac:dyDescent="0.2">
      <c r="A2883" s="6">
        <v>42933</v>
      </c>
      <c r="B2883" s="19">
        <v>42569</v>
      </c>
      <c r="C2883" s="19">
        <v>41113</v>
      </c>
      <c r="D2883" s="16" t="s">
        <v>3</v>
      </c>
      <c r="E2883" s="7">
        <v>6440</v>
      </c>
      <c r="F2883" s="7">
        <v>3756</v>
      </c>
      <c r="G2883" s="32">
        <v>2684</v>
      </c>
      <c r="H2883" s="7">
        <v>6694</v>
      </c>
      <c r="I2883" s="7">
        <v>4268</v>
      </c>
      <c r="J2883" s="32">
        <v>2426</v>
      </c>
      <c r="K2883" s="7">
        <v>5576</v>
      </c>
      <c r="L2883" s="7">
        <v>3620</v>
      </c>
      <c r="M2883" s="32">
        <v>1956</v>
      </c>
      <c r="N2883" s="8">
        <v>-3.7944427845832074E-2</v>
      </c>
      <c r="O2883" s="8">
        <v>-0.11996251171508898</v>
      </c>
      <c r="P2883" s="20">
        <v>0.10634789777411369</v>
      </c>
      <c r="Q2883" s="8">
        <v>-1.7693715680292876E-2</v>
      </c>
      <c r="R2883" s="8">
        <v>-0.22252121713930861</v>
      </c>
      <c r="S2883" s="20">
        <v>0.55594202898550726</v>
      </c>
    </row>
    <row r="2884" spans="1:19" ht="13.5" customHeight="1" x14ac:dyDescent="0.2">
      <c r="A2884" s="6">
        <v>42934</v>
      </c>
      <c r="B2884" s="19">
        <v>42570</v>
      </c>
      <c r="C2884" s="19">
        <v>41114</v>
      </c>
      <c r="D2884" s="16" t="s">
        <v>4</v>
      </c>
      <c r="E2884" s="7">
        <v>5479</v>
      </c>
      <c r="F2884" s="7">
        <v>3457</v>
      </c>
      <c r="G2884" s="32">
        <v>2022</v>
      </c>
      <c r="H2884" s="7">
        <v>6001</v>
      </c>
      <c r="I2884" s="7">
        <v>4044</v>
      </c>
      <c r="J2884" s="32">
        <v>1957</v>
      </c>
      <c r="K2884" s="7">
        <v>6433</v>
      </c>
      <c r="L2884" s="7">
        <v>3837</v>
      </c>
      <c r="M2884" s="32">
        <v>2596</v>
      </c>
      <c r="N2884" s="8">
        <v>-8.6985502416263905E-2</v>
      </c>
      <c r="O2884" s="8">
        <v>-0.14515331355093963</v>
      </c>
      <c r="P2884" s="20">
        <v>3.3214103219213031E-2</v>
      </c>
      <c r="Q2884" s="8">
        <v>-0.20800809482509397</v>
      </c>
      <c r="R2884" s="8">
        <v>-0.24585514834205935</v>
      </c>
      <c r="S2884" s="20">
        <v>-0.13367609254498714</v>
      </c>
    </row>
    <row r="2885" spans="1:19" ht="13.5" customHeight="1" x14ac:dyDescent="0.2">
      <c r="A2885" s="6">
        <v>42935</v>
      </c>
      <c r="B2885" s="19">
        <v>42571</v>
      </c>
      <c r="C2885" s="19">
        <v>41115</v>
      </c>
      <c r="D2885" s="16" t="s">
        <v>5</v>
      </c>
      <c r="E2885" s="7">
        <v>7884</v>
      </c>
      <c r="F2885" s="7">
        <v>5335</v>
      </c>
      <c r="G2885" s="32">
        <v>2549</v>
      </c>
      <c r="H2885" s="7">
        <v>6464</v>
      </c>
      <c r="I2885" s="7">
        <v>4662</v>
      </c>
      <c r="J2885" s="32">
        <v>1802</v>
      </c>
      <c r="K2885" s="7">
        <v>6769</v>
      </c>
      <c r="L2885" s="7">
        <v>4784</v>
      </c>
      <c r="M2885" s="32">
        <v>1985</v>
      </c>
      <c r="N2885" s="8">
        <v>0.21967821782178221</v>
      </c>
      <c r="O2885" s="8">
        <v>0.14435864435864443</v>
      </c>
      <c r="P2885" s="20">
        <v>0.41453940066592665</v>
      </c>
      <c r="Q2885" s="8">
        <v>0.14843408594319007</v>
      </c>
      <c r="R2885" s="8">
        <v>8.7000814995924936E-2</v>
      </c>
      <c r="S2885" s="20">
        <v>0.30250383239652523</v>
      </c>
    </row>
    <row r="2886" spans="1:19" ht="13.5" customHeight="1" x14ac:dyDescent="0.2">
      <c r="A2886" s="6">
        <v>42936</v>
      </c>
      <c r="B2886" s="19">
        <v>42572</v>
      </c>
      <c r="C2886" s="19">
        <v>41116</v>
      </c>
      <c r="D2886" s="16" t="s">
        <v>6</v>
      </c>
      <c r="E2886" s="7">
        <v>9183</v>
      </c>
      <c r="F2886" s="7">
        <v>5634</v>
      </c>
      <c r="G2886" s="32">
        <v>3549</v>
      </c>
      <c r="H2886" s="7">
        <v>7794</v>
      </c>
      <c r="I2886" s="7">
        <v>4499</v>
      </c>
      <c r="J2886" s="32">
        <v>3295</v>
      </c>
      <c r="K2886" s="7">
        <v>6587</v>
      </c>
      <c r="L2886" s="7">
        <v>4404</v>
      </c>
      <c r="M2886" s="32">
        <v>2183</v>
      </c>
      <c r="N2886" s="8">
        <v>0.17821401077752119</v>
      </c>
      <c r="O2886" s="8">
        <v>0.25227828406312525</v>
      </c>
      <c r="P2886" s="20">
        <v>7.7086494688922702E-2</v>
      </c>
      <c r="Q2886" s="8">
        <v>0.19089612242251319</v>
      </c>
      <c r="R2886" s="8">
        <v>0.1717970049916806</v>
      </c>
      <c r="S2886" s="20">
        <v>0.22252841887702379</v>
      </c>
    </row>
    <row r="2887" spans="1:19" ht="13.5" customHeight="1" x14ac:dyDescent="0.2">
      <c r="A2887" s="6">
        <v>42937</v>
      </c>
      <c r="B2887" s="19">
        <v>42573</v>
      </c>
      <c r="C2887" s="19">
        <v>41117</v>
      </c>
      <c r="D2887" s="16" t="s">
        <v>7</v>
      </c>
      <c r="E2887" s="7">
        <v>8774</v>
      </c>
      <c r="F2887" s="7">
        <v>6159</v>
      </c>
      <c r="G2887" s="32">
        <v>2615</v>
      </c>
      <c r="H2887" s="7">
        <v>7232</v>
      </c>
      <c r="I2887" s="7">
        <v>4883</v>
      </c>
      <c r="J2887" s="32">
        <v>2349</v>
      </c>
      <c r="K2887" s="7">
        <v>7468</v>
      </c>
      <c r="L2887" s="7">
        <v>4974</v>
      </c>
      <c r="M2887" s="32">
        <v>2494</v>
      </c>
      <c r="N2887" s="8">
        <v>0.21321902654867264</v>
      </c>
      <c r="O2887" s="8">
        <v>0.26131476551300437</v>
      </c>
      <c r="P2887" s="20">
        <v>0.11323967645806721</v>
      </c>
      <c r="Q2887" s="8">
        <v>0.17629709076283695</v>
      </c>
      <c r="R2887" s="8">
        <v>0.16317280453257799</v>
      </c>
      <c r="S2887" s="20">
        <v>0.20841035120147877</v>
      </c>
    </row>
    <row r="2888" spans="1:19" ht="13.5" customHeight="1" x14ac:dyDescent="0.2">
      <c r="A2888" s="6">
        <v>42938</v>
      </c>
      <c r="B2888" s="19">
        <v>42574</v>
      </c>
      <c r="C2888" s="19">
        <v>41118</v>
      </c>
      <c r="D2888" s="16" t="s">
        <v>1</v>
      </c>
      <c r="E2888" s="7">
        <v>9367</v>
      </c>
      <c r="F2888" s="7">
        <v>5826</v>
      </c>
      <c r="G2888" s="32">
        <v>3541</v>
      </c>
      <c r="H2888" s="7">
        <v>8588</v>
      </c>
      <c r="I2888" s="7">
        <v>4938</v>
      </c>
      <c r="J2888" s="32">
        <v>3650</v>
      </c>
      <c r="K2888" s="7">
        <v>8258</v>
      </c>
      <c r="L2888" s="7">
        <v>5539</v>
      </c>
      <c r="M2888" s="32">
        <v>2719</v>
      </c>
      <c r="N2888" s="8">
        <v>9.0707964601769886E-2</v>
      </c>
      <c r="O2888" s="8">
        <v>0.17982989064398547</v>
      </c>
      <c r="P2888" s="20">
        <v>-2.9863013698630092E-2</v>
      </c>
      <c r="Q2888" s="8">
        <v>0.14749479358079132</v>
      </c>
      <c r="R2888" s="8">
        <v>0.16450129922046774</v>
      </c>
      <c r="S2888" s="20">
        <v>0.12056962025316453</v>
      </c>
    </row>
    <row r="2889" spans="1:19" ht="13.5" customHeight="1" x14ac:dyDescent="0.2">
      <c r="A2889" s="6">
        <v>42939</v>
      </c>
      <c r="B2889" s="19">
        <v>42575</v>
      </c>
      <c r="C2889" s="19">
        <v>41119</v>
      </c>
      <c r="D2889" s="16" t="s">
        <v>2</v>
      </c>
      <c r="E2889" s="7">
        <v>8398</v>
      </c>
      <c r="F2889" s="7">
        <v>5319</v>
      </c>
      <c r="G2889" s="32">
        <v>3079</v>
      </c>
      <c r="H2889" s="7">
        <v>7875</v>
      </c>
      <c r="I2889" s="7">
        <v>4613</v>
      </c>
      <c r="J2889" s="32">
        <v>3262</v>
      </c>
      <c r="K2889" s="7">
        <v>7601</v>
      </c>
      <c r="L2889" s="7">
        <v>5105</v>
      </c>
      <c r="M2889" s="32">
        <v>2496</v>
      </c>
      <c r="N2889" s="8">
        <v>6.6412698412698479E-2</v>
      </c>
      <c r="O2889" s="8">
        <v>0.15304574029915452</v>
      </c>
      <c r="P2889" s="20">
        <v>-5.6100551808706323E-2</v>
      </c>
      <c r="Q2889" s="8">
        <v>6.2365591397849363E-2</v>
      </c>
      <c r="R2889" s="8">
        <v>4.153294317538192E-3</v>
      </c>
      <c r="S2889" s="20">
        <v>0.18059815950920255</v>
      </c>
    </row>
    <row r="2890" spans="1:19" ht="13.5" customHeight="1" x14ac:dyDescent="0.2">
      <c r="A2890" s="6">
        <v>42940</v>
      </c>
      <c r="B2890" s="19">
        <v>42576</v>
      </c>
      <c r="C2890" s="19">
        <v>41120</v>
      </c>
      <c r="D2890" s="16" t="s">
        <v>3</v>
      </c>
      <c r="E2890" s="7">
        <v>8065</v>
      </c>
      <c r="F2890" s="7">
        <v>5757</v>
      </c>
      <c r="G2890" s="32">
        <v>2308</v>
      </c>
      <c r="H2890" s="7">
        <v>7528</v>
      </c>
      <c r="I2890" s="7">
        <v>4672</v>
      </c>
      <c r="J2890" s="32">
        <v>2856</v>
      </c>
      <c r="K2890" s="7">
        <v>6937</v>
      </c>
      <c r="L2890" s="7">
        <v>4753</v>
      </c>
      <c r="M2890" s="32">
        <v>2184</v>
      </c>
      <c r="N2890" s="8">
        <v>7.133368756641878E-2</v>
      </c>
      <c r="O2890" s="8">
        <v>0.23223458904109595</v>
      </c>
      <c r="P2890" s="20">
        <v>-0.1918767507002801</v>
      </c>
      <c r="Q2890" s="8">
        <v>0.2113247221387804</v>
      </c>
      <c r="R2890" s="8">
        <v>0.18383713756940168</v>
      </c>
      <c r="S2890" s="20">
        <v>0.28579387186629535</v>
      </c>
    </row>
    <row r="2891" spans="1:19" ht="13.5" customHeight="1" x14ac:dyDescent="0.2">
      <c r="A2891" s="6">
        <v>42941</v>
      </c>
      <c r="B2891" s="19">
        <v>42577</v>
      </c>
      <c r="C2891" s="19">
        <v>41121</v>
      </c>
      <c r="D2891" s="16" t="s">
        <v>4</v>
      </c>
      <c r="E2891" s="7">
        <v>7076</v>
      </c>
      <c r="F2891" s="7">
        <v>5033</v>
      </c>
      <c r="G2891" s="32">
        <v>2043</v>
      </c>
      <c r="H2891" s="7">
        <v>6882</v>
      </c>
      <c r="I2891" s="7">
        <v>4659</v>
      </c>
      <c r="J2891" s="32">
        <v>2223</v>
      </c>
      <c r="K2891" s="7">
        <v>7414</v>
      </c>
      <c r="L2891" s="7">
        <v>4478</v>
      </c>
      <c r="M2891" s="32">
        <v>2936</v>
      </c>
      <c r="N2891" s="8">
        <v>2.8189479802382955E-2</v>
      </c>
      <c r="O2891" s="8">
        <v>8.0274737068040336E-2</v>
      </c>
      <c r="P2891" s="20">
        <v>-8.0971659919028327E-2</v>
      </c>
      <c r="Q2891" s="8">
        <v>-4.0151926207270705E-2</v>
      </c>
      <c r="R2891" s="8">
        <v>-1.3330719466771224E-2</v>
      </c>
      <c r="S2891" s="20">
        <v>-0.10039630118890353</v>
      </c>
    </row>
    <row r="2892" spans="1:19" ht="13.5" customHeight="1" x14ac:dyDescent="0.2">
      <c r="A2892" s="6">
        <v>42942</v>
      </c>
      <c r="B2892" s="19">
        <v>42578</v>
      </c>
      <c r="C2892" s="19">
        <v>41122</v>
      </c>
      <c r="D2892" s="16" t="s">
        <v>5</v>
      </c>
      <c r="E2892" s="7">
        <v>8422</v>
      </c>
      <c r="F2892" s="7">
        <v>5998</v>
      </c>
      <c r="G2892" s="32">
        <v>2424</v>
      </c>
      <c r="H2892" s="7">
        <v>6787</v>
      </c>
      <c r="I2892" s="7">
        <v>4748</v>
      </c>
      <c r="J2892" s="32">
        <v>2039</v>
      </c>
      <c r="K2892" s="7">
        <v>7975</v>
      </c>
      <c r="L2892" s="7">
        <v>5788</v>
      </c>
      <c r="M2892" s="32">
        <v>2187</v>
      </c>
      <c r="N2892" s="8">
        <v>0.24090172388389575</v>
      </c>
      <c r="O2892" s="8">
        <v>0.26326874473462514</v>
      </c>
      <c r="P2892" s="20">
        <v>0.18881804806277591</v>
      </c>
      <c r="Q2892" s="8">
        <v>0.17281715638490458</v>
      </c>
      <c r="R2892" s="8">
        <v>0.12914156626506035</v>
      </c>
      <c r="S2892" s="20">
        <v>0.29695024077046539</v>
      </c>
    </row>
    <row r="2893" spans="1:19" ht="13.5" customHeight="1" x14ac:dyDescent="0.2">
      <c r="A2893" s="6">
        <v>42943</v>
      </c>
      <c r="B2893" s="19">
        <v>42579</v>
      </c>
      <c r="C2893" s="19">
        <v>41123</v>
      </c>
      <c r="D2893" s="16" t="s">
        <v>6</v>
      </c>
      <c r="E2893" s="7">
        <v>8696</v>
      </c>
      <c r="F2893" s="7">
        <v>5274</v>
      </c>
      <c r="G2893" s="32">
        <v>3422</v>
      </c>
      <c r="H2893" s="7">
        <v>9338</v>
      </c>
      <c r="I2893" s="7">
        <v>5478</v>
      </c>
      <c r="J2893" s="32">
        <v>3860</v>
      </c>
      <c r="K2893" s="7">
        <v>7575</v>
      </c>
      <c r="L2893" s="7">
        <v>5354</v>
      </c>
      <c r="M2893" s="32">
        <v>2221</v>
      </c>
      <c r="N2893" s="8">
        <v>-6.8751338616406033E-2</v>
      </c>
      <c r="O2893" s="8">
        <v>-3.7239868565169809E-2</v>
      </c>
      <c r="P2893" s="20">
        <v>-0.11347150259067362</v>
      </c>
      <c r="Q2893" s="8">
        <v>7.2520966946225895E-2</v>
      </c>
      <c r="R2893" s="8">
        <v>3.3712269698157549E-2</v>
      </c>
      <c r="S2893" s="20">
        <v>0.13838988689288101</v>
      </c>
    </row>
    <row r="2894" spans="1:19" ht="13.5" customHeight="1" x14ac:dyDescent="0.2">
      <c r="A2894" s="6">
        <v>42944</v>
      </c>
      <c r="B2894" s="19">
        <v>42580</v>
      </c>
      <c r="C2894" s="19">
        <v>41124</v>
      </c>
      <c r="D2894" s="16" t="s">
        <v>7</v>
      </c>
      <c r="E2894" s="7">
        <v>8602</v>
      </c>
      <c r="F2894" s="7">
        <v>5957</v>
      </c>
      <c r="G2894" s="32">
        <v>2645</v>
      </c>
      <c r="H2894" s="7">
        <v>7597</v>
      </c>
      <c r="I2894" s="7">
        <v>5185</v>
      </c>
      <c r="J2894" s="32">
        <v>2412</v>
      </c>
      <c r="K2894" s="7">
        <v>8368</v>
      </c>
      <c r="L2894" s="7">
        <v>5598</v>
      </c>
      <c r="M2894" s="32">
        <v>2770</v>
      </c>
      <c r="N2894" s="8">
        <v>0.13228906147163344</v>
      </c>
      <c r="O2894" s="8">
        <v>0.14889103182256513</v>
      </c>
      <c r="P2894" s="20">
        <v>9.6600331674958628E-2</v>
      </c>
      <c r="Q2894" s="8">
        <v>0.13722897937599154</v>
      </c>
      <c r="R2894" s="8">
        <v>0.11283392490192412</v>
      </c>
      <c r="S2894" s="20">
        <v>0.19629127091813658</v>
      </c>
    </row>
    <row r="2895" spans="1:19" ht="13.5" customHeight="1" x14ac:dyDescent="0.2">
      <c r="A2895" s="6">
        <v>42945</v>
      </c>
      <c r="B2895" s="19">
        <v>42581</v>
      </c>
      <c r="C2895" s="19">
        <v>41125</v>
      </c>
      <c r="D2895" s="16" t="s">
        <v>1</v>
      </c>
      <c r="E2895" s="7">
        <v>9364</v>
      </c>
      <c r="F2895" s="7">
        <v>5654</v>
      </c>
      <c r="G2895" s="32">
        <v>3710</v>
      </c>
      <c r="H2895" s="7">
        <v>9481</v>
      </c>
      <c r="I2895" s="7">
        <v>5244</v>
      </c>
      <c r="J2895" s="32">
        <v>4237</v>
      </c>
      <c r="K2895" s="7">
        <v>8056</v>
      </c>
      <c r="L2895" s="7">
        <v>5397</v>
      </c>
      <c r="M2895" s="32">
        <v>2659</v>
      </c>
      <c r="N2895" s="8">
        <v>-1.2340470414513249E-2</v>
      </c>
      <c r="O2895" s="8">
        <v>7.8184591914568946E-2</v>
      </c>
      <c r="P2895" s="20">
        <v>-0.12438045787113527</v>
      </c>
      <c r="Q2895" s="8">
        <v>2.2493994321904243E-2</v>
      </c>
      <c r="R2895" s="8">
        <v>2.1130576124255063E-2</v>
      </c>
      <c r="S2895" s="20">
        <v>2.4578845622756251E-2</v>
      </c>
    </row>
    <row r="2896" spans="1:19" ht="13.5" customHeight="1" x14ac:dyDescent="0.2">
      <c r="A2896" s="6">
        <v>42946</v>
      </c>
      <c r="B2896" s="19">
        <v>42582</v>
      </c>
      <c r="C2896" s="19">
        <v>41126</v>
      </c>
      <c r="D2896" s="16" t="s">
        <v>2</v>
      </c>
      <c r="E2896" s="7">
        <v>8979</v>
      </c>
      <c r="F2896" s="7">
        <v>5590</v>
      </c>
      <c r="G2896" s="32">
        <v>3389</v>
      </c>
      <c r="H2896" s="7">
        <v>8483</v>
      </c>
      <c r="I2896" s="7">
        <v>5221</v>
      </c>
      <c r="J2896" s="32">
        <v>3262</v>
      </c>
      <c r="K2896" s="7">
        <v>8115</v>
      </c>
      <c r="L2896" s="7">
        <v>5864</v>
      </c>
      <c r="M2896" s="32">
        <v>2251</v>
      </c>
      <c r="N2896" s="8">
        <v>5.8469880938347263E-2</v>
      </c>
      <c r="O2896" s="8">
        <v>7.0676115686649998E-2</v>
      </c>
      <c r="P2896" s="20">
        <v>3.8933169834457493E-2</v>
      </c>
      <c r="Q2896" s="8">
        <v>2.4064781021897907E-2</v>
      </c>
      <c r="R2896" s="8">
        <v>4.3118936399568764E-3</v>
      </c>
      <c r="S2896" s="20">
        <v>5.840099937539045E-2</v>
      </c>
    </row>
    <row r="2897" spans="1:19" ht="13.5" customHeight="1" x14ac:dyDescent="0.2">
      <c r="A2897" s="6">
        <v>42947</v>
      </c>
      <c r="B2897" s="19">
        <v>42583</v>
      </c>
      <c r="C2897" s="19">
        <v>41127</v>
      </c>
      <c r="D2897" s="16" t="s">
        <v>3</v>
      </c>
      <c r="E2897" s="7">
        <v>7765</v>
      </c>
      <c r="F2897" s="7">
        <v>5538</v>
      </c>
      <c r="G2897" s="32">
        <v>2227</v>
      </c>
      <c r="H2897" s="7">
        <v>7539</v>
      </c>
      <c r="I2897" s="7">
        <v>4905</v>
      </c>
      <c r="J2897" s="32">
        <v>2634</v>
      </c>
      <c r="K2897" s="7">
        <v>6368</v>
      </c>
      <c r="L2897" s="7">
        <v>4728</v>
      </c>
      <c r="M2897" s="32">
        <v>1640</v>
      </c>
      <c r="N2897" s="8">
        <v>2.997745059026391E-2</v>
      </c>
      <c r="O2897" s="8">
        <v>0.1290519877675842</v>
      </c>
      <c r="P2897" s="20">
        <v>-0.15451784358390286</v>
      </c>
      <c r="Q2897" s="8">
        <v>4.9608002162746745E-2</v>
      </c>
      <c r="R2897" s="8">
        <v>3.0325581395348911E-2</v>
      </c>
      <c r="S2897" s="20">
        <v>0.10084033613445387</v>
      </c>
    </row>
    <row r="2898" spans="1:19" ht="13.5" customHeight="1" x14ac:dyDescent="0.2">
      <c r="A2898" s="6">
        <v>42948</v>
      </c>
      <c r="B2898" s="19">
        <v>42584</v>
      </c>
      <c r="C2898" s="19">
        <v>41128</v>
      </c>
      <c r="D2898" s="16" t="s">
        <v>4</v>
      </c>
      <c r="E2898" s="7">
        <v>7466</v>
      </c>
      <c r="F2898" s="7">
        <v>5382</v>
      </c>
      <c r="G2898" s="32">
        <v>2084</v>
      </c>
      <c r="H2898" s="7">
        <v>8010</v>
      </c>
      <c r="I2898" s="7">
        <v>5433</v>
      </c>
      <c r="J2898" s="32">
        <v>2577</v>
      </c>
      <c r="K2898" s="7">
        <v>8254</v>
      </c>
      <c r="L2898" s="7">
        <v>5813</v>
      </c>
      <c r="M2898" s="32">
        <v>2441</v>
      </c>
      <c r="N2898" s="8">
        <v>-6.7915106117353297E-2</v>
      </c>
      <c r="O2898" s="8">
        <v>-9.3870789618994976E-3</v>
      </c>
      <c r="P2898" s="20">
        <v>-0.19130772215754754</v>
      </c>
      <c r="Q2898" s="8">
        <v>-7.2661781145199389E-2</v>
      </c>
      <c r="R2898" s="8">
        <v>-9.2816038611476248E-4</v>
      </c>
      <c r="S2898" s="20">
        <v>-0.21771771771771775</v>
      </c>
    </row>
    <row r="2899" spans="1:19" ht="13.5" customHeight="1" x14ac:dyDescent="0.2">
      <c r="A2899" s="6">
        <v>42949</v>
      </c>
      <c r="B2899" s="19">
        <v>42585</v>
      </c>
      <c r="C2899" s="19">
        <v>41129</v>
      </c>
      <c r="D2899" s="16" t="s">
        <v>5</v>
      </c>
      <c r="E2899" s="7">
        <v>8485</v>
      </c>
      <c r="F2899" s="7">
        <v>6139</v>
      </c>
      <c r="G2899" s="32">
        <v>2346</v>
      </c>
      <c r="H2899" s="7">
        <v>7430</v>
      </c>
      <c r="I2899" s="7">
        <v>5524</v>
      </c>
      <c r="J2899" s="32">
        <v>1906</v>
      </c>
      <c r="K2899" s="7">
        <v>7934</v>
      </c>
      <c r="L2899" s="7">
        <v>5722</v>
      </c>
      <c r="M2899" s="32">
        <v>2212</v>
      </c>
      <c r="N2899" s="8">
        <v>0.14199192462987886</v>
      </c>
      <c r="O2899" s="8">
        <v>0.11133236784938449</v>
      </c>
      <c r="P2899" s="20">
        <v>0.23084994753410282</v>
      </c>
      <c r="Q2899" s="8">
        <v>0.10973057808004194</v>
      </c>
      <c r="R2899" s="8">
        <v>6.24783662166839E-2</v>
      </c>
      <c r="S2899" s="20">
        <v>0.25588865096359736</v>
      </c>
    </row>
    <row r="2900" spans="1:19" ht="13.5" customHeight="1" x14ac:dyDescent="0.2">
      <c r="A2900" s="6">
        <v>42950</v>
      </c>
      <c r="B2900" s="19">
        <v>42586</v>
      </c>
      <c r="C2900" s="19">
        <v>41130</v>
      </c>
      <c r="D2900" s="16" t="s">
        <v>6</v>
      </c>
      <c r="E2900" s="7">
        <v>8777</v>
      </c>
      <c r="F2900" s="7">
        <v>5259</v>
      </c>
      <c r="G2900" s="32">
        <v>3518</v>
      </c>
      <c r="H2900" s="7">
        <v>8807</v>
      </c>
      <c r="I2900" s="7">
        <v>5331</v>
      </c>
      <c r="J2900" s="32">
        <v>3476</v>
      </c>
      <c r="K2900" s="7">
        <v>8496</v>
      </c>
      <c r="L2900" s="7">
        <v>6783</v>
      </c>
      <c r="M2900" s="32">
        <v>1713</v>
      </c>
      <c r="N2900" s="8">
        <v>-3.4063812876121702E-3</v>
      </c>
      <c r="O2900" s="8">
        <v>-1.3505908835115377E-2</v>
      </c>
      <c r="P2900" s="20">
        <v>1.2082853855005737E-2</v>
      </c>
      <c r="Q2900" s="8">
        <v>-9.1442763603521993E-3</v>
      </c>
      <c r="R2900" s="8">
        <v>-5.8033315421816223E-2</v>
      </c>
      <c r="S2900" s="20">
        <v>7.4198473282442778E-2</v>
      </c>
    </row>
    <row r="2901" spans="1:19" ht="13.5" customHeight="1" x14ac:dyDescent="0.2">
      <c r="A2901" s="6">
        <v>42951</v>
      </c>
      <c r="B2901" s="19">
        <v>42587</v>
      </c>
      <c r="C2901" s="19">
        <v>41131</v>
      </c>
      <c r="D2901" s="16" t="s">
        <v>7</v>
      </c>
      <c r="E2901" s="7">
        <v>8900</v>
      </c>
      <c r="F2901" s="7">
        <v>6077</v>
      </c>
      <c r="G2901" s="32">
        <v>2823</v>
      </c>
      <c r="H2901" s="7">
        <v>8174</v>
      </c>
      <c r="I2901" s="7">
        <v>5730</v>
      </c>
      <c r="J2901" s="32">
        <v>2444</v>
      </c>
      <c r="K2901" s="7">
        <v>9372</v>
      </c>
      <c r="L2901" s="7">
        <v>6669</v>
      </c>
      <c r="M2901" s="32">
        <v>2703</v>
      </c>
      <c r="N2901" s="8">
        <v>8.8818204061658967E-2</v>
      </c>
      <c r="O2901" s="8">
        <v>6.0558464223385622E-2</v>
      </c>
      <c r="P2901" s="20">
        <v>0.15507364975450089</v>
      </c>
      <c r="Q2901" s="8">
        <v>8.6028065893837713E-2</v>
      </c>
      <c r="R2901" s="8">
        <v>-2.6259642212375089E-3</v>
      </c>
      <c r="S2901" s="20">
        <v>0.34300666032350136</v>
      </c>
    </row>
    <row r="2902" spans="1:19" ht="13.5" customHeight="1" x14ac:dyDescent="0.2">
      <c r="A2902" s="6">
        <v>42952</v>
      </c>
      <c r="B2902" s="19">
        <v>42588</v>
      </c>
      <c r="C2902" s="19">
        <v>41132</v>
      </c>
      <c r="D2902" s="16" t="s">
        <v>1</v>
      </c>
      <c r="E2902" s="7">
        <v>9053</v>
      </c>
      <c r="F2902" s="7">
        <v>5431</v>
      </c>
      <c r="G2902" s="32">
        <v>3622</v>
      </c>
      <c r="H2902" s="7">
        <v>9689</v>
      </c>
      <c r="I2902" s="7">
        <v>5566</v>
      </c>
      <c r="J2902" s="32">
        <v>4123</v>
      </c>
      <c r="K2902" s="7">
        <v>9423</v>
      </c>
      <c r="L2902" s="7">
        <v>6947</v>
      </c>
      <c r="M2902" s="32">
        <v>2476</v>
      </c>
      <c r="N2902" s="8">
        <v>-6.5641449065951041E-2</v>
      </c>
      <c r="O2902" s="8">
        <v>-2.4254401724757457E-2</v>
      </c>
      <c r="P2902" s="20">
        <v>-0.12151346107203498</v>
      </c>
      <c r="Q2902" s="8">
        <v>-4.7353467326107568E-2</v>
      </c>
      <c r="R2902" s="8">
        <v>-8.5844133984177784E-2</v>
      </c>
      <c r="S2902" s="20">
        <v>1.6844469399214024E-2</v>
      </c>
    </row>
    <row r="2903" spans="1:19" ht="13.5" customHeight="1" x14ac:dyDescent="0.2">
      <c r="A2903" s="6">
        <v>42953</v>
      </c>
      <c r="B2903" s="19">
        <v>42589</v>
      </c>
      <c r="C2903" s="19">
        <v>41133</v>
      </c>
      <c r="D2903" s="16" t="s">
        <v>2</v>
      </c>
      <c r="E2903" s="7">
        <v>8915</v>
      </c>
      <c r="F2903" s="7">
        <v>5792</v>
      </c>
      <c r="G2903" s="32">
        <v>3123</v>
      </c>
      <c r="H2903" s="7">
        <v>8493</v>
      </c>
      <c r="I2903" s="7">
        <v>5554</v>
      </c>
      <c r="J2903" s="32">
        <v>2939</v>
      </c>
      <c r="K2903" s="7">
        <v>9075</v>
      </c>
      <c r="L2903" s="7">
        <v>6803</v>
      </c>
      <c r="M2903" s="32">
        <v>2272</v>
      </c>
      <c r="N2903" s="8">
        <v>4.9687978335099414E-2</v>
      </c>
      <c r="O2903" s="8">
        <v>4.285199855959676E-2</v>
      </c>
      <c r="P2903" s="20">
        <v>6.2606328683225687E-2</v>
      </c>
      <c r="Q2903" s="8">
        <v>1.6765510948905105E-2</v>
      </c>
      <c r="R2903" s="8">
        <v>-4.2644628099173576E-2</v>
      </c>
      <c r="S2903" s="20">
        <v>0.14900662251655628</v>
      </c>
    </row>
    <row r="2904" spans="1:19" ht="13.5" customHeight="1" x14ac:dyDescent="0.2">
      <c r="A2904" s="6">
        <v>42954</v>
      </c>
      <c r="B2904" s="19">
        <v>42590</v>
      </c>
      <c r="C2904" s="19">
        <v>41134</v>
      </c>
      <c r="D2904" s="16" t="s">
        <v>3</v>
      </c>
      <c r="E2904" s="7">
        <v>7952</v>
      </c>
      <c r="F2904" s="7">
        <v>5743</v>
      </c>
      <c r="G2904" s="32">
        <v>2209</v>
      </c>
      <c r="H2904" s="7">
        <v>6830</v>
      </c>
      <c r="I2904" s="7">
        <v>4679</v>
      </c>
      <c r="J2904" s="32">
        <v>2151</v>
      </c>
      <c r="K2904" s="7">
        <v>8163</v>
      </c>
      <c r="L2904" s="7">
        <v>6331</v>
      </c>
      <c r="M2904" s="32">
        <v>1832</v>
      </c>
      <c r="N2904" s="8">
        <v>0.16427525622254757</v>
      </c>
      <c r="O2904" s="8">
        <v>0.22739901688394948</v>
      </c>
      <c r="P2904" s="20">
        <v>2.6964202696420303E-2</v>
      </c>
      <c r="Q2904" s="8">
        <v>9.8342541436464037E-2</v>
      </c>
      <c r="R2904" s="8">
        <v>8.0526810912511682E-2</v>
      </c>
      <c r="S2904" s="20">
        <v>0.14753246753246763</v>
      </c>
    </row>
    <row r="2905" spans="1:19" ht="13.5" customHeight="1" x14ac:dyDescent="0.2">
      <c r="A2905" s="6">
        <v>42955</v>
      </c>
      <c r="B2905" s="19">
        <v>42591</v>
      </c>
      <c r="C2905" s="19">
        <v>41135</v>
      </c>
      <c r="D2905" s="16" t="s">
        <v>4</v>
      </c>
      <c r="E2905" s="7">
        <v>8037</v>
      </c>
      <c r="F2905" s="7">
        <v>6168</v>
      </c>
      <c r="G2905" s="32">
        <v>1869</v>
      </c>
      <c r="H2905" s="7">
        <v>8007</v>
      </c>
      <c r="I2905" s="7">
        <v>5418</v>
      </c>
      <c r="J2905" s="32">
        <v>2589</v>
      </c>
      <c r="K2905" s="7">
        <v>8191</v>
      </c>
      <c r="L2905" s="7">
        <v>5737</v>
      </c>
      <c r="M2905" s="32">
        <v>2454</v>
      </c>
      <c r="N2905" s="8">
        <v>3.7467216185838037E-3</v>
      </c>
      <c r="O2905" s="8">
        <v>0.13842746400885941</v>
      </c>
      <c r="P2905" s="20">
        <v>-0.27809965237543455</v>
      </c>
      <c r="Q2905" s="8">
        <v>-9.5136230578698466E-2</v>
      </c>
      <c r="R2905" s="8">
        <v>3.908355795148255E-2</v>
      </c>
      <c r="S2905" s="20">
        <v>-0.36558044806517309</v>
      </c>
    </row>
    <row r="2906" spans="1:19" ht="13.5" customHeight="1" x14ac:dyDescent="0.2">
      <c r="A2906" s="6">
        <v>42956</v>
      </c>
      <c r="B2906" s="19">
        <v>42592</v>
      </c>
      <c r="C2906" s="19">
        <v>41136</v>
      </c>
      <c r="D2906" s="16" t="s">
        <v>5</v>
      </c>
      <c r="E2906" s="7">
        <v>9474</v>
      </c>
      <c r="F2906" s="7">
        <v>6758</v>
      </c>
      <c r="G2906" s="32">
        <v>2716</v>
      </c>
      <c r="H2906" s="7">
        <v>8489</v>
      </c>
      <c r="I2906" s="7">
        <v>6603</v>
      </c>
      <c r="J2906" s="32">
        <v>1886</v>
      </c>
      <c r="K2906" s="7">
        <v>8795</v>
      </c>
      <c r="L2906" s="7">
        <v>6423</v>
      </c>
      <c r="M2906" s="32">
        <v>2372</v>
      </c>
      <c r="N2906" s="8">
        <v>0.11603251266344672</v>
      </c>
      <c r="O2906" s="8">
        <v>2.3474178403755763E-2</v>
      </c>
      <c r="P2906" s="20">
        <v>0.44008483563096501</v>
      </c>
      <c r="Q2906" s="8">
        <v>0.2182075350392183</v>
      </c>
      <c r="R2906" s="8">
        <v>0.16718480138169256</v>
      </c>
      <c r="S2906" s="20">
        <v>0.3668847508807247</v>
      </c>
    </row>
    <row r="2907" spans="1:19" ht="13.5" customHeight="1" x14ac:dyDescent="0.2">
      <c r="A2907" s="6">
        <v>42957</v>
      </c>
      <c r="B2907" s="19">
        <v>42593</v>
      </c>
      <c r="C2907" s="19">
        <v>41137</v>
      </c>
      <c r="D2907" s="16" t="s">
        <v>6</v>
      </c>
      <c r="E2907" s="7">
        <v>9962</v>
      </c>
      <c r="F2907" s="7">
        <v>6426</v>
      </c>
      <c r="G2907" s="32">
        <v>3536</v>
      </c>
      <c r="H2907" s="7">
        <v>8871</v>
      </c>
      <c r="I2907" s="7">
        <v>5661</v>
      </c>
      <c r="J2907" s="32">
        <v>3210</v>
      </c>
      <c r="K2907" s="7">
        <v>7846</v>
      </c>
      <c r="L2907" s="7">
        <v>5929</v>
      </c>
      <c r="M2907" s="32">
        <v>1917</v>
      </c>
      <c r="N2907" s="8">
        <v>0.12298500732724604</v>
      </c>
      <c r="O2907" s="8">
        <v>0.13513513513513509</v>
      </c>
      <c r="P2907" s="20">
        <v>0.10155763239875393</v>
      </c>
      <c r="Q2907" s="8">
        <v>0.17158649888274735</v>
      </c>
      <c r="R2907" s="8">
        <v>0.17369863013698628</v>
      </c>
      <c r="S2907" s="20">
        <v>0.16776750330250989</v>
      </c>
    </row>
    <row r="2908" spans="1:19" ht="13.5" customHeight="1" x14ac:dyDescent="0.2">
      <c r="A2908" s="6">
        <v>42958</v>
      </c>
      <c r="B2908" s="19">
        <v>42594</v>
      </c>
      <c r="C2908" s="19">
        <v>41138</v>
      </c>
      <c r="D2908" s="16" t="s">
        <v>7</v>
      </c>
      <c r="E2908" s="7">
        <v>9471</v>
      </c>
      <c r="F2908" s="7">
        <v>6806</v>
      </c>
      <c r="G2908" s="32">
        <v>2665</v>
      </c>
      <c r="H2908" s="7">
        <v>8341</v>
      </c>
      <c r="I2908" s="7">
        <v>5589</v>
      </c>
      <c r="J2908" s="32">
        <v>2752</v>
      </c>
      <c r="K2908" s="7">
        <v>8334</v>
      </c>
      <c r="L2908" s="7">
        <v>5654</v>
      </c>
      <c r="M2908" s="32">
        <v>2680</v>
      </c>
      <c r="N2908" s="8">
        <v>0.13547536266634697</v>
      </c>
      <c r="O2908" s="8">
        <v>0.21774915011629981</v>
      </c>
      <c r="P2908" s="20">
        <v>-3.1613372093023284E-2</v>
      </c>
      <c r="Q2908" s="8">
        <v>0.2022086824067022</v>
      </c>
      <c r="R2908" s="8">
        <v>0.15985003408316301</v>
      </c>
      <c r="S2908" s="20">
        <v>0.32587064676616917</v>
      </c>
    </row>
    <row r="2909" spans="1:19" ht="13.5" customHeight="1" x14ac:dyDescent="0.2">
      <c r="A2909" s="6">
        <v>42959</v>
      </c>
      <c r="B2909" s="19">
        <v>42595</v>
      </c>
      <c r="C2909" s="19">
        <v>41139</v>
      </c>
      <c r="D2909" s="16" t="s">
        <v>1</v>
      </c>
      <c r="E2909" s="7">
        <v>9759</v>
      </c>
      <c r="F2909" s="7">
        <v>6275</v>
      </c>
      <c r="G2909" s="32">
        <v>3484</v>
      </c>
      <c r="H2909" s="7">
        <v>8920</v>
      </c>
      <c r="I2909" s="7">
        <v>5143</v>
      </c>
      <c r="J2909" s="32">
        <v>3777</v>
      </c>
      <c r="K2909" s="7">
        <v>8584</v>
      </c>
      <c r="L2909" s="7">
        <v>5924</v>
      </c>
      <c r="M2909" s="32">
        <v>2660</v>
      </c>
      <c r="N2909" s="8">
        <v>9.4058295964125627E-2</v>
      </c>
      <c r="O2909" s="8">
        <v>0.22010499708341436</v>
      </c>
      <c r="P2909" s="20">
        <v>-7.757479481069629E-2</v>
      </c>
      <c r="Q2909" s="8">
        <v>0.13121594992465524</v>
      </c>
      <c r="R2909" s="8">
        <v>0.1975190839694656</v>
      </c>
      <c r="S2909" s="20">
        <v>2.8638913492766482E-2</v>
      </c>
    </row>
    <row r="2910" spans="1:19" ht="13.5" customHeight="1" x14ac:dyDescent="0.2">
      <c r="A2910" s="6">
        <v>42960</v>
      </c>
      <c r="B2910" s="19">
        <v>42596</v>
      </c>
      <c r="C2910" s="19">
        <v>41140</v>
      </c>
      <c r="D2910" s="16" t="s">
        <v>2</v>
      </c>
      <c r="E2910" s="7">
        <v>8928</v>
      </c>
      <c r="F2910" s="7">
        <v>6005</v>
      </c>
      <c r="G2910" s="32">
        <v>2923</v>
      </c>
      <c r="H2910" s="7">
        <v>9179</v>
      </c>
      <c r="I2910" s="7">
        <v>6121</v>
      </c>
      <c r="J2910" s="32">
        <v>3058</v>
      </c>
      <c r="K2910" s="7">
        <v>7625</v>
      </c>
      <c r="L2910" s="7">
        <v>5521</v>
      </c>
      <c r="M2910" s="32">
        <v>2104</v>
      </c>
      <c r="N2910" s="8">
        <v>-2.7345026691360741E-2</v>
      </c>
      <c r="O2910" s="8">
        <v>-1.8951151772586217E-2</v>
      </c>
      <c r="P2910" s="20">
        <v>-4.4146500981033343E-2</v>
      </c>
      <c r="Q2910" s="8">
        <v>9.6401817511973409E-2</v>
      </c>
      <c r="R2910" s="8">
        <v>9.6002920240919831E-2</v>
      </c>
      <c r="S2910" s="20">
        <v>9.7222222222222321E-2</v>
      </c>
    </row>
    <row r="2911" spans="1:19" ht="13.5" customHeight="1" x14ac:dyDescent="0.2">
      <c r="A2911" s="6">
        <v>42961</v>
      </c>
      <c r="B2911" s="19">
        <v>42597</v>
      </c>
      <c r="C2911" s="19">
        <v>41141</v>
      </c>
      <c r="D2911" s="16" t="s">
        <v>3</v>
      </c>
      <c r="E2911" s="7">
        <v>8839</v>
      </c>
      <c r="F2911" s="7">
        <v>6397</v>
      </c>
      <c r="G2911" s="32">
        <v>2442</v>
      </c>
      <c r="H2911" s="7">
        <v>7325</v>
      </c>
      <c r="I2911" s="7">
        <v>5280</v>
      </c>
      <c r="J2911" s="32">
        <v>2045</v>
      </c>
      <c r="K2911" s="7">
        <v>6475</v>
      </c>
      <c r="L2911" s="7">
        <v>4608</v>
      </c>
      <c r="M2911" s="32">
        <v>1867</v>
      </c>
      <c r="N2911" s="8">
        <v>0.20668941979522182</v>
      </c>
      <c r="O2911" s="8">
        <v>0.21155303030303041</v>
      </c>
      <c r="P2911" s="20">
        <v>0.19413202933985341</v>
      </c>
      <c r="Q2911" s="8">
        <v>0.28231539242710002</v>
      </c>
      <c r="R2911" s="8">
        <v>0.24406845585375336</v>
      </c>
      <c r="S2911" s="20">
        <v>0.39463163906339238</v>
      </c>
    </row>
    <row r="2912" spans="1:19" ht="13.5" customHeight="1" x14ac:dyDescent="0.2">
      <c r="A2912" s="6">
        <v>42962</v>
      </c>
      <c r="B2912" s="19">
        <v>42598</v>
      </c>
      <c r="C2912" s="19">
        <v>41142</v>
      </c>
      <c r="D2912" s="16" t="s">
        <v>4</v>
      </c>
      <c r="E2912" s="7">
        <v>7381</v>
      </c>
      <c r="F2912" s="7">
        <v>5050</v>
      </c>
      <c r="G2912" s="32">
        <v>2331</v>
      </c>
      <c r="H2912" s="7">
        <v>7545</v>
      </c>
      <c r="I2912" s="7">
        <v>5172</v>
      </c>
      <c r="J2912" s="32">
        <v>2373</v>
      </c>
      <c r="K2912" s="7">
        <v>5755</v>
      </c>
      <c r="L2912" s="7">
        <v>3722</v>
      </c>
      <c r="M2912" s="32">
        <v>2033</v>
      </c>
      <c r="N2912" s="8">
        <v>-2.1736249171636857E-2</v>
      </c>
      <c r="O2912" s="8">
        <v>-2.358855375096669E-2</v>
      </c>
      <c r="P2912" s="20">
        <v>-1.7699115044247815E-2</v>
      </c>
      <c r="Q2912" s="8">
        <v>2.5993883792049033E-2</v>
      </c>
      <c r="R2912" s="8">
        <v>3.6535303776683126E-2</v>
      </c>
      <c r="S2912" s="20">
        <v>3.8759689922480689E-3</v>
      </c>
    </row>
    <row r="2913" spans="1:19" ht="13.5" customHeight="1" x14ac:dyDescent="0.2">
      <c r="A2913" s="6">
        <v>42963</v>
      </c>
      <c r="B2913" s="19">
        <v>42599</v>
      </c>
      <c r="C2913" s="19">
        <v>41143</v>
      </c>
      <c r="D2913" s="16" t="s">
        <v>5</v>
      </c>
      <c r="E2913" s="7">
        <v>8761</v>
      </c>
      <c r="F2913" s="7">
        <v>6111</v>
      </c>
      <c r="G2913" s="32">
        <v>2650</v>
      </c>
      <c r="H2913" s="7">
        <v>7005</v>
      </c>
      <c r="I2913" s="7">
        <v>5390</v>
      </c>
      <c r="J2913" s="32">
        <v>1615</v>
      </c>
      <c r="K2913" s="7">
        <v>6502</v>
      </c>
      <c r="L2913" s="7">
        <v>4557</v>
      </c>
      <c r="M2913" s="32">
        <v>1945</v>
      </c>
      <c r="N2913" s="8">
        <v>0.25067808708065664</v>
      </c>
      <c r="O2913" s="8">
        <v>0.13376623376623376</v>
      </c>
      <c r="P2913" s="20">
        <v>0.64086687306501555</v>
      </c>
      <c r="Q2913" s="8">
        <v>0.37492153170119269</v>
      </c>
      <c r="R2913" s="8">
        <v>0.22391347887041868</v>
      </c>
      <c r="S2913" s="20">
        <v>0.92168237853517043</v>
      </c>
    </row>
    <row r="2914" spans="1:19" ht="13.5" customHeight="1" x14ac:dyDescent="0.2">
      <c r="A2914" s="6">
        <v>42964</v>
      </c>
      <c r="B2914" s="19">
        <v>42600</v>
      </c>
      <c r="C2914" s="19">
        <v>41144</v>
      </c>
      <c r="D2914" s="16" t="s">
        <v>6</v>
      </c>
      <c r="E2914" s="7">
        <v>8502</v>
      </c>
      <c r="F2914" s="7">
        <v>5311</v>
      </c>
      <c r="G2914" s="32">
        <v>3191</v>
      </c>
      <c r="H2914" s="7">
        <v>8408</v>
      </c>
      <c r="I2914" s="7">
        <v>5293</v>
      </c>
      <c r="J2914" s="32">
        <v>3115</v>
      </c>
      <c r="K2914" s="7">
        <v>6022</v>
      </c>
      <c r="L2914" s="7">
        <v>4504</v>
      </c>
      <c r="M2914" s="32">
        <v>1518</v>
      </c>
      <c r="N2914" s="8">
        <v>1.1179828734538599E-2</v>
      </c>
      <c r="O2914" s="8">
        <v>3.400717929340713E-3</v>
      </c>
      <c r="P2914" s="20">
        <v>2.4398073836276124E-2</v>
      </c>
      <c r="Q2914" s="8">
        <v>0.13269384492406067</v>
      </c>
      <c r="R2914" s="8">
        <v>7.3146090119216023E-2</v>
      </c>
      <c r="S2914" s="20">
        <v>0.24794681267109886</v>
      </c>
    </row>
    <row r="2915" spans="1:19" ht="13.5" customHeight="1" x14ac:dyDescent="0.2">
      <c r="A2915" s="6">
        <v>42965</v>
      </c>
      <c r="B2915" s="19">
        <v>42601</v>
      </c>
      <c r="C2915" s="19">
        <v>41145</v>
      </c>
      <c r="D2915" s="16" t="s">
        <v>7</v>
      </c>
      <c r="E2915" s="7">
        <v>8620</v>
      </c>
      <c r="F2915" s="7">
        <v>6220</v>
      </c>
      <c r="G2915" s="32">
        <v>2400</v>
      </c>
      <c r="H2915" s="7">
        <v>7440</v>
      </c>
      <c r="I2915" s="7">
        <v>5135</v>
      </c>
      <c r="J2915" s="32">
        <v>2305</v>
      </c>
      <c r="K2915" s="7">
        <v>8399</v>
      </c>
      <c r="L2915" s="7">
        <v>5656</v>
      </c>
      <c r="M2915" s="32">
        <v>2743</v>
      </c>
      <c r="N2915" s="8">
        <v>0.15860215053763449</v>
      </c>
      <c r="O2915" s="8">
        <v>0.21129503407984429</v>
      </c>
      <c r="P2915" s="20">
        <v>4.1214750542299283E-2</v>
      </c>
      <c r="Q2915" s="8">
        <v>0.16329284750337392</v>
      </c>
      <c r="R2915" s="8">
        <v>0.15420300612358506</v>
      </c>
      <c r="S2915" s="20">
        <v>0.18753092528451254</v>
      </c>
    </row>
    <row r="2916" spans="1:19" ht="13.5" customHeight="1" x14ac:dyDescent="0.2">
      <c r="A2916" s="6">
        <v>42966</v>
      </c>
      <c r="B2916" s="19">
        <v>42602</v>
      </c>
      <c r="C2916" s="19">
        <v>41146</v>
      </c>
      <c r="D2916" s="16" t="s">
        <v>1</v>
      </c>
      <c r="E2916" s="7">
        <v>9095</v>
      </c>
      <c r="F2916" s="7">
        <v>5680</v>
      </c>
      <c r="G2916" s="32">
        <v>3415</v>
      </c>
      <c r="H2916" s="7">
        <v>9115</v>
      </c>
      <c r="I2916" s="7">
        <v>5308</v>
      </c>
      <c r="J2916" s="32">
        <v>3807</v>
      </c>
      <c r="K2916" s="7">
        <v>7939</v>
      </c>
      <c r="L2916" s="7">
        <v>5492</v>
      </c>
      <c r="M2916" s="32">
        <v>2447</v>
      </c>
      <c r="N2916" s="8">
        <v>-2.1941854086670043E-3</v>
      </c>
      <c r="O2916" s="8">
        <v>7.0082893745290198E-2</v>
      </c>
      <c r="P2916" s="20">
        <v>-0.10296821644339371</v>
      </c>
      <c r="Q2916" s="8">
        <v>9.1050863723608488E-2</v>
      </c>
      <c r="R2916" s="8">
        <v>5.8122205663189375E-2</v>
      </c>
      <c r="S2916" s="20">
        <v>0.15060646900269536</v>
      </c>
    </row>
    <row r="2917" spans="1:19" ht="13.5" customHeight="1" x14ac:dyDescent="0.2">
      <c r="A2917" s="6">
        <v>42967</v>
      </c>
      <c r="B2917" s="19">
        <v>42603</v>
      </c>
      <c r="C2917" s="19">
        <v>41147</v>
      </c>
      <c r="D2917" s="16" t="s">
        <v>2</v>
      </c>
      <c r="E2917" s="7">
        <v>8451</v>
      </c>
      <c r="F2917" s="7">
        <v>5748</v>
      </c>
      <c r="G2917" s="32">
        <v>2703</v>
      </c>
      <c r="H2917" s="7">
        <v>8535</v>
      </c>
      <c r="I2917" s="7">
        <v>5556</v>
      </c>
      <c r="J2917" s="32">
        <v>2979</v>
      </c>
      <c r="K2917" s="7">
        <v>7291</v>
      </c>
      <c r="L2917" s="7">
        <v>5554</v>
      </c>
      <c r="M2917" s="32">
        <v>1737</v>
      </c>
      <c r="N2917" s="8">
        <v>-9.8418277680140109E-3</v>
      </c>
      <c r="O2917" s="8">
        <v>3.4557235421166288E-2</v>
      </c>
      <c r="P2917" s="20">
        <v>-9.2648539778449113E-2</v>
      </c>
      <c r="Q2917" s="8">
        <v>0.10702122085407395</v>
      </c>
      <c r="R2917" s="8">
        <v>7.0191770619996374E-2</v>
      </c>
      <c r="S2917" s="20">
        <v>0.19443216968625721</v>
      </c>
    </row>
    <row r="2918" spans="1:19" ht="13.5" customHeight="1" x14ac:dyDescent="0.2">
      <c r="A2918" s="6">
        <v>42968</v>
      </c>
      <c r="B2918" s="19">
        <v>42604</v>
      </c>
      <c r="C2918" s="19">
        <v>41148</v>
      </c>
      <c r="D2918" s="16" t="s">
        <v>3</v>
      </c>
      <c r="E2918" s="7">
        <v>8736</v>
      </c>
      <c r="F2918" s="7">
        <v>6134</v>
      </c>
      <c r="G2918" s="32">
        <v>2602</v>
      </c>
      <c r="H2918" s="7">
        <v>6461</v>
      </c>
      <c r="I2918" s="7">
        <v>4489</v>
      </c>
      <c r="J2918" s="32">
        <v>1972</v>
      </c>
      <c r="K2918" s="7">
        <v>6370</v>
      </c>
      <c r="L2918" s="7">
        <v>5008</v>
      </c>
      <c r="M2918" s="32">
        <v>1362</v>
      </c>
      <c r="N2918" s="8">
        <v>0.352112676056338</v>
      </c>
      <c r="O2918" s="8">
        <v>0.36645132546224102</v>
      </c>
      <c r="P2918" s="20">
        <v>0.31947261663286008</v>
      </c>
      <c r="Q2918" s="8">
        <v>0.36265793167992522</v>
      </c>
      <c r="R2918" s="8">
        <v>0.26892842366570124</v>
      </c>
      <c r="S2918" s="20">
        <v>0.64996829422954971</v>
      </c>
    </row>
    <row r="2919" spans="1:19" ht="13.5" customHeight="1" x14ac:dyDescent="0.2">
      <c r="A2919" s="6">
        <v>42969</v>
      </c>
      <c r="B2919" s="19">
        <v>42605</v>
      </c>
      <c r="C2919" s="19">
        <v>41149</v>
      </c>
      <c r="D2919" s="16" t="s">
        <v>4</v>
      </c>
      <c r="E2919" s="7">
        <v>7112</v>
      </c>
      <c r="F2919" s="7">
        <v>5110</v>
      </c>
      <c r="G2919" s="32">
        <v>2002</v>
      </c>
      <c r="H2919" s="7">
        <v>8018</v>
      </c>
      <c r="I2919" s="7">
        <v>5709</v>
      </c>
      <c r="J2919" s="32">
        <v>2309</v>
      </c>
      <c r="K2919" s="7">
        <v>7060</v>
      </c>
      <c r="L2919" s="7">
        <v>4685</v>
      </c>
      <c r="M2919" s="32">
        <v>2375</v>
      </c>
      <c r="N2919" s="8">
        <v>-0.11299575954103269</v>
      </c>
      <c r="O2919" s="8">
        <v>-0.10492205289893153</v>
      </c>
      <c r="P2919" s="20">
        <v>-0.1329579904720658</v>
      </c>
      <c r="Q2919" s="8">
        <v>8.1015351877185005E-2</v>
      </c>
      <c r="R2919" s="8">
        <v>0.21233689205219464</v>
      </c>
      <c r="S2919" s="20">
        <v>-0.15313028764805414</v>
      </c>
    </row>
    <row r="2920" spans="1:19" ht="13.5" customHeight="1" x14ac:dyDescent="0.2">
      <c r="A2920" s="6">
        <v>42970</v>
      </c>
      <c r="B2920" s="19">
        <v>42606</v>
      </c>
      <c r="C2920" s="19">
        <v>41150</v>
      </c>
      <c r="D2920" s="16" t="s">
        <v>5</v>
      </c>
      <c r="E2920" s="7">
        <v>8099</v>
      </c>
      <c r="F2920" s="7">
        <v>5550</v>
      </c>
      <c r="G2920" s="32">
        <v>2549</v>
      </c>
      <c r="H2920" s="7">
        <v>6591</v>
      </c>
      <c r="I2920" s="7">
        <v>4986</v>
      </c>
      <c r="J2920" s="32">
        <v>1605</v>
      </c>
      <c r="K2920" s="7">
        <v>6905</v>
      </c>
      <c r="L2920" s="7">
        <v>4921</v>
      </c>
      <c r="M2920" s="32">
        <v>1984</v>
      </c>
      <c r="N2920" s="8">
        <v>0.22879684418145962</v>
      </c>
      <c r="O2920" s="8">
        <v>0.11311672683513829</v>
      </c>
      <c r="P2920" s="20">
        <v>0.58816199376947043</v>
      </c>
      <c r="Q2920" s="8">
        <v>0.22064807837226819</v>
      </c>
      <c r="R2920" s="8">
        <v>8.5043988269794646E-2</v>
      </c>
      <c r="S2920" s="20">
        <v>0.67697368421052628</v>
      </c>
    </row>
    <row r="2921" spans="1:19" ht="13.5" customHeight="1" x14ac:dyDescent="0.2">
      <c r="A2921" s="6">
        <v>42971</v>
      </c>
      <c r="B2921" s="19">
        <v>42607</v>
      </c>
      <c r="C2921" s="19">
        <v>41151</v>
      </c>
      <c r="D2921" s="16" t="s">
        <v>6</v>
      </c>
      <c r="E2921" s="7">
        <v>8432</v>
      </c>
      <c r="F2921" s="7">
        <v>5055</v>
      </c>
      <c r="G2921" s="32">
        <v>3377</v>
      </c>
      <c r="H2921" s="7">
        <v>7853</v>
      </c>
      <c r="I2921" s="7">
        <v>4769</v>
      </c>
      <c r="J2921" s="32">
        <v>3084</v>
      </c>
      <c r="K2921" s="7">
        <v>6669</v>
      </c>
      <c r="L2921" s="7">
        <v>5027</v>
      </c>
      <c r="M2921" s="32">
        <v>1642</v>
      </c>
      <c r="N2921" s="8">
        <v>7.3729784795619535E-2</v>
      </c>
      <c r="O2921" s="8">
        <v>5.9970643740826279E-2</v>
      </c>
      <c r="P2921" s="20">
        <v>9.5006485084306203E-2</v>
      </c>
      <c r="Q2921" s="8">
        <v>0.12486659551760937</v>
      </c>
      <c r="R2921" s="8">
        <v>4.7704233750744951E-3</v>
      </c>
      <c r="S2921" s="20">
        <v>0.36997971602434077</v>
      </c>
    </row>
    <row r="2922" spans="1:19" ht="13.5" customHeight="1" x14ac:dyDescent="0.2">
      <c r="A2922" s="6">
        <v>42972</v>
      </c>
      <c r="B2922" s="19">
        <v>42608</v>
      </c>
      <c r="C2922" s="19">
        <v>41152</v>
      </c>
      <c r="D2922" s="16" t="s">
        <v>7</v>
      </c>
      <c r="E2922" s="7">
        <v>8812</v>
      </c>
      <c r="F2922" s="7">
        <v>6395</v>
      </c>
      <c r="G2922" s="32">
        <v>2417</v>
      </c>
      <c r="H2922" s="7">
        <v>7534</v>
      </c>
      <c r="I2922" s="7">
        <v>5163</v>
      </c>
      <c r="J2922" s="32">
        <v>2371</v>
      </c>
      <c r="K2922" s="7">
        <v>6833</v>
      </c>
      <c r="L2922" s="7">
        <v>4616</v>
      </c>
      <c r="M2922" s="32">
        <v>2217</v>
      </c>
      <c r="N2922" s="8">
        <v>0.16963100610565429</v>
      </c>
      <c r="O2922" s="8">
        <v>0.23862095680805728</v>
      </c>
      <c r="P2922" s="20">
        <v>1.9401096583719912E-2</v>
      </c>
      <c r="Q2922" s="8">
        <v>0.27710144927536229</v>
      </c>
      <c r="R2922" s="8">
        <v>0.26884920634920628</v>
      </c>
      <c r="S2922" s="20">
        <v>0.29946236559139794</v>
      </c>
    </row>
    <row r="2923" spans="1:19" ht="13.5" customHeight="1" x14ac:dyDescent="0.2">
      <c r="A2923" s="6">
        <v>42973</v>
      </c>
      <c r="B2923" s="19">
        <v>42609</v>
      </c>
      <c r="C2923" s="19">
        <v>41153</v>
      </c>
      <c r="D2923" s="16" t="s">
        <v>1</v>
      </c>
      <c r="E2923" s="7">
        <v>9143</v>
      </c>
      <c r="F2923" s="7">
        <v>5814</v>
      </c>
      <c r="G2923" s="32">
        <v>3329</v>
      </c>
      <c r="H2923" s="7">
        <v>8931</v>
      </c>
      <c r="I2923" s="7">
        <v>5105</v>
      </c>
      <c r="J2923" s="32">
        <v>3826</v>
      </c>
      <c r="K2923" s="7">
        <v>6834</v>
      </c>
      <c r="L2923" s="7">
        <v>4986</v>
      </c>
      <c r="M2923" s="32">
        <v>1848</v>
      </c>
      <c r="N2923" s="8">
        <v>2.3737543388198334E-2</v>
      </c>
      <c r="O2923" s="8">
        <v>0.13888344760039173</v>
      </c>
      <c r="P2923" s="20">
        <v>-0.12990067956089912</v>
      </c>
      <c r="Q2923" s="8">
        <v>0.19766832591040084</v>
      </c>
      <c r="R2923" s="8">
        <v>0.25680933852140075</v>
      </c>
      <c r="S2923" s="20">
        <v>0.10671542553191493</v>
      </c>
    </row>
    <row r="2924" spans="1:19" ht="13.5" customHeight="1" x14ac:dyDescent="0.2">
      <c r="A2924" s="6">
        <v>42974</v>
      </c>
      <c r="B2924" s="19">
        <v>42610</v>
      </c>
      <c r="C2924" s="19">
        <v>41154</v>
      </c>
      <c r="D2924" s="16" t="s">
        <v>2</v>
      </c>
      <c r="E2924" s="7">
        <v>8369</v>
      </c>
      <c r="F2924" s="7">
        <v>5671</v>
      </c>
      <c r="G2924" s="32">
        <v>2698</v>
      </c>
      <c r="H2924" s="7">
        <v>8562</v>
      </c>
      <c r="I2924" s="7">
        <v>5386</v>
      </c>
      <c r="J2924" s="32">
        <v>3176</v>
      </c>
      <c r="K2924" s="7">
        <v>7701</v>
      </c>
      <c r="L2924" s="7">
        <v>5489</v>
      </c>
      <c r="M2924" s="32">
        <v>2212</v>
      </c>
      <c r="N2924" s="8">
        <v>-2.2541462275169399E-2</v>
      </c>
      <c r="O2924" s="8">
        <v>5.2914964723356883E-2</v>
      </c>
      <c r="P2924" s="20">
        <v>-0.15050377833753148</v>
      </c>
      <c r="Q2924" s="8">
        <v>0.12486559139784936</v>
      </c>
      <c r="R2924" s="8">
        <v>0.19641350210970465</v>
      </c>
      <c r="S2924" s="20">
        <v>-7.407407407407085E-4</v>
      </c>
    </row>
    <row r="2925" spans="1:19" ht="13.5" customHeight="1" x14ac:dyDescent="0.2">
      <c r="A2925" s="6">
        <v>42975</v>
      </c>
      <c r="B2925" s="19">
        <v>42611</v>
      </c>
      <c r="C2925" s="19">
        <v>41155</v>
      </c>
      <c r="D2925" s="16" t="s">
        <v>3</v>
      </c>
      <c r="E2925" s="7">
        <v>7959</v>
      </c>
      <c r="F2925" s="7">
        <v>5724</v>
      </c>
      <c r="G2925" s="32">
        <v>2235</v>
      </c>
      <c r="H2925" s="7">
        <v>6703</v>
      </c>
      <c r="I2925" s="7">
        <v>4672</v>
      </c>
      <c r="J2925" s="32">
        <v>2031</v>
      </c>
      <c r="K2925" s="7">
        <v>6585</v>
      </c>
      <c r="L2925" s="7">
        <v>5051</v>
      </c>
      <c r="M2925" s="32">
        <v>1534</v>
      </c>
      <c r="N2925" s="8">
        <v>0.18737878561837973</v>
      </c>
      <c r="O2925" s="8">
        <v>0.22517123287671237</v>
      </c>
      <c r="P2925" s="20">
        <v>0.10044313146233375</v>
      </c>
      <c r="Q2925" s="8">
        <v>0.53530092592592582</v>
      </c>
      <c r="R2925" s="8">
        <v>0.57469050894085272</v>
      </c>
      <c r="S2925" s="20">
        <v>0.44286636539703039</v>
      </c>
    </row>
    <row r="2926" spans="1:19" ht="13.5" customHeight="1" x14ac:dyDescent="0.2">
      <c r="A2926" s="6">
        <v>42976</v>
      </c>
      <c r="B2926" s="19">
        <v>42612</v>
      </c>
      <c r="C2926" s="19">
        <v>41156</v>
      </c>
      <c r="D2926" s="16" t="s">
        <v>4</v>
      </c>
      <c r="E2926" s="7">
        <v>6085</v>
      </c>
      <c r="F2926" s="7">
        <v>4305</v>
      </c>
      <c r="G2926" s="32">
        <v>1780</v>
      </c>
      <c r="H2926" s="7">
        <v>6387</v>
      </c>
      <c r="I2926" s="7">
        <v>3868</v>
      </c>
      <c r="J2926" s="32">
        <v>2519</v>
      </c>
      <c r="K2926" s="7">
        <v>6864</v>
      </c>
      <c r="L2926" s="7">
        <v>4498</v>
      </c>
      <c r="M2926" s="32">
        <v>2366</v>
      </c>
      <c r="N2926" s="8">
        <v>-4.7283544700172264E-2</v>
      </c>
      <c r="O2926" s="8">
        <v>0.11297828335056881</v>
      </c>
      <c r="P2926" s="20">
        <v>-0.29337038507344182</v>
      </c>
      <c r="Q2926" s="8">
        <v>-0.16871584699453557</v>
      </c>
      <c r="R2926" s="8">
        <v>-0.10312500000000002</v>
      </c>
      <c r="S2926" s="20">
        <v>-0.29365079365079361</v>
      </c>
    </row>
    <row r="2927" spans="1:19" ht="13.5" customHeight="1" x14ac:dyDescent="0.2">
      <c r="A2927" s="6">
        <v>42977</v>
      </c>
      <c r="B2927" s="19">
        <v>42613</v>
      </c>
      <c r="C2927" s="19">
        <v>41157</v>
      </c>
      <c r="D2927" s="16" t="s">
        <v>5</v>
      </c>
      <c r="E2927" s="7">
        <v>7433</v>
      </c>
      <c r="F2927" s="7">
        <v>4931</v>
      </c>
      <c r="G2927" s="32">
        <v>2502</v>
      </c>
      <c r="H2927" s="7">
        <v>6118</v>
      </c>
      <c r="I2927" s="7">
        <v>4559</v>
      </c>
      <c r="J2927" s="32">
        <v>1559</v>
      </c>
      <c r="K2927" s="7">
        <v>6730</v>
      </c>
      <c r="L2927" s="7">
        <v>4844</v>
      </c>
      <c r="M2927" s="32">
        <v>1886</v>
      </c>
      <c r="N2927" s="8">
        <v>0.21493952271984318</v>
      </c>
      <c r="O2927" s="8">
        <v>8.1596841412590493E-2</v>
      </c>
      <c r="P2927" s="20">
        <v>0.60487491982039776</v>
      </c>
      <c r="Q2927" s="8">
        <v>9.5181965522322054E-2</v>
      </c>
      <c r="R2927" s="8">
        <v>-6.9095714555408749E-2</v>
      </c>
      <c r="S2927" s="20">
        <v>0.67919463087248322</v>
      </c>
    </row>
    <row r="2928" spans="1:19" ht="13.5" customHeight="1" x14ac:dyDescent="0.2">
      <c r="A2928" s="6">
        <v>42978</v>
      </c>
      <c r="B2928" s="19">
        <v>42614</v>
      </c>
      <c r="C2928" s="19">
        <v>41158</v>
      </c>
      <c r="D2928" s="16" t="s">
        <v>6</v>
      </c>
      <c r="E2928" s="7">
        <v>7655</v>
      </c>
      <c r="F2928" s="7">
        <v>4967</v>
      </c>
      <c r="G2928" s="32">
        <v>2688</v>
      </c>
      <c r="H2928" s="7">
        <v>8678</v>
      </c>
      <c r="I2928" s="7">
        <v>5116</v>
      </c>
      <c r="J2928" s="32">
        <v>3562</v>
      </c>
      <c r="K2928" s="7">
        <v>6181</v>
      </c>
      <c r="L2928" s="7">
        <v>4678</v>
      </c>
      <c r="M2928" s="32">
        <v>1503</v>
      </c>
      <c r="N2928" s="8">
        <v>-0.11788430513943304</v>
      </c>
      <c r="O2928" s="8">
        <v>-2.9124315871774775E-2</v>
      </c>
      <c r="P2928" s="20">
        <v>-0.24536777091521622</v>
      </c>
      <c r="Q2928" s="8">
        <v>3.1450661774341526E-3</v>
      </c>
      <c r="R2928" s="8">
        <v>1.0076582023377245E-3</v>
      </c>
      <c r="S2928" s="20">
        <v>7.118771075309116E-3</v>
      </c>
    </row>
    <row r="2929" spans="1:19" ht="13.5" customHeight="1" x14ac:dyDescent="0.2">
      <c r="A2929" s="6">
        <v>42979</v>
      </c>
      <c r="B2929" s="19">
        <v>42615</v>
      </c>
      <c r="C2929" s="19">
        <v>41159</v>
      </c>
      <c r="D2929" s="16" t="s">
        <v>7</v>
      </c>
      <c r="E2929" s="7">
        <v>8514</v>
      </c>
      <c r="F2929" s="7">
        <v>5957</v>
      </c>
      <c r="G2929" s="32">
        <v>2557</v>
      </c>
      <c r="H2929" s="7">
        <v>7276</v>
      </c>
      <c r="I2929" s="7">
        <v>5232</v>
      </c>
      <c r="J2929" s="32">
        <v>2044</v>
      </c>
      <c r="K2929" s="7">
        <v>7355</v>
      </c>
      <c r="L2929" s="7">
        <v>4942</v>
      </c>
      <c r="M2929" s="32">
        <v>2413</v>
      </c>
      <c r="N2929" s="8">
        <v>0.17014843320505779</v>
      </c>
      <c r="O2929" s="8">
        <v>0.13857033639143723</v>
      </c>
      <c r="P2929" s="20">
        <v>0.25097847358121328</v>
      </c>
      <c r="Q2929" s="8">
        <v>0.19511510387422804</v>
      </c>
      <c r="R2929" s="8">
        <v>0.14118773946360164</v>
      </c>
      <c r="S2929" s="20">
        <v>0.34296218487394947</v>
      </c>
    </row>
    <row r="2930" spans="1:19" ht="13.5" customHeight="1" x14ac:dyDescent="0.2">
      <c r="A2930" s="6">
        <v>42980</v>
      </c>
      <c r="B2930" s="19">
        <v>42616</v>
      </c>
      <c r="C2930" s="19">
        <v>41160</v>
      </c>
      <c r="D2930" s="16" t="s">
        <v>1</v>
      </c>
      <c r="E2930" s="7">
        <v>9187</v>
      </c>
      <c r="F2930" s="7">
        <v>5718</v>
      </c>
      <c r="G2930" s="32">
        <v>3469</v>
      </c>
      <c r="H2930" s="7">
        <v>9244</v>
      </c>
      <c r="I2930" s="7">
        <v>5247</v>
      </c>
      <c r="J2930" s="32">
        <v>3997</v>
      </c>
      <c r="K2930" s="7">
        <v>7052</v>
      </c>
      <c r="L2930" s="7">
        <v>4943</v>
      </c>
      <c r="M2930" s="32">
        <v>2109</v>
      </c>
      <c r="N2930" s="8">
        <v>-6.1661618347036429E-3</v>
      </c>
      <c r="O2930" s="8">
        <v>8.9765580331617967E-2</v>
      </c>
      <c r="P2930" s="20">
        <v>-0.13209907430572931</v>
      </c>
      <c r="Q2930" s="8">
        <v>0.14422717648524097</v>
      </c>
      <c r="R2930" s="8">
        <v>0.18729235880398676</v>
      </c>
      <c r="S2930" s="20">
        <v>7.9676314970432704E-2</v>
      </c>
    </row>
    <row r="2931" spans="1:19" ht="13.5" customHeight="1" x14ac:dyDescent="0.2">
      <c r="A2931" s="6">
        <v>42981</v>
      </c>
      <c r="B2931" s="19">
        <v>42617</v>
      </c>
      <c r="C2931" s="19">
        <v>41161</v>
      </c>
      <c r="D2931" s="16" t="s">
        <v>2</v>
      </c>
      <c r="E2931" s="7">
        <v>8353</v>
      </c>
      <c r="F2931" s="7">
        <v>5414</v>
      </c>
      <c r="G2931" s="32">
        <v>2939</v>
      </c>
      <c r="H2931" s="7">
        <v>8576</v>
      </c>
      <c r="I2931" s="7">
        <v>5316</v>
      </c>
      <c r="J2931" s="32">
        <v>3260</v>
      </c>
      <c r="K2931" s="7">
        <v>7472</v>
      </c>
      <c r="L2931" s="7">
        <v>5310</v>
      </c>
      <c r="M2931" s="32">
        <v>2162</v>
      </c>
      <c r="N2931" s="8">
        <v>-2.6002798507462677E-2</v>
      </c>
      <c r="O2931" s="8">
        <v>1.8434913468773573E-2</v>
      </c>
      <c r="P2931" s="20">
        <v>-9.8466257668711643E-2</v>
      </c>
      <c r="Q2931" s="8">
        <v>4.5955421988479905E-2</v>
      </c>
      <c r="R2931" s="8">
        <v>-7.5160403299725509E-3</v>
      </c>
      <c r="S2931" s="20">
        <v>0.16120110628210194</v>
      </c>
    </row>
    <row r="2932" spans="1:19" ht="13.5" customHeight="1" x14ac:dyDescent="0.2">
      <c r="A2932" s="6">
        <v>42982</v>
      </c>
      <c r="B2932" s="19">
        <v>42618</v>
      </c>
      <c r="C2932" s="19">
        <v>41162</v>
      </c>
      <c r="D2932" s="16" t="s">
        <v>3</v>
      </c>
      <c r="E2932" s="7">
        <v>7851</v>
      </c>
      <c r="F2932" s="7">
        <v>5312</v>
      </c>
      <c r="G2932" s="32">
        <v>2539</v>
      </c>
      <c r="H2932" s="7">
        <v>6892</v>
      </c>
      <c r="I2932" s="7">
        <v>4632</v>
      </c>
      <c r="J2932" s="32">
        <v>2260</v>
      </c>
      <c r="K2932" s="7">
        <v>6077</v>
      </c>
      <c r="L2932" s="7">
        <v>4552</v>
      </c>
      <c r="M2932" s="32">
        <v>1525</v>
      </c>
      <c r="N2932" s="8">
        <v>0.13914683691236207</v>
      </c>
      <c r="O2932" s="8">
        <v>0.14680483592400684</v>
      </c>
      <c r="P2932" s="20">
        <v>0.12345132743362841</v>
      </c>
      <c r="Q2932" s="8">
        <v>0.23598866498740545</v>
      </c>
      <c r="R2932" s="8">
        <v>0.16312677906722128</v>
      </c>
      <c r="S2932" s="20">
        <v>0.42240896358543423</v>
      </c>
    </row>
    <row r="2933" spans="1:19" ht="13.5" customHeight="1" x14ac:dyDescent="0.2">
      <c r="A2933" s="6">
        <v>42983</v>
      </c>
      <c r="B2933" s="19">
        <v>42619</v>
      </c>
      <c r="C2933" s="19">
        <v>41163</v>
      </c>
      <c r="D2933" s="16" t="s">
        <v>4</v>
      </c>
      <c r="E2933" s="7">
        <v>6499</v>
      </c>
      <c r="F2933" s="7">
        <v>4651</v>
      </c>
      <c r="G2933" s="32">
        <v>1848</v>
      </c>
      <c r="H2933" s="7">
        <v>7020</v>
      </c>
      <c r="I2933" s="7">
        <v>4245</v>
      </c>
      <c r="J2933" s="32">
        <v>2775</v>
      </c>
      <c r="K2933" s="7">
        <v>6631</v>
      </c>
      <c r="L2933" s="7">
        <v>4372</v>
      </c>
      <c r="M2933" s="32">
        <v>2259</v>
      </c>
      <c r="N2933" s="8">
        <v>-7.4216524216524249E-2</v>
      </c>
      <c r="O2933" s="8">
        <v>9.5641931684334436E-2</v>
      </c>
      <c r="P2933" s="20">
        <v>-0.33405405405405408</v>
      </c>
      <c r="Q2933" s="8">
        <v>-7.6347533974652215E-3</v>
      </c>
      <c r="R2933" s="8">
        <v>0.11776015380918059</v>
      </c>
      <c r="S2933" s="20">
        <v>-0.22613065326633164</v>
      </c>
    </row>
    <row r="2934" spans="1:19" ht="13.5" customHeight="1" x14ac:dyDescent="0.2">
      <c r="A2934" s="6">
        <v>42984</v>
      </c>
      <c r="B2934" s="19">
        <v>42620</v>
      </c>
      <c r="C2934" s="19">
        <v>41164</v>
      </c>
      <c r="D2934" s="16" t="s">
        <v>5</v>
      </c>
      <c r="E2934" s="7">
        <v>8151</v>
      </c>
      <c r="F2934" s="7">
        <v>5484</v>
      </c>
      <c r="G2934" s="32">
        <v>2667</v>
      </c>
      <c r="H2934" s="7">
        <v>6791</v>
      </c>
      <c r="I2934" s="7">
        <v>4931</v>
      </c>
      <c r="J2934" s="32">
        <v>1860</v>
      </c>
      <c r="K2934" s="7">
        <v>7004</v>
      </c>
      <c r="L2934" s="7">
        <v>5173</v>
      </c>
      <c r="M2934" s="32">
        <v>1831</v>
      </c>
      <c r="N2934" s="8">
        <v>0.20026505669268158</v>
      </c>
      <c r="O2934" s="8">
        <v>0.1121476373960657</v>
      </c>
      <c r="P2934" s="20">
        <v>0.43387096774193545</v>
      </c>
      <c r="Q2934" s="8">
        <v>0.34816407542176653</v>
      </c>
      <c r="R2934" s="8">
        <v>0.19373095341750113</v>
      </c>
      <c r="S2934" s="20">
        <v>0.83677685950413228</v>
      </c>
    </row>
    <row r="2935" spans="1:19" ht="13.5" customHeight="1" x14ac:dyDescent="0.2">
      <c r="A2935" s="6">
        <v>42985</v>
      </c>
      <c r="B2935" s="19">
        <v>42621</v>
      </c>
      <c r="C2935" s="19">
        <v>41165</v>
      </c>
      <c r="D2935" s="16" t="s">
        <v>6</v>
      </c>
      <c r="E2935" s="7">
        <v>8144</v>
      </c>
      <c r="F2935" s="7">
        <v>5303</v>
      </c>
      <c r="G2935" s="32">
        <v>2841</v>
      </c>
      <c r="H2935" s="7">
        <v>8765</v>
      </c>
      <c r="I2935" s="7">
        <v>4992</v>
      </c>
      <c r="J2935" s="32">
        <v>3773</v>
      </c>
      <c r="K2935" s="7">
        <v>6972</v>
      </c>
      <c r="L2935" s="7">
        <v>5006</v>
      </c>
      <c r="M2935" s="32">
        <v>1966</v>
      </c>
      <c r="N2935" s="8">
        <v>-7.0849971477467188E-2</v>
      </c>
      <c r="O2935" s="8">
        <v>6.2299679487179516E-2</v>
      </c>
      <c r="P2935" s="20">
        <v>-0.24701828783461433</v>
      </c>
      <c r="Q2935" s="8">
        <v>0.11914250377902991</v>
      </c>
      <c r="R2935" s="8">
        <v>0.17609225992459532</v>
      </c>
      <c r="S2935" s="20">
        <v>2.6372832369942145E-2</v>
      </c>
    </row>
    <row r="2936" spans="1:19" ht="13.5" customHeight="1" x14ac:dyDescent="0.2">
      <c r="A2936" s="6">
        <v>42986</v>
      </c>
      <c r="B2936" s="19">
        <v>42622</v>
      </c>
      <c r="C2936" s="19">
        <v>41166</v>
      </c>
      <c r="D2936" s="16" t="s">
        <v>7</v>
      </c>
      <c r="E2936" s="7">
        <v>8259</v>
      </c>
      <c r="F2936" s="7">
        <v>5853</v>
      </c>
      <c r="G2936" s="32">
        <v>2406</v>
      </c>
      <c r="H2936" s="7">
        <v>7661</v>
      </c>
      <c r="I2936" s="7">
        <v>5169</v>
      </c>
      <c r="J2936" s="32">
        <v>2492</v>
      </c>
      <c r="K2936" s="7">
        <v>7873</v>
      </c>
      <c r="L2936" s="7">
        <v>5080</v>
      </c>
      <c r="M2936" s="32">
        <v>2793</v>
      </c>
      <c r="N2936" s="8">
        <v>7.8057694817908807E-2</v>
      </c>
      <c r="O2936" s="8">
        <v>0.13232733604178759</v>
      </c>
      <c r="P2936" s="20">
        <v>-3.4510433386837902E-2</v>
      </c>
      <c r="Q2936" s="8">
        <v>0.22446256486286131</v>
      </c>
      <c r="R2936" s="8">
        <v>0.20382558617852742</v>
      </c>
      <c r="S2936" s="20">
        <v>0.27774827403080193</v>
      </c>
    </row>
    <row r="2937" spans="1:19" ht="13.5" customHeight="1" x14ac:dyDescent="0.2">
      <c r="A2937" s="6">
        <v>42987</v>
      </c>
      <c r="B2937" s="19">
        <v>42623</v>
      </c>
      <c r="C2937" s="19">
        <v>41167</v>
      </c>
      <c r="D2937" s="16" t="s">
        <v>1</v>
      </c>
      <c r="E2937" s="7">
        <v>8763</v>
      </c>
      <c r="F2937" s="7">
        <v>5286</v>
      </c>
      <c r="G2937" s="32">
        <v>3477</v>
      </c>
      <c r="H2937" s="7">
        <v>8690</v>
      </c>
      <c r="I2937" s="7">
        <v>4963</v>
      </c>
      <c r="J2937" s="32">
        <v>3727</v>
      </c>
      <c r="K2937" s="7">
        <v>7777</v>
      </c>
      <c r="L2937" s="7">
        <v>4897</v>
      </c>
      <c r="M2937" s="32">
        <v>2880</v>
      </c>
      <c r="N2937" s="8">
        <v>8.400460299194501E-3</v>
      </c>
      <c r="O2937" s="8">
        <v>6.5081603868627935E-2</v>
      </c>
      <c r="P2937" s="20">
        <v>-6.707807888382078E-2</v>
      </c>
      <c r="Q2937" s="8">
        <v>0.23509513742071886</v>
      </c>
      <c r="R2937" s="8">
        <v>0.23735955056179781</v>
      </c>
      <c r="S2937" s="20">
        <v>0.23166843783209345</v>
      </c>
    </row>
    <row r="2938" spans="1:19" ht="13.5" customHeight="1" x14ac:dyDescent="0.2">
      <c r="A2938" s="6">
        <v>42988</v>
      </c>
      <c r="B2938" s="19">
        <v>42624</v>
      </c>
      <c r="C2938" s="19">
        <v>41168</v>
      </c>
      <c r="D2938" s="16" t="s">
        <v>2</v>
      </c>
      <c r="E2938" s="7">
        <v>8189</v>
      </c>
      <c r="F2938" s="7">
        <v>5305</v>
      </c>
      <c r="G2938" s="32">
        <v>2884</v>
      </c>
      <c r="H2938" s="7">
        <v>8152</v>
      </c>
      <c r="I2938" s="7">
        <v>5156</v>
      </c>
      <c r="J2938" s="32">
        <v>2996</v>
      </c>
      <c r="K2938" s="7">
        <v>7268</v>
      </c>
      <c r="L2938" s="7">
        <v>4952</v>
      </c>
      <c r="M2938" s="32">
        <v>2316</v>
      </c>
      <c r="N2938" s="8">
        <v>4.5387634936211452E-3</v>
      </c>
      <c r="O2938" s="8">
        <v>2.8898370830100939E-2</v>
      </c>
      <c r="P2938" s="20">
        <v>-3.7383177570093462E-2</v>
      </c>
      <c r="Q2938" s="8">
        <v>8.3344357719274953E-2</v>
      </c>
      <c r="R2938" s="8">
        <v>9.8116332022355701E-2</v>
      </c>
      <c r="S2938" s="20">
        <v>5.7184750733137779E-2</v>
      </c>
    </row>
    <row r="2939" spans="1:19" ht="13.5" customHeight="1" x14ac:dyDescent="0.2">
      <c r="A2939" s="6">
        <v>42989</v>
      </c>
      <c r="B2939" s="19">
        <v>42625</v>
      </c>
      <c r="C2939" s="19">
        <v>41169</v>
      </c>
      <c r="D2939" s="16" t="s">
        <v>3</v>
      </c>
      <c r="E2939" s="7">
        <v>8010</v>
      </c>
      <c r="F2939" s="7">
        <v>5166</v>
      </c>
      <c r="G2939" s="32">
        <v>2844</v>
      </c>
      <c r="H2939" s="7">
        <v>6851</v>
      </c>
      <c r="I2939" s="7">
        <v>4608</v>
      </c>
      <c r="J2939" s="32">
        <v>2243</v>
      </c>
      <c r="K2939" s="7">
        <v>6697</v>
      </c>
      <c r="L2939" s="7">
        <v>4360</v>
      </c>
      <c r="M2939" s="32">
        <v>2337</v>
      </c>
      <c r="N2939" s="8">
        <v>0.16917238359363607</v>
      </c>
      <c r="O2939" s="8">
        <v>0.12109375</v>
      </c>
      <c r="P2939" s="20">
        <v>0.26794471689701282</v>
      </c>
      <c r="Q2939" s="8">
        <v>0.24166795845605327</v>
      </c>
      <c r="R2939" s="8">
        <v>0.13813615333773965</v>
      </c>
      <c r="S2939" s="20">
        <v>0.48744769874476979</v>
      </c>
    </row>
    <row r="2940" spans="1:19" ht="13.5" customHeight="1" x14ac:dyDescent="0.2">
      <c r="A2940" s="6">
        <v>42990</v>
      </c>
      <c r="B2940" s="19">
        <v>42626</v>
      </c>
      <c r="C2940" s="19">
        <v>41170</v>
      </c>
      <c r="D2940" s="16" t="s">
        <v>4</v>
      </c>
      <c r="E2940" s="7">
        <v>6322</v>
      </c>
      <c r="F2940" s="7">
        <v>4384</v>
      </c>
      <c r="G2940" s="32">
        <v>1938</v>
      </c>
      <c r="H2940" s="7">
        <v>7126</v>
      </c>
      <c r="I2940" s="7">
        <v>4231</v>
      </c>
      <c r="J2940" s="32">
        <v>2895</v>
      </c>
      <c r="K2940" s="7">
        <v>6452</v>
      </c>
      <c r="L2940" s="7">
        <v>3689</v>
      </c>
      <c r="M2940" s="32">
        <v>2763</v>
      </c>
      <c r="N2940" s="8">
        <v>-0.11282626999719336</v>
      </c>
      <c r="O2940" s="8">
        <v>3.6161663909241248E-2</v>
      </c>
      <c r="P2940" s="20">
        <v>-0.33056994818652852</v>
      </c>
      <c r="Q2940" s="8">
        <v>-0.15582854853785555</v>
      </c>
      <c r="R2940" s="8">
        <v>-0.11057009535402718</v>
      </c>
      <c r="S2940" s="20">
        <v>-0.24296874999999996</v>
      </c>
    </row>
    <row r="2941" spans="1:19" ht="13.5" customHeight="1" x14ac:dyDescent="0.2">
      <c r="A2941" s="6">
        <v>42991</v>
      </c>
      <c r="B2941" s="19">
        <v>42627</v>
      </c>
      <c r="C2941" s="19">
        <v>41171</v>
      </c>
      <c r="D2941" s="16" t="s">
        <v>5</v>
      </c>
      <c r="E2941" s="7">
        <v>8411</v>
      </c>
      <c r="F2941" s="7">
        <v>5759</v>
      </c>
      <c r="G2941" s="32">
        <v>2652</v>
      </c>
      <c r="H2941" s="7">
        <v>6921</v>
      </c>
      <c r="I2941" s="7">
        <v>4934</v>
      </c>
      <c r="J2941" s="32">
        <v>1987</v>
      </c>
      <c r="K2941" s="7">
        <v>6645</v>
      </c>
      <c r="L2941" s="7">
        <v>4058</v>
      </c>
      <c r="M2941" s="32">
        <v>2587</v>
      </c>
      <c r="N2941" s="8">
        <v>0.2152868082647017</v>
      </c>
      <c r="O2941" s="8">
        <v>0.16720713417105793</v>
      </c>
      <c r="P2941" s="20">
        <v>0.33467539003522906</v>
      </c>
      <c r="Q2941" s="8">
        <v>0.24257645146993645</v>
      </c>
      <c r="R2941" s="8">
        <v>0.10728706018073453</v>
      </c>
      <c r="S2941" s="20">
        <v>0.69132653061224492</v>
      </c>
    </row>
    <row r="2942" spans="1:19" ht="13.5" customHeight="1" x14ac:dyDescent="0.2">
      <c r="A2942" s="6">
        <v>42992</v>
      </c>
      <c r="B2942" s="19">
        <v>42628</v>
      </c>
      <c r="C2942" s="19">
        <v>41172</v>
      </c>
      <c r="D2942" s="16" t="s">
        <v>6</v>
      </c>
      <c r="E2942" s="7">
        <v>8047</v>
      </c>
      <c r="F2942" s="7">
        <v>5263</v>
      </c>
      <c r="G2942" s="32">
        <v>2784</v>
      </c>
      <c r="H2942" s="7">
        <v>6921</v>
      </c>
      <c r="I2942" s="7">
        <v>4934</v>
      </c>
      <c r="J2942" s="32">
        <v>1987</v>
      </c>
      <c r="K2942" s="7">
        <v>7080</v>
      </c>
      <c r="L2942" s="7">
        <v>4819</v>
      </c>
      <c r="M2942" s="32">
        <v>2261</v>
      </c>
      <c r="N2942" s="8">
        <v>0.16269325242017052</v>
      </c>
      <c r="O2942" s="8">
        <v>6.6680178354276531E-2</v>
      </c>
      <c r="P2942" s="20">
        <v>0.40110719677906381</v>
      </c>
      <c r="Q2942" s="8">
        <v>2.614129048712055E-2</v>
      </c>
      <c r="R2942" s="8">
        <v>4.2384630619924701E-2</v>
      </c>
      <c r="S2942" s="20">
        <v>-3.2223415682062218E-3</v>
      </c>
    </row>
    <row r="2943" spans="1:19" ht="13.5" customHeight="1" x14ac:dyDescent="0.2">
      <c r="A2943" s="6">
        <v>42993</v>
      </c>
      <c r="B2943" s="19">
        <v>42629</v>
      </c>
      <c r="C2943" s="19">
        <v>41173</v>
      </c>
      <c r="D2943" s="16" t="s">
        <v>7</v>
      </c>
      <c r="E2943" s="7">
        <v>8335</v>
      </c>
      <c r="F2943" s="7">
        <v>5834</v>
      </c>
      <c r="G2943" s="32">
        <v>2501</v>
      </c>
      <c r="H2943" s="7">
        <v>7398</v>
      </c>
      <c r="I2943" s="7">
        <v>5135</v>
      </c>
      <c r="J2943" s="32">
        <v>2263</v>
      </c>
      <c r="K2943" s="7">
        <v>7770</v>
      </c>
      <c r="L2943" s="7">
        <v>5039</v>
      </c>
      <c r="M2943" s="32">
        <v>2731</v>
      </c>
      <c r="N2943" s="8">
        <v>0.12665585293322512</v>
      </c>
      <c r="O2943" s="8">
        <v>0.1361246348588121</v>
      </c>
      <c r="P2943" s="20">
        <v>0.10517012814847537</v>
      </c>
      <c r="Q2943" s="8">
        <v>-7.9005524861878507E-2</v>
      </c>
      <c r="R2943" s="8">
        <v>-0.13339275103980985</v>
      </c>
      <c r="S2943" s="20">
        <v>7.8947368421052655E-2</v>
      </c>
    </row>
    <row r="2944" spans="1:19" ht="13.5" customHeight="1" x14ac:dyDescent="0.2">
      <c r="A2944" s="6">
        <v>42994</v>
      </c>
      <c r="B2944" s="19">
        <v>42630</v>
      </c>
      <c r="C2944" s="19">
        <v>41174</v>
      </c>
      <c r="D2944" s="16" t="s">
        <v>1</v>
      </c>
      <c r="E2944" s="7">
        <v>8913</v>
      </c>
      <c r="F2944" s="7">
        <v>5387</v>
      </c>
      <c r="G2944" s="32">
        <v>3526</v>
      </c>
      <c r="H2944" s="7">
        <v>8712</v>
      </c>
      <c r="I2944" s="7">
        <v>4976</v>
      </c>
      <c r="J2944" s="32">
        <v>3736</v>
      </c>
      <c r="K2944" s="7">
        <v>7119</v>
      </c>
      <c r="L2944" s="7">
        <v>4979</v>
      </c>
      <c r="M2944" s="32">
        <v>2140</v>
      </c>
      <c r="N2944" s="8">
        <v>2.3071625344352586E-2</v>
      </c>
      <c r="O2944" s="8">
        <v>8.2596463022508004E-2</v>
      </c>
      <c r="P2944" s="20">
        <v>-5.6209850107066361E-2</v>
      </c>
      <c r="Q2944" s="8">
        <v>1.9444126729955435E-2</v>
      </c>
      <c r="R2944" s="8">
        <v>-1.8528812303131303E-3</v>
      </c>
      <c r="S2944" s="20">
        <v>5.3795576808129075E-2</v>
      </c>
    </row>
    <row r="2945" spans="1:19" ht="13.5" customHeight="1" x14ac:dyDescent="0.2">
      <c r="A2945" s="6">
        <v>42995</v>
      </c>
      <c r="B2945" s="19">
        <v>42631</v>
      </c>
      <c r="C2945" s="19">
        <v>41175</v>
      </c>
      <c r="D2945" s="16" t="s">
        <v>2</v>
      </c>
      <c r="E2945" s="7">
        <v>7892</v>
      </c>
      <c r="F2945" s="7">
        <v>4840</v>
      </c>
      <c r="G2945" s="32">
        <v>3052</v>
      </c>
      <c r="H2945" s="7">
        <v>7921</v>
      </c>
      <c r="I2945" s="7">
        <v>5187</v>
      </c>
      <c r="J2945" s="32">
        <v>2734</v>
      </c>
      <c r="K2945" s="7">
        <v>7333</v>
      </c>
      <c r="L2945" s="7">
        <v>5532</v>
      </c>
      <c r="M2945" s="32">
        <v>1801</v>
      </c>
      <c r="N2945" s="8">
        <v>-3.6611538947102229E-3</v>
      </c>
      <c r="O2945" s="8">
        <v>-6.6898014266435268E-2</v>
      </c>
      <c r="P2945" s="20">
        <v>0.11631309436722748</v>
      </c>
      <c r="Q2945" s="8">
        <v>-0.10723981900452484</v>
      </c>
      <c r="R2945" s="8">
        <v>-0.13710108753788552</v>
      </c>
      <c r="S2945" s="20">
        <v>-5.5400804704425877E-2</v>
      </c>
    </row>
    <row r="2946" spans="1:19" ht="13.5" customHeight="1" x14ac:dyDescent="0.2">
      <c r="A2946" s="6">
        <v>42996</v>
      </c>
      <c r="B2946" s="19">
        <v>42632</v>
      </c>
      <c r="C2946" s="19">
        <v>41176</v>
      </c>
      <c r="D2946" s="16" t="s">
        <v>3</v>
      </c>
      <c r="E2946" s="7">
        <v>7652</v>
      </c>
      <c r="F2946" s="7">
        <v>4939</v>
      </c>
      <c r="G2946" s="32">
        <v>2713</v>
      </c>
      <c r="H2946" s="7">
        <v>6537</v>
      </c>
      <c r="I2946" s="7">
        <v>4148</v>
      </c>
      <c r="J2946" s="32">
        <v>2389</v>
      </c>
      <c r="K2946" s="7">
        <v>7155</v>
      </c>
      <c r="L2946" s="7">
        <v>5395</v>
      </c>
      <c r="M2946" s="32">
        <v>1760</v>
      </c>
      <c r="N2946" s="8">
        <v>0.17056753862628127</v>
      </c>
      <c r="O2946" s="8">
        <v>0.19069431051108965</v>
      </c>
      <c r="P2946" s="20">
        <v>0.1356215989953955</v>
      </c>
      <c r="Q2946" s="8">
        <v>1.377848436671969E-2</v>
      </c>
      <c r="R2946" s="8">
        <v>-4.0225417800233143E-2</v>
      </c>
      <c r="S2946" s="20">
        <v>0.12947543713572029</v>
      </c>
    </row>
    <row r="2947" spans="1:19" ht="13.5" customHeight="1" x14ac:dyDescent="0.2">
      <c r="A2947" s="6">
        <v>42997</v>
      </c>
      <c r="B2947" s="19">
        <v>42633</v>
      </c>
      <c r="C2947" s="19">
        <v>41177</v>
      </c>
      <c r="D2947" s="16" t="s">
        <v>4</v>
      </c>
      <c r="E2947" s="7">
        <v>6342</v>
      </c>
      <c r="F2947" s="7">
        <v>4081</v>
      </c>
      <c r="G2947" s="32">
        <v>2261</v>
      </c>
      <c r="H2947" s="7">
        <v>6379</v>
      </c>
      <c r="I2947" s="7">
        <v>3547</v>
      </c>
      <c r="J2947" s="32">
        <v>2832</v>
      </c>
      <c r="K2947" s="7">
        <v>6813</v>
      </c>
      <c r="L2947" s="7">
        <v>4361</v>
      </c>
      <c r="M2947" s="32">
        <v>2452</v>
      </c>
      <c r="N2947" s="8">
        <v>-5.8002821758896816E-3</v>
      </c>
      <c r="O2947" s="8">
        <v>0.15054976036086831</v>
      </c>
      <c r="P2947" s="20">
        <v>-0.20162429378531077</v>
      </c>
      <c r="Q2947" s="8">
        <v>-0.18241588242877405</v>
      </c>
      <c r="R2947" s="8">
        <v>-0.21669865642994246</v>
      </c>
      <c r="S2947" s="20">
        <v>-0.11228896741264227</v>
      </c>
    </row>
    <row r="2948" spans="1:19" ht="13.5" customHeight="1" x14ac:dyDescent="0.2">
      <c r="A2948" s="6">
        <v>42998</v>
      </c>
      <c r="B2948" s="19">
        <v>42634</v>
      </c>
      <c r="C2948" s="19">
        <v>41178</v>
      </c>
      <c r="D2948" s="16" t="s">
        <v>5</v>
      </c>
      <c r="E2948" s="7">
        <v>7888</v>
      </c>
      <c r="F2948" s="7">
        <v>5273</v>
      </c>
      <c r="G2948" s="32">
        <v>2615</v>
      </c>
      <c r="H2948" s="7">
        <v>6880</v>
      </c>
      <c r="I2948" s="7">
        <v>4940</v>
      </c>
      <c r="J2948" s="32">
        <v>1940</v>
      </c>
      <c r="K2948" s="7">
        <v>6807</v>
      </c>
      <c r="L2948" s="7">
        <v>4983</v>
      </c>
      <c r="M2948" s="32">
        <v>1824</v>
      </c>
      <c r="N2948" s="8">
        <v>0.14651162790697669</v>
      </c>
      <c r="O2948" s="8">
        <v>6.7408906882591157E-2</v>
      </c>
      <c r="P2948" s="20">
        <v>0.347938144329897</v>
      </c>
      <c r="Q2948" s="8">
        <v>0.25946032252913942</v>
      </c>
      <c r="R2948" s="8">
        <v>0.15839191564147637</v>
      </c>
      <c r="S2948" s="20">
        <v>0.52834599649327885</v>
      </c>
    </row>
    <row r="2949" spans="1:19" ht="13.5" customHeight="1" x14ac:dyDescent="0.2">
      <c r="A2949" s="6">
        <v>42999</v>
      </c>
      <c r="B2949" s="19">
        <v>42635</v>
      </c>
      <c r="C2949" s="19">
        <v>41179</v>
      </c>
      <c r="D2949" s="16" t="s">
        <v>6</v>
      </c>
      <c r="E2949" s="7">
        <v>7475</v>
      </c>
      <c r="F2949" s="7">
        <v>4970</v>
      </c>
      <c r="G2949" s="32">
        <v>2505</v>
      </c>
      <c r="H2949" s="7">
        <v>8457</v>
      </c>
      <c r="I2949" s="7">
        <v>4806</v>
      </c>
      <c r="J2949" s="32">
        <v>3651</v>
      </c>
      <c r="K2949" s="7">
        <v>6641</v>
      </c>
      <c r="L2949" s="7">
        <v>4806</v>
      </c>
      <c r="M2949" s="32">
        <v>1835</v>
      </c>
      <c r="N2949" s="8">
        <v>-0.11611682629774156</v>
      </c>
      <c r="O2949" s="8">
        <v>3.4124011652101549E-2</v>
      </c>
      <c r="P2949" s="20">
        <v>-0.31388660640920296</v>
      </c>
      <c r="Q2949" s="8">
        <v>-3.9203084832904911E-2</v>
      </c>
      <c r="R2949" s="8">
        <v>7.7156480277416506E-2</v>
      </c>
      <c r="S2949" s="20">
        <v>-0.20878079595704357</v>
      </c>
    </row>
    <row r="2950" spans="1:19" ht="13.5" customHeight="1" x14ac:dyDescent="0.2">
      <c r="A2950" s="6">
        <v>43000</v>
      </c>
      <c r="B2950" s="19">
        <v>42636</v>
      </c>
      <c r="C2950" s="19">
        <v>41180</v>
      </c>
      <c r="D2950" s="16" t="s">
        <v>7</v>
      </c>
      <c r="E2950" s="7">
        <v>7770</v>
      </c>
      <c r="F2950" s="7">
        <v>5382</v>
      </c>
      <c r="G2950" s="32">
        <v>2388</v>
      </c>
      <c r="H2950" s="7">
        <v>7217</v>
      </c>
      <c r="I2950" s="7">
        <v>5142</v>
      </c>
      <c r="J2950" s="32">
        <v>2075</v>
      </c>
      <c r="K2950" s="7">
        <v>7547</v>
      </c>
      <c r="L2950" s="7">
        <v>4858</v>
      </c>
      <c r="M2950" s="32">
        <v>2689</v>
      </c>
      <c r="N2950" s="8">
        <v>7.6624636275460789E-2</v>
      </c>
      <c r="O2950" s="8">
        <v>4.6674445740956916E-2</v>
      </c>
      <c r="P2950" s="20">
        <v>0.15084337349397581</v>
      </c>
      <c r="Q2950" s="8">
        <v>9.0067340067339963E-2</v>
      </c>
      <c r="R2950" s="8">
        <v>0.11729292090512766</v>
      </c>
      <c r="S2950" s="20">
        <v>3.3318909562959798E-2</v>
      </c>
    </row>
    <row r="2951" spans="1:19" ht="13.5" customHeight="1" x14ac:dyDescent="0.2">
      <c r="A2951" s="6">
        <v>43001</v>
      </c>
      <c r="B2951" s="19">
        <v>42637</v>
      </c>
      <c r="C2951" s="19">
        <v>41181</v>
      </c>
      <c r="D2951" s="16" t="s">
        <v>1</v>
      </c>
      <c r="E2951" s="7">
        <v>9601</v>
      </c>
      <c r="F2951" s="7">
        <v>5712</v>
      </c>
      <c r="G2951" s="32">
        <v>3889</v>
      </c>
      <c r="H2951" s="7">
        <v>8980</v>
      </c>
      <c r="I2951" s="7">
        <v>4855</v>
      </c>
      <c r="J2951" s="32">
        <v>4125</v>
      </c>
      <c r="K2951" s="7">
        <v>7118</v>
      </c>
      <c r="L2951" s="7">
        <v>4351</v>
      </c>
      <c r="M2951" s="32">
        <v>2767</v>
      </c>
      <c r="N2951" s="8">
        <v>6.9153674832962198E-2</v>
      </c>
      <c r="O2951" s="8">
        <v>0.1765190525231719</v>
      </c>
      <c r="P2951" s="20">
        <v>-5.7212121212121159E-2</v>
      </c>
      <c r="Q2951" s="8">
        <v>0.19847709399575586</v>
      </c>
      <c r="R2951" s="8">
        <v>0.25731895223420653</v>
      </c>
      <c r="S2951" s="20">
        <v>0.12139561707035762</v>
      </c>
    </row>
    <row r="2952" spans="1:19" ht="13.5" customHeight="1" x14ac:dyDescent="0.2">
      <c r="A2952" s="6">
        <v>43002</v>
      </c>
      <c r="B2952" s="19">
        <v>42638</v>
      </c>
      <c r="C2952" s="19">
        <v>41182</v>
      </c>
      <c r="D2952" s="16" t="s">
        <v>2</v>
      </c>
      <c r="E2952" s="7">
        <v>9090</v>
      </c>
      <c r="F2952" s="7">
        <v>5507</v>
      </c>
      <c r="G2952" s="32">
        <v>3583</v>
      </c>
      <c r="H2952" s="7">
        <v>8367</v>
      </c>
      <c r="I2952" s="7">
        <v>5135</v>
      </c>
      <c r="J2952" s="32">
        <v>3232</v>
      </c>
      <c r="K2952" s="7">
        <v>7111</v>
      </c>
      <c r="L2952" s="7">
        <v>4793</v>
      </c>
      <c r="M2952" s="32">
        <v>2318</v>
      </c>
      <c r="N2952" s="8">
        <v>8.6410899964144861E-2</v>
      </c>
      <c r="O2952" s="8">
        <v>7.2444011684517973E-2</v>
      </c>
      <c r="P2952" s="20">
        <v>0.10860148514851486</v>
      </c>
      <c r="Q2952" s="8">
        <v>0.14990512333965844</v>
      </c>
      <c r="R2952" s="8">
        <v>0.15985678180286444</v>
      </c>
      <c r="S2952" s="20">
        <v>0.13493823249920811</v>
      </c>
    </row>
    <row r="2953" spans="1:19" ht="13.5" customHeight="1" x14ac:dyDescent="0.2">
      <c r="A2953" s="6">
        <v>43003</v>
      </c>
      <c r="B2953" s="19">
        <v>42639</v>
      </c>
      <c r="C2953" s="19">
        <v>41183</v>
      </c>
      <c r="D2953" s="16" t="s">
        <v>3</v>
      </c>
      <c r="E2953" s="7">
        <v>7577</v>
      </c>
      <c r="F2953" s="7">
        <v>5002</v>
      </c>
      <c r="G2953" s="32">
        <v>2575</v>
      </c>
      <c r="H2953" s="7">
        <v>7181</v>
      </c>
      <c r="I2953" s="7">
        <v>4748</v>
      </c>
      <c r="J2953" s="32">
        <v>2433</v>
      </c>
      <c r="K2953" s="7">
        <v>6212</v>
      </c>
      <c r="L2953" s="7">
        <v>4124</v>
      </c>
      <c r="M2953" s="32">
        <v>2088</v>
      </c>
      <c r="N2953" s="8">
        <v>5.5145522907672939E-2</v>
      </c>
      <c r="O2953" s="8">
        <v>5.3496208930075895E-2</v>
      </c>
      <c r="P2953" s="20">
        <v>5.8364159473900612E-2</v>
      </c>
      <c r="Q2953" s="8">
        <v>0.22744208650575093</v>
      </c>
      <c r="R2953" s="8">
        <v>0.31700895208004209</v>
      </c>
      <c r="S2953" s="20">
        <v>8.4210526315789513E-2</v>
      </c>
    </row>
    <row r="2954" spans="1:19" ht="13.5" customHeight="1" x14ac:dyDescent="0.2">
      <c r="A2954" s="6">
        <v>43004</v>
      </c>
      <c r="B2954" s="19">
        <v>42640</v>
      </c>
      <c r="C2954" s="19">
        <v>41184</v>
      </c>
      <c r="D2954" s="16" t="s">
        <v>4</v>
      </c>
      <c r="E2954" s="7">
        <v>6761</v>
      </c>
      <c r="F2954" s="7">
        <v>4347</v>
      </c>
      <c r="G2954" s="32">
        <v>2414</v>
      </c>
      <c r="H2954" s="7">
        <v>7134</v>
      </c>
      <c r="I2954" s="7">
        <v>4178</v>
      </c>
      <c r="J2954" s="32">
        <v>2956</v>
      </c>
      <c r="K2954" s="7">
        <v>7422</v>
      </c>
      <c r="L2954" s="7">
        <v>4884</v>
      </c>
      <c r="M2954" s="32">
        <v>2538</v>
      </c>
      <c r="N2954" s="8">
        <v>-5.2284833193159463E-2</v>
      </c>
      <c r="O2954" s="8">
        <v>4.0449976065102922E-2</v>
      </c>
      <c r="P2954" s="20">
        <v>-0.18335588633288225</v>
      </c>
      <c r="Q2954" s="8">
        <v>0.11696679332562376</v>
      </c>
      <c r="R2954" s="8">
        <v>0.24448897795591185</v>
      </c>
      <c r="S2954" s="20">
        <v>-5.7031249999999978E-2</v>
      </c>
    </row>
    <row r="2955" spans="1:19" ht="13.5" customHeight="1" x14ac:dyDescent="0.2">
      <c r="A2955" s="6">
        <v>43005</v>
      </c>
      <c r="B2955" s="19">
        <v>42641</v>
      </c>
      <c r="C2955" s="19">
        <v>41185</v>
      </c>
      <c r="D2955" s="16" t="s">
        <v>5</v>
      </c>
      <c r="E2955" s="7">
        <v>8085</v>
      </c>
      <c r="F2955" s="7">
        <v>5433</v>
      </c>
      <c r="G2955" s="32">
        <v>2652</v>
      </c>
      <c r="H2955" s="7">
        <v>7051</v>
      </c>
      <c r="I2955" s="7">
        <v>4700</v>
      </c>
      <c r="J2955" s="32">
        <v>2351</v>
      </c>
      <c r="K2955" s="7">
        <v>6586</v>
      </c>
      <c r="L2955" s="7">
        <v>4550</v>
      </c>
      <c r="M2955" s="32">
        <v>2036</v>
      </c>
      <c r="N2955" s="8">
        <v>0.14664586583463346</v>
      </c>
      <c r="O2955" s="8">
        <v>0.15595744680851054</v>
      </c>
      <c r="P2955" s="20">
        <v>0.1280306252658443</v>
      </c>
      <c r="Q2955" s="8">
        <v>0.24518712459571845</v>
      </c>
      <c r="R2955" s="8">
        <v>0.19406593406593409</v>
      </c>
      <c r="S2955" s="20">
        <v>0.36489963973237272</v>
      </c>
    </row>
    <row r="2956" spans="1:19" ht="13.5" customHeight="1" x14ac:dyDescent="0.2">
      <c r="A2956" s="6">
        <v>43006</v>
      </c>
      <c r="B2956" s="19">
        <v>42642</v>
      </c>
      <c r="C2956" s="19">
        <v>41186</v>
      </c>
      <c r="D2956" s="16" t="s">
        <v>6</v>
      </c>
      <c r="E2956" s="7">
        <v>8360</v>
      </c>
      <c r="F2956" s="7">
        <v>4948</v>
      </c>
      <c r="G2956" s="32">
        <v>3412</v>
      </c>
      <c r="H2956" s="7">
        <v>7884</v>
      </c>
      <c r="I2956" s="7">
        <v>4331</v>
      </c>
      <c r="J2956" s="32">
        <v>3553</v>
      </c>
      <c r="K2956" s="7">
        <v>6582</v>
      </c>
      <c r="L2956" s="7">
        <v>4763</v>
      </c>
      <c r="M2956" s="32">
        <v>1819</v>
      </c>
      <c r="N2956" s="8">
        <v>6.0375443937087825E-2</v>
      </c>
      <c r="O2956" s="8">
        <v>0.14246132532902323</v>
      </c>
      <c r="P2956" s="20">
        <v>-3.9684773430903486E-2</v>
      </c>
      <c r="Q2956" s="8">
        <v>7.9824334797210073E-2</v>
      </c>
      <c r="R2956" s="8">
        <v>3.6881810561609329E-2</v>
      </c>
      <c r="S2956" s="20">
        <v>0.14882154882154874</v>
      </c>
    </row>
    <row r="2957" spans="1:19" ht="13.5" customHeight="1" x14ac:dyDescent="0.2">
      <c r="A2957" s="6">
        <v>43007</v>
      </c>
      <c r="B2957" s="19">
        <v>42643</v>
      </c>
      <c r="C2957" s="19">
        <v>41187</v>
      </c>
      <c r="D2957" s="16" t="s">
        <v>7</v>
      </c>
      <c r="E2957" s="7">
        <v>8165</v>
      </c>
      <c r="F2957" s="7">
        <v>5013</v>
      </c>
      <c r="G2957" s="32">
        <v>3152</v>
      </c>
      <c r="H2957" s="7">
        <v>7032</v>
      </c>
      <c r="I2957" s="7">
        <v>4533</v>
      </c>
      <c r="J2957" s="32">
        <v>2499</v>
      </c>
      <c r="K2957" s="7">
        <v>6886</v>
      </c>
      <c r="L2957" s="7">
        <v>4582</v>
      </c>
      <c r="M2957" s="32">
        <v>2304</v>
      </c>
      <c r="N2957" s="8">
        <v>0.16112059158134251</v>
      </c>
      <c r="O2957" s="8">
        <v>0.10589013898080735</v>
      </c>
      <c r="P2957" s="20">
        <v>0.26130452180872354</v>
      </c>
      <c r="Q2957" s="8">
        <v>0.19214483866257859</v>
      </c>
      <c r="R2957" s="8">
        <v>2.2435243728329501E-2</v>
      </c>
      <c r="S2957" s="20">
        <v>0.61973278520041108</v>
      </c>
    </row>
    <row r="2958" spans="1:19" ht="13.5" customHeight="1" x14ac:dyDescent="0.2">
      <c r="A2958" s="6">
        <v>43008</v>
      </c>
      <c r="B2958" s="19">
        <v>42644</v>
      </c>
      <c r="C2958" s="19">
        <v>41188</v>
      </c>
      <c r="D2958" s="16" t="s">
        <v>1</v>
      </c>
      <c r="E2958" s="7">
        <v>9202</v>
      </c>
      <c r="F2958" s="7">
        <v>5279</v>
      </c>
      <c r="G2958" s="32">
        <v>3923</v>
      </c>
      <c r="H2958" s="7">
        <v>8774</v>
      </c>
      <c r="I2958" s="7">
        <v>5030</v>
      </c>
      <c r="J2958" s="32">
        <v>3744</v>
      </c>
      <c r="K2958" s="7">
        <v>7521</v>
      </c>
      <c r="L2958" s="7">
        <v>5215</v>
      </c>
      <c r="M2958" s="32">
        <v>2306</v>
      </c>
      <c r="N2958" s="8">
        <v>4.8780487804878092E-2</v>
      </c>
      <c r="O2958" s="8">
        <v>4.950298210735582E-2</v>
      </c>
      <c r="P2958" s="20">
        <v>4.7809829059829001E-2</v>
      </c>
      <c r="Q2958" s="8">
        <v>0.22595257127631219</v>
      </c>
      <c r="R2958" s="8">
        <v>0.15742161806621358</v>
      </c>
      <c r="S2958" s="20">
        <v>0.33208828522920197</v>
      </c>
    </row>
    <row r="2959" spans="1:19" ht="13.5" customHeight="1" x14ac:dyDescent="0.2">
      <c r="A2959" s="6">
        <v>43009</v>
      </c>
      <c r="B2959" s="19">
        <v>42645</v>
      </c>
      <c r="C2959" s="19">
        <v>41189</v>
      </c>
      <c r="D2959" s="16" t="s">
        <v>2</v>
      </c>
      <c r="E2959" s="7">
        <v>8887</v>
      </c>
      <c r="F2959" s="7">
        <v>5292</v>
      </c>
      <c r="G2959" s="32">
        <v>3595</v>
      </c>
      <c r="H2959" s="7">
        <v>8187</v>
      </c>
      <c r="I2959" s="7">
        <v>5148</v>
      </c>
      <c r="J2959" s="32">
        <v>3039</v>
      </c>
      <c r="K2959" s="7">
        <v>7160</v>
      </c>
      <c r="L2959" s="7">
        <v>5160</v>
      </c>
      <c r="M2959" s="32">
        <v>2000</v>
      </c>
      <c r="N2959" s="8">
        <v>8.55014046659337E-2</v>
      </c>
      <c r="O2959" s="8">
        <v>2.7972027972027913E-2</v>
      </c>
      <c r="P2959" s="20">
        <v>0.18295491938137554</v>
      </c>
      <c r="Q2959" s="8">
        <v>0.12167108418528327</v>
      </c>
      <c r="R2959" s="8">
        <v>5.7765340795522757E-2</v>
      </c>
      <c r="S2959" s="20">
        <v>0.23116438356164393</v>
      </c>
    </row>
    <row r="2960" spans="1:19" ht="13.5" customHeight="1" x14ac:dyDescent="0.2">
      <c r="A2960" s="6">
        <v>43010</v>
      </c>
      <c r="B2960" s="19">
        <v>42646</v>
      </c>
      <c r="C2960" s="19">
        <v>41190</v>
      </c>
      <c r="D2960" s="16" t="s">
        <v>3</v>
      </c>
      <c r="E2960" s="7">
        <v>7402</v>
      </c>
      <c r="F2960" s="7">
        <v>4791</v>
      </c>
      <c r="G2960" s="32">
        <v>2611</v>
      </c>
      <c r="H2960" s="7">
        <v>7012</v>
      </c>
      <c r="I2960" s="7">
        <v>4635</v>
      </c>
      <c r="J2960" s="32">
        <v>2377</v>
      </c>
      <c r="K2960" s="7">
        <v>6282</v>
      </c>
      <c r="L2960" s="7">
        <v>4531</v>
      </c>
      <c r="M2960" s="32">
        <v>1751</v>
      </c>
      <c r="N2960" s="8">
        <v>5.5618938961779829E-2</v>
      </c>
      <c r="O2960" s="8">
        <v>3.3656957928802633E-2</v>
      </c>
      <c r="P2960" s="20">
        <v>9.8443416070677303E-2</v>
      </c>
      <c r="Q2960" s="8">
        <v>0.13319044703000604</v>
      </c>
      <c r="R2960" s="8">
        <v>9.1095422455021557E-2</v>
      </c>
      <c r="S2960" s="20">
        <v>0.21952358710882769</v>
      </c>
    </row>
    <row r="2961" spans="1:19" ht="13.5" customHeight="1" x14ac:dyDescent="0.2">
      <c r="A2961" s="6">
        <v>43011</v>
      </c>
      <c r="B2961" s="19">
        <v>42647</v>
      </c>
      <c r="C2961" s="19">
        <v>41191</v>
      </c>
      <c r="D2961" s="16" t="s">
        <v>4</v>
      </c>
      <c r="E2961" s="7">
        <v>6649</v>
      </c>
      <c r="F2961" s="7">
        <v>3866</v>
      </c>
      <c r="G2961" s="32">
        <v>2783</v>
      </c>
      <c r="H2961" s="7">
        <v>6979</v>
      </c>
      <c r="I2961" s="7">
        <v>4038</v>
      </c>
      <c r="J2961" s="32">
        <v>2941</v>
      </c>
      <c r="K2961" s="7">
        <v>6447</v>
      </c>
      <c r="L2961" s="7">
        <v>4048</v>
      </c>
      <c r="M2961" s="32">
        <v>2399</v>
      </c>
      <c r="N2961" s="8">
        <v>-4.7284711276687208E-2</v>
      </c>
      <c r="O2961" s="8">
        <v>-4.2595344229816701E-2</v>
      </c>
      <c r="P2961" s="20">
        <v>-5.372322339340363E-2</v>
      </c>
      <c r="Q2961" s="8">
        <v>6.9314892248311333E-2</v>
      </c>
      <c r="R2961" s="8">
        <v>2.0736132711249855E-3</v>
      </c>
      <c r="S2961" s="20">
        <v>0.17923728813559325</v>
      </c>
    </row>
    <row r="2962" spans="1:19" ht="13.5" customHeight="1" x14ac:dyDescent="0.2">
      <c r="A2962" s="6">
        <v>43012</v>
      </c>
      <c r="B2962" s="19">
        <v>42648</v>
      </c>
      <c r="C2962" s="19">
        <v>41192</v>
      </c>
      <c r="D2962" s="16" t="s">
        <v>5</v>
      </c>
      <c r="E2962" s="7">
        <v>7875</v>
      </c>
      <c r="F2962" s="7">
        <v>5298</v>
      </c>
      <c r="G2962" s="32">
        <v>2577</v>
      </c>
      <c r="H2962" s="7">
        <v>7173</v>
      </c>
      <c r="I2962" s="7">
        <v>4860</v>
      </c>
      <c r="J2962" s="32">
        <v>2313</v>
      </c>
      <c r="K2962" s="7">
        <v>7398</v>
      </c>
      <c r="L2962" s="7">
        <v>5343</v>
      </c>
      <c r="M2962" s="32">
        <v>2055</v>
      </c>
      <c r="N2962" s="8">
        <v>9.7867001254705155E-2</v>
      </c>
      <c r="O2962" s="8">
        <v>9.0123456790123457E-2</v>
      </c>
      <c r="P2962" s="20">
        <v>0.11413748378728927</v>
      </c>
      <c r="Q2962" s="8">
        <v>0.22568093385214016</v>
      </c>
      <c r="R2962" s="8">
        <v>0.13229322504808727</v>
      </c>
      <c r="S2962" s="20">
        <v>0.47594501718213067</v>
      </c>
    </row>
    <row r="2963" spans="1:19" ht="13.5" customHeight="1" x14ac:dyDescent="0.2">
      <c r="A2963" s="6">
        <v>43013</v>
      </c>
      <c r="B2963" s="19">
        <v>42649</v>
      </c>
      <c r="C2963" s="19">
        <v>41193</v>
      </c>
      <c r="D2963" s="16" t="s">
        <v>6</v>
      </c>
      <c r="E2963" s="7">
        <v>8271</v>
      </c>
      <c r="F2963" s="7">
        <v>5128</v>
      </c>
      <c r="G2963" s="32">
        <v>3143</v>
      </c>
      <c r="H2963" s="7">
        <v>7833</v>
      </c>
      <c r="I2963" s="7">
        <v>4770</v>
      </c>
      <c r="J2963" s="32">
        <v>3063</v>
      </c>
      <c r="K2963" s="7">
        <v>6428</v>
      </c>
      <c r="L2963" s="7">
        <v>4664</v>
      </c>
      <c r="M2963" s="32">
        <v>1764</v>
      </c>
      <c r="N2963" s="8">
        <v>5.5917273075450025E-2</v>
      </c>
      <c r="O2963" s="8">
        <v>7.5052410901467415E-2</v>
      </c>
      <c r="P2963" s="20">
        <v>2.611818478615735E-2</v>
      </c>
      <c r="Q2963" s="8">
        <v>6.84666063816044E-2</v>
      </c>
      <c r="R2963" s="8">
        <v>6.5447745688759662E-2</v>
      </c>
      <c r="S2963" s="20">
        <v>7.3428961748633892E-2</v>
      </c>
    </row>
    <row r="2964" spans="1:19" ht="13.5" customHeight="1" x14ac:dyDescent="0.2">
      <c r="A2964" s="6">
        <v>43014</v>
      </c>
      <c r="B2964" s="19">
        <v>42650</v>
      </c>
      <c r="C2964" s="19">
        <v>41194</v>
      </c>
      <c r="D2964" s="16" t="s">
        <v>7</v>
      </c>
      <c r="E2964" s="7">
        <v>8222</v>
      </c>
      <c r="F2964" s="7">
        <v>5719</v>
      </c>
      <c r="G2964" s="32">
        <v>2503</v>
      </c>
      <c r="H2964" s="7">
        <v>7039</v>
      </c>
      <c r="I2964" s="7">
        <v>5065</v>
      </c>
      <c r="J2964" s="32">
        <v>1974</v>
      </c>
      <c r="K2964" s="7">
        <v>7402</v>
      </c>
      <c r="L2964" s="7">
        <v>5352</v>
      </c>
      <c r="M2964" s="32">
        <v>2050</v>
      </c>
      <c r="N2964" s="8">
        <v>0.16806364540417662</v>
      </c>
      <c r="O2964" s="8">
        <v>0.12912142152023698</v>
      </c>
      <c r="P2964" s="20">
        <v>0.26798378926038491</v>
      </c>
      <c r="Q2964" s="8">
        <v>0.119705842298788</v>
      </c>
      <c r="R2964" s="8">
        <v>0.10661764705882359</v>
      </c>
      <c r="S2964" s="20">
        <v>0.1508045977011494</v>
      </c>
    </row>
    <row r="2965" spans="1:19" ht="13.5" customHeight="1" x14ac:dyDescent="0.2">
      <c r="A2965" s="6">
        <v>43015</v>
      </c>
      <c r="B2965" s="19">
        <v>42651</v>
      </c>
      <c r="C2965" s="19">
        <v>41195</v>
      </c>
      <c r="D2965" s="16" t="s">
        <v>1</v>
      </c>
      <c r="E2965" s="7">
        <v>7992</v>
      </c>
      <c r="F2965" s="7">
        <v>5394</v>
      </c>
      <c r="G2965" s="32">
        <v>2598</v>
      </c>
      <c r="H2965" s="7">
        <v>7612</v>
      </c>
      <c r="I2965" s="7">
        <v>4780</v>
      </c>
      <c r="J2965" s="32">
        <v>2832</v>
      </c>
      <c r="K2965" s="7">
        <v>7426</v>
      </c>
      <c r="L2965" s="7">
        <v>5123</v>
      </c>
      <c r="M2965" s="32">
        <v>2303</v>
      </c>
      <c r="N2965" s="8">
        <v>4.9921177088807056E-2</v>
      </c>
      <c r="O2965" s="8">
        <v>0.12845188284518838</v>
      </c>
      <c r="P2965" s="20">
        <v>-8.2627118644067798E-2</v>
      </c>
      <c r="Q2965" s="8">
        <v>6.8449197860962485E-2</v>
      </c>
      <c r="R2965" s="8">
        <v>0.16199913830245594</v>
      </c>
      <c r="S2965" s="20">
        <v>-8.456659619450313E-2</v>
      </c>
    </row>
    <row r="2966" spans="1:19" ht="13.5" customHeight="1" x14ac:dyDescent="0.2">
      <c r="A2966" s="6">
        <v>43016</v>
      </c>
      <c r="B2966" s="19">
        <v>42652</v>
      </c>
      <c r="C2966" s="19">
        <v>41196</v>
      </c>
      <c r="D2966" s="16" t="s">
        <v>2</v>
      </c>
      <c r="E2966" s="7">
        <v>7734</v>
      </c>
      <c r="F2966" s="7">
        <v>5328</v>
      </c>
      <c r="G2966" s="32">
        <v>2406</v>
      </c>
      <c r="H2966" s="7">
        <v>8413</v>
      </c>
      <c r="I2966" s="7">
        <v>5100</v>
      </c>
      <c r="J2966" s="32">
        <v>3313</v>
      </c>
      <c r="K2966" s="7">
        <v>7863</v>
      </c>
      <c r="L2966" s="7">
        <v>5514</v>
      </c>
      <c r="M2966" s="32">
        <v>2349</v>
      </c>
      <c r="N2966" s="8">
        <v>-8.0708427433733521E-2</v>
      </c>
      <c r="O2966" s="8">
        <v>4.4705882352941151E-2</v>
      </c>
      <c r="P2966" s="20">
        <v>-0.27376999698158766</v>
      </c>
      <c r="Q2966" s="8">
        <v>-1.4023457419683805E-2</v>
      </c>
      <c r="R2966" s="8">
        <v>4.4910766817022996E-2</v>
      </c>
      <c r="S2966" s="20">
        <v>-0.12349726775956282</v>
      </c>
    </row>
    <row r="2967" spans="1:19" ht="13.5" customHeight="1" x14ac:dyDescent="0.2">
      <c r="A2967" s="6">
        <v>43017</v>
      </c>
      <c r="B2967" s="19">
        <v>42653</v>
      </c>
      <c r="C2967" s="19">
        <v>41197</v>
      </c>
      <c r="D2967" s="16" t="s">
        <v>3</v>
      </c>
      <c r="E2967" s="7">
        <v>6988</v>
      </c>
      <c r="F2967" s="7">
        <v>5009</v>
      </c>
      <c r="G2967" s="32">
        <v>1979</v>
      </c>
      <c r="H2967" s="7">
        <v>7077</v>
      </c>
      <c r="I2967" s="7">
        <v>4723</v>
      </c>
      <c r="J2967" s="32">
        <v>2354</v>
      </c>
      <c r="K2967" s="7">
        <v>7009</v>
      </c>
      <c r="L2967" s="7">
        <v>5108</v>
      </c>
      <c r="M2967" s="32">
        <v>1901</v>
      </c>
      <c r="N2967" s="8">
        <v>-1.2575950261410229E-2</v>
      </c>
      <c r="O2967" s="8">
        <v>6.055473216176166E-2</v>
      </c>
      <c r="P2967" s="20">
        <v>-0.15930331350892102</v>
      </c>
      <c r="Q2967" s="8">
        <v>9.2432120161756171E-3</v>
      </c>
      <c r="R2967" s="8">
        <v>4.3759116482600557E-2</v>
      </c>
      <c r="S2967" s="20">
        <v>-6.8705882352941172E-2</v>
      </c>
    </row>
    <row r="2968" spans="1:19" ht="13.5" customHeight="1" x14ac:dyDescent="0.2">
      <c r="A2968" s="6">
        <v>43018</v>
      </c>
      <c r="B2968" s="19">
        <v>42654</v>
      </c>
      <c r="C2968" s="19">
        <v>41198</v>
      </c>
      <c r="D2968" s="16" t="s">
        <v>4</v>
      </c>
      <c r="E2968" s="7">
        <v>6155</v>
      </c>
      <c r="F2968" s="7">
        <v>4190</v>
      </c>
      <c r="G2968" s="32">
        <v>1965</v>
      </c>
      <c r="H2968" s="7">
        <v>6468</v>
      </c>
      <c r="I2968" s="7">
        <v>4153</v>
      </c>
      <c r="J2968" s="32">
        <v>2315</v>
      </c>
      <c r="K2968" s="7">
        <v>7050</v>
      </c>
      <c r="L2968" s="7">
        <v>4767</v>
      </c>
      <c r="M2968" s="32">
        <v>2283</v>
      </c>
      <c r="N2968" s="8">
        <v>-4.8392084106369859E-2</v>
      </c>
      <c r="O2968" s="8">
        <v>8.9092222489766115E-3</v>
      </c>
      <c r="P2968" s="20">
        <v>-0.15118790496760259</v>
      </c>
      <c r="Q2968" s="8">
        <v>-9.8696734514570172E-2</v>
      </c>
      <c r="R2968" s="8">
        <v>-8.6947047286990653E-2</v>
      </c>
      <c r="S2968" s="20">
        <v>-0.1227678571428571</v>
      </c>
    </row>
    <row r="2969" spans="1:19" ht="13.5" customHeight="1" x14ac:dyDescent="0.2">
      <c r="A2969" s="6">
        <v>43019</v>
      </c>
      <c r="B2969" s="19">
        <v>42655</v>
      </c>
      <c r="C2969" s="19">
        <v>41199</v>
      </c>
      <c r="D2969" s="16" t="s">
        <v>5</v>
      </c>
      <c r="E2969" s="7">
        <v>7344</v>
      </c>
      <c r="F2969" s="7">
        <v>5389</v>
      </c>
      <c r="G2969" s="32">
        <v>1955</v>
      </c>
      <c r="H2969" s="7">
        <v>6681</v>
      </c>
      <c r="I2969" s="7">
        <v>4998</v>
      </c>
      <c r="J2969" s="32">
        <v>1683</v>
      </c>
      <c r="K2969" s="7">
        <v>6273</v>
      </c>
      <c r="L2969" s="7">
        <v>4759</v>
      </c>
      <c r="M2969" s="32">
        <v>1514</v>
      </c>
      <c r="N2969" s="8">
        <v>9.92366412213741E-2</v>
      </c>
      <c r="O2969" s="8">
        <v>7.8231292517006779E-2</v>
      </c>
      <c r="P2969" s="20">
        <v>0.16161616161616155</v>
      </c>
      <c r="Q2969" s="8">
        <v>0.11763810683305431</v>
      </c>
      <c r="R2969" s="8">
        <v>0.10634366659823447</v>
      </c>
      <c r="S2969" s="20">
        <v>0.14999999999999991</v>
      </c>
    </row>
    <row r="2970" spans="1:19" ht="13.5" customHeight="1" x14ac:dyDescent="0.2">
      <c r="A2970" s="6">
        <v>43020</v>
      </c>
      <c r="B2970" s="19">
        <v>42656</v>
      </c>
      <c r="C2970" s="19">
        <v>41200</v>
      </c>
      <c r="D2970" s="16" t="s">
        <v>6</v>
      </c>
      <c r="E2970" s="7">
        <v>7520</v>
      </c>
      <c r="F2970" s="7">
        <v>5031</v>
      </c>
      <c r="G2970" s="32">
        <v>2489</v>
      </c>
      <c r="H2970" s="7">
        <v>8007</v>
      </c>
      <c r="I2970" s="7">
        <v>4888</v>
      </c>
      <c r="J2970" s="32">
        <v>3119</v>
      </c>
      <c r="K2970" s="7">
        <v>6743</v>
      </c>
      <c r="L2970" s="7">
        <v>4538</v>
      </c>
      <c r="M2970" s="32">
        <v>2205</v>
      </c>
      <c r="N2970" s="8">
        <v>-6.0821780941676007E-2</v>
      </c>
      <c r="O2970" s="8">
        <v>2.9255319148936199E-2</v>
      </c>
      <c r="P2970" s="20">
        <v>-0.20198781660788712</v>
      </c>
      <c r="Q2970" s="8">
        <v>0.11143955069464972</v>
      </c>
      <c r="R2970" s="8">
        <v>8.9904679376083152E-2</v>
      </c>
      <c r="S2970" s="20">
        <v>0.15767441860465126</v>
      </c>
    </row>
    <row r="2971" spans="1:19" ht="13.5" customHeight="1" x14ac:dyDescent="0.2">
      <c r="A2971" s="6">
        <v>43021</v>
      </c>
      <c r="B2971" s="19">
        <v>42657</v>
      </c>
      <c r="C2971" s="19">
        <v>41201</v>
      </c>
      <c r="D2971" s="16" t="s">
        <v>7</v>
      </c>
      <c r="E2971" s="7">
        <v>7424</v>
      </c>
      <c r="F2971" s="7">
        <v>5552</v>
      </c>
      <c r="G2971" s="32">
        <v>1872</v>
      </c>
      <c r="H2971" s="7">
        <v>7107</v>
      </c>
      <c r="I2971" s="7">
        <v>5075</v>
      </c>
      <c r="J2971" s="32">
        <v>2032</v>
      </c>
      <c r="K2971" s="7">
        <v>6845</v>
      </c>
      <c r="L2971" s="7">
        <v>4862</v>
      </c>
      <c r="M2971" s="32">
        <v>1983</v>
      </c>
      <c r="N2971" s="8">
        <v>4.460391163641475E-2</v>
      </c>
      <c r="O2971" s="8">
        <v>9.399014778325121E-2</v>
      </c>
      <c r="P2971" s="20">
        <v>-7.8740157480314932E-2</v>
      </c>
      <c r="Q2971" s="8">
        <v>6.1633061633061592E-2</v>
      </c>
      <c r="R2971" s="8">
        <v>0.1332925086752399</v>
      </c>
      <c r="S2971" s="20">
        <v>-0.10601719197707737</v>
      </c>
    </row>
    <row r="2972" spans="1:19" ht="13.5" customHeight="1" x14ac:dyDescent="0.2">
      <c r="A2972" s="6">
        <v>43022</v>
      </c>
      <c r="B2972" s="19">
        <v>42658</v>
      </c>
      <c r="C2972" s="19">
        <v>41202</v>
      </c>
      <c r="D2972" s="16" t="s">
        <v>1</v>
      </c>
      <c r="E2972" s="7">
        <v>8572</v>
      </c>
      <c r="F2972" s="7">
        <v>5494</v>
      </c>
      <c r="G2972" s="32">
        <v>3078</v>
      </c>
      <c r="H2972" s="7">
        <v>8706</v>
      </c>
      <c r="I2972" s="7">
        <v>4992</v>
      </c>
      <c r="J2972" s="32">
        <v>3714</v>
      </c>
      <c r="K2972" s="7">
        <v>7453</v>
      </c>
      <c r="L2972" s="7">
        <v>5073</v>
      </c>
      <c r="M2972" s="32">
        <v>2380</v>
      </c>
      <c r="N2972" s="8">
        <v>-1.5391683896163522E-2</v>
      </c>
      <c r="O2972" s="8">
        <v>0.10056089743589736</v>
      </c>
      <c r="P2972" s="20">
        <v>-0.17124394184168013</v>
      </c>
      <c r="Q2972" s="8">
        <v>0.16864349011588264</v>
      </c>
      <c r="R2972" s="8">
        <v>0.19825517993456931</v>
      </c>
      <c r="S2972" s="20">
        <v>0.1192727272727272</v>
      </c>
    </row>
    <row r="2973" spans="1:19" ht="13.5" customHeight="1" x14ac:dyDescent="0.2">
      <c r="A2973" s="6">
        <v>43023</v>
      </c>
      <c r="B2973" s="19">
        <v>42659</v>
      </c>
      <c r="C2973" s="19">
        <v>41203</v>
      </c>
      <c r="D2973" s="16" t="s">
        <v>2</v>
      </c>
      <c r="E2973" s="7">
        <v>8552</v>
      </c>
      <c r="F2973" s="7">
        <v>5486</v>
      </c>
      <c r="G2973" s="32">
        <v>3066</v>
      </c>
      <c r="H2973" s="7">
        <v>8843</v>
      </c>
      <c r="I2973" s="7">
        <v>5301</v>
      </c>
      <c r="J2973" s="32">
        <v>3542</v>
      </c>
      <c r="K2973" s="7">
        <v>7304</v>
      </c>
      <c r="L2973" s="7">
        <v>5155</v>
      </c>
      <c r="M2973" s="32">
        <v>2149</v>
      </c>
      <c r="N2973" s="8">
        <v>-3.2907384371819504E-2</v>
      </c>
      <c r="O2973" s="8">
        <v>3.4899075646104505E-2</v>
      </c>
      <c r="P2973" s="20">
        <v>-0.13438735177865613</v>
      </c>
      <c r="Q2973" s="8">
        <v>0.10021870577640546</v>
      </c>
      <c r="R2973" s="8">
        <v>0.10627142569066339</v>
      </c>
      <c r="S2973" s="20">
        <v>8.9552238805970186E-2</v>
      </c>
    </row>
    <row r="2974" spans="1:19" ht="13.5" customHeight="1" x14ac:dyDescent="0.2">
      <c r="A2974" s="6">
        <v>43024</v>
      </c>
      <c r="B2974" s="19">
        <v>42660</v>
      </c>
      <c r="C2974" s="19">
        <v>41204</v>
      </c>
      <c r="D2974" s="16" t="s">
        <v>3</v>
      </c>
      <c r="E2974" s="7">
        <v>7835</v>
      </c>
      <c r="F2974" s="7">
        <v>5490</v>
      </c>
      <c r="G2974" s="32">
        <v>2345</v>
      </c>
      <c r="H2974" s="7">
        <v>7064</v>
      </c>
      <c r="I2974" s="7">
        <v>4792</v>
      </c>
      <c r="J2974" s="32">
        <v>2272</v>
      </c>
      <c r="K2974" s="7">
        <v>6535</v>
      </c>
      <c r="L2974" s="7">
        <v>4921</v>
      </c>
      <c r="M2974" s="32">
        <v>1614</v>
      </c>
      <c r="N2974" s="8">
        <v>0.10914496036240084</v>
      </c>
      <c r="O2974" s="8">
        <v>0.14565943238731216</v>
      </c>
      <c r="P2974" s="20">
        <v>3.2130281690140761E-2</v>
      </c>
      <c r="Q2974" s="8">
        <v>0.22555920538088525</v>
      </c>
      <c r="R2974" s="8">
        <v>0.22846274334302974</v>
      </c>
      <c r="S2974" s="20">
        <v>0.21881496881496876</v>
      </c>
    </row>
    <row r="2975" spans="1:19" ht="13.5" customHeight="1" x14ac:dyDescent="0.2">
      <c r="A2975" s="6">
        <v>43025</v>
      </c>
      <c r="B2975" s="19">
        <v>42661</v>
      </c>
      <c r="C2975" s="19">
        <v>41205</v>
      </c>
      <c r="D2975" s="16" t="s">
        <v>4</v>
      </c>
      <c r="E2975" s="7">
        <v>6578</v>
      </c>
      <c r="F2975" s="7">
        <v>4795</v>
      </c>
      <c r="G2975" s="32">
        <v>1783</v>
      </c>
      <c r="H2975" s="7">
        <v>6903</v>
      </c>
      <c r="I2975" s="7">
        <v>4478</v>
      </c>
      <c r="J2975" s="32">
        <v>2425</v>
      </c>
      <c r="K2975" s="7">
        <v>6675</v>
      </c>
      <c r="L2975" s="7">
        <v>4511</v>
      </c>
      <c r="M2975" s="32">
        <v>2164</v>
      </c>
      <c r="N2975" s="8">
        <v>-4.7080979284369162E-2</v>
      </c>
      <c r="O2975" s="8">
        <v>7.0790531487271213E-2</v>
      </c>
      <c r="P2975" s="20">
        <v>-0.26474226804123713</v>
      </c>
      <c r="Q2975" s="8">
        <v>6.8898277543061326E-2</v>
      </c>
      <c r="R2975" s="8">
        <v>0.1253226942032386</v>
      </c>
      <c r="S2975" s="20">
        <v>-5.8108821975699998E-2</v>
      </c>
    </row>
    <row r="2976" spans="1:19" ht="13.5" customHeight="1" x14ac:dyDescent="0.2">
      <c r="A2976" s="6">
        <v>43026</v>
      </c>
      <c r="B2976" s="19">
        <v>42662</v>
      </c>
      <c r="C2976" s="19">
        <v>41206</v>
      </c>
      <c r="D2976" s="16" t="s">
        <v>5</v>
      </c>
      <c r="E2976" s="7">
        <v>7758</v>
      </c>
      <c r="F2976" s="7">
        <v>5601</v>
      </c>
      <c r="G2976" s="32">
        <v>2157</v>
      </c>
      <c r="H2976" s="7">
        <v>6745</v>
      </c>
      <c r="I2976" s="7">
        <v>4948</v>
      </c>
      <c r="J2976" s="32">
        <v>1797</v>
      </c>
      <c r="K2976" s="7">
        <v>6201</v>
      </c>
      <c r="L2976" s="7">
        <v>4815</v>
      </c>
      <c r="M2976" s="32">
        <v>1386</v>
      </c>
      <c r="N2976" s="8">
        <v>0.15018532246108229</v>
      </c>
      <c r="O2976" s="8">
        <v>0.13197251414713018</v>
      </c>
      <c r="P2976" s="20">
        <v>0.20033388981636069</v>
      </c>
      <c r="Q2976" s="8">
        <v>0.26723293041489704</v>
      </c>
      <c r="R2976" s="8">
        <v>0.22963776070252462</v>
      </c>
      <c r="S2976" s="20">
        <v>0.3765156349712826</v>
      </c>
    </row>
    <row r="2977" spans="1:19" ht="13.5" customHeight="1" x14ac:dyDescent="0.2">
      <c r="A2977" s="6">
        <v>43027</v>
      </c>
      <c r="B2977" s="19">
        <v>42663</v>
      </c>
      <c r="C2977" s="19">
        <v>41207</v>
      </c>
      <c r="D2977" s="16" t="s">
        <v>6</v>
      </c>
      <c r="E2977" s="7">
        <v>7703</v>
      </c>
      <c r="F2977" s="7">
        <v>5154</v>
      </c>
      <c r="G2977" s="32">
        <v>2549</v>
      </c>
      <c r="H2977" s="7">
        <v>7915</v>
      </c>
      <c r="I2977" s="7">
        <v>4797</v>
      </c>
      <c r="J2977" s="32">
        <v>3118</v>
      </c>
      <c r="K2977" s="7">
        <v>6400</v>
      </c>
      <c r="L2977" s="7">
        <v>4887</v>
      </c>
      <c r="M2977" s="32">
        <v>1513</v>
      </c>
      <c r="N2977" s="8">
        <v>-2.6784586228679741E-2</v>
      </c>
      <c r="O2977" s="8">
        <v>7.4421513445903642E-2</v>
      </c>
      <c r="P2977" s="20">
        <v>-0.18248877485567672</v>
      </c>
      <c r="Q2977" s="8">
        <v>0.16061473557330119</v>
      </c>
      <c r="R2977" s="8">
        <v>0.16081081081081083</v>
      </c>
      <c r="S2977" s="20">
        <v>0.16021847974510695</v>
      </c>
    </row>
    <row r="2978" spans="1:19" ht="13.5" customHeight="1" x14ac:dyDescent="0.2">
      <c r="A2978" s="6">
        <v>43028</v>
      </c>
      <c r="B2978" s="19">
        <v>42664</v>
      </c>
      <c r="C2978" s="19">
        <v>41208</v>
      </c>
      <c r="D2978" s="16" t="s">
        <v>7</v>
      </c>
      <c r="E2978" s="7">
        <v>7785</v>
      </c>
      <c r="F2978" s="7">
        <v>5578</v>
      </c>
      <c r="G2978" s="32">
        <v>2207</v>
      </c>
      <c r="H2978" s="7">
        <v>6997</v>
      </c>
      <c r="I2978" s="7">
        <v>5001</v>
      </c>
      <c r="J2978" s="32">
        <v>1996</v>
      </c>
      <c r="K2978" s="7">
        <v>6699</v>
      </c>
      <c r="L2978" s="7">
        <v>4590</v>
      </c>
      <c r="M2978" s="32">
        <v>2109</v>
      </c>
      <c r="N2978" s="8">
        <v>0.11261969415463779</v>
      </c>
      <c r="O2978" s="8">
        <v>0.11537692461507709</v>
      </c>
      <c r="P2978" s="20">
        <v>0.10571142284569146</v>
      </c>
      <c r="Q2978" s="8">
        <v>0.13949063231850123</v>
      </c>
      <c r="R2978" s="8">
        <v>0.12869283690813438</v>
      </c>
      <c r="S2978" s="20">
        <v>0.16772486772486772</v>
      </c>
    </row>
    <row r="2979" spans="1:19" ht="13.5" customHeight="1" x14ac:dyDescent="0.2">
      <c r="A2979" s="6">
        <v>43029</v>
      </c>
      <c r="B2979" s="19">
        <v>42665</v>
      </c>
      <c r="C2979" s="19">
        <v>41209</v>
      </c>
      <c r="D2979" s="16" t="s">
        <v>1</v>
      </c>
      <c r="E2979" s="7">
        <v>8625</v>
      </c>
      <c r="F2979" s="7">
        <v>5446</v>
      </c>
      <c r="G2979" s="32">
        <v>3179</v>
      </c>
      <c r="H2979" s="7">
        <v>7926</v>
      </c>
      <c r="I2979" s="7">
        <v>4800</v>
      </c>
      <c r="J2979" s="32">
        <v>3126</v>
      </c>
      <c r="K2979" s="7">
        <v>6244</v>
      </c>
      <c r="L2979" s="7">
        <v>4511</v>
      </c>
      <c r="M2979" s="32">
        <v>1733</v>
      </c>
      <c r="N2979" s="8">
        <v>8.8190764572293689E-2</v>
      </c>
      <c r="O2979" s="8">
        <v>0.13458333333333328</v>
      </c>
      <c r="P2979" s="20">
        <v>1.6954574536148348E-2</v>
      </c>
      <c r="Q2979" s="8">
        <v>0.20967741935483875</v>
      </c>
      <c r="R2979" s="8">
        <v>0.22382022471910101</v>
      </c>
      <c r="S2979" s="20">
        <v>0.18619402985074629</v>
      </c>
    </row>
    <row r="2980" spans="1:19" x14ac:dyDescent="0.2">
      <c r="A2980" s="6">
        <v>43030</v>
      </c>
      <c r="B2980" s="19">
        <v>42666</v>
      </c>
      <c r="C2980" s="19">
        <v>41210</v>
      </c>
      <c r="D2980" s="16" t="s">
        <v>2</v>
      </c>
      <c r="E2980" s="7">
        <v>7490</v>
      </c>
      <c r="F2980" s="7">
        <v>4585</v>
      </c>
      <c r="G2980" s="32">
        <v>2905</v>
      </c>
      <c r="H2980" s="7">
        <v>8062</v>
      </c>
      <c r="I2980" s="7">
        <v>5040</v>
      </c>
      <c r="J2980" s="32">
        <v>3022</v>
      </c>
      <c r="K2980" s="7">
        <v>7060</v>
      </c>
      <c r="L2980" s="7">
        <v>4613</v>
      </c>
      <c r="M2980" s="32">
        <v>2447</v>
      </c>
      <c r="N2980" s="8">
        <v>-7.0950136442570089E-2</v>
      </c>
      <c r="O2980" s="8">
        <v>-9.027777777777779E-2</v>
      </c>
      <c r="P2980" s="20">
        <v>-3.871608206485766E-2</v>
      </c>
      <c r="Q2980" s="8">
        <v>0</v>
      </c>
      <c r="R2980" s="8">
        <v>-7.1110210696920584E-2</v>
      </c>
      <c r="S2980" s="20">
        <v>0.13743148003132344</v>
      </c>
    </row>
    <row r="2981" spans="1:19" ht="13.5" customHeight="1" x14ac:dyDescent="0.2">
      <c r="A2981" s="6">
        <v>43031</v>
      </c>
      <c r="B2981" s="19">
        <v>42667</v>
      </c>
      <c r="C2981" s="19">
        <v>41211</v>
      </c>
      <c r="D2981" s="16" t="s">
        <v>3</v>
      </c>
      <c r="E2981" s="7">
        <v>7679</v>
      </c>
      <c r="F2981" s="7">
        <v>5402</v>
      </c>
      <c r="G2981" s="32">
        <v>2277</v>
      </c>
      <c r="H2981" s="7">
        <v>6969</v>
      </c>
      <c r="I2981" s="7">
        <v>4902</v>
      </c>
      <c r="J2981" s="32">
        <v>2067</v>
      </c>
      <c r="K2981" s="7">
        <v>5788</v>
      </c>
      <c r="L2981" s="7">
        <v>4380</v>
      </c>
      <c r="M2981" s="32">
        <v>1408</v>
      </c>
      <c r="N2981" s="8">
        <v>0.10187975319271048</v>
      </c>
      <c r="O2981" s="8">
        <v>0.10199918400652797</v>
      </c>
      <c r="P2981" s="20">
        <v>0.10159651669085634</v>
      </c>
      <c r="Q2981" s="8">
        <v>0.32077743378052981</v>
      </c>
      <c r="R2981" s="8">
        <v>0.23024368025506714</v>
      </c>
      <c r="S2981" s="20">
        <v>0.6001405481377371</v>
      </c>
    </row>
    <row r="2982" spans="1:19" ht="13.5" customHeight="1" x14ac:dyDescent="0.2">
      <c r="A2982" s="6">
        <v>43032</v>
      </c>
      <c r="B2982" s="19">
        <v>42668</v>
      </c>
      <c r="C2982" s="19">
        <v>41212</v>
      </c>
      <c r="D2982" s="16" t="s">
        <v>4</v>
      </c>
      <c r="E2982" s="7">
        <v>5907</v>
      </c>
      <c r="F2982" s="7">
        <v>4084</v>
      </c>
      <c r="G2982" s="32">
        <v>1823</v>
      </c>
      <c r="H2982" s="7">
        <v>6290</v>
      </c>
      <c r="I2982" s="7">
        <v>4205</v>
      </c>
      <c r="J2982" s="32">
        <v>2085</v>
      </c>
      <c r="K2982" s="7">
        <v>6077</v>
      </c>
      <c r="L2982" s="7">
        <v>4020</v>
      </c>
      <c r="M2982" s="32">
        <v>2057</v>
      </c>
      <c r="N2982" s="8">
        <v>-6.0890302066772706E-2</v>
      </c>
      <c r="O2982" s="8">
        <v>-2.8775267538644456E-2</v>
      </c>
      <c r="P2982" s="20">
        <v>-0.12565947242206232</v>
      </c>
      <c r="Q2982" s="8">
        <v>-3.8730675345809651E-2</v>
      </c>
      <c r="R2982" s="8">
        <v>1.8453865336658382E-2</v>
      </c>
      <c r="S2982" s="20">
        <v>-0.14613583138173303</v>
      </c>
    </row>
    <row r="2983" spans="1:19" ht="13.5" customHeight="1" x14ac:dyDescent="0.2">
      <c r="A2983" s="6">
        <v>43033</v>
      </c>
      <c r="B2983" s="19">
        <v>42669</v>
      </c>
      <c r="C2983" s="19">
        <v>41213</v>
      </c>
      <c r="D2983" s="16" t="s">
        <v>5</v>
      </c>
      <c r="E2983" s="7">
        <v>7457</v>
      </c>
      <c r="F2983" s="7">
        <v>5323</v>
      </c>
      <c r="G2983" s="32">
        <v>2134</v>
      </c>
      <c r="H2983" s="7">
        <v>6627</v>
      </c>
      <c r="I2983" s="7">
        <v>5020</v>
      </c>
      <c r="J2983" s="32">
        <v>1607</v>
      </c>
      <c r="K2983" s="7">
        <v>6769</v>
      </c>
      <c r="L2983" s="7">
        <v>4927</v>
      </c>
      <c r="M2983" s="32">
        <v>1842</v>
      </c>
      <c r="N2983" s="8">
        <v>0.12524520899351144</v>
      </c>
      <c r="O2983" s="8">
        <v>6.0358565737051784E-2</v>
      </c>
      <c r="P2983" s="20">
        <v>0.32794026135656495</v>
      </c>
      <c r="Q2983" s="8">
        <v>0.24200532978014655</v>
      </c>
      <c r="R2983" s="8">
        <v>8.5883312933496603E-2</v>
      </c>
      <c r="S2983" s="20">
        <v>0.93647912885662432</v>
      </c>
    </row>
    <row r="2984" spans="1:19" ht="13.5" customHeight="1" x14ac:dyDescent="0.2">
      <c r="A2984" s="6">
        <v>43034</v>
      </c>
      <c r="B2984" s="19">
        <v>42670</v>
      </c>
      <c r="C2984" s="19">
        <v>41214</v>
      </c>
      <c r="D2984" s="16" t="s">
        <v>6</v>
      </c>
      <c r="E2984" s="7">
        <v>7752</v>
      </c>
      <c r="F2984" s="7">
        <v>5092</v>
      </c>
      <c r="G2984" s="32">
        <v>2660</v>
      </c>
      <c r="H2984" s="7">
        <v>7554</v>
      </c>
      <c r="I2984" s="7">
        <v>4745</v>
      </c>
      <c r="J2984" s="32">
        <v>2809</v>
      </c>
      <c r="K2984" s="7">
        <v>6550</v>
      </c>
      <c r="L2984" s="7">
        <v>5090</v>
      </c>
      <c r="M2984" s="32">
        <v>1460</v>
      </c>
      <c r="N2984" s="8">
        <v>2.6211278792692694E-2</v>
      </c>
      <c r="O2984" s="8">
        <v>7.312961011591157E-2</v>
      </c>
      <c r="P2984" s="20">
        <v>-5.3043787824848754E-2</v>
      </c>
      <c r="Q2984" s="8">
        <v>5.5843094524652637E-2</v>
      </c>
      <c r="R2984" s="8">
        <v>5.6650757418551523E-2</v>
      </c>
      <c r="S2984" s="20">
        <v>5.4300435988902107E-2</v>
      </c>
    </row>
    <row r="2985" spans="1:19" ht="13.5" customHeight="1" x14ac:dyDescent="0.2">
      <c r="A2985" s="6">
        <v>43035</v>
      </c>
      <c r="B2985" s="19">
        <v>42671</v>
      </c>
      <c r="C2985" s="19">
        <v>41215</v>
      </c>
      <c r="D2985" s="16" t="s">
        <v>7</v>
      </c>
      <c r="E2985" s="7">
        <v>7187</v>
      </c>
      <c r="F2985" s="7">
        <v>5102</v>
      </c>
      <c r="G2985" s="32">
        <v>2085</v>
      </c>
      <c r="H2985" s="7">
        <v>6991</v>
      </c>
      <c r="I2985" s="7">
        <v>4729</v>
      </c>
      <c r="J2985" s="32">
        <v>2262</v>
      </c>
      <c r="K2985" s="7">
        <v>7026</v>
      </c>
      <c r="L2985" s="7">
        <v>5322</v>
      </c>
      <c r="M2985" s="32">
        <v>1704</v>
      </c>
      <c r="N2985" s="8">
        <v>2.8036046345301102E-2</v>
      </c>
      <c r="O2985" s="8">
        <v>7.8875026432649653E-2</v>
      </c>
      <c r="P2985" s="20">
        <v>-7.8249336870026553E-2</v>
      </c>
      <c r="Q2985" s="8">
        <v>3.3357296908698819E-2</v>
      </c>
      <c r="R2985" s="8">
        <v>-1.1240310077519355E-2</v>
      </c>
      <c r="S2985" s="20">
        <v>0.16155988857938719</v>
      </c>
    </row>
    <row r="2986" spans="1:19" ht="13.5" customHeight="1" x14ac:dyDescent="0.2">
      <c r="A2986" s="6">
        <v>43036</v>
      </c>
      <c r="B2986" s="19">
        <v>42672</v>
      </c>
      <c r="C2986" s="19">
        <v>41216</v>
      </c>
      <c r="D2986" s="16" t="s">
        <v>1</v>
      </c>
      <c r="E2986" s="7">
        <v>7953</v>
      </c>
      <c r="F2986" s="7">
        <v>4886</v>
      </c>
      <c r="G2986" s="32">
        <v>3067</v>
      </c>
      <c r="H2986" s="7">
        <v>7998</v>
      </c>
      <c r="I2986" s="7">
        <v>4739</v>
      </c>
      <c r="J2986" s="32">
        <v>3259</v>
      </c>
      <c r="K2986" s="7">
        <v>7136</v>
      </c>
      <c r="L2986" s="7">
        <v>4923</v>
      </c>
      <c r="M2986" s="32">
        <v>2213</v>
      </c>
      <c r="N2986" s="8">
        <v>-5.6264066016503689E-3</v>
      </c>
      <c r="O2986" s="8">
        <v>3.1019202363367748E-2</v>
      </c>
      <c r="P2986" s="20">
        <v>-5.8913777232279863E-2</v>
      </c>
      <c r="Q2986" s="8">
        <v>0.13049040511727084</v>
      </c>
      <c r="R2986" s="8">
        <v>8.4813499111900503E-2</v>
      </c>
      <c r="S2986" s="20">
        <v>0.21177400237060451</v>
      </c>
    </row>
    <row r="2987" spans="1:19" ht="13.5" customHeight="1" x14ac:dyDescent="0.2">
      <c r="A2987" s="6">
        <v>43037</v>
      </c>
      <c r="B2987" s="19">
        <v>42673</v>
      </c>
      <c r="C2987" s="19">
        <v>41217</v>
      </c>
      <c r="D2987" s="16" t="s">
        <v>2</v>
      </c>
      <c r="E2987" s="7">
        <v>7529</v>
      </c>
      <c r="F2987" s="7">
        <v>4421</v>
      </c>
      <c r="G2987" s="32">
        <v>3108</v>
      </c>
      <c r="H2987" s="7">
        <v>7874</v>
      </c>
      <c r="I2987" s="7">
        <v>4714</v>
      </c>
      <c r="J2987" s="32">
        <v>3160</v>
      </c>
      <c r="K2987" s="7">
        <v>7441</v>
      </c>
      <c r="L2987" s="7">
        <v>5084</v>
      </c>
      <c r="M2987" s="32">
        <v>2357</v>
      </c>
      <c r="N2987" s="8">
        <v>-4.3815087630175276E-2</v>
      </c>
      <c r="O2987" s="8">
        <v>-6.2155282138311452E-2</v>
      </c>
      <c r="P2987" s="20">
        <v>-1.6455696202531622E-2</v>
      </c>
      <c r="Q2987" s="8">
        <v>-1.7999217425329284E-2</v>
      </c>
      <c r="R2987" s="8">
        <v>-9.3685936859368546E-2</v>
      </c>
      <c r="S2987" s="20">
        <v>0.11437791323054869</v>
      </c>
    </row>
    <row r="2988" spans="1:19" ht="13.5" customHeight="1" x14ac:dyDescent="0.2">
      <c r="A2988" s="6">
        <v>43038</v>
      </c>
      <c r="B2988" s="19">
        <v>42674</v>
      </c>
      <c r="C2988" s="19">
        <v>41218</v>
      </c>
      <c r="D2988" s="16" t="s">
        <v>3</v>
      </c>
      <c r="E2988" s="7">
        <v>6434</v>
      </c>
      <c r="F2988" s="7">
        <v>4184</v>
      </c>
      <c r="G2988" s="32">
        <v>2250</v>
      </c>
      <c r="H2988" s="7">
        <v>6444</v>
      </c>
      <c r="I2988" s="7">
        <v>4510</v>
      </c>
      <c r="J2988" s="32">
        <v>1934</v>
      </c>
      <c r="K2988" s="7">
        <v>6039</v>
      </c>
      <c r="L2988" s="7">
        <v>4531</v>
      </c>
      <c r="M2988" s="32">
        <v>1508</v>
      </c>
      <c r="N2988" s="8">
        <v>-1.5518311607697344E-3</v>
      </c>
      <c r="O2988" s="8">
        <v>-7.2283813747228365E-2</v>
      </c>
      <c r="P2988" s="20">
        <v>0.16339193381592554</v>
      </c>
      <c r="Q2988" s="8">
        <v>6.1190829622299159E-2</v>
      </c>
      <c r="R2988" s="8">
        <v>-8.2254880456240409E-2</v>
      </c>
      <c r="S2988" s="20">
        <v>0.4960106382978724</v>
      </c>
    </row>
    <row r="2989" spans="1:19" ht="13.5" customHeight="1" x14ac:dyDescent="0.2">
      <c r="A2989" s="6">
        <v>43039</v>
      </c>
      <c r="B2989" s="19">
        <v>42675</v>
      </c>
      <c r="C2989" s="19">
        <v>41219</v>
      </c>
      <c r="D2989" s="16" t="s">
        <v>4</v>
      </c>
      <c r="E2989" s="7">
        <v>6527</v>
      </c>
      <c r="F2989" s="7">
        <v>4504</v>
      </c>
      <c r="G2989" s="32">
        <v>2023</v>
      </c>
      <c r="H2989" s="7">
        <v>6733</v>
      </c>
      <c r="I2989" s="7">
        <v>4606</v>
      </c>
      <c r="J2989" s="32">
        <v>2127</v>
      </c>
      <c r="K2989" s="7">
        <v>6000</v>
      </c>
      <c r="L2989" s="7">
        <v>3871</v>
      </c>
      <c r="M2989" s="32">
        <v>2129</v>
      </c>
      <c r="N2989" s="8">
        <v>-3.0595574038318696E-2</v>
      </c>
      <c r="O2989" s="8">
        <v>-2.2145028224055618E-2</v>
      </c>
      <c r="P2989" s="20">
        <v>-4.8895157498824671E-2</v>
      </c>
      <c r="Q2989" s="8">
        <v>5.6661809940100394E-2</v>
      </c>
      <c r="R2989" s="8">
        <v>0.11457560009898549</v>
      </c>
      <c r="S2989" s="20">
        <v>-5.2902621722846432E-2</v>
      </c>
    </row>
    <row r="2990" spans="1:19" ht="14.25" customHeight="1" x14ac:dyDescent="0.2">
      <c r="A2990" s="6">
        <v>43040</v>
      </c>
      <c r="B2990" s="19">
        <v>42676</v>
      </c>
      <c r="C2990" s="19">
        <v>41220</v>
      </c>
      <c r="D2990" s="16" t="s">
        <v>5</v>
      </c>
      <c r="E2990" s="7">
        <v>7612</v>
      </c>
      <c r="F2990" s="7">
        <v>5333</v>
      </c>
      <c r="G2990" s="32">
        <v>2279</v>
      </c>
      <c r="H2990" s="7">
        <v>7245</v>
      </c>
      <c r="I2990" s="7">
        <v>5321</v>
      </c>
      <c r="J2990" s="32">
        <v>1924</v>
      </c>
      <c r="K2990" s="7">
        <v>6280</v>
      </c>
      <c r="L2990" s="7">
        <v>4461</v>
      </c>
      <c r="M2990" s="32">
        <v>1819</v>
      </c>
      <c r="N2990" s="8">
        <v>5.0655624568668012E-2</v>
      </c>
      <c r="O2990" s="8">
        <v>2.2552151851156221E-3</v>
      </c>
      <c r="P2990" s="20">
        <v>0.18451143451143448</v>
      </c>
      <c r="Q2990" s="8">
        <v>0.43460233697700712</v>
      </c>
      <c r="R2990" s="8">
        <v>0.25276015973690402</v>
      </c>
      <c r="S2990" s="20">
        <v>1.1725452812202097</v>
      </c>
    </row>
    <row r="2991" spans="1:19" ht="14.25" customHeight="1" x14ac:dyDescent="0.2">
      <c r="A2991" s="6">
        <v>43041</v>
      </c>
      <c r="B2991" s="19">
        <v>42677</v>
      </c>
      <c r="C2991" s="19">
        <v>41221</v>
      </c>
      <c r="D2991" s="16" t="s">
        <v>6</v>
      </c>
      <c r="E2991" s="7">
        <v>7853</v>
      </c>
      <c r="F2991" s="7">
        <v>4818</v>
      </c>
      <c r="G2991" s="32">
        <v>3035</v>
      </c>
      <c r="H2991" s="7">
        <v>7589</v>
      </c>
      <c r="I2991" s="7">
        <v>4827</v>
      </c>
      <c r="J2991" s="32">
        <v>2762</v>
      </c>
      <c r="K2991" s="7">
        <v>6017</v>
      </c>
      <c r="L2991" s="7">
        <v>4391</v>
      </c>
      <c r="M2991" s="32">
        <v>1626</v>
      </c>
      <c r="N2991" s="8">
        <v>3.4787191988404187E-2</v>
      </c>
      <c r="O2991" s="8">
        <v>-1.8645121193288094E-3</v>
      </c>
      <c r="P2991" s="20">
        <v>9.8841419261404884E-2</v>
      </c>
      <c r="Q2991" s="8">
        <v>0.17051721568042932</v>
      </c>
      <c r="R2991" s="8">
        <v>0.11864406779661008</v>
      </c>
      <c r="S2991" s="20">
        <v>0.26353039134054956</v>
      </c>
    </row>
    <row r="2992" spans="1:19" ht="13.5" customHeight="1" x14ac:dyDescent="0.2">
      <c r="A2992" s="6">
        <v>43042</v>
      </c>
      <c r="B2992" s="19">
        <v>42678</v>
      </c>
      <c r="C2992" s="19">
        <v>41222</v>
      </c>
      <c r="D2992" s="16" t="s">
        <v>7</v>
      </c>
      <c r="E2992" s="7">
        <v>7421</v>
      </c>
      <c r="F2992" s="7">
        <v>5333</v>
      </c>
      <c r="G2992" s="32">
        <v>2088</v>
      </c>
      <c r="H2992" s="7">
        <v>7214</v>
      </c>
      <c r="I2992" s="7">
        <v>5153</v>
      </c>
      <c r="J2992" s="32">
        <v>2061</v>
      </c>
      <c r="K2992" s="7">
        <v>6166</v>
      </c>
      <c r="L2992" s="7">
        <v>4354</v>
      </c>
      <c r="M2992" s="32">
        <v>1812</v>
      </c>
      <c r="N2992" s="8">
        <v>2.8694205711117249E-2</v>
      </c>
      <c r="O2992" s="8">
        <v>3.493110809237332E-2</v>
      </c>
      <c r="P2992" s="20">
        <v>1.3100436681222627E-2</v>
      </c>
      <c r="Q2992" s="8">
        <v>0.23333887319262092</v>
      </c>
      <c r="R2992" s="8">
        <v>0.1930648769574943</v>
      </c>
      <c r="S2992" s="20">
        <v>0.34970911441499686</v>
      </c>
    </row>
    <row r="2993" spans="1:19" ht="13.5" customHeight="1" x14ac:dyDescent="0.2">
      <c r="A2993" s="6">
        <v>43043</v>
      </c>
      <c r="B2993" s="19">
        <v>42679</v>
      </c>
      <c r="C2993" s="19">
        <v>41223</v>
      </c>
      <c r="D2993" s="16" t="s">
        <v>1</v>
      </c>
      <c r="E2993" s="7">
        <v>8169</v>
      </c>
      <c r="F2993" s="7">
        <v>4800</v>
      </c>
      <c r="G2993" s="32">
        <v>3369</v>
      </c>
      <c r="H2993" s="7">
        <v>7456</v>
      </c>
      <c r="I2993" s="7">
        <v>4535</v>
      </c>
      <c r="J2993" s="32">
        <v>2921</v>
      </c>
      <c r="K2993" s="7">
        <v>6684</v>
      </c>
      <c r="L2993" s="7">
        <v>4587</v>
      </c>
      <c r="M2993" s="32">
        <v>2097</v>
      </c>
      <c r="N2993" s="8">
        <v>9.5627682403433445E-2</v>
      </c>
      <c r="O2993" s="8">
        <v>5.8434399117971436E-2</v>
      </c>
      <c r="P2993" s="20">
        <v>0.15337213283122209</v>
      </c>
      <c r="Q2993" s="8">
        <v>0.21526331448973512</v>
      </c>
      <c r="R2993" s="8">
        <v>0.10016044006417602</v>
      </c>
      <c r="S2993" s="20">
        <v>0.42814752013565061</v>
      </c>
    </row>
    <row r="2994" spans="1:19" ht="13.5" customHeight="1" x14ac:dyDescent="0.2">
      <c r="A2994" s="6">
        <v>43044</v>
      </c>
      <c r="B2994" s="19">
        <v>42680</v>
      </c>
      <c r="C2994" s="19">
        <v>41224</v>
      </c>
      <c r="D2994" s="16" t="s">
        <v>2</v>
      </c>
      <c r="E2994" s="7">
        <v>8116</v>
      </c>
      <c r="F2994" s="7">
        <v>4875</v>
      </c>
      <c r="G2994" s="32">
        <v>3241</v>
      </c>
      <c r="H2994" s="7">
        <v>8051</v>
      </c>
      <c r="I2994" s="7">
        <v>4962</v>
      </c>
      <c r="J2994" s="32">
        <v>3089</v>
      </c>
      <c r="K2994" s="7">
        <v>7183</v>
      </c>
      <c r="L2994" s="7">
        <v>4929</v>
      </c>
      <c r="M2994" s="32">
        <v>2254</v>
      </c>
      <c r="N2994" s="8">
        <v>8.0735312383555247E-3</v>
      </c>
      <c r="O2994" s="8">
        <v>-1.7533252720677184E-2</v>
      </c>
      <c r="P2994" s="20">
        <v>4.9206863062479789E-2</v>
      </c>
      <c r="Q2994" s="8">
        <v>0.12192424661321533</v>
      </c>
      <c r="R2994" s="8">
        <v>5.1326288548630528E-2</v>
      </c>
      <c r="S2994" s="20">
        <v>0.24797843665768204</v>
      </c>
    </row>
    <row r="2995" spans="1:19" ht="13.5" customHeight="1" x14ac:dyDescent="0.2">
      <c r="A2995" s="6">
        <v>43045</v>
      </c>
      <c r="B2995" s="19">
        <v>42681</v>
      </c>
      <c r="C2995" s="19">
        <v>41225</v>
      </c>
      <c r="D2995" s="16" t="s">
        <v>3</v>
      </c>
      <c r="E2995" s="7">
        <v>6976</v>
      </c>
      <c r="F2995" s="7">
        <v>4632</v>
      </c>
      <c r="G2995" s="32">
        <v>2344</v>
      </c>
      <c r="H2995" s="7">
        <v>6693</v>
      </c>
      <c r="I2995" s="7">
        <v>4813</v>
      </c>
      <c r="J2995" s="32">
        <v>1880</v>
      </c>
      <c r="K2995" s="7">
        <v>6192</v>
      </c>
      <c r="L2995" s="7">
        <v>4791</v>
      </c>
      <c r="M2995" s="32">
        <v>1401</v>
      </c>
      <c r="N2995" s="8">
        <v>4.2282982220230192E-2</v>
      </c>
      <c r="O2995" s="8">
        <v>-3.7606482443382494E-2</v>
      </c>
      <c r="P2995" s="20">
        <v>0.24680851063829778</v>
      </c>
      <c r="Q2995" s="8">
        <v>0.23294450335807704</v>
      </c>
      <c r="R2995" s="8">
        <v>0.10338256312529781</v>
      </c>
      <c r="S2995" s="20">
        <v>0.60547945205479459</v>
      </c>
    </row>
    <row r="2996" spans="1:19" ht="13.5" customHeight="1" x14ac:dyDescent="0.2">
      <c r="A2996" s="6">
        <v>43046</v>
      </c>
      <c r="B2996" s="19">
        <v>42682</v>
      </c>
      <c r="C2996" s="19">
        <v>41226</v>
      </c>
      <c r="D2996" s="16" t="s">
        <v>4</v>
      </c>
      <c r="E2996" s="7">
        <v>5910</v>
      </c>
      <c r="F2996" s="7">
        <v>3904</v>
      </c>
      <c r="G2996" s="32">
        <v>2006</v>
      </c>
      <c r="H2996" s="7">
        <v>6625</v>
      </c>
      <c r="I2996" s="7">
        <v>4538</v>
      </c>
      <c r="J2996" s="32">
        <v>2087</v>
      </c>
      <c r="K2996" s="7">
        <v>5884</v>
      </c>
      <c r="L2996" s="7">
        <v>3968</v>
      </c>
      <c r="M2996" s="32">
        <v>1916</v>
      </c>
      <c r="N2996" s="8">
        <v>-0.10792452830188681</v>
      </c>
      <c r="O2996" s="8">
        <v>-0.13970912296165716</v>
      </c>
      <c r="P2996" s="20">
        <v>-3.8811691423095374E-2</v>
      </c>
      <c r="Q2996" s="8">
        <v>1.0162601626015899E-3</v>
      </c>
      <c r="R2996" s="8">
        <v>6.3470444020702788E-2</v>
      </c>
      <c r="S2996" s="20">
        <v>-0.10165696372592925</v>
      </c>
    </row>
    <row r="2997" spans="1:19" ht="13.5" customHeight="1" x14ac:dyDescent="0.2">
      <c r="A2997" s="6">
        <v>43047</v>
      </c>
      <c r="B2997" s="19">
        <v>42683</v>
      </c>
      <c r="C2997" s="19">
        <v>41227</v>
      </c>
      <c r="D2997" s="16" t="s">
        <v>5</v>
      </c>
      <c r="E2997" s="7">
        <v>7443</v>
      </c>
      <c r="F2997" s="7">
        <v>5099</v>
      </c>
      <c r="G2997" s="32">
        <v>2344</v>
      </c>
      <c r="H2997" s="7">
        <v>6732</v>
      </c>
      <c r="I2997" s="7">
        <v>4949</v>
      </c>
      <c r="J2997" s="32">
        <v>1783</v>
      </c>
      <c r="K2997" s="7">
        <v>6196</v>
      </c>
      <c r="L2997" s="7">
        <v>4576</v>
      </c>
      <c r="M2997" s="32">
        <v>1620</v>
      </c>
      <c r="N2997" s="8">
        <v>0.10561497326203217</v>
      </c>
      <c r="O2997" s="8">
        <v>3.0309153364316055E-2</v>
      </c>
      <c r="P2997" s="20">
        <v>0.31463825014021318</v>
      </c>
      <c r="Q2997" s="8">
        <v>0.21577915713819018</v>
      </c>
      <c r="R2997" s="8">
        <v>4.103715802368324E-2</v>
      </c>
      <c r="S2997" s="20">
        <v>0.91503267973856217</v>
      </c>
    </row>
    <row r="2998" spans="1:19" ht="13.5" customHeight="1" x14ac:dyDescent="0.2">
      <c r="A2998" s="6">
        <v>43048</v>
      </c>
      <c r="B2998" s="19">
        <v>42684</v>
      </c>
      <c r="C2998" s="19">
        <v>41228</v>
      </c>
      <c r="D2998" s="16" t="s">
        <v>6</v>
      </c>
      <c r="E2998" s="7">
        <v>7656</v>
      </c>
      <c r="F2998" s="7">
        <v>4587</v>
      </c>
      <c r="G2998" s="32">
        <v>3069</v>
      </c>
      <c r="H2998" s="7">
        <v>7438</v>
      </c>
      <c r="I2998" s="7">
        <v>4809</v>
      </c>
      <c r="J2998" s="32">
        <v>2629</v>
      </c>
      <c r="K2998" s="7">
        <v>5818</v>
      </c>
      <c r="L2998" s="7">
        <v>4289</v>
      </c>
      <c r="M2998" s="32">
        <v>1529</v>
      </c>
      <c r="N2998" s="8">
        <v>2.9308954019897859E-2</v>
      </c>
      <c r="O2998" s="8">
        <v>-4.616344354335622E-2</v>
      </c>
      <c r="P2998" s="20">
        <v>0.16736401673640167</v>
      </c>
      <c r="Q2998" s="8">
        <v>-6.1015188887446614E-3</v>
      </c>
      <c r="R2998" s="8">
        <v>-6.0426054895534653E-2</v>
      </c>
      <c r="S2998" s="20">
        <v>8.7912087912087822E-2</v>
      </c>
    </row>
    <row r="2999" spans="1:19" ht="13.5" customHeight="1" x14ac:dyDescent="0.2">
      <c r="A2999" s="6">
        <v>43049</v>
      </c>
      <c r="B2999" s="19">
        <v>42685</v>
      </c>
      <c r="C2999" s="19">
        <v>41229</v>
      </c>
      <c r="D2999" s="16" t="s">
        <v>7</v>
      </c>
      <c r="E2999" s="7">
        <v>7523</v>
      </c>
      <c r="F2999" s="7">
        <v>5148</v>
      </c>
      <c r="G2999" s="32">
        <v>2375</v>
      </c>
      <c r="H2999" s="7">
        <v>6941</v>
      </c>
      <c r="I2999" s="7">
        <v>5022</v>
      </c>
      <c r="J2999" s="32">
        <v>1919</v>
      </c>
      <c r="K2999" s="7">
        <v>6467</v>
      </c>
      <c r="L2999" s="7">
        <v>4582</v>
      </c>
      <c r="M2999" s="32">
        <v>1885</v>
      </c>
      <c r="N2999" s="8">
        <v>8.3849589396340685E-2</v>
      </c>
      <c r="O2999" s="8">
        <v>2.5089605734766929E-2</v>
      </c>
      <c r="P2999" s="20">
        <v>0.23762376237623761</v>
      </c>
      <c r="Q2999" s="8">
        <v>7.8566308243727567E-2</v>
      </c>
      <c r="R2999" s="8">
        <v>2.9222676797193703E-3</v>
      </c>
      <c r="S2999" s="20">
        <v>0.28935939196525506</v>
      </c>
    </row>
    <row r="3000" spans="1:19" ht="13.5" customHeight="1" x14ac:dyDescent="0.2">
      <c r="A3000" s="6">
        <v>43050</v>
      </c>
      <c r="B3000" s="19">
        <v>42686</v>
      </c>
      <c r="C3000" s="19">
        <v>41230</v>
      </c>
      <c r="D3000" s="16" t="s">
        <v>1</v>
      </c>
      <c r="E3000" s="7">
        <v>8619</v>
      </c>
      <c r="F3000" s="7">
        <v>5028</v>
      </c>
      <c r="G3000" s="32">
        <v>3591</v>
      </c>
      <c r="H3000" s="7">
        <v>7743</v>
      </c>
      <c r="I3000" s="7">
        <v>4845</v>
      </c>
      <c r="J3000" s="32">
        <v>2898</v>
      </c>
      <c r="K3000" s="7">
        <v>6945</v>
      </c>
      <c r="L3000" s="7">
        <v>4741</v>
      </c>
      <c r="M3000" s="32">
        <v>2204</v>
      </c>
      <c r="N3000" s="8">
        <v>0.11313444401394812</v>
      </c>
      <c r="O3000" s="8">
        <v>3.7770897832817285E-2</v>
      </c>
      <c r="P3000" s="20">
        <v>0.23913043478260865</v>
      </c>
      <c r="Q3000" s="8">
        <v>0.11327822268147769</v>
      </c>
      <c r="R3000" s="8">
        <v>7.0698466780238611E-2</v>
      </c>
      <c r="S3000" s="20">
        <v>0.17892317793827961</v>
      </c>
    </row>
    <row r="3001" spans="1:19" ht="13.5" customHeight="1" x14ac:dyDescent="0.2">
      <c r="A3001" s="6">
        <v>43051</v>
      </c>
      <c r="B3001" s="19">
        <v>42687</v>
      </c>
      <c r="C3001" s="19">
        <v>41231</v>
      </c>
      <c r="D3001" s="16" t="s">
        <v>2</v>
      </c>
      <c r="E3001" s="7">
        <v>8320</v>
      </c>
      <c r="F3001" s="7">
        <v>4780</v>
      </c>
      <c r="G3001" s="32">
        <v>3540</v>
      </c>
      <c r="H3001" s="7">
        <v>7879</v>
      </c>
      <c r="I3001" s="7">
        <v>5020</v>
      </c>
      <c r="J3001" s="32">
        <v>2859</v>
      </c>
      <c r="K3001" s="7">
        <v>7250</v>
      </c>
      <c r="L3001" s="7">
        <v>4930</v>
      </c>
      <c r="M3001" s="32">
        <v>2320</v>
      </c>
      <c r="N3001" s="8">
        <v>5.5971569996192461E-2</v>
      </c>
      <c r="O3001" s="8">
        <v>-4.7808764940239001E-2</v>
      </c>
      <c r="P3001" s="20">
        <v>0.23819517313746075</v>
      </c>
      <c r="Q3001" s="8">
        <v>5.987261146496814E-2</v>
      </c>
      <c r="R3001" s="8">
        <v>3.5691790888094932E-3</v>
      </c>
      <c r="S3001" s="20">
        <v>0.14674441205053457</v>
      </c>
    </row>
    <row r="3002" spans="1:19" ht="13.5" customHeight="1" x14ac:dyDescent="0.2">
      <c r="A3002" s="6">
        <v>43052</v>
      </c>
      <c r="B3002" s="19">
        <v>42688</v>
      </c>
      <c r="C3002" s="19">
        <v>41232</v>
      </c>
      <c r="D3002" s="16" t="s">
        <v>3</v>
      </c>
      <c r="E3002" s="7">
        <v>7327</v>
      </c>
      <c r="F3002" s="7">
        <v>4858</v>
      </c>
      <c r="G3002" s="32">
        <v>2469</v>
      </c>
      <c r="H3002" s="7">
        <v>6746</v>
      </c>
      <c r="I3002" s="7">
        <v>4733</v>
      </c>
      <c r="J3002" s="32">
        <v>2013</v>
      </c>
      <c r="K3002" s="7">
        <v>5486</v>
      </c>
      <c r="L3002" s="7">
        <v>4107</v>
      </c>
      <c r="M3002" s="32">
        <v>1379</v>
      </c>
      <c r="N3002" s="8">
        <v>8.612511117699384E-2</v>
      </c>
      <c r="O3002" s="8">
        <v>2.641031058525245E-2</v>
      </c>
      <c r="P3002" s="20">
        <v>0.22652757078986596</v>
      </c>
      <c r="Q3002" s="8">
        <v>0.13826316607115108</v>
      </c>
      <c r="R3002" s="8">
        <v>-2.0580366330524846E-4</v>
      </c>
      <c r="S3002" s="20">
        <v>0.56463878326996197</v>
      </c>
    </row>
    <row r="3003" spans="1:19" ht="13.5" customHeight="1" x14ac:dyDescent="0.2">
      <c r="A3003" s="6">
        <v>43053</v>
      </c>
      <c r="B3003" s="19">
        <v>42689</v>
      </c>
      <c r="C3003" s="19">
        <v>41233</v>
      </c>
      <c r="D3003" s="16" t="s">
        <v>4</v>
      </c>
      <c r="E3003" s="7">
        <v>6508</v>
      </c>
      <c r="F3003" s="7">
        <v>4256</v>
      </c>
      <c r="G3003" s="32">
        <v>2252</v>
      </c>
      <c r="H3003" s="7">
        <v>7210</v>
      </c>
      <c r="I3003" s="7">
        <v>4819</v>
      </c>
      <c r="J3003" s="32">
        <v>2391</v>
      </c>
      <c r="K3003" s="7">
        <v>5896</v>
      </c>
      <c r="L3003" s="7">
        <v>3393</v>
      </c>
      <c r="M3003" s="32">
        <v>2503</v>
      </c>
      <c r="N3003" s="8">
        <v>-9.7364771151178919E-2</v>
      </c>
      <c r="O3003" s="8">
        <v>-0.11682921768001664</v>
      </c>
      <c r="P3003" s="20">
        <v>-5.8134671685487249E-2</v>
      </c>
      <c r="Q3003" s="8">
        <v>2.0015396458814561E-3</v>
      </c>
      <c r="R3003" s="8">
        <v>4.7014574518100538E-4</v>
      </c>
      <c r="S3003" s="20">
        <v>4.9085229808121245E-3</v>
      </c>
    </row>
    <row r="3004" spans="1:19" ht="13.5" customHeight="1" x14ac:dyDescent="0.2">
      <c r="A3004" s="6">
        <v>43054</v>
      </c>
      <c r="B3004" s="19">
        <v>42690</v>
      </c>
      <c r="C3004" s="19">
        <v>41234</v>
      </c>
      <c r="D3004" s="16" t="s">
        <v>5</v>
      </c>
      <c r="E3004" s="7">
        <v>7680</v>
      </c>
      <c r="F3004" s="7">
        <v>5320</v>
      </c>
      <c r="G3004" s="32">
        <v>2360</v>
      </c>
      <c r="H3004" s="7">
        <v>6993</v>
      </c>
      <c r="I3004" s="7">
        <v>4881</v>
      </c>
      <c r="J3004" s="32">
        <v>2112</v>
      </c>
      <c r="K3004" s="7">
        <v>6378</v>
      </c>
      <c r="L3004" s="7">
        <v>4640</v>
      </c>
      <c r="M3004" s="32">
        <v>1738</v>
      </c>
      <c r="N3004" s="8">
        <v>9.8241098241098168E-2</v>
      </c>
      <c r="O3004" s="8">
        <v>8.9940585945502916E-2</v>
      </c>
      <c r="P3004" s="20">
        <v>0.11742424242424243</v>
      </c>
      <c r="Q3004" s="8">
        <v>0.23373493975903625</v>
      </c>
      <c r="R3004" s="8">
        <v>9.4650205761316775E-2</v>
      </c>
      <c r="S3004" s="20">
        <v>0.72893772893772901</v>
      </c>
    </row>
    <row r="3005" spans="1:19" ht="13.5" customHeight="1" x14ac:dyDescent="0.2">
      <c r="A3005" s="6">
        <v>43055</v>
      </c>
      <c r="B3005" s="19">
        <v>42691</v>
      </c>
      <c r="C3005" s="19">
        <v>41235</v>
      </c>
      <c r="D3005" s="16" t="s">
        <v>6</v>
      </c>
      <c r="E3005" s="7">
        <v>7882</v>
      </c>
      <c r="F3005" s="7">
        <v>4739</v>
      </c>
      <c r="G3005" s="32">
        <v>3143</v>
      </c>
      <c r="H3005" s="7">
        <v>7804</v>
      </c>
      <c r="I3005" s="7">
        <v>4836</v>
      </c>
      <c r="J3005" s="32">
        <v>2968</v>
      </c>
      <c r="K3005" s="7">
        <v>6627</v>
      </c>
      <c r="L3005" s="7">
        <v>4910</v>
      </c>
      <c r="M3005" s="32">
        <v>1717</v>
      </c>
      <c r="N3005" s="8">
        <v>9.9948744233726572E-3</v>
      </c>
      <c r="O3005" s="8">
        <v>-2.0057899090157205E-2</v>
      </c>
      <c r="P3005" s="20">
        <v>5.89622641509433E-2</v>
      </c>
      <c r="Q3005" s="8">
        <v>4.5496750232126182E-2</v>
      </c>
      <c r="R3005" s="8">
        <v>-2.5257840454641078E-3</v>
      </c>
      <c r="S3005" s="20">
        <v>0.12733142037302736</v>
      </c>
    </row>
    <row r="3006" spans="1:19" ht="13.5" customHeight="1" x14ac:dyDescent="0.2">
      <c r="A3006" s="6">
        <v>43056</v>
      </c>
      <c r="B3006" s="19">
        <v>42692</v>
      </c>
      <c r="C3006" s="19">
        <v>41236</v>
      </c>
      <c r="D3006" s="16" t="s">
        <v>7</v>
      </c>
      <c r="E3006" s="7">
        <v>7707</v>
      </c>
      <c r="F3006" s="7">
        <v>5353</v>
      </c>
      <c r="G3006" s="32">
        <v>2354</v>
      </c>
      <c r="H3006" s="7">
        <v>7511</v>
      </c>
      <c r="I3006" s="7">
        <v>5098</v>
      </c>
      <c r="J3006" s="32">
        <v>2413</v>
      </c>
      <c r="K3006" s="7">
        <v>6222</v>
      </c>
      <c r="L3006" s="7">
        <v>4405</v>
      </c>
      <c r="M3006" s="32">
        <v>1817</v>
      </c>
      <c r="N3006" s="8">
        <v>2.6095060577819185E-2</v>
      </c>
      <c r="O3006" s="8">
        <v>5.0019615535504158E-2</v>
      </c>
      <c r="P3006" s="20">
        <v>-2.4450891007045117E-2</v>
      </c>
      <c r="Q3006" s="8">
        <v>9.8019660920358964E-2</v>
      </c>
      <c r="R3006" s="8">
        <v>5.0019615535504158E-2</v>
      </c>
      <c r="S3006" s="20">
        <v>0.22540343571056742</v>
      </c>
    </row>
    <row r="3007" spans="1:19" ht="13.5" customHeight="1" x14ac:dyDescent="0.2">
      <c r="A3007" s="6">
        <v>43057</v>
      </c>
      <c r="B3007" s="19">
        <v>42693</v>
      </c>
      <c r="C3007" s="19">
        <v>41237</v>
      </c>
      <c r="D3007" s="16" t="s">
        <v>1</v>
      </c>
      <c r="E3007" s="7">
        <v>8476</v>
      </c>
      <c r="F3007" s="7">
        <v>4848</v>
      </c>
      <c r="G3007" s="32">
        <v>3628</v>
      </c>
      <c r="H3007" s="7">
        <v>8045</v>
      </c>
      <c r="I3007" s="7">
        <v>4857</v>
      </c>
      <c r="J3007" s="32">
        <v>3188</v>
      </c>
      <c r="K3007" s="7">
        <v>6333</v>
      </c>
      <c r="L3007" s="7">
        <v>3822</v>
      </c>
      <c r="M3007" s="32">
        <v>2511</v>
      </c>
      <c r="N3007" s="8">
        <v>5.3573648228713466E-2</v>
      </c>
      <c r="O3007" s="8">
        <v>-1.8529956763434496E-3</v>
      </c>
      <c r="P3007" s="20">
        <v>0.13801756587201996</v>
      </c>
      <c r="Q3007" s="8">
        <v>0.13894114485353404</v>
      </c>
      <c r="R3007" s="8">
        <v>6.7606254129046528E-2</v>
      </c>
      <c r="S3007" s="20">
        <v>0.25060324026197867</v>
      </c>
    </row>
    <row r="3008" spans="1:19" ht="13.5" customHeight="1" x14ac:dyDescent="0.2">
      <c r="A3008" s="6">
        <v>43058</v>
      </c>
      <c r="B3008" s="19">
        <v>42694</v>
      </c>
      <c r="C3008" s="19">
        <v>41238</v>
      </c>
      <c r="D3008" s="16" t="s">
        <v>2</v>
      </c>
      <c r="E3008" s="7">
        <v>8294</v>
      </c>
      <c r="F3008" s="7">
        <v>4883</v>
      </c>
      <c r="G3008" s="32">
        <v>3411</v>
      </c>
      <c r="H3008" s="7">
        <v>8346</v>
      </c>
      <c r="I3008" s="7">
        <v>5032</v>
      </c>
      <c r="J3008" s="32">
        <v>3314</v>
      </c>
      <c r="K3008" s="7">
        <v>7460</v>
      </c>
      <c r="L3008" s="7">
        <v>4797</v>
      </c>
      <c r="M3008" s="32">
        <v>2663</v>
      </c>
      <c r="N3008" s="8">
        <v>-6.230529595015577E-3</v>
      </c>
      <c r="O3008" s="8">
        <v>-2.9610492845786984E-2</v>
      </c>
      <c r="P3008" s="20">
        <v>2.9269764634882289E-2</v>
      </c>
      <c r="Q3008" s="8">
        <v>2.2814157109384725E-2</v>
      </c>
      <c r="R3008" s="8">
        <v>-6.7127746135069444E-3</v>
      </c>
      <c r="S3008" s="20">
        <v>6.8274350140933304E-2</v>
      </c>
    </row>
    <row r="3009" spans="1:19" ht="13.5" customHeight="1" x14ac:dyDescent="0.2">
      <c r="A3009" s="6">
        <v>43059</v>
      </c>
      <c r="B3009" s="19">
        <v>42695</v>
      </c>
      <c r="C3009" s="19">
        <v>41239</v>
      </c>
      <c r="D3009" s="16" t="s">
        <v>3</v>
      </c>
      <c r="E3009" s="7">
        <v>7629</v>
      </c>
      <c r="F3009" s="7">
        <v>4912</v>
      </c>
      <c r="G3009" s="32">
        <v>2717</v>
      </c>
      <c r="H3009" s="7">
        <v>6566</v>
      </c>
      <c r="I3009" s="7">
        <v>4460</v>
      </c>
      <c r="J3009" s="32">
        <v>2106</v>
      </c>
      <c r="K3009" s="7">
        <v>5924</v>
      </c>
      <c r="L3009" s="7">
        <v>4475</v>
      </c>
      <c r="M3009" s="32">
        <v>1449</v>
      </c>
      <c r="N3009" s="8">
        <v>0.16189460858970461</v>
      </c>
      <c r="O3009" s="8">
        <v>0.10134529147982052</v>
      </c>
      <c r="P3009" s="20">
        <v>0.29012345679012341</v>
      </c>
      <c r="Q3009" s="8">
        <v>0.24068954301512435</v>
      </c>
      <c r="R3009" s="8">
        <v>8.8411256370485303E-2</v>
      </c>
      <c r="S3009" s="20">
        <v>0.66075794621026884</v>
      </c>
    </row>
    <row r="3010" spans="1:19" ht="13.5" customHeight="1" x14ac:dyDescent="0.2">
      <c r="A3010" s="6">
        <v>43060</v>
      </c>
      <c r="B3010" s="19">
        <v>42696</v>
      </c>
      <c r="C3010" s="19">
        <v>41240</v>
      </c>
      <c r="D3010" s="16" t="s">
        <v>4</v>
      </c>
      <c r="E3010" s="7">
        <v>6815</v>
      </c>
      <c r="F3010" s="7">
        <v>4617</v>
      </c>
      <c r="G3010" s="32">
        <v>2198</v>
      </c>
      <c r="H3010" s="7">
        <v>7439</v>
      </c>
      <c r="I3010" s="7">
        <v>5015</v>
      </c>
      <c r="J3010" s="32">
        <v>2424</v>
      </c>
      <c r="K3010" s="7">
        <v>5650</v>
      </c>
      <c r="L3010" s="7">
        <v>3300</v>
      </c>
      <c r="M3010" s="32">
        <v>2350</v>
      </c>
      <c r="N3010" s="8">
        <v>-8.3882242236859805E-2</v>
      </c>
      <c r="O3010" s="8">
        <v>-7.9361914257228272E-2</v>
      </c>
      <c r="P3010" s="20">
        <v>-9.323432343234328E-2</v>
      </c>
      <c r="Q3010" s="8">
        <v>-3.5112558402944916E-2</v>
      </c>
      <c r="R3010" s="8">
        <v>8.1011472723015787E-2</v>
      </c>
      <c r="S3010" s="20">
        <v>-0.21275071633237819</v>
      </c>
    </row>
    <row r="3011" spans="1:19" ht="13.5" customHeight="1" x14ac:dyDescent="0.2">
      <c r="A3011" s="6">
        <v>43061</v>
      </c>
      <c r="B3011" s="19">
        <v>42697</v>
      </c>
      <c r="C3011" s="19">
        <v>41241</v>
      </c>
      <c r="D3011" s="16" t="s">
        <v>5</v>
      </c>
      <c r="E3011" s="7">
        <v>8440</v>
      </c>
      <c r="F3011" s="7">
        <v>5309</v>
      </c>
      <c r="G3011" s="32">
        <v>3131</v>
      </c>
      <c r="H3011" s="7">
        <v>6824</v>
      </c>
      <c r="I3011" s="7">
        <v>4845</v>
      </c>
      <c r="J3011" s="32">
        <v>1979</v>
      </c>
      <c r="K3011" s="7">
        <v>6069</v>
      </c>
      <c r="L3011" s="7">
        <v>4384</v>
      </c>
      <c r="M3011" s="32">
        <v>1685</v>
      </c>
      <c r="N3011" s="8">
        <v>0.23681125439624862</v>
      </c>
      <c r="O3011" s="8">
        <v>9.5768833849329216E-2</v>
      </c>
      <c r="P3011" s="20">
        <v>0.58211217786760994</v>
      </c>
      <c r="Q3011" s="8">
        <v>0.41137123745819393</v>
      </c>
      <c r="R3011" s="8">
        <v>0.14418103448275854</v>
      </c>
      <c r="S3011" s="20">
        <v>1.3365671641791046</v>
      </c>
    </row>
    <row r="3012" spans="1:19" ht="13.5" customHeight="1" x14ac:dyDescent="0.2">
      <c r="A3012" s="6">
        <v>43062</v>
      </c>
      <c r="B3012" s="19">
        <v>42698</v>
      </c>
      <c r="C3012" s="19">
        <v>41242</v>
      </c>
      <c r="D3012" s="16" t="s">
        <v>6</v>
      </c>
      <c r="E3012" s="7">
        <v>7687</v>
      </c>
      <c r="F3012" s="7">
        <v>4509</v>
      </c>
      <c r="G3012" s="32">
        <v>3178</v>
      </c>
      <c r="H3012" s="7">
        <v>7346</v>
      </c>
      <c r="I3012" s="7">
        <v>4548</v>
      </c>
      <c r="J3012" s="32">
        <v>2798</v>
      </c>
      <c r="K3012" s="7">
        <v>5745</v>
      </c>
      <c r="L3012" s="7">
        <v>4233</v>
      </c>
      <c r="M3012" s="32">
        <v>1512</v>
      </c>
      <c r="N3012" s="8">
        <v>4.641982031037295E-2</v>
      </c>
      <c r="O3012" s="8">
        <v>-8.5751978891820402E-3</v>
      </c>
      <c r="P3012" s="20">
        <v>0.13581129378127232</v>
      </c>
      <c r="Q3012" s="8">
        <v>4.5423636610907092E-2</v>
      </c>
      <c r="R3012" s="8">
        <v>-1.2483574244415263E-2</v>
      </c>
      <c r="S3012" s="20">
        <v>0.14029422317904561</v>
      </c>
    </row>
    <row r="3013" spans="1:19" ht="13.5" customHeight="1" x14ac:dyDescent="0.2">
      <c r="A3013" s="6">
        <v>43063</v>
      </c>
      <c r="B3013" s="19">
        <v>42699</v>
      </c>
      <c r="C3013" s="19">
        <v>41243</v>
      </c>
      <c r="D3013" s="16" t="s">
        <v>7</v>
      </c>
      <c r="E3013" s="7">
        <v>7343</v>
      </c>
      <c r="F3013" s="7">
        <v>5111</v>
      </c>
      <c r="G3013" s="32">
        <v>2232</v>
      </c>
      <c r="H3013" s="7">
        <v>6881</v>
      </c>
      <c r="I3013" s="7">
        <v>4650</v>
      </c>
      <c r="J3013" s="32">
        <v>2231</v>
      </c>
      <c r="K3013" s="7">
        <v>5391</v>
      </c>
      <c r="L3013" s="7">
        <v>3505</v>
      </c>
      <c r="M3013" s="32">
        <v>1886</v>
      </c>
      <c r="N3013" s="8">
        <v>6.7141403865717209E-2</v>
      </c>
      <c r="O3013" s="8">
        <v>9.9139784946236542E-2</v>
      </c>
      <c r="P3013" s="20">
        <v>4.4822949350065144E-4</v>
      </c>
      <c r="Q3013" s="8">
        <v>0.1928200129954516</v>
      </c>
      <c r="R3013" s="8">
        <v>0.21661509164484638</v>
      </c>
      <c r="S3013" s="20">
        <v>0.14168797953964196</v>
      </c>
    </row>
    <row r="3014" spans="1:19" ht="13.5" customHeight="1" x14ac:dyDescent="0.2">
      <c r="A3014" s="6">
        <v>43064</v>
      </c>
      <c r="B3014" s="19">
        <v>42700</v>
      </c>
      <c r="C3014" s="19">
        <v>41244</v>
      </c>
      <c r="D3014" s="16" t="s">
        <v>1</v>
      </c>
      <c r="E3014" s="7">
        <v>8111</v>
      </c>
      <c r="F3014" s="7">
        <v>4726</v>
      </c>
      <c r="G3014" s="32">
        <v>3385</v>
      </c>
      <c r="H3014" s="7">
        <v>7159</v>
      </c>
      <c r="I3014" s="7">
        <v>4209</v>
      </c>
      <c r="J3014" s="32">
        <v>2950</v>
      </c>
      <c r="K3014" s="7">
        <v>5730</v>
      </c>
      <c r="L3014" s="7">
        <v>3318</v>
      </c>
      <c r="M3014" s="32">
        <v>2412</v>
      </c>
      <c r="N3014" s="8">
        <v>0.13297946640592251</v>
      </c>
      <c r="O3014" s="8">
        <v>0.12283202660964609</v>
      </c>
      <c r="P3014" s="20">
        <v>0.14745762711864407</v>
      </c>
      <c r="Q3014" s="8">
        <v>0.24325567136725934</v>
      </c>
      <c r="R3014" s="8">
        <v>0.20315682281059066</v>
      </c>
      <c r="S3014" s="20">
        <v>0.30392912172573183</v>
      </c>
    </row>
    <row r="3015" spans="1:19" ht="13.5" customHeight="1" x14ac:dyDescent="0.2">
      <c r="A3015" s="6">
        <v>43065</v>
      </c>
      <c r="B3015" s="19">
        <v>42701</v>
      </c>
      <c r="C3015" s="19">
        <v>41245</v>
      </c>
      <c r="D3015" s="16" t="s">
        <v>2</v>
      </c>
      <c r="E3015" s="7">
        <v>8761</v>
      </c>
      <c r="F3015" s="7">
        <v>4661</v>
      </c>
      <c r="G3015" s="32">
        <v>4100</v>
      </c>
      <c r="H3015" s="7">
        <v>7723</v>
      </c>
      <c r="I3015" s="7">
        <v>4858</v>
      </c>
      <c r="J3015" s="32">
        <v>2865</v>
      </c>
      <c r="K3015" s="7">
        <v>6716</v>
      </c>
      <c r="L3015" s="7">
        <v>4482</v>
      </c>
      <c r="M3015" s="32">
        <v>2234</v>
      </c>
      <c r="N3015" s="8">
        <v>0.134403729120808</v>
      </c>
      <c r="O3015" s="8">
        <v>-4.055166735282012E-2</v>
      </c>
      <c r="P3015" s="20">
        <v>0.43106457242582907</v>
      </c>
      <c r="Q3015" s="8">
        <v>0.14792976939203362</v>
      </c>
      <c r="R3015" s="8">
        <v>-3.6340316374519066E-3</v>
      </c>
      <c r="S3015" s="20">
        <v>0.3879485443466486</v>
      </c>
    </row>
    <row r="3016" spans="1:19" ht="13.5" customHeight="1" x14ac:dyDescent="0.2">
      <c r="A3016" s="6">
        <v>43066</v>
      </c>
      <c r="B3016" s="19">
        <v>42702</v>
      </c>
      <c r="C3016" s="19">
        <v>41246</v>
      </c>
      <c r="D3016" s="16" t="s">
        <v>3</v>
      </c>
      <c r="E3016" s="7">
        <v>6945</v>
      </c>
      <c r="F3016" s="7">
        <v>4484</v>
      </c>
      <c r="G3016" s="32">
        <v>2461</v>
      </c>
      <c r="H3016" s="7">
        <v>6315</v>
      </c>
      <c r="I3016" s="7">
        <v>4429</v>
      </c>
      <c r="J3016" s="32">
        <v>1886</v>
      </c>
      <c r="K3016" s="7">
        <v>5745</v>
      </c>
      <c r="L3016" s="7">
        <v>4066</v>
      </c>
      <c r="M3016" s="32">
        <v>1679</v>
      </c>
      <c r="N3016" s="8">
        <v>9.9762470308788709E-2</v>
      </c>
      <c r="O3016" s="8">
        <v>1.2418153081959815E-2</v>
      </c>
      <c r="P3016" s="20">
        <v>0.30487804878048785</v>
      </c>
      <c r="Q3016" s="8">
        <v>0.12524303305249518</v>
      </c>
      <c r="R3016" s="8">
        <v>1.2875536480686733E-2</v>
      </c>
      <c r="S3016" s="20">
        <v>0.41031518624641827</v>
      </c>
    </row>
    <row r="3017" spans="1:19" ht="13.5" customHeight="1" x14ac:dyDescent="0.2">
      <c r="A3017" s="6">
        <v>43067</v>
      </c>
      <c r="B3017" s="19">
        <v>42703</v>
      </c>
      <c r="C3017" s="19">
        <v>41247</v>
      </c>
      <c r="D3017" s="16" t="s">
        <v>4</v>
      </c>
      <c r="E3017" s="7">
        <v>5993</v>
      </c>
      <c r="F3017" s="7">
        <v>3804</v>
      </c>
      <c r="G3017" s="32">
        <v>2189</v>
      </c>
      <c r="H3017" s="7">
        <v>5958</v>
      </c>
      <c r="I3017" s="7">
        <v>3840</v>
      </c>
      <c r="J3017" s="32">
        <v>2118</v>
      </c>
      <c r="K3017" s="7">
        <v>6128</v>
      </c>
      <c r="L3017" s="7">
        <v>3713</v>
      </c>
      <c r="M3017" s="32">
        <v>2415</v>
      </c>
      <c r="N3017" s="8">
        <v>5.8744545149378435E-3</v>
      </c>
      <c r="O3017" s="8">
        <v>-9.3750000000000222E-3</v>
      </c>
      <c r="P3017" s="20">
        <v>3.3522190745986835E-2</v>
      </c>
      <c r="Q3017" s="8">
        <v>-0.10096009600960099</v>
      </c>
      <c r="R3017" s="8">
        <v>-0.10346452981381093</v>
      </c>
      <c r="S3017" s="20">
        <v>-9.6574494428394497E-2</v>
      </c>
    </row>
    <row r="3018" spans="1:19" ht="13.5" customHeight="1" x14ac:dyDescent="0.2">
      <c r="A3018" s="6">
        <v>43068</v>
      </c>
      <c r="B3018" s="19">
        <v>42704</v>
      </c>
      <c r="C3018" s="19">
        <v>41248</v>
      </c>
      <c r="D3018" s="16" t="s">
        <v>5</v>
      </c>
      <c r="E3018" s="7">
        <v>6611</v>
      </c>
      <c r="F3018" s="7">
        <v>4466</v>
      </c>
      <c r="G3018" s="32">
        <v>2145</v>
      </c>
      <c r="H3018" s="7">
        <v>6095</v>
      </c>
      <c r="I3018" s="7">
        <v>4146</v>
      </c>
      <c r="J3018" s="32">
        <v>1949</v>
      </c>
      <c r="K3018" s="7">
        <v>6123</v>
      </c>
      <c r="L3018" s="7">
        <v>4081</v>
      </c>
      <c r="M3018" s="32">
        <v>2042</v>
      </c>
      <c r="N3018" s="8">
        <v>8.4659557013945896E-2</v>
      </c>
      <c r="O3018" s="8">
        <v>7.7182826821032391E-2</v>
      </c>
      <c r="P3018" s="20">
        <v>0.1005643919958954</v>
      </c>
      <c r="Q3018" s="8">
        <v>9.2005285761479927E-2</v>
      </c>
      <c r="R3018" s="8">
        <v>-6.2552476910159527E-2</v>
      </c>
      <c r="S3018" s="20">
        <v>0.66279069767441867</v>
      </c>
    </row>
    <row r="3019" spans="1:19" ht="13.5" customHeight="1" x14ac:dyDescent="0.2">
      <c r="A3019" s="6">
        <v>43069</v>
      </c>
      <c r="B3019" s="19">
        <v>42705</v>
      </c>
      <c r="C3019" s="19">
        <v>41249</v>
      </c>
      <c r="D3019" s="16" t="s">
        <v>6</v>
      </c>
      <c r="E3019" s="7">
        <v>7429</v>
      </c>
      <c r="F3019" s="7">
        <v>4004</v>
      </c>
      <c r="G3019" s="32">
        <v>3425</v>
      </c>
      <c r="H3019" s="7">
        <v>7485</v>
      </c>
      <c r="I3019" s="7">
        <v>4532</v>
      </c>
      <c r="J3019" s="32">
        <v>2953</v>
      </c>
      <c r="K3019" s="7">
        <v>6028</v>
      </c>
      <c r="L3019" s="7">
        <v>4212</v>
      </c>
      <c r="M3019" s="32">
        <v>1816</v>
      </c>
      <c r="N3019" s="8">
        <v>-7.4816299265196839E-3</v>
      </c>
      <c r="O3019" s="8">
        <v>-0.11650485436893199</v>
      </c>
      <c r="P3019" s="20">
        <v>0.15983745343718248</v>
      </c>
      <c r="Q3019" s="8">
        <v>6.9124423963133896E-3</v>
      </c>
      <c r="R3019" s="8">
        <v>-0.14021902512347006</v>
      </c>
      <c r="S3019" s="20">
        <v>0.25872840867328195</v>
      </c>
    </row>
    <row r="3020" spans="1:19" ht="13.5" customHeight="1" x14ac:dyDescent="0.2">
      <c r="A3020" s="6">
        <v>43070</v>
      </c>
      <c r="B3020" s="19">
        <v>42706</v>
      </c>
      <c r="C3020" s="19">
        <v>41250</v>
      </c>
      <c r="D3020" s="16" t="s">
        <v>7</v>
      </c>
      <c r="E3020" s="7">
        <v>7778</v>
      </c>
      <c r="F3020" s="7">
        <v>5021</v>
      </c>
      <c r="G3020" s="32">
        <v>2757</v>
      </c>
      <c r="H3020" s="7">
        <v>6370</v>
      </c>
      <c r="I3020" s="7">
        <v>4157</v>
      </c>
      <c r="J3020" s="32">
        <v>2213</v>
      </c>
      <c r="K3020" s="7">
        <v>6751</v>
      </c>
      <c r="L3020" s="7">
        <v>4799</v>
      </c>
      <c r="M3020" s="32">
        <v>1952</v>
      </c>
      <c r="N3020" s="8">
        <v>0.22103610675039254</v>
      </c>
      <c r="O3020" s="8">
        <v>0.2078421938898245</v>
      </c>
      <c r="P3020" s="20">
        <v>0.24582015363759613</v>
      </c>
      <c r="Q3020" s="8">
        <v>0.21133779785080198</v>
      </c>
      <c r="R3020" s="8">
        <v>6.966340008521521E-2</v>
      </c>
      <c r="S3020" s="20">
        <v>0.59640995946728426</v>
      </c>
    </row>
    <row r="3021" spans="1:19" ht="13.5" customHeight="1" x14ac:dyDescent="0.2">
      <c r="A3021" s="6">
        <v>43071</v>
      </c>
      <c r="B3021" s="19">
        <v>42707</v>
      </c>
      <c r="C3021" s="19">
        <v>41251</v>
      </c>
      <c r="D3021" s="16" t="s">
        <v>1</v>
      </c>
      <c r="E3021" s="7">
        <v>7765</v>
      </c>
      <c r="F3021" s="7">
        <v>4337</v>
      </c>
      <c r="G3021" s="32">
        <v>3428</v>
      </c>
      <c r="H3021" s="7">
        <v>7118</v>
      </c>
      <c r="I3021" s="7">
        <v>3987</v>
      </c>
      <c r="J3021" s="32">
        <v>3131</v>
      </c>
      <c r="K3021" s="7">
        <v>6399</v>
      </c>
      <c r="L3021" s="7">
        <v>3954</v>
      </c>
      <c r="M3021" s="32">
        <v>2445</v>
      </c>
      <c r="N3021" s="8">
        <v>9.0896319190783892E-2</v>
      </c>
      <c r="O3021" s="8">
        <v>8.778530223225478E-2</v>
      </c>
      <c r="P3021" s="20">
        <v>9.4857872884062555E-2</v>
      </c>
      <c r="Q3021" s="8">
        <v>9.2584775573378408E-2</v>
      </c>
      <c r="R3021" s="8">
        <v>2.5295508274231659E-2</v>
      </c>
      <c r="S3021" s="20">
        <v>0.19151894334376096</v>
      </c>
    </row>
    <row r="3022" spans="1:19" ht="13.5" customHeight="1" x14ac:dyDescent="0.2">
      <c r="A3022" s="6">
        <v>43072</v>
      </c>
      <c r="B3022" s="19">
        <v>42708</v>
      </c>
      <c r="C3022" s="19">
        <v>41252</v>
      </c>
      <c r="D3022" s="16" t="s">
        <v>2</v>
      </c>
      <c r="E3022" s="7">
        <v>7502</v>
      </c>
      <c r="F3022" s="7">
        <v>4282</v>
      </c>
      <c r="G3022" s="32">
        <v>3220</v>
      </c>
      <c r="H3022" s="7">
        <v>7371</v>
      </c>
      <c r="I3022" s="7">
        <v>4463</v>
      </c>
      <c r="J3022" s="32">
        <v>2908</v>
      </c>
      <c r="K3022" s="7">
        <v>6402</v>
      </c>
      <c r="L3022" s="7">
        <v>3866</v>
      </c>
      <c r="M3022" s="32">
        <v>2536</v>
      </c>
      <c r="N3022" s="8">
        <v>1.7772351105684425E-2</v>
      </c>
      <c r="O3022" s="8">
        <v>-4.0555680035850306E-2</v>
      </c>
      <c r="P3022" s="20">
        <v>0.1072902338376891</v>
      </c>
      <c r="Q3022" s="8">
        <v>-1.3024602026049159E-2</v>
      </c>
      <c r="R3022" s="8">
        <v>-7.6757222940922798E-2</v>
      </c>
      <c r="S3022" s="20">
        <v>8.6736415794802513E-2</v>
      </c>
    </row>
    <row r="3023" spans="1:19" ht="13.5" customHeight="1" x14ac:dyDescent="0.2">
      <c r="A3023" s="6">
        <v>43073</v>
      </c>
      <c r="B3023" s="19">
        <v>42709</v>
      </c>
      <c r="C3023" s="19">
        <v>41253</v>
      </c>
      <c r="D3023" s="16" t="s">
        <v>3</v>
      </c>
      <c r="E3023" s="7">
        <v>7697</v>
      </c>
      <c r="F3023" s="7">
        <v>4489</v>
      </c>
      <c r="G3023" s="32">
        <v>3208</v>
      </c>
      <c r="H3023" s="7">
        <v>6125</v>
      </c>
      <c r="I3023" s="7">
        <v>4061</v>
      </c>
      <c r="J3023" s="32">
        <v>2064</v>
      </c>
      <c r="K3023" s="7">
        <v>5139</v>
      </c>
      <c r="L3023" s="7">
        <v>3348</v>
      </c>
      <c r="M3023" s="32">
        <v>1791</v>
      </c>
      <c r="N3023" s="8">
        <v>0.25665306122448972</v>
      </c>
      <c r="O3023" s="8">
        <v>0.10539276040384138</v>
      </c>
      <c r="P3023" s="20">
        <v>0.55426356589147296</v>
      </c>
      <c r="Q3023" s="8">
        <v>0.28005987028105772</v>
      </c>
      <c r="R3023" s="8">
        <v>0.11141371626640262</v>
      </c>
      <c r="S3023" s="20">
        <v>0.62512664640324211</v>
      </c>
    </row>
    <row r="3024" spans="1:19" ht="13.5" customHeight="1" x14ac:dyDescent="0.2">
      <c r="A3024" s="6">
        <v>43074</v>
      </c>
      <c r="B3024" s="19">
        <v>42710</v>
      </c>
      <c r="C3024" s="19">
        <v>41254</v>
      </c>
      <c r="D3024" s="16" t="s">
        <v>4</v>
      </c>
      <c r="E3024" s="7">
        <v>5984</v>
      </c>
      <c r="F3024" s="7">
        <v>3464</v>
      </c>
      <c r="G3024" s="32">
        <v>2520</v>
      </c>
      <c r="H3024" s="7">
        <v>5350</v>
      </c>
      <c r="I3024" s="7">
        <v>3145</v>
      </c>
      <c r="J3024" s="32">
        <v>2205</v>
      </c>
      <c r="K3024" s="7">
        <v>6048</v>
      </c>
      <c r="L3024" s="7">
        <v>3692</v>
      </c>
      <c r="M3024" s="32">
        <v>2356</v>
      </c>
      <c r="N3024" s="8">
        <v>0.11850467289719635</v>
      </c>
      <c r="O3024" s="8">
        <v>0.10143084260731317</v>
      </c>
      <c r="P3024" s="20">
        <v>0.14285714285714279</v>
      </c>
      <c r="Q3024" s="8">
        <v>-7.3684210526315796E-2</v>
      </c>
      <c r="R3024" s="8">
        <v>-0.1298668676212007</v>
      </c>
      <c r="S3024" s="20">
        <v>1.653892698668824E-2</v>
      </c>
    </row>
    <row r="3025" spans="1:19" ht="13.5" customHeight="1" x14ac:dyDescent="0.2">
      <c r="A3025" s="6">
        <v>43075</v>
      </c>
      <c r="B3025" s="19">
        <v>42711</v>
      </c>
      <c r="C3025" s="19">
        <v>41255</v>
      </c>
      <c r="D3025" s="16" t="s">
        <v>5</v>
      </c>
      <c r="E3025" s="7">
        <v>7183</v>
      </c>
      <c r="F3025" s="7">
        <v>4627</v>
      </c>
      <c r="G3025" s="32">
        <v>2556</v>
      </c>
      <c r="H3025" s="7">
        <v>5821</v>
      </c>
      <c r="I3025" s="7">
        <v>3817</v>
      </c>
      <c r="J3025" s="32">
        <v>2004</v>
      </c>
      <c r="K3025" s="7">
        <v>6217</v>
      </c>
      <c r="L3025" s="7">
        <v>4591</v>
      </c>
      <c r="M3025" s="32">
        <v>1626</v>
      </c>
      <c r="N3025" s="8">
        <v>0.23398041573612782</v>
      </c>
      <c r="O3025" s="8">
        <v>0.21220854073880013</v>
      </c>
      <c r="P3025" s="20">
        <v>0.27544910179640714</v>
      </c>
      <c r="Q3025" s="8">
        <v>0.28405434393993567</v>
      </c>
      <c r="R3025" s="8">
        <v>9.6185737976782759E-2</v>
      </c>
      <c r="S3025" s="20">
        <v>0.86161689730517121</v>
      </c>
    </row>
    <row r="3026" spans="1:19" ht="13.5" customHeight="1" x14ac:dyDescent="0.2">
      <c r="A3026" s="6">
        <v>43076</v>
      </c>
      <c r="B3026" s="19">
        <v>42712</v>
      </c>
      <c r="C3026" s="19">
        <v>41256</v>
      </c>
      <c r="D3026" s="16" t="s">
        <v>6</v>
      </c>
      <c r="E3026" s="7">
        <v>7502</v>
      </c>
      <c r="F3026" s="7">
        <v>4439</v>
      </c>
      <c r="G3026" s="32">
        <v>3063</v>
      </c>
      <c r="H3026" s="7">
        <v>7455</v>
      </c>
      <c r="I3026" s="7">
        <v>4430</v>
      </c>
      <c r="J3026" s="32">
        <v>3025</v>
      </c>
      <c r="K3026" s="7">
        <v>6159</v>
      </c>
      <c r="L3026" s="7">
        <v>4384</v>
      </c>
      <c r="M3026" s="32">
        <v>1775</v>
      </c>
      <c r="N3026" s="8">
        <v>6.3044936284373243E-3</v>
      </c>
      <c r="O3026" s="8">
        <v>2.0316027088036481E-3</v>
      </c>
      <c r="P3026" s="20">
        <v>1.25619834710744E-2</v>
      </c>
      <c r="Q3026" s="8">
        <v>4.2378768931499167E-2</v>
      </c>
      <c r="R3026" s="8">
        <v>3.160585637927027E-2</v>
      </c>
      <c r="S3026" s="20">
        <v>5.8396682791983512E-2</v>
      </c>
    </row>
    <row r="3027" spans="1:19" ht="13.5" customHeight="1" x14ac:dyDescent="0.2">
      <c r="A3027" s="6">
        <v>43077</v>
      </c>
      <c r="B3027" s="19">
        <v>42713</v>
      </c>
      <c r="C3027" s="19">
        <v>41257</v>
      </c>
      <c r="D3027" s="16" t="s">
        <v>7</v>
      </c>
      <c r="E3027" s="7">
        <v>8651</v>
      </c>
      <c r="F3027" s="7">
        <v>5245</v>
      </c>
      <c r="G3027" s="32">
        <v>3406</v>
      </c>
      <c r="H3027" s="7">
        <v>6651</v>
      </c>
      <c r="I3027" s="7">
        <v>4446</v>
      </c>
      <c r="J3027" s="32">
        <v>2205</v>
      </c>
      <c r="K3027" s="7">
        <v>6100</v>
      </c>
      <c r="L3027" s="7">
        <v>3971</v>
      </c>
      <c r="M3027" s="32">
        <v>2129</v>
      </c>
      <c r="N3027" s="8">
        <v>0.30070666065253349</v>
      </c>
      <c r="O3027" s="8">
        <v>0.17971210076473243</v>
      </c>
      <c r="P3027" s="20">
        <v>0.54467120181405893</v>
      </c>
      <c r="Q3027" s="8">
        <v>0.23797939324556383</v>
      </c>
      <c r="R3027" s="8">
        <v>4.9629777866720071E-2</v>
      </c>
      <c r="S3027" s="20">
        <v>0.71069814163736811</v>
      </c>
    </row>
    <row r="3028" spans="1:19" ht="13.5" customHeight="1" x14ac:dyDescent="0.2">
      <c r="A3028" s="6">
        <v>43078</v>
      </c>
      <c r="B3028" s="19">
        <v>42714</v>
      </c>
      <c r="C3028" s="19">
        <v>41258</v>
      </c>
      <c r="D3028" s="16" t="s">
        <v>1</v>
      </c>
      <c r="E3028" s="7">
        <v>7827</v>
      </c>
      <c r="F3028" s="7">
        <v>4328</v>
      </c>
      <c r="G3028" s="32">
        <v>3499</v>
      </c>
      <c r="H3028" s="7">
        <v>7435</v>
      </c>
      <c r="I3028" s="7">
        <v>3987</v>
      </c>
      <c r="J3028" s="32">
        <v>3448</v>
      </c>
      <c r="K3028" s="7">
        <v>5923</v>
      </c>
      <c r="L3028" s="7">
        <v>3625</v>
      </c>
      <c r="M3028" s="32">
        <v>2298</v>
      </c>
      <c r="N3028" s="8">
        <v>5.2723604572965765E-2</v>
      </c>
      <c r="O3028" s="8">
        <v>8.552796588913969E-2</v>
      </c>
      <c r="P3028" s="20">
        <v>1.4791183294663668E-2</v>
      </c>
      <c r="Q3028" s="8">
        <v>8.7234338102514242E-2</v>
      </c>
      <c r="R3028" s="8">
        <v>4.0384615384615463E-2</v>
      </c>
      <c r="S3028" s="20">
        <v>0.15136558078315243</v>
      </c>
    </row>
    <row r="3029" spans="1:19" ht="13.5" customHeight="1" x14ac:dyDescent="0.2">
      <c r="A3029" s="6">
        <v>43079</v>
      </c>
      <c r="B3029" s="19">
        <v>42715</v>
      </c>
      <c r="C3029" s="19">
        <v>41259</v>
      </c>
      <c r="D3029" s="16" t="s">
        <v>2</v>
      </c>
      <c r="E3029" s="7">
        <v>7008</v>
      </c>
      <c r="F3029" s="7">
        <v>3378</v>
      </c>
      <c r="G3029" s="32">
        <v>3630</v>
      </c>
      <c r="H3029" s="7">
        <v>6574</v>
      </c>
      <c r="I3029" s="7">
        <v>3287</v>
      </c>
      <c r="J3029" s="32">
        <v>3287</v>
      </c>
      <c r="K3029" s="7">
        <v>6605</v>
      </c>
      <c r="L3029" s="7">
        <v>3971</v>
      </c>
      <c r="M3029" s="32">
        <v>2634</v>
      </c>
      <c r="N3029" s="8">
        <v>6.6017645269242475E-2</v>
      </c>
      <c r="O3029" s="8">
        <v>2.768481898387587E-2</v>
      </c>
      <c r="P3029" s="20">
        <v>0.10435047155460908</v>
      </c>
      <c r="Q3029" s="8">
        <v>-3.7627025542433357E-2</v>
      </c>
      <c r="R3029" s="8">
        <v>-0.22664835164835162</v>
      </c>
      <c r="S3029" s="20">
        <v>0.24571036376115307</v>
      </c>
    </row>
    <row r="3030" spans="1:19" ht="13.5" customHeight="1" x14ac:dyDescent="0.2">
      <c r="A3030" s="6">
        <v>43080</v>
      </c>
      <c r="B3030" s="19">
        <v>42716</v>
      </c>
      <c r="C3030" s="19">
        <v>41260</v>
      </c>
      <c r="D3030" s="16" t="s">
        <v>3</v>
      </c>
      <c r="E3030" s="7">
        <v>6714</v>
      </c>
      <c r="F3030" s="7">
        <v>4309</v>
      </c>
      <c r="G3030" s="32">
        <v>2405</v>
      </c>
      <c r="H3030" s="7">
        <v>5608</v>
      </c>
      <c r="I3030" s="7">
        <v>3912</v>
      </c>
      <c r="J3030" s="32">
        <v>1696</v>
      </c>
      <c r="K3030" s="7">
        <v>5071</v>
      </c>
      <c r="L3030" s="7">
        <v>3497</v>
      </c>
      <c r="M3030" s="32">
        <v>1574</v>
      </c>
      <c r="N3030" s="8">
        <v>0.19721825962910122</v>
      </c>
      <c r="O3030" s="8">
        <v>0.10148261758691213</v>
      </c>
      <c r="P3030" s="20">
        <v>0.4180424528301887</v>
      </c>
      <c r="Q3030" s="8">
        <v>2.0830165729055716E-2</v>
      </c>
      <c r="R3030" s="8">
        <v>-5.5665132588209487E-2</v>
      </c>
      <c r="S3030" s="20">
        <v>0.19414101290963259</v>
      </c>
    </row>
    <row r="3031" spans="1:19" ht="13.5" customHeight="1" x14ac:dyDescent="0.2">
      <c r="A3031" s="6">
        <v>43081</v>
      </c>
      <c r="B3031" s="19">
        <v>42717</v>
      </c>
      <c r="C3031" s="19">
        <v>41261</v>
      </c>
      <c r="D3031" s="16" t="s">
        <v>4</v>
      </c>
      <c r="E3031" s="7">
        <v>5500</v>
      </c>
      <c r="F3031" s="7">
        <v>3196</v>
      </c>
      <c r="G3031" s="32">
        <v>2304</v>
      </c>
      <c r="H3031" s="7">
        <v>5652</v>
      </c>
      <c r="I3031" s="7">
        <v>3475</v>
      </c>
      <c r="J3031" s="32">
        <v>2177</v>
      </c>
      <c r="K3031" s="7">
        <v>5933</v>
      </c>
      <c r="L3031" s="7">
        <v>3303</v>
      </c>
      <c r="M3031" s="32">
        <v>2630</v>
      </c>
      <c r="N3031" s="8">
        <v>-2.6893135173389981E-2</v>
      </c>
      <c r="O3031" s="8">
        <v>-8.0287769784172625E-2</v>
      </c>
      <c r="P3031" s="20">
        <v>5.8337161231051926E-2</v>
      </c>
      <c r="Q3031" s="8">
        <v>-0.22947604370972263</v>
      </c>
      <c r="R3031" s="8">
        <v>-0.32230703986429177</v>
      </c>
      <c r="S3031" s="20">
        <v>-4.8720066061106571E-2</v>
      </c>
    </row>
    <row r="3032" spans="1:19" ht="13.5" customHeight="1" x14ac:dyDescent="0.2">
      <c r="A3032" s="6">
        <v>43082</v>
      </c>
      <c r="B3032" s="19">
        <v>42718</v>
      </c>
      <c r="C3032" s="19">
        <v>41262</v>
      </c>
      <c r="D3032" s="16" t="s">
        <v>5</v>
      </c>
      <c r="E3032" s="7">
        <v>7064</v>
      </c>
      <c r="F3032" s="7">
        <v>4498</v>
      </c>
      <c r="G3032" s="32">
        <v>2566</v>
      </c>
      <c r="H3032" s="7">
        <v>6613</v>
      </c>
      <c r="I3032" s="7">
        <v>4209</v>
      </c>
      <c r="J3032" s="32">
        <v>2404</v>
      </c>
      <c r="K3032" s="7">
        <v>6546</v>
      </c>
      <c r="L3032" s="7">
        <v>4509</v>
      </c>
      <c r="M3032" s="32">
        <v>2037</v>
      </c>
      <c r="N3032" s="8">
        <v>6.8199001965824957E-2</v>
      </c>
      <c r="O3032" s="8">
        <v>6.8662390116417171E-2</v>
      </c>
      <c r="P3032" s="20">
        <v>6.7387687188019907E-2</v>
      </c>
      <c r="Q3032" s="8">
        <v>0.17322703869789069</v>
      </c>
      <c r="R3032" s="8">
        <v>3.0705774518790196E-2</v>
      </c>
      <c r="S3032" s="20">
        <v>0.54858177429088717</v>
      </c>
    </row>
    <row r="3033" spans="1:19" ht="13.5" customHeight="1" x14ac:dyDescent="0.2">
      <c r="A3033" s="6">
        <v>43083</v>
      </c>
      <c r="B3033" s="19">
        <v>42719</v>
      </c>
      <c r="C3033" s="19">
        <v>41263</v>
      </c>
      <c r="D3033" s="16" t="s">
        <v>6</v>
      </c>
      <c r="E3033" s="7">
        <v>7543</v>
      </c>
      <c r="F3033" s="7">
        <v>4209</v>
      </c>
      <c r="G3033" s="32">
        <v>3334</v>
      </c>
      <c r="H3033" s="7">
        <v>7595</v>
      </c>
      <c r="I3033" s="7">
        <v>4336</v>
      </c>
      <c r="J3033" s="32">
        <v>3259</v>
      </c>
      <c r="K3033" s="7">
        <v>7237</v>
      </c>
      <c r="L3033" s="7">
        <v>4839</v>
      </c>
      <c r="M3033" s="32">
        <v>2398</v>
      </c>
      <c r="N3033" s="8">
        <v>-6.8466096115865627E-3</v>
      </c>
      <c r="O3033" s="8">
        <v>-2.9289667896678973E-2</v>
      </c>
      <c r="P3033" s="20">
        <v>2.3013194231359391E-2</v>
      </c>
      <c r="Q3033" s="8">
        <v>-5.7993936997495776E-3</v>
      </c>
      <c r="R3033" s="8">
        <v>-1.897083234526864E-3</v>
      </c>
      <c r="S3033" s="20">
        <v>-1.0682492581602365E-2</v>
      </c>
    </row>
    <row r="3034" spans="1:19" ht="13.5" customHeight="1" x14ac:dyDescent="0.2">
      <c r="A3034" s="6">
        <v>43084</v>
      </c>
      <c r="B3034" s="19">
        <v>42720</v>
      </c>
      <c r="C3034" s="19">
        <v>41264</v>
      </c>
      <c r="D3034" s="16" t="s">
        <v>7</v>
      </c>
      <c r="E3034" s="7">
        <v>7244</v>
      </c>
      <c r="F3034" s="7">
        <v>4308</v>
      </c>
      <c r="G3034" s="32">
        <v>2936</v>
      </c>
      <c r="H3034" s="7">
        <v>6927</v>
      </c>
      <c r="I3034" s="7">
        <v>4217</v>
      </c>
      <c r="J3034" s="32">
        <v>2710</v>
      </c>
      <c r="K3034" s="7">
        <v>7519</v>
      </c>
      <c r="L3034" s="7">
        <v>5178</v>
      </c>
      <c r="M3034" s="32">
        <v>2341</v>
      </c>
      <c r="N3034" s="8">
        <v>4.576295654684559E-2</v>
      </c>
      <c r="O3034" s="8">
        <v>2.1579321792743578E-2</v>
      </c>
      <c r="P3034" s="20">
        <v>8.3394833948339464E-2</v>
      </c>
      <c r="Q3034" s="8">
        <v>0.15423836838750793</v>
      </c>
      <c r="R3034" s="8">
        <v>-1.3908205841446364E-3</v>
      </c>
      <c r="S3034" s="20">
        <v>0.49643221202854226</v>
      </c>
    </row>
    <row r="3035" spans="1:19" ht="13.5" customHeight="1" x14ac:dyDescent="0.2">
      <c r="A3035" s="6">
        <v>43085</v>
      </c>
      <c r="B3035" s="19">
        <v>42721</v>
      </c>
      <c r="C3035" s="19">
        <v>41265</v>
      </c>
      <c r="D3035" s="16" t="s">
        <v>1</v>
      </c>
      <c r="E3035" s="7">
        <v>7975</v>
      </c>
      <c r="F3035" s="7">
        <v>3827</v>
      </c>
      <c r="G3035" s="32">
        <v>4148</v>
      </c>
      <c r="H3035" s="7">
        <v>7173</v>
      </c>
      <c r="I3035" s="7">
        <v>3928</v>
      </c>
      <c r="J3035" s="32">
        <v>3245</v>
      </c>
      <c r="K3035" s="7">
        <v>6680</v>
      </c>
      <c r="L3035" s="7">
        <v>3886</v>
      </c>
      <c r="M3035" s="32">
        <v>2794</v>
      </c>
      <c r="N3035" s="8">
        <v>0.11180816952460626</v>
      </c>
      <c r="O3035" s="8">
        <v>-2.5712830957230093E-2</v>
      </c>
      <c r="P3035" s="20">
        <v>0.27827426810477651</v>
      </c>
      <c r="Q3035" s="8">
        <v>1.5535464153826561E-2</v>
      </c>
      <c r="R3035" s="8">
        <v>-8.7940896091515675E-2</v>
      </c>
      <c r="S3035" s="20">
        <v>0.13426305715067</v>
      </c>
    </row>
    <row r="3036" spans="1:19" ht="13.5" customHeight="1" x14ac:dyDescent="0.2">
      <c r="A3036" s="6">
        <v>43086</v>
      </c>
      <c r="B3036" s="19">
        <v>42722</v>
      </c>
      <c r="C3036" s="19">
        <v>41266</v>
      </c>
      <c r="D3036" s="16" t="s">
        <v>2</v>
      </c>
      <c r="E3036" s="7">
        <v>7699</v>
      </c>
      <c r="F3036" s="7">
        <v>3734</v>
      </c>
      <c r="G3036" s="32">
        <v>3965</v>
      </c>
      <c r="H3036" s="7">
        <v>7574</v>
      </c>
      <c r="I3036" s="7">
        <v>4273</v>
      </c>
      <c r="J3036" s="32">
        <v>3301</v>
      </c>
      <c r="K3036" s="7">
        <v>6594</v>
      </c>
      <c r="L3036" s="7">
        <v>4074</v>
      </c>
      <c r="M3036" s="32">
        <v>2520</v>
      </c>
      <c r="N3036" s="8">
        <v>1.6503828888302152E-2</v>
      </c>
      <c r="O3036" s="8">
        <v>-0.12614088462438566</v>
      </c>
      <c r="P3036" s="20">
        <v>0.20115116631323837</v>
      </c>
      <c r="Q3036" s="8">
        <v>-5.2971576227389683E-3</v>
      </c>
      <c r="R3036" s="8">
        <v>-8.8156288156288176E-2</v>
      </c>
      <c r="S3036" s="20">
        <v>8.7791495198902503E-2</v>
      </c>
    </row>
    <row r="3037" spans="1:19" ht="13.5" customHeight="1" x14ac:dyDescent="0.2">
      <c r="A3037" s="6">
        <v>43087</v>
      </c>
      <c r="B3037" s="19">
        <v>42723</v>
      </c>
      <c r="C3037" s="19">
        <v>41267</v>
      </c>
      <c r="D3037" s="16" t="s">
        <v>3</v>
      </c>
      <c r="E3037" s="7">
        <v>6287</v>
      </c>
      <c r="F3037" s="7">
        <v>3383</v>
      </c>
      <c r="G3037" s="32">
        <v>2904</v>
      </c>
      <c r="H3037" s="7">
        <v>6092</v>
      </c>
      <c r="I3037" s="7">
        <v>3686</v>
      </c>
      <c r="J3037" s="32">
        <v>2406</v>
      </c>
      <c r="K3037" s="7">
        <v>5314</v>
      </c>
      <c r="L3037" s="7">
        <v>3417</v>
      </c>
      <c r="M3037" s="32">
        <v>1897</v>
      </c>
      <c r="N3037" s="8">
        <v>3.2009192383453788E-2</v>
      </c>
      <c r="O3037" s="8">
        <v>-8.2202930005425889E-2</v>
      </c>
      <c r="P3037" s="20">
        <v>0.20698254364089785</v>
      </c>
      <c r="Q3037" s="8">
        <v>-8.339408076979149E-2</v>
      </c>
      <c r="R3037" s="8">
        <v>-0.23461538461538467</v>
      </c>
      <c r="S3037" s="20">
        <v>0.19065190651906527</v>
      </c>
    </row>
    <row r="3038" spans="1:19" ht="13.5" customHeight="1" x14ac:dyDescent="0.2">
      <c r="A3038" s="6">
        <v>43088</v>
      </c>
      <c r="B3038" s="19">
        <v>42724</v>
      </c>
      <c r="C3038" s="19">
        <v>41268</v>
      </c>
      <c r="D3038" s="16" t="s">
        <v>4</v>
      </c>
      <c r="E3038" s="7">
        <v>5935</v>
      </c>
      <c r="F3038" s="7">
        <v>3483</v>
      </c>
      <c r="G3038" s="32">
        <v>2452</v>
      </c>
      <c r="H3038" s="7">
        <v>7148</v>
      </c>
      <c r="I3038" s="7">
        <v>4741</v>
      </c>
      <c r="J3038" s="32">
        <v>2407</v>
      </c>
      <c r="K3038" s="7">
        <v>6582</v>
      </c>
      <c r="L3038" s="7">
        <v>4363</v>
      </c>
      <c r="M3038" s="32">
        <v>2219</v>
      </c>
      <c r="N3038" s="8">
        <v>-0.16969781757134861</v>
      </c>
      <c r="O3038" s="8">
        <v>-0.26534486395275259</v>
      </c>
      <c r="P3038" s="20">
        <v>1.869547154133766E-2</v>
      </c>
      <c r="Q3038" s="8">
        <v>-0.17408850542721954</v>
      </c>
      <c r="R3038" s="8">
        <v>-0.24512353706111834</v>
      </c>
      <c r="S3038" s="20">
        <v>-4.6656298600311064E-2</v>
      </c>
    </row>
    <row r="3039" spans="1:19" ht="13.5" customHeight="1" x14ac:dyDescent="0.2">
      <c r="A3039" s="6">
        <v>43089</v>
      </c>
      <c r="B3039" s="19">
        <v>42725</v>
      </c>
      <c r="C3039" s="19">
        <v>41269</v>
      </c>
      <c r="D3039" s="16" t="s">
        <v>5</v>
      </c>
      <c r="E3039" s="7">
        <v>7581</v>
      </c>
      <c r="F3039" s="7">
        <v>4790</v>
      </c>
      <c r="G3039" s="32">
        <v>2791</v>
      </c>
      <c r="H3039" s="7">
        <v>7509</v>
      </c>
      <c r="I3039" s="7">
        <v>5144</v>
      </c>
      <c r="J3039" s="32">
        <v>2365</v>
      </c>
      <c r="K3039" s="7">
        <v>7336</v>
      </c>
      <c r="L3039" s="7">
        <v>5244</v>
      </c>
      <c r="M3039" s="32">
        <v>2092</v>
      </c>
      <c r="N3039" s="8">
        <v>9.5884938074310977E-3</v>
      </c>
      <c r="O3039" s="8">
        <v>-6.8818040435458805E-2</v>
      </c>
      <c r="P3039" s="20">
        <v>0.18012684989429184</v>
      </c>
      <c r="Q3039" s="8">
        <v>6.7445789918332943E-2</v>
      </c>
      <c r="R3039" s="8">
        <v>-4.6386621540911777E-2</v>
      </c>
      <c r="S3039" s="20">
        <v>0.34247234247234237</v>
      </c>
    </row>
    <row r="3040" spans="1:19" ht="13.5" customHeight="1" x14ac:dyDescent="0.2">
      <c r="A3040" s="6">
        <v>43090</v>
      </c>
      <c r="B3040" s="19">
        <v>42726</v>
      </c>
      <c r="C3040" s="19">
        <v>41270</v>
      </c>
      <c r="D3040" s="16" t="s">
        <v>6</v>
      </c>
      <c r="E3040" s="7">
        <v>8379</v>
      </c>
      <c r="F3040" s="7">
        <v>4685</v>
      </c>
      <c r="G3040" s="32">
        <v>3694</v>
      </c>
      <c r="H3040" s="7">
        <v>8471</v>
      </c>
      <c r="I3040" s="7">
        <v>5041</v>
      </c>
      <c r="J3040" s="32">
        <v>3430</v>
      </c>
      <c r="K3040" s="7">
        <v>7545</v>
      </c>
      <c r="L3040" s="7">
        <v>5175</v>
      </c>
      <c r="M3040" s="32">
        <v>2370</v>
      </c>
      <c r="N3040" s="8">
        <v>-1.0860583166096061E-2</v>
      </c>
      <c r="O3040" s="8">
        <v>-7.0620908549890893E-2</v>
      </c>
      <c r="P3040" s="20">
        <v>7.6967930029154585E-2</v>
      </c>
      <c r="Q3040" s="8">
        <v>9.7877358490566113E-2</v>
      </c>
      <c r="R3040" s="8">
        <v>-8.4656084656085095E-3</v>
      </c>
      <c r="S3040" s="20">
        <v>0.27072583419332652</v>
      </c>
    </row>
    <row r="3041" spans="1:19" ht="13.5" customHeight="1" x14ac:dyDescent="0.2">
      <c r="A3041" s="6">
        <v>43091</v>
      </c>
      <c r="B3041" s="19">
        <v>42727</v>
      </c>
      <c r="C3041" s="19">
        <v>41271</v>
      </c>
      <c r="D3041" s="16" t="s">
        <v>7</v>
      </c>
      <c r="E3041" s="7">
        <v>8654</v>
      </c>
      <c r="F3041" s="7">
        <v>5527</v>
      </c>
      <c r="G3041" s="32">
        <v>3127</v>
      </c>
      <c r="H3041" s="7">
        <v>8076</v>
      </c>
      <c r="I3041" s="7">
        <v>5325</v>
      </c>
      <c r="J3041" s="32">
        <v>2751</v>
      </c>
      <c r="K3041" s="7">
        <v>8739</v>
      </c>
      <c r="L3041" s="7">
        <v>6036</v>
      </c>
      <c r="M3041" s="32">
        <v>2703</v>
      </c>
      <c r="N3041" s="8">
        <v>7.1570084200099027E-2</v>
      </c>
      <c r="O3041" s="8">
        <v>3.7934272300469418E-2</v>
      </c>
      <c r="P3041" s="20">
        <v>0.13667757179207563</v>
      </c>
      <c r="Q3041" s="8">
        <v>0.22110907295047277</v>
      </c>
      <c r="R3041" s="8">
        <v>0.14005775577557755</v>
      </c>
      <c r="S3041" s="20">
        <v>0.39660562751228223</v>
      </c>
    </row>
    <row r="3042" spans="1:19" ht="13.5" customHeight="1" x14ac:dyDescent="0.2">
      <c r="A3042" s="6">
        <v>43092</v>
      </c>
      <c r="B3042" s="19">
        <v>42728</v>
      </c>
      <c r="C3042" s="19">
        <v>41272</v>
      </c>
      <c r="D3042" s="16" t="s">
        <v>1</v>
      </c>
      <c r="E3042" s="7">
        <v>9564</v>
      </c>
      <c r="F3042" s="7">
        <v>5361</v>
      </c>
      <c r="G3042" s="32">
        <v>4203</v>
      </c>
      <c r="H3042" s="7">
        <v>7664</v>
      </c>
      <c r="I3042" s="7">
        <v>4968</v>
      </c>
      <c r="J3042" s="32">
        <v>2696</v>
      </c>
      <c r="K3042" s="7">
        <v>10162</v>
      </c>
      <c r="L3042" s="7">
        <v>7397</v>
      </c>
      <c r="M3042" s="32">
        <v>2765</v>
      </c>
      <c r="N3042" s="8">
        <v>0.2479123173277662</v>
      </c>
      <c r="O3042" s="8">
        <v>7.9106280193236733E-2</v>
      </c>
      <c r="P3042" s="20">
        <v>0.55897626112759635</v>
      </c>
      <c r="Q3042" s="8">
        <v>0.17580526186378176</v>
      </c>
      <c r="R3042" s="8">
        <v>0.15117028129697241</v>
      </c>
      <c r="S3042" s="20">
        <v>0.20880069025021575</v>
      </c>
    </row>
    <row r="3043" spans="1:19" ht="13.5" customHeight="1" x14ac:dyDescent="0.2">
      <c r="A3043" s="6">
        <v>43093</v>
      </c>
      <c r="B3043" s="19">
        <v>42729</v>
      </c>
      <c r="C3043" s="19">
        <v>41273</v>
      </c>
      <c r="D3043" s="16" t="s">
        <v>2</v>
      </c>
      <c r="E3043" s="7">
        <v>8577</v>
      </c>
      <c r="F3043" s="7">
        <v>4811</v>
      </c>
      <c r="G3043" s="32">
        <v>3766</v>
      </c>
      <c r="H3043" s="7">
        <v>8151</v>
      </c>
      <c r="I3043" s="7">
        <v>4746</v>
      </c>
      <c r="J3043" s="32">
        <v>3405</v>
      </c>
      <c r="K3043" s="7">
        <v>9602</v>
      </c>
      <c r="L3043" s="7">
        <v>7033</v>
      </c>
      <c r="M3043" s="32">
        <v>2569</v>
      </c>
      <c r="N3043" s="8">
        <v>5.2263525947736422E-2</v>
      </c>
      <c r="O3043" s="8">
        <v>1.3695743784239323E-2</v>
      </c>
      <c r="P3043" s="20">
        <v>0.10602055800293675</v>
      </c>
      <c r="Q3043" s="8">
        <v>8.8589922579007441E-2</v>
      </c>
      <c r="R3043" s="8">
        <v>6.0644081974068342E-3</v>
      </c>
      <c r="S3043" s="20">
        <v>0.21601549886987415</v>
      </c>
    </row>
    <row r="3044" spans="1:19" ht="13.5" customHeight="1" x14ac:dyDescent="0.2">
      <c r="A3044" s="6">
        <v>43094</v>
      </c>
      <c r="B3044" s="19">
        <v>42730</v>
      </c>
      <c r="C3044" s="19">
        <v>41274</v>
      </c>
      <c r="D3044" s="16" t="s">
        <v>3</v>
      </c>
      <c r="E3044" s="7">
        <v>7987</v>
      </c>
      <c r="F3044" s="7">
        <v>5129</v>
      </c>
      <c r="G3044" s="32">
        <v>2858</v>
      </c>
      <c r="H3044" s="7">
        <v>7082</v>
      </c>
      <c r="I3044" s="7">
        <v>4615</v>
      </c>
      <c r="J3044" s="32">
        <v>2467</v>
      </c>
      <c r="K3044" s="7">
        <v>7524</v>
      </c>
      <c r="L3044" s="7">
        <v>5653</v>
      </c>
      <c r="M3044" s="32">
        <v>1871</v>
      </c>
      <c r="N3044" s="8">
        <v>0.12778876023722119</v>
      </c>
      <c r="O3044" s="8">
        <v>0.11137594799566641</v>
      </c>
      <c r="P3044" s="20">
        <v>0.15849209566274824</v>
      </c>
      <c r="Q3044" s="8">
        <v>-1.0162349733548126E-2</v>
      </c>
      <c r="R3044" s="8">
        <v>-0.12069261100634321</v>
      </c>
      <c r="S3044" s="20">
        <v>0.27817531305903409</v>
      </c>
    </row>
    <row r="3045" spans="1:19" ht="13.5" customHeight="1" x14ac:dyDescent="0.2">
      <c r="A3045" s="6">
        <v>43095</v>
      </c>
      <c r="B3045" s="19">
        <v>42731</v>
      </c>
      <c r="C3045" s="19">
        <v>41275</v>
      </c>
      <c r="D3045" s="16" t="s">
        <v>4</v>
      </c>
      <c r="E3045" s="7">
        <v>7430</v>
      </c>
      <c r="F3045" s="7">
        <v>4784</v>
      </c>
      <c r="G3045" s="32">
        <v>2646</v>
      </c>
      <c r="H3045" s="7">
        <v>7627</v>
      </c>
      <c r="I3045" s="7">
        <v>4993</v>
      </c>
      <c r="J3045" s="32">
        <v>2634</v>
      </c>
      <c r="K3045" s="7">
        <v>7288</v>
      </c>
      <c r="L3045" s="7">
        <v>4763</v>
      </c>
      <c r="M3045" s="32">
        <v>2525</v>
      </c>
      <c r="N3045" s="8">
        <v>-2.5829290677854999E-2</v>
      </c>
      <c r="O3045" s="8">
        <v>-4.185860204285996E-2</v>
      </c>
      <c r="P3045" s="20">
        <v>4.5558086560364419E-3</v>
      </c>
      <c r="Q3045" s="8">
        <v>-0.1448958453216711</v>
      </c>
      <c r="R3045" s="8">
        <v>-0.22938144329896903</v>
      </c>
      <c r="S3045" s="20">
        <v>6.6505441354292705E-2</v>
      </c>
    </row>
    <row r="3046" spans="1:19" ht="13.5" customHeight="1" x14ac:dyDescent="0.2">
      <c r="A3046" s="6">
        <v>43096</v>
      </c>
      <c r="B3046" s="19">
        <v>42732</v>
      </c>
      <c r="C3046" s="19">
        <v>41276</v>
      </c>
      <c r="D3046" s="16" t="s">
        <v>5</v>
      </c>
      <c r="E3046" s="7">
        <v>7773</v>
      </c>
      <c r="F3046" s="7">
        <v>5348</v>
      </c>
      <c r="G3046" s="32">
        <v>2425</v>
      </c>
      <c r="H3046" s="7">
        <v>8637</v>
      </c>
      <c r="I3046" s="7">
        <v>6332</v>
      </c>
      <c r="J3046" s="32">
        <v>2305</v>
      </c>
      <c r="K3046" s="7">
        <v>7418</v>
      </c>
      <c r="L3046" s="7">
        <v>5164</v>
      </c>
      <c r="M3046" s="32">
        <v>2254</v>
      </c>
      <c r="N3046" s="8">
        <v>-0.10003473428273701</v>
      </c>
      <c r="O3046" s="8">
        <v>-0.15540113708149084</v>
      </c>
      <c r="P3046" s="20">
        <v>5.2060737527114931E-2</v>
      </c>
      <c r="Q3046" s="8">
        <v>0.14275213172596302</v>
      </c>
      <c r="R3046" s="8">
        <v>0.11069574247144343</v>
      </c>
      <c r="S3046" s="20">
        <v>0.22043281328636133</v>
      </c>
    </row>
    <row r="3047" spans="1:19" ht="13.5" customHeight="1" x14ac:dyDescent="0.2">
      <c r="A3047" s="6">
        <v>43097</v>
      </c>
      <c r="B3047" s="19">
        <v>42733</v>
      </c>
      <c r="C3047" s="19">
        <v>41277</v>
      </c>
      <c r="D3047" s="16" t="s">
        <v>6</v>
      </c>
      <c r="E3047" s="7">
        <v>9272</v>
      </c>
      <c r="F3047" s="7">
        <v>5544</v>
      </c>
      <c r="G3047" s="32">
        <v>3728</v>
      </c>
      <c r="H3047" s="7">
        <v>9455</v>
      </c>
      <c r="I3047" s="7">
        <v>6638</v>
      </c>
      <c r="J3047" s="32">
        <v>2817</v>
      </c>
      <c r="K3047" s="7">
        <v>7348</v>
      </c>
      <c r="L3047" s="7">
        <v>5158</v>
      </c>
      <c r="M3047" s="32">
        <v>2190</v>
      </c>
      <c r="N3047" s="8">
        <v>-1.9354838709677469E-2</v>
      </c>
      <c r="O3047" s="8">
        <v>-0.16480867731244353</v>
      </c>
      <c r="P3047" s="20">
        <v>0.3233936812211573</v>
      </c>
      <c r="Q3047" s="8">
        <v>0.24506512689673698</v>
      </c>
      <c r="R3047" s="8">
        <v>0.26864988558352398</v>
      </c>
      <c r="S3047" s="20">
        <v>0.21156971075723097</v>
      </c>
    </row>
    <row r="3048" spans="1:19" ht="13.5" customHeight="1" x14ac:dyDescent="0.2">
      <c r="A3048" s="6">
        <v>43098</v>
      </c>
      <c r="B3048" s="19">
        <v>42734</v>
      </c>
      <c r="C3048" s="19">
        <v>41278</v>
      </c>
      <c r="D3048" s="16" t="s">
        <v>7</v>
      </c>
      <c r="E3048" s="7">
        <v>9613</v>
      </c>
      <c r="F3048" s="7">
        <v>6511</v>
      </c>
      <c r="G3048" s="32">
        <v>3102</v>
      </c>
      <c r="H3048" s="7">
        <v>7774</v>
      </c>
      <c r="I3048" s="7">
        <v>5026</v>
      </c>
      <c r="J3048" s="32">
        <v>2748</v>
      </c>
      <c r="K3048" s="7">
        <v>7784</v>
      </c>
      <c r="L3048" s="7">
        <v>5143</v>
      </c>
      <c r="M3048" s="32">
        <v>2641</v>
      </c>
      <c r="N3048" s="8">
        <v>0.23655775662464618</v>
      </c>
      <c r="O3048" s="8">
        <v>0.29546358933545558</v>
      </c>
      <c r="P3048" s="20">
        <v>0.12882096069868987</v>
      </c>
      <c r="Q3048" s="8">
        <v>0.3680091077273373</v>
      </c>
      <c r="R3048" s="8">
        <v>0.33367472347398608</v>
      </c>
      <c r="S3048" s="20">
        <v>0.44615384615384612</v>
      </c>
    </row>
    <row r="3049" spans="1:19" ht="13.5" customHeight="1" x14ac:dyDescent="0.2">
      <c r="A3049" s="6">
        <v>43099</v>
      </c>
      <c r="B3049" s="19">
        <v>42735</v>
      </c>
      <c r="C3049" s="19">
        <v>41279</v>
      </c>
      <c r="D3049" s="16" t="s">
        <v>1</v>
      </c>
      <c r="E3049" s="7">
        <v>9429</v>
      </c>
      <c r="F3049" s="7">
        <v>5644</v>
      </c>
      <c r="G3049" s="32">
        <v>3785</v>
      </c>
      <c r="H3049" s="7">
        <v>7222</v>
      </c>
      <c r="I3049" s="7">
        <v>4642</v>
      </c>
      <c r="J3049" s="32">
        <v>2580</v>
      </c>
      <c r="K3049" s="7">
        <v>7634</v>
      </c>
      <c r="L3049" s="7">
        <v>4861</v>
      </c>
      <c r="M3049" s="32">
        <v>2773</v>
      </c>
      <c r="N3049" s="8">
        <v>0.30559401827748545</v>
      </c>
      <c r="O3049" s="8">
        <v>0.21585523481258084</v>
      </c>
      <c r="P3049" s="20">
        <v>0.46705426356589141</v>
      </c>
      <c r="Q3049" s="8">
        <v>0.12343619683069229</v>
      </c>
      <c r="R3049" s="8">
        <v>0.13310580204778155</v>
      </c>
      <c r="S3049" s="20">
        <v>0.10932004689331776</v>
      </c>
    </row>
    <row r="3050" spans="1:19" ht="13.5" customHeight="1" x14ac:dyDescent="0.2">
      <c r="A3050" s="6">
        <v>43100</v>
      </c>
      <c r="B3050" s="19">
        <v>42736</v>
      </c>
      <c r="C3050" s="19">
        <v>41280</v>
      </c>
      <c r="D3050" s="16" t="s">
        <v>2</v>
      </c>
      <c r="E3050" s="7">
        <v>8546</v>
      </c>
      <c r="F3050" s="7">
        <v>5139</v>
      </c>
      <c r="G3050" s="32">
        <v>3407</v>
      </c>
      <c r="H3050" s="7">
        <v>8543</v>
      </c>
      <c r="I3050" s="7">
        <v>5281</v>
      </c>
      <c r="J3050" s="32">
        <v>3262</v>
      </c>
      <c r="K3050" s="7">
        <v>6631</v>
      </c>
      <c r="L3050" s="7">
        <v>4322</v>
      </c>
      <c r="M3050" s="32">
        <v>2309</v>
      </c>
      <c r="N3050" s="8">
        <v>3.5116469624263402E-4</v>
      </c>
      <c r="O3050" s="8">
        <v>-2.6888846809316469E-2</v>
      </c>
      <c r="P3050" s="20">
        <v>4.445125689760876E-2</v>
      </c>
      <c r="Q3050" s="8">
        <v>-3.1285422806619834E-2</v>
      </c>
      <c r="R3050" s="8">
        <v>-3.4204096974252973E-2</v>
      </c>
      <c r="S3050" s="20">
        <v>-2.6849471579548645E-2</v>
      </c>
    </row>
    <row r="3051" spans="1:19" ht="13.5" customHeight="1" x14ac:dyDescent="0.2">
      <c r="A3051" s="6">
        <v>43101</v>
      </c>
      <c r="B3051" s="19">
        <v>42737</v>
      </c>
      <c r="C3051" s="19">
        <v>41281</v>
      </c>
      <c r="D3051" s="16" t="s">
        <v>3</v>
      </c>
      <c r="E3051" s="7">
        <v>8710</v>
      </c>
      <c r="F3051" s="7">
        <v>5866</v>
      </c>
      <c r="G3051" s="32">
        <v>2844</v>
      </c>
      <c r="H3051" s="7">
        <v>7849</v>
      </c>
      <c r="I3051" s="7">
        <v>5524</v>
      </c>
      <c r="J3051" s="32">
        <v>2325</v>
      </c>
      <c r="K3051" s="7">
        <v>5798</v>
      </c>
      <c r="L3051" s="7">
        <v>3830</v>
      </c>
      <c r="M3051" s="32">
        <v>1968</v>
      </c>
      <c r="N3051" s="8">
        <v>0.10969550261179761</v>
      </c>
      <c r="O3051" s="8">
        <v>6.1911658218682053E-2</v>
      </c>
      <c r="P3051" s="20">
        <v>0.22322580645161283</v>
      </c>
      <c r="Q3051" s="8">
        <v>0.13722418070244147</v>
      </c>
      <c r="R3051" s="8">
        <v>0.15586206896551724</v>
      </c>
      <c r="S3051" s="20">
        <v>0.10061919504643968</v>
      </c>
    </row>
    <row r="3052" spans="1:19" ht="13.5" customHeight="1" x14ac:dyDescent="0.2">
      <c r="A3052" s="6">
        <v>43102</v>
      </c>
      <c r="B3052" s="19">
        <v>42738</v>
      </c>
      <c r="C3052" s="19">
        <v>41282</v>
      </c>
      <c r="D3052" s="16" t="s">
        <v>4</v>
      </c>
      <c r="E3052" s="7">
        <v>8550</v>
      </c>
      <c r="F3052" s="7">
        <v>5844</v>
      </c>
      <c r="G3052" s="32">
        <v>2706</v>
      </c>
      <c r="H3052" s="7">
        <v>8207</v>
      </c>
      <c r="I3052" s="7">
        <v>5614</v>
      </c>
      <c r="J3052" s="32">
        <v>2593</v>
      </c>
      <c r="K3052" s="7">
        <v>5408</v>
      </c>
      <c r="L3052" s="7">
        <v>3002</v>
      </c>
      <c r="M3052" s="32">
        <v>2406</v>
      </c>
      <c r="N3052" s="8">
        <v>4.1793590837090333E-2</v>
      </c>
      <c r="O3052" s="8">
        <v>4.0969006056287949E-2</v>
      </c>
      <c r="P3052" s="20">
        <v>4.3578866178171971E-2</v>
      </c>
      <c r="Q3052" s="8">
        <v>0.20320855614973254</v>
      </c>
      <c r="R3052" s="8">
        <v>0.33699382292381608</v>
      </c>
      <c r="S3052" s="20">
        <v>-1.0603290676416854E-2</v>
      </c>
    </row>
    <row r="3053" spans="1:19" ht="13.5" customHeight="1" x14ac:dyDescent="0.2">
      <c r="A3053" s="6">
        <v>43103</v>
      </c>
      <c r="B3053" s="19">
        <v>42739</v>
      </c>
      <c r="C3053" s="19">
        <v>41283</v>
      </c>
      <c r="D3053" s="16" t="s">
        <v>5</v>
      </c>
      <c r="E3053" s="7">
        <v>8503</v>
      </c>
      <c r="F3053" s="7">
        <v>5557</v>
      </c>
      <c r="G3053" s="32">
        <v>2946</v>
      </c>
      <c r="H3053" s="7">
        <v>7764</v>
      </c>
      <c r="I3053" s="7">
        <v>5281</v>
      </c>
      <c r="J3053" s="32">
        <v>2483</v>
      </c>
      <c r="K3053" s="7">
        <v>6120</v>
      </c>
      <c r="L3053" s="7">
        <v>4208</v>
      </c>
      <c r="M3053" s="32">
        <v>1912</v>
      </c>
      <c r="N3053" s="8">
        <v>9.5182895414734681E-2</v>
      </c>
      <c r="O3053" s="8">
        <v>5.2262829009657175E-2</v>
      </c>
      <c r="P3053" s="20">
        <v>0.18646798227950057</v>
      </c>
      <c r="Q3053" s="8">
        <v>0.3055427606325809</v>
      </c>
      <c r="R3053" s="8">
        <v>0.24876404494382021</v>
      </c>
      <c r="S3053" s="20">
        <v>0.4280174503150751</v>
      </c>
    </row>
    <row r="3054" spans="1:19" ht="13.5" customHeight="1" x14ac:dyDescent="0.2">
      <c r="A3054" s="6">
        <v>43104</v>
      </c>
      <c r="B3054" s="19">
        <v>42740</v>
      </c>
      <c r="C3054" s="19">
        <v>41284</v>
      </c>
      <c r="D3054" s="16" t="s">
        <v>6</v>
      </c>
      <c r="E3054" s="7">
        <v>8775.7141441135391</v>
      </c>
      <c r="F3054" s="7">
        <v>5000.7141441135382</v>
      </c>
      <c r="G3054" s="32">
        <v>3775</v>
      </c>
      <c r="H3054" s="7">
        <v>8577</v>
      </c>
      <c r="I3054" s="7">
        <v>5147</v>
      </c>
      <c r="J3054" s="32">
        <v>3430</v>
      </c>
      <c r="K3054" s="7">
        <v>6313</v>
      </c>
      <c r="L3054" s="7">
        <v>4409</v>
      </c>
      <c r="M3054" s="32">
        <v>1904</v>
      </c>
      <c r="N3054" s="8">
        <v>2.3168257445906448E-2</v>
      </c>
      <c r="O3054" s="8">
        <v>-2.8421576818819072E-2</v>
      </c>
      <c r="P3054" s="20">
        <v>0.10058309037900881</v>
      </c>
      <c r="Q3054" s="8">
        <v>0.13866798288744508</v>
      </c>
      <c r="R3054" s="8">
        <v>0.18923047422438488</v>
      </c>
      <c r="S3054" s="20">
        <v>7.7955454026270798E-2</v>
      </c>
    </row>
    <row r="3055" spans="1:19" ht="13.5" customHeight="1" x14ac:dyDescent="0.2">
      <c r="A3055" s="6">
        <v>43105</v>
      </c>
      <c r="B3055" s="19">
        <v>42741</v>
      </c>
      <c r="C3055" s="19">
        <v>41285</v>
      </c>
      <c r="D3055" s="16" t="s">
        <v>7</v>
      </c>
      <c r="E3055" s="7">
        <v>9119.9641052058505</v>
      </c>
      <c r="F3055" s="7">
        <v>5725.9641052058505</v>
      </c>
      <c r="G3055" s="32">
        <v>3394</v>
      </c>
      <c r="H3055" s="7">
        <v>8185</v>
      </c>
      <c r="I3055" s="7">
        <v>5390</v>
      </c>
      <c r="J3055" s="32">
        <v>2795</v>
      </c>
      <c r="K3055" s="7">
        <v>7007</v>
      </c>
      <c r="L3055" s="7">
        <v>4945</v>
      </c>
      <c r="M3055" s="32">
        <v>2062</v>
      </c>
      <c r="N3055" s="8">
        <v>0.11422896825972506</v>
      </c>
      <c r="O3055" s="8">
        <v>6.2331002821122583E-2</v>
      </c>
      <c r="P3055" s="20">
        <v>0.21431127012522366</v>
      </c>
      <c r="Q3055" s="8">
        <v>0.31506331726111769</v>
      </c>
      <c r="R3055" s="8">
        <v>0.25075668527869177</v>
      </c>
      <c r="S3055" s="20">
        <v>0.43996605854900306</v>
      </c>
    </row>
    <row r="3056" spans="1:19" ht="13.5" customHeight="1" x14ac:dyDescent="0.2">
      <c r="A3056" s="6">
        <v>43106</v>
      </c>
      <c r="B3056" s="19">
        <v>42742</v>
      </c>
      <c r="C3056" s="19">
        <v>41286</v>
      </c>
      <c r="D3056" s="16" t="s">
        <v>1</v>
      </c>
      <c r="E3056" s="7">
        <v>10071.667453345155</v>
      </c>
      <c r="F3056" s="7">
        <v>5999.667453345156</v>
      </c>
      <c r="G3056" s="32">
        <v>4072</v>
      </c>
      <c r="H3056" s="7">
        <v>8483</v>
      </c>
      <c r="I3056" s="7">
        <v>4836</v>
      </c>
      <c r="J3056" s="32">
        <v>3647</v>
      </c>
      <c r="K3056" s="7">
        <v>7058</v>
      </c>
      <c r="L3056" s="7">
        <v>4466</v>
      </c>
      <c r="M3056" s="32">
        <v>2592</v>
      </c>
      <c r="N3056" s="8">
        <v>0.18727660654781975</v>
      </c>
      <c r="O3056" s="8">
        <v>0.24062602426492052</v>
      </c>
      <c r="P3056" s="20">
        <v>0.11653413764738141</v>
      </c>
      <c r="Q3056" s="8">
        <v>0.27392707479700928</v>
      </c>
      <c r="R3056" s="8">
        <v>0.38304920547375665</v>
      </c>
      <c r="S3056" s="20">
        <v>0.14125560538116599</v>
      </c>
    </row>
    <row r="3057" spans="1:19" ht="13.5" customHeight="1" x14ac:dyDescent="0.2">
      <c r="A3057" s="6">
        <v>43107</v>
      </c>
      <c r="B3057" s="19">
        <v>42743</v>
      </c>
      <c r="C3057" s="19">
        <v>41287</v>
      </c>
      <c r="D3057" s="16" t="s">
        <v>2</v>
      </c>
      <c r="E3057" s="7">
        <v>8906.4029600918839</v>
      </c>
      <c r="F3057" s="7">
        <v>4790.4029600918848</v>
      </c>
      <c r="G3057" s="32">
        <v>4116</v>
      </c>
      <c r="H3057" s="7">
        <v>8732</v>
      </c>
      <c r="I3057" s="7">
        <v>5199</v>
      </c>
      <c r="J3057" s="32">
        <v>3533</v>
      </c>
      <c r="K3057" s="7">
        <v>6237</v>
      </c>
      <c r="L3057" s="7">
        <v>4139</v>
      </c>
      <c r="M3057" s="32">
        <v>2098</v>
      </c>
      <c r="N3057" s="8">
        <v>1.9972853881342623E-2</v>
      </c>
      <c r="O3057" s="8">
        <v>-7.8591467572247553E-2</v>
      </c>
      <c r="P3057" s="20">
        <v>0.16501556750636848</v>
      </c>
      <c r="Q3057" s="8">
        <v>0.16074585691279597</v>
      </c>
      <c r="R3057" s="8">
        <v>3.4420850808007941E-2</v>
      </c>
      <c r="S3057" s="20">
        <v>0.35305719921104539</v>
      </c>
    </row>
    <row r="3058" spans="1:19" ht="13.5" customHeight="1" x14ac:dyDescent="0.2">
      <c r="A3058" s="6">
        <v>43108</v>
      </c>
      <c r="B3058" s="19">
        <v>42744</v>
      </c>
      <c r="C3058" s="19">
        <v>41288</v>
      </c>
      <c r="D3058" s="16" t="s">
        <v>3</v>
      </c>
      <c r="E3058" s="7">
        <v>8042.9908651503065</v>
      </c>
      <c r="F3058" s="7">
        <v>4591.9908651503065</v>
      </c>
      <c r="G3058" s="32">
        <v>3451</v>
      </c>
      <c r="H3058" s="7">
        <v>6179</v>
      </c>
      <c r="I3058" s="7">
        <v>3774</v>
      </c>
      <c r="J3058" s="32">
        <v>2405</v>
      </c>
      <c r="K3058" s="7">
        <v>6052</v>
      </c>
      <c r="L3058" s="7">
        <v>4358</v>
      </c>
      <c r="M3058" s="32">
        <v>1694</v>
      </c>
      <c r="N3058" s="8">
        <v>0.30166545802723843</v>
      </c>
      <c r="O3058" s="8">
        <v>0.21674373745371134</v>
      </c>
      <c r="P3058" s="20">
        <v>0.43492723492723484</v>
      </c>
      <c r="Q3058" s="8">
        <v>0.38528950484848545</v>
      </c>
      <c r="R3058" s="8">
        <v>0.24613049257810227</v>
      </c>
      <c r="S3058" s="20">
        <v>0.6270627062706271</v>
      </c>
    </row>
    <row r="3059" spans="1:19" ht="13.5" customHeight="1" x14ac:dyDescent="0.2">
      <c r="A3059" s="6">
        <v>43109</v>
      </c>
      <c r="B3059" s="19">
        <v>42745</v>
      </c>
      <c r="C3059" s="19">
        <v>41289</v>
      </c>
      <c r="D3059" s="16" t="s">
        <v>4</v>
      </c>
      <c r="E3059" s="7">
        <v>5850.4331436098655</v>
      </c>
      <c r="F3059" s="7">
        <v>3274.4331436098651</v>
      </c>
      <c r="G3059" s="32">
        <v>2576</v>
      </c>
      <c r="H3059" s="7">
        <v>6427</v>
      </c>
      <c r="I3059" s="7">
        <v>3717</v>
      </c>
      <c r="J3059" s="32">
        <v>2710</v>
      </c>
      <c r="K3059" s="7">
        <v>5771</v>
      </c>
      <c r="L3059" s="7">
        <v>3316</v>
      </c>
      <c r="M3059" s="32">
        <v>2455</v>
      </c>
      <c r="N3059" s="8">
        <v>-8.9710106797904809E-2</v>
      </c>
      <c r="O3059" s="8">
        <v>-0.11906560570087033</v>
      </c>
      <c r="P3059" s="20">
        <v>-4.9446494464944646E-2</v>
      </c>
      <c r="Q3059" s="8">
        <v>-0.11571445834191874</v>
      </c>
      <c r="R3059" s="8">
        <v>-0.16638667423374109</v>
      </c>
      <c r="S3059" s="20">
        <v>-4.166666666666663E-2</v>
      </c>
    </row>
    <row r="3060" spans="1:19" ht="13.5" customHeight="1" x14ac:dyDescent="0.2">
      <c r="A3060" s="6">
        <v>43110</v>
      </c>
      <c r="B3060" s="19">
        <v>42746</v>
      </c>
      <c r="C3060" s="19">
        <v>41290</v>
      </c>
      <c r="D3060" s="16" t="s">
        <v>5</v>
      </c>
      <c r="E3060" s="7">
        <v>7252.3851780146706</v>
      </c>
      <c r="F3060" s="7">
        <v>4403.3851780146706</v>
      </c>
      <c r="G3060" s="32">
        <v>2849</v>
      </c>
      <c r="H3060" s="7">
        <v>6742</v>
      </c>
      <c r="I3060" s="7">
        <v>4400</v>
      </c>
      <c r="J3060" s="32">
        <v>2342</v>
      </c>
      <c r="K3060" s="7">
        <v>5549</v>
      </c>
      <c r="L3060" s="7">
        <v>3676</v>
      </c>
      <c r="M3060" s="32">
        <v>1873</v>
      </c>
      <c r="N3060" s="8">
        <v>7.5702340257293166E-2</v>
      </c>
      <c r="O3060" s="8">
        <v>7.6935863969795903E-4</v>
      </c>
      <c r="P3060" s="20">
        <v>0.21648163962425282</v>
      </c>
      <c r="Q3060" s="8">
        <v>0.17257642328450618</v>
      </c>
      <c r="R3060" s="8">
        <v>7.1122641210087822E-2</v>
      </c>
      <c r="S3060" s="20">
        <v>0.37367405978784962</v>
      </c>
    </row>
    <row r="3061" spans="1:19" ht="13.5" customHeight="1" x14ac:dyDescent="0.2">
      <c r="A3061" s="6">
        <v>43111</v>
      </c>
      <c r="B3061" s="19">
        <v>42747</v>
      </c>
      <c r="C3061" s="19">
        <v>41291</v>
      </c>
      <c r="D3061" s="16" t="s">
        <v>6</v>
      </c>
      <c r="E3061" s="7">
        <v>6845.8136829563682</v>
      </c>
      <c r="F3061" s="7">
        <v>3657.8136829563682</v>
      </c>
      <c r="G3061" s="32">
        <v>3188</v>
      </c>
      <c r="H3061" s="7">
        <v>7276</v>
      </c>
      <c r="I3061" s="7">
        <v>4286</v>
      </c>
      <c r="J3061" s="32">
        <v>2990</v>
      </c>
      <c r="K3061" s="7">
        <v>6302</v>
      </c>
      <c r="L3061" s="7">
        <v>4142</v>
      </c>
      <c r="M3061" s="32">
        <v>2160</v>
      </c>
      <c r="N3061" s="8">
        <v>-5.9124012787744928E-2</v>
      </c>
      <c r="O3061" s="8">
        <v>-0.14656703617443578</v>
      </c>
      <c r="P3061" s="20">
        <v>6.6220735785953222E-2</v>
      </c>
      <c r="Q3061" s="8">
        <v>-2.9375629809107018E-2</v>
      </c>
      <c r="R3061" s="8">
        <v>-6.6884264551946848E-2</v>
      </c>
      <c r="S3061" s="20">
        <v>1.755505904883492E-2</v>
      </c>
    </row>
    <row r="3062" spans="1:19" ht="13.5" customHeight="1" x14ac:dyDescent="0.2">
      <c r="A3062" s="6">
        <v>43112</v>
      </c>
      <c r="B3062" s="19">
        <v>42748</v>
      </c>
      <c r="C3062" s="19">
        <v>41292</v>
      </c>
      <c r="D3062" s="16" t="s">
        <v>7</v>
      </c>
      <c r="E3062" s="7">
        <v>7193.3720075091587</v>
      </c>
      <c r="F3062" s="7">
        <v>4257.3720075091587</v>
      </c>
      <c r="G3062" s="32">
        <v>2936</v>
      </c>
      <c r="H3062" s="7">
        <v>7050</v>
      </c>
      <c r="I3062" s="7">
        <v>4270</v>
      </c>
      <c r="J3062" s="32">
        <v>2780</v>
      </c>
      <c r="K3062" s="7">
        <v>6533</v>
      </c>
      <c r="L3062" s="7">
        <v>4151</v>
      </c>
      <c r="M3062" s="32">
        <v>2382</v>
      </c>
      <c r="N3062" s="8">
        <v>2.0336454965838024E-2</v>
      </c>
      <c r="O3062" s="8">
        <v>-2.9573752905951434E-3</v>
      </c>
      <c r="P3062" s="20">
        <v>5.6115107913669027E-2</v>
      </c>
      <c r="Q3062" s="8">
        <v>0.22461219058719073</v>
      </c>
      <c r="R3062" s="8">
        <v>0.1015192774926672</v>
      </c>
      <c r="S3062" s="20">
        <v>0.46142359382777509</v>
      </c>
    </row>
    <row r="3063" spans="1:19" ht="13.5" customHeight="1" x14ac:dyDescent="0.2">
      <c r="A3063" s="6">
        <v>43113</v>
      </c>
      <c r="B3063" s="19">
        <v>42749</v>
      </c>
      <c r="C3063" s="19">
        <v>41293</v>
      </c>
      <c r="D3063" s="16" t="s">
        <v>1</v>
      </c>
      <c r="E3063" s="7">
        <v>7498.8542164186847</v>
      </c>
      <c r="F3063" s="7">
        <v>3916.8542164186847</v>
      </c>
      <c r="G3063" s="32">
        <v>3582</v>
      </c>
      <c r="H3063" s="7">
        <v>7833</v>
      </c>
      <c r="I3063" s="7">
        <v>4152</v>
      </c>
      <c r="J3063" s="32">
        <v>3681</v>
      </c>
      <c r="K3063" s="7">
        <v>6650</v>
      </c>
      <c r="L3063" s="7">
        <v>3951</v>
      </c>
      <c r="M3063" s="32">
        <v>2699</v>
      </c>
      <c r="N3063" s="8">
        <v>-4.2658723807138421E-2</v>
      </c>
      <c r="O3063" s="8">
        <v>-5.6634340939623162E-2</v>
      </c>
      <c r="P3063" s="20">
        <v>-2.6894865525672329E-2</v>
      </c>
      <c r="Q3063" s="8">
        <v>9.5388013487729406E-3</v>
      </c>
      <c r="R3063" s="8">
        <v>-3.6444227203275559E-2</v>
      </c>
      <c r="S3063" s="20">
        <v>6.5120428189116897E-2</v>
      </c>
    </row>
    <row r="3064" spans="1:19" ht="13.5" customHeight="1" x14ac:dyDescent="0.2">
      <c r="A3064" s="6">
        <v>43114</v>
      </c>
      <c r="B3064" s="19">
        <v>42750</v>
      </c>
      <c r="C3064" s="19">
        <v>41294</v>
      </c>
      <c r="D3064" s="16" t="s">
        <v>2</v>
      </c>
      <c r="E3064" s="7">
        <v>7614.2346689365531</v>
      </c>
      <c r="F3064" s="7">
        <v>4244.2346689365531</v>
      </c>
      <c r="G3064" s="32">
        <v>3370</v>
      </c>
      <c r="H3064" s="7">
        <v>8046</v>
      </c>
      <c r="I3064" s="7">
        <v>4941</v>
      </c>
      <c r="J3064" s="32">
        <v>3105</v>
      </c>
      <c r="K3064" s="7">
        <v>6546</v>
      </c>
      <c r="L3064" s="7">
        <v>4471</v>
      </c>
      <c r="M3064" s="32">
        <v>2075</v>
      </c>
      <c r="N3064" s="8">
        <v>-5.3662109254716261E-2</v>
      </c>
      <c r="O3064" s="8">
        <v>-0.14101706761049315</v>
      </c>
      <c r="P3064" s="20">
        <v>8.5346215780998325E-2</v>
      </c>
      <c r="Q3064" s="8">
        <v>5.0468148015514469E-3</v>
      </c>
      <c r="R3064" s="8">
        <v>-3.4084053496460376E-2</v>
      </c>
      <c r="S3064" s="20">
        <v>5.9082338152105507E-2</v>
      </c>
    </row>
    <row r="3065" spans="1:19" ht="13.5" customHeight="1" x14ac:dyDescent="0.2">
      <c r="A3065" s="6">
        <v>43115</v>
      </c>
      <c r="B3065" s="19">
        <v>42751</v>
      </c>
      <c r="C3065" s="19">
        <v>41295</v>
      </c>
      <c r="D3065" s="16" t="s">
        <v>3</v>
      </c>
      <c r="E3065" s="7">
        <v>7297.0551719435043</v>
      </c>
      <c r="F3065" s="7">
        <v>4385.0551719435043</v>
      </c>
      <c r="G3065" s="32">
        <v>2912</v>
      </c>
      <c r="H3065" s="7">
        <v>6554</v>
      </c>
      <c r="I3065" s="7">
        <v>4161</v>
      </c>
      <c r="J3065" s="32">
        <v>2393</v>
      </c>
      <c r="K3065" s="7">
        <v>5934</v>
      </c>
      <c r="L3065" s="7">
        <v>4293</v>
      </c>
      <c r="M3065" s="32">
        <v>1641</v>
      </c>
      <c r="N3065" s="8">
        <v>0.11337430148664995</v>
      </c>
      <c r="O3065" s="8">
        <v>5.3846472468998874E-2</v>
      </c>
      <c r="P3065" s="20">
        <v>0.21688257417467605</v>
      </c>
      <c r="Q3065" s="8">
        <v>0.13643594018743244</v>
      </c>
      <c r="R3065" s="8">
        <v>4.9307291683059251E-2</v>
      </c>
      <c r="S3065" s="20">
        <v>0.29884032114183756</v>
      </c>
    </row>
    <row r="3066" spans="1:19" ht="13.5" customHeight="1" x14ac:dyDescent="0.2">
      <c r="A3066" s="6">
        <v>43116</v>
      </c>
      <c r="B3066" s="19">
        <v>42752</v>
      </c>
      <c r="C3066" s="19">
        <v>41296</v>
      </c>
      <c r="D3066" s="16" t="s">
        <v>4</v>
      </c>
      <c r="E3066" s="7">
        <v>5479.2480923230987</v>
      </c>
      <c r="F3066" s="7">
        <v>3091.2480923230987</v>
      </c>
      <c r="G3066" s="32">
        <v>2388</v>
      </c>
      <c r="H3066" s="7">
        <v>6350</v>
      </c>
      <c r="I3066" s="7">
        <v>3710</v>
      </c>
      <c r="J3066" s="32">
        <v>2640</v>
      </c>
      <c r="K3066" s="7">
        <v>5306</v>
      </c>
      <c r="L3066" s="7">
        <v>3429</v>
      </c>
      <c r="M3066" s="32">
        <v>1877</v>
      </c>
      <c r="N3066" s="8">
        <v>-0.13712628467352772</v>
      </c>
      <c r="O3066" s="8">
        <v>-0.16677948993986558</v>
      </c>
      <c r="P3066" s="20">
        <v>-9.5454545454545459E-2</v>
      </c>
      <c r="Q3066" s="8">
        <v>-0.11852508167260312</v>
      </c>
      <c r="R3066" s="8">
        <v>-0.17588693886347673</v>
      </c>
      <c r="S3066" s="20">
        <v>-3.123732251521294E-2</v>
      </c>
    </row>
    <row r="3067" spans="1:19" ht="13.5" customHeight="1" x14ac:dyDescent="0.2">
      <c r="A3067" s="6">
        <v>43117</v>
      </c>
      <c r="B3067" s="19">
        <v>42753</v>
      </c>
      <c r="C3067" s="19">
        <v>41297</v>
      </c>
      <c r="D3067" s="16" t="s">
        <v>5</v>
      </c>
      <c r="E3067" s="7">
        <v>6474.4424716084213</v>
      </c>
      <c r="F3067" s="7">
        <v>3861.4424716084218</v>
      </c>
      <c r="G3067" s="32">
        <v>2613</v>
      </c>
      <c r="H3067" s="7">
        <v>6847</v>
      </c>
      <c r="I3067" s="7">
        <v>4570</v>
      </c>
      <c r="J3067" s="32">
        <v>2277</v>
      </c>
      <c r="K3067" s="7">
        <v>6229</v>
      </c>
      <c r="L3067" s="7">
        <v>4364</v>
      </c>
      <c r="M3067" s="32">
        <v>1865</v>
      </c>
      <c r="N3067" s="8">
        <v>-5.4411790330302079E-2</v>
      </c>
      <c r="O3067" s="8">
        <v>-0.15504541102660352</v>
      </c>
      <c r="P3067" s="20">
        <v>0.14756258234519115</v>
      </c>
      <c r="Q3067" s="8">
        <v>4.679748934655148E-2</v>
      </c>
      <c r="R3067" s="8">
        <v>-0.11677894062021454</v>
      </c>
      <c r="S3067" s="20">
        <v>0.44125758411472704</v>
      </c>
    </row>
    <row r="3068" spans="1:19" ht="13.5" customHeight="1" x14ac:dyDescent="0.2">
      <c r="A3068" s="6">
        <v>43118</v>
      </c>
      <c r="B3068" s="19">
        <v>42754</v>
      </c>
      <c r="C3068" s="19">
        <v>41298</v>
      </c>
      <c r="D3068" s="16" t="s">
        <v>6</v>
      </c>
      <c r="E3068" s="7">
        <v>7156.4262198444649</v>
      </c>
      <c r="F3068" s="7">
        <v>3923.4262198444649</v>
      </c>
      <c r="G3068" s="32">
        <v>3233</v>
      </c>
      <c r="H3068" s="7">
        <v>7410</v>
      </c>
      <c r="I3068" s="7">
        <v>4196</v>
      </c>
      <c r="J3068" s="32">
        <v>3214</v>
      </c>
      <c r="K3068" s="7">
        <v>6235</v>
      </c>
      <c r="L3068" s="7">
        <v>4559</v>
      </c>
      <c r="M3068" s="32">
        <v>1676</v>
      </c>
      <c r="N3068" s="8">
        <v>-3.4220483151894077E-2</v>
      </c>
      <c r="O3068" s="8">
        <v>-6.4960386119050306E-2</v>
      </c>
      <c r="P3068" s="20">
        <v>5.9116365899190004E-3</v>
      </c>
      <c r="Q3068" s="8">
        <v>6.5261420042343588E-2</v>
      </c>
      <c r="R3068" s="8">
        <v>-6.8512293484220166E-2</v>
      </c>
      <c r="S3068" s="20">
        <v>0.29010375099760566</v>
      </c>
    </row>
    <row r="3069" spans="1:19" ht="13.5" customHeight="1" x14ac:dyDescent="0.2">
      <c r="A3069" s="6">
        <v>43119</v>
      </c>
      <c r="B3069" s="19">
        <v>42755</v>
      </c>
      <c r="C3069" s="19">
        <v>41299</v>
      </c>
      <c r="D3069" s="16" t="s">
        <v>7</v>
      </c>
      <c r="E3069" s="7">
        <v>6966.6437720537333</v>
      </c>
      <c r="F3069" s="7">
        <v>4288.6437720537333</v>
      </c>
      <c r="G3069" s="32">
        <v>2678</v>
      </c>
      <c r="H3069" s="7">
        <v>7392</v>
      </c>
      <c r="I3069" s="7">
        <v>4617</v>
      </c>
      <c r="J3069" s="32">
        <v>2775</v>
      </c>
      <c r="K3069" s="7">
        <v>6043</v>
      </c>
      <c r="L3069" s="7">
        <v>4064</v>
      </c>
      <c r="M3069" s="32">
        <v>1979</v>
      </c>
      <c r="N3069" s="8">
        <v>-5.754277975463562E-2</v>
      </c>
      <c r="O3069" s="8">
        <v>-7.1118957753144141E-2</v>
      </c>
      <c r="P3069" s="20">
        <v>-3.4954954954954931E-2</v>
      </c>
      <c r="Q3069" s="8">
        <v>0.10827931467606322</v>
      </c>
      <c r="R3069" s="8">
        <v>1.1472587748522001E-2</v>
      </c>
      <c r="S3069" s="20">
        <v>0.30889540566959917</v>
      </c>
    </row>
    <row r="3070" spans="1:19" ht="13.5" customHeight="1" x14ac:dyDescent="0.2">
      <c r="A3070" s="6">
        <v>43120</v>
      </c>
      <c r="B3070" s="19">
        <v>42756</v>
      </c>
      <c r="C3070" s="19">
        <v>41300</v>
      </c>
      <c r="D3070" s="16" t="s">
        <v>1</v>
      </c>
      <c r="E3070" s="7">
        <v>7289.5987010326553</v>
      </c>
      <c r="F3070" s="7">
        <v>4061.5987010326548</v>
      </c>
      <c r="G3070" s="32">
        <v>3228</v>
      </c>
      <c r="H3070" s="7">
        <v>7608</v>
      </c>
      <c r="I3070" s="7">
        <v>4128</v>
      </c>
      <c r="J3070" s="32">
        <v>3480</v>
      </c>
      <c r="K3070" s="7">
        <v>5975</v>
      </c>
      <c r="L3070" s="7">
        <v>3827</v>
      </c>
      <c r="M3070" s="32">
        <v>2148</v>
      </c>
      <c r="N3070" s="8">
        <v>-4.1850854228094758E-2</v>
      </c>
      <c r="O3070" s="8">
        <v>-1.6085585990151419E-2</v>
      </c>
      <c r="P3070" s="20">
        <v>-7.241379310344831E-2</v>
      </c>
      <c r="Q3070" s="8">
        <v>3.2228646422069573E-2</v>
      </c>
      <c r="R3070" s="8">
        <v>7.0911730802516448E-3</v>
      </c>
      <c r="S3070" s="20">
        <v>6.5698250247606449E-2</v>
      </c>
    </row>
    <row r="3071" spans="1:19" ht="13.5" customHeight="1" x14ac:dyDescent="0.2">
      <c r="A3071" s="6">
        <v>43121</v>
      </c>
      <c r="B3071" s="19">
        <v>42757</v>
      </c>
      <c r="C3071" s="19">
        <v>41301</v>
      </c>
      <c r="D3071" s="16" t="s">
        <v>2</v>
      </c>
      <c r="E3071" s="7">
        <v>7075.9903567828287</v>
      </c>
      <c r="F3071" s="7">
        <v>4322.9903567828287</v>
      </c>
      <c r="G3071" s="32">
        <v>2753</v>
      </c>
      <c r="H3071" s="7">
        <v>7938</v>
      </c>
      <c r="I3071" s="7">
        <v>4809</v>
      </c>
      <c r="J3071" s="32">
        <v>3129</v>
      </c>
      <c r="K3071" s="7">
        <v>6790</v>
      </c>
      <c r="L3071" s="7">
        <v>4847</v>
      </c>
      <c r="M3071" s="32">
        <v>1943</v>
      </c>
      <c r="N3071" s="8">
        <v>-0.108592799599039</v>
      </c>
      <c r="O3071" s="8">
        <v>-0.1010625167846062</v>
      </c>
      <c r="P3071" s="20">
        <v>-0.12016618728028128</v>
      </c>
      <c r="Q3071" s="8">
        <v>2.5357246309640535E-2</v>
      </c>
      <c r="R3071" s="8">
        <v>6.9858739303119144E-3</v>
      </c>
      <c r="S3071" s="20">
        <v>5.5598159509202549E-2</v>
      </c>
    </row>
    <row r="3072" spans="1:19" ht="13.5" customHeight="1" x14ac:dyDescent="0.2">
      <c r="A3072" s="6">
        <v>43122</v>
      </c>
      <c r="B3072" s="19">
        <v>42758</v>
      </c>
      <c r="C3072" s="19">
        <v>41302</v>
      </c>
      <c r="D3072" s="16" t="s">
        <v>3</v>
      </c>
      <c r="E3072" s="7">
        <v>6155.3571226114718</v>
      </c>
      <c r="F3072" s="7">
        <v>3607.3571226114718</v>
      </c>
      <c r="G3072" s="32">
        <v>2548</v>
      </c>
      <c r="H3072" s="7">
        <v>6928</v>
      </c>
      <c r="I3072" s="7">
        <v>4529</v>
      </c>
      <c r="J3072" s="32">
        <v>2399</v>
      </c>
      <c r="K3072" s="7">
        <v>6320</v>
      </c>
      <c r="L3072" s="7">
        <v>4342</v>
      </c>
      <c r="M3072" s="32">
        <v>1978</v>
      </c>
      <c r="N3072" s="8">
        <v>-0.11152466475007627</v>
      </c>
      <c r="O3072" s="8">
        <v>-0.20349809613347936</v>
      </c>
      <c r="P3072" s="20">
        <v>6.2109212171738148E-2</v>
      </c>
      <c r="Q3072" s="8">
        <v>6.9195261874495761E-2</v>
      </c>
      <c r="R3072" s="8">
        <v>-6.6660511614108242E-2</v>
      </c>
      <c r="S3072" s="20">
        <v>0.34672304439746293</v>
      </c>
    </row>
    <row r="3073" spans="1:19" ht="13.5" customHeight="1" x14ac:dyDescent="0.2">
      <c r="A3073" s="6">
        <v>43123</v>
      </c>
      <c r="B3073" s="19">
        <v>42759</v>
      </c>
      <c r="C3073" s="19">
        <v>41303</v>
      </c>
      <c r="D3073" s="16" t="s">
        <v>4</v>
      </c>
      <c r="E3073" s="7">
        <v>6591.4700874462587</v>
      </c>
      <c r="F3073" s="7">
        <v>4191.4700874462587</v>
      </c>
      <c r="G3073" s="32">
        <v>2400</v>
      </c>
      <c r="H3073" s="7">
        <v>6619</v>
      </c>
      <c r="I3073" s="7">
        <v>4150</v>
      </c>
      <c r="J3073" s="32">
        <v>2469</v>
      </c>
      <c r="K3073" s="7">
        <v>6216</v>
      </c>
      <c r="L3073" s="7">
        <v>4208</v>
      </c>
      <c r="M3073" s="32">
        <v>2008</v>
      </c>
      <c r="N3073" s="8">
        <v>-4.1592253442727101E-3</v>
      </c>
      <c r="O3073" s="8">
        <v>9.9927921557250166E-3</v>
      </c>
      <c r="P3073" s="20">
        <v>-2.7946537059538312E-2</v>
      </c>
      <c r="Q3073" s="8">
        <v>7.9330291050639934E-2</v>
      </c>
      <c r="R3073" s="8">
        <v>6.1137991949733461E-3</v>
      </c>
      <c r="S3073" s="20">
        <v>0.2364760432766615</v>
      </c>
    </row>
    <row r="3074" spans="1:19" ht="13.5" customHeight="1" x14ac:dyDescent="0.2">
      <c r="A3074" s="6">
        <v>43124</v>
      </c>
      <c r="B3074" s="19">
        <v>42760</v>
      </c>
      <c r="C3074" s="19">
        <v>41304</v>
      </c>
      <c r="D3074" s="16" t="s">
        <v>5</v>
      </c>
      <c r="E3074" s="7">
        <v>6747.2191096189908</v>
      </c>
      <c r="F3074" s="7">
        <v>4356.2191096189908</v>
      </c>
      <c r="G3074" s="32">
        <v>2391</v>
      </c>
      <c r="H3074" s="7">
        <v>7057</v>
      </c>
      <c r="I3074" s="7">
        <v>4719</v>
      </c>
      <c r="J3074" s="32">
        <v>2338</v>
      </c>
      <c r="K3074" s="7">
        <v>7025</v>
      </c>
      <c r="L3074" s="7">
        <v>5013</v>
      </c>
      <c r="M3074" s="32">
        <v>2012</v>
      </c>
      <c r="N3074" s="8">
        <v>-4.389696618690786E-2</v>
      </c>
      <c r="O3074" s="8">
        <v>-7.6876645556475776E-2</v>
      </c>
      <c r="P3074" s="20">
        <v>2.2668947818648366E-2</v>
      </c>
      <c r="Q3074" s="8">
        <v>0.12397453100432965</v>
      </c>
      <c r="R3074" s="8">
        <v>-9.9502023593203148E-3</v>
      </c>
      <c r="S3074" s="20">
        <v>0.4915782907049282</v>
      </c>
    </row>
    <row r="3075" spans="1:19" ht="13.5" customHeight="1" x14ac:dyDescent="0.2">
      <c r="A3075" s="6">
        <v>43125</v>
      </c>
      <c r="B3075" s="19">
        <v>42761</v>
      </c>
      <c r="C3075" s="19">
        <v>41305</v>
      </c>
      <c r="D3075" s="16" t="s">
        <v>6</v>
      </c>
      <c r="E3075" s="7">
        <v>7477.0106432670873</v>
      </c>
      <c r="F3075" s="7">
        <v>4108.0106432670873</v>
      </c>
      <c r="G3075" s="32">
        <v>3369</v>
      </c>
      <c r="H3075" s="7">
        <v>7851</v>
      </c>
      <c r="I3075" s="7">
        <v>4818</v>
      </c>
      <c r="J3075" s="32">
        <v>3033</v>
      </c>
      <c r="K3075" s="7">
        <v>6916</v>
      </c>
      <c r="L3075" s="7">
        <v>4968</v>
      </c>
      <c r="M3075" s="32">
        <v>1948</v>
      </c>
      <c r="N3075" s="8">
        <v>-4.7635888005720606E-2</v>
      </c>
      <c r="O3075" s="8">
        <v>-0.14736184241031813</v>
      </c>
      <c r="P3075" s="20">
        <v>0.11078140454995045</v>
      </c>
      <c r="Q3075" s="8">
        <v>7.9400987912095822E-2</v>
      </c>
      <c r="R3075" s="8">
        <v>-3.2726479098872829E-2</v>
      </c>
      <c r="S3075" s="20">
        <v>0.25708955223880592</v>
      </c>
    </row>
    <row r="3076" spans="1:19" ht="13.5" customHeight="1" x14ac:dyDescent="0.2">
      <c r="A3076" s="6">
        <v>43126</v>
      </c>
      <c r="B3076" s="19">
        <v>42762</v>
      </c>
      <c r="C3076" s="19">
        <v>41306</v>
      </c>
      <c r="D3076" s="16" t="s">
        <v>7</v>
      </c>
      <c r="E3076" s="7">
        <v>7261.7950028741616</v>
      </c>
      <c r="F3076" s="7">
        <v>4616.7950028741616</v>
      </c>
      <c r="G3076" s="32">
        <v>2645</v>
      </c>
      <c r="H3076" s="7">
        <v>7159</v>
      </c>
      <c r="I3076" s="7">
        <v>4761</v>
      </c>
      <c r="J3076" s="32">
        <v>2398</v>
      </c>
      <c r="K3076" s="7">
        <v>7158</v>
      </c>
      <c r="L3076" s="7">
        <v>5100</v>
      </c>
      <c r="M3076" s="32">
        <v>2058</v>
      </c>
      <c r="N3076" s="8">
        <v>1.4358849402732465E-2</v>
      </c>
      <c r="O3076" s="8">
        <v>-3.0288804269237191E-2</v>
      </c>
      <c r="P3076" s="20">
        <v>0.10300250208507089</v>
      </c>
      <c r="Q3076" s="8">
        <v>0.23773564051033946</v>
      </c>
      <c r="R3076" s="8">
        <v>2.5954445083147037E-2</v>
      </c>
      <c r="S3076" s="20">
        <v>0.93489392831016827</v>
      </c>
    </row>
    <row r="3077" spans="1:19" ht="13.5" customHeight="1" x14ac:dyDescent="0.2">
      <c r="A3077" s="6">
        <v>43127</v>
      </c>
      <c r="B3077" s="19">
        <v>42763</v>
      </c>
      <c r="C3077" s="19">
        <v>41307</v>
      </c>
      <c r="D3077" s="16" t="s">
        <v>1</v>
      </c>
      <c r="E3077" s="7">
        <v>7006.7088427008539</v>
      </c>
      <c r="F3077" s="7">
        <v>4279.7088427008539</v>
      </c>
      <c r="G3077" s="32">
        <v>2727</v>
      </c>
      <c r="H3077" s="7">
        <v>7918</v>
      </c>
      <c r="I3077" s="7">
        <v>4733</v>
      </c>
      <c r="J3077" s="32">
        <v>3185</v>
      </c>
      <c r="K3077" s="7">
        <v>6918</v>
      </c>
      <c r="L3077" s="7">
        <v>4595</v>
      </c>
      <c r="M3077" s="32">
        <v>2323</v>
      </c>
      <c r="N3077" s="8">
        <v>-0.11509107821408771</v>
      </c>
      <c r="O3077" s="8">
        <v>-9.5772481998551928E-2</v>
      </c>
      <c r="P3077" s="20">
        <v>-0.14379905808477234</v>
      </c>
      <c r="Q3077" s="8">
        <v>-1.1819183605340511E-3</v>
      </c>
      <c r="R3077" s="8">
        <v>-2.2004377810590947E-2</v>
      </c>
      <c r="S3077" s="20">
        <v>3.3345964380447235E-2</v>
      </c>
    </row>
    <row r="3078" spans="1:19" ht="13.5" customHeight="1" x14ac:dyDescent="0.2">
      <c r="A3078" s="6">
        <v>43128</v>
      </c>
      <c r="B3078" s="19">
        <v>42764</v>
      </c>
      <c r="C3078" s="19">
        <v>41308</v>
      </c>
      <c r="D3078" s="16" t="s">
        <v>2</v>
      </c>
      <c r="E3078" s="7">
        <v>6575.4039660870003</v>
      </c>
      <c r="F3078" s="7">
        <v>3864.4039660869998</v>
      </c>
      <c r="G3078" s="32">
        <v>2711</v>
      </c>
      <c r="H3078" s="7">
        <v>7636</v>
      </c>
      <c r="I3078" s="7">
        <v>4808</v>
      </c>
      <c r="J3078" s="32">
        <v>2828</v>
      </c>
      <c r="K3078" s="7">
        <v>7116</v>
      </c>
      <c r="L3078" s="7">
        <v>5078</v>
      </c>
      <c r="M3078" s="32">
        <v>2038</v>
      </c>
      <c r="N3078" s="8">
        <v>-0.13889418987860136</v>
      </c>
      <c r="O3078" s="8">
        <v>-0.19625541470736274</v>
      </c>
      <c r="P3078" s="20">
        <v>-4.1371994342291329E-2</v>
      </c>
      <c r="Q3078" s="8">
        <v>-0.10477822109094614</v>
      </c>
      <c r="R3078" s="8">
        <v>-0.16769244753672197</v>
      </c>
      <c r="S3078" s="20">
        <v>3.3308660251665234E-3</v>
      </c>
    </row>
    <row r="3079" spans="1:19" ht="13.5" customHeight="1" x14ac:dyDescent="0.2">
      <c r="A3079" s="6">
        <v>43129</v>
      </c>
      <c r="B3079" s="19">
        <v>42765</v>
      </c>
      <c r="C3079" s="19">
        <v>41309</v>
      </c>
      <c r="D3079" s="16" t="s">
        <v>3</v>
      </c>
      <c r="E3079" s="7">
        <v>6861.4892204390799</v>
      </c>
      <c r="F3079" s="7">
        <v>4206.4892204390799</v>
      </c>
      <c r="G3079" s="32">
        <v>2655</v>
      </c>
      <c r="H3079" s="7">
        <v>6486</v>
      </c>
      <c r="I3079" s="7">
        <v>4286</v>
      </c>
      <c r="J3079" s="32">
        <v>2200</v>
      </c>
      <c r="K3079" s="7">
        <v>6866</v>
      </c>
      <c r="L3079" s="7">
        <v>4581</v>
      </c>
      <c r="M3079" s="32">
        <v>2285</v>
      </c>
      <c r="N3079" s="8">
        <v>5.7892263404113464E-2</v>
      </c>
      <c r="O3079" s="8">
        <v>-1.8551278478982747E-2</v>
      </c>
      <c r="P3079" s="20">
        <v>0.20681818181818179</v>
      </c>
      <c r="Q3079" s="8">
        <v>0.15552193001668568</v>
      </c>
      <c r="R3079" s="8">
        <v>-1.8322235603481896E-2</v>
      </c>
      <c r="S3079" s="20">
        <v>0.60617059891107083</v>
      </c>
    </row>
    <row r="3080" spans="1:19" ht="13.5" customHeight="1" x14ac:dyDescent="0.2">
      <c r="A3080" s="6">
        <v>43130</v>
      </c>
      <c r="B3080" s="19">
        <v>42766</v>
      </c>
      <c r="C3080" s="19">
        <v>41310</v>
      </c>
      <c r="D3080" s="16" t="s">
        <v>4</v>
      </c>
      <c r="E3080" s="7">
        <v>6387.8273644347701</v>
      </c>
      <c r="F3080" s="7">
        <v>4072.8273644347701</v>
      </c>
      <c r="G3080" s="32">
        <v>2315</v>
      </c>
      <c r="H3080" s="7">
        <v>7211</v>
      </c>
      <c r="I3080" s="7">
        <v>4727</v>
      </c>
      <c r="J3080" s="32">
        <v>2484</v>
      </c>
      <c r="K3080" s="7">
        <v>5903</v>
      </c>
      <c r="L3080" s="7">
        <v>4053</v>
      </c>
      <c r="M3080" s="32">
        <v>1850</v>
      </c>
      <c r="N3080" s="8">
        <v>-0.11415512904801417</v>
      </c>
      <c r="O3080" s="8">
        <v>-0.1383906569843939</v>
      </c>
      <c r="P3080" s="20">
        <v>-6.8035426731078874E-2</v>
      </c>
      <c r="Q3080" s="8">
        <v>-6.8558272902483175E-2</v>
      </c>
      <c r="R3080" s="8">
        <v>-5.5028453727431592E-2</v>
      </c>
      <c r="S3080" s="20">
        <v>-9.1444270015698548E-2</v>
      </c>
    </row>
    <row r="3081" spans="1:19" ht="13.5" customHeight="1" x14ac:dyDescent="0.2">
      <c r="A3081" s="6">
        <v>43131</v>
      </c>
      <c r="B3081" s="19">
        <v>42767</v>
      </c>
      <c r="C3081" s="19">
        <v>41311</v>
      </c>
      <c r="D3081" s="16" t="s">
        <v>5</v>
      </c>
      <c r="E3081" s="7">
        <v>6811.5031440586745</v>
      </c>
      <c r="F3081" s="7">
        <v>4642.5031440586745</v>
      </c>
      <c r="G3081" s="32">
        <v>2169</v>
      </c>
      <c r="H3081" s="7">
        <v>7309</v>
      </c>
      <c r="I3081" s="7">
        <v>4929</v>
      </c>
      <c r="J3081" s="32">
        <v>2380</v>
      </c>
      <c r="K3081" s="7">
        <v>6705</v>
      </c>
      <c r="L3081" s="7">
        <v>4632</v>
      </c>
      <c r="M3081" s="32">
        <v>2073</v>
      </c>
      <c r="N3081" s="8">
        <v>-6.8066336836957952E-2</v>
      </c>
      <c r="O3081" s="8">
        <v>-5.8124742532222662E-2</v>
      </c>
      <c r="P3081" s="20">
        <v>-8.8655462184873968E-2</v>
      </c>
      <c r="Q3081" s="8">
        <v>5.9331748687196706E-2</v>
      </c>
      <c r="R3081" s="8">
        <v>3.0293640492382368E-2</v>
      </c>
      <c r="S3081" s="20">
        <v>0.12733887733887728</v>
      </c>
    </row>
    <row r="3082" spans="1:19" ht="13.5" customHeight="1" x14ac:dyDescent="0.2">
      <c r="A3082" s="6">
        <v>43132</v>
      </c>
      <c r="B3082" s="19">
        <v>42768</v>
      </c>
      <c r="C3082" s="19">
        <v>41312</v>
      </c>
      <c r="D3082" s="16" t="s">
        <v>6</v>
      </c>
      <c r="E3082" s="7">
        <v>7397.4584644301658</v>
      </c>
      <c r="F3082" s="7">
        <v>4605.4584644301658</v>
      </c>
      <c r="G3082" s="32">
        <v>2792</v>
      </c>
      <c r="H3082" s="7">
        <v>7924</v>
      </c>
      <c r="I3082" s="7">
        <v>5346</v>
      </c>
      <c r="J3082" s="32">
        <v>2578</v>
      </c>
      <c r="K3082" s="7">
        <v>6940</v>
      </c>
      <c r="L3082" s="7">
        <v>5045</v>
      </c>
      <c r="M3082" s="32">
        <v>1895</v>
      </c>
      <c r="N3082" s="8">
        <v>-6.6448957038091172E-2</v>
      </c>
      <c r="O3082" s="8">
        <v>-0.13852254687052645</v>
      </c>
      <c r="P3082" s="20">
        <v>8.3010085337470896E-2</v>
      </c>
      <c r="Q3082" s="8">
        <v>-1.5902825005964405E-2</v>
      </c>
      <c r="R3082" s="8">
        <v>2.7316186578221213E-2</v>
      </c>
      <c r="S3082" s="20">
        <v>-7.9762689518787067E-2</v>
      </c>
    </row>
    <row r="3083" spans="1:19" ht="13.5" customHeight="1" x14ac:dyDescent="0.2">
      <c r="A3083" s="6">
        <v>43133</v>
      </c>
      <c r="B3083" s="19">
        <v>42769</v>
      </c>
      <c r="C3083" s="19">
        <v>41313</v>
      </c>
      <c r="D3083" s="16" t="s">
        <v>7</v>
      </c>
      <c r="E3083" s="7">
        <v>7936.4498972869387</v>
      </c>
      <c r="F3083" s="7">
        <v>5406.4498972869387</v>
      </c>
      <c r="G3083" s="32">
        <v>2530</v>
      </c>
      <c r="H3083" s="7">
        <v>7560</v>
      </c>
      <c r="I3083" s="7">
        <v>5104</v>
      </c>
      <c r="J3083" s="32">
        <v>2456</v>
      </c>
      <c r="K3083" s="7">
        <v>7674</v>
      </c>
      <c r="L3083" s="7">
        <v>5607</v>
      </c>
      <c r="M3083" s="32">
        <v>2067</v>
      </c>
      <c r="N3083" s="8">
        <v>4.9794959958589846E-2</v>
      </c>
      <c r="O3083" s="8">
        <v>5.925742501703346E-2</v>
      </c>
      <c r="P3083" s="20">
        <v>3.0130293159609023E-2</v>
      </c>
      <c r="Q3083" s="8">
        <v>0.15489666724198758</v>
      </c>
      <c r="R3083" s="8">
        <v>0.15055328735623297</v>
      </c>
      <c r="S3083" s="20">
        <v>0.16428900138057978</v>
      </c>
    </row>
    <row r="3084" spans="1:19" ht="13.5" customHeight="1" x14ac:dyDescent="0.2">
      <c r="A3084" s="6">
        <v>43134</v>
      </c>
      <c r="B3084" s="19">
        <v>42770</v>
      </c>
      <c r="C3084" s="19">
        <v>41314</v>
      </c>
      <c r="D3084" s="16" t="s">
        <v>1</v>
      </c>
      <c r="E3084" s="7">
        <v>8418.6974640470544</v>
      </c>
      <c r="F3084" s="7">
        <v>5091.6974640470553</v>
      </c>
      <c r="G3084" s="32">
        <v>3327</v>
      </c>
      <c r="H3084" s="7">
        <v>7830</v>
      </c>
      <c r="I3084" s="7">
        <v>4763</v>
      </c>
      <c r="J3084" s="32">
        <v>3067</v>
      </c>
      <c r="K3084" s="7">
        <v>6881</v>
      </c>
      <c r="L3084" s="7">
        <v>4463</v>
      </c>
      <c r="M3084" s="32">
        <v>2418</v>
      </c>
      <c r="N3084" s="8">
        <v>7.5184861308691397E-2</v>
      </c>
      <c r="O3084" s="8">
        <v>6.9010595013028642E-2</v>
      </c>
      <c r="P3084" s="20">
        <v>8.4773394196282936E-2</v>
      </c>
      <c r="Q3084" s="8">
        <v>7.2718840984588917E-2</v>
      </c>
      <c r="R3084" s="8">
        <v>0.1262325733348939</v>
      </c>
      <c r="S3084" s="20">
        <v>0</v>
      </c>
    </row>
    <row r="3085" spans="1:19" ht="13.5" customHeight="1" x14ac:dyDescent="0.2">
      <c r="A3085" s="6">
        <v>43135</v>
      </c>
      <c r="B3085" s="19">
        <v>42771</v>
      </c>
      <c r="C3085" s="19">
        <v>41315</v>
      </c>
      <c r="D3085" s="16" t="s">
        <v>2</v>
      </c>
      <c r="E3085" s="7">
        <v>7819.7831606749114</v>
      </c>
      <c r="F3085" s="7">
        <v>4698.7831606749114</v>
      </c>
      <c r="G3085" s="32">
        <v>3121</v>
      </c>
      <c r="H3085" s="7">
        <v>7990</v>
      </c>
      <c r="I3085" s="7">
        <v>5259</v>
      </c>
      <c r="J3085" s="32">
        <v>2731</v>
      </c>
      <c r="K3085" s="7">
        <v>6905</v>
      </c>
      <c r="L3085" s="7">
        <v>5093</v>
      </c>
      <c r="M3085" s="32">
        <v>1812</v>
      </c>
      <c r="N3085" s="8">
        <v>-2.1303734583865919E-2</v>
      </c>
      <c r="O3085" s="8">
        <v>-0.10652535450182332</v>
      </c>
      <c r="P3085" s="20">
        <v>0.14280483339436101</v>
      </c>
      <c r="Q3085" s="8">
        <v>7.7040155508907304E-3</v>
      </c>
      <c r="R3085" s="8">
        <v>2.7730350103873924E-2</v>
      </c>
      <c r="S3085" s="20">
        <v>-2.1016311166875745E-2</v>
      </c>
    </row>
    <row r="3086" spans="1:19" ht="13.5" customHeight="1" x14ac:dyDescent="0.2">
      <c r="A3086" s="6">
        <v>43136</v>
      </c>
      <c r="B3086" s="19">
        <v>42772</v>
      </c>
      <c r="C3086" s="19">
        <v>41316</v>
      </c>
      <c r="D3086" s="16" t="s">
        <v>3</v>
      </c>
      <c r="E3086" s="7">
        <v>7815.3997695029539</v>
      </c>
      <c r="F3086" s="7">
        <v>5182.3997695029539</v>
      </c>
      <c r="G3086" s="32">
        <v>2633</v>
      </c>
      <c r="H3086" s="7">
        <v>6467</v>
      </c>
      <c r="I3086" s="7">
        <v>4615</v>
      </c>
      <c r="J3086" s="32">
        <v>1852</v>
      </c>
      <c r="K3086" s="7">
        <v>7273</v>
      </c>
      <c r="L3086" s="7">
        <v>5447</v>
      </c>
      <c r="M3086" s="32">
        <v>1826</v>
      </c>
      <c r="N3086" s="8">
        <v>0.20850468060970373</v>
      </c>
      <c r="O3086" s="8">
        <v>0.12294686229749807</v>
      </c>
      <c r="P3086" s="20">
        <v>0.42170626349892015</v>
      </c>
      <c r="Q3086" s="8">
        <v>0.23778900372235579</v>
      </c>
      <c r="R3086" s="8">
        <v>0.2242853223489143</v>
      </c>
      <c r="S3086" s="20">
        <v>0.26525708793849101</v>
      </c>
    </row>
    <row r="3087" spans="1:19" ht="13.5" customHeight="1" x14ac:dyDescent="0.2">
      <c r="A3087" s="6">
        <v>43137</v>
      </c>
      <c r="B3087" s="19">
        <v>42773</v>
      </c>
      <c r="C3087" s="19">
        <v>41317</v>
      </c>
      <c r="D3087" s="16" t="s">
        <v>4</v>
      </c>
      <c r="E3087" s="7">
        <v>6684.9841422554891</v>
      </c>
      <c r="F3087" s="7">
        <v>4554.9841422554891</v>
      </c>
      <c r="G3087" s="32">
        <v>2130</v>
      </c>
      <c r="H3087" s="7">
        <v>6194</v>
      </c>
      <c r="I3087" s="7">
        <v>4198</v>
      </c>
      <c r="J3087" s="32">
        <v>1996</v>
      </c>
      <c r="K3087" s="7">
        <v>7069</v>
      </c>
      <c r="L3087" s="7">
        <v>5154</v>
      </c>
      <c r="M3087" s="32">
        <v>1915</v>
      </c>
      <c r="N3087" s="8">
        <v>7.9267701365109744E-2</v>
      </c>
      <c r="O3087" s="8">
        <v>8.5036718021793467E-2</v>
      </c>
      <c r="P3087" s="20">
        <v>6.713426853707416E-2</v>
      </c>
      <c r="Q3087" s="8">
        <v>-5.1102321894181846E-2</v>
      </c>
      <c r="R3087" s="8">
        <v>2.4973929400425199E-2</v>
      </c>
      <c r="S3087" s="20">
        <v>-0.18108419838523648</v>
      </c>
    </row>
    <row r="3088" spans="1:19" ht="13.5" customHeight="1" x14ac:dyDescent="0.2">
      <c r="A3088" s="6">
        <v>43138</v>
      </c>
      <c r="B3088" s="19">
        <v>42774</v>
      </c>
      <c r="C3088" s="19">
        <v>41318</v>
      </c>
      <c r="D3088" s="16" t="s">
        <v>5</v>
      </c>
      <c r="E3088" s="7">
        <v>7407.4373120643122</v>
      </c>
      <c r="F3088" s="7">
        <v>5148.4373120643122</v>
      </c>
      <c r="G3088" s="32">
        <v>2259</v>
      </c>
      <c r="H3088" s="7">
        <v>7639</v>
      </c>
      <c r="I3088" s="7">
        <v>5496</v>
      </c>
      <c r="J3088" s="32">
        <v>2143</v>
      </c>
      <c r="K3088" s="7">
        <v>6681</v>
      </c>
      <c r="L3088" s="7">
        <v>4899</v>
      </c>
      <c r="M3088" s="32">
        <v>1782</v>
      </c>
      <c r="N3088" s="8">
        <v>-3.0313220046562117E-2</v>
      </c>
      <c r="O3088" s="8">
        <v>-6.3239208139681202E-2</v>
      </c>
      <c r="P3088" s="20">
        <v>5.4129724685020975E-2</v>
      </c>
      <c r="Q3088" s="8">
        <v>0.1077369989628103</v>
      </c>
      <c r="R3088" s="8">
        <v>7.8206766924463267E-2</v>
      </c>
      <c r="S3088" s="20">
        <v>0.18148535564853563</v>
      </c>
    </row>
    <row r="3089" spans="1:19" ht="13.5" customHeight="1" x14ac:dyDescent="0.2">
      <c r="A3089" s="6">
        <v>43139</v>
      </c>
      <c r="B3089" s="19">
        <v>42775</v>
      </c>
      <c r="C3089" s="19">
        <v>41319</v>
      </c>
      <c r="D3089" s="16" t="s">
        <v>6</v>
      </c>
      <c r="E3089" s="7">
        <v>8076.107747924565</v>
      </c>
      <c r="F3089" s="7">
        <v>4872.107747924565</v>
      </c>
      <c r="G3089" s="32">
        <v>3204</v>
      </c>
      <c r="H3089" s="7">
        <v>7919</v>
      </c>
      <c r="I3089" s="7">
        <v>5392</v>
      </c>
      <c r="J3089" s="32">
        <v>2527</v>
      </c>
      <c r="K3089" s="7">
        <v>6717</v>
      </c>
      <c r="L3089" s="7">
        <v>4978</v>
      </c>
      <c r="M3089" s="32">
        <v>1739</v>
      </c>
      <c r="N3089" s="8">
        <v>1.9839341826564549E-2</v>
      </c>
      <c r="O3089" s="8">
        <v>-9.6419186215770614E-2</v>
      </c>
      <c r="P3089" s="20">
        <v>0.26790660862683024</v>
      </c>
      <c r="Q3089" s="8">
        <v>0.14392461018761549</v>
      </c>
      <c r="R3089" s="8">
        <v>7.0792911631772482E-2</v>
      </c>
      <c r="S3089" s="20">
        <v>0.27649402390438249</v>
      </c>
    </row>
    <row r="3090" spans="1:19" ht="13.5" customHeight="1" x14ac:dyDescent="0.2">
      <c r="A3090" s="6">
        <v>43140</v>
      </c>
      <c r="B3090" s="19">
        <v>42776</v>
      </c>
      <c r="C3090" s="19">
        <v>41320</v>
      </c>
      <c r="D3090" s="16" t="s">
        <v>7</v>
      </c>
      <c r="E3090" s="7">
        <v>8622.6807751123142</v>
      </c>
      <c r="F3090" s="7">
        <v>5782.6807751123142</v>
      </c>
      <c r="G3090" s="32">
        <v>2840</v>
      </c>
      <c r="H3090" s="7">
        <v>7803</v>
      </c>
      <c r="I3090" s="7">
        <v>5564</v>
      </c>
      <c r="J3090" s="32">
        <v>2239</v>
      </c>
      <c r="K3090" s="7">
        <v>5574</v>
      </c>
      <c r="L3090" s="7">
        <v>3789</v>
      </c>
      <c r="M3090" s="32">
        <v>1785</v>
      </c>
      <c r="N3090" s="8">
        <v>0.10504687621585473</v>
      </c>
      <c r="O3090" s="8">
        <v>3.9302799265333199E-2</v>
      </c>
      <c r="P3090" s="20">
        <v>0.26842340330504699</v>
      </c>
      <c r="Q3090" s="8">
        <v>0.25220458540695812</v>
      </c>
      <c r="R3090" s="8">
        <v>0.19575698410097475</v>
      </c>
      <c r="S3090" s="20">
        <v>0.38536585365853648</v>
      </c>
    </row>
    <row r="3091" spans="1:19" ht="13.5" customHeight="1" x14ac:dyDescent="0.2">
      <c r="A3091" s="6">
        <v>43141</v>
      </c>
      <c r="B3091" s="19">
        <v>42777</v>
      </c>
      <c r="C3091" s="19">
        <v>41321</v>
      </c>
      <c r="D3091" s="16" t="s">
        <v>1</v>
      </c>
      <c r="E3091" s="7">
        <v>8827.7690362485955</v>
      </c>
      <c r="F3091" s="7">
        <v>5526.7690362485964</v>
      </c>
      <c r="G3091" s="32">
        <v>3301</v>
      </c>
      <c r="H3091" s="7">
        <v>8016</v>
      </c>
      <c r="I3091" s="7">
        <v>5142</v>
      </c>
      <c r="J3091" s="32">
        <v>2874</v>
      </c>
      <c r="K3091" s="7">
        <v>7496</v>
      </c>
      <c r="L3091" s="7">
        <v>5247</v>
      </c>
      <c r="M3091" s="32">
        <v>2249</v>
      </c>
      <c r="N3091" s="8">
        <v>0.10126859234638164</v>
      </c>
      <c r="O3091" s="8">
        <v>7.4828672938272334E-2</v>
      </c>
      <c r="P3091" s="20">
        <v>0.14857341684064029</v>
      </c>
      <c r="Q3091" s="8">
        <v>0.21711967961513801</v>
      </c>
      <c r="R3091" s="8">
        <v>0.25124949881109271</v>
      </c>
      <c r="S3091" s="20">
        <v>0.16396332863187579</v>
      </c>
    </row>
    <row r="3092" spans="1:19" ht="13.5" customHeight="1" x14ac:dyDescent="0.2">
      <c r="A3092" s="6">
        <v>43142</v>
      </c>
      <c r="B3092" s="19">
        <v>42778</v>
      </c>
      <c r="C3092" s="19">
        <v>41322</v>
      </c>
      <c r="D3092" s="16" t="s">
        <v>2</v>
      </c>
      <c r="E3092" s="7">
        <v>8753.6243942629335</v>
      </c>
      <c r="F3092" s="7">
        <v>5050.6243942629335</v>
      </c>
      <c r="G3092" s="32">
        <v>3703</v>
      </c>
      <c r="H3092" s="7">
        <v>8625</v>
      </c>
      <c r="I3092" s="7">
        <v>5487</v>
      </c>
      <c r="J3092" s="32">
        <v>3138</v>
      </c>
      <c r="K3092" s="7">
        <v>7268</v>
      </c>
      <c r="L3092" s="7">
        <v>5102</v>
      </c>
      <c r="M3092" s="32">
        <v>2166</v>
      </c>
      <c r="N3092" s="8">
        <v>1.4912973247876327E-2</v>
      </c>
      <c r="O3092" s="8">
        <v>-7.952899685384851E-2</v>
      </c>
      <c r="P3092" s="20">
        <v>0.18005098789037599</v>
      </c>
      <c r="Q3092" s="8">
        <v>0.15712153261902628</v>
      </c>
      <c r="R3092" s="8">
        <v>3.4751975878494878E-2</v>
      </c>
      <c r="S3092" s="20">
        <v>0.37965722801788382</v>
      </c>
    </row>
    <row r="3093" spans="1:19" ht="13.5" customHeight="1" x14ac:dyDescent="0.2">
      <c r="A3093" s="6">
        <v>43143</v>
      </c>
      <c r="B3093" s="19">
        <v>42779</v>
      </c>
      <c r="C3093" s="19">
        <v>41323</v>
      </c>
      <c r="D3093" s="16" t="s">
        <v>3</v>
      </c>
      <c r="E3093" s="7">
        <v>8033.3154435704973</v>
      </c>
      <c r="F3093" s="7">
        <v>5120.3154435704973</v>
      </c>
      <c r="G3093" s="32">
        <v>2913</v>
      </c>
      <c r="H3093" s="7">
        <v>6897</v>
      </c>
      <c r="I3093" s="7">
        <v>5019</v>
      </c>
      <c r="J3093" s="32">
        <v>1878</v>
      </c>
      <c r="K3093" s="7">
        <v>6870</v>
      </c>
      <c r="L3093" s="7">
        <v>4966</v>
      </c>
      <c r="M3093" s="32">
        <v>1904</v>
      </c>
      <c r="N3093" s="8">
        <v>0.16475503024075655</v>
      </c>
      <c r="O3093" s="8">
        <v>2.0186380468319776E-2</v>
      </c>
      <c r="P3093" s="20">
        <v>0.55111821086261981</v>
      </c>
      <c r="Q3093" s="8">
        <v>0.25422567424988252</v>
      </c>
      <c r="R3093" s="8">
        <v>0.11870558085437999</v>
      </c>
      <c r="S3093" s="20">
        <v>0.59354485776805244</v>
      </c>
    </row>
    <row r="3094" spans="1:19" ht="13.5" customHeight="1" x14ac:dyDescent="0.2">
      <c r="A3094" s="6">
        <v>43144</v>
      </c>
      <c r="B3094" s="19">
        <v>42780</v>
      </c>
      <c r="C3094" s="19">
        <v>41324</v>
      </c>
      <c r="D3094" s="16" t="s">
        <v>4</v>
      </c>
      <c r="E3094" s="7">
        <v>7584.1166523043539</v>
      </c>
      <c r="F3094" s="7">
        <v>5167.1166523043539</v>
      </c>
      <c r="G3094" s="32">
        <v>2417</v>
      </c>
      <c r="H3094" s="7">
        <v>6488</v>
      </c>
      <c r="I3094" s="7">
        <v>4825</v>
      </c>
      <c r="J3094" s="32">
        <v>1663</v>
      </c>
      <c r="K3094" s="7">
        <v>6175</v>
      </c>
      <c r="L3094" s="7">
        <v>4348</v>
      </c>
      <c r="M3094" s="32">
        <v>1827</v>
      </c>
      <c r="N3094" s="8">
        <v>0.16894523000991901</v>
      </c>
      <c r="O3094" s="8">
        <v>7.090500565893354E-2</v>
      </c>
      <c r="P3094" s="20">
        <v>0.45339747444377632</v>
      </c>
      <c r="Q3094" s="8">
        <v>0.1390983256690228</v>
      </c>
      <c r="R3094" s="8">
        <v>0.14014047932576212</v>
      </c>
      <c r="S3094" s="20">
        <v>0.13687676387582304</v>
      </c>
    </row>
    <row r="3095" spans="1:19" ht="13.5" customHeight="1" x14ac:dyDescent="0.2">
      <c r="A3095" s="6">
        <v>43145</v>
      </c>
      <c r="B3095" s="19">
        <v>42781</v>
      </c>
      <c r="C3095" s="19">
        <v>41325</v>
      </c>
      <c r="D3095" s="16" t="s">
        <v>5</v>
      </c>
      <c r="E3095" s="7">
        <v>7838.9756200771362</v>
      </c>
      <c r="F3095" s="7">
        <v>5363.9756200771362</v>
      </c>
      <c r="G3095" s="32">
        <v>2475</v>
      </c>
      <c r="H3095" s="7">
        <v>7848</v>
      </c>
      <c r="I3095" s="7">
        <v>5597</v>
      </c>
      <c r="J3095" s="32">
        <v>2251</v>
      </c>
      <c r="K3095" s="7">
        <v>6906</v>
      </c>
      <c r="L3095" s="7">
        <v>5102</v>
      </c>
      <c r="M3095" s="32">
        <v>1804</v>
      </c>
      <c r="N3095" s="8">
        <v>-1.1498955049520365E-3</v>
      </c>
      <c r="O3095" s="8">
        <v>-4.1633800236352325E-2</v>
      </c>
      <c r="P3095" s="20">
        <v>9.9511328298534041E-2</v>
      </c>
      <c r="Q3095" s="8">
        <v>0.19387383796483948</v>
      </c>
      <c r="R3095" s="8">
        <v>0.10688725135722987</v>
      </c>
      <c r="S3095" s="20">
        <v>0.43895348837209291</v>
      </c>
    </row>
    <row r="3096" spans="1:19" ht="13.5" customHeight="1" x14ac:dyDescent="0.2">
      <c r="A3096" s="6">
        <v>43146</v>
      </c>
      <c r="B3096" s="19">
        <v>42782</v>
      </c>
      <c r="C3096" s="19">
        <v>41326</v>
      </c>
      <c r="D3096" s="16" t="s">
        <v>6</v>
      </c>
      <c r="E3096" s="7">
        <v>7498.0202419811285</v>
      </c>
      <c r="F3096" s="7">
        <v>4793.0202419811285</v>
      </c>
      <c r="G3096" s="32">
        <v>2705</v>
      </c>
      <c r="H3096" s="7">
        <v>8012</v>
      </c>
      <c r="I3096" s="7">
        <v>5362</v>
      </c>
      <c r="J3096" s="32">
        <v>2650</v>
      </c>
      <c r="K3096" s="7">
        <v>6654</v>
      </c>
      <c r="L3096" s="7">
        <v>4759</v>
      </c>
      <c r="M3096" s="32">
        <v>1895</v>
      </c>
      <c r="N3096" s="8">
        <v>-6.4151242888026871E-2</v>
      </c>
      <c r="O3096" s="8">
        <v>-0.10611334539702932</v>
      </c>
      <c r="P3096" s="20">
        <v>2.0754716981132182E-2</v>
      </c>
      <c r="Q3096" s="8">
        <v>1.5991902707469974E-2</v>
      </c>
      <c r="R3096" s="8">
        <v>-2.2829716211798523E-2</v>
      </c>
      <c r="S3096" s="20">
        <v>9.2929292929292862E-2</v>
      </c>
    </row>
    <row r="3097" spans="1:19" ht="13.5" customHeight="1" x14ac:dyDescent="0.2">
      <c r="A3097" s="6">
        <v>43147</v>
      </c>
      <c r="B3097" s="19">
        <v>42783</v>
      </c>
      <c r="C3097" s="19">
        <v>41327</v>
      </c>
      <c r="D3097" s="16" t="s">
        <v>7</v>
      </c>
      <c r="E3097" s="7">
        <v>8850.804588578947</v>
      </c>
      <c r="F3097" s="7">
        <v>5741.8045885789479</v>
      </c>
      <c r="G3097" s="32">
        <v>3109</v>
      </c>
      <c r="H3097" s="7">
        <v>7616</v>
      </c>
      <c r="I3097" s="7">
        <v>5463</v>
      </c>
      <c r="J3097" s="32">
        <v>2153</v>
      </c>
      <c r="K3097" s="7">
        <v>6337</v>
      </c>
      <c r="L3097" s="7">
        <v>4618</v>
      </c>
      <c r="M3097" s="32">
        <v>1719</v>
      </c>
      <c r="N3097" s="8">
        <v>0.16213295543316009</v>
      </c>
      <c r="O3097" s="8">
        <v>5.1035070213975464E-2</v>
      </c>
      <c r="P3097" s="20">
        <v>0.4440315838365072</v>
      </c>
      <c r="Q3097" s="8">
        <v>0.3341580627945353</v>
      </c>
      <c r="R3097" s="8">
        <v>0.17347324516226204</v>
      </c>
      <c r="S3097" s="20">
        <v>0.78575531303848356</v>
      </c>
    </row>
    <row r="3098" spans="1:19" ht="13.5" customHeight="1" x14ac:dyDescent="0.2">
      <c r="A3098" s="6">
        <v>43148</v>
      </c>
      <c r="B3098" s="19">
        <v>42784</v>
      </c>
      <c r="C3098" s="19">
        <v>41328</v>
      </c>
      <c r="D3098" s="16" t="s">
        <v>1</v>
      </c>
      <c r="E3098" s="7">
        <v>8633.9083462888448</v>
      </c>
      <c r="F3098" s="7">
        <v>5213.9083462888439</v>
      </c>
      <c r="G3098" s="32">
        <v>3420</v>
      </c>
      <c r="H3098" s="7">
        <v>7851</v>
      </c>
      <c r="I3098" s="7">
        <v>4876</v>
      </c>
      <c r="J3098" s="32">
        <v>2975</v>
      </c>
      <c r="K3098" s="7">
        <v>6962</v>
      </c>
      <c r="L3098" s="7">
        <v>4457</v>
      </c>
      <c r="M3098" s="32">
        <v>2505</v>
      </c>
      <c r="N3098" s="8">
        <v>9.9720844005712017E-2</v>
      </c>
      <c r="O3098" s="8">
        <v>6.9300317122404476E-2</v>
      </c>
      <c r="P3098" s="20">
        <v>0.14957983193277302</v>
      </c>
      <c r="Q3098" s="8">
        <v>0.1785296677980952</v>
      </c>
      <c r="R3098" s="8">
        <v>0.12030690723868576</v>
      </c>
      <c r="S3098" s="20">
        <v>0.27994011976047894</v>
      </c>
    </row>
    <row r="3099" spans="1:19" ht="13.5" customHeight="1" x14ac:dyDescent="0.2">
      <c r="A3099" s="6">
        <v>43149</v>
      </c>
      <c r="B3099" s="19">
        <v>42785</v>
      </c>
      <c r="C3099" s="19">
        <v>41329</v>
      </c>
      <c r="D3099" s="16" t="s">
        <v>2</v>
      </c>
      <c r="E3099" s="7">
        <v>8559.103993342851</v>
      </c>
      <c r="F3099" s="7">
        <v>4961.1039933428519</v>
      </c>
      <c r="G3099" s="32">
        <v>3598</v>
      </c>
      <c r="H3099" s="7">
        <v>8167</v>
      </c>
      <c r="I3099" s="7">
        <v>5361</v>
      </c>
      <c r="J3099" s="32">
        <v>2806</v>
      </c>
      <c r="K3099" s="7">
        <v>7238</v>
      </c>
      <c r="L3099" s="7">
        <v>5188</v>
      </c>
      <c r="M3099" s="32">
        <v>2050</v>
      </c>
      <c r="N3099" s="8">
        <v>4.8010774255277555E-2</v>
      </c>
      <c r="O3099" s="8">
        <v>-7.4593547222001177E-2</v>
      </c>
      <c r="P3099" s="20">
        <v>0.28225231646471838</v>
      </c>
      <c r="Q3099" s="8">
        <v>0.1270876999398014</v>
      </c>
      <c r="R3099" s="8">
        <v>-1.3880850759154795E-3</v>
      </c>
      <c r="S3099" s="20">
        <v>0.37014470677837008</v>
      </c>
    </row>
    <row r="3100" spans="1:19" ht="13.5" customHeight="1" x14ac:dyDescent="0.2">
      <c r="A3100" s="6">
        <v>43150</v>
      </c>
      <c r="B3100" s="19">
        <v>42786</v>
      </c>
      <c r="C3100" s="19">
        <v>41330</v>
      </c>
      <c r="D3100" s="16" t="s">
        <v>3</v>
      </c>
      <c r="E3100" s="7">
        <v>7978.7519735158357</v>
      </c>
      <c r="F3100" s="7">
        <v>5405.7519735158357</v>
      </c>
      <c r="G3100" s="32">
        <v>2573</v>
      </c>
      <c r="H3100" s="7">
        <v>6386</v>
      </c>
      <c r="I3100" s="7">
        <v>4631</v>
      </c>
      <c r="J3100" s="32">
        <v>1755</v>
      </c>
      <c r="K3100" s="7">
        <v>6301</v>
      </c>
      <c r="L3100" s="7">
        <v>4614</v>
      </c>
      <c r="M3100" s="32">
        <v>1687</v>
      </c>
      <c r="N3100" s="8">
        <v>0.24941308698963915</v>
      </c>
      <c r="O3100" s="8">
        <v>0.16729690639512751</v>
      </c>
      <c r="P3100" s="20">
        <v>0.46609686609686607</v>
      </c>
      <c r="Q3100" s="8">
        <v>0.23970664597822178</v>
      </c>
      <c r="R3100" s="8">
        <v>0.12925673146351269</v>
      </c>
      <c r="S3100" s="20">
        <v>0.56033959975742875</v>
      </c>
    </row>
    <row r="3101" spans="1:19" ht="13.5" customHeight="1" x14ac:dyDescent="0.2">
      <c r="A3101" s="6">
        <v>43151</v>
      </c>
      <c r="B3101" s="19">
        <v>42787</v>
      </c>
      <c r="C3101" s="19">
        <v>41331</v>
      </c>
      <c r="D3101" s="16" t="s">
        <v>4</v>
      </c>
      <c r="E3101" s="7">
        <v>7326.8792965158809</v>
      </c>
      <c r="F3101" s="7">
        <v>5023.8792965158809</v>
      </c>
      <c r="G3101" s="32">
        <v>2303</v>
      </c>
      <c r="H3101" s="7">
        <v>6589</v>
      </c>
      <c r="I3101" s="7">
        <v>4891</v>
      </c>
      <c r="J3101" s="32">
        <v>1698</v>
      </c>
      <c r="K3101" s="7">
        <v>5588</v>
      </c>
      <c r="L3101" s="7">
        <v>3873</v>
      </c>
      <c r="M3101" s="32">
        <v>1715</v>
      </c>
      <c r="N3101" s="8">
        <v>0.11198653764089861</v>
      </c>
      <c r="O3101" s="8">
        <v>2.7168124415432704E-2</v>
      </c>
      <c r="P3101" s="20">
        <v>0.35630153121319208</v>
      </c>
      <c r="Q3101" s="8">
        <v>0.19466481273697722</v>
      </c>
      <c r="R3101" s="8">
        <v>0.2286327455406898</v>
      </c>
      <c r="S3101" s="20">
        <v>0.12671232876712324</v>
      </c>
    </row>
    <row r="3102" spans="1:19" ht="13.5" customHeight="1" x14ac:dyDescent="0.2">
      <c r="A3102" s="6">
        <v>43152</v>
      </c>
      <c r="B3102" s="19">
        <v>42788</v>
      </c>
      <c r="C3102" s="19">
        <v>41332</v>
      </c>
      <c r="D3102" s="16" t="s">
        <v>5</v>
      </c>
      <c r="E3102" s="7">
        <v>8007.0410494402877</v>
      </c>
      <c r="F3102" s="7">
        <v>5331.0410494402877</v>
      </c>
      <c r="G3102" s="32">
        <v>2676</v>
      </c>
      <c r="H3102" s="7">
        <v>7182</v>
      </c>
      <c r="I3102" s="7">
        <v>5024</v>
      </c>
      <c r="J3102" s="32">
        <v>2158</v>
      </c>
      <c r="K3102" s="7">
        <v>5784</v>
      </c>
      <c r="L3102" s="7">
        <v>4167</v>
      </c>
      <c r="M3102" s="32">
        <v>1617</v>
      </c>
      <c r="N3102" s="8">
        <v>0.11487622520750307</v>
      </c>
      <c r="O3102" s="8">
        <v>6.1114858566936325E-2</v>
      </c>
      <c r="P3102" s="20">
        <v>0.24003707136237251</v>
      </c>
      <c r="Q3102" s="8">
        <v>0.29605714623507406</v>
      </c>
      <c r="R3102" s="8">
        <v>0.14893126065523443</v>
      </c>
      <c r="S3102" s="20">
        <v>0.73992197659297787</v>
      </c>
    </row>
    <row r="3103" spans="1:19" ht="13.5" customHeight="1" x14ac:dyDescent="0.2">
      <c r="A3103" s="6">
        <v>43153</v>
      </c>
      <c r="B3103" s="19">
        <v>42789</v>
      </c>
      <c r="C3103" s="19">
        <v>41333</v>
      </c>
      <c r="D3103" s="16" t="s">
        <v>6</v>
      </c>
      <c r="E3103" s="7">
        <v>7713.0467499334218</v>
      </c>
      <c r="F3103" s="7">
        <v>4600.0467499334218</v>
      </c>
      <c r="G3103" s="32">
        <v>3113</v>
      </c>
      <c r="H3103" s="7">
        <v>7597</v>
      </c>
      <c r="I3103" s="7">
        <v>4989</v>
      </c>
      <c r="J3103" s="32">
        <v>2608</v>
      </c>
      <c r="K3103" s="7">
        <v>6126</v>
      </c>
      <c r="L3103" s="7">
        <v>4667</v>
      </c>
      <c r="M3103" s="32">
        <v>1459</v>
      </c>
      <c r="N3103" s="8">
        <v>1.5275338940821559E-2</v>
      </c>
      <c r="O3103" s="8">
        <v>-7.7962166780232156E-2</v>
      </c>
      <c r="P3103" s="20">
        <v>0.19363496932515334</v>
      </c>
      <c r="Q3103" s="8">
        <v>0.12336830031072266</v>
      </c>
      <c r="R3103" s="8">
        <v>1.9062195377364199E-2</v>
      </c>
      <c r="S3103" s="20">
        <v>0.32355442176870741</v>
      </c>
    </row>
    <row r="3104" spans="1:19" ht="13.5" customHeight="1" x14ac:dyDescent="0.2">
      <c r="A3104" s="6">
        <v>43154</v>
      </c>
      <c r="B3104" s="19">
        <v>42790</v>
      </c>
      <c r="C3104" s="19">
        <v>41334</v>
      </c>
      <c r="D3104" s="16" t="s">
        <v>7</v>
      </c>
      <c r="E3104" s="7">
        <v>8105.6185973724996</v>
      </c>
      <c r="F3104" s="7">
        <v>5406.6185973724996</v>
      </c>
      <c r="G3104" s="32">
        <v>2699</v>
      </c>
      <c r="H3104" s="7">
        <v>7418</v>
      </c>
      <c r="I3104" s="7">
        <v>5218</v>
      </c>
      <c r="J3104" s="32">
        <v>2200</v>
      </c>
      <c r="K3104" s="7">
        <v>5884</v>
      </c>
      <c r="L3104" s="7">
        <v>4354</v>
      </c>
      <c r="M3104" s="32">
        <v>1530</v>
      </c>
      <c r="N3104" s="8">
        <v>9.2695955429023869E-2</v>
      </c>
      <c r="O3104" s="8">
        <v>3.6147680600325804E-2</v>
      </c>
      <c r="P3104" s="20">
        <v>0.22681818181818181</v>
      </c>
      <c r="Q3104" s="8">
        <v>0.30064483269776954</v>
      </c>
      <c r="R3104" s="8">
        <v>0.19615455694081851</v>
      </c>
      <c r="S3104" s="20">
        <v>0.57651869158878499</v>
      </c>
    </row>
    <row r="3105" spans="1:19" ht="13.5" customHeight="1" x14ac:dyDescent="0.2">
      <c r="A3105" s="6">
        <v>43155</v>
      </c>
      <c r="B3105" s="19">
        <v>42791</v>
      </c>
      <c r="C3105" s="19">
        <v>41335</v>
      </c>
      <c r="D3105" s="16" t="s">
        <v>1</v>
      </c>
      <c r="E3105" s="7">
        <v>7603.0615858342871</v>
      </c>
      <c r="F3105" s="7">
        <v>4733.0615858342871</v>
      </c>
      <c r="G3105" s="32">
        <v>2870</v>
      </c>
      <c r="H3105" s="7">
        <v>7494</v>
      </c>
      <c r="I3105" s="7">
        <v>4448</v>
      </c>
      <c r="J3105" s="32">
        <v>3046</v>
      </c>
      <c r="K3105" s="7">
        <v>6087</v>
      </c>
      <c r="L3105" s="7">
        <v>3948</v>
      </c>
      <c r="M3105" s="32">
        <v>2139</v>
      </c>
      <c r="N3105" s="8">
        <v>1.4553187327767114E-2</v>
      </c>
      <c r="O3105" s="8">
        <v>6.4087586743319935E-2</v>
      </c>
      <c r="P3105" s="20">
        <v>-5.7780695994747222E-2</v>
      </c>
      <c r="Q3105" s="8">
        <v>0.20664364161788407</v>
      </c>
      <c r="R3105" s="8">
        <v>0.29708456723329335</v>
      </c>
      <c r="S3105" s="20">
        <v>8.220211161387625E-2</v>
      </c>
    </row>
    <row r="3106" spans="1:19" ht="13.5" customHeight="1" x14ac:dyDescent="0.2">
      <c r="A3106" s="6">
        <v>43156</v>
      </c>
      <c r="B3106" s="19">
        <v>42792</v>
      </c>
      <c r="C3106" s="19">
        <v>41336</v>
      </c>
      <c r="D3106" s="16" t="s">
        <v>2</v>
      </c>
      <c r="E3106" s="7">
        <v>7552.6647498127822</v>
      </c>
      <c r="F3106" s="7">
        <v>4677.6647498127822</v>
      </c>
      <c r="G3106" s="32">
        <v>2875</v>
      </c>
      <c r="H3106" s="7">
        <v>7847</v>
      </c>
      <c r="I3106" s="7">
        <v>5162</v>
      </c>
      <c r="J3106" s="32">
        <v>2685</v>
      </c>
      <c r="K3106" s="7">
        <v>6663</v>
      </c>
      <c r="L3106" s="7">
        <v>4715</v>
      </c>
      <c r="M3106" s="32">
        <v>1948</v>
      </c>
      <c r="N3106" s="8">
        <v>-3.750927108286195E-2</v>
      </c>
      <c r="O3106" s="8">
        <v>-9.3827053503916624E-2</v>
      </c>
      <c r="P3106" s="20">
        <v>7.0763500931098733E-2</v>
      </c>
      <c r="Q3106" s="8">
        <v>5.6612304114826761E-2</v>
      </c>
      <c r="R3106" s="8">
        <v>2.6028679493920182E-2</v>
      </c>
      <c r="S3106" s="20">
        <v>0.11046736191579765</v>
      </c>
    </row>
    <row r="3107" spans="1:19" ht="13.5" customHeight="1" x14ac:dyDescent="0.2">
      <c r="A3107" s="6">
        <v>43157</v>
      </c>
      <c r="B3107" s="19">
        <v>42793</v>
      </c>
      <c r="C3107" s="19">
        <v>41337</v>
      </c>
      <c r="D3107" s="16" t="s">
        <v>3</v>
      </c>
      <c r="E3107" s="7">
        <v>6808.1096419049281</v>
      </c>
      <c r="F3107" s="7">
        <v>4755.1096419049281</v>
      </c>
      <c r="G3107" s="32">
        <v>2053</v>
      </c>
      <c r="H3107" s="7">
        <v>6239</v>
      </c>
      <c r="I3107" s="7">
        <v>4614</v>
      </c>
      <c r="J3107" s="32">
        <v>1625</v>
      </c>
      <c r="K3107" s="7">
        <v>5101</v>
      </c>
      <c r="L3107" s="7">
        <v>3679</v>
      </c>
      <c r="M3107" s="32">
        <v>1422</v>
      </c>
      <c r="N3107" s="8">
        <v>9.1218086537093734E-2</v>
      </c>
      <c r="O3107" s="8">
        <v>3.0582930625255411E-2</v>
      </c>
      <c r="P3107" s="20">
        <v>0.26338461538461533</v>
      </c>
      <c r="Q3107" s="8">
        <v>0.25634058717566499</v>
      </c>
      <c r="R3107" s="8">
        <v>0.22302202723892184</v>
      </c>
      <c r="S3107" s="20">
        <v>0.34095362508164606</v>
      </c>
    </row>
    <row r="3108" spans="1:19" ht="13.5" customHeight="1" x14ac:dyDescent="0.2">
      <c r="A3108" s="6">
        <v>43158</v>
      </c>
      <c r="B3108" s="19">
        <v>42794</v>
      </c>
      <c r="C3108" s="19">
        <v>41338</v>
      </c>
      <c r="D3108" s="16" t="s">
        <v>4</v>
      </c>
      <c r="E3108" s="7">
        <v>5911.441398896266</v>
      </c>
      <c r="F3108" s="7">
        <v>4020.4413988962665</v>
      </c>
      <c r="G3108" s="32">
        <v>1891</v>
      </c>
      <c r="H3108" s="7">
        <v>5981</v>
      </c>
      <c r="I3108" s="7">
        <v>4198</v>
      </c>
      <c r="J3108" s="32">
        <v>1783</v>
      </c>
      <c r="K3108" s="7">
        <v>5735</v>
      </c>
      <c r="L3108" s="7">
        <v>4019</v>
      </c>
      <c r="M3108" s="32">
        <v>1716</v>
      </c>
      <c r="N3108" s="8">
        <v>-1.1629928290208036E-2</v>
      </c>
      <c r="O3108" s="8">
        <v>-4.2295998357249509E-2</v>
      </c>
      <c r="P3108" s="20">
        <v>6.0572069545709484E-2</v>
      </c>
      <c r="Q3108" s="8">
        <v>-6.2717393547444766E-2</v>
      </c>
      <c r="R3108" s="8">
        <v>-7.4057715592752982E-2</v>
      </c>
      <c r="S3108" s="20">
        <v>-3.7659033078880411E-2</v>
      </c>
    </row>
    <row r="3109" spans="1:19" ht="13.5" customHeight="1" x14ac:dyDescent="0.2">
      <c r="A3109" s="6">
        <v>43159</v>
      </c>
      <c r="B3109" s="19">
        <v>42795</v>
      </c>
      <c r="C3109" s="19">
        <v>41339</v>
      </c>
      <c r="D3109" s="16" t="s">
        <v>5</v>
      </c>
      <c r="E3109" s="7">
        <v>7012.7479068198154</v>
      </c>
      <c r="F3109" s="7">
        <v>4939.7479068198154</v>
      </c>
      <c r="G3109" s="32">
        <v>2073</v>
      </c>
      <c r="H3109" s="7">
        <v>7023</v>
      </c>
      <c r="I3109" s="7">
        <v>5086</v>
      </c>
      <c r="J3109" s="32">
        <v>1937</v>
      </c>
      <c r="K3109" s="7">
        <v>6584</v>
      </c>
      <c r="L3109" s="7">
        <v>4699</v>
      </c>
      <c r="M3109" s="32">
        <v>1885</v>
      </c>
      <c r="N3109" s="8">
        <v>-1.4597882927787076E-3</v>
      </c>
      <c r="O3109" s="8">
        <v>-2.8755818556858936E-2</v>
      </c>
      <c r="P3109" s="20">
        <v>7.0211667527103838E-2</v>
      </c>
      <c r="Q3109" s="8">
        <v>0.17525522152167183</v>
      </c>
      <c r="R3109" s="8">
        <v>7.0599893112226919E-2</v>
      </c>
      <c r="S3109" s="20">
        <v>0.53215077605321515</v>
      </c>
    </row>
    <row r="3110" spans="1:19" ht="13.5" customHeight="1" x14ac:dyDescent="0.2">
      <c r="A3110" s="6">
        <v>43160</v>
      </c>
      <c r="B3110" s="19">
        <v>42796</v>
      </c>
      <c r="C3110" s="19">
        <v>41340</v>
      </c>
      <c r="D3110" s="16" t="s">
        <v>6</v>
      </c>
      <c r="E3110" s="7">
        <v>7315.1674592614518</v>
      </c>
      <c r="F3110" s="7">
        <v>4688.1674592614518</v>
      </c>
      <c r="G3110" s="32">
        <v>2627</v>
      </c>
      <c r="H3110" s="7">
        <v>7322</v>
      </c>
      <c r="I3110" s="7">
        <v>4945</v>
      </c>
      <c r="J3110" s="32">
        <v>2377</v>
      </c>
      <c r="K3110" s="7">
        <v>6634</v>
      </c>
      <c r="L3110" s="7">
        <v>4959</v>
      </c>
      <c r="M3110" s="32">
        <v>1675</v>
      </c>
      <c r="N3110" s="8">
        <v>-9.3315224508994099E-4</v>
      </c>
      <c r="O3110" s="8">
        <v>-5.1937824214064343E-2</v>
      </c>
      <c r="P3110" s="20">
        <v>0.10517458981909966</v>
      </c>
      <c r="Q3110" s="8">
        <v>0.12662366537216263</v>
      </c>
      <c r="R3110" s="8">
        <v>8.5726600106867057E-2</v>
      </c>
      <c r="S3110" s="20">
        <v>0.20781609195402306</v>
      </c>
    </row>
    <row r="3111" spans="1:19" ht="13.5" customHeight="1" x14ac:dyDescent="0.2">
      <c r="A3111" s="6">
        <v>43161</v>
      </c>
      <c r="B3111" s="19">
        <v>42797</v>
      </c>
      <c r="C3111" s="19">
        <v>41341</v>
      </c>
      <c r="D3111" s="16" t="s">
        <v>7</v>
      </c>
      <c r="E3111" s="7">
        <v>8107.5291427339098</v>
      </c>
      <c r="F3111" s="7">
        <v>5476.5291427339098</v>
      </c>
      <c r="G3111" s="32">
        <v>2631</v>
      </c>
      <c r="H3111" s="7">
        <v>6926</v>
      </c>
      <c r="I3111" s="7">
        <v>4815</v>
      </c>
      <c r="J3111" s="32">
        <v>2111</v>
      </c>
      <c r="K3111" s="7">
        <v>6400</v>
      </c>
      <c r="L3111" s="7">
        <v>4834</v>
      </c>
      <c r="M3111" s="32">
        <v>1566</v>
      </c>
      <c r="N3111" s="8">
        <v>0.17059329233813303</v>
      </c>
      <c r="O3111" s="8">
        <v>0.13738923005896364</v>
      </c>
      <c r="P3111" s="20">
        <v>0.24632875414495503</v>
      </c>
      <c r="Q3111" s="8">
        <v>0.32087473814498368</v>
      </c>
      <c r="R3111" s="8">
        <v>0.20072991509184601</v>
      </c>
      <c r="S3111" s="20">
        <v>0.66835764109067841</v>
      </c>
    </row>
    <row r="3112" spans="1:19" ht="13.5" customHeight="1" x14ac:dyDescent="0.2">
      <c r="A3112" s="6">
        <v>43162</v>
      </c>
      <c r="B3112" s="19">
        <v>42798</v>
      </c>
      <c r="C3112" s="19">
        <v>41342</v>
      </c>
      <c r="D3112" s="16" t="s">
        <v>1</v>
      </c>
      <c r="E3112" s="7">
        <v>7543.2397006383271</v>
      </c>
      <c r="F3112" s="7">
        <v>4824.2397006383271</v>
      </c>
      <c r="G3112" s="32">
        <v>2719</v>
      </c>
      <c r="H3112" s="7">
        <v>7012</v>
      </c>
      <c r="I3112" s="7">
        <v>4426</v>
      </c>
      <c r="J3112" s="32">
        <v>2586</v>
      </c>
      <c r="K3112" s="7">
        <v>6268</v>
      </c>
      <c r="L3112" s="7">
        <v>4339</v>
      </c>
      <c r="M3112" s="32">
        <v>1929</v>
      </c>
      <c r="N3112" s="8">
        <v>7.5761508933018806E-2</v>
      </c>
      <c r="O3112" s="8">
        <v>8.9977338598808743E-2</v>
      </c>
      <c r="P3112" s="20">
        <v>5.1430781129156999E-2</v>
      </c>
      <c r="Q3112" s="8">
        <v>8.4110333520886371E-2</v>
      </c>
      <c r="R3112" s="8">
        <v>8.8747393508988193E-2</v>
      </c>
      <c r="S3112" s="20">
        <v>7.5979422239810024E-2</v>
      </c>
    </row>
    <row r="3113" spans="1:19" ht="13.5" customHeight="1" x14ac:dyDescent="0.2">
      <c r="A3113" s="6">
        <v>43163</v>
      </c>
      <c r="B3113" s="19">
        <v>42799</v>
      </c>
      <c r="C3113" s="19">
        <v>41343</v>
      </c>
      <c r="D3113" s="16" t="s">
        <v>2</v>
      </c>
      <c r="E3113" s="7">
        <v>7378.5502048593453</v>
      </c>
      <c r="F3113" s="7">
        <v>4571.5502048593453</v>
      </c>
      <c r="G3113" s="32">
        <v>2807</v>
      </c>
      <c r="H3113" s="7">
        <v>7450</v>
      </c>
      <c r="I3113" s="7">
        <v>5008</v>
      </c>
      <c r="J3113" s="32">
        <v>2442</v>
      </c>
      <c r="K3113" s="7">
        <v>6585</v>
      </c>
      <c r="L3113" s="7">
        <v>4894</v>
      </c>
      <c r="M3113" s="32">
        <v>1691</v>
      </c>
      <c r="N3113" s="8">
        <v>-9.5905765289469036E-3</v>
      </c>
      <c r="O3113" s="8">
        <v>-8.7150518199012539E-2</v>
      </c>
      <c r="P3113" s="20">
        <v>0.14946764946764945</v>
      </c>
      <c r="Q3113" s="8">
        <v>8.4283645093217618E-2</v>
      </c>
      <c r="R3113" s="8">
        <v>2.8701666259978609E-2</v>
      </c>
      <c r="S3113" s="20">
        <v>0.18890300720033881</v>
      </c>
    </row>
    <row r="3114" spans="1:19" ht="13.5" customHeight="1" x14ac:dyDescent="0.2">
      <c r="A3114" s="6">
        <v>43164</v>
      </c>
      <c r="B3114" s="19">
        <v>42800</v>
      </c>
      <c r="C3114" s="19">
        <v>41344</v>
      </c>
      <c r="D3114" s="16" t="s">
        <v>3</v>
      </c>
      <c r="E3114" s="7">
        <v>7118.3319994115227</v>
      </c>
      <c r="F3114" s="7">
        <v>5179.3319994115227</v>
      </c>
      <c r="G3114" s="32">
        <v>1939</v>
      </c>
      <c r="H3114" s="7">
        <v>5967</v>
      </c>
      <c r="I3114" s="7">
        <v>4480</v>
      </c>
      <c r="J3114" s="32">
        <v>1487</v>
      </c>
      <c r="K3114" s="7">
        <v>6026</v>
      </c>
      <c r="L3114" s="7">
        <v>4128</v>
      </c>
      <c r="M3114" s="32">
        <v>1898</v>
      </c>
      <c r="N3114" s="8">
        <v>0.19294989096891624</v>
      </c>
      <c r="O3114" s="8">
        <v>0.15610089272578631</v>
      </c>
      <c r="P3114" s="20">
        <v>0.30396772024209828</v>
      </c>
      <c r="Q3114" s="8">
        <v>0.21411086464463969</v>
      </c>
      <c r="R3114" s="8">
        <v>0.21866635280271129</v>
      </c>
      <c r="S3114" s="20">
        <v>0.2021078735275883</v>
      </c>
    </row>
    <row r="3115" spans="1:19" ht="13.5" customHeight="1" x14ac:dyDescent="0.2">
      <c r="A3115" s="6">
        <v>43165</v>
      </c>
      <c r="B3115" s="19">
        <v>42801</v>
      </c>
      <c r="C3115" s="19">
        <v>41345</v>
      </c>
      <c r="D3115" s="16" t="s">
        <v>4</v>
      </c>
      <c r="E3115" s="7">
        <v>5973.1151189833299</v>
      </c>
      <c r="F3115" s="7">
        <v>4301.1151189833299</v>
      </c>
      <c r="G3115" s="32">
        <v>1672</v>
      </c>
      <c r="H3115" s="7">
        <v>5740</v>
      </c>
      <c r="I3115" s="7">
        <v>4114</v>
      </c>
      <c r="J3115" s="32">
        <v>1626</v>
      </c>
      <c r="K3115" s="7">
        <v>4846</v>
      </c>
      <c r="L3115" s="7">
        <v>3372</v>
      </c>
      <c r="M3115" s="32">
        <v>1474</v>
      </c>
      <c r="N3115" s="8">
        <v>4.06123900667823E-2</v>
      </c>
      <c r="O3115" s="8">
        <v>4.5482527706205644E-2</v>
      </c>
      <c r="P3115" s="20">
        <v>2.8290282902829089E-2</v>
      </c>
      <c r="Q3115" s="8">
        <v>0.11251911323958463</v>
      </c>
      <c r="R3115" s="8">
        <v>0.22121383276074114</v>
      </c>
      <c r="S3115" s="20">
        <v>-9.4748240389821325E-2</v>
      </c>
    </row>
    <row r="3116" spans="1:19" ht="13.5" customHeight="1" x14ac:dyDescent="0.2">
      <c r="A3116" s="6">
        <v>43166</v>
      </c>
      <c r="B3116" s="19">
        <v>42802</v>
      </c>
      <c r="C3116" s="19">
        <v>41346</v>
      </c>
      <c r="D3116" s="16" t="s">
        <v>5</v>
      </c>
      <c r="E3116" s="7">
        <v>6899.0440231992379</v>
      </c>
      <c r="F3116" s="7">
        <v>5165.0440231992379</v>
      </c>
      <c r="G3116" s="32">
        <v>1734</v>
      </c>
      <c r="H3116" s="7">
        <v>6777</v>
      </c>
      <c r="I3116" s="7">
        <v>4956</v>
      </c>
      <c r="J3116" s="32">
        <v>1821</v>
      </c>
      <c r="K3116" s="7">
        <v>6574</v>
      </c>
      <c r="L3116" s="7">
        <v>4676</v>
      </c>
      <c r="M3116" s="32">
        <v>1898</v>
      </c>
      <c r="N3116" s="8">
        <v>1.8008561782387078E-2</v>
      </c>
      <c r="O3116" s="8">
        <v>4.2179988538990631E-2</v>
      </c>
      <c r="P3116" s="20">
        <v>-4.7775947281713305E-2</v>
      </c>
      <c r="Q3116" s="8">
        <v>0.14449967206357628</v>
      </c>
      <c r="R3116" s="8">
        <v>0.1245469242759063</v>
      </c>
      <c r="S3116" s="20">
        <v>0.20836236933797903</v>
      </c>
    </row>
    <row r="3117" spans="1:19" ht="13.5" customHeight="1" x14ac:dyDescent="0.2">
      <c r="A3117" s="6">
        <v>43167</v>
      </c>
      <c r="B3117" s="19">
        <v>42803</v>
      </c>
      <c r="C3117" s="19">
        <v>41347</v>
      </c>
      <c r="D3117" s="16" t="s">
        <v>6</v>
      </c>
      <c r="E3117" s="7">
        <v>7092.4576181515495</v>
      </c>
      <c r="F3117" s="7">
        <v>4697.4576181515495</v>
      </c>
      <c r="G3117" s="32">
        <v>2395</v>
      </c>
      <c r="H3117" s="7">
        <v>7014</v>
      </c>
      <c r="I3117" s="7">
        <v>5046</v>
      </c>
      <c r="J3117" s="32">
        <v>1968</v>
      </c>
      <c r="K3117" s="7">
        <v>6656</v>
      </c>
      <c r="L3117" s="7">
        <v>4957</v>
      </c>
      <c r="M3117" s="32">
        <v>1699</v>
      </c>
      <c r="N3117" s="8">
        <v>1.1185859445615787E-2</v>
      </c>
      <c r="O3117" s="8">
        <v>-6.9073004726209031E-2</v>
      </c>
      <c r="P3117" s="20">
        <v>0.21697154471544722</v>
      </c>
      <c r="Q3117" s="8">
        <v>9.3165477520275708E-2</v>
      </c>
      <c r="R3117" s="8">
        <v>0.10762971425407919</v>
      </c>
      <c r="S3117" s="20">
        <v>6.5865598575878925E-2</v>
      </c>
    </row>
    <row r="3118" spans="1:19" ht="13.5" customHeight="1" x14ac:dyDescent="0.2">
      <c r="A3118" s="6">
        <v>43168</v>
      </c>
      <c r="B3118" s="19">
        <v>42804</v>
      </c>
      <c r="C3118" s="19">
        <v>41348</v>
      </c>
      <c r="D3118" s="16" t="s">
        <v>7</v>
      </c>
      <c r="E3118" s="7">
        <v>8066.0156654947168</v>
      </c>
      <c r="F3118" s="7">
        <v>5537.0156654947168</v>
      </c>
      <c r="G3118" s="32">
        <v>2529</v>
      </c>
      <c r="H3118" s="7">
        <v>7329</v>
      </c>
      <c r="I3118" s="7">
        <v>5201</v>
      </c>
      <c r="J3118" s="32">
        <v>2128</v>
      </c>
      <c r="K3118" s="7">
        <v>6472</v>
      </c>
      <c r="L3118" s="7">
        <v>4795</v>
      </c>
      <c r="M3118" s="32">
        <v>1677</v>
      </c>
      <c r="N3118" s="8">
        <v>0.10056155894320051</v>
      </c>
      <c r="O3118" s="8">
        <v>6.4605972984948412E-2</v>
      </c>
      <c r="P3118" s="20">
        <v>0.18843984962406024</v>
      </c>
      <c r="Q3118" s="8">
        <v>0.24322066360892669</v>
      </c>
      <c r="R3118" s="8">
        <v>0.30559199846609686</v>
      </c>
      <c r="S3118" s="20">
        <v>0.12550066755674227</v>
      </c>
    </row>
    <row r="3119" spans="1:19" ht="13.5" customHeight="1" x14ac:dyDescent="0.2">
      <c r="A3119" s="6">
        <v>43169</v>
      </c>
      <c r="B3119" s="19">
        <v>42805</v>
      </c>
      <c r="C3119" s="19">
        <v>41349</v>
      </c>
      <c r="D3119" s="16" t="s">
        <v>1</v>
      </c>
      <c r="E3119" s="7">
        <v>7551.4258967703754</v>
      </c>
      <c r="F3119" s="7">
        <v>4948.4258967703754</v>
      </c>
      <c r="G3119" s="32">
        <v>2603</v>
      </c>
      <c r="H3119" s="7">
        <v>7092</v>
      </c>
      <c r="I3119" s="7">
        <v>4515</v>
      </c>
      <c r="J3119" s="32">
        <v>2577</v>
      </c>
      <c r="K3119" s="7">
        <v>6294</v>
      </c>
      <c r="L3119" s="7">
        <v>4213</v>
      </c>
      <c r="M3119" s="32">
        <v>2081</v>
      </c>
      <c r="N3119" s="8">
        <v>6.4780865308851521E-2</v>
      </c>
      <c r="O3119" s="8">
        <v>9.5996876361101879E-2</v>
      </c>
      <c r="P3119" s="20">
        <v>1.0089251067132432E-2</v>
      </c>
      <c r="Q3119" s="8">
        <v>0.15218582495733535</v>
      </c>
      <c r="R3119" s="8">
        <v>0.2358706035890048</v>
      </c>
      <c r="S3119" s="20">
        <v>2.0784313725490167E-2</v>
      </c>
    </row>
    <row r="3120" spans="1:19" ht="13.5" customHeight="1" x14ac:dyDescent="0.2">
      <c r="A3120" s="6">
        <v>43170</v>
      </c>
      <c r="B3120" s="19">
        <v>42806</v>
      </c>
      <c r="C3120" s="19">
        <v>41350</v>
      </c>
      <c r="D3120" s="16" t="s">
        <v>2</v>
      </c>
      <c r="E3120" s="7">
        <v>7557.9473449949774</v>
      </c>
      <c r="F3120" s="7">
        <v>4857.9473449949774</v>
      </c>
      <c r="G3120" s="32">
        <v>2700</v>
      </c>
      <c r="H3120" s="7">
        <v>7307</v>
      </c>
      <c r="I3120" s="7">
        <v>4855</v>
      </c>
      <c r="J3120" s="32">
        <v>2452</v>
      </c>
      <c r="K3120" s="7">
        <v>6066</v>
      </c>
      <c r="L3120" s="7">
        <v>4298</v>
      </c>
      <c r="M3120" s="32">
        <v>1768</v>
      </c>
      <c r="N3120" s="8">
        <v>3.4343416586147146E-2</v>
      </c>
      <c r="O3120" s="8">
        <v>6.0707414932581472E-4</v>
      </c>
      <c r="P3120" s="20">
        <v>0.10114192495921692</v>
      </c>
      <c r="Q3120" s="8">
        <v>3.1801685323546325E-2</v>
      </c>
      <c r="R3120" s="8">
        <v>2.1650335435326573E-2</v>
      </c>
      <c r="S3120" s="20">
        <v>5.058365758754868E-2</v>
      </c>
    </row>
    <row r="3121" spans="1:19" ht="13.5" customHeight="1" x14ac:dyDescent="0.2">
      <c r="A3121" s="6">
        <v>43171</v>
      </c>
      <c r="B3121" s="19">
        <v>42807</v>
      </c>
      <c r="C3121" s="19">
        <v>41351</v>
      </c>
      <c r="D3121" s="16" t="s">
        <v>3</v>
      </c>
      <c r="E3121" s="7">
        <v>6499.7599413791604</v>
      </c>
      <c r="F3121" s="7">
        <v>4748.7599413791604</v>
      </c>
      <c r="G3121" s="32">
        <v>1751</v>
      </c>
      <c r="H3121" s="7">
        <v>5543</v>
      </c>
      <c r="I3121" s="7">
        <v>4252</v>
      </c>
      <c r="J3121" s="32">
        <v>1291</v>
      </c>
      <c r="K3121" s="7">
        <v>5860</v>
      </c>
      <c r="L3121" s="7">
        <v>4259</v>
      </c>
      <c r="M3121" s="32">
        <v>1601</v>
      </c>
      <c r="N3121" s="8">
        <v>0.17260688099930732</v>
      </c>
      <c r="O3121" s="8">
        <v>0.11682971340055515</v>
      </c>
      <c r="P3121" s="20">
        <v>0.35631293570875289</v>
      </c>
      <c r="Q3121" s="8">
        <v>0.29194194819701069</v>
      </c>
      <c r="R3121" s="8">
        <v>0.26701172395388495</v>
      </c>
      <c r="S3121" s="20">
        <v>0.36477007014809049</v>
      </c>
    </row>
    <row r="3122" spans="1:19" ht="13.5" customHeight="1" x14ac:dyDescent="0.2">
      <c r="A3122" s="6">
        <v>43172</v>
      </c>
      <c r="B3122" s="19">
        <v>42808</v>
      </c>
      <c r="C3122" s="19">
        <v>41352</v>
      </c>
      <c r="D3122" s="16" t="s">
        <v>4</v>
      </c>
      <c r="E3122" s="7">
        <v>5886.5927599721008</v>
      </c>
      <c r="F3122" s="7">
        <v>4248.5927599721008</v>
      </c>
      <c r="G3122" s="32">
        <v>1638</v>
      </c>
      <c r="H3122" s="7">
        <v>5812</v>
      </c>
      <c r="I3122" s="7">
        <v>4040</v>
      </c>
      <c r="J3122" s="32">
        <v>1772</v>
      </c>
      <c r="K3122" s="7">
        <v>6829</v>
      </c>
      <c r="L3122" s="7">
        <v>5184</v>
      </c>
      <c r="M3122" s="32">
        <v>1645</v>
      </c>
      <c r="N3122" s="8">
        <v>1.2834267028922985E-2</v>
      </c>
      <c r="O3122" s="8">
        <v>5.1631871280223063E-2</v>
      </c>
      <c r="P3122" s="20">
        <v>-7.5620767494356644E-2</v>
      </c>
      <c r="Q3122" s="8">
        <v>2.4467935950591935E-2</v>
      </c>
      <c r="R3122" s="8">
        <v>0.1402557058432905</v>
      </c>
      <c r="S3122" s="20">
        <v>-0.18910891089108905</v>
      </c>
    </row>
    <row r="3123" spans="1:19" ht="13.5" customHeight="1" x14ac:dyDescent="0.2">
      <c r="A3123" s="6">
        <v>43173</v>
      </c>
      <c r="B3123" s="19">
        <v>42809</v>
      </c>
      <c r="C3123" s="19">
        <v>41353</v>
      </c>
      <c r="D3123" s="16" t="s">
        <v>5</v>
      </c>
      <c r="E3123" s="7">
        <v>6486.9600238812973</v>
      </c>
      <c r="F3123" s="7">
        <v>4886.9600238812973</v>
      </c>
      <c r="G3123" s="32">
        <v>1600</v>
      </c>
      <c r="H3123" s="7">
        <v>7001</v>
      </c>
      <c r="I3123" s="7">
        <v>5368</v>
      </c>
      <c r="J3123" s="32">
        <v>1633</v>
      </c>
      <c r="K3123" s="7">
        <v>7319</v>
      </c>
      <c r="L3123" s="7">
        <v>5442</v>
      </c>
      <c r="M3123" s="32">
        <v>1877</v>
      </c>
      <c r="N3123" s="8">
        <v>-7.3423793189359099E-2</v>
      </c>
      <c r="O3123" s="8">
        <v>-8.96125141800862E-2</v>
      </c>
      <c r="P3123" s="20">
        <v>-2.0208205756276798E-2</v>
      </c>
      <c r="Q3123" s="8">
        <v>6.0480631662791717E-2</v>
      </c>
      <c r="R3123" s="8">
        <v>7.1466788836066053E-2</v>
      </c>
      <c r="S3123" s="20">
        <v>2.8277634961439535E-2</v>
      </c>
    </row>
    <row r="3124" spans="1:19" ht="13.5" customHeight="1" x14ac:dyDescent="0.2">
      <c r="A3124" s="6">
        <v>43174</v>
      </c>
      <c r="B3124" s="19">
        <v>42810</v>
      </c>
      <c r="C3124" s="19">
        <v>41354</v>
      </c>
      <c r="D3124" s="16" t="s">
        <v>6</v>
      </c>
      <c r="E3124" s="7">
        <v>6595.4708757441858</v>
      </c>
      <c r="F3124" s="7">
        <v>4513.4708757441858</v>
      </c>
      <c r="G3124" s="32">
        <v>2082</v>
      </c>
      <c r="H3124" s="7">
        <v>7224</v>
      </c>
      <c r="I3124" s="7">
        <v>5022</v>
      </c>
      <c r="J3124" s="32">
        <v>2202</v>
      </c>
      <c r="K3124" s="7">
        <v>6903</v>
      </c>
      <c r="L3124" s="7">
        <v>5312</v>
      </c>
      <c r="M3124" s="32">
        <v>1591</v>
      </c>
      <c r="N3124" s="8">
        <v>-8.7005692726441652E-2</v>
      </c>
      <c r="O3124" s="8">
        <v>-0.10126027962083117</v>
      </c>
      <c r="P3124" s="20">
        <v>-5.4495912806539537E-2</v>
      </c>
      <c r="Q3124" s="8">
        <v>-9.9102461993691326E-2</v>
      </c>
      <c r="R3124" s="8">
        <v>-6.0085198720494448E-2</v>
      </c>
      <c r="S3124" s="20">
        <v>-0.17348154029376739</v>
      </c>
    </row>
    <row r="3125" spans="1:19" ht="13.5" customHeight="1" x14ac:dyDescent="0.2">
      <c r="A3125" s="6">
        <v>43175</v>
      </c>
      <c r="B3125" s="19">
        <v>42811</v>
      </c>
      <c r="C3125" s="19">
        <v>41355</v>
      </c>
      <c r="D3125" s="16" t="s">
        <v>7</v>
      </c>
      <c r="E3125" s="7">
        <v>8069.0657653188264</v>
      </c>
      <c r="F3125" s="7">
        <v>5622.0657653188264</v>
      </c>
      <c r="G3125" s="32">
        <v>2447</v>
      </c>
      <c r="H3125" s="7">
        <v>7610</v>
      </c>
      <c r="I3125" s="7">
        <v>5679</v>
      </c>
      <c r="J3125" s="32">
        <v>1931</v>
      </c>
      <c r="K3125" s="7">
        <v>6978</v>
      </c>
      <c r="L3125" s="7">
        <v>5410</v>
      </c>
      <c r="M3125" s="32">
        <v>1568</v>
      </c>
      <c r="N3125" s="8">
        <v>6.0324016467651287E-2</v>
      </c>
      <c r="O3125" s="8">
        <v>-1.002539790124557E-2</v>
      </c>
      <c r="P3125" s="20">
        <v>0.26721905748316943</v>
      </c>
      <c r="Q3125" s="8">
        <v>0.20039657323993243</v>
      </c>
      <c r="R3125" s="8">
        <v>0.19924611034957906</v>
      </c>
      <c r="S3125" s="20">
        <v>0.20304818092428722</v>
      </c>
    </row>
    <row r="3126" spans="1:19" ht="13.5" customHeight="1" x14ac:dyDescent="0.2">
      <c r="A3126" s="6">
        <v>43176</v>
      </c>
      <c r="B3126" s="19">
        <v>42812</v>
      </c>
      <c r="C3126" s="19">
        <v>41356</v>
      </c>
      <c r="D3126" s="16" t="s">
        <v>1</v>
      </c>
      <c r="E3126" s="7">
        <v>7740.3854011499152</v>
      </c>
      <c r="F3126" s="7">
        <v>5352.3854011499152</v>
      </c>
      <c r="G3126" s="32">
        <v>2388</v>
      </c>
      <c r="H3126" s="7">
        <v>8026</v>
      </c>
      <c r="I3126" s="7">
        <v>5194</v>
      </c>
      <c r="J3126" s="32">
        <v>2832</v>
      </c>
      <c r="K3126" s="7">
        <v>7355</v>
      </c>
      <c r="L3126" s="7">
        <v>5069</v>
      </c>
      <c r="M3126" s="32">
        <v>2286</v>
      </c>
      <c r="N3126" s="8">
        <v>-3.5586169804396328E-2</v>
      </c>
      <c r="O3126" s="8">
        <v>3.0493916278381716E-2</v>
      </c>
      <c r="P3126" s="20">
        <v>-0.15677966101694918</v>
      </c>
      <c r="Q3126" s="8">
        <v>4.3178625491902212E-2</v>
      </c>
      <c r="R3126" s="8">
        <v>0.19074202472745605</v>
      </c>
      <c r="S3126" s="20">
        <v>-0.18358974358974356</v>
      </c>
    </row>
    <row r="3127" spans="1:19" ht="13.5" customHeight="1" x14ac:dyDescent="0.2">
      <c r="A3127" s="6">
        <v>43177</v>
      </c>
      <c r="B3127" s="19">
        <v>42813</v>
      </c>
      <c r="C3127" s="19">
        <v>41357</v>
      </c>
      <c r="D3127" s="16" t="s">
        <v>2</v>
      </c>
      <c r="E3127" s="7">
        <v>7425.0690108889958</v>
      </c>
      <c r="F3127" s="7">
        <v>4880.0690108889958</v>
      </c>
      <c r="G3127" s="32">
        <v>2545</v>
      </c>
      <c r="H3127" s="7">
        <v>8086</v>
      </c>
      <c r="I3127" s="7">
        <v>5497</v>
      </c>
      <c r="J3127" s="32">
        <v>2589</v>
      </c>
      <c r="K3127" s="7">
        <v>6808</v>
      </c>
      <c r="L3127" s="7">
        <v>4941</v>
      </c>
      <c r="M3127" s="32">
        <v>1867</v>
      </c>
      <c r="N3127" s="8">
        <v>-8.1737693434455139E-2</v>
      </c>
      <c r="O3127" s="8">
        <v>-0.11223048737693364</v>
      </c>
      <c r="P3127" s="20">
        <v>-1.6994978756276535E-2</v>
      </c>
      <c r="Q3127" s="8">
        <v>-6.0831139528333411E-2</v>
      </c>
      <c r="R3127" s="8">
        <v>1.2462450391907742E-2</v>
      </c>
      <c r="S3127" s="20">
        <v>-0.17530784186649384</v>
      </c>
    </row>
    <row r="3128" spans="1:19" ht="13.5" customHeight="1" x14ac:dyDescent="0.2">
      <c r="A3128" s="6">
        <v>43178</v>
      </c>
      <c r="B3128" s="19">
        <v>42814</v>
      </c>
      <c r="C3128" s="19">
        <v>41358</v>
      </c>
      <c r="D3128" s="16" t="s">
        <v>3</v>
      </c>
      <c r="E3128" s="7">
        <v>6970.910290849125</v>
      </c>
      <c r="F3128" s="7">
        <v>5328.910290849125</v>
      </c>
      <c r="G3128" s="32">
        <v>1642</v>
      </c>
      <c r="H3128" s="7">
        <v>6443</v>
      </c>
      <c r="I3128" s="7">
        <v>4961</v>
      </c>
      <c r="J3128" s="32">
        <v>1482</v>
      </c>
      <c r="K3128" s="7">
        <v>6743</v>
      </c>
      <c r="L3128" s="7">
        <v>5027</v>
      </c>
      <c r="M3128" s="32">
        <v>1716</v>
      </c>
      <c r="N3128" s="8">
        <v>8.193547894600739E-2</v>
      </c>
      <c r="O3128" s="8">
        <v>7.4160510148987058E-2</v>
      </c>
      <c r="P3128" s="20">
        <v>0.10796221322537103</v>
      </c>
      <c r="Q3128" s="8">
        <v>0.11267522599347557</v>
      </c>
      <c r="R3128" s="8">
        <v>0.15644754575718856</v>
      </c>
      <c r="S3128" s="20">
        <v>-9.0525045262522807E-3</v>
      </c>
    </row>
    <row r="3129" spans="1:19" ht="13.5" customHeight="1" x14ac:dyDescent="0.2">
      <c r="A3129" s="6">
        <v>43179</v>
      </c>
      <c r="B3129" s="19">
        <v>42815</v>
      </c>
      <c r="C3129" s="19">
        <v>41359</v>
      </c>
      <c r="D3129" s="16" t="s">
        <v>4</v>
      </c>
      <c r="E3129" s="7">
        <v>7240.6447323104567</v>
      </c>
      <c r="F3129" s="7">
        <v>5115.6447323104567</v>
      </c>
      <c r="G3129" s="32">
        <v>2125</v>
      </c>
      <c r="H3129" s="7">
        <v>6069</v>
      </c>
      <c r="I3129" s="7">
        <v>4288</v>
      </c>
      <c r="J3129" s="32">
        <v>1781</v>
      </c>
      <c r="K3129" s="7">
        <v>7005</v>
      </c>
      <c r="L3129" s="7">
        <v>5235</v>
      </c>
      <c r="M3129" s="32">
        <v>1770</v>
      </c>
      <c r="N3129" s="8">
        <v>0.19305400103978521</v>
      </c>
      <c r="O3129" s="8">
        <v>0.19301416331866994</v>
      </c>
      <c r="P3129" s="20">
        <v>0.19314991577765306</v>
      </c>
      <c r="Q3129" s="8">
        <v>5.2572282644345991E-2</v>
      </c>
      <c r="R3129" s="8">
        <v>0.21685174412713049</v>
      </c>
      <c r="S3129" s="20">
        <v>-0.20560747663551404</v>
      </c>
    </row>
    <row r="3130" spans="1:19" ht="13.5" customHeight="1" x14ac:dyDescent="0.2">
      <c r="A3130" s="6">
        <v>43180</v>
      </c>
      <c r="B3130" s="19">
        <v>42816</v>
      </c>
      <c r="C3130" s="19">
        <v>41360</v>
      </c>
      <c r="D3130" s="16" t="s">
        <v>5</v>
      </c>
      <c r="E3130" s="7">
        <v>7095.0478221977828</v>
      </c>
      <c r="F3130" s="7">
        <v>5411.0478221977828</v>
      </c>
      <c r="G3130" s="32">
        <v>1684</v>
      </c>
      <c r="H3130" s="7">
        <v>7103</v>
      </c>
      <c r="I3130" s="7">
        <v>5373</v>
      </c>
      <c r="J3130" s="32">
        <v>1730</v>
      </c>
      <c r="K3130" s="7">
        <v>7457</v>
      </c>
      <c r="L3130" s="7">
        <v>5337</v>
      </c>
      <c r="M3130" s="32">
        <v>2120</v>
      </c>
      <c r="N3130" s="8">
        <v>-1.1195519924281916E-3</v>
      </c>
      <c r="O3130" s="8">
        <v>7.0812994970748111E-3</v>
      </c>
      <c r="P3130" s="20">
        <v>-2.6589595375722586E-2</v>
      </c>
      <c r="Q3130" s="8">
        <v>6.9658951032380845E-2</v>
      </c>
      <c r="R3130" s="8">
        <v>0.15177688850527526</v>
      </c>
      <c r="S3130" s="20">
        <v>-0.1297157622739018</v>
      </c>
    </row>
    <row r="3131" spans="1:19" ht="13.5" customHeight="1" x14ac:dyDescent="0.2">
      <c r="A3131" s="6">
        <v>43181</v>
      </c>
      <c r="B3131" s="19">
        <v>42817</v>
      </c>
      <c r="C3131" s="19">
        <v>41361</v>
      </c>
      <c r="D3131" s="16" t="s">
        <v>6</v>
      </c>
      <c r="E3131" s="7">
        <v>7679.3670895873802</v>
      </c>
      <c r="F3131" s="7">
        <v>4727.3670895873802</v>
      </c>
      <c r="G3131" s="32">
        <v>2952</v>
      </c>
      <c r="H3131" s="7">
        <v>7683</v>
      </c>
      <c r="I3131" s="7">
        <v>5251</v>
      </c>
      <c r="J3131" s="32">
        <v>2432</v>
      </c>
      <c r="K3131" s="7">
        <v>6553</v>
      </c>
      <c r="L3131" s="7">
        <v>5020</v>
      </c>
      <c r="M3131" s="32">
        <v>1533</v>
      </c>
      <c r="N3131" s="8">
        <v>-4.7285050274892271E-4</v>
      </c>
      <c r="O3131" s="8">
        <v>-9.9720607581912035E-2</v>
      </c>
      <c r="P3131" s="20">
        <v>0.21381578947368429</v>
      </c>
      <c r="Q3131" s="8">
        <v>-1.3826931615890103E-3</v>
      </c>
      <c r="R3131" s="8">
        <v>3.9210175772121492E-2</v>
      </c>
      <c r="S3131" s="20">
        <v>-6.017191977077363E-2</v>
      </c>
    </row>
    <row r="3132" spans="1:19" ht="13.5" customHeight="1" x14ac:dyDescent="0.2">
      <c r="A3132" s="6">
        <v>43182</v>
      </c>
      <c r="B3132" s="19">
        <v>42818</v>
      </c>
      <c r="C3132" s="19">
        <v>41362</v>
      </c>
      <c r="D3132" s="16" t="s">
        <v>7</v>
      </c>
      <c r="E3132" s="7">
        <v>8859.8482586801802</v>
      </c>
      <c r="F3132" s="7">
        <v>5779.8482586801811</v>
      </c>
      <c r="G3132" s="32">
        <v>3080</v>
      </c>
      <c r="H3132" s="7">
        <v>8214</v>
      </c>
      <c r="I3132" s="7">
        <v>5536</v>
      </c>
      <c r="J3132" s="32">
        <v>2678</v>
      </c>
      <c r="K3132" s="7">
        <v>6928</v>
      </c>
      <c r="L3132" s="7">
        <v>5168</v>
      </c>
      <c r="M3132" s="32">
        <v>1760</v>
      </c>
      <c r="N3132" s="8">
        <v>7.8627740282466441E-2</v>
      </c>
      <c r="O3132" s="8">
        <v>4.4047734588182896E-2</v>
      </c>
      <c r="P3132" s="20">
        <v>0.1501120238984317</v>
      </c>
      <c r="Q3132" s="8">
        <v>0.23447795160654583</v>
      </c>
      <c r="R3132" s="8">
        <v>0.13086446070831159</v>
      </c>
      <c r="S3132" s="20">
        <v>0.49080348499515969</v>
      </c>
    </row>
    <row r="3133" spans="1:19" ht="13.5" customHeight="1" x14ac:dyDescent="0.2">
      <c r="A3133" s="6">
        <v>43183</v>
      </c>
      <c r="B3133" s="19">
        <v>42819</v>
      </c>
      <c r="C3133" s="19">
        <v>41363</v>
      </c>
      <c r="D3133" s="16" t="s">
        <v>1</v>
      </c>
      <c r="E3133" s="7">
        <v>8751.3164066023146</v>
      </c>
      <c r="F3133" s="7">
        <v>5516.3164066023146</v>
      </c>
      <c r="G3133" s="32">
        <v>3235</v>
      </c>
      <c r="H3133" s="7">
        <v>8446</v>
      </c>
      <c r="I3133" s="7">
        <v>5268</v>
      </c>
      <c r="J3133" s="32">
        <v>3178</v>
      </c>
      <c r="K3133" s="7">
        <v>7018</v>
      </c>
      <c r="L3133" s="7">
        <v>4845</v>
      </c>
      <c r="M3133" s="32">
        <v>2173</v>
      </c>
      <c r="N3133" s="8">
        <v>3.614923118663449E-2</v>
      </c>
      <c r="O3133" s="8">
        <v>4.7136751443112024E-2</v>
      </c>
      <c r="P3133" s="20">
        <v>1.7935808684707455E-2</v>
      </c>
      <c r="Q3133" s="8">
        <v>9.282172909619324E-2</v>
      </c>
      <c r="R3133" s="8">
        <v>0.21264374732959213</v>
      </c>
      <c r="S3133" s="20">
        <v>-6.4758600751662287E-2</v>
      </c>
    </row>
    <row r="3134" spans="1:19" ht="13.5" customHeight="1" x14ac:dyDescent="0.2">
      <c r="A3134" s="6">
        <v>43184</v>
      </c>
      <c r="B3134" s="19">
        <v>42820</v>
      </c>
      <c r="C3134" s="19">
        <v>41364</v>
      </c>
      <c r="D3134" s="16" t="s">
        <v>2</v>
      </c>
      <c r="E3134" s="7">
        <v>8112.8940336445603</v>
      </c>
      <c r="F3134" s="7">
        <v>5019.8940336445603</v>
      </c>
      <c r="G3134" s="32">
        <v>3093</v>
      </c>
      <c r="H3134" s="7">
        <v>8324</v>
      </c>
      <c r="I3134" s="7">
        <v>5291</v>
      </c>
      <c r="J3134" s="32">
        <v>3033</v>
      </c>
      <c r="K3134" s="7">
        <v>6844</v>
      </c>
      <c r="L3134" s="7">
        <v>4537</v>
      </c>
      <c r="M3134" s="32">
        <v>2307</v>
      </c>
      <c r="N3134" s="8">
        <v>-2.5361120417520366E-2</v>
      </c>
      <c r="O3134" s="8">
        <v>-5.1239078880257027E-2</v>
      </c>
      <c r="P3134" s="20">
        <v>1.9782393669633969E-2</v>
      </c>
      <c r="Q3134" s="8">
        <v>8.5048527566744525E-4</v>
      </c>
      <c r="R3134" s="8">
        <v>4.9747811301664724E-2</v>
      </c>
      <c r="S3134" s="20">
        <v>-6.9494584837545115E-2</v>
      </c>
    </row>
    <row r="3135" spans="1:19" ht="13.5" customHeight="1" x14ac:dyDescent="0.2">
      <c r="A3135" s="6">
        <v>43185</v>
      </c>
      <c r="B3135" s="19">
        <v>42821</v>
      </c>
      <c r="C3135" s="19">
        <v>41365</v>
      </c>
      <c r="D3135" s="16" t="s">
        <v>3</v>
      </c>
      <c r="E3135" s="7">
        <v>8126.7768489020445</v>
      </c>
      <c r="F3135" s="7">
        <v>5437.7768489020445</v>
      </c>
      <c r="G3135" s="32">
        <v>2689</v>
      </c>
      <c r="H3135" s="7">
        <v>6990</v>
      </c>
      <c r="I3135" s="7">
        <v>5033</v>
      </c>
      <c r="J3135" s="32">
        <v>1957</v>
      </c>
      <c r="K3135" s="7">
        <v>5650</v>
      </c>
      <c r="L3135" s="7">
        <v>4069</v>
      </c>
      <c r="M3135" s="32">
        <v>1581</v>
      </c>
      <c r="N3135" s="8">
        <v>0.16262901987153722</v>
      </c>
      <c r="O3135" s="8">
        <v>8.042456763402428E-2</v>
      </c>
      <c r="P3135" s="20">
        <v>0.37404190086867661</v>
      </c>
      <c r="Q3135" s="8">
        <v>0.22631309022212842</v>
      </c>
      <c r="R3135" s="8">
        <v>0.19485318587168643</v>
      </c>
      <c r="S3135" s="20">
        <v>0.29527938342967253</v>
      </c>
    </row>
    <row r="3136" spans="1:19" ht="13.5" customHeight="1" x14ac:dyDescent="0.2">
      <c r="A3136" s="6">
        <v>43186</v>
      </c>
      <c r="B3136" s="19">
        <v>42822</v>
      </c>
      <c r="C3136" s="19">
        <v>41366</v>
      </c>
      <c r="D3136" s="16" t="s">
        <v>4</v>
      </c>
      <c r="E3136" s="7">
        <v>7388.477204611223</v>
      </c>
      <c r="F3136" s="7">
        <v>5016.477204611223</v>
      </c>
      <c r="G3136" s="32">
        <v>2372</v>
      </c>
      <c r="H3136" s="7">
        <v>6920</v>
      </c>
      <c r="I3136" s="7">
        <v>4870</v>
      </c>
      <c r="J3136" s="32">
        <v>2050</v>
      </c>
      <c r="K3136" s="7">
        <v>6685</v>
      </c>
      <c r="L3136" s="7">
        <v>4637</v>
      </c>
      <c r="M3136" s="32">
        <v>2048</v>
      </c>
      <c r="N3136" s="8">
        <v>6.769901800740219E-2</v>
      </c>
      <c r="O3136" s="8">
        <v>3.007745474563106E-2</v>
      </c>
      <c r="P3136" s="20">
        <v>0.15707317073170723</v>
      </c>
      <c r="Q3136" s="8">
        <v>-2.3660269226002395E-3</v>
      </c>
      <c r="R3136" s="8">
        <v>4.9472218537912838E-2</v>
      </c>
      <c r="S3136" s="20">
        <v>-9.6725057121096691E-2</v>
      </c>
    </row>
    <row r="3137" spans="1:19" ht="13.5" customHeight="1" x14ac:dyDescent="0.2">
      <c r="A3137" s="6">
        <v>43187</v>
      </c>
      <c r="B3137" s="19">
        <v>42823</v>
      </c>
      <c r="C3137" s="19">
        <v>41367</v>
      </c>
      <c r="D3137" s="16" t="s">
        <v>5</v>
      </c>
      <c r="E3137" s="7">
        <v>7346.0170397484235</v>
      </c>
      <c r="F3137" s="7">
        <v>5288.0170397484235</v>
      </c>
      <c r="G3137" s="32">
        <v>2058</v>
      </c>
      <c r="H3137" s="7">
        <v>6786</v>
      </c>
      <c r="I3137" s="7">
        <v>4905</v>
      </c>
      <c r="J3137" s="32">
        <v>1881</v>
      </c>
      <c r="K3137" s="7">
        <v>5814</v>
      </c>
      <c r="L3137" s="7">
        <v>3853</v>
      </c>
      <c r="M3137" s="32">
        <v>1961</v>
      </c>
      <c r="N3137" s="8">
        <v>8.2525352158624221E-2</v>
      </c>
      <c r="O3137" s="8">
        <v>7.8087062130157703E-2</v>
      </c>
      <c r="P3137" s="20">
        <v>9.4098883572567793E-2</v>
      </c>
      <c r="Q3137" s="8">
        <v>0.11134902265482949</v>
      </c>
      <c r="R3137" s="8">
        <v>0.17121086151681575</v>
      </c>
      <c r="S3137" s="20">
        <v>-1.7661097852028629E-2</v>
      </c>
    </row>
    <row r="3138" spans="1:19" ht="13.5" customHeight="1" x14ac:dyDescent="0.2">
      <c r="A3138" s="6">
        <v>43188</v>
      </c>
      <c r="B3138" s="19">
        <v>42824</v>
      </c>
      <c r="C3138" s="19">
        <v>41368</v>
      </c>
      <c r="D3138" s="16" t="s">
        <v>6</v>
      </c>
      <c r="E3138" s="7">
        <v>8113.3657606861416</v>
      </c>
      <c r="F3138" s="7">
        <v>4937.3657606861416</v>
      </c>
      <c r="G3138" s="32">
        <v>3176</v>
      </c>
      <c r="H3138" s="7">
        <v>7407</v>
      </c>
      <c r="I3138" s="7">
        <v>4631</v>
      </c>
      <c r="J3138" s="32">
        <v>2776</v>
      </c>
      <c r="K3138" s="7">
        <v>5210</v>
      </c>
      <c r="L3138" s="7">
        <v>3456</v>
      </c>
      <c r="M3138" s="32">
        <v>1754</v>
      </c>
      <c r="N3138" s="8">
        <v>9.536462274688029E-2</v>
      </c>
      <c r="O3138" s="8">
        <v>6.6155422303204814E-2</v>
      </c>
      <c r="P3138" s="20">
        <v>0.144092219020173</v>
      </c>
      <c r="Q3138" s="8">
        <v>0.1899920446884924</v>
      </c>
      <c r="R3138" s="8">
        <v>0.27514611587968529</v>
      </c>
      <c r="S3138" s="20">
        <v>7.8071961982348892E-2</v>
      </c>
    </row>
    <row r="3139" spans="1:19" ht="13.5" customHeight="1" x14ac:dyDescent="0.2">
      <c r="A3139" s="6">
        <v>43189</v>
      </c>
      <c r="B3139" s="19">
        <v>42825</v>
      </c>
      <c r="C3139" s="19">
        <v>41369</v>
      </c>
      <c r="D3139" s="16" t="s">
        <v>7</v>
      </c>
      <c r="E3139" s="7">
        <v>8408.8647080569081</v>
      </c>
      <c r="F3139" s="7">
        <v>5039.8647080569081</v>
      </c>
      <c r="G3139" s="32">
        <v>3369</v>
      </c>
      <c r="H3139" s="7">
        <v>6968</v>
      </c>
      <c r="I3139" s="7">
        <v>4384</v>
      </c>
      <c r="J3139" s="32">
        <v>2584</v>
      </c>
      <c r="K3139" s="7">
        <v>4744</v>
      </c>
      <c r="L3139" s="7">
        <v>2917</v>
      </c>
      <c r="M3139" s="32">
        <v>1827</v>
      </c>
      <c r="N3139" s="8">
        <v>0.20678310965225433</v>
      </c>
      <c r="O3139" s="8">
        <v>0.14960417610787147</v>
      </c>
      <c r="P3139" s="20">
        <v>0.30379256965944279</v>
      </c>
      <c r="Q3139" s="8">
        <v>0.31614723870040828</v>
      </c>
      <c r="R3139" s="8">
        <v>0.15540227144816776</v>
      </c>
      <c r="S3139" s="20">
        <v>0.66206216082881109</v>
      </c>
    </row>
    <row r="3140" spans="1:19" ht="13.5" customHeight="1" x14ac:dyDescent="0.2">
      <c r="A3140" s="6">
        <v>43190</v>
      </c>
      <c r="B3140" s="19">
        <v>42826</v>
      </c>
      <c r="C3140" s="19">
        <v>41370</v>
      </c>
      <c r="D3140" s="16" t="s">
        <v>1</v>
      </c>
      <c r="E3140" s="7">
        <v>8631.3418512902317</v>
      </c>
      <c r="F3140" s="7">
        <v>5152.3418512902326</v>
      </c>
      <c r="G3140" s="32">
        <v>3479</v>
      </c>
      <c r="H3140" s="7">
        <v>7549</v>
      </c>
      <c r="I3140" s="7">
        <v>4651</v>
      </c>
      <c r="J3140" s="32">
        <v>2898</v>
      </c>
      <c r="K3140" s="7">
        <v>5052</v>
      </c>
      <c r="L3140" s="7">
        <v>2624</v>
      </c>
      <c r="M3140" s="32">
        <v>2428</v>
      </c>
      <c r="N3140" s="8">
        <v>0.14337552673072351</v>
      </c>
      <c r="O3140" s="8">
        <v>0.10779227075687658</v>
      </c>
      <c r="P3140" s="20">
        <v>0.20048309178743962</v>
      </c>
      <c r="Q3140" s="8">
        <v>0.29463654586624144</v>
      </c>
      <c r="R3140" s="8">
        <v>0.36921122808669482</v>
      </c>
      <c r="S3140" s="20">
        <v>0.19800275482093666</v>
      </c>
    </row>
    <row r="3141" spans="1:19" ht="13.5" customHeight="1" x14ac:dyDescent="0.2">
      <c r="A3141" s="6">
        <v>43191</v>
      </c>
      <c r="B3141" s="19">
        <v>42827</v>
      </c>
      <c r="C3141" s="19">
        <v>41371</v>
      </c>
      <c r="D3141" s="16" t="s">
        <v>2</v>
      </c>
      <c r="E3141" s="7">
        <v>8124.3712071221707</v>
      </c>
      <c r="F3141" s="7">
        <v>4930.3712071221707</v>
      </c>
      <c r="G3141" s="32">
        <v>3194</v>
      </c>
      <c r="H3141" s="7">
        <v>7941</v>
      </c>
      <c r="I3141" s="7">
        <v>4834</v>
      </c>
      <c r="J3141" s="32">
        <v>3107</v>
      </c>
      <c r="K3141" s="7">
        <v>5814</v>
      </c>
      <c r="L3141" s="7">
        <v>3531</v>
      </c>
      <c r="M3141" s="32">
        <v>2283</v>
      </c>
      <c r="N3141" s="8">
        <v>2.3091702193951846E-2</v>
      </c>
      <c r="O3141" s="8">
        <v>1.9936120629327814E-2</v>
      </c>
      <c r="P3141" s="20">
        <v>2.8001287415513332E-2</v>
      </c>
      <c r="Q3141" s="8">
        <v>0.21622323459912729</v>
      </c>
      <c r="R3141" s="8">
        <v>0.26940556311075459</v>
      </c>
      <c r="S3141" s="20">
        <v>0.14234620886981397</v>
      </c>
    </row>
    <row r="3142" spans="1:19" ht="13.5" customHeight="1" x14ac:dyDescent="0.2">
      <c r="A3142" s="6">
        <v>43192</v>
      </c>
      <c r="B3142" s="19">
        <v>42828</v>
      </c>
      <c r="C3142" s="19">
        <v>41372</v>
      </c>
      <c r="D3142" s="16" t="s">
        <v>3</v>
      </c>
      <c r="E3142" s="7">
        <v>7407.4022189092675</v>
      </c>
      <c r="F3142" s="7">
        <v>4921.4022189092675</v>
      </c>
      <c r="G3142" s="32">
        <v>2486</v>
      </c>
      <c r="H3142" s="7">
        <v>5631</v>
      </c>
      <c r="I3142" s="7">
        <v>3755</v>
      </c>
      <c r="J3142" s="32">
        <v>1876</v>
      </c>
      <c r="K3142" s="7">
        <v>4579</v>
      </c>
      <c r="L3142" s="7">
        <v>3085</v>
      </c>
      <c r="M3142" s="32">
        <v>1494</v>
      </c>
      <c r="N3142" s="8">
        <v>0.31546833935522423</v>
      </c>
      <c r="O3142" s="8">
        <v>0.31062642314494471</v>
      </c>
      <c r="P3142" s="20">
        <v>0.32515991471215355</v>
      </c>
      <c r="Q3142" s="8">
        <v>0.42067553105279387</v>
      </c>
      <c r="R3142" s="8">
        <v>0.42773490539868519</v>
      </c>
      <c r="S3142" s="20">
        <v>0.40690435766836441</v>
      </c>
    </row>
    <row r="3143" spans="1:19" ht="13.5" customHeight="1" x14ac:dyDescent="0.2">
      <c r="A3143" s="6">
        <v>43193</v>
      </c>
      <c r="B3143" s="19">
        <v>42829</v>
      </c>
      <c r="C3143" s="19">
        <v>41373</v>
      </c>
      <c r="D3143" s="16" t="s">
        <v>4</v>
      </c>
      <c r="E3143" s="7">
        <v>6116.9339869689247</v>
      </c>
      <c r="F3143" s="7">
        <v>3893.9339869689247</v>
      </c>
      <c r="G3143" s="32">
        <v>2223</v>
      </c>
      <c r="H3143" s="7">
        <v>5053</v>
      </c>
      <c r="I3143" s="7">
        <v>3279</v>
      </c>
      <c r="J3143" s="32">
        <v>1774</v>
      </c>
      <c r="K3143" s="7">
        <v>4963</v>
      </c>
      <c r="L3143" s="7">
        <v>2659</v>
      </c>
      <c r="M3143" s="32">
        <v>2304</v>
      </c>
      <c r="N3143" s="8">
        <v>0.21055491529169301</v>
      </c>
      <c r="O3143" s="8">
        <v>0.18753705000577159</v>
      </c>
      <c r="P3143" s="20">
        <v>0.25310033821871469</v>
      </c>
      <c r="Q3143" s="8">
        <v>0.28967615158526772</v>
      </c>
      <c r="R3143" s="8">
        <v>0.51514941127195524</v>
      </c>
      <c r="S3143" s="20">
        <v>2.3009664058904811E-2</v>
      </c>
    </row>
    <row r="3144" spans="1:19" ht="13.5" customHeight="1" x14ac:dyDescent="0.2">
      <c r="A3144" s="6">
        <v>43194</v>
      </c>
      <c r="B3144" s="19">
        <v>42830</v>
      </c>
      <c r="C3144" s="19">
        <v>41374</v>
      </c>
      <c r="D3144" s="16" t="s">
        <v>5</v>
      </c>
      <c r="E3144" s="7">
        <v>6438.5099699906923</v>
      </c>
      <c r="F3144" s="7">
        <v>4393.5099699906923</v>
      </c>
      <c r="G3144" s="32">
        <v>2045</v>
      </c>
      <c r="H3144" s="7">
        <v>5874</v>
      </c>
      <c r="I3144" s="7">
        <v>4012</v>
      </c>
      <c r="J3144" s="32">
        <v>1862</v>
      </c>
      <c r="K3144" s="7">
        <v>5249</v>
      </c>
      <c r="L3144" s="7">
        <v>3280</v>
      </c>
      <c r="M3144" s="32">
        <v>1969</v>
      </c>
      <c r="N3144" s="8">
        <v>9.610316138758801E-2</v>
      </c>
      <c r="O3144" s="8">
        <v>9.5092215850122619E-2</v>
      </c>
      <c r="P3144" s="20">
        <v>9.8281417830289985E-2</v>
      </c>
      <c r="Q3144" s="8">
        <v>0.2422361508760742</v>
      </c>
      <c r="R3144" s="8">
        <v>0.38204151305149181</v>
      </c>
      <c r="S3144" s="20">
        <v>2.0459081836327275E-2</v>
      </c>
    </row>
    <row r="3145" spans="1:19" ht="13.5" customHeight="1" x14ac:dyDescent="0.2">
      <c r="A3145" s="6">
        <v>43195</v>
      </c>
      <c r="B3145" s="19">
        <v>42831</v>
      </c>
      <c r="C3145" s="19">
        <v>41375</v>
      </c>
      <c r="D3145" s="16" t="s">
        <v>6</v>
      </c>
      <c r="E3145" s="7">
        <v>7102.7648541866674</v>
      </c>
      <c r="F3145" s="7">
        <v>3990.764854186667</v>
      </c>
      <c r="G3145" s="32">
        <v>3112</v>
      </c>
      <c r="H3145" s="7">
        <v>6884</v>
      </c>
      <c r="I3145" s="7">
        <v>4187</v>
      </c>
      <c r="J3145" s="32">
        <v>2697</v>
      </c>
      <c r="K3145" s="7">
        <v>6092</v>
      </c>
      <c r="L3145" s="7">
        <v>4228</v>
      </c>
      <c r="M3145" s="32">
        <v>1864</v>
      </c>
      <c r="N3145" s="8">
        <v>3.1778741165988889E-2</v>
      </c>
      <c r="O3145" s="8">
        <v>-4.6867720519066847E-2</v>
      </c>
      <c r="P3145" s="20">
        <v>0.15387467556544299</v>
      </c>
      <c r="Q3145" s="8">
        <v>7.0338284235483384E-2</v>
      </c>
      <c r="R3145" s="8">
        <v>8.1508090565492353E-2</v>
      </c>
      <c r="S3145" s="20">
        <v>5.6347589952477906E-2</v>
      </c>
    </row>
    <row r="3146" spans="1:19" ht="13.5" customHeight="1" x14ac:dyDescent="0.2">
      <c r="A3146" s="6">
        <v>43196</v>
      </c>
      <c r="B3146" s="19">
        <v>42832</v>
      </c>
      <c r="C3146" s="19">
        <v>41376</v>
      </c>
      <c r="D3146" s="16" t="s">
        <v>7</v>
      </c>
      <c r="E3146" s="7">
        <v>7189.0968044995998</v>
      </c>
      <c r="F3146" s="7">
        <v>4260.0968044995998</v>
      </c>
      <c r="G3146" s="32">
        <v>2929</v>
      </c>
      <c r="H3146" s="7">
        <v>6348</v>
      </c>
      <c r="I3146" s="7">
        <v>3998</v>
      </c>
      <c r="J3146" s="32">
        <v>2350</v>
      </c>
      <c r="K3146" s="7">
        <v>5437</v>
      </c>
      <c r="L3146" s="7">
        <v>3698</v>
      </c>
      <c r="M3146" s="32">
        <v>1739</v>
      </c>
      <c r="N3146" s="8">
        <v>0.1324979213137365</v>
      </c>
      <c r="O3146" s="8">
        <v>6.55569796147073E-2</v>
      </c>
      <c r="P3146" s="20">
        <v>0.2463829787234042</v>
      </c>
      <c r="Q3146" s="8">
        <v>0.10076509026176694</v>
      </c>
      <c r="R3146" s="8">
        <v>7.5914864000945492E-3</v>
      </c>
      <c r="S3146" s="20">
        <v>0.27181936604429002</v>
      </c>
    </row>
    <row r="3147" spans="1:19" ht="13.5" customHeight="1" x14ac:dyDescent="0.2">
      <c r="A3147" s="6">
        <v>43197</v>
      </c>
      <c r="B3147" s="19">
        <v>42833</v>
      </c>
      <c r="C3147" s="19">
        <v>41377</v>
      </c>
      <c r="D3147" s="16" t="s">
        <v>1</v>
      </c>
      <c r="E3147" s="7">
        <v>6376.3679520375536</v>
      </c>
      <c r="F3147" s="7">
        <v>3728.3679520375531</v>
      </c>
      <c r="G3147" s="32">
        <v>2648</v>
      </c>
      <c r="H3147" s="7">
        <v>6891</v>
      </c>
      <c r="I3147" s="7">
        <v>3834</v>
      </c>
      <c r="J3147" s="32">
        <v>3057</v>
      </c>
      <c r="K3147" s="7">
        <v>6346</v>
      </c>
      <c r="L3147" s="7">
        <v>3334</v>
      </c>
      <c r="M3147" s="32">
        <v>3012</v>
      </c>
      <c r="N3147" s="8">
        <v>-7.4681765776004383E-2</v>
      </c>
      <c r="O3147" s="8">
        <v>-2.7551394878050806E-2</v>
      </c>
      <c r="P3147" s="20">
        <v>-0.13379129865881578</v>
      </c>
      <c r="Q3147" s="8">
        <v>-5.3951342427662641E-2</v>
      </c>
      <c r="R3147" s="8">
        <v>4.4946174898417457E-2</v>
      </c>
      <c r="S3147" s="20">
        <v>-0.16519546027742749</v>
      </c>
    </row>
    <row r="3148" spans="1:19" ht="13.5" customHeight="1" x14ac:dyDescent="0.2">
      <c r="A3148" s="6">
        <v>43198</v>
      </c>
      <c r="B3148" s="19">
        <v>42834</v>
      </c>
      <c r="C3148" s="19">
        <v>41378</v>
      </c>
      <c r="D3148" s="16" t="s">
        <v>2</v>
      </c>
      <c r="E3148" s="7">
        <v>7416.4331249720781</v>
      </c>
      <c r="F3148" s="7">
        <v>4518.4331249720781</v>
      </c>
      <c r="G3148" s="32">
        <v>2898</v>
      </c>
      <c r="H3148" s="7">
        <v>7463</v>
      </c>
      <c r="I3148" s="7">
        <v>4513</v>
      </c>
      <c r="J3148" s="32">
        <v>2950</v>
      </c>
      <c r="K3148" s="7">
        <v>6983</v>
      </c>
      <c r="L3148" s="7">
        <v>4472</v>
      </c>
      <c r="M3148" s="32">
        <v>2511</v>
      </c>
      <c r="N3148" s="8">
        <v>-6.2396991863756801E-3</v>
      </c>
      <c r="O3148" s="8">
        <v>1.2038832200482741E-3</v>
      </c>
      <c r="P3148" s="20">
        <v>-1.7627118644067852E-2</v>
      </c>
      <c r="Q3148" s="8">
        <v>-4.7343208096072176E-2</v>
      </c>
      <c r="R3148" s="8">
        <v>1.332880129447811E-2</v>
      </c>
      <c r="S3148" s="20">
        <v>-0.12868310282621764</v>
      </c>
    </row>
    <row r="3149" spans="1:19" ht="13.5" customHeight="1" x14ac:dyDescent="0.2">
      <c r="A3149" s="6">
        <v>43199</v>
      </c>
      <c r="B3149" s="19">
        <v>42835</v>
      </c>
      <c r="C3149" s="19">
        <v>41379</v>
      </c>
      <c r="D3149" s="16" t="s">
        <v>3</v>
      </c>
      <c r="E3149" s="7">
        <v>6351.4735395311836</v>
      </c>
      <c r="F3149" s="7">
        <v>3901.4735395311832</v>
      </c>
      <c r="G3149" s="32">
        <v>2450</v>
      </c>
      <c r="H3149" s="7">
        <v>6139</v>
      </c>
      <c r="I3149" s="7">
        <v>3729</v>
      </c>
      <c r="J3149" s="32">
        <v>2410</v>
      </c>
      <c r="K3149" s="7">
        <v>5204</v>
      </c>
      <c r="L3149" s="7">
        <v>3745</v>
      </c>
      <c r="M3149" s="32">
        <v>1459</v>
      </c>
      <c r="N3149" s="8">
        <v>3.4610447879326323E-2</v>
      </c>
      <c r="O3149" s="8">
        <v>4.6251954821985297E-2</v>
      </c>
      <c r="P3149" s="20">
        <v>1.6597510373443924E-2</v>
      </c>
      <c r="Q3149" s="8">
        <v>6.1586752386960431E-2</v>
      </c>
      <c r="R3149" s="8">
        <v>4.2402933156198142E-3</v>
      </c>
      <c r="S3149" s="20">
        <v>0.1677788369876072</v>
      </c>
    </row>
    <row r="3150" spans="1:19" ht="13.5" customHeight="1" x14ac:dyDescent="0.2">
      <c r="A3150" s="6">
        <v>43200</v>
      </c>
      <c r="B3150" s="19">
        <v>42836</v>
      </c>
      <c r="C3150" s="19">
        <v>41380</v>
      </c>
      <c r="D3150" s="16" t="s">
        <v>4</v>
      </c>
      <c r="E3150" s="7">
        <v>5695.0012899305202</v>
      </c>
      <c r="F3150" s="7">
        <v>3693.0012899305207</v>
      </c>
      <c r="G3150" s="32">
        <v>2002</v>
      </c>
      <c r="H3150" s="7">
        <v>5292</v>
      </c>
      <c r="I3150" s="7">
        <v>3125</v>
      </c>
      <c r="J3150" s="32">
        <v>2167</v>
      </c>
      <c r="K3150" s="7">
        <v>5280</v>
      </c>
      <c r="L3150" s="7">
        <v>3069</v>
      </c>
      <c r="M3150" s="32">
        <v>2211</v>
      </c>
      <c r="N3150" s="8">
        <v>7.6152927046583496E-2</v>
      </c>
      <c r="O3150" s="8">
        <v>0.18176041277776656</v>
      </c>
      <c r="P3150" s="20">
        <v>-7.6142131979695438E-2</v>
      </c>
      <c r="Q3150" s="8">
        <v>-5.9299423533115236E-2</v>
      </c>
      <c r="R3150" s="8">
        <v>7.7304927050910299E-2</v>
      </c>
      <c r="S3150" s="20">
        <v>-0.23762376237623761</v>
      </c>
    </row>
    <row r="3151" spans="1:19" ht="13.5" customHeight="1" x14ac:dyDescent="0.2">
      <c r="A3151" s="6">
        <v>43201</v>
      </c>
      <c r="B3151" s="19">
        <v>42837</v>
      </c>
      <c r="C3151" s="19">
        <v>41381</v>
      </c>
      <c r="D3151" s="16" t="s">
        <v>5</v>
      </c>
      <c r="E3151" s="7">
        <v>6556.504701915951</v>
      </c>
      <c r="F3151" s="7">
        <v>4489.504701915951</v>
      </c>
      <c r="G3151" s="32">
        <v>2067</v>
      </c>
      <c r="H3151" s="7">
        <v>6483</v>
      </c>
      <c r="I3151" s="7">
        <v>4585</v>
      </c>
      <c r="J3151" s="32">
        <v>1898</v>
      </c>
      <c r="K3151" s="7">
        <v>5912</v>
      </c>
      <c r="L3151" s="7">
        <v>4015</v>
      </c>
      <c r="M3151" s="32">
        <v>1897</v>
      </c>
      <c r="N3151" s="8">
        <v>1.1338069090845559E-2</v>
      </c>
      <c r="O3151" s="8">
        <v>-2.0827764031417395E-2</v>
      </c>
      <c r="P3151" s="20">
        <v>8.9041095890410871E-2</v>
      </c>
      <c r="Q3151" s="8">
        <v>5.801270000257408E-2</v>
      </c>
      <c r="R3151" s="8">
        <v>0.12603579180234536</v>
      </c>
      <c r="S3151" s="20">
        <v>-6.4705882352941169E-2</v>
      </c>
    </row>
    <row r="3152" spans="1:19" ht="13.5" customHeight="1" x14ac:dyDescent="0.2">
      <c r="A3152" s="6">
        <v>43202</v>
      </c>
      <c r="B3152" s="19">
        <v>42838</v>
      </c>
      <c r="C3152" s="19">
        <v>41382</v>
      </c>
      <c r="D3152" s="16" t="s">
        <v>6</v>
      </c>
      <c r="E3152" s="7">
        <v>7165.7565415359277</v>
      </c>
      <c r="F3152" s="7">
        <v>4393.7565415359277</v>
      </c>
      <c r="G3152" s="32">
        <v>2772</v>
      </c>
      <c r="H3152" s="7">
        <v>7564</v>
      </c>
      <c r="I3152" s="7">
        <v>4703</v>
      </c>
      <c r="J3152" s="32">
        <v>2861</v>
      </c>
      <c r="K3152" s="7">
        <v>6383</v>
      </c>
      <c r="L3152" s="7">
        <v>3806</v>
      </c>
      <c r="M3152" s="32">
        <v>2577</v>
      </c>
      <c r="N3152" s="8">
        <v>-5.2649849083034383E-2</v>
      </c>
      <c r="O3152" s="8">
        <v>-6.5754509560721264E-2</v>
      </c>
      <c r="P3152" s="20">
        <v>-3.1108004194337679E-2</v>
      </c>
      <c r="Q3152" s="8">
        <v>9.1193552367170305E-3</v>
      </c>
      <c r="R3152" s="8">
        <v>4.4640166794086555E-2</v>
      </c>
      <c r="S3152" s="20">
        <v>-4.2487046632124326E-2</v>
      </c>
    </row>
    <row r="3153" spans="1:19" ht="13.5" customHeight="1" x14ac:dyDescent="0.2">
      <c r="A3153" s="6">
        <v>43203</v>
      </c>
      <c r="B3153" s="19">
        <v>42839</v>
      </c>
      <c r="C3153" s="19">
        <v>41383</v>
      </c>
      <c r="D3153" s="16" t="s">
        <v>7</v>
      </c>
      <c r="E3153" s="7">
        <v>7462.0836193218847</v>
      </c>
      <c r="F3153" s="7">
        <v>4420.0836193218847</v>
      </c>
      <c r="G3153" s="32">
        <v>3042</v>
      </c>
      <c r="H3153" s="7">
        <v>7001</v>
      </c>
      <c r="I3153" s="7">
        <v>4109</v>
      </c>
      <c r="J3153" s="32">
        <v>2892</v>
      </c>
      <c r="K3153" s="7">
        <v>5339</v>
      </c>
      <c r="L3153" s="7">
        <v>3675</v>
      </c>
      <c r="M3153" s="32">
        <v>1664</v>
      </c>
      <c r="N3153" s="8">
        <v>6.5859679948848004E-2</v>
      </c>
      <c r="O3153" s="8">
        <v>7.5707865495713067E-2</v>
      </c>
      <c r="P3153" s="20">
        <v>5.1867219917012486E-2</v>
      </c>
      <c r="Q3153" s="8">
        <v>0.20317375351852385</v>
      </c>
      <c r="R3153" s="8">
        <v>8.3353828265167795E-2</v>
      </c>
      <c r="S3153" s="20">
        <v>0.43355325164938741</v>
      </c>
    </row>
    <row r="3154" spans="1:19" ht="13.5" customHeight="1" x14ac:dyDescent="0.2">
      <c r="A3154" s="6">
        <v>43204</v>
      </c>
      <c r="B3154" s="19">
        <v>42840</v>
      </c>
      <c r="C3154" s="19">
        <v>41384</v>
      </c>
      <c r="D3154" s="16" t="s">
        <v>1</v>
      </c>
      <c r="E3154" s="7">
        <v>7506.3564494172151</v>
      </c>
      <c r="F3154" s="7">
        <v>4205.3564494172151</v>
      </c>
      <c r="G3154" s="32">
        <v>3301</v>
      </c>
      <c r="H3154" s="7">
        <v>6769</v>
      </c>
      <c r="I3154" s="7">
        <v>3865</v>
      </c>
      <c r="J3154" s="32">
        <v>2904</v>
      </c>
      <c r="K3154" s="7">
        <v>6097</v>
      </c>
      <c r="L3154" s="7">
        <v>3295</v>
      </c>
      <c r="M3154" s="32">
        <v>2802</v>
      </c>
      <c r="N3154" s="8">
        <v>0.10893137086973192</v>
      </c>
      <c r="O3154" s="8">
        <v>8.8061177080780206E-2</v>
      </c>
      <c r="P3154" s="20">
        <v>0.13670798898071634</v>
      </c>
      <c r="Q3154" s="8">
        <v>0.10355137451002872</v>
      </c>
      <c r="R3154" s="8">
        <v>0.19504303762921715</v>
      </c>
      <c r="S3154" s="20">
        <v>5.4827901309777438E-3</v>
      </c>
    </row>
    <row r="3155" spans="1:19" ht="13.5" customHeight="1" x14ac:dyDescent="0.2">
      <c r="A3155" s="6">
        <v>43205</v>
      </c>
      <c r="B3155" s="19">
        <v>42841</v>
      </c>
      <c r="C3155" s="19">
        <v>41385</v>
      </c>
      <c r="D3155" s="16" t="s">
        <v>2</v>
      </c>
      <c r="E3155" s="7">
        <v>7880.4324446459113</v>
      </c>
      <c r="F3155" s="7">
        <v>4655.4324446459113</v>
      </c>
      <c r="G3155" s="32">
        <v>3225</v>
      </c>
      <c r="H3155" s="7">
        <v>7990</v>
      </c>
      <c r="I3155" s="7">
        <v>4867</v>
      </c>
      <c r="J3155" s="32">
        <v>3123</v>
      </c>
      <c r="K3155" s="7">
        <v>6307</v>
      </c>
      <c r="L3155" s="7">
        <v>4273</v>
      </c>
      <c r="M3155" s="32">
        <v>2034</v>
      </c>
      <c r="N3155" s="8">
        <v>-1.371308577648167E-2</v>
      </c>
      <c r="O3155" s="8">
        <v>-4.3469807962623563E-2</v>
      </c>
      <c r="P3155" s="20">
        <v>3.2660902977905915E-2</v>
      </c>
      <c r="Q3155" s="8">
        <v>9.6789484293098305E-2</v>
      </c>
      <c r="R3155" s="8">
        <v>4.9229759893151037E-2</v>
      </c>
      <c r="S3155" s="20">
        <v>0.17358078602620086</v>
      </c>
    </row>
    <row r="3156" spans="1:19" ht="13.5" customHeight="1" x14ac:dyDescent="0.2">
      <c r="A3156" s="6">
        <v>43206</v>
      </c>
      <c r="B3156" s="19">
        <v>42842</v>
      </c>
      <c r="C3156" s="19">
        <v>41386</v>
      </c>
      <c r="D3156" s="16" t="s">
        <v>3</v>
      </c>
      <c r="E3156" s="7">
        <v>7051.4785570385493</v>
      </c>
      <c r="F3156" s="7">
        <v>4416.4785570385493</v>
      </c>
      <c r="G3156" s="32">
        <v>2635</v>
      </c>
      <c r="H3156" s="7">
        <v>6076</v>
      </c>
      <c r="I3156" s="7">
        <v>3900</v>
      </c>
      <c r="J3156" s="32">
        <v>2176</v>
      </c>
      <c r="K3156" s="7">
        <v>5495</v>
      </c>
      <c r="L3156" s="7">
        <v>4038</v>
      </c>
      <c r="M3156" s="32">
        <v>1457</v>
      </c>
      <c r="N3156" s="8">
        <v>0.16054617462780607</v>
      </c>
      <c r="O3156" s="8">
        <v>0.1324303992406537</v>
      </c>
      <c r="P3156" s="20">
        <v>0.2109375</v>
      </c>
      <c r="Q3156" s="8">
        <v>0.20209317371949354</v>
      </c>
      <c r="R3156" s="8">
        <v>0.14833035804434469</v>
      </c>
      <c r="S3156" s="20">
        <v>0.3044554455445545</v>
      </c>
    </row>
    <row r="3157" spans="1:19" ht="13.5" customHeight="1" x14ac:dyDescent="0.2">
      <c r="A3157" s="6">
        <v>43207</v>
      </c>
      <c r="B3157" s="19">
        <v>42843</v>
      </c>
      <c r="C3157" s="19">
        <v>41387</v>
      </c>
      <c r="D3157" s="16" t="s">
        <v>4</v>
      </c>
      <c r="E3157" s="7">
        <v>5863.9915145489613</v>
      </c>
      <c r="F3157" s="7">
        <v>3666.9915145489613</v>
      </c>
      <c r="G3157" s="32">
        <v>2197</v>
      </c>
      <c r="H3157" s="7">
        <v>5618</v>
      </c>
      <c r="I3157" s="7">
        <v>3496</v>
      </c>
      <c r="J3157" s="32">
        <v>2122</v>
      </c>
      <c r="K3157" s="7">
        <v>5171</v>
      </c>
      <c r="L3157" s="7">
        <v>3403</v>
      </c>
      <c r="M3157" s="32">
        <v>1768</v>
      </c>
      <c r="N3157" s="8">
        <v>4.3786314444457242E-2</v>
      </c>
      <c r="O3157" s="8">
        <v>4.8910616289748576E-2</v>
      </c>
      <c r="P3157" s="20">
        <v>3.53440150801132E-2</v>
      </c>
      <c r="Q3157" s="8">
        <v>7.0266748411929481E-2</v>
      </c>
      <c r="R3157" s="8">
        <v>0.19407082857341629</v>
      </c>
      <c r="S3157" s="20">
        <v>-8.7624584717607923E-2</v>
      </c>
    </row>
    <row r="3158" spans="1:19" ht="13.5" customHeight="1" x14ac:dyDescent="0.2">
      <c r="A3158" s="6">
        <v>43208</v>
      </c>
      <c r="B3158" s="19">
        <v>42844</v>
      </c>
      <c r="C3158" s="19">
        <v>41388</v>
      </c>
      <c r="D3158" s="16" t="s">
        <v>5</v>
      </c>
      <c r="E3158" s="7">
        <v>6565.5146310647178</v>
      </c>
      <c r="F3158" s="7">
        <v>4259.5146310647178</v>
      </c>
      <c r="G3158" s="32">
        <v>2306</v>
      </c>
      <c r="H3158" s="7">
        <v>6649</v>
      </c>
      <c r="I3158" s="7">
        <v>4550</v>
      </c>
      <c r="J3158" s="32">
        <v>2099</v>
      </c>
      <c r="K3158" s="7">
        <v>5660</v>
      </c>
      <c r="L3158" s="7">
        <v>4308</v>
      </c>
      <c r="M3158" s="32">
        <v>1352</v>
      </c>
      <c r="N3158" s="8">
        <v>-1.2556078949508498E-2</v>
      </c>
      <c r="O3158" s="8">
        <v>-6.3842938227534507E-2</v>
      </c>
      <c r="P3158" s="20">
        <v>9.8618389709385523E-2</v>
      </c>
      <c r="Q3158" s="8">
        <v>0.15002883711065307</v>
      </c>
      <c r="R3158" s="8">
        <v>8.8554722991238899E-2</v>
      </c>
      <c r="S3158" s="20">
        <v>0.28396436525612478</v>
      </c>
    </row>
    <row r="3159" spans="1:19" ht="13.5" customHeight="1" x14ac:dyDescent="0.2">
      <c r="A3159" s="6">
        <v>43209</v>
      </c>
      <c r="B3159" s="19">
        <v>42845</v>
      </c>
      <c r="C3159" s="19">
        <v>41389</v>
      </c>
      <c r="D3159" s="16" t="s">
        <v>6</v>
      </c>
      <c r="E3159" s="7">
        <v>7058.743544283534</v>
      </c>
      <c r="F3159" s="7">
        <v>4376.743544283534</v>
      </c>
      <c r="G3159" s="32">
        <v>2682</v>
      </c>
      <c r="H3159" s="7">
        <v>7164</v>
      </c>
      <c r="I3159" s="7">
        <v>4385</v>
      </c>
      <c r="J3159" s="32">
        <v>2779</v>
      </c>
      <c r="K3159" s="7">
        <v>6823</v>
      </c>
      <c r="L3159" s="7">
        <v>4814</v>
      </c>
      <c r="M3159" s="32">
        <v>2009</v>
      </c>
      <c r="N3159" s="8">
        <v>-1.4692414254113051E-2</v>
      </c>
      <c r="O3159" s="8">
        <v>-1.8828861383046736E-3</v>
      </c>
      <c r="P3159" s="20">
        <v>-3.4904641957538729E-2</v>
      </c>
      <c r="Q3159" s="8">
        <v>0.15622334877699173</v>
      </c>
      <c r="R3159" s="8">
        <v>8.5501871102066973E-2</v>
      </c>
      <c r="S3159" s="20">
        <v>0.29377713458755417</v>
      </c>
    </row>
    <row r="3160" spans="1:19" ht="13.5" customHeight="1" x14ac:dyDescent="0.2">
      <c r="A3160" s="6">
        <v>43210</v>
      </c>
      <c r="B3160" s="19">
        <v>42846</v>
      </c>
      <c r="C3160" s="19">
        <v>41390</v>
      </c>
      <c r="D3160" s="16" t="s">
        <v>7</v>
      </c>
      <c r="E3160" s="7">
        <v>7490.0572882384649</v>
      </c>
      <c r="F3160" s="7">
        <v>4445.0572882384649</v>
      </c>
      <c r="G3160" s="32">
        <v>3045</v>
      </c>
      <c r="H3160" s="7">
        <v>6711</v>
      </c>
      <c r="I3160" s="7">
        <v>4097</v>
      </c>
      <c r="J3160" s="32">
        <v>2614</v>
      </c>
      <c r="K3160" s="7">
        <v>5894</v>
      </c>
      <c r="L3160" s="7">
        <v>4671</v>
      </c>
      <c r="M3160" s="32">
        <v>1223</v>
      </c>
      <c r="N3160" s="8">
        <v>0.1160866172311823</v>
      </c>
      <c r="O3160" s="8">
        <v>8.4954183118980842E-2</v>
      </c>
      <c r="P3160" s="20">
        <v>0.16488140780413163</v>
      </c>
      <c r="Q3160" s="8">
        <v>0.24917566514984402</v>
      </c>
      <c r="R3160" s="8">
        <v>0.18156759389645538</v>
      </c>
      <c r="S3160" s="20">
        <v>0.36302596239928375</v>
      </c>
    </row>
    <row r="3161" spans="1:19" ht="13.5" customHeight="1" x14ac:dyDescent="0.2">
      <c r="A3161" s="6">
        <v>43211</v>
      </c>
      <c r="B3161" s="19">
        <v>42847</v>
      </c>
      <c r="C3161" s="19">
        <v>41391</v>
      </c>
      <c r="D3161" s="16" t="s">
        <v>1</v>
      </c>
      <c r="E3161" s="7">
        <v>6686.350032569344</v>
      </c>
      <c r="F3161" s="7">
        <v>3917.3500325693435</v>
      </c>
      <c r="G3161" s="32">
        <v>2769</v>
      </c>
      <c r="H3161" s="7">
        <v>6936</v>
      </c>
      <c r="I3161" s="7">
        <v>3624</v>
      </c>
      <c r="J3161" s="32">
        <v>3312</v>
      </c>
      <c r="K3161" s="7">
        <v>7320</v>
      </c>
      <c r="L3161" s="7">
        <v>4443</v>
      </c>
      <c r="M3161" s="32">
        <v>2877</v>
      </c>
      <c r="N3161" s="8">
        <v>-3.0953296474445446E-2</v>
      </c>
      <c r="O3161" s="8">
        <v>9.0592697476061357E-2</v>
      </c>
      <c r="P3161" s="20">
        <v>-0.16394927536231885</v>
      </c>
      <c r="Q3161" s="8">
        <v>0.10646202756401513</v>
      </c>
      <c r="R3161" s="8">
        <v>0.30447886532445678</v>
      </c>
      <c r="S3161" s="20">
        <v>-8.9144736842105221E-2</v>
      </c>
    </row>
    <row r="3162" spans="1:19" ht="13.5" customHeight="1" x14ac:dyDescent="0.2">
      <c r="A3162" s="6">
        <v>43212</v>
      </c>
      <c r="B3162" s="19">
        <v>42848</v>
      </c>
      <c r="C3162" s="19">
        <v>41392</v>
      </c>
      <c r="D3162" s="16" t="s">
        <v>2</v>
      </c>
      <c r="E3162" s="7">
        <v>6801.4076747577847</v>
      </c>
      <c r="F3162" s="7">
        <v>4034.4076747577847</v>
      </c>
      <c r="G3162" s="32">
        <v>2767</v>
      </c>
      <c r="H3162" s="7">
        <v>6560</v>
      </c>
      <c r="I3162" s="7">
        <v>3936</v>
      </c>
      <c r="J3162" s="32">
        <v>2624</v>
      </c>
      <c r="K3162" s="7">
        <v>6111</v>
      </c>
      <c r="L3162" s="7">
        <v>3958</v>
      </c>
      <c r="M3162" s="32">
        <v>2153</v>
      </c>
      <c r="N3162" s="8">
        <v>4.5042515885698853E-2</v>
      </c>
      <c r="O3162" s="8">
        <v>3.873955899648962E-2</v>
      </c>
      <c r="P3162" s="20">
        <v>5.4496951219512146E-2</v>
      </c>
      <c r="Q3162" s="8">
        <v>0.17225227072695359</v>
      </c>
      <c r="R3162" s="8">
        <v>0.20646162522661027</v>
      </c>
      <c r="S3162" s="20">
        <v>0.12571196094385684</v>
      </c>
    </row>
    <row r="3163" spans="1:19" ht="13.5" customHeight="1" x14ac:dyDescent="0.2">
      <c r="A3163" s="6">
        <v>43213</v>
      </c>
      <c r="B3163" s="19">
        <v>42849</v>
      </c>
      <c r="C3163" s="19">
        <v>41393</v>
      </c>
      <c r="D3163" s="16" t="s">
        <v>3</v>
      </c>
      <c r="E3163" s="7">
        <v>6434.4552702594056</v>
      </c>
      <c r="F3163" s="7">
        <v>4212.4552702594056</v>
      </c>
      <c r="G3163" s="32">
        <v>2222</v>
      </c>
      <c r="H3163" s="7">
        <v>5864</v>
      </c>
      <c r="I3163" s="7">
        <v>3763</v>
      </c>
      <c r="J3163" s="32">
        <v>2101</v>
      </c>
      <c r="K3163" s="7">
        <v>5393</v>
      </c>
      <c r="L3163" s="7">
        <v>3852</v>
      </c>
      <c r="M3163" s="32">
        <v>1541</v>
      </c>
      <c r="N3163" s="8">
        <v>0.10086283368022442</v>
      </c>
      <c r="O3163" s="8">
        <v>0.12502249713017188</v>
      </c>
      <c r="P3163" s="20">
        <v>5.7591623036649109E-2</v>
      </c>
      <c r="Q3163" s="8">
        <v>8.9293257196445763E-2</v>
      </c>
      <c r="R3163" s="8">
        <v>0.11795522034485284</v>
      </c>
      <c r="S3163" s="20">
        <v>3.8803179055633574E-2</v>
      </c>
    </row>
    <row r="3164" spans="1:19" ht="13.5" customHeight="1" x14ac:dyDescent="0.2">
      <c r="A3164" s="6">
        <v>43214</v>
      </c>
      <c r="B3164" s="19">
        <v>42850</v>
      </c>
      <c r="C3164" s="19">
        <v>41394</v>
      </c>
      <c r="D3164" s="16" t="s">
        <v>4</v>
      </c>
      <c r="E3164" s="7">
        <v>6526.9690775749641</v>
      </c>
      <c r="F3164" s="7">
        <v>4371.9690775749641</v>
      </c>
      <c r="G3164" s="32">
        <v>2155</v>
      </c>
      <c r="H3164" s="7">
        <v>5876</v>
      </c>
      <c r="I3164" s="7">
        <v>3935</v>
      </c>
      <c r="J3164" s="32">
        <v>1941</v>
      </c>
      <c r="K3164" s="7">
        <v>6331</v>
      </c>
      <c r="L3164" s="7">
        <v>3614</v>
      </c>
      <c r="M3164" s="32">
        <v>2717</v>
      </c>
      <c r="N3164" s="8">
        <v>0.11544227363693649</v>
      </c>
      <c r="O3164" s="8">
        <v>0.11800223631274154</v>
      </c>
      <c r="P3164" s="20">
        <v>0.11025244719216909</v>
      </c>
      <c r="Q3164" s="8">
        <v>-4.799167479945099E-2</v>
      </c>
      <c r="R3164" s="8">
        <v>-1.510045560374762E-2</v>
      </c>
      <c r="S3164" s="20">
        <v>-0.10839884153909807</v>
      </c>
    </row>
    <row r="3165" spans="1:19" ht="13.5" customHeight="1" x14ac:dyDescent="0.2">
      <c r="A3165" s="6">
        <v>43215</v>
      </c>
      <c r="B3165" s="19">
        <v>42851</v>
      </c>
      <c r="C3165" s="19">
        <v>41395</v>
      </c>
      <c r="D3165" s="16" t="s">
        <v>5</v>
      </c>
      <c r="E3165" s="7">
        <v>7489.5097813764423</v>
      </c>
      <c r="F3165" s="7">
        <v>5264.5097813764423</v>
      </c>
      <c r="G3165" s="32">
        <v>2225</v>
      </c>
      <c r="H3165" s="7">
        <v>6857</v>
      </c>
      <c r="I3165" s="7">
        <v>4998</v>
      </c>
      <c r="J3165" s="32">
        <v>1859</v>
      </c>
      <c r="K3165" s="7">
        <v>5697</v>
      </c>
      <c r="L3165" s="7">
        <v>3618</v>
      </c>
      <c r="M3165" s="32">
        <v>2079</v>
      </c>
      <c r="N3165" s="8">
        <v>0.10467394330073865</v>
      </c>
      <c r="O3165" s="8">
        <v>7.0377997041449758E-2</v>
      </c>
      <c r="P3165" s="20">
        <v>0.19688004303388928</v>
      </c>
      <c r="Q3165" s="8">
        <v>0.19316708322071729</v>
      </c>
      <c r="R3165" s="8">
        <v>0.15197150577165042</v>
      </c>
      <c r="S3165" s="20">
        <v>0.30345635618043354</v>
      </c>
    </row>
    <row r="3166" spans="1:19" ht="13.5" customHeight="1" x14ac:dyDescent="0.2">
      <c r="A3166" s="6">
        <v>43216</v>
      </c>
      <c r="B3166" s="19">
        <v>42852</v>
      </c>
      <c r="C3166" s="19">
        <v>41396</v>
      </c>
      <c r="D3166" s="16" t="s">
        <v>6</v>
      </c>
      <c r="E3166" s="7">
        <v>7178.7477020471706</v>
      </c>
      <c r="F3166" s="7">
        <v>4767.7477020471706</v>
      </c>
      <c r="G3166" s="32">
        <v>2411</v>
      </c>
      <c r="H3166" s="7">
        <v>8318</v>
      </c>
      <c r="I3166" s="7">
        <v>5572</v>
      </c>
      <c r="J3166" s="32">
        <v>2746</v>
      </c>
      <c r="K3166" s="7">
        <v>6550</v>
      </c>
      <c r="L3166" s="7">
        <v>4284</v>
      </c>
      <c r="M3166" s="32">
        <v>2266</v>
      </c>
      <c r="N3166" s="8">
        <v>-0.13235311614212231</v>
      </c>
      <c r="O3166" s="8">
        <v>-0.13745750539665713</v>
      </c>
      <c r="P3166" s="20">
        <v>-0.12199563000728331</v>
      </c>
      <c r="Q3166" s="8">
        <v>-9.74669723350301E-2</v>
      </c>
      <c r="R3166" s="8">
        <v>4.1902906915902705E-2</v>
      </c>
      <c r="S3166" s="20">
        <v>-0.28626406157489637</v>
      </c>
    </row>
    <row r="3167" spans="1:19" ht="13.5" customHeight="1" x14ac:dyDescent="0.2">
      <c r="A3167" s="6">
        <v>43217</v>
      </c>
      <c r="B3167" s="19">
        <v>42853</v>
      </c>
      <c r="C3167" s="19">
        <v>41397</v>
      </c>
      <c r="D3167" s="16" t="s">
        <v>7</v>
      </c>
      <c r="E3167" s="7">
        <v>8635.0671361279456</v>
      </c>
      <c r="F3167" s="7">
        <v>5528.0671361279447</v>
      </c>
      <c r="G3167" s="32">
        <v>3107</v>
      </c>
      <c r="H3167" s="7">
        <v>8497</v>
      </c>
      <c r="I3167" s="7">
        <v>5930</v>
      </c>
      <c r="J3167" s="32">
        <v>2567</v>
      </c>
      <c r="K3167" s="7">
        <v>6413</v>
      </c>
      <c r="L3167" s="7">
        <v>5109</v>
      </c>
      <c r="M3167" s="32">
        <v>1304</v>
      </c>
      <c r="N3167" s="8">
        <v>2.5875248285850638E-2</v>
      </c>
      <c r="O3167" s="8">
        <v>-5.3986174589397584E-2</v>
      </c>
      <c r="P3167" s="20">
        <v>0.21036229061160894</v>
      </c>
      <c r="Q3167" s="8">
        <v>0.11004848131224398</v>
      </c>
      <c r="R3167" s="8">
        <v>-4.1098501972602786E-2</v>
      </c>
      <c r="S3167" s="20">
        <v>0.54270109235352537</v>
      </c>
    </row>
    <row r="3168" spans="1:19" ht="13.5" customHeight="1" x14ac:dyDescent="0.2">
      <c r="A3168" s="6">
        <v>43218</v>
      </c>
      <c r="B3168" s="19">
        <v>42854</v>
      </c>
      <c r="C3168" s="19">
        <v>41398</v>
      </c>
      <c r="D3168" s="16" t="s">
        <v>1</v>
      </c>
      <c r="E3168" s="7">
        <v>9007.3555758180846</v>
      </c>
      <c r="F3168" s="7">
        <v>5612.3555758180846</v>
      </c>
      <c r="G3168" s="32">
        <v>3395</v>
      </c>
      <c r="H3168" s="7">
        <v>8579</v>
      </c>
      <c r="I3168" s="7">
        <v>5268</v>
      </c>
      <c r="J3168" s="32">
        <v>3311</v>
      </c>
      <c r="K3168" s="7">
        <v>7551</v>
      </c>
      <c r="L3168" s="7">
        <v>4576</v>
      </c>
      <c r="M3168" s="32">
        <v>2975</v>
      </c>
      <c r="N3168" s="8">
        <v>5.4006445500423217E-2</v>
      </c>
      <c r="O3168" s="8">
        <v>7.2004801812477481E-2</v>
      </c>
      <c r="P3168" s="20">
        <v>2.5369978858351017E-2</v>
      </c>
      <c r="Q3168" s="8">
        <v>6.0812104088809882E-2</v>
      </c>
      <c r="R3168" s="8">
        <v>0.15007286389714847</v>
      </c>
      <c r="S3168" s="20">
        <v>-5.9817225145389119E-2</v>
      </c>
    </row>
    <row r="3169" spans="1:19" ht="13.5" customHeight="1" x14ac:dyDescent="0.2">
      <c r="A3169" s="6">
        <v>43219</v>
      </c>
      <c r="B3169" s="19">
        <v>42855</v>
      </c>
      <c r="C3169" s="19">
        <v>41399</v>
      </c>
      <c r="D3169" s="16" t="s">
        <v>2</v>
      </c>
      <c r="E3169" s="7">
        <v>8546.4111128744862</v>
      </c>
      <c r="F3169" s="7">
        <v>5429.4111128744862</v>
      </c>
      <c r="G3169" s="32">
        <v>3117</v>
      </c>
      <c r="H3169" s="7">
        <v>8171</v>
      </c>
      <c r="I3169" s="7">
        <v>4995</v>
      </c>
      <c r="J3169" s="32">
        <v>3176</v>
      </c>
      <c r="K3169" s="7">
        <v>6242</v>
      </c>
      <c r="L3169" s="7">
        <v>4655</v>
      </c>
      <c r="M3169" s="32">
        <v>1587</v>
      </c>
      <c r="N3169" s="8">
        <v>5.2562378011534072E-2</v>
      </c>
      <c r="O3169" s="8">
        <v>9.779523337982865E-2</v>
      </c>
      <c r="P3169" s="20">
        <v>-1.8576826196473606E-2</v>
      </c>
      <c r="Q3169" s="8">
        <v>8.9825441580526189E-2</v>
      </c>
      <c r="R3169" s="8">
        <v>0.11969707421622733</v>
      </c>
      <c r="S3169" s="20">
        <v>4.1430003341129229E-2</v>
      </c>
    </row>
    <row r="3170" spans="1:19" ht="13.5" customHeight="1" x14ac:dyDescent="0.2">
      <c r="A3170" s="6">
        <v>43220</v>
      </c>
      <c r="B3170" s="19">
        <v>42856</v>
      </c>
      <c r="C3170" s="19">
        <v>41400</v>
      </c>
      <c r="D3170" s="16" t="s">
        <v>3</v>
      </c>
      <c r="E3170" s="7">
        <v>7251.4523964346008</v>
      </c>
      <c r="F3170" s="7">
        <v>4716.4523964346008</v>
      </c>
      <c r="G3170" s="32">
        <v>2535</v>
      </c>
      <c r="H3170" s="7">
        <v>6082</v>
      </c>
      <c r="I3170" s="7">
        <v>4137</v>
      </c>
      <c r="J3170" s="32">
        <v>1945</v>
      </c>
      <c r="K3170" s="7">
        <v>4959</v>
      </c>
      <c r="L3170" s="7">
        <v>3688</v>
      </c>
      <c r="M3170" s="32">
        <v>1271</v>
      </c>
      <c r="N3170" s="8">
        <v>0.19573376031415735</v>
      </c>
      <c r="O3170" s="8">
        <v>0.14514206677077723</v>
      </c>
      <c r="P3170" s="20">
        <v>0.30334190231362479</v>
      </c>
      <c r="Q3170" s="8">
        <v>0.11167444372751811</v>
      </c>
      <c r="R3170" s="8">
        <v>3.3856290318851512E-2</v>
      </c>
      <c r="S3170" s="20">
        <v>0.29270780214176439</v>
      </c>
    </row>
    <row r="3171" spans="1:19" ht="13.5" customHeight="1" x14ac:dyDescent="0.2">
      <c r="A3171" s="6">
        <v>43221</v>
      </c>
      <c r="B3171" s="19">
        <v>42857</v>
      </c>
      <c r="C3171" s="19">
        <v>41401</v>
      </c>
      <c r="D3171" s="16" t="s">
        <v>4</v>
      </c>
      <c r="E3171" s="7">
        <v>5751.2220515678309</v>
      </c>
      <c r="F3171" s="7">
        <v>3471.2220515678309</v>
      </c>
      <c r="G3171" s="32">
        <v>2280</v>
      </c>
      <c r="H3171" s="7">
        <v>8017</v>
      </c>
      <c r="I3171" s="7">
        <v>6153</v>
      </c>
      <c r="J3171" s="32">
        <v>1864</v>
      </c>
      <c r="K3171" s="7">
        <v>4939</v>
      </c>
      <c r="L3171" s="7">
        <v>2778</v>
      </c>
      <c r="M3171" s="32">
        <v>2161</v>
      </c>
      <c r="N3171" s="8">
        <v>-0.27898832668562323</v>
      </c>
      <c r="O3171" s="8">
        <v>-0.43111480822991088</v>
      </c>
      <c r="P3171" s="20">
        <v>0.22317596566523612</v>
      </c>
      <c r="Q3171" s="8">
        <v>-0.16600608300930531</v>
      </c>
      <c r="R3171" s="8">
        <v>-0.19944140877125671</v>
      </c>
      <c r="S3171" s="20">
        <v>-0.109375</v>
      </c>
    </row>
    <row r="3172" spans="1:19" ht="13.5" customHeight="1" x14ac:dyDescent="0.2">
      <c r="A3172" s="6">
        <v>43222</v>
      </c>
      <c r="B3172" s="19">
        <v>42858</v>
      </c>
      <c r="C3172" s="19">
        <v>41402</v>
      </c>
      <c r="D3172" s="16" t="s">
        <v>5</v>
      </c>
      <c r="E3172" s="7">
        <v>7170.2716810250622</v>
      </c>
      <c r="F3172" s="7">
        <v>5088.2716810250622</v>
      </c>
      <c r="G3172" s="32">
        <v>2082</v>
      </c>
      <c r="H3172" s="7">
        <v>6358</v>
      </c>
      <c r="I3172" s="7">
        <v>4396</v>
      </c>
      <c r="J3172" s="32">
        <v>1962</v>
      </c>
      <c r="K3172" s="7">
        <v>4275</v>
      </c>
      <c r="L3172" s="7">
        <v>2643</v>
      </c>
      <c r="M3172" s="32">
        <v>1632</v>
      </c>
      <c r="N3172" s="8">
        <v>0.12775584791208905</v>
      </c>
      <c r="O3172" s="8">
        <v>0.15747763444610152</v>
      </c>
      <c r="P3172" s="20">
        <v>6.1162079510703293E-2</v>
      </c>
      <c r="Q3172" s="8">
        <v>0.43376758268847482</v>
      </c>
      <c r="R3172" s="8">
        <v>0.56851778083386617</v>
      </c>
      <c r="S3172" s="20">
        <v>0.18497438816163925</v>
      </c>
    </row>
    <row r="3173" spans="1:19" ht="13.5" customHeight="1" x14ac:dyDescent="0.2">
      <c r="A3173" s="6">
        <v>43223</v>
      </c>
      <c r="B3173" s="19">
        <v>42859</v>
      </c>
      <c r="C3173" s="19">
        <v>41403</v>
      </c>
      <c r="D3173" s="16" t="s">
        <v>6</v>
      </c>
      <c r="E3173" s="7">
        <v>7438.9078823514146</v>
      </c>
      <c r="F3173" s="7">
        <v>4636.9078823514146</v>
      </c>
      <c r="G3173" s="32">
        <v>2802</v>
      </c>
      <c r="H3173" s="7">
        <v>6872</v>
      </c>
      <c r="I3173" s="7">
        <v>4202</v>
      </c>
      <c r="J3173" s="32">
        <v>2670</v>
      </c>
      <c r="K3173" s="7">
        <v>4942</v>
      </c>
      <c r="L3173" s="7">
        <v>2812</v>
      </c>
      <c r="M3173" s="32">
        <v>2130</v>
      </c>
      <c r="N3173" s="8">
        <v>8.2495326302592265E-2</v>
      </c>
      <c r="O3173" s="8">
        <v>0.10350020998367793</v>
      </c>
      <c r="P3173" s="20">
        <v>4.9438202247191088E-2</v>
      </c>
      <c r="Q3173" s="8">
        <v>9.3957041522266804E-2</v>
      </c>
      <c r="R3173" s="8">
        <v>0.28624351798929681</v>
      </c>
      <c r="S3173" s="20">
        <v>-0.12300469483568077</v>
      </c>
    </row>
    <row r="3174" spans="1:19" ht="13.5" customHeight="1" x14ac:dyDescent="0.2">
      <c r="A3174" s="6">
        <v>43224</v>
      </c>
      <c r="B3174" s="19">
        <v>42860</v>
      </c>
      <c r="C3174" s="19">
        <v>41404</v>
      </c>
      <c r="D3174" s="16" t="s">
        <v>7</v>
      </c>
      <c r="E3174" s="7">
        <v>6767.955133886253</v>
      </c>
      <c r="F3174" s="7">
        <v>3453.955133886253</v>
      </c>
      <c r="G3174" s="32">
        <v>3314</v>
      </c>
      <c r="H3174" s="7">
        <v>5829</v>
      </c>
      <c r="I3174" s="7">
        <v>3435</v>
      </c>
      <c r="J3174" s="32">
        <v>2394</v>
      </c>
      <c r="K3174" s="7">
        <v>4506</v>
      </c>
      <c r="L3174" s="7">
        <v>3448</v>
      </c>
      <c r="M3174" s="32">
        <v>1058</v>
      </c>
      <c r="N3174" s="8">
        <v>0.1610833991913283</v>
      </c>
      <c r="O3174" s="8">
        <v>5.5182340280213182E-3</v>
      </c>
      <c r="P3174" s="20">
        <v>0.3842940685045948</v>
      </c>
      <c r="Q3174" s="8">
        <v>0.34712482760474783</v>
      </c>
      <c r="R3174" s="8">
        <v>0.17802016844688029</v>
      </c>
      <c r="S3174" s="20">
        <v>0.58413001912045881</v>
      </c>
    </row>
    <row r="3175" spans="1:19" ht="13.5" customHeight="1" x14ac:dyDescent="0.2">
      <c r="A3175" s="6">
        <v>43225</v>
      </c>
      <c r="B3175" s="19">
        <v>42861</v>
      </c>
      <c r="C3175" s="19">
        <v>41405</v>
      </c>
      <c r="D3175" s="16" t="s">
        <v>1</v>
      </c>
      <c r="E3175" s="7">
        <v>5992.540975938432</v>
      </c>
      <c r="F3175" s="7">
        <v>2874.540975938432</v>
      </c>
      <c r="G3175" s="32">
        <v>3118</v>
      </c>
      <c r="H3175" s="7">
        <v>5467</v>
      </c>
      <c r="I3175" s="7">
        <v>2540</v>
      </c>
      <c r="J3175" s="32">
        <v>2927</v>
      </c>
      <c r="K3175" s="7">
        <v>5918</v>
      </c>
      <c r="L3175" s="7">
        <v>2989</v>
      </c>
      <c r="M3175" s="32">
        <v>2929</v>
      </c>
      <c r="N3175" s="8">
        <v>9.6129682812956307E-2</v>
      </c>
      <c r="O3175" s="8">
        <v>0.13170904564505204</v>
      </c>
      <c r="P3175" s="20">
        <v>6.5254526819268799E-2</v>
      </c>
      <c r="Q3175" s="8">
        <v>8.8167963671405891E-2</v>
      </c>
      <c r="R3175" s="8">
        <v>0.12682907720048298</v>
      </c>
      <c r="S3175" s="20">
        <v>5.4803788903924122E-2</v>
      </c>
    </row>
    <row r="3176" spans="1:19" ht="13.5" customHeight="1" x14ac:dyDescent="0.2">
      <c r="A3176" s="6">
        <v>43226</v>
      </c>
      <c r="B3176" s="19">
        <v>42862</v>
      </c>
      <c r="C3176" s="19">
        <v>41406</v>
      </c>
      <c r="D3176" s="16" t="s">
        <v>2</v>
      </c>
      <c r="E3176" s="7">
        <v>6529.2450810026494</v>
      </c>
      <c r="F3176" s="7">
        <v>3729.2450810026494</v>
      </c>
      <c r="G3176" s="32">
        <v>2800</v>
      </c>
      <c r="H3176" s="7">
        <v>6673</v>
      </c>
      <c r="I3176" s="7">
        <v>3858</v>
      </c>
      <c r="J3176" s="32">
        <v>2815</v>
      </c>
      <c r="K3176" s="7">
        <v>6220</v>
      </c>
      <c r="L3176" s="7">
        <v>4250</v>
      </c>
      <c r="M3176" s="32">
        <v>1970</v>
      </c>
      <c r="N3176" s="8">
        <v>-2.154277221599743E-2</v>
      </c>
      <c r="O3176" s="8">
        <v>-3.3373488594440337E-2</v>
      </c>
      <c r="P3176" s="20">
        <v>-5.3285968028419228E-3</v>
      </c>
      <c r="Q3176" s="8">
        <v>-1.6087239149691124E-2</v>
      </c>
      <c r="R3176" s="8">
        <v>-9.2861814399744724E-2</v>
      </c>
      <c r="S3176" s="20">
        <v>0.10891089108910901</v>
      </c>
    </row>
    <row r="3177" spans="1:19" ht="13.5" customHeight="1" x14ac:dyDescent="0.2">
      <c r="A3177" s="6">
        <v>43227</v>
      </c>
      <c r="B3177" s="19">
        <v>42863</v>
      </c>
      <c r="C3177" s="19">
        <v>41407</v>
      </c>
      <c r="D3177" s="16" t="s">
        <v>3</v>
      </c>
      <c r="E3177" s="7">
        <v>6603.7671404904513</v>
      </c>
      <c r="F3177" s="7">
        <v>4506.7671404904513</v>
      </c>
      <c r="G3177" s="32">
        <v>2097</v>
      </c>
      <c r="H3177" s="7">
        <v>5405</v>
      </c>
      <c r="I3177" s="7">
        <v>3561</v>
      </c>
      <c r="J3177" s="32">
        <v>1844</v>
      </c>
      <c r="K3177" s="7">
        <v>5304</v>
      </c>
      <c r="L3177" s="7">
        <v>3834</v>
      </c>
      <c r="M3177" s="32">
        <v>1470</v>
      </c>
      <c r="N3177" s="8">
        <v>0.22178855513236839</v>
      </c>
      <c r="O3177" s="8">
        <v>0.26559032308072217</v>
      </c>
      <c r="P3177" s="20">
        <v>0.13720173535791758</v>
      </c>
      <c r="Q3177" s="8">
        <v>0.19373954094187473</v>
      </c>
      <c r="R3177" s="8">
        <v>0.1995653820842298</v>
      </c>
      <c r="S3177" s="20">
        <v>0.18140845070422529</v>
      </c>
    </row>
    <row r="3178" spans="1:19" ht="13.5" customHeight="1" x14ac:dyDescent="0.2">
      <c r="A3178" s="6">
        <v>43228</v>
      </c>
      <c r="B3178" s="19">
        <v>42864</v>
      </c>
      <c r="C3178" s="19">
        <v>41408</v>
      </c>
      <c r="D3178" s="16" t="s">
        <v>4</v>
      </c>
      <c r="E3178" s="7">
        <v>5667.2319266830827</v>
      </c>
      <c r="F3178" s="7">
        <v>3283.2319266830827</v>
      </c>
      <c r="G3178" s="32">
        <v>2384</v>
      </c>
      <c r="H3178" s="7">
        <v>5170</v>
      </c>
      <c r="I3178" s="7">
        <v>3062</v>
      </c>
      <c r="J3178" s="32">
        <v>2108</v>
      </c>
      <c r="K3178" s="7">
        <v>5143</v>
      </c>
      <c r="L3178" s="7">
        <v>2897</v>
      </c>
      <c r="M3178" s="32">
        <v>2246</v>
      </c>
      <c r="N3178" s="8">
        <v>9.617638813986118E-2</v>
      </c>
      <c r="O3178" s="8">
        <v>7.2250792515702988E-2</v>
      </c>
      <c r="P3178" s="20">
        <v>0.13092979127134718</v>
      </c>
      <c r="Q3178" s="8">
        <v>5.7060852455559363E-4</v>
      </c>
      <c r="R3178" s="8">
        <v>0.10807692429398674</v>
      </c>
      <c r="S3178" s="20">
        <v>-0.11736393928174749</v>
      </c>
    </row>
    <row r="3179" spans="1:19" ht="13.5" customHeight="1" x14ac:dyDescent="0.2">
      <c r="A3179" s="6">
        <v>43229</v>
      </c>
      <c r="B3179" s="19">
        <v>42865</v>
      </c>
      <c r="C3179" s="19">
        <v>41409</v>
      </c>
      <c r="D3179" s="16" t="s">
        <v>5</v>
      </c>
      <c r="E3179" s="7">
        <v>6439.2716336900812</v>
      </c>
      <c r="F3179" s="7">
        <v>4089.2716336900808</v>
      </c>
      <c r="G3179" s="32">
        <v>2350</v>
      </c>
      <c r="H3179" s="7">
        <v>5937</v>
      </c>
      <c r="I3179" s="7">
        <v>4042</v>
      </c>
      <c r="J3179" s="32">
        <v>1895</v>
      </c>
      <c r="K3179" s="7">
        <v>5600</v>
      </c>
      <c r="L3179" s="7">
        <v>3963</v>
      </c>
      <c r="M3179" s="32">
        <v>1637</v>
      </c>
      <c r="N3179" s="8">
        <v>8.4600241483928196E-2</v>
      </c>
      <c r="O3179" s="8">
        <v>1.1695109769935819E-2</v>
      </c>
      <c r="P3179" s="20">
        <v>0.24010554089709757</v>
      </c>
      <c r="Q3179" s="8">
        <v>0.2174837651144037</v>
      </c>
      <c r="R3179" s="8">
        <v>7.1892957716928052E-2</v>
      </c>
      <c r="S3179" s="20">
        <v>0.59430122116689277</v>
      </c>
    </row>
    <row r="3180" spans="1:19" ht="13.5" customHeight="1" x14ac:dyDescent="0.2">
      <c r="A3180" s="6">
        <v>43230</v>
      </c>
      <c r="B3180" s="19">
        <v>42866</v>
      </c>
      <c r="C3180" s="19">
        <v>41410</v>
      </c>
      <c r="D3180" s="16" t="s">
        <v>6</v>
      </c>
      <c r="E3180" s="7">
        <v>7189.9049940186669</v>
      </c>
      <c r="F3180" s="7">
        <v>4530.9049940186669</v>
      </c>
      <c r="G3180" s="32">
        <v>2659</v>
      </c>
      <c r="H3180" s="7">
        <v>7299</v>
      </c>
      <c r="I3180" s="7">
        <v>4705</v>
      </c>
      <c r="J3180" s="32">
        <v>2594</v>
      </c>
      <c r="K3180" s="7">
        <v>6155</v>
      </c>
      <c r="L3180" s="7">
        <v>3966</v>
      </c>
      <c r="M3180" s="32">
        <v>2189</v>
      </c>
      <c r="N3180" s="8">
        <v>-1.4946568842489794E-2</v>
      </c>
      <c r="O3180" s="8">
        <v>-3.7002126669783864E-2</v>
      </c>
      <c r="P3180" s="20">
        <v>2.5057825751734875E-2</v>
      </c>
      <c r="Q3180" s="8">
        <v>-2.7871020778548194E-3</v>
      </c>
      <c r="R3180" s="8">
        <v>9.3365104734234317E-2</v>
      </c>
      <c r="S3180" s="20">
        <v>-0.13274624918460531</v>
      </c>
    </row>
    <row r="3181" spans="1:19" ht="13.5" customHeight="1" x14ac:dyDescent="0.2">
      <c r="A3181" s="6">
        <v>43231</v>
      </c>
      <c r="B3181" s="19">
        <v>42867</v>
      </c>
      <c r="C3181" s="19">
        <v>41411</v>
      </c>
      <c r="D3181" s="16" t="s">
        <v>7</v>
      </c>
      <c r="E3181" s="7">
        <v>7462.950233307879</v>
      </c>
      <c r="F3181" s="7">
        <v>4505.950233307879</v>
      </c>
      <c r="G3181" s="32">
        <v>2957</v>
      </c>
      <c r="H3181" s="7">
        <v>6807</v>
      </c>
      <c r="I3181" s="7">
        <v>4564</v>
      </c>
      <c r="J3181" s="32">
        <v>2243</v>
      </c>
      <c r="K3181" s="7">
        <v>5186</v>
      </c>
      <c r="L3181" s="7">
        <v>4076</v>
      </c>
      <c r="M3181" s="32">
        <v>1110</v>
      </c>
      <c r="N3181" s="8">
        <v>9.6364071295413467E-2</v>
      </c>
      <c r="O3181" s="8">
        <v>-1.2719054928159723E-2</v>
      </c>
      <c r="P3181" s="20">
        <v>0.31832367365135972</v>
      </c>
      <c r="Q3181" s="8">
        <v>0.19292682757478885</v>
      </c>
      <c r="R3181" s="8">
        <v>4.6678335263154347E-2</v>
      </c>
      <c r="S3181" s="20">
        <v>0.51563300871348017</v>
      </c>
    </row>
    <row r="3182" spans="1:19" ht="13.5" customHeight="1" x14ac:dyDescent="0.2">
      <c r="A3182" s="6">
        <v>43232</v>
      </c>
      <c r="B3182" s="19">
        <v>42868</v>
      </c>
      <c r="C3182" s="19">
        <v>41412</v>
      </c>
      <c r="D3182" s="16" t="s">
        <v>1</v>
      </c>
      <c r="E3182" s="7">
        <v>7292.5383948969939</v>
      </c>
      <c r="F3182" s="7">
        <v>4335.5383948969939</v>
      </c>
      <c r="G3182" s="32">
        <v>2957</v>
      </c>
      <c r="H3182" s="7">
        <v>7016</v>
      </c>
      <c r="I3182" s="7">
        <v>3854</v>
      </c>
      <c r="J3182" s="32">
        <v>3162</v>
      </c>
      <c r="K3182" s="7">
        <v>6888</v>
      </c>
      <c r="L3182" s="7">
        <v>3905</v>
      </c>
      <c r="M3182" s="32">
        <v>2983</v>
      </c>
      <c r="N3182" s="8">
        <v>3.9415392659206683E-2</v>
      </c>
      <c r="O3182" s="8">
        <v>0.12494509468007098</v>
      </c>
      <c r="P3182" s="20">
        <v>-6.4832384566729906E-2</v>
      </c>
      <c r="Q3182" s="8">
        <v>-1.1583302399431616E-2</v>
      </c>
      <c r="R3182" s="8">
        <v>3.8203638624759062E-2</v>
      </c>
      <c r="S3182" s="20">
        <v>-7.6514678326046193E-2</v>
      </c>
    </row>
    <row r="3183" spans="1:19" ht="13.5" customHeight="1" x14ac:dyDescent="0.2">
      <c r="A3183" s="6">
        <v>43233</v>
      </c>
      <c r="B3183" s="19">
        <v>42869</v>
      </c>
      <c r="C3183" s="19">
        <v>41413</v>
      </c>
      <c r="D3183" s="16" t="s">
        <v>2</v>
      </c>
      <c r="E3183" s="7">
        <v>7746.2422167642899</v>
      </c>
      <c r="F3183" s="7">
        <v>4899.2422167642899</v>
      </c>
      <c r="G3183" s="32">
        <v>2847</v>
      </c>
      <c r="H3183" s="7">
        <v>7700</v>
      </c>
      <c r="I3183" s="7">
        <v>4660</v>
      </c>
      <c r="J3183" s="32">
        <v>3040</v>
      </c>
      <c r="K3183" s="7">
        <v>6662</v>
      </c>
      <c r="L3183" s="7">
        <v>4656</v>
      </c>
      <c r="M3183" s="32">
        <v>2006</v>
      </c>
      <c r="N3183" s="8">
        <v>6.0054826966611241E-3</v>
      </c>
      <c r="O3183" s="8">
        <v>5.1339531494482893E-2</v>
      </c>
      <c r="P3183" s="20">
        <v>-6.3486842105263119E-2</v>
      </c>
      <c r="Q3183" s="8">
        <v>2.953777468956531E-2</v>
      </c>
      <c r="R3183" s="8">
        <v>6.7140539482528849E-2</v>
      </c>
      <c r="S3183" s="20">
        <v>-2.9321513808387323E-2</v>
      </c>
    </row>
    <row r="3184" spans="1:19" ht="13.5" customHeight="1" x14ac:dyDescent="0.2">
      <c r="A3184" s="6">
        <v>43234</v>
      </c>
      <c r="B3184" s="19">
        <v>42870</v>
      </c>
      <c r="C3184" s="19">
        <v>41414</v>
      </c>
      <c r="D3184" s="16" t="s">
        <v>3</v>
      </c>
      <c r="E3184" s="7">
        <v>6676.7650166111434</v>
      </c>
      <c r="F3184" s="7">
        <v>4665.7650166111434</v>
      </c>
      <c r="G3184" s="32">
        <v>2011</v>
      </c>
      <c r="H3184" s="7">
        <v>6113</v>
      </c>
      <c r="I3184" s="7">
        <v>4208</v>
      </c>
      <c r="J3184" s="32">
        <v>1905</v>
      </c>
      <c r="K3184" s="7">
        <v>5920</v>
      </c>
      <c r="L3184" s="7">
        <v>4233</v>
      </c>
      <c r="M3184" s="32">
        <v>1687</v>
      </c>
      <c r="N3184" s="8">
        <v>9.2223951678577443E-2</v>
      </c>
      <c r="O3184" s="8">
        <v>0.1087844621224201</v>
      </c>
      <c r="P3184" s="20">
        <v>5.5643044619422488E-2</v>
      </c>
      <c r="Q3184" s="8">
        <v>0.11223805040998558</v>
      </c>
      <c r="R3184" s="8">
        <v>0.12972518562013158</v>
      </c>
      <c r="S3184" s="20">
        <v>7.3678590496529583E-2</v>
      </c>
    </row>
    <row r="3185" spans="1:19" ht="13.5" customHeight="1" x14ac:dyDescent="0.2">
      <c r="A3185" s="6">
        <v>43235</v>
      </c>
      <c r="B3185" s="19">
        <v>42871</v>
      </c>
      <c r="C3185" s="19">
        <v>41415</v>
      </c>
      <c r="D3185" s="16" t="s">
        <v>4</v>
      </c>
      <c r="E3185" s="7">
        <v>6489.227646771923</v>
      </c>
      <c r="F3185" s="7">
        <v>3918.227646771923</v>
      </c>
      <c r="G3185" s="32">
        <v>2571</v>
      </c>
      <c r="H3185" s="7">
        <v>5916</v>
      </c>
      <c r="I3185" s="7">
        <v>3929</v>
      </c>
      <c r="J3185" s="32">
        <v>1987</v>
      </c>
      <c r="K3185" s="7">
        <v>6098</v>
      </c>
      <c r="L3185" s="7">
        <v>4009</v>
      </c>
      <c r="M3185" s="32">
        <v>2089</v>
      </c>
      <c r="N3185" s="8">
        <v>9.68944636193243E-2</v>
      </c>
      <c r="O3185" s="8">
        <v>-2.741754448479794E-3</v>
      </c>
      <c r="P3185" s="20">
        <v>0.29391041771514836</v>
      </c>
      <c r="Q3185" s="8">
        <v>-5.6386847931958251E-2</v>
      </c>
      <c r="R3185" s="8">
        <v>-4.316785182614824E-2</v>
      </c>
      <c r="S3185" s="20">
        <v>-7.5844716031631898E-2</v>
      </c>
    </row>
    <row r="3186" spans="1:19" ht="13.5" customHeight="1" x14ac:dyDescent="0.2">
      <c r="A3186" s="6">
        <v>43236</v>
      </c>
      <c r="B3186" s="19">
        <v>42872</v>
      </c>
      <c r="C3186" s="19">
        <v>41416</v>
      </c>
      <c r="D3186" s="16" t="s">
        <v>5</v>
      </c>
      <c r="E3186" s="7">
        <v>7123.2728282143262</v>
      </c>
      <c r="F3186" s="7">
        <v>4932.2728282143262</v>
      </c>
      <c r="G3186" s="32">
        <v>2191</v>
      </c>
      <c r="H3186" s="7">
        <v>6176</v>
      </c>
      <c r="I3186" s="7">
        <v>4181</v>
      </c>
      <c r="J3186" s="32">
        <v>1995</v>
      </c>
      <c r="K3186" s="7">
        <v>6109</v>
      </c>
      <c r="L3186" s="7">
        <v>4556</v>
      </c>
      <c r="M3186" s="32">
        <v>1553</v>
      </c>
      <c r="N3186" s="8">
        <v>0.15337966778081702</v>
      </c>
      <c r="O3186" s="8">
        <v>0.17968735427273996</v>
      </c>
      <c r="P3186" s="20">
        <v>9.8245614035087803E-2</v>
      </c>
      <c r="Q3186" s="8">
        <v>0.16641113938338403</v>
      </c>
      <c r="R3186" s="8">
        <v>7.8092421467612194E-2</v>
      </c>
      <c r="S3186" s="20">
        <v>0.43015665796344638</v>
      </c>
    </row>
    <row r="3187" spans="1:19" ht="13.5" customHeight="1" x14ac:dyDescent="0.2">
      <c r="A3187" s="6">
        <v>43237</v>
      </c>
      <c r="B3187" s="19">
        <v>42873</v>
      </c>
      <c r="C3187" s="19">
        <v>41417</v>
      </c>
      <c r="D3187" s="16" t="s">
        <v>6</v>
      </c>
      <c r="E3187" s="7">
        <v>7480.9034368242174</v>
      </c>
      <c r="F3187" s="7">
        <v>4793.9034368242174</v>
      </c>
      <c r="G3187" s="32">
        <v>2687</v>
      </c>
      <c r="H3187" s="7">
        <v>7527</v>
      </c>
      <c r="I3187" s="7">
        <v>4958</v>
      </c>
      <c r="J3187" s="32">
        <v>2569</v>
      </c>
      <c r="K3187" s="7">
        <v>6776</v>
      </c>
      <c r="L3187" s="7">
        <v>4648</v>
      </c>
      <c r="M3187" s="32">
        <v>2128</v>
      </c>
      <c r="N3187" s="8">
        <v>-6.1241614422455903E-3</v>
      </c>
      <c r="O3187" s="8">
        <v>-3.3097330208911369E-2</v>
      </c>
      <c r="P3187" s="20">
        <v>4.593226936551198E-2</v>
      </c>
      <c r="Q3187" s="8">
        <v>-7.7061365135671078E-3</v>
      </c>
      <c r="R3187" s="8">
        <v>8.7299486691816197E-2</v>
      </c>
      <c r="S3187" s="20">
        <v>-0.14153354632587856</v>
      </c>
    </row>
    <row r="3188" spans="1:19" ht="13.5" customHeight="1" x14ac:dyDescent="0.2">
      <c r="A3188" s="6">
        <v>43238</v>
      </c>
      <c r="B3188" s="19">
        <v>42874</v>
      </c>
      <c r="C3188" s="19">
        <v>41418</v>
      </c>
      <c r="D3188" s="16" t="s">
        <v>7</v>
      </c>
      <c r="E3188" s="7">
        <v>7951.9472453848593</v>
      </c>
      <c r="F3188" s="7">
        <v>4777.9472453848593</v>
      </c>
      <c r="G3188" s="32">
        <v>3174</v>
      </c>
      <c r="H3188" s="7">
        <v>7030</v>
      </c>
      <c r="I3188" s="7">
        <v>4620</v>
      </c>
      <c r="J3188" s="32">
        <v>2410</v>
      </c>
      <c r="K3188" s="7">
        <v>5991</v>
      </c>
      <c r="L3188" s="7">
        <v>4830</v>
      </c>
      <c r="M3188" s="32">
        <v>1161</v>
      </c>
      <c r="N3188" s="8">
        <v>0.1311447006237354</v>
      </c>
      <c r="O3188" s="8">
        <v>3.4187715451268197E-2</v>
      </c>
      <c r="P3188" s="20">
        <v>0.31701244813278007</v>
      </c>
      <c r="Q3188" s="8">
        <v>0.21144839204522548</v>
      </c>
      <c r="R3188" s="8">
        <v>5.3339339811476982E-2</v>
      </c>
      <c r="S3188" s="20">
        <v>0.56508875739644981</v>
      </c>
    </row>
    <row r="3189" spans="1:19" ht="13.5" customHeight="1" x14ac:dyDescent="0.2">
      <c r="A3189" s="6">
        <v>43239</v>
      </c>
      <c r="B3189" s="19">
        <v>42875</v>
      </c>
      <c r="C3189" s="19">
        <v>41419</v>
      </c>
      <c r="D3189" s="16" t="s">
        <v>1</v>
      </c>
      <c r="E3189" s="7">
        <v>7754.5380097379266</v>
      </c>
      <c r="F3189" s="7">
        <v>4641.5380097379266</v>
      </c>
      <c r="G3189" s="32">
        <v>3113</v>
      </c>
      <c r="H3189" s="7">
        <v>7533</v>
      </c>
      <c r="I3189" s="7">
        <v>4434</v>
      </c>
      <c r="J3189" s="32">
        <v>3099</v>
      </c>
      <c r="K3189" s="7">
        <v>7128</v>
      </c>
      <c r="L3189" s="7">
        <v>4318</v>
      </c>
      <c r="M3189" s="32">
        <v>2810</v>
      </c>
      <c r="N3189" s="8">
        <v>2.9409001690950065E-2</v>
      </c>
      <c r="O3189" s="8">
        <v>4.6806046400073686E-2</v>
      </c>
      <c r="P3189" s="20">
        <v>4.5175863181672327E-3</v>
      </c>
      <c r="Q3189" s="8">
        <v>2.6955106573689047E-2</v>
      </c>
      <c r="R3189" s="8">
        <v>0.12413126900894333</v>
      </c>
      <c r="S3189" s="20">
        <v>-9.029807130333134E-2</v>
      </c>
    </row>
    <row r="3190" spans="1:19" ht="13.5" customHeight="1" x14ac:dyDescent="0.2">
      <c r="A3190" s="6">
        <v>43240</v>
      </c>
      <c r="B3190" s="19">
        <v>42876</v>
      </c>
      <c r="C3190" s="19">
        <v>41420</v>
      </c>
      <c r="D3190" s="16" t="s">
        <v>2</v>
      </c>
      <c r="E3190" s="7">
        <v>7596.2387983699155</v>
      </c>
      <c r="F3190" s="7">
        <v>4710.2387983699155</v>
      </c>
      <c r="G3190" s="32">
        <v>2886</v>
      </c>
      <c r="H3190" s="7">
        <v>7997</v>
      </c>
      <c r="I3190" s="7">
        <v>5005</v>
      </c>
      <c r="J3190" s="32">
        <v>2992</v>
      </c>
      <c r="K3190" s="7">
        <v>6847</v>
      </c>
      <c r="L3190" s="7">
        <v>4943</v>
      </c>
      <c r="M3190" s="32">
        <v>1904</v>
      </c>
      <c r="N3190" s="8">
        <v>-5.0113942932360156E-2</v>
      </c>
      <c r="O3190" s="8">
        <v>-5.8893346979037919E-2</v>
      </c>
      <c r="P3190" s="20">
        <v>-3.5427807486630991E-2</v>
      </c>
      <c r="Q3190" s="8">
        <v>-6.2639147876386581E-4</v>
      </c>
      <c r="R3190" s="8">
        <v>-1.2942414423739446E-2</v>
      </c>
      <c r="S3190" s="20">
        <v>2.0148462354188768E-2</v>
      </c>
    </row>
    <row r="3191" spans="1:19" ht="13.5" customHeight="1" x14ac:dyDescent="0.2">
      <c r="A3191" s="6">
        <v>43241</v>
      </c>
      <c r="B3191" s="19">
        <v>42877</v>
      </c>
      <c r="C3191" s="19">
        <v>41421</v>
      </c>
      <c r="D3191" s="16" t="s">
        <v>3</v>
      </c>
      <c r="E3191" s="7">
        <v>6689.7611224396496</v>
      </c>
      <c r="F3191" s="7">
        <v>4554.7611224396496</v>
      </c>
      <c r="G3191" s="32">
        <v>2135</v>
      </c>
      <c r="H3191" s="7">
        <v>6286</v>
      </c>
      <c r="I3191" s="7">
        <v>4501</v>
      </c>
      <c r="J3191" s="32">
        <v>1785</v>
      </c>
      <c r="K3191" s="7">
        <v>5512</v>
      </c>
      <c r="L3191" s="7">
        <v>4046</v>
      </c>
      <c r="M3191" s="32">
        <v>1466</v>
      </c>
      <c r="N3191" s="8">
        <v>6.4231804397017145E-2</v>
      </c>
      <c r="O3191" s="8">
        <v>1.194426181729602E-2</v>
      </c>
      <c r="P3191" s="20">
        <v>0.19607843137254899</v>
      </c>
      <c r="Q3191" s="8">
        <v>6.6437290361812451E-2</v>
      </c>
      <c r="R3191" s="8">
        <v>3.7058543360575902E-2</v>
      </c>
      <c r="S3191" s="20">
        <v>0.13503455608718773</v>
      </c>
    </row>
    <row r="3192" spans="1:19" ht="13.5" customHeight="1" x14ac:dyDescent="0.2">
      <c r="A3192" s="6">
        <v>43242</v>
      </c>
      <c r="B3192" s="19">
        <v>42878</v>
      </c>
      <c r="C3192" s="19">
        <v>41422</v>
      </c>
      <c r="D3192" s="16" t="s">
        <v>4</v>
      </c>
      <c r="E3192" s="7">
        <v>6243.2247113983994</v>
      </c>
      <c r="F3192" s="7">
        <v>3999.2247113983999</v>
      </c>
      <c r="G3192" s="32">
        <v>2244</v>
      </c>
      <c r="H3192" s="7">
        <v>5914</v>
      </c>
      <c r="I3192" s="7">
        <v>4067</v>
      </c>
      <c r="J3192" s="32">
        <v>1847</v>
      </c>
      <c r="K3192" s="7">
        <v>5753</v>
      </c>
      <c r="L3192" s="7">
        <v>3506</v>
      </c>
      <c r="M3192" s="32">
        <v>2247</v>
      </c>
      <c r="N3192" s="8">
        <v>5.566870331389917E-2</v>
      </c>
      <c r="O3192" s="8">
        <v>-1.6664688616080725E-2</v>
      </c>
      <c r="P3192" s="20">
        <v>0.214943151055766</v>
      </c>
      <c r="Q3192" s="8">
        <v>-0.12203280672220507</v>
      </c>
      <c r="R3192" s="8">
        <v>-0.14179727223210303</v>
      </c>
      <c r="S3192" s="20">
        <v>-8.4455324357405104E-2</v>
      </c>
    </row>
    <row r="3193" spans="1:19" ht="13.5" customHeight="1" x14ac:dyDescent="0.2">
      <c r="A3193" s="6">
        <v>43243</v>
      </c>
      <c r="B3193" s="19">
        <v>42879</v>
      </c>
      <c r="C3193" s="19">
        <v>41423</v>
      </c>
      <c r="D3193" s="16" t="s">
        <v>5</v>
      </c>
      <c r="E3193" s="7">
        <v>7069.271958437319</v>
      </c>
      <c r="F3193" s="7">
        <v>5098.271958437319</v>
      </c>
      <c r="G3193" s="32">
        <v>1971</v>
      </c>
      <c r="H3193" s="7">
        <v>7182</v>
      </c>
      <c r="I3193" s="7">
        <v>5318</v>
      </c>
      <c r="J3193" s="32">
        <v>1864</v>
      </c>
      <c r="K3193" s="7">
        <v>5960</v>
      </c>
      <c r="L3193" s="7">
        <v>4445</v>
      </c>
      <c r="M3193" s="32">
        <v>1515</v>
      </c>
      <c r="N3193" s="8">
        <v>-1.5695912219810815E-2</v>
      </c>
      <c r="O3193" s="8">
        <v>-4.1317796457818967E-2</v>
      </c>
      <c r="P3193" s="20">
        <v>5.7403433476394872E-2</v>
      </c>
      <c r="Q3193" s="8">
        <v>0.18433103676282769</v>
      </c>
      <c r="R3193" s="8">
        <v>0.15528483082649425</v>
      </c>
      <c r="S3193" s="20">
        <v>0.2667095115681235</v>
      </c>
    </row>
    <row r="3194" spans="1:19" ht="13.5" customHeight="1" x14ac:dyDescent="0.2">
      <c r="A3194" s="6">
        <v>43244</v>
      </c>
      <c r="B3194" s="19">
        <v>42880</v>
      </c>
      <c r="C3194" s="19">
        <v>41424</v>
      </c>
      <c r="D3194" s="16" t="s">
        <v>6</v>
      </c>
      <c r="E3194" s="7">
        <v>7352.9047006474202</v>
      </c>
      <c r="F3194" s="7">
        <v>4865.9047006474202</v>
      </c>
      <c r="G3194" s="32">
        <v>2487</v>
      </c>
      <c r="H3194" s="7">
        <v>7230</v>
      </c>
      <c r="I3194" s="7">
        <v>4792</v>
      </c>
      <c r="J3194" s="32">
        <v>2438</v>
      </c>
      <c r="K3194" s="7">
        <v>6559</v>
      </c>
      <c r="L3194" s="7">
        <v>4422</v>
      </c>
      <c r="M3194" s="32">
        <v>2137</v>
      </c>
      <c r="N3194" s="8">
        <v>1.6999267032838272E-2</v>
      </c>
      <c r="O3194" s="8">
        <v>1.5422516829595168E-2</v>
      </c>
      <c r="P3194" s="20">
        <v>2.0098441345365092E-2</v>
      </c>
      <c r="Q3194" s="8">
        <v>-1.0376217947857258E-2</v>
      </c>
      <c r="R3194" s="8">
        <v>0.1170580120861846</v>
      </c>
      <c r="S3194" s="20">
        <v>-0.19095640858815877</v>
      </c>
    </row>
    <row r="3195" spans="1:19" ht="13.5" customHeight="1" x14ac:dyDescent="0.2">
      <c r="A3195" s="6">
        <v>43245</v>
      </c>
      <c r="B3195" s="19">
        <v>42881</v>
      </c>
      <c r="C3195" s="19">
        <v>41425</v>
      </c>
      <c r="D3195" s="16" t="s">
        <v>7</v>
      </c>
      <c r="E3195" s="7">
        <v>7870.9497767350513</v>
      </c>
      <c r="F3195" s="7">
        <v>5053.9497767350513</v>
      </c>
      <c r="G3195" s="32">
        <v>2817</v>
      </c>
      <c r="H3195" s="7">
        <v>6721</v>
      </c>
      <c r="I3195" s="7">
        <v>4420</v>
      </c>
      <c r="J3195" s="32">
        <v>2301</v>
      </c>
      <c r="K3195" s="7">
        <v>5801</v>
      </c>
      <c r="L3195" s="7">
        <v>4458</v>
      </c>
      <c r="M3195" s="32">
        <v>1343</v>
      </c>
      <c r="N3195" s="8">
        <v>0.17109801766627752</v>
      </c>
      <c r="O3195" s="8">
        <v>0.14342755129752294</v>
      </c>
      <c r="P3195" s="20">
        <v>0.2242503259452413</v>
      </c>
      <c r="Q3195" s="8">
        <v>0.27568067694247178</v>
      </c>
      <c r="R3195" s="8">
        <v>0.17397207357376332</v>
      </c>
      <c r="S3195" s="20">
        <v>0.5104557640750671</v>
      </c>
    </row>
    <row r="3196" spans="1:19" ht="13.5" customHeight="1" x14ac:dyDescent="0.2">
      <c r="A3196" s="6">
        <v>43246</v>
      </c>
      <c r="B3196" s="19">
        <v>42882</v>
      </c>
      <c r="C3196" s="19">
        <v>41426</v>
      </c>
      <c r="D3196" s="16" t="s">
        <v>1</v>
      </c>
      <c r="E3196" s="7">
        <v>7722.5391132480099</v>
      </c>
      <c r="F3196" s="7">
        <v>4971.5391132480099</v>
      </c>
      <c r="G3196" s="32">
        <v>2751</v>
      </c>
      <c r="H3196" s="7">
        <v>7438</v>
      </c>
      <c r="I3196" s="7">
        <v>4303</v>
      </c>
      <c r="J3196" s="32">
        <v>3135</v>
      </c>
      <c r="K3196" s="7">
        <v>7854</v>
      </c>
      <c r="L3196" s="7">
        <v>4602</v>
      </c>
      <c r="M3196" s="32">
        <v>3252</v>
      </c>
      <c r="N3196" s="8">
        <v>3.8254788013983632E-2</v>
      </c>
      <c r="O3196" s="8">
        <v>0.15536581762677426</v>
      </c>
      <c r="P3196" s="20">
        <v>-0.12248803827751198</v>
      </c>
      <c r="Q3196" s="8">
        <v>8.5388490969502406E-2</v>
      </c>
      <c r="R3196" s="8">
        <v>0.24913043046432404</v>
      </c>
      <c r="S3196" s="20">
        <v>-0.12248803827751198</v>
      </c>
    </row>
    <row r="3197" spans="1:19" ht="13.5" customHeight="1" x14ac:dyDescent="0.2">
      <c r="A3197" s="6">
        <v>43247</v>
      </c>
      <c r="B3197" s="19">
        <v>42883</v>
      </c>
      <c r="C3197" s="19">
        <v>41427</v>
      </c>
      <c r="D3197" s="16" t="s">
        <v>2</v>
      </c>
      <c r="E3197" s="7">
        <v>7218.240420098683</v>
      </c>
      <c r="F3197" s="7">
        <v>4621.240420098683</v>
      </c>
      <c r="G3197" s="32">
        <v>2597</v>
      </c>
      <c r="H3197" s="7">
        <v>7561</v>
      </c>
      <c r="I3197" s="7">
        <v>4726</v>
      </c>
      <c r="J3197" s="32">
        <v>2835</v>
      </c>
      <c r="K3197" s="7">
        <v>6393</v>
      </c>
      <c r="L3197" s="7">
        <v>4395</v>
      </c>
      <c r="M3197" s="32">
        <v>1998</v>
      </c>
      <c r="N3197" s="8">
        <v>-4.5332572398005144E-2</v>
      </c>
      <c r="O3197" s="8">
        <v>-2.2166648307515247E-2</v>
      </c>
      <c r="P3197" s="20">
        <v>-8.395061728395059E-2</v>
      </c>
      <c r="Q3197" s="8">
        <v>3.7881268389212686E-3</v>
      </c>
      <c r="R3197" s="8">
        <v>2.6486099533248098E-2</v>
      </c>
      <c r="S3197" s="20">
        <v>-3.421346225362587E-2</v>
      </c>
    </row>
    <row r="3198" spans="1:19" ht="13.5" customHeight="1" x14ac:dyDescent="0.2">
      <c r="A3198" s="6">
        <v>43248</v>
      </c>
      <c r="B3198" s="19">
        <v>42884</v>
      </c>
      <c r="C3198" s="19">
        <v>41428</v>
      </c>
      <c r="D3198" s="16" t="s">
        <v>3</v>
      </c>
      <c r="E3198" s="7">
        <v>6887.7620065506353</v>
      </c>
      <c r="F3198" s="7">
        <v>4797.7620065506353</v>
      </c>
      <c r="G3198" s="32">
        <v>2090</v>
      </c>
      <c r="H3198" s="7">
        <v>6259</v>
      </c>
      <c r="I3198" s="7">
        <v>4196</v>
      </c>
      <c r="J3198" s="32">
        <v>2063</v>
      </c>
      <c r="K3198" s="7">
        <v>5474</v>
      </c>
      <c r="L3198" s="7">
        <v>3816</v>
      </c>
      <c r="M3198" s="32">
        <v>1658</v>
      </c>
      <c r="N3198" s="8">
        <v>0.10045726258997201</v>
      </c>
      <c r="O3198" s="8">
        <v>0.14341325227612844</v>
      </c>
      <c r="P3198" s="20">
        <v>1.3087736306349962E-2</v>
      </c>
      <c r="Q3198" s="8">
        <v>0.19351273722935969</v>
      </c>
      <c r="R3198" s="8">
        <v>0.2021453286270698</v>
      </c>
      <c r="S3198" s="20">
        <v>0.17415730337078661</v>
      </c>
    </row>
    <row r="3199" spans="1:19" ht="13.5" customHeight="1" x14ac:dyDescent="0.2">
      <c r="A3199" s="6">
        <v>43249</v>
      </c>
      <c r="B3199" s="19">
        <v>42885</v>
      </c>
      <c r="C3199" s="19">
        <v>41429</v>
      </c>
      <c r="D3199" s="16" t="s">
        <v>4</v>
      </c>
      <c r="E3199" s="7">
        <v>6571.2265841053095</v>
      </c>
      <c r="F3199" s="7">
        <v>4249.2265841053095</v>
      </c>
      <c r="G3199" s="32">
        <v>2322</v>
      </c>
      <c r="H3199" s="7">
        <v>5952</v>
      </c>
      <c r="I3199" s="7">
        <v>4048</v>
      </c>
      <c r="J3199" s="32">
        <v>1904</v>
      </c>
      <c r="K3199" s="7">
        <v>5781</v>
      </c>
      <c r="L3199" s="7">
        <v>3510</v>
      </c>
      <c r="M3199" s="32">
        <v>2271</v>
      </c>
      <c r="N3199" s="8">
        <v>0.10403672448005863</v>
      </c>
      <c r="O3199" s="8">
        <v>4.9710124531944011E-2</v>
      </c>
      <c r="P3199" s="20">
        <v>0.21953781512605053</v>
      </c>
      <c r="Q3199" s="8">
        <v>-6.1665783264807095E-3</v>
      </c>
      <c r="R3199" s="8">
        <v>4.557740750622763E-2</v>
      </c>
      <c r="S3199" s="20">
        <v>-8.869701726844581E-2</v>
      </c>
    </row>
    <row r="3200" spans="1:19" ht="13.5" customHeight="1" x14ac:dyDescent="0.2">
      <c r="A3200" s="6">
        <v>43250</v>
      </c>
      <c r="B3200" s="19">
        <v>42886</v>
      </c>
      <c r="C3200" s="19">
        <v>41430</v>
      </c>
      <c r="D3200" s="16" t="s">
        <v>5</v>
      </c>
      <c r="E3200" s="7">
        <v>7458.2720253416974</v>
      </c>
      <c r="F3200" s="7">
        <v>5168.2720253416974</v>
      </c>
      <c r="G3200" s="32">
        <v>2290</v>
      </c>
      <c r="H3200" s="7">
        <v>7317</v>
      </c>
      <c r="I3200" s="7">
        <v>5030</v>
      </c>
      <c r="J3200" s="32">
        <v>2287</v>
      </c>
      <c r="K3200" s="7">
        <v>6053</v>
      </c>
      <c r="L3200" s="7">
        <v>4428</v>
      </c>
      <c r="M3200" s="32">
        <v>1625</v>
      </c>
      <c r="N3200" s="8">
        <v>1.9307369870397384E-2</v>
      </c>
      <c r="O3200" s="8">
        <v>2.7489468258786731E-2</v>
      </c>
      <c r="P3200" s="20">
        <v>1.3117621337996876E-3</v>
      </c>
      <c r="Q3200" s="8">
        <v>0.20489047259155035</v>
      </c>
      <c r="R3200" s="8">
        <v>0.1837544721350659</v>
      </c>
      <c r="S3200" s="20">
        <v>0.25548245614035081</v>
      </c>
    </row>
    <row r="3201" spans="1:19" ht="13.5" customHeight="1" x14ac:dyDescent="0.2">
      <c r="A3201" s="6">
        <v>43251</v>
      </c>
      <c r="B3201" s="19">
        <v>42887</v>
      </c>
      <c r="C3201" s="19">
        <v>41431</v>
      </c>
      <c r="D3201" s="16" t="s">
        <v>6</v>
      </c>
      <c r="E3201" s="7">
        <v>7978.9052534604298</v>
      </c>
      <c r="F3201" s="7">
        <v>5092.9052534604298</v>
      </c>
      <c r="G3201" s="32">
        <v>2886</v>
      </c>
      <c r="H3201" s="7">
        <v>7692</v>
      </c>
      <c r="I3201" s="7">
        <v>5031</v>
      </c>
      <c r="J3201" s="32">
        <v>2661</v>
      </c>
      <c r="K3201" s="7">
        <v>7160</v>
      </c>
      <c r="L3201" s="7">
        <v>4762</v>
      </c>
      <c r="M3201" s="32">
        <v>2398</v>
      </c>
      <c r="N3201" s="8">
        <v>3.7299174916852529E-2</v>
      </c>
      <c r="O3201" s="8">
        <v>1.2304761172814427E-2</v>
      </c>
      <c r="P3201" s="20">
        <v>8.4554678692220886E-2</v>
      </c>
      <c r="Q3201" s="8">
        <v>-1.1874487977237003E-5</v>
      </c>
      <c r="R3201" s="8">
        <v>0.25875068053890993</v>
      </c>
      <c r="S3201" s="20">
        <v>-0.26620900076277654</v>
      </c>
    </row>
    <row r="3202" spans="1:19" ht="13.5" customHeight="1" x14ac:dyDescent="0.2">
      <c r="A3202" s="6">
        <v>43252</v>
      </c>
      <c r="B3202" s="19">
        <v>42888</v>
      </c>
      <c r="C3202" s="19">
        <v>41432</v>
      </c>
      <c r="D3202" s="16" t="s">
        <v>7</v>
      </c>
      <c r="E3202" s="7">
        <v>8164.2002459035994</v>
      </c>
      <c r="F3202" s="7">
        <v>5262.2002459035994</v>
      </c>
      <c r="G3202" s="32">
        <v>2902</v>
      </c>
      <c r="H3202" s="7">
        <v>6917</v>
      </c>
      <c r="I3202" s="7">
        <v>4493</v>
      </c>
      <c r="J3202" s="32">
        <v>2424</v>
      </c>
      <c r="K3202" s="7">
        <v>5707</v>
      </c>
      <c r="L3202" s="7">
        <v>4186</v>
      </c>
      <c r="M3202" s="32">
        <v>1521</v>
      </c>
      <c r="N3202" s="8">
        <v>0.18030941823096702</v>
      </c>
      <c r="O3202" s="8">
        <v>0.17119969862087681</v>
      </c>
      <c r="P3202" s="20">
        <v>0.19719471947194722</v>
      </c>
      <c r="Q3202" s="8">
        <v>0.23512863024260211</v>
      </c>
      <c r="R3202" s="8">
        <v>0.14669868073732828</v>
      </c>
      <c r="S3202" s="20">
        <v>0.43592281048985648</v>
      </c>
    </row>
    <row r="3203" spans="1:19" ht="13.5" customHeight="1" x14ac:dyDescent="0.2">
      <c r="A3203" s="6">
        <v>43253</v>
      </c>
      <c r="B3203" s="19">
        <v>42889</v>
      </c>
      <c r="C3203" s="19">
        <v>41433</v>
      </c>
      <c r="D3203" s="16" t="s">
        <v>1</v>
      </c>
      <c r="E3203" s="7">
        <v>8564.0593746789309</v>
      </c>
      <c r="F3203" s="7">
        <v>5486.05937467893</v>
      </c>
      <c r="G3203" s="32">
        <v>3078</v>
      </c>
      <c r="H3203" s="7">
        <v>8090</v>
      </c>
      <c r="I3203" s="7">
        <v>4598</v>
      </c>
      <c r="J3203" s="32">
        <v>3492</v>
      </c>
      <c r="K3203" s="7">
        <v>7670</v>
      </c>
      <c r="L3203" s="7">
        <v>4793</v>
      </c>
      <c r="M3203" s="32">
        <v>2877</v>
      </c>
      <c r="N3203" s="8">
        <v>5.859819217292106E-2</v>
      </c>
      <c r="O3203" s="8">
        <v>0.1931403598692758</v>
      </c>
      <c r="P3203" s="20">
        <v>-0.11855670103092786</v>
      </c>
      <c r="Q3203" s="8">
        <v>4.4907195544037437E-2</v>
      </c>
      <c r="R3203" s="8">
        <v>0.22950680741347607</v>
      </c>
      <c r="S3203" s="20">
        <v>-0.17568291376539902</v>
      </c>
    </row>
    <row r="3204" spans="1:19" ht="13.5" customHeight="1" x14ac:dyDescent="0.2">
      <c r="A3204" s="6">
        <v>43254</v>
      </c>
      <c r="B3204" s="19">
        <v>42890</v>
      </c>
      <c r="C3204" s="19">
        <v>41434</v>
      </c>
      <c r="D3204" s="16" t="s">
        <v>2</v>
      </c>
      <c r="E3204" s="7">
        <v>8061.1768063044165</v>
      </c>
      <c r="F3204" s="7">
        <v>5095.1768063044165</v>
      </c>
      <c r="G3204" s="32">
        <v>2966</v>
      </c>
      <c r="H3204" s="7">
        <v>8223</v>
      </c>
      <c r="I3204" s="7">
        <v>4957</v>
      </c>
      <c r="J3204" s="32">
        <v>3266</v>
      </c>
      <c r="K3204" s="7">
        <v>6800</v>
      </c>
      <c r="L3204" s="7">
        <v>4983</v>
      </c>
      <c r="M3204" s="32">
        <v>1817</v>
      </c>
      <c r="N3204" s="8">
        <v>-1.9679337674277431E-2</v>
      </c>
      <c r="O3204" s="8">
        <v>2.7875087009162192E-2</v>
      </c>
      <c r="P3204" s="20">
        <v>-9.1855480710349102E-2</v>
      </c>
      <c r="Q3204" s="8">
        <v>6.2078630606642538E-2</v>
      </c>
      <c r="R3204" s="8">
        <v>5.8848047860435626E-2</v>
      </c>
      <c r="S3204" s="20">
        <v>6.7674586033117379E-2</v>
      </c>
    </row>
    <row r="3205" spans="1:19" ht="13.5" customHeight="1" x14ac:dyDescent="0.2">
      <c r="A3205" s="6">
        <v>43255</v>
      </c>
      <c r="B3205" s="19">
        <v>42891</v>
      </c>
      <c r="C3205" s="19">
        <v>41435</v>
      </c>
      <c r="D3205" s="16" t="s">
        <v>3</v>
      </c>
      <c r="E3205" s="7">
        <v>7671.299706435213</v>
      </c>
      <c r="F3205" s="7">
        <v>5367.299706435213</v>
      </c>
      <c r="G3205" s="32">
        <v>2304</v>
      </c>
      <c r="H3205" s="7">
        <v>6973</v>
      </c>
      <c r="I3205" s="7">
        <v>4539</v>
      </c>
      <c r="J3205" s="32">
        <v>2434</v>
      </c>
      <c r="K3205" s="7">
        <v>6176</v>
      </c>
      <c r="L3205" s="7">
        <v>4572</v>
      </c>
      <c r="M3205" s="32">
        <v>1604</v>
      </c>
      <c r="N3205" s="8">
        <v>0.10014336819664615</v>
      </c>
      <c r="O3205" s="8">
        <v>0.18248506420692068</v>
      </c>
      <c r="P3205" s="20">
        <v>-5.3410024650780596E-2</v>
      </c>
      <c r="Q3205" s="8">
        <v>0.2058000167298355</v>
      </c>
      <c r="R3205" s="8">
        <v>0.21984084237163937</v>
      </c>
      <c r="S3205" s="20">
        <v>0.17431192660550465</v>
      </c>
    </row>
    <row r="3206" spans="1:19" ht="13.5" customHeight="1" x14ac:dyDescent="0.2">
      <c r="A3206" s="6">
        <v>43256</v>
      </c>
      <c r="B3206" s="19">
        <v>42892</v>
      </c>
      <c r="C3206" s="19">
        <v>41436</v>
      </c>
      <c r="D3206" s="16" t="s">
        <v>4</v>
      </c>
      <c r="E3206" s="7">
        <v>7492.9298613481424</v>
      </c>
      <c r="F3206" s="7">
        <v>5081.9298613481424</v>
      </c>
      <c r="G3206" s="32">
        <v>2411</v>
      </c>
      <c r="H3206" s="7">
        <v>5996</v>
      </c>
      <c r="I3206" s="7">
        <v>4136</v>
      </c>
      <c r="J3206" s="32">
        <v>1860</v>
      </c>
      <c r="K3206" s="7">
        <v>6810</v>
      </c>
      <c r="L3206" s="7">
        <v>4519</v>
      </c>
      <c r="M3206" s="32">
        <v>2291</v>
      </c>
      <c r="N3206" s="8">
        <v>0.24965474672250543</v>
      </c>
      <c r="O3206" s="8">
        <v>0.22870644616734581</v>
      </c>
      <c r="P3206" s="20">
        <v>0.29623655913978486</v>
      </c>
      <c r="Q3206" s="8">
        <v>8.0295539410055072E-2</v>
      </c>
      <c r="R3206" s="8">
        <v>0.18515155348604062</v>
      </c>
      <c r="S3206" s="20">
        <v>-8.9501510574018117E-2</v>
      </c>
    </row>
    <row r="3207" spans="1:19" ht="13.5" customHeight="1" x14ac:dyDescent="0.2">
      <c r="A3207" s="6">
        <v>43257</v>
      </c>
      <c r="B3207" s="19">
        <v>42893</v>
      </c>
      <c r="C3207" s="19">
        <v>41437</v>
      </c>
      <c r="D3207" s="16" t="s">
        <v>5</v>
      </c>
      <c r="E3207" s="7">
        <v>7726.5680963380446</v>
      </c>
      <c r="F3207" s="7">
        <v>5160.5680963380446</v>
      </c>
      <c r="G3207" s="32">
        <v>2566</v>
      </c>
      <c r="H3207" s="7">
        <v>6975</v>
      </c>
      <c r="I3207" s="7">
        <v>5020</v>
      </c>
      <c r="J3207" s="32">
        <v>1955</v>
      </c>
      <c r="K3207" s="7">
        <v>6632</v>
      </c>
      <c r="L3207" s="7">
        <v>5051</v>
      </c>
      <c r="M3207" s="32">
        <v>1581</v>
      </c>
      <c r="N3207" s="8">
        <v>0.10775169839971976</v>
      </c>
      <c r="O3207" s="8">
        <v>2.8001612816343613E-2</v>
      </c>
      <c r="P3207" s="20">
        <v>0.31253196930946281</v>
      </c>
      <c r="Q3207" s="8">
        <v>0.18451143589422725</v>
      </c>
      <c r="R3207" s="8">
        <v>7.7812885617803751E-2</v>
      </c>
      <c r="S3207" s="20">
        <v>0.47896253602305472</v>
      </c>
    </row>
    <row r="3208" spans="1:19" ht="13.5" customHeight="1" x14ac:dyDescent="0.2">
      <c r="A3208" s="6">
        <v>43258</v>
      </c>
      <c r="B3208" s="19">
        <v>42894</v>
      </c>
      <c r="C3208" s="19">
        <v>41438</v>
      </c>
      <c r="D3208" s="16" t="s">
        <v>6</v>
      </c>
      <c r="E3208" s="7">
        <v>7487.4531258448878</v>
      </c>
      <c r="F3208" s="7">
        <v>5055.4531258448878</v>
      </c>
      <c r="G3208" s="32">
        <v>2432</v>
      </c>
      <c r="H3208" s="7">
        <v>8712</v>
      </c>
      <c r="I3208" s="7">
        <v>5398</v>
      </c>
      <c r="J3208" s="32">
        <v>3314</v>
      </c>
      <c r="K3208" s="7">
        <v>7259</v>
      </c>
      <c r="L3208" s="7">
        <v>4962</v>
      </c>
      <c r="M3208" s="32">
        <v>2297</v>
      </c>
      <c r="N3208" s="8">
        <v>-0.14055864028410381</v>
      </c>
      <c r="O3208" s="8">
        <v>-6.3458109328475731E-2</v>
      </c>
      <c r="P3208" s="20">
        <v>-0.26614363307181654</v>
      </c>
      <c r="Q3208" s="8">
        <v>-0.12088139886757221</v>
      </c>
      <c r="R3208" s="8">
        <v>7.3800578981497056E-2</v>
      </c>
      <c r="S3208" s="20">
        <v>-0.36151220792859018</v>
      </c>
    </row>
    <row r="3209" spans="1:19" ht="13.5" customHeight="1" x14ac:dyDescent="0.2">
      <c r="A3209" s="6">
        <v>43259</v>
      </c>
      <c r="B3209" s="19">
        <v>42895</v>
      </c>
      <c r="C3209" s="19">
        <v>41439</v>
      </c>
      <c r="D3209" s="16" t="s">
        <v>7</v>
      </c>
      <c r="E3209" s="7">
        <v>8320.1995776616423</v>
      </c>
      <c r="F3209" s="7">
        <v>5256.1995776616432</v>
      </c>
      <c r="G3209" s="32">
        <v>3064</v>
      </c>
      <c r="H3209" s="7">
        <v>7762</v>
      </c>
      <c r="I3209" s="7">
        <v>5256</v>
      </c>
      <c r="J3209" s="32">
        <v>2506</v>
      </c>
      <c r="K3209" s="7">
        <v>6772</v>
      </c>
      <c r="L3209" s="7">
        <v>5208</v>
      </c>
      <c r="M3209" s="32">
        <v>1564</v>
      </c>
      <c r="N3209" s="8">
        <v>7.1914400626338804E-2</v>
      </c>
      <c r="O3209" s="8">
        <v>3.7971396811942171E-5</v>
      </c>
      <c r="P3209" s="20">
        <v>0.22266560255387069</v>
      </c>
      <c r="Q3209" s="8">
        <v>0.12938775317790729</v>
      </c>
      <c r="R3209" s="8">
        <v>4.8513779705095406E-2</v>
      </c>
      <c r="S3209" s="20">
        <v>0.3016142735768903</v>
      </c>
    </row>
    <row r="3210" spans="1:19" ht="13.5" customHeight="1" x14ac:dyDescent="0.2">
      <c r="A3210" s="6">
        <v>43260</v>
      </c>
      <c r="B3210" s="19">
        <v>42896</v>
      </c>
      <c r="C3210" s="19">
        <v>41440</v>
      </c>
      <c r="D3210" s="16" t="s">
        <v>1</v>
      </c>
      <c r="E3210" s="7">
        <v>8420.059101805311</v>
      </c>
      <c r="F3210" s="7">
        <v>5501.059101805311</v>
      </c>
      <c r="G3210" s="32">
        <v>2919</v>
      </c>
      <c r="H3210" s="7">
        <v>8512</v>
      </c>
      <c r="I3210" s="7">
        <v>5182</v>
      </c>
      <c r="J3210" s="32">
        <v>3330</v>
      </c>
      <c r="K3210" s="7">
        <v>8371</v>
      </c>
      <c r="L3210" s="7">
        <v>5057</v>
      </c>
      <c r="M3210" s="32">
        <v>3314</v>
      </c>
      <c r="N3210" s="8">
        <v>-1.0801327325503873E-2</v>
      </c>
      <c r="O3210" s="8">
        <v>6.1570648746682943E-2</v>
      </c>
      <c r="P3210" s="20">
        <v>-0.12342342342342338</v>
      </c>
      <c r="Q3210" s="8">
        <v>4.402468714262997E-2</v>
      </c>
      <c r="R3210" s="8">
        <v>0.16572559902634265</v>
      </c>
      <c r="S3210" s="20">
        <v>-0.12761506276150625</v>
      </c>
    </row>
    <row r="3211" spans="1:19" ht="13.5" customHeight="1" x14ac:dyDescent="0.2">
      <c r="A3211" s="6">
        <v>43261</v>
      </c>
      <c r="B3211" s="19">
        <v>42897</v>
      </c>
      <c r="C3211" s="19">
        <v>41441</v>
      </c>
      <c r="D3211" s="16" t="s">
        <v>2</v>
      </c>
      <c r="E3211" s="7">
        <v>7553.1762978277729</v>
      </c>
      <c r="F3211" s="7">
        <v>4961.1762978277729</v>
      </c>
      <c r="G3211" s="32">
        <v>2592</v>
      </c>
      <c r="H3211" s="7">
        <v>8685</v>
      </c>
      <c r="I3211" s="7">
        <v>5560</v>
      </c>
      <c r="J3211" s="32">
        <v>3125</v>
      </c>
      <c r="K3211" s="7">
        <v>7214</v>
      </c>
      <c r="L3211" s="7">
        <v>5040</v>
      </c>
      <c r="M3211" s="32">
        <v>2174</v>
      </c>
      <c r="N3211" s="8">
        <v>-0.13031936697434965</v>
      </c>
      <c r="O3211" s="8">
        <v>-0.10770210470723507</v>
      </c>
      <c r="P3211" s="20">
        <v>-0.17056000000000004</v>
      </c>
      <c r="Q3211" s="8">
        <v>-6.2648759266843768E-2</v>
      </c>
      <c r="R3211" s="8">
        <v>-4.5793944968353095E-3</v>
      </c>
      <c r="S3211" s="20">
        <v>-0.15679895901106056</v>
      </c>
    </row>
    <row r="3212" spans="1:19" ht="13.5" customHeight="1" x14ac:dyDescent="0.2">
      <c r="A3212" s="6">
        <v>43262</v>
      </c>
      <c r="B3212" s="19">
        <v>42898</v>
      </c>
      <c r="C3212" s="19">
        <v>41442</v>
      </c>
      <c r="D3212" s="16" t="s">
        <v>3</v>
      </c>
      <c r="E3212" s="7">
        <v>7774.2992175461814</v>
      </c>
      <c r="F3212" s="7">
        <v>5499.2992175461814</v>
      </c>
      <c r="G3212" s="32">
        <v>2275</v>
      </c>
      <c r="H3212" s="7">
        <v>7205</v>
      </c>
      <c r="I3212" s="7">
        <v>4960</v>
      </c>
      <c r="J3212" s="32">
        <v>2245</v>
      </c>
      <c r="K3212" s="7">
        <v>6730</v>
      </c>
      <c r="L3212" s="7">
        <v>5048</v>
      </c>
      <c r="M3212" s="32">
        <v>1682</v>
      </c>
      <c r="N3212" s="8">
        <v>7.9014464614320712E-2</v>
      </c>
      <c r="O3212" s="8">
        <v>0.10872968095689139</v>
      </c>
      <c r="P3212" s="20">
        <v>1.3363028953229383E-2</v>
      </c>
      <c r="Q3212" s="8">
        <v>0.21000766031847173</v>
      </c>
      <c r="R3212" s="8">
        <v>0.21665911892614642</v>
      </c>
      <c r="S3212" s="20">
        <v>0.19422572178477693</v>
      </c>
    </row>
    <row r="3213" spans="1:19" ht="13.5" customHeight="1" x14ac:dyDescent="0.2">
      <c r="A3213" s="6">
        <v>43263</v>
      </c>
      <c r="B3213" s="19">
        <v>42899</v>
      </c>
      <c r="C3213" s="19">
        <v>41443</v>
      </c>
      <c r="D3213" s="16" t="s">
        <v>4</v>
      </c>
      <c r="E3213" s="7">
        <v>7189.9292412906325</v>
      </c>
      <c r="F3213" s="7">
        <v>4879.9292412906325</v>
      </c>
      <c r="G3213" s="32">
        <v>2310</v>
      </c>
      <c r="H3213" s="7">
        <v>6644</v>
      </c>
      <c r="I3213" s="7">
        <v>4328</v>
      </c>
      <c r="J3213" s="32">
        <v>2316</v>
      </c>
      <c r="K3213" s="7">
        <v>7168</v>
      </c>
      <c r="L3213" s="7">
        <v>4774</v>
      </c>
      <c r="M3213" s="32">
        <v>2394</v>
      </c>
      <c r="N3213" s="8">
        <v>8.2168759977518491E-2</v>
      </c>
      <c r="O3213" s="8">
        <v>0.12752524059395398</v>
      </c>
      <c r="P3213" s="20">
        <v>-2.5906735751295429E-3</v>
      </c>
      <c r="Q3213" s="8">
        <v>3.6012858975595474E-2</v>
      </c>
      <c r="R3213" s="8">
        <v>0.13539535627981203</v>
      </c>
      <c r="S3213" s="20">
        <v>-0.12566237698713101</v>
      </c>
    </row>
    <row r="3214" spans="1:19" ht="13.5" customHeight="1" x14ac:dyDescent="0.2">
      <c r="A3214" s="6">
        <v>43264</v>
      </c>
      <c r="B3214" s="19">
        <v>42900</v>
      </c>
      <c r="C3214" s="19">
        <v>41444</v>
      </c>
      <c r="D3214" s="16" t="s">
        <v>5</v>
      </c>
      <c r="E3214" s="7">
        <v>7931.5681667085246</v>
      </c>
      <c r="F3214" s="7">
        <v>5489.5681667085246</v>
      </c>
      <c r="G3214" s="32">
        <v>2442</v>
      </c>
      <c r="H3214" s="7">
        <v>7455</v>
      </c>
      <c r="I3214" s="7">
        <v>5233</v>
      </c>
      <c r="J3214" s="32">
        <v>2222</v>
      </c>
      <c r="K3214" s="7">
        <v>7019</v>
      </c>
      <c r="L3214" s="7">
        <v>5090</v>
      </c>
      <c r="M3214" s="32">
        <v>1929</v>
      </c>
      <c r="N3214" s="8">
        <v>6.3925978096381675E-2</v>
      </c>
      <c r="O3214" s="8">
        <v>4.9028887198265814E-2</v>
      </c>
      <c r="P3214" s="20">
        <v>9.9009900990099098E-2</v>
      </c>
      <c r="Q3214" s="8">
        <v>0.15117099661952471</v>
      </c>
      <c r="R3214" s="8">
        <v>6.4488688522110538E-2</v>
      </c>
      <c r="S3214" s="20">
        <v>0.40911713791113669</v>
      </c>
    </row>
    <row r="3215" spans="1:19" ht="13.5" customHeight="1" x14ac:dyDescent="0.2">
      <c r="A3215" s="6">
        <v>43265</v>
      </c>
      <c r="B3215" s="19">
        <v>42901</v>
      </c>
      <c r="C3215" s="19">
        <v>41445</v>
      </c>
      <c r="D3215" s="16" t="s">
        <v>6</v>
      </c>
      <c r="E3215" s="7">
        <v>7601.4530672511355</v>
      </c>
      <c r="F3215" s="7">
        <v>5193.4530672511355</v>
      </c>
      <c r="G3215" s="32">
        <v>2408</v>
      </c>
      <c r="H3215" s="7">
        <v>8477</v>
      </c>
      <c r="I3215" s="7">
        <v>5209</v>
      </c>
      <c r="J3215" s="32">
        <v>3268</v>
      </c>
      <c r="K3215" s="7">
        <v>7535</v>
      </c>
      <c r="L3215" s="7">
        <v>4838</v>
      </c>
      <c r="M3215" s="32">
        <v>2697</v>
      </c>
      <c r="N3215" s="8">
        <v>-0.10328499855477935</v>
      </c>
      <c r="O3215" s="8">
        <v>-2.9846290552628663E-3</v>
      </c>
      <c r="P3215" s="20">
        <v>-0.26315789473684215</v>
      </c>
      <c r="Q3215" s="8">
        <v>-5.7710044967009377E-2</v>
      </c>
      <c r="R3215" s="8">
        <v>9.9143506296536676E-2</v>
      </c>
      <c r="S3215" s="20">
        <v>-0.27947336923997601</v>
      </c>
    </row>
    <row r="3216" spans="1:19" ht="13.5" customHeight="1" x14ac:dyDescent="0.2">
      <c r="A3216" s="6">
        <v>43266</v>
      </c>
      <c r="B3216" s="19">
        <v>42902</v>
      </c>
      <c r="C3216" s="19">
        <v>41446</v>
      </c>
      <c r="D3216" s="16" t="s">
        <v>7</v>
      </c>
      <c r="E3216" s="7">
        <v>8437.1994642219543</v>
      </c>
      <c r="F3216" s="7">
        <v>5498.1994642219543</v>
      </c>
      <c r="G3216" s="32">
        <v>2939</v>
      </c>
      <c r="H3216" s="7">
        <v>8134</v>
      </c>
      <c r="I3216" s="7">
        <v>5445</v>
      </c>
      <c r="J3216" s="32">
        <v>2689</v>
      </c>
      <c r="K3216" s="7">
        <v>6350</v>
      </c>
      <c r="L3216" s="7">
        <v>4546</v>
      </c>
      <c r="M3216" s="32">
        <v>1804</v>
      </c>
      <c r="N3216" s="8">
        <v>3.7275567275873334E-2</v>
      </c>
      <c r="O3216" s="8">
        <v>9.7703331904415158E-3</v>
      </c>
      <c r="P3216" s="20">
        <v>9.2971364819635527E-2</v>
      </c>
      <c r="Q3216" s="8">
        <v>0.19574822338746523</v>
      </c>
      <c r="R3216" s="8">
        <v>0.14379019434615237</v>
      </c>
      <c r="S3216" s="20">
        <v>0.30680302356602929</v>
      </c>
    </row>
    <row r="3217" spans="1:19" ht="13.5" customHeight="1" x14ac:dyDescent="0.2">
      <c r="A3217" s="6">
        <v>43267</v>
      </c>
      <c r="B3217" s="19">
        <v>42903</v>
      </c>
      <c r="C3217" s="19">
        <v>41447</v>
      </c>
      <c r="D3217" s="16" t="s">
        <v>1</v>
      </c>
      <c r="E3217" s="7">
        <v>8285.0591409046756</v>
      </c>
      <c r="F3217" s="7">
        <v>5660.0591409046756</v>
      </c>
      <c r="G3217" s="32">
        <v>2625</v>
      </c>
      <c r="H3217" s="7">
        <v>8523</v>
      </c>
      <c r="I3217" s="7">
        <v>5195</v>
      </c>
      <c r="J3217" s="32">
        <v>3328</v>
      </c>
      <c r="K3217" s="7">
        <v>7816</v>
      </c>
      <c r="L3217" s="7">
        <v>4636</v>
      </c>
      <c r="M3217" s="32">
        <v>3180</v>
      </c>
      <c r="N3217" s="8">
        <v>-2.7917500773826598E-2</v>
      </c>
      <c r="O3217" s="8">
        <v>8.9520527604364908E-2</v>
      </c>
      <c r="P3217" s="20">
        <v>-0.21123798076923073</v>
      </c>
      <c r="Q3217" s="8">
        <v>-1.1984158041379311E-3</v>
      </c>
      <c r="R3217" s="8">
        <v>0.2631241108914697</v>
      </c>
      <c r="S3217" s="20">
        <v>-0.31174619821709493</v>
      </c>
    </row>
    <row r="3218" spans="1:19" ht="13.5" customHeight="1" x14ac:dyDescent="0.2">
      <c r="A3218" s="6">
        <v>43268</v>
      </c>
      <c r="B3218" s="19">
        <v>42904</v>
      </c>
      <c r="C3218" s="19">
        <v>41448</v>
      </c>
      <c r="D3218" s="16" t="s">
        <v>2</v>
      </c>
      <c r="E3218" s="7">
        <v>7894.1760841386986</v>
      </c>
      <c r="F3218" s="7">
        <v>5184.1760841386986</v>
      </c>
      <c r="G3218" s="32">
        <v>2710</v>
      </c>
      <c r="H3218" s="7">
        <v>8577</v>
      </c>
      <c r="I3218" s="7">
        <v>5287</v>
      </c>
      <c r="J3218" s="32">
        <v>3290</v>
      </c>
      <c r="K3218" s="7">
        <v>7300</v>
      </c>
      <c r="L3218" s="7">
        <v>4893</v>
      </c>
      <c r="M3218" s="32">
        <v>2407</v>
      </c>
      <c r="N3218" s="8">
        <v>-7.9611043005864635E-2</v>
      </c>
      <c r="O3218" s="8">
        <v>-1.9448442568810509E-2</v>
      </c>
      <c r="P3218" s="20">
        <v>-0.17629179331306988</v>
      </c>
      <c r="Q3218" s="8">
        <v>-3.1389437528994035E-2</v>
      </c>
      <c r="R3218" s="8">
        <v>7.3106206611198266E-2</v>
      </c>
      <c r="S3218" s="20">
        <v>-0.18348900271166013</v>
      </c>
    </row>
    <row r="3219" spans="1:19" ht="13.5" customHeight="1" x14ac:dyDescent="0.2">
      <c r="A3219" s="6">
        <v>43269</v>
      </c>
      <c r="B3219" s="19">
        <v>42905</v>
      </c>
      <c r="C3219" s="19">
        <v>41449</v>
      </c>
      <c r="D3219" s="16" t="s">
        <v>3</v>
      </c>
      <c r="E3219" s="7">
        <v>7492.2989192855903</v>
      </c>
      <c r="F3219" s="7">
        <v>5264.2989192855903</v>
      </c>
      <c r="G3219" s="32">
        <v>2228</v>
      </c>
      <c r="H3219" s="7">
        <v>7014</v>
      </c>
      <c r="I3219" s="7">
        <v>4625</v>
      </c>
      <c r="J3219" s="32">
        <v>2389</v>
      </c>
      <c r="K3219" s="7">
        <v>6057</v>
      </c>
      <c r="L3219" s="7">
        <v>4355</v>
      </c>
      <c r="M3219" s="32">
        <v>1702</v>
      </c>
      <c r="N3219" s="8">
        <v>6.8192032974848882E-2</v>
      </c>
      <c r="O3219" s="8">
        <v>0.13822679335904664</v>
      </c>
      <c r="P3219" s="20">
        <v>-6.7392214315613264E-2</v>
      </c>
      <c r="Q3219" s="8">
        <v>9.4405334397544616E-2</v>
      </c>
      <c r="R3219" s="8">
        <v>0.16595767869005318</v>
      </c>
      <c r="S3219" s="20">
        <v>-4.4187044187044222E-2</v>
      </c>
    </row>
    <row r="3220" spans="1:19" ht="13.5" customHeight="1" x14ac:dyDescent="0.2">
      <c r="A3220" s="6">
        <v>43270</v>
      </c>
      <c r="B3220" s="19">
        <v>42906</v>
      </c>
      <c r="C3220" s="19">
        <v>41450</v>
      </c>
      <c r="D3220" s="16" t="s">
        <v>4</v>
      </c>
      <c r="E3220" s="7">
        <v>6918.9290966562639</v>
      </c>
      <c r="F3220" s="7">
        <v>4601.9290966562639</v>
      </c>
      <c r="G3220" s="32">
        <v>2317</v>
      </c>
      <c r="H3220" s="7">
        <v>6879</v>
      </c>
      <c r="I3220" s="7">
        <v>4579</v>
      </c>
      <c r="J3220" s="32">
        <v>2300</v>
      </c>
      <c r="K3220" s="7">
        <v>6789</v>
      </c>
      <c r="L3220" s="7">
        <v>4322</v>
      </c>
      <c r="M3220" s="32">
        <v>2467</v>
      </c>
      <c r="N3220" s="8">
        <v>5.8044914458881269E-3</v>
      </c>
      <c r="O3220" s="8">
        <v>5.0074463106057898E-3</v>
      </c>
      <c r="P3220" s="20">
        <v>7.3913043478259777E-3</v>
      </c>
      <c r="Q3220" s="8">
        <v>-7.1848046123885734E-3</v>
      </c>
      <c r="R3220" s="8">
        <v>6.6495735030420278E-2</v>
      </c>
      <c r="S3220" s="20">
        <v>-0.12697814619442349</v>
      </c>
    </row>
    <row r="3221" spans="1:19" ht="13.5" customHeight="1" x14ac:dyDescent="0.2">
      <c r="A3221" s="6">
        <v>43271</v>
      </c>
      <c r="B3221" s="19">
        <v>42907</v>
      </c>
      <c r="C3221" s="19">
        <v>41451</v>
      </c>
      <c r="D3221" s="16" t="s">
        <v>5</v>
      </c>
      <c r="E3221" s="7">
        <v>7626.5680787163601</v>
      </c>
      <c r="F3221" s="7">
        <v>5116.5680787163601</v>
      </c>
      <c r="G3221" s="32">
        <v>2510</v>
      </c>
      <c r="H3221" s="7">
        <v>7398</v>
      </c>
      <c r="I3221" s="7">
        <v>5199</v>
      </c>
      <c r="J3221" s="32">
        <v>2199</v>
      </c>
      <c r="K3221" s="7">
        <v>6859</v>
      </c>
      <c r="L3221" s="7">
        <v>5001</v>
      </c>
      <c r="M3221" s="32">
        <v>1858</v>
      </c>
      <c r="N3221" s="8">
        <v>3.0895928455847432E-2</v>
      </c>
      <c r="O3221" s="8">
        <v>-1.5855341658711275E-2</v>
      </c>
      <c r="P3221" s="20">
        <v>0.14142792178262842</v>
      </c>
      <c r="Q3221" s="8">
        <v>0.19370293922622639</v>
      </c>
      <c r="R3221" s="8">
        <v>6.9069803325608081E-2</v>
      </c>
      <c r="S3221" s="20">
        <v>0.56581409856519027</v>
      </c>
    </row>
    <row r="3222" spans="1:19" ht="13.5" customHeight="1" x14ac:dyDescent="0.2">
      <c r="A3222" s="6">
        <v>43272</v>
      </c>
      <c r="B3222" s="19">
        <v>42908</v>
      </c>
      <c r="C3222" s="19">
        <v>41452</v>
      </c>
      <c r="D3222" s="16" t="s">
        <v>6</v>
      </c>
      <c r="E3222" s="7">
        <v>7923.45322338609</v>
      </c>
      <c r="F3222" s="7">
        <v>5206.45322338609</v>
      </c>
      <c r="G3222" s="32">
        <v>2717</v>
      </c>
      <c r="H3222" s="7">
        <v>8253</v>
      </c>
      <c r="I3222" s="7">
        <v>5093</v>
      </c>
      <c r="J3222" s="32">
        <v>3160</v>
      </c>
      <c r="K3222" s="7">
        <v>7633</v>
      </c>
      <c r="L3222" s="7">
        <v>4761</v>
      </c>
      <c r="M3222" s="32">
        <v>2872</v>
      </c>
      <c r="N3222" s="8">
        <v>-3.9930543634303928E-2</v>
      </c>
      <c r="O3222" s="8">
        <v>2.2276305396836893E-2</v>
      </c>
      <c r="P3222" s="20">
        <v>-0.14018987341772149</v>
      </c>
      <c r="Q3222" s="8">
        <v>-3.8999002621456613E-2</v>
      </c>
      <c r="R3222" s="8">
        <v>0.11654583388078277</v>
      </c>
      <c r="S3222" s="20">
        <v>-0.24148520379676164</v>
      </c>
    </row>
    <row r="3223" spans="1:19" ht="13.5" customHeight="1" x14ac:dyDescent="0.2">
      <c r="A3223" s="6">
        <v>43273</v>
      </c>
      <c r="B3223" s="19">
        <v>42909</v>
      </c>
      <c r="C3223" s="19">
        <v>41453</v>
      </c>
      <c r="D3223" s="16" t="s">
        <v>7</v>
      </c>
      <c r="E3223" s="7">
        <v>8362.1997625480162</v>
      </c>
      <c r="F3223" s="7">
        <v>5367.1997625480162</v>
      </c>
      <c r="G3223" s="32">
        <v>2995</v>
      </c>
      <c r="H3223" s="7">
        <v>7782</v>
      </c>
      <c r="I3223" s="7">
        <v>4932</v>
      </c>
      <c r="J3223" s="32">
        <v>2850</v>
      </c>
      <c r="K3223" s="7">
        <v>7498</v>
      </c>
      <c r="L3223" s="7">
        <v>4802</v>
      </c>
      <c r="M3223" s="32">
        <v>2696</v>
      </c>
      <c r="N3223" s="8">
        <v>7.4556638723723534E-2</v>
      </c>
      <c r="O3223" s="8">
        <v>8.8240016737229476E-2</v>
      </c>
      <c r="P3223" s="20">
        <v>5.0877192982456076E-2</v>
      </c>
      <c r="Q3223" s="8">
        <v>0.18798121360250275</v>
      </c>
      <c r="R3223" s="8">
        <v>0.18455081936614781</v>
      </c>
      <c r="S3223" s="20">
        <v>0.19417862838915467</v>
      </c>
    </row>
    <row r="3224" spans="1:19" ht="13.5" customHeight="1" x14ac:dyDescent="0.2">
      <c r="A3224" s="6">
        <v>43274</v>
      </c>
      <c r="B3224" s="19">
        <v>42910</v>
      </c>
      <c r="C3224" s="19">
        <v>41454</v>
      </c>
      <c r="D3224" s="16" t="s">
        <v>1</v>
      </c>
      <c r="E3224" s="7">
        <v>8544.0592465134068</v>
      </c>
      <c r="F3224" s="7">
        <v>5406.0592465134059</v>
      </c>
      <c r="G3224" s="32">
        <v>3138</v>
      </c>
      <c r="H3224" s="7">
        <v>8707</v>
      </c>
      <c r="I3224" s="7">
        <v>4967</v>
      </c>
      <c r="J3224" s="32">
        <v>3740</v>
      </c>
      <c r="K3224" s="7">
        <v>8089</v>
      </c>
      <c r="L3224" s="7">
        <v>4501</v>
      </c>
      <c r="M3224" s="32">
        <v>3588</v>
      </c>
      <c r="N3224" s="8">
        <v>-1.8713765187388653E-2</v>
      </c>
      <c r="O3224" s="8">
        <v>8.8395258005517618E-2</v>
      </c>
      <c r="P3224" s="20">
        <v>-0.16096256684491983</v>
      </c>
      <c r="Q3224" s="8">
        <v>-3.8372622789712207E-2</v>
      </c>
      <c r="R3224" s="8">
        <v>0.16434616552087133</v>
      </c>
      <c r="S3224" s="20">
        <v>-0.26025459688826025</v>
      </c>
    </row>
    <row r="3225" spans="1:19" ht="13.5" customHeight="1" x14ac:dyDescent="0.2">
      <c r="A3225" s="6">
        <v>43275</v>
      </c>
      <c r="B3225" s="19">
        <v>42911</v>
      </c>
      <c r="C3225" s="19">
        <v>41455</v>
      </c>
      <c r="D3225" s="16" t="s">
        <v>2</v>
      </c>
      <c r="E3225" s="7">
        <v>7900.1763205621228</v>
      </c>
      <c r="F3225" s="7">
        <v>4985.1763205621228</v>
      </c>
      <c r="G3225" s="32">
        <v>2915</v>
      </c>
      <c r="H3225" s="7">
        <v>8091</v>
      </c>
      <c r="I3225" s="7">
        <v>5142</v>
      </c>
      <c r="J3225" s="32">
        <v>2949</v>
      </c>
      <c r="K3225" s="7">
        <v>7663</v>
      </c>
      <c r="L3225" s="7">
        <v>4991</v>
      </c>
      <c r="M3225" s="32">
        <v>2672</v>
      </c>
      <c r="N3225" s="8">
        <v>-2.3584684147556212E-2</v>
      </c>
      <c r="O3225" s="8">
        <v>-3.0498576320085014E-2</v>
      </c>
      <c r="P3225" s="20">
        <v>-1.1529331976941282E-2</v>
      </c>
      <c r="Q3225" s="8">
        <v>-4.3214688075315144E-2</v>
      </c>
      <c r="R3225" s="8">
        <v>5.1281383501080358E-2</v>
      </c>
      <c r="S3225" s="20">
        <v>-0.170697012802276</v>
      </c>
    </row>
    <row r="3226" spans="1:19" ht="13.5" customHeight="1" x14ac:dyDescent="0.2">
      <c r="A3226" s="6">
        <v>43276</v>
      </c>
      <c r="B3226" s="19">
        <v>42912</v>
      </c>
      <c r="C3226" s="19">
        <v>41456</v>
      </c>
      <c r="D3226" s="16" t="s">
        <v>3</v>
      </c>
      <c r="E3226" s="7">
        <v>7306.2991200773231</v>
      </c>
      <c r="F3226" s="7">
        <v>4868.2991200773231</v>
      </c>
      <c r="G3226" s="32">
        <v>2438</v>
      </c>
      <c r="H3226" s="7">
        <v>6602</v>
      </c>
      <c r="I3226" s="7">
        <v>4124</v>
      </c>
      <c r="J3226" s="32">
        <v>2478</v>
      </c>
      <c r="K3226" s="7">
        <v>6441</v>
      </c>
      <c r="L3226" s="7">
        <v>4537</v>
      </c>
      <c r="M3226" s="32">
        <v>1904</v>
      </c>
      <c r="N3226" s="8">
        <v>0.10667966072058821</v>
      </c>
      <c r="O3226" s="8">
        <v>0.18047990302553907</v>
      </c>
      <c r="P3226" s="20">
        <v>-1.6142050040355072E-2</v>
      </c>
      <c r="Q3226" s="8">
        <v>3.6207505329360901E-2</v>
      </c>
      <c r="R3226" s="8">
        <v>0.1044235753351459</v>
      </c>
      <c r="S3226" s="20">
        <v>-7.7563374952705266E-2</v>
      </c>
    </row>
    <row r="3227" spans="1:19" ht="13.5" customHeight="1" x14ac:dyDescent="0.2">
      <c r="A3227" s="6">
        <v>43277</v>
      </c>
      <c r="B3227" s="19">
        <v>42913</v>
      </c>
      <c r="C3227" s="19">
        <v>41457</v>
      </c>
      <c r="D3227" s="16" t="s">
        <v>4</v>
      </c>
      <c r="E3227" s="7">
        <v>7354.9293482483536</v>
      </c>
      <c r="F3227" s="7">
        <v>4665.9293482483536</v>
      </c>
      <c r="G3227" s="32">
        <v>2689</v>
      </c>
      <c r="H3227" s="7">
        <v>6530</v>
      </c>
      <c r="I3227" s="7">
        <v>4128</v>
      </c>
      <c r="J3227" s="32">
        <v>2402</v>
      </c>
      <c r="K3227" s="7">
        <v>6964</v>
      </c>
      <c r="L3227" s="7">
        <v>4441</v>
      </c>
      <c r="M3227" s="32">
        <v>2523</v>
      </c>
      <c r="N3227" s="8">
        <v>0.12632914980832366</v>
      </c>
      <c r="O3227" s="8">
        <v>0.13031234211442677</v>
      </c>
      <c r="P3227" s="20">
        <v>0.11948376353039136</v>
      </c>
      <c r="Q3227" s="8">
        <v>1.2517806752251337E-2</v>
      </c>
      <c r="R3227" s="8">
        <v>5.4447310338610944E-2</v>
      </c>
      <c r="S3227" s="20">
        <v>-5.2835505459668863E-2</v>
      </c>
    </row>
    <row r="3228" spans="1:19" ht="13.5" customHeight="1" x14ac:dyDescent="0.2">
      <c r="A3228" s="6">
        <v>43278</v>
      </c>
      <c r="B3228" s="19">
        <v>42914</v>
      </c>
      <c r="C3228" s="19">
        <v>41458</v>
      </c>
      <c r="D3228" s="16" t="s">
        <v>5</v>
      </c>
      <c r="E3228" s="7">
        <v>7328.5680968456509</v>
      </c>
      <c r="F3228" s="7">
        <v>4863.5680968456509</v>
      </c>
      <c r="G3228" s="32">
        <v>2465</v>
      </c>
      <c r="H3228" s="7">
        <v>7941</v>
      </c>
      <c r="I3228" s="7">
        <v>5331</v>
      </c>
      <c r="J3228" s="32">
        <v>2610</v>
      </c>
      <c r="K3228" s="7">
        <v>6210</v>
      </c>
      <c r="L3228" s="7">
        <v>4403</v>
      </c>
      <c r="M3228" s="32">
        <v>1807</v>
      </c>
      <c r="N3228" s="8">
        <v>-7.7122768310584178E-2</v>
      </c>
      <c r="O3228" s="8">
        <v>-8.7681842647598818E-2</v>
      </c>
      <c r="P3228" s="20">
        <v>-5.555555555555558E-2</v>
      </c>
      <c r="Q3228" s="8">
        <v>5.0389579596624712E-2</v>
      </c>
      <c r="R3228" s="8">
        <v>1.7908768699382849E-2</v>
      </c>
      <c r="S3228" s="20">
        <v>0.12096407457935432</v>
      </c>
    </row>
    <row r="3229" spans="1:19" ht="13.5" customHeight="1" x14ac:dyDescent="0.2">
      <c r="A3229" s="6">
        <v>43279</v>
      </c>
      <c r="B3229" s="19">
        <v>42915</v>
      </c>
      <c r="C3229" s="19">
        <v>41459</v>
      </c>
      <c r="D3229" s="16" t="s">
        <v>6</v>
      </c>
      <c r="E3229" s="7">
        <v>8307.4532323916756</v>
      </c>
      <c r="F3229" s="7">
        <v>5184.4532323916746</v>
      </c>
      <c r="G3229" s="32">
        <v>3123</v>
      </c>
      <c r="H3229" s="7">
        <v>8496</v>
      </c>
      <c r="I3229" s="7">
        <v>4987</v>
      </c>
      <c r="J3229" s="32">
        <v>3509</v>
      </c>
      <c r="K3229" s="7">
        <v>7551</v>
      </c>
      <c r="L3229" s="7">
        <v>4539</v>
      </c>
      <c r="M3229" s="32">
        <v>3012</v>
      </c>
      <c r="N3229" s="8">
        <v>-2.2192416149755756E-2</v>
      </c>
      <c r="O3229" s="8">
        <v>3.9593589811845797E-2</v>
      </c>
      <c r="P3229" s="20">
        <v>-0.11000284981476205</v>
      </c>
      <c r="Q3229" s="8">
        <v>-3.7151920214223977E-2</v>
      </c>
      <c r="R3229" s="8">
        <v>9.9799158335102778E-2</v>
      </c>
      <c r="S3229" s="20">
        <v>-0.20209504343382734</v>
      </c>
    </row>
    <row r="3230" spans="1:19" ht="13.5" customHeight="1" x14ac:dyDescent="0.2">
      <c r="A3230" s="6">
        <v>43280</v>
      </c>
      <c r="B3230" s="19">
        <v>42916</v>
      </c>
      <c r="C3230" s="19">
        <v>41460</v>
      </c>
      <c r="D3230" s="16" t="s">
        <v>7</v>
      </c>
      <c r="E3230" s="7">
        <v>8463.199762583803</v>
      </c>
      <c r="F3230" s="7">
        <v>5189.199762583803</v>
      </c>
      <c r="G3230" s="32">
        <v>3274</v>
      </c>
      <c r="H3230" s="7">
        <v>8664</v>
      </c>
      <c r="I3230" s="7">
        <v>5801</v>
      </c>
      <c r="J3230" s="32">
        <v>2863</v>
      </c>
      <c r="K3230" s="7">
        <v>6020</v>
      </c>
      <c r="L3230" s="7">
        <v>4372</v>
      </c>
      <c r="M3230" s="32">
        <v>1648</v>
      </c>
      <c r="N3230" s="8">
        <v>-2.3176389360133554E-2</v>
      </c>
      <c r="O3230" s="8">
        <v>-0.10546461600003398</v>
      </c>
      <c r="P3230" s="20">
        <v>0.14355571079287466</v>
      </c>
      <c r="Q3230" s="8">
        <v>0.16204857374485826</v>
      </c>
      <c r="R3230" s="8">
        <v>8.447225968313532E-2</v>
      </c>
      <c r="S3230" s="20">
        <v>0.31064851881505207</v>
      </c>
    </row>
    <row r="3231" spans="1:19" ht="13.5" customHeight="1" x14ac:dyDescent="0.2">
      <c r="A3231" s="6">
        <v>43281</v>
      </c>
      <c r="B3231" s="19">
        <v>42917</v>
      </c>
      <c r="C3231" s="19">
        <v>41461</v>
      </c>
      <c r="D3231" s="16" t="s">
        <v>1</v>
      </c>
      <c r="E3231" s="7">
        <v>8962.0592159755797</v>
      </c>
      <c r="F3231" s="7">
        <v>5603.0592159755806</v>
      </c>
      <c r="G3231" s="32">
        <v>3359</v>
      </c>
      <c r="H3231" s="7">
        <v>9149</v>
      </c>
      <c r="I3231" s="7">
        <v>5270</v>
      </c>
      <c r="J3231" s="32">
        <v>3879</v>
      </c>
      <c r="K3231" s="7">
        <v>7876</v>
      </c>
      <c r="L3231" s="7">
        <v>4662</v>
      </c>
      <c r="M3231" s="32">
        <v>3214</v>
      </c>
      <c r="N3231" s="8">
        <v>-2.0432919884623479E-2</v>
      </c>
      <c r="O3231" s="8">
        <v>6.3199092215480146E-2</v>
      </c>
      <c r="P3231" s="20">
        <v>-0.1340551688579531</v>
      </c>
      <c r="Q3231" s="8">
        <v>7.0735868097440813E-2</v>
      </c>
      <c r="R3231" s="8">
        <v>0.20859776013278264</v>
      </c>
      <c r="S3231" s="20">
        <v>-0.10042849491162298</v>
      </c>
    </row>
    <row r="3232" spans="1:19" ht="13.5" customHeight="1" x14ac:dyDescent="0.2">
      <c r="A3232" s="6">
        <v>43282</v>
      </c>
      <c r="B3232" s="19">
        <v>42918</v>
      </c>
      <c r="C3232" s="19">
        <v>41462</v>
      </c>
      <c r="D3232" s="16" t="s">
        <v>2</v>
      </c>
      <c r="E3232" s="7">
        <v>8142.7403841365085</v>
      </c>
      <c r="F3232" s="7">
        <v>4964.7403841365085</v>
      </c>
      <c r="G3232" s="32">
        <v>3178</v>
      </c>
      <c r="H3232" s="7">
        <v>7622</v>
      </c>
      <c r="I3232" s="7">
        <v>4481</v>
      </c>
      <c r="J3232" s="32">
        <v>3141</v>
      </c>
      <c r="K3232" s="7">
        <v>7142</v>
      </c>
      <c r="L3232" s="7">
        <v>4982</v>
      </c>
      <c r="M3232" s="32">
        <v>2160</v>
      </c>
      <c r="N3232" s="8">
        <v>6.8320701146222573E-2</v>
      </c>
      <c r="O3232" s="8">
        <v>0.10795366751540025</v>
      </c>
      <c r="P3232" s="20">
        <v>1.1779687997452992E-2</v>
      </c>
      <c r="Q3232" s="8">
        <v>3.072663090335559E-2</v>
      </c>
      <c r="R3232" s="8">
        <v>6.4481214437501766E-2</v>
      </c>
      <c r="S3232" s="20">
        <v>-1.792336217552537E-2</v>
      </c>
    </row>
    <row r="3233" spans="1:19" ht="13.5" customHeight="1" x14ac:dyDescent="0.2">
      <c r="A3233" s="6">
        <v>43283</v>
      </c>
      <c r="B3233" s="19">
        <v>42919</v>
      </c>
      <c r="C3233" s="19">
        <v>41463</v>
      </c>
      <c r="D3233" s="16" t="s">
        <v>3</v>
      </c>
      <c r="E3233" s="7">
        <v>7400.4127065914699</v>
      </c>
      <c r="F3233" s="7">
        <v>4989.4127065914699</v>
      </c>
      <c r="G3233" s="32">
        <v>2411</v>
      </c>
      <c r="H3233" s="7">
        <v>7056</v>
      </c>
      <c r="I3233" s="7">
        <v>4302</v>
      </c>
      <c r="J3233" s="32">
        <v>2754</v>
      </c>
      <c r="K3233" s="7">
        <v>6271</v>
      </c>
      <c r="L3233" s="7">
        <v>4290</v>
      </c>
      <c r="M3233" s="32">
        <v>1981</v>
      </c>
      <c r="N3233" s="8">
        <v>4.8811324630310349E-2</v>
      </c>
      <c r="O3233" s="8">
        <v>0.15978909962609711</v>
      </c>
      <c r="P3233" s="20">
        <v>-0.12454611474219313</v>
      </c>
      <c r="Q3233" s="8">
        <v>5.5392570820232523E-2</v>
      </c>
      <c r="R3233" s="8">
        <v>0.11995795883085747</v>
      </c>
      <c r="S3233" s="20">
        <v>-5.7098161908486489E-2</v>
      </c>
    </row>
    <row r="3234" spans="1:19" ht="13.5" customHeight="1" x14ac:dyDescent="0.2">
      <c r="A3234" s="6">
        <v>43284</v>
      </c>
      <c r="B3234" s="19">
        <v>42920</v>
      </c>
      <c r="C3234" s="19">
        <v>41464</v>
      </c>
      <c r="D3234" s="16" t="s">
        <v>4</v>
      </c>
      <c r="E3234" s="7">
        <v>7071.7064295829659</v>
      </c>
      <c r="F3234" s="7">
        <v>4610.7064295829659</v>
      </c>
      <c r="G3234" s="32">
        <v>2461</v>
      </c>
      <c r="H3234" s="7">
        <v>6632</v>
      </c>
      <c r="I3234" s="7">
        <v>4148</v>
      </c>
      <c r="J3234" s="32">
        <v>2484</v>
      </c>
      <c r="K3234" s="7">
        <v>6221</v>
      </c>
      <c r="L3234" s="7">
        <v>4151</v>
      </c>
      <c r="M3234" s="32">
        <v>2070</v>
      </c>
      <c r="N3234" s="8">
        <v>6.6300728224210737E-2</v>
      </c>
      <c r="O3234" s="8">
        <v>0.1115492838917469</v>
      </c>
      <c r="P3234" s="20">
        <v>-9.2592592592593004E-3</v>
      </c>
      <c r="Q3234" s="8">
        <v>-6.6194846219072234E-2</v>
      </c>
      <c r="R3234" s="8">
        <v>1.4456860194271837E-2</v>
      </c>
      <c r="S3234" s="20">
        <v>-0.18725231175693524</v>
      </c>
    </row>
    <row r="3235" spans="1:19" ht="13.5" customHeight="1" x14ac:dyDescent="0.2">
      <c r="A3235" s="6">
        <v>43285</v>
      </c>
      <c r="B3235" s="19">
        <v>42921</v>
      </c>
      <c r="C3235" s="19">
        <v>41465</v>
      </c>
      <c r="D3235" s="16" t="s">
        <v>5</v>
      </c>
      <c r="E3235" s="7">
        <v>7948.8356613050619</v>
      </c>
      <c r="F3235" s="7">
        <v>5311.8356613050619</v>
      </c>
      <c r="G3235" s="32">
        <v>2637</v>
      </c>
      <c r="H3235" s="7">
        <v>7801</v>
      </c>
      <c r="I3235" s="7">
        <v>5238</v>
      </c>
      <c r="J3235" s="32">
        <v>2563</v>
      </c>
      <c r="K3235" s="7">
        <v>6308</v>
      </c>
      <c r="L3235" s="7">
        <v>4620</v>
      </c>
      <c r="M3235" s="32">
        <v>1688</v>
      </c>
      <c r="N3235" s="8">
        <v>1.8950860313429185E-2</v>
      </c>
      <c r="O3235" s="8">
        <v>1.4096155270153066E-2</v>
      </c>
      <c r="P3235" s="20">
        <v>2.8872415138509577E-2</v>
      </c>
      <c r="Q3235" s="8">
        <v>0.15770982541582601</v>
      </c>
      <c r="R3235" s="8">
        <v>0.11359238182496045</v>
      </c>
      <c r="S3235" s="20">
        <v>0.25811068702290085</v>
      </c>
    </row>
    <row r="3236" spans="1:19" ht="13.5" customHeight="1" x14ac:dyDescent="0.2">
      <c r="A3236" s="6">
        <v>43286</v>
      </c>
      <c r="B3236" s="19">
        <v>42922</v>
      </c>
      <c r="C3236" s="19">
        <v>41466</v>
      </c>
      <c r="D3236" s="16" t="s">
        <v>6</v>
      </c>
      <c r="E3236" s="7">
        <v>8153.9315958077295</v>
      </c>
      <c r="F3236" s="7">
        <v>5197.9315958077295</v>
      </c>
      <c r="G3236" s="32">
        <v>2956</v>
      </c>
      <c r="H3236" s="7">
        <v>8154</v>
      </c>
      <c r="I3236" s="7">
        <v>5095</v>
      </c>
      <c r="J3236" s="32">
        <v>3059</v>
      </c>
      <c r="K3236" s="7">
        <v>8070</v>
      </c>
      <c r="L3236" s="7">
        <v>4869</v>
      </c>
      <c r="M3236" s="32">
        <v>3201</v>
      </c>
      <c r="N3236" s="8">
        <v>-8.3890351080251335E-6</v>
      </c>
      <c r="O3236" s="8">
        <v>2.0202472189937204E-2</v>
      </c>
      <c r="P3236" s="20">
        <v>-3.3671134357633248E-2</v>
      </c>
      <c r="Q3236" s="8">
        <v>-2.4765985431440041E-2</v>
      </c>
      <c r="R3236" s="8">
        <v>0.11519665217930264</v>
      </c>
      <c r="S3236" s="20">
        <v>-0.20108108108108103</v>
      </c>
    </row>
    <row r="3237" spans="1:19" ht="13.5" customHeight="1" x14ac:dyDescent="0.2">
      <c r="A3237" s="6">
        <v>43287</v>
      </c>
      <c r="B3237" s="19">
        <v>42923</v>
      </c>
      <c r="C3237" s="19">
        <v>41467</v>
      </c>
      <c r="D3237" s="16" t="s">
        <v>7</v>
      </c>
      <c r="E3237" s="7">
        <v>8133.1625358018991</v>
      </c>
      <c r="F3237" s="7">
        <v>5205.1625358018991</v>
      </c>
      <c r="G3237" s="32">
        <v>2928</v>
      </c>
      <c r="H3237" s="7">
        <v>8136</v>
      </c>
      <c r="I3237" s="7">
        <v>5423</v>
      </c>
      <c r="J3237" s="32">
        <v>2713</v>
      </c>
      <c r="K3237" s="7">
        <v>6508</v>
      </c>
      <c r="L3237" s="7">
        <v>5096</v>
      </c>
      <c r="M3237" s="32">
        <v>1412</v>
      </c>
      <c r="N3237" s="8">
        <v>-3.4875420330637841E-4</v>
      </c>
      <c r="O3237" s="8">
        <v>-4.0169180195113618E-2</v>
      </c>
      <c r="P3237" s="20">
        <v>7.9248064872834423E-2</v>
      </c>
      <c r="Q3237" s="8">
        <v>0.14567721310070425</v>
      </c>
      <c r="R3237" s="8">
        <v>7.5224651064222048E-2</v>
      </c>
      <c r="S3237" s="20">
        <v>0.29672276350752869</v>
      </c>
    </row>
    <row r="3238" spans="1:19" ht="13.5" customHeight="1" x14ac:dyDescent="0.2">
      <c r="A3238" s="6">
        <v>43288</v>
      </c>
      <c r="B3238" s="19">
        <v>42924</v>
      </c>
      <c r="C3238" s="19">
        <v>41468</v>
      </c>
      <c r="D3238" s="16" t="s">
        <v>1</v>
      </c>
      <c r="E3238" s="7">
        <v>8486.2459184351719</v>
      </c>
      <c r="F3238" s="7">
        <v>5574.2459184351719</v>
      </c>
      <c r="G3238" s="32">
        <v>2912</v>
      </c>
      <c r="H3238" s="7">
        <v>9063</v>
      </c>
      <c r="I3238" s="7">
        <v>5600</v>
      </c>
      <c r="J3238" s="32">
        <v>3463</v>
      </c>
      <c r="K3238" s="7">
        <v>8352</v>
      </c>
      <c r="L3238" s="7">
        <v>4858</v>
      </c>
      <c r="M3238" s="32">
        <v>3494</v>
      </c>
      <c r="N3238" s="8">
        <v>-6.3638318610264588E-2</v>
      </c>
      <c r="O3238" s="8">
        <v>-4.5989431365764943E-3</v>
      </c>
      <c r="P3238" s="20">
        <v>-0.15911059774761771</v>
      </c>
      <c r="Q3238" s="8">
        <v>2.9634302163937365E-2</v>
      </c>
      <c r="R3238" s="8">
        <v>0.1979896665452765</v>
      </c>
      <c r="S3238" s="20">
        <v>-0.1886319308999721</v>
      </c>
    </row>
    <row r="3239" spans="1:19" ht="13.5" customHeight="1" x14ac:dyDescent="0.2">
      <c r="A3239" s="6">
        <v>43289</v>
      </c>
      <c r="B3239" s="19">
        <v>42925</v>
      </c>
      <c r="C3239" s="19">
        <v>41469</v>
      </c>
      <c r="D3239" s="16" t="s">
        <v>2</v>
      </c>
      <c r="E3239" s="7">
        <v>8167.740331370278</v>
      </c>
      <c r="F3239" s="7">
        <v>5228.740331370278</v>
      </c>
      <c r="G3239" s="32">
        <v>2939</v>
      </c>
      <c r="H3239" s="7">
        <v>8591</v>
      </c>
      <c r="I3239" s="7">
        <v>5532</v>
      </c>
      <c r="J3239" s="32">
        <v>3059</v>
      </c>
      <c r="K3239" s="7">
        <v>7445</v>
      </c>
      <c r="L3239" s="7">
        <v>5044</v>
      </c>
      <c r="M3239" s="32">
        <v>2401</v>
      </c>
      <c r="N3239" s="8">
        <v>-4.9267799863778605E-2</v>
      </c>
      <c r="O3239" s="8">
        <v>-5.4819173649624409E-2</v>
      </c>
      <c r="P3239" s="20">
        <v>-3.9228506047727985E-2</v>
      </c>
      <c r="Q3239" s="8">
        <v>-8.8803285990479708E-4</v>
      </c>
      <c r="R3239" s="8">
        <v>7.3883822421498824E-2</v>
      </c>
      <c r="S3239" s="20">
        <v>-0.11101028433151849</v>
      </c>
    </row>
    <row r="3240" spans="1:19" ht="13.5" customHeight="1" x14ac:dyDescent="0.2">
      <c r="A3240" s="6">
        <v>43290</v>
      </c>
      <c r="B3240" s="19">
        <v>42926</v>
      </c>
      <c r="C3240" s="19">
        <v>41470</v>
      </c>
      <c r="D3240" s="16" t="s">
        <v>3</v>
      </c>
      <c r="E3240" s="7">
        <v>7317.4126493364456</v>
      </c>
      <c r="F3240" s="7">
        <v>5162.4126493364456</v>
      </c>
      <c r="G3240" s="32">
        <v>2155</v>
      </c>
      <c r="H3240" s="7">
        <v>7785</v>
      </c>
      <c r="I3240" s="7">
        <v>5105</v>
      </c>
      <c r="J3240" s="32">
        <v>2680</v>
      </c>
      <c r="K3240" s="7">
        <v>6532</v>
      </c>
      <c r="L3240" s="7">
        <v>4447</v>
      </c>
      <c r="M3240" s="32">
        <v>2085</v>
      </c>
      <c r="N3240" s="8">
        <v>-6.0062601241304359E-2</v>
      </c>
      <c r="O3240" s="8">
        <v>1.1246356383241007E-2</v>
      </c>
      <c r="P3240" s="20">
        <v>-0.19589552238805974</v>
      </c>
      <c r="Q3240" s="8">
        <v>5.1956965114497544E-2</v>
      </c>
      <c r="R3240" s="8">
        <v>0.20223862350639155</v>
      </c>
      <c r="S3240" s="20">
        <v>-0.19045830202854996</v>
      </c>
    </row>
    <row r="3241" spans="1:19" ht="13.5" customHeight="1" x14ac:dyDescent="0.2">
      <c r="A3241" s="6">
        <v>43291</v>
      </c>
      <c r="B3241" s="19">
        <v>42927</v>
      </c>
      <c r="C3241" s="19">
        <v>41471</v>
      </c>
      <c r="D3241" s="16" t="s">
        <v>4</v>
      </c>
      <c r="E3241" s="7">
        <v>7408.7063712380332</v>
      </c>
      <c r="F3241" s="7">
        <v>4871.7063712380332</v>
      </c>
      <c r="G3241" s="32">
        <v>2537</v>
      </c>
      <c r="H3241" s="7">
        <v>6723</v>
      </c>
      <c r="I3241" s="7">
        <v>4435</v>
      </c>
      <c r="J3241" s="32">
        <v>2288</v>
      </c>
      <c r="K3241" s="7">
        <v>6962</v>
      </c>
      <c r="L3241" s="7">
        <v>4499</v>
      </c>
      <c r="M3241" s="32">
        <v>2463</v>
      </c>
      <c r="N3241" s="8">
        <v>0.10199410549427834</v>
      </c>
      <c r="O3241" s="8">
        <v>9.8468178407673745E-2</v>
      </c>
      <c r="P3241" s="20">
        <v>0.10882867132867124</v>
      </c>
      <c r="Q3241" s="8">
        <v>4.5836585437328159E-2</v>
      </c>
      <c r="R3241" s="8">
        <v>0.10444488126003937</v>
      </c>
      <c r="S3241" s="20">
        <v>-5.0879161990273092E-2</v>
      </c>
    </row>
    <row r="3242" spans="1:19" ht="13.5" customHeight="1" x14ac:dyDescent="0.2">
      <c r="A3242" s="6">
        <v>43292</v>
      </c>
      <c r="B3242" s="19">
        <v>42928</v>
      </c>
      <c r="C3242" s="19">
        <v>41472</v>
      </c>
      <c r="D3242" s="16" t="s">
        <v>5</v>
      </c>
      <c r="E3242" s="7">
        <v>8199.8356629423051</v>
      </c>
      <c r="F3242" s="7">
        <v>5666.8356629423051</v>
      </c>
      <c r="G3242" s="32">
        <v>2533</v>
      </c>
      <c r="H3242" s="7">
        <v>8391</v>
      </c>
      <c r="I3242" s="7">
        <v>5688</v>
      </c>
      <c r="J3242" s="32">
        <v>2703</v>
      </c>
      <c r="K3242" s="7">
        <v>6923</v>
      </c>
      <c r="L3242" s="7">
        <v>5129</v>
      </c>
      <c r="M3242" s="32">
        <v>1794</v>
      </c>
      <c r="N3242" s="8">
        <v>-2.278206853267728E-2</v>
      </c>
      <c r="O3242" s="8">
        <v>-3.7208750101432875E-3</v>
      </c>
      <c r="P3242" s="20">
        <v>-6.2893081761006275E-2</v>
      </c>
      <c r="Q3242" s="8">
        <v>0.20905863505489597</v>
      </c>
      <c r="R3242" s="8">
        <v>0.18009905517332458</v>
      </c>
      <c r="S3242" s="20">
        <v>0.27929292929292937</v>
      </c>
    </row>
    <row r="3243" spans="1:19" ht="13.5" customHeight="1" x14ac:dyDescent="0.2">
      <c r="A3243" s="6">
        <v>43293</v>
      </c>
      <c r="B3243" s="19">
        <v>42929</v>
      </c>
      <c r="C3243" s="19">
        <v>41473</v>
      </c>
      <c r="D3243" s="16" t="s">
        <v>6</v>
      </c>
      <c r="E3243" s="7">
        <v>8191.931600280609</v>
      </c>
      <c r="F3243" s="7">
        <v>5504.931600280609</v>
      </c>
      <c r="G3243" s="32">
        <v>2687</v>
      </c>
      <c r="H3243" s="7">
        <v>8941</v>
      </c>
      <c r="I3243" s="7">
        <v>5610</v>
      </c>
      <c r="J3243" s="32">
        <v>3331</v>
      </c>
      <c r="K3243" s="7">
        <v>8131</v>
      </c>
      <c r="L3243" s="7">
        <v>4989</v>
      </c>
      <c r="M3243" s="32">
        <v>3142</v>
      </c>
      <c r="N3243" s="8">
        <v>-8.3779040344412414E-2</v>
      </c>
      <c r="O3243" s="8">
        <v>-1.8728770003456519E-2</v>
      </c>
      <c r="P3243" s="20">
        <v>-0.19333533473431397</v>
      </c>
      <c r="Q3243" s="8">
        <v>5.7620135396696526E-3</v>
      </c>
      <c r="R3243" s="8">
        <v>0.20854700335468923</v>
      </c>
      <c r="S3243" s="20">
        <v>-0.2515320334261838</v>
      </c>
    </row>
    <row r="3244" spans="1:19" ht="13.5" customHeight="1" x14ac:dyDescent="0.2">
      <c r="A3244" s="6">
        <v>43294</v>
      </c>
      <c r="B3244" s="19">
        <v>42930</v>
      </c>
      <c r="C3244" s="19">
        <v>41474</v>
      </c>
      <c r="D3244" s="16" t="s">
        <v>7</v>
      </c>
      <c r="E3244" s="7">
        <v>8749.1625436833601</v>
      </c>
      <c r="F3244" s="7">
        <v>5720.1625436833592</v>
      </c>
      <c r="G3244" s="32">
        <v>3029</v>
      </c>
      <c r="H3244" s="7">
        <v>9036</v>
      </c>
      <c r="I3244" s="7">
        <v>5645</v>
      </c>
      <c r="J3244" s="32">
        <v>3391</v>
      </c>
      <c r="K3244" s="7">
        <v>6780</v>
      </c>
      <c r="L3244" s="7">
        <v>5253</v>
      </c>
      <c r="M3244" s="32">
        <v>1527</v>
      </c>
      <c r="N3244" s="8">
        <v>-3.1743853067357275E-2</v>
      </c>
      <c r="O3244" s="8">
        <v>1.3314888163571181E-2</v>
      </c>
      <c r="P3244" s="20">
        <v>-0.10675317015629604</v>
      </c>
      <c r="Q3244" s="8">
        <v>0.2371553370592987</v>
      </c>
      <c r="R3244" s="8">
        <v>0.18577167157615238</v>
      </c>
      <c r="S3244" s="20">
        <v>0.34741992882562278</v>
      </c>
    </row>
    <row r="3245" spans="1:19" ht="13.5" customHeight="1" x14ac:dyDescent="0.2">
      <c r="A3245" s="6">
        <v>43295</v>
      </c>
      <c r="B3245" s="19">
        <v>42931</v>
      </c>
      <c r="C3245" s="19">
        <v>41475</v>
      </c>
      <c r="D3245" s="16" t="s">
        <v>1</v>
      </c>
      <c r="E3245" s="7">
        <v>8462.245927595799</v>
      </c>
      <c r="F3245" s="7">
        <v>5687.2459275957999</v>
      </c>
      <c r="G3245" s="32">
        <v>2775</v>
      </c>
      <c r="H3245" s="7">
        <v>8649</v>
      </c>
      <c r="I3245" s="7">
        <v>4834</v>
      </c>
      <c r="J3245" s="32">
        <v>3815</v>
      </c>
      <c r="K3245" s="7">
        <v>8739</v>
      </c>
      <c r="L3245" s="7">
        <v>5219</v>
      </c>
      <c r="M3245" s="32">
        <v>3520</v>
      </c>
      <c r="N3245" s="8">
        <v>-2.1592562423887296E-2</v>
      </c>
      <c r="O3245" s="8">
        <v>0.17650929408270577</v>
      </c>
      <c r="P3245" s="20">
        <v>-0.27260812581913496</v>
      </c>
      <c r="Q3245" s="8">
        <v>2.8094511917847065E-2</v>
      </c>
      <c r="R3245" s="8">
        <v>0.2576837522325961</v>
      </c>
      <c r="S3245" s="20">
        <v>-0.25181989754650846</v>
      </c>
    </row>
    <row r="3246" spans="1:19" ht="13.5" customHeight="1" x14ac:dyDescent="0.2">
      <c r="A3246" s="6">
        <v>43296</v>
      </c>
      <c r="B3246" s="19">
        <v>42932</v>
      </c>
      <c r="C3246" s="19">
        <v>41476</v>
      </c>
      <c r="D3246" s="16" t="s">
        <v>2</v>
      </c>
      <c r="E3246" s="7">
        <v>7927.7403279401888</v>
      </c>
      <c r="F3246" s="7">
        <v>5126.7403279401888</v>
      </c>
      <c r="G3246" s="32">
        <v>2801</v>
      </c>
      <c r="H3246" s="7">
        <v>7803</v>
      </c>
      <c r="I3246" s="7">
        <v>4348</v>
      </c>
      <c r="J3246" s="32">
        <v>3455</v>
      </c>
      <c r="K3246" s="7">
        <v>7257</v>
      </c>
      <c r="L3246" s="7">
        <v>4945</v>
      </c>
      <c r="M3246" s="32">
        <v>2312</v>
      </c>
      <c r="N3246" s="8">
        <v>1.5986201196999783E-2</v>
      </c>
      <c r="O3246" s="8">
        <v>0.17910311130179135</v>
      </c>
      <c r="P3246" s="20">
        <v>-0.18929088277858175</v>
      </c>
      <c r="Q3246" s="8">
        <v>9.5294325496019461E-2</v>
      </c>
      <c r="R3246" s="8">
        <v>0.17801937682449198</v>
      </c>
      <c r="S3246" s="20">
        <v>-2.9452529452529408E-2</v>
      </c>
    </row>
    <row r="3247" spans="1:19" ht="13.5" customHeight="1" x14ac:dyDescent="0.2">
      <c r="A3247" s="6">
        <v>43297</v>
      </c>
      <c r="B3247" s="19">
        <v>42933</v>
      </c>
      <c r="C3247" s="19">
        <v>41477</v>
      </c>
      <c r="D3247" s="16" t="s">
        <v>3</v>
      </c>
      <c r="E3247" s="7">
        <v>7024.4126378866622</v>
      </c>
      <c r="F3247" s="7">
        <v>4864.4126378866622</v>
      </c>
      <c r="G3247" s="32">
        <v>2160</v>
      </c>
      <c r="H3247" s="7">
        <v>6440</v>
      </c>
      <c r="I3247" s="7">
        <v>3756</v>
      </c>
      <c r="J3247" s="32">
        <v>2684</v>
      </c>
      <c r="K3247" s="7">
        <v>6362</v>
      </c>
      <c r="L3247" s="7">
        <v>4392</v>
      </c>
      <c r="M3247" s="32">
        <v>1970</v>
      </c>
      <c r="N3247" s="8">
        <v>9.0747304019668018E-2</v>
      </c>
      <c r="O3247" s="8">
        <v>0.29510453617855759</v>
      </c>
      <c r="P3247" s="20">
        <v>-0.19523099850968706</v>
      </c>
      <c r="Q3247" s="8">
        <v>4.9359521644257942E-2</v>
      </c>
      <c r="R3247" s="8">
        <v>0.1397405430849723</v>
      </c>
      <c r="S3247" s="20">
        <v>-0.1096455070074196</v>
      </c>
    </row>
    <row r="3248" spans="1:19" ht="13.5" customHeight="1" x14ac:dyDescent="0.2">
      <c r="A3248" s="6">
        <v>43298</v>
      </c>
      <c r="B3248" s="19">
        <v>42934</v>
      </c>
      <c r="C3248" s="19">
        <v>41478</v>
      </c>
      <c r="D3248" s="16" t="s">
        <v>4</v>
      </c>
      <c r="E3248" s="7">
        <v>6985.7063745557371</v>
      </c>
      <c r="F3248" s="7">
        <v>4326.7063745557371</v>
      </c>
      <c r="G3248" s="32">
        <v>2659</v>
      </c>
      <c r="H3248" s="7">
        <v>5479</v>
      </c>
      <c r="I3248" s="7">
        <v>3457</v>
      </c>
      <c r="J3248" s="32">
        <v>2022</v>
      </c>
      <c r="K3248" s="7">
        <v>6779</v>
      </c>
      <c r="L3248" s="7">
        <v>4311</v>
      </c>
      <c r="M3248" s="32">
        <v>2468</v>
      </c>
      <c r="N3248" s="8">
        <v>0.27499660057596964</v>
      </c>
      <c r="O3248" s="8">
        <v>0.2515783553820472</v>
      </c>
      <c r="P3248" s="20">
        <v>0.31503461918892195</v>
      </c>
      <c r="Q3248" s="8">
        <v>0.16409038069584025</v>
      </c>
      <c r="R3248" s="8">
        <v>6.990760992970757E-2</v>
      </c>
      <c r="S3248" s="20">
        <v>0.35871231476750132</v>
      </c>
    </row>
    <row r="3249" spans="1:19" ht="13.5" customHeight="1" x14ac:dyDescent="0.2">
      <c r="A3249" s="6">
        <v>43299</v>
      </c>
      <c r="B3249" s="19">
        <v>42935</v>
      </c>
      <c r="C3249" s="19">
        <v>41479</v>
      </c>
      <c r="D3249" s="16" t="s">
        <v>5</v>
      </c>
      <c r="E3249" s="7">
        <v>7807.8356563353564</v>
      </c>
      <c r="F3249" s="7">
        <v>5143.8356563353564</v>
      </c>
      <c r="G3249" s="32">
        <v>2664</v>
      </c>
      <c r="H3249" s="7">
        <v>7884</v>
      </c>
      <c r="I3249" s="7">
        <v>5335</v>
      </c>
      <c r="J3249" s="32">
        <v>2549</v>
      </c>
      <c r="K3249" s="7">
        <v>6562</v>
      </c>
      <c r="L3249" s="7">
        <v>4849</v>
      </c>
      <c r="M3249" s="32">
        <v>1713</v>
      </c>
      <c r="N3249" s="8">
        <v>-9.6606219767432222E-3</v>
      </c>
      <c r="O3249" s="8">
        <v>-3.5832116900589295E-2</v>
      </c>
      <c r="P3249" s="20">
        <v>4.5115731659474356E-2</v>
      </c>
      <c r="Q3249" s="8">
        <v>0.20789536762613814</v>
      </c>
      <c r="R3249" s="8">
        <v>0.10335385163778565</v>
      </c>
      <c r="S3249" s="20">
        <v>0.47835738068812428</v>
      </c>
    </row>
    <row r="3250" spans="1:19" ht="13.5" customHeight="1" x14ac:dyDescent="0.2">
      <c r="A3250" s="6">
        <v>43300</v>
      </c>
      <c r="B3250" s="19">
        <v>42936</v>
      </c>
      <c r="C3250" s="19">
        <v>41480</v>
      </c>
      <c r="D3250" s="16" t="s">
        <v>6</v>
      </c>
      <c r="E3250" s="7">
        <v>8092.9316130770203</v>
      </c>
      <c r="F3250" s="7">
        <v>5361.9316130770203</v>
      </c>
      <c r="G3250" s="32">
        <v>2731</v>
      </c>
      <c r="H3250" s="7">
        <v>9183</v>
      </c>
      <c r="I3250" s="7">
        <v>5634</v>
      </c>
      <c r="J3250" s="32">
        <v>3549</v>
      </c>
      <c r="K3250" s="7">
        <v>7686</v>
      </c>
      <c r="L3250" s="7">
        <v>4770</v>
      </c>
      <c r="M3250" s="32">
        <v>2916</v>
      </c>
      <c r="N3250" s="8">
        <v>-0.11870504050125008</v>
      </c>
      <c r="O3250" s="8">
        <v>-4.8290448513130912E-2</v>
      </c>
      <c r="P3250" s="20">
        <v>-0.23048746125669206</v>
      </c>
      <c r="Q3250" s="8">
        <v>3.8354068909035144E-2</v>
      </c>
      <c r="R3250" s="8">
        <v>0.19180520406246293</v>
      </c>
      <c r="S3250" s="20">
        <v>-0.17116843702579665</v>
      </c>
    </row>
    <row r="3251" spans="1:19" ht="13.5" customHeight="1" x14ac:dyDescent="0.2">
      <c r="A3251" s="6">
        <v>43301</v>
      </c>
      <c r="B3251" s="19">
        <v>42937</v>
      </c>
      <c r="C3251" s="19">
        <v>41481</v>
      </c>
      <c r="D3251" s="16" t="s">
        <v>7</v>
      </c>
      <c r="E3251" s="7">
        <v>8925.1625674849365</v>
      </c>
      <c r="F3251" s="7">
        <v>5943.1625674849365</v>
      </c>
      <c r="G3251" s="32">
        <v>2982</v>
      </c>
      <c r="H3251" s="7">
        <v>8774</v>
      </c>
      <c r="I3251" s="7">
        <v>6159</v>
      </c>
      <c r="J3251" s="32">
        <v>2615</v>
      </c>
      <c r="K3251" s="7">
        <v>7209</v>
      </c>
      <c r="L3251" s="7">
        <v>5191</v>
      </c>
      <c r="M3251" s="32">
        <v>2018</v>
      </c>
      <c r="N3251" s="8">
        <v>1.7228466775123907E-2</v>
      </c>
      <c r="O3251" s="8">
        <v>-3.50442332383607E-2</v>
      </c>
      <c r="P3251" s="20">
        <v>0.14034416826003815</v>
      </c>
      <c r="Q3251" s="8">
        <v>0.23412093023851455</v>
      </c>
      <c r="R3251" s="8">
        <v>0.21711295668337827</v>
      </c>
      <c r="S3251" s="20">
        <v>0.26947637292464877</v>
      </c>
    </row>
    <row r="3252" spans="1:19" ht="13.5" customHeight="1" x14ac:dyDescent="0.2">
      <c r="A3252" s="6">
        <v>43302</v>
      </c>
      <c r="B3252" s="19">
        <v>42938</v>
      </c>
      <c r="C3252" s="19">
        <v>41482</v>
      </c>
      <c r="D3252" s="16" t="s">
        <v>1</v>
      </c>
      <c r="E3252" s="7">
        <v>8843.2459342385118</v>
      </c>
      <c r="F3252" s="7">
        <v>5711.2459342385118</v>
      </c>
      <c r="G3252" s="32">
        <v>3132</v>
      </c>
      <c r="H3252" s="7">
        <v>9367</v>
      </c>
      <c r="I3252" s="7">
        <v>5826</v>
      </c>
      <c r="J3252" s="32">
        <v>3541</v>
      </c>
      <c r="K3252" s="7">
        <v>8544</v>
      </c>
      <c r="L3252" s="7">
        <v>5043</v>
      </c>
      <c r="M3252" s="32">
        <v>3501</v>
      </c>
      <c r="N3252" s="8">
        <v>-5.5914814322780892E-2</v>
      </c>
      <c r="O3252" s="8">
        <v>-1.9696887360365234E-2</v>
      </c>
      <c r="P3252" s="20">
        <v>-0.11550409488844959</v>
      </c>
      <c r="Q3252" s="8">
        <v>2.9721231280683824E-2</v>
      </c>
      <c r="R3252" s="8">
        <v>0.15659091418357884</v>
      </c>
      <c r="S3252" s="20">
        <v>-0.1419178082191781</v>
      </c>
    </row>
    <row r="3253" spans="1:19" ht="13.5" customHeight="1" x14ac:dyDescent="0.2">
      <c r="A3253" s="6">
        <v>43303</v>
      </c>
      <c r="B3253" s="19">
        <v>42939</v>
      </c>
      <c r="C3253" s="19">
        <v>41483</v>
      </c>
      <c r="D3253" s="16" t="s">
        <v>2</v>
      </c>
      <c r="E3253" s="7">
        <v>7863.7403499300599</v>
      </c>
      <c r="F3253" s="7">
        <v>5211.7403499300599</v>
      </c>
      <c r="G3253" s="32">
        <v>2652</v>
      </c>
      <c r="H3253" s="7">
        <v>8398</v>
      </c>
      <c r="I3253" s="7">
        <v>5319</v>
      </c>
      <c r="J3253" s="32">
        <v>3079</v>
      </c>
      <c r="K3253" s="7">
        <v>8080</v>
      </c>
      <c r="L3253" s="7">
        <v>5576</v>
      </c>
      <c r="M3253" s="32">
        <v>2504</v>
      </c>
      <c r="N3253" s="8">
        <v>-6.3617486314591631E-2</v>
      </c>
      <c r="O3253" s="8">
        <v>-2.0165378843756354E-2</v>
      </c>
      <c r="P3253" s="20">
        <v>-0.13868139006170832</v>
      </c>
      <c r="Q3253" s="8">
        <v>-1.4297968342781298E-3</v>
      </c>
      <c r="R3253" s="8">
        <v>0.12979413612184265</v>
      </c>
      <c r="S3253" s="20">
        <v>-0.18700183936235437</v>
      </c>
    </row>
    <row r="3254" spans="1:19" ht="13.5" customHeight="1" x14ac:dyDescent="0.2">
      <c r="A3254" s="6">
        <v>43304</v>
      </c>
      <c r="B3254" s="19">
        <v>42940</v>
      </c>
      <c r="C3254" s="19">
        <v>41484</v>
      </c>
      <c r="D3254" s="16" t="s">
        <v>3</v>
      </c>
      <c r="E3254" s="7">
        <v>7827.4126602517308</v>
      </c>
      <c r="F3254" s="7">
        <v>5225.4126602517308</v>
      </c>
      <c r="G3254" s="32">
        <v>2602</v>
      </c>
      <c r="H3254" s="7">
        <v>8065</v>
      </c>
      <c r="I3254" s="7">
        <v>5757</v>
      </c>
      <c r="J3254" s="32">
        <v>2308</v>
      </c>
      <c r="K3254" s="7">
        <v>7001</v>
      </c>
      <c r="L3254" s="7">
        <v>4976</v>
      </c>
      <c r="M3254" s="32">
        <v>2025</v>
      </c>
      <c r="N3254" s="8">
        <v>-2.9459062585030282E-2</v>
      </c>
      <c r="O3254" s="8">
        <v>-9.2337561186081163E-2</v>
      </c>
      <c r="P3254" s="20">
        <v>0.12738301559792031</v>
      </c>
      <c r="Q3254" s="8">
        <v>3.9773201414948334E-2</v>
      </c>
      <c r="R3254" s="8">
        <v>0.1184530522799081</v>
      </c>
      <c r="S3254" s="20">
        <v>-8.8935574229691894E-2</v>
      </c>
    </row>
    <row r="3255" spans="1:19" ht="13.5" customHeight="1" x14ac:dyDescent="0.2">
      <c r="A3255" s="6">
        <v>43305</v>
      </c>
      <c r="B3255" s="19">
        <v>42941</v>
      </c>
      <c r="C3255" s="19">
        <v>41485</v>
      </c>
      <c r="D3255" s="16" t="s">
        <v>4</v>
      </c>
      <c r="E3255" s="7">
        <v>6799.7063964886484</v>
      </c>
      <c r="F3255" s="7">
        <v>4647.7063964886484</v>
      </c>
      <c r="G3255" s="32">
        <v>2152</v>
      </c>
      <c r="H3255" s="7">
        <v>7076</v>
      </c>
      <c r="I3255" s="7">
        <v>5033</v>
      </c>
      <c r="J3255" s="32">
        <v>2043</v>
      </c>
      <c r="K3255" s="7">
        <v>7469</v>
      </c>
      <c r="L3255" s="7">
        <v>4853</v>
      </c>
      <c r="M3255" s="32">
        <v>2616</v>
      </c>
      <c r="N3255" s="8">
        <v>-3.9046580484928151E-2</v>
      </c>
      <c r="O3255" s="8">
        <v>-7.6553467814693299E-2</v>
      </c>
      <c r="P3255" s="20">
        <v>5.3352912383749285E-2</v>
      </c>
      <c r="Q3255" s="8">
        <v>-1.1957803474477169E-2</v>
      </c>
      <c r="R3255" s="8">
        <v>-2.4240402471241707E-3</v>
      </c>
      <c r="S3255" s="20">
        <v>-3.1938821412505591E-2</v>
      </c>
    </row>
    <row r="3256" spans="1:19" ht="13.5" customHeight="1" x14ac:dyDescent="0.2">
      <c r="A3256" s="6">
        <v>43306</v>
      </c>
      <c r="B3256" s="19">
        <v>42942</v>
      </c>
      <c r="C3256" s="19">
        <v>41486</v>
      </c>
      <c r="D3256" s="16" t="s">
        <v>5</v>
      </c>
      <c r="E3256" s="7">
        <v>7819.8356588971237</v>
      </c>
      <c r="F3256" s="7">
        <v>5390.8356588971237</v>
      </c>
      <c r="G3256" s="32">
        <v>2429</v>
      </c>
      <c r="H3256" s="7">
        <v>8422</v>
      </c>
      <c r="I3256" s="7">
        <v>5998</v>
      </c>
      <c r="J3256" s="32">
        <v>2424</v>
      </c>
      <c r="K3256" s="7">
        <v>7154</v>
      </c>
      <c r="L3256" s="7">
        <v>5224</v>
      </c>
      <c r="M3256" s="32">
        <v>1930</v>
      </c>
      <c r="N3256" s="8">
        <v>-7.1498971871631012E-2</v>
      </c>
      <c r="O3256" s="8">
        <v>-0.10122779945029614</v>
      </c>
      <c r="P3256" s="20">
        <v>2.0627062706271015E-3</v>
      </c>
      <c r="Q3256" s="8">
        <v>0.15217852643246266</v>
      </c>
      <c r="R3256" s="8">
        <v>0.13539082959080107</v>
      </c>
      <c r="S3256" s="20">
        <v>0.19127023050514969</v>
      </c>
    </row>
    <row r="3257" spans="1:19" ht="13.5" customHeight="1" x14ac:dyDescent="0.2">
      <c r="A3257" s="6">
        <v>43307</v>
      </c>
      <c r="B3257" s="19">
        <v>42943</v>
      </c>
      <c r="C3257" s="19">
        <v>41487</v>
      </c>
      <c r="D3257" s="16" t="s">
        <v>6</v>
      </c>
      <c r="E3257" s="7">
        <v>8426.9316098725176</v>
      </c>
      <c r="F3257" s="7">
        <v>5440.9316098725185</v>
      </c>
      <c r="G3257" s="32">
        <v>2986</v>
      </c>
      <c r="H3257" s="7">
        <v>8696</v>
      </c>
      <c r="I3257" s="7">
        <v>5274</v>
      </c>
      <c r="J3257" s="32">
        <v>3422</v>
      </c>
      <c r="K3257" s="7">
        <v>8205</v>
      </c>
      <c r="L3257" s="7">
        <v>5178</v>
      </c>
      <c r="M3257" s="32">
        <v>3027</v>
      </c>
      <c r="N3257" s="8">
        <v>-3.0941627199572497E-2</v>
      </c>
      <c r="O3257" s="8">
        <v>3.1651803161266256E-2</v>
      </c>
      <c r="P3257" s="20">
        <v>-0.12741087083576852</v>
      </c>
      <c r="Q3257" s="8">
        <v>-9.7565687527038203E-2</v>
      </c>
      <c r="R3257" s="8">
        <v>-6.7667743934796132E-3</v>
      </c>
      <c r="S3257" s="20">
        <v>-0.2264248704663212</v>
      </c>
    </row>
    <row r="3258" spans="1:19" ht="13.5" customHeight="1" x14ac:dyDescent="0.2">
      <c r="A3258" s="6">
        <v>43308</v>
      </c>
      <c r="B3258" s="19">
        <v>42944</v>
      </c>
      <c r="C3258" s="19">
        <v>41488</v>
      </c>
      <c r="D3258" s="16" t="s">
        <v>7</v>
      </c>
      <c r="E3258" s="7">
        <v>9162.1625605515601</v>
      </c>
      <c r="F3258" s="7">
        <v>5602.1625605515601</v>
      </c>
      <c r="G3258" s="32">
        <v>3560</v>
      </c>
      <c r="H3258" s="7">
        <v>8602</v>
      </c>
      <c r="I3258" s="7">
        <v>5957</v>
      </c>
      <c r="J3258" s="32">
        <v>2645</v>
      </c>
      <c r="K3258" s="7">
        <v>7574</v>
      </c>
      <c r="L3258" s="7">
        <v>5258</v>
      </c>
      <c r="M3258" s="32">
        <v>2316</v>
      </c>
      <c r="N3258" s="8">
        <v>6.5120037264770891E-2</v>
      </c>
      <c r="O3258" s="8">
        <v>-5.9566466249528216E-2</v>
      </c>
      <c r="P3258" s="20">
        <v>0.34593572778827975</v>
      </c>
      <c r="Q3258" s="8">
        <v>0.20602376734915895</v>
      </c>
      <c r="R3258" s="8">
        <v>8.0455652951120449E-2</v>
      </c>
      <c r="S3258" s="20">
        <v>0.47595356550580425</v>
      </c>
    </row>
    <row r="3259" spans="1:19" ht="13.5" customHeight="1" x14ac:dyDescent="0.2">
      <c r="A3259" s="6">
        <v>43309</v>
      </c>
      <c r="B3259" s="19">
        <v>42945</v>
      </c>
      <c r="C3259" s="19">
        <v>41489</v>
      </c>
      <c r="D3259" s="16" t="s">
        <v>1</v>
      </c>
      <c r="E3259" s="7">
        <v>8240.2459295551271</v>
      </c>
      <c r="F3259" s="7">
        <v>4835.2459295551271</v>
      </c>
      <c r="G3259" s="32">
        <v>3405</v>
      </c>
      <c r="H3259" s="7">
        <v>9364</v>
      </c>
      <c r="I3259" s="7">
        <v>5654</v>
      </c>
      <c r="J3259" s="32">
        <v>3710</v>
      </c>
      <c r="K3259" s="7">
        <v>8888</v>
      </c>
      <c r="L3259" s="7">
        <v>5314</v>
      </c>
      <c r="M3259" s="32">
        <v>3574</v>
      </c>
      <c r="N3259" s="8">
        <v>-0.12000791012867074</v>
      </c>
      <c r="O3259" s="8">
        <v>-0.14480970471257038</v>
      </c>
      <c r="P3259" s="20">
        <v>-8.2210242587601123E-2</v>
      </c>
      <c r="Q3259" s="8">
        <v>-0.13086742647873362</v>
      </c>
      <c r="R3259" s="8">
        <v>-7.7947000466222938E-2</v>
      </c>
      <c r="S3259" s="20">
        <v>-0.19636535284399337</v>
      </c>
    </row>
    <row r="3260" spans="1:19" ht="13.5" customHeight="1" x14ac:dyDescent="0.2">
      <c r="A3260" s="6">
        <v>43310</v>
      </c>
      <c r="B3260" s="19">
        <v>42946</v>
      </c>
      <c r="C3260" s="19">
        <v>41490</v>
      </c>
      <c r="D3260" s="16" t="s">
        <v>2</v>
      </c>
      <c r="E3260" s="7">
        <v>8338.7403483442577</v>
      </c>
      <c r="F3260" s="7">
        <v>5117.7403483442586</v>
      </c>
      <c r="G3260" s="32">
        <v>3221</v>
      </c>
      <c r="H3260" s="7">
        <v>8979</v>
      </c>
      <c r="I3260" s="7">
        <v>5590</v>
      </c>
      <c r="J3260" s="32">
        <v>3389</v>
      </c>
      <c r="K3260" s="7">
        <v>8298</v>
      </c>
      <c r="L3260" s="7">
        <v>5567</v>
      </c>
      <c r="M3260" s="32">
        <v>2731</v>
      </c>
      <c r="N3260" s="8">
        <v>-7.1306342761526031E-2</v>
      </c>
      <c r="O3260" s="8">
        <v>-8.4482943051116588E-2</v>
      </c>
      <c r="P3260" s="20">
        <v>-4.9572145175567961E-2</v>
      </c>
      <c r="Q3260" s="8">
        <v>-1.700573519459414E-2</v>
      </c>
      <c r="R3260" s="8">
        <v>-1.9777753621095906E-2</v>
      </c>
      <c r="S3260" s="20">
        <v>-1.2568976088289441E-2</v>
      </c>
    </row>
    <row r="3261" spans="1:19" ht="13.5" customHeight="1" x14ac:dyDescent="0.2">
      <c r="A3261" s="6">
        <v>43311</v>
      </c>
      <c r="B3261" s="19">
        <v>42947</v>
      </c>
      <c r="C3261" s="19">
        <v>41491</v>
      </c>
      <c r="D3261" s="16" t="s">
        <v>3</v>
      </c>
      <c r="E3261" s="7">
        <v>8264.4126635165776</v>
      </c>
      <c r="F3261" s="7">
        <v>5689.4126635165776</v>
      </c>
      <c r="G3261" s="32">
        <v>2575</v>
      </c>
      <c r="H3261" s="7">
        <v>7765</v>
      </c>
      <c r="I3261" s="7">
        <v>5538</v>
      </c>
      <c r="J3261" s="32">
        <v>2227</v>
      </c>
      <c r="K3261" s="7">
        <v>7434</v>
      </c>
      <c r="L3261" s="7">
        <v>5398</v>
      </c>
      <c r="M3261" s="32">
        <v>2036</v>
      </c>
      <c r="N3261" s="8">
        <v>6.4315861367234772E-2</v>
      </c>
      <c r="O3261" s="8">
        <v>2.7340675969046213E-2</v>
      </c>
      <c r="P3261" s="20">
        <v>0.15626403233048936</v>
      </c>
      <c r="Q3261" s="8">
        <v>9.6221337513805238E-2</v>
      </c>
      <c r="R3261" s="8">
        <v>0.159921032317345</v>
      </c>
      <c r="S3261" s="20">
        <v>-2.2399392558845821E-2</v>
      </c>
    </row>
    <row r="3262" spans="1:19" ht="13.5" customHeight="1" x14ac:dyDescent="0.2">
      <c r="A3262" s="6">
        <v>43312</v>
      </c>
      <c r="B3262" s="19">
        <v>42948</v>
      </c>
      <c r="C3262" s="19">
        <v>41492</v>
      </c>
      <c r="D3262" s="16" t="s">
        <v>4</v>
      </c>
      <c r="E3262" s="7">
        <v>7814.7063929663464</v>
      </c>
      <c r="F3262" s="7">
        <v>5271.7063929663464</v>
      </c>
      <c r="G3262" s="32">
        <v>2543</v>
      </c>
      <c r="H3262" s="7">
        <v>7466</v>
      </c>
      <c r="I3262" s="7">
        <v>5382</v>
      </c>
      <c r="J3262" s="32">
        <v>2084</v>
      </c>
      <c r="K3262" s="7">
        <v>7780</v>
      </c>
      <c r="L3262" s="7">
        <v>5254</v>
      </c>
      <c r="M3262" s="32">
        <v>2526</v>
      </c>
      <c r="N3262" s="8">
        <v>4.6705919229352633E-2</v>
      </c>
      <c r="O3262" s="8">
        <v>-2.0493052217327001E-2</v>
      </c>
      <c r="P3262" s="20">
        <v>0.22024952015355082</v>
      </c>
      <c r="Q3262" s="8">
        <v>-2.4381224348770769E-2</v>
      </c>
      <c r="R3262" s="8">
        <v>-2.9687761279892033E-2</v>
      </c>
      <c r="S3262" s="20">
        <v>-1.3193636010865317E-2</v>
      </c>
    </row>
    <row r="3263" spans="1:19" ht="13.5" customHeight="1" x14ac:dyDescent="0.2">
      <c r="A3263" s="6">
        <v>43313</v>
      </c>
      <c r="B3263" s="19">
        <v>42949</v>
      </c>
      <c r="C3263" s="19">
        <v>41493</v>
      </c>
      <c r="D3263" s="16" t="s">
        <v>5</v>
      </c>
      <c r="E3263" s="7">
        <v>8375.4444534717513</v>
      </c>
      <c r="F3263" s="7">
        <v>5564.4444534717513</v>
      </c>
      <c r="G3263" s="32">
        <v>2811</v>
      </c>
      <c r="H3263" s="7">
        <v>8485</v>
      </c>
      <c r="I3263" s="7">
        <v>6139</v>
      </c>
      <c r="J3263" s="32">
        <v>2346</v>
      </c>
      <c r="K3263" s="7">
        <v>7962</v>
      </c>
      <c r="L3263" s="7">
        <v>5973</v>
      </c>
      <c r="M3263" s="32">
        <v>1989</v>
      </c>
      <c r="N3263" s="8">
        <v>-1.2911673132380508E-2</v>
      </c>
      <c r="O3263" s="8">
        <v>-9.3591064754560804E-2</v>
      </c>
      <c r="P3263" s="20">
        <v>0.19820971867007664</v>
      </c>
      <c r="Q3263" s="8">
        <v>0.12724689817923984</v>
      </c>
      <c r="R3263" s="8">
        <v>7.3215882461534765E-3</v>
      </c>
      <c r="S3263" s="20">
        <v>0.47481636935991611</v>
      </c>
    </row>
    <row r="3264" spans="1:19" ht="13.5" customHeight="1" x14ac:dyDescent="0.2">
      <c r="A3264" s="6">
        <v>43314</v>
      </c>
      <c r="B3264" s="19">
        <v>42950</v>
      </c>
      <c r="C3264" s="19">
        <v>41494</v>
      </c>
      <c r="D3264" s="16" t="s">
        <v>6</v>
      </c>
      <c r="E3264" s="7">
        <v>8633.9494572602889</v>
      </c>
      <c r="F3264" s="7">
        <v>5756.9494572602898</v>
      </c>
      <c r="G3264" s="32">
        <v>2877</v>
      </c>
      <c r="H3264" s="7">
        <v>8777</v>
      </c>
      <c r="I3264" s="7">
        <v>5259</v>
      </c>
      <c r="J3264" s="32">
        <v>3518</v>
      </c>
      <c r="K3264" s="7">
        <v>8155</v>
      </c>
      <c r="L3264" s="7">
        <v>5622</v>
      </c>
      <c r="M3264" s="32">
        <v>2533</v>
      </c>
      <c r="N3264" s="8">
        <v>-1.6298341430979968E-2</v>
      </c>
      <c r="O3264" s="8">
        <v>9.4685198186021946E-2</v>
      </c>
      <c r="P3264" s="20">
        <v>-0.18220579874928933</v>
      </c>
      <c r="Q3264" s="8">
        <v>-1.9649204353322514E-2</v>
      </c>
      <c r="R3264" s="8">
        <v>7.9900479696171312E-2</v>
      </c>
      <c r="S3264" s="20">
        <v>-0.17232451093210588</v>
      </c>
    </row>
    <row r="3265" spans="1:19" ht="13.5" customHeight="1" x14ac:dyDescent="0.2">
      <c r="A3265" s="6">
        <v>43315</v>
      </c>
      <c r="B3265" s="19">
        <v>42951</v>
      </c>
      <c r="C3265" s="19">
        <v>41495</v>
      </c>
      <c r="D3265" s="16" t="s">
        <v>7</v>
      </c>
      <c r="E3265" s="7">
        <v>9181.2607464224275</v>
      </c>
      <c r="F3265" s="7">
        <v>5709.2607464224275</v>
      </c>
      <c r="G3265" s="32">
        <v>3472</v>
      </c>
      <c r="H3265" s="7">
        <v>8900</v>
      </c>
      <c r="I3265" s="7">
        <v>6077</v>
      </c>
      <c r="J3265" s="32">
        <v>2823</v>
      </c>
      <c r="K3265" s="7">
        <v>7516</v>
      </c>
      <c r="L3265" s="7">
        <v>6198</v>
      </c>
      <c r="M3265" s="32">
        <v>1318</v>
      </c>
      <c r="N3265" s="8">
        <v>3.1602331058699695E-2</v>
      </c>
      <c r="O3265" s="8">
        <v>-6.0513288395190434E-2</v>
      </c>
      <c r="P3265" s="20">
        <v>0.2298972724052426</v>
      </c>
      <c r="Q3265" s="8">
        <v>0.12322739740915423</v>
      </c>
      <c r="R3265" s="8">
        <v>-3.619415982124341E-3</v>
      </c>
      <c r="S3265" s="20">
        <v>0.42062193126022906</v>
      </c>
    </row>
    <row r="3266" spans="1:19" ht="13.5" customHeight="1" x14ac:dyDescent="0.2">
      <c r="A3266" s="6">
        <v>43316</v>
      </c>
      <c r="B3266" s="19">
        <v>42952</v>
      </c>
      <c r="C3266" s="19">
        <v>41496</v>
      </c>
      <c r="D3266" s="16" t="s">
        <v>1</v>
      </c>
      <c r="E3266" s="7">
        <v>9003.2138032233161</v>
      </c>
      <c r="F3266" s="7">
        <v>5710.2138032233152</v>
      </c>
      <c r="G3266" s="32">
        <v>3293</v>
      </c>
      <c r="H3266" s="7">
        <v>9053</v>
      </c>
      <c r="I3266" s="7">
        <v>5431</v>
      </c>
      <c r="J3266" s="32">
        <v>3622</v>
      </c>
      <c r="K3266" s="7">
        <v>9370</v>
      </c>
      <c r="L3266" s="7">
        <v>4989</v>
      </c>
      <c r="M3266" s="32">
        <v>4381</v>
      </c>
      <c r="N3266" s="8">
        <v>-5.4994142026603132E-3</v>
      </c>
      <c r="O3266" s="8">
        <v>5.1411121933955917E-2</v>
      </c>
      <c r="P3266" s="20">
        <v>-9.0833793484262793E-2</v>
      </c>
      <c r="Q3266" s="8">
        <v>-7.0779873751334876E-2</v>
      </c>
      <c r="R3266" s="8">
        <v>2.5909774204691871E-2</v>
      </c>
      <c r="S3266" s="20">
        <v>-0.20130972592772256</v>
      </c>
    </row>
    <row r="3267" spans="1:19" ht="13.5" customHeight="1" x14ac:dyDescent="0.2">
      <c r="A3267" s="6">
        <v>43317</v>
      </c>
      <c r="B3267" s="19">
        <v>42953</v>
      </c>
      <c r="C3267" s="19">
        <v>41497</v>
      </c>
      <c r="D3267" s="16" t="s">
        <v>2</v>
      </c>
      <c r="E3267" s="7">
        <v>8662.4433269394249</v>
      </c>
      <c r="F3267" s="7">
        <v>5677.4433269394258</v>
      </c>
      <c r="G3267" s="32">
        <v>2985</v>
      </c>
      <c r="H3267" s="7">
        <v>8915</v>
      </c>
      <c r="I3267" s="7">
        <v>5792</v>
      </c>
      <c r="J3267" s="32">
        <v>3123</v>
      </c>
      <c r="K3267" s="7">
        <v>8626</v>
      </c>
      <c r="L3267" s="7">
        <v>6117</v>
      </c>
      <c r="M3267" s="32">
        <v>2509</v>
      </c>
      <c r="N3267" s="8">
        <v>-2.8329408083070717E-2</v>
      </c>
      <c r="O3267" s="8">
        <v>-1.9778431122336682E-2</v>
      </c>
      <c r="P3267" s="20">
        <v>-4.4188280499519728E-2</v>
      </c>
      <c r="Q3267" s="8">
        <v>1.9950939236951015E-2</v>
      </c>
      <c r="R3267" s="8">
        <v>2.2226022135294565E-2</v>
      </c>
      <c r="S3267" s="20">
        <v>1.5651582170806311E-2</v>
      </c>
    </row>
    <row r="3268" spans="1:19" ht="13.5" customHeight="1" x14ac:dyDescent="0.2">
      <c r="A3268" s="6">
        <v>43318</v>
      </c>
      <c r="B3268" s="19">
        <v>42954</v>
      </c>
      <c r="C3268" s="19">
        <v>41498</v>
      </c>
      <c r="D3268" s="16" t="s">
        <v>3</v>
      </c>
      <c r="E3268" s="7">
        <v>7844.1740205632568</v>
      </c>
      <c r="F3268" s="7">
        <v>5860.1740205632568</v>
      </c>
      <c r="G3268" s="32">
        <v>1984</v>
      </c>
      <c r="H3268" s="7">
        <v>7952</v>
      </c>
      <c r="I3268" s="7">
        <v>5743</v>
      </c>
      <c r="J3268" s="32">
        <v>2209</v>
      </c>
      <c r="K3268" s="7">
        <v>7811</v>
      </c>
      <c r="L3268" s="7">
        <v>5688</v>
      </c>
      <c r="M3268" s="32">
        <v>2123</v>
      </c>
      <c r="N3268" s="8">
        <v>-1.3559605059952573E-2</v>
      </c>
      <c r="O3268" s="8">
        <v>2.0402928880943305E-2</v>
      </c>
      <c r="P3268" s="20">
        <v>-0.10185604345857857</v>
      </c>
      <c r="Q3268" s="8">
        <v>0.14848814356709461</v>
      </c>
      <c r="R3268" s="8">
        <v>0.25244155173397242</v>
      </c>
      <c r="S3268" s="20">
        <v>-7.7638307763830738E-2</v>
      </c>
    </row>
    <row r="3269" spans="1:19" ht="13.5" customHeight="1" x14ac:dyDescent="0.2">
      <c r="A3269" s="6">
        <v>43319</v>
      </c>
      <c r="B3269" s="19">
        <v>42955</v>
      </c>
      <c r="C3269" s="19">
        <v>41499</v>
      </c>
      <c r="D3269" s="16" t="s">
        <v>4</v>
      </c>
      <c r="E3269" s="7">
        <v>8388.1005089120481</v>
      </c>
      <c r="F3269" s="7">
        <v>5868.100508912049</v>
      </c>
      <c r="G3269" s="32">
        <v>2520</v>
      </c>
      <c r="H3269" s="7">
        <v>8037</v>
      </c>
      <c r="I3269" s="7">
        <v>6168</v>
      </c>
      <c r="J3269" s="32">
        <v>1869</v>
      </c>
      <c r="K3269" s="7">
        <v>8644</v>
      </c>
      <c r="L3269" s="7">
        <v>5996</v>
      </c>
      <c r="M3269" s="32">
        <v>2648</v>
      </c>
      <c r="N3269" s="8">
        <v>4.3685518092826614E-2</v>
      </c>
      <c r="O3269" s="8">
        <v>-4.8621837076516017E-2</v>
      </c>
      <c r="P3269" s="20">
        <v>0.348314606741573</v>
      </c>
      <c r="Q3269" s="8">
        <v>4.759591718646794E-2</v>
      </c>
      <c r="R3269" s="8">
        <v>8.3075029330389238E-2</v>
      </c>
      <c r="S3269" s="20">
        <v>-2.665121668597914E-2</v>
      </c>
    </row>
    <row r="3270" spans="1:19" ht="13.5" customHeight="1" x14ac:dyDescent="0.2">
      <c r="A3270" s="6">
        <v>43320</v>
      </c>
      <c r="B3270" s="19">
        <v>42956</v>
      </c>
      <c r="C3270" s="19">
        <v>41500</v>
      </c>
      <c r="D3270" s="16" t="s">
        <v>5</v>
      </c>
      <c r="E3270" s="7">
        <v>7286.4444530868259</v>
      </c>
      <c r="F3270" s="7">
        <v>4687.4444530868259</v>
      </c>
      <c r="G3270" s="32">
        <v>2599</v>
      </c>
      <c r="H3270" s="7">
        <v>9474</v>
      </c>
      <c r="I3270" s="7">
        <v>6758</v>
      </c>
      <c r="J3270" s="32">
        <v>2716</v>
      </c>
      <c r="K3270" s="7">
        <v>8176</v>
      </c>
      <c r="L3270" s="7">
        <v>5960</v>
      </c>
      <c r="M3270" s="32">
        <v>2216</v>
      </c>
      <c r="N3270" s="8">
        <v>-0.23090094436491182</v>
      </c>
      <c r="O3270" s="8">
        <v>-0.30638584594749541</v>
      </c>
      <c r="P3270" s="20">
        <v>-4.3078055964653861E-2</v>
      </c>
      <c r="Q3270" s="8">
        <v>-0.14166044845248837</v>
      </c>
      <c r="R3270" s="8">
        <v>-0.29010382355189668</v>
      </c>
      <c r="S3270" s="20">
        <v>0.37804878048780477</v>
      </c>
    </row>
    <row r="3271" spans="1:19" ht="13.5" customHeight="1" x14ac:dyDescent="0.2">
      <c r="A3271" s="6">
        <v>43321</v>
      </c>
      <c r="B3271" s="19">
        <v>42957</v>
      </c>
      <c r="C3271" s="19">
        <v>41501</v>
      </c>
      <c r="D3271" s="16" t="s">
        <v>6</v>
      </c>
      <c r="E3271" s="7">
        <v>8762.9494596613404</v>
      </c>
      <c r="F3271" s="7">
        <v>5828.9494596613404</v>
      </c>
      <c r="G3271" s="32">
        <v>2934</v>
      </c>
      <c r="H3271" s="7">
        <v>9962</v>
      </c>
      <c r="I3271" s="7">
        <v>6426</v>
      </c>
      <c r="J3271" s="32">
        <v>3536</v>
      </c>
      <c r="K3271" s="7">
        <v>7920</v>
      </c>
      <c r="L3271" s="7">
        <v>5081</v>
      </c>
      <c r="M3271" s="32">
        <v>2839</v>
      </c>
      <c r="N3271" s="8">
        <v>-0.12036243127270219</v>
      </c>
      <c r="O3271" s="8">
        <v>-9.2911693174394627E-2</v>
      </c>
      <c r="P3271" s="20">
        <v>-0.17024886877828049</v>
      </c>
      <c r="Q3271" s="8">
        <v>-1.2180198437454548E-2</v>
      </c>
      <c r="R3271" s="8">
        <v>2.9667807747984609E-2</v>
      </c>
      <c r="S3271" s="20">
        <v>-8.5981308411214985E-2</v>
      </c>
    </row>
    <row r="3272" spans="1:19" ht="13.5" customHeight="1" x14ac:dyDescent="0.2">
      <c r="A3272" s="6">
        <v>43322</v>
      </c>
      <c r="B3272" s="19">
        <v>42958</v>
      </c>
      <c r="C3272" s="19">
        <v>41502</v>
      </c>
      <c r="D3272" s="16" t="s">
        <v>7</v>
      </c>
      <c r="E3272" s="7">
        <v>10544.26075073504</v>
      </c>
      <c r="F3272" s="7">
        <v>6899.2607507350403</v>
      </c>
      <c r="G3272" s="32">
        <v>3645</v>
      </c>
      <c r="H3272" s="7">
        <v>9471</v>
      </c>
      <c r="I3272" s="7">
        <v>6806</v>
      </c>
      <c r="J3272" s="32">
        <v>2665</v>
      </c>
      <c r="K3272" s="7">
        <v>7686</v>
      </c>
      <c r="L3272" s="7">
        <v>5560</v>
      </c>
      <c r="M3272" s="32">
        <v>2126</v>
      </c>
      <c r="N3272" s="8">
        <v>0.11332074234347389</v>
      </c>
      <c r="O3272" s="8">
        <v>1.3702725644290314E-2</v>
      </c>
      <c r="P3272" s="20">
        <v>0.36772983114446522</v>
      </c>
      <c r="Q3272" s="8">
        <v>0.26414827367642246</v>
      </c>
      <c r="R3272" s="8">
        <v>0.23443563262391121</v>
      </c>
      <c r="S3272" s="20">
        <v>0.32449127906976738</v>
      </c>
    </row>
    <row r="3273" spans="1:19" ht="13.5" customHeight="1" x14ac:dyDescent="0.2">
      <c r="A3273" s="6">
        <v>43323</v>
      </c>
      <c r="B3273" s="19">
        <v>42959</v>
      </c>
      <c r="C3273" s="19">
        <v>41503</v>
      </c>
      <c r="D3273" s="16" t="s">
        <v>1</v>
      </c>
      <c r="E3273" s="7">
        <v>9296.2138056429376</v>
      </c>
      <c r="F3273" s="7">
        <v>6215.2138056429376</v>
      </c>
      <c r="G3273" s="32">
        <v>3081</v>
      </c>
      <c r="H3273" s="7">
        <v>9759</v>
      </c>
      <c r="I3273" s="7">
        <v>6275</v>
      </c>
      <c r="J3273" s="32">
        <v>3484</v>
      </c>
      <c r="K3273" s="7">
        <v>8857</v>
      </c>
      <c r="L3273" s="7">
        <v>5365</v>
      </c>
      <c r="M3273" s="32">
        <v>3492</v>
      </c>
      <c r="N3273" s="8">
        <v>-4.7421477032181802E-2</v>
      </c>
      <c r="O3273" s="8">
        <v>-9.5276803756274564E-3</v>
      </c>
      <c r="P3273" s="20">
        <v>-0.11567164179104472</v>
      </c>
      <c r="Q3273" s="8">
        <v>4.2176435610194796E-2</v>
      </c>
      <c r="R3273" s="8">
        <v>0.20848022664649779</v>
      </c>
      <c r="S3273" s="20">
        <v>-0.18427323272438445</v>
      </c>
    </row>
    <row r="3274" spans="1:19" ht="13.5" customHeight="1" x14ac:dyDescent="0.2">
      <c r="A3274" s="6">
        <v>43324</v>
      </c>
      <c r="B3274" s="19">
        <v>42960</v>
      </c>
      <c r="C3274" s="19">
        <v>41504</v>
      </c>
      <c r="D3274" s="16" t="s">
        <v>2</v>
      </c>
      <c r="E3274" s="7">
        <v>9070.4433290921515</v>
      </c>
      <c r="F3274" s="7">
        <v>5766.4433290921515</v>
      </c>
      <c r="G3274" s="32">
        <v>3304</v>
      </c>
      <c r="H3274" s="7">
        <v>8928</v>
      </c>
      <c r="I3274" s="7">
        <v>6005</v>
      </c>
      <c r="J3274" s="32">
        <v>2923</v>
      </c>
      <c r="K3274" s="7">
        <v>7869</v>
      </c>
      <c r="L3274" s="7">
        <v>5558</v>
      </c>
      <c r="M3274" s="32">
        <v>2311</v>
      </c>
      <c r="N3274" s="8">
        <v>1.5954673957454313E-2</v>
      </c>
      <c r="O3274" s="8">
        <v>-3.9726339868084715E-2</v>
      </c>
      <c r="P3274" s="20">
        <v>0.13034553540882654</v>
      </c>
      <c r="Q3274" s="8">
        <v>-1.1826633719124957E-2</v>
      </c>
      <c r="R3274" s="8">
        <v>-5.7924631744461386E-2</v>
      </c>
      <c r="S3274" s="20">
        <v>8.0444735120994038E-2</v>
      </c>
    </row>
    <row r="3275" spans="1:19" ht="13.5" customHeight="1" x14ac:dyDescent="0.2">
      <c r="A3275" s="6">
        <v>43325</v>
      </c>
      <c r="B3275" s="19">
        <v>42961</v>
      </c>
      <c r="C3275" s="19">
        <v>41505</v>
      </c>
      <c r="D3275" s="16" t="s">
        <v>3</v>
      </c>
      <c r="E3275" s="7">
        <v>8462.1740214782694</v>
      </c>
      <c r="F3275" s="7">
        <v>5791.1740214782703</v>
      </c>
      <c r="G3275" s="32">
        <v>2671</v>
      </c>
      <c r="H3275" s="7">
        <v>8839</v>
      </c>
      <c r="I3275" s="7">
        <v>6397</v>
      </c>
      <c r="J3275" s="32">
        <v>2442</v>
      </c>
      <c r="K3275" s="7">
        <v>6812</v>
      </c>
      <c r="L3275" s="7">
        <v>4817</v>
      </c>
      <c r="M3275" s="32">
        <v>1995</v>
      </c>
      <c r="N3275" s="8">
        <v>-4.2632195782524085E-2</v>
      </c>
      <c r="O3275" s="8">
        <v>-9.4704701973070127E-2</v>
      </c>
      <c r="P3275" s="20">
        <v>9.3775593775593746E-2</v>
      </c>
      <c r="Q3275" s="8">
        <v>0.15524560020181144</v>
      </c>
      <c r="R3275" s="8">
        <v>9.6813261643611703E-2</v>
      </c>
      <c r="S3275" s="20">
        <v>0.30611246943765291</v>
      </c>
    </row>
    <row r="3276" spans="1:19" ht="13.5" customHeight="1" x14ac:dyDescent="0.2">
      <c r="A3276" s="6">
        <v>43326</v>
      </c>
      <c r="B3276" s="19">
        <v>42962</v>
      </c>
      <c r="C3276" s="19">
        <v>41506</v>
      </c>
      <c r="D3276" s="16" t="s">
        <v>4</v>
      </c>
      <c r="E3276" s="7">
        <v>8162.10051228471</v>
      </c>
      <c r="F3276" s="7">
        <v>5816.10051228471</v>
      </c>
      <c r="G3276" s="32">
        <v>2346</v>
      </c>
      <c r="H3276" s="7">
        <v>7381</v>
      </c>
      <c r="I3276" s="7">
        <v>5050</v>
      </c>
      <c r="J3276" s="32">
        <v>2331</v>
      </c>
      <c r="K3276" s="7">
        <v>6868</v>
      </c>
      <c r="L3276" s="7">
        <v>4526</v>
      </c>
      <c r="M3276" s="32">
        <v>2342</v>
      </c>
      <c r="N3276" s="8">
        <v>0.10582583827187508</v>
      </c>
      <c r="O3276" s="8">
        <v>0.15170307173954645</v>
      </c>
      <c r="P3276" s="20">
        <v>6.4350064350064962E-3</v>
      </c>
      <c r="Q3276" s="8">
        <v>8.1789332310763463E-2</v>
      </c>
      <c r="R3276" s="8">
        <v>0.12453606192666467</v>
      </c>
      <c r="S3276" s="20">
        <v>-1.1378002528445008E-2</v>
      </c>
    </row>
    <row r="3277" spans="1:19" ht="13.5" customHeight="1" x14ac:dyDescent="0.2">
      <c r="A3277" s="6">
        <v>43327</v>
      </c>
      <c r="B3277" s="19">
        <v>42963</v>
      </c>
      <c r="C3277" s="19">
        <v>41507</v>
      </c>
      <c r="D3277" s="16" t="s">
        <v>5</v>
      </c>
      <c r="E3277" s="7">
        <v>8472.4444521665246</v>
      </c>
      <c r="F3277" s="7">
        <v>5688.4444521665255</v>
      </c>
      <c r="G3277" s="32">
        <v>2784</v>
      </c>
      <c r="H3277" s="7">
        <v>8761</v>
      </c>
      <c r="I3277" s="7">
        <v>6111</v>
      </c>
      <c r="J3277" s="32">
        <v>2650</v>
      </c>
      <c r="K3277" s="7">
        <v>6879</v>
      </c>
      <c r="L3277" s="7">
        <v>5035</v>
      </c>
      <c r="M3277" s="32">
        <v>1844</v>
      </c>
      <c r="N3277" s="8">
        <v>-3.2936371171495837E-2</v>
      </c>
      <c r="O3277" s="8">
        <v>-6.91467104947594E-2</v>
      </c>
      <c r="P3277" s="20">
        <v>5.0566037735849001E-2</v>
      </c>
      <c r="Q3277" s="8">
        <v>0.20948528938851174</v>
      </c>
      <c r="R3277" s="8">
        <v>5.5370028231266355E-2</v>
      </c>
      <c r="S3277" s="20">
        <v>0.72383900928792566</v>
      </c>
    </row>
    <row r="3278" spans="1:19" ht="13.5" customHeight="1" x14ac:dyDescent="0.2">
      <c r="A3278" s="6">
        <v>43328</v>
      </c>
      <c r="B3278" s="19">
        <v>42964</v>
      </c>
      <c r="C3278" s="19">
        <v>41508</v>
      </c>
      <c r="D3278" s="16" t="s">
        <v>6</v>
      </c>
      <c r="E3278" s="7">
        <v>8666.9494614629293</v>
      </c>
      <c r="F3278" s="7">
        <v>5936.9494614629302</v>
      </c>
      <c r="G3278" s="32">
        <v>2730</v>
      </c>
      <c r="H3278" s="7">
        <v>8502</v>
      </c>
      <c r="I3278" s="7">
        <v>5311</v>
      </c>
      <c r="J3278" s="32">
        <v>3191</v>
      </c>
      <c r="K3278" s="7">
        <v>7426</v>
      </c>
      <c r="L3278" s="7">
        <v>4927</v>
      </c>
      <c r="M3278" s="32">
        <v>2499</v>
      </c>
      <c r="N3278" s="8">
        <v>1.940125399469883E-2</v>
      </c>
      <c r="O3278" s="8">
        <v>0.11785905883316339</v>
      </c>
      <c r="P3278" s="20">
        <v>-0.14446881855217797</v>
      </c>
      <c r="Q3278" s="8">
        <v>3.0797985426133323E-2</v>
      </c>
      <c r="R3278" s="8">
        <v>0.12166058217701314</v>
      </c>
      <c r="S3278" s="20">
        <v>-0.1235955056179775</v>
      </c>
    </row>
    <row r="3279" spans="1:19" ht="13.5" customHeight="1" x14ac:dyDescent="0.2">
      <c r="A3279" s="6">
        <v>43329</v>
      </c>
      <c r="B3279" s="19">
        <v>42965</v>
      </c>
      <c r="C3279" s="19">
        <v>41509</v>
      </c>
      <c r="D3279" s="16" t="s">
        <v>7</v>
      </c>
      <c r="E3279" s="7">
        <v>8858.2607540118279</v>
      </c>
      <c r="F3279" s="7">
        <v>5771.2607540118279</v>
      </c>
      <c r="G3279" s="32">
        <v>3087</v>
      </c>
      <c r="H3279" s="7">
        <v>8620</v>
      </c>
      <c r="I3279" s="7">
        <v>6220</v>
      </c>
      <c r="J3279" s="32">
        <v>2400</v>
      </c>
      <c r="K3279" s="7">
        <v>7415</v>
      </c>
      <c r="L3279" s="7">
        <v>5287</v>
      </c>
      <c r="M3279" s="32">
        <v>2128</v>
      </c>
      <c r="N3279" s="8">
        <v>2.7640458702068216E-2</v>
      </c>
      <c r="O3279" s="8">
        <v>-7.2144573309995463E-2</v>
      </c>
      <c r="P3279" s="20">
        <v>0.28624999999999989</v>
      </c>
      <c r="Q3279" s="8">
        <v>0.19062644543169727</v>
      </c>
      <c r="R3279" s="8">
        <v>0.12390667069363737</v>
      </c>
      <c r="S3279" s="20">
        <v>0.33926247288503264</v>
      </c>
    </row>
    <row r="3280" spans="1:19" ht="13.5" customHeight="1" x14ac:dyDescent="0.2">
      <c r="A3280" s="6">
        <v>43330</v>
      </c>
      <c r="B3280" s="19">
        <v>42966</v>
      </c>
      <c r="C3280" s="19">
        <v>41510</v>
      </c>
      <c r="D3280" s="16" t="s">
        <v>1</v>
      </c>
      <c r="E3280" s="7">
        <v>9198.2138062103877</v>
      </c>
      <c r="F3280" s="7">
        <v>6054.2138062103868</v>
      </c>
      <c r="G3280" s="32">
        <v>3144</v>
      </c>
      <c r="H3280" s="7">
        <v>9095</v>
      </c>
      <c r="I3280" s="7">
        <v>5680</v>
      </c>
      <c r="J3280" s="32">
        <v>3415</v>
      </c>
      <c r="K3280" s="7">
        <v>8465</v>
      </c>
      <c r="L3280" s="7">
        <v>5236</v>
      </c>
      <c r="M3280" s="32">
        <v>3229</v>
      </c>
      <c r="N3280" s="8">
        <v>1.1348411897788679E-2</v>
      </c>
      <c r="O3280" s="8">
        <v>6.5882712360983531E-2</v>
      </c>
      <c r="P3280" s="20">
        <v>-7.9355783308931227E-2</v>
      </c>
      <c r="Q3280" s="8">
        <v>9.1293259693239204E-3</v>
      </c>
      <c r="R3280" s="8">
        <v>0.14058285723632014</v>
      </c>
      <c r="S3280" s="20">
        <v>-0.17415287628053588</v>
      </c>
    </row>
    <row r="3281" spans="1:19" ht="13.5" customHeight="1" x14ac:dyDescent="0.2">
      <c r="A3281" s="6">
        <v>43331</v>
      </c>
      <c r="B3281" s="19">
        <v>42967</v>
      </c>
      <c r="C3281" s="19">
        <v>41511</v>
      </c>
      <c r="D3281" s="16" t="s">
        <v>2</v>
      </c>
      <c r="E3281" s="7">
        <v>9112.443332703082</v>
      </c>
      <c r="F3281" s="7">
        <v>5976.443332703082</v>
      </c>
      <c r="G3281" s="32">
        <v>3136</v>
      </c>
      <c r="H3281" s="7">
        <v>8451</v>
      </c>
      <c r="I3281" s="7">
        <v>5748</v>
      </c>
      <c r="J3281" s="32">
        <v>2703</v>
      </c>
      <c r="K3281" s="7">
        <v>7119</v>
      </c>
      <c r="L3281" s="7">
        <v>4895</v>
      </c>
      <c r="M3281" s="32">
        <v>2224</v>
      </c>
      <c r="N3281" s="8">
        <v>7.8268054987940205E-2</v>
      </c>
      <c r="O3281" s="8">
        <v>3.9743098939297505E-2</v>
      </c>
      <c r="P3281" s="20">
        <v>0.16019237883832771</v>
      </c>
      <c r="Q3281" s="8">
        <v>6.7655926502997232E-2</v>
      </c>
      <c r="R3281" s="8">
        <v>7.5673745986875707E-2</v>
      </c>
      <c r="S3281" s="20">
        <v>5.2702249076871377E-2</v>
      </c>
    </row>
    <row r="3282" spans="1:19" ht="13.5" customHeight="1" x14ac:dyDescent="0.2">
      <c r="A3282" s="6">
        <v>43332</v>
      </c>
      <c r="B3282" s="19">
        <v>42968</v>
      </c>
      <c r="C3282" s="19">
        <v>41512</v>
      </c>
      <c r="D3282" s="16" t="s">
        <v>3</v>
      </c>
      <c r="E3282" s="7">
        <v>8233.1740256931171</v>
      </c>
      <c r="F3282" s="7">
        <v>5985.1740256931171</v>
      </c>
      <c r="G3282" s="32">
        <v>2248</v>
      </c>
      <c r="H3282" s="7">
        <v>8736</v>
      </c>
      <c r="I3282" s="7">
        <v>6134</v>
      </c>
      <c r="J3282" s="32">
        <v>2602</v>
      </c>
      <c r="K3282" s="7">
        <v>6338</v>
      </c>
      <c r="L3282" s="7">
        <v>4347</v>
      </c>
      <c r="M3282" s="32">
        <v>1991</v>
      </c>
      <c r="N3282" s="8">
        <v>-5.7557918304359301E-2</v>
      </c>
      <c r="O3282" s="8">
        <v>-2.426246728185244E-2</v>
      </c>
      <c r="P3282" s="20">
        <v>-0.13604919292851647</v>
      </c>
      <c r="Q3282" s="8">
        <v>0.27428788510959867</v>
      </c>
      <c r="R3282" s="8">
        <v>0.33329784488596959</v>
      </c>
      <c r="S3282" s="20">
        <v>0.13995943204868144</v>
      </c>
    </row>
    <row r="3283" spans="1:19" ht="13.5" customHeight="1" x14ac:dyDescent="0.2">
      <c r="A3283" s="6">
        <v>43333</v>
      </c>
      <c r="B3283" s="19">
        <v>42969</v>
      </c>
      <c r="C3283" s="19">
        <v>41513</v>
      </c>
      <c r="D3283" s="16" t="s">
        <v>4</v>
      </c>
      <c r="E3283" s="7">
        <v>8067.1005156106576</v>
      </c>
      <c r="F3283" s="7">
        <v>5758.1005156106576</v>
      </c>
      <c r="G3283" s="32">
        <v>2309</v>
      </c>
      <c r="H3283" s="7">
        <v>7112</v>
      </c>
      <c r="I3283" s="7">
        <v>5110</v>
      </c>
      <c r="J3283" s="32">
        <v>2002</v>
      </c>
      <c r="K3283" s="7">
        <v>5757</v>
      </c>
      <c r="L3283" s="7">
        <v>3843</v>
      </c>
      <c r="M3283" s="32">
        <v>1914</v>
      </c>
      <c r="N3283" s="8">
        <v>0.13429422322984497</v>
      </c>
      <c r="O3283" s="8">
        <v>0.12682984649915019</v>
      </c>
      <c r="P3283" s="20">
        <v>0.15334665334665343</v>
      </c>
      <c r="Q3283" s="8">
        <v>6.1237859329830169E-3</v>
      </c>
      <c r="R3283" s="8">
        <v>8.6005457366715721E-3</v>
      </c>
      <c r="S3283" s="20">
        <v>0</v>
      </c>
    </row>
    <row r="3284" spans="1:19" ht="13.5" customHeight="1" x14ac:dyDescent="0.2">
      <c r="A3284" s="6">
        <v>43334</v>
      </c>
      <c r="B3284" s="19">
        <v>42970</v>
      </c>
      <c r="C3284" s="19">
        <v>41514</v>
      </c>
      <c r="D3284" s="16" t="s">
        <v>5</v>
      </c>
      <c r="E3284" s="7">
        <v>8066.444452788277</v>
      </c>
      <c r="F3284" s="7">
        <v>5744.444452788277</v>
      </c>
      <c r="G3284" s="32">
        <v>2322</v>
      </c>
      <c r="H3284" s="7">
        <v>8099</v>
      </c>
      <c r="I3284" s="7">
        <v>5550</v>
      </c>
      <c r="J3284" s="32">
        <v>2549</v>
      </c>
      <c r="K3284" s="7">
        <v>6493</v>
      </c>
      <c r="L3284" s="7">
        <v>4731</v>
      </c>
      <c r="M3284" s="32">
        <v>1762</v>
      </c>
      <c r="N3284" s="8">
        <v>-4.0196996186842027E-3</v>
      </c>
      <c r="O3284" s="8">
        <v>3.503503653842821E-2</v>
      </c>
      <c r="P3284" s="20">
        <v>-8.9054531188701436E-2</v>
      </c>
      <c r="Q3284" s="8">
        <v>0.22385744997546309</v>
      </c>
      <c r="R3284" s="8">
        <v>0.15211481203134314</v>
      </c>
      <c r="S3284" s="20">
        <v>0.44672897196261685</v>
      </c>
    </row>
    <row r="3285" spans="1:19" ht="13.5" customHeight="1" x14ac:dyDescent="0.2">
      <c r="A3285" s="6">
        <v>43335</v>
      </c>
      <c r="B3285" s="19">
        <v>42971</v>
      </c>
      <c r="C3285" s="19">
        <v>41515</v>
      </c>
      <c r="D3285" s="16" t="s">
        <v>6</v>
      </c>
      <c r="E3285" s="7">
        <v>7072.9494602826426</v>
      </c>
      <c r="F3285" s="7">
        <v>4715.9494602826426</v>
      </c>
      <c r="G3285" s="32">
        <v>2357</v>
      </c>
      <c r="H3285" s="7">
        <v>8432</v>
      </c>
      <c r="I3285" s="7">
        <v>5055</v>
      </c>
      <c r="J3285" s="32">
        <v>3377</v>
      </c>
      <c r="K3285" s="7">
        <v>7033</v>
      </c>
      <c r="L3285" s="7">
        <v>4683</v>
      </c>
      <c r="M3285" s="32">
        <v>2350</v>
      </c>
      <c r="N3285" s="8">
        <v>-0.16117772055471502</v>
      </c>
      <c r="O3285" s="8">
        <v>-6.7072312505906506E-2</v>
      </c>
      <c r="P3285" s="20">
        <v>-0.30204323363932484</v>
      </c>
      <c r="Q3285" s="8">
        <v>-9.9331534409443201E-2</v>
      </c>
      <c r="R3285" s="8">
        <v>-1.1124038523245394E-2</v>
      </c>
      <c r="S3285" s="20">
        <v>-0.2357328145265889</v>
      </c>
    </row>
    <row r="3286" spans="1:19" ht="13.5" customHeight="1" x14ac:dyDescent="0.2">
      <c r="A3286" s="6">
        <v>43336</v>
      </c>
      <c r="B3286" s="19">
        <v>42972</v>
      </c>
      <c r="C3286" s="19">
        <v>41516</v>
      </c>
      <c r="D3286" s="16" t="s">
        <v>7</v>
      </c>
      <c r="E3286" s="7">
        <v>7142.2607517237138</v>
      </c>
      <c r="F3286" s="7">
        <v>5170.2607517237138</v>
      </c>
      <c r="G3286" s="32">
        <v>1972</v>
      </c>
      <c r="H3286" s="7">
        <v>8812</v>
      </c>
      <c r="I3286" s="7">
        <v>6395</v>
      </c>
      <c r="J3286" s="32">
        <v>2417</v>
      </c>
      <c r="K3286" s="7">
        <v>6425</v>
      </c>
      <c r="L3286" s="7">
        <v>4563</v>
      </c>
      <c r="M3286" s="32">
        <v>1862</v>
      </c>
      <c r="N3286" s="8">
        <v>-0.18948470815663709</v>
      </c>
      <c r="O3286" s="8">
        <v>-0.19151512873749588</v>
      </c>
      <c r="P3286" s="20">
        <v>-0.18411253620190315</v>
      </c>
      <c r="Q3286" s="8">
        <v>-5.1996183737229362E-2</v>
      </c>
      <c r="R3286" s="8">
        <v>1.406304808001968E-3</v>
      </c>
      <c r="S3286" s="20">
        <v>-0.16828342471530999</v>
      </c>
    </row>
    <row r="3287" spans="1:19" ht="13.5" customHeight="1" x14ac:dyDescent="0.2">
      <c r="A3287" s="6">
        <v>43337</v>
      </c>
      <c r="B3287" s="19">
        <v>42973</v>
      </c>
      <c r="C3287" s="19">
        <v>41517</v>
      </c>
      <c r="D3287" s="16" t="s">
        <v>1</v>
      </c>
      <c r="E3287" s="7">
        <v>8757.2138051379789</v>
      </c>
      <c r="F3287" s="7">
        <v>6025.2138051379789</v>
      </c>
      <c r="G3287" s="32">
        <v>2732</v>
      </c>
      <c r="H3287" s="7">
        <v>9143</v>
      </c>
      <c r="I3287" s="7">
        <v>5814</v>
      </c>
      <c r="J3287" s="32">
        <v>3329</v>
      </c>
      <c r="K3287" s="7">
        <v>7703</v>
      </c>
      <c r="L3287" s="7">
        <v>4478</v>
      </c>
      <c r="M3287" s="32">
        <v>3225</v>
      </c>
      <c r="N3287" s="8">
        <v>-4.2194705770755903E-2</v>
      </c>
      <c r="O3287" s="8">
        <v>3.6328483855861515E-2</v>
      </c>
      <c r="P3287" s="20">
        <v>-0.17933313307299492</v>
      </c>
      <c r="Q3287" s="8">
        <v>-1.9458761041543093E-2</v>
      </c>
      <c r="R3287" s="8">
        <v>0.18025735654025055</v>
      </c>
      <c r="S3287" s="20">
        <v>-0.28593831677992687</v>
      </c>
    </row>
    <row r="3288" spans="1:19" ht="13.5" customHeight="1" x14ac:dyDescent="0.2">
      <c r="A3288" s="6">
        <v>43338</v>
      </c>
      <c r="B3288" s="19">
        <v>42974</v>
      </c>
      <c r="C3288" s="19">
        <v>41518</v>
      </c>
      <c r="D3288" s="16" t="s">
        <v>2</v>
      </c>
      <c r="E3288" s="7">
        <v>8804.4433313185855</v>
      </c>
      <c r="F3288" s="7">
        <v>5997.4433313185855</v>
      </c>
      <c r="G3288" s="32">
        <v>2807</v>
      </c>
      <c r="H3288" s="7">
        <v>8369</v>
      </c>
      <c r="I3288" s="7">
        <v>5671</v>
      </c>
      <c r="J3288" s="32">
        <v>2698</v>
      </c>
      <c r="K3288" s="7">
        <v>6289</v>
      </c>
      <c r="L3288" s="7">
        <v>4406</v>
      </c>
      <c r="M3288" s="32">
        <v>1883</v>
      </c>
      <c r="N3288" s="8">
        <v>5.2030509178944362E-2</v>
      </c>
      <c r="O3288" s="8">
        <v>5.7563627458752542E-2</v>
      </c>
      <c r="P3288" s="20">
        <v>4.0400296515937795E-2</v>
      </c>
      <c r="Q3288" s="8">
        <v>2.8316203143960106E-2</v>
      </c>
      <c r="R3288" s="8">
        <v>0.1135245694984377</v>
      </c>
      <c r="S3288" s="20">
        <v>-0.11618387909319894</v>
      </c>
    </row>
    <row r="3289" spans="1:19" ht="13.5" customHeight="1" x14ac:dyDescent="0.2">
      <c r="A3289" s="6">
        <v>43339</v>
      </c>
      <c r="B3289" s="19">
        <v>42975</v>
      </c>
      <c r="C3289" s="19">
        <v>41519</v>
      </c>
      <c r="D3289" s="16" t="s">
        <v>3</v>
      </c>
      <c r="E3289" s="7">
        <v>7983.1740249628801</v>
      </c>
      <c r="F3289" s="7">
        <v>5728.1740249628801</v>
      </c>
      <c r="G3289" s="32">
        <v>2255</v>
      </c>
      <c r="H3289" s="7">
        <v>7959</v>
      </c>
      <c r="I3289" s="7">
        <v>5724</v>
      </c>
      <c r="J3289" s="32">
        <v>2235</v>
      </c>
      <c r="K3289" s="7">
        <v>6320</v>
      </c>
      <c r="L3289" s="7">
        <v>4731</v>
      </c>
      <c r="M3289" s="32">
        <v>1589</v>
      </c>
      <c r="N3289" s="8">
        <v>3.0373193821937594E-3</v>
      </c>
      <c r="O3289" s="8">
        <v>7.2921470350806317E-4</v>
      </c>
      <c r="P3289" s="20">
        <v>8.9485458612974522E-3</v>
      </c>
      <c r="Q3289" s="8">
        <v>0.19098523421794433</v>
      </c>
      <c r="R3289" s="8">
        <v>0.22606464575404117</v>
      </c>
      <c r="S3289" s="20">
        <v>0.11029049729197449</v>
      </c>
    </row>
    <row r="3290" spans="1:19" ht="13.5" customHeight="1" x14ac:dyDescent="0.2">
      <c r="A3290" s="6">
        <v>43340</v>
      </c>
      <c r="B3290" s="19">
        <v>42976</v>
      </c>
      <c r="C3290" s="19">
        <v>41520</v>
      </c>
      <c r="D3290" s="16" t="s">
        <v>4</v>
      </c>
      <c r="E3290" s="7">
        <v>7126.1005138852088</v>
      </c>
      <c r="F3290" s="7">
        <v>5346.1005138852088</v>
      </c>
      <c r="G3290" s="32">
        <v>1780</v>
      </c>
      <c r="H3290" s="7">
        <v>6085</v>
      </c>
      <c r="I3290" s="7">
        <v>4305</v>
      </c>
      <c r="J3290" s="32">
        <v>1780</v>
      </c>
      <c r="K3290" s="7">
        <v>6850</v>
      </c>
      <c r="L3290" s="7">
        <v>4529</v>
      </c>
      <c r="M3290" s="32">
        <v>2321</v>
      </c>
      <c r="N3290" s="8">
        <v>0.17109293572476725</v>
      </c>
      <c r="O3290" s="8">
        <v>0.24183519486299865</v>
      </c>
      <c r="P3290" s="20">
        <v>0</v>
      </c>
      <c r="Q3290" s="8">
        <v>0.11571951055036922</v>
      </c>
      <c r="R3290" s="8">
        <v>0.38213560338293928</v>
      </c>
      <c r="S3290" s="20">
        <v>-0.29337038507344182</v>
      </c>
    </row>
    <row r="3291" spans="1:19" ht="13.5" customHeight="1" x14ac:dyDescent="0.2">
      <c r="A3291" s="6">
        <v>43341</v>
      </c>
      <c r="B3291" s="19">
        <v>42977</v>
      </c>
      <c r="C3291" s="19">
        <v>41521</v>
      </c>
      <c r="D3291" s="16" t="s">
        <v>5</v>
      </c>
      <c r="E3291" s="7">
        <v>7200.4444528783451</v>
      </c>
      <c r="F3291" s="7">
        <v>4930.4444528783451</v>
      </c>
      <c r="G3291" s="32">
        <v>2270</v>
      </c>
      <c r="H3291" s="7">
        <v>7433</v>
      </c>
      <c r="I3291" s="7">
        <v>4931</v>
      </c>
      <c r="J3291" s="32">
        <v>2502</v>
      </c>
      <c r="K3291" s="7">
        <v>6842</v>
      </c>
      <c r="L3291" s="7">
        <v>4931</v>
      </c>
      <c r="M3291" s="32">
        <v>1911</v>
      </c>
      <c r="N3291" s="8">
        <v>-3.1286902612895795E-2</v>
      </c>
      <c r="O3291" s="8">
        <v>-1.1266419015509843E-4</v>
      </c>
      <c r="P3291" s="20">
        <v>-9.2725819344524396E-2</v>
      </c>
      <c r="Q3291" s="8">
        <v>0.1769278281919493</v>
      </c>
      <c r="R3291" s="8">
        <v>8.1474984180378351E-2</v>
      </c>
      <c r="S3291" s="20">
        <v>0.45606157793457336</v>
      </c>
    </row>
    <row r="3292" spans="1:19" ht="13.5" customHeight="1" x14ac:dyDescent="0.2">
      <c r="A3292" s="6">
        <v>43342</v>
      </c>
      <c r="B3292" s="19">
        <v>42978</v>
      </c>
      <c r="C3292" s="19">
        <v>41522</v>
      </c>
      <c r="D3292" s="16" t="s">
        <v>6</v>
      </c>
      <c r="E3292" s="7">
        <v>7850.949459666801</v>
      </c>
      <c r="F3292" s="7">
        <v>5454.949459666801</v>
      </c>
      <c r="G3292" s="32">
        <v>2396</v>
      </c>
      <c r="H3292" s="7">
        <v>7655</v>
      </c>
      <c r="I3292" s="7">
        <v>4967</v>
      </c>
      <c r="J3292" s="32">
        <v>2688</v>
      </c>
      <c r="K3292" s="7">
        <v>7380</v>
      </c>
      <c r="L3292" s="7">
        <v>4766</v>
      </c>
      <c r="M3292" s="32">
        <v>2614</v>
      </c>
      <c r="N3292" s="8">
        <v>2.5597578010032818E-2</v>
      </c>
      <c r="O3292" s="8">
        <v>9.8238264478921034E-2</v>
      </c>
      <c r="P3292" s="20">
        <v>-0.10863095238095233</v>
      </c>
      <c r="Q3292" s="8">
        <v>-9.5304279826365357E-2</v>
      </c>
      <c r="R3292" s="8">
        <v>6.6252826361767214E-2</v>
      </c>
      <c r="S3292" s="20">
        <v>-0.32734418865805726</v>
      </c>
    </row>
    <row r="3293" spans="1:19" ht="13.5" customHeight="1" x14ac:dyDescent="0.2">
      <c r="A3293" s="6">
        <v>43343</v>
      </c>
      <c r="B3293" s="19">
        <v>42979</v>
      </c>
      <c r="C3293" s="19">
        <v>41523</v>
      </c>
      <c r="D3293" s="16" t="s">
        <v>7</v>
      </c>
      <c r="E3293" s="7">
        <v>8449.2607507232533</v>
      </c>
      <c r="F3293" s="7">
        <v>5675.2607507232524</v>
      </c>
      <c r="G3293" s="32">
        <v>2774</v>
      </c>
      <c r="H3293" s="7">
        <v>8514</v>
      </c>
      <c r="I3293" s="7">
        <v>5957</v>
      </c>
      <c r="J3293" s="32">
        <v>2557</v>
      </c>
      <c r="K3293" s="7">
        <v>7170</v>
      </c>
      <c r="L3293" s="7">
        <v>5022</v>
      </c>
      <c r="M3293" s="32">
        <v>2148</v>
      </c>
      <c r="N3293" s="8">
        <v>-7.6038582660026277E-3</v>
      </c>
      <c r="O3293" s="8">
        <v>-4.7295492576254428E-2</v>
      </c>
      <c r="P3293" s="20">
        <v>8.4865076261243733E-2</v>
      </c>
      <c r="Q3293" s="8">
        <v>0.16125079036878143</v>
      </c>
      <c r="R3293" s="8">
        <v>8.4721091499092571E-2</v>
      </c>
      <c r="S3293" s="20">
        <v>0.35714285714285721</v>
      </c>
    </row>
    <row r="3294" spans="1:19" ht="13.5" customHeight="1" x14ac:dyDescent="0.2">
      <c r="A3294" s="6">
        <v>43344</v>
      </c>
      <c r="B3294" s="19">
        <v>42980</v>
      </c>
      <c r="C3294" s="19">
        <v>41524</v>
      </c>
      <c r="D3294" s="16" t="s">
        <v>1</v>
      </c>
      <c r="E3294" s="7">
        <v>9253.792045281727</v>
      </c>
      <c r="F3294" s="7">
        <v>6010.7920452817261</v>
      </c>
      <c r="G3294" s="32">
        <v>3243</v>
      </c>
      <c r="H3294" s="7">
        <v>9187</v>
      </c>
      <c r="I3294" s="7">
        <v>5718</v>
      </c>
      <c r="J3294" s="32">
        <v>3469</v>
      </c>
      <c r="K3294" s="7">
        <v>8110</v>
      </c>
      <c r="L3294" s="7">
        <v>4905</v>
      </c>
      <c r="M3294" s="32">
        <v>3205</v>
      </c>
      <c r="N3294" s="8">
        <v>7.2702781410391992E-3</v>
      </c>
      <c r="O3294" s="8">
        <v>5.1205324463400759E-2</v>
      </c>
      <c r="P3294" s="20">
        <v>-6.5148457768809509E-2</v>
      </c>
      <c r="Q3294" s="8">
        <v>1.0592865947347541E-3</v>
      </c>
      <c r="R3294" s="8">
        <v>0.14556738046154494</v>
      </c>
      <c r="S3294" s="20">
        <v>-0.18864148111083312</v>
      </c>
    </row>
    <row r="3295" spans="1:19" ht="13.5" customHeight="1" x14ac:dyDescent="0.2">
      <c r="A3295" s="6">
        <v>43345</v>
      </c>
      <c r="B3295" s="19">
        <v>42981</v>
      </c>
      <c r="C3295" s="19">
        <v>41525</v>
      </c>
      <c r="D3295" s="16" t="s">
        <v>2</v>
      </c>
      <c r="E3295" s="7">
        <v>8249.5573116656124</v>
      </c>
      <c r="F3295" s="7">
        <v>5359.5573116656124</v>
      </c>
      <c r="G3295" s="32">
        <v>2890</v>
      </c>
      <c r="H3295" s="7">
        <v>8353</v>
      </c>
      <c r="I3295" s="7">
        <v>5414</v>
      </c>
      <c r="J3295" s="32">
        <v>2939</v>
      </c>
      <c r="K3295" s="7">
        <v>7546</v>
      </c>
      <c r="L3295" s="7">
        <v>5183</v>
      </c>
      <c r="M3295" s="32">
        <v>2363</v>
      </c>
      <c r="N3295" s="8">
        <v>-1.2383896604140743E-2</v>
      </c>
      <c r="O3295" s="8">
        <v>-1.0055908447430317E-2</v>
      </c>
      <c r="P3295" s="20">
        <v>-1.6672337529772041E-2</v>
      </c>
      <c r="Q3295" s="8">
        <v>-3.8064679143468672E-2</v>
      </c>
      <c r="R3295" s="8">
        <v>8.1936252192649217E-3</v>
      </c>
      <c r="S3295" s="20">
        <v>-0.11349693251533743</v>
      </c>
    </row>
    <row r="3296" spans="1:19" ht="13.5" customHeight="1" x14ac:dyDescent="0.2">
      <c r="A3296" s="6">
        <v>43346</v>
      </c>
      <c r="B3296" s="19">
        <v>42982</v>
      </c>
      <c r="C3296" s="19">
        <v>41526</v>
      </c>
      <c r="D3296" s="16" t="s">
        <v>3</v>
      </c>
      <c r="E3296" s="7">
        <v>8212.4948846909283</v>
      </c>
      <c r="F3296" s="7">
        <v>5678.4948846909274</v>
      </c>
      <c r="G3296" s="32">
        <v>2534</v>
      </c>
      <c r="H3296" s="7">
        <v>7851</v>
      </c>
      <c r="I3296" s="7">
        <v>5312</v>
      </c>
      <c r="J3296" s="32">
        <v>2539</v>
      </c>
      <c r="K3296" s="7">
        <v>6272</v>
      </c>
      <c r="L3296" s="7">
        <v>4578</v>
      </c>
      <c r="M3296" s="32">
        <v>1694</v>
      </c>
      <c r="N3296" s="8">
        <v>4.6044438248749042E-2</v>
      </c>
      <c r="O3296" s="8">
        <v>6.8993765943322183E-2</v>
      </c>
      <c r="P3296" s="20">
        <v>-1.969279243796751E-3</v>
      </c>
      <c r="Q3296" s="8">
        <v>0.19159821310083114</v>
      </c>
      <c r="R3296" s="8">
        <v>0.22592722035641777</v>
      </c>
      <c r="S3296" s="20">
        <v>0.12123893805309738</v>
      </c>
    </row>
    <row r="3297" spans="1:19" ht="13.5" customHeight="1" x14ac:dyDescent="0.2">
      <c r="A3297" s="6">
        <v>43347</v>
      </c>
      <c r="B3297" s="19">
        <v>42983</v>
      </c>
      <c r="C3297" s="19">
        <v>41527</v>
      </c>
      <c r="D3297" s="16" t="s">
        <v>4</v>
      </c>
      <c r="E3297" s="7">
        <v>6128.8579191811741</v>
      </c>
      <c r="F3297" s="7">
        <v>4172.8579191811741</v>
      </c>
      <c r="G3297" s="32">
        <v>1956</v>
      </c>
      <c r="H3297" s="7">
        <v>6499</v>
      </c>
      <c r="I3297" s="7">
        <v>4651</v>
      </c>
      <c r="J3297" s="32">
        <v>1848</v>
      </c>
      <c r="K3297" s="7">
        <v>6377</v>
      </c>
      <c r="L3297" s="7">
        <v>4141</v>
      </c>
      <c r="M3297" s="32">
        <v>2236</v>
      </c>
      <c r="N3297" s="8">
        <v>-5.6953697617914467E-2</v>
      </c>
      <c r="O3297" s="8">
        <v>-0.10280414552114081</v>
      </c>
      <c r="P3297" s="20">
        <v>5.8441558441558517E-2</v>
      </c>
      <c r="Q3297" s="8">
        <v>-0.12694331635595812</v>
      </c>
      <c r="R3297" s="8">
        <v>-1.6994600899605583E-2</v>
      </c>
      <c r="S3297" s="20">
        <v>-0.29513513513513512</v>
      </c>
    </row>
    <row r="3298" spans="1:19" ht="13.5" customHeight="1" x14ac:dyDescent="0.2">
      <c r="A3298" s="6">
        <v>43348</v>
      </c>
      <c r="B3298" s="19">
        <v>42984</v>
      </c>
      <c r="C3298" s="19">
        <v>41528</v>
      </c>
      <c r="D3298" s="16" t="s">
        <v>5</v>
      </c>
      <c r="E3298" s="7">
        <v>7074.6418218838617</v>
      </c>
      <c r="F3298" s="7">
        <v>4763.6418218838617</v>
      </c>
      <c r="G3298" s="32">
        <v>2311</v>
      </c>
      <c r="H3298" s="7">
        <v>8151</v>
      </c>
      <c r="I3298" s="7">
        <v>5484</v>
      </c>
      <c r="J3298" s="32">
        <v>2667</v>
      </c>
      <c r="K3298" s="7">
        <v>6673</v>
      </c>
      <c r="L3298" s="7">
        <v>4895</v>
      </c>
      <c r="M3298" s="32">
        <v>1778</v>
      </c>
      <c r="N3298" s="8">
        <v>-0.13205228537800739</v>
      </c>
      <c r="O3298" s="8">
        <v>-0.13135634174254895</v>
      </c>
      <c r="P3298" s="20">
        <v>-0.13348331458567675</v>
      </c>
      <c r="Q3298" s="8">
        <v>4.1767312897049269E-2</v>
      </c>
      <c r="R3298" s="8">
        <v>-3.3940007729900246E-2</v>
      </c>
      <c r="S3298" s="20">
        <v>0.24247311827956985</v>
      </c>
    </row>
    <row r="3299" spans="1:19" ht="13.5" customHeight="1" x14ac:dyDescent="0.2">
      <c r="A3299" s="6">
        <v>43349</v>
      </c>
      <c r="B3299" s="19">
        <v>42985</v>
      </c>
      <c r="C3299" s="19">
        <v>41529</v>
      </c>
      <c r="D3299" s="16" t="s">
        <v>6</v>
      </c>
      <c r="E3299" s="7">
        <v>7614.7282442023197</v>
      </c>
      <c r="F3299" s="7">
        <v>4570.7282442023197</v>
      </c>
      <c r="G3299" s="32">
        <v>3044</v>
      </c>
      <c r="H3299" s="7">
        <v>8144</v>
      </c>
      <c r="I3299" s="7">
        <v>5303</v>
      </c>
      <c r="J3299" s="32">
        <v>2841</v>
      </c>
      <c r="K3299" s="7">
        <v>7164</v>
      </c>
      <c r="L3299" s="7">
        <v>4662</v>
      </c>
      <c r="M3299" s="32">
        <v>2502</v>
      </c>
      <c r="N3299" s="8">
        <v>-6.498916451346759E-2</v>
      </c>
      <c r="O3299" s="8">
        <v>-0.13808632015796352</v>
      </c>
      <c r="P3299" s="20">
        <v>7.1453713481168579E-2</v>
      </c>
      <c r="Q3299" s="8">
        <v>-0.1312346555388112</v>
      </c>
      <c r="R3299" s="8">
        <v>-8.4389374158189145E-2</v>
      </c>
      <c r="S3299" s="20">
        <v>-0.19321494831698915</v>
      </c>
    </row>
    <row r="3300" spans="1:19" ht="13.5" customHeight="1" x14ac:dyDescent="0.2">
      <c r="A3300" s="6">
        <v>43350</v>
      </c>
      <c r="B3300" s="19">
        <v>42986</v>
      </c>
      <c r="C3300" s="19">
        <v>41530</v>
      </c>
      <c r="D3300" s="16" t="s">
        <v>7</v>
      </c>
      <c r="E3300" s="7">
        <v>7594.5932373829555</v>
      </c>
      <c r="F3300" s="7">
        <v>4776.5932373829555</v>
      </c>
      <c r="G3300" s="32">
        <v>2818</v>
      </c>
      <c r="H3300" s="7">
        <v>8259</v>
      </c>
      <c r="I3300" s="7">
        <v>5853</v>
      </c>
      <c r="J3300" s="32">
        <v>2406</v>
      </c>
      <c r="K3300" s="7">
        <v>7041</v>
      </c>
      <c r="L3300" s="7">
        <v>5115</v>
      </c>
      <c r="M3300" s="32">
        <v>1926</v>
      </c>
      <c r="N3300" s="8">
        <v>-8.0446393342661904E-2</v>
      </c>
      <c r="O3300" s="8">
        <v>-0.18390684480045183</v>
      </c>
      <c r="P3300" s="20">
        <v>0.17123857024106393</v>
      </c>
      <c r="Q3300" s="8">
        <v>-8.6681585454959631E-3</v>
      </c>
      <c r="R3300" s="8">
        <v>-7.5915411610958494E-2</v>
      </c>
      <c r="S3300" s="20">
        <v>0.13081861958266461</v>
      </c>
    </row>
    <row r="3301" spans="1:19" ht="13.5" customHeight="1" x14ac:dyDescent="0.2">
      <c r="A3301" s="6">
        <v>43351</v>
      </c>
      <c r="B3301" s="19">
        <v>42987</v>
      </c>
      <c r="C3301" s="19">
        <v>41531</v>
      </c>
      <c r="D3301" s="16" t="s">
        <v>1</v>
      </c>
      <c r="E3301" s="7">
        <v>8642.7966628461872</v>
      </c>
      <c r="F3301" s="7">
        <v>5630.7966628461872</v>
      </c>
      <c r="G3301" s="32">
        <v>3012</v>
      </c>
      <c r="H3301" s="7">
        <v>8763</v>
      </c>
      <c r="I3301" s="7">
        <v>5286</v>
      </c>
      <c r="J3301" s="32">
        <v>3477</v>
      </c>
      <c r="K3301" s="7">
        <v>7761</v>
      </c>
      <c r="L3301" s="7">
        <v>4757</v>
      </c>
      <c r="M3301" s="32">
        <v>3004</v>
      </c>
      <c r="N3301" s="8">
        <v>-1.3717144488624045E-2</v>
      </c>
      <c r="O3301" s="8">
        <v>6.5228275226293375E-2</v>
      </c>
      <c r="P3301" s="20">
        <v>-0.13373597929249348</v>
      </c>
      <c r="Q3301" s="8">
        <v>-5.4319145171245475E-3</v>
      </c>
      <c r="R3301" s="8">
        <v>0.13455503986423278</v>
      </c>
      <c r="S3301" s="20">
        <v>-0.19184330560772744</v>
      </c>
    </row>
    <row r="3302" spans="1:19" ht="13.5" customHeight="1" x14ac:dyDescent="0.2">
      <c r="A3302" s="6">
        <v>43352</v>
      </c>
      <c r="B3302" s="19">
        <v>42988</v>
      </c>
      <c r="C3302" s="19">
        <v>41532</v>
      </c>
      <c r="D3302" s="16" t="s">
        <v>2</v>
      </c>
      <c r="E3302" s="7">
        <v>8180.2056362360845</v>
      </c>
      <c r="F3302" s="7">
        <v>5007.2056362360845</v>
      </c>
      <c r="G3302" s="32">
        <v>3173</v>
      </c>
      <c r="H3302" s="7">
        <v>8189</v>
      </c>
      <c r="I3302" s="7">
        <v>5305</v>
      </c>
      <c r="J3302" s="32">
        <v>2884</v>
      </c>
      <c r="K3302" s="7">
        <v>6982</v>
      </c>
      <c r="L3302" s="7">
        <v>4609</v>
      </c>
      <c r="M3302" s="32">
        <v>2373</v>
      </c>
      <c r="N3302" s="8">
        <v>-1.0739240156204533E-3</v>
      </c>
      <c r="O3302" s="8">
        <v>-5.6134658579437446E-2</v>
      </c>
      <c r="P3302" s="20">
        <v>0.10020804438280173</v>
      </c>
      <c r="Q3302" s="8">
        <v>3.4599651908837625E-3</v>
      </c>
      <c r="R3302" s="8">
        <v>-2.8858487929386278E-2</v>
      </c>
      <c r="S3302" s="20">
        <v>5.9078771695594057E-2</v>
      </c>
    </row>
    <row r="3303" spans="1:19" ht="13.5" customHeight="1" x14ac:dyDescent="0.2">
      <c r="A3303" s="6">
        <v>43353</v>
      </c>
      <c r="B3303" s="19">
        <v>42989</v>
      </c>
      <c r="C3303" s="19">
        <v>41533</v>
      </c>
      <c r="D3303" s="16" t="s">
        <v>3</v>
      </c>
      <c r="E3303" s="7">
        <v>7250.7564596173297</v>
      </c>
      <c r="F3303" s="7">
        <v>4663.7564596173297</v>
      </c>
      <c r="G3303" s="32">
        <v>2587</v>
      </c>
      <c r="H3303" s="7">
        <v>8010</v>
      </c>
      <c r="I3303" s="7">
        <v>5166</v>
      </c>
      <c r="J3303" s="32">
        <v>2844</v>
      </c>
      <c r="K3303" s="7">
        <v>5664</v>
      </c>
      <c r="L3303" s="7">
        <v>3895</v>
      </c>
      <c r="M3303" s="32">
        <v>1769</v>
      </c>
      <c r="N3303" s="8">
        <v>-9.478695884927224E-2</v>
      </c>
      <c r="O3303" s="8">
        <v>-9.7220971812363555E-2</v>
      </c>
      <c r="P3303" s="20">
        <v>-9.0365682137834025E-2</v>
      </c>
      <c r="Q3303" s="8">
        <v>5.8350088982240589E-2</v>
      </c>
      <c r="R3303" s="8">
        <v>1.2099926132232985E-2</v>
      </c>
      <c r="S3303" s="20">
        <v>0.15336602764155138</v>
      </c>
    </row>
    <row r="3304" spans="1:19" ht="13.5" customHeight="1" x14ac:dyDescent="0.2">
      <c r="A3304" s="6">
        <v>43354</v>
      </c>
      <c r="B3304" s="19">
        <v>42990</v>
      </c>
      <c r="C3304" s="19">
        <v>41534</v>
      </c>
      <c r="D3304" s="16" t="s">
        <v>4</v>
      </c>
      <c r="E3304" s="7">
        <v>6475.4222511556727</v>
      </c>
      <c r="F3304" s="7">
        <v>4453.4222511556727</v>
      </c>
      <c r="G3304" s="32">
        <v>2022</v>
      </c>
      <c r="H3304" s="7">
        <v>6322</v>
      </c>
      <c r="I3304" s="7">
        <v>4384</v>
      </c>
      <c r="J3304" s="32">
        <v>1938</v>
      </c>
      <c r="K3304" s="7">
        <v>7233</v>
      </c>
      <c r="L3304" s="7">
        <v>5092</v>
      </c>
      <c r="M3304" s="32">
        <v>2141</v>
      </c>
      <c r="N3304" s="8">
        <v>2.4267992906623403E-2</v>
      </c>
      <c r="O3304" s="8">
        <v>1.5835367508137077E-2</v>
      </c>
      <c r="P3304" s="20">
        <v>4.334365325077405E-2</v>
      </c>
      <c r="Q3304" s="8">
        <v>-9.1296344210542668E-2</v>
      </c>
      <c r="R3304" s="8">
        <v>5.2569664655086834E-2</v>
      </c>
      <c r="S3304" s="20">
        <v>-0.30155440414507773</v>
      </c>
    </row>
    <row r="3305" spans="1:19" ht="13.5" customHeight="1" x14ac:dyDescent="0.2">
      <c r="A3305" s="6">
        <v>43355</v>
      </c>
      <c r="B3305" s="19">
        <v>42991</v>
      </c>
      <c r="C3305" s="19">
        <v>41535</v>
      </c>
      <c r="D3305" s="16" t="s">
        <v>5</v>
      </c>
      <c r="E3305" s="7">
        <v>7376.8173848682673</v>
      </c>
      <c r="F3305" s="7">
        <v>5228.8173848682673</v>
      </c>
      <c r="G3305" s="32">
        <v>2148</v>
      </c>
      <c r="H3305" s="7">
        <v>8411</v>
      </c>
      <c r="I3305" s="7">
        <v>5759</v>
      </c>
      <c r="J3305" s="32">
        <v>2652</v>
      </c>
      <c r="K3305" s="7">
        <v>7023</v>
      </c>
      <c r="L3305" s="7">
        <v>5445</v>
      </c>
      <c r="M3305" s="32">
        <v>1578</v>
      </c>
      <c r="N3305" s="8">
        <v>-0.12295596422919186</v>
      </c>
      <c r="O3305" s="8">
        <v>-9.2061575817283026E-2</v>
      </c>
      <c r="P3305" s="20">
        <v>-0.19004524886877827</v>
      </c>
      <c r="Q3305" s="8">
        <v>6.5860046939498318E-2</v>
      </c>
      <c r="R3305" s="8">
        <v>5.9752206094095595E-2</v>
      </c>
      <c r="S3305" s="20">
        <v>8.1026673376950242E-2</v>
      </c>
    </row>
    <row r="3306" spans="1:19" ht="13.5" customHeight="1" x14ac:dyDescent="0.2">
      <c r="A3306" s="6">
        <v>43356</v>
      </c>
      <c r="B3306" s="19">
        <v>42992</v>
      </c>
      <c r="C3306" s="19">
        <v>41536</v>
      </c>
      <c r="D3306" s="16" t="s">
        <v>6</v>
      </c>
      <c r="E3306" s="7">
        <v>8008.7137386921731</v>
      </c>
      <c r="F3306" s="7">
        <v>5080.7137386921731</v>
      </c>
      <c r="G3306" s="32">
        <v>2928</v>
      </c>
      <c r="H3306" s="7">
        <v>8047</v>
      </c>
      <c r="I3306" s="7">
        <v>5263</v>
      </c>
      <c r="J3306" s="32">
        <v>2784</v>
      </c>
      <c r="K3306" s="7">
        <v>9189</v>
      </c>
      <c r="L3306" s="7">
        <v>6369</v>
      </c>
      <c r="M3306" s="32">
        <v>2820</v>
      </c>
      <c r="N3306" s="8">
        <v>-4.7578304098206958E-3</v>
      </c>
      <c r="O3306" s="8">
        <v>-3.4635428711348393E-2</v>
      </c>
      <c r="P3306" s="20">
        <v>5.1724137931034475E-2</v>
      </c>
      <c r="Q3306" s="8">
        <v>0.15716135510651252</v>
      </c>
      <c r="R3306" s="8">
        <v>2.9735253079078428E-2</v>
      </c>
      <c r="S3306" s="20">
        <v>0.47357825868142922</v>
      </c>
    </row>
    <row r="3307" spans="1:19" ht="13.5" customHeight="1" x14ac:dyDescent="0.2">
      <c r="A3307" s="6">
        <v>43357</v>
      </c>
      <c r="B3307" s="19">
        <v>42993</v>
      </c>
      <c r="C3307" s="19">
        <v>41537</v>
      </c>
      <c r="D3307" s="16" t="s">
        <v>7</v>
      </c>
      <c r="E3307" s="7">
        <v>8064.1610874567305</v>
      </c>
      <c r="F3307" s="7">
        <v>5348.1610874567305</v>
      </c>
      <c r="G3307" s="32">
        <v>2716</v>
      </c>
      <c r="H3307" s="7">
        <v>8335</v>
      </c>
      <c r="I3307" s="7">
        <v>5834</v>
      </c>
      <c r="J3307" s="32">
        <v>2501</v>
      </c>
      <c r="K3307" s="7">
        <v>8218</v>
      </c>
      <c r="L3307" s="7">
        <v>6235</v>
      </c>
      <c r="M3307" s="32">
        <v>1983</v>
      </c>
      <c r="N3307" s="8">
        <v>-3.2494170671058087E-2</v>
      </c>
      <c r="O3307" s="8">
        <v>-8.3277153332750986E-2</v>
      </c>
      <c r="P3307" s="20">
        <v>8.5965613754498182E-2</v>
      </c>
      <c r="Q3307" s="8">
        <v>9.0046105360466422E-2</v>
      </c>
      <c r="R3307" s="8">
        <v>4.1511409436558955E-2</v>
      </c>
      <c r="S3307" s="20">
        <v>0.20017675651789668</v>
      </c>
    </row>
    <row r="3308" spans="1:19" ht="13.5" customHeight="1" x14ac:dyDescent="0.2">
      <c r="A3308" s="6">
        <v>43358</v>
      </c>
      <c r="B3308" s="19">
        <v>42994</v>
      </c>
      <c r="C3308" s="19">
        <v>41538</v>
      </c>
      <c r="D3308" s="16" t="s">
        <v>1</v>
      </c>
      <c r="E3308" s="7">
        <v>8501.9240701128874</v>
      </c>
      <c r="F3308" s="7">
        <v>5131.9240701128865</v>
      </c>
      <c r="G3308" s="32">
        <v>3370</v>
      </c>
      <c r="H3308" s="7">
        <v>8913</v>
      </c>
      <c r="I3308" s="7">
        <v>5387</v>
      </c>
      <c r="J3308" s="32">
        <v>3526</v>
      </c>
      <c r="K3308" s="7">
        <v>8402</v>
      </c>
      <c r="L3308" s="7">
        <v>4890</v>
      </c>
      <c r="M3308" s="32">
        <v>3512</v>
      </c>
      <c r="N3308" s="8">
        <v>-4.6120939065086075E-2</v>
      </c>
      <c r="O3308" s="8">
        <v>-4.7350274714518914E-2</v>
      </c>
      <c r="P3308" s="20">
        <v>-4.424276800907545E-2</v>
      </c>
      <c r="Q3308" s="8">
        <v>-2.4113398747372838E-2</v>
      </c>
      <c r="R3308" s="8">
        <v>3.1335223093425846E-2</v>
      </c>
      <c r="S3308" s="20">
        <v>-9.7965738758029941E-2</v>
      </c>
    </row>
    <row r="3309" spans="1:19" ht="13.5" customHeight="1" x14ac:dyDescent="0.2">
      <c r="A3309" s="6">
        <v>43359</v>
      </c>
      <c r="B3309" s="19">
        <v>42995</v>
      </c>
      <c r="C3309" s="19">
        <v>41539</v>
      </c>
      <c r="D3309" s="16" t="s">
        <v>2</v>
      </c>
      <c r="E3309" s="7">
        <v>8605.9075111142593</v>
      </c>
      <c r="F3309" s="7">
        <v>5405.9075111142583</v>
      </c>
      <c r="G3309" s="32">
        <v>3200</v>
      </c>
      <c r="H3309" s="7">
        <v>7892</v>
      </c>
      <c r="I3309" s="7">
        <v>4840</v>
      </c>
      <c r="J3309" s="32">
        <v>3052</v>
      </c>
      <c r="K3309" s="7">
        <v>8139</v>
      </c>
      <c r="L3309" s="7">
        <v>5310</v>
      </c>
      <c r="M3309" s="32">
        <v>2829</v>
      </c>
      <c r="N3309" s="8">
        <v>9.0459644084422086E-2</v>
      </c>
      <c r="O3309" s="8">
        <v>0.11692303948641691</v>
      </c>
      <c r="P3309" s="20">
        <v>4.8492791612057662E-2</v>
      </c>
      <c r="Q3309" s="8">
        <v>8.6467303511458038E-2</v>
      </c>
      <c r="R3309" s="8">
        <v>4.2203106056344364E-2</v>
      </c>
      <c r="S3309" s="20">
        <v>0.17044623262618863</v>
      </c>
    </row>
    <row r="3310" spans="1:19" ht="13.5" customHeight="1" x14ac:dyDescent="0.2">
      <c r="A3310" s="6">
        <v>43360</v>
      </c>
      <c r="B3310" s="19">
        <v>42996</v>
      </c>
      <c r="C3310" s="19">
        <v>41540</v>
      </c>
      <c r="D3310" s="16" t="s">
        <v>3</v>
      </c>
      <c r="E3310" s="7">
        <v>7883.0649766474116</v>
      </c>
      <c r="F3310" s="7">
        <v>5108.0649766474116</v>
      </c>
      <c r="G3310" s="32">
        <v>2775</v>
      </c>
      <c r="H3310" s="7">
        <v>7652</v>
      </c>
      <c r="I3310" s="7">
        <v>4939</v>
      </c>
      <c r="J3310" s="32">
        <v>2713</v>
      </c>
      <c r="K3310" s="7">
        <v>7450</v>
      </c>
      <c r="L3310" s="7">
        <v>5101</v>
      </c>
      <c r="M3310" s="32">
        <v>2349</v>
      </c>
      <c r="N3310" s="8">
        <v>3.0196677554549245E-2</v>
      </c>
      <c r="O3310" s="8">
        <v>3.4230608756309344E-2</v>
      </c>
      <c r="P3310" s="20">
        <v>2.2852930335422128E-2</v>
      </c>
      <c r="Q3310" s="8">
        <v>0.20591478914600136</v>
      </c>
      <c r="R3310" s="8">
        <v>0.23145250160255815</v>
      </c>
      <c r="S3310" s="20">
        <v>0.16157388028463782</v>
      </c>
    </row>
    <row r="3311" spans="1:19" ht="13.5" customHeight="1" x14ac:dyDescent="0.2">
      <c r="A3311" s="6">
        <v>43361</v>
      </c>
      <c r="B3311" s="19">
        <v>42997</v>
      </c>
      <c r="C3311" s="19">
        <v>41541</v>
      </c>
      <c r="D3311" s="16" t="s">
        <v>4</v>
      </c>
      <c r="E3311" s="7">
        <v>6177.4148700621536</v>
      </c>
      <c r="F3311" s="7">
        <v>3998.4148700621536</v>
      </c>
      <c r="G3311" s="32">
        <v>2179</v>
      </c>
      <c r="H3311" s="7">
        <v>6342</v>
      </c>
      <c r="I3311" s="7">
        <v>4081</v>
      </c>
      <c r="J3311" s="32">
        <v>2261</v>
      </c>
      <c r="K3311" s="7">
        <v>7127</v>
      </c>
      <c r="L3311" s="7">
        <v>4730</v>
      </c>
      <c r="M3311" s="32">
        <v>2397</v>
      </c>
      <c r="N3311" s="8">
        <v>-2.5951613046018007E-2</v>
      </c>
      <c r="O3311" s="8">
        <v>-2.0236493491263552E-2</v>
      </c>
      <c r="P3311" s="20">
        <v>-3.6267138434321056E-2</v>
      </c>
      <c r="Q3311" s="8">
        <v>-3.1601368543321295E-2</v>
      </c>
      <c r="R3311" s="8">
        <v>0.12726666762395089</v>
      </c>
      <c r="S3311" s="20">
        <v>-0.23057909604519777</v>
      </c>
    </row>
    <row r="3312" spans="1:19" ht="13.5" customHeight="1" x14ac:dyDescent="0.2">
      <c r="A3312" s="6">
        <v>43362</v>
      </c>
      <c r="B3312" s="19">
        <v>42998</v>
      </c>
      <c r="C3312" s="19">
        <v>41542</v>
      </c>
      <c r="D3312" s="16" t="s">
        <v>5</v>
      </c>
      <c r="E3312" s="7">
        <v>7452.4108950538939</v>
      </c>
      <c r="F3312" s="7">
        <v>4878.4108950538939</v>
      </c>
      <c r="G3312" s="32">
        <v>2574</v>
      </c>
      <c r="H3312" s="7">
        <v>7888</v>
      </c>
      <c r="I3312" s="7">
        <v>5273</v>
      </c>
      <c r="J3312" s="32">
        <v>2615</v>
      </c>
      <c r="K3312" s="7">
        <v>6579</v>
      </c>
      <c r="L3312" s="7">
        <v>4739</v>
      </c>
      <c r="M3312" s="32">
        <v>1840</v>
      </c>
      <c r="N3312" s="8">
        <v>-5.5221742513451577E-2</v>
      </c>
      <c r="O3312" s="8">
        <v>-7.4831994110773015E-2</v>
      </c>
      <c r="P3312" s="20">
        <v>-1.5678776290630969E-2</v>
      </c>
      <c r="Q3312" s="8">
        <v>8.3199258002019549E-2</v>
      </c>
      <c r="R3312" s="8">
        <v>-1.2467430151033576E-2</v>
      </c>
      <c r="S3312" s="20">
        <v>0.32680412371134016</v>
      </c>
    </row>
    <row r="3313" spans="1:19" ht="13.5" customHeight="1" x14ac:dyDescent="0.2">
      <c r="A3313" s="6">
        <v>43363</v>
      </c>
      <c r="B3313" s="19">
        <v>42999</v>
      </c>
      <c r="C3313" s="19">
        <v>41543</v>
      </c>
      <c r="D3313" s="16" t="s">
        <v>6</v>
      </c>
      <c r="E3313" s="7">
        <v>8837.1295192078396</v>
      </c>
      <c r="F3313" s="7">
        <v>5543.1295192078387</v>
      </c>
      <c r="G3313" s="32">
        <v>3294</v>
      </c>
      <c r="H3313" s="7">
        <v>7475</v>
      </c>
      <c r="I3313" s="7">
        <v>4970</v>
      </c>
      <c r="J3313" s="32">
        <v>2505</v>
      </c>
      <c r="K3313" s="7">
        <v>7120</v>
      </c>
      <c r="L3313" s="7">
        <v>4400</v>
      </c>
      <c r="M3313" s="32">
        <v>2720</v>
      </c>
      <c r="N3313" s="8">
        <v>0.18222468484385823</v>
      </c>
      <c r="O3313" s="8">
        <v>0.1153178107058026</v>
      </c>
      <c r="P3313" s="20">
        <v>0.31497005988023963</v>
      </c>
      <c r="Q3313" s="8">
        <v>4.4948506468941662E-2</v>
      </c>
      <c r="R3313" s="8">
        <v>0.15337692867412378</v>
      </c>
      <c r="S3313" s="20">
        <v>-9.7781429745275261E-2</v>
      </c>
    </row>
    <row r="3314" spans="1:19" ht="13.5" customHeight="1" x14ac:dyDescent="0.2">
      <c r="A3314" s="6">
        <v>43364</v>
      </c>
      <c r="B3314" s="19">
        <v>43000</v>
      </c>
      <c r="C3314" s="19">
        <v>41544</v>
      </c>
      <c r="D3314" s="16" t="s">
        <v>7</v>
      </c>
      <c r="E3314" s="7">
        <v>8412.1210297676516</v>
      </c>
      <c r="F3314" s="7">
        <v>5328.1210297676516</v>
      </c>
      <c r="G3314" s="32">
        <v>3084</v>
      </c>
      <c r="H3314" s="7">
        <v>7770</v>
      </c>
      <c r="I3314" s="7">
        <v>5382</v>
      </c>
      <c r="J3314" s="32">
        <v>2388</v>
      </c>
      <c r="K3314" s="7">
        <v>6643</v>
      </c>
      <c r="L3314" s="7">
        <v>4842</v>
      </c>
      <c r="M3314" s="32">
        <v>1801</v>
      </c>
      <c r="N3314" s="8">
        <v>8.2641059172156028E-2</v>
      </c>
      <c r="O3314" s="8">
        <v>-1.0010956936519544E-2</v>
      </c>
      <c r="P3314" s="20">
        <v>0.29145728643216073</v>
      </c>
      <c r="Q3314" s="8">
        <v>0.16559803654810201</v>
      </c>
      <c r="R3314" s="8">
        <v>3.6196232938088713E-2</v>
      </c>
      <c r="S3314" s="20">
        <v>0.48626506024096394</v>
      </c>
    </row>
    <row r="3315" spans="1:19" ht="13.5" customHeight="1" x14ac:dyDescent="0.2">
      <c r="A3315" s="6">
        <v>43365</v>
      </c>
      <c r="B3315" s="19">
        <v>43001</v>
      </c>
      <c r="C3315" s="19">
        <v>41545</v>
      </c>
      <c r="D3315" s="16" t="s">
        <v>1</v>
      </c>
      <c r="E3315" s="7">
        <v>8814.2935566841606</v>
      </c>
      <c r="F3315" s="7">
        <v>5345.2935566841606</v>
      </c>
      <c r="G3315" s="32">
        <v>3469</v>
      </c>
      <c r="H3315" s="7">
        <v>9601</v>
      </c>
      <c r="I3315" s="7">
        <v>5712</v>
      </c>
      <c r="J3315" s="32">
        <v>3889</v>
      </c>
      <c r="K3315" s="7">
        <v>7509</v>
      </c>
      <c r="L3315" s="7">
        <v>4163</v>
      </c>
      <c r="M3315" s="32">
        <v>3346</v>
      </c>
      <c r="N3315" s="8">
        <v>-8.1940052423272514E-2</v>
      </c>
      <c r="O3315" s="8">
        <v>-6.4199307303193121E-2</v>
      </c>
      <c r="P3315" s="20">
        <v>-0.10799691437387504</v>
      </c>
      <c r="Q3315" s="8">
        <v>-1.8452833331385254E-2</v>
      </c>
      <c r="R3315" s="8">
        <v>0.10098734432217515</v>
      </c>
      <c r="S3315" s="20">
        <v>-0.15903030303030308</v>
      </c>
    </row>
    <row r="3316" spans="1:19" ht="13.5" customHeight="1" x14ac:dyDescent="0.2">
      <c r="A3316" s="6">
        <v>43366</v>
      </c>
      <c r="B3316" s="19">
        <v>43002</v>
      </c>
      <c r="C3316" s="19">
        <v>41546</v>
      </c>
      <c r="D3316" s="16" t="s">
        <v>2</v>
      </c>
      <c r="E3316" s="7">
        <v>8621.6795911622212</v>
      </c>
      <c r="F3316" s="7">
        <v>5479.6795911622212</v>
      </c>
      <c r="G3316" s="32">
        <v>3142</v>
      </c>
      <c r="H3316" s="7">
        <v>9090</v>
      </c>
      <c r="I3316" s="7">
        <v>5507</v>
      </c>
      <c r="J3316" s="32">
        <v>3583</v>
      </c>
      <c r="K3316" s="7">
        <v>7407</v>
      </c>
      <c r="L3316" s="7">
        <v>4743</v>
      </c>
      <c r="M3316" s="32">
        <v>2664</v>
      </c>
      <c r="N3316" s="8">
        <v>-5.1520397011856844E-2</v>
      </c>
      <c r="O3316" s="8">
        <v>-4.9610330193896601E-3</v>
      </c>
      <c r="P3316" s="20">
        <v>-0.12308121685738205</v>
      </c>
      <c r="Q3316" s="8">
        <v>3.0438579079983485E-2</v>
      </c>
      <c r="R3316" s="8">
        <v>6.7123581531104426E-2</v>
      </c>
      <c r="S3316" s="20">
        <v>-2.7846534653465316E-2</v>
      </c>
    </row>
    <row r="3317" spans="1:19" ht="13.5" customHeight="1" x14ac:dyDescent="0.2">
      <c r="A3317" s="6">
        <v>43367</v>
      </c>
      <c r="B3317" s="19">
        <v>43003</v>
      </c>
      <c r="C3317" s="19">
        <v>41547</v>
      </c>
      <c r="D3317" s="16" t="s">
        <v>3</v>
      </c>
      <c r="E3317" s="7">
        <v>7914.4043581005844</v>
      </c>
      <c r="F3317" s="7">
        <v>5041.4043581005844</v>
      </c>
      <c r="G3317" s="32">
        <v>2873</v>
      </c>
      <c r="H3317" s="7">
        <v>7577</v>
      </c>
      <c r="I3317" s="7">
        <v>5002</v>
      </c>
      <c r="J3317" s="32">
        <v>2575</v>
      </c>
      <c r="K3317" s="7">
        <v>6277</v>
      </c>
      <c r="L3317" s="7">
        <v>4078</v>
      </c>
      <c r="M3317" s="32">
        <v>2199</v>
      </c>
      <c r="N3317" s="8">
        <v>4.4530072337413795E-2</v>
      </c>
      <c r="O3317" s="8">
        <v>7.8777205319040533E-3</v>
      </c>
      <c r="P3317" s="20">
        <v>0.11572815533980574</v>
      </c>
      <c r="Q3317" s="8">
        <v>0.10213122936925001</v>
      </c>
      <c r="R3317" s="8">
        <v>6.1795357645447524E-2</v>
      </c>
      <c r="S3317" s="20">
        <v>0.18084669132757902</v>
      </c>
    </row>
    <row r="3318" spans="1:19" ht="13.5" customHeight="1" x14ac:dyDescent="0.2">
      <c r="A3318" s="6">
        <v>43368</v>
      </c>
      <c r="B3318" s="19">
        <v>43004</v>
      </c>
      <c r="C3318" s="19">
        <v>41548</v>
      </c>
      <c r="D3318" s="16" t="s">
        <v>4</v>
      </c>
      <c r="E3318" s="7">
        <v>7187.7067775027344</v>
      </c>
      <c r="F3318" s="7">
        <v>4530.7067775027344</v>
      </c>
      <c r="G3318" s="32">
        <v>2657</v>
      </c>
      <c r="H3318" s="7">
        <v>6761</v>
      </c>
      <c r="I3318" s="7">
        <v>4347</v>
      </c>
      <c r="J3318" s="32">
        <v>2414</v>
      </c>
      <c r="K3318" s="7">
        <v>6215</v>
      </c>
      <c r="L3318" s="7">
        <v>3770</v>
      </c>
      <c r="M3318" s="32">
        <v>2445</v>
      </c>
      <c r="N3318" s="8">
        <v>6.3112968126421309E-2</v>
      </c>
      <c r="O3318" s="8">
        <v>4.2260588337412974E-2</v>
      </c>
      <c r="P3318" s="20">
        <v>0.10066280033140007</v>
      </c>
      <c r="Q3318" s="8">
        <v>7.5282839224466436E-3</v>
      </c>
      <c r="R3318" s="8">
        <v>8.4420004189261544E-2</v>
      </c>
      <c r="S3318" s="20">
        <v>-0.10115020297699595</v>
      </c>
    </row>
    <row r="3319" spans="1:19" ht="13.5" customHeight="1" x14ac:dyDescent="0.2">
      <c r="A3319" s="6">
        <v>43369</v>
      </c>
      <c r="B3319" s="19">
        <v>43005</v>
      </c>
      <c r="C3319" s="19">
        <v>41549</v>
      </c>
      <c r="D3319" s="16" t="s">
        <v>5</v>
      </c>
      <c r="E3319" s="7">
        <v>7039.1656051496402</v>
      </c>
      <c r="F3319" s="7">
        <v>4500.1656051496402</v>
      </c>
      <c r="G3319" s="32">
        <v>2539</v>
      </c>
      <c r="H3319" s="7">
        <v>8085</v>
      </c>
      <c r="I3319" s="7">
        <v>5433</v>
      </c>
      <c r="J3319" s="32">
        <v>2652</v>
      </c>
      <c r="K3319" s="7">
        <v>6742</v>
      </c>
      <c r="L3319" s="7">
        <v>4863</v>
      </c>
      <c r="M3319" s="32">
        <v>1879</v>
      </c>
      <c r="N3319" s="8">
        <v>-0.129354903506538</v>
      </c>
      <c r="O3319" s="8">
        <v>-0.17169784554580525</v>
      </c>
      <c r="P3319" s="20">
        <v>-4.2609351432880804E-2</v>
      </c>
      <c r="Q3319" s="8">
        <v>-1.6783994965763327E-3</v>
      </c>
      <c r="R3319" s="8">
        <v>-4.2517956351140418E-2</v>
      </c>
      <c r="S3319" s="20">
        <v>7.9965971926839741E-2</v>
      </c>
    </row>
    <row r="3320" spans="1:19" ht="13.5" customHeight="1" x14ac:dyDescent="0.2">
      <c r="A3320" s="6">
        <v>43370</v>
      </c>
      <c r="B3320" s="19">
        <v>43006</v>
      </c>
      <c r="C3320" s="19">
        <v>41550</v>
      </c>
      <c r="D3320" s="16" t="s">
        <v>6</v>
      </c>
      <c r="E3320" s="7">
        <v>8320.8713822275167</v>
      </c>
      <c r="F3320" s="7">
        <v>5505.8713822275167</v>
      </c>
      <c r="G3320" s="32">
        <v>2815</v>
      </c>
      <c r="H3320" s="7">
        <v>8360</v>
      </c>
      <c r="I3320" s="7">
        <v>4948</v>
      </c>
      <c r="J3320" s="32">
        <v>3412</v>
      </c>
      <c r="K3320" s="7">
        <v>7253</v>
      </c>
      <c r="L3320" s="7">
        <v>4607</v>
      </c>
      <c r="M3320" s="32">
        <v>2646</v>
      </c>
      <c r="N3320" s="8">
        <v>-4.6804566713496421E-3</v>
      </c>
      <c r="O3320" s="8">
        <v>0.11274684361914233</v>
      </c>
      <c r="P3320" s="20">
        <v>-0.17497069167643609</v>
      </c>
      <c r="Q3320" s="8">
        <v>5.5412402616377143E-2</v>
      </c>
      <c r="R3320" s="8">
        <v>0.27127023371681291</v>
      </c>
      <c r="S3320" s="20">
        <v>-0.20771179285111174</v>
      </c>
    </row>
    <row r="3321" spans="1:19" ht="13.5" customHeight="1" x14ac:dyDescent="0.2">
      <c r="A3321" s="6">
        <v>43371</v>
      </c>
      <c r="B3321" s="19">
        <v>43007</v>
      </c>
      <c r="C3321" s="19">
        <v>41551</v>
      </c>
      <c r="D3321" s="16" t="s">
        <v>7</v>
      </c>
      <c r="E3321" s="7">
        <v>7802.5047787263538</v>
      </c>
      <c r="F3321" s="7">
        <v>4657.5047787263538</v>
      </c>
      <c r="G3321" s="32">
        <v>3145</v>
      </c>
      <c r="H3321" s="7">
        <v>8165</v>
      </c>
      <c r="I3321" s="7">
        <v>5013</v>
      </c>
      <c r="J3321" s="32">
        <v>3152</v>
      </c>
      <c r="K3321" s="7">
        <v>6976</v>
      </c>
      <c r="L3321" s="7">
        <v>4953</v>
      </c>
      <c r="M3321" s="32">
        <v>2023</v>
      </c>
      <c r="N3321" s="8">
        <v>-4.43962304070602E-2</v>
      </c>
      <c r="O3321" s="8">
        <v>-7.0914666122809944E-2</v>
      </c>
      <c r="P3321" s="20">
        <v>-2.220812182741172E-3</v>
      </c>
      <c r="Q3321" s="8">
        <v>0.10957121426711525</v>
      </c>
      <c r="R3321" s="8">
        <v>2.7466309006475509E-2</v>
      </c>
      <c r="S3321" s="20">
        <v>0.25850340136054428</v>
      </c>
    </row>
    <row r="3322" spans="1:19" ht="13.5" customHeight="1" x14ac:dyDescent="0.2">
      <c r="A3322" s="6">
        <v>43372</v>
      </c>
      <c r="B3322" s="19">
        <v>43008</v>
      </c>
      <c r="C3322" s="19">
        <v>41552</v>
      </c>
      <c r="D3322" s="16" t="s">
        <v>1</v>
      </c>
      <c r="E3322" s="7">
        <v>7581.9868699410545</v>
      </c>
      <c r="F3322" s="7">
        <v>4364.9868699410545</v>
      </c>
      <c r="G3322" s="32">
        <v>3217</v>
      </c>
      <c r="H3322" s="7">
        <v>9202</v>
      </c>
      <c r="I3322" s="7">
        <v>5279</v>
      </c>
      <c r="J3322" s="32">
        <v>3923</v>
      </c>
      <c r="K3322" s="7">
        <v>7962</v>
      </c>
      <c r="L3322" s="7">
        <v>4709</v>
      </c>
      <c r="M3322" s="32">
        <v>3253</v>
      </c>
      <c r="N3322" s="8">
        <v>-0.17605011193859443</v>
      </c>
      <c r="O3322" s="8">
        <v>-0.173141339279967</v>
      </c>
      <c r="P3322" s="20">
        <v>-0.17996431302574556</v>
      </c>
      <c r="Q3322" s="8">
        <v>-0.13585743447218435</v>
      </c>
      <c r="R3322" s="8">
        <v>-0.13220936979303088</v>
      </c>
      <c r="S3322" s="20">
        <v>-0.14075854700854706</v>
      </c>
    </row>
    <row r="3323" spans="1:19" ht="13.5" customHeight="1" x14ac:dyDescent="0.2">
      <c r="A3323" s="6">
        <v>43373</v>
      </c>
      <c r="B3323" s="19">
        <v>43009</v>
      </c>
      <c r="C3323" s="19">
        <v>41553</v>
      </c>
      <c r="D3323" s="16" t="s">
        <v>2</v>
      </c>
      <c r="E3323" s="7">
        <v>5246.8755233786178</v>
      </c>
      <c r="F3323" s="7">
        <v>2262.8755233786178</v>
      </c>
      <c r="G3323" s="32">
        <v>2984</v>
      </c>
      <c r="H3323" s="7">
        <v>8887</v>
      </c>
      <c r="I3323" s="7">
        <v>5292</v>
      </c>
      <c r="J3323" s="32">
        <v>3595</v>
      </c>
      <c r="K3323" s="7">
        <v>7407</v>
      </c>
      <c r="L3323" s="7">
        <v>4885</v>
      </c>
      <c r="M3323" s="32">
        <v>2522</v>
      </c>
      <c r="N3323" s="8">
        <v>-0.40960104384172191</v>
      </c>
      <c r="O3323" s="8">
        <v>-0.57239691546133453</v>
      </c>
      <c r="P3323" s="20">
        <v>-0.16995827538247565</v>
      </c>
      <c r="Q3323" s="8">
        <v>-0.359121103776888</v>
      </c>
      <c r="R3323" s="8">
        <v>-0.56043599001969358</v>
      </c>
      <c r="S3323" s="20">
        <v>-1.8098058571898612E-2</v>
      </c>
    </row>
    <row r="3324" spans="1:19" ht="13.5" customHeight="1" x14ac:dyDescent="0.2">
      <c r="A3324" s="6">
        <v>43374</v>
      </c>
      <c r="B3324" s="19">
        <v>43010</v>
      </c>
      <c r="C3324" s="19">
        <v>41554</v>
      </c>
      <c r="D3324" s="16" t="s">
        <v>3</v>
      </c>
      <c r="E3324" s="7">
        <v>7301.6910861695351</v>
      </c>
      <c r="F3324" s="7">
        <v>4509.6910861695351</v>
      </c>
      <c r="G3324" s="32">
        <v>2792</v>
      </c>
      <c r="H3324" s="7">
        <v>7402</v>
      </c>
      <c r="I3324" s="7">
        <v>4791</v>
      </c>
      <c r="J3324" s="32">
        <v>2611</v>
      </c>
      <c r="K3324" s="7">
        <v>6525</v>
      </c>
      <c r="L3324" s="7">
        <v>4671</v>
      </c>
      <c r="M3324" s="32">
        <v>1854</v>
      </c>
      <c r="N3324" s="8">
        <v>-1.3551596032216229E-2</v>
      </c>
      <c r="O3324" s="8">
        <v>-5.8716116432992016E-2</v>
      </c>
      <c r="P3324" s="20">
        <v>6.9322098812715449E-2</v>
      </c>
      <c r="Q3324" s="8">
        <v>4.1313617537013014E-2</v>
      </c>
      <c r="R3324" s="8">
        <v>-2.7035364364717318E-2</v>
      </c>
      <c r="S3324" s="20">
        <v>0.1745898190997055</v>
      </c>
    </row>
    <row r="3325" spans="1:19" ht="13.5" customHeight="1" x14ac:dyDescent="0.2">
      <c r="A3325" s="6">
        <v>43375</v>
      </c>
      <c r="B3325" s="19">
        <v>43011</v>
      </c>
      <c r="C3325" s="19">
        <v>41555</v>
      </c>
      <c r="D3325" s="16" t="s">
        <v>4</v>
      </c>
      <c r="E3325" s="7">
        <v>6608.8884124647757</v>
      </c>
      <c r="F3325" s="7">
        <v>4075.8884124647757</v>
      </c>
      <c r="G3325" s="32">
        <v>2533</v>
      </c>
      <c r="H3325" s="7">
        <v>6649</v>
      </c>
      <c r="I3325" s="7">
        <v>3866</v>
      </c>
      <c r="J3325" s="32">
        <v>2783</v>
      </c>
      <c r="K3325" s="7">
        <v>6600</v>
      </c>
      <c r="L3325" s="7">
        <v>4583</v>
      </c>
      <c r="M3325" s="32">
        <v>2017</v>
      </c>
      <c r="N3325" s="8">
        <v>-6.0327248511391485E-3</v>
      </c>
      <c r="O3325" s="8">
        <v>5.4290846473040721E-2</v>
      </c>
      <c r="P3325" s="20">
        <v>-8.9831117499101665E-2</v>
      </c>
      <c r="Q3325" s="8">
        <v>-5.3032180475028556E-2</v>
      </c>
      <c r="R3325" s="8">
        <v>9.3829649491767864E-3</v>
      </c>
      <c r="S3325" s="20">
        <v>-0.13872832369942201</v>
      </c>
    </row>
    <row r="3326" spans="1:19" ht="13.5" customHeight="1" x14ac:dyDescent="0.2">
      <c r="A3326" s="6">
        <v>43376</v>
      </c>
      <c r="B3326" s="19">
        <v>43012</v>
      </c>
      <c r="C3326" s="19">
        <v>41556</v>
      </c>
      <c r="D3326" s="16" t="s">
        <v>5</v>
      </c>
      <c r="E3326" s="7">
        <v>7757.199504701749</v>
      </c>
      <c r="F3326" s="7">
        <v>5119.199504701749</v>
      </c>
      <c r="G3326" s="32">
        <v>2638</v>
      </c>
      <c r="H3326" s="7">
        <v>7875</v>
      </c>
      <c r="I3326" s="7">
        <v>5298</v>
      </c>
      <c r="J3326" s="32">
        <v>2577</v>
      </c>
      <c r="K3326" s="7">
        <v>6660</v>
      </c>
      <c r="L3326" s="7">
        <v>4900</v>
      </c>
      <c r="M3326" s="32">
        <v>1760</v>
      </c>
      <c r="N3326" s="8">
        <v>-1.4958793053746144E-2</v>
      </c>
      <c r="O3326" s="8">
        <v>-3.3748677859239518E-2</v>
      </c>
      <c r="P3326" s="20">
        <v>2.3670935195964304E-2</v>
      </c>
      <c r="Q3326" s="8">
        <v>8.1444235982399027E-2</v>
      </c>
      <c r="R3326" s="8">
        <v>5.3333231420112925E-2</v>
      </c>
      <c r="S3326" s="20">
        <v>0.14051015996541283</v>
      </c>
    </row>
    <row r="3327" spans="1:19" ht="13.5" customHeight="1" x14ac:dyDescent="0.2">
      <c r="A3327" s="6">
        <v>43377</v>
      </c>
      <c r="B3327" s="19">
        <v>43013</v>
      </c>
      <c r="C3327" s="19">
        <v>41557</v>
      </c>
      <c r="D3327" s="16" t="s">
        <v>6</v>
      </c>
      <c r="E3327" s="7">
        <v>8292.832766152871</v>
      </c>
      <c r="F3327" s="7">
        <v>5437.832766152872</v>
      </c>
      <c r="G3327" s="32">
        <v>2855</v>
      </c>
      <c r="H3327" s="7">
        <v>8271</v>
      </c>
      <c r="I3327" s="7">
        <v>5128</v>
      </c>
      <c r="J3327" s="32">
        <v>3143</v>
      </c>
      <c r="K3327" s="7">
        <v>7304</v>
      </c>
      <c r="L3327" s="7">
        <v>4823</v>
      </c>
      <c r="M3327" s="32">
        <v>2481</v>
      </c>
      <c r="N3327" s="8">
        <v>2.6396767202117033E-3</v>
      </c>
      <c r="O3327" s="8">
        <v>6.0419806192057779E-2</v>
      </c>
      <c r="P3327" s="20">
        <v>-9.1632198536430121E-2</v>
      </c>
      <c r="Q3327" s="8">
        <v>5.8704553319656627E-2</v>
      </c>
      <c r="R3327" s="8">
        <v>0.1400068692144385</v>
      </c>
      <c r="S3327" s="20">
        <v>-6.7907280444009177E-2</v>
      </c>
    </row>
    <row r="3328" spans="1:19" ht="13.5" customHeight="1" x14ac:dyDescent="0.2">
      <c r="A3328" s="6">
        <v>43378</v>
      </c>
      <c r="B3328" s="19">
        <v>43014</v>
      </c>
      <c r="C3328" s="19">
        <v>41558</v>
      </c>
      <c r="D3328" s="16" t="s">
        <v>7</v>
      </c>
      <c r="E3328" s="7">
        <v>7804.0268871396875</v>
      </c>
      <c r="F3328" s="7">
        <v>5209.0268871396875</v>
      </c>
      <c r="G3328" s="32">
        <v>2595</v>
      </c>
      <c r="H3328" s="7">
        <v>8222</v>
      </c>
      <c r="I3328" s="7">
        <v>5719</v>
      </c>
      <c r="J3328" s="32">
        <v>2503</v>
      </c>
      <c r="K3328" s="7">
        <v>6597</v>
      </c>
      <c r="L3328" s="7">
        <v>5072</v>
      </c>
      <c r="M3328" s="32">
        <v>1525</v>
      </c>
      <c r="N3328" s="8">
        <v>-5.0835941724679201E-2</v>
      </c>
      <c r="O3328" s="8">
        <v>-8.9171728074892931E-2</v>
      </c>
      <c r="P3328" s="20">
        <v>3.6755892928485911E-2</v>
      </c>
      <c r="Q3328" s="8">
        <v>0.10868402999569371</v>
      </c>
      <c r="R3328" s="8">
        <v>2.8435713156897746E-2</v>
      </c>
      <c r="S3328" s="20">
        <v>0.31458966565349544</v>
      </c>
    </row>
    <row r="3329" spans="1:19" ht="13.5" customHeight="1" x14ac:dyDescent="0.2">
      <c r="A3329" s="6">
        <v>43379</v>
      </c>
      <c r="B3329" s="19">
        <v>43015</v>
      </c>
      <c r="C3329" s="19">
        <v>41559</v>
      </c>
      <c r="D3329" s="16" t="s">
        <v>1</v>
      </c>
      <c r="E3329" s="7">
        <v>7774.8355280168244</v>
      </c>
      <c r="F3329" s="7">
        <v>4979.8355280168244</v>
      </c>
      <c r="G3329" s="32">
        <v>2795</v>
      </c>
      <c r="H3329" s="7">
        <v>7992</v>
      </c>
      <c r="I3329" s="7">
        <v>5394</v>
      </c>
      <c r="J3329" s="32">
        <v>2598</v>
      </c>
      <c r="K3329" s="7">
        <v>7415</v>
      </c>
      <c r="L3329" s="7">
        <v>4775</v>
      </c>
      <c r="M3329" s="32">
        <v>2640</v>
      </c>
      <c r="N3329" s="8">
        <v>-2.7172731729626531E-2</v>
      </c>
      <c r="O3329" s="8">
        <v>-7.6782438261619457E-2</v>
      </c>
      <c r="P3329" s="20">
        <v>7.5827559661277855E-2</v>
      </c>
      <c r="Q3329" s="8">
        <v>2.1391950606519217E-2</v>
      </c>
      <c r="R3329" s="8">
        <v>4.1806595819419368E-2</v>
      </c>
      <c r="S3329" s="20">
        <v>-1.3064971751412413E-2</v>
      </c>
    </row>
    <row r="3330" spans="1:19" ht="13.5" customHeight="1" x14ac:dyDescent="0.2">
      <c r="A3330" s="6">
        <v>43380</v>
      </c>
      <c r="B3330" s="19">
        <v>43016</v>
      </c>
      <c r="C3330" s="19">
        <v>41560</v>
      </c>
      <c r="D3330" s="16" t="s">
        <v>2</v>
      </c>
      <c r="E3330" s="7">
        <v>7613.1461866121463</v>
      </c>
      <c r="F3330" s="7">
        <v>5152.1461866121463</v>
      </c>
      <c r="G3330" s="32">
        <v>2461</v>
      </c>
      <c r="H3330" s="7">
        <v>7734</v>
      </c>
      <c r="I3330" s="7">
        <v>5328</v>
      </c>
      <c r="J3330" s="32">
        <v>2406</v>
      </c>
      <c r="K3330" s="7">
        <v>7129</v>
      </c>
      <c r="L3330" s="7">
        <v>4707</v>
      </c>
      <c r="M3330" s="32">
        <v>2422</v>
      </c>
      <c r="N3330" s="8">
        <v>-1.5626301187982139E-2</v>
      </c>
      <c r="O3330" s="8">
        <v>-3.3005595605828386E-2</v>
      </c>
      <c r="P3330" s="20">
        <v>2.285951787198659E-2</v>
      </c>
      <c r="Q3330" s="8">
        <v>-9.5073554426227669E-2</v>
      </c>
      <c r="R3330" s="8">
        <v>1.0224742472969783E-2</v>
      </c>
      <c r="S3330" s="20">
        <v>-0.25716872924841538</v>
      </c>
    </row>
    <row r="3331" spans="1:19" ht="13.5" customHeight="1" x14ac:dyDescent="0.2">
      <c r="A3331" s="6">
        <v>43381</v>
      </c>
      <c r="B3331" s="19">
        <v>43017</v>
      </c>
      <c r="C3331" s="19">
        <v>41561</v>
      </c>
      <c r="D3331" s="16" t="s">
        <v>3</v>
      </c>
      <c r="E3331" s="7">
        <v>7136.813570556038</v>
      </c>
      <c r="F3331" s="7">
        <v>4689.813570556038</v>
      </c>
      <c r="G3331" s="32">
        <v>2447</v>
      </c>
      <c r="H3331" s="7">
        <v>6988</v>
      </c>
      <c r="I3331" s="7">
        <v>5009</v>
      </c>
      <c r="J3331" s="32">
        <v>1979</v>
      </c>
      <c r="K3331" s="7">
        <v>6594</v>
      </c>
      <c r="L3331" s="7">
        <v>4832</v>
      </c>
      <c r="M3331" s="32">
        <v>1762</v>
      </c>
      <c r="N3331" s="8">
        <v>2.1295588230686668E-2</v>
      </c>
      <c r="O3331" s="8">
        <v>-6.3722585235368778E-2</v>
      </c>
      <c r="P3331" s="20">
        <v>0.23648307225871656</v>
      </c>
      <c r="Q3331" s="8">
        <v>8.4518257108998629E-3</v>
      </c>
      <c r="R3331" s="8">
        <v>-7.0265571551899608E-3</v>
      </c>
      <c r="S3331" s="20">
        <v>3.9507221750212373E-2</v>
      </c>
    </row>
    <row r="3332" spans="1:19" ht="13.5" customHeight="1" x14ac:dyDescent="0.2">
      <c r="A3332" s="6">
        <v>43382</v>
      </c>
      <c r="B3332" s="19">
        <v>43018</v>
      </c>
      <c r="C3332" s="19">
        <v>41562</v>
      </c>
      <c r="D3332" s="16" t="s">
        <v>4</v>
      </c>
      <c r="E3332" s="7">
        <v>6087.020816141262</v>
      </c>
      <c r="F3332" s="7">
        <v>4165.020816141262</v>
      </c>
      <c r="G3332" s="32">
        <v>1922</v>
      </c>
      <c r="H3332" s="7">
        <v>6155</v>
      </c>
      <c r="I3332" s="7">
        <v>4190</v>
      </c>
      <c r="J3332" s="32">
        <v>1965</v>
      </c>
      <c r="K3332" s="7">
        <v>6517</v>
      </c>
      <c r="L3332" s="7">
        <v>4639</v>
      </c>
      <c r="M3332" s="32">
        <v>1878</v>
      </c>
      <c r="N3332" s="8">
        <v>-1.1044546524571541E-2</v>
      </c>
      <c r="O3332" s="8">
        <v>-5.9616190593646534E-3</v>
      </c>
      <c r="P3332" s="20">
        <v>-2.1882951653944049E-2</v>
      </c>
      <c r="Q3332" s="8">
        <v>-5.8902162006607583E-2</v>
      </c>
      <c r="R3332" s="8">
        <v>2.8944898004483743E-3</v>
      </c>
      <c r="S3332" s="20">
        <v>-0.16976241900647948</v>
      </c>
    </row>
    <row r="3333" spans="1:19" ht="13.5" customHeight="1" x14ac:dyDescent="0.2">
      <c r="A3333" s="6">
        <v>43383</v>
      </c>
      <c r="B3333" s="19">
        <v>43019</v>
      </c>
      <c r="C3333" s="19">
        <v>41563</v>
      </c>
      <c r="D3333" s="16" t="s">
        <v>5</v>
      </c>
      <c r="E3333" s="7">
        <v>6940.8679049497587</v>
      </c>
      <c r="F3333" s="7">
        <v>4830.8679049497587</v>
      </c>
      <c r="G3333" s="32">
        <v>2110</v>
      </c>
      <c r="H3333" s="7">
        <v>7344</v>
      </c>
      <c r="I3333" s="7">
        <v>5389</v>
      </c>
      <c r="J3333" s="32">
        <v>1955</v>
      </c>
      <c r="K3333" s="7">
        <v>6748</v>
      </c>
      <c r="L3333" s="7">
        <v>4869</v>
      </c>
      <c r="M3333" s="32">
        <v>1879</v>
      </c>
      <c r="N3333" s="8">
        <v>-5.4892714467625447E-2</v>
      </c>
      <c r="O3333" s="8">
        <v>-0.10356876879759536</v>
      </c>
      <c r="P3333" s="20">
        <v>7.9283887468030612E-2</v>
      </c>
      <c r="Q3333" s="8">
        <v>3.8896558142457627E-2</v>
      </c>
      <c r="R3333" s="8">
        <v>-3.3439794928019517E-2</v>
      </c>
      <c r="S3333" s="20">
        <v>0.25371360665478315</v>
      </c>
    </row>
    <row r="3334" spans="1:19" ht="13.5" customHeight="1" x14ac:dyDescent="0.2">
      <c r="A3334" s="6">
        <v>43384</v>
      </c>
      <c r="B3334" s="19">
        <v>43020</v>
      </c>
      <c r="C3334" s="19">
        <v>41564</v>
      </c>
      <c r="D3334" s="16" t="s">
        <v>6</v>
      </c>
      <c r="E3334" s="7">
        <v>7901.8707300004953</v>
      </c>
      <c r="F3334" s="7">
        <v>5309.8707300004953</v>
      </c>
      <c r="G3334" s="32">
        <v>2592</v>
      </c>
      <c r="H3334" s="7">
        <v>7520</v>
      </c>
      <c r="I3334" s="7">
        <v>5031</v>
      </c>
      <c r="J3334" s="32">
        <v>2489</v>
      </c>
      <c r="K3334" s="7">
        <v>7212</v>
      </c>
      <c r="L3334" s="7">
        <v>4798</v>
      </c>
      <c r="M3334" s="32">
        <v>2414</v>
      </c>
      <c r="N3334" s="8">
        <v>5.0780682180916914E-2</v>
      </c>
      <c r="O3334" s="8">
        <v>5.5430477042435866E-2</v>
      </c>
      <c r="P3334" s="20">
        <v>4.1382081157091299E-2</v>
      </c>
      <c r="Q3334" s="8">
        <v>-1.3129670288435702E-2</v>
      </c>
      <c r="R3334" s="8">
        <v>8.6307432487826352E-2</v>
      </c>
      <c r="S3334" s="20">
        <v>-0.16896441167040721</v>
      </c>
    </row>
    <row r="3335" spans="1:19" ht="13.5" customHeight="1" x14ac:dyDescent="0.2">
      <c r="A3335" s="6">
        <v>43385</v>
      </c>
      <c r="B3335" s="19">
        <v>43021</v>
      </c>
      <c r="C3335" s="19">
        <v>41565</v>
      </c>
      <c r="D3335" s="16" t="s">
        <v>7</v>
      </c>
      <c r="E3335" s="7">
        <v>7412.4351526200635</v>
      </c>
      <c r="F3335" s="7">
        <v>5067.4351526200635</v>
      </c>
      <c r="G3335" s="32">
        <v>2345</v>
      </c>
      <c r="H3335" s="7">
        <v>7424</v>
      </c>
      <c r="I3335" s="7">
        <v>5552</v>
      </c>
      <c r="J3335" s="32">
        <v>1872</v>
      </c>
      <c r="K3335" s="7">
        <v>6639</v>
      </c>
      <c r="L3335" s="7">
        <v>4992</v>
      </c>
      <c r="M3335" s="32">
        <v>1647</v>
      </c>
      <c r="N3335" s="8">
        <v>-1.5577650026854517E-3</v>
      </c>
      <c r="O3335" s="8">
        <v>-8.7277530147683136E-2</v>
      </c>
      <c r="P3335" s="20">
        <v>0.25267094017094016</v>
      </c>
      <c r="Q3335" s="8">
        <v>4.2976664221199279E-2</v>
      </c>
      <c r="R3335" s="8">
        <v>-1.4906103211697053E-3</v>
      </c>
      <c r="S3335" s="20">
        <v>0.1540354330708662</v>
      </c>
    </row>
    <row r="3336" spans="1:19" ht="13.5" customHeight="1" x14ac:dyDescent="0.2">
      <c r="A3336" s="6">
        <v>43386</v>
      </c>
      <c r="B3336" s="19">
        <v>43022</v>
      </c>
      <c r="C3336" s="19">
        <v>41566</v>
      </c>
      <c r="D3336" s="16" t="s">
        <v>1</v>
      </c>
      <c r="E3336" s="7">
        <v>8043.8319687593175</v>
      </c>
      <c r="F3336" s="7">
        <v>5175.8319687593175</v>
      </c>
      <c r="G3336" s="32">
        <v>2868</v>
      </c>
      <c r="H3336" s="7">
        <v>8572</v>
      </c>
      <c r="I3336" s="7">
        <v>5494</v>
      </c>
      <c r="J3336" s="32">
        <v>3078</v>
      </c>
      <c r="K3336" s="7">
        <v>7576</v>
      </c>
      <c r="L3336" s="7">
        <v>4699</v>
      </c>
      <c r="M3336" s="32">
        <v>2877</v>
      </c>
      <c r="N3336" s="8">
        <v>-6.1615495945016585E-2</v>
      </c>
      <c r="O3336" s="8">
        <v>-5.7911909581485732E-2</v>
      </c>
      <c r="P3336" s="20">
        <v>-6.8226120857699857E-2</v>
      </c>
      <c r="Q3336" s="8">
        <v>-7.6058813604489184E-2</v>
      </c>
      <c r="R3336" s="8">
        <v>3.682531425467106E-2</v>
      </c>
      <c r="S3336" s="20">
        <v>-0.22778675282714056</v>
      </c>
    </row>
    <row r="3337" spans="1:19" ht="13.5" customHeight="1" x14ac:dyDescent="0.2">
      <c r="A3337" s="6">
        <v>43387</v>
      </c>
      <c r="B3337" s="19">
        <v>43023</v>
      </c>
      <c r="C3337" s="19">
        <v>41567</v>
      </c>
      <c r="D3337" s="16" t="s">
        <v>2</v>
      </c>
      <c r="E3337" s="7">
        <v>8170.1865645165908</v>
      </c>
      <c r="F3337" s="7">
        <v>5265.1865645165908</v>
      </c>
      <c r="G3337" s="32">
        <v>2905</v>
      </c>
      <c r="H3337" s="7">
        <v>8552</v>
      </c>
      <c r="I3337" s="7">
        <v>5486</v>
      </c>
      <c r="J3337" s="32">
        <v>3066</v>
      </c>
      <c r="K3337" s="7">
        <v>7606</v>
      </c>
      <c r="L3337" s="7">
        <v>4996</v>
      </c>
      <c r="M3337" s="32">
        <v>2610</v>
      </c>
      <c r="N3337" s="8">
        <v>-4.4646098629958941E-2</v>
      </c>
      <c r="O3337" s="8">
        <v>-4.0250352804121259E-2</v>
      </c>
      <c r="P3337" s="20">
        <v>-5.251141552511418E-2</v>
      </c>
      <c r="Q3337" s="8">
        <v>-7.6084296673460283E-2</v>
      </c>
      <c r="R3337" s="8">
        <v>-6.7559772653101868E-3</v>
      </c>
      <c r="S3337" s="20">
        <v>-0.17984189723320154</v>
      </c>
    </row>
    <row r="3338" spans="1:19" ht="13.5" customHeight="1" x14ac:dyDescent="0.2">
      <c r="A3338" s="6">
        <v>43388</v>
      </c>
      <c r="B3338" s="19">
        <v>43024</v>
      </c>
      <c r="C3338" s="19">
        <v>41568</v>
      </c>
      <c r="D3338" s="16" t="s">
        <v>3</v>
      </c>
      <c r="E3338" s="7">
        <v>8020.2270589515092</v>
      </c>
      <c r="F3338" s="7">
        <v>5115.2270589515092</v>
      </c>
      <c r="G3338" s="32">
        <v>2905</v>
      </c>
      <c r="H3338" s="7">
        <v>7835</v>
      </c>
      <c r="I3338" s="7">
        <v>5490</v>
      </c>
      <c r="J3338" s="32">
        <v>2345</v>
      </c>
      <c r="K3338" s="7">
        <v>6631</v>
      </c>
      <c r="L3338" s="7">
        <v>4856</v>
      </c>
      <c r="M3338" s="32">
        <v>1775</v>
      </c>
      <c r="N3338" s="8">
        <v>2.3640977530505314E-2</v>
      </c>
      <c r="O3338" s="8">
        <v>-6.8264652285699556E-2</v>
      </c>
      <c r="P3338" s="20">
        <v>0.23880597014925375</v>
      </c>
      <c r="Q3338" s="8">
        <v>0.13536623144840165</v>
      </c>
      <c r="R3338" s="8">
        <v>6.7451389597560363E-2</v>
      </c>
      <c r="S3338" s="20">
        <v>0.2786091549295775</v>
      </c>
    </row>
    <row r="3339" spans="1:19" ht="13.5" customHeight="1" x14ac:dyDescent="0.2">
      <c r="A3339" s="6">
        <v>43389</v>
      </c>
      <c r="B3339" s="19">
        <v>43025</v>
      </c>
      <c r="C3339" s="19">
        <v>41569</v>
      </c>
      <c r="D3339" s="16" t="s">
        <v>4</v>
      </c>
      <c r="E3339" s="7">
        <v>5432.5010155587879</v>
      </c>
      <c r="F3339" s="7">
        <v>4164.5010155587879</v>
      </c>
      <c r="G3339" s="32">
        <v>1268</v>
      </c>
      <c r="H3339" s="7">
        <v>6578</v>
      </c>
      <c r="I3339" s="7">
        <v>4795</v>
      </c>
      <c r="J3339" s="32">
        <v>1783</v>
      </c>
      <c r="K3339" s="7">
        <v>6270</v>
      </c>
      <c r="L3339" s="7">
        <v>4140</v>
      </c>
      <c r="M3339" s="32">
        <v>2130</v>
      </c>
      <c r="N3339" s="8">
        <v>-0.17414092192782182</v>
      </c>
      <c r="O3339" s="8">
        <v>-0.13149092480525804</v>
      </c>
      <c r="P3339" s="20">
        <v>-0.28883903533370725</v>
      </c>
      <c r="Q3339" s="8">
        <v>-0.21302317607434629</v>
      </c>
      <c r="R3339" s="8">
        <v>-7.000870577070395E-2</v>
      </c>
      <c r="S3339" s="20">
        <v>-0.47711340206185571</v>
      </c>
    </row>
    <row r="3340" spans="1:19" ht="13.5" customHeight="1" x14ac:dyDescent="0.2">
      <c r="A3340" s="6">
        <v>43390</v>
      </c>
      <c r="B3340" s="19">
        <v>43026</v>
      </c>
      <c r="C3340" s="19">
        <v>41570</v>
      </c>
      <c r="D3340" s="16" t="s">
        <v>5</v>
      </c>
      <c r="E3340" s="7">
        <v>5584.4833322767663</v>
      </c>
      <c r="F3340" s="7">
        <v>4316.4833322767663</v>
      </c>
      <c r="G3340" s="32">
        <v>1268</v>
      </c>
      <c r="H3340" s="7">
        <v>7758</v>
      </c>
      <c r="I3340" s="7">
        <v>5601</v>
      </c>
      <c r="J3340" s="32">
        <v>2157</v>
      </c>
      <c r="K3340" s="7">
        <v>6263</v>
      </c>
      <c r="L3340" s="7">
        <v>4645</v>
      </c>
      <c r="M3340" s="32">
        <v>1618</v>
      </c>
      <c r="N3340" s="8">
        <v>-0.28016456144924384</v>
      </c>
      <c r="O3340" s="8">
        <v>-0.22933702333926687</v>
      </c>
      <c r="P3340" s="20">
        <v>-0.41214649976819662</v>
      </c>
      <c r="Q3340" s="8">
        <v>-0.17205584399158391</v>
      </c>
      <c r="R3340" s="8">
        <v>-0.12763069274923877</v>
      </c>
      <c r="S3340" s="20">
        <v>-0.29437952142459656</v>
      </c>
    </row>
    <row r="3341" spans="1:19" ht="13.5" customHeight="1" x14ac:dyDescent="0.2">
      <c r="A3341" s="6">
        <v>43391</v>
      </c>
      <c r="B3341" s="19">
        <v>43027</v>
      </c>
      <c r="C3341" s="19">
        <v>41571</v>
      </c>
      <c r="D3341" s="16" t="s">
        <v>6</v>
      </c>
      <c r="E3341" s="7">
        <v>6967.5160213681547</v>
      </c>
      <c r="F3341" s="7">
        <v>4628.5160213681547</v>
      </c>
      <c r="G3341" s="32">
        <v>2339</v>
      </c>
      <c r="H3341" s="7">
        <v>7703</v>
      </c>
      <c r="I3341" s="7">
        <v>5154</v>
      </c>
      <c r="J3341" s="32">
        <v>2549</v>
      </c>
      <c r="K3341" s="7">
        <v>6784</v>
      </c>
      <c r="L3341" s="7">
        <v>4667</v>
      </c>
      <c r="M3341" s="32">
        <v>2117</v>
      </c>
      <c r="N3341" s="8">
        <v>-9.5480199744495065E-2</v>
      </c>
      <c r="O3341" s="8">
        <v>-0.10195653446485164</v>
      </c>
      <c r="P3341" s="20">
        <v>-8.238524911730094E-2</v>
      </c>
      <c r="Q3341" s="8">
        <v>-0.11970738832998673</v>
      </c>
      <c r="R3341" s="8">
        <v>-3.5122780619521676E-2</v>
      </c>
      <c r="S3341" s="20">
        <v>-0.24983964079538168</v>
      </c>
    </row>
    <row r="3342" spans="1:19" ht="13.5" customHeight="1" x14ac:dyDescent="0.2">
      <c r="A3342" s="6">
        <v>43392</v>
      </c>
      <c r="B3342" s="19">
        <v>43028</v>
      </c>
      <c r="C3342" s="19">
        <v>41572</v>
      </c>
      <c r="D3342" s="16" t="s">
        <v>7</v>
      </c>
      <c r="E3342" s="7">
        <v>6865.7126931501434</v>
      </c>
      <c r="F3342" s="7">
        <v>4572.7126931501434</v>
      </c>
      <c r="G3342" s="32">
        <v>2293</v>
      </c>
      <c r="H3342" s="7">
        <v>7785</v>
      </c>
      <c r="I3342" s="7">
        <v>5578</v>
      </c>
      <c r="J3342" s="32">
        <v>2207</v>
      </c>
      <c r="K3342" s="7">
        <v>6026</v>
      </c>
      <c r="L3342" s="7">
        <v>4634</v>
      </c>
      <c r="M3342" s="32">
        <v>1392</v>
      </c>
      <c r="N3342" s="8">
        <v>-0.11808443247910805</v>
      </c>
      <c r="O3342" s="8">
        <v>-0.180223611841136</v>
      </c>
      <c r="P3342" s="20">
        <v>3.8966923425464373E-2</v>
      </c>
      <c r="Q3342" s="8">
        <v>-1.8763370994691497E-2</v>
      </c>
      <c r="R3342" s="8">
        <v>-8.5640333303310667E-2</v>
      </c>
      <c r="S3342" s="20">
        <v>0.14879759519038083</v>
      </c>
    </row>
    <row r="3343" spans="1:19" ht="13.5" customHeight="1" x14ac:dyDescent="0.2">
      <c r="A3343" s="6">
        <v>43393</v>
      </c>
      <c r="B3343" s="19">
        <v>43029</v>
      </c>
      <c r="C3343" s="19">
        <v>41573</v>
      </c>
      <c r="D3343" s="16" t="s">
        <v>1</v>
      </c>
      <c r="E3343" s="7">
        <v>7656.4040979340934</v>
      </c>
      <c r="F3343" s="7">
        <v>4876.4040979340934</v>
      </c>
      <c r="G3343" s="32">
        <v>2780</v>
      </c>
      <c r="H3343" s="7">
        <v>8625</v>
      </c>
      <c r="I3343" s="7">
        <v>5446</v>
      </c>
      <c r="J3343" s="32">
        <v>3179</v>
      </c>
      <c r="K3343" s="7">
        <v>7057</v>
      </c>
      <c r="L3343" s="7">
        <v>4448</v>
      </c>
      <c r="M3343" s="32">
        <v>2609</v>
      </c>
      <c r="N3343" s="8">
        <v>-0.1123009741525689</v>
      </c>
      <c r="O3343" s="8">
        <v>-0.10458977268929615</v>
      </c>
      <c r="P3343" s="20">
        <v>-0.12551116703365839</v>
      </c>
      <c r="Q3343" s="8">
        <v>-3.4014118353003608E-2</v>
      </c>
      <c r="R3343" s="8">
        <v>1.5917520402936036E-2</v>
      </c>
      <c r="S3343" s="20">
        <v>-0.11068458093410105</v>
      </c>
    </row>
    <row r="3344" spans="1:19" ht="13.5" customHeight="1" x14ac:dyDescent="0.2">
      <c r="A3344" s="6">
        <v>43394</v>
      </c>
      <c r="B3344" s="19">
        <v>43030</v>
      </c>
      <c r="C3344" s="19">
        <v>41574</v>
      </c>
      <c r="D3344" s="16" t="s">
        <v>2</v>
      </c>
      <c r="E3344" s="7">
        <v>7638.5821244446306</v>
      </c>
      <c r="F3344" s="7">
        <v>4831.5821244446306</v>
      </c>
      <c r="G3344" s="32">
        <v>2807</v>
      </c>
      <c r="H3344" s="7">
        <v>7490</v>
      </c>
      <c r="I3344" s="7">
        <v>4585</v>
      </c>
      <c r="J3344" s="32">
        <v>2905</v>
      </c>
      <c r="K3344" s="7">
        <v>6996</v>
      </c>
      <c r="L3344" s="7">
        <v>4788</v>
      </c>
      <c r="M3344" s="32">
        <v>2208</v>
      </c>
      <c r="N3344" s="8">
        <v>1.9837399792340449E-2</v>
      </c>
      <c r="O3344" s="8">
        <v>5.3780179813441853E-2</v>
      </c>
      <c r="P3344" s="20">
        <v>-3.3734939759036187E-2</v>
      </c>
      <c r="Q3344" s="8">
        <v>-5.252020287216197E-2</v>
      </c>
      <c r="R3344" s="8">
        <v>-4.1352753086382865E-2</v>
      </c>
      <c r="S3344" s="20">
        <v>-7.1144937127729957E-2</v>
      </c>
    </row>
    <row r="3345" spans="1:19" ht="13.5" customHeight="1" x14ac:dyDescent="0.2">
      <c r="A3345" s="6">
        <v>43395</v>
      </c>
      <c r="B3345" s="19">
        <v>43031</v>
      </c>
      <c r="C3345" s="19">
        <v>41575</v>
      </c>
      <c r="D3345" s="16" t="s">
        <v>3</v>
      </c>
      <c r="E3345" s="7">
        <v>7555.2656079570042</v>
      </c>
      <c r="F3345" s="7">
        <v>5112.2656079570042</v>
      </c>
      <c r="G3345" s="32">
        <v>2443</v>
      </c>
      <c r="H3345" s="7">
        <v>7679</v>
      </c>
      <c r="I3345" s="7">
        <v>5402</v>
      </c>
      <c r="J3345" s="32">
        <v>2277</v>
      </c>
      <c r="K3345" s="7">
        <v>5560</v>
      </c>
      <c r="L3345" s="7">
        <v>4242</v>
      </c>
      <c r="M3345" s="32">
        <v>1318</v>
      </c>
      <c r="N3345" s="8">
        <v>-1.6113347055996319E-2</v>
      </c>
      <c r="O3345" s="8">
        <v>-5.3634652358940382E-2</v>
      </c>
      <c r="P3345" s="20">
        <v>7.2902942468159759E-2</v>
      </c>
      <c r="Q3345" s="8">
        <v>8.412478231554088E-2</v>
      </c>
      <c r="R3345" s="8">
        <v>4.289384087250192E-2</v>
      </c>
      <c r="S3345" s="20">
        <v>0.18190614417029516</v>
      </c>
    </row>
    <row r="3346" spans="1:19" ht="13.5" customHeight="1" x14ac:dyDescent="0.2">
      <c r="A3346" s="6">
        <v>43396</v>
      </c>
      <c r="B3346" s="19">
        <v>43032</v>
      </c>
      <c r="C3346" s="19">
        <v>41576</v>
      </c>
      <c r="D3346" s="16" t="s">
        <v>4</v>
      </c>
      <c r="E3346" s="7">
        <v>5728.2842477513541</v>
      </c>
      <c r="F3346" s="7">
        <v>4418.2842477513541</v>
      </c>
      <c r="G3346" s="32">
        <v>1310</v>
      </c>
      <c r="H3346" s="7">
        <v>5907</v>
      </c>
      <c r="I3346" s="7">
        <v>4084</v>
      </c>
      <c r="J3346" s="32">
        <v>1823</v>
      </c>
      <c r="K3346" s="7">
        <v>5829</v>
      </c>
      <c r="L3346" s="7">
        <v>3856</v>
      </c>
      <c r="M3346" s="32">
        <v>1973</v>
      </c>
      <c r="N3346" s="8">
        <v>-3.0254909810165209E-2</v>
      </c>
      <c r="O3346" s="8">
        <v>8.1852166442545116E-2</v>
      </c>
      <c r="P3346" s="20">
        <v>-0.28140427866154694</v>
      </c>
      <c r="Q3346" s="8">
        <v>-8.9302981279593907E-2</v>
      </c>
      <c r="R3346" s="8">
        <v>5.0721580915898734E-2</v>
      </c>
      <c r="S3346" s="20">
        <v>-0.37170263788968827</v>
      </c>
    </row>
    <row r="3347" spans="1:19" ht="13.5" customHeight="1" x14ac:dyDescent="0.2">
      <c r="A3347" s="6">
        <v>43397</v>
      </c>
      <c r="B3347" s="19">
        <v>43033</v>
      </c>
      <c r="C3347" s="19">
        <v>41577</v>
      </c>
      <c r="D3347" s="16" t="s">
        <v>5</v>
      </c>
      <c r="E3347" s="7">
        <v>7248.260302030546</v>
      </c>
      <c r="F3347" s="7">
        <v>4957.260302030546</v>
      </c>
      <c r="G3347" s="32">
        <v>2291</v>
      </c>
      <c r="H3347" s="7">
        <v>7457</v>
      </c>
      <c r="I3347" s="7">
        <v>5323</v>
      </c>
      <c r="J3347" s="32">
        <v>2134</v>
      </c>
      <c r="K3347" s="7">
        <v>5995</v>
      </c>
      <c r="L3347" s="7">
        <v>4534</v>
      </c>
      <c r="M3347" s="32">
        <v>1461</v>
      </c>
      <c r="N3347" s="8">
        <v>-2.7992449774635109E-2</v>
      </c>
      <c r="O3347" s="8">
        <v>-6.8709317672262626E-2</v>
      </c>
      <c r="P3347" s="20">
        <v>7.3570759137769448E-2</v>
      </c>
      <c r="Q3347" s="8">
        <v>9.3746838996611626E-2</v>
      </c>
      <c r="R3347" s="8">
        <v>-1.2497947802680098E-2</v>
      </c>
      <c r="S3347" s="20">
        <v>0.42563783447417558</v>
      </c>
    </row>
    <row r="3348" spans="1:19" ht="13.5" customHeight="1" x14ac:dyDescent="0.2">
      <c r="A3348" s="6">
        <v>43398</v>
      </c>
      <c r="B3348" s="19">
        <v>43034</v>
      </c>
      <c r="C3348" s="19">
        <v>41578</v>
      </c>
      <c r="D3348" s="16" t="s">
        <v>6</v>
      </c>
      <c r="E3348" s="7">
        <v>7386.1258420962795</v>
      </c>
      <c r="F3348" s="7">
        <v>4949.1258420962795</v>
      </c>
      <c r="G3348" s="32">
        <v>2437</v>
      </c>
      <c r="H3348" s="7">
        <v>7752</v>
      </c>
      <c r="I3348" s="7">
        <v>5092</v>
      </c>
      <c r="J3348" s="32">
        <v>2660</v>
      </c>
      <c r="K3348" s="7">
        <v>6478</v>
      </c>
      <c r="L3348" s="7">
        <v>4518</v>
      </c>
      <c r="M3348" s="32">
        <v>1960</v>
      </c>
      <c r="N3348" s="8">
        <v>-4.7197388790469641E-2</v>
      </c>
      <c r="O3348" s="8">
        <v>-2.8058554183762907E-2</v>
      </c>
      <c r="P3348" s="20">
        <v>-8.3834586466165373E-2</v>
      </c>
      <c r="Q3348" s="8">
        <v>-2.2223213913651119E-2</v>
      </c>
      <c r="R3348" s="8">
        <v>4.3019144804273823E-2</v>
      </c>
      <c r="S3348" s="20">
        <v>-0.13243147027411895</v>
      </c>
    </row>
    <row r="3349" spans="1:19" ht="13.5" customHeight="1" x14ac:dyDescent="0.2">
      <c r="A3349" s="6">
        <v>43399</v>
      </c>
      <c r="B3349" s="19">
        <v>43035</v>
      </c>
      <c r="C3349" s="19">
        <v>41579</v>
      </c>
      <c r="D3349" s="16" t="s">
        <v>7</v>
      </c>
      <c r="E3349" s="7">
        <v>7218.9179881640885</v>
      </c>
      <c r="F3349" s="7">
        <v>4813.9179881640885</v>
      </c>
      <c r="G3349" s="32">
        <v>2405</v>
      </c>
      <c r="H3349" s="7">
        <v>7187</v>
      </c>
      <c r="I3349" s="7">
        <v>5102</v>
      </c>
      <c r="J3349" s="32">
        <v>2085</v>
      </c>
      <c r="K3349" s="7">
        <v>6482</v>
      </c>
      <c r="L3349" s="7">
        <v>4988</v>
      </c>
      <c r="M3349" s="32">
        <v>1494</v>
      </c>
      <c r="N3349" s="8">
        <v>4.441072514830724E-3</v>
      </c>
      <c r="O3349" s="8">
        <v>-5.6464526036046903E-2</v>
      </c>
      <c r="P3349" s="20">
        <v>0.1534772182254196</v>
      </c>
      <c r="Q3349" s="8">
        <v>3.2601628974980423E-2</v>
      </c>
      <c r="R3349" s="8">
        <v>1.7956859413002402E-2</v>
      </c>
      <c r="S3349" s="20">
        <v>6.321839080459779E-2</v>
      </c>
    </row>
    <row r="3350" spans="1:19" ht="13.5" customHeight="1" x14ac:dyDescent="0.2">
      <c r="A3350" s="6">
        <v>43400</v>
      </c>
      <c r="B3350" s="19">
        <v>43036</v>
      </c>
      <c r="C3350" s="19">
        <v>41580</v>
      </c>
      <c r="D3350" s="16" t="s">
        <v>1</v>
      </c>
      <c r="E3350" s="7">
        <v>7686.6190523563409</v>
      </c>
      <c r="F3350" s="7">
        <v>5036.6190523563409</v>
      </c>
      <c r="G3350" s="32">
        <v>2650</v>
      </c>
      <c r="H3350" s="7">
        <v>7953</v>
      </c>
      <c r="I3350" s="7">
        <v>4886</v>
      </c>
      <c r="J3350" s="32">
        <v>3067</v>
      </c>
      <c r="K3350" s="7">
        <v>6925</v>
      </c>
      <c r="L3350" s="7">
        <v>4486</v>
      </c>
      <c r="M3350" s="32">
        <v>2439</v>
      </c>
      <c r="N3350" s="8">
        <v>-3.3494398043965701E-2</v>
      </c>
      <c r="O3350" s="8">
        <v>3.0826658280053376E-2</v>
      </c>
      <c r="P3350" s="20">
        <v>-0.13596348223019239</v>
      </c>
      <c r="Q3350" s="8">
        <v>-3.893235154334318E-2</v>
      </c>
      <c r="R3350" s="8">
        <v>6.2802078994796506E-2</v>
      </c>
      <c r="S3350" s="20">
        <v>-0.18686713715863756</v>
      </c>
    </row>
    <row r="3351" spans="1:19" ht="13.5" customHeight="1" x14ac:dyDescent="0.2">
      <c r="A3351" s="6">
        <v>43401</v>
      </c>
      <c r="B3351" s="19">
        <v>43037</v>
      </c>
      <c r="C3351" s="19">
        <v>41581</v>
      </c>
      <c r="D3351" s="16" t="s">
        <v>2</v>
      </c>
      <c r="E3351" s="7">
        <v>7395.0002708348175</v>
      </c>
      <c r="F3351" s="7">
        <v>4889.0002708348175</v>
      </c>
      <c r="G3351" s="32">
        <v>2506</v>
      </c>
      <c r="H3351" s="7">
        <v>7529</v>
      </c>
      <c r="I3351" s="7">
        <v>4421</v>
      </c>
      <c r="J3351" s="32">
        <v>3108</v>
      </c>
      <c r="K3351" s="7">
        <v>6853</v>
      </c>
      <c r="L3351" s="7">
        <v>4590</v>
      </c>
      <c r="M3351" s="32">
        <v>2263</v>
      </c>
      <c r="N3351" s="8">
        <v>-1.7797812347613573E-2</v>
      </c>
      <c r="O3351" s="8">
        <v>0.10585846433721269</v>
      </c>
      <c r="P3351" s="20">
        <v>-0.19369369369369371</v>
      </c>
      <c r="Q3351" s="8">
        <v>-6.0833087270152686E-2</v>
      </c>
      <c r="R3351" s="8">
        <v>3.7123519481293554E-2</v>
      </c>
      <c r="S3351" s="20">
        <v>-0.20696202531645569</v>
      </c>
    </row>
    <row r="3352" spans="1:19" ht="13.5" customHeight="1" x14ac:dyDescent="0.2">
      <c r="A3352" s="6">
        <v>43402</v>
      </c>
      <c r="B3352" s="19">
        <v>43038</v>
      </c>
      <c r="C3352" s="19">
        <v>41582</v>
      </c>
      <c r="D3352" s="16" t="s">
        <v>3</v>
      </c>
      <c r="E3352" s="7">
        <v>6715.1525912229154</v>
      </c>
      <c r="F3352" s="7">
        <v>4613.1525912229154</v>
      </c>
      <c r="G3352" s="32">
        <v>2102</v>
      </c>
      <c r="H3352" s="7">
        <v>6434</v>
      </c>
      <c r="I3352" s="7">
        <v>4184</v>
      </c>
      <c r="J3352" s="32">
        <v>2250</v>
      </c>
      <c r="K3352" s="7">
        <v>5755</v>
      </c>
      <c r="L3352" s="7">
        <v>4352</v>
      </c>
      <c r="M3352" s="32">
        <v>1403</v>
      </c>
      <c r="N3352" s="8">
        <v>4.3697947034957219E-2</v>
      </c>
      <c r="O3352" s="8">
        <v>0.10256993098062028</v>
      </c>
      <c r="P3352" s="20">
        <v>-6.5777777777777824E-2</v>
      </c>
      <c r="Q3352" s="8">
        <v>4.2078304038317027E-2</v>
      </c>
      <c r="R3352" s="8">
        <v>2.2871971446322803E-2</v>
      </c>
      <c r="S3352" s="20">
        <v>8.6866597724922334E-2</v>
      </c>
    </row>
    <row r="3353" spans="1:19" ht="13.5" customHeight="1" x14ac:dyDescent="0.2">
      <c r="A3353" s="6">
        <v>43403</v>
      </c>
      <c r="B3353" s="19">
        <v>43039</v>
      </c>
      <c r="C3353" s="19">
        <v>41583</v>
      </c>
      <c r="D3353" s="16" t="s">
        <v>4</v>
      </c>
      <c r="E3353" s="7">
        <v>5482.7242118777613</v>
      </c>
      <c r="F3353" s="7">
        <v>3893.7242118777613</v>
      </c>
      <c r="G3353" s="32">
        <v>1589</v>
      </c>
      <c r="H3353" s="7">
        <v>6527</v>
      </c>
      <c r="I3353" s="7">
        <v>4504</v>
      </c>
      <c r="J3353" s="32">
        <v>2023</v>
      </c>
      <c r="K3353" s="7">
        <v>5844</v>
      </c>
      <c r="L3353" s="7">
        <v>3937</v>
      </c>
      <c r="M3353" s="32">
        <v>1907</v>
      </c>
      <c r="N3353" s="8">
        <v>-0.15999322630952029</v>
      </c>
      <c r="O3353" s="8">
        <v>-0.13549640055999967</v>
      </c>
      <c r="P3353" s="20">
        <v>-0.2145328719723183</v>
      </c>
      <c r="Q3353" s="8">
        <v>-0.18569371574665661</v>
      </c>
      <c r="R3353" s="8">
        <v>-0.15464085716939613</v>
      </c>
      <c r="S3353" s="20">
        <v>-0.25293841090738134</v>
      </c>
    </row>
    <row r="3354" spans="1:19" ht="13.5" customHeight="1" x14ac:dyDescent="0.2">
      <c r="A3354" s="6">
        <v>43404</v>
      </c>
      <c r="B3354" s="19">
        <v>43040</v>
      </c>
      <c r="C3354" s="19">
        <v>41584</v>
      </c>
      <c r="D3354" s="16" t="s">
        <v>5</v>
      </c>
      <c r="E3354" s="7">
        <v>6784.5764632236906</v>
      </c>
      <c r="F3354" s="7">
        <v>4684.5764632236906</v>
      </c>
      <c r="G3354" s="32">
        <v>2100</v>
      </c>
      <c r="H3354" s="7">
        <v>7612</v>
      </c>
      <c r="I3354" s="7">
        <v>5333</v>
      </c>
      <c r="J3354" s="32">
        <v>2279</v>
      </c>
      <c r="K3354" s="7">
        <v>5870</v>
      </c>
      <c r="L3354" s="7">
        <v>4312</v>
      </c>
      <c r="M3354" s="32">
        <v>1558</v>
      </c>
      <c r="N3354" s="8">
        <v>-0.10869988659699281</v>
      </c>
      <c r="O3354" s="8">
        <v>-0.12158701233382885</v>
      </c>
      <c r="P3354" s="20">
        <v>-7.854322071083808E-2</v>
      </c>
      <c r="Q3354" s="8">
        <v>-6.3550522674438836E-2</v>
      </c>
      <c r="R3354" s="8">
        <v>-0.11960600202524141</v>
      </c>
      <c r="S3354" s="20">
        <v>9.1476091476091481E-2</v>
      </c>
    </row>
    <row r="3355" spans="1:19" ht="13.5" customHeight="1" x14ac:dyDescent="0.2">
      <c r="A3355" s="6">
        <v>43405</v>
      </c>
      <c r="B3355" s="19">
        <v>43041</v>
      </c>
      <c r="C3355" s="19">
        <v>41585</v>
      </c>
      <c r="D3355" s="16" t="s">
        <v>6</v>
      </c>
      <c r="E3355" s="7">
        <v>7272.0383342437572</v>
      </c>
      <c r="F3355" s="7">
        <v>4872.0383342437572</v>
      </c>
      <c r="G3355" s="32">
        <v>2400</v>
      </c>
      <c r="H3355" s="7">
        <v>7853</v>
      </c>
      <c r="I3355" s="7">
        <v>4818</v>
      </c>
      <c r="J3355" s="32">
        <v>3035</v>
      </c>
      <c r="K3355" s="7">
        <v>6577</v>
      </c>
      <c r="L3355" s="7">
        <v>4417</v>
      </c>
      <c r="M3355" s="32">
        <v>2160</v>
      </c>
      <c r="N3355" s="8">
        <v>-7.3979583058225273E-2</v>
      </c>
      <c r="O3355" s="8">
        <v>1.1215926576122248E-2</v>
      </c>
      <c r="P3355" s="20">
        <v>-0.20922570016474462</v>
      </c>
      <c r="Q3355" s="8">
        <v>-4.1765933028889535E-2</v>
      </c>
      <c r="R3355" s="8">
        <v>9.3305022257628156E-3</v>
      </c>
      <c r="S3355" s="20">
        <v>-0.13106444605358436</v>
      </c>
    </row>
    <row r="3356" spans="1:19" ht="13.5" customHeight="1" x14ac:dyDescent="0.2">
      <c r="A3356" s="6">
        <v>43406</v>
      </c>
      <c r="B3356" s="19">
        <v>43042</v>
      </c>
      <c r="C3356" s="19">
        <v>41586</v>
      </c>
      <c r="D3356" s="16" t="s">
        <v>7</v>
      </c>
      <c r="E3356" s="7">
        <v>6973.4097216882174</v>
      </c>
      <c r="F3356" s="7">
        <v>4711.4097216882174</v>
      </c>
      <c r="G3356" s="32">
        <v>2262</v>
      </c>
      <c r="H3356" s="7">
        <v>7421</v>
      </c>
      <c r="I3356" s="7">
        <v>5333</v>
      </c>
      <c r="J3356" s="32">
        <v>2088</v>
      </c>
      <c r="K3356" s="7">
        <v>5987</v>
      </c>
      <c r="L3356" s="7">
        <v>4418</v>
      </c>
      <c r="M3356" s="32">
        <v>1569</v>
      </c>
      <c r="N3356" s="8">
        <v>-6.0314011361242814E-2</v>
      </c>
      <c r="O3356" s="8">
        <v>-0.11655546189982802</v>
      </c>
      <c r="P3356" s="20">
        <v>8.3333333333333259E-2</v>
      </c>
      <c r="Q3356" s="8">
        <v>-3.3350468299387703E-2</v>
      </c>
      <c r="R3356" s="8">
        <v>-8.5695765245833999E-2</v>
      </c>
      <c r="S3356" s="20">
        <v>9.7525473071324642E-2</v>
      </c>
    </row>
    <row r="3357" spans="1:19" ht="13.5" customHeight="1" x14ac:dyDescent="0.2">
      <c r="A3357" s="6">
        <v>43407</v>
      </c>
      <c r="B3357" s="19">
        <v>43043</v>
      </c>
      <c r="C3357" s="19">
        <v>41587</v>
      </c>
      <c r="D3357" s="16" t="s">
        <v>1</v>
      </c>
      <c r="E3357" s="7">
        <v>7428.2198372668072</v>
      </c>
      <c r="F3357" s="7">
        <v>5078.2198372668072</v>
      </c>
      <c r="G3357" s="32">
        <v>2350</v>
      </c>
      <c r="H3357" s="7">
        <v>8169</v>
      </c>
      <c r="I3357" s="7">
        <v>4800</v>
      </c>
      <c r="J3357" s="32">
        <v>3369</v>
      </c>
      <c r="K3357" s="7">
        <v>6955</v>
      </c>
      <c r="L3357" s="7">
        <v>4367</v>
      </c>
      <c r="M3357" s="32">
        <v>2588</v>
      </c>
      <c r="N3357" s="8">
        <v>-9.0681865924004512E-2</v>
      </c>
      <c r="O3357" s="8">
        <v>5.796246609725153E-2</v>
      </c>
      <c r="P3357" s="20">
        <v>-0.30246363906203622</v>
      </c>
      <c r="Q3357" s="8">
        <v>-3.7258801949024978E-3</v>
      </c>
      <c r="R3357" s="8">
        <v>0.11978386709301159</v>
      </c>
      <c r="S3357" s="20">
        <v>-0.19548099965765153</v>
      </c>
    </row>
    <row r="3358" spans="1:19" ht="13.5" customHeight="1" x14ac:dyDescent="0.2">
      <c r="A3358" s="6">
        <v>43408</v>
      </c>
      <c r="B3358" s="19">
        <v>43044</v>
      </c>
      <c r="C3358" s="19">
        <v>41588</v>
      </c>
      <c r="D3358" s="16" t="s">
        <v>2</v>
      </c>
      <c r="E3358" s="7">
        <v>7404.7956689396378</v>
      </c>
      <c r="F3358" s="7">
        <v>4884.7956689396378</v>
      </c>
      <c r="G3358" s="32">
        <v>2520</v>
      </c>
      <c r="H3358" s="7">
        <v>8116</v>
      </c>
      <c r="I3358" s="7">
        <v>4875</v>
      </c>
      <c r="J3358" s="32">
        <v>3241</v>
      </c>
      <c r="K3358" s="7">
        <v>7201</v>
      </c>
      <c r="L3358" s="7">
        <v>4945</v>
      </c>
      <c r="M3358" s="32">
        <v>2256</v>
      </c>
      <c r="N3358" s="8">
        <v>-8.7629907720596645E-2</v>
      </c>
      <c r="O3358" s="8">
        <v>2.0093679876180826E-3</v>
      </c>
      <c r="P3358" s="20">
        <v>-0.22246220302375808</v>
      </c>
      <c r="Q3358" s="8">
        <v>-8.0263859279637528E-2</v>
      </c>
      <c r="R3358" s="8">
        <v>-1.5559115489794828E-2</v>
      </c>
      <c r="S3358" s="20">
        <v>-0.18420200712204593</v>
      </c>
    </row>
    <row r="3359" spans="1:19" ht="13.5" customHeight="1" x14ac:dyDescent="0.2">
      <c r="A3359" s="6">
        <v>43409</v>
      </c>
      <c r="B3359" s="19">
        <v>43045</v>
      </c>
      <c r="C3359" s="19">
        <v>41589</v>
      </c>
      <c r="D3359" s="16" t="s">
        <v>3</v>
      </c>
      <c r="E3359" s="7">
        <v>6942.5613625807255</v>
      </c>
      <c r="F3359" s="7">
        <v>5095.5613625807255</v>
      </c>
      <c r="G3359" s="32">
        <v>1847</v>
      </c>
      <c r="H3359" s="7">
        <v>6976</v>
      </c>
      <c r="I3359" s="7">
        <v>4632</v>
      </c>
      <c r="J3359" s="32">
        <v>2344</v>
      </c>
      <c r="K3359" s="7">
        <v>5501</v>
      </c>
      <c r="L3359" s="7">
        <v>4182</v>
      </c>
      <c r="M3359" s="32">
        <v>1319</v>
      </c>
      <c r="N3359" s="8">
        <v>-4.793382657579448E-3</v>
      </c>
      <c r="O3359" s="8">
        <v>0.10007801437407715</v>
      </c>
      <c r="P3359" s="20">
        <v>-0.21203071672354945</v>
      </c>
      <c r="Q3359" s="8">
        <v>3.7286921048965471E-2</v>
      </c>
      <c r="R3359" s="8">
        <v>5.8707949840167251E-2</v>
      </c>
      <c r="S3359" s="20">
        <v>-1.7553191489361741E-2</v>
      </c>
    </row>
    <row r="3360" spans="1:19" ht="13.5" customHeight="1" x14ac:dyDescent="0.2">
      <c r="A3360" s="6">
        <v>43410</v>
      </c>
      <c r="B3360" s="19">
        <v>43046</v>
      </c>
      <c r="C3360" s="19">
        <v>41590</v>
      </c>
      <c r="D3360" s="16" t="s">
        <v>4</v>
      </c>
      <c r="E3360" s="7">
        <v>6184.7610640675994</v>
      </c>
      <c r="F3360" s="7">
        <v>4440.7610640675994</v>
      </c>
      <c r="G3360" s="32">
        <v>1744</v>
      </c>
      <c r="H3360" s="7">
        <v>5910</v>
      </c>
      <c r="I3360" s="7">
        <v>3904</v>
      </c>
      <c r="J3360" s="32">
        <v>2006</v>
      </c>
      <c r="K3360" s="7">
        <v>5901</v>
      </c>
      <c r="L3360" s="7">
        <v>3952</v>
      </c>
      <c r="M3360" s="32">
        <v>1949</v>
      </c>
      <c r="N3360" s="8">
        <v>4.6490873784703846E-2</v>
      </c>
      <c r="O3360" s="8">
        <v>0.13749002665665966</v>
      </c>
      <c r="P3360" s="20">
        <v>-0.13060817547357928</v>
      </c>
      <c r="Q3360" s="8">
        <v>-6.6451160140739707E-2</v>
      </c>
      <c r="R3360" s="8">
        <v>-2.1427707345174185E-2</v>
      </c>
      <c r="S3360" s="20">
        <v>-0.16435074269286054</v>
      </c>
    </row>
    <row r="3361" spans="1:19" ht="13.5" customHeight="1" x14ac:dyDescent="0.2">
      <c r="A3361" s="6">
        <v>43411</v>
      </c>
      <c r="B3361" s="19">
        <v>43047</v>
      </c>
      <c r="C3361" s="19">
        <v>41591</v>
      </c>
      <c r="D3361" s="16" t="s">
        <v>5</v>
      </c>
      <c r="E3361" s="7">
        <v>6729.9143497561308</v>
      </c>
      <c r="F3361" s="7">
        <v>4979.9143497561308</v>
      </c>
      <c r="G3361" s="32">
        <v>1750</v>
      </c>
      <c r="H3361" s="7">
        <v>7443</v>
      </c>
      <c r="I3361" s="7">
        <v>5099</v>
      </c>
      <c r="J3361" s="32">
        <v>2344</v>
      </c>
      <c r="K3361" s="7">
        <v>6200</v>
      </c>
      <c r="L3361" s="7">
        <v>4674</v>
      </c>
      <c r="M3361" s="32">
        <v>1526</v>
      </c>
      <c r="N3361" s="8">
        <v>-9.5806213925012651E-2</v>
      </c>
      <c r="O3361" s="8">
        <v>-2.3354706853082829E-2</v>
      </c>
      <c r="P3361" s="20">
        <v>-0.2534129692832765</v>
      </c>
      <c r="Q3361" s="8">
        <v>-3.0981138500729699E-4</v>
      </c>
      <c r="R3361" s="8">
        <v>6.2465851194444255E-3</v>
      </c>
      <c r="S3361" s="20">
        <v>-1.8508132361188978E-2</v>
      </c>
    </row>
    <row r="3362" spans="1:19" ht="13.5" customHeight="1" x14ac:dyDescent="0.2">
      <c r="A3362" s="6">
        <v>43412</v>
      </c>
      <c r="B3362" s="19">
        <v>43048</v>
      </c>
      <c r="C3362" s="19">
        <v>41592</v>
      </c>
      <c r="D3362" s="16" t="s">
        <v>6</v>
      </c>
      <c r="E3362" s="7">
        <v>7244.7147167490202</v>
      </c>
      <c r="F3362" s="7">
        <v>5049.7147167490202</v>
      </c>
      <c r="G3362" s="32">
        <v>2195</v>
      </c>
      <c r="H3362" s="7">
        <v>7656</v>
      </c>
      <c r="I3362" s="7">
        <v>4587</v>
      </c>
      <c r="J3362" s="32">
        <v>3069</v>
      </c>
      <c r="K3362" s="7">
        <v>6307</v>
      </c>
      <c r="L3362" s="7">
        <v>4483</v>
      </c>
      <c r="M3362" s="32">
        <v>1824</v>
      </c>
      <c r="N3362" s="8">
        <v>-5.3720648282520878E-2</v>
      </c>
      <c r="O3362" s="8">
        <v>0.1008752380093787</v>
      </c>
      <c r="P3362" s="20">
        <v>-0.2847833170413816</v>
      </c>
      <c r="Q3362" s="8">
        <v>-2.5986190273054599E-2</v>
      </c>
      <c r="R3362" s="8">
        <v>5.0055046111253887E-2</v>
      </c>
      <c r="S3362" s="20">
        <v>-0.16508178014454167</v>
      </c>
    </row>
    <row r="3363" spans="1:19" ht="13.5" customHeight="1" x14ac:dyDescent="0.2">
      <c r="A3363" s="6">
        <v>43413</v>
      </c>
      <c r="B3363" s="19">
        <v>43049</v>
      </c>
      <c r="C3363" s="19">
        <v>41593</v>
      </c>
      <c r="D3363" s="16" t="s">
        <v>7</v>
      </c>
      <c r="E3363" s="7">
        <v>7128.9130689930053</v>
      </c>
      <c r="F3363" s="7">
        <v>5229.9130689930053</v>
      </c>
      <c r="G3363" s="32">
        <v>1899</v>
      </c>
      <c r="H3363" s="7">
        <v>7523</v>
      </c>
      <c r="I3363" s="7">
        <v>5148</v>
      </c>
      <c r="J3363" s="32">
        <v>2375</v>
      </c>
      <c r="K3363" s="7">
        <v>6265</v>
      </c>
      <c r="L3363" s="7">
        <v>4895</v>
      </c>
      <c r="M3363" s="32">
        <v>1370</v>
      </c>
      <c r="N3363" s="8">
        <v>-5.2384279011962631E-2</v>
      </c>
      <c r="O3363" s="8">
        <v>1.5911629563520879E-2</v>
      </c>
      <c r="P3363" s="20">
        <v>-0.20042105263157894</v>
      </c>
      <c r="Q3363" s="8">
        <v>2.7072910098401515E-2</v>
      </c>
      <c r="R3363" s="8">
        <v>4.1400451810634342E-2</v>
      </c>
      <c r="S3363" s="20">
        <v>-1.0422094841063045E-2</v>
      </c>
    </row>
    <row r="3364" spans="1:19" ht="13.5" customHeight="1" x14ac:dyDescent="0.2">
      <c r="A3364" s="6">
        <v>43414</v>
      </c>
      <c r="B3364" s="19">
        <v>43050</v>
      </c>
      <c r="C3364" s="19">
        <v>41594</v>
      </c>
      <c r="D3364" s="16" t="s">
        <v>1</v>
      </c>
      <c r="E3364" s="7">
        <v>7828.859168367966</v>
      </c>
      <c r="F3364" s="7">
        <v>5019.859168367966</v>
      </c>
      <c r="G3364" s="32">
        <v>2809</v>
      </c>
      <c r="H3364" s="7">
        <v>8619</v>
      </c>
      <c r="I3364" s="7">
        <v>5028</v>
      </c>
      <c r="J3364" s="32">
        <v>3591</v>
      </c>
      <c r="K3364" s="7">
        <v>6993</v>
      </c>
      <c r="L3364" s="7">
        <v>4464</v>
      </c>
      <c r="M3364" s="32">
        <v>2529</v>
      </c>
      <c r="N3364" s="8">
        <v>-9.1674304633024062E-2</v>
      </c>
      <c r="O3364" s="8">
        <v>-1.6190993699352063E-3</v>
      </c>
      <c r="P3364" s="20">
        <v>-0.21776663881927039</v>
      </c>
      <c r="Q3364" s="8">
        <v>1.1088617895901542E-2</v>
      </c>
      <c r="R3364" s="8">
        <v>3.6090643625999119E-2</v>
      </c>
      <c r="S3364" s="20">
        <v>-3.0710835058661123E-2</v>
      </c>
    </row>
    <row r="3365" spans="1:19" ht="13.5" customHeight="1" x14ac:dyDescent="0.2">
      <c r="A3365" s="6">
        <v>43415</v>
      </c>
      <c r="B3365" s="19">
        <v>43051</v>
      </c>
      <c r="C3365" s="19">
        <v>41595</v>
      </c>
      <c r="D3365" s="16" t="s">
        <v>2</v>
      </c>
      <c r="E3365" s="7">
        <v>7662.8481595421208</v>
      </c>
      <c r="F3365" s="7">
        <v>4978.8481595421208</v>
      </c>
      <c r="G3365" s="32">
        <v>2684</v>
      </c>
      <c r="H3365" s="7">
        <v>8320</v>
      </c>
      <c r="I3365" s="7">
        <v>4780</v>
      </c>
      <c r="J3365" s="32">
        <v>3540</v>
      </c>
      <c r="K3365" s="7">
        <v>7490</v>
      </c>
      <c r="L3365" s="7">
        <v>5018</v>
      </c>
      <c r="M3365" s="32">
        <v>2472</v>
      </c>
      <c r="N3365" s="8">
        <v>-7.8984596208879765E-2</v>
      </c>
      <c r="O3365" s="8">
        <v>4.1600033377012791E-2</v>
      </c>
      <c r="P3365" s="20">
        <v>-0.24180790960451981</v>
      </c>
      <c r="Q3365" s="8">
        <v>-2.7433918068013652E-2</v>
      </c>
      <c r="R3365" s="8">
        <v>-8.1975777804540462E-3</v>
      </c>
      <c r="S3365" s="20">
        <v>-6.1210213361315158E-2</v>
      </c>
    </row>
    <row r="3366" spans="1:19" ht="13.5" customHeight="1" x14ac:dyDescent="0.2">
      <c r="A3366" s="6">
        <v>43416</v>
      </c>
      <c r="B3366" s="19">
        <v>43052</v>
      </c>
      <c r="C3366" s="19">
        <v>41596</v>
      </c>
      <c r="D3366" s="16" t="s">
        <v>3</v>
      </c>
      <c r="E3366" s="7">
        <v>7051.0404413926453</v>
      </c>
      <c r="F3366" s="7">
        <v>4926.0404413926453</v>
      </c>
      <c r="G3366" s="32">
        <v>2125</v>
      </c>
      <c r="H3366" s="7">
        <v>7327</v>
      </c>
      <c r="I3366" s="7">
        <v>4858</v>
      </c>
      <c r="J3366" s="32">
        <v>2469</v>
      </c>
      <c r="K3366" s="7">
        <v>5871</v>
      </c>
      <c r="L3366" s="7">
        <v>4432</v>
      </c>
      <c r="M3366" s="32">
        <v>1439</v>
      </c>
      <c r="N3366" s="8">
        <v>-3.7663376362406797E-2</v>
      </c>
      <c r="O3366" s="8">
        <v>1.4005854547683327E-2</v>
      </c>
      <c r="P3366" s="20">
        <v>-0.13932766302146615</v>
      </c>
      <c r="Q3366" s="8">
        <v>4.5217972338073675E-2</v>
      </c>
      <c r="R3366" s="8">
        <v>4.0786064101551833E-2</v>
      </c>
      <c r="S3366" s="20">
        <v>5.5638350720317975E-2</v>
      </c>
    </row>
    <row r="3367" spans="1:19" ht="13.5" customHeight="1" x14ac:dyDescent="0.2">
      <c r="A3367" s="6">
        <v>43417</v>
      </c>
      <c r="B3367" s="19">
        <v>43053</v>
      </c>
      <c r="C3367" s="19">
        <v>41597</v>
      </c>
      <c r="D3367" s="16" t="s">
        <v>4</v>
      </c>
      <c r="E3367" s="7">
        <v>6335.51840280342</v>
      </c>
      <c r="F3367" s="7">
        <v>4605.51840280342</v>
      </c>
      <c r="G3367" s="32">
        <v>1730</v>
      </c>
      <c r="H3367" s="7">
        <v>6508</v>
      </c>
      <c r="I3367" s="7">
        <v>4256</v>
      </c>
      <c r="J3367" s="32">
        <v>2252</v>
      </c>
      <c r="K3367" s="7">
        <v>5841</v>
      </c>
      <c r="L3367" s="7">
        <v>3885</v>
      </c>
      <c r="M3367" s="32">
        <v>1956</v>
      </c>
      <c r="N3367" s="8">
        <v>-2.6503011247169583E-2</v>
      </c>
      <c r="O3367" s="8">
        <v>8.2123684869224611E-2</v>
      </c>
      <c r="P3367" s="20">
        <v>-0.23179396092362348</v>
      </c>
      <c r="Q3367" s="8">
        <v>-0.12128732277345078</v>
      </c>
      <c r="R3367" s="8">
        <v>-4.42999786670637E-2</v>
      </c>
      <c r="S3367" s="20">
        <v>-0.27645336679213717</v>
      </c>
    </row>
    <row r="3368" spans="1:19" ht="13.5" customHeight="1" x14ac:dyDescent="0.2">
      <c r="A3368" s="6">
        <v>43418</v>
      </c>
      <c r="B3368" s="19">
        <v>43054</v>
      </c>
      <c r="C3368" s="19">
        <v>41598</v>
      </c>
      <c r="D3368" s="16" t="s">
        <v>5</v>
      </c>
      <c r="E3368" s="7">
        <v>6632.0216616359157</v>
      </c>
      <c r="F3368" s="7">
        <v>4681.0216616359157</v>
      </c>
      <c r="G3368" s="32">
        <v>1951</v>
      </c>
      <c r="H3368" s="7">
        <v>7680</v>
      </c>
      <c r="I3368" s="7">
        <v>5320</v>
      </c>
      <c r="J3368" s="32">
        <v>2360</v>
      </c>
      <c r="K3368" s="7">
        <v>6449</v>
      </c>
      <c r="L3368" s="7">
        <v>4629</v>
      </c>
      <c r="M3368" s="32">
        <v>1820</v>
      </c>
      <c r="N3368" s="8">
        <v>-0.13645551280782342</v>
      </c>
      <c r="O3368" s="8">
        <v>-0.12010871021881286</v>
      </c>
      <c r="P3368" s="20">
        <v>-0.17330508474576267</v>
      </c>
      <c r="Q3368" s="8">
        <v>-5.1619954006018043E-2</v>
      </c>
      <c r="R3368" s="8">
        <v>-4.0970772047548509E-2</v>
      </c>
      <c r="S3368" s="20">
        <v>-7.6231060606060552E-2</v>
      </c>
    </row>
    <row r="3369" spans="1:19" ht="13.5" customHeight="1" x14ac:dyDescent="0.2">
      <c r="A3369" s="6">
        <v>43419</v>
      </c>
      <c r="B3369" s="19">
        <v>43055</v>
      </c>
      <c r="C3369" s="19">
        <v>41599</v>
      </c>
      <c r="D3369" s="16" t="s">
        <v>6</v>
      </c>
      <c r="E3369" s="7">
        <v>7622.7834869569651</v>
      </c>
      <c r="F3369" s="7">
        <v>5176.7834869569651</v>
      </c>
      <c r="G3369" s="32">
        <v>2446</v>
      </c>
      <c r="H3369" s="7">
        <v>7882</v>
      </c>
      <c r="I3369" s="7">
        <v>4739</v>
      </c>
      <c r="J3369" s="32">
        <v>3143</v>
      </c>
      <c r="K3369" s="7">
        <v>6851</v>
      </c>
      <c r="L3369" s="7">
        <v>4545</v>
      </c>
      <c r="M3369" s="32">
        <v>2306</v>
      </c>
      <c r="N3369" s="8">
        <v>-3.2887149586784403E-2</v>
      </c>
      <c r="O3369" s="8">
        <v>9.2378874648019638E-2</v>
      </c>
      <c r="P3369" s="20">
        <v>-0.22176264715240213</v>
      </c>
      <c r="Q3369" s="8">
        <v>-2.3220978093674405E-2</v>
      </c>
      <c r="R3369" s="8">
        <v>7.0468049412110156E-2</v>
      </c>
      <c r="S3369" s="20">
        <v>-0.17587601078167114</v>
      </c>
    </row>
    <row r="3370" spans="1:19" ht="13.5" customHeight="1" x14ac:dyDescent="0.2">
      <c r="A3370" s="6">
        <v>43420</v>
      </c>
      <c r="B3370" s="19">
        <v>43056</v>
      </c>
      <c r="C3370" s="19">
        <v>41600</v>
      </c>
      <c r="D3370" s="16" t="s">
        <v>7</v>
      </c>
      <c r="E3370" s="7">
        <v>7312.9537101497726</v>
      </c>
      <c r="F3370" s="7">
        <v>5136.9537101497726</v>
      </c>
      <c r="G3370" s="32">
        <v>2176</v>
      </c>
      <c r="H3370" s="7">
        <v>7707</v>
      </c>
      <c r="I3370" s="7">
        <v>5353</v>
      </c>
      <c r="J3370" s="32">
        <v>2354</v>
      </c>
      <c r="K3370" s="7">
        <v>6719</v>
      </c>
      <c r="L3370" s="7">
        <v>5095</v>
      </c>
      <c r="M3370" s="32">
        <v>1624</v>
      </c>
      <c r="N3370" s="8">
        <v>-5.1128362508139014E-2</v>
      </c>
      <c r="O3370" s="8">
        <v>-4.0359852391224971E-2</v>
      </c>
      <c r="P3370" s="20">
        <v>-7.5615972812234533E-2</v>
      </c>
      <c r="Q3370" s="8">
        <v>-2.636749964721441E-2</v>
      </c>
      <c r="R3370" s="8">
        <v>7.6409788446003546E-3</v>
      </c>
      <c r="S3370" s="20">
        <v>-9.8217985909656025E-2</v>
      </c>
    </row>
    <row r="3371" spans="1:19" ht="13.5" customHeight="1" x14ac:dyDescent="0.2">
      <c r="A3371" s="6">
        <v>43421</v>
      </c>
      <c r="B3371" s="19">
        <v>43057</v>
      </c>
      <c r="C3371" s="19">
        <v>41601</v>
      </c>
      <c r="D3371" s="16" t="s">
        <v>1</v>
      </c>
      <c r="E3371" s="7">
        <v>8426.5106806187014</v>
      </c>
      <c r="F3371" s="7">
        <v>5338.5106806187014</v>
      </c>
      <c r="G3371" s="32">
        <v>3088</v>
      </c>
      <c r="H3371" s="7">
        <v>8476</v>
      </c>
      <c r="I3371" s="7">
        <v>4848</v>
      </c>
      <c r="J3371" s="32">
        <v>3628</v>
      </c>
      <c r="K3371" s="7">
        <v>7358</v>
      </c>
      <c r="L3371" s="7">
        <v>4490</v>
      </c>
      <c r="M3371" s="32">
        <v>2868</v>
      </c>
      <c r="N3371" s="8">
        <v>-5.8387587755189818E-3</v>
      </c>
      <c r="O3371" s="8">
        <v>0.10117794567217442</v>
      </c>
      <c r="P3371" s="20">
        <v>-0.14884233737596475</v>
      </c>
      <c r="Q3371" s="8">
        <v>4.7422085844462503E-2</v>
      </c>
      <c r="R3371" s="8">
        <v>9.9137467699959014E-2</v>
      </c>
      <c r="S3371" s="20">
        <v>-3.1367628607277265E-2</v>
      </c>
    </row>
    <row r="3372" spans="1:19" ht="13.5" customHeight="1" x14ac:dyDescent="0.2">
      <c r="A3372" s="6">
        <v>43422</v>
      </c>
      <c r="B3372" s="19">
        <v>43058</v>
      </c>
      <c r="C3372" s="19">
        <v>41602</v>
      </c>
      <c r="D3372" s="16" t="s">
        <v>2</v>
      </c>
      <c r="E3372" s="7">
        <v>7693.3085474316376</v>
      </c>
      <c r="F3372" s="7">
        <v>4948.3085474316376</v>
      </c>
      <c r="G3372" s="32">
        <v>2745</v>
      </c>
      <c r="H3372" s="7">
        <v>8294</v>
      </c>
      <c r="I3372" s="7">
        <v>4883</v>
      </c>
      <c r="J3372" s="32">
        <v>3411</v>
      </c>
      <c r="K3372" s="7">
        <v>7405</v>
      </c>
      <c r="L3372" s="7">
        <v>4553</v>
      </c>
      <c r="M3372" s="32">
        <v>2852</v>
      </c>
      <c r="N3372" s="8">
        <v>-7.242481945603596E-2</v>
      </c>
      <c r="O3372" s="8">
        <v>1.3374676926405371E-2</v>
      </c>
      <c r="P3372" s="20">
        <v>-0.19525065963060684</v>
      </c>
      <c r="Q3372" s="8">
        <v>-7.82041040700171E-2</v>
      </c>
      <c r="R3372" s="8">
        <v>-1.6631846694825536E-2</v>
      </c>
      <c r="S3372" s="20">
        <v>-0.17169583584791792</v>
      </c>
    </row>
    <row r="3373" spans="1:19" ht="13.5" customHeight="1" x14ac:dyDescent="0.2">
      <c r="A3373" s="6">
        <v>43423</v>
      </c>
      <c r="B3373" s="19">
        <v>43059</v>
      </c>
      <c r="C3373" s="19">
        <v>41603</v>
      </c>
      <c r="D3373" s="16" t="s">
        <v>3</v>
      </c>
      <c r="E3373" s="7">
        <v>7140.9249553362197</v>
      </c>
      <c r="F3373" s="7">
        <v>5000.9249553362197</v>
      </c>
      <c r="G3373" s="32">
        <v>2140</v>
      </c>
      <c r="H3373" s="7">
        <v>7629</v>
      </c>
      <c r="I3373" s="7">
        <v>4912</v>
      </c>
      <c r="J3373" s="32">
        <v>2717</v>
      </c>
      <c r="K3373" s="7">
        <v>6086</v>
      </c>
      <c r="L3373" s="7">
        <v>4562</v>
      </c>
      <c r="M3373" s="32">
        <v>1524</v>
      </c>
      <c r="N3373" s="8">
        <v>-6.3976280595593127E-2</v>
      </c>
      <c r="O3373" s="8">
        <v>1.8103614685712532E-2</v>
      </c>
      <c r="P3373" s="20">
        <v>-0.21236658078763337</v>
      </c>
      <c r="Q3373" s="8">
        <v>8.7560913088062797E-2</v>
      </c>
      <c r="R3373" s="8">
        <v>0.12128362227269496</v>
      </c>
      <c r="S3373" s="20">
        <v>1.6144349477682729E-2</v>
      </c>
    </row>
    <row r="3374" spans="1:19" ht="13.5" customHeight="1" x14ac:dyDescent="0.2">
      <c r="A3374" s="6">
        <v>43424</v>
      </c>
      <c r="B3374" s="19">
        <v>43060</v>
      </c>
      <c r="C3374" s="19">
        <v>41604</v>
      </c>
      <c r="D3374" s="16" t="s">
        <v>4</v>
      </c>
      <c r="E3374" s="7">
        <v>7220.4177844188762</v>
      </c>
      <c r="F3374" s="7">
        <v>5221.4177844188762</v>
      </c>
      <c r="G3374" s="32">
        <v>1999</v>
      </c>
      <c r="H3374" s="7">
        <v>6815</v>
      </c>
      <c r="I3374" s="7">
        <v>4617</v>
      </c>
      <c r="J3374" s="32">
        <v>2198</v>
      </c>
      <c r="K3374" s="7">
        <v>6320</v>
      </c>
      <c r="L3374" s="7">
        <v>4009</v>
      </c>
      <c r="M3374" s="32">
        <v>2311</v>
      </c>
      <c r="N3374" s="8">
        <v>5.9489036598514566E-2</v>
      </c>
      <c r="O3374" s="8">
        <v>0.13091136764541389</v>
      </c>
      <c r="P3374" s="20">
        <v>-9.0536851683348463E-2</v>
      </c>
      <c r="Q3374" s="8">
        <v>-2.938327941673935E-2</v>
      </c>
      <c r="R3374" s="8">
        <v>4.1160076653813826E-2</v>
      </c>
      <c r="S3374" s="20">
        <v>-0.1753300330033003</v>
      </c>
    </row>
    <row r="3375" spans="1:19" ht="13.5" customHeight="1" x14ac:dyDescent="0.2">
      <c r="A3375" s="6">
        <v>43425</v>
      </c>
      <c r="B3375" s="19">
        <v>43061</v>
      </c>
      <c r="C3375" s="19">
        <v>41605</v>
      </c>
      <c r="D3375" s="16" t="s">
        <v>5</v>
      </c>
      <c r="E3375" s="7">
        <v>7687.5578314844588</v>
      </c>
      <c r="F3375" s="7">
        <v>5385.5578314844588</v>
      </c>
      <c r="G3375" s="32">
        <v>2302</v>
      </c>
      <c r="H3375" s="7">
        <v>8440</v>
      </c>
      <c r="I3375" s="7">
        <v>5309</v>
      </c>
      <c r="J3375" s="32">
        <v>3131</v>
      </c>
      <c r="K3375" s="7">
        <v>6298</v>
      </c>
      <c r="L3375" s="7">
        <v>4332</v>
      </c>
      <c r="M3375" s="32">
        <v>1966</v>
      </c>
      <c r="N3375" s="8">
        <v>-8.9151915700893536E-2</v>
      </c>
      <c r="O3375" s="8">
        <v>1.4420386416360564E-2</v>
      </c>
      <c r="P3375" s="20">
        <v>-0.26477163845416796</v>
      </c>
      <c r="Q3375" s="8">
        <v>0.12654716170639779</v>
      </c>
      <c r="R3375" s="8">
        <v>0.11157024385644143</v>
      </c>
      <c r="S3375" s="20">
        <v>0.16321374431531077</v>
      </c>
    </row>
    <row r="3376" spans="1:19" ht="13.5" customHeight="1" x14ac:dyDescent="0.2">
      <c r="A3376" s="6">
        <v>43426</v>
      </c>
      <c r="B3376" s="19">
        <v>43062</v>
      </c>
      <c r="C3376" s="19">
        <v>41606</v>
      </c>
      <c r="D3376" s="16" t="s">
        <v>6</v>
      </c>
      <c r="E3376" s="7">
        <v>7807.4318118180163</v>
      </c>
      <c r="F3376" s="7">
        <v>5301.4318118180163</v>
      </c>
      <c r="G3376" s="32">
        <v>2506</v>
      </c>
      <c r="H3376" s="7">
        <v>7687</v>
      </c>
      <c r="I3376" s="7">
        <v>4509</v>
      </c>
      <c r="J3376" s="32">
        <v>3178</v>
      </c>
      <c r="K3376" s="7">
        <v>6349</v>
      </c>
      <c r="L3376" s="7">
        <v>4194</v>
      </c>
      <c r="M3376" s="32">
        <v>2155</v>
      </c>
      <c r="N3376" s="8">
        <v>1.5666945728895154E-2</v>
      </c>
      <c r="O3376" s="8">
        <v>0.17574446924329479</v>
      </c>
      <c r="P3376" s="20">
        <v>-0.21145374449339205</v>
      </c>
      <c r="Q3376" s="8">
        <v>6.2814022844815742E-2</v>
      </c>
      <c r="R3376" s="8">
        <v>0.16566222775242223</v>
      </c>
      <c r="S3376" s="20">
        <v>-0.10436025732666188</v>
      </c>
    </row>
    <row r="3377" spans="1:19" ht="13.5" customHeight="1" x14ac:dyDescent="0.2">
      <c r="A3377" s="6">
        <v>43427</v>
      </c>
      <c r="B3377" s="19">
        <v>43063</v>
      </c>
      <c r="C3377" s="19">
        <v>41607</v>
      </c>
      <c r="D3377" s="16" t="s">
        <v>7</v>
      </c>
      <c r="E3377" s="7">
        <v>7334.0821946264641</v>
      </c>
      <c r="F3377" s="7">
        <v>5379.0821946264641</v>
      </c>
      <c r="G3377" s="32">
        <v>1955</v>
      </c>
      <c r="H3377" s="7">
        <v>7343</v>
      </c>
      <c r="I3377" s="7">
        <v>5111</v>
      </c>
      <c r="J3377" s="32">
        <v>2232</v>
      </c>
      <c r="K3377" s="7">
        <v>5344</v>
      </c>
      <c r="L3377" s="7">
        <v>3958</v>
      </c>
      <c r="M3377" s="32">
        <v>1386</v>
      </c>
      <c r="N3377" s="8">
        <v>-1.2144634854331926E-3</v>
      </c>
      <c r="O3377" s="8">
        <v>5.2452004427013144E-2</v>
      </c>
      <c r="P3377" s="20">
        <v>-0.12410394265232971</v>
      </c>
      <c r="Q3377" s="8">
        <v>6.5845399596928367E-2</v>
      </c>
      <c r="R3377" s="8">
        <v>0.15679186981214288</v>
      </c>
      <c r="S3377" s="20">
        <v>-0.12371134020618557</v>
      </c>
    </row>
    <row r="3378" spans="1:19" ht="13.5" customHeight="1" x14ac:dyDescent="0.2">
      <c r="A3378" s="6">
        <v>43428</v>
      </c>
      <c r="B3378" s="19">
        <v>43064</v>
      </c>
      <c r="C3378" s="19">
        <v>41608</v>
      </c>
      <c r="D3378" s="16" t="s">
        <v>1</v>
      </c>
      <c r="E3378" s="7">
        <v>7153.114267053048</v>
      </c>
      <c r="F3378" s="7">
        <v>4531.114267053048</v>
      </c>
      <c r="G3378" s="32">
        <v>2622</v>
      </c>
      <c r="H3378" s="7">
        <v>8111</v>
      </c>
      <c r="I3378" s="7">
        <v>4726</v>
      </c>
      <c r="J3378" s="32">
        <v>3385</v>
      </c>
      <c r="K3378" s="7">
        <v>6640</v>
      </c>
      <c r="L3378" s="7">
        <v>3761</v>
      </c>
      <c r="M3378" s="32">
        <v>2879</v>
      </c>
      <c r="N3378" s="8">
        <v>-0.11809711909098164</v>
      </c>
      <c r="O3378" s="8">
        <v>-4.1236930373878988E-2</v>
      </c>
      <c r="P3378" s="20">
        <v>-0.22540620384047272</v>
      </c>
      <c r="Q3378" s="8">
        <v>-8.2214456585449902E-4</v>
      </c>
      <c r="R3378" s="8">
        <v>7.6529880506782666E-2</v>
      </c>
      <c r="S3378" s="20">
        <v>-0.11118644067796613</v>
      </c>
    </row>
    <row r="3379" spans="1:19" ht="13.5" customHeight="1" x14ac:dyDescent="0.2">
      <c r="A3379" s="6">
        <v>43429</v>
      </c>
      <c r="B3379" s="19">
        <v>43065</v>
      </c>
      <c r="C3379" s="19">
        <v>41609</v>
      </c>
      <c r="D3379" s="16" t="s">
        <v>2</v>
      </c>
      <c r="E3379" s="7">
        <v>7440.8324707042857</v>
      </c>
      <c r="F3379" s="7">
        <v>5107.8324707042857</v>
      </c>
      <c r="G3379" s="32">
        <v>2333</v>
      </c>
      <c r="H3379" s="7">
        <v>8761</v>
      </c>
      <c r="I3379" s="7">
        <v>4661</v>
      </c>
      <c r="J3379" s="32">
        <v>4100</v>
      </c>
      <c r="K3379" s="7">
        <v>7524</v>
      </c>
      <c r="L3379" s="7">
        <v>4732</v>
      </c>
      <c r="M3379" s="32">
        <v>2792</v>
      </c>
      <c r="N3379" s="8">
        <v>-0.15068685415999483</v>
      </c>
      <c r="O3379" s="8">
        <v>9.5866224137370892E-2</v>
      </c>
      <c r="P3379" s="20">
        <v>-0.43097560975609761</v>
      </c>
      <c r="Q3379" s="8">
        <v>-3.6536000167773475E-2</v>
      </c>
      <c r="R3379" s="8">
        <v>5.1427021552961305E-2</v>
      </c>
      <c r="S3379" s="20">
        <v>-0.18568935427574174</v>
      </c>
    </row>
    <row r="3380" spans="1:19" ht="13.5" customHeight="1" x14ac:dyDescent="0.2">
      <c r="A3380" s="6">
        <v>43430</v>
      </c>
      <c r="B3380" s="19">
        <v>43066</v>
      </c>
      <c r="C3380" s="19">
        <v>41610</v>
      </c>
      <c r="D3380" s="16" t="s">
        <v>3</v>
      </c>
      <c r="E3380" s="7">
        <v>6786.4266474812976</v>
      </c>
      <c r="F3380" s="7">
        <v>4666.4266474812976</v>
      </c>
      <c r="G3380" s="32">
        <v>2120</v>
      </c>
      <c r="H3380" s="7">
        <v>6945</v>
      </c>
      <c r="I3380" s="7">
        <v>4484</v>
      </c>
      <c r="J3380" s="32">
        <v>2461</v>
      </c>
      <c r="K3380" s="7">
        <v>6110</v>
      </c>
      <c r="L3380" s="7">
        <v>4569</v>
      </c>
      <c r="M3380" s="32">
        <v>1541</v>
      </c>
      <c r="N3380" s="8">
        <v>-2.2832736143801657E-2</v>
      </c>
      <c r="O3380" s="8">
        <v>4.0683908894134202E-2</v>
      </c>
      <c r="P3380" s="20">
        <v>-0.13856156034132472</v>
      </c>
      <c r="Q3380" s="8">
        <v>7.4651884003372526E-2</v>
      </c>
      <c r="R3380" s="8">
        <v>5.3607280984713901E-2</v>
      </c>
      <c r="S3380" s="20">
        <v>0.12407211028632026</v>
      </c>
    </row>
    <row r="3381" spans="1:19" ht="13.5" customHeight="1" x14ac:dyDescent="0.2">
      <c r="A3381" s="6">
        <v>43431</v>
      </c>
      <c r="B3381" s="19">
        <v>43067</v>
      </c>
      <c r="C3381" s="19">
        <v>41611</v>
      </c>
      <c r="D3381" s="16" t="s">
        <v>4</v>
      </c>
      <c r="E3381" s="7">
        <v>5844.7621763534744</v>
      </c>
      <c r="F3381" s="7">
        <v>4027.7621763534744</v>
      </c>
      <c r="G3381" s="32">
        <v>1817</v>
      </c>
      <c r="H3381" s="7">
        <v>5993</v>
      </c>
      <c r="I3381" s="7">
        <v>3804</v>
      </c>
      <c r="J3381" s="32">
        <v>2189</v>
      </c>
      <c r="K3381" s="7">
        <v>5756</v>
      </c>
      <c r="L3381" s="7">
        <v>3409</v>
      </c>
      <c r="M3381" s="32">
        <v>2347</v>
      </c>
      <c r="N3381" s="8">
        <v>-2.47351616296555E-2</v>
      </c>
      <c r="O3381" s="8">
        <v>5.882286444623408E-2</v>
      </c>
      <c r="P3381" s="20">
        <v>-0.16994061215166745</v>
      </c>
      <c r="Q3381" s="8">
        <v>-1.9006012696630714E-2</v>
      </c>
      <c r="R3381" s="8">
        <v>4.8896400092050651E-2</v>
      </c>
      <c r="S3381" s="20">
        <v>-0.14211520302171865</v>
      </c>
    </row>
    <row r="3382" spans="1:19" ht="13.5" customHeight="1" x14ac:dyDescent="0.2">
      <c r="A3382" s="6">
        <v>43432</v>
      </c>
      <c r="B3382" s="19">
        <v>43068</v>
      </c>
      <c r="C3382" s="19">
        <v>41612</v>
      </c>
      <c r="D3382" s="16" t="s">
        <v>5</v>
      </c>
      <c r="E3382" s="7">
        <v>6039.9600712400061</v>
      </c>
      <c r="F3382" s="7">
        <v>4072.9600712400061</v>
      </c>
      <c r="G3382" s="32">
        <v>1967</v>
      </c>
      <c r="H3382" s="7">
        <v>6611</v>
      </c>
      <c r="I3382" s="7">
        <v>4466</v>
      </c>
      <c r="J3382" s="32">
        <v>2145</v>
      </c>
      <c r="K3382" s="7">
        <v>5955</v>
      </c>
      <c r="L3382" s="7">
        <v>4046</v>
      </c>
      <c r="M3382" s="32">
        <v>1909</v>
      </c>
      <c r="N3382" s="8">
        <v>-8.6377239261835381E-2</v>
      </c>
      <c r="O3382" s="8">
        <v>-8.8007149296908671E-2</v>
      </c>
      <c r="P3382" s="20">
        <v>-8.2983682983682971E-2</v>
      </c>
      <c r="Q3382" s="8">
        <v>-9.030341059884206E-3</v>
      </c>
      <c r="R3382" s="8">
        <v>-1.7616963039072342E-2</v>
      </c>
      <c r="S3382" s="20">
        <v>9.2355053873780513E-3</v>
      </c>
    </row>
    <row r="3383" spans="1:19" ht="13.5" customHeight="1" x14ac:dyDescent="0.2">
      <c r="A3383" s="6">
        <v>43433</v>
      </c>
      <c r="B3383" s="19">
        <v>43069</v>
      </c>
      <c r="C3383" s="19">
        <v>41613</v>
      </c>
      <c r="D3383" s="16" t="s">
        <v>6</v>
      </c>
      <c r="E3383" s="7">
        <v>6456.9923634534653</v>
      </c>
      <c r="F3383" s="7">
        <v>4377.9923634534653</v>
      </c>
      <c r="G3383" s="32">
        <v>2079</v>
      </c>
      <c r="H3383" s="7">
        <v>7429</v>
      </c>
      <c r="I3383" s="7">
        <v>4004</v>
      </c>
      <c r="J3383" s="32">
        <v>3425</v>
      </c>
      <c r="K3383" s="7">
        <v>5846</v>
      </c>
      <c r="L3383" s="7">
        <v>3804</v>
      </c>
      <c r="M3383" s="32">
        <v>2042</v>
      </c>
      <c r="N3383" s="8">
        <v>-0.13083963340241411</v>
      </c>
      <c r="O3383" s="8">
        <v>9.3404686177189111E-2</v>
      </c>
      <c r="P3383" s="20">
        <v>-0.39299270072992698</v>
      </c>
      <c r="Q3383" s="8">
        <v>-0.13734236961209545</v>
      </c>
      <c r="R3383" s="8">
        <v>-3.3982267552192136E-2</v>
      </c>
      <c r="S3383" s="20">
        <v>-0.29597019979681682</v>
      </c>
    </row>
    <row r="3384" spans="1:19" ht="13.5" customHeight="1" x14ac:dyDescent="0.2">
      <c r="A3384" s="6">
        <v>43434</v>
      </c>
      <c r="B3384" s="19">
        <v>43070</v>
      </c>
      <c r="C3384" s="19">
        <v>41614</v>
      </c>
      <c r="D3384" s="16" t="s">
        <v>7</v>
      </c>
      <c r="E3384" s="7">
        <v>6853.3250428463425</v>
      </c>
      <c r="F3384" s="7">
        <v>4297.3250428463425</v>
      </c>
      <c r="G3384" s="32">
        <v>2556</v>
      </c>
      <c r="H3384" s="7">
        <v>7778</v>
      </c>
      <c r="I3384" s="7">
        <v>5021</v>
      </c>
      <c r="J3384" s="32">
        <v>2757</v>
      </c>
      <c r="K3384" s="7">
        <v>5852</v>
      </c>
      <c r="L3384" s="7">
        <v>4050</v>
      </c>
      <c r="M3384" s="32">
        <v>1802</v>
      </c>
      <c r="N3384" s="8">
        <v>-0.11888338353736916</v>
      </c>
      <c r="O3384" s="8">
        <v>-0.14412964691369401</v>
      </c>
      <c r="P3384" s="20">
        <v>-7.2905331882480939E-2</v>
      </c>
      <c r="Q3384" s="8">
        <v>7.5875202958609389E-2</v>
      </c>
      <c r="R3384" s="8">
        <v>3.3756324957022521E-2</v>
      </c>
      <c r="S3384" s="20">
        <v>0.1549932218707637</v>
      </c>
    </row>
    <row r="3385" spans="1:19" ht="13.5" customHeight="1" x14ac:dyDescent="0.2">
      <c r="A3385" s="6">
        <v>43435</v>
      </c>
      <c r="B3385" s="19">
        <v>43071</v>
      </c>
      <c r="C3385" s="19">
        <v>41615</v>
      </c>
      <c r="D3385" s="16" t="s">
        <v>1</v>
      </c>
      <c r="E3385" s="7">
        <v>7061.5994409298546</v>
      </c>
      <c r="F3385" s="7">
        <v>4460.5994409298546</v>
      </c>
      <c r="G3385" s="32">
        <v>2601</v>
      </c>
      <c r="H3385" s="7">
        <v>7765</v>
      </c>
      <c r="I3385" s="7">
        <v>4337</v>
      </c>
      <c r="J3385" s="32">
        <v>3428</v>
      </c>
      <c r="K3385" s="7">
        <v>6155</v>
      </c>
      <c r="L3385" s="7">
        <v>3242</v>
      </c>
      <c r="M3385" s="32">
        <v>2913</v>
      </c>
      <c r="N3385" s="8">
        <v>-9.0586034651660707E-2</v>
      </c>
      <c r="O3385" s="8">
        <v>2.8498833509304822E-2</v>
      </c>
      <c r="P3385" s="20">
        <v>-0.24124854142357055</v>
      </c>
      <c r="Q3385" s="8">
        <v>-7.9236525808015212E-3</v>
      </c>
      <c r="R3385" s="8">
        <v>0.11878591445444053</v>
      </c>
      <c r="S3385" s="20">
        <v>-0.16927499201533058</v>
      </c>
    </row>
    <row r="3386" spans="1:19" ht="13.5" customHeight="1" x14ac:dyDescent="0.2">
      <c r="A3386" s="6">
        <v>43436</v>
      </c>
      <c r="B3386" s="19">
        <v>43072</v>
      </c>
      <c r="C3386" s="19">
        <v>41616</v>
      </c>
      <c r="D3386" s="16" t="s">
        <v>2</v>
      </c>
      <c r="E3386" s="7">
        <v>7172.795163803271</v>
      </c>
      <c r="F3386" s="7">
        <v>4760.795163803271</v>
      </c>
      <c r="G3386" s="32">
        <v>2412</v>
      </c>
      <c r="H3386" s="7">
        <v>7502</v>
      </c>
      <c r="I3386" s="7">
        <v>4282</v>
      </c>
      <c r="J3386" s="32">
        <v>3220</v>
      </c>
      <c r="K3386" s="7">
        <v>6338</v>
      </c>
      <c r="L3386" s="7">
        <v>3630</v>
      </c>
      <c r="M3386" s="32">
        <v>2708</v>
      </c>
      <c r="N3386" s="8">
        <v>-4.3882276219238792E-2</v>
      </c>
      <c r="O3386" s="8">
        <v>0.11181577856218383</v>
      </c>
      <c r="P3386" s="20">
        <v>-0.2509316770186335</v>
      </c>
      <c r="Q3386" s="8">
        <v>-2.6889816333839245E-2</v>
      </c>
      <c r="R3386" s="8">
        <v>6.6725333588006031E-2</v>
      </c>
      <c r="S3386" s="20">
        <v>-0.17056396148555708</v>
      </c>
    </row>
    <row r="3387" spans="1:19" ht="13.5" customHeight="1" x14ac:dyDescent="0.2">
      <c r="A3387" s="6">
        <v>43437</v>
      </c>
      <c r="B3387" s="19">
        <v>43073</v>
      </c>
      <c r="C3387" s="19">
        <v>41617</v>
      </c>
      <c r="D3387" s="16" t="s">
        <v>3</v>
      </c>
      <c r="E3387" s="7">
        <v>7605.937208238709</v>
      </c>
      <c r="F3387" s="7">
        <v>5091.937208238709</v>
      </c>
      <c r="G3387" s="32">
        <v>2514</v>
      </c>
      <c r="H3387" s="7">
        <v>7697</v>
      </c>
      <c r="I3387" s="7">
        <v>4489</v>
      </c>
      <c r="J3387" s="32">
        <v>3208</v>
      </c>
      <c r="K3387" s="7">
        <v>5481</v>
      </c>
      <c r="L3387" s="7">
        <v>3864</v>
      </c>
      <c r="M3387" s="32">
        <v>1617</v>
      </c>
      <c r="N3387" s="8">
        <v>-1.1830946051876179E-2</v>
      </c>
      <c r="O3387" s="8">
        <v>0.13431437029153681</v>
      </c>
      <c r="P3387" s="20">
        <v>-0.21633416458852872</v>
      </c>
      <c r="Q3387" s="8">
        <v>0.2417856666512177</v>
      </c>
      <c r="R3387" s="8">
        <v>0.25386289294230702</v>
      </c>
      <c r="S3387" s="20">
        <v>0.21802325581395343</v>
      </c>
    </row>
    <row r="3388" spans="1:19" ht="13.5" customHeight="1" x14ac:dyDescent="0.2">
      <c r="A3388" s="6">
        <v>43438</v>
      </c>
      <c r="B3388" s="19">
        <v>43074</v>
      </c>
      <c r="C3388" s="19">
        <v>41618</v>
      </c>
      <c r="D3388" s="16" t="s">
        <v>4</v>
      </c>
      <c r="E3388" s="7">
        <v>5264.4404832219207</v>
      </c>
      <c r="F3388" s="7">
        <v>3543.4404832219207</v>
      </c>
      <c r="G3388" s="32">
        <v>1721</v>
      </c>
      <c r="H3388" s="7">
        <v>5984</v>
      </c>
      <c r="I3388" s="7">
        <v>3464</v>
      </c>
      <c r="J3388" s="32">
        <v>2520</v>
      </c>
      <c r="K3388" s="7">
        <v>5896</v>
      </c>
      <c r="L3388" s="7">
        <v>3389</v>
      </c>
      <c r="M3388" s="32">
        <v>2507</v>
      </c>
      <c r="N3388" s="8">
        <v>-0.12024724545088228</v>
      </c>
      <c r="O3388" s="8">
        <v>2.2933164902402048E-2</v>
      </c>
      <c r="P3388" s="20">
        <v>-0.31706349206349205</v>
      </c>
      <c r="Q3388" s="8">
        <v>-1.5992433042631649E-2</v>
      </c>
      <c r="R3388" s="8">
        <v>0.12669013774941829</v>
      </c>
      <c r="S3388" s="20">
        <v>-0.2195011337868481</v>
      </c>
    </row>
    <row r="3389" spans="1:19" ht="13.5" customHeight="1" x14ac:dyDescent="0.2">
      <c r="A3389" s="6">
        <v>43439</v>
      </c>
      <c r="B3389" s="19">
        <v>43075</v>
      </c>
      <c r="C3389" s="19">
        <v>41619</v>
      </c>
      <c r="D3389" s="16" t="s">
        <v>5</v>
      </c>
      <c r="E3389" s="7">
        <v>6085.007119673407</v>
      </c>
      <c r="F3389" s="7">
        <v>4557.007119673407</v>
      </c>
      <c r="G3389" s="32">
        <v>1528</v>
      </c>
      <c r="H3389" s="7">
        <v>7183</v>
      </c>
      <c r="I3389" s="7">
        <v>4627</v>
      </c>
      <c r="J3389" s="32">
        <v>2556</v>
      </c>
      <c r="K3389" s="7">
        <v>5681</v>
      </c>
      <c r="L3389" s="7">
        <v>3682</v>
      </c>
      <c r="M3389" s="32">
        <v>1999</v>
      </c>
      <c r="N3389" s="8">
        <v>-0.1528599304366689</v>
      </c>
      <c r="O3389" s="8">
        <v>-1.512705431739636E-2</v>
      </c>
      <c r="P3389" s="20">
        <v>-0.40219092331768391</v>
      </c>
      <c r="Q3389" s="8">
        <v>4.5354255226491391E-2</v>
      </c>
      <c r="R3389" s="8">
        <v>0.19387139629903261</v>
      </c>
      <c r="S3389" s="20">
        <v>-0.23752495009980035</v>
      </c>
    </row>
    <row r="3390" spans="1:19" ht="13.5" customHeight="1" x14ac:dyDescent="0.2">
      <c r="A3390" s="6">
        <v>43440</v>
      </c>
      <c r="B3390" s="19">
        <v>43076</v>
      </c>
      <c r="C3390" s="19">
        <v>41620</v>
      </c>
      <c r="D3390" s="16" t="s">
        <v>6</v>
      </c>
      <c r="E3390" s="7">
        <v>7707.7694993739005</v>
      </c>
      <c r="F3390" s="7">
        <v>4973.7694993739005</v>
      </c>
      <c r="G3390" s="32">
        <v>2734</v>
      </c>
      <c r="H3390" s="7">
        <v>7502</v>
      </c>
      <c r="I3390" s="7">
        <v>4439</v>
      </c>
      <c r="J3390" s="32">
        <v>3063</v>
      </c>
      <c r="K3390" s="7">
        <v>6560</v>
      </c>
      <c r="L3390" s="7">
        <v>4097</v>
      </c>
      <c r="M3390" s="32">
        <v>2463</v>
      </c>
      <c r="N3390" s="8">
        <v>2.742861895146631E-2</v>
      </c>
      <c r="O3390" s="8">
        <v>0.12047071398375775</v>
      </c>
      <c r="P3390" s="20">
        <v>-0.10741103493307214</v>
      </c>
      <c r="Q3390" s="8">
        <v>3.3906036133319883E-2</v>
      </c>
      <c r="R3390" s="8">
        <v>0.12274706532142221</v>
      </c>
      <c r="S3390" s="20">
        <v>-9.619834710743802E-2</v>
      </c>
    </row>
    <row r="3391" spans="1:19" ht="13.5" customHeight="1" x14ac:dyDescent="0.2">
      <c r="A3391" s="6">
        <v>43441</v>
      </c>
      <c r="B3391" s="19">
        <v>43077</v>
      </c>
      <c r="C3391" s="19">
        <v>41621</v>
      </c>
      <c r="D3391" s="16" t="s">
        <v>7</v>
      </c>
      <c r="E3391" s="7">
        <v>8008.673386982965</v>
      </c>
      <c r="F3391" s="7">
        <v>5364.673386982965</v>
      </c>
      <c r="G3391" s="32">
        <v>2644</v>
      </c>
      <c r="H3391" s="7">
        <v>8651</v>
      </c>
      <c r="I3391" s="7">
        <v>5245</v>
      </c>
      <c r="J3391" s="32">
        <v>3406</v>
      </c>
      <c r="K3391" s="7">
        <v>6567</v>
      </c>
      <c r="L3391" s="7">
        <v>4715</v>
      </c>
      <c r="M3391" s="32">
        <v>1852</v>
      </c>
      <c r="N3391" s="8">
        <v>-7.4248828229919628E-2</v>
      </c>
      <c r="O3391" s="8">
        <v>2.2816661007238226E-2</v>
      </c>
      <c r="P3391" s="20">
        <v>-0.22372284204345272</v>
      </c>
      <c r="Q3391" s="8">
        <v>0.20413071522823101</v>
      </c>
      <c r="R3391" s="8">
        <v>0.20662919185401818</v>
      </c>
      <c r="S3391" s="20">
        <v>0.19909297052154185</v>
      </c>
    </row>
    <row r="3392" spans="1:19" ht="13.5" customHeight="1" x14ac:dyDescent="0.2">
      <c r="A3392" s="6">
        <v>43442</v>
      </c>
      <c r="B3392" s="19">
        <v>43078</v>
      </c>
      <c r="C3392" s="19">
        <v>41622</v>
      </c>
      <c r="D3392" s="16" t="s">
        <v>1</v>
      </c>
      <c r="E3392" s="7">
        <v>7822.5538268749578</v>
      </c>
      <c r="F3392" s="7">
        <v>4882.5538268749578</v>
      </c>
      <c r="G3392" s="32">
        <v>2940</v>
      </c>
      <c r="H3392" s="7">
        <v>7827</v>
      </c>
      <c r="I3392" s="7">
        <v>4328</v>
      </c>
      <c r="J3392" s="32">
        <v>3499</v>
      </c>
      <c r="K3392" s="7">
        <v>7381</v>
      </c>
      <c r="L3392" s="7">
        <v>4277</v>
      </c>
      <c r="M3392" s="32">
        <v>3104</v>
      </c>
      <c r="N3392" s="8">
        <v>-5.6805584835084577E-4</v>
      </c>
      <c r="O3392" s="8">
        <v>0.12813166055336356</v>
      </c>
      <c r="P3392" s="20">
        <v>-0.15975993140897404</v>
      </c>
      <c r="Q3392" s="8">
        <v>5.2125598772690962E-2</v>
      </c>
      <c r="R3392" s="8">
        <v>0.22461846673563035</v>
      </c>
      <c r="S3392" s="20">
        <v>-0.14733178654292345</v>
      </c>
    </row>
    <row r="3393" spans="1:19" ht="13.5" customHeight="1" x14ac:dyDescent="0.2">
      <c r="A3393" s="6">
        <v>43443</v>
      </c>
      <c r="B3393" s="19">
        <v>43079</v>
      </c>
      <c r="C3393" s="19">
        <v>41623</v>
      </c>
      <c r="D3393" s="16" t="s">
        <v>2</v>
      </c>
      <c r="E3393" s="7">
        <v>5989.5950041328579</v>
      </c>
      <c r="F3393" s="7">
        <v>3794.5950041328579</v>
      </c>
      <c r="G3393" s="32">
        <v>2195</v>
      </c>
      <c r="H3393" s="7">
        <v>7008</v>
      </c>
      <c r="I3393" s="7">
        <v>3378</v>
      </c>
      <c r="J3393" s="32">
        <v>3630</v>
      </c>
      <c r="K3393" s="7">
        <v>6334</v>
      </c>
      <c r="L3393" s="7">
        <v>3571</v>
      </c>
      <c r="M3393" s="32">
        <v>2763</v>
      </c>
      <c r="N3393" s="8">
        <v>-0.14532034758378165</v>
      </c>
      <c r="O3393" s="8">
        <v>0.12332593372790335</v>
      </c>
      <c r="P3393" s="20">
        <v>-0.39531680440771355</v>
      </c>
      <c r="Q3393" s="8">
        <v>-8.8896409471728388E-2</v>
      </c>
      <c r="R3393" s="8">
        <v>0.15442500886305388</v>
      </c>
      <c r="S3393" s="20">
        <v>-0.33221782780651055</v>
      </c>
    </row>
    <row r="3394" spans="1:19" ht="13.5" customHeight="1" x14ac:dyDescent="0.2">
      <c r="A3394" s="6">
        <v>43444</v>
      </c>
      <c r="B3394" s="19">
        <v>43080</v>
      </c>
      <c r="C3394" s="19">
        <v>41624</v>
      </c>
      <c r="D3394" s="16" t="s">
        <v>3</v>
      </c>
      <c r="E3394" s="7">
        <v>6532.1746403344896</v>
      </c>
      <c r="F3394" s="7">
        <v>4104.1746403344896</v>
      </c>
      <c r="G3394" s="32">
        <v>2428</v>
      </c>
      <c r="H3394" s="7">
        <v>6714</v>
      </c>
      <c r="I3394" s="7">
        <v>4309</v>
      </c>
      <c r="J3394" s="32">
        <v>2405</v>
      </c>
      <c r="K3394" s="7">
        <v>5852</v>
      </c>
      <c r="L3394" s="7">
        <v>3662</v>
      </c>
      <c r="M3394" s="32">
        <v>2190</v>
      </c>
      <c r="N3394" s="8">
        <v>-2.7081525121464112E-2</v>
      </c>
      <c r="O3394" s="8">
        <v>-4.7534314148412693E-2</v>
      </c>
      <c r="P3394" s="20">
        <v>9.5634095634096195E-3</v>
      </c>
      <c r="Q3394" s="8">
        <v>0.16479576325508027</v>
      </c>
      <c r="R3394" s="8">
        <v>4.9124396813519766E-2</v>
      </c>
      <c r="S3394" s="20">
        <v>0.43160377358490565</v>
      </c>
    </row>
    <row r="3395" spans="1:19" ht="13.5" customHeight="1" x14ac:dyDescent="0.2">
      <c r="A3395" s="6">
        <v>43445</v>
      </c>
      <c r="B3395" s="19">
        <v>43081</v>
      </c>
      <c r="C3395" s="19">
        <v>41625</v>
      </c>
      <c r="D3395" s="16" t="s">
        <v>4</v>
      </c>
      <c r="E3395" s="7">
        <v>5488.8989325583607</v>
      </c>
      <c r="F3395" s="7">
        <v>3333.8989325583602</v>
      </c>
      <c r="G3395" s="32">
        <v>2155</v>
      </c>
      <c r="H3395" s="7">
        <v>5500</v>
      </c>
      <c r="I3395" s="7">
        <v>3196</v>
      </c>
      <c r="J3395" s="32">
        <v>2304</v>
      </c>
      <c r="K3395" s="7">
        <v>6218</v>
      </c>
      <c r="L3395" s="7">
        <v>3772</v>
      </c>
      <c r="M3395" s="32">
        <v>2446</v>
      </c>
      <c r="N3395" s="8">
        <v>-2.0183758984798628E-3</v>
      </c>
      <c r="O3395" s="8">
        <v>4.3147350612753543E-2</v>
      </c>
      <c r="P3395" s="20">
        <v>-6.467013888888884E-2</v>
      </c>
      <c r="Q3395" s="8">
        <v>-2.8857230616001317E-2</v>
      </c>
      <c r="R3395" s="8">
        <v>-4.0604623724212918E-2</v>
      </c>
      <c r="S3395" s="20">
        <v>-1.010564997703256E-2</v>
      </c>
    </row>
    <row r="3396" spans="1:19" ht="13.5" customHeight="1" x14ac:dyDescent="0.2">
      <c r="A3396" s="6">
        <v>43446</v>
      </c>
      <c r="B3396" s="19">
        <v>43082</v>
      </c>
      <c r="C3396" s="19">
        <v>41626</v>
      </c>
      <c r="D3396" s="16" t="s">
        <v>5</v>
      </c>
      <c r="E3396" s="7">
        <v>6416.2574608437289</v>
      </c>
      <c r="F3396" s="7">
        <v>4321.2574608437289</v>
      </c>
      <c r="G3396" s="32">
        <v>2095</v>
      </c>
      <c r="H3396" s="7">
        <v>7064</v>
      </c>
      <c r="I3396" s="7">
        <v>4498</v>
      </c>
      <c r="J3396" s="32">
        <v>2566</v>
      </c>
      <c r="K3396" s="7">
        <v>6415</v>
      </c>
      <c r="L3396" s="7">
        <v>4476</v>
      </c>
      <c r="M3396" s="32">
        <v>1939</v>
      </c>
      <c r="N3396" s="8">
        <v>-9.1696282440015708E-2</v>
      </c>
      <c r="O3396" s="8">
        <v>-3.9293583627450168E-2</v>
      </c>
      <c r="P3396" s="20">
        <v>-0.18355416991426343</v>
      </c>
      <c r="Q3396" s="8">
        <v>-2.9750875420576306E-2</v>
      </c>
      <c r="R3396" s="8">
        <v>2.6670815120866997E-2</v>
      </c>
      <c r="S3396" s="20">
        <v>-0.12853577371048253</v>
      </c>
    </row>
    <row r="3397" spans="1:19" ht="13.5" customHeight="1" x14ac:dyDescent="0.2">
      <c r="A3397" s="6">
        <v>43447</v>
      </c>
      <c r="B3397" s="19">
        <v>43083</v>
      </c>
      <c r="C3397" s="19">
        <v>41627</v>
      </c>
      <c r="D3397" s="16" t="s">
        <v>6</v>
      </c>
      <c r="E3397" s="7">
        <v>7763.5395761358668</v>
      </c>
      <c r="F3397" s="7">
        <v>4835.5395761358668</v>
      </c>
      <c r="G3397" s="32">
        <v>2928</v>
      </c>
      <c r="H3397" s="7">
        <v>7543</v>
      </c>
      <c r="I3397" s="7">
        <v>4209</v>
      </c>
      <c r="J3397" s="32">
        <v>3334</v>
      </c>
      <c r="K3397" s="7">
        <v>7215</v>
      </c>
      <c r="L3397" s="7">
        <v>4338</v>
      </c>
      <c r="M3397" s="32">
        <v>2877</v>
      </c>
      <c r="N3397" s="8">
        <v>2.9237647638322484E-2</v>
      </c>
      <c r="O3397" s="8">
        <v>0.14885711003465585</v>
      </c>
      <c r="P3397" s="20">
        <v>-0.12177564487102577</v>
      </c>
      <c r="Q3397" s="8">
        <v>2.2190859267395169E-2</v>
      </c>
      <c r="R3397" s="8">
        <v>0.11520746682100258</v>
      </c>
      <c r="S3397" s="20">
        <v>-0.10156489720773243</v>
      </c>
    </row>
    <row r="3398" spans="1:19" ht="13.5" customHeight="1" x14ac:dyDescent="0.2">
      <c r="A3398" s="6">
        <v>43448</v>
      </c>
      <c r="B3398" s="19">
        <v>43084</v>
      </c>
      <c r="C3398" s="19">
        <v>41628</v>
      </c>
      <c r="D3398" s="16" t="s">
        <v>7</v>
      </c>
      <c r="E3398" s="7">
        <v>7544.6564006160152</v>
      </c>
      <c r="F3398" s="7">
        <v>4808.6564006160152</v>
      </c>
      <c r="G3398" s="32">
        <v>2736</v>
      </c>
      <c r="H3398" s="7">
        <v>7244</v>
      </c>
      <c r="I3398" s="7">
        <v>4308</v>
      </c>
      <c r="J3398" s="32">
        <v>2936</v>
      </c>
      <c r="K3398" s="7">
        <v>6625</v>
      </c>
      <c r="L3398" s="7">
        <v>4506</v>
      </c>
      <c r="M3398" s="32">
        <v>2119</v>
      </c>
      <c r="N3398" s="8">
        <v>4.1504196661515058E-2</v>
      </c>
      <c r="O3398" s="8">
        <v>0.11621550617827658</v>
      </c>
      <c r="P3398" s="20">
        <v>-6.8119891008174394E-2</v>
      </c>
      <c r="Q3398" s="8">
        <v>8.9166507956693453E-2</v>
      </c>
      <c r="R3398" s="8">
        <v>0.14030267977614774</v>
      </c>
      <c r="S3398" s="20">
        <v>9.5940959409595017E-3</v>
      </c>
    </row>
    <row r="3399" spans="1:19" ht="13.5" customHeight="1" x14ac:dyDescent="0.2">
      <c r="A3399" s="6">
        <v>43449</v>
      </c>
      <c r="B3399" s="19">
        <v>43085</v>
      </c>
      <c r="C3399" s="19">
        <v>41629</v>
      </c>
      <c r="D3399" s="16" t="s">
        <v>1</v>
      </c>
      <c r="E3399" s="7">
        <v>7432.417383740848</v>
      </c>
      <c r="F3399" s="7">
        <v>4401.417383740848</v>
      </c>
      <c r="G3399" s="32">
        <v>3031</v>
      </c>
      <c r="H3399" s="7">
        <v>7975</v>
      </c>
      <c r="I3399" s="7">
        <v>3827</v>
      </c>
      <c r="J3399" s="32">
        <v>4148</v>
      </c>
      <c r="K3399" s="7">
        <v>7179</v>
      </c>
      <c r="L3399" s="7">
        <v>3601</v>
      </c>
      <c r="M3399" s="32">
        <v>3578</v>
      </c>
      <c r="N3399" s="8">
        <v>-6.8035437775442298E-2</v>
      </c>
      <c r="O3399" s="8">
        <v>0.150095997841873</v>
      </c>
      <c r="P3399" s="20">
        <v>-0.26928640308582452</v>
      </c>
      <c r="Q3399" s="8">
        <v>3.6165813988686457E-2</v>
      </c>
      <c r="R3399" s="8">
        <v>0.12052377386477797</v>
      </c>
      <c r="S3399" s="20">
        <v>-6.5947611710323595E-2</v>
      </c>
    </row>
    <row r="3400" spans="1:19" ht="13.5" customHeight="1" x14ac:dyDescent="0.2">
      <c r="A3400" s="6">
        <v>43450</v>
      </c>
      <c r="B3400" s="19">
        <v>43086</v>
      </c>
      <c r="C3400" s="19">
        <v>41630</v>
      </c>
      <c r="D3400" s="16" t="s">
        <v>2</v>
      </c>
      <c r="E3400" s="7">
        <v>6839.5753302595067</v>
      </c>
      <c r="F3400" s="7">
        <v>4093.5753302595067</v>
      </c>
      <c r="G3400" s="32">
        <v>2746</v>
      </c>
      <c r="H3400" s="7">
        <v>7699</v>
      </c>
      <c r="I3400" s="7">
        <v>3734</v>
      </c>
      <c r="J3400" s="32">
        <v>3965</v>
      </c>
      <c r="K3400" s="7">
        <v>6826</v>
      </c>
      <c r="L3400" s="7">
        <v>3746</v>
      </c>
      <c r="M3400" s="32">
        <v>3080</v>
      </c>
      <c r="N3400" s="8">
        <v>-0.1116280906274183</v>
      </c>
      <c r="O3400" s="8">
        <v>9.6297624600832021E-2</v>
      </c>
      <c r="P3400" s="20">
        <v>-0.30744010088272389</v>
      </c>
      <c r="Q3400" s="8">
        <v>-9.6966552645958992E-2</v>
      </c>
      <c r="R3400" s="8">
        <v>-4.1990327577929643E-2</v>
      </c>
      <c r="S3400" s="20">
        <v>-0.16813086943350497</v>
      </c>
    </row>
    <row r="3401" spans="1:19" ht="13.5" customHeight="1" x14ac:dyDescent="0.2">
      <c r="A3401" s="6">
        <v>43451</v>
      </c>
      <c r="B3401" s="19">
        <v>43087</v>
      </c>
      <c r="C3401" s="19">
        <v>41631</v>
      </c>
      <c r="D3401" s="16" t="s">
        <v>3</v>
      </c>
      <c r="E3401" s="7">
        <v>6574.6443757407978</v>
      </c>
      <c r="F3401" s="7">
        <v>3870.6443757407983</v>
      </c>
      <c r="G3401" s="32">
        <v>2704</v>
      </c>
      <c r="H3401" s="7">
        <v>6287</v>
      </c>
      <c r="I3401" s="7">
        <v>3383</v>
      </c>
      <c r="J3401" s="32">
        <v>2904</v>
      </c>
      <c r="K3401" s="7">
        <v>6564</v>
      </c>
      <c r="L3401" s="7">
        <v>4321</v>
      </c>
      <c r="M3401" s="32">
        <v>2243</v>
      </c>
      <c r="N3401" s="8">
        <v>4.575224681736878E-2</v>
      </c>
      <c r="O3401" s="8">
        <v>0.14414554411492708</v>
      </c>
      <c r="P3401" s="20">
        <v>-6.8870523415977991E-2</v>
      </c>
      <c r="Q3401" s="8">
        <v>7.9225931671174976E-2</v>
      </c>
      <c r="R3401" s="8">
        <v>5.0093428036027676E-2</v>
      </c>
      <c r="S3401" s="20">
        <v>0.12385702410640076</v>
      </c>
    </row>
    <row r="3402" spans="1:19" ht="13.5" customHeight="1" x14ac:dyDescent="0.2">
      <c r="A3402" s="6">
        <v>43452</v>
      </c>
      <c r="B3402" s="19">
        <v>43088</v>
      </c>
      <c r="C3402" s="19">
        <v>41632</v>
      </c>
      <c r="D3402" s="16" t="s">
        <v>4</v>
      </c>
      <c r="E3402" s="7">
        <v>6235.9227270955116</v>
      </c>
      <c r="F3402" s="7">
        <v>4116.9227270955116</v>
      </c>
      <c r="G3402" s="32">
        <v>2119</v>
      </c>
      <c r="H3402" s="7">
        <v>5935</v>
      </c>
      <c r="I3402" s="7">
        <v>3483</v>
      </c>
      <c r="J3402" s="32">
        <v>2452</v>
      </c>
      <c r="K3402" s="7">
        <v>6764</v>
      </c>
      <c r="L3402" s="7">
        <v>4311</v>
      </c>
      <c r="M3402" s="32">
        <v>2453</v>
      </c>
      <c r="N3402" s="8">
        <v>5.0703071119715615E-2</v>
      </c>
      <c r="O3402" s="8">
        <v>0.18200480249655793</v>
      </c>
      <c r="P3402" s="20">
        <v>-0.13580750407830344</v>
      </c>
      <c r="Q3402" s="8">
        <v>-0.12759894696481366</v>
      </c>
      <c r="R3402" s="8">
        <v>-0.13163410101339135</v>
      </c>
      <c r="S3402" s="20">
        <v>-0.11965101786456167</v>
      </c>
    </row>
    <row r="3403" spans="1:19" ht="13.5" customHeight="1" x14ac:dyDescent="0.2">
      <c r="A3403" s="6">
        <v>43453</v>
      </c>
      <c r="B3403" s="19">
        <v>43089</v>
      </c>
      <c r="C3403" s="19">
        <v>41633</v>
      </c>
      <c r="D3403" s="16" t="s">
        <v>5</v>
      </c>
      <c r="E3403" s="7">
        <v>6867.8173825721351</v>
      </c>
      <c r="F3403" s="7">
        <v>4539.8173825721351</v>
      </c>
      <c r="G3403" s="32">
        <v>2328</v>
      </c>
      <c r="H3403" s="7">
        <v>7581</v>
      </c>
      <c r="I3403" s="7">
        <v>4790</v>
      </c>
      <c r="J3403" s="32">
        <v>2791</v>
      </c>
      <c r="K3403" s="7">
        <v>6871</v>
      </c>
      <c r="L3403" s="7">
        <v>4577</v>
      </c>
      <c r="M3403" s="32">
        <v>2294</v>
      </c>
      <c r="N3403" s="8">
        <v>-9.407500559660531E-2</v>
      </c>
      <c r="O3403" s="8">
        <v>-5.2230191529825665E-2</v>
      </c>
      <c r="P3403" s="20">
        <v>-0.16589036187746331</v>
      </c>
      <c r="Q3403" s="8">
        <v>-8.5388549397771296E-2</v>
      </c>
      <c r="R3403" s="8">
        <v>-0.11745385253263319</v>
      </c>
      <c r="S3403" s="20">
        <v>-1.5644820295983131E-2</v>
      </c>
    </row>
    <row r="3404" spans="1:19" ht="13.5" customHeight="1" x14ac:dyDescent="0.2">
      <c r="A3404" s="6">
        <v>43454</v>
      </c>
      <c r="B3404" s="19">
        <v>43090</v>
      </c>
      <c r="C3404" s="19">
        <v>41634</v>
      </c>
      <c r="D3404" s="16" t="s">
        <v>6</v>
      </c>
      <c r="E3404" s="7">
        <v>8115.21435409472</v>
      </c>
      <c r="F3404" s="7">
        <v>5138.21435409472</v>
      </c>
      <c r="G3404" s="32">
        <v>2977</v>
      </c>
      <c r="H3404" s="7">
        <v>8379</v>
      </c>
      <c r="I3404" s="7">
        <v>4685</v>
      </c>
      <c r="J3404" s="32">
        <v>3694</v>
      </c>
      <c r="K3404" s="7">
        <v>7239</v>
      </c>
      <c r="L3404" s="7">
        <v>4476</v>
      </c>
      <c r="M3404" s="32">
        <v>2763</v>
      </c>
      <c r="N3404" s="8">
        <v>-3.1481757477656025E-2</v>
      </c>
      <c r="O3404" s="8">
        <v>9.6737322112000035E-2</v>
      </c>
      <c r="P3404" s="20">
        <v>-0.19409853817000544</v>
      </c>
      <c r="Q3404" s="8">
        <v>-4.2000430398451138E-2</v>
      </c>
      <c r="R3404" s="8">
        <v>1.9284735983876145E-2</v>
      </c>
      <c r="S3404" s="20">
        <v>-0.132069970845481</v>
      </c>
    </row>
    <row r="3405" spans="1:19" ht="13.5" customHeight="1" x14ac:dyDescent="0.2">
      <c r="A3405" s="6">
        <v>43455</v>
      </c>
      <c r="B3405" s="19">
        <v>43091</v>
      </c>
      <c r="C3405" s="19">
        <v>41635</v>
      </c>
      <c r="D3405" s="16" t="s">
        <v>7</v>
      </c>
      <c r="E3405" s="7">
        <v>8593.3553391052446</v>
      </c>
      <c r="F3405" s="7">
        <v>5527.3553391052446</v>
      </c>
      <c r="G3405" s="32">
        <v>3066</v>
      </c>
      <c r="H3405" s="7">
        <v>8654</v>
      </c>
      <c r="I3405" s="7">
        <v>5527</v>
      </c>
      <c r="J3405" s="32">
        <v>3127</v>
      </c>
      <c r="K3405" s="7">
        <v>7635</v>
      </c>
      <c r="L3405" s="7">
        <v>5624</v>
      </c>
      <c r="M3405" s="32">
        <v>2011</v>
      </c>
      <c r="N3405" s="8">
        <v>-7.0077028997868052E-3</v>
      </c>
      <c r="O3405" s="8">
        <v>6.4291497239743478E-5</v>
      </c>
      <c r="P3405" s="20">
        <v>-1.9507515190278268E-2</v>
      </c>
      <c r="Q3405" s="8">
        <v>6.4060839413725201E-2</v>
      </c>
      <c r="R3405" s="8">
        <v>3.8001002648872184E-2</v>
      </c>
      <c r="S3405" s="20">
        <v>0.11450381679389321</v>
      </c>
    </row>
    <row r="3406" spans="1:19" ht="13.5" customHeight="1" x14ac:dyDescent="0.2">
      <c r="A3406" s="6">
        <v>43456</v>
      </c>
      <c r="B3406" s="19">
        <v>43092</v>
      </c>
      <c r="C3406" s="19">
        <v>41636</v>
      </c>
      <c r="D3406" s="16" t="s">
        <v>1</v>
      </c>
      <c r="E3406" s="7">
        <v>8428.5564928418735</v>
      </c>
      <c r="F3406" s="7">
        <v>5295.5564928418735</v>
      </c>
      <c r="G3406" s="32">
        <v>3133</v>
      </c>
      <c r="H3406" s="7">
        <v>9564</v>
      </c>
      <c r="I3406" s="7">
        <v>5361</v>
      </c>
      <c r="J3406" s="32">
        <v>4203</v>
      </c>
      <c r="K3406" s="7">
        <v>9034</v>
      </c>
      <c r="L3406" s="7">
        <v>5952</v>
      </c>
      <c r="M3406" s="32">
        <v>3082</v>
      </c>
      <c r="N3406" s="8">
        <v>-0.11872056745693504</v>
      </c>
      <c r="O3406" s="8">
        <v>-1.2207332057102449E-2</v>
      </c>
      <c r="P3406" s="20">
        <v>-0.2545800618605758</v>
      </c>
      <c r="Q3406" s="8">
        <v>9.9759458878114993E-2</v>
      </c>
      <c r="R3406" s="8">
        <v>6.5933271506013247E-2</v>
      </c>
      <c r="S3406" s="20">
        <v>0.1620919881305638</v>
      </c>
    </row>
    <row r="3407" spans="1:19" ht="13.5" customHeight="1" x14ac:dyDescent="0.2">
      <c r="A3407" s="6">
        <v>43457</v>
      </c>
      <c r="B3407" s="19">
        <v>43093</v>
      </c>
      <c r="C3407" s="19">
        <v>41637</v>
      </c>
      <c r="D3407" s="16" t="s">
        <v>2</v>
      </c>
      <c r="E3407" s="7">
        <v>8255.026126040806</v>
      </c>
      <c r="F3407" s="7">
        <v>5118.026126040806</v>
      </c>
      <c r="G3407" s="32">
        <v>3137</v>
      </c>
      <c r="H3407" s="7">
        <v>8577</v>
      </c>
      <c r="I3407" s="7">
        <v>4811</v>
      </c>
      <c r="J3407" s="32">
        <v>3766</v>
      </c>
      <c r="K3407" s="7">
        <v>9815</v>
      </c>
      <c r="L3407" s="7">
        <v>7132</v>
      </c>
      <c r="M3407" s="32">
        <v>2683</v>
      </c>
      <c r="N3407" s="8">
        <v>-3.7539218136783736E-2</v>
      </c>
      <c r="O3407" s="8">
        <v>6.3817527757390469E-2</v>
      </c>
      <c r="P3407" s="20">
        <v>-0.16702071163037702</v>
      </c>
      <c r="Q3407" s="8">
        <v>1.2762375909803225E-2</v>
      </c>
      <c r="R3407" s="8">
        <v>7.8387300050738684E-2</v>
      </c>
      <c r="S3407" s="20">
        <v>-7.8707782672540416E-2</v>
      </c>
    </row>
    <row r="3408" spans="1:19" ht="13.5" customHeight="1" x14ac:dyDescent="0.2">
      <c r="A3408" s="6">
        <v>43458</v>
      </c>
      <c r="B3408" s="19">
        <v>43094</v>
      </c>
      <c r="C3408" s="19">
        <v>41638</v>
      </c>
      <c r="D3408" s="16" t="s">
        <v>3</v>
      </c>
      <c r="E3408" s="7">
        <v>7615.4152333395468</v>
      </c>
      <c r="F3408" s="7">
        <v>4803.4152333395468</v>
      </c>
      <c r="G3408" s="32">
        <v>2812</v>
      </c>
      <c r="H3408" s="7">
        <v>7987</v>
      </c>
      <c r="I3408" s="7">
        <v>5129</v>
      </c>
      <c r="J3408" s="32">
        <v>2858</v>
      </c>
      <c r="K3408" s="7">
        <v>8568</v>
      </c>
      <c r="L3408" s="7">
        <v>6595</v>
      </c>
      <c r="M3408" s="32">
        <v>1973</v>
      </c>
      <c r="N3408" s="8">
        <v>-4.6523696839921524E-2</v>
      </c>
      <c r="O3408" s="8">
        <v>-6.3479190224303594E-2</v>
      </c>
      <c r="P3408" s="20">
        <v>-1.6095171448565426E-2</v>
      </c>
      <c r="Q3408" s="8">
        <v>7.5319857856473771E-2</v>
      </c>
      <c r="R3408" s="8">
        <v>4.0826702782133628E-2</v>
      </c>
      <c r="S3408" s="20">
        <v>0.13984596676124839</v>
      </c>
    </row>
    <row r="3409" spans="1:19" ht="13.5" customHeight="1" x14ac:dyDescent="0.2">
      <c r="A3409" s="6">
        <v>43459</v>
      </c>
      <c r="B3409" s="19">
        <v>43095</v>
      </c>
      <c r="C3409" s="19">
        <v>41639</v>
      </c>
      <c r="D3409" s="16" t="s">
        <v>4</v>
      </c>
      <c r="E3409" s="7">
        <v>6843.5784816223731</v>
      </c>
      <c r="F3409" s="7">
        <v>5031.5784816223731</v>
      </c>
      <c r="G3409" s="32">
        <v>1812</v>
      </c>
      <c r="H3409" s="7">
        <v>7430</v>
      </c>
      <c r="I3409" s="7">
        <v>4784</v>
      </c>
      <c r="J3409" s="32">
        <v>2646</v>
      </c>
      <c r="K3409" s="7">
        <v>7257</v>
      </c>
      <c r="L3409" s="7">
        <v>4854</v>
      </c>
      <c r="M3409" s="32">
        <v>2403</v>
      </c>
      <c r="N3409" s="8">
        <v>-7.8926180131578261E-2</v>
      </c>
      <c r="O3409" s="8">
        <v>5.1751354854175036E-2</v>
      </c>
      <c r="P3409" s="20">
        <v>-0.31519274376417239</v>
      </c>
      <c r="Q3409" s="8">
        <v>-0.10271686356072207</v>
      </c>
      <c r="R3409" s="8">
        <v>7.7265134432953353E-3</v>
      </c>
      <c r="S3409" s="20">
        <v>-0.3120728929384966</v>
      </c>
    </row>
    <row r="3410" spans="1:19" ht="13.5" customHeight="1" x14ac:dyDescent="0.2">
      <c r="A3410" s="6">
        <v>43460</v>
      </c>
      <c r="B3410" s="19">
        <v>43096</v>
      </c>
      <c r="C3410" s="19">
        <v>41640</v>
      </c>
      <c r="D3410" s="16" t="s">
        <v>5</v>
      </c>
      <c r="E3410" s="7">
        <v>7501.4445280365453</v>
      </c>
      <c r="F3410" s="7">
        <v>5147.4445280365453</v>
      </c>
      <c r="G3410" s="32">
        <v>2354</v>
      </c>
      <c r="H3410" s="7">
        <v>7773</v>
      </c>
      <c r="I3410" s="7">
        <v>5348</v>
      </c>
      <c r="J3410" s="32">
        <v>2425</v>
      </c>
      <c r="K3410" s="7">
        <v>6516</v>
      </c>
      <c r="L3410" s="7">
        <v>4302</v>
      </c>
      <c r="M3410" s="32">
        <v>2214</v>
      </c>
      <c r="N3410" s="8">
        <v>-3.493573548995943E-2</v>
      </c>
      <c r="O3410" s="8">
        <v>-3.7501023179404402E-2</v>
      </c>
      <c r="P3410" s="20">
        <v>-2.9278350515463902E-2</v>
      </c>
      <c r="Q3410" s="8">
        <v>-0.13147568275598642</v>
      </c>
      <c r="R3410" s="8">
        <v>-0.18707445861709648</v>
      </c>
      <c r="S3410" s="20">
        <v>2.1258134490238723E-2</v>
      </c>
    </row>
    <row r="3411" spans="1:19" ht="13.5" customHeight="1" x14ac:dyDescent="0.2">
      <c r="A3411" s="6">
        <v>43461</v>
      </c>
      <c r="B3411" s="19">
        <v>43097</v>
      </c>
      <c r="C3411" s="19">
        <v>41641</v>
      </c>
      <c r="D3411" s="16" t="s">
        <v>6</v>
      </c>
      <c r="E3411" s="7">
        <v>8075.7166111279475</v>
      </c>
      <c r="F3411" s="7">
        <v>4985.7166111279475</v>
      </c>
      <c r="G3411" s="32">
        <v>3090</v>
      </c>
      <c r="H3411" s="7">
        <v>9272</v>
      </c>
      <c r="I3411" s="7">
        <v>5544</v>
      </c>
      <c r="J3411" s="32">
        <v>3728</v>
      </c>
      <c r="K3411" s="7">
        <v>7666</v>
      </c>
      <c r="L3411" s="7">
        <v>4865</v>
      </c>
      <c r="M3411" s="32">
        <v>2801</v>
      </c>
      <c r="N3411" s="8">
        <v>-0.12902107300173127</v>
      </c>
      <c r="O3411" s="8">
        <v>-0.1007004669682634</v>
      </c>
      <c r="P3411" s="20">
        <v>-0.17113733905579398</v>
      </c>
      <c r="Q3411" s="8">
        <v>-0.14587872965331072</v>
      </c>
      <c r="R3411" s="8">
        <v>-0.24891283351492199</v>
      </c>
      <c r="S3411" s="20">
        <v>9.6911608093716683E-2</v>
      </c>
    </row>
    <row r="3412" spans="1:19" ht="13.5" customHeight="1" x14ac:dyDescent="0.2">
      <c r="A3412" s="6">
        <v>43462</v>
      </c>
      <c r="B3412" s="19">
        <v>43098</v>
      </c>
      <c r="C3412" s="19">
        <v>41642</v>
      </c>
      <c r="D3412" s="16" t="s">
        <v>7</v>
      </c>
      <c r="E3412" s="7">
        <v>9190.3012468075049</v>
      </c>
      <c r="F3412" s="7">
        <v>6164.3012468075049</v>
      </c>
      <c r="G3412" s="32">
        <v>3026</v>
      </c>
      <c r="H3412" s="7">
        <v>9613</v>
      </c>
      <c r="I3412" s="7">
        <v>6511</v>
      </c>
      <c r="J3412" s="32">
        <v>3102</v>
      </c>
      <c r="K3412" s="7">
        <v>6600</v>
      </c>
      <c r="L3412" s="7">
        <v>4379</v>
      </c>
      <c r="M3412" s="32">
        <v>2221</v>
      </c>
      <c r="N3412" s="8">
        <v>-4.3971575282689579E-2</v>
      </c>
      <c r="O3412" s="8">
        <v>-5.3248157455459189E-2</v>
      </c>
      <c r="P3412" s="20">
        <v>-2.4500322372662753E-2</v>
      </c>
      <c r="Q3412" s="8">
        <v>0.18218436413783179</v>
      </c>
      <c r="R3412" s="8">
        <v>0.22648254015270686</v>
      </c>
      <c r="S3412" s="20">
        <v>0.10116448326055316</v>
      </c>
    </row>
    <row r="3413" spans="1:19" ht="13.5" customHeight="1" x14ac:dyDescent="0.2">
      <c r="A3413" s="6">
        <v>43463</v>
      </c>
      <c r="B3413" s="19">
        <v>43099</v>
      </c>
      <c r="C3413" s="19">
        <v>41643</v>
      </c>
      <c r="D3413" s="16" t="s">
        <v>1</v>
      </c>
      <c r="E3413" s="7">
        <v>9503.8766236800529</v>
      </c>
      <c r="F3413" s="7">
        <v>6358.8766236800529</v>
      </c>
      <c r="G3413" s="32">
        <v>3145</v>
      </c>
      <c r="H3413" s="7">
        <v>9429</v>
      </c>
      <c r="I3413" s="7">
        <v>5644</v>
      </c>
      <c r="J3413" s="32">
        <v>3785</v>
      </c>
      <c r="K3413" s="7">
        <v>8346</v>
      </c>
      <c r="L3413" s="7">
        <v>4838</v>
      </c>
      <c r="M3413" s="32">
        <v>3508</v>
      </c>
      <c r="N3413" s="8">
        <v>7.9410991282271581E-3</v>
      </c>
      <c r="O3413" s="8">
        <v>0.12666134367116455</v>
      </c>
      <c r="P3413" s="20">
        <v>-0.16908850726552183</v>
      </c>
      <c r="Q3413" s="8">
        <v>0.31596186979784724</v>
      </c>
      <c r="R3413" s="8">
        <v>0.36985709256356158</v>
      </c>
      <c r="S3413" s="20">
        <v>0.21899224806201545</v>
      </c>
    </row>
    <row r="3414" spans="1:19" ht="13.5" customHeight="1" x14ac:dyDescent="0.2">
      <c r="A3414" s="6">
        <v>43464</v>
      </c>
      <c r="B3414" s="19">
        <v>43100</v>
      </c>
      <c r="C3414" s="19">
        <v>41644</v>
      </c>
      <c r="D3414" s="16" t="s">
        <v>2</v>
      </c>
      <c r="E3414" s="7">
        <v>8504.7471445870469</v>
      </c>
      <c r="F3414" s="7">
        <v>5225.7471445870478</v>
      </c>
      <c r="G3414" s="32">
        <v>3279</v>
      </c>
      <c r="H3414" s="7">
        <v>8546</v>
      </c>
      <c r="I3414" s="7">
        <v>5139</v>
      </c>
      <c r="J3414" s="32">
        <v>3407</v>
      </c>
      <c r="K3414" s="7">
        <v>8004</v>
      </c>
      <c r="L3414" s="7">
        <v>4996</v>
      </c>
      <c r="M3414" s="32">
        <v>3008</v>
      </c>
      <c r="N3414" s="8">
        <v>-4.8271536874506804E-3</v>
      </c>
      <c r="O3414" s="8">
        <v>1.6880160456713034E-2</v>
      </c>
      <c r="P3414" s="20">
        <v>-3.756970942177873E-2</v>
      </c>
      <c r="Q3414" s="8">
        <v>-4.477684117166425E-3</v>
      </c>
      <c r="R3414" s="8">
        <v>-1.0462574401240654E-2</v>
      </c>
      <c r="S3414" s="20">
        <v>5.2115266707541963E-3</v>
      </c>
    </row>
    <row r="3415" spans="1:19" ht="13.5" customHeight="1" x14ac:dyDescent="0.2">
      <c r="A3415" s="6">
        <v>43465</v>
      </c>
      <c r="B3415" s="19">
        <v>43101</v>
      </c>
      <c r="C3415" s="19">
        <v>41645</v>
      </c>
      <c r="D3415" s="16" t="s">
        <v>3</v>
      </c>
      <c r="E3415" s="7">
        <v>8093.4924755872335</v>
      </c>
      <c r="F3415" s="7">
        <v>5468.4924755872335</v>
      </c>
      <c r="G3415" s="32">
        <v>2625</v>
      </c>
      <c r="H3415" s="7">
        <v>8710</v>
      </c>
      <c r="I3415" s="7">
        <v>5866</v>
      </c>
      <c r="J3415" s="32">
        <v>2844</v>
      </c>
      <c r="K3415" s="7">
        <v>6885</v>
      </c>
      <c r="L3415" s="7">
        <v>4569</v>
      </c>
      <c r="M3415" s="32">
        <v>2316</v>
      </c>
      <c r="N3415" s="8">
        <v>-7.0781575707550726E-2</v>
      </c>
      <c r="O3415" s="8">
        <v>-6.7764664918644191E-2</v>
      </c>
      <c r="P3415" s="20">
        <v>-7.7004219409282704E-2</v>
      </c>
      <c r="Q3415" s="8">
        <v>3.1149506381352277E-2</v>
      </c>
      <c r="R3415" s="8">
        <v>-1.0048429473708653E-2</v>
      </c>
      <c r="S3415" s="20">
        <v>0.12903225806451624</v>
      </c>
    </row>
    <row r="3416" spans="1:19" ht="13.5" customHeight="1" x14ac:dyDescent="0.2">
      <c r="A3416" s="6">
        <v>43466</v>
      </c>
      <c r="B3416" s="19">
        <v>43102</v>
      </c>
      <c r="C3416" s="19">
        <v>41646</v>
      </c>
      <c r="D3416" s="16" t="s">
        <v>4</v>
      </c>
      <c r="E3416" s="7">
        <v>7943.8851692685785</v>
      </c>
      <c r="F3416" s="7">
        <v>5374.8851692685785</v>
      </c>
      <c r="G3416" s="32">
        <v>2569</v>
      </c>
      <c r="H3416" s="7">
        <v>8550</v>
      </c>
      <c r="I3416" s="7">
        <v>5844</v>
      </c>
      <c r="J3416" s="32">
        <v>2706</v>
      </c>
      <c r="K3416" s="7">
        <v>6493</v>
      </c>
      <c r="L3416" s="7">
        <v>3770</v>
      </c>
      <c r="M3416" s="32">
        <v>2723</v>
      </c>
      <c r="N3416" s="8">
        <v>-7.0890623477359194E-2</v>
      </c>
      <c r="O3416" s="8">
        <v>-8.0272900535835356E-2</v>
      </c>
      <c r="P3416" s="20">
        <v>-5.0628233555062852E-2</v>
      </c>
      <c r="Q3416" s="8">
        <v>-3.2059806352067954E-2</v>
      </c>
      <c r="R3416" s="8">
        <v>-4.2592595427755842E-2</v>
      </c>
      <c r="S3416" s="20">
        <v>-9.2556883918241128E-3</v>
      </c>
    </row>
    <row r="3417" spans="1:19" ht="13.5" customHeight="1" x14ac:dyDescent="0.2">
      <c r="A3417" s="6">
        <v>43467</v>
      </c>
      <c r="B3417" s="19">
        <v>43103</v>
      </c>
      <c r="C3417" s="19">
        <v>41647</v>
      </c>
      <c r="D3417" s="16" t="s">
        <v>5</v>
      </c>
      <c r="E3417" s="7">
        <v>7739.8748913666041</v>
      </c>
      <c r="F3417" s="7">
        <v>5181.8748913666041</v>
      </c>
      <c r="G3417" s="32">
        <v>2558</v>
      </c>
      <c r="H3417" s="7">
        <v>8503</v>
      </c>
      <c r="I3417" s="7">
        <v>5557</v>
      </c>
      <c r="J3417" s="32">
        <v>2946</v>
      </c>
      <c r="K3417" s="7">
        <v>6148</v>
      </c>
      <c r="L3417" s="7">
        <v>4002</v>
      </c>
      <c r="M3417" s="32">
        <v>2146</v>
      </c>
      <c r="N3417" s="8">
        <v>-8.9747748869034027E-2</v>
      </c>
      <c r="O3417" s="8">
        <v>-6.7504968262263043E-2</v>
      </c>
      <c r="P3417" s="20">
        <v>-0.13170400543109295</v>
      </c>
      <c r="Q3417" s="8">
        <v>-3.1073040486084835E-3</v>
      </c>
      <c r="R3417" s="8">
        <v>-1.8770139866198798E-2</v>
      </c>
      <c r="S3417" s="20">
        <v>3.0205396697543296E-2</v>
      </c>
    </row>
    <row r="3418" spans="1:19" ht="13.5" customHeight="1" x14ac:dyDescent="0.2">
      <c r="A3418" s="6">
        <v>43468</v>
      </c>
      <c r="B3418" s="19">
        <v>43104</v>
      </c>
      <c r="C3418" s="19">
        <v>41648</v>
      </c>
      <c r="D3418" s="16" t="s">
        <v>6</v>
      </c>
      <c r="E3418" s="7">
        <v>8439.8441799330085</v>
      </c>
      <c r="F3418" s="7">
        <v>5053.8441799330085</v>
      </c>
      <c r="G3418" s="32">
        <v>3386</v>
      </c>
      <c r="H3418" s="7">
        <v>8775.7141441135391</v>
      </c>
      <c r="I3418" s="7">
        <v>5000.7141441135382</v>
      </c>
      <c r="J3418" s="32">
        <v>3775</v>
      </c>
      <c r="K3418" s="7">
        <v>7180</v>
      </c>
      <c r="L3418" s="7">
        <v>4379</v>
      </c>
      <c r="M3418" s="32">
        <v>2801</v>
      </c>
      <c r="N3418" s="8">
        <v>-3.8272664613377527E-2</v>
      </c>
      <c r="O3418" s="8">
        <v>1.0624489680541194E-2</v>
      </c>
      <c r="P3418" s="20">
        <v>-0.10304635761589409</v>
      </c>
      <c r="Q3418" s="8">
        <v>-1.5991118114374703E-2</v>
      </c>
      <c r="R3418" s="8">
        <v>-1.809905188789418E-2</v>
      </c>
      <c r="S3418" s="20">
        <v>-1.2827988338192431E-2</v>
      </c>
    </row>
    <row r="3419" spans="1:19" ht="13.5" customHeight="1" x14ac:dyDescent="0.2">
      <c r="A3419" s="6">
        <v>43469</v>
      </c>
      <c r="B3419" s="19">
        <v>43105</v>
      </c>
      <c r="C3419" s="19">
        <v>41649</v>
      </c>
      <c r="D3419" s="16" t="s">
        <v>7</v>
      </c>
      <c r="E3419" s="7">
        <v>8826.1371531263212</v>
      </c>
      <c r="F3419" s="7">
        <v>5540.1371531263203</v>
      </c>
      <c r="G3419" s="32">
        <v>3286</v>
      </c>
      <c r="H3419" s="7">
        <v>9119.9641052058505</v>
      </c>
      <c r="I3419" s="7">
        <v>5725.9641052058505</v>
      </c>
      <c r="J3419" s="32">
        <v>3394</v>
      </c>
      <c r="K3419" s="7">
        <v>6716</v>
      </c>
      <c r="L3419" s="7">
        <v>4775</v>
      </c>
      <c r="M3419" s="32">
        <v>1941</v>
      </c>
      <c r="N3419" s="8">
        <v>-3.2217994357215396E-2</v>
      </c>
      <c r="O3419" s="8">
        <v>-3.2453391021187605E-2</v>
      </c>
      <c r="P3419" s="20">
        <v>-3.1820860341779666E-2</v>
      </c>
      <c r="Q3419" s="8">
        <v>7.8330745647687383E-2</v>
      </c>
      <c r="R3419" s="8">
        <v>2.7854759392638373E-2</v>
      </c>
      <c r="S3419" s="20">
        <v>0.17567084078711992</v>
      </c>
    </row>
    <row r="3420" spans="1:19" ht="13.5" customHeight="1" x14ac:dyDescent="0.2">
      <c r="A3420" s="6">
        <v>43470</v>
      </c>
      <c r="B3420" s="19">
        <v>43106</v>
      </c>
      <c r="C3420" s="19">
        <v>41650</v>
      </c>
      <c r="D3420" s="16" t="s">
        <v>1</v>
      </c>
      <c r="E3420" s="7">
        <v>9091.2289550811583</v>
      </c>
      <c r="F3420" s="7">
        <v>5255.2289550811574</v>
      </c>
      <c r="G3420" s="32">
        <v>3836</v>
      </c>
      <c r="H3420" s="7">
        <v>10071.667453345155</v>
      </c>
      <c r="I3420" s="7">
        <v>5999.667453345156</v>
      </c>
      <c r="J3420" s="32">
        <v>4072</v>
      </c>
      <c r="K3420" s="7">
        <v>6915</v>
      </c>
      <c r="L3420" s="7">
        <v>3932</v>
      </c>
      <c r="M3420" s="32">
        <v>2983</v>
      </c>
      <c r="N3420" s="8">
        <v>-9.7346194441552791E-2</v>
      </c>
      <c r="O3420" s="8">
        <v>-0.12407996010661082</v>
      </c>
      <c r="P3420" s="20">
        <v>-5.7956777996070685E-2</v>
      </c>
      <c r="Q3420" s="8">
        <v>7.1699747150908655E-2</v>
      </c>
      <c r="R3420" s="8">
        <v>8.668919666690611E-2</v>
      </c>
      <c r="S3420" s="20">
        <v>5.1823416506717956E-2</v>
      </c>
    </row>
    <row r="3421" spans="1:19" ht="13.5" customHeight="1" x14ac:dyDescent="0.2">
      <c r="A3421" s="6">
        <v>43471</v>
      </c>
      <c r="B3421" s="19">
        <v>43107</v>
      </c>
      <c r="C3421" s="19">
        <v>41651</v>
      </c>
      <c r="D3421" s="16" t="s">
        <v>2</v>
      </c>
      <c r="E3421" s="7">
        <v>8701.6612011828583</v>
      </c>
      <c r="F3421" s="7">
        <v>5068.6612011828593</v>
      </c>
      <c r="G3421" s="32">
        <v>3633</v>
      </c>
      <c r="H3421" s="7">
        <v>8906.4029600918839</v>
      </c>
      <c r="I3421" s="7">
        <v>4790.4029600918848</v>
      </c>
      <c r="J3421" s="32">
        <v>4116</v>
      </c>
      <c r="K3421" s="7">
        <v>6893</v>
      </c>
      <c r="L3421" s="7">
        <v>4130</v>
      </c>
      <c r="M3421" s="32">
        <v>2763</v>
      </c>
      <c r="N3421" s="8">
        <v>-2.2988153559460489E-2</v>
      </c>
      <c r="O3421" s="8">
        <v>5.8086604281331056E-2</v>
      </c>
      <c r="P3421" s="20">
        <v>-0.11734693877551017</v>
      </c>
      <c r="Q3421" s="8">
        <v>-3.4744387101628416E-3</v>
      </c>
      <c r="R3421" s="8">
        <v>-2.5069974767674696E-2</v>
      </c>
      <c r="S3421" s="20">
        <v>2.8304557033682398E-2</v>
      </c>
    </row>
    <row r="3422" spans="1:19" ht="13.5" customHeight="1" x14ac:dyDescent="0.2">
      <c r="A3422" s="6">
        <v>43472</v>
      </c>
      <c r="B3422" s="19">
        <v>43108</v>
      </c>
      <c r="C3422" s="19">
        <v>41652</v>
      </c>
      <c r="D3422" s="16" t="s">
        <v>3</v>
      </c>
      <c r="E3422" s="7">
        <v>8515.8414154243037</v>
      </c>
      <c r="F3422" s="7">
        <v>4984.8414154243037</v>
      </c>
      <c r="G3422" s="32">
        <v>3531</v>
      </c>
      <c r="H3422" s="7">
        <v>8042.9908651503065</v>
      </c>
      <c r="I3422" s="7">
        <v>4591.9908651503065</v>
      </c>
      <c r="J3422" s="32">
        <v>3451</v>
      </c>
      <c r="K3422" s="7">
        <v>5671</v>
      </c>
      <c r="L3422" s="7">
        <v>3735</v>
      </c>
      <c r="M3422" s="32">
        <v>1936</v>
      </c>
      <c r="N3422" s="8">
        <v>5.8790387581170167E-2</v>
      </c>
      <c r="O3422" s="8">
        <v>8.5551248208142638E-2</v>
      </c>
      <c r="P3422" s="20">
        <v>2.3181686467690588E-2</v>
      </c>
      <c r="Q3422" s="8">
        <v>0.37819087480568103</v>
      </c>
      <c r="R3422" s="8">
        <v>0.32083768294231674</v>
      </c>
      <c r="S3422" s="20">
        <v>0.46819126819126811</v>
      </c>
    </row>
    <row r="3423" spans="1:19" ht="13.5" customHeight="1" x14ac:dyDescent="0.2">
      <c r="A3423" s="6">
        <v>43473</v>
      </c>
      <c r="B3423" s="19">
        <v>43109</v>
      </c>
      <c r="C3423" s="19">
        <v>41653</v>
      </c>
      <c r="D3423" s="16" t="s">
        <v>4</v>
      </c>
      <c r="E3423" s="7">
        <v>6562.7291086388068</v>
      </c>
      <c r="F3423" s="7">
        <v>4416.7291086388068</v>
      </c>
      <c r="G3423" s="32">
        <v>2146</v>
      </c>
      <c r="H3423" s="7">
        <v>5850.4331436098655</v>
      </c>
      <c r="I3423" s="7">
        <v>3274.4331436098651</v>
      </c>
      <c r="J3423" s="32">
        <v>2576</v>
      </c>
      <c r="K3423" s="7">
        <v>5415</v>
      </c>
      <c r="L3423" s="7">
        <v>3273</v>
      </c>
      <c r="M3423" s="32">
        <v>2142</v>
      </c>
      <c r="N3423" s="8">
        <v>0.12175097937952617</v>
      </c>
      <c r="O3423" s="8">
        <v>0.34885304262759487</v>
      </c>
      <c r="P3423" s="20">
        <v>-0.16692546583850931</v>
      </c>
      <c r="Q3423" s="8">
        <v>2.1118579218734501E-2</v>
      </c>
      <c r="R3423" s="8">
        <v>0.18825103810567856</v>
      </c>
      <c r="S3423" s="20">
        <v>-0.20811808118081176</v>
      </c>
    </row>
    <row r="3424" spans="1:19" ht="13.5" customHeight="1" x14ac:dyDescent="0.2">
      <c r="A3424" s="6">
        <v>43474</v>
      </c>
      <c r="B3424" s="19">
        <v>43110</v>
      </c>
      <c r="C3424" s="19">
        <v>41654</v>
      </c>
      <c r="D3424" s="16" t="s">
        <v>5</v>
      </c>
      <c r="E3424" s="7">
        <v>7036.5257642472561</v>
      </c>
      <c r="F3424" s="7">
        <v>4440.5257642472561</v>
      </c>
      <c r="G3424" s="32">
        <v>2596</v>
      </c>
      <c r="H3424" s="7">
        <v>7252.3851780146706</v>
      </c>
      <c r="I3424" s="7">
        <v>4403.3851780146706</v>
      </c>
      <c r="J3424" s="32">
        <v>2849</v>
      </c>
      <c r="K3424" s="7">
        <v>5452</v>
      </c>
      <c r="L3424" s="7">
        <v>3582</v>
      </c>
      <c r="M3424" s="32">
        <v>1870</v>
      </c>
      <c r="N3424" s="8">
        <v>-2.9763920209558647E-2</v>
      </c>
      <c r="O3424" s="8">
        <v>8.434553129265554E-3</v>
      </c>
      <c r="P3424" s="20">
        <v>-8.8803088803088848E-2</v>
      </c>
      <c r="Q3424" s="8">
        <v>4.3685221632639548E-2</v>
      </c>
      <c r="R3424" s="8">
        <v>9.2104009652855812E-3</v>
      </c>
      <c r="S3424" s="20">
        <v>0.10845431255337323</v>
      </c>
    </row>
    <row r="3425" spans="1:19" ht="13.5" customHeight="1" x14ac:dyDescent="0.2">
      <c r="A3425" s="6">
        <v>43475</v>
      </c>
      <c r="B3425" s="19">
        <v>43111</v>
      </c>
      <c r="C3425" s="19">
        <v>41655</v>
      </c>
      <c r="D3425" s="16" t="s">
        <v>6</v>
      </c>
      <c r="E3425" s="7">
        <v>8342.4415054657911</v>
      </c>
      <c r="F3425" s="7">
        <v>5076.4415054657902</v>
      </c>
      <c r="G3425" s="32">
        <v>3266</v>
      </c>
      <c r="H3425" s="7">
        <v>6845.8136829563682</v>
      </c>
      <c r="I3425" s="7">
        <v>3657.8136829563682</v>
      </c>
      <c r="J3425" s="32">
        <v>3188</v>
      </c>
      <c r="K3425" s="7">
        <v>6492</v>
      </c>
      <c r="L3425" s="7">
        <v>4231</v>
      </c>
      <c r="M3425" s="32">
        <v>2261</v>
      </c>
      <c r="N3425" s="8">
        <v>0.21861942083458863</v>
      </c>
      <c r="O3425" s="8">
        <v>0.38783490507445406</v>
      </c>
      <c r="P3425" s="20">
        <v>2.4466750313676178E-2</v>
      </c>
      <c r="Q3425" s="8">
        <v>0.14656975061376998</v>
      </c>
      <c r="R3425" s="8">
        <v>0.18442405633826175</v>
      </c>
      <c r="S3425" s="20">
        <v>9.2307692307692202E-2</v>
      </c>
    </row>
    <row r="3426" spans="1:19" ht="13.5" customHeight="1" x14ac:dyDescent="0.2">
      <c r="A3426" s="6">
        <v>43476</v>
      </c>
      <c r="B3426" s="19">
        <v>43112</v>
      </c>
      <c r="C3426" s="19">
        <v>41656</v>
      </c>
      <c r="D3426" s="16" t="s">
        <v>7</v>
      </c>
      <c r="E3426" s="7">
        <v>8520.9052288813728</v>
      </c>
      <c r="F3426" s="7">
        <v>5388.9052288813718</v>
      </c>
      <c r="G3426" s="32">
        <v>3132</v>
      </c>
      <c r="H3426" s="7">
        <v>7193.3720075091587</v>
      </c>
      <c r="I3426" s="7">
        <v>4257.3720075091587</v>
      </c>
      <c r="J3426" s="32">
        <v>2936</v>
      </c>
      <c r="K3426" s="7">
        <v>5555</v>
      </c>
      <c r="L3426" s="7">
        <v>3756</v>
      </c>
      <c r="M3426" s="32">
        <v>1799</v>
      </c>
      <c r="N3426" s="8">
        <v>0.18454950195630127</v>
      </c>
      <c r="O3426" s="8">
        <v>0.26578208795858416</v>
      </c>
      <c r="P3426" s="20">
        <v>6.675749318801083E-2</v>
      </c>
      <c r="Q3426" s="8">
        <v>0.20863903955764163</v>
      </c>
      <c r="R3426" s="8">
        <v>0.26203869528837753</v>
      </c>
      <c r="S3426" s="20">
        <v>0.12661870503597128</v>
      </c>
    </row>
    <row r="3427" spans="1:19" ht="13.5" customHeight="1" x14ac:dyDescent="0.2">
      <c r="A3427" s="6">
        <v>43477</v>
      </c>
      <c r="B3427" s="19">
        <v>43113</v>
      </c>
      <c r="C3427" s="19">
        <v>41657</v>
      </c>
      <c r="D3427" s="16" t="s">
        <v>1</v>
      </c>
      <c r="E3427" s="7">
        <v>8336.7562715211952</v>
      </c>
      <c r="F3427" s="7">
        <v>4828.7562715211952</v>
      </c>
      <c r="G3427" s="32">
        <v>3508</v>
      </c>
      <c r="H3427" s="7">
        <v>7498.8542164186847</v>
      </c>
      <c r="I3427" s="7">
        <v>3916.8542164186847</v>
      </c>
      <c r="J3427" s="32">
        <v>3582</v>
      </c>
      <c r="K3427" s="7">
        <v>6786</v>
      </c>
      <c r="L3427" s="7">
        <v>3789</v>
      </c>
      <c r="M3427" s="32">
        <v>2997</v>
      </c>
      <c r="N3427" s="8">
        <v>0.11173734425559712</v>
      </c>
      <c r="O3427" s="8">
        <v>0.23281490827000817</v>
      </c>
      <c r="P3427" s="20">
        <v>-2.0658849804578439E-2</v>
      </c>
      <c r="Q3427" s="8">
        <v>6.4312047940916051E-2</v>
      </c>
      <c r="R3427" s="8">
        <v>0.16299524843959423</v>
      </c>
      <c r="S3427" s="20">
        <v>-4.6998098342841632E-2</v>
      </c>
    </row>
    <row r="3428" spans="1:19" ht="13.5" customHeight="1" x14ac:dyDescent="0.2">
      <c r="A3428" s="6">
        <v>43478</v>
      </c>
      <c r="B3428" s="19">
        <v>43114</v>
      </c>
      <c r="C3428" s="19">
        <v>41658</v>
      </c>
      <c r="D3428" s="16" t="s">
        <v>2</v>
      </c>
      <c r="E3428" s="7">
        <v>7633.7944525605553</v>
      </c>
      <c r="F3428" s="7">
        <v>4793.7944525605553</v>
      </c>
      <c r="G3428" s="32">
        <v>2840</v>
      </c>
      <c r="H3428" s="7">
        <v>7614.2346689365531</v>
      </c>
      <c r="I3428" s="7">
        <v>4244.2346689365531</v>
      </c>
      <c r="J3428" s="32">
        <v>3370</v>
      </c>
      <c r="K3428" s="7">
        <v>7007</v>
      </c>
      <c r="L3428" s="7">
        <v>4432</v>
      </c>
      <c r="M3428" s="32">
        <v>2575</v>
      </c>
      <c r="N3428" s="8">
        <v>2.5688443388538484E-3</v>
      </c>
      <c r="O3428" s="8">
        <v>0.12948383548304165</v>
      </c>
      <c r="P3428" s="20">
        <v>-0.15727002967359049</v>
      </c>
      <c r="Q3428" s="8">
        <v>-5.1231114521432364E-2</v>
      </c>
      <c r="R3428" s="8">
        <v>-2.9792662910229639E-2</v>
      </c>
      <c r="S3428" s="20">
        <v>-8.5346215780998436E-2</v>
      </c>
    </row>
    <row r="3429" spans="1:19" ht="13.5" customHeight="1" x14ac:dyDescent="0.2">
      <c r="A3429" s="6">
        <v>43479</v>
      </c>
      <c r="B3429" s="19">
        <v>43115</v>
      </c>
      <c r="C3429" s="19">
        <v>41659</v>
      </c>
      <c r="D3429" s="16" t="s">
        <v>3</v>
      </c>
      <c r="E3429" s="7">
        <v>7986.5534401610757</v>
      </c>
      <c r="F3429" s="7">
        <v>4755.5534401610757</v>
      </c>
      <c r="G3429" s="32">
        <v>3231</v>
      </c>
      <c r="H3429" s="7">
        <v>7297.0551719435043</v>
      </c>
      <c r="I3429" s="7">
        <v>4385.0551719435043</v>
      </c>
      <c r="J3429" s="32">
        <v>2912</v>
      </c>
      <c r="K3429" s="7">
        <v>5864</v>
      </c>
      <c r="L3429" s="7">
        <v>4047</v>
      </c>
      <c r="M3429" s="32">
        <v>1817</v>
      </c>
      <c r="N3429" s="8">
        <v>9.448993490807478E-2</v>
      </c>
      <c r="O3429" s="8">
        <v>8.4491130371197265E-2</v>
      </c>
      <c r="P3429" s="20">
        <v>0.10954670329670324</v>
      </c>
      <c r="Q3429" s="8">
        <v>0.21857696676244665</v>
      </c>
      <c r="R3429" s="8">
        <v>0.14288715216560344</v>
      </c>
      <c r="S3429" s="20">
        <v>0.35018804847471796</v>
      </c>
    </row>
    <row r="3430" spans="1:19" ht="13.5" customHeight="1" x14ac:dyDescent="0.2">
      <c r="A3430" s="6">
        <v>43480</v>
      </c>
      <c r="B3430" s="19">
        <v>43116</v>
      </c>
      <c r="C3430" s="19">
        <v>41660</v>
      </c>
      <c r="D3430" s="16" t="s">
        <v>4</v>
      </c>
      <c r="E3430" s="7">
        <v>6032.0832412446116</v>
      </c>
      <c r="F3430" s="7">
        <v>3825.0832412446116</v>
      </c>
      <c r="G3430" s="32">
        <v>2207</v>
      </c>
      <c r="H3430" s="7">
        <v>5479.2480923230987</v>
      </c>
      <c r="I3430" s="7">
        <v>3091.2480923230987</v>
      </c>
      <c r="J3430" s="32">
        <v>2388</v>
      </c>
      <c r="K3430" s="7">
        <v>5030</v>
      </c>
      <c r="L3430" s="7">
        <v>3148</v>
      </c>
      <c r="M3430" s="32">
        <v>1882</v>
      </c>
      <c r="N3430" s="8">
        <v>0.10089617035156384</v>
      </c>
      <c r="O3430" s="8">
        <v>0.23739121772333371</v>
      </c>
      <c r="P3430" s="20">
        <v>-7.5795644891122227E-2</v>
      </c>
      <c r="Q3430" s="8">
        <v>-5.0065631300061142E-2</v>
      </c>
      <c r="R3430" s="8">
        <v>3.1019741575367021E-2</v>
      </c>
      <c r="S3430" s="20">
        <v>-0.16401515151515156</v>
      </c>
    </row>
    <row r="3431" spans="1:19" ht="13.5" customHeight="1" x14ac:dyDescent="0.2">
      <c r="A3431" s="6">
        <v>43481</v>
      </c>
      <c r="B3431" s="19">
        <v>43117</v>
      </c>
      <c r="C3431" s="19">
        <v>41661</v>
      </c>
      <c r="D3431" s="16" t="s">
        <v>5</v>
      </c>
      <c r="E3431" s="7">
        <v>6984.185717404097</v>
      </c>
      <c r="F3431" s="7">
        <v>4413.185717404097</v>
      </c>
      <c r="G3431" s="32">
        <v>2571</v>
      </c>
      <c r="H3431" s="7">
        <v>6474.4424716084213</v>
      </c>
      <c r="I3431" s="7">
        <v>3861.4424716084218</v>
      </c>
      <c r="J3431" s="32">
        <v>2613</v>
      </c>
      <c r="K3431" s="7">
        <v>5432</v>
      </c>
      <c r="L3431" s="7">
        <v>3692</v>
      </c>
      <c r="M3431" s="32">
        <v>1740</v>
      </c>
      <c r="N3431" s="8">
        <v>7.8731604772301234E-2</v>
      </c>
      <c r="O3431" s="8">
        <v>0.14288526887359154</v>
      </c>
      <c r="P3431" s="20">
        <v>-1.6073478760045945E-2</v>
      </c>
      <c r="Q3431" s="8">
        <v>2.0035886870760411E-2</v>
      </c>
      <c r="R3431" s="8">
        <v>-3.4313847395164743E-2</v>
      </c>
      <c r="S3431" s="20">
        <v>0.12911725955204223</v>
      </c>
    </row>
    <row r="3432" spans="1:19" ht="13.5" customHeight="1" x14ac:dyDescent="0.2">
      <c r="A3432" s="6">
        <v>43482</v>
      </c>
      <c r="B3432" s="19">
        <v>43118</v>
      </c>
      <c r="C3432" s="19">
        <v>41662</v>
      </c>
      <c r="D3432" s="16" t="s">
        <v>6</v>
      </c>
      <c r="E3432" s="7">
        <v>7363.8139852156819</v>
      </c>
      <c r="F3432" s="7">
        <v>4337.8139852156819</v>
      </c>
      <c r="G3432" s="32">
        <v>3026</v>
      </c>
      <c r="H3432" s="7">
        <v>7156.4262198444649</v>
      </c>
      <c r="I3432" s="7">
        <v>3923.4262198444649</v>
      </c>
      <c r="J3432" s="32">
        <v>3233</v>
      </c>
      <c r="K3432" s="7">
        <v>6440</v>
      </c>
      <c r="L3432" s="7">
        <v>4156</v>
      </c>
      <c r="M3432" s="32">
        <v>2284</v>
      </c>
      <c r="N3432" s="8">
        <v>2.8979236143892528E-2</v>
      </c>
      <c r="O3432" s="8">
        <v>0.10561884999270976</v>
      </c>
      <c r="P3432" s="20">
        <v>-6.4027219300958893E-2</v>
      </c>
      <c r="Q3432" s="8">
        <v>-6.2329304702183341E-3</v>
      </c>
      <c r="R3432" s="8">
        <v>3.3797422596683058E-2</v>
      </c>
      <c r="S3432" s="20">
        <v>-5.8494088363410079E-2</v>
      </c>
    </row>
    <row r="3433" spans="1:19" ht="13.5" customHeight="1" x14ac:dyDescent="0.2">
      <c r="A3433" s="6">
        <v>43483</v>
      </c>
      <c r="B3433" s="19">
        <v>43119</v>
      </c>
      <c r="C3433" s="19">
        <v>41663</v>
      </c>
      <c r="D3433" s="16" t="s">
        <v>7</v>
      </c>
      <c r="E3433" s="7">
        <v>7280.5750274390657</v>
      </c>
      <c r="F3433" s="7">
        <v>4283.5750274390657</v>
      </c>
      <c r="G3433" s="32">
        <v>2997</v>
      </c>
      <c r="H3433" s="7">
        <v>6966.6437720537333</v>
      </c>
      <c r="I3433" s="7">
        <v>4288.6437720537333</v>
      </c>
      <c r="J3433" s="32">
        <v>2678</v>
      </c>
      <c r="K3433" s="7">
        <v>5074</v>
      </c>
      <c r="L3433" s="7">
        <v>3496</v>
      </c>
      <c r="M3433" s="32">
        <v>1578</v>
      </c>
      <c r="N3433" s="8">
        <v>4.5062050774671292E-2</v>
      </c>
      <c r="O3433" s="8">
        <v>-1.1818991933294498E-3</v>
      </c>
      <c r="P3433" s="20">
        <v>0.11911874533233746</v>
      </c>
      <c r="Q3433" s="8">
        <v>-1.507372464298351E-2</v>
      </c>
      <c r="R3433" s="8">
        <v>-7.2216801507674733E-2</v>
      </c>
      <c r="S3433" s="20">
        <v>8.0000000000000071E-2</v>
      </c>
    </row>
    <row r="3434" spans="1:19" ht="13.5" customHeight="1" x14ac:dyDescent="0.2">
      <c r="A3434" s="6">
        <v>43484</v>
      </c>
      <c r="B3434" s="19">
        <v>43120</v>
      </c>
      <c r="C3434" s="19">
        <v>41664</v>
      </c>
      <c r="D3434" s="16" t="s">
        <v>1</v>
      </c>
      <c r="E3434" s="7">
        <v>7880.8442391268163</v>
      </c>
      <c r="F3434" s="7">
        <v>4613.8442391268163</v>
      </c>
      <c r="G3434" s="32">
        <v>3267</v>
      </c>
      <c r="H3434" s="7">
        <v>7289.5987010326553</v>
      </c>
      <c r="I3434" s="7">
        <v>4061.5987010326548</v>
      </c>
      <c r="J3434" s="32">
        <v>3228</v>
      </c>
      <c r="K3434" s="7">
        <v>5722</v>
      </c>
      <c r="L3434" s="7">
        <v>3266</v>
      </c>
      <c r="M3434" s="32">
        <v>2456</v>
      </c>
      <c r="N3434" s="8">
        <v>8.1108105170508704E-2</v>
      </c>
      <c r="O3434" s="8">
        <v>0.13596752873536078</v>
      </c>
      <c r="P3434" s="20">
        <v>1.2081784386617E-2</v>
      </c>
      <c r="Q3434" s="8">
        <v>3.586280745620618E-2</v>
      </c>
      <c r="R3434" s="8">
        <v>0.11769482536986819</v>
      </c>
      <c r="S3434" s="20">
        <v>-6.1206896551724177E-2</v>
      </c>
    </row>
    <row r="3435" spans="1:19" ht="13.5" customHeight="1" x14ac:dyDescent="0.2">
      <c r="A3435" s="6">
        <v>43485</v>
      </c>
      <c r="B3435" s="19">
        <v>43121</v>
      </c>
      <c r="C3435" s="19">
        <v>41665</v>
      </c>
      <c r="D3435" s="16" t="s">
        <v>2</v>
      </c>
      <c r="E3435" s="7">
        <v>7611.5052342080653</v>
      </c>
      <c r="F3435" s="7">
        <v>4591.5052342080653</v>
      </c>
      <c r="G3435" s="32">
        <v>3020</v>
      </c>
      <c r="H3435" s="7">
        <v>7075.9903567828287</v>
      </c>
      <c r="I3435" s="7">
        <v>4322.9903567828287</v>
      </c>
      <c r="J3435" s="32">
        <v>2753</v>
      </c>
      <c r="K3435" s="7">
        <v>6487</v>
      </c>
      <c r="L3435" s="7">
        <v>4365</v>
      </c>
      <c r="M3435" s="32">
        <v>2122</v>
      </c>
      <c r="N3435" s="8">
        <v>7.5680555006962136E-2</v>
      </c>
      <c r="O3435" s="8">
        <v>6.2113226092196383E-2</v>
      </c>
      <c r="P3435" s="20">
        <v>9.6985107155830086E-2</v>
      </c>
      <c r="Q3435" s="8">
        <v>-4.1130607935491947E-2</v>
      </c>
      <c r="R3435" s="8">
        <v>-4.5226609646898508E-2</v>
      </c>
      <c r="S3435" s="20">
        <v>-3.483541067433682E-2</v>
      </c>
    </row>
    <row r="3436" spans="1:19" ht="13.5" customHeight="1" x14ac:dyDescent="0.2">
      <c r="A3436" s="6">
        <v>43486</v>
      </c>
      <c r="B3436" s="19">
        <v>43122</v>
      </c>
      <c r="C3436" s="19">
        <v>41666</v>
      </c>
      <c r="D3436" s="16" t="s">
        <v>3</v>
      </c>
      <c r="E3436" s="7">
        <v>7336.0952261638267</v>
      </c>
      <c r="F3436" s="7">
        <v>4701.0952261638267</v>
      </c>
      <c r="G3436" s="32">
        <v>2635</v>
      </c>
      <c r="H3436" s="7">
        <v>6155.3571226114718</v>
      </c>
      <c r="I3436" s="7">
        <v>3607.3571226114718</v>
      </c>
      <c r="J3436" s="32">
        <v>2548</v>
      </c>
      <c r="K3436" s="7">
        <v>5592</v>
      </c>
      <c r="L3436" s="7">
        <v>4088</v>
      </c>
      <c r="M3436" s="32">
        <v>1504</v>
      </c>
      <c r="N3436" s="8">
        <v>0.19182284309954301</v>
      </c>
      <c r="O3436" s="8">
        <v>0.30319651378474166</v>
      </c>
      <c r="P3436" s="20">
        <v>3.4144427001569833E-2</v>
      </c>
      <c r="Q3436" s="8">
        <v>5.8905200081383668E-2</v>
      </c>
      <c r="R3436" s="8">
        <v>3.7998504341758998E-2</v>
      </c>
      <c r="S3436" s="20">
        <v>9.8374322634430911E-2</v>
      </c>
    </row>
    <row r="3437" spans="1:19" ht="13.5" customHeight="1" x14ac:dyDescent="0.2">
      <c r="A3437" s="6">
        <v>43487</v>
      </c>
      <c r="B3437" s="19">
        <v>43123</v>
      </c>
      <c r="C3437" s="19">
        <v>41667</v>
      </c>
      <c r="D3437" s="16" t="s">
        <v>4</v>
      </c>
      <c r="E3437" s="7">
        <v>5482.6711560211697</v>
      </c>
      <c r="F3437" s="7">
        <v>3631.6711560211693</v>
      </c>
      <c r="G3437" s="32">
        <v>1851</v>
      </c>
      <c r="H3437" s="7">
        <v>6591.4700874462587</v>
      </c>
      <c r="I3437" s="7">
        <v>4191.4700874462587</v>
      </c>
      <c r="J3437" s="32">
        <v>2400</v>
      </c>
      <c r="K3437" s="7">
        <v>4554</v>
      </c>
      <c r="L3437" s="7">
        <v>2933</v>
      </c>
      <c r="M3437" s="32">
        <v>1621</v>
      </c>
      <c r="N3437" s="8">
        <v>-0.1682172439099503</v>
      </c>
      <c r="O3437" s="8">
        <v>-0.13355670438916545</v>
      </c>
      <c r="P3437" s="20">
        <v>-0.22875000000000001</v>
      </c>
      <c r="Q3437" s="8">
        <v>-0.17167681583000916</v>
      </c>
      <c r="R3437" s="8">
        <v>-0.12489851662140494</v>
      </c>
      <c r="S3437" s="20">
        <v>-0.25030376670716892</v>
      </c>
    </row>
    <row r="3438" spans="1:19" ht="13.5" customHeight="1" x14ac:dyDescent="0.2">
      <c r="A3438" s="6">
        <v>43488</v>
      </c>
      <c r="B3438" s="19">
        <v>43124</v>
      </c>
      <c r="C3438" s="19">
        <v>41668</v>
      </c>
      <c r="D3438" s="16" t="s">
        <v>5</v>
      </c>
      <c r="E3438" s="7">
        <v>6459.1944670769408</v>
      </c>
      <c r="F3438" s="7">
        <v>3917.1944670769408</v>
      </c>
      <c r="G3438" s="32">
        <v>2542</v>
      </c>
      <c r="H3438" s="7">
        <v>6747.2191096189908</v>
      </c>
      <c r="I3438" s="7">
        <v>4356.2191096189908</v>
      </c>
      <c r="J3438" s="32">
        <v>2391</v>
      </c>
      <c r="K3438" s="7">
        <v>5715</v>
      </c>
      <c r="L3438" s="7">
        <v>4030</v>
      </c>
      <c r="M3438" s="32">
        <v>1685</v>
      </c>
      <c r="N3438" s="8">
        <v>-4.2687904136896271E-2</v>
      </c>
      <c r="O3438" s="8">
        <v>-0.10078112039236897</v>
      </c>
      <c r="P3438" s="20">
        <v>6.3153492262651545E-2</v>
      </c>
      <c r="Q3438" s="8">
        <v>-8.471100083931693E-2</v>
      </c>
      <c r="R3438" s="8">
        <v>-0.16991005147765614</v>
      </c>
      <c r="S3438" s="20">
        <v>8.7254063301967388E-2</v>
      </c>
    </row>
    <row r="3439" spans="1:19" ht="13.5" customHeight="1" x14ac:dyDescent="0.2">
      <c r="A3439" s="6">
        <v>43489</v>
      </c>
      <c r="B3439" s="19">
        <v>43125</v>
      </c>
      <c r="C3439" s="19">
        <v>41669</v>
      </c>
      <c r="D3439" s="16" t="s">
        <v>6</v>
      </c>
      <c r="E3439" s="7">
        <v>6880.1795755929643</v>
      </c>
      <c r="F3439" s="7">
        <v>4320.1795755929643</v>
      </c>
      <c r="G3439" s="32">
        <v>2560</v>
      </c>
      <c r="H3439" s="7">
        <v>7477.0106432670873</v>
      </c>
      <c r="I3439" s="7">
        <v>4108.0106432670873</v>
      </c>
      <c r="J3439" s="32">
        <v>3369</v>
      </c>
      <c r="K3439" s="7">
        <v>5806</v>
      </c>
      <c r="L3439" s="7">
        <v>3966</v>
      </c>
      <c r="M3439" s="32">
        <v>1840</v>
      </c>
      <c r="N3439" s="8">
        <v>-7.9822150341802511E-2</v>
      </c>
      <c r="O3439" s="8">
        <v>5.1647610181734915E-2</v>
      </c>
      <c r="P3439" s="20">
        <v>-0.24013060255268626</v>
      </c>
      <c r="Q3439" s="8">
        <v>-0.12365563933346524</v>
      </c>
      <c r="R3439" s="8">
        <v>-0.10332511922105347</v>
      </c>
      <c r="S3439" s="20">
        <v>-0.15595120342894819</v>
      </c>
    </row>
    <row r="3440" spans="1:19" ht="13.5" customHeight="1" x14ac:dyDescent="0.2">
      <c r="A3440" s="6">
        <v>43490</v>
      </c>
      <c r="B3440" s="19">
        <v>43126</v>
      </c>
      <c r="C3440" s="19">
        <v>41670</v>
      </c>
      <c r="D3440" s="16" t="s">
        <v>7</v>
      </c>
      <c r="E3440" s="7">
        <v>7213.3881831785939</v>
      </c>
      <c r="F3440" s="7">
        <v>4641.3881831785939</v>
      </c>
      <c r="G3440" s="32">
        <v>2572</v>
      </c>
      <c r="H3440" s="7">
        <v>7261.7950028741616</v>
      </c>
      <c r="I3440" s="7">
        <v>4616.7950028741616</v>
      </c>
      <c r="J3440" s="32">
        <v>2645</v>
      </c>
      <c r="K3440" s="7">
        <v>5520</v>
      </c>
      <c r="L3440" s="7">
        <v>3918</v>
      </c>
      <c r="M3440" s="32">
        <v>1602</v>
      </c>
      <c r="N3440" s="8">
        <v>-6.6659578900820637E-3</v>
      </c>
      <c r="O3440" s="8">
        <v>5.3268945857725125E-3</v>
      </c>
      <c r="P3440" s="20">
        <v>-2.7599243856332722E-2</v>
      </c>
      <c r="Q3440" s="8">
        <v>7.5971760271817956E-3</v>
      </c>
      <c r="R3440" s="8">
        <v>-2.5123254950935925E-2</v>
      </c>
      <c r="S3440" s="20">
        <v>7.2560467055879929E-2</v>
      </c>
    </row>
    <row r="3441" spans="1:19" ht="13.5" customHeight="1" x14ac:dyDescent="0.2">
      <c r="A3441" s="6">
        <v>43491</v>
      </c>
      <c r="B3441" s="19">
        <v>43127</v>
      </c>
      <c r="C3441" s="19">
        <v>41671</v>
      </c>
      <c r="D3441" s="16" t="s">
        <v>1</v>
      </c>
      <c r="E3441" s="7">
        <v>7497.4422238382467</v>
      </c>
      <c r="F3441" s="7">
        <v>4590.4422238382467</v>
      </c>
      <c r="G3441" s="32">
        <v>2907</v>
      </c>
      <c r="H3441" s="7">
        <v>7006.7088427008539</v>
      </c>
      <c r="I3441" s="7">
        <v>4279.7088427008539</v>
      </c>
      <c r="J3441" s="32">
        <v>2727</v>
      </c>
      <c r="K3441" s="7">
        <v>6913</v>
      </c>
      <c r="L3441" s="7">
        <v>4290</v>
      </c>
      <c r="M3441" s="32">
        <v>2623</v>
      </c>
      <c r="N3441" s="8">
        <v>7.0037644228446494E-2</v>
      </c>
      <c r="O3441" s="8">
        <v>7.260619648632316E-2</v>
      </c>
      <c r="P3441" s="20">
        <v>6.6006600660065917E-2</v>
      </c>
      <c r="Q3441" s="8">
        <v>-5.311414197546771E-2</v>
      </c>
      <c r="R3441" s="8">
        <v>-3.0119961158198483E-2</v>
      </c>
      <c r="S3441" s="20">
        <v>-8.7284144427001609E-2</v>
      </c>
    </row>
    <row r="3442" spans="1:19" ht="13.5" customHeight="1" x14ac:dyDescent="0.2">
      <c r="A3442" s="6">
        <v>43492</v>
      </c>
      <c r="B3442" s="19">
        <v>43128</v>
      </c>
      <c r="C3442" s="19">
        <v>41672</v>
      </c>
      <c r="D3442" s="16" t="s">
        <v>2</v>
      </c>
      <c r="E3442" s="7">
        <v>8333.3885503562688</v>
      </c>
      <c r="F3442" s="7">
        <v>5441.3885503562688</v>
      </c>
      <c r="G3442" s="32">
        <v>2892</v>
      </c>
      <c r="H3442" s="7">
        <v>6575.4039660870003</v>
      </c>
      <c r="I3442" s="7">
        <v>3864.4039660869998</v>
      </c>
      <c r="J3442" s="32">
        <v>2711</v>
      </c>
      <c r="K3442" s="7">
        <v>6727</v>
      </c>
      <c r="L3442" s="7">
        <v>4500</v>
      </c>
      <c r="M3442" s="32">
        <v>2227</v>
      </c>
      <c r="N3442" s="8">
        <v>0.26735765488115537</v>
      </c>
      <c r="O3442" s="8">
        <v>0.40807964128711016</v>
      </c>
      <c r="P3442" s="20">
        <v>6.6765031353744009E-2</v>
      </c>
      <c r="Q3442" s="8">
        <v>9.1329040119993321E-2</v>
      </c>
      <c r="R3442" s="8">
        <v>0.1317363873453139</v>
      </c>
      <c r="S3442" s="20">
        <v>2.2630834512022524E-2</v>
      </c>
    </row>
    <row r="3443" spans="1:19" ht="13.5" customHeight="1" x14ac:dyDescent="0.2">
      <c r="A3443" s="6">
        <v>43493</v>
      </c>
      <c r="B3443" s="19">
        <v>43129</v>
      </c>
      <c r="C3443" s="19">
        <v>41673</v>
      </c>
      <c r="D3443" s="16" t="s">
        <v>3</v>
      </c>
      <c r="E3443" s="7">
        <v>6871.4757547871332</v>
      </c>
      <c r="F3443" s="7">
        <v>4589.4757547871332</v>
      </c>
      <c r="G3443" s="32">
        <v>2282</v>
      </c>
      <c r="H3443" s="7">
        <v>6861.4892204390799</v>
      </c>
      <c r="I3443" s="7">
        <v>4206.4892204390799</v>
      </c>
      <c r="J3443" s="32">
        <v>2655</v>
      </c>
      <c r="K3443" s="7">
        <v>5517</v>
      </c>
      <c r="L3443" s="7">
        <v>4027</v>
      </c>
      <c r="M3443" s="32">
        <v>1490</v>
      </c>
      <c r="N3443" s="8">
        <v>1.4554470650927076E-3</v>
      </c>
      <c r="O3443" s="8">
        <v>9.1046598309855398E-2</v>
      </c>
      <c r="P3443" s="20">
        <v>-0.1404896421845574</v>
      </c>
      <c r="Q3443" s="8">
        <v>5.9431969594069267E-2</v>
      </c>
      <c r="R3443" s="8">
        <v>7.0806289031062342E-2</v>
      </c>
      <c r="S3443" s="20">
        <v>3.7272727272727346E-2</v>
      </c>
    </row>
    <row r="3444" spans="1:19" ht="13.5" customHeight="1" x14ac:dyDescent="0.2">
      <c r="A3444" s="6">
        <v>43494</v>
      </c>
      <c r="B3444" s="19">
        <v>43130</v>
      </c>
      <c r="C3444" s="19">
        <v>41674</v>
      </c>
      <c r="D3444" s="16" t="s">
        <v>4</v>
      </c>
      <c r="E3444" s="7">
        <v>6374.2928644937465</v>
      </c>
      <c r="F3444" s="7">
        <v>4491.2928644937465</v>
      </c>
      <c r="G3444" s="32">
        <v>1883</v>
      </c>
      <c r="H3444" s="7">
        <v>6387.8273644347701</v>
      </c>
      <c r="I3444" s="7">
        <v>4072.8273644347701</v>
      </c>
      <c r="J3444" s="32">
        <v>2315</v>
      </c>
      <c r="K3444" s="7">
        <v>5886</v>
      </c>
      <c r="L3444" s="7">
        <v>3688</v>
      </c>
      <c r="M3444" s="32">
        <v>2198</v>
      </c>
      <c r="N3444" s="8">
        <v>-2.1187955104076117E-3</v>
      </c>
      <c r="O3444" s="8">
        <v>0.10274570037344355</v>
      </c>
      <c r="P3444" s="20">
        <v>-0.18660907127429804</v>
      </c>
      <c r="Q3444" s="8">
        <v>-0.11603205318350485</v>
      </c>
      <c r="R3444" s="8">
        <v>-4.98640015879529E-2</v>
      </c>
      <c r="S3444" s="20">
        <v>-0.24194847020933974</v>
      </c>
    </row>
    <row r="3445" spans="1:19" ht="13.5" customHeight="1" x14ac:dyDescent="0.2">
      <c r="A3445" s="6">
        <v>43495</v>
      </c>
      <c r="B3445" s="19">
        <v>43131</v>
      </c>
      <c r="C3445" s="19">
        <v>41675</v>
      </c>
      <c r="D3445" s="16" t="s">
        <v>5</v>
      </c>
      <c r="E3445" s="7">
        <v>7269.7482323977474</v>
      </c>
      <c r="F3445" s="7">
        <v>4907.7482323977474</v>
      </c>
      <c r="G3445" s="32">
        <v>2362</v>
      </c>
      <c r="H3445" s="7">
        <v>6811.5031440586745</v>
      </c>
      <c r="I3445" s="7">
        <v>4642.5031440586745</v>
      </c>
      <c r="J3445" s="32">
        <v>2169</v>
      </c>
      <c r="K3445" s="7">
        <v>6338</v>
      </c>
      <c r="L3445" s="7">
        <v>4628</v>
      </c>
      <c r="M3445" s="32">
        <v>1710</v>
      </c>
      <c r="N3445" s="8">
        <v>6.7275178275264746E-2</v>
      </c>
      <c r="O3445" s="8">
        <v>5.7134067572689684E-2</v>
      </c>
      <c r="P3445" s="20">
        <v>8.8981097279852372E-2</v>
      </c>
      <c r="Q3445" s="8">
        <v>-5.3703335069438252E-3</v>
      </c>
      <c r="R3445" s="8">
        <v>-4.3115779270140875E-3</v>
      </c>
      <c r="S3445" s="20">
        <v>-7.5630252100840067E-3</v>
      </c>
    </row>
    <row r="3446" spans="1:19" ht="13.5" customHeight="1" x14ac:dyDescent="0.2">
      <c r="A3446" s="6">
        <v>43496</v>
      </c>
      <c r="B3446" s="19">
        <v>43132</v>
      </c>
      <c r="C3446" s="19">
        <v>41676</v>
      </c>
      <c r="D3446" s="16" t="s">
        <v>6</v>
      </c>
      <c r="E3446" s="7">
        <v>8144.9375845961422</v>
      </c>
      <c r="F3446" s="7">
        <v>5285.9375845961422</v>
      </c>
      <c r="G3446" s="32">
        <v>2859</v>
      </c>
      <c r="H3446" s="7">
        <v>7397.4584644301658</v>
      </c>
      <c r="I3446" s="7">
        <v>4605.4584644301658</v>
      </c>
      <c r="J3446" s="32">
        <v>2792</v>
      </c>
      <c r="K3446" s="7">
        <v>7316</v>
      </c>
      <c r="L3446" s="7">
        <v>4745</v>
      </c>
      <c r="M3446" s="32">
        <v>2571</v>
      </c>
      <c r="N3446" s="8">
        <v>0.10104539603164309</v>
      </c>
      <c r="O3446" s="8">
        <v>0.14775491417881503</v>
      </c>
      <c r="P3446" s="20">
        <v>2.399713467048703E-2</v>
      </c>
      <c r="Q3446" s="8">
        <v>2.7882077813748296E-2</v>
      </c>
      <c r="R3446" s="8">
        <v>-1.1235019716396843E-2</v>
      </c>
      <c r="S3446" s="20">
        <v>0.1089992242048099</v>
      </c>
    </row>
    <row r="3447" spans="1:19" ht="13.5" customHeight="1" x14ac:dyDescent="0.2">
      <c r="A3447" s="6">
        <v>43497</v>
      </c>
      <c r="B3447" s="19">
        <v>43133</v>
      </c>
      <c r="C3447" s="19">
        <v>41677</v>
      </c>
      <c r="D3447" s="16" t="s">
        <v>7</v>
      </c>
      <c r="E3447" s="7">
        <v>8587.3219918316718</v>
      </c>
      <c r="F3447" s="7">
        <v>5309.3219918316718</v>
      </c>
      <c r="G3447" s="32">
        <v>3278</v>
      </c>
      <c r="H3447" s="7">
        <v>7936.4498972869387</v>
      </c>
      <c r="I3447" s="7">
        <v>5406.4498972869387</v>
      </c>
      <c r="J3447" s="32">
        <v>2530</v>
      </c>
      <c r="K3447" s="7">
        <v>6693</v>
      </c>
      <c r="L3447" s="7">
        <v>5110</v>
      </c>
      <c r="M3447" s="32">
        <v>1583</v>
      </c>
      <c r="N3447" s="8">
        <v>8.2010483650533983E-2</v>
      </c>
      <c r="O3447" s="8">
        <v>-1.7965191077421783E-2</v>
      </c>
      <c r="P3447" s="20">
        <v>0.29565217391304355</v>
      </c>
      <c r="Q3447" s="8">
        <v>0.1358891523586867</v>
      </c>
      <c r="R3447" s="8">
        <v>4.0227662976424661E-2</v>
      </c>
      <c r="S3447" s="20">
        <v>0.33469055374592838</v>
      </c>
    </row>
    <row r="3448" spans="1:19" ht="13.5" customHeight="1" x14ac:dyDescent="0.2">
      <c r="A3448" s="6">
        <v>43498</v>
      </c>
      <c r="B3448" s="19">
        <v>43134</v>
      </c>
      <c r="C3448" s="19">
        <v>41678</v>
      </c>
      <c r="D3448" s="16" t="s">
        <v>1</v>
      </c>
      <c r="E3448" s="7">
        <v>8759.952021279496</v>
      </c>
      <c r="F3448" s="7">
        <v>5635.9520212794969</v>
      </c>
      <c r="G3448" s="32">
        <v>3124</v>
      </c>
      <c r="H3448" s="7">
        <v>8418.6974640470544</v>
      </c>
      <c r="I3448" s="7">
        <v>5091.6974640470553</v>
      </c>
      <c r="J3448" s="32">
        <v>3327</v>
      </c>
      <c r="K3448" s="7">
        <v>7546</v>
      </c>
      <c r="L3448" s="7">
        <v>4866</v>
      </c>
      <c r="M3448" s="32">
        <v>2680</v>
      </c>
      <c r="N3448" s="8">
        <v>4.0535315432085106E-2</v>
      </c>
      <c r="O3448" s="8">
        <v>0.10689059219945274</v>
      </c>
      <c r="P3448" s="20">
        <v>-6.1015930267508289E-2</v>
      </c>
      <c r="Q3448" s="8">
        <v>0.11876781880964193</v>
      </c>
      <c r="R3448" s="8">
        <v>0.18327777058146055</v>
      </c>
      <c r="S3448" s="20">
        <v>1.8584936419954401E-2</v>
      </c>
    </row>
    <row r="3449" spans="1:19" ht="13.5" customHeight="1" x14ac:dyDescent="0.2">
      <c r="A3449" s="6">
        <v>43499</v>
      </c>
      <c r="B3449" s="19">
        <v>43135</v>
      </c>
      <c r="C3449" s="19">
        <v>41679</v>
      </c>
      <c r="D3449" s="16" t="s">
        <v>2</v>
      </c>
      <c r="E3449" s="7">
        <v>8047.894310985027</v>
      </c>
      <c r="F3449" s="7">
        <v>5118.894310985027</v>
      </c>
      <c r="G3449" s="32">
        <v>2929</v>
      </c>
      <c r="H3449" s="7">
        <v>7819.7831606749114</v>
      </c>
      <c r="I3449" s="7">
        <v>4698.7831606749114</v>
      </c>
      <c r="J3449" s="32">
        <v>3121</v>
      </c>
      <c r="K3449" s="7">
        <v>7531</v>
      </c>
      <c r="L3449" s="7">
        <v>5090</v>
      </c>
      <c r="M3449" s="32">
        <v>2441</v>
      </c>
      <c r="N3449" s="8">
        <v>2.9171032702961508E-2</v>
      </c>
      <c r="O3449" s="8">
        <v>8.9408499167638267E-2</v>
      </c>
      <c r="P3449" s="20">
        <v>-6.1518743992310165E-2</v>
      </c>
      <c r="Q3449" s="8">
        <v>7.2458461808544428E-3</v>
      </c>
      <c r="R3449" s="8">
        <v>-2.664112740349367E-2</v>
      </c>
      <c r="S3449" s="20">
        <v>7.2500915415598666E-2</v>
      </c>
    </row>
    <row r="3450" spans="1:19" ht="13.5" customHeight="1" x14ac:dyDescent="0.2">
      <c r="A3450" s="6">
        <v>43500</v>
      </c>
      <c r="B3450" s="19">
        <v>43136</v>
      </c>
      <c r="C3450" s="19">
        <v>41680</v>
      </c>
      <c r="D3450" s="16" t="s">
        <v>3</v>
      </c>
      <c r="E3450" s="7">
        <v>7470.1734273040511</v>
      </c>
      <c r="F3450" s="7">
        <v>5325.1734273040511</v>
      </c>
      <c r="G3450" s="32">
        <v>2145</v>
      </c>
      <c r="H3450" s="7">
        <v>7815.3997695029539</v>
      </c>
      <c r="I3450" s="7">
        <v>5182.3997695029539</v>
      </c>
      <c r="J3450" s="32">
        <v>2633</v>
      </c>
      <c r="K3450" s="7">
        <v>6098</v>
      </c>
      <c r="L3450" s="7">
        <v>4511</v>
      </c>
      <c r="M3450" s="32">
        <v>1587</v>
      </c>
      <c r="N3450" s="8">
        <v>-4.4172576244408623E-2</v>
      </c>
      <c r="O3450" s="8">
        <v>2.7549719078269863E-2</v>
      </c>
      <c r="P3450" s="20">
        <v>-0.1853399164451196</v>
      </c>
      <c r="Q3450" s="8">
        <v>0.15512191546374687</v>
      </c>
      <c r="R3450" s="8">
        <v>0.1538837328936189</v>
      </c>
      <c r="S3450" s="20">
        <v>0.15820734341252707</v>
      </c>
    </row>
    <row r="3451" spans="1:19" ht="13.5" customHeight="1" x14ac:dyDescent="0.2">
      <c r="A3451" s="6">
        <v>43501</v>
      </c>
      <c r="B3451" s="19">
        <v>43137</v>
      </c>
      <c r="C3451" s="19">
        <v>41681</v>
      </c>
      <c r="D3451" s="16" t="s">
        <v>4</v>
      </c>
      <c r="E3451" s="7">
        <v>7293.3341339826129</v>
      </c>
      <c r="F3451" s="7">
        <v>4990.3341339826129</v>
      </c>
      <c r="G3451" s="32">
        <v>2303</v>
      </c>
      <c r="H3451" s="7">
        <v>6684.9841422554891</v>
      </c>
      <c r="I3451" s="7">
        <v>4554.9841422554891</v>
      </c>
      <c r="J3451" s="32">
        <v>2130</v>
      </c>
      <c r="K3451" s="7">
        <v>7153</v>
      </c>
      <c r="L3451" s="7">
        <v>4779</v>
      </c>
      <c r="M3451" s="32">
        <v>2374</v>
      </c>
      <c r="N3451" s="8">
        <v>9.1002458462357438E-2</v>
      </c>
      <c r="O3451" s="8">
        <v>9.557662071498485E-2</v>
      </c>
      <c r="P3451" s="20">
        <v>8.1220657276995345E-2</v>
      </c>
      <c r="Q3451" s="8">
        <v>0.17748371552835218</v>
      </c>
      <c r="R3451" s="8">
        <v>0.18874086088199449</v>
      </c>
      <c r="S3451" s="20">
        <v>0.15380761523046083</v>
      </c>
    </row>
    <row r="3452" spans="1:19" ht="13.5" customHeight="1" x14ac:dyDescent="0.2">
      <c r="A3452" s="6">
        <v>43502</v>
      </c>
      <c r="B3452" s="19">
        <v>43138</v>
      </c>
      <c r="C3452" s="19">
        <v>41682</v>
      </c>
      <c r="D3452" s="16" t="s">
        <v>5</v>
      </c>
      <c r="E3452" s="7">
        <v>7566.4618119880088</v>
      </c>
      <c r="F3452" s="7">
        <v>5163.4618119880088</v>
      </c>
      <c r="G3452" s="32">
        <v>2403</v>
      </c>
      <c r="H3452" s="7">
        <v>7407.4373120643122</v>
      </c>
      <c r="I3452" s="7">
        <v>5148.4373120643122</v>
      </c>
      <c r="J3452" s="32">
        <v>2259</v>
      </c>
      <c r="K3452" s="7">
        <v>6772</v>
      </c>
      <c r="L3452" s="7">
        <v>5075</v>
      </c>
      <c r="M3452" s="32">
        <v>1697</v>
      </c>
      <c r="N3452" s="8">
        <v>2.1468220819728989E-2</v>
      </c>
      <c r="O3452" s="8">
        <v>2.9182641281249033E-3</v>
      </c>
      <c r="P3452" s="20">
        <v>6.3745019920318668E-2</v>
      </c>
      <c r="Q3452" s="8">
        <v>-9.4957701285497409E-3</v>
      </c>
      <c r="R3452" s="8">
        <v>-6.0505492724161392E-2</v>
      </c>
      <c r="S3452" s="20">
        <v>0.1213252449836677</v>
      </c>
    </row>
    <row r="3453" spans="1:19" ht="13.5" customHeight="1" x14ac:dyDescent="0.2">
      <c r="A3453" s="6">
        <v>43503</v>
      </c>
      <c r="B3453" s="19">
        <v>43139</v>
      </c>
      <c r="C3453" s="19">
        <v>41683</v>
      </c>
      <c r="D3453" s="16" t="s">
        <v>6</v>
      </c>
      <c r="E3453" s="7">
        <v>8023.2878145838931</v>
      </c>
      <c r="F3453" s="7">
        <v>5618.2878145838931</v>
      </c>
      <c r="G3453" s="32">
        <v>2405</v>
      </c>
      <c r="H3453" s="7">
        <v>8076.107747924565</v>
      </c>
      <c r="I3453" s="7">
        <v>4872.107747924565</v>
      </c>
      <c r="J3453" s="32">
        <v>3204</v>
      </c>
      <c r="K3453" s="7">
        <v>7211</v>
      </c>
      <c r="L3453" s="7">
        <v>4702</v>
      </c>
      <c r="M3453" s="32">
        <v>2509</v>
      </c>
      <c r="N3453" s="8">
        <v>-6.540271005453846E-3</v>
      </c>
      <c r="O3453" s="8">
        <v>0.15315344102912909</v>
      </c>
      <c r="P3453" s="20">
        <v>-0.24937578027465668</v>
      </c>
      <c r="Q3453" s="8">
        <v>1.3169316148995192E-2</v>
      </c>
      <c r="R3453" s="8">
        <v>4.1967324663184868E-2</v>
      </c>
      <c r="S3453" s="20">
        <v>-4.8278591214879318E-2</v>
      </c>
    </row>
    <row r="3454" spans="1:19" ht="13.5" customHeight="1" x14ac:dyDescent="0.2">
      <c r="A3454" s="6">
        <v>43504</v>
      </c>
      <c r="B3454" s="19">
        <v>43140</v>
      </c>
      <c r="C3454" s="19">
        <v>41684</v>
      </c>
      <c r="D3454" s="16" t="s">
        <v>7</v>
      </c>
      <c r="E3454" s="7">
        <v>8205.4924619364683</v>
      </c>
      <c r="F3454" s="7">
        <v>5601.4924619364683</v>
      </c>
      <c r="G3454" s="32">
        <v>2604</v>
      </c>
      <c r="H3454" s="7">
        <v>8622.6807751123142</v>
      </c>
      <c r="I3454" s="7">
        <v>5782.6807751123142</v>
      </c>
      <c r="J3454" s="32">
        <v>2840</v>
      </c>
      <c r="K3454" s="7">
        <v>6885</v>
      </c>
      <c r="L3454" s="7">
        <v>4981</v>
      </c>
      <c r="M3454" s="32">
        <v>1904</v>
      </c>
      <c r="N3454" s="8">
        <v>-4.8382669387457611E-2</v>
      </c>
      <c r="O3454" s="8">
        <v>-3.1332926755294865E-2</v>
      </c>
      <c r="P3454" s="20">
        <v>-8.3098591549295775E-2</v>
      </c>
      <c r="Q3454" s="8">
        <v>5.1581758546260126E-2</v>
      </c>
      <c r="R3454" s="8">
        <v>6.7384007793795941E-3</v>
      </c>
      <c r="S3454" s="20">
        <v>0.16301920500223321</v>
      </c>
    </row>
    <row r="3455" spans="1:19" ht="13.5" customHeight="1" x14ac:dyDescent="0.2">
      <c r="A3455" s="6">
        <v>43505</v>
      </c>
      <c r="B3455" s="19">
        <v>43141</v>
      </c>
      <c r="C3455" s="19">
        <v>41685</v>
      </c>
      <c r="D3455" s="16" t="s">
        <v>1</v>
      </c>
      <c r="E3455" s="7">
        <v>8127.8691184519776</v>
      </c>
      <c r="F3455" s="7">
        <v>5578.8691184519776</v>
      </c>
      <c r="G3455" s="32">
        <v>2549</v>
      </c>
      <c r="H3455" s="7">
        <v>8827.7690362485955</v>
      </c>
      <c r="I3455" s="7">
        <v>5526.7690362485964</v>
      </c>
      <c r="J3455" s="32">
        <v>3301</v>
      </c>
      <c r="K3455" s="7">
        <v>7499</v>
      </c>
      <c r="L3455" s="7">
        <v>4721</v>
      </c>
      <c r="M3455" s="32">
        <v>2778</v>
      </c>
      <c r="N3455" s="8">
        <v>-7.9283895503234003E-2</v>
      </c>
      <c r="O3455" s="8">
        <v>9.4268607683205552E-3</v>
      </c>
      <c r="P3455" s="20">
        <v>-0.22780975461981223</v>
      </c>
      <c r="Q3455" s="8">
        <v>1.3955728349797525E-2</v>
      </c>
      <c r="R3455" s="8">
        <v>8.4960933187860244E-2</v>
      </c>
      <c r="S3455" s="20">
        <v>-0.1130828114126653</v>
      </c>
    </row>
    <row r="3456" spans="1:19" ht="13.5" customHeight="1" x14ac:dyDescent="0.2">
      <c r="A3456" s="6">
        <v>43506</v>
      </c>
      <c r="B3456" s="19">
        <v>43142</v>
      </c>
      <c r="C3456" s="19">
        <v>41686</v>
      </c>
      <c r="D3456" s="16" t="s">
        <v>2</v>
      </c>
      <c r="E3456" s="7">
        <v>7641.0534957113623</v>
      </c>
      <c r="F3456" s="7">
        <v>5307.0534957113623</v>
      </c>
      <c r="G3456" s="32">
        <v>2334</v>
      </c>
      <c r="H3456" s="7">
        <v>8753.6243942629335</v>
      </c>
      <c r="I3456" s="7">
        <v>5050.6243942629335</v>
      </c>
      <c r="J3456" s="32">
        <v>3703</v>
      </c>
      <c r="K3456" s="7">
        <v>7821</v>
      </c>
      <c r="L3456" s="7">
        <v>5095</v>
      </c>
      <c r="M3456" s="32">
        <v>2726</v>
      </c>
      <c r="N3456" s="8">
        <v>-0.12709831361747059</v>
      </c>
      <c r="O3456" s="8">
        <v>5.077176234679226E-2</v>
      </c>
      <c r="P3456" s="20">
        <v>-0.36970024304617877</v>
      </c>
      <c r="Q3456" s="8">
        <v>-0.11408075412042173</v>
      </c>
      <c r="R3456" s="8">
        <v>-3.2795061834998696E-2</v>
      </c>
      <c r="S3456" s="20">
        <v>-0.25621414913957929</v>
      </c>
    </row>
    <row r="3457" spans="1:19" ht="13.5" customHeight="1" x14ac:dyDescent="0.2">
      <c r="A3457" s="6">
        <v>43507</v>
      </c>
      <c r="B3457" s="19">
        <v>43143</v>
      </c>
      <c r="C3457" s="19">
        <v>41687</v>
      </c>
      <c r="D3457" s="16" t="s">
        <v>3</v>
      </c>
      <c r="E3457" s="7">
        <v>7550.3072539432032</v>
      </c>
      <c r="F3457" s="7">
        <v>5339.3072539432032</v>
      </c>
      <c r="G3457" s="32">
        <v>2211</v>
      </c>
      <c r="H3457" s="7">
        <v>8033.3154435704973</v>
      </c>
      <c r="I3457" s="7">
        <v>5120.3154435704973</v>
      </c>
      <c r="J3457" s="32">
        <v>2913</v>
      </c>
      <c r="K3457" s="7">
        <v>6988</v>
      </c>
      <c r="L3457" s="7">
        <v>5178</v>
      </c>
      <c r="M3457" s="32">
        <v>1810</v>
      </c>
      <c r="N3457" s="8">
        <v>-6.012563467974763E-2</v>
      </c>
      <c r="O3457" s="8">
        <v>4.2769202949730412E-2</v>
      </c>
      <c r="P3457" s="20">
        <v>-0.24098867147270853</v>
      </c>
      <c r="Q3457" s="8">
        <v>9.4723394801102367E-2</v>
      </c>
      <c r="R3457" s="8">
        <v>6.381893882112033E-2</v>
      </c>
      <c r="S3457" s="20">
        <v>0.17731629392971238</v>
      </c>
    </row>
    <row r="3458" spans="1:19" ht="13.5" customHeight="1" x14ac:dyDescent="0.2">
      <c r="A3458" s="6">
        <v>43508</v>
      </c>
      <c r="B3458" s="19">
        <v>43144</v>
      </c>
      <c r="C3458" s="19">
        <v>41688</v>
      </c>
      <c r="D3458" s="16" t="s">
        <v>4</v>
      </c>
      <c r="E3458" s="7">
        <v>6831.0261635158804</v>
      </c>
      <c r="F3458" s="7">
        <v>4746.0261635158804</v>
      </c>
      <c r="G3458" s="32">
        <v>2085</v>
      </c>
      <c r="H3458" s="7">
        <v>7584.1166523043539</v>
      </c>
      <c r="I3458" s="7">
        <v>5167.1166523043539</v>
      </c>
      <c r="J3458" s="32">
        <v>2417</v>
      </c>
      <c r="K3458" s="7">
        <v>7246</v>
      </c>
      <c r="L3458" s="7">
        <v>4733</v>
      </c>
      <c r="M3458" s="32">
        <v>2513</v>
      </c>
      <c r="N3458" s="8">
        <v>-9.9298378877077931E-2</v>
      </c>
      <c r="O3458" s="8">
        <v>-8.1494287263803478E-2</v>
      </c>
      <c r="P3458" s="20">
        <v>-0.13736036408771202</v>
      </c>
      <c r="Q3458" s="8">
        <v>5.2870863673841084E-2</v>
      </c>
      <c r="R3458" s="8">
        <v>-1.6367634504480755E-2</v>
      </c>
      <c r="S3458" s="20">
        <v>0.25375826819001812</v>
      </c>
    </row>
    <row r="3459" spans="1:19" ht="13.5" customHeight="1" x14ac:dyDescent="0.2">
      <c r="A3459" s="6">
        <v>43509</v>
      </c>
      <c r="B3459" s="19">
        <v>43145</v>
      </c>
      <c r="C3459" s="19">
        <v>41689</v>
      </c>
      <c r="D3459" s="16" t="s">
        <v>5</v>
      </c>
      <c r="E3459" s="7">
        <v>6623.6996028845952</v>
      </c>
      <c r="F3459" s="7">
        <v>4898.6996028845952</v>
      </c>
      <c r="G3459" s="32">
        <v>1725</v>
      </c>
      <c r="H3459" s="7">
        <v>7838.9756200771362</v>
      </c>
      <c r="I3459" s="7">
        <v>5363.9756200771362</v>
      </c>
      <c r="J3459" s="32">
        <v>2475</v>
      </c>
      <c r="K3459" s="7">
        <v>6727</v>
      </c>
      <c r="L3459" s="7">
        <v>4926</v>
      </c>
      <c r="M3459" s="32">
        <v>1801</v>
      </c>
      <c r="N3459" s="8">
        <v>-0.15502995239326722</v>
      </c>
      <c r="O3459" s="8">
        <v>-8.6740889621315986E-2</v>
      </c>
      <c r="P3459" s="20">
        <v>-0.30303030303030298</v>
      </c>
      <c r="Q3459" s="8">
        <v>-0.15600157965282935</v>
      </c>
      <c r="R3459" s="8">
        <v>-0.12476333698685094</v>
      </c>
      <c r="S3459" s="20">
        <v>-0.23367392270102172</v>
      </c>
    </row>
    <row r="3460" spans="1:19" ht="13.5" customHeight="1" x14ac:dyDescent="0.2">
      <c r="A3460" s="6">
        <v>43510</v>
      </c>
      <c r="B3460" s="19">
        <v>43146</v>
      </c>
      <c r="C3460" s="19">
        <v>41690</v>
      </c>
      <c r="D3460" s="16" t="s">
        <v>6</v>
      </c>
      <c r="E3460" s="7">
        <v>7876.1593310984999</v>
      </c>
      <c r="F3460" s="7">
        <v>5473.1593310984999</v>
      </c>
      <c r="G3460" s="32">
        <v>2403</v>
      </c>
      <c r="H3460" s="7">
        <v>7498.0202419811285</v>
      </c>
      <c r="I3460" s="7">
        <v>4793.0202419811285</v>
      </c>
      <c r="J3460" s="32">
        <v>2705</v>
      </c>
      <c r="K3460" s="7">
        <v>7577</v>
      </c>
      <c r="L3460" s="7">
        <v>4722</v>
      </c>
      <c r="M3460" s="32">
        <v>2855</v>
      </c>
      <c r="N3460" s="8">
        <v>5.0431857598914664E-2</v>
      </c>
      <c r="O3460" s="8">
        <v>0.14190198554977207</v>
      </c>
      <c r="P3460" s="20">
        <v>-0.11164510166358599</v>
      </c>
      <c r="Q3460" s="8">
        <v>-1.6954651635234685E-2</v>
      </c>
      <c r="R3460" s="8">
        <v>2.0730945747575502E-2</v>
      </c>
      <c r="S3460" s="20">
        <v>-9.3207547169811278E-2</v>
      </c>
    </row>
    <row r="3461" spans="1:19" ht="13.5" customHeight="1" x14ac:dyDescent="0.2">
      <c r="A3461" s="6">
        <v>43511</v>
      </c>
      <c r="B3461" s="19">
        <v>43147</v>
      </c>
      <c r="C3461" s="19">
        <v>41691</v>
      </c>
      <c r="D3461" s="16" t="s">
        <v>7</v>
      </c>
      <c r="E3461" s="7">
        <v>7920.6448507538444</v>
      </c>
      <c r="F3461" s="7">
        <v>5329.6448507538444</v>
      </c>
      <c r="G3461" s="32">
        <v>2591</v>
      </c>
      <c r="H3461" s="7">
        <v>8850.804588578947</v>
      </c>
      <c r="I3461" s="7">
        <v>5741.8045885789479</v>
      </c>
      <c r="J3461" s="32">
        <v>3109</v>
      </c>
      <c r="K3461" s="7">
        <v>6790</v>
      </c>
      <c r="L3461" s="7">
        <v>4793</v>
      </c>
      <c r="M3461" s="32">
        <v>1997</v>
      </c>
      <c r="N3461" s="8">
        <v>-0.10509324079139404</v>
      </c>
      <c r="O3461" s="8">
        <v>-7.1782264872777501E-2</v>
      </c>
      <c r="P3461" s="20">
        <v>-0.16661305886137023</v>
      </c>
      <c r="Q3461" s="8">
        <v>4.0000636916208476E-2</v>
      </c>
      <c r="R3461" s="8">
        <v>-2.4410607586702437E-2</v>
      </c>
      <c r="S3461" s="20">
        <v>0.20343706456107746</v>
      </c>
    </row>
    <row r="3462" spans="1:19" ht="13.5" customHeight="1" x14ac:dyDescent="0.2">
      <c r="A3462" s="6">
        <v>43512</v>
      </c>
      <c r="B3462" s="19">
        <v>43148</v>
      </c>
      <c r="C3462" s="19">
        <v>41692</v>
      </c>
      <c r="D3462" s="16" t="s">
        <v>1</v>
      </c>
      <c r="E3462" s="7">
        <v>8065.4228542350984</v>
      </c>
      <c r="F3462" s="7">
        <v>5350.4228542350984</v>
      </c>
      <c r="G3462" s="32">
        <v>2715</v>
      </c>
      <c r="H3462" s="7">
        <v>8633.9083462888448</v>
      </c>
      <c r="I3462" s="7">
        <v>5213.9083462888439</v>
      </c>
      <c r="J3462" s="32">
        <v>3420</v>
      </c>
      <c r="K3462" s="7">
        <v>7117</v>
      </c>
      <c r="L3462" s="7">
        <v>4307</v>
      </c>
      <c r="M3462" s="32">
        <v>2810</v>
      </c>
      <c r="N3462" s="8">
        <v>-6.5843354973544654E-2</v>
      </c>
      <c r="O3462" s="8">
        <v>2.6182759434853375E-2</v>
      </c>
      <c r="P3462" s="20">
        <v>-0.20614035087719296</v>
      </c>
      <c r="Q3462" s="8">
        <v>2.7311534102037793E-2</v>
      </c>
      <c r="R3462" s="8">
        <v>9.7297550089232576E-2</v>
      </c>
      <c r="S3462" s="20">
        <v>-8.73949579831933E-2</v>
      </c>
    </row>
    <row r="3463" spans="1:19" ht="13.5" customHeight="1" x14ac:dyDescent="0.2">
      <c r="A3463" s="6">
        <v>43513</v>
      </c>
      <c r="B3463" s="19">
        <v>43149</v>
      </c>
      <c r="C3463" s="19">
        <v>41693</v>
      </c>
      <c r="D3463" s="16" t="s">
        <v>2</v>
      </c>
      <c r="E3463" s="7">
        <v>7715.5423236103188</v>
      </c>
      <c r="F3463" s="7">
        <v>5201.5423236103188</v>
      </c>
      <c r="G3463" s="32">
        <v>2514</v>
      </c>
      <c r="H3463" s="7">
        <v>8559.103993342851</v>
      </c>
      <c r="I3463" s="7">
        <v>4961.1039933428519</v>
      </c>
      <c r="J3463" s="32">
        <v>3598</v>
      </c>
      <c r="K3463" s="7">
        <v>6855</v>
      </c>
      <c r="L3463" s="7">
        <v>4945</v>
      </c>
      <c r="M3463" s="32">
        <v>1910</v>
      </c>
      <c r="N3463" s="8">
        <v>-9.8557240382713296E-2</v>
      </c>
      <c r="O3463" s="8">
        <v>4.846468257672143E-2</v>
      </c>
      <c r="P3463" s="20">
        <v>-0.3012784880489161</v>
      </c>
      <c r="Q3463" s="8">
        <v>-5.5278275546673306E-2</v>
      </c>
      <c r="R3463" s="8">
        <v>-2.9744017233665598E-2</v>
      </c>
      <c r="S3463" s="20">
        <v>-0.10406272273699213</v>
      </c>
    </row>
    <row r="3464" spans="1:19" ht="13.5" customHeight="1" x14ac:dyDescent="0.2">
      <c r="A3464" s="6">
        <v>43514</v>
      </c>
      <c r="B3464" s="19">
        <v>43150</v>
      </c>
      <c r="C3464" s="19">
        <v>41694</v>
      </c>
      <c r="D3464" s="16" t="s">
        <v>3</v>
      </c>
      <c r="E3464" s="7">
        <v>7609.8109934618642</v>
      </c>
      <c r="F3464" s="7">
        <v>5474.8109934618642</v>
      </c>
      <c r="G3464" s="32">
        <v>2135</v>
      </c>
      <c r="H3464" s="7">
        <v>7978.7519735158357</v>
      </c>
      <c r="I3464" s="7">
        <v>5405.7519735158357</v>
      </c>
      <c r="J3464" s="32">
        <v>2573</v>
      </c>
      <c r="K3464" s="7">
        <v>6260</v>
      </c>
      <c r="L3464" s="7">
        <v>4491</v>
      </c>
      <c r="M3464" s="32">
        <v>1769</v>
      </c>
      <c r="N3464" s="8">
        <v>-4.6240437261192091E-2</v>
      </c>
      <c r="O3464" s="8">
        <v>1.2775099613220542E-2</v>
      </c>
      <c r="P3464" s="20">
        <v>-0.17022930431403027</v>
      </c>
      <c r="Q3464" s="8">
        <v>0.19163967952738248</v>
      </c>
      <c r="R3464" s="8">
        <v>0.18220924065252952</v>
      </c>
      <c r="S3464" s="20">
        <v>0.2165242165242165</v>
      </c>
    </row>
    <row r="3465" spans="1:19" ht="13.5" customHeight="1" x14ac:dyDescent="0.2">
      <c r="A3465" s="6">
        <v>43515</v>
      </c>
      <c r="B3465" s="19">
        <v>43151</v>
      </c>
      <c r="C3465" s="19">
        <v>41695</v>
      </c>
      <c r="D3465" s="16" t="s">
        <v>4</v>
      </c>
      <c r="E3465" s="7">
        <v>6278.5168867609573</v>
      </c>
      <c r="F3465" s="7">
        <v>4693.5168867609573</v>
      </c>
      <c r="G3465" s="32">
        <v>1585</v>
      </c>
      <c r="H3465" s="7">
        <v>7326.8792965158809</v>
      </c>
      <c r="I3465" s="7">
        <v>5023.8792965158809</v>
      </c>
      <c r="J3465" s="32">
        <v>2303</v>
      </c>
      <c r="K3465" s="7">
        <v>6484</v>
      </c>
      <c r="L3465" s="7">
        <v>4074</v>
      </c>
      <c r="M3465" s="32">
        <v>2410</v>
      </c>
      <c r="N3465" s="8">
        <v>-0.14308443845300511</v>
      </c>
      <c r="O3465" s="8">
        <v>-6.5758428946339098E-2</v>
      </c>
      <c r="P3465" s="20">
        <v>-0.31176726009552758</v>
      </c>
      <c r="Q3465" s="8">
        <v>-4.7121431664750801E-2</v>
      </c>
      <c r="R3465" s="8">
        <v>-4.0376837709883984E-2</v>
      </c>
      <c r="S3465" s="20">
        <v>-6.6548881036513574E-2</v>
      </c>
    </row>
    <row r="3466" spans="1:19" ht="13.5" customHeight="1" x14ac:dyDescent="0.2">
      <c r="A3466" s="6">
        <v>43516</v>
      </c>
      <c r="B3466" s="19">
        <v>43152</v>
      </c>
      <c r="C3466" s="19">
        <v>41696</v>
      </c>
      <c r="D3466" s="16" t="s">
        <v>5</v>
      </c>
      <c r="E3466" s="7">
        <v>7289.6324050019484</v>
      </c>
      <c r="F3466" s="7">
        <v>5178.6324050019484</v>
      </c>
      <c r="G3466" s="32">
        <v>2111</v>
      </c>
      <c r="H3466" s="7">
        <v>8007.0410494402877</v>
      </c>
      <c r="I3466" s="7">
        <v>5331.0410494402877</v>
      </c>
      <c r="J3466" s="32">
        <v>2676</v>
      </c>
      <c r="K3466" s="7">
        <v>6006</v>
      </c>
      <c r="L3466" s="7">
        <v>4389</v>
      </c>
      <c r="M3466" s="32">
        <v>1617</v>
      </c>
      <c r="N3466" s="8">
        <v>-8.9597223244969881E-2</v>
      </c>
      <c r="O3466" s="8">
        <v>-2.8588908437375604E-2</v>
      </c>
      <c r="P3466" s="20">
        <v>-0.21113602391629294</v>
      </c>
      <c r="Q3466" s="8">
        <v>1.4986411167077218E-2</v>
      </c>
      <c r="R3466" s="8">
        <v>3.0778743033827327E-2</v>
      </c>
      <c r="S3466" s="20">
        <v>-2.1779425393883223E-2</v>
      </c>
    </row>
    <row r="3467" spans="1:19" ht="13.5" customHeight="1" x14ac:dyDescent="0.2">
      <c r="A3467" s="6">
        <v>43517</v>
      </c>
      <c r="B3467" s="19">
        <v>43153</v>
      </c>
      <c r="C3467" s="19">
        <v>41697</v>
      </c>
      <c r="D3467" s="16" t="s">
        <v>6</v>
      </c>
      <c r="E3467" s="7">
        <v>7539.8703499216335</v>
      </c>
      <c r="F3467" s="7">
        <v>5369.8703499216335</v>
      </c>
      <c r="G3467" s="32">
        <v>2170</v>
      </c>
      <c r="H3467" s="7">
        <v>7713.0467499334218</v>
      </c>
      <c r="I3467" s="7">
        <v>4600.0467499334218</v>
      </c>
      <c r="J3467" s="32">
        <v>3113</v>
      </c>
      <c r="K3467" s="7">
        <v>6970</v>
      </c>
      <c r="L3467" s="7">
        <v>4524</v>
      </c>
      <c r="M3467" s="32">
        <v>2446</v>
      </c>
      <c r="N3467" s="8">
        <v>-2.2452398595053658E-2</v>
      </c>
      <c r="O3467" s="8">
        <v>0.16735125572351062</v>
      </c>
      <c r="P3467" s="20">
        <v>-0.30292322518470927</v>
      </c>
      <c r="Q3467" s="8">
        <v>-7.5200276528059051E-3</v>
      </c>
      <c r="R3467" s="8">
        <v>7.6342022433680823E-2</v>
      </c>
      <c r="S3467" s="20">
        <v>-0.16794478527607359</v>
      </c>
    </row>
    <row r="3468" spans="1:19" ht="13.5" customHeight="1" x14ac:dyDescent="0.2">
      <c r="A3468" s="6">
        <v>43518</v>
      </c>
      <c r="B3468" s="19">
        <v>43154</v>
      </c>
      <c r="C3468" s="19">
        <v>41698</v>
      </c>
      <c r="D3468" s="16" t="s">
        <v>7</v>
      </c>
      <c r="E3468" s="7">
        <v>7950.4164071809364</v>
      </c>
      <c r="F3468" s="7">
        <v>5458.4164071809364</v>
      </c>
      <c r="G3468" s="32">
        <v>2492</v>
      </c>
      <c r="H3468" s="7">
        <v>8105.6185973724996</v>
      </c>
      <c r="I3468" s="7">
        <v>5406.6185973724996</v>
      </c>
      <c r="J3468" s="32">
        <v>2699</v>
      </c>
      <c r="K3468" s="7">
        <v>5909</v>
      </c>
      <c r="L3468" s="7">
        <v>4308</v>
      </c>
      <c r="M3468" s="32">
        <v>1601</v>
      </c>
      <c r="N3468" s="8">
        <v>-1.9147482493424128E-2</v>
      </c>
      <c r="O3468" s="8">
        <v>9.5804445746570099E-3</v>
      </c>
      <c r="P3468" s="20">
        <v>-7.6695072248981089E-2</v>
      </c>
      <c r="Q3468" s="8">
        <v>7.1773578751811229E-2</v>
      </c>
      <c r="R3468" s="8">
        <v>4.6074436025476562E-2</v>
      </c>
      <c r="S3468" s="20">
        <v>0.1327272727272728</v>
      </c>
    </row>
    <row r="3469" spans="1:19" ht="13.5" customHeight="1" x14ac:dyDescent="0.2">
      <c r="A3469" s="6">
        <v>43519</v>
      </c>
      <c r="B3469" s="19">
        <v>43155</v>
      </c>
      <c r="C3469" s="19">
        <v>41699</v>
      </c>
      <c r="D3469" s="16" t="s">
        <v>1</v>
      </c>
      <c r="E3469" s="7">
        <v>8122.7466979696737</v>
      </c>
      <c r="F3469" s="7">
        <v>5234.7466979696737</v>
      </c>
      <c r="G3469" s="32">
        <v>2888</v>
      </c>
      <c r="H3469" s="7">
        <v>7603.0615858342871</v>
      </c>
      <c r="I3469" s="7">
        <v>4733.0615858342871</v>
      </c>
      <c r="J3469" s="32">
        <v>2870</v>
      </c>
      <c r="K3469" s="7">
        <v>6818</v>
      </c>
      <c r="L3469" s="7">
        <v>4218</v>
      </c>
      <c r="M3469" s="32">
        <v>2600</v>
      </c>
      <c r="N3469" s="8">
        <v>6.8352085047376443E-2</v>
      </c>
      <c r="O3469" s="8">
        <v>0.1059958978004627</v>
      </c>
      <c r="P3469" s="20">
        <v>6.2717770034843578E-3</v>
      </c>
      <c r="Q3469" s="8">
        <v>8.3900013073081592E-2</v>
      </c>
      <c r="R3469" s="8">
        <v>0.17687650583850578</v>
      </c>
      <c r="S3469" s="20">
        <v>-5.1871306631648073E-2</v>
      </c>
    </row>
    <row r="3470" spans="1:19" ht="13.5" customHeight="1" x14ac:dyDescent="0.2">
      <c r="A3470" s="6">
        <v>43520</v>
      </c>
      <c r="B3470" s="19">
        <v>43156</v>
      </c>
      <c r="C3470" s="19">
        <v>41700</v>
      </c>
      <c r="D3470" s="16" t="s">
        <v>2</v>
      </c>
      <c r="E3470" s="7">
        <v>7160.0221101653142</v>
      </c>
      <c r="F3470" s="7">
        <v>4685.0221101653142</v>
      </c>
      <c r="G3470" s="32">
        <v>2475</v>
      </c>
      <c r="H3470" s="7">
        <v>7552.6647498127822</v>
      </c>
      <c r="I3470" s="7">
        <v>4677.6647498127822</v>
      </c>
      <c r="J3470" s="32">
        <v>2875</v>
      </c>
      <c r="K3470" s="7">
        <v>6514</v>
      </c>
      <c r="L3470" s="7">
        <v>4430</v>
      </c>
      <c r="M3470" s="32">
        <v>2084</v>
      </c>
      <c r="N3470" s="8">
        <v>-5.1987298874506593E-2</v>
      </c>
      <c r="O3470" s="8">
        <v>1.572870384271674E-3</v>
      </c>
      <c r="P3470" s="20">
        <v>-0.13913043478260867</v>
      </c>
      <c r="Q3470" s="8">
        <v>-8.7546564271018923E-2</v>
      </c>
      <c r="R3470" s="8">
        <v>-9.2401760913344844E-2</v>
      </c>
      <c r="S3470" s="20">
        <v>-7.8212290502793325E-2</v>
      </c>
    </row>
    <row r="3471" spans="1:19" ht="13.5" customHeight="1" x14ac:dyDescent="0.2">
      <c r="A3471" s="6">
        <v>43521</v>
      </c>
      <c r="B3471" s="19">
        <v>43157</v>
      </c>
      <c r="C3471" s="19">
        <v>41701</v>
      </c>
      <c r="D3471" s="16" t="s">
        <v>3</v>
      </c>
      <c r="E3471" s="7">
        <v>6473.5028693557706</v>
      </c>
      <c r="F3471" s="7">
        <v>4550.5028693557706</v>
      </c>
      <c r="G3471" s="32">
        <v>1923</v>
      </c>
      <c r="H3471" s="7">
        <v>6808.1096419049281</v>
      </c>
      <c r="I3471" s="7">
        <v>4755.1096419049281</v>
      </c>
      <c r="J3471" s="32">
        <v>2053</v>
      </c>
      <c r="K3471" s="7">
        <v>5843</v>
      </c>
      <c r="L3471" s="7">
        <v>4555</v>
      </c>
      <c r="M3471" s="32">
        <v>1288</v>
      </c>
      <c r="N3471" s="8">
        <v>-4.9148264371302597E-2</v>
      </c>
      <c r="O3471" s="8">
        <v>-4.3028823299054553E-2</v>
      </c>
      <c r="P3471" s="20">
        <v>-6.332196785192401E-2</v>
      </c>
      <c r="Q3471" s="8">
        <v>3.7586611533221737E-2</v>
      </c>
      <c r="R3471" s="8">
        <v>-1.3761840191640506E-2</v>
      </c>
      <c r="S3471" s="20">
        <v>0.18338461538461548</v>
      </c>
    </row>
    <row r="3472" spans="1:19" ht="13.5" customHeight="1" x14ac:dyDescent="0.2">
      <c r="A3472" s="6">
        <v>43522</v>
      </c>
      <c r="B3472" s="19">
        <v>43158</v>
      </c>
      <c r="C3472" s="19">
        <v>41702</v>
      </c>
      <c r="D3472" s="16" t="s">
        <v>4</v>
      </c>
      <c r="E3472" s="7">
        <v>5850.3016585779014</v>
      </c>
      <c r="F3472" s="7">
        <v>4123.3016585779014</v>
      </c>
      <c r="G3472" s="32">
        <v>1727</v>
      </c>
      <c r="H3472" s="7">
        <v>5911.441398896266</v>
      </c>
      <c r="I3472" s="7">
        <v>4020.4413988962665</v>
      </c>
      <c r="J3472" s="32">
        <v>1891</v>
      </c>
      <c r="K3472" s="7">
        <v>6295</v>
      </c>
      <c r="L3472" s="7">
        <v>4097</v>
      </c>
      <c r="M3472" s="32">
        <v>2198</v>
      </c>
      <c r="N3472" s="8">
        <v>-1.0342611250410139E-2</v>
      </c>
      <c r="O3472" s="8">
        <v>2.5584320097259194E-2</v>
      </c>
      <c r="P3472" s="20">
        <v>-8.6726599682707572E-2</v>
      </c>
      <c r="Q3472" s="8">
        <v>-2.1852255713442292E-2</v>
      </c>
      <c r="R3472" s="8">
        <v>-1.7793792620795279E-2</v>
      </c>
      <c r="S3472" s="20">
        <v>-3.1407739764442E-2</v>
      </c>
    </row>
    <row r="3473" spans="1:19" ht="13.5" customHeight="1" x14ac:dyDescent="0.2">
      <c r="A3473" s="6">
        <v>43523</v>
      </c>
      <c r="B3473" s="19">
        <v>43159</v>
      </c>
      <c r="C3473" s="19">
        <v>41703</v>
      </c>
      <c r="D3473" s="16" t="s">
        <v>5</v>
      </c>
      <c r="E3473" s="7">
        <v>6067.8830770511149</v>
      </c>
      <c r="F3473" s="7">
        <v>4469.8830770511149</v>
      </c>
      <c r="G3473" s="32">
        <v>1598</v>
      </c>
      <c r="H3473" s="7">
        <v>7012.7479068198154</v>
      </c>
      <c r="I3473" s="7">
        <v>4939.7479068198154</v>
      </c>
      <c r="J3473" s="32">
        <v>2073</v>
      </c>
      <c r="K3473" s="7">
        <v>5844</v>
      </c>
      <c r="L3473" s="7">
        <v>4301</v>
      </c>
      <c r="M3473" s="32">
        <v>1543</v>
      </c>
      <c r="N3473" s="8">
        <v>-0.13473531949577577</v>
      </c>
      <c r="O3473" s="8">
        <v>-9.5119192038121025E-2</v>
      </c>
      <c r="P3473" s="20">
        <v>-0.22913651712493965</v>
      </c>
      <c r="Q3473" s="8">
        <v>-0.13599842274653073</v>
      </c>
      <c r="R3473" s="8">
        <v>-0.12113978036745676</v>
      </c>
      <c r="S3473" s="20">
        <v>-0.17501290655653068</v>
      </c>
    </row>
    <row r="3474" spans="1:19" ht="13.5" customHeight="1" x14ac:dyDescent="0.2">
      <c r="A3474" s="6">
        <v>43524</v>
      </c>
      <c r="B3474" s="19">
        <v>43160</v>
      </c>
      <c r="C3474" s="19">
        <v>41704</v>
      </c>
      <c r="D3474" s="16" t="s">
        <v>6</v>
      </c>
      <c r="E3474" s="7">
        <v>7012.6535764568753</v>
      </c>
      <c r="F3474" s="7">
        <v>4816.6535764568753</v>
      </c>
      <c r="G3474" s="32">
        <v>2196</v>
      </c>
      <c r="H3474" s="7">
        <v>7315.1674592614518</v>
      </c>
      <c r="I3474" s="7">
        <v>4688.1674592614518</v>
      </c>
      <c r="J3474" s="32">
        <v>2627</v>
      </c>
      <c r="K3474" s="7">
        <v>6485</v>
      </c>
      <c r="L3474" s="7">
        <v>4467</v>
      </c>
      <c r="M3474" s="32">
        <v>2018</v>
      </c>
      <c r="N3474" s="8">
        <v>-4.1354334605365084E-2</v>
      </c>
      <c r="O3474" s="8">
        <v>2.7406469225325969E-2</v>
      </c>
      <c r="P3474" s="20">
        <v>-0.16406547392462889</v>
      </c>
      <c r="Q3474" s="8">
        <v>-4.2248896960273785E-2</v>
      </c>
      <c r="R3474" s="8">
        <v>-2.595478736969159E-2</v>
      </c>
      <c r="S3474" s="20">
        <v>-7.6146403029028198E-2</v>
      </c>
    </row>
    <row r="3475" spans="1:19" ht="13.5" customHeight="1" x14ac:dyDescent="0.2">
      <c r="A3475" s="6">
        <v>43525</v>
      </c>
      <c r="B3475" s="19">
        <v>43161</v>
      </c>
      <c r="C3475" s="19">
        <v>41705</v>
      </c>
      <c r="D3475" s="16" t="s">
        <v>7</v>
      </c>
      <c r="E3475" s="7">
        <v>7656.9592115207906</v>
      </c>
      <c r="F3475" s="7">
        <v>5098.9592115207906</v>
      </c>
      <c r="G3475" s="32">
        <v>2558</v>
      </c>
      <c r="H3475" s="7">
        <v>8107.5291427339098</v>
      </c>
      <c r="I3475" s="7">
        <v>5476.5291427339098</v>
      </c>
      <c r="J3475" s="32">
        <v>2631</v>
      </c>
      <c r="K3475" s="7">
        <v>6821</v>
      </c>
      <c r="L3475" s="7">
        <v>4869</v>
      </c>
      <c r="M3475" s="32">
        <v>1952</v>
      </c>
      <c r="N3475" s="8">
        <v>-5.5574259836848938E-2</v>
      </c>
      <c r="O3475" s="8">
        <v>-6.894328896506785E-2</v>
      </c>
      <c r="P3475" s="20">
        <v>-2.7746104142911454E-2</v>
      </c>
      <c r="Q3475" s="8">
        <v>0.10553843654646133</v>
      </c>
      <c r="R3475" s="8">
        <v>5.8973875705252476E-2</v>
      </c>
      <c r="S3475" s="20">
        <v>0.21174798673614403</v>
      </c>
    </row>
    <row r="3476" spans="1:19" ht="13.5" customHeight="1" x14ac:dyDescent="0.2">
      <c r="A3476" s="6">
        <v>43526</v>
      </c>
      <c r="B3476" s="19">
        <v>43162</v>
      </c>
      <c r="C3476" s="19">
        <v>41706</v>
      </c>
      <c r="D3476" s="16" t="s">
        <v>1</v>
      </c>
      <c r="E3476" s="7">
        <v>7272.3569561194099</v>
      </c>
      <c r="F3476" s="7">
        <v>4825.3569561194099</v>
      </c>
      <c r="G3476" s="32">
        <v>2447</v>
      </c>
      <c r="H3476" s="7">
        <v>7543.2397006383271</v>
      </c>
      <c r="I3476" s="7">
        <v>4824.2397006383271</v>
      </c>
      <c r="J3476" s="32">
        <v>2719</v>
      </c>
      <c r="K3476" s="7">
        <v>6838</v>
      </c>
      <c r="L3476" s="7">
        <v>4227</v>
      </c>
      <c r="M3476" s="32">
        <v>2611</v>
      </c>
      <c r="N3476" s="8">
        <v>-3.5910663755785777E-2</v>
      </c>
      <c r="O3476" s="8">
        <v>2.3159203323475097E-4</v>
      </c>
      <c r="P3476" s="20">
        <v>-0.1000367782272894</v>
      </c>
      <c r="Q3476" s="8">
        <v>3.7130199104308259E-2</v>
      </c>
      <c r="R3476" s="8">
        <v>9.022976866683452E-2</v>
      </c>
      <c r="S3476" s="20">
        <v>-5.3750966744006146E-2</v>
      </c>
    </row>
    <row r="3477" spans="1:19" ht="13.5" customHeight="1" x14ac:dyDescent="0.2">
      <c r="A3477" s="6">
        <v>43527</v>
      </c>
      <c r="B3477" s="19">
        <v>43163</v>
      </c>
      <c r="C3477" s="19">
        <v>41707</v>
      </c>
      <c r="D3477" s="16" t="s">
        <v>2</v>
      </c>
      <c r="E3477" s="7">
        <v>6762.6413560069304</v>
      </c>
      <c r="F3477" s="7">
        <v>4832.6413560069304</v>
      </c>
      <c r="G3477" s="32">
        <v>1930</v>
      </c>
      <c r="H3477" s="7">
        <v>7378.5502048593453</v>
      </c>
      <c r="I3477" s="7">
        <v>4571.5502048593453</v>
      </c>
      <c r="J3477" s="32">
        <v>2807</v>
      </c>
      <c r="K3477" s="7">
        <v>6936</v>
      </c>
      <c r="L3477" s="7">
        <v>4920</v>
      </c>
      <c r="M3477" s="32">
        <v>2016</v>
      </c>
      <c r="N3477" s="8">
        <v>-8.3472881765687679E-2</v>
      </c>
      <c r="O3477" s="8">
        <v>5.711216971215971E-2</v>
      </c>
      <c r="P3477" s="20">
        <v>-0.31243320270751695</v>
      </c>
      <c r="Q3477" s="8">
        <v>-9.2262905233969073E-2</v>
      </c>
      <c r="R3477" s="8">
        <v>-3.5015703672737541E-2</v>
      </c>
      <c r="S3477" s="20">
        <v>-0.20966420966420962</v>
      </c>
    </row>
    <row r="3478" spans="1:19" ht="13.5" customHeight="1" x14ac:dyDescent="0.2">
      <c r="A3478" s="6">
        <v>43528</v>
      </c>
      <c r="B3478" s="19">
        <v>43164</v>
      </c>
      <c r="C3478" s="19">
        <v>41708</v>
      </c>
      <c r="D3478" s="16" t="s">
        <v>3</v>
      </c>
      <c r="E3478" s="7">
        <v>6647.4876394593493</v>
      </c>
      <c r="F3478" s="7">
        <v>5112.4876394593493</v>
      </c>
      <c r="G3478" s="32">
        <v>1535</v>
      </c>
      <c r="H3478" s="7">
        <v>7118.3319994115227</v>
      </c>
      <c r="I3478" s="7">
        <v>5179.3319994115227</v>
      </c>
      <c r="J3478" s="32">
        <v>1939</v>
      </c>
      <c r="K3478" s="7">
        <v>5555</v>
      </c>
      <c r="L3478" s="7">
        <v>4231</v>
      </c>
      <c r="M3478" s="32">
        <v>1324</v>
      </c>
      <c r="N3478" s="8">
        <v>-6.6145321683661051E-2</v>
      </c>
      <c r="O3478" s="8">
        <v>-1.2905980917957804E-2</v>
      </c>
      <c r="P3478" s="20">
        <v>-0.20835482207323364</v>
      </c>
      <c r="Q3478" s="8">
        <v>0.11404183667828871</v>
      </c>
      <c r="R3478" s="8">
        <v>0.14118027666503341</v>
      </c>
      <c r="S3478" s="20">
        <v>3.2279757901815698E-2</v>
      </c>
    </row>
    <row r="3479" spans="1:19" ht="13.5" customHeight="1" x14ac:dyDescent="0.2">
      <c r="A3479" s="6">
        <v>43529</v>
      </c>
      <c r="B3479" s="19">
        <v>43165</v>
      </c>
      <c r="C3479" s="19">
        <v>41709</v>
      </c>
      <c r="D3479" s="16" t="s">
        <v>4</v>
      </c>
      <c r="E3479" s="7">
        <v>5973.2728248427848</v>
      </c>
      <c r="F3479" s="7">
        <v>4335.2728248427848</v>
      </c>
      <c r="G3479" s="32">
        <v>1638</v>
      </c>
      <c r="H3479" s="7">
        <v>5973.1151189833299</v>
      </c>
      <c r="I3479" s="7">
        <v>4301.1151189833299</v>
      </c>
      <c r="J3479" s="32">
        <v>1672</v>
      </c>
      <c r="K3479" s="7">
        <v>5853</v>
      </c>
      <c r="L3479" s="7">
        <v>3702</v>
      </c>
      <c r="M3479" s="32">
        <v>2151</v>
      </c>
      <c r="N3479" s="8">
        <v>2.6402615103338078E-5</v>
      </c>
      <c r="O3479" s="8">
        <v>7.9415930321644623E-3</v>
      </c>
      <c r="P3479" s="20">
        <v>-2.0334928229665095E-2</v>
      </c>
      <c r="Q3479" s="8">
        <v>4.0639864955188898E-2</v>
      </c>
      <c r="R3479" s="8">
        <v>5.3785324463486717E-2</v>
      </c>
      <c r="S3479" s="20">
        <v>7.3800738007379074E-3</v>
      </c>
    </row>
    <row r="3480" spans="1:19" ht="13.5" customHeight="1" x14ac:dyDescent="0.2">
      <c r="A3480" s="6">
        <v>43530</v>
      </c>
      <c r="B3480" s="19">
        <v>43166</v>
      </c>
      <c r="C3480" s="19">
        <v>41710</v>
      </c>
      <c r="D3480" s="16" t="s">
        <v>5</v>
      </c>
      <c r="E3480" s="7">
        <v>5886.302014797594</v>
      </c>
      <c r="F3480" s="7">
        <v>4549.302014797594</v>
      </c>
      <c r="G3480" s="32">
        <v>1337</v>
      </c>
      <c r="H3480" s="7">
        <v>6899.0440231992379</v>
      </c>
      <c r="I3480" s="7">
        <v>5165.0440231992379</v>
      </c>
      <c r="J3480" s="32">
        <v>1734</v>
      </c>
      <c r="K3480" s="7">
        <v>6176</v>
      </c>
      <c r="L3480" s="7">
        <v>4482</v>
      </c>
      <c r="M3480" s="32">
        <v>1694</v>
      </c>
      <c r="N3480" s="8">
        <v>-0.14679454211280907</v>
      </c>
      <c r="O3480" s="8">
        <v>-0.11921331272995661</v>
      </c>
      <c r="P3480" s="20">
        <v>-0.22895040369088815</v>
      </c>
      <c r="Q3480" s="8">
        <v>-0.13142953891137765</v>
      </c>
      <c r="R3480" s="8">
        <v>-8.2061740355610535E-2</v>
      </c>
      <c r="S3480" s="20">
        <v>-0.26578802855573858</v>
      </c>
    </row>
    <row r="3481" spans="1:19" ht="13.5" customHeight="1" x14ac:dyDescent="0.2">
      <c r="A3481" s="6">
        <v>43531</v>
      </c>
      <c r="B3481" s="19">
        <v>43167</v>
      </c>
      <c r="C3481" s="19">
        <v>41711</v>
      </c>
      <c r="D3481" s="16" t="s">
        <v>6</v>
      </c>
      <c r="E3481" s="7">
        <v>7205.3995567788443</v>
      </c>
      <c r="F3481" s="7">
        <v>5180.3995567788443</v>
      </c>
      <c r="G3481" s="32">
        <v>2025</v>
      </c>
      <c r="H3481" s="7">
        <v>7092.4576181515495</v>
      </c>
      <c r="I3481" s="7">
        <v>4697.4576181515495</v>
      </c>
      <c r="J3481" s="32">
        <v>2395</v>
      </c>
      <c r="K3481" s="7">
        <v>6509</v>
      </c>
      <c r="L3481" s="7">
        <v>4463</v>
      </c>
      <c r="M3481" s="32">
        <v>2046</v>
      </c>
      <c r="N3481" s="8">
        <v>1.5924231727271199E-2</v>
      </c>
      <c r="O3481" s="8">
        <v>0.10280921679019484</v>
      </c>
      <c r="P3481" s="20">
        <v>-0.1544885177453027</v>
      </c>
      <c r="Q3481" s="8">
        <v>2.7288217390767588E-2</v>
      </c>
      <c r="R3481" s="8">
        <v>2.6634870546738965E-2</v>
      </c>
      <c r="S3481" s="20">
        <v>2.8963414634146423E-2</v>
      </c>
    </row>
    <row r="3482" spans="1:19" ht="13.5" customHeight="1" x14ac:dyDescent="0.2">
      <c r="A3482" s="6">
        <v>43532</v>
      </c>
      <c r="B3482" s="19">
        <v>43168</v>
      </c>
      <c r="C3482" s="19">
        <v>41712</v>
      </c>
      <c r="D3482" s="16" t="s">
        <v>7</v>
      </c>
      <c r="E3482" s="7">
        <v>7451.6648249537975</v>
      </c>
      <c r="F3482" s="7">
        <v>5483.6648249537975</v>
      </c>
      <c r="G3482" s="32">
        <v>1968</v>
      </c>
      <c r="H3482" s="7">
        <v>8066.0156654947168</v>
      </c>
      <c r="I3482" s="7">
        <v>5537.0156654947168</v>
      </c>
      <c r="J3482" s="32">
        <v>2529</v>
      </c>
      <c r="K3482" s="7">
        <v>6217</v>
      </c>
      <c r="L3482" s="7">
        <v>4632</v>
      </c>
      <c r="M3482" s="32">
        <v>1585</v>
      </c>
      <c r="N3482" s="8">
        <v>-7.6165341851371027E-2</v>
      </c>
      <c r="O3482" s="8">
        <v>-9.6353060500421472E-3</v>
      </c>
      <c r="P3482" s="20">
        <v>-0.22182680901542107</v>
      </c>
      <c r="Q3482" s="8">
        <v>1.6736911577813762E-2</v>
      </c>
      <c r="R3482" s="8">
        <v>5.4348168612535552E-2</v>
      </c>
      <c r="S3482" s="20">
        <v>-7.5187969924812026E-2</v>
      </c>
    </row>
    <row r="3483" spans="1:19" ht="13.5" customHeight="1" x14ac:dyDescent="0.2">
      <c r="A3483" s="6">
        <v>43533</v>
      </c>
      <c r="B3483" s="19">
        <v>43169</v>
      </c>
      <c r="C3483" s="19">
        <v>41713</v>
      </c>
      <c r="D3483" s="16" t="s">
        <v>1</v>
      </c>
      <c r="E3483" s="7">
        <v>7239.9231626040564</v>
      </c>
      <c r="F3483" s="7">
        <v>4981.9231626040564</v>
      </c>
      <c r="G3483" s="32">
        <v>2258</v>
      </c>
      <c r="H3483" s="7">
        <v>7551.4258967703754</v>
      </c>
      <c r="I3483" s="7">
        <v>4948.4258967703754</v>
      </c>
      <c r="J3483" s="32">
        <v>2603</v>
      </c>
      <c r="K3483" s="7">
        <v>6922</v>
      </c>
      <c r="L3483" s="7">
        <v>4213</v>
      </c>
      <c r="M3483" s="32">
        <v>2709</v>
      </c>
      <c r="N3483" s="8">
        <v>-4.1971129101156079E-2</v>
      </c>
      <c r="O3483" s="8">
        <v>5.6701119455278004E-3</v>
      </c>
      <c r="P3483" s="20">
        <v>-0.13253937764118329</v>
      </c>
      <c r="Q3483" s="8">
        <v>2.0857749944170445E-2</v>
      </c>
      <c r="R3483" s="8">
        <v>0.10341598285804121</v>
      </c>
      <c r="S3483" s="20">
        <v>-0.12378734963135429</v>
      </c>
    </row>
    <row r="3484" spans="1:19" ht="13.5" customHeight="1" x14ac:dyDescent="0.2">
      <c r="A3484" s="6">
        <v>43534</v>
      </c>
      <c r="B3484" s="19">
        <v>43170</v>
      </c>
      <c r="C3484" s="19">
        <v>41714</v>
      </c>
      <c r="D3484" s="16" t="s">
        <v>2</v>
      </c>
      <c r="E3484" s="7">
        <v>6745.7611744736359</v>
      </c>
      <c r="F3484" s="7">
        <v>4543.7611744736359</v>
      </c>
      <c r="G3484" s="32">
        <v>2202</v>
      </c>
      <c r="H3484" s="7">
        <v>7557.9473449949774</v>
      </c>
      <c r="I3484" s="7">
        <v>4857.9473449949774</v>
      </c>
      <c r="J3484" s="32">
        <v>2700</v>
      </c>
      <c r="K3484" s="7">
        <v>7039</v>
      </c>
      <c r="L3484" s="7">
        <v>4523</v>
      </c>
      <c r="M3484" s="32">
        <v>2516</v>
      </c>
      <c r="N3484" s="8">
        <v>-0.10949644017998694</v>
      </c>
      <c r="O3484" s="8">
        <v>-6.7841066594573118E-2</v>
      </c>
      <c r="P3484" s="20">
        <v>-0.18444444444444441</v>
      </c>
      <c r="Q3484" s="8">
        <v>-7.6808379023725726E-2</v>
      </c>
      <c r="R3484" s="8">
        <v>-6.410686416608935E-2</v>
      </c>
      <c r="S3484" s="20">
        <v>-0.10195758564437196</v>
      </c>
    </row>
    <row r="3485" spans="1:19" ht="13.5" customHeight="1" x14ac:dyDescent="0.2">
      <c r="A3485" s="6">
        <v>43535</v>
      </c>
      <c r="B3485" s="19">
        <v>43171</v>
      </c>
      <c r="C3485" s="19">
        <v>41715</v>
      </c>
      <c r="D3485" s="16" t="s">
        <v>3</v>
      </c>
      <c r="E3485" s="7">
        <v>5739.1213512412578</v>
      </c>
      <c r="F3485" s="7">
        <v>4280.1213512412578</v>
      </c>
      <c r="G3485" s="32">
        <v>1459</v>
      </c>
      <c r="H3485" s="7">
        <v>6499.7599413791604</v>
      </c>
      <c r="I3485" s="7">
        <v>4748.7599413791604</v>
      </c>
      <c r="J3485" s="32">
        <v>1751</v>
      </c>
      <c r="K3485" s="7">
        <v>5189</v>
      </c>
      <c r="L3485" s="7">
        <v>3780</v>
      </c>
      <c r="M3485" s="32">
        <v>1409</v>
      </c>
      <c r="N3485" s="8">
        <v>-0.1308007916298991</v>
      </c>
      <c r="O3485" s="8">
        <v>-0.11754094808477367</v>
      </c>
      <c r="P3485" s="20">
        <v>-0.16676185037121649</v>
      </c>
      <c r="Q3485" s="8">
        <v>3.5381806105224234E-2</v>
      </c>
      <c r="R3485" s="8">
        <v>6.6136762091386636E-3</v>
      </c>
      <c r="S3485" s="20">
        <v>0.13013168086754456</v>
      </c>
    </row>
    <row r="3486" spans="1:19" ht="13.5" customHeight="1" x14ac:dyDescent="0.2">
      <c r="A3486" s="6">
        <v>43536</v>
      </c>
      <c r="B3486" s="19">
        <v>43172</v>
      </c>
      <c r="C3486" s="19">
        <v>41716</v>
      </c>
      <c r="D3486" s="16" t="s">
        <v>4</v>
      </c>
      <c r="E3486" s="7">
        <v>5509.649263814943</v>
      </c>
      <c r="F3486" s="7">
        <v>3780.6492638149434</v>
      </c>
      <c r="G3486" s="32">
        <v>1729</v>
      </c>
      <c r="H3486" s="7">
        <v>5886.5927599721008</v>
      </c>
      <c r="I3486" s="7">
        <v>4248.5927599721008</v>
      </c>
      <c r="J3486" s="32">
        <v>1638</v>
      </c>
      <c r="K3486" s="7">
        <v>6179</v>
      </c>
      <c r="L3486" s="7">
        <v>3982</v>
      </c>
      <c r="M3486" s="32">
        <v>2197</v>
      </c>
      <c r="N3486" s="8">
        <v>-6.7996631417633013E-2</v>
      </c>
      <c r="O3486" s="8">
        <v>-0.11563087025755703</v>
      </c>
      <c r="P3486" s="20">
        <v>5.555555555555558E-2</v>
      </c>
      <c r="Q3486" s="8">
        <v>-5.2021805950629219E-2</v>
      </c>
      <c r="R3486" s="8">
        <v>-6.4195726778479401E-2</v>
      </c>
      <c r="S3486" s="20">
        <v>-2.4266365688487612E-2</v>
      </c>
    </row>
    <row r="3487" spans="1:19" ht="13.5" customHeight="1" x14ac:dyDescent="0.2">
      <c r="A3487" s="6">
        <v>43537</v>
      </c>
      <c r="B3487" s="19">
        <v>43173</v>
      </c>
      <c r="C3487" s="19">
        <v>41717</v>
      </c>
      <c r="D3487" s="16" t="s">
        <v>5</v>
      </c>
      <c r="E3487" s="7">
        <v>6337.174775311385</v>
      </c>
      <c r="F3487" s="7">
        <v>4871.174775311385</v>
      </c>
      <c r="G3487" s="32">
        <v>1466</v>
      </c>
      <c r="H3487" s="7">
        <v>6486.9600238812973</v>
      </c>
      <c r="I3487" s="7">
        <v>4886.9600238812973</v>
      </c>
      <c r="J3487" s="32">
        <v>1600</v>
      </c>
      <c r="K3487" s="7">
        <v>6497</v>
      </c>
      <c r="L3487" s="7">
        <v>4794</v>
      </c>
      <c r="M3487" s="32">
        <v>1703</v>
      </c>
      <c r="N3487" s="8">
        <v>-3.6381669965471874E-2</v>
      </c>
      <c r="O3487" s="8">
        <v>-2.0873188683676602E-2</v>
      </c>
      <c r="P3487" s="20">
        <v>-8.3749999999999991E-2</v>
      </c>
      <c r="Q3487" s="8">
        <v>-9.4818629437025459E-2</v>
      </c>
      <c r="R3487" s="8">
        <v>-9.2553134256448399E-2</v>
      </c>
      <c r="S3487" s="20">
        <v>-0.10226576852418856</v>
      </c>
    </row>
    <row r="3488" spans="1:19" ht="13.5" customHeight="1" x14ac:dyDescent="0.2">
      <c r="A3488" s="6">
        <v>43538</v>
      </c>
      <c r="B3488" s="19">
        <v>43174</v>
      </c>
      <c r="C3488" s="19">
        <v>41718</v>
      </c>
      <c r="D3488" s="16" t="s">
        <v>6</v>
      </c>
      <c r="E3488" s="7">
        <v>6978.9079472683497</v>
      </c>
      <c r="F3488" s="7">
        <v>4975.9079472683497</v>
      </c>
      <c r="G3488" s="32">
        <v>2003</v>
      </c>
      <c r="H3488" s="7">
        <v>6595.4708757441858</v>
      </c>
      <c r="I3488" s="7">
        <v>4513.4708757441858</v>
      </c>
      <c r="J3488" s="32">
        <v>2082</v>
      </c>
      <c r="K3488" s="7">
        <v>7200</v>
      </c>
      <c r="L3488" s="7">
        <v>4891</v>
      </c>
      <c r="M3488" s="32">
        <v>2309</v>
      </c>
      <c r="N3488" s="8">
        <v>5.5421064934449094E-2</v>
      </c>
      <c r="O3488" s="8">
        <v>9.8489174277565539E-2</v>
      </c>
      <c r="P3488" s="20">
        <v>-3.7944284341978829E-2</v>
      </c>
      <c r="Q3488" s="8">
        <v>-3.3927471308367929E-2</v>
      </c>
      <c r="R3488" s="8">
        <v>-9.1780272265332696E-3</v>
      </c>
      <c r="S3488" s="20">
        <v>-9.03723887375113E-2</v>
      </c>
    </row>
    <row r="3489" spans="1:19" ht="13.5" customHeight="1" x14ac:dyDescent="0.2">
      <c r="A3489" s="6">
        <v>43539</v>
      </c>
      <c r="B3489" s="19">
        <v>43175</v>
      </c>
      <c r="C3489" s="19">
        <v>41719</v>
      </c>
      <c r="D3489" s="16" t="s">
        <v>7</v>
      </c>
      <c r="E3489" s="7">
        <v>7867.8128464068614</v>
      </c>
      <c r="F3489" s="7">
        <v>5342.8128464068614</v>
      </c>
      <c r="G3489" s="32">
        <v>2525</v>
      </c>
      <c r="H3489" s="7">
        <v>8069.0657653188264</v>
      </c>
      <c r="I3489" s="7">
        <v>5622.0657653188264</v>
      </c>
      <c r="J3489" s="32">
        <v>2447</v>
      </c>
      <c r="K3489" s="7">
        <v>6683</v>
      </c>
      <c r="L3489" s="7">
        <v>5025</v>
      </c>
      <c r="M3489" s="32">
        <v>1658</v>
      </c>
      <c r="N3489" s="8">
        <v>-0.22826588809673332</v>
      </c>
      <c r="O3489" s="8">
        <v>-0.15312742663774714</v>
      </c>
      <c r="P3489" s="20">
        <v>-0.40089906007355947</v>
      </c>
      <c r="Q3489" s="8">
        <v>3.3878166413516597E-2</v>
      </c>
      <c r="R3489" s="8">
        <v>-5.9198301389881802E-2</v>
      </c>
      <c r="S3489" s="20">
        <v>0.3076126359399276</v>
      </c>
    </row>
    <row r="3490" spans="1:19" ht="13.5" customHeight="1" x14ac:dyDescent="0.2">
      <c r="A3490" s="6">
        <v>43540</v>
      </c>
      <c r="B3490" s="19">
        <v>43176</v>
      </c>
      <c r="C3490" s="19">
        <v>41720</v>
      </c>
      <c r="D3490" s="16" t="s">
        <v>1</v>
      </c>
      <c r="E3490" s="7">
        <v>7519.2467609917976</v>
      </c>
      <c r="F3490" s="7">
        <v>4952.2467609917976</v>
      </c>
      <c r="G3490" s="32">
        <v>2567</v>
      </c>
      <c r="H3490" s="7">
        <v>7740.3854011499152</v>
      </c>
      <c r="I3490" s="7">
        <v>5352.3854011499152</v>
      </c>
      <c r="J3490" s="32">
        <v>2388</v>
      </c>
      <c r="K3490" s="7">
        <v>7189</v>
      </c>
      <c r="L3490" s="7">
        <v>4272</v>
      </c>
      <c r="M3490" s="32">
        <v>2917</v>
      </c>
      <c r="N3490" s="8">
        <v>-2.9075295596444617E-2</v>
      </c>
      <c r="O3490" s="8">
        <v>-7.5490452066854341E-2</v>
      </c>
      <c r="P3490" s="20">
        <v>7.4958123953098754E-2</v>
      </c>
      <c r="Q3490" s="8">
        <v>-6.3138953277872223E-2</v>
      </c>
      <c r="R3490" s="8">
        <v>-4.654471293958462E-2</v>
      </c>
      <c r="S3490" s="20">
        <v>-9.3573446327683607E-2</v>
      </c>
    </row>
    <row r="3491" spans="1:19" ht="13.5" customHeight="1" x14ac:dyDescent="0.2">
      <c r="A3491" s="6">
        <v>43541</v>
      </c>
      <c r="B3491" s="19">
        <v>43177</v>
      </c>
      <c r="C3491" s="19">
        <v>41721</v>
      </c>
      <c r="D3491" s="16" t="s">
        <v>2</v>
      </c>
      <c r="E3491" s="7">
        <v>6673.0532805946996</v>
      </c>
      <c r="F3491" s="7">
        <v>4506.0532805946996</v>
      </c>
      <c r="G3491" s="32">
        <v>2167</v>
      </c>
      <c r="H3491" s="7">
        <v>7425.0690108889958</v>
      </c>
      <c r="I3491" s="7">
        <v>4880.0690108889958</v>
      </c>
      <c r="J3491" s="32">
        <v>2545</v>
      </c>
      <c r="K3491" s="7">
        <v>6659</v>
      </c>
      <c r="L3491" s="7">
        <v>4450</v>
      </c>
      <c r="M3491" s="32">
        <v>2209</v>
      </c>
      <c r="N3491" s="8">
        <v>-0.10350313258195698</v>
      </c>
      <c r="O3491" s="8">
        <v>-8.0023028648335437E-2</v>
      </c>
      <c r="P3491" s="20">
        <v>-0.14852652259332022</v>
      </c>
      <c r="Q3491" s="8">
        <v>-0.17473988614955482</v>
      </c>
      <c r="R3491" s="8">
        <v>-0.18027046014285986</v>
      </c>
      <c r="S3491" s="20">
        <v>-0.16299729625337966</v>
      </c>
    </row>
    <row r="3492" spans="1:19" ht="13.5" customHeight="1" x14ac:dyDescent="0.2">
      <c r="A3492" s="6">
        <v>43542</v>
      </c>
      <c r="B3492" s="19">
        <v>43178</v>
      </c>
      <c r="C3492" s="19">
        <v>41722</v>
      </c>
      <c r="D3492" s="16" t="s">
        <v>3</v>
      </c>
      <c r="E3492" s="7">
        <v>6708.3165156157647</v>
      </c>
      <c r="F3492" s="7">
        <v>4993.3165156157647</v>
      </c>
      <c r="G3492" s="32">
        <v>1715</v>
      </c>
      <c r="H3492" s="7">
        <v>6970.910290849125</v>
      </c>
      <c r="I3492" s="7">
        <v>5328.910290849125</v>
      </c>
      <c r="J3492" s="32">
        <v>1642</v>
      </c>
      <c r="K3492" s="7">
        <v>5768</v>
      </c>
      <c r="L3492" s="7">
        <v>4320</v>
      </c>
      <c r="M3492" s="32">
        <v>1448</v>
      </c>
      <c r="N3492" s="8">
        <v>-5.0401618143481097E-2</v>
      </c>
      <c r="O3492" s="8">
        <v>-7.96307566521679E-2</v>
      </c>
      <c r="P3492" s="20">
        <v>4.4457978075517657E-2</v>
      </c>
      <c r="Q3492" s="8">
        <v>4.1179033930741182E-2</v>
      </c>
      <c r="R3492" s="8">
        <v>6.5141132061610207E-3</v>
      </c>
      <c r="S3492" s="20">
        <v>0.15721997300944679</v>
      </c>
    </row>
    <row r="3493" spans="1:19" ht="13.5" customHeight="1" x14ac:dyDescent="0.2">
      <c r="A3493" s="6">
        <v>43543</v>
      </c>
      <c r="B3493" s="19">
        <v>43179</v>
      </c>
      <c r="C3493" s="19">
        <v>41723</v>
      </c>
      <c r="D3493" s="16" t="s">
        <v>4</v>
      </c>
      <c r="E3493" s="7">
        <v>7285.6342730859997</v>
      </c>
      <c r="F3493" s="7">
        <v>5469.6342730859997</v>
      </c>
      <c r="G3493" s="32">
        <v>1816</v>
      </c>
      <c r="H3493" s="7">
        <v>7240.6447323104567</v>
      </c>
      <c r="I3493" s="7">
        <v>5115.6447323104567</v>
      </c>
      <c r="J3493" s="32">
        <v>2125</v>
      </c>
      <c r="K3493" s="7">
        <v>7068</v>
      </c>
      <c r="L3493" s="7">
        <v>4644</v>
      </c>
      <c r="M3493" s="32">
        <v>2424</v>
      </c>
      <c r="N3493" s="8">
        <v>3.0812883364299548E-3</v>
      </c>
      <c r="O3493" s="8">
        <v>6.4764175680406488E-2</v>
      </c>
      <c r="P3493" s="20">
        <v>-0.14541176470588235</v>
      </c>
      <c r="Q3493" s="8">
        <v>0.20046700825275998</v>
      </c>
      <c r="R3493" s="8">
        <v>0.27556769428311556</v>
      </c>
      <c r="S3493" s="20">
        <v>1.9651880965749546E-2</v>
      </c>
    </row>
    <row r="3494" spans="1:19" ht="13.5" customHeight="1" x14ac:dyDescent="0.2">
      <c r="A3494" s="6">
        <v>43544</v>
      </c>
      <c r="B3494" s="19">
        <v>43180</v>
      </c>
      <c r="C3494" s="19">
        <v>41724</v>
      </c>
      <c r="D3494" s="16" t="s">
        <v>5</v>
      </c>
      <c r="E3494" s="7">
        <v>7014.1000328013615</v>
      </c>
      <c r="F3494" s="7">
        <v>5387.1000328013615</v>
      </c>
      <c r="G3494" s="32">
        <v>1627</v>
      </c>
      <c r="H3494" s="7">
        <v>7095.0478221977828</v>
      </c>
      <c r="I3494" s="7">
        <v>5411.0478221977828</v>
      </c>
      <c r="J3494" s="32">
        <v>1684</v>
      </c>
      <c r="K3494" s="7">
        <v>6837</v>
      </c>
      <c r="L3494" s="7">
        <v>5038</v>
      </c>
      <c r="M3494" s="32">
        <v>1799</v>
      </c>
      <c r="N3494" s="8">
        <v>-1.1409054797793639E-2</v>
      </c>
      <c r="O3494" s="8">
        <v>-4.4257212620040232E-3</v>
      </c>
      <c r="P3494" s="20">
        <v>-3.3847980997624649E-2</v>
      </c>
      <c r="Q3494" s="8">
        <v>-1.2515833760191275E-2</v>
      </c>
      <c r="R3494" s="8">
        <v>2.6242383773238398E-3</v>
      </c>
      <c r="S3494" s="20">
        <v>-5.9537572254335314E-2</v>
      </c>
    </row>
    <row r="3495" spans="1:19" ht="13.5" customHeight="1" x14ac:dyDescent="0.2">
      <c r="A3495" s="6">
        <v>43545</v>
      </c>
      <c r="B3495" s="19">
        <v>43181</v>
      </c>
      <c r="C3495" s="19">
        <v>41725</v>
      </c>
      <c r="D3495" s="16" t="s">
        <v>6</v>
      </c>
      <c r="E3495" s="7">
        <v>7914.5386735822412</v>
      </c>
      <c r="F3495" s="7">
        <v>5400.5386735822412</v>
      </c>
      <c r="G3495" s="32">
        <v>2514</v>
      </c>
      <c r="H3495" s="7">
        <v>7679.3670895873802</v>
      </c>
      <c r="I3495" s="7">
        <v>4727.3670895873802</v>
      </c>
      <c r="J3495" s="32">
        <v>2952</v>
      </c>
      <c r="K3495" s="7">
        <v>7001</v>
      </c>
      <c r="L3495" s="7">
        <v>4743</v>
      </c>
      <c r="M3495" s="32">
        <v>2258</v>
      </c>
      <c r="N3495" s="8">
        <v>3.062382371507355E-2</v>
      </c>
      <c r="O3495" s="8">
        <v>0.14239883876959891</v>
      </c>
      <c r="P3495" s="20">
        <v>-0.14837398373983735</v>
      </c>
      <c r="Q3495" s="8">
        <v>3.0136492721884789E-2</v>
      </c>
      <c r="R3495" s="8">
        <v>2.8478132466623673E-2</v>
      </c>
      <c r="S3495" s="20">
        <v>3.3717105263157965E-2</v>
      </c>
    </row>
    <row r="3496" spans="1:19" ht="13.5" customHeight="1" x14ac:dyDescent="0.2">
      <c r="A3496" s="6">
        <v>43546</v>
      </c>
      <c r="B3496" s="19">
        <v>43182</v>
      </c>
      <c r="C3496" s="19">
        <v>41726</v>
      </c>
      <c r="D3496" s="16" t="s">
        <v>7</v>
      </c>
      <c r="E3496" s="7">
        <v>8108.704499507804</v>
      </c>
      <c r="F3496" s="7">
        <v>5680.704499507804</v>
      </c>
      <c r="G3496" s="32">
        <v>2428</v>
      </c>
      <c r="H3496" s="7">
        <v>8859.8482586801802</v>
      </c>
      <c r="I3496" s="7">
        <v>5779.8482586801811</v>
      </c>
      <c r="J3496" s="32">
        <v>3080</v>
      </c>
      <c r="K3496" s="7">
        <v>6951</v>
      </c>
      <c r="L3496" s="7">
        <v>5041</v>
      </c>
      <c r="M3496" s="32">
        <v>1910</v>
      </c>
      <c r="N3496" s="8">
        <v>-8.4780657325193465E-2</v>
      </c>
      <c r="O3496" s="8">
        <v>-1.7153349834657439E-2</v>
      </c>
      <c r="P3496" s="20">
        <v>-0.2116883116883117</v>
      </c>
      <c r="Q3496" s="8">
        <v>-1.2819028547868982E-2</v>
      </c>
      <c r="R3496" s="8">
        <v>2.6138818552710275E-2</v>
      </c>
      <c r="S3496" s="20">
        <v>-9.3353248693054502E-2</v>
      </c>
    </row>
    <row r="3497" spans="1:19" ht="13.5" customHeight="1" x14ac:dyDescent="0.2">
      <c r="A3497" s="6">
        <v>43547</v>
      </c>
      <c r="B3497" s="19">
        <v>43183</v>
      </c>
      <c r="C3497" s="19">
        <v>41727</v>
      </c>
      <c r="D3497" s="16" t="s">
        <v>1</v>
      </c>
      <c r="E3497" s="7">
        <v>8829.0134324767168</v>
      </c>
      <c r="F3497" s="7">
        <v>5503.0134324767178</v>
      </c>
      <c r="G3497" s="32">
        <v>3326</v>
      </c>
      <c r="H3497" s="7">
        <v>8751.3164066023146</v>
      </c>
      <c r="I3497" s="7">
        <v>5516.3164066023146</v>
      </c>
      <c r="J3497" s="32">
        <v>3235</v>
      </c>
      <c r="K3497" s="7">
        <v>7462</v>
      </c>
      <c r="L3497" s="7">
        <v>4447</v>
      </c>
      <c r="M3497" s="32">
        <v>3015</v>
      </c>
      <c r="N3497" s="8">
        <v>8.8783243873784556E-3</v>
      </c>
      <c r="O3497" s="8">
        <v>-2.4115683628435081E-3</v>
      </c>
      <c r="P3497" s="20">
        <v>2.8129829984544052E-2</v>
      </c>
      <c r="Q3497" s="8">
        <v>4.5348500174842155E-2</v>
      </c>
      <c r="R3497" s="8">
        <v>4.4611509581761188E-2</v>
      </c>
      <c r="S3497" s="20">
        <v>4.6570169918187521E-2</v>
      </c>
    </row>
    <row r="3498" spans="1:19" ht="13.5" customHeight="1" x14ac:dyDescent="0.2">
      <c r="A3498" s="6">
        <v>43548</v>
      </c>
      <c r="B3498" s="19">
        <v>43184</v>
      </c>
      <c r="C3498" s="19">
        <v>41728</v>
      </c>
      <c r="D3498" s="16" t="s">
        <v>2</v>
      </c>
      <c r="E3498" s="7">
        <v>8136.6437085791849</v>
      </c>
      <c r="F3498" s="7">
        <v>5377.6437085791849</v>
      </c>
      <c r="G3498" s="32">
        <v>2759</v>
      </c>
      <c r="H3498" s="7">
        <v>8112.8940336445603</v>
      </c>
      <c r="I3498" s="7">
        <v>5019.8940336445603</v>
      </c>
      <c r="J3498" s="32">
        <v>3093</v>
      </c>
      <c r="K3498" s="7">
        <v>7601</v>
      </c>
      <c r="L3498" s="7">
        <v>4742</v>
      </c>
      <c r="M3498" s="32">
        <v>2859</v>
      </c>
      <c r="N3498" s="8">
        <v>2.9273986368036908E-3</v>
      </c>
      <c r="O3498" s="8">
        <v>7.1266379835291049E-2</v>
      </c>
      <c r="P3498" s="20">
        <v>-0.10798577432913026</v>
      </c>
      <c r="Q3498" s="8">
        <v>-2.2507963890054716E-2</v>
      </c>
      <c r="R3498" s="8">
        <v>1.6375677297143287E-2</v>
      </c>
      <c r="S3498" s="20">
        <v>-9.0339597757995382E-2</v>
      </c>
    </row>
    <row r="3499" spans="1:19" ht="13.5" customHeight="1" x14ac:dyDescent="0.2">
      <c r="A3499" s="6">
        <v>43549</v>
      </c>
      <c r="B3499" s="19">
        <v>43185</v>
      </c>
      <c r="C3499" s="19">
        <v>41729</v>
      </c>
      <c r="D3499" s="16" t="s">
        <v>3</v>
      </c>
      <c r="E3499" s="7">
        <v>7989.3980498072242</v>
      </c>
      <c r="F3499" s="7">
        <v>5890.3980498072242</v>
      </c>
      <c r="G3499" s="32">
        <v>2099</v>
      </c>
      <c r="H3499" s="7">
        <v>8126.7768489020445</v>
      </c>
      <c r="I3499" s="7">
        <v>5437.7768489020445</v>
      </c>
      <c r="J3499" s="32">
        <v>2689</v>
      </c>
      <c r="K3499" s="7">
        <v>5546</v>
      </c>
      <c r="L3499" s="7">
        <v>4070</v>
      </c>
      <c r="M3499" s="32">
        <v>1476</v>
      </c>
      <c r="N3499" s="8">
        <v>-1.6904463066853004E-2</v>
      </c>
      <c r="O3499" s="8">
        <v>8.3236442664352817E-2</v>
      </c>
      <c r="P3499" s="20">
        <v>-0.21941242097433988</v>
      </c>
      <c r="Q3499" s="8">
        <v>0.14297540054466729</v>
      </c>
      <c r="R3499" s="8">
        <v>0.17035526521105182</v>
      </c>
      <c r="S3499" s="20">
        <v>7.2560040878896226E-2</v>
      </c>
    </row>
    <row r="3500" spans="1:19" ht="13.5" customHeight="1" x14ac:dyDescent="0.2">
      <c r="A3500" s="6">
        <v>43550</v>
      </c>
      <c r="B3500" s="19">
        <v>43186</v>
      </c>
      <c r="C3500" s="19">
        <v>41730</v>
      </c>
      <c r="D3500" s="16" t="s">
        <v>4</v>
      </c>
      <c r="E3500" s="7">
        <v>7665.3632538452675</v>
      </c>
      <c r="F3500" s="7">
        <v>5441.3632538452675</v>
      </c>
      <c r="G3500" s="32">
        <v>2224</v>
      </c>
      <c r="H3500" s="7">
        <v>7388.477204611223</v>
      </c>
      <c r="I3500" s="7">
        <v>5016.477204611223</v>
      </c>
      <c r="J3500" s="32">
        <v>2372</v>
      </c>
      <c r="K3500" s="7">
        <v>5962</v>
      </c>
      <c r="L3500" s="7">
        <v>3142</v>
      </c>
      <c r="M3500" s="32">
        <v>2820</v>
      </c>
      <c r="N3500" s="8">
        <v>3.7475387900125945E-2</v>
      </c>
      <c r="O3500" s="8">
        <v>8.4698092287448734E-2</v>
      </c>
      <c r="P3500" s="20">
        <v>-6.2394603709949426E-2</v>
      </c>
      <c r="Q3500" s="8">
        <v>0.10771145286781314</v>
      </c>
      <c r="R3500" s="8">
        <v>0.11732305007089683</v>
      </c>
      <c r="S3500" s="20">
        <v>8.487804878048788E-2</v>
      </c>
    </row>
    <row r="3501" spans="1:19" ht="13.5" customHeight="1" x14ac:dyDescent="0.2">
      <c r="A3501" s="6">
        <v>43551</v>
      </c>
      <c r="B3501" s="19">
        <v>43187</v>
      </c>
      <c r="C3501" s="19">
        <v>41731</v>
      </c>
      <c r="D3501" s="16" t="s">
        <v>5</v>
      </c>
      <c r="E3501" s="7">
        <v>7106.305865205677</v>
      </c>
      <c r="F3501" s="7">
        <v>5436.305865205677</v>
      </c>
      <c r="G3501" s="32">
        <v>1670</v>
      </c>
      <c r="H3501" s="7">
        <v>7346.0170397484235</v>
      </c>
      <c r="I3501" s="7">
        <v>5288.0170397484235</v>
      </c>
      <c r="J3501" s="32">
        <v>2058</v>
      </c>
      <c r="K3501" s="7">
        <v>6647</v>
      </c>
      <c r="L3501" s="7">
        <v>4543</v>
      </c>
      <c r="M3501" s="32">
        <v>2104</v>
      </c>
      <c r="N3501" s="8">
        <v>-3.2631448204611835E-2</v>
      </c>
      <c r="O3501" s="8">
        <v>2.8042425798292969E-2</v>
      </c>
      <c r="P3501" s="20">
        <v>-0.18853255587949469</v>
      </c>
      <c r="Q3501" s="8">
        <v>4.7200982199480768E-2</v>
      </c>
      <c r="R3501" s="8">
        <v>0.10831923857404213</v>
      </c>
      <c r="S3501" s="20">
        <v>-0.11217437533227004</v>
      </c>
    </row>
    <row r="3502" spans="1:19" ht="13.5" customHeight="1" x14ac:dyDescent="0.2">
      <c r="A3502" s="6">
        <v>43552</v>
      </c>
      <c r="B3502" s="19">
        <v>43188</v>
      </c>
      <c r="C3502" s="19">
        <v>41732</v>
      </c>
      <c r="D3502" s="16" t="s">
        <v>6</v>
      </c>
      <c r="E3502" s="7">
        <v>7839.668913510257</v>
      </c>
      <c r="F3502" s="7">
        <v>5237.668913510257</v>
      </c>
      <c r="G3502" s="32">
        <v>2602</v>
      </c>
      <c r="H3502" s="7">
        <v>8113.3657606861416</v>
      </c>
      <c r="I3502" s="7">
        <v>4937.3657606861416</v>
      </c>
      <c r="J3502" s="32">
        <v>3176</v>
      </c>
      <c r="K3502" s="7">
        <v>6543</v>
      </c>
      <c r="L3502" s="7">
        <v>3764</v>
      </c>
      <c r="M3502" s="32">
        <v>2779</v>
      </c>
      <c r="N3502" s="8">
        <v>-3.3734069835986036E-2</v>
      </c>
      <c r="O3502" s="8">
        <v>6.0822545336884692E-2</v>
      </c>
      <c r="P3502" s="20">
        <v>-0.18073047858942071</v>
      </c>
      <c r="Q3502" s="8">
        <v>5.8413516067268301E-2</v>
      </c>
      <c r="R3502" s="8">
        <v>0.13100170881240714</v>
      </c>
      <c r="S3502" s="20">
        <v>-6.2680115273775261E-2</v>
      </c>
    </row>
    <row r="3503" spans="1:19" ht="13.5" customHeight="1" x14ac:dyDescent="0.2">
      <c r="A3503" s="6">
        <v>43553</v>
      </c>
      <c r="B3503" s="19">
        <v>43189</v>
      </c>
      <c r="C3503" s="19">
        <v>41733</v>
      </c>
      <c r="D3503" s="16" t="s">
        <v>7</v>
      </c>
      <c r="E3503" s="7">
        <v>7879.5748815582801</v>
      </c>
      <c r="F3503" s="7">
        <v>5345.5748815582801</v>
      </c>
      <c r="G3503" s="32">
        <v>2534</v>
      </c>
      <c r="H3503" s="7">
        <v>8408.8647080569081</v>
      </c>
      <c r="I3503" s="7">
        <v>5039.8647080569081</v>
      </c>
      <c r="J3503" s="32">
        <v>3369</v>
      </c>
      <c r="K3503" s="7">
        <v>5358</v>
      </c>
      <c r="L3503" s="7">
        <v>3417</v>
      </c>
      <c r="M3503" s="32">
        <v>1941</v>
      </c>
      <c r="N3503" s="8">
        <v>-6.2944267136500809E-2</v>
      </c>
      <c r="O3503" s="8">
        <v>6.0658408749078685E-2</v>
      </c>
      <c r="P3503" s="20">
        <v>-0.24784802612051049</v>
      </c>
      <c r="Q3503" s="8">
        <v>0.13082303122248562</v>
      </c>
      <c r="R3503" s="8">
        <v>0.21933733612187045</v>
      </c>
      <c r="S3503" s="20">
        <v>-1.9349845201238391E-2</v>
      </c>
    </row>
    <row r="3504" spans="1:19" ht="13.5" customHeight="1" x14ac:dyDescent="0.2">
      <c r="A3504" s="6">
        <v>43554</v>
      </c>
      <c r="B3504" s="19">
        <v>43190</v>
      </c>
      <c r="C3504" s="19">
        <v>41734</v>
      </c>
      <c r="D3504" s="16" t="s">
        <v>1</v>
      </c>
      <c r="E3504" s="7">
        <v>8316.7787907382026</v>
      </c>
      <c r="F3504" s="7">
        <v>5128.7787907382026</v>
      </c>
      <c r="G3504" s="32">
        <v>3188</v>
      </c>
      <c r="H3504" s="7">
        <v>8631.3418512902317</v>
      </c>
      <c r="I3504" s="7">
        <v>5152.3418512902326</v>
      </c>
      <c r="J3504" s="32">
        <v>3479</v>
      </c>
      <c r="K3504" s="7">
        <v>5366</v>
      </c>
      <c r="L3504" s="7">
        <v>2685</v>
      </c>
      <c r="M3504" s="32">
        <v>2681</v>
      </c>
      <c r="N3504" s="8">
        <v>-3.6444282473299006E-2</v>
      </c>
      <c r="O3504" s="8">
        <v>-4.5732719668298838E-3</v>
      </c>
      <c r="P3504" s="20">
        <v>-8.3644725495832128E-2</v>
      </c>
      <c r="Q3504" s="8">
        <v>0.10170602606149193</v>
      </c>
      <c r="R3504" s="8">
        <v>0.10272603541995329</v>
      </c>
      <c r="S3504" s="20">
        <v>0.10006901311249128</v>
      </c>
    </row>
    <row r="3505" spans="1:19" ht="13.5" customHeight="1" x14ac:dyDescent="0.2">
      <c r="A3505" s="6">
        <v>43555</v>
      </c>
      <c r="B3505" s="19">
        <v>43191</v>
      </c>
      <c r="C3505" s="19">
        <v>41735</v>
      </c>
      <c r="D3505" s="16" t="s">
        <v>2</v>
      </c>
      <c r="E3505" s="7">
        <v>7869.2241624995286</v>
      </c>
      <c r="F3505" s="7">
        <v>4935.2241624995286</v>
      </c>
      <c r="G3505" s="32">
        <v>2934</v>
      </c>
      <c r="H3505" s="7">
        <v>8124.3712071221707</v>
      </c>
      <c r="I3505" s="7">
        <v>4930.3712071221707</v>
      </c>
      <c r="J3505" s="32">
        <v>3194</v>
      </c>
      <c r="K3505" s="7">
        <v>6105</v>
      </c>
      <c r="L3505" s="7">
        <v>3636</v>
      </c>
      <c r="M3505" s="32">
        <v>2469</v>
      </c>
      <c r="N3505" s="8">
        <v>-3.1405143625019227E-2</v>
      </c>
      <c r="O3505" s="8">
        <v>9.8429817421208377E-4</v>
      </c>
      <c r="P3505" s="20">
        <v>-8.1402629931120907E-2</v>
      </c>
      <c r="Q3505" s="8">
        <v>-9.0386396550146131E-3</v>
      </c>
      <c r="R3505" s="8">
        <v>2.094004189067622E-2</v>
      </c>
      <c r="S3505" s="20">
        <v>-5.5680720952687501E-2</v>
      </c>
    </row>
    <row r="3506" spans="1:19" ht="13.5" customHeight="1" x14ac:dyDescent="0.2">
      <c r="A3506" s="6">
        <v>43556</v>
      </c>
      <c r="B3506" s="19">
        <v>43192</v>
      </c>
      <c r="C3506" s="19">
        <v>41736</v>
      </c>
      <c r="D3506" s="16" t="s">
        <v>3</v>
      </c>
      <c r="E3506" s="7">
        <v>7621.0647457441319</v>
      </c>
      <c r="F3506" s="7">
        <v>5026.0647457441319</v>
      </c>
      <c r="G3506" s="32">
        <v>2595</v>
      </c>
      <c r="H3506" s="7">
        <v>7407.4022189092675</v>
      </c>
      <c r="I3506" s="7">
        <v>4921.4022189092675</v>
      </c>
      <c r="J3506" s="32">
        <v>2486</v>
      </c>
      <c r="K3506" s="7">
        <v>4764</v>
      </c>
      <c r="L3506" s="7">
        <v>3167</v>
      </c>
      <c r="M3506" s="32">
        <v>1597</v>
      </c>
      <c r="N3506" s="8">
        <v>2.8844461326730242E-2</v>
      </c>
      <c r="O3506" s="8">
        <v>2.1266810185260665E-2</v>
      </c>
      <c r="P3506" s="20">
        <v>4.3845534995977431E-2</v>
      </c>
      <c r="Q3506" s="8">
        <v>0.353412314996294</v>
      </c>
      <c r="R3506" s="8">
        <v>0.33849926650975548</v>
      </c>
      <c r="S3506" s="20">
        <v>0.38326226012793185</v>
      </c>
    </row>
    <row r="3507" spans="1:19" ht="13.5" customHeight="1" x14ac:dyDescent="0.2">
      <c r="A3507" s="6">
        <v>43557</v>
      </c>
      <c r="B3507" s="19">
        <v>43193</v>
      </c>
      <c r="C3507" s="19">
        <v>41737</v>
      </c>
      <c r="D3507" s="16" t="s">
        <v>4</v>
      </c>
      <c r="E3507" s="7">
        <v>5917.5744778666522</v>
      </c>
      <c r="F3507" s="7">
        <v>3980.5744778666517</v>
      </c>
      <c r="G3507" s="32">
        <v>1937</v>
      </c>
      <c r="H3507" s="7">
        <v>6116.9339869689247</v>
      </c>
      <c r="I3507" s="7">
        <v>3893.9339869689247</v>
      </c>
      <c r="J3507" s="32">
        <v>2223</v>
      </c>
      <c r="K3507" s="7">
        <v>5250</v>
      </c>
      <c r="L3507" s="7">
        <v>2861</v>
      </c>
      <c r="M3507" s="32">
        <v>2389</v>
      </c>
      <c r="N3507" s="8">
        <v>-3.2591410913861973E-2</v>
      </c>
      <c r="O3507" s="8">
        <v>2.2250118052250079E-2</v>
      </c>
      <c r="P3507" s="20">
        <v>-0.12865497076023391</v>
      </c>
      <c r="Q3507" s="8">
        <v>0.17110122261362593</v>
      </c>
      <c r="R3507" s="8">
        <v>0.21395988955982048</v>
      </c>
      <c r="S3507" s="20">
        <v>9.1882750845546868E-2</v>
      </c>
    </row>
    <row r="3508" spans="1:19" ht="13.5" customHeight="1" x14ac:dyDescent="0.2">
      <c r="A3508" s="6">
        <v>43558</v>
      </c>
      <c r="B3508" s="19">
        <v>43194</v>
      </c>
      <c r="C3508" s="19">
        <v>41738</v>
      </c>
      <c r="D3508" s="16" t="s">
        <v>5</v>
      </c>
      <c r="E3508" s="7">
        <v>6173.1022654598983</v>
      </c>
      <c r="F3508" s="7">
        <v>4366.1022654598983</v>
      </c>
      <c r="G3508" s="32">
        <v>1807</v>
      </c>
      <c r="H3508" s="7">
        <v>6438.5099699906923</v>
      </c>
      <c r="I3508" s="7">
        <v>4393.5099699906923</v>
      </c>
      <c r="J3508" s="32">
        <v>2045</v>
      </c>
      <c r="K3508" s="7">
        <v>5342</v>
      </c>
      <c r="L3508" s="7">
        <v>3729</v>
      </c>
      <c r="M3508" s="32">
        <v>1613</v>
      </c>
      <c r="N3508" s="8">
        <v>-4.1221914040334706E-2</v>
      </c>
      <c r="O3508" s="8">
        <v>-6.2382251816881507E-3</v>
      </c>
      <c r="P3508" s="20">
        <v>-0.11638141809290958</v>
      </c>
      <c r="Q3508" s="8">
        <v>5.0919691089529762E-2</v>
      </c>
      <c r="R3508" s="8">
        <v>8.8260784012935689E-2</v>
      </c>
      <c r="S3508" s="20">
        <v>-2.9538131041890403E-2</v>
      </c>
    </row>
    <row r="3509" spans="1:19" ht="13.5" customHeight="1" x14ac:dyDescent="0.2">
      <c r="A3509" s="6">
        <v>43559</v>
      </c>
      <c r="B3509" s="19">
        <v>43195</v>
      </c>
      <c r="C3509" s="19">
        <v>41739</v>
      </c>
      <c r="D3509" s="16" t="s">
        <v>6</v>
      </c>
      <c r="E3509" s="7">
        <v>6473.1706957215556</v>
      </c>
      <c r="F3509" s="7">
        <v>3948.1706957215551</v>
      </c>
      <c r="G3509" s="32">
        <v>2525</v>
      </c>
      <c r="H3509" s="7">
        <v>7102.7648541866674</v>
      </c>
      <c r="I3509" s="7">
        <v>3990.764854186667</v>
      </c>
      <c r="J3509" s="32">
        <v>3112</v>
      </c>
      <c r="K3509" s="7">
        <v>5812</v>
      </c>
      <c r="L3509" s="7">
        <v>3898</v>
      </c>
      <c r="M3509" s="32">
        <v>1914</v>
      </c>
      <c r="N3509" s="8">
        <v>-8.8640715466457021E-2</v>
      </c>
      <c r="O3509" s="8">
        <v>-1.0673181713632407E-2</v>
      </c>
      <c r="P3509" s="20">
        <v>-0.18862467866323906</v>
      </c>
      <c r="Q3509" s="8">
        <v>-5.9678864654044816E-2</v>
      </c>
      <c r="R3509" s="8">
        <v>-5.7040674535095537E-2</v>
      </c>
      <c r="S3509" s="20">
        <v>-6.3774564330737804E-2</v>
      </c>
    </row>
    <row r="3510" spans="1:19" ht="13.5" customHeight="1" x14ac:dyDescent="0.2">
      <c r="A3510" s="6">
        <v>43560</v>
      </c>
      <c r="B3510" s="19">
        <v>43196</v>
      </c>
      <c r="C3510" s="19">
        <v>41740</v>
      </c>
      <c r="D3510" s="16" t="s">
        <v>7</v>
      </c>
      <c r="E3510" s="7">
        <v>6470.8605533319205</v>
      </c>
      <c r="F3510" s="7">
        <v>3406.8605533319205</v>
      </c>
      <c r="G3510" s="32">
        <v>3064</v>
      </c>
      <c r="H3510" s="7">
        <v>7189.0968044995998</v>
      </c>
      <c r="I3510" s="7">
        <v>4260.0968044995998</v>
      </c>
      <c r="J3510" s="32">
        <v>2929</v>
      </c>
      <c r="K3510" s="7">
        <v>5635</v>
      </c>
      <c r="L3510" s="7">
        <v>3985</v>
      </c>
      <c r="M3510" s="32">
        <v>1650</v>
      </c>
      <c r="N3510" s="8">
        <v>-9.9906326302094173E-2</v>
      </c>
      <c r="O3510" s="8">
        <v>-0.20028564850133779</v>
      </c>
      <c r="P3510" s="20">
        <v>4.6090815978149458E-2</v>
      </c>
      <c r="Q3510" s="8">
        <v>1.9354214450522988E-2</v>
      </c>
      <c r="R3510" s="8">
        <v>-0.14785879106255118</v>
      </c>
      <c r="S3510" s="20">
        <v>0.30382978723404253</v>
      </c>
    </row>
    <row r="3511" spans="1:19" ht="13.5" customHeight="1" x14ac:dyDescent="0.2">
      <c r="A3511" s="6">
        <v>43561</v>
      </c>
      <c r="B3511" s="19">
        <v>43197</v>
      </c>
      <c r="C3511" s="19">
        <v>41741</v>
      </c>
      <c r="D3511" s="16" t="s">
        <v>1</v>
      </c>
      <c r="E3511" s="7">
        <v>6742.7272105790271</v>
      </c>
      <c r="F3511" s="7">
        <v>3777.7272105790271</v>
      </c>
      <c r="G3511" s="32">
        <v>2965</v>
      </c>
      <c r="H3511" s="7">
        <v>6376.3679520375536</v>
      </c>
      <c r="I3511" s="7">
        <v>3728.3679520375531</v>
      </c>
      <c r="J3511" s="32">
        <v>2648</v>
      </c>
      <c r="K3511" s="7">
        <v>5782</v>
      </c>
      <c r="L3511" s="7">
        <v>3523</v>
      </c>
      <c r="M3511" s="32">
        <v>2259</v>
      </c>
      <c r="N3511" s="8">
        <v>5.7455790082566516E-2</v>
      </c>
      <c r="O3511" s="8">
        <v>1.3238837790808589E-2</v>
      </c>
      <c r="P3511" s="20">
        <v>0.11971299093655596</v>
      </c>
      <c r="Q3511" s="8">
        <v>-2.151687555085946E-2</v>
      </c>
      <c r="R3511" s="8">
        <v>-1.4677305534943397E-2</v>
      </c>
      <c r="S3511" s="20">
        <v>-3.0094864245992836E-2</v>
      </c>
    </row>
    <row r="3512" spans="1:19" ht="13.5" customHeight="1" x14ac:dyDescent="0.2">
      <c r="A3512" s="6">
        <v>43562</v>
      </c>
      <c r="B3512" s="19">
        <v>43198</v>
      </c>
      <c r="C3512" s="19">
        <v>41742</v>
      </c>
      <c r="D3512" s="16" t="s">
        <v>2</v>
      </c>
      <c r="E3512" s="7">
        <v>6921.6743343270309</v>
      </c>
      <c r="F3512" s="7">
        <v>4115.6743343270309</v>
      </c>
      <c r="G3512" s="32">
        <v>2806</v>
      </c>
      <c r="H3512" s="7">
        <v>7416.4331249720781</v>
      </c>
      <c r="I3512" s="7">
        <v>4518.4331249720781</v>
      </c>
      <c r="J3512" s="32">
        <v>2898</v>
      </c>
      <c r="K3512" s="7">
        <v>6409</v>
      </c>
      <c r="L3512" s="7">
        <v>4110</v>
      </c>
      <c r="M3512" s="32">
        <v>2299</v>
      </c>
      <c r="N3512" s="8">
        <v>-6.6711151075997899E-2</v>
      </c>
      <c r="O3512" s="8">
        <v>-8.913682675065282E-2</v>
      </c>
      <c r="P3512" s="20">
        <v>-3.1746031746031744E-2</v>
      </c>
      <c r="Q3512" s="8">
        <v>-7.2534592747282467E-2</v>
      </c>
      <c r="R3512" s="8">
        <v>-8.8040253860617979E-2</v>
      </c>
      <c r="S3512" s="20">
        <v>-4.8813559322033906E-2</v>
      </c>
    </row>
    <row r="3513" spans="1:19" ht="13.5" customHeight="1" x14ac:dyDescent="0.2">
      <c r="A3513" s="6">
        <v>43563</v>
      </c>
      <c r="B3513" s="19">
        <v>43199</v>
      </c>
      <c r="C3513" s="19">
        <v>41743</v>
      </c>
      <c r="D3513" s="16" t="s">
        <v>3</v>
      </c>
      <c r="E3513" s="7">
        <v>6536.1829716619304</v>
      </c>
      <c r="F3513" s="7">
        <v>3996.1829716619304</v>
      </c>
      <c r="G3513" s="32">
        <v>2540</v>
      </c>
      <c r="H3513" s="7">
        <v>6351.4735395311836</v>
      </c>
      <c r="I3513" s="7">
        <v>3901.4735395311832</v>
      </c>
      <c r="J3513" s="32">
        <v>2450</v>
      </c>
      <c r="K3513" s="7">
        <v>5339</v>
      </c>
      <c r="L3513" s="7">
        <v>3866</v>
      </c>
      <c r="M3513" s="32">
        <v>1473</v>
      </c>
      <c r="N3513" s="8">
        <v>2.9081351119724763E-2</v>
      </c>
      <c r="O3513" s="8">
        <v>2.4275297825582021E-2</v>
      </c>
      <c r="P3513" s="20">
        <v>3.6734693877551017E-2</v>
      </c>
      <c r="Q3513" s="8">
        <v>6.4698317586240561E-2</v>
      </c>
      <c r="R3513" s="8">
        <v>7.1650032625886428E-2</v>
      </c>
      <c r="S3513" s="20">
        <v>5.3941908713692976E-2</v>
      </c>
    </row>
    <row r="3514" spans="1:19" ht="13.5" customHeight="1" x14ac:dyDescent="0.2">
      <c r="A3514" s="6">
        <v>43564</v>
      </c>
      <c r="B3514" s="19">
        <v>43200</v>
      </c>
      <c r="C3514" s="19">
        <v>41744</v>
      </c>
      <c r="D3514" s="16" t="s">
        <v>4</v>
      </c>
      <c r="E3514" s="7">
        <v>5350.3352365524852</v>
      </c>
      <c r="F3514" s="7">
        <v>3546.3352365524852</v>
      </c>
      <c r="G3514" s="32">
        <v>1804</v>
      </c>
      <c r="H3514" s="7">
        <v>5695.0012899305202</v>
      </c>
      <c r="I3514" s="7">
        <v>3693.0012899305207</v>
      </c>
      <c r="J3514" s="32">
        <v>2002</v>
      </c>
      <c r="K3514" s="7">
        <v>5009</v>
      </c>
      <c r="L3514" s="7">
        <v>3069</v>
      </c>
      <c r="M3514" s="32">
        <v>1940</v>
      </c>
      <c r="N3514" s="8">
        <v>-6.0520803390764488E-2</v>
      </c>
      <c r="O3514" s="8">
        <v>-3.9714595761973004E-2</v>
      </c>
      <c r="P3514" s="20">
        <v>-9.8901098901098883E-2</v>
      </c>
      <c r="Q3514" s="8">
        <v>1.1023287330401477E-2</v>
      </c>
      <c r="R3514" s="8">
        <v>0.1348272756967952</v>
      </c>
      <c r="S3514" s="20">
        <v>-0.1675126903553299</v>
      </c>
    </row>
    <row r="3515" spans="1:19" ht="13.5" customHeight="1" x14ac:dyDescent="0.2">
      <c r="A3515" s="6">
        <v>43565</v>
      </c>
      <c r="B3515" s="19">
        <v>43201</v>
      </c>
      <c r="C3515" s="19">
        <v>41745</v>
      </c>
      <c r="D3515" s="16" t="s">
        <v>5</v>
      </c>
      <c r="E3515" s="7">
        <v>5946.0166291647811</v>
      </c>
      <c r="F3515" s="7">
        <v>4125.0166291647811</v>
      </c>
      <c r="G3515" s="32">
        <v>1821</v>
      </c>
      <c r="H3515" s="7">
        <v>6556.504701915951</v>
      </c>
      <c r="I3515" s="7">
        <v>4489.504701915951</v>
      </c>
      <c r="J3515" s="32">
        <v>2067</v>
      </c>
      <c r="K3515" s="7">
        <v>5661</v>
      </c>
      <c r="L3515" s="7">
        <v>4199</v>
      </c>
      <c r="M3515" s="32">
        <v>1462</v>
      </c>
      <c r="N3515" s="8">
        <v>-9.3111818035114369E-2</v>
      </c>
      <c r="O3515" s="8">
        <v>-8.1186700304739734E-2</v>
      </c>
      <c r="P3515" s="20">
        <v>-0.11901306240928877</v>
      </c>
      <c r="Q3515" s="8">
        <v>-8.2829457170325305E-2</v>
      </c>
      <c r="R3515" s="8">
        <v>-0.10032352689972057</v>
      </c>
      <c r="S3515" s="20">
        <v>-4.0569020021074764E-2</v>
      </c>
    </row>
    <row r="3516" spans="1:19" ht="13.5" customHeight="1" x14ac:dyDescent="0.2">
      <c r="A3516" s="6">
        <v>43566</v>
      </c>
      <c r="B3516" s="19">
        <v>43202</v>
      </c>
      <c r="C3516" s="19">
        <v>41746</v>
      </c>
      <c r="D3516" s="16" t="s">
        <v>6</v>
      </c>
      <c r="E3516" s="7">
        <v>7223.6508894898261</v>
      </c>
      <c r="F3516" s="7">
        <v>4661.6508894898261</v>
      </c>
      <c r="G3516" s="32">
        <v>2562</v>
      </c>
      <c r="H3516" s="7">
        <v>7165.7565415359277</v>
      </c>
      <c r="I3516" s="7">
        <v>4393.7565415359277</v>
      </c>
      <c r="J3516" s="32">
        <v>2772</v>
      </c>
      <c r="K3516" s="7">
        <v>5860</v>
      </c>
      <c r="L3516" s="7">
        <v>3891</v>
      </c>
      <c r="M3516" s="32">
        <v>1969</v>
      </c>
      <c r="N3516" s="8">
        <v>8.0793071350271362E-3</v>
      </c>
      <c r="O3516" s="8">
        <v>6.097159581360212E-2</v>
      </c>
      <c r="P3516" s="20">
        <v>-7.5757575757575801E-2</v>
      </c>
      <c r="Q3516" s="8">
        <v>-4.4995916249361945E-2</v>
      </c>
      <c r="R3516" s="8">
        <v>-8.7920711269772189E-3</v>
      </c>
      <c r="S3516" s="20">
        <v>-0.10450891296749387</v>
      </c>
    </row>
    <row r="3517" spans="1:19" ht="13.5" customHeight="1" x14ac:dyDescent="0.2">
      <c r="A3517" s="6">
        <v>43567</v>
      </c>
      <c r="B3517" s="19">
        <v>43203</v>
      </c>
      <c r="C3517" s="19">
        <v>41747</v>
      </c>
      <c r="D3517" s="16" t="s">
        <v>7</v>
      </c>
      <c r="E3517" s="7">
        <v>7278.7875855289913</v>
      </c>
      <c r="F3517" s="7">
        <v>4276.7875855289913</v>
      </c>
      <c r="G3517" s="32">
        <v>3002</v>
      </c>
      <c r="H3517" s="7">
        <v>7462.0836193218847</v>
      </c>
      <c r="I3517" s="7">
        <v>4420.0836193218847</v>
      </c>
      <c r="J3517" s="32">
        <v>3042</v>
      </c>
      <c r="K3517" s="7">
        <v>5165</v>
      </c>
      <c r="L3517" s="7">
        <v>3606</v>
      </c>
      <c r="M3517" s="32">
        <v>1559</v>
      </c>
      <c r="N3517" s="8">
        <v>-2.4563653148870879E-2</v>
      </c>
      <c r="O3517" s="8">
        <v>-3.2419303826400792E-2</v>
      </c>
      <c r="P3517" s="20">
        <v>-1.3149243918474718E-2</v>
      </c>
      <c r="Q3517" s="8">
        <v>3.9678272465218045E-2</v>
      </c>
      <c r="R3517" s="8">
        <v>4.0834165375758458E-2</v>
      </c>
      <c r="S3517" s="20">
        <v>3.8035961272475882E-2</v>
      </c>
    </row>
    <row r="3518" spans="1:19" ht="13.5" customHeight="1" x14ac:dyDescent="0.2">
      <c r="A3518" s="6">
        <v>43568</v>
      </c>
      <c r="B3518" s="19">
        <v>43204</v>
      </c>
      <c r="C3518" s="19">
        <v>41748</v>
      </c>
      <c r="D3518" s="16" t="s">
        <v>1</v>
      </c>
      <c r="E3518" s="7">
        <v>7524.7005215124391</v>
      </c>
      <c r="F3518" s="7">
        <v>4264.7005215124391</v>
      </c>
      <c r="G3518" s="32">
        <v>3260</v>
      </c>
      <c r="H3518" s="7">
        <v>7506.3564494172151</v>
      </c>
      <c r="I3518" s="7">
        <v>4205.3564494172151</v>
      </c>
      <c r="J3518" s="32">
        <v>3301</v>
      </c>
      <c r="K3518" s="7">
        <v>5489</v>
      </c>
      <c r="L3518" s="7">
        <v>3083</v>
      </c>
      <c r="M3518" s="32">
        <v>2406</v>
      </c>
      <c r="N3518" s="8">
        <v>2.443805089571649E-3</v>
      </c>
      <c r="O3518" s="8">
        <v>1.4111543886713429E-2</v>
      </c>
      <c r="P3518" s="20">
        <v>-1.2420478642835464E-2</v>
      </c>
      <c r="Q3518" s="8">
        <v>0.11164138299784887</v>
      </c>
      <c r="R3518" s="8">
        <v>0.10341540013258443</v>
      </c>
      <c r="S3518" s="20">
        <v>0.12258953168044084</v>
      </c>
    </row>
    <row r="3519" spans="1:19" ht="13.5" customHeight="1" x14ac:dyDescent="0.2">
      <c r="A3519" s="6">
        <v>43569</v>
      </c>
      <c r="B3519" s="19">
        <v>43205</v>
      </c>
      <c r="C3519" s="19">
        <v>41749</v>
      </c>
      <c r="D3519" s="16" t="s">
        <v>2</v>
      </c>
      <c r="E3519" s="7">
        <v>7661.0058557705988</v>
      </c>
      <c r="F3519" s="7">
        <v>4535.0058557705988</v>
      </c>
      <c r="G3519" s="32">
        <v>3126</v>
      </c>
      <c r="H3519" s="7">
        <v>7880.4324446459113</v>
      </c>
      <c r="I3519" s="7">
        <v>4655.4324446459113</v>
      </c>
      <c r="J3519" s="32">
        <v>3225</v>
      </c>
      <c r="K3519" s="7">
        <v>6777</v>
      </c>
      <c r="L3519" s="7">
        <v>4159</v>
      </c>
      <c r="M3519" s="32">
        <v>2618</v>
      </c>
      <c r="N3519" s="8">
        <v>-2.7844485745753045E-2</v>
      </c>
      <c r="O3519" s="8">
        <v>-2.5867970442533639E-2</v>
      </c>
      <c r="P3519" s="20">
        <v>-3.0697674418604604E-2</v>
      </c>
      <c r="Q3519" s="8">
        <v>-4.1175737700801185E-2</v>
      </c>
      <c r="R3519" s="8">
        <v>-6.8213302697637368E-2</v>
      </c>
      <c r="S3519" s="20">
        <v>9.6061479346776224E-4</v>
      </c>
    </row>
    <row r="3520" spans="1:19" ht="13.5" customHeight="1" x14ac:dyDescent="0.2">
      <c r="A3520" s="6">
        <v>43570</v>
      </c>
      <c r="B3520" s="19">
        <v>43206</v>
      </c>
      <c r="C3520" s="19">
        <v>41750</v>
      </c>
      <c r="D3520" s="16" t="s">
        <v>3</v>
      </c>
      <c r="E3520" s="7">
        <v>6421.7599085103775</v>
      </c>
      <c r="F3520" s="7">
        <v>3900.759908510378</v>
      </c>
      <c r="G3520" s="32">
        <v>2521</v>
      </c>
      <c r="H3520" s="7">
        <v>7051.4785570385493</v>
      </c>
      <c r="I3520" s="7">
        <v>4416.4785570385493</v>
      </c>
      <c r="J3520" s="32">
        <v>2635</v>
      </c>
      <c r="K3520" s="7">
        <v>5358</v>
      </c>
      <c r="L3520" s="7">
        <v>3711</v>
      </c>
      <c r="M3520" s="32">
        <v>1647</v>
      </c>
      <c r="N3520" s="8">
        <v>-8.9303065085493016E-2</v>
      </c>
      <c r="O3520" s="8">
        <v>-0.11677145985601345</v>
      </c>
      <c r="P3520" s="20">
        <v>-4.3263757115749479E-2</v>
      </c>
      <c r="Q3520" s="8">
        <v>5.6905844060299193E-2</v>
      </c>
      <c r="R3520" s="8">
        <v>1.9484833599436868E-4</v>
      </c>
      <c r="S3520" s="20">
        <v>0.15854779411764697</v>
      </c>
    </row>
    <row r="3521" spans="1:19" ht="13.5" customHeight="1" x14ac:dyDescent="0.2">
      <c r="A3521" s="6">
        <v>43571</v>
      </c>
      <c r="B3521" s="19">
        <v>43207</v>
      </c>
      <c r="C3521" s="19">
        <v>41751</v>
      </c>
      <c r="D3521" s="16" t="s">
        <v>4</v>
      </c>
      <c r="E3521" s="7">
        <v>5376.9112788310313</v>
      </c>
      <c r="F3521" s="7">
        <v>3627.9112788310313</v>
      </c>
      <c r="G3521" s="32">
        <v>1749</v>
      </c>
      <c r="H3521" s="7">
        <v>5863.9915145489613</v>
      </c>
      <c r="I3521" s="7">
        <v>3666.9915145489613</v>
      </c>
      <c r="J3521" s="32">
        <v>2197</v>
      </c>
      <c r="K3521" s="7">
        <v>5204</v>
      </c>
      <c r="L3521" s="7">
        <v>3171</v>
      </c>
      <c r="M3521" s="32">
        <v>2033</v>
      </c>
      <c r="N3521" s="8">
        <v>-8.3062916191036562E-2</v>
      </c>
      <c r="O3521" s="8">
        <v>-1.065730192253711E-2</v>
      </c>
      <c r="P3521" s="20">
        <v>-0.20391442876649979</v>
      </c>
      <c r="Q3521" s="8">
        <v>-4.2913620713593614E-2</v>
      </c>
      <c r="R3521" s="8">
        <v>3.7732059162194354E-2</v>
      </c>
      <c r="S3521" s="20">
        <v>-0.1757775683317625</v>
      </c>
    </row>
    <row r="3522" spans="1:19" ht="13.5" customHeight="1" x14ac:dyDescent="0.2">
      <c r="A3522" s="6">
        <v>43572</v>
      </c>
      <c r="B3522" s="19">
        <v>43208</v>
      </c>
      <c r="C3522" s="19">
        <v>41752</v>
      </c>
      <c r="D3522" s="16" t="s">
        <v>5</v>
      </c>
      <c r="E3522" s="7">
        <v>6133.1040363875363</v>
      </c>
      <c r="F3522" s="7">
        <v>4149.1040363875363</v>
      </c>
      <c r="G3522" s="32">
        <v>1984</v>
      </c>
      <c r="H3522" s="7">
        <v>6565.5146310647178</v>
      </c>
      <c r="I3522" s="7">
        <v>4259.5146310647178</v>
      </c>
      <c r="J3522" s="32">
        <v>2306</v>
      </c>
      <c r="K3522" s="7">
        <v>5238</v>
      </c>
      <c r="L3522" s="7">
        <v>3919</v>
      </c>
      <c r="M3522" s="32">
        <v>1319</v>
      </c>
      <c r="N3522" s="8">
        <v>-6.5860883567486317E-2</v>
      </c>
      <c r="O3522" s="8">
        <v>-2.592093330821188E-2</v>
      </c>
      <c r="P3522" s="20">
        <v>-0.13963573287077191</v>
      </c>
      <c r="Q3522" s="8">
        <v>-7.7590008063237126E-2</v>
      </c>
      <c r="R3522" s="8">
        <v>-8.8109002991750285E-2</v>
      </c>
      <c r="S3522" s="20">
        <v>-5.4787994282991859E-2</v>
      </c>
    </row>
    <row r="3523" spans="1:19" ht="13.5" customHeight="1" x14ac:dyDescent="0.2">
      <c r="A3523" s="6">
        <v>43573</v>
      </c>
      <c r="B3523" s="19">
        <v>43209</v>
      </c>
      <c r="C3523" s="19">
        <v>41753</v>
      </c>
      <c r="D3523" s="16" t="s">
        <v>6</v>
      </c>
      <c r="E3523" s="7">
        <v>7503.0088520402469</v>
      </c>
      <c r="F3523" s="7">
        <v>4361.0088520402469</v>
      </c>
      <c r="G3523" s="32">
        <v>3142</v>
      </c>
      <c r="H3523" s="7">
        <v>7058.743544283534</v>
      </c>
      <c r="I3523" s="7">
        <v>4376.743544283534</v>
      </c>
      <c r="J3523" s="32">
        <v>2682</v>
      </c>
      <c r="K3523" s="7">
        <v>6322</v>
      </c>
      <c r="L3523" s="7">
        <v>4054</v>
      </c>
      <c r="M3523" s="32">
        <v>2268</v>
      </c>
      <c r="N3523" s="8">
        <v>6.2938298433649287E-2</v>
      </c>
      <c r="O3523" s="8">
        <v>-3.5950683616905454E-3</v>
      </c>
      <c r="P3523" s="20">
        <v>0.17151379567486957</v>
      </c>
      <c r="Q3523" s="8">
        <v>4.7321168626500043E-2</v>
      </c>
      <c r="R3523" s="8">
        <v>-5.4711853956107559E-3</v>
      </c>
      <c r="S3523" s="20">
        <v>0.13062252608852098</v>
      </c>
    </row>
    <row r="3524" spans="1:19" ht="13.5" customHeight="1" x14ac:dyDescent="0.2">
      <c r="A3524" s="6">
        <v>43574</v>
      </c>
      <c r="B3524" s="19">
        <v>43210</v>
      </c>
      <c r="C3524" s="19">
        <v>41754</v>
      </c>
      <c r="D3524" s="16" t="s">
        <v>7</v>
      </c>
      <c r="E3524" s="7">
        <v>7340.4020014845846</v>
      </c>
      <c r="F3524" s="7">
        <v>4226.4020014845846</v>
      </c>
      <c r="G3524" s="32">
        <v>3114</v>
      </c>
      <c r="H3524" s="7">
        <v>7490.0572882384649</v>
      </c>
      <c r="I3524" s="7">
        <v>4445.0572882384649</v>
      </c>
      <c r="J3524" s="32">
        <v>3045</v>
      </c>
      <c r="K3524" s="7">
        <v>5524</v>
      </c>
      <c r="L3524" s="7">
        <v>3959</v>
      </c>
      <c r="M3524" s="32">
        <v>1565</v>
      </c>
      <c r="N3524" s="8">
        <v>-1.9980526315717451E-2</v>
      </c>
      <c r="O3524" s="8">
        <v>-4.9190656627179585E-2</v>
      </c>
      <c r="P3524" s="20">
        <v>2.2660098522167438E-2</v>
      </c>
      <c r="Q3524" s="8">
        <v>9.3786619204974553E-2</v>
      </c>
      <c r="R3524" s="8">
        <v>3.1584574440953084E-2</v>
      </c>
      <c r="S3524" s="20">
        <v>0.1912777352716144</v>
      </c>
    </row>
    <row r="3525" spans="1:19" ht="13.5" customHeight="1" x14ac:dyDescent="0.2">
      <c r="A3525" s="6">
        <v>43575</v>
      </c>
      <c r="B3525" s="19">
        <v>43211</v>
      </c>
      <c r="C3525" s="19">
        <v>41755</v>
      </c>
      <c r="D3525" s="16" t="s">
        <v>1</v>
      </c>
      <c r="E3525" s="7">
        <v>6692.8843165766102</v>
      </c>
      <c r="F3525" s="7">
        <v>3670.8843165766107</v>
      </c>
      <c r="G3525" s="32">
        <v>3022</v>
      </c>
      <c r="H3525" s="7">
        <v>6686.350032569344</v>
      </c>
      <c r="I3525" s="7">
        <v>3917.3500325693435</v>
      </c>
      <c r="J3525" s="32">
        <v>2769</v>
      </c>
      <c r="K3525" s="7">
        <v>5893</v>
      </c>
      <c r="L3525" s="7">
        <v>3544</v>
      </c>
      <c r="M3525" s="32">
        <v>2349</v>
      </c>
      <c r="N3525" s="8">
        <v>9.7725724430186567E-4</v>
      </c>
      <c r="O3525" s="8">
        <v>-6.2916439415315328E-2</v>
      </c>
      <c r="P3525" s="20">
        <v>9.1368725171542042E-2</v>
      </c>
      <c r="Q3525" s="8">
        <v>-3.5051280770384885E-2</v>
      </c>
      <c r="R3525" s="8">
        <v>1.293717344829215E-2</v>
      </c>
      <c r="S3525" s="20">
        <v>-8.7560386473429896E-2</v>
      </c>
    </row>
    <row r="3526" spans="1:19" ht="13.5" customHeight="1" x14ac:dyDescent="0.2">
      <c r="A3526" s="6">
        <v>43576</v>
      </c>
      <c r="B3526" s="19">
        <v>43212</v>
      </c>
      <c r="C3526" s="19">
        <v>41756</v>
      </c>
      <c r="D3526" s="16" t="s">
        <v>2</v>
      </c>
      <c r="E3526" s="7">
        <v>6524.5999416712493</v>
      </c>
      <c r="F3526" s="7">
        <v>3985.5999416712493</v>
      </c>
      <c r="G3526" s="32">
        <v>2539</v>
      </c>
      <c r="H3526" s="7">
        <v>6801.4076747577847</v>
      </c>
      <c r="I3526" s="7">
        <v>4034.4076747577847</v>
      </c>
      <c r="J3526" s="32">
        <v>2767</v>
      </c>
      <c r="K3526" s="7">
        <v>5860</v>
      </c>
      <c r="L3526" s="7">
        <v>3249</v>
      </c>
      <c r="M3526" s="32">
        <v>2611</v>
      </c>
      <c r="N3526" s="8">
        <v>-4.0698594515052866E-2</v>
      </c>
      <c r="O3526" s="8">
        <v>-1.2097868391415245E-2</v>
      </c>
      <c r="P3526" s="20">
        <v>-8.2399710878207411E-2</v>
      </c>
      <c r="Q3526" s="8">
        <v>-5.3963503549925296E-3</v>
      </c>
      <c r="R3526" s="8">
        <v>1.2601611196963791E-2</v>
      </c>
      <c r="S3526" s="20">
        <v>-3.2393292682926789E-2</v>
      </c>
    </row>
    <row r="3527" spans="1:19" ht="13.5" customHeight="1" x14ac:dyDescent="0.2">
      <c r="A3527" s="6">
        <v>43577</v>
      </c>
      <c r="B3527" s="19">
        <v>43213</v>
      </c>
      <c r="C3527" s="19">
        <v>41757</v>
      </c>
      <c r="D3527" s="16" t="s">
        <v>3</v>
      </c>
      <c r="E3527" s="7">
        <v>6744.5327968477159</v>
      </c>
      <c r="F3527" s="7">
        <v>4358.5327968477159</v>
      </c>
      <c r="G3527" s="32">
        <v>2386</v>
      </c>
      <c r="H3527" s="7">
        <v>6434.4552702594056</v>
      </c>
      <c r="I3527" s="7">
        <v>4212.4552702594056</v>
      </c>
      <c r="J3527" s="32">
        <v>2222</v>
      </c>
      <c r="K3527" s="7">
        <v>5447</v>
      </c>
      <c r="L3527" s="7">
        <v>3965</v>
      </c>
      <c r="M3527" s="32">
        <v>1482</v>
      </c>
      <c r="N3527" s="8">
        <v>4.8190175168598248E-2</v>
      </c>
      <c r="O3527" s="8">
        <v>3.467752586469941E-2</v>
      </c>
      <c r="P3527" s="20">
        <v>7.3807380738073913E-2</v>
      </c>
      <c r="Q3527" s="8">
        <v>0.1501590717680279</v>
      </c>
      <c r="R3527" s="8">
        <v>0.15826011077536961</v>
      </c>
      <c r="S3527" s="20">
        <v>0.13564969062351251</v>
      </c>
    </row>
    <row r="3528" spans="1:19" ht="13.5" customHeight="1" x14ac:dyDescent="0.2">
      <c r="A3528" s="6">
        <v>43578</v>
      </c>
      <c r="B3528" s="19">
        <v>43214</v>
      </c>
      <c r="C3528" s="19">
        <v>41758</v>
      </c>
      <c r="D3528" s="16" t="s">
        <v>4</v>
      </c>
      <c r="E3528" s="7">
        <v>6205.4862870437282</v>
      </c>
      <c r="F3528" s="7">
        <v>4272.4862870437282</v>
      </c>
      <c r="G3528" s="32">
        <v>1933</v>
      </c>
      <c r="H3528" s="7">
        <v>6526.9690775749641</v>
      </c>
      <c r="I3528" s="7">
        <v>4371.9690775749641</v>
      </c>
      <c r="J3528" s="32">
        <v>2155</v>
      </c>
      <c r="K3528" s="7">
        <v>6643</v>
      </c>
      <c r="L3528" s="7">
        <v>4423</v>
      </c>
      <c r="M3528" s="32">
        <v>2220</v>
      </c>
      <c r="N3528" s="8">
        <v>-4.925452943170372E-2</v>
      </c>
      <c r="O3528" s="8">
        <v>-2.2754687594089051E-2</v>
      </c>
      <c r="P3528" s="20">
        <v>-0.10301624129930398</v>
      </c>
      <c r="Q3528" s="8">
        <v>5.6073227883548071E-2</v>
      </c>
      <c r="R3528" s="8">
        <v>8.5765257190274058E-2</v>
      </c>
      <c r="S3528" s="20">
        <v>-4.1215868109222287E-3</v>
      </c>
    </row>
    <row r="3529" spans="1:19" ht="13.5" customHeight="1" x14ac:dyDescent="0.2">
      <c r="A3529" s="6">
        <v>43579</v>
      </c>
      <c r="B3529" s="19">
        <v>43215</v>
      </c>
      <c r="C3529" s="19">
        <v>41759</v>
      </c>
      <c r="D3529" s="16" t="s">
        <v>5</v>
      </c>
      <c r="E3529" s="7">
        <v>6694.2006156002926</v>
      </c>
      <c r="F3529" s="7">
        <v>5101.2006156002926</v>
      </c>
      <c r="G3529" s="32">
        <v>1593</v>
      </c>
      <c r="H3529" s="7">
        <v>7489.5097813764423</v>
      </c>
      <c r="I3529" s="7">
        <v>5264.5097813764423</v>
      </c>
      <c r="J3529" s="32">
        <v>2225</v>
      </c>
      <c r="K3529" s="7">
        <v>6219</v>
      </c>
      <c r="L3529" s="7">
        <v>4698</v>
      </c>
      <c r="M3529" s="32">
        <v>1521</v>
      </c>
      <c r="N3529" s="8">
        <v>-0.10618974926153124</v>
      </c>
      <c r="O3529" s="8">
        <v>-3.102077354929933E-2</v>
      </c>
      <c r="P3529" s="20">
        <v>-0.28404494382022472</v>
      </c>
      <c r="Q3529" s="8">
        <v>-2.3742071518113916E-2</v>
      </c>
      <c r="R3529" s="8">
        <v>2.0648382473047677E-2</v>
      </c>
      <c r="S3529" s="20">
        <v>-0.14308768154922002</v>
      </c>
    </row>
    <row r="3530" spans="1:19" ht="13.5" customHeight="1" x14ac:dyDescent="0.2">
      <c r="A3530" s="6">
        <v>43580</v>
      </c>
      <c r="B3530" s="19">
        <v>43216</v>
      </c>
      <c r="C3530" s="19">
        <v>41760</v>
      </c>
      <c r="D3530" s="16" t="s">
        <v>6</v>
      </c>
      <c r="E3530" s="7">
        <v>8027.9428026292335</v>
      </c>
      <c r="F3530" s="7">
        <v>5562.9428026292335</v>
      </c>
      <c r="G3530" s="32">
        <v>2465</v>
      </c>
      <c r="H3530" s="7">
        <v>7178.7477020471706</v>
      </c>
      <c r="I3530" s="7">
        <v>4767.7477020471706</v>
      </c>
      <c r="J3530" s="32">
        <v>2411</v>
      </c>
      <c r="K3530" s="7">
        <v>7417</v>
      </c>
      <c r="L3530" s="7">
        <v>4486</v>
      </c>
      <c r="M3530" s="32">
        <v>2931</v>
      </c>
      <c r="N3530" s="8">
        <v>0.1182929301638358</v>
      </c>
      <c r="O3530" s="8">
        <v>0.166786321398807</v>
      </c>
      <c r="P3530" s="20">
        <v>2.2397345499792554E-2</v>
      </c>
      <c r="Q3530" s="8">
        <v>-3.487102637301831E-2</v>
      </c>
      <c r="R3530" s="8">
        <v>-1.6254840938202397E-3</v>
      </c>
      <c r="S3530" s="20">
        <v>-0.10233066278222869</v>
      </c>
    </row>
    <row r="3531" spans="1:19" ht="13.5" customHeight="1" x14ac:dyDescent="0.2">
      <c r="A3531" s="6">
        <v>43581</v>
      </c>
      <c r="B3531" s="19">
        <v>43217</v>
      </c>
      <c r="C3531" s="19">
        <v>41761</v>
      </c>
      <c r="D3531" s="16" t="s">
        <v>7</v>
      </c>
      <c r="E3531" s="7">
        <v>8059.0828834447293</v>
      </c>
      <c r="F3531" s="7">
        <v>5556.0828834447293</v>
      </c>
      <c r="G3531" s="32">
        <v>2503</v>
      </c>
      <c r="H3531" s="7">
        <v>8635.0671361279456</v>
      </c>
      <c r="I3531" s="7">
        <v>5528.0671361279447</v>
      </c>
      <c r="J3531" s="32">
        <v>3107</v>
      </c>
      <c r="K3531" s="7">
        <v>7797</v>
      </c>
      <c r="L3531" s="7">
        <v>5854</v>
      </c>
      <c r="M3531" s="32">
        <v>1943</v>
      </c>
      <c r="N3531" s="8">
        <v>-6.6702926984015698E-2</v>
      </c>
      <c r="O3531" s="8">
        <v>5.067910107981799E-3</v>
      </c>
      <c r="P3531" s="20">
        <v>-0.19439974251689729</v>
      </c>
      <c r="Q3531" s="8">
        <v>-5.1537850600832158E-2</v>
      </c>
      <c r="R3531" s="8">
        <v>-6.3055162994143488E-2</v>
      </c>
      <c r="S3531" s="20">
        <v>-2.4931827035449938E-2</v>
      </c>
    </row>
    <row r="3532" spans="1:19" ht="13.5" customHeight="1" x14ac:dyDescent="0.2">
      <c r="A3532" s="6">
        <v>43582</v>
      </c>
      <c r="B3532" s="19">
        <v>43218</v>
      </c>
      <c r="C3532" s="19">
        <v>41762</v>
      </c>
      <c r="D3532" s="16" t="s">
        <v>1</v>
      </c>
      <c r="E3532" s="7">
        <v>9867.1043691778905</v>
      </c>
      <c r="F3532" s="7">
        <v>7226.1043691778896</v>
      </c>
      <c r="G3532" s="32">
        <v>2641</v>
      </c>
      <c r="H3532" s="7">
        <v>9007.3555758180846</v>
      </c>
      <c r="I3532" s="7">
        <v>5612.3555758180846</v>
      </c>
      <c r="J3532" s="32">
        <v>3395</v>
      </c>
      <c r="K3532" s="7">
        <v>7513</v>
      </c>
      <c r="L3532" s="7">
        <v>4642</v>
      </c>
      <c r="M3532" s="32">
        <v>2871</v>
      </c>
      <c r="N3532" s="8">
        <v>9.5449634037759079E-2</v>
      </c>
      <c r="O3532" s="8">
        <v>0.28753502367400818</v>
      </c>
      <c r="P3532" s="20">
        <v>-0.22209131075110455</v>
      </c>
      <c r="Q3532" s="8">
        <v>0.15014621391512883</v>
      </c>
      <c r="R3532" s="8">
        <v>0.37169786810514238</v>
      </c>
      <c r="S3532" s="20">
        <v>-0.20235578375113261</v>
      </c>
    </row>
    <row r="3533" spans="1:19" ht="13.5" customHeight="1" x14ac:dyDescent="0.2">
      <c r="A3533" s="6">
        <v>43583</v>
      </c>
      <c r="B3533" s="19">
        <v>43219</v>
      </c>
      <c r="C3533" s="19">
        <v>41763</v>
      </c>
      <c r="D3533" s="16" t="s">
        <v>2</v>
      </c>
      <c r="E3533" s="7">
        <v>9232.1428520628178</v>
      </c>
      <c r="F3533" s="7">
        <v>6563.1428520628169</v>
      </c>
      <c r="G3533" s="32">
        <v>2669</v>
      </c>
      <c r="H3533" s="7">
        <v>8546.4111128744862</v>
      </c>
      <c r="I3533" s="7">
        <v>5429.4111128744862</v>
      </c>
      <c r="J3533" s="32">
        <v>3117</v>
      </c>
      <c r="K3533" s="7">
        <v>7411</v>
      </c>
      <c r="L3533" s="7">
        <v>5000</v>
      </c>
      <c r="M3533" s="32">
        <v>2411</v>
      </c>
      <c r="N3533" s="8">
        <v>8.0236221980397371E-2</v>
      </c>
      <c r="O3533" s="8">
        <v>0.2088130214527264</v>
      </c>
      <c r="P3533" s="20">
        <v>-0.14372794353545071</v>
      </c>
      <c r="Q3533" s="8">
        <v>0.12986695044215124</v>
      </c>
      <c r="R3533" s="8">
        <v>0.31394251292548891</v>
      </c>
      <c r="S3533" s="20">
        <v>-0.1596347607052897</v>
      </c>
    </row>
    <row r="3534" spans="1:19" ht="13.5" customHeight="1" x14ac:dyDescent="0.2">
      <c r="A3534" s="6">
        <v>43584</v>
      </c>
      <c r="B3534" s="19">
        <v>43220</v>
      </c>
      <c r="C3534" s="19">
        <v>41764</v>
      </c>
      <c r="D3534" s="16" t="s">
        <v>3</v>
      </c>
      <c r="E3534" s="7">
        <v>9118.7572086447653</v>
      </c>
      <c r="F3534" s="7">
        <v>6696.7572086447663</v>
      </c>
      <c r="G3534" s="32">
        <v>2422</v>
      </c>
      <c r="H3534" s="7">
        <v>7251.4523964346008</v>
      </c>
      <c r="I3534" s="7">
        <v>4716.4523964346008</v>
      </c>
      <c r="J3534" s="32">
        <v>2535</v>
      </c>
      <c r="K3534" s="7">
        <v>5858</v>
      </c>
      <c r="L3534" s="7">
        <v>4357</v>
      </c>
      <c r="M3534" s="32">
        <v>1501</v>
      </c>
      <c r="N3534" s="8">
        <v>0.25750769778593341</v>
      </c>
      <c r="O3534" s="8">
        <v>0.41987168442687461</v>
      </c>
      <c r="P3534" s="20">
        <v>-4.4575936883629153E-2</v>
      </c>
      <c r="Q3534" s="8">
        <v>0.49930240194751163</v>
      </c>
      <c r="R3534" s="8">
        <v>0.61874721021144952</v>
      </c>
      <c r="S3534" s="20">
        <v>0.24524421593830326</v>
      </c>
    </row>
    <row r="3535" spans="1:19" ht="13.5" customHeight="1" x14ac:dyDescent="0.2">
      <c r="A3535" s="6">
        <v>43585</v>
      </c>
      <c r="B3535" s="19">
        <v>43221</v>
      </c>
      <c r="C3535" s="19">
        <v>41765</v>
      </c>
      <c r="D3535" s="16" t="s">
        <v>4</v>
      </c>
      <c r="E3535" s="7">
        <v>8683.2258763359241</v>
      </c>
      <c r="F3535" s="7">
        <v>6538.2258763359232</v>
      </c>
      <c r="G3535" s="32">
        <v>2145</v>
      </c>
      <c r="H3535" s="7">
        <v>5751.2220515678309</v>
      </c>
      <c r="I3535" s="7">
        <v>3471.2220515678309</v>
      </c>
      <c r="J3535" s="32">
        <v>2280</v>
      </c>
      <c r="K3535" s="7">
        <v>6453</v>
      </c>
      <c r="L3535" s="7">
        <v>4075</v>
      </c>
      <c r="M3535" s="32">
        <v>2378</v>
      </c>
      <c r="N3535" s="8">
        <v>0.50980535936163429</v>
      </c>
      <c r="O3535" s="8">
        <v>0.88355160782146824</v>
      </c>
      <c r="P3535" s="20">
        <v>-5.9210526315789491E-2</v>
      </c>
      <c r="Q3535" s="8">
        <v>8.3101643549448045E-2</v>
      </c>
      <c r="R3535" s="8">
        <v>6.2607813478940955E-2</v>
      </c>
      <c r="S3535" s="20">
        <v>0.15075107296137347</v>
      </c>
    </row>
    <row r="3536" spans="1:19" ht="13.5" customHeight="1" x14ac:dyDescent="0.2">
      <c r="A3536" s="6">
        <v>43586</v>
      </c>
      <c r="B3536" s="19">
        <v>43222</v>
      </c>
      <c r="C3536" s="19">
        <v>41766</v>
      </c>
      <c r="D3536" s="16" t="s">
        <v>5</v>
      </c>
      <c r="E3536" s="7">
        <v>7421.0170412669067</v>
      </c>
      <c r="F3536" s="7">
        <v>5372.0170412669067</v>
      </c>
      <c r="G3536" s="32">
        <v>2049</v>
      </c>
      <c r="H3536" s="7">
        <v>7170.2716810250622</v>
      </c>
      <c r="I3536" s="7">
        <v>5088.2716810250622</v>
      </c>
      <c r="J3536" s="32">
        <v>2082</v>
      </c>
      <c r="K3536" s="7">
        <v>4520</v>
      </c>
      <c r="L3536" s="7">
        <v>3118</v>
      </c>
      <c r="M3536" s="32">
        <v>1402</v>
      </c>
      <c r="N3536" s="8">
        <v>3.4970133824273386E-2</v>
      </c>
      <c r="O3536" s="8">
        <v>5.5764585310956294E-2</v>
      </c>
      <c r="P3536" s="20">
        <v>-1.5850144092218965E-2</v>
      </c>
      <c r="Q3536" s="8">
        <v>0.16719362083468181</v>
      </c>
      <c r="R3536" s="8">
        <v>0.2220238947376949</v>
      </c>
      <c r="S3536" s="20">
        <v>4.4342507645259932E-2</v>
      </c>
    </row>
    <row r="3537" spans="1:19" ht="13.5" customHeight="1" x14ac:dyDescent="0.2">
      <c r="A3537" s="6">
        <v>43587</v>
      </c>
      <c r="B3537" s="19">
        <v>43223</v>
      </c>
      <c r="C3537" s="19">
        <v>41767</v>
      </c>
      <c r="D3537" s="16" t="s">
        <v>6</v>
      </c>
      <c r="E3537" s="7">
        <v>7726.4908309954126</v>
      </c>
      <c r="F3537" s="7">
        <v>4780.4908309954126</v>
      </c>
      <c r="G3537" s="32">
        <v>2946</v>
      </c>
      <c r="H3537" s="7">
        <v>7438.9078823514146</v>
      </c>
      <c r="I3537" s="7">
        <v>4636.9078823514146</v>
      </c>
      <c r="J3537" s="32">
        <v>2802</v>
      </c>
      <c r="K3537" s="7">
        <v>5819</v>
      </c>
      <c r="L3537" s="7">
        <v>3308</v>
      </c>
      <c r="M3537" s="32">
        <v>2511</v>
      </c>
      <c r="N3537" s="8">
        <v>3.8659296928018172E-2</v>
      </c>
      <c r="O3537" s="8">
        <v>3.0965236378857286E-2</v>
      </c>
      <c r="P3537" s="20">
        <v>5.1391862955032064E-2</v>
      </c>
      <c r="Q3537" s="8">
        <v>0.12434383454531606</v>
      </c>
      <c r="R3537" s="8">
        <v>0.13767035482994117</v>
      </c>
      <c r="S3537" s="20">
        <v>0.10337078651685383</v>
      </c>
    </row>
    <row r="3538" spans="1:19" ht="13.5" customHeight="1" x14ac:dyDescent="0.2">
      <c r="A3538" s="6">
        <v>43588</v>
      </c>
      <c r="B3538" s="19">
        <v>43224</v>
      </c>
      <c r="C3538" s="19">
        <v>41768</v>
      </c>
      <c r="D3538" s="16" t="s">
        <v>7</v>
      </c>
      <c r="E3538" s="7">
        <v>7356.171303020812</v>
      </c>
      <c r="F3538" s="7">
        <v>3866.171303020812</v>
      </c>
      <c r="G3538" s="32">
        <v>3490</v>
      </c>
      <c r="H3538" s="7">
        <v>6767.955133886253</v>
      </c>
      <c r="I3538" s="7">
        <v>3453.955133886253</v>
      </c>
      <c r="J3538" s="32">
        <v>3314</v>
      </c>
      <c r="K3538" s="7">
        <v>4920</v>
      </c>
      <c r="L3538" s="7">
        <v>3158</v>
      </c>
      <c r="M3538" s="32">
        <v>1762</v>
      </c>
      <c r="N3538" s="8">
        <v>8.6911948660746807E-2</v>
      </c>
      <c r="O3538" s="8">
        <v>0.11934612731079386</v>
      </c>
      <c r="P3538" s="20">
        <v>5.3108026554013366E-2</v>
      </c>
      <c r="Q3538" s="8">
        <v>0.26199541997269038</v>
      </c>
      <c r="R3538" s="8">
        <v>0.12552294119965413</v>
      </c>
      <c r="S3538" s="20">
        <v>0.45781119465329989</v>
      </c>
    </row>
    <row r="3539" spans="1:19" ht="13.5" customHeight="1" x14ac:dyDescent="0.2">
      <c r="A3539" s="6">
        <v>43589</v>
      </c>
      <c r="B3539" s="19">
        <v>43225</v>
      </c>
      <c r="C3539" s="19">
        <v>41769</v>
      </c>
      <c r="D3539" s="16" t="s">
        <v>1</v>
      </c>
      <c r="E3539" s="7">
        <v>6225.3238773710409</v>
      </c>
      <c r="F3539" s="7">
        <v>3436.3238773710409</v>
      </c>
      <c r="G3539" s="32">
        <v>2789</v>
      </c>
      <c r="H3539" s="7">
        <v>5992.540975938432</v>
      </c>
      <c r="I3539" s="7">
        <v>2874.540975938432</v>
      </c>
      <c r="J3539" s="32">
        <v>3118</v>
      </c>
      <c r="K3539" s="7">
        <v>5632</v>
      </c>
      <c r="L3539" s="7">
        <v>2778</v>
      </c>
      <c r="M3539" s="32">
        <v>2854</v>
      </c>
      <c r="N3539" s="8">
        <v>3.8845441752887622E-2</v>
      </c>
      <c r="O3539" s="8">
        <v>0.19543395141521946</v>
      </c>
      <c r="P3539" s="20">
        <v>-0.10551635663887104</v>
      </c>
      <c r="Q3539" s="8">
        <v>0.13870932456027818</v>
      </c>
      <c r="R3539" s="8">
        <v>0.35288341628781139</v>
      </c>
      <c r="S3539" s="20">
        <v>-4.7147249743764941E-2</v>
      </c>
    </row>
    <row r="3540" spans="1:19" ht="13.5" customHeight="1" x14ac:dyDescent="0.2">
      <c r="A3540" s="6">
        <v>43590</v>
      </c>
      <c r="B3540" s="19">
        <v>43226</v>
      </c>
      <c r="C3540" s="19">
        <v>41770</v>
      </c>
      <c r="D3540" s="16" t="s">
        <v>2</v>
      </c>
      <c r="E3540" s="7">
        <v>5289.433838953245</v>
      </c>
      <c r="F3540" s="7">
        <v>2814.433838953245</v>
      </c>
      <c r="G3540" s="32">
        <v>2475</v>
      </c>
      <c r="H3540" s="7">
        <v>6529.2450810026494</v>
      </c>
      <c r="I3540" s="7">
        <v>3729.2450810026494</v>
      </c>
      <c r="J3540" s="32">
        <v>2800</v>
      </c>
      <c r="K3540" s="7">
        <v>6871</v>
      </c>
      <c r="L3540" s="7">
        <v>4260</v>
      </c>
      <c r="M3540" s="32">
        <v>2611</v>
      </c>
      <c r="N3540" s="8">
        <v>-0.18988584846611634</v>
      </c>
      <c r="O3540" s="8">
        <v>-0.24530735368120327</v>
      </c>
      <c r="P3540" s="20">
        <v>-0.1160714285714286</v>
      </c>
      <c r="Q3540" s="8">
        <v>-0.20733795310156677</v>
      </c>
      <c r="R3540" s="8">
        <v>-0.27049408010543163</v>
      </c>
      <c r="S3540" s="20">
        <v>-0.12078152753108351</v>
      </c>
    </row>
    <row r="3541" spans="1:19" ht="13.5" customHeight="1" x14ac:dyDescent="0.2">
      <c r="A3541" s="6">
        <v>43591</v>
      </c>
      <c r="B3541" s="19">
        <v>43227</v>
      </c>
      <c r="C3541" s="19">
        <v>41771</v>
      </c>
      <c r="D3541" s="16" t="s">
        <v>3</v>
      </c>
      <c r="E3541" s="7">
        <v>5167.4787280042192</v>
      </c>
      <c r="F3541" s="7">
        <v>2984.4787280042192</v>
      </c>
      <c r="G3541" s="32">
        <v>2183</v>
      </c>
      <c r="H3541" s="7">
        <v>6603.7671404904513</v>
      </c>
      <c r="I3541" s="7">
        <v>4506.7671404904513</v>
      </c>
      <c r="J3541" s="32">
        <v>2097</v>
      </c>
      <c r="K3541" s="7">
        <v>5487</v>
      </c>
      <c r="L3541" s="7">
        <v>3895</v>
      </c>
      <c r="M3541" s="32">
        <v>1592</v>
      </c>
      <c r="N3541" s="8">
        <v>-0.21749531470904671</v>
      </c>
      <c r="O3541" s="8">
        <v>-0.33777835974915005</v>
      </c>
      <c r="P3541" s="20">
        <v>4.1010968049594698E-2</v>
      </c>
      <c r="Q3541" s="8">
        <v>-4.3944731174057505E-2</v>
      </c>
      <c r="R3541" s="8">
        <v>-0.16189870036388121</v>
      </c>
      <c r="S3541" s="20">
        <v>0.18383947939262479</v>
      </c>
    </row>
    <row r="3542" spans="1:19" ht="13.5" customHeight="1" x14ac:dyDescent="0.2">
      <c r="A3542" s="6">
        <v>43592</v>
      </c>
      <c r="B3542" s="19">
        <v>43228</v>
      </c>
      <c r="C3542" s="19">
        <v>41772</v>
      </c>
      <c r="D3542" s="16" t="s">
        <v>4</v>
      </c>
      <c r="E3542" s="7">
        <v>5786.4285959855169</v>
      </c>
      <c r="F3542" s="7">
        <v>3685.4285959855174</v>
      </c>
      <c r="G3542" s="32">
        <v>2101</v>
      </c>
      <c r="H3542" s="7">
        <v>5667.2319266830827</v>
      </c>
      <c r="I3542" s="7">
        <v>3283.2319266830827</v>
      </c>
      <c r="J3542" s="32">
        <v>2384</v>
      </c>
      <c r="K3542" s="7">
        <v>5447</v>
      </c>
      <c r="L3542" s="7">
        <v>3147</v>
      </c>
      <c r="M3542" s="32">
        <v>2300</v>
      </c>
      <c r="N3542" s="8">
        <v>2.1032608307632428E-2</v>
      </c>
      <c r="O3542" s="8">
        <v>0.12250023095650087</v>
      </c>
      <c r="P3542" s="20">
        <v>-0.11870805369127513</v>
      </c>
      <c r="Q3542" s="8">
        <v>0.11923183674768212</v>
      </c>
      <c r="R3542" s="8">
        <v>0.20360176224216775</v>
      </c>
      <c r="S3542" s="20">
        <v>-3.3206831119544367E-3</v>
      </c>
    </row>
    <row r="3543" spans="1:19" ht="13.5" customHeight="1" x14ac:dyDescent="0.2">
      <c r="A3543" s="6">
        <v>43593</v>
      </c>
      <c r="B3543" s="19">
        <v>43229</v>
      </c>
      <c r="C3543" s="19">
        <v>41773</v>
      </c>
      <c r="D3543" s="16" t="s">
        <v>5</v>
      </c>
      <c r="E3543" s="7">
        <v>5956.1609367943884</v>
      </c>
      <c r="F3543" s="7">
        <v>3936.1609367943884</v>
      </c>
      <c r="G3543" s="32">
        <v>2020</v>
      </c>
      <c r="H3543" s="7">
        <v>6439.2716336900812</v>
      </c>
      <c r="I3543" s="7">
        <v>4089.2716336900808</v>
      </c>
      <c r="J3543" s="32">
        <v>2350</v>
      </c>
      <c r="K3543" s="7">
        <v>5467</v>
      </c>
      <c r="L3543" s="7">
        <v>3986</v>
      </c>
      <c r="M3543" s="32">
        <v>1481</v>
      </c>
      <c r="N3543" s="8">
        <v>-7.5025674389642472E-2</v>
      </c>
      <c r="O3543" s="8">
        <v>-3.7442046068612012E-2</v>
      </c>
      <c r="P3543" s="20">
        <v>-0.1404255319148936</v>
      </c>
      <c r="Q3543" s="8">
        <v>3.2273769234274496E-3</v>
      </c>
      <c r="R3543" s="8">
        <v>-2.6184825137459566E-2</v>
      </c>
      <c r="S3543" s="20">
        <v>6.5963060686015762E-2</v>
      </c>
    </row>
    <row r="3544" spans="1:19" ht="13.5" customHeight="1" x14ac:dyDescent="0.2">
      <c r="A3544" s="6">
        <v>43594</v>
      </c>
      <c r="B3544" s="19">
        <v>43230</v>
      </c>
      <c r="C3544" s="19">
        <v>41774</v>
      </c>
      <c r="D3544" s="16" t="s">
        <v>6</v>
      </c>
      <c r="E3544" s="7">
        <v>6500.61477060978</v>
      </c>
      <c r="F3544" s="7">
        <v>3816.6147706097804</v>
      </c>
      <c r="G3544" s="32">
        <v>2684</v>
      </c>
      <c r="H3544" s="7">
        <v>7189.9049940186669</v>
      </c>
      <c r="I3544" s="7">
        <v>4530.9049940186669</v>
      </c>
      <c r="J3544" s="32">
        <v>2659</v>
      </c>
      <c r="K3544" s="7">
        <v>7077</v>
      </c>
      <c r="L3544" s="7">
        <v>4483</v>
      </c>
      <c r="M3544" s="32">
        <v>2594</v>
      </c>
      <c r="N3544" s="8">
        <v>-9.5869169896168671E-2</v>
      </c>
      <c r="O3544" s="8">
        <v>-0.15764846633328977</v>
      </c>
      <c r="P3544" s="20">
        <v>9.4020308386610907E-3</v>
      </c>
      <c r="Q3544" s="8">
        <v>-0.10938282359093299</v>
      </c>
      <c r="R3544" s="8">
        <v>-0.18881726448251213</v>
      </c>
      <c r="S3544" s="20">
        <v>3.4695451040863468E-2</v>
      </c>
    </row>
    <row r="3545" spans="1:19" ht="13.5" customHeight="1" x14ac:dyDescent="0.2">
      <c r="A3545" s="6">
        <v>43595</v>
      </c>
      <c r="B3545" s="19">
        <v>43231</v>
      </c>
      <c r="C3545" s="19">
        <v>41775</v>
      </c>
      <c r="D3545" s="16" t="s">
        <v>7</v>
      </c>
      <c r="E3545" s="7">
        <v>7416.1423885505819</v>
      </c>
      <c r="F3545" s="7">
        <v>4051.1423885505819</v>
      </c>
      <c r="G3545" s="32">
        <v>3365</v>
      </c>
      <c r="H3545" s="7">
        <v>7462.950233307879</v>
      </c>
      <c r="I3545" s="7">
        <v>4505.950233307879</v>
      </c>
      <c r="J3545" s="32">
        <v>2957</v>
      </c>
      <c r="K3545" s="7">
        <v>6437</v>
      </c>
      <c r="L3545" s="7">
        <v>4484</v>
      </c>
      <c r="M3545" s="32">
        <v>1953</v>
      </c>
      <c r="N3545" s="8">
        <v>-6.2720295987489516E-3</v>
      </c>
      <c r="O3545" s="8">
        <v>-0.10093494628399757</v>
      </c>
      <c r="P3545" s="20">
        <v>0.1379776800811634</v>
      </c>
      <c r="Q3545" s="8">
        <v>8.9487643389243754E-2</v>
      </c>
      <c r="R3545" s="8">
        <v>-0.11237020408620024</v>
      </c>
      <c r="S3545" s="20">
        <v>0.50022291573785105</v>
      </c>
    </row>
    <row r="3546" spans="1:19" ht="13.5" customHeight="1" x14ac:dyDescent="0.2">
      <c r="A3546" s="6">
        <v>43596</v>
      </c>
      <c r="B3546" s="19">
        <v>43232</v>
      </c>
      <c r="C3546" s="19">
        <v>41776</v>
      </c>
      <c r="D3546" s="16" t="s">
        <v>1</v>
      </c>
      <c r="E3546" s="7">
        <v>6288.2793033302833</v>
      </c>
      <c r="F3546" s="7">
        <v>3652.2793033302833</v>
      </c>
      <c r="G3546" s="32">
        <v>2636</v>
      </c>
      <c r="H3546" s="7">
        <v>7292.5383948969939</v>
      </c>
      <c r="I3546" s="7">
        <v>4335.5383948969939</v>
      </c>
      <c r="J3546" s="32">
        <v>2957</v>
      </c>
      <c r="K3546" s="7">
        <v>6494</v>
      </c>
      <c r="L3546" s="7">
        <v>3679</v>
      </c>
      <c r="M3546" s="32">
        <v>2815</v>
      </c>
      <c r="N3546" s="8">
        <v>-0.13771049766010801</v>
      </c>
      <c r="O3546" s="8">
        <v>-0.157594981137964</v>
      </c>
      <c r="P3546" s="20">
        <v>-0.10855596888738583</v>
      </c>
      <c r="Q3546" s="8">
        <v>-0.10372301833946929</v>
      </c>
      <c r="R3546" s="8">
        <v>-5.2340606297279879E-2</v>
      </c>
      <c r="S3546" s="20">
        <v>-0.16635041113219484</v>
      </c>
    </row>
    <row r="3547" spans="1:19" ht="13.5" customHeight="1" x14ac:dyDescent="0.2">
      <c r="A3547" s="6">
        <v>43597</v>
      </c>
      <c r="B3547" s="19">
        <v>43233</v>
      </c>
      <c r="C3547" s="19">
        <v>41777</v>
      </c>
      <c r="D3547" s="16" t="s">
        <v>2</v>
      </c>
      <c r="E3547" s="7">
        <v>6469.0190149348891</v>
      </c>
      <c r="F3547" s="7">
        <v>4067.0190149348891</v>
      </c>
      <c r="G3547" s="32">
        <v>2402</v>
      </c>
      <c r="H3547" s="7">
        <v>7746.2422167642899</v>
      </c>
      <c r="I3547" s="7">
        <v>4899.2422167642899</v>
      </c>
      <c r="J3547" s="32">
        <v>2847</v>
      </c>
      <c r="K3547" s="7">
        <v>7480</v>
      </c>
      <c r="L3547" s="7">
        <v>4652</v>
      </c>
      <c r="M3547" s="32">
        <v>2828</v>
      </c>
      <c r="N3547" s="8">
        <v>-0.16488294144291737</v>
      </c>
      <c r="O3547" s="8">
        <v>-0.16986773974589142</v>
      </c>
      <c r="P3547" s="20">
        <v>-0.15630488233227957</v>
      </c>
      <c r="Q3547" s="8">
        <v>-0.15986766039806632</v>
      </c>
      <c r="R3547" s="8">
        <v>-0.12724913842598951</v>
      </c>
      <c r="S3547" s="20">
        <v>-0.20986842105263159</v>
      </c>
    </row>
    <row r="3548" spans="1:19" ht="13.5" customHeight="1" x14ac:dyDescent="0.2">
      <c r="A3548" s="6">
        <v>43598</v>
      </c>
      <c r="B3548" s="19">
        <v>43234</v>
      </c>
      <c r="C3548" s="19">
        <v>41778</v>
      </c>
      <c r="D3548" s="16" t="s">
        <v>3</v>
      </c>
      <c r="E3548" s="7">
        <v>7066.0229595989495</v>
      </c>
      <c r="F3548" s="7">
        <v>4594.0229595989495</v>
      </c>
      <c r="G3548" s="32">
        <v>2472</v>
      </c>
      <c r="H3548" s="7">
        <v>6676.7650166111434</v>
      </c>
      <c r="I3548" s="7">
        <v>4665.7650166111434</v>
      </c>
      <c r="J3548" s="32">
        <v>2011</v>
      </c>
      <c r="K3548" s="7">
        <v>5519</v>
      </c>
      <c r="L3548" s="7">
        <v>3896</v>
      </c>
      <c r="M3548" s="32">
        <v>1623</v>
      </c>
      <c r="N3548" s="8">
        <v>5.8300380801087126E-2</v>
      </c>
      <c r="O3548" s="8">
        <v>-1.5376268791243541E-2</v>
      </c>
      <c r="P3548" s="20">
        <v>0.22923918448533076</v>
      </c>
      <c r="Q3548" s="8">
        <v>0.15590102398150663</v>
      </c>
      <c r="R3548" s="8">
        <v>9.1735494201271361E-2</v>
      </c>
      <c r="S3548" s="20">
        <v>0.29763779527559064</v>
      </c>
    </row>
    <row r="3549" spans="1:19" ht="13.5" customHeight="1" x14ac:dyDescent="0.2">
      <c r="A3549" s="6">
        <v>43599</v>
      </c>
      <c r="B3549" s="19">
        <v>43235</v>
      </c>
      <c r="C3549" s="19">
        <v>41779</v>
      </c>
      <c r="D3549" s="16" t="s">
        <v>4</v>
      </c>
      <c r="E3549" s="7">
        <v>6026.428921890958</v>
      </c>
      <c r="F3549" s="7">
        <v>3918.4289218909585</v>
      </c>
      <c r="G3549" s="32">
        <v>2108</v>
      </c>
      <c r="H3549" s="7">
        <v>6489.227646771923</v>
      </c>
      <c r="I3549" s="7">
        <v>3918.227646771923</v>
      </c>
      <c r="J3549" s="32">
        <v>2571</v>
      </c>
      <c r="K3549" s="7">
        <v>6083</v>
      </c>
      <c r="L3549" s="7">
        <v>3682</v>
      </c>
      <c r="M3549" s="32">
        <v>2401</v>
      </c>
      <c r="N3549" s="8">
        <v>-7.1317998084284295E-2</v>
      </c>
      <c r="O3549" s="8">
        <v>5.1368919108396582E-5</v>
      </c>
      <c r="P3549" s="20">
        <v>-0.1800855698171917</v>
      </c>
      <c r="Q3549" s="8">
        <v>1.8666146364259228E-2</v>
      </c>
      <c r="R3549" s="8">
        <v>-2.6905263703338456E-3</v>
      </c>
      <c r="S3549" s="20">
        <v>6.0895822848515246E-2</v>
      </c>
    </row>
    <row r="3550" spans="1:19" ht="13.5" customHeight="1" x14ac:dyDescent="0.2">
      <c r="A3550" s="6">
        <v>43600</v>
      </c>
      <c r="B3550" s="19">
        <v>43236</v>
      </c>
      <c r="C3550" s="19">
        <v>41780</v>
      </c>
      <c r="D3550" s="16" t="s">
        <v>5</v>
      </c>
      <c r="E3550" s="7">
        <v>6283.9323983210015</v>
      </c>
      <c r="F3550" s="7">
        <v>4350.9323983210015</v>
      </c>
      <c r="G3550" s="32">
        <v>1933</v>
      </c>
      <c r="H3550" s="7">
        <v>7123.2728282143262</v>
      </c>
      <c r="I3550" s="7">
        <v>4932.2728282143262</v>
      </c>
      <c r="J3550" s="32">
        <v>2191</v>
      </c>
      <c r="K3550" s="7">
        <v>6110</v>
      </c>
      <c r="L3550" s="7">
        <v>4575</v>
      </c>
      <c r="M3550" s="32">
        <v>1535</v>
      </c>
      <c r="N3550" s="8">
        <v>-0.11783072895492785</v>
      </c>
      <c r="O3550" s="8">
        <v>-0.11786461336198883</v>
      </c>
      <c r="P3550" s="20">
        <v>-0.11775445002282059</v>
      </c>
      <c r="Q3550" s="8">
        <v>1.7476100764410862E-2</v>
      </c>
      <c r="R3550" s="8">
        <v>4.0643960373355936E-2</v>
      </c>
      <c r="S3550" s="20">
        <v>-3.1077694235588926E-2</v>
      </c>
    </row>
    <row r="3551" spans="1:19" ht="13.5" customHeight="1" x14ac:dyDescent="0.2">
      <c r="A3551" s="6">
        <v>43601</v>
      </c>
      <c r="B3551" s="19">
        <v>43237</v>
      </c>
      <c r="C3551" s="19">
        <v>41781</v>
      </c>
      <c r="D3551" s="16" t="s">
        <v>6</v>
      </c>
      <c r="E3551" s="7">
        <v>7490.2009005269856</v>
      </c>
      <c r="F3551" s="7">
        <v>4679.2009005269856</v>
      </c>
      <c r="G3551" s="32">
        <v>2811</v>
      </c>
      <c r="H3551" s="7">
        <v>7480.9034368242174</v>
      </c>
      <c r="I3551" s="7">
        <v>4793.9034368242174</v>
      </c>
      <c r="J3551" s="32">
        <v>2687</v>
      </c>
      <c r="K3551" s="7">
        <v>7137</v>
      </c>
      <c r="L3551" s="7">
        <v>4467</v>
      </c>
      <c r="M3551" s="32">
        <v>2670</v>
      </c>
      <c r="N3551" s="8">
        <v>1.2428263218853264E-3</v>
      </c>
      <c r="O3551" s="8">
        <v>-2.3926751510292776E-2</v>
      </c>
      <c r="P3551" s="20">
        <v>4.614812058057316E-2</v>
      </c>
      <c r="Q3551" s="8">
        <v>-4.8889463894000729E-3</v>
      </c>
      <c r="R3551" s="8">
        <v>-5.6232170123641456E-2</v>
      </c>
      <c r="S3551" s="20">
        <v>9.4200077851303909E-2</v>
      </c>
    </row>
    <row r="3552" spans="1:19" ht="13.5" customHeight="1" x14ac:dyDescent="0.2">
      <c r="A3552" s="6">
        <v>43602</v>
      </c>
      <c r="B3552" s="19">
        <v>43238</v>
      </c>
      <c r="C3552" s="19">
        <v>41782</v>
      </c>
      <c r="D3552" s="16" t="s">
        <v>7</v>
      </c>
      <c r="E3552" s="7">
        <v>8195.4481902889784</v>
      </c>
      <c r="F3552" s="7">
        <v>4836.4481902889775</v>
      </c>
      <c r="G3552" s="32">
        <v>3359</v>
      </c>
      <c r="H3552" s="7">
        <v>7951.9472453848593</v>
      </c>
      <c r="I3552" s="7">
        <v>4777.9472453848593</v>
      </c>
      <c r="J3552" s="32">
        <v>3174</v>
      </c>
      <c r="K3552" s="7">
        <v>6668</v>
      </c>
      <c r="L3552" s="7">
        <v>4611</v>
      </c>
      <c r="M3552" s="32">
        <v>2057</v>
      </c>
      <c r="N3552" s="8">
        <v>3.062154933754635E-2</v>
      </c>
      <c r="O3552" s="8">
        <v>1.224394952468888E-2</v>
      </c>
      <c r="P3552" s="20">
        <v>5.828607435412736E-2</v>
      </c>
      <c r="Q3552" s="8">
        <v>0.16578210388178927</v>
      </c>
      <c r="R3552" s="8">
        <v>4.6850257638306747E-2</v>
      </c>
      <c r="S3552" s="20">
        <v>0.39377593360995844</v>
      </c>
    </row>
    <row r="3553" spans="1:19" ht="13.5" customHeight="1" x14ac:dyDescent="0.2">
      <c r="A3553" s="6">
        <v>43603</v>
      </c>
      <c r="B3553" s="19">
        <v>43239</v>
      </c>
      <c r="C3553" s="19">
        <v>41783</v>
      </c>
      <c r="D3553" s="16" t="s">
        <v>1</v>
      </c>
      <c r="E3553" s="7">
        <v>6815.9688873885661</v>
      </c>
      <c r="F3553" s="7">
        <v>4411.9688873885661</v>
      </c>
      <c r="G3553" s="32">
        <v>2404</v>
      </c>
      <c r="H3553" s="7">
        <v>7754.5380097379266</v>
      </c>
      <c r="I3553" s="7">
        <v>4641.5380097379266</v>
      </c>
      <c r="J3553" s="32">
        <v>3113</v>
      </c>
      <c r="K3553" s="7">
        <v>7206</v>
      </c>
      <c r="L3553" s="7">
        <v>4247</v>
      </c>
      <c r="M3553" s="32">
        <v>2959</v>
      </c>
      <c r="N3553" s="8">
        <v>-0.12103482130988752</v>
      </c>
      <c r="O3553" s="8">
        <v>-4.9459709662556972E-2</v>
      </c>
      <c r="P3553" s="20">
        <v>-0.22775457757789919</v>
      </c>
      <c r="Q3553" s="8">
        <v>-9.5185332883503726E-2</v>
      </c>
      <c r="R3553" s="8">
        <v>-4.9686767278831478E-3</v>
      </c>
      <c r="S3553" s="20">
        <v>-0.22426589222329785</v>
      </c>
    </row>
    <row r="3554" spans="1:19" ht="13.5" customHeight="1" x14ac:dyDescent="0.2">
      <c r="A3554" s="6">
        <v>43604</v>
      </c>
      <c r="B3554" s="19">
        <v>43240</v>
      </c>
      <c r="C3554" s="19">
        <v>41784</v>
      </c>
      <c r="D3554" s="16" t="s">
        <v>2</v>
      </c>
      <c r="E3554" s="7">
        <v>7324.7277804190244</v>
      </c>
      <c r="F3554" s="7">
        <v>4776.7277804190244</v>
      </c>
      <c r="G3554" s="32">
        <v>2548</v>
      </c>
      <c r="H3554" s="7">
        <v>7596.2387983699155</v>
      </c>
      <c r="I3554" s="7">
        <v>4710.2387983699155</v>
      </c>
      <c r="J3554" s="32">
        <v>2886</v>
      </c>
      <c r="K3554" s="7">
        <v>7309</v>
      </c>
      <c r="L3554" s="7">
        <v>4842</v>
      </c>
      <c r="M3554" s="32">
        <v>2467</v>
      </c>
      <c r="N3554" s="8">
        <v>-3.5742822883497949E-2</v>
      </c>
      <c r="O3554" s="8">
        <v>1.4115841021079323E-2</v>
      </c>
      <c r="P3554" s="20">
        <v>-0.11711711711711714</v>
      </c>
      <c r="Q3554" s="8">
        <v>-8.4065552029633062E-2</v>
      </c>
      <c r="R3554" s="8">
        <v>-4.5608835081114019E-2</v>
      </c>
      <c r="S3554" s="20">
        <v>-0.14839572192513373</v>
      </c>
    </row>
    <row r="3555" spans="1:19" ht="13.5" customHeight="1" x14ac:dyDescent="0.2">
      <c r="A3555" s="6">
        <v>43605</v>
      </c>
      <c r="B3555" s="19">
        <v>43241</v>
      </c>
      <c r="C3555" s="19">
        <v>41785</v>
      </c>
      <c r="D3555" s="16" t="s">
        <v>3</v>
      </c>
      <c r="E3555" s="7">
        <v>7060.4802545208686</v>
      </c>
      <c r="F3555" s="7">
        <v>4734.4802545208686</v>
      </c>
      <c r="G3555" s="32">
        <v>2326</v>
      </c>
      <c r="H3555" s="7">
        <v>6689.7611224396496</v>
      </c>
      <c r="I3555" s="7">
        <v>4554.7611224396496</v>
      </c>
      <c r="J3555" s="32">
        <v>2135</v>
      </c>
      <c r="K3555" s="7">
        <v>5622</v>
      </c>
      <c r="L3555" s="7">
        <v>4146</v>
      </c>
      <c r="M3555" s="32">
        <v>1476</v>
      </c>
      <c r="N3555" s="8">
        <v>5.5415899805107527E-2</v>
      </c>
      <c r="O3555" s="8">
        <v>3.9457422079899773E-2</v>
      </c>
      <c r="P3555" s="20">
        <v>8.9461358313817296E-2</v>
      </c>
      <c r="Q3555" s="8">
        <v>0.12320716743889104</v>
      </c>
      <c r="R3555" s="8">
        <v>5.1872973677153711E-2</v>
      </c>
      <c r="S3555" s="20">
        <v>0.30308123249299723</v>
      </c>
    </row>
    <row r="3556" spans="1:19" ht="13.5" customHeight="1" x14ac:dyDescent="0.2">
      <c r="A3556" s="6">
        <v>43606</v>
      </c>
      <c r="B3556" s="19">
        <v>43242</v>
      </c>
      <c r="C3556" s="19">
        <v>41786</v>
      </c>
      <c r="D3556" s="16" t="s">
        <v>4</v>
      </c>
      <c r="E3556" s="7">
        <v>6111.1438498653933</v>
      </c>
      <c r="F3556" s="7">
        <v>4278.1438498653933</v>
      </c>
      <c r="G3556" s="32">
        <v>1833</v>
      </c>
      <c r="H3556" s="7">
        <v>6243.2247113983994</v>
      </c>
      <c r="I3556" s="7">
        <v>3999.2247113983999</v>
      </c>
      <c r="J3556" s="32">
        <v>2244</v>
      </c>
      <c r="K3556" s="7">
        <v>5835</v>
      </c>
      <c r="L3556" s="7">
        <v>3504</v>
      </c>
      <c r="M3556" s="32">
        <v>2331</v>
      </c>
      <c r="N3556" s="8">
        <v>-2.1155871787197245E-2</v>
      </c>
      <c r="O3556" s="8">
        <v>6.9743302413598274E-2</v>
      </c>
      <c r="P3556" s="20">
        <v>-0.1831550802139037</v>
      </c>
      <c r="Q3556" s="8">
        <v>3.3335111576833443E-2</v>
      </c>
      <c r="R3556" s="8">
        <v>5.1916363379737707E-2</v>
      </c>
      <c r="S3556" s="20">
        <v>-7.5798592311857593E-3</v>
      </c>
    </row>
    <row r="3557" spans="1:19" ht="13.5" customHeight="1" x14ac:dyDescent="0.2">
      <c r="A3557" s="6">
        <v>43607</v>
      </c>
      <c r="B3557" s="19">
        <v>43243</v>
      </c>
      <c r="C3557" s="19">
        <v>41787</v>
      </c>
      <c r="D3557" s="16" t="s">
        <v>5</v>
      </c>
      <c r="E3557" s="7">
        <v>6483.6314545507175</v>
      </c>
      <c r="F3557" s="7">
        <v>4766.6314545507175</v>
      </c>
      <c r="G3557" s="32">
        <v>1717</v>
      </c>
      <c r="H3557" s="7">
        <v>7069.271958437319</v>
      </c>
      <c r="I3557" s="7">
        <v>5098.271958437319</v>
      </c>
      <c r="J3557" s="32">
        <v>1971</v>
      </c>
      <c r="K3557" s="7">
        <v>5847</v>
      </c>
      <c r="L3557" s="7">
        <v>4457</v>
      </c>
      <c r="M3557" s="32">
        <v>1390</v>
      </c>
      <c r="N3557" s="8">
        <v>-8.2843114160805142E-2</v>
      </c>
      <c r="O3557" s="8">
        <v>-6.5049590643699862E-2</v>
      </c>
      <c r="P3557" s="20">
        <v>-0.12886859462201927</v>
      </c>
      <c r="Q3557" s="8">
        <v>-9.7238728132732155E-2</v>
      </c>
      <c r="R3557" s="8">
        <v>-0.10367968135563788</v>
      </c>
      <c r="S3557" s="20">
        <v>-7.886266094420602E-2</v>
      </c>
    </row>
    <row r="3558" spans="1:19" ht="13.5" customHeight="1" x14ac:dyDescent="0.2">
      <c r="A3558" s="6">
        <v>43608</v>
      </c>
      <c r="B3558" s="19">
        <v>43244</v>
      </c>
      <c r="C3558" s="19">
        <v>41788</v>
      </c>
      <c r="D3558" s="16" t="s">
        <v>6</v>
      </c>
      <c r="E3558" s="7">
        <v>7556.3858320497447</v>
      </c>
      <c r="F3558" s="7">
        <v>4924.3858320497447</v>
      </c>
      <c r="G3558" s="32">
        <v>2632</v>
      </c>
      <c r="H3558" s="7">
        <v>7352.9047006474202</v>
      </c>
      <c r="I3558" s="7">
        <v>4865.9047006474202</v>
      </c>
      <c r="J3558" s="32">
        <v>2487</v>
      </c>
      <c r="K3558" s="7">
        <v>7085</v>
      </c>
      <c r="L3558" s="7">
        <v>4598</v>
      </c>
      <c r="M3558" s="32">
        <v>2487</v>
      </c>
      <c r="N3558" s="8">
        <v>2.7673571151331178E-2</v>
      </c>
      <c r="O3558" s="8">
        <v>1.2018552561159579E-2</v>
      </c>
      <c r="P3558" s="20">
        <v>5.8303176517892963E-2</v>
      </c>
      <c r="Q3558" s="8">
        <v>4.5143268609923126E-2</v>
      </c>
      <c r="R3558" s="8">
        <v>2.7626425719896597E-2</v>
      </c>
      <c r="S3558" s="20">
        <v>7.9573420836751341E-2</v>
      </c>
    </row>
    <row r="3559" spans="1:19" ht="13.5" customHeight="1" x14ac:dyDescent="0.2">
      <c r="A3559" s="6">
        <v>43609</v>
      </c>
      <c r="B3559" s="19">
        <v>43245</v>
      </c>
      <c r="C3559" s="19">
        <v>41789</v>
      </c>
      <c r="D3559" s="16" t="s">
        <v>7</v>
      </c>
      <c r="E3559" s="7">
        <v>8046.6416926845741</v>
      </c>
      <c r="F3559" s="7">
        <v>5189.6416926845741</v>
      </c>
      <c r="G3559" s="32">
        <v>2857</v>
      </c>
      <c r="H3559" s="7">
        <v>7870.9497767350513</v>
      </c>
      <c r="I3559" s="7">
        <v>5053.9497767350513</v>
      </c>
      <c r="J3559" s="32">
        <v>2817</v>
      </c>
      <c r="K3559" s="7">
        <v>6332</v>
      </c>
      <c r="L3559" s="7">
        <v>4441</v>
      </c>
      <c r="M3559" s="32">
        <v>1891</v>
      </c>
      <c r="N3559" s="8">
        <v>2.2321564859787646E-2</v>
      </c>
      <c r="O3559" s="8">
        <v>2.6848687055450293E-2</v>
      </c>
      <c r="P3559" s="20">
        <v>1.4199503017394477E-2</v>
      </c>
      <c r="Q3559" s="8">
        <v>0.19723875802478408</v>
      </c>
      <c r="R3559" s="8">
        <v>0.17412707979288999</v>
      </c>
      <c r="S3559" s="20">
        <v>0.24163407214254673</v>
      </c>
    </row>
    <row r="3560" spans="1:19" ht="13.5" customHeight="1" x14ac:dyDescent="0.2">
      <c r="A3560" s="6">
        <v>43610</v>
      </c>
      <c r="B3560" s="19">
        <v>43246</v>
      </c>
      <c r="C3560" s="19">
        <v>41790</v>
      </c>
      <c r="D3560" s="16" t="s">
        <v>1</v>
      </c>
      <c r="E3560" s="7">
        <v>7054.0549682041392</v>
      </c>
      <c r="F3560" s="7">
        <v>4488.0549682041392</v>
      </c>
      <c r="G3560" s="32">
        <v>2566</v>
      </c>
      <c r="H3560" s="7">
        <v>7722.5391132480099</v>
      </c>
      <c r="I3560" s="7">
        <v>4971.5391132480099</v>
      </c>
      <c r="J3560" s="32">
        <v>2751</v>
      </c>
      <c r="K3560" s="7">
        <v>6921</v>
      </c>
      <c r="L3560" s="7">
        <v>4043</v>
      </c>
      <c r="M3560" s="32">
        <v>2878</v>
      </c>
      <c r="N3560" s="8">
        <v>-8.6562739953895074E-2</v>
      </c>
      <c r="O3560" s="8">
        <v>-9.7250395507398557E-2</v>
      </c>
      <c r="P3560" s="20">
        <v>-6.7248273355143606E-2</v>
      </c>
      <c r="Q3560" s="8">
        <v>-5.1619391206757292E-2</v>
      </c>
      <c r="R3560" s="8">
        <v>4.3006034906841517E-2</v>
      </c>
      <c r="S3560" s="20">
        <v>-0.18149920255183416</v>
      </c>
    </row>
    <row r="3561" spans="1:19" ht="13.5" customHeight="1" x14ac:dyDescent="0.2">
      <c r="A3561" s="6">
        <v>43611</v>
      </c>
      <c r="B3561" s="19">
        <v>43247</v>
      </c>
      <c r="C3561" s="19">
        <v>41791</v>
      </c>
      <c r="D3561" s="16" t="s">
        <v>2</v>
      </c>
      <c r="E3561" s="7">
        <v>7246.9367171651575</v>
      </c>
      <c r="F3561" s="7">
        <v>4913.9367171651575</v>
      </c>
      <c r="G3561" s="32">
        <v>2333</v>
      </c>
      <c r="H3561" s="7">
        <v>7218.240420098683</v>
      </c>
      <c r="I3561" s="7">
        <v>4621.240420098683</v>
      </c>
      <c r="J3561" s="32">
        <v>2597</v>
      </c>
      <c r="K3561" s="7">
        <v>7123</v>
      </c>
      <c r="L3561" s="7">
        <v>4652</v>
      </c>
      <c r="M3561" s="32">
        <v>2471</v>
      </c>
      <c r="N3561" s="8">
        <v>3.9755252521891382E-3</v>
      </c>
      <c r="O3561" s="8">
        <v>6.3337171507779733E-2</v>
      </c>
      <c r="P3561" s="20">
        <v>-0.10165575664227955</v>
      </c>
      <c r="Q3561" s="8">
        <v>-4.1537267932130972E-2</v>
      </c>
      <c r="R3561" s="8">
        <v>3.9766550394658706E-2</v>
      </c>
      <c r="S3561" s="20">
        <v>-0.17707231040564375</v>
      </c>
    </row>
    <row r="3562" spans="1:19" ht="13.5" customHeight="1" x14ac:dyDescent="0.2">
      <c r="A3562" s="6">
        <v>43612</v>
      </c>
      <c r="B3562" s="19">
        <v>43248</v>
      </c>
      <c r="C3562" s="19">
        <v>41792</v>
      </c>
      <c r="D3562" s="16" t="s">
        <v>3</v>
      </c>
      <c r="E3562" s="7">
        <v>6655.0705031785565</v>
      </c>
      <c r="F3562" s="7">
        <v>4636.0705031785565</v>
      </c>
      <c r="G3562" s="32">
        <v>2019</v>
      </c>
      <c r="H3562" s="7">
        <v>6887.7620065506353</v>
      </c>
      <c r="I3562" s="7">
        <v>4797.7620065506353</v>
      </c>
      <c r="J3562" s="32">
        <v>2090</v>
      </c>
      <c r="K3562" s="7">
        <v>5396</v>
      </c>
      <c r="L3562" s="7">
        <v>3845</v>
      </c>
      <c r="M3562" s="32">
        <v>1551</v>
      </c>
      <c r="N3562" s="8">
        <v>-3.3783325142590082E-2</v>
      </c>
      <c r="O3562" s="8">
        <v>-3.3701443121045394E-2</v>
      </c>
      <c r="P3562" s="20">
        <v>-3.3971291866028763E-2</v>
      </c>
      <c r="Q3562" s="8">
        <v>6.3280157082370447E-2</v>
      </c>
      <c r="R3562" s="8">
        <v>0.10487857559069513</v>
      </c>
      <c r="S3562" s="20">
        <v>-2.132816286960737E-2</v>
      </c>
    </row>
    <row r="3563" spans="1:19" ht="13.5" customHeight="1" x14ac:dyDescent="0.2">
      <c r="A3563" s="6">
        <v>43613</v>
      </c>
      <c r="B3563" s="19">
        <v>43249</v>
      </c>
      <c r="C3563" s="19">
        <v>41793</v>
      </c>
      <c r="D3563" s="16" t="s">
        <v>4</v>
      </c>
      <c r="E3563" s="7">
        <v>5888.157422710422</v>
      </c>
      <c r="F3563" s="7">
        <v>4115.157422710422</v>
      </c>
      <c r="G3563" s="32">
        <v>1773</v>
      </c>
      <c r="H3563" s="7">
        <v>6571.2265841053095</v>
      </c>
      <c r="I3563" s="7">
        <v>4249.2265841053095</v>
      </c>
      <c r="J3563" s="32">
        <v>2322</v>
      </c>
      <c r="K3563" s="7">
        <v>5926</v>
      </c>
      <c r="L3563" s="7">
        <v>3573</v>
      </c>
      <c r="M3563" s="32">
        <v>2353</v>
      </c>
      <c r="N3563" s="8">
        <v>-0.10394850225483276</v>
      </c>
      <c r="O3563" s="8">
        <v>-3.1551426769376723E-2</v>
      </c>
      <c r="P3563" s="20">
        <v>-0.23643410852713176</v>
      </c>
      <c r="Q3563" s="8">
        <v>-1.0726239463974774E-2</v>
      </c>
      <c r="R3563" s="8">
        <v>1.6590272408701034E-2</v>
      </c>
      <c r="S3563" s="20">
        <v>-6.8802521008403339E-2</v>
      </c>
    </row>
    <row r="3564" spans="1:19" ht="13.5" customHeight="1" x14ac:dyDescent="0.2">
      <c r="A3564" s="6">
        <v>43614</v>
      </c>
      <c r="B3564" s="19">
        <v>43250</v>
      </c>
      <c r="C3564" s="19">
        <v>41794</v>
      </c>
      <c r="D3564" s="16" t="s">
        <v>5</v>
      </c>
      <c r="E3564" s="7">
        <v>6514.7291268971885</v>
      </c>
      <c r="F3564" s="7">
        <v>4642.7291268971885</v>
      </c>
      <c r="G3564" s="32">
        <v>1872</v>
      </c>
      <c r="H3564" s="7">
        <v>7458.2720253416974</v>
      </c>
      <c r="I3564" s="7">
        <v>5168.2720253416974</v>
      </c>
      <c r="J3564" s="32">
        <v>2290</v>
      </c>
      <c r="K3564" s="7">
        <v>6276</v>
      </c>
      <c r="L3564" s="7">
        <v>4505</v>
      </c>
      <c r="M3564" s="32">
        <v>1771</v>
      </c>
      <c r="N3564" s="8">
        <v>-0.12650958495996678</v>
      </c>
      <c r="O3564" s="8">
        <v>-0.10168638490149184</v>
      </c>
      <c r="P3564" s="20">
        <v>-0.18253275109170308</v>
      </c>
      <c r="Q3564" s="8">
        <v>-0.10964478243854192</v>
      </c>
      <c r="R3564" s="8">
        <v>-7.6992221292805474E-2</v>
      </c>
      <c r="S3564" s="20">
        <v>-0.18146042850896371</v>
      </c>
    </row>
    <row r="3565" spans="1:19" ht="13.5" customHeight="1" x14ac:dyDescent="0.2">
      <c r="A3565" s="6">
        <v>43615</v>
      </c>
      <c r="B3565" s="19">
        <v>43251</v>
      </c>
      <c r="C3565" s="19">
        <v>41795</v>
      </c>
      <c r="D3565" s="16" t="s">
        <v>6</v>
      </c>
      <c r="E3565" s="7">
        <v>7414.1555769958532</v>
      </c>
      <c r="F3565" s="7">
        <v>4793.1555769958532</v>
      </c>
      <c r="G3565" s="32">
        <v>2621</v>
      </c>
      <c r="H3565" s="7">
        <v>7978.9052534604298</v>
      </c>
      <c r="I3565" s="7">
        <v>5092.9052534604298</v>
      </c>
      <c r="J3565" s="32">
        <v>2886</v>
      </c>
      <c r="K3565" s="7">
        <v>6879</v>
      </c>
      <c r="L3565" s="7">
        <v>4465</v>
      </c>
      <c r="M3565" s="32">
        <v>2414</v>
      </c>
      <c r="N3565" s="8">
        <v>-7.0780346241064329E-2</v>
      </c>
      <c r="O3565" s="8">
        <v>-5.8856322972218766E-2</v>
      </c>
      <c r="P3565" s="20">
        <v>-9.1822591822591781E-2</v>
      </c>
      <c r="Q3565" s="8">
        <v>-3.6121219839332697E-2</v>
      </c>
      <c r="R3565" s="8">
        <v>-4.7275774797087444E-2</v>
      </c>
      <c r="S3565" s="20">
        <v>-1.5031942878617088E-2</v>
      </c>
    </row>
    <row r="3566" spans="1:19" ht="13.5" customHeight="1" x14ac:dyDescent="0.2">
      <c r="A3566" s="6">
        <v>43616</v>
      </c>
      <c r="B3566" s="19">
        <v>43252</v>
      </c>
      <c r="C3566" s="19">
        <v>41796</v>
      </c>
      <c r="D3566" s="16" t="s">
        <v>7</v>
      </c>
      <c r="E3566" s="7">
        <v>8485.3219329258445</v>
      </c>
      <c r="F3566" s="7">
        <v>5223.3219329258445</v>
      </c>
      <c r="G3566" s="32">
        <v>3262</v>
      </c>
      <c r="H3566" s="7">
        <v>8164.2002459035994</v>
      </c>
      <c r="I3566" s="7">
        <v>5262.2002459035994</v>
      </c>
      <c r="J3566" s="32">
        <v>2902</v>
      </c>
      <c r="K3566" s="7">
        <v>6605</v>
      </c>
      <c r="L3566" s="7">
        <v>4666</v>
      </c>
      <c r="M3566" s="32">
        <v>1939</v>
      </c>
      <c r="N3566" s="8">
        <v>3.9332901858129876E-2</v>
      </c>
      <c r="O3566" s="8">
        <v>-7.3882237773106318E-3</v>
      </c>
      <c r="P3566" s="20">
        <v>0.12405237767057198</v>
      </c>
      <c r="Q3566" s="8">
        <v>0.22673441274047201</v>
      </c>
      <c r="R3566" s="8">
        <v>0.16254661315954699</v>
      </c>
      <c r="S3566" s="20">
        <v>0.34570957095709565</v>
      </c>
    </row>
    <row r="3567" spans="1:19" ht="13.5" customHeight="1" x14ac:dyDescent="0.2">
      <c r="A3567" s="6">
        <v>43617</v>
      </c>
      <c r="B3567" s="19">
        <v>43253</v>
      </c>
      <c r="C3567" s="19">
        <v>41797</v>
      </c>
      <c r="D3567" s="16" t="s">
        <v>1</v>
      </c>
      <c r="E3567" s="7">
        <v>7435.5565118911745</v>
      </c>
      <c r="F3567" s="7">
        <v>4592.5565118911745</v>
      </c>
      <c r="G3567" s="32">
        <v>2843</v>
      </c>
      <c r="H3567" s="7">
        <v>8564.0593746789309</v>
      </c>
      <c r="I3567" s="7">
        <v>5486.05937467893</v>
      </c>
      <c r="J3567" s="32">
        <v>3078</v>
      </c>
      <c r="K3567" s="7">
        <v>7185</v>
      </c>
      <c r="L3567" s="7">
        <v>4237</v>
      </c>
      <c r="M3567" s="32">
        <v>2948</v>
      </c>
      <c r="N3567" s="8">
        <v>-0.13177195689749222</v>
      </c>
      <c r="O3567" s="8">
        <v>-0.1628678805249073</v>
      </c>
      <c r="P3567" s="20">
        <v>-7.6348278102664091E-2</v>
      </c>
      <c r="Q3567" s="8">
        <v>-8.0895363177852397E-2</v>
      </c>
      <c r="R3567" s="8">
        <v>-1.1838817113583033E-3</v>
      </c>
      <c r="S3567" s="20">
        <v>-0.18585337915234823</v>
      </c>
    </row>
    <row r="3568" spans="1:19" ht="13.5" customHeight="1" x14ac:dyDescent="0.2">
      <c r="A3568" s="6">
        <v>43618</v>
      </c>
      <c r="B3568" s="19">
        <v>43254</v>
      </c>
      <c r="C3568" s="19">
        <v>41798</v>
      </c>
      <c r="D3568" s="16" t="s">
        <v>2</v>
      </c>
      <c r="E3568" s="7">
        <v>7680.0254343804427</v>
      </c>
      <c r="F3568" s="7">
        <v>5056.0254343804427</v>
      </c>
      <c r="G3568" s="32">
        <v>2624</v>
      </c>
      <c r="H3568" s="7">
        <v>8061.1768063044165</v>
      </c>
      <c r="I3568" s="7">
        <v>5095.1768063044165</v>
      </c>
      <c r="J3568" s="32">
        <v>2966</v>
      </c>
      <c r="K3568" s="7">
        <v>7062</v>
      </c>
      <c r="L3568" s="7">
        <v>4765</v>
      </c>
      <c r="M3568" s="32">
        <v>2297</v>
      </c>
      <c r="N3568" s="8">
        <v>-4.7282348605216851E-2</v>
      </c>
      <c r="O3568" s="8">
        <v>-7.6840065442931316E-3</v>
      </c>
      <c r="P3568" s="20">
        <v>-0.11530681051921776</v>
      </c>
      <c r="Q3568" s="8">
        <v>-6.6031200975259274E-2</v>
      </c>
      <c r="R3568" s="8">
        <v>1.9976888113867775E-2</v>
      </c>
      <c r="S3568" s="20">
        <v>-0.19657072872014691</v>
      </c>
    </row>
    <row r="3569" spans="1:19" ht="13.5" customHeight="1" x14ac:dyDescent="0.2">
      <c r="A3569" s="6">
        <v>43619</v>
      </c>
      <c r="B3569" s="19">
        <v>43255</v>
      </c>
      <c r="C3569" s="19">
        <v>41799</v>
      </c>
      <c r="D3569" s="16" t="s">
        <v>3</v>
      </c>
      <c r="E3569" s="7">
        <v>6971.7662314151057</v>
      </c>
      <c r="F3569" s="7">
        <v>4865.7662314151057</v>
      </c>
      <c r="G3569" s="32">
        <v>2106</v>
      </c>
      <c r="H3569" s="7">
        <v>7671.299706435213</v>
      </c>
      <c r="I3569" s="7">
        <v>5367.299706435213</v>
      </c>
      <c r="J3569" s="32">
        <v>2304</v>
      </c>
      <c r="K3569" s="7">
        <v>5691</v>
      </c>
      <c r="L3569" s="7">
        <v>4223</v>
      </c>
      <c r="M3569" s="32">
        <v>1468</v>
      </c>
      <c r="N3569" s="8">
        <v>-9.1188390727752533E-2</v>
      </c>
      <c r="O3569" s="8">
        <v>-9.3442420295402062E-2</v>
      </c>
      <c r="P3569" s="20">
        <v>-8.59375E-2</v>
      </c>
      <c r="Q3569" s="8">
        <v>-1.7693511901539782E-4</v>
      </c>
      <c r="R3569" s="8">
        <v>7.1990797844262211E-2</v>
      </c>
      <c r="S3569" s="20">
        <v>-0.1347576006573542</v>
      </c>
    </row>
    <row r="3570" spans="1:19" ht="13.5" customHeight="1" x14ac:dyDescent="0.2">
      <c r="A3570" s="6">
        <v>43620</v>
      </c>
      <c r="B3570" s="19">
        <v>43256</v>
      </c>
      <c r="C3570" s="19">
        <v>41800</v>
      </c>
      <c r="D3570" s="16" t="s">
        <v>4</v>
      </c>
      <c r="E3570" s="7">
        <v>6784.5554078797513</v>
      </c>
      <c r="F3570" s="7">
        <v>4755.5554078797513</v>
      </c>
      <c r="G3570" s="32">
        <v>2029</v>
      </c>
      <c r="H3570" s="7">
        <v>7492.9298613481424</v>
      </c>
      <c r="I3570" s="7">
        <v>5081.9298613481424</v>
      </c>
      <c r="J3570" s="32">
        <v>2411</v>
      </c>
      <c r="K3570" s="7">
        <v>6541</v>
      </c>
      <c r="L3570" s="7">
        <v>4285</v>
      </c>
      <c r="M3570" s="32">
        <v>2256</v>
      </c>
      <c r="N3570" s="8">
        <v>-9.4539047685805899E-2</v>
      </c>
      <c r="O3570" s="8">
        <v>-6.4222541902971053E-2</v>
      </c>
      <c r="P3570" s="20">
        <v>-0.15844048112816256</v>
      </c>
      <c r="Q3570" s="8">
        <v>0.13151357703131272</v>
      </c>
      <c r="R3570" s="8">
        <v>0.14979579494191286</v>
      </c>
      <c r="S3570" s="20">
        <v>9.0860215053763405E-2</v>
      </c>
    </row>
    <row r="3571" spans="1:19" ht="13.5" customHeight="1" x14ac:dyDescent="0.2">
      <c r="A3571" s="6">
        <v>43621</v>
      </c>
      <c r="B3571" s="19">
        <v>43257</v>
      </c>
      <c r="C3571" s="19">
        <v>41801</v>
      </c>
      <c r="D3571" s="16" t="s">
        <v>5</v>
      </c>
      <c r="E3571" s="7">
        <v>7140.154137027389</v>
      </c>
      <c r="F3571" s="7">
        <v>5103.154137027389</v>
      </c>
      <c r="G3571" s="32">
        <v>2037</v>
      </c>
      <c r="H3571" s="7">
        <v>7726.5680963380446</v>
      </c>
      <c r="I3571" s="7">
        <v>5160.5680963380446</v>
      </c>
      <c r="J3571" s="32">
        <v>2566</v>
      </c>
      <c r="K3571" s="7">
        <v>6929</v>
      </c>
      <c r="L3571" s="7">
        <v>4844</v>
      </c>
      <c r="M3571" s="32">
        <v>2085</v>
      </c>
      <c r="N3571" s="8">
        <v>-7.5895786072031513E-2</v>
      </c>
      <c r="O3571" s="8">
        <v>-1.1125511424100121E-2</v>
      </c>
      <c r="P3571" s="20">
        <v>-0.20615744349181608</v>
      </c>
      <c r="Q3571" s="8">
        <v>2.3678012477045041E-2</v>
      </c>
      <c r="R3571" s="8">
        <v>1.6564569128961981E-2</v>
      </c>
      <c r="S3571" s="20">
        <v>4.1943734015345235E-2</v>
      </c>
    </row>
    <row r="3572" spans="1:19" ht="13.5" customHeight="1" x14ac:dyDescent="0.2">
      <c r="A3572" s="6">
        <v>43622</v>
      </c>
      <c r="B3572" s="19">
        <v>43258</v>
      </c>
      <c r="C3572" s="19">
        <v>41802</v>
      </c>
      <c r="D3572" s="16" t="s">
        <v>6</v>
      </c>
      <c r="E3572" s="7">
        <v>7702.0740162722568</v>
      </c>
      <c r="F3572" s="7">
        <v>5125.0740162722568</v>
      </c>
      <c r="G3572" s="32">
        <v>2577</v>
      </c>
      <c r="H3572" s="7">
        <v>7487.4531258448878</v>
      </c>
      <c r="I3572" s="7">
        <v>5055.4531258448878</v>
      </c>
      <c r="J3572" s="32">
        <v>2432</v>
      </c>
      <c r="K3572" s="7">
        <v>7346</v>
      </c>
      <c r="L3572" s="7">
        <v>4783</v>
      </c>
      <c r="M3572" s="32">
        <v>2563</v>
      </c>
      <c r="N3572" s="8">
        <v>2.8664071323071028E-2</v>
      </c>
      <c r="O3572" s="8">
        <v>1.3771444160256774E-2</v>
      </c>
      <c r="P3572" s="20">
        <v>5.9621710526315708E-2</v>
      </c>
      <c r="Q3572" s="8">
        <v>-0.11592355185121017</v>
      </c>
      <c r="R3572" s="8">
        <v>-5.0560574977351447E-2</v>
      </c>
      <c r="S3572" s="20">
        <v>-0.22238986119493065</v>
      </c>
    </row>
    <row r="3573" spans="1:19" ht="13.5" customHeight="1" x14ac:dyDescent="0.2">
      <c r="A3573" s="6">
        <v>43623</v>
      </c>
      <c r="B3573" s="19">
        <v>43259</v>
      </c>
      <c r="C3573" s="19">
        <v>41803</v>
      </c>
      <c r="D3573" s="16" t="s">
        <v>7</v>
      </c>
      <c r="E3573" s="7">
        <v>8833.3947409223183</v>
      </c>
      <c r="F3573" s="7">
        <v>5429.3947409223192</v>
      </c>
      <c r="G3573" s="32">
        <v>3404</v>
      </c>
      <c r="H3573" s="7">
        <v>8320.1995776616423</v>
      </c>
      <c r="I3573" s="7">
        <v>5256.1995776616432</v>
      </c>
      <c r="J3573" s="32">
        <v>3064</v>
      </c>
      <c r="K3573" s="7">
        <v>7042</v>
      </c>
      <c r="L3573" s="7">
        <v>5008</v>
      </c>
      <c r="M3573" s="32">
        <v>2034</v>
      </c>
      <c r="N3573" s="8">
        <v>6.1680631392367014E-2</v>
      </c>
      <c r="O3573" s="8">
        <v>3.2950644415546737E-2</v>
      </c>
      <c r="P3573" s="20">
        <v>0.11096605744125321</v>
      </c>
      <c r="Q3573" s="8">
        <v>0.13803075765554218</v>
      </c>
      <c r="R3573" s="8">
        <v>3.2989866994352912E-2</v>
      </c>
      <c r="S3573" s="20">
        <v>0.35833998403830813</v>
      </c>
    </row>
    <row r="3574" spans="1:19" ht="13.5" customHeight="1" x14ac:dyDescent="0.2">
      <c r="A3574" s="6">
        <v>43624</v>
      </c>
      <c r="B3574" s="19">
        <v>43260</v>
      </c>
      <c r="C3574" s="19">
        <v>41804</v>
      </c>
      <c r="D3574" s="16" t="s">
        <v>1</v>
      </c>
      <c r="E3574" s="7">
        <v>7737.2261984587449</v>
      </c>
      <c r="F3574" s="7">
        <v>4927.2261984587449</v>
      </c>
      <c r="G3574" s="32">
        <v>2810</v>
      </c>
      <c r="H3574" s="7">
        <v>8420.059101805311</v>
      </c>
      <c r="I3574" s="7">
        <v>5501.059101805311</v>
      </c>
      <c r="J3574" s="32">
        <v>2919</v>
      </c>
      <c r="K3574" s="7">
        <v>7839</v>
      </c>
      <c r="L3574" s="7">
        <v>4752</v>
      </c>
      <c r="M3574" s="32">
        <v>3087</v>
      </c>
      <c r="N3574" s="8">
        <v>-8.1095975110217822E-2</v>
      </c>
      <c r="O3574" s="8">
        <v>-0.10431316819669301</v>
      </c>
      <c r="P3574" s="20">
        <v>-3.7341555327166875E-2</v>
      </c>
      <c r="Q3574" s="8">
        <v>-9.1021358263775221E-2</v>
      </c>
      <c r="R3574" s="8">
        <v>-4.916514888870227E-2</v>
      </c>
      <c r="S3574" s="20">
        <v>-0.15615615615615619</v>
      </c>
    </row>
    <row r="3575" spans="1:19" ht="13.5" customHeight="1" x14ac:dyDescent="0.2">
      <c r="A3575" s="6">
        <v>43625</v>
      </c>
      <c r="B3575" s="19">
        <v>43261</v>
      </c>
      <c r="C3575" s="19">
        <v>41805</v>
      </c>
      <c r="D3575" s="16" t="s">
        <v>2</v>
      </c>
      <c r="E3575" s="7">
        <v>7422.4075758353292</v>
      </c>
      <c r="F3575" s="7">
        <v>5142.4075758353292</v>
      </c>
      <c r="G3575" s="32">
        <v>2280</v>
      </c>
      <c r="H3575" s="7">
        <v>7553.1762978277729</v>
      </c>
      <c r="I3575" s="7">
        <v>4961.1762978277729</v>
      </c>
      <c r="J3575" s="32">
        <v>2592</v>
      </c>
      <c r="K3575" s="7">
        <v>7999</v>
      </c>
      <c r="L3575" s="7">
        <v>5242</v>
      </c>
      <c r="M3575" s="32">
        <v>2757</v>
      </c>
      <c r="N3575" s="8">
        <v>-1.7313076887938039E-2</v>
      </c>
      <c r="O3575" s="8">
        <v>3.6529900799314063E-2</v>
      </c>
      <c r="P3575" s="20">
        <v>-0.12037037037037035</v>
      </c>
      <c r="Q3575" s="8">
        <v>-0.14537621464187345</v>
      </c>
      <c r="R3575" s="8">
        <v>-7.510655110875375E-2</v>
      </c>
      <c r="S3575" s="20">
        <v>-0.27039999999999997</v>
      </c>
    </row>
    <row r="3576" spans="1:19" ht="13.5" customHeight="1" x14ac:dyDescent="0.2">
      <c r="A3576" s="6">
        <v>43626</v>
      </c>
      <c r="B3576" s="19">
        <v>43262</v>
      </c>
      <c r="C3576" s="19">
        <v>41806</v>
      </c>
      <c r="D3576" s="16" t="s">
        <v>3</v>
      </c>
      <c r="E3576" s="7">
        <v>7384.1976671982338</v>
      </c>
      <c r="F3576" s="7">
        <v>5260.1976671982338</v>
      </c>
      <c r="G3576" s="32">
        <v>2124</v>
      </c>
      <c r="H3576" s="7">
        <v>7774.2992175461814</v>
      </c>
      <c r="I3576" s="7">
        <v>5499.2992175461814</v>
      </c>
      <c r="J3576" s="32">
        <v>2275</v>
      </c>
      <c r="K3576" s="7">
        <v>6280</v>
      </c>
      <c r="L3576" s="7">
        <v>4687</v>
      </c>
      <c r="M3576" s="32">
        <v>1593</v>
      </c>
      <c r="N3576" s="8">
        <v>-5.0178355557438437E-2</v>
      </c>
      <c r="O3576" s="8">
        <v>-4.3478548973124642E-2</v>
      </c>
      <c r="P3576" s="20">
        <v>-6.6373626373626426E-2</v>
      </c>
      <c r="Q3576" s="8">
        <v>2.4871293157284313E-2</v>
      </c>
      <c r="R3576" s="8">
        <v>6.0523723225450299E-2</v>
      </c>
      <c r="S3576" s="20">
        <v>-5.389755011135855E-2</v>
      </c>
    </row>
    <row r="3577" spans="1:19" ht="13.5" customHeight="1" x14ac:dyDescent="0.2">
      <c r="A3577" s="6">
        <v>43627</v>
      </c>
      <c r="B3577" s="19">
        <v>43263</v>
      </c>
      <c r="C3577" s="19">
        <v>41807</v>
      </c>
      <c r="D3577" s="16" t="s">
        <v>4</v>
      </c>
      <c r="E3577" s="7">
        <v>6886.7288651309545</v>
      </c>
      <c r="F3577" s="7">
        <v>5049.7288651309545</v>
      </c>
      <c r="G3577" s="32">
        <v>1837</v>
      </c>
      <c r="H3577" s="7">
        <v>7189.9292412906325</v>
      </c>
      <c r="I3577" s="7">
        <v>4879.9292412906325</v>
      </c>
      <c r="J3577" s="32">
        <v>2310</v>
      </c>
      <c r="K3577" s="7">
        <v>6894</v>
      </c>
      <c r="L3577" s="7">
        <v>4600</v>
      </c>
      <c r="M3577" s="32">
        <v>2294</v>
      </c>
      <c r="N3577" s="8">
        <v>-4.2170147436006222E-2</v>
      </c>
      <c r="O3577" s="8">
        <v>3.4795509410995962E-2</v>
      </c>
      <c r="P3577" s="20">
        <v>-0.20476190476190481</v>
      </c>
      <c r="Q3577" s="8">
        <v>3.6533543818626502E-2</v>
      </c>
      <c r="R3577" s="8">
        <v>0.16675805571417612</v>
      </c>
      <c r="S3577" s="20">
        <v>-0.20682210708117443</v>
      </c>
    </row>
    <row r="3578" spans="1:19" ht="13.5" customHeight="1" x14ac:dyDescent="0.2">
      <c r="A3578" s="6">
        <v>43628</v>
      </c>
      <c r="B3578" s="19">
        <v>43264</v>
      </c>
      <c r="C3578" s="19">
        <v>41808</v>
      </c>
      <c r="D3578" s="16" t="s">
        <v>5</v>
      </c>
      <c r="E3578" s="7">
        <v>7269.4015214631463</v>
      </c>
      <c r="F3578" s="7">
        <v>5118.4015214631463</v>
      </c>
      <c r="G3578" s="32">
        <v>2151</v>
      </c>
      <c r="H3578" s="7">
        <v>7931.5681667085246</v>
      </c>
      <c r="I3578" s="7">
        <v>5489.5681667085246</v>
      </c>
      <c r="J3578" s="32">
        <v>2442</v>
      </c>
      <c r="K3578" s="7">
        <v>6642</v>
      </c>
      <c r="L3578" s="7">
        <v>4832</v>
      </c>
      <c r="M3578" s="32">
        <v>1810</v>
      </c>
      <c r="N3578" s="8">
        <v>-8.3484959257453695E-2</v>
      </c>
      <c r="O3578" s="8">
        <v>-6.7613086125119626E-2</v>
      </c>
      <c r="P3578" s="20">
        <v>-0.11916461916461918</v>
      </c>
      <c r="Q3578" s="8">
        <v>-2.4895838837941442E-2</v>
      </c>
      <c r="R3578" s="8">
        <v>-2.1899193299608988E-2</v>
      </c>
      <c r="S3578" s="20">
        <v>-3.1953195319532002E-2</v>
      </c>
    </row>
    <row r="3579" spans="1:19" ht="13.5" customHeight="1" x14ac:dyDescent="0.2">
      <c r="A3579" s="6">
        <v>43629</v>
      </c>
      <c r="B3579" s="19">
        <v>43265</v>
      </c>
      <c r="C3579" s="19">
        <v>41809</v>
      </c>
      <c r="D3579" s="16" t="s">
        <v>6</v>
      </c>
      <c r="E3579" s="7">
        <v>7303.8140000838275</v>
      </c>
      <c r="F3579" s="7">
        <v>4906.8140000838275</v>
      </c>
      <c r="G3579" s="32">
        <v>2397</v>
      </c>
      <c r="H3579" s="7">
        <v>7601.4530672511355</v>
      </c>
      <c r="I3579" s="7">
        <v>5193.4530672511355</v>
      </c>
      <c r="J3579" s="32">
        <v>2408</v>
      </c>
      <c r="K3579" s="7">
        <v>7814</v>
      </c>
      <c r="L3579" s="7">
        <v>4794</v>
      </c>
      <c r="M3579" s="32">
        <v>3020</v>
      </c>
      <c r="N3579" s="8">
        <v>-3.9155548884410973E-2</v>
      </c>
      <c r="O3579" s="8">
        <v>-5.5192386155330064E-2</v>
      </c>
      <c r="P3579" s="20">
        <v>-4.5681063122923193E-3</v>
      </c>
      <c r="Q3579" s="8">
        <v>-0.13839636662925237</v>
      </c>
      <c r="R3579" s="8">
        <v>-5.8012286411244451E-2</v>
      </c>
      <c r="S3579" s="20">
        <v>-0.26652386780905757</v>
      </c>
    </row>
    <row r="3580" spans="1:19" ht="13.5" customHeight="1" x14ac:dyDescent="0.2">
      <c r="A3580" s="6">
        <v>43630</v>
      </c>
      <c r="B3580" s="19">
        <v>43266</v>
      </c>
      <c r="C3580" s="19">
        <v>41810</v>
      </c>
      <c r="D3580" s="16" t="s">
        <v>7</v>
      </c>
      <c r="E3580" s="7">
        <v>8470.8234725582734</v>
      </c>
      <c r="F3580" s="7">
        <v>5438.8234725582734</v>
      </c>
      <c r="G3580" s="32">
        <v>3032</v>
      </c>
      <c r="H3580" s="7">
        <v>8437.1994642219543</v>
      </c>
      <c r="I3580" s="7">
        <v>5498.1994642219543</v>
      </c>
      <c r="J3580" s="32">
        <v>2939</v>
      </c>
      <c r="K3580" s="7">
        <v>7175</v>
      </c>
      <c r="L3580" s="7">
        <v>5133</v>
      </c>
      <c r="M3580" s="32">
        <v>2042</v>
      </c>
      <c r="N3580" s="8">
        <v>3.9852096040755569E-3</v>
      </c>
      <c r="O3580" s="8">
        <v>-1.0799170173809491E-2</v>
      </c>
      <c r="P3580" s="20">
        <v>3.1643416127934643E-2</v>
      </c>
      <c r="Q3580" s="8">
        <v>4.1409327828654252E-2</v>
      </c>
      <c r="R3580" s="8">
        <v>-1.134348474146285E-3</v>
      </c>
      <c r="S3580" s="20">
        <v>0.12755671253254008</v>
      </c>
    </row>
    <row r="3581" spans="1:19" ht="13.5" customHeight="1" x14ac:dyDescent="0.2">
      <c r="A3581" s="6">
        <v>43631</v>
      </c>
      <c r="B3581" s="19">
        <v>43267</v>
      </c>
      <c r="C3581" s="19">
        <v>41811</v>
      </c>
      <c r="D3581" s="16" t="s">
        <v>1</v>
      </c>
      <c r="E3581" s="7">
        <v>7804.4095844432595</v>
      </c>
      <c r="F3581" s="7">
        <v>4949.4095844432595</v>
      </c>
      <c r="G3581" s="32">
        <v>2855</v>
      </c>
      <c r="H3581" s="7">
        <v>8285.0591409046756</v>
      </c>
      <c r="I3581" s="7">
        <v>5660.0591409046756</v>
      </c>
      <c r="J3581" s="32">
        <v>2625</v>
      </c>
      <c r="K3581" s="7">
        <v>7859</v>
      </c>
      <c r="L3581" s="7">
        <v>4636</v>
      </c>
      <c r="M3581" s="32">
        <v>3223</v>
      </c>
      <c r="N3581" s="8">
        <v>-5.8014016350030784E-2</v>
      </c>
      <c r="O3581" s="8">
        <v>-0.12555514682269364</v>
      </c>
      <c r="P3581" s="20">
        <v>8.7619047619047707E-2</v>
      </c>
      <c r="Q3581" s="8">
        <v>-8.4311910777512655E-2</v>
      </c>
      <c r="R3581" s="8">
        <v>-4.727438220533986E-2</v>
      </c>
      <c r="S3581" s="20">
        <v>-0.14212740384615385</v>
      </c>
    </row>
    <row r="3582" spans="1:19" ht="13.5" customHeight="1" x14ac:dyDescent="0.2">
      <c r="A3582" s="6">
        <v>43632</v>
      </c>
      <c r="B3582" s="19">
        <v>43268</v>
      </c>
      <c r="C3582" s="19">
        <v>41812</v>
      </c>
      <c r="D3582" s="16" t="s">
        <v>2</v>
      </c>
      <c r="E3582" s="7">
        <v>7793.8125843656935</v>
      </c>
      <c r="F3582" s="7">
        <v>5189.8125843656935</v>
      </c>
      <c r="G3582" s="32">
        <v>2604</v>
      </c>
      <c r="H3582" s="7">
        <v>7894.1760841386986</v>
      </c>
      <c r="I3582" s="7">
        <v>5184.1760841386986</v>
      </c>
      <c r="J3582" s="32">
        <v>2710</v>
      </c>
      <c r="K3582" s="7">
        <v>7629</v>
      </c>
      <c r="L3582" s="7">
        <v>5105</v>
      </c>
      <c r="M3582" s="32">
        <v>2524</v>
      </c>
      <c r="N3582" s="8">
        <v>-1.2713613010819413E-2</v>
      </c>
      <c r="O3582" s="8">
        <v>1.0872509219430615E-3</v>
      </c>
      <c r="P3582" s="20">
        <v>-3.9114391143911464E-2</v>
      </c>
      <c r="Q3582" s="8">
        <v>-9.1312512024519843E-2</v>
      </c>
      <c r="R3582" s="8">
        <v>-1.838233698398084E-2</v>
      </c>
      <c r="S3582" s="20">
        <v>-0.20851063829787231</v>
      </c>
    </row>
    <row r="3583" spans="1:19" ht="13.5" customHeight="1" x14ac:dyDescent="0.2">
      <c r="A3583" s="6">
        <v>43633</v>
      </c>
      <c r="B3583" s="19">
        <v>43269</v>
      </c>
      <c r="C3583" s="19">
        <v>41813</v>
      </c>
      <c r="D3583" s="16" t="s">
        <v>3</v>
      </c>
      <c r="E3583" s="7">
        <v>7406.5018622596508</v>
      </c>
      <c r="F3583" s="7">
        <v>5147.5018622596508</v>
      </c>
      <c r="G3583" s="32">
        <v>2259</v>
      </c>
      <c r="H3583" s="7">
        <v>7492.2989192855903</v>
      </c>
      <c r="I3583" s="7">
        <v>5264.2989192855903</v>
      </c>
      <c r="J3583" s="32">
        <v>2228</v>
      </c>
      <c r="K3583" s="7">
        <v>6484</v>
      </c>
      <c r="L3583" s="7">
        <v>4437</v>
      </c>
      <c r="M3583" s="32">
        <v>2047</v>
      </c>
      <c r="N3583" s="8">
        <v>-1.1451365989295081E-2</v>
      </c>
      <c r="O3583" s="8">
        <v>-2.2186630891733228E-2</v>
      </c>
      <c r="P3583" s="20">
        <v>1.3913824057450563E-2</v>
      </c>
      <c r="Q3583" s="8">
        <v>5.5959775058404659E-2</v>
      </c>
      <c r="R3583" s="8">
        <v>0.11297337562370835</v>
      </c>
      <c r="S3583" s="20">
        <v>-5.4416073670991993E-2</v>
      </c>
    </row>
    <row r="3584" spans="1:19" ht="13.5" customHeight="1" x14ac:dyDescent="0.2">
      <c r="A3584" s="6">
        <v>43634</v>
      </c>
      <c r="B3584" s="19">
        <v>43270</v>
      </c>
      <c r="C3584" s="19">
        <v>41814</v>
      </c>
      <c r="D3584" s="16" t="s">
        <v>4</v>
      </c>
      <c r="E3584" s="7">
        <v>7013.7810175850473</v>
      </c>
      <c r="F3584" s="7">
        <v>5073.7810175850473</v>
      </c>
      <c r="G3584" s="32">
        <v>1940</v>
      </c>
      <c r="H3584" s="7">
        <v>6918.9290966562639</v>
      </c>
      <c r="I3584" s="7">
        <v>4601.9290966562639</v>
      </c>
      <c r="J3584" s="32">
        <v>2317</v>
      </c>
      <c r="K3584" s="7">
        <v>6853</v>
      </c>
      <c r="L3584" s="7">
        <v>4268</v>
      </c>
      <c r="M3584" s="32">
        <v>2585</v>
      </c>
      <c r="N3584" s="8">
        <v>1.3709046530715696E-2</v>
      </c>
      <c r="O3584" s="8">
        <v>0.10253350519277404</v>
      </c>
      <c r="P3584" s="20">
        <v>-0.16271040138109627</v>
      </c>
      <c r="Q3584" s="8">
        <v>1.9593112019922643E-2</v>
      </c>
      <c r="R3584" s="8">
        <v>0.10805438252567101</v>
      </c>
      <c r="S3584" s="20">
        <v>-0.15652173913043477</v>
      </c>
    </row>
    <row r="3585" spans="1:19" ht="13.5" customHeight="1" x14ac:dyDescent="0.2">
      <c r="A3585" s="6">
        <v>43635</v>
      </c>
      <c r="B3585" s="19">
        <v>43271</v>
      </c>
      <c r="C3585" s="19">
        <v>41815</v>
      </c>
      <c r="D3585" s="16" t="s">
        <v>5</v>
      </c>
      <c r="E3585" s="7">
        <v>7191.6097865559204</v>
      </c>
      <c r="F3585" s="7">
        <v>4951.6097865559204</v>
      </c>
      <c r="G3585" s="32">
        <v>2240</v>
      </c>
      <c r="H3585" s="7">
        <v>7626.5680787163601</v>
      </c>
      <c r="I3585" s="7">
        <v>5116.5680787163601</v>
      </c>
      <c r="J3585" s="32">
        <v>2510</v>
      </c>
      <c r="K3585" s="7">
        <v>5996</v>
      </c>
      <c r="L3585" s="7">
        <v>4509</v>
      </c>
      <c r="M3585" s="32">
        <v>1487</v>
      </c>
      <c r="N3585" s="8">
        <v>-5.7031981839156143E-2</v>
      </c>
      <c r="O3585" s="8">
        <v>-3.2240026834906121E-2</v>
      </c>
      <c r="P3585" s="20">
        <v>-0.10756972111553786</v>
      </c>
      <c r="Q3585" s="8">
        <v>-2.7898109413906358E-2</v>
      </c>
      <c r="R3585" s="8">
        <v>-4.7584191853063951E-2</v>
      </c>
      <c r="S3585" s="20">
        <v>1.8644838562983157E-2</v>
      </c>
    </row>
    <row r="3586" spans="1:19" ht="13.5" customHeight="1" x14ac:dyDescent="0.2">
      <c r="A3586" s="6">
        <v>43636</v>
      </c>
      <c r="B3586" s="19">
        <v>43272</v>
      </c>
      <c r="C3586" s="19">
        <v>41816</v>
      </c>
      <c r="D3586" s="16" t="s">
        <v>6</v>
      </c>
      <c r="E3586" s="7">
        <v>7624.2146826020326</v>
      </c>
      <c r="F3586" s="7">
        <v>5059.2146826020326</v>
      </c>
      <c r="G3586" s="32">
        <v>2565</v>
      </c>
      <c r="H3586" s="7">
        <v>7923.45322338609</v>
      </c>
      <c r="I3586" s="7">
        <v>5206.45322338609</v>
      </c>
      <c r="J3586" s="32">
        <v>2717</v>
      </c>
      <c r="K3586" s="7">
        <v>6976</v>
      </c>
      <c r="L3586" s="7">
        <v>4221</v>
      </c>
      <c r="M3586" s="32">
        <v>2755</v>
      </c>
      <c r="N3586" s="8">
        <v>-3.7766177492012498E-2</v>
      </c>
      <c r="O3586" s="8">
        <v>-2.8280008379350963E-2</v>
      </c>
      <c r="P3586" s="20">
        <v>-5.5944055944055937E-2</v>
      </c>
      <c r="Q3586" s="8">
        <v>-7.6188697128070748E-2</v>
      </c>
      <c r="R3586" s="8">
        <v>-6.6336770857976513E-3</v>
      </c>
      <c r="S3586" s="20">
        <v>-0.18829113924050633</v>
      </c>
    </row>
    <row r="3587" spans="1:19" ht="13.5" customHeight="1" x14ac:dyDescent="0.2">
      <c r="A3587" s="6">
        <v>43637</v>
      </c>
      <c r="B3587" s="19">
        <v>43273</v>
      </c>
      <c r="C3587" s="19">
        <v>41817</v>
      </c>
      <c r="D3587" s="16" t="s">
        <v>7</v>
      </c>
      <c r="E3587" s="7">
        <v>8696.3493679522417</v>
      </c>
      <c r="F3587" s="7">
        <v>5440.3493679522417</v>
      </c>
      <c r="G3587" s="32">
        <v>3256</v>
      </c>
      <c r="H3587" s="7">
        <v>8362.1997625480162</v>
      </c>
      <c r="I3587" s="7">
        <v>5367.1997625480162</v>
      </c>
      <c r="J3587" s="32">
        <v>2995</v>
      </c>
      <c r="K3587" s="7">
        <v>6886</v>
      </c>
      <c r="L3587" s="7">
        <v>4912</v>
      </c>
      <c r="M3587" s="32">
        <v>1974</v>
      </c>
      <c r="N3587" s="8">
        <v>3.9959533961480886E-2</v>
      </c>
      <c r="O3587" s="8">
        <v>1.362900742295059E-2</v>
      </c>
      <c r="P3587" s="20">
        <v>8.7145242070116868E-2</v>
      </c>
      <c r="Q3587" s="8">
        <v>0.11749542122233891</v>
      </c>
      <c r="R3587" s="8">
        <v>0.10307164800329316</v>
      </c>
      <c r="S3587" s="20">
        <v>0.14245614035087728</v>
      </c>
    </row>
    <row r="3588" spans="1:19" ht="13.5" customHeight="1" x14ac:dyDescent="0.2">
      <c r="A3588" s="6">
        <v>43638</v>
      </c>
      <c r="B3588" s="19">
        <v>43274</v>
      </c>
      <c r="C3588" s="19">
        <v>41818</v>
      </c>
      <c r="D3588" s="16" t="s">
        <v>1</v>
      </c>
      <c r="E3588" s="7">
        <v>7934.7159423667254</v>
      </c>
      <c r="F3588" s="7">
        <v>4936.7159423667254</v>
      </c>
      <c r="G3588" s="32">
        <v>2998</v>
      </c>
      <c r="H3588" s="7">
        <v>8544.0592465134068</v>
      </c>
      <c r="I3588" s="7">
        <v>5406.0592465134059</v>
      </c>
      <c r="J3588" s="32">
        <v>3138</v>
      </c>
      <c r="K3588" s="7">
        <v>7503</v>
      </c>
      <c r="L3588" s="7">
        <v>4292</v>
      </c>
      <c r="M3588" s="32">
        <v>3211</v>
      </c>
      <c r="N3588" s="8">
        <v>-7.1317776078780981E-2</v>
      </c>
      <c r="O3588" s="8">
        <v>-8.681800970815845E-2</v>
      </c>
      <c r="P3588" s="20">
        <v>-4.4614404079031278E-2</v>
      </c>
      <c r="Q3588" s="8">
        <v>-8.8696917150944632E-2</v>
      </c>
      <c r="R3588" s="8">
        <v>-6.0970520703190756E-3</v>
      </c>
      <c r="S3588" s="20">
        <v>-0.19839572192513366</v>
      </c>
    </row>
    <row r="3589" spans="1:19" ht="13.5" customHeight="1" x14ac:dyDescent="0.2">
      <c r="A3589" s="6">
        <v>43639</v>
      </c>
      <c r="B3589" s="19">
        <v>43275</v>
      </c>
      <c r="C3589" s="19">
        <v>41819</v>
      </c>
      <c r="D3589" s="16" t="s">
        <v>2</v>
      </c>
      <c r="E3589" s="7">
        <v>8256.6827526113302</v>
      </c>
      <c r="F3589" s="7">
        <v>5155.6827526113302</v>
      </c>
      <c r="G3589" s="32">
        <v>3101</v>
      </c>
      <c r="H3589" s="7">
        <v>7900.1763205621228</v>
      </c>
      <c r="I3589" s="7">
        <v>4985.1763205621228</v>
      </c>
      <c r="J3589" s="32">
        <v>2915</v>
      </c>
      <c r="K3589" s="7">
        <v>7624</v>
      </c>
      <c r="L3589" s="7">
        <v>4641</v>
      </c>
      <c r="M3589" s="32">
        <v>2983</v>
      </c>
      <c r="N3589" s="8">
        <v>4.5126389283402846E-2</v>
      </c>
      <c r="O3589" s="8">
        <v>3.4202688347436672E-2</v>
      </c>
      <c r="P3589" s="20">
        <v>6.3807890222984609E-2</v>
      </c>
      <c r="Q3589" s="8">
        <v>2.0477413497878016E-2</v>
      </c>
      <c r="R3589" s="8">
        <v>2.6609787264353368E-3</v>
      </c>
      <c r="S3589" s="20">
        <v>5.1542895896914187E-2</v>
      </c>
    </row>
    <row r="3590" spans="1:19" ht="13.5" customHeight="1" x14ac:dyDescent="0.2">
      <c r="A3590" s="6">
        <v>43640</v>
      </c>
      <c r="B3590" s="19">
        <v>43276</v>
      </c>
      <c r="C3590" s="19">
        <v>41820</v>
      </c>
      <c r="D3590" s="16" t="s">
        <v>3</v>
      </c>
      <c r="E3590" s="7">
        <v>7499.7639071535914</v>
      </c>
      <c r="F3590" s="7">
        <v>5070.7639071535914</v>
      </c>
      <c r="G3590" s="32">
        <v>2429</v>
      </c>
      <c r="H3590" s="7">
        <v>7306.2991200773231</v>
      </c>
      <c r="I3590" s="7">
        <v>4868.2991200773231</v>
      </c>
      <c r="J3590" s="32">
        <v>2438</v>
      </c>
      <c r="K3590" s="7">
        <v>6219</v>
      </c>
      <c r="L3590" s="7">
        <v>4404</v>
      </c>
      <c r="M3590" s="32">
        <v>1815</v>
      </c>
      <c r="N3590" s="8">
        <v>2.6479176926200276E-2</v>
      </c>
      <c r="O3590" s="8">
        <v>4.158840327647173E-2</v>
      </c>
      <c r="P3590" s="20">
        <v>-3.6915504511895181E-3</v>
      </c>
      <c r="Q3590" s="8">
        <v>0.13598362725743574</v>
      </c>
      <c r="R3590" s="8">
        <v>0.22957417729233542</v>
      </c>
      <c r="S3590" s="20">
        <v>-1.9774011299435013E-2</v>
      </c>
    </row>
    <row r="3591" spans="1:19" ht="13.5" customHeight="1" x14ac:dyDescent="0.2">
      <c r="A3591" s="6">
        <v>43641</v>
      </c>
      <c r="B3591" s="19">
        <v>43277</v>
      </c>
      <c r="C3591" s="19">
        <v>41821</v>
      </c>
      <c r="D3591" s="16" t="s">
        <v>4</v>
      </c>
      <c r="E3591" s="7">
        <v>7143.8488431565693</v>
      </c>
      <c r="F3591" s="7">
        <v>4755.8488431565693</v>
      </c>
      <c r="G3591" s="32">
        <v>2388</v>
      </c>
      <c r="H3591" s="7">
        <v>7354.9293482483536</v>
      </c>
      <c r="I3591" s="7">
        <v>4665.9293482483536</v>
      </c>
      <c r="J3591" s="32">
        <v>2689</v>
      </c>
      <c r="K3591" s="7">
        <v>7230</v>
      </c>
      <c r="L3591" s="7">
        <v>4760</v>
      </c>
      <c r="M3591" s="32">
        <v>2470</v>
      </c>
      <c r="N3591" s="8">
        <v>-2.8699188679773724E-2</v>
      </c>
      <c r="O3591" s="8">
        <v>1.9271508031293294E-2</v>
      </c>
      <c r="P3591" s="20">
        <v>-0.11193752324284123</v>
      </c>
      <c r="Q3591" s="8">
        <v>9.4004417022445441E-2</v>
      </c>
      <c r="R3591" s="8">
        <v>0.15209516549335489</v>
      </c>
      <c r="S3591" s="20">
        <v>-5.828476269775229E-3</v>
      </c>
    </row>
    <row r="3592" spans="1:19" ht="13.5" customHeight="1" x14ac:dyDescent="0.2">
      <c r="A3592" s="6">
        <v>43642</v>
      </c>
      <c r="B3592" s="19">
        <v>43278</v>
      </c>
      <c r="C3592" s="19">
        <v>41822</v>
      </c>
      <c r="D3592" s="16" t="s">
        <v>5</v>
      </c>
      <c r="E3592" s="7">
        <v>8320.9592797579207</v>
      </c>
      <c r="F3592" s="7">
        <v>5103.9592797579207</v>
      </c>
      <c r="G3592" s="32">
        <v>3217</v>
      </c>
      <c r="H3592" s="7">
        <v>7328.5680968456509</v>
      </c>
      <c r="I3592" s="7">
        <v>4863.5680968456509</v>
      </c>
      <c r="J3592" s="32">
        <v>2465</v>
      </c>
      <c r="K3592" s="7">
        <v>6711</v>
      </c>
      <c r="L3592" s="7">
        <v>4996</v>
      </c>
      <c r="M3592" s="32">
        <v>1715</v>
      </c>
      <c r="N3592" s="8">
        <v>0.1354140631291143</v>
      </c>
      <c r="O3592" s="8">
        <v>4.9426918288278943E-2</v>
      </c>
      <c r="P3592" s="20">
        <v>0.3050709939148073</v>
      </c>
      <c r="Q3592" s="8">
        <v>4.7847787401828601E-2</v>
      </c>
      <c r="R3592" s="8">
        <v>-4.2588767631228541E-2</v>
      </c>
      <c r="S3592" s="20">
        <v>0.23256704980842913</v>
      </c>
    </row>
    <row r="3593" spans="1:19" ht="13.5" customHeight="1" x14ac:dyDescent="0.2">
      <c r="A3593" s="6">
        <v>43643</v>
      </c>
      <c r="B3593" s="19">
        <v>43279</v>
      </c>
      <c r="C3593" s="19">
        <v>41823</v>
      </c>
      <c r="D3593" s="16" t="s">
        <v>6</v>
      </c>
      <c r="E3593" s="7">
        <v>8020.465315747324</v>
      </c>
      <c r="F3593" s="7">
        <v>4939.465315747324</v>
      </c>
      <c r="G3593" s="32">
        <v>3081</v>
      </c>
      <c r="H3593" s="7">
        <v>8307.4532323916756</v>
      </c>
      <c r="I3593" s="7">
        <v>5184.4532323916746</v>
      </c>
      <c r="J3593" s="32">
        <v>3123</v>
      </c>
      <c r="K3593" s="7">
        <v>7660</v>
      </c>
      <c r="L3593" s="7">
        <v>4756</v>
      </c>
      <c r="M3593" s="32">
        <v>2904</v>
      </c>
      <c r="N3593" s="8">
        <v>-3.4545835963945448E-2</v>
      </c>
      <c r="O3593" s="8">
        <v>-4.7254340171052789E-2</v>
      </c>
      <c r="P3593" s="20">
        <v>-1.3448607108549449E-2</v>
      </c>
      <c r="Q3593" s="8">
        <v>-5.5971596545748126E-2</v>
      </c>
      <c r="R3593" s="8">
        <v>-9.5317193207692386E-3</v>
      </c>
      <c r="S3593" s="20">
        <v>-0.12197207181533198</v>
      </c>
    </row>
    <row r="3594" spans="1:19" ht="13.5" customHeight="1" x14ac:dyDescent="0.2">
      <c r="A3594" s="6">
        <v>43644</v>
      </c>
      <c r="B3594" s="19">
        <v>43280</v>
      </c>
      <c r="C3594" s="19">
        <v>41824</v>
      </c>
      <c r="D3594" s="16" t="s">
        <v>7</v>
      </c>
      <c r="E3594" s="7">
        <v>9005.2996121016949</v>
      </c>
      <c r="F3594" s="7">
        <v>5442.2996121016949</v>
      </c>
      <c r="G3594" s="32">
        <v>3563</v>
      </c>
      <c r="H3594" s="7">
        <v>8463.199762583803</v>
      </c>
      <c r="I3594" s="7">
        <v>5189.199762583803</v>
      </c>
      <c r="J3594" s="32">
        <v>3274</v>
      </c>
      <c r="K3594" s="7">
        <v>6694</v>
      </c>
      <c r="L3594" s="7">
        <v>5093</v>
      </c>
      <c r="M3594" s="32">
        <v>1601</v>
      </c>
      <c r="N3594" s="8">
        <v>6.4053769818188666E-2</v>
      </c>
      <c r="O3594" s="8">
        <v>4.8774350785807608E-2</v>
      </c>
      <c r="P3594" s="20">
        <v>8.8271227855833745E-2</v>
      </c>
      <c r="Q3594" s="8">
        <v>3.9392845348764416E-2</v>
      </c>
      <c r="R3594" s="8">
        <v>-6.1834233390502535E-2</v>
      </c>
      <c r="S3594" s="20">
        <v>0.24449877750611249</v>
      </c>
    </row>
    <row r="3595" spans="1:19" ht="13.5" customHeight="1" x14ac:dyDescent="0.2">
      <c r="A3595" s="6">
        <v>43645</v>
      </c>
      <c r="B3595" s="19">
        <v>43281</v>
      </c>
      <c r="C3595" s="19">
        <v>41825</v>
      </c>
      <c r="D3595" s="16" t="s">
        <v>1</v>
      </c>
      <c r="E3595" s="7">
        <v>7855.2328983907873</v>
      </c>
      <c r="F3595" s="7">
        <v>4721.2328983907873</v>
      </c>
      <c r="G3595" s="32">
        <v>3134</v>
      </c>
      <c r="H3595" s="7">
        <v>8962.0592159755797</v>
      </c>
      <c r="I3595" s="7">
        <v>5603.0592159755806</v>
      </c>
      <c r="J3595" s="32">
        <v>3359</v>
      </c>
      <c r="K3595" s="7">
        <v>7878</v>
      </c>
      <c r="L3595" s="7">
        <v>4660</v>
      </c>
      <c r="M3595" s="32">
        <v>3218</v>
      </c>
      <c r="N3595" s="8">
        <v>-0.12350133947026221</v>
      </c>
      <c r="O3595" s="8">
        <v>-0.15738300874467082</v>
      </c>
      <c r="P3595" s="20">
        <v>-6.6984221494492457E-2</v>
      </c>
      <c r="Q3595" s="8">
        <v>-0.14141076637984618</v>
      </c>
      <c r="R3595" s="8">
        <v>-0.1041303798119948</v>
      </c>
      <c r="S3595" s="20">
        <v>-0.19205980922918275</v>
      </c>
    </row>
    <row r="3596" spans="1:19" ht="13.5" customHeight="1" x14ac:dyDescent="0.2">
      <c r="A3596" s="6">
        <v>43646</v>
      </c>
      <c r="B3596" s="19">
        <v>43282</v>
      </c>
      <c r="C3596" s="19">
        <v>41826</v>
      </c>
      <c r="D3596" s="16" t="s">
        <v>2</v>
      </c>
      <c r="E3596" s="7">
        <v>8648.226782433263</v>
      </c>
      <c r="F3596" s="7">
        <v>5121.226782433263</v>
      </c>
      <c r="G3596" s="32">
        <v>3527</v>
      </c>
      <c r="H3596" s="7">
        <v>8142.7403841365085</v>
      </c>
      <c r="I3596" s="7">
        <v>4964.7403841365085</v>
      </c>
      <c r="J3596" s="32">
        <v>3178</v>
      </c>
      <c r="K3596" s="7">
        <v>7430</v>
      </c>
      <c r="L3596" s="7">
        <v>4705</v>
      </c>
      <c r="M3596" s="32">
        <v>2725</v>
      </c>
      <c r="N3596" s="8">
        <v>6.2078167109629545E-2</v>
      </c>
      <c r="O3596" s="8">
        <v>3.1519553126436284E-2</v>
      </c>
      <c r="P3596" s="20">
        <v>0.10981749528005036</v>
      </c>
      <c r="Q3596" s="8">
        <v>0.13464009215865436</v>
      </c>
      <c r="R3596" s="8">
        <v>0.14287587200028184</v>
      </c>
      <c r="S3596" s="20">
        <v>0.12289079910856415</v>
      </c>
    </row>
    <row r="3597" spans="1:19" ht="13.5" customHeight="1" x14ac:dyDescent="0.2">
      <c r="A3597" s="6">
        <v>43647</v>
      </c>
      <c r="B3597" s="19">
        <v>43283</v>
      </c>
      <c r="C3597" s="19">
        <v>41827</v>
      </c>
      <c r="D3597" s="16" t="s">
        <v>3</v>
      </c>
      <c r="E3597" s="7">
        <v>7660.3952579865199</v>
      </c>
      <c r="F3597" s="7">
        <v>4906.3952579865199</v>
      </c>
      <c r="G3597" s="32">
        <v>2754</v>
      </c>
      <c r="H3597" s="7">
        <v>7400.4127065914699</v>
      </c>
      <c r="I3597" s="7">
        <v>4989.4127065914699</v>
      </c>
      <c r="J3597" s="32">
        <v>2411</v>
      </c>
      <c r="K3597" s="7">
        <v>6381</v>
      </c>
      <c r="L3597" s="7">
        <v>4489</v>
      </c>
      <c r="M3597" s="32">
        <v>1892</v>
      </c>
      <c r="N3597" s="8">
        <v>3.5130817929044156E-2</v>
      </c>
      <c r="O3597" s="8">
        <v>-1.6638721526338385E-2</v>
      </c>
      <c r="P3597" s="20">
        <v>0.14226462048942357</v>
      </c>
      <c r="Q3597" s="8">
        <v>8.5656924317817351E-2</v>
      </c>
      <c r="R3597" s="8">
        <v>0.14049169176813581</v>
      </c>
      <c r="S3597" s="20">
        <v>0</v>
      </c>
    </row>
    <row r="3598" spans="1:19" ht="13.5" customHeight="1" x14ac:dyDescent="0.2">
      <c r="A3598" s="6">
        <v>43648</v>
      </c>
      <c r="B3598" s="19">
        <v>43284</v>
      </c>
      <c r="C3598" s="19">
        <v>41828</v>
      </c>
      <c r="D3598" s="16" t="s">
        <v>4</v>
      </c>
      <c r="E3598" s="7">
        <v>7320.6057850961415</v>
      </c>
      <c r="F3598" s="7">
        <v>4982.6057850961415</v>
      </c>
      <c r="G3598" s="32">
        <v>2338</v>
      </c>
      <c r="H3598" s="7">
        <v>7071.7064295829659</v>
      </c>
      <c r="I3598" s="7">
        <v>4610.7064295829659</v>
      </c>
      <c r="J3598" s="32">
        <v>2461</v>
      </c>
      <c r="K3598" s="7">
        <v>7022</v>
      </c>
      <c r="L3598" s="7">
        <v>4525</v>
      </c>
      <c r="M3598" s="32">
        <v>2497</v>
      </c>
      <c r="N3598" s="8">
        <v>3.5196505679585099E-2</v>
      </c>
      <c r="O3598" s="8">
        <v>8.0659951179501421E-2</v>
      </c>
      <c r="P3598" s="20">
        <v>-4.9979683055668467E-2</v>
      </c>
      <c r="Q3598" s="8">
        <v>0.10383078786130007</v>
      </c>
      <c r="R3598" s="8">
        <v>0.20120679486406501</v>
      </c>
      <c r="S3598" s="20">
        <v>-5.8776167471819685E-2</v>
      </c>
    </row>
    <row r="3599" spans="1:19" ht="13.5" customHeight="1" x14ac:dyDescent="0.2">
      <c r="A3599" s="6">
        <v>43649</v>
      </c>
      <c r="B3599" s="19">
        <v>43285</v>
      </c>
      <c r="C3599" s="19">
        <v>41829</v>
      </c>
      <c r="D3599" s="16" t="s">
        <v>5</v>
      </c>
      <c r="E3599" s="7">
        <v>8435.5666450339086</v>
      </c>
      <c r="F3599" s="7">
        <v>5395.5666450339095</v>
      </c>
      <c r="G3599" s="32">
        <v>3040</v>
      </c>
      <c r="H3599" s="7">
        <v>7948.8356613050619</v>
      </c>
      <c r="I3599" s="7">
        <v>5311.8356613050619</v>
      </c>
      <c r="J3599" s="32">
        <v>2637</v>
      </c>
      <c r="K3599" s="7">
        <v>6740</v>
      </c>
      <c r="L3599" s="7">
        <v>4886</v>
      </c>
      <c r="M3599" s="32">
        <v>1854</v>
      </c>
      <c r="N3599" s="8">
        <v>6.1232991153440608E-2</v>
      </c>
      <c r="O3599" s="8">
        <v>1.5763097555671735E-2</v>
      </c>
      <c r="P3599" s="20">
        <v>0.15282518012893442</v>
      </c>
      <c r="Q3599" s="8">
        <v>8.134426932879224E-2</v>
      </c>
      <c r="R3599" s="8">
        <v>3.0081451896508016E-2</v>
      </c>
      <c r="S3599" s="20">
        <v>0.18611002731174398</v>
      </c>
    </row>
    <row r="3600" spans="1:19" ht="13.5" customHeight="1" x14ac:dyDescent="0.2">
      <c r="A3600" s="6">
        <v>43650</v>
      </c>
      <c r="B3600" s="19">
        <v>43286</v>
      </c>
      <c r="C3600" s="19">
        <v>41830</v>
      </c>
      <c r="D3600" s="16" t="s">
        <v>6</v>
      </c>
      <c r="E3600" s="7">
        <v>7643.94898496716</v>
      </c>
      <c r="F3600" s="7">
        <v>4820.94898496716</v>
      </c>
      <c r="G3600" s="32">
        <v>2823</v>
      </c>
      <c r="H3600" s="7">
        <v>8153.9315958077295</v>
      </c>
      <c r="I3600" s="7">
        <v>5197.9315958077295</v>
      </c>
      <c r="J3600" s="32">
        <v>2956</v>
      </c>
      <c r="K3600" s="7">
        <v>7827</v>
      </c>
      <c r="L3600" s="7">
        <v>4718</v>
      </c>
      <c r="M3600" s="32">
        <v>3109</v>
      </c>
      <c r="N3600" s="8">
        <v>-6.254438179279953E-2</v>
      </c>
      <c r="O3600" s="8">
        <v>-7.2525504403446961E-2</v>
      </c>
      <c r="P3600" s="20">
        <v>-4.4993234100135338E-2</v>
      </c>
      <c r="Q3600" s="8">
        <v>-6.2552246140892831E-2</v>
      </c>
      <c r="R3600" s="8">
        <v>-5.3788226699281627E-2</v>
      </c>
      <c r="S3600" s="20">
        <v>-7.7149395227198436E-2</v>
      </c>
    </row>
    <row r="3601" spans="1:19" ht="13.5" customHeight="1" x14ac:dyDescent="0.2">
      <c r="A3601" s="6">
        <v>43651</v>
      </c>
      <c r="B3601" s="19">
        <v>43287</v>
      </c>
      <c r="C3601" s="19">
        <v>41831</v>
      </c>
      <c r="D3601" s="16" t="s">
        <v>7</v>
      </c>
      <c r="E3601" s="7">
        <v>9160.4192680986143</v>
      </c>
      <c r="F3601" s="7">
        <v>5655.4192680986143</v>
      </c>
      <c r="G3601" s="32">
        <v>3505</v>
      </c>
      <c r="H3601" s="7">
        <v>8133.1625358018991</v>
      </c>
      <c r="I3601" s="7">
        <v>5205.1625358018991</v>
      </c>
      <c r="J3601" s="32">
        <v>2928</v>
      </c>
      <c r="K3601" s="7">
        <v>7037</v>
      </c>
      <c r="L3601" s="7">
        <v>5121</v>
      </c>
      <c r="M3601" s="32">
        <v>1916</v>
      </c>
      <c r="N3601" s="8">
        <v>0.12630470961016282</v>
      </c>
      <c r="O3601" s="8">
        <v>8.6501954396194236E-2</v>
      </c>
      <c r="P3601" s="20">
        <v>0.1970628415300546</v>
      </c>
      <c r="Q3601" s="8">
        <v>0.12591190610848257</v>
      </c>
      <c r="R3601" s="8">
        <v>4.2858061607710551E-2</v>
      </c>
      <c r="S3601" s="20">
        <v>0.29192775525248793</v>
      </c>
    </row>
    <row r="3602" spans="1:19" ht="13.5" customHeight="1" x14ac:dyDescent="0.2">
      <c r="A3602" s="6">
        <v>43652</v>
      </c>
      <c r="B3602" s="19">
        <v>43288</v>
      </c>
      <c r="C3602" s="19">
        <v>41832</v>
      </c>
      <c r="D3602" s="16" t="s">
        <v>1</v>
      </c>
      <c r="E3602" s="7">
        <v>8438.2270613730452</v>
      </c>
      <c r="F3602" s="7">
        <v>5235.2270613730452</v>
      </c>
      <c r="G3602" s="32">
        <v>3203</v>
      </c>
      <c r="H3602" s="7">
        <v>8486.2459184351719</v>
      </c>
      <c r="I3602" s="7">
        <v>5574.2459184351719</v>
      </c>
      <c r="J3602" s="32">
        <v>2912</v>
      </c>
      <c r="K3602" s="7">
        <v>7642</v>
      </c>
      <c r="L3602" s="7">
        <v>4543</v>
      </c>
      <c r="M3602" s="32">
        <v>3099</v>
      </c>
      <c r="N3602" s="8">
        <v>-5.6584333666094278E-3</v>
      </c>
      <c r="O3602" s="8">
        <v>-6.0818783746321992E-2</v>
      </c>
      <c r="P3602" s="20">
        <v>9.9931318681318659E-2</v>
      </c>
      <c r="Q3602" s="8">
        <v>-6.893665879145483E-2</v>
      </c>
      <c r="R3602" s="8">
        <v>-6.513802475481334E-2</v>
      </c>
      <c r="S3602" s="20">
        <v>-7.5079410915391276E-2</v>
      </c>
    </row>
    <row r="3603" spans="1:19" ht="13.5" customHeight="1" x14ac:dyDescent="0.2">
      <c r="A3603" s="6">
        <v>43653</v>
      </c>
      <c r="B3603" s="19">
        <v>43289</v>
      </c>
      <c r="C3603" s="19">
        <v>41833</v>
      </c>
      <c r="D3603" s="16" t="s">
        <v>2</v>
      </c>
      <c r="E3603" s="7">
        <v>9021.9145048445716</v>
      </c>
      <c r="F3603" s="7">
        <v>5473.9145048445725</v>
      </c>
      <c r="G3603" s="32">
        <v>3548</v>
      </c>
      <c r="H3603" s="7">
        <v>8167.740331370278</v>
      </c>
      <c r="I3603" s="7">
        <v>5228.740331370278</v>
      </c>
      <c r="J3603" s="32">
        <v>2939</v>
      </c>
      <c r="K3603" s="7">
        <v>7899</v>
      </c>
      <c r="L3603" s="7">
        <v>4965</v>
      </c>
      <c r="M3603" s="32">
        <v>2934</v>
      </c>
      <c r="N3603" s="8">
        <v>0.10457900702274059</v>
      </c>
      <c r="O3603" s="8">
        <v>4.6889720647122379E-2</v>
      </c>
      <c r="P3603" s="20">
        <v>0.20721333787002383</v>
      </c>
      <c r="Q3603" s="8">
        <v>5.015882957101292E-2</v>
      </c>
      <c r="R3603" s="8">
        <v>-1.0499908741038899E-2</v>
      </c>
      <c r="S3603" s="20">
        <v>0.15985616214449161</v>
      </c>
    </row>
    <row r="3604" spans="1:19" ht="13.5" customHeight="1" x14ac:dyDescent="0.2">
      <c r="A3604" s="6">
        <v>43654</v>
      </c>
      <c r="B3604" s="19">
        <v>43290</v>
      </c>
      <c r="C3604" s="19">
        <v>41834</v>
      </c>
      <c r="D3604" s="16" t="s">
        <v>3</v>
      </c>
      <c r="E3604" s="7">
        <v>7747.8419308046796</v>
      </c>
      <c r="F3604" s="7">
        <v>5067.8419308046796</v>
      </c>
      <c r="G3604" s="32">
        <v>2680</v>
      </c>
      <c r="H3604" s="7">
        <v>7317.4126493364456</v>
      </c>
      <c r="I3604" s="7">
        <v>5162.4126493364456</v>
      </c>
      <c r="J3604" s="32">
        <v>2155</v>
      </c>
      <c r="K3604" s="7">
        <v>6562</v>
      </c>
      <c r="L3604" s="7">
        <v>4679</v>
      </c>
      <c r="M3604" s="32">
        <v>1883</v>
      </c>
      <c r="N3604" s="8">
        <v>5.8822606035108027E-2</v>
      </c>
      <c r="O3604" s="8">
        <v>-1.8319093213891358E-2</v>
      </c>
      <c r="P3604" s="20">
        <v>0.24361948955916479</v>
      </c>
      <c r="Q3604" s="8">
        <v>-4.7730339364573382E-3</v>
      </c>
      <c r="R3604" s="8">
        <v>-7.2787598815514665E-3</v>
      </c>
      <c r="S3604" s="20">
        <v>0</v>
      </c>
    </row>
    <row r="3605" spans="1:19" ht="13.5" customHeight="1" x14ac:dyDescent="0.2">
      <c r="A3605" s="6">
        <v>43655</v>
      </c>
      <c r="B3605" s="19">
        <v>43291</v>
      </c>
      <c r="C3605" s="19">
        <v>41835</v>
      </c>
      <c r="D3605" s="16" t="s">
        <v>4</v>
      </c>
      <c r="E3605" s="7">
        <v>7197.259254249846</v>
      </c>
      <c r="F3605" s="7">
        <v>4897.259254249846</v>
      </c>
      <c r="G3605" s="32">
        <v>2300</v>
      </c>
      <c r="H3605" s="7">
        <v>7408.7063712380332</v>
      </c>
      <c r="I3605" s="7">
        <v>4871.7063712380332</v>
      </c>
      <c r="J3605" s="32">
        <v>2537</v>
      </c>
      <c r="K3605" s="7">
        <v>7216</v>
      </c>
      <c r="L3605" s="7">
        <v>4784</v>
      </c>
      <c r="M3605" s="32">
        <v>2432</v>
      </c>
      <c r="N3605" s="8">
        <v>-2.8540355953242225E-2</v>
      </c>
      <c r="O3605" s="8">
        <v>5.2451607434047531E-3</v>
      </c>
      <c r="P3605" s="20">
        <v>-9.3417422152148211E-2</v>
      </c>
      <c r="Q3605" s="8">
        <v>7.0542801465096838E-2</v>
      </c>
      <c r="R3605" s="8">
        <v>0.10422982057493702</v>
      </c>
      <c r="S3605" s="20">
        <v>5.2447552447552059E-3</v>
      </c>
    </row>
    <row r="3606" spans="1:19" ht="13.5" customHeight="1" x14ac:dyDescent="0.2">
      <c r="A3606" s="6">
        <v>43656</v>
      </c>
      <c r="B3606" s="19">
        <v>43292</v>
      </c>
      <c r="C3606" s="19">
        <v>41836</v>
      </c>
      <c r="D3606" s="16" t="s">
        <v>5</v>
      </c>
      <c r="E3606" s="7">
        <v>8310.8997275837664</v>
      </c>
      <c r="F3606" s="7">
        <v>5181.8997275837664</v>
      </c>
      <c r="G3606" s="32">
        <v>3129</v>
      </c>
      <c r="H3606" s="7">
        <v>8199.8356629423051</v>
      </c>
      <c r="I3606" s="7">
        <v>5666.8356629423051</v>
      </c>
      <c r="J3606" s="32">
        <v>2533</v>
      </c>
      <c r="K3606" s="7">
        <v>6845</v>
      </c>
      <c r="L3606" s="7">
        <v>4993</v>
      </c>
      <c r="M3606" s="32">
        <v>1852</v>
      </c>
      <c r="N3606" s="8">
        <v>1.3544669577147284E-2</v>
      </c>
      <c r="O3606" s="8">
        <v>-8.5574377695426751E-2</v>
      </c>
      <c r="P3606" s="20">
        <v>0.23529411764705888</v>
      </c>
      <c r="Q3606" s="8">
        <v>-9.5459745460890755E-3</v>
      </c>
      <c r="R3606" s="8">
        <v>-8.8976841142094476E-2</v>
      </c>
      <c r="S3606" s="20">
        <v>0.15760266370699227</v>
      </c>
    </row>
    <row r="3607" spans="1:19" ht="13.5" customHeight="1" x14ac:dyDescent="0.2">
      <c r="A3607" s="6">
        <v>43657</v>
      </c>
      <c r="B3607" s="19">
        <v>43293</v>
      </c>
      <c r="C3607" s="19">
        <v>41837</v>
      </c>
      <c r="D3607" s="16" t="s">
        <v>6</v>
      </c>
      <c r="E3607" s="7">
        <v>7817.3771260393878</v>
      </c>
      <c r="F3607" s="7">
        <v>5087.3771260393878</v>
      </c>
      <c r="G3607" s="32">
        <v>2730</v>
      </c>
      <c r="H3607" s="7">
        <v>8191.931600280609</v>
      </c>
      <c r="I3607" s="7">
        <v>5504.931600280609</v>
      </c>
      <c r="J3607" s="32">
        <v>2687</v>
      </c>
      <c r="K3607" s="7">
        <v>7572</v>
      </c>
      <c r="L3607" s="7">
        <v>4464</v>
      </c>
      <c r="M3607" s="32">
        <v>3108</v>
      </c>
      <c r="N3607" s="8">
        <v>-4.5722363481207617E-2</v>
      </c>
      <c r="O3607" s="8">
        <v>-7.5850983183866738E-2</v>
      </c>
      <c r="P3607" s="20">
        <v>1.6002977298102072E-2</v>
      </c>
      <c r="Q3607" s="8">
        <v>-0.12567082809088603</v>
      </c>
      <c r="R3607" s="8">
        <v>-9.3159157568736606E-2</v>
      </c>
      <c r="S3607" s="20">
        <v>-0.18042629840888624</v>
      </c>
    </row>
    <row r="3608" spans="1:19" ht="13.5" customHeight="1" x14ac:dyDescent="0.2">
      <c r="A3608" s="6">
        <v>43658</v>
      </c>
      <c r="B3608" s="19">
        <v>43294</v>
      </c>
      <c r="C3608" s="19">
        <v>41838</v>
      </c>
      <c r="D3608" s="16" t="s">
        <v>7</v>
      </c>
      <c r="E3608" s="7">
        <v>9132.8716699233228</v>
      </c>
      <c r="F3608" s="7">
        <v>5765.8716699233237</v>
      </c>
      <c r="G3608" s="32">
        <v>3367</v>
      </c>
      <c r="H3608" s="7">
        <v>8749.1625436833601</v>
      </c>
      <c r="I3608" s="7">
        <v>5720.1625436833592</v>
      </c>
      <c r="J3608" s="32">
        <v>3029</v>
      </c>
      <c r="K3608" s="7">
        <v>7265</v>
      </c>
      <c r="L3608" s="7">
        <v>5400</v>
      </c>
      <c r="M3608" s="32">
        <v>1865</v>
      </c>
      <c r="N3608" s="8">
        <v>4.3856669061085096E-2</v>
      </c>
      <c r="O3608" s="8">
        <v>7.9908789113762868E-3</v>
      </c>
      <c r="P3608" s="20">
        <v>0.11158798283261806</v>
      </c>
      <c r="Q3608" s="8">
        <v>1.0720636335029177E-2</v>
      </c>
      <c r="R3608" s="8">
        <v>2.1412164733981109E-2</v>
      </c>
      <c r="S3608" s="20">
        <v>-7.0775582424064121E-3</v>
      </c>
    </row>
    <row r="3609" spans="1:19" ht="13.5" customHeight="1" x14ac:dyDescent="0.2">
      <c r="A3609" s="6">
        <v>43659</v>
      </c>
      <c r="B3609" s="19">
        <v>43295</v>
      </c>
      <c r="C3609" s="19">
        <v>41839</v>
      </c>
      <c r="D3609" s="16" t="s">
        <v>1</v>
      </c>
      <c r="E3609" s="7">
        <v>7971.8385372531047</v>
      </c>
      <c r="F3609" s="7">
        <v>5231.8385372531047</v>
      </c>
      <c r="G3609" s="32">
        <v>2740</v>
      </c>
      <c r="H3609" s="7">
        <v>8462.245927595799</v>
      </c>
      <c r="I3609" s="7">
        <v>5687.2459275957999</v>
      </c>
      <c r="J3609" s="32">
        <v>2775</v>
      </c>
      <c r="K3609" s="7">
        <v>7265</v>
      </c>
      <c r="L3609" s="7">
        <v>5400</v>
      </c>
      <c r="M3609" s="32">
        <v>1865</v>
      </c>
      <c r="N3609" s="8">
        <v>-5.7952391662767888E-2</v>
      </c>
      <c r="O3609" s="8">
        <v>-8.0075206196545068E-2</v>
      </c>
      <c r="P3609" s="20">
        <v>-1.2612612612612595E-2</v>
      </c>
      <c r="Q3609" s="8">
        <v>-7.8293613452063315E-2</v>
      </c>
      <c r="R3609" s="8">
        <v>8.2300069766881423E-2</v>
      </c>
      <c r="S3609" s="20">
        <v>-0.28178243774574052</v>
      </c>
    </row>
    <row r="3610" spans="1:19" ht="13.5" customHeight="1" x14ac:dyDescent="0.2">
      <c r="A3610" s="6">
        <v>43660</v>
      </c>
      <c r="B3610" s="19">
        <v>43296</v>
      </c>
      <c r="C3610" s="19">
        <v>41840</v>
      </c>
      <c r="D3610" s="16" t="s">
        <v>2</v>
      </c>
      <c r="E3610" s="7">
        <v>8909.1317645057388</v>
      </c>
      <c r="F3610" s="7">
        <v>5415.1317645057379</v>
      </c>
      <c r="G3610" s="32">
        <v>3494</v>
      </c>
      <c r="H3610" s="7">
        <v>7927.7403279401888</v>
      </c>
      <c r="I3610" s="7">
        <v>5126.7403279401888</v>
      </c>
      <c r="J3610" s="32">
        <v>2801</v>
      </c>
      <c r="K3610" s="7">
        <v>8119</v>
      </c>
      <c r="L3610" s="7">
        <v>5326</v>
      </c>
      <c r="M3610" s="32">
        <v>2793</v>
      </c>
      <c r="N3610" s="8">
        <v>0.12379207642646617</v>
      </c>
      <c r="O3610" s="8">
        <v>5.6252397843098656E-2</v>
      </c>
      <c r="P3610" s="20">
        <v>0.24741163870046412</v>
      </c>
      <c r="Q3610" s="8">
        <v>0.14175724266381384</v>
      </c>
      <c r="R3610" s="8">
        <v>0.24543048861677508</v>
      </c>
      <c r="S3610" s="20">
        <v>1.1287988422576056E-2</v>
      </c>
    </row>
    <row r="3611" spans="1:19" ht="13.5" customHeight="1" x14ac:dyDescent="0.2">
      <c r="A3611" s="6">
        <v>43661</v>
      </c>
      <c r="B3611" s="19">
        <v>43297</v>
      </c>
      <c r="C3611" s="19">
        <v>41841</v>
      </c>
      <c r="D3611" s="16" t="s">
        <v>3</v>
      </c>
      <c r="E3611" s="7">
        <v>7285.0346292343302</v>
      </c>
      <c r="F3611" s="7">
        <v>4623.0346292343302</v>
      </c>
      <c r="G3611" s="32">
        <v>2662</v>
      </c>
      <c r="H3611" s="7">
        <v>7024.4126378866622</v>
      </c>
      <c r="I3611" s="7">
        <v>4864.4126378866622</v>
      </c>
      <c r="J3611" s="32">
        <v>2160</v>
      </c>
      <c r="K3611" s="7">
        <v>6556</v>
      </c>
      <c r="L3611" s="7">
        <v>4831</v>
      </c>
      <c r="M3611" s="32">
        <v>1725</v>
      </c>
      <c r="N3611" s="8">
        <v>3.7102317984849753E-2</v>
      </c>
      <c r="O3611" s="8">
        <v>-4.9621203343719333E-2</v>
      </c>
      <c r="P3611" s="20">
        <v>0.2324074074074074</v>
      </c>
      <c r="Q3611" s="8">
        <v>0.13121655733452342</v>
      </c>
      <c r="R3611" s="8">
        <v>0.23083989063746801</v>
      </c>
      <c r="S3611" s="20">
        <v>-8.1967213114754189E-3</v>
      </c>
    </row>
    <row r="3612" spans="1:19" ht="13.5" customHeight="1" x14ac:dyDescent="0.2">
      <c r="A3612" s="6">
        <v>43662</v>
      </c>
      <c r="B3612" s="19">
        <v>43298</v>
      </c>
      <c r="C3612" s="19">
        <v>41842</v>
      </c>
      <c r="D3612" s="16" t="s">
        <v>4</v>
      </c>
      <c r="E3612" s="7">
        <v>6619.1793547281559</v>
      </c>
      <c r="F3612" s="7">
        <v>4404.1793547281559</v>
      </c>
      <c r="G3612" s="32">
        <v>2215</v>
      </c>
      <c r="H3612" s="7">
        <v>6985.7063745557371</v>
      </c>
      <c r="I3612" s="7">
        <v>4326.7063745557371</v>
      </c>
      <c r="J3612" s="32">
        <v>2659</v>
      </c>
      <c r="K3612" s="7">
        <v>6918</v>
      </c>
      <c r="L3612" s="7">
        <v>4584</v>
      </c>
      <c r="M3612" s="32">
        <v>2334</v>
      </c>
      <c r="N3612" s="8">
        <v>-5.2468139966860616E-2</v>
      </c>
      <c r="O3612" s="8">
        <v>1.7905763290991361E-2</v>
      </c>
      <c r="P3612" s="20">
        <v>-0.16698006769462204</v>
      </c>
      <c r="Q3612" s="8">
        <v>0.20809990047967797</v>
      </c>
      <c r="R3612" s="8">
        <v>0.27398882115364653</v>
      </c>
      <c r="S3612" s="20">
        <v>9.5450049455984232E-2</v>
      </c>
    </row>
    <row r="3613" spans="1:19" ht="13.5" customHeight="1" x14ac:dyDescent="0.2">
      <c r="A3613" s="6">
        <v>43663</v>
      </c>
      <c r="B3613" s="19">
        <v>43299</v>
      </c>
      <c r="C3613" s="19">
        <v>41843</v>
      </c>
      <c r="D3613" s="16" t="s">
        <v>5</v>
      </c>
      <c r="E3613" s="7">
        <v>8145.4498759039943</v>
      </c>
      <c r="F3613" s="7">
        <v>5256.4498759039943</v>
      </c>
      <c r="G3613" s="32">
        <v>2889</v>
      </c>
      <c r="H3613" s="7">
        <v>7807.8356563353564</v>
      </c>
      <c r="I3613" s="7">
        <v>5143.8356563353564</v>
      </c>
      <c r="J3613" s="32">
        <v>2664</v>
      </c>
      <c r="K3613" s="7">
        <v>6865</v>
      </c>
      <c r="L3613" s="7">
        <v>4908</v>
      </c>
      <c r="M3613" s="32">
        <v>1957</v>
      </c>
      <c r="N3613" s="8">
        <v>4.3240436201381183E-2</v>
      </c>
      <c r="O3613" s="8">
        <v>2.1893043847529992E-2</v>
      </c>
      <c r="P3613" s="20">
        <v>8.4459459459459429E-2</v>
      </c>
      <c r="Q3613" s="8">
        <v>3.316208471638693E-2</v>
      </c>
      <c r="R3613" s="8">
        <v>-1.4723547159513739E-2</v>
      </c>
      <c r="S3613" s="20">
        <v>0.13338564142801101</v>
      </c>
    </row>
    <row r="3614" spans="1:19" ht="13.5" customHeight="1" x14ac:dyDescent="0.2">
      <c r="A3614" s="6">
        <v>43664</v>
      </c>
      <c r="B3614" s="19">
        <v>43300</v>
      </c>
      <c r="C3614" s="19">
        <v>41844</v>
      </c>
      <c r="D3614" s="16" t="s">
        <v>6</v>
      </c>
      <c r="E3614" s="7">
        <v>7462.4379327039178</v>
      </c>
      <c r="F3614" s="7">
        <v>4917.4379327039178</v>
      </c>
      <c r="G3614" s="32">
        <v>2545</v>
      </c>
      <c r="H3614" s="7">
        <v>8092.9316130770203</v>
      </c>
      <c r="I3614" s="7">
        <v>5361.9316130770203</v>
      </c>
      <c r="J3614" s="32">
        <v>2731</v>
      </c>
      <c r="K3614" s="7">
        <v>7711</v>
      </c>
      <c r="L3614" s="7">
        <v>4808</v>
      </c>
      <c r="M3614" s="32">
        <v>2903</v>
      </c>
      <c r="N3614" s="8">
        <v>-7.7906710511962629E-2</v>
      </c>
      <c r="O3614" s="8">
        <v>-8.2898051010020901E-2</v>
      </c>
      <c r="P3614" s="20">
        <v>-6.8106920541926019E-2</v>
      </c>
      <c r="Q3614" s="8">
        <v>-0.18736383178657112</v>
      </c>
      <c r="R3614" s="8">
        <v>-0.12718531545901357</v>
      </c>
      <c r="S3614" s="20">
        <v>-0.28289659058889827</v>
      </c>
    </row>
    <row r="3615" spans="1:19" ht="13.5" customHeight="1" x14ac:dyDescent="0.2">
      <c r="A3615" s="6">
        <v>43665</v>
      </c>
      <c r="B3615" s="19">
        <v>43301</v>
      </c>
      <c r="C3615" s="19">
        <v>41845</v>
      </c>
      <c r="D3615" s="16" t="s">
        <v>7</v>
      </c>
      <c r="E3615" s="7">
        <v>8904.3598383623139</v>
      </c>
      <c r="F3615" s="7">
        <v>5667.359838362313</v>
      </c>
      <c r="G3615" s="32">
        <v>3237</v>
      </c>
      <c r="H3615" s="7">
        <v>8925.1625674849365</v>
      </c>
      <c r="I3615" s="7">
        <v>5943.1625674849365</v>
      </c>
      <c r="J3615" s="32">
        <v>2982</v>
      </c>
      <c r="K3615" s="7">
        <v>7459</v>
      </c>
      <c r="L3615" s="7">
        <v>5295</v>
      </c>
      <c r="M3615" s="32">
        <v>2164</v>
      </c>
      <c r="N3615" s="8">
        <v>-2.3307955418547799E-3</v>
      </c>
      <c r="O3615" s="8">
        <v>-4.6406728066222036E-2</v>
      </c>
      <c r="P3615" s="20">
        <v>8.5513078470824899E-2</v>
      </c>
      <c r="Q3615" s="8">
        <v>1.4857515199716564E-2</v>
      </c>
      <c r="R3615" s="8">
        <v>-7.9824673102400934E-2</v>
      </c>
      <c r="S3615" s="20">
        <v>0.23785850860420643</v>
      </c>
    </row>
    <row r="3616" spans="1:19" ht="13.5" customHeight="1" x14ac:dyDescent="0.2">
      <c r="A3616" s="6">
        <v>43666</v>
      </c>
      <c r="B3616" s="19">
        <v>43302</v>
      </c>
      <c r="C3616" s="19">
        <v>41846</v>
      </c>
      <c r="D3616" s="16" t="s">
        <v>1</v>
      </c>
      <c r="E3616" s="7">
        <v>8019.3736914428573</v>
      </c>
      <c r="F3616" s="7">
        <v>5127.3736914428573</v>
      </c>
      <c r="G3616" s="32">
        <v>2892</v>
      </c>
      <c r="H3616" s="7">
        <v>8843.2459342385118</v>
      </c>
      <c r="I3616" s="7">
        <v>5711.2459342385118</v>
      </c>
      <c r="J3616" s="32">
        <v>3132</v>
      </c>
      <c r="K3616" s="7">
        <v>8163</v>
      </c>
      <c r="L3616" s="7">
        <v>5003</v>
      </c>
      <c r="M3616" s="32">
        <v>3160</v>
      </c>
      <c r="N3616" s="8">
        <v>-9.3164008885680438E-2</v>
      </c>
      <c r="O3616" s="8">
        <v>-0.10223202599197878</v>
      </c>
      <c r="P3616" s="20">
        <v>-7.6628352490421436E-2</v>
      </c>
      <c r="Q3616" s="8">
        <v>-0.14386957495005259</v>
      </c>
      <c r="R3616" s="8">
        <v>-0.11991526065175806</v>
      </c>
      <c r="S3616" s="20">
        <v>-0.18328155888167186</v>
      </c>
    </row>
    <row r="3617" spans="1:19" ht="13.5" customHeight="1" x14ac:dyDescent="0.2">
      <c r="A3617" s="6">
        <v>43667</v>
      </c>
      <c r="B3617" s="19">
        <v>43303</v>
      </c>
      <c r="C3617" s="19">
        <v>41847</v>
      </c>
      <c r="D3617" s="16" t="s">
        <v>2</v>
      </c>
      <c r="E3617" s="7">
        <v>8550.1228553553992</v>
      </c>
      <c r="F3617" s="7">
        <v>5424.1228553553992</v>
      </c>
      <c r="G3617" s="32">
        <v>3126</v>
      </c>
      <c r="H3617" s="7">
        <v>7863.7403499300599</v>
      </c>
      <c r="I3617" s="7">
        <v>5211.7403499300599</v>
      </c>
      <c r="J3617" s="32">
        <v>2652</v>
      </c>
      <c r="K3617" s="7">
        <v>7905</v>
      </c>
      <c r="L3617" s="7">
        <v>5297</v>
      </c>
      <c r="M3617" s="32">
        <v>2608</v>
      </c>
      <c r="N3617" s="8">
        <v>8.7284482305096001E-2</v>
      </c>
      <c r="O3617" s="8">
        <v>4.0750784030940679E-2</v>
      </c>
      <c r="P3617" s="20">
        <v>0.17873303167420818</v>
      </c>
      <c r="Q3617" s="8">
        <v>1.8114176631983669E-2</v>
      </c>
      <c r="R3617" s="8">
        <v>1.9763650189020376E-2</v>
      </c>
      <c r="S3617" s="20">
        <v>1.5264696329977179E-2</v>
      </c>
    </row>
    <row r="3618" spans="1:19" ht="13.5" customHeight="1" x14ac:dyDescent="0.2">
      <c r="A3618" s="6">
        <v>43668</v>
      </c>
      <c r="B3618" s="19">
        <v>43304</v>
      </c>
      <c r="C3618" s="19">
        <v>41848</v>
      </c>
      <c r="D3618" s="16" t="s">
        <v>3</v>
      </c>
      <c r="E3618" s="7">
        <v>8084.0550048559344</v>
      </c>
      <c r="F3618" s="7">
        <v>5244.0550048559344</v>
      </c>
      <c r="G3618" s="32">
        <v>2840</v>
      </c>
      <c r="H3618" s="7">
        <v>7827.4126602517308</v>
      </c>
      <c r="I3618" s="7">
        <v>5225.4126602517308</v>
      </c>
      <c r="J3618" s="32">
        <v>2602</v>
      </c>
      <c r="K3618" s="7">
        <v>6658</v>
      </c>
      <c r="L3618" s="7">
        <v>4863</v>
      </c>
      <c r="M3618" s="32">
        <v>1795</v>
      </c>
      <c r="N3618" s="8">
        <v>3.2787634400247567E-2</v>
      </c>
      <c r="O3618" s="8">
        <v>3.5676310784047427E-3</v>
      </c>
      <c r="P3618" s="20">
        <v>9.1468101460415063E-2</v>
      </c>
      <c r="Q3618" s="8">
        <v>2.3626788414052857E-3</v>
      </c>
      <c r="R3618" s="8">
        <v>-8.9099356460668022E-2</v>
      </c>
      <c r="S3618" s="20">
        <v>0.2305025996533796</v>
      </c>
    </row>
    <row r="3619" spans="1:19" ht="13.5" customHeight="1" x14ac:dyDescent="0.2">
      <c r="A3619" s="6">
        <v>43669</v>
      </c>
      <c r="B3619" s="19">
        <v>43305</v>
      </c>
      <c r="C3619" s="19">
        <v>41849</v>
      </c>
      <c r="D3619" s="16" t="s">
        <v>4</v>
      </c>
      <c r="E3619" s="7">
        <v>6890.3570138715068</v>
      </c>
      <c r="F3619" s="7">
        <v>5066.3570138715068</v>
      </c>
      <c r="G3619" s="32">
        <v>1824</v>
      </c>
      <c r="H3619" s="7">
        <v>6799.7063964886484</v>
      </c>
      <c r="I3619" s="7">
        <v>4647.7063964886484</v>
      </c>
      <c r="J3619" s="32">
        <v>2152</v>
      </c>
      <c r="K3619" s="7">
        <v>7372</v>
      </c>
      <c r="L3619" s="7">
        <v>5101</v>
      </c>
      <c r="M3619" s="32">
        <v>2271</v>
      </c>
      <c r="N3619" s="8">
        <v>1.3331548760645129E-2</v>
      </c>
      <c r="O3619" s="8">
        <v>9.0076821052885281E-2</v>
      </c>
      <c r="P3619" s="20">
        <v>-0.15241635687732347</v>
      </c>
      <c r="Q3619" s="8">
        <v>-2.6235583115954419E-2</v>
      </c>
      <c r="R3619" s="8">
        <v>6.6276602168700016E-3</v>
      </c>
      <c r="S3619" s="20">
        <v>-0.10719530102790009</v>
      </c>
    </row>
    <row r="3620" spans="1:19" ht="13.5" customHeight="1" x14ac:dyDescent="0.2">
      <c r="A3620" s="6">
        <v>43670</v>
      </c>
      <c r="B3620" s="19">
        <v>43306</v>
      </c>
      <c r="C3620" s="19">
        <v>41850</v>
      </c>
      <c r="D3620" s="16" t="s">
        <v>5</v>
      </c>
      <c r="E3620" s="7">
        <v>8307.0947410537283</v>
      </c>
      <c r="F3620" s="7">
        <v>5423.0947410537283</v>
      </c>
      <c r="G3620" s="32">
        <v>2884</v>
      </c>
      <c r="H3620" s="7">
        <v>7819.8356588971237</v>
      </c>
      <c r="I3620" s="7">
        <v>5390.8356588971237</v>
      </c>
      <c r="J3620" s="32">
        <v>2429</v>
      </c>
      <c r="K3620" s="7">
        <v>7181</v>
      </c>
      <c r="L3620" s="7">
        <v>5312</v>
      </c>
      <c r="M3620" s="32">
        <v>1869</v>
      </c>
      <c r="N3620" s="8">
        <v>6.2310655033040119E-2</v>
      </c>
      <c r="O3620" s="8">
        <v>5.984059651932272E-3</v>
      </c>
      <c r="P3620" s="20">
        <v>0.18731988472622474</v>
      </c>
      <c r="Q3620" s="8">
        <v>-1.364346461010113E-2</v>
      </c>
      <c r="R3620" s="8">
        <v>-9.5849492988708151E-2</v>
      </c>
      <c r="S3620" s="20">
        <v>0.18976897689768979</v>
      </c>
    </row>
    <row r="3621" spans="1:19" ht="13.5" customHeight="1" x14ac:dyDescent="0.2">
      <c r="A3621" s="6">
        <v>43671</v>
      </c>
      <c r="B3621" s="19">
        <v>43307</v>
      </c>
      <c r="C3621" s="19">
        <v>41851</v>
      </c>
      <c r="D3621" s="16" t="s">
        <v>6</v>
      </c>
      <c r="E3621" s="7">
        <v>8259.6744606534812</v>
      </c>
      <c r="F3621" s="7">
        <v>5168.6744606534812</v>
      </c>
      <c r="G3621" s="32">
        <v>3091</v>
      </c>
      <c r="H3621" s="7">
        <v>8426.9316098725176</v>
      </c>
      <c r="I3621" s="7">
        <v>5440.9316098725185</v>
      </c>
      <c r="J3621" s="32">
        <v>2986</v>
      </c>
      <c r="K3621" s="7">
        <v>8108</v>
      </c>
      <c r="L3621" s="7">
        <v>5102</v>
      </c>
      <c r="M3621" s="32">
        <v>3006</v>
      </c>
      <c r="N3621" s="8">
        <v>-1.9847930060698182E-2</v>
      </c>
      <c r="O3621" s="8">
        <v>-5.003870085869655E-2</v>
      </c>
      <c r="P3621" s="20">
        <v>3.5164099129269877E-2</v>
      </c>
      <c r="Q3621" s="8">
        <v>-5.0175430007649346E-2</v>
      </c>
      <c r="R3621" s="8">
        <v>-1.9970712807455215E-2</v>
      </c>
      <c r="S3621" s="20">
        <v>-9.6727060198714243E-2</v>
      </c>
    </row>
    <row r="3622" spans="1:19" ht="13.5" customHeight="1" x14ac:dyDescent="0.2">
      <c r="A3622" s="6">
        <v>43672</v>
      </c>
      <c r="B3622" s="19">
        <v>43308</v>
      </c>
      <c r="C3622" s="19">
        <v>41852</v>
      </c>
      <c r="D3622" s="16" t="s">
        <v>7</v>
      </c>
      <c r="E3622" s="7">
        <v>9059.853066953885</v>
      </c>
      <c r="F3622" s="7">
        <v>5826.8530669538859</v>
      </c>
      <c r="G3622" s="32">
        <v>3233</v>
      </c>
      <c r="H3622" s="7">
        <v>9162.1625605515601</v>
      </c>
      <c r="I3622" s="7">
        <v>5602.1625605515601</v>
      </c>
      <c r="J3622" s="32">
        <v>3560</v>
      </c>
      <c r="K3622" s="7">
        <v>7564</v>
      </c>
      <c r="L3622" s="7">
        <v>5353</v>
      </c>
      <c r="M3622" s="32">
        <v>2211</v>
      </c>
      <c r="N3622" s="8">
        <v>-1.1166522414498226E-2</v>
      </c>
      <c r="O3622" s="8">
        <v>4.0107816218064807E-2</v>
      </c>
      <c r="P3622" s="20">
        <v>-9.185393258426966E-2</v>
      </c>
      <c r="Q3622" s="8">
        <v>5.3226350494522734E-2</v>
      </c>
      <c r="R3622" s="8">
        <v>-2.1847730912558982E-2</v>
      </c>
      <c r="S3622" s="20">
        <v>0.22230623818525519</v>
      </c>
    </row>
    <row r="3623" spans="1:19" ht="13.5" customHeight="1" x14ac:dyDescent="0.2">
      <c r="A3623" s="6">
        <v>43673</v>
      </c>
      <c r="B3623" s="19">
        <v>43309</v>
      </c>
      <c r="C3623" s="19">
        <v>41853</v>
      </c>
      <c r="D3623" s="16" t="s">
        <v>1</v>
      </c>
      <c r="E3623" s="7">
        <v>8483.7167728149434</v>
      </c>
      <c r="F3623" s="7">
        <v>5164.7167728149443</v>
      </c>
      <c r="G3623" s="32">
        <v>3319</v>
      </c>
      <c r="H3623" s="7">
        <v>8240.2459295551271</v>
      </c>
      <c r="I3623" s="7">
        <v>4835.2459295551271</v>
      </c>
      <c r="J3623" s="32">
        <v>3405</v>
      </c>
      <c r="K3623" s="7">
        <v>9158</v>
      </c>
      <c r="L3623" s="7">
        <v>5537</v>
      </c>
      <c r="M3623" s="32">
        <v>3621</v>
      </c>
      <c r="N3623" s="8">
        <v>2.9546550593419152E-2</v>
      </c>
      <c r="O3623" s="8">
        <v>6.8139417944793168E-2</v>
      </c>
      <c r="P3623" s="20">
        <v>-2.525697503671076E-2</v>
      </c>
      <c r="Q3623" s="8">
        <v>-9.4007179323478907E-2</v>
      </c>
      <c r="R3623" s="8">
        <v>-8.6537535759649065E-2</v>
      </c>
      <c r="S3623" s="20">
        <v>-0.10539083557951479</v>
      </c>
    </row>
    <row r="3624" spans="1:19" ht="13.5" customHeight="1" x14ac:dyDescent="0.2">
      <c r="A3624" s="6">
        <v>43674</v>
      </c>
      <c r="B3624" s="19">
        <v>43310</v>
      </c>
      <c r="C3624" s="19">
        <v>41854</v>
      </c>
      <c r="D3624" s="16" t="s">
        <v>2</v>
      </c>
      <c r="E3624" s="7">
        <v>8676.8181179590429</v>
      </c>
      <c r="F3624" s="7">
        <v>5435.8181179590438</v>
      </c>
      <c r="G3624" s="32">
        <v>3241</v>
      </c>
      <c r="H3624" s="7">
        <v>8338.7403483442577</v>
      </c>
      <c r="I3624" s="7">
        <v>5117.7403483442586</v>
      </c>
      <c r="J3624" s="32">
        <v>3221</v>
      </c>
      <c r="K3624" s="7">
        <v>8768</v>
      </c>
      <c r="L3624" s="7">
        <v>5566</v>
      </c>
      <c r="M3624" s="32">
        <v>3202</v>
      </c>
      <c r="N3624" s="8">
        <v>4.0543026343530908E-2</v>
      </c>
      <c r="O3624" s="8">
        <v>6.2151994428105928E-2</v>
      </c>
      <c r="P3624" s="20">
        <v>6.2092517851599638E-3</v>
      </c>
      <c r="Q3624" s="8">
        <v>-3.3654291351036592E-2</v>
      </c>
      <c r="R3624" s="8">
        <v>-2.7581732028793549E-2</v>
      </c>
      <c r="S3624" s="20">
        <v>-4.3670699321333717E-2</v>
      </c>
    </row>
    <row r="3625" spans="1:19" ht="13.5" customHeight="1" x14ac:dyDescent="0.2">
      <c r="A3625" s="6">
        <v>43675</v>
      </c>
      <c r="B3625" s="19">
        <v>43311</v>
      </c>
      <c r="C3625" s="19">
        <v>41855</v>
      </c>
      <c r="D3625" s="16" t="s">
        <v>3</v>
      </c>
      <c r="E3625" s="7">
        <v>7946.9911611259067</v>
      </c>
      <c r="F3625" s="7">
        <v>5330.9911611259067</v>
      </c>
      <c r="G3625" s="32">
        <v>2616</v>
      </c>
      <c r="H3625" s="7">
        <v>8264.4126635165776</v>
      </c>
      <c r="I3625" s="7">
        <v>5689.4126635165776</v>
      </c>
      <c r="J3625" s="32">
        <v>2575</v>
      </c>
      <c r="K3625" s="7">
        <v>7398</v>
      </c>
      <c r="L3625" s="7">
        <v>5375</v>
      </c>
      <c r="M3625" s="32">
        <v>2023</v>
      </c>
      <c r="N3625" s="8">
        <v>-3.840823483947442E-2</v>
      </c>
      <c r="O3625" s="8">
        <v>-6.2997979508333524E-2</v>
      </c>
      <c r="P3625" s="20">
        <v>1.5922330097087434E-2</v>
      </c>
      <c r="Q3625" s="8">
        <v>2.3437367820464461E-2</v>
      </c>
      <c r="R3625" s="8">
        <v>-3.7379710883729378E-2</v>
      </c>
      <c r="S3625" s="20">
        <v>0.17467444993264492</v>
      </c>
    </row>
    <row r="3626" spans="1:19" ht="13.5" customHeight="1" x14ac:dyDescent="0.2">
      <c r="A3626" s="6">
        <v>43676</v>
      </c>
      <c r="B3626" s="19">
        <v>43312</v>
      </c>
      <c r="C3626" s="19">
        <v>41856</v>
      </c>
      <c r="D3626" s="16" t="s">
        <v>4</v>
      </c>
      <c r="E3626" s="7">
        <v>7029.9487172107647</v>
      </c>
      <c r="F3626" s="7">
        <v>5581.9487172107647</v>
      </c>
      <c r="G3626" s="32">
        <v>1448</v>
      </c>
      <c r="H3626" s="7">
        <v>7814.7063929663464</v>
      </c>
      <c r="I3626" s="7">
        <v>5271.7063929663464</v>
      </c>
      <c r="J3626" s="32">
        <v>2543</v>
      </c>
      <c r="K3626" s="7">
        <v>8051</v>
      </c>
      <c r="L3626" s="7">
        <v>5387</v>
      </c>
      <c r="M3626" s="32">
        <v>2664</v>
      </c>
      <c r="N3626" s="8">
        <v>-0.10042062187543033</v>
      </c>
      <c r="O3626" s="8">
        <v>5.8850455833115545E-2</v>
      </c>
      <c r="P3626" s="20">
        <v>-0.43059378686590644</v>
      </c>
      <c r="Q3626" s="8">
        <v>-5.840494010035302E-2</v>
      </c>
      <c r="R3626" s="8">
        <v>3.7151378151387027E-2</v>
      </c>
      <c r="S3626" s="20">
        <v>-0.30518234165067182</v>
      </c>
    </row>
    <row r="3627" spans="1:19" ht="13.5" customHeight="1" x14ac:dyDescent="0.2">
      <c r="A3627" s="6">
        <v>43677</v>
      </c>
      <c r="B3627" s="19">
        <v>43313</v>
      </c>
      <c r="C3627" s="19">
        <v>41857</v>
      </c>
      <c r="D3627" s="16" t="s">
        <v>5</v>
      </c>
      <c r="E3627" s="7">
        <v>8077.235248010029</v>
      </c>
      <c r="F3627" s="7">
        <v>5177.235248010029</v>
      </c>
      <c r="G3627" s="32">
        <v>2900</v>
      </c>
      <c r="H3627" s="7">
        <v>8375.4444534717513</v>
      </c>
      <c r="I3627" s="7">
        <v>5564.4444534717513</v>
      </c>
      <c r="J3627" s="32">
        <v>2811</v>
      </c>
      <c r="K3627" s="7">
        <v>7646</v>
      </c>
      <c r="L3627" s="7">
        <v>5778</v>
      </c>
      <c r="M3627" s="32">
        <v>1868</v>
      </c>
      <c r="N3627" s="8">
        <v>-3.5605179775039852E-2</v>
      </c>
      <c r="O3627" s="8">
        <v>-6.9586318760022081E-2</v>
      </c>
      <c r="P3627" s="20">
        <v>3.1661330487370964E-2</v>
      </c>
      <c r="Q3627" s="8">
        <v>-4.8057130464345454E-2</v>
      </c>
      <c r="R3627" s="8">
        <v>-0.15666472584948221</v>
      </c>
      <c r="S3627" s="20">
        <v>0.23614663256606994</v>
      </c>
    </row>
    <row r="3628" spans="1:19" ht="13.5" customHeight="1" x14ac:dyDescent="0.2">
      <c r="A3628" s="6">
        <v>43678</v>
      </c>
      <c r="B3628" s="19">
        <v>43314</v>
      </c>
      <c r="C3628" s="19">
        <v>41858</v>
      </c>
      <c r="D3628" s="16" t="s">
        <v>6</v>
      </c>
      <c r="E3628" s="7">
        <v>8578.8051206254677</v>
      </c>
      <c r="F3628" s="7">
        <v>5294.8051206254668</v>
      </c>
      <c r="G3628" s="32">
        <v>3284</v>
      </c>
      <c r="H3628" s="7">
        <v>8633.9494572602889</v>
      </c>
      <c r="I3628" s="7">
        <v>5756.9494572602898</v>
      </c>
      <c r="J3628" s="32">
        <v>2877</v>
      </c>
      <c r="K3628" s="7">
        <v>8858</v>
      </c>
      <c r="L3628" s="7">
        <v>5583</v>
      </c>
      <c r="M3628" s="32">
        <v>3275</v>
      </c>
      <c r="N3628" s="8">
        <v>-6.3869190927970942E-3</v>
      </c>
      <c r="O3628" s="8">
        <v>-8.0275906548388565E-2</v>
      </c>
      <c r="P3628" s="20">
        <v>0.14146680570038228</v>
      </c>
      <c r="Q3628" s="8">
        <v>-2.2581164335710668E-2</v>
      </c>
      <c r="R3628" s="8">
        <v>6.8083515165366926E-3</v>
      </c>
      <c r="S3628" s="20">
        <v>-6.6515065378055738E-2</v>
      </c>
    </row>
    <row r="3629" spans="1:19" ht="13.5" customHeight="1" x14ac:dyDescent="0.2">
      <c r="A3629" s="6">
        <v>43679</v>
      </c>
      <c r="B3629" s="19">
        <v>43315</v>
      </c>
      <c r="C3629" s="19">
        <v>41859</v>
      </c>
      <c r="D3629" s="16" t="s">
        <v>7</v>
      </c>
      <c r="E3629" s="7">
        <v>9290.2790539254165</v>
      </c>
      <c r="F3629" s="7">
        <v>5913.2790539254156</v>
      </c>
      <c r="G3629" s="32">
        <v>3377</v>
      </c>
      <c r="H3629" s="7">
        <v>9181.2607464224275</v>
      </c>
      <c r="I3629" s="7">
        <v>5709.2607464224275</v>
      </c>
      <c r="J3629" s="32">
        <v>3472</v>
      </c>
      <c r="K3629" s="7">
        <v>8195</v>
      </c>
      <c r="L3629" s="7">
        <v>6093</v>
      </c>
      <c r="M3629" s="32">
        <v>2102</v>
      </c>
      <c r="N3629" s="8">
        <v>1.1874001895161301E-2</v>
      </c>
      <c r="O3629" s="8">
        <v>3.5734627750332093E-2</v>
      </c>
      <c r="P3629" s="20">
        <v>-2.7361751152073732E-2</v>
      </c>
      <c r="Q3629" s="8">
        <v>4.3851579092743398E-2</v>
      </c>
      <c r="R3629" s="8">
        <v>-2.6941080479609081E-2</v>
      </c>
      <c r="S3629" s="20">
        <v>0.1962451292950762</v>
      </c>
    </row>
    <row r="3630" spans="1:19" ht="13.5" customHeight="1" x14ac:dyDescent="0.2">
      <c r="A3630" s="6">
        <v>43680</v>
      </c>
      <c r="B3630" s="19">
        <v>43316</v>
      </c>
      <c r="C3630" s="19">
        <v>41860</v>
      </c>
      <c r="D3630" s="16" t="s">
        <v>1</v>
      </c>
      <c r="E3630" s="7">
        <v>8731.9137163024097</v>
      </c>
      <c r="F3630" s="7">
        <v>5369.9137163024088</v>
      </c>
      <c r="G3630" s="32">
        <v>3362</v>
      </c>
      <c r="H3630" s="7">
        <v>9003.2138032233161</v>
      </c>
      <c r="I3630" s="7">
        <v>5710.2138032233152</v>
      </c>
      <c r="J3630" s="32">
        <v>3293</v>
      </c>
      <c r="K3630" s="7">
        <v>9503</v>
      </c>
      <c r="L3630" s="7">
        <v>5941</v>
      </c>
      <c r="M3630" s="32">
        <v>3562</v>
      </c>
      <c r="N3630" s="8">
        <v>-3.0133693684334828E-2</v>
      </c>
      <c r="O3630" s="8">
        <v>-5.9594981667553837E-2</v>
      </c>
      <c r="P3630" s="20">
        <v>2.0953537807470335E-2</v>
      </c>
      <c r="Q3630" s="8">
        <v>-3.5467390223968831E-2</v>
      </c>
      <c r="R3630" s="8">
        <v>-1.1247704602760256E-2</v>
      </c>
      <c r="S3630" s="20">
        <v>-7.1783545002760851E-2</v>
      </c>
    </row>
    <row r="3631" spans="1:19" ht="13.5" customHeight="1" x14ac:dyDescent="0.2">
      <c r="A3631" s="6">
        <v>43681</v>
      </c>
      <c r="B3631" s="19">
        <v>43317</v>
      </c>
      <c r="C3631" s="19">
        <v>41861</v>
      </c>
      <c r="D3631" s="16" t="s">
        <v>2</v>
      </c>
      <c r="E3631" s="7">
        <v>8644.3785737982162</v>
      </c>
      <c r="F3631" s="7">
        <v>5628.3785737982162</v>
      </c>
      <c r="G3631" s="32">
        <v>3016</v>
      </c>
      <c r="H3631" s="7">
        <v>8662.4433269394249</v>
      </c>
      <c r="I3631" s="7">
        <v>5677.4433269394258</v>
      </c>
      <c r="J3631" s="32">
        <v>2985</v>
      </c>
      <c r="K3631" s="7">
        <v>8768</v>
      </c>
      <c r="L3631" s="7">
        <v>6050</v>
      </c>
      <c r="M3631" s="32">
        <v>2718</v>
      </c>
      <c r="N3631" s="8">
        <v>-2.0854108314947162E-3</v>
      </c>
      <c r="O3631" s="8">
        <v>-8.6420507111709677E-3</v>
      </c>
      <c r="P3631" s="20">
        <v>1.038525963149084E-2</v>
      </c>
      <c r="Q3631" s="8">
        <v>-3.0355740460099145E-2</v>
      </c>
      <c r="R3631" s="8">
        <v>-2.8249555628760969E-2</v>
      </c>
      <c r="S3631" s="20">
        <v>-3.4261927633685518E-2</v>
      </c>
    </row>
    <row r="3632" spans="1:19" ht="13.5" customHeight="1" x14ac:dyDescent="0.2">
      <c r="A3632" s="6">
        <v>43682</v>
      </c>
      <c r="B3632" s="19">
        <v>43318</v>
      </c>
      <c r="C3632" s="19">
        <v>41862</v>
      </c>
      <c r="D3632" s="16" t="s">
        <v>3</v>
      </c>
      <c r="E3632" s="7">
        <v>8443.8510388296072</v>
      </c>
      <c r="F3632" s="7">
        <v>5686.8510388296072</v>
      </c>
      <c r="G3632" s="32">
        <v>2757</v>
      </c>
      <c r="H3632" s="7">
        <v>7844.1740205632568</v>
      </c>
      <c r="I3632" s="7">
        <v>5860.1740205632568</v>
      </c>
      <c r="J3632" s="32">
        <v>1984</v>
      </c>
      <c r="K3632" s="7">
        <v>7240</v>
      </c>
      <c r="L3632" s="7">
        <v>5315</v>
      </c>
      <c r="M3632" s="32">
        <v>1925</v>
      </c>
      <c r="N3632" s="8">
        <v>7.6448714255231476E-2</v>
      </c>
      <c r="O3632" s="8">
        <v>-2.9576422325593432E-2</v>
      </c>
      <c r="P3632" s="20">
        <v>0.389616935483871</v>
      </c>
      <c r="Q3632" s="8">
        <v>6.1852494822636661E-2</v>
      </c>
      <c r="R3632" s="8">
        <v>-9.7769390859120398E-3</v>
      </c>
      <c r="S3632" s="20">
        <v>0.24807605251244902</v>
      </c>
    </row>
    <row r="3633" spans="1:19" ht="13.5" customHeight="1" x14ac:dyDescent="0.2">
      <c r="A3633" s="6">
        <v>43683</v>
      </c>
      <c r="B3633" s="19">
        <v>43319</v>
      </c>
      <c r="C3633" s="19">
        <v>41863</v>
      </c>
      <c r="D3633" s="16" t="s">
        <v>4</v>
      </c>
      <c r="E3633" s="7">
        <v>7181.6178956930898</v>
      </c>
      <c r="F3633" s="7">
        <v>5355.6178956930898</v>
      </c>
      <c r="G3633" s="32">
        <v>1826</v>
      </c>
      <c r="H3633" s="7">
        <v>8388.1005089120481</v>
      </c>
      <c r="I3633" s="7">
        <v>5868.100508912049</v>
      </c>
      <c r="J3633" s="32">
        <v>2520</v>
      </c>
      <c r="K3633" s="7">
        <v>8882</v>
      </c>
      <c r="L3633" s="7">
        <v>5936</v>
      </c>
      <c r="M3633" s="32">
        <v>2946</v>
      </c>
      <c r="N3633" s="8">
        <v>-0.14383263671401114</v>
      </c>
      <c r="O3633" s="8">
        <v>-8.7333646116087738E-2</v>
      </c>
      <c r="P3633" s="20">
        <v>-0.27539682539682542</v>
      </c>
      <c r="Q3633" s="8">
        <v>-0.10643052187469326</v>
      </c>
      <c r="R3633" s="8">
        <v>-0.1317091608798493</v>
      </c>
      <c r="S3633" s="20">
        <v>-2.3006955591225231E-2</v>
      </c>
    </row>
    <row r="3634" spans="1:19" ht="13.5" customHeight="1" x14ac:dyDescent="0.2">
      <c r="A3634" s="6">
        <v>43684</v>
      </c>
      <c r="B3634" s="19">
        <v>43320</v>
      </c>
      <c r="C3634" s="19">
        <v>41864</v>
      </c>
      <c r="D3634" s="16" t="s">
        <v>5</v>
      </c>
      <c r="E3634" s="7">
        <v>8156.1813224960715</v>
      </c>
      <c r="F3634" s="7">
        <v>5816.1813224960715</v>
      </c>
      <c r="G3634" s="32">
        <v>2340</v>
      </c>
      <c r="H3634" s="7">
        <v>7286.4444530868259</v>
      </c>
      <c r="I3634" s="7">
        <v>4687.4444530868259</v>
      </c>
      <c r="J3634" s="32">
        <v>2599</v>
      </c>
      <c r="K3634" s="7">
        <v>7777</v>
      </c>
      <c r="L3634" s="7">
        <v>5790</v>
      </c>
      <c r="M3634" s="32">
        <v>1987</v>
      </c>
      <c r="N3634" s="8">
        <v>0.11936368622707216</v>
      </c>
      <c r="O3634" s="8">
        <v>0.24080005228988632</v>
      </c>
      <c r="P3634" s="20">
        <v>-9.9653712966525587E-2</v>
      </c>
      <c r="Q3634" s="8">
        <v>-0.13909844601054766</v>
      </c>
      <c r="R3634" s="8">
        <v>-0.13936352138264696</v>
      </c>
      <c r="S3634" s="20">
        <v>-0.1384388807069219</v>
      </c>
    </row>
    <row r="3635" spans="1:19" ht="13.5" customHeight="1" x14ac:dyDescent="0.2">
      <c r="A3635" s="6">
        <v>43685</v>
      </c>
      <c r="B3635" s="19">
        <v>43321</v>
      </c>
      <c r="C3635" s="19">
        <v>41865</v>
      </c>
      <c r="D3635" s="16" t="s">
        <v>6</v>
      </c>
      <c r="E3635" s="7">
        <v>8641.6452637362927</v>
      </c>
      <c r="F3635" s="7">
        <v>5766.6452637362927</v>
      </c>
      <c r="G3635" s="32">
        <v>2875</v>
      </c>
      <c r="H3635" s="7">
        <v>8762.9494596613404</v>
      </c>
      <c r="I3635" s="7">
        <v>5828.9494596613404</v>
      </c>
      <c r="J3635" s="32">
        <v>2934</v>
      </c>
      <c r="K3635" s="7">
        <v>8503</v>
      </c>
      <c r="L3635" s="7">
        <v>5475</v>
      </c>
      <c r="M3635" s="32">
        <v>3028</v>
      </c>
      <c r="N3635" s="8">
        <v>-1.3842850113817251E-2</v>
      </c>
      <c r="O3635" s="8">
        <v>-1.0688752125270207E-2</v>
      </c>
      <c r="P3635" s="20">
        <v>-2.0109066121336006E-2</v>
      </c>
      <c r="Q3635" s="8">
        <v>-0.13253912229107678</v>
      </c>
      <c r="R3635" s="8">
        <v>-0.10260733524178456</v>
      </c>
      <c r="S3635" s="20">
        <v>-0.1869343891402715</v>
      </c>
    </row>
    <row r="3636" spans="1:19" ht="13.5" customHeight="1" x14ac:dyDescent="0.2">
      <c r="A3636" s="6">
        <v>43686</v>
      </c>
      <c r="B3636" s="19">
        <v>43322</v>
      </c>
      <c r="C3636" s="19">
        <v>41866</v>
      </c>
      <c r="D3636" s="16" t="s">
        <v>7</v>
      </c>
      <c r="E3636" s="7">
        <v>9908.3558918296949</v>
      </c>
      <c r="F3636" s="7">
        <v>6734.355891829694</v>
      </c>
      <c r="G3636" s="32">
        <v>3174</v>
      </c>
      <c r="H3636" s="7">
        <v>10544.26075073504</v>
      </c>
      <c r="I3636" s="7">
        <v>6899.2607507350403</v>
      </c>
      <c r="J3636" s="32">
        <v>3645</v>
      </c>
      <c r="K3636" s="7">
        <v>7878</v>
      </c>
      <c r="L3636" s="7">
        <v>5868</v>
      </c>
      <c r="M3636" s="32">
        <v>2010</v>
      </c>
      <c r="N3636" s="8">
        <v>-6.0308149991550319E-2</v>
      </c>
      <c r="O3636" s="8">
        <v>-2.3901815696381279E-2</v>
      </c>
      <c r="P3636" s="20">
        <v>-0.12921810699588476</v>
      </c>
      <c r="Q3636" s="8">
        <v>4.6178428025519525E-2</v>
      </c>
      <c r="R3636" s="8">
        <v>-1.0526610074978793E-2</v>
      </c>
      <c r="S3636" s="20">
        <v>0.19099437148217646</v>
      </c>
    </row>
    <row r="3637" spans="1:19" ht="13.5" customHeight="1" x14ac:dyDescent="0.2">
      <c r="A3637" s="6">
        <v>43687</v>
      </c>
      <c r="B3637" s="19">
        <v>43323</v>
      </c>
      <c r="C3637" s="19">
        <v>41867</v>
      </c>
      <c r="D3637" s="16" t="s">
        <v>1</v>
      </c>
      <c r="E3637" s="7">
        <v>9344.6917888868957</v>
      </c>
      <c r="F3637" s="7">
        <v>6499.6917888868948</v>
      </c>
      <c r="G3637" s="32">
        <v>2845</v>
      </c>
      <c r="H3637" s="7">
        <v>9296.2138056429376</v>
      </c>
      <c r="I3637" s="7">
        <v>6215.2138056429376</v>
      </c>
      <c r="J3637" s="32">
        <v>3081</v>
      </c>
      <c r="K3637" s="7">
        <v>8627</v>
      </c>
      <c r="L3637" s="7">
        <v>5240</v>
      </c>
      <c r="M3637" s="32">
        <v>3387</v>
      </c>
      <c r="N3637" s="8">
        <v>5.2148094113897425E-3</v>
      </c>
      <c r="O3637" s="8">
        <v>4.5771230425841969E-2</v>
      </c>
      <c r="P3637" s="20">
        <v>-7.6598506978253766E-2</v>
      </c>
      <c r="Q3637" s="8">
        <v>-4.2453961585521505E-2</v>
      </c>
      <c r="R3637" s="8">
        <v>3.5807456396317994E-2</v>
      </c>
      <c r="S3637" s="20">
        <v>-0.18340987370838113</v>
      </c>
    </row>
    <row r="3638" spans="1:19" ht="13.5" customHeight="1" x14ac:dyDescent="0.2">
      <c r="A3638" s="6">
        <v>43688</v>
      </c>
      <c r="B3638" s="19">
        <v>43324</v>
      </c>
      <c r="C3638" s="19">
        <v>41868</v>
      </c>
      <c r="D3638" s="16" t="s">
        <v>2</v>
      </c>
      <c r="E3638" s="7">
        <v>9309.7254100499285</v>
      </c>
      <c r="F3638" s="7">
        <v>6333.7254100499285</v>
      </c>
      <c r="G3638" s="32">
        <v>2976</v>
      </c>
      <c r="H3638" s="7">
        <v>9070.4433290921515</v>
      </c>
      <c r="I3638" s="7">
        <v>5766.4433290921515</v>
      </c>
      <c r="J3638" s="32">
        <v>3304</v>
      </c>
      <c r="K3638" s="7">
        <v>8143</v>
      </c>
      <c r="L3638" s="7">
        <v>5479</v>
      </c>
      <c r="M3638" s="32">
        <v>2664</v>
      </c>
      <c r="N3638" s="8">
        <v>2.6380417392644295E-2</v>
      </c>
      <c r="O3638" s="8">
        <v>9.8376425221383013E-2</v>
      </c>
      <c r="P3638" s="20">
        <v>-9.9273607748184056E-2</v>
      </c>
      <c r="Q3638" s="8">
        <v>4.2755982308459783E-2</v>
      </c>
      <c r="R3638" s="8">
        <v>5.474195004994642E-2</v>
      </c>
      <c r="S3638" s="20">
        <v>1.8132056106739736E-2</v>
      </c>
    </row>
    <row r="3639" spans="1:19" ht="13.5" customHeight="1" x14ac:dyDescent="0.2">
      <c r="A3639" s="6">
        <v>43689</v>
      </c>
      <c r="B3639" s="19">
        <v>43325</v>
      </c>
      <c r="C3639" s="19">
        <v>41869</v>
      </c>
      <c r="D3639" s="16" t="s">
        <v>3</v>
      </c>
      <c r="E3639" s="7">
        <v>8918.5181208074646</v>
      </c>
      <c r="F3639" s="7">
        <v>6123.5181208074646</v>
      </c>
      <c r="G3639" s="32">
        <v>2795</v>
      </c>
      <c r="H3639" s="7">
        <v>8462.1740214782694</v>
      </c>
      <c r="I3639" s="7">
        <v>5791.1740214782703</v>
      </c>
      <c r="J3639" s="32">
        <v>2671</v>
      </c>
      <c r="K3639" s="7">
        <v>6893</v>
      </c>
      <c r="L3639" s="7">
        <v>5142</v>
      </c>
      <c r="M3639" s="32">
        <v>1751</v>
      </c>
      <c r="N3639" s="8">
        <v>5.3927524791020032E-2</v>
      </c>
      <c r="O3639" s="8">
        <v>5.7388035326964459E-2</v>
      </c>
      <c r="P3639" s="20">
        <v>4.6424560089854072E-2</v>
      </c>
      <c r="Q3639" s="8">
        <v>8.9962802135381548E-3</v>
      </c>
      <c r="R3639" s="8">
        <v>-4.2751583428565776E-2</v>
      </c>
      <c r="S3639" s="20">
        <v>0.14455364455364461</v>
      </c>
    </row>
    <row r="3640" spans="1:19" ht="13.5" customHeight="1" x14ac:dyDescent="0.2">
      <c r="A3640" s="6">
        <v>43690</v>
      </c>
      <c r="B3640" s="19">
        <v>43326</v>
      </c>
      <c r="C3640" s="19">
        <v>41870</v>
      </c>
      <c r="D3640" s="16" t="s">
        <v>4</v>
      </c>
      <c r="E3640" s="7">
        <v>7662.3093050810367</v>
      </c>
      <c r="F3640" s="7">
        <v>5844.3093050810367</v>
      </c>
      <c r="G3640" s="32">
        <v>1818</v>
      </c>
      <c r="H3640" s="7">
        <v>8162.10051228471</v>
      </c>
      <c r="I3640" s="7">
        <v>5816.10051228471</v>
      </c>
      <c r="J3640" s="32">
        <v>2346</v>
      </c>
      <c r="K3640" s="7">
        <v>7194</v>
      </c>
      <c r="L3640" s="7">
        <v>4872</v>
      </c>
      <c r="M3640" s="32">
        <v>2322</v>
      </c>
      <c r="N3640" s="8">
        <v>-6.1233160073370985E-2</v>
      </c>
      <c r="O3640" s="8">
        <v>4.8501212688372153E-3</v>
      </c>
      <c r="P3640" s="20">
        <v>-0.22506393861892582</v>
      </c>
      <c r="Q3640" s="8">
        <v>3.8112627703703605E-2</v>
      </c>
      <c r="R3640" s="8">
        <v>0.15728897130317554</v>
      </c>
      <c r="S3640" s="20">
        <v>-0.22007722007722008</v>
      </c>
    </row>
    <row r="3641" spans="1:19" ht="13.5" customHeight="1" x14ac:dyDescent="0.2">
      <c r="A3641" s="6">
        <v>43691</v>
      </c>
      <c r="B3641" s="19">
        <v>43327</v>
      </c>
      <c r="C3641" s="19">
        <v>41871</v>
      </c>
      <c r="D3641" s="16" t="s">
        <v>5</v>
      </c>
      <c r="E3641" s="7">
        <v>8044.7358453248016</v>
      </c>
      <c r="F3641" s="7">
        <v>5531.7358453248016</v>
      </c>
      <c r="G3641" s="32">
        <v>2513</v>
      </c>
      <c r="H3641" s="7">
        <v>8472.4444521665246</v>
      </c>
      <c r="I3641" s="7">
        <v>5688.4444521665255</v>
      </c>
      <c r="J3641" s="32">
        <v>2784</v>
      </c>
      <c r="K3641" s="7">
        <v>6372</v>
      </c>
      <c r="L3641" s="7">
        <v>4993</v>
      </c>
      <c r="M3641" s="32">
        <v>1379</v>
      </c>
      <c r="N3641" s="8">
        <v>-5.0482314668035544E-2</v>
      </c>
      <c r="O3641" s="8">
        <v>-2.7548586992361179E-2</v>
      </c>
      <c r="P3641" s="20">
        <v>-9.7341954022988508E-2</v>
      </c>
      <c r="Q3641" s="8">
        <v>-8.1755981586028814E-2</v>
      </c>
      <c r="R3641" s="8">
        <v>-9.4790403317820071E-2</v>
      </c>
      <c r="S3641" s="20">
        <v>-5.1698113207547136E-2</v>
      </c>
    </row>
    <row r="3642" spans="1:19" ht="13.5" customHeight="1" x14ac:dyDescent="0.2">
      <c r="A3642" s="6">
        <v>43692</v>
      </c>
      <c r="B3642" s="19">
        <v>43328</v>
      </c>
      <c r="C3642" s="19">
        <v>41872</v>
      </c>
      <c r="D3642" s="16" t="s">
        <v>6</v>
      </c>
      <c r="E3642" s="7">
        <v>8281.2785604743967</v>
      </c>
      <c r="F3642" s="7">
        <v>5398.2785604743967</v>
      </c>
      <c r="G3642" s="32">
        <v>2883</v>
      </c>
      <c r="H3642" s="7">
        <v>8666.9494614629293</v>
      </c>
      <c r="I3642" s="7">
        <v>5936.9494614629302</v>
      </c>
      <c r="J3642" s="32">
        <v>2730</v>
      </c>
      <c r="K3642" s="7">
        <v>7506</v>
      </c>
      <c r="L3642" s="7">
        <v>4949</v>
      </c>
      <c r="M3642" s="32">
        <v>2557</v>
      </c>
      <c r="N3642" s="8">
        <v>-4.4499036564525363E-2</v>
      </c>
      <c r="O3642" s="8">
        <v>-9.0731933038183388E-2</v>
      </c>
      <c r="P3642" s="20">
        <v>5.6043956043956067E-2</v>
      </c>
      <c r="Q3642" s="8">
        <v>-2.5961119680734335E-2</v>
      </c>
      <c r="R3642" s="8">
        <v>1.6433545560986085E-2</v>
      </c>
      <c r="S3642" s="20">
        <v>-9.6521466624882479E-2</v>
      </c>
    </row>
    <row r="3643" spans="1:19" ht="13.5" customHeight="1" x14ac:dyDescent="0.2">
      <c r="A3643" s="6">
        <v>43693</v>
      </c>
      <c r="B3643" s="19">
        <v>43329</v>
      </c>
      <c r="C3643" s="19">
        <v>41873</v>
      </c>
      <c r="D3643" s="16" t="s">
        <v>7</v>
      </c>
      <c r="E3643" s="7">
        <v>8918.8980776307908</v>
      </c>
      <c r="F3643" s="7">
        <v>5563.8980776307899</v>
      </c>
      <c r="G3643" s="32">
        <v>3355</v>
      </c>
      <c r="H3643" s="7">
        <v>8858.2607540118279</v>
      </c>
      <c r="I3643" s="7">
        <v>5771.2607540118279</v>
      </c>
      <c r="J3643" s="32">
        <v>3087</v>
      </c>
      <c r="K3643" s="7">
        <v>7410</v>
      </c>
      <c r="L3643" s="7">
        <v>5389</v>
      </c>
      <c r="M3643" s="32">
        <v>2021</v>
      </c>
      <c r="N3643" s="8">
        <v>6.8452854688771936E-3</v>
      </c>
      <c r="O3643" s="8">
        <v>-3.593022135360846E-2</v>
      </c>
      <c r="P3643" s="20">
        <v>8.6815678652413242E-2</v>
      </c>
      <c r="Q3643" s="8">
        <v>3.4674951001251841E-2</v>
      </c>
      <c r="R3643" s="8">
        <v>-0.10548262417511411</v>
      </c>
      <c r="S3643" s="20">
        <v>0.3979166666666667</v>
      </c>
    </row>
    <row r="3644" spans="1:19" ht="13.5" customHeight="1" x14ac:dyDescent="0.2">
      <c r="A3644" s="6">
        <v>43694</v>
      </c>
      <c r="B3644" s="19">
        <v>43330</v>
      </c>
      <c r="C3644" s="19">
        <v>41874</v>
      </c>
      <c r="D3644" s="16" t="s">
        <v>1</v>
      </c>
      <c r="E3644" s="7">
        <v>8266.2746303757322</v>
      </c>
      <c r="F3644" s="7">
        <v>5245.2746303757322</v>
      </c>
      <c r="G3644" s="32">
        <v>3021</v>
      </c>
      <c r="H3644" s="7">
        <v>9198.2138062103877</v>
      </c>
      <c r="I3644" s="7">
        <v>6054.2138062103868</v>
      </c>
      <c r="J3644" s="32">
        <v>3144</v>
      </c>
      <c r="K3644" s="7">
        <v>8336</v>
      </c>
      <c r="L3644" s="7">
        <v>5368</v>
      </c>
      <c r="M3644" s="32">
        <v>2968</v>
      </c>
      <c r="N3644" s="8">
        <v>-0.10131740743028117</v>
      </c>
      <c r="O3644" s="8">
        <v>-0.13361589162986753</v>
      </c>
      <c r="P3644" s="20">
        <v>-3.9122137404580148E-2</v>
      </c>
      <c r="Q3644" s="8">
        <v>-9.1118787204427454E-2</v>
      </c>
      <c r="R3644" s="8">
        <v>-7.6536156623990825E-2</v>
      </c>
      <c r="S3644" s="20">
        <v>-0.11537335285505124</v>
      </c>
    </row>
    <row r="3645" spans="1:19" ht="13.5" customHeight="1" x14ac:dyDescent="0.2">
      <c r="A3645" s="6">
        <v>43695</v>
      </c>
      <c r="B3645" s="19">
        <v>43331</v>
      </c>
      <c r="C3645" s="19">
        <v>41875</v>
      </c>
      <c r="D3645" s="16" t="s">
        <v>2</v>
      </c>
      <c r="E3645" s="7">
        <v>8025.4323218672234</v>
      </c>
      <c r="F3645" s="7">
        <v>5539.4323218672234</v>
      </c>
      <c r="G3645" s="32">
        <v>2486</v>
      </c>
      <c r="H3645" s="7">
        <v>9112.443332703082</v>
      </c>
      <c r="I3645" s="7">
        <v>5976.443332703082</v>
      </c>
      <c r="J3645" s="32">
        <v>3136</v>
      </c>
      <c r="K3645" s="7">
        <v>7634</v>
      </c>
      <c r="L3645" s="7">
        <v>5371</v>
      </c>
      <c r="M3645" s="32">
        <v>2263</v>
      </c>
      <c r="N3645" s="8">
        <v>-0.11928864423603625</v>
      </c>
      <c r="O3645" s="8">
        <v>-7.3122254576486245E-2</v>
      </c>
      <c r="P3645" s="20">
        <v>-0.20727040816326525</v>
      </c>
      <c r="Q3645" s="8">
        <v>-5.0357079414599104E-2</v>
      </c>
      <c r="R3645" s="8">
        <v>-3.6285260635486538E-2</v>
      </c>
      <c r="S3645" s="20">
        <v>-8.0281169071402148E-2</v>
      </c>
    </row>
    <row r="3646" spans="1:19" ht="13.5" customHeight="1" x14ac:dyDescent="0.2">
      <c r="A3646" s="6">
        <v>43696</v>
      </c>
      <c r="B3646" s="19">
        <v>43332</v>
      </c>
      <c r="C3646" s="19">
        <v>41876</v>
      </c>
      <c r="D3646" s="16" t="s">
        <v>3</v>
      </c>
      <c r="E3646" s="7">
        <v>8091.7789767650866</v>
      </c>
      <c r="F3646" s="7">
        <v>5483.7789767650866</v>
      </c>
      <c r="G3646" s="32">
        <v>2608</v>
      </c>
      <c r="H3646" s="7">
        <v>8233.1740256931171</v>
      </c>
      <c r="I3646" s="7">
        <v>5985.1740256931171</v>
      </c>
      <c r="J3646" s="32">
        <v>2248</v>
      </c>
      <c r="K3646" s="7">
        <v>6411</v>
      </c>
      <c r="L3646" s="7">
        <v>4834</v>
      </c>
      <c r="M3646" s="32">
        <v>1577</v>
      </c>
      <c r="N3646" s="8">
        <v>-1.717382002211798E-2</v>
      </c>
      <c r="O3646" s="8">
        <v>-8.3772843826369181E-2</v>
      </c>
      <c r="P3646" s="20">
        <v>0.16014234875444844</v>
      </c>
      <c r="Q3646" s="8">
        <v>-7.3743248996670507E-2</v>
      </c>
      <c r="R3646" s="8">
        <v>-0.10600277522577661</v>
      </c>
      <c r="S3646" s="20">
        <v>2.3059185242122471E-3</v>
      </c>
    </row>
    <row r="3647" spans="1:19" ht="13.5" customHeight="1" x14ac:dyDescent="0.2">
      <c r="A3647" s="6">
        <v>43697</v>
      </c>
      <c r="B3647" s="19">
        <v>43333</v>
      </c>
      <c r="C3647" s="19">
        <v>41877</v>
      </c>
      <c r="D3647" s="16" t="s">
        <v>4</v>
      </c>
      <c r="E3647" s="7">
        <v>7663.2395892801987</v>
      </c>
      <c r="F3647" s="7">
        <v>5654.2395892801987</v>
      </c>
      <c r="G3647" s="32">
        <v>2009</v>
      </c>
      <c r="H3647" s="7">
        <v>8067.1005156106576</v>
      </c>
      <c r="I3647" s="7">
        <v>5758.1005156106576</v>
      </c>
      <c r="J3647" s="32">
        <v>2309</v>
      </c>
      <c r="K3647" s="7">
        <v>6579</v>
      </c>
      <c r="L3647" s="7">
        <v>4215</v>
      </c>
      <c r="M3647" s="32">
        <v>2364</v>
      </c>
      <c r="N3647" s="8">
        <v>-5.0062711571393859E-2</v>
      </c>
      <c r="O3647" s="8">
        <v>-1.8037359029923761E-2</v>
      </c>
      <c r="P3647" s="20">
        <v>-0.12992637505413596</v>
      </c>
      <c r="Q3647" s="8">
        <v>7.7508378695191116E-2</v>
      </c>
      <c r="R3647" s="8">
        <v>0.10650481199221118</v>
      </c>
      <c r="S3647" s="20">
        <v>3.4965034965035446E-3</v>
      </c>
    </row>
    <row r="3648" spans="1:19" ht="13.5" customHeight="1" x14ac:dyDescent="0.2">
      <c r="A3648" s="6">
        <v>43698</v>
      </c>
      <c r="B3648" s="19">
        <v>43334</v>
      </c>
      <c r="C3648" s="19">
        <v>41878</v>
      </c>
      <c r="D3648" s="16" t="s">
        <v>5</v>
      </c>
      <c r="E3648" s="7">
        <v>7811.9981471884439</v>
      </c>
      <c r="F3648" s="7">
        <v>5422.9981471884439</v>
      </c>
      <c r="G3648" s="32">
        <v>2389</v>
      </c>
      <c r="H3648" s="7">
        <v>8066.444452788277</v>
      </c>
      <c r="I3648" s="7">
        <v>5744.444452788277</v>
      </c>
      <c r="J3648" s="32">
        <v>2322</v>
      </c>
      <c r="K3648" s="7">
        <v>6635</v>
      </c>
      <c r="L3648" s="7">
        <v>5115</v>
      </c>
      <c r="M3648" s="32">
        <v>1520</v>
      </c>
      <c r="N3648" s="8">
        <v>-3.1543799388822458E-2</v>
      </c>
      <c r="O3648" s="8">
        <v>-5.5957770719465727E-2</v>
      </c>
      <c r="P3648" s="20">
        <v>2.885443583117997E-2</v>
      </c>
      <c r="Q3648" s="8">
        <v>-3.5436702409131549E-2</v>
      </c>
      <c r="R3648" s="8">
        <v>-2.2883216722802913E-2</v>
      </c>
      <c r="S3648" s="20">
        <v>-6.2769713613181621E-2</v>
      </c>
    </row>
    <row r="3649" spans="1:19" ht="13.5" customHeight="1" x14ac:dyDescent="0.2">
      <c r="A3649" s="6">
        <v>43699</v>
      </c>
      <c r="B3649" s="19">
        <v>43335</v>
      </c>
      <c r="C3649" s="19">
        <v>41879</v>
      </c>
      <c r="D3649" s="16" t="s">
        <v>6</v>
      </c>
      <c r="E3649" s="7">
        <v>8190.0249206638837</v>
      </c>
      <c r="F3649" s="7">
        <v>5364.0249206638837</v>
      </c>
      <c r="G3649" s="32">
        <v>2826</v>
      </c>
      <c r="H3649" s="7">
        <v>7072.9494602826426</v>
      </c>
      <c r="I3649" s="7">
        <v>4715.9494602826426</v>
      </c>
      <c r="J3649" s="32">
        <v>2357</v>
      </c>
      <c r="K3649" s="7">
        <v>7496</v>
      </c>
      <c r="L3649" s="7">
        <v>5031</v>
      </c>
      <c r="M3649" s="32">
        <v>2465</v>
      </c>
      <c r="N3649" s="8">
        <v>0.15793629894488204</v>
      </c>
      <c r="O3649" s="8">
        <v>0.137422053785623</v>
      </c>
      <c r="P3649" s="20">
        <v>0.19898175647008909</v>
      </c>
      <c r="Q3649" s="8">
        <v>-2.8697234266617189E-2</v>
      </c>
      <c r="R3649" s="8">
        <v>6.113252634300359E-2</v>
      </c>
      <c r="S3649" s="20">
        <v>-0.16316257032869408</v>
      </c>
    </row>
    <row r="3650" spans="1:19" ht="13.5" customHeight="1" x14ac:dyDescent="0.2">
      <c r="A3650" s="6">
        <v>43700</v>
      </c>
      <c r="B3650" s="19">
        <v>43336</v>
      </c>
      <c r="C3650" s="19">
        <v>41880</v>
      </c>
      <c r="D3650" s="16" t="s">
        <v>7</v>
      </c>
      <c r="E3650" s="7">
        <v>8888.5460779872938</v>
      </c>
      <c r="F3650" s="7">
        <v>5659.5460779872938</v>
      </c>
      <c r="G3650" s="32">
        <v>3229</v>
      </c>
      <c r="H3650" s="7">
        <v>7142.2607517237138</v>
      </c>
      <c r="I3650" s="7">
        <v>5170.2607517237138</v>
      </c>
      <c r="J3650" s="32">
        <v>1972</v>
      </c>
      <c r="K3650" s="7">
        <v>6900</v>
      </c>
      <c r="L3650" s="7">
        <v>5040</v>
      </c>
      <c r="M3650" s="32">
        <v>1860</v>
      </c>
      <c r="N3650" s="8">
        <v>0.24450036017547117</v>
      </c>
      <c r="O3650" s="8">
        <v>9.463455515284358E-2</v>
      </c>
      <c r="P3650" s="20">
        <v>0.63742393509127782</v>
      </c>
      <c r="Q3650" s="8">
        <v>8.6865726267923993E-3</v>
      </c>
      <c r="R3650" s="8">
        <v>-0.11500452259776484</v>
      </c>
      <c r="S3650" s="20">
        <v>0.33595366156392226</v>
      </c>
    </row>
    <row r="3651" spans="1:19" ht="13.5" customHeight="1" x14ac:dyDescent="0.2">
      <c r="A3651" s="6">
        <v>43701</v>
      </c>
      <c r="B3651" s="19">
        <v>43337</v>
      </c>
      <c r="C3651" s="19">
        <v>41881</v>
      </c>
      <c r="D3651" s="16" t="s">
        <v>1</v>
      </c>
      <c r="E3651" s="7">
        <v>8136.022027233339</v>
      </c>
      <c r="F3651" s="7">
        <v>5198.022027233339</v>
      </c>
      <c r="G3651" s="32">
        <v>2938</v>
      </c>
      <c r="H3651" s="7">
        <v>8757.2138051379789</v>
      </c>
      <c r="I3651" s="7">
        <v>6025.2138051379789</v>
      </c>
      <c r="J3651" s="32">
        <v>2732</v>
      </c>
      <c r="K3651" s="7">
        <v>7634</v>
      </c>
      <c r="L3651" s="7">
        <v>4626</v>
      </c>
      <c r="M3651" s="32">
        <v>3008</v>
      </c>
      <c r="N3651" s="8">
        <v>-7.0934864869940495E-2</v>
      </c>
      <c r="O3651" s="8">
        <v>-0.13728836928562682</v>
      </c>
      <c r="P3651" s="20">
        <v>7.5402635431917941E-2</v>
      </c>
      <c r="Q3651" s="8">
        <v>-0.11013649488862087</v>
      </c>
      <c r="R3651" s="8">
        <v>-0.10594736373695579</v>
      </c>
      <c r="S3651" s="20">
        <v>-0.11745268849504353</v>
      </c>
    </row>
    <row r="3652" spans="1:19" ht="13.5" customHeight="1" x14ac:dyDescent="0.2">
      <c r="A3652" s="6">
        <v>43702</v>
      </c>
      <c r="B3652" s="19">
        <v>43338</v>
      </c>
      <c r="C3652" s="19">
        <v>41882</v>
      </c>
      <c r="D3652" s="16" t="s">
        <v>2</v>
      </c>
      <c r="E3652" s="7">
        <v>7871.2741115773297</v>
      </c>
      <c r="F3652" s="7">
        <v>5434.2741115773297</v>
      </c>
      <c r="G3652" s="32">
        <v>2437</v>
      </c>
      <c r="H3652" s="7">
        <v>8804.4433313185855</v>
      </c>
      <c r="I3652" s="7">
        <v>5997.4433313185855</v>
      </c>
      <c r="J3652" s="32">
        <v>2807</v>
      </c>
      <c r="K3652" s="7">
        <v>7440</v>
      </c>
      <c r="L3652" s="7">
        <v>4740</v>
      </c>
      <c r="M3652" s="32">
        <v>2700</v>
      </c>
      <c r="N3652" s="8">
        <v>-0.10598844067992896</v>
      </c>
      <c r="O3652" s="8">
        <v>-9.3901549148516672E-2</v>
      </c>
      <c r="P3652" s="20">
        <v>-0.13181332383327393</v>
      </c>
      <c r="Q3652" s="8">
        <v>-5.9472564036643583E-2</v>
      </c>
      <c r="R3652" s="8">
        <v>-4.1743235482749164E-2</v>
      </c>
      <c r="S3652" s="20">
        <v>-9.6738324684951804E-2</v>
      </c>
    </row>
    <row r="3653" spans="1:19" ht="13.5" customHeight="1" x14ac:dyDescent="0.2">
      <c r="A3653" s="6">
        <v>43703</v>
      </c>
      <c r="B3653" s="19">
        <v>43339</v>
      </c>
      <c r="C3653" s="19">
        <v>41883</v>
      </c>
      <c r="D3653" s="16" t="s">
        <v>3</v>
      </c>
      <c r="E3653" s="7">
        <v>7200.9719301180057</v>
      </c>
      <c r="F3653" s="7">
        <v>5290.9719301180057</v>
      </c>
      <c r="G3653" s="32">
        <v>1910</v>
      </c>
      <c r="H3653" s="7">
        <v>7983.1740249628801</v>
      </c>
      <c r="I3653" s="7">
        <v>5728.1740249628801</v>
      </c>
      <c r="J3653" s="32">
        <v>2255</v>
      </c>
      <c r="K3653" s="7">
        <v>5184</v>
      </c>
      <c r="L3653" s="7">
        <v>3635</v>
      </c>
      <c r="M3653" s="32">
        <v>1549</v>
      </c>
      <c r="N3653" s="8">
        <v>-9.7981340804920158E-2</v>
      </c>
      <c r="O3653" s="8">
        <v>-7.6324862502358704E-2</v>
      </c>
      <c r="P3653" s="20">
        <v>-0.1529933481152993</v>
      </c>
      <c r="Q3653" s="8">
        <v>-9.5241622048246599E-2</v>
      </c>
      <c r="R3653" s="8">
        <v>-7.5651305010830616E-2</v>
      </c>
      <c r="S3653" s="20">
        <v>-0.14541387024608499</v>
      </c>
    </row>
    <row r="3654" spans="1:19" ht="13.5" customHeight="1" x14ac:dyDescent="0.2">
      <c r="A3654" s="6">
        <v>43704</v>
      </c>
      <c r="B3654" s="19">
        <v>43340</v>
      </c>
      <c r="C3654" s="19">
        <v>41884</v>
      </c>
      <c r="D3654" s="16" t="s">
        <v>4</v>
      </c>
      <c r="E3654" s="7">
        <v>6906.7803203646654</v>
      </c>
      <c r="F3654" s="7">
        <v>5244.7803203646654</v>
      </c>
      <c r="G3654" s="32">
        <v>1662</v>
      </c>
      <c r="H3654" s="7">
        <v>7126.1005138852088</v>
      </c>
      <c r="I3654" s="7">
        <v>5346.1005138852088</v>
      </c>
      <c r="J3654" s="32">
        <v>1780</v>
      </c>
      <c r="K3654" s="7">
        <v>7320</v>
      </c>
      <c r="L3654" s="7">
        <v>4800</v>
      </c>
      <c r="M3654" s="32">
        <v>2520</v>
      </c>
      <c r="N3654" s="8">
        <v>-3.0777027785841349E-2</v>
      </c>
      <c r="O3654" s="8">
        <v>-1.8952167707544709E-2</v>
      </c>
      <c r="P3654" s="20">
        <v>-6.6292134831460681E-2</v>
      </c>
      <c r="Q3654" s="8">
        <v>0.13505017590216362</v>
      </c>
      <c r="R3654" s="8">
        <v>0.21829972598482361</v>
      </c>
      <c r="S3654" s="20">
        <v>-6.6292134831460681E-2</v>
      </c>
    </row>
    <row r="3655" spans="1:19" ht="13.5" customHeight="1" x14ac:dyDescent="0.2">
      <c r="A3655" s="6">
        <v>43705</v>
      </c>
      <c r="B3655" s="19">
        <v>43341</v>
      </c>
      <c r="C3655" s="19">
        <v>41885</v>
      </c>
      <c r="D3655" s="16" t="s">
        <v>5</v>
      </c>
      <c r="E3655" s="7">
        <v>7308.1022379013739</v>
      </c>
      <c r="F3655" s="7">
        <v>5474.1022379013739</v>
      </c>
      <c r="G3655" s="32">
        <v>1834</v>
      </c>
      <c r="H3655" s="7">
        <v>7200.4444528783451</v>
      </c>
      <c r="I3655" s="7">
        <v>4930.4444528783451</v>
      </c>
      <c r="J3655" s="32">
        <v>2270</v>
      </c>
      <c r="K3655" s="7">
        <v>6787</v>
      </c>
      <c r="L3655" s="7">
        <v>5297</v>
      </c>
      <c r="M3655" s="32">
        <v>1490</v>
      </c>
      <c r="N3655" s="8">
        <v>1.495154718956182E-2</v>
      </c>
      <c r="O3655" s="8">
        <v>0.11026547205204729</v>
      </c>
      <c r="P3655" s="20">
        <v>-0.19207048458149778</v>
      </c>
      <c r="Q3655" s="8">
        <v>-1.6803143024166078E-2</v>
      </c>
      <c r="R3655" s="8">
        <v>0.11014038489178146</v>
      </c>
      <c r="S3655" s="20">
        <v>-0.26698641087130293</v>
      </c>
    </row>
    <row r="3656" spans="1:19" ht="13.5" customHeight="1" x14ac:dyDescent="0.2">
      <c r="A3656" s="6">
        <v>43706</v>
      </c>
      <c r="B3656" s="19">
        <v>43342</v>
      </c>
      <c r="C3656" s="19">
        <v>41886</v>
      </c>
      <c r="D3656" s="16" t="s">
        <v>6</v>
      </c>
      <c r="E3656" s="7">
        <v>7497.4582720960843</v>
      </c>
      <c r="F3656" s="7">
        <v>5388.4582720960843</v>
      </c>
      <c r="G3656" s="32">
        <v>2109</v>
      </c>
      <c r="H3656" s="7">
        <v>7850.949459666801</v>
      </c>
      <c r="I3656" s="7">
        <v>5454.949459666801</v>
      </c>
      <c r="J3656" s="32">
        <v>2396</v>
      </c>
      <c r="K3656" s="7">
        <v>7631</v>
      </c>
      <c r="L3656" s="7">
        <v>4962</v>
      </c>
      <c r="M3656" s="32">
        <v>2669</v>
      </c>
      <c r="N3656" s="8">
        <v>-4.5025278711413264E-2</v>
      </c>
      <c r="O3656" s="8">
        <v>-1.2189148233607616E-2</v>
      </c>
      <c r="P3656" s="20">
        <v>-0.11978297161936557</v>
      </c>
      <c r="Q3656" s="8">
        <v>-2.058023878561932E-2</v>
      </c>
      <c r="R3656" s="8">
        <v>8.4851675477367383E-2</v>
      </c>
      <c r="S3656" s="20">
        <v>-0.2154017857142857</v>
      </c>
    </row>
    <row r="3657" spans="1:19" ht="13.5" customHeight="1" x14ac:dyDescent="0.2">
      <c r="A3657" s="6">
        <v>43707</v>
      </c>
      <c r="B3657" s="19">
        <v>43343</v>
      </c>
      <c r="C3657" s="19">
        <v>41887</v>
      </c>
      <c r="D3657" s="16" t="s">
        <v>7</v>
      </c>
      <c r="E3657" s="7">
        <v>8640.3955149229296</v>
      </c>
      <c r="F3657" s="7">
        <v>5794.3955149229287</v>
      </c>
      <c r="G3657" s="32">
        <v>2846</v>
      </c>
      <c r="H3657" s="7">
        <v>8449.2607507232533</v>
      </c>
      <c r="I3657" s="7">
        <v>5675.2607507232524</v>
      </c>
      <c r="J3657" s="32">
        <v>2774</v>
      </c>
      <c r="K3657" s="7">
        <v>7124</v>
      </c>
      <c r="L3657" s="7">
        <v>5220</v>
      </c>
      <c r="M3657" s="32">
        <v>1904</v>
      </c>
      <c r="N3657" s="8">
        <v>2.2621477764586118E-2</v>
      </c>
      <c r="O3657" s="8">
        <v>2.099194546867178E-2</v>
      </c>
      <c r="P3657" s="20">
        <v>2.5955299206921412E-2</v>
      </c>
      <c r="Q3657" s="8">
        <v>1.484560898789411E-2</v>
      </c>
      <c r="R3657" s="8">
        <v>-2.7296371508657269E-2</v>
      </c>
      <c r="S3657" s="20">
        <v>0.11302307391474375</v>
      </c>
    </row>
    <row r="3658" spans="1:19" ht="13.5" customHeight="1" x14ac:dyDescent="0.2">
      <c r="A3658" s="6">
        <v>43708</v>
      </c>
      <c r="B3658" s="19">
        <v>43344</v>
      </c>
      <c r="C3658" s="19">
        <v>41888</v>
      </c>
      <c r="D3658" s="16" t="s">
        <v>1</v>
      </c>
      <c r="E3658" s="7">
        <v>8010.5159361668339</v>
      </c>
      <c r="F3658" s="7">
        <v>5377.5159361668339</v>
      </c>
      <c r="G3658" s="32">
        <v>2633</v>
      </c>
      <c r="H3658" s="7">
        <v>9253.792045281727</v>
      </c>
      <c r="I3658" s="7">
        <v>6010.7920452817261</v>
      </c>
      <c r="J3658" s="32">
        <v>3243</v>
      </c>
      <c r="K3658" s="7">
        <v>8029</v>
      </c>
      <c r="L3658" s="7">
        <v>4816</v>
      </c>
      <c r="M3658" s="32">
        <v>3213</v>
      </c>
      <c r="N3658" s="8">
        <v>-0.13435314982562285</v>
      </c>
      <c r="O3658" s="8">
        <v>-0.10535651613700281</v>
      </c>
      <c r="P3658" s="20">
        <v>-0.18809744064138145</v>
      </c>
      <c r="Q3658" s="8">
        <v>-0.12805965645294071</v>
      </c>
      <c r="R3658" s="8">
        <v>-5.9546006266730678E-2</v>
      </c>
      <c r="S3658" s="20">
        <v>-0.2409916402421447</v>
      </c>
    </row>
    <row r="3659" spans="1:19" ht="13.5" customHeight="1" x14ac:dyDescent="0.2">
      <c r="A3659" s="6">
        <v>43709</v>
      </c>
      <c r="B3659" s="19">
        <v>43345</v>
      </c>
      <c r="C3659" s="19">
        <v>41889</v>
      </c>
      <c r="D3659" s="16" t="s">
        <v>2</v>
      </c>
      <c r="E3659" s="7">
        <v>8529.1671226919207</v>
      </c>
      <c r="F3659" s="7">
        <v>5606.1671226919216</v>
      </c>
      <c r="G3659" s="32">
        <v>2923</v>
      </c>
      <c r="H3659" s="7">
        <v>8249.5573116656124</v>
      </c>
      <c r="I3659" s="7">
        <v>5359.5573116656124</v>
      </c>
      <c r="J3659" s="32">
        <v>2890</v>
      </c>
      <c r="K3659" s="7">
        <v>7986</v>
      </c>
      <c r="L3659" s="7">
        <v>5455</v>
      </c>
      <c r="M3659" s="32">
        <v>2531</v>
      </c>
      <c r="N3659" s="8">
        <v>3.3893917026422082E-2</v>
      </c>
      <c r="O3659" s="8">
        <v>4.6013093374249081E-2</v>
      </c>
      <c r="P3659" s="20">
        <v>1.141868512110733E-2</v>
      </c>
      <c r="Q3659" s="8">
        <v>2.1090281658316945E-2</v>
      </c>
      <c r="R3659" s="8">
        <v>3.5494481472464257E-2</v>
      </c>
      <c r="S3659" s="20">
        <v>-5.4440285811500067E-3</v>
      </c>
    </row>
    <row r="3660" spans="1:19" ht="13.5" customHeight="1" x14ac:dyDescent="0.2">
      <c r="A3660" s="6">
        <v>43710</v>
      </c>
      <c r="B3660" s="19">
        <v>43346</v>
      </c>
      <c r="C3660" s="19">
        <v>41890</v>
      </c>
      <c r="D3660" s="16" t="s">
        <v>3</v>
      </c>
      <c r="E3660" s="7">
        <v>7675.4920477595206</v>
      </c>
      <c r="F3660" s="7">
        <v>5437.4920477595206</v>
      </c>
      <c r="G3660" s="32">
        <v>2238</v>
      </c>
      <c r="H3660" s="7">
        <v>8212.4948846909283</v>
      </c>
      <c r="I3660" s="7">
        <v>5678.4948846909274</v>
      </c>
      <c r="J3660" s="32">
        <v>2534</v>
      </c>
      <c r="K3660" s="7">
        <v>6352</v>
      </c>
      <c r="L3660" s="7">
        <v>4567</v>
      </c>
      <c r="M3660" s="32">
        <v>1785</v>
      </c>
      <c r="N3660" s="8">
        <v>-6.5388514022997501E-2</v>
      </c>
      <c r="O3660" s="8">
        <v>-4.2441323242386697E-2</v>
      </c>
      <c r="P3660" s="20">
        <v>-0.11681136543014992</v>
      </c>
      <c r="Q3660" s="8">
        <v>-2.2354853170357791E-2</v>
      </c>
      <c r="R3660" s="8">
        <v>2.3624255978825337E-2</v>
      </c>
      <c r="S3660" s="20">
        <v>-0.11855061047656557</v>
      </c>
    </row>
    <row r="3661" spans="1:19" ht="13.5" customHeight="1" x14ac:dyDescent="0.2">
      <c r="A3661" s="6">
        <v>43711</v>
      </c>
      <c r="B3661" s="19">
        <v>43347</v>
      </c>
      <c r="C3661" s="19">
        <v>41891</v>
      </c>
      <c r="D3661" s="16" t="s">
        <v>4</v>
      </c>
      <c r="E3661" s="7">
        <v>7820.0540728910992</v>
      </c>
      <c r="F3661" s="7">
        <v>5471.0540728910992</v>
      </c>
      <c r="G3661" s="32">
        <v>2349</v>
      </c>
      <c r="H3661" s="7">
        <v>6128.8579191811741</v>
      </c>
      <c r="I3661" s="7">
        <v>4172.8579191811741</v>
      </c>
      <c r="J3661" s="32">
        <v>1956</v>
      </c>
      <c r="K3661" s="7">
        <v>6549</v>
      </c>
      <c r="L3661" s="7">
        <v>4161</v>
      </c>
      <c r="M3661" s="32">
        <v>2388</v>
      </c>
      <c r="N3661" s="8">
        <v>0.27593985307067981</v>
      </c>
      <c r="O3661" s="8">
        <v>0.31110480607129465</v>
      </c>
      <c r="P3661" s="20">
        <v>0.20092024539877307</v>
      </c>
      <c r="Q3661" s="8">
        <v>0.20327036050024616</v>
      </c>
      <c r="R3661" s="8">
        <v>0.17631779679447424</v>
      </c>
      <c r="S3661" s="20">
        <v>0.27110389610389607</v>
      </c>
    </row>
    <row r="3662" spans="1:19" ht="13.5" customHeight="1" x14ac:dyDescent="0.2">
      <c r="A3662" s="6">
        <v>43712</v>
      </c>
      <c r="B3662" s="19">
        <v>43348</v>
      </c>
      <c r="C3662" s="19">
        <v>41892</v>
      </c>
      <c r="D3662" s="16" t="s">
        <v>5</v>
      </c>
      <c r="E3662" s="7">
        <v>7746.1321910803972</v>
      </c>
      <c r="F3662" s="7">
        <v>5645.1321910803972</v>
      </c>
      <c r="G3662" s="32">
        <v>2101</v>
      </c>
      <c r="H3662" s="7">
        <v>7074.6418218838617</v>
      </c>
      <c r="I3662" s="7">
        <v>4763.6418218838617</v>
      </c>
      <c r="J3662" s="32">
        <v>2311</v>
      </c>
      <c r="K3662" s="7">
        <v>6046</v>
      </c>
      <c r="L3662" s="7">
        <v>4594</v>
      </c>
      <c r="M3662" s="32">
        <v>1452</v>
      </c>
      <c r="N3662" s="8">
        <v>9.4915104693982677E-2</v>
      </c>
      <c r="O3662" s="8">
        <v>0.18504547616217204</v>
      </c>
      <c r="P3662" s="20">
        <v>-9.086975335352665E-2</v>
      </c>
      <c r="Q3662" s="8">
        <v>-4.9670937175757879E-2</v>
      </c>
      <c r="R3662" s="8">
        <v>2.9382237614952178E-2</v>
      </c>
      <c r="S3662" s="20">
        <v>-0.21222347206599179</v>
      </c>
    </row>
    <row r="3663" spans="1:19" ht="13.5" customHeight="1" x14ac:dyDescent="0.2">
      <c r="A3663" s="6">
        <v>43713</v>
      </c>
      <c r="B3663" s="19">
        <v>43349</v>
      </c>
      <c r="C3663" s="19">
        <v>41893</v>
      </c>
      <c r="D3663" s="16" t="s">
        <v>6</v>
      </c>
      <c r="E3663" s="7">
        <v>7632.6918057614375</v>
      </c>
      <c r="F3663" s="7">
        <v>5395.6918057614375</v>
      </c>
      <c r="G3663" s="32">
        <v>2237</v>
      </c>
      <c r="H3663" s="7">
        <v>7614.7282442023197</v>
      </c>
      <c r="I3663" s="7">
        <v>4570.7282442023197</v>
      </c>
      <c r="J3663" s="32">
        <v>3044</v>
      </c>
      <c r="K3663" s="7">
        <v>7277</v>
      </c>
      <c r="L3663" s="7">
        <v>4509</v>
      </c>
      <c r="M3663" s="32">
        <v>2768</v>
      </c>
      <c r="N3663" s="8">
        <v>2.3590548451672966E-3</v>
      </c>
      <c r="O3663" s="8">
        <v>0.18048842930128961</v>
      </c>
      <c r="P3663" s="20">
        <v>-0.26511169513797639</v>
      </c>
      <c r="Q3663" s="8">
        <v>-6.2783422671729205E-2</v>
      </c>
      <c r="R3663" s="8">
        <v>1.7479126110020227E-2</v>
      </c>
      <c r="S3663" s="20">
        <v>-0.21260119676170364</v>
      </c>
    </row>
    <row r="3664" spans="1:19" ht="13.5" customHeight="1" x14ac:dyDescent="0.2">
      <c r="A3664" s="6">
        <v>43714</v>
      </c>
      <c r="B3664" s="19">
        <v>43350</v>
      </c>
      <c r="C3664" s="19">
        <v>41894</v>
      </c>
      <c r="D3664" s="16" t="s">
        <v>7</v>
      </c>
      <c r="E3664" s="7">
        <v>9001.4721845184959</v>
      </c>
      <c r="F3664" s="7">
        <v>5946.4721845184959</v>
      </c>
      <c r="G3664" s="32">
        <v>3055</v>
      </c>
      <c r="H3664" s="7">
        <v>7594.5932373829555</v>
      </c>
      <c r="I3664" s="7">
        <v>4776.5932373829555</v>
      </c>
      <c r="J3664" s="32">
        <v>2818</v>
      </c>
      <c r="K3664" s="7">
        <v>6745</v>
      </c>
      <c r="L3664" s="7">
        <v>4862</v>
      </c>
      <c r="M3664" s="32">
        <v>1883</v>
      </c>
      <c r="N3664" s="8">
        <v>0.18524743895570905</v>
      </c>
      <c r="O3664" s="8">
        <v>0.24491910635800851</v>
      </c>
      <c r="P3664" s="20">
        <v>8.4102200141944694E-2</v>
      </c>
      <c r="Q3664" s="8">
        <v>8.9898557273095481E-2</v>
      </c>
      <c r="R3664" s="8">
        <v>1.5969961475909011E-2</v>
      </c>
      <c r="S3664" s="20">
        <v>0.269742310889443</v>
      </c>
    </row>
    <row r="3665" spans="1:19" ht="13.5" customHeight="1" x14ac:dyDescent="0.2">
      <c r="A3665" s="6">
        <v>43715</v>
      </c>
      <c r="B3665" s="19">
        <v>43351</v>
      </c>
      <c r="C3665" s="19">
        <v>41895</v>
      </c>
      <c r="D3665" s="16" t="s">
        <v>1</v>
      </c>
      <c r="E3665" s="7">
        <v>8064.2196866944432</v>
      </c>
      <c r="F3665" s="7">
        <v>5493.2196866944432</v>
      </c>
      <c r="G3665" s="32">
        <v>2571</v>
      </c>
      <c r="H3665" s="7">
        <v>8642.7966628461872</v>
      </c>
      <c r="I3665" s="7">
        <v>5630.7966628461872</v>
      </c>
      <c r="J3665" s="32">
        <v>3012</v>
      </c>
      <c r="K3665" s="7">
        <v>7095</v>
      </c>
      <c r="L3665" s="7">
        <v>4272</v>
      </c>
      <c r="M3665" s="32">
        <v>2823</v>
      </c>
      <c r="N3665" s="8">
        <v>-6.6943259077115735E-2</v>
      </c>
      <c r="O3665" s="8">
        <v>-2.4432950502283557E-2</v>
      </c>
      <c r="P3665" s="20">
        <v>-0.14641434262948205</v>
      </c>
      <c r="Q3665" s="8">
        <v>-7.9742133208439703E-2</v>
      </c>
      <c r="R3665" s="8">
        <v>3.9201605504056714E-2</v>
      </c>
      <c r="S3665" s="20">
        <v>-0.26056945642795515</v>
      </c>
    </row>
    <row r="3666" spans="1:19" ht="13.5" customHeight="1" x14ac:dyDescent="0.2">
      <c r="A3666" s="6">
        <v>43716</v>
      </c>
      <c r="B3666" s="19">
        <v>43352</v>
      </c>
      <c r="C3666" s="19">
        <v>41896</v>
      </c>
      <c r="D3666" s="16" t="s">
        <v>2</v>
      </c>
      <c r="E3666" s="7">
        <v>8758.4586056166008</v>
      </c>
      <c r="F3666" s="7">
        <v>5715.4586056166008</v>
      </c>
      <c r="G3666" s="32">
        <v>3043</v>
      </c>
      <c r="H3666" s="7">
        <v>8180.2056362360845</v>
      </c>
      <c r="I3666" s="7">
        <v>5007.2056362360845</v>
      </c>
      <c r="J3666" s="32">
        <v>3173</v>
      </c>
      <c r="K3666" s="7">
        <v>7559</v>
      </c>
      <c r="L3666" s="7">
        <v>4831</v>
      </c>
      <c r="M3666" s="32">
        <v>2728</v>
      </c>
      <c r="N3666" s="8">
        <v>7.0689294999995322E-2</v>
      </c>
      <c r="O3666" s="8">
        <v>0.14144675110904981</v>
      </c>
      <c r="P3666" s="20">
        <v>-4.0970690198550264E-2</v>
      </c>
      <c r="Q3666" s="8">
        <v>6.9539456052827076E-2</v>
      </c>
      <c r="R3666" s="8">
        <v>7.7372027448935121E-2</v>
      </c>
      <c r="S3666" s="20">
        <v>5.5131761442441141E-2</v>
      </c>
    </row>
    <row r="3667" spans="1:19" ht="13.5" customHeight="1" x14ac:dyDescent="0.2">
      <c r="A3667" s="6">
        <v>43717</v>
      </c>
      <c r="B3667" s="19">
        <v>43353</v>
      </c>
      <c r="C3667" s="19">
        <v>41897</v>
      </c>
      <c r="D3667" s="16" t="s">
        <v>3</v>
      </c>
      <c r="E3667" s="7">
        <v>5974.0693447358844</v>
      </c>
      <c r="F3667" s="7">
        <v>3709.0693447358849</v>
      </c>
      <c r="G3667" s="32">
        <v>2265</v>
      </c>
      <c r="H3667" s="7">
        <v>7250.7564596173297</v>
      </c>
      <c r="I3667" s="7">
        <v>4663.7564596173297</v>
      </c>
      <c r="J3667" s="32">
        <v>2587</v>
      </c>
      <c r="K3667" s="7">
        <v>6451</v>
      </c>
      <c r="L3667" s="7">
        <v>4539</v>
      </c>
      <c r="M3667" s="32">
        <v>1912</v>
      </c>
      <c r="N3667" s="8">
        <v>-0.17607640278526526</v>
      </c>
      <c r="O3667" s="8">
        <v>-0.20470346664709393</v>
      </c>
      <c r="P3667" s="20">
        <v>-0.12446849632779278</v>
      </c>
      <c r="Q3667" s="8">
        <v>-0.25417361488940271</v>
      </c>
      <c r="R3667" s="8">
        <v>-0.28202296849866726</v>
      </c>
      <c r="S3667" s="20">
        <v>-0.20358649789029537</v>
      </c>
    </row>
    <row r="3668" spans="1:19" ht="13.5" customHeight="1" x14ac:dyDescent="0.2">
      <c r="A3668" s="6">
        <v>43718</v>
      </c>
      <c r="B3668" s="19">
        <v>43354</v>
      </c>
      <c r="C3668" s="19">
        <v>41898</v>
      </c>
      <c r="D3668" s="16" t="s">
        <v>4</v>
      </c>
      <c r="E3668" s="7">
        <v>8365.160956712436</v>
      </c>
      <c r="F3668" s="7">
        <v>5901.1609567124369</v>
      </c>
      <c r="G3668" s="32">
        <v>2464</v>
      </c>
      <c r="H3668" s="7">
        <v>6475.4222511556727</v>
      </c>
      <c r="I3668" s="7">
        <v>4453.4222511556727</v>
      </c>
      <c r="J3668" s="32">
        <v>2022</v>
      </c>
      <c r="K3668" s="7">
        <v>7489</v>
      </c>
      <c r="L3668" s="7">
        <v>4929</v>
      </c>
      <c r="M3668" s="32">
        <v>2560</v>
      </c>
      <c r="N3668" s="8">
        <v>0.29183250640056713</v>
      </c>
      <c r="O3668" s="8">
        <v>0.32508453587150266</v>
      </c>
      <c r="P3668" s="20">
        <v>0.21859545004945602</v>
      </c>
      <c r="Q3668" s="8">
        <v>0.32318268850244158</v>
      </c>
      <c r="R3668" s="8">
        <v>0.34606773647637712</v>
      </c>
      <c r="S3668" s="20">
        <v>0.27141382868937058</v>
      </c>
    </row>
    <row r="3669" spans="1:19" ht="13.5" customHeight="1" x14ac:dyDescent="0.2">
      <c r="A3669" s="6">
        <v>43719</v>
      </c>
      <c r="B3669" s="19">
        <v>43355</v>
      </c>
      <c r="C3669" s="19">
        <v>41899</v>
      </c>
      <c r="D3669" s="16" t="s">
        <v>5</v>
      </c>
      <c r="E3669" s="7">
        <v>7831.7348012908969</v>
      </c>
      <c r="F3669" s="7">
        <v>5644.7348012908969</v>
      </c>
      <c r="G3669" s="32">
        <v>2187</v>
      </c>
      <c r="H3669" s="7">
        <v>7376.8173848682673</v>
      </c>
      <c r="I3669" s="7">
        <v>5228.8173848682673</v>
      </c>
      <c r="J3669" s="32">
        <v>2148</v>
      </c>
      <c r="K3669" s="7">
        <v>6769</v>
      </c>
      <c r="L3669" s="7">
        <v>5201</v>
      </c>
      <c r="M3669" s="32">
        <v>1568</v>
      </c>
      <c r="N3669" s="8">
        <v>6.1668520811668959E-2</v>
      </c>
      <c r="O3669" s="8">
        <v>7.9543305074347703E-2</v>
      </c>
      <c r="P3669" s="20">
        <v>1.8156424581005526E-2</v>
      </c>
      <c r="Q3669" s="8">
        <v>-6.8869955856509679E-2</v>
      </c>
      <c r="R3669" s="8">
        <v>-1.9841152753794611E-2</v>
      </c>
      <c r="S3669" s="20">
        <v>-0.17533936651583715</v>
      </c>
    </row>
    <row r="3670" spans="1:19" ht="13.5" customHeight="1" x14ac:dyDescent="0.2">
      <c r="A3670" s="6">
        <v>43720</v>
      </c>
      <c r="B3670" s="19">
        <v>43356</v>
      </c>
      <c r="C3670" s="19">
        <v>41900</v>
      </c>
      <c r="D3670" s="16" t="s">
        <v>6</v>
      </c>
      <c r="E3670" s="7">
        <v>7664.7633641293287</v>
      </c>
      <c r="F3670" s="7">
        <v>5430.7633641293287</v>
      </c>
      <c r="G3670" s="32">
        <v>2234</v>
      </c>
      <c r="H3670" s="7">
        <v>8008.7137386921731</v>
      </c>
      <c r="I3670" s="7">
        <v>5080.7137386921731</v>
      </c>
      <c r="J3670" s="32">
        <v>2928</v>
      </c>
      <c r="K3670" s="7">
        <v>7842</v>
      </c>
      <c r="L3670" s="7">
        <v>5049</v>
      </c>
      <c r="M3670" s="32">
        <v>2793</v>
      </c>
      <c r="N3670" s="8">
        <v>-4.2947018183598029E-2</v>
      </c>
      <c r="O3670" s="8">
        <v>6.8897726469285825E-2</v>
      </c>
      <c r="P3670" s="20">
        <v>-0.23702185792349728</v>
      </c>
      <c r="Q3670" s="8">
        <v>-4.7500513964293667E-2</v>
      </c>
      <c r="R3670" s="8">
        <v>3.1875995464436313E-2</v>
      </c>
      <c r="S3670" s="20">
        <v>-0.19755747126436785</v>
      </c>
    </row>
    <row r="3671" spans="1:19" ht="13.5" customHeight="1" x14ac:dyDescent="0.2">
      <c r="A3671" s="6">
        <v>43721</v>
      </c>
      <c r="B3671" s="19">
        <v>43357</v>
      </c>
      <c r="C3671" s="19">
        <v>41901</v>
      </c>
      <c r="D3671" s="16" t="s">
        <v>7</v>
      </c>
      <c r="E3671" s="7">
        <v>8937.3490975912609</v>
      </c>
      <c r="F3671" s="7">
        <v>5871.34909759126</v>
      </c>
      <c r="G3671" s="32">
        <v>3066</v>
      </c>
      <c r="H3671" s="7">
        <v>8064.1610874567305</v>
      </c>
      <c r="I3671" s="7">
        <v>5348.1610874567305</v>
      </c>
      <c r="J3671" s="32">
        <v>2716</v>
      </c>
      <c r="K3671" s="7">
        <v>9050</v>
      </c>
      <c r="L3671" s="7">
        <v>6732</v>
      </c>
      <c r="M3671" s="32">
        <v>2318</v>
      </c>
      <c r="N3671" s="8">
        <v>0.10828008030404024</v>
      </c>
      <c r="O3671" s="8">
        <v>9.7825776295628941E-2</v>
      </c>
      <c r="P3671" s="20">
        <v>0.12886597938144329</v>
      </c>
      <c r="Q3671" s="8">
        <v>7.2267438223306613E-2</v>
      </c>
      <c r="R3671" s="8">
        <v>6.4019707904114931E-3</v>
      </c>
      <c r="S3671" s="20">
        <v>0.22590963614554171</v>
      </c>
    </row>
    <row r="3672" spans="1:19" ht="13.5" customHeight="1" x14ac:dyDescent="0.2">
      <c r="A3672" s="6">
        <v>43722</v>
      </c>
      <c r="B3672" s="19">
        <v>43358</v>
      </c>
      <c r="C3672" s="19">
        <v>41902</v>
      </c>
      <c r="D3672" s="16" t="s">
        <v>1</v>
      </c>
      <c r="E3672" s="7">
        <v>8094.0483546648029</v>
      </c>
      <c r="F3672" s="7">
        <v>5572.0483546648029</v>
      </c>
      <c r="G3672" s="32">
        <v>2522</v>
      </c>
      <c r="H3672" s="7">
        <v>8501.9240701128874</v>
      </c>
      <c r="I3672" s="7">
        <v>5131.9240701128865</v>
      </c>
      <c r="J3672" s="32">
        <v>3370</v>
      </c>
      <c r="K3672" s="7">
        <v>8743</v>
      </c>
      <c r="L3672" s="7">
        <v>5397</v>
      </c>
      <c r="M3672" s="32">
        <v>3346</v>
      </c>
      <c r="N3672" s="8">
        <v>-4.7974518718875037E-2</v>
      </c>
      <c r="O3672" s="8">
        <v>8.5762041397902999E-2</v>
      </c>
      <c r="P3672" s="20">
        <v>-0.25163204747774481</v>
      </c>
      <c r="Q3672" s="8">
        <v>-9.1882827929451016E-2</v>
      </c>
      <c r="R3672" s="8">
        <v>3.4350910463115447E-2</v>
      </c>
      <c r="S3672" s="20">
        <v>-0.28474191718661368</v>
      </c>
    </row>
    <row r="3673" spans="1:19" ht="13.5" customHeight="1" x14ac:dyDescent="0.2">
      <c r="A3673" s="6">
        <v>43723</v>
      </c>
      <c r="B3673" s="19">
        <v>43359</v>
      </c>
      <c r="C3673" s="19">
        <v>41903</v>
      </c>
      <c r="D3673" s="16" t="s">
        <v>2</v>
      </c>
      <c r="E3673" s="7">
        <v>8456.7693915257969</v>
      </c>
      <c r="F3673" s="7">
        <v>5747.7693915257969</v>
      </c>
      <c r="G3673" s="32">
        <v>2709</v>
      </c>
      <c r="H3673" s="7">
        <v>8605.9075111142593</v>
      </c>
      <c r="I3673" s="7">
        <v>5405.9075111142583</v>
      </c>
      <c r="J3673" s="32">
        <v>3200</v>
      </c>
      <c r="K3673" s="7">
        <v>8840</v>
      </c>
      <c r="L3673" s="7">
        <v>5609</v>
      </c>
      <c r="M3673" s="32">
        <v>3231</v>
      </c>
      <c r="N3673" s="8">
        <v>-1.7329737670995771E-2</v>
      </c>
      <c r="O3673" s="8">
        <v>6.3238573673095377E-2</v>
      </c>
      <c r="P3673" s="20">
        <v>-0.1534375</v>
      </c>
      <c r="Q3673" s="8">
        <v>7.1562264511631613E-2</v>
      </c>
      <c r="R3673" s="8">
        <v>0.18755565940615648</v>
      </c>
      <c r="S3673" s="20">
        <v>-0.11238532110091748</v>
      </c>
    </row>
    <row r="3674" spans="1:19" ht="13.5" customHeight="1" x14ac:dyDescent="0.2">
      <c r="A3674" s="6">
        <v>43724</v>
      </c>
      <c r="B3674" s="19">
        <v>43360</v>
      </c>
      <c r="C3674" s="19">
        <v>41904</v>
      </c>
      <c r="D3674" s="16" t="s">
        <v>3</v>
      </c>
      <c r="E3674" s="7">
        <v>7949.9672311663098</v>
      </c>
      <c r="F3674" s="7">
        <v>5598.9672311663098</v>
      </c>
      <c r="G3674" s="32">
        <v>2351</v>
      </c>
      <c r="H3674" s="7">
        <v>7883.0649766474116</v>
      </c>
      <c r="I3674" s="7">
        <v>5108.0649766474116</v>
      </c>
      <c r="J3674" s="32">
        <v>2775</v>
      </c>
      <c r="K3674" s="7">
        <v>7548</v>
      </c>
      <c r="L3674" s="7">
        <v>5146</v>
      </c>
      <c r="M3674" s="32">
        <v>2402</v>
      </c>
      <c r="N3674" s="8">
        <v>8.4868328140244031E-3</v>
      </c>
      <c r="O3674" s="8">
        <v>9.6103369233390801E-2</v>
      </c>
      <c r="P3674" s="20">
        <v>-0.15279279279279279</v>
      </c>
      <c r="Q3674" s="8">
        <v>3.8939784522518339E-2</v>
      </c>
      <c r="R3674" s="8">
        <v>0.13362365482209149</v>
      </c>
      <c r="S3674" s="20">
        <v>-0.13343162550681897</v>
      </c>
    </row>
    <row r="3675" spans="1:19" ht="13.5" customHeight="1" x14ac:dyDescent="0.2">
      <c r="A3675" s="6">
        <v>43725</v>
      </c>
      <c r="B3675" s="19">
        <v>43361</v>
      </c>
      <c r="C3675" s="19">
        <v>41905</v>
      </c>
      <c r="D3675" s="16" t="s">
        <v>4</v>
      </c>
      <c r="E3675" s="7">
        <v>6950.929644316333</v>
      </c>
      <c r="F3675" s="7">
        <v>4306.929644316333</v>
      </c>
      <c r="G3675" s="32">
        <v>2644</v>
      </c>
      <c r="H3675" s="7">
        <v>6177.4148700621536</v>
      </c>
      <c r="I3675" s="7">
        <v>3998.4148700621536</v>
      </c>
      <c r="J3675" s="32">
        <v>2179</v>
      </c>
      <c r="K3675" s="7">
        <v>7757</v>
      </c>
      <c r="L3675" s="7">
        <v>5210</v>
      </c>
      <c r="M3675" s="32">
        <v>2547</v>
      </c>
      <c r="N3675" s="8">
        <v>0.12521658177806616</v>
      </c>
      <c r="O3675" s="8">
        <v>7.7159270430930516E-2</v>
      </c>
      <c r="P3675" s="20">
        <v>0.21340064249655799</v>
      </c>
      <c r="Q3675" s="8">
        <v>9.6015396454798729E-2</v>
      </c>
      <c r="R3675" s="8">
        <v>5.5361343865800716E-2</v>
      </c>
      <c r="S3675" s="20">
        <v>0.16939407341884127</v>
      </c>
    </row>
    <row r="3676" spans="1:19" ht="13.5" customHeight="1" x14ac:dyDescent="0.2">
      <c r="A3676" s="6">
        <v>43726</v>
      </c>
      <c r="B3676" s="19">
        <v>43362</v>
      </c>
      <c r="C3676" s="19">
        <v>41906</v>
      </c>
      <c r="D3676" s="16" t="s">
        <v>5</v>
      </c>
      <c r="E3676" s="7">
        <v>7495.7941637387339</v>
      </c>
      <c r="F3676" s="7">
        <v>5333.7941637387339</v>
      </c>
      <c r="G3676" s="32">
        <v>2162</v>
      </c>
      <c r="H3676" s="7">
        <v>7452.4108950538939</v>
      </c>
      <c r="I3676" s="7">
        <v>4878.4108950538939</v>
      </c>
      <c r="J3676" s="32">
        <v>2574</v>
      </c>
      <c r="K3676" s="7">
        <v>6263</v>
      </c>
      <c r="L3676" s="7">
        <v>4552</v>
      </c>
      <c r="M3676" s="32">
        <v>1711</v>
      </c>
      <c r="N3676" s="8">
        <v>5.8213736864178856E-3</v>
      </c>
      <c r="O3676" s="8">
        <v>9.3346640633847011E-2</v>
      </c>
      <c r="P3676" s="20">
        <v>-0.16006216006216001</v>
      </c>
      <c r="Q3676" s="8">
        <v>-4.9721835225819744E-2</v>
      </c>
      <c r="R3676" s="8">
        <v>1.1529331260901499E-2</v>
      </c>
      <c r="S3676" s="20">
        <v>-0.17323135755258123</v>
      </c>
    </row>
    <row r="3677" spans="1:19" ht="13.5" customHeight="1" x14ac:dyDescent="0.2">
      <c r="A3677" s="6">
        <v>43727</v>
      </c>
      <c r="B3677" s="19">
        <v>43363</v>
      </c>
      <c r="C3677" s="19">
        <v>41907</v>
      </c>
      <c r="D3677" s="16" t="s">
        <v>6</v>
      </c>
      <c r="E3677" s="7">
        <v>7501.3240725201158</v>
      </c>
      <c r="F3677" s="7">
        <v>5187.3240725201158</v>
      </c>
      <c r="G3677" s="32">
        <v>2314</v>
      </c>
      <c r="H3677" s="7">
        <v>8837.1295192078396</v>
      </c>
      <c r="I3677" s="7">
        <v>5543.1295192078387</v>
      </c>
      <c r="J3677" s="32">
        <v>3294</v>
      </c>
      <c r="K3677" s="7">
        <v>7780</v>
      </c>
      <c r="L3677" s="7">
        <v>4614</v>
      </c>
      <c r="M3677" s="32">
        <v>3166</v>
      </c>
      <c r="N3677" s="8">
        <v>-0.15115829679584303</v>
      </c>
      <c r="O3677" s="8">
        <v>-6.4188550069919859E-2</v>
      </c>
      <c r="P3677" s="20">
        <v>-0.29751062537947781</v>
      </c>
      <c r="Q3677" s="8">
        <v>3.5216150528583068E-3</v>
      </c>
      <c r="R3677" s="8">
        <v>4.372717756943989E-2</v>
      </c>
      <c r="S3677" s="20">
        <v>-7.6247504990019976E-2</v>
      </c>
    </row>
    <row r="3678" spans="1:19" ht="13.5" customHeight="1" x14ac:dyDescent="0.2">
      <c r="A3678" s="6">
        <v>43728</v>
      </c>
      <c r="B3678" s="19">
        <v>43364</v>
      </c>
      <c r="C3678" s="19">
        <v>41908</v>
      </c>
      <c r="D3678" s="16" t="s">
        <v>7</v>
      </c>
      <c r="E3678" s="7">
        <v>8709.245469972444</v>
      </c>
      <c r="F3678" s="7">
        <v>5569.245469972444</v>
      </c>
      <c r="G3678" s="32">
        <v>3140</v>
      </c>
      <c r="H3678" s="7">
        <v>8412.1210297676516</v>
      </c>
      <c r="I3678" s="7">
        <v>5328.1210297676516</v>
      </c>
      <c r="J3678" s="32">
        <v>3084</v>
      </c>
      <c r="K3678" s="7">
        <v>7128</v>
      </c>
      <c r="L3678" s="7">
        <v>4817</v>
      </c>
      <c r="M3678" s="32">
        <v>2311</v>
      </c>
      <c r="N3678" s="8">
        <v>3.532098969491404E-2</v>
      </c>
      <c r="O3678" s="8">
        <v>4.5255060622244825E-2</v>
      </c>
      <c r="P3678" s="20">
        <v>1.8158236057068677E-2</v>
      </c>
      <c r="Q3678" s="8">
        <v>0.12088101286646635</v>
      </c>
      <c r="R3678" s="8">
        <v>3.4791057222676391E-2</v>
      </c>
      <c r="S3678" s="20">
        <v>0.31490787269681753</v>
      </c>
    </row>
    <row r="3679" spans="1:19" ht="13.5" customHeight="1" x14ac:dyDescent="0.2">
      <c r="A3679" s="6">
        <v>43729</v>
      </c>
      <c r="B3679" s="19">
        <v>43365</v>
      </c>
      <c r="C3679" s="19">
        <v>41909</v>
      </c>
      <c r="D3679" s="16" t="s">
        <v>1</v>
      </c>
      <c r="E3679" s="7">
        <v>8064.7993433747852</v>
      </c>
      <c r="F3679" s="7">
        <v>5182.7993433747852</v>
      </c>
      <c r="G3679" s="32">
        <v>2882</v>
      </c>
      <c r="H3679" s="7">
        <v>8814.2935566841606</v>
      </c>
      <c r="I3679" s="7">
        <v>5345.2935566841606</v>
      </c>
      <c r="J3679" s="32">
        <v>3469</v>
      </c>
      <c r="K3679" s="7">
        <v>8011</v>
      </c>
      <c r="L3679" s="7">
        <v>4543</v>
      </c>
      <c r="M3679" s="32">
        <v>3468</v>
      </c>
      <c r="N3679" s="8">
        <v>-8.5031682742289671E-2</v>
      </c>
      <c r="O3679" s="8">
        <v>-3.0399492859691568E-2</v>
      </c>
      <c r="P3679" s="20">
        <v>-0.16921302969155372</v>
      </c>
      <c r="Q3679" s="8">
        <v>-0.16000423462401991</v>
      </c>
      <c r="R3679" s="8">
        <v>-9.2647173778924174E-2</v>
      </c>
      <c r="S3679" s="20">
        <v>-0.25893545898688608</v>
      </c>
    </row>
    <row r="3680" spans="1:19" ht="13.5" customHeight="1" x14ac:dyDescent="0.2">
      <c r="A3680" s="6">
        <v>43730</v>
      </c>
      <c r="B3680" s="19">
        <v>43366</v>
      </c>
      <c r="C3680" s="19">
        <v>41910</v>
      </c>
      <c r="D3680" s="16" t="s">
        <v>2</v>
      </c>
      <c r="E3680" s="7">
        <v>8387.5299915099422</v>
      </c>
      <c r="F3680" s="7">
        <v>5553.5299915099422</v>
      </c>
      <c r="G3680" s="32">
        <v>2834</v>
      </c>
      <c r="H3680" s="7">
        <v>8621.6795911622212</v>
      </c>
      <c r="I3680" s="7">
        <v>5479.6795911622212</v>
      </c>
      <c r="J3680" s="32">
        <v>3142</v>
      </c>
      <c r="K3680" s="7">
        <v>7905</v>
      </c>
      <c r="L3680" s="7">
        <v>4748</v>
      </c>
      <c r="M3680" s="32">
        <v>3157</v>
      </c>
      <c r="N3680" s="8">
        <v>-2.7158234909622214E-2</v>
      </c>
      <c r="O3680" s="8">
        <v>1.3477138420069146E-2</v>
      </c>
      <c r="P3680" s="20">
        <v>-9.802673456397204E-2</v>
      </c>
      <c r="Q3680" s="8">
        <v>-7.7279428876794065E-2</v>
      </c>
      <c r="R3680" s="8">
        <v>8.4492448719706292E-3</v>
      </c>
      <c r="S3680" s="20">
        <v>-0.20904270164666483</v>
      </c>
    </row>
    <row r="3681" spans="1:19" ht="13.5" customHeight="1" x14ac:dyDescent="0.2">
      <c r="A3681" s="6">
        <v>43731</v>
      </c>
      <c r="B3681" s="19">
        <v>43367</v>
      </c>
      <c r="C3681" s="19">
        <v>41911</v>
      </c>
      <c r="D3681" s="16" t="s">
        <v>3</v>
      </c>
      <c r="E3681" s="7">
        <v>7701.6777777039806</v>
      </c>
      <c r="F3681" s="7">
        <v>5576.6777777039806</v>
      </c>
      <c r="G3681" s="32">
        <v>2125</v>
      </c>
      <c r="H3681" s="7">
        <v>7914.4043581005844</v>
      </c>
      <c r="I3681" s="7">
        <v>5041.4043581005844</v>
      </c>
      <c r="J3681" s="32">
        <v>2873</v>
      </c>
      <c r="K3681" s="7">
        <v>6173</v>
      </c>
      <c r="L3681" s="7">
        <v>3798</v>
      </c>
      <c r="M3681" s="32">
        <v>2375</v>
      </c>
      <c r="N3681" s="8">
        <v>-2.6878406860634141E-2</v>
      </c>
      <c r="O3681" s="8">
        <v>0.10617545857897959</v>
      </c>
      <c r="P3681" s="20">
        <v>-0.26035502958579881</v>
      </c>
      <c r="Q3681" s="8">
        <v>1.6454768074961157E-2</v>
      </c>
      <c r="R3681" s="8">
        <v>0.11488959970091583</v>
      </c>
      <c r="S3681" s="20">
        <v>-0.17475728155339809</v>
      </c>
    </row>
    <row r="3682" spans="1:19" ht="13.5" customHeight="1" x14ac:dyDescent="0.2">
      <c r="A3682" s="6">
        <v>43732</v>
      </c>
      <c r="B3682" s="19">
        <v>43368</v>
      </c>
      <c r="C3682" s="19">
        <v>41912</v>
      </c>
      <c r="D3682" s="16" t="s">
        <v>4</v>
      </c>
      <c r="E3682" s="7">
        <v>7703.0422758601089</v>
      </c>
      <c r="F3682" s="7">
        <v>5070.0422758601089</v>
      </c>
      <c r="G3682" s="32">
        <v>2633</v>
      </c>
      <c r="H3682" s="7">
        <v>7187.7067775027344</v>
      </c>
      <c r="I3682" s="7">
        <v>4530.7067775027344</v>
      </c>
      <c r="J3682" s="32">
        <v>2657</v>
      </c>
      <c r="K3682" s="7">
        <v>6053</v>
      </c>
      <c r="L3682" s="7">
        <v>3493</v>
      </c>
      <c r="M3682" s="32">
        <v>2560</v>
      </c>
      <c r="N3682" s="8">
        <v>7.1696789297297947E-2</v>
      </c>
      <c r="O3682" s="8">
        <v>0.11904003610108904</v>
      </c>
      <c r="P3682" s="20">
        <v>-9.0327436958976826E-3</v>
      </c>
      <c r="Q3682" s="8">
        <v>0.13933475460140654</v>
      </c>
      <c r="R3682" s="8">
        <v>0.16633132639984094</v>
      </c>
      <c r="S3682" s="20">
        <v>9.0720795360397677E-2</v>
      </c>
    </row>
    <row r="3683" spans="1:19" ht="13.5" customHeight="1" x14ac:dyDescent="0.2">
      <c r="A3683" s="6">
        <v>43733</v>
      </c>
      <c r="B3683" s="19">
        <v>43369</v>
      </c>
      <c r="C3683" s="19">
        <v>41913</v>
      </c>
      <c r="D3683" s="16" t="s">
        <v>5</v>
      </c>
      <c r="E3683" s="7">
        <v>7034.4295955476091</v>
      </c>
      <c r="F3683" s="7">
        <v>4821.4295955476091</v>
      </c>
      <c r="G3683" s="32">
        <v>2213</v>
      </c>
      <c r="H3683" s="7">
        <v>7039.1656051496402</v>
      </c>
      <c r="I3683" s="7">
        <v>4500.1656051496402</v>
      </c>
      <c r="J3683" s="32">
        <v>2539</v>
      </c>
      <c r="K3683" s="7">
        <v>6493</v>
      </c>
      <c r="L3683" s="7">
        <v>4550</v>
      </c>
      <c r="M3683" s="32">
        <v>1943</v>
      </c>
      <c r="N3683" s="8">
        <v>-6.7280837924399428E-4</v>
      </c>
      <c r="O3683" s="8">
        <v>7.1389370655679629E-2</v>
      </c>
      <c r="P3683" s="20">
        <v>-0.12839700669554943</v>
      </c>
      <c r="Q3683" s="8">
        <v>-0.12994068082280652</v>
      </c>
      <c r="R3683" s="8">
        <v>-0.11256587602657664</v>
      </c>
      <c r="S3683" s="20">
        <v>-0.16553544494720962</v>
      </c>
    </row>
    <row r="3684" spans="1:19" ht="13.5" customHeight="1" x14ac:dyDescent="0.2">
      <c r="A3684" s="6">
        <v>43734</v>
      </c>
      <c r="B3684" s="19">
        <v>43370</v>
      </c>
      <c r="C3684" s="19">
        <v>41914</v>
      </c>
      <c r="D3684" s="16" t="s">
        <v>6</v>
      </c>
      <c r="E3684" s="7">
        <v>7637.6086524012444</v>
      </c>
      <c r="F3684" s="7">
        <v>4986.6086524012444</v>
      </c>
      <c r="G3684" s="32">
        <v>2651</v>
      </c>
      <c r="H3684" s="7">
        <v>8320.8713822275167</v>
      </c>
      <c r="I3684" s="7">
        <v>5505.8713822275167</v>
      </c>
      <c r="J3684" s="32">
        <v>2815</v>
      </c>
      <c r="K3684" s="7">
        <v>7742</v>
      </c>
      <c r="L3684" s="7">
        <v>4772</v>
      </c>
      <c r="M3684" s="32">
        <v>2970</v>
      </c>
      <c r="N3684" s="8">
        <v>-8.2114324142258388E-2</v>
      </c>
      <c r="O3684" s="8">
        <v>-9.4310726455109073E-2</v>
      </c>
      <c r="P3684" s="20">
        <v>-5.8259325044405008E-2</v>
      </c>
      <c r="Q3684" s="8">
        <v>-8.6410448277363106E-2</v>
      </c>
      <c r="R3684" s="8">
        <v>7.8028804367915594E-3</v>
      </c>
      <c r="S3684" s="20">
        <v>-0.22303634232121927</v>
      </c>
    </row>
    <row r="3685" spans="1:19" ht="13.5" customHeight="1" x14ac:dyDescent="0.2">
      <c r="A3685" s="6">
        <v>43735</v>
      </c>
      <c r="B3685" s="19">
        <v>43371</v>
      </c>
      <c r="C3685" s="19">
        <v>41915</v>
      </c>
      <c r="D3685" s="16" t="s">
        <v>7</v>
      </c>
      <c r="E3685" s="7">
        <v>8206.8228488936566</v>
      </c>
      <c r="F3685" s="7">
        <v>5072.8228488936566</v>
      </c>
      <c r="G3685" s="32">
        <v>3134</v>
      </c>
      <c r="H3685" s="7">
        <v>7802.5047787263538</v>
      </c>
      <c r="I3685" s="7">
        <v>4657.5047787263538</v>
      </c>
      <c r="J3685" s="32">
        <v>3145</v>
      </c>
      <c r="K3685" s="7">
        <v>6849</v>
      </c>
      <c r="L3685" s="7">
        <v>4903</v>
      </c>
      <c r="M3685" s="32">
        <v>1946</v>
      </c>
      <c r="N3685" s="8">
        <v>5.1819009617229739E-2</v>
      </c>
      <c r="O3685" s="8">
        <v>8.9171796895262778E-2</v>
      </c>
      <c r="P3685" s="20">
        <v>-3.4976152623211743E-3</v>
      </c>
      <c r="Q3685" s="8">
        <v>5.1222105197374912E-3</v>
      </c>
      <c r="R3685" s="8">
        <v>1.1933542568054456E-2</v>
      </c>
      <c r="S3685" s="20">
        <v>-5.7106598984771884E-3</v>
      </c>
    </row>
    <row r="3686" spans="1:19" ht="13.5" customHeight="1" x14ac:dyDescent="0.2">
      <c r="A3686" s="6">
        <v>43736</v>
      </c>
      <c r="B3686" s="19">
        <v>43372</v>
      </c>
      <c r="C3686" s="19">
        <v>41916</v>
      </c>
      <c r="D3686" s="16" t="s">
        <v>1</v>
      </c>
      <c r="E3686" s="7">
        <v>7640.9792774773096</v>
      </c>
      <c r="F3686" s="7">
        <v>4705.9792774773096</v>
      </c>
      <c r="G3686" s="32">
        <v>2935</v>
      </c>
      <c r="H3686" s="7">
        <v>7581.9868699410545</v>
      </c>
      <c r="I3686" s="7">
        <v>4364.9868699410545</v>
      </c>
      <c r="J3686" s="32">
        <v>3217</v>
      </c>
      <c r="K3686" s="7">
        <v>7506</v>
      </c>
      <c r="L3686" s="7">
        <v>4561</v>
      </c>
      <c r="M3686" s="32">
        <v>2945</v>
      </c>
      <c r="N3686" s="8">
        <v>7.7806000654170315E-3</v>
      </c>
      <c r="O3686" s="8">
        <v>7.8119915980608745E-2</v>
      </c>
      <c r="P3686" s="20">
        <v>-8.7659309916070849E-2</v>
      </c>
      <c r="Q3686" s="8">
        <v>-0.16963928738564338</v>
      </c>
      <c r="R3686" s="8">
        <v>-0.10854721017667934</v>
      </c>
      <c r="S3686" s="20">
        <v>-0.25184807545245991</v>
      </c>
    </row>
    <row r="3687" spans="1:19" ht="13.5" customHeight="1" x14ac:dyDescent="0.2">
      <c r="A3687" s="6">
        <v>43737</v>
      </c>
      <c r="B3687" s="19">
        <v>43373</v>
      </c>
      <c r="C3687" s="19">
        <v>41917</v>
      </c>
      <c r="D3687" s="16" t="s">
        <v>2</v>
      </c>
      <c r="E3687" s="7">
        <v>8332.6135911082274</v>
      </c>
      <c r="F3687" s="7">
        <v>4954.6135911082283</v>
      </c>
      <c r="G3687" s="32">
        <v>3378</v>
      </c>
      <c r="H3687" s="7">
        <v>5246.8755233786178</v>
      </c>
      <c r="I3687" s="7">
        <v>2262.8755233786178</v>
      </c>
      <c r="J3687" s="32">
        <v>2984</v>
      </c>
      <c r="K3687" s="7">
        <v>7923</v>
      </c>
      <c r="L3687" s="7">
        <v>5003</v>
      </c>
      <c r="M3687" s="32">
        <v>2920</v>
      </c>
      <c r="N3687" s="8">
        <v>0.58810963858022158</v>
      </c>
      <c r="O3687" s="8">
        <v>1.1895210496203847</v>
      </c>
      <c r="P3687" s="20">
        <v>0.13203753351206426</v>
      </c>
      <c r="Q3687" s="8">
        <v>-6.2381727117336805E-2</v>
      </c>
      <c r="R3687" s="8">
        <v>-6.375404551998709E-2</v>
      </c>
      <c r="S3687" s="20">
        <v>-6.0361613351877619E-2</v>
      </c>
    </row>
    <row r="3688" spans="1:19" ht="13.5" customHeight="1" x14ac:dyDescent="0.2">
      <c r="A3688" s="6">
        <v>43738</v>
      </c>
      <c r="B3688" s="19">
        <v>43374</v>
      </c>
      <c r="C3688" s="19">
        <v>41918</v>
      </c>
      <c r="D3688" s="16" t="s">
        <v>3</v>
      </c>
      <c r="E3688" s="7">
        <v>7323.653036744875</v>
      </c>
      <c r="F3688" s="7">
        <v>4777.653036744875</v>
      </c>
      <c r="G3688" s="32">
        <v>2546</v>
      </c>
      <c r="H3688" s="7">
        <v>7301.6910861695351</v>
      </c>
      <c r="I3688" s="7">
        <v>4509.6910861695351</v>
      </c>
      <c r="J3688" s="32">
        <v>2792</v>
      </c>
      <c r="K3688" s="7">
        <v>6532</v>
      </c>
      <c r="L3688" s="7">
        <v>4391</v>
      </c>
      <c r="M3688" s="32">
        <v>2141</v>
      </c>
      <c r="N3688" s="8">
        <v>3.0077896087576939E-3</v>
      </c>
      <c r="O3688" s="8">
        <v>5.9419136578364284E-2</v>
      </c>
      <c r="P3688" s="20">
        <v>-8.8108882521489962E-2</v>
      </c>
      <c r="Q3688" s="8">
        <v>-1.058456677318631E-2</v>
      </c>
      <c r="R3688" s="8">
        <v>-2.7858407963108345E-3</v>
      </c>
      <c r="S3688" s="20">
        <v>-2.4894676369207169E-2</v>
      </c>
    </row>
    <row r="3689" spans="1:19" ht="13.5" customHeight="1" x14ac:dyDescent="0.2">
      <c r="A3689" s="6">
        <v>43739</v>
      </c>
      <c r="B3689" s="19">
        <v>43375</v>
      </c>
      <c r="C3689" s="19">
        <v>41919</v>
      </c>
      <c r="D3689" s="16" t="s">
        <v>4</v>
      </c>
      <c r="E3689" s="7">
        <v>7476.8835320068756</v>
      </c>
      <c r="F3689" s="7">
        <v>4968.8835320068756</v>
      </c>
      <c r="G3689" s="32">
        <v>2508</v>
      </c>
      <c r="H3689" s="7">
        <v>6608.8884124647757</v>
      </c>
      <c r="I3689" s="7">
        <v>4075.8884124647757</v>
      </c>
      <c r="J3689" s="32">
        <v>2533</v>
      </c>
      <c r="K3689" s="7">
        <v>6218</v>
      </c>
      <c r="L3689" s="7">
        <v>3858</v>
      </c>
      <c r="M3689" s="32">
        <v>2360</v>
      </c>
      <c r="N3689" s="8">
        <v>0.13133753596217579</v>
      </c>
      <c r="O3689" s="8">
        <v>0.21909214119090348</v>
      </c>
      <c r="P3689" s="20">
        <v>-9.869719699960533E-3</v>
      </c>
      <c r="Q3689" s="8">
        <v>0.12451248789395031</v>
      </c>
      <c r="R3689" s="8">
        <v>0.28527768546478938</v>
      </c>
      <c r="S3689" s="20">
        <v>-9.8814229249011842E-2</v>
      </c>
    </row>
    <row r="3690" spans="1:19" ht="13.5" customHeight="1" x14ac:dyDescent="0.2">
      <c r="A3690" s="6">
        <v>43740</v>
      </c>
      <c r="B3690" s="19">
        <v>43376</v>
      </c>
      <c r="C3690" s="19">
        <v>41920</v>
      </c>
      <c r="D3690" s="16" t="s">
        <v>5</v>
      </c>
      <c r="E3690" s="7">
        <v>6675.4009210916029</v>
      </c>
      <c r="F3690" s="7">
        <v>4353.4009210916029</v>
      </c>
      <c r="G3690" s="32">
        <v>2322</v>
      </c>
      <c r="H3690" s="7">
        <v>7757.199504701749</v>
      </c>
      <c r="I3690" s="7">
        <v>5119.199504701749</v>
      </c>
      <c r="J3690" s="32">
        <v>2638</v>
      </c>
      <c r="K3690" s="7">
        <v>6425</v>
      </c>
      <c r="L3690" s="7">
        <v>4679</v>
      </c>
      <c r="M3690" s="32">
        <v>1746</v>
      </c>
      <c r="N3690" s="8">
        <v>-0.13945736253843322</v>
      </c>
      <c r="O3690" s="8">
        <v>-0.14959342430526401</v>
      </c>
      <c r="P3690" s="20">
        <v>-0.11978771796815768</v>
      </c>
      <c r="Q3690" s="8">
        <v>-0.15233004176614562</v>
      </c>
      <c r="R3690" s="8">
        <v>-0.1782935218777647</v>
      </c>
      <c r="S3690" s="20">
        <v>-9.8952270081490101E-2</v>
      </c>
    </row>
    <row r="3691" spans="1:19" ht="13.5" customHeight="1" x14ac:dyDescent="0.2">
      <c r="A3691" s="6">
        <v>43741</v>
      </c>
      <c r="B3691" s="19">
        <v>43377</v>
      </c>
      <c r="C3691" s="19">
        <v>41921</v>
      </c>
      <c r="D3691" s="16" t="s">
        <v>6</v>
      </c>
      <c r="E3691" s="7">
        <v>7551.89425994266</v>
      </c>
      <c r="F3691" s="7">
        <v>4616.89425994266</v>
      </c>
      <c r="G3691" s="32">
        <v>2935</v>
      </c>
      <c r="H3691" s="7">
        <v>8292.832766152871</v>
      </c>
      <c r="I3691" s="7">
        <v>5437.832766152872</v>
      </c>
      <c r="J3691" s="32">
        <v>2855</v>
      </c>
      <c r="K3691" s="7">
        <v>7741</v>
      </c>
      <c r="L3691" s="7">
        <v>4813</v>
      </c>
      <c r="M3691" s="32">
        <v>2928</v>
      </c>
      <c r="N3691" s="8">
        <v>-8.934685252961394E-2</v>
      </c>
      <c r="O3691" s="8">
        <v>-0.15096795755103831</v>
      </c>
      <c r="P3691" s="20">
        <v>2.8021015761821255E-2</v>
      </c>
      <c r="Q3691" s="8">
        <v>-8.6943022616048804E-2</v>
      </c>
      <c r="R3691" s="8">
        <v>-9.9669606095425078E-2</v>
      </c>
      <c r="S3691" s="20">
        <v>-6.6178810054088433E-2</v>
      </c>
    </row>
    <row r="3692" spans="1:19" ht="13.5" customHeight="1" x14ac:dyDescent="0.2">
      <c r="A3692" s="6">
        <v>43742</v>
      </c>
      <c r="B3692" s="19">
        <v>43378</v>
      </c>
      <c r="C3692" s="19">
        <v>41922</v>
      </c>
      <c r="D3692" s="16" t="s">
        <v>7</v>
      </c>
      <c r="E3692" s="7">
        <v>7943.0620182003977</v>
      </c>
      <c r="F3692" s="7">
        <v>4870.0620182003977</v>
      </c>
      <c r="G3692" s="32">
        <v>3073</v>
      </c>
      <c r="H3692" s="7">
        <v>7804.0268871396875</v>
      </c>
      <c r="I3692" s="7">
        <v>5209.0268871396875</v>
      </c>
      <c r="J3692" s="32">
        <v>2595</v>
      </c>
      <c r="K3692" s="7">
        <v>7343</v>
      </c>
      <c r="L3692" s="7">
        <v>5168</v>
      </c>
      <c r="M3692" s="32">
        <v>2175</v>
      </c>
      <c r="N3692" s="8">
        <v>1.7815819072820815E-2</v>
      </c>
      <c r="O3692" s="8">
        <v>-6.5072589618637489E-2</v>
      </c>
      <c r="P3692" s="20">
        <v>0.18420038535645467</v>
      </c>
      <c r="Q3692" s="8">
        <v>-3.3925806592021712E-2</v>
      </c>
      <c r="R3692" s="8">
        <v>-0.14844168242692823</v>
      </c>
      <c r="S3692" s="20">
        <v>0.22772672792648829</v>
      </c>
    </row>
    <row r="3693" spans="1:19" ht="13.5" customHeight="1" x14ac:dyDescent="0.2">
      <c r="A3693" s="6">
        <v>43743</v>
      </c>
      <c r="B3693" s="19">
        <v>43379</v>
      </c>
      <c r="C3693" s="19">
        <v>41923</v>
      </c>
      <c r="D3693" s="16" t="s">
        <v>1</v>
      </c>
      <c r="E3693" s="7">
        <v>7315.4987053838558</v>
      </c>
      <c r="F3693" s="7">
        <v>4719.4987053838558</v>
      </c>
      <c r="G3693" s="32">
        <v>2596</v>
      </c>
      <c r="H3693" s="7">
        <v>7774.8355280168244</v>
      </c>
      <c r="I3693" s="7">
        <v>4979.8355280168244</v>
      </c>
      <c r="J3693" s="32">
        <v>2795</v>
      </c>
      <c r="K3693" s="7">
        <v>7480</v>
      </c>
      <c r="L3693" s="7">
        <v>4642</v>
      </c>
      <c r="M3693" s="32">
        <v>2838</v>
      </c>
      <c r="N3693" s="8">
        <v>-5.9079940788166696E-2</v>
      </c>
      <c r="O3693" s="8">
        <v>-5.2278196974237301E-2</v>
      </c>
      <c r="P3693" s="20">
        <v>-7.1198568872987478E-2</v>
      </c>
      <c r="Q3693" s="8">
        <v>-8.4647309136154147E-2</v>
      </c>
      <c r="R3693" s="8">
        <v>-0.12504658780425359</v>
      </c>
      <c r="S3693" s="20">
        <v>-7.698229407235857E-4</v>
      </c>
    </row>
    <row r="3694" spans="1:19" ht="13.5" customHeight="1" x14ac:dyDescent="0.2">
      <c r="A3694" s="6">
        <v>43744</v>
      </c>
      <c r="B3694" s="19">
        <v>43380</v>
      </c>
      <c r="C3694" s="19">
        <v>41924</v>
      </c>
      <c r="D3694" s="16" t="s">
        <v>2</v>
      </c>
      <c r="E3694" s="7">
        <v>7949.0813776084733</v>
      </c>
      <c r="F3694" s="7">
        <v>5088.0813776084733</v>
      </c>
      <c r="G3694" s="32">
        <v>2861</v>
      </c>
      <c r="H3694" s="7">
        <v>7613.1461866121463</v>
      </c>
      <c r="I3694" s="7">
        <v>5152.1461866121463</v>
      </c>
      <c r="J3694" s="32">
        <v>2461</v>
      </c>
      <c r="K3694" s="7">
        <v>7844</v>
      </c>
      <c r="L3694" s="7">
        <v>5099</v>
      </c>
      <c r="M3694" s="32">
        <v>2745</v>
      </c>
      <c r="N3694" s="8">
        <v>4.4125671931411814E-2</v>
      </c>
      <c r="O3694" s="8">
        <v>-1.243458680775511E-2</v>
      </c>
      <c r="P3694" s="20">
        <v>0.16253555465258018</v>
      </c>
      <c r="Q3694" s="8">
        <v>2.7809849703707368E-2</v>
      </c>
      <c r="R3694" s="8">
        <v>-4.5029771469881186E-2</v>
      </c>
      <c r="S3694" s="20">
        <v>0.18911055694098078</v>
      </c>
    </row>
    <row r="3695" spans="1:19" ht="13.5" customHeight="1" x14ac:dyDescent="0.2">
      <c r="A3695" s="6">
        <v>43745</v>
      </c>
      <c r="B3695" s="19">
        <v>43381</v>
      </c>
      <c r="C3695" s="19">
        <v>41925</v>
      </c>
      <c r="D3695" s="16" t="s">
        <v>3</v>
      </c>
      <c r="E3695" s="7">
        <v>7246.2052270520835</v>
      </c>
      <c r="F3695" s="7">
        <v>4995.2052270520835</v>
      </c>
      <c r="G3695" s="32">
        <v>2251</v>
      </c>
      <c r="H3695" s="7">
        <v>7136.813570556038</v>
      </c>
      <c r="I3695" s="7">
        <v>4689.813570556038</v>
      </c>
      <c r="J3695" s="32">
        <v>2447</v>
      </c>
      <c r="K3695" s="7">
        <v>6924</v>
      </c>
      <c r="L3695" s="7">
        <v>4799</v>
      </c>
      <c r="M3695" s="32">
        <v>2125</v>
      </c>
      <c r="N3695" s="8">
        <v>1.5327800763544674E-2</v>
      </c>
      <c r="O3695" s="8">
        <v>6.5118080260882838E-2</v>
      </c>
      <c r="P3695" s="20">
        <v>-8.0098079280751966E-2</v>
      </c>
      <c r="Q3695" s="8">
        <v>3.6949803527773772E-2</v>
      </c>
      <c r="R3695" s="8">
        <v>-2.7539973942736218E-3</v>
      </c>
      <c r="S3695" s="20">
        <v>0.13744315310763011</v>
      </c>
    </row>
    <row r="3696" spans="1:19" ht="13.5" customHeight="1" x14ac:dyDescent="0.2">
      <c r="A3696" s="6">
        <v>43746</v>
      </c>
      <c r="B3696" s="19">
        <v>43382</v>
      </c>
      <c r="C3696" s="19">
        <v>41926</v>
      </c>
      <c r="D3696" s="16" t="s">
        <v>4</v>
      </c>
      <c r="E3696" s="7">
        <v>7100.8080925336526</v>
      </c>
      <c r="F3696" s="7">
        <v>4684.8080925336526</v>
      </c>
      <c r="G3696" s="32">
        <v>2416</v>
      </c>
      <c r="H3696" s="7">
        <v>6087.020816141262</v>
      </c>
      <c r="I3696" s="7">
        <v>4165.020816141262</v>
      </c>
      <c r="J3696" s="32">
        <v>1922</v>
      </c>
      <c r="K3696" s="7">
        <v>6829</v>
      </c>
      <c r="L3696" s="7">
        <v>4589</v>
      </c>
      <c r="M3696" s="32">
        <v>2240</v>
      </c>
      <c r="N3696" s="8">
        <v>0.16654900763672087</v>
      </c>
      <c r="O3696" s="8">
        <v>0.12479824215475444</v>
      </c>
      <c r="P3696" s="20">
        <v>0.25702393340270557</v>
      </c>
      <c r="Q3696" s="8">
        <v>0.15366500284868434</v>
      </c>
      <c r="R3696" s="8">
        <v>0.11809262351638483</v>
      </c>
      <c r="S3696" s="20">
        <v>0.22951653944020367</v>
      </c>
    </row>
    <row r="3697" spans="1:19" ht="13.5" customHeight="1" x14ac:dyDescent="0.2">
      <c r="A3697" s="6">
        <v>43747</v>
      </c>
      <c r="B3697" s="19">
        <v>43383</v>
      </c>
      <c r="C3697" s="19">
        <v>41927</v>
      </c>
      <c r="D3697" s="16" t="s">
        <v>5</v>
      </c>
      <c r="E3697" s="7">
        <v>7467.5932677042565</v>
      </c>
      <c r="F3697" s="7">
        <v>5093.5932677042565</v>
      </c>
      <c r="G3697" s="32">
        <v>2374</v>
      </c>
      <c r="H3697" s="7">
        <v>6940.8679049497587</v>
      </c>
      <c r="I3697" s="7">
        <v>4830.8679049497587</v>
      </c>
      <c r="J3697" s="32">
        <v>2110</v>
      </c>
      <c r="K3697" s="7">
        <v>6571</v>
      </c>
      <c r="L3697" s="7">
        <v>4871</v>
      </c>
      <c r="M3697" s="32">
        <v>1700</v>
      </c>
      <c r="N3697" s="8">
        <v>7.5887535963459651E-2</v>
      </c>
      <c r="O3697" s="8">
        <v>5.4384712627995269E-2</v>
      </c>
      <c r="P3697" s="20">
        <v>0.12511848341232223</v>
      </c>
      <c r="Q3697" s="8">
        <v>1.6829148652540482E-2</v>
      </c>
      <c r="R3697" s="8">
        <v>-5.4816613897892608E-2</v>
      </c>
      <c r="S3697" s="20">
        <v>0.21432225063938626</v>
      </c>
    </row>
    <row r="3698" spans="1:19" ht="13.5" customHeight="1" x14ac:dyDescent="0.2">
      <c r="A3698" s="6">
        <v>43748</v>
      </c>
      <c r="B3698" s="19">
        <v>43384</v>
      </c>
      <c r="C3698" s="19">
        <v>41928</v>
      </c>
      <c r="D3698" s="16" t="s">
        <v>6</v>
      </c>
      <c r="E3698" s="7">
        <v>7662.7450725477202</v>
      </c>
      <c r="F3698" s="7">
        <v>5252.7450725477202</v>
      </c>
      <c r="G3698" s="32">
        <v>2410</v>
      </c>
      <c r="H3698" s="7">
        <v>7901.8707300004953</v>
      </c>
      <c r="I3698" s="7">
        <v>5309.8707300004953</v>
      </c>
      <c r="J3698" s="32">
        <v>2592</v>
      </c>
      <c r="K3698" s="7">
        <v>6766</v>
      </c>
      <c r="L3698" s="7">
        <v>4616</v>
      </c>
      <c r="M3698" s="32">
        <v>2150</v>
      </c>
      <c r="N3698" s="8">
        <v>-3.0261904506347248E-2</v>
      </c>
      <c r="O3698" s="8">
        <v>-1.0758389489600617E-2</v>
      </c>
      <c r="P3698" s="20">
        <v>-7.0216049382716084E-2</v>
      </c>
      <c r="Q3698" s="8">
        <v>1.8982057519643547E-2</v>
      </c>
      <c r="R3698" s="8">
        <v>4.4075744891218571E-2</v>
      </c>
      <c r="S3698" s="20">
        <v>-3.1739654479710722E-2</v>
      </c>
    </row>
    <row r="3699" spans="1:19" ht="13.5" customHeight="1" x14ac:dyDescent="0.2">
      <c r="A3699" s="6">
        <v>43749</v>
      </c>
      <c r="B3699" s="19">
        <v>43385</v>
      </c>
      <c r="C3699" s="19">
        <v>41929</v>
      </c>
      <c r="D3699" s="16" t="s">
        <v>7</v>
      </c>
      <c r="E3699" s="7">
        <v>8493.2573725395159</v>
      </c>
      <c r="F3699" s="7">
        <v>5784.257372539515</v>
      </c>
      <c r="G3699" s="32">
        <v>2709</v>
      </c>
      <c r="H3699" s="7">
        <v>7412.4351526200635</v>
      </c>
      <c r="I3699" s="7">
        <v>5067.4351526200635</v>
      </c>
      <c r="J3699" s="32">
        <v>2345</v>
      </c>
      <c r="K3699" s="7">
        <v>6993</v>
      </c>
      <c r="L3699" s="7">
        <v>4899</v>
      </c>
      <c r="M3699" s="32">
        <v>2094</v>
      </c>
      <c r="N3699" s="8">
        <v>0.14581203041451452</v>
      </c>
      <c r="O3699" s="8">
        <v>0.1414566143088829</v>
      </c>
      <c r="P3699" s="20">
        <v>0.15522388059701497</v>
      </c>
      <c r="Q3699" s="8">
        <v>0.14402712453387867</v>
      </c>
      <c r="R3699" s="8">
        <v>4.1833100241267074E-2</v>
      </c>
      <c r="S3699" s="20">
        <v>0.44711538461538458</v>
      </c>
    </row>
    <row r="3700" spans="1:19" ht="13.5" customHeight="1" x14ac:dyDescent="0.2">
      <c r="A3700" s="6">
        <v>43750</v>
      </c>
      <c r="B3700" s="19">
        <v>43386</v>
      </c>
      <c r="C3700" s="19">
        <v>41930</v>
      </c>
      <c r="D3700" s="16" t="s">
        <v>1</v>
      </c>
      <c r="E3700" s="7">
        <v>3475.3881900165361</v>
      </c>
      <c r="F3700" s="7">
        <v>880.38819001653599</v>
      </c>
      <c r="G3700" s="32">
        <v>2595</v>
      </c>
      <c r="H3700" s="7">
        <v>8043.8319687593175</v>
      </c>
      <c r="I3700" s="7">
        <v>5175.8319687593175</v>
      </c>
      <c r="J3700" s="32">
        <v>2868</v>
      </c>
      <c r="K3700" s="7">
        <v>7335</v>
      </c>
      <c r="L3700" s="7">
        <v>4585</v>
      </c>
      <c r="M3700" s="32">
        <v>2750</v>
      </c>
      <c r="N3700" s="8">
        <v>-0.56794371096832097</v>
      </c>
      <c r="O3700" s="8">
        <v>-0.82990402406213137</v>
      </c>
      <c r="P3700" s="20">
        <v>-9.5188284518828437E-2</v>
      </c>
      <c r="Q3700" s="8">
        <v>-0.59456507349317123</v>
      </c>
      <c r="R3700" s="8">
        <v>-0.83975460684081982</v>
      </c>
      <c r="S3700" s="20">
        <v>-0.15692007797270957</v>
      </c>
    </row>
    <row r="3701" spans="1:19" ht="13.5" customHeight="1" x14ac:dyDescent="0.2">
      <c r="A3701" s="6">
        <v>43751</v>
      </c>
      <c r="B3701" s="19">
        <v>43387</v>
      </c>
      <c r="C3701" s="19">
        <v>41931</v>
      </c>
      <c r="D3701" s="16" t="s">
        <v>2</v>
      </c>
      <c r="E3701" s="7">
        <v>6888.1471742081985</v>
      </c>
      <c r="F3701" s="7">
        <v>4007.1471742081985</v>
      </c>
      <c r="G3701" s="32">
        <v>2881</v>
      </c>
      <c r="H3701" s="7">
        <v>8170.1865645165908</v>
      </c>
      <c r="I3701" s="7">
        <v>5265.1865645165908</v>
      </c>
      <c r="J3701" s="32">
        <v>2905</v>
      </c>
      <c r="K3701" s="7">
        <v>7773</v>
      </c>
      <c r="L3701" s="7">
        <v>4959</v>
      </c>
      <c r="M3701" s="32">
        <v>2814</v>
      </c>
      <c r="N3701" s="8">
        <v>-0.15691678276678955</v>
      </c>
      <c r="O3701" s="8">
        <v>-0.23893538716873475</v>
      </c>
      <c r="P3701" s="20">
        <v>-8.2616179001721024E-3</v>
      </c>
      <c r="Q3701" s="8">
        <v>-0.19455715923664663</v>
      </c>
      <c r="R3701" s="8">
        <v>-0.2695685063419252</v>
      </c>
      <c r="S3701" s="20">
        <v>-6.0339204174820638E-2</v>
      </c>
    </row>
    <row r="3702" spans="1:19" ht="13.5" customHeight="1" x14ac:dyDescent="0.2">
      <c r="A3702" s="6">
        <v>43752</v>
      </c>
      <c r="B3702" s="19">
        <v>43388</v>
      </c>
      <c r="C3702" s="19">
        <v>41932</v>
      </c>
      <c r="D3702" s="16" t="s">
        <v>3</v>
      </c>
      <c r="E3702" s="7">
        <v>8427.734075895627</v>
      </c>
      <c r="F3702" s="7">
        <v>6163.7340758956261</v>
      </c>
      <c r="G3702" s="32">
        <v>2264</v>
      </c>
      <c r="H3702" s="7">
        <v>8020.2270589515092</v>
      </c>
      <c r="I3702" s="7">
        <v>5115.2270589515092</v>
      </c>
      <c r="J3702" s="32">
        <v>2905</v>
      </c>
      <c r="K3702" s="7">
        <v>6393</v>
      </c>
      <c r="L3702" s="7">
        <v>4469</v>
      </c>
      <c r="M3702" s="32">
        <v>1924</v>
      </c>
      <c r="N3702" s="8">
        <v>5.0809910236804701E-2</v>
      </c>
      <c r="O3702" s="8">
        <v>0.20497760995951442</v>
      </c>
      <c r="P3702" s="20">
        <v>-0.22065404475043027</v>
      </c>
      <c r="Q3702" s="8">
        <v>7.565208371354526E-2</v>
      </c>
      <c r="R3702" s="8">
        <v>0.12272023240357499</v>
      </c>
      <c r="S3702" s="20">
        <v>-3.4541577825159875E-2</v>
      </c>
    </row>
    <row r="3703" spans="1:19" ht="13.5" customHeight="1" x14ac:dyDescent="0.2">
      <c r="A3703" s="6">
        <v>43753</v>
      </c>
      <c r="B3703" s="19">
        <v>43389</v>
      </c>
      <c r="C3703" s="19">
        <v>41933</v>
      </c>
      <c r="D3703" s="16" t="s">
        <v>4</v>
      </c>
      <c r="E3703" s="7">
        <v>8034.431446366928</v>
      </c>
      <c r="F3703" s="7">
        <v>5747.431446366928</v>
      </c>
      <c r="G3703" s="32">
        <v>2287</v>
      </c>
      <c r="H3703" s="7">
        <v>5432.5010155587879</v>
      </c>
      <c r="I3703" s="7">
        <v>4164.5010155587879</v>
      </c>
      <c r="J3703" s="32">
        <v>1268</v>
      </c>
      <c r="K3703" s="7">
        <v>6154</v>
      </c>
      <c r="L3703" s="7">
        <v>4261</v>
      </c>
      <c r="M3703" s="32">
        <v>1893</v>
      </c>
      <c r="N3703" s="8">
        <v>0.47895627140356911</v>
      </c>
      <c r="O3703" s="8">
        <v>0.38010086319927194</v>
      </c>
      <c r="P3703" s="20">
        <v>0.80362776025236604</v>
      </c>
      <c r="Q3703" s="8">
        <v>0.22140946281041773</v>
      </c>
      <c r="R3703" s="8">
        <v>0.19863012437266492</v>
      </c>
      <c r="S3703" s="20">
        <v>0.28266965787997766</v>
      </c>
    </row>
    <row r="3704" spans="1:19" ht="13.5" customHeight="1" x14ac:dyDescent="0.2">
      <c r="A3704" s="6">
        <v>43754</v>
      </c>
      <c r="B3704" s="19">
        <v>43390</v>
      </c>
      <c r="C3704" s="19">
        <v>41934</v>
      </c>
      <c r="D3704" s="16" t="s">
        <v>5</v>
      </c>
      <c r="E3704" s="7">
        <v>7461.2431484259068</v>
      </c>
      <c r="F3704" s="7">
        <v>5255.2431484259068</v>
      </c>
      <c r="G3704" s="32">
        <v>2206</v>
      </c>
      <c r="H3704" s="7">
        <v>5584.4833322767663</v>
      </c>
      <c r="I3704" s="7">
        <v>4316.4833322767663</v>
      </c>
      <c r="J3704" s="32">
        <v>1268</v>
      </c>
      <c r="K3704" s="7">
        <v>6122</v>
      </c>
      <c r="L3704" s="7">
        <v>4555</v>
      </c>
      <c r="M3704" s="32">
        <v>1567</v>
      </c>
      <c r="N3704" s="8">
        <v>0.33606686679535569</v>
      </c>
      <c r="O3704" s="8">
        <v>0.21748255324641397</v>
      </c>
      <c r="P3704" s="20">
        <v>0.73974763406940069</v>
      </c>
      <c r="Q3704" s="8">
        <v>-3.8251721007230399E-2</v>
      </c>
      <c r="R3704" s="8">
        <v>-6.173127148260904E-2</v>
      </c>
      <c r="S3704" s="20">
        <v>2.2716736207695876E-2</v>
      </c>
    </row>
    <row r="3705" spans="1:19" ht="13.5" customHeight="1" x14ac:dyDescent="0.2">
      <c r="A3705" s="6">
        <v>43755</v>
      </c>
      <c r="B3705" s="19">
        <v>43391</v>
      </c>
      <c r="C3705" s="19">
        <v>41935</v>
      </c>
      <c r="D3705" s="16" t="s">
        <v>6</v>
      </c>
      <c r="E3705" s="7">
        <v>7229.5166693945366</v>
      </c>
      <c r="F3705" s="7">
        <v>5187.5166693945366</v>
      </c>
      <c r="G3705" s="32">
        <v>2042</v>
      </c>
      <c r="H3705" s="7">
        <v>6967.5160213681547</v>
      </c>
      <c r="I3705" s="7">
        <v>4628.5160213681547</v>
      </c>
      <c r="J3705" s="32">
        <v>2339</v>
      </c>
      <c r="K3705" s="7">
        <v>6637</v>
      </c>
      <c r="L3705" s="7">
        <v>4440</v>
      </c>
      <c r="M3705" s="32">
        <v>2197</v>
      </c>
      <c r="N3705" s="8">
        <v>3.7603164057731897E-2</v>
      </c>
      <c r="O3705" s="8">
        <v>0.1207731906826468</v>
      </c>
      <c r="P3705" s="20">
        <v>-0.12697734074390765</v>
      </c>
      <c r="Q3705" s="8">
        <v>-6.1467393302020445E-2</v>
      </c>
      <c r="R3705" s="8">
        <v>6.5030402395298559E-3</v>
      </c>
      <c r="S3705" s="20">
        <v>-0.19890153001176936</v>
      </c>
    </row>
    <row r="3706" spans="1:19" ht="13.5" customHeight="1" x14ac:dyDescent="0.2">
      <c r="A3706" s="6">
        <v>43756</v>
      </c>
      <c r="B3706" s="19">
        <v>43392</v>
      </c>
      <c r="C3706" s="19">
        <v>41936</v>
      </c>
      <c r="D3706" s="16" t="s">
        <v>7</v>
      </c>
      <c r="E3706" s="7">
        <v>8714.9562643287172</v>
      </c>
      <c r="F3706" s="7">
        <v>5763.9562643287181</v>
      </c>
      <c r="G3706" s="32">
        <v>2951</v>
      </c>
      <c r="H3706" s="7">
        <v>6865.7126931501434</v>
      </c>
      <c r="I3706" s="7">
        <v>4572.7126931501434</v>
      </c>
      <c r="J3706" s="32">
        <v>2293</v>
      </c>
      <c r="K3706" s="7">
        <v>6832</v>
      </c>
      <c r="L3706" s="7">
        <v>4942</v>
      </c>
      <c r="M3706" s="32">
        <v>1890</v>
      </c>
      <c r="N3706" s="8">
        <v>0.26934473576553053</v>
      </c>
      <c r="O3706" s="8">
        <v>0.26051135313247209</v>
      </c>
      <c r="P3706" s="20">
        <v>0.28696031399912769</v>
      </c>
      <c r="Q3706" s="8">
        <v>0.11945488302231433</v>
      </c>
      <c r="R3706" s="8">
        <v>3.3337444304180286E-2</v>
      </c>
      <c r="S3706" s="20">
        <v>0.33710919800634342</v>
      </c>
    </row>
    <row r="3707" spans="1:19" ht="13.5" customHeight="1" x14ac:dyDescent="0.2">
      <c r="A3707" s="6">
        <v>43757</v>
      </c>
      <c r="B3707" s="19">
        <v>43393</v>
      </c>
      <c r="C3707" s="19">
        <v>41937</v>
      </c>
      <c r="D3707" s="16" t="s">
        <v>1</v>
      </c>
      <c r="E3707" s="7">
        <v>7364.081331826219</v>
      </c>
      <c r="F3707" s="7">
        <v>5028.081331826219</v>
      </c>
      <c r="G3707" s="32">
        <v>2336</v>
      </c>
      <c r="H3707" s="7">
        <v>7656.4040979340934</v>
      </c>
      <c r="I3707" s="7">
        <v>4876.4040979340934</v>
      </c>
      <c r="J3707" s="32">
        <v>2780</v>
      </c>
      <c r="K3707" s="7">
        <v>7130</v>
      </c>
      <c r="L3707" s="7">
        <v>4450</v>
      </c>
      <c r="M3707" s="32">
        <v>2680</v>
      </c>
      <c r="N3707" s="8">
        <v>-3.8180164261020555E-2</v>
      </c>
      <c r="O3707" s="8">
        <v>3.1104320078064074E-2</v>
      </c>
      <c r="P3707" s="20">
        <v>-0.15971223021582737</v>
      </c>
      <c r="Q3707" s="8">
        <v>-0.14619346877377171</v>
      </c>
      <c r="R3707" s="8">
        <v>-7.6738646377851771E-2</v>
      </c>
      <c r="S3707" s="20">
        <v>-0.26517772884554891</v>
      </c>
    </row>
    <row r="3708" spans="1:19" ht="13.5" customHeight="1" x14ac:dyDescent="0.2">
      <c r="A3708" s="6">
        <v>43758</v>
      </c>
      <c r="B3708" s="19">
        <v>43394</v>
      </c>
      <c r="C3708" s="19">
        <v>41938</v>
      </c>
      <c r="D3708" s="16" t="s">
        <v>2</v>
      </c>
      <c r="E3708" s="7">
        <v>8148.8154436873165</v>
      </c>
      <c r="F3708" s="7">
        <v>5423.8154436873165</v>
      </c>
      <c r="G3708" s="32">
        <v>2725</v>
      </c>
      <c r="H3708" s="7">
        <v>7638.5821244446306</v>
      </c>
      <c r="I3708" s="7">
        <v>4831.5821244446306</v>
      </c>
      <c r="J3708" s="32">
        <v>2807</v>
      </c>
      <c r="K3708" s="7">
        <v>7490</v>
      </c>
      <c r="L3708" s="7">
        <v>4936</v>
      </c>
      <c r="M3708" s="32">
        <v>2554</v>
      </c>
      <c r="N3708" s="8">
        <v>6.6796862418990299E-2</v>
      </c>
      <c r="O3708" s="8">
        <v>0.12257544298923828</v>
      </c>
      <c r="P3708" s="20">
        <v>-2.9212682579266125E-2</v>
      </c>
      <c r="Q3708" s="8">
        <v>8.7959338276010213E-2</v>
      </c>
      <c r="R3708" s="8">
        <v>0.18294775216735371</v>
      </c>
      <c r="S3708" s="20">
        <v>-6.1962134251290824E-2</v>
      </c>
    </row>
    <row r="3709" spans="1:19" ht="13.5" customHeight="1" x14ac:dyDescent="0.2">
      <c r="A3709" s="6">
        <v>43759</v>
      </c>
      <c r="B3709" s="19">
        <v>43395</v>
      </c>
      <c r="C3709" s="19">
        <v>41939</v>
      </c>
      <c r="D3709" s="16" t="s">
        <v>3</v>
      </c>
      <c r="E3709" s="7">
        <v>7374.2135356874151</v>
      </c>
      <c r="F3709" s="7">
        <v>5397.2135356874151</v>
      </c>
      <c r="G3709" s="32">
        <v>1977</v>
      </c>
      <c r="H3709" s="7">
        <v>7555.2656079570042</v>
      </c>
      <c r="I3709" s="7">
        <v>5112.2656079570042</v>
      </c>
      <c r="J3709" s="32">
        <v>2443</v>
      </c>
      <c r="K3709" s="7">
        <v>5814</v>
      </c>
      <c r="L3709" s="7">
        <v>4391</v>
      </c>
      <c r="M3709" s="32">
        <v>1423</v>
      </c>
      <c r="N3709" s="8">
        <v>-2.3963693887731785E-2</v>
      </c>
      <c r="O3709" s="8">
        <v>5.573809140254804E-2</v>
      </c>
      <c r="P3709" s="20">
        <v>-0.19074907900122795</v>
      </c>
      <c r="Q3709" s="8">
        <v>-3.9690905627371431E-2</v>
      </c>
      <c r="R3709" s="8">
        <v>-8.8605411191877703E-4</v>
      </c>
      <c r="S3709" s="20">
        <v>-0.13175230566534912</v>
      </c>
    </row>
    <row r="3710" spans="1:19" ht="13.5" customHeight="1" x14ac:dyDescent="0.2">
      <c r="A3710" s="6">
        <v>43760</v>
      </c>
      <c r="B3710" s="19">
        <v>43396</v>
      </c>
      <c r="C3710" s="19">
        <v>41940</v>
      </c>
      <c r="D3710" s="16" t="s">
        <v>4</v>
      </c>
      <c r="E3710" s="7">
        <v>6928.2639312177871</v>
      </c>
      <c r="F3710" s="7">
        <v>5147.2639312177871</v>
      </c>
      <c r="G3710" s="32">
        <v>1781</v>
      </c>
      <c r="H3710" s="7">
        <v>5728.2842477513541</v>
      </c>
      <c r="I3710" s="7">
        <v>4418.2842477513541</v>
      </c>
      <c r="J3710" s="32">
        <v>1310</v>
      </c>
      <c r="K3710" s="7">
        <v>6145</v>
      </c>
      <c r="L3710" s="7">
        <v>4010</v>
      </c>
      <c r="M3710" s="32">
        <v>2135</v>
      </c>
      <c r="N3710" s="8">
        <v>0.20948326437143661</v>
      </c>
      <c r="O3710" s="8">
        <v>0.16499157650109098</v>
      </c>
      <c r="P3710" s="20">
        <v>0.3595419847328245</v>
      </c>
      <c r="Q3710" s="8">
        <v>0.17289045729097463</v>
      </c>
      <c r="R3710" s="8">
        <v>0.2603486609250214</v>
      </c>
      <c r="S3710" s="20">
        <v>-2.3038946791003823E-2</v>
      </c>
    </row>
    <row r="3711" spans="1:19" ht="13.5" customHeight="1" x14ac:dyDescent="0.2">
      <c r="A3711" s="6">
        <v>43761</v>
      </c>
      <c r="B3711" s="19">
        <v>43397</v>
      </c>
      <c r="C3711" s="19">
        <v>41941</v>
      </c>
      <c r="D3711" s="16" t="s">
        <v>5</v>
      </c>
      <c r="E3711" s="7">
        <v>6946.6813065324986</v>
      </c>
      <c r="F3711" s="7">
        <v>4801.6813065324986</v>
      </c>
      <c r="G3711" s="32">
        <v>2145</v>
      </c>
      <c r="H3711" s="7">
        <v>7248.260302030546</v>
      </c>
      <c r="I3711" s="7">
        <v>4957.260302030546</v>
      </c>
      <c r="J3711" s="32">
        <v>2291</v>
      </c>
      <c r="K3711" s="7">
        <v>6004</v>
      </c>
      <c r="L3711" s="7">
        <v>4902</v>
      </c>
      <c r="M3711" s="32">
        <v>1102</v>
      </c>
      <c r="N3711" s="8">
        <v>-4.1607086794821946E-2</v>
      </c>
      <c r="O3711" s="8">
        <v>-3.1384068218955674E-2</v>
      </c>
      <c r="P3711" s="20">
        <v>-6.3727629855958146E-2</v>
      </c>
      <c r="Q3711" s="8">
        <v>-6.8434852282084124E-2</v>
      </c>
      <c r="R3711" s="8">
        <v>-9.793700797811411E-2</v>
      </c>
      <c r="S3711" s="20">
        <v>5.1546391752577136E-3</v>
      </c>
    </row>
    <row r="3712" spans="1:19" ht="13.5" customHeight="1" x14ac:dyDescent="0.2">
      <c r="A3712" s="6">
        <v>43762</v>
      </c>
      <c r="B3712" s="19">
        <v>43398</v>
      </c>
      <c r="C3712" s="19">
        <v>41942</v>
      </c>
      <c r="D3712" s="16" t="s">
        <v>6</v>
      </c>
      <c r="E3712" s="7">
        <v>6853.2706484281198</v>
      </c>
      <c r="F3712" s="7">
        <v>4865.2706484281198</v>
      </c>
      <c r="G3712" s="32">
        <v>1988</v>
      </c>
      <c r="H3712" s="7">
        <v>7386.1258420962795</v>
      </c>
      <c r="I3712" s="7">
        <v>4949.1258420962795</v>
      </c>
      <c r="J3712" s="32">
        <v>2437</v>
      </c>
      <c r="K3712" s="7">
        <v>7342</v>
      </c>
      <c r="L3712" s="7">
        <v>4819</v>
      </c>
      <c r="M3712" s="32">
        <v>2523</v>
      </c>
      <c r="N3712" s="8">
        <v>-7.2142717990427374E-2</v>
      </c>
      <c r="O3712" s="8">
        <v>-1.6943435334560331E-2</v>
      </c>
      <c r="P3712" s="20">
        <v>-0.18424292162494871</v>
      </c>
      <c r="Q3712" s="8">
        <v>-0.11593515887150163</v>
      </c>
      <c r="R3712" s="8">
        <v>-4.4526581219929362E-2</v>
      </c>
      <c r="S3712" s="20">
        <v>-0.25263157894736843</v>
      </c>
    </row>
    <row r="3713" spans="1:19" ht="13.5" customHeight="1" x14ac:dyDescent="0.2">
      <c r="A3713" s="6">
        <v>43763</v>
      </c>
      <c r="B3713" s="19">
        <v>43399</v>
      </c>
      <c r="C3713" s="19">
        <v>41943</v>
      </c>
      <c r="D3713" s="16" t="s">
        <v>7</v>
      </c>
      <c r="E3713" s="7">
        <v>7896.4645809234189</v>
      </c>
      <c r="F3713" s="7">
        <v>5004.4645809234189</v>
      </c>
      <c r="G3713" s="32">
        <v>2892</v>
      </c>
      <c r="H3713" s="7">
        <v>7218.9179881640885</v>
      </c>
      <c r="I3713" s="7">
        <v>4813.9179881640885</v>
      </c>
      <c r="J3713" s="32">
        <v>2405</v>
      </c>
      <c r="K3713" s="7">
        <v>6955</v>
      </c>
      <c r="L3713" s="7">
        <v>5160</v>
      </c>
      <c r="M3713" s="32">
        <v>1795</v>
      </c>
      <c r="N3713" s="8">
        <v>9.3857084104600474E-2</v>
      </c>
      <c r="O3713" s="8">
        <v>3.9582434355513563E-2</v>
      </c>
      <c r="P3713" s="20">
        <v>0.20249480249480256</v>
      </c>
      <c r="Q3713" s="8">
        <v>9.8714982735970347E-2</v>
      </c>
      <c r="R3713" s="8">
        <v>-1.9117095075770529E-2</v>
      </c>
      <c r="S3713" s="20">
        <v>0.38705035971223012</v>
      </c>
    </row>
    <row r="3714" spans="1:19" ht="13.5" customHeight="1" x14ac:dyDescent="0.2">
      <c r="A3714" s="6">
        <v>43764</v>
      </c>
      <c r="B3714" s="19">
        <v>43400</v>
      </c>
      <c r="C3714" s="19">
        <v>41944</v>
      </c>
      <c r="D3714" s="16" t="s">
        <v>1</v>
      </c>
      <c r="E3714" s="7">
        <v>7403.7635380580286</v>
      </c>
      <c r="F3714" s="7">
        <v>4997.7635380580286</v>
      </c>
      <c r="G3714" s="32">
        <v>2406</v>
      </c>
      <c r="H3714" s="7">
        <v>7686.6190523563409</v>
      </c>
      <c r="I3714" s="7">
        <v>5036.6190523563409</v>
      </c>
      <c r="J3714" s="32">
        <v>2650</v>
      </c>
      <c r="K3714" s="7">
        <v>7035</v>
      </c>
      <c r="L3714" s="7">
        <v>4504</v>
      </c>
      <c r="M3714" s="32">
        <v>2531</v>
      </c>
      <c r="N3714" s="8">
        <v>-3.6798430151368411E-2</v>
      </c>
      <c r="O3714" s="8">
        <v>-7.7146025725598477E-3</v>
      </c>
      <c r="P3714" s="20">
        <v>-9.2075471698113254E-2</v>
      </c>
      <c r="Q3714" s="8">
        <v>-6.906028692845112E-2</v>
      </c>
      <c r="R3714" s="8">
        <v>2.2874240290222891E-2</v>
      </c>
      <c r="S3714" s="20">
        <v>-0.21552005216824255</v>
      </c>
    </row>
    <row r="3715" spans="1:19" ht="13.5" customHeight="1" x14ac:dyDescent="0.2">
      <c r="A3715" s="6">
        <v>43765</v>
      </c>
      <c r="B3715" s="19">
        <v>43401</v>
      </c>
      <c r="C3715" s="19">
        <v>41945</v>
      </c>
      <c r="D3715" s="16" t="s">
        <v>2</v>
      </c>
      <c r="E3715" s="7">
        <v>8200.2609400717956</v>
      </c>
      <c r="F3715" s="7">
        <v>5376.2609400717947</v>
      </c>
      <c r="G3715" s="32">
        <v>2824</v>
      </c>
      <c r="H3715" s="7">
        <v>7395.0002708348175</v>
      </c>
      <c r="I3715" s="7">
        <v>4889.0002708348175</v>
      </c>
      <c r="J3715" s="32">
        <v>2506</v>
      </c>
      <c r="K3715" s="7">
        <v>7667</v>
      </c>
      <c r="L3715" s="7">
        <v>4878</v>
      </c>
      <c r="M3715" s="32">
        <v>2789</v>
      </c>
      <c r="N3715" s="8">
        <v>0.10889258143949632</v>
      </c>
      <c r="O3715" s="8">
        <v>9.9664684443508067E-2</v>
      </c>
      <c r="P3715" s="20">
        <v>0.1268954509177973</v>
      </c>
      <c r="Q3715" s="8">
        <v>8.9156719361375369E-2</v>
      </c>
      <c r="R3715" s="8">
        <v>0.21607349922456343</v>
      </c>
      <c r="S3715" s="20">
        <v>-9.137709137709138E-2</v>
      </c>
    </row>
    <row r="3716" spans="1:19" ht="13.5" customHeight="1" x14ac:dyDescent="0.2">
      <c r="A3716" s="6">
        <v>43766</v>
      </c>
      <c r="B3716" s="19">
        <v>43402</v>
      </c>
      <c r="C3716" s="19">
        <v>41946</v>
      </c>
      <c r="D3716" s="16" t="s">
        <v>3</v>
      </c>
      <c r="E3716" s="7">
        <v>6888.1668181481609</v>
      </c>
      <c r="F3716" s="7">
        <v>4959.1668181481609</v>
      </c>
      <c r="G3716" s="32">
        <v>1929</v>
      </c>
      <c r="H3716" s="7">
        <v>6715.1525912229154</v>
      </c>
      <c r="I3716" s="7">
        <v>4613.1525912229154</v>
      </c>
      <c r="J3716" s="32">
        <v>2102</v>
      </c>
      <c r="K3716" s="7">
        <v>6063</v>
      </c>
      <c r="L3716" s="7">
        <v>4559</v>
      </c>
      <c r="M3716" s="32">
        <v>1504</v>
      </c>
      <c r="N3716" s="8">
        <v>2.5764749880946125E-2</v>
      </c>
      <c r="O3716" s="8">
        <v>7.500602247226329E-2</v>
      </c>
      <c r="P3716" s="20">
        <v>-8.2302568981922009E-2</v>
      </c>
      <c r="Q3716" s="8">
        <v>7.0588563591569953E-2</v>
      </c>
      <c r="R3716" s="8">
        <v>0.18526931600099439</v>
      </c>
      <c r="S3716" s="20">
        <v>-0.14266666666666672</v>
      </c>
    </row>
    <row r="3717" spans="1:19" ht="13.5" customHeight="1" x14ac:dyDescent="0.2">
      <c r="A3717" s="6">
        <v>43767</v>
      </c>
      <c r="B3717" s="19">
        <v>43403</v>
      </c>
      <c r="C3717" s="19">
        <v>41947</v>
      </c>
      <c r="D3717" s="16" t="s">
        <v>4</v>
      </c>
      <c r="E3717" s="7">
        <v>6503.7147469961574</v>
      </c>
      <c r="F3717" s="7">
        <v>4463.7147469961574</v>
      </c>
      <c r="G3717" s="32">
        <v>2040</v>
      </c>
      <c r="H3717" s="7">
        <v>5482.7242118777613</v>
      </c>
      <c r="I3717" s="7">
        <v>3893.7242118777613</v>
      </c>
      <c r="J3717" s="32">
        <v>1589</v>
      </c>
      <c r="K3717" s="7">
        <v>6177</v>
      </c>
      <c r="L3717" s="7">
        <v>4041</v>
      </c>
      <c r="M3717" s="32">
        <v>2136</v>
      </c>
      <c r="N3717" s="8">
        <v>0.18621956816768659</v>
      </c>
      <c r="O3717" s="8">
        <v>0.14638698174350573</v>
      </c>
      <c r="P3717" s="20">
        <v>0.28382630585273749</v>
      </c>
      <c r="Q3717" s="8">
        <v>-3.5675276549474999E-3</v>
      </c>
      <c r="R3717" s="8">
        <v>-8.9443279315813973E-3</v>
      </c>
      <c r="S3717" s="20">
        <v>8.4033613445377853E-3</v>
      </c>
    </row>
    <row r="3718" spans="1:19" ht="13.5" customHeight="1" x14ac:dyDescent="0.2">
      <c r="A3718" s="6">
        <v>43768</v>
      </c>
      <c r="B3718" s="19">
        <v>43404</v>
      </c>
      <c r="C3718" s="19">
        <v>41948</v>
      </c>
      <c r="D3718" s="16" t="s">
        <v>5</v>
      </c>
      <c r="E3718" s="7">
        <v>7158.726777614731</v>
      </c>
      <c r="F3718" s="7">
        <v>5138.726777614731</v>
      </c>
      <c r="G3718" s="32">
        <v>2020</v>
      </c>
      <c r="H3718" s="7">
        <v>6784.5764632236906</v>
      </c>
      <c r="I3718" s="7">
        <v>4684.5764632236906</v>
      </c>
      <c r="J3718" s="32">
        <v>2100</v>
      </c>
      <c r="K3718" s="7">
        <v>5306</v>
      </c>
      <c r="L3718" s="7">
        <v>4257</v>
      </c>
      <c r="M3718" s="32">
        <v>1049</v>
      </c>
      <c r="N3718" s="8">
        <v>5.5147188099235134E-2</v>
      </c>
      <c r="O3718" s="8">
        <v>9.694586436070618E-2</v>
      </c>
      <c r="P3718" s="20">
        <v>-3.8095238095238071E-2</v>
      </c>
      <c r="Q3718" s="8">
        <v>-5.954719159028754E-2</v>
      </c>
      <c r="R3718" s="8">
        <v>-3.6428505978861603E-2</v>
      </c>
      <c r="S3718" s="20">
        <v>-0.11364633611232999</v>
      </c>
    </row>
    <row r="3719" spans="1:19" ht="13.5" customHeight="1" x14ac:dyDescent="0.2">
      <c r="A3719" s="6">
        <v>43769</v>
      </c>
      <c r="B3719" s="19">
        <v>43405</v>
      </c>
      <c r="C3719" s="19">
        <v>41949</v>
      </c>
      <c r="D3719" s="16" t="s">
        <v>6</v>
      </c>
      <c r="E3719" s="7">
        <v>7396.7295855608108</v>
      </c>
      <c r="F3719" s="7">
        <v>5218.7295855608108</v>
      </c>
      <c r="G3719" s="32">
        <v>2178</v>
      </c>
      <c r="H3719" s="7">
        <v>7272.0383342437572</v>
      </c>
      <c r="I3719" s="7">
        <v>4872.0383342437572</v>
      </c>
      <c r="J3719" s="32">
        <v>2400</v>
      </c>
      <c r="K3719" s="7">
        <v>6709</v>
      </c>
      <c r="L3719" s="7">
        <v>4307</v>
      </c>
      <c r="M3719" s="32">
        <v>2402</v>
      </c>
      <c r="N3719" s="8">
        <v>1.7146671343835962E-2</v>
      </c>
      <c r="O3719" s="8">
        <v>7.1159384949886162E-2</v>
      </c>
      <c r="P3719" s="20">
        <v>-9.2500000000000027E-2</v>
      </c>
      <c r="Q3719" s="8">
        <v>-5.8101415311242688E-2</v>
      </c>
      <c r="R3719" s="8">
        <v>8.3173429962808409E-2</v>
      </c>
      <c r="S3719" s="20">
        <v>-0.28237232289950576</v>
      </c>
    </row>
    <row r="3720" spans="1:19" ht="13.5" customHeight="1" x14ac:dyDescent="0.2">
      <c r="A3720" s="6">
        <v>43770</v>
      </c>
      <c r="B3720" s="19">
        <v>43406</v>
      </c>
      <c r="C3720" s="19">
        <v>41950</v>
      </c>
      <c r="D3720" s="16" t="s">
        <v>7</v>
      </c>
      <c r="E3720" s="7">
        <v>8471.7140042702013</v>
      </c>
      <c r="F3720" s="7">
        <v>5666.7140042702013</v>
      </c>
      <c r="G3720" s="32">
        <v>2805</v>
      </c>
      <c r="H3720" s="7">
        <v>6973.4097216882174</v>
      </c>
      <c r="I3720" s="7">
        <v>4711.4097216882174</v>
      </c>
      <c r="J3720" s="32">
        <v>2262</v>
      </c>
      <c r="K3720" s="7">
        <v>6017</v>
      </c>
      <c r="L3720" s="7">
        <v>4470</v>
      </c>
      <c r="M3720" s="32">
        <v>1547</v>
      </c>
      <c r="N3720" s="8">
        <v>0.21485963716172618</v>
      </c>
      <c r="O3720" s="8">
        <v>0.2027640003764466</v>
      </c>
      <c r="P3720" s="20">
        <v>0.24005305039787794</v>
      </c>
      <c r="Q3720" s="8">
        <v>0.1415865792036386</v>
      </c>
      <c r="R3720" s="8">
        <v>6.2575286756084925E-2</v>
      </c>
      <c r="S3720" s="20">
        <v>0.34339080459770122</v>
      </c>
    </row>
    <row r="3721" spans="1:19" ht="13.5" customHeight="1" x14ac:dyDescent="0.2">
      <c r="A3721" s="6">
        <v>43771</v>
      </c>
      <c r="B3721" s="19">
        <v>43407</v>
      </c>
      <c r="C3721" s="19">
        <v>41951</v>
      </c>
      <c r="D3721" s="16" t="s">
        <v>1</v>
      </c>
      <c r="E3721" s="7">
        <v>7500.1761093185214</v>
      </c>
      <c r="F3721" s="7">
        <v>4949.1761093185214</v>
      </c>
      <c r="G3721" s="32">
        <v>2551</v>
      </c>
      <c r="H3721" s="7">
        <v>7428.2198372668072</v>
      </c>
      <c r="I3721" s="7">
        <v>5078.2198372668072</v>
      </c>
      <c r="J3721" s="32">
        <v>2350</v>
      </c>
      <c r="K3721" s="7">
        <v>6722</v>
      </c>
      <c r="L3721" s="7">
        <v>4363</v>
      </c>
      <c r="M3721" s="32">
        <v>2359</v>
      </c>
      <c r="N3721" s="8">
        <v>9.6868797138602858E-3</v>
      </c>
      <c r="O3721" s="8">
        <v>-2.5411213394365251E-2</v>
      </c>
      <c r="P3721" s="20">
        <v>8.5531914893617111E-2</v>
      </c>
      <c r="Q3721" s="8">
        <v>-8.1873410537578462E-2</v>
      </c>
      <c r="R3721" s="8">
        <v>3.1078356108025229E-2</v>
      </c>
      <c r="S3721" s="20">
        <v>-0.24280201840308702</v>
      </c>
    </row>
    <row r="3722" spans="1:19" ht="13.5" customHeight="1" x14ac:dyDescent="0.2">
      <c r="A3722" s="6">
        <v>43772</v>
      </c>
      <c r="B3722" s="19">
        <v>43408</v>
      </c>
      <c r="C3722" s="19">
        <v>41952</v>
      </c>
      <c r="D3722" s="16" t="s">
        <v>2</v>
      </c>
      <c r="E3722" s="7">
        <v>8168.4262032332736</v>
      </c>
      <c r="F3722" s="7">
        <v>5412.4262032332736</v>
      </c>
      <c r="G3722" s="32">
        <v>2756</v>
      </c>
      <c r="H3722" s="7">
        <v>7404.7956689396378</v>
      </c>
      <c r="I3722" s="7">
        <v>4884.7956689396378</v>
      </c>
      <c r="J3722" s="32">
        <v>2520</v>
      </c>
      <c r="K3722" s="7">
        <v>7234</v>
      </c>
      <c r="L3722" s="7">
        <v>4637</v>
      </c>
      <c r="M3722" s="32">
        <v>2597</v>
      </c>
      <c r="N3722" s="8">
        <v>0.10312648294898685</v>
      </c>
      <c r="O3722" s="8">
        <v>0.10801486286286588</v>
      </c>
      <c r="P3722" s="20">
        <v>9.365079365079354E-2</v>
      </c>
      <c r="Q3722" s="8">
        <v>6.4596110440209298E-3</v>
      </c>
      <c r="R3722" s="8">
        <v>0.11024127245810744</v>
      </c>
      <c r="S3722" s="20">
        <v>-0.14964517124344334</v>
      </c>
    </row>
    <row r="3723" spans="1:19" ht="13.5" customHeight="1" x14ac:dyDescent="0.2">
      <c r="A3723" s="6">
        <v>43773</v>
      </c>
      <c r="B3723" s="19">
        <v>43409</v>
      </c>
      <c r="C3723" s="19">
        <v>41953</v>
      </c>
      <c r="D3723" s="16" t="s">
        <v>3</v>
      </c>
      <c r="E3723" s="7">
        <v>6840.0114534475497</v>
      </c>
      <c r="F3723" s="7">
        <v>5125.0114534475497</v>
      </c>
      <c r="G3723" s="32">
        <v>1715</v>
      </c>
      <c r="H3723" s="7">
        <v>6942.5613625807255</v>
      </c>
      <c r="I3723" s="7">
        <v>5095.5613625807255</v>
      </c>
      <c r="J3723" s="32">
        <v>1847</v>
      </c>
      <c r="K3723" s="7">
        <v>5658</v>
      </c>
      <c r="L3723" s="7">
        <v>4198</v>
      </c>
      <c r="M3723" s="32">
        <v>1460</v>
      </c>
      <c r="N3723" s="8">
        <v>-1.4771192327647675E-2</v>
      </c>
      <c r="O3723" s="8">
        <v>5.7795576917376579E-3</v>
      </c>
      <c r="P3723" s="20">
        <v>-7.1467244179750922E-2</v>
      </c>
      <c r="Q3723" s="8">
        <v>-1.949377100809202E-2</v>
      </c>
      <c r="R3723" s="8">
        <v>0.10643597872356425</v>
      </c>
      <c r="S3723" s="20">
        <v>-0.26834470989761094</v>
      </c>
    </row>
    <row r="3724" spans="1:19" ht="13.5" customHeight="1" x14ac:dyDescent="0.2">
      <c r="A3724" s="6">
        <v>43774</v>
      </c>
      <c r="B3724" s="19">
        <v>43410</v>
      </c>
      <c r="C3724" s="19">
        <v>41954</v>
      </c>
      <c r="D3724" s="16" t="s">
        <v>4</v>
      </c>
      <c r="E3724" s="7">
        <v>6787.8589795631797</v>
      </c>
      <c r="F3724" s="7">
        <v>4668.8589795631797</v>
      </c>
      <c r="G3724" s="32">
        <v>2119</v>
      </c>
      <c r="H3724" s="7">
        <v>6184.7610640675994</v>
      </c>
      <c r="I3724" s="7">
        <v>4440.7610640675994</v>
      </c>
      <c r="J3724" s="32">
        <v>1744</v>
      </c>
      <c r="K3724" s="7">
        <v>5904</v>
      </c>
      <c r="L3724" s="7">
        <v>3671</v>
      </c>
      <c r="M3724" s="32">
        <v>2233</v>
      </c>
      <c r="N3724" s="8">
        <v>9.7513535162979226E-2</v>
      </c>
      <c r="O3724" s="8">
        <v>5.1364599942391287E-2</v>
      </c>
      <c r="P3724" s="20">
        <v>0.21502293577981657</v>
      </c>
      <c r="Q3724" s="8">
        <v>0.14853789840324527</v>
      </c>
      <c r="R3724" s="8">
        <v>0.19591674681433902</v>
      </c>
      <c r="S3724" s="20">
        <v>5.6331006979062792E-2</v>
      </c>
    </row>
    <row r="3725" spans="1:19" ht="13.5" customHeight="1" x14ac:dyDescent="0.2">
      <c r="A3725" s="6">
        <v>43775</v>
      </c>
      <c r="B3725" s="19">
        <v>43411</v>
      </c>
      <c r="C3725" s="19">
        <v>41955</v>
      </c>
      <c r="D3725" s="16" t="s">
        <v>5</v>
      </c>
      <c r="E3725" s="7">
        <v>6445.24474843796</v>
      </c>
      <c r="F3725" s="7">
        <v>4860.24474843796</v>
      </c>
      <c r="G3725" s="32">
        <v>1585</v>
      </c>
      <c r="H3725" s="7">
        <v>6729.9143497561308</v>
      </c>
      <c r="I3725" s="7">
        <v>4979.9143497561308</v>
      </c>
      <c r="J3725" s="32">
        <v>1750</v>
      </c>
      <c r="K3725" s="7">
        <v>6122</v>
      </c>
      <c r="L3725" s="7">
        <v>4898</v>
      </c>
      <c r="M3725" s="32">
        <v>1224</v>
      </c>
      <c r="N3725" s="8">
        <v>-4.2299141790487438E-2</v>
      </c>
      <c r="O3725" s="8">
        <v>-2.403045372136392E-2</v>
      </c>
      <c r="P3725" s="20">
        <v>-9.4285714285714306E-2</v>
      </c>
      <c r="Q3725" s="8">
        <v>-0.13405283508827626</v>
      </c>
      <c r="R3725" s="8">
        <v>-4.6823936372237696E-2</v>
      </c>
      <c r="S3725" s="20">
        <v>-0.32380546075085326</v>
      </c>
    </row>
    <row r="3726" spans="1:19" ht="13.5" customHeight="1" x14ac:dyDescent="0.2">
      <c r="A3726" s="6">
        <v>43776</v>
      </c>
      <c r="B3726" s="19">
        <v>43412</v>
      </c>
      <c r="C3726" s="19">
        <v>41956</v>
      </c>
      <c r="D3726" s="16" t="s">
        <v>6</v>
      </c>
      <c r="E3726" s="7">
        <v>6727.3562500468943</v>
      </c>
      <c r="F3726" s="7">
        <v>4950.3562500468943</v>
      </c>
      <c r="G3726" s="32">
        <v>1777</v>
      </c>
      <c r="H3726" s="7">
        <v>7244.7147167490202</v>
      </c>
      <c r="I3726" s="7">
        <v>5049.7147167490202</v>
      </c>
      <c r="J3726" s="32">
        <v>2195</v>
      </c>
      <c r="K3726" s="7">
        <v>7703</v>
      </c>
      <c r="L3726" s="7">
        <v>4882</v>
      </c>
      <c r="M3726" s="32">
        <v>2821</v>
      </c>
      <c r="N3726" s="8">
        <v>-7.1411848075404238E-2</v>
      </c>
      <c r="O3726" s="8">
        <v>-1.9676055435878692E-2</v>
      </c>
      <c r="P3726" s="20">
        <v>-0.19043280182232347</v>
      </c>
      <c r="Q3726" s="8">
        <v>-0.12129620558426146</v>
      </c>
      <c r="R3726" s="8">
        <v>7.9214355798320035E-2</v>
      </c>
      <c r="S3726" s="20">
        <v>-0.42098403388725969</v>
      </c>
    </row>
    <row r="3727" spans="1:19" ht="13.5" customHeight="1" x14ac:dyDescent="0.2">
      <c r="A3727" s="6">
        <v>43777</v>
      </c>
      <c r="B3727" s="19">
        <v>43413</v>
      </c>
      <c r="C3727" s="19">
        <v>41957</v>
      </c>
      <c r="D3727" s="16" t="s">
        <v>7</v>
      </c>
      <c r="E3727" s="7">
        <v>8014.3813391057665</v>
      </c>
      <c r="F3727" s="7">
        <v>5506.3813391057665</v>
      </c>
      <c r="G3727" s="32">
        <v>2508</v>
      </c>
      <c r="H3727" s="7">
        <v>7128.9130689930053</v>
      </c>
      <c r="I3727" s="7">
        <v>5229.9130689930053</v>
      </c>
      <c r="J3727" s="32">
        <v>1899</v>
      </c>
      <c r="K3727" s="7">
        <v>6975</v>
      </c>
      <c r="L3727" s="7">
        <v>5133</v>
      </c>
      <c r="M3727" s="32">
        <v>1842</v>
      </c>
      <c r="N3727" s="8">
        <v>0.12420803305402606</v>
      </c>
      <c r="O3727" s="8">
        <v>5.2862880599656714E-2</v>
      </c>
      <c r="P3727" s="20">
        <v>0.32069510268562396</v>
      </c>
      <c r="Q3727" s="8">
        <v>6.5317205783034238E-2</v>
      </c>
      <c r="R3727" s="8">
        <v>6.9615644736939819E-2</v>
      </c>
      <c r="S3727" s="20">
        <v>5.600000000000005E-2</v>
      </c>
    </row>
    <row r="3728" spans="1:19" ht="13.5" customHeight="1" x14ac:dyDescent="0.2">
      <c r="A3728" s="6">
        <v>43778</v>
      </c>
      <c r="B3728" s="19">
        <v>43414</v>
      </c>
      <c r="C3728" s="19">
        <v>41958</v>
      </c>
      <c r="D3728" s="16" t="s">
        <v>1</v>
      </c>
      <c r="E3728" s="7">
        <v>7275.3769329206225</v>
      </c>
      <c r="F3728" s="7">
        <v>4870.3769329206225</v>
      </c>
      <c r="G3728" s="32">
        <v>2405</v>
      </c>
      <c r="H3728" s="7">
        <v>7828.859168367966</v>
      </c>
      <c r="I3728" s="7">
        <v>5019.859168367966</v>
      </c>
      <c r="J3728" s="32">
        <v>2809</v>
      </c>
      <c r="K3728" s="7">
        <v>7742</v>
      </c>
      <c r="L3728" s="7">
        <v>4696</v>
      </c>
      <c r="M3728" s="32">
        <v>3046</v>
      </c>
      <c r="N3728" s="8">
        <v>-7.0697687050452429E-2</v>
      </c>
      <c r="O3728" s="8">
        <v>-2.9778173138658492E-2</v>
      </c>
      <c r="P3728" s="20">
        <v>-0.14382342470630116</v>
      </c>
      <c r="Q3728" s="8">
        <v>-0.15589083038396301</v>
      </c>
      <c r="R3728" s="8">
        <v>-3.1349058687227038E-2</v>
      </c>
      <c r="S3728" s="20">
        <v>-0.33027011974380394</v>
      </c>
    </row>
    <row r="3729" spans="1:19" ht="13.5" customHeight="1" x14ac:dyDescent="0.2">
      <c r="A3729" s="6">
        <v>43779</v>
      </c>
      <c r="B3729" s="19">
        <v>43415</v>
      </c>
      <c r="C3729" s="19">
        <v>41959</v>
      </c>
      <c r="D3729" s="16" t="s">
        <v>2</v>
      </c>
      <c r="E3729" s="7">
        <v>7864.6268163837221</v>
      </c>
      <c r="F3729" s="7">
        <v>5249.6268163837221</v>
      </c>
      <c r="G3729" s="32">
        <v>2615</v>
      </c>
      <c r="H3729" s="7">
        <v>7662.8481595421208</v>
      </c>
      <c r="I3729" s="7">
        <v>4978.8481595421208</v>
      </c>
      <c r="J3729" s="32">
        <v>2684</v>
      </c>
      <c r="K3729" s="7">
        <v>7850</v>
      </c>
      <c r="L3729" s="7">
        <v>4763</v>
      </c>
      <c r="M3729" s="32">
        <v>3087</v>
      </c>
      <c r="N3729" s="8">
        <v>2.6332070353023651E-2</v>
      </c>
      <c r="O3729" s="8">
        <v>5.4385803335385008E-2</v>
      </c>
      <c r="P3729" s="20">
        <v>-2.5707898658718364E-2</v>
      </c>
      <c r="Q3729" s="8">
        <v>-5.4732353800033384E-2</v>
      </c>
      <c r="R3729" s="8">
        <v>9.8248287946385293E-2</v>
      </c>
      <c r="S3729" s="20">
        <v>-0.26129943502824859</v>
      </c>
    </row>
    <row r="3730" spans="1:19" ht="13.5" customHeight="1" x14ac:dyDescent="0.2">
      <c r="A3730" s="6">
        <v>43780</v>
      </c>
      <c r="B3730" s="19">
        <v>43416</v>
      </c>
      <c r="C3730" s="19">
        <v>41960</v>
      </c>
      <c r="D3730" s="16" t="s">
        <v>3</v>
      </c>
      <c r="E3730" s="7">
        <v>7193.2400878831049</v>
      </c>
      <c r="F3730" s="7">
        <v>5321.2400878831049</v>
      </c>
      <c r="G3730" s="32">
        <v>1872</v>
      </c>
      <c r="H3730" s="7">
        <v>7051.0404413926453</v>
      </c>
      <c r="I3730" s="7">
        <v>4926.0404413926453</v>
      </c>
      <c r="J3730" s="32">
        <v>2125</v>
      </c>
      <c r="K3730" s="7">
        <v>6437</v>
      </c>
      <c r="L3730" s="7">
        <v>4859</v>
      </c>
      <c r="M3730" s="32">
        <v>1578</v>
      </c>
      <c r="N3730" s="8">
        <v>2.0167186342555432E-2</v>
      </c>
      <c r="O3730" s="8">
        <v>8.0226634594727786E-2</v>
      </c>
      <c r="P3730" s="20">
        <v>-0.11905882352941177</v>
      </c>
      <c r="Q3730" s="8">
        <v>-1.8255754349241871E-2</v>
      </c>
      <c r="R3730" s="8">
        <v>9.5356131717394987E-2</v>
      </c>
      <c r="S3730" s="20">
        <v>-0.24179829890643989</v>
      </c>
    </row>
    <row r="3731" spans="1:19" ht="13.5" customHeight="1" x14ac:dyDescent="0.2">
      <c r="A3731" s="6">
        <v>43781</v>
      </c>
      <c r="B3731" s="19">
        <v>43417</v>
      </c>
      <c r="C3731" s="19">
        <v>41961</v>
      </c>
      <c r="D3731" s="16" t="s">
        <v>4</v>
      </c>
      <c r="E3731" s="7">
        <v>7116.3028036373589</v>
      </c>
      <c r="F3731" s="7">
        <v>4966.3028036373589</v>
      </c>
      <c r="G3731" s="32">
        <v>2150</v>
      </c>
      <c r="H3731" s="7">
        <v>6335.51840280342</v>
      </c>
      <c r="I3731" s="7">
        <v>4605.51840280342</v>
      </c>
      <c r="J3731" s="32">
        <v>1730</v>
      </c>
      <c r="K3731" s="7">
        <v>6495</v>
      </c>
      <c r="L3731" s="7">
        <v>4254</v>
      </c>
      <c r="M3731" s="32">
        <v>2241</v>
      </c>
      <c r="N3731" s="8">
        <v>0.12323922861441727</v>
      </c>
      <c r="O3731" s="8">
        <v>7.833741378914616E-2</v>
      </c>
      <c r="P3731" s="20">
        <v>0.24277456647398843</v>
      </c>
      <c r="Q3731" s="8">
        <v>9.3470006705187236E-2</v>
      </c>
      <c r="R3731" s="8">
        <v>0.16689445574186057</v>
      </c>
      <c r="S3731" s="20">
        <v>-4.5293072824156289E-2</v>
      </c>
    </row>
    <row r="3732" spans="1:19" ht="13.5" customHeight="1" x14ac:dyDescent="0.2">
      <c r="A3732" s="6">
        <v>43782</v>
      </c>
      <c r="B3732" s="19">
        <v>43418</v>
      </c>
      <c r="C3732" s="19">
        <v>41962</v>
      </c>
      <c r="D3732" s="16" t="s">
        <v>5</v>
      </c>
      <c r="E3732" s="7">
        <v>6818.5866771759711</v>
      </c>
      <c r="F3732" s="7">
        <v>5140.5866771759711</v>
      </c>
      <c r="G3732" s="32">
        <v>1678</v>
      </c>
      <c r="H3732" s="7">
        <v>6632.0216616359157</v>
      </c>
      <c r="I3732" s="7">
        <v>4681.0216616359157</v>
      </c>
      <c r="J3732" s="32">
        <v>1951</v>
      </c>
      <c r="K3732" s="7">
        <v>6225</v>
      </c>
      <c r="L3732" s="7">
        <v>4860</v>
      </c>
      <c r="M3732" s="32">
        <v>1365</v>
      </c>
      <c r="N3732" s="8">
        <v>2.8130941824160871E-2</v>
      </c>
      <c r="O3732" s="8">
        <v>9.8176220654242252E-2</v>
      </c>
      <c r="P3732" s="20">
        <v>-0.13992824192721676</v>
      </c>
      <c r="Q3732" s="8">
        <v>-0.11216319307604539</v>
      </c>
      <c r="R3732" s="8">
        <v>-3.3724308801509228E-2</v>
      </c>
      <c r="S3732" s="20">
        <v>-0.28898305084745768</v>
      </c>
    </row>
    <row r="3733" spans="1:19" ht="13.5" customHeight="1" x14ac:dyDescent="0.2">
      <c r="A3733" s="6">
        <v>43783</v>
      </c>
      <c r="B3733" s="19">
        <v>43419</v>
      </c>
      <c r="C3733" s="19">
        <v>41963</v>
      </c>
      <c r="D3733" s="16" t="s">
        <v>6</v>
      </c>
      <c r="E3733" s="7">
        <v>7081.9816430873116</v>
      </c>
      <c r="F3733" s="7">
        <v>4932.9816430873116</v>
      </c>
      <c r="G3733" s="32">
        <v>2149</v>
      </c>
      <c r="H3733" s="7">
        <v>7622.7834869569651</v>
      </c>
      <c r="I3733" s="7">
        <v>5176.7834869569651</v>
      </c>
      <c r="J3733" s="32">
        <v>2446</v>
      </c>
      <c r="K3733" s="7">
        <v>7539</v>
      </c>
      <c r="L3733" s="7">
        <v>4751</v>
      </c>
      <c r="M3733" s="32">
        <v>2788</v>
      </c>
      <c r="N3733" s="8">
        <v>-7.0945455133941238E-2</v>
      </c>
      <c r="O3733" s="8">
        <v>-4.7095236739940649E-2</v>
      </c>
      <c r="P3733" s="20">
        <v>-0.1214227309893704</v>
      </c>
      <c r="Q3733" s="8">
        <v>-0.10149941092523329</v>
      </c>
      <c r="R3733" s="8">
        <v>4.0933032936761204E-2</v>
      </c>
      <c r="S3733" s="20">
        <v>-0.31625835189309581</v>
      </c>
    </row>
    <row r="3734" spans="1:19" ht="13.5" customHeight="1" x14ac:dyDescent="0.2">
      <c r="A3734" s="6">
        <v>43784</v>
      </c>
      <c r="B3734" s="19">
        <v>43420</v>
      </c>
      <c r="C3734" s="19">
        <v>41964</v>
      </c>
      <c r="D3734" s="16" t="s">
        <v>7</v>
      </c>
      <c r="E3734" s="7">
        <v>8172.783387379639</v>
      </c>
      <c r="F3734" s="7">
        <v>5582.783387379639</v>
      </c>
      <c r="G3734" s="32">
        <v>2590</v>
      </c>
      <c r="H3734" s="7">
        <v>7312.9537101497726</v>
      </c>
      <c r="I3734" s="7">
        <v>5136.9537101497726</v>
      </c>
      <c r="J3734" s="32">
        <v>2176</v>
      </c>
      <c r="K3734" s="7">
        <v>7019</v>
      </c>
      <c r="L3734" s="7">
        <v>5098</v>
      </c>
      <c r="M3734" s="32">
        <v>1921</v>
      </c>
      <c r="N3734" s="8">
        <v>0.11757625048774667</v>
      </c>
      <c r="O3734" s="8">
        <v>8.678872779191682E-2</v>
      </c>
      <c r="P3734" s="20">
        <v>0.19025735294117641</v>
      </c>
      <c r="Q3734" s="8">
        <v>6.043640682232243E-2</v>
      </c>
      <c r="R3734" s="8">
        <v>4.2926095157787891E-2</v>
      </c>
      <c r="S3734" s="20">
        <v>0.1002548853016143</v>
      </c>
    </row>
    <row r="3735" spans="1:19" ht="13.5" customHeight="1" x14ac:dyDescent="0.2">
      <c r="A3735" s="6">
        <v>43785</v>
      </c>
      <c r="B3735" s="19">
        <v>43421</v>
      </c>
      <c r="C3735" s="19">
        <v>41965</v>
      </c>
      <c r="D3735" s="16" t="s">
        <v>1</v>
      </c>
      <c r="E3735" s="7">
        <v>7482.9451996554981</v>
      </c>
      <c r="F3735" s="7">
        <v>4835.9451996554981</v>
      </c>
      <c r="G3735" s="32">
        <v>2647</v>
      </c>
      <c r="H3735" s="7">
        <v>8426.5106806187014</v>
      </c>
      <c r="I3735" s="7">
        <v>5338.5106806187014</v>
      </c>
      <c r="J3735" s="32">
        <v>3088</v>
      </c>
      <c r="K3735" s="7">
        <v>7442</v>
      </c>
      <c r="L3735" s="7">
        <v>4541</v>
      </c>
      <c r="M3735" s="32">
        <v>2901</v>
      </c>
      <c r="N3735" s="8">
        <v>-0.11197582448135268</v>
      </c>
      <c r="O3735" s="8">
        <v>-9.4139641377463557E-2</v>
      </c>
      <c r="P3735" s="20">
        <v>-0.1428108808290155</v>
      </c>
      <c r="Q3735" s="8">
        <v>-0.11716078342903513</v>
      </c>
      <c r="R3735" s="8">
        <v>-2.4865512261761369E-3</v>
      </c>
      <c r="S3735" s="20">
        <v>-0.27039691289966927</v>
      </c>
    </row>
    <row r="3736" spans="1:19" ht="13.5" customHeight="1" x14ac:dyDescent="0.2">
      <c r="A3736" s="6">
        <v>43786</v>
      </c>
      <c r="B3736" s="19">
        <v>43422</v>
      </c>
      <c r="C3736" s="19">
        <v>41966</v>
      </c>
      <c r="D3736" s="16" t="s">
        <v>2</v>
      </c>
      <c r="E3736" s="7">
        <v>8154.0382643478397</v>
      </c>
      <c r="F3736" s="7">
        <v>5214.0382643478397</v>
      </c>
      <c r="G3736" s="32">
        <v>2940</v>
      </c>
      <c r="H3736" s="7">
        <v>7693.3085474316376</v>
      </c>
      <c r="I3736" s="7">
        <v>4948.3085474316376</v>
      </c>
      <c r="J3736" s="32">
        <v>2745</v>
      </c>
      <c r="K3736" s="7">
        <v>8109</v>
      </c>
      <c r="L3736" s="7">
        <v>4916</v>
      </c>
      <c r="M3736" s="32">
        <v>3193</v>
      </c>
      <c r="N3736" s="8">
        <v>5.9887071222434418E-2</v>
      </c>
      <c r="O3736" s="8">
        <v>5.3701121174855926E-2</v>
      </c>
      <c r="P3736" s="20">
        <v>7.1038251366120297E-2</v>
      </c>
      <c r="Q3736" s="8">
        <v>-1.6875058554637112E-2</v>
      </c>
      <c r="R3736" s="8">
        <v>6.7794033247560836E-2</v>
      </c>
      <c r="S3736" s="20">
        <v>-0.13808267370272642</v>
      </c>
    </row>
    <row r="3737" spans="1:19" ht="13.5" customHeight="1" x14ac:dyDescent="0.2">
      <c r="A3737" s="6">
        <v>43787</v>
      </c>
      <c r="B3737" s="19">
        <v>43423</v>
      </c>
      <c r="C3737" s="19">
        <v>41967</v>
      </c>
      <c r="D3737" s="16" t="s">
        <v>3</v>
      </c>
      <c r="E3737" s="7">
        <v>7066.22080260644</v>
      </c>
      <c r="F3737" s="7">
        <v>5127.22080260644</v>
      </c>
      <c r="G3737" s="32">
        <v>1939</v>
      </c>
      <c r="H3737" s="7">
        <v>7140.9249553362197</v>
      </c>
      <c r="I3737" s="7">
        <v>5000.9249553362197</v>
      </c>
      <c r="J3737" s="32">
        <v>2140</v>
      </c>
      <c r="K3737" s="7">
        <v>6149</v>
      </c>
      <c r="L3737" s="7">
        <v>4513</v>
      </c>
      <c r="M3737" s="32">
        <v>1636</v>
      </c>
      <c r="N3737" s="8">
        <v>-1.0461411259329312E-2</v>
      </c>
      <c r="O3737" s="8">
        <v>2.5254497597580805E-2</v>
      </c>
      <c r="P3737" s="20">
        <v>-9.3925233644859829E-2</v>
      </c>
      <c r="Q3737" s="8">
        <v>-7.3768409672769653E-2</v>
      </c>
      <c r="R3737" s="8">
        <v>4.3815309976881212E-2</v>
      </c>
      <c r="S3737" s="20">
        <v>-0.28634523371365472</v>
      </c>
    </row>
    <row r="3738" spans="1:19" ht="13.5" customHeight="1" x14ac:dyDescent="0.2">
      <c r="A3738" s="6">
        <v>43788</v>
      </c>
      <c r="B3738" s="19">
        <v>43424</v>
      </c>
      <c r="C3738" s="19">
        <v>41968</v>
      </c>
      <c r="D3738" s="16" t="s">
        <v>4</v>
      </c>
      <c r="E3738" s="7">
        <v>7040.687004495805</v>
      </c>
      <c r="F3738" s="7">
        <v>4901.687004495805</v>
      </c>
      <c r="G3738" s="32">
        <v>2139</v>
      </c>
      <c r="H3738" s="7">
        <v>7220.4177844188762</v>
      </c>
      <c r="I3738" s="7">
        <v>5221.4177844188762</v>
      </c>
      <c r="J3738" s="32">
        <v>1999</v>
      </c>
      <c r="K3738" s="7">
        <v>7063</v>
      </c>
      <c r="L3738" s="7">
        <v>4271</v>
      </c>
      <c r="M3738" s="32">
        <v>2792</v>
      </c>
      <c r="N3738" s="8">
        <v>-2.4892019449472391E-2</v>
      </c>
      <c r="O3738" s="8">
        <v>-6.1234475601085414E-2</v>
      </c>
      <c r="P3738" s="20">
        <v>7.0035017508754294E-2</v>
      </c>
      <c r="Q3738" s="8">
        <v>3.3116214893001539E-2</v>
      </c>
      <c r="R3738" s="8">
        <v>6.1660603096340694E-2</v>
      </c>
      <c r="S3738" s="20">
        <v>-2.684258416742491E-2</v>
      </c>
    </row>
    <row r="3739" spans="1:19" ht="13.5" customHeight="1" x14ac:dyDescent="0.2">
      <c r="A3739" s="6">
        <v>43789</v>
      </c>
      <c r="B3739" s="19">
        <v>43425</v>
      </c>
      <c r="C3739" s="19">
        <v>41969</v>
      </c>
      <c r="D3739" s="16" t="s">
        <v>5</v>
      </c>
      <c r="E3739" s="7">
        <v>6556.6201637381582</v>
      </c>
      <c r="F3739" s="7">
        <v>4885.6201637381582</v>
      </c>
      <c r="G3739" s="32">
        <v>1671</v>
      </c>
      <c r="H3739" s="7">
        <v>7687.5578314844588</v>
      </c>
      <c r="I3739" s="7">
        <v>5385.5578314844588</v>
      </c>
      <c r="J3739" s="32">
        <v>2302</v>
      </c>
      <c r="K3739" s="7">
        <v>5980</v>
      </c>
      <c r="L3739" s="7">
        <v>4640</v>
      </c>
      <c r="M3739" s="32">
        <v>1340</v>
      </c>
      <c r="N3739" s="8">
        <v>-0.1471127362599518</v>
      </c>
      <c r="O3739" s="8">
        <v>-9.2829319336916183E-2</v>
      </c>
      <c r="P3739" s="20">
        <v>-0.27410947002606434</v>
      </c>
      <c r="Q3739" s="8">
        <v>-0.2231492696992704</v>
      </c>
      <c r="R3739" s="8">
        <v>-7.9747567576161527E-2</v>
      </c>
      <c r="S3739" s="20">
        <v>-0.46630469498562754</v>
      </c>
    </row>
    <row r="3740" spans="1:19" ht="13.5" customHeight="1" x14ac:dyDescent="0.2">
      <c r="A3740" s="6">
        <v>43790</v>
      </c>
      <c r="B3740" s="19">
        <v>43426</v>
      </c>
      <c r="C3740" s="19">
        <v>41970</v>
      </c>
      <c r="D3740" s="16" t="s">
        <v>6</v>
      </c>
      <c r="E3740" s="7">
        <v>6835.2937439786201</v>
      </c>
      <c r="F3740" s="7">
        <v>4976.2937439786201</v>
      </c>
      <c r="G3740" s="32">
        <v>1859</v>
      </c>
      <c r="H3740" s="7">
        <v>7807.4318118180163</v>
      </c>
      <c r="I3740" s="7">
        <v>5301.4318118180163</v>
      </c>
      <c r="J3740" s="32">
        <v>2506</v>
      </c>
      <c r="K3740" s="7">
        <v>7353</v>
      </c>
      <c r="L3740" s="7">
        <v>4566</v>
      </c>
      <c r="M3740" s="32">
        <v>2787</v>
      </c>
      <c r="N3740" s="8">
        <v>-0.12451444870359063</v>
      </c>
      <c r="O3740" s="8">
        <v>-6.1330236694659424E-2</v>
      </c>
      <c r="P3740" s="20">
        <v>-0.25818036711891457</v>
      </c>
      <c r="Q3740" s="8">
        <v>-0.11079826408499804</v>
      </c>
      <c r="R3740" s="8">
        <v>0.10363578265216677</v>
      </c>
      <c r="S3740" s="20">
        <v>-0.41504090623033352</v>
      </c>
    </row>
    <row r="3741" spans="1:19" ht="13.5" customHeight="1" x14ac:dyDescent="0.2">
      <c r="A3741" s="6">
        <v>43791</v>
      </c>
      <c r="B3741" s="19">
        <v>43427</v>
      </c>
      <c r="C3741" s="19">
        <v>41971</v>
      </c>
      <c r="D3741" s="16" t="s">
        <v>7</v>
      </c>
      <c r="E3741" s="7">
        <v>8073.819805374028</v>
      </c>
      <c r="F3741" s="7">
        <v>5430.819805374028</v>
      </c>
      <c r="G3741" s="32">
        <v>2643</v>
      </c>
      <c r="H3741" s="7">
        <v>7334.0821946264641</v>
      </c>
      <c r="I3741" s="7">
        <v>5379.0821946264641</v>
      </c>
      <c r="J3741" s="32">
        <v>1955</v>
      </c>
      <c r="K3741" s="7">
        <v>6156</v>
      </c>
      <c r="L3741" s="7">
        <v>4201</v>
      </c>
      <c r="M3741" s="32">
        <v>1955</v>
      </c>
      <c r="N3741" s="8">
        <v>0.10086301068313008</v>
      </c>
      <c r="O3741" s="8">
        <v>9.6182971138176754E-3</v>
      </c>
      <c r="P3741" s="20">
        <v>0.35191815856777486</v>
      </c>
      <c r="Q3741" s="8">
        <v>9.9526052754191463E-2</v>
      </c>
      <c r="R3741" s="8">
        <v>6.2574800503625072E-2</v>
      </c>
      <c r="S3741" s="20">
        <v>0.18413978494623651</v>
      </c>
    </row>
    <row r="3742" spans="1:19" ht="13.5" customHeight="1" x14ac:dyDescent="0.2">
      <c r="A3742" s="6">
        <v>43792</v>
      </c>
      <c r="B3742" s="19">
        <v>43428</v>
      </c>
      <c r="C3742" s="19">
        <v>41972</v>
      </c>
      <c r="D3742" s="16" t="s">
        <v>1</v>
      </c>
      <c r="E3742" s="7">
        <v>7451.0888474088688</v>
      </c>
      <c r="F3742" s="7">
        <v>4627.0888474088688</v>
      </c>
      <c r="G3742" s="32">
        <v>2824</v>
      </c>
      <c r="H3742" s="7">
        <v>7153.114267053048</v>
      </c>
      <c r="I3742" s="7">
        <v>4531.114267053048</v>
      </c>
      <c r="J3742" s="32">
        <v>2622</v>
      </c>
      <c r="K3742" s="7">
        <v>6524</v>
      </c>
      <c r="L3742" s="7">
        <v>3928</v>
      </c>
      <c r="M3742" s="32">
        <v>2596</v>
      </c>
      <c r="N3742" s="8">
        <v>4.16566224488093E-2</v>
      </c>
      <c r="O3742" s="8">
        <v>2.1181231524810107E-2</v>
      </c>
      <c r="P3742" s="20">
        <v>7.7040427154843716E-2</v>
      </c>
      <c r="Q3742" s="8">
        <v>-8.1360023744437293E-2</v>
      </c>
      <c r="R3742" s="8">
        <v>-2.0929147818690486E-2</v>
      </c>
      <c r="S3742" s="20">
        <v>-0.16573116691285084</v>
      </c>
    </row>
    <row r="3743" spans="1:19" ht="13.5" customHeight="1" x14ac:dyDescent="0.2">
      <c r="A3743" s="6">
        <v>43793</v>
      </c>
      <c r="B3743" s="19">
        <v>43429</v>
      </c>
      <c r="C3743" s="19">
        <v>41973</v>
      </c>
      <c r="D3743" s="16" t="s">
        <v>2</v>
      </c>
      <c r="E3743" s="7">
        <v>7986.1855644689113</v>
      </c>
      <c r="F3743" s="7">
        <v>4969.1855644689113</v>
      </c>
      <c r="G3743" s="32">
        <v>3017</v>
      </c>
      <c r="H3743" s="7">
        <v>7440.8324707042857</v>
      </c>
      <c r="I3743" s="7">
        <v>5107.8324707042857</v>
      </c>
      <c r="J3743" s="32">
        <v>2333</v>
      </c>
      <c r="K3743" s="7">
        <v>7632</v>
      </c>
      <c r="L3743" s="7">
        <v>4678</v>
      </c>
      <c r="M3743" s="32">
        <v>2954</v>
      </c>
      <c r="N3743" s="8">
        <v>7.3291946285817478E-2</v>
      </c>
      <c r="O3743" s="8">
        <v>-2.7143980745370277E-2</v>
      </c>
      <c r="P3743" s="20">
        <v>0.29318474067723965</v>
      </c>
      <c r="Q3743" s="8">
        <v>-8.8439040695250437E-2</v>
      </c>
      <c r="R3743" s="8">
        <v>6.6120052449884392E-2</v>
      </c>
      <c r="S3743" s="20">
        <v>-0.26414634146341465</v>
      </c>
    </row>
    <row r="3744" spans="1:19" ht="13.5" customHeight="1" x14ac:dyDescent="0.2">
      <c r="A3744" s="6">
        <v>43794</v>
      </c>
      <c r="B3744" s="19">
        <v>43430</v>
      </c>
      <c r="C3744" s="19">
        <v>41974</v>
      </c>
      <c r="D3744" s="16" t="s">
        <v>3</v>
      </c>
      <c r="E3744" s="7">
        <v>6650.7017229835847</v>
      </c>
      <c r="F3744" s="7">
        <v>4693.7017229835847</v>
      </c>
      <c r="G3744" s="32">
        <v>1957</v>
      </c>
      <c r="H3744" s="7">
        <v>6786.4266474812976</v>
      </c>
      <c r="I3744" s="7">
        <v>4666.4266474812976</v>
      </c>
      <c r="J3744" s="32">
        <v>2120</v>
      </c>
      <c r="K3744" s="7">
        <v>6172</v>
      </c>
      <c r="L3744" s="7">
        <v>4427</v>
      </c>
      <c r="M3744" s="32">
        <v>1745</v>
      </c>
      <c r="N3744" s="8">
        <v>-1.9999468283958488E-2</v>
      </c>
      <c r="O3744" s="8">
        <v>5.8449596581591212E-3</v>
      </c>
      <c r="P3744" s="20">
        <v>-7.6886792452830144E-2</v>
      </c>
      <c r="Q3744" s="8">
        <v>-4.2375561845416132E-2</v>
      </c>
      <c r="R3744" s="8">
        <v>4.6766664358515841E-2</v>
      </c>
      <c r="S3744" s="20">
        <v>-0.20479479886225116</v>
      </c>
    </row>
    <row r="3745" spans="1:19" ht="13.5" customHeight="1" x14ac:dyDescent="0.2">
      <c r="A3745" s="6">
        <v>43795</v>
      </c>
      <c r="B3745" s="19">
        <v>43431</v>
      </c>
      <c r="C3745" s="19">
        <v>41975</v>
      </c>
      <c r="D3745" s="16" t="s">
        <v>4</v>
      </c>
      <c r="E3745" s="7">
        <v>7069.6900030878214</v>
      </c>
      <c r="F3745" s="7">
        <v>4848.6900030878214</v>
      </c>
      <c r="G3745" s="32">
        <v>2221</v>
      </c>
      <c r="H3745" s="7">
        <v>5844.7621763534744</v>
      </c>
      <c r="I3745" s="7">
        <v>4027.7621763534744</v>
      </c>
      <c r="J3745" s="32">
        <v>1817</v>
      </c>
      <c r="K3745" s="7">
        <v>6666</v>
      </c>
      <c r="L3745" s="7">
        <v>4243</v>
      </c>
      <c r="M3745" s="32">
        <v>2423</v>
      </c>
      <c r="N3745" s="8">
        <v>0.20957701781094107</v>
      </c>
      <c r="O3745" s="8">
        <v>0.20381735335664031</v>
      </c>
      <c r="P3745" s="20">
        <v>0.22234452394056126</v>
      </c>
      <c r="Q3745" s="8">
        <v>0.17965793477187075</v>
      </c>
      <c r="R3745" s="8">
        <v>0.27462933835116221</v>
      </c>
      <c r="S3745" s="20">
        <v>1.4618547281863847E-2</v>
      </c>
    </row>
    <row r="3746" spans="1:19" ht="13.5" customHeight="1" x14ac:dyDescent="0.2">
      <c r="A3746" s="6">
        <v>43796</v>
      </c>
      <c r="B3746" s="19">
        <v>43432</v>
      </c>
      <c r="C3746" s="19">
        <v>41976</v>
      </c>
      <c r="D3746" s="16" t="s">
        <v>5</v>
      </c>
      <c r="E3746" s="7">
        <v>6686.5254266210304</v>
      </c>
      <c r="F3746" s="7">
        <v>4962.5254266210304</v>
      </c>
      <c r="G3746" s="32">
        <v>1724</v>
      </c>
      <c r="H3746" s="7">
        <v>6039.9600712400061</v>
      </c>
      <c r="I3746" s="7">
        <v>4072.9600712400061</v>
      </c>
      <c r="J3746" s="32">
        <v>1967</v>
      </c>
      <c r="K3746" s="7">
        <v>6054</v>
      </c>
      <c r="L3746" s="7">
        <v>4764</v>
      </c>
      <c r="M3746" s="32">
        <v>1290</v>
      </c>
      <c r="N3746" s="8">
        <v>0.10704795193261663</v>
      </c>
      <c r="O3746" s="8">
        <v>0.21840758068374533</v>
      </c>
      <c r="P3746" s="20">
        <v>-0.12353838332486022</v>
      </c>
      <c r="Q3746" s="8">
        <v>1.1424206114208246E-2</v>
      </c>
      <c r="R3746" s="8">
        <v>0.11117900282602555</v>
      </c>
      <c r="S3746" s="20">
        <v>-0.19627039627039622</v>
      </c>
    </row>
    <row r="3747" spans="1:19" ht="13.5" customHeight="1" x14ac:dyDescent="0.2">
      <c r="A3747" s="6">
        <v>43797</v>
      </c>
      <c r="B3747" s="19">
        <v>43433</v>
      </c>
      <c r="C3747" s="19">
        <v>41977</v>
      </c>
      <c r="D3747" s="16" t="s">
        <v>6</v>
      </c>
      <c r="E3747" s="7">
        <v>6552.2973439319512</v>
      </c>
      <c r="F3747" s="7">
        <v>4496.2973439319512</v>
      </c>
      <c r="G3747" s="32">
        <v>2056</v>
      </c>
      <c r="H3747" s="7">
        <v>6456.9923634534653</v>
      </c>
      <c r="I3747" s="7">
        <v>4377.9923634534653</v>
      </c>
      <c r="J3747" s="32">
        <v>2079</v>
      </c>
      <c r="K3747" s="7">
        <v>7378</v>
      </c>
      <c r="L3747" s="7">
        <v>4657</v>
      </c>
      <c r="M3747" s="32">
        <v>2721</v>
      </c>
      <c r="N3747" s="8">
        <v>1.4759964874344833E-2</v>
      </c>
      <c r="O3747" s="8">
        <v>2.7022655741949286E-2</v>
      </c>
      <c r="P3747" s="20">
        <v>-1.1063011063011108E-2</v>
      </c>
      <c r="Q3747" s="8">
        <v>-0.11801085692126112</v>
      </c>
      <c r="R3747" s="8">
        <v>0.12295138459838939</v>
      </c>
      <c r="S3747" s="20">
        <v>-0.39970802919708026</v>
      </c>
    </row>
    <row r="3748" spans="1:19" ht="13.5" customHeight="1" x14ac:dyDescent="0.2">
      <c r="A3748" s="6">
        <v>43798</v>
      </c>
      <c r="B3748" s="19">
        <v>43434</v>
      </c>
      <c r="C3748" s="19">
        <v>41978</v>
      </c>
      <c r="D3748" s="16" t="s">
        <v>7</v>
      </c>
      <c r="E3748" s="7">
        <v>7469.6696123179572</v>
      </c>
      <c r="F3748" s="7">
        <v>4880.6696123179572</v>
      </c>
      <c r="G3748" s="32">
        <v>2589</v>
      </c>
      <c r="H3748" s="7">
        <v>6853.3250428463425</v>
      </c>
      <c r="I3748" s="7">
        <v>4297.3250428463425</v>
      </c>
      <c r="J3748" s="32">
        <v>2556</v>
      </c>
      <c r="K3748" s="7">
        <v>6421</v>
      </c>
      <c r="L3748" s="7">
        <v>4694</v>
      </c>
      <c r="M3748" s="32">
        <v>1727</v>
      </c>
      <c r="N3748" s="8">
        <v>8.9933654921995787E-2</v>
      </c>
      <c r="O3748" s="8">
        <v>0.13574597305425962</v>
      </c>
      <c r="P3748" s="20">
        <v>1.2910798122065748E-2</v>
      </c>
      <c r="Q3748" s="8">
        <v>-3.9641345806382455E-2</v>
      </c>
      <c r="R3748" s="8">
        <v>-2.7948693025700577E-2</v>
      </c>
      <c r="S3748" s="20">
        <v>-6.093579978237218E-2</v>
      </c>
    </row>
    <row r="3749" spans="1:19" ht="13.5" customHeight="1" x14ac:dyDescent="0.2">
      <c r="A3749" s="6">
        <v>43799</v>
      </c>
      <c r="B3749" s="19">
        <v>43435</v>
      </c>
      <c r="C3749" s="19">
        <v>41979</v>
      </c>
      <c r="D3749" s="16" t="s">
        <v>1</v>
      </c>
      <c r="E3749" s="7">
        <v>7064.1490590924095</v>
      </c>
      <c r="F3749" s="7">
        <v>4756.1490590924095</v>
      </c>
      <c r="G3749" s="32">
        <v>2308</v>
      </c>
      <c r="H3749" s="7">
        <v>7061.5994409298546</v>
      </c>
      <c r="I3749" s="7">
        <v>4460.5994409298546</v>
      </c>
      <c r="J3749" s="32">
        <v>2601</v>
      </c>
      <c r="K3749" s="7">
        <v>7107</v>
      </c>
      <c r="L3749" s="7">
        <v>4230</v>
      </c>
      <c r="M3749" s="32">
        <v>2877</v>
      </c>
      <c r="N3749" s="8">
        <v>3.6105392041596573E-4</v>
      </c>
      <c r="O3749" s="8">
        <v>6.6257825226500255E-2</v>
      </c>
      <c r="P3749" s="20">
        <v>-0.1126489811610919</v>
      </c>
      <c r="Q3749" s="8">
        <v>-9.0257687174190693E-2</v>
      </c>
      <c r="R3749" s="8">
        <v>9.664492946562353E-2</v>
      </c>
      <c r="S3749" s="20">
        <v>-0.32672112018669774</v>
      </c>
    </row>
    <row r="3750" spans="1:19" ht="13.5" customHeight="1" x14ac:dyDescent="0.2">
      <c r="A3750" s="6">
        <v>43800</v>
      </c>
      <c r="B3750" s="19">
        <v>43436</v>
      </c>
      <c r="C3750" s="19">
        <v>41980</v>
      </c>
      <c r="D3750" s="16" t="s">
        <v>2</v>
      </c>
      <c r="E3750" s="7">
        <v>8560.7865625350005</v>
      </c>
      <c r="F3750" s="7">
        <v>5649.7865625350005</v>
      </c>
      <c r="G3750" s="32">
        <v>2911</v>
      </c>
      <c r="H3750" s="7">
        <v>7172.795163803271</v>
      </c>
      <c r="I3750" s="7">
        <v>4760.795163803271</v>
      </c>
      <c r="J3750" s="32">
        <v>2412</v>
      </c>
      <c r="K3750" s="7">
        <v>7601</v>
      </c>
      <c r="L3750" s="7">
        <v>4638</v>
      </c>
      <c r="M3750" s="32">
        <v>2963</v>
      </c>
      <c r="N3750" s="8">
        <v>0.19350774238417912</v>
      </c>
      <c r="O3750" s="8">
        <v>0.18673170513421922</v>
      </c>
      <c r="P3750" s="20">
        <v>0.20688225538971805</v>
      </c>
      <c r="Q3750" s="8">
        <v>0.14113390596307651</v>
      </c>
      <c r="R3750" s="8">
        <v>0.31942703468822997</v>
      </c>
      <c r="S3750" s="20">
        <v>-9.5962732919254612E-2</v>
      </c>
    </row>
    <row r="3751" spans="1:19" ht="13.5" customHeight="1" x14ac:dyDescent="0.2">
      <c r="A3751" s="6">
        <v>43801</v>
      </c>
      <c r="B3751" s="19">
        <v>43437</v>
      </c>
      <c r="C3751" s="19">
        <v>41981</v>
      </c>
      <c r="D3751" s="16" t="s">
        <v>3</v>
      </c>
      <c r="E3751" s="7">
        <v>7599.3414315575683</v>
      </c>
      <c r="F3751" s="7">
        <v>5499.3414315575683</v>
      </c>
      <c r="G3751" s="32">
        <v>2100</v>
      </c>
      <c r="H3751" s="7">
        <v>7605.937208238709</v>
      </c>
      <c r="I3751" s="7">
        <v>5091.937208238709</v>
      </c>
      <c r="J3751" s="32">
        <v>2514</v>
      </c>
      <c r="K3751" s="7">
        <v>6013</v>
      </c>
      <c r="L3751" s="7">
        <v>4039</v>
      </c>
      <c r="M3751" s="32">
        <v>1974</v>
      </c>
      <c r="N3751" s="8">
        <v>-8.6718789552930886E-4</v>
      </c>
      <c r="O3751" s="8">
        <v>8.000967149785021E-2</v>
      </c>
      <c r="P3751" s="20">
        <v>-0.1646778042959427</v>
      </c>
      <c r="Q3751" s="8">
        <v>-1.268787429419671E-2</v>
      </c>
      <c r="R3751" s="8">
        <v>0.22507049043385341</v>
      </c>
      <c r="S3751" s="20">
        <v>-0.34538653366583538</v>
      </c>
    </row>
    <row r="3752" spans="1:19" ht="13.5" customHeight="1" x14ac:dyDescent="0.2">
      <c r="A3752" s="6">
        <v>43802</v>
      </c>
      <c r="B3752" s="19">
        <v>43438</v>
      </c>
      <c r="C3752" s="19">
        <v>41982</v>
      </c>
      <c r="D3752" s="16" t="s">
        <v>4</v>
      </c>
      <c r="E3752" s="7">
        <v>6425.5538583380057</v>
      </c>
      <c r="F3752" s="7">
        <v>4765.5538583380057</v>
      </c>
      <c r="G3752" s="32">
        <v>1660</v>
      </c>
      <c r="H3752" s="7">
        <v>5264.4404832219207</v>
      </c>
      <c r="I3752" s="7">
        <v>3543.4404832219207</v>
      </c>
      <c r="J3752" s="32">
        <v>1721</v>
      </c>
      <c r="K3752" s="7">
        <v>6460</v>
      </c>
      <c r="L3752" s="7">
        <v>3981</v>
      </c>
      <c r="M3752" s="32">
        <v>2479</v>
      </c>
      <c r="N3752" s="8">
        <v>0.2205577931437579</v>
      </c>
      <c r="O3752" s="8">
        <v>0.34489456811896613</v>
      </c>
      <c r="P3752" s="20">
        <v>-3.5444509006391622E-2</v>
      </c>
      <c r="Q3752" s="8">
        <v>7.3789080604613311E-2</v>
      </c>
      <c r="R3752" s="8">
        <v>0.37573725702598315</v>
      </c>
      <c r="S3752" s="20">
        <v>-0.34126984126984128</v>
      </c>
    </row>
    <row r="3753" spans="1:19" ht="13.5" customHeight="1" x14ac:dyDescent="0.2">
      <c r="A3753" s="6">
        <v>43803</v>
      </c>
      <c r="B3753" s="19">
        <v>43439</v>
      </c>
      <c r="C3753" s="19">
        <v>41983</v>
      </c>
      <c r="D3753" s="16" t="s">
        <v>5</v>
      </c>
      <c r="E3753" s="7">
        <v>7291.489675359946</v>
      </c>
      <c r="F3753" s="7">
        <v>5192.489675359946</v>
      </c>
      <c r="G3753" s="32">
        <v>2099</v>
      </c>
      <c r="H3753" s="7">
        <v>6085.007119673407</v>
      </c>
      <c r="I3753" s="7">
        <v>4557.007119673407</v>
      </c>
      <c r="J3753" s="32">
        <v>1528</v>
      </c>
      <c r="K3753" s="7">
        <v>5594</v>
      </c>
      <c r="L3753" s="7">
        <v>4221</v>
      </c>
      <c r="M3753" s="32">
        <v>1373</v>
      </c>
      <c r="N3753" s="8">
        <v>0.19827134659972145</v>
      </c>
      <c r="O3753" s="8">
        <v>0.13945173641336828</v>
      </c>
      <c r="P3753" s="20">
        <v>0.37369109947643975</v>
      </c>
      <c r="Q3753" s="8">
        <v>1.510367191423434E-2</v>
      </c>
      <c r="R3753" s="8">
        <v>0.12221518810459164</v>
      </c>
      <c r="S3753" s="20">
        <v>-0.17879499217527384</v>
      </c>
    </row>
    <row r="3754" spans="1:19" ht="13.5" customHeight="1" x14ac:dyDescent="0.2">
      <c r="A3754" s="6">
        <v>43804</v>
      </c>
      <c r="B3754" s="19">
        <v>43440</v>
      </c>
      <c r="C3754" s="19">
        <v>41984</v>
      </c>
      <c r="D3754" s="16" t="s">
        <v>6</v>
      </c>
      <c r="E3754" s="7">
        <v>7656.9850406736605</v>
      </c>
      <c r="F3754" s="7">
        <v>4787.9850406736605</v>
      </c>
      <c r="G3754" s="32">
        <v>2869</v>
      </c>
      <c r="H3754" s="7">
        <v>7707.7694993739005</v>
      </c>
      <c r="I3754" s="7">
        <v>4973.7694993739005</v>
      </c>
      <c r="J3754" s="32">
        <v>2734</v>
      </c>
      <c r="K3754" s="7">
        <v>7197</v>
      </c>
      <c r="L3754" s="7">
        <v>4303</v>
      </c>
      <c r="M3754" s="32">
        <v>2894</v>
      </c>
      <c r="N3754" s="8">
        <v>-6.5887360415182172E-3</v>
      </c>
      <c r="O3754" s="8">
        <v>-3.7352848523363735E-2</v>
      </c>
      <c r="P3754" s="20">
        <v>4.9378200438917386E-2</v>
      </c>
      <c r="Q3754" s="8">
        <v>2.0659162979693502E-2</v>
      </c>
      <c r="R3754" s="8">
        <v>7.8617941129457192E-2</v>
      </c>
      <c r="S3754" s="20">
        <v>-6.3336598106431552E-2</v>
      </c>
    </row>
    <row r="3755" spans="1:19" ht="13.5" customHeight="1" x14ac:dyDescent="0.2">
      <c r="A3755" s="6">
        <v>43805</v>
      </c>
      <c r="B3755" s="19">
        <v>43441</v>
      </c>
      <c r="C3755" s="19">
        <v>41985</v>
      </c>
      <c r="D3755" s="16" t="s">
        <v>7</v>
      </c>
      <c r="E3755" s="7">
        <v>8161.4067867496951</v>
      </c>
      <c r="F3755" s="7">
        <v>5327.4067867496951</v>
      </c>
      <c r="G3755" s="32">
        <v>2834</v>
      </c>
      <c r="H3755" s="7">
        <v>8008.673386982965</v>
      </c>
      <c r="I3755" s="7">
        <v>5364.673386982965</v>
      </c>
      <c r="J3755" s="32">
        <v>2644</v>
      </c>
      <c r="K3755" s="7">
        <v>6988</v>
      </c>
      <c r="L3755" s="7">
        <v>4997</v>
      </c>
      <c r="M3755" s="32">
        <v>1991</v>
      </c>
      <c r="N3755" s="8">
        <v>1.9070998701854691E-2</v>
      </c>
      <c r="O3755" s="8">
        <v>-6.9466671211885211E-3</v>
      </c>
      <c r="P3755" s="20">
        <v>7.1860816944024242E-2</v>
      </c>
      <c r="Q3755" s="8">
        <v>-5.6593828834851978E-2</v>
      </c>
      <c r="R3755" s="8">
        <v>1.5711494137215398E-2</v>
      </c>
      <c r="S3755" s="20">
        <v>-0.16793893129770987</v>
      </c>
    </row>
    <row r="3756" spans="1:19" ht="13.5" customHeight="1" x14ac:dyDescent="0.2">
      <c r="A3756" s="6">
        <v>43806</v>
      </c>
      <c r="B3756" s="19">
        <v>43442</v>
      </c>
      <c r="C3756" s="19">
        <v>41986</v>
      </c>
      <c r="D3756" s="16" t="s">
        <v>1</v>
      </c>
      <c r="E3756" s="7">
        <v>7315.9651851076887</v>
      </c>
      <c r="F3756" s="7">
        <v>4630.9651851076887</v>
      </c>
      <c r="G3756" s="32">
        <v>2685</v>
      </c>
      <c r="H3756" s="7">
        <v>7822.5538268749578</v>
      </c>
      <c r="I3756" s="7">
        <v>4882.5538268749578</v>
      </c>
      <c r="J3756" s="32">
        <v>2940</v>
      </c>
      <c r="K3756" s="7">
        <v>7199</v>
      </c>
      <c r="L3756" s="7">
        <v>4160</v>
      </c>
      <c r="M3756" s="32">
        <v>3039</v>
      </c>
      <c r="N3756" s="8">
        <v>-6.4760007150969856E-2</v>
      </c>
      <c r="O3756" s="8">
        <v>-5.1528083598885055E-2</v>
      </c>
      <c r="P3756" s="20">
        <v>-8.6734693877551061E-2</v>
      </c>
      <c r="Q3756" s="8">
        <v>-6.5291275698519335E-2</v>
      </c>
      <c r="R3756" s="8">
        <v>7.0001198037820789E-2</v>
      </c>
      <c r="S3756" s="20">
        <v>-0.23263789654186906</v>
      </c>
    </row>
    <row r="3757" spans="1:19" ht="13.5" customHeight="1" x14ac:dyDescent="0.2">
      <c r="A3757" s="6">
        <v>43807</v>
      </c>
      <c r="B3757" s="19">
        <v>43443</v>
      </c>
      <c r="C3757" s="19">
        <v>41987</v>
      </c>
      <c r="D3757" s="16" t="s">
        <v>2</v>
      </c>
      <c r="E3757" s="7">
        <v>7587.0609574574364</v>
      </c>
      <c r="F3757" s="7">
        <v>4625.0609574574364</v>
      </c>
      <c r="G3757" s="32">
        <v>2962</v>
      </c>
      <c r="H3757" s="7">
        <v>5989.5950041328579</v>
      </c>
      <c r="I3757" s="7">
        <v>3794.5950041328579</v>
      </c>
      <c r="J3757" s="32">
        <v>2195</v>
      </c>
      <c r="K3757" s="7">
        <v>7282</v>
      </c>
      <c r="L3757" s="7">
        <v>4368</v>
      </c>
      <c r="M3757" s="32">
        <v>2914</v>
      </c>
      <c r="N3757" s="8">
        <v>0.26670683948118645</v>
      </c>
      <c r="O3757" s="8">
        <v>0.21885496407919214</v>
      </c>
      <c r="P3757" s="20">
        <v>0.34943052391799534</v>
      </c>
      <c r="Q3757" s="8">
        <v>8.2628561281026913E-2</v>
      </c>
      <c r="R3757" s="8">
        <v>0.36917139060314863</v>
      </c>
      <c r="S3757" s="20">
        <v>-0.18402203856749311</v>
      </c>
    </row>
    <row r="3758" spans="1:19" ht="13.5" customHeight="1" x14ac:dyDescent="0.2">
      <c r="A3758" s="6">
        <v>43808</v>
      </c>
      <c r="B3758" s="19">
        <v>43444</v>
      </c>
      <c r="C3758" s="19">
        <v>41988</v>
      </c>
      <c r="D3758" s="16" t="s">
        <v>3</v>
      </c>
      <c r="E3758" s="7">
        <v>7215.9474594307776</v>
      </c>
      <c r="F3758" s="7">
        <v>4826.9474594307776</v>
      </c>
      <c r="G3758" s="32">
        <v>2389</v>
      </c>
      <c r="H3758" s="7">
        <v>6532.1746403344896</v>
      </c>
      <c r="I3758" s="7">
        <v>4104.1746403344896</v>
      </c>
      <c r="J3758" s="32">
        <v>2428</v>
      </c>
      <c r="K3758" s="7">
        <v>6577</v>
      </c>
      <c r="L3758" s="7">
        <v>4563</v>
      </c>
      <c r="M3758" s="32">
        <v>2014</v>
      </c>
      <c r="N3758" s="8">
        <v>0.10467766964988479</v>
      </c>
      <c r="O3758" s="8">
        <v>0.17610674068133281</v>
      </c>
      <c r="P3758" s="20">
        <v>-1.6062602965403627E-2</v>
      </c>
      <c r="Q3758" s="8">
        <v>7.4761313588140865E-2</v>
      </c>
      <c r="R3758" s="8">
        <v>0.12020131339772044</v>
      </c>
      <c r="S3758" s="20">
        <v>-6.6528066528066532E-3</v>
      </c>
    </row>
    <row r="3759" spans="1:19" ht="13.5" customHeight="1" x14ac:dyDescent="0.2">
      <c r="A3759" s="6">
        <v>43809</v>
      </c>
      <c r="B3759" s="19">
        <v>43445</v>
      </c>
      <c r="C3759" s="19">
        <v>41989</v>
      </c>
      <c r="D3759" s="16" t="s">
        <v>4</v>
      </c>
      <c r="E3759" s="7">
        <v>6475.9513731013558</v>
      </c>
      <c r="F3759" s="7">
        <v>4432.9513731013558</v>
      </c>
      <c r="G3759" s="32">
        <v>2043</v>
      </c>
      <c r="H3759" s="7">
        <v>5488.8989325583607</v>
      </c>
      <c r="I3759" s="7">
        <v>3333.8989325583602</v>
      </c>
      <c r="J3759" s="32">
        <v>2155</v>
      </c>
      <c r="K3759" s="7">
        <v>7138</v>
      </c>
      <c r="L3759" s="7">
        <v>4716</v>
      </c>
      <c r="M3759" s="32">
        <v>2422</v>
      </c>
      <c r="N3759" s="8">
        <v>0.1798270386594516</v>
      </c>
      <c r="O3759" s="8">
        <v>0.32965979556543035</v>
      </c>
      <c r="P3759" s="20">
        <v>-5.1972157772621763E-2</v>
      </c>
      <c r="Q3759" s="8">
        <v>0.17744570420024641</v>
      </c>
      <c r="R3759" s="8">
        <v>0.38703109296037419</v>
      </c>
      <c r="S3759" s="20">
        <v>-0.11328125</v>
      </c>
    </row>
    <row r="3760" spans="1:19" ht="13.5" customHeight="1" x14ac:dyDescent="0.2">
      <c r="A3760" s="6">
        <v>43810</v>
      </c>
      <c r="B3760" s="19">
        <v>43446</v>
      </c>
      <c r="C3760" s="19">
        <v>41990</v>
      </c>
      <c r="D3760" s="16" t="s">
        <v>5</v>
      </c>
      <c r="E3760" s="7">
        <v>6971.1502624250725</v>
      </c>
      <c r="F3760" s="7">
        <v>4767.1502624250725</v>
      </c>
      <c r="G3760" s="32">
        <v>2204</v>
      </c>
      <c r="H3760" s="7">
        <v>6416.2574608437289</v>
      </c>
      <c r="I3760" s="7">
        <v>4321.2574608437289</v>
      </c>
      <c r="J3760" s="32">
        <v>2095</v>
      </c>
      <c r="K3760" s="7">
        <v>6021</v>
      </c>
      <c r="L3760" s="7">
        <v>4364</v>
      </c>
      <c r="M3760" s="32">
        <v>1657</v>
      </c>
      <c r="N3760" s="8">
        <v>8.6482315425724154E-2</v>
      </c>
      <c r="O3760" s="8">
        <v>0.1031858910564154</v>
      </c>
      <c r="P3760" s="20">
        <v>5.2028639618138417E-2</v>
      </c>
      <c r="Q3760" s="8">
        <v>-1.3144073835635317E-2</v>
      </c>
      <c r="R3760" s="8">
        <v>5.9837763989567083E-2</v>
      </c>
      <c r="S3760" s="20">
        <v>-0.14107560405300079</v>
      </c>
    </row>
    <row r="3761" spans="1:19" ht="13.5" customHeight="1" x14ac:dyDescent="0.2">
      <c r="A3761" s="6">
        <v>43811</v>
      </c>
      <c r="B3761" s="19">
        <v>43447</v>
      </c>
      <c r="C3761" s="19">
        <v>41991</v>
      </c>
      <c r="D3761" s="16" t="s">
        <v>6</v>
      </c>
      <c r="E3761" s="7">
        <v>7434.3480841129467</v>
      </c>
      <c r="F3761" s="7">
        <v>4870.3480841129467</v>
      </c>
      <c r="G3761" s="32">
        <v>2564</v>
      </c>
      <c r="H3761" s="7">
        <v>7763.5395761358668</v>
      </c>
      <c r="I3761" s="7">
        <v>4835.5395761358668</v>
      </c>
      <c r="J3761" s="32">
        <v>2928</v>
      </c>
      <c r="K3761" s="7">
        <v>7587</v>
      </c>
      <c r="L3761" s="7">
        <v>4217</v>
      </c>
      <c r="M3761" s="32">
        <v>3370</v>
      </c>
      <c r="N3761" s="8">
        <v>-4.2402243048365817E-2</v>
      </c>
      <c r="O3761" s="8">
        <v>7.1984744264870226E-3</v>
      </c>
      <c r="P3761" s="20">
        <v>-0.12431693989071035</v>
      </c>
      <c r="Q3761" s="8">
        <v>-1.4404337251365917E-2</v>
      </c>
      <c r="R3761" s="8">
        <v>0.15712712856092814</v>
      </c>
      <c r="S3761" s="20">
        <v>-0.23095380923815234</v>
      </c>
    </row>
    <row r="3762" spans="1:19" ht="13.5" customHeight="1" x14ac:dyDescent="0.2">
      <c r="A3762" s="6">
        <v>43812</v>
      </c>
      <c r="B3762" s="19">
        <v>43448</v>
      </c>
      <c r="C3762" s="19">
        <v>41992</v>
      </c>
      <c r="D3762" s="16" t="s">
        <v>7</v>
      </c>
      <c r="E3762" s="7">
        <v>7983.1626691646416</v>
      </c>
      <c r="F3762" s="7">
        <v>4996.1626691646416</v>
      </c>
      <c r="G3762" s="32">
        <v>2987</v>
      </c>
      <c r="H3762" s="7">
        <v>7544.6564006160152</v>
      </c>
      <c r="I3762" s="7">
        <v>4808.6564006160152</v>
      </c>
      <c r="J3762" s="32">
        <v>2736</v>
      </c>
      <c r="K3762" s="7">
        <v>6276</v>
      </c>
      <c r="L3762" s="7">
        <v>4314</v>
      </c>
      <c r="M3762" s="32">
        <v>1962</v>
      </c>
      <c r="N3762" s="8">
        <v>5.8121436585610864E-2</v>
      </c>
      <c r="O3762" s="8">
        <v>3.8993484442890525E-2</v>
      </c>
      <c r="P3762" s="20">
        <v>9.1739766081871288E-2</v>
      </c>
      <c r="Q3762" s="8">
        <v>0.10203791678142493</v>
      </c>
      <c r="R3762" s="8">
        <v>0.15974063815335215</v>
      </c>
      <c r="S3762" s="20">
        <v>1.7370572207084489E-2</v>
      </c>
    </row>
    <row r="3763" spans="1:19" ht="13.5" customHeight="1" x14ac:dyDescent="0.2">
      <c r="A3763" s="6">
        <v>43813</v>
      </c>
      <c r="B3763" s="19">
        <v>43449</v>
      </c>
      <c r="C3763" s="19">
        <v>41993</v>
      </c>
      <c r="D3763" s="16" t="s">
        <v>1</v>
      </c>
      <c r="E3763" s="7">
        <v>7197.3014713323955</v>
      </c>
      <c r="F3763" s="7">
        <v>4787.3014713323955</v>
      </c>
      <c r="G3763" s="32">
        <v>2410</v>
      </c>
      <c r="H3763" s="7">
        <v>7432.417383740848</v>
      </c>
      <c r="I3763" s="7">
        <v>4401.417383740848</v>
      </c>
      <c r="J3763" s="32">
        <v>3031</v>
      </c>
      <c r="K3763" s="7">
        <v>7853</v>
      </c>
      <c r="L3763" s="7">
        <v>4196</v>
      </c>
      <c r="M3763" s="32">
        <v>3657</v>
      </c>
      <c r="N3763" s="8">
        <v>-3.16338413559486E-2</v>
      </c>
      <c r="O3763" s="8">
        <v>8.7672686761548935E-2</v>
      </c>
      <c r="P3763" s="20">
        <v>-0.2048828769383042</v>
      </c>
      <c r="Q3763" s="8">
        <v>-9.7517056886220033E-2</v>
      </c>
      <c r="R3763" s="8">
        <v>0.25092800400637461</v>
      </c>
      <c r="S3763" s="20">
        <v>-0.41899710703953708</v>
      </c>
    </row>
    <row r="3764" spans="1:19" ht="13.5" customHeight="1" x14ac:dyDescent="0.2">
      <c r="A3764" s="6">
        <v>43814</v>
      </c>
      <c r="B3764" s="19">
        <v>43450</v>
      </c>
      <c r="C3764" s="19">
        <v>41994</v>
      </c>
      <c r="D3764" s="16" t="s">
        <v>2</v>
      </c>
      <c r="E3764" s="7">
        <v>8083.1785832562109</v>
      </c>
      <c r="F3764" s="7">
        <v>4860.1785832562109</v>
      </c>
      <c r="G3764" s="32">
        <v>3223</v>
      </c>
      <c r="H3764" s="7">
        <v>6839.5753302595067</v>
      </c>
      <c r="I3764" s="7">
        <v>4093.5753302595067</v>
      </c>
      <c r="J3764" s="32">
        <v>2746</v>
      </c>
      <c r="K3764" s="7">
        <v>7740</v>
      </c>
      <c r="L3764" s="7">
        <v>4095</v>
      </c>
      <c r="M3764" s="32">
        <v>3645</v>
      </c>
      <c r="N3764" s="8">
        <v>0.1818246298852475</v>
      </c>
      <c r="O3764" s="8">
        <v>0.1872698536484747</v>
      </c>
      <c r="P3764" s="20">
        <v>0.17370721048798243</v>
      </c>
      <c r="Q3764" s="8">
        <v>4.9899802994701981E-2</v>
      </c>
      <c r="R3764" s="8">
        <v>0.30160112031500019</v>
      </c>
      <c r="S3764" s="20">
        <v>-0.18713745271122317</v>
      </c>
    </row>
    <row r="3765" spans="1:19" ht="13.5" customHeight="1" x14ac:dyDescent="0.2">
      <c r="A3765" s="6">
        <v>43815</v>
      </c>
      <c r="B3765" s="19">
        <v>43451</v>
      </c>
      <c r="C3765" s="19">
        <v>41995</v>
      </c>
      <c r="D3765" s="16" t="s">
        <v>3</v>
      </c>
      <c r="E3765" s="7">
        <v>6958.4095549135327</v>
      </c>
      <c r="F3765" s="7">
        <v>4543.4095549135327</v>
      </c>
      <c r="G3765" s="32">
        <v>2415</v>
      </c>
      <c r="H3765" s="7">
        <v>6574.6443757407978</v>
      </c>
      <c r="I3765" s="7">
        <v>3870.6443757407983</v>
      </c>
      <c r="J3765" s="32">
        <v>2704</v>
      </c>
      <c r="K3765" s="7">
        <v>6859</v>
      </c>
      <c r="L3765" s="7">
        <v>4420</v>
      </c>
      <c r="M3765" s="32">
        <v>2439</v>
      </c>
      <c r="N3765" s="8">
        <v>5.8370484735076555E-2</v>
      </c>
      <c r="O3765" s="8">
        <v>0.17381219090787048</v>
      </c>
      <c r="P3765" s="20">
        <v>-0.10687869822485208</v>
      </c>
      <c r="Q3765" s="8">
        <v>0.10679331237689405</v>
      </c>
      <c r="R3765" s="8">
        <v>0.34301198785501996</v>
      </c>
      <c r="S3765" s="20">
        <v>-0.16838842975206614</v>
      </c>
    </row>
    <row r="3766" spans="1:19" ht="13.5" customHeight="1" x14ac:dyDescent="0.2">
      <c r="A3766" s="6">
        <v>43816</v>
      </c>
      <c r="B3766" s="19">
        <v>43452</v>
      </c>
      <c r="C3766" s="19">
        <v>41996</v>
      </c>
      <c r="D3766" s="16" t="s">
        <v>4</v>
      </c>
      <c r="E3766" s="7">
        <v>6693.9422531252658</v>
      </c>
      <c r="F3766" s="7">
        <v>4241.9422531252658</v>
      </c>
      <c r="G3766" s="32">
        <v>2452</v>
      </c>
      <c r="H3766" s="7">
        <v>6235.9227270955116</v>
      </c>
      <c r="I3766" s="7">
        <v>4116.9227270955116</v>
      </c>
      <c r="J3766" s="32">
        <v>2119</v>
      </c>
      <c r="K3766" s="7">
        <v>7186</v>
      </c>
      <c r="L3766" s="7">
        <v>4614</v>
      </c>
      <c r="M3766" s="32">
        <v>2572</v>
      </c>
      <c r="N3766" s="8">
        <v>7.344855702583164E-2</v>
      </c>
      <c r="O3766" s="8">
        <v>3.0367226765501076E-2</v>
      </c>
      <c r="P3766" s="20">
        <v>0.15714959886739033</v>
      </c>
      <c r="Q3766" s="8">
        <v>0.12787569555606848</v>
      </c>
      <c r="R3766" s="8">
        <v>0.21789901037188231</v>
      </c>
      <c r="S3766" s="20">
        <v>0</v>
      </c>
    </row>
    <row r="3767" spans="1:19" ht="13.5" customHeight="1" x14ac:dyDescent="0.2">
      <c r="A3767" s="6">
        <v>43817</v>
      </c>
      <c r="B3767" s="19">
        <v>43453</v>
      </c>
      <c r="C3767" s="19">
        <v>41997</v>
      </c>
      <c r="D3767" s="16" t="s">
        <v>5</v>
      </c>
      <c r="E3767" s="7">
        <v>7546.083511091012</v>
      </c>
      <c r="F3767" s="7">
        <v>4803.083511091012</v>
      </c>
      <c r="G3767" s="32">
        <v>2743</v>
      </c>
      <c r="H3767" s="7">
        <v>6867.8173825721351</v>
      </c>
      <c r="I3767" s="7">
        <v>4539.8173825721351</v>
      </c>
      <c r="J3767" s="32">
        <v>2328</v>
      </c>
      <c r="K3767" s="7">
        <v>7102</v>
      </c>
      <c r="L3767" s="7">
        <v>5023</v>
      </c>
      <c r="M3767" s="32">
        <v>2079</v>
      </c>
      <c r="N3767" s="8">
        <v>9.8760070446842985E-2</v>
      </c>
      <c r="O3767" s="8">
        <v>5.7990466649501471E-2</v>
      </c>
      <c r="P3767" s="20">
        <v>0.1782646048109966</v>
      </c>
      <c r="Q3767" s="8">
        <v>-4.6057893297701824E-3</v>
      </c>
      <c r="R3767" s="8">
        <v>2.7314219396685768E-3</v>
      </c>
      <c r="S3767" s="20">
        <v>-1.7198136868505909E-2</v>
      </c>
    </row>
    <row r="3768" spans="1:19" ht="13.5" customHeight="1" x14ac:dyDescent="0.2">
      <c r="A3768" s="6">
        <v>43818</v>
      </c>
      <c r="B3768" s="19">
        <v>43454</v>
      </c>
      <c r="C3768" s="19">
        <v>41998</v>
      </c>
      <c r="D3768" s="16" t="s">
        <v>6</v>
      </c>
      <c r="E3768" s="7">
        <v>7650.3358554655779</v>
      </c>
      <c r="F3768" s="7">
        <v>4728.3358554655779</v>
      </c>
      <c r="G3768" s="32">
        <v>2922</v>
      </c>
      <c r="H3768" s="7">
        <v>8115.21435409472</v>
      </c>
      <c r="I3768" s="7">
        <v>5138.21435409472</v>
      </c>
      <c r="J3768" s="32">
        <v>2977</v>
      </c>
      <c r="K3768" s="7">
        <v>7632</v>
      </c>
      <c r="L3768" s="7">
        <v>4725</v>
      </c>
      <c r="M3768" s="32">
        <v>2907</v>
      </c>
      <c r="N3768" s="8">
        <v>-5.728480830510374E-2</v>
      </c>
      <c r="O3768" s="8">
        <v>-7.9770611029978511E-2</v>
      </c>
      <c r="P3768" s="20">
        <v>-1.8474974806852562E-2</v>
      </c>
      <c r="Q3768" s="8">
        <v>-8.6963139340544449E-2</v>
      </c>
      <c r="R3768" s="8">
        <v>9.249915787743479E-3</v>
      </c>
      <c r="S3768" s="20">
        <v>-0.20898754737412018</v>
      </c>
    </row>
    <row r="3769" spans="1:19" ht="13.5" customHeight="1" x14ac:dyDescent="0.2">
      <c r="A3769" s="6">
        <v>43819</v>
      </c>
      <c r="B3769" s="19">
        <v>43455</v>
      </c>
      <c r="C3769" s="19">
        <v>41999</v>
      </c>
      <c r="D3769" s="16" t="s">
        <v>7</v>
      </c>
      <c r="E3769" s="7">
        <v>7837.0653837916316</v>
      </c>
      <c r="F3769" s="7">
        <v>4802.0653837916316</v>
      </c>
      <c r="G3769" s="32">
        <v>3035</v>
      </c>
      <c r="H3769" s="7">
        <v>8593.3553391052446</v>
      </c>
      <c r="I3769" s="7">
        <v>5527.3553391052446</v>
      </c>
      <c r="J3769" s="32">
        <v>3066</v>
      </c>
      <c r="K3769" s="7">
        <v>7087</v>
      </c>
      <c r="L3769" s="7">
        <v>4848</v>
      </c>
      <c r="M3769" s="32">
        <v>2239</v>
      </c>
      <c r="N3769" s="8">
        <v>-8.8008691072276712E-2</v>
      </c>
      <c r="O3769" s="8">
        <v>-0.13121826096149292</v>
      </c>
      <c r="P3769" s="20">
        <v>-1.011089367253748E-2</v>
      </c>
      <c r="Q3769" s="8">
        <v>-9.4399655212429878E-2</v>
      </c>
      <c r="R3769" s="8">
        <v>-0.13116240568271542</v>
      </c>
      <c r="S3769" s="20">
        <v>-2.9421170450911416E-2</v>
      </c>
    </row>
    <row r="3770" spans="1:19" ht="13.5" customHeight="1" x14ac:dyDescent="0.2">
      <c r="A3770" s="6">
        <v>43820</v>
      </c>
      <c r="B3770" s="19">
        <v>43456</v>
      </c>
      <c r="C3770" s="19">
        <v>42000</v>
      </c>
      <c r="D3770" s="16" t="s">
        <v>1</v>
      </c>
      <c r="E3770" s="7">
        <v>7171.1734315824979</v>
      </c>
      <c r="F3770" s="7">
        <v>4303.1734315824979</v>
      </c>
      <c r="G3770" s="32">
        <v>2868</v>
      </c>
      <c r="H3770" s="7">
        <v>8428.5564928418735</v>
      </c>
      <c r="I3770" s="7">
        <v>5295.5564928418735</v>
      </c>
      <c r="J3770" s="32">
        <v>3133</v>
      </c>
      <c r="K3770" s="7">
        <v>8134</v>
      </c>
      <c r="L3770" s="7">
        <v>4657</v>
      </c>
      <c r="M3770" s="32">
        <v>3477</v>
      </c>
      <c r="N3770" s="8">
        <v>-0.1491813055209672</v>
      </c>
      <c r="O3770" s="8">
        <v>-0.18739920206701655</v>
      </c>
      <c r="P3770" s="20">
        <v>-8.4583466326204948E-2</v>
      </c>
      <c r="Q3770" s="8">
        <v>-0.2501909837324866</v>
      </c>
      <c r="R3770" s="8">
        <v>-0.19731888983725088</v>
      </c>
      <c r="S3770" s="20">
        <v>-0.31763026409707351</v>
      </c>
    </row>
    <row r="3771" spans="1:19" ht="13.5" customHeight="1" x14ac:dyDescent="0.2">
      <c r="A3771" s="6">
        <v>43821</v>
      </c>
      <c r="B3771" s="19">
        <v>43457</v>
      </c>
      <c r="C3771" s="19">
        <v>42001</v>
      </c>
      <c r="D3771" s="16" t="s">
        <v>2</v>
      </c>
      <c r="E3771" s="7">
        <v>7420.076918703593</v>
      </c>
      <c r="F3771" s="7">
        <v>4032.0769187035926</v>
      </c>
      <c r="G3771" s="32">
        <v>3388</v>
      </c>
      <c r="H3771" s="7">
        <v>8255.026126040806</v>
      </c>
      <c r="I3771" s="7">
        <v>5118.026126040806</v>
      </c>
      <c r="J3771" s="32">
        <v>3137</v>
      </c>
      <c r="K3771" s="7">
        <v>7879</v>
      </c>
      <c r="L3771" s="7">
        <v>4782</v>
      </c>
      <c r="M3771" s="32">
        <v>3097</v>
      </c>
      <c r="N3771" s="8">
        <v>-0.10114434461973809</v>
      </c>
      <c r="O3771" s="8">
        <v>-0.21218125515456876</v>
      </c>
      <c r="P3771" s="20">
        <v>8.0012751036021568E-2</v>
      </c>
      <c r="Q3771" s="8">
        <v>-0.13488668314053942</v>
      </c>
      <c r="R3771" s="8">
        <v>-0.16190461053760286</v>
      </c>
      <c r="S3771" s="20">
        <v>-0.1003717472118959</v>
      </c>
    </row>
    <row r="3772" spans="1:19" ht="13.5" customHeight="1" x14ac:dyDescent="0.2">
      <c r="A3772" s="6">
        <v>43822</v>
      </c>
      <c r="B3772" s="19">
        <v>43458</v>
      </c>
      <c r="C3772" s="19">
        <v>42002</v>
      </c>
      <c r="D3772" s="16" t="s">
        <v>3</v>
      </c>
      <c r="E3772" s="7">
        <v>7240.0465916384701</v>
      </c>
      <c r="F3772" s="7">
        <v>4732.0465916384701</v>
      </c>
      <c r="G3772" s="32">
        <v>2508</v>
      </c>
      <c r="H3772" s="7">
        <v>7615.4152333395468</v>
      </c>
      <c r="I3772" s="7">
        <v>4803.4152333395468</v>
      </c>
      <c r="J3772" s="32">
        <v>2812</v>
      </c>
      <c r="K3772" s="7">
        <v>8069</v>
      </c>
      <c r="L3772" s="7">
        <v>5833</v>
      </c>
      <c r="M3772" s="32">
        <v>2236</v>
      </c>
      <c r="N3772" s="8">
        <v>-4.9290633563584207E-2</v>
      </c>
      <c r="O3772" s="8">
        <v>-1.4857895525192455E-2</v>
      </c>
      <c r="P3772" s="20">
        <v>-0.10810810810810811</v>
      </c>
      <c r="Q3772" s="8">
        <v>-9.3521147910545888E-2</v>
      </c>
      <c r="R3772" s="8">
        <v>-7.7393918573119502E-2</v>
      </c>
      <c r="S3772" s="20">
        <v>-0.12246326102169347</v>
      </c>
    </row>
    <row r="3773" spans="1:19" ht="13.5" customHeight="1" x14ac:dyDescent="0.2">
      <c r="A3773" s="6">
        <v>43823</v>
      </c>
      <c r="B3773" s="19">
        <v>43459</v>
      </c>
      <c r="C3773" s="19">
        <v>42003</v>
      </c>
      <c r="D3773" s="16" t="s">
        <v>4</v>
      </c>
      <c r="E3773" s="7">
        <v>7157.804834882877</v>
      </c>
      <c r="F3773" s="7">
        <v>4813.804834882877</v>
      </c>
      <c r="G3773" s="32">
        <v>2344</v>
      </c>
      <c r="H3773" s="7">
        <v>6843.5784816223731</v>
      </c>
      <c r="I3773" s="7">
        <v>5031.5784816223731</v>
      </c>
      <c r="J3773" s="32">
        <v>1812</v>
      </c>
      <c r="K3773" s="7">
        <v>8689</v>
      </c>
      <c r="L3773" s="7">
        <v>6208</v>
      </c>
      <c r="M3773" s="32">
        <v>2481</v>
      </c>
      <c r="N3773" s="8">
        <v>4.591550372430464E-2</v>
      </c>
      <c r="O3773" s="8">
        <v>-4.3281377312289759E-2</v>
      </c>
      <c r="P3773" s="20">
        <v>0.29359823399558493</v>
      </c>
      <c r="Q3773" s="8">
        <v>-3.6634611725050226E-2</v>
      </c>
      <c r="R3773" s="8">
        <v>6.2301076260193877E-3</v>
      </c>
      <c r="S3773" s="20">
        <v>-0.11413454270597123</v>
      </c>
    </row>
    <row r="3774" spans="1:19" ht="13.5" customHeight="1" x14ac:dyDescent="0.2">
      <c r="A3774" s="6">
        <v>43824</v>
      </c>
      <c r="B3774" s="19">
        <v>43460</v>
      </c>
      <c r="C3774" s="19">
        <v>42004</v>
      </c>
      <c r="D3774" s="16" t="s">
        <v>5</v>
      </c>
      <c r="E3774" s="7">
        <v>7481.7296352265967</v>
      </c>
      <c r="F3774" s="7">
        <v>5411.7296352265967</v>
      </c>
      <c r="G3774" s="32">
        <v>2070</v>
      </c>
      <c r="H3774" s="7">
        <v>7501.4445280365453</v>
      </c>
      <c r="I3774" s="7">
        <v>5147.4445280365453</v>
      </c>
      <c r="J3774" s="32">
        <v>2354</v>
      </c>
      <c r="K3774" s="7">
        <v>6802</v>
      </c>
      <c r="L3774" s="7">
        <v>4815</v>
      </c>
      <c r="M3774" s="32">
        <v>1987</v>
      </c>
      <c r="N3774" s="8">
        <v>-2.6281461838802977E-3</v>
      </c>
      <c r="O3774" s="8">
        <v>5.1342973343485587E-2</v>
      </c>
      <c r="P3774" s="20">
        <v>-0.12064570943075614</v>
      </c>
      <c r="Q3774" s="8">
        <v>-3.747206545393067E-2</v>
      </c>
      <c r="R3774" s="8">
        <v>1.1916536130627708E-2</v>
      </c>
      <c r="S3774" s="20">
        <v>-0.14639175257731962</v>
      </c>
    </row>
    <row r="3775" spans="1:19" ht="13.5" customHeight="1" x14ac:dyDescent="0.2">
      <c r="A3775" s="6">
        <v>43825</v>
      </c>
      <c r="B3775" s="19">
        <v>43461</v>
      </c>
      <c r="C3775" s="19">
        <v>42005</v>
      </c>
      <c r="D3775" s="16" t="s">
        <v>6</v>
      </c>
      <c r="E3775" s="7">
        <v>7916.1868144086238</v>
      </c>
      <c r="F3775" s="7">
        <v>5118.1868144086238</v>
      </c>
      <c r="G3775" s="32">
        <v>2798</v>
      </c>
      <c r="H3775" s="7">
        <v>8075.7166111279475</v>
      </c>
      <c r="I3775" s="7">
        <v>4985.7166111279475</v>
      </c>
      <c r="J3775" s="32">
        <v>3090</v>
      </c>
      <c r="K3775" s="7">
        <v>7447</v>
      </c>
      <c r="L3775" s="7">
        <v>4370</v>
      </c>
      <c r="M3775" s="32">
        <v>3077</v>
      </c>
      <c r="N3775" s="8">
        <v>-1.9754258897532351E-2</v>
      </c>
      <c r="O3775" s="8">
        <v>2.6569942420114234E-2</v>
      </c>
      <c r="P3775" s="20">
        <v>-9.4498381877022641E-2</v>
      </c>
      <c r="Q3775" s="8">
        <v>-0.14622661621994992</v>
      </c>
      <c r="R3775" s="8">
        <v>-7.6806130157174635E-2</v>
      </c>
      <c r="S3775" s="20">
        <v>-0.24946351931330468</v>
      </c>
    </row>
    <row r="3776" spans="1:19" ht="13.5" customHeight="1" x14ac:dyDescent="0.2">
      <c r="A3776" s="6">
        <v>43826</v>
      </c>
      <c r="B3776" s="19">
        <v>43462</v>
      </c>
      <c r="C3776" s="19">
        <v>42006</v>
      </c>
      <c r="D3776" s="16" t="s">
        <v>7</v>
      </c>
      <c r="E3776" s="7">
        <v>8441.0946835531067</v>
      </c>
      <c r="F3776" s="7">
        <v>5690.0946835531076</v>
      </c>
      <c r="G3776" s="32">
        <v>2751</v>
      </c>
      <c r="H3776" s="7">
        <v>9190.3012468075049</v>
      </c>
      <c r="I3776" s="7">
        <v>6164.3012468075049</v>
      </c>
      <c r="J3776" s="32">
        <v>3026</v>
      </c>
      <c r="K3776" s="7">
        <v>7027</v>
      </c>
      <c r="L3776" s="7">
        <v>4882</v>
      </c>
      <c r="M3776" s="32">
        <v>2145</v>
      </c>
      <c r="N3776" s="8">
        <v>-8.1521436907702527E-2</v>
      </c>
      <c r="O3776" s="8">
        <v>-7.6927869724080944E-2</v>
      </c>
      <c r="P3776" s="20">
        <v>-9.0879048248512895E-2</v>
      </c>
      <c r="Q3776" s="8">
        <v>-0.12190838619025213</v>
      </c>
      <c r="R3776" s="8">
        <v>-0.12607975985975928</v>
      </c>
      <c r="S3776" s="20">
        <v>-0.11315280464216637</v>
      </c>
    </row>
    <row r="3777" spans="1:19" ht="13.5" customHeight="1" x14ac:dyDescent="0.2">
      <c r="A3777" s="6">
        <v>43827</v>
      </c>
      <c r="B3777" s="19">
        <v>43463</v>
      </c>
      <c r="C3777" s="19">
        <v>42007</v>
      </c>
      <c r="D3777" s="16" t="s">
        <v>1</v>
      </c>
      <c r="E3777" s="7">
        <v>9690.1786054440418</v>
      </c>
      <c r="F3777" s="7">
        <v>7031.1786054440418</v>
      </c>
      <c r="G3777" s="32">
        <v>2659</v>
      </c>
      <c r="H3777" s="7">
        <v>9503.8766236800529</v>
      </c>
      <c r="I3777" s="7">
        <v>6358.8766236800529</v>
      </c>
      <c r="J3777" s="32">
        <v>3145</v>
      </c>
      <c r="K3777" s="7">
        <v>8393</v>
      </c>
      <c r="L3777" s="7">
        <v>4981</v>
      </c>
      <c r="M3777" s="32">
        <v>3412</v>
      </c>
      <c r="N3777" s="8">
        <v>1.9602735719421505E-2</v>
      </c>
      <c r="O3777" s="8">
        <v>0.10572653340377425</v>
      </c>
      <c r="P3777" s="20">
        <v>-0.15453100158982513</v>
      </c>
      <c r="Q3777" s="8">
        <v>2.7699502115180907E-2</v>
      </c>
      <c r="R3777" s="8">
        <v>0.24577934185755534</v>
      </c>
      <c r="S3777" s="20">
        <v>-0.29749009247027736</v>
      </c>
    </row>
    <row r="3778" spans="1:19" ht="13.5" customHeight="1" x14ac:dyDescent="0.2">
      <c r="A3778" s="6">
        <v>43828</v>
      </c>
      <c r="B3778" s="19">
        <v>43464</v>
      </c>
      <c r="C3778" s="19">
        <v>42008</v>
      </c>
      <c r="D3778" s="16" t="s">
        <v>2</v>
      </c>
      <c r="E3778" s="7">
        <v>10045.127101239616</v>
      </c>
      <c r="F3778" s="7">
        <v>7001.1271012396155</v>
      </c>
      <c r="G3778" s="32">
        <v>3044</v>
      </c>
      <c r="H3778" s="7">
        <v>8504.7471445870469</v>
      </c>
      <c r="I3778" s="7">
        <v>5225.7471445870478</v>
      </c>
      <c r="J3778" s="32">
        <v>3279</v>
      </c>
      <c r="K3778" s="7">
        <v>8822</v>
      </c>
      <c r="L3778" s="7">
        <v>5321</v>
      </c>
      <c r="M3778" s="32">
        <v>3501</v>
      </c>
      <c r="N3778" s="8">
        <v>0.18112001808695299</v>
      </c>
      <c r="O3778" s="8">
        <v>0.33973705721516745</v>
      </c>
      <c r="P3778" s="20">
        <v>-7.166819152180548E-2</v>
      </c>
      <c r="Q3778" s="8">
        <v>0.1754185702363229</v>
      </c>
      <c r="R3778" s="8">
        <v>0.36235203371076397</v>
      </c>
      <c r="S3778" s="20">
        <v>-0.10654534781332547</v>
      </c>
    </row>
    <row r="3779" spans="1:19" ht="13.5" customHeight="1" x14ac:dyDescent="0.2">
      <c r="A3779" s="6">
        <v>43829</v>
      </c>
      <c r="B3779" s="19">
        <v>43465</v>
      </c>
      <c r="C3779" s="19">
        <v>42009</v>
      </c>
      <c r="D3779" s="16" t="s">
        <v>3</v>
      </c>
      <c r="E3779" s="7">
        <v>9362.2394748311744</v>
      </c>
      <c r="F3779" s="7">
        <v>6856.2394748311744</v>
      </c>
      <c r="G3779" s="32">
        <v>2506</v>
      </c>
      <c r="H3779" s="7">
        <v>8093.4924755872335</v>
      </c>
      <c r="I3779" s="7">
        <v>5468.4924755872335</v>
      </c>
      <c r="J3779" s="32">
        <v>2625</v>
      </c>
      <c r="K3779" s="7">
        <v>7659</v>
      </c>
      <c r="L3779" s="7">
        <v>5075</v>
      </c>
      <c r="M3779" s="32">
        <v>2584</v>
      </c>
      <c r="N3779" s="8">
        <v>0.15676137379146526</v>
      </c>
      <c r="O3779" s="8">
        <v>0.25377140143087029</v>
      </c>
      <c r="P3779" s="20">
        <v>-4.5333333333333337E-2</v>
      </c>
      <c r="Q3779" s="8">
        <v>7.4883981036874214E-2</v>
      </c>
      <c r="R3779" s="8">
        <v>0.16881000252832834</v>
      </c>
      <c r="S3779" s="20">
        <v>-0.11884669479606191</v>
      </c>
    </row>
    <row r="3780" spans="1:19" ht="13.5" customHeight="1" x14ac:dyDescent="0.2">
      <c r="A3780" s="6">
        <v>43830</v>
      </c>
      <c r="B3780" s="19">
        <v>43466</v>
      </c>
      <c r="C3780" s="19">
        <v>42010</v>
      </c>
      <c r="D3780" s="16" t="s">
        <v>4</v>
      </c>
      <c r="E3780" s="7">
        <v>8211.8759494999795</v>
      </c>
      <c r="F3780" s="7">
        <v>5737.8759494999795</v>
      </c>
      <c r="G3780" s="32">
        <v>2474</v>
      </c>
      <c r="H3780" s="7">
        <v>7943.8851692685785</v>
      </c>
      <c r="I3780" s="7">
        <v>5374.8851692685785</v>
      </c>
      <c r="J3780" s="32">
        <v>2569</v>
      </c>
      <c r="K3780" s="7">
        <v>7106</v>
      </c>
      <c r="L3780" s="7">
        <v>4371</v>
      </c>
      <c r="M3780" s="32">
        <v>2735</v>
      </c>
      <c r="N3780" s="8">
        <v>3.3735480123521899E-2</v>
      </c>
      <c r="O3780" s="8">
        <v>6.7534611214921547E-2</v>
      </c>
      <c r="P3780" s="20">
        <v>-3.6979369404437579E-2</v>
      </c>
      <c r="Q3780" s="8">
        <v>-3.9546672573101849E-2</v>
      </c>
      <c r="R3780" s="8">
        <v>-1.8159488449695504E-2</v>
      </c>
      <c r="S3780" s="20">
        <v>-8.5735402808573502E-2</v>
      </c>
    </row>
    <row r="3781" spans="1:19" ht="13.5" customHeight="1" x14ac:dyDescent="0.2">
      <c r="A3781" s="6">
        <v>43831</v>
      </c>
      <c r="B3781" s="19">
        <v>43467</v>
      </c>
      <c r="C3781" s="19">
        <v>42011</v>
      </c>
      <c r="D3781" s="16" t="s">
        <v>5</v>
      </c>
      <c r="E3781" s="7">
        <v>8432.8217386553551</v>
      </c>
      <c r="F3781" s="7">
        <v>5810.8217386553542</v>
      </c>
      <c r="G3781" s="32">
        <v>2622</v>
      </c>
      <c r="H3781" s="7">
        <v>7739.8748913666041</v>
      </c>
      <c r="I3781" s="7">
        <v>5181.8748913666041</v>
      </c>
      <c r="J3781" s="32">
        <v>2558</v>
      </c>
      <c r="K3781" s="7">
        <v>6513</v>
      </c>
      <c r="L3781" s="7">
        <v>4450</v>
      </c>
      <c r="M3781" s="32">
        <v>2063</v>
      </c>
      <c r="N3781" s="8">
        <v>8.9529463591419889E-2</v>
      </c>
      <c r="O3781" s="8">
        <v>0.12137437905662751</v>
      </c>
      <c r="P3781" s="20">
        <v>2.5019546520719249E-2</v>
      </c>
      <c r="Q3781" s="8">
        <v>0.29476765525185855</v>
      </c>
      <c r="R3781" s="8">
        <v>0.30580263790007955</v>
      </c>
      <c r="S3781" s="20">
        <v>0.27096461463887533</v>
      </c>
    </row>
    <row r="3782" spans="1:19" ht="13.5" customHeight="1" x14ac:dyDescent="0.2">
      <c r="A3782" s="6">
        <v>43832</v>
      </c>
      <c r="B3782" s="19">
        <v>43468</v>
      </c>
      <c r="C3782" s="19">
        <v>42012</v>
      </c>
      <c r="D3782" s="16" t="s">
        <v>6</v>
      </c>
      <c r="E3782" s="7">
        <v>8064.9179965897556</v>
      </c>
      <c r="F3782" s="7">
        <v>5201.9179965897556</v>
      </c>
      <c r="G3782" s="32">
        <v>2863</v>
      </c>
      <c r="H3782" s="7">
        <v>8439.8441799330085</v>
      </c>
      <c r="I3782" s="7">
        <v>5053.8441799330085</v>
      </c>
      <c r="J3782" s="32">
        <v>3386</v>
      </c>
      <c r="K3782" s="7">
        <v>7707</v>
      </c>
      <c r="L3782" s="7">
        <v>4205</v>
      </c>
      <c r="M3782" s="32">
        <v>3502</v>
      </c>
      <c r="N3782" s="8">
        <v>-4.4423353719574066E-2</v>
      </c>
      <c r="O3782" s="8">
        <v>2.9299244572021932E-2</v>
      </c>
      <c r="P3782" s="20">
        <v>-0.15445953927938572</v>
      </c>
      <c r="Q3782" s="8">
        <v>4.6440637938206297E-2</v>
      </c>
      <c r="R3782" s="8">
        <v>0.23707919062776583</v>
      </c>
      <c r="S3782" s="20">
        <v>-0.18246716162193033</v>
      </c>
    </row>
    <row r="3783" spans="1:19" ht="13.5" customHeight="1" x14ac:dyDescent="0.2">
      <c r="A3783" s="6">
        <v>43833</v>
      </c>
      <c r="B3783" s="19">
        <v>43469</v>
      </c>
      <c r="C3783" s="19">
        <v>42013</v>
      </c>
      <c r="D3783" s="16" t="s">
        <v>7</v>
      </c>
      <c r="E3783" s="7">
        <v>8815.8157802445457</v>
      </c>
      <c r="F3783" s="7">
        <v>5472.8157802445457</v>
      </c>
      <c r="G3783" s="32">
        <v>3343</v>
      </c>
      <c r="H3783" s="7">
        <v>8826.1371531263212</v>
      </c>
      <c r="I3783" s="7">
        <v>5540.1371531263203</v>
      </c>
      <c r="J3783" s="32">
        <v>3286</v>
      </c>
      <c r="K3783" s="7">
        <v>6935</v>
      </c>
      <c r="L3783" s="7">
        <v>4578</v>
      </c>
      <c r="M3783" s="32">
        <v>2357</v>
      </c>
      <c r="N3783" s="8">
        <v>-1.1694099811399017E-3</v>
      </c>
      <c r="O3783" s="8">
        <v>-1.2151571526308635E-2</v>
      </c>
      <c r="P3783" s="20">
        <v>1.7346317711503412E-2</v>
      </c>
      <c r="Q3783" s="8">
        <v>0.27120631294081399</v>
      </c>
      <c r="R3783" s="8">
        <v>0.19545997820981786</v>
      </c>
      <c r="S3783" s="20">
        <v>0.41832838353839619</v>
      </c>
    </row>
    <row r="3784" spans="1:19" ht="13.5" customHeight="1" x14ac:dyDescent="0.2">
      <c r="A3784" s="6">
        <v>43834</v>
      </c>
      <c r="B3784" s="19">
        <v>43470</v>
      </c>
      <c r="C3784" s="19">
        <v>42014</v>
      </c>
      <c r="D3784" s="16" t="s">
        <v>1</v>
      </c>
      <c r="E3784" s="7">
        <v>8049.6055763052655</v>
      </c>
      <c r="F3784" s="7">
        <v>5233.6055763052655</v>
      </c>
      <c r="G3784" s="32">
        <v>2816</v>
      </c>
      <c r="H3784" s="7">
        <v>9091.2289550811583</v>
      </c>
      <c r="I3784" s="7">
        <v>5255.2289550811574</v>
      </c>
      <c r="J3784" s="32">
        <v>3836</v>
      </c>
      <c r="K3784" s="7">
        <v>7906</v>
      </c>
      <c r="L3784" s="7">
        <v>4338</v>
      </c>
      <c r="M3784" s="32">
        <v>3568</v>
      </c>
      <c r="N3784" s="8">
        <v>-0.11457454035339432</v>
      </c>
      <c r="O3784" s="8">
        <v>-4.1146406675555136E-3</v>
      </c>
      <c r="P3784" s="20">
        <v>-0.26590198123044839</v>
      </c>
      <c r="Q3784" s="8">
        <v>1.8164125512935225E-2</v>
      </c>
      <c r="R3784" s="8">
        <v>0.20645587282279054</v>
      </c>
      <c r="S3784" s="20">
        <v>-0.21076233183856508</v>
      </c>
    </row>
    <row r="3785" spans="1:19" ht="13.5" customHeight="1" x14ac:dyDescent="0.2">
      <c r="A3785" s="6">
        <v>43835</v>
      </c>
      <c r="B3785" s="19">
        <v>43471</v>
      </c>
      <c r="C3785" s="19">
        <v>42015</v>
      </c>
      <c r="D3785" s="16" t="s">
        <v>2</v>
      </c>
      <c r="E3785" s="7">
        <v>9171.6475520694767</v>
      </c>
      <c r="F3785" s="7">
        <v>5902.6475520694767</v>
      </c>
      <c r="G3785" s="32">
        <v>3269</v>
      </c>
      <c r="H3785" s="7">
        <v>8701.6612011828583</v>
      </c>
      <c r="I3785" s="7">
        <v>5068.6612011828593</v>
      </c>
      <c r="J3785" s="32">
        <v>3633</v>
      </c>
      <c r="K3785" s="7">
        <v>7673</v>
      </c>
      <c r="L3785" s="7">
        <v>4631</v>
      </c>
      <c r="M3785" s="32">
        <v>3042</v>
      </c>
      <c r="N3785" s="8">
        <v>5.4011106617519289E-2</v>
      </c>
      <c r="O3785" s="8">
        <v>0.16453779761251197</v>
      </c>
      <c r="P3785" s="20">
        <v>-0.10019267822736033</v>
      </c>
      <c r="Q3785" s="8">
        <v>0.19531442096565566</v>
      </c>
      <c r="R3785" s="8">
        <v>0.27459459124799745</v>
      </c>
      <c r="S3785" s="20">
        <v>7.4621959237343827E-2</v>
      </c>
    </row>
    <row r="3786" spans="1:19" ht="13.5" customHeight="1" x14ac:dyDescent="0.2">
      <c r="A3786" s="6">
        <v>43836</v>
      </c>
      <c r="B3786" s="19">
        <v>43472</v>
      </c>
      <c r="C3786" s="19">
        <v>42016</v>
      </c>
      <c r="D3786" s="16" t="s">
        <v>3</v>
      </c>
      <c r="E3786" s="7">
        <v>8378.5914648692196</v>
      </c>
      <c r="F3786" s="7">
        <v>5657.5914648692196</v>
      </c>
      <c r="G3786" s="32">
        <v>2721</v>
      </c>
      <c r="H3786" s="7">
        <v>8515.8414154243037</v>
      </c>
      <c r="I3786" s="7">
        <v>4984.8414154243037</v>
      </c>
      <c r="J3786" s="32">
        <v>3531</v>
      </c>
      <c r="K3786" s="7">
        <v>5806</v>
      </c>
      <c r="L3786" s="7">
        <v>3685</v>
      </c>
      <c r="M3786" s="32">
        <v>2121</v>
      </c>
      <c r="N3786" s="8">
        <v>-1.6117015789712807E-2</v>
      </c>
      <c r="O3786" s="8">
        <v>0.13495916788110152</v>
      </c>
      <c r="P3786" s="20">
        <v>-0.2293967714528462</v>
      </c>
      <c r="Q3786" s="8">
        <v>0.44309188165160518</v>
      </c>
      <c r="R3786" s="8">
        <v>0.53530297554117223</v>
      </c>
      <c r="S3786" s="20">
        <v>0.28288543140028288</v>
      </c>
    </row>
    <row r="3787" spans="1:19" ht="13.5" customHeight="1" x14ac:dyDescent="0.2">
      <c r="A3787" s="6">
        <v>43837</v>
      </c>
      <c r="B3787" s="19">
        <v>43473</v>
      </c>
      <c r="C3787" s="19">
        <v>42017</v>
      </c>
      <c r="D3787" s="16" t="s">
        <v>4</v>
      </c>
      <c r="E3787" s="7">
        <v>7424.6077468552612</v>
      </c>
      <c r="F3787" s="7">
        <v>4888.6077468552612</v>
      </c>
      <c r="G3787" s="32">
        <v>2536</v>
      </c>
      <c r="H3787" s="7">
        <v>6562.7291086388068</v>
      </c>
      <c r="I3787" s="7">
        <v>4416.7291086388068</v>
      </c>
      <c r="J3787" s="32">
        <v>2146</v>
      </c>
      <c r="K3787" s="7">
        <v>6616</v>
      </c>
      <c r="L3787" s="7">
        <v>3928</v>
      </c>
      <c r="M3787" s="32">
        <v>2688</v>
      </c>
      <c r="N3787" s="8">
        <v>0.13132930278684296</v>
      </c>
      <c r="O3787" s="8">
        <v>0.10683893592058746</v>
      </c>
      <c r="P3787" s="20">
        <v>0.1817334575955265</v>
      </c>
      <c r="Q3787" s="8">
        <v>0.12222003428888462</v>
      </c>
      <c r="R3787" s="8">
        <v>0.24455390704054514</v>
      </c>
      <c r="S3787" s="20">
        <v>-5.6547619047619069E-2</v>
      </c>
    </row>
    <row r="3788" spans="1:19" ht="13.5" customHeight="1" x14ac:dyDescent="0.2">
      <c r="A3788" s="6">
        <v>43838</v>
      </c>
      <c r="B3788" s="19">
        <v>43474</v>
      </c>
      <c r="C3788" s="19">
        <v>42018</v>
      </c>
      <c r="D3788" s="16" t="s">
        <v>5</v>
      </c>
      <c r="E3788" s="7">
        <v>7355.2514265095651</v>
      </c>
      <c r="F3788" s="7">
        <v>5069.2514265095651</v>
      </c>
      <c r="G3788" s="32">
        <v>2286</v>
      </c>
      <c r="H3788" s="7">
        <v>7036.5257642472561</v>
      </c>
      <c r="I3788" s="7">
        <v>4440.5257642472561</v>
      </c>
      <c r="J3788" s="32">
        <v>2596</v>
      </c>
      <c r="K3788" s="7">
        <v>6185</v>
      </c>
      <c r="L3788" s="7">
        <v>4111</v>
      </c>
      <c r="M3788" s="32">
        <v>2074</v>
      </c>
      <c r="N3788" s="8">
        <v>4.5295885063302288E-2</v>
      </c>
      <c r="O3788" s="8">
        <v>0.14158811267901483</v>
      </c>
      <c r="P3788" s="20">
        <v>-0.11941448382126352</v>
      </c>
      <c r="Q3788" s="8">
        <v>0.18920799135158695</v>
      </c>
      <c r="R3788" s="8">
        <v>0.2330944846775882</v>
      </c>
      <c r="S3788" s="20">
        <v>0.10221793635486986</v>
      </c>
    </row>
    <row r="3789" spans="1:19" ht="13.5" customHeight="1" x14ac:dyDescent="0.2">
      <c r="A3789" s="6">
        <v>43839</v>
      </c>
      <c r="B3789" s="19">
        <v>43475</v>
      </c>
      <c r="C3789" s="19">
        <v>42019</v>
      </c>
      <c r="D3789" s="16" t="s">
        <v>6</v>
      </c>
      <c r="E3789" s="7">
        <v>7897.550838876331</v>
      </c>
      <c r="F3789" s="7">
        <v>5010.550838876331</v>
      </c>
      <c r="G3789" s="32">
        <v>2887</v>
      </c>
      <c r="H3789" s="7">
        <v>8342.4415054657911</v>
      </c>
      <c r="I3789" s="7">
        <v>5076.4415054657902</v>
      </c>
      <c r="J3789" s="32">
        <v>3266</v>
      </c>
      <c r="K3789" s="7">
        <v>7053</v>
      </c>
      <c r="L3789" s="7">
        <v>3920</v>
      </c>
      <c r="M3789" s="32">
        <v>3133</v>
      </c>
      <c r="N3789" s="8">
        <v>-5.3328592870321878E-2</v>
      </c>
      <c r="O3789" s="8">
        <v>-1.2979695820096615E-2</v>
      </c>
      <c r="P3789" s="20">
        <v>-0.11604409063074095</v>
      </c>
      <c r="Q3789" s="8">
        <v>0.11974349055385392</v>
      </c>
      <c r="R3789" s="8">
        <v>0.27820174461130898</v>
      </c>
      <c r="S3789" s="20">
        <v>-7.8518991382061976E-2</v>
      </c>
    </row>
    <row r="3790" spans="1:19" ht="13.5" customHeight="1" x14ac:dyDescent="0.2">
      <c r="A3790" s="6">
        <v>43840</v>
      </c>
      <c r="B3790" s="19">
        <v>43476</v>
      </c>
      <c r="C3790" s="19">
        <v>42020</v>
      </c>
      <c r="D3790" s="16" t="s">
        <v>7</v>
      </c>
      <c r="E3790" s="7">
        <v>8763.216450160915</v>
      </c>
      <c r="F3790" s="7">
        <v>5572.2164501609141</v>
      </c>
      <c r="G3790" s="32">
        <v>3191</v>
      </c>
      <c r="H3790" s="7">
        <v>8520.9052288813728</v>
      </c>
      <c r="I3790" s="7">
        <v>5388.9052288813718</v>
      </c>
      <c r="J3790" s="32">
        <v>3132</v>
      </c>
      <c r="K3790" s="7">
        <v>5874</v>
      </c>
      <c r="L3790" s="7">
        <v>3865</v>
      </c>
      <c r="M3790" s="32">
        <v>2009</v>
      </c>
      <c r="N3790" s="8">
        <v>2.8437262799055008E-2</v>
      </c>
      <c r="O3790" s="8">
        <v>3.4016412145662089E-2</v>
      </c>
      <c r="P3790" s="20">
        <v>1.8837803320561841E-2</v>
      </c>
      <c r="Q3790" s="8">
        <v>0.49186524517550478</v>
      </c>
      <c r="R3790" s="8">
        <v>0.44171188878678236</v>
      </c>
      <c r="S3790" s="20">
        <v>0.58835241413638628</v>
      </c>
    </row>
    <row r="3791" spans="1:19" ht="13.5" customHeight="1" x14ac:dyDescent="0.2">
      <c r="A3791" s="6">
        <v>43841</v>
      </c>
      <c r="B3791" s="19">
        <v>43477</v>
      </c>
      <c r="C3791" s="19">
        <v>42021</v>
      </c>
      <c r="D3791" s="16" t="s">
        <v>1</v>
      </c>
      <c r="E3791" s="7">
        <v>7845.1462805054744</v>
      </c>
      <c r="F3791" s="7">
        <v>5011.1462805054744</v>
      </c>
      <c r="G3791" s="32">
        <v>2834</v>
      </c>
      <c r="H3791" s="7">
        <v>8336.7562715211952</v>
      </c>
      <c r="I3791" s="7">
        <v>4828.7562715211952</v>
      </c>
      <c r="J3791" s="32">
        <v>3508</v>
      </c>
      <c r="K3791" s="7">
        <v>7428</v>
      </c>
      <c r="L3791" s="7">
        <v>4065</v>
      </c>
      <c r="M3791" s="32">
        <v>3363</v>
      </c>
      <c r="N3791" s="8">
        <v>-5.8968977262186084E-2</v>
      </c>
      <c r="O3791" s="8">
        <v>3.7771632844666447E-2</v>
      </c>
      <c r="P3791" s="20">
        <v>-0.19213226909920178</v>
      </c>
      <c r="Q3791" s="8">
        <v>5.6158626885497442E-2</v>
      </c>
      <c r="R3791" s="8">
        <v>0.23275431254747225</v>
      </c>
      <c r="S3791" s="20">
        <v>-0.15730002973535528</v>
      </c>
    </row>
    <row r="3792" spans="1:19" ht="13.5" customHeight="1" x14ac:dyDescent="0.2">
      <c r="A3792" s="6">
        <v>43842</v>
      </c>
      <c r="B3792" s="19">
        <v>43478</v>
      </c>
      <c r="C3792" s="19">
        <v>42022</v>
      </c>
      <c r="D3792" s="16" t="s">
        <v>2</v>
      </c>
      <c r="E3792" s="7">
        <v>8484.0732437662391</v>
      </c>
      <c r="F3792" s="7">
        <v>5637.0732437662391</v>
      </c>
      <c r="G3792" s="32">
        <v>2847</v>
      </c>
      <c r="H3792" s="7">
        <v>7633.7944525605553</v>
      </c>
      <c r="I3792" s="7">
        <v>4793.7944525605553</v>
      </c>
      <c r="J3792" s="32">
        <v>2840</v>
      </c>
      <c r="K3792" s="7">
        <v>7576</v>
      </c>
      <c r="L3792" s="7">
        <v>4394</v>
      </c>
      <c r="M3792" s="32">
        <v>3182</v>
      </c>
      <c r="N3792" s="8">
        <v>0.11138350613049064</v>
      </c>
      <c r="O3792" s="8">
        <v>0.17591050253630613</v>
      </c>
      <c r="P3792" s="20">
        <v>2.4647887323943074E-3</v>
      </c>
      <c r="Q3792" s="8">
        <v>0.11986183259850036</v>
      </c>
      <c r="R3792" s="8">
        <v>0.28290242234097396</v>
      </c>
      <c r="S3792" s="20">
        <v>-0.10527969830295414</v>
      </c>
    </row>
    <row r="3793" spans="1:19" ht="13.5" customHeight="1" x14ac:dyDescent="0.2">
      <c r="A3793" s="6">
        <v>43843</v>
      </c>
      <c r="B3793" s="19">
        <v>43479</v>
      </c>
      <c r="C3793" s="19">
        <v>42023</v>
      </c>
      <c r="D3793" s="16" t="s">
        <v>3</v>
      </c>
      <c r="E3793" s="7">
        <v>7793.5703190964277</v>
      </c>
      <c r="F3793" s="7">
        <v>5067.5703190964277</v>
      </c>
      <c r="G3793" s="32">
        <v>2726</v>
      </c>
      <c r="H3793" s="7">
        <v>7986.5534401610757</v>
      </c>
      <c r="I3793" s="7">
        <v>4755.5534401610757</v>
      </c>
      <c r="J3793" s="32">
        <v>3231</v>
      </c>
      <c r="K3793" s="7">
        <v>6421</v>
      </c>
      <c r="L3793" s="7">
        <v>4179</v>
      </c>
      <c r="M3793" s="32">
        <v>2242</v>
      </c>
      <c r="N3793" s="8">
        <v>-2.4163504634454158E-2</v>
      </c>
      <c r="O3793" s="8">
        <v>6.5611055129849216E-2</v>
      </c>
      <c r="P3793" s="20">
        <v>-0.15629835964097805</v>
      </c>
      <c r="Q3793" s="8">
        <v>0.21376270348799675</v>
      </c>
      <c r="R3793" s="8">
        <v>0.21262749918555346</v>
      </c>
      <c r="S3793" s="20">
        <v>0.21587867975022301</v>
      </c>
    </row>
    <row r="3794" spans="1:19" ht="13.5" customHeight="1" x14ac:dyDescent="0.2">
      <c r="A3794" s="6">
        <v>43844</v>
      </c>
      <c r="B3794" s="19">
        <v>43480</v>
      </c>
      <c r="C3794" s="19">
        <v>42024</v>
      </c>
      <c r="D3794" s="16" t="s">
        <v>4</v>
      </c>
      <c r="E3794" s="7">
        <v>6987.9304772639434</v>
      </c>
      <c r="F3794" s="7">
        <v>4455.9304772639434</v>
      </c>
      <c r="G3794" s="32">
        <v>2532</v>
      </c>
      <c r="H3794" s="7">
        <v>6032.0832412446116</v>
      </c>
      <c r="I3794" s="7">
        <v>3825.0832412446116</v>
      </c>
      <c r="J3794" s="32">
        <v>2207</v>
      </c>
      <c r="K3794" s="7">
        <v>6216</v>
      </c>
      <c r="L3794" s="7">
        <v>3751</v>
      </c>
      <c r="M3794" s="32">
        <v>2465</v>
      </c>
      <c r="N3794" s="8">
        <v>0.15846055132059322</v>
      </c>
      <c r="O3794" s="8">
        <v>0.16492379282550362</v>
      </c>
      <c r="P3794" s="20">
        <v>0.14725872224739467</v>
      </c>
      <c r="Q3794" s="8">
        <v>0.12418443971427662</v>
      </c>
      <c r="R3794" s="8">
        <v>0.18793134557823077</v>
      </c>
      <c r="S3794" s="20">
        <v>2.7180527383367181E-2</v>
      </c>
    </row>
    <row r="3795" spans="1:19" ht="13.5" customHeight="1" x14ac:dyDescent="0.2">
      <c r="A3795" s="6">
        <v>43845</v>
      </c>
      <c r="B3795" s="19">
        <v>43481</v>
      </c>
      <c r="C3795" s="19">
        <v>42025</v>
      </c>
      <c r="D3795" s="16" t="s">
        <v>5</v>
      </c>
      <c r="E3795" s="7">
        <v>6803.7439123755639</v>
      </c>
      <c r="F3795" s="7">
        <v>4938.7439123755639</v>
      </c>
      <c r="G3795" s="32">
        <v>1865</v>
      </c>
      <c r="H3795" s="7">
        <v>6984.185717404097</v>
      </c>
      <c r="I3795" s="7">
        <v>4413.185717404097</v>
      </c>
      <c r="J3795" s="32">
        <v>2571</v>
      </c>
      <c r="K3795" s="7">
        <v>6185</v>
      </c>
      <c r="L3795" s="7">
        <v>4372</v>
      </c>
      <c r="M3795" s="32">
        <v>1813</v>
      </c>
      <c r="N3795" s="8">
        <v>-2.583576845313329E-2</v>
      </c>
      <c r="O3795" s="8">
        <v>0.1190881663780532</v>
      </c>
      <c r="P3795" s="20">
        <v>-0.27460132244262936</v>
      </c>
      <c r="Q3795" s="8">
        <v>0.10003943611569355</v>
      </c>
      <c r="R3795" s="8">
        <v>0.12963035507217846</v>
      </c>
      <c r="S3795" s="20">
        <v>2.8681742967457291E-2</v>
      </c>
    </row>
    <row r="3796" spans="1:19" ht="13.5" customHeight="1" x14ac:dyDescent="0.2">
      <c r="A3796" s="6">
        <v>43846</v>
      </c>
      <c r="B3796" s="19">
        <v>43482</v>
      </c>
      <c r="C3796" s="19">
        <v>42026</v>
      </c>
      <c r="D3796" s="16" t="s">
        <v>6</v>
      </c>
      <c r="E3796" s="7">
        <v>7943.916800539776</v>
      </c>
      <c r="F3796" s="7">
        <v>4956.916800539776</v>
      </c>
      <c r="G3796" s="32">
        <v>2987</v>
      </c>
      <c r="H3796" s="7">
        <v>7363.8139852156819</v>
      </c>
      <c r="I3796" s="7">
        <v>4337.8139852156819</v>
      </c>
      <c r="J3796" s="32">
        <v>3026</v>
      </c>
      <c r="K3796" s="7">
        <v>6718</v>
      </c>
      <c r="L3796" s="7">
        <v>4212</v>
      </c>
      <c r="M3796" s="32">
        <v>2506</v>
      </c>
      <c r="N3796" s="8">
        <v>7.8777494446324425E-2</v>
      </c>
      <c r="O3796" s="8">
        <v>0.14272230608185277</v>
      </c>
      <c r="P3796" s="20">
        <v>-1.2888301387970924E-2</v>
      </c>
      <c r="Q3796" s="8">
        <v>0.18248240555816841</v>
      </c>
      <c r="R3796" s="8">
        <v>0.1768558405839924</v>
      </c>
      <c r="S3796" s="20">
        <v>0.19193934557063042</v>
      </c>
    </row>
    <row r="3797" spans="1:19" ht="13.5" customHeight="1" x14ac:dyDescent="0.2">
      <c r="A3797" s="6">
        <v>43847</v>
      </c>
      <c r="B3797" s="19">
        <v>43483</v>
      </c>
      <c r="C3797" s="19">
        <v>42027</v>
      </c>
      <c r="D3797" s="16" t="s">
        <v>7</v>
      </c>
      <c r="E3797" s="7">
        <v>8859.1588286666047</v>
      </c>
      <c r="F3797" s="7">
        <v>5078.1588286666047</v>
      </c>
      <c r="G3797" s="32">
        <v>3781</v>
      </c>
      <c r="H3797" s="7">
        <v>7280.5750274390657</v>
      </c>
      <c r="I3797" s="7">
        <v>4283.5750274390657</v>
      </c>
      <c r="J3797" s="32">
        <v>2997</v>
      </c>
      <c r="K3797" s="7">
        <v>6286</v>
      </c>
      <c r="L3797" s="7">
        <v>4240</v>
      </c>
      <c r="M3797" s="32">
        <v>2046</v>
      </c>
      <c r="N3797" s="8">
        <v>0.21682130810796751</v>
      </c>
      <c r="O3797" s="8">
        <v>0.185495478925364</v>
      </c>
      <c r="P3797" s="20">
        <v>0.26159492826159503</v>
      </c>
      <c r="Q3797" s="8">
        <v>0.40934757058011528</v>
      </c>
      <c r="R3797" s="8">
        <v>0.19767896902514259</v>
      </c>
      <c r="S3797" s="20">
        <v>0.84799608993157372</v>
      </c>
    </row>
    <row r="3798" spans="1:19" ht="13.5" customHeight="1" x14ac:dyDescent="0.2">
      <c r="A3798" s="6">
        <v>43848</v>
      </c>
      <c r="B3798" s="19">
        <v>43484</v>
      </c>
      <c r="C3798" s="19">
        <v>42028</v>
      </c>
      <c r="D3798" s="16" t="s">
        <v>1</v>
      </c>
      <c r="E3798" s="7">
        <v>7558.6602556861271</v>
      </c>
      <c r="F3798" s="7">
        <v>4943.6602556861271</v>
      </c>
      <c r="G3798" s="32">
        <v>2615</v>
      </c>
      <c r="H3798" s="7">
        <v>7880.8442391268163</v>
      </c>
      <c r="I3798" s="7">
        <v>4613.8442391268163</v>
      </c>
      <c r="J3798" s="32">
        <v>3267</v>
      </c>
      <c r="K3798" s="7">
        <v>7062</v>
      </c>
      <c r="L3798" s="7">
        <v>4033</v>
      </c>
      <c r="M3798" s="32">
        <v>3029</v>
      </c>
      <c r="N3798" s="8">
        <v>-4.0881912351612093E-2</v>
      </c>
      <c r="O3798" s="8">
        <v>7.1483994574929488E-2</v>
      </c>
      <c r="P3798" s="20">
        <v>-0.19957147229874506</v>
      </c>
      <c r="Q3798" s="8">
        <v>7.0328555039100404E-2</v>
      </c>
      <c r="R3798" s="8">
        <v>0.22580219580613115</v>
      </c>
      <c r="S3798" s="20">
        <v>-0.13667877187190491</v>
      </c>
    </row>
    <row r="3799" spans="1:19" ht="13.5" customHeight="1" x14ac:dyDescent="0.2">
      <c r="A3799" s="6">
        <v>43849</v>
      </c>
      <c r="B3799" s="19">
        <v>43485</v>
      </c>
      <c r="C3799" s="19">
        <v>42029</v>
      </c>
      <c r="D3799" s="16" t="s">
        <v>2</v>
      </c>
      <c r="E3799" s="7">
        <v>8437.5267727603259</v>
      </c>
      <c r="F3799" s="7">
        <v>5469.5267727603259</v>
      </c>
      <c r="G3799" s="32">
        <v>2968</v>
      </c>
      <c r="H3799" s="7">
        <v>7611.5052342080653</v>
      </c>
      <c r="I3799" s="7">
        <v>4591.5052342080653</v>
      </c>
      <c r="J3799" s="32">
        <v>3020</v>
      </c>
      <c r="K3799" s="7">
        <v>6901</v>
      </c>
      <c r="L3799" s="7">
        <v>4293</v>
      </c>
      <c r="M3799" s="32">
        <v>2608</v>
      </c>
      <c r="N3799" s="8">
        <v>0.10852275773783959</v>
      </c>
      <c r="O3799" s="8">
        <v>0.19122738486950674</v>
      </c>
      <c r="P3799" s="20">
        <v>-1.7218543046357615E-2</v>
      </c>
      <c r="Q3799" s="8">
        <v>0.22265277101294401</v>
      </c>
      <c r="R3799" s="8">
        <v>0.27405701671565952</v>
      </c>
      <c r="S3799" s="20">
        <v>0.13803680981595101</v>
      </c>
    </row>
    <row r="3800" spans="1:19" ht="13.5" customHeight="1" x14ac:dyDescent="0.2">
      <c r="A3800" s="6">
        <v>43850</v>
      </c>
      <c r="B3800" s="19">
        <v>43486</v>
      </c>
      <c r="C3800" s="19">
        <v>42030</v>
      </c>
      <c r="D3800" s="16" t="s">
        <v>3</v>
      </c>
      <c r="E3800" s="7">
        <v>7474.3783082532373</v>
      </c>
      <c r="F3800" s="7">
        <v>5186.3783082532373</v>
      </c>
      <c r="G3800" s="32">
        <v>2288</v>
      </c>
      <c r="H3800" s="7">
        <v>7336.0952261638267</v>
      </c>
      <c r="I3800" s="7">
        <v>4701.0952261638267</v>
      </c>
      <c r="J3800" s="32">
        <v>2635</v>
      </c>
      <c r="K3800" s="7">
        <v>5757</v>
      </c>
      <c r="L3800" s="7">
        <v>3865</v>
      </c>
      <c r="M3800" s="32">
        <v>1892</v>
      </c>
      <c r="N3800" s="8">
        <v>1.8849684720044335E-2</v>
      </c>
      <c r="O3800" s="8">
        <v>0.1032276647766206</v>
      </c>
      <c r="P3800" s="20">
        <v>-0.13168880455407972</v>
      </c>
      <c r="Q3800" s="8">
        <v>0.29831132677666106</v>
      </c>
      <c r="R3800" s="8">
        <v>0.34188313279514548</v>
      </c>
      <c r="S3800" s="20">
        <v>0.20930232558139528</v>
      </c>
    </row>
    <row r="3801" spans="1:19" ht="13.5" customHeight="1" x14ac:dyDescent="0.2">
      <c r="A3801" s="6">
        <v>43851</v>
      </c>
      <c r="B3801" s="19">
        <v>43487</v>
      </c>
      <c r="C3801" s="19">
        <v>42031</v>
      </c>
      <c r="D3801" s="16" t="s">
        <v>4</v>
      </c>
      <c r="E3801" s="7">
        <v>7341.3832508676196</v>
      </c>
      <c r="F3801" s="7">
        <v>5091.3832508676196</v>
      </c>
      <c r="G3801" s="32">
        <v>2250</v>
      </c>
      <c r="H3801" s="7">
        <v>5482.6711560211697</v>
      </c>
      <c r="I3801" s="7">
        <v>3631.6711560211693</v>
      </c>
      <c r="J3801" s="32">
        <v>1851</v>
      </c>
      <c r="K3801" s="7">
        <v>6107</v>
      </c>
      <c r="L3801" s="7">
        <v>4166</v>
      </c>
      <c r="M3801" s="32">
        <v>1941</v>
      </c>
      <c r="N3801" s="8">
        <v>0.33901579028776485</v>
      </c>
      <c r="O3801" s="8">
        <v>0.40193950171570592</v>
      </c>
      <c r="P3801" s="20">
        <v>0.21555915721231766</v>
      </c>
      <c r="Q3801" s="8">
        <v>0.20212596215287704</v>
      </c>
      <c r="R3801" s="8">
        <v>0.22212752061152652</v>
      </c>
      <c r="S3801" s="20">
        <v>0.15919629057187024</v>
      </c>
    </row>
    <row r="3802" spans="1:19" ht="13.5" customHeight="1" x14ac:dyDescent="0.2">
      <c r="A3802" s="6">
        <v>43852</v>
      </c>
      <c r="B3802" s="19">
        <v>43488</v>
      </c>
      <c r="C3802" s="19">
        <v>42032</v>
      </c>
      <c r="D3802" s="16" t="s">
        <v>5</v>
      </c>
      <c r="E3802" s="7">
        <v>7205.7422966920631</v>
      </c>
      <c r="F3802" s="7">
        <v>5308.7422966920631</v>
      </c>
      <c r="G3802" s="32">
        <v>1897</v>
      </c>
      <c r="H3802" s="7">
        <v>6459.1944670769408</v>
      </c>
      <c r="I3802" s="7">
        <v>3917.1944670769408</v>
      </c>
      <c r="J3802" s="32">
        <v>2542</v>
      </c>
      <c r="K3802" s="7">
        <v>6003</v>
      </c>
      <c r="L3802" s="7">
        <v>4400</v>
      </c>
      <c r="M3802" s="32">
        <v>1603</v>
      </c>
      <c r="N3802" s="8">
        <v>0.11557909169948966</v>
      </c>
      <c r="O3802" s="8">
        <v>0.35524093616253682</v>
      </c>
      <c r="P3802" s="20">
        <v>-0.2537372147915028</v>
      </c>
      <c r="Q3802" s="8">
        <v>0.20035687101317068</v>
      </c>
      <c r="R3802" s="8">
        <v>0.20653234015728716</v>
      </c>
      <c r="S3802" s="20">
        <v>0.18340611353711789</v>
      </c>
    </row>
    <row r="3803" spans="1:19" ht="13.5" customHeight="1" x14ac:dyDescent="0.2">
      <c r="A3803" s="6">
        <v>43853</v>
      </c>
      <c r="B3803" s="19">
        <v>43489</v>
      </c>
      <c r="C3803" s="19">
        <v>42033</v>
      </c>
      <c r="D3803" s="16" t="s">
        <v>6</v>
      </c>
      <c r="E3803" s="7">
        <v>7646.4506377943171</v>
      </c>
      <c r="F3803" s="7">
        <v>5110.4506377943171</v>
      </c>
      <c r="G3803" s="32">
        <v>2536</v>
      </c>
      <c r="H3803" s="7">
        <v>6880.1795755929643</v>
      </c>
      <c r="I3803" s="7">
        <v>4320.1795755929643</v>
      </c>
      <c r="J3803" s="32">
        <v>2560</v>
      </c>
      <c r="K3803" s="7">
        <v>6927</v>
      </c>
      <c r="L3803" s="7">
        <v>4247</v>
      </c>
      <c r="M3803" s="32">
        <v>2680</v>
      </c>
      <c r="N3803" s="8">
        <v>0.11137370090159493</v>
      </c>
      <c r="O3803" s="8">
        <v>0.18292551232500198</v>
      </c>
      <c r="P3803" s="20">
        <v>-9.3750000000000222E-3</v>
      </c>
      <c r="Q3803" s="8">
        <v>0.10386179266555762</v>
      </c>
      <c r="R3803" s="8">
        <v>0.20330836774059735</v>
      </c>
      <c r="S3803" s="20">
        <v>-5.3731343283582089E-2</v>
      </c>
    </row>
    <row r="3804" spans="1:19" ht="13.5" customHeight="1" x14ac:dyDescent="0.2">
      <c r="A3804" s="6">
        <v>43854</v>
      </c>
      <c r="B3804" s="19">
        <v>43490</v>
      </c>
      <c r="C3804" s="19">
        <v>42034</v>
      </c>
      <c r="D3804" s="16" t="s">
        <v>7</v>
      </c>
      <c r="E3804" s="7">
        <v>8091.147339921903</v>
      </c>
      <c r="F3804" s="7">
        <v>5287.147339921903</v>
      </c>
      <c r="G3804" s="32">
        <v>2804</v>
      </c>
      <c r="H3804" s="7">
        <v>7213.3881831785939</v>
      </c>
      <c r="I3804" s="7">
        <v>4641.3881831785939</v>
      </c>
      <c r="J3804" s="32">
        <v>2572</v>
      </c>
      <c r="K3804" s="7">
        <v>5867</v>
      </c>
      <c r="L3804" s="7">
        <v>4500</v>
      </c>
      <c r="M3804" s="32">
        <v>1367</v>
      </c>
      <c r="N3804" s="8">
        <v>0.12168472491057902</v>
      </c>
      <c r="O3804" s="8">
        <v>0.13913060732211147</v>
      </c>
      <c r="P3804" s="20">
        <v>9.020217729393476E-2</v>
      </c>
      <c r="Q3804" s="8">
        <v>0.37909448439098403</v>
      </c>
      <c r="R3804" s="8">
        <v>0.17492163109375625</v>
      </c>
      <c r="S3804" s="20">
        <v>1.0512070226773957</v>
      </c>
    </row>
    <row r="3805" spans="1:19" ht="13.5" customHeight="1" x14ac:dyDescent="0.2">
      <c r="A3805" s="6">
        <v>43855</v>
      </c>
      <c r="B3805" s="19">
        <v>43491</v>
      </c>
      <c r="C3805" s="19">
        <v>42035</v>
      </c>
      <c r="D3805" s="16" t="s">
        <v>1</v>
      </c>
      <c r="E3805" s="7">
        <v>6903.1601130967556</v>
      </c>
      <c r="F3805" s="7">
        <v>4555.1601130967556</v>
      </c>
      <c r="G3805" s="32">
        <v>2348</v>
      </c>
      <c r="H3805" s="7">
        <v>7497.4422238382467</v>
      </c>
      <c r="I3805" s="7">
        <v>4590.4422238382467</v>
      </c>
      <c r="J3805" s="32">
        <v>2907</v>
      </c>
      <c r="K3805" s="7">
        <v>7015</v>
      </c>
      <c r="L3805" s="7">
        <v>4376</v>
      </c>
      <c r="M3805" s="32">
        <v>2639</v>
      </c>
      <c r="N3805" s="8">
        <v>-7.9264646928783433E-2</v>
      </c>
      <c r="O3805" s="8">
        <v>-7.685993858776885E-3</v>
      </c>
      <c r="P3805" s="20">
        <v>-0.19229446164430686</v>
      </c>
      <c r="Q3805" s="8">
        <v>-1.5942963207875138E-2</v>
      </c>
      <c r="R3805" s="8">
        <v>4.09415249307028E-2</v>
      </c>
      <c r="S3805" s="20">
        <v>-0.11026904130352411</v>
      </c>
    </row>
    <row r="3806" spans="1:19" ht="13.5" customHeight="1" x14ac:dyDescent="0.2">
      <c r="A3806" s="6">
        <v>43856</v>
      </c>
      <c r="B3806" s="19">
        <v>43492</v>
      </c>
      <c r="C3806" s="19">
        <v>42036</v>
      </c>
      <c r="D3806" s="16" t="s">
        <v>2</v>
      </c>
      <c r="E3806" s="7">
        <v>7844.9280399663057</v>
      </c>
      <c r="F3806" s="7">
        <v>5173.9280399663057</v>
      </c>
      <c r="G3806" s="32">
        <v>2671</v>
      </c>
      <c r="H3806" s="7">
        <v>8333.3885503562688</v>
      </c>
      <c r="I3806" s="7">
        <v>5441.3885503562688</v>
      </c>
      <c r="J3806" s="32">
        <v>2892</v>
      </c>
      <c r="K3806" s="7">
        <v>7345</v>
      </c>
      <c r="L3806" s="7">
        <v>4643</v>
      </c>
      <c r="M3806" s="32">
        <v>2702</v>
      </c>
      <c r="N3806" s="8">
        <v>-5.8614872862142064E-2</v>
      </c>
      <c r="O3806" s="8">
        <v>-4.9152988784903373E-2</v>
      </c>
      <c r="P3806" s="20">
        <v>-7.6417704011064957E-2</v>
      </c>
      <c r="Q3806" s="8">
        <v>6.8063722255453429E-2</v>
      </c>
      <c r="R3806" s="8">
        <v>0.11435021321695138</v>
      </c>
      <c r="S3806" s="20">
        <v>-1.1472982975573642E-2</v>
      </c>
    </row>
    <row r="3807" spans="1:19" ht="13.5" customHeight="1" x14ac:dyDescent="0.2">
      <c r="A3807" s="6">
        <v>43857</v>
      </c>
      <c r="B3807" s="19">
        <v>43493</v>
      </c>
      <c r="C3807" s="19">
        <v>42037</v>
      </c>
      <c r="D3807" s="16" t="s">
        <v>3</v>
      </c>
      <c r="E3807" s="7">
        <v>6901.3063746075613</v>
      </c>
      <c r="F3807" s="7">
        <v>5052.3063746075613</v>
      </c>
      <c r="G3807" s="32">
        <v>1849</v>
      </c>
      <c r="H3807" s="7">
        <v>6871.4757547871332</v>
      </c>
      <c r="I3807" s="7">
        <v>4589.4757547871332</v>
      </c>
      <c r="J3807" s="32">
        <v>2282</v>
      </c>
      <c r="K3807" s="7">
        <v>5938</v>
      </c>
      <c r="L3807" s="7">
        <v>4285</v>
      </c>
      <c r="M3807" s="32">
        <v>1653</v>
      </c>
      <c r="N3807" s="8">
        <v>4.341224634263785E-3</v>
      </c>
      <c r="O3807" s="8">
        <v>0.10084607579366001</v>
      </c>
      <c r="P3807" s="20">
        <v>-0.18974583698510084</v>
      </c>
      <c r="Q3807" s="8">
        <v>0.16222741236233773</v>
      </c>
      <c r="R3807" s="8">
        <v>0.17906799874155466</v>
      </c>
      <c r="S3807" s="20">
        <v>0.11857229280096804</v>
      </c>
    </row>
    <row r="3808" spans="1:19" ht="13.5" customHeight="1" x14ac:dyDescent="0.2">
      <c r="A3808" s="6">
        <v>43858</v>
      </c>
      <c r="B3808" s="19">
        <v>43494</v>
      </c>
      <c r="C3808" s="19">
        <v>42038</v>
      </c>
      <c r="D3808" s="16" t="s">
        <v>4</v>
      </c>
      <c r="E3808" s="7">
        <v>6007.7814906628491</v>
      </c>
      <c r="F3808" s="7">
        <v>3906.7814906628491</v>
      </c>
      <c r="G3808" s="32">
        <v>2101</v>
      </c>
      <c r="H3808" s="7">
        <v>6374.2928644937465</v>
      </c>
      <c r="I3808" s="7">
        <v>4491.2928644937465</v>
      </c>
      <c r="J3808" s="32">
        <v>1883</v>
      </c>
      <c r="K3808" s="7">
        <v>6858</v>
      </c>
      <c r="L3808" s="7">
        <v>4310</v>
      </c>
      <c r="M3808" s="32">
        <v>2548</v>
      </c>
      <c r="N3808" s="8">
        <v>-5.7498358111603087E-2</v>
      </c>
      <c r="O3808" s="8">
        <v>-0.13014323302134134</v>
      </c>
      <c r="P3808" s="20">
        <v>0.11577270313329802</v>
      </c>
      <c r="Q3808" s="8">
        <v>-0.12397470244052944</v>
      </c>
      <c r="R3808" s="8">
        <v>-9.3554178500499074E-2</v>
      </c>
      <c r="S3808" s="20">
        <v>-0.17543171114599687</v>
      </c>
    </row>
    <row r="3809" spans="1:19" ht="13.5" customHeight="1" x14ac:dyDescent="0.2">
      <c r="A3809" s="6">
        <v>43859</v>
      </c>
      <c r="B3809" s="19">
        <v>43495</v>
      </c>
      <c r="C3809" s="19">
        <v>42039</v>
      </c>
      <c r="D3809" s="16" t="s">
        <v>5</v>
      </c>
      <c r="E3809" s="7">
        <v>6473.8207130680785</v>
      </c>
      <c r="F3809" s="7">
        <v>4845.8207130680785</v>
      </c>
      <c r="G3809" s="32">
        <v>1628</v>
      </c>
      <c r="H3809" s="7">
        <v>7269.7482323977474</v>
      </c>
      <c r="I3809" s="7">
        <v>4907.7482323977474</v>
      </c>
      <c r="J3809" s="32">
        <v>2362</v>
      </c>
      <c r="K3809" s="7">
        <v>6430</v>
      </c>
      <c r="L3809" s="7">
        <v>4506</v>
      </c>
      <c r="M3809" s="32">
        <v>1924</v>
      </c>
      <c r="N3809" s="8">
        <v>-0.10948488089073094</v>
      </c>
      <c r="O3809" s="8">
        <v>-1.2618316261796769E-2</v>
      </c>
      <c r="P3809" s="20">
        <v>-0.3107535986452159</v>
      </c>
      <c r="Q3809" s="8">
        <v>6.8150409126093159E-3</v>
      </c>
      <c r="R3809" s="8">
        <v>7.5415160467838138E-2</v>
      </c>
      <c r="S3809" s="20">
        <v>-0.15384615384615385</v>
      </c>
    </row>
    <row r="3810" spans="1:19" ht="13.5" customHeight="1" x14ac:dyDescent="0.2">
      <c r="A3810" s="6">
        <v>43860</v>
      </c>
      <c r="B3810" s="19">
        <v>43496</v>
      </c>
      <c r="C3810" s="19">
        <v>42040</v>
      </c>
      <c r="D3810" s="16" t="s">
        <v>6</v>
      </c>
      <c r="E3810" s="7">
        <v>6646.9264119336112</v>
      </c>
      <c r="F3810" s="7">
        <v>4663.9264119336112</v>
      </c>
      <c r="G3810" s="32">
        <v>1983</v>
      </c>
      <c r="H3810" s="7">
        <v>8144.9375845961422</v>
      </c>
      <c r="I3810" s="7">
        <v>5285.9375845961422</v>
      </c>
      <c r="J3810" s="32">
        <v>2859</v>
      </c>
      <c r="K3810" s="7">
        <v>7517</v>
      </c>
      <c r="L3810" s="7">
        <v>4483</v>
      </c>
      <c r="M3810" s="32">
        <v>3034</v>
      </c>
      <c r="N3810" s="8">
        <v>-0.18391929429828879</v>
      </c>
      <c r="O3810" s="8">
        <v>-0.11767281824801457</v>
      </c>
      <c r="P3810" s="20">
        <v>-0.3064008394543547</v>
      </c>
      <c r="Q3810" s="8">
        <v>-0.11574745085358373</v>
      </c>
      <c r="R3810" s="8">
        <v>4.0358334136429086E-2</v>
      </c>
      <c r="S3810" s="20">
        <v>-0.34640738299274887</v>
      </c>
    </row>
    <row r="3811" spans="1:19" ht="13.5" customHeight="1" x14ac:dyDescent="0.2">
      <c r="A3811" s="6">
        <v>43861</v>
      </c>
      <c r="B3811" s="19">
        <v>43497</v>
      </c>
      <c r="C3811" s="19">
        <v>42041</v>
      </c>
      <c r="D3811" s="16" t="s">
        <v>7</v>
      </c>
      <c r="E3811" s="7">
        <v>7935.2215613395274</v>
      </c>
      <c r="F3811" s="7">
        <v>5112.2215613395274</v>
      </c>
      <c r="G3811" s="32">
        <v>2823</v>
      </c>
      <c r="H3811" s="7">
        <v>8587.3219918316718</v>
      </c>
      <c r="I3811" s="7">
        <v>5309.3219918316718</v>
      </c>
      <c r="J3811" s="32">
        <v>3278</v>
      </c>
      <c r="K3811" s="7">
        <v>6872</v>
      </c>
      <c r="L3811" s="7">
        <v>4699</v>
      </c>
      <c r="M3811" s="32">
        <v>2173</v>
      </c>
      <c r="N3811" s="8">
        <v>-7.5937577642066656E-2</v>
      </c>
      <c r="O3811" s="8">
        <v>-3.712346525514576E-2</v>
      </c>
      <c r="P3811" s="20">
        <v>-0.13880414887126291</v>
      </c>
      <c r="Q3811" s="8">
        <v>0.15471792219725367</v>
      </c>
      <c r="R3811" s="8">
        <v>8.7938191389556719E-2</v>
      </c>
      <c r="S3811" s="20">
        <v>0.29912563276576165</v>
      </c>
    </row>
    <row r="3812" spans="1:19" ht="13.5" customHeight="1" x14ac:dyDescent="0.2">
      <c r="A3812" s="6">
        <v>43862</v>
      </c>
      <c r="B3812" s="19">
        <v>43498</v>
      </c>
      <c r="C3812" s="19">
        <v>42042</v>
      </c>
      <c r="D3812" s="16" t="s">
        <v>1</v>
      </c>
      <c r="E3812" s="7">
        <v>7340.1696926646136</v>
      </c>
      <c r="F3812" s="7">
        <v>4893.1696926646136</v>
      </c>
      <c r="G3812" s="32">
        <v>2447</v>
      </c>
      <c r="H3812" s="7">
        <v>8759.952021279496</v>
      </c>
      <c r="I3812" s="7">
        <v>5635.9520212794969</v>
      </c>
      <c r="J3812" s="32">
        <v>3124</v>
      </c>
      <c r="K3812" s="7">
        <v>7848</v>
      </c>
      <c r="L3812" s="7">
        <v>4521</v>
      </c>
      <c r="M3812" s="32">
        <v>3327</v>
      </c>
      <c r="N3812" s="8">
        <v>-0.16207649598604834</v>
      </c>
      <c r="O3812" s="8">
        <v>-0.13179358621407389</v>
      </c>
      <c r="P3812" s="20">
        <v>-0.21670934699103717</v>
      </c>
      <c r="Q3812" s="8">
        <v>-6.4708245073316295E-2</v>
      </c>
      <c r="R3812" s="8">
        <v>8.2320215143688147E-2</v>
      </c>
      <c r="S3812" s="20">
        <v>-0.26450255485422303</v>
      </c>
    </row>
    <row r="3813" spans="1:19" ht="13.5" customHeight="1" x14ac:dyDescent="0.2">
      <c r="A3813" s="6">
        <v>43863</v>
      </c>
      <c r="B3813" s="19">
        <v>43499</v>
      </c>
      <c r="C3813" s="19">
        <v>42043</v>
      </c>
      <c r="D3813" s="16" t="s">
        <v>2</v>
      </c>
      <c r="E3813" s="7">
        <v>8167.3821316602753</v>
      </c>
      <c r="F3813" s="7">
        <v>5420.3821316602753</v>
      </c>
      <c r="G3813" s="32">
        <v>2747</v>
      </c>
      <c r="H3813" s="7">
        <v>8047.894310985027</v>
      </c>
      <c r="I3813" s="7">
        <v>5118.894310985027</v>
      </c>
      <c r="J3813" s="32">
        <v>2929</v>
      </c>
      <c r="K3813" s="7">
        <v>7760</v>
      </c>
      <c r="L3813" s="7">
        <v>4572</v>
      </c>
      <c r="M3813" s="32">
        <v>3188</v>
      </c>
      <c r="N3813" s="8">
        <v>1.4847091184106764E-2</v>
      </c>
      <c r="O3813" s="8">
        <v>5.8897059083298897E-2</v>
      </c>
      <c r="P3813" s="20">
        <v>-6.2137248207579376E-2</v>
      </c>
      <c r="Q3813" s="8">
        <v>5.2497697378901531E-2</v>
      </c>
      <c r="R3813" s="8">
        <v>0.18556039625115384</v>
      </c>
      <c r="S3813" s="20">
        <v>-0.13833124215809289</v>
      </c>
    </row>
    <row r="3814" spans="1:19" ht="13.5" customHeight="1" x14ac:dyDescent="0.2">
      <c r="A3814" s="6">
        <v>43864</v>
      </c>
      <c r="B3814" s="19">
        <v>43500</v>
      </c>
      <c r="C3814" s="19">
        <v>42044</v>
      </c>
      <c r="D3814" s="16" t="s">
        <v>3</v>
      </c>
      <c r="E3814" s="7">
        <v>6774.2299865712048</v>
      </c>
      <c r="F3814" s="7">
        <v>5063.2299865712048</v>
      </c>
      <c r="G3814" s="32">
        <v>1711</v>
      </c>
      <c r="H3814" s="7">
        <v>7470.1734273040511</v>
      </c>
      <c r="I3814" s="7">
        <v>5325.1734273040511</v>
      </c>
      <c r="J3814" s="32">
        <v>2145</v>
      </c>
      <c r="K3814" s="7">
        <v>6314</v>
      </c>
      <c r="L3814" s="7">
        <v>4233</v>
      </c>
      <c r="M3814" s="32">
        <v>2081</v>
      </c>
      <c r="N3814" s="8">
        <v>-9.316295632295768E-2</v>
      </c>
      <c r="O3814" s="8">
        <v>-4.9189654442007402E-2</v>
      </c>
      <c r="P3814" s="20">
        <v>-0.20233100233100232</v>
      </c>
      <c r="Q3814" s="8">
        <v>7.2890400153817758E-2</v>
      </c>
      <c r="R3814" s="8">
        <v>0.19613276318714967</v>
      </c>
      <c r="S3814" s="20">
        <v>-0.17779913503123501</v>
      </c>
    </row>
    <row r="3815" spans="1:19" ht="13.5" customHeight="1" x14ac:dyDescent="0.2">
      <c r="A3815" s="6">
        <v>43865</v>
      </c>
      <c r="B3815" s="19">
        <v>43501</v>
      </c>
      <c r="C3815" s="19">
        <v>42045</v>
      </c>
      <c r="D3815" s="16" t="s">
        <v>4</v>
      </c>
      <c r="E3815" s="7">
        <v>6696.2591534799431</v>
      </c>
      <c r="F3815" s="7">
        <v>4809.2591534799431</v>
      </c>
      <c r="G3815" s="32">
        <v>1887</v>
      </c>
      <c r="H3815" s="7">
        <v>7293.3341339826129</v>
      </c>
      <c r="I3815" s="7">
        <v>4990.3341339826129</v>
      </c>
      <c r="J3815" s="32">
        <v>2303</v>
      </c>
      <c r="K3815" s="7">
        <v>7045</v>
      </c>
      <c r="L3815" s="7">
        <v>4444</v>
      </c>
      <c r="M3815" s="32">
        <v>2601</v>
      </c>
      <c r="N3815" s="8">
        <v>-8.1865847571778505E-2</v>
      </c>
      <c r="O3815" s="8">
        <v>-3.6285141563889622E-2</v>
      </c>
      <c r="P3815" s="20">
        <v>-0.18063395570994356</v>
      </c>
      <c r="Q3815" s="8">
        <v>-4.9501894467005925E-2</v>
      </c>
      <c r="R3815" s="8">
        <v>8.2191528685855664E-2</v>
      </c>
      <c r="S3815" s="20">
        <v>-0.27450980392156865</v>
      </c>
    </row>
    <row r="3816" spans="1:19" ht="13.5" customHeight="1" x14ac:dyDescent="0.2">
      <c r="A3816" s="6">
        <v>43866</v>
      </c>
      <c r="B3816" s="19">
        <v>43502</v>
      </c>
      <c r="C3816" s="19">
        <v>42046</v>
      </c>
      <c r="D3816" s="16" t="s">
        <v>5</v>
      </c>
      <c r="E3816" s="7">
        <v>7075.2504449382504</v>
      </c>
      <c r="F3816" s="7">
        <v>5301.2504449382504</v>
      </c>
      <c r="G3816" s="32">
        <v>1774</v>
      </c>
      <c r="H3816" s="7">
        <v>7566.4618119880088</v>
      </c>
      <c r="I3816" s="7">
        <v>5163.4618119880088</v>
      </c>
      <c r="J3816" s="32">
        <v>2403</v>
      </c>
      <c r="K3816" s="7">
        <v>6687</v>
      </c>
      <c r="L3816" s="7">
        <v>4775</v>
      </c>
      <c r="M3816" s="32">
        <v>1912</v>
      </c>
      <c r="N3816" s="8">
        <v>-6.49195593998112E-2</v>
      </c>
      <c r="O3816" s="8">
        <v>2.6685320424049142E-2</v>
      </c>
      <c r="P3816" s="20">
        <v>-0.26175613816063259</v>
      </c>
      <c r="Q3816" s="8">
        <v>5.8060482269814528E-2</v>
      </c>
      <c r="R3816" s="8">
        <v>0.11020951726455497</v>
      </c>
      <c r="S3816" s="20">
        <v>-7.217573221757323E-2</v>
      </c>
    </row>
    <row r="3817" spans="1:19" ht="13.5" customHeight="1" x14ac:dyDescent="0.2">
      <c r="A3817" s="6">
        <v>43867</v>
      </c>
      <c r="B3817" s="19">
        <v>43503</v>
      </c>
      <c r="C3817" s="19">
        <v>42047</v>
      </c>
      <c r="D3817" s="16" t="s">
        <v>6</v>
      </c>
      <c r="E3817" s="7">
        <v>6751.3391067635348</v>
      </c>
      <c r="F3817" s="7">
        <v>5195.3391067635348</v>
      </c>
      <c r="G3817" s="32">
        <v>1556</v>
      </c>
      <c r="H3817" s="7">
        <v>8023.2878145838931</v>
      </c>
      <c r="I3817" s="7">
        <v>5618.2878145838931</v>
      </c>
      <c r="J3817" s="32">
        <v>2405</v>
      </c>
      <c r="K3817" s="7">
        <v>7060</v>
      </c>
      <c r="L3817" s="7">
        <v>4550</v>
      </c>
      <c r="M3817" s="32">
        <v>2510</v>
      </c>
      <c r="N3817" s="8">
        <v>-0.15853210519362682</v>
      </c>
      <c r="O3817" s="8">
        <v>-7.5280712163316443E-2</v>
      </c>
      <c r="P3817" s="20">
        <v>-0.35301455301455298</v>
      </c>
      <c r="Q3817" s="8">
        <v>-4.371967326295545E-2</v>
      </c>
      <c r="R3817" s="8">
        <v>0.14183277071726041</v>
      </c>
      <c r="S3817" s="20">
        <v>-0.38007968127490044</v>
      </c>
    </row>
    <row r="3818" spans="1:19" ht="13.5" customHeight="1" x14ac:dyDescent="0.2">
      <c r="A3818" s="6">
        <v>43868</v>
      </c>
      <c r="B3818" s="19">
        <v>43504</v>
      </c>
      <c r="C3818" s="19">
        <v>42048</v>
      </c>
      <c r="D3818" s="16" t="s">
        <v>7</v>
      </c>
      <c r="E3818" s="7">
        <v>8205.3465220570106</v>
      </c>
      <c r="F3818" s="7">
        <v>5718.3465220570106</v>
      </c>
      <c r="G3818" s="32">
        <v>2487</v>
      </c>
      <c r="H3818" s="7">
        <v>8205.4924619364683</v>
      </c>
      <c r="I3818" s="7">
        <v>5601.4924619364683</v>
      </c>
      <c r="J3818" s="32">
        <v>2604</v>
      </c>
      <c r="K3818" s="7">
        <v>6886</v>
      </c>
      <c r="L3818" s="7">
        <v>4836</v>
      </c>
      <c r="M3818" s="32">
        <v>2050</v>
      </c>
      <c r="N3818" s="8">
        <v>-1.7785633237066278E-5</v>
      </c>
      <c r="O3818" s="8">
        <v>2.0861236699789343E-2</v>
      </c>
      <c r="P3818" s="20">
        <v>-4.4930875576036922E-2</v>
      </c>
      <c r="Q3818" s="8">
        <v>0.19159839123685884</v>
      </c>
      <c r="R3818" s="8">
        <v>0.18245378868010964</v>
      </c>
      <c r="S3818" s="20">
        <v>0.21317073170731704</v>
      </c>
    </row>
    <row r="3819" spans="1:19" ht="13.5" customHeight="1" x14ac:dyDescent="0.2">
      <c r="A3819" s="6">
        <v>43869</v>
      </c>
      <c r="B3819" s="19">
        <v>43505</v>
      </c>
      <c r="C3819" s="19">
        <v>42049</v>
      </c>
      <c r="D3819" s="16" t="s">
        <v>1</v>
      </c>
      <c r="E3819" s="7">
        <v>7113.6010898772847</v>
      </c>
      <c r="F3819" s="7">
        <v>5231.6010898772847</v>
      </c>
      <c r="G3819" s="32">
        <v>1882</v>
      </c>
      <c r="H3819" s="7">
        <v>8127.8691184519776</v>
      </c>
      <c r="I3819" s="7">
        <v>5578.8691184519776</v>
      </c>
      <c r="J3819" s="32">
        <v>2549</v>
      </c>
      <c r="K3819" s="7">
        <v>7253</v>
      </c>
      <c r="L3819" s="7">
        <v>4417</v>
      </c>
      <c r="M3819" s="32">
        <v>2836</v>
      </c>
      <c r="N3819" s="8">
        <v>-0.12478892238460026</v>
      </c>
      <c r="O3819" s="8">
        <v>-6.224702913823732E-2</v>
      </c>
      <c r="P3819" s="20">
        <v>-0.26167124362495098</v>
      </c>
      <c r="Q3819" s="8">
        <v>-1.9219482989482284E-2</v>
      </c>
      <c r="R3819" s="8">
        <v>0.1844240638164556</v>
      </c>
      <c r="S3819" s="20">
        <v>-0.33638928067700991</v>
      </c>
    </row>
    <row r="3820" spans="1:19" ht="13.5" customHeight="1" x14ac:dyDescent="0.2">
      <c r="A3820" s="6">
        <v>43870</v>
      </c>
      <c r="B3820" s="19">
        <v>43506</v>
      </c>
      <c r="C3820" s="19">
        <v>42050</v>
      </c>
      <c r="D3820" s="16" t="s">
        <v>2</v>
      </c>
      <c r="E3820" s="7">
        <v>7813.6776827571721</v>
      </c>
      <c r="F3820" s="7">
        <v>5564.6776827571721</v>
      </c>
      <c r="G3820" s="32">
        <v>2249</v>
      </c>
      <c r="H3820" s="7">
        <v>7641.0534957113623</v>
      </c>
      <c r="I3820" s="7">
        <v>5307.0534957113623</v>
      </c>
      <c r="J3820" s="32">
        <v>2334</v>
      </c>
      <c r="K3820" s="7">
        <v>7565</v>
      </c>
      <c r="L3820" s="7">
        <v>4881</v>
      </c>
      <c r="M3820" s="32">
        <v>2684</v>
      </c>
      <c r="N3820" s="8">
        <v>2.2591673666817913E-2</v>
      </c>
      <c r="O3820" s="8">
        <v>4.8543732836685338E-2</v>
      </c>
      <c r="P3820" s="20">
        <v>-3.6418166238217697E-2</v>
      </c>
      <c r="Q3820" s="8">
        <v>3.2872132552170807E-2</v>
      </c>
      <c r="R3820" s="8">
        <v>0.14006918310943917</v>
      </c>
      <c r="S3820" s="20">
        <v>-0.16207153502235472</v>
      </c>
    </row>
    <row r="3821" spans="1:19" ht="13.5" customHeight="1" x14ac:dyDescent="0.2">
      <c r="A3821" s="6">
        <v>43871</v>
      </c>
      <c r="B3821" s="19">
        <v>43507</v>
      </c>
      <c r="C3821" s="19">
        <v>42051</v>
      </c>
      <c r="D3821" s="16" t="s">
        <v>3</v>
      </c>
      <c r="E3821" s="7">
        <v>7071.4076869830969</v>
      </c>
      <c r="F3821" s="7">
        <v>5530.4076869830969</v>
      </c>
      <c r="G3821" s="32">
        <v>1541</v>
      </c>
      <c r="H3821" s="7">
        <v>7550.3072539432032</v>
      </c>
      <c r="I3821" s="7">
        <v>5339.3072539432032</v>
      </c>
      <c r="J3821" s="32">
        <v>2211</v>
      </c>
      <c r="K3821" s="7">
        <v>6405</v>
      </c>
      <c r="L3821" s="7">
        <v>4577</v>
      </c>
      <c r="M3821" s="32">
        <v>1828</v>
      </c>
      <c r="N3821" s="8">
        <v>-6.3427824968314672E-2</v>
      </c>
      <c r="O3821" s="8">
        <v>3.5791241063859225E-2</v>
      </c>
      <c r="P3821" s="20">
        <v>-0.30303030303030298</v>
      </c>
      <c r="Q3821" s="8">
        <v>0.10404491600048349</v>
      </c>
      <c r="R3821" s="8">
        <v>0.20830406095326559</v>
      </c>
      <c r="S3821" s="20">
        <v>-0.1570021881838074</v>
      </c>
    </row>
    <row r="3822" spans="1:19" ht="13.5" customHeight="1" x14ac:dyDescent="0.2">
      <c r="A3822" s="6">
        <v>43872</v>
      </c>
      <c r="B3822" s="19">
        <v>43508</v>
      </c>
      <c r="C3822" s="19">
        <v>42052</v>
      </c>
      <c r="D3822" s="16" t="s">
        <v>4</v>
      </c>
      <c r="E3822" s="7">
        <v>6928.5719056470944</v>
      </c>
      <c r="F3822" s="7">
        <v>5163.5719056470944</v>
      </c>
      <c r="G3822" s="32">
        <v>1765</v>
      </c>
      <c r="H3822" s="7">
        <v>6831.0261635158804</v>
      </c>
      <c r="I3822" s="7">
        <v>4746.0261635158804</v>
      </c>
      <c r="J3822" s="32">
        <v>2085</v>
      </c>
      <c r="K3822" s="7">
        <v>6658</v>
      </c>
      <c r="L3822" s="7">
        <v>4532</v>
      </c>
      <c r="M3822" s="32">
        <v>2126</v>
      </c>
      <c r="N3822" s="8">
        <v>1.4279808010720263E-2</v>
      </c>
      <c r="O3822" s="8">
        <v>8.7977968882896773E-2</v>
      </c>
      <c r="P3822" s="20">
        <v>-0.15347721822541971</v>
      </c>
      <c r="Q3822" s="8">
        <v>4.0638616047926401E-2</v>
      </c>
      <c r="R3822" s="8">
        <v>0.13935831986917346</v>
      </c>
      <c r="S3822" s="20">
        <v>-0.16980244590780813</v>
      </c>
    </row>
    <row r="3823" spans="1:19" ht="13.5" customHeight="1" x14ac:dyDescent="0.2">
      <c r="A3823" s="6">
        <v>43873</v>
      </c>
      <c r="B3823" s="19">
        <v>43509</v>
      </c>
      <c r="C3823" s="19">
        <v>42053</v>
      </c>
      <c r="D3823" s="16" t="s">
        <v>5</v>
      </c>
      <c r="E3823" s="7">
        <v>6737.5996990830854</v>
      </c>
      <c r="F3823" s="7">
        <v>5096.5996990830854</v>
      </c>
      <c r="G3823" s="32">
        <v>1641</v>
      </c>
      <c r="H3823" s="7">
        <v>6623.6996028845952</v>
      </c>
      <c r="I3823" s="7">
        <v>4898.6996028845952</v>
      </c>
      <c r="J3823" s="32">
        <v>1725</v>
      </c>
      <c r="K3823" s="7">
        <v>6566</v>
      </c>
      <c r="L3823" s="7">
        <v>4846</v>
      </c>
      <c r="M3823" s="32">
        <v>1720</v>
      </c>
      <c r="N3823" s="8">
        <v>1.7195842660027605E-2</v>
      </c>
      <c r="O3823" s="8">
        <v>4.0398495976760262E-2</v>
      </c>
      <c r="P3823" s="20">
        <v>-4.8695652173913029E-2</v>
      </c>
      <c r="Q3823" s="8">
        <v>2.6134587128097131E-2</v>
      </c>
      <c r="R3823" s="8">
        <v>5.1712690689864838E-2</v>
      </c>
      <c r="S3823" s="20">
        <v>-4.593023255813955E-2</v>
      </c>
    </row>
    <row r="3824" spans="1:19" ht="13.5" customHeight="1" x14ac:dyDescent="0.2">
      <c r="A3824" s="6">
        <v>43874</v>
      </c>
      <c r="B3824" s="19">
        <v>43510</v>
      </c>
      <c r="C3824" s="19">
        <v>42054</v>
      </c>
      <c r="D3824" s="16" t="s">
        <v>6</v>
      </c>
      <c r="E3824" s="7">
        <v>6538.7048182531762</v>
      </c>
      <c r="F3824" s="7">
        <v>4977.7048182531762</v>
      </c>
      <c r="G3824" s="32">
        <v>1561</v>
      </c>
      <c r="H3824" s="7">
        <v>7876.1593310984999</v>
      </c>
      <c r="I3824" s="7">
        <v>5473.1593310984999</v>
      </c>
      <c r="J3824" s="32">
        <v>2403</v>
      </c>
      <c r="K3824" s="7">
        <v>7380</v>
      </c>
      <c r="L3824" s="7">
        <v>4905</v>
      </c>
      <c r="M3824" s="32">
        <v>2475</v>
      </c>
      <c r="N3824" s="8">
        <v>-0.1698104947629071</v>
      </c>
      <c r="O3824" s="8">
        <v>-9.0524408823647873E-2</v>
      </c>
      <c r="P3824" s="20">
        <v>-0.35039533915938414</v>
      </c>
      <c r="Q3824" s="8">
        <v>-0.11399663709306551</v>
      </c>
      <c r="R3824" s="8">
        <v>1.4822592916039934E-2</v>
      </c>
      <c r="S3824" s="20">
        <v>-0.36929292929292934</v>
      </c>
    </row>
    <row r="3825" spans="1:19" ht="13.5" customHeight="1" x14ac:dyDescent="0.2">
      <c r="A3825" s="6">
        <v>43875</v>
      </c>
      <c r="B3825" s="19">
        <v>43511</v>
      </c>
      <c r="C3825" s="19">
        <v>42055</v>
      </c>
      <c r="D3825" s="16" t="s">
        <v>7</v>
      </c>
      <c r="E3825" s="7">
        <v>7931.1468007371313</v>
      </c>
      <c r="F3825" s="7">
        <v>5377.1468007371313</v>
      </c>
      <c r="G3825" s="32">
        <v>2554</v>
      </c>
      <c r="H3825" s="7">
        <v>7920.6448507538444</v>
      </c>
      <c r="I3825" s="7">
        <v>5329.6448507538444</v>
      </c>
      <c r="J3825" s="32">
        <v>2591</v>
      </c>
      <c r="K3825" s="7">
        <v>6634</v>
      </c>
      <c r="L3825" s="7">
        <v>4893</v>
      </c>
      <c r="M3825" s="32">
        <v>1741</v>
      </c>
      <c r="N3825" s="8">
        <v>1.3258958306010538E-3</v>
      </c>
      <c r="O3825" s="8">
        <v>8.9127796154313543E-3</v>
      </c>
      <c r="P3825" s="20">
        <v>-1.4280200694712475E-2</v>
      </c>
      <c r="Q3825" s="8">
        <v>0.19553011768723727</v>
      </c>
      <c r="R3825" s="8">
        <v>9.8946822141249058E-2</v>
      </c>
      <c r="S3825" s="20">
        <v>0.46697300402067787</v>
      </c>
    </row>
    <row r="3826" spans="1:19" ht="13.5" customHeight="1" x14ac:dyDescent="0.2">
      <c r="A3826" s="6">
        <v>43876</v>
      </c>
      <c r="B3826" s="19">
        <v>43512</v>
      </c>
      <c r="C3826" s="19">
        <v>42056</v>
      </c>
      <c r="D3826" s="16" t="s">
        <v>1</v>
      </c>
      <c r="E3826" s="7">
        <v>6956.0831852668889</v>
      </c>
      <c r="F3826" s="7">
        <v>4946.0831852668889</v>
      </c>
      <c r="G3826" s="32">
        <v>2010</v>
      </c>
      <c r="H3826" s="7">
        <v>8065.4228542350984</v>
      </c>
      <c r="I3826" s="7">
        <v>5350.4228542350984</v>
      </c>
      <c r="J3826" s="32">
        <v>2715</v>
      </c>
      <c r="K3826" s="7">
        <v>7326</v>
      </c>
      <c r="L3826" s="7">
        <v>4654</v>
      </c>
      <c r="M3826" s="32">
        <v>2672</v>
      </c>
      <c r="N3826" s="8">
        <v>-0.13754265449153769</v>
      </c>
      <c r="O3826" s="8">
        <v>-7.5571535182150429E-2</v>
      </c>
      <c r="P3826" s="20">
        <v>-0.25966850828729282</v>
      </c>
      <c r="Q3826" s="8">
        <v>-5.0493695704765362E-2</v>
      </c>
      <c r="R3826" s="8">
        <v>6.2759601475480986E-2</v>
      </c>
      <c r="S3826" s="20">
        <v>-0.2477544910179641</v>
      </c>
    </row>
    <row r="3827" spans="1:19" ht="13.5" customHeight="1" x14ac:dyDescent="0.2">
      <c r="A3827" s="6">
        <v>43877</v>
      </c>
      <c r="B3827" s="19">
        <v>43513</v>
      </c>
      <c r="C3827" s="19">
        <v>42057</v>
      </c>
      <c r="D3827" s="16" t="s">
        <v>2</v>
      </c>
      <c r="E3827" s="7">
        <v>7642.0141864562756</v>
      </c>
      <c r="F3827" s="7">
        <v>5332.0141864562756</v>
      </c>
      <c r="G3827" s="32">
        <v>2310</v>
      </c>
      <c r="H3827" s="7">
        <v>7715.5423236103188</v>
      </c>
      <c r="I3827" s="7">
        <v>5201.5423236103188</v>
      </c>
      <c r="J3827" s="32">
        <v>2514</v>
      </c>
      <c r="K3827" s="7">
        <v>7594</v>
      </c>
      <c r="L3827" s="7">
        <v>4968</v>
      </c>
      <c r="M3827" s="32">
        <v>2626</v>
      </c>
      <c r="N3827" s="8">
        <v>-9.5298728294237467E-3</v>
      </c>
      <c r="O3827" s="8">
        <v>2.5083303129868284E-2</v>
      </c>
      <c r="P3827" s="20">
        <v>-8.1145584725537012E-2</v>
      </c>
      <c r="Q3827" s="8">
        <v>6.322647676623161E-3</v>
      </c>
      <c r="R3827" s="8">
        <v>7.327177666189133E-2</v>
      </c>
      <c r="S3827" s="20">
        <v>-0.12033511043412037</v>
      </c>
    </row>
    <row r="3828" spans="1:19" ht="13.5" customHeight="1" x14ac:dyDescent="0.2">
      <c r="A3828" s="6">
        <v>43878</v>
      </c>
      <c r="B3828" s="19">
        <v>43514</v>
      </c>
      <c r="C3828" s="19">
        <v>42058</v>
      </c>
      <c r="D3828" s="16" t="s">
        <v>3</v>
      </c>
      <c r="E3828" s="7">
        <v>6700.0803533267226</v>
      </c>
      <c r="F3828" s="7">
        <v>5130.0803533267226</v>
      </c>
      <c r="G3828" s="32">
        <v>1570</v>
      </c>
      <c r="H3828" s="7">
        <v>7609.8109934618642</v>
      </c>
      <c r="I3828" s="7">
        <v>5474.8109934618642</v>
      </c>
      <c r="J3828" s="32">
        <v>2135</v>
      </c>
      <c r="K3828" s="7">
        <v>6436</v>
      </c>
      <c r="L3828" s="7">
        <v>4787</v>
      </c>
      <c r="M3828" s="32">
        <v>1649</v>
      </c>
      <c r="N3828" s="8">
        <v>-0.11954707428565003</v>
      </c>
      <c r="O3828" s="8">
        <v>-6.2966674200593653E-2</v>
      </c>
      <c r="P3828" s="20">
        <v>-0.26463700234192034</v>
      </c>
      <c r="Q3828" s="8">
        <v>4.103175160452488E-2</v>
      </c>
      <c r="R3828" s="8">
        <v>7.1669177632488479E-2</v>
      </c>
      <c r="S3828" s="20">
        <v>-4.7907822922983678E-2</v>
      </c>
    </row>
    <row r="3829" spans="1:19" ht="13.5" customHeight="1" x14ac:dyDescent="0.2">
      <c r="A3829" s="6">
        <v>43879</v>
      </c>
      <c r="B3829" s="19">
        <v>43515</v>
      </c>
      <c r="C3829" s="19">
        <v>42059</v>
      </c>
      <c r="D3829" s="16" t="s">
        <v>4</v>
      </c>
      <c r="E3829" s="7">
        <v>6449.9229343284396</v>
      </c>
      <c r="F3829" s="7">
        <v>4889.9229343284396</v>
      </c>
      <c r="G3829" s="32">
        <v>1560</v>
      </c>
      <c r="H3829" s="7">
        <v>6278.5168867609573</v>
      </c>
      <c r="I3829" s="7">
        <v>4693.5168867609573</v>
      </c>
      <c r="J3829" s="32">
        <v>1585</v>
      </c>
      <c r="K3829" s="7">
        <v>6133</v>
      </c>
      <c r="L3829" s="7">
        <v>4089</v>
      </c>
      <c r="M3829" s="32">
        <v>2044</v>
      </c>
      <c r="N3829" s="8">
        <v>2.7300404006066037E-2</v>
      </c>
      <c r="O3829" s="8">
        <v>4.1846242872053185E-2</v>
      </c>
      <c r="P3829" s="20">
        <v>-1.5772870662460581E-2</v>
      </c>
      <c r="Q3829" s="8">
        <v>5.1675025978874967E-2</v>
      </c>
      <c r="R3829" s="8">
        <v>0.19587256892356075</v>
      </c>
      <c r="S3829" s="20">
        <v>-0.23679060665362039</v>
      </c>
    </row>
    <row r="3830" spans="1:19" ht="13.5" customHeight="1" x14ac:dyDescent="0.2">
      <c r="A3830" s="6">
        <v>43880</v>
      </c>
      <c r="B3830" s="19">
        <v>43516</v>
      </c>
      <c r="C3830" s="19">
        <v>42060</v>
      </c>
      <c r="D3830" s="16" t="s">
        <v>5</v>
      </c>
      <c r="E3830" s="7">
        <v>7047.4403457341077</v>
      </c>
      <c r="F3830" s="7">
        <v>5185.4403457341077</v>
      </c>
      <c r="G3830" s="32">
        <v>1862</v>
      </c>
      <c r="H3830" s="7">
        <v>7289.6324050019484</v>
      </c>
      <c r="I3830" s="7">
        <v>5178.6324050019484</v>
      </c>
      <c r="J3830" s="32">
        <v>2111</v>
      </c>
      <c r="K3830" s="7">
        <v>6178</v>
      </c>
      <c r="L3830" s="7">
        <v>4640</v>
      </c>
      <c r="M3830" s="32">
        <v>1538</v>
      </c>
      <c r="N3830" s="8">
        <v>-3.3224180015120508E-2</v>
      </c>
      <c r="O3830" s="8">
        <v>1.3146213516881389E-3</v>
      </c>
      <c r="P3830" s="20">
        <v>-0.11795357650402649</v>
      </c>
      <c r="Q3830" s="8">
        <v>0.14073168432083327</v>
      </c>
      <c r="R3830" s="8">
        <v>0.1175517986495922</v>
      </c>
      <c r="S3830" s="20">
        <v>0.21066319895968788</v>
      </c>
    </row>
    <row r="3831" spans="1:19" ht="13.5" customHeight="1" x14ac:dyDescent="0.2">
      <c r="A3831" s="6">
        <v>43881</v>
      </c>
      <c r="B3831" s="19">
        <v>43517</v>
      </c>
      <c r="C3831" s="19">
        <v>42061</v>
      </c>
      <c r="D3831" s="16" t="s">
        <v>6</v>
      </c>
      <c r="E3831" s="7">
        <v>6373.157462275527</v>
      </c>
      <c r="F3831" s="7">
        <v>4925.157462275527</v>
      </c>
      <c r="G3831" s="32">
        <v>1448</v>
      </c>
      <c r="H3831" s="7">
        <v>7539.8703499216335</v>
      </c>
      <c r="I3831" s="7">
        <v>5369.8703499216335</v>
      </c>
      <c r="J3831" s="32">
        <v>2170</v>
      </c>
      <c r="K3831" s="7">
        <v>6866</v>
      </c>
      <c r="L3831" s="7">
        <v>4514</v>
      </c>
      <c r="M3831" s="32">
        <v>2352</v>
      </c>
      <c r="N3831" s="8">
        <v>-0.15473911798207951</v>
      </c>
      <c r="O3831" s="8">
        <v>-8.2816317465205902E-2</v>
      </c>
      <c r="P3831" s="20">
        <v>-0.33271889400921661</v>
      </c>
      <c r="Q3831" s="8">
        <v>-7.1780154052501155E-2</v>
      </c>
      <c r="R3831" s="8">
        <v>9.1084949551512473E-2</v>
      </c>
      <c r="S3831" s="20">
        <v>-0.38435374149659862</v>
      </c>
    </row>
    <row r="3832" spans="1:19" ht="13.5" customHeight="1" x14ac:dyDescent="0.2">
      <c r="A3832" s="6">
        <v>43882</v>
      </c>
      <c r="B3832" s="19">
        <v>43518</v>
      </c>
      <c r="C3832" s="19">
        <v>42062</v>
      </c>
      <c r="D3832" s="16" t="s">
        <v>7</v>
      </c>
      <c r="E3832" s="7">
        <v>7582.97943526579</v>
      </c>
      <c r="F3832" s="7">
        <v>5378.97943526579</v>
      </c>
      <c r="G3832" s="32">
        <v>2204</v>
      </c>
      <c r="H3832" s="7">
        <v>7950.4164071809364</v>
      </c>
      <c r="I3832" s="7">
        <v>5458.4164071809364</v>
      </c>
      <c r="J3832" s="32">
        <v>2492</v>
      </c>
      <c r="K3832" s="7">
        <v>6232</v>
      </c>
      <c r="L3832" s="7">
        <v>4520</v>
      </c>
      <c r="M3832" s="32">
        <v>1712</v>
      </c>
      <c r="N3832" s="8">
        <v>-4.6216066316133064E-2</v>
      </c>
      <c r="O3832" s="8">
        <v>-1.4553116872989325E-2</v>
      </c>
      <c r="P3832" s="20">
        <v>-0.115569823434992</v>
      </c>
      <c r="Q3832" s="8">
        <v>0.21678103903494694</v>
      </c>
      <c r="R3832" s="8">
        <v>0.19003969806765264</v>
      </c>
      <c r="S3832" s="20">
        <v>0.28738317757009346</v>
      </c>
    </row>
    <row r="3833" spans="1:19" ht="13.5" customHeight="1" x14ac:dyDescent="0.2">
      <c r="A3833" s="6">
        <v>43883</v>
      </c>
      <c r="B3833" s="19">
        <v>43519</v>
      </c>
      <c r="C3833" s="19">
        <v>42063</v>
      </c>
      <c r="D3833" s="16" t="s">
        <v>1</v>
      </c>
      <c r="E3833" s="7">
        <v>6869.5152111886537</v>
      </c>
      <c r="F3833" s="7">
        <v>4953.5152111886537</v>
      </c>
      <c r="G3833" s="32">
        <v>1916</v>
      </c>
      <c r="H3833" s="7">
        <v>8122.7466979696737</v>
      </c>
      <c r="I3833" s="7">
        <v>5234.7466979696737</v>
      </c>
      <c r="J3833" s="32">
        <v>2888</v>
      </c>
      <c r="K3833" s="7">
        <v>6301</v>
      </c>
      <c r="L3833" s="7">
        <v>3649</v>
      </c>
      <c r="M3833" s="32">
        <v>2652</v>
      </c>
      <c r="N3833" s="8">
        <v>-0.1542866635363962</v>
      </c>
      <c r="O3833" s="8">
        <v>-5.3723991437846896E-2</v>
      </c>
      <c r="P3833" s="20">
        <v>-0.33656509695290859</v>
      </c>
      <c r="Q3833" s="8">
        <v>9.0226188095326787E-2</v>
      </c>
      <c r="R3833" s="8">
        <v>0.35749937275655075</v>
      </c>
      <c r="S3833" s="20">
        <v>-0.27752639517345401</v>
      </c>
    </row>
    <row r="3834" spans="1:19" ht="13.5" customHeight="1" x14ac:dyDescent="0.2">
      <c r="A3834" s="6">
        <v>43884</v>
      </c>
      <c r="B3834" s="19">
        <v>43520</v>
      </c>
      <c r="C3834" s="19">
        <v>42064</v>
      </c>
      <c r="D3834" s="16" t="s">
        <v>2</v>
      </c>
      <c r="E3834" s="7">
        <v>7332.4718934204029</v>
      </c>
      <c r="F3834" s="7">
        <v>5263.4718934204029</v>
      </c>
      <c r="G3834" s="32">
        <v>2069</v>
      </c>
      <c r="H3834" s="7">
        <v>7160.0221101653142</v>
      </c>
      <c r="I3834" s="7">
        <v>4685.0221101653142</v>
      </c>
      <c r="J3834" s="32">
        <v>2475</v>
      </c>
      <c r="K3834" s="7">
        <v>7148</v>
      </c>
      <c r="L3834" s="7">
        <v>4559</v>
      </c>
      <c r="M3834" s="32">
        <v>2589</v>
      </c>
      <c r="N3834" s="8">
        <v>2.408509088404287E-2</v>
      </c>
      <c r="O3834" s="8">
        <v>0.12346788759011385</v>
      </c>
      <c r="P3834" s="20">
        <v>-0.16404040404040399</v>
      </c>
      <c r="Q3834" s="8">
        <v>2.5807483690599264E-2</v>
      </c>
      <c r="R3834" s="8">
        <v>0.1545233370082042</v>
      </c>
      <c r="S3834" s="20">
        <v>-0.20084974893781382</v>
      </c>
    </row>
    <row r="3835" spans="1:19" ht="13.5" customHeight="1" x14ac:dyDescent="0.2">
      <c r="A3835" s="6">
        <v>43885</v>
      </c>
      <c r="B3835" s="19">
        <v>43521</v>
      </c>
      <c r="C3835" s="19">
        <v>42065</v>
      </c>
      <c r="D3835" s="16" t="s">
        <v>3</v>
      </c>
      <c r="E3835" s="7">
        <v>6487.9473629292779</v>
      </c>
      <c r="F3835" s="7">
        <v>4988.9473629292779</v>
      </c>
      <c r="G3835" s="32">
        <v>1499</v>
      </c>
      <c r="H3835" s="7">
        <v>6473.5028693557706</v>
      </c>
      <c r="I3835" s="7">
        <v>4550.5028693557706</v>
      </c>
      <c r="J3835" s="32">
        <v>1923</v>
      </c>
      <c r="K3835" s="7">
        <v>5419</v>
      </c>
      <c r="L3835" s="7">
        <v>3888</v>
      </c>
      <c r="M3835" s="32">
        <v>1531</v>
      </c>
      <c r="N3835" s="8">
        <v>2.2313257389419139E-3</v>
      </c>
      <c r="O3835" s="8">
        <v>9.635077839992201E-2</v>
      </c>
      <c r="P3835" s="20">
        <v>-0.2204888195527821</v>
      </c>
      <c r="Q3835" s="8">
        <v>0.19725915536617045</v>
      </c>
      <c r="R3835" s="8">
        <v>0.28316547400444381</v>
      </c>
      <c r="S3835" s="20">
        <v>-2.0901371652514711E-2</v>
      </c>
    </row>
    <row r="3836" spans="1:19" ht="13.5" customHeight="1" x14ac:dyDescent="0.2">
      <c r="A3836" s="6">
        <v>43886</v>
      </c>
      <c r="B3836" s="19">
        <v>43522</v>
      </c>
      <c r="C3836" s="19">
        <v>42066</v>
      </c>
      <c r="D3836" s="16" t="s">
        <v>4</v>
      </c>
      <c r="E3836" s="7">
        <v>5613.3745286439616</v>
      </c>
      <c r="F3836" s="7">
        <v>3924.3745286439616</v>
      </c>
      <c r="G3836" s="32">
        <v>1689</v>
      </c>
      <c r="H3836" s="7">
        <v>5850.3016585779014</v>
      </c>
      <c r="I3836" s="7">
        <v>4123.3016585779014</v>
      </c>
      <c r="J3836" s="32">
        <v>1727</v>
      </c>
      <c r="K3836" s="7">
        <v>6307</v>
      </c>
      <c r="L3836" s="7">
        <v>4342</v>
      </c>
      <c r="M3836" s="32">
        <v>1965</v>
      </c>
      <c r="N3836" s="8">
        <v>-4.0498275774643155E-2</v>
      </c>
      <c r="O3836" s="8">
        <v>-4.8244622005790494E-2</v>
      </c>
      <c r="P3836" s="20">
        <v>-2.2003474232773601E-2</v>
      </c>
      <c r="Q3836" s="8">
        <v>-0.10997708440717269</v>
      </c>
      <c r="R3836" s="8">
        <v>-9.6182743287894557E-2</v>
      </c>
      <c r="S3836" s="20">
        <v>-0.14045801526717561</v>
      </c>
    </row>
    <row r="3837" spans="1:19" ht="13.5" customHeight="1" x14ac:dyDescent="0.2">
      <c r="A3837" s="6">
        <v>43887</v>
      </c>
      <c r="B3837" s="19">
        <v>43523</v>
      </c>
      <c r="C3837" s="19">
        <v>42067</v>
      </c>
      <c r="D3837" s="16" t="s">
        <v>5</v>
      </c>
      <c r="E3837" s="7">
        <v>5760.2163065995537</v>
      </c>
      <c r="F3837" s="7">
        <v>4374.2163065995537</v>
      </c>
      <c r="G3837" s="32">
        <v>1386</v>
      </c>
      <c r="H3837" s="7">
        <v>6067.8830770511149</v>
      </c>
      <c r="I3837" s="7">
        <v>4469.8830770511149</v>
      </c>
      <c r="J3837" s="32">
        <v>1598</v>
      </c>
      <c r="K3837" s="7">
        <v>5967</v>
      </c>
      <c r="L3837" s="7">
        <v>4614</v>
      </c>
      <c r="M3837" s="32">
        <v>1353</v>
      </c>
      <c r="N3837" s="8">
        <v>-5.0704136276976786E-2</v>
      </c>
      <c r="O3837" s="8">
        <v>-2.1402521901014659E-2</v>
      </c>
      <c r="P3837" s="20">
        <v>-0.13266583229036299</v>
      </c>
      <c r="Q3837" s="8">
        <v>-3.4654548919129557E-2</v>
      </c>
      <c r="R3837" s="8">
        <v>-5.1968724187352877E-2</v>
      </c>
      <c r="S3837" s="20">
        <v>2.4390243902439046E-2</v>
      </c>
    </row>
    <row r="3838" spans="1:19" ht="13.5" customHeight="1" x14ac:dyDescent="0.2">
      <c r="A3838" s="6">
        <v>43888</v>
      </c>
      <c r="B3838" s="19">
        <v>43524</v>
      </c>
      <c r="C3838" s="19">
        <v>42068</v>
      </c>
      <c r="D3838" s="16" t="s">
        <v>6</v>
      </c>
      <c r="E3838" s="7">
        <v>5545.9902800579766</v>
      </c>
      <c r="F3838" s="7">
        <v>4386.9902800579766</v>
      </c>
      <c r="G3838" s="32">
        <v>1159</v>
      </c>
      <c r="H3838" s="7">
        <v>7012.6535764568753</v>
      </c>
      <c r="I3838" s="7">
        <v>4816.6535764568753</v>
      </c>
      <c r="J3838" s="32">
        <v>2196</v>
      </c>
      <c r="K3838" s="7">
        <v>6493</v>
      </c>
      <c r="L3838" s="7">
        <v>4318</v>
      </c>
      <c r="M3838" s="32">
        <v>2175</v>
      </c>
      <c r="N3838" s="8">
        <v>-0.20914526582673809</v>
      </c>
      <c r="O3838" s="8">
        <v>-8.9203694967608271E-2</v>
      </c>
      <c r="P3838" s="20">
        <v>-0.47222222222222221</v>
      </c>
      <c r="Q3838" s="8">
        <v>-0.14585087323918422</v>
      </c>
      <c r="R3838" s="8">
        <v>1.597736916581205E-2</v>
      </c>
      <c r="S3838" s="20">
        <v>-0.46712643678160914</v>
      </c>
    </row>
    <row r="3839" spans="1:19" ht="13.5" customHeight="1" x14ac:dyDescent="0.2">
      <c r="A3839" s="6">
        <v>43889</v>
      </c>
      <c r="B3839" s="19">
        <v>43525</v>
      </c>
      <c r="C3839" s="19">
        <v>42069</v>
      </c>
      <c r="D3839" s="16" t="s">
        <v>7</v>
      </c>
      <c r="E3839" s="7">
        <v>5819.7761024055108</v>
      </c>
      <c r="F3839" s="7">
        <v>3839.7761024055108</v>
      </c>
      <c r="G3839" s="32">
        <v>1980</v>
      </c>
      <c r="H3839" s="7">
        <v>7656.9592115207906</v>
      </c>
      <c r="I3839" s="7">
        <v>5098.9592115207906</v>
      </c>
      <c r="J3839" s="32">
        <v>2558</v>
      </c>
      <c r="K3839" s="7">
        <v>6138</v>
      </c>
      <c r="L3839" s="7">
        <v>4561</v>
      </c>
      <c r="M3839" s="32">
        <v>1577</v>
      </c>
      <c r="N3839" s="8">
        <v>-0.2399363844528547</v>
      </c>
      <c r="O3839" s="8">
        <v>-0.24694904526206674</v>
      </c>
      <c r="P3839" s="20">
        <v>-0.22595777951524632</v>
      </c>
      <c r="Q3839" s="8">
        <v>-5.1844883935237784E-2</v>
      </c>
      <c r="R3839" s="8">
        <v>-0.15812845814393539</v>
      </c>
      <c r="S3839" s="20">
        <v>0.25554850982878885</v>
      </c>
    </row>
    <row r="3840" spans="1:19" ht="13.5" customHeight="1" x14ac:dyDescent="0.2">
      <c r="A3840" s="6">
        <v>43890</v>
      </c>
      <c r="B3840" s="19">
        <v>43526</v>
      </c>
      <c r="C3840" s="19">
        <v>42070</v>
      </c>
      <c r="D3840" s="16" t="s">
        <v>1</v>
      </c>
      <c r="E3840" s="7">
        <v>5237.3436906280385</v>
      </c>
      <c r="F3840" s="7">
        <v>3469.3436906280385</v>
      </c>
      <c r="G3840" s="32">
        <v>1768</v>
      </c>
      <c r="H3840" s="7">
        <v>7272.3569561194099</v>
      </c>
      <c r="I3840" s="7">
        <v>4825.3569561194099</v>
      </c>
      <c r="J3840" s="32">
        <v>2447</v>
      </c>
      <c r="K3840" s="7">
        <v>6958</v>
      </c>
      <c r="L3840" s="7">
        <v>4431</v>
      </c>
      <c r="M3840" s="32">
        <v>2527</v>
      </c>
      <c r="N3840" s="8">
        <v>-0.27982857246562765</v>
      </c>
      <c r="O3840" s="8">
        <v>-0.28101822887355632</v>
      </c>
      <c r="P3840" s="20">
        <v>-0.27748263179403354</v>
      </c>
      <c r="Q3840" s="8">
        <v>-0.24729179496578924</v>
      </c>
      <c r="R3840" s="8">
        <v>-0.2170291828869243</v>
      </c>
      <c r="S3840" s="20">
        <v>-0.30035615354174916</v>
      </c>
    </row>
    <row r="3841" spans="1:19" ht="13.5" customHeight="1" x14ac:dyDescent="0.2">
      <c r="A3841" s="6">
        <v>43891</v>
      </c>
      <c r="B3841" s="19">
        <v>43527</v>
      </c>
      <c r="C3841" s="19">
        <v>42071</v>
      </c>
      <c r="D3841" s="16" t="s">
        <v>2</v>
      </c>
      <c r="E3841" s="7">
        <v>5787.8241166900834</v>
      </c>
      <c r="F3841" s="7">
        <v>4077.8241166900834</v>
      </c>
      <c r="G3841" s="32">
        <v>1710</v>
      </c>
      <c r="H3841" s="7">
        <v>6762.6413560069304</v>
      </c>
      <c r="I3841" s="7">
        <v>4832.6413560069304</v>
      </c>
      <c r="J3841" s="32">
        <v>1930</v>
      </c>
      <c r="K3841" s="7">
        <v>6805</v>
      </c>
      <c r="L3841" s="7">
        <v>4444</v>
      </c>
      <c r="M3841" s="32">
        <v>2361</v>
      </c>
      <c r="N3841" s="8">
        <v>-0.14414741045685697</v>
      </c>
      <c r="O3841" s="8">
        <v>-0.15619144557015718</v>
      </c>
      <c r="P3841" s="20">
        <v>-0.11398963730569944</v>
      </c>
      <c r="Q3841" s="8">
        <v>-0.14947478079499144</v>
      </c>
      <c r="R3841" s="8">
        <v>-8.2397813526083885E-2</v>
      </c>
      <c r="S3841" s="20">
        <v>-0.27573062261753489</v>
      </c>
    </row>
    <row r="3842" spans="1:19" ht="13.5" customHeight="1" x14ac:dyDescent="0.2">
      <c r="A3842" s="6">
        <v>43892</v>
      </c>
      <c r="B3842" s="19">
        <v>43528</v>
      </c>
      <c r="C3842" s="19">
        <v>42072</v>
      </c>
      <c r="D3842" s="16" t="s">
        <v>3</v>
      </c>
      <c r="E3842" s="7">
        <v>4886.0359163400626</v>
      </c>
      <c r="F3842" s="7">
        <v>3809.0359163400626</v>
      </c>
      <c r="G3842" s="32">
        <v>1077</v>
      </c>
      <c r="H3842" s="7">
        <v>6647.4876394593493</v>
      </c>
      <c r="I3842" s="7">
        <v>5112.4876394593493</v>
      </c>
      <c r="J3842" s="32">
        <v>1535</v>
      </c>
      <c r="K3842" s="7">
        <v>5863</v>
      </c>
      <c r="L3842" s="7">
        <v>4250</v>
      </c>
      <c r="M3842" s="32">
        <v>1613</v>
      </c>
      <c r="N3842" s="8">
        <v>-0.26498006745636438</v>
      </c>
      <c r="O3842" s="8">
        <v>-0.25495449867867614</v>
      </c>
      <c r="P3842" s="20">
        <v>-0.29837133550488604</v>
      </c>
      <c r="Q3842" s="8">
        <v>-0.16663211387684418</v>
      </c>
      <c r="R3842" s="8">
        <v>-0.1037562549788088</v>
      </c>
      <c r="S3842" s="20">
        <v>-0.33230006199628026</v>
      </c>
    </row>
    <row r="3843" spans="1:19" ht="13.5" customHeight="1" x14ac:dyDescent="0.2">
      <c r="A3843" s="6">
        <v>43893</v>
      </c>
      <c r="B3843" s="19">
        <v>43529</v>
      </c>
      <c r="C3843" s="19">
        <v>42073</v>
      </c>
      <c r="D3843" s="16" t="s">
        <v>4</v>
      </c>
      <c r="E3843" s="7">
        <v>4579.9189366264882</v>
      </c>
      <c r="F3843" s="7">
        <v>3113.9189366264882</v>
      </c>
      <c r="G3843" s="32">
        <v>1466</v>
      </c>
      <c r="H3843" s="7">
        <v>5973.2728248427848</v>
      </c>
      <c r="I3843" s="7">
        <v>4335.2728248427848</v>
      </c>
      <c r="J3843" s="32">
        <v>1638</v>
      </c>
      <c r="K3843" s="7">
        <v>5369</v>
      </c>
      <c r="L3843" s="7">
        <v>3522</v>
      </c>
      <c r="M3843" s="32">
        <v>1847</v>
      </c>
      <c r="N3843" s="8">
        <v>-0.23326473259706992</v>
      </c>
      <c r="O3843" s="8">
        <v>-0.28172480431161517</v>
      </c>
      <c r="P3843" s="20">
        <v>-0.10500610500610497</v>
      </c>
      <c r="Q3843" s="8">
        <v>-0.14696983858698298</v>
      </c>
      <c r="R3843" s="8">
        <v>-0.11586628715886194</v>
      </c>
      <c r="S3843" s="20">
        <v>-0.20628045479155388</v>
      </c>
    </row>
    <row r="3844" spans="1:19" ht="13.5" customHeight="1" x14ac:dyDescent="0.2">
      <c r="A3844" s="6">
        <v>43894</v>
      </c>
      <c r="B3844" s="19">
        <v>43530</v>
      </c>
      <c r="C3844" s="19">
        <v>42074</v>
      </c>
      <c r="D3844" s="16" t="s">
        <v>5</v>
      </c>
      <c r="E3844" s="7">
        <v>4470.2985429761638</v>
      </c>
      <c r="F3844" s="7">
        <v>3416.2985429761638</v>
      </c>
      <c r="G3844" s="32">
        <v>1054</v>
      </c>
      <c r="H3844" s="7">
        <v>5886.302014797594</v>
      </c>
      <c r="I3844" s="7">
        <v>4549.302014797594</v>
      </c>
      <c r="J3844" s="32">
        <v>1337</v>
      </c>
      <c r="K3844" s="7">
        <v>6028</v>
      </c>
      <c r="L3844" s="7">
        <v>4593</v>
      </c>
      <c r="M3844" s="32">
        <v>1435</v>
      </c>
      <c r="N3844" s="8">
        <v>-0.24055909266322628</v>
      </c>
      <c r="O3844" s="8">
        <v>-0.24904995714421463</v>
      </c>
      <c r="P3844" s="20">
        <v>-0.21166791323859391</v>
      </c>
      <c r="Q3844" s="8">
        <v>-0.25841099154343661</v>
      </c>
      <c r="R3844" s="8">
        <v>-0.25619452580532032</v>
      </c>
      <c r="S3844" s="20">
        <v>-0.26550522648083619</v>
      </c>
    </row>
    <row r="3845" spans="1:19" ht="13.5" customHeight="1" x14ac:dyDescent="0.2">
      <c r="A3845" s="6">
        <v>43895</v>
      </c>
      <c r="B3845" s="19">
        <v>43531</v>
      </c>
      <c r="C3845" s="19">
        <v>42075</v>
      </c>
      <c r="D3845" s="16" t="s">
        <v>6</v>
      </c>
      <c r="E3845" s="7">
        <v>4207.7883073282555</v>
      </c>
      <c r="F3845" s="7">
        <v>3362.7883073282555</v>
      </c>
      <c r="G3845" s="32">
        <v>845</v>
      </c>
      <c r="H3845" s="7">
        <v>7205.3995567788443</v>
      </c>
      <c r="I3845" s="7">
        <v>5180.3995567788443</v>
      </c>
      <c r="J3845" s="32">
        <v>2025</v>
      </c>
      <c r="K3845" s="7">
        <v>6488</v>
      </c>
      <c r="L3845" s="7">
        <v>4241</v>
      </c>
      <c r="M3845" s="32">
        <v>2247</v>
      </c>
      <c r="N3845" s="8">
        <v>-0.41602290418862808</v>
      </c>
      <c r="O3845" s="8">
        <v>-0.35086313893918508</v>
      </c>
      <c r="P3845" s="20">
        <v>-0.58271604938271604</v>
      </c>
      <c r="Q3845" s="8">
        <v>-0.3514506308063724</v>
      </c>
      <c r="R3845" s="8">
        <v>-0.2070765604036181</v>
      </c>
      <c r="S3845" s="20">
        <v>-0.62394303515798843</v>
      </c>
    </row>
    <row r="3846" spans="1:19" ht="13.5" customHeight="1" x14ac:dyDescent="0.2">
      <c r="A3846" s="6">
        <v>43896</v>
      </c>
      <c r="B3846" s="19">
        <v>43532</v>
      </c>
      <c r="C3846" s="19">
        <v>42076</v>
      </c>
      <c r="D3846" s="16" t="s">
        <v>7</v>
      </c>
      <c r="E3846" s="7">
        <v>4267.3322633044936</v>
      </c>
      <c r="F3846" s="7">
        <v>2917.3322633044936</v>
      </c>
      <c r="G3846" s="32">
        <v>1350</v>
      </c>
      <c r="H3846" s="7">
        <v>7451.6648249537975</v>
      </c>
      <c r="I3846" s="7">
        <v>5483.6648249537975</v>
      </c>
      <c r="J3846" s="32">
        <v>1968</v>
      </c>
      <c r="K3846" s="7">
        <v>6488</v>
      </c>
      <c r="L3846" s="7">
        <v>4241</v>
      </c>
      <c r="M3846" s="32">
        <v>2247</v>
      </c>
      <c r="N3846" s="8">
        <v>-0.42733169519189262</v>
      </c>
      <c r="O3846" s="8">
        <v>-0.4679958829669949</v>
      </c>
      <c r="P3846" s="20">
        <v>-0.31402439024390238</v>
      </c>
      <c r="Q3846" s="8">
        <v>-0.34227307902211879</v>
      </c>
      <c r="R3846" s="8">
        <v>-0.31211217559431892</v>
      </c>
      <c r="S3846" s="20">
        <v>-0.3991989319092123</v>
      </c>
    </row>
    <row r="3847" spans="1:19" ht="13.5" customHeight="1" x14ac:dyDescent="0.2">
      <c r="A3847" s="6">
        <v>43897</v>
      </c>
      <c r="B3847" s="19">
        <v>43533</v>
      </c>
      <c r="C3847" s="19">
        <v>42077</v>
      </c>
      <c r="D3847" s="16" t="s">
        <v>1</v>
      </c>
      <c r="E3847" s="7">
        <v>4153.6310197441398</v>
      </c>
      <c r="F3847" s="7">
        <v>2795.6310197441394</v>
      </c>
      <c r="G3847" s="32">
        <v>1358</v>
      </c>
      <c r="H3847" s="7">
        <v>7239.9231626040564</v>
      </c>
      <c r="I3847" s="7">
        <v>4981.9231626040564</v>
      </c>
      <c r="J3847" s="32">
        <v>2258</v>
      </c>
      <c r="K3847" s="7">
        <v>6554</v>
      </c>
      <c r="L3847" s="7">
        <v>4004</v>
      </c>
      <c r="M3847" s="32">
        <v>2550</v>
      </c>
      <c r="N3847" s="8">
        <v>-0.4262879692979834</v>
      </c>
      <c r="O3847" s="8">
        <v>-0.43884501456604963</v>
      </c>
      <c r="P3847" s="20">
        <v>-0.39858281665190431</v>
      </c>
      <c r="Q3847" s="8">
        <v>-0.36624488560510526</v>
      </c>
      <c r="R3847" s="8">
        <v>-0.30179045460935583</v>
      </c>
      <c r="S3847" s="20">
        <v>-0.46745098039215682</v>
      </c>
    </row>
    <row r="3848" spans="1:19" ht="13.5" customHeight="1" x14ac:dyDescent="0.2">
      <c r="A3848" s="6">
        <v>43898</v>
      </c>
      <c r="B3848" s="19">
        <v>43534</v>
      </c>
      <c r="C3848" s="19">
        <v>42078</v>
      </c>
      <c r="D3848" s="16" t="s">
        <v>2</v>
      </c>
      <c r="E3848" s="7">
        <v>4668.669639133328</v>
      </c>
      <c r="F3848" s="7">
        <v>3044.6696391333285</v>
      </c>
      <c r="G3848" s="32">
        <v>1624</v>
      </c>
      <c r="H3848" s="7">
        <v>6745.7611744736359</v>
      </c>
      <c r="I3848" s="7">
        <v>4543.7611744736359</v>
      </c>
      <c r="J3848" s="32">
        <v>2202</v>
      </c>
      <c r="K3848" s="7">
        <v>7325</v>
      </c>
      <c r="L3848" s="7">
        <v>4755</v>
      </c>
      <c r="M3848" s="32">
        <v>2570</v>
      </c>
      <c r="N3848" s="8">
        <v>-0.30791062440813155</v>
      </c>
      <c r="O3848" s="8">
        <v>-0.32992304784019977</v>
      </c>
      <c r="P3848" s="20">
        <v>-0.26248864668483196</v>
      </c>
      <c r="Q3848" s="8">
        <v>-0.36263895711490401</v>
      </c>
      <c r="R3848" s="8">
        <v>-0.35969092762706023</v>
      </c>
      <c r="S3848" s="20">
        <v>-0.36809338521400781</v>
      </c>
    </row>
    <row r="3849" spans="1:19" ht="13.5" customHeight="1" x14ac:dyDescent="0.2">
      <c r="A3849" s="6">
        <v>43899</v>
      </c>
      <c r="B3849" s="19">
        <v>43535</v>
      </c>
      <c r="C3849" s="19">
        <v>42079</v>
      </c>
      <c r="D3849" s="16" t="s">
        <v>3</v>
      </c>
      <c r="E3849" s="7">
        <v>3230.9235891937192</v>
      </c>
      <c r="F3849" s="7">
        <v>2624.9235891937192</v>
      </c>
      <c r="G3849" s="32">
        <v>606</v>
      </c>
      <c r="H3849" s="7">
        <v>5739.1213512412578</v>
      </c>
      <c r="I3849" s="7">
        <v>4280.1213512412578</v>
      </c>
      <c r="J3849" s="32">
        <v>1459</v>
      </c>
      <c r="K3849" s="7">
        <v>5031</v>
      </c>
      <c r="L3849" s="7">
        <v>3748</v>
      </c>
      <c r="M3849" s="32">
        <v>1283</v>
      </c>
      <c r="N3849" s="8">
        <v>-0.43703515025084205</v>
      </c>
      <c r="O3849" s="8">
        <v>-0.38671748443943599</v>
      </c>
      <c r="P3849" s="20">
        <v>-0.5846470185058259</v>
      </c>
      <c r="Q3849" s="8">
        <v>-0.35779694112627325</v>
      </c>
      <c r="R3849" s="8">
        <v>-0.29964685453742823</v>
      </c>
      <c r="S3849" s="20">
        <v>-0.52766952455183169</v>
      </c>
    </row>
    <row r="3850" spans="1:19" ht="13.5" customHeight="1" x14ac:dyDescent="0.2">
      <c r="A3850" s="6">
        <v>43900</v>
      </c>
      <c r="B3850" s="19">
        <v>43536</v>
      </c>
      <c r="C3850" s="19">
        <v>42080</v>
      </c>
      <c r="D3850" s="16" t="s">
        <v>4</v>
      </c>
      <c r="E3850" s="7">
        <v>3644.2518139466097</v>
      </c>
      <c r="F3850" s="7">
        <v>2532.2518139466097</v>
      </c>
      <c r="G3850" s="32">
        <v>1112</v>
      </c>
      <c r="H3850" s="7">
        <v>5509.649263814943</v>
      </c>
      <c r="I3850" s="7">
        <v>3780.6492638149434</v>
      </c>
      <c r="J3850" s="32">
        <v>1729</v>
      </c>
      <c r="K3850" s="7">
        <v>5746</v>
      </c>
      <c r="L3850" s="7">
        <v>3726</v>
      </c>
      <c r="M3850" s="32">
        <v>2020</v>
      </c>
      <c r="N3850" s="8">
        <v>-0.3385691830003551</v>
      </c>
      <c r="O3850" s="8">
        <v>-0.330207158282811</v>
      </c>
      <c r="P3850" s="20">
        <v>-0.35685367264314638</v>
      </c>
      <c r="Q3850" s="8">
        <v>-0.36577587644507314</v>
      </c>
      <c r="R3850" s="8">
        <v>-0.32038330275184923</v>
      </c>
      <c r="S3850" s="20">
        <v>-0.44950495049504946</v>
      </c>
    </row>
    <row r="3851" spans="1:19" ht="13.5" customHeight="1" x14ac:dyDescent="0.2">
      <c r="A3851" s="6">
        <v>43901</v>
      </c>
      <c r="B3851" s="19">
        <v>43537</v>
      </c>
      <c r="C3851" s="19">
        <v>42081</v>
      </c>
      <c r="D3851" s="16" t="s">
        <v>5</v>
      </c>
      <c r="E3851" s="7">
        <v>3363.3744137149056</v>
      </c>
      <c r="F3851" s="7">
        <v>2555.3744137149056</v>
      </c>
      <c r="G3851" s="32">
        <v>808</v>
      </c>
      <c r="H3851" s="7">
        <v>6337.174775311385</v>
      </c>
      <c r="I3851" s="7">
        <v>4871.174775311385</v>
      </c>
      <c r="J3851" s="32">
        <v>1466</v>
      </c>
      <c r="K3851" s="7">
        <v>6117</v>
      </c>
      <c r="L3851" s="7">
        <v>4561</v>
      </c>
      <c r="M3851" s="32">
        <v>1556</v>
      </c>
      <c r="N3851" s="8">
        <v>-0.46926279722975728</v>
      </c>
      <c r="O3851" s="8">
        <v>-0.47540900674179654</v>
      </c>
      <c r="P3851" s="20">
        <v>-0.44884038199181442</v>
      </c>
      <c r="Q3851" s="8">
        <v>-0.45015948770395531</v>
      </c>
      <c r="R3851" s="8">
        <v>-0.43973373959331163</v>
      </c>
      <c r="S3851" s="20">
        <v>-0.48071979434447298</v>
      </c>
    </row>
    <row r="3852" spans="1:19" ht="13.5" customHeight="1" x14ac:dyDescent="0.2">
      <c r="A3852" s="6">
        <v>43902</v>
      </c>
      <c r="B3852" s="19">
        <v>43538</v>
      </c>
      <c r="C3852" s="19">
        <v>42082</v>
      </c>
      <c r="D3852" s="16" t="s">
        <v>6</v>
      </c>
      <c r="E3852" s="32">
        <v>3615.9076965170452</v>
      </c>
      <c r="F3852" s="32">
        <v>2892.9076965170452</v>
      </c>
      <c r="G3852" s="32">
        <v>723</v>
      </c>
      <c r="H3852" s="32">
        <v>6978.9079472683497</v>
      </c>
      <c r="I3852" s="32">
        <v>4975.9079472683497</v>
      </c>
      <c r="J3852" s="32">
        <v>2003</v>
      </c>
      <c r="K3852" s="32">
        <v>7321</v>
      </c>
      <c r="L3852" s="32">
        <v>4802</v>
      </c>
      <c r="M3852" s="32">
        <v>2519</v>
      </c>
      <c r="N3852" s="8">
        <v>-0.48188058592571548</v>
      </c>
      <c r="O3852" s="8">
        <v>-0.41861711929273537</v>
      </c>
      <c r="P3852" s="20">
        <v>-0.63904143784323519</v>
      </c>
      <c r="Q3852" s="8">
        <v>-0.50609101263255774</v>
      </c>
      <c r="R3852" s="8">
        <v>-0.39756191242877026</v>
      </c>
      <c r="S3852" s="20">
        <v>-0.71298134180230255</v>
      </c>
    </row>
    <row r="3853" spans="1:19" ht="13.5" customHeight="1" x14ac:dyDescent="0.2">
      <c r="A3853" s="6">
        <v>43903</v>
      </c>
      <c r="B3853" s="19">
        <v>43539</v>
      </c>
      <c r="C3853" s="19">
        <v>42083</v>
      </c>
      <c r="D3853" s="16" t="s">
        <v>7</v>
      </c>
      <c r="E3853" s="32">
        <v>4343.7339493209101</v>
      </c>
      <c r="F3853" s="32">
        <v>2767.7339493209101</v>
      </c>
      <c r="G3853" s="32">
        <v>1576</v>
      </c>
      <c r="H3853" s="32">
        <v>7867.8128464068614</v>
      </c>
      <c r="I3853" s="32">
        <v>5342.8128464068614</v>
      </c>
      <c r="J3853" s="32">
        <v>2525</v>
      </c>
      <c r="K3853" s="32">
        <v>6722</v>
      </c>
      <c r="L3853" s="32">
        <v>4688</v>
      </c>
      <c r="M3853" s="32">
        <v>2034</v>
      </c>
      <c r="N3853" s="8">
        <v>-0.44791087000694951</v>
      </c>
      <c r="O3853" s="8">
        <v>-0.48197063440426113</v>
      </c>
      <c r="P3853" s="20">
        <v>-0.37584158415841584</v>
      </c>
      <c r="Q3853" s="8">
        <v>-0.35380333988085244</v>
      </c>
      <c r="R3853" s="8">
        <v>-0.40961306541789455</v>
      </c>
      <c r="S3853" s="20">
        <v>-0.22517207472959688</v>
      </c>
    </row>
    <row r="3854" spans="1:19" ht="13.5" customHeight="1" x14ac:dyDescent="0.2">
      <c r="A3854" s="6">
        <v>43904</v>
      </c>
      <c r="B3854" s="19">
        <v>43540</v>
      </c>
      <c r="C3854" s="19">
        <v>42084</v>
      </c>
      <c r="D3854" s="16" t="s">
        <v>1</v>
      </c>
      <c r="E3854" s="32">
        <v>3630.057996006803</v>
      </c>
      <c r="F3854" s="32">
        <v>2253.057996006803</v>
      </c>
      <c r="G3854" s="32">
        <v>1377</v>
      </c>
      <c r="H3854" s="32">
        <v>7519.2467609917976</v>
      </c>
      <c r="I3854" s="32">
        <v>4952.2467609917976</v>
      </c>
      <c r="J3854" s="32">
        <v>2567</v>
      </c>
      <c r="K3854" s="32">
        <v>7420</v>
      </c>
      <c r="L3854" s="32">
        <v>4495</v>
      </c>
      <c r="M3854" s="32">
        <v>2925</v>
      </c>
      <c r="N3854" s="8">
        <v>-0.51723116538231628</v>
      </c>
      <c r="O3854" s="8">
        <v>-0.54504326929872571</v>
      </c>
      <c r="P3854" s="20">
        <v>-0.46357615894039739</v>
      </c>
      <c r="Q3854" s="8">
        <v>-0.51077385498560601</v>
      </c>
      <c r="R3854" s="8">
        <v>-0.49876351590504941</v>
      </c>
      <c r="S3854" s="20">
        <v>-0.52923076923076917</v>
      </c>
    </row>
    <row r="3855" spans="1:19" ht="13.5" customHeight="1" x14ac:dyDescent="0.2">
      <c r="A3855" s="6">
        <v>43905</v>
      </c>
      <c r="B3855" s="19">
        <v>43541</v>
      </c>
      <c r="C3855" s="19">
        <v>42085</v>
      </c>
      <c r="D3855" s="16" t="s">
        <v>2</v>
      </c>
      <c r="E3855" s="32">
        <v>3826.1352347851807</v>
      </c>
      <c r="F3855" s="32">
        <v>2130.1352347851807</v>
      </c>
      <c r="G3855" s="32">
        <v>1696</v>
      </c>
      <c r="H3855" s="32">
        <v>6673.0532805946996</v>
      </c>
      <c r="I3855" s="32">
        <v>4506.0532805946996</v>
      </c>
      <c r="J3855" s="32">
        <v>2167</v>
      </c>
      <c r="K3855" s="32">
        <v>7906</v>
      </c>
      <c r="L3855" s="32">
        <v>4820</v>
      </c>
      <c r="M3855" s="32">
        <v>3086</v>
      </c>
      <c r="N3855" s="8">
        <v>-0.42662899966472356</v>
      </c>
      <c r="O3855" s="8">
        <v>-0.52727251496146321</v>
      </c>
      <c r="P3855" s="20">
        <v>-0.21735117674203963</v>
      </c>
      <c r="Q3855" s="8">
        <v>-0.51604664371550957</v>
      </c>
      <c r="R3855" s="8">
        <v>-0.55806322929768037</v>
      </c>
      <c r="S3855" s="20">
        <v>-0.45042125729099158</v>
      </c>
    </row>
    <row r="3856" spans="1:19" ht="13.5" customHeight="1" x14ac:dyDescent="0.2">
      <c r="A3856" s="6">
        <v>43906</v>
      </c>
      <c r="B3856" s="19">
        <v>43542</v>
      </c>
      <c r="C3856" s="19">
        <v>42086</v>
      </c>
      <c r="D3856" s="16" t="s">
        <v>3</v>
      </c>
      <c r="E3856" s="32">
        <v>2266.358995538465</v>
      </c>
      <c r="F3856" s="32">
        <v>2020.3589955384653</v>
      </c>
      <c r="G3856" s="32">
        <v>246</v>
      </c>
      <c r="H3856" s="32">
        <v>6708.3165156157647</v>
      </c>
      <c r="I3856" s="32">
        <v>4993.3165156157647</v>
      </c>
      <c r="J3856" s="32">
        <v>1715</v>
      </c>
      <c r="K3856" s="32">
        <v>6265</v>
      </c>
      <c r="L3856" s="32">
        <v>4608</v>
      </c>
      <c r="M3856" s="32">
        <v>1657</v>
      </c>
      <c r="N3856" s="8">
        <v>-0.66215681829222195</v>
      </c>
      <c r="O3856" s="8">
        <v>-0.59538735643532115</v>
      </c>
      <c r="P3856" s="20">
        <v>-0.85655976676384837</v>
      </c>
      <c r="Q3856" s="8">
        <v>-0.6382507588925036</v>
      </c>
      <c r="R3856" s="8">
        <v>-0.56155403742654841</v>
      </c>
      <c r="S3856" s="20">
        <v>-0.85153892576946288</v>
      </c>
    </row>
    <row r="3857" spans="1:19" ht="13.5" customHeight="1" x14ac:dyDescent="0.2">
      <c r="A3857" s="6">
        <v>43907</v>
      </c>
      <c r="B3857" s="19">
        <v>43543</v>
      </c>
      <c r="C3857" s="19">
        <v>42087</v>
      </c>
      <c r="D3857" s="16" t="s">
        <v>4</v>
      </c>
      <c r="E3857" s="32">
        <v>3537.2602440286919</v>
      </c>
      <c r="F3857" s="32">
        <v>2334.2602440286919</v>
      </c>
      <c r="G3857" s="32">
        <v>1203</v>
      </c>
      <c r="H3857" s="32">
        <v>7285.6342730859997</v>
      </c>
      <c r="I3857" s="32">
        <v>5469.6342730859997</v>
      </c>
      <c r="J3857" s="32">
        <v>1816</v>
      </c>
      <c r="K3857" s="32">
        <v>6879</v>
      </c>
      <c r="L3857" s="32">
        <v>4204</v>
      </c>
      <c r="M3857" s="32">
        <v>2675</v>
      </c>
      <c r="N3857" s="8">
        <v>-0.51448836004632392</v>
      </c>
      <c r="O3857" s="8">
        <v>-0.57323284748402592</v>
      </c>
      <c r="P3857" s="20">
        <v>-0.3375550660792952</v>
      </c>
      <c r="Q3857" s="8">
        <v>-0.48578859659417184</v>
      </c>
      <c r="R3857" s="8">
        <v>-0.44475255850887441</v>
      </c>
      <c r="S3857" s="20">
        <v>-0.55028037383177564</v>
      </c>
    </row>
    <row r="3858" spans="1:19" ht="13.5" customHeight="1" x14ac:dyDescent="0.2">
      <c r="A3858" s="6">
        <v>43908</v>
      </c>
      <c r="B3858" s="19">
        <v>43544</v>
      </c>
      <c r="C3858" s="19">
        <v>42088</v>
      </c>
      <c r="D3858" s="16" t="s">
        <v>5</v>
      </c>
      <c r="E3858" s="32">
        <v>2643.5781037245188</v>
      </c>
      <c r="F3858" s="32">
        <v>2020.5781037245188</v>
      </c>
      <c r="G3858" s="32">
        <v>623</v>
      </c>
      <c r="H3858" s="32">
        <v>7014.1000328013615</v>
      </c>
      <c r="I3858" s="32">
        <v>5387.1000328013615</v>
      </c>
      <c r="J3858" s="32">
        <v>1627</v>
      </c>
      <c r="K3858" s="32">
        <v>6633</v>
      </c>
      <c r="L3858" s="32">
        <v>4698</v>
      </c>
      <c r="M3858" s="32">
        <v>1935</v>
      </c>
      <c r="N3858" s="8">
        <v>-0.62310516083861722</v>
      </c>
      <c r="O3858" s="8">
        <v>-0.62492285433322614</v>
      </c>
      <c r="P3858" s="20">
        <v>-0.61708666256914568</v>
      </c>
      <c r="Q3858" s="8">
        <v>-0.60145061002193301</v>
      </c>
      <c r="R3858" s="8">
        <v>-0.5699067467593617</v>
      </c>
      <c r="S3858" s="20">
        <v>-0.67803617571059438</v>
      </c>
    </row>
    <row r="3859" spans="1:19" ht="13.5" customHeight="1" x14ac:dyDescent="0.2">
      <c r="A3859" s="6">
        <v>43909</v>
      </c>
      <c r="B3859" s="19">
        <v>43545</v>
      </c>
      <c r="C3859" s="19">
        <v>42089</v>
      </c>
      <c r="D3859" s="16" t="s">
        <v>6</v>
      </c>
      <c r="E3859" s="32">
        <v>1809.2883443022997</v>
      </c>
      <c r="F3859" s="32">
        <v>1262.2883443022997</v>
      </c>
      <c r="G3859" s="32">
        <v>547</v>
      </c>
      <c r="H3859" s="32">
        <v>7914.5386735822412</v>
      </c>
      <c r="I3859" s="32">
        <v>5400.5386735822412</v>
      </c>
      <c r="J3859" s="32">
        <v>2514</v>
      </c>
      <c r="K3859" s="32">
        <v>7690</v>
      </c>
      <c r="L3859" s="32">
        <v>4549</v>
      </c>
      <c r="M3859" s="32">
        <v>3141</v>
      </c>
      <c r="N3859" s="8">
        <v>-0.77139686608121805</v>
      </c>
      <c r="O3859" s="8">
        <v>-0.76626621516904925</v>
      </c>
      <c r="P3859" s="20">
        <v>-0.7824184566428003</v>
      </c>
      <c r="Q3859" s="8">
        <v>-0.76472193182024717</v>
      </c>
      <c r="R3859" s="8">
        <v>-0.72251300411028807</v>
      </c>
      <c r="S3859" s="20">
        <v>-0.82585163960522123</v>
      </c>
    </row>
    <row r="3860" spans="1:19" ht="13.5" customHeight="1" x14ac:dyDescent="0.2">
      <c r="A3860" s="6">
        <v>43910</v>
      </c>
      <c r="B3860" s="19">
        <v>43546</v>
      </c>
      <c r="C3860" s="19">
        <v>42090</v>
      </c>
      <c r="D3860" s="16" t="s">
        <v>7</v>
      </c>
      <c r="E3860" s="32">
        <v>1729.175049668466</v>
      </c>
      <c r="F3860" s="32">
        <v>742.17504966846604</v>
      </c>
      <c r="G3860" s="32">
        <v>987</v>
      </c>
      <c r="H3860" s="32">
        <v>8108.704499507804</v>
      </c>
      <c r="I3860" s="32">
        <v>5680.704499507804</v>
      </c>
      <c r="J3860" s="32">
        <v>2428</v>
      </c>
      <c r="K3860" s="32">
        <v>7177</v>
      </c>
      <c r="L3860" s="32">
        <v>5111</v>
      </c>
      <c r="M3860" s="32">
        <v>2066</v>
      </c>
      <c r="N3860" s="8">
        <v>-0.78675076274225719</v>
      </c>
      <c r="O3860" s="8">
        <v>-0.86935158311213501</v>
      </c>
      <c r="P3860" s="20">
        <v>-0.59349258649093906</v>
      </c>
      <c r="Q3860" s="8">
        <v>-0.75906715205956998</v>
      </c>
      <c r="R3860" s="8">
        <v>-0.85478868134054664</v>
      </c>
      <c r="S3860" s="20">
        <v>-0.52226524685382381</v>
      </c>
    </row>
    <row r="3861" spans="1:19" ht="13.5" customHeight="1" x14ac:dyDescent="0.2">
      <c r="A3861" s="6">
        <v>43911</v>
      </c>
      <c r="B3861" s="19">
        <v>43547</v>
      </c>
      <c r="C3861" s="19">
        <v>42091</v>
      </c>
      <c r="D3861" s="16" t="s">
        <v>1</v>
      </c>
      <c r="E3861" s="32">
        <v>1787.2195356060047</v>
      </c>
      <c r="F3861" s="32">
        <v>511.21953560600457</v>
      </c>
      <c r="G3861" s="32">
        <v>1276</v>
      </c>
      <c r="H3861" s="32">
        <v>8829.0134324767168</v>
      </c>
      <c r="I3861" s="32">
        <v>5503.0134324767178</v>
      </c>
      <c r="J3861" s="32">
        <v>3326</v>
      </c>
      <c r="K3861" s="32">
        <v>8008</v>
      </c>
      <c r="L3861" s="32">
        <v>4549</v>
      </c>
      <c r="M3861" s="32">
        <v>3459</v>
      </c>
      <c r="N3861" s="8">
        <v>-0.79757426474945869</v>
      </c>
      <c r="O3861" s="8">
        <v>-0.90710189210351932</v>
      </c>
      <c r="P3861" s="20">
        <v>-0.61635598316295859</v>
      </c>
      <c r="Q3861" s="8">
        <v>-0.77682073731193746</v>
      </c>
      <c r="R3861" s="8">
        <v>-0.88761935906660705</v>
      </c>
      <c r="S3861" s="20">
        <v>-0.63110725643249488</v>
      </c>
    </row>
    <row r="3862" spans="1:19" ht="13.5" customHeight="1" x14ac:dyDescent="0.2">
      <c r="A3862" s="6">
        <v>43912</v>
      </c>
      <c r="B3862" s="19">
        <v>43548</v>
      </c>
      <c r="C3862" s="19">
        <v>42092</v>
      </c>
      <c r="D3862" s="16" t="s">
        <v>2</v>
      </c>
      <c r="E3862" s="32">
        <v>1680.9288086962952</v>
      </c>
      <c r="F3862" s="32">
        <v>399.92880869629522</v>
      </c>
      <c r="G3862" s="32">
        <v>1281</v>
      </c>
      <c r="H3862" s="32">
        <v>8136.6437085791849</v>
      </c>
      <c r="I3862" s="32">
        <v>5377.6437085791849</v>
      </c>
      <c r="J3862" s="32">
        <v>2759</v>
      </c>
      <c r="K3862" s="32">
        <v>8106</v>
      </c>
      <c r="L3862" s="32">
        <v>4782</v>
      </c>
      <c r="M3862" s="32">
        <v>3324</v>
      </c>
      <c r="N3862" s="8">
        <v>-0.79341250902703986</v>
      </c>
      <c r="O3862" s="8">
        <v>-0.92563121873279341</v>
      </c>
      <c r="P3862" s="20">
        <v>-0.53570134106560352</v>
      </c>
      <c r="Q3862" s="8">
        <v>-0.79263153112554963</v>
      </c>
      <c r="R3862" s="8">
        <v>-0.91636787772975836</v>
      </c>
      <c r="S3862" s="20">
        <v>-0.61462093862815892</v>
      </c>
    </row>
    <row r="3863" spans="1:19" ht="13.5" customHeight="1" x14ac:dyDescent="0.2">
      <c r="A3863" s="6">
        <v>43913</v>
      </c>
      <c r="B3863" s="19">
        <v>43549</v>
      </c>
      <c r="C3863" s="19">
        <v>42093</v>
      </c>
      <c r="D3863" s="16" t="s">
        <v>3</v>
      </c>
      <c r="E3863" s="32">
        <v>926.69612487367203</v>
      </c>
      <c r="F3863" s="32">
        <v>515.69612487367203</v>
      </c>
      <c r="G3863" s="32">
        <v>411</v>
      </c>
      <c r="H3863" s="32">
        <v>7989.3980498072242</v>
      </c>
      <c r="I3863" s="32">
        <v>5890.3980498072242</v>
      </c>
      <c r="J3863" s="32">
        <v>2099</v>
      </c>
      <c r="K3863" s="32">
        <v>6627</v>
      </c>
      <c r="L3863" s="32">
        <v>4551</v>
      </c>
      <c r="M3863" s="32">
        <v>2076</v>
      </c>
      <c r="N3863" s="8">
        <v>-0.88400926839587968</v>
      </c>
      <c r="O3863" s="8">
        <v>-0.91245139623619331</v>
      </c>
      <c r="P3863" s="20">
        <v>-0.8041924726060028</v>
      </c>
      <c r="Q3863" s="8">
        <v>-0.86016355441773473</v>
      </c>
      <c r="R3863" s="8">
        <v>-0.88668509670980622</v>
      </c>
      <c r="S3863" s="20">
        <v>-0.80202312138728327</v>
      </c>
    </row>
    <row r="3864" spans="1:19" ht="13.5" customHeight="1" x14ac:dyDescent="0.2">
      <c r="A3864" s="6">
        <v>43914</v>
      </c>
      <c r="B3864" s="19">
        <v>43550</v>
      </c>
      <c r="C3864" s="19">
        <v>42094</v>
      </c>
      <c r="D3864" s="16" t="s">
        <v>4</v>
      </c>
      <c r="E3864" s="32">
        <v>913.93442875101675</v>
      </c>
      <c r="F3864" s="32">
        <v>349.93442875101675</v>
      </c>
      <c r="G3864" s="32">
        <v>564</v>
      </c>
      <c r="H3864" s="32">
        <v>7665.3632538452675</v>
      </c>
      <c r="I3864" s="32">
        <v>5441.3632538452675</v>
      </c>
      <c r="J3864" s="32">
        <v>2224</v>
      </c>
      <c r="K3864" s="32">
        <v>7406</v>
      </c>
      <c r="L3864" s="32">
        <v>4780</v>
      </c>
      <c r="M3864" s="32">
        <v>2626</v>
      </c>
      <c r="N3864" s="8">
        <v>-0.88077089128260833</v>
      </c>
      <c r="O3864" s="8">
        <v>-0.93568993422673497</v>
      </c>
      <c r="P3864" s="20">
        <v>-0.74640287769784175</v>
      </c>
      <c r="Q3864" s="8">
        <v>-0.87659540524560942</v>
      </c>
      <c r="R3864" s="8">
        <v>-0.92679196051233959</v>
      </c>
      <c r="S3864" s="20">
        <v>-0.78522467631378523</v>
      </c>
    </row>
    <row r="3865" spans="1:19" ht="13.5" customHeight="1" x14ac:dyDescent="0.2">
      <c r="A3865" s="6">
        <v>43915</v>
      </c>
      <c r="B3865" s="19">
        <v>43551</v>
      </c>
      <c r="C3865" s="19">
        <v>42095</v>
      </c>
      <c r="D3865" s="16" t="s">
        <v>5</v>
      </c>
      <c r="E3865" s="32">
        <v>968.80708398037905</v>
      </c>
      <c r="F3865" s="32">
        <v>523.80708398037905</v>
      </c>
      <c r="G3865" s="32">
        <v>445</v>
      </c>
      <c r="H3865" s="32">
        <v>7106.305865205677</v>
      </c>
      <c r="I3865" s="32">
        <v>5436.305865205677</v>
      </c>
      <c r="J3865" s="32">
        <v>1670</v>
      </c>
      <c r="K3865" s="32">
        <v>6610</v>
      </c>
      <c r="L3865" s="32">
        <v>4515</v>
      </c>
      <c r="M3865" s="32">
        <v>2095</v>
      </c>
      <c r="N3865" s="8">
        <v>-0.86366938007496818</v>
      </c>
      <c r="O3865" s="8">
        <v>-0.9036465024286191</v>
      </c>
      <c r="P3865" s="20">
        <v>-0.73353293413173648</v>
      </c>
      <c r="Q3865" s="8">
        <v>-0.85343311891370965</v>
      </c>
      <c r="R3865" s="8">
        <v>-0.88398514197555278</v>
      </c>
      <c r="S3865" s="20">
        <v>-0.78758949880668261</v>
      </c>
    </row>
    <row r="3866" spans="1:19" ht="13.5" customHeight="1" x14ac:dyDescent="0.2">
      <c r="A3866" s="6">
        <v>43916</v>
      </c>
      <c r="B3866" s="19">
        <v>43552</v>
      </c>
      <c r="C3866" s="19">
        <v>42096</v>
      </c>
      <c r="D3866" s="16" t="s">
        <v>6</v>
      </c>
      <c r="E3866" s="32">
        <v>171</v>
      </c>
      <c r="F3866" s="32">
        <v>171</v>
      </c>
      <c r="G3866" s="32">
        <v>0</v>
      </c>
      <c r="H3866" s="32">
        <v>7839.668913510257</v>
      </c>
      <c r="I3866" s="32">
        <v>5237.668913510257</v>
      </c>
      <c r="J3866" s="32">
        <v>2602</v>
      </c>
      <c r="K3866" s="32">
        <v>6818</v>
      </c>
      <c r="L3866" s="32">
        <v>3872</v>
      </c>
      <c r="M3866" s="32">
        <v>2946</v>
      </c>
      <c r="N3866" s="8">
        <v>-0.97818785437414169</v>
      </c>
      <c r="O3866" s="8">
        <v>-0.96735188824957685</v>
      </c>
      <c r="P3866" s="20">
        <v>-1</v>
      </c>
      <c r="Q3866" s="8">
        <v>-0.97491933118216489</v>
      </c>
      <c r="R3866" s="8">
        <v>-0.95583677685950419</v>
      </c>
      <c r="S3866" s="20">
        <v>-1</v>
      </c>
    </row>
    <row r="3867" spans="1:19" ht="13.5" customHeight="1" x14ac:dyDescent="0.2">
      <c r="A3867" s="6">
        <v>43917</v>
      </c>
      <c r="B3867" s="19">
        <v>43553</v>
      </c>
      <c r="C3867" s="19">
        <v>42097</v>
      </c>
      <c r="D3867" s="16" t="s">
        <v>7</v>
      </c>
      <c r="E3867" s="32">
        <v>390.86984520200156</v>
      </c>
      <c r="F3867" s="32">
        <v>101.86984520200153</v>
      </c>
      <c r="G3867" s="32">
        <v>289</v>
      </c>
      <c r="H3867" s="32">
        <v>7879.5748815582801</v>
      </c>
      <c r="I3867" s="32">
        <v>5345.5748815582801</v>
      </c>
      <c r="J3867" s="32">
        <v>2534</v>
      </c>
      <c r="K3867" s="32">
        <v>6389</v>
      </c>
      <c r="L3867" s="32">
        <v>4362</v>
      </c>
      <c r="M3867" s="32">
        <v>2027</v>
      </c>
      <c r="N3867" s="8">
        <v>-0.95039455159988251</v>
      </c>
      <c r="O3867" s="8">
        <v>-0.98094314503881652</v>
      </c>
      <c r="P3867" s="20">
        <v>-0.88595106550907654</v>
      </c>
      <c r="Q3867" s="8">
        <v>-0.93882143603036439</v>
      </c>
      <c r="R3867" s="8">
        <v>-0.97664606941723942</v>
      </c>
      <c r="S3867" s="20">
        <v>-0.8574247656635422</v>
      </c>
    </row>
    <row r="3868" spans="1:19" ht="13.5" customHeight="1" x14ac:dyDescent="0.2">
      <c r="A3868" s="6">
        <v>43918</v>
      </c>
      <c r="B3868" s="19">
        <v>43554</v>
      </c>
      <c r="C3868" s="19">
        <v>42098</v>
      </c>
      <c r="D3868" s="16" t="s">
        <v>1</v>
      </c>
      <c r="E3868" s="32">
        <v>251</v>
      </c>
      <c r="F3868" s="32">
        <v>83</v>
      </c>
      <c r="G3868" s="32">
        <v>168</v>
      </c>
      <c r="H3868" s="32">
        <v>8316.7787907382026</v>
      </c>
      <c r="I3868" s="32">
        <v>5128.7787907382026</v>
      </c>
      <c r="J3868" s="32">
        <v>3188</v>
      </c>
      <c r="K3868" s="32">
        <v>6667</v>
      </c>
      <c r="L3868" s="32">
        <v>3763</v>
      </c>
      <c r="M3868" s="32">
        <v>2904</v>
      </c>
      <c r="N3868" s="8">
        <v>-0.96982004616023687</v>
      </c>
      <c r="O3868" s="8">
        <v>-0.9838168103194691</v>
      </c>
      <c r="P3868" s="20">
        <v>-0.94730238393977417</v>
      </c>
      <c r="Q3868" s="8">
        <v>-0.96235188240587966</v>
      </c>
      <c r="R3868" s="8">
        <v>-0.97794313048099923</v>
      </c>
      <c r="S3868" s="20">
        <v>-0.94214876033057848</v>
      </c>
    </row>
    <row r="3869" spans="1:19" ht="13.5" customHeight="1" x14ac:dyDescent="0.2">
      <c r="A3869" s="6">
        <v>43919</v>
      </c>
      <c r="B3869" s="19">
        <v>43555</v>
      </c>
      <c r="C3869" s="19">
        <v>42099</v>
      </c>
      <c r="D3869" s="16" t="s">
        <v>2</v>
      </c>
      <c r="E3869" s="32">
        <v>46</v>
      </c>
      <c r="F3869" s="32">
        <v>13</v>
      </c>
      <c r="G3869" s="32">
        <v>33</v>
      </c>
      <c r="H3869" s="32">
        <v>7869.2241624995286</v>
      </c>
      <c r="I3869" s="32">
        <v>4935.2241624995286</v>
      </c>
      <c r="J3869" s="32">
        <v>2934</v>
      </c>
      <c r="K3869" s="32">
        <v>6680</v>
      </c>
      <c r="L3869" s="32">
        <v>3884</v>
      </c>
      <c r="M3869" s="32">
        <v>2796</v>
      </c>
      <c r="N3869" s="8">
        <v>-0.99415444279510923</v>
      </c>
      <c r="O3869" s="8">
        <v>-0.99736587446244473</v>
      </c>
      <c r="P3869" s="20">
        <v>-0.9887525562372188</v>
      </c>
      <c r="Q3869" s="8">
        <v>-0.9931137724550898</v>
      </c>
      <c r="R3869" s="8">
        <v>-0.99665293511843456</v>
      </c>
      <c r="S3869" s="20">
        <v>-0.9881974248927039</v>
      </c>
    </row>
    <row r="3870" spans="1:19" ht="13.5" customHeight="1" x14ac:dyDescent="0.2">
      <c r="A3870" s="6">
        <v>43920</v>
      </c>
      <c r="B3870" s="19">
        <v>43556</v>
      </c>
      <c r="C3870" s="19">
        <v>42100</v>
      </c>
      <c r="D3870" s="16" t="s">
        <v>3</v>
      </c>
      <c r="E3870" s="32">
        <v>19</v>
      </c>
      <c r="F3870" s="32">
        <v>19</v>
      </c>
      <c r="G3870" s="32">
        <v>0</v>
      </c>
      <c r="H3870" s="32">
        <v>7621.0647457441319</v>
      </c>
      <c r="I3870" s="32">
        <v>5026.0647457441319</v>
      </c>
      <c r="J3870" s="32">
        <v>2595</v>
      </c>
      <c r="K3870" s="32">
        <v>5214</v>
      </c>
      <c r="L3870" s="32">
        <v>3447</v>
      </c>
      <c r="M3870" s="32">
        <v>1767</v>
      </c>
      <c r="N3870" s="8">
        <v>-0.9975069100402788</v>
      </c>
      <c r="O3870" s="8">
        <v>-0.99621970647789837</v>
      </c>
      <c r="P3870" s="20">
        <v>-1</v>
      </c>
      <c r="Q3870" s="8">
        <v>-0.99635596471039511</v>
      </c>
      <c r="R3870" s="8">
        <v>-0.99448796054540178</v>
      </c>
      <c r="S3870" s="20">
        <v>-1</v>
      </c>
    </row>
    <row r="3871" spans="1:19" ht="13.5" customHeight="1" x14ac:dyDescent="0.2">
      <c r="A3871" s="6">
        <v>43921</v>
      </c>
      <c r="B3871" s="19">
        <v>43557</v>
      </c>
      <c r="C3871" s="19">
        <v>42101</v>
      </c>
      <c r="D3871" s="16" t="s">
        <v>4</v>
      </c>
      <c r="E3871" s="32">
        <v>17</v>
      </c>
      <c r="F3871" s="32">
        <v>17</v>
      </c>
      <c r="G3871" s="32">
        <v>0</v>
      </c>
      <c r="H3871" s="32">
        <v>5917.5744778666522</v>
      </c>
      <c r="I3871" s="32">
        <v>3980.5744778666517</v>
      </c>
      <c r="J3871" s="32">
        <v>1937</v>
      </c>
      <c r="K3871" s="32">
        <v>4743</v>
      </c>
      <c r="L3871" s="32">
        <v>2570</v>
      </c>
      <c r="M3871" s="32">
        <v>2173</v>
      </c>
      <c r="N3871" s="8">
        <v>-0.99712720134514832</v>
      </c>
      <c r="O3871" s="8">
        <v>-0.99572925965974868</v>
      </c>
      <c r="P3871" s="20">
        <v>-1</v>
      </c>
      <c r="Q3871" s="8">
        <v>-0.99641577060931896</v>
      </c>
      <c r="R3871" s="8">
        <v>-0.99338521400778212</v>
      </c>
      <c r="S3871" s="20">
        <v>-1</v>
      </c>
    </row>
    <row r="3872" spans="1:19" ht="13.5" customHeight="1" x14ac:dyDescent="0.2">
      <c r="A3872" s="6">
        <v>43922</v>
      </c>
      <c r="B3872" s="19">
        <v>43558</v>
      </c>
      <c r="C3872" s="19">
        <v>42102</v>
      </c>
      <c r="D3872" s="16" t="s">
        <v>5</v>
      </c>
      <c r="E3872" s="32">
        <v>17</v>
      </c>
      <c r="F3872" s="32">
        <v>17</v>
      </c>
      <c r="G3872" s="32">
        <v>0</v>
      </c>
      <c r="H3872" s="32">
        <v>6173.1022654598983</v>
      </c>
      <c r="I3872" s="32">
        <v>4366.1022654598983</v>
      </c>
      <c r="J3872" s="32">
        <v>1807</v>
      </c>
      <c r="K3872" s="32">
        <v>5183</v>
      </c>
      <c r="L3872" s="32">
        <v>3179</v>
      </c>
      <c r="M3872" s="32">
        <v>2004</v>
      </c>
      <c r="N3872" s="8">
        <v>-0.99724611722454048</v>
      </c>
      <c r="O3872" s="8">
        <v>-0.99610636696843169</v>
      </c>
      <c r="P3872" s="20">
        <v>-1</v>
      </c>
      <c r="Q3872" s="8">
        <v>-0.99672004630522859</v>
      </c>
      <c r="R3872" s="8">
        <v>-0.99465240641711228</v>
      </c>
      <c r="S3872" s="20">
        <v>-1</v>
      </c>
    </row>
    <row r="3873" spans="1:19" ht="13.5" customHeight="1" x14ac:dyDescent="0.2">
      <c r="A3873" s="6">
        <v>43923</v>
      </c>
      <c r="B3873" s="19">
        <v>43559</v>
      </c>
      <c r="C3873" s="19">
        <v>42103</v>
      </c>
      <c r="D3873" s="16" t="s">
        <v>6</v>
      </c>
      <c r="E3873" s="32">
        <v>0</v>
      </c>
      <c r="F3873" s="32">
        <v>0</v>
      </c>
      <c r="G3873" s="32">
        <v>0</v>
      </c>
      <c r="H3873" s="32">
        <v>6473.1706957215556</v>
      </c>
      <c r="I3873" s="32">
        <v>3948.1706957215551</v>
      </c>
      <c r="J3873" s="32">
        <v>2525</v>
      </c>
      <c r="K3873" s="32">
        <v>6636</v>
      </c>
      <c r="L3873" s="32">
        <v>3690</v>
      </c>
      <c r="M3873" s="32">
        <v>2946</v>
      </c>
      <c r="N3873" s="8">
        <v>-1</v>
      </c>
      <c r="O3873" s="8">
        <v>-1</v>
      </c>
      <c r="P3873" s="20">
        <v>-1</v>
      </c>
      <c r="Q3873" s="8">
        <v>-1</v>
      </c>
      <c r="R3873" s="8">
        <v>-1</v>
      </c>
      <c r="S3873" s="20">
        <v>-1</v>
      </c>
    </row>
    <row r="3874" spans="1:19" ht="13.5" customHeight="1" x14ac:dyDescent="0.2">
      <c r="A3874" s="6">
        <v>43924</v>
      </c>
      <c r="B3874" s="19">
        <v>43560</v>
      </c>
      <c r="C3874" s="19">
        <v>42104</v>
      </c>
      <c r="D3874" s="16" t="s">
        <v>7</v>
      </c>
      <c r="E3874" s="32">
        <v>63</v>
      </c>
      <c r="F3874" s="32">
        <v>20</v>
      </c>
      <c r="G3874" s="32">
        <v>43</v>
      </c>
      <c r="H3874" s="32">
        <v>6470.8605533319205</v>
      </c>
      <c r="I3874" s="32">
        <v>3406.8605533319205</v>
      </c>
      <c r="J3874" s="32">
        <v>3064</v>
      </c>
      <c r="K3874" s="32">
        <v>6531</v>
      </c>
      <c r="L3874" s="32">
        <v>4228</v>
      </c>
      <c r="M3874" s="32">
        <v>2303</v>
      </c>
      <c r="N3874" s="8">
        <v>-0.99026404610626939</v>
      </c>
      <c r="O3874" s="8">
        <v>-0.99412949262615402</v>
      </c>
      <c r="P3874" s="20">
        <v>-0.98596605744125321</v>
      </c>
      <c r="Q3874" s="8">
        <v>-0.99035369774919613</v>
      </c>
      <c r="R3874" s="8">
        <v>-0.99526963103122046</v>
      </c>
      <c r="S3874" s="20">
        <v>-0.98132870169344333</v>
      </c>
    </row>
    <row r="3875" spans="1:19" ht="13.5" customHeight="1" x14ac:dyDescent="0.2">
      <c r="A3875" s="6">
        <v>43925</v>
      </c>
      <c r="B3875" s="19">
        <v>43561</v>
      </c>
      <c r="C3875" s="19">
        <v>42105</v>
      </c>
      <c r="D3875" s="16" t="s">
        <v>1</v>
      </c>
      <c r="E3875" s="32">
        <v>0</v>
      </c>
      <c r="F3875" s="32">
        <v>0</v>
      </c>
      <c r="G3875" s="32">
        <v>0</v>
      </c>
      <c r="H3875" s="32">
        <v>6742.7272105790271</v>
      </c>
      <c r="I3875" s="32">
        <v>3777.7272105790271</v>
      </c>
      <c r="J3875" s="32">
        <v>2965</v>
      </c>
      <c r="K3875" s="32">
        <v>6740</v>
      </c>
      <c r="L3875" s="32">
        <v>3568</v>
      </c>
      <c r="M3875" s="32">
        <v>3172</v>
      </c>
      <c r="N3875" s="8">
        <v>-1</v>
      </c>
      <c r="O3875" s="8">
        <v>-1</v>
      </c>
      <c r="P3875" s="20">
        <v>-1</v>
      </c>
      <c r="Q3875" s="8">
        <v>-1</v>
      </c>
      <c r="R3875" s="8">
        <v>-1</v>
      </c>
      <c r="S3875" s="20">
        <v>-1</v>
      </c>
    </row>
    <row r="3876" spans="1:19" ht="13.5" customHeight="1" x14ac:dyDescent="0.2">
      <c r="A3876" s="6">
        <v>43926</v>
      </c>
      <c r="B3876" s="19">
        <v>43562</v>
      </c>
      <c r="C3876" s="19">
        <v>42106</v>
      </c>
      <c r="D3876" s="16" t="s">
        <v>2</v>
      </c>
      <c r="E3876" s="32">
        <v>24</v>
      </c>
      <c r="F3876" s="32">
        <v>24</v>
      </c>
      <c r="G3876" s="32">
        <v>0</v>
      </c>
      <c r="H3876" s="32">
        <v>6921.6743343270309</v>
      </c>
      <c r="I3876" s="32">
        <v>4115.6743343270309</v>
      </c>
      <c r="J3876" s="32">
        <v>2806</v>
      </c>
      <c r="K3876" s="32">
        <v>7785</v>
      </c>
      <c r="L3876" s="32">
        <v>4459</v>
      </c>
      <c r="M3876" s="32">
        <v>3326</v>
      </c>
      <c r="N3876" s="8">
        <v>-0.99653263085768484</v>
      </c>
      <c r="O3876" s="8">
        <v>-0.99416863482131557</v>
      </c>
      <c r="P3876" s="20">
        <v>-1</v>
      </c>
      <c r="Q3876" s="8">
        <v>-0.99691714836223511</v>
      </c>
      <c r="R3876" s="8">
        <v>-0.99461762727068848</v>
      </c>
      <c r="S3876" s="20">
        <v>-1</v>
      </c>
    </row>
    <row r="3877" spans="1:19" ht="13.5" customHeight="1" x14ac:dyDescent="0.2">
      <c r="A3877" s="6">
        <v>43927</v>
      </c>
      <c r="B3877" s="19">
        <v>43563</v>
      </c>
      <c r="C3877" s="19">
        <v>42107</v>
      </c>
      <c r="D3877" s="16" t="s">
        <v>3</v>
      </c>
      <c r="E3877" s="32">
        <v>0</v>
      </c>
      <c r="F3877" s="32">
        <v>0</v>
      </c>
      <c r="G3877" s="32">
        <v>0</v>
      </c>
      <c r="H3877" s="32">
        <v>6536.1829716619304</v>
      </c>
      <c r="I3877" s="32">
        <v>3996.1829716619304</v>
      </c>
      <c r="J3877" s="32">
        <v>2540</v>
      </c>
      <c r="K3877" s="32">
        <v>5983</v>
      </c>
      <c r="L3877" s="32">
        <v>3885</v>
      </c>
      <c r="M3877" s="32">
        <v>2098</v>
      </c>
      <c r="N3877" s="8">
        <v>-1</v>
      </c>
      <c r="O3877" s="8">
        <v>-1</v>
      </c>
      <c r="P3877" s="20">
        <v>-1</v>
      </c>
      <c r="Q3877" s="8">
        <v>-1</v>
      </c>
      <c r="R3877" s="8">
        <v>-1</v>
      </c>
      <c r="S3877" s="20">
        <v>-1</v>
      </c>
    </row>
    <row r="3878" spans="1:19" ht="13.5" customHeight="1" x14ac:dyDescent="0.2">
      <c r="A3878" s="6">
        <v>43928</v>
      </c>
      <c r="B3878" s="19">
        <v>43564</v>
      </c>
      <c r="C3878" s="19">
        <v>42108</v>
      </c>
      <c r="D3878" s="16" t="s">
        <v>4</v>
      </c>
      <c r="E3878" s="32">
        <v>40</v>
      </c>
      <c r="F3878" s="32">
        <v>0</v>
      </c>
      <c r="G3878" s="32">
        <v>40</v>
      </c>
      <c r="H3878" s="32">
        <v>5350.3352365524852</v>
      </c>
      <c r="I3878" s="32">
        <v>3546.3352365524852</v>
      </c>
      <c r="J3878" s="32">
        <v>1804</v>
      </c>
      <c r="K3878" s="32">
        <v>6054</v>
      </c>
      <c r="L3878" s="32">
        <v>3428</v>
      </c>
      <c r="M3878" s="32">
        <v>2626</v>
      </c>
      <c r="N3878" s="8">
        <v>-0.99252383295036772</v>
      </c>
      <c r="O3878" s="8">
        <v>-1</v>
      </c>
      <c r="P3878" s="20">
        <v>-0.97782705099778267</v>
      </c>
      <c r="Q3878" s="8">
        <v>-0.99339279814998349</v>
      </c>
      <c r="R3878" s="8">
        <v>-1</v>
      </c>
      <c r="S3878" s="20">
        <v>-0.98476770753998477</v>
      </c>
    </row>
    <row r="3879" spans="1:19" ht="13.5" customHeight="1" x14ac:dyDescent="0.2">
      <c r="A3879" s="6">
        <v>43929</v>
      </c>
      <c r="B3879" s="19">
        <v>43565</v>
      </c>
      <c r="C3879" s="19">
        <v>42109</v>
      </c>
      <c r="D3879" s="16" t="s">
        <v>5</v>
      </c>
      <c r="E3879" s="32">
        <v>96</v>
      </c>
      <c r="F3879" s="32">
        <v>56</v>
      </c>
      <c r="G3879" s="32">
        <v>40</v>
      </c>
      <c r="H3879" s="32">
        <v>5946.0166291647811</v>
      </c>
      <c r="I3879" s="32">
        <v>4125.0166291647811</v>
      </c>
      <c r="J3879" s="32">
        <v>1821</v>
      </c>
      <c r="K3879" s="32">
        <v>6197</v>
      </c>
      <c r="L3879" s="32">
        <v>3987</v>
      </c>
      <c r="M3879" s="32">
        <v>2210</v>
      </c>
      <c r="N3879" s="8">
        <v>-0.98385473738349016</v>
      </c>
      <c r="O3879" s="8">
        <v>-0.98642429715214541</v>
      </c>
      <c r="P3879" s="20">
        <v>-0.97803404722679843</v>
      </c>
      <c r="Q3879" s="8">
        <v>-0.98450863320961757</v>
      </c>
      <c r="R3879" s="8">
        <v>-0.98595435164283918</v>
      </c>
      <c r="S3879" s="20">
        <v>-0.98190045248868774</v>
      </c>
    </row>
    <row r="3880" spans="1:19" ht="13.5" customHeight="1" x14ac:dyDescent="0.2">
      <c r="A3880" s="6">
        <v>43930</v>
      </c>
      <c r="B3880" s="19">
        <v>43566</v>
      </c>
      <c r="C3880" s="19">
        <v>42110</v>
      </c>
      <c r="D3880" s="16" t="s">
        <v>6</v>
      </c>
      <c r="E3880" s="32">
        <v>261</v>
      </c>
      <c r="F3880" s="32">
        <v>0</v>
      </c>
      <c r="G3880" s="32">
        <v>261</v>
      </c>
      <c r="H3880" s="32">
        <v>7223.6508894898261</v>
      </c>
      <c r="I3880" s="32">
        <v>4661.6508894898261</v>
      </c>
      <c r="J3880" s="32">
        <v>2562</v>
      </c>
      <c r="K3880" s="32">
        <v>7101</v>
      </c>
      <c r="L3880" s="32">
        <v>4206</v>
      </c>
      <c r="M3880" s="32">
        <v>2895</v>
      </c>
      <c r="N3880" s="8">
        <v>-0.96386868579436102</v>
      </c>
      <c r="O3880" s="8">
        <v>-1</v>
      </c>
      <c r="P3880" s="20">
        <v>-0.89812646370023419</v>
      </c>
      <c r="Q3880" s="8">
        <v>-0.96324461343472745</v>
      </c>
      <c r="R3880" s="8">
        <v>-1</v>
      </c>
      <c r="S3880" s="20">
        <v>-0.90984455958549226</v>
      </c>
    </row>
    <row r="3881" spans="1:19" ht="13.5" customHeight="1" x14ac:dyDescent="0.2">
      <c r="A3881" s="6">
        <v>43931</v>
      </c>
      <c r="B3881" s="19">
        <v>43567</v>
      </c>
      <c r="C3881" s="19">
        <v>42111</v>
      </c>
      <c r="D3881" s="16" t="s">
        <v>7</v>
      </c>
      <c r="E3881" s="32">
        <v>18</v>
      </c>
      <c r="F3881" s="32">
        <v>0</v>
      </c>
      <c r="G3881" s="32">
        <v>18</v>
      </c>
      <c r="H3881" s="32">
        <v>7278.7875855289913</v>
      </c>
      <c r="I3881" s="32">
        <v>4276.7875855289913</v>
      </c>
      <c r="J3881" s="32">
        <v>3002</v>
      </c>
      <c r="K3881" s="32">
        <v>6202</v>
      </c>
      <c r="L3881" s="32">
        <v>4080</v>
      </c>
      <c r="M3881" s="32">
        <v>2122</v>
      </c>
      <c r="N3881" s="8">
        <v>-0.99752706068304753</v>
      </c>
      <c r="O3881" s="8">
        <v>-1</v>
      </c>
      <c r="P3881" s="20">
        <v>-0.99400399733510991</v>
      </c>
      <c r="Q3881" s="8">
        <v>-0.99709771041599482</v>
      </c>
      <c r="R3881" s="8">
        <v>-1</v>
      </c>
      <c r="S3881" s="20">
        <v>-0.99151743638077283</v>
      </c>
    </row>
    <row r="3882" spans="1:19" ht="13.5" customHeight="1" x14ac:dyDescent="0.2">
      <c r="A3882" s="6">
        <v>43932</v>
      </c>
      <c r="B3882" s="19">
        <v>43568</v>
      </c>
      <c r="C3882" s="19">
        <v>42112</v>
      </c>
      <c r="D3882" s="16" t="s">
        <v>1</v>
      </c>
      <c r="E3882" s="32">
        <v>20</v>
      </c>
      <c r="F3882" s="32">
        <v>0</v>
      </c>
      <c r="G3882" s="32">
        <v>20</v>
      </c>
      <c r="H3882" s="32">
        <v>7524.7005215124391</v>
      </c>
      <c r="I3882" s="32">
        <v>4264.7005215124391</v>
      </c>
      <c r="J3882" s="32">
        <v>3260</v>
      </c>
      <c r="K3882" s="32">
        <v>6802</v>
      </c>
      <c r="L3882" s="32">
        <v>3519</v>
      </c>
      <c r="M3882" s="32">
        <v>3283</v>
      </c>
      <c r="N3882" s="8">
        <v>-0.99734208691192139</v>
      </c>
      <c r="O3882" s="8">
        <v>-1</v>
      </c>
      <c r="P3882" s="20">
        <v>-0.99386503067484666</v>
      </c>
      <c r="Q3882" s="8">
        <v>-0.99705968832696268</v>
      </c>
      <c r="R3882" s="8">
        <v>-1</v>
      </c>
      <c r="S3882" s="20">
        <v>-0.99390801096558024</v>
      </c>
    </row>
    <row r="3883" spans="1:19" ht="13.5" customHeight="1" x14ac:dyDescent="0.2">
      <c r="A3883" s="6">
        <v>43933</v>
      </c>
      <c r="B3883" s="19">
        <v>43569</v>
      </c>
      <c r="C3883" s="19">
        <v>42113</v>
      </c>
      <c r="D3883" s="16" t="s">
        <v>2</v>
      </c>
      <c r="E3883" s="32">
        <v>167</v>
      </c>
      <c r="F3883" s="32">
        <v>0</v>
      </c>
      <c r="G3883" s="32">
        <v>167</v>
      </c>
      <c r="H3883" s="32">
        <v>7661.0058557705988</v>
      </c>
      <c r="I3883" s="32">
        <v>4535.0058557705988</v>
      </c>
      <c r="J3883" s="32">
        <v>3126</v>
      </c>
      <c r="K3883" s="32">
        <v>7185</v>
      </c>
      <c r="L3883" s="32">
        <v>4437</v>
      </c>
      <c r="M3883" s="32">
        <v>2748</v>
      </c>
      <c r="N3883" s="8">
        <v>-0.97820129586845195</v>
      </c>
      <c r="O3883" s="8">
        <v>-1</v>
      </c>
      <c r="P3883" s="20">
        <v>-0.94657709532949452</v>
      </c>
      <c r="Q3883" s="8">
        <v>-0.9767571329157968</v>
      </c>
      <c r="R3883" s="8">
        <v>-1</v>
      </c>
      <c r="S3883" s="20">
        <v>-0.93922852983988359</v>
      </c>
    </row>
    <row r="3884" spans="1:19" ht="13.5" customHeight="1" x14ac:dyDescent="0.2">
      <c r="A3884" s="6">
        <v>43934</v>
      </c>
      <c r="B3884" s="19">
        <v>43570</v>
      </c>
      <c r="C3884" s="19">
        <v>42114</v>
      </c>
      <c r="D3884" s="16" t="s">
        <v>3</v>
      </c>
      <c r="E3884" s="32">
        <v>291</v>
      </c>
      <c r="F3884" s="32">
        <v>0</v>
      </c>
      <c r="G3884" s="32">
        <v>291</v>
      </c>
      <c r="H3884" s="32">
        <v>6421.7599085103775</v>
      </c>
      <c r="I3884" s="32">
        <v>3900.759908510378</v>
      </c>
      <c r="J3884" s="32">
        <v>2521</v>
      </c>
      <c r="K3884" s="32">
        <v>5866</v>
      </c>
      <c r="L3884" s="32">
        <v>3846</v>
      </c>
      <c r="M3884" s="32">
        <v>2020</v>
      </c>
      <c r="N3884" s="8">
        <v>-0.9546853192667083</v>
      </c>
      <c r="O3884" s="8">
        <v>-1</v>
      </c>
      <c r="P3884" s="20">
        <v>-0.8845696152320508</v>
      </c>
      <c r="Q3884" s="8">
        <v>-0.9503920900102284</v>
      </c>
      <c r="R3884" s="8">
        <v>-1</v>
      </c>
      <c r="S3884" s="20">
        <v>-0.85594059405940592</v>
      </c>
    </row>
    <row r="3885" spans="1:19" ht="13.5" customHeight="1" x14ac:dyDescent="0.2">
      <c r="A3885" s="6">
        <v>43935</v>
      </c>
      <c r="B3885" s="19">
        <v>43571</v>
      </c>
      <c r="C3885" s="19">
        <v>42115</v>
      </c>
      <c r="D3885" s="16" t="s">
        <v>4</v>
      </c>
      <c r="E3885" s="32">
        <v>99</v>
      </c>
      <c r="F3885" s="32">
        <v>0</v>
      </c>
      <c r="G3885" s="32">
        <v>99</v>
      </c>
      <c r="H3885" s="32">
        <v>5376.9112788310313</v>
      </c>
      <c r="I3885" s="32">
        <v>3627.9112788310313</v>
      </c>
      <c r="J3885" s="32">
        <v>1749</v>
      </c>
      <c r="K3885" s="32">
        <v>5479</v>
      </c>
      <c r="L3885" s="32">
        <v>3071</v>
      </c>
      <c r="M3885" s="32">
        <v>2408</v>
      </c>
      <c r="N3885" s="8">
        <v>-0.98158794243271885</v>
      </c>
      <c r="O3885" s="8">
        <v>-1</v>
      </c>
      <c r="P3885" s="20">
        <v>-0.94339622641509435</v>
      </c>
      <c r="Q3885" s="8">
        <v>-0.98193100930826793</v>
      </c>
      <c r="R3885" s="8">
        <v>-1</v>
      </c>
      <c r="S3885" s="20">
        <v>-0.95888704318936879</v>
      </c>
    </row>
    <row r="3886" spans="1:19" ht="13.5" customHeight="1" x14ac:dyDescent="0.2">
      <c r="A3886" s="6">
        <v>43936</v>
      </c>
      <c r="B3886" s="19">
        <v>43572</v>
      </c>
      <c r="C3886" s="19">
        <v>42116</v>
      </c>
      <c r="D3886" s="16" t="s">
        <v>5</v>
      </c>
      <c r="E3886" s="32">
        <v>3</v>
      </c>
      <c r="F3886" s="32">
        <v>0</v>
      </c>
      <c r="G3886" s="32">
        <v>3</v>
      </c>
      <c r="H3886" s="32">
        <v>6133.1040363875363</v>
      </c>
      <c r="I3886" s="32">
        <v>4149.1040363875363</v>
      </c>
      <c r="J3886" s="32">
        <v>1984</v>
      </c>
      <c r="K3886" s="32">
        <v>5709</v>
      </c>
      <c r="L3886" s="32">
        <v>3913</v>
      </c>
      <c r="M3886" s="32">
        <v>1796</v>
      </c>
      <c r="N3886" s="8">
        <v>-0.99951085127821071</v>
      </c>
      <c r="O3886" s="8">
        <v>-1</v>
      </c>
      <c r="P3886" s="20">
        <v>-0.99848790322580649</v>
      </c>
      <c r="Q3886" s="8">
        <v>-0.999474513925381</v>
      </c>
      <c r="R3886" s="8">
        <v>-1</v>
      </c>
      <c r="S3886" s="20">
        <v>-0.99832962138084635</v>
      </c>
    </row>
    <row r="3887" spans="1:19" ht="13.5" customHeight="1" x14ac:dyDescent="0.2">
      <c r="A3887" s="6">
        <v>43937</v>
      </c>
      <c r="B3887" s="19">
        <v>43573</v>
      </c>
      <c r="C3887" s="19">
        <v>42117</v>
      </c>
      <c r="D3887" s="16" t="s">
        <v>6</v>
      </c>
      <c r="E3887" s="32">
        <v>36</v>
      </c>
      <c r="F3887" s="32">
        <v>0</v>
      </c>
      <c r="G3887" s="32">
        <v>36</v>
      </c>
      <c r="H3887" s="32">
        <v>7503.0088520402469</v>
      </c>
      <c r="I3887" s="32">
        <v>4361.0088520402469</v>
      </c>
      <c r="J3887" s="32">
        <v>3142</v>
      </c>
      <c r="K3887" s="32">
        <v>6105</v>
      </c>
      <c r="L3887" s="32">
        <v>4032</v>
      </c>
      <c r="M3887" s="32">
        <v>2073</v>
      </c>
      <c r="N3887" s="8">
        <v>-0.99520192489307668</v>
      </c>
      <c r="O3887" s="8">
        <v>-1</v>
      </c>
      <c r="P3887" s="20">
        <v>-0.98854232972628897</v>
      </c>
      <c r="Q3887" s="8">
        <v>-0.99410319410319414</v>
      </c>
      <c r="R3887" s="8">
        <v>-1</v>
      </c>
      <c r="S3887" s="20">
        <v>-0.98263386396526775</v>
      </c>
    </row>
    <row r="3888" spans="1:19" ht="13.5" customHeight="1" x14ac:dyDescent="0.2">
      <c r="A3888" s="6">
        <v>43938</v>
      </c>
      <c r="B3888" s="19">
        <v>43574</v>
      </c>
      <c r="C3888" s="19">
        <v>42118</v>
      </c>
      <c r="D3888" s="16" t="s">
        <v>7</v>
      </c>
      <c r="E3888" s="32">
        <v>35</v>
      </c>
      <c r="F3888" s="32">
        <v>0</v>
      </c>
      <c r="G3888" s="32">
        <v>35</v>
      </c>
      <c r="H3888" s="32">
        <v>7340.4020014845846</v>
      </c>
      <c r="I3888" s="32">
        <v>4226.4020014845846</v>
      </c>
      <c r="J3888" s="32">
        <v>3114</v>
      </c>
      <c r="K3888" s="32">
        <v>5996</v>
      </c>
      <c r="L3888" s="32">
        <v>3762</v>
      </c>
      <c r="M3888" s="32">
        <v>2234</v>
      </c>
      <c r="N3888" s="8">
        <v>-0.99523186877327408</v>
      </c>
      <c r="O3888" s="8">
        <v>-1</v>
      </c>
      <c r="P3888" s="20">
        <v>-0.9887604367373154</v>
      </c>
      <c r="Q3888" s="8">
        <v>-0.99416277518345564</v>
      </c>
      <c r="R3888" s="8">
        <v>-1</v>
      </c>
      <c r="S3888" s="20">
        <v>-0.98433303491495072</v>
      </c>
    </row>
    <row r="3889" spans="1:19" ht="13.5" customHeight="1" x14ac:dyDescent="0.2">
      <c r="A3889" s="6">
        <v>43939</v>
      </c>
      <c r="B3889" s="19">
        <v>43575</v>
      </c>
      <c r="C3889" s="19">
        <v>42119</v>
      </c>
      <c r="D3889" s="16" t="s">
        <v>1</v>
      </c>
      <c r="E3889" s="32">
        <v>50</v>
      </c>
      <c r="F3889" s="32">
        <v>0</v>
      </c>
      <c r="G3889" s="32">
        <v>50</v>
      </c>
      <c r="H3889" s="32">
        <v>6692.8843165766102</v>
      </c>
      <c r="I3889" s="32">
        <v>3670.8843165766107</v>
      </c>
      <c r="J3889" s="32">
        <v>3022</v>
      </c>
      <c r="K3889" s="32">
        <v>6043</v>
      </c>
      <c r="L3889" s="32">
        <v>3003</v>
      </c>
      <c r="M3889" s="32">
        <v>3040</v>
      </c>
      <c r="N3889" s="8">
        <v>-0.99252937931764895</v>
      </c>
      <c r="O3889" s="8">
        <v>-1</v>
      </c>
      <c r="P3889" s="20">
        <v>-0.98345466578424889</v>
      </c>
      <c r="Q3889" s="8">
        <v>-0.99172596392520274</v>
      </c>
      <c r="R3889" s="8">
        <v>-1</v>
      </c>
      <c r="S3889" s="20">
        <v>-0.98355263157894735</v>
      </c>
    </row>
    <row r="3890" spans="1:19" ht="13.5" customHeight="1" x14ac:dyDescent="0.2">
      <c r="A3890" s="6">
        <v>43940</v>
      </c>
      <c r="B3890" s="19">
        <v>43576</v>
      </c>
      <c r="C3890" s="19">
        <v>42120</v>
      </c>
      <c r="D3890" s="16" t="s">
        <v>2</v>
      </c>
      <c r="E3890" s="32">
        <v>25</v>
      </c>
      <c r="F3890" s="32">
        <v>0</v>
      </c>
      <c r="G3890" s="32">
        <v>25</v>
      </c>
      <c r="H3890" s="32">
        <v>6524.5999416712493</v>
      </c>
      <c r="I3890" s="32">
        <v>3985.5999416712493</v>
      </c>
      <c r="J3890" s="32">
        <v>2539</v>
      </c>
      <c r="K3890" s="32">
        <v>5802</v>
      </c>
      <c r="L3890" s="32">
        <v>3344</v>
      </c>
      <c r="M3890" s="32">
        <v>2458</v>
      </c>
      <c r="N3890" s="8">
        <v>-0.99616834745064897</v>
      </c>
      <c r="O3890" s="8">
        <v>-1</v>
      </c>
      <c r="P3890" s="20">
        <v>-0.99015360378101613</v>
      </c>
      <c r="Q3890" s="8">
        <v>-0.99569114098586697</v>
      </c>
      <c r="R3890" s="8">
        <v>-1</v>
      </c>
      <c r="S3890" s="20">
        <v>-0.98982912937347434</v>
      </c>
    </row>
    <row r="3891" spans="1:19" ht="13.5" customHeight="1" x14ac:dyDescent="0.2">
      <c r="A3891" s="6">
        <v>43941</v>
      </c>
      <c r="B3891" s="19">
        <v>43577</v>
      </c>
      <c r="C3891" s="19">
        <v>42121</v>
      </c>
      <c r="D3891" s="16" t="s">
        <v>3</v>
      </c>
      <c r="E3891" s="32">
        <v>48</v>
      </c>
      <c r="F3891" s="32">
        <v>0</v>
      </c>
      <c r="G3891" s="32">
        <v>48</v>
      </c>
      <c r="H3891" s="32">
        <v>6744.5327968477159</v>
      </c>
      <c r="I3891" s="32">
        <v>4358.5327968477159</v>
      </c>
      <c r="J3891" s="32">
        <v>2386</v>
      </c>
      <c r="K3891" s="32">
        <v>5907</v>
      </c>
      <c r="L3891" s="32">
        <v>3768</v>
      </c>
      <c r="M3891" s="32">
        <v>2139</v>
      </c>
      <c r="N3891" s="8">
        <v>-0.99288312453274241</v>
      </c>
      <c r="O3891" s="8">
        <v>-1</v>
      </c>
      <c r="P3891" s="20">
        <v>-0.97988264878457665</v>
      </c>
      <c r="Q3891" s="8">
        <v>-0.99187404773996957</v>
      </c>
      <c r="R3891" s="8">
        <v>-1</v>
      </c>
      <c r="S3891" s="20">
        <v>-0.97755960729312763</v>
      </c>
    </row>
    <row r="3892" spans="1:19" ht="13.5" customHeight="1" x14ac:dyDescent="0.2">
      <c r="A3892" s="6">
        <v>43942</v>
      </c>
      <c r="B3892" s="19">
        <v>43578</v>
      </c>
      <c r="C3892" s="19">
        <v>42122</v>
      </c>
      <c r="D3892" s="16" t="s">
        <v>4</v>
      </c>
      <c r="E3892" s="32">
        <v>35</v>
      </c>
      <c r="F3892" s="32">
        <v>0</v>
      </c>
      <c r="G3892" s="32">
        <v>35</v>
      </c>
      <c r="H3892" s="32">
        <v>6205.4862870437282</v>
      </c>
      <c r="I3892" s="32">
        <v>4272.4862870437282</v>
      </c>
      <c r="J3892" s="32">
        <v>1933</v>
      </c>
      <c r="K3892" s="32">
        <v>6856</v>
      </c>
      <c r="L3892" s="32">
        <v>4439</v>
      </c>
      <c r="M3892" s="32">
        <v>2417</v>
      </c>
      <c r="N3892" s="8">
        <v>-0.99435982961189107</v>
      </c>
      <c r="O3892" s="8">
        <v>-1</v>
      </c>
      <c r="P3892" s="20">
        <v>-0.98189342990170714</v>
      </c>
      <c r="Q3892" s="8">
        <v>-0.99489498249708286</v>
      </c>
      <c r="R3892" s="8">
        <v>-1</v>
      </c>
      <c r="S3892" s="20">
        <v>-0.98551923872569303</v>
      </c>
    </row>
    <row r="3893" spans="1:19" ht="13.5" customHeight="1" x14ac:dyDescent="0.2">
      <c r="A3893" s="6">
        <v>43943</v>
      </c>
      <c r="B3893" s="19">
        <v>43579</v>
      </c>
      <c r="C3893" s="19">
        <v>42123</v>
      </c>
      <c r="D3893" s="16" t="s">
        <v>5</v>
      </c>
      <c r="E3893" s="32">
        <v>41</v>
      </c>
      <c r="F3893" s="32">
        <v>0</v>
      </c>
      <c r="G3893" s="32">
        <v>41</v>
      </c>
      <c r="H3893" s="32">
        <v>6694.2006156002926</v>
      </c>
      <c r="I3893" s="32">
        <v>5101.2006156002926</v>
      </c>
      <c r="J3893" s="32">
        <v>1593</v>
      </c>
      <c r="K3893" s="32">
        <v>6277</v>
      </c>
      <c r="L3893" s="32">
        <v>4570</v>
      </c>
      <c r="M3893" s="32">
        <v>1707</v>
      </c>
      <c r="N3893" s="8">
        <v>-0.99387529559474919</v>
      </c>
      <c r="O3893" s="8">
        <v>-1</v>
      </c>
      <c r="P3893" s="20">
        <v>-0.9742623979912115</v>
      </c>
      <c r="Q3893" s="8">
        <v>-0.99346821730125856</v>
      </c>
      <c r="R3893" s="8">
        <v>-1</v>
      </c>
      <c r="S3893" s="20">
        <v>-0.97598125366139421</v>
      </c>
    </row>
    <row r="3894" spans="1:19" ht="13.5" customHeight="1" x14ac:dyDescent="0.2">
      <c r="A3894" s="6">
        <v>43944</v>
      </c>
      <c r="B3894" s="19">
        <v>43580</v>
      </c>
      <c r="C3894" s="19">
        <v>42124</v>
      </c>
      <c r="D3894" s="16" t="s">
        <v>6</v>
      </c>
      <c r="E3894" s="32">
        <v>44</v>
      </c>
      <c r="F3894" s="32">
        <v>0</v>
      </c>
      <c r="G3894" s="32">
        <v>44</v>
      </c>
      <c r="H3894" s="32">
        <v>8027.9428026292335</v>
      </c>
      <c r="I3894" s="32">
        <v>5562.9428026292335</v>
      </c>
      <c r="J3894" s="32">
        <v>2465</v>
      </c>
      <c r="K3894" s="32">
        <v>7954</v>
      </c>
      <c r="L3894" s="32">
        <v>4576</v>
      </c>
      <c r="M3894" s="32">
        <v>3378</v>
      </c>
      <c r="N3894" s="8">
        <v>-0.99451914381034334</v>
      </c>
      <c r="O3894" s="8">
        <v>-1</v>
      </c>
      <c r="P3894" s="20">
        <v>-0.98215010141987835</v>
      </c>
      <c r="Q3894" s="8">
        <v>-0.99446819210460147</v>
      </c>
      <c r="R3894" s="8">
        <v>-1</v>
      </c>
      <c r="S3894" s="20">
        <v>-0.98697454114860861</v>
      </c>
    </row>
    <row r="3895" spans="1:19" ht="13.5" customHeight="1" x14ac:dyDescent="0.2">
      <c r="A3895" s="6">
        <v>43945</v>
      </c>
      <c r="B3895" s="19">
        <v>43581</v>
      </c>
      <c r="C3895" s="19">
        <v>42125</v>
      </c>
      <c r="D3895" s="16" t="s">
        <v>7</v>
      </c>
      <c r="E3895" s="32">
        <v>40</v>
      </c>
      <c r="F3895" s="32">
        <v>0</v>
      </c>
      <c r="G3895" s="32">
        <v>40</v>
      </c>
      <c r="H3895" s="32">
        <v>8059.0828834447293</v>
      </c>
      <c r="I3895" s="32">
        <v>5556.0828834447293</v>
      </c>
      <c r="J3895" s="32">
        <v>2503</v>
      </c>
      <c r="K3895" s="32">
        <v>7779</v>
      </c>
      <c r="L3895" s="32">
        <v>5765</v>
      </c>
      <c r="M3895" s="32">
        <v>2014</v>
      </c>
      <c r="N3895" s="8">
        <v>-0.99503665608376235</v>
      </c>
      <c r="O3895" s="8">
        <v>-1</v>
      </c>
      <c r="P3895" s="20">
        <v>-0.98401917698761487</v>
      </c>
      <c r="Q3895" s="8">
        <v>-0.99485795089343099</v>
      </c>
      <c r="R3895" s="8">
        <v>-1</v>
      </c>
      <c r="S3895" s="20">
        <v>-0.9801390268123138</v>
      </c>
    </row>
    <row r="3896" spans="1:19" ht="13.5" customHeight="1" x14ac:dyDescent="0.2">
      <c r="A3896" s="6">
        <v>43946</v>
      </c>
      <c r="B3896" s="19">
        <v>43582</v>
      </c>
      <c r="C3896" s="19">
        <v>42126</v>
      </c>
      <c r="D3896" s="16" t="s">
        <v>1</v>
      </c>
      <c r="E3896" s="32">
        <v>43</v>
      </c>
      <c r="F3896" s="32">
        <v>0</v>
      </c>
      <c r="G3896" s="32">
        <v>43</v>
      </c>
      <c r="H3896" s="32">
        <v>9867.1043691778905</v>
      </c>
      <c r="I3896" s="32">
        <v>7226.1043691778896</v>
      </c>
      <c r="J3896" s="32">
        <v>2641</v>
      </c>
      <c r="K3896" s="32">
        <v>8491</v>
      </c>
      <c r="L3896" s="32">
        <v>4880</v>
      </c>
      <c r="M3896" s="32">
        <v>3611</v>
      </c>
      <c r="N3896" s="8">
        <v>-0.99564208521657882</v>
      </c>
      <c r="O3896" s="8">
        <v>-1</v>
      </c>
      <c r="P3896" s="20">
        <v>-0.9837182885270731</v>
      </c>
      <c r="Q3896" s="8">
        <v>-0.99493581439170886</v>
      </c>
      <c r="R3896" s="8">
        <v>-1</v>
      </c>
      <c r="S3896" s="20">
        <v>-0.98809194129050126</v>
      </c>
    </row>
    <row r="3897" spans="1:19" ht="13.5" customHeight="1" x14ac:dyDescent="0.2">
      <c r="A3897" s="6">
        <v>43947</v>
      </c>
      <c r="B3897" s="19">
        <v>43583</v>
      </c>
      <c r="C3897" s="19">
        <v>42127</v>
      </c>
      <c r="D3897" s="16" t="s">
        <v>2</v>
      </c>
      <c r="E3897" s="32">
        <v>35</v>
      </c>
      <c r="F3897" s="32">
        <v>0</v>
      </c>
      <c r="G3897" s="32">
        <v>35</v>
      </c>
      <c r="H3897" s="32">
        <v>9232.1428520628178</v>
      </c>
      <c r="I3897" s="32">
        <v>6563.1428520628169</v>
      </c>
      <c r="J3897" s="32">
        <v>2669</v>
      </c>
      <c r="K3897" s="32">
        <v>7842</v>
      </c>
      <c r="L3897" s="32">
        <v>4849</v>
      </c>
      <c r="M3897" s="32">
        <v>2993</v>
      </c>
      <c r="N3897" s="8">
        <v>-0.99620889748340713</v>
      </c>
      <c r="O3897" s="8">
        <v>-1</v>
      </c>
      <c r="P3897" s="20">
        <v>-0.98688647433495691</v>
      </c>
      <c r="Q3897" s="8">
        <v>-0.99553685284366233</v>
      </c>
      <c r="R3897" s="8">
        <v>-1</v>
      </c>
      <c r="S3897" s="20">
        <v>-0.98830604744403605</v>
      </c>
    </row>
    <row r="3898" spans="1:19" ht="13.5" customHeight="1" x14ac:dyDescent="0.2">
      <c r="A3898" s="6">
        <v>43948</v>
      </c>
      <c r="B3898" s="19">
        <v>43584</v>
      </c>
      <c r="C3898" s="19">
        <v>42128</v>
      </c>
      <c r="D3898" s="16" t="s">
        <v>3</v>
      </c>
      <c r="E3898" s="32">
        <v>36</v>
      </c>
      <c r="F3898" s="32">
        <v>0</v>
      </c>
      <c r="G3898" s="32">
        <v>36</v>
      </c>
      <c r="H3898" s="32">
        <v>9118.7572086447653</v>
      </c>
      <c r="I3898" s="32">
        <v>6696.7572086447663</v>
      </c>
      <c r="J3898" s="32">
        <v>2422</v>
      </c>
      <c r="K3898" s="32">
        <v>6523</v>
      </c>
      <c r="L3898" s="32">
        <v>4562</v>
      </c>
      <c r="M3898" s="32">
        <v>1961</v>
      </c>
      <c r="N3898" s="8">
        <v>-0.99605209359386482</v>
      </c>
      <c r="O3898" s="8">
        <v>-1</v>
      </c>
      <c r="P3898" s="20">
        <v>-0.98513625103220481</v>
      </c>
      <c r="Q3898" s="8">
        <v>-0.99448106699371452</v>
      </c>
      <c r="R3898" s="8">
        <v>-1</v>
      </c>
      <c r="S3898" s="20">
        <v>-0.98164201937786844</v>
      </c>
    </row>
    <row r="3899" spans="1:19" ht="13.5" customHeight="1" x14ac:dyDescent="0.2">
      <c r="A3899" s="6">
        <v>43949</v>
      </c>
      <c r="B3899" s="19">
        <v>43585</v>
      </c>
      <c r="C3899" s="19">
        <v>42129</v>
      </c>
      <c r="D3899" s="16" t="s">
        <v>4</v>
      </c>
      <c r="E3899" s="32">
        <v>20</v>
      </c>
      <c r="F3899" s="32">
        <v>0</v>
      </c>
      <c r="G3899" s="32">
        <v>20</v>
      </c>
      <c r="H3899" s="32">
        <v>8683.2258763359241</v>
      </c>
      <c r="I3899" s="32">
        <v>6538.2258763359232</v>
      </c>
      <c r="J3899" s="32">
        <v>2145</v>
      </c>
      <c r="K3899" s="32">
        <v>6896</v>
      </c>
      <c r="L3899" s="32">
        <v>4336</v>
      </c>
      <c r="M3899" s="32">
        <v>2560</v>
      </c>
      <c r="N3899" s="8">
        <v>-0.99769670854071579</v>
      </c>
      <c r="O3899" s="8">
        <v>-1</v>
      </c>
      <c r="P3899" s="20">
        <v>-0.99067599067599066</v>
      </c>
      <c r="Q3899" s="8">
        <v>-0.99709976798143851</v>
      </c>
      <c r="R3899" s="8">
        <v>-1</v>
      </c>
      <c r="S3899" s="20">
        <v>-0.9921875</v>
      </c>
    </row>
    <row r="3900" spans="1:19" ht="13.5" customHeight="1" x14ac:dyDescent="0.2">
      <c r="A3900" s="6">
        <v>43950</v>
      </c>
      <c r="B3900" s="19">
        <v>43586</v>
      </c>
      <c r="C3900" s="19">
        <v>42130</v>
      </c>
      <c r="D3900" s="16" t="s">
        <v>5</v>
      </c>
      <c r="E3900" s="32">
        <v>40</v>
      </c>
      <c r="F3900" s="32">
        <v>0</v>
      </c>
      <c r="G3900" s="32">
        <v>40</v>
      </c>
      <c r="H3900" s="32">
        <v>7421.0170412669067</v>
      </c>
      <c r="I3900" s="32">
        <v>5372.0170412669067</v>
      </c>
      <c r="J3900" s="32">
        <v>2049</v>
      </c>
      <c r="K3900" s="32">
        <v>5001</v>
      </c>
      <c r="L3900" s="32">
        <v>3244</v>
      </c>
      <c r="M3900" s="32">
        <v>1757</v>
      </c>
      <c r="N3900" s="8">
        <v>-0.99460990322787735</v>
      </c>
      <c r="O3900" s="8">
        <v>-1</v>
      </c>
      <c r="P3900" s="20">
        <v>-0.98047828208882382</v>
      </c>
      <c r="Q3900" s="8">
        <v>-0.99200159968006396</v>
      </c>
      <c r="R3900" s="8">
        <v>-1</v>
      </c>
      <c r="S3900" s="20">
        <v>-0.97723392145702903</v>
      </c>
    </row>
    <row r="3901" spans="1:19" ht="13.5" customHeight="1" x14ac:dyDescent="0.2">
      <c r="A3901" s="6">
        <v>43951</v>
      </c>
      <c r="B3901" s="19">
        <v>43587</v>
      </c>
      <c r="C3901" s="19">
        <v>42131</v>
      </c>
      <c r="D3901" s="16" t="s">
        <v>6</v>
      </c>
      <c r="E3901" s="32">
        <v>52</v>
      </c>
      <c r="F3901" s="32">
        <v>0</v>
      </c>
      <c r="G3901" s="32">
        <v>52</v>
      </c>
      <c r="H3901" s="32">
        <v>7726.4908309954126</v>
      </c>
      <c r="I3901" s="32">
        <v>4780.4908309954126</v>
      </c>
      <c r="J3901" s="32">
        <v>2946</v>
      </c>
      <c r="K3901" s="32">
        <v>6800</v>
      </c>
      <c r="L3901" s="32">
        <v>3605</v>
      </c>
      <c r="M3901" s="32">
        <v>3195</v>
      </c>
      <c r="N3901" s="8">
        <v>-0.99326990724024444</v>
      </c>
      <c r="O3901" s="8">
        <v>-1</v>
      </c>
      <c r="P3901" s="20">
        <v>-0.98234894772572978</v>
      </c>
      <c r="Q3901" s="8">
        <v>-0.99235294117647055</v>
      </c>
      <c r="R3901" s="8">
        <v>-1</v>
      </c>
      <c r="S3901" s="20">
        <v>-0.98372456964006261</v>
      </c>
    </row>
    <row r="3902" spans="1:19" ht="13.5" customHeight="1" x14ac:dyDescent="0.2">
      <c r="A3902" s="6">
        <v>43952</v>
      </c>
      <c r="B3902" s="19">
        <v>43588</v>
      </c>
      <c r="C3902" s="19">
        <v>42132</v>
      </c>
      <c r="D3902" s="16" t="s">
        <v>7</v>
      </c>
      <c r="E3902" s="32">
        <v>42</v>
      </c>
      <c r="F3902" s="32">
        <v>0</v>
      </c>
      <c r="G3902" s="32">
        <v>42</v>
      </c>
      <c r="H3902" s="32">
        <v>7356.171303020812</v>
      </c>
      <c r="I3902" s="32">
        <v>3866.171303020812</v>
      </c>
      <c r="J3902" s="32">
        <v>3490</v>
      </c>
      <c r="K3902" s="32">
        <v>5024</v>
      </c>
      <c r="L3902" s="32">
        <v>2932</v>
      </c>
      <c r="M3902" s="32">
        <v>2092</v>
      </c>
      <c r="N3902" s="8">
        <v>-0.9942905081638389</v>
      </c>
      <c r="O3902" s="8">
        <v>-1</v>
      </c>
      <c r="P3902" s="20">
        <v>-0.98796561604584532</v>
      </c>
      <c r="Q3902" s="8">
        <v>-0.99164012738853502</v>
      </c>
      <c r="R3902" s="8">
        <v>-1</v>
      </c>
      <c r="S3902" s="20">
        <v>-0.9799235181644359</v>
      </c>
    </row>
    <row r="3903" spans="1:19" ht="13.5" customHeight="1" x14ac:dyDescent="0.2">
      <c r="A3903" s="6">
        <v>43953</v>
      </c>
      <c r="B3903" s="19">
        <v>43589</v>
      </c>
      <c r="C3903" s="19">
        <v>42133</v>
      </c>
      <c r="D3903" s="16" t="s">
        <v>1</v>
      </c>
      <c r="E3903" s="32">
        <v>52</v>
      </c>
      <c r="F3903" s="32">
        <v>0</v>
      </c>
      <c r="G3903" s="32">
        <v>52</v>
      </c>
      <c r="H3903" s="32">
        <v>6225.3238773710409</v>
      </c>
      <c r="I3903" s="32">
        <v>3436.3238773710409</v>
      </c>
      <c r="J3903" s="32">
        <v>2789</v>
      </c>
      <c r="K3903" s="32">
        <v>5507</v>
      </c>
      <c r="L3903" s="32">
        <v>2551</v>
      </c>
      <c r="M3903" s="32">
        <v>2956</v>
      </c>
      <c r="N3903" s="8">
        <v>-0.99164702093829704</v>
      </c>
      <c r="O3903" s="8">
        <v>-1</v>
      </c>
      <c r="P3903" s="20">
        <v>-0.98135532448906415</v>
      </c>
      <c r="Q3903" s="8">
        <v>-0.99055747230797164</v>
      </c>
      <c r="R3903" s="8">
        <v>-1</v>
      </c>
      <c r="S3903" s="20">
        <v>-0.98240866035182683</v>
      </c>
    </row>
    <row r="3904" spans="1:19" ht="13.5" customHeight="1" x14ac:dyDescent="0.2">
      <c r="A3904" s="6">
        <v>43954</v>
      </c>
      <c r="B3904" s="19">
        <v>43590</v>
      </c>
      <c r="C3904" s="19">
        <v>42134</v>
      </c>
      <c r="D3904" s="16" t="s">
        <v>2</v>
      </c>
      <c r="E3904" s="32">
        <v>45</v>
      </c>
      <c r="F3904" s="32">
        <v>0</v>
      </c>
      <c r="G3904" s="32">
        <v>45</v>
      </c>
      <c r="H3904" s="32">
        <v>5289.433838953245</v>
      </c>
      <c r="I3904" s="32">
        <v>2814.433838953245</v>
      </c>
      <c r="J3904" s="32">
        <v>2475</v>
      </c>
      <c r="K3904" s="32">
        <v>6636</v>
      </c>
      <c r="L3904" s="32">
        <v>4111</v>
      </c>
      <c r="M3904" s="32">
        <v>2525</v>
      </c>
      <c r="N3904" s="8">
        <v>-0.99149247322679335</v>
      </c>
      <c r="O3904" s="8">
        <v>-1</v>
      </c>
      <c r="P3904" s="20">
        <v>-0.98181818181818181</v>
      </c>
      <c r="Q3904" s="8">
        <v>-0.99321880650994576</v>
      </c>
      <c r="R3904" s="8">
        <v>-1</v>
      </c>
      <c r="S3904" s="20">
        <v>-0.98217821782178216</v>
      </c>
    </row>
    <row r="3905" spans="1:19" ht="13.5" customHeight="1" x14ac:dyDescent="0.2">
      <c r="A3905" s="6">
        <v>43955</v>
      </c>
      <c r="B3905" s="19">
        <v>43591</v>
      </c>
      <c r="C3905" s="19">
        <v>42135</v>
      </c>
      <c r="D3905" s="16" t="s">
        <v>3</v>
      </c>
      <c r="E3905" s="32">
        <v>50</v>
      </c>
      <c r="F3905" s="32">
        <v>0</v>
      </c>
      <c r="G3905" s="32">
        <v>50</v>
      </c>
      <c r="H3905" s="32">
        <v>5167.4787280042192</v>
      </c>
      <c r="I3905" s="32">
        <v>2984.4787280042192</v>
      </c>
      <c r="J3905" s="32">
        <v>2183</v>
      </c>
      <c r="K3905" s="32">
        <v>5532</v>
      </c>
      <c r="L3905" s="32">
        <v>3757</v>
      </c>
      <c r="M3905" s="32">
        <v>1775</v>
      </c>
      <c r="N3905" s="8">
        <v>-0.99032410143673466</v>
      </c>
      <c r="O3905" s="8">
        <v>-1</v>
      </c>
      <c r="P3905" s="20">
        <v>-0.97709573980760422</v>
      </c>
      <c r="Q3905" s="8">
        <v>-0.99096167751265363</v>
      </c>
      <c r="R3905" s="8">
        <v>-1</v>
      </c>
      <c r="S3905" s="20">
        <v>-0.971830985915493</v>
      </c>
    </row>
    <row r="3906" spans="1:19" ht="13.5" customHeight="1" x14ac:dyDescent="0.2">
      <c r="A3906" s="6">
        <v>43956</v>
      </c>
      <c r="B3906" s="19">
        <v>43592</v>
      </c>
      <c r="C3906" s="19">
        <v>42136</v>
      </c>
      <c r="D3906" s="16" t="s">
        <v>4</v>
      </c>
      <c r="E3906" s="32">
        <v>40</v>
      </c>
      <c r="F3906" s="32">
        <v>0</v>
      </c>
      <c r="G3906" s="32">
        <v>40</v>
      </c>
      <c r="H3906" s="32">
        <v>5786.4285959855169</v>
      </c>
      <c r="I3906" s="32">
        <v>3685.4285959855174</v>
      </c>
      <c r="J3906" s="32">
        <v>2101</v>
      </c>
      <c r="K3906" s="32">
        <v>5664</v>
      </c>
      <c r="L3906" s="32">
        <v>2963</v>
      </c>
      <c r="M3906" s="32">
        <v>2701</v>
      </c>
      <c r="N3906" s="8">
        <v>-0.99308727320548795</v>
      </c>
      <c r="O3906" s="8">
        <v>-1</v>
      </c>
      <c r="P3906" s="20">
        <v>-0.98096144693003329</v>
      </c>
      <c r="Q3906" s="8">
        <v>-0.99293785310734461</v>
      </c>
      <c r="R3906" s="8">
        <v>-1</v>
      </c>
      <c r="S3906" s="20">
        <v>-0.98519067012217698</v>
      </c>
    </row>
    <row r="3907" spans="1:19" ht="13.5" customHeight="1" x14ac:dyDescent="0.2">
      <c r="A3907" s="6">
        <v>43957</v>
      </c>
      <c r="B3907" s="19">
        <v>43593</v>
      </c>
      <c r="C3907" s="19">
        <v>42137</v>
      </c>
      <c r="D3907" s="16" t="s">
        <v>5</v>
      </c>
      <c r="E3907" s="32">
        <v>73</v>
      </c>
      <c r="F3907" s="32">
        <v>0</v>
      </c>
      <c r="G3907" s="32">
        <v>73</v>
      </c>
      <c r="H3907" s="32">
        <v>5956.1609367943884</v>
      </c>
      <c r="I3907" s="32">
        <v>3936.1609367943884</v>
      </c>
      <c r="J3907" s="32">
        <v>2020</v>
      </c>
      <c r="K3907" s="32">
        <v>5289</v>
      </c>
      <c r="L3907" s="32">
        <v>3815</v>
      </c>
      <c r="M3907" s="32">
        <v>1474</v>
      </c>
      <c r="N3907" s="8">
        <v>-0.98774378315585132</v>
      </c>
      <c r="O3907" s="8">
        <v>-1</v>
      </c>
      <c r="P3907" s="20">
        <v>-0.96386138613861383</v>
      </c>
      <c r="Q3907" s="8">
        <v>-0.98619776895443378</v>
      </c>
      <c r="R3907" s="8">
        <v>-1</v>
      </c>
      <c r="S3907" s="20">
        <v>-0.95047489823609221</v>
      </c>
    </row>
    <row r="3908" spans="1:19" ht="13.5" customHeight="1" x14ac:dyDescent="0.2">
      <c r="A3908" s="6">
        <v>43958</v>
      </c>
      <c r="B3908" s="19">
        <v>43594</v>
      </c>
      <c r="C3908" s="19">
        <v>42138</v>
      </c>
      <c r="D3908" s="16" t="s">
        <v>6</v>
      </c>
      <c r="E3908" s="32">
        <v>65</v>
      </c>
      <c r="F3908" s="32">
        <v>0</v>
      </c>
      <c r="G3908" s="32">
        <v>65</v>
      </c>
      <c r="H3908" s="32">
        <v>6500.61477060978</v>
      </c>
      <c r="I3908" s="32">
        <v>3816.6147706097804</v>
      </c>
      <c r="J3908" s="32">
        <v>2684</v>
      </c>
      <c r="K3908" s="32">
        <v>7210</v>
      </c>
      <c r="L3908" s="32">
        <v>4144</v>
      </c>
      <c r="M3908" s="32">
        <v>3066</v>
      </c>
      <c r="N3908" s="8">
        <v>-0.99000094571149266</v>
      </c>
      <c r="O3908" s="8">
        <v>-1</v>
      </c>
      <c r="P3908" s="20">
        <v>-0.97578241430700452</v>
      </c>
      <c r="Q3908" s="8">
        <v>-0.99098474341192788</v>
      </c>
      <c r="R3908" s="8">
        <v>-1</v>
      </c>
      <c r="S3908" s="20">
        <v>-0.97879973907371165</v>
      </c>
    </row>
    <row r="3909" spans="1:19" ht="13.5" customHeight="1" x14ac:dyDescent="0.2">
      <c r="A3909" s="6">
        <v>43959</v>
      </c>
      <c r="B3909" s="19">
        <v>43595</v>
      </c>
      <c r="C3909" s="19">
        <v>42139</v>
      </c>
      <c r="D3909" s="16" t="s">
        <v>7</v>
      </c>
      <c r="E3909" s="32">
        <v>38</v>
      </c>
      <c r="F3909" s="32">
        <v>0</v>
      </c>
      <c r="G3909" s="32">
        <v>38</v>
      </c>
      <c r="H3909" s="32">
        <v>7416.1423885505819</v>
      </c>
      <c r="I3909" s="32">
        <v>4051.1423885505819</v>
      </c>
      <c r="J3909" s="32">
        <v>3365</v>
      </c>
      <c r="K3909" s="32">
        <v>6256</v>
      </c>
      <c r="L3909" s="32">
        <v>4305</v>
      </c>
      <c r="M3909" s="32">
        <v>1951</v>
      </c>
      <c r="N3909" s="8">
        <v>-0.99487604228599136</v>
      </c>
      <c r="O3909" s="8">
        <v>-1</v>
      </c>
      <c r="P3909" s="20">
        <v>-0.98870728083209514</v>
      </c>
      <c r="Q3909" s="8">
        <v>-0.99392583120204603</v>
      </c>
      <c r="R3909" s="8">
        <v>-1</v>
      </c>
      <c r="S3909" s="20">
        <v>-0.98052280881599185</v>
      </c>
    </row>
    <row r="3910" spans="1:19" ht="13.5" customHeight="1" x14ac:dyDescent="0.2">
      <c r="A3910" s="6">
        <v>43960</v>
      </c>
      <c r="B3910" s="19">
        <v>43596</v>
      </c>
      <c r="C3910" s="19">
        <v>42140</v>
      </c>
      <c r="D3910" s="16" t="s">
        <v>1</v>
      </c>
      <c r="E3910" s="32">
        <v>87</v>
      </c>
      <c r="F3910" s="32">
        <v>0</v>
      </c>
      <c r="G3910" s="32">
        <v>87</v>
      </c>
      <c r="H3910" s="32">
        <v>6288.2793033302833</v>
      </c>
      <c r="I3910" s="32">
        <v>3652.2793033302833</v>
      </c>
      <c r="J3910" s="32">
        <v>2636</v>
      </c>
      <c r="K3910" s="32">
        <v>7378</v>
      </c>
      <c r="L3910" s="32">
        <v>4176</v>
      </c>
      <c r="M3910" s="32">
        <v>3202</v>
      </c>
      <c r="N3910" s="8">
        <v>-0.98616473667861337</v>
      </c>
      <c r="O3910" s="8">
        <v>-1</v>
      </c>
      <c r="P3910" s="20">
        <v>-0.96699544764795142</v>
      </c>
      <c r="Q3910" s="8">
        <v>-0.98820818650040665</v>
      </c>
      <c r="R3910" s="8">
        <v>-1</v>
      </c>
      <c r="S3910" s="20">
        <v>-0.97282948157401627</v>
      </c>
    </row>
    <row r="3911" spans="1:19" ht="13.5" customHeight="1" x14ac:dyDescent="0.2">
      <c r="A3911" s="6">
        <v>43961</v>
      </c>
      <c r="B3911" s="19">
        <v>43597</v>
      </c>
      <c r="C3911" s="19">
        <v>42141</v>
      </c>
      <c r="D3911" s="16" t="s">
        <v>2</v>
      </c>
      <c r="E3911" s="32">
        <v>62</v>
      </c>
      <c r="F3911" s="32">
        <v>0</v>
      </c>
      <c r="G3911" s="32">
        <v>62</v>
      </c>
      <c r="H3911" s="32">
        <v>6469.0190149348891</v>
      </c>
      <c r="I3911" s="32">
        <v>4067.0190149348891</v>
      </c>
      <c r="J3911" s="32">
        <v>2402</v>
      </c>
      <c r="K3911" s="32">
        <v>7524</v>
      </c>
      <c r="L3911" s="32">
        <v>4591</v>
      </c>
      <c r="M3911" s="32">
        <v>2933</v>
      </c>
      <c r="N3911" s="8">
        <v>-0.99041585751149253</v>
      </c>
      <c r="O3911" s="8">
        <v>-1</v>
      </c>
      <c r="P3911" s="20">
        <v>-0.97418817651956702</v>
      </c>
      <c r="Q3911" s="8">
        <v>-0.99175970228601806</v>
      </c>
      <c r="R3911" s="8">
        <v>-1</v>
      </c>
      <c r="S3911" s="20">
        <v>-0.97886123423116267</v>
      </c>
    </row>
    <row r="3912" spans="1:19" ht="13.5" customHeight="1" x14ac:dyDescent="0.2">
      <c r="A3912" s="6">
        <v>43962</v>
      </c>
      <c r="B3912" s="19">
        <v>43598</v>
      </c>
      <c r="C3912" s="19">
        <v>42142</v>
      </c>
      <c r="D3912" s="16" t="s">
        <v>3</v>
      </c>
      <c r="E3912" s="32">
        <v>75</v>
      </c>
      <c r="F3912" s="32">
        <v>0</v>
      </c>
      <c r="G3912" s="32">
        <v>75</v>
      </c>
      <c r="H3912" s="32">
        <v>7066.0229595989495</v>
      </c>
      <c r="I3912" s="32">
        <v>4594.0229595989495</v>
      </c>
      <c r="J3912" s="32">
        <v>2472</v>
      </c>
      <c r="K3912" s="32">
        <v>6003</v>
      </c>
      <c r="L3912" s="32">
        <v>4130</v>
      </c>
      <c r="M3912" s="32">
        <v>1873</v>
      </c>
      <c r="N3912" s="8">
        <v>-0.9893858256010738</v>
      </c>
      <c r="O3912" s="8">
        <v>-1</v>
      </c>
      <c r="P3912" s="20">
        <v>-0.96966019417475724</v>
      </c>
      <c r="Q3912" s="8">
        <v>-0.98750624687656174</v>
      </c>
      <c r="R3912" s="8">
        <v>-1</v>
      </c>
      <c r="S3912" s="20">
        <v>-0.95995728777362521</v>
      </c>
    </row>
    <row r="3913" spans="1:19" ht="13.5" customHeight="1" x14ac:dyDescent="0.2">
      <c r="A3913" s="6">
        <v>43963</v>
      </c>
      <c r="B3913" s="19">
        <v>43599</v>
      </c>
      <c r="C3913" s="19">
        <v>42143</v>
      </c>
      <c r="D3913" s="16" t="s">
        <v>4</v>
      </c>
      <c r="E3913" s="32">
        <v>30</v>
      </c>
      <c r="F3913" s="32">
        <v>0</v>
      </c>
      <c r="G3913" s="32">
        <v>30</v>
      </c>
      <c r="H3913" s="32">
        <v>6026.428921890958</v>
      </c>
      <c r="I3913" s="32">
        <v>3918.4289218909585</v>
      </c>
      <c r="J3913" s="32">
        <v>2108</v>
      </c>
      <c r="K3913" s="32">
        <v>6877</v>
      </c>
      <c r="L3913" s="32">
        <v>4095</v>
      </c>
      <c r="M3913" s="32">
        <v>2782</v>
      </c>
      <c r="N3913" s="8">
        <v>-0.99502192751481311</v>
      </c>
      <c r="O3913" s="8">
        <v>-1</v>
      </c>
      <c r="P3913" s="20">
        <v>-0.98576850094876656</v>
      </c>
      <c r="Q3913" s="8">
        <v>-0.99563763268867234</v>
      </c>
      <c r="R3913" s="8">
        <v>-1</v>
      </c>
      <c r="S3913" s="20">
        <v>-0.98921639108554993</v>
      </c>
    </row>
    <row r="3914" spans="1:19" ht="13.5" customHeight="1" x14ac:dyDescent="0.2">
      <c r="A3914" s="6">
        <v>43964</v>
      </c>
      <c r="B3914" s="19">
        <v>43600</v>
      </c>
      <c r="C3914" s="19">
        <v>42144</v>
      </c>
      <c r="D3914" s="16" t="s">
        <v>5</v>
      </c>
      <c r="E3914" s="32">
        <v>24</v>
      </c>
      <c r="F3914" s="32">
        <v>0</v>
      </c>
      <c r="G3914" s="32">
        <v>24</v>
      </c>
      <c r="H3914" s="32">
        <v>6283.9323983210015</v>
      </c>
      <c r="I3914" s="32">
        <v>4350.9323983210015</v>
      </c>
      <c r="J3914" s="32">
        <v>1933</v>
      </c>
      <c r="K3914" s="32">
        <v>6107</v>
      </c>
      <c r="L3914" s="32">
        <v>4575</v>
      </c>
      <c r="M3914" s="32">
        <v>1532</v>
      </c>
      <c r="N3914" s="8">
        <v>-0.99618073548875019</v>
      </c>
      <c r="O3914" s="8">
        <v>-1</v>
      </c>
      <c r="P3914" s="20">
        <v>-0.98758406621831352</v>
      </c>
      <c r="Q3914" s="8">
        <v>-0.99607008351072535</v>
      </c>
      <c r="R3914" s="8">
        <v>-1</v>
      </c>
      <c r="S3914" s="20">
        <v>-0.98433420365535251</v>
      </c>
    </row>
    <row r="3915" spans="1:19" ht="13.5" customHeight="1" x14ac:dyDescent="0.2">
      <c r="A3915" s="6">
        <v>43965</v>
      </c>
      <c r="B3915" s="19">
        <v>43601</v>
      </c>
      <c r="C3915" s="19">
        <v>42145</v>
      </c>
      <c r="D3915" s="16" t="s">
        <v>6</v>
      </c>
      <c r="E3915" s="32">
        <v>87</v>
      </c>
      <c r="F3915" s="32">
        <v>0</v>
      </c>
      <c r="G3915" s="32">
        <v>87</v>
      </c>
      <c r="H3915" s="32">
        <v>7490.2009005269856</v>
      </c>
      <c r="I3915" s="32">
        <v>4679.2009005269856</v>
      </c>
      <c r="J3915" s="32">
        <v>2811</v>
      </c>
      <c r="K3915" s="32">
        <v>7539</v>
      </c>
      <c r="L3915" s="32">
        <v>4409</v>
      </c>
      <c r="M3915" s="32">
        <v>3130</v>
      </c>
      <c r="N3915" s="8">
        <v>-0.98838482423163321</v>
      </c>
      <c r="O3915" s="8">
        <v>-1</v>
      </c>
      <c r="P3915" s="20">
        <v>-0.96905016008537892</v>
      </c>
      <c r="Q3915" s="8">
        <v>-0.98846000795861522</v>
      </c>
      <c r="R3915" s="8">
        <v>-1</v>
      </c>
      <c r="S3915" s="20">
        <v>-0.97220447284345046</v>
      </c>
    </row>
    <row r="3916" spans="1:19" ht="13.5" customHeight="1" x14ac:dyDescent="0.2">
      <c r="A3916" s="6">
        <v>43966</v>
      </c>
      <c r="B3916" s="19">
        <v>43602</v>
      </c>
      <c r="C3916" s="19">
        <v>42146</v>
      </c>
      <c r="D3916" s="16" t="s">
        <v>7</v>
      </c>
      <c r="E3916" s="32">
        <v>58</v>
      </c>
      <c r="F3916" s="32">
        <v>0</v>
      </c>
      <c r="G3916" s="32">
        <v>58</v>
      </c>
      <c r="H3916" s="32">
        <v>8195.4481902889784</v>
      </c>
      <c r="I3916" s="32">
        <v>4836.4481902889775</v>
      </c>
      <c r="J3916" s="32">
        <v>3359</v>
      </c>
      <c r="K3916" s="32">
        <v>6564</v>
      </c>
      <c r="L3916" s="32">
        <v>4536</v>
      </c>
      <c r="M3916" s="32">
        <v>2028</v>
      </c>
      <c r="N3916" s="8">
        <v>-0.99292290077939538</v>
      </c>
      <c r="O3916" s="8">
        <v>-1</v>
      </c>
      <c r="P3916" s="20">
        <v>-0.98273295623697532</v>
      </c>
      <c r="Q3916" s="8">
        <v>-0.99116392443631929</v>
      </c>
      <c r="R3916" s="8">
        <v>-1</v>
      </c>
      <c r="S3916" s="20">
        <v>-0.97140039447731752</v>
      </c>
    </row>
    <row r="3917" spans="1:19" ht="13.5" customHeight="1" x14ac:dyDescent="0.2">
      <c r="A3917" s="6">
        <v>43967</v>
      </c>
      <c r="B3917" s="19">
        <v>43603</v>
      </c>
      <c r="C3917" s="19">
        <v>42147</v>
      </c>
      <c r="D3917" s="16" t="s">
        <v>1</v>
      </c>
      <c r="E3917" s="32">
        <v>72</v>
      </c>
      <c r="F3917" s="32">
        <v>0</v>
      </c>
      <c r="G3917" s="32">
        <v>72</v>
      </c>
      <c r="H3917" s="32">
        <v>6815.9688873885661</v>
      </c>
      <c r="I3917" s="32">
        <v>4411.9688873885661</v>
      </c>
      <c r="J3917" s="32">
        <v>2404</v>
      </c>
      <c r="K3917" s="32">
        <v>7551</v>
      </c>
      <c r="L3917" s="32">
        <v>4129</v>
      </c>
      <c r="M3917" s="32">
        <v>3422</v>
      </c>
      <c r="N3917" s="8">
        <v>-0.98943657150002251</v>
      </c>
      <c r="O3917" s="8">
        <v>-1</v>
      </c>
      <c r="P3917" s="20">
        <v>-0.97004991680532449</v>
      </c>
      <c r="Q3917" s="8">
        <v>-0.99046483909415972</v>
      </c>
      <c r="R3917" s="8">
        <v>-1</v>
      </c>
      <c r="S3917" s="20">
        <v>-0.97895967270601991</v>
      </c>
    </row>
    <row r="3918" spans="1:19" ht="13.5" customHeight="1" x14ac:dyDescent="0.2">
      <c r="A3918" s="6">
        <v>43968</v>
      </c>
      <c r="B3918" s="19">
        <v>43604</v>
      </c>
      <c r="C3918" s="19">
        <v>42148</v>
      </c>
      <c r="D3918" s="16" t="s">
        <v>2</v>
      </c>
      <c r="E3918" s="32">
        <v>60</v>
      </c>
      <c r="F3918" s="32">
        <v>0</v>
      </c>
      <c r="G3918" s="32">
        <v>60</v>
      </c>
      <c r="H3918" s="32">
        <v>7324.7277804190244</v>
      </c>
      <c r="I3918" s="32">
        <v>4776.7277804190244</v>
      </c>
      <c r="J3918" s="32">
        <v>2548</v>
      </c>
      <c r="K3918" s="32">
        <v>7601</v>
      </c>
      <c r="L3918" s="32">
        <v>4772</v>
      </c>
      <c r="M3918" s="32">
        <v>2829</v>
      </c>
      <c r="N3918" s="8">
        <v>-0.99180856930131978</v>
      </c>
      <c r="O3918" s="8">
        <v>-1</v>
      </c>
      <c r="P3918" s="20">
        <v>-0.97645211930926212</v>
      </c>
      <c r="Q3918" s="8">
        <v>-0.99210630180239445</v>
      </c>
      <c r="R3918" s="8">
        <v>-1</v>
      </c>
      <c r="S3918" s="20">
        <v>-0.97879109225874872</v>
      </c>
    </row>
    <row r="3919" spans="1:19" ht="13.5" customHeight="1" x14ac:dyDescent="0.2">
      <c r="A3919" s="6">
        <v>43969</v>
      </c>
      <c r="B3919" s="19">
        <v>43605</v>
      </c>
      <c r="C3919" s="19">
        <v>42149</v>
      </c>
      <c r="D3919" s="16" t="s">
        <v>3</v>
      </c>
      <c r="E3919" s="32">
        <v>45</v>
      </c>
      <c r="F3919" s="32">
        <v>0</v>
      </c>
      <c r="G3919" s="32">
        <v>45</v>
      </c>
      <c r="H3919" s="32">
        <v>7060.4802545208686</v>
      </c>
      <c r="I3919" s="32">
        <v>4734.4802545208686</v>
      </c>
      <c r="J3919" s="32">
        <v>2326</v>
      </c>
      <c r="K3919" s="32">
        <v>6273</v>
      </c>
      <c r="L3919" s="32">
        <v>4392</v>
      </c>
      <c r="M3919" s="32">
        <v>1881</v>
      </c>
      <c r="N3919" s="8">
        <v>-0.99362649587877738</v>
      </c>
      <c r="O3919" s="8">
        <v>-1</v>
      </c>
      <c r="P3919" s="20">
        <v>-0.98065348237317285</v>
      </c>
      <c r="Q3919" s="8">
        <v>-0.99282639885222379</v>
      </c>
      <c r="R3919" s="8">
        <v>-1</v>
      </c>
      <c r="S3919" s="20">
        <v>-0.97607655502392343</v>
      </c>
    </row>
    <row r="3920" spans="1:19" ht="13.5" customHeight="1" x14ac:dyDescent="0.2">
      <c r="A3920" s="6">
        <v>43970</v>
      </c>
      <c r="B3920" s="19">
        <v>43606</v>
      </c>
      <c r="C3920" s="19">
        <v>42150</v>
      </c>
      <c r="D3920" s="16" t="s">
        <v>4</v>
      </c>
      <c r="E3920" s="32">
        <v>96</v>
      </c>
      <c r="F3920" s="32">
        <v>0</v>
      </c>
      <c r="G3920" s="32">
        <v>96</v>
      </c>
      <c r="H3920" s="32">
        <v>6111.1438498653933</v>
      </c>
      <c r="I3920" s="32">
        <v>4278.1438498653933</v>
      </c>
      <c r="J3920" s="32">
        <v>1833</v>
      </c>
      <c r="K3920" s="32">
        <v>7111</v>
      </c>
      <c r="L3920" s="32">
        <v>4660</v>
      </c>
      <c r="M3920" s="32">
        <v>2451</v>
      </c>
      <c r="N3920" s="8">
        <v>-0.98429099324799652</v>
      </c>
      <c r="O3920" s="8">
        <v>-1</v>
      </c>
      <c r="P3920" s="20">
        <v>-0.94762684124386254</v>
      </c>
      <c r="Q3920" s="8">
        <v>-0.9864997890592041</v>
      </c>
      <c r="R3920" s="8">
        <v>-1</v>
      </c>
      <c r="S3920" s="20">
        <v>-0.96083231334149333</v>
      </c>
    </row>
    <row r="3921" spans="1:19" ht="13.5" customHeight="1" x14ac:dyDescent="0.2">
      <c r="A3921" s="6">
        <v>43971</v>
      </c>
      <c r="B3921" s="19">
        <v>43607</v>
      </c>
      <c r="C3921" s="19">
        <v>42151</v>
      </c>
      <c r="D3921" s="16" t="s">
        <v>5</v>
      </c>
      <c r="E3921" s="32">
        <v>198</v>
      </c>
      <c r="F3921" s="32">
        <v>0</v>
      </c>
      <c r="G3921" s="32">
        <v>198</v>
      </c>
      <c r="H3921" s="32">
        <v>6483.6314545507175</v>
      </c>
      <c r="I3921" s="32">
        <v>4766.6314545507175</v>
      </c>
      <c r="J3921" s="32">
        <v>1717</v>
      </c>
      <c r="K3921" s="32">
        <v>5969</v>
      </c>
      <c r="L3921" s="32">
        <v>4413</v>
      </c>
      <c r="M3921" s="32">
        <v>1556</v>
      </c>
      <c r="N3921" s="8">
        <v>-0.96946155848185533</v>
      </c>
      <c r="O3921" s="8">
        <v>-1</v>
      </c>
      <c r="P3921" s="20">
        <v>-0.88468258590564941</v>
      </c>
      <c r="Q3921" s="8">
        <v>-0.96682861450829283</v>
      </c>
      <c r="R3921" s="8">
        <v>-1</v>
      </c>
      <c r="S3921" s="20">
        <v>-0.87275064267352187</v>
      </c>
    </row>
    <row r="3922" spans="1:19" ht="13.5" customHeight="1" x14ac:dyDescent="0.2">
      <c r="A3922" s="6">
        <v>43972</v>
      </c>
      <c r="B3922" s="19">
        <v>43608</v>
      </c>
      <c r="C3922" s="19">
        <v>42152</v>
      </c>
      <c r="D3922" s="16" t="s">
        <v>6</v>
      </c>
      <c r="E3922" s="32">
        <v>103</v>
      </c>
      <c r="F3922" s="32">
        <v>0</v>
      </c>
      <c r="G3922" s="32">
        <v>103</v>
      </c>
      <c r="H3922" s="32">
        <v>7556.3858320497447</v>
      </c>
      <c r="I3922" s="32">
        <v>4924.3858320497447</v>
      </c>
      <c r="J3922" s="32">
        <v>2632</v>
      </c>
      <c r="K3922" s="32">
        <v>7430</v>
      </c>
      <c r="L3922" s="32">
        <v>4356</v>
      </c>
      <c r="M3922" s="32">
        <v>3074</v>
      </c>
      <c r="N3922" s="8">
        <v>-0.98636914494716055</v>
      </c>
      <c r="O3922" s="8">
        <v>-1</v>
      </c>
      <c r="P3922" s="20">
        <v>-0.96086626139817632</v>
      </c>
      <c r="Q3922" s="8">
        <v>-0.98613728129205924</v>
      </c>
      <c r="R3922" s="8">
        <v>-1</v>
      </c>
      <c r="S3922" s="20">
        <v>-0.9664931685100846</v>
      </c>
    </row>
    <row r="3923" spans="1:19" ht="13.5" customHeight="1" x14ac:dyDescent="0.2">
      <c r="A3923" s="6">
        <v>43973</v>
      </c>
      <c r="B3923" s="19">
        <v>43609</v>
      </c>
      <c r="C3923" s="19">
        <v>42153</v>
      </c>
      <c r="D3923" s="16" t="s">
        <v>7</v>
      </c>
      <c r="E3923" s="32">
        <v>88</v>
      </c>
      <c r="F3923" s="32">
        <v>0</v>
      </c>
      <c r="G3923" s="32">
        <v>88</v>
      </c>
      <c r="H3923" s="32">
        <v>8046.6416926845741</v>
      </c>
      <c r="I3923" s="32">
        <v>5189.6416926845741</v>
      </c>
      <c r="J3923" s="32">
        <v>2857</v>
      </c>
      <c r="K3923" s="32">
        <v>6170</v>
      </c>
      <c r="L3923" s="32">
        <v>4305</v>
      </c>
      <c r="M3923" s="32">
        <v>1865</v>
      </c>
      <c r="N3923" s="8">
        <v>-0.98906376058971246</v>
      </c>
      <c r="O3923" s="8">
        <v>-1</v>
      </c>
      <c r="P3923" s="20">
        <v>-0.96919845992299614</v>
      </c>
      <c r="Q3923" s="8">
        <v>-0.98573743922204216</v>
      </c>
      <c r="R3923" s="8">
        <v>-1</v>
      </c>
      <c r="S3923" s="20">
        <v>-0.95281501340482577</v>
      </c>
    </row>
    <row r="3924" spans="1:19" ht="13.5" customHeight="1" x14ac:dyDescent="0.2">
      <c r="A3924" s="6">
        <v>43974</v>
      </c>
      <c r="B3924" s="19">
        <v>43610</v>
      </c>
      <c r="C3924" s="19">
        <v>42154</v>
      </c>
      <c r="D3924" s="16" t="s">
        <v>1</v>
      </c>
      <c r="E3924" s="32">
        <v>65</v>
      </c>
      <c r="F3924" s="32">
        <v>0</v>
      </c>
      <c r="G3924" s="32">
        <v>65</v>
      </c>
      <c r="H3924" s="32">
        <v>7054.0549682041392</v>
      </c>
      <c r="I3924" s="32">
        <v>4488.0549682041392</v>
      </c>
      <c r="J3924" s="32">
        <v>2566</v>
      </c>
      <c r="K3924" s="32">
        <v>7115</v>
      </c>
      <c r="L3924" s="32">
        <v>3980</v>
      </c>
      <c r="M3924" s="32">
        <v>3135</v>
      </c>
      <c r="N3924" s="8">
        <v>-0.99078544180716133</v>
      </c>
      <c r="O3924" s="8">
        <v>-1</v>
      </c>
      <c r="P3924" s="20">
        <v>-0.9746687451286048</v>
      </c>
      <c r="Q3924" s="8">
        <v>-0.99086437104708358</v>
      </c>
      <c r="R3924" s="8">
        <v>-1</v>
      </c>
      <c r="S3924" s="20">
        <v>-0.97926634768740028</v>
      </c>
    </row>
    <row r="3925" spans="1:19" ht="13.5" customHeight="1" x14ac:dyDescent="0.2">
      <c r="A3925" s="6">
        <v>43975</v>
      </c>
      <c r="B3925" s="19">
        <v>43611</v>
      </c>
      <c r="C3925" s="19">
        <v>42155</v>
      </c>
      <c r="D3925" s="16" t="s">
        <v>2</v>
      </c>
      <c r="E3925" s="32">
        <v>55</v>
      </c>
      <c r="F3925" s="32">
        <v>0</v>
      </c>
      <c r="G3925" s="32">
        <v>55</v>
      </c>
      <c r="H3925" s="32">
        <v>7246.9367171651575</v>
      </c>
      <c r="I3925" s="32">
        <v>4913.9367171651575</v>
      </c>
      <c r="J3925" s="32">
        <v>2333</v>
      </c>
      <c r="K3925" s="32">
        <v>7191</v>
      </c>
      <c r="L3925" s="32">
        <v>4502</v>
      </c>
      <c r="M3925" s="32">
        <v>2689</v>
      </c>
      <c r="N3925" s="8">
        <v>-0.9924105864109829</v>
      </c>
      <c r="O3925" s="8">
        <v>-1</v>
      </c>
      <c r="P3925" s="20">
        <v>-0.97642520360051432</v>
      </c>
      <c r="Q3925" s="8">
        <v>-0.99235155054929769</v>
      </c>
      <c r="R3925" s="8">
        <v>-1</v>
      </c>
      <c r="S3925" s="20">
        <v>-0.97954629973968022</v>
      </c>
    </row>
    <row r="3926" spans="1:19" ht="13.5" customHeight="1" x14ac:dyDescent="0.2">
      <c r="A3926" s="6">
        <v>43976</v>
      </c>
      <c r="B3926" s="19">
        <v>43612</v>
      </c>
      <c r="C3926" s="19">
        <v>42156</v>
      </c>
      <c r="D3926" s="16" t="s">
        <v>3</v>
      </c>
      <c r="E3926" s="32">
        <v>50</v>
      </c>
      <c r="F3926" s="32">
        <v>0</v>
      </c>
      <c r="G3926" s="32">
        <v>50</v>
      </c>
      <c r="H3926" s="32">
        <v>6655.0705031785565</v>
      </c>
      <c r="I3926" s="32">
        <v>4636.0705031785565</v>
      </c>
      <c r="J3926" s="32">
        <v>2019</v>
      </c>
      <c r="K3926" s="32">
        <v>5771</v>
      </c>
      <c r="L3926" s="32">
        <v>3991</v>
      </c>
      <c r="M3926" s="32">
        <v>1780</v>
      </c>
      <c r="N3926" s="8">
        <v>-0.99248693158455359</v>
      </c>
      <c r="O3926" s="8">
        <v>-1</v>
      </c>
      <c r="P3926" s="20">
        <v>-0.97523526498266466</v>
      </c>
      <c r="Q3926" s="8">
        <v>-0.99133599029630914</v>
      </c>
      <c r="R3926" s="8">
        <v>-1</v>
      </c>
      <c r="S3926" s="20">
        <v>-0.9719101123595506</v>
      </c>
    </row>
    <row r="3927" spans="1:19" ht="13.5" customHeight="1" x14ac:dyDescent="0.2">
      <c r="A3927" s="6">
        <v>43977</v>
      </c>
      <c r="B3927" s="19">
        <v>43613</v>
      </c>
      <c r="C3927" s="19">
        <v>42157</v>
      </c>
      <c r="D3927" s="16" t="s">
        <v>4</v>
      </c>
      <c r="E3927" s="32">
        <v>67</v>
      </c>
      <c r="F3927" s="32">
        <v>0</v>
      </c>
      <c r="G3927" s="32">
        <v>67</v>
      </c>
      <c r="H3927" s="32">
        <v>5888.157422710422</v>
      </c>
      <c r="I3927" s="32">
        <v>4115.157422710422</v>
      </c>
      <c r="J3927" s="32">
        <v>1773</v>
      </c>
      <c r="K3927" s="32">
        <v>6612</v>
      </c>
      <c r="L3927" s="32">
        <v>4064</v>
      </c>
      <c r="M3927" s="32">
        <v>2548</v>
      </c>
      <c r="N3927" s="8">
        <v>-0.98862122813809572</v>
      </c>
      <c r="O3927" s="8">
        <v>-1</v>
      </c>
      <c r="P3927" s="20">
        <v>-0.96221094190637335</v>
      </c>
      <c r="Q3927" s="8">
        <v>-0.98986690865093774</v>
      </c>
      <c r="R3927" s="8">
        <v>-1</v>
      </c>
      <c r="S3927" s="20">
        <v>-0.97370486656200939</v>
      </c>
    </row>
    <row r="3928" spans="1:19" ht="13.5" customHeight="1" x14ac:dyDescent="0.2">
      <c r="A3928" s="6">
        <v>43978</v>
      </c>
      <c r="B3928" s="19">
        <v>43614</v>
      </c>
      <c r="C3928" s="19">
        <v>42158</v>
      </c>
      <c r="D3928" s="16" t="s">
        <v>5</v>
      </c>
      <c r="E3928" s="32">
        <v>51</v>
      </c>
      <c r="F3928" s="32">
        <v>0</v>
      </c>
      <c r="G3928" s="32">
        <v>51</v>
      </c>
      <c r="H3928" s="32">
        <v>6514.7291268971885</v>
      </c>
      <c r="I3928" s="32">
        <v>4642.7291268971885</v>
      </c>
      <c r="J3928" s="32">
        <v>1872</v>
      </c>
      <c r="K3928" s="32">
        <v>6190</v>
      </c>
      <c r="L3928" s="32">
        <v>4366</v>
      </c>
      <c r="M3928" s="32">
        <v>1824</v>
      </c>
      <c r="N3928" s="8">
        <v>-0.99217158549394824</v>
      </c>
      <c r="O3928" s="8">
        <v>-1</v>
      </c>
      <c r="P3928" s="20">
        <v>-0.97275641025641024</v>
      </c>
      <c r="Q3928" s="8">
        <v>-0.9917609046849758</v>
      </c>
      <c r="R3928" s="8">
        <v>-1</v>
      </c>
      <c r="S3928" s="20">
        <v>-0.97203947368421051</v>
      </c>
    </row>
    <row r="3929" spans="1:19" ht="13.5" customHeight="1" x14ac:dyDescent="0.2">
      <c r="A3929" s="6">
        <v>43979</v>
      </c>
      <c r="B3929" s="19">
        <v>43615</v>
      </c>
      <c r="C3929" s="19">
        <v>42159</v>
      </c>
      <c r="D3929" s="16" t="s">
        <v>6</v>
      </c>
      <c r="E3929" s="32">
        <v>57</v>
      </c>
      <c r="F3929" s="32">
        <v>0</v>
      </c>
      <c r="G3929" s="32">
        <v>57</v>
      </c>
      <c r="H3929" s="32">
        <v>7414.1555769958532</v>
      </c>
      <c r="I3929" s="32">
        <v>4793.1555769958532</v>
      </c>
      <c r="J3929" s="32">
        <v>2621</v>
      </c>
      <c r="K3929" s="32">
        <v>7979</v>
      </c>
      <c r="L3929" s="32">
        <v>4046</v>
      </c>
      <c r="M3929" s="32">
        <v>3933</v>
      </c>
      <c r="N3929" s="8">
        <v>-0.99231200378680262</v>
      </c>
      <c r="O3929" s="8">
        <v>-1</v>
      </c>
      <c r="P3929" s="20">
        <v>-0.97825257535291876</v>
      </c>
      <c r="Q3929" s="8">
        <v>-0.99285624765008151</v>
      </c>
      <c r="R3929" s="8">
        <v>-1</v>
      </c>
      <c r="S3929" s="20">
        <v>-0.98550724637681164</v>
      </c>
    </row>
    <row r="3930" spans="1:19" ht="13.5" customHeight="1" x14ac:dyDescent="0.2">
      <c r="A3930" s="6">
        <v>43980</v>
      </c>
      <c r="B3930" s="19">
        <v>43616</v>
      </c>
      <c r="C3930" s="19">
        <v>42160</v>
      </c>
      <c r="D3930" s="16" t="s">
        <v>7</v>
      </c>
      <c r="E3930" s="32">
        <v>70</v>
      </c>
      <c r="F3930" s="32">
        <v>0</v>
      </c>
      <c r="G3930" s="32">
        <v>70</v>
      </c>
      <c r="H3930" s="32">
        <v>8485.3219329258445</v>
      </c>
      <c r="I3930" s="32">
        <v>5223.3219329258445</v>
      </c>
      <c r="J3930" s="32">
        <v>3262</v>
      </c>
      <c r="K3930" s="32">
        <v>6610</v>
      </c>
      <c r="L3930" s="32">
        <v>4589</v>
      </c>
      <c r="M3930" s="32">
        <v>2021</v>
      </c>
      <c r="N3930" s="8">
        <v>-0.9917504603180255</v>
      </c>
      <c r="O3930" s="8">
        <v>-1</v>
      </c>
      <c r="P3930" s="20">
        <v>-0.97854077253218885</v>
      </c>
      <c r="Q3930" s="8">
        <v>-0.98940998487140697</v>
      </c>
      <c r="R3930" s="8">
        <v>-1</v>
      </c>
      <c r="S3930" s="20">
        <v>-0.96536368134586836</v>
      </c>
    </row>
    <row r="3931" spans="1:19" ht="13.5" customHeight="1" x14ac:dyDescent="0.2">
      <c r="A3931" s="6">
        <v>43981</v>
      </c>
      <c r="B3931" s="19">
        <v>43617</v>
      </c>
      <c r="C3931" s="19">
        <v>42161</v>
      </c>
      <c r="D3931" s="16" t="s">
        <v>1</v>
      </c>
      <c r="E3931" s="32">
        <v>55</v>
      </c>
      <c r="F3931" s="32">
        <v>0</v>
      </c>
      <c r="G3931" s="32">
        <v>55</v>
      </c>
      <c r="H3931" s="32">
        <v>7435.5565118911745</v>
      </c>
      <c r="I3931" s="32">
        <v>4592.5565118911745</v>
      </c>
      <c r="J3931" s="32">
        <v>2843</v>
      </c>
      <c r="K3931" s="32">
        <v>8196</v>
      </c>
      <c r="L3931" s="32">
        <v>4462</v>
      </c>
      <c r="M3931" s="32">
        <v>3734</v>
      </c>
      <c r="N3931" s="8">
        <v>-0.99260310914024497</v>
      </c>
      <c r="O3931" s="8">
        <v>-1</v>
      </c>
      <c r="P3931" s="20">
        <v>-0.98065423848047839</v>
      </c>
      <c r="Q3931" s="8">
        <v>-0.99328940946803324</v>
      </c>
      <c r="R3931" s="8">
        <v>-1</v>
      </c>
      <c r="S3931" s="20">
        <v>-0.98527048741296197</v>
      </c>
    </row>
    <row r="3932" spans="1:19" ht="13.5" customHeight="1" x14ac:dyDescent="0.2">
      <c r="A3932" s="6">
        <v>43982</v>
      </c>
      <c r="B3932" s="19">
        <v>43618</v>
      </c>
      <c r="C3932" s="19">
        <v>42162</v>
      </c>
      <c r="D3932" s="16" t="s">
        <v>2</v>
      </c>
      <c r="E3932" s="32">
        <v>125</v>
      </c>
      <c r="F3932" s="32">
        <v>0</v>
      </c>
      <c r="G3932" s="32">
        <v>125</v>
      </c>
      <c r="H3932" s="32">
        <v>7680.0254343804427</v>
      </c>
      <c r="I3932" s="32">
        <v>5056.0254343804427</v>
      </c>
      <c r="J3932" s="32">
        <v>2624</v>
      </c>
      <c r="K3932" s="32">
        <v>7590</v>
      </c>
      <c r="L3932" s="32">
        <v>4812</v>
      </c>
      <c r="M3932" s="32">
        <v>2778</v>
      </c>
      <c r="N3932" s="8">
        <v>-0.98372401223563344</v>
      </c>
      <c r="O3932" s="8">
        <v>-1</v>
      </c>
      <c r="P3932" s="20">
        <v>-0.95236280487804881</v>
      </c>
      <c r="Q3932" s="8">
        <v>-0.9835309617918313</v>
      </c>
      <c r="R3932" s="8">
        <v>-1</v>
      </c>
      <c r="S3932" s="20">
        <v>-0.95500359971202309</v>
      </c>
    </row>
    <row r="3933" spans="1:19" ht="13.5" customHeight="1" x14ac:dyDescent="0.2">
      <c r="A3933" s="6">
        <v>43983</v>
      </c>
      <c r="B3933" s="19">
        <v>43619</v>
      </c>
      <c r="C3933" s="19">
        <v>42163</v>
      </c>
      <c r="D3933" s="16" t="s">
        <v>3</v>
      </c>
      <c r="E3933" s="32">
        <v>100</v>
      </c>
      <c r="F3933" s="32">
        <v>0</v>
      </c>
      <c r="G3933" s="32">
        <v>100</v>
      </c>
      <c r="H3933" s="32">
        <v>6971.7662314151057</v>
      </c>
      <c r="I3933" s="32">
        <v>4865.7662314151057</v>
      </c>
      <c r="J3933" s="32">
        <v>2106</v>
      </c>
      <c r="K3933" s="32">
        <v>6362</v>
      </c>
      <c r="L3933" s="32">
        <v>4400</v>
      </c>
      <c r="M3933" s="32">
        <v>1962</v>
      </c>
      <c r="N3933" s="8">
        <v>-0.98565643243323398</v>
      </c>
      <c r="O3933" s="8">
        <v>-1</v>
      </c>
      <c r="P3933" s="20">
        <v>-0.9525166191832859</v>
      </c>
      <c r="Q3933" s="8">
        <v>-0.98428167243005349</v>
      </c>
      <c r="R3933" s="8">
        <v>-1</v>
      </c>
      <c r="S3933" s="20">
        <v>-0.94903160040774726</v>
      </c>
    </row>
    <row r="3934" spans="1:19" ht="13.5" customHeight="1" x14ac:dyDescent="0.2">
      <c r="A3934" s="6">
        <v>43984</v>
      </c>
      <c r="B3934" s="19">
        <v>43620</v>
      </c>
      <c r="C3934" s="19">
        <v>42164</v>
      </c>
      <c r="D3934" s="16" t="s">
        <v>4</v>
      </c>
      <c r="E3934" s="32">
        <v>91</v>
      </c>
      <c r="F3934" s="32">
        <v>0</v>
      </c>
      <c r="G3934" s="32">
        <v>91</v>
      </c>
      <c r="H3934" s="32">
        <v>6784.5554078797513</v>
      </c>
      <c r="I3934" s="32">
        <v>4755.5554078797513</v>
      </c>
      <c r="J3934" s="32">
        <v>2029</v>
      </c>
      <c r="K3934" s="32">
        <v>6936</v>
      </c>
      <c r="L3934" s="32">
        <v>4288</v>
      </c>
      <c r="M3934" s="32">
        <v>2648</v>
      </c>
      <c r="N3934" s="8">
        <v>-0.98658718301654513</v>
      </c>
      <c r="O3934" s="8">
        <v>-1</v>
      </c>
      <c r="P3934" s="20">
        <v>-0.95515032035485459</v>
      </c>
      <c r="Q3934" s="8">
        <v>-0.98688004613610147</v>
      </c>
      <c r="R3934" s="8">
        <v>-1</v>
      </c>
      <c r="S3934" s="20">
        <v>-0.96563444108761332</v>
      </c>
    </row>
    <row r="3935" spans="1:19" ht="13.5" customHeight="1" x14ac:dyDescent="0.2">
      <c r="A3935" s="6">
        <v>43985</v>
      </c>
      <c r="B3935" s="19">
        <v>43621</v>
      </c>
      <c r="C3935" s="19">
        <v>42165</v>
      </c>
      <c r="D3935" s="16" t="s">
        <v>5</v>
      </c>
      <c r="E3935" s="32">
        <v>116</v>
      </c>
      <c r="F3935" s="32">
        <v>0</v>
      </c>
      <c r="G3935" s="32">
        <v>116</v>
      </c>
      <c r="H3935" s="32">
        <v>7140.154137027389</v>
      </c>
      <c r="I3935" s="32">
        <v>5103.154137027389</v>
      </c>
      <c r="J3935" s="32">
        <v>2037</v>
      </c>
      <c r="K3935" s="32">
        <v>6523</v>
      </c>
      <c r="L3935" s="32">
        <v>4788</v>
      </c>
      <c r="M3935" s="32">
        <v>1735</v>
      </c>
      <c r="N3935" s="8">
        <v>-0.98375385211945954</v>
      </c>
      <c r="O3935" s="8">
        <v>-1</v>
      </c>
      <c r="P3935" s="20">
        <v>-0.94305351006381932</v>
      </c>
      <c r="Q3935" s="8">
        <v>-0.98221677142419128</v>
      </c>
      <c r="R3935" s="8">
        <v>-1</v>
      </c>
      <c r="S3935" s="20">
        <v>-0.93314121037463982</v>
      </c>
    </row>
    <row r="3936" spans="1:19" ht="13.5" customHeight="1" x14ac:dyDescent="0.2">
      <c r="A3936" s="6">
        <v>43986</v>
      </c>
      <c r="B3936" s="19">
        <v>43622</v>
      </c>
      <c r="C3936" s="19">
        <v>42166</v>
      </c>
      <c r="D3936" s="16" t="s">
        <v>6</v>
      </c>
      <c r="E3936" s="32">
        <v>148</v>
      </c>
      <c r="F3936" s="32">
        <v>0</v>
      </c>
      <c r="G3936" s="32">
        <v>148</v>
      </c>
      <c r="H3936" s="32">
        <v>7702.0740162722568</v>
      </c>
      <c r="I3936" s="32">
        <v>5125.0740162722568</v>
      </c>
      <c r="J3936" s="32">
        <v>2577</v>
      </c>
      <c r="K3936" s="32">
        <v>8517</v>
      </c>
      <c r="L3936" s="32">
        <v>4708</v>
      </c>
      <c r="M3936" s="32">
        <v>3809</v>
      </c>
      <c r="N3936" s="8">
        <v>-0.98078439655509431</v>
      </c>
      <c r="O3936" s="8">
        <v>-1</v>
      </c>
      <c r="P3936" s="20">
        <v>-0.94256887854093907</v>
      </c>
      <c r="Q3936" s="8">
        <v>-0.98262298931548664</v>
      </c>
      <c r="R3936" s="8">
        <v>-1</v>
      </c>
      <c r="S3936" s="20">
        <v>-0.96114465739039123</v>
      </c>
    </row>
    <row r="3937" spans="1:19" ht="13.5" customHeight="1" x14ac:dyDescent="0.2">
      <c r="A3937" s="6">
        <v>43987</v>
      </c>
      <c r="B3937" s="19">
        <v>43623</v>
      </c>
      <c r="C3937" s="19">
        <v>42167</v>
      </c>
      <c r="D3937" s="16" t="s">
        <v>7</v>
      </c>
      <c r="E3937" s="32">
        <v>64</v>
      </c>
      <c r="F3937" s="32">
        <v>0</v>
      </c>
      <c r="G3937" s="32">
        <v>64</v>
      </c>
      <c r="H3937" s="32">
        <v>8833.3947409223183</v>
      </c>
      <c r="I3937" s="32">
        <v>5429.3947409223192</v>
      </c>
      <c r="J3937" s="32">
        <v>3404</v>
      </c>
      <c r="K3937" s="32">
        <v>7367</v>
      </c>
      <c r="L3937" s="32">
        <v>5013</v>
      </c>
      <c r="M3937" s="32">
        <v>2354</v>
      </c>
      <c r="N3937" s="8">
        <v>-0.99275476734855872</v>
      </c>
      <c r="O3937" s="8">
        <v>-1</v>
      </c>
      <c r="P3937" s="20">
        <v>-0.98119858989424202</v>
      </c>
      <c r="Q3937" s="8">
        <v>-0.99131261028912721</v>
      </c>
      <c r="R3937" s="8">
        <v>-1</v>
      </c>
      <c r="S3937" s="20">
        <v>-0.97281223449447751</v>
      </c>
    </row>
    <row r="3938" spans="1:19" ht="13.5" customHeight="1" x14ac:dyDescent="0.2">
      <c r="A3938" s="6">
        <v>43988</v>
      </c>
      <c r="B3938" s="19">
        <v>43624</v>
      </c>
      <c r="C3938" s="19">
        <v>42168</v>
      </c>
      <c r="D3938" s="16" t="s">
        <v>1</v>
      </c>
      <c r="E3938" s="32">
        <v>158</v>
      </c>
      <c r="F3938" s="32">
        <v>0</v>
      </c>
      <c r="G3938" s="32">
        <v>158</v>
      </c>
      <c r="H3938" s="32">
        <v>7737.2261984587449</v>
      </c>
      <c r="I3938" s="32">
        <v>4927.2261984587449</v>
      </c>
      <c r="J3938" s="32">
        <v>2810</v>
      </c>
      <c r="K3938" s="32">
        <v>8065</v>
      </c>
      <c r="L3938" s="32">
        <v>4719</v>
      </c>
      <c r="M3938" s="32">
        <v>3346</v>
      </c>
      <c r="N3938" s="8">
        <v>-0.97957924507474348</v>
      </c>
      <c r="O3938" s="8">
        <v>-1</v>
      </c>
      <c r="P3938" s="20">
        <v>-0.94377224199288257</v>
      </c>
      <c r="Q3938" s="8">
        <v>-0.98040917544947304</v>
      </c>
      <c r="R3938" s="8">
        <v>-1</v>
      </c>
      <c r="S3938" s="20">
        <v>-0.9527794381350867</v>
      </c>
    </row>
    <row r="3939" spans="1:19" ht="13.5" customHeight="1" x14ac:dyDescent="0.2">
      <c r="A3939" s="6">
        <v>43989</v>
      </c>
      <c r="B3939" s="19">
        <v>43625</v>
      </c>
      <c r="C3939" s="19">
        <v>42169</v>
      </c>
      <c r="D3939" s="16" t="s">
        <v>2</v>
      </c>
      <c r="E3939" s="32">
        <v>93</v>
      </c>
      <c r="F3939" s="32">
        <v>0</v>
      </c>
      <c r="G3939" s="32">
        <v>93</v>
      </c>
      <c r="H3939" s="32">
        <v>7422.4075758353292</v>
      </c>
      <c r="I3939" s="32">
        <v>5142.4075758353292</v>
      </c>
      <c r="J3939" s="32">
        <v>2280</v>
      </c>
      <c r="K3939" s="32">
        <v>8058</v>
      </c>
      <c r="L3939" s="32">
        <v>4984</v>
      </c>
      <c r="M3939" s="32">
        <v>3074</v>
      </c>
      <c r="N3939" s="8">
        <v>-0.98747037278001626</v>
      </c>
      <c r="O3939" s="8">
        <v>-1</v>
      </c>
      <c r="P3939" s="20">
        <v>-0.95921052631578951</v>
      </c>
      <c r="Q3939" s="8">
        <v>-0.9884586746090841</v>
      </c>
      <c r="R3939" s="8">
        <v>-1</v>
      </c>
      <c r="S3939" s="20">
        <v>-0.96974625894599875</v>
      </c>
    </row>
    <row r="3940" spans="1:19" ht="13.5" customHeight="1" x14ac:dyDescent="0.2">
      <c r="A3940" s="6">
        <v>43990</v>
      </c>
      <c r="B3940" s="19">
        <v>43626</v>
      </c>
      <c r="C3940" s="19">
        <v>42170</v>
      </c>
      <c r="D3940" s="16" t="s">
        <v>3</v>
      </c>
      <c r="E3940" s="32">
        <v>100</v>
      </c>
      <c r="F3940" s="32">
        <v>0</v>
      </c>
      <c r="G3940" s="32">
        <v>100</v>
      </c>
      <c r="H3940" s="32">
        <v>7384.1976671982338</v>
      </c>
      <c r="I3940" s="32">
        <v>5260.1976671982338</v>
      </c>
      <c r="J3940" s="32">
        <v>2124</v>
      </c>
      <c r="K3940" s="32">
        <v>6425</v>
      </c>
      <c r="L3940" s="32">
        <v>4520</v>
      </c>
      <c r="M3940" s="32">
        <v>1905</v>
      </c>
      <c r="N3940" s="8">
        <v>-0.98645756729343581</v>
      </c>
      <c r="O3940" s="8">
        <v>-1</v>
      </c>
      <c r="P3940" s="20">
        <v>-0.95291902071563084</v>
      </c>
      <c r="Q3940" s="8">
        <v>-0.98443579766536971</v>
      </c>
      <c r="R3940" s="8">
        <v>-1</v>
      </c>
      <c r="S3940" s="20">
        <v>-0.94750656167978997</v>
      </c>
    </row>
    <row r="3941" spans="1:19" ht="13.5" customHeight="1" x14ac:dyDescent="0.2">
      <c r="A3941" s="6">
        <v>43991</v>
      </c>
      <c r="B3941" s="19">
        <v>43627</v>
      </c>
      <c r="C3941" s="19">
        <v>42171</v>
      </c>
      <c r="D3941" s="16" t="s">
        <v>4</v>
      </c>
      <c r="E3941" s="32">
        <v>80</v>
      </c>
      <c r="F3941" s="32">
        <v>0</v>
      </c>
      <c r="G3941" s="32">
        <v>80</v>
      </c>
      <c r="H3941" s="32">
        <v>6886.7288651309545</v>
      </c>
      <c r="I3941" s="32">
        <v>5049.7288651309545</v>
      </c>
      <c r="J3941" s="32">
        <v>1837</v>
      </c>
      <c r="K3941" s="32">
        <v>6940</v>
      </c>
      <c r="L3941" s="32">
        <v>4298</v>
      </c>
      <c r="M3941" s="32">
        <v>2642</v>
      </c>
      <c r="N3941" s="8">
        <v>-0.98838345438498998</v>
      </c>
      <c r="O3941" s="8">
        <v>-1</v>
      </c>
      <c r="P3941" s="20">
        <v>-0.95645073489384869</v>
      </c>
      <c r="Q3941" s="8">
        <v>-0.98847262247838619</v>
      </c>
      <c r="R3941" s="8">
        <v>-1</v>
      </c>
      <c r="S3941" s="20">
        <v>-0.9697199091597275</v>
      </c>
    </row>
    <row r="3942" spans="1:19" ht="13.5" customHeight="1" x14ac:dyDescent="0.2">
      <c r="A3942" s="6">
        <v>43992</v>
      </c>
      <c r="B3942" s="19">
        <v>43628</v>
      </c>
      <c r="C3942" s="19">
        <v>42172</v>
      </c>
      <c r="D3942" s="16" t="s">
        <v>5</v>
      </c>
      <c r="E3942" s="32">
        <v>81</v>
      </c>
      <c r="F3942" s="32">
        <v>0</v>
      </c>
      <c r="G3942" s="32">
        <v>81</v>
      </c>
      <c r="H3942" s="32">
        <v>7269.4015214631463</v>
      </c>
      <c r="I3942" s="32">
        <v>5118.4015214631463</v>
      </c>
      <c r="J3942" s="32">
        <v>2151</v>
      </c>
      <c r="K3942" s="32">
        <v>6890</v>
      </c>
      <c r="L3942" s="32">
        <v>5157</v>
      </c>
      <c r="M3942" s="32">
        <v>1733</v>
      </c>
      <c r="N3942" s="8">
        <v>-0.98885740459364568</v>
      </c>
      <c r="O3942" s="8">
        <v>-1</v>
      </c>
      <c r="P3942" s="20">
        <v>-0.96234309623430958</v>
      </c>
      <c r="Q3942" s="8">
        <v>-0.98824383164005802</v>
      </c>
      <c r="R3942" s="8">
        <v>-1</v>
      </c>
      <c r="S3942" s="20">
        <v>-0.95326024235429885</v>
      </c>
    </row>
    <row r="3943" spans="1:19" ht="13.5" customHeight="1" x14ac:dyDescent="0.2">
      <c r="A3943" s="6">
        <v>43993</v>
      </c>
      <c r="B3943" s="19">
        <v>43629</v>
      </c>
      <c r="C3943" s="19">
        <v>42173</v>
      </c>
      <c r="D3943" s="16" t="s">
        <v>6</v>
      </c>
      <c r="E3943" s="32">
        <v>143</v>
      </c>
      <c r="F3943" s="32">
        <v>0</v>
      </c>
      <c r="G3943" s="32">
        <v>143</v>
      </c>
      <c r="H3943" s="32">
        <v>7303.8140000838275</v>
      </c>
      <c r="I3943" s="32">
        <v>4906.8140000838275</v>
      </c>
      <c r="J3943" s="32">
        <v>2397</v>
      </c>
      <c r="K3943" s="32">
        <v>8067</v>
      </c>
      <c r="L3943" s="32">
        <v>4725</v>
      </c>
      <c r="M3943" s="32">
        <v>3342</v>
      </c>
      <c r="N3943" s="8">
        <v>-0.98042118816301194</v>
      </c>
      <c r="O3943" s="8">
        <v>-1</v>
      </c>
      <c r="P3943" s="20">
        <v>-0.94034209428452231</v>
      </c>
      <c r="Q3943" s="8">
        <v>-0.98227345977438951</v>
      </c>
      <c r="R3943" s="8">
        <v>-1</v>
      </c>
      <c r="S3943" s="20">
        <v>-0.95721125074805502</v>
      </c>
    </row>
    <row r="3944" spans="1:19" ht="13.5" customHeight="1" x14ac:dyDescent="0.2">
      <c r="A3944" s="6">
        <v>43994</v>
      </c>
      <c r="B3944" s="19">
        <v>43630</v>
      </c>
      <c r="C3944" s="19">
        <v>42174</v>
      </c>
      <c r="D3944" s="16" t="s">
        <v>7</v>
      </c>
      <c r="E3944" s="32">
        <v>139</v>
      </c>
      <c r="F3944" s="32">
        <v>0</v>
      </c>
      <c r="G3944" s="32">
        <v>139</v>
      </c>
      <c r="H3944" s="32">
        <v>8470.8234725582734</v>
      </c>
      <c r="I3944" s="32">
        <v>5438.8234725582734</v>
      </c>
      <c r="J3944" s="32">
        <v>3032</v>
      </c>
      <c r="K3944" s="32">
        <v>7056</v>
      </c>
      <c r="L3944" s="32">
        <v>4807</v>
      </c>
      <c r="M3944" s="32">
        <v>2249</v>
      </c>
      <c r="N3944" s="8">
        <v>-0.98359073348059978</v>
      </c>
      <c r="O3944" s="8">
        <v>-1</v>
      </c>
      <c r="P3944" s="20">
        <v>-0.954155672823219</v>
      </c>
      <c r="Q3944" s="8">
        <v>-0.98030045351473927</v>
      </c>
      <c r="R3944" s="8">
        <v>-1</v>
      </c>
      <c r="S3944" s="20">
        <v>-0.93819475322365498</v>
      </c>
    </row>
    <row r="3945" spans="1:19" ht="13.5" customHeight="1" x14ac:dyDescent="0.2">
      <c r="A3945" s="6">
        <v>43995</v>
      </c>
      <c r="B3945" s="19">
        <v>43631</v>
      </c>
      <c r="C3945" s="19">
        <v>42175</v>
      </c>
      <c r="D3945" s="16" t="s">
        <v>1</v>
      </c>
      <c r="E3945" s="32">
        <v>405</v>
      </c>
      <c r="F3945" s="32">
        <v>0</v>
      </c>
      <c r="G3945" s="32">
        <v>405</v>
      </c>
      <c r="H3945" s="32">
        <v>7804.4095844432595</v>
      </c>
      <c r="I3945" s="32">
        <v>4949.4095844432595</v>
      </c>
      <c r="J3945" s="32">
        <v>2855</v>
      </c>
      <c r="K3945" s="32">
        <v>8295</v>
      </c>
      <c r="L3945" s="32">
        <v>4481</v>
      </c>
      <c r="M3945" s="32">
        <v>3814</v>
      </c>
      <c r="N3945" s="8">
        <v>-0.94810626023430422</v>
      </c>
      <c r="O3945" s="8">
        <v>-1</v>
      </c>
      <c r="P3945" s="20">
        <v>-0.85814360770577935</v>
      </c>
      <c r="Q3945" s="8">
        <v>-0.9511754068716094</v>
      </c>
      <c r="R3945" s="8">
        <v>-1</v>
      </c>
      <c r="S3945" s="20">
        <v>-0.89381227058206603</v>
      </c>
    </row>
    <row r="3946" spans="1:19" ht="13.5" customHeight="1" x14ac:dyDescent="0.2">
      <c r="A3946" s="6">
        <v>43996</v>
      </c>
      <c r="B3946" s="19">
        <v>43632</v>
      </c>
      <c r="C3946" s="19">
        <v>42176</v>
      </c>
      <c r="D3946" s="16" t="s">
        <v>2</v>
      </c>
      <c r="E3946" s="32">
        <v>119</v>
      </c>
      <c r="F3946" s="32">
        <v>0</v>
      </c>
      <c r="G3946" s="32">
        <v>119</v>
      </c>
      <c r="H3946" s="32">
        <v>7793.8125843656935</v>
      </c>
      <c r="I3946" s="32">
        <v>5189.8125843656935</v>
      </c>
      <c r="J3946" s="32">
        <v>2604</v>
      </c>
      <c r="K3946" s="32">
        <v>8150</v>
      </c>
      <c r="L3946" s="32">
        <v>4831</v>
      </c>
      <c r="M3946" s="32">
        <v>3319</v>
      </c>
      <c r="N3946" s="8">
        <v>-0.98473147785992277</v>
      </c>
      <c r="O3946" s="8">
        <v>-1</v>
      </c>
      <c r="P3946" s="20">
        <v>-0.95430107526881724</v>
      </c>
      <c r="Q3946" s="8">
        <v>-0.98539877300613499</v>
      </c>
      <c r="R3946" s="8">
        <v>-1</v>
      </c>
      <c r="S3946" s="20">
        <v>-0.96414582705634233</v>
      </c>
    </row>
    <row r="3947" spans="1:19" ht="13.5" customHeight="1" x14ac:dyDescent="0.2">
      <c r="A3947" s="6">
        <v>43997</v>
      </c>
      <c r="B3947" s="19">
        <v>43633</v>
      </c>
      <c r="C3947" s="19">
        <v>42177</v>
      </c>
      <c r="D3947" s="16" t="s">
        <v>3</v>
      </c>
      <c r="E3947" s="32">
        <v>92</v>
      </c>
      <c r="F3947" s="32">
        <v>0</v>
      </c>
      <c r="G3947" s="32">
        <v>92</v>
      </c>
      <c r="H3947" s="32">
        <v>7406.5018622596508</v>
      </c>
      <c r="I3947" s="32">
        <v>5147.5018622596508</v>
      </c>
      <c r="J3947" s="32">
        <v>2259</v>
      </c>
      <c r="K3947" s="32">
        <v>6846</v>
      </c>
      <c r="L3947" s="32">
        <v>4515</v>
      </c>
      <c r="M3947" s="32">
        <v>2331</v>
      </c>
      <c r="N3947" s="8">
        <v>-0.98757848148681471</v>
      </c>
      <c r="O3947" s="8">
        <v>-1</v>
      </c>
      <c r="P3947" s="20">
        <v>-0.95927401505090748</v>
      </c>
      <c r="Q3947" s="8">
        <v>-0.9865614957639498</v>
      </c>
      <c r="R3947" s="8">
        <v>-1</v>
      </c>
      <c r="S3947" s="20">
        <v>-0.96053196053196055</v>
      </c>
    </row>
    <row r="3948" spans="1:19" ht="13.5" customHeight="1" x14ac:dyDescent="0.2">
      <c r="A3948" s="6">
        <v>43998</v>
      </c>
      <c r="B3948" s="19">
        <v>43634</v>
      </c>
      <c r="C3948" s="19">
        <v>42178</v>
      </c>
      <c r="D3948" s="16" t="s">
        <v>4</v>
      </c>
      <c r="E3948" s="32">
        <v>108</v>
      </c>
      <c r="F3948" s="32">
        <v>0</v>
      </c>
      <c r="G3948" s="32">
        <v>108</v>
      </c>
      <c r="H3948" s="32">
        <v>7013.7810175850473</v>
      </c>
      <c r="I3948" s="32">
        <v>5073.7810175850473</v>
      </c>
      <c r="J3948" s="32">
        <v>1940</v>
      </c>
      <c r="K3948" s="32">
        <v>6969</v>
      </c>
      <c r="L3948" s="32">
        <v>4315</v>
      </c>
      <c r="M3948" s="32">
        <v>2654</v>
      </c>
      <c r="N3948" s="8">
        <v>-0.9846017433778983</v>
      </c>
      <c r="O3948" s="8">
        <v>-1</v>
      </c>
      <c r="P3948" s="20">
        <v>-0.94432989690721647</v>
      </c>
      <c r="Q3948" s="8">
        <v>-0.98450279810589758</v>
      </c>
      <c r="R3948" s="8">
        <v>-1</v>
      </c>
      <c r="S3948" s="20">
        <v>-0.95930670685757347</v>
      </c>
    </row>
    <row r="3949" spans="1:19" ht="13.5" customHeight="1" x14ac:dyDescent="0.2">
      <c r="A3949" s="6">
        <v>43999</v>
      </c>
      <c r="B3949" s="19">
        <v>43635</v>
      </c>
      <c r="C3949" s="19">
        <v>42179</v>
      </c>
      <c r="D3949" s="16" t="s">
        <v>5</v>
      </c>
      <c r="E3949" s="32">
        <v>110</v>
      </c>
      <c r="F3949" s="32">
        <v>0</v>
      </c>
      <c r="G3949" s="32">
        <v>110</v>
      </c>
      <c r="H3949" s="32">
        <v>7191.6097865559204</v>
      </c>
      <c r="I3949" s="32">
        <v>4951.6097865559204</v>
      </c>
      <c r="J3949" s="32">
        <v>2240</v>
      </c>
      <c r="K3949" s="32">
        <v>6389</v>
      </c>
      <c r="L3949" s="32">
        <v>4786</v>
      </c>
      <c r="M3949" s="32">
        <v>1603</v>
      </c>
      <c r="N3949" s="8">
        <v>-0.98470439814384325</v>
      </c>
      <c r="O3949" s="8">
        <v>-1</v>
      </c>
      <c r="P3949" s="20">
        <v>-0.9508928571428571</v>
      </c>
      <c r="Q3949" s="8">
        <v>-0.98278290812333702</v>
      </c>
      <c r="R3949" s="8">
        <v>-1</v>
      </c>
      <c r="S3949" s="20">
        <v>-0.93137866500311917</v>
      </c>
    </row>
    <row r="3950" spans="1:19" ht="13.5" customHeight="1" x14ac:dyDescent="0.2">
      <c r="A3950" s="6">
        <v>44000</v>
      </c>
      <c r="B3950" s="19">
        <v>43636</v>
      </c>
      <c r="C3950" s="19">
        <v>42180</v>
      </c>
      <c r="D3950" s="16" t="s">
        <v>6</v>
      </c>
      <c r="E3950" s="32">
        <v>172</v>
      </c>
      <c r="F3950" s="32">
        <v>0</v>
      </c>
      <c r="G3950" s="32">
        <v>172</v>
      </c>
      <c r="H3950" s="32">
        <v>7624.2146826020326</v>
      </c>
      <c r="I3950" s="32">
        <v>5059.2146826020326</v>
      </c>
      <c r="J3950" s="32">
        <v>2565</v>
      </c>
      <c r="K3950" s="32">
        <v>8245</v>
      </c>
      <c r="L3950" s="32">
        <v>4663</v>
      </c>
      <c r="M3950" s="32">
        <v>3582</v>
      </c>
      <c r="N3950" s="8">
        <v>-0.97744029947208955</v>
      </c>
      <c r="O3950" s="8">
        <v>-1</v>
      </c>
      <c r="P3950" s="20">
        <v>-0.93294346978557507</v>
      </c>
      <c r="Q3950" s="8">
        <v>-0.97913887204366279</v>
      </c>
      <c r="R3950" s="8">
        <v>-1</v>
      </c>
      <c r="S3950" s="20">
        <v>-0.95198213288665545</v>
      </c>
    </row>
    <row r="3951" spans="1:19" ht="13.5" customHeight="1" x14ac:dyDescent="0.2">
      <c r="A3951" s="6">
        <v>44001</v>
      </c>
      <c r="B3951" s="19">
        <v>43637</v>
      </c>
      <c r="C3951" s="19">
        <v>42181</v>
      </c>
      <c r="D3951" s="16" t="s">
        <v>7</v>
      </c>
      <c r="E3951" s="32">
        <v>105</v>
      </c>
      <c r="F3951" s="32">
        <v>0</v>
      </c>
      <c r="G3951" s="32">
        <v>105</v>
      </c>
      <c r="H3951" s="32">
        <v>8696.3493679522417</v>
      </c>
      <c r="I3951" s="32">
        <v>5440.3493679522417</v>
      </c>
      <c r="J3951" s="32">
        <v>3256</v>
      </c>
      <c r="K3951" s="32">
        <v>7039</v>
      </c>
      <c r="L3951" s="32">
        <v>4531</v>
      </c>
      <c r="M3951" s="32">
        <v>2508</v>
      </c>
      <c r="N3951" s="8">
        <v>-0.98792596806345601</v>
      </c>
      <c r="O3951" s="8">
        <v>-1</v>
      </c>
      <c r="P3951" s="20">
        <v>-0.96775184275184278</v>
      </c>
      <c r="Q3951" s="8">
        <v>-0.98508310839607893</v>
      </c>
      <c r="R3951" s="8">
        <v>-1</v>
      </c>
      <c r="S3951" s="20">
        <v>-0.95813397129186606</v>
      </c>
    </row>
    <row r="3952" spans="1:19" ht="13.5" customHeight="1" x14ac:dyDescent="0.2">
      <c r="A3952" s="6">
        <v>44002</v>
      </c>
      <c r="B3952" s="19">
        <v>43638</v>
      </c>
      <c r="C3952" s="19">
        <v>42182</v>
      </c>
      <c r="D3952" s="16" t="s">
        <v>1</v>
      </c>
      <c r="E3952" s="32">
        <v>79</v>
      </c>
      <c r="F3952" s="32">
        <v>0</v>
      </c>
      <c r="G3952" s="32">
        <v>79</v>
      </c>
      <c r="H3952" s="32">
        <v>7934.7159423667254</v>
      </c>
      <c r="I3952" s="32">
        <v>4936.7159423667254</v>
      </c>
      <c r="J3952" s="32">
        <v>2998</v>
      </c>
      <c r="K3952" s="32">
        <v>8885</v>
      </c>
      <c r="L3952" s="32">
        <v>4643</v>
      </c>
      <c r="M3952" s="32">
        <v>4242</v>
      </c>
      <c r="N3952" s="8">
        <v>-0.99004375196619376</v>
      </c>
      <c r="O3952" s="8">
        <v>-1</v>
      </c>
      <c r="P3952" s="20">
        <v>-0.97364909939959976</v>
      </c>
      <c r="Q3952" s="8">
        <v>-0.99110861001688244</v>
      </c>
      <c r="R3952" s="8">
        <v>-1</v>
      </c>
      <c r="S3952" s="20">
        <v>-0.98137670909948138</v>
      </c>
    </row>
    <row r="3953" spans="1:19" ht="13.5" customHeight="1" x14ac:dyDescent="0.2">
      <c r="A3953" s="6">
        <v>44003</v>
      </c>
      <c r="B3953" s="19">
        <v>43639</v>
      </c>
      <c r="C3953" s="19">
        <v>42183</v>
      </c>
      <c r="D3953" s="16" t="s">
        <v>2</v>
      </c>
      <c r="E3953" s="32">
        <v>110</v>
      </c>
      <c r="F3953" s="32">
        <v>0</v>
      </c>
      <c r="G3953" s="32">
        <v>110</v>
      </c>
      <c r="H3953" s="32">
        <v>8256.6827526113302</v>
      </c>
      <c r="I3953" s="32">
        <v>5155.6827526113302</v>
      </c>
      <c r="J3953" s="32">
        <v>3101</v>
      </c>
      <c r="K3953" s="32">
        <v>8257</v>
      </c>
      <c r="L3953" s="32">
        <v>4742</v>
      </c>
      <c r="M3953" s="32">
        <v>3515</v>
      </c>
      <c r="N3953" s="8">
        <v>-0.98667745833334697</v>
      </c>
      <c r="O3953" s="8">
        <v>-1</v>
      </c>
      <c r="P3953" s="20">
        <v>-0.96452757175104809</v>
      </c>
      <c r="Q3953" s="8">
        <v>-0.98667797020709702</v>
      </c>
      <c r="R3953" s="8">
        <v>-1</v>
      </c>
      <c r="S3953" s="20">
        <v>-0.96870554765291605</v>
      </c>
    </row>
    <row r="3954" spans="1:19" ht="13.5" customHeight="1" x14ac:dyDescent="0.2">
      <c r="A3954" s="6">
        <v>44004</v>
      </c>
      <c r="B3954" s="19">
        <v>43640</v>
      </c>
      <c r="C3954" s="19">
        <v>42184</v>
      </c>
      <c r="D3954" s="16" t="s">
        <v>3</v>
      </c>
      <c r="E3954" s="32">
        <v>130</v>
      </c>
      <c r="F3954" s="32">
        <v>0</v>
      </c>
      <c r="G3954" s="32">
        <v>130</v>
      </c>
      <c r="H3954" s="32">
        <v>7499.7639071535914</v>
      </c>
      <c r="I3954" s="32">
        <v>5070.7639071535914</v>
      </c>
      <c r="J3954" s="32">
        <v>2429</v>
      </c>
      <c r="K3954" s="32">
        <v>7051</v>
      </c>
      <c r="L3954" s="32">
        <v>4408</v>
      </c>
      <c r="M3954" s="32">
        <v>2643</v>
      </c>
      <c r="N3954" s="8">
        <v>-0.98266612101268946</v>
      </c>
      <c r="O3954" s="8">
        <v>-1</v>
      </c>
      <c r="P3954" s="20">
        <v>-0.94648003293536431</v>
      </c>
      <c r="Q3954" s="8">
        <v>-0.98156289887959158</v>
      </c>
      <c r="R3954" s="8">
        <v>-1</v>
      </c>
      <c r="S3954" s="20">
        <v>-0.95081346954218693</v>
      </c>
    </row>
    <row r="3955" spans="1:19" ht="13.5" customHeight="1" x14ac:dyDescent="0.2">
      <c r="A3955" s="6">
        <v>44005</v>
      </c>
      <c r="B3955" s="19">
        <v>43641</v>
      </c>
      <c r="C3955" s="19">
        <v>42185</v>
      </c>
      <c r="D3955" s="16" t="s">
        <v>4</v>
      </c>
      <c r="E3955" s="32">
        <v>83</v>
      </c>
      <c r="F3955" s="32">
        <v>0</v>
      </c>
      <c r="G3955" s="32">
        <v>83</v>
      </c>
      <c r="H3955" s="32">
        <v>7143.8488431565693</v>
      </c>
      <c r="I3955" s="32">
        <v>4755.8488431565693</v>
      </c>
      <c r="J3955" s="32">
        <v>2388</v>
      </c>
      <c r="K3955" s="32">
        <v>7264</v>
      </c>
      <c r="L3955" s="32">
        <v>4425</v>
      </c>
      <c r="M3955" s="32">
        <v>2839</v>
      </c>
      <c r="N3955" s="8">
        <v>-0.988381613074091</v>
      </c>
      <c r="O3955" s="8">
        <v>-1</v>
      </c>
      <c r="P3955" s="20">
        <v>-0.96524288107202683</v>
      </c>
      <c r="Q3955" s="8">
        <v>-0.98857378854625555</v>
      </c>
      <c r="R3955" s="8">
        <v>-1</v>
      </c>
      <c r="S3955" s="20">
        <v>-0.97076435364564984</v>
      </c>
    </row>
    <row r="3956" spans="1:19" ht="13.5" customHeight="1" x14ac:dyDescent="0.2">
      <c r="A3956" s="6">
        <v>44006</v>
      </c>
      <c r="B3956" s="19">
        <v>43642</v>
      </c>
      <c r="C3956" s="19">
        <v>42186</v>
      </c>
      <c r="D3956" s="16" t="s">
        <v>5</v>
      </c>
      <c r="E3956" s="32">
        <v>108</v>
      </c>
      <c r="F3956" s="32">
        <v>0</v>
      </c>
      <c r="G3956" s="32">
        <v>108</v>
      </c>
      <c r="H3956" s="32">
        <v>8320.9592797579207</v>
      </c>
      <c r="I3956" s="32">
        <v>5103.9592797579207</v>
      </c>
      <c r="J3956" s="32">
        <v>3217</v>
      </c>
      <c r="K3956" s="32">
        <v>6977</v>
      </c>
      <c r="L3956" s="32">
        <v>4778</v>
      </c>
      <c r="M3956" s="32">
        <v>2199</v>
      </c>
      <c r="N3956" s="8">
        <v>-0.98702072725404055</v>
      </c>
      <c r="O3956" s="8">
        <v>-1</v>
      </c>
      <c r="P3956" s="20">
        <v>-0.96642834939384525</v>
      </c>
      <c r="Q3956" s="8">
        <v>-0.98452056757918871</v>
      </c>
      <c r="R3956" s="8">
        <v>-1</v>
      </c>
      <c r="S3956" s="20">
        <v>-0.9508867667121419</v>
      </c>
    </row>
    <row r="3957" spans="1:19" ht="13.5" customHeight="1" x14ac:dyDescent="0.2">
      <c r="A3957" s="6">
        <v>44007</v>
      </c>
      <c r="B3957" s="19">
        <v>43643</v>
      </c>
      <c r="C3957" s="19">
        <v>42187</v>
      </c>
      <c r="D3957" s="16" t="s">
        <v>6</v>
      </c>
      <c r="E3957" s="32">
        <v>111</v>
      </c>
      <c r="F3957" s="32">
        <v>0</v>
      </c>
      <c r="G3957" s="32">
        <v>111</v>
      </c>
      <c r="H3957" s="32">
        <v>8020.465315747324</v>
      </c>
      <c r="I3957" s="32">
        <v>4939.465315747324</v>
      </c>
      <c r="J3957" s="32">
        <v>3081</v>
      </c>
      <c r="K3957" s="32">
        <v>8628</v>
      </c>
      <c r="L3957" s="32">
        <v>4714</v>
      </c>
      <c r="M3957" s="32">
        <v>3914</v>
      </c>
      <c r="N3957" s="8">
        <v>-0.98616040396283944</v>
      </c>
      <c r="O3957" s="8">
        <v>-1</v>
      </c>
      <c r="P3957" s="20">
        <v>-0.96397273612463485</v>
      </c>
      <c r="Q3957" s="8">
        <v>-0.98713490959666206</v>
      </c>
      <c r="R3957" s="8">
        <v>-1</v>
      </c>
      <c r="S3957" s="20">
        <v>-0.9716402657128258</v>
      </c>
    </row>
    <row r="3958" spans="1:19" ht="13.5" customHeight="1" x14ac:dyDescent="0.2">
      <c r="A3958" s="6">
        <v>44008</v>
      </c>
      <c r="B3958" s="19">
        <v>43644</v>
      </c>
      <c r="C3958" s="19">
        <v>42188</v>
      </c>
      <c r="D3958" s="16" t="s">
        <v>7</v>
      </c>
      <c r="E3958" s="32">
        <v>107</v>
      </c>
      <c r="F3958" s="32">
        <v>0</v>
      </c>
      <c r="G3958" s="32">
        <v>107</v>
      </c>
      <c r="H3958" s="32">
        <v>9005.2996121016949</v>
      </c>
      <c r="I3958" s="32">
        <v>5442.2996121016949</v>
      </c>
      <c r="J3958" s="32">
        <v>3563</v>
      </c>
      <c r="K3958" s="32">
        <v>7283</v>
      </c>
      <c r="L3958" s="32">
        <v>4785</v>
      </c>
      <c r="M3958" s="32">
        <v>2498</v>
      </c>
      <c r="N3958" s="8">
        <v>-0.9881181077133504</v>
      </c>
      <c r="O3958" s="8">
        <v>-1</v>
      </c>
      <c r="P3958" s="20">
        <v>-0.96996912714005057</v>
      </c>
      <c r="Q3958" s="8">
        <v>-0.98530825209391737</v>
      </c>
      <c r="R3958" s="8">
        <v>-1</v>
      </c>
      <c r="S3958" s="20">
        <v>-0.95716573258606885</v>
      </c>
    </row>
    <row r="3959" spans="1:19" ht="13.5" customHeight="1" x14ac:dyDescent="0.2">
      <c r="A3959" s="6">
        <v>44009</v>
      </c>
      <c r="B3959" s="19">
        <v>43645</v>
      </c>
      <c r="C3959" s="19">
        <v>42189</v>
      </c>
      <c r="D3959" s="16" t="s">
        <v>1</v>
      </c>
      <c r="E3959" s="32">
        <v>501</v>
      </c>
      <c r="F3959" s="32">
        <v>0</v>
      </c>
      <c r="G3959" s="32">
        <v>501</v>
      </c>
      <c r="H3959" s="32">
        <v>7855.2328983907873</v>
      </c>
      <c r="I3959" s="32">
        <v>4721.2328983907873</v>
      </c>
      <c r="J3959" s="32">
        <v>3134</v>
      </c>
      <c r="K3959" s="32">
        <v>8370</v>
      </c>
      <c r="L3959" s="32">
        <v>4636</v>
      </c>
      <c r="M3959" s="32">
        <v>3734</v>
      </c>
      <c r="N3959" s="8">
        <v>-0.9362208598420253</v>
      </c>
      <c r="O3959" s="8">
        <v>-1</v>
      </c>
      <c r="P3959" s="20">
        <v>-0.84014039566049781</v>
      </c>
      <c r="Q3959" s="8">
        <v>-0.94014336917562724</v>
      </c>
      <c r="R3959" s="8">
        <v>-1</v>
      </c>
      <c r="S3959" s="20">
        <v>-0.86582753079807173</v>
      </c>
    </row>
    <row r="3960" spans="1:19" ht="13.5" customHeight="1" x14ac:dyDescent="0.2">
      <c r="A3960" s="6">
        <v>44010</v>
      </c>
      <c r="B3960" s="19">
        <v>43646</v>
      </c>
      <c r="C3960" s="19">
        <v>42190</v>
      </c>
      <c r="D3960" s="16" t="s">
        <v>2</v>
      </c>
      <c r="E3960" s="32">
        <v>115</v>
      </c>
      <c r="F3960" s="32">
        <v>0</v>
      </c>
      <c r="G3960" s="32">
        <v>115</v>
      </c>
      <c r="H3960" s="32">
        <v>8648.226782433263</v>
      </c>
      <c r="I3960" s="32">
        <v>5121.226782433263</v>
      </c>
      <c r="J3960" s="32">
        <v>3527</v>
      </c>
      <c r="K3960" s="32">
        <v>7900</v>
      </c>
      <c r="L3960" s="32">
        <v>4664</v>
      </c>
      <c r="M3960" s="32">
        <v>3236</v>
      </c>
      <c r="N3960" s="8">
        <v>-0.98670247636965369</v>
      </c>
      <c r="O3960" s="8">
        <v>-1</v>
      </c>
      <c r="P3960" s="20">
        <v>-0.96739438616387863</v>
      </c>
      <c r="Q3960" s="8">
        <v>-0.98544303797468358</v>
      </c>
      <c r="R3960" s="8">
        <v>-1</v>
      </c>
      <c r="S3960" s="20">
        <v>-0.96446229913473425</v>
      </c>
    </row>
    <row r="3961" spans="1:19" ht="13.5" customHeight="1" x14ac:dyDescent="0.2">
      <c r="A3961" s="6">
        <v>44011</v>
      </c>
      <c r="B3961" s="19">
        <v>43647</v>
      </c>
      <c r="C3961" s="19">
        <v>42191</v>
      </c>
      <c r="D3961" s="16" t="s">
        <v>3</v>
      </c>
      <c r="E3961" s="32">
        <v>145</v>
      </c>
      <c r="F3961" s="32">
        <v>0</v>
      </c>
      <c r="G3961" s="32">
        <v>145</v>
      </c>
      <c r="H3961" s="32">
        <v>7660.3952579865199</v>
      </c>
      <c r="I3961" s="32">
        <v>4906.3952579865199</v>
      </c>
      <c r="J3961" s="32">
        <v>2754</v>
      </c>
      <c r="K3961" s="32">
        <v>7012</v>
      </c>
      <c r="L3961" s="32">
        <v>4455</v>
      </c>
      <c r="M3961" s="32">
        <v>2557</v>
      </c>
      <c r="N3961" s="8">
        <v>-0.98107147280046325</v>
      </c>
      <c r="O3961" s="8">
        <v>-1</v>
      </c>
      <c r="P3961" s="20">
        <v>-0.94734931009440815</v>
      </c>
      <c r="Q3961" s="8">
        <v>-0.97932116371933831</v>
      </c>
      <c r="R3961" s="8">
        <v>-1</v>
      </c>
      <c r="S3961" s="20">
        <v>-0.94329292139225651</v>
      </c>
    </row>
    <row r="3962" spans="1:19" ht="13.5" customHeight="1" x14ac:dyDescent="0.2">
      <c r="A3962" s="6">
        <v>44012</v>
      </c>
      <c r="B3962" s="19">
        <v>43648</v>
      </c>
      <c r="C3962" s="19">
        <v>42192</v>
      </c>
      <c r="D3962" s="16" t="s">
        <v>4</v>
      </c>
      <c r="E3962" s="32">
        <v>155</v>
      </c>
      <c r="F3962" s="32">
        <v>0</v>
      </c>
      <c r="G3962" s="32">
        <v>155</v>
      </c>
      <c r="H3962" s="32">
        <v>7320.6057850961415</v>
      </c>
      <c r="I3962" s="32">
        <v>4982.6057850961415</v>
      </c>
      <c r="J3962" s="32">
        <v>2338</v>
      </c>
      <c r="K3962" s="32">
        <v>7573</v>
      </c>
      <c r="L3962" s="32">
        <v>4545</v>
      </c>
      <c r="M3962" s="32">
        <v>3028</v>
      </c>
      <c r="N3962" s="8">
        <v>-0.97882688884633551</v>
      </c>
      <c r="O3962" s="8">
        <v>-1</v>
      </c>
      <c r="P3962" s="20">
        <v>-0.93370402053036783</v>
      </c>
      <c r="Q3962" s="8">
        <v>-0.97953254984814475</v>
      </c>
      <c r="R3962" s="8">
        <v>-1</v>
      </c>
      <c r="S3962" s="20">
        <v>-0.94881109643328931</v>
      </c>
    </row>
    <row r="3963" spans="1:19" ht="13.5" customHeight="1" x14ac:dyDescent="0.2">
      <c r="A3963" s="6">
        <v>44013</v>
      </c>
      <c r="B3963" s="19">
        <v>43649</v>
      </c>
      <c r="C3963" s="19">
        <v>42193</v>
      </c>
      <c r="D3963" s="16" t="s">
        <v>5</v>
      </c>
      <c r="E3963" s="32">
        <v>100</v>
      </c>
      <c r="F3963" s="32">
        <v>0</v>
      </c>
      <c r="G3963" s="32">
        <v>100</v>
      </c>
      <c r="H3963" s="32">
        <v>8435.5666450339086</v>
      </c>
      <c r="I3963" s="32">
        <v>5395.5666450339095</v>
      </c>
      <c r="J3963" s="32">
        <v>3040</v>
      </c>
      <c r="K3963" s="32">
        <v>6866</v>
      </c>
      <c r="L3963" s="32">
        <v>4770</v>
      </c>
      <c r="M3963" s="32">
        <v>2096</v>
      </c>
      <c r="N3963" s="8">
        <v>-0.98814543181175973</v>
      </c>
      <c r="O3963" s="8">
        <v>-1</v>
      </c>
      <c r="P3963" s="20">
        <v>-0.96710526315789469</v>
      </c>
      <c r="Q3963" s="8">
        <v>-0.98543547917273522</v>
      </c>
      <c r="R3963" s="8">
        <v>-1</v>
      </c>
      <c r="S3963" s="20">
        <v>-0.95229007633587781</v>
      </c>
    </row>
    <row r="3964" spans="1:19" ht="13.5" customHeight="1" x14ac:dyDescent="0.2">
      <c r="A3964" s="6">
        <v>44014</v>
      </c>
      <c r="B3964" s="19">
        <v>43650</v>
      </c>
      <c r="C3964" s="19">
        <v>42194</v>
      </c>
      <c r="D3964" s="16" t="s">
        <v>6</v>
      </c>
      <c r="E3964" s="32">
        <v>121</v>
      </c>
      <c r="F3964" s="32">
        <v>0</v>
      </c>
      <c r="G3964" s="32">
        <v>121</v>
      </c>
      <c r="H3964" s="32">
        <v>7643.94898496716</v>
      </c>
      <c r="I3964" s="32">
        <v>4820.94898496716</v>
      </c>
      <c r="J3964" s="32">
        <v>2823</v>
      </c>
      <c r="K3964" s="32">
        <v>8361</v>
      </c>
      <c r="L3964" s="32">
        <v>4661</v>
      </c>
      <c r="M3964" s="32">
        <v>3700</v>
      </c>
      <c r="N3964" s="8">
        <v>-0.98417048566938858</v>
      </c>
      <c r="O3964" s="8">
        <v>-1</v>
      </c>
      <c r="P3964" s="20">
        <v>-0.95713779667020904</v>
      </c>
      <c r="Q3964" s="8">
        <v>-0.98552804688434392</v>
      </c>
      <c r="R3964" s="8">
        <v>-1</v>
      </c>
      <c r="S3964" s="20">
        <v>-0.9672972972972973</v>
      </c>
    </row>
    <row r="3965" spans="1:19" ht="13.5" customHeight="1" x14ac:dyDescent="0.2">
      <c r="A3965" s="6">
        <v>44015</v>
      </c>
      <c r="B3965" s="19">
        <v>43651</v>
      </c>
      <c r="C3965" s="19">
        <v>42195</v>
      </c>
      <c r="D3965" s="16" t="s">
        <v>7</v>
      </c>
      <c r="E3965" s="32">
        <v>114</v>
      </c>
      <c r="F3965" s="32">
        <v>0</v>
      </c>
      <c r="G3965" s="32">
        <v>114</v>
      </c>
      <c r="H3965" s="32">
        <v>9160.4192680986143</v>
      </c>
      <c r="I3965" s="32">
        <v>5655.4192680986143</v>
      </c>
      <c r="J3965" s="32">
        <v>3505</v>
      </c>
      <c r="K3965" s="32">
        <v>7099</v>
      </c>
      <c r="L3965" s="32">
        <v>4841</v>
      </c>
      <c r="M3965" s="32">
        <v>2258</v>
      </c>
      <c r="N3965" s="8">
        <v>-0.98755515477364586</v>
      </c>
      <c r="O3965" s="8">
        <v>-1</v>
      </c>
      <c r="P3965" s="20">
        <v>-0.96747503566333815</v>
      </c>
      <c r="Q3965" s="8">
        <v>-0.98394140019721088</v>
      </c>
      <c r="R3965" s="8">
        <v>-1</v>
      </c>
      <c r="S3965" s="20">
        <v>-0.94951284322409213</v>
      </c>
    </row>
    <row r="3966" spans="1:19" ht="13.5" customHeight="1" x14ac:dyDescent="0.2">
      <c r="A3966" s="6">
        <v>44016</v>
      </c>
      <c r="B3966" s="19">
        <v>43652</v>
      </c>
      <c r="C3966" s="19">
        <v>42196</v>
      </c>
      <c r="D3966" s="16" t="s">
        <v>1</v>
      </c>
      <c r="E3966" s="32">
        <v>101</v>
      </c>
      <c r="F3966" s="32">
        <v>0</v>
      </c>
      <c r="G3966" s="32">
        <v>101</v>
      </c>
      <c r="H3966" s="32">
        <v>8438.2270613730452</v>
      </c>
      <c r="I3966" s="32">
        <v>5235.2270613730452</v>
      </c>
      <c r="J3966" s="32">
        <v>3203</v>
      </c>
      <c r="K3966" s="32">
        <v>8242</v>
      </c>
      <c r="L3966" s="32">
        <v>4653</v>
      </c>
      <c r="M3966" s="32">
        <v>3589</v>
      </c>
      <c r="N3966" s="8">
        <v>-0.98803066103040305</v>
      </c>
      <c r="O3966" s="8">
        <v>-1</v>
      </c>
      <c r="P3966" s="20">
        <v>-0.96846706212925382</v>
      </c>
      <c r="Q3966" s="8">
        <v>-0.98774569279301139</v>
      </c>
      <c r="R3966" s="8">
        <v>-1</v>
      </c>
      <c r="S3966" s="20">
        <v>-0.97185845639453883</v>
      </c>
    </row>
    <row r="3967" spans="1:19" ht="13.5" customHeight="1" x14ac:dyDescent="0.2">
      <c r="A3967" s="6">
        <v>44017</v>
      </c>
      <c r="B3967" s="19">
        <v>43653</v>
      </c>
      <c r="C3967" s="19">
        <v>42197</v>
      </c>
      <c r="D3967" s="16" t="s">
        <v>2</v>
      </c>
      <c r="E3967" s="32">
        <v>112</v>
      </c>
      <c r="F3967" s="32">
        <v>0</v>
      </c>
      <c r="G3967" s="32">
        <v>112</v>
      </c>
      <c r="H3967" s="32">
        <v>9021.9145048445716</v>
      </c>
      <c r="I3967" s="32">
        <v>5473.9145048445725</v>
      </c>
      <c r="J3967" s="32">
        <v>3548</v>
      </c>
      <c r="K3967" s="32">
        <v>8175</v>
      </c>
      <c r="L3967" s="32">
        <v>4869</v>
      </c>
      <c r="M3967" s="32">
        <v>3306</v>
      </c>
      <c r="N3967" s="8">
        <v>-0.98758578348976167</v>
      </c>
      <c r="O3967" s="8">
        <v>-1</v>
      </c>
      <c r="P3967" s="20">
        <v>-0.96843291995490421</v>
      </c>
      <c r="Q3967" s="8">
        <v>-0.98629969418960239</v>
      </c>
      <c r="R3967" s="8">
        <v>-1</v>
      </c>
      <c r="S3967" s="20">
        <v>-0.96612220205686627</v>
      </c>
    </row>
    <row r="3968" spans="1:19" ht="13.5" customHeight="1" x14ac:dyDescent="0.2">
      <c r="A3968" s="6">
        <v>44018</v>
      </c>
      <c r="B3968" s="19">
        <v>43654</v>
      </c>
      <c r="C3968" s="19">
        <v>42198</v>
      </c>
      <c r="D3968" s="16" t="s">
        <v>3</v>
      </c>
      <c r="E3968" s="32">
        <v>361</v>
      </c>
      <c r="F3968" s="32">
        <v>0</v>
      </c>
      <c r="G3968" s="32">
        <v>361</v>
      </c>
      <c r="H3968" s="32">
        <v>7747.8419308046796</v>
      </c>
      <c r="I3968" s="32">
        <v>5067.8419308046796</v>
      </c>
      <c r="J3968" s="32">
        <v>2680</v>
      </c>
      <c r="K3968" s="32">
        <v>6956</v>
      </c>
      <c r="L3968" s="32">
        <v>4294</v>
      </c>
      <c r="M3968" s="32">
        <v>2662</v>
      </c>
      <c r="N3968" s="8">
        <v>-0.95340638035416048</v>
      </c>
      <c r="O3968" s="8">
        <v>-1</v>
      </c>
      <c r="P3968" s="20">
        <v>-0.86529850746268655</v>
      </c>
      <c r="Q3968" s="8">
        <v>-0.94810235767682571</v>
      </c>
      <c r="R3968" s="8">
        <v>-1</v>
      </c>
      <c r="S3968" s="20">
        <v>-0.86438767843726527</v>
      </c>
    </row>
    <row r="3969" spans="1:19" ht="13.5" customHeight="1" x14ac:dyDescent="0.2">
      <c r="A3969" s="6">
        <v>44019</v>
      </c>
      <c r="B3969" s="19">
        <v>43655</v>
      </c>
      <c r="C3969" s="19">
        <v>42199</v>
      </c>
      <c r="D3969" s="16" t="s">
        <v>4</v>
      </c>
      <c r="E3969" s="32">
        <v>117</v>
      </c>
      <c r="F3969" s="32">
        <v>0</v>
      </c>
      <c r="G3969" s="32">
        <v>117</v>
      </c>
      <c r="H3969" s="32">
        <v>7197.259254249846</v>
      </c>
      <c r="I3969" s="32">
        <v>4897.259254249846</v>
      </c>
      <c r="J3969" s="32">
        <v>2300</v>
      </c>
      <c r="K3969" s="32">
        <v>7084</v>
      </c>
      <c r="L3969" s="32">
        <v>4411</v>
      </c>
      <c r="M3969" s="32">
        <v>2673</v>
      </c>
      <c r="N3969" s="8">
        <v>-0.98374381193356153</v>
      </c>
      <c r="O3969" s="8">
        <v>-1</v>
      </c>
      <c r="P3969" s="20">
        <v>-0.94913043478260872</v>
      </c>
      <c r="Q3969" s="8">
        <v>-0.98348390739695091</v>
      </c>
      <c r="R3969" s="8">
        <v>-1</v>
      </c>
      <c r="S3969" s="20">
        <v>-0.95622895622895621</v>
      </c>
    </row>
    <row r="3970" spans="1:19" ht="13.5" customHeight="1" x14ac:dyDescent="0.2">
      <c r="A3970" s="6">
        <v>44020</v>
      </c>
      <c r="B3970" s="19">
        <v>43656</v>
      </c>
      <c r="C3970" s="19">
        <v>42200</v>
      </c>
      <c r="D3970" s="16" t="s">
        <v>5</v>
      </c>
      <c r="E3970" s="32">
        <v>102</v>
      </c>
      <c r="F3970" s="32">
        <v>0</v>
      </c>
      <c r="G3970" s="32">
        <v>102</v>
      </c>
      <c r="H3970" s="32">
        <v>8310.8997275837664</v>
      </c>
      <c r="I3970" s="32">
        <v>5181.8997275837664</v>
      </c>
      <c r="J3970" s="32">
        <v>3129</v>
      </c>
      <c r="K3970" s="32">
        <v>6782</v>
      </c>
      <c r="L3970" s="32">
        <v>4802</v>
      </c>
      <c r="M3970" s="32">
        <v>1980</v>
      </c>
      <c r="N3970" s="8">
        <v>-0.98772696057666742</v>
      </c>
      <c r="O3970" s="8">
        <v>-1</v>
      </c>
      <c r="P3970" s="20">
        <v>-0.96740172579098749</v>
      </c>
      <c r="Q3970" s="8">
        <v>-0.98496018873488644</v>
      </c>
      <c r="R3970" s="8">
        <v>-1</v>
      </c>
      <c r="S3970" s="20">
        <v>-0.94848484848484849</v>
      </c>
    </row>
    <row r="3971" spans="1:19" ht="13.5" customHeight="1" x14ac:dyDescent="0.2">
      <c r="A3971" s="6">
        <v>44021</v>
      </c>
      <c r="B3971" s="19">
        <v>43657</v>
      </c>
      <c r="C3971" s="19">
        <v>42201</v>
      </c>
      <c r="D3971" s="16" t="s">
        <v>6</v>
      </c>
      <c r="E3971" s="32">
        <v>107</v>
      </c>
      <c r="F3971" s="32">
        <v>0</v>
      </c>
      <c r="G3971" s="32">
        <v>107</v>
      </c>
      <c r="H3971" s="32">
        <v>7817.3771260393878</v>
      </c>
      <c r="I3971" s="32">
        <v>5087.3771260393878</v>
      </c>
      <c r="J3971" s="32">
        <v>2730</v>
      </c>
      <c r="K3971" s="32">
        <v>8145</v>
      </c>
      <c r="L3971" s="32">
        <v>4555</v>
      </c>
      <c r="M3971" s="32">
        <v>3590</v>
      </c>
      <c r="N3971" s="8">
        <v>-0.98631254469691798</v>
      </c>
      <c r="O3971" s="8">
        <v>-1</v>
      </c>
      <c r="P3971" s="20">
        <v>-0.96080586080586083</v>
      </c>
      <c r="Q3971" s="8">
        <v>-0.98686310620012274</v>
      </c>
      <c r="R3971" s="8">
        <v>-1</v>
      </c>
      <c r="S3971" s="20">
        <v>-0.97019498607242338</v>
      </c>
    </row>
    <row r="3972" spans="1:19" ht="13.5" customHeight="1" x14ac:dyDescent="0.2">
      <c r="A3972" s="6">
        <v>44022</v>
      </c>
      <c r="B3972" s="19">
        <v>43658</v>
      </c>
      <c r="C3972" s="19">
        <v>42202</v>
      </c>
      <c r="D3972" s="16" t="s">
        <v>7</v>
      </c>
      <c r="E3972" s="32">
        <v>159</v>
      </c>
      <c r="F3972" s="32">
        <v>0</v>
      </c>
      <c r="G3972" s="32">
        <v>159</v>
      </c>
      <c r="H3972" s="32">
        <v>9132.8716699233228</v>
      </c>
      <c r="I3972" s="32">
        <v>5765.8716699233237</v>
      </c>
      <c r="J3972" s="32">
        <v>3367</v>
      </c>
      <c r="K3972" s="32">
        <v>7072</v>
      </c>
      <c r="L3972" s="32">
        <v>4824</v>
      </c>
      <c r="M3972" s="32">
        <v>2248</v>
      </c>
      <c r="N3972" s="8">
        <v>-0.98259036086933926</v>
      </c>
      <c r="O3972" s="8">
        <v>-1</v>
      </c>
      <c r="P3972" s="20">
        <v>-0.95277695277695273</v>
      </c>
      <c r="Q3972" s="8">
        <v>-0.97751696832579182</v>
      </c>
      <c r="R3972" s="8">
        <v>-1</v>
      </c>
      <c r="S3972" s="20">
        <v>-0.92927046263345192</v>
      </c>
    </row>
    <row r="3973" spans="1:19" ht="13.5" customHeight="1" x14ac:dyDescent="0.2">
      <c r="A3973" s="6">
        <v>44023</v>
      </c>
      <c r="B3973" s="19">
        <v>43659</v>
      </c>
      <c r="C3973" s="19">
        <v>42203</v>
      </c>
      <c r="D3973" s="16" t="s">
        <v>1</v>
      </c>
      <c r="E3973" s="32">
        <v>215</v>
      </c>
      <c r="F3973" s="32">
        <v>0</v>
      </c>
      <c r="G3973" s="32">
        <v>215</v>
      </c>
      <c r="H3973" s="32">
        <v>7971.8385372531047</v>
      </c>
      <c r="I3973" s="32">
        <v>5231.8385372531047</v>
      </c>
      <c r="J3973" s="32">
        <v>2740</v>
      </c>
      <c r="K3973" s="32">
        <v>8231</v>
      </c>
      <c r="L3973" s="32">
        <v>4522</v>
      </c>
      <c r="M3973" s="32">
        <v>3709</v>
      </c>
      <c r="N3973" s="8">
        <v>-0.9730300608830339</v>
      </c>
      <c r="O3973" s="8">
        <v>-1</v>
      </c>
      <c r="P3973" s="20">
        <v>-0.92153284671532842</v>
      </c>
      <c r="Q3973" s="8">
        <v>-0.97387923703073742</v>
      </c>
      <c r="R3973" s="8">
        <v>-1</v>
      </c>
      <c r="S3973" s="20">
        <v>-0.94203289296306281</v>
      </c>
    </row>
    <row r="3974" spans="1:19" ht="13.5" customHeight="1" x14ac:dyDescent="0.2">
      <c r="A3974" s="6">
        <v>44024</v>
      </c>
      <c r="B3974" s="19">
        <v>43660</v>
      </c>
      <c r="C3974" s="19">
        <v>42204</v>
      </c>
      <c r="D3974" s="16" t="s">
        <v>2</v>
      </c>
      <c r="E3974" s="32">
        <v>137</v>
      </c>
      <c r="F3974" s="32">
        <v>0</v>
      </c>
      <c r="G3974" s="32">
        <v>137</v>
      </c>
      <c r="H3974" s="32">
        <v>8909.1317645057388</v>
      </c>
      <c r="I3974" s="32">
        <v>5415.1317645057379</v>
      </c>
      <c r="J3974" s="32">
        <v>3494</v>
      </c>
      <c r="K3974" s="32">
        <v>7238</v>
      </c>
      <c r="L3974" s="32">
        <v>4352</v>
      </c>
      <c r="M3974" s="32">
        <v>2886</v>
      </c>
      <c r="N3974" s="8">
        <v>-0.98462251949782442</v>
      </c>
      <c r="O3974" s="8">
        <v>-1</v>
      </c>
      <c r="P3974" s="20">
        <v>-0.96078992558672005</v>
      </c>
      <c r="Q3974" s="8">
        <v>-0.98107211936999172</v>
      </c>
      <c r="R3974" s="8">
        <v>-1</v>
      </c>
      <c r="S3974" s="20">
        <v>-0.95252945252945254</v>
      </c>
    </row>
    <row r="3975" spans="1:19" ht="13.5" customHeight="1" x14ac:dyDescent="0.2">
      <c r="A3975" s="6">
        <v>44025</v>
      </c>
      <c r="B3975" s="19">
        <v>43661</v>
      </c>
      <c r="C3975" s="19">
        <v>42205</v>
      </c>
      <c r="D3975" s="16" t="s">
        <v>3</v>
      </c>
      <c r="E3975" s="32">
        <v>341</v>
      </c>
      <c r="F3975" s="32">
        <v>0</v>
      </c>
      <c r="G3975" s="32">
        <v>341</v>
      </c>
      <c r="H3975" s="32">
        <v>7285.0346292343302</v>
      </c>
      <c r="I3975" s="32">
        <v>4623.0346292343302</v>
      </c>
      <c r="J3975" s="32">
        <v>2662</v>
      </c>
      <c r="K3975" s="32">
        <v>6694</v>
      </c>
      <c r="L3975" s="32">
        <v>4268</v>
      </c>
      <c r="M3975" s="32">
        <v>2426</v>
      </c>
      <c r="N3975" s="8">
        <v>-0.95319171186481522</v>
      </c>
      <c r="O3975" s="8">
        <v>-1</v>
      </c>
      <c r="P3975" s="20">
        <v>-0.87190082644628097</v>
      </c>
      <c r="Q3975" s="8">
        <v>-0.94905885867941442</v>
      </c>
      <c r="R3975" s="8">
        <v>-1</v>
      </c>
      <c r="S3975" s="20">
        <v>-0.859439406430338</v>
      </c>
    </row>
    <row r="3976" spans="1:19" ht="13.5" customHeight="1" x14ac:dyDescent="0.2">
      <c r="A3976" s="6">
        <v>44026</v>
      </c>
      <c r="B3976" s="19">
        <v>43662</v>
      </c>
      <c r="C3976" s="19">
        <v>42206</v>
      </c>
      <c r="D3976" s="16" t="s">
        <v>4</v>
      </c>
      <c r="E3976" s="32">
        <v>156</v>
      </c>
      <c r="F3976" s="32">
        <v>0</v>
      </c>
      <c r="G3976" s="32">
        <v>156</v>
      </c>
      <c r="H3976" s="32">
        <v>6619.1793547281559</v>
      </c>
      <c r="I3976" s="32">
        <v>4404.1793547281559</v>
      </c>
      <c r="J3976" s="32">
        <v>2215</v>
      </c>
      <c r="K3976" s="32">
        <v>6001</v>
      </c>
      <c r="L3976" s="32">
        <v>4044</v>
      </c>
      <c r="M3976" s="32">
        <v>1957</v>
      </c>
      <c r="N3976" s="8">
        <v>-0.97643212373622001</v>
      </c>
      <c r="O3976" s="8">
        <v>-1</v>
      </c>
      <c r="P3976" s="20">
        <v>-0.92957110609480809</v>
      </c>
      <c r="Q3976" s="8">
        <v>-0.97400433261123143</v>
      </c>
      <c r="R3976" s="8">
        <v>-1</v>
      </c>
      <c r="S3976" s="20">
        <v>-0.92028615227388855</v>
      </c>
    </row>
    <row r="3977" spans="1:19" ht="13.5" customHeight="1" x14ac:dyDescent="0.2">
      <c r="A3977" s="6">
        <v>44027</v>
      </c>
      <c r="B3977" s="19">
        <v>43663</v>
      </c>
      <c r="C3977" s="19">
        <v>42207</v>
      </c>
      <c r="D3977" s="16" t="s">
        <v>5</v>
      </c>
      <c r="E3977" s="32">
        <v>95</v>
      </c>
      <c r="F3977" s="32">
        <v>0</v>
      </c>
      <c r="G3977" s="32">
        <v>95</v>
      </c>
      <c r="H3977" s="32">
        <v>8145.4498759039943</v>
      </c>
      <c r="I3977" s="32">
        <v>5256.4498759039943</v>
      </c>
      <c r="J3977" s="32">
        <v>2889</v>
      </c>
      <c r="K3977" s="32">
        <v>6464</v>
      </c>
      <c r="L3977" s="32">
        <v>4662</v>
      </c>
      <c r="M3977" s="32">
        <v>1802</v>
      </c>
      <c r="N3977" s="8">
        <v>-0.98833704688539914</v>
      </c>
      <c r="O3977" s="8">
        <v>-1</v>
      </c>
      <c r="P3977" s="20">
        <v>-0.96711664935964003</v>
      </c>
      <c r="Q3977" s="8">
        <v>-0.98530321782178221</v>
      </c>
      <c r="R3977" s="8">
        <v>-1</v>
      </c>
      <c r="S3977" s="20">
        <v>-0.94728079911209773</v>
      </c>
    </row>
    <row r="3978" spans="1:19" ht="13.5" customHeight="1" x14ac:dyDescent="0.2">
      <c r="A3978" s="6">
        <v>44028</v>
      </c>
      <c r="B3978" s="19">
        <v>43664</v>
      </c>
      <c r="C3978" s="19">
        <v>42208</v>
      </c>
      <c r="D3978" s="16" t="s">
        <v>6</v>
      </c>
      <c r="E3978" s="32">
        <v>153</v>
      </c>
      <c r="F3978" s="32">
        <v>0</v>
      </c>
      <c r="G3978" s="32">
        <v>153</v>
      </c>
      <c r="H3978" s="32">
        <v>7462.4379327039178</v>
      </c>
      <c r="I3978" s="32">
        <v>4917.4379327039178</v>
      </c>
      <c r="J3978" s="32">
        <v>2545</v>
      </c>
      <c r="K3978" s="32">
        <v>7794</v>
      </c>
      <c r="L3978" s="32">
        <v>4499</v>
      </c>
      <c r="M3978" s="32">
        <v>3295</v>
      </c>
      <c r="N3978" s="8">
        <v>-0.97949731691174513</v>
      </c>
      <c r="O3978" s="8">
        <v>-1</v>
      </c>
      <c r="P3978" s="20">
        <v>-0.93988212180746566</v>
      </c>
      <c r="Q3978" s="8">
        <v>-0.98036951501154734</v>
      </c>
      <c r="R3978" s="8">
        <v>-1</v>
      </c>
      <c r="S3978" s="20">
        <v>-0.95356600910470413</v>
      </c>
    </row>
    <row r="3979" spans="1:19" ht="13.5" customHeight="1" x14ac:dyDescent="0.2">
      <c r="A3979" s="6">
        <v>44029</v>
      </c>
      <c r="B3979" s="19">
        <v>43665</v>
      </c>
      <c r="C3979" s="19">
        <v>42209</v>
      </c>
      <c r="D3979" s="16" t="s">
        <v>7</v>
      </c>
      <c r="E3979" s="32">
        <v>148</v>
      </c>
      <c r="F3979" s="32">
        <v>0</v>
      </c>
      <c r="G3979" s="32">
        <v>148</v>
      </c>
      <c r="H3979" s="32">
        <v>8904.3598383623139</v>
      </c>
      <c r="I3979" s="32">
        <v>5667.359838362313</v>
      </c>
      <c r="J3979" s="32">
        <v>3237</v>
      </c>
      <c r="K3979" s="32">
        <v>7232</v>
      </c>
      <c r="L3979" s="32">
        <v>4883</v>
      </c>
      <c r="M3979" s="32">
        <v>2349</v>
      </c>
      <c r="N3979" s="8">
        <v>-0.98337892867240417</v>
      </c>
      <c r="O3979" s="8">
        <v>-1</v>
      </c>
      <c r="P3979" s="20">
        <v>-0.95427865307383375</v>
      </c>
      <c r="Q3979" s="8">
        <v>-0.97953539823008851</v>
      </c>
      <c r="R3979" s="8">
        <v>-1</v>
      </c>
      <c r="S3979" s="20">
        <v>-0.93699446573009793</v>
      </c>
    </row>
    <row r="3980" spans="1:19" ht="13.5" customHeight="1" x14ac:dyDescent="0.2">
      <c r="A3980" s="6">
        <v>44030</v>
      </c>
      <c r="B3980" s="19">
        <v>43666</v>
      </c>
      <c r="C3980" s="19">
        <v>42210</v>
      </c>
      <c r="D3980" s="16" t="s">
        <v>1</v>
      </c>
      <c r="E3980" s="32">
        <v>158</v>
      </c>
      <c r="F3980" s="32">
        <v>0</v>
      </c>
      <c r="G3980" s="32">
        <v>158</v>
      </c>
      <c r="H3980" s="32">
        <v>8019.3736914428573</v>
      </c>
      <c r="I3980" s="32">
        <v>5127.3736914428573</v>
      </c>
      <c r="J3980" s="32">
        <v>2892</v>
      </c>
      <c r="K3980" s="32">
        <v>8588</v>
      </c>
      <c r="L3980" s="32">
        <v>4938</v>
      </c>
      <c r="M3980" s="32">
        <v>3650</v>
      </c>
      <c r="N3980" s="8">
        <v>-0.98029771325301929</v>
      </c>
      <c r="O3980" s="8">
        <v>-1</v>
      </c>
      <c r="P3980" s="20">
        <v>-0.94536652835408019</v>
      </c>
      <c r="Q3980" s="8">
        <v>-0.98160223567768978</v>
      </c>
      <c r="R3980" s="8">
        <v>-1</v>
      </c>
      <c r="S3980" s="20">
        <v>-0.95671232876712331</v>
      </c>
    </row>
    <row r="3981" spans="1:19" ht="13.5" customHeight="1" x14ac:dyDescent="0.2">
      <c r="A3981" s="6">
        <v>44031</v>
      </c>
      <c r="B3981" s="19">
        <v>43667</v>
      </c>
      <c r="C3981" s="19">
        <v>42211</v>
      </c>
      <c r="D3981" s="16" t="s">
        <v>2</v>
      </c>
      <c r="E3981" s="32">
        <v>150</v>
      </c>
      <c r="F3981" s="32">
        <v>0</v>
      </c>
      <c r="G3981" s="32">
        <v>150</v>
      </c>
      <c r="H3981" s="32">
        <v>8550.1228553553992</v>
      </c>
      <c r="I3981" s="32">
        <v>5424.1228553553992</v>
      </c>
      <c r="J3981" s="32">
        <v>3126</v>
      </c>
      <c r="K3981" s="32">
        <v>7875</v>
      </c>
      <c r="L3981" s="32">
        <v>4613</v>
      </c>
      <c r="M3981" s="32">
        <v>3262</v>
      </c>
      <c r="N3981" s="8">
        <v>-0.98245639243580607</v>
      </c>
      <c r="O3981" s="8">
        <v>-1</v>
      </c>
      <c r="P3981" s="20">
        <v>-0.95201535508637236</v>
      </c>
      <c r="Q3981" s="8">
        <v>-0.98095238095238091</v>
      </c>
      <c r="R3981" s="8">
        <v>-1</v>
      </c>
      <c r="S3981" s="20">
        <v>-0.95401594114040467</v>
      </c>
    </row>
    <row r="3982" spans="1:19" ht="13.5" customHeight="1" x14ac:dyDescent="0.2">
      <c r="A3982" s="6">
        <v>44032</v>
      </c>
      <c r="B3982" s="19">
        <v>43668</v>
      </c>
      <c r="C3982" s="19">
        <v>42212</v>
      </c>
      <c r="D3982" s="16" t="s">
        <v>3</v>
      </c>
      <c r="E3982" s="32">
        <v>366</v>
      </c>
      <c r="F3982" s="32">
        <v>0</v>
      </c>
      <c r="G3982" s="32">
        <v>366</v>
      </c>
      <c r="H3982" s="32">
        <v>8084.0550048559344</v>
      </c>
      <c r="I3982" s="32">
        <v>5244.0550048559344</v>
      </c>
      <c r="J3982" s="32">
        <v>2840</v>
      </c>
      <c r="K3982" s="32">
        <v>7528</v>
      </c>
      <c r="L3982" s="32">
        <v>4672</v>
      </c>
      <c r="M3982" s="32">
        <v>2856</v>
      </c>
      <c r="N3982" s="8">
        <v>-0.95472569152731512</v>
      </c>
      <c r="O3982" s="8">
        <v>-1</v>
      </c>
      <c r="P3982" s="20">
        <v>-0.87112676056338034</v>
      </c>
      <c r="Q3982" s="8">
        <v>-0.95138150903294372</v>
      </c>
      <c r="R3982" s="8">
        <v>-1</v>
      </c>
      <c r="S3982" s="20">
        <v>-0.87184873949579833</v>
      </c>
    </row>
    <row r="3983" spans="1:19" ht="13.5" customHeight="1" x14ac:dyDescent="0.2">
      <c r="A3983" s="6">
        <v>44033</v>
      </c>
      <c r="B3983" s="19">
        <v>43669</v>
      </c>
      <c r="C3983" s="19">
        <v>42213</v>
      </c>
      <c r="D3983" s="16" t="s">
        <v>4</v>
      </c>
      <c r="E3983" s="32">
        <v>111</v>
      </c>
      <c r="F3983" s="32">
        <v>0</v>
      </c>
      <c r="G3983" s="32">
        <v>111</v>
      </c>
      <c r="H3983" s="32">
        <v>6890.3570138715068</v>
      </c>
      <c r="I3983" s="32">
        <v>5066.3570138715068</v>
      </c>
      <c r="J3983" s="32">
        <v>1824</v>
      </c>
      <c r="K3983" s="32">
        <v>6882</v>
      </c>
      <c r="L3983" s="32">
        <v>4659</v>
      </c>
      <c r="M3983" s="32">
        <v>2223</v>
      </c>
      <c r="N3983" s="8">
        <v>-0.9838905299425651</v>
      </c>
      <c r="O3983" s="8">
        <v>-1</v>
      </c>
      <c r="P3983" s="20">
        <v>-0.93914473684210531</v>
      </c>
      <c r="Q3983" s="8">
        <v>-0.9838709677419355</v>
      </c>
      <c r="R3983" s="8">
        <v>-1</v>
      </c>
      <c r="S3983" s="20">
        <v>-0.95006747638326583</v>
      </c>
    </row>
    <row r="3984" spans="1:19" ht="13.5" customHeight="1" x14ac:dyDescent="0.2">
      <c r="A3984" s="6">
        <v>44034</v>
      </c>
      <c r="B3984" s="19">
        <v>43670</v>
      </c>
      <c r="C3984" s="19">
        <v>42214</v>
      </c>
      <c r="D3984" s="16" t="s">
        <v>5</v>
      </c>
      <c r="E3984" s="32">
        <v>424</v>
      </c>
      <c r="F3984" s="32">
        <v>0</v>
      </c>
      <c r="G3984" s="32">
        <v>424</v>
      </c>
      <c r="H3984" s="32">
        <v>8307.0947410537283</v>
      </c>
      <c r="I3984" s="32">
        <v>5423.0947410537283</v>
      </c>
      <c r="J3984" s="32">
        <v>2884</v>
      </c>
      <c r="K3984" s="32">
        <v>6787</v>
      </c>
      <c r="L3984" s="32">
        <v>4748</v>
      </c>
      <c r="M3984" s="32">
        <v>2039</v>
      </c>
      <c r="N3984" s="8">
        <v>-0.94895929163964043</v>
      </c>
      <c r="O3984" s="8">
        <v>-1</v>
      </c>
      <c r="P3984" s="20">
        <v>-0.85298196948682392</v>
      </c>
      <c r="Q3984" s="8">
        <v>-0.93752762634448206</v>
      </c>
      <c r="R3984" s="8">
        <v>-1</v>
      </c>
      <c r="S3984" s="20">
        <v>-0.79205492888670914</v>
      </c>
    </row>
    <row r="3985" spans="1:19" ht="13.5" customHeight="1" x14ac:dyDescent="0.2">
      <c r="A3985" s="6">
        <v>44035</v>
      </c>
      <c r="B3985" s="19">
        <v>43671</v>
      </c>
      <c r="C3985" s="19">
        <v>42215</v>
      </c>
      <c r="D3985" s="16" t="s">
        <v>6</v>
      </c>
      <c r="E3985" s="32">
        <v>216</v>
      </c>
      <c r="F3985" s="32">
        <v>0</v>
      </c>
      <c r="G3985" s="32">
        <v>216</v>
      </c>
      <c r="H3985" s="32">
        <v>8259.6744606534812</v>
      </c>
      <c r="I3985" s="32">
        <v>5168.6744606534812</v>
      </c>
      <c r="J3985" s="32">
        <v>3091</v>
      </c>
      <c r="K3985" s="32">
        <v>9338</v>
      </c>
      <c r="L3985" s="32">
        <v>5478</v>
      </c>
      <c r="M3985" s="32">
        <v>3860</v>
      </c>
      <c r="N3985" s="8">
        <v>-0.97384884827737983</v>
      </c>
      <c r="O3985" s="8">
        <v>-1</v>
      </c>
      <c r="P3985" s="20">
        <v>-0.93011970236169528</v>
      </c>
      <c r="Q3985" s="8">
        <v>-0.97686870850289143</v>
      </c>
      <c r="R3985" s="8">
        <v>-1</v>
      </c>
      <c r="S3985" s="20">
        <v>-0.94404145077720203</v>
      </c>
    </row>
    <row r="3986" spans="1:19" ht="13.5" customHeight="1" x14ac:dyDescent="0.2">
      <c r="A3986" s="6">
        <v>44036</v>
      </c>
      <c r="B3986" s="19">
        <v>43672</v>
      </c>
      <c r="C3986" s="19">
        <v>42216</v>
      </c>
      <c r="D3986" s="16" t="s">
        <v>7</v>
      </c>
      <c r="E3986" s="32">
        <v>247</v>
      </c>
      <c r="F3986" s="32">
        <v>0</v>
      </c>
      <c r="G3986" s="32">
        <v>247</v>
      </c>
      <c r="H3986" s="32">
        <v>9059.853066953885</v>
      </c>
      <c r="I3986" s="32">
        <v>5826.8530669538859</v>
      </c>
      <c r="J3986" s="32">
        <v>3233</v>
      </c>
      <c r="K3986" s="32">
        <v>7597</v>
      </c>
      <c r="L3986" s="32">
        <v>5185</v>
      </c>
      <c r="M3986" s="32">
        <v>2412</v>
      </c>
      <c r="N3986" s="8">
        <v>-0.97273686469585907</v>
      </c>
      <c r="O3986" s="8">
        <v>-1</v>
      </c>
      <c r="P3986" s="20">
        <v>-0.92360037117228577</v>
      </c>
      <c r="Q3986" s="8">
        <v>-0.96748716598657369</v>
      </c>
      <c r="R3986" s="8">
        <v>-1</v>
      </c>
      <c r="S3986" s="20">
        <v>-0.89759535655058043</v>
      </c>
    </row>
    <row r="3987" spans="1:19" ht="13.5" customHeight="1" x14ac:dyDescent="0.2">
      <c r="A3987" s="6">
        <v>44037</v>
      </c>
      <c r="B3987" s="19">
        <v>43673</v>
      </c>
      <c r="C3987" s="19">
        <v>42217</v>
      </c>
      <c r="D3987" s="16" t="s">
        <v>1</v>
      </c>
      <c r="E3987" s="32">
        <v>141</v>
      </c>
      <c r="F3987" s="32">
        <v>0</v>
      </c>
      <c r="G3987" s="32">
        <v>141</v>
      </c>
      <c r="H3987" s="32">
        <v>8483.7167728149434</v>
      </c>
      <c r="I3987" s="32">
        <v>5164.7167728149443</v>
      </c>
      <c r="J3987" s="32">
        <v>3319</v>
      </c>
      <c r="K3987" s="32">
        <v>9481</v>
      </c>
      <c r="L3987" s="32">
        <v>5244</v>
      </c>
      <c r="M3987" s="32">
        <v>4237</v>
      </c>
      <c r="N3987" s="8">
        <v>-0.98337992606591751</v>
      </c>
      <c r="O3987" s="8">
        <v>-1</v>
      </c>
      <c r="P3987" s="20">
        <v>-0.95751732449532989</v>
      </c>
      <c r="Q3987" s="8">
        <v>-0.98512815103891993</v>
      </c>
      <c r="R3987" s="8">
        <v>-1</v>
      </c>
      <c r="S3987" s="20">
        <v>-0.96672173707812137</v>
      </c>
    </row>
    <row r="3988" spans="1:19" ht="13.5" customHeight="1" x14ac:dyDescent="0.2">
      <c r="A3988" s="6">
        <v>44038</v>
      </c>
      <c r="B3988" s="19">
        <v>43674</v>
      </c>
      <c r="C3988" s="19">
        <v>42218</v>
      </c>
      <c r="D3988" s="16" t="s">
        <v>2</v>
      </c>
      <c r="E3988" s="32">
        <v>115</v>
      </c>
      <c r="F3988" s="32">
        <v>0</v>
      </c>
      <c r="G3988" s="32">
        <v>115</v>
      </c>
      <c r="H3988" s="32">
        <v>8676.8181179590429</v>
      </c>
      <c r="I3988" s="32">
        <v>5435.8181179590438</v>
      </c>
      <c r="J3988" s="32">
        <v>3241</v>
      </c>
      <c r="K3988" s="32">
        <v>8483</v>
      </c>
      <c r="L3988" s="32">
        <v>5221</v>
      </c>
      <c r="M3988" s="32">
        <v>3262</v>
      </c>
      <c r="N3988" s="8">
        <v>-0.98674629357944288</v>
      </c>
      <c r="O3988" s="8">
        <v>-1</v>
      </c>
      <c r="P3988" s="20">
        <v>-0.96451712434433812</v>
      </c>
      <c r="Q3988" s="8">
        <v>-0.98644347518566544</v>
      </c>
      <c r="R3988" s="8">
        <v>-1</v>
      </c>
      <c r="S3988" s="20">
        <v>-0.96474555487431024</v>
      </c>
    </row>
    <row r="3989" spans="1:19" ht="13.5" customHeight="1" x14ac:dyDescent="0.2">
      <c r="A3989" s="6">
        <v>44039</v>
      </c>
      <c r="B3989" s="19">
        <v>43675</v>
      </c>
      <c r="C3989" s="19">
        <v>42219</v>
      </c>
      <c r="D3989" s="16" t="s">
        <v>3</v>
      </c>
      <c r="E3989" s="32">
        <v>380</v>
      </c>
      <c r="F3989" s="32">
        <v>0</v>
      </c>
      <c r="G3989" s="32">
        <v>380</v>
      </c>
      <c r="H3989" s="32">
        <v>7946.9911611259067</v>
      </c>
      <c r="I3989" s="32">
        <v>5330.9911611259067</v>
      </c>
      <c r="J3989" s="32">
        <v>2616</v>
      </c>
      <c r="K3989" s="32">
        <v>7539</v>
      </c>
      <c r="L3989" s="32">
        <v>4905</v>
      </c>
      <c r="M3989" s="32">
        <v>2634</v>
      </c>
      <c r="N3989" s="8">
        <v>-0.95218316060815111</v>
      </c>
      <c r="O3989" s="8">
        <v>-1</v>
      </c>
      <c r="P3989" s="20">
        <v>-0.85474006116207946</v>
      </c>
      <c r="Q3989" s="8">
        <v>-0.94959543706061811</v>
      </c>
      <c r="R3989" s="8">
        <v>-1</v>
      </c>
      <c r="S3989" s="20">
        <v>-0.85573272589217919</v>
      </c>
    </row>
    <row r="3990" spans="1:19" ht="13.5" customHeight="1" x14ac:dyDescent="0.2">
      <c r="A3990" s="6">
        <v>44040</v>
      </c>
      <c r="B3990" s="19">
        <v>43676</v>
      </c>
      <c r="C3990" s="19">
        <v>42220</v>
      </c>
      <c r="D3990" s="16" t="s">
        <v>4</v>
      </c>
      <c r="E3990" s="32">
        <v>89</v>
      </c>
      <c r="F3990" s="32">
        <v>0</v>
      </c>
      <c r="G3990" s="32">
        <v>89</v>
      </c>
      <c r="H3990" s="32">
        <v>7029.9487172107647</v>
      </c>
      <c r="I3990" s="32">
        <v>5581.9487172107647</v>
      </c>
      <c r="J3990" s="32">
        <v>1448</v>
      </c>
      <c r="K3990" s="32">
        <v>8010</v>
      </c>
      <c r="L3990" s="32">
        <v>5433</v>
      </c>
      <c r="M3990" s="32">
        <v>2577</v>
      </c>
      <c r="N3990" s="8">
        <v>-0.98733987919682686</v>
      </c>
      <c r="O3990" s="8">
        <v>-1</v>
      </c>
      <c r="P3990" s="20">
        <v>-0.93853591160220995</v>
      </c>
      <c r="Q3990" s="8">
        <v>-0.98888888888888893</v>
      </c>
      <c r="R3990" s="8">
        <v>-1</v>
      </c>
      <c r="S3990" s="20">
        <v>-0.96546371750097015</v>
      </c>
    </row>
    <row r="3991" spans="1:19" ht="13.5" customHeight="1" x14ac:dyDescent="0.2">
      <c r="A3991" s="6">
        <v>44041</v>
      </c>
      <c r="B3991" s="19">
        <v>43677</v>
      </c>
      <c r="C3991" s="19">
        <v>42221</v>
      </c>
      <c r="D3991" s="16" t="s">
        <v>5</v>
      </c>
      <c r="E3991" s="32">
        <v>189</v>
      </c>
      <c r="F3991" s="32">
        <v>0</v>
      </c>
      <c r="G3991" s="32">
        <v>189</v>
      </c>
      <c r="H3991" s="32">
        <v>8077.235248010029</v>
      </c>
      <c r="I3991" s="32">
        <v>5177.235248010029</v>
      </c>
      <c r="J3991" s="32">
        <v>2900</v>
      </c>
      <c r="K3991" s="32">
        <v>7430</v>
      </c>
      <c r="L3991" s="32">
        <v>5524</v>
      </c>
      <c r="M3991" s="32">
        <v>1906</v>
      </c>
      <c r="N3991" s="8">
        <v>-0.97660090436928115</v>
      </c>
      <c r="O3991" s="8">
        <v>-1</v>
      </c>
      <c r="P3991" s="20">
        <v>-0.93482758620689654</v>
      </c>
      <c r="Q3991" s="8">
        <v>-0.97456258411843877</v>
      </c>
      <c r="R3991" s="8">
        <v>-1</v>
      </c>
      <c r="S3991" s="20">
        <v>-0.9008394543546695</v>
      </c>
    </row>
    <row r="3992" spans="1:19" ht="13.5" customHeight="1" x14ac:dyDescent="0.2">
      <c r="A3992" s="6">
        <v>44042</v>
      </c>
      <c r="B3992" s="19">
        <v>43678</v>
      </c>
      <c r="C3992" s="19">
        <v>42222</v>
      </c>
      <c r="D3992" s="16" t="s">
        <v>6</v>
      </c>
      <c r="E3992" s="32">
        <v>222</v>
      </c>
      <c r="F3992" s="32">
        <v>0</v>
      </c>
      <c r="G3992" s="32">
        <v>222</v>
      </c>
      <c r="H3992" s="32">
        <v>8578.8051206254677</v>
      </c>
      <c r="I3992" s="32">
        <v>5294.8051206254668</v>
      </c>
      <c r="J3992" s="32">
        <v>3284</v>
      </c>
      <c r="K3992" s="32">
        <v>8807</v>
      </c>
      <c r="L3992" s="32">
        <v>5331</v>
      </c>
      <c r="M3992" s="32">
        <v>3476</v>
      </c>
      <c r="N3992" s="8">
        <v>-0.97412227030705478</v>
      </c>
      <c r="O3992" s="8">
        <v>-1</v>
      </c>
      <c r="P3992" s="20">
        <v>-0.93239951278928135</v>
      </c>
      <c r="Q3992" s="8">
        <v>-0.97479277847167023</v>
      </c>
      <c r="R3992" s="8">
        <v>-1</v>
      </c>
      <c r="S3992" s="20">
        <v>-0.93613348676639818</v>
      </c>
    </row>
    <row r="3993" spans="1:19" ht="13.5" customHeight="1" x14ac:dyDescent="0.2">
      <c r="A3993" s="6">
        <v>44043</v>
      </c>
      <c r="B3993" s="19">
        <v>43679</v>
      </c>
      <c r="C3993" s="19">
        <v>42223</v>
      </c>
      <c r="D3993" s="16" t="s">
        <v>7</v>
      </c>
      <c r="E3993" s="32">
        <v>222</v>
      </c>
      <c r="F3993" s="32">
        <v>0</v>
      </c>
      <c r="G3993" s="32">
        <v>222</v>
      </c>
      <c r="H3993" s="32">
        <v>9290.2790539254165</v>
      </c>
      <c r="I3993" s="32">
        <v>5913.2790539254156</v>
      </c>
      <c r="J3993" s="32">
        <v>3377</v>
      </c>
      <c r="K3993" s="32">
        <v>8174</v>
      </c>
      <c r="L3993" s="32">
        <v>5730</v>
      </c>
      <c r="M3993" s="32">
        <v>2444</v>
      </c>
      <c r="N3993" s="8">
        <v>-0.97610405471015438</v>
      </c>
      <c r="O3993" s="8">
        <v>-1</v>
      </c>
      <c r="P3993" s="20">
        <v>-0.93426117856085278</v>
      </c>
      <c r="Q3993" s="8">
        <v>-0.97284071446048448</v>
      </c>
      <c r="R3993" s="8">
        <v>-1</v>
      </c>
      <c r="S3993" s="20">
        <v>-0.9091653027823241</v>
      </c>
    </row>
    <row r="3994" spans="1:19" ht="13.5" customHeight="1" x14ac:dyDescent="0.2">
      <c r="A3994" s="6">
        <v>44044</v>
      </c>
      <c r="B3994" s="19">
        <v>43680</v>
      </c>
      <c r="C3994" s="19">
        <v>42224</v>
      </c>
      <c r="D3994" s="16" t="s">
        <v>1</v>
      </c>
      <c r="E3994" s="32">
        <v>320</v>
      </c>
      <c r="F3994" s="32">
        <v>173</v>
      </c>
      <c r="G3994" s="32">
        <v>147</v>
      </c>
      <c r="H3994" s="32">
        <v>8731.9137163024097</v>
      </c>
      <c r="I3994" s="32">
        <v>5369.9137163024088</v>
      </c>
      <c r="J3994" s="32">
        <v>3362</v>
      </c>
      <c r="K3994" s="32">
        <v>9689</v>
      </c>
      <c r="L3994" s="32">
        <v>5566</v>
      </c>
      <c r="M3994" s="32">
        <v>4123</v>
      </c>
      <c r="N3994" s="8">
        <v>-0.96335282156962199</v>
      </c>
      <c r="O3994" s="8">
        <v>-0.96778346745594945</v>
      </c>
      <c r="P3994" s="20">
        <v>-0.95627602617489593</v>
      </c>
      <c r="Q3994" s="8">
        <v>-0.96697285581587367</v>
      </c>
      <c r="R3994" s="8">
        <v>-0.9689184333453108</v>
      </c>
      <c r="S3994" s="20">
        <v>-0.96434634974533107</v>
      </c>
    </row>
    <row r="3995" spans="1:19" ht="13.5" customHeight="1" x14ac:dyDescent="0.2">
      <c r="A3995" s="6">
        <v>44045</v>
      </c>
      <c r="B3995" s="19">
        <v>43681</v>
      </c>
      <c r="C3995" s="19">
        <v>42225</v>
      </c>
      <c r="D3995" s="16" t="s">
        <v>2</v>
      </c>
      <c r="E3995" s="32">
        <v>146</v>
      </c>
      <c r="F3995" s="32">
        <v>0</v>
      </c>
      <c r="G3995" s="32">
        <v>146</v>
      </c>
      <c r="H3995" s="32">
        <v>8644.3785737982162</v>
      </c>
      <c r="I3995" s="32">
        <v>5628.3785737982162</v>
      </c>
      <c r="J3995" s="32">
        <v>3016</v>
      </c>
      <c r="K3995" s="32">
        <v>8493</v>
      </c>
      <c r="L3995" s="32">
        <v>5554</v>
      </c>
      <c r="M3995" s="32">
        <v>2939</v>
      </c>
      <c r="N3995" s="8">
        <v>-0.98311041114713127</v>
      </c>
      <c r="O3995" s="8">
        <v>-1</v>
      </c>
      <c r="P3995" s="20">
        <v>-0.95159151193633951</v>
      </c>
      <c r="Q3995" s="8">
        <v>-0.98280937242434951</v>
      </c>
      <c r="R3995" s="8">
        <v>-1</v>
      </c>
      <c r="S3995" s="20">
        <v>-0.95032323919700579</v>
      </c>
    </row>
    <row r="3996" spans="1:19" ht="13.5" customHeight="1" x14ac:dyDescent="0.2">
      <c r="A3996" s="6">
        <v>44046</v>
      </c>
      <c r="B3996" s="19">
        <v>43682</v>
      </c>
      <c r="C3996" s="19">
        <v>42226</v>
      </c>
      <c r="D3996" s="16" t="s">
        <v>3</v>
      </c>
      <c r="E3996" s="32">
        <v>125</v>
      </c>
      <c r="F3996" s="32">
        <v>0</v>
      </c>
      <c r="G3996" s="32">
        <v>125</v>
      </c>
      <c r="H3996" s="32">
        <v>8443.8510388296072</v>
      </c>
      <c r="I3996" s="32">
        <v>5686.8510388296072</v>
      </c>
      <c r="J3996" s="32">
        <v>2757</v>
      </c>
      <c r="K3996" s="32">
        <v>6830</v>
      </c>
      <c r="L3996" s="32">
        <v>4679</v>
      </c>
      <c r="M3996" s="32">
        <v>2151</v>
      </c>
      <c r="N3996" s="8">
        <v>-0.98519632814160518</v>
      </c>
      <c r="O3996" s="8">
        <v>-1</v>
      </c>
      <c r="P3996" s="20">
        <v>-0.95466086325716359</v>
      </c>
      <c r="Q3996" s="8">
        <v>-0.98169838945827237</v>
      </c>
      <c r="R3996" s="8">
        <v>-1</v>
      </c>
      <c r="S3996" s="20">
        <v>-0.9418874941887494</v>
      </c>
    </row>
    <row r="3997" spans="1:19" ht="13.5" customHeight="1" x14ac:dyDescent="0.2">
      <c r="A3997" s="6">
        <v>44047</v>
      </c>
      <c r="B3997" s="19">
        <v>43683</v>
      </c>
      <c r="C3997" s="19">
        <v>42227</v>
      </c>
      <c r="D3997" s="16" t="s">
        <v>4</v>
      </c>
      <c r="E3997" s="32">
        <v>119</v>
      </c>
      <c r="F3997" s="32">
        <v>0</v>
      </c>
      <c r="G3997" s="32">
        <v>119</v>
      </c>
      <c r="H3997" s="32">
        <v>7181.6178956930898</v>
      </c>
      <c r="I3997" s="32">
        <v>5355.6178956930898</v>
      </c>
      <c r="J3997" s="32">
        <v>1826</v>
      </c>
      <c r="K3997" s="32">
        <v>8007</v>
      </c>
      <c r="L3997" s="32">
        <v>5418</v>
      </c>
      <c r="M3997" s="32">
        <v>2589</v>
      </c>
      <c r="N3997" s="8">
        <v>-0.98342991764134846</v>
      </c>
      <c r="O3997" s="8">
        <v>-1</v>
      </c>
      <c r="P3997" s="20">
        <v>-0.93483023001095289</v>
      </c>
      <c r="Q3997" s="8">
        <v>-0.9851380042462845</v>
      </c>
      <c r="R3997" s="8">
        <v>-1</v>
      </c>
      <c r="S3997" s="20">
        <v>-0.95403630745461565</v>
      </c>
    </row>
    <row r="3998" spans="1:19" ht="13.5" customHeight="1" x14ac:dyDescent="0.2">
      <c r="A3998" s="6">
        <v>44048</v>
      </c>
      <c r="B3998" s="19">
        <v>43684</v>
      </c>
      <c r="C3998" s="19">
        <v>42228</v>
      </c>
      <c r="D3998" s="16" t="s">
        <v>5</v>
      </c>
      <c r="E3998" s="32">
        <v>135</v>
      </c>
      <c r="F3998" s="32">
        <v>0</v>
      </c>
      <c r="G3998" s="32">
        <v>135</v>
      </c>
      <c r="H3998" s="32">
        <v>8156.1813224960715</v>
      </c>
      <c r="I3998" s="32">
        <v>5816.1813224960715</v>
      </c>
      <c r="J3998" s="32">
        <v>2340</v>
      </c>
      <c r="K3998" s="32">
        <v>8489</v>
      </c>
      <c r="L3998" s="32">
        <v>6603</v>
      </c>
      <c r="M3998" s="32">
        <v>1886</v>
      </c>
      <c r="N3998" s="8">
        <v>-0.98344813649156526</v>
      </c>
      <c r="O3998" s="8">
        <v>-1</v>
      </c>
      <c r="P3998" s="20">
        <v>-0.94230769230769229</v>
      </c>
      <c r="Q3998" s="8">
        <v>-0.98409706679231945</v>
      </c>
      <c r="R3998" s="8">
        <v>-1</v>
      </c>
      <c r="S3998" s="20">
        <v>-0.9284199363732768</v>
      </c>
    </row>
    <row r="3999" spans="1:19" ht="13.5" customHeight="1" x14ac:dyDescent="0.2">
      <c r="A3999" s="6">
        <v>44049</v>
      </c>
      <c r="B3999" s="19">
        <v>43685</v>
      </c>
      <c r="C3999" s="19">
        <v>42229</v>
      </c>
      <c r="D3999" s="16" t="s">
        <v>6</v>
      </c>
      <c r="E3999" s="32">
        <v>250</v>
      </c>
      <c r="F3999" s="32">
        <v>0</v>
      </c>
      <c r="G3999" s="32">
        <v>250</v>
      </c>
      <c r="H3999" s="32">
        <v>8641.6452637362927</v>
      </c>
      <c r="I3999" s="32">
        <v>5766.6452637362927</v>
      </c>
      <c r="J3999" s="32">
        <v>2875</v>
      </c>
      <c r="K3999" s="32">
        <v>8871</v>
      </c>
      <c r="L3999" s="32">
        <v>5661</v>
      </c>
      <c r="M3999" s="32">
        <v>3210</v>
      </c>
      <c r="N3999" s="8">
        <v>-0.97107032372075053</v>
      </c>
      <c r="O3999" s="8">
        <v>-1</v>
      </c>
      <c r="P3999" s="20">
        <v>-0.91304347826086962</v>
      </c>
      <c r="Q3999" s="8">
        <v>-0.97181828429714801</v>
      </c>
      <c r="R3999" s="8">
        <v>-1</v>
      </c>
      <c r="S3999" s="20">
        <v>-0.92211838006230529</v>
      </c>
    </row>
    <row r="4000" spans="1:19" ht="13.5" customHeight="1" x14ac:dyDescent="0.2">
      <c r="A4000" s="6">
        <v>44050</v>
      </c>
      <c r="B4000" s="19">
        <v>43686</v>
      </c>
      <c r="C4000" s="19">
        <v>42230</v>
      </c>
      <c r="D4000" s="16" t="s">
        <v>7</v>
      </c>
      <c r="E4000" s="32">
        <v>184</v>
      </c>
      <c r="F4000" s="32">
        <v>0</v>
      </c>
      <c r="G4000" s="32">
        <v>184</v>
      </c>
      <c r="H4000" s="32">
        <v>9908.3558918296949</v>
      </c>
      <c r="I4000" s="32">
        <v>6734.355891829694</v>
      </c>
      <c r="J4000" s="32">
        <v>3174</v>
      </c>
      <c r="K4000" s="32">
        <v>8341</v>
      </c>
      <c r="L4000" s="32">
        <v>5589</v>
      </c>
      <c r="M4000" s="32">
        <v>2752</v>
      </c>
      <c r="N4000" s="8">
        <v>-0.98142981519752193</v>
      </c>
      <c r="O4000" s="8">
        <v>-1</v>
      </c>
      <c r="P4000" s="20">
        <v>-0.94202898550724634</v>
      </c>
      <c r="Q4000" s="8">
        <v>-0.97794029492866563</v>
      </c>
      <c r="R4000" s="8">
        <v>-1</v>
      </c>
      <c r="S4000" s="20">
        <v>-0.93313953488372092</v>
      </c>
    </row>
    <row r="4001" spans="1:19" ht="13.5" customHeight="1" x14ac:dyDescent="0.2">
      <c r="A4001" s="6">
        <v>44051</v>
      </c>
      <c r="B4001" s="19">
        <v>43687</v>
      </c>
      <c r="C4001" s="19">
        <v>42231</v>
      </c>
      <c r="D4001" s="16" t="s">
        <v>1</v>
      </c>
      <c r="E4001" s="32">
        <v>147</v>
      </c>
      <c r="F4001" s="32">
        <v>0</v>
      </c>
      <c r="G4001" s="32">
        <v>147</v>
      </c>
      <c r="H4001" s="32">
        <v>9344.6917888868957</v>
      </c>
      <c r="I4001" s="32">
        <v>6499.6917888868948</v>
      </c>
      <c r="J4001" s="32">
        <v>2845</v>
      </c>
      <c r="K4001" s="32">
        <v>8920</v>
      </c>
      <c r="L4001" s="32">
        <v>5143</v>
      </c>
      <c r="M4001" s="32">
        <v>3777</v>
      </c>
      <c r="N4001" s="8">
        <v>-0.98426914409581501</v>
      </c>
      <c r="O4001" s="8">
        <v>-1</v>
      </c>
      <c r="P4001" s="20">
        <v>-0.94833040421792614</v>
      </c>
      <c r="Q4001" s="8">
        <v>-0.98352017937219727</v>
      </c>
      <c r="R4001" s="8">
        <v>-1</v>
      </c>
      <c r="S4001" s="20">
        <v>-0.96108022239872914</v>
      </c>
    </row>
    <row r="4002" spans="1:19" ht="13.5" customHeight="1" x14ac:dyDescent="0.2">
      <c r="A4002" s="6">
        <v>44052</v>
      </c>
      <c r="B4002" s="19">
        <v>43688</v>
      </c>
      <c r="C4002" s="19">
        <v>42232</v>
      </c>
      <c r="D4002" s="16" t="s">
        <v>2</v>
      </c>
      <c r="E4002" s="32">
        <v>180</v>
      </c>
      <c r="F4002" s="32">
        <v>0</v>
      </c>
      <c r="G4002" s="32">
        <v>180</v>
      </c>
      <c r="H4002" s="32">
        <v>9309.7254100499285</v>
      </c>
      <c r="I4002" s="32">
        <v>6333.7254100499285</v>
      </c>
      <c r="J4002" s="32">
        <v>2976</v>
      </c>
      <c r="K4002" s="32">
        <v>9179</v>
      </c>
      <c r="L4002" s="32">
        <v>6121</v>
      </c>
      <c r="M4002" s="32">
        <v>3058</v>
      </c>
      <c r="N4002" s="8">
        <v>-0.9806653803338079</v>
      </c>
      <c r="O4002" s="8">
        <v>-1</v>
      </c>
      <c r="P4002" s="20">
        <v>-0.93951612903225801</v>
      </c>
      <c r="Q4002" s="8">
        <v>-0.9803900206994226</v>
      </c>
      <c r="R4002" s="8">
        <v>-1</v>
      </c>
      <c r="S4002" s="20">
        <v>-0.94113799869195547</v>
      </c>
    </row>
    <row r="4003" spans="1:19" ht="13.5" customHeight="1" x14ac:dyDescent="0.2">
      <c r="A4003" s="6">
        <v>44053</v>
      </c>
      <c r="B4003" s="19">
        <v>43689</v>
      </c>
      <c r="C4003" s="19">
        <v>42233</v>
      </c>
      <c r="D4003" s="16" t="s">
        <v>3</v>
      </c>
      <c r="E4003" s="32">
        <v>274</v>
      </c>
      <c r="F4003" s="32">
        <v>159</v>
      </c>
      <c r="G4003" s="32">
        <v>115</v>
      </c>
      <c r="H4003" s="32">
        <v>8918.5181208074646</v>
      </c>
      <c r="I4003" s="32">
        <v>6123.5181208074646</v>
      </c>
      <c r="J4003" s="32">
        <v>2795</v>
      </c>
      <c r="K4003" s="32">
        <v>7325</v>
      </c>
      <c r="L4003" s="32">
        <v>5280</v>
      </c>
      <c r="M4003" s="32">
        <v>2045</v>
      </c>
      <c r="N4003" s="8">
        <v>-0.96927740726783518</v>
      </c>
      <c r="O4003" s="8">
        <v>-0.97403453425576969</v>
      </c>
      <c r="P4003" s="20">
        <v>-0.95885509838998206</v>
      </c>
      <c r="Q4003" s="8">
        <v>-0.96259385665529007</v>
      </c>
      <c r="R4003" s="8">
        <v>-0.9698863636363636</v>
      </c>
      <c r="S4003" s="20">
        <v>-0.94376528117359415</v>
      </c>
    </row>
    <row r="4004" spans="1:19" ht="13.5" customHeight="1" x14ac:dyDescent="0.2">
      <c r="A4004" s="6">
        <v>44054</v>
      </c>
      <c r="B4004" s="19">
        <v>43690</v>
      </c>
      <c r="C4004" s="19">
        <v>42234</v>
      </c>
      <c r="D4004" s="16" t="s">
        <v>4</v>
      </c>
      <c r="E4004" s="32">
        <v>94</v>
      </c>
      <c r="F4004" s="32">
        <v>0</v>
      </c>
      <c r="G4004" s="32">
        <v>94</v>
      </c>
      <c r="H4004" s="32">
        <v>7662.3093050810367</v>
      </c>
      <c r="I4004" s="32">
        <v>5844.3093050810367</v>
      </c>
      <c r="J4004" s="32">
        <v>1818</v>
      </c>
      <c r="K4004" s="32">
        <v>7545</v>
      </c>
      <c r="L4004" s="32">
        <v>5172</v>
      </c>
      <c r="M4004" s="32">
        <v>2373</v>
      </c>
      <c r="N4004" s="8">
        <v>-0.98773215798823644</v>
      </c>
      <c r="O4004" s="8">
        <v>-1</v>
      </c>
      <c r="P4004" s="20">
        <v>-0.9482948294829483</v>
      </c>
      <c r="Q4004" s="8">
        <v>-0.98754141815772034</v>
      </c>
      <c r="R4004" s="8">
        <v>-1</v>
      </c>
      <c r="S4004" s="20">
        <v>-0.9603876949009692</v>
      </c>
    </row>
    <row r="4005" spans="1:19" ht="13.5" customHeight="1" x14ac:dyDescent="0.2">
      <c r="A4005" s="6">
        <v>44055</v>
      </c>
      <c r="B4005" s="19">
        <v>43691</v>
      </c>
      <c r="C4005" s="19">
        <v>42235</v>
      </c>
      <c r="D4005" s="16" t="s">
        <v>5</v>
      </c>
      <c r="E4005" s="32">
        <v>124</v>
      </c>
      <c r="F4005" s="32">
        <v>0</v>
      </c>
      <c r="G4005" s="32">
        <v>124</v>
      </c>
      <c r="H4005" s="32">
        <v>8044.7358453248016</v>
      </c>
      <c r="I4005" s="32">
        <v>5531.7358453248016</v>
      </c>
      <c r="J4005" s="32">
        <v>2513</v>
      </c>
      <c r="K4005" s="32">
        <v>7005</v>
      </c>
      <c r="L4005" s="32">
        <v>5390</v>
      </c>
      <c r="M4005" s="32">
        <v>1615</v>
      </c>
      <c r="N4005" s="8">
        <v>-0.98458619370677503</v>
      </c>
      <c r="O4005" s="8">
        <v>-1</v>
      </c>
      <c r="P4005" s="20">
        <v>-0.95065658575407874</v>
      </c>
      <c r="Q4005" s="8">
        <v>-0.98229835831548895</v>
      </c>
      <c r="R4005" s="8">
        <v>-1</v>
      </c>
      <c r="S4005" s="20">
        <v>-0.92321981424148603</v>
      </c>
    </row>
    <row r="4006" spans="1:19" ht="13.5" customHeight="1" x14ac:dyDescent="0.2">
      <c r="A4006" s="6">
        <v>44056</v>
      </c>
      <c r="B4006" s="19">
        <v>43692</v>
      </c>
      <c r="C4006" s="19">
        <v>42236</v>
      </c>
      <c r="D4006" s="16" t="s">
        <v>6</v>
      </c>
      <c r="E4006" s="32">
        <v>146</v>
      </c>
      <c r="F4006" s="32">
        <v>0</v>
      </c>
      <c r="G4006" s="32">
        <v>146</v>
      </c>
      <c r="H4006" s="32">
        <v>8281.2785604743967</v>
      </c>
      <c r="I4006" s="32">
        <v>5398.2785604743967</v>
      </c>
      <c r="J4006" s="32">
        <v>2883</v>
      </c>
      <c r="K4006" s="32">
        <v>8408</v>
      </c>
      <c r="L4006" s="32">
        <v>5293</v>
      </c>
      <c r="M4006" s="32">
        <v>3115</v>
      </c>
      <c r="N4006" s="8">
        <v>-0.98236987212375138</v>
      </c>
      <c r="O4006" s="8">
        <v>-1</v>
      </c>
      <c r="P4006" s="20">
        <v>-0.94935830731876514</v>
      </c>
      <c r="Q4006" s="8">
        <v>-0.98263558515699334</v>
      </c>
      <c r="R4006" s="8">
        <v>-1</v>
      </c>
      <c r="S4006" s="20">
        <v>-0.95313001605136438</v>
      </c>
    </row>
    <row r="4007" spans="1:19" ht="13.5" customHeight="1" x14ac:dyDescent="0.2">
      <c r="A4007" s="6">
        <v>44057</v>
      </c>
      <c r="B4007" s="19">
        <v>43693</v>
      </c>
      <c r="C4007" s="19">
        <v>42237</v>
      </c>
      <c r="D4007" s="16" t="s">
        <v>7</v>
      </c>
      <c r="E4007" s="32">
        <v>165</v>
      </c>
      <c r="F4007" s="32">
        <v>0</v>
      </c>
      <c r="G4007" s="32">
        <v>165</v>
      </c>
      <c r="H4007" s="32">
        <v>8918.8980776307908</v>
      </c>
      <c r="I4007" s="32">
        <v>5563.8980776307899</v>
      </c>
      <c r="J4007" s="32">
        <v>3355</v>
      </c>
      <c r="K4007" s="32">
        <v>7440</v>
      </c>
      <c r="L4007" s="32">
        <v>5135</v>
      </c>
      <c r="M4007" s="32">
        <v>2305</v>
      </c>
      <c r="N4007" s="8">
        <v>-0.981499956770015</v>
      </c>
      <c r="O4007" s="8">
        <v>-1</v>
      </c>
      <c r="P4007" s="20">
        <v>-0.95081967213114749</v>
      </c>
      <c r="Q4007" s="8">
        <v>-0.97782258064516125</v>
      </c>
      <c r="R4007" s="8">
        <v>-1</v>
      </c>
      <c r="S4007" s="20">
        <v>-0.92841648590021686</v>
      </c>
    </row>
    <row r="4008" spans="1:19" ht="13.5" customHeight="1" x14ac:dyDescent="0.2">
      <c r="A4008" s="6">
        <v>44058</v>
      </c>
      <c r="B4008" s="19">
        <v>43694</v>
      </c>
      <c r="C4008" s="19">
        <v>42238</v>
      </c>
      <c r="D4008" s="16" t="s">
        <v>1</v>
      </c>
      <c r="E4008" s="32">
        <v>122</v>
      </c>
      <c r="F4008" s="32">
        <v>0</v>
      </c>
      <c r="G4008" s="32">
        <v>122</v>
      </c>
      <c r="H4008" s="32">
        <v>8266.2746303757322</v>
      </c>
      <c r="I4008" s="32">
        <v>5245.2746303757322</v>
      </c>
      <c r="J4008" s="32">
        <v>3021</v>
      </c>
      <c r="K4008" s="32">
        <v>9115</v>
      </c>
      <c r="L4008" s="32">
        <v>5308</v>
      </c>
      <c r="M4008" s="32">
        <v>3807</v>
      </c>
      <c r="N4008" s="8">
        <v>-0.98524123556799192</v>
      </c>
      <c r="O4008" s="8">
        <v>-1</v>
      </c>
      <c r="P4008" s="20">
        <v>-0.95961602118503808</v>
      </c>
      <c r="Q4008" s="8">
        <v>-0.98661546900713115</v>
      </c>
      <c r="R4008" s="8">
        <v>-1</v>
      </c>
      <c r="S4008" s="20">
        <v>-0.96795376937220912</v>
      </c>
    </row>
    <row r="4009" spans="1:19" ht="13.5" customHeight="1" x14ac:dyDescent="0.2">
      <c r="A4009" s="6">
        <v>44059</v>
      </c>
      <c r="B4009" s="19">
        <v>43695</v>
      </c>
      <c r="C4009" s="19">
        <v>42239</v>
      </c>
      <c r="D4009" s="16" t="s">
        <v>2</v>
      </c>
      <c r="E4009" s="32">
        <v>153</v>
      </c>
      <c r="F4009" s="32">
        <v>0</v>
      </c>
      <c r="G4009" s="32">
        <v>153</v>
      </c>
      <c r="H4009" s="32">
        <v>8025.4323218672234</v>
      </c>
      <c r="I4009" s="32">
        <v>5539.4323218672234</v>
      </c>
      <c r="J4009" s="32">
        <v>2486</v>
      </c>
      <c r="K4009" s="32">
        <v>8535</v>
      </c>
      <c r="L4009" s="32">
        <v>5556</v>
      </c>
      <c r="M4009" s="32">
        <v>2979</v>
      </c>
      <c r="N4009" s="8">
        <v>-0.98093560647404443</v>
      </c>
      <c r="O4009" s="8">
        <v>-1</v>
      </c>
      <c r="P4009" s="20">
        <v>-0.93845534995977475</v>
      </c>
      <c r="Q4009" s="8">
        <v>-0.98207381370826008</v>
      </c>
      <c r="R4009" s="8">
        <v>-1</v>
      </c>
      <c r="S4009" s="20">
        <v>-0.94864048338368578</v>
      </c>
    </row>
    <row r="4010" spans="1:19" ht="13.5" customHeight="1" x14ac:dyDescent="0.2">
      <c r="A4010" s="6">
        <v>44060</v>
      </c>
      <c r="B4010" s="19">
        <v>43696</v>
      </c>
      <c r="C4010" s="19">
        <v>42240</v>
      </c>
      <c r="D4010" s="16" t="s">
        <v>3</v>
      </c>
      <c r="E4010" s="32">
        <v>109</v>
      </c>
      <c r="F4010" s="32">
        <v>0</v>
      </c>
      <c r="G4010" s="32">
        <v>109</v>
      </c>
      <c r="H4010" s="32">
        <v>8091.7789767650866</v>
      </c>
      <c r="I4010" s="32">
        <v>5483.7789767650866</v>
      </c>
      <c r="J4010" s="32">
        <v>2608</v>
      </c>
      <c r="K4010" s="32">
        <v>6461</v>
      </c>
      <c r="L4010" s="32">
        <v>4489</v>
      </c>
      <c r="M4010" s="32">
        <v>1972</v>
      </c>
      <c r="N4010" s="8">
        <v>-0.98652953815063593</v>
      </c>
      <c r="O4010" s="8">
        <v>-1</v>
      </c>
      <c r="P4010" s="20">
        <v>-0.95820552147239269</v>
      </c>
      <c r="Q4010" s="8">
        <v>-0.9831295465098282</v>
      </c>
      <c r="R4010" s="8">
        <v>-1</v>
      </c>
      <c r="S4010" s="20">
        <v>-0.9447261663286004</v>
      </c>
    </row>
    <row r="4011" spans="1:19" ht="13.5" customHeight="1" x14ac:dyDescent="0.2">
      <c r="A4011" s="6">
        <v>44061</v>
      </c>
      <c r="B4011" s="19">
        <v>43697</v>
      </c>
      <c r="C4011" s="19">
        <v>42241</v>
      </c>
      <c r="D4011" s="16" t="s">
        <v>4</v>
      </c>
      <c r="E4011" s="32">
        <v>102</v>
      </c>
      <c r="F4011" s="32">
        <v>0</v>
      </c>
      <c r="G4011" s="32">
        <v>102</v>
      </c>
      <c r="H4011" s="32">
        <v>7663.2395892801987</v>
      </c>
      <c r="I4011" s="32">
        <v>5654.2395892801987</v>
      </c>
      <c r="J4011" s="32">
        <v>2009</v>
      </c>
      <c r="K4011" s="32">
        <v>8018</v>
      </c>
      <c r="L4011" s="32">
        <v>5709</v>
      </c>
      <c r="M4011" s="32">
        <v>2309</v>
      </c>
      <c r="N4011" s="8">
        <v>-0.98668970233650477</v>
      </c>
      <c r="O4011" s="8">
        <v>-1</v>
      </c>
      <c r="P4011" s="20">
        <v>-0.94922847187655546</v>
      </c>
      <c r="Q4011" s="8">
        <v>-0.98727862309802938</v>
      </c>
      <c r="R4011" s="8">
        <v>-1</v>
      </c>
      <c r="S4011" s="20">
        <v>-0.95582503248159378</v>
      </c>
    </row>
    <row r="4012" spans="1:19" ht="13.5" customHeight="1" x14ac:dyDescent="0.2">
      <c r="A4012" s="6">
        <v>44062</v>
      </c>
      <c r="B4012" s="19">
        <v>43698</v>
      </c>
      <c r="C4012" s="19">
        <v>42242</v>
      </c>
      <c r="D4012" s="16" t="s">
        <v>5</v>
      </c>
      <c r="E4012" s="32">
        <v>157</v>
      </c>
      <c r="F4012" s="32">
        <v>0</v>
      </c>
      <c r="G4012" s="32">
        <v>157</v>
      </c>
      <c r="H4012" s="32">
        <v>7811.9981471884439</v>
      </c>
      <c r="I4012" s="32">
        <v>5422.9981471884439</v>
      </c>
      <c r="J4012" s="32">
        <v>2389</v>
      </c>
      <c r="K4012" s="32">
        <v>6591</v>
      </c>
      <c r="L4012" s="32">
        <v>4986</v>
      </c>
      <c r="M4012" s="32">
        <v>1605</v>
      </c>
      <c r="N4012" s="8">
        <v>-0.9799027090071053</v>
      </c>
      <c r="O4012" s="8">
        <v>-1</v>
      </c>
      <c r="P4012" s="20">
        <v>-0.93428212641272501</v>
      </c>
      <c r="Q4012" s="8">
        <v>-0.97617963890153236</v>
      </c>
      <c r="R4012" s="8">
        <v>-1</v>
      </c>
      <c r="S4012" s="20">
        <v>-0.90218068535825546</v>
      </c>
    </row>
    <row r="4013" spans="1:19" ht="13.5" customHeight="1" x14ac:dyDescent="0.2">
      <c r="A4013" s="6">
        <v>44063</v>
      </c>
      <c r="B4013" s="19">
        <v>43699</v>
      </c>
      <c r="C4013" s="19">
        <v>42243</v>
      </c>
      <c r="D4013" s="16" t="s">
        <v>6</v>
      </c>
      <c r="E4013" s="32">
        <v>515</v>
      </c>
      <c r="F4013" s="32">
        <v>130</v>
      </c>
      <c r="G4013" s="32">
        <v>385</v>
      </c>
      <c r="H4013" s="32">
        <v>8190.0249206638837</v>
      </c>
      <c r="I4013" s="32">
        <v>5364.0249206638837</v>
      </c>
      <c r="J4013" s="32">
        <v>2826</v>
      </c>
      <c r="K4013" s="32">
        <v>7853</v>
      </c>
      <c r="L4013" s="32">
        <v>4769</v>
      </c>
      <c r="M4013" s="32">
        <v>3084</v>
      </c>
      <c r="N4013" s="8">
        <v>-0.93711862845488703</v>
      </c>
      <c r="O4013" s="8">
        <v>-0.97576446755510027</v>
      </c>
      <c r="P4013" s="20">
        <v>-0.86376503892427459</v>
      </c>
      <c r="Q4013" s="8">
        <v>-0.93441996689163376</v>
      </c>
      <c r="R4013" s="8">
        <v>-0.97274061648144261</v>
      </c>
      <c r="S4013" s="20">
        <v>-0.8751621271076524</v>
      </c>
    </row>
    <row r="4014" spans="1:19" ht="13.5" customHeight="1" x14ac:dyDescent="0.2">
      <c r="A4014" s="6">
        <v>44064</v>
      </c>
      <c r="B4014" s="19">
        <v>43700</v>
      </c>
      <c r="C4014" s="19">
        <v>42244</v>
      </c>
      <c r="D4014" s="16" t="s">
        <v>7</v>
      </c>
      <c r="E4014" s="32">
        <v>169</v>
      </c>
      <c r="F4014" s="32">
        <v>0</v>
      </c>
      <c r="G4014" s="32">
        <v>169</v>
      </c>
      <c r="H4014" s="32">
        <v>8888.5460779872938</v>
      </c>
      <c r="I4014" s="32">
        <v>5659.5460779872938</v>
      </c>
      <c r="J4014" s="32">
        <v>3229</v>
      </c>
      <c r="K4014" s="32">
        <v>7534</v>
      </c>
      <c r="L4014" s="32">
        <v>5163</v>
      </c>
      <c r="M4014" s="32">
        <v>2371</v>
      </c>
      <c r="N4014" s="8">
        <v>-0.98098676673134055</v>
      </c>
      <c r="O4014" s="8">
        <v>-1</v>
      </c>
      <c r="P4014" s="20">
        <v>-0.94766181480334466</v>
      </c>
      <c r="Q4014" s="8">
        <v>-0.97756835678258558</v>
      </c>
      <c r="R4014" s="8">
        <v>-1</v>
      </c>
      <c r="S4014" s="20">
        <v>-0.92872205820328979</v>
      </c>
    </row>
    <row r="4015" spans="1:19" ht="13.5" customHeight="1" x14ac:dyDescent="0.2">
      <c r="A4015" s="6">
        <v>44065</v>
      </c>
      <c r="B4015" s="19">
        <v>43701</v>
      </c>
      <c r="C4015" s="19">
        <v>42245</v>
      </c>
      <c r="D4015" s="16" t="s">
        <v>1</v>
      </c>
      <c r="E4015" s="32">
        <v>311</v>
      </c>
      <c r="F4015" s="32">
        <v>0</v>
      </c>
      <c r="G4015" s="32">
        <v>311</v>
      </c>
      <c r="H4015" s="32">
        <v>8136.022027233339</v>
      </c>
      <c r="I4015" s="32">
        <v>5198.022027233339</v>
      </c>
      <c r="J4015" s="32">
        <v>2938</v>
      </c>
      <c r="K4015" s="32">
        <v>8931</v>
      </c>
      <c r="L4015" s="32">
        <v>5105</v>
      </c>
      <c r="M4015" s="32">
        <v>3826</v>
      </c>
      <c r="N4015" s="8">
        <v>-0.96177493141500803</v>
      </c>
      <c r="O4015" s="8">
        <v>-1</v>
      </c>
      <c r="P4015" s="20">
        <v>-0.89414567733151806</v>
      </c>
      <c r="Q4015" s="8">
        <v>-0.96517747172769008</v>
      </c>
      <c r="R4015" s="8">
        <v>-1</v>
      </c>
      <c r="S4015" s="20">
        <v>-0.91871406168322012</v>
      </c>
    </row>
    <row r="4016" spans="1:19" ht="13.5" customHeight="1" x14ac:dyDescent="0.2">
      <c r="A4016" s="6">
        <v>44066</v>
      </c>
      <c r="B4016" s="19">
        <v>43702</v>
      </c>
      <c r="C4016" s="19">
        <v>42246</v>
      </c>
      <c r="D4016" s="16" t="s">
        <v>2</v>
      </c>
      <c r="E4016" s="32">
        <v>169</v>
      </c>
      <c r="F4016" s="32">
        <v>0</v>
      </c>
      <c r="G4016" s="32">
        <v>169</v>
      </c>
      <c r="H4016" s="32">
        <v>7871.2741115773297</v>
      </c>
      <c r="I4016" s="32">
        <v>5434.2741115773297</v>
      </c>
      <c r="J4016" s="32">
        <v>2437</v>
      </c>
      <c r="K4016" s="32">
        <v>8562</v>
      </c>
      <c r="L4016" s="32">
        <v>5386</v>
      </c>
      <c r="M4016" s="32">
        <v>3176</v>
      </c>
      <c r="N4016" s="8">
        <v>-0.97852952424164352</v>
      </c>
      <c r="O4016" s="8">
        <v>-1</v>
      </c>
      <c r="P4016" s="20">
        <v>-0.93065244152646698</v>
      </c>
      <c r="Q4016" s="8">
        <v>-0.98026162111656157</v>
      </c>
      <c r="R4016" s="8">
        <v>-1</v>
      </c>
      <c r="S4016" s="20">
        <v>-0.9467884130982368</v>
      </c>
    </row>
    <row r="4017" spans="1:19" ht="13.5" customHeight="1" x14ac:dyDescent="0.2">
      <c r="A4017" s="6">
        <v>44067</v>
      </c>
      <c r="B4017" s="19">
        <v>43703</v>
      </c>
      <c r="C4017" s="19">
        <v>42247</v>
      </c>
      <c r="D4017" s="16" t="s">
        <v>3</v>
      </c>
      <c r="E4017" s="32">
        <v>90</v>
      </c>
      <c r="F4017" s="32">
        <v>0</v>
      </c>
      <c r="G4017" s="32">
        <v>90</v>
      </c>
      <c r="H4017" s="32">
        <v>7200.9719301180057</v>
      </c>
      <c r="I4017" s="32">
        <v>5290.9719301180057</v>
      </c>
      <c r="J4017" s="32">
        <v>1910</v>
      </c>
      <c r="K4017" s="32">
        <v>6703</v>
      </c>
      <c r="L4017" s="32">
        <v>4672</v>
      </c>
      <c r="M4017" s="32">
        <v>2031</v>
      </c>
      <c r="N4017" s="8">
        <v>-0.98750168715092812</v>
      </c>
      <c r="O4017" s="8">
        <v>-1</v>
      </c>
      <c r="P4017" s="20">
        <v>-0.95287958115183247</v>
      </c>
      <c r="Q4017" s="8">
        <v>-0.98657317618976581</v>
      </c>
      <c r="R4017" s="8">
        <v>-1</v>
      </c>
      <c r="S4017" s="20">
        <v>-0.95568685376661744</v>
      </c>
    </row>
    <row r="4018" spans="1:19" ht="13.5" customHeight="1" x14ac:dyDescent="0.2">
      <c r="A4018" s="6">
        <v>44068</v>
      </c>
      <c r="B4018" s="19">
        <v>43704</v>
      </c>
      <c r="C4018" s="19">
        <v>42248</v>
      </c>
      <c r="D4018" s="16" t="s">
        <v>4</v>
      </c>
      <c r="E4018" s="32">
        <v>324</v>
      </c>
      <c r="F4018" s="32">
        <v>0</v>
      </c>
      <c r="G4018" s="32">
        <v>324</v>
      </c>
      <c r="H4018" s="32">
        <v>6906.7803203646654</v>
      </c>
      <c r="I4018" s="32">
        <v>5244.7803203646654</v>
      </c>
      <c r="J4018" s="32">
        <v>1662</v>
      </c>
      <c r="K4018" s="32">
        <v>6387</v>
      </c>
      <c r="L4018" s="32">
        <v>3868</v>
      </c>
      <c r="M4018" s="32">
        <v>2519</v>
      </c>
      <c r="N4018" s="8">
        <v>-0.9530895750303966</v>
      </c>
      <c r="O4018" s="8">
        <v>-1</v>
      </c>
      <c r="P4018" s="20">
        <v>-0.80505415162454874</v>
      </c>
      <c r="Q4018" s="8">
        <v>-0.94927195866604042</v>
      </c>
      <c r="R4018" s="8">
        <v>-1</v>
      </c>
      <c r="S4018" s="20">
        <v>-0.87137753076617708</v>
      </c>
    </row>
    <row r="4019" spans="1:19" ht="13.5" customHeight="1" x14ac:dyDescent="0.2">
      <c r="A4019" s="6">
        <v>44069</v>
      </c>
      <c r="B4019" s="19">
        <v>43705</v>
      </c>
      <c r="C4019" s="19">
        <v>42249</v>
      </c>
      <c r="D4019" s="16" t="s">
        <v>5</v>
      </c>
      <c r="E4019" s="32">
        <v>256</v>
      </c>
      <c r="F4019" s="32">
        <v>0</v>
      </c>
      <c r="G4019" s="32">
        <v>256</v>
      </c>
      <c r="H4019" s="32">
        <v>7308.1022379013739</v>
      </c>
      <c r="I4019" s="32">
        <v>5474.1022379013739</v>
      </c>
      <c r="J4019" s="32">
        <v>1834</v>
      </c>
      <c r="K4019" s="32">
        <v>6118</v>
      </c>
      <c r="L4019" s="32">
        <v>4559</v>
      </c>
      <c r="M4019" s="32">
        <v>1559</v>
      </c>
      <c r="N4019" s="8">
        <v>-0.96497038606379515</v>
      </c>
      <c r="O4019" s="8">
        <v>-1</v>
      </c>
      <c r="P4019" s="20">
        <v>-0.86041439476553983</v>
      </c>
      <c r="Q4019" s="8">
        <v>-0.95815626021575673</v>
      </c>
      <c r="R4019" s="8">
        <v>-1</v>
      </c>
      <c r="S4019" s="20">
        <v>-0.83579217447081466</v>
      </c>
    </row>
    <row r="4020" spans="1:19" ht="13.5" customHeight="1" x14ac:dyDescent="0.2">
      <c r="A4020" s="6">
        <v>44070</v>
      </c>
      <c r="B4020" s="19">
        <v>43706</v>
      </c>
      <c r="C4020" s="19">
        <v>42250</v>
      </c>
      <c r="D4020" s="16" t="s">
        <v>6</v>
      </c>
      <c r="E4020" s="32">
        <v>92</v>
      </c>
      <c r="F4020" s="32">
        <v>0</v>
      </c>
      <c r="G4020" s="32">
        <v>92</v>
      </c>
      <c r="H4020" s="32">
        <v>7497.4582720960843</v>
      </c>
      <c r="I4020" s="32">
        <v>5388.4582720960843</v>
      </c>
      <c r="J4020" s="32">
        <v>2109</v>
      </c>
      <c r="K4020" s="32">
        <v>8678</v>
      </c>
      <c r="L4020" s="32">
        <v>5116</v>
      </c>
      <c r="M4020" s="32">
        <v>3562</v>
      </c>
      <c r="N4020" s="8">
        <v>-0.98772917478682021</v>
      </c>
      <c r="O4020" s="8">
        <v>-1</v>
      </c>
      <c r="P4020" s="20">
        <v>-0.95637743006164055</v>
      </c>
      <c r="Q4020" s="8">
        <v>-0.98939847891219179</v>
      </c>
      <c r="R4020" s="8">
        <v>-1</v>
      </c>
      <c r="S4020" s="20">
        <v>-0.97417181358787197</v>
      </c>
    </row>
    <row r="4021" spans="1:19" ht="13.5" customHeight="1" x14ac:dyDescent="0.2">
      <c r="A4021" s="6">
        <v>44071</v>
      </c>
      <c r="B4021" s="19">
        <v>43707</v>
      </c>
      <c r="C4021" s="19">
        <v>42251</v>
      </c>
      <c r="D4021" s="16" t="s">
        <v>7</v>
      </c>
      <c r="E4021" s="32">
        <v>105</v>
      </c>
      <c r="F4021" s="32">
        <v>0</v>
      </c>
      <c r="G4021" s="32">
        <v>105</v>
      </c>
      <c r="H4021" s="32">
        <v>8640.3955149229296</v>
      </c>
      <c r="I4021" s="32">
        <v>5794.3955149229287</v>
      </c>
      <c r="J4021" s="32">
        <v>2846</v>
      </c>
      <c r="K4021" s="32">
        <v>7276</v>
      </c>
      <c r="L4021" s="32">
        <v>5232</v>
      </c>
      <c r="M4021" s="32">
        <v>2044</v>
      </c>
      <c r="N4021" s="8">
        <v>-0.98784777851677585</v>
      </c>
      <c r="O4021" s="8">
        <v>-1</v>
      </c>
      <c r="P4021" s="20">
        <v>-0.96310611384399158</v>
      </c>
      <c r="Q4021" s="8">
        <v>-0.98556899395272124</v>
      </c>
      <c r="R4021" s="8">
        <v>-1</v>
      </c>
      <c r="S4021" s="20">
        <v>-0.94863013698630139</v>
      </c>
    </row>
    <row r="4022" spans="1:19" ht="13.5" customHeight="1" x14ac:dyDescent="0.2">
      <c r="A4022" s="6">
        <v>44072</v>
      </c>
      <c r="B4022" s="19">
        <v>43708</v>
      </c>
      <c r="C4022" s="19">
        <v>42252</v>
      </c>
      <c r="D4022" s="16" t="s">
        <v>1</v>
      </c>
      <c r="E4022" s="32">
        <v>88</v>
      </c>
      <c r="F4022" s="32">
        <v>0</v>
      </c>
      <c r="G4022" s="32">
        <v>88</v>
      </c>
      <c r="H4022" s="32">
        <v>8010.5159361668339</v>
      </c>
      <c r="I4022" s="32">
        <v>5377.5159361668339</v>
      </c>
      <c r="J4022" s="32">
        <v>2633</v>
      </c>
      <c r="K4022" s="32">
        <v>9244</v>
      </c>
      <c r="L4022" s="32">
        <v>5247</v>
      </c>
      <c r="M4022" s="32">
        <v>3997</v>
      </c>
      <c r="N4022" s="8">
        <v>-0.98901444043039888</v>
      </c>
      <c r="O4022" s="8">
        <v>-1</v>
      </c>
      <c r="P4022" s="20">
        <v>-0.9665780478541588</v>
      </c>
      <c r="Q4022" s="8">
        <v>-0.99048031155344007</v>
      </c>
      <c r="R4022" s="8">
        <v>-1</v>
      </c>
      <c r="S4022" s="20">
        <v>-0.97798348761571174</v>
      </c>
    </row>
    <row r="4023" spans="1:19" ht="13.5" customHeight="1" x14ac:dyDescent="0.2">
      <c r="A4023" s="6">
        <v>44073</v>
      </c>
      <c r="B4023" s="19">
        <v>43709</v>
      </c>
      <c r="C4023" s="19">
        <v>42253</v>
      </c>
      <c r="D4023" s="16" t="s">
        <v>2</v>
      </c>
      <c r="E4023" s="32">
        <v>239</v>
      </c>
      <c r="F4023" s="32">
        <v>118</v>
      </c>
      <c r="G4023" s="32">
        <v>121</v>
      </c>
      <c r="H4023" s="32">
        <v>8529.1671226919207</v>
      </c>
      <c r="I4023" s="32">
        <v>5606.1671226919216</v>
      </c>
      <c r="J4023" s="32">
        <v>2923</v>
      </c>
      <c r="K4023" s="32">
        <v>8576</v>
      </c>
      <c r="L4023" s="32">
        <v>5316</v>
      </c>
      <c r="M4023" s="32">
        <v>3260</v>
      </c>
      <c r="N4023" s="8">
        <v>-0.97197850662767082</v>
      </c>
      <c r="O4023" s="8">
        <v>-0.9789517512736331</v>
      </c>
      <c r="P4023" s="20">
        <v>-0.95860417379404717</v>
      </c>
      <c r="Q4023" s="8">
        <v>-0.97213152985074625</v>
      </c>
      <c r="R4023" s="8">
        <v>-0.97780285929270128</v>
      </c>
      <c r="S4023" s="20">
        <v>-0.96288343558282208</v>
      </c>
    </row>
    <row r="4024" spans="1:19" ht="13.5" customHeight="1" x14ac:dyDescent="0.2">
      <c r="A4024" s="6">
        <v>44074</v>
      </c>
      <c r="B4024" s="19">
        <v>43710</v>
      </c>
      <c r="C4024" s="19">
        <v>42254</v>
      </c>
      <c r="D4024" s="16" t="s">
        <v>3</v>
      </c>
      <c r="E4024" s="32">
        <v>90</v>
      </c>
      <c r="F4024" s="32">
        <v>0</v>
      </c>
      <c r="G4024" s="32">
        <v>90</v>
      </c>
      <c r="H4024" s="32">
        <v>7675.4920477595206</v>
      </c>
      <c r="I4024" s="32">
        <v>5437.4920477595206</v>
      </c>
      <c r="J4024" s="32">
        <v>2238</v>
      </c>
      <c r="K4024" s="32">
        <v>6892</v>
      </c>
      <c r="L4024" s="32">
        <v>4632</v>
      </c>
      <c r="M4024" s="32">
        <v>2260</v>
      </c>
      <c r="N4024" s="8">
        <v>-0.98827436737084873</v>
      </c>
      <c r="O4024" s="8">
        <v>-1</v>
      </c>
      <c r="P4024" s="20">
        <v>-0.95978552278820373</v>
      </c>
      <c r="Q4024" s="8">
        <v>-0.98694138131166564</v>
      </c>
      <c r="R4024" s="8">
        <v>-1</v>
      </c>
      <c r="S4024" s="20">
        <v>-0.96017699115044253</v>
      </c>
    </row>
    <row r="4025" spans="1:19" ht="13.5" customHeight="1" x14ac:dyDescent="0.2">
      <c r="A4025" s="6">
        <v>44075</v>
      </c>
      <c r="B4025" s="19">
        <v>43711</v>
      </c>
      <c r="C4025" s="19">
        <v>42255</v>
      </c>
      <c r="D4025" s="16" t="s">
        <v>4</v>
      </c>
      <c r="E4025" s="32">
        <v>84</v>
      </c>
      <c r="F4025" s="32">
        <v>0</v>
      </c>
      <c r="G4025" s="32">
        <v>84</v>
      </c>
      <c r="H4025" s="32">
        <v>7820.0540728910992</v>
      </c>
      <c r="I4025" s="32">
        <v>5471.0540728910992</v>
      </c>
      <c r="J4025" s="32">
        <v>2349</v>
      </c>
      <c r="K4025" s="32">
        <v>7020</v>
      </c>
      <c r="L4025" s="32">
        <v>4245</v>
      </c>
      <c r="M4025" s="32">
        <v>2775</v>
      </c>
      <c r="N4025" s="8">
        <v>-0.98925838629541019</v>
      </c>
      <c r="O4025" s="8">
        <v>-1</v>
      </c>
      <c r="P4025" s="20">
        <v>-0.96424010217113665</v>
      </c>
      <c r="Q4025" s="8">
        <v>-0.98803418803418808</v>
      </c>
      <c r="R4025" s="8">
        <v>-1</v>
      </c>
      <c r="S4025" s="20">
        <v>-0.96972972972972971</v>
      </c>
    </row>
    <row r="4026" spans="1:19" ht="13.5" customHeight="1" x14ac:dyDescent="0.2">
      <c r="A4026" s="6">
        <v>44076</v>
      </c>
      <c r="B4026" s="19">
        <v>43712</v>
      </c>
      <c r="C4026" s="19">
        <v>42256</v>
      </c>
      <c r="D4026" s="16" t="s">
        <v>5</v>
      </c>
      <c r="E4026" s="32">
        <v>211</v>
      </c>
      <c r="F4026" s="32">
        <v>0</v>
      </c>
      <c r="G4026" s="32">
        <v>211</v>
      </c>
      <c r="H4026" s="32">
        <v>7746.1321910803972</v>
      </c>
      <c r="I4026" s="32">
        <v>5645.1321910803972</v>
      </c>
      <c r="J4026" s="32">
        <v>2101</v>
      </c>
      <c r="K4026" s="32">
        <v>6791</v>
      </c>
      <c r="L4026" s="32">
        <v>4931</v>
      </c>
      <c r="M4026" s="32">
        <v>1860</v>
      </c>
      <c r="N4026" s="8">
        <v>-0.97276059912288038</v>
      </c>
      <c r="O4026" s="8">
        <v>-1</v>
      </c>
      <c r="P4026" s="20">
        <v>-0.89957163255592576</v>
      </c>
      <c r="Q4026" s="8">
        <v>-0.96892946546900305</v>
      </c>
      <c r="R4026" s="8">
        <v>-1</v>
      </c>
      <c r="S4026" s="20">
        <v>-0.88655913978494627</v>
      </c>
    </row>
    <row r="4027" spans="1:19" ht="13.5" customHeight="1" x14ac:dyDescent="0.2">
      <c r="A4027" s="6">
        <v>44077</v>
      </c>
      <c r="B4027" s="19">
        <v>43713</v>
      </c>
      <c r="C4027" s="19">
        <v>42257</v>
      </c>
      <c r="D4027" s="16" t="s">
        <v>6</v>
      </c>
      <c r="E4027" s="32">
        <v>297</v>
      </c>
      <c r="F4027" s="32">
        <v>0</v>
      </c>
      <c r="G4027" s="32">
        <v>297</v>
      </c>
      <c r="H4027" s="32">
        <v>7632.6918057614375</v>
      </c>
      <c r="I4027" s="32">
        <v>5395.6918057614375</v>
      </c>
      <c r="J4027" s="32">
        <v>2237</v>
      </c>
      <c r="K4027" s="32">
        <v>8765</v>
      </c>
      <c r="L4027" s="32">
        <v>4992</v>
      </c>
      <c r="M4027" s="32">
        <v>3773</v>
      </c>
      <c r="N4027" s="8">
        <v>-0.96108843281529943</v>
      </c>
      <c r="O4027" s="8">
        <v>-1</v>
      </c>
      <c r="P4027" s="20">
        <v>-0.86723290120697361</v>
      </c>
      <c r="Q4027" s="8">
        <v>-0.96611523103251573</v>
      </c>
      <c r="R4027" s="8">
        <v>-1</v>
      </c>
      <c r="S4027" s="20">
        <v>-0.92128279883381925</v>
      </c>
    </row>
    <row r="4028" spans="1:19" ht="13.5" customHeight="1" x14ac:dyDescent="0.2">
      <c r="A4028" s="6">
        <v>44078</v>
      </c>
      <c r="B4028" s="19">
        <v>43714</v>
      </c>
      <c r="C4028" s="19">
        <v>42258</v>
      </c>
      <c r="D4028" s="16" t="s">
        <v>7</v>
      </c>
      <c r="E4028" s="32">
        <v>124</v>
      </c>
      <c r="F4028" s="32">
        <v>0</v>
      </c>
      <c r="G4028" s="32">
        <v>124</v>
      </c>
      <c r="H4028" s="32">
        <v>9001.4721845184959</v>
      </c>
      <c r="I4028" s="32">
        <v>5946.4721845184959</v>
      </c>
      <c r="J4028" s="32">
        <v>3055</v>
      </c>
      <c r="K4028" s="32">
        <v>7661</v>
      </c>
      <c r="L4028" s="32">
        <v>5169</v>
      </c>
      <c r="M4028" s="32">
        <v>2492</v>
      </c>
      <c r="N4028" s="8">
        <v>-0.98622447556820025</v>
      </c>
      <c r="O4028" s="8">
        <v>-1</v>
      </c>
      <c r="P4028" s="20">
        <v>-0.95941080196399342</v>
      </c>
      <c r="Q4028" s="8">
        <v>-0.98381412348257413</v>
      </c>
      <c r="R4028" s="8">
        <v>-1</v>
      </c>
      <c r="S4028" s="20">
        <v>-0.9502407704654896</v>
      </c>
    </row>
    <row r="4029" spans="1:19" ht="13.5" customHeight="1" x14ac:dyDescent="0.2">
      <c r="A4029" s="6">
        <v>44079</v>
      </c>
      <c r="B4029" s="19">
        <v>43715</v>
      </c>
      <c r="C4029" s="19">
        <v>42259</v>
      </c>
      <c r="D4029" s="16" t="s">
        <v>1</v>
      </c>
      <c r="E4029" s="32">
        <v>152</v>
      </c>
      <c r="F4029" s="32">
        <v>0</v>
      </c>
      <c r="G4029" s="32">
        <v>152</v>
      </c>
      <c r="H4029" s="32">
        <v>8064.2196866944432</v>
      </c>
      <c r="I4029" s="32">
        <v>5493.2196866944432</v>
      </c>
      <c r="J4029" s="32">
        <v>2571</v>
      </c>
      <c r="K4029" s="32">
        <v>8690</v>
      </c>
      <c r="L4029" s="32">
        <v>4963</v>
      </c>
      <c r="M4029" s="32">
        <v>3727</v>
      </c>
      <c r="N4029" s="8">
        <v>-0.98115130714372867</v>
      </c>
      <c r="O4029" s="8">
        <v>-1</v>
      </c>
      <c r="P4029" s="20">
        <v>-0.94087903539478801</v>
      </c>
      <c r="Q4029" s="8">
        <v>-0.98250863060989646</v>
      </c>
      <c r="R4029" s="8">
        <v>-1</v>
      </c>
      <c r="S4029" s="20">
        <v>-0.959216528038637</v>
      </c>
    </row>
    <row r="4030" spans="1:19" ht="13.5" customHeight="1" x14ac:dyDescent="0.2">
      <c r="A4030" s="6">
        <v>44080</v>
      </c>
      <c r="B4030" s="19">
        <v>43716</v>
      </c>
      <c r="C4030" s="19">
        <v>42260</v>
      </c>
      <c r="D4030" s="16" t="s">
        <v>2</v>
      </c>
      <c r="E4030" s="32">
        <v>110</v>
      </c>
      <c r="F4030" s="32">
        <v>0</v>
      </c>
      <c r="G4030" s="32">
        <v>110</v>
      </c>
      <c r="H4030" s="32">
        <v>8758.4586056166008</v>
      </c>
      <c r="I4030" s="32">
        <v>5715.4586056166008</v>
      </c>
      <c r="J4030" s="32">
        <v>3043</v>
      </c>
      <c r="K4030" s="32">
        <v>8152</v>
      </c>
      <c r="L4030" s="32">
        <v>5156</v>
      </c>
      <c r="M4030" s="32">
        <v>2996</v>
      </c>
      <c r="N4030" s="8">
        <v>-0.98744071246401055</v>
      </c>
      <c r="O4030" s="8">
        <v>-1</v>
      </c>
      <c r="P4030" s="20">
        <v>-0.96385146237265862</v>
      </c>
      <c r="Q4030" s="8">
        <v>-0.98650637880274783</v>
      </c>
      <c r="R4030" s="8">
        <v>-1</v>
      </c>
      <c r="S4030" s="20">
        <v>-0.96328437917222964</v>
      </c>
    </row>
    <row r="4031" spans="1:19" ht="13.5" customHeight="1" x14ac:dyDescent="0.2">
      <c r="A4031" s="6">
        <v>44081</v>
      </c>
      <c r="B4031" s="19">
        <v>43717</v>
      </c>
      <c r="C4031" s="19">
        <v>42261</v>
      </c>
      <c r="D4031" s="16" t="s">
        <v>3</v>
      </c>
      <c r="E4031" s="32">
        <v>52</v>
      </c>
      <c r="F4031" s="32">
        <v>0</v>
      </c>
      <c r="G4031" s="32">
        <v>52</v>
      </c>
      <c r="H4031" s="32">
        <v>5974.0693447358844</v>
      </c>
      <c r="I4031" s="32">
        <v>3709.0693447358849</v>
      </c>
      <c r="J4031" s="32">
        <v>2265</v>
      </c>
      <c r="K4031" s="32">
        <v>6851</v>
      </c>
      <c r="L4031" s="32">
        <v>4608</v>
      </c>
      <c r="M4031" s="32">
        <v>2243</v>
      </c>
      <c r="N4031" s="8">
        <v>-0.99129571536597239</v>
      </c>
      <c r="O4031" s="8">
        <v>-1</v>
      </c>
      <c r="P4031" s="20">
        <v>-0.97704194260485655</v>
      </c>
      <c r="Q4031" s="8">
        <v>-0.99240986717267554</v>
      </c>
      <c r="R4031" s="8">
        <v>-1</v>
      </c>
      <c r="S4031" s="20">
        <v>-0.97681676326348643</v>
      </c>
    </row>
    <row r="4032" spans="1:19" ht="13.5" customHeight="1" x14ac:dyDescent="0.2">
      <c r="A4032" s="6">
        <v>44082</v>
      </c>
      <c r="B4032" s="19">
        <v>43718</v>
      </c>
      <c r="C4032" s="19">
        <v>42262</v>
      </c>
      <c r="D4032" s="16" t="s">
        <v>4</v>
      </c>
      <c r="E4032" s="32">
        <v>74</v>
      </c>
      <c r="F4032" s="32">
        <v>0</v>
      </c>
      <c r="G4032" s="32">
        <v>74</v>
      </c>
      <c r="H4032" s="32">
        <v>8365.160956712436</v>
      </c>
      <c r="I4032" s="32">
        <v>5901.1609567124369</v>
      </c>
      <c r="J4032" s="32">
        <v>2464</v>
      </c>
      <c r="K4032" s="32">
        <v>7126</v>
      </c>
      <c r="L4032" s="32">
        <v>4231</v>
      </c>
      <c r="M4032" s="32">
        <v>2895</v>
      </c>
      <c r="N4032" s="8">
        <v>-0.99115378647429131</v>
      </c>
      <c r="O4032" s="8">
        <v>-1</v>
      </c>
      <c r="P4032" s="20">
        <v>-0.96996753246753242</v>
      </c>
      <c r="Q4032" s="8">
        <v>-0.98961549256244741</v>
      </c>
      <c r="R4032" s="8">
        <v>-1</v>
      </c>
      <c r="S4032" s="20">
        <v>-0.9744386873920553</v>
      </c>
    </row>
    <row r="4033" spans="1:19" ht="13.5" customHeight="1" x14ac:dyDescent="0.2">
      <c r="A4033" s="6">
        <v>44083</v>
      </c>
      <c r="B4033" s="19">
        <v>43719</v>
      </c>
      <c r="C4033" s="19">
        <v>42263</v>
      </c>
      <c r="D4033" s="16" t="s">
        <v>5</v>
      </c>
      <c r="E4033" s="32">
        <v>111</v>
      </c>
      <c r="F4033" s="32">
        <v>0</v>
      </c>
      <c r="G4033" s="32">
        <v>111</v>
      </c>
      <c r="H4033" s="32">
        <v>7831.7348012908969</v>
      </c>
      <c r="I4033" s="32">
        <v>5644.7348012908969</v>
      </c>
      <c r="J4033" s="32">
        <v>2187</v>
      </c>
      <c r="K4033" s="32">
        <v>6921</v>
      </c>
      <c r="L4033" s="32">
        <v>4934</v>
      </c>
      <c r="M4033" s="32">
        <v>1987</v>
      </c>
      <c r="N4033" s="8">
        <v>-0.98582689495797227</v>
      </c>
      <c r="O4033" s="8">
        <v>-1</v>
      </c>
      <c r="P4033" s="20">
        <v>-0.94924554183813448</v>
      </c>
      <c r="Q4033" s="8">
        <v>-0.98396185522323365</v>
      </c>
      <c r="R4033" s="8">
        <v>-1</v>
      </c>
      <c r="S4033" s="20">
        <v>-0.94413688978359334</v>
      </c>
    </row>
    <row r="4034" spans="1:19" ht="14.25" customHeight="1" x14ac:dyDescent="0.2">
      <c r="A4034" s="6">
        <v>44084</v>
      </c>
      <c r="B4034" s="19">
        <v>43720</v>
      </c>
      <c r="C4034" s="19">
        <v>42264</v>
      </c>
      <c r="D4034" s="16" t="s">
        <v>6</v>
      </c>
      <c r="E4034" s="32">
        <v>62</v>
      </c>
      <c r="F4034" s="32">
        <v>0</v>
      </c>
      <c r="G4034" s="32">
        <v>62</v>
      </c>
      <c r="H4034" s="32">
        <v>7664.7633641293287</v>
      </c>
      <c r="I4034" s="32">
        <v>5430.7633641293287</v>
      </c>
      <c r="J4034" s="32">
        <v>2234</v>
      </c>
      <c r="K4034" s="32">
        <v>6921</v>
      </c>
      <c r="L4034" s="32">
        <v>4934</v>
      </c>
      <c r="M4034" s="32">
        <v>1987</v>
      </c>
      <c r="N4034" s="8">
        <v>-0.99191103533735214</v>
      </c>
      <c r="O4034" s="8">
        <v>-1</v>
      </c>
      <c r="P4034" s="20">
        <v>-0.97224709042076995</v>
      </c>
      <c r="Q4034" s="8">
        <v>-0.99104175697153596</v>
      </c>
      <c r="R4034" s="8">
        <v>-1</v>
      </c>
      <c r="S4034" s="20">
        <v>-0.96879718168092599</v>
      </c>
    </row>
    <row r="4035" spans="1:19" ht="14.25" customHeight="1" x14ac:dyDescent="0.2">
      <c r="A4035" s="6">
        <v>44085</v>
      </c>
      <c r="B4035" s="19">
        <v>43721</v>
      </c>
      <c r="C4035" s="19">
        <v>42265</v>
      </c>
      <c r="D4035" s="16" t="s">
        <v>7</v>
      </c>
      <c r="E4035" s="32">
        <v>149</v>
      </c>
      <c r="F4035" s="32">
        <v>0</v>
      </c>
      <c r="G4035" s="32">
        <v>149</v>
      </c>
      <c r="H4035" s="32">
        <v>8937.3490975912609</v>
      </c>
      <c r="I4035" s="32">
        <v>5871.34909759126</v>
      </c>
      <c r="J4035" s="32">
        <v>3066</v>
      </c>
      <c r="K4035" s="32">
        <v>7398</v>
      </c>
      <c r="L4035" s="32">
        <v>5135</v>
      </c>
      <c r="M4035" s="32">
        <v>2263</v>
      </c>
      <c r="N4035" s="8">
        <v>-0.98332838984211124</v>
      </c>
      <c r="O4035" s="8">
        <v>-1</v>
      </c>
      <c r="P4035" s="20">
        <v>-0.95140247879973905</v>
      </c>
      <c r="Q4035" s="8">
        <v>-0.97985942146526084</v>
      </c>
      <c r="R4035" s="8">
        <v>-1</v>
      </c>
      <c r="S4035" s="20">
        <v>-0.93415819708351744</v>
      </c>
    </row>
    <row r="4036" spans="1:19" ht="14.25" customHeight="1" x14ac:dyDescent="0.2">
      <c r="A4036" s="6">
        <v>44086</v>
      </c>
      <c r="B4036" s="19">
        <v>43722</v>
      </c>
      <c r="C4036" s="19">
        <v>42266</v>
      </c>
      <c r="D4036" s="16" t="s">
        <v>1</v>
      </c>
      <c r="E4036" s="32">
        <v>203</v>
      </c>
      <c r="F4036" s="32">
        <v>0</v>
      </c>
      <c r="G4036" s="32">
        <v>203</v>
      </c>
      <c r="H4036" s="32">
        <v>8094.0483546648029</v>
      </c>
      <c r="I4036" s="32">
        <v>5572.0483546648029</v>
      </c>
      <c r="J4036" s="32">
        <v>2522</v>
      </c>
      <c r="K4036" s="32">
        <v>8712</v>
      </c>
      <c r="L4036" s="32">
        <v>4976</v>
      </c>
      <c r="M4036" s="32">
        <v>3736</v>
      </c>
      <c r="N4036" s="8">
        <v>-0.97491984343248872</v>
      </c>
      <c r="O4036" s="8">
        <v>-1</v>
      </c>
      <c r="P4036" s="20">
        <v>-0.91950832672482152</v>
      </c>
      <c r="Q4036" s="8">
        <v>-0.97669880624426075</v>
      </c>
      <c r="R4036" s="8">
        <v>-1</v>
      </c>
      <c r="S4036" s="20">
        <v>-0.94566381156316914</v>
      </c>
    </row>
    <row r="4037" spans="1:19" ht="14.25" customHeight="1" x14ac:dyDescent="0.2">
      <c r="A4037" s="6">
        <v>44087</v>
      </c>
      <c r="B4037" s="19">
        <v>43723</v>
      </c>
      <c r="C4037" s="19">
        <v>42267</v>
      </c>
      <c r="D4037" s="16" t="s">
        <v>2</v>
      </c>
      <c r="E4037" s="32">
        <v>103</v>
      </c>
      <c r="F4037" s="32">
        <v>0</v>
      </c>
      <c r="G4037" s="32">
        <v>103</v>
      </c>
      <c r="H4037" s="32">
        <v>8456.7693915257969</v>
      </c>
      <c r="I4037" s="32">
        <v>5747.7693915257969</v>
      </c>
      <c r="J4037" s="32">
        <v>2709</v>
      </c>
      <c r="K4037" s="32">
        <v>7921</v>
      </c>
      <c r="L4037" s="32">
        <v>5187</v>
      </c>
      <c r="M4037" s="32">
        <v>2734</v>
      </c>
      <c r="N4037" s="8">
        <v>-0.98782040809777638</v>
      </c>
      <c r="O4037" s="8">
        <v>-1</v>
      </c>
      <c r="P4037" s="20">
        <v>-0.96197858988556662</v>
      </c>
      <c r="Q4037" s="8">
        <v>-0.98699659133947737</v>
      </c>
      <c r="R4037" s="8">
        <v>-1</v>
      </c>
      <c r="S4037" s="20">
        <v>-0.96232626188734449</v>
      </c>
    </row>
    <row r="4038" spans="1:19" ht="14.25" customHeight="1" x14ac:dyDescent="0.2">
      <c r="A4038" s="6">
        <v>44088</v>
      </c>
      <c r="B4038" s="19">
        <v>43724</v>
      </c>
      <c r="C4038" s="19">
        <v>42268</v>
      </c>
      <c r="D4038" s="16" t="s">
        <v>3</v>
      </c>
      <c r="E4038" s="32">
        <v>141</v>
      </c>
      <c r="F4038" s="32">
        <v>0</v>
      </c>
      <c r="G4038" s="32">
        <v>141</v>
      </c>
      <c r="H4038" s="32">
        <v>7949.9672311663098</v>
      </c>
      <c r="I4038" s="32">
        <v>5598.9672311663098</v>
      </c>
      <c r="J4038" s="32">
        <v>2351</v>
      </c>
      <c r="K4038" s="32">
        <v>6537</v>
      </c>
      <c r="L4038" s="32">
        <v>4148</v>
      </c>
      <c r="M4038" s="32">
        <v>2389</v>
      </c>
      <c r="N4038" s="8">
        <v>-0.98226407783830394</v>
      </c>
      <c r="O4038" s="8">
        <v>-1</v>
      </c>
      <c r="P4038" s="20">
        <v>-0.94002552105487025</v>
      </c>
      <c r="Q4038" s="8">
        <v>-0.97843047269389627</v>
      </c>
      <c r="R4038" s="8">
        <v>-1</v>
      </c>
      <c r="S4038" s="20">
        <v>-0.94097948932607789</v>
      </c>
    </row>
    <row r="4039" spans="1:19" ht="14.25" customHeight="1" x14ac:dyDescent="0.2">
      <c r="A4039" s="6">
        <v>44089</v>
      </c>
      <c r="B4039" s="19">
        <v>43725</v>
      </c>
      <c r="C4039" s="19">
        <v>42269</v>
      </c>
      <c r="D4039" s="16" t="s">
        <v>4</v>
      </c>
      <c r="E4039" s="32">
        <v>220</v>
      </c>
      <c r="F4039" s="32">
        <v>105</v>
      </c>
      <c r="G4039" s="32">
        <v>115</v>
      </c>
      <c r="H4039" s="32">
        <v>6950.929644316333</v>
      </c>
      <c r="I4039" s="32">
        <v>4306.929644316333</v>
      </c>
      <c r="J4039" s="32">
        <v>2644</v>
      </c>
      <c r="K4039" s="32">
        <v>6379</v>
      </c>
      <c r="L4039" s="32">
        <v>3547</v>
      </c>
      <c r="M4039" s="32">
        <v>2832</v>
      </c>
      <c r="N4039" s="8">
        <v>-0.96834955736030348</v>
      </c>
      <c r="O4039" s="8">
        <v>-0.97562068371872201</v>
      </c>
      <c r="P4039" s="20">
        <v>-0.95650529500756432</v>
      </c>
      <c r="Q4039" s="8">
        <v>-0.96551183571092647</v>
      </c>
      <c r="R4039" s="8">
        <v>-0.97039751903016636</v>
      </c>
      <c r="S4039" s="20">
        <v>-0.95939265536723162</v>
      </c>
    </row>
    <row r="4040" spans="1:19" ht="14.25" customHeight="1" x14ac:dyDescent="0.2">
      <c r="A4040" s="6">
        <v>44090</v>
      </c>
      <c r="B4040" s="19">
        <v>43726</v>
      </c>
      <c r="C4040" s="19">
        <v>42270</v>
      </c>
      <c r="D4040" s="16" t="s">
        <v>5</v>
      </c>
      <c r="E4040" s="32">
        <v>113</v>
      </c>
      <c r="F4040" s="32">
        <v>0</v>
      </c>
      <c r="G4040" s="32">
        <v>113</v>
      </c>
      <c r="H4040" s="32">
        <v>7495.7941637387339</v>
      </c>
      <c r="I4040" s="32">
        <v>5333.7941637387339</v>
      </c>
      <c r="J4040" s="32">
        <v>2162</v>
      </c>
      <c r="K4040" s="32">
        <v>6880</v>
      </c>
      <c r="L4040" s="32">
        <v>4940</v>
      </c>
      <c r="M4040" s="32">
        <v>1940</v>
      </c>
      <c r="N4040" s="8">
        <v>-0.98492487953489394</v>
      </c>
      <c r="O4040" s="8">
        <v>-1</v>
      </c>
      <c r="P4040" s="20">
        <v>-0.94773358001850139</v>
      </c>
      <c r="Q4040" s="8">
        <v>-0.98357558139534884</v>
      </c>
      <c r="R4040" s="8">
        <v>-1</v>
      </c>
      <c r="S4040" s="20">
        <v>-0.94175257731958761</v>
      </c>
    </row>
    <row r="4041" spans="1:19" ht="14.25" customHeight="1" x14ac:dyDescent="0.2">
      <c r="A4041" s="6">
        <v>44091</v>
      </c>
      <c r="B4041" s="19">
        <v>43727</v>
      </c>
      <c r="C4041" s="19">
        <v>42271</v>
      </c>
      <c r="D4041" s="16" t="s">
        <v>6</v>
      </c>
      <c r="E4041" s="32">
        <v>83</v>
      </c>
      <c r="F4041" s="32">
        <v>0</v>
      </c>
      <c r="G4041" s="32">
        <v>83</v>
      </c>
      <c r="H4041" s="32">
        <v>7501.3240725201158</v>
      </c>
      <c r="I4041" s="32">
        <v>5187.3240725201158</v>
      </c>
      <c r="J4041" s="32">
        <v>2314</v>
      </c>
      <c r="K4041" s="32">
        <v>8457</v>
      </c>
      <c r="L4041" s="32">
        <v>4806</v>
      </c>
      <c r="M4041" s="32">
        <v>3651</v>
      </c>
      <c r="N4041" s="8">
        <v>-0.9889352867310377</v>
      </c>
      <c r="O4041" s="8">
        <v>-1</v>
      </c>
      <c r="P4041" s="20">
        <v>-0.96413137424373385</v>
      </c>
      <c r="Q4041" s="8">
        <v>-0.99018564502778761</v>
      </c>
      <c r="R4041" s="8">
        <v>-1</v>
      </c>
      <c r="S4041" s="20">
        <v>-0.97726650232812928</v>
      </c>
    </row>
    <row r="4042" spans="1:19" ht="14.25" customHeight="1" x14ac:dyDescent="0.2">
      <c r="A4042" s="6">
        <v>44092</v>
      </c>
      <c r="B4042" s="19">
        <v>43728</v>
      </c>
      <c r="C4042" s="19">
        <v>42272</v>
      </c>
      <c r="D4042" s="16" t="s">
        <v>7</v>
      </c>
      <c r="E4042" s="32">
        <v>107</v>
      </c>
      <c r="F4042" s="32">
        <v>0</v>
      </c>
      <c r="G4042" s="32">
        <v>107</v>
      </c>
      <c r="H4042" s="32">
        <v>8709.245469972444</v>
      </c>
      <c r="I4042" s="32">
        <v>5569.245469972444</v>
      </c>
      <c r="J4042" s="32">
        <v>3140</v>
      </c>
      <c r="K4042" s="32">
        <v>7217</v>
      </c>
      <c r="L4042" s="32">
        <v>5142</v>
      </c>
      <c r="M4042" s="32">
        <v>2075</v>
      </c>
      <c r="N4042" s="8">
        <v>-0.98771420551080891</v>
      </c>
      <c r="O4042" s="8">
        <v>-1</v>
      </c>
      <c r="P4042" s="20">
        <v>-0.96592356687898084</v>
      </c>
      <c r="Q4042" s="8">
        <v>-0.98517389497020924</v>
      </c>
      <c r="R4042" s="8">
        <v>-1</v>
      </c>
      <c r="S4042" s="20">
        <v>-0.94843373493975902</v>
      </c>
    </row>
    <row r="4043" spans="1:19" ht="14.25" customHeight="1" x14ac:dyDescent="0.2">
      <c r="A4043" s="6">
        <v>44093</v>
      </c>
      <c r="B4043" s="19">
        <v>43729</v>
      </c>
      <c r="C4043" s="19">
        <v>42273</v>
      </c>
      <c r="D4043" s="16" t="s">
        <v>1</v>
      </c>
      <c r="E4043" s="32">
        <v>121</v>
      </c>
      <c r="F4043" s="32">
        <v>0</v>
      </c>
      <c r="G4043" s="32">
        <v>121</v>
      </c>
      <c r="H4043" s="32">
        <v>8064.7993433747852</v>
      </c>
      <c r="I4043" s="32">
        <v>5182.7993433747852</v>
      </c>
      <c r="J4043" s="32">
        <v>2882</v>
      </c>
      <c r="K4043" s="32">
        <v>8980</v>
      </c>
      <c r="L4043" s="32">
        <v>4855</v>
      </c>
      <c r="M4043" s="32">
        <v>4125</v>
      </c>
      <c r="N4043" s="8">
        <v>-0.98499652690064743</v>
      </c>
      <c r="O4043" s="8">
        <v>-1</v>
      </c>
      <c r="P4043" s="20">
        <v>-0.9580152671755725</v>
      </c>
      <c r="Q4043" s="8">
        <v>-0.98652561247216031</v>
      </c>
      <c r="R4043" s="8">
        <v>-1</v>
      </c>
      <c r="S4043" s="20">
        <v>-0.97066666666666668</v>
      </c>
    </row>
    <row r="4044" spans="1:19" ht="14.25" customHeight="1" x14ac:dyDescent="0.2">
      <c r="A4044" s="6">
        <v>44094</v>
      </c>
      <c r="B4044" s="19">
        <v>43730</v>
      </c>
      <c r="C4044" s="19">
        <v>42274</v>
      </c>
      <c r="D4044" s="16" t="s">
        <v>2</v>
      </c>
      <c r="E4044" s="32">
        <v>102</v>
      </c>
      <c r="F4044" s="32">
        <v>0</v>
      </c>
      <c r="G4044" s="32">
        <v>102</v>
      </c>
      <c r="H4044" s="32">
        <v>8387.5299915099422</v>
      </c>
      <c r="I4044" s="32">
        <v>5553.5299915099422</v>
      </c>
      <c r="J4044" s="32">
        <v>2834</v>
      </c>
      <c r="K4044" s="32">
        <v>8367</v>
      </c>
      <c r="L4044" s="32">
        <v>5135</v>
      </c>
      <c r="M4044" s="32">
        <v>3232</v>
      </c>
      <c r="N4044" s="8">
        <v>-0.98783908968394185</v>
      </c>
      <c r="O4044" s="8">
        <v>-1</v>
      </c>
      <c r="P4044" s="20">
        <v>-0.9640084685956245</v>
      </c>
      <c r="Q4044" s="8">
        <v>-0.98780925062746505</v>
      </c>
      <c r="R4044" s="8">
        <v>-1</v>
      </c>
      <c r="S4044" s="20">
        <v>-0.96844059405940597</v>
      </c>
    </row>
    <row r="4045" spans="1:19" ht="14.25" customHeight="1" x14ac:dyDescent="0.2">
      <c r="A4045" s="6">
        <v>44095</v>
      </c>
      <c r="B4045" s="19">
        <v>43731</v>
      </c>
      <c r="C4045" s="19">
        <v>42275</v>
      </c>
      <c r="D4045" s="16" t="s">
        <v>3</v>
      </c>
      <c r="E4045" s="32">
        <v>97</v>
      </c>
      <c r="F4045" s="32">
        <v>0</v>
      </c>
      <c r="G4045" s="32">
        <v>97</v>
      </c>
      <c r="H4045" s="32">
        <v>7701.6777777039806</v>
      </c>
      <c r="I4045" s="32">
        <v>5576.6777777039806</v>
      </c>
      <c r="J4045" s="32">
        <v>2125</v>
      </c>
      <c r="K4045" s="32">
        <v>7181</v>
      </c>
      <c r="L4045" s="32">
        <v>4748</v>
      </c>
      <c r="M4045" s="32">
        <v>2433</v>
      </c>
      <c r="N4045" s="8">
        <v>-0.98740534169310346</v>
      </c>
      <c r="O4045" s="8">
        <v>-1</v>
      </c>
      <c r="P4045" s="20">
        <v>-0.95435294117647063</v>
      </c>
      <c r="Q4045" s="8">
        <v>-0.98649213201503971</v>
      </c>
      <c r="R4045" s="8">
        <v>-1</v>
      </c>
      <c r="S4045" s="20">
        <v>-0.96013152486642006</v>
      </c>
    </row>
    <row r="4046" spans="1:19" ht="14.25" customHeight="1" x14ac:dyDescent="0.2">
      <c r="A4046" s="6">
        <v>44096</v>
      </c>
      <c r="B4046" s="19">
        <v>43732</v>
      </c>
      <c r="C4046" s="19">
        <v>42276</v>
      </c>
      <c r="D4046" s="16" t="s">
        <v>4</v>
      </c>
      <c r="E4046" s="32">
        <v>97</v>
      </c>
      <c r="F4046" s="32">
        <v>0</v>
      </c>
      <c r="G4046" s="32">
        <v>97</v>
      </c>
      <c r="H4046" s="32">
        <v>7703.0422758601089</v>
      </c>
      <c r="I4046" s="32">
        <v>5070.0422758601089</v>
      </c>
      <c r="J4046" s="32">
        <v>2633</v>
      </c>
      <c r="K4046" s="32">
        <v>7134</v>
      </c>
      <c r="L4046" s="32">
        <v>4178</v>
      </c>
      <c r="M4046" s="32">
        <v>2956</v>
      </c>
      <c r="N4046" s="8">
        <v>-0.98740757268021495</v>
      </c>
      <c r="O4046" s="8">
        <v>-1</v>
      </c>
      <c r="P4046" s="20">
        <v>-0.96315989365742505</v>
      </c>
      <c r="Q4046" s="8">
        <v>-0.98640313989346795</v>
      </c>
      <c r="R4046" s="8">
        <v>-1</v>
      </c>
      <c r="S4046" s="20">
        <v>-0.96718538565629231</v>
      </c>
    </row>
    <row r="4047" spans="1:19" ht="14.25" customHeight="1" x14ac:dyDescent="0.2">
      <c r="A4047" s="6">
        <v>44097</v>
      </c>
      <c r="B4047" s="19">
        <v>43733</v>
      </c>
      <c r="C4047" s="19">
        <v>42277</v>
      </c>
      <c r="D4047" s="16" t="s">
        <v>5</v>
      </c>
      <c r="E4047" s="32">
        <v>105</v>
      </c>
      <c r="F4047" s="32">
        <v>0</v>
      </c>
      <c r="G4047" s="32">
        <v>105</v>
      </c>
      <c r="H4047" s="32">
        <v>7034.4295955476091</v>
      </c>
      <c r="I4047" s="32">
        <v>4821.4295955476091</v>
      </c>
      <c r="J4047" s="32">
        <v>2213</v>
      </c>
      <c r="K4047" s="32">
        <v>7051</v>
      </c>
      <c r="L4047" s="32">
        <v>4700</v>
      </c>
      <c r="M4047" s="32">
        <v>2351</v>
      </c>
      <c r="N4047" s="8">
        <v>-0.98507341660417513</v>
      </c>
      <c r="O4047" s="8">
        <v>-1</v>
      </c>
      <c r="P4047" s="20">
        <v>-0.95255309534568455</v>
      </c>
      <c r="Q4047" s="8">
        <v>-0.98510849524890087</v>
      </c>
      <c r="R4047" s="8">
        <v>-1</v>
      </c>
      <c r="S4047" s="20">
        <v>-0.95533815397703103</v>
      </c>
    </row>
    <row r="4048" spans="1:19" ht="14.25" customHeight="1" x14ac:dyDescent="0.2">
      <c r="A4048" s="6">
        <v>44098</v>
      </c>
      <c r="B4048" s="19">
        <v>43734</v>
      </c>
      <c r="C4048" s="19">
        <v>42278</v>
      </c>
      <c r="D4048" s="16" t="s">
        <v>6</v>
      </c>
      <c r="E4048" s="32">
        <v>244</v>
      </c>
      <c r="F4048" s="32">
        <v>0</v>
      </c>
      <c r="G4048" s="32">
        <v>244</v>
      </c>
      <c r="H4048" s="32">
        <v>7637.6086524012444</v>
      </c>
      <c r="I4048" s="32">
        <v>4986.6086524012444</v>
      </c>
      <c r="J4048" s="32">
        <v>2651</v>
      </c>
      <c r="K4048" s="32">
        <v>7884</v>
      </c>
      <c r="L4048" s="32">
        <v>4331</v>
      </c>
      <c r="M4048" s="32">
        <v>3553</v>
      </c>
      <c r="N4048" s="8">
        <v>-0.96805282764477762</v>
      </c>
      <c r="O4048" s="8">
        <v>-1</v>
      </c>
      <c r="P4048" s="20">
        <v>-0.90795926065635613</v>
      </c>
      <c r="Q4048" s="8">
        <v>-0.96905124302384582</v>
      </c>
      <c r="R4048" s="8">
        <v>-1</v>
      </c>
      <c r="S4048" s="20">
        <v>-0.93132564030396847</v>
      </c>
    </row>
    <row r="4049" spans="1:19" ht="14.25" customHeight="1" x14ac:dyDescent="0.2">
      <c r="A4049" s="6">
        <v>44099</v>
      </c>
      <c r="B4049" s="19">
        <v>43735</v>
      </c>
      <c r="C4049" s="19">
        <v>42279</v>
      </c>
      <c r="D4049" s="16" t="s">
        <v>7</v>
      </c>
      <c r="E4049" s="32">
        <v>202</v>
      </c>
      <c r="F4049" s="32">
        <v>0</v>
      </c>
      <c r="G4049" s="32">
        <v>202</v>
      </c>
      <c r="H4049" s="32">
        <v>8206.8228488936566</v>
      </c>
      <c r="I4049" s="32">
        <v>5072.8228488936566</v>
      </c>
      <c r="J4049" s="32">
        <v>3134</v>
      </c>
      <c r="K4049" s="32">
        <v>7032</v>
      </c>
      <c r="L4049" s="32">
        <v>4533</v>
      </c>
      <c r="M4049" s="32">
        <v>2499</v>
      </c>
      <c r="N4049" s="8">
        <v>-0.97538633357643012</v>
      </c>
      <c r="O4049" s="8">
        <v>-1</v>
      </c>
      <c r="P4049" s="20">
        <v>-0.93554562858966173</v>
      </c>
      <c r="Q4049" s="8">
        <v>-0.97127417519908987</v>
      </c>
      <c r="R4049" s="8">
        <v>-1</v>
      </c>
      <c r="S4049" s="20">
        <v>-0.91916766706682673</v>
      </c>
    </row>
    <row r="4050" spans="1:19" ht="14.25" customHeight="1" x14ac:dyDescent="0.2">
      <c r="A4050" s="6">
        <v>44100</v>
      </c>
      <c r="B4050" s="19">
        <v>43736</v>
      </c>
      <c r="C4050" s="19">
        <v>42280</v>
      </c>
      <c r="D4050" s="16" t="s">
        <v>1</v>
      </c>
      <c r="E4050" s="32">
        <v>146</v>
      </c>
      <c r="F4050" s="32">
        <v>0</v>
      </c>
      <c r="G4050" s="32">
        <v>146</v>
      </c>
      <c r="H4050" s="32">
        <v>7640.9792774773096</v>
      </c>
      <c r="I4050" s="32">
        <v>4705.9792774773096</v>
      </c>
      <c r="J4050" s="32">
        <v>2935</v>
      </c>
      <c r="K4050" s="32">
        <v>8774</v>
      </c>
      <c r="L4050" s="32">
        <v>5030</v>
      </c>
      <c r="M4050" s="32">
        <v>3744</v>
      </c>
      <c r="N4050" s="8">
        <v>-0.98089250151085317</v>
      </c>
      <c r="O4050" s="8">
        <v>-1</v>
      </c>
      <c r="P4050" s="20">
        <v>-0.95025553662691653</v>
      </c>
      <c r="Q4050" s="8">
        <v>-0.98335992705721453</v>
      </c>
      <c r="R4050" s="8">
        <v>-1</v>
      </c>
      <c r="S4050" s="20">
        <v>-0.96100427350427353</v>
      </c>
    </row>
    <row r="4051" spans="1:19" ht="14.25" customHeight="1" x14ac:dyDescent="0.2">
      <c r="A4051" s="6">
        <v>44101</v>
      </c>
      <c r="B4051" s="19">
        <v>43737</v>
      </c>
      <c r="C4051" s="19">
        <v>42281</v>
      </c>
      <c r="D4051" s="16" t="s">
        <v>2</v>
      </c>
      <c r="E4051" s="32">
        <v>136</v>
      </c>
      <c r="F4051" s="32">
        <v>0</v>
      </c>
      <c r="G4051" s="32">
        <v>136</v>
      </c>
      <c r="H4051" s="32">
        <v>8332.6135911082274</v>
      </c>
      <c r="I4051" s="32">
        <v>4954.6135911082283</v>
      </c>
      <c r="J4051" s="32">
        <v>3378</v>
      </c>
      <c r="K4051" s="32">
        <v>8187</v>
      </c>
      <c r="L4051" s="32">
        <v>5148</v>
      </c>
      <c r="M4051" s="32">
        <v>3039</v>
      </c>
      <c r="N4051" s="8">
        <v>-0.98367859033507488</v>
      </c>
      <c r="O4051" s="8">
        <v>-1</v>
      </c>
      <c r="P4051" s="20">
        <v>-0.95973949082297216</v>
      </c>
      <c r="Q4051" s="8">
        <v>-0.98338829852204712</v>
      </c>
      <c r="R4051" s="8">
        <v>-1</v>
      </c>
      <c r="S4051" s="20">
        <v>-0.9552484369858506</v>
      </c>
    </row>
    <row r="4052" spans="1:19" ht="14.25" customHeight="1" x14ac:dyDescent="0.2">
      <c r="A4052" s="6">
        <v>44102</v>
      </c>
      <c r="B4052" s="19">
        <v>43738</v>
      </c>
      <c r="C4052" s="19">
        <v>42282</v>
      </c>
      <c r="D4052" s="16" t="s">
        <v>3</v>
      </c>
      <c r="E4052" s="32">
        <v>120</v>
      </c>
      <c r="F4052" s="32">
        <v>0</v>
      </c>
      <c r="G4052" s="32">
        <v>120</v>
      </c>
      <c r="H4052" s="32">
        <v>7323.653036744875</v>
      </c>
      <c r="I4052" s="32">
        <v>4777.653036744875</v>
      </c>
      <c r="J4052" s="32">
        <v>2546</v>
      </c>
      <c r="K4052" s="32">
        <v>7012</v>
      </c>
      <c r="L4052" s="32">
        <v>4635</v>
      </c>
      <c r="M4052" s="32">
        <v>2377</v>
      </c>
      <c r="N4052" s="8">
        <v>-0.98361473442311842</v>
      </c>
      <c r="O4052" s="8">
        <v>-1</v>
      </c>
      <c r="P4052" s="20">
        <v>-0.95286724273369994</v>
      </c>
      <c r="Q4052" s="8">
        <v>-0.98288648031945236</v>
      </c>
      <c r="R4052" s="8">
        <v>-1</v>
      </c>
      <c r="S4052" s="20">
        <v>-0.9495161968868322</v>
      </c>
    </row>
    <row r="4053" spans="1:19" ht="14.25" customHeight="1" x14ac:dyDescent="0.2">
      <c r="A4053" s="6">
        <v>44103</v>
      </c>
      <c r="B4053" s="19">
        <v>43739</v>
      </c>
      <c r="C4053" s="19">
        <v>42283</v>
      </c>
      <c r="D4053" s="16" t="s">
        <v>4</v>
      </c>
      <c r="E4053" s="32">
        <v>183</v>
      </c>
      <c r="F4053" s="32">
        <v>88</v>
      </c>
      <c r="G4053" s="32">
        <v>95</v>
      </c>
      <c r="H4053" s="32">
        <v>7476.8835320068756</v>
      </c>
      <c r="I4053" s="32">
        <v>4968.8835320068756</v>
      </c>
      <c r="J4053" s="32">
        <v>2508</v>
      </c>
      <c r="K4053" s="32">
        <v>6979</v>
      </c>
      <c r="L4053" s="32">
        <v>4038</v>
      </c>
      <c r="M4053" s="32">
        <v>2941</v>
      </c>
      <c r="N4053" s="8">
        <v>-0.97552456190916736</v>
      </c>
      <c r="O4053" s="8">
        <v>-0.9822897841269268</v>
      </c>
      <c r="P4053" s="20">
        <v>-0.96212121212121215</v>
      </c>
      <c r="Q4053" s="8">
        <v>-0.97377847829201891</v>
      </c>
      <c r="R4053" s="8">
        <v>-0.97820703318474489</v>
      </c>
      <c r="S4053" s="20">
        <v>-0.96769806188371299</v>
      </c>
    </row>
    <row r="4054" spans="1:19" ht="14.25" customHeight="1" x14ac:dyDescent="0.2">
      <c r="A4054" s="6">
        <v>44104</v>
      </c>
      <c r="B4054" s="19">
        <v>43740</v>
      </c>
      <c r="C4054" s="19">
        <v>42284</v>
      </c>
      <c r="D4054" s="16" t="s">
        <v>5</v>
      </c>
      <c r="E4054" s="32">
        <v>159</v>
      </c>
      <c r="F4054" s="32">
        <v>0</v>
      </c>
      <c r="G4054" s="32">
        <v>159</v>
      </c>
      <c r="H4054" s="32">
        <v>6675.4009210916029</v>
      </c>
      <c r="I4054" s="32">
        <v>4353.4009210916029</v>
      </c>
      <c r="J4054" s="32">
        <v>2322</v>
      </c>
      <c r="K4054" s="32">
        <v>7173</v>
      </c>
      <c r="L4054" s="32">
        <v>4860</v>
      </c>
      <c r="M4054" s="32">
        <v>2313</v>
      </c>
      <c r="N4054" s="8">
        <v>-0.9761812059111501</v>
      </c>
      <c r="O4054" s="8">
        <v>-1</v>
      </c>
      <c r="P4054" s="20">
        <v>-0.9315245478036176</v>
      </c>
      <c r="Q4054" s="8">
        <v>-0.97783354245085741</v>
      </c>
      <c r="R4054" s="8">
        <v>-1</v>
      </c>
      <c r="S4054" s="20">
        <v>-0.93125810635538264</v>
      </c>
    </row>
    <row r="4055" spans="1:19" ht="14.25" customHeight="1" x14ac:dyDescent="0.2">
      <c r="A4055" s="6">
        <v>44105</v>
      </c>
      <c r="B4055" s="19">
        <v>43741</v>
      </c>
      <c r="C4055" s="19">
        <v>42285</v>
      </c>
      <c r="D4055" s="16" t="s">
        <v>6</v>
      </c>
      <c r="E4055" s="32">
        <v>107</v>
      </c>
      <c r="F4055" s="32">
        <v>0</v>
      </c>
      <c r="G4055" s="32">
        <v>107</v>
      </c>
      <c r="H4055" s="32">
        <v>7551.89425994266</v>
      </c>
      <c r="I4055" s="32">
        <v>4616.89425994266</v>
      </c>
      <c r="J4055" s="32">
        <v>2935</v>
      </c>
      <c r="K4055" s="32">
        <v>7833</v>
      </c>
      <c r="L4055" s="32">
        <v>4770</v>
      </c>
      <c r="M4055" s="32">
        <v>3063</v>
      </c>
      <c r="N4055" s="8">
        <v>-0.98583136941316063</v>
      </c>
      <c r="O4055" s="8">
        <v>-1</v>
      </c>
      <c r="P4055" s="20">
        <v>-0.96354344122657576</v>
      </c>
      <c r="Q4055" s="8">
        <v>-0.98633984424869148</v>
      </c>
      <c r="R4055" s="8">
        <v>-1</v>
      </c>
      <c r="S4055" s="20">
        <v>-0.96506692784851456</v>
      </c>
    </row>
    <row r="4056" spans="1:19" ht="14.25" customHeight="1" x14ac:dyDescent="0.2">
      <c r="A4056" s="6">
        <v>44106</v>
      </c>
      <c r="B4056" s="19">
        <v>43742</v>
      </c>
      <c r="C4056" s="19">
        <v>42286</v>
      </c>
      <c r="D4056" s="16" t="s">
        <v>7</v>
      </c>
      <c r="E4056" s="32">
        <v>117</v>
      </c>
      <c r="F4056" s="32">
        <v>0</v>
      </c>
      <c r="G4056" s="32">
        <v>117</v>
      </c>
      <c r="H4056" s="32">
        <v>7943.0620182003977</v>
      </c>
      <c r="I4056" s="32">
        <v>4870.0620182003977</v>
      </c>
      <c r="J4056" s="32">
        <v>3073</v>
      </c>
      <c r="K4056" s="32">
        <v>7039</v>
      </c>
      <c r="L4056" s="32">
        <v>5065</v>
      </c>
      <c r="M4056" s="32">
        <v>1974</v>
      </c>
      <c r="N4056" s="8">
        <v>-0.98527016410901602</v>
      </c>
      <c r="O4056" s="8">
        <v>-1</v>
      </c>
      <c r="P4056" s="20">
        <v>-0.96192645623169537</v>
      </c>
      <c r="Q4056" s="8">
        <v>-0.98337832078420229</v>
      </c>
      <c r="R4056" s="8">
        <v>-1</v>
      </c>
      <c r="S4056" s="20">
        <v>-0.94072948328267481</v>
      </c>
    </row>
    <row r="4057" spans="1:19" ht="14.25" customHeight="1" x14ac:dyDescent="0.2">
      <c r="A4057" s="6">
        <v>44107</v>
      </c>
      <c r="B4057" s="19">
        <v>43743</v>
      </c>
      <c r="C4057" s="19">
        <v>42287</v>
      </c>
      <c r="D4057" s="16" t="s">
        <v>1</v>
      </c>
      <c r="E4057" s="32">
        <v>144</v>
      </c>
      <c r="F4057" s="32">
        <v>80</v>
      </c>
      <c r="G4057" s="32">
        <v>64</v>
      </c>
      <c r="H4057" s="32">
        <v>7315.4987053838558</v>
      </c>
      <c r="I4057" s="32">
        <v>4719.4987053838558</v>
      </c>
      <c r="J4057" s="32">
        <v>2596</v>
      </c>
      <c r="K4057" s="32">
        <v>7612</v>
      </c>
      <c r="L4057" s="32">
        <v>4780</v>
      </c>
      <c r="M4057" s="32">
        <v>2832</v>
      </c>
      <c r="N4057" s="8">
        <v>-0.9803157644065984</v>
      </c>
      <c r="O4057" s="8">
        <v>-0.98304904715648322</v>
      </c>
      <c r="P4057" s="20">
        <v>-0.97534668721109397</v>
      </c>
      <c r="Q4057" s="8">
        <v>-0.98108250131371522</v>
      </c>
      <c r="R4057" s="8">
        <v>-0.98326359832635979</v>
      </c>
      <c r="S4057" s="20">
        <v>-0.97740112994350281</v>
      </c>
    </row>
    <row r="4058" spans="1:19" ht="14.25" customHeight="1" x14ac:dyDescent="0.2">
      <c r="A4058" s="6">
        <v>44108</v>
      </c>
      <c r="B4058" s="19">
        <v>43744</v>
      </c>
      <c r="C4058" s="19">
        <v>42288</v>
      </c>
      <c r="D4058" s="16" t="s">
        <v>2</v>
      </c>
      <c r="E4058" s="32">
        <v>101</v>
      </c>
      <c r="F4058" s="32">
        <v>0</v>
      </c>
      <c r="G4058" s="32">
        <v>101</v>
      </c>
      <c r="H4058" s="32">
        <v>7949.0813776084733</v>
      </c>
      <c r="I4058" s="32">
        <v>5088.0813776084733</v>
      </c>
      <c r="J4058" s="32">
        <v>2861</v>
      </c>
      <c r="K4058" s="32">
        <v>8413</v>
      </c>
      <c r="L4058" s="32">
        <v>5100</v>
      </c>
      <c r="M4058" s="32">
        <v>3313</v>
      </c>
      <c r="N4058" s="8">
        <v>-0.98729412932109317</v>
      </c>
      <c r="O4058" s="8">
        <v>-1</v>
      </c>
      <c r="P4058" s="20">
        <v>-0.96469765816148201</v>
      </c>
      <c r="Q4058" s="8">
        <v>-0.98799476999881142</v>
      </c>
      <c r="R4058" s="8">
        <v>-1</v>
      </c>
      <c r="S4058" s="20">
        <v>-0.96951403561726535</v>
      </c>
    </row>
    <row r="4059" spans="1:19" ht="14.25" customHeight="1" x14ac:dyDescent="0.2">
      <c r="A4059" s="6">
        <v>44109</v>
      </c>
      <c r="B4059" s="19">
        <v>43745</v>
      </c>
      <c r="C4059" s="19">
        <v>42289</v>
      </c>
      <c r="D4059" s="16" t="s">
        <v>3</v>
      </c>
      <c r="E4059" s="32">
        <v>91</v>
      </c>
      <c r="F4059" s="32">
        <v>27</v>
      </c>
      <c r="G4059" s="32">
        <v>64</v>
      </c>
      <c r="H4059" s="32">
        <v>7246.2052270520835</v>
      </c>
      <c r="I4059" s="32">
        <v>4995.2052270520835</v>
      </c>
      <c r="J4059" s="32">
        <v>2251</v>
      </c>
      <c r="K4059" s="32">
        <v>7077</v>
      </c>
      <c r="L4059" s="32">
        <v>4723</v>
      </c>
      <c r="M4059" s="32">
        <v>2354</v>
      </c>
      <c r="N4059" s="8">
        <v>-0.98744170263626097</v>
      </c>
      <c r="O4059" s="8">
        <v>-0.99459481667464256</v>
      </c>
      <c r="P4059" s="20">
        <v>-0.97156819191470456</v>
      </c>
      <c r="Q4059" s="8">
        <v>-0.98714144411473792</v>
      </c>
      <c r="R4059" s="8">
        <v>-0.99428329451619735</v>
      </c>
      <c r="S4059" s="20">
        <v>-0.97281223449447751</v>
      </c>
    </row>
    <row r="4060" spans="1:19" ht="14.25" customHeight="1" x14ac:dyDescent="0.2">
      <c r="A4060" s="6">
        <v>44110</v>
      </c>
      <c r="B4060" s="19">
        <v>43746</v>
      </c>
      <c r="C4060" s="19">
        <v>42290</v>
      </c>
      <c r="D4060" s="16" t="s">
        <v>4</v>
      </c>
      <c r="E4060" s="32">
        <v>90</v>
      </c>
      <c r="F4060" s="32">
        <v>0</v>
      </c>
      <c r="G4060" s="32">
        <v>90</v>
      </c>
      <c r="H4060" s="32">
        <v>7100.8080925336526</v>
      </c>
      <c r="I4060" s="32">
        <v>4684.8080925336526</v>
      </c>
      <c r="J4060" s="32">
        <v>2416</v>
      </c>
      <c r="K4060" s="32">
        <v>6468</v>
      </c>
      <c r="L4060" s="32">
        <v>4153</v>
      </c>
      <c r="M4060" s="32">
        <v>2315</v>
      </c>
      <c r="N4060" s="8">
        <v>-0.98732538623390864</v>
      </c>
      <c r="O4060" s="8">
        <v>-1</v>
      </c>
      <c r="P4060" s="20">
        <v>-0.96274834437086088</v>
      </c>
      <c r="Q4060" s="8">
        <v>-0.98608534322820041</v>
      </c>
      <c r="R4060" s="8">
        <v>-1</v>
      </c>
      <c r="S4060" s="20">
        <v>-0.9611231101511879</v>
      </c>
    </row>
    <row r="4061" spans="1:19" ht="14.25" customHeight="1" x14ac:dyDescent="0.2">
      <c r="A4061" s="6">
        <v>44111</v>
      </c>
      <c r="B4061" s="19">
        <v>43747</v>
      </c>
      <c r="C4061" s="19">
        <v>42291</v>
      </c>
      <c r="D4061" s="16" t="s">
        <v>5</v>
      </c>
      <c r="E4061" s="32">
        <v>120</v>
      </c>
      <c r="F4061" s="32">
        <v>0</v>
      </c>
      <c r="G4061" s="32">
        <v>120</v>
      </c>
      <c r="H4061" s="32">
        <v>7467.5932677042565</v>
      </c>
      <c r="I4061" s="32">
        <v>5093.5932677042565</v>
      </c>
      <c r="J4061" s="32">
        <v>2374</v>
      </c>
      <c r="K4061" s="32">
        <v>6681</v>
      </c>
      <c r="L4061" s="32">
        <v>4998</v>
      </c>
      <c r="M4061" s="32">
        <v>1683</v>
      </c>
      <c r="N4061" s="8">
        <v>-0.98393056561891579</v>
      </c>
      <c r="O4061" s="8">
        <v>-1</v>
      </c>
      <c r="P4061" s="20">
        <v>-0.94945240101095196</v>
      </c>
      <c r="Q4061" s="8">
        <v>-0.98203861697350692</v>
      </c>
      <c r="R4061" s="8">
        <v>-1</v>
      </c>
      <c r="S4061" s="20">
        <v>-0.928698752228164</v>
      </c>
    </row>
    <row r="4062" spans="1:19" ht="14.25" customHeight="1" x14ac:dyDescent="0.2">
      <c r="A4062" s="6">
        <v>44112</v>
      </c>
      <c r="B4062" s="19">
        <v>43748</v>
      </c>
      <c r="C4062" s="19">
        <v>42292</v>
      </c>
      <c r="D4062" s="16" t="s">
        <v>6</v>
      </c>
      <c r="E4062" s="32">
        <v>145</v>
      </c>
      <c r="F4062" s="32">
        <v>0</v>
      </c>
      <c r="G4062" s="32">
        <v>145</v>
      </c>
      <c r="H4062" s="32">
        <v>7662.7450725477202</v>
      </c>
      <c r="I4062" s="32">
        <v>5252.7450725477202</v>
      </c>
      <c r="J4062" s="32">
        <v>2410</v>
      </c>
      <c r="K4062" s="32">
        <v>8007</v>
      </c>
      <c r="L4062" s="32">
        <v>4888</v>
      </c>
      <c r="M4062" s="32">
        <v>3119</v>
      </c>
      <c r="N4062" s="8">
        <v>-0.98107727731678407</v>
      </c>
      <c r="O4062" s="8">
        <v>-1</v>
      </c>
      <c r="P4062" s="20">
        <v>-0.93983402489626555</v>
      </c>
      <c r="Q4062" s="8">
        <v>-0.98189084551017858</v>
      </c>
      <c r="R4062" s="8">
        <v>-1</v>
      </c>
      <c r="S4062" s="20">
        <v>-0.95351074062199426</v>
      </c>
    </row>
    <row r="4063" spans="1:19" ht="14.25" customHeight="1" x14ac:dyDescent="0.2">
      <c r="A4063" s="6">
        <v>44113</v>
      </c>
      <c r="B4063" s="19">
        <v>43749</v>
      </c>
      <c r="C4063" s="19">
        <v>42293</v>
      </c>
      <c r="D4063" s="16" t="s">
        <v>7</v>
      </c>
      <c r="E4063" s="32">
        <v>219</v>
      </c>
      <c r="F4063" s="32">
        <v>0</v>
      </c>
      <c r="G4063" s="32">
        <v>219</v>
      </c>
      <c r="H4063" s="32">
        <v>8493.2573725395159</v>
      </c>
      <c r="I4063" s="32">
        <v>5784.257372539515</v>
      </c>
      <c r="J4063" s="32">
        <v>2709</v>
      </c>
      <c r="K4063" s="32">
        <v>7107</v>
      </c>
      <c r="L4063" s="32">
        <v>5075</v>
      </c>
      <c r="M4063" s="32">
        <v>2032</v>
      </c>
      <c r="N4063" s="8">
        <v>-0.97421484003203851</v>
      </c>
      <c r="O4063" s="8">
        <v>-1</v>
      </c>
      <c r="P4063" s="20">
        <v>-0.91915836101882609</v>
      </c>
      <c r="Q4063" s="8">
        <v>-0.96918531025749266</v>
      </c>
      <c r="R4063" s="8">
        <v>-1</v>
      </c>
      <c r="S4063" s="20">
        <v>-0.89222440944881887</v>
      </c>
    </row>
    <row r="4064" spans="1:19" ht="14.25" customHeight="1" x14ac:dyDescent="0.2">
      <c r="A4064" s="6">
        <v>44114</v>
      </c>
      <c r="B4064" s="19">
        <v>43750</v>
      </c>
      <c r="C4064" s="19">
        <v>42294</v>
      </c>
      <c r="D4064" s="16" t="s">
        <v>1</v>
      </c>
      <c r="E4064" s="32">
        <v>162</v>
      </c>
      <c r="F4064" s="32">
        <v>51</v>
      </c>
      <c r="G4064" s="32">
        <v>111</v>
      </c>
      <c r="H4064" s="32">
        <v>3475.3881900165361</v>
      </c>
      <c r="I4064" s="32">
        <v>880.38819001653599</v>
      </c>
      <c r="J4064" s="32">
        <v>2595</v>
      </c>
      <c r="K4064" s="32">
        <v>8706</v>
      </c>
      <c r="L4064" s="32">
        <v>4992</v>
      </c>
      <c r="M4064" s="32">
        <v>3714</v>
      </c>
      <c r="N4064" s="8">
        <v>-0.95338650212791642</v>
      </c>
      <c r="O4064" s="8">
        <v>-0.94207100847293046</v>
      </c>
      <c r="P4064" s="20">
        <v>-0.95722543352601153</v>
      </c>
      <c r="Q4064" s="8">
        <v>-0.98139214334941416</v>
      </c>
      <c r="R4064" s="8">
        <v>-0.98978365384615385</v>
      </c>
      <c r="S4064" s="20">
        <v>-0.97011308562197096</v>
      </c>
    </row>
    <row r="4065" spans="1:19" ht="14.25" customHeight="1" x14ac:dyDescent="0.2">
      <c r="A4065" s="6">
        <v>44115</v>
      </c>
      <c r="B4065" s="19">
        <v>43751</v>
      </c>
      <c r="C4065" s="19">
        <v>42295</v>
      </c>
      <c r="D4065" s="16" t="s">
        <v>2</v>
      </c>
      <c r="E4065" s="32">
        <v>212</v>
      </c>
      <c r="F4065" s="32">
        <v>46</v>
      </c>
      <c r="G4065" s="32">
        <v>166</v>
      </c>
      <c r="H4065" s="32">
        <v>6888.1471742081985</v>
      </c>
      <c r="I4065" s="32">
        <v>4007.1471742081985</v>
      </c>
      <c r="J4065" s="32">
        <v>2881</v>
      </c>
      <c r="K4065" s="32">
        <v>8843</v>
      </c>
      <c r="L4065" s="32">
        <v>5301</v>
      </c>
      <c r="M4065" s="32">
        <v>3542</v>
      </c>
      <c r="N4065" s="8">
        <v>-0.96922249269095073</v>
      </c>
      <c r="O4065" s="8">
        <v>-0.98852051147607534</v>
      </c>
      <c r="P4065" s="20">
        <v>-0.94238111766747656</v>
      </c>
      <c r="Q4065" s="8">
        <v>-0.97602623544046141</v>
      </c>
      <c r="R4065" s="8">
        <v>-0.99132239200150918</v>
      </c>
      <c r="S4065" s="20">
        <v>-0.95313382269904012</v>
      </c>
    </row>
    <row r="4066" spans="1:19" ht="14.25" customHeight="1" x14ac:dyDescent="0.2">
      <c r="A4066" s="6">
        <v>44116</v>
      </c>
      <c r="B4066" s="19">
        <v>43752</v>
      </c>
      <c r="C4066" s="19">
        <v>42296</v>
      </c>
      <c r="D4066" s="16" t="s">
        <v>3</v>
      </c>
      <c r="E4066" s="32">
        <v>59</v>
      </c>
      <c r="F4066" s="32">
        <v>0</v>
      </c>
      <c r="G4066" s="32">
        <v>59</v>
      </c>
      <c r="H4066" s="32">
        <v>8427.734075895627</v>
      </c>
      <c r="I4066" s="32">
        <v>6163.7340758956261</v>
      </c>
      <c r="J4066" s="32">
        <v>2264</v>
      </c>
      <c r="K4066" s="32">
        <v>7064</v>
      </c>
      <c r="L4066" s="32">
        <v>4792</v>
      </c>
      <c r="M4066" s="32">
        <v>2272</v>
      </c>
      <c r="N4066" s="8">
        <v>-0.99299930450241103</v>
      </c>
      <c r="O4066" s="8">
        <v>-1</v>
      </c>
      <c r="P4066" s="20">
        <v>-0.97393992932862195</v>
      </c>
      <c r="Q4066" s="8">
        <v>-0.99164779161947902</v>
      </c>
      <c r="R4066" s="8">
        <v>-1</v>
      </c>
      <c r="S4066" s="20">
        <v>-0.97403169014084512</v>
      </c>
    </row>
    <row r="4067" spans="1:19" ht="14.25" customHeight="1" x14ac:dyDescent="0.2">
      <c r="A4067" s="6">
        <v>44117</v>
      </c>
      <c r="B4067" s="19">
        <v>43753</v>
      </c>
      <c r="C4067" s="19">
        <v>42297</v>
      </c>
      <c r="D4067" s="16" t="s">
        <v>4</v>
      </c>
      <c r="E4067" s="32">
        <v>127</v>
      </c>
      <c r="F4067" s="32">
        <v>0</v>
      </c>
      <c r="G4067" s="32">
        <v>127</v>
      </c>
      <c r="H4067" s="32">
        <v>8034.431446366928</v>
      </c>
      <c r="I4067" s="32">
        <v>5747.431446366928</v>
      </c>
      <c r="J4067" s="32">
        <v>2287</v>
      </c>
      <c r="K4067" s="32">
        <v>6903</v>
      </c>
      <c r="L4067" s="32">
        <v>4478</v>
      </c>
      <c r="M4067" s="32">
        <v>2425</v>
      </c>
      <c r="N4067" s="8">
        <v>-0.98419303209595155</v>
      </c>
      <c r="O4067" s="8">
        <v>-1</v>
      </c>
      <c r="P4067" s="20">
        <v>-0.94446873633581108</v>
      </c>
      <c r="Q4067" s="8">
        <v>-0.98160220194118497</v>
      </c>
      <c r="R4067" s="8">
        <v>-1</v>
      </c>
      <c r="S4067" s="20">
        <v>-0.94762886597938145</v>
      </c>
    </row>
    <row r="4068" spans="1:19" ht="14.25" customHeight="1" x14ac:dyDescent="0.2">
      <c r="A4068" s="6">
        <v>44118</v>
      </c>
      <c r="B4068" s="19">
        <v>43754</v>
      </c>
      <c r="C4068" s="19">
        <v>42298</v>
      </c>
      <c r="D4068" s="16" t="s">
        <v>5</v>
      </c>
      <c r="E4068" s="32">
        <v>145</v>
      </c>
      <c r="F4068" s="32">
        <v>0</v>
      </c>
      <c r="G4068" s="32">
        <v>145</v>
      </c>
      <c r="H4068" s="32">
        <v>7461.2431484259068</v>
      </c>
      <c r="I4068" s="32">
        <v>5255.2431484259068</v>
      </c>
      <c r="J4068" s="32">
        <v>2206</v>
      </c>
      <c r="K4068" s="32">
        <v>6745</v>
      </c>
      <c r="L4068" s="32">
        <v>4948</v>
      </c>
      <c r="M4068" s="32">
        <v>1797</v>
      </c>
      <c r="N4068" s="8">
        <v>-0.98056624115907676</v>
      </c>
      <c r="O4068" s="8">
        <v>-1</v>
      </c>
      <c r="P4068" s="20">
        <v>-0.93427017225747955</v>
      </c>
      <c r="Q4068" s="8">
        <v>-0.9785025945144552</v>
      </c>
      <c r="R4068" s="8">
        <v>-1</v>
      </c>
      <c r="S4068" s="20">
        <v>-0.91930996104618812</v>
      </c>
    </row>
    <row r="4069" spans="1:19" ht="14.25" customHeight="1" x14ac:dyDescent="0.2">
      <c r="A4069" s="6">
        <v>44119</v>
      </c>
      <c r="B4069" s="19">
        <v>43755</v>
      </c>
      <c r="C4069" s="19">
        <v>42299</v>
      </c>
      <c r="D4069" s="16" t="s">
        <v>6</v>
      </c>
      <c r="E4069" s="32">
        <v>105</v>
      </c>
      <c r="F4069" s="32">
        <v>13</v>
      </c>
      <c r="G4069" s="32">
        <v>92</v>
      </c>
      <c r="H4069" s="32">
        <v>7229.5166693945366</v>
      </c>
      <c r="I4069" s="32">
        <v>5187.5166693945366</v>
      </c>
      <c r="J4069" s="32">
        <v>2042</v>
      </c>
      <c r="K4069" s="32">
        <v>7915</v>
      </c>
      <c r="L4069" s="32">
        <v>4797</v>
      </c>
      <c r="M4069" s="32">
        <v>3118</v>
      </c>
      <c r="N4069" s="8">
        <v>-0.98547620749745179</v>
      </c>
      <c r="O4069" s="8">
        <v>-0.99749398395638944</v>
      </c>
      <c r="P4069" s="20">
        <v>-0.9549461312438785</v>
      </c>
      <c r="Q4069" s="8">
        <v>-0.98673404927353126</v>
      </c>
      <c r="R4069" s="8">
        <v>-0.99728997289972898</v>
      </c>
      <c r="S4069" s="20">
        <v>-0.97049390635022448</v>
      </c>
    </row>
    <row r="4070" spans="1:19" ht="14.25" customHeight="1" x14ac:dyDescent="0.2">
      <c r="A4070" s="6">
        <v>44120</v>
      </c>
      <c r="B4070" s="19">
        <v>43756</v>
      </c>
      <c r="C4070" s="19">
        <v>42300</v>
      </c>
      <c r="D4070" s="16" t="s">
        <v>7</v>
      </c>
      <c r="E4070" s="32">
        <v>194</v>
      </c>
      <c r="F4070" s="32">
        <v>0</v>
      </c>
      <c r="G4070" s="32">
        <v>194</v>
      </c>
      <c r="H4070" s="32">
        <v>8714.9562643287172</v>
      </c>
      <c r="I4070" s="32">
        <v>5763.9562643287181</v>
      </c>
      <c r="J4070" s="32">
        <v>2951</v>
      </c>
      <c r="K4070" s="32">
        <v>6997</v>
      </c>
      <c r="L4070" s="32">
        <v>5001</v>
      </c>
      <c r="M4070" s="32">
        <v>1996</v>
      </c>
      <c r="N4070" s="8">
        <v>-0.97773941783344764</v>
      </c>
      <c r="O4070" s="8">
        <v>-1</v>
      </c>
      <c r="P4070" s="20">
        <v>-0.93425957302609286</v>
      </c>
      <c r="Q4070" s="8">
        <v>-0.97227383164213232</v>
      </c>
      <c r="R4070" s="8">
        <v>-1</v>
      </c>
      <c r="S4070" s="20">
        <v>-0.90280561122244485</v>
      </c>
    </row>
    <row r="4071" spans="1:19" ht="14.25" customHeight="1" x14ac:dyDescent="0.2">
      <c r="A4071" s="6">
        <v>44121</v>
      </c>
      <c r="B4071" s="19">
        <v>43757</v>
      </c>
      <c r="C4071" s="19">
        <v>42301</v>
      </c>
      <c r="D4071" s="16" t="s">
        <v>1</v>
      </c>
      <c r="E4071" s="32">
        <v>184</v>
      </c>
      <c r="F4071" s="32">
        <v>79</v>
      </c>
      <c r="G4071" s="32">
        <v>105</v>
      </c>
      <c r="H4071" s="32">
        <v>7364.081331826219</v>
      </c>
      <c r="I4071" s="32">
        <v>5028.081331826219</v>
      </c>
      <c r="J4071" s="32">
        <v>2336</v>
      </c>
      <c r="K4071" s="32">
        <v>7926</v>
      </c>
      <c r="L4071" s="32">
        <v>4800</v>
      </c>
      <c r="M4071" s="32">
        <v>3126</v>
      </c>
      <c r="N4071" s="8">
        <v>-0.97501385553622477</v>
      </c>
      <c r="O4071" s="8">
        <v>-0.98428824142124471</v>
      </c>
      <c r="P4071" s="20">
        <v>-0.95505136986301364</v>
      </c>
      <c r="Q4071" s="8">
        <v>-0.97678526368912444</v>
      </c>
      <c r="R4071" s="8">
        <v>-0.98354166666666665</v>
      </c>
      <c r="S4071" s="20">
        <v>-0.96641074856046061</v>
      </c>
    </row>
    <row r="4072" spans="1:19" ht="14.25" customHeight="1" x14ac:dyDescent="0.2">
      <c r="A4072" s="6">
        <v>44122</v>
      </c>
      <c r="B4072" s="19">
        <v>43758</v>
      </c>
      <c r="C4072" s="19">
        <v>42302</v>
      </c>
      <c r="D4072" s="16" t="s">
        <v>2</v>
      </c>
      <c r="E4072" s="32">
        <v>150</v>
      </c>
      <c r="F4072" s="32">
        <v>0</v>
      </c>
      <c r="G4072" s="32">
        <v>150</v>
      </c>
      <c r="H4072" s="32">
        <v>8148.8154436873165</v>
      </c>
      <c r="I4072" s="32">
        <v>5423.8154436873165</v>
      </c>
      <c r="J4072" s="32">
        <v>2725</v>
      </c>
      <c r="K4072" s="32">
        <v>8062</v>
      </c>
      <c r="L4072" s="32">
        <v>5040</v>
      </c>
      <c r="M4072" s="32">
        <v>3022</v>
      </c>
      <c r="N4072" s="8">
        <v>-0.98159241658660934</v>
      </c>
      <c r="O4072" s="8">
        <v>-1</v>
      </c>
      <c r="P4072" s="20">
        <v>-0.94495412844036697</v>
      </c>
      <c r="Q4072" s="8">
        <v>-0.98139419498883651</v>
      </c>
      <c r="R4072" s="8">
        <v>-1</v>
      </c>
      <c r="S4072" s="20">
        <v>-0.95036399735274657</v>
      </c>
    </row>
    <row r="4073" spans="1:19" ht="14.25" customHeight="1" x14ac:dyDescent="0.2">
      <c r="A4073" s="6">
        <v>44123</v>
      </c>
      <c r="B4073" s="19">
        <v>43759</v>
      </c>
      <c r="C4073" s="19">
        <v>42303</v>
      </c>
      <c r="D4073" s="16" t="s">
        <v>3</v>
      </c>
      <c r="E4073" s="32">
        <v>159</v>
      </c>
      <c r="F4073" s="32">
        <v>43</v>
      </c>
      <c r="G4073" s="32">
        <v>116</v>
      </c>
      <c r="H4073" s="32">
        <v>7374.2135356874151</v>
      </c>
      <c r="I4073" s="32">
        <v>5397.2135356874151</v>
      </c>
      <c r="J4073" s="32">
        <v>1977</v>
      </c>
      <c r="K4073" s="32">
        <v>6969</v>
      </c>
      <c r="L4073" s="32">
        <v>4902</v>
      </c>
      <c r="M4073" s="32">
        <v>2067</v>
      </c>
      <c r="N4073" s="8">
        <v>-0.97843837865142891</v>
      </c>
      <c r="O4073" s="8">
        <v>-0.99203292593193215</v>
      </c>
      <c r="P4073" s="20">
        <v>-0.94132524026302478</v>
      </c>
      <c r="Q4073" s="8">
        <v>-0.97718467498923811</v>
      </c>
      <c r="R4073" s="8">
        <v>-0.99122807017543857</v>
      </c>
      <c r="S4073" s="20">
        <v>-0.9438800193517175</v>
      </c>
    </row>
    <row r="4074" spans="1:19" ht="14.25" customHeight="1" x14ac:dyDescent="0.2">
      <c r="A4074" s="6">
        <v>44124</v>
      </c>
      <c r="B4074" s="19">
        <v>43760</v>
      </c>
      <c r="C4074" s="19">
        <v>42304</v>
      </c>
      <c r="D4074" s="16" t="s">
        <v>4</v>
      </c>
      <c r="E4074" s="32">
        <v>75</v>
      </c>
      <c r="F4074" s="32">
        <v>0</v>
      </c>
      <c r="G4074" s="32">
        <v>75</v>
      </c>
      <c r="H4074" s="32">
        <v>6928.2639312177871</v>
      </c>
      <c r="I4074" s="32">
        <v>5147.2639312177871</v>
      </c>
      <c r="J4074" s="32">
        <v>1781</v>
      </c>
      <c r="K4074" s="32">
        <v>6290</v>
      </c>
      <c r="L4074" s="32">
        <v>4205</v>
      </c>
      <c r="M4074" s="32">
        <v>2085</v>
      </c>
      <c r="N4074" s="8">
        <v>-0.98917477729708581</v>
      </c>
      <c r="O4074" s="8">
        <v>-1</v>
      </c>
      <c r="P4074" s="20">
        <v>-0.95788882650196516</v>
      </c>
      <c r="Q4074" s="8">
        <v>-0.9880763116057234</v>
      </c>
      <c r="R4074" s="8">
        <v>-1</v>
      </c>
      <c r="S4074" s="20">
        <v>-0.96402877697841727</v>
      </c>
    </row>
    <row r="4075" spans="1:19" ht="14.25" customHeight="1" x14ac:dyDescent="0.2">
      <c r="A4075" s="6">
        <v>44125</v>
      </c>
      <c r="B4075" s="19">
        <v>43761</v>
      </c>
      <c r="C4075" s="19">
        <v>42305</v>
      </c>
      <c r="D4075" s="16" t="s">
        <v>5</v>
      </c>
      <c r="E4075" s="32">
        <v>105</v>
      </c>
      <c r="F4075" s="32">
        <v>0</v>
      </c>
      <c r="G4075" s="32">
        <v>105</v>
      </c>
      <c r="H4075" s="32">
        <v>6946.6813065324986</v>
      </c>
      <c r="I4075" s="32">
        <v>4801.6813065324986</v>
      </c>
      <c r="J4075" s="32">
        <v>2145</v>
      </c>
      <c r="K4075" s="32">
        <v>6627</v>
      </c>
      <c r="L4075" s="32">
        <v>5020</v>
      </c>
      <c r="M4075" s="32">
        <v>1607</v>
      </c>
      <c r="N4075" s="8">
        <v>-0.984884868706837</v>
      </c>
      <c r="O4075" s="8">
        <v>-1</v>
      </c>
      <c r="P4075" s="20">
        <v>-0.95104895104895104</v>
      </c>
      <c r="Q4075" s="8">
        <v>-0.98415572657311001</v>
      </c>
      <c r="R4075" s="8">
        <v>-1</v>
      </c>
      <c r="S4075" s="20">
        <v>-0.93466085874299942</v>
      </c>
    </row>
    <row r="4076" spans="1:19" ht="14.25" customHeight="1" x14ac:dyDescent="0.2">
      <c r="A4076" s="6">
        <v>44126</v>
      </c>
      <c r="B4076" s="19">
        <v>43762</v>
      </c>
      <c r="C4076" s="19">
        <v>42306</v>
      </c>
      <c r="D4076" s="16" t="s">
        <v>6</v>
      </c>
      <c r="E4076" s="32">
        <v>87</v>
      </c>
      <c r="F4076" s="32">
        <v>0</v>
      </c>
      <c r="G4076" s="32">
        <v>87</v>
      </c>
      <c r="H4076" s="32">
        <v>6853.2706484281198</v>
      </c>
      <c r="I4076" s="32">
        <v>4865.2706484281198</v>
      </c>
      <c r="J4076" s="32">
        <v>1988</v>
      </c>
      <c r="K4076" s="32">
        <v>7554</v>
      </c>
      <c r="L4076" s="32">
        <v>4745</v>
      </c>
      <c r="M4076" s="32">
        <v>2809</v>
      </c>
      <c r="N4076" s="8">
        <v>-0.9873053313573783</v>
      </c>
      <c r="O4076" s="8">
        <v>-1</v>
      </c>
      <c r="P4076" s="20">
        <v>-0.95623742454728367</v>
      </c>
      <c r="Q4076" s="8">
        <v>-0.98848292295472595</v>
      </c>
      <c r="R4076" s="8">
        <v>-1</v>
      </c>
      <c r="S4076" s="20">
        <v>-0.96902812388750448</v>
      </c>
    </row>
    <row r="4077" spans="1:19" ht="14.25" customHeight="1" x14ac:dyDescent="0.2">
      <c r="A4077" s="6">
        <v>44127</v>
      </c>
      <c r="B4077" s="19">
        <v>43763</v>
      </c>
      <c r="C4077" s="19">
        <v>42307</v>
      </c>
      <c r="D4077" s="16" t="s">
        <v>7</v>
      </c>
      <c r="E4077" s="32">
        <v>267</v>
      </c>
      <c r="F4077" s="32">
        <v>0</v>
      </c>
      <c r="G4077" s="32">
        <v>267</v>
      </c>
      <c r="H4077" s="32">
        <v>7896.4645809234189</v>
      </c>
      <c r="I4077" s="32">
        <v>5004.4645809234189</v>
      </c>
      <c r="J4077" s="32">
        <v>2892</v>
      </c>
      <c r="K4077" s="32">
        <v>6991</v>
      </c>
      <c r="L4077" s="32">
        <v>4729</v>
      </c>
      <c r="M4077" s="32">
        <v>2262</v>
      </c>
      <c r="N4077" s="8">
        <v>-0.96618739978331203</v>
      </c>
      <c r="O4077" s="8">
        <v>-1</v>
      </c>
      <c r="P4077" s="20">
        <v>-0.90767634854771784</v>
      </c>
      <c r="Q4077" s="8">
        <v>-0.96180803890716637</v>
      </c>
      <c r="R4077" s="8">
        <v>-1</v>
      </c>
      <c r="S4077" s="20">
        <v>-0.88196286472148544</v>
      </c>
    </row>
    <row r="4078" spans="1:19" ht="14.25" customHeight="1" x14ac:dyDescent="0.2">
      <c r="A4078" s="6">
        <v>44128</v>
      </c>
      <c r="B4078" s="19">
        <v>43764</v>
      </c>
      <c r="C4078" s="19">
        <v>42308</v>
      </c>
      <c r="D4078" s="16" t="s">
        <v>1</v>
      </c>
      <c r="E4078" s="32">
        <v>272</v>
      </c>
      <c r="F4078" s="32">
        <v>170</v>
      </c>
      <c r="G4078" s="32">
        <v>102</v>
      </c>
      <c r="H4078" s="32">
        <v>7403.7635380580286</v>
      </c>
      <c r="I4078" s="32">
        <v>4997.7635380580286</v>
      </c>
      <c r="J4078" s="32">
        <v>2406</v>
      </c>
      <c r="K4078" s="32">
        <v>7998</v>
      </c>
      <c r="L4078" s="32">
        <v>4739</v>
      </c>
      <c r="M4078" s="32">
        <v>3259</v>
      </c>
      <c r="N4078" s="8">
        <v>-0.96326192772070296</v>
      </c>
      <c r="O4078" s="8">
        <v>-0.96598478525335418</v>
      </c>
      <c r="P4078" s="20">
        <v>-0.95760598503740646</v>
      </c>
      <c r="Q4078" s="8">
        <v>-0.96599149787446859</v>
      </c>
      <c r="R4078" s="8">
        <v>-0.96412745304916647</v>
      </c>
      <c r="S4078" s="20">
        <v>-0.9687020558453513</v>
      </c>
    </row>
    <row r="4079" spans="1:19" ht="14.25" customHeight="1" x14ac:dyDescent="0.2">
      <c r="A4079" s="6">
        <v>44129</v>
      </c>
      <c r="B4079" s="19">
        <v>43765</v>
      </c>
      <c r="C4079" s="19">
        <v>42309</v>
      </c>
      <c r="D4079" s="16" t="s">
        <v>2</v>
      </c>
      <c r="E4079" s="32">
        <v>144</v>
      </c>
      <c r="F4079" s="32">
        <v>0</v>
      </c>
      <c r="G4079" s="32">
        <v>144</v>
      </c>
      <c r="H4079" s="32">
        <v>8200.2609400717956</v>
      </c>
      <c r="I4079" s="32">
        <v>5376.2609400717947</v>
      </c>
      <c r="J4079" s="32">
        <v>2824</v>
      </c>
      <c r="K4079" s="32">
        <v>7874</v>
      </c>
      <c r="L4079" s="32">
        <v>4714</v>
      </c>
      <c r="M4079" s="32">
        <v>3160</v>
      </c>
      <c r="N4079" s="8">
        <v>-0.98243958319712454</v>
      </c>
      <c r="O4079" s="8">
        <v>-1</v>
      </c>
      <c r="P4079" s="20">
        <v>-0.94900849858356939</v>
      </c>
      <c r="Q4079" s="8">
        <v>-0.98171196342392686</v>
      </c>
      <c r="R4079" s="8">
        <v>-1</v>
      </c>
      <c r="S4079" s="20">
        <v>-0.95443037974683542</v>
      </c>
    </row>
    <row r="4080" spans="1:19" ht="14.25" customHeight="1" x14ac:dyDescent="0.2">
      <c r="A4080" s="6">
        <v>44130</v>
      </c>
      <c r="B4080" s="19">
        <v>43766</v>
      </c>
      <c r="C4080" s="19">
        <v>42310</v>
      </c>
      <c r="D4080" s="16" t="s">
        <v>3</v>
      </c>
      <c r="E4080" s="32">
        <v>332</v>
      </c>
      <c r="F4080" s="32">
        <v>0</v>
      </c>
      <c r="G4080" s="32">
        <v>332</v>
      </c>
      <c r="H4080" s="32">
        <v>6888.1668181481609</v>
      </c>
      <c r="I4080" s="32">
        <v>4959.1668181481609</v>
      </c>
      <c r="J4080" s="32">
        <v>1929</v>
      </c>
      <c r="K4080" s="32">
        <v>6444</v>
      </c>
      <c r="L4080" s="32">
        <v>4510</v>
      </c>
      <c r="M4080" s="32">
        <v>1934</v>
      </c>
      <c r="N4080" s="8">
        <v>-0.95180139959367938</v>
      </c>
      <c r="O4080" s="8">
        <v>-1</v>
      </c>
      <c r="P4080" s="20">
        <v>-0.82789009849663042</v>
      </c>
      <c r="Q4080" s="8">
        <v>-0.94847920546244568</v>
      </c>
      <c r="R4080" s="8">
        <v>-1</v>
      </c>
      <c r="S4080" s="20">
        <v>-0.82833505687693898</v>
      </c>
    </row>
    <row r="4081" spans="1:19" ht="14.25" customHeight="1" x14ac:dyDescent="0.2">
      <c r="A4081" s="6">
        <v>44131</v>
      </c>
      <c r="B4081" s="19">
        <v>43767</v>
      </c>
      <c r="C4081" s="19">
        <v>42311</v>
      </c>
      <c r="D4081" s="16" t="s">
        <v>4</v>
      </c>
      <c r="E4081" s="32">
        <v>124</v>
      </c>
      <c r="F4081" s="32">
        <v>0</v>
      </c>
      <c r="G4081" s="32">
        <v>124</v>
      </c>
      <c r="H4081" s="32">
        <v>6503.7147469961574</v>
      </c>
      <c r="I4081" s="32">
        <v>4463.7147469961574</v>
      </c>
      <c r="J4081" s="32">
        <v>2040</v>
      </c>
      <c r="K4081" s="32">
        <v>6733</v>
      </c>
      <c r="L4081" s="32">
        <v>4606</v>
      </c>
      <c r="M4081" s="32">
        <v>2127</v>
      </c>
      <c r="N4081" s="8">
        <v>-0.98093397314861153</v>
      </c>
      <c r="O4081" s="8">
        <v>-1</v>
      </c>
      <c r="P4081" s="20">
        <v>-0.9392156862745098</v>
      </c>
      <c r="Q4081" s="8">
        <v>-0.981583246695381</v>
      </c>
      <c r="R4081" s="8">
        <v>-1</v>
      </c>
      <c r="S4081" s="20">
        <v>-0.94170192759755522</v>
      </c>
    </row>
    <row r="4082" spans="1:19" ht="14.25" customHeight="1" x14ac:dyDescent="0.2">
      <c r="A4082" s="6">
        <v>44132</v>
      </c>
      <c r="B4082" s="19">
        <v>43768</v>
      </c>
      <c r="C4082" s="19">
        <v>42312</v>
      </c>
      <c r="D4082" s="16" t="s">
        <v>5</v>
      </c>
      <c r="E4082" s="32">
        <v>143</v>
      </c>
      <c r="F4082" s="32">
        <v>0</v>
      </c>
      <c r="G4082" s="32">
        <v>143</v>
      </c>
      <c r="H4082" s="32">
        <v>7158.726777614731</v>
      </c>
      <c r="I4082" s="32">
        <v>5138.726777614731</v>
      </c>
      <c r="J4082" s="32">
        <v>2020</v>
      </c>
      <c r="K4082" s="32">
        <v>7245</v>
      </c>
      <c r="L4082" s="32">
        <v>5321</v>
      </c>
      <c r="M4082" s="32">
        <v>1924</v>
      </c>
      <c r="N4082" s="8">
        <v>-0.98002438080928589</v>
      </c>
      <c r="O4082" s="8">
        <v>-1</v>
      </c>
      <c r="P4082" s="20">
        <v>-0.92920792079207926</v>
      </c>
      <c r="Q4082" s="8">
        <v>-0.98026224982746724</v>
      </c>
      <c r="R4082" s="8">
        <v>-1</v>
      </c>
      <c r="S4082" s="20">
        <v>-0.92567567567567566</v>
      </c>
    </row>
    <row r="4083" spans="1:19" ht="14.25" customHeight="1" x14ac:dyDescent="0.2">
      <c r="A4083" s="6">
        <v>44133</v>
      </c>
      <c r="B4083" s="19">
        <v>43769</v>
      </c>
      <c r="C4083" s="19">
        <v>42313</v>
      </c>
      <c r="D4083" s="16" t="s">
        <v>6</v>
      </c>
      <c r="E4083" s="32">
        <v>134</v>
      </c>
      <c r="F4083" s="32">
        <v>0</v>
      </c>
      <c r="G4083" s="32">
        <v>134</v>
      </c>
      <c r="H4083" s="32">
        <v>7396.7295855608108</v>
      </c>
      <c r="I4083" s="32">
        <v>5218.7295855608108</v>
      </c>
      <c r="J4083" s="32">
        <v>2178</v>
      </c>
      <c r="K4083" s="32">
        <v>7589</v>
      </c>
      <c r="L4083" s="32">
        <v>4827</v>
      </c>
      <c r="M4083" s="32">
        <v>2762</v>
      </c>
      <c r="N4083" s="8">
        <v>-0.98188388551318928</v>
      </c>
      <c r="O4083" s="8">
        <v>-1</v>
      </c>
      <c r="P4083" s="20">
        <v>-0.93847566574839303</v>
      </c>
      <c r="Q4083" s="8">
        <v>-0.98234286467255238</v>
      </c>
      <c r="R4083" s="8">
        <v>-1</v>
      </c>
      <c r="S4083" s="20">
        <v>-0.95148443157132512</v>
      </c>
    </row>
    <row r="4084" spans="1:19" ht="14.25" customHeight="1" x14ac:dyDescent="0.2">
      <c r="A4084" s="6">
        <v>44134</v>
      </c>
      <c r="B4084" s="19">
        <v>43770</v>
      </c>
      <c r="C4084" s="19">
        <v>42314</v>
      </c>
      <c r="D4084" s="16" t="s">
        <v>7</v>
      </c>
      <c r="E4084" s="32">
        <v>203</v>
      </c>
      <c r="F4084" s="32">
        <v>0</v>
      </c>
      <c r="G4084" s="32">
        <v>203</v>
      </c>
      <c r="H4084" s="32">
        <v>8471.7140042702013</v>
      </c>
      <c r="I4084" s="32">
        <v>5666.7140042702013</v>
      </c>
      <c r="J4084" s="32">
        <v>2805</v>
      </c>
      <c r="K4084" s="32">
        <v>7214</v>
      </c>
      <c r="L4084" s="32">
        <v>5153</v>
      </c>
      <c r="M4084" s="32">
        <v>2061</v>
      </c>
      <c r="N4084" s="8">
        <v>-0.97603790686304126</v>
      </c>
      <c r="O4084" s="8">
        <v>-1</v>
      </c>
      <c r="P4084" s="20">
        <v>-0.92762923351158644</v>
      </c>
      <c r="Q4084" s="8">
        <v>-0.97186027169392852</v>
      </c>
      <c r="R4084" s="8">
        <v>-1</v>
      </c>
      <c r="S4084" s="20">
        <v>-0.9015041242115478</v>
      </c>
    </row>
    <row r="4085" spans="1:19" ht="14.25" customHeight="1" x14ac:dyDescent="0.2">
      <c r="A4085" s="6">
        <v>44135</v>
      </c>
      <c r="B4085" s="19">
        <v>43771</v>
      </c>
      <c r="C4085" s="19">
        <v>42315</v>
      </c>
      <c r="D4085" s="16" t="s">
        <v>1</v>
      </c>
      <c r="E4085" s="32">
        <v>157</v>
      </c>
      <c r="F4085" s="32">
        <v>51</v>
      </c>
      <c r="G4085" s="32">
        <v>106</v>
      </c>
      <c r="H4085" s="32">
        <v>7500.1761093185214</v>
      </c>
      <c r="I4085" s="32">
        <v>4949.1761093185214</v>
      </c>
      <c r="J4085" s="32">
        <v>2551</v>
      </c>
      <c r="K4085" s="32">
        <v>7456</v>
      </c>
      <c r="L4085" s="32">
        <v>4535</v>
      </c>
      <c r="M4085" s="32">
        <v>2921</v>
      </c>
      <c r="N4085" s="8">
        <v>-0.97906715819580059</v>
      </c>
      <c r="O4085" s="8">
        <v>-0.98969525454873686</v>
      </c>
      <c r="P4085" s="20">
        <v>-0.9584476675813407</v>
      </c>
      <c r="Q4085" s="8">
        <v>-0.97894313304721026</v>
      </c>
      <c r="R4085" s="8">
        <v>-0.98875413450937155</v>
      </c>
      <c r="S4085" s="20">
        <v>-0.96371105785689837</v>
      </c>
    </row>
    <row r="4086" spans="1:19" ht="14.25" customHeight="1" x14ac:dyDescent="0.2">
      <c r="A4086" s="6">
        <v>44136</v>
      </c>
      <c r="B4086" s="19">
        <v>43772</v>
      </c>
      <c r="C4086" s="19">
        <v>42316</v>
      </c>
      <c r="D4086" s="16" t="s">
        <v>2</v>
      </c>
      <c r="E4086" s="32">
        <v>134</v>
      </c>
      <c r="F4086" s="32">
        <v>0</v>
      </c>
      <c r="G4086" s="32">
        <v>134</v>
      </c>
      <c r="H4086" s="32">
        <v>8168.4262032332736</v>
      </c>
      <c r="I4086" s="32">
        <v>5412.4262032332736</v>
      </c>
      <c r="J4086" s="32">
        <v>2756</v>
      </c>
      <c r="K4086" s="32">
        <v>8051</v>
      </c>
      <c r="L4086" s="32">
        <v>4962</v>
      </c>
      <c r="M4086" s="32">
        <v>3089</v>
      </c>
      <c r="N4086" s="8">
        <v>-0.98359537116868856</v>
      </c>
      <c r="O4086" s="8">
        <v>-1</v>
      </c>
      <c r="P4086" s="20">
        <v>-0.95137880986937595</v>
      </c>
      <c r="Q4086" s="8">
        <v>-0.98335610483169789</v>
      </c>
      <c r="R4086" s="8">
        <v>-1</v>
      </c>
      <c r="S4086" s="20">
        <v>-0.9566202654580771</v>
      </c>
    </row>
    <row r="4087" spans="1:19" ht="14.25" customHeight="1" x14ac:dyDescent="0.2">
      <c r="A4087" s="6">
        <v>44137</v>
      </c>
      <c r="B4087" s="19">
        <v>43773</v>
      </c>
      <c r="C4087" s="19">
        <v>42317</v>
      </c>
      <c r="D4087" s="16" t="s">
        <v>3</v>
      </c>
      <c r="E4087" s="32">
        <v>95</v>
      </c>
      <c r="F4087" s="32">
        <v>0</v>
      </c>
      <c r="G4087" s="32">
        <v>95</v>
      </c>
      <c r="H4087" s="32">
        <v>6840.0114534475497</v>
      </c>
      <c r="I4087" s="32">
        <v>5125.0114534475497</v>
      </c>
      <c r="J4087" s="32">
        <v>1715</v>
      </c>
      <c r="K4087" s="32">
        <v>6693</v>
      </c>
      <c r="L4087" s="32">
        <v>4813</v>
      </c>
      <c r="M4087" s="32">
        <v>1880</v>
      </c>
      <c r="N4087" s="8">
        <v>-0.98611113436774767</v>
      </c>
      <c r="O4087" s="8">
        <v>-1</v>
      </c>
      <c r="P4087" s="20">
        <v>-0.94460641399416911</v>
      </c>
      <c r="Q4087" s="8">
        <v>-0.98580606603914533</v>
      </c>
      <c r="R4087" s="8">
        <v>-1</v>
      </c>
      <c r="S4087" s="20">
        <v>-0.94946808510638303</v>
      </c>
    </row>
    <row r="4088" spans="1:19" ht="14.25" customHeight="1" x14ac:dyDescent="0.2">
      <c r="A4088" s="6">
        <v>44138</v>
      </c>
      <c r="B4088" s="19">
        <v>43774</v>
      </c>
      <c r="C4088" s="19">
        <v>42318</v>
      </c>
      <c r="D4088" s="16" t="s">
        <v>4</v>
      </c>
      <c r="E4088" s="32">
        <v>114</v>
      </c>
      <c r="F4088" s="32">
        <v>0</v>
      </c>
      <c r="G4088" s="32">
        <v>114</v>
      </c>
      <c r="H4088" s="32">
        <v>6787.8589795631797</v>
      </c>
      <c r="I4088" s="32">
        <v>4668.8589795631797</v>
      </c>
      <c r="J4088" s="32">
        <v>2119</v>
      </c>
      <c r="K4088" s="32">
        <v>6625</v>
      </c>
      <c r="L4088" s="32">
        <v>4538</v>
      </c>
      <c r="M4088" s="32">
        <v>2087</v>
      </c>
      <c r="N4088" s="8">
        <v>-0.98320530813276619</v>
      </c>
      <c r="O4088" s="8">
        <v>-1</v>
      </c>
      <c r="P4088" s="20">
        <v>-0.94620103822557811</v>
      </c>
      <c r="Q4088" s="8">
        <v>-0.98279245283018868</v>
      </c>
      <c r="R4088" s="8">
        <v>-1</v>
      </c>
      <c r="S4088" s="20">
        <v>-0.94537613799712505</v>
      </c>
    </row>
    <row r="4089" spans="1:19" ht="14.25" customHeight="1" x14ac:dyDescent="0.2">
      <c r="A4089" s="6">
        <v>44139</v>
      </c>
      <c r="B4089" s="19">
        <v>43775</v>
      </c>
      <c r="C4089" s="19">
        <v>42319</v>
      </c>
      <c r="D4089" s="16" t="s">
        <v>5</v>
      </c>
      <c r="E4089" s="32">
        <v>154</v>
      </c>
      <c r="F4089" s="32">
        <v>0</v>
      </c>
      <c r="G4089" s="32">
        <v>154</v>
      </c>
      <c r="H4089" s="32">
        <v>6445.24474843796</v>
      </c>
      <c r="I4089" s="32">
        <v>4860.24474843796</v>
      </c>
      <c r="J4089" s="32">
        <v>1585</v>
      </c>
      <c r="K4089" s="32">
        <v>6732</v>
      </c>
      <c r="L4089" s="32">
        <v>4949</v>
      </c>
      <c r="M4089" s="32">
        <v>1783</v>
      </c>
      <c r="N4089" s="8">
        <v>-0.97610641550310051</v>
      </c>
      <c r="O4089" s="8">
        <v>-1</v>
      </c>
      <c r="P4089" s="20">
        <v>-0.90283911671924288</v>
      </c>
      <c r="Q4089" s="8">
        <v>-0.97712418300653592</v>
      </c>
      <c r="R4089" s="8">
        <v>-1</v>
      </c>
      <c r="S4089" s="20">
        <v>-0.91362871564778469</v>
      </c>
    </row>
    <row r="4090" spans="1:19" ht="14.25" customHeight="1" x14ac:dyDescent="0.2">
      <c r="A4090" s="6">
        <v>44140</v>
      </c>
      <c r="B4090" s="19">
        <v>43776</v>
      </c>
      <c r="C4090" s="19">
        <v>42320</v>
      </c>
      <c r="D4090" s="16" t="s">
        <v>6</v>
      </c>
      <c r="E4090" s="32">
        <v>102</v>
      </c>
      <c r="F4090" s="32">
        <v>0</v>
      </c>
      <c r="G4090" s="32">
        <v>102</v>
      </c>
      <c r="H4090" s="32">
        <v>6727.3562500468943</v>
      </c>
      <c r="I4090" s="32">
        <v>4950.3562500468943</v>
      </c>
      <c r="J4090" s="32">
        <v>1777</v>
      </c>
      <c r="K4090" s="32">
        <v>7438</v>
      </c>
      <c r="L4090" s="32">
        <v>4809</v>
      </c>
      <c r="M4090" s="32">
        <v>2629</v>
      </c>
      <c r="N4090" s="8">
        <v>-0.9848380260820454</v>
      </c>
      <c r="O4090" s="8">
        <v>-1</v>
      </c>
      <c r="P4090" s="20">
        <v>-0.94259988745075973</v>
      </c>
      <c r="Q4090" s="8">
        <v>-0.98628663619252488</v>
      </c>
      <c r="R4090" s="8">
        <v>-1</v>
      </c>
      <c r="S4090" s="20">
        <v>-0.96120197793837958</v>
      </c>
    </row>
    <row r="4091" spans="1:19" ht="14.25" customHeight="1" x14ac:dyDescent="0.2">
      <c r="A4091" s="6">
        <v>44141</v>
      </c>
      <c r="B4091" s="19">
        <v>43777</v>
      </c>
      <c r="C4091" s="19">
        <v>42321</v>
      </c>
      <c r="D4091" s="16" t="s">
        <v>7</v>
      </c>
      <c r="E4091" s="32">
        <v>377</v>
      </c>
      <c r="F4091" s="32">
        <v>64</v>
      </c>
      <c r="G4091" s="32">
        <v>313</v>
      </c>
      <c r="H4091" s="32">
        <v>8014.3813391057665</v>
      </c>
      <c r="I4091" s="32">
        <v>5506.3813391057665</v>
      </c>
      <c r="J4091" s="32">
        <v>2508</v>
      </c>
      <c r="K4091" s="32">
        <v>6941</v>
      </c>
      <c r="L4091" s="32">
        <v>5022</v>
      </c>
      <c r="M4091" s="32">
        <v>1919</v>
      </c>
      <c r="N4091" s="8">
        <v>-0.95295956305941576</v>
      </c>
      <c r="O4091" s="8">
        <v>-0.98837712173229297</v>
      </c>
      <c r="P4091" s="20">
        <v>-0.87519936204146731</v>
      </c>
      <c r="Q4091" s="8">
        <v>-0.94568505978965567</v>
      </c>
      <c r="R4091" s="8">
        <v>-0.98725607327757869</v>
      </c>
      <c r="S4091" s="20">
        <v>-0.83689421573736322</v>
      </c>
    </row>
    <row r="4092" spans="1:19" ht="14.25" customHeight="1" x14ac:dyDescent="0.2">
      <c r="A4092" s="6">
        <v>44142</v>
      </c>
      <c r="B4092" s="19">
        <v>43778</v>
      </c>
      <c r="C4092" s="19">
        <v>42322</v>
      </c>
      <c r="D4092" s="16" t="s">
        <v>1</v>
      </c>
      <c r="E4092" s="32">
        <v>280</v>
      </c>
      <c r="F4092" s="32">
        <v>128</v>
      </c>
      <c r="G4092" s="32">
        <v>152</v>
      </c>
      <c r="H4092" s="32">
        <v>7275.3769329206225</v>
      </c>
      <c r="I4092" s="32">
        <v>4870.3769329206225</v>
      </c>
      <c r="J4092" s="32">
        <v>2405</v>
      </c>
      <c r="K4092" s="32">
        <v>7743</v>
      </c>
      <c r="L4092" s="32">
        <v>4845</v>
      </c>
      <c r="M4092" s="32">
        <v>2898</v>
      </c>
      <c r="N4092" s="8">
        <v>-0.9615140215302086</v>
      </c>
      <c r="O4092" s="8">
        <v>-0.97371866659132644</v>
      </c>
      <c r="P4092" s="20">
        <v>-0.93679833679833679</v>
      </c>
      <c r="Q4092" s="8">
        <v>-0.963838305566318</v>
      </c>
      <c r="R4092" s="8">
        <v>-0.97358101135190922</v>
      </c>
      <c r="S4092" s="20">
        <v>-0.94755003450655628</v>
      </c>
    </row>
    <row r="4093" spans="1:19" ht="14.25" customHeight="1" x14ac:dyDescent="0.2">
      <c r="A4093" s="6">
        <v>44143</v>
      </c>
      <c r="B4093" s="19">
        <v>43779</v>
      </c>
      <c r="C4093" s="19">
        <v>42323</v>
      </c>
      <c r="D4093" s="16" t="s">
        <v>2</v>
      </c>
      <c r="E4093" s="32">
        <v>134</v>
      </c>
      <c r="F4093" s="32">
        <v>0</v>
      </c>
      <c r="G4093" s="32">
        <v>134</v>
      </c>
      <c r="H4093" s="32">
        <v>7864.6268163837221</v>
      </c>
      <c r="I4093" s="32">
        <v>5249.6268163837221</v>
      </c>
      <c r="J4093" s="32">
        <v>2615</v>
      </c>
      <c r="K4093" s="32">
        <v>7879</v>
      </c>
      <c r="L4093" s="32">
        <v>5020</v>
      </c>
      <c r="M4093" s="32">
        <v>2859</v>
      </c>
      <c r="N4093" s="8">
        <v>-0.9829616836083247</v>
      </c>
      <c r="O4093" s="8">
        <v>-1</v>
      </c>
      <c r="P4093" s="20">
        <v>-0.94875717017208416</v>
      </c>
      <c r="Q4093" s="8">
        <v>-0.98299276557938819</v>
      </c>
      <c r="R4093" s="8">
        <v>-1</v>
      </c>
      <c r="S4093" s="20">
        <v>-0.95313046519762157</v>
      </c>
    </row>
    <row r="4094" spans="1:19" ht="14.25" customHeight="1" x14ac:dyDescent="0.2">
      <c r="A4094" s="6">
        <v>44144</v>
      </c>
      <c r="B4094" s="19">
        <v>43780</v>
      </c>
      <c r="C4094" s="19">
        <v>42324</v>
      </c>
      <c r="D4094" s="16" t="s">
        <v>3</v>
      </c>
      <c r="E4094" s="32">
        <v>137</v>
      </c>
      <c r="F4094" s="32">
        <v>0</v>
      </c>
      <c r="G4094" s="32">
        <v>137</v>
      </c>
      <c r="H4094" s="32">
        <v>7193.2400878831049</v>
      </c>
      <c r="I4094" s="32">
        <v>5321.2400878831049</v>
      </c>
      <c r="J4094" s="32">
        <v>1872</v>
      </c>
      <c r="K4094" s="32">
        <v>6746</v>
      </c>
      <c r="L4094" s="32">
        <v>4733</v>
      </c>
      <c r="M4094" s="32">
        <v>2013</v>
      </c>
      <c r="N4094" s="8">
        <v>-0.98095434069679199</v>
      </c>
      <c r="O4094" s="8">
        <v>-1</v>
      </c>
      <c r="P4094" s="20">
        <v>-0.92681623931623935</v>
      </c>
      <c r="Q4094" s="8">
        <v>-0.97969166913726657</v>
      </c>
      <c r="R4094" s="8">
        <v>-1</v>
      </c>
      <c r="S4094" s="20">
        <v>-0.93194237456532536</v>
      </c>
    </row>
    <row r="4095" spans="1:19" ht="14.25" customHeight="1" x14ac:dyDescent="0.2">
      <c r="A4095" s="6">
        <v>44145</v>
      </c>
      <c r="B4095" s="19">
        <v>43781</v>
      </c>
      <c r="C4095" s="19">
        <v>42325</v>
      </c>
      <c r="D4095" s="16" t="s">
        <v>4</v>
      </c>
      <c r="E4095" s="32">
        <v>231</v>
      </c>
      <c r="F4095" s="32">
        <v>112</v>
      </c>
      <c r="G4095" s="32">
        <v>119</v>
      </c>
      <c r="H4095" s="32">
        <v>7116.3028036373589</v>
      </c>
      <c r="I4095" s="32">
        <v>4966.3028036373589</v>
      </c>
      <c r="J4095" s="32">
        <v>2150</v>
      </c>
      <c r="K4095" s="32">
        <v>7210</v>
      </c>
      <c r="L4095" s="32">
        <v>4819</v>
      </c>
      <c r="M4095" s="32">
        <v>2391</v>
      </c>
      <c r="N4095" s="8">
        <v>-0.96753932394755193</v>
      </c>
      <c r="O4095" s="8">
        <v>-0.9774480122480711</v>
      </c>
      <c r="P4095" s="20">
        <v>-0.94465116279069772</v>
      </c>
      <c r="Q4095" s="8">
        <v>-0.96796116504854368</v>
      </c>
      <c r="R4095" s="8">
        <v>-0.97675866362315833</v>
      </c>
      <c r="S4095" s="20">
        <v>-0.95023002927645339</v>
      </c>
    </row>
    <row r="4096" spans="1:19" ht="14.25" customHeight="1" x14ac:dyDescent="0.2">
      <c r="A4096" s="6">
        <v>44146</v>
      </c>
      <c r="B4096" s="19">
        <v>43782</v>
      </c>
      <c r="C4096" s="19">
        <v>42326</v>
      </c>
      <c r="D4096" s="16" t="s">
        <v>5</v>
      </c>
      <c r="E4096" s="32">
        <v>139</v>
      </c>
      <c r="F4096" s="32">
        <v>0</v>
      </c>
      <c r="G4096" s="32">
        <v>139</v>
      </c>
      <c r="H4096" s="32">
        <v>6818.5866771759711</v>
      </c>
      <c r="I4096" s="32">
        <v>5140.5866771759711</v>
      </c>
      <c r="J4096" s="32">
        <v>1678</v>
      </c>
      <c r="K4096" s="32">
        <v>6993</v>
      </c>
      <c r="L4096" s="32">
        <v>4881</v>
      </c>
      <c r="M4096" s="32">
        <v>2112</v>
      </c>
      <c r="N4096" s="8">
        <v>-0.97961454380784241</v>
      </c>
      <c r="O4096" s="8">
        <v>-1</v>
      </c>
      <c r="P4096" s="20">
        <v>-0.91716328963051252</v>
      </c>
      <c r="Q4096" s="8">
        <v>-0.98012298012298016</v>
      </c>
      <c r="R4096" s="8">
        <v>-1</v>
      </c>
      <c r="S4096" s="20">
        <v>-0.93418560606060608</v>
      </c>
    </row>
    <row r="4097" spans="1:19" ht="14.25" customHeight="1" x14ac:dyDescent="0.2">
      <c r="A4097" s="6">
        <v>44147</v>
      </c>
      <c r="B4097" s="19">
        <v>43783</v>
      </c>
      <c r="C4097" s="19">
        <v>42327</v>
      </c>
      <c r="D4097" s="16" t="s">
        <v>6</v>
      </c>
      <c r="E4097" s="32">
        <v>92</v>
      </c>
      <c r="F4097" s="32">
        <v>0</v>
      </c>
      <c r="G4097" s="32">
        <v>92</v>
      </c>
      <c r="H4097" s="32">
        <v>7081.9816430873116</v>
      </c>
      <c r="I4097" s="32">
        <v>4932.9816430873116</v>
      </c>
      <c r="J4097" s="32">
        <v>2149</v>
      </c>
      <c r="K4097" s="32">
        <v>7804</v>
      </c>
      <c r="L4097" s="32">
        <v>4836</v>
      </c>
      <c r="M4097" s="32">
        <v>2968</v>
      </c>
      <c r="N4097" s="8">
        <v>-0.9870092857286914</v>
      </c>
      <c r="O4097" s="8">
        <v>-1</v>
      </c>
      <c r="P4097" s="20">
        <v>-0.95718939041414608</v>
      </c>
      <c r="Q4097" s="8">
        <v>-0.9882111737570477</v>
      </c>
      <c r="R4097" s="8">
        <v>-1</v>
      </c>
      <c r="S4097" s="20">
        <v>-0.96900269541778972</v>
      </c>
    </row>
    <row r="4098" spans="1:19" ht="14.25" customHeight="1" x14ac:dyDescent="0.2">
      <c r="A4098" s="6">
        <v>44148</v>
      </c>
      <c r="B4098" s="19">
        <v>43784</v>
      </c>
      <c r="C4098" s="19">
        <v>42328</v>
      </c>
      <c r="D4098" s="16" t="s">
        <v>7</v>
      </c>
      <c r="E4098" s="32">
        <v>275</v>
      </c>
      <c r="F4098" s="32">
        <v>0</v>
      </c>
      <c r="G4098" s="32">
        <v>275</v>
      </c>
      <c r="H4098" s="32">
        <v>8172.783387379639</v>
      </c>
      <c r="I4098" s="32">
        <v>5582.783387379639</v>
      </c>
      <c r="J4098" s="32">
        <v>2590</v>
      </c>
      <c r="K4098" s="32">
        <v>7511</v>
      </c>
      <c r="L4098" s="32">
        <v>5098</v>
      </c>
      <c r="M4098" s="32">
        <v>2413</v>
      </c>
      <c r="N4098" s="8">
        <v>-0.96635173270043428</v>
      </c>
      <c r="O4098" s="8">
        <v>-1</v>
      </c>
      <c r="P4098" s="20">
        <v>-0.89382239382239381</v>
      </c>
      <c r="Q4098" s="8">
        <v>-0.96338703235254963</v>
      </c>
      <c r="R4098" s="8">
        <v>-1</v>
      </c>
      <c r="S4098" s="20">
        <v>-0.88603398259428101</v>
      </c>
    </row>
    <row r="4099" spans="1:19" ht="14.25" customHeight="1" x14ac:dyDescent="0.2">
      <c r="A4099" s="6">
        <v>44149</v>
      </c>
      <c r="B4099" s="19">
        <v>43785</v>
      </c>
      <c r="C4099" s="19">
        <v>42329</v>
      </c>
      <c r="D4099" s="16" t="s">
        <v>1</v>
      </c>
      <c r="E4099" s="32">
        <v>320</v>
      </c>
      <c r="F4099" s="32">
        <v>133</v>
      </c>
      <c r="G4099" s="32">
        <v>187</v>
      </c>
      <c r="H4099" s="32">
        <v>7482.9451996554981</v>
      </c>
      <c r="I4099" s="32">
        <v>4835.9451996554981</v>
      </c>
      <c r="J4099" s="32">
        <v>2647</v>
      </c>
      <c r="K4099" s="32">
        <v>8045</v>
      </c>
      <c r="L4099" s="32">
        <v>4857</v>
      </c>
      <c r="M4099" s="32">
        <v>3188</v>
      </c>
      <c r="N4099" s="8">
        <v>-0.95723608933889659</v>
      </c>
      <c r="O4099" s="8">
        <v>-0.97249762052525435</v>
      </c>
      <c r="P4099" s="20">
        <v>-0.92935398564412541</v>
      </c>
      <c r="Q4099" s="8">
        <v>-0.96022374145431943</v>
      </c>
      <c r="R4099" s="8">
        <v>-0.97261684167181384</v>
      </c>
      <c r="S4099" s="20">
        <v>-0.94134253450439143</v>
      </c>
    </row>
    <row r="4100" spans="1:19" ht="14.25" customHeight="1" x14ac:dyDescent="0.2">
      <c r="A4100" s="6">
        <v>44150</v>
      </c>
      <c r="B4100" s="19">
        <v>43786</v>
      </c>
      <c r="C4100" s="19">
        <v>42330</v>
      </c>
      <c r="D4100" s="16" t="s">
        <v>2</v>
      </c>
      <c r="E4100" s="32">
        <v>187</v>
      </c>
      <c r="F4100" s="32">
        <v>0</v>
      </c>
      <c r="G4100" s="32">
        <v>187</v>
      </c>
      <c r="H4100" s="32">
        <v>8154.0382643478397</v>
      </c>
      <c r="I4100" s="32">
        <v>5214.0382643478397</v>
      </c>
      <c r="J4100" s="32">
        <v>2940</v>
      </c>
      <c r="K4100" s="32">
        <v>8346</v>
      </c>
      <c r="L4100" s="32">
        <v>5032</v>
      </c>
      <c r="M4100" s="32">
        <v>3314</v>
      </c>
      <c r="N4100" s="8">
        <v>-0.97706657806382557</v>
      </c>
      <c r="O4100" s="8">
        <v>-1</v>
      </c>
      <c r="P4100" s="20">
        <v>-0.93639455782312919</v>
      </c>
      <c r="Q4100" s="8">
        <v>-0.97759405703330937</v>
      </c>
      <c r="R4100" s="8">
        <v>-1</v>
      </c>
      <c r="S4100" s="20">
        <v>-0.94357272178636087</v>
      </c>
    </row>
    <row r="4101" spans="1:19" ht="14.25" customHeight="1" x14ac:dyDescent="0.2">
      <c r="A4101" s="6">
        <v>44151</v>
      </c>
      <c r="B4101" s="19">
        <v>43787</v>
      </c>
      <c r="C4101" s="19">
        <v>42331</v>
      </c>
      <c r="D4101" s="16" t="s">
        <v>3</v>
      </c>
      <c r="E4101" s="32">
        <v>138</v>
      </c>
      <c r="F4101" s="32">
        <v>0</v>
      </c>
      <c r="G4101" s="32">
        <v>138</v>
      </c>
      <c r="H4101" s="32">
        <v>7066.22080260644</v>
      </c>
      <c r="I4101" s="32">
        <v>5127.22080260644</v>
      </c>
      <c r="J4101" s="32">
        <v>1939</v>
      </c>
      <c r="K4101" s="32">
        <v>6566</v>
      </c>
      <c r="L4101" s="32">
        <v>4460</v>
      </c>
      <c r="M4101" s="32">
        <v>2106</v>
      </c>
      <c r="N4101" s="8">
        <v>-0.98047046591735465</v>
      </c>
      <c r="O4101" s="8">
        <v>-1</v>
      </c>
      <c r="P4101" s="20">
        <v>-0.92882929345023202</v>
      </c>
      <c r="Q4101" s="8">
        <v>-0.97898263783125195</v>
      </c>
      <c r="R4101" s="8">
        <v>-1</v>
      </c>
      <c r="S4101" s="20">
        <v>-0.93447293447293445</v>
      </c>
    </row>
    <row r="4102" spans="1:19" ht="14.25" customHeight="1" x14ac:dyDescent="0.2">
      <c r="A4102" s="6">
        <v>44152</v>
      </c>
      <c r="B4102" s="19">
        <v>43788</v>
      </c>
      <c r="C4102" s="19">
        <v>42332</v>
      </c>
      <c r="D4102" s="16" t="s">
        <v>4</v>
      </c>
      <c r="E4102" s="32">
        <v>115</v>
      </c>
      <c r="F4102" s="32">
        <v>0</v>
      </c>
      <c r="G4102" s="32">
        <v>115</v>
      </c>
      <c r="H4102" s="32">
        <v>7040.687004495805</v>
      </c>
      <c r="I4102" s="32">
        <v>4901.687004495805</v>
      </c>
      <c r="J4102" s="32">
        <v>2139</v>
      </c>
      <c r="K4102" s="32">
        <v>7439</v>
      </c>
      <c r="L4102" s="32">
        <v>5015</v>
      </c>
      <c r="M4102" s="32">
        <v>2424</v>
      </c>
      <c r="N4102" s="8">
        <v>-0.98366636665902529</v>
      </c>
      <c r="O4102" s="8">
        <v>-1</v>
      </c>
      <c r="P4102" s="20">
        <v>-0.94623655913978499</v>
      </c>
      <c r="Q4102" s="8">
        <v>-0.98454093292109157</v>
      </c>
      <c r="R4102" s="8">
        <v>-1</v>
      </c>
      <c r="S4102" s="20">
        <v>-0.95255775577557755</v>
      </c>
    </row>
    <row r="4103" spans="1:19" ht="14.25" customHeight="1" x14ac:dyDescent="0.2">
      <c r="A4103" s="6">
        <v>44153</v>
      </c>
      <c r="B4103" s="19">
        <v>43789</v>
      </c>
      <c r="C4103" s="19">
        <v>42333</v>
      </c>
      <c r="D4103" s="16" t="s">
        <v>5</v>
      </c>
      <c r="E4103" s="32">
        <v>130</v>
      </c>
      <c r="F4103" s="32">
        <v>0</v>
      </c>
      <c r="G4103" s="32">
        <v>130</v>
      </c>
      <c r="H4103" s="32">
        <v>6556.6201637381582</v>
      </c>
      <c r="I4103" s="32">
        <v>4885.6201637381582</v>
      </c>
      <c r="J4103" s="32">
        <v>1671</v>
      </c>
      <c r="K4103" s="32">
        <v>6824</v>
      </c>
      <c r="L4103" s="32">
        <v>4845</v>
      </c>
      <c r="M4103" s="32">
        <v>1979</v>
      </c>
      <c r="N4103" s="8">
        <v>-0.98017271143462392</v>
      </c>
      <c r="O4103" s="8">
        <v>-1</v>
      </c>
      <c r="P4103" s="20">
        <v>-0.92220227408737288</v>
      </c>
      <c r="Q4103" s="8">
        <v>-0.98094958968347012</v>
      </c>
      <c r="R4103" s="8">
        <v>-1</v>
      </c>
      <c r="S4103" s="20">
        <v>-0.93431025770591203</v>
      </c>
    </row>
    <row r="4104" spans="1:19" ht="14.25" customHeight="1" x14ac:dyDescent="0.2">
      <c r="A4104" s="6">
        <v>44154</v>
      </c>
      <c r="B4104" s="19">
        <v>43790</v>
      </c>
      <c r="C4104" s="19">
        <v>42334</v>
      </c>
      <c r="D4104" s="16" t="s">
        <v>6</v>
      </c>
      <c r="E4104" s="32">
        <v>252</v>
      </c>
      <c r="F4104" s="32">
        <v>65</v>
      </c>
      <c r="G4104" s="32">
        <v>187</v>
      </c>
      <c r="H4104" s="32">
        <v>6835.2937439786201</v>
      </c>
      <c r="I4104" s="32">
        <v>4976.2937439786201</v>
      </c>
      <c r="J4104" s="32">
        <v>1859</v>
      </c>
      <c r="K4104" s="32">
        <v>7346</v>
      </c>
      <c r="L4104" s="32">
        <v>4548</v>
      </c>
      <c r="M4104" s="32">
        <v>2798</v>
      </c>
      <c r="N4104" s="8">
        <v>-0.96313252810502947</v>
      </c>
      <c r="O4104" s="8">
        <v>-0.986938070109175</v>
      </c>
      <c r="P4104" s="20">
        <v>-0.89940828402366868</v>
      </c>
      <c r="Q4104" s="8">
        <v>-0.96569561666212911</v>
      </c>
      <c r="R4104" s="8">
        <v>-0.9857080035180299</v>
      </c>
      <c r="S4104" s="20">
        <v>-0.93316654753395278</v>
      </c>
    </row>
    <row r="4105" spans="1:19" ht="14.25" customHeight="1" x14ac:dyDescent="0.2">
      <c r="A4105" s="6">
        <v>44155</v>
      </c>
      <c r="B4105" s="19">
        <v>43791</v>
      </c>
      <c r="C4105" s="19">
        <v>42335</v>
      </c>
      <c r="D4105" s="16" t="s">
        <v>7</v>
      </c>
      <c r="E4105" s="32">
        <v>375</v>
      </c>
      <c r="F4105" s="32">
        <v>67</v>
      </c>
      <c r="G4105" s="32">
        <v>308</v>
      </c>
      <c r="H4105" s="32">
        <v>8073.819805374028</v>
      </c>
      <c r="I4105" s="32">
        <v>5430.819805374028</v>
      </c>
      <c r="J4105" s="32">
        <v>2643</v>
      </c>
      <c r="K4105" s="32">
        <v>6881</v>
      </c>
      <c r="L4105" s="32">
        <v>4650</v>
      </c>
      <c r="M4105" s="32">
        <v>2231</v>
      </c>
      <c r="N4105" s="8">
        <v>-0.95355358318123529</v>
      </c>
      <c r="O4105" s="8">
        <v>-0.98766300440797161</v>
      </c>
      <c r="P4105" s="20">
        <v>-0.88346575860764287</v>
      </c>
      <c r="Q4105" s="8">
        <v>-0.94550210725185291</v>
      </c>
      <c r="R4105" s="8">
        <v>-0.98559139784946237</v>
      </c>
      <c r="S4105" s="20">
        <v>-0.86194531600179292</v>
      </c>
    </row>
    <row r="4106" spans="1:19" ht="14.25" customHeight="1" x14ac:dyDescent="0.2">
      <c r="A4106" s="6">
        <v>44156</v>
      </c>
      <c r="B4106" s="19">
        <v>43792</v>
      </c>
      <c r="C4106" s="19">
        <v>42336</v>
      </c>
      <c r="D4106" s="16" t="s">
        <v>1</v>
      </c>
      <c r="E4106" s="32">
        <v>295</v>
      </c>
      <c r="F4106" s="32">
        <v>129</v>
      </c>
      <c r="G4106" s="32">
        <v>166</v>
      </c>
      <c r="H4106" s="32">
        <v>7451.0888474088688</v>
      </c>
      <c r="I4106" s="32">
        <v>4627.0888474088688</v>
      </c>
      <c r="J4106" s="32">
        <v>2824</v>
      </c>
      <c r="K4106" s="32">
        <v>7159</v>
      </c>
      <c r="L4106" s="32">
        <v>4209</v>
      </c>
      <c r="M4106" s="32">
        <v>2950</v>
      </c>
      <c r="N4106" s="8">
        <v>-0.96040847102466276</v>
      </c>
      <c r="O4106" s="8">
        <v>-0.97212069959014535</v>
      </c>
      <c r="P4106" s="20">
        <v>-0.94121813031161472</v>
      </c>
      <c r="Q4106" s="8">
        <v>-0.95879312753177814</v>
      </c>
      <c r="R4106" s="8">
        <v>-0.96935138987883107</v>
      </c>
      <c r="S4106" s="20">
        <v>-0.94372881355932203</v>
      </c>
    </row>
    <row r="4107" spans="1:19" ht="14.25" customHeight="1" x14ac:dyDescent="0.2">
      <c r="A4107" s="6">
        <v>44157</v>
      </c>
      <c r="B4107" s="19">
        <v>43793</v>
      </c>
      <c r="C4107" s="19">
        <v>42337</v>
      </c>
      <c r="D4107" s="16" t="s">
        <v>2</v>
      </c>
      <c r="E4107" s="32">
        <v>165</v>
      </c>
      <c r="F4107" s="32">
        <v>0</v>
      </c>
      <c r="G4107" s="32">
        <v>165</v>
      </c>
      <c r="H4107" s="32">
        <v>7986.1855644689113</v>
      </c>
      <c r="I4107" s="32">
        <v>4969.1855644689113</v>
      </c>
      <c r="J4107" s="32">
        <v>3017</v>
      </c>
      <c r="K4107" s="32">
        <v>7723</v>
      </c>
      <c r="L4107" s="32">
        <v>4858</v>
      </c>
      <c r="M4107" s="32">
        <v>2865</v>
      </c>
      <c r="N4107" s="8">
        <v>-0.97933932305128291</v>
      </c>
      <c r="O4107" s="8">
        <v>-1</v>
      </c>
      <c r="P4107" s="20">
        <v>-0.94530991050712632</v>
      </c>
      <c r="Q4107" s="8">
        <v>-0.9786352453709698</v>
      </c>
      <c r="R4107" s="8">
        <v>-1</v>
      </c>
      <c r="S4107" s="20">
        <v>-0.94240837696335078</v>
      </c>
    </row>
    <row r="4108" spans="1:19" ht="14.25" customHeight="1" x14ac:dyDescent="0.2">
      <c r="A4108" s="6">
        <v>44158</v>
      </c>
      <c r="B4108" s="19">
        <v>43794</v>
      </c>
      <c r="C4108" s="19">
        <v>42338</v>
      </c>
      <c r="D4108" s="16" t="s">
        <v>3</v>
      </c>
      <c r="E4108" s="32">
        <v>274</v>
      </c>
      <c r="F4108" s="32">
        <v>139</v>
      </c>
      <c r="G4108" s="32">
        <v>135</v>
      </c>
      <c r="H4108" s="32">
        <v>6650.7017229835847</v>
      </c>
      <c r="I4108" s="32">
        <v>4693.7017229835847</v>
      </c>
      <c r="J4108" s="32">
        <v>1957</v>
      </c>
      <c r="K4108" s="32">
        <v>6315</v>
      </c>
      <c r="L4108" s="32">
        <v>4429</v>
      </c>
      <c r="M4108" s="32">
        <v>1886</v>
      </c>
      <c r="N4108" s="8">
        <v>-0.95880133985664895</v>
      </c>
      <c r="O4108" s="8">
        <v>-0.97038584720469978</v>
      </c>
      <c r="P4108" s="20">
        <v>-0.93101686254471128</v>
      </c>
      <c r="Q4108" s="8">
        <v>-0.9566112430720507</v>
      </c>
      <c r="R4108" s="8">
        <v>-0.96861594039286525</v>
      </c>
      <c r="S4108" s="20">
        <v>-0.9284199363732768</v>
      </c>
    </row>
    <row r="4109" spans="1:19" ht="14.25" customHeight="1" x14ac:dyDescent="0.2">
      <c r="A4109" s="6">
        <v>44159</v>
      </c>
      <c r="B4109" s="19">
        <v>43795</v>
      </c>
      <c r="C4109" s="19">
        <v>42339</v>
      </c>
      <c r="D4109" s="16" t="s">
        <v>4</v>
      </c>
      <c r="E4109" s="32">
        <v>140</v>
      </c>
      <c r="F4109" s="32">
        <v>0</v>
      </c>
      <c r="G4109" s="32">
        <v>140</v>
      </c>
      <c r="H4109" s="32">
        <v>7069.6900030878214</v>
      </c>
      <c r="I4109" s="32">
        <v>4848.6900030878214</v>
      </c>
      <c r="J4109" s="32">
        <v>2221</v>
      </c>
      <c r="K4109" s="32">
        <v>5958</v>
      </c>
      <c r="L4109" s="32">
        <v>3840</v>
      </c>
      <c r="M4109" s="32">
        <v>2118</v>
      </c>
      <c r="N4109" s="8">
        <v>-0.9801971515103417</v>
      </c>
      <c r="O4109" s="8">
        <v>-1</v>
      </c>
      <c r="P4109" s="20">
        <v>-0.93696533093201262</v>
      </c>
      <c r="Q4109" s="8">
        <v>-0.9765021819402484</v>
      </c>
      <c r="R4109" s="8">
        <v>-1</v>
      </c>
      <c r="S4109" s="20">
        <v>-0.93389990557129365</v>
      </c>
    </row>
    <row r="4110" spans="1:19" ht="14.25" customHeight="1" x14ac:dyDescent="0.2">
      <c r="A4110" s="6">
        <v>44160</v>
      </c>
      <c r="B4110" s="19">
        <v>43796</v>
      </c>
      <c r="C4110" s="19">
        <v>42340</v>
      </c>
      <c r="D4110" s="16" t="s">
        <v>5</v>
      </c>
      <c r="E4110" s="32">
        <v>123</v>
      </c>
      <c r="F4110" s="32">
        <v>0</v>
      </c>
      <c r="G4110" s="32">
        <v>123</v>
      </c>
      <c r="H4110" s="32">
        <v>6686.5254266210304</v>
      </c>
      <c r="I4110" s="32">
        <v>4962.5254266210304</v>
      </c>
      <c r="J4110" s="32">
        <v>1724</v>
      </c>
      <c r="K4110" s="32">
        <v>6095</v>
      </c>
      <c r="L4110" s="32">
        <v>4146</v>
      </c>
      <c r="M4110" s="32">
        <v>1949</v>
      </c>
      <c r="N4110" s="8">
        <v>-0.98160479589140559</v>
      </c>
      <c r="O4110" s="8">
        <v>-1</v>
      </c>
      <c r="P4110" s="20">
        <v>-0.92865429234338748</v>
      </c>
      <c r="Q4110" s="8">
        <v>-0.97981952420016405</v>
      </c>
      <c r="R4110" s="8">
        <v>-1</v>
      </c>
      <c r="S4110" s="20">
        <v>-0.93689071318624939</v>
      </c>
    </row>
    <row r="4111" spans="1:19" ht="14.25" customHeight="1" x14ac:dyDescent="0.2">
      <c r="A4111" s="6">
        <v>44161</v>
      </c>
      <c r="B4111" s="19">
        <v>43797</v>
      </c>
      <c r="C4111" s="19">
        <v>42341</v>
      </c>
      <c r="D4111" s="16" t="s">
        <v>6</v>
      </c>
      <c r="E4111" s="32">
        <v>151</v>
      </c>
      <c r="F4111" s="32">
        <v>70</v>
      </c>
      <c r="G4111" s="32">
        <v>81</v>
      </c>
      <c r="H4111" s="32">
        <v>6552.2973439319512</v>
      </c>
      <c r="I4111" s="32">
        <v>4496.2973439319512</v>
      </c>
      <c r="J4111" s="32">
        <v>2056</v>
      </c>
      <c r="K4111" s="32">
        <v>7485</v>
      </c>
      <c r="L4111" s="32">
        <v>4532</v>
      </c>
      <c r="M4111" s="32">
        <v>2953</v>
      </c>
      <c r="N4111" s="8">
        <v>-0.97695464780153174</v>
      </c>
      <c r="O4111" s="8">
        <v>-0.98443163459941774</v>
      </c>
      <c r="P4111" s="20">
        <v>-0.96060311284046696</v>
      </c>
      <c r="Q4111" s="8">
        <v>-0.97982631930527719</v>
      </c>
      <c r="R4111" s="8">
        <v>-0.98455428067078554</v>
      </c>
      <c r="S4111" s="20">
        <v>-0.97257026752455134</v>
      </c>
    </row>
    <row r="4112" spans="1:19" ht="14.25" customHeight="1" x14ac:dyDescent="0.2">
      <c r="A4112" s="6">
        <v>44162</v>
      </c>
      <c r="B4112" s="19">
        <v>43798</v>
      </c>
      <c r="C4112" s="19">
        <v>42342</v>
      </c>
      <c r="D4112" s="16" t="s">
        <v>7</v>
      </c>
      <c r="E4112" s="32">
        <v>146</v>
      </c>
      <c r="F4112" s="32">
        <v>0</v>
      </c>
      <c r="G4112" s="32">
        <v>146</v>
      </c>
      <c r="H4112" s="32">
        <v>7469.6696123179572</v>
      </c>
      <c r="I4112" s="32">
        <v>4880.6696123179572</v>
      </c>
      <c r="J4112" s="32">
        <v>2589</v>
      </c>
      <c r="K4112" s="32">
        <v>6370</v>
      </c>
      <c r="L4112" s="32">
        <v>4157</v>
      </c>
      <c r="M4112" s="32">
        <v>2213</v>
      </c>
      <c r="N4112" s="8">
        <v>-0.98045428946961233</v>
      </c>
      <c r="O4112" s="8">
        <v>-1</v>
      </c>
      <c r="P4112" s="20">
        <v>-0.9436075704905369</v>
      </c>
      <c r="Q4112" s="8">
        <v>-0.97708006279434856</v>
      </c>
      <c r="R4112" s="8">
        <v>-1</v>
      </c>
      <c r="S4112" s="20">
        <v>-0.93402620876638043</v>
      </c>
    </row>
    <row r="4113" spans="1:19" ht="14.25" customHeight="1" x14ac:dyDescent="0.2">
      <c r="A4113" s="6">
        <v>44163</v>
      </c>
      <c r="B4113" s="19">
        <v>43799</v>
      </c>
      <c r="C4113" s="19">
        <v>42343</v>
      </c>
      <c r="D4113" s="16" t="s">
        <v>1</v>
      </c>
      <c r="E4113" s="32">
        <v>178</v>
      </c>
      <c r="F4113" s="32">
        <v>99</v>
      </c>
      <c r="G4113" s="32">
        <v>79</v>
      </c>
      <c r="H4113" s="32">
        <v>7064.1490590924095</v>
      </c>
      <c r="I4113" s="32">
        <v>4756.1490590924095</v>
      </c>
      <c r="J4113" s="32">
        <v>2308</v>
      </c>
      <c r="K4113" s="32">
        <v>7118</v>
      </c>
      <c r="L4113" s="32">
        <v>3987</v>
      </c>
      <c r="M4113" s="32">
        <v>3131</v>
      </c>
      <c r="N4113" s="8">
        <v>-0.9748023437060841</v>
      </c>
      <c r="O4113" s="8">
        <v>-0.97918484076718748</v>
      </c>
      <c r="P4113" s="20">
        <v>-0.96577123050259961</v>
      </c>
      <c r="Q4113" s="8">
        <v>-0.97499297555493114</v>
      </c>
      <c r="R4113" s="8">
        <v>-0.97516930022573367</v>
      </c>
      <c r="S4113" s="20">
        <v>-0.97476844458639411</v>
      </c>
    </row>
    <row r="4114" spans="1:19" ht="14.25" customHeight="1" x14ac:dyDescent="0.2">
      <c r="A4114" s="6">
        <v>44164</v>
      </c>
      <c r="B4114" s="19">
        <v>43800</v>
      </c>
      <c r="C4114" s="19">
        <v>42344</v>
      </c>
      <c r="D4114" s="16" t="s">
        <v>2</v>
      </c>
      <c r="E4114" s="32">
        <v>167</v>
      </c>
      <c r="F4114" s="32">
        <v>0</v>
      </c>
      <c r="G4114" s="32">
        <v>167</v>
      </c>
      <c r="H4114" s="32">
        <v>8560.7865625350005</v>
      </c>
      <c r="I4114" s="32">
        <v>5649.7865625350005</v>
      </c>
      <c r="J4114" s="32">
        <v>2911</v>
      </c>
      <c r="K4114" s="32">
        <v>7371</v>
      </c>
      <c r="L4114" s="32">
        <v>4463</v>
      </c>
      <c r="M4114" s="32">
        <v>2908</v>
      </c>
      <c r="N4114" s="8">
        <v>-0.98049244671852342</v>
      </c>
      <c r="O4114" s="8">
        <v>-1</v>
      </c>
      <c r="P4114" s="20">
        <v>-0.94263139814496733</v>
      </c>
      <c r="Q4114" s="8">
        <v>-0.97734364401031071</v>
      </c>
      <c r="R4114" s="8">
        <v>-1</v>
      </c>
      <c r="S4114" s="20">
        <v>-0.94257221458046769</v>
      </c>
    </row>
    <row r="4115" spans="1:19" ht="14.25" customHeight="1" x14ac:dyDescent="0.2">
      <c r="A4115" s="6">
        <v>44165</v>
      </c>
      <c r="B4115" s="19">
        <v>43801</v>
      </c>
      <c r="C4115" s="19">
        <v>42345</v>
      </c>
      <c r="D4115" s="16" t="s">
        <v>3</v>
      </c>
      <c r="E4115" s="32">
        <v>131</v>
      </c>
      <c r="F4115" s="32">
        <v>0</v>
      </c>
      <c r="G4115" s="32">
        <v>131</v>
      </c>
      <c r="H4115" s="32">
        <v>7599.3414315575683</v>
      </c>
      <c r="I4115" s="32">
        <v>5499.3414315575683</v>
      </c>
      <c r="J4115" s="32">
        <v>2100</v>
      </c>
      <c r="K4115" s="32">
        <v>6125</v>
      </c>
      <c r="L4115" s="32">
        <v>4061</v>
      </c>
      <c r="M4115" s="32">
        <v>2064</v>
      </c>
      <c r="N4115" s="8">
        <v>-0.98276166412842036</v>
      </c>
      <c r="O4115" s="8">
        <v>-1</v>
      </c>
      <c r="P4115" s="20">
        <v>-0.93761904761904757</v>
      </c>
      <c r="Q4115" s="8">
        <v>-0.97861224489795917</v>
      </c>
      <c r="R4115" s="8">
        <v>-1</v>
      </c>
      <c r="S4115" s="20">
        <v>-0.93653100775193798</v>
      </c>
    </row>
    <row r="4116" spans="1:19" ht="14.25" customHeight="1" x14ac:dyDescent="0.2">
      <c r="A4116" s="6">
        <v>44166</v>
      </c>
      <c r="B4116" s="19">
        <v>43802</v>
      </c>
      <c r="C4116" s="19">
        <v>42346</v>
      </c>
      <c r="D4116" s="16" t="s">
        <v>4</v>
      </c>
      <c r="E4116" s="32">
        <v>168</v>
      </c>
      <c r="F4116" s="32">
        <v>17</v>
      </c>
      <c r="G4116" s="32">
        <v>151</v>
      </c>
      <c r="H4116" s="32">
        <v>6425.5538583380057</v>
      </c>
      <c r="I4116" s="32">
        <v>4765.5538583380057</v>
      </c>
      <c r="J4116" s="32">
        <v>1660</v>
      </c>
      <c r="K4116" s="32">
        <v>5350</v>
      </c>
      <c r="L4116" s="32">
        <v>3145</v>
      </c>
      <c r="M4116" s="32">
        <v>2205</v>
      </c>
      <c r="N4116" s="8">
        <v>-0.97385439392403539</v>
      </c>
      <c r="O4116" s="8">
        <v>-0.99643273363278517</v>
      </c>
      <c r="P4116" s="20">
        <v>-0.90903614457831328</v>
      </c>
      <c r="Q4116" s="8">
        <v>-0.96859813084112145</v>
      </c>
      <c r="R4116" s="8">
        <v>-0.99459459459459465</v>
      </c>
      <c r="S4116" s="20">
        <v>-0.93151927437641724</v>
      </c>
    </row>
    <row r="4117" spans="1:19" ht="14.25" customHeight="1" x14ac:dyDescent="0.2">
      <c r="A4117" s="6">
        <v>44167</v>
      </c>
      <c r="B4117" s="19">
        <v>43803</v>
      </c>
      <c r="C4117" s="19">
        <v>42347</v>
      </c>
      <c r="D4117" s="16" t="s">
        <v>5</v>
      </c>
      <c r="E4117" s="32">
        <v>170</v>
      </c>
      <c r="F4117" s="32">
        <v>0</v>
      </c>
      <c r="G4117" s="32">
        <v>170</v>
      </c>
      <c r="H4117" s="32">
        <v>7291.489675359946</v>
      </c>
      <c r="I4117" s="32">
        <v>5192.489675359946</v>
      </c>
      <c r="J4117" s="32">
        <v>2099</v>
      </c>
      <c r="K4117" s="32">
        <v>5821</v>
      </c>
      <c r="L4117" s="32">
        <v>3817</v>
      </c>
      <c r="M4117" s="32">
        <v>2004</v>
      </c>
      <c r="N4117" s="8">
        <v>-0.97668514836214071</v>
      </c>
      <c r="O4117" s="8">
        <v>-1</v>
      </c>
      <c r="P4117" s="20">
        <v>-0.91900905192949023</v>
      </c>
      <c r="Q4117" s="8">
        <v>-0.97079539598007214</v>
      </c>
      <c r="R4117" s="8">
        <v>-1</v>
      </c>
      <c r="S4117" s="20">
        <v>-0.91516966067864269</v>
      </c>
    </row>
    <row r="4118" spans="1:19" ht="14.25" customHeight="1" x14ac:dyDescent="0.2">
      <c r="A4118" s="6">
        <v>44168</v>
      </c>
      <c r="B4118" s="19">
        <v>43804</v>
      </c>
      <c r="C4118" s="19">
        <v>42348</v>
      </c>
      <c r="D4118" s="16" t="s">
        <v>6</v>
      </c>
      <c r="E4118" s="32">
        <v>262</v>
      </c>
      <c r="F4118" s="32">
        <v>129</v>
      </c>
      <c r="G4118" s="32">
        <v>133</v>
      </c>
      <c r="H4118" s="32">
        <v>7656.9850406736605</v>
      </c>
      <c r="I4118" s="32">
        <v>4787.9850406736605</v>
      </c>
      <c r="J4118" s="32">
        <v>2869</v>
      </c>
      <c r="K4118" s="32">
        <v>7455</v>
      </c>
      <c r="L4118" s="32">
        <v>4430</v>
      </c>
      <c r="M4118" s="32">
        <v>3025</v>
      </c>
      <c r="N4118" s="8">
        <v>-0.96578287686233366</v>
      </c>
      <c r="O4118" s="8">
        <v>-0.97305755993300891</v>
      </c>
      <c r="P4118" s="20">
        <v>-0.95364238410596025</v>
      </c>
      <c r="Q4118" s="8">
        <v>-0.96485580147551975</v>
      </c>
      <c r="R4118" s="8">
        <v>-0.97088036117381493</v>
      </c>
      <c r="S4118" s="20">
        <v>-0.95603305785123971</v>
      </c>
    </row>
    <row r="4119" spans="1:19" ht="14.25" customHeight="1" x14ac:dyDescent="0.2">
      <c r="A4119" s="6">
        <v>44169</v>
      </c>
      <c r="B4119" s="19">
        <v>43805</v>
      </c>
      <c r="C4119" s="19">
        <v>42349</v>
      </c>
      <c r="D4119" s="16" t="s">
        <v>7</v>
      </c>
      <c r="E4119" s="32">
        <v>410</v>
      </c>
      <c r="F4119" s="32">
        <v>51</v>
      </c>
      <c r="G4119" s="32">
        <v>359</v>
      </c>
      <c r="H4119" s="32">
        <v>8161.4067867496951</v>
      </c>
      <c r="I4119" s="32">
        <v>5327.4067867496951</v>
      </c>
      <c r="J4119" s="32">
        <v>2834</v>
      </c>
      <c r="K4119" s="32">
        <v>6651</v>
      </c>
      <c r="L4119" s="32">
        <v>4446</v>
      </c>
      <c r="M4119" s="32">
        <v>2205</v>
      </c>
      <c r="N4119" s="8">
        <v>-0.94976356273949636</v>
      </c>
      <c r="O4119" s="8">
        <v>-0.99042686206601549</v>
      </c>
      <c r="P4119" s="20">
        <v>-0.87332392378263934</v>
      </c>
      <c r="Q4119" s="8">
        <v>-0.93835513456623065</v>
      </c>
      <c r="R4119" s="8">
        <v>-0.98852901484480427</v>
      </c>
      <c r="S4119" s="20">
        <v>-0.83718820861678001</v>
      </c>
    </row>
    <row r="4120" spans="1:19" ht="14.25" customHeight="1" x14ac:dyDescent="0.2">
      <c r="A4120" s="6">
        <v>44170</v>
      </c>
      <c r="B4120" s="19">
        <v>43806</v>
      </c>
      <c r="C4120" s="19">
        <v>42350</v>
      </c>
      <c r="D4120" s="16" t="s">
        <v>1</v>
      </c>
      <c r="E4120" s="32">
        <v>325</v>
      </c>
      <c r="F4120" s="32">
        <v>147</v>
      </c>
      <c r="G4120" s="32">
        <v>178</v>
      </c>
      <c r="H4120" s="32">
        <v>7315.9651851076887</v>
      </c>
      <c r="I4120" s="32">
        <v>4630.9651851076887</v>
      </c>
      <c r="J4120" s="32">
        <v>2685</v>
      </c>
      <c r="K4120" s="32">
        <v>7435</v>
      </c>
      <c r="L4120" s="32">
        <v>3987</v>
      </c>
      <c r="M4120" s="32">
        <v>3448</v>
      </c>
      <c r="N4120" s="8">
        <v>-0.95557660653421816</v>
      </c>
      <c r="O4120" s="8">
        <v>-0.9682571571747669</v>
      </c>
      <c r="P4120" s="20">
        <v>-0.93370577281191802</v>
      </c>
      <c r="Q4120" s="8">
        <v>-0.95628782784129118</v>
      </c>
      <c r="R4120" s="8">
        <v>-0.96313017306245297</v>
      </c>
      <c r="S4120" s="20">
        <v>-0.94837587006960555</v>
      </c>
    </row>
    <row r="4121" spans="1:19" ht="14.25" customHeight="1" x14ac:dyDescent="0.2">
      <c r="A4121" s="6">
        <v>44171</v>
      </c>
      <c r="B4121" s="19">
        <v>43807</v>
      </c>
      <c r="C4121" s="19">
        <v>42351</v>
      </c>
      <c r="D4121" s="16" t="s">
        <v>2</v>
      </c>
      <c r="E4121" s="32">
        <v>152</v>
      </c>
      <c r="F4121" s="32">
        <v>0</v>
      </c>
      <c r="G4121" s="32">
        <v>152</v>
      </c>
      <c r="H4121" s="32">
        <v>7587.0609574574364</v>
      </c>
      <c r="I4121" s="32">
        <v>4625.0609574574364</v>
      </c>
      <c r="J4121" s="32">
        <v>2962</v>
      </c>
      <c r="K4121" s="32">
        <v>6574</v>
      </c>
      <c r="L4121" s="32">
        <v>3287</v>
      </c>
      <c r="M4121" s="32">
        <v>3287</v>
      </c>
      <c r="N4121" s="8">
        <v>-0.97996589181867622</v>
      </c>
      <c r="O4121" s="8">
        <v>-1</v>
      </c>
      <c r="P4121" s="20">
        <v>-0.94868332207967587</v>
      </c>
      <c r="Q4121" s="8">
        <v>-0.97687861271676302</v>
      </c>
      <c r="R4121" s="8">
        <v>-1</v>
      </c>
      <c r="S4121" s="20">
        <v>-0.95375722543352603</v>
      </c>
    </row>
    <row r="4122" spans="1:19" ht="14.25" customHeight="1" x14ac:dyDescent="0.2">
      <c r="A4122" s="6">
        <v>44172</v>
      </c>
      <c r="B4122" s="19">
        <v>43808</v>
      </c>
      <c r="C4122" s="19">
        <v>42352</v>
      </c>
      <c r="D4122" s="16" t="s">
        <v>3</v>
      </c>
      <c r="E4122" s="32">
        <v>188</v>
      </c>
      <c r="F4122" s="32">
        <v>53</v>
      </c>
      <c r="G4122" s="32">
        <v>135</v>
      </c>
      <c r="H4122" s="32">
        <v>7215.9474594307776</v>
      </c>
      <c r="I4122" s="32">
        <v>4826.9474594307776</v>
      </c>
      <c r="J4122" s="32">
        <v>2389</v>
      </c>
      <c r="K4122" s="32">
        <v>5608</v>
      </c>
      <c r="L4122" s="32">
        <v>3912</v>
      </c>
      <c r="M4122" s="32">
        <v>1696</v>
      </c>
      <c r="N4122" s="8">
        <v>-0.97394659522440175</v>
      </c>
      <c r="O4122" s="8">
        <v>-0.98901997578273826</v>
      </c>
      <c r="P4122" s="20">
        <v>-0.94349100041858514</v>
      </c>
      <c r="Q4122" s="8">
        <v>-0.96647646219686167</v>
      </c>
      <c r="R4122" s="8">
        <v>-0.98645194274028625</v>
      </c>
      <c r="S4122" s="20">
        <v>-0.92040094339622636</v>
      </c>
    </row>
    <row r="4123" spans="1:19" ht="14.25" customHeight="1" x14ac:dyDescent="0.2">
      <c r="A4123" s="6">
        <v>44173</v>
      </c>
      <c r="B4123" s="19">
        <v>43809</v>
      </c>
      <c r="C4123" s="19">
        <v>42353</v>
      </c>
      <c r="D4123" s="16" t="s">
        <v>4</v>
      </c>
      <c r="E4123" s="32">
        <v>153</v>
      </c>
      <c r="F4123" s="32">
        <v>21</v>
      </c>
      <c r="G4123" s="32">
        <v>132</v>
      </c>
      <c r="H4123" s="32">
        <v>6475.9513731013558</v>
      </c>
      <c r="I4123" s="32">
        <v>4432.9513731013558</v>
      </c>
      <c r="J4123" s="32">
        <v>2043</v>
      </c>
      <c r="K4123" s="32">
        <v>5652</v>
      </c>
      <c r="L4123" s="32">
        <v>3475</v>
      </c>
      <c r="M4123" s="32">
        <v>2177</v>
      </c>
      <c r="N4123" s="8">
        <v>-0.97637412772500054</v>
      </c>
      <c r="O4123" s="8">
        <v>-0.99526274975010431</v>
      </c>
      <c r="P4123" s="20">
        <v>-0.93538913362701903</v>
      </c>
      <c r="Q4123" s="8">
        <v>-0.97292993630573243</v>
      </c>
      <c r="R4123" s="8">
        <v>-0.99395683453237416</v>
      </c>
      <c r="S4123" s="20">
        <v>-0.93936610013780431</v>
      </c>
    </row>
    <row r="4124" spans="1:19" ht="14.25" customHeight="1" x14ac:dyDescent="0.2">
      <c r="A4124" s="6">
        <v>44174</v>
      </c>
      <c r="B4124" s="19">
        <v>43810</v>
      </c>
      <c r="C4124" s="19">
        <v>42354</v>
      </c>
      <c r="D4124" s="16" t="s">
        <v>5</v>
      </c>
      <c r="E4124" s="32">
        <v>192</v>
      </c>
      <c r="F4124" s="32">
        <v>0</v>
      </c>
      <c r="G4124" s="32">
        <v>192</v>
      </c>
      <c r="H4124" s="32">
        <v>6971.1502624250725</v>
      </c>
      <c r="I4124" s="32">
        <v>4767.1502624250725</v>
      </c>
      <c r="J4124" s="32">
        <v>2204</v>
      </c>
      <c r="K4124" s="32">
        <v>6613</v>
      </c>
      <c r="L4124" s="32">
        <v>4209</v>
      </c>
      <c r="M4124" s="32">
        <v>2404</v>
      </c>
      <c r="N4124" s="8">
        <v>-0.97245791687565653</v>
      </c>
      <c r="O4124" s="8">
        <v>-1</v>
      </c>
      <c r="P4124" s="20">
        <v>-0.91288566243194191</v>
      </c>
      <c r="Q4124" s="8">
        <v>-0.97096627854226525</v>
      </c>
      <c r="R4124" s="8">
        <v>-1</v>
      </c>
      <c r="S4124" s="20">
        <v>-0.92013311148086518</v>
      </c>
    </row>
    <row r="4125" spans="1:19" ht="14.25" customHeight="1" x14ac:dyDescent="0.2">
      <c r="A4125" s="6">
        <v>44175</v>
      </c>
      <c r="B4125" s="19">
        <v>43811</v>
      </c>
      <c r="C4125" s="19">
        <v>42355</v>
      </c>
      <c r="D4125" s="16" t="s">
        <v>6</v>
      </c>
      <c r="E4125" s="32">
        <v>256</v>
      </c>
      <c r="F4125" s="32">
        <v>109</v>
      </c>
      <c r="G4125" s="32">
        <v>147</v>
      </c>
      <c r="H4125" s="32">
        <v>7434.3480841129467</v>
      </c>
      <c r="I4125" s="32">
        <v>4870.3480841129467</v>
      </c>
      <c r="J4125" s="32">
        <v>2564</v>
      </c>
      <c r="K4125" s="32">
        <v>7595</v>
      </c>
      <c r="L4125" s="32">
        <v>4336</v>
      </c>
      <c r="M4125" s="32">
        <v>3259</v>
      </c>
      <c r="N4125" s="8">
        <v>-0.96556523892833768</v>
      </c>
      <c r="O4125" s="8">
        <v>-0.9776196694532866</v>
      </c>
      <c r="P4125" s="20">
        <v>-0.94266770670826838</v>
      </c>
      <c r="Q4125" s="8">
        <v>-0.96629361421988147</v>
      </c>
      <c r="R4125" s="8">
        <v>-0.97486162361623618</v>
      </c>
      <c r="S4125" s="20">
        <v>-0.95489413930653577</v>
      </c>
    </row>
    <row r="4126" spans="1:19" ht="14.25" customHeight="1" x14ac:dyDescent="0.2">
      <c r="A4126" s="6">
        <v>44176</v>
      </c>
      <c r="B4126" s="19">
        <v>43812</v>
      </c>
      <c r="C4126" s="19">
        <v>42356</v>
      </c>
      <c r="D4126" s="16" t="s">
        <v>7</v>
      </c>
      <c r="E4126" s="32">
        <v>511</v>
      </c>
      <c r="F4126" s="32">
        <v>118</v>
      </c>
      <c r="G4126" s="32">
        <v>393</v>
      </c>
      <c r="H4126" s="32">
        <v>7983.1626691646416</v>
      </c>
      <c r="I4126" s="32">
        <v>4996.1626691646416</v>
      </c>
      <c r="J4126" s="32">
        <v>2987</v>
      </c>
      <c r="K4126" s="32">
        <v>6927</v>
      </c>
      <c r="L4126" s="32">
        <v>4217</v>
      </c>
      <c r="M4126" s="32">
        <v>2710</v>
      </c>
      <c r="N4126" s="8">
        <v>-0.93599028089784986</v>
      </c>
      <c r="O4126" s="8">
        <v>-0.97638187388727882</v>
      </c>
      <c r="P4126" s="20">
        <v>-0.86842986273853362</v>
      </c>
      <c r="Q4126" s="8">
        <v>-0.92623069149704063</v>
      </c>
      <c r="R4126" s="8">
        <v>-0.97201802229072798</v>
      </c>
      <c r="S4126" s="20">
        <v>-0.85498154981549812</v>
      </c>
    </row>
    <row r="4127" spans="1:19" ht="14.25" customHeight="1" x14ac:dyDescent="0.2">
      <c r="A4127" s="6">
        <v>44177</v>
      </c>
      <c r="B4127" s="19">
        <v>43813</v>
      </c>
      <c r="C4127" s="19">
        <v>42357</v>
      </c>
      <c r="D4127" s="16" t="s">
        <v>1</v>
      </c>
      <c r="E4127" s="32">
        <v>221</v>
      </c>
      <c r="F4127" s="32">
        <v>156</v>
      </c>
      <c r="G4127" s="32">
        <v>65</v>
      </c>
      <c r="H4127" s="32">
        <v>7197.3014713323955</v>
      </c>
      <c r="I4127" s="32">
        <v>4787.3014713323955</v>
      </c>
      <c r="J4127" s="32">
        <v>2410</v>
      </c>
      <c r="K4127" s="32">
        <v>7173</v>
      </c>
      <c r="L4127" s="32">
        <v>3928</v>
      </c>
      <c r="M4127" s="32">
        <v>3245</v>
      </c>
      <c r="N4127" s="8">
        <v>-0.96929404709803169</v>
      </c>
      <c r="O4127" s="8">
        <v>-0.9674137923140691</v>
      </c>
      <c r="P4127" s="20">
        <v>-0.97302904564315351</v>
      </c>
      <c r="Q4127" s="8">
        <v>-0.96919001812351879</v>
      </c>
      <c r="R4127" s="8">
        <v>-0.96028513238289204</v>
      </c>
      <c r="S4127" s="20">
        <v>-0.97996918335901384</v>
      </c>
    </row>
    <row r="4128" spans="1:19" ht="14.25" customHeight="1" x14ac:dyDescent="0.2">
      <c r="A4128" s="6">
        <v>44178</v>
      </c>
      <c r="B4128" s="19">
        <v>43814</v>
      </c>
      <c r="C4128" s="19">
        <v>42358</v>
      </c>
      <c r="D4128" s="16" t="s">
        <v>2</v>
      </c>
      <c r="E4128" s="32">
        <v>344</v>
      </c>
      <c r="F4128" s="32">
        <v>108</v>
      </c>
      <c r="G4128" s="32">
        <v>236</v>
      </c>
      <c r="H4128" s="32">
        <v>8083.1785832562109</v>
      </c>
      <c r="I4128" s="32">
        <v>4860.1785832562109</v>
      </c>
      <c r="J4128" s="32">
        <v>3223</v>
      </c>
      <c r="K4128" s="32">
        <v>7574</v>
      </c>
      <c r="L4128" s="32">
        <v>4273</v>
      </c>
      <c r="M4128" s="32">
        <v>3301</v>
      </c>
      <c r="N4128" s="8">
        <v>-0.95744248423354472</v>
      </c>
      <c r="O4128" s="8">
        <v>-0.97777859431501746</v>
      </c>
      <c r="P4128" s="20">
        <v>-0.92677629537697803</v>
      </c>
      <c r="Q4128" s="8">
        <v>-0.95458146289939261</v>
      </c>
      <c r="R4128" s="8">
        <v>-0.97472501755207119</v>
      </c>
      <c r="S4128" s="20">
        <v>-0.92850651317782495</v>
      </c>
    </row>
    <row r="4129" spans="1:19" ht="14.25" customHeight="1" x14ac:dyDescent="0.2">
      <c r="A4129" s="6">
        <v>44179</v>
      </c>
      <c r="B4129" s="19">
        <v>43815</v>
      </c>
      <c r="C4129" s="19">
        <v>42359</v>
      </c>
      <c r="D4129" s="16" t="s">
        <v>3</v>
      </c>
      <c r="E4129" s="32">
        <v>239</v>
      </c>
      <c r="F4129" s="32">
        <v>53</v>
      </c>
      <c r="G4129" s="32">
        <v>186</v>
      </c>
      <c r="H4129" s="32">
        <v>6958.4095549135327</v>
      </c>
      <c r="I4129" s="32">
        <v>4543.4095549135327</v>
      </c>
      <c r="J4129" s="32">
        <v>2415</v>
      </c>
      <c r="K4129" s="32">
        <v>6092</v>
      </c>
      <c r="L4129" s="32">
        <v>3686</v>
      </c>
      <c r="M4129" s="32">
        <v>2406</v>
      </c>
      <c r="N4129" s="8">
        <v>-0.9656530708470249</v>
      </c>
      <c r="O4129" s="8">
        <v>-0.988334751829123</v>
      </c>
      <c r="P4129" s="20">
        <v>-0.92298136645962736</v>
      </c>
      <c r="Q4129" s="8">
        <v>-0.96076822061720291</v>
      </c>
      <c r="R4129" s="8">
        <v>-0.98562126966901786</v>
      </c>
      <c r="S4129" s="20">
        <v>-0.92269326683291775</v>
      </c>
    </row>
    <row r="4130" spans="1:19" ht="14.25" customHeight="1" x14ac:dyDescent="0.2">
      <c r="A4130" s="6">
        <v>44180</v>
      </c>
      <c r="B4130" s="19">
        <v>43816</v>
      </c>
      <c r="C4130" s="19">
        <v>42360</v>
      </c>
      <c r="D4130" s="16" t="s">
        <v>4</v>
      </c>
      <c r="E4130" s="32">
        <v>157</v>
      </c>
      <c r="F4130" s="32">
        <v>31</v>
      </c>
      <c r="G4130" s="32">
        <v>126</v>
      </c>
      <c r="H4130" s="32">
        <v>6693.9422531252658</v>
      </c>
      <c r="I4130" s="32">
        <v>4241.9422531252658</v>
      </c>
      <c r="J4130" s="32">
        <v>2452</v>
      </c>
      <c r="K4130" s="32">
        <v>7148</v>
      </c>
      <c r="L4130" s="32">
        <v>4741</v>
      </c>
      <c r="M4130" s="32">
        <v>2407</v>
      </c>
      <c r="N4130" s="8">
        <v>-0.97654595841087521</v>
      </c>
      <c r="O4130" s="8">
        <v>-0.99269202687114355</v>
      </c>
      <c r="P4130" s="20">
        <v>-0.9486133768352365</v>
      </c>
      <c r="Q4130" s="8">
        <v>-0.97803581421376606</v>
      </c>
      <c r="R4130" s="8">
        <v>-0.99346129508542502</v>
      </c>
      <c r="S4130" s="20">
        <v>-0.94765267968425426</v>
      </c>
    </row>
    <row r="4131" spans="1:19" ht="14.25" customHeight="1" x14ac:dyDescent="0.2">
      <c r="A4131" s="6">
        <v>44181</v>
      </c>
      <c r="B4131" s="19">
        <v>43817</v>
      </c>
      <c r="C4131" s="19">
        <v>42361</v>
      </c>
      <c r="D4131" s="16" t="s">
        <v>5</v>
      </c>
      <c r="E4131" s="32">
        <v>231</v>
      </c>
      <c r="F4131" s="32">
        <v>0</v>
      </c>
      <c r="G4131" s="32">
        <v>231</v>
      </c>
      <c r="H4131" s="32">
        <v>7546.083511091012</v>
      </c>
      <c r="I4131" s="32">
        <v>4803.083511091012</v>
      </c>
      <c r="J4131" s="32">
        <v>2743</v>
      </c>
      <c r="K4131" s="32">
        <v>7509</v>
      </c>
      <c r="L4131" s="32">
        <v>5144</v>
      </c>
      <c r="M4131" s="32">
        <v>2365</v>
      </c>
      <c r="N4131" s="8">
        <v>-0.96938809388201408</v>
      </c>
      <c r="O4131" s="8">
        <v>-1</v>
      </c>
      <c r="P4131" s="20">
        <v>-0.91578563616478315</v>
      </c>
      <c r="Q4131" s="8">
        <v>-0.96923691570115866</v>
      </c>
      <c r="R4131" s="8">
        <v>-1</v>
      </c>
      <c r="S4131" s="20">
        <v>-0.9023255813953488</v>
      </c>
    </row>
    <row r="4132" spans="1:19" ht="14.25" customHeight="1" x14ac:dyDescent="0.2">
      <c r="A4132" s="6">
        <v>44182</v>
      </c>
      <c r="B4132" s="19">
        <v>43818</v>
      </c>
      <c r="C4132" s="19">
        <v>42362</v>
      </c>
      <c r="D4132" s="16" t="s">
        <v>6</v>
      </c>
      <c r="E4132" s="32">
        <v>489</v>
      </c>
      <c r="F4132" s="32">
        <v>233</v>
      </c>
      <c r="G4132" s="32">
        <v>256</v>
      </c>
      <c r="H4132" s="32">
        <v>7650.3358554655779</v>
      </c>
      <c r="I4132" s="32">
        <v>4728.3358554655779</v>
      </c>
      <c r="J4132" s="32">
        <v>2922</v>
      </c>
      <c r="K4132" s="32">
        <v>8471</v>
      </c>
      <c r="L4132" s="32">
        <v>5041</v>
      </c>
      <c r="M4132" s="32">
        <v>3430</v>
      </c>
      <c r="N4132" s="8">
        <v>-0.9360812375772174</v>
      </c>
      <c r="O4132" s="8">
        <v>-0.95072262057470591</v>
      </c>
      <c r="P4132" s="20">
        <v>-0.91238877481177272</v>
      </c>
      <c r="Q4132" s="8">
        <v>-0.94227363947585885</v>
      </c>
      <c r="R4132" s="8">
        <v>-0.95377901210077365</v>
      </c>
      <c r="S4132" s="20">
        <v>-0.92536443148688052</v>
      </c>
    </row>
    <row r="4133" spans="1:19" ht="14.25" customHeight="1" x14ac:dyDescent="0.2">
      <c r="A4133" s="6">
        <v>44183</v>
      </c>
      <c r="B4133" s="19">
        <v>43819</v>
      </c>
      <c r="C4133" s="19">
        <v>42363</v>
      </c>
      <c r="D4133" s="16" t="s">
        <v>7</v>
      </c>
      <c r="E4133" s="32">
        <v>534</v>
      </c>
      <c r="F4133" s="32">
        <v>101</v>
      </c>
      <c r="G4133" s="32">
        <v>433</v>
      </c>
      <c r="H4133" s="32">
        <v>7837.0653837916316</v>
      </c>
      <c r="I4133" s="32">
        <v>4802.0653837916316</v>
      </c>
      <c r="J4133" s="32">
        <v>3035</v>
      </c>
      <c r="K4133" s="32">
        <v>8076</v>
      </c>
      <c r="L4133" s="32">
        <v>5325</v>
      </c>
      <c r="M4133" s="32">
        <v>2751</v>
      </c>
      <c r="N4133" s="8">
        <v>-0.93186225023662539</v>
      </c>
      <c r="O4133" s="8">
        <v>-0.97896738342195333</v>
      </c>
      <c r="P4133" s="20">
        <v>-0.85733113673805605</v>
      </c>
      <c r="Q4133" s="8">
        <v>-0.93387815750371472</v>
      </c>
      <c r="R4133" s="8">
        <v>-0.98103286384976529</v>
      </c>
      <c r="S4133" s="20">
        <v>-0.84260268993093423</v>
      </c>
    </row>
    <row r="4134" spans="1:19" ht="14.25" customHeight="1" x14ac:dyDescent="0.2">
      <c r="A4134" s="6">
        <v>44184</v>
      </c>
      <c r="B4134" s="19">
        <v>43820</v>
      </c>
      <c r="C4134" s="19">
        <v>42364</v>
      </c>
      <c r="D4134" s="16" t="s">
        <v>1</v>
      </c>
      <c r="E4134" s="32">
        <v>454</v>
      </c>
      <c r="F4134" s="32">
        <v>166</v>
      </c>
      <c r="G4134" s="32">
        <v>288</v>
      </c>
      <c r="H4134" s="32">
        <v>7171.1734315824979</v>
      </c>
      <c r="I4134" s="32">
        <v>4303.1734315824979</v>
      </c>
      <c r="J4134" s="32">
        <v>2868</v>
      </c>
      <c r="K4134" s="32">
        <v>7664</v>
      </c>
      <c r="L4134" s="32">
        <v>4968</v>
      </c>
      <c r="M4134" s="32">
        <v>2696</v>
      </c>
      <c r="N4134" s="8">
        <v>-0.93669097472938767</v>
      </c>
      <c r="O4134" s="8">
        <v>-0.96142381834260549</v>
      </c>
      <c r="P4134" s="20">
        <v>-0.89958158995815896</v>
      </c>
      <c r="Q4134" s="8">
        <v>-0.94076200417536537</v>
      </c>
      <c r="R4134" s="8">
        <v>-0.96658615136876003</v>
      </c>
      <c r="S4134" s="20">
        <v>-0.89317507418397624</v>
      </c>
    </row>
    <row r="4135" spans="1:19" ht="14.25" customHeight="1" x14ac:dyDescent="0.2">
      <c r="A4135" s="6">
        <v>44185</v>
      </c>
      <c r="B4135" s="19">
        <v>43821</v>
      </c>
      <c r="C4135" s="19">
        <v>42365</v>
      </c>
      <c r="D4135" s="16" t="s">
        <v>2</v>
      </c>
      <c r="E4135" s="32">
        <v>421</v>
      </c>
      <c r="F4135" s="32">
        <v>123</v>
      </c>
      <c r="G4135" s="32">
        <v>298</v>
      </c>
      <c r="H4135" s="32">
        <v>7420.076918703593</v>
      </c>
      <c r="I4135" s="32">
        <v>4032.0769187035926</v>
      </c>
      <c r="J4135" s="32">
        <v>3388</v>
      </c>
      <c r="K4135" s="32">
        <v>8151</v>
      </c>
      <c r="L4135" s="32">
        <v>4746</v>
      </c>
      <c r="M4135" s="32">
        <v>3405</v>
      </c>
      <c r="N4135" s="8">
        <v>-0.94326204369407596</v>
      </c>
      <c r="O4135" s="8">
        <v>-0.96949462957181198</v>
      </c>
      <c r="P4135" s="20">
        <v>-0.91204250295159384</v>
      </c>
      <c r="Q4135" s="8">
        <v>-0.94834989571831674</v>
      </c>
      <c r="R4135" s="8">
        <v>-0.97408343868520864</v>
      </c>
      <c r="S4135" s="20">
        <v>-0.91248164464023496</v>
      </c>
    </row>
    <row r="4136" spans="1:19" ht="14.25" customHeight="1" x14ac:dyDescent="0.2">
      <c r="A4136" s="6">
        <v>44186</v>
      </c>
      <c r="B4136" s="19">
        <v>43822</v>
      </c>
      <c r="C4136" s="19">
        <v>42366</v>
      </c>
      <c r="D4136" s="16" t="s">
        <v>3</v>
      </c>
      <c r="E4136" s="32">
        <v>350</v>
      </c>
      <c r="F4136" s="32">
        <v>175</v>
      </c>
      <c r="G4136" s="32">
        <v>175</v>
      </c>
      <c r="H4136" s="32">
        <v>7240.0465916384701</v>
      </c>
      <c r="I4136" s="32">
        <v>4732.0465916384701</v>
      </c>
      <c r="J4136" s="32">
        <v>2508</v>
      </c>
      <c r="K4136" s="32">
        <v>7082</v>
      </c>
      <c r="L4136" s="32">
        <v>4615</v>
      </c>
      <c r="M4136" s="32">
        <v>2467</v>
      </c>
      <c r="N4136" s="8">
        <v>-0.95165776966073468</v>
      </c>
      <c r="O4136" s="8">
        <v>-0.96301811560578776</v>
      </c>
      <c r="P4136" s="20">
        <v>-0.9302232854864434</v>
      </c>
      <c r="Q4136" s="8">
        <v>-0.95057893250494208</v>
      </c>
      <c r="R4136" s="8">
        <v>-0.96208017334777896</v>
      </c>
      <c r="S4136" s="20">
        <v>-0.92906364004864206</v>
      </c>
    </row>
    <row r="4137" spans="1:19" ht="14.25" customHeight="1" x14ac:dyDescent="0.2">
      <c r="A4137" s="6">
        <v>44187</v>
      </c>
      <c r="B4137" s="19">
        <v>43823</v>
      </c>
      <c r="C4137" s="19">
        <v>42367</v>
      </c>
      <c r="D4137" s="16" t="s">
        <v>4</v>
      </c>
      <c r="E4137" s="32">
        <v>277</v>
      </c>
      <c r="F4137" s="32">
        <v>91</v>
      </c>
      <c r="G4137" s="32">
        <v>186</v>
      </c>
      <c r="H4137" s="32">
        <v>7157.804834882877</v>
      </c>
      <c r="I4137" s="32">
        <v>4813.804834882877</v>
      </c>
      <c r="J4137" s="32">
        <v>2344</v>
      </c>
      <c r="K4137" s="32">
        <v>7627</v>
      </c>
      <c r="L4137" s="32">
        <v>4993</v>
      </c>
      <c r="M4137" s="32">
        <v>2634</v>
      </c>
      <c r="N4137" s="8">
        <v>-0.96130098453508162</v>
      </c>
      <c r="O4137" s="8">
        <v>-0.98109603460851269</v>
      </c>
      <c r="P4137" s="20">
        <v>-0.92064846416382251</v>
      </c>
      <c r="Q4137" s="8">
        <v>-0.96368165727022426</v>
      </c>
      <c r="R4137" s="8">
        <v>-0.98177448427798919</v>
      </c>
      <c r="S4137" s="20">
        <v>-0.92938496583143504</v>
      </c>
    </row>
    <row r="4138" spans="1:19" ht="14.25" customHeight="1" x14ac:dyDescent="0.2">
      <c r="A4138" s="6">
        <v>44188</v>
      </c>
      <c r="B4138" s="19">
        <v>43824</v>
      </c>
      <c r="C4138" s="19">
        <v>42368</v>
      </c>
      <c r="D4138" s="16" t="s">
        <v>5</v>
      </c>
      <c r="E4138" s="32">
        <v>288</v>
      </c>
      <c r="F4138" s="32">
        <v>143</v>
      </c>
      <c r="G4138" s="32">
        <v>145</v>
      </c>
      <c r="H4138" s="32">
        <v>7481.7296352265967</v>
      </c>
      <c r="I4138" s="32">
        <v>5411.7296352265967</v>
      </c>
      <c r="J4138" s="32">
        <v>2070</v>
      </c>
      <c r="K4138" s="32">
        <v>8637</v>
      </c>
      <c r="L4138" s="32">
        <v>6332</v>
      </c>
      <c r="M4138" s="32">
        <v>2305</v>
      </c>
      <c r="N4138" s="8">
        <v>-0.96150622729749613</v>
      </c>
      <c r="O4138" s="8">
        <v>-0.97357591571663715</v>
      </c>
      <c r="P4138" s="20">
        <v>-0.92995169082125606</v>
      </c>
      <c r="Q4138" s="8">
        <v>-0.966655088572421</v>
      </c>
      <c r="R4138" s="8">
        <v>-0.97741629816803532</v>
      </c>
      <c r="S4138" s="20">
        <v>-0.93709327548806942</v>
      </c>
    </row>
    <row r="4139" spans="1:19" ht="14.25" customHeight="1" x14ac:dyDescent="0.2">
      <c r="A4139" s="6">
        <v>44189</v>
      </c>
      <c r="B4139" s="19">
        <v>43825</v>
      </c>
      <c r="C4139" s="19">
        <v>42369</v>
      </c>
      <c r="D4139" s="16" t="s">
        <v>6</v>
      </c>
      <c r="E4139" s="32">
        <v>157</v>
      </c>
      <c r="F4139" s="32">
        <v>101</v>
      </c>
      <c r="G4139" s="32">
        <v>56</v>
      </c>
      <c r="H4139" s="32">
        <v>7916.1868144086238</v>
      </c>
      <c r="I4139" s="32">
        <v>5118.1868144086238</v>
      </c>
      <c r="J4139" s="32">
        <v>2798</v>
      </c>
      <c r="K4139" s="32">
        <v>9455</v>
      </c>
      <c r="L4139" s="32">
        <v>6638</v>
      </c>
      <c r="M4139" s="32">
        <v>2817</v>
      </c>
      <c r="N4139" s="8">
        <v>-0.98016721892992253</v>
      </c>
      <c r="O4139" s="8">
        <v>-0.98026644910348593</v>
      </c>
      <c r="P4139" s="20">
        <v>-0.97998570407433883</v>
      </c>
      <c r="Q4139" s="8">
        <v>-0.98339502908514009</v>
      </c>
      <c r="R4139" s="8">
        <v>-0.98478457366676708</v>
      </c>
      <c r="S4139" s="20">
        <v>-0.98012069577564787</v>
      </c>
    </row>
    <row r="4140" spans="1:19" ht="14.25" customHeight="1" x14ac:dyDescent="0.2">
      <c r="A4140" s="6">
        <v>44190</v>
      </c>
      <c r="B4140" s="19">
        <v>43826</v>
      </c>
      <c r="C4140" s="19">
        <v>42370</v>
      </c>
      <c r="D4140" s="16" t="s">
        <v>7</v>
      </c>
      <c r="E4140" s="32">
        <v>382</v>
      </c>
      <c r="F4140" s="32">
        <v>231</v>
      </c>
      <c r="G4140" s="32">
        <v>151</v>
      </c>
      <c r="H4140" s="32">
        <v>8441.0946835531067</v>
      </c>
      <c r="I4140" s="32">
        <v>5690.0946835531076</v>
      </c>
      <c r="J4140" s="32">
        <v>2751</v>
      </c>
      <c r="K4140" s="32">
        <v>7774</v>
      </c>
      <c r="L4140" s="32">
        <v>5026</v>
      </c>
      <c r="M4140" s="32">
        <v>2748</v>
      </c>
      <c r="N4140" s="8">
        <v>-0.95474520612305169</v>
      </c>
      <c r="O4140" s="8">
        <v>-0.95940313600269389</v>
      </c>
      <c r="P4140" s="20">
        <v>-0.94511086877499095</v>
      </c>
      <c r="Q4140" s="8">
        <v>-0.95086184718291744</v>
      </c>
      <c r="R4140" s="8">
        <v>-0.95403899721448471</v>
      </c>
      <c r="S4140" s="20">
        <v>-0.94505094614264917</v>
      </c>
    </row>
    <row r="4141" spans="1:19" ht="14.25" customHeight="1" x14ac:dyDescent="0.2">
      <c r="A4141" s="6">
        <v>44191</v>
      </c>
      <c r="B4141" s="19">
        <v>43827</v>
      </c>
      <c r="C4141" s="19">
        <v>42371</v>
      </c>
      <c r="D4141" s="16" t="s">
        <v>1</v>
      </c>
      <c r="E4141" s="32">
        <v>385</v>
      </c>
      <c r="F4141" s="32">
        <v>249</v>
      </c>
      <c r="G4141" s="32">
        <v>136</v>
      </c>
      <c r="H4141" s="32">
        <v>9690.1786054440418</v>
      </c>
      <c r="I4141" s="32">
        <v>7031.1786054440418</v>
      </c>
      <c r="J4141" s="32">
        <v>2659</v>
      </c>
      <c r="K4141" s="32">
        <v>7222</v>
      </c>
      <c r="L4141" s="32">
        <v>4642</v>
      </c>
      <c r="M4141" s="32">
        <v>2580</v>
      </c>
      <c r="N4141" s="8">
        <v>-0.96026905017171682</v>
      </c>
      <c r="O4141" s="8">
        <v>-0.96458630707983917</v>
      </c>
      <c r="P4141" s="20">
        <v>-0.94885295223768329</v>
      </c>
      <c r="Q4141" s="8">
        <v>-0.94669066740515095</v>
      </c>
      <c r="R4141" s="8">
        <v>-0.94635932787591559</v>
      </c>
      <c r="S4141" s="20">
        <v>-0.94728682170542633</v>
      </c>
    </row>
    <row r="4142" spans="1:19" ht="14.25" customHeight="1" x14ac:dyDescent="0.2">
      <c r="A4142" s="6">
        <v>44192</v>
      </c>
      <c r="B4142" s="19">
        <v>43828</v>
      </c>
      <c r="C4142" s="19">
        <v>42372</v>
      </c>
      <c r="D4142" s="16" t="s">
        <v>2</v>
      </c>
      <c r="E4142" s="32">
        <v>205</v>
      </c>
      <c r="F4142" s="32">
        <v>57</v>
      </c>
      <c r="G4142" s="32">
        <v>148</v>
      </c>
      <c r="H4142" s="32">
        <v>10045.127101239616</v>
      </c>
      <c r="I4142" s="32">
        <v>7001.1271012396155</v>
      </c>
      <c r="J4142" s="32">
        <v>3044</v>
      </c>
      <c r="K4142" s="32">
        <v>8543</v>
      </c>
      <c r="L4142" s="32">
        <v>5281</v>
      </c>
      <c r="M4142" s="32">
        <v>3262</v>
      </c>
      <c r="N4142" s="8">
        <v>-0.97959209495968425</v>
      </c>
      <c r="O4142" s="8">
        <v>-0.99185845376383641</v>
      </c>
      <c r="P4142" s="20">
        <v>-0.95137976346911957</v>
      </c>
      <c r="Q4142" s="8">
        <v>-0.97600374575675997</v>
      </c>
      <c r="R4142" s="8">
        <v>-0.98920658966104902</v>
      </c>
      <c r="S4142" s="20">
        <v>-0.95462906192519925</v>
      </c>
    </row>
    <row r="4143" spans="1:19" ht="14.25" customHeight="1" x14ac:dyDescent="0.2">
      <c r="A4143" s="6">
        <v>44193</v>
      </c>
      <c r="B4143" s="19">
        <v>43829</v>
      </c>
      <c r="C4143" s="19">
        <v>42373</v>
      </c>
      <c r="D4143" s="16" t="s">
        <v>3</v>
      </c>
      <c r="E4143" s="32">
        <v>259</v>
      </c>
      <c r="F4143" s="32">
        <v>125</v>
      </c>
      <c r="G4143" s="32">
        <v>134</v>
      </c>
      <c r="H4143" s="32">
        <v>9362.2394748311744</v>
      </c>
      <c r="I4143" s="32">
        <v>6856.2394748311744</v>
      </c>
      <c r="J4143" s="32">
        <v>2506</v>
      </c>
      <c r="K4143" s="32">
        <v>7849</v>
      </c>
      <c r="L4143" s="32">
        <v>5524</v>
      </c>
      <c r="M4143" s="32">
        <v>2325</v>
      </c>
      <c r="N4143" s="8">
        <v>-0.97233567879818938</v>
      </c>
      <c r="O4143" s="8">
        <v>-0.98176843144717052</v>
      </c>
      <c r="P4143" s="20">
        <v>-0.94652833200319231</v>
      </c>
      <c r="Q4143" s="8">
        <v>-0.96700216588100396</v>
      </c>
      <c r="R4143" s="8">
        <v>-0.97737146994931212</v>
      </c>
      <c r="S4143" s="20">
        <v>-0.94236559139784948</v>
      </c>
    </row>
    <row r="4144" spans="1:19" ht="14.25" customHeight="1" x14ac:dyDescent="0.2">
      <c r="A4144" s="6">
        <v>44194</v>
      </c>
      <c r="B4144" s="19">
        <v>43830</v>
      </c>
      <c r="C4144" s="19">
        <v>42374</v>
      </c>
      <c r="D4144" s="16" t="s">
        <v>4</v>
      </c>
      <c r="E4144" s="32">
        <v>320</v>
      </c>
      <c r="F4144" s="32">
        <v>163</v>
      </c>
      <c r="G4144" s="32">
        <v>157</v>
      </c>
      <c r="H4144" s="32">
        <v>8211.8759494999795</v>
      </c>
      <c r="I4144" s="32">
        <v>5737.8759494999795</v>
      </c>
      <c r="J4144" s="32">
        <v>2474</v>
      </c>
      <c r="K4144" s="32">
        <v>8207</v>
      </c>
      <c r="L4144" s="32">
        <v>5614</v>
      </c>
      <c r="M4144" s="32">
        <v>2593</v>
      </c>
      <c r="N4144" s="8">
        <v>-0.96103204651800844</v>
      </c>
      <c r="O4144" s="8">
        <v>-0.97159227535858383</v>
      </c>
      <c r="P4144" s="20">
        <v>-0.93654001616814875</v>
      </c>
      <c r="Q4144" s="8">
        <v>-0.96100889484586327</v>
      </c>
      <c r="R4144" s="8">
        <v>-0.97096544353402203</v>
      </c>
      <c r="S4144" s="20">
        <v>-0.9394523717701504</v>
      </c>
    </row>
    <row r="4145" spans="1:19" ht="14.25" customHeight="1" x14ac:dyDescent="0.2">
      <c r="A4145" s="6">
        <v>44195</v>
      </c>
      <c r="B4145" s="19">
        <v>43831</v>
      </c>
      <c r="C4145" s="19">
        <v>42375</v>
      </c>
      <c r="D4145" s="16" t="s">
        <v>5</v>
      </c>
      <c r="E4145" s="32">
        <v>205</v>
      </c>
      <c r="F4145" s="32">
        <v>82</v>
      </c>
      <c r="G4145" s="32">
        <v>123</v>
      </c>
      <c r="H4145" s="32">
        <v>8432.8217386553551</v>
      </c>
      <c r="I4145" s="32">
        <v>5810.8217386553542</v>
      </c>
      <c r="J4145" s="32">
        <v>2622</v>
      </c>
      <c r="K4145" s="32">
        <v>7764</v>
      </c>
      <c r="L4145" s="32">
        <v>5281</v>
      </c>
      <c r="M4145" s="32">
        <v>2483</v>
      </c>
      <c r="N4145" s="8">
        <v>-0.97569022489111834</v>
      </c>
      <c r="O4145" s="8">
        <v>-0.98588839863138267</v>
      </c>
      <c r="P4145" s="20">
        <v>-0.95308924485125857</v>
      </c>
      <c r="Q4145" s="8">
        <v>-0.97359608449252966</v>
      </c>
      <c r="R4145" s="8">
        <v>-0.98447263775800042</v>
      </c>
      <c r="S4145" s="20">
        <v>-0.95046314941602894</v>
      </c>
    </row>
    <row r="4146" spans="1:19" ht="14.25" customHeight="1" x14ac:dyDescent="0.2">
      <c r="A4146" s="6">
        <v>44196</v>
      </c>
      <c r="B4146" s="19">
        <v>43832</v>
      </c>
      <c r="C4146" s="19">
        <v>42376</v>
      </c>
      <c r="D4146" s="16" t="s">
        <v>6</v>
      </c>
      <c r="E4146" s="32">
        <v>196</v>
      </c>
      <c r="F4146" s="32">
        <v>128</v>
      </c>
      <c r="G4146" s="32">
        <v>68</v>
      </c>
      <c r="H4146" s="32">
        <v>8064.9179965897556</v>
      </c>
      <c r="I4146" s="32">
        <v>5201.9179965897556</v>
      </c>
      <c r="J4146" s="32">
        <v>2863</v>
      </c>
      <c r="K4146" s="32">
        <v>8577</v>
      </c>
      <c r="L4146" s="32">
        <v>5147</v>
      </c>
      <c r="M4146" s="32">
        <v>3430</v>
      </c>
      <c r="N4146" s="8">
        <v>-0.97569721104630225</v>
      </c>
      <c r="O4146" s="8">
        <v>-0.97539369131079856</v>
      </c>
      <c r="P4146" s="20">
        <v>-0.9762486901851205</v>
      </c>
      <c r="Q4146" s="8">
        <v>-0.97714818701177564</v>
      </c>
      <c r="R4146" s="8">
        <v>-0.97513114435593551</v>
      </c>
      <c r="S4146" s="20">
        <v>-0.98017492711370258</v>
      </c>
    </row>
    <row r="4147" spans="1:19" ht="14.25" customHeight="1" x14ac:dyDescent="0.2">
      <c r="A4147" s="6">
        <v>44197</v>
      </c>
      <c r="B4147" s="19">
        <v>43833</v>
      </c>
      <c r="C4147" s="19">
        <v>42377</v>
      </c>
      <c r="D4147" s="16" t="s">
        <v>7</v>
      </c>
      <c r="E4147" s="32">
        <v>323</v>
      </c>
      <c r="F4147" s="32">
        <v>109</v>
      </c>
      <c r="G4147" s="32">
        <v>214</v>
      </c>
      <c r="H4147" s="32">
        <v>8815.8157802445457</v>
      </c>
      <c r="I4147" s="32">
        <v>5472.8157802445457</v>
      </c>
      <c r="J4147" s="32">
        <v>3343</v>
      </c>
      <c r="K4147" s="32">
        <v>8185</v>
      </c>
      <c r="L4147" s="32">
        <v>5390</v>
      </c>
      <c r="M4147" s="32">
        <v>2795</v>
      </c>
      <c r="N4147" s="8">
        <v>-0.96336130336073789</v>
      </c>
      <c r="O4147" s="8">
        <v>-0.98008337857936645</v>
      </c>
      <c r="P4147" s="20">
        <v>-0.93598564163924625</v>
      </c>
      <c r="Q4147" s="8">
        <v>-0.96053756872327423</v>
      </c>
      <c r="R4147" s="8">
        <v>-0.97977736549165118</v>
      </c>
      <c r="S4147" s="20">
        <v>-0.92343470483005363</v>
      </c>
    </row>
    <row r="4148" spans="1:19" ht="14.25" customHeight="1" x14ac:dyDescent="0.2">
      <c r="A4148" s="6">
        <v>44198</v>
      </c>
      <c r="B4148" s="19">
        <v>43834</v>
      </c>
      <c r="C4148" s="19">
        <v>42378</v>
      </c>
      <c r="D4148" s="16" t="s">
        <v>1</v>
      </c>
      <c r="E4148" s="32">
        <v>267</v>
      </c>
      <c r="F4148" s="32">
        <v>137</v>
      </c>
      <c r="G4148" s="32">
        <v>130</v>
      </c>
      <c r="H4148" s="32">
        <v>8049.6055763052655</v>
      </c>
      <c r="I4148" s="32">
        <v>5233.6055763052655</v>
      </c>
      <c r="J4148" s="32">
        <v>2816</v>
      </c>
      <c r="K4148" s="32">
        <v>8483</v>
      </c>
      <c r="L4148" s="32">
        <v>4836</v>
      </c>
      <c r="M4148" s="32">
        <v>3647</v>
      </c>
      <c r="N4148" s="8">
        <v>-0.96683067294800895</v>
      </c>
      <c r="O4148" s="8">
        <v>-0.97382301780243874</v>
      </c>
      <c r="P4148" s="20">
        <v>-0.95383522727272729</v>
      </c>
      <c r="Q4148" s="8">
        <v>-0.96852528586584929</v>
      </c>
      <c r="R4148" s="8">
        <v>-0.97167080231596359</v>
      </c>
      <c r="S4148" s="20">
        <v>-0.96435426377844802</v>
      </c>
    </row>
    <row r="4149" spans="1:19" ht="14.25" customHeight="1" x14ac:dyDescent="0.2">
      <c r="A4149" s="6">
        <v>44199</v>
      </c>
      <c r="B4149" s="19">
        <v>43835</v>
      </c>
      <c r="C4149" s="19">
        <v>42379</v>
      </c>
      <c r="D4149" s="16" t="s">
        <v>2</v>
      </c>
      <c r="E4149" s="32">
        <v>117</v>
      </c>
      <c r="F4149" s="32">
        <v>117</v>
      </c>
      <c r="G4149" s="32">
        <v>0</v>
      </c>
      <c r="H4149" s="32">
        <v>9171.6475520694767</v>
      </c>
      <c r="I4149" s="32">
        <v>5902.6475520694767</v>
      </c>
      <c r="J4149" s="32">
        <v>3269</v>
      </c>
      <c r="K4149" s="32">
        <v>8732</v>
      </c>
      <c r="L4149" s="32">
        <v>5199</v>
      </c>
      <c r="M4149" s="32">
        <v>3533</v>
      </c>
      <c r="N4149" s="8">
        <v>-0.987243295238313</v>
      </c>
      <c r="O4149" s="8">
        <v>-0.98017838622958608</v>
      </c>
      <c r="P4149" s="20">
        <v>-1</v>
      </c>
      <c r="Q4149" s="8">
        <v>-0.98660100778744841</v>
      </c>
      <c r="R4149" s="8">
        <v>-0.97749567224466238</v>
      </c>
      <c r="S4149" s="20">
        <v>-1</v>
      </c>
    </row>
    <row r="4150" spans="1:19" ht="14.25" customHeight="1" x14ac:dyDescent="0.2">
      <c r="A4150" s="6">
        <v>44200</v>
      </c>
      <c r="B4150" s="19">
        <v>43836</v>
      </c>
      <c r="C4150" s="19">
        <v>42380</v>
      </c>
      <c r="D4150" s="16" t="s">
        <v>3</v>
      </c>
      <c r="E4150" s="32">
        <v>377</v>
      </c>
      <c r="F4150" s="32">
        <v>224</v>
      </c>
      <c r="G4150" s="32">
        <v>153</v>
      </c>
      <c r="H4150" s="32">
        <v>8378.5914648692196</v>
      </c>
      <c r="I4150" s="32">
        <v>5657.5914648692196</v>
      </c>
      <c r="J4150" s="32">
        <v>2721</v>
      </c>
      <c r="K4150" s="32">
        <v>6179</v>
      </c>
      <c r="L4150" s="32">
        <v>3774</v>
      </c>
      <c r="M4150" s="32">
        <v>2405</v>
      </c>
      <c r="N4150" s="8">
        <v>-0.95500437017597395</v>
      </c>
      <c r="O4150" s="8">
        <v>-0.96040718008874859</v>
      </c>
      <c r="P4150" s="20">
        <v>-0.94377067254685776</v>
      </c>
      <c r="Q4150" s="8">
        <v>-0.9389868910826995</v>
      </c>
      <c r="R4150" s="8">
        <v>-0.94064652888182299</v>
      </c>
      <c r="S4150" s="20">
        <v>-0.93638253638253643</v>
      </c>
    </row>
    <row r="4151" spans="1:19" ht="14.25" customHeight="1" x14ac:dyDescent="0.2">
      <c r="A4151" s="6">
        <v>44201</v>
      </c>
      <c r="B4151" s="19">
        <v>43837</v>
      </c>
      <c r="C4151" s="19">
        <v>42381</v>
      </c>
      <c r="D4151" s="16" t="s">
        <v>4</v>
      </c>
      <c r="E4151" s="32">
        <v>177</v>
      </c>
      <c r="F4151" s="32">
        <v>57</v>
      </c>
      <c r="G4151" s="32">
        <v>120</v>
      </c>
      <c r="H4151" s="32">
        <v>7424.6077468552612</v>
      </c>
      <c r="I4151" s="32">
        <v>4888.6077468552612</v>
      </c>
      <c r="J4151" s="32">
        <v>2536</v>
      </c>
      <c r="K4151" s="32">
        <v>6427</v>
      </c>
      <c r="L4151" s="32">
        <v>3717</v>
      </c>
      <c r="M4151" s="32">
        <v>2710</v>
      </c>
      <c r="N4151" s="8">
        <v>-0.97616035674410284</v>
      </c>
      <c r="O4151" s="8">
        <v>-0.98834023858087883</v>
      </c>
      <c r="P4151" s="20">
        <v>-0.95268138801261826</v>
      </c>
      <c r="Q4151" s="8">
        <v>-0.97245993465069236</v>
      </c>
      <c r="R4151" s="8">
        <v>-0.98466505246166258</v>
      </c>
      <c r="S4151" s="20">
        <v>-0.955719557195572</v>
      </c>
    </row>
    <row r="4152" spans="1:19" ht="14.25" customHeight="1" x14ac:dyDescent="0.2">
      <c r="A4152" s="6">
        <v>44202</v>
      </c>
      <c r="B4152" s="19">
        <v>43838</v>
      </c>
      <c r="C4152" s="19">
        <v>42382</v>
      </c>
      <c r="D4152" s="16" t="s">
        <v>5</v>
      </c>
      <c r="E4152" s="32">
        <v>206</v>
      </c>
      <c r="F4152" s="32">
        <v>50</v>
      </c>
      <c r="G4152" s="32">
        <v>156</v>
      </c>
      <c r="H4152" s="32">
        <v>7355.2514265095651</v>
      </c>
      <c r="I4152" s="32">
        <v>5069.2514265095651</v>
      </c>
      <c r="J4152" s="32">
        <v>2286</v>
      </c>
      <c r="K4152" s="32">
        <v>6742</v>
      </c>
      <c r="L4152" s="32">
        <v>4400</v>
      </c>
      <c r="M4152" s="32">
        <v>2342</v>
      </c>
      <c r="N4152" s="8">
        <v>-0.9719927996944413</v>
      </c>
      <c r="O4152" s="8">
        <v>-0.99013661075508586</v>
      </c>
      <c r="P4152" s="20">
        <v>-0.93175853018372701</v>
      </c>
      <c r="Q4152" s="8">
        <v>-0.9694452684663305</v>
      </c>
      <c r="R4152" s="8">
        <v>-0.98863636363636365</v>
      </c>
      <c r="S4152" s="20">
        <v>-0.93339026473099918</v>
      </c>
    </row>
    <row r="4153" spans="1:19" ht="14.25" customHeight="1" x14ac:dyDescent="0.2">
      <c r="A4153" s="6">
        <v>44203</v>
      </c>
      <c r="B4153" s="19">
        <v>43839</v>
      </c>
      <c r="C4153" s="19">
        <v>42383</v>
      </c>
      <c r="D4153" s="16" t="s">
        <v>6</v>
      </c>
      <c r="E4153" s="32">
        <v>222</v>
      </c>
      <c r="F4153" s="32">
        <v>117</v>
      </c>
      <c r="G4153" s="32">
        <v>105</v>
      </c>
      <c r="H4153" s="32">
        <v>7897.550838876331</v>
      </c>
      <c r="I4153" s="32">
        <v>5010.550838876331</v>
      </c>
      <c r="J4153" s="32">
        <v>2887</v>
      </c>
      <c r="K4153" s="32">
        <v>7276</v>
      </c>
      <c r="L4153" s="32">
        <v>4286</v>
      </c>
      <c r="M4153" s="32">
        <v>2990</v>
      </c>
      <c r="N4153" s="8">
        <v>-0.97189001950994891</v>
      </c>
      <c r="O4153" s="8">
        <v>-0.97664927394964052</v>
      </c>
      <c r="P4153" s="20">
        <v>-0.96363006581226185</v>
      </c>
      <c r="Q4153" s="8">
        <v>-0.96948873007146785</v>
      </c>
      <c r="R4153" s="8">
        <v>-0.97270181987867477</v>
      </c>
      <c r="S4153" s="20">
        <v>-0.96488294314381273</v>
      </c>
    </row>
    <row r="4154" spans="1:19" ht="14.25" customHeight="1" x14ac:dyDescent="0.2">
      <c r="A4154" s="6">
        <v>44204</v>
      </c>
      <c r="B4154" s="19">
        <v>43840</v>
      </c>
      <c r="C4154" s="19">
        <v>42384</v>
      </c>
      <c r="D4154" s="16" t="s">
        <v>7</v>
      </c>
      <c r="E4154" s="32">
        <v>655</v>
      </c>
      <c r="F4154" s="32">
        <v>233</v>
      </c>
      <c r="G4154" s="32">
        <v>422</v>
      </c>
      <c r="H4154" s="32">
        <v>8763.216450160915</v>
      </c>
      <c r="I4154" s="32">
        <v>5572.2164501609141</v>
      </c>
      <c r="J4154" s="32">
        <v>3191</v>
      </c>
      <c r="K4154" s="32">
        <v>7050</v>
      </c>
      <c r="L4154" s="32">
        <v>4270</v>
      </c>
      <c r="M4154" s="32">
        <v>2780</v>
      </c>
      <c r="N4154" s="8">
        <v>-0.92525575469632815</v>
      </c>
      <c r="O4154" s="8">
        <v>-0.95818540035477773</v>
      </c>
      <c r="P4154" s="20">
        <v>-0.86775305546850512</v>
      </c>
      <c r="Q4154" s="8">
        <v>-0.90709219858156032</v>
      </c>
      <c r="R4154" s="8">
        <v>-0.94543325526932087</v>
      </c>
      <c r="S4154" s="20">
        <v>-0.84820143884892085</v>
      </c>
    </row>
    <row r="4155" spans="1:19" ht="14.25" customHeight="1" x14ac:dyDescent="0.2">
      <c r="A4155" s="6">
        <v>44205</v>
      </c>
      <c r="B4155" s="19">
        <v>43841</v>
      </c>
      <c r="C4155" s="19">
        <v>42385</v>
      </c>
      <c r="D4155" s="16" t="s">
        <v>1</v>
      </c>
      <c r="E4155" s="32">
        <v>250</v>
      </c>
      <c r="F4155" s="32">
        <v>115</v>
      </c>
      <c r="G4155" s="32">
        <v>135</v>
      </c>
      <c r="H4155" s="32">
        <v>7845.1462805054744</v>
      </c>
      <c r="I4155" s="32">
        <v>5011.1462805054744</v>
      </c>
      <c r="J4155" s="32">
        <v>2834</v>
      </c>
      <c r="K4155" s="32">
        <v>7833</v>
      </c>
      <c r="L4155" s="32">
        <v>4152</v>
      </c>
      <c r="M4155" s="32">
        <v>3681</v>
      </c>
      <c r="N4155" s="8">
        <v>-0.96813316271473115</v>
      </c>
      <c r="O4155" s="8">
        <v>-0.97705115884415972</v>
      </c>
      <c r="P4155" s="20">
        <v>-0.952364149611856</v>
      </c>
      <c r="Q4155" s="8">
        <v>-0.96808374824460619</v>
      </c>
      <c r="R4155" s="8">
        <v>-0.97230250481695568</v>
      </c>
      <c r="S4155" s="20">
        <v>-0.96332518337408313</v>
      </c>
    </row>
    <row r="4156" spans="1:19" ht="14.25" customHeight="1" x14ac:dyDescent="0.2">
      <c r="A4156" s="6">
        <v>44206</v>
      </c>
      <c r="B4156" s="19">
        <v>43842</v>
      </c>
      <c r="C4156" s="19">
        <v>42386</v>
      </c>
      <c r="D4156" s="16" t="s">
        <v>2</v>
      </c>
      <c r="E4156" s="32">
        <v>270</v>
      </c>
      <c r="F4156" s="32">
        <v>87</v>
      </c>
      <c r="G4156" s="32">
        <v>183</v>
      </c>
      <c r="H4156" s="32">
        <v>8484.0732437662391</v>
      </c>
      <c r="I4156" s="32">
        <v>5637.0732437662391</v>
      </c>
      <c r="J4156" s="32">
        <v>2847</v>
      </c>
      <c r="K4156" s="32">
        <v>8046</v>
      </c>
      <c r="L4156" s="32">
        <v>4941</v>
      </c>
      <c r="M4156" s="32">
        <v>3105</v>
      </c>
      <c r="N4156" s="8">
        <v>-0.96817566371219332</v>
      </c>
      <c r="O4156" s="8">
        <v>-0.98456645918230545</v>
      </c>
      <c r="P4156" s="20">
        <v>-0.93572181243414121</v>
      </c>
      <c r="Q4156" s="8">
        <v>-0.96644295302013428</v>
      </c>
      <c r="R4156" s="8">
        <v>-0.98239222829386763</v>
      </c>
      <c r="S4156" s="20">
        <v>-0.94106280193236713</v>
      </c>
    </row>
    <row r="4157" spans="1:19" ht="14.25" customHeight="1" x14ac:dyDescent="0.2">
      <c r="A4157" s="6">
        <v>44207</v>
      </c>
      <c r="B4157" s="19">
        <v>43843</v>
      </c>
      <c r="C4157" s="19">
        <v>42387</v>
      </c>
      <c r="D4157" s="16" t="s">
        <v>3</v>
      </c>
      <c r="E4157" s="32">
        <v>197</v>
      </c>
      <c r="F4157" s="32">
        <v>89</v>
      </c>
      <c r="G4157" s="32">
        <v>108</v>
      </c>
      <c r="H4157" s="32">
        <v>7793.5703190964277</v>
      </c>
      <c r="I4157" s="32">
        <v>5067.5703190964277</v>
      </c>
      <c r="J4157" s="32">
        <v>2726</v>
      </c>
      <c r="K4157" s="32">
        <v>6554</v>
      </c>
      <c r="L4157" s="32">
        <v>4161</v>
      </c>
      <c r="M4157" s="32">
        <v>2393</v>
      </c>
      <c r="N4157" s="8">
        <v>-0.97472275325247337</v>
      </c>
      <c r="O4157" s="8">
        <v>-0.98243734286930051</v>
      </c>
      <c r="P4157" s="20">
        <v>-0.96038151137197358</v>
      </c>
      <c r="Q4157" s="8">
        <v>-0.96994202014037234</v>
      </c>
      <c r="R4157" s="8">
        <v>-0.97861091083874063</v>
      </c>
      <c r="S4157" s="20">
        <v>-0.95486836606769743</v>
      </c>
    </row>
    <row r="4158" spans="1:19" ht="14.25" customHeight="1" x14ac:dyDescent="0.2">
      <c r="A4158" s="6">
        <v>44208</v>
      </c>
      <c r="B4158" s="19">
        <v>43844</v>
      </c>
      <c r="C4158" s="19">
        <v>42388</v>
      </c>
      <c r="D4158" s="16" t="s">
        <v>4</v>
      </c>
      <c r="E4158" s="32">
        <v>135</v>
      </c>
      <c r="F4158" s="32">
        <v>29</v>
      </c>
      <c r="G4158" s="32">
        <v>106</v>
      </c>
      <c r="H4158" s="32">
        <v>6987.9304772639434</v>
      </c>
      <c r="I4158" s="32">
        <v>4455.9304772639434</v>
      </c>
      <c r="J4158" s="32">
        <v>2532</v>
      </c>
      <c r="K4158" s="32">
        <v>6350</v>
      </c>
      <c r="L4158" s="32">
        <v>3710</v>
      </c>
      <c r="M4158" s="32">
        <v>2640</v>
      </c>
      <c r="N4158" s="8">
        <v>-0.98068097551353173</v>
      </c>
      <c r="O4158" s="8">
        <v>-0.993491819464426</v>
      </c>
      <c r="P4158" s="20">
        <v>-0.95813586097946291</v>
      </c>
      <c r="Q4158" s="8">
        <v>-0.97874015748031495</v>
      </c>
      <c r="R4158" s="8">
        <v>-0.99218328840970349</v>
      </c>
      <c r="S4158" s="20">
        <v>-0.95984848484848484</v>
      </c>
    </row>
    <row r="4159" spans="1:19" ht="14.25" customHeight="1" x14ac:dyDescent="0.2">
      <c r="A4159" s="6">
        <v>44209</v>
      </c>
      <c r="B4159" s="19">
        <v>43845</v>
      </c>
      <c r="C4159" s="19">
        <v>42389</v>
      </c>
      <c r="D4159" s="16" t="s">
        <v>5</v>
      </c>
      <c r="E4159" s="32">
        <v>500</v>
      </c>
      <c r="F4159" s="32">
        <v>44</v>
      </c>
      <c r="G4159" s="32">
        <v>456</v>
      </c>
      <c r="H4159" s="32">
        <v>6803.7439123755639</v>
      </c>
      <c r="I4159" s="32">
        <v>4938.7439123755639</v>
      </c>
      <c r="J4159" s="32">
        <v>1865</v>
      </c>
      <c r="K4159" s="32">
        <v>6847</v>
      </c>
      <c r="L4159" s="32">
        <v>4570</v>
      </c>
      <c r="M4159" s="32">
        <v>2277</v>
      </c>
      <c r="N4159" s="8">
        <v>-0.92651104943992191</v>
      </c>
      <c r="O4159" s="8">
        <v>-0.99109085209100556</v>
      </c>
      <c r="P4159" s="20">
        <v>-0.75549597855227879</v>
      </c>
      <c r="Q4159" s="8">
        <v>-0.92697531765736818</v>
      </c>
      <c r="R4159" s="8">
        <v>-0.99037199124726472</v>
      </c>
      <c r="S4159" s="20">
        <v>-0.79973649538866931</v>
      </c>
    </row>
    <row r="4160" spans="1:19" ht="14.25" customHeight="1" x14ac:dyDescent="0.2">
      <c r="A4160" s="6">
        <v>44210</v>
      </c>
      <c r="B4160" s="19">
        <v>43846</v>
      </c>
      <c r="C4160" s="19">
        <v>42390</v>
      </c>
      <c r="D4160" s="16" t="s">
        <v>6</v>
      </c>
      <c r="E4160" s="32">
        <v>220</v>
      </c>
      <c r="F4160" s="32">
        <v>68</v>
      </c>
      <c r="G4160" s="32">
        <v>152</v>
      </c>
      <c r="H4160" s="32">
        <v>7943.916800539776</v>
      </c>
      <c r="I4160" s="32">
        <v>4956.916800539776</v>
      </c>
      <c r="J4160" s="32">
        <v>2987</v>
      </c>
      <c r="K4160" s="32">
        <v>7410</v>
      </c>
      <c r="L4160" s="32">
        <v>4196</v>
      </c>
      <c r="M4160" s="32">
        <v>3214</v>
      </c>
      <c r="N4160" s="8">
        <v>-0.97230585295341321</v>
      </c>
      <c r="O4160" s="8">
        <v>-0.98628179516900605</v>
      </c>
      <c r="P4160" s="20">
        <v>-0.94911282222966187</v>
      </c>
      <c r="Q4160" s="8">
        <v>-0.97031039136302299</v>
      </c>
      <c r="R4160" s="8">
        <v>-0.9837940896091516</v>
      </c>
      <c r="S4160" s="20">
        <v>-0.95270690728064722</v>
      </c>
    </row>
    <row r="4161" spans="1:19" ht="14.25" customHeight="1" x14ac:dyDescent="0.2">
      <c r="A4161" s="6">
        <v>44211</v>
      </c>
      <c r="B4161" s="19">
        <v>43847</v>
      </c>
      <c r="C4161" s="19">
        <v>42391</v>
      </c>
      <c r="D4161" s="16" t="s">
        <v>7</v>
      </c>
      <c r="E4161" s="32">
        <v>500</v>
      </c>
      <c r="F4161" s="32">
        <v>180</v>
      </c>
      <c r="G4161" s="32">
        <v>320</v>
      </c>
      <c r="H4161" s="32">
        <v>8859.1588286666047</v>
      </c>
      <c r="I4161" s="32">
        <v>5078.1588286666047</v>
      </c>
      <c r="J4161" s="32">
        <v>3781</v>
      </c>
      <c r="K4161" s="32">
        <v>7392</v>
      </c>
      <c r="L4161" s="32">
        <v>4617</v>
      </c>
      <c r="M4161" s="32">
        <v>2775</v>
      </c>
      <c r="N4161" s="8">
        <v>-0.9435612331069072</v>
      </c>
      <c r="O4161" s="8">
        <v>-0.96455408228197081</v>
      </c>
      <c r="P4161" s="20">
        <v>-0.91536630521026185</v>
      </c>
      <c r="Q4161" s="8">
        <v>-0.93235930735930739</v>
      </c>
      <c r="R4161" s="8">
        <v>-0.96101364522417154</v>
      </c>
      <c r="S4161" s="20">
        <v>-0.88468468468468464</v>
      </c>
    </row>
    <row r="4162" spans="1:19" ht="14.25" customHeight="1" x14ac:dyDescent="0.2">
      <c r="A4162" s="6">
        <v>44212</v>
      </c>
      <c r="B4162" s="19">
        <v>43848</v>
      </c>
      <c r="C4162" s="19">
        <v>42392</v>
      </c>
      <c r="D4162" s="16" t="s">
        <v>1</v>
      </c>
      <c r="E4162" s="32">
        <v>222</v>
      </c>
      <c r="F4162" s="32">
        <v>76</v>
      </c>
      <c r="G4162" s="32">
        <v>146</v>
      </c>
      <c r="H4162" s="32">
        <v>7558.6602556861271</v>
      </c>
      <c r="I4162" s="32">
        <v>4943.6602556861271</v>
      </c>
      <c r="J4162" s="32">
        <v>2615</v>
      </c>
      <c r="K4162" s="32">
        <v>7608</v>
      </c>
      <c r="L4162" s="32">
        <v>4128</v>
      </c>
      <c r="M4162" s="32">
        <v>3480</v>
      </c>
      <c r="N4162" s="8">
        <v>-0.97062971578422286</v>
      </c>
      <c r="O4162" s="8">
        <v>-0.984626775290113</v>
      </c>
      <c r="P4162" s="20">
        <v>-0.94416826003824095</v>
      </c>
      <c r="Q4162" s="8">
        <v>-0.97082018927444791</v>
      </c>
      <c r="R4162" s="8">
        <v>-0.98158914728682167</v>
      </c>
      <c r="S4162" s="20">
        <v>-0.9580459770114943</v>
      </c>
    </row>
    <row r="4163" spans="1:19" ht="14.25" customHeight="1" x14ac:dyDescent="0.2">
      <c r="A4163" s="6">
        <v>44213</v>
      </c>
      <c r="B4163" s="19">
        <v>43849</v>
      </c>
      <c r="C4163" s="19">
        <v>42393</v>
      </c>
      <c r="D4163" s="16" t="s">
        <v>2</v>
      </c>
      <c r="E4163" s="32">
        <v>159</v>
      </c>
      <c r="F4163" s="32">
        <v>29</v>
      </c>
      <c r="G4163" s="32">
        <v>130</v>
      </c>
      <c r="H4163" s="32">
        <v>8437.5267727603259</v>
      </c>
      <c r="I4163" s="32">
        <v>5469.5267727603259</v>
      </c>
      <c r="J4163" s="32">
        <v>2968</v>
      </c>
      <c r="K4163" s="32">
        <v>7938</v>
      </c>
      <c r="L4163" s="32">
        <v>4809</v>
      </c>
      <c r="M4163" s="32">
        <v>3129</v>
      </c>
      <c r="N4163" s="8">
        <v>-0.98115561535006746</v>
      </c>
      <c r="O4163" s="8">
        <v>-0.99469789595976976</v>
      </c>
      <c r="P4163" s="20">
        <v>-0.95619946091644203</v>
      </c>
      <c r="Q4163" s="8">
        <v>-0.97996976568405136</v>
      </c>
      <c r="R4163" s="8">
        <v>-0.99396964025784984</v>
      </c>
      <c r="S4163" s="20">
        <v>-0.95845317992969004</v>
      </c>
    </row>
    <row r="4164" spans="1:19" ht="14.25" customHeight="1" x14ac:dyDescent="0.2">
      <c r="A4164" s="6">
        <v>44214</v>
      </c>
      <c r="B4164" s="19">
        <v>43850</v>
      </c>
      <c r="C4164" s="19">
        <v>42394</v>
      </c>
      <c r="D4164" s="16" t="s">
        <v>3</v>
      </c>
      <c r="E4164" s="32">
        <v>151</v>
      </c>
      <c r="F4164" s="32">
        <v>61</v>
      </c>
      <c r="G4164" s="32">
        <v>90</v>
      </c>
      <c r="H4164" s="32">
        <v>7474.3783082532373</v>
      </c>
      <c r="I4164" s="32">
        <v>5186.3783082532373</v>
      </c>
      <c r="J4164" s="32">
        <v>2288</v>
      </c>
      <c r="K4164" s="32">
        <v>6928</v>
      </c>
      <c r="L4164" s="32">
        <v>4529</v>
      </c>
      <c r="M4164" s="32">
        <v>2399</v>
      </c>
      <c r="N4164" s="8">
        <v>-0.97979765088512238</v>
      </c>
      <c r="O4164" s="8">
        <v>-0.98823842065224421</v>
      </c>
      <c r="P4164" s="20">
        <v>-0.96066433566433562</v>
      </c>
      <c r="Q4164" s="8">
        <v>-0.97820438799076215</v>
      </c>
      <c r="R4164" s="8">
        <v>-0.98653124310002205</v>
      </c>
      <c r="S4164" s="20">
        <v>-0.96248436848686958</v>
      </c>
    </row>
    <row r="4165" spans="1:19" ht="14.25" customHeight="1" x14ac:dyDescent="0.2">
      <c r="A4165" s="6">
        <v>44215</v>
      </c>
      <c r="B4165" s="19">
        <v>43851</v>
      </c>
      <c r="C4165" s="19">
        <v>42395</v>
      </c>
      <c r="D4165" s="16" t="s">
        <v>4</v>
      </c>
      <c r="E4165" s="32">
        <v>379</v>
      </c>
      <c r="F4165" s="32">
        <v>26</v>
      </c>
      <c r="G4165" s="32">
        <v>353</v>
      </c>
      <c r="H4165" s="32">
        <v>7341.3832508676196</v>
      </c>
      <c r="I4165" s="32">
        <v>5091.3832508676196</v>
      </c>
      <c r="J4165" s="32">
        <v>2250</v>
      </c>
      <c r="K4165" s="32">
        <v>6619</v>
      </c>
      <c r="L4165" s="32">
        <v>4150</v>
      </c>
      <c r="M4165" s="32">
        <v>2469</v>
      </c>
      <c r="N4165" s="8">
        <v>-0.9483748515710293</v>
      </c>
      <c r="O4165" s="8">
        <v>-0.99489333277050607</v>
      </c>
      <c r="P4165" s="20">
        <v>-0.84311111111111114</v>
      </c>
      <c r="Q4165" s="8">
        <v>-0.942740595256081</v>
      </c>
      <c r="R4165" s="8">
        <v>-0.99373493975903615</v>
      </c>
      <c r="S4165" s="20">
        <v>-0.85702713649250706</v>
      </c>
    </row>
    <row r="4166" spans="1:19" ht="14.25" customHeight="1" x14ac:dyDescent="0.2">
      <c r="A4166" s="6">
        <v>44216</v>
      </c>
      <c r="B4166" s="19">
        <v>43852</v>
      </c>
      <c r="C4166" s="19">
        <v>42396</v>
      </c>
      <c r="D4166" s="16" t="s">
        <v>5</v>
      </c>
      <c r="E4166" s="32">
        <v>254</v>
      </c>
      <c r="F4166" s="32">
        <v>52</v>
      </c>
      <c r="G4166" s="32">
        <v>202</v>
      </c>
      <c r="H4166" s="32">
        <v>7205.7422966920631</v>
      </c>
      <c r="I4166" s="32">
        <v>5308.7422966920631</v>
      </c>
      <c r="J4166" s="32">
        <v>1897</v>
      </c>
      <c r="K4166" s="32">
        <v>7057</v>
      </c>
      <c r="L4166" s="32">
        <v>4719</v>
      </c>
      <c r="M4166" s="32">
        <v>2338</v>
      </c>
      <c r="N4166" s="8">
        <v>-0.96475033528237564</v>
      </c>
      <c r="O4166" s="8">
        <v>-0.99020483626933598</v>
      </c>
      <c r="P4166" s="20">
        <v>-0.89351607801792299</v>
      </c>
      <c r="Q4166" s="8">
        <v>-0.96400736857021396</v>
      </c>
      <c r="R4166" s="8">
        <v>-0.98898071625344353</v>
      </c>
      <c r="S4166" s="20">
        <v>-0.91360136869118902</v>
      </c>
    </row>
    <row r="4167" spans="1:19" ht="14.25" customHeight="1" x14ac:dyDescent="0.2">
      <c r="A4167" s="6">
        <v>44217</v>
      </c>
      <c r="B4167" s="19">
        <v>43853</v>
      </c>
      <c r="C4167" s="19">
        <v>42397</v>
      </c>
      <c r="D4167" s="16" t="s">
        <v>6</v>
      </c>
      <c r="E4167" s="32">
        <v>195</v>
      </c>
      <c r="F4167" s="32">
        <v>75</v>
      </c>
      <c r="G4167" s="32">
        <v>120</v>
      </c>
      <c r="H4167" s="32">
        <v>7646.4506377943171</v>
      </c>
      <c r="I4167" s="32">
        <v>5110.4506377943171</v>
      </c>
      <c r="J4167" s="32">
        <v>2536</v>
      </c>
      <c r="K4167" s="32">
        <v>7851</v>
      </c>
      <c r="L4167" s="32">
        <v>4818</v>
      </c>
      <c r="M4167" s="32">
        <v>3033</v>
      </c>
      <c r="N4167" s="8">
        <v>-0.9744979717731822</v>
      </c>
      <c r="O4167" s="8">
        <v>-0.9853241905038006</v>
      </c>
      <c r="P4167" s="20">
        <v>-0.95268138801261826</v>
      </c>
      <c r="Q4167" s="8">
        <v>-0.9751623996943064</v>
      </c>
      <c r="R4167" s="8">
        <v>-0.9844333748443338</v>
      </c>
      <c r="S4167" s="20">
        <v>-0.96043521266073195</v>
      </c>
    </row>
    <row r="4168" spans="1:19" ht="14.25" customHeight="1" x14ac:dyDescent="0.2">
      <c r="A4168" s="6">
        <v>44218</v>
      </c>
      <c r="B4168" s="19">
        <v>43854</v>
      </c>
      <c r="C4168" s="19">
        <v>42398</v>
      </c>
      <c r="D4168" s="16" t="s">
        <v>7</v>
      </c>
      <c r="E4168" s="32">
        <v>435</v>
      </c>
      <c r="F4168" s="32">
        <v>115</v>
      </c>
      <c r="G4168" s="32">
        <v>320</v>
      </c>
      <c r="H4168" s="32">
        <v>8091.147339921903</v>
      </c>
      <c r="I4168" s="32">
        <v>5287.147339921903</v>
      </c>
      <c r="J4168" s="32">
        <v>2804</v>
      </c>
      <c r="K4168" s="32">
        <v>7159</v>
      </c>
      <c r="L4168" s="32">
        <v>4761</v>
      </c>
      <c r="M4168" s="32">
        <v>2398</v>
      </c>
      <c r="N4168" s="8">
        <v>-0.94623753817289913</v>
      </c>
      <c r="O4168" s="8">
        <v>-0.97824914030073185</v>
      </c>
      <c r="P4168" s="20">
        <v>-0.88587731811697579</v>
      </c>
      <c r="Q4168" s="8">
        <v>-0.93923732364855428</v>
      </c>
      <c r="R4168" s="8">
        <v>-0.97584541062801933</v>
      </c>
      <c r="S4168" s="20">
        <v>-0.86655546288573815</v>
      </c>
    </row>
    <row r="4169" spans="1:19" ht="14.25" customHeight="1" x14ac:dyDescent="0.2">
      <c r="A4169" s="6">
        <v>44219</v>
      </c>
      <c r="B4169" s="19">
        <v>43855</v>
      </c>
      <c r="C4169" s="19">
        <v>42399</v>
      </c>
      <c r="D4169" s="16" t="s">
        <v>1</v>
      </c>
      <c r="E4169" s="32">
        <v>165</v>
      </c>
      <c r="F4169" s="32">
        <v>37</v>
      </c>
      <c r="G4169" s="32">
        <v>128</v>
      </c>
      <c r="H4169" s="32">
        <v>6903.1601130967556</v>
      </c>
      <c r="I4169" s="32">
        <v>4555.1601130967556</v>
      </c>
      <c r="J4169" s="32">
        <v>2348</v>
      </c>
      <c r="K4169" s="32">
        <v>7918</v>
      </c>
      <c r="L4169" s="32">
        <v>4733</v>
      </c>
      <c r="M4169" s="32">
        <v>3185</v>
      </c>
      <c r="N4169" s="8">
        <v>-0.97609790338095159</v>
      </c>
      <c r="O4169" s="8">
        <v>-0.99187734369783853</v>
      </c>
      <c r="P4169" s="20">
        <v>-0.94548551959114135</v>
      </c>
      <c r="Q4169" s="8">
        <v>-0.97916140439504928</v>
      </c>
      <c r="R4169" s="8">
        <v>-0.99218254806676531</v>
      </c>
      <c r="S4169" s="20">
        <v>-0.95981161695447414</v>
      </c>
    </row>
    <row r="4170" spans="1:19" ht="14.25" customHeight="1" x14ac:dyDescent="0.2">
      <c r="A4170" s="6">
        <v>44220</v>
      </c>
      <c r="B4170" s="19">
        <v>43856</v>
      </c>
      <c r="C4170" s="19">
        <v>42400</v>
      </c>
      <c r="D4170" s="16" t="s">
        <v>2</v>
      </c>
      <c r="E4170" s="32">
        <v>214</v>
      </c>
      <c r="F4170" s="32">
        <v>52</v>
      </c>
      <c r="G4170" s="32">
        <v>162</v>
      </c>
      <c r="H4170" s="32">
        <v>7844.9280399663057</v>
      </c>
      <c r="I4170" s="32">
        <v>5173.9280399663057</v>
      </c>
      <c r="J4170" s="32">
        <v>2671</v>
      </c>
      <c r="K4170" s="32">
        <v>7636</v>
      </c>
      <c r="L4170" s="32">
        <v>4808</v>
      </c>
      <c r="M4170" s="32">
        <v>2828</v>
      </c>
      <c r="N4170" s="8">
        <v>-0.9727212284281298</v>
      </c>
      <c r="O4170" s="8">
        <v>-0.98994960896279904</v>
      </c>
      <c r="P4170" s="20">
        <v>-0.9393485585922875</v>
      </c>
      <c r="Q4170" s="8">
        <v>-0.97197485594552124</v>
      </c>
      <c r="R4170" s="8">
        <v>-0.98918469217970051</v>
      </c>
      <c r="S4170" s="20">
        <v>-0.94271570014144268</v>
      </c>
    </row>
    <row r="4171" spans="1:19" ht="14.25" customHeight="1" x14ac:dyDescent="0.2">
      <c r="A4171" s="6">
        <v>44221</v>
      </c>
      <c r="B4171" s="19">
        <v>43857</v>
      </c>
      <c r="C4171" s="19">
        <v>42401</v>
      </c>
      <c r="D4171" s="16" t="s">
        <v>3</v>
      </c>
      <c r="E4171" s="32">
        <v>128</v>
      </c>
      <c r="F4171" s="32">
        <v>43</v>
      </c>
      <c r="G4171" s="32">
        <v>85</v>
      </c>
      <c r="H4171" s="32">
        <v>6901.3063746075613</v>
      </c>
      <c r="I4171" s="32">
        <v>5052.3063746075613</v>
      </c>
      <c r="J4171" s="32">
        <v>1849</v>
      </c>
      <c r="K4171" s="32">
        <v>6486</v>
      </c>
      <c r="L4171" s="32">
        <v>4286</v>
      </c>
      <c r="M4171" s="32">
        <v>2200</v>
      </c>
      <c r="N4171" s="8">
        <v>-0.98145278689974425</v>
      </c>
      <c r="O4171" s="8">
        <v>-0.99148903553907297</v>
      </c>
      <c r="P4171" s="20">
        <v>-0.95402920497566257</v>
      </c>
      <c r="Q4171" s="8">
        <v>-0.98026518655565831</v>
      </c>
      <c r="R4171" s="8">
        <v>-0.98996733551096594</v>
      </c>
      <c r="S4171" s="20">
        <v>-0.96136363636363642</v>
      </c>
    </row>
    <row r="4172" spans="1:19" ht="14.25" customHeight="1" x14ac:dyDescent="0.2">
      <c r="A4172" s="6">
        <v>44222</v>
      </c>
      <c r="B4172" s="19">
        <v>43858</v>
      </c>
      <c r="C4172" s="19">
        <v>42402</v>
      </c>
      <c r="D4172" s="16" t="s">
        <v>4</v>
      </c>
      <c r="E4172" s="32">
        <v>129</v>
      </c>
      <c r="F4172" s="32">
        <v>26</v>
      </c>
      <c r="G4172" s="32">
        <v>103</v>
      </c>
      <c r="H4172" s="32">
        <v>6007.7814906628491</v>
      </c>
      <c r="I4172" s="32">
        <v>3906.7814906628491</v>
      </c>
      <c r="J4172" s="32">
        <v>2101</v>
      </c>
      <c r="K4172" s="32">
        <v>7211</v>
      </c>
      <c r="L4172" s="32">
        <v>4727</v>
      </c>
      <c r="M4172" s="32">
        <v>2484</v>
      </c>
      <c r="N4172" s="8">
        <v>-0.97852784755895517</v>
      </c>
      <c r="O4172" s="8">
        <v>-0.99334490550286991</v>
      </c>
      <c r="P4172" s="20">
        <v>-0.95097572584483581</v>
      </c>
      <c r="Q4172" s="8">
        <v>-0.98211066426293159</v>
      </c>
      <c r="R4172" s="8">
        <v>-0.99449968267400046</v>
      </c>
      <c r="S4172" s="20">
        <v>-0.95853462157809988</v>
      </c>
    </row>
    <row r="4173" spans="1:19" ht="14.25" customHeight="1" x14ac:dyDescent="0.2">
      <c r="A4173" s="6">
        <v>44223</v>
      </c>
      <c r="B4173" s="19">
        <v>43859</v>
      </c>
      <c r="C4173" s="19">
        <v>42403</v>
      </c>
      <c r="D4173" s="16" t="s">
        <v>5</v>
      </c>
      <c r="E4173" s="32">
        <v>169</v>
      </c>
      <c r="F4173" s="32">
        <v>0</v>
      </c>
      <c r="G4173" s="32">
        <v>169</v>
      </c>
      <c r="H4173" s="32">
        <v>6473.8207130680785</v>
      </c>
      <c r="I4173" s="32">
        <v>4845.8207130680785</v>
      </c>
      <c r="J4173" s="32">
        <v>1628</v>
      </c>
      <c r="K4173" s="32">
        <v>7309</v>
      </c>
      <c r="L4173" s="32">
        <v>4929</v>
      </c>
      <c r="M4173" s="32">
        <v>2380</v>
      </c>
      <c r="N4173" s="8">
        <v>-0.97389485938977949</v>
      </c>
      <c r="O4173" s="8">
        <v>-1</v>
      </c>
      <c r="P4173" s="20">
        <v>-0.89619164619164615</v>
      </c>
      <c r="Q4173" s="8">
        <v>-0.97687782186345606</v>
      </c>
      <c r="R4173" s="8">
        <v>-1</v>
      </c>
      <c r="S4173" s="20">
        <v>-0.92899159663865549</v>
      </c>
    </row>
    <row r="4174" spans="1:19" ht="14.25" customHeight="1" x14ac:dyDescent="0.2">
      <c r="A4174" s="6">
        <v>44224</v>
      </c>
      <c r="B4174" s="19">
        <v>43860</v>
      </c>
      <c r="C4174" s="19">
        <v>42404</v>
      </c>
      <c r="D4174" s="16" t="s">
        <v>6</v>
      </c>
      <c r="E4174" s="32">
        <v>213</v>
      </c>
      <c r="F4174" s="32">
        <v>84</v>
      </c>
      <c r="G4174" s="32">
        <v>129</v>
      </c>
      <c r="H4174" s="32">
        <v>6646.9264119336112</v>
      </c>
      <c r="I4174" s="32">
        <v>4663.9264119336112</v>
      </c>
      <c r="J4174" s="32">
        <v>1983</v>
      </c>
      <c r="K4174" s="32">
        <v>7924</v>
      </c>
      <c r="L4174" s="32">
        <v>5346</v>
      </c>
      <c r="M4174" s="32">
        <v>2578</v>
      </c>
      <c r="N4174" s="8">
        <v>-0.96795511386772859</v>
      </c>
      <c r="O4174" s="8">
        <v>-0.98198942423596802</v>
      </c>
      <c r="P4174" s="20">
        <v>-0.93494704992435707</v>
      </c>
      <c r="Q4174" s="8">
        <v>-0.97311963654719835</v>
      </c>
      <c r="R4174" s="8">
        <v>-0.98428731762065091</v>
      </c>
      <c r="S4174" s="20">
        <v>-0.94996121024049651</v>
      </c>
    </row>
    <row r="4175" spans="1:19" ht="14.25" customHeight="1" x14ac:dyDescent="0.2">
      <c r="A4175" s="6">
        <v>44225</v>
      </c>
      <c r="B4175" s="19">
        <v>43861</v>
      </c>
      <c r="C4175" s="19">
        <v>42405</v>
      </c>
      <c r="D4175" s="16" t="s">
        <v>7</v>
      </c>
      <c r="E4175" s="32">
        <v>325</v>
      </c>
      <c r="F4175" s="32">
        <v>73</v>
      </c>
      <c r="G4175" s="32">
        <v>252</v>
      </c>
      <c r="H4175" s="32">
        <v>7935.2215613395274</v>
      </c>
      <c r="I4175" s="32">
        <v>5112.2215613395274</v>
      </c>
      <c r="J4175" s="32">
        <v>2823</v>
      </c>
      <c r="K4175" s="32">
        <v>7560</v>
      </c>
      <c r="L4175" s="32">
        <v>5104</v>
      </c>
      <c r="M4175" s="32">
        <v>2456</v>
      </c>
      <c r="N4175" s="8">
        <v>-0.95904336161407222</v>
      </c>
      <c r="O4175" s="8">
        <v>-0.98572049369846326</v>
      </c>
      <c r="P4175" s="20">
        <v>-0.91073326248671627</v>
      </c>
      <c r="Q4175" s="8">
        <v>-0.95701058201058198</v>
      </c>
      <c r="R4175" s="8">
        <v>-0.98569749216300939</v>
      </c>
      <c r="S4175" s="20">
        <v>-0.89739413680781754</v>
      </c>
    </row>
    <row r="4176" spans="1:19" ht="14.25" customHeight="1" x14ac:dyDescent="0.2">
      <c r="A4176" s="6">
        <v>44226</v>
      </c>
      <c r="B4176" s="19">
        <v>43862</v>
      </c>
      <c r="C4176" s="19">
        <v>42406</v>
      </c>
      <c r="D4176" s="16" t="s">
        <v>1</v>
      </c>
      <c r="E4176" s="32">
        <v>273</v>
      </c>
      <c r="F4176" s="32">
        <v>40</v>
      </c>
      <c r="G4176" s="32">
        <v>233</v>
      </c>
      <c r="H4176" s="32">
        <v>7340.1696926646136</v>
      </c>
      <c r="I4176" s="32">
        <v>4893.1696926646136</v>
      </c>
      <c r="J4176" s="32">
        <v>2447</v>
      </c>
      <c r="K4176" s="32">
        <v>7830</v>
      </c>
      <c r="L4176" s="32">
        <v>4763</v>
      </c>
      <c r="M4176" s="32">
        <v>3067</v>
      </c>
      <c r="N4176" s="8">
        <v>-0.9628073993612406</v>
      </c>
      <c r="O4176" s="8">
        <v>-0.9918253397056791</v>
      </c>
      <c r="P4176" s="20">
        <v>-0.90478136493665717</v>
      </c>
      <c r="Q4176" s="8">
        <v>-0.96513409961685825</v>
      </c>
      <c r="R4176" s="8">
        <v>-0.99160193155574217</v>
      </c>
      <c r="S4176" s="20">
        <v>-0.92402999673948483</v>
      </c>
    </row>
    <row r="4177" spans="1:19" ht="14.25" customHeight="1" x14ac:dyDescent="0.2">
      <c r="A4177" s="6">
        <v>44227</v>
      </c>
      <c r="B4177" s="19">
        <v>43863</v>
      </c>
      <c r="C4177" s="19">
        <v>42407</v>
      </c>
      <c r="D4177" s="16" t="s">
        <v>2</v>
      </c>
      <c r="E4177" s="32">
        <v>246</v>
      </c>
      <c r="F4177" s="32">
        <v>57</v>
      </c>
      <c r="G4177" s="32">
        <v>189</v>
      </c>
      <c r="H4177" s="32">
        <v>8167.3821316602753</v>
      </c>
      <c r="I4177" s="32">
        <v>5420.3821316602753</v>
      </c>
      <c r="J4177" s="32">
        <v>2747</v>
      </c>
      <c r="K4177" s="32">
        <v>7990</v>
      </c>
      <c r="L4177" s="32">
        <v>5259</v>
      </c>
      <c r="M4177" s="32">
        <v>2731</v>
      </c>
      <c r="N4177" s="8">
        <v>-0.96988018975549106</v>
      </c>
      <c r="O4177" s="8">
        <v>-0.98948413624436826</v>
      </c>
      <c r="P4177" s="20">
        <v>-0.93119767018565702</v>
      </c>
      <c r="Q4177" s="8">
        <v>-0.96921151439299125</v>
      </c>
      <c r="R4177" s="8">
        <v>-0.98916143753565322</v>
      </c>
      <c r="S4177" s="20">
        <v>-0.93079458073965582</v>
      </c>
    </row>
    <row r="4178" spans="1:19" ht="14.25" customHeight="1" x14ac:dyDescent="0.2">
      <c r="A4178" s="6">
        <v>44228</v>
      </c>
      <c r="B4178" s="19">
        <v>43864</v>
      </c>
      <c r="C4178" s="19">
        <v>42408</v>
      </c>
      <c r="D4178" s="16" t="s">
        <v>3</v>
      </c>
      <c r="E4178" s="32">
        <v>423</v>
      </c>
      <c r="F4178" s="32">
        <v>44</v>
      </c>
      <c r="G4178" s="32">
        <v>379</v>
      </c>
      <c r="H4178" s="32">
        <v>6774.2299865712048</v>
      </c>
      <c r="I4178" s="32">
        <v>5063.2299865712048</v>
      </c>
      <c r="J4178" s="32">
        <v>1711</v>
      </c>
      <c r="K4178" s="32">
        <v>6467</v>
      </c>
      <c r="L4178" s="32">
        <v>4615</v>
      </c>
      <c r="M4178" s="32">
        <v>1852</v>
      </c>
      <c r="N4178" s="8">
        <v>-0.93755747873359363</v>
      </c>
      <c r="O4178" s="8">
        <v>-0.99130989504393485</v>
      </c>
      <c r="P4178" s="20">
        <v>-0.7784921098772648</v>
      </c>
      <c r="Q4178" s="8">
        <v>-0.93459100046389365</v>
      </c>
      <c r="R4178" s="8">
        <v>-0.99046587215601301</v>
      </c>
      <c r="S4178" s="20">
        <v>-0.79535637149028071</v>
      </c>
    </row>
    <row r="4179" spans="1:19" ht="14.25" customHeight="1" x14ac:dyDescent="0.2">
      <c r="A4179" s="6">
        <v>44229</v>
      </c>
      <c r="B4179" s="19">
        <v>43865</v>
      </c>
      <c r="C4179" s="19">
        <v>42409</v>
      </c>
      <c r="D4179" s="16" t="s">
        <v>4</v>
      </c>
      <c r="E4179" s="32">
        <v>166</v>
      </c>
      <c r="F4179" s="32">
        <v>25</v>
      </c>
      <c r="G4179" s="32">
        <v>141</v>
      </c>
      <c r="H4179" s="32">
        <v>6696.2591534799431</v>
      </c>
      <c r="I4179" s="32">
        <v>4809.2591534799431</v>
      </c>
      <c r="J4179" s="32">
        <v>1887</v>
      </c>
      <c r="K4179" s="32">
        <v>6194</v>
      </c>
      <c r="L4179" s="32">
        <v>4198</v>
      </c>
      <c r="M4179" s="32">
        <v>1996</v>
      </c>
      <c r="N4179" s="8">
        <v>-0.97521003948693763</v>
      </c>
      <c r="O4179" s="8">
        <v>-0.99480169414827435</v>
      </c>
      <c r="P4179" s="20">
        <v>-0.92527821939586641</v>
      </c>
      <c r="Q4179" s="8">
        <v>-0.97319987084275106</v>
      </c>
      <c r="R4179" s="8">
        <v>-0.99404478323010959</v>
      </c>
      <c r="S4179" s="20">
        <v>-0.92935871743486975</v>
      </c>
    </row>
    <row r="4180" spans="1:19" ht="14.25" customHeight="1" x14ac:dyDescent="0.2">
      <c r="A4180" s="6">
        <v>44230</v>
      </c>
      <c r="B4180" s="19">
        <v>43866</v>
      </c>
      <c r="C4180" s="19">
        <v>42410</v>
      </c>
      <c r="D4180" s="16" t="s">
        <v>5</v>
      </c>
      <c r="E4180" s="32">
        <v>185</v>
      </c>
      <c r="F4180" s="32">
        <v>0</v>
      </c>
      <c r="G4180" s="32">
        <v>185</v>
      </c>
      <c r="H4180" s="32">
        <v>7075.2504449382504</v>
      </c>
      <c r="I4180" s="32">
        <v>5301.2504449382504</v>
      </c>
      <c r="J4180" s="32">
        <v>1774</v>
      </c>
      <c r="K4180" s="32">
        <v>7639</v>
      </c>
      <c r="L4180" s="32">
        <v>5496</v>
      </c>
      <c r="M4180" s="32">
        <v>2143</v>
      </c>
      <c r="N4180" s="8">
        <v>-0.97385251568976583</v>
      </c>
      <c r="O4180" s="8">
        <v>-1</v>
      </c>
      <c r="P4180" s="20">
        <v>-0.89571589627959414</v>
      </c>
      <c r="Q4180" s="8">
        <v>-0.97578217044115723</v>
      </c>
      <c r="R4180" s="8">
        <v>-1</v>
      </c>
      <c r="S4180" s="20">
        <v>-0.91367242183854414</v>
      </c>
    </row>
    <row r="4181" spans="1:19" ht="14.25" customHeight="1" x14ac:dyDescent="0.2">
      <c r="A4181" s="6">
        <v>44231</v>
      </c>
      <c r="B4181" s="19">
        <v>43867</v>
      </c>
      <c r="C4181" s="19">
        <v>42411</v>
      </c>
      <c r="D4181" s="16" t="s">
        <v>6</v>
      </c>
      <c r="E4181" s="32">
        <v>195</v>
      </c>
      <c r="F4181" s="32">
        <v>70</v>
      </c>
      <c r="G4181" s="32">
        <v>125</v>
      </c>
      <c r="H4181" s="32">
        <v>6751.3391067635348</v>
      </c>
      <c r="I4181" s="32">
        <v>5195.3391067635348</v>
      </c>
      <c r="J4181" s="32">
        <v>1556</v>
      </c>
      <c r="K4181" s="32">
        <v>7919</v>
      </c>
      <c r="L4181" s="32">
        <v>5392</v>
      </c>
      <c r="M4181" s="32">
        <v>2527</v>
      </c>
      <c r="N4181" s="8">
        <v>-0.97111684113087315</v>
      </c>
      <c r="O4181" s="8">
        <v>-0.98652638479192423</v>
      </c>
      <c r="P4181" s="20">
        <v>-0.91966580976863754</v>
      </c>
      <c r="Q4181" s="8">
        <v>-0.97537567874731657</v>
      </c>
      <c r="R4181" s="8">
        <v>-0.98701780415430262</v>
      </c>
      <c r="S4181" s="20">
        <v>-0.95053423031262363</v>
      </c>
    </row>
    <row r="4182" spans="1:19" ht="14.25" customHeight="1" x14ac:dyDescent="0.2">
      <c r="A4182" s="6">
        <v>44232</v>
      </c>
      <c r="B4182" s="19">
        <v>43868</v>
      </c>
      <c r="C4182" s="19">
        <v>42412</v>
      </c>
      <c r="D4182" s="16" t="s">
        <v>7</v>
      </c>
      <c r="E4182" s="32">
        <v>637</v>
      </c>
      <c r="F4182" s="32">
        <v>116</v>
      </c>
      <c r="G4182" s="32">
        <v>521</v>
      </c>
      <c r="H4182" s="32">
        <v>8205.3465220570106</v>
      </c>
      <c r="I4182" s="32">
        <v>5718.3465220570106</v>
      </c>
      <c r="J4182" s="32">
        <v>2487</v>
      </c>
      <c r="K4182" s="32">
        <v>7803</v>
      </c>
      <c r="L4182" s="32">
        <v>5564</v>
      </c>
      <c r="M4182" s="32">
        <v>2239</v>
      </c>
      <c r="N4182" s="8">
        <v>-0.92236769059202273</v>
      </c>
      <c r="O4182" s="8">
        <v>-0.9797144157751615</v>
      </c>
      <c r="P4182" s="20">
        <v>-0.79051065540812226</v>
      </c>
      <c r="Q4182" s="8">
        <v>-0.91836473151352038</v>
      </c>
      <c r="R4182" s="8">
        <v>-0.97915168943206321</v>
      </c>
      <c r="S4182" s="20">
        <v>-0.76730683340777128</v>
      </c>
    </row>
    <row r="4183" spans="1:19" ht="14.25" customHeight="1" x14ac:dyDescent="0.2">
      <c r="A4183" s="6">
        <v>44233</v>
      </c>
      <c r="B4183" s="19">
        <v>43869</v>
      </c>
      <c r="C4183" s="19">
        <v>42413</v>
      </c>
      <c r="D4183" s="16" t="s">
        <v>1</v>
      </c>
      <c r="E4183" s="32">
        <v>149</v>
      </c>
      <c r="F4183" s="32">
        <v>27</v>
      </c>
      <c r="G4183" s="32">
        <v>122</v>
      </c>
      <c r="H4183" s="32">
        <v>7113.6010898772847</v>
      </c>
      <c r="I4183" s="32">
        <v>5231.6010898772847</v>
      </c>
      <c r="J4183" s="32">
        <v>1882</v>
      </c>
      <c r="K4183" s="32">
        <v>8016</v>
      </c>
      <c r="L4183" s="32">
        <v>5142</v>
      </c>
      <c r="M4183" s="32">
        <v>2874</v>
      </c>
      <c r="N4183" s="8">
        <v>-0.97905420923700259</v>
      </c>
      <c r="O4183" s="8">
        <v>-0.99483905604877965</v>
      </c>
      <c r="P4183" s="20">
        <v>-0.93517534537725822</v>
      </c>
      <c r="Q4183" s="8">
        <v>-0.98141217564870264</v>
      </c>
      <c r="R4183" s="8">
        <v>-0.99474912485414235</v>
      </c>
      <c r="S4183" s="20">
        <v>-0.95755045233124569</v>
      </c>
    </row>
    <row r="4184" spans="1:19" ht="14.25" customHeight="1" x14ac:dyDescent="0.2">
      <c r="A4184" s="6">
        <v>44234</v>
      </c>
      <c r="B4184" s="19">
        <v>43870</v>
      </c>
      <c r="C4184" s="19">
        <v>42414</v>
      </c>
      <c r="D4184" s="16" t="s">
        <v>2</v>
      </c>
      <c r="E4184" s="32">
        <v>163</v>
      </c>
      <c r="F4184" s="32">
        <v>48</v>
      </c>
      <c r="G4184" s="32">
        <v>115</v>
      </c>
      <c r="H4184" s="32">
        <v>7813.6776827571721</v>
      </c>
      <c r="I4184" s="32">
        <v>5564.6776827571721</v>
      </c>
      <c r="J4184" s="32">
        <v>2249</v>
      </c>
      <c r="K4184" s="32">
        <v>8625</v>
      </c>
      <c r="L4184" s="32">
        <v>5487</v>
      </c>
      <c r="M4184" s="32">
        <v>3138</v>
      </c>
      <c r="N4184" s="8">
        <v>-0.97913914463611673</v>
      </c>
      <c r="O4184" s="8">
        <v>-0.99137416347603857</v>
      </c>
      <c r="P4184" s="20">
        <v>-0.94886616273899516</v>
      </c>
      <c r="Q4184" s="8">
        <v>-0.98110144927536236</v>
      </c>
      <c r="R4184" s="8">
        <v>-0.99125205030071073</v>
      </c>
      <c r="S4184" s="20">
        <v>-0.96335245379222434</v>
      </c>
    </row>
    <row r="4185" spans="1:19" ht="14.25" customHeight="1" x14ac:dyDescent="0.2">
      <c r="A4185" s="6">
        <v>44235</v>
      </c>
      <c r="B4185" s="19">
        <v>43871</v>
      </c>
      <c r="C4185" s="19">
        <v>42415</v>
      </c>
      <c r="D4185" s="16" t="s">
        <v>3</v>
      </c>
      <c r="E4185" s="32">
        <v>109</v>
      </c>
      <c r="F4185" s="32">
        <v>23</v>
      </c>
      <c r="G4185" s="32">
        <v>86</v>
      </c>
      <c r="H4185" s="32">
        <v>7071.4076869830969</v>
      </c>
      <c r="I4185" s="32">
        <v>5530.4076869830969</v>
      </c>
      <c r="J4185" s="32">
        <v>1541</v>
      </c>
      <c r="K4185" s="32">
        <v>6897</v>
      </c>
      <c r="L4185" s="32">
        <v>5019</v>
      </c>
      <c r="M4185" s="32">
        <v>1878</v>
      </c>
      <c r="N4185" s="8">
        <v>-0.98458581306227821</v>
      </c>
      <c r="O4185" s="8">
        <v>-0.99584117459294452</v>
      </c>
      <c r="P4185" s="20">
        <v>-0.94419208306294611</v>
      </c>
      <c r="Q4185" s="8">
        <v>-0.98419602725822819</v>
      </c>
      <c r="R4185" s="8">
        <v>-0.99541741382745563</v>
      </c>
      <c r="S4185" s="20">
        <v>-0.95420660276890312</v>
      </c>
    </row>
    <row r="4186" spans="1:19" ht="14.25" customHeight="1" x14ac:dyDescent="0.2">
      <c r="A4186" s="6">
        <v>44236</v>
      </c>
      <c r="B4186" s="19">
        <v>43872</v>
      </c>
      <c r="C4186" s="19">
        <v>42416</v>
      </c>
      <c r="D4186" s="16" t="s">
        <v>4</v>
      </c>
      <c r="E4186" s="32">
        <v>186</v>
      </c>
      <c r="F4186" s="32">
        <v>35</v>
      </c>
      <c r="G4186" s="32">
        <v>151</v>
      </c>
      <c r="H4186" s="32">
        <v>6928.5719056470944</v>
      </c>
      <c r="I4186" s="32">
        <v>5163.5719056470944</v>
      </c>
      <c r="J4186" s="32">
        <v>1765</v>
      </c>
      <c r="K4186" s="32">
        <v>6488</v>
      </c>
      <c r="L4186" s="32">
        <v>4825</v>
      </c>
      <c r="M4186" s="32">
        <v>1663</v>
      </c>
      <c r="N4186" s="8">
        <v>-0.97315464102372928</v>
      </c>
      <c r="O4186" s="8">
        <v>-0.99322174637255989</v>
      </c>
      <c r="P4186" s="20">
        <v>-0.91444759206798865</v>
      </c>
      <c r="Q4186" s="8">
        <v>-0.97133168927250313</v>
      </c>
      <c r="R4186" s="8">
        <v>-0.9927461139896373</v>
      </c>
      <c r="S4186" s="20">
        <v>-0.90920024052916415</v>
      </c>
    </row>
    <row r="4187" spans="1:19" ht="14.25" customHeight="1" x14ac:dyDescent="0.2">
      <c r="A4187" s="6">
        <v>44237</v>
      </c>
      <c r="B4187" s="19">
        <v>43873</v>
      </c>
      <c r="C4187" s="19">
        <v>42417</v>
      </c>
      <c r="D4187" s="16" t="s">
        <v>5</v>
      </c>
      <c r="E4187" s="32">
        <v>195</v>
      </c>
      <c r="F4187" s="32">
        <v>0</v>
      </c>
      <c r="G4187" s="32">
        <v>195</v>
      </c>
      <c r="H4187" s="32">
        <v>6737.5996990830854</v>
      </c>
      <c r="I4187" s="32">
        <v>5096.5996990830854</v>
      </c>
      <c r="J4187" s="32">
        <v>1641</v>
      </c>
      <c r="K4187" s="32">
        <v>7848</v>
      </c>
      <c r="L4187" s="32">
        <v>5597</v>
      </c>
      <c r="M4187" s="32">
        <v>2251</v>
      </c>
      <c r="N4187" s="8">
        <v>-0.97105794218873864</v>
      </c>
      <c r="O4187" s="8">
        <v>-1</v>
      </c>
      <c r="P4187" s="20">
        <v>-0.88117001828153563</v>
      </c>
      <c r="Q4187" s="8">
        <v>-0.97515290519877673</v>
      </c>
      <c r="R4187" s="8">
        <v>-1</v>
      </c>
      <c r="S4187" s="20">
        <v>-0.91337183474011552</v>
      </c>
    </row>
    <row r="4188" spans="1:19" ht="14.25" customHeight="1" x14ac:dyDescent="0.2">
      <c r="A4188" s="6">
        <v>44238</v>
      </c>
      <c r="B4188" s="19">
        <v>43874</v>
      </c>
      <c r="C4188" s="19">
        <v>42418</v>
      </c>
      <c r="D4188" s="16" t="s">
        <v>6</v>
      </c>
      <c r="E4188" s="32">
        <v>207</v>
      </c>
      <c r="F4188" s="32">
        <v>89</v>
      </c>
      <c r="G4188" s="32">
        <v>118</v>
      </c>
      <c r="H4188" s="32">
        <v>6538.7048182531762</v>
      </c>
      <c r="I4188" s="32">
        <v>4977.7048182531762</v>
      </c>
      <c r="J4188" s="32">
        <v>1561</v>
      </c>
      <c r="K4188" s="32">
        <v>8012</v>
      </c>
      <c r="L4188" s="32">
        <v>5362</v>
      </c>
      <c r="M4188" s="32">
        <v>2650</v>
      </c>
      <c r="N4188" s="8">
        <v>-0.96834235437236016</v>
      </c>
      <c r="O4188" s="8">
        <v>-0.98212027365028998</v>
      </c>
      <c r="P4188" s="20">
        <v>-0.92440743113388857</v>
      </c>
      <c r="Q4188" s="8">
        <v>-0.97416375436844738</v>
      </c>
      <c r="R4188" s="8">
        <v>-0.98340171577769486</v>
      </c>
      <c r="S4188" s="20">
        <v>-0.95547169811320753</v>
      </c>
    </row>
    <row r="4189" spans="1:19" ht="14.25" customHeight="1" x14ac:dyDescent="0.2">
      <c r="A4189" s="6">
        <v>44239</v>
      </c>
      <c r="B4189" s="19">
        <v>43875</v>
      </c>
      <c r="C4189" s="19">
        <v>42419</v>
      </c>
      <c r="D4189" s="16" t="s">
        <v>7</v>
      </c>
      <c r="E4189" s="32">
        <v>271</v>
      </c>
      <c r="F4189" s="32">
        <v>78</v>
      </c>
      <c r="G4189" s="32">
        <v>193</v>
      </c>
      <c r="H4189" s="32">
        <v>7931.1468007371313</v>
      </c>
      <c r="I4189" s="32">
        <v>5377.1468007371313</v>
      </c>
      <c r="J4189" s="32">
        <v>2554</v>
      </c>
      <c r="K4189" s="32">
        <v>7616</v>
      </c>
      <c r="L4189" s="32">
        <v>5463</v>
      </c>
      <c r="M4189" s="32">
        <v>2153</v>
      </c>
      <c r="N4189" s="8">
        <v>-0.96583091867940041</v>
      </c>
      <c r="O4189" s="8">
        <v>-0.98549416579266402</v>
      </c>
      <c r="P4189" s="20">
        <v>-0.9244322631166797</v>
      </c>
      <c r="Q4189" s="8">
        <v>-0.96441701680672265</v>
      </c>
      <c r="R4189" s="8">
        <v>-0.98572213069741899</v>
      </c>
      <c r="S4189" s="20">
        <v>-0.9103576405016256</v>
      </c>
    </row>
    <row r="4190" spans="1:19" ht="14.25" customHeight="1" x14ac:dyDescent="0.2">
      <c r="A4190" s="6">
        <v>44240</v>
      </c>
      <c r="B4190" s="19">
        <v>43876</v>
      </c>
      <c r="C4190" s="19">
        <v>42420</v>
      </c>
      <c r="D4190" s="16" t="s">
        <v>1</v>
      </c>
      <c r="E4190" s="32">
        <v>188</v>
      </c>
      <c r="F4190" s="32">
        <v>50</v>
      </c>
      <c r="G4190" s="32">
        <v>138</v>
      </c>
      <c r="H4190" s="32">
        <v>6956.0831852668889</v>
      </c>
      <c r="I4190" s="32">
        <v>4946.0831852668889</v>
      </c>
      <c r="J4190" s="32">
        <v>2010</v>
      </c>
      <c r="K4190" s="32">
        <v>7851</v>
      </c>
      <c r="L4190" s="32">
        <v>4876</v>
      </c>
      <c r="M4190" s="32">
        <v>2975</v>
      </c>
      <c r="N4190" s="8">
        <v>-0.97297329617935169</v>
      </c>
      <c r="O4190" s="8">
        <v>-0.98989099088568966</v>
      </c>
      <c r="P4190" s="20">
        <v>-0.93134328358208951</v>
      </c>
      <c r="Q4190" s="8">
        <v>-0.97605400585912627</v>
      </c>
      <c r="R4190" s="8">
        <v>-0.98974569319114025</v>
      </c>
      <c r="S4190" s="20">
        <v>-0.95361344537815129</v>
      </c>
    </row>
    <row r="4191" spans="1:19" ht="14.25" customHeight="1" x14ac:dyDescent="0.2">
      <c r="A4191" s="6">
        <v>44241</v>
      </c>
      <c r="B4191" s="19">
        <v>43877</v>
      </c>
      <c r="C4191" s="19">
        <v>42421</v>
      </c>
      <c r="D4191" s="16" t="s">
        <v>2</v>
      </c>
      <c r="E4191" s="32">
        <v>170</v>
      </c>
      <c r="F4191" s="32">
        <v>0</v>
      </c>
      <c r="G4191" s="32">
        <v>170</v>
      </c>
      <c r="H4191" s="32">
        <v>7642.0141864562756</v>
      </c>
      <c r="I4191" s="32">
        <v>5332.0141864562756</v>
      </c>
      <c r="J4191" s="32">
        <v>2310</v>
      </c>
      <c r="K4191" s="32">
        <v>8167</v>
      </c>
      <c r="L4191" s="32">
        <v>5361</v>
      </c>
      <c r="M4191" s="32">
        <v>2806</v>
      </c>
      <c r="N4191" s="8">
        <v>-0.97775455582099202</v>
      </c>
      <c r="O4191" s="8">
        <v>-1</v>
      </c>
      <c r="P4191" s="20">
        <v>-0.92640692640692635</v>
      </c>
      <c r="Q4191" s="8">
        <v>-0.97918452308069059</v>
      </c>
      <c r="R4191" s="8">
        <v>-1</v>
      </c>
      <c r="S4191" s="20">
        <v>-0.93941553813257306</v>
      </c>
    </row>
    <row r="4192" spans="1:19" ht="14.25" customHeight="1" x14ac:dyDescent="0.2">
      <c r="A4192" s="6">
        <v>44242</v>
      </c>
      <c r="B4192" s="19">
        <v>43878</v>
      </c>
      <c r="C4192" s="19">
        <v>42422</v>
      </c>
      <c r="D4192" s="16" t="s">
        <v>3</v>
      </c>
      <c r="E4192" s="32">
        <v>166</v>
      </c>
      <c r="F4192" s="32">
        <v>56</v>
      </c>
      <c r="G4192" s="32">
        <v>110</v>
      </c>
      <c r="H4192" s="32">
        <v>6700.0803533267226</v>
      </c>
      <c r="I4192" s="32">
        <v>5130.0803533267226</v>
      </c>
      <c r="J4192" s="32">
        <v>1570</v>
      </c>
      <c r="K4192" s="32">
        <v>6386</v>
      </c>
      <c r="L4192" s="32">
        <v>4631</v>
      </c>
      <c r="M4192" s="32">
        <v>1755</v>
      </c>
      <c r="N4192" s="8">
        <v>-0.97522417773428971</v>
      </c>
      <c r="O4192" s="8">
        <v>-0.98908399164475358</v>
      </c>
      <c r="P4192" s="20">
        <v>-0.92993630573248409</v>
      </c>
      <c r="Q4192" s="8">
        <v>-0.97400563733166301</v>
      </c>
      <c r="R4192" s="8">
        <v>-0.98790757935651052</v>
      </c>
      <c r="S4192" s="20">
        <v>-0.93732193732193736</v>
      </c>
    </row>
    <row r="4193" spans="1:19" ht="14.25" customHeight="1" x14ac:dyDescent="0.2">
      <c r="A4193" s="6">
        <v>44243</v>
      </c>
      <c r="B4193" s="19">
        <v>43879</v>
      </c>
      <c r="C4193" s="19">
        <v>42423</v>
      </c>
      <c r="D4193" s="16" t="s">
        <v>4</v>
      </c>
      <c r="E4193" s="32">
        <v>153</v>
      </c>
      <c r="F4193" s="32">
        <v>39</v>
      </c>
      <c r="G4193" s="32">
        <v>114</v>
      </c>
      <c r="H4193" s="32">
        <v>6449.9229343284396</v>
      </c>
      <c r="I4193" s="32">
        <v>4889.9229343284396</v>
      </c>
      <c r="J4193" s="32">
        <v>1560</v>
      </c>
      <c r="K4193" s="32">
        <v>6589</v>
      </c>
      <c r="L4193" s="32">
        <v>4891</v>
      </c>
      <c r="M4193" s="32">
        <v>1698</v>
      </c>
      <c r="N4193" s="8">
        <v>-0.97627878634244014</v>
      </c>
      <c r="O4193" s="8">
        <v>-0.99202441418325626</v>
      </c>
      <c r="P4193" s="20">
        <v>-0.92692307692307696</v>
      </c>
      <c r="Q4193" s="8">
        <v>-0.97677948095310363</v>
      </c>
      <c r="R4193" s="8">
        <v>-0.9920261705172766</v>
      </c>
      <c r="S4193" s="20">
        <v>-0.93286219081272082</v>
      </c>
    </row>
    <row r="4194" spans="1:19" ht="14.25" customHeight="1" x14ac:dyDescent="0.2">
      <c r="A4194" s="6">
        <v>44244</v>
      </c>
      <c r="B4194" s="19">
        <v>43880</v>
      </c>
      <c r="C4194" s="19">
        <v>42424</v>
      </c>
      <c r="D4194" s="16" t="s">
        <v>5</v>
      </c>
      <c r="E4194" s="32">
        <v>161</v>
      </c>
      <c r="F4194" s="32">
        <v>0</v>
      </c>
      <c r="G4194" s="32">
        <v>161</v>
      </c>
      <c r="H4194" s="32">
        <v>7047.4403457341077</v>
      </c>
      <c r="I4194" s="32">
        <v>5185.4403457341077</v>
      </c>
      <c r="J4194" s="32">
        <v>1862</v>
      </c>
      <c r="K4194" s="32">
        <v>7182</v>
      </c>
      <c r="L4194" s="32">
        <v>5024</v>
      </c>
      <c r="M4194" s="32">
        <v>2158</v>
      </c>
      <c r="N4194" s="8">
        <v>-0.97715482613521443</v>
      </c>
      <c r="O4194" s="8">
        <v>-1</v>
      </c>
      <c r="P4194" s="20">
        <v>-0.9135338345864662</v>
      </c>
      <c r="Q4194" s="8">
        <v>-0.97758284600389866</v>
      </c>
      <c r="R4194" s="8">
        <v>-1</v>
      </c>
      <c r="S4194" s="20">
        <v>-0.92539388322520855</v>
      </c>
    </row>
    <row r="4195" spans="1:19" ht="14.25" customHeight="1" x14ac:dyDescent="0.2">
      <c r="A4195" s="6">
        <v>44245</v>
      </c>
      <c r="B4195" s="19">
        <v>43881</v>
      </c>
      <c r="C4195" s="19">
        <v>42425</v>
      </c>
      <c r="D4195" s="16" t="s">
        <v>6</v>
      </c>
      <c r="E4195" s="32">
        <v>277</v>
      </c>
      <c r="F4195" s="32">
        <v>94</v>
      </c>
      <c r="G4195" s="32">
        <v>183</v>
      </c>
      <c r="H4195" s="32">
        <v>6373.157462275527</v>
      </c>
      <c r="I4195" s="32">
        <v>4925.157462275527</v>
      </c>
      <c r="J4195" s="32">
        <v>1448</v>
      </c>
      <c r="K4195" s="32">
        <v>7597</v>
      </c>
      <c r="L4195" s="32">
        <v>4989</v>
      </c>
      <c r="M4195" s="32">
        <v>2608</v>
      </c>
      <c r="N4195" s="8">
        <v>-0.956536457534646</v>
      </c>
      <c r="O4195" s="8">
        <v>-0.98091431579193211</v>
      </c>
      <c r="P4195" s="20">
        <v>-0.87361878453038677</v>
      </c>
      <c r="Q4195" s="8">
        <v>-0.96353823877846523</v>
      </c>
      <c r="R4195" s="8">
        <v>-0.98115854880737619</v>
      </c>
      <c r="S4195" s="20">
        <v>-0.92983128834355833</v>
      </c>
    </row>
    <row r="4196" spans="1:19" ht="14.25" customHeight="1" x14ac:dyDescent="0.2">
      <c r="A4196" s="6">
        <v>44246</v>
      </c>
      <c r="B4196" s="19">
        <v>43882</v>
      </c>
      <c r="C4196" s="19">
        <v>42426</v>
      </c>
      <c r="D4196" s="16" t="s">
        <v>7</v>
      </c>
      <c r="E4196" s="32">
        <v>743</v>
      </c>
      <c r="F4196" s="32">
        <v>140</v>
      </c>
      <c r="G4196" s="32">
        <v>603</v>
      </c>
      <c r="H4196" s="32">
        <v>7582.97943526579</v>
      </c>
      <c r="I4196" s="32">
        <v>5378.97943526579</v>
      </c>
      <c r="J4196" s="32">
        <v>2204</v>
      </c>
      <c r="K4196" s="32">
        <v>7418</v>
      </c>
      <c r="L4196" s="32">
        <v>5218</v>
      </c>
      <c r="M4196" s="32">
        <v>2200</v>
      </c>
      <c r="N4196" s="8">
        <v>-0.90201740538230046</v>
      </c>
      <c r="O4196" s="8">
        <v>-0.9739727579023395</v>
      </c>
      <c r="P4196" s="20">
        <v>-0.72640653357531759</v>
      </c>
      <c r="Q4196" s="8">
        <v>-0.89983823132919927</v>
      </c>
      <c r="R4196" s="8">
        <v>-0.97316979685703331</v>
      </c>
      <c r="S4196" s="20">
        <v>-0.72590909090909084</v>
      </c>
    </row>
    <row r="4197" spans="1:19" ht="14.25" customHeight="1" x14ac:dyDescent="0.2">
      <c r="A4197" s="6">
        <v>44247</v>
      </c>
      <c r="B4197" s="19">
        <v>43883</v>
      </c>
      <c r="C4197" s="19">
        <v>42427</v>
      </c>
      <c r="D4197" s="16" t="s">
        <v>1</v>
      </c>
      <c r="E4197" s="32">
        <v>297</v>
      </c>
      <c r="F4197" s="32">
        <v>52</v>
      </c>
      <c r="G4197" s="32">
        <v>245</v>
      </c>
      <c r="H4197" s="32">
        <v>6869.5152111886537</v>
      </c>
      <c r="I4197" s="32">
        <v>4953.5152111886537</v>
      </c>
      <c r="J4197" s="32">
        <v>1916</v>
      </c>
      <c r="K4197" s="32">
        <v>7494</v>
      </c>
      <c r="L4197" s="32">
        <v>4448</v>
      </c>
      <c r="M4197" s="32">
        <v>3046</v>
      </c>
      <c r="N4197" s="8">
        <v>-0.95676550806434435</v>
      </c>
      <c r="O4197" s="8">
        <v>-0.98950240429613578</v>
      </c>
      <c r="P4197" s="20">
        <v>-0.87212943632567852</v>
      </c>
      <c r="Q4197" s="8">
        <v>-0.96036829463570861</v>
      </c>
      <c r="R4197" s="8">
        <v>-0.98830935251798557</v>
      </c>
      <c r="S4197" s="20">
        <v>-0.91956664478003936</v>
      </c>
    </row>
    <row r="4198" spans="1:19" ht="14.25" customHeight="1" x14ac:dyDescent="0.2">
      <c r="A4198" s="6">
        <v>44248</v>
      </c>
      <c r="B4198" s="19">
        <v>43884</v>
      </c>
      <c r="C4198" s="19">
        <v>42428</v>
      </c>
      <c r="D4198" s="16" t="s">
        <v>2</v>
      </c>
      <c r="E4198" s="32">
        <v>157</v>
      </c>
      <c r="F4198" s="32">
        <v>0</v>
      </c>
      <c r="G4198" s="32">
        <v>157</v>
      </c>
      <c r="H4198" s="32">
        <v>7332.4718934204029</v>
      </c>
      <c r="I4198" s="32">
        <v>5263.4718934204029</v>
      </c>
      <c r="J4198" s="32">
        <v>2069</v>
      </c>
      <c r="K4198" s="32">
        <v>7847</v>
      </c>
      <c r="L4198" s="32">
        <v>5162</v>
      </c>
      <c r="M4198" s="32">
        <v>2685</v>
      </c>
      <c r="N4198" s="8">
        <v>-0.97858839388925856</v>
      </c>
      <c r="O4198" s="8">
        <v>-1</v>
      </c>
      <c r="P4198" s="20">
        <v>-0.92411793136781051</v>
      </c>
      <c r="Q4198" s="8">
        <v>-0.97999235376577032</v>
      </c>
      <c r="R4198" s="8">
        <v>-1</v>
      </c>
      <c r="S4198" s="20">
        <v>-0.9415270018621974</v>
      </c>
    </row>
    <row r="4199" spans="1:19" ht="14.25" customHeight="1" x14ac:dyDescent="0.2">
      <c r="A4199" s="6">
        <v>44249</v>
      </c>
      <c r="B4199" s="19">
        <v>43885</v>
      </c>
      <c r="C4199" s="19">
        <v>42429</v>
      </c>
      <c r="D4199" s="16" t="s">
        <v>3</v>
      </c>
      <c r="E4199" s="32">
        <v>194</v>
      </c>
      <c r="F4199" s="32">
        <v>62</v>
      </c>
      <c r="G4199" s="32">
        <v>132</v>
      </c>
      <c r="H4199" s="32">
        <v>6487.9473629292779</v>
      </c>
      <c r="I4199" s="32">
        <v>4988.9473629292779</v>
      </c>
      <c r="J4199" s="32">
        <v>1499</v>
      </c>
      <c r="K4199" s="32">
        <v>6239</v>
      </c>
      <c r="L4199" s="32">
        <v>4614</v>
      </c>
      <c r="M4199" s="32">
        <v>1625</v>
      </c>
      <c r="N4199" s="8">
        <v>-0.97009840105848055</v>
      </c>
      <c r="O4199" s="8">
        <v>-0.98757252873407819</v>
      </c>
      <c r="P4199" s="20">
        <v>-0.91194129419613079</v>
      </c>
      <c r="Q4199" s="8">
        <v>-0.96890527328097453</v>
      </c>
      <c r="R4199" s="8">
        <v>-0.98656263545730383</v>
      </c>
      <c r="S4199" s="20">
        <v>-0.91876923076923078</v>
      </c>
    </row>
    <row r="4200" spans="1:19" ht="14.25" customHeight="1" x14ac:dyDescent="0.2">
      <c r="A4200" s="6">
        <v>44250</v>
      </c>
      <c r="B4200" s="19">
        <v>43886</v>
      </c>
      <c r="C4200" s="19">
        <v>42430</v>
      </c>
      <c r="D4200" s="16" t="s">
        <v>4</v>
      </c>
      <c r="E4200" s="32">
        <v>168</v>
      </c>
      <c r="F4200" s="32">
        <v>52</v>
      </c>
      <c r="G4200" s="32">
        <v>116</v>
      </c>
      <c r="H4200" s="32">
        <v>5613.3745286439616</v>
      </c>
      <c r="I4200" s="32">
        <v>3924.3745286439616</v>
      </c>
      <c r="J4200" s="32">
        <v>1689</v>
      </c>
      <c r="K4200" s="32">
        <v>5981</v>
      </c>
      <c r="L4200" s="32">
        <v>4198</v>
      </c>
      <c r="M4200" s="32">
        <v>1783</v>
      </c>
      <c r="N4200" s="8">
        <v>-0.97007147854775611</v>
      </c>
      <c r="O4200" s="8">
        <v>-0.98674948081013858</v>
      </c>
      <c r="P4200" s="20">
        <v>-0.93132030787448195</v>
      </c>
      <c r="Q4200" s="8">
        <v>-0.97191105166360137</v>
      </c>
      <c r="R4200" s="8">
        <v>-0.98761314911862796</v>
      </c>
      <c r="S4200" s="20">
        <v>-0.93494111048794171</v>
      </c>
    </row>
    <row r="4201" spans="1:19" ht="14.25" customHeight="1" x14ac:dyDescent="0.2">
      <c r="A4201" s="6">
        <v>44251</v>
      </c>
      <c r="B4201" s="19">
        <v>43887</v>
      </c>
      <c r="C4201" s="19">
        <v>42431</v>
      </c>
      <c r="D4201" s="16" t="s">
        <v>5</v>
      </c>
      <c r="E4201" s="32">
        <v>154</v>
      </c>
      <c r="F4201" s="32">
        <v>0</v>
      </c>
      <c r="G4201" s="32">
        <v>154</v>
      </c>
      <c r="H4201" s="32">
        <v>5760.2163065995537</v>
      </c>
      <c r="I4201" s="32">
        <v>4374.2163065995537</v>
      </c>
      <c r="J4201" s="32">
        <v>1386</v>
      </c>
      <c r="K4201" s="32">
        <v>7023</v>
      </c>
      <c r="L4201" s="32">
        <v>5086</v>
      </c>
      <c r="M4201" s="32">
        <v>1937</v>
      </c>
      <c r="N4201" s="8">
        <v>-0.97326489287849138</v>
      </c>
      <c r="O4201" s="8">
        <v>-1</v>
      </c>
      <c r="P4201" s="20">
        <v>-0.88888888888888884</v>
      </c>
      <c r="Q4201" s="8">
        <v>-0.97807204898191658</v>
      </c>
      <c r="R4201" s="8">
        <v>-1</v>
      </c>
      <c r="S4201" s="20">
        <v>-0.92049561177077954</v>
      </c>
    </row>
    <row r="4202" spans="1:19" ht="14.25" customHeight="1" x14ac:dyDescent="0.2">
      <c r="A4202" s="6">
        <v>44252</v>
      </c>
      <c r="B4202" s="19">
        <v>43888</v>
      </c>
      <c r="C4202" s="19">
        <v>42432</v>
      </c>
      <c r="D4202" s="16" t="s">
        <v>6</v>
      </c>
      <c r="E4202" s="32">
        <v>231</v>
      </c>
      <c r="F4202" s="32">
        <v>91</v>
      </c>
      <c r="G4202" s="32">
        <v>140</v>
      </c>
      <c r="H4202" s="32">
        <v>5545.9902800579766</v>
      </c>
      <c r="I4202" s="32">
        <v>4386.9902800579766</v>
      </c>
      <c r="J4202" s="32">
        <v>1159</v>
      </c>
      <c r="K4202" s="32">
        <v>7322</v>
      </c>
      <c r="L4202" s="32">
        <v>4945</v>
      </c>
      <c r="M4202" s="32">
        <v>2377</v>
      </c>
      <c r="N4202" s="8">
        <v>-0.95834828617882373</v>
      </c>
      <c r="O4202" s="8">
        <v>-0.97925684941367197</v>
      </c>
      <c r="P4202" s="20">
        <v>-0.87920621225194129</v>
      </c>
      <c r="Q4202" s="8">
        <v>-0.96845124282982797</v>
      </c>
      <c r="R4202" s="8">
        <v>-0.9815975733063701</v>
      </c>
      <c r="S4202" s="20">
        <v>-0.94110222970130419</v>
      </c>
    </row>
    <row r="4203" spans="1:19" ht="14.25" customHeight="1" x14ac:dyDescent="0.2">
      <c r="A4203" s="6">
        <v>44253</v>
      </c>
      <c r="B4203" s="19">
        <v>43889</v>
      </c>
      <c r="C4203" s="19">
        <v>42433</v>
      </c>
      <c r="D4203" s="16" t="s">
        <v>7</v>
      </c>
      <c r="E4203" s="32">
        <v>452</v>
      </c>
      <c r="F4203" s="32">
        <v>97</v>
      </c>
      <c r="G4203" s="32">
        <v>355</v>
      </c>
      <c r="H4203" s="32">
        <v>5819.7761024055108</v>
      </c>
      <c r="I4203" s="32">
        <v>3839.7761024055108</v>
      </c>
      <c r="J4203" s="32">
        <v>1980</v>
      </c>
      <c r="K4203" s="32">
        <v>6926</v>
      </c>
      <c r="L4203" s="32">
        <v>4815</v>
      </c>
      <c r="M4203" s="32">
        <v>2111</v>
      </c>
      <c r="N4203" s="8">
        <v>-0.92233378191075543</v>
      </c>
      <c r="O4203" s="8">
        <v>-0.97473811039679314</v>
      </c>
      <c r="P4203" s="20">
        <v>-0.82070707070707072</v>
      </c>
      <c r="Q4203" s="8">
        <v>-0.93473866589662147</v>
      </c>
      <c r="R4203" s="8">
        <v>-0.97985462097611631</v>
      </c>
      <c r="S4203" s="20">
        <v>-0.83183325438180955</v>
      </c>
    </row>
    <row r="4204" spans="1:19" ht="14.25" customHeight="1" x14ac:dyDescent="0.2">
      <c r="A4204" s="6">
        <v>44254</v>
      </c>
      <c r="B4204" s="19">
        <v>43890</v>
      </c>
      <c r="C4204" s="19">
        <v>42434</v>
      </c>
      <c r="D4204" s="16" t="s">
        <v>1</v>
      </c>
      <c r="E4204" s="32">
        <v>322</v>
      </c>
      <c r="F4204" s="32">
        <v>60</v>
      </c>
      <c r="G4204" s="32">
        <v>262</v>
      </c>
      <c r="H4204" s="32">
        <v>5237.3436906280385</v>
      </c>
      <c r="I4204" s="32">
        <v>3469.3436906280385</v>
      </c>
      <c r="J4204" s="32">
        <v>1768</v>
      </c>
      <c r="K4204" s="32">
        <v>7012</v>
      </c>
      <c r="L4204" s="32">
        <v>4426</v>
      </c>
      <c r="M4204" s="32">
        <v>2586</v>
      </c>
      <c r="N4204" s="8">
        <v>-0.93851845152415669</v>
      </c>
      <c r="O4204" s="8">
        <v>-0.98270566269865911</v>
      </c>
      <c r="P4204" s="20">
        <v>-0.85180995475113119</v>
      </c>
      <c r="Q4204" s="8">
        <v>-0.95407872219053047</v>
      </c>
      <c r="R4204" s="8">
        <v>-0.98644374152733849</v>
      </c>
      <c r="S4204" s="20">
        <v>-0.89868522815158547</v>
      </c>
    </row>
    <row r="4205" spans="1:19" ht="14.25" customHeight="1" x14ac:dyDescent="0.2">
      <c r="A4205" s="6">
        <v>44255</v>
      </c>
      <c r="B4205" s="19">
        <v>43891</v>
      </c>
      <c r="C4205" s="19">
        <v>42435</v>
      </c>
      <c r="D4205" s="16" t="s">
        <v>2</v>
      </c>
      <c r="E4205" s="32">
        <v>207</v>
      </c>
      <c r="F4205" s="32">
        <v>0</v>
      </c>
      <c r="G4205" s="32">
        <v>207</v>
      </c>
      <c r="H4205" s="32">
        <v>5787.8241166900834</v>
      </c>
      <c r="I4205" s="32">
        <v>4077.8241166900834</v>
      </c>
      <c r="J4205" s="32">
        <v>1710</v>
      </c>
      <c r="K4205" s="32">
        <v>7450</v>
      </c>
      <c r="L4205" s="32">
        <v>5008</v>
      </c>
      <c r="M4205" s="32">
        <v>2442</v>
      </c>
      <c r="N4205" s="8">
        <v>-0.96423526426743278</v>
      </c>
      <c r="O4205" s="8">
        <v>-1</v>
      </c>
      <c r="P4205" s="20">
        <v>-0.87894736842105259</v>
      </c>
      <c r="Q4205" s="8">
        <v>-0.97221476510067117</v>
      </c>
      <c r="R4205" s="8">
        <v>-1</v>
      </c>
      <c r="S4205" s="20">
        <v>-0.91523341523341528</v>
      </c>
    </row>
    <row r="4206" spans="1:19" ht="14.25" customHeight="1" x14ac:dyDescent="0.2">
      <c r="A4206" s="6">
        <v>44256</v>
      </c>
      <c r="B4206" s="19">
        <v>43892</v>
      </c>
      <c r="C4206" s="19">
        <v>42436</v>
      </c>
      <c r="D4206" s="16" t="s">
        <v>3</v>
      </c>
      <c r="E4206" s="32">
        <v>203</v>
      </c>
      <c r="F4206" s="32">
        <v>57</v>
      </c>
      <c r="G4206" s="32">
        <v>146</v>
      </c>
      <c r="H4206" s="32">
        <v>4886.0359163400626</v>
      </c>
      <c r="I4206" s="32">
        <v>3809.0359163400626</v>
      </c>
      <c r="J4206" s="32">
        <v>1077</v>
      </c>
      <c r="K4206" s="32">
        <v>5967</v>
      </c>
      <c r="L4206" s="32">
        <v>4480</v>
      </c>
      <c r="M4206" s="32">
        <v>1487</v>
      </c>
      <c r="N4206" s="8">
        <v>-0.95845302746933969</v>
      </c>
      <c r="O4206" s="8">
        <v>-0.98503558347783482</v>
      </c>
      <c r="P4206" s="20">
        <v>-0.86443825441039923</v>
      </c>
      <c r="Q4206" s="8">
        <v>-0.96597955421484838</v>
      </c>
      <c r="R4206" s="8">
        <v>-0.98727678571428568</v>
      </c>
      <c r="S4206" s="20">
        <v>-0.9018157363819771</v>
      </c>
    </row>
    <row r="4207" spans="1:19" ht="14.25" customHeight="1" x14ac:dyDescent="0.2">
      <c r="A4207" s="6">
        <v>44257</v>
      </c>
      <c r="B4207" s="19">
        <v>43893</v>
      </c>
      <c r="C4207" s="19">
        <v>42437</v>
      </c>
      <c r="D4207" s="16" t="s">
        <v>4</v>
      </c>
      <c r="E4207" s="32">
        <v>199</v>
      </c>
      <c r="F4207" s="32">
        <v>61</v>
      </c>
      <c r="G4207" s="32">
        <v>138</v>
      </c>
      <c r="H4207" s="32">
        <v>4579.9189366264882</v>
      </c>
      <c r="I4207" s="32">
        <v>3113.9189366264882</v>
      </c>
      <c r="J4207" s="32">
        <v>1466</v>
      </c>
      <c r="K4207" s="32">
        <v>5740</v>
      </c>
      <c r="L4207" s="32">
        <v>4114</v>
      </c>
      <c r="M4207" s="32">
        <v>1626</v>
      </c>
      <c r="N4207" s="8">
        <v>-0.95654944929078134</v>
      </c>
      <c r="O4207" s="8">
        <v>-0.98041053693385949</v>
      </c>
      <c r="P4207" s="20">
        <v>-0.90586630286493863</v>
      </c>
      <c r="Q4207" s="8">
        <v>-0.96533101045296166</v>
      </c>
      <c r="R4207" s="8">
        <v>-0.98517258142926589</v>
      </c>
      <c r="S4207" s="20">
        <v>-0.91512915129151295</v>
      </c>
    </row>
    <row r="4208" spans="1:19" ht="14.25" customHeight="1" x14ac:dyDescent="0.2">
      <c r="A4208" s="6">
        <v>44258</v>
      </c>
      <c r="B4208" s="19">
        <v>43894</v>
      </c>
      <c r="C4208" s="19">
        <v>42438</v>
      </c>
      <c r="D4208" s="16" t="s">
        <v>5</v>
      </c>
      <c r="E4208" s="32">
        <v>154</v>
      </c>
      <c r="F4208" s="32">
        <v>0</v>
      </c>
      <c r="G4208" s="32">
        <v>154</v>
      </c>
      <c r="H4208" s="32">
        <v>4470.2985429761638</v>
      </c>
      <c r="I4208" s="32">
        <v>3416.2985429761638</v>
      </c>
      <c r="J4208" s="32">
        <v>1054</v>
      </c>
      <c r="K4208" s="32">
        <v>6777</v>
      </c>
      <c r="L4208" s="32">
        <v>4956</v>
      </c>
      <c r="M4208" s="32">
        <v>1821</v>
      </c>
      <c r="N4208" s="8">
        <v>-0.96555039925868746</v>
      </c>
      <c r="O4208" s="8">
        <v>-1</v>
      </c>
      <c r="P4208" s="20">
        <v>-0.85388994307400379</v>
      </c>
      <c r="Q4208" s="8">
        <v>-0.97727608086173823</v>
      </c>
      <c r="R4208" s="8">
        <v>-1</v>
      </c>
      <c r="S4208" s="20">
        <v>-0.91543108182317412</v>
      </c>
    </row>
    <row r="4209" spans="1:19" ht="14.25" customHeight="1" x14ac:dyDescent="0.2">
      <c r="A4209" s="6">
        <v>44259</v>
      </c>
      <c r="B4209" s="19">
        <v>43895</v>
      </c>
      <c r="C4209" s="19">
        <v>42439</v>
      </c>
      <c r="D4209" s="16" t="s">
        <v>6</v>
      </c>
      <c r="E4209" s="32">
        <v>271</v>
      </c>
      <c r="F4209" s="32">
        <v>132</v>
      </c>
      <c r="G4209" s="32">
        <v>139</v>
      </c>
      <c r="H4209" s="32">
        <v>4207.7883073282555</v>
      </c>
      <c r="I4209" s="32">
        <v>3362.7883073282555</v>
      </c>
      <c r="J4209" s="32">
        <v>845</v>
      </c>
      <c r="K4209" s="32">
        <v>7014</v>
      </c>
      <c r="L4209" s="32">
        <v>5046</v>
      </c>
      <c r="M4209" s="32">
        <v>1968</v>
      </c>
      <c r="N4209" s="8">
        <v>-0.93559561931192492</v>
      </c>
      <c r="O4209" s="8">
        <v>-0.96074686006480303</v>
      </c>
      <c r="P4209" s="20">
        <v>-0.83550295857988166</v>
      </c>
      <c r="Q4209" s="8">
        <v>-0.96136298830909606</v>
      </c>
      <c r="R4209" s="8">
        <v>-0.97384066587395957</v>
      </c>
      <c r="S4209" s="20">
        <v>-0.92936991869918695</v>
      </c>
    </row>
    <row r="4210" spans="1:19" ht="14.25" customHeight="1" x14ac:dyDescent="0.2">
      <c r="A4210" s="6">
        <v>44260</v>
      </c>
      <c r="B4210" s="19">
        <v>43896</v>
      </c>
      <c r="C4210" s="19">
        <v>42440</v>
      </c>
      <c r="D4210" s="16" t="s">
        <v>7</v>
      </c>
      <c r="E4210" s="32">
        <v>583</v>
      </c>
      <c r="F4210" s="32">
        <v>135</v>
      </c>
      <c r="G4210" s="32">
        <v>448</v>
      </c>
      <c r="H4210" s="32">
        <v>4267.3322633044936</v>
      </c>
      <c r="I4210" s="32">
        <v>2917.3322633044936</v>
      </c>
      <c r="J4210" s="32">
        <v>1350</v>
      </c>
      <c r="K4210" s="32">
        <v>7329</v>
      </c>
      <c r="L4210" s="32">
        <v>5201</v>
      </c>
      <c r="M4210" s="32">
        <v>2128</v>
      </c>
      <c r="N4210" s="8">
        <v>-0.86338068750509189</v>
      </c>
      <c r="O4210" s="8">
        <v>-0.95372484591553375</v>
      </c>
      <c r="P4210" s="20">
        <v>-0.66814814814814816</v>
      </c>
      <c r="Q4210" s="8">
        <v>-0.9204529949515623</v>
      </c>
      <c r="R4210" s="8">
        <v>-0.97404345318208041</v>
      </c>
      <c r="S4210" s="20">
        <v>-0.78947368421052633</v>
      </c>
    </row>
    <row r="4211" spans="1:19" ht="14.25" customHeight="1" x14ac:dyDescent="0.2">
      <c r="A4211" s="6">
        <v>44261</v>
      </c>
      <c r="B4211" s="19">
        <v>43897</v>
      </c>
      <c r="C4211" s="19">
        <v>42441</v>
      </c>
      <c r="D4211" s="16" t="s">
        <v>1</v>
      </c>
      <c r="E4211" s="32">
        <v>186</v>
      </c>
      <c r="F4211" s="32">
        <v>58</v>
      </c>
      <c r="G4211" s="32">
        <v>128</v>
      </c>
      <c r="H4211" s="32">
        <v>4153.6310197441398</v>
      </c>
      <c r="I4211" s="32">
        <v>2795.6310197441394</v>
      </c>
      <c r="J4211" s="32">
        <v>1358</v>
      </c>
      <c r="K4211" s="32">
        <v>7092</v>
      </c>
      <c r="L4211" s="32">
        <v>4515</v>
      </c>
      <c r="M4211" s="32">
        <v>2577</v>
      </c>
      <c r="N4211" s="8">
        <v>-0.95521990299189907</v>
      </c>
      <c r="O4211" s="8">
        <v>-0.97925334223637706</v>
      </c>
      <c r="P4211" s="20">
        <v>-0.90574374079528719</v>
      </c>
      <c r="Q4211" s="8">
        <v>-0.97377326565143829</v>
      </c>
      <c r="R4211" s="8">
        <v>-0.98715393133997786</v>
      </c>
      <c r="S4211" s="20">
        <v>-0.95032984090027162</v>
      </c>
    </row>
    <row r="4212" spans="1:19" ht="14.25" customHeight="1" x14ac:dyDescent="0.2">
      <c r="A4212" s="6">
        <v>44262</v>
      </c>
      <c r="B4212" s="19">
        <v>43898</v>
      </c>
      <c r="C4212" s="19">
        <v>42442</v>
      </c>
      <c r="D4212" s="16" t="s">
        <v>2</v>
      </c>
      <c r="E4212" s="32">
        <v>188</v>
      </c>
      <c r="F4212" s="32">
        <v>0</v>
      </c>
      <c r="G4212" s="32">
        <v>188</v>
      </c>
      <c r="H4212" s="32">
        <v>4668.669639133328</v>
      </c>
      <c r="I4212" s="32">
        <v>3044.6696391333285</v>
      </c>
      <c r="J4212" s="32">
        <v>1624</v>
      </c>
      <c r="K4212" s="32">
        <v>7307</v>
      </c>
      <c r="L4212" s="32">
        <v>4855</v>
      </c>
      <c r="M4212" s="32">
        <v>2452</v>
      </c>
      <c r="N4212" s="8">
        <v>-0.95973156926243774</v>
      </c>
      <c r="O4212" s="8">
        <v>-1</v>
      </c>
      <c r="P4212" s="20">
        <v>-0.88423645320197042</v>
      </c>
      <c r="Q4212" s="8">
        <v>-0.97427124674969212</v>
      </c>
      <c r="R4212" s="8">
        <v>-1</v>
      </c>
      <c r="S4212" s="20">
        <v>-0.92332789559543227</v>
      </c>
    </row>
    <row r="4213" spans="1:19" ht="14.25" customHeight="1" x14ac:dyDescent="0.2">
      <c r="A4213" s="6">
        <v>44263</v>
      </c>
      <c r="B4213" s="19">
        <v>43899</v>
      </c>
      <c r="C4213" s="19">
        <v>42443</v>
      </c>
      <c r="D4213" s="16" t="s">
        <v>3</v>
      </c>
      <c r="E4213" s="32">
        <v>287</v>
      </c>
      <c r="F4213" s="32">
        <v>47</v>
      </c>
      <c r="G4213" s="32">
        <v>240</v>
      </c>
      <c r="H4213" s="32">
        <v>3230.9235891937192</v>
      </c>
      <c r="I4213" s="32">
        <v>2624.9235891937192</v>
      </c>
      <c r="J4213" s="32">
        <v>606</v>
      </c>
      <c r="K4213" s="32">
        <v>5543</v>
      </c>
      <c r="L4213" s="32">
        <v>4252</v>
      </c>
      <c r="M4213" s="32">
        <v>1291</v>
      </c>
      <c r="N4213" s="8">
        <v>-0.91117091070803657</v>
      </c>
      <c r="O4213" s="8">
        <v>-0.98209471689252614</v>
      </c>
      <c r="P4213" s="20">
        <v>-0.60396039603960394</v>
      </c>
      <c r="Q4213" s="8">
        <v>-0.94822298394371285</v>
      </c>
      <c r="R4213" s="8">
        <v>-0.98894637817497644</v>
      </c>
      <c r="S4213" s="20">
        <v>-0.81409759876065069</v>
      </c>
    </row>
    <row r="4214" spans="1:19" ht="14.25" customHeight="1" x14ac:dyDescent="0.2">
      <c r="A4214" s="6">
        <v>44264</v>
      </c>
      <c r="B4214" s="19">
        <v>43900</v>
      </c>
      <c r="C4214" s="19">
        <v>42444</v>
      </c>
      <c r="D4214" s="16" t="s">
        <v>4</v>
      </c>
      <c r="E4214" s="32">
        <v>221</v>
      </c>
      <c r="F4214" s="32">
        <v>25</v>
      </c>
      <c r="G4214" s="32">
        <v>196</v>
      </c>
      <c r="H4214" s="32">
        <v>3644.2518139466097</v>
      </c>
      <c r="I4214" s="32">
        <v>2532.2518139466097</v>
      </c>
      <c r="J4214" s="32">
        <v>1112</v>
      </c>
      <c r="K4214" s="32">
        <v>5812</v>
      </c>
      <c r="L4214" s="32">
        <v>4040</v>
      </c>
      <c r="M4214" s="32">
        <v>1772</v>
      </c>
      <c r="N4214" s="8">
        <v>-0.93935655073169488</v>
      </c>
      <c r="O4214" s="8">
        <v>-0.99012736416563696</v>
      </c>
      <c r="P4214" s="20">
        <v>-0.82374100719424459</v>
      </c>
      <c r="Q4214" s="8">
        <v>-0.96197522367515487</v>
      </c>
      <c r="R4214" s="8">
        <v>-0.99381188118811881</v>
      </c>
      <c r="S4214" s="20">
        <v>-0.8893905191873589</v>
      </c>
    </row>
    <row r="4215" spans="1:19" ht="14.25" customHeight="1" x14ac:dyDescent="0.2">
      <c r="A4215" s="6">
        <v>44265</v>
      </c>
      <c r="B4215" s="19">
        <v>43901</v>
      </c>
      <c r="C4215" s="19">
        <v>42445</v>
      </c>
      <c r="D4215" s="16" t="s">
        <v>5</v>
      </c>
      <c r="E4215" s="32">
        <v>464</v>
      </c>
      <c r="F4215" s="32">
        <v>0</v>
      </c>
      <c r="G4215" s="32">
        <v>464</v>
      </c>
      <c r="H4215" s="32">
        <v>3363.3744137149056</v>
      </c>
      <c r="I4215" s="32">
        <v>2555.3744137149056</v>
      </c>
      <c r="J4215" s="32">
        <v>808</v>
      </c>
      <c r="K4215" s="32">
        <v>7001</v>
      </c>
      <c r="L4215" s="32">
        <v>5368</v>
      </c>
      <c r="M4215" s="32">
        <v>1633</v>
      </c>
      <c r="N4215" s="8">
        <v>-0.86204331040043092</v>
      </c>
      <c r="O4215" s="8">
        <v>-1</v>
      </c>
      <c r="P4215" s="20">
        <v>-0.42574257425742579</v>
      </c>
      <c r="Q4215" s="8">
        <v>-0.93372375374946437</v>
      </c>
      <c r="R4215" s="8">
        <v>-1</v>
      </c>
      <c r="S4215" s="20">
        <v>-0.71586037966932026</v>
      </c>
    </row>
    <row r="4216" spans="1:19" ht="14.25" customHeight="1" x14ac:dyDescent="0.2">
      <c r="A4216" s="6">
        <v>44266</v>
      </c>
      <c r="B4216" s="19">
        <v>43902</v>
      </c>
      <c r="C4216" s="19">
        <v>42446</v>
      </c>
      <c r="D4216" s="16" t="s">
        <v>6</v>
      </c>
      <c r="E4216" s="32">
        <v>284</v>
      </c>
      <c r="F4216" s="32">
        <v>88</v>
      </c>
      <c r="G4216" s="32">
        <v>196</v>
      </c>
      <c r="H4216" s="32">
        <v>3615.9076965170452</v>
      </c>
      <c r="I4216" s="32">
        <v>2892.9076965170452</v>
      </c>
      <c r="J4216" s="32">
        <v>723</v>
      </c>
      <c r="K4216" s="32">
        <v>7224</v>
      </c>
      <c r="L4216" s="32">
        <v>5022</v>
      </c>
      <c r="M4216" s="32">
        <v>2202</v>
      </c>
      <c r="N4216" s="8">
        <v>-0.92145817210058834</v>
      </c>
      <c r="O4216" s="8">
        <v>-0.96958077849979496</v>
      </c>
      <c r="P4216" s="20">
        <v>-0.72890733056708168</v>
      </c>
      <c r="Q4216" s="8">
        <v>-0.960686600221484</v>
      </c>
      <c r="R4216" s="8">
        <v>-0.98247710075667061</v>
      </c>
      <c r="S4216" s="20">
        <v>-0.91099000908265215</v>
      </c>
    </row>
    <row r="4217" spans="1:19" ht="14.25" customHeight="1" x14ac:dyDescent="0.2">
      <c r="A4217" s="6">
        <v>44267</v>
      </c>
      <c r="B4217" s="19">
        <v>43903</v>
      </c>
      <c r="C4217" s="19">
        <v>42447</v>
      </c>
      <c r="D4217" s="16" t="s">
        <v>7</v>
      </c>
      <c r="E4217" s="32">
        <v>448</v>
      </c>
      <c r="F4217" s="32">
        <v>142</v>
      </c>
      <c r="G4217" s="32">
        <v>306</v>
      </c>
      <c r="H4217" s="32">
        <v>4343.7339493209101</v>
      </c>
      <c r="I4217" s="32">
        <v>2767.7339493209101</v>
      </c>
      <c r="J4217" s="32">
        <v>1576</v>
      </c>
      <c r="K4217" s="32">
        <v>7610</v>
      </c>
      <c r="L4217" s="32">
        <v>5679</v>
      </c>
      <c r="M4217" s="32">
        <v>1931</v>
      </c>
      <c r="N4217" s="8">
        <v>-0.89686292824862368</v>
      </c>
      <c r="O4217" s="8">
        <v>-0.94869449065549061</v>
      </c>
      <c r="P4217" s="20">
        <v>-0.80583756345177671</v>
      </c>
      <c r="Q4217" s="8">
        <v>-0.94113009198423125</v>
      </c>
      <c r="R4217" s="8">
        <v>-0.97499559781651701</v>
      </c>
      <c r="S4217" s="20">
        <v>-0.84153288451579489</v>
      </c>
    </row>
    <row r="4218" spans="1:19" ht="14.25" customHeight="1" x14ac:dyDescent="0.2">
      <c r="A4218" s="6">
        <v>44268</v>
      </c>
      <c r="B4218" s="19">
        <v>43904</v>
      </c>
      <c r="C4218" s="19">
        <v>42448</v>
      </c>
      <c r="D4218" s="16" t="s">
        <v>1</v>
      </c>
      <c r="E4218" s="32">
        <v>171</v>
      </c>
      <c r="F4218" s="32">
        <v>61</v>
      </c>
      <c r="G4218" s="32">
        <v>110</v>
      </c>
      <c r="H4218" s="32">
        <v>3630.057996006803</v>
      </c>
      <c r="I4218" s="32">
        <v>2253.057996006803</v>
      </c>
      <c r="J4218" s="32">
        <v>1377</v>
      </c>
      <c r="K4218" s="32">
        <v>8026</v>
      </c>
      <c r="L4218" s="32">
        <v>5194</v>
      </c>
      <c r="M4218" s="32">
        <v>2832</v>
      </c>
      <c r="N4218" s="8">
        <v>-0.95289331460045368</v>
      </c>
      <c r="O4218" s="8">
        <v>-0.97292568584203643</v>
      </c>
      <c r="P4218" s="20">
        <v>-0.92011619462599858</v>
      </c>
      <c r="Q4218" s="8">
        <v>-0.97869424370794922</v>
      </c>
      <c r="R4218" s="8">
        <v>-0.98825567963034266</v>
      </c>
      <c r="S4218" s="20">
        <v>-0.96115819209039544</v>
      </c>
    </row>
    <row r="4219" spans="1:19" ht="14.25" customHeight="1" x14ac:dyDescent="0.2">
      <c r="A4219" s="6">
        <v>44269</v>
      </c>
      <c r="B4219" s="19">
        <v>43905</v>
      </c>
      <c r="C4219" s="19">
        <v>42449</v>
      </c>
      <c r="D4219" s="16" t="s">
        <v>2</v>
      </c>
      <c r="E4219" s="32">
        <v>179</v>
      </c>
      <c r="F4219" s="32">
        <v>0</v>
      </c>
      <c r="G4219" s="32">
        <v>179</v>
      </c>
      <c r="H4219" s="32">
        <v>3826.1352347851807</v>
      </c>
      <c r="I4219" s="32">
        <v>2130.1352347851807</v>
      </c>
      <c r="J4219" s="32">
        <v>1696</v>
      </c>
      <c r="K4219" s="32">
        <v>8086</v>
      </c>
      <c r="L4219" s="32">
        <v>5497</v>
      </c>
      <c r="M4219" s="32">
        <v>2589</v>
      </c>
      <c r="N4219" s="8">
        <v>-0.95321649941365705</v>
      </c>
      <c r="O4219" s="8">
        <v>-1</v>
      </c>
      <c r="P4219" s="20">
        <v>-0.8944575471698113</v>
      </c>
      <c r="Q4219" s="8">
        <v>-0.97786297303982195</v>
      </c>
      <c r="R4219" s="8">
        <v>-1</v>
      </c>
      <c r="S4219" s="20">
        <v>-0.93086133642332947</v>
      </c>
    </row>
    <row r="4220" spans="1:19" ht="14.25" customHeight="1" x14ac:dyDescent="0.2">
      <c r="A4220" s="6">
        <v>44270</v>
      </c>
      <c r="B4220" s="19">
        <v>43906</v>
      </c>
      <c r="C4220" s="19">
        <v>42450</v>
      </c>
      <c r="D4220" s="16" t="s">
        <v>3</v>
      </c>
      <c r="E4220" s="32">
        <v>215</v>
      </c>
      <c r="F4220" s="32">
        <v>43</v>
      </c>
      <c r="G4220" s="32">
        <v>172</v>
      </c>
      <c r="H4220" s="32">
        <v>2266.358995538465</v>
      </c>
      <c r="I4220" s="32">
        <v>2020.3589955384653</v>
      </c>
      <c r="J4220" s="32">
        <v>246</v>
      </c>
      <c r="K4220" s="32">
        <v>6443</v>
      </c>
      <c r="L4220" s="32">
        <v>4961</v>
      </c>
      <c r="M4220" s="32">
        <v>1482</v>
      </c>
      <c r="N4220" s="8">
        <v>-0.90513418199709439</v>
      </c>
      <c r="O4220" s="8">
        <v>-0.97871665377541495</v>
      </c>
      <c r="P4220" s="20">
        <v>-0.30081300813008127</v>
      </c>
      <c r="Q4220" s="8">
        <v>-0.96663045165295669</v>
      </c>
      <c r="R4220" s="8">
        <v>-0.99133239266276962</v>
      </c>
      <c r="S4220" s="20">
        <v>-0.88394062078272606</v>
      </c>
    </row>
    <row r="4221" spans="1:19" ht="14.25" customHeight="1" x14ac:dyDescent="0.2">
      <c r="A4221" s="6">
        <v>44271</v>
      </c>
      <c r="B4221" s="19">
        <v>43907</v>
      </c>
      <c r="C4221" s="19">
        <v>42451</v>
      </c>
      <c r="D4221" s="16" t="s">
        <v>4</v>
      </c>
      <c r="E4221" s="32">
        <v>308</v>
      </c>
      <c r="F4221" s="32">
        <v>43</v>
      </c>
      <c r="G4221" s="32">
        <v>265</v>
      </c>
      <c r="H4221" s="32">
        <v>3537.2602440286919</v>
      </c>
      <c r="I4221" s="32">
        <v>2334.2602440286919</v>
      </c>
      <c r="J4221" s="32">
        <v>1203</v>
      </c>
      <c r="K4221" s="32">
        <v>6069</v>
      </c>
      <c r="L4221" s="32">
        <v>4288</v>
      </c>
      <c r="M4221" s="32">
        <v>1781</v>
      </c>
      <c r="N4221" s="8">
        <v>-0.91292696076859481</v>
      </c>
      <c r="O4221" s="8">
        <v>-0.9815787463672917</v>
      </c>
      <c r="P4221" s="20">
        <v>-0.7797173732335827</v>
      </c>
      <c r="Q4221" s="8">
        <v>-0.94925028835063441</v>
      </c>
      <c r="R4221" s="8">
        <v>-0.98997201492537312</v>
      </c>
      <c r="S4221" s="20">
        <v>-0.85120718697361031</v>
      </c>
    </row>
    <row r="4222" spans="1:19" ht="14.25" customHeight="1" x14ac:dyDescent="0.2">
      <c r="A4222" s="6">
        <v>44272</v>
      </c>
      <c r="B4222" s="19">
        <v>43908</v>
      </c>
      <c r="C4222" s="19">
        <v>42452</v>
      </c>
      <c r="D4222" s="16" t="s">
        <v>5</v>
      </c>
      <c r="E4222" s="32">
        <v>243</v>
      </c>
      <c r="F4222" s="32">
        <v>0</v>
      </c>
      <c r="G4222" s="32">
        <v>243</v>
      </c>
      <c r="H4222" s="32">
        <v>2643.5781037245188</v>
      </c>
      <c r="I4222" s="32">
        <v>2020.5781037245188</v>
      </c>
      <c r="J4222" s="32">
        <v>623</v>
      </c>
      <c r="K4222" s="32">
        <v>7103</v>
      </c>
      <c r="L4222" s="32">
        <v>5373</v>
      </c>
      <c r="M4222" s="32">
        <v>1730</v>
      </c>
      <c r="N4222" s="8">
        <v>-0.90807912970014426</v>
      </c>
      <c r="O4222" s="8">
        <v>-1</v>
      </c>
      <c r="P4222" s="20">
        <v>-0.6099518459069021</v>
      </c>
      <c r="Q4222" s="8">
        <v>-0.96578910319583278</v>
      </c>
      <c r="R4222" s="8">
        <v>-1</v>
      </c>
      <c r="S4222" s="20">
        <v>-0.85953757225433525</v>
      </c>
    </row>
    <row r="4223" spans="1:19" ht="14.25" customHeight="1" x14ac:dyDescent="0.2">
      <c r="A4223" s="6">
        <v>44273</v>
      </c>
      <c r="B4223" s="19">
        <v>43909</v>
      </c>
      <c r="C4223" s="19">
        <v>42453</v>
      </c>
      <c r="D4223" s="16" t="s">
        <v>6</v>
      </c>
      <c r="E4223" s="32">
        <v>307</v>
      </c>
      <c r="F4223" s="32">
        <v>112</v>
      </c>
      <c r="G4223" s="32">
        <v>195</v>
      </c>
      <c r="H4223" s="32">
        <v>1809.2883443022997</v>
      </c>
      <c r="I4223" s="32">
        <v>1262.2883443022997</v>
      </c>
      <c r="J4223" s="32">
        <v>547</v>
      </c>
      <c r="K4223" s="32">
        <v>7683</v>
      </c>
      <c r="L4223" s="32">
        <v>5251</v>
      </c>
      <c r="M4223" s="32">
        <v>2432</v>
      </c>
      <c r="N4223" s="8">
        <v>-0.83032002556873497</v>
      </c>
      <c r="O4223" s="8">
        <v>-0.91127225367678943</v>
      </c>
      <c r="P4223" s="20">
        <v>-0.64351005484460688</v>
      </c>
      <c r="Q4223" s="8">
        <v>-0.96004165039698031</v>
      </c>
      <c r="R4223" s="8">
        <v>-0.97867072938487909</v>
      </c>
      <c r="S4223" s="20">
        <v>-0.91981907894736836</v>
      </c>
    </row>
    <row r="4224" spans="1:19" ht="14.25" customHeight="1" x14ac:dyDescent="0.2">
      <c r="A4224" s="6">
        <v>44274</v>
      </c>
      <c r="B4224" s="19">
        <v>43910</v>
      </c>
      <c r="C4224" s="19">
        <v>42454</v>
      </c>
      <c r="D4224" s="16" t="s">
        <v>7</v>
      </c>
      <c r="E4224" s="32">
        <v>561</v>
      </c>
      <c r="F4224" s="32">
        <v>181</v>
      </c>
      <c r="G4224" s="32">
        <v>380</v>
      </c>
      <c r="H4224" s="32">
        <v>1729.175049668466</v>
      </c>
      <c r="I4224" s="32">
        <v>742.17504966846604</v>
      </c>
      <c r="J4224" s="32">
        <v>987</v>
      </c>
      <c r="K4224" s="32">
        <v>8214</v>
      </c>
      <c r="L4224" s="32">
        <v>5536</v>
      </c>
      <c r="M4224" s="32">
        <v>2678</v>
      </c>
      <c r="N4224" s="8">
        <v>-0.67556783790770036</v>
      </c>
      <c r="O4224" s="8">
        <v>-0.75612222469503143</v>
      </c>
      <c r="P4224" s="20">
        <v>-0.6149949341438703</v>
      </c>
      <c r="Q4224" s="8">
        <v>-0.93170197224251283</v>
      </c>
      <c r="R4224" s="8">
        <v>-0.96730491329479773</v>
      </c>
      <c r="S4224" s="20">
        <v>-0.85810306198655717</v>
      </c>
    </row>
    <row r="4225" spans="1:19" ht="14.25" customHeight="1" x14ac:dyDescent="0.2">
      <c r="A4225" s="6">
        <v>44275</v>
      </c>
      <c r="B4225" s="19">
        <v>43911</v>
      </c>
      <c r="C4225" s="19">
        <v>42455</v>
      </c>
      <c r="D4225" s="16" t="s">
        <v>1</v>
      </c>
      <c r="E4225" s="32">
        <v>181</v>
      </c>
      <c r="F4225" s="32">
        <v>59</v>
      </c>
      <c r="G4225" s="32">
        <v>122</v>
      </c>
      <c r="H4225" s="32">
        <v>1787.2195356060047</v>
      </c>
      <c r="I4225" s="32">
        <v>511.21953560600457</v>
      </c>
      <c r="J4225" s="32">
        <v>1276</v>
      </c>
      <c r="K4225" s="32">
        <v>8446</v>
      </c>
      <c r="L4225" s="32">
        <v>5268</v>
      </c>
      <c r="M4225" s="32">
        <v>3178</v>
      </c>
      <c r="N4225" s="8">
        <v>-0.89872536843179307</v>
      </c>
      <c r="O4225" s="8">
        <v>-0.88458969994160952</v>
      </c>
      <c r="P4225" s="20">
        <v>-0.90438871473354232</v>
      </c>
      <c r="Q4225" s="8">
        <v>-0.97856973715368223</v>
      </c>
      <c r="R4225" s="8">
        <v>-0.98880030372057703</v>
      </c>
      <c r="S4225" s="20">
        <v>-0.96161107614852104</v>
      </c>
    </row>
    <row r="4226" spans="1:19" ht="14.25" customHeight="1" x14ac:dyDescent="0.2">
      <c r="A4226" s="6">
        <v>44276</v>
      </c>
      <c r="B4226" s="19">
        <v>43912</v>
      </c>
      <c r="C4226" s="19">
        <v>42456</v>
      </c>
      <c r="D4226" s="16" t="s">
        <v>2</v>
      </c>
      <c r="E4226" s="32">
        <v>170</v>
      </c>
      <c r="F4226" s="32">
        <v>0</v>
      </c>
      <c r="G4226" s="32">
        <v>170</v>
      </c>
      <c r="H4226" s="32">
        <v>1680.9288086962952</v>
      </c>
      <c r="I4226" s="32">
        <v>399.92880869629522</v>
      </c>
      <c r="J4226" s="32">
        <v>1281</v>
      </c>
      <c r="K4226" s="32">
        <v>8324</v>
      </c>
      <c r="L4226" s="32">
        <v>5291</v>
      </c>
      <c r="M4226" s="32">
        <v>3033</v>
      </c>
      <c r="N4226" s="8">
        <v>-0.89886543729841262</v>
      </c>
      <c r="O4226" s="8">
        <v>-1</v>
      </c>
      <c r="P4226" s="20">
        <v>-0.86729117876658857</v>
      </c>
      <c r="Q4226" s="8">
        <v>-0.97957712638154737</v>
      </c>
      <c r="R4226" s="8">
        <v>-1</v>
      </c>
      <c r="S4226" s="20">
        <v>-0.94394988460270357</v>
      </c>
    </row>
    <row r="4227" spans="1:19" ht="14.25" customHeight="1" x14ac:dyDescent="0.2">
      <c r="A4227" s="6">
        <v>44277</v>
      </c>
      <c r="B4227" s="19">
        <v>43913</v>
      </c>
      <c r="C4227" s="19">
        <v>42457</v>
      </c>
      <c r="D4227" s="16" t="s">
        <v>3</v>
      </c>
      <c r="E4227" s="32">
        <v>272</v>
      </c>
      <c r="F4227" s="32">
        <v>58</v>
      </c>
      <c r="G4227" s="32">
        <v>214</v>
      </c>
      <c r="H4227" s="32">
        <v>926.69612487367203</v>
      </c>
      <c r="I4227" s="32">
        <v>515.69612487367203</v>
      </c>
      <c r="J4227" s="32">
        <v>411</v>
      </c>
      <c r="K4227" s="32">
        <v>6990</v>
      </c>
      <c r="L4227" s="32">
        <v>5033</v>
      </c>
      <c r="M4227" s="32">
        <v>1957</v>
      </c>
      <c r="N4227" s="20">
        <v>-0.70648415084601845</v>
      </c>
      <c r="O4227" s="20">
        <v>-0.88753066543944259</v>
      </c>
      <c r="P4227" s="20">
        <v>-0.47931873479318732</v>
      </c>
      <c r="Q4227" s="8">
        <v>-0.96108726752503582</v>
      </c>
      <c r="R4227" s="8">
        <v>-0.98847605801708727</v>
      </c>
      <c r="S4227" s="20">
        <v>-0.89064895247828313</v>
      </c>
    </row>
    <row r="4228" spans="1:19" ht="14.25" customHeight="1" x14ac:dyDescent="0.2">
      <c r="A4228" s="6">
        <v>44278</v>
      </c>
      <c r="B4228" s="19">
        <v>43914</v>
      </c>
      <c r="C4228" s="19">
        <v>42458</v>
      </c>
      <c r="D4228" s="16" t="s">
        <v>4</v>
      </c>
      <c r="E4228" s="32">
        <v>192</v>
      </c>
      <c r="F4228" s="32">
        <v>52</v>
      </c>
      <c r="G4228" s="32">
        <v>140</v>
      </c>
      <c r="H4228" s="32">
        <v>913.93442875101675</v>
      </c>
      <c r="I4228" s="32">
        <v>349.93442875101675</v>
      </c>
      <c r="J4228" s="32">
        <v>564</v>
      </c>
      <c r="K4228" s="32">
        <v>6920</v>
      </c>
      <c r="L4228" s="32">
        <v>4870</v>
      </c>
      <c r="M4228" s="32">
        <v>2050</v>
      </c>
      <c r="N4228" s="20">
        <v>-0.78991928309081505</v>
      </c>
      <c r="O4228" s="20">
        <v>-0.85140073188683374</v>
      </c>
      <c r="P4228" s="20">
        <v>-0.75177304964539005</v>
      </c>
      <c r="Q4228" s="8">
        <v>-0.97225433526011562</v>
      </c>
      <c r="R4228" s="8">
        <v>-0.98932238193018485</v>
      </c>
      <c r="S4228" s="20">
        <v>-0.93170731707317067</v>
      </c>
    </row>
    <row r="4229" spans="1:19" ht="14.25" customHeight="1" x14ac:dyDescent="0.2">
      <c r="A4229" s="6">
        <v>44279</v>
      </c>
      <c r="B4229" s="19">
        <v>43915</v>
      </c>
      <c r="C4229" s="19">
        <v>42459</v>
      </c>
      <c r="D4229" s="16" t="s">
        <v>5</v>
      </c>
      <c r="E4229" s="32">
        <v>234</v>
      </c>
      <c r="F4229" s="32">
        <v>0</v>
      </c>
      <c r="G4229" s="32">
        <v>234</v>
      </c>
      <c r="H4229" s="32">
        <v>968.80708398037905</v>
      </c>
      <c r="I4229" s="32">
        <v>523.80708398037905</v>
      </c>
      <c r="J4229" s="32">
        <v>445</v>
      </c>
      <c r="K4229" s="32">
        <v>6786</v>
      </c>
      <c r="L4229" s="32">
        <v>4905</v>
      </c>
      <c r="M4229" s="32">
        <v>1881</v>
      </c>
      <c r="N4229" s="20">
        <v>-0.7584658453996822</v>
      </c>
      <c r="O4229" s="20">
        <v>-1</v>
      </c>
      <c r="P4229" s="20">
        <v>-0.47415730337078654</v>
      </c>
      <c r="Q4229" s="8">
        <v>-0.96551724137931039</v>
      </c>
      <c r="R4229" s="8">
        <v>-1</v>
      </c>
      <c r="S4229" s="20">
        <v>-0.87559808612440193</v>
      </c>
    </row>
    <row r="4230" spans="1:19" ht="14.25" customHeight="1" x14ac:dyDescent="0.2">
      <c r="A4230" s="6">
        <v>44280</v>
      </c>
      <c r="B4230" s="19">
        <v>43916</v>
      </c>
      <c r="C4230" s="19">
        <v>42460</v>
      </c>
      <c r="D4230" s="16" t="s">
        <v>6</v>
      </c>
      <c r="E4230" s="32">
        <v>271</v>
      </c>
      <c r="F4230" s="32">
        <v>92</v>
      </c>
      <c r="G4230" s="32">
        <v>179</v>
      </c>
      <c r="H4230" s="32">
        <v>171</v>
      </c>
      <c r="I4230" s="32">
        <v>171</v>
      </c>
      <c r="J4230" s="32">
        <v>0</v>
      </c>
      <c r="K4230" s="32">
        <v>7407</v>
      </c>
      <c r="L4230" s="32">
        <v>4631</v>
      </c>
      <c r="M4230" s="32">
        <v>2776</v>
      </c>
      <c r="N4230" s="20">
        <v>0.58479532163742687</v>
      </c>
      <c r="O4230" s="20">
        <v>-0.46198830409356728</v>
      </c>
      <c r="P4230" s="20" t="s">
        <v>40</v>
      </c>
      <c r="Q4230" s="8">
        <v>-0.96341298771432426</v>
      </c>
      <c r="R4230" s="8">
        <v>-0.98013388037141003</v>
      </c>
      <c r="S4230" s="20">
        <v>-0.93551873198847257</v>
      </c>
    </row>
    <row r="4231" spans="1:19" ht="14.25" customHeight="1" x14ac:dyDescent="0.2">
      <c r="A4231" s="6">
        <v>44281</v>
      </c>
      <c r="B4231" s="19">
        <v>43917</v>
      </c>
      <c r="C4231" s="19">
        <v>42461</v>
      </c>
      <c r="D4231" s="16" t="s">
        <v>7</v>
      </c>
      <c r="E4231" s="32">
        <v>532</v>
      </c>
      <c r="F4231" s="32">
        <v>166</v>
      </c>
      <c r="G4231" s="32">
        <v>366</v>
      </c>
      <c r="H4231" s="32">
        <v>390.86984520200156</v>
      </c>
      <c r="I4231" s="32">
        <v>101.86984520200153</v>
      </c>
      <c r="J4231" s="32">
        <v>289</v>
      </c>
      <c r="K4231" s="32">
        <v>6968</v>
      </c>
      <c r="L4231" s="32">
        <v>4384</v>
      </c>
      <c r="M4231" s="32">
        <v>2584</v>
      </c>
      <c r="N4231" s="20">
        <v>0.36106687822147654</v>
      </c>
      <c r="O4231" s="20">
        <v>0.62953030576253832</v>
      </c>
      <c r="P4231" s="20">
        <v>0.26643598615916964</v>
      </c>
      <c r="Q4231" s="8">
        <v>-0.92365097588978184</v>
      </c>
      <c r="R4231" s="8">
        <v>-0.96213503649635035</v>
      </c>
      <c r="S4231" s="20">
        <v>-0.85835913312693501</v>
      </c>
    </row>
    <row r="4232" spans="1:19" ht="14.25" customHeight="1" x14ac:dyDescent="0.2">
      <c r="A4232" s="6">
        <v>44282</v>
      </c>
      <c r="B4232" s="19">
        <v>43918</v>
      </c>
      <c r="C4232" s="19">
        <v>42462</v>
      </c>
      <c r="D4232" s="16" t="s">
        <v>1</v>
      </c>
      <c r="E4232" s="32">
        <v>336</v>
      </c>
      <c r="F4232" s="32">
        <v>68</v>
      </c>
      <c r="G4232" s="32">
        <v>268</v>
      </c>
      <c r="H4232" s="32">
        <v>251</v>
      </c>
      <c r="I4232" s="32">
        <v>83</v>
      </c>
      <c r="J4232" s="32">
        <v>168</v>
      </c>
      <c r="K4232" s="32">
        <v>7549</v>
      </c>
      <c r="L4232" s="32">
        <v>4651</v>
      </c>
      <c r="M4232" s="32">
        <v>2898</v>
      </c>
      <c r="N4232" s="20">
        <v>0.33864541832669315</v>
      </c>
      <c r="O4232" s="20">
        <v>-0.18072289156626509</v>
      </c>
      <c r="P4232" s="20">
        <v>0.59523809523809534</v>
      </c>
      <c r="Q4232" s="8">
        <v>-0.95549079348258048</v>
      </c>
      <c r="R4232" s="8">
        <v>-0.98537948828208988</v>
      </c>
      <c r="S4232" s="20">
        <v>-0.90752242926155968</v>
      </c>
    </row>
    <row r="4233" spans="1:19" ht="14.25" customHeight="1" x14ac:dyDescent="0.2">
      <c r="A4233" s="6">
        <v>44283</v>
      </c>
      <c r="B4233" s="19">
        <v>43919</v>
      </c>
      <c r="C4233" s="19">
        <v>42463</v>
      </c>
      <c r="D4233" s="16" t="s">
        <v>2</v>
      </c>
      <c r="E4233" s="32">
        <v>197</v>
      </c>
      <c r="F4233" s="32">
        <v>0</v>
      </c>
      <c r="G4233" s="32">
        <v>197</v>
      </c>
      <c r="H4233" s="32">
        <v>46</v>
      </c>
      <c r="I4233" s="32">
        <v>13</v>
      </c>
      <c r="J4233" s="32">
        <v>33</v>
      </c>
      <c r="K4233" s="32">
        <v>7941</v>
      </c>
      <c r="L4233" s="32">
        <v>4834</v>
      </c>
      <c r="M4233" s="32">
        <v>3107</v>
      </c>
      <c r="N4233" s="20">
        <v>3.2826086956521738</v>
      </c>
      <c r="O4233" s="20">
        <v>-1</v>
      </c>
      <c r="P4233" s="20">
        <v>4.9696969696969697</v>
      </c>
      <c r="Q4233" s="8">
        <v>-0.97519204130462156</v>
      </c>
      <c r="R4233" s="8">
        <v>-1</v>
      </c>
      <c r="S4233" s="20">
        <v>-0.93659478596717094</v>
      </c>
    </row>
    <row r="4234" spans="1:19" ht="14.25" customHeight="1" x14ac:dyDescent="0.2">
      <c r="A4234" s="6">
        <v>44284</v>
      </c>
      <c r="B4234" s="19">
        <v>43920</v>
      </c>
      <c r="C4234" s="19">
        <v>42464</v>
      </c>
      <c r="D4234" s="16" t="s">
        <v>3</v>
      </c>
      <c r="E4234" s="32">
        <v>339</v>
      </c>
      <c r="F4234" s="32">
        <v>111</v>
      </c>
      <c r="G4234" s="32">
        <v>228</v>
      </c>
      <c r="H4234" s="32">
        <v>19</v>
      </c>
      <c r="I4234" s="32">
        <v>19</v>
      </c>
      <c r="J4234" s="32">
        <v>0</v>
      </c>
      <c r="K4234" s="32">
        <v>5631</v>
      </c>
      <c r="L4234" s="32">
        <v>3755</v>
      </c>
      <c r="M4234" s="32">
        <v>1876</v>
      </c>
      <c r="N4234" s="20">
        <v>16.842105263157894</v>
      </c>
      <c r="O4234" s="20">
        <v>4.8421052631578947</v>
      </c>
      <c r="P4234" s="20" t="s">
        <v>40</v>
      </c>
      <c r="Q4234" s="8">
        <v>-0.9397975492807672</v>
      </c>
      <c r="R4234" s="8">
        <v>-0.97043941411451395</v>
      </c>
      <c r="S4234" s="20">
        <v>-0.87846481876332627</v>
      </c>
    </row>
    <row r="4235" spans="1:19" ht="14.25" customHeight="1" x14ac:dyDescent="0.2">
      <c r="A4235" s="6">
        <v>44285</v>
      </c>
      <c r="B4235" s="19">
        <v>43921</v>
      </c>
      <c r="C4235" s="19">
        <v>42465</v>
      </c>
      <c r="D4235" s="16" t="s">
        <v>4</v>
      </c>
      <c r="E4235" s="32">
        <v>224</v>
      </c>
      <c r="F4235" s="32">
        <v>46</v>
      </c>
      <c r="G4235" s="32">
        <v>178</v>
      </c>
      <c r="H4235" s="32">
        <v>17</v>
      </c>
      <c r="I4235" s="32">
        <v>17</v>
      </c>
      <c r="J4235" s="32">
        <v>0</v>
      </c>
      <c r="K4235" s="32">
        <v>5053</v>
      </c>
      <c r="L4235" s="32">
        <v>3279</v>
      </c>
      <c r="M4235" s="32">
        <v>1774</v>
      </c>
      <c r="N4235" s="20">
        <v>12.176470588235293</v>
      </c>
      <c r="O4235" s="20">
        <v>1.7058823529411766</v>
      </c>
      <c r="P4235" s="20" t="s">
        <v>40</v>
      </c>
      <c r="Q4235" s="8">
        <v>-0.95566989906985944</v>
      </c>
      <c r="R4235" s="8">
        <v>-0.98597133272339132</v>
      </c>
      <c r="S4235" s="20">
        <v>-0.89966178128523111</v>
      </c>
    </row>
    <row r="4236" spans="1:19" ht="14.25" customHeight="1" x14ac:dyDescent="0.2">
      <c r="A4236" s="6">
        <v>44286</v>
      </c>
      <c r="B4236" s="19">
        <v>43922</v>
      </c>
      <c r="C4236" s="19">
        <v>42466</v>
      </c>
      <c r="D4236" s="16" t="s">
        <v>5</v>
      </c>
      <c r="E4236" s="32">
        <v>194</v>
      </c>
      <c r="F4236" s="32">
        <v>0</v>
      </c>
      <c r="G4236" s="32">
        <v>194</v>
      </c>
      <c r="H4236" s="32">
        <v>17</v>
      </c>
      <c r="I4236" s="32">
        <v>17</v>
      </c>
      <c r="J4236" s="32">
        <v>0</v>
      </c>
      <c r="K4236" s="32">
        <v>5874</v>
      </c>
      <c r="L4236" s="32">
        <v>4012</v>
      </c>
      <c r="M4236" s="32">
        <v>1862</v>
      </c>
      <c r="N4236" s="20">
        <v>10.411764705882353</v>
      </c>
      <c r="O4236" s="20">
        <v>-1</v>
      </c>
      <c r="P4236" s="20" t="s">
        <v>40</v>
      </c>
      <c r="Q4236" s="8">
        <v>-0.96697310180456253</v>
      </c>
      <c r="R4236" s="8">
        <v>-1</v>
      </c>
      <c r="S4236" s="20">
        <v>-0.89581095596133187</v>
      </c>
    </row>
    <row r="4237" spans="1:19" ht="14.25" customHeight="1" x14ac:dyDescent="0.2">
      <c r="A4237" s="6">
        <v>44287</v>
      </c>
      <c r="B4237" s="19">
        <v>43923</v>
      </c>
      <c r="C4237" s="19">
        <v>42467</v>
      </c>
      <c r="D4237" s="16" t="s">
        <v>6</v>
      </c>
      <c r="E4237" s="32">
        <v>321</v>
      </c>
      <c r="F4237" s="32">
        <v>152</v>
      </c>
      <c r="G4237" s="32">
        <v>169</v>
      </c>
      <c r="H4237" s="32">
        <v>0</v>
      </c>
      <c r="I4237" s="32">
        <v>0</v>
      </c>
      <c r="J4237" s="32">
        <v>0</v>
      </c>
      <c r="K4237" s="32">
        <v>6884</v>
      </c>
      <c r="L4237" s="32">
        <v>4187</v>
      </c>
      <c r="M4237" s="32">
        <v>2697</v>
      </c>
      <c r="N4237" s="20" t="s">
        <v>40</v>
      </c>
      <c r="O4237" s="20" t="s">
        <v>40</v>
      </c>
      <c r="P4237" s="20" t="s">
        <v>40</v>
      </c>
      <c r="Q4237" s="8">
        <v>-0.95337013364323064</v>
      </c>
      <c r="R4237" s="8">
        <v>-0.96369715786959642</v>
      </c>
      <c r="S4237" s="20">
        <v>-0.93733778272154245</v>
      </c>
    </row>
    <row r="4238" spans="1:19" ht="14.25" customHeight="1" x14ac:dyDescent="0.2">
      <c r="A4238" s="6">
        <v>44288</v>
      </c>
      <c r="B4238" s="19">
        <v>43924</v>
      </c>
      <c r="C4238" s="19">
        <v>42468</v>
      </c>
      <c r="D4238" s="16" t="s">
        <v>7</v>
      </c>
      <c r="E4238" s="32">
        <v>530</v>
      </c>
      <c r="F4238" s="32">
        <v>168</v>
      </c>
      <c r="G4238" s="32">
        <v>362</v>
      </c>
      <c r="H4238" s="32">
        <v>63</v>
      </c>
      <c r="I4238" s="32">
        <v>20</v>
      </c>
      <c r="J4238" s="32">
        <v>43</v>
      </c>
      <c r="K4238" s="32">
        <v>6348</v>
      </c>
      <c r="L4238" s="32">
        <v>3998</v>
      </c>
      <c r="M4238" s="32">
        <v>2350</v>
      </c>
      <c r="N4238" s="20">
        <v>7.412698412698413</v>
      </c>
      <c r="O4238" s="20">
        <v>7.4</v>
      </c>
      <c r="P4238" s="20">
        <v>7.4186046511627914</v>
      </c>
      <c r="Q4238" s="8">
        <v>-0.91650913673597989</v>
      </c>
      <c r="R4238" s="8">
        <v>-0.95797898949474736</v>
      </c>
      <c r="S4238" s="20">
        <v>-0.8459574468085107</v>
      </c>
    </row>
    <row r="4239" spans="1:19" ht="14.25" customHeight="1" x14ac:dyDescent="0.2">
      <c r="A4239" s="6">
        <v>44289</v>
      </c>
      <c r="B4239" s="19">
        <v>43925</v>
      </c>
      <c r="C4239" s="19">
        <v>42469</v>
      </c>
      <c r="D4239" s="16" t="s">
        <v>1</v>
      </c>
      <c r="E4239" s="32">
        <v>170</v>
      </c>
      <c r="F4239" s="32">
        <v>67</v>
      </c>
      <c r="G4239" s="32">
        <v>103</v>
      </c>
      <c r="H4239" s="32">
        <v>0</v>
      </c>
      <c r="I4239" s="32">
        <v>0</v>
      </c>
      <c r="J4239" s="32">
        <v>0</v>
      </c>
      <c r="K4239" s="32">
        <v>6891</v>
      </c>
      <c r="L4239" s="32">
        <v>3834</v>
      </c>
      <c r="M4239" s="32">
        <v>3057</v>
      </c>
      <c r="N4239" s="20" t="s">
        <v>40</v>
      </c>
      <c r="O4239" s="20" t="s">
        <v>40</v>
      </c>
      <c r="P4239" s="20" t="s">
        <v>40</v>
      </c>
      <c r="Q4239" s="8">
        <v>-0.97533014076331448</v>
      </c>
      <c r="R4239" s="8">
        <v>-0.98252477829942619</v>
      </c>
      <c r="S4239" s="20">
        <v>-0.96630683676807327</v>
      </c>
    </row>
    <row r="4240" spans="1:19" ht="14.25" customHeight="1" x14ac:dyDescent="0.2">
      <c r="A4240" s="6">
        <v>44290</v>
      </c>
      <c r="B4240" s="19">
        <v>43926</v>
      </c>
      <c r="C4240" s="19">
        <v>42470</v>
      </c>
      <c r="D4240" s="16" t="s">
        <v>2</v>
      </c>
      <c r="E4240" s="32">
        <v>174</v>
      </c>
      <c r="F4240" s="32">
        <v>0</v>
      </c>
      <c r="G4240" s="32">
        <v>174</v>
      </c>
      <c r="H4240" s="32">
        <v>24</v>
      </c>
      <c r="I4240" s="32">
        <v>24</v>
      </c>
      <c r="J4240" s="32">
        <v>0</v>
      </c>
      <c r="K4240" s="32">
        <v>7463</v>
      </c>
      <c r="L4240" s="32">
        <v>4513</v>
      </c>
      <c r="M4240" s="32">
        <v>2950</v>
      </c>
      <c r="N4240" s="20">
        <v>6.25</v>
      </c>
      <c r="O4240" s="20">
        <v>-1</v>
      </c>
      <c r="P4240" s="20" t="s">
        <v>40</v>
      </c>
      <c r="Q4240" s="8">
        <v>-0.97668497923087227</v>
      </c>
      <c r="R4240" s="8">
        <v>-1</v>
      </c>
      <c r="S4240" s="20">
        <v>-0.94101694915254241</v>
      </c>
    </row>
    <row r="4241" spans="1:19" ht="14.25" customHeight="1" x14ac:dyDescent="0.2">
      <c r="A4241" s="6">
        <v>44291</v>
      </c>
      <c r="B4241" s="19">
        <v>43927</v>
      </c>
      <c r="C4241" s="19">
        <v>42471</v>
      </c>
      <c r="D4241" s="16" t="s">
        <v>3</v>
      </c>
      <c r="E4241" s="32">
        <v>243</v>
      </c>
      <c r="F4241" s="32">
        <v>61</v>
      </c>
      <c r="G4241" s="32">
        <v>182</v>
      </c>
      <c r="H4241" s="32">
        <v>0</v>
      </c>
      <c r="I4241" s="32">
        <v>0</v>
      </c>
      <c r="J4241" s="32">
        <v>0</v>
      </c>
      <c r="K4241" s="32">
        <v>6139</v>
      </c>
      <c r="L4241" s="32">
        <v>3729</v>
      </c>
      <c r="M4241" s="32">
        <v>2410</v>
      </c>
      <c r="N4241" s="20" t="s">
        <v>40</v>
      </c>
      <c r="O4241" s="20" t="s">
        <v>40</v>
      </c>
      <c r="P4241" s="20" t="s">
        <v>40</v>
      </c>
      <c r="Q4241" s="8">
        <v>-0.96041700602704028</v>
      </c>
      <c r="R4241" s="8">
        <v>-0.98364172700455887</v>
      </c>
      <c r="S4241" s="20">
        <v>-0.92448132780082992</v>
      </c>
    </row>
    <row r="4242" spans="1:19" ht="14.25" customHeight="1" x14ac:dyDescent="0.2">
      <c r="A4242" s="6">
        <v>44292</v>
      </c>
      <c r="B4242" s="19">
        <v>43928</v>
      </c>
      <c r="C4242" s="19">
        <v>42472</v>
      </c>
      <c r="D4242" s="16" t="s">
        <v>4</v>
      </c>
      <c r="E4242" s="32">
        <v>198</v>
      </c>
      <c r="F4242" s="32">
        <v>64</v>
      </c>
      <c r="G4242" s="32">
        <v>134</v>
      </c>
      <c r="H4242" s="32">
        <v>40</v>
      </c>
      <c r="I4242" s="32">
        <v>0</v>
      </c>
      <c r="J4242" s="32">
        <v>40</v>
      </c>
      <c r="K4242" s="32">
        <v>5292</v>
      </c>
      <c r="L4242" s="32">
        <v>3125</v>
      </c>
      <c r="M4242" s="32">
        <v>2167</v>
      </c>
      <c r="N4242" s="20">
        <v>3.95</v>
      </c>
      <c r="O4242" s="20" t="s">
        <v>40</v>
      </c>
      <c r="P4242" s="20">
        <v>2.35</v>
      </c>
      <c r="Q4242" s="8">
        <v>-0.9625850340136054</v>
      </c>
      <c r="R4242" s="8">
        <v>-0.97951999999999995</v>
      </c>
      <c r="S4242" s="20">
        <v>-0.93816335948315643</v>
      </c>
    </row>
    <row r="4243" spans="1:19" ht="14.25" customHeight="1" x14ac:dyDescent="0.2">
      <c r="A4243" s="6">
        <v>44293</v>
      </c>
      <c r="B4243" s="19">
        <v>43929</v>
      </c>
      <c r="C4243" s="19">
        <v>42473</v>
      </c>
      <c r="D4243" s="16" t="s">
        <v>5</v>
      </c>
      <c r="E4243" s="32">
        <v>185</v>
      </c>
      <c r="F4243" s="32">
        <v>0</v>
      </c>
      <c r="G4243" s="32">
        <v>185</v>
      </c>
      <c r="H4243" s="32">
        <v>96</v>
      </c>
      <c r="I4243" s="32">
        <v>56</v>
      </c>
      <c r="J4243" s="32">
        <v>40</v>
      </c>
      <c r="K4243" s="32">
        <v>6483</v>
      </c>
      <c r="L4243" s="32">
        <v>4585</v>
      </c>
      <c r="M4243" s="32">
        <v>1898</v>
      </c>
      <c r="N4243" s="20">
        <v>0.92708333333333326</v>
      </c>
      <c r="O4243" s="20">
        <v>-1</v>
      </c>
      <c r="P4243" s="20">
        <v>3.625</v>
      </c>
      <c r="Q4243" s="8">
        <v>-0.97146382847447166</v>
      </c>
      <c r="R4243" s="8">
        <v>-1</v>
      </c>
      <c r="S4243" s="20">
        <v>-0.90252897787144359</v>
      </c>
    </row>
    <row r="4244" spans="1:19" ht="14.25" customHeight="1" x14ac:dyDescent="0.2">
      <c r="A4244" s="6">
        <v>44294</v>
      </c>
      <c r="B4244" s="19">
        <v>43930</v>
      </c>
      <c r="C4244" s="19">
        <v>42474</v>
      </c>
      <c r="D4244" s="16" t="s">
        <v>6</v>
      </c>
      <c r="E4244" s="32">
        <v>271</v>
      </c>
      <c r="F4244" s="32">
        <v>127</v>
      </c>
      <c r="G4244" s="32">
        <v>144</v>
      </c>
      <c r="H4244" s="32">
        <v>261</v>
      </c>
      <c r="I4244" s="32">
        <v>0</v>
      </c>
      <c r="J4244" s="32">
        <v>261</v>
      </c>
      <c r="K4244" s="32">
        <v>7564</v>
      </c>
      <c r="L4244" s="32">
        <v>4703</v>
      </c>
      <c r="M4244" s="32">
        <v>2861</v>
      </c>
      <c r="N4244" s="20">
        <v>3.8314176245210829E-2</v>
      </c>
      <c r="O4244" s="20" t="s">
        <v>40</v>
      </c>
      <c r="P4244" s="20">
        <v>-0.44827586206896552</v>
      </c>
      <c r="Q4244" s="8">
        <v>-0.9641723955579059</v>
      </c>
      <c r="R4244" s="8">
        <v>-0.97299596002551558</v>
      </c>
      <c r="S4244" s="20">
        <v>-0.94966794826983569</v>
      </c>
    </row>
    <row r="4245" spans="1:19" ht="14.25" customHeight="1" x14ac:dyDescent="0.2">
      <c r="A4245" s="6">
        <v>44295</v>
      </c>
      <c r="B4245" s="19">
        <v>43931</v>
      </c>
      <c r="C4245" s="19">
        <v>42475</v>
      </c>
      <c r="D4245" s="16" t="s">
        <v>7</v>
      </c>
      <c r="E4245" s="32">
        <v>604</v>
      </c>
      <c r="F4245" s="32">
        <v>126</v>
      </c>
      <c r="G4245" s="32">
        <v>478</v>
      </c>
      <c r="H4245" s="32">
        <v>18</v>
      </c>
      <c r="I4245" s="32">
        <v>0</v>
      </c>
      <c r="J4245" s="32">
        <v>18</v>
      </c>
      <c r="K4245" s="32">
        <v>7001</v>
      </c>
      <c r="L4245" s="32">
        <v>4109</v>
      </c>
      <c r="M4245" s="32">
        <v>2892</v>
      </c>
      <c r="N4245" s="20">
        <v>32.555555555555557</v>
      </c>
      <c r="O4245" s="20" t="s">
        <v>40</v>
      </c>
      <c r="P4245" s="20">
        <v>25.555555555555557</v>
      </c>
      <c r="Q4245" s="8">
        <v>-0.91372661048421655</v>
      </c>
      <c r="R4245" s="8">
        <v>-0.96933560477001701</v>
      </c>
      <c r="S4245" s="20">
        <v>-0.83471645919778703</v>
      </c>
    </row>
    <row r="4246" spans="1:19" ht="14.25" customHeight="1" x14ac:dyDescent="0.2">
      <c r="A4246" s="6">
        <v>44296</v>
      </c>
      <c r="B4246" s="19">
        <v>43932</v>
      </c>
      <c r="C4246" s="19">
        <v>42476</v>
      </c>
      <c r="D4246" s="16" t="s">
        <v>1</v>
      </c>
      <c r="E4246" s="32">
        <v>265</v>
      </c>
      <c r="F4246" s="32">
        <v>92</v>
      </c>
      <c r="G4246" s="32">
        <v>173</v>
      </c>
      <c r="H4246" s="32">
        <v>20</v>
      </c>
      <c r="I4246" s="32">
        <v>0</v>
      </c>
      <c r="J4246" s="32">
        <v>20</v>
      </c>
      <c r="K4246" s="32">
        <v>6769</v>
      </c>
      <c r="L4246" s="32">
        <v>3865</v>
      </c>
      <c r="M4246" s="32">
        <v>2904</v>
      </c>
      <c r="N4246" s="20">
        <v>12.25</v>
      </c>
      <c r="O4246" s="20" t="s">
        <v>40</v>
      </c>
      <c r="P4246" s="20">
        <v>7.65</v>
      </c>
      <c r="Q4246" s="8">
        <v>-0.96085093810016253</v>
      </c>
      <c r="R4246" s="8">
        <v>-0.97619663648124189</v>
      </c>
      <c r="S4246" s="20">
        <v>-0.94042699724517909</v>
      </c>
    </row>
    <row r="4247" spans="1:19" ht="14.25" customHeight="1" x14ac:dyDescent="0.2">
      <c r="A4247" s="6">
        <v>44297</v>
      </c>
      <c r="B4247" s="19">
        <v>43933</v>
      </c>
      <c r="C4247" s="19">
        <v>42477</v>
      </c>
      <c r="D4247" s="16" t="s">
        <v>2</v>
      </c>
      <c r="E4247" s="32">
        <v>162</v>
      </c>
      <c r="F4247" s="32">
        <v>0</v>
      </c>
      <c r="G4247" s="32">
        <v>162</v>
      </c>
      <c r="H4247" s="32">
        <v>167</v>
      </c>
      <c r="I4247" s="32">
        <v>0</v>
      </c>
      <c r="J4247" s="32">
        <v>167</v>
      </c>
      <c r="K4247" s="32">
        <v>7990</v>
      </c>
      <c r="L4247" s="32">
        <v>4867</v>
      </c>
      <c r="M4247" s="32">
        <v>3123</v>
      </c>
      <c r="N4247" s="20">
        <v>-2.9940119760479056E-2</v>
      </c>
      <c r="O4247" s="20" t="s">
        <v>40</v>
      </c>
      <c r="P4247" s="20">
        <v>-2.9940119760479056E-2</v>
      </c>
      <c r="Q4247" s="8">
        <v>-0.97972465581977475</v>
      </c>
      <c r="R4247" s="8">
        <v>-1</v>
      </c>
      <c r="S4247" s="20">
        <v>-0.94812680115273773</v>
      </c>
    </row>
    <row r="4248" spans="1:19" ht="14.25" customHeight="1" x14ac:dyDescent="0.2">
      <c r="A4248" s="6">
        <v>44298</v>
      </c>
      <c r="B4248" s="19">
        <v>43934</v>
      </c>
      <c r="C4248" s="19">
        <v>42478</v>
      </c>
      <c r="D4248" s="16" t="s">
        <v>3</v>
      </c>
      <c r="E4248" s="32">
        <v>184</v>
      </c>
      <c r="F4248" s="32">
        <v>54</v>
      </c>
      <c r="G4248" s="32">
        <v>130</v>
      </c>
      <c r="H4248" s="32">
        <v>291</v>
      </c>
      <c r="I4248" s="32">
        <v>0</v>
      </c>
      <c r="J4248" s="32">
        <v>291</v>
      </c>
      <c r="K4248" s="32">
        <v>6076</v>
      </c>
      <c r="L4248" s="32">
        <v>3900</v>
      </c>
      <c r="M4248" s="32">
        <v>2176</v>
      </c>
      <c r="N4248" s="20">
        <v>-0.36769759450171824</v>
      </c>
      <c r="O4248" s="20" t="s">
        <v>40</v>
      </c>
      <c r="P4248" s="20">
        <v>-0.5532646048109966</v>
      </c>
      <c r="Q4248" s="8">
        <v>-0.96971691902567481</v>
      </c>
      <c r="R4248" s="8">
        <v>-0.98615384615384616</v>
      </c>
      <c r="S4248" s="20">
        <v>-0.94025735294117652</v>
      </c>
    </row>
    <row r="4249" spans="1:19" ht="14.25" customHeight="1" x14ac:dyDescent="0.2">
      <c r="A4249" s="6">
        <v>44299</v>
      </c>
      <c r="B4249" s="19">
        <v>43935</v>
      </c>
      <c r="C4249" s="19">
        <v>42479</v>
      </c>
      <c r="D4249" s="16" t="s">
        <v>4</v>
      </c>
      <c r="E4249" s="32">
        <v>308</v>
      </c>
      <c r="F4249" s="32">
        <v>42</v>
      </c>
      <c r="G4249" s="32">
        <v>266</v>
      </c>
      <c r="H4249" s="32">
        <v>99</v>
      </c>
      <c r="I4249" s="32">
        <v>0</v>
      </c>
      <c r="J4249" s="32">
        <v>99</v>
      </c>
      <c r="K4249" s="32">
        <v>5618</v>
      </c>
      <c r="L4249" s="32">
        <v>3496</v>
      </c>
      <c r="M4249" s="32">
        <v>2122</v>
      </c>
      <c r="N4249" s="20">
        <v>2.1111111111111112</v>
      </c>
      <c r="O4249" s="20" t="s">
        <v>40</v>
      </c>
      <c r="P4249" s="20">
        <v>1.6868686868686869</v>
      </c>
      <c r="Q4249" s="8">
        <v>-0.94517621929512285</v>
      </c>
      <c r="R4249" s="8">
        <v>-0.98798627002288331</v>
      </c>
      <c r="S4249" s="20">
        <v>-0.87464655984919881</v>
      </c>
    </row>
    <row r="4250" spans="1:19" ht="14.25" customHeight="1" x14ac:dyDescent="0.2">
      <c r="A4250" s="6">
        <v>44300</v>
      </c>
      <c r="B4250" s="19">
        <v>43936</v>
      </c>
      <c r="C4250" s="19">
        <v>42480</v>
      </c>
      <c r="D4250" s="16" t="s">
        <v>5</v>
      </c>
      <c r="E4250" s="32">
        <v>239</v>
      </c>
      <c r="F4250" s="32">
        <v>0</v>
      </c>
      <c r="G4250" s="32">
        <v>239</v>
      </c>
      <c r="H4250" s="32">
        <v>3</v>
      </c>
      <c r="I4250" s="32">
        <v>0</v>
      </c>
      <c r="J4250" s="32">
        <v>3</v>
      </c>
      <c r="K4250" s="32">
        <v>6649</v>
      </c>
      <c r="L4250" s="32">
        <v>4550</v>
      </c>
      <c r="M4250" s="32">
        <v>2099</v>
      </c>
      <c r="N4250" s="20">
        <v>78.666666666666671</v>
      </c>
      <c r="O4250" s="20" t="s">
        <v>40</v>
      </c>
      <c r="P4250" s="20">
        <v>78.666666666666671</v>
      </c>
      <c r="Q4250" s="8">
        <v>-0.96405474507444733</v>
      </c>
      <c r="R4250" s="8">
        <v>-1</v>
      </c>
      <c r="S4250" s="20">
        <v>-0.88613625535969509</v>
      </c>
    </row>
    <row r="4251" spans="1:19" ht="14.25" customHeight="1" x14ac:dyDescent="0.2">
      <c r="A4251" s="6">
        <v>44301</v>
      </c>
      <c r="B4251" s="19">
        <v>43937</v>
      </c>
      <c r="C4251" s="19">
        <v>42481</v>
      </c>
      <c r="D4251" s="16" t="s">
        <v>6</v>
      </c>
      <c r="E4251" s="32">
        <v>605</v>
      </c>
      <c r="F4251" s="32">
        <v>101</v>
      </c>
      <c r="G4251" s="32">
        <v>504</v>
      </c>
      <c r="H4251" s="32">
        <v>36</v>
      </c>
      <c r="I4251" s="32">
        <v>0</v>
      </c>
      <c r="J4251" s="32">
        <v>36</v>
      </c>
      <c r="K4251" s="32">
        <v>7164</v>
      </c>
      <c r="L4251" s="32">
        <v>4385</v>
      </c>
      <c r="M4251" s="32">
        <v>2779</v>
      </c>
      <c r="N4251" s="20">
        <v>15.805555555555557</v>
      </c>
      <c r="O4251" s="20" t="s">
        <v>40</v>
      </c>
      <c r="P4251" s="20">
        <v>13</v>
      </c>
      <c r="Q4251" s="8">
        <v>-0.91554997208263544</v>
      </c>
      <c r="R4251" s="8">
        <v>-0.97696693272519952</v>
      </c>
      <c r="S4251" s="20">
        <v>-0.81863979848866497</v>
      </c>
    </row>
    <row r="4252" spans="1:19" ht="14.25" customHeight="1" x14ac:dyDescent="0.2">
      <c r="A4252" s="6">
        <v>44302</v>
      </c>
      <c r="B4252" s="19">
        <v>43938</v>
      </c>
      <c r="C4252" s="19">
        <v>42482</v>
      </c>
      <c r="D4252" s="16" t="s">
        <v>7</v>
      </c>
      <c r="E4252" s="32">
        <v>542</v>
      </c>
      <c r="F4252" s="32">
        <v>166</v>
      </c>
      <c r="G4252" s="32">
        <v>376</v>
      </c>
      <c r="H4252" s="32">
        <v>35</v>
      </c>
      <c r="I4252" s="32">
        <v>0</v>
      </c>
      <c r="J4252" s="32">
        <v>35</v>
      </c>
      <c r="K4252" s="32">
        <v>6711</v>
      </c>
      <c r="L4252" s="32">
        <v>4097</v>
      </c>
      <c r="M4252" s="32">
        <v>2614</v>
      </c>
      <c r="N4252" s="20">
        <v>14.485714285714286</v>
      </c>
      <c r="O4252" s="20" t="s">
        <v>40</v>
      </c>
      <c r="P4252" s="20">
        <v>9.742857142857142</v>
      </c>
      <c r="Q4252" s="8">
        <v>-0.9192370734614812</v>
      </c>
      <c r="R4252" s="8">
        <v>-0.95948254820600443</v>
      </c>
      <c r="S4252" s="20">
        <v>-0.85615914307574603</v>
      </c>
    </row>
    <row r="4253" spans="1:19" ht="14.25" customHeight="1" x14ac:dyDescent="0.2">
      <c r="A4253" s="6">
        <v>44303</v>
      </c>
      <c r="B4253" s="19">
        <v>43939</v>
      </c>
      <c r="C4253" s="19">
        <v>42483</v>
      </c>
      <c r="D4253" s="16" t="s">
        <v>1</v>
      </c>
      <c r="E4253" s="32">
        <v>227</v>
      </c>
      <c r="F4253" s="32">
        <v>83</v>
      </c>
      <c r="G4253" s="32">
        <v>144</v>
      </c>
      <c r="H4253" s="32">
        <v>50</v>
      </c>
      <c r="I4253" s="32">
        <v>0</v>
      </c>
      <c r="J4253" s="32">
        <v>50</v>
      </c>
      <c r="K4253" s="32">
        <v>6936</v>
      </c>
      <c r="L4253" s="32">
        <v>3624</v>
      </c>
      <c r="M4253" s="32">
        <v>3312</v>
      </c>
      <c r="N4253" s="20">
        <v>3.54</v>
      </c>
      <c r="O4253" s="20" t="s">
        <v>40</v>
      </c>
      <c r="P4253" s="20">
        <v>1.88</v>
      </c>
      <c r="Q4253" s="8">
        <v>-0.96727220299884664</v>
      </c>
      <c r="R4253" s="8">
        <v>-0.97709713024282563</v>
      </c>
      <c r="S4253" s="20">
        <v>-0.95652173913043481</v>
      </c>
    </row>
    <row r="4254" spans="1:19" ht="14.25" customHeight="1" x14ac:dyDescent="0.2">
      <c r="A4254" s="6">
        <v>44304</v>
      </c>
      <c r="B4254" s="19">
        <v>43940</v>
      </c>
      <c r="C4254" s="19">
        <v>42484</v>
      </c>
      <c r="D4254" s="16" t="s">
        <v>2</v>
      </c>
      <c r="E4254" s="32">
        <v>276</v>
      </c>
      <c r="F4254" s="32">
        <v>0</v>
      </c>
      <c r="G4254" s="32">
        <v>276</v>
      </c>
      <c r="H4254" s="32">
        <v>25</v>
      </c>
      <c r="I4254" s="32">
        <v>0</v>
      </c>
      <c r="J4254" s="32">
        <v>25</v>
      </c>
      <c r="K4254" s="32">
        <v>6560</v>
      </c>
      <c r="L4254" s="32">
        <v>3936</v>
      </c>
      <c r="M4254" s="32">
        <v>2624</v>
      </c>
      <c r="N4254" s="20">
        <v>10.039999999999999</v>
      </c>
      <c r="O4254" s="20" t="s">
        <v>40</v>
      </c>
      <c r="P4254" s="20">
        <v>10.039999999999999</v>
      </c>
      <c r="Q4254" s="8">
        <v>-0.95792682926829265</v>
      </c>
      <c r="R4254" s="8">
        <v>-1</v>
      </c>
      <c r="S4254" s="20">
        <v>-0.89481707317073167</v>
      </c>
    </row>
    <row r="4255" spans="1:19" ht="14.25" customHeight="1" x14ac:dyDescent="0.2">
      <c r="A4255" s="6">
        <v>44305</v>
      </c>
      <c r="B4255" s="19">
        <v>43941</v>
      </c>
      <c r="C4255" s="19">
        <v>42485</v>
      </c>
      <c r="D4255" s="16" t="s">
        <v>3</v>
      </c>
      <c r="E4255" s="32">
        <v>272</v>
      </c>
      <c r="F4255" s="32">
        <v>45</v>
      </c>
      <c r="G4255" s="32">
        <v>227</v>
      </c>
      <c r="H4255" s="32">
        <v>48</v>
      </c>
      <c r="I4255" s="32">
        <v>0</v>
      </c>
      <c r="J4255" s="32">
        <v>48</v>
      </c>
      <c r="K4255" s="32">
        <v>5864</v>
      </c>
      <c r="L4255" s="32">
        <v>3763</v>
      </c>
      <c r="M4255" s="32">
        <v>2101</v>
      </c>
      <c r="N4255" s="20">
        <v>4.666666666666667</v>
      </c>
      <c r="O4255" s="20" t="s">
        <v>40</v>
      </c>
      <c r="P4255" s="20">
        <v>3.729166666666667</v>
      </c>
      <c r="Q4255" s="8">
        <v>-0.95361527967257842</v>
      </c>
      <c r="R4255" s="8">
        <v>-0.98804145628487905</v>
      </c>
      <c r="S4255" s="20">
        <v>-0.89195621132793912</v>
      </c>
    </row>
    <row r="4256" spans="1:19" ht="14.25" customHeight="1" x14ac:dyDescent="0.2">
      <c r="A4256" s="6">
        <v>44306</v>
      </c>
      <c r="B4256" s="19">
        <v>43942</v>
      </c>
      <c r="C4256" s="19">
        <v>42486</v>
      </c>
      <c r="D4256" s="16" t="s">
        <v>4</v>
      </c>
      <c r="E4256" s="32">
        <v>252</v>
      </c>
      <c r="F4256" s="32">
        <v>108</v>
      </c>
      <c r="G4256" s="32">
        <v>144</v>
      </c>
      <c r="H4256" s="32">
        <v>35</v>
      </c>
      <c r="I4256" s="32">
        <v>0</v>
      </c>
      <c r="J4256" s="32">
        <v>35</v>
      </c>
      <c r="K4256" s="32">
        <v>5876</v>
      </c>
      <c r="L4256" s="32">
        <v>3935</v>
      </c>
      <c r="M4256" s="32">
        <v>1941</v>
      </c>
      <c r="N4256" s="20">
        <v>6.2</v>
      </c>
      <c r="O4256" s="20" t="s">
        <v>40</v>
      </c>
      <c r="P4256" s="20">
        <v>3.1142857142857139</v>
      </c>
      <c r="Q4256" s="8">
        <v>-0.95711368277739961</v>
      </c>
      <c r="R4256" s="8">
        <v>-0.97255400254129609</v>
      </c>
      <c r="S4256" s="20">
        <v>-0.92581143740340033</v>
      </c>
    </row>
    <row r="4257" spans="1:19" ht="14.25" customHeight="1" x14ac:dyDescent="0.2">
      <c r="A4257" s="6">
        <v>44307</v>
      </c>
      <c r="B4257" s="19">
        <v>43943</v>
      </c>
      <c r="C4257" s="19">
        <v>42487</v>
      </c>
      <c r="D4257" s="16" t="s">
        <v>5</v>
      </c>
      <c r="E4257" s="32">
        <v>155</v>
      </c>
      <c r="F4257" s="32">
        <v>0</v>
      </c>
      <c r="G4257" s="32">
        <v>155</v>
      </c>
      <c r="H4257" s="32">
        <v>41</v>
      </c>
      <c r="I4257" s="32">
        <v>0</v>
      </c>
      <c r="J4257" s="32">
        <v>41</v>
      </c>
      <c r="K4257" s="32">
        <v>6857</v>
      </c>
      <c r="L4257" s="32">
        <v>4998</v>
      </c>
      <c r="M4257" s="32">
        <v>1859</v>
      </c>
      <c r="N4257" s="20">
        <v>2.7804878048780486</v>
      </c>
      <c r="O4257" s="20" t="s">
        <v>40</v>
      </c>
      <c r="P4257" s="20">
        <v>2.7804878048780486</v>
      </c>
      <c r="Q4257" s="8">
        <v>-0.97739536240338343</v>
      </c>
      <c r="R4257" s="8">
        <v>-1</v>
      </c>
      <c r="S4257" s="20">
        <v>-0.91662183969876276</v>
      </c>
    </row>
    <row r="4258" spans="1:19" ht="14.25" customHeight="1" x14ac:dyDescent="0.2">
      <c r="A4258" s="6">
        <v>44308</v>
      </c>
      <c r="B4258" s="19">
        <v>43944</v>
      </c>
      <c r="C4258" s="19">
        <v>42488</v>
      </c>
      <c r="D4258" s="16" t="s">
        <v>6</v>
      </c>
      <c r="E4258" s="32">
        <v>292</v>
      </c>
      <c r="F4258" s="32">
        <v>122</v>
      </c>
      <c r="G4258" s="32">
        <v>170</v>
      </c>
      <c r="H4258" s="32">
        <v>44</v>
      </c>
      <c r="I4258" s="32">
        <v>0</v>
      </c>
      <c r="J4258" s="32">
        <v>44</v>
      </c>
      <c r="K4258" s="32">
        <v>8318</v>
      </c>
      <c r="L4258" s="32">
        <v>5572</v>
      </c>
      <c r="M4258" s="32">
        <v>2746</v>
      </c>
      <c r="N4258" s="20">
        <v>5.6363636363636367</v>
      </c>
      <c r="O4258" s="20" t="s">
        <v>40</v>
      </c>
      <c r="P4258" s="20">
        <v>2.8636363636363638</v>
      </c>
      <c r="Q4258" s="8">
        <v>-0.96489540754989178</v>
      </c>
      <c r="R4258" s="8">
        <v>-0.97810480976310121</v>
      </c>
      <c r="S4258" s="20">
        <v>-0.93809176984705023</v>
      </c>
    </row>
    <row r="4259" spans="1:19" ht="14.25" customHeight="1" x14ac:dyDescent="0.2">
      <c r="A4259" s="6">
        <v>44309</v>
      </c>
      <c r="B4259" s="19">
        <v>43945</v>
      </c>
      <c r="C4259" s="19">
        <v>42489</v>
      </c>
      <c r="D4259" s="16" t="s">
        <v>7</v>
      </c>
      <c r="E4259" s="32">
        <v>439</v>
      </c>
      <c r="F4259" s="32">
        <v>155</v>
      </c>
      <c r="G4259" s="32">
        <v>284</v>
      </c>
      <c r="H4259" s="32">
        <v>40</v>
      </c>
      <c r="I4259" s="32">
        <v>0</v>
      </c>
      <c r="J4259" s="32">
        <v>40</v>
      </c>
      <c r="K4259" s="32">
        <v>8497</v>
      </c>
      <c r="L4259" s="32">
        <v>5930</v>
      </c>
      <c r="M4259" s="32">
        <v>2567</v>
      </c>
      <c r="N4259" s="20">
        <v>9.9749999999999996</v>
      </c>
      <c r="O4259" s="20" t="s">
        <v>40</v>
      </c>
      <c r="P4259" s="20">
        <v>6.1</v>
      </c>
      <c r="Q4259" s="8">
        <v>-0.94833470636695305</v>
      </c>
      <c r="R4259" s="8">
        <v>-0.97386172006745364</v>
      </c>
      <c r="S4259" s="20">
        <v>-0.88936501753019093</v>
      </c>
    </row>
    <row r="4260" spans="1:19" ht="14.25" customHeight="1" x14ac:dyDescent="0.2">
      <c r="A4260" s="6">
        <v>44310</v>
      </c>
      <c r="B4260" s="19">
        <v>43946</v>
      </c>
      <c r="C4260" s="19">
        <v>42490</v>
      </c>
      <c r="D4260" s="16" t="s">
        <v>1</v>
      </c>
      <c r="E4260" s="32">
        <v>325</v>
      </c>
      <c r="F4260" s="32">
        <v>52</v>
      </c>
      <c r="G4260" s="32">
        <v>273</v>
      </c>
      <c r="H4260" s="32">
        <v>43</v>
      </c>
      <c r="I4260" s="32">
        <v>0</v>
      </c>
      <c r="J4260" s="32">
        <v>43</v>
      </c>
      <c r="K4260" s="32">
        <v>8579</v>
      </c>
      <c r="L4260" s="32">
        <v>5268</v>
      </c>
      <c r="M4260" s="32">
        <v>3311</v>
      </c>
      <c r="N4260" s="20">
        <v>6.558139534883721</v>
      </c>
      <c r="O4260" s="20" t="s">
        <v>40</v>
      </c>
      <c r="P4260" s="20">
        <v>5.3488372093023253</v>
      </c>
      <c r="Q4260" s="8">
        <v>-0.96211679682946727</v>
      </c>
      <c r="R4260" s="8">
        <v>-0.99012908124525434</v>
      </c>
      <c r="S4260" s="20">
        <v>-0.91754756871035936</v>
      </c>
    </row>
    <row r="4261" spans="1:19" ht="14.25" customHeight="1" x14ac:dyDescent="0.2">
      <c r="A4261" s="6">
        <v>44311</v>
      </c>
      <c r="B4261" s="19">
        <v>43947</v>
      </c>
      <c r="C4261" s="19">
        <v>42491</v>
      </c>
      <c r="D4261" s="16" t="s">
        <v>2</v>
      </c>
      <c r="E4261" s="32">
        <v>259</v>
      </c>
      <c r="F4261" s="32">
        <v>0</v>
      </c>
      <c r="G4261" s="32">
        <v>259</v>
      </c>
      <c r="H4261" s="32">
        <v>35</v>
      </c>
      <c r="I4261" s="32">
        <v>0</v>
      </c>
      <c r="J4261" s="32">
        <v>35</v>
      </c>
      <c r="K4261" s="32">
        <v>8171</v>
      </c>
      <c r="L4261" s="32">
        <v>4995</v>
      </c>
      <c r="M4261" s="32">
        <v>3176</v>
      </c>
      <c r="N4261" s="20">
        <v>6.4</v>
      </c>
      <c r="O4261" s="20" t="s">
        <v>40</v>
      </c>
      <c r="P4261" s="20">
        <v>6.4</v>
      </c>
      <c r="Q4261" s="8">
        <v>-0.96830253334965122</v>
      </c>
      <c r="R4261" s="8">
        <v>-1</v>
      </c>
      <c r="S4261" s="20">
        <v>-0.91845088161209065</v>
      </c>
    </row>
    <row r="4262" spans="1:19" ht="14.25" customHeight="1" x14ac:dyDescent="0.2">
      <c r="A4262" s="6">
        <v>44312</v>
      </c>
      <c r="B4262" s="19">
        <v>43948</v>
      </c>
      <c r="C4262" s="19">
        <v>42492</v>
      </c>
      <c r="D4262" s="16" t="s">
        <v>3</v>
      </c>
      <c r="E4262" s="32">
        <v>263</v>
      </c>
      <c r="F4262" s="32">
        <v>90</v>
      </c>
      <c r="G4262" s="32">
        <v>173</v>
      </c>
      <c r="H4262" s="32">
        <v>36</v>
      </c>
      <c r="I4262" s="32">
        <v>0</v>
      </c>
      <c r="J4262" s="32">
        <v>36</v>
      </c>
      <c r="K4262" s="32">
        <v>6082</v>
      </c>
      <c r="L4262" s="32">
        <v>4137</v>
      </c>
      <c r="M4262" s="32">
        <v>1945</v>
      </c>
      <c r="N4262" s="20">
        <v>6.3055555555555554</v>
      </c>
      <c r="O4262" s="20" t="s">
        <v>40</v>
      </c>
      <c r="P4262" s="20">
        <v>3.8055555555555554</v>
      </c>
      <c r="Q4262" s="8">
        <v>-0.9567576455113449</v>
      </c>
      <c r="R4262" s="8">
        <v>-0.97824510514865848</v>
      </c>
      <c r="S4262" s="20">
        <v>-0.91105398457583542</v>
      </c>
    </row>
    <row r="4263" spans="1:19" ht="14.25" customHeight="1" x14ac:dyDescent="0.2">
      <c r="A4263" s="6">
        <v>44313</v>
      </c>
      <c r="B4263" s="19">
        <v>43949</v>
      </c>
      <c r="C4263" s="19">
        <v>42493</v>
      </c>
      <c r="D4263" s="16" t="s">
        <v>4</v>
      </c>
      <c r="E4263" s="32">
        <v>341</v>
      </c>
      <c r="F4263" s="32">
        <v>154</v>
      </c>
      <c r="G4263" s="32">
        <v>187</v>
      </c>
      <c r="H4263" s="32">
        <v>20</v>
      </c>
      <c r="I4263" s="32">
        <v>0</v>
      </c>
      <c r="J4263" s="32">
        <v>20</v>
      </c>
      <c r="K4263" s="32">
        <v>8017</v>
      </c>
      <c r="L4263" s="32">
        <v>6153</v>
      </c>
      <c r="M4263" s="32">
        <v>1864</v>
      </c>
      <c r="N4263" s="20">
        <v>16.05</v>
      </c>
      <c r="O4263" s="20" t="s">
        <v>40</v>
      </c>
      <c r="P4263" s="20">
        <v>8.35</v>
      </c>
      <c r="Q4263" s="8">
        <v>-0.95746538605463394</v>
      </c>
      <c r="R4263" s="8">
        <v>-0.97497155858930606</v>
      </c>
      <c r="S4263" s="20">
        <v>-0.89967811158798283</v>
      </c>
    </row>
    <row r="4264" spans="1:19" ht="14.25" customHeight="1" x14ac:dyDescent="0.2">
      <c r="A4264" s="6">
        <v>44314</v>
      </c>
      <c r="B4264" s="19">
        <v>43950</v>
      </c>
      <c r="C4264" s="19">
        <v>42494</v>
      </c>
      <c r="D4264" s="16" t="s">
        <v>5</v>
      </c>
      <c r="E4264" s="32">
        <v>320</v>
      </c>
      <c r="F4264" s="32">
        <v>75</v>
      </c>
      <c r="G4264" s="32">
        <v>245</v>
      </c>
      <c r="H4264" s="32">
        <v>40</v>
      </c>
      <c r="I4264" s="32">
        <v>0</v>
      </c>
      <c r="J4264" s="32">
        <v>40</v>
      </c>
      <c r="K4264" s="32">
        <v>6358</v>
      </c>
      <c r="L4264" s="32">
        <v>4396</v>
      </c>
      <c r="M4264" s="32">
        <v>1962</v>
      </c>
      <c r="N4264" s="20">
        <v>7</v>
      </c>
      <c r="O4264" s="20" t="s">
        <v>40</v>
      </c>
      <c r="P4264" s="20">
        <v>5.125</v>
      </c>
      <c r="Q4264" s="8">
        <v>-0.94966970745517454</v>
      </c>
      <c r="R4264" s="8">
        <v>-0.98293903548680617</v>
      </c>
      <c r="S4264" s="20">
        <v>-0.87512742099898067</v>
      </c>
    </row>
    <row r="4265" spans="1:19" ht="14.25" customHeight="1" x14ac:dyDescent="0.2">
      <c r="A4265" s="6">
        <v>44315</v>
      </c>
      <c r="B4265" s="19">
        <v>43951</v>
      </c>
      <c r="C4265" s="19">
        <v>42495</v>
      </c>
      <c r="D4265" s="16" t="s">
        <v>6</v>
      </c>
      <c r="E4265" s="32">
        <v>355</v>
      </c>
      <c r="F4265" s="32">
        <v>112</v>
      </c>
      <c r="G4265" s="32">
        <v>243</v>
      </c>
      <c r="H4265" s="32">
        <v>52</v>
      </c>
      <c r="I4265" s="32">
        <v>0</v>
      </c>
      <c r="J4265" s="32">
        <v>52</v>
      </c>
      <c r="K4265" s="32">
        <v>6872</v>
      </c>
      <c r="L4265" s="32">
        <v>4202</v>
      </c>
      <c r="M4265" s="32">
        <v>2670</v>
      </c>
      <c r="N4265" s="20">
        <v>5.8269230769230766</v>
      </c>
      <c r="O4265" s="20" t="s">
        <v>40</v>
      </c>
      <c r="P4265" s="20">
        <v>3.6730769230769234</v>
      </c>
      <c r="Q4265" s="8">
        <v>-0.94834109429569269</v>
      </c>
      <c r="R4265" s="8">
        <v>-0.97334602570204665</v>
      </c>
      <c r="S4265" s="20">
        <v>-0.90898876404494378</v>
      </c>
    </row>
    <row r="4266" spans="1:19" ht="14.25" customHeight="1" x14ac:dyDescent="0.2">
      <c r="A4266" s="6">
        <v>44316</v>
      </c>
      <c r="B4266" s="19">
        <v>43952</v>
      </c>
      <c r="C4266" s="19">
        <v>42496</v>
      </c>
      <c r="D4266" s="16" t="s">
        <v>7</v>
      </c>
      <c r="E4266" s="32">
        <v>508</v>
      </c>
      <c r="F4266" s="32">
        <v>134</v>
      </c>
      <c r="G4266" s="32">
        <v>374</v>
      </c>
      <c r="H4266" s="32">
        <v>42</v>
      </c>
      <c r="I4266" s="32">
        <v>0</v>
      </c>
      <c r="J4266" s="32">
        <v>42</v>
      </c>
      <c r="K4266" s="32">
        <v>5829</v>
      </c>
      <c r="L4266" s="32">
        <v>3435</v>
      </c>
      <c r="M4266" s="32">
        <v>2394</v>
      </c>
      <c r="N4266" s="20">
        <v>11.095238095238095</v>
      </c>
      <c r="O4266" s="20" t="s">
        <v>40</v>
      </c>
      <c r="P4266" s="20">
        <v>7.9047619047619051</v>
      </c>
      <c r="Q4266" s="8">
        <v>-0.91284954537656549</v>
      </c>
      <c r="R4266" s="8">
        <v>-0.96098981077147017</v>
      </c>
      <c r="S4266" s="20">
        <v>-0.84377610693400174</v>
      </c>
    </row>
    <row r="4267" spans="1:19" ht="14.25" customHeight="1" x14ac:dyDescent="0.2">
      <c r="A4267" s="6">
        <v>44317</v>
      </c>
      <c r="B4267" s="19">
        <v>43953</v>
      </c>
      <c r="C4267" s="19">
        <v>42497</v>
      </c>
      <c r="D4267" s="16" t="s">
        <v>1</v>
      </c>
      <c r="E4267" s="32">
        <v>214</v>
      </c>
      <c r="F4267" s="32">
        <v>68</v>
      </c>
      <c r="G4267" s="32">
        <v>146</v>
      </c>
      <c r="H4267" s="32">
        <v>52</v>
      </c>
      <c r="I4267" s="32">
        <v>0</v>
      </c>
      <c r="J4267" s="32">
        <v>52</v>
      </c>
      <c r="K4267" s="32">
        <v>5467</v>
      </c>
      <c r="L4267" s="32">
        <v>2540</v>
      </c>
      <c r="M4267" s="32">
        <v>2927</v>
      </c>
      <c r="N4267" s="20">
        <v>3.115384615384615</v>
      </c>
      <c r="O4267" s="20" t="s">
        <v>40</v>
      </c>
      <c r="P4267" s="20">
        <v>1.8076923076923075</v>
      </c>
      <c r="Q4267" s="8">
        <v>-0.96085604536308766</v>
      </c>
      <c r="R4267" s="8">
        <v>-0.97322834645669287</v>
      </c>
      <c r="S4267" s="20">
        <v>-0.95011957635804578</v>
      </c>
    </row>
    <row r="4268" spans="1:19" ht="14.25" customHeight="1" x14ac:dyDescent="0.2">
      <c r="A4268" s="6">
        <v>44318</v>
      </c>
      <c r="B4268" s="19">
        <v>43954</v>
      </c>
      <c r="C4268" s="19">
        <v>42498</v>
      </c>
      <c r="D4268" s="16" t="s">
        <v>2</v>
      </c>
      <c r="E4268" s="32">
        <v>475</v>
      </c>
      <c r="F4268" s="32">
        <v>0</v>
      </c>
      <c r="G4268" s="32">
        <v>475</v>
      </c>
      <c r="H4268" s="32">
        <v>45</v>
      </c>
      <c r="I4268" s="32">
        <v>0</v>
      </c>
      <c r="J4268" s="32">
        <v>45</v>
      </c>
      <c r="K4268" s="32">
        <v>6673</v>
      </c>
      <c r="L4268" s="32">
        <v>3858</v>
      </c>
      <c r="M4268" s="32">
        <v>2815</v>
      </c>
      <c r="N4268" s="20">
        <v>9.5555555555555554</v>
      </c>
      <c r="O4268" s="20" t="s">
        <v>40</v>
      </c>
      <c r="P4268" s="20">
        <v>9.5555555555555554</v>
      </c>
      <c r="Q4268" s="8">
        <v>-0.92881762325790496</v>
      </c>
      <c r="R4268" s="8">
        <v>-1</v>
      </c>
      <c r="S4268" s="20">
        <v>-0.8312611012433393</v>
      </c>
    </row>
    <row r="4269" spans="1:19" ht="14.25" customHeight="1" x14ac:dyDescent="0.2">
      <c r="A4269" s="6">
        <v>44319</v>
      </c>
      <c r="B4269" s="19">
        <v>43955</v>
      </c>
      <c r="C4269" s="19">
        <v>42499</v>
      </c>
      <c r="D4269" s="16" t="s">
        <v>3</v>
      </c>
      <c r="E4269" s="32">
        <v>238</v>
      </c>
      <c r="F4269" s="32">
        <v>68</v>
      </c>
      <c r="G4269" s="32">
        <v>170</v>
      </c>
      <c r="H4269" s="32">
        <v>50</v>
      </c>
      <c r="I4269" s="32">
        <v>0</v>
      </c>
      <c r="J4269" s="32">
        <v>50</v>
      </c>
      <c r="K4269" s="32">
        <v>5405</v>
      </c>
      <c r="L4269" s="32">
        <v>3561</v>
      </c>
      <c r="M4269" s="32">
        <v>1844</v>
      </c>
      <c r="N4269" s="20">
        <v>3.76</v>
      </c>
      <c r="O4269" s="20" t="s">
        <v>40</v>
      </c>
      <c r="P4269" s="20">
        <v>2.4</v>
      </c>
      <c r="Q4269" s="8">
        <v>-0.95596669750231267</v>
      </c>
      <c r="R4269" s="8">
        <v>-0.98090424038191515</v>
      </c>
      <c r="S4269" s="20">
        <v>-0.90780911062906722</v>
      </c>
    </row>
    <row r="4270" spans="1:19" ht="14.25" customHeight="1" x14ac:dyDescent="0.2">
      <c r="A4270" s="6">
        <v>44320</v>
      </c>
      <c r="B4270" s="19">
        <v>43956</v>
      </c>
      <c r="C4270" s="19">
        <v>42500</v>
      </c>
      <c r="D4270" s="16" t="s">
        <v>4</v>
      </c>
      <c r="E4270" s="32">
        <v>344</v>
      </c>
      <c r="F4270" s="32">
        <v>96</v>
      </c>
      <c r="G4270" s="32">
        <v>248</v>
      </c>
      <c r="H4270" s="32">
        <v>40</v>
      </c>
      <c r="I4270" s="32">
        <v>0</v>
      </c>
      <c r="J4270" s="32">
        <v>40</v>
      </c>
      <c r="K4270" s="32">
        <v>5170</v>
      </c>
      <c r="L4270" s="32">
        <v>3062</v>
      </c>
      <c r="M4270" s="32">
        <v>2108</v>
      </c>
      <c r="N4270" s="20">
        <v>7.6</v>
      </c>
      <c r="O4270" s="20" t="s">
        <v>40</v>
      </c>
      <c r="P4270" s="20">
        <v>5.2</v>
      </c>
      <c r="Q4270" s="8">
        <v>-0.93346228239845264</v>
      </c>
      <c r="R4270" s="8">
        <v>-0.96864794252122799</v>
      </c>
      <c r="S4270" s="20">
        <v>-0.88235294117647056</v>
      </c>
    </row>
    <row r="4271" spans="1:19" ht="14.25" customHeight="1" x14ac:dyDescent="0.2">
      <c r="A4271" s="6">
        <v>44321</v>
      </c>
      <c r="B4271" s="19">
        <v>43957</v>
      </c>
      <c r="C4271" s="19">
        <v>42501</v>
      </c>
      <c r="D4271" s="16" t="s">
        <v>5</v>
      </c>
      <c r="E4271" s="32">
        <v>214</v>
      </c>
      <c r="F4271" s="32">
        <v>0</v>
      </c>
      <c r="G4271" s="32">
        <v>214</v>
      </c>
      <c r="H4271" s="32">
        <v>73</v>
      </c>
      <c r="I4271" s="32">
        <v>0</v>
      </c>
      <c r="J4271" s="32">
        <v>73</v>
      </c>
      <c r="K4271" s="32">
        <v>5937</v>
      </c>
      <c r="L4271" s="32">
        <v>4042</v>
      </c>
      <c r="M4271" s="32">
        <v>1895</v>
      </c>
      <c r="N4271" s="20">
        <v>1.9315068493150687</v>
      </c>
      <c r="O4271" s="20" t="s">
        <v>40</v>
      </c>
      <c r="P4271" s="20">
        <v>1.9315068493150687</v>
      </c>
      <c r="Q4271" s="8">
        <v>-0.96395485935657743</v>
      </c>
      <c r="R4271" s="8">
        <v>-1</v>
      </c>
      <c r="S4271" s="20">
        <v>-0.88707124010554095</v>
      </c>
    </row>
    <row r="4272" spans="1:19" ht="14.25" customHeight="1" x14ac:dyDescent="0.2">
      <c r="A4272" s="6">
        <v>44322</v>
      </c>
      <c r="B4272" s="19">
        <v>43958</v>
      </c>
      <c r="C4272" s="19">
        <v>42502</v>
      </c>
      <c r="D4272" s="16" t="s">
        <v>6</v>
      </c>
      <c r="E4272" s="32">
        <v>318</v>
      </c>
      <c r="F4272" s="32">
        <v>67</v>
      </c>
      <c r="G4272" s="32">
        <v>251</v>
      </c>
      <c r="H4272" s="32">
        <v>65</v>
      </c>
      <c r="I4272" s="32">
        <v>0</v>
      </c>
      <c r="J4272" s="32">
        <v>65</v>
      </c>
      <c r="K4272" s="32">
        <v>7299</v>
      </c>
      <c r="L4272" s="32">
        <v>4705</v>
      </c>
      <c r="M4272" s="32">
        <v>2594</v>
      </c>
      <c r="N4272" s="20">
        <v>3.8923076923076927</v>
      </c>
      <c r="O4272" s="20" t="s">
        <v>40</v>
      </c>
      <c r="P4272" s="20">
        <v>2.8615384615384616</v>
      </c>
      <c r="Q4272" s="8">
        <v>-0.95643238799835595</v>
      </c>
      <c r="R4272" s="8">
        <v>-0.98575982996811906</v>
      </c>
      <c r="S4272" s="20">
        <v>-0.9032382420971472</v>
      </c>
    </row>
    <row r="4273" spans="1:19" ht="14.25" customHeight="1" x14ac:dyDescent="0.2">
      <c r="A4273" s="6">
        <v>44323</v>
      </c>
      <c r="B4273" s="19">
        <v>43959</v>
      </c>
      <c r="C4273" s="19">
        <v>42503</v>
      </c>
      <c r="D4273" s="16" t="s">
        <v>7</v>
      </c>
      <c r="E4273" s="32">
        <v>515</v>
      </c>
      <c r="F4273" s="32">
        <v>130</v>
      </c>
      <c r="G4273" s="32">
        <v>385</v>
      </c>
      <c r="H4273" s="32">
        <v>38</v>
      </c>
      <c r="I4273" s="32">
        <v>0</v>
      </c>
      <c r="J4273" s="32">
        <v>38</v>
      </c>
      <c r="K4273" s="32">
        <v>6807</v>
      </c>
      <c r="L4273" s="32">
        <v>4564</v>
      </c>
      <c r="M4273" s="32">
        <v>2243</v>
      </c>
      <c r="N4273" s="20">
        <v>12.552631578947368</v>
      </c>
      <c r="O4273" s="20" t="s">
        <v>40</v>
      </c>
      <c r="P4273" s="20">
        <v>9.1315789473684212</v>
      </c>
      <c r="Q4273" s="8">
        <v>-0.92434258851182605</v>
      </c>
      <c r="R4273" s="8">
        <v>-0.9715162138475022</v>
      </c>
      <c r="S4273" s="20">
        <v>-0.82835488185465889</v>
      </c>
    </row>
    <row r="4274" spans="1:19" ht="14.25" customHeight="1" x14ac:dyDescent="0.2">
      <c r="A4274" s="6">
        <v>44324</v>
      </c>
      <c r="B4274" s="19">
        <v>43960</v>
      </c>
      <c r="C4274" s="19">
        <v>42504</v>
      </c>
      <c r="D4274" s="16" t="s">
        <v>1</v>
      </c>
      <c r="E4274" s="32">
        <v>221</v>
      </c>
      <c r="F4274" s="32">
        <v>54</v>
      </c>
      <c r="G4274" s="32">
        <v>167</v>
      </c>
      <c r="H4274" s="32">
        <v>87</v>
      </c>
      <c r="I4274" s="32">
        <v>0</v>
      </c>
      <c r="J4274" s="32">
        <v>87</v>
      </c>
      <c r="K4274" s="32">
        <v>7016</v>
      </c>
      <c r="L4274" s="32">
        <v>3854</v>
      </c>
      <c r="M4274" s="32">
        <v>3162</v>
      </c>
      <c r="N4274" s="20">
        <v>1.5402298850574714</v>
      </c>
      <c r="O4274" s="20" t="s">
        <v>40</v>
      </c>
      <c r="P4274" s="20">
        <v>0.91954022988505746</v>
      </c>
      <c r="Q4274" s="8">
        <v>-0.96850057012542756</v>
      </c>
      <c r="R4274" s="8">
        <v>-0.98598858329008821</v>
      </c>
      <c r="S4274" s="20">
        <v>-0.94718532574320047</v>
      </c>
    </row>
    <row r="4275" spans="1:19" ht="14.25" customHeight="1" x14ac:dyDescent="0.2">
      <c r="A4275" s="6">
        <v>44325</v>
      </c>
      <c r="B4275" s="19">
        <v>43961</v>
      </c>
      <c r="C4275" s="19">
        <v>42505</v>
      </c>
      <c r="D4275" s="16" t="s">
        <v>2</v>
      </c>
      <c r="E4275" s="32">
        <v>325</v>
      </c>
      <c r="F4275" s="32">
        <v>0</v>
      </c>
      <c r="G4275" s="32">
        <v>325</v>
      </c>
      <c r="H4275" s="32">
        <v>62</v>
      </c>
      <c r="I4275" s="32">
        <v>0</v>
      </c>
      <c r="J4275" s="32">
        <v>62</v>
      </c>
      <c r="K4275" s="32">
        <v>7700</v>
      </c>
      <c r="L4275" s="32">
        <v>4660</v>
      </c>
      <c r="M4275" s="32">
        <v>3040</v>
      </c>
      <c r="N4275" s="20">
        <v>4.241935483870968</v>
      </c>
      <c r="O4275" s="20" t="s">
        <v>40</v>
      </c>
      <c r="P4275" s="20">
        <v>4.241935483870968</v>
      </c>
      <c r="Q4275" s="8">
        <v>-0.95779220779220775</v>
      </c>
      <c r="R4275" s="8">
        <v>-1</v>
      </c>
      <c r="S4275" s="20">
        <v>-0.89309210526315785</v>
      </c>
    </row>
    <row r="4276" spans="1:19" ht="14.25" customHeight="1" x14ac:dyDescent="0.2">
      <c r="A4276" s="6">
        <v>44326</v>
      </c>
      <c r="B4276" s="19">
        <v>43962</v>
      </c>
      <c r="C4276" s="19">
        <v>42506</v>
      </c>
      <c r="D4276" s="16" t="s">
        <v>3</v>
      </c>
      <c r="E4276" s="32">
        <v>273</v>
      </c>
      <c r="F4276" s="32">
        <v>78</v>
      </c>
      <c r="G4276" s="32">
        <v>195</v>
      </c>
      <c r="H4276" s="32">
        <v>75</v>
      </c>
      <c r="I4276" s="32">
        <v>0</v>
      </c>
      <c r="J4276" s="32">
        <v>75</v>
      </c>
      <c r="K4276" s="32">
        <v>6113</v>
      </c>
      <c r="L4276" s="32">
        <v>4208</v>
      </c>
      <c r="M4276" s="32">
        <v>1905</v>
      </c>
      <c r="N4276" s="20">
        <v>2.64</v>
      </c>
      <c r="O4276" s="20" t="s">
        <v>40</v>
      </c>
      <c r="P4276" s="20">
        <v>1.6</v>
      </c>
      <c r="Q4276" s="8">
        <v>-0.955341076394569</v>
      </c>
      <c r="R4276" s="8">
        <v>-0.98146387832699622</v>
      </c>
      <c r="S4276" s="20">
        <v>-0.89763779527559051</v>
      </c>
    </row>
    <row r="4277" spans="1:19" ht="14.25" customHeight="1" x14ac:dyDescent="0.2">
      <c r="A4277" s="6">
        <v>44327</v>
      </c>
      <c r="B4277" s="19">
        <v>43963</v>
      </c>
      <c r="C4277" s="19">
        <v>42507</v>
      </c>
      <c r="D4277" s="16" t="s">
        <v>4</v>
      </c>
      <c r="E4277" s="32">
        <v>468</v>
      </c>
      <c r="F4277" s="32">
        <v>134</v>
      </c>
      <c r="G4277" s="32">
        <v>334</v>
      </c>
      <c r="H4277" s="32">
        <v>30</v>
      </c>
      <c r="I4277" s="32">
        <v>0</v>
      </c>
      <c r="J4277" s="32">
        <v>30</v>
      </c>
      <c r="K4277" s="32">
        <v>5916</v>
      </c>
      <c r="L4277" s="32">
        <v>3929</v>
      </c>
      <c r="M4277" s="32">
        <v>1987</v>
      </c>
      <c r="N4277" s="20">
        <v>14.6</v>
      </c>
      <c r="O4277" s="20" t="s">
        <v>40</v>
      </c>
      <c r="P4277" s="20">
        <v>10.133333333333333</v>
      </c>
      <c r="Q4277" s="8">
        <v>-0.92089249492900604</v>
      </c>
      <c r="R4277" s="8">
        <v>-0.96589462967676254</v>
      </c>
      <c r="S4277" s="20">
        <v>-0.83190739808756919</v>
      </c>
    </row>
    <row r="4278" spans="1:19" ht="14.25" customHeight="1" x14ac:dyDescent="0.2">
      <c r="A4278" s="6">
        <v>44328</v>
      </c>
      <c r="B4278" s="19">
        <v>43964</v>
      </c>
      <c r="C4278" s="19">
        <v>42508</v>
      </c>
      <c r="D4278" s="16" t="s">
        <v>5</v>
      </c>
      <c r="E4278" s="32">
        <v>641</v>
      </c>
      <c r="F4278" s="32">
        <v>0</v>
      </c>
      <c r="G4278" s="32">
        <v>641</v>
      </c>
      <c r="H4278" s="32">
        <v>24</v>
      </c>
      <c r="I4278" s="32">
        <v>0</v>
      </c>
      <c r="J4278" s="32">
        <v>24</v>
      </c>
      <c r="K4278" s="32">
        <v>6176</v>
      </c>
      <c r="L4278" s="32">
        <v>4181</v>
      </c>
      <c r="M4278" s="32">
        <v>1995</v>
      </c>
      <c r="N4278" s="20">
        <v>25.708333333333332</v>
      </c>
      <c r="O4278" s="20" t="s">
        <v>40</v>
      </c>
      <c r="P4278" s="20">
        <v>25.708333333333332</v>
      </c>
      <c r="Q4278" s="8">
        <v>-0.89621113989637302</v>
      </c>
      <c r="R4278" s="8">
        <v>-1</v>
      </c>
      <c r="S4278" s="20">
        <v>-0.67869674185463658</v>
      </c>
    </row>
    <row r="4279" spans="1:19" ht="14.25" customHeight="1" x14ac:dyDescent="0.2">
      <c r="A4279" s="6">
        <v>44329</v>
      </c>
      <c r="B4279" s="19">
        <v>43965</v>
      </c>
      <c r="C4279" s="19">
        <v>42509</v>
      </c>
      <c r="D4279" s="16" t="s">
        <v>6</v>
      </c>
      <c r="E4279" s="32">
        <v>331</v>
      </c>
      <c r="F4279" s="32">
        <v>123</v>
      </c>
      <c r="G4279" s="32">
        <v>208</v>
      </c>
      <c r="H4279" s="32">
        <v>87</v>
      </c>
      <c r="I4279" s="32">
        <v>0</v>
      </c>
      <c r="J4279" s="32">
        <v>87</v>
      </c>
      <c r="K4279" s="32">
        <v>7527</v>
      </c>
      <c r="L4279" s="32">
        <v>4958</v>
      </c>
      <c r="M4279" s="32">
        <v>2569</v>
      </c>
      <c r="N4279" s="20">
        <v>2.8045977011494254</v>
      </c>
      <c r="O4279" s="20" t="s">
        <v>40</v>
      </c>
      <c r="P4279" s="20">
        <v>1.3908045977011496</v>
      </c>
      <c r="Q4279" s="8">
        <v>-0.95602497675036535</v>
      </c>
      <c r="R4279" s="8">
        <v>-0.97519160951996775</v>
      </c>
      <c r="S4279" s="20">
        <v>-0.9190346438302841</v>
      </c>
    </row>
    <row r="4280" spans="1:19" ht="14.25" customHeight="1" x14ac:dyDescent="0.2">
      <c r="A4280" s="6">
        <v>44330</v>
      </c>
      <c r="B4280" s="19">
        <v>43966</v>
      </c>
      <c r="C4280" s="19">
        <v>42510</v>
      </c>
      <c r="D4280" s="16" t="s">
        <v>7</v>
      </c>
      <c r="E4280" s="32">
        <v>527</v>
      </c>
      <c r="F4280" s="32">
        <v>145</v>
      </c>
      <c r="G4280" s="32">
        <v>382</v>
      </c>
      <c r="H4280" s="32">
        <v>58</v>
      </c>
      <c r="I4280" s="32">
        <v>0</v>
      </c>
      <c r="J4280" s="32">
        <v>58</v>
      </c>
      <c r="K4280" s="32">
        <v>7030</v>
      </c>
      <c r="L4280" s="32">
        <v>4620</v>
      </c>
      <c r="M4280" s="32">
        <v>2410</v>
      </c>
      <c r="N4280" s="20">
        <v>8.0862068965517242</v>
      </c>
      <c r="O4280" s="20" t="s">
        <v>40</v>
      </c>
      <c r="P4280" s="20">
        <v>5.5862068965517242</v>
      </c>
      <c r="Q4280" s="8">
        <v>-0.92503556187766711</v>
      </c>
      <c r="R4280" s="8">
        <v>-0.9686147186147186</v>
      </c>
      <c r="S4280" s="20">
        <v>-0.84149377593360997</v>
      </c>
    </row>
    <row r="4281" spans="1:19" ht="14.25" customHeight="1" x14ac:dyDescent="0.2">
      <c r="A4281" s="6">
        <v>44331</v>
      </c>
      <c r="B4281" s="19">
        <v>43967</v>
      </c>
      <c r="C4281" s="19">
        <v>42511</v>
      </c>
      <c r="D4281" s="16" t="s">
        <v>1</v>
      </c>
      <c r="E4281" s="32">
        <v>329</v>
      </c>
      <c r="F4281" s="32">
        <v>59</v>
      </c>
      <c r="G4281" s="32">
        <v>270</v>
      </c>
      <c r="H4281" s="32">
        <v>72</v>
      </c>
      <c r="I4281" s="32">
        <v>0</v>
      </c>
      <c r="J4281" s="32">
        <v>72</v>
      </c>
      <c r="K4281" s="32">
        <v>7533</v>
      </c>
      <c r="L4281" s="32">
        <v>4434</v>
      </c>
      <c r="M4281" s="32">
        <v>3099</v>
      </c>
      <c r="N4281" s="20">
        <v>3.5694444444444446</v>
      </c>
      <c r="O4281" s="20" t="s">
        <v>40</v>
      </c>
      <c r="P4281" s="20">
        <v>2.75</v>
      </c>
      <c r="Q4281" s="8">
        <v>-0.95632550112836856</v>
      </c>
      <c r="R4281" s="8">
        <v>-0.98669373026612539</v>
      </c>
      <c r="S4281" s="20">
        <v>-0.91287512100677637</v>
      </c>
    </row>
    <row r="4282" spans="1:19" ht="14.25" customHeight="1" x14ac:dyDescent="0.2">
      <c r="A4282" s="6">
        <v>44332</v>
      </c>
      <c r="B4282" s="19">
        <v>43968</v>
      </c>
      <c r="C4282" s="19">
        <v>42512</v>
      </c>
      <c r="D4282" s="16" t="s">
        <v>2</v>
      </c>
      <c r="E4282" s="32">
        <v>202</v>
      </c>
      <c r="F4282" s="32">
        <v>0</v>
      </c>
      <c r="G4282" s="32">
        <v>202</v>
      </c>
      <c r="H4282" s="32">
        <v>60</v>
      </c>
      <c r="I4282" s="32">
        <v>0</v>
      </c>
      <c r="J4282" s="32">
        <v>60</v>
      </c>
      <c r="K4282" s="32">
        <v>7997</v>
      </c>
      <c r="L4282" s="32">
        <v>5005</v>
      </c>
      <c r="M4282" s="32">
        <v>2992</v>
      </c>
      <c r="N4282" s="20">
        <v>2.3666666666666667</v>
      </c>
      <c r="O4282" s="20" t="s">
        <v>40</v>
      </c>
      <c r="P4282" s="20">
        <v>2.3666666666666667</v>
      </c>
      <c r="Q4282" s="8">
        <v>-0.97474052769788666</v>
      </c>
      <c r="R4282" s="8">
        <v>-1</v>
      </c>
      <c r="S4282" s="20">
        <v>-0.93248663101604279</v>
      </c>
    </row>
    <row r="4283" spans="1:19" ht="14.25" customHeight="1" x14ac:dyDescent="0.2">
      <c r="A4283" s="6">
        <v>44333</v>
      </c>
      <c r="B4283" s="19">
        <v>43969</v>
      </c>
      <c r="C4283" s="19">
        <v>42513</v>
      </c>
      <c r="D4283" s="16" t="s">
        <v>3</v>
      </c>
      <c r="E4283" s="32">
        <v>230</v>
      </c>
      <c r="F4283" s="32">
        <v>90</v>
      </c>
      <c r="G4283" s="32">
        <v>140</v>
      </c>
      <c r="H4283" s="32">
        <v>45</v>
      </c>
      <c r="I4283" s="32">
        <v>0</v>
      </c>
      <c r="J4283" s="32">
        <v>45</v>
      </c>
      <c r="K4283" s="32">
        <v>6286</v>
      </c>
      <c r="L4283" s="32">
        <v>4501</v>
      </c>
      <c r="M4283" s="32">
        <v>1785</v>
      </c>
      <c r="N4283" s="20">
        <v>4.1111111111111107</v>
      </c>
      <c r="O4283" s="20" t="s">
        <v>40</v>
      </c>
      <c r="P4283" s="20">
        <v>2.1111111111111112</v>
      </c>
      <c r="Q4283" s="8">
        <v>-0.96341075405663379</v>
      </c>
      <c r="R4283" s="8">
        <v>-0.98000444345700954</v>
      </c>
      <c r="S4283" s="20">
        <v>-0.92156862745098045</v>
      </c>
    </row>
    <row r="4284" spans="1:19" ht="14.25" customHeight="1" x14ac:dyDescent="0.2">
      <c r="A4284" s="6">
        <v>44334</v>
      </c>
      <c r="B4284" s="19">
        <v>43970</v>
      </c>
      <c r="C4284" s="19">
        <v>42514</v>
      </c>
      <c r="D4284" s="16" t="s">
        <v>4</v>
      </c>
      <c r="E4284" s="32">
        <v>393</v>
      </c>
      <c r="F4284" s="32">
        <v>124</v>
      </c>
      <c r="G4284" s="32">
        <v>269</v>
      </c>
      <c r="H4284" s="32">
        <v>96</v>
      </c>
      <c r="I4284" s="32">
        <v>0</v>
      </c>
      <c r="J4284" s="32">
        <v>96</v>
      </c>
      <c r="K4284" s="32">
        <v>5914</v>
      </c>
      <c r="L4284" s="32">
        <v>4067</v>
      </c>
      <c r="M4284" s="32">
        <v>1847</v>
      </c>
      <c r="N4284" s="20">
        <v>3.09375</v>
      </c>
      <c r="O4284" s="20" t="s">
        <v>40</v>
      </c>
      <c r="P4284" s="20">
        <v>1.8020833333333335</v>
      </c>
      <c r="Q4284" s="8">
        <v>-0.93354751437267502</v>
      </c>
      <c r="R4284" s="8">
        <v>-0.96951069584460292</v>
      </c>
      <c r="S4284" s="20">
        <v>-0.85435841905793175</v>
      </c>
    </row>
    <row r="4285" spans="1:19" ht="14.25" customHeight="1" x14ac:dyDescent="0.2">
      <c r="A4285" s="6">
        <v>44335</v>
      </c>
      <c r="B4285" s="19">
        <v>43971</v>
      </c>
      <c r="C4285" s="19">
        <v>42515</v>
      </c>
      <c r="D4285" s="16" t="s">
        <v>5</v>
      </c>
      <c r="E4285" s="32">
        <v>320</v>
      </c>
      <c r="F4285" s="32">
        <v>0</v>
      </c>
      <c r="G4285" s="32">
        <v>320</v>
      </c>
      <c r="H4285" s="32">
        <v>198</v>
      </c>
      <c r="I4285" s="32">
        <v>0</v>
      </c>
      <c r="J4285" s="32">
        <v>198</v>
      </c>
      <c r="K4285" s="32">
        <v>7182</v>
      </c>
      <c r="L4285" s="32">
        <v>5318</v>
      </c>
      <c r="M4285" s="32">
        <v>1864</v>
      </c>
      <c r="N4285" s="20">
        <v>0.61616161616161613</v>
      </c>
      <c r="O4285" s="20" t="s">
        <v>40</v>
      </c>
      <c r="P4285" s="20">
        <v>0.61616161616161613</v>
      </c>
      <c r="Q4285" s="8">
        <v>-0.95544416597048176</v>
      </c>
      <c r="R4285" s="8">
        <v>-1</v>
      </c>
      <c r="S4285" s="20">
        <v>-0.8283261802575107</v>
      </c>
    </row>
    <row r="4286" spans="1:19" ht="14.25" customHeight="1" x14ac:dyDescent="0.2">
      <c r="A4286" s="6">
        <v>44336</v>
      </c>
      <c r="B4286" s="19">
        <v>43972</v>
      </c>
      <c r="C4286" s="19">
        <v>42516</v>
      </c>
      <c r="D4286" s="16" t="s">
        <v>6</v>
      </c>
      <c r="E4286" s="32">
        <v>360</v>
      </c>
      <c r="F4286" s="32">
        <v>111</v>
      </c>
      <c r="G4286" s="32">
        <v>249</v>
      </c>
      <c r="H4286" s="32">
        <v>103</v>
      </c>
      <c r="I4286" s="32">
        <v>0</v>
      </c>
      <c r="J4286" s="32">
        <v>103</v>
      </c>
      <c r="K4286" s="32">
        <v>7230</v>
      </c>
      <c r="L4286" s="32">
        <v>4792</v>
      </c>
      <c r="M4286" s="32">
        <v>2438</v>
      </c>
      <c r="N4286" s="20">
        <v>2.4951456310679609</v>
      </c>
      <c r="O4286" s="20" t="s">
        <v>40</v>
      </c>
      <c r="P4286" s="20">
        <v>1.4174757281553396</v>
      </c>
      <c r="Q4286" s="8">
        <v>-0.950207468879668</v>
      </c>
      <c r="R4286" s="8">
        <v>-0.97683639398998334</v>
      </c>
      <c r="S4286" s="20">
        <v>-0.89786710418375715</v>
      </c>
    </row>
    <row r="4287" spans="1:19" ht="14.25" customHeight="1" x14ac:dyDescent="0.2">
      <c r="A4287" s="6">
        <v>44337</v>
      </c>
      <c r="B4287" s="19">
        <v>43973</v>
      </c>
      <c r="C4287" s="19">
        <v>42517</v>
      </c>
      <c r="D4287" s="16" t="s">
        <v>7</v>
      </c>
      <c r="E4287" s="32">
        <v>736</v>
      </c>
      <c r="F4287" s="32">
        <v>150</v>
      </c>
      <c r="G4287" s="32">
        <v>586</v>
      </c>
      <c r="H4287" s="32">
        <v>88</v>
      </c>
      <c r="I4287" s="32">
        <v>0</v>
      </c>
      <c r="J4287" s="32">
        <v>88</v>
      </c>
      <c r="K4287" s="32">
        <v>6721</v>
      </c>
      <c r="L4287" s="32">
        <v>4420</v>
      </c>
      <c r="M4287" s="32">
        <v>2301</v>
      </c>
      <c r="N4287" s="20">
        <v>7.3636363636363633</v>
      </c>
      <c r="O4287" s="20" t="s">
        <v>40</v>
      </c>
      <c r="P4287" s="20">
        <v>5.6590909090909092</v>
      </c>
      <c r="Q4287" s="8">
        <v>-0.89049248623716704</v>
      </c>
      <c r="R4287" s="8">
        <v>-0.9660633484162896</v>
      </c>
      <c r="S4287" s="20">
        <v>-0.7453281182094742</v>
      </c>
    </row>
    <row r="4288" spans="1:19" ht="14.25" customHeight="1" x14ac:dyDescent="0.2">
      <c r="A4288" s="6">
        <v>44338</v>
      </c>
      <c r="B4288" s="19">
        <v>43974</v>
      </c>
      <c r="C4288" s="19">
        <v>42518</v>
      </c>
      <c r="D4288" s="16" t="s">
        <v>1</v>
      </c>
      <c r="E4288" s="32">
        <v>338</v>
      </c>
      <c r="F4288" s="32">
        <v>79</v>
      </c>
      <c r="G4288" s="32">
        <v>259</v>
      </c>
      <c r="H4288" s="32">
        <v>65</v>
      </c>
      <c r="I4288" s="32">
        <v>0</v>
      </c>
      <c r="J4288" s="32">
        <v>65</v>
      </c>
      <c r="K4288" s="32">
        <v>7438</v>
      </c>
      <c r="L4288" s="32">
        <v>4303</v>
      </c>
      <c r="M4288" s="32">
        <v>3135</v>
      </c>
      <c r="N4288" s="20">
        <v>4.2</v>
      </c>
      <c r="O4288" s="20" t="s">
        <v>40</v>
      </c>
      <c r="P4288" s="20">
        <v>2.9846153846153847</v>
      </c>
      <c r="Q4288" s="8">
        <v>-0.95455767679483727</v>
      </c>
      <c r="R4288" s="8">
        <v>-0.98164071577968859</v>
      </c>
      <c r="S4288" s="20">
        <v>-0.91738437001594897</v>
      </c>
    </row>
    <row r="4289" spans="1:19" ht="14.25" customHeight="1" x14ac:dyDescent="0.2">
      <c r="A4289" s="6">
        <v>44339</v>
      </c>
      <c r="B4289" s="19">
        <v>43975</v>
      </c>
      <c r="C4289" s="19">
        <v>42519</v>
      </c>
      <c r="D4289" s="16" t="s">
        <v>2</v>
      </c>
      <c r="E4289" s="32">
        <v>318</v>
      </c>
      <c r="F4289" s="32">
        <v>0</v>
      </c>
      <c r="G4289" s="32">
        <v>318</v>
      </c>
      <c r="H4289" s="32">
        <v>55</v>
      </c>
      <c r="I4289" s="32">
        <v>0</v>
      </c>
      <c r="J4289" s="32">
        <v>55</v>
      </c>
      <c r="K4289" s="32">
        <v>7561</v>
      </c>
      <c r="L4289" s="32">
        <v>4726</v>
      </c>
      <c r="M4289" s="32">
        <v>2835</v>
      </c>
      <c r="N4289" s="20">
        <v>4.7818181818181822</v>
      </c>
      <c r="O4289" s="20" t="s">
        <v>40</v>
      </c>
      <c r="P4289" s="20">
        <v>4.7818181818181822</v>
      </c>
      <c r="Q4289" s="8">
        <v>-0.95794207115460916</v>
      </c>
      <c r="R4289" s="8">
        <v>-1</v>
      </c>
      <c r="S4289" s="20">
        <v>-0.88783068783068786</v>
      </c>
    </row>
    <row r="4290" spans="1:19" ht="14.25" customHeight="1" x14ac:dyDescent="0.2">
      <c r="A4290" s="6">
        <v>44340</v>
      </c>
      <c r="B4290" s="19">
        <v>43976</v>
      </c>
      <c r="C4290" s="19">
        <v>42520</v>
      </c>
      <c r="D4290" s="16" t="s">
        <v>3</v>
      </c>
      <c r="E4290" s="32">
        <v>337</v>
      </c>
      <c r="F4290" s="32">
        <v>78</v>
      </c>
      <c r="G4290" s="32">
        <v>259</v>
      </c>
      <c r="H4290" s="32">
        <v>50</v>
      </c>
      <c r="I4290" s="32">
        <v>0</v>
      </c>
      <c r="J4290" s="32">
        <v>50</v>
      </c>
      <c r="K4290" s="32">
        <v>6259</v>
      </c>
      <c r="L4290" s="32">
        <v>4196</v>
      </c>
      <c r="M4290" s="32">
        <v>2063</v>
      </c>
      <c r="N4290" s="20">
        <v>5.74</v>
      </c>
      <c r="O4290" s="20" t="s">
        <v>40</v>
      </c>
      <c r="P4290" s="20">
        <v>4.18</v>
      </c>
      <c r="Q4290" s="8">
        <v>-0.9461575331522607</v>
      </c>
      <c r="R4290" s="8">
        <v>-0.98141086749285034</v>
      </c>
      <c r="S4290" s="20">
        <v>-0.87445467765390206</v>
      </c>
    </row>
    <row r="4291" spans="1:19" ht="14.25" customHeight="1" x14ac:dyDescent="0.2">
      <c r="A4291" s="6">
        <v>44341</v>
      </c>
      <c r="B4291" s="19">
        <v>43977</v>
      </c>
      <c r="C4291" s="19">
        <v>42521</v>
      </c>
      <c r="D4291" s="16" t="s">
        <v>4</v>
      </c>
      <c r="E4291" s="32">
        <v>447</v>
      </c>
      <c r="F4291" s="32">
        <v>111</v>
      </c>
      <c r="G4291" s="32">
        <v>336</v>
      </c>
      <c r="H4291" s="32">
        <v>67</v>
      </c>
      <c r="I4291" s="32">
        <v>0</v>
      </c>
      <c r="J4291" s="32">
        <v>67</v>
      </c>
      <c r="K4291" s="32">
        <v>5952</v>
      </c>
      <c r="L4291" s="32">
        <v>4048</v>
      </c>
      <c r="M4291" s="32">
        <v>1904</v>
      </c>
      <c r="N4291" s="20">
        <v>5.6716417910447765</v>
      </c>
      <c r="O4291" s="20" t="s">
        <v>40</v>
      </c>
      <c r="P4291" s="20">
        <v>4.0149253731343286</v>
      </c>
      <c r="Q4291" s="8">
        <v>-0.92489919354838712</v>
      </c>
      <c r="R4291" s="8">
        <v>-0.97257905138339917</v>
      </c>
      <c r="S4291" s="20">
        <v>-0.82352941176470584</v>
      </c>
    </row>
    <row r="4292" spans="1:19" ht="14.25" customHeight="1" x14ac:dyDescent="0.2">
      <c r="A4292" s="6">
        <v>44342</v>
      </c>
      <c r="B4292" s="19">
        <v>43978</v>
      </c>
      <c r="C4292" s="19">
        <v>42522</v>
      </c>
      <c r="D4292" s="16" t="s">
        <v>5</v>
      </c>
      <c r="E4292" s="32">
        <v>438</v>
      </c>
      <c r="F4292" s="32">
        <v>0</v>
      </c>
      <c r="G4292" s="32">
        <v>438</v>
      </c>
      <c r="H4292" s="32">
        <v>51</v>
      </c>
      <c r="I4292" s="32">
        <v>0</v>
      </c>
      <c r="J4292" s="32">
        <v>51</v>
      </c>
      <c r="K4292" s="32">
        <v>7317</v>
      </c>
      <c r="L4292" s="32">
        <v>5030</v>
      </c>
      <c r="M4292" s="32">
        <v>2287</v>
      </c>
      <c r="N4292" s="20">
        <v>7.5882352941176467</v>
      </c>
      <c r="O4292" s="20" t="s">
        <v>40</v>
      </c>
      <c r="P4292" s="20">
        <v>7.5882352941176467</v>
      </c>
      <c r="Q4292" s="8">
        <v>-0.94013940139401397</v>
      </c>
      <c r="R4292" s="8">
        <v>-1</v>
      </c>
      <c r="S4292" s="20">
        <v>-0.80848272846523828</v>
      </c>
    </row>
    <row r="4293" spans="1:19" ht="14.25" customHeight="1" x14ac:dyDescent="0.2">
      <c r="A4293" s="6">
        <v>44343</v>
      </c>
      <c r="B4293" s="19">
        <v>43979</v>
      </c>
      <c r="C4293" s="19">
        <v>42523</v>
      </c>
      <c r="D4293" s="16" t="s">
        <v>6</v>
      </c>
      <c r="E4293" s="32">
        <v>483</v>
      </c>
      <c r="F4293" s="32">
        <v>151</v>
      </c>
      <c r="G4293" s="32">
        <v>332</v>
      </c>
      <c r="H4293" s="32">
        <v>57</v>
      </c>
      <c r="I4293" s="32">
        <v>0</v>
      </c>
      <c r="J4293" s="32">
        <v>57</v>
      </c>
      <c r="K4293" s="32">
        <v>7692</v>
      </c>
      <c r="L4293" s="32">
        <v>5031</v>
      </c>
      <c r="M4293" s="32">
        <v>2661</v>
      </c>
      <c r="N4293" s="20">
        <v>7.473684210526315</v>
      </c>
      <c r="O4293" s="20" t="s">
        <v>40</v>
      </c>
      <c r="P4293" s="20">
        <v>4.8245614035087723</v>
      </c>
      <c r="Q4293" s="8">
        <v>-0.93720748829953204</v>
      </c>
      <c r="R4293" s="8">
        <v>-0.96998608626515603</v>
      </c>
      <c r="S4293" s="20">
        <v>-0.87523487410747836</v>
      </c>
    </row>
    <row r="4294" spans="1:19" ht="14.25" customHeight="1" x14ac:dyDescent="0.2">
      <c r="A4294" s="6">
        <v>44344</v>
      </c>
      <c r="B4294" s="19">
        <v>43980</v>
      </c>
      <c r="C4294" s="19">
        <v>42524</v>
      </c>
      <c r="D4294" s="16" t="s">
        <v>7</v>
      </c>
      <c r="E4294" s="32">
        <v>648</v>
      </c>
      <c r="F4294" s="32">
        <v>204</v>
      </c>
      <c r="G4294" s="32">
        <v>444</v>
      </c>
      <c r="H4294" s="32">
        <v>70</v>
      </c>
      <c r="I4294" s="32">
        <v>0</v>
      </c>
      <c r="J4294" s="32">
        <v>70</v>
      </c>
      <c r="K4294" s="32">
        <v>6917</v>
      </c>
      <c r="L4294" s="32">
        <v>4493</v>
      </c>
      <c r="M4294" s="32">
        <v>2424</v>
      </c>
      <c r="N4294" s="20">
        <v>8.257142857142858</v>
      </c>
      <c r="O4294" s="20" t="s">
        <v>40</v>
      </c>
      <c r="P4294" s="20">
        <v>5.3428571428571425</v>
      </c>
      <c r="Q4294" s="8">
        <v>-0.90631776781841844</v>
      </c>
      <c r="R4294" s="8">
        <v>-0.95459603828177164</v>
      </c>
      <c r="S4294" s="20">
        <v>-0.81683168316831689</v>
      </c>
    </row>
    <row r="4295" spans="1:19" ht="14.25" customHeight="1" x14ac:dyDescent="0.2">
      <c r="A4295" s="6">
        <v>44345</v>
      </c>
      <c r="B4295" s="19">
        <v>43981</v>
      </c>
      <c r="C4295" s="19">
        <v>42525</v>
      </c>
      <c r="D4295" s="16" t="s">
        <v>1</v>
      </c>
      <c r="E4295" s="32">
        <v>332</v>
      </c>
      <c r="F4295" s="32">
        <v>49</v>
      </c>
      <c r="G4295" s="32">
        <v>283</v>
      </c>
      <c r="H4295" s="32">
        <v>55</v>
      </c>
      <c r="I4295" s="32">
        <v>0</v>
      </c>
      <c r="J4295" s="32">
        <v>55</v>
      </c>
      <c r="K4295" s="32">
        <v>8090</v>
      </c>
      <c r="L4295" s="32">
        <v>4598</v>
      </c>
      <c r="M4295" s="32">
        <v>3492</v>
      </c>
      <c r="N4295" s="20">
        <v>5.0363636363636362</v>
      </c>
      <c r="O4295" s="20" t="s">
        <v>40</v>
      </c>
      <c r="P4295" s="20">
        <v>4.1454545454545455</v>
      </c>
      <c r="Q4295" s="8">
        <v>-0.9589616810877627</v>
      </c>
      <c r="R4295" s="8">
        <v>-0.98934319269247495</v>
      </c>
      <c r="S4295" s="20">
        <v>-0.91895761741122561</v>
      </c>
    </row>
    <row r="4296" spans="1:19" ht="14.25" customHeight="1" x14ac:dyDescent="0.2">
      <c r="A4296" s="6">
        <v>44346</v>
      </c>
      <c r="B4296" s="19">
        <v>43982</v>
      </c>
      <c r="C4296" s="19">
        <v>42526</v>
      </c>
      <c r="D4296" s="16" t="s">
        <v>2</v>
      </c>
      <c r="E4296" s="32">
        <v>445</v>
      </c>
      <c r="F4296" s="32">
        <v>0</v>
      </c>
      <c r="G4296" s="32">
        <v>445</v>
      </c>
      <c r="H4296" s="32">
        <v>125</v>
      </c>
      <c r="I4296" s="32">
        <v>0</v>
      </c>
      <c r="J4296" s="32">
        <v>125</v>
      </c>
      <c r="K4296" s="32">
        <v>8223</v>
      </c>
      <c r="L4296" s="32">
        <v>4957</v>
      </c>
      <c r="M4296" s="32">
        <v>3266</v>
      </c>
      <c r="N4296" s="20">
        <v>2.56</v>
      </c>
      <c r="O4296" s="20" t="s">
        <v>40</v>
      </c>
      <c r="P4296" s="20">
        <v>2.56</v>
      </c>
      <c r="Q4296" s="8">
        <v>-0.94588349750699263</v>
      </c>
      <c r="R4296" s="8">
        <v>-1</v>
      </c>
      <c r="S4296" s="20">
        <v>-0.86374770361298225</v>
      </c>
    </row>
    <row r="4297" spans="1:19" ht="14.25" customHeight="1" x14ac:dyDescent="0.2">
      <c r="A4297" s="6">
        <v>44347</v>
      </c>
      <c r="B4297" s="19">
        <v>43983</v>
      </c>
      <c r="C4297" s="19">
        <v>42527</v>
      </c>
      <c r="D4297" s="16" t="s">
        <v>3</v>
      </c>
      <c r="E4297" s="32">
        <v>671</v>
      </c>
      <c r="F4297" s="32">
        <v>94</v>
      </c>
      <c r="G4297" s="32">
        <v>577</v>
      </c>
      <c r="H4297" s="32">
        <v>100</v>
      </c>
      <c r="I4297" s="32">
        <v>0</v>
      </c>
      <c r="J4297" s="32">
        <v>100</v>
      </c>
      <c r="K4297" s="32">
        <v>6973</v>
      </c>
      <c r="L4297" s="32">
        <v>4539</v>
      </c>
      <c r="M4297" s="32">
        <v>2434</v>
      </c>
      <c r="N4297" s="20">
        <v>5.71</v>
      </c>
      <c r="O4297" s="20" t="s">
        <v>40</v>
      </c>
      <c r="P4297" s="20">
        <v>4.7699999999999996</v>
      </c>
      <c r="Q4297" s="8">
        <v>-0.90377169080739994</v>
      </c>
      <c r="R4297" s="8">
        <v>-0.97929059264155105</v>
      </c>
      <c r="S4297" s="20">
        <v>-0.76294165981922757</v>
      </c>
    </row>
    <row r="4298" spans="1:19" ht="14.25" customHeight="1" x14ac:dyDescent="0.2">
      <c r="A4298" s="6">
        <v>44348</v>
      </c>
      <c r="B4298" s="19">
        <v>43984</v>
      </c>
      <c r="C4298" s="19">
        <v>42528</v>
      </c>
      <c r="D4298" s="16" t="s">
        <v>4</v>
      </c>
      <c r="E4298" s="32">
        <v>613</v>
      </c>
      <c r="F4298" s="32">
        <v>146</v>
      </c>
      <c r="G4298" s="32">
        <v>467</v>
      </c>
      <c r="H4298" s="32">
        <v>91</v>
      </c>
      <c r="I4298" s="32">
        <v>0</v>
      </c>
      <c r="J4298" s="32">
        <v>91</v>
      </c>
      <c r="K4298" s="32">
        <v>5996</v>
      </c>
      <c r="L4298" s="32">
        <v>4136</v>
      </c>
      <c r="M4298" s="32">
        <v>1860</v>
      </c>
      <c r="N4298" s="20">
        <v>5.7362637362637363</v>
      </c>
      <c r="O4298" s="20" t="s">
        <v>40</v>
      </c>
      <c r="P4298" s="20">
        <v>4.1318681318681323</v>
      </c>
      <c r="Q4298" s="8">
        <v>-0.89776517678452306</v>
      </c>
      <c r="R4298" s="8">
        <v>-0.9647001934235977</v>
      </c>
      <c r="S4298" s="20">
        <v>-0.74892473118279568</v>
      </c>
    </row>
    <row r="4299" spans="1:19" ht="14.25" customHeight="1" x14ac:dyDescent="0.2">
      <c r="A4299" s="6">
        <v>44349</v>
      </c>
      <c r="B4299" s="19">
        <v>43985</v>
      </c>
      <c r="C4299" s="19">
        <v>42529</v>
      </c>
      <c r="D4299" s="16" t="s">
        <v>5</v>
      </c>
      <c r="E4299" s="32">
        <v>327</v>
      </c>
      <c r="F4299" s="32">
        <v>0</v>
      </c>
      <c r="G4299" s="32">
        <v>327</v>
      </c>
      <c r="H4299" s="32">
        <v>116</v>
      </c>
      <c r="I4299" s="32">
        <v>0</v>
      </c>
      <c r="J4299" s="32">
        <v>116</v>
      </c>
      <c r="K4299" s="32">
        <v>6975</v>
      </c>
      <c r="L4299" s="32">
        <v>5020</v>
      </c>
      <c r="M4299" s="32">
        <v>1955</v>
      </c>
      <c r="N4299" s="20">
        <v>1.8189655172413794</v>
      </c>
      <c r="O4299" s="20" t="s">
        <v>40</v>
      </c>
      <c r="P4299" s="20">
        <v>1.8189655172413794</v>
      </c>
      <c r="Q4299" s="8">
        <v>-0.95311827956989248</v>
      </c>
      <c r="R4299" s="8">
        <v>-1</v>
      </c>
      <c r="S4299" s="20">
        <v>-0.83273657289002556</v>
      </c>
    </row>
    <row r="4300" spans="1:19" ht="14.25" customHeight="1" x14ac:dyDescent="0.2">
      <c r="A4300" s="6">
        <v>44350</v>
      </c>
      <c r="B4300" s="19">
        <v>43986</v>
      </c>
      <c r="C4300" s="19">
        <v>42530</v>
      </c>
      <c r="D4300" s="16" t="s">
        <v>6</v>
      </c>
      <c r="E4300" s="32">
        <v>487</v>
      </c>
      <c r="F4300" s="32">
        <v>141</v>
      </c>
      <c r="G4300" s="32">
        <v>346</v>
      </c>
      <c r="H4300" s="32">
        <v>148</v>
      </c>
      <c r="I4300" s="32">
        <v>0</v>
      </c>
      <c r="J4300" s="32">
        <v>148</v>
      </c>
      <c r="K4300" s="32">
        <v>8712</v>
      </c>
      <c r="L4300" s="32">
        <v>5398</v>
      </c>
      <c r="M4300" s="32">
        <v>3314</v>
      </c>
      <c r="N4300" s="20">
        <v>2.2905405405405403</v>
      </c>
      <c r="O4300" s="20" t="s">
        <v>40</v>
      </c>
      <c r="P4300" s="20">
        <v>1.3378378378378377</v>
      </c>
      <c r="Q4300" s="8">
        <v>-0.94410009182736454</v>
      </c>
      <c r="R4300" s="8">
        <v>-0.9738792145238977</v>
      </c>
      <c r="S4300" s="20">
        <v>-0.89559444779722386</v>
      </c>
    </row>
    <row r="4301" spans="1:19" ht="14.25" customHeight="1" x14ac:dyDescent="0.2">
      <c r="A4301" s="6">
        <v>44351</v>
      </c>
      <c r="B4301" s="19">
        <v>43987</v>
      </c>
      <c r="C4301" s="19">
        <v>42531</v>
      </c>
      <c r="D4301" s="16" t="s">
        <v>7</v>
      </c>
      <c r="E4301" s="32">
        <v>797</v>
      </c>
      <c r="F4301" s="32">
        <v>213</v>
      </c>
      <c r="G4301" s="32">
        <v>584</v>
      </c>
      <c r="H4301" s="32">
        <v>64</v>
      </c>
      <c r="I4301" s="32">
        <v>0</v>
      </c>
      <c r="J4301" s="32">
        <v>64</v>
      </c>
      <c r="K4301" s="32">
        <v>7762</v>
      </c>
      <c r="L4301" s="32">
        <v>5256</v>
      </c>
      <c r="M4301" s="32">
        <v>2506</v>
      </c>
      <c r="N4301" s="20">
        <v>11.453125</v>
      </c>
      <c r="O4301" s="20" t="s">
        <v>40</v>
      </c>
      <c r="P4301" s="20">
        <v>8.125</v>
      </c>
      <c r="Q4301" s="8">
        <v>-0.89732027827879413</v>
      </c>
      <c r="R4301" s="8">
        <v>-0.95947488584474883</v>
      </c>
      <c r="S4301" s="20">
        <v>-0.76695929768555471</v>
      </c>
    </row>
    <row r="4302" spans="1:19" ht="14.25" customHeight="1" x14ac:dyDescent="0.2">
      <c r="A4302" s="6">
        <v>44352</v>
      </c>
      <c r="B4302" s="19">
        <v>43988</v>
      </c>
      <c r="C4302" s="19">
        <v>42532</v>
      </c>
      <c r="D4302" s="16" t="s">
        <v>1</v>
      </c>
      <c r="E4302" s="32">
        <v>392</v>
      </c>
      <c r="F4302" s="32">
        <v>69</v>
      </c>
      <c r="G4302" s="32">
        <v>323</v>
      </c>
      <c r="H4302" s="32">
        <v>158</v>
      </c>
      <c r="I4302" s="32">
        <v>0</v>
      </c>
      <c r="J4302" s="32">
        <v>158</v>
      </c>
      <c r="K4302" s="32">
        <v>8512</v>
      </c>
      <c r="L4302" s="32">
        <v>5182</v>
      </c>
      <c r="M4302" s="32">
        <v>3330</v>
      </c>
      <c r="N4302" s="20">
        <v>1.481012658227848</v>
      </c>
      <c r="O4302" s="20" t="s">
        <v>40</v>
      </c>
      <c r="P4302" s="20">
        <v>1.0443037974683542</v>
      </c>
      <c r="Q4302" s="8">
        <v>-0.95394736842105265</v>
      </c>
      <c r="R4302" s="8">
        <v>-0.98668467773060597</v>
      </c>
      <c r="S4302" s="20">
        <v>-0.90300300300300296</v>
      </c>
    </row>
    <row r="4303" spans="1:19" ht="14.25" customHeight="1" x14ac:dyDescent="0.2">
      <c r="A4303" s="6">
        <v>44353</v>
      </c>
      <c r="B4303" s="19">
        <v>43989</v>
      </c>
      <c r="C4303" s="19">
        <v>42533</v>
      </c>
      <c r="D4303" s="16" t="s">
        <v>2</v>
      </c>
      <c r="E4303" s="32">
        <v>411</v>
      </c>
      <c r="F4303" s="32">
        <v>0</v>
      </c>
      <c r="G4303" s="32">
        <v>411</v>
      </c>
      <c r="H4303" s="32">
        <v>93</v>
      </c>
      <c r="I4303" s="32">
        <v>0</v>
      </c>
      <c r="J4303" s="32">
        <v>93</v>
      </c>
      <c r="K4303" s="32">
        <v>8685</v>
      </c>
      <c r="L4303" s="32">
        <v>5560</v>
      </c>
      <c r="M4303" s="32">
        <v>3125</v>
      </c>
      <c r="N4303" s="20">
        <v>3.419354838709677</v>
      </c>
      <c r="O4303" s="20" t="s">
        <v>40</v>
      </c>
      <c r="P4303" s="20">
        <v>3.419354838709677</v>
      </c>
      <c r="Q4303" s="8">
        <v>-0.95267702936096721</v>
      </c>
      <c r="R4303" s="8">
        <v>-1</v>
      </c>
      <c r="S4303" s="20">
        <v>-0.86848000000000003</v>
      </c>
    </row>
    <row r="4304" spans="1:19" ht="14.25" customHeight="1" x14ac:dyDescent="0.2">
      <c r="A4304" s="6">
        <v>44354</v>
      </c>
      <c r="B4304" s="19">
        <v>43990</v>
      </c>
      <c r="C4304" s="19">
        <v>42534</v>
      </c>
      <c r="D4304" s="16" t="s">
        <v>3</v>
      </c>
      <c r="E4304" s="32">
        <v>380</v>
      </c>
      <c r="F4304" s="32">
        <v>104</v>
      </c>
      <c r="G4304" s="32">
        <v>276</v>
      </c>
      <c r="H4304" s="32">
        <v>100</v>
      </c>
      <c r="I4304" s="32">
        <v>0</v>
      </c>
      <c r="J4304" s="32">
        <v>100</v>
      </c>
      <c r="K4304" s="32">
        <v>7205</v>
      </c>
      <c r="L4304" s="32">
        <v>4960</v>
      </c>
      <c r="M4304" s="32">
        <v>2245</v>
      </c>
      <c r="N4304" s="20">
        <v>2.8</v>
      </c>
      <c r="O4304" s="20" t="s">
        <v>40</v>
      </c>
      <c r="P4304" s="20">
        <v>1.7599999999999998</v>
      </c>
      <c r="Q4304" s="8">
        <v>-0.94725884802220683</v>
      </c>
      <c r="R4304" s="8">
        <v>-0.9790322580645161</v>
      </c>
      <c r="S4304" s="20">
        <v>-0.87706013363028956</v>
      </c>
    </row>
    <row r="4305" spans="1:19" ht="14.25" customHeight="1" x14ac:dyDescent="0.2">
      <c r="A4305" s="6">
        <v>44355</v>
      </c>
      <c r="B4305" s="19">
        <v>43991</v>
      </c>
      <c r="C4305" s="19">
        <v>42535</v>
      </c>
      <c r="D4305" s="16" t="s">
        <v>4</v>
      </c>
      <c r="E4305" s="32">
        <v>487</v>
      </c>
      <c r="F4305" s="32">
        <v>154</v>
      </c>
      <c r="G4305" s="32">
        <v>333</v>
      </c>
      <c r="H4305" s="32">
        <v>80</v>
      </c>
      <c r="I4305" s="32">
        <v>0</v>
      </c>
      <c r="J4305" s="32">
        <v>80</v>
      </c>
      <c r="K4305" s="32">
        <v>6644</v>
      </c>
      <c r="L4305" s="32">
        <v>4328</v>
      </c>
      <c r="M4305" s="32">
        <v>2316</v>
      </c>
      <c r="N4305" s="20">
        <v>5.0875000000000004</v>
      </c>
      <c r="O4305" s="20" t="s">
        <v>40</v>
      </c>
      <c r="P4305" s="20">
        <v>3.1624999999999996</v>
      </c>
      <c r="Q4305" s="8">
        <v>-0.92670078266104761</v>
      </c>
      <c r="R4305" s="8">
        <v>-0.96441774491682075</v>
      </c>
      <c r="S4305" s="20">
        <v>-0.85621761658031081</v>
      </c>
    </row>
    <row r="4306" spans="1:19" ht="14.25" customHeight="1" x14ac:dyDescent="0.2">
      <c r="A4306" s="6">
        <v>44356</v>
      </c>
      <c r="B4306" s="19">
        <v>43992</v>
      </c>
      <c r="C4306" s="19">
        <v>42536</v>
      </c>
      <c r="D4306" s="16" t="s">
        <v>5</v>
      </c>
      <c r="E4306" s="32">
        <v>359</v>
      </c>
      <c r="F4306" s="32">
        <v>0</v>
      </c>
      <c r="G4306" s="32">
        <v>359</v>
      </c>
      <c r="H4306" s="32">
        <v>81</v>
      </c>
      <c r="I4306" s="32">
        <v>0</v>
      </c>
      <c r="J4306" s="32">
        <v>81</v>
      </c>
      <c r="K4306" s="32">
        <v>7455</v>
      </c>
      <c r="L4306" s="32">
        <v>5233</v>
      </c>
      <c r="M4306" s="32">
        <v>2222</v>
      </c>
      <c r="N4306" s="20">
        <v>3.4320987654320989</v>
      </c>
      <c r="O4306" s="20" t="s">
        <v>40</v>
      </c>
      <c r="P4306" s="20">
        <v>3.4320987654320989</v>
      </c>
      <c r="Q4306" s="8">
        <v>-0.95184439973172363</v>
      </c>
      <c r="R4306" s="8">
        <v>-1</v>
      </c>
      <c r="S4306" s="20">
        <v>-0.83843384338433846</v>
      </c>
    </row>
    <row r="4307" spans="1:19" ht="14.25" customHeight="1" x14ac:dyDescent="0.2">
      <c r="A4307" s="6">
        <v>44357</v>
      </c>
      <c r="B4307" s="19">
        <v>43993</v>
      </c>
      <c r="C4307" s="19">
        <v>42537</v>
      </c>
      <c r="D4307" s="16" t="s">
        <v>6</v>
      </c>
      <c r="E4307" s="32">
        <v>501</v>
      </c>
      <c r="F4307" s="32">
        <v>146</v>
      </c>
      <c r="G4307" s="32">
        <v>355</v>
      </c>
      <c r="H4307" s="32">
        <v>143</v>
      </c>
      <c r="I4307" s="32">
        <v>0</v>
      </c>
      <c r="J4307" s="32">
        <v>143</v>
      </c>
      <c r="K4307" s="32">
        <v>8477</v>
      </c>
      <c r="L4307" s="32">
        <v>5209</v>
      </c>
      <c r="M4307" s="32">
        <v>3268</v>
      </c>
      <c r="N4307" s="20">
        <v>2.5034965034965033</v>
      </c>
      <c r="O4307" s="20" t="s">
        <v>40</v>
      </c>
      <c r="P4307" s="20">
        <v>1.4825174825174825</v>
      </c>
      <c r="Q4307" s="8">
        <v>-0.94089890291376665</v>
      </c>
      <c r="R4307" s="8">
        <v>-0.97197158763678249</v>
      </c>
      <c r="S4307" s="20">
        <v>-0.89137086903304774</v>
      </c>
    </row>
    <row r="4308" spans="1:19" ht="14.25" customHeight="1" x14ac:dyDescent="0.2">
      <c r="A4308" s="6">
        <v>44358</v>
      </c>
      <c r="B4308" s="19">
        <v>43994</v>
      </c>
      <c r="C4308" s="19">
        <v>42538</v>
      </c>
      <c r="D4308" s="16" t="s">
        <v>7</v>
      </c>
      <c r="E4308" s="32">
        <v>789</v>
      </c>
      <c r="F4308" s="32">
        <v>239</v>
      </c>
      <c r="G4308" s="32">
        <v>550</v>
      </c>
      <c r="H4308" s="32">
        <v>139</v>
      </c>
      <c r="I4308" s="32">
        <v>0</v>
      </c>
      <c r="J4308" s="32">
        <v>139</v>
      </c>
      <c r="K4308" s="32">
        <v>8134</v>
      </c>
      <c r="L4308" s="32">
        <v>5445</v>
      </c>
      <c r="M4308" s="32">
        <v>2689</v>
      </c>
      <c r="N4308" s="20">
        <v>4.6762589928057556</v>
      </c>
      <c r="O4308" s="20" t="s">
        <v>40</v>
      </c>
      <c r="P4308" s="20">
        <v>2.9568345323741005</v>
      </c>
      <c r="Q4308" s="8">
        <v>-0.90299975411851485</v>
      </c>
      <c r="R4308" s="8">
        <v>-0.95610651974288341</v>
      </c>
      <c r="S4308" s="20">
        <v>-0.79546299739680182</v>
      </c>
    </row>
    <row r="4309" spans="1:19" ht="14.25" customHeight="1" x14ac:dyDescent="0.2">
      <c r="A4309" s="6">
        <v>44359</v>
      </c>
      <c r="B4309" s="19">
        <v>43995</v>
      </c>
      <c r="C4309" s="19">
        <v>42539</v>
      </c>
      <c r="D4309" s="16" t="s">
        <v>1</v>
      </c>
      <c r="E4309" s="32">
        <v>474</v>
      </c>
      <c r="F4309" s="32">
        <v>110</v>
      </c>
      <c r="G4309" s="32">
        <v>364</v>
      </c>
      <c r="H4309" s="32">
        <v>405</v>
      </c>
      <c r="I4309" s="32">
        <v>0</v>
      </c>
      <c r="J4309" s="32">
        <v>405</v>
      </c>
      <c r="K4309" s="32">
        <v>8523</v>
      </c>
      <c r="L4309" s="32">
        <v>5195</v>
      </c>
      <c r="M4309" s="32">
        <v>3328</v>
      </c>
      <c r="N4309" s="20">
        <v>0.17037037037037028</v>
      </c>
      <c r="O4309" s="20" t="s">
        <v>40</v>
      </c>
      <c r="P4309" s="20">
        <v>-0.10123456790123453</v>
      </c>
      <c r="Q4309" s="8">
        <v>-0.94438577965505099</v>
      </c>
      <c r="R4309" s="8">
        <v>-0.97882579403272374</v>
      </c>
      <c r="S4309" s="20">
        <v>-0.890625</v>
      </c>
    </row>
    <row r="4310" spans="1:19" ht="14.25" customHeight="1" x14ac:dyDescent="0.2">
      <c r="A4310" s="6">
        <v>44360</v>
      </c>
      <c r="B4310" s="19">
        <v>43996</v>
      </c>
      <c r="C4310" s="19">
        <v>42540</v>
      </c>
      <c r="D4310" s="16" t="s">
        <v>2</v>
      </c>
      <c r="E4310" s="32">
        <v>437</v>
      </c>
      <c r="F4310" s="32">
        <v>0</v>
      </c>
      <c r="G4310" s="32">
        <v>437</v>
      </c>
      <c r="H4310" s="32">
        <v>119</v>
      </c>
      <c r="I4310" s="32">
        <v>0</v>
      </c>
      <c r="J4310" s="32">
        <v>119</v>
      </c>
      <c r="K4310" s="32">
        <v>8577</v>
      </c>
      <c r="L4310" s="32">
        <v>5287</v>
      </c>
      <c r="M4310" s="32">
        <v>3290</v>
      </c>
      <c r="N4310" s="20">
        <v>2.672268907563025</v>
      </c>
      <c r="O4310" s="20" t="s">
        <v>40</v>
      </c>
      <c r="P4310" s="20">
        <v>2.672268907563025</v>
      </c>
      <c r="Q4310" s="8">
        <v>-0.94904978430686726</v>
      </c>
      <c r="R4310" s="8">
        <v>-1</v>
      </c>
      <c r="S4310" s="20">
        <v>-0.86717325227963526</v>
      </c>
    </row>
    <row r="4311" spans="1:19" ht="14.25" customHeight="1" x14ac:dyDescent="0.2">
      <c r="A4311" s="6">
        <v>44361</v>
      </c>
      <c r="B4311" s="19">
        <v>43997</v>
      </c>
      <c r="C4311" s="19">
        <v>42541</v>
      </c>
      <c r="D4311" s="16" t="s">
        <v>3</v>
      </c>
      <c r="E4311" s="32">
        <v>390</v>
      </c>
      <c r="F4311" s="32">
        <v>85</v>
      </c>
      <c r="G4311" s="32">
        <v>305</v>
      </c>
      <c r="H4311" s="32">
        <v>92</v>
      </c>
      <c r="I4311" s="32">
        <v>0</v>
      </c>
      <c r="J4311" s="32">
        <v>92</v>
      </c>
      <c r="K4311" s="32">
        <v>7014</v>
      </c>
      <c r="L4311" s="32">
        <v>4625</v>
      </c>
      <c r="M4311" s="32">
        <v>2389</v>
      </c>
      <c r="N4311" s="20">
        <v>3.2391304347826084</v>
      </c>
      <c r="O4311" s="20" t="s">
        <v>40</v>
      </c>
      <c r="P4311" s="20">
        <v>2.3152173913043477</v>
      </c>
      <c r="Q4311" s="8">
        <v>-0.94439692044482459</v>
      </c>
      <c r="R4311" s="8">
        <v>-0.98162162162162159</v>
      </c>
      <c r="S4311" s="20">
        <v>-0.87233151946421095</v>
      </c>
    </row>
    <row r="4312" spans="1:19" ht="14.25" customHeight="1" x14ac:dyDescent="0.2">
      <c r="A4312" s="6">
        <v>44362</v>
      </c>
      <c r="B4312" s="19">
        <v>43998</v>
      </c>
      <c r="C4312" s="19">
        <v>42542</v>
      </c>
      <c r="D4312" s="16" t="s">
        <v>4</v>
      </c>
      <c r="E4312" s="32">
        <v>479</v>
      </c>
      <c r="F4312" s="32">
        <v>144</v>
      </c>
      <c r="G4312" s="32">
        <v>335</v>
      </c>
      <c r="H4312" s="32">
        <v>108</v>
      </c>
      <c r="I4312" s="32">
        <v>0</v>
      </c>
      <c r="J4312" s="32">
        <v>108</v>
      </c>
      <c r="K4312" s="32">
        <v>6879</v>
      </c>
      <c r="L4312" s="32">
        <v>4579</v>
      </c>
      <c r="M4312" s="32">
        <v>2300</v>
      </c>
      <c r="N4312" s="20">
        <v>3.4351851851851851</v>
      </c>
      <c r="O4312" s="20" t="s">
        <v>40</v>
      </c>
      <c r="P4312" s="20">
        <v>2.1018518518518516</v>
      </c>
      <c r="Q4312" s="8">
        <v>-0.93036778601540926</v>
      </c>
      <c r="R4312" s="8">
        <v>-0.96855208560821138</v>
      </c>
      <c r="S4312" s="20">
        <v>-0.85434782608695659</v>
      </c>
    </row>
    <row r="4313" spans="1:19" ht="14.25" customHeight="1" x14ac:dyDescent="0.2">
      <c r="A4313" s="6">
        <v>44363</v>
      </c>
      <c r="B4313" s="19">
        <v>43999</v>
      </c>
      <c r="C4313" s="19">
        <v>42543</v>
      </c>
      <c r="D4313" s="16" t="s">
        <v>5</v>
      </c>
      <c r="E4313" s="32">
        <v>343</v>
      </c>
      <c r="F4313" s="32">
        <v>0</v>
      </c>
      <c r="G4313" s="32">
        <v>343</v>
      </c>
      <c r="H4313" s="32">
        <v>110</v>
      </c>
      <c r="I4313" s="32">
        <v>0</v>
      </c>
      <c r="J4313" s="32">
        <v>110</v>
      </c>
      <c r="K4313" s="32">
        <v>7398</v>
      </c>
      <c r="L4313" s="32">
        <v>5199</v>
      </c>
      <c r="M4313" s="32">
        <v>2199</v>
      </c>
      <c r="N4313" s="20">
        <v>2.1181818181818182</v>
      </c>
      <c r="O4313" s="20" t="s">
        <v>40</v>
      </c>
      <c r="P4313" s="20">
        <v>2.1181818181818182</v>
      </c>
      <c r="Q4313" s="8">
        <v>-0.95363611786969449</v>
      </c>
      <c r="R4313" s="8">
        <v>-1</v>
      </c>
      <c r="S4313" s="20">
        <v>-0.84402000909504316</v>
      </c>
    </row>
    <row r="4314" spans="1:19" ht="14.25" customHeight="1" x14ac:dyDescent="0.2">
      <c r="A4314" s="6">
        <v>44364</v>
      </c>
      <c r="B4314" s="19">
        <v>44000</v>
      </c>
      <c r="C4314" s="19">
        <v>42544</v>
      </c>
      <c r="D4314" s="16" t="s">
        <v>6</v>
      </c>
      <c r="E4314" s="32">
        <v>471</v>
      </c>
      <c r="F4314" s="32">
        <v>124</v>
      </c>
      <c r="G4314" s="32">
        <v>347</v>
      </c>
      <c r="H4314" s="32">
        <v>172</v>
      </c>
      <c r="I4314" s="32">
        <v>0</v>
      </c>
      <c r="J4314" s="32">
        <v>172</v>
      </c>
      <c r="K4314" s="32">
        <v>8253</v>
      </c>
      <c r="L4314" s="32">
        <v>5093</v>
      </c>
      <c r="M4314" s="32">
        <v>3160</v>
      </c>
      <c r="N4314" s="20">
        <v>1.7383720930232558</v>
      </c>
      <c r="O4314" s="20" t="s">
        <v>40</v>
      </c>
      <c r="P4314" s="20">
        <v>1.0174418604651163</v>
      </c>
      <c r="Q4314" s="8">
        <v>-0.94292984369320243</v>
      </c>
      <c r="R4314" s="8">
        <v>-0.97565285686236014</v>
      </c>
      <c r="S4314" s="20">
        <v>-0.89018987341772149</v>
      </c>
    </row>
    <row r="4315" spans="1:19" ht="14.25" customHeight="1" x14ac:dyDescent="0.2">
      <c r="A4315" s="6">
        <v>44365</v>
      </c>
      <c r="B4315" s="19">
        <v>44001</v>
      </c>
      <c r="C4315" s="19">
        <v>42545</v>
      </c>
      <c r="D4315" s="16" t="s">
        <v>7</v>
      </c>
      <c r="E4315" s="32">
        <v>765</v>
      </c>
      <c r="F4315" s="32">
        <v>253</v>
      </c>
      <c r="G4315" s="32">
        <v>512</v>
      </c>
      <c r="H4315" s="32">
        <v>105</v>
      </c>
      <c r="I4315" s="32">
        <v>0</v>
      </c>
      <c r="J4315" s="32">
        <v>105</v>
      </c>
      <c r="K4315" s="32">
        <v>7782</v>
      </c>
      <c r="L4315" s="32">
        <v>4932</v>
      </c>
      <c r="M4315" s="32">
        <v>2850</v>
      </c>
      <c r="N4315" s="20">
        <v>6.2857142857142856</v>
      </c>
      <c r="O4315" s="20" t="s">
        <v>40</v>
      </c>
      <c r="P4315" s="20">
        <v>3.8761904761904766</v>
      </c>
      <c r="Q4315" s="8">
        <v>-0.90169622205088662</v>
      </c>
      <c r="R4315" s="8">
        <v>-0.94870235198702346</v>
      </c>
      <c r="S4315" s="20">
        <v>-0.8203508771929825</v>
      </c>
    </row>
    <row r="4316" spans="1:19" ht="14.25" customHeight="1" x14ac:dyDescent="0.2">
      <c r="A4316" s="6">
        <v>44366</v>
      </c>
      <c r="B4316" s="19">
        <v>44002</v>
      </c>
      <c r="C4316" s="19">
        <v>42546</v>
      </c>
      <c r="D4316" s="16" t="s">
        <v>1</v>
      </c>
      <c r="E4316" s="32">
        <v>752</v>
      </c>
      <c r="F4316" s="32">
        <v>98</v>
      </c>
      <c r="G4316" s="32">
        <v>654</v>
      </c>
      <c r="H4316" s="32">
        <v>79</v>
      </c>
      <c r="I4316" s="32">
        <v>0</v>
      </c>
      <c r="J4316" s="32">
        <v>79</v>
      </c>
      <c r="K4316" s="32">
        <v>8707</v>
      </c>
      <c r="L4316" s="32">
        <v>4967</v>
      </c>
      <c r="M4316" s="32">
        <v>3740</v>
      </c>
      <c r="N4316" s="20">
        <v>8.5189873417721511</v>
      </c>
      <c r="O4316" s="20" t="s">
        <v>40</v>
      </c>
      <c r="P4316" s="20">
        <v>7.2784810126582276</v>
      </c>
      <c r="Q4316" s="8">
        <v>-0.91363270931434482</v>
      </c>
      <c r="R4316" s="8">
        <v>-0.98026978055164082</v>
      </c>
      <c r="S4316" s="20">
        <v>-0.82513368983957225</v>
      </c>
    </row>
    <row r="4317" spans="1:19" ht="14.25" customHeight="1" x14ac:dyDescent="0.2">
      <c r="A4317" s="6">
        <v>44367</v>
      </c>
      <c r="B4317" s="19">
        <v>44003</v>
      </c>
      <c r="C4317" s="19">
        <v>42547</v>
      </c>
      <c r="D4317" s="16" t="s">
        <v>2</v>
      </c>
      <c r="E4317" s="32">
        <v>476</v>
      </c>
      <c r="F4317" s="32">
        <v>0</v>
      </c>
      <c r="G4317" s="32">
        <v>476</v>
      </c>
      <c r="H4317" s="32">
        <v>110</v>
      </c>
      <c r="I4317" s="32">
        <v>0</v>
      </c>
      <c r="J4317" s="32">
        <v>110</v>
      </c>
      <c r="K4317" s="32">
        <v>8091</v>
      </c>
      <c r="L4317" s="32">
        <v>5142</v>
      </c>
      <c r="M4317" s="32">
        <v>2949</v>
      </c>
      <c r="N4317" s="20">
        <v>3.3272727272727272</v>
      </c>
      <c r="O4317" s="20" t="s">
        <v>40</v>
      </c>
      <c r="P4317" s="20">
        <v>3.3272727272727272</v>
      </c>
      <c r="Q4317" s="8">
        <v>-0.94116920034606355</v>
      </c>
      <c r="R4317" s="8">
        <v>-1</v>
      </c>
      <c r="S4317" s="20">
        <v>-0.83858935232282128</v>
      </c>
    </row>
    <row r="4318" spans="1:19" ht="14.25" customHeight="1" x14ac:dyDescent="0.2">
      <c r="A4318" s="6">
        <v>44368</v>
      </c>
      <c r="B4318" s="19">
        <v>44004</v>
      </c>
      <c r="C4318" s="19">
        <v>42548</v>
      </c>
      <c r="D4318" s="16" t="s">
        <v>3</v>
      </c>
      <c r="E4318" s="32">
        <v>423</v>
      </c>
      <c r="F4318" s="32">
        <v>101</v>
      </c>
      <c r="G4318" s="32">
        <v>322</v>
      </c>
      <c r="H4318" s="32">
        <v>130</v>
      </c>
      <c r="I4318" s="32">
        <v>0</v>
      </c>
      <c r="J4318" s="32">
        <v>130</v>
      </c>
      <c r="K4318" s="32">
        <v>6602</v>
      </c>
      <c r="L4318" s="32">
        <v>4124</v>
      </c>
      <c r="M4318" s="32">
        <v>2478</v>
      </c>
      <c r="N4318" s="20">
        <v>2.2538461538461538</v>
      </c>
      <c r="O4318" s="20" t="s">
        <v>40</v>
      </c>
      <c r="P4318" s="20">
        <v>1.476923076923077</v>
      </c>
      <c r="Q4318" s="8">
        <v>-0.93592850651317783</v>
      </c>
      <c r="R4318" s="8">
        <v>-0.97550921435499516</v>
      </c>
      <c r="S4318" s="20">
        <v>-0.87005649717514122</v>
      </c>
    </row>
    <row r="4319" spans="1:19" ht="14.25" customHeight="1" x14ac:dyDescent="0.2">
      <c r="A4319" s="6">
        <v>44369</v>
      </c>
      <c r="B4319" s="19">
        <v>44005</v>
      </c>
      <c r="C4319" s="19">
        <v>42549</v>
      </c>
      <c r="D4319" s="16" t="s">
        <v>4</v>
      </c>
      <c r="E4319" s="32">
        <v>588</v>
      </c>
      <c r="F4319" s="32">
        <v>157</v>
      </c>
      <c r="G4319" s="32">
        <v>431</v>
      </c>
      <c r="H4319" s="32">
        <v>83</v>
      </c>
      <c r="I4319" s="32">
        <v>0</v>
      </c>
      <c r="J4319" s="32">
        <v>83</v>
      </c>
      <c r="K4319" s="32">
        <v>6530</v>
      </c>
      <c r="L4319" s="32">
        <v>4128</v>
      </c>
      <c r="M4319" s="32">
        <v>2402</v>
      </c>
      <c r="N4319" s="20">
        <v>6.0843373493975905</v>
      </c>
      <c r="O4319" s="20" t="s">
        <v>40</v>
      </c>
      <c r="P4319" s="20">
        <v>4.1927710843373491</v>
      </c>
      <c r="Q4319" s="8">
        <v>-0.90995405819295561</v>
      </c>
      <c r="R4319" s="8">
        <v>-0.96196705426356588</v>
      </c>
      <c r="S4319" s="20">
        <v>-0.82056619483763527</v>
      </c>
    </row>
    <row r="4320" spans="1:19" ht="14.25" customHeight="1" x14ac:dyDescent="0.2">
      <c r="A4320" s="6">
        <v>44370</v>
      </c>
      <c r="B4320" s="19">
        <v>44006</v>
      </c>
      <c r="C4320" s="19">
        <v>42550</v>
      </c>
      <c r="D4320" s="16" t="s">
        <v>5</v>
      </c>
      <c r="E4320" s="32">
        <v>394</v>
      </c>
      <c r="F4320" s="32">
        <v>0</v>
      </c>
      <c r="G4320" s="32">
        <v>394</v>
      </c>
      <c r="H4320" s="32">
        <v>108</v>
      </c>
      <c r="I4320" s="32">
        <v>0</v>
      </c>
      <c r="J4320" s="32">
        <v>108</v>
      </c>
      <c r="K4320" s="32">
        <v>7941</v>
      </c>
      <c r="L4320" s="32">
        <v>5331</v>
      </c>
      <c r="M4320" s="32">
        <v>2610</v>
      </c>
      <c r="N4320" s="20">
        <v>2.6481481481481484</v>
      </c>
      <c r="O4320" s="20" t="s">
        <v>40</v>
      </c>
      <c r="P4320" s="20">
        <v>2.6481481481481484</v>
      </c>
      <c r="Q4320" s="8">
        <v>-0.95038408260924312</v>
      </c>
      <c r="R4320" s="8">
        <v>-1</v>
      </c>
      <c r="S4320" s="20">
        <v>-0.8490421455938697</v>
      </c>
    </row>
    <row r="4321" spans="1:19" ht="14.25" customHeight="1" x14ac:dyDescent="0.2">
      <c r="A4321" s="6">
        <v>44371</v>
      </c>
      <c r="B4321" s="19">
        <v>44007</v>
      </c>
      <c r="C4321" s="19">
        <v>42551</v>
      </c>
      <c r="D4321" s="16" t="s">
        <v>6</v>
      </c>
      <c r="E4321" s="32">
        <v>768</v>
      </c>
      <c r="F4321" s="32">
        <v>121</v>
      </c>
      <c r="G4321" s="32">
        <v>647</v>
      </c>
      <c r="H4321" s="32">
        <v>111</v>
      </c>
      <c r="I4321" s="32">
        <v>0</v>
      </c>
      <c r="J4321" s="32">
        <v>111</v>
      </c>
      <c r="K4321" s="32">
        <v>8496</v>
      </c>
      <c r="L4321" s="32">
        <v>4987</v>
      </c>
      <c r="M4321" s="32">
        <v>3509</v>
      </c>
      <c r="N4321" s="20">
        <v>5.9189189189189193</v>
      </c>
      <c r="O4321" s="20" t="s">
        <v>40</v>
      </c>
      <c r="P4321" s="20">
        <v>4.8288288288288292</v>
      </c>
      <c r="Q4321" s="8">
        <v>-0.90960451977401124</v>
      </c>
      <c r="R4321" s="8">
        <v>-0.97573691598155199</v>
      </c>
      <c r="S4321" s="20">
        <v>-0.81561698489598178</v>
      </c>
    </row>
    <row r="4322" spans="1:19" ht="14.25" customHeight="1" x14ac:dyDescent="0.2">
      <c r="A4322" s="6">
        <v>44372</v>
      </c>
      <c r="B4322" s="19">
        <v>44008</v>
      </c>
      <c r="C4322" s="19">
        <v>42552</v>
      </c>
      <c r="D4322" s="16" t="s">
        <v>7</v>
      </c>
      <c r="E4322" s="32">
        <v>855</v>
      </c>
      <c r="F4322" s="32">
        <v>189</v>
      </c>
      <c r="G4322" s="32">
        <v>666</v>
      </c>
      <c r="H4322" s="32">
        <v>107</v>
      </c>
      <c r="I4322" s="32">
        <v>0</v>
      </c>
      <c r="J4322" s="32">
        <v>107</v>
      </c>
      <c r="K4322" s="32">
        <v>8664</v>
      </c>
      <c r="L4322" s="32">
        <v>5801</v>
      </c>
      <c r="M4322" s="32">
        <v>2863</v>
      </c>
      <c r="N4322" s="20">
        <v>6.990654205607477</v>
      </c>
      <c r="O4322" s="20" t="s">
        <v>40</v>
      </c>
      <c r="P4322" s="20">
        <v>5.2242990654205608</v>
      </c>
      <c r="Q4322" s="8">
        <v>-0.90131578947368418</v>
      </c>
      <c r="R4322" s="8">
        <v>-0.96741941044647473</v>
      </c>
      <c r="S4322" s="20">
        <v>-0.76737687740132732</v>
      </c>
    </row>
    <row r="4323" spans="1:19" ht="14.25" customHeight="1" x14ac:dyDescent="0.2">
      <c r="A4323" s="6">
        <v>44373</v>
      </c>
      <c r="B4323" s="19">
        <v>44009</v>
      </c>
      <c r="C4323" s="19">
        <v>42553</v>
      </c>
      <c r="D4323" s="16" t="s">
        <v>1</v>
      </c>
      <c r="E4323" s="32">
        <v>477</v>
      </c>
      <c r="F4323" s="32">
        <v>75</v>
      </c>
      <c r="G4323" s="32">
        <v>402</v>
      </c>
      <c r="H4323" s="32">
        <v>501</v>
      </c>
      <c r="I4323" s="32">
        <v>0</v>
      </c>
      <c r="J4323" s="32">
        <v>501</v>
      </c>
      <c r="K4323" s="32">
        <v>9149</v>
      </c>
      <c r="L4323" s="32">
        <v>5270</v>
      </c>
      <c r="M4323" s="32">
        <v>3879</v>
      </c>
      <c r="N4323" s="20">
        <v>-4.7904191616766512E-2</v>
      </c>
      <c r="O4323" s="20" t="s">
        <v>40</v>
      </c>
      <c r="P4323" s="20">
        <v>-0.19760479041916168</v>
      </c>
      <c r="Q4323" s="8">
        <v>-0.94786315444310854</v>
      </c>
      <c r="R4323" s="8">
        <v>-0.98576850094876656</v>
      </c>
      <c r="S4323" s="20">
        <v>-0.89636504253673621</v>
      </c>
    </row>
    <row r="4324" spans="1:19" ht="14.25" customHeight="1" x14ac:dyDescent="0.2">
      <c r="A4324" s="6">
        <v>44374</v>
      </c>
      <c r="B4324" s="19">
        <v>44010</v>
      </c>
      <c r="C4324" s="19">
        <v>42554</v>
      </c>
      <c r="D4324" s="16" t="s">
        <v>2</v>
      </c>
      <c r="E4324" s="32">
        <v>465</v>
      </c>
      <c r="F4324" s="32">
        <v>0</v>
      </c>
      <c r="G4324" s="32">
        <v>465</v>
      </c>
      <c r="H4324" s="32">
        <v>115</v>
      </c>
      <c r="I4324" s="32">
        <v>0</v>
      </c>
      <c r="J4324" s="32">
        <v>115</v>
      </c>
      <c r="K4324" s="32">
        <v>7622</v>
      </c>
      <c r="L4324" s="32">
        <v>4481</v>
      </c>
      <c r="M4324" s="32">
        <v>3141</v>
      </c>
      <c r="N4324" s="20">
        <v>3.0434782608695654</v>
      </c>
      <c r="O4324" s="20" t="s">
        <v>40</v>
      </c>
      <c r="P4324" s="20">
        <v>3.0434782608695654</v>
      </c>
      <c r="Q4324" s="8">
        <v>-0.93899239044870109</v>
      </c>
      <c r="R4324" s="8">
        <v>-1</v>
      </c>
      <c r="S4324" s="20">
        <v>-0.85195797516714422</v>
      </c>
    </row>
    <row r="4325" spans="1:19" ht="14.25" customHeight="1" x14ac:dyDescent="0.2">
      <c r="A4325" s="6">
        <v>44375</v>
      </c>
      <c r="B4325" s="19">
        <v>44011</v>
      </c>
      <c r="C4325" s="19">
        <v>42555</v>
      </c>
      <c r="D4325" s="16" t="s">
        <v>3</v>
      </c>
      <c r="E4325" s="32">
        <v>455</v>
      </c>
      <c r="F4325" s="32">
        <v>104</v>
      </c>
      <c r="G4325" s="32">
        <v>351</v>
      </c>
      <c r="H4325" s="32">
        <v>145</v>
      </c>
      <c r="I4325" s="32">
        <v>0</v>
      </c>
      <c r="J4325" s="32">
        <v>145</v>
      </c>
      <c r="K4325" s="32">
        <v>7056</v>
      </c>
      <c r="L4325" s="32">
        <v>4302</v>
      </c>
      <c r="M4325" s="32">
        <v>2754</v>
      </c>
      <c r="N4325" s="20">
        <v>2.1379310344827585</v>
      </c>
      <c r="O4325" s="20" t="s">
        <v>40</v>
      </c>
      <c r="P4325" s="20">
        <v>1.420689655172414</v>
      </c>
      <c r="Q4325" s="8">
        <v>-0.93551587301587302</v>
      </c>
      <c r="R4325" s="8">
        <v>-0.97582519758251973</v>
      </c>
      <c r="S4325" s="20">
        <v>-0.87254901960784315</v>
      </c>
    </row>
    <row r="4326" spans="1:19" ht="14.25" customHeight="1" x14ac:dyDescent="0.2">
      <c r="A4326" s="6">
        <v>44376</v>
      </c>
      <c r="B4326" s="19">
        <v>44012</v>
      </c>
      <c r="C4326" s="19">
        <v>42556</v>
      </c>
      <c r="D4326" s="16" t="s">
        <v>4</v>
      </c>
      <c r="E4326" s="32">
        <v>584</v>
      </c>
      <c r="F4326" s="32">
        <v>208</v>
      </c>
      <c r="G4326" s="32">
        <v>376</v>
      </c>
      <c r="H4326" s="32">
        <v>155</v>
      </c>
      <c r="I4326" s="32">
        <v>0</v>
      </c>
      <c r="J4326" s="32">
        <v>155</v>
      </c>
      <c r="K4326" s="32">
        <v>6632</v>
      </c>
      <c r="L4326" s="32">
        <v>4148</v>
      </c>
      <c r="M4326" s="32">
        <v>2484</v>
      </c>
      <c r="N4326" s="20">
        <v>2.7677419354838708</v>
      </c>
      <c r="O4326" s="20" t="s">
        <v>40</v>
      </c>
      <c r="P4326" s="20">
        <v>1.4258064516129032</v>
      </c>
      <c r="Q4326" s="8">
        <v>-0.91194209891435463</v>
      </c>
      <c r="R4326" s="8">
        <v>-0.94985535197685633</v>
      </c>
      <c r="S4326" s="20">
        <v>-0.84863123993558776</v>
      </c>
    </row>
    <row r="4327" spans="1:19" ht="14.25" customHeight="1" x14ac:dyDescent="0.2">
      <c r="A4327" s="6">
        <v>44377</v>
      </c>
      <c r="B4327" s="19">
        <v>44013</v>
      </c>
      <c r="C4327" s="19">
        <v>42557</v>
      </c>
      <c r="D4327" s="16" t="s">
        <v>5</v>
      </c>
      <c r="E4327" s="32">
        <v>411</v>
      </c>
      <c r="F4327" s="32">
        <v>0</v>
      </c>
      <c r="G4327" s="32">
        <v>411</v>
      </c>
      <c r="H4327" s="32">
        <v>100</v>
      </c>
      <c r="I4327" s="32">
        <v>0</v>
      </c>
      <c r="J4327" s="32">
        <v>100</v>
      </c>
      <c r="K4327" s="32">
        <v>7801</v>
      </c>
      <c r="L4327" s="32">
        <v>5238</v>
      </c>
      <c r="M4327" s="32">
        <v>2563</v>
      </c>
      <c r="N4327" s="20">
        <v>3.1100000000000003</v>
      </c>
      <c r="O4327" s="20" t="s">
        <v>40</v>
      </c>
      <c r="P4327" s="20">
        <v>3.1100000000000003</v>
      </c>
      <c r="Q4327" s="8">
        <v>-0.94731444686578647</v>
      </c>
      <c r="R4327" s="8">
        <v>-1</v>
      </c>
      <c r="S4327" s="20">
        <v>-0.83964104564962938</v>
      </c>
    </row>
    <row r="4328" spans="1:19" ht="14.25" customHeight="1" x14ac:dyDescent="0.2">
      <c r="A4328" s="6">
        <v>44378</v>
      </c>
      <c r="B4328" s="19">
        <v>44014</v>
      </c>
      <c r="C4328" s="19">
        <v>42558</v>
      </c>
      <c r="D4328" s="16" t="s">
        <v>6</v>
      </c>
      <c r="E4328" s="32">
        <v>627</v>
      </c>
      <c r="F4328" s="32">
        <v>190</v>
      </c>
      <c r="G4328" s="32">
        <v>437</v>
      </c>
      <c r="H4328" s="32">
        <v>121</v>
      </c>
      <c r="I4328" s="32">
        <v>0</v>
      </c>
      <c r="J4328" s="32">
        <v>121</v>
      </c>
      <c r="K4328" s="32">
        <v>8154</v>
      </c>
      <c r="L4328" s="32">
        <v>5095</v>
      </c>
      <c r="M4328" s="32">
        <v>3059</v>
      </c>
      <c r="N4328" s="20">
        <v>4.1818181818181817</v>
      </c>
      <c r="O4328" s="20" t="s">
        <v>40</v>
      </c>
      <c r="P4328" s="20">
        <v>2.6115702479338845</v>
      </c>
      <c r="Q4328" s="8">
        <v>-0.92310522442972776</v>
      </c>
      <c r="R4328" s="8">
        <v>-0.96270853778213938</v>
      </c>
      <c r="S4328" s="20">
        <v>-0.85714285714285721</v>
      </c>
    </row>
    <row r="4329" spans="1:19" ht="14.25" customHeight="1" x14ac:dyDescent="0.2">
      <c r="A4329" s="6">
        <v>44379</v>
      </c>
      <c r="B4329" s="19">
        <v>44015</v>
      </c>
      <c r="C4329" s="19">
        <v>42559</v>
      </c>
      <c r="D4329" s="16" t="s">
        <v>7</v>
      </c>
      <c r="E4329" s="32">
        <v>909</v>
      </c>
      <c r="F4329" s="32">
        <v>295</v>
      </c>
      <c r="G4329" s="32">
        <v>614</v>
      </c>
      <c r="H4329" s="32">
        <v>114</v>
      </c>
      <c r="I4329" s="32">
        <v>0</v>
      </c>
      <c r="J4329" s="32">
        <v>114</v>
      </c>
      <c r="K4329" s="32">
        <v>8136</v>
      </c>
      <c r="L4329" s="32">
        <v>5423</v>
      </c>
      <c r="M4329" s="32">
        <v>2713</v>
      </c>
      <c r="N4329" s="20">
        <v>6.9736842105263159</v>
      </c>
      <c r="O4329" s="20" t="s">
        <v>40</v>
      </c>
      <c r="P4329" s="20">
        <v>4.3859649122807021</v>
      </c>
      <c r="Q4329" s="8">
        <v>-0.88827433628318586</v>
      </c>
      <c r="R4329" s="8">
        <v>-0.94560206527752166</v>
      </c>
      <c r="S4329" s="20">
        <v>-0.77368227054920746</v>
      </c>
    </row>
    <row r="4330" spans="1:19" ht="14.25" customHeight="1" x14ac:dyDescent="0.2">
      <c r="A4330" s="6">
        <v>44380</v>
      </c>
      <c r="B4330" s="19">
        <v>44016</v>
      </c>
      <c r="C4330" s="19">
        <v>42560</v>
      </c>
      <c r="D4330" s="16" t="s">
        <v>1</v>
      </c>
      <c r="E4330" s="32">
        <v>445</v>
      </c>
      <c r="F4330" s="32">
        <v>73</v>
      </c>
      <c r="G4330" s="32">
        <v>372</v>
      </c>
      <c r="H4330" s="32">
        <v>101</v>
      </c>
      <c r="I4330" s="32">
        <v>0</v>
      </c>
      <c r="J4330" s="32">
        <v>101</v>
      </c>
      <c r="K4330" s="32">
        <v>9063</v>
      </c>
      <c r="L4330" s="32">
        <v>5600</v>
      </c>
      <c r="M4330" s="32">
        <v>3463</v>
      </c>
      <c r="N4330" s="20">
        <v>3.4059405940594063</v>
      </c>
      <c r="O4330" s="20" t="s">
        <v>40</v>
      </c>
      <c r="P4330" s="20">
        <v>2.6831683168316833</v>
      </c>
      <c r="Q4330" s="8">
        <v>-0.95089926073044251</v>
      </c>
      <c r="R4330" s="8">
        <v>-0.98696428571428574</v>
      </c>
      <c r="S4330" s="20">
        <v>-0.89257868899797865</v>
      </c>
    </row>
    <row r="4331" spans="1:19" ht="14.25" customHeight="1" x14ac:dyDescent="0.2">
      <c r="A4331" s="6">
        <v>44381</v>
      </c>
      <c r="B4331" s="19">
        <v>44017</v>
      </c>
      <c r="C4331" s="19">
        <v>42561</v>
      </c>
      <c r="D4331" s="16" t="s">
        <v>2</v>
      </c>
      <c r="E4331" s="32">
        <v>401</v>
      </c>
      <c r="F4331" s="32">
        <v>0</v>
      </c>
      <c r="G4331" s="32">
        <v>401</v>
      </c>
      <c r="H4331" s="32">
        <v>112</v>
      </c>
      <c r="I4331" s="32">
        <v>0</v>
      </c>
      <c r="J4331" s="32">
        <v>112</v>
      </c>
      <c r="K4331" s="32">
        <v>8591</v>
      </c>
      <c r="L4331" s="32">
        <v>5532</v>
      </c>
      <c r="M4331" s="32">
        <v>3059</v>
      </c>
      <c r="N4331" s="20">
        <v>2.5803571428571428</v>
      </c>
      <c r="O4331" s="20" t="s">
        <v>40</v>
      </c>
      <c r="P4331" s="20">
        <v>2.5803571428571428</v>
      </c>
      <c r="Q4331" s="8">
        <v>-0.95332324525666401</v>
      </c>
      <c r="R4331" s="8">
        <v>-1</v>
      </c>
      <c r="S4331" s="20">
        <v>-0.86891140895717556</v>
      </c>
    </row>
    <row r="4332" spans="1:19" ht="14.25" customHeight="1" x14ac:dyDescent="0.2">
      <c r="A4332" s="6">
        <v>44382</v>
      </c>
      <c r="B4332" s="19">
        <v>44018</v>
      </c>
      <c r="C4332" s="19">
        <v>42562</v>
      </c>
      <c r="D4332" s="16" t="s">
        <v>3</v>
      </c>
      <c r="E4332" s="32">
        <v>516</v>
      </c>
      <c r="F4332" s="32">
        <v>151</v>
      </c>
      <c r="G4332" s="32">
        <v>365</v>
      </c>
      <c r="H4332" s="32">
        <v>361</v>
      </c>
      <c r="I4332" s="32">
        <v>0</v>
      </c>
      <c r="J4332" s="32">
        <v>361</v>
      </c>
      <c r="K4332" s="32">
        <v>7785</v>
      </c>
      <c r="L4332" s="32">
        <v>5105</v>
      </c>
      <c r="M4332" s="32">
        <v>2680</v>
      </c>
      <c r="N4332" s="20">
        <v>0.42936288088642649</v>
      </c>
      <c r="O4332" s="20" t="s">
        <v>40</v>
      </c>
      <c r="P4332" s="20">
        <v>1.1080332409972193E-2</v>
      </c>
      <c r="Q4332" s="8">
        <v>-0.93371868978805395</v>
      </c>
      <c r="R4332" s="8">
        <v>-0.9704211557296768</v>
      </c>
      <c r="S4332" s="20">
        <v>-0.86380597014925375</v>
      </c>
    </row>
    <row r="4333" spans="1:19" ht="14.25" customHeight="1" x14ac:dyDescent="0.2">
      <c r="A4333" s="6">
        <v>44383</v>
      </c>
      <c r="B4333" s="19">
        <v>44019</v>
      </c>
      <c r="C4333" s="19">
        <v>42563</v>
      </c>
      <c r="D4333" s="16" t="s">
        <v>4</v>
      </c>
      <c r="E4333" s="32">
        <v>534</v>
      </c>
      <c r="F4333" s="32">
        <v>183</v>
      </c>
      <c r="G4333" s="32">
        <v>351</v>
      </c>
      <c r="H4333" s="32">
        <v>117</v>
      </c>
      <c r="I4333" s="32">
        <v>0</v>
      </c>
      <c r="J4333" s="32">
        <v>117</v>
      </c>
      <c r="K4333" s="32">
        <v>6723</v>
      </c>
      <c r="L4333" s="32">
        <v>4435</v>
      </c>
      <c r="M4333" s="32">
        <v>2288</v>
      </c>
      <c r="N4333" s="20">
        <v>3.5641025641025639</v>
      </c>
      <c r="O4333" s="20" t="s">
        <v>40</v>
      </c>
      <c r="P4333" s="20">
        <v>2</v>
      </c>
      <c r="Q4333" s="8">
        <v>-0.92057117358322182</v>
      </c>
      <c r="R4333" s="8">
        <v>-0.95873731679819618</v>
      </c>
      <c r="S4333" s="20">
        <v>-0.84659090909090906</v>
      </c>
    </row>
    <row r="4334" spans="1:19" ht="14.25" customHeight="1" x14ac:dyDescent="0.2">
      <c r="A4334" s="6">
        <v>44384</v>
      </c>
      <c r="B4334" s="19">
        <v>44020</v>
      </c>
      <c r="C4334" s="19">
        <v>42564</v>
      </c>
      <c r="D4334" s="16" t="s">
        <v>5</v>
      </c>
      <c r="E4334" s="32">
        <v>339</v>
      </c>
      <c r="F4334" s="32">
        <v>0</v>
      </c>
      <c r="G4334" s="32">
        <v>339</v>
      </c>
      <c r="H4334" s="32">
        <v>102</v>
      </c>
      <c r="I4334" s="32">
        <v>0</v>
      </c>
      <c r="J4334" s="32">
        <v>102</v>
      </c>
      <c r="K4334" s="32">
        <v>8391</v>
      </c>
      <c r="L4334" s="32">
        <v>5688</v>
      </c>
      <c r="M4334" s="32">
        <v>2703</v>
      </c>
      <c r="N4334" s="20">
        <v>2.3235294117647061</v>
      </c>
      <c r="O4334" s="20" t="s">
        <v>40</v>
      </c>
      <c r="P4334" s="20">
        <v>2.3235294117647061</v>
      </c>
      <c r="Q4334" s="8">
        <v>-0.95959957096889525</v>
      </c>
      <c r="R4334" s="8">
        <v>-1</v>
      </c>
      <c r="S4334" s="20">
        <v>-0.87458379578246392</v>
      </c>
    </row>
    <row r="4335" spans="1:19" ht="14.25" customHeight="1" x14ac:dyDescent="0.2">
      <c r="A4335" s="6">
        <v>44385</v>
      </c>
      <c r="B4335" s="19">
        <v>44021</v>
      </c>
      <c r="C4335" s="19">
        <v>42565</v>
      </c>
      <c r="D4335" s="16" t="s">
        <v>6</v>
      </c>
      <c r="E4335" s="32">
        <v>537</v>
      </c>
      <c r="F4335" s="32">
        <v>187</v>
      </c>
      <c r="G4335" s="32">
        <v>350</v>
      </c>
      <c r="H4335" s="32">
        <v>107</v>
      </c>
      <c r="I4335" s="32">
        <v>0</v>
      </c>
      <c r="J4335" s="32">
        <v>107</v>
      </c>
      <c r="K4335" s="32">
        <v>8941</v>
      </c>
      <c r="L4335" s="32">
        <v>5610</v>
      </c>
      <c r="M4335" s="32">
        <v>3331</v>
      </c>
      <c r="N4335" s="20">
        <v>4.018691588785047</v>
      </c>
      <c r="O4335" s="20" t="s">
        <v>40</v>
      </c>
      <c r="P4335" s="20">
        <v>2.2710280373831777</v>
      </c>
      <c r="Q4335" s="8">
        <v>-0.93993960407113297</v>
      </c>
      <c r="R4335" s="8">
        <v>-0.96666666666666667</v>
      </c>
      <c r="S4335" s="20">
        <v>-0.89492644851395975</v>
      </c>
    </row>
    <row r="4336" spans="1:19" ht="14.25" customHeight="1" x14ac:dyDescent="0.2">
      <c r="A4336" s="6">
        <v>44386</v>
      </c>
      <c r="B4336" s="19">
        <v>44022</v>
      </c>
      <c r="C4336" s="19">
        <v>42566</v>
      </c>
      <c r="D4336" s="16" t="s">
        <v>7</v>
      </c>
      <c r="E4336" s="32">
        <v>1135</v>
      </c>
      <c r="F4336" s="32">
        <v>248</v>
      </c>
      <c r="G4336" s="32">
        <v>887</v>
      </c>
      <c r="H4336" s="32">
        <v>159</v>
      </c>
      <c r="I4336" s="32">
        <v>0</v>
      </c>
      <c r="J4336" s="32">
        <v>159</v>
      </c>
      <c r="K4336" s="32">
        <v>9036</v>
      </c>
      <c r="L4336" s="32">
        <v>5645</v>
      </c>
      <c r="M4336" s="32">
        <v>3391</v>
      </c>
      <c r="N4336" s="20">
        <v>6.1383647798742142</v>
      </c>
      <c r="O4336" s="20" t="s">
        <v>40</v>
      </c>
      <c r="P4336" s="20">
        <v>4.5786163522012577</v>
      </c>
      <c r="Q4336" s="8">
        <v>-0.87439132359451088</v>
      </c>
      <c r="R4336" s="8">
        <v>-0.95606731620903451</v>
      </c>
      <c r="S4336" s="20">
        <v>-0.73842524329106451</v>
      </c>
    </row>
    <row r="4337" spans="1:19" ht="14.25" customHeight="1" x14ac:dyDescent="0.2">
      <c r="A4337" s="6">
        <v>44387</v>
      </c>
      <c r="B4337" s="19">
        <v>44023</v>
      </c>
      <c r="C4337" s="19">
        <v>42567</v>
      </c>
      <c r="D4337" s="16" t="s">
        <v>1</v>
      </c>
      <c r="E4337" s="32">
        <v>391</v>
      </c>
      <c r="F4337" s="32">
        <v>53</v>
      </c>
      <c r="G4337" s="32">
        <v>338</v>
      </c>
      <c r="H4337" s="32">
        <v>215</v>
      </c>
      <c r="I4337" s="32">
        <v>0</v>
      </c>
      <c r="J4337" s="32">
        <v>215</v>
      </c>
      <c r="K4337" s="32">
        <v>8649</v>
      </c>
      <c r="L4337" s="32">
        <v>4834</v>
      </c>
      <c r="M4337" s="32">
        <v>3815</v>
      </c>
      <c r="N4337" s="20">
        <v>0.81860465116279069</v>
      </c>
      <c r="O4337" s="20" t="s">
        <v>40</v>
      </c>
      <c r="P4337" s="20">
        <v>0.5720930232558139</v>
      </c>
      <c r="Q4337" s="8">
        <v>-0.95479246155624931</v>
      </c>
      <c r="R4337" s="8">
        <v>-0.98903599503516759</v>
      </c>
      <c r="S4337" s="20">
        <v>-0.91140235910878109</v>
      </c>
    </row>
    <row r="4338" spans="1:19" ht="14.25" customHeight="1" x14ac:dyDescent="0.2">
      <c r="A4338" s="6">
        <v>44388</v>
      </c>
      <c r="B4338" s="19">
        <v>44024</v>
      </c>
      <c r="C4338" s="19">
        <v>42568</v>
      </c>
      <c r="D4338" s="16" t="s">
        <v>2</v>
      </c>
      <c r="E4338" s="32">
        <v>457</v>
      </c>
      <c r="F4338" s="32">
        <v>0</v>
      </c>
      <c r="G4338" s="32">
        <v>457</v>
      </c>
      <c r="H4338" s="32">
        <v>137</v>
      </c>
      <c r="I4338" s="32">
        <v>0</v>
      </c>
      <c r="J4338" s="32">
        <v>137</v>
      </c>
      <c r="K4338" s="32">
        <v>7803</v>
      </c>
      <c r="L4338" s="32">
        <v>4348</v>
      </c>
      <c r="M4338" s="32">
        <v>3455</v>
      </c>
      <c r="N4338" s="20">
        <v>2.335766423357664</v>
      </c>
      <c r="O4338" s="20" t="s">
        <v>40</v>
      </c>
      <c r="P4338" s="20">
        <v>2.335766423357664</v>
      </c>
      <c r="Q4338" s="8">
        <v>-0.94143278226323213</v>
      </c>
      <c r="R4338" s="8">
        <v>-1</v>
      </c>
      <c r="S4338" s="20">
        <v>-0.86772793053545583</v>
      </c>
    </row>
    <row r="4339" spans="1:19" ht="14.25" customHeight="1" x14ac:dyDescent="0.2">
      <c r="A4339" s="6">
        <v>44389</v>
      </c>
      <c r="B4339" s="19">
        <v>44025</v>
      </c>
      <c r="C4339" s="19">
        <v>42569</v>
      </c>
      <c r="D4339" s="16" t="s">
        <v>3</v>
      </c>
      <c r="E4339" s="32">
        <v>434</v>
      </c>
      <c r="F4339" s="32">
        <v>116</v>
      </c>
      <c r="G4339" s="32">
        <v>318</v>
      </c>
      <c r="H4339" s="32">
        <v>341</v>
      </c>
      <c r="I4339" s="32">
        <v>0</v>
      </c>
      <c r="J4339" s="32">
        <v>341</v>
      </c>
      <c r="K4339" s="32">
        <v>6440</v>
      </c>
      <c r="L4339" s="32">
        <v>3756</v>
      </c>
      <c r="M4339" s="32">
        <v>2684</v>
      </c>
      <c r="N4339" s="20">
        <v>0.27272727272727271</v>
      </c>
      <c r="O4339" s="20" t="s">
        <v>40</v>
      </c>
      <c r="P4339" s="20">
        <v>-6.7448680351906209E-2</v>
      </c>
      <c r="Q4339" s="8">
        <v>-0.93260869565217397</v>
      </c>
      <c r="R4339" s="8">
        <v>-0.96911608093716717</v>
      </c>
      <c r="S4339" s="20">
        <v>-0.88152011922503726</v>
      </c>
    </row>
    <row r="4340" spans="1:19" ht="14.25" customHeight="1" x14ac:dyDescent="0.2">
      <c r="A4340" s="6">
        <v>44390</v>
      </c>
      <c r="B4340" s="19">
        <v>44026</v>
      </c>
      <c r="C4340" s="19">
        <v>42570</v>
      </c>
      <c r="D4340" s="16" t="s">
        <v>4</v>
      </c>
      <c r="E4340" s="32">
        <v>502</v>
      </c>
      <c r="F4340" s="32">
        <v>221</v>
      </c>
      <c r="G4340" s="32">
        <v>281</v>
      </c>
      <c r="H4340" s="32">
        <v>156</v>
      </c>
      <c r="I4340" s="32">
        <v>0</v>
      </c>
      <c r="J4340" s="32">
        <v>156</v>
      </c>
      <c r="K4340" s="32">
        <v>5479</v>
      </c>
      <c r="L4340" s="32">
        <v>3457</v>
      </c>
      <c r="M4340" s="32">
        <v>2022</v>
      </c>
      <c r="N4340" s="20">
        <v>2.2179487179487181</v>
      </c>
      <c r="O4340" s="20" t="s">
        <v>40</v>
      </c>
      <c r="P4340" s="20">
        <v>0.80128205128205132</v>
      </c>
      <c r="Q4340" s="8">
        <v>-0.90837744113889396</v>
      </c>
      <c r="R4340" s="8">
        <v>-0.93607173850159098</v>
      </c>
      <c r="S4340" s="20">
        <v>-0.86102868447082104</v>
      </c>
    </row>
    <row r="4341" spans="1:19" ht="14.25" customHeight="1" x14ac:dyDescent="0.2">
      <c r="A4341" s="6">
        <v>44391</v>
      </c>
      <c r="B4341" s="19">
        <v>44027</v>
      </c>
      <c r="C4341" s="19">
        <v>42571</v>
      </c>
      <c r="D4341" s="16" t="s">
        <v>5</v>
      </c>
      <c r="E4341" s="32">
        <v>350</v>
      </c>
      <c r="F4341" s="32">
        <v>0</v>
      </c>
      <c r="G4341" s="32">
        <v>350</v>
      </c>
      <c r="H4341" s="32">
        <v>95</v>
      </c>
      <c r="I4341" s="32">
        <v>0</v>
      </c>
      <c r="J4341" s="32">
        <v>95</v>
      </c>
      <c r="K4341" s="32">
        <v>7884</v>
      </c>
      <c r="L4341" s="32">
        <v>5335</v>
      </c>
      <c r="M4341" s="32">
        <v>2549</v>
      </c>
      <c r="N4341" s="20">
        <v>2.6842105263157894</v>
      </c>
      <c r="O4341" s="20" t="s">
        <v>40</v>
      </c>
      <c r="P4341" s="20">
        <v>2.6842105263157894</v>
      </c>
      <c r="Q4341" s="8">
        <v>-0.95560629122272955</v>
      </c>
      <c r="R4341" s="8">
        <v>-1</v>
      </c>
      <c r="S4341" s="20">
        <v>-0.8626912514711651</v>
      </c>
    </row>
    <row r="4342" spans="1:19" ht="14.25" customHeight="1" x14ac:dyDescent="0.2">
      <c r="A4342" s="6">
        <v>44392</v>
      </c>
      <c r="B4342" s="19">
        <v>44028</v>
      </c>
      <c r="C4342" s="19">
        <v>42572</v>
      </c>
      <c r="D4342" s="16" t="s">
        <v>6</v>
      </c>
      <c r="E4342" s="32">
        <v>542</v>
      </c>
      <c r="F4342" s="32">
        <v>192</v>
      </c>
      <c r="G4342" s="32">
        <v>350</v>
      </c>
      <c r="H4342" s="32">
        <v>153</v>
      </c>
      <c r="I4342" s="32">
        <v>0</v>
      </c>
      <c r="J4342" s="32">
        <v>153</v>
      </c>
      <c r="K4342" s="32">
        <v>9183</v>
      </c>
      <c r="L4342" s="32">
        <v>5634</v>
      </c>
      <c r="M4342" s="32">
        <v>3549</v>
      </c>
      <c r="N4342" s="20">
        <v>2.5424836601307188</v>
      </c>
      <c r="O4342" s="20" t="s">
        <v>40</v>
      </c>
      <c r="P4342" s="20">
        <v>1.2875816993464051</v>
      </c>
      <c r="Q4342" s="8">
        <v>-0.94097789393444409</v>
      </c>
      <c r="R4342" s="8">
        <v>-0.9659211927582535</v>
      </c>
      <c r="S4342" s="20">
        <v>-0.90138067061143978</v>
      </c>
    </row>
    <row r="4343" spans="1:19" ht="14.25" customHeight="1" x14ac:dyDescent="0.2">
      <c r="A4343" s="6">
        <v>44393</v>
      </c>
      <c r="B4343" s="19">
        <v>44029</v>
      </c>
      <c r="C4343" s="19">
        <v>42573</v>
      </c>
      <c r="D4343" s="16" t="s">
        <v>7</v>
      </c>
      <c r="E4343" s="32">
        <v>992</v>
      </c>
      <c r="F4343" s="32">
        <v>375</v>
      </c>
      <c r="G4343" s="32">
        <v>617</v>
      </c>
      <c r="H4343" s="32">
        <v>148</v>
      </c>
      <c r="I4343" s="32">
        <v>0</v>
      </c>
      <c r="J4343" s="32">
        <v>148</v>
      </c>
      <c r="K4343" s="32">
        <v>8774</v>
      </c>
      <c r="L4343" s="32">
        <v>6159</v>
      </c>
      <c r="M4343" s="32">
        <v>2615</v>
      </c>
      <c r="N4343" s="20">
        <v>5.7027027027027026</v>
      </c>
      <c r="O4343" s="20" t="s">
        <v>40</v>
      </c>
      <c r="P4343" s="20">
        <v>3.1689189189189193</v>
      </c>
      <c r="Q4343" s="8">
        <v>-0.88693868247093688</v>
      </c>
      <c r="R4343" s="8">
        <v>-0.93911349245007303</v>
      </c>
      <c r="S4343" s="20">
        <v>-0.76405353728489489</v>
      </c>
    </row>
    <row r="4344" spans="1:19" ht="14.25" customHeight="1" x14ac:dyDescent="0.2">
      <c r="A4344" s="6">
        <v>44394</v>
      </c>
      <c r="B4344" s="19">
        <v>44030</v>
      </c>
      <c r="C4344" s="19">
        <v>42574</v>
      </c>
      <c r="D4344" s="16" t="s">
        <v>1</v>
      </c>
      <c r="E4344" s="32">
        <v>466</v>
      </c>
      <c r="F4344" s="32">
        <v>116</v>
      </c>
      <c r="G4344" s="32">
        <v>350</v>
      </c>
      <c r="H4344" s="32">
        <v>158</v>
      </c>
      <c r="I4344" s="32">
        <v>0</v>
      </c>
      <c r="J4344" s="32">
        <v>158</v>
      </c>
      <c r="K4344" s="32">
        <v>9367</v>
      </c>
      <c r="L4344" s="32">
        <v>5826</v>
      </c>
      <c r="M4344" s="32">
        <v>3541</v>
      </c>
      <c r="N4344" s="20">
        <v>1.9493670886075951</v>
      </c>
      <c r="O4344" s="20" t="s">
        <v>40</v>
      </c>
      <c r="P4344" s="20">
        <v>1.2151898734177213</v>
      </c>
      <c r="Q4344" s="8">
        <v>-0.95025088075157471</v>
      </c>
      <c r="R4344" s="8">
        <v>-0.98008925506350841</v>
      </c>
      <c r="S4344" s="20">
        <v>-0.90115786500988415</v>
      </c>
    </row>
    <row r="4345" spans="1:19" ht="14.25" customHeight="1" x14ac:dyDescent="0.2">
      <c r="A4345" s="6">
        <v>44395</v>
      </c>
      <c r="B4345" s="19">
        <v>44031</v>
      </c>
      <c r="C4345" s="19">
        <v>42575</v>
      </c>
      <c r="D4345" s="16" t="s">
        <v>2</v>
      </c>
      <c r="E4345" s="32">
        <v>468</v>
      </c>
      <c r="F4345" s="32">
        <v>0</v>
      </c>
      <c r="G4345" s="32">
        <v>468</v>
      </c>
      <c r="H4345" s="32">
        <v>150</v>
      </c>
      <c r="I4345" s="32">
        <v>0</v>
      </c>
      <c r="J4345" s="32">
        <v>150</v>
      </c>
      <c r="K4345" s="32">
        <v>8398</v>
      </c>
      <c r="L4345" s="32">
        <v>5319</v>
      </c>
      <c r="M4345" s="32">
        <v>3079</v>
      </c>
      <c r="N4345" s="20">
        <v>2.12</v>
      </c>
      <c r="O4345" s="20" t="s">
        <v>40</v>
      </c>
      <c r="P4345" s="20">
        <v>2.12</v>
      </c>
      <c r="Q4345" s="8">
        <v>-0.94427244582043346</v>
      </c>
      <c r="R4345" s="8">
        <v>-1</v>
      </c>
      <c r="S4345" s="20">
        <v>-0.84800259824618385</v>
      </c>
    </row>
    <row r="4346" spans="1:19" ht="14.25" customHeight="1" x14ac:dyDescent="0.2">
      <c r="A4346" s="6">
        <v>44396</v>
      </c>
      <c r="B4346" s="19">
        <v>44032</v>
      </c>
      <c r="C4346" s="19">
        <v>42576</v>
      </c>
      <c r="D4346" s="16" t="s">
        <v>3</v>
      </c>
      <c r="E4346" s="32">
        <v>497</v>
      </c>
      <c r="F4346" s="32">
        <v>147</v>
      </c>
      <c r="G4346" s="32">
        <v>350</v>
      </c>
      <c r="H4346" s="32">
        <v>366</v>
      </c>
      <c r="I4346" s="32">
        <v>0</v>
      </c>
      <c r="J4346" s="32">
        <v>366</v>
      </c>
      <c r="K4346" s="32">
        <v>8065</v>
      </c>
      <c r="L4346" s="32">
        <v>5757</v>
      </c>
      <c r="M4346" s="32">
        <v>2308</v>
      </c>
      <c r="N4346" s="20">
        <v>0.35792349726775963</v>
      </c>
      <c r="O4346" s="20" t="s">
        <v>40</v>
      </c>
      <c r="P4346" s="20">
        <v>-4.3715846994535568E-2</v>
      </c>
      <c r="Q4346" s="8">
        <v>-0.93837569745815252</v>
      </c>
      <c r="R4346" s="8">
        <v>-0.97446586763939547</v>
      </c>
      <c r="S4346" s="20">
        <v>-0.84835355285961866</v>
      </c>
    </row>
    <row r="4347" spans="1:19" ht="14.25" customHeight="1" x14ac:dyDescent="0.2">
      <c r="A4347" s="6">
        <v>44397</v>
      </c>
      <c r="B4347" s="19">
        <v>44033</v>
      </c>
      <c r="C4347" s="19">
        <v>42577</v>
      </c>
      <c r="D4347" s="16" t="s">
        <v>4</v>
      </c>
      <c r="E4347" s="32">
        <v>598</v>
      </c>
      <c r="F4347" s="32">
        <v>248</v>
      </c>
      <c r="G4347" s="32">
        <v>350</v>
      </c>
      <c r="H4347" s="32">
        <v>111</v>
      </c>
      <c r="I4347" s="32">
        <v>0</v>
      </c>
      <c r="J4347" s="32">
        <v>111</v>
      </c>
      <c r="K4347" s="32">
        <v>7076</v>
      </c>
      <c r="L4347" s="32">
        <v>5033</v>
      </c>
      <c r="M4347" s="32">
        <v>2043</v>
      </c>
      <c r="N4347" s="20">
        <v>4.3873873873873874</v>
      </c>
      <c r="O4347" s="20" t="s">
        <v>40</v>
      </c>
      <c r="P4347" s="20">
        <v>2.1531531531531534</v>
      </c>
      <c r="Q4347" s="8">
        <v>-0.91548897682306385</v>
      </c>
      <c r="R4347" s="8">
        <v>-0.95072521359030404</v>
      </c>
      <c r="S4347" s="20">
        <v>-0.82868330885952035</v>
      </c>
    </row>
    <row r="4348" spans="1:19" ht="14.25" customHeight="1" x14ac:dyDescent="0.2">
      <c r="A4348" s="6">
        <v>44398</v>
      </c>
      <c r="B4348" s="19">
        <v>44034</v>
      </c>
      <c r="C4348" s="19">
        <v>42578</v>
      </c>
      <c r="D4348" s="16" t="s">
        <v>5</v>
      </c>
      <c r="E4348" s="32">
        <v>538</v>
      </c>
      <c r="F4348" s="32">
        <v>48</v>
      </c>
      <c r="G4348" s="32">
        <v>490</v>
      </c>
      <c r="H4348" s="32">
        <v>424</v>
      </c>
      <c r="I4348" s="32">
        <v>0</v>
      </c>
      <c r="J4348" s="32">
        <v>424</v>
      </c>
      <c r="K4348" s="32">
        <v>8422</v>
      </c>
      <c r="L4348" s="32">
        <v>5998</v>
      </c>
      <c r="M4348" s="32">
        <v>2424</v>
      </c>
      <c r="N4348" s="20">
        <v>0.26886792452830188</v>
      </c>
      <c r="O4348" s="20" t="s">
        <v>40</v>
      </c>
      <c r="P4348" s="20">
        <v>0.15566037735849059</v>
      </c>
      <c r="Q4348" s="8">
        <v>-0.93611968653526478</v>
      </c>
      <c r="R4348" s="8">
        <v>-0.99199733244414801</v>
      </c>
      <c r="S4348" s="20">
        <v>-0.79785478547854782</v>
      </c>
    </row>
    <row r="4349" spans="1:19" ht="14.25" customHeight="1" x14ac:dyDescent="0.2">
      <c r="A4349" s="6">
        <v>44399</v>
      </c>
      <c r="B4349" s="19">
        <v>44035</v>
      </c>
      <c r="C4349" s="19">
        <v>42579</v>
      </c>
      <c r="D4349" s="16" t="s">
        <v>6</v>
      </c>
      <c r="E4349" s="32">
        <v>827</v>
      </c>
      <c r="F4349" s="32">
        <v>213</v>
      </c>
      <c r="G4349" s="32">
        <v>614</v>
      </c>
      <c r="H4349" s="32">
        <v>216</v>
      </c>
      <c r="I4349" s="32">
        <v>0</v>
      </c>
      <c r="J4349" s="32">
        <v>216</v>
      </c>
      <c r="K4349" s="32">
        <v>8696</v>
      </c>
      <c r="L4349" s="32">
        <v>5274</v>
      </c>
      <c r="M4349" s="32">
        <v>3422</v>
      </c>
      <c r="N4349" s="20">
        <v>2.8287037037037037</v>
      </c>
      <c r="O4349" s="20" t="s">
        <v>40</v>
      </c>
      <c r="P4349" s="20">
        <v>1.8425925925925926</v>
      </c>
      <c r="Q4349" s="8">
        <v>-0.90489880404783807</v>
      </c>
      <c r="R4349" s="8">
        <v>-0.95961319681456203</v>
      </c>
      <c r="S4349" s="20">
        <v>-0.82057276446522498</v>
      </c>
    </row>
    <row r="4350" spans="1:19" ht="14.25" customHeight="1" x14ac:dyDescent="0.2">
      <c r="A4350" s="6">
        <v>44400</v>
      </c>
      <c r="B4350" s="19">
        <v>44036</v>
      </c>
      <c r="C4350" s="19">
        <v>42580</v>
      </c>
      <c r="D4350" s="16" t="s">
        <v>7</v>
      </c>
      <c r="E4350" s="32">
        <v>775</v>
      </c>
      <c r="F4350" s="32">
        <v>293</v>
      </c>
      <c r="G4350" s="32">
        <v>482</v>
      </c>
      <c r="H4350" s="32">
        <v>247</v>
      </c>
      <c r="I4350" s="32">
        <v>0</v>
      </c>
      <c r="J4350" s="32">
        <v>247</v>
      </c>
      <c r="K4350" s="32">
        <v>8602</v>
      </c>
      <c r="L4350" s="32">
        <v>5957</v>
      </c>
      <c r="M4350" s="32">
        <v>2645</v>
      </c>
      <c r="N4350" s="20">
        <v>2.1376518218623484</v>
      </c>
      <c r="O4350" s="20" t="s">
        <v>40</v>
      </c>
      <c r="P4350" s="20">
        <v>0.95141700404858298</v>
      </c>
      <c r="Q4350" s="8">
        <v>-0.90990467333178326</v>
      </c>
      <c r="R4350" s="8">
        <v>-0.9508141682054726</v>
      </c>
      <c r="S4350" s="20">
        <v>-0.81776937618147449</v>
      </c>
    </row>
    <row r="4351" spans="1:19" ht="14.25" customHeight="1" x14ac:dyDescent="0.2">
      <c r="A4351" s="6">
        <v>44401</v>
      </c>
      <c r="B4351" s="19">
        <v>44037</v>
      </c>
      <c r="C4351" s="19">
        <v>42581</v>
      </c>
      <c r="D4351" s="16" t="s">
        <v>1</v>
      </c>
      <c r="E4351" s="32">
        <v>454</v>
      </c>
      <c r="F4351" s="32">
        <v>104</v>
      </c>
      <c r="G4351" s="32">
        <v>350</v>
      </c>
      <c r="H4351" s="32">
        <v>141</v>
      </c>
      <c r="I4351" s="32">
        <v>0</v>
      </c>
      <c r="J4351" s="32">
        <v>141</v>
      </c>
      <c r="K4351" s="32">
        <v>9364</v>
      </c>
      <c r="L4351" s="32">
        <v>5654</v>
      </c>
      <c r="M4351" s="32">
        <v>3710</v>
      </c>
      <c r="N4351" s="20">
        <v>2.2198581560283688</v>
      </c>
      <c r="O4351" s="20" t="s">
        <v>40</v>
      </c>
      <c r="P4351" s="20">
        <v>1.4822695035460991</v>
      </c>
      <c r="Q4351" s="8">
        <v>-0.95151644596326357</v>
      </c>
      <c r="R4351" s="8">
        <v>-0.98160594269543688</v>
      </c>
      <c r="S4351" s="20">
        <v>-0.90566037735849059</v>
      </c>
    </row>
    <row r="4352" spans="1:19" ht="14.25" customHeight="1" x14ac:dyDescent="0.2">
      <c r="A4352" s="6">
        <v>44402</v>
      </c>
      <c r="B4352" s="19">
        <v>44038</v>
      </c>
      <c r="C4352" s="19">
        <v>42582</v>
      </c>
      <c r="D4352" s="16" t="s">
        <v>2</v>
      </c>
      <c r="E4352" s="32">
        <v>475</v>
      </c>
      <c r="F4352" s="32">
        <v>0</v>
      </c>
      <c r="G4352" s="32">
        <v>475</v>
      </c>
      <c r="H4352" s="32">
        <v>115</v>
      </c>
      <c r="I4352" s="32">
        <v>0</v>
      </c>
      <c r="J4352" s="32">
        <v>115</v>
      </c>
      <c r="K4352" s="32">
        <v>8979</v>
      </c>
      <c r="L4352" s="32">
        <v>5590</v>
      </c>
      <c r="M4352" s="32">
        <v>3389</v>
      </c>
      <c r="N4352" s="20">
        <v>3.1304347826086953</v>
      </c>
      <c r="O4352" s="20" t="s">
        <v>40</v>
      </c>
      <c r="P4352" s="20">
        <v>3.1304347826086953</v>
      </c>
      <c r="Q4352" s="8">
        <v>-0.94709878605635367</v>
      </c>
      <c r="R4352" s="8">
        <v>-1</v>
      </c>
      <c r="S4352" s="20">
        <v>-0.85984066096193568</v>
      </c>
    </row>
    <row r="4353" spans="1:19" ht="14.25" customHeight="1" x14ac:dyDescent="0.2">
      <c r="A4353" s="6">
        <v>44403</v>
      </c>
      <c r="B4353" s="19">
        <v>44039</v>
      </c>
      <c r="C4353" s="19">
        <v>42583</v>
      </c>
      <c r="D4353" s="16" t="s">
        <v>3</v>
      </c>
      <c r="E4353" s="32">
        <v>474</v>
      </c>
      <c r="F4353" s="32">
        <v>124</v>
      </c>
      <c r="G4353" s="32">
        <v>350</v>
      </c>
      <c r="H4353" s="32">
        <v>380</v>
      </c>
      <c r="I4353" s="32">
        <v>0</v>
      </c>
      <c r="J4353" s="32">
        <v>380</v>
      </c>
      <c r="K4353" s="32">
        <v>7765</v>
      </c>
      <c r="L4353" s="32">
        <v>5538</v>
      </c>
      <c r="M4353" s="32">
        <v>2227</v>
      </c>
      <c r="N4353" s="20">
        <v>0.24736842105263168</v>
      </c>
      <c r="O4353" s="20" t="s">
        <v>40</v>
      </c>
      <c r="P4353" s="20">
        <v>-7.8947368421052655E-2</v>
      </c>
      <c r="Q4353" s="8">
        <v>-0.93895685769478432</v>
      </c>
      <c r="R4353" s="8">
        <v>-0.97760924521487902</v>
      </c>
      <c r="S4353" s="20">
        <v>-0.84283789851818591</v>
      </c>
    </row>
    <row r="4354" spans="1:19" ht="14.25" customHeight="1" x14ac:dyDescent="0.2">
      <c r="A4354" s="6">
        <v>44404</v>
      </c>
      <c r="B4354" s="19">
        <v>44040</v>
      </c>
      <c r="C4354" s="19">
        <v>42584</v>
      </c>
      <c r="D4354" s="16" t="s">
        <v>4</v>
      </c>
      <c r="E4354" s="32">
        <v>612</v>
      </c>
      <c r="F4354" s="32">
        <v>268</v>
      </c>
      <c r="G4354" s="32">
        <v>344</v>
      </c>
      <c r="H4354" s="32">
        <v>89</v>
      </c>
      <c r="I4354" s="32">
        <v>0</v>
      </c>
      <c r="J4354" s="32">
        <v>89</v>
      </c>
      <c r="K4354" s="32">
        <v>7466</v>
      </c>
      <c r="L4354" s="32">
        <v>5382</v>
      </c>
      <c r="M4354" s="32">
        <v>2084</v>
      </c>
      <c r="N4354" s="20">
        <v>5.8764044943820224</v>
      </c>
      <c r="O4354" s="20" t="s">
        <v>40</v>
      </c>
      <c r="P4354" s="20">
        <v>2.8651685393258428</v>
      </c>
      <c r="Q4354" s="8">
        <v>-0.91802839539244574</v>
      </c>
      <c r="R4354" s="8">
        <v>-0.95020438498699367</v>
      </c>
      <c r="S4354" s="20">
        <v>-0.83493282149712089</v>
      </c>
    </row>
    <row r="4355" spans="1:19" ht="14.25" customHeight="1" x14ac:dyDescent="0.2">
      <c r="A4355" s="6">
        <v>44405</v>
      </c>
      <c r="B4355" s="19">
        <v>44041</v>
      </c>
      <c r="C4355" s="19">
        <v>42585</v>
      </c>
      <c r="D4355" s="16" t="s">
        <v>5</v>
      </c>
      <c r="E4355" s="32">
        <v>416</v>
      </c>
      <c r="F4355" s="32">
        <v>66</v>
      </c>
      <c r="G4355" s="32">
        <v>350</v>
      </c>
      <c r="H4355" s="32">
        <v>189</v>
      </c>
      <c r="I4355" s="32">
        <v>0</v>
      </c>
      <c r="J4355" s="32">
        <v>189</v>
      </c>
      <c r="K4355" s="32">
        <v>8485</v>
      </c>
      <c r="L4355" s="32">
        <v>6139</v>
      </c>
      <c r="M4355" s="32">
        <v>2346</v>
      </c>
      <c r="N4355" s="20">
        <v>1.2010582010582009</v>
      </c>
      <c r="O4355" s="20" t="s">
        <v>40</v>
      </c>
      <c r="P4355" s="20">
        <v>0.85185185185185186</v>
      </c>
      <c r="Q4355" s="8">
        <v>-0.95097230406599886</v>
      </c>
      <c r="R4355" s="8">
        <v>-0.989249063365369</v>
      </c>
      <c r="S4355" s="20">
        <v>-0.85080988917306055</v>
      </c>
    </row>
    <row r="4356" spans="1:19" ht="14.25" customHeight="1" x14ac:dyDescent="0.2">
      <c r="A4356" s="6">
        <v>44406</v>
      </c>
      <c r="B4356" s="19">
        <v>44042</v>
      </c>
      <c r="C4356" s="19">
        <v>42586</v>
      </c>
      <c r="D4356" s="16" t="s">
        <v>6</v>
      </c>
      <c r="E4356" s="32">
        <v>830</v>
      </c>
      <c r="F4356" s="32">
        <v>250</v>
      </c>
      <c r="G4356" s="32">
        <v>580</v>
      </c>
      <c r="H4356" s="32">
        <v>222</v>
      </c>
      <c r="I4356" s="32">
        <v>0</v>
      </c>
      <c r="J4356" s="32">
        <v>222</v>
      </c>
      <c r="K4356" s="32">
        <v>8777</v>
      </c>
      <c r="L4356" s="32">
        <v>5259</v>
      </c>
      <c r="M4356" s="32">
        <v>3518</v>
      </c>
      <c r="N4356" s="20">
        <v>2.7387387387387387</v>
      </c>
      <c r="O4356" s="20" t="s">
        <v>40</v>
      </c>
      <c r="P4356" s="20">
        <v>1.6126126126126126</v>
      </c>
      <c r="Q4356" s="8">
        <v>-0.9054346587672325</v>
      </c>
      <c r="R4356" s="8">
        <v>-0.95246244533181212</v>
      </c>
      <c r="S4356" s="20">
        <v>-0.83513359863558834</v>
      </c>
    </row>
    <row r="4357" spans="1:19" ht="14.25" customHeight="1" x14ac:dyDescent="0.2">
      <c r="A4357" s="6">
        <v>44407</v>
      </c>
      <c r="B4357" s="19">
        <v>44043</v>
      </c>
      <c r="C4357" s="19">
        <v>42587</v>
      </c>
      <c r="D4357" s="16" t="s">
        <v>7</v>
      </c>
      <c r="E4357" s="32">
        <v>1067</v>
      </c>
      <c r="F4357" s="32">
        <v>332</v>
      </c>
      <c r="G4357" s="32">
        <v>735</v>
      </c>
      <c r="H4357" s="32">
        <v>222</v>
      </c>
      <c r="I4357" s="32">
        <v>0</v>
      </c>
      <c r="J4357" s="32">
        <v>222</v>
      </c>
      <c r="K4357" s="32">
        <v>8900</v>
      </c>
      <c r="L4357" s="32">
        <v>6077</v>
      </c>
      <c r="M4357" s="32">
        <v>2823</v>
      </c>
      <c r="N4357" s="20">
        <v>3.8063063063063067</v>
      </c>
      <c r="O4357" s="20" t="s">
        <v>40</v>
      </c>
      <c r="P4357" s="20">
        <v>2.310810810810811</v>
      </c>
      <c r="Q4357" s="8">
        <v>-0.88011235955056177</v>
      </c>
      <c r="R4357" s="8">
        <v>-0.94536778015468159</v>
      </c>
      <c r="S4357" s="20">
        <v>-0.7396386822529224</v>
      </c>
    </row>
    <row r="4358" spans="1:19" ht="14.25" customHeight="1" x14ac:dyDescent="0.2">
      <c r="A4358" s="6">
        <v>44408</v>
      </c>
      <c r="B4358" s="19">
        <v>44044</v>
      </c>
      <c r="C4358" s="19">
        <v>42588</v>
      </c>
      <c r="D4358" s="16" t="s">
        <v>1</v>
      </c>
      <c r="E4358" s="32">
        <v>495</v>
      </c>
      <c r="F4358" s="32">
        <v>145</v>
      </c>
      <c r="G4358" s="32">
        <v>350</v>
      </c>
      <c r="H4358" s="32">
        <v>320</v>
      </c>
      <c r="I4358" s="32">
        <v>173</v>
      </c>
      <c r="J4358" s="32">
        <v>147</v>
      </c>
      <c r="K4358" s="32">
        <v>9053</v>
      </c>
      <c r="L4358" s="32">
        <v>5431</v>
      </c>
      <c r="M4358" s="32">
        <v>3622</v>
      </c>
      <c r="N4358" s="20">
        <v>0.546875</v>
      </c>
      <c r="O4358" s="20">
        <v>-0.16184971098265899</v>
      </c>
      <c r="P4358" s="20">
        <v>1.3809523809523809</v>
      </c>
      <c r="Q4358" s="8">
        <v>-0.94532199270959905</v>
      </c>
      <c r="R4358" s="8">
        <v>-0.97330141778677959</v>
      </c>
      <c r="S4358" s="20">
        <v>-0.90336830480397567</v>
      </c>
    </row>
    <row r="4359" spans="1:19" ht="14.25" customHeight="1" x14ac:dyDescent="0.2">
      <c r="A4359" s="6">
        <v>44409</v>
      </c>
      <c r="B4359" s="19">
        <v>44045</v>
      </c>
      <c r="C4359" s="19">
        <v>42589</v>
      </c>
      <c r="D4359" s="16" t="s">
        <v>2</v>
      </c>
      <c r="E4359" s="32">
        <v>467</v>
      </c>
      <c r="F4359" s="32">
        <v>0</v>
      </c>
      <c r="G4359" s="32">
        <v>467</v>
      </c>
      <c r="H4359" s="32">
        <v>146</v>
      </c>
      <c r="I4359" s="32">
        <v>0</v>
      </c>
      <c r="J4359" s="32">
        <v>146</v>
      </c>
      <c r="K4359" s="32">
        <v>8915</v>
      </c>
      <c r="L4359" s="32">
        <v>5792</v>
      </c>
      <c r="M4359" s="32">
        <v>3123</v>
      </c>
      <c r="N4359" s="20">
        <v>2.1986301369863015</v>
      </c>
      <c r="O4359" s="20" t="s">
        <v>40</v>
      </c>
      <c r="P4359" s="20">
        <v>2.1986301369863015</v>
      </c>
      <c r="Q4359" s="8">
        <v>-0.94761637689287714</v>
      </c>
      <c r="R4359" s="8">
        <v>-1</v>
      </c>
      <c r="S4359" s="20">
        <v>-0.85046429715017613</v>
      </c>
    </row>
    <row r="4360" spans="1:19" ht="14.25" customHeight="1" x14ac:dyDescent="0.2">
      <c r="A4360" s="6">
        <v>44410</v>
      </c>
      <c r="B4360" s="19">
        <v>44046</v>
      </c>
      <c r="C4360" s="19">
        <v>42590</v>
      </c>
      <c r="D4360" s="16" t="s">
        <v>3</v>
      </c>
      <c r="E4360" s="32">
        <v>529</v>
      </c>
      <c r="F4360" s="32">
        <v>179</v>
      </c>
      <c r="G4360" s="32">
        <v>350</v>
      </c>
      <c r="H4360" s="32">
        <v>125</v>
      </c>
      <c r="I4360" s="32">
        <v>0</v>
      </c>
      <c r="J4360" s="32">
        <v>125</v>
      </c>
      <c r="K4360" s="32">
        <v>7952</v>
      </c>
      <c r="L4360" s="32">
        <v>5743</v>
      </c>
      <c r="M4360" s="32">
        <v>2209</v>
      </c>
      <c r="N4360" s="20">
        <v>3.2320000000000002</v>
      </c>
      <c r="O4360" s="20" t="s">
        <v>40</v>
      </c>
      <c r="P4360" s="20">
        <v>1.7999999999999998</v>
      </c>
      <c r="Q4360" s="8">
        <v>-0.93347585513078468</v>
      </c>
      <c r="R4360" s="8">
        <v>-0.9688316211039526</v>
      </c>
      <c r="S4360" s="20">
        <v>-0.84155726573110001</v>
      </c>
    </row>
    <row r="4361" spans="1:19" ht="14.25" customHeight="1" x14ac:dyDescent="0.2">
      <c r="A4361" s="6">
        <v>44411</v>
      </c>
      <c r="B4361" s="19">
        <v>44047</v>
      </c>
      <c r="C4361" s="19">
        <v>42591</v>
      </c>
      <c r="D4361" s="16" t="s">
        <v>4</v>
      </c>
      <c r="E4361" s="32">
        <v>618</v>
      </c>
      <c r="F4361" s="32">
        <v>268</v>
      </c>
      <c r="G4361" s="32">
        <v>350</v>
      </c>
      <c r="H4361" s="32">
        <v>119</v>
      </c>
      <c r="I4361" s="32">
        <v>0</v>
      </c>
      <c r="J4361" s="32">
        <v>119</v>
      </c>
      <c r="K4361" s="32">
        <v>8037</v>
      </c>
      <c r="L4361" s="32">
        <v>6168</v>
      </c>
      <c r="M4361" s="32">
        <v>1869</v>
      </c>
      <c r="N4361" s="20">
        <v>4.1932773109243699</v>
      </c>
      <c r="O4361" s="20" t="s">
        <v>40</v>
      </c>
      <c r="P4361" s="20">
        <v>1.9411764705882355</v>
      </c>
      <c r="Q4361" s="8">
        <v>-0.92310563643150434</v>
      </c>
      <c r="R4361" s="8">
        <v>-0.95654993514915698</v>
      </c>
      <c r="S4361" s="20">
        <v>-0.81273408239700373</v>
      </c>
    </row>
    <row r="4362" spans="1:19" ht="14.25" customHeight="1" x14ac:dyDescent="0.2">
      <c r="A4362" s="6">
        <v>44412</v>
      </c>
      <c r="B4362" s="19">
        <v>44048</v>
      </c>
      <c r="C4362" s="19">
        <v>42592</v>
      </c>
      <c r="D4362" s="16" t="s">
        <v>5</v>
      </c>
      <c r="E4362" s="32">
        <v>523</v>
      </c>
      <c r="F4362" s="32">
        <v>57</v>
      </c>
      <c r="G4362" s="32">
        <v>466</v>
      </c>
      <c r="H4362" s="32">
        <v>135</v>
      </c>
      <c r="I4362" s="32">
        <v>0</v>
      </c>
      <c r="J4362" s="32">
        <v>135</v>
      </c>
      <c r="K4362" s="32">
        <v>9474</v>
      </c>
      <c r="L4362" s="32">
        <v>6758</v>
      </c>
      <c r="M4362" s="32">
        <v>2716</v>
      </c>
      <c r="N4362" s="20">
        <v>2.8740740740740742</v>
      </c>
      <c r="O4362" s="20" t="s">
        <v>40</v>
      </c>
      <c r="P4362" s="20">
        <v>2.4518518518518517</v>
      </c>
      <c r="Q4362" s="8">
        <v>-0.94479628456829212</v>
      </c>
      <c r="R4362" s="8">
        <v>-0.99156555193844331</v>
      </c>
      <c r="S4362" s="20">
        <v>-0.82842415316642115</v>
      </c>
    </row>
    <row r="4363" spans="1:19" ht="14.25" customHeight="1" x14ac:dyDescent="0.2">
      <c r="A4363" s="6">
        <v>44413</v>
      </c>
      <c r="B4363" s="19">
        <v>44049</v>
      </c>
      <c r="C4363" s="19">
        <v>42593</v>
      </c>
      <c r="D4363" s="16" t="s">
        <v>6</v>
      </c>
      <c r="E4363" s="32">
        <v>776</v>
      </c>
      <c r="F4363" s="32">
        <v>313</v>
      </c>
      <c r="G4363" s="32">
        <v>463</v>
      </c>
      <c r="H4363" s="32">
        <v>250</v>
      </c>
      <c r="I4363" s="32">
        <v>0</v>
      </c>
      <c r="J4363" s="32">
        <v>250</v>
      </c>
      <c r="K4363" s="32">
        <v>9962</v>
      </c>
      <c r="L4363" s="32">
        <v>6426</v>
      </c>
      <c r="M4363" s="32">
        <v>3536</v>
      </c>
      <c r="N4363" s="20">
        <v>2.1040000000000001</v>
      </c>
      <c r="O4363" s="20" t="s">
        <v>40</v>
      </c>
      <c r="P4363" s="20">
        <v>0.85200000000000009</v>
      </c>
      <c r="Q4363" s="8">
        <v>-0.92210399518169039</v>
      </c>
      <c r="R4363" s="8">
        <v>-0.95129162776221599</v>
      </c>
      <c r="S4363" s="20">
        <v>-0.8690610859728507</v>
      </c>
    </row>
    <row r="4364" spans="1:19" ht="14.25" customHeight="1" x14ac:dyDescent="0.2">
      <c r="A4364" s="6">
        <v>44414</v>
      </c>
      <c r="B4364" s="19">
        <v>44050</v>
      </c>
      <c r="C4364" s="19">
        <v>42594</v>
      </c>
      <c r="D4364" s="16" t="s">
        <v>7</v>
      </c>
      <c r="E4364" s="32">
        <v>938</v>
      </c>
      <c r="F4364" s="32">
        <v>270</v>
      </c>
      <c r="G4364" s="32">
        <v>668</v>
      </c>
      <c r="H4364" s="32">
        <v>184</v>
      </c>
      <c r="I4364" s="32">
        <v>0</v>
      </c>
      <c r="J4364" s="32">
        <v>184</v>
      </c>
      <c r="K4364" s="32">
        <v>9471</v>
      </c>
      <c r="L4364" s="32">
        <v>6806</v>
      </c>
      <c r="M4364" s="32">
        <v>2665</v>
      </c>
      <c r="N4364" s="20">
        <v>4.0978260869565215</v>
      </c>
      <c r="O4364" s="20" t="s">
        <v>40</v>
      </c>
      <c r="P4364" s="20">
        <v>2.6304347826086958</v>
      </c>
      <c r="Q4364" s="8">
        <v>-0.90096082779009612</v>
      </c>
      <c r="R4364" s="8">
        <v>-0.96032912136350279</v>
      </c>
      <c r="S4364" s="20">
        <v>-0.74934333958724197</v>
      </c>
    </row>
    <row r="4365" spans="1:19" ht="14.25" customHeight="1" x14ac:dyDescent="0.2">
      <c r="A4365" s="6">
        <v>44415</v>
      </c>
      <c r="B4365" s="19">
        <v>44051</v>
      </c>
      <c r="C4365" s="19">
        <v>42595</v>
      </c>
      <c r="D4365" s="16" t="s">
        <v>1</v>
      </c>
      <c r="E4365" s="32">
        <v>210</v>
      </c>
      <c r="F4365" s="32">
        <v>210</v>
      </c>
      <c r="G4365" s="32">
        <v>0</v>
      </c>
      <c r="H4365" s="32">
        <v>147</v>
      </c>
      <c r="I4365" s="32">
        <v>0</v>
      </c>
      <c r="J4365" s="32">
        <v>147</v>
      </c>
      <c r="K4365" s="32">
        <v>9759</v>
      </c>
      <c r="L4365" s="32">
        <v>6275</v>
      </c>
      <c r="M4365" s="32">
        <v>3484</v>
      </c>
      <c r="N4365" s="20">
        <v>0.4285714285714286</v>
      </c>
      <c r="O4365" s="20" t="s">
        <v>40</v>
      </c>
      <c r="P4365" s="20">
        <v>-1</v>
      </c>
      <c r="Q4365" s="8">
        <v>-0.97848140178296961</v>
      </c>
      <c r="R4365" s="8">
        <v>-0.96653386454183265</v>
      </c>
      <c r="S4365" s="20">
        <v>-1</v>
      </c>
    </row>
    <row r="4366" spans="1:19" ht="14.25" customHeight="1" x14ac:dyDescent="0.2">
      <c r="A4366" s="6">
        <v>44416</v>
      </c>
      <c r="B4366" s="19">
        <v>44052</v>
      </c>
      <c r="C4366" s="19">
        <v>42596</v>
      </c>
      <c r="D4366" s="16" t="s">
        <v>2</v>
      </c>
      <c r="E4366" s="32">
        <v>505</v>
      </c>
      <c r="F4366" s="32">
        <v>0</v>
      </c>
      <c r="G4366" s="32">
        <v>505</v>
      </c>
      <c r="H4366" s="32">
        <v>180</v>
      </c>
      <c r="I4366" s="32">
        <v>0</v>
      </c>
      <c r="J4366" s="32">
        <v>180</v>
      </c>
      <c r="K4366" s="32">
        <v>8928</v>
      </c>
      <c r="L4366" s="32">
        <v>6005</v>
      </c>
      <c r="M4366" s="32">
        <v>2923</v>
      </c>
      <c r="N4366" s="20">
        <v>1.8055555555555554</v>
      </c>
      <c r="O4366" s="20" t="s">
        <v>40</v>
      </c>
      <c r="P4366" s="20">
        <v>1.8055555555555554</v>
      </c>
      <c r="Q4366" s="8">
        <v>-0.94343637992831542</v>
      </c>
      <c r="R4366" s="8">
        <v>-1</v>
      </c>
      <c r="S4366" s="20">
        <v>-0.82723229558672595</v>
      </c>
    </row>
    <row r="4367" spans="1:19" ht="14.25" customHeight="1" x14ac:dyDescent="0.2">
      <c r="A4367" s="6">
        <v>44417</v>
      </c>
      <c r="B4367" s="19">
        <v>44053</v>
      </c>
      <c r="C4367" s="19">
        <v>42597</v>
      </c>
      <c r="D4367" s="16" t="s">
        <v>3</v>
      </c>
      <c r="E4367" s="32">
        <v>494</v>
      </c>
      <c r="F4367" s="32">
        <v>144</v>
      </c>
      <c r="G4367" s="32">
        <v>350</v>
      </c>
      <c r="H4367" s="32">
        <v>274</v>
      </c>
      <c r="I4367" s="32">
        <v>159</v>
      </c>
      <c r="J4367" s="32">
        <v>115</v>
      </c>
      <c r="K4367" s="32">
        <v>8839</v>
      </c>
      <c r="L4367" s="32">
        <v>6397</v>
      </c>
      <c r="M4367" s="32">
        <v>2442</v>
      </c>
      <c r="N4367" s="20">
        <v>0.80291970802919699</v>
      </c>
      <c r="O4367" s="20">
        <v>-9.4339622641509413E-2</v>
      </c>
      <c r="P4367" s="20">
        <v>2.0434782608695654</v>
      </c>
      <c r="Q4367" s="8">
        <v>-0.94411132481049898</v>
      </c>
      <c r="R4367" s="8">
        <v>-0.97748944817883388</v>
      </c>
      <c r="S4367" s="20">
        <v>-0.85667485667485666</v>
      </c>
    </row>
    <row r="4368" spans="1:19" ht="14.25" customHeight="1" x14ac:dyDescent="0.2">
      <c r="A4368" s="6">
        <v>44418</v>
      </c>
      <c r="B4368" s="19">
        <v>44054</v>
      </c>
      <c r="C4368" s="19">
        <v>42598</v>
      </c>
      <c r="D4368" s="16" t="s">
        <v>4</v>
      </c>
      <c r="E4368" s="32">
        <v>513</v>
      </c>
      <c r="F4368" s="32">
        <v>163</v>
      </c>
      <c r="G4368" s="32">
        <v>350</v>
      </c>
      <c r="H4368" s="32">
        <v>94</v>
      </c>
      <c r="I4368" s="32">
        <v>0</v>
      </c>
      <c r="J4368" s="32">
        <v>94</v>
      </c>
      <c r="K4368" s="32">
        <v>7381</v>
      </c>
      <c r="L4368" s="32">
        <v>5050</v>
      </c>
      <c r="M4368" s="32">
        <v>2331</v>
      </c>
      <c r="N4368" s="20">
        <v>4.457446808510638</v>
      </c>
      <c r="O4368" s="20" t="s">
        <v>40</v>
      </c>
      <c r="P4368" s="20">
        <v>2.7234042553191489</v>
      </c>
      <c r="Q4368" s="8">
        <v>-0.93049722259856393</v>
      </c>
      <c r="R4368" s="8">
        <v>-0.96772277227722769</v>
      </c>
      <c r="S4368" s="20">
        <v>-0.8498498498498499</v>
      </c>
    </row>
    <row r="4369" spans="1:19" ht="14.25" customHeight="1" x14ac:dyDescent="0.2">
      <c r="A4369" s="6">
        <v>44419</v>
      </c>
      <c r="B4369" s="19">
        <v>44055</v>
      </c>
      <c r="C4369" s="19">
        <v>42599</v>
      </c>
      <c r="D4369" s="16" t="s">
        <v>5</v>
      </c>
      <c r="E4369" s="32">
        <v>527</v>
      </c>
      <c r="F4369" s="32">
        <v>88</v>
      </c>
      <c r="G4369" s="32">
        <v>439</v>
      </c>
      <c r="H4369" s="32">
        <v>124</v>
      </c>
      <c r="I4369" s="32">
        <v>0</v>
      </c>
      <c r="J4369" s="32">
        <v>124</v>
      </c>
      <c r="K4369" s="32">
        <v>8761</v>
      </c>
      <c r="L4369" s="32">
        <v>6111</v>
      </c>
      <c r="M4369" s="32">
        <v>2650</v>
      </c>
      <c r="N4369" s="20">
        <v>3.25</v>
      </c>
      <c r="O4369" s="20" t="s">
        <v>40</v>
      </c>
      <c r="P4369" s="20">
        <v>2.5403225806451615</v>
      </c>
      <c r="Q4369" s="8">
        <v>-0.93984704942358177</v>
      </c>
      <c r="R4369" s="8">
        <v>-0.98559973817705782</v>
      </c>
      <c r="S4369" s="20">
        <v>-0.8343396226415094</v>
      </c>
    </row>
    <row r="4370" spans="1:19" ht="14.25" customHeight="1" x14ac:dyDescent="0.2">
      <c r="A4370" s="6">
        <v>44420</v>
      </c>
      <c r="B4370" s="19">
        <v>44056</v>
      </c>
      <c r="C4370" s="19">
        <v>42600</v>
      </c>
      <c r="D4370" s="16" t="s">
        <v>6</v>
      </c>
      <c r="E4370" s="32">
        <v>719</v>
      </c>
      <c r="F4370" s="32">
        <v>179</v>
      </c>
      <c r="G4370" s="32">
        <v>540</v>
      </c>
      <c r="H4370" s="32">
        <v>146</v>
      </c>
      <c r="I4370" s="32">
        <v>0</v>
      </c>
      <c r="J4370" s="32">
        <v>146</v>
      </c>
      <c r="K4370" s="32">
        <v>8502</v>
      </c>
      <c r="L4370" s="32">
        <v>5311</v>
      </c>
      <c r="M4370" s="32">
        <v>3191</v>
      </c>
      <c r="N4370" s="20">
        <v>3.9246575342465757</v>
      </c>
      <c r="O4370" s="20" t="s">
        <v>40</v>
      </c>
      <c r="P4370" s="20">
        <v>2.6986301369863015</v>
      </c>
      <c r="Q4370" s="8">
        <v>-0.91543166313808522</v>
      </c>
      <c r="R4370" s="8">
        <v>-0.96629636603276214</v>
      </c>
      <c r="S4370" s="20">
        <v>-0.83077405202130994</v>
      </c>
    </row>
    <row r="4371" spans="1:19" ht="14.25" customHeight="1" x14ac:dyDescent="0.2">
      <c r="A4371" s="6">
        <v>44421</v>
      </c>
      <c r="B4371" s="19">
        <v>44057</v>
      </c>
      <c r="C4371" s="19">
        <v>42601</v>
      </c>
      <c r="D4371" s="16" t="s">
        <v>7</v>
      </c>
      <c r="E4371" s="32">
        <v>646</v>
      </c>
      <c r="F4371" s="32">
        <v>178</v>
      </c>
      <c r="G4371" s="32">
        <v>468</v>
      </c>
      <c r="H4371" s="32">
        <v>165</v>
      </c>
      <c r="I4371" s="32">
        <v>0</v>
      </c>
      <c r="J4371" s="32">
        <v>165</v>
      </c>
      <c r="K4371" s="32">
        <v>8620</v>
      </c>
      <c r="L4371" s="32">
        <v>6220</v>
      </c>
      <c r="M4371" s="32">
        <v>2400</v>
      </c>
      <c r="N4371" s="20">
        <v>2.915151515151515</v>
      </c>
      <c r="O4371" s="20" t="s">
        <v>40</v>
      </c>
      <c r="P4371" s="20">
        <v>1.8363636363636364</v>
      </c>
      <c r="Q4371" s="8">
        <v>-0.92505800464037125</v>
      </c>
      <c r="R4371" s="8">
        <v>-0.97138263665594859</v>
      </c>
      <c r="S4371" s="20">
        <v>-0.80499999999999994</v>
      </c>
    </row>
    <row r="4372" spans="1:19" ht="14.25" customHeight="1" x14ac:dyDescent="0.2">
      <c r="A4372" s="6">
        <v>44422</v>
      </c>
      <c r="B4372" s="19">
        <v>44058</v>
      </c>
      <c r="C4372" s="19">
        <v>42602</v>
      </c>
      <c r="D4372" s="16" t="s">
        <v>1</v>
      </c>
      <c r="E4372" s="32">
        <v>572</v>
      </c>
      <c r="F4372" s="32">
        <v>222</v>
      </c>
      <c r="G4372" s="32">
        <v>350</v>
      </c>
      <c r="H4372" s="32">
        <v>122</v>
      </c>
      <c r="I4372" s="32">
        <v>0</v>
      </c>
      <c r="J4372" s="32">
        <v>122</v>
      </c>
      <c r="K4372" s="32">
        <v>9095</v>
      </c>
      <c r="L4372" s="32">
        <v>5680</v>
      </c>
      <c r="M4372" s="32">
        <v>3415</v>
      </c>
      <c r="N4372" s="20">
        <v>3.6885245901639347</v>
      </c>
      <c r="O4372" s="20" t="s">
        <v>40</v>
      </c>
      <c r="P4372" s="20">
        <v>1.8688524590163933</v>
      </c>
      <c r="Q4372" s="8">
        <v>-0.93710830126443101</v>
      </c>
      <c r="R4372" s="8">
        <v>-0.96091549295774648</v>
      </c>
      <c r="S4372" s="20">
        <v>-0.89751098096632509</v>
      </c>
    </row>
    <row r="4373" spans="1:19" ht="14.25" customHeight="1" x14ac:dyDescent="0.2">
      <c r="A4373" s="6">
        <v>44423</v>
      </c>
      <c r="B4373" s="19">
        <v>44059</v>
      </c>
      <c r="C4373" s="19">
        <v>42603</v>
      </c>
      <c r="D4373" s="16" t="s">
        <v>2</v>
      </c>
      <c r="E4373" s="32">
        <v>560</v>
      </c>
      <c r="F4373" s="32">
        <v>0</v>
      </c>
      <c r="G4373" s="32">
        <v>560</v>
      </c>
      <c r="H4373" s="32">
        <v>153</v>
      </c>
      <c r="I4373" s="32">
        <v>0</v>
      </c>
      <c r="J4373" s="32">
        <v>153</v>
      </c>
      <c r="K4373" s="32">
        <v>8451</v>
      </c>
      <c r="L4373" s="32">
        <v>5748</v>
      </c>
      <c r="M4373" s="32">
        <v>2703</v>
      </c>
      <c r="N4373" s="20">
        <v>2.6601307189542482</v>
      </c>
      <c r="O4373" s="20" t="s">
        <v>40</v>
      </c>
      <c r="P4373" s="20">
        <v>2.6601307189542482</v>
      </c>
      <c r="Q4373" s="8">
        <v>-0.93373565258549285</v>
      </c>
      <c r="R4373" s="8">
        <v>-1</v>
      </c>
      <c r="S4373" s="20">
        <v>-0.79282278949315577</v>
      </c>
    </row>
    <row r="4374" spans="1:19" ht="14.25" customHeight="1" x14ac:dyDescent="0.2">
      <c r="A4374" s="6">
        <v>44424</v>
      </c>
      <c r="B4374" s="19">
        <v>44060</v>
      </c>
      <c r="C4374" s="19">
        <v>42604</v>
      </c>
      <c r="D4374" s="16" t="s">
        <v>3</v>
      </c>
      <c r="E4374" s="32">
        <v>350</v>
      </c>
      <c r="F4374" s="32">
        <v>0</v>
      </c>
      <c r="G4374" s="32">
        <v>350</v>
      </c>
      <c r="H4374" s="32">
        <v>109</v>
      </c>
      <c r="I4374" s="32">
        <v>0</v>
      </c>
      <c r="J4374" s="32">
        <v>109</v>
      </c>
      <c r="K4374" s="32">
        <v>8736</v>
      </c>
      <c r="L4374" s="32">
        <v>6134</v>
      </c>
      <c r="M4374" s="32">
        <v>2602</v>
      </c>
      <c r="N4374" s="20">
        <v>2.2110091743119265</v>
      </c>
      <c r="O4374" s="20" t="s">
        <v>40</v>
      </c>
      <c r="P4374" s="20">
        <v>2.2110091743119265</v>
      </c>
      <c r="Q4374" s="8">
        <v>-0.95993589743589747</v>
      </c>
      <c r="R4374" s="8">
        <v>-1</v>
      </c>
      <c r="S4374" s="20">
        <v>-0.86548808608762484</v>
      </c>
    </row>
    <row r="4375" spans="1:19" ht="14.25" customHeight="1" x14ac:dyDescent="0.2">
      <c r="A4375" s="6">
        <v>44425</v>
      </c>
      <c r="B4375" s="19">
        <v>44061</v>
      </c>
      <c r="C4375" s="19">
        <v>42605</v>
      </c>
      <c r="D4375" s="16" t="s">
        <v>4</v>
      </c>
      <c r="E4375" s="32">
        <v>567</v>
      </c>
      <c r="F4375" s="32">
        <v>217</v>
      </c>
      <c r="G4375" s="32">
        <v>350</v>
      </c>
      <c r="H4375" s="32">
        <v>102</v>
      </c>
      <c r="I4375" s="32">
        <v>0</v>
      </c>
      <c r="J4375" s="32">
        <v>102</v>
      </c>
      <c r="K4375" s="32">
        <v>7112</v>
      </c>
      <c r="L4375" s="32">
        <v>5110</v>
      </c>
      <c r="M4375" s="32">
        <v>2002</v>
      </c>
      <c r="N4375" s="20">
        <v>4.5588235294117645</v>
      </c>
      <c r="O4375" s="20" t="s">
        <v>40</v>
      </c>
      <c r="P4375" s="20">
        <v>2.4313725490196076</v>
      </c>
      <c r="Q4375" s="8">
        <v>-0.92027559055118113</v>
      </c>
      <c r="R4375" s="8">
        <v>-0.95753424657534247</v>
      </c>
      <c r="S4375" s="20">
        <v>-0.82517482517482521</v>
      </c>
    </row>
    <row r="4376" spans="1:19" ht="14.25" customHeight="1" x14ac:dyDescent="0.2">
      <c r="A4376" s="6">
        <v>44426</v>
      </c>
      <c r="B4376" s="19">
        <v>44062</v>
      </c>
      <c r="C4376" s="19">
        <v>42606</v>
      </c>
      <c r="D4376" s="16" t="s">
        <v>5</v>
      </c>
      <c r="E4376" s="32">
        <v>523</v>
      </c>
      <c r="F4376" s="32">
        <v>75</v>
      </c>
      <c r="G4376" s="32">
        <v>448</v>
      </c>
      <c r="H4376" s="32">
        <v>157</v>
      </c>
      <c r="I4376" s="32">
        <v>0</v>
      </c>
      <c r="J4376" s="32">
        <v>157</v>
      </c>
      <c r="K4376" s="32">
        <v>8099</v>
      </c>
      <c r="L4376" s="32">
        <v>5550</v>
      </c>
      <c r="M4376" s="32">
        <v>2549</v>
      </c>
      <c r="N4376" s="20">
        <v>2.3312101910828025</v>
      </c>
      <c r="O4376" s="20" t="s">
        <v>40</v>
      </c>
      <c r="P4376" s="20">
        <v>1.8535031847133756</v>
      </c>
      <c r="Q4376" s="8">
        <v>-0.93542412643536244</v>
      </c>
      <c r="R4376" s="8">
        <v>-0.98648648648648651</v>
      </c>
      <c r="S4376" s="20">
        <v>-0.82424480188309146</v>
      </c>
    </row>
    <row r="4377" spans="1:19" ht="14.25" customHeight="1" x14ac:dyDescent="0.2">
      <c r="A4377" s="6">
        <v>44427</v>
      </c>
      <c r="B4377" s="19">
        <v>44063</v>
      </c>
      <c r="C4377" s="19">
        <v>42607</v>
      </c>
      <c r="D4377" s="16" t="s">
        <v>6</v>
      </c>
      <c r="E4377" s="32">
        <v>518</v>
      </c>
      <c r="F4377" s="32">
        <v>168</v>
      </c>
      <c r="G4377" s="32">
        <v>350</v>
      </c>
      <c r="H4377" s="32">
        <v>515</v>
      </c>
      <c r="I4377" s="32">
        <v>130</v>
      </c>
      <c r="J4377" s="32">
        <v>385</v>
      </c>
      <c r="K4377" s="32">
        <v>8432</v>
      </c>
      <c r="L4377" s="32">
        <v>5055</v>
      </c>
      <c r="M4377" s="32">
        <v>3377</v>
      </c>
      <c r="N4377" s="20">
        <v>5.8252427184466438E-3</v>
      </c>
      <c r="O4377" s="20">
        <v>0.29230769230769238</v>
      </c>
      <c r="P4377" s="20">
        <v>-9.0909090909090939E-2</v>
      </c>
      <c r="Q4377" s="8">
        <v>-0.93856736242884253</v>
      </c>
      <c r="R4377" s="8">
        <v>-0.96676557863501489</v>
      </c>
      <c r="S4377" s="20">
        <v>-0.89635771394729047</v>
      </c>
    </row>
    <row r="4378" spans="1:19" ht="14.25" customHeight="1" x14ac:dyDescent="0.2">
      <c r="A4378" s="6">
        <v>44428</v>
      </c>
      <c r="B4378" s="19">
        <v>44064</v>
      </c>
      <c r="C4378" s="19">
        <v>42608</v>
      </c>
      <c r="D4378" s="16" t="s">
        <v>7</v>
      </c>
      <c r="E4378" s="32">
        <v>1138</v>
      </c>
      <c r="F4378" s="32">
        <v>290</v>
      </c>
      <c r="G4378" s="32">
        <v>848</v>
      </c>
      <c r="H4378" s="32">
        <v>169</v>
      </c>
      <c r="I4378" s="32">
        <v>0</v>
      </c>
      <c r="J4378" s="32">
        <v>169</v>
      </c>
      <c r="K4378" s="32">
        <v>8812</v>
      </c>
      <c r="L4378" s="32">
        <v>6395</v>
      </c>
      <c r="M4378" s="32">
        <v>2417</v>
      </c>
      <c r="N4378" s="20">
        <v>5.7337278106508878</v>
      </c>
      <c r="O4378" s="20" t="s">
        <v>40</v>
      </c>
      <c r="P4378" s="20">
        <v>4.0177514792899407</v>
      </c>
      <c r="Q4378" s="8">
        <v>-0.87085792101679527</v>
      </c>
      <c r="R4378" s="8">
        <v>-0.95465207193119628</v>
      </c>
      <c r="S4378" s="20">
        <v>-0.64915184112536206</v>
      </c>
    </row>
    <row r="4379" spans="1:19" ht="14.25" customHeight="1" x14ac:dyDescent="0.2">
      <c r="A4379" s="6">
        <v>44429</v>
      </c>
      <c r="B4379" s="19">
        <v>44065</v>
      </c>
      <c r="C4379" s="19">
        <v>42609</v>
      </c>
      <c r="D4379" s="16" t="s">
        <v>1</v>
      </c>
      <c r="E4379" s="32">
        <v>441</v>
      </c>
      <c r="F4379" s="32">
        <v>91</v>
      </c>
      <c r="G4379" s="32">
        <v>350</v>
      </c>
      <c r="H4379" s="32">
        <v>311</v>
      </c>
      <c r="I4379" s="32">
        <v>0</v>
      </c>
      <c r="J4379" s="32">
        <v>311</v>
      </c>
      <c r="K4379" s="32">
        <v>9143</v>
      </c>
      <c r="L4379" s="32">
        <v>5814</v>
      </c>
      <c r="M4379" s="32">
        <v>3329</v>
      </c>
      <c r="N4379" s="20">
        <v>0.41800643086816724</v>
      </c>
      <c r="O4379" s="20" t="s">
        <v>40</v>
      </c>
      <c r="P4379" s="20">
        <v>0.12540192926045024</v>
      </c>
      <c r="Q4379" s="8">
        <v>-0.95176637865033364</v>
      </c>
      <c r="R4379" s="8">
        <v>-0.98434812521499826</v>
      </c>
      <c r="S4379" s="20">
        <v>-0.89486332231901478</v>
      </c>
    </row>
    <row r="4380" spans="1:19" ht="14.25" customHeight="1" x14ac:dyDescent="0.2">
      <c r="A4380" s="6">
        <v>44430</v>
      </c>
      <c r="B4380" s="19">
        <v>44066</v>
      </c>
      <c r="C4380" s="19">
        <v>42610</v>
      </c>
      <c r="D4380" s="16" t="s">
        <v>2</v>
      </c>
      <c r="E4380" s="32">
        <v>531</v>
      </c>
      <c r="F4380" s="32">
        <v>0</v>
      </c>
      <c r="G4380" s="32">
        <v>531</v>
      </c>
      <c r="H4380" s="32">
        <v>169</v>
      </c>
      <c r="I4380" s="32">
        <v>0</v>
      </c>
      <c r="J4380" s="32">
        <v>169</v>
      </c>
      <c r="K4380" s="32">
        <v>8369</v>
      </c>
      <c r="L4380" s="32">
        <v>5671</v>
      </c>
      <c r="M4380" s="32">
        <v>2698</v>
      </c>
      <c r="N4380" s="20">
        <v>2.1420118343195265</v>
      </c>
      <c r="O4380" s="20" t="s">
        <v>40</v>
      </c>
      <c r="P4380" s="20">
        <v>2.1420118343195265</v>
      </c>
      <c r="Q4380" s="8">
        <v>-0.93655155932608436</v>
      </c>
      <c r="R4380" s="8">
        <v>-1</v>
      </c>
      <c r="S4380" s="20">
        <v>-0.80318754633061529</v>
      </c>
    </row>
    <row r="4381" spans="1:19" ht="14.25" customHeight="1" x14ac:dyDescent="0.2">
      <c r="A4381" s="6">
        <v>44431</v>
      </c>
      <c r="B4381" s="19">
        <v>44067</v>
      </c>
      <c r="C4381" s="19">
        <v>42611</v>
      </c>
      <c r="D4381" s="16" t="s">
        <v>3</v>
      </c>
      <c r="E4381" s="32">
        <v>384</v>
      </c>
      <c r="F4381" s="32">
        <v>89</v>
      </c>
      <c r="G4381" s="32">
        <v>295</v>
      </c>
      <c r="H4381" s="32">
        <v>90</v>
      </c>
      <c r="I4381" s="32">
        <v>0</v>
      </c>
      <c r="J4381" s="32">
        <v>90</v>
      </c>
      <c r="K4381" s="32">
        <v>7959</v>
      </c>
      <c r="L4381" s="32">
        <v>5724</v>
      </c>
      <c r="M4381" s="32">
        <v>2235</v>
      </c>
      <c r="N4381" s="20">
        <v>3.2666666666666666</v>
      </c>
      <c r="O4381" s="20" t="s">
        <v>40</v>
      </c>
      <c r="P4381" s="20">
        <v>2.2777777777777777</v>
      </c>
      <c r="Q4381" s="8">
        <v>-0.95175273275537131</v>
      </c>
      <c r="R4381" s="8">
        <v>-0.98445143256464007</v>
      </c>
      <c r="S4381" s="20">
        <v>-0.8680089485458613</v>
      </c>
    </row>
    <row r="4382" spans="1:19" ht="14.25" customHeight="1" x14ac:dyDescent="0.2">
      <c r="A4382" s="6">
        <v>44432</v>
      </c>
      <c r="B4382" s="19">
        <v>44068</v>
      </c>
      <c r="C4382" s="19">
        <v>42612</v>
      </c>
      <c r="D4382" s="16" t="s">
        <v>4</v>
      </c>
      <c r="E4382" s="32">
        <v>520</v>
      </c>
      <c r="F4382" s="32">
        <v>170</v>
      </c>
      <c r="G4382" s="32">
        <v>350</v>
      </c>
      <c r="H4382" s="32">
        <v>324</v>
      </c>
      <c r="I4382" s="32">
        <v>0</v>
      </c>
      <c r="J4382" s="32">
        <v>324</v>
      </c>
      <c r="K4382" s="32">
        <v>6085</v>
      </c>
      <c r="L4382" s="32">
        <v>4305</v>
      </c>
      <c r="M4382" s="32">
        <v>1780</v>
      </c>
      <c r="N4382" s="20">
        <v>0.60493827160493829</v>
      </c>
      <c r="O4382" s="20" t="s">
        <v>40</v>
      </c>
      <c r="P4382" s="20">
        <v>8.0246913580246826E-2</v>
      </c>
      <c r="Q4382" s="8">
        <v>-0.91454396055875098</v>
      </c>
      <c r="R4382" s="8">
        <v>-0.96051103368176538</v>
      </c>
      <c r="S4382" s="20">
        <v>-0.8033707865168539</v>
      </c>
    </row>
    <row r="4383" spans="1:19" ht="14.25" customHeight="1" x14ac:dyDescent="0.2">
      <c r="A4383" s="6">
        <v>44433</v>
      </c>
      <c r="B4383" s="19">
        <v>44069</v>
      </c>
      <c r="C4383" s="19">
        <v>42613</v>
      </c>
      <c r="D4383" s="16" t="s">
        <v>5</v>
      </c>
      <c r="E4383" s="32">
        <v>488</v>
      </c>
      <c r="F4383" s="32">
        <v>55</v>
      </c>
      <c r="G4383" s="32">
        <v>433</v>
      </c>
      <c r="H4383" s="32">
        <v>256</v>
      </c>
      <c r="I4383" s="32">
        <v>0</v>
      </c>
      <c r="J4383" s="32">
        <v>256</v>
      </c>
      <c r="K4383" s="32">
        <v>7433</v>
      </c>
      <c r="L4383" s="32">
        <v>4931</v>
      </c>
      <c r="M4383" s="32">
        <v>2502</v>
      </c>
      <c r="N4383" s="20">
        <v>0.90625</v>
      </c>
      <c r="O4383" s="20" t="s">
        <v>40</v>
      </c>
      <c r="P4383" s="20">
        <v>0.69140625</v>
      </c>
      <c r="Q4383" s="8">
        <v>-0.93434683169648869</v>
      </c>
      <c r="R4383" s="8">
        <v>-0.98884607584668427</v>
      </c>
      <c r="S4383" s="20">
        <v>-0.82693844924060755</v>
      </c>
    </row>
    <row r="4384" spans="1:19" ht="14.25" customHeight="1" x14ac:dyDescent="0.2">
      <c r="A4384" s="6">
        <v>44434</v>
      </c>
      <c r="B4384" s="19">
        <v>44070</v>
      </c>
      <c r="C4384" s="19">
        <v>42614</v>
      </c>
      <c r="D4384" s="16" t="s">
        <v>6</v>
      </c>
      <c r="E4384" s="32">
        <v>449</v>
      </c>
      <c r="F4384" s="32">
        <v>154</v>
      </c>
      <c r="G4384" s="32">
        <v>295</v>
      </c>
      <c r="H4384" s="32">
        <v>92</v>
      </c>
      <c r="I4384" s="32">
        <v>0</v>
      </c>
      <c r="J4384" s="32">
        <v>92</v>
      </c>
      <c r="K4384" s="32">
        <v>7655</v>
      </c>
      <c r="L4384" s="32">
        <v>4967</v>
      </c>
      <c r="M4384" s="32">
        <v>2688</v>
      </c>
      <c r="N4384" s="20">
        <v>3.8804347826086953</v>
      </c>
      <c r="O4384" s="20" t="s">
        <v>40</v>
      </c>
      <c r="P4384" s="20">
        <v>2.2065217391304346</v>
      </c>
      <c r="Q4384" s="8">
        <v>-0.94134552580013064</v>
      </c>
      <c r="R4384" s="8">
        <v>-0.96899536943829268</v>
      </c>
      <c r="S4384" s="20">
        <v>-0.89025297619047616</v>
      </c>
    </row>
    <row r="4385" spans="1:19" ht="14.25" customHeight="1" x14ac:dyDescent="0.2">
      <c r="A4385" s="6">
        <v>44435</v>
      </c>
      <c r="B4385" s="19">
        <v>44071</v>
      </c>
      <c r="C4385" s="19">
        <v>42615</v>
      </c>
      <c r="D4385" s="16" t="s">
        <v>7</v>
      </c>
      <c r="E4385" s="32">
        <v>768</v>
      </c>
      <c r="F4385" s="32">
        <v>160</v>
      </c>
      <c r="G4385" s="32">
        <v>608</v>
      </c>
      <c r="H4385" s="32">
        <v>105</v>
      </c>
      <c r="I4385" s="32">
        <v>0</v>
      </c>
      <c r="J4385" s="32">
        <v>105</v>
      </c>
      <c r="K4385" s="32">
        <v>8514</v>
      </c>
      <c r="L4385" s="32">
        <v>5957</v>
      </c>
      <c r="M4385" s="32">
        <v>2557</v>
      </c>
      <c r="N4385" s="20">
        <v>6.3142857142857141</v>
      </c>
      <c r="O4385" s="20" t="s">
        <v>40</v>
      </c>
      <c r="P4385" s="20">
        <v>4.7904761904761903</v>
      </c>
      <c r="Q4385" s="8">
        <v>-0.90979563072586322</v>
      </c>
      <c r="R4385" s="8">
        <v>-0.97314084270606005</v>
      </c>
      <c r="S4385" s="20">
        <v>-0.76222135314822059</v>
      </c>
    </row>
    <row r="4386" spans="1:19" ht="14.25" customHeight="1" x14ac:dyDescent="0.2">
      <c r="A4386" s="6">
        <v>44436</v>
      </c>
      <c r="B4386" s="19">
        <v>44072</v>
      </c>
      <c r="C4386" s="19">
        <v>42616</v>
      </c>
      <c r="D4386" s="16" t="s">
        <v>1</v>
      </c>
      <c r="E4386" s="32">
        <v>417</v>
      </c>
      <c r="F4386" s="32">
        <v>67</v>
      </c>
      <c r="G4386" s="32">
        <v>350</v>
      </c>
      <c r="H4386" s="32">
        <v>88</v>
      </c>
      <c r="I4386" s="32">
        <v>0</v>
      </c>
      <c r="J4386" s="32">
        <v>88</v>
      </c>
      <c r="K4386" s="32">
        <v>9187</v>
      </c>
      <c r="L4386" s="32">
        <v>5718</v>
      </c>
      <c r="M4386" s="32">
        <v>3469</v>
      </c>
      <c r="N4386" s="20">
        <v>3.7386363636363633</v>
      </c>
      <c r="O4386" s="20" t="s">
        <v>40</v>
      </c>
      <c r="P4386" s="20">
        <v>2.9772727272727271</v>
      </c>
      <c r="Q4386" s="8">
        <v>-0.95460977468161534</v>
      </c>
      <c r="R4386" s="8">
        <v>-0.98828261629940539</v>
      </c>
      <c r="S4386" s="20">
        <v>-0.89910637071202071</v>
      </c>
    </row>
    <row r="4387" spans="1:19" ht="14.25" customHeight="1" x14ac:dyDescent="0.2">
      <c r="A4387" s="6">
        <v>44437</v>
      </c>
      <c r="B4387" s="19">
        <v>44073</v>
      </c>
      <c r="C4387" s="19">
        <v>42617</v>
      </c>
      <c r="D4387" s="16" t="s">
        <v>2</v>
      </c>
      <c r="E4387" s="32">
        <v>493</v>
      </c>
      <c r="F4387" s="32">
        <v>0</v>
      </c>
      <c r="G4387" s="32">
        <v>493</v>
      </c>
      <c r="H4387" s="32">
        <v>239</v>
      </c>
      <c r="I4387" s="32">
        <v>118</v>
      </c>
      <c r="J4387" s="32">
        <v>121</v>
      </c>
      <c r="K4387" s="32">
        <v>8353</v>
      </c>
      <c r="L4387" s="32">
        <v>5414</v>
      </c>
      <c r="M4387" s="32">
        <v>2939</v>
      </c>
      <c r="N4387" s="20">
        <v>1.0627615062761508</v>
      </c>
      <c r="O4387" s="20">
        <v>-1</v>
      </c>
      <c r="P4387" s="20">
        <v>3.0743801652892566</v>
      </c>
      <c r="Q4387" s="8">
        <v>-0.94097928887824733</v>
      </c>
      <c r="R4387" s="8">
        <v>-1</v>
      </c>
      <c r="S4387" s="20">
        <v>-0.83225586934331408</v>
      </c>
    </row>
    <row r="4388" spans="1:19" ht="14.25" customHeight="1" x14ac:dyDescent="0.2">
      <c r="A4388" s="6">
        <v>44438</v>
      </c>
      <c r="B4388" s="19">
        <v>44074</v>
      </c>
      <c r="C4388" s="19">
        <v>42618</v>
      </c>
      <c r="D4388" s="16" t="s">
        <v>3</v>
      </c>
      <c r="E4388" s="32">
        <v>327</v>
      </c>
      <c r="F4388" s="32">
        <v>63</v>
      </c>
      <c r="G4388" s="32">
        <v>264</v>
      </c>
      <c r="H4388" s="32">
        <v>90</v>
      </c>
      <c r="I4388" s="32">
        <v>0</v>
      </c>
      <c r="J4388" s="32">
        <v>90</v>
      </c>
      <c r="K4388" s="32">
        <v>7851</v>
      </c>
      <c r="L4388" s="32">
        <v>5312</v>
      </c>
      <c r="M4388" s="32">
        <v>2539</v>
      </c>
      <c r="N4388" s="20">
        <v>2.6333333333333333</v>
      </c>
      <c r="O4388" s="20" t="s">
        <v>40</v>
      </c>
      <c r="P4388" s="20">
        <v>1.9333333333333331</v>
      </c>
      <c r="Q4388" s="8">
        <v>-0.95834925487199085</v>
      </c>
      <c r="R4388" s="8">
        <v>-0.9881400602409639</v>
      </c>
      <c r="S4388" s="20">
        <v>-0.89602205592753048</v>
      </c>
    </row>
    <row r="4389" spans="1:19" ht="14.25" customHeight="1" x14ac:dyDescent="0.2">
      <c r="A4389" s="6">
        <v>44439</v>
      </c>
      <c r="B4389" s="19">
        <v>44075</v>
      </c>
      <c r="C4389" s="19">
        <v>42619</v>
      </c>
      <c r="D4389" s="16" t="s">
        <v>4</v>
      </c>
      <c r="E4389" s="32">
        <v>679</v>
      </c>
      <c r="F4389" s="32">
        <v>153</v>
      </c>
      <c r="G4389" s="32">
        <v>526</v>
      </c>
      <c r="H4389" s="32">
        <v>84</v>
      </c>
      <c r="I4389" s="32">
        <v>0</v>
      </c>
      <c r="J4389" s="32">
        <v>84</v>
      </c>
      <c r="K4389" s="32">
        <v>6499</v>
      </c>
      <c r="L4389" s="32">
        <v>4651</v>
      </c>
      <c r="M4389" s="32">
        <v>1848</v>
      </c>
      <c r="N4389" s="20">
        <v>7.0833333333333339</v>
      </c>
      <c r="O4389" s="20" t="s">
        <v>40</v>
      </c>
      <c r="P4389" s="20">
        <v>5.2619047619047619</v>
      </c>
      <c r="Q4389" s="8">
        <v>-0.89552238805970152</v>
      </c>
      <c r="R4389" s="8">
        <v>-0.96710384863470222</v>
      </c>
      <c r="S4389" s="20">
        <v>-0.71536796536796543</v>
      </c>
    </row>
    <row r="4390" spans="1:19" ht="14.25" customHeight="1" x14ac:dyDescent="0.2">
      <c r="A4390" s="6">
        <v>44440</v>
      </c>
      <c r="B4390" s="19">
        <v>44076</v>
      </c>
      <c r="C4390" s="19">
        <v>42620</v>
      </c>
      <c r="D4390" s="16" t="s">
        <v>5</v>
      </c>
      <c r="E4390" s="32">
        <v>441</v>
      </c>
      <c r="F4390" s="32">
        <v>34</v>
      </c>
      <c r="G4390" s="32">
        <v>407</v>
      </c>
      <c r="H4390" s="32">
        <v>211</v>
      </c>
      <c r="I4390" s="32">
        <v>0</v>
      </c>
      <c r="J4390" s="32">
        <v>211</v>
      </c>
      <c r="K4390" s="32">
        <v>8151</v>
      </c>
      <c r="L4390" s="32">
        <v>5484</v>
      </c>
      <c r="M4390" s="32">
        <v>2667</v>
      </c>
      <c r="N4390" s="20">
        <v>1.0900473933649288</v>
      </c>
      <c r="O4390" s="20" t="s">
        <v>40</v>
      </c>
      <c r="P4390" s="20">
        <v>0.92890995260663511</v>
      </c>
      <c r="Q4390" s="8">
        <v>-0.94589620905410376</v>
      </c>
      <c r="R4390" s="8">
        <v>-0.99380014587892052</v>
      </c>
      <c r="S4390" s="20">
        <v>-0.84739407574053249</v>
      </c>
    </row>
    <row r="4391" spans="1:19" ht="14.25" customHeight="1" x14ac:dyDescent="0.2">
      <c r="A4391" s="6">
        <v>44441</v>
      </c>
      <c r="B4391" s="19">
        <v>44077</v>
      </c>
      <c r="C4391" s="19">
        <v>42621</v>
      </c>
      <c r="D4391" s="16" t="s">
        <v>6</v>
      </c>
      <c r="E4391" s="32">
        <v>417</v>
      </c>
      <c r="F4391" s="32">
        <v>145</v>
      </c>
      <c r="G4391" s="32">
        <v>272</v>
      </c>
      <c r="H4391" s="32">
        <v>297</v>
      </c>
      <c r="I4391" s="32">
        <v>0</v>
      </c>
      <c r="J4391" s="32">
        <v>297</v>
      </c>
      <c r="K4391" s="32">
        <v>8144</v>
      </c>
      <c r="L4391" s="32">
        <v>5303</v>
      </c>
      <c r="M4391" s="32">
        <v>2841</v>
      </c>
      <c r="N4391" s="20">
        <v>0.40404040404040398</v>
      </c>
      <c r="O4391" s="20" t="s">
        <v>40</v>
      </c>
      <c r="P4391" s="20">
        <v>-8.4175084175084125E-2</v>
      </c>
      <c r="Q4391" s="8">
        <v>-0.94879666011787822</v>
      </c>
      <c r="R4391" s="8">
        <v>-0.97265698661135203</v>
      </c>
      <c r="S4391" s="20">
        <v>-0.90425906370996123</v>
      </c>
    </row>
    <row r="4392" spans="1:19" ht="14.25" customHeight="1" x14ac:dyDescent="0.2">
      <c r="A4392" s="6">
        <v>44442</v>
      </c>
      <c r="B4392" s="19">
        <v>44078</v>
      </c>
      <c r="C4392" s="19">
        <v>42622</v>
      </c>
      <c r="D4392" s="16" t="s">
        <v>7</v>
      </c>
      <c r="E4392" s="32">
        <v>776</v>
      </c>
      <c r="F4392" s="32">
        <v>213</v>
      </c>
      <c r="G4392" s="32">
        <v>563</v>
      </c>
      <c r="H4392" s="32">
        <v>124</v>
      </c>
      <c r="I4392" s="32">
        <v>0</v>
      </c>
      <c r="J4392" s="32">
        <v>124</v>
      </c>
      <c r="K4392" s="32">
        <v>8259</v>
      </c>
      <c r="L4392" s="32">
        <v>5853</v>
      </c>
      <c r="M4392" s="32">
        <v>2406</v>
      </c>
      <c r="N4392" s="20">
        <v>5.258064516129032</v>
      </c>
      <c r="O4392" s="20" t="s">
        <v>40</v>
      </c>
      <c r="P4392" s="20">
        <v>3.540322580645161</v>
      </c>
      <c r="Q4392" s="8">
        <v>-0.90604189369173027</v>
      </c>
      <c r="R4392" s="8">
        <v>-0.96360840594566888</v>
      </c>
      <c r="S4392" s="20">
        <v>-0.7660016625103907</v>
      </c>
    </row>
    <row r="4393" spans="1:19" ht="14.25" customHeight="1" x14ac:dyDescent="0.2">
      <c r="A4393" s="6">
        <v>44443</v>
      </c>
      <c r="B4393" s="19">
        <v>44079</v>
      </c>
      <c r="C4393" s="19">
        <v>42623</v>
      </c>
      <c r="D4393" s="16" t="s">
        <v>1</v>
      </c>
      <c r="E4393" s="32">
        <v>385</v>
      </c>
      <c r="F4393" s="32">
        <v>80</v>
      </c>
      <c r="G4393" s="32">
        <v>305</v>
      </c>
      <c r="H4393" s="32">
        <v>152</v>
      </c>
      <c r="I4393" s="32">
        <v>0</v>
      </c>
      <c r="J4393" s="32">
        <v>152</v>
      </c>
      <c r="K4393" s="32">
        <v>8763</v>
      </c>
      <c r="L4393" s="32">
        <v>5286</v>
      </c>
      <c r="M4393" s="32">
        <v>3477</v>
      </c>
      <c r="N4393" s="20">
        <v>1.5328947368421053</v>
      </c>
      <c r="O4393" s="20" t="s">
        <v>40</v>
      </c>
      <c r="P4393" s="20">
        <v>1.0065789473684212</v>
      </c>
      <c r="Q4393" s="8">
        <v>-0.95606527444938949</v>
      </c>
      <c r="R4393" s="8">
        <v>-0.98486568293605747</v>
      </c>
      <c r="S4393" s="20">
        <v>-0.91228070175438591</v>
      </c>
    </row>
    <row r="4394" spans="1:19" ht="14.25" customHeight="1" x14ac:dyDescent="0.2">
      <c r="A4394" s="6">
        <v>44444</v>
      </c>
      <c r="B4394" s="19">
        <v>44080</v>
      </c>
      <c r="C4394" s="19">
        <v>42624</v>
      </c>
      <c r="D4394" s="16" t="s">
        <v>2</v>
      </c>
      <c r="E4394" s="32">
        <v>423</v>
      </c>
      <c r="F4394" s="32">
        <v>0</v>
      </c>
      <c r="G4394" s="32">
        <v>423</v>
      </c>
      <c r="H4394" s="32">
        <v>110</v>
      </c>
      <c r="I4394" s="32">
        <v>0</v>
      </c>
      <c r="J4394" s="32">
        <v>110</v>
      </c>
      <c r="K4394" s="32">
        <v>8189</v>
      </c>
      <c r="L4394" s="32">
        <v>5305</v>
      </c>
      <c r="M4394" s="32">
        <v>2884</v>
      </c>
      <c r="N4394" s="20">
        <v>2.8454545454545452</v>
      </c>
      <c r="O4394" s="20" t="s">
        <v>40</v>
      </c>
      <c r="P4394" s="20">
        <v>2.8454545454545452</v>
      </c>
      <c r="Q4394" s="8">
        <v>-0.94834534131151549</v>
      </c>
      <c r="R4394" s="8">
        <v>-1</v>
      </c>
      <c r="S4394" s="20">
        <v>-0.85332871012482658</v>
      </c>
    </row>
    <row r="4395" spans="1:19" ht="14.25" customHeight="1" x14ac:dyDescent="0.2">
      <c r="A4395" s="6">
        <v>44445</v>
      </c>
      <c r="B4395" s="19">
        <v>44081</v>
      </c>
      <c r="C4395" s="19">
        <v>42625</v>
      </c>
      <c r="D4395" s="16" t="s">
        <v>3</v>
      </c>
      <c r="E4395" s="32">
        <v>293</v>
      </c>
      <c r="F4395" s="32">
        <v>73</v>
      </c>
      <c r="G4395" s="32">
        <v>220</v>
      </c>
      <c r="H4395" s="32">
        <v>52</v>
      </c>
      <c r="I4395" s="32">
        <v>0</v>
      </c>
      <c r="J4395" s="32">
        <v>52</v>
      </c>
      <c r="K4395" s="32">
        <v>8010</v>
      </c>
      <c r="L4395" s="32">
        <v>5166</v>
      </c>
      <c r="M4395" s="32">
        <v>2844</v>
      </c>
      <c r="N4395" s="20">
        <v>4.634615384615385</v>
      </c>
      <c r="O4395" s="20" t="s">
        <v>40</v>
      </c>
      <c r="P4395" s="20">
        <v>3.2307692307692308</v>
      </c>
      <c r="Q4395" s="8">
        <v>-0.96342072409488144</v>
      </c>
      <c r="R4395" s="8">
        <v>-0.98586914440572981</v>
      </c>
      <c r="S4395" s="20">
        <v>-0.92264416315049225</v>
      </c>
    </row>
    <row r="4396" spans="1:19" ht="14.25" customHeight="1" x14ac:dyDescent="0.2">
      <c r="A4396" s="6">
        <v>44446</v>
      </c>
      <c r="B4396" s="19">
        <v>44082</v>
      </c>
      <c r="C4396" s="19">
        <v>42626</v>
      </c>
      <c r="D4396" s="16" t="s">
        <v>4</v>
      </c>
      <c r="E4396" s="32">
        <v>357</v>
      </c>
      <c r="F4396" s="32">
        <v>138</v>
      </c>
      <c r="G4396" s="32">
        <v>219</v>
      </c>
      <c r="H4396" s="32">
        <v>74</v>
      </c>
      <c r="I4396" s="32">
        <v>0</v>
      </c>
      <c r="J4396" s="32">
        <v>74</v>
      </c>
      <c r="K4396" s="32">
        <v>6322</v>
      </c>
      <c r="L4396" s="32">
        <v>4384</v>
      </c>
      <c r="M4396" s="32">
        <v>1938</v>
      </c>
      <c r="N4396" s="20">
        <v>3.8243243243243246</v>
      </c>
      <c r="O4396" s="20" t="s">
        <v>40</v>
      </c>
      <c r="P4396" s="20">
        <v>1.9594594594594597</v>
      </c>
      <c r="Q4396" s="8">
        <v>-0.94353052831382478</v>
      </c>
      <c r="R4396" s="8">
        <v>-0.96852189781021902</v>
      </c>
      <c r="S4396" s="20">
        <v>-0.88699690402476783</v>
      </c>
    </row>
    <row r="4397" spans="1:19" ht="14.25" customHeight="1" x14ac:dyDescent="0.2">
      <c r="A4397" s="6">
        <v>44447</v>
      </c>
      <c r="B4397" s="19">
        <v>44083</v>
      </c>
      <c r="C4397" s="19">
        <v>42627</v>
      </c>
      <c r="D4397" s="16" t="s">
        <v>5</v>
      </c>
      <c r="E4397" s="32">
        <v>272</v>
      </c>
      <c r="F4397" s="32">
        <v>24</v>
      </c>
      <c r="G4397" s="32">
        <v>248</v>
      </c>
      <c r="H4397" s="32">
        <v>111</v>
      </c>
      <c r="I4397" s="32">
        <v>0</v>
      </c>
      <c r="J4397" s="32">
        <v>111</v>
      </c>
      <c r="K4397" s="32">
        <v>8411</v>
      </c>
      <c r="L4397" s="32">
        <v>5759</v>
      </c>
      <c r="M4397" s="32">
        <v>2652</v>
      </c>
      <c r="N4397" s="20">
        <v>1.4504504504504503</v>
      </c>
      <c r="O4397" s="20" t="s">
        <v>40</v>
      </c>
      <c r="P4397" s="20">
        <v>1.2342342342342341</v>
      </c>
      <c r="Q4397" s="8">
        <v>-0.96766139579122579</v>
      </c>
      <c r="R4397" s="8">
        <v>-0.99583260982809518</v>
      </c>
      <c r="S4397" s="20">
        <v>-0.90648567119155354</v>
      </c>
    </row>
    <row r="4398" spans="1:19" ht="14.25" customHeight="1" x14ac:dyDescent="0.2">
      <c r="A4398" s="6">
        <v>44448</v>
      </c>
      <c r="B4398" s="19">
        <v>44084</v>
      </c>
      <c r="C4398" s="19">
        <v>42628</v>
      </c>
      <c r="D4398" s="16" t="s">
        <v>6</v>
      </c>
      <c r="E4398" s="32">
        <v>355</v>
      </c>
      <c r="F4398" s="32">
        <v>90</v>
      </c>
      <c r="G4398" s="32">
        <v>265</v>
      </c>
      <c r="H4398" s="32">
        <v>62</v>
      </c>
      <c r="I4398" s="32">
        <v>0</v>
      </c>
      <c r="J4398" s="32">
        <v>62</v>
      </c>
      <c r="K4398" s="32">
        <v>8047</v>
      </c>
      <c r="L4398" s="32">
        <v>5263</v>
      </c>
      <c r="M4398" s="32">
        <v>2784</v>
      </c>
      <c r="N4398" s="20">
        <v>4.725806451612903</v>
      </c>
      <c r="O4398" s="20" t="s">
        <v>40</v>
      </c>
      <c r="P4398" s="20">
        <v>3.274193548387097</v>
      </c>
      <c r="Q4398" s="8">
        <v>-0.95588418043991552</v>
      </c>
      <c r="R4398" s="8">
        <v>-0.98289948698460949</v>
      </c>
      <c r="S4398" s="20">
        <v>-0.90481321839080464</v>
      </c>
    </row>
    <row r="4399" spans="1:19" ht="14.25" customHeight="1" x14ac:dyDescent="0.2">
      <c r="A4399" s="6">
        <v>44449</v>
      </c>
      <c r="B4399" s="19">
        <v>44085</v>
      </c>
      <c r="C4399" s="19">
        <v>42629</v>
      </c>
      <c r="D4399" s="16" t="s">
        <v>7</v>
      </c>
      <c r="E4399" s="32">
        <v>645</v>
      </c>
      <c r="F4399" s="32">
        <v>196</v>
      </c>
      <c r="G4399" s="32">
        <v>449</v>
      </c>
      <c r="H4399" s="32">
        <v>149</v>
      </c>
      <c r="I4399" s="32">
        <v>0</v>
      </c>
      <c r="J4399" s="32">
        <v>149</v>
      </c>
      <c r="K4399" s="32">
        <v>8335</v>
      </c>
      <c r="L4399" s="32">
        <v>5834</v>
      </c>
      <c r="M4399" s="32">
        <v>2501</v>
      </c>
      <c r="N4399" s="20">
        <v>3.3288590604026842</v>
      </c>
      <c r="O4399" s="20" t="s">
        <v>40</v>
      </c>
      <c r="P4399" s="20">
        <v>2.0134228187919465</v>
      </c>
      <c r="Q4399" s="8">
        <v>-0.92261547690461909</v>
      </c>
      <c r="R4399" s="8">
        <v>-0.96640383956119302</v>
      </c>
      <c r="S4399" s="20">
        <v>-0.82047181127548985</v>
      </c>
    </row>
    <row r="4400" spans="1:19" ht="14.25" customHeight="1" x14ac:dyDescent="0.2">
      <c r="A4400" s="6">
        <v>44450</v>
      </c>
      <c r="B4400" s="19">
        <v>44086</v>
      </c>
      <c r="C4400" s="19">
        <v>42630</v>
      </c>
      <c r="D4400" s="16" t="s">
        <v>1</v>
      </c>
      <c r="E4400" s="32">
        <v>322</v>
      </c>
      <c r="F4400" s="32">
        <v>72</v>
      </c>
      <c r="G4400" s="32">
        <v>250</v>
      </c>
      <c r="H4400" s="32">
        <v>203</v>
      </c>
      <c r="I4400" s="32">
        <v>0</v>
      </c>
      <c r="J4400" s="32">
        <v>203</v>
      </c>
      <c r="K4400" s="32">
        <v>8913</v>
      </c>
      <c r="L4400" s="32">
        <v>5387</v>
      </c>
      <c r="M4400" s="32">
        <v>3526</v>
      </c>
      <c r="N4400" s="20">
        <v>0.5862068965517242</v>
      </c>
      <c r="O4400" s="20" t="s">
        <v>40</v>
      </c>
      <c r="P4400" s="20">
        <v>0.23152709359605916</v>
      </c>
      <c r="Q4400" s="8">
        <v>-0.96387299450241226</v>
      </c>
      <c r="R4400" s="8">
        <v>-0.986634490439948</v>
      </c>
      <c r="S4400" s="20">
        <v>-0.92909812819058424</v>
      </c>
    </row>
    <row r="4401" spans="1:19" ht="14.25" customHeight="1" x14ac:dyDescent="0.2">
      <c r="A4401" s="6">
        <v>44451</v>
      </c>
      <c r="B4401" s="19">
        <v>44087</v>
      </c>
      <c r="C4401" s="19">
        <v>42631</v>
      </c>
      <c r="D4401" s="16" t="s">
        <v>2</v>
      </c>
      <c r="E4401" s="32">
        <v>435</v>
      </c>
      <c r="F4401" s="32">
        <v>0</v>
      </c>
      <c r="G4401" s="32">
        <v>435</v>
      </c>
      <c r="H4401" s="32">
        <v>103</v>
      </c>
      <c r="I4401" s="32">
        <v>0</v>
      </c>
      <c r="J4401" s="32">
        <v>103</v>
      </c>
      <c r="K4401" s="32">
        <v>7892</v>
      </c>
      <c r="L4401" s="32">
        <v>4840</v>
      </c>
      <c r="M4401" s="32">
        <v>3052</v>
      </c>
      <c r="N4401" s="20">
        <v>3.2233009708737868</v>
      </c>
      <c r="O4401" s="20" t="s">
        <v>40</v>
      </c>
      <c r="P4401" s="20">
        <v>3.2233009708737868</v>
      </c>
      <c r="Q4401" s="8">
        <v>-0.94488089204257475</v>
      </c>
      <c r="R4401" s="8">
        <v>-1</v>
      </c>
      <c r="S4401" s="20">
        <v>-0.85747051114023587</v>
      </c>
    </row>
    <row r="4402" spans="1:19" ht="14.25" customHeight="1" x14ac:dyDescent="0.2">
      <c r="A4402" s="6">
        <v>44452</v>
      </c>
      <c r="B4402" s="19">
        <v>44088</v>
      </c>
      <c r="C4402" s="19">
        <v>42632</v>
      </c>
      <c r="D4402" s="16" t="s">
        <v>3</v>
      </c>
      <c r="E4402" s="32">
        <v>300</v>
      </c>
      <c r="F4402" s="32">
        <v>70</v>
      </c>
      <c r="G4402" s="32">
        <v>230</v>
      </c>
      <c r="H4402" s="32">
        <v>141</v>
      </c>
      <c r="I4402" s="32">
        <v>0</v>
      </c>
      <c r="J4402" s="32">
        <v>141</v>
      </c>
      <c r="K4402" s="32">
        <v>7652</v>
      </c>
      <c r="L4402" s="32">
        <v>4939</v>
      </c>
      <c r="M4402" s="32">
        <v>2713</v>
      </c>
      <c r="N4402" s="20">
        <v>1.1276595744680851</v>
      </c>
      <c r="O4402" s="20" t="s">
        <v>40</v>
      </c>
      <c r="P4402" s="20">
        <v>0.63120567375886516</v>
      </c>
      <c r="Q4402" s="8">
        <v>-0.96079456351280712</v>
      </c>
      <c r="R4402" s="8">
        <v>-0.98582709050415063</v>
      </c>
      <c r="S4402" s="20">
        <v>-0.91522300036859561</v>
      </c>
    </row>
    <row r="4403" spans="1:19" ht="14.25" customHeight="1" x14ac:dyDescent="0.2">
      <c r="A4403" s="6">
        <v>44453</v>
      </c>
      <c r="B4403" s="19">
        <v>44089</v>
      </c>
      <c r="C4403" s="19">
        <v>42633</v>
      </c>
      <c r="D4403" s="16" t="s">
        <v>4</v>
      </c>
      <c r="E4403" s="32">
        <v>616</v>
      </c>
      <c r="F4403" s="32">
        <v>125</v>
      </c>
      <c r="G4403" s="32">
        <v>491</v>
      </c>
      <c r="H4403" s="32">
        <v>220</v>
      </c>
      <c r="I4403" s="32">
        <v>105</v>
      </c>
      <c r="J4403" s="32">
        <v>115</v>
      </c>
      <c r="K4403" s="32">
        <v>6342</v>
      </c>
      <c r="L4403" s="32">
        <v>4081</v>
      </c>
      <c r="M4403" s="32">
        <v>2261</v>
      </c>
      <c r="N4403" s="20">
        <v>1.7999999999999998</v>
      </c>
      <c r="O4403" s="20">
        <v>0.19047619047619047</v>
      </c>
      <c r="P4403" s="20">
        <v>3.2695652173913041</v>
      </c>
      <c r="Q4403" s="8">
        <v>-0.90286975717439288</v>
      </c>
      <c r="R4403" s="8">
        <v>-0.96937025238912033</v>
      </c>
      <c r="S4403" s="20">
        <v>-0.78283945157010171</v>
      </c>
    </row>
    <row r="4404" spans="1:19" ht="14.25" customHeight="1" x14ac:dyDescent="0.2">
      <c r="A4404" s="6">
        <v>44454</v>
      </c>
      <c r="B4404" s="19">
        <v>44090</v>
      </c>
      <c r="C4404" s="19">
        <v>42634</v>
      </c>
      <c r="D4404" s="16" t="s">
        <v>5</v>
      </c>
      <c r="E4404" s="32">
        <v>443</v>
      </c>
      <c r="F4404" s="32">
        <v>26</v>
      </c>
      <c r="G4404" s="32">
        <v>417</v>
      </c>
      <c r="H4404" s="32">
        <v>113</v>
      </c>
      <c r="I4404" s="32">
        <v>0</v>
      </c>
      <c r="J4404" s="32">
        <v>113</v>
      </c>
      <c r="K4404" s="32">
        <v>7888</v>
      </c>
      <c r="L4404" s="32">
        <v>5273</v>
      </c>
      <c r="M4404" s="32">
        <v>2615</v>
      </c>
      <c r="N4404" s="20">
        <v>2.9203539823008851</v>
      </c>
      <c r="O4404" s="20" t="s">
        <v>40</v>
      </c>
      <c r="P4404" s="20">
        <v>2.6902654867256639</v>
      </c>
      <c r="Q4404" s="8">
        <v>-0.94383874239350918</v>
      </c>
      <c r="R4404" s="8">
        <v>-0.99506922055755742</v>
      </c>
      <c r="S4404" s="20">
        <v>-0.84053537284894841</v>
      </c>
    </row>
    <row r="4405" spans="1:19" ht="14.25" customHeight="1" x14ac:dyDescent="0.2">
      <c r="A4405" s="6">
        <v>44455</v>
      </c>
      <c r="B4405" s="19">
        <v>44091</v>
      </c>
      <c r="C4405" s="19">
        <v>42635</v>
      </c>
      <c r="D4405" s="16" t="s">
        <v>6</v>
      </c>
      <c r="E4405" s="32">
        <v>385</v>
      </c>
      <c r="F4405" s="32">
        <v>113</v>
      </c>
      <c r="G4405" s="32">
        <v>272</v>
      </c>
      <c r="H4405" s="32">
        <v>83</v>
      </c>
      <c r="I4405" s="32">
        <v>0</v>
      </c>
      <c r="J4405" s="32">
        <v>83</v>
      </c>
      <c r="K4405" s="32">
        <v>7475</v>
      </c>
      <c r="L4405" s="32">
        <v>4970</v>
      </c>
      <c r="M4405" s="32">
        <v>2505</v>
      </c>
      <c r="N4405" s="20">
        <v>3.6385542168674698</v>
      </c>
      <c r="O4405" s="20" t="s">
        <v>40</v>
      </c>
      <c r="P4405" s="20">
        <v>2.2771084337349397</v>
      </c>
      <c r="Q4405" s="8">
        <v>-0.94849498327759196</v>
      </c>
      <c r="R4405" s="8">
        <v>-0.97726358148893355</v>
      </c>
      <c r="S4405" s="20">
        <v>-0.89141716566866269</v>
      </c>
    </row>
    <row r="4406" spans="1:19" ht="14.25" customHeight="1" x14ac:dyDescent="0.2">
      <c r="A4406" s="6">
        <v>44456</v>
      </c>
      <c r="B4406" s="19">
        <v>44092</v>
      </c>
      <c r="C4406" s="19">
        <v>42636</v>
      </c>
      <c r="D4406" s="16" t="s">
        <v>7</v>
      </c>
      <c r="E4406" s="32">
        <v>728</v>
      </c>
      <c r="F4406" s="32">
        <v>185</v>
      </c>
      <c r="G4406" s="32">
        <v>543</v>
      </c>
      <c r="H4406" s="32">
        <v>107</v>
      </c>
      <c r="I4406" s="32">
        <v>0</v>
      </c>
      <c r="J4406" s="32">
        <v>107</v>
      </c>
      <c r="K4406" s="32">
        <v>7770</v>
      </c>
      <c r="L4406" s="32">
        <v>5382</v>
      </c>
      <c r="M4406" s="32">
        <v>2388</v>
      </c>
      <c r="N4406" s="20">
        <v>5.8037383177570092</v>
      </c>
      <c r="O4406" s="20" t="s">
        <v>40</v>
      </c>
      <c r="P4406" s="20">
        <v>4.0747663551401869</v>
      </c>
      <c r="Q4406" s="8">
        <v>-0.90630630630630626</v>
      </c>
      <c r="R4406" s="8">
        <v>-0.96562616127833523</v>
      </c>
      <c r="S4406" s="20">
        <v>-0.77261306532663321</v>
      </c>
    </row>
    <row r="4407" spans="1:19" ht="14.25" customHeight="1" x14ac:dyDescent="0.2">
      <c r="A4407" s="6">
        <v>44457</v>
      </c>
      <c r="B4407" s="19">
        <v>44093</v>
      </c>
      <c r="C4407" s="19">
        <v>42637</v>
      </c>
      <c r="D4407" s="16" t="s">
        <v>1</v>
      </c>
      <c r="E4407" s="32">
        <v>379</v>
      </c>
      <c r="F4407" s="32">
        <v>129</v>
      </c>
      <c r="G4407" s="32">
        <v>250</v>
      </c>
      <c r="H4407" s="32">
        <v>121</v>
      </c>
      <c r="I4407" s="32">
        <v>0</v>
      </c>
      <c r="J4407" s="32">
        <v>121</v>
      </c>
      <c r="K4407" s="32">
        <v>9601</v>
      </c>
      <c r="L4407" s="32">
        <v>5712</v>
      </c>
      <c r="M4407" s="32">
        <v>3889</v>
      </c>
      <c r="N4407" s="20">
        <v>2.1322314049586777</v>
      </c>
      <c r="O4407" s="20" t="s">
        <v>40</v>
      </c>
      <c r="P4407" s="20">
        <v>1.0661157024793386</v>
      </c>
      <c r="Q4407" s="8">
        <v>-0.96052494531819599</v>
      </c>
      <c r="R4407" s="8">
        <v>-0.97741596638655459</v>
      </c>
      <c r="S4407" s="20">
        <v>-0.93571612239650293</v>
      </c>
    </row>
    <row r="4408" spans="1:19" ht="14.25" customHeight="1" x14ac:dyDescent="0.2">
      <c r="A4408" s="6">
        <v>44458</v>
      </c>
      <c r="B4408" s="19">
        <v>44094</v>
      </c>
      <c r="C4408" s="19">
        <v>42638</v>
      </c>
      <c r="D4408" s="16" t="s">
        <v>2</v>
      </c>
      <c r="E4408" s="32">
        <v>520</v>
      </c>
      <c r="F4408" s="32">
        <v>41</v>
      </c>
      <c r="G4408" s="32">
        <v>479</v>
      </c>
      <c r="H4408" s="32">
        <v>102</v>
      </c>
      <c r="I4408" s="32">
        <v>0</v>
      </c>
      <c r="J4408" s="32">
        <v>102</v>
      </c>
      <c r="K4408" s="32">
        <v>9090</v>
      </c>
      <c r="L4408" s="32">
        <v>5507</v>
      </c>
      <c r="M4408" s="32">
        <v>3583</v>
      </c>
      <c r="N4408" s="20">
        <v>4.0980392156862742</v>
      </c>
      <c r="O4408" s="20" t="s">
        <v>40</v>
      </c>
      <c r="P4408" s="20">
        <v>3.6960784313725492</v>
      </c>
      <c r="Q4408" s="8">
        <v>-0.94279427942794281</v>
      </c>
      <c r="R4408" s="8">
        <v>-0.99255493008897766</v>
      </c>
      <c r="S4408" s="20">
        <v>-0.86631314540887527</v>
      </c>
    </row>
    <row r="4409" spans="1:19" ht="14.25" customHeight="1" x14ac:dyDescent="0.2">
      <c r="A4409" s="6">
        <v>44459</v>
      </c>
      <c r="B4409" s="19">
        <v>44095</v>
      </c>
      <c r="C4409" s="19">
        <v>42639</v>
      </c>
      <c r="D4409" s="16" t="s">
        <v>3</v>
      </c>
      <c r="E4409" s="32">
        <v>290</v>
      </c>
      <c r="F4409" s="32">
        <v>67</v>
      </c>
      <c r="G4409" s="32">
        <v>223</v>
      </c>
      <c r="H4409" s="32">
        <v>97</v>
      </c>
      <c r="I4409" s="32">
        <v>0</v>
      </c>
      <c r="J4409" s="32">
        <v>97</v>
      </c>
      <c r="K4409" s="32">
        <v>7577</v>
      </c>
      <c r="L4409" s="32">
        <v>5002</v>
      </c>
      <c r="M4409" s="32">
        <v>2575</v>
      </c>
      <c r="N4409" s="20">
        <v>1.9896907216494846</v>
      </c>
      <c r="O4409" s="20" t="s">
        <v>40</v>
      </c>
      <c r="P4409" s="20">
        <v>1.2989690721649483</v>
      </c>
      <c r="Q4409" s="8">
        <v>-0.96172627689058998</v>
      </c>
      <c r="R4409" s="8">
        <v>-0.98660535785685721</v>
      </c>
      <c r="S4409" s="20">
        <v>-0.91339805825242715</v>
      </c>
    </row>
    <row r="4410" spans="1:19" ht="14.25" customHeight="1" x14ac:dyDescent="0.2">
      <c r="A4410" s="6">
        <v>44460</v>
      </c>
      <c r="B4410" s="19">
        <v>44096</v>
      </c>
      <c r="C4410" s="19">
        <v>42640</v>
      </c>
      <c r="D4410" s="16" t="s">
        <v>4</v>
      </c>
      <c r="E4410" s="32">
        <v>354</v>
      </c>
      <c r="F4410" s="32">
        <v>104</v>
      </c>
      <c r="G4410" s="32">
        <v>250</v>
      </c>
      <c r="H4410" s="32">
        <v>97</v>
      </c>
      <c r="I4410" s="32">
        <v>0</v>
      </c>
      <c r="J4410" s="32">
        <v>97</v>
      </c>
      <c r="K4410" s="32">
        <v>6761</v>
      </c>
      <c r="L4410" s="32">
        <v>4347</v>
      </c>
      <c r="M4410" s="32">
        <v>2414</v>
      </c>
      <c r="N4410" s="20">
        <v>2.6494845360824741</v>
      </c>
      <c r="O4410" s="20" t="s">
        <v>40</v>
      </c>
      <c r="P4410" s="20">
        <v>1.5773195876288661</v>
      </c>
      <c r="Q4410" s="8">
        <v>-0.94764088152640147</v>
      </c>
      <c r="R4410" s="8">
        <v>-0.97607545433632392</v>
      </c>
      <c r="S4410" s="20">
        <v>-0.89643744821872406</v>
      </c>
    </row>
    <row r="4411" spans="1:19" ht="14.25" customHeight="1" x14ac:dyDescent="0.2">
      <c r="A4411" s="6">
        <v>44461</v>
      </c>
      <c r="B4411" s="19">
        <v>44097</v>
      </c>
      <c r="C4411" s="19">
        <v>42641</v>
      </c>
      <c r="D4411" s="16" t="s">
        <v>5</v>
      </c>
      <c r="E4411" s="32">
        <v>364.88888888888891</v>
      </c>
      <c r="F4411" s="32">
        <v>29</v>
      </c>
      <c r="G4411" s="32">
        <v>335.88888888888891</v>
      </c>
      <c r="H4411" s="32">
        <v>105</v>
      </c>
      <c r="I4411" s="32">
        <v>0</v>
      </c>
      <c r="J4411" s="32">
        <v>105</v>
      </c>
      <c r="K4411" s="32">
        <v>8085</v>
      </c>
      <c r="L4411" s="32">
        <v>5433</v>
      </c>
      <c r="M4411" s="32">
        <v>2652</v>
      </c>
      <c r="N4411" s="20">
        <v>2.4751322751322755</v>
      </c>
      <c r="O4411" s="20" t="s">
        <v>40</v>
      </c>
      <c r="P4411" s="20">
        <v>2.198941798941799</v>
      </c>
      <c r="Q4411" s="8">
        <v>-0.95486841201126915</v>
      </c>
      <c r="R4411" s="8">
        <v>-0.99466224921774338</v>
      </c>
      <c r="S4411" s="20">
        <v>-0.87334506452153504</v>
      </c>
    </row>
    <row r="4412" spans="1:19" ht="14.25" customHeight="1" x14ac:dyDescent="0.2">
      <c r="A4412" s="6">
        <v>44462</v>
      </c>
      <c r="B4412" s="19">
        <v>44098</v>
      </c>
      <c r="C4412" s="19">
        <v>42642</v>
      </c>
      <c r="D4412" s="16" t="s">
        <v>6</v>
      </c>
      <c r="E4412" s="32">
        <v>106</v>
      </c>
      <c r="F4412" s="32">
        <v>106</v>
      </c>
      <c r="G4412" s="32">
        <v>0</v>
      </c>
      <c r="H4412" s="32">
        <v>244</v>
      </c>
      <c r="I4412" s="32">
        <v>0</v>
      </c>
      <c r="J4412" s="32">
        <v>244</v>
      </c>
      <c r="K4412" s="32">
        <v>8360</v>
      </c>
      <c r="L4412" s="32">
        <v>4948</v>
      </c>
      <c r="M4412" s="32">
        <v>3412</v>
      </c>
      <c r="N4412" s="20">
        <v>-0.56557377049180335</v>
      </c>
      <c r="O4412" s="20" t="s">
        <v>40</v>
      </c>
      <c r="P4412" s="20">
        <v>-1</v>
      </c>
      <c r="Q4412" s="8">
        <v>-0.98732057416267938</v>
      </c>
      <c r="R4412" s="8">
        <v>-0.97857720291026673</v>
      </c>
      <c r="S4412" s="20">
        <v>-1</v>
      </c>
    </row>
    <row r="4413" spans="1:19" ht="14.25" customHeight="1" x14ac:dyDescent="0.2">
      <c r="A4413" s="6">
        <v>44463</v>
      </c>
      <c r="B4413" s="19">
        <v>44099</v>
      </c>
      <c r="C4413" s="19">
        <v>42643</v>
      </c>
      <c r="D4413" s="16" t="s">
        <v>7</v>
      </c>
      <c r="E4413" s="32">
        <v>651</v>
      </c>
      <c r="F4413" s="32">
        <v>122</v>
      </c>
      <c r="G4413" s="32">
        <v>529</v>
      </c>
      <c r="H4413" s="32">
        <v>202</v>
      </c>
      <c r="I4413" s="32">
        <v>0</v>
      </c>
      <c r="J4413" s="32">
        <v>202</v>
      </c>
      <c r="K4413" s="32">
        <v>8165</v>
      </c>
      <c r="L4413" s="32">
        <v>5013</v>
      </c>
      <c r="M4413" s="32">
        <v>3152</v>
      </c>
      <c r="N4413" s="20">
        <v>2.222772277227723</v>
      </c>
      <c r="O4413" s="20" t="s">
        <v>40</v>
      </c>
      <c r="P4413" s="20">
        <v>1.6188118811881189</v>
      </c>
      <c r="Q4413" s="8">
        <v>-0.92026944274341704</v>
      </c>
      <c r="R4413" s="8">
        <v>-0.97566327548374232</v>
      </c>
      <c r="S4413" s="20">
        <v>-0.83217005076142136</v>
      </c>
    </row>
    <row r="4414" spans="1:19" ht="14.25" customHeight="1" x14ac:dyDescent="0.2">
      <c r="A4414" s="6">
        <v>44464</v>
      </c>
      <c r="B4414" s="19">
        <v>44100</v>
      </c>
      <c r="C4414" s="19">
        <v>42644</v>
      </c>
      <c r="D4414" s="16" t="s">
        <v>1</v>
      </c>
      <c r="E4414" s="32">
        <v>395</v>
      </c>
      <c r="F4414" s="32">
        <v>45</v>
      </c>
      <c r="G4414" s="32">
        <v>350</v>
      </c>
      <c r="H4414" s="32">
        <v>146</v>
      </c>
      <c r="I4414" s="32">
        <v>0</v>
      </c>
      <c r="J4414" s="32">
        <v>146</v>
      </c>
      <c r="K4414" s="32">
        <v>9202</v>
      </c>
      <c r="L4414" s="32">
        <v>5279</v>
      </c>
      <c r="M4414" s="32">
        <v>3923</v>
      </c>
      <c r="N4414" s="20">
        <v>1.7054794520547945</v>
      </c>
      <c r="O4414" s="20" t="s">
        <v>40</v>
      </c>
      <c r="P4414" s="20">
        <v>1.3972602739726026</v>
      </c>
      <c r="Q4414" s="8">
        <v>-0.95707454901108457</v>
      </c>
      <c r="R4414" s="8">
        <v>-0.9914756582686115</v>
      </c>
      <c r="S4414" s="20">
        <v>-0.91078256436400717</v>
      </c>
    </row>
    <row r="4415" spans="1:19" ht="14.25" customHeight="1" x14ac:dyDescent="0.2">
      <c r="A4415" s="6">
        <v>44465</v>
      </c>
      <c r="B4415" s="19">
        <v>44101</v>
      </c>
      <c r="C4415" s="19">
        <v>42645</v>
      </c>
      <c r="D4415" s="16" t="s">
        <v>2</v>
      </c>
      <c r="E4415" s="32">
        <v>467</v>
      </c>
      <c r="F4415" s="32">
        <v>0</v>
      </c>
      <c r="G4415" s="32">
        <v>467</v>
      </c>
      <c r="H4415" s="32">
        <v>136</v>
      </c>
      <c r="I4415" s="32">
        <v>0</v>
      </c>
      <c r="J4415" s="32">
        <v>136</v>
      </c>
      <c r="K4415" s="32">
        <v>8887</v>
      </c>
      <c r="L4415" s="32">
        <v>5292</v>
      </c>
      <c r="M4415" s="32">
        <v>3595</v>
      </c>
      <c r="N4415" s="20">
        <v>2.4338235294117645</v>
      </c>
      <c r="O4415" s="20" t="s">
        <v>40</v>
      </c>
      <c r="P4415" s="20">
        <v>2.4338235294117645</v>
      </c>
      <c r="Q4415" s="8">
        <v>-0.94745133340834931</v>
      </c>
      <c r="R4415" s="8">
        <v>-1</v>
      </c>
      <c r="S4415" s="20">
        <v>-0.87009735744089012</v>
      </c>
    </row>
    <row r="4416" spans="1:19" ht="14.25" customHeight="1" x14ac:dyDescent="0.2">
      <c r="A4416" s="6">
        <v>44466</v>
      </c>
      <c r="B4416" s="19">
        <v>44102</v>
      </c>
      <c r="C4416" s="19">
        <v>42646</v>
      </c>
      <c r="D4416" s="16" t="s">
        <v>3</v>
      </c>
      <c r="E4416" s="32">
        <v>290</v>
      </c>
      <c r="F4416" s="32">
        <v>63</v>
      </c>
      <c r="G4416" s="32">
        <v>227</v>
      </c>
      <c r="H4416" s="32">
        <v>120</v>
      </c>
      <c r="I4416" s="32">
        <v>0</v>
      </c>
      <c r="J4416" s="32">
        <v>120</v>
      </c>
      <c r="K4416" s="32">
        <v>7402</v>
      </c>
      <c r="L4416" s="32">
        <v>4791</v>
      </c>
      <c r="M4416" s="32">
        <v>2611</v>
      </c>
      <c r="N4416" s="20">
        <v>1.4166666666666665</v>
      </c>
      <c r="O4416" s="20" t="s">
        <v>40</v>
      </c>
      <c r="P4416" s="20">
        <v>0.89166666666666661</v>
      </c>
      <c r="Q4416" s="8">
        <v>-0.96082139962172386</v>
      </c>
      <c r="R4416" s="8">
        <v>-0.98685034439574204</v>
      </c>
      <c r="S4416" s="20">
        <v>-0.91306013021830712</v>
      </c>
    </row>
    <row r="4417" spans="1:19" ht="14.25" customHeight="1" x14ac:dyDescent="0.2">
      <c r="A4417" s="6">
        <v>44467</v>
      </c>
      <c r="B4417" s="19">
        <v>44103</v>
      </c>
      <c r="C4417" s="19">
        <v>42647</v>
      </c>
      <c r="D4417" s="16" t="s">
        <v>4</v>
      </c>
      <c r="E4417" s="32">
        <v>645</v>
      </c>
      <c r="F4417" s="32">
        <v>124</v>
      </c>
      <c r="G4417" s="32">
        <v>521</v>
      </c>
      <c r="H4417" s="32">
        <v>183</v>
      </c>
      <c r="I4417" s="32">
        <v>88</v>
      </c>
      <c r="J4417" s="32">
        <v>95</v>
      </c>
      <c r="K4417" s="32">
        <v>6649</v>
      </c>
      <c r="L4417" s="32">
        <v>3866</v>
      </c>
      <c r="M4417" s="32">
        <v>2783</v>
      </c>
      <c r="N4417" s="20">
        <v>2.5245901639344264</v>
      </c>
      <c r="O4417" s="20">
        <v>0.40909090909090917</v>
      </c>
      <c r="P4417" s="20">
        <v>4.4842105263157892</v>
      </c>
      <c r="Q4417" s="8">
        <v>-0.90299293126785984</v>
      </c>
      <c r="R4417" s="8">
        <v>-0.96792550439730984</v>
      </c>
      <c r="S4417" s="20">
        <v>-0.81279195113187208</v>
      </c>
    </row>
    <row r="4418" spans="1:19" ht="14.25" customHeight="1" x14ac:dyDescent="0.2">
      <c r="A4418" s="6">
        <v>44468</v>
      </c>
      <c r="B4418" s="19">
        <v>44104</v>
      </c>
      <c r="C4418" s="19">
        <v>42648</v>
      </c>
      <c r="D4418" s="16" t="s">
        <v>5</v>
      </c>
      <c r="E4418" s="32">
        <v>470</v>
      </c>
      <c r="F4418" s="32">
        <v>20</v>
      </c>
      <c r="G4418" s="32">
        <v>450</v>
      </c>
      <c r="H4418" s="32">
        <v>159</v>
      </c>
      <c r="I4418" s="32">
        <v>0</v>
      </c>
      <c r="J4418" s="32">
        <v>159</v>
      </c>
      <c r="K4418" s="32">
        <v>7875</v>
      </c>
      <c r="L4418" s="32">
        <v>5298</v>
      </c>
      <c r="M4418" s="32">
        <v>2577</v>
      </c>
      <c r="N4418" s="20">
        <v>1.9559748427672954</v>
      </c>
      <c r="O4418" s="20" t="s">
        <v>40</v>
      </c>
      <c r="P4418" s="20">
        <v>1.8301886792452828</v>
      </c>
      <c r="Q4418" s="8">
        <v>-0.94031746031746033</v>
      </c>
      <c r="R4418" s="8">
        <v>-0.99622499056247638</v>
      </c>
      <c r="S4418" s="20">
        <v>-0.82537834691501744</v>
      </c>
    </row>
    <row r="4419" spans="1:19" ht="14.25" customHeight="1" x14ac:dyDescent="0.2">
      <c r="A4419" s="6">
        <v>44469</v>
      </c>
      <c r="B4419" s="19">
        <v>44105</v>
      </c>
      <c r="C4419" s="19">
        <v>42649</v>
      </c>
      <c r="D4419" s="16" t="s">
        <v>6</v>
      </c>
      <c r="E4419" s="32">
        <v>373</v>
      </c>
      <c r="F4419" s="32">
        <v>97</v>
      </c>
      <c r="G4419" s="32">
        <v>276</v>
      </c>
      <c r="H4419" s="32">
        <v>107</v>
      </c>
      <c r="I4419" s="32">
        <v>0</v>
      </c>
      <c r="J4419" s="32">
        <v>107</v>
      </c>
      <c r="K4419" s="32">
        <v>8271</v>
      </c>
      <c r="L4419" s="32">
        <v>5128</v>
      </c>
      <c r="M4419" s="32">
        <v>3143</v>
      </c>
      <c r="N4419" s="20">
        <v>2.485981308411215</v>
      </c>
      <c r="O4419" s="20" t="s">
        <v>40</v>
      </c>
      <c r="P4419" s="20">
        <v>1.5794392523364484</v>
      </c>
      <c r="Q4419" s="8">
        <v>-0.95490267198645873</v>
      </c>
      <c r="R4419" s="8">
        <v>-0.98108424336973477</v>
      </c>
      <c r="S4419" s="20">
        <v>-0.91218580973592112</v>
      </c>
    </row>
    <row r="4420" spans="1:19" ht="14.25" customHeight="1" x14ac:dyDescent="0.2">
      <c r="A4420" s="6">
        <v>44470</v>
      </c>
      <c r="B4420" s="19">
        <v>44106</v>
      </c>
      <c r="C4420" s="19">
        <v>42650</v>
      </c>
      <c r="D4420" s="16" t="s">
        <v>7</v>
      </c>
      <c r="E4420" s="32">
        <v>565</v>
      </c>
      <c r="F4420" s="32">
        <v>182</v>
      </c>
      <c r="G4420" s="32">
        <v>383</v>
      </c>
      <c r="H4420" s="32">
        <v>117</v>
      </c>
      <c r="I4420" s="32">
        <v>0</v>
      </c>
      <c r="J4420" s="32">
        <v>117</v>
      </c>
      <c r="K4420" s="32">
        <v>8222</v>
      </c>
      <c r="L4420" s="32">
        <v>5719</v>
      </c>
      <c r="M4420" s="32">
        <v>2503</v>
      </c>
      <c r="N4420" s="20">
        <v>3.8290598290598288</v>
      </c>
      <c r="O4420" s="20" t="s">
        <v>40</v>
      </c>
      <c r="P4420" s="20">
        <v>2.2735042735042734</v>
      </c>
      <c r="Q4420" s="8">
        <v>-0.93128192653855513</v>
      </c>
      <c r="R4420" s="8">
        <v>-0.96817625458996326</v>
      </c>
      <c r="S4420" s="20">
        <v>-0.84698361965641233</v>
      </c>
    </row>
    <row r="4421" spans="1:19" ht="14.25" customHeight="1" x14ac:dyDescent="0.2">
      <c r="A4421" s="6">
        <v>44471</v>
      </c>
      <c r="B4421" s="19">
        <v>44107</v>
      </c>
      <c r="C4421" s="19">
        <v>42651</v>
      </c>
      <c r="D4421" s="16" t="s">
        <v>1</v>
      </c>
      <c r="E4421" s="32">
        <v>377</v>
      </c>
      <c r="F4421" s="32">
        <v>86</v>
      </c>
      <c r="G4421" s="32">
        <v>291</v>
      </c>
      <c r="H4421" s="32">
        <v>144</v>
      </c>
      <c r="I4421" s="32">
        <v>80</v>
      </c>
      <c r="J4421" s="32">
        <v>64</v>
      </c>
      <c r="K4421" s="32">
        <v>7992</v>
      </c>
      <c r="L4421" s="32">
        <v>5394</v>
      </c>
      <c r="M4421" s="32">
        <v>2598</v>
      </c>
      <c r="N4421" s="20">
        <v>1.6180555555555554</v>
      </c>
      <c r="O4421" s="20">
        <v>7.4999999999999956E-2</v>
      </c>
      <c r="P4421" s="20">
        <v>3.546875</v>
      </c>
      <c r="Q4421" s="8">
        <v>-0.95282782782782782</v>
      </c>
      <c r="R4421" s="8">
        <v>-0.98405635891731558</v>
      </c>
      <c r="S4421" s="20">
        <v>-0.88799076212471129</v>
      </c>
    </row>
    <row r="4422" spans="1:19" ht="14.25" customHeight="1" x14ac:dyDescent="0.2">
      <c r="A4422" s="6">
        <v>44472</v>
      </c>
      <c r="B4422" s="19">
        <v>44108</v>
      </c>
      <c r="C4422" s="19">
        <v>42652</v>
      </c>
      <c r="D4422" s="16" t="s">
        <v>2</v>
      </c>
      <c r="E4422" s="32">
        <v>410</v>
      </c>
      <c r="F4422" s="32">
        <v>0</v>
      </c>
      <c r="G4422" s="32">
        <v>410</v>
      </c>
      <c r="H4422" s="32">
        <v>101</v>
      </c>
      <c r="I4422" s="32">
        <v>0</v>
      </c>
      <c r="J4422" s="32">
        <v>101</v>
      </c>
      <c r="K4422" s="32">
        <v>7734</v>
      </c>
      <c r="L4422" s="32">
        <v>5328</v>
      </c>
      <c r="M4422" s="32">
        <v>2406</v>
      </c>
      <c r="N4422" s="20">
        <v>3.0594059405940595</v>
      </c>
      <c r="O4422" s="20" t="s">
        <v>40</v>
      </c>
      <c r="P4422" s="20">
        <v>3.0594059405940595</v>
      </c>
      <c r="Q4422" s="8">
        <v>-0.94698732867856217</v>
      </c>
      <c r="R4422" s="8">
        <v>-1</v>
      </c>
      <c r="S4422" s="20">
        <v>-0.82959268495428096</v>
      </c>
    </row>
    <row r="4423" spans="1:19" ht="14.25" customHeight="1" x14ac:dyDescent="0.2">
      <c r="A4423" s="6">
        <v>44473</v>
      </c>
      <c r="B4423" s="19">
        <v>44109</v>
      </c>
      <c r="C4423" s="19">
        <v>42653</v>
      </c>
      <c r="D4423" s="16" t="s">
        <v>3</v>
      </c>
      <c r="E4423" s="32">
        <v>313</v>
      </c>
      <c r="F4423" s="32">
        <v>58</v>
      </c>
      <c r="G4423" s="32">
        <v>255</v>
      </c>
      <c r="H4423" s="32">
        <v>91</v>
      </c>
      <c r="I4423" s="32">
        <v>27</v>
      </c>
      <c r="J4423" s="32">
        <v>64</v>
      </c>
      <c r="K4423" s="32">
        <v>6988</v>
      </c>
      <c r="L4423" s="32">
        <v>5009</v>
      </c>
      <c r="M4423" s="32">
        <v>1979</v>
      </c>
      <c r="N4423" s="20">
        <v>2.4395604395604398</v>
      </c>
      <c r="O4423" s="20">
        <v>1.1481481481481484</v>
      </c>
      <c r="P4423" s="20">
        <v>2.984375</v>
      </c>
      <c r="Q4423" s="8">
        <v>-0.95520892959358905</v>
      </c>
      <c r="R4423" s="8">
        <v>-0.98842084248352968</v>
      </c>
      <c r="S4423" s="20">
        <v>-0.8711470439615967</v>
      </c>
    </row>
    <row r="4424" spans="1:19" ht="14.25" customHeight="1" x14ac:dyDescent="0.2">
      <c r="A4424" s="6">
        <v>44474</v>
      </c>
      <c r="B4424" s="19">
        <v>44110</v>
      </c>
      <c r="C4424" s="19">
        <v>42654</v>
      </c>
      <c r="D4424" s="16" t="s">
        <v>4</v>
      </c>
      <c r="E4424" s="32">
        <v>445</v>
      </c>
      <c r="F4424" s="32">
        <v>140</v>
      </c>
      <c r="G4424" s="32">
        <v>305</v>
      </c>
      <c r="H4424" s="32">
        <v>90</v>
      </c>
      <c r="I4424" s="32">
        <v>0</v>
      </c>
      <c r="J4424" s="32">
        <v>90</v>
      </c>
      <c r="K4424" s="32">
        <v>6155</v>
      </c>
      <c r="L4424" s="32">
        <v>4190</v>
      </c>
      <c r="M4424" s="32">
        <v>1965</v>
      </c>
      <c r="N4424" s="20">
        <v>3.9444444444444446</v>
      </c>
      <c r="O4424" s="20" t="s">
        <v>40</v>
      </c>
      <c r="P4424" s="20">
        <v>2.3888888888888888</v>
      </c>
      <c r="Q4424" s="8">
        <v>-0.92770105605199027</v>
      </c>
      <c r="R4424" s="8">
        <v>-0.96658711217183768</v>
      </c>
      <c r="S4424" s="20">
        <v>-0.84478371501272265</v>
      </c>
    </row>
    <row r="4425" spans="1:19" ht="14.25" customHeight="1" x14ac:dyDescent="0.2">
      <c r="A4425" s="6">
        <v>44475</v>
      </c>
      <c r="B4425" s="19">
        <v>44111</v>
      </c>
      <c r="C4425" s="19">
        <v>42655</v>
      </c>
      <c r="D4425" s="16" t="s">
        <v>5</v>
      </c>
      <c r="E4425" s="32">
        <v>339</v>
      </c>
      <c r="F4425" s="32">
        <v>30</v>
      </c>
      <c r="G4425" s="32">
        <v>309</v>
      </c>
      <c r="H4425" s="32">
        <v>120</v>
      </c>
      <c r="I4425" s="32">
        <v>0</v>
      </c>
      <c r="J4425" s="32">
        <v>120</v>
      </c>
      <c r="K4425" s="32">
        <v>7344</v>
      </c>
      <c r="L4425" s="32">
        <v>5389</v>
      </c>
      <c r="M4425" s="32">
        <v>1955</v>
      </c>
      <c r="N4425" s="20">
        <v>1.8250000000000002</v>
      </c>
      <c r="O4425" s="20" t="s">
        <v>40</v>
      </c>
      <c r="P4425" s="20">
        <v>1.5750000000000002</v>
      </c>
      <c r="Q4425" s="8">
        <v>-0.95383986928104569</v>
      </c>
      <c r="R4425" s="8">
        <v>-0.99443310447207278</v>
      </c>
      <c r="S4425" s="20">
        <v>-0.84194373401534528</v>
      </c>
    </row>
    <row r="4426" spans="1:19" ht="14.25" customHeight="1" x14ac:dyDescent="0.2">
      <c r="A4426" s="6">
        <v>44476</v>
      </c>
      <c r="B4426" s="19">
        <v>44112</v>
      </c>
      <c r="C4426" s="19">
        <v>42656</v>
      </c>
      <c r="D4426" s="16" t="s">
        <v>6</v>
      </c>
      <c r="E4426" s="32">
        <v>343</v>
      </c>
      <c r="F4426" s="32">
        <v>120</v>
      </c>
      <c r="G4426" s="32">
        <v>223</v>
      </c>
      <c r="H4426" s="32">
        <v>145</v>
      </c>
      <c r="I4426" s="32">
        <v>0</v>
      </c>
      <c r="J4426" s="32">
        <v>145</v>
      </c>
      <c r="K4426" s="32">
        <v>7520</v>
      </c>
      <c r="L4426" s="32">
        <v>5031</v>
      </c>
      <c r="M4426" s="32">
        <v>2489</v>
      </c>
      <c r="N4426" s="20">
        <v>1.3655172413793104</v>
      </c>
      <c r="O4426" s="20" t="s">
        <v>40</v>
      </c>
      <c r="P4426" s="20">
        <v>0.53793103448275859</v>
      </c>
      <c r="Q4426" s="8">
        <v>-0.95438829787234047</v>
      </c>
      <c r="R4426" s="8">
        <v>-0.9761478831246273</v>
      </c>
      <c r="S4426" s="20">
        <v>-0.91040578545600637</v>
      </c>
    </row>
    <row r="4427" spans="1:19" ht="14.25" customHeight="1" x14ac:dyDescent="0.2">
      <c r="A4427" s="6">
        <v>44477</v>
      </c>
      <c r="B4427" s="19">
        <v>44113</v>
      </c>
      <c r="C4427" s="19">
        <v>42657</v>
      </c>
      <c r="D4427" s="16" t="s">
        <v>7</v>
      </c>
      <c r="E4427" s="32">
        <v>631</v>
      </c>
      <c r="F4427" s="32">
        <v>138</v>
      </c>
      <c r="G4427" s="32">
        <v>493</v>
      </c>
      <c r="H4427" s="32">
        <v>219</v>
      </c>
      <c r="I4427" s="32">
        <v>0</v>
      </c>
      <c r="J4427" s="32">
        <v>219</v>
      </c>
      <c r="K4427" s="32">
        <v>7424</v>
      </c>
      <c r="L4427" s="32">
        <v>5552</v>
      </c>
      <c r="M4427" s="32">
        <v>1872</v>
      </c>
      <c r="N4427" s="20">
        <v>1.8812785388127855</v>
      </c>
      <c r="O4427" s="20" t="s">
        <v>40</v>
      </c>
      <c r="P4427" s="20">
        <v>1.2511415525114153</v>
      </c>
      <c r="Q4427" s="8">
        <v>-0.91500538793103448</v>
      </c>
      <c r="R4427" s="8">
        <v>-0.97514409221902021</v>
      </c>
      <c r="S4427" s="20">
        <v>-0.73664529914529919</v>
      </c>
    </row>
    <row r="4428" spans="1:19" ht="14.25" customHeight="1" x14ac:dyDescent="0.2">
      <c r="A4428" s="6">
        <v>44478</v>
      </c>
      <c r="B4428" s="19">
        <v>44114</v>
      </c>
      <c r="C4428" s="19">
        <v>42658</v>
      </c>
      <c r="D4428" s="16" t="s">
        <v>1</v>
      </c>
      <c r="E4428" s="32">
        <v>547</v>
      </c>
      <c r="F4428" s="32">
        <v>59</v>
      </c>
      <c r="G4428" s="32">
        <v>488</v>
      </c>
      <c r="H4428" s="32">
        <v>162</v>
      </c>
      <c r="I4428" s="32">
        <v>51</v>
      </c>
      <c r="J4428" s="32">
        <v>111</v>
      </c>
      <c r="K4428" s="32">
        <v>8572</v>
      </c>
      <c r="L4428" s="32">
        <v>5494</v>
      </c>
      <c r="M4428" s="32">
        <v>3078</v>
      </c>
      <c r="N4428" s="20">
        <v>2.3765432098765431</v>
      </c>
      <c r="O4428" s="20">
        <v>0.15686274509803932</v>
      </c>
      <c r="P4428" s="20">
        <v>3.3963963963963968</v>
      </c>
      <c r="Q4428" s="8">
        <v>-0.93618758749416708</v>
      </c>
      <c r="R4428" s="8">
        <v>-0.98926101201310523</v>
      </c>
      <c r="S4428" s="20">
        <v>-0.8414554905782976</v>
      </c>
    </row>
    <row r="4429" spans="1:19" ht="14.25" customHeight="1" x14ac:dyDescent="0.2">
      <c r="A4429" s="6">
        <v>44479</v>
      </c>
      <c r="B4429" s="19">
        <v>44115</v>
      </c>
      <c r="C4429" s="19">
        <v>42659</v>
      </c>
      <c r="D4429" s="16" t="s">
        <v>2</v>
      </c>
      <c r="E4429" s="32">
        <v>426</v>
      </c>
      <c r="F4429" s="32">
        <v>0</v>
      </c>
      <c r="G4429" s="32">
        <v>426</v>
      </c>
      <c r="H4429" s="32">
        <v>212</v>
      </c>
      <c r="I4429" s="32">
        <v>46</v>
      </c>
      <c r="J4429" s="32">
        <v>166</v>
      </c>
      <c r="K4429" s="32">
        <v>8552</v>
      </c>
      <c r="L4429" s="32">
        <v>5486</v>
      </c>
      <c r="M4429" s="32">
        <v>3066</v>
      </c>
      <c r="N4429" s="20">
        <v>1.0094339622641511</v>
      </c>
      <c r="O4429" s="20">
        <v>-1</v>
      </c>
      <c r="P4429" s="20">
        <v>1.5662650602409638</v>
      </c>
      <c r="Q4429" s="8">
        <v>-0.95018709073900842</v>
      </c>
      <c r="R4429" s="8">
        <v>-1</v>
      </c>
      <c r="S4429" s="20">
        <v>-0.86105675146771032</v>
      </c>
    </row>
    <row r="4430" spans="1:19" ht="14.25" customHeight="1" x14ac:dyDescent="0.2">
      <c r="A4430" s="6">
        <v>44480</v>
      </c>
      <c r="B4430" s="19">
        <v>44116</v>
      </c>
      <c r="C4430" s="19">
        <v>42660</v>
      </c>
      <c r="D4430" s="16" t="s">
        <v>3</v>
      </c>
      <c r="E4430" s="32">
        <v>264</v>
      </c>
      <c r="F4430" s="32">
        <v>63</v>
      </c>
      <c r="G4430" s="32">
        <v>201</v>
      </c>
      <c r="H4430" s="32">
        <v>59</v>
      </c>
      <c r="I4430" s="32">
        <v>0</v>
      </c>
      <c r="J4430" s="32">
        <v>59</v>
      </c>
      <c r="K4430" s="32">
        <v>7835</v>
      </c>
      <c r="L4430" s="32">
        <v>5490</v>
      </c>
      <c r="M4430" s="32">
        <v>2345</v>
      </c>
      <c r="N4430" s="20">
        <v>3.4745762711864403</v>
      </c>
      <c r="O4430" s="20" t="s">
        <v>40</v>
      </c>
      <c r="P4430" s="20">
        <v>2.406779661016949</v>
      </c>
      <c r="Q4430" s="8">
        <v>-0.96630504148053609</v>
      </c>
      <c r="R4430" s="8">
        <v>-0.98852459016393446</v>
      </c>
      <c r="S4430" s="20">
        <v>-0.91428571428571426</v>
      </c>
    </row>
    <row r="4431" spans="1:19" ht="14.25" customHeight="1" x14ac:dyDescent="0.2">
      <c r="A4431" s="6">
        <v>44481</v>
      </c>
      <c r="B4431" s="19">
        <v>44117</v>
      </c>
      <c r="C4431" s="19">
        <v>42661</v>
      </c>
      <c r="D4431" s="16" t="s">
        <v>4</v>
      </c>
      <c r="E4431" s="32">
        <v>293</v>
      </c>
      <c r="F4431" s="32">
        <v>149</v>
      </c>
      <c r="G4431" s="32">
        <v>144</v>
      </c>
      <c r="H4431" s="32">
        <v>127</v>
      </c>
      <c r="I4431" s="32">
        <v>0</v>
      </c>
      <c r="J4431" s="32">
        <v>127</v>
      </c>
      <c r="K4431" s="32">
        <v>6578</v>
      </c>
      <c r="L4431" s="32">
        <v>4795</v>
      </c>
      <c r="M4431" s="32">
        <v>1783</v>
      </c>
      <c r="N4431" s="20">
        <v>1.3070866141732282</v>
      </c>
      <c r="O4431" s="20" t="s">
        <v>40</v>
      </c>
      <c r="P4431" s="20">
        <v>0.13385826771653542</v>
      </c>
      <c r="Q4431" s="8">
        <v>-0.95545758589236851</v>
      </c>
      <c r="R4431" s="8">
        <v>-0.96892596454640245</v>
      </c>
      <c r="S4431" s="20">
        <v>-0.91923724060572065</v>
      </c>
    </row>
    <row r="4432" spans="1:19" ht="14.25" customHeight="1" x14ac:dyDescent="0.2">
      <c r="A4432" s="6">
        <v>44482</v>
      </c>
      <c r="B4432" s="19">
        <v>44118</v>
      </c>
      <c r="C4432" s="19">
        <v>42662</v>
      </c>
      <c r="D4432" s="16" t="s">
        <v>5</v>
      </c>
      <c r="E4432" s="32">
        <v>354</v>
      </c>
      <c r="F4432" s="32">
        <v>25</v>
      </c>
      <c r="G4432" s="32">
        <v>329</v>
      </c>
      <c r="H4432" s="32">
        <v>145</v>
      </c>
      <c r="I4432" s="32">
        <v>0</v>
      </c>
      <c r="J4432" s="32">
        <v>145</v>
      </c>
      <c r="K4432" s="32">
        <v>7758</v>
      </c>
      <c r="L4432" s="32">
        <v>5601</v>
      </c>
      <c r="M4432" s="32">
        <v>2157</v>
      </c>
      <c r="N4432" s="20">
        <v>1.4413793103448276</v>
      </c>
      <c r="O4432" s="20" t="s">
        <v>40</v>
      </c>
      <c r="P4432" s="20">
        <v>1.2689655172413792</v>
      </c>
      <c r="Q4432" s="8">
        <v>-0.95436968290796598</v>
      </c>
      <c r="R4432" s="8">
        <v>-0.99553651133726118</v>
      </c>
      <c r="S4432" s="20">
        <v>-0.84747334260547058</v>
      </c>
    </row>
    <row r="4433" spans="1:19" ht="14.25" customHeight="1" x14ac:dyDescent="0.2">
      <c r="A4433" s="6">
        <v>44483</v>
      </c>
      <c r="B4433" s="19">
        <v>44119</v>
      </c>
      <c r="C4433" s="19">
        <v>42663</v>
      </c>
      <c r="D4433" s="16" t="s">
        <v>6</v>
      </c>
      <c r="E4433" s="32">
        <v>474</v>
      </c>
      <c r="F4433" s="32">
        <v>184</v>
      </c>
      <c r="G4433" s="32">
        <v>290</v>
      </c>
      <c r="H4433" s="32">
        <v>105</v>
      </c>
      <c r="I4433" s="32">
        <v>13</v>
      </c>
      <c r="J4433" s="32">
        <v>92</v>
      </c>
      <c r="K4433" s="32">
        <v>7703</v>
      </c>
      <c r="L4433" s="32">
        <v>5154</v>
      </c>
      <c r="M4433" s="32">
        <v>2549</v>
      </c>
      <c r="N4433" s="20">
        <v>3.5142857142857142</v>
      </c>
      <c r="O4433" s="20">
        <v>13.153846153846153</v>
      </c>
      <c r="P4433" s="20">
        <v>2.152173913043478</v>
      </c>
      <c r="Q4433" s="8">
        <v>-0.93846553290925616</v>
      </c>
      <c r="R4433" s="8">
        <v>-0.96429957314707027</v>
      </c>
      <c r="S4433" s="20">
        <v>-0.8862298940761083</v>
      </c>
    </row>
    <row r="4434" spans="1:19" ht="14.25" customHeight="1" x14ac:dyDescent="0.2">
      <c r="A4434" s="6">
        <v>44484</v>
      </c>
      <c r="B4434" s="19">
        <v>44120</v>
      </c>
      <c r="C4434" s="19">
        <v>42664</v>
      </c>
      <c r="D4434" s="16" t="s">
        <v>7</v>
      </c>
      <c r="E4434" s="32">
        <v>978</v>
      </c>
      <c r="F4434" s="32">
        <v>160</v>
      </c>
      <c r="G4434" s="32">
        <v>818</v>
      </c>
      <c r="H4434" s="32">
        <v>194</v>
      </c>
      <c r="I4434" s="32">
        <v>0</v>
      </c>
      <c r="J4434" s="32">
        <v>194</v>
      </c>
      <c r="K4434" s="32">
        <v>7785</v>
      </c>
      <c r="L4434" s="32">
        <v>5578</v>
      </c>
      <c r="M4434" s="32">
        <v>2207</v>
      </c>
      <c r="N4434" s="20">
        <v>4.0412371134020617</v>
      </c>
      <c r="O4434" s="20" t="s">
        <v>40</v>
      </c>
      <c r="P4434" s="20">
        <v>3.2164948453608249</v>
      </c>
      <c r="Q4434" s="8">
        <v>-0.87437379576107899</v>
      </c>
      <c r="R4434" s="8">
        <v>-0.97131588382932954</v>
      </c>
      <c r="S4434" s="20">
        <v>-0.62936112369732666</v>
      </c>
    </row>
    <row r="4435" spans="1:19" ht="14.25" customHeight="1" x14ac:dyDescent="0.2">
      <c r="A4435" s="6">
        <v>44485</v>
      </c>
      <c r="B4435" s="19">
        <v>44121</v>
      </c>
      <c r="C4435" s="19">
        <v>42665</v>
      </c>
      <c r="D4435" s="16" t="s">
        <v>1</v>
      </c>
      <c r="E4435" s="32">
        <v>434</v>
      </c>
      <c r="F4435" s="32">
        <v>84</v>
      </c>
      <c r="G4435" s="32">
        <v>350</v>
      </c>
      <c r="H4435" s="32">
        <v>184</v>
      </c>
      <c r="I4435" s="32">
        <v>79</v>
      </c>
      <c r="J4435" s="32">
        <v>105</v>
      </c>
      <c r="K4435" s="32">
        <v>8625</v>
      </c>
      <c r="L4435" s="32">
        <v>5446</v>
      </c>
      <c r="M4435" s="32">
        <v>3179</v>
      </c>
      <c r="N4435" s="20">
        <v>1.3586956521739131</v>
      </c>
      <c r="O4435" s="20">
        <v>6.3291139240506222E-2</v>
      </c>
      <c r="P4435" s="20">
        <v>2.3333333333333335</v>
      </c>
      <c r="Q4435" s="8">
        <v>-0.94968115942028986</v>
      </c>
      <c r="R4435" s="8">
        <v>-0.98457583547557836</v>
      </c>
      <c r="S4435" s="20">
        <v>-0.88990248505819436</v>
      </c>
    </row>
    <row r="4436" spans="1:19" ht="14.25" customHeight="1" x14ac:dyDescent="0.2">
      <c r="A4436" s="6">
        <v>44486</v>
      </c>
      <c r="B4436" s="19">
        <v>44122</v>
      </c>
      <c r="C4436" s="19">
        <v>42666</v>
      </c>
      <c r="D4436" s="16" t="s">
        <v>2</v>
      </c>
      <c r="E4436" s="32">
        <v>551</v>
      </c>
      <c r="F4436" s="32">
        <v>0</v>
      </c>
      <c r="G4436" s="32">
        <v>551</v>
      </c>
      <c r="H4436" s="32">
        <v>150</v>
      </c>
      <c r="I4436" s="32">
        <v>0</v>
      </c>
      <c r="J4436" s="32">
        <v>150</v>
      </c>
      <c r="K4436" s="32">
        <v>7490</v>
      </c>
      <c r="L4436" s="32">
        <v>4585</v>
      </c>
      <c r="M4436" s="32">
        <v>2905</v>
      </c>
      <c r="N4436" s="20">
        <v>2.6733333333333333</v>
      </c>
      <c r="O4436" s="20" t="s">
        <v>40</v>
      </c>
      <c r="P4436" s="20">
        <v>2.6733333333333333</v>
      </c>
      <c r="Q4436" s="8">
        <v>-0.92643524699599467</v>
      </c>
      <c r="R4436" s="8">
        <v>-1</v>
      </c>
      <c r="S4436" s="20">
        <v>-0.81032702237521514</v>
      </c>
    </row>
    <row r="4437" spans="1:19" ht="14.25" customHeight="1" x14ac:dyDescent="0.2">
      <c r="A4437" s="6">
        <v>44487</v>
      </c>
      <c r="B4437" s="19">
        <v>44123</v>
      </c>
      <c r="C4437" s="19">
        <v>42667</v>
      </c>
      <c r="D4437" s="16" t="s">
        <v>3</v>
      </c>
      <c r="E4437" s="32">
        <v>301</v>
      </c>
      <c r="F4437" s="32">
        <v>78</v>
      </c>
      <c r="G4437" s="32">
        <v>223</v>
      </c>
      <c r="H4437" s="32">
        <v>159</v>
      </c>
      <c r="I4437" s="32">
        <v>43</v>
      </c>
      <c r="J4437" s="32">
        <v>116</v>
      </c>
      <c r="K4437" s="32">
        <v>7679</v>
      </c>
      <c r="L4437" s="32">
        <v>5402</v>
      </c>
      <c r="M4437" s="32">
        <v>2277</v>
      </c>
      <c r="N4437" s="20">
        <v>0.89308176100628933</v>
      </c>
      <c r="O4437" s="20">
        <v>0.81395348837209291</v>
      </c>
      <c r="P4437" s="20">
        <v>0.92241379310344818</v>
      </c>
      <c r="Q4437" s="8">
        <v>-0.96080218778486781</v>
      </c>
      <c r="R4437" s="8">
        <v>-0.9855609033691225</v>
      </c>
      <c r="S4437" s="20">
        <v>-0.90206411945542375</v>
      </c>
    </row>
    <row r="4438" spans="1:19" ht="14.25" customHeight="1" x14ac:dyDescent="0.2">
      <c r="A4438" s="6">
        <v>44488</v>
      </c>
      <c r="B4438" s="19">
        <v>44124</v>
      </c>
      <c r="C4438" s="19">
        <v>42668</v>
      </c>
      <c r="D4438" s="16" t="s">
        <v>4</v>
      </c>
      <c r="E4438" s="32">
        <v>377</v>
      </c>
      <c r="F4438" s="32">
        <v>144</v>
      </c>
      <c r="G4438" s="32">
        <v>233</v>
      </c>
      <c r="H4438" s="32">
        <v>75</v>
      </c>
      <c r="I4438" s="32">
        <v>0</v>
      </c>
      <c r="J4438" s="32">
        <v>75</v>
      </c>
      <c r="K4438" s="32">
        <v>5907</v>
      </c>
      <c r="L4438" s="32">
        <v>4084</v>
      </c>
      <c r="M4438" s="32">
        <v>1823</v>
      </c>
      <c r="N4438" s="20">
        <v>4.0266666666666664</v>
      </c>
      <c r="O4438" s="20" t="s">
        <v>40</v>
      </c>
      <c r="P4438" s="20">
        <v>2.1066666666666665</v>
      </c>
      <c r="Q4438" s="8">
        <v>-0.93617741662434395</v>
      </c>
      <c r="R4438" s="8">
        <v>-0.96474045053868751</v>
      </c>
      <c r="S4438" s="20">
        <v>-0.87218869994514536</v>
      </c>
    </row>
    <row r="4439" spans="1:19" ht="14.25" customHeight="1" x14ac:dyDescent="0.2">
      <c r="A4439" s="6">
        <v>44489</v>
      </c>
      <c r="B4439" s="19">
        <v>44125</v>
      </c>
      <c r="C4439" s="19">
        <v>42669</v>
      </c>
      <c r="D4439" s="16" t="s">
        <v>5</v>
      </c>
      <c r="E4439" s="32">
        <v>352</v>
      </c>
      <c r="F4439" s="32">
        <v>20</v>
      </c>
      <c r="G4439" s="32">
        <v>332</v>
      </c>
      <c r="H4439" s="32">
        <v>105</v>
      </c>
      <c r="I4439" s="32">
        <v>0</v>
      </c>
      <c r="J4439" s="32">
        <v>105</v>
      </c>
      <c r="K4439" s="32">
        <v>7457</v>
      </c>
      <c r="L4439" s="32">
        <v>5323</v>
      </c>
      <c r="M4439" s="32">
        <v>2134</v>
      </c>
      <c r="N4439" s="20">
        <v>2.3523809523809525</v>
      </c>
      <c r="O4439" s="20" t="s">
        <v>40</v>
      </c>
      <c r="P4439" s="20">
        <v>2.1619047619047618</v>
      </c>
      <c r="Q4439" s="8">
        <v>-0.95279603057529838</v>
      </c>
      <c r="R4439" s="8">
        <v>-0.99624272027052418</v>
      </c>
      <c r="S4439" s="20">
        <v>-0.84442361761949392</v>
      </c>
    </row>
    <row r="4440" spans="1:19" ht="14.25" customHeight="1" x14ac:dyDescent="0.2">
      <c r="A4440" s="6">
        <v>44490</v>
      </c>
      <c r="B4440" s="19">
        <v>44126</v>
      </c>
      <c r="C4440" s="19">
        <v>42670</v>
      </c>
      <c r="D4440" s="16" t="s">
        <v>6</v>
      </c>
      <c r="E4440" s="32">
        <v>524</v>
      </c>
      <c r="F4440" s="32">
        <v>238</v>
      </c>
      <c r="G4440" s="32">
        <v>286</v>
      </c>
      <c r="H4440" s="32">
        <v>87</v>
      </c>
      <c r="I4440" s="32">
        <v>0</v>
      </c>
      <c r="J4440" s="32">
        <v>87</v>
      </c>
      <c r="K4440" s="32">
        <v>7752</v>
      </c>
      <c r="L4440" s="32">
        <v>5092</v>
      </c>
      <c r="M4440" s="32">
        <v>2660</v>
      </c>
      <c r="N4440" s="20">
        <v>5.0229885057471266</v>
      </c>
      <c r="O4440" s="20" t="s">
        <v>40</v>
      </c>
      <c r="P4440" s="20">
        <v>2.2873563218390807</v>
      </c>
      <c r="Q4440" s="8">
        <v>-0.93240454076367385</v>
      </c>
      <c r="R4440" s="8">
        <v>-0.95326001571091912</v>
      </c>
      <c r="S4440" s="20">
        <v>-0.89248120300751876</v>
      </c>
    </row>
    <row r="4441" spans="1:19" ht="14.25" customHeight="1" x14ac:dyDescent="0.2">
      <c r="A4441" s="6">
        <v>44491</v>
      </c>
      <c r="B4441" s="19">
        <v>44127</v>
      </c>
      <c r="C4441" s="19">
        <v>42671</v>
      </c>
      <c r="D4441" s="16" t="s">
        <v>7</v>
      </c>
      <c r="E4441" s="32">
        <v>607</v>
      </c>
      <c r="F4441" s="32">
        <v>179</v>
      </c>
      <c r="G4441" s="32">
        <v>428</v>
      </c>
      <c r="H4441" s="32">
        <v>267</v>
      </c>
      <c r="I4441" s="32">
        <v>0</v>
      </c>
      <c r="J4441" s="32">
        <v>267</v>
      </c>
      <c r="K4441" s="32">
        <v>7187</v>
      </c>
      <c r="L4441" s="32">
        <v>5102</v>
      </c>
      <c r="M4441" s="32">
        <v>2085</v>
      </c>
      <c r="N4441" s="20">
        <v>1.2734082397003745</v>
      </c>
      <c r="O4441" s="20" t="s">
        <v>40</v>
      </c>
      <c r="P4441" s="20">
        <v>0.60299625468164786</v>
      </c>
      <c r="Q4441" s="8">
        <v>-0.91554195074439959</v>
      </c>
      <c r="R4441" s="8">
        <v>-0.9649157193257546</v>
      </c>
      <c r="S4441" s="20">
        <v>-0.79472422062350123</v>
      </c>
    </row>
    <row r="4442" spans="1:19" ht="14.25" customHeight="1" x14ac:dyDescent="0.2">
      <c r="A4442" s="6">
        <v>44492</v>
      </c>
      <c r="B4442" s="19">
        <v>44128</v>
      </c>
      <c r="C4442" s="19">
        <v>42672</v>
      </c>
      <c r="D4442" s="16" t="s">
        <v>1</v>
      </c>
      <c r="E4442" s="32">
        <v>356</v>
      </c>
      <c r="F4442" s="32">
        <v>96</v>
      </c>
      <c r="G4442" s="32">
        <v>260</v>
      </c>
      <c r="H4442" s="32">
        <v>272</v>
      </c>
      <c r="I4442" s="32">
        <v>170</v>
      </c>
      <c r="J4442" s="32">
        <v>102</v>
      </c>
      <c r="K4442" s="32">
        <v>7953</v>
      </c>
      <c r="L4442" s="32">
        <v>4886</v>
      </c>
      <c r="M4442" s="32">
        <v>3067</v>
      </c>
      <c r="N4442" s="20">
        <v>0.30882352941176472</v>
      </c>
      <c r="O4442" s="20">
        <v>-0.43529411764705883</v>
      </c>
      <c r="P4442" s="20">
        <v>1.5490196078431371</v>
      </c>
      <c r="Q4442" s="8">
        <v>-0.95523701747768142</v>
      </c>
      <c r="R4442" s="8">
        <v>-0.98035202619729844</v>
      </c>
      <c r="S4442" s="20">
        <v>-0.91522660580371695</v>
      </c>
    </row>
    <row r="4443" spans="1:19" ht="14.25" customHeight="1" x14ac:dyDescent="0.2">
      <c r="A4443" s="6">
        <v>44493</v>
      </c>
      <c r="B4443" s="19">
        <v>44129</v>
      </c>
      <c r="C4443" s="19">
        <v>42673</v>
      </c>
      <c r="D4443" s="16" t="s">
        <v>2</v>
      </c>
      <c r="E4443" s="32">
        <v>656</v>
      </c>
      <c r="F4443" s="32">
        <v>0</v>
      </c>
      <c r="G4443" s="32">
        <v>656</v>
      </c>
      <c r="H4443" s="32">
        <v>144</v>
      </c>
      <c r="I4443" s="32">
        <v>0</v>
      </c>
      <c r="J4443" s="32">
        <v>144</v>
      </c>
      <c r="K4443" s="32">
        <v>7529</v>
      </c>
      <c r="L4443" s="32">
        <v>4421</v>
      </c>
      <c r="M4443" s="32">
        <v>3108</v>
      </c>
      <c r="N4443" s="20">
        <v>3.5555555555555554</v>
      </c>
      <c r="O4443" s="20" t="s">
        <v>40</v>
      </c>
      <c r="P4443" s="20">
        <v>3.5555555555555554</v>
      </c>
      <c r="Q4443" s="8">
        <v>-0.91287023509098153</v>
      </c>
      <c r="R4443" s="8">
        <v>-1</v>
      </c>
      <c r="S4443" s="20">
        <v>-0.78893178893178895</v>
      </c>
    </row>
    <row r="4444" spans="1:19" ht="14.25" customHeight="1" x14ac:dyDescent="0.2">
      <c r="A4444" s="6">
        <v>44494</v>
      </c>
      <c r="B4444" s="19">
        <v>44130</v>
      </c>
      <c r="C4444" s="19">
        <v>42674</v>
      </c>
      <c r="D4444" s="16" t="s">
        <v>3</v>
      </c>
      <c r="E4444" s="32">
        <v>356</v>
      </c>
      <c r="F4444" s="32">
        <v>82</v>
      </c>
      <c r="G4444" s="32">
        <v>274</v>
      </c>
      <c r="H4444" s="32">
        <v>332</v>
      </c>
      <c r="I4444" s="32">
        <v>0</v>
      </c>
      <c r="J4444" s="32">
        <v>332</v>
      </c>
      <c r="K4444" s="32">
        <v>6434</v>
      </c>
      <c r="L4444" s="32">
        <v>4184</v>
      </c>
      <c r="M4444" s="32">
        <v>2250</v>
      </c>
      <c r="N4444" s="20">
        <v>7.2289156626506035E-2</v>
      </c>
      <c r="O4444" s="20" t="s">
        <v>40</v>
      </c>
      <c r="P4444" s="20">
        <v>-0.17469879518072284</v>
      </c>
      <c r="Q4444" s="8">
        <v>-0.94466894622318931</v>
      </c>
      <c r="R4444" s="8">
        <v>-0.98040152963671123</v>
      </c>
      <c r="S4444" s="20">
        <v>-0.87822222222222224</v>
      </c>
    </row>
    <row r="4445" spans="1:19" ht="14.25" customHeight="1" x14ac:dyDescent="0.2">
      <c r="A4445" s="6">
        <v>44495</v>
      </c>
      <c r="B4445" s="19">
        <v>44131</v>
      </c>
      <c r="C4445" s="19">
        <v>42675</v>
      </c>
      <c r="D4445" s="16" t="s">
        <v>4</v>
      </c>
      <c r="E4445" s="32">
        <v>517</v>
      </c>
      <c r="F4445" s="32">
        <v>167</v>
      </c>
      <c r="G4445" s="32">
        <v>350</v>
      </c>
      <c r="H4445" s="32">
        <v>124</v>
      </c>
      <c r="I4445" s="32">
        <v>0</v>
      </c>
      <c r="J4445" s="32">
        <v>124</v>
      </c>
      <c r="K4445" s="32">
        <v>6527</v>
      </c>
      <c r="L4445" s="32">
        <v>4504</v>
      </c>
      <c r="M4445" s="32">
        <v>2023</v>
      </c>
      <c r="N4445" s="20">
        <v>3.169354838709677</v>
      </c>
      <c r="O4445" s="20" t="s">
        <v>40</v>
      </c>
      <c r="P4445" s="20">
        <v>1.8225806451612905</v>
      </c>
      <c r="Q4445" s="8">
        <v>-0.92079056227976097</v>
      </c>
      <c r="R4445" s="8">
        <v>-0.96292184724689167</v>
      </c>
      <c r="S4445" s="20">
        <v>-0.82698961937716264</v>
      </c>
    </row>
    <row r="4446" spans="1:19" ht="14.25" customHeight="1" x14ac:dyDescent="0.2">
      <c r="A4446" s="6">
        <v>44496</v>
      </c>
      <c r="B4446" s="19">
        <v>44132</v>
      </c>
      <c r="C4446" s="19">
        <v>42676</v>
      </c>
      <c r="D4446" s="16" t="s">
        <v>5</v>
      </c>
      <c r="E4446" s="32">
        <v>407</v>
      </c>
      <c r="F4446" s="32">
        <v>28</v>
      </c>
      <c r="G4446" s="32">
        <v>379</v>
      </c>
      <c r="H4446" s="32">
        <v>143</v>
      </c>
      <c r="I4446" s="32">
        <v>0</v>
      </c>
      <c r="J4446" s="32">
        <v>143</v>
      </c>
      <c r="K4446" s="32">
        <v>7612</v>
      </c>
      <c r="L4446" s="32">
        <v>5333</v>
      </c>
      <c r="M4446" s="32">
        <v>2279</v>
      </c>
      <c r="N4446" s="20">
        <v>1.8461538461538463</v>
      </c>
      <c r="O4446" s="20" t="s">
        <v>40</v>
      </c>
      <c r="P4446" s="20">
        <v>1.6503496503496504</v>
      </c>
      <c r="Q4446" s="8">
        <v>-0.94653179190751446</v>
      </c>
      <c r="R4446" s="8">
        <v>-0.99474967185449092</v>
      </c>
      <c r="S4446" s="20">
        <v>-0.83369899078543219</v>
      </c>
    </row>
    <row r="4447" spans="1:19" ht="14.25" customHeight="1" x14ac:dyDescent="0.2">
      <c r="A4447" s="6">
        <v>44497</v>
      </c>
      <c r="B4447" s="19">
        <v>44133</v>
      </c>
      <c r="C4447" s="19">
        <v>42677</v>
      </c>
      <c r="D4447" s="16" t="s">
        <v>6</v>
      </c>
      <c r="E4447" s="32">
        <v>501</v>
      </c>
      <c r="F4447" s="32">
        <v>224</v>
      </c>
      <c r="G4447" s="32">
        <v>277</v>
      </c>
      <c r="H4447" s="32">
        <v>134</v>
      </c>
      <c r="I4447" s="32">
        <v>0</v>
      </c>
      <c r="J4447" s="32">
        <v>134</v>
      </c>
      <c r="K4447" s="32">
        <v>7853</v>
      </c>
      <c r="L4447" s="32">
        <v>4818</v>
      </c>
      <c r="M4447" s="32">
        <v>3035</v>
      </c>
      <c r="N4447" s="20">
        <v>2.7388059701492535</v>
      </c>
      <c r="O4447" s="20" t="s">
        <v>40</v>
      </c>
      <c r="P4447" s="20">
        <v>1.0671641791044775</v>
      </c>
      <c r="Q4447" s="8">
        <v>-0.93620272507322044</v>
      </c>
      <c r="R4447" s="8">
        <v>-0.95350767953507676</v>
      </c>
      <c r="S4447" s="20">
        <v>-0.90873146622734757</v>
      </c>
    </row>
    <row r="4448" spans="1:19" ht="14.25" customHeight="1" x14ac:dyDescent="0.2">
      <c r="A4448" s="6">
        <v>44498</v>
      </c>
      <c r="B4448" s="19">
        <v>44134</v>
      </c>
      <c r="C4448" s="19">
        <v>42678</v>
      </c>
      <c r="D4448" s="16" t="s">
        <v>7</v>
      </c>
      <c r="E4448" s="32">
        <v>870</v>
      </c>
      <c r="F4448" s="32">
        <v>251</v>
      </c>
      <c r="G4448" s="32">
        <v>619</v>
      </c>
      <c r="H4448" s="32">
        <v>203</v>
      </c>
      <c r="I4448" s="32">
        <v>0</v>
      </c>
      <c r="J4448" s="32">
        <v>203</v>
      </c>
      <c r="K4448" s="32">
        <v>7421</v>
      </c>
      <c r="L4448" s="32">
        <v>5333</v>
      </c>
      <c r="M4448" s="32">
        <v>2088</v>
      </c>
      <c r="N4448" s="20">
        <v>3.2857142857142856</v>
      </c>
      <c r="O4448" s="20" t="s">
        <v>40</v>
      </c>
      <c r="P4448" s="20">
        <v>2.0492610837438425</v>
      </c>
      <c r="Q4448" s="8">
        <v>-0.88276512599380141</v>
      </c>
      <c r="R4448" s="8">
        <v>-0.9529345584099006</v>
      </c>
      <c r="S4448" s="20">
        <v>-0.70354406130268199</v>
      </c>
    </row>
    <row r="4449" spans="1:19" ht="14.25" customHeight="1" x14ac:dyDescent="0.2">
      <c r="A4449" s="6">
        <v>44499</v>
      </c>
      <c r="B4449" s="19">
        <v>44135</v>
      </c>
      <c r="C4449" s="19">
        <v>42679</v>
      </c>
      <c r="D4449" s="16" t="s">
        <v>1</v>
      </c>
      <c r="E4449" s="32">
        <v>383</v>
      </c>
      <c r="F4449" s="32">
        <v>93</v>
      </c>
      <c r="G4449" s="32">
        <v>290</v>
      </c>
      <c r="H4449" s="32">
        <v>157</v>
      </c>
      <c r="I4449" s="32">
        <v>51</v>
      </c>
      <c r="J4449" s="32">
        <v>106</v>
      </c>
      <c r="K4449" s="32">
        <v>8169</v>
      </c>
      <c r="L4449" s="32">
        <v>4800</v>
      </c>
      <c r="M4449" s="32">
        <v>3369</v>
      </c>
      <c r="N4449" s="20">
        <v>1.4394904458598727</v>
      </c>
      <c r="O4449" s="20">
        <v>0.82352941176470584</v>
      </c>
      <c r="P4449" s="20">
        <v>1.7358490566037736</v>
      </c>
      <c r="Q4449" s="8">
        <v>-0.95311543640592489</v>
      </c>
      <c r="R4449" s="8">
        <v>-0.98062499999999997</v>
      </c>
      <c r="S4449" s="20">
        <v>-0.91392104482042147</v>
      </c>
    </row>
    <row r="4450" spans="1:19" ht="14.25" customHeight="1" x14ac:dyDescent="0.2">
      <c r="A4450" s="6">
        <v>44500</v>
      </c>
      <c r="B4450" s="19">
        <v>44136</v>
      </c>
      <c r="C4450" s="19">
        <v>42680</v>
      </c>
      <c r="D4450" s="16" t="s">
        <v>2</v>
      </c>
      <c r="E4450" s="32">
        <v>745</v>
      </c>
      <c r="F4450" s="32">
        <v>94</v>
      </c>
      <c r="G4450" s="32">
        <v>651</v>
      </c>
      <c r="H4450" s="32">
        <v>134</v>
      </c>
      <c r="I4450" s="32">
        <v>0</v>
      </c>
      <c r="J4450" s="32">
        <v>134</v>
      </c>
      <c r="K4450" s="32">
        <v>8116</v>
      </c>
      <c r="L4450" s="32">
        <v>4875</v>
      </c>
      <c r="M4450" s="32">
        <v>3241</v>
      </c>
      <c r="N4450" s="20">
        <v>4.5597014925373136</v>
      </c>
      <c r="O4450" s="20" t="s">
        <v>40</v>
      </c>
      <c r="P4450" s="20">
        <v>3.8582089552238807</v>
      </c>
      <c r="Q4450" s="8">
        <v>-0.90820601281419422</v>
      </c>
      <c r="R4450" s="8">
        <v>-0.98071794871794871</v>
      </c>
      <c r="S4450" s="20">
        <v>-0.79913606911447088</v>
      </c>
    </row>
    <row r="4451" spans="1:19" ht="14.25" customHeight="1" x14ac:dyDescent="0.2">
      <c r="A4451" s="6">
        <v>44501</v>
      </c>
      <c r="B4451" s="19">
        <v>44137</v>
      </c>
      <c r="C4451" s="19">
        <v>42681</v>
      </c>
      <c r="D4451" s="16" t="s">
        <v>3</v>
      </c>
      <c r="E4451" s="32">
        <v>285</v>
      </c>
      <c r="F4451" s="32">
        <v>65</v>
      </c>
      <c r="G4451" s="32">
        <v>220</v>
      </c>
      <c r="H4451" s="32">
        <v>95</v>
      </c>
      <c r="I4451" s="32">
        <v>0</v>
      </c>
      <c r="J4451" s="32">
        <v>95</v>
      </c>
      <c r="K4451" s="32">
        <v>6976</v>
      </c>
      <c r="L4451" s="32">
        <v>4632</v>
      </c>
      <c r="M4451" s="32">
        <v>2344</v>
      </c>
      <c r="N4451" s="20">
        <v>2</v>
      </c>
      <c r="O4451" s="20" t="s">
        <v>40</v>
      </c>
      <c r="P4451" s="20">
        <v>1.3157894736842106</v>
      </c>
      <c r="Q4451" s="8">
        <v>-0.95914564220183485</v>
      </c>
      <c r="R4451" s="8">
        <v>-0.98596718480138168</v>
      </c>
      <c r="S4451" s="20">
        <v>-0.90614334470989766</v>
      </c>
    </row>
    <row r="4452" spans="1:19" ht="14.25" customHeight="1" x14ac:dyDescent="0.2">
      <c r="A4452" s="6">
        <v>44502</v>
      </c>
      <c r="B4452" s="19">
        <v>44138</v>
      </c>
      <c r="C4452" s="19">
        <v>42682</v>
      </c>
      <c r="D4452" s="16" t="s">
        <v>4</v>
      </c>
      <c r="E4452" s="32">
        <v>679</v>
      </c>
      <c r="F4452" s="32">
        <v>225</v>
      </c>
      <c r="G4452" s="32">
        <v>454</v>
      </c>
      <c r="H4452" s="32">
        <v>114</v>
      </c>
      <c r="I4452" s="32">
        <v>0</v>
      </c>
      <c r="J4452" s="32">
        <v>114</v>
      </c>
      <c r="K4452" s="32">
        <v>5910</v>
      </c>
      <c r="L4452" s="32">
        <v>3904</v>
      </c>
      <c r="M4452" s="32">
        <v>2006</v>
      </c>
      <c r="N4452" s="20">
        <v>4.9561403508771926</v>
      </c>
      <c r="O4452" s="20" t="s">
        <v>40</v>
      </c>
      <c r="P4452" s="20">
        <v>2.9824561403508771</v>
      </c>
      <c r="Q4452" s="8">
        <v>-0.88510998307952626</v>
      </c>
      <c r="R4452" s="8">
        <v>-0.94236680327868849</v>
      </c>
      <c r="S4452" s="20">
        <v>-0.77367896311066797</v>
      </c>
    </row>
    <row r="4453" spans="1:19" ht="14.25" customHeight="1" x14ac:dyDescent="0.2">
      <c r="A4453" s="6">
        <v>44503</v>
      </c>
      <c r="B4453" s="19">
        <v>44139</v>
      </c>
      <c r="C4453" s="19">
        <v>42683</v>
      </c>
      <c r="D4453" s="16" t="s">
        <v>5</v>
      </c>
      <c r="E4453" s="32">
        <v>422</v>
      </c>
      <c r="F4453" s="32">
        <v>0</v>
      </c>
      <c r="G4453" s="32">
        <v>422</v>
      </c>
      <c r="H4453" s="32">
        <v>154</v>
      </c>
      <c r="I4453" s="32">
        <v>0</v>
      </c>
      <c r="J4453" s="32">
        <v>154</v>
      </c>
      <c r="K4453" s="32">
        <v>7443</v>
      </c>
      <c r="L4453" s="32">
        <v>5099</v>
      </c>
      <c r="M4453" s="32">
        <v>2344</v>
      </c>
      <c r="N4453" s="20">
        <v>1.7402597402597402</v>
      </c>
      <c r="O4453" s="20" t="s">
        <v>40</v>
      </c>
      <c r="P4453" s="20">
        <v>1.7402597402597402</v>
      </c>
      <c r="Q4453" s="8">
        <v>-0.94330243181512829</v>
      </c>
      <c r="R4453" s="8">
        <v>-1</v>
      </c>
      <c r="S4453" s="20">
        <v>-0.81996587030716728</v>
      </c>
    </row>
    <row r="4454" spans="1:19" ht="14.25" customHeight="1" x14ac:dyDescent="0.2">
      <c r="A4454" s="6">
        <v>44504</v>
      </c>
      <c r="B4454" s="19">
        <v>44140</v>
      </c>
      <c r="C4454" s="19">
        <v>42684</v>
      </c>
      <c r="D4454" s="16" t="s">
        <v>6</v>
      </c>
      <c r="E4454" s="32">
        <v>439</v>
      </c>
      <c r="F4454" s="32">
        <v>155</v>
      </c>
      <c r="G4454" s="32">
        <v>284</v>
      </c>
      <c r="H4454" s="32">
        <v>102</v>
      </c>
      <c r="I4454" s="32">
        <v>0</v>
      </c>
      <c r="J4454" s="32">
        <v>102</v>
      </c>
      <c r="K4454" s="32">
        <v>7656</v>
      </c>
      <c r="L4454" s="32">
        <v>4587</v>
      </c>
      <c r="M4454" s="32">
        <v>3069</v>
      </c>
      <c r="N4454" s="20">
        <v>3.3039215686274508</v>
      </c>
      <c r="O4454" s="20" t="s">
        <v>40</v>
      </c>
      <c r="P4454" s="20">
        <v>1.784313725490196</v>
      </c>
      <c r="Q4454" s="8">
        <v>-0.94265935214211072</v>
      </c>
      <c r="R4454" s="8">
        <v>-0.96620885110093746</v>
      </c>
      <c r="S4454" s="20">
        <v>-0.90746171391332686</v>
      </c>
    </row>
    <row r="4455" spans="1:19" ht="14.25" customHeight="1" x14ac:dyDescent="0.2">
      <c r="A4455" s="6">
        <v>44505</v>
      </c>
      <c r="B4455" s="19">
        <v>44141</v>
      </c>
      <c r="C4455" s="19">
        <v>42685</v>
      </c>
      <c r="D4455" s="16" t="s">
        <v>7</v>
      </c>
      <c r="E4455" s="32">
        <v>877</v>
      </c>
      <c r="F4455" s="32">
        <v>149</v>
      </c>
      <c r="G4455" s="32">
        <v>728</v>
      </c>
      <c r="H4455" s="32">
        <v>377</v>
      </c>
      <c r="I4455" s="32">
        <v>64</v>
      </c>
      <c r="J4455" s="32">
        <v>313</v>
      </c>
      <c r="K4455" s="32">
        <v>7523</v>
      </c>
      <c r="L4455" s="32">
        <v>5148</v>
      </c>
      <c r="M4455" s="32">
        <v>2375</v>
      </c>
      <c r="N4455" s="20">
        <v>1.3262599469496021</v>
      </c>
      <c r="O4455" s="20">
        <v>1.328125</v>
      </c>
      <c r="P4455" s="20">
        <v>1.3258785942492013</v>
      </c>
      <c r="Q4455" s="8">
        <v>-0.88342416589126682</v>
      </c>
      <c r="R4455" s="8">
        <v>-0.97105672105672103</v>
      </c>
      <c r="S4455" s="20">
        <v>-0.69347368421052624</v>
      </c>
    </row>
    <row r="4456" spans="1:19" ht="14.25" customHeight="1" x14ac:dyDescent="0.2">
      <c r="A4456" s="6">
        <v>44506</v>
      </c>
      <c r="B4456" s="19">
        <v>44142</v>
      </c>
      <c r="C4456" s="19">
        <v>42686</v>
      </c>
      <c r="D4456" s="16" t="s">
        <v>1</v>
      </c>
      <c r="E4456" s="32">
        <v>419</v>
      </c>
      <c r="F4456" s="32">
        <v>116</v>
      </c>
      <c r="G4456" s="32">
        <v>303</v>
      </c>
      <c r="H4456" s="32">
        <v>280</v>
      </c>
      <c r="I4456" s="32">
        <v>128</v>
      </c>
      <c r="J4456" s="32">
        <v>152</v>
      </c>
      <c r="K4456" s="32">
        <v>8619</v>
      </c>
      <c r="L4456" s="32">
        <v>5028</v>
      </c>
      <c r="M4456" s="32">
        <v>3591</v>
      </c>
      <c r="N4456" s="20">
        <v>0.49642857142857144</v>
      </c>
      <c r="O4456" s="20">
        <v>-9.375E-2</v>
      </c>
      <c r="P4456" s="20">
        <v>0.99342105263157898</v>
      </c>
      <c r="Q4456" s="8">
        <v>-0.95138647174846269</v>
      </c>
      <c r="R4456" s="8">
        <v>-0.97692919649960219</v>
      </c>
      <c r="S4456" s="20">
        <v>-0.91562238930659978</v>
      </c>
    </row>
    <row r="4457" spans="1:19" ht="14.25" customHeight="1" x14ac:dyDescent="0.2">
      <c r="A4457" s="6">
        <v>44507</v>
      </c>
      <c r="B4457" s="19">
        <v>44143</v>
      </c>
      <c r="C4457" s="19">
        <v>42687</v>
      </c>
      <c r="D4457" s="16" t="s">
        <v>2</v>
      </c>
      <c r="E4457" s="32">
        <v>731</v>
      </c>
      <c r="F4457" s="32">
        <v>79</v>
      </c>
      <c r="G4457" s="32">
        <v>652</v>
      </c>
      <c r="H4457" s="32">
        <v>134</v>
      </c>
      <c r="I4457" s="32">
        <v>0</v>
      </c>
      <c r="J4457" s="32">
        <v>134</v>
      </c>
      <c r="K4457" s="32">
        <v>8320</v>
      </c>
      <c r="L4457" s="32">
        <v>4780</v>
      </c>
      <c r="M4457" s="32">
        <v>3540</v>
      </c>
      <c r="N4457" s="20">
        <v>4.455223880597015</v>
      </c>
      <c r="O4457" s="20" t="s">
        <v>40</v>
      </c>
      <c r="P4457" s="20">
        <v>3.8656716417910451</v>
      </c>
      <c r="Q4457" s="8">
        <v>-0.91213942307692308</v>
      </c>
      <c r="R4457" s="8">
        <v>-0.98347280334728038</v>
      </c>
      <c r="S4457" s="20">
        <v>-0.81581920903954797</v>
      </c>
    </row>
    <row r="4458" spans="1:19" ht="14.25" customHeight="1" x14ac:dyDescent="0.2">
      <c r="A4458" s="6">
        <v>44508</v>
      </c>
      <c r="B4458" s="19">
        <v>44144</v>
      </c>
      <c r="C4458" s="19">
        <v>42688</v>
      </c>
      <c r="D4458" s="16" t="s">
        <v>3</v>
      </c>
      <c r="E4458" s="32">
        <v>300</v>
      </c>
      <c r="F4458" s="32">
        <v>59</v>
      </c>
      <c r="G4458" s="32">
        <v>241</v>
      </c>
      <c r="H4458" s="32">
        <v>137</v>
      </c>
      <c r="I4458" s="32">
        <v>0</v>
      </c>
      <c r="J4458" s="32">
        <v>137</v>
      </c>
      <c r="K4458" s="32">
        <v>7327</v>
      </c>
      <c r="L4458" s="32">
        <v>4858</v>
      </c>
      <c r="M4458" s="32">
        <v>2469</v>
      </c>
      <c r="N4458" s="20">
        <v>1.1897810218978102</v>
      </c>
      <c r="O4458" s="20" t="s">
        <v>40</v>
      </c>
      <c r="P4458" s="20">
        <v>0.75912408759124084</v>
      </c>
      <c r="Q4458" s="8">
        <v>-0.95905554797324966</v>
      </c>
      <c r="R4458" s="8">
        <v>-0.98785508439687109</v>
      </c>
      <c r="S4458" s="20">
        <v>-0.90238963142972861</v>
      </c>
    </row>
    <row r="4459" spans="1:19" ht="14.25" customHeight="1" x14ac:dyDescent="0.2">
      <c r="A4459" s="6">
        <v>44509</v>
      </c>
      <c r="B4459" s="19">
        <v>44145</v>
      </c>
      <c r="C4459" s="19">
        <v>42689</v>
      </c>
      <c r="D4459" s="16" t="s">
        <v>4</v>
      </c>
      <c r="E4459" s="32">
        <v>496</v>
      </c>
      <c r="F4459" s="32">
        <v>162</v>
      </c>
      <c r="G4459" s="32">
        <v>334</v>
      </c>
      <c r="H4459" s="32">
        <v>231</v>
      </c>
      <c r="I4459" s="32">
        <v>112</v>
      </c>
      <c r="J4459" s="32">
        <v>119</v>
      </c>
      <c r="K4459" s="32">
        <v>6508</v>
      </c>
      <c r="L4459" s="32">
        <v>4256</v>
      </c>
      <c r="M4459" s="32">
        <v>2252</v>
      </c>
      <c r="N4459" s="20">
        <v>1.1471861471861473</v>
      </c>
      <c r="O4459" s="20">
        <v>0.4464285714285714</v>
      </c>
      <c r="P4459" s="20">
        <v>1.8067226890756301</v>
      </c>
      <c r="Q4459" s="8">
        <v>-0.92378610940381067</v>
      </c>
      <c r="R4459" s="8">
        <v>-0.96193609022556392</v>
      </c>
      <c r="S4459" s="20">
        <v>-0.85168738898756657</v>
      </c>
    </row>
    <row r="4460" spans="1:19" ht="14.25" customHeight="1" x14ac:dyDescent="0.2">
      <c r="A4460" s="6">
        <v>44510</v>
      </c>
      <c r="B4460" s="19">
        <v>44146</v>
      </c>
      <c r="C4460" s="19">
        <v>42690</v>
      </c>
      <c r="D4460" s="16" t="s">
        <v>5</v>
      </c>
      <c r="E4460" s="32">
        <v>492</v>
      </c>
      <c r="F4460" s="32">
        <v>0</v>
      </c>
      <c r="G4460" s="32">
        <v>492</v>
      </c>
      <c r="H4460" s="32">
        <v>139</v>
      </c>
      <c r="I4460" s="32">
        <v>0</v>
      </c>
      <c r="J4460" s="32">
        <v>139</v>
      </c>
      <c r="K4460" s="32">
        <v>7680</v>
      </c>
      <c r="L4460" s="32">
        <v>5320</v>
      </c>
      <c r="M4460" s="32">
        <v>2360</v>
      </c>
      <c r="N4460" s="20">
        <v>2.5395683453237412</v>
      </c>
      <c r="O4460" s="20" t="s">
        <v>40</v>
      </c>
      <c r="P4460" s="20">
        <v>2.5395683453237412</v>
      </c>
      <c r="Q4460" s="8">
        <v>-0.93593749999999998</v>
      </c>
      <c r="R4460" s="8">
        <v>-1</v>
      </c>
      <c r="S4460" s="20">
        <v>-0.79152542372881363</v>
      </c>
    </row>
    <row r="4461" spans="1:19" ht="14.25" customHeight="1" x14ac:dyDescent="0.2">
      <c r="A4461" s="6">
        <v>44511</v>
      </c>
      <c r="B4461" s="19">
        <v>44147</v>
      </c>
      <c r="C4461" s="19">
        <v>42691</v>
      </c>
      <c r="D4461" s="16" t="s">
        <v>6</v>
      </c>
      <c r="E4461" s="32">
        <v>483</v>
      </c>
      <c r="F4461" s="32">
        <v>176</v>
      </c>
      <c r="G4461" s="32">
        <v>307</v>
      </c>
      <c r="H4461" s="32">
        <v>92</v>
      </c>
      <c r="I4461" s="32">
        <v>0</v>
      </c>
      <c r="J4461" s="32">
        <v>92</v>
      </c>
      <c r="K4461" s="32">
        <v>7882</v>
      </c>
      <c r="L4461" s="32">
        <v>4739</v>
      </c>
      <c r="M4461" s="32">
        <v>3143</v>
      </c>
      <c r="N4461" s="20">
        <v>4.25</v>
      </c>
      <c r="O4461" s="20" t="s">
        <v>40</v>
      </c>
      <c r="P4461" s="20">
        <v>2.3369565217391304</v>
      </c>
      <c r="Q4461" s="8">
        <v>-0.93872113676731794</v>
      </c>
      <c r="R4461" s="8">
        <v>-0.96286136315678417</v>
      </c>
      <c r="S4461" s="20">
        <v>-0.90232262169901367</v>
      </c>
    </row>
    <row r="4462" spans="1:19" ht="14.25" customHeight="1" x14ac:dyDescent="0.2">
      <c r="A4462" s="6">
        <v>44512</v>
      </c>
      <c r="B4462" s="19">
        <v>44148</v>
      </c>
      <c r="C4462" s="19">
        <v>42692</v>
      </c>
      <c r="D4462" s="16" t="s">
        <v>7</v>
      </c>
      <c r="E4462" s="32">
        <v>801</v>
      </c>
      <c r="F4462" s="32">
        <v>169</v>
      </c>
      <c r="G4462" s="32">
        <v>632</v>
      </c>
      <c r="H4462" s="32">
        <v>275</v>
      </c>
      <c r="I4462" s="32">
        <v>0</v>
      </c>
      <c r="J4462" s="32">
        <v>275</v>
      </c>
      <c r="K4462" s="32">
        <v>7707</v>
      </c>
      <c r="L4462" s="32">
        <v>5353</v>
      </c>
      <c r="M4462" s="32">
        <v>2354</v>
      </c>
      <c r="N4462" s="20">
        <v>1.9127272727272726</v>
      </c>
      <c r="O4462" s="20" t="s">
        <v>40</v>
      </c>
      <c r="P4462" s="20">
        <v>1.2981818181818183</v>
      </c>
      <c r="Q4462" s="8">
        <v>-0.89606850914752822</v>
      </c>
      <c r="R4462" s="8">
        <v>-0.96842891836353451</v>
      </c>
      <c r="S4462" s="20">
        <v>-0.73152081563296512</v>
      </c>
    </row>
    <row r="4463" spans="1:19" ht="14.25" customHeight="1" x14ac:dyDescent="0.2">
      <c r="A4463" s="6">
        <v>44513</v>
      </c>
      <c r="B4463" s="19">
        <v>44149</v>
      </c>
      <c r="C4463" s="19">
        <v>42693</v>
      </c>
      <c r="D4463" s="16" t="s">
        <v>1</v>
      </c>
      <c r="E4463" s="32">
        <v>387</v>
      </c>
      <c r="F4463" s="32">
        <v>81</v>
      </c>
      <c r="G4463" s="32">
        <v>306</v>
      </c>
      <c r="H4463" s="32">
        <v>320</v>
      </c>
      <c r="I4463" s="32">
        <v>133</v>
      </c>
      <c r="J4463" s="32">
        <v>187</v>
      </c>
      <c r="K4463" s="32">
        <v>8476</v>
      </c>
      <c r="L4463" s="32">
        <v>4848</v>
      </c>
      <c r="M4463" s="32">
        <v>3628</v>
      </c>
      <c r="N4463" s="20">
        <v>0.20937500000000009</v>
      </c>
      <c r="O4463" s="20">
        <v>-0.39097744360902253</v>
      </c>
      <c r="P4463" s="20">
        <v>0.63636363636363646</v>
      </c>
      <c r="Q4463" s="8">
        <v>-0.95434167059933928</v>
      </c>
      <c r="R4463" s="8">
        <v>-0.98329207920792083</v>
      </c>
      <c r="S4463" s="20">
        <v>-0.91565600882028664</v>
      </c>
    </row>
    <row r="4464" spans="1:19" ht="14.25" customHeight="1" x14ac:dyDescent="0.2">
      <c r="A4464" s="6">
        <v>44514</v>
      </c>
      <c r="B4464" s="19">
        <v>44150</v>
      </c>
      <c r="C4464" s="19">
        <v>42694</v>
      </c>
      <c r="D4464" s="16" t="s">
        <v>2</v>
      </c>
      <c r="E4464" s="32">
        <v>914</v>
      </c>
      <c r="F4464" s="32">
        <v>73</v>
      </c>
      <c r="G4464" s="32">
        <v>841</v>
      </c>
      <c r="H4464" s="32">
        <v>187</v>
      </c>
      <c r="I4464" s="32">
        <v>0</v>
      </c>
      <c r="J4464" s="32">
        <v>187</v>
      </c>
      <c r="K4464" s="32">
        <v>8294</v>
      </c>
      <c r="L4464" s="32">
        <v>4883</v>
      </c>
      <c r="M4464" s="32">
        <v>3411</v>
      </c>
      <c r="N4464" s="20">
        <v>3.8877005347593583</v>
      </c>
      <c r="O4464" s="20" t="s">
        <v>40</v>
      </c>
      <c r="P4464" s="20">
        <v>3.4973262032085559</v>
      </c>
      <c r="Q4464" s="8">
        <v>-0.88979985531709671</v>
      </c>
      <c r="R4464" s="8">
        <v>-0.98505017407331563</v>
      </c>
      <c r="S4464" s="20">
        <v>-0.75344473761360309</v>
      </c>
    </row>
    <row r="4465" spans="1:19" ht="14.25" customHeight="1" x14ac:dyDescent="0.2">
      <c r="A4465" s="6">
        <v>44515</v>
      </c>
      <c r="B4465" s="19">
        <v>44151</v>
      </c>
      <c r="C4465" s="19">
        <v>42695</v>
      </c>
      <c r="D4465" s="16" t="s">
        <v>3</v>
      </c>
      <c r="E4465" s="32">
        <v>388</v>
      </c>
      <c r="F4465" s="32">
        <v>67</v>
      </c>
      <c r="G4465" s="32">
        <v>321</v>
      </c>
      <c r="H4465" s="32">
        <v>138</v>
      </c>
      <c r="I4465" s="32">
        <v>0</v>
      </c>
      <c r="J4465" s="32">
        <v>138</v>
      </c>
      <c r="K4465" s="32">
        <v>7629</v>
      </c>
      <c r="L4465" s="32">
        <v>4912</v>
      </c>
      <c r="M4465" s="32">
        <v>2717</v>
      </c>
      <c r="N4465" s="20">
        <v>1.8115942028985508</v>
      </c>
      <c r="O4465" s="20" t="s">
        <v>40</v>
      </c>
      <c r="P4465" s="20">
        <v>1.3260869565217392</v>
      </c>
      <c r="Q4465" s="8">
        <v>-0.94914143400183515</v>
      </c>
      <c r="R4465" s="8">
        <v>-0.98635993485342022</v>
      </c>
      <c r="S4465" s="20">
        <v>-0.88185498711814503</v>
      </c>
    </row>
    <row r="4466" spans="1:19" ht="14.25" customHeight="1" x14ac:dyDescent="0.2">
      <c r="A4466" s="6">
        <v>44516</v>
      </c>
      <c r="B4466" s="19">
        <v>44152</v>
      </c>
      <c r="C4466" s="19">
        <v>42696</v>
      </c>
      <c r="D4466" s="16" t="s">
        <v>4</v>
      </c>
      <c r="E4466" s="32">
        <v>477</v>
      </c>
      <c r="F4466" s="32">
        <v>205</v>
      </c>
      <c r="G4466" s="32">
        <v>272</v>
      </c>
      <c r="H4466" s="32">
        <v>115</v>
      </c>
      <c r="I4466" s="32">
        <v>0</v>
      </c>
      <c r="J4466" s="32">
        <v>115</v>
      </c>
      <c r="K4466" s="32">
        <v>6815</v>
      </c>
      <c r="L4466" s="32">
        <v>4617</v>
      </c>
      <c r="M4466" s="32">
        <v>2198</v>
      </c>
      <c r="N4466" s="20">
        <v>3.1478260869565213</v>
      </c>
      <c r="O4466" s="20" t="s">
        <v>40</v>
      </c>
      <c r="P4466" s="20">
        <v>1.3652173913043479</v>
      </c>
      <c r="Q4466" s="8">
        <v>-0.9300073367571533</v>
      </c>
      <c r="R4466" s="8">
        <v>-0.95559887372752872</v>
      </c>
      <c r="S4466" s="20">
        <v>-0.87625113739763427</v>
      </c>
    </row>
    <row r="4467" spans="1:19" ht="14.25" customHeight="1" x14ac:dyDescent="0.2">
      <c r="A4467" s="6">
        <v>44517</v>
      </c>
      <c r="B4467" s="19">
        <v>44153</v>
      </c>
      <c r="C4467" s="19">
        <v>42697</v>
      </c>
      <c r="D4467" s="16" t="s">
        <v>5</v>
      </c>
      <c r="E4467" s="32">
        <v>531</v>
      </c>
      <c r="F4467" s="32">
        <v>0</v>
      </c>
      <c r="G4467" s="32">
        <v>531</v>
      </c>
      <c r="H4467" s="32">
        <v>130</v>
      </c>
      <c r="I4467" s="32">
        <v>0</v>
      </c>
      <c r="J4467" s="32">
        <v>130</v>
      </c>
      <c r="K4467" s="32">
        <v>8440</v>
      </c>
      <c r="L4467" s="32">
        <v>5309</v>
      </c>
      <c r="M4467" s="32">
        <v>3131</v>
      </c>
      <c r="N4467" s="20">
        <v>3.0846153846153843</v>
      </c>
      <c r="O4467" s="20" t="s">
        <v>40</v>
      </c>
      <c r="P4467" s="20">
        <v>3.0846153846153843</v>
      </c>
      <c r="Q4467" s="8">
        <v>-0.93708530805687207</v>
      </c>
      <c r="R4467" s="8">
        <v>-1</v>
      </c>
      <c r="S4467" s="20">
        <v>-0.83040562120728201</v>
      </c>
    </row>
    <row r="4468" spans="1:19" ht="14.25" customHeight="1" x14ac:dyDescent="0.2">
      <c r="A4468" s="6">
        <v>44518</v>
      </c>
      <c r="B4468" s="19">
        <v>44154</v>
      </c>
      <c r="C4468" s="19">
        <v>42698</v>
      </c>
      <c r="D4468" s="16" t="s">
        <v>6</v>
      </c>
      <c r="E4468" s="32">
        <v>551</v>
      </c>
      <c r="F4468" s="32">
        <v>201</v>
      </c>
      <c r="G4468" s="32">
        <v>350</v>
      </c>
      <c r="H4468" s="32">
        <v>252</v>
      </c>
      <c r="I4468" s="32">
        <v>65</v>
      </c>
      <c r="J4468" s="32">
        <v>187</v>
      </c>
      <c r="K4468" s="32">
        <v>7687</v>
      </c>
      <c r="L4468" s="32">
        <v>4509</v>
      </c>
      <c r="M4468" s="32">
        <v>3178</v>
      </c>
      <c r="N4468" s="20">
        <v>1.1865079365079363</v>
      </c>
      <c r="O4468" s="20">
        <v>2.0923076923076924</v>
      </c>
      <c r="P4468" s="20">
        <v>0.87165775401069512</v>
      </c>
      <c r="Q4468" s="8">
        <v>-0.92832054117340967</v>
      </c>
      <c r="R4468" s="8">
        <v>-0.95542248835662014</v>
      </c>
      <c r="S4468" s="20">
        <v>-0.88986784140969166</v>
      </c>
    </row>
    <row r="4469" spans="1:19" ht="14.25" customHeight="1" x14ac:dyDescent="0.2">
      <c r="A4469" s="6">
        <v>44519</v>
      </c>
      <c r="B4469" s="19">
        <v>44155</v>
      </c>
      <c r="C4469" s="19">
        <v>42699</v>
      </c>
      <c r="D4469" s="16" t="s">
        <v>7</v>
      </c>
      <c r="E4469" s="32">
        <v>1345</v>
      </c>
      <c r="F4469" s="32">
        <v>217</v>
      </c>
      <c r="G4469" s="32">
        <v>1128</v>
      </c>
      <c r="H4469" s="32">
        <v>375</v>
      </c>
      <c r="I4469" s="32">
        <v>67</v>
      </c>
      <c r="J4469" s="32">
        <v>308</v>
      </c>
      <c r="K4469" s="32">
        <v>7343</v>
      </c>
      <c r="L4469" s="32">
        <v>5111</v>
      </c>
      <c r="M4469" s="32">
        <v>2232</v>
      </c>
      <c r="N4469" s="20">
        <v>2.5866666666666664</v>
      </c>
      <c r="O4469" s="20">
        <v>2.2388059701492535</v>
      </c>
      <c r="P4469" s="20">
        <v>2.6623376623376624</v>
      </c>
      <c r="Q4469" s="8">
        <v>-0.81683235734713333</v>
      </c>
      <c r="R4469" s="8">
        <v>-0.95754255527294074</v>
      </c>
      <c r="S4469" s="20">
        <v>-0.4946236559139785</v>
      </c>
    </row>
    <row r="4470" spans="1:19" ht="14.25" customHeight="1" x14ac:dyDescent="0.2">
      <c r="A4470" s="6">
        <v>44520</v>
      </c>
      <c r="B4470" s="19">
        <v>44156</v>
      </c>
      <c r="C4470" s="19">
        <v>42700</v>
      </c>
      <c r="D4470" s="16" t="s">
        <v>1</v>
      </c>
      <c r="E4470" s="32">
        <v>154</v>
      </c>
      <c r="F4470" s="32">
        <v>154</v>
      </c>
      <c r="G4470" s="32">
        <v>0</v>
      </c>
      <c r="H4470" s="32">
        <v>295</v>
      </c>
      <c r="I4470" s="32">
        <v>129</v>
      </c>
      <c r="J4470" s="32">
        <v>166</v>
      </c>
      <c r="K4470" s="32">
        <v>8111</v>
      </c>
      <c r="L4470" s="32">
        <v>4726</v>
      </c>
      <c r="M4470" s="32">
        <v>3385</v>
      </c>
      <c r="N4470" s="20">
        <v>-0.47796610169491527</v>
      </c>
      <c r="O4470" s="20">
        <v>0.193798449612403</v>
      </c>
      <c r="P4470" s="20">
        <v>-1</v>
      </c>
      <c r="Q4470" s="8">
        <v>-0.98101343854025402</v>
      </c>
      <c r="R4470" s="8">
        <v>-0.96741430385103677</v>
      </c>
      <c r="S4470" s="20">
        <v>-1</v>
      </c>
    </row>
    <row r="4471" spans="1:19" ht="14.25" customHeight="1" x14ac:dyDescent="0.2">
      <c r="A4471" s="6">
        <v>44521</v>
      </c>
      <c r="B4471" s="19">
        <v>44157</v>
      </c>
      <c r="C4471" s="19">
        <v>42701</v>
      </c>
      <c r="D4471" s="16" t="s">
        <v>2</v>
      </c>
      <c r="E4471" s="32">
        <v>912</v>
      </c>
      <c r="F4471" s="32">
        <v>88</v>
      </c>
      <c r="G4471" s="32">
        <v>824</v>
      </c>
      <c r="H4471" s="32">
        <v>165</v>
      </c>
      <c r="I4471" s="32">
        <v>0</v>
      </c>
      <c r="J4471" s="32">
        <v>165</v>
      </c>
      <c r="K4471" s="32">
        <v>8761</v>
      </c>
      <c r="L4471" s="32">
        <v>4661</v>
      </c>
      <c r="M4471" s="32">
        <v>4100</v>
      </c>
      <c r="N4471" s="20">
        <v>4.5272727272727273</v>
      </c>
      <c r="O4471" s="20" t="s">
        <v>40</v>
      </c>
      <c r="P4471" s="20">
        <v>3.9939393939393941</v>
      </c>
      <c r="Q4471" s="8">
        <v>-0.89590229425864631</v>
      </c>
      <c r="R4471" s="8">
        <v>-0.98111993134520492</v>
      </c>
      <c r="S4471" s="20">
        <v>-0.79902439024390248</v>
      </c>
    </row>
    <row r="4472" spans="1:19" ht="14.25" customHeight="1" x14ac:dyDescent="0.2">
      <c r="A4472" s="6">
        <v>44522</v>
      </c>
      <c r="B4472" s="19">
        <v>44158</v>
      </c>
      <c r="C4472" s="19">
        <v>42702</v>
      </c>
      <c r="D4472" s="16" t="s">
        <v>3</v>
      </c>
      <c r="E4472" s="32">
        <v>438</v>
      </c>
      <c r="F4472" s="32">
        <v>88</v>
      </c>
      <c r="G4472" s="32">
        <v>350</v>
      </c>
      <c r="H4472" s="32">
        <v>274</v>
      </c>
      <c r="I4472" s="32">
        <v>139</v>
      </c>
      <c r="J4472" s="32">
        <v>135</v>
      </c>
      <c r="K4472" s="32">
        <v>6945</v>
      </c>
      <c r="L4472" s="32">
        <v>4484</v>
      </c>
      <c r="M4472" s="32">
        <v>2461</v>
      </c>
      <c r="N4472" s="20">
        <v>0.5985401459854014</v>
      </c>
      <c r="O4472" s="20">
        <v>-0.36690647482014394</v>
      </c>
      <c r="P4472" s="20">
        <v>1.5925925925925926</v>
      </c>
      <c r="Q4472" s="8">
        <v>-0.93693304535637145</v>
      </c>
      <c r="R4472" s="8">
        <v>-0.98037466547725249</v>
      </c>
      <c r="S4472" s="20">
        <v>-0.85778138967899231</v>
      </c>
    </row>
    <row r="4473" spans="1:19" ht="14.25" customHeight="1" x14ac:dyDescent="0.2">
      <c r="A4473" s="6">
        <v>44523</v>
      </c>
      <c r="B4473" s="19">
        <v>44159</v>
      </c>
      <c r="C4473" s="19">
        <v>42703</v>
      </c>
      <c r="D4473" s="16" t="s">
        <v>4</v>
      </c>
      <c r="E4473" s="32">
        <v>562</v>
      </c>
      <c r="F4473" s="32">
        <v>227</v>
      </c>
      <c r="G4473" s="32">
        <v>335</v>
      </c>
      <c r="H4473" s="32">
        <v>140</v>
      </c>
      <c r="I4473" s="32">
        <v>0</v>
      </c>
      <c r="J4473" s="32">
        <v>140</v>
      </c>
      <c r="K4473" s="32">
        <v>5993</v>
      </c>
      <c r="L4473" s="32">
        <v>3804</v>
      </c>
      <c r="M4473" s="32">
        <v>2189</v>
      </c>
      <c r="N4473" s="20">
        <v>3.0142857142857142</v>
      </c>
      <c r="O4473" s="20" t="s">
        <v>40</v>
      </c>
      <c r="P4473" s="20">
        <v>1.3928571428571428</v>
      </c>
      <c r="Q4473" s="8">
        <v>-0.90622392791590189</v>
      </c>
      <c r="R4473" s="8">
        <v>-0.94032597266035756</v>
      </c>
      <c r="S4473" s="20">
        <v>-0.8469620831429876</v>
      </c>
    </row>
    <row r="4474" spans="1:19" ht="14.25" customHeight="1" x14ac:dyDescent="0.2">
      <c r="A4474" s="6">
        <v>44524</v>
      </c>
      <c r="B4474" s="19">
        <v>44160</v>
      </c>
      <c r="C4474" s="19">
        <v>42704</v>
      </c>
      <c r="D4474" s="16" t="s">
        <v>5</v>
      </c>
      <c r="E4474" s="32">
        <v>751</v>
      </c>
      <c r="F4474" s="32">
        <v>0</v>
      </c>
      <c r="G4474" s="32">
        <v>751</v>
      </c>
      <c r="H4474" s="32">
        <v>123</v>
      </c>
      <c r="I4474" s="32">
        <v>0</v>
      </c>
      <c r="J4474" s="32">
        <v>123</v>
      </c>
      <c r="K4474" s="32">
        <v>6611</v>
      </c>
      <c r="L4474" s="32">
        <v>4466</v>
      </c>
      <c r="M4474" s="32">
        <v>2145</v>
      </c>
      <c r="N4474" s="20">
        <v>5.1056910569105689</v>
      </c>
      <c r="O4474" s="20" t="s">
        <v>40</v>
      </c>
      <c r="P4474" s="20">
        <v>5.1056910569105689</v>
      </c>
      <c r="Q4474" s="8">
        <v>-0.88640145212524579</v>
      </c>
      <c r="R4474" s="8">
        <v>-1</v>
      </c>
      <c r="S4474" s="20">
        <v>-0.64988344988344982</v>
      </c>
    </row>
    <row r="4475" spans="1:19" ht="14.25" customHeight="1" x14ac:dyDescent="0.2">
      <c r="A4475" s="6">
        <v>44525</v>
      </c>
      <c r="B4475" s="19">
        <v>44161</v>
      </c>
      <c r="C4475" s="19">
        <v>42705</v>
      </c>
      <c r="D4475" s="16" t="s">
        <v>6</v>
      </c>
      <c r="E4475" s="32">
        <v>446</v>
      </c>
      <c r="F4475" s="32">
        <v>195</v>
      </c>
      <c r="G4475" s="32">
        <v>251</v>
      </c>
      <c r="H4475" s="32">
        <v>151</v>
      </c>
      <c r="I4475" s="32">
        <v>70</v>
      </c>
      <c r="J4475" s="32">
        <v>81</v>
      </c>
      <c r="K4475" s="32">
        <v>7429</v>
      </c>
      <c r="L4475" s="32">
        <v>4004</v>
      </c>
      <c r="M4475" s="32">
        <v>3425</v>
      </c>
      <c r="N4475" s="20">
        <v>1.9536423841059603</v>
      </c>
      <c r="O4475" s="20">
        <v>1.7857142857142856</v>
      </c>
      <c r="P4475" s="20">
        <v>2.0987654320987654</v>
      </c>
      <c r="Q4475" s="8">
        <v>-0.93996500201911426</v>
      </c>
      <c r="R4475" s="8">
        <v>-0.95129870129870131</v>
      </c>
      <c r="S4475" s="20">
        <v>-0.92671532846715332</v>
      </c>
    </row>
    <row r="4476" spans="1:19" ht="14.25" customHeight="1" x14ac:dyDescent="0.2">
      <c r="A4476" s="6">
        <v>44526</v>
      </c>
      <c r="B4476" s="19">
        <v>44162</v>
      </c>
      <c r="C4476" s="19">
        <v>42706</v>
      </c>
      <c r="D4476" s="16" t="s">
        <v>7</v>
      </c>
      <c r="E4476" s="32">
        <v>884</v>
      </c>
      <c r="F4476" s="32">
        <v>175</v>
      </c>
      <c r="G4476" s="32">
        <v>709</v>
      </c>
      <c r="H4476" s="32">
        <v>146</v>
      </c>
      <c r="I4476" s="32">
        <v>0</v>
      </c>
      <c r="J4476" s="32">
        <v>146</v>
      </c>
      <c r="K4476" s="32">
        <v>7778</v>
      </c>
      <c r="L4476" s="32">
        <v>5021</v>
      </c>
      <c r="M4476" s="32">
        <v>2757</v>
      </c>
      <c r="N4476" s="20">
        <v>5.0547945205479454</v>
      </c>
      <c r="O4476" s="20" t="s">
        <v>40</v>
      </c>
      <c r="P4476" s="20">
        <v>3.8561643835616435</v>
      </c>
      <c r="Q4476" s="8">
        <v>-0.88634610439701722</v>
      </c>
      <c r="R4476" s="8">
        <v>-0.96514638518223461</v>
      </c>
      <c r="S4476" s="20">
        <v>-0.74283641639463183</v>
      </c>
    </row>
    <row r="4477" spans="1:19" ht="14.25" customHeight="1" x14ac:dyDescent="0.2">
      <c r="A4477" s="6">
        <v>44527</v>
      </c>
      <c r="B4477" s="19">
        <v>44163</v>
      </c>
      <c r="C4477" s="19">
        <v>42707</v>
      </c>
      <c r="D4477" s="16" t="s">
        <v>1</v>
      </c>
      <c r="E4477" s="32">
        <v>309</v>
      </c>
      <c r="F4477" s="32">
        <v>84</v>
      </c>
      <c r="G4477" s="32">
        <v>225</v>
      </c>
      <c r="H4477" s="32">
        <v>178</v>
      </c>
      <c r="I4477" s="32">
        <v>99</v>
      </c>
      <c r="J4477" s="32">
        <v>79</v>
      </c>
      <c r="K4477" s="32">
        <v>7765</v>
      </c>
      <c r="L4477" s="32">
        <v>4337</v>
      </c>
      <c r="M4477" s="32">
        <v>3428</v>
      </c>
      <c r="N4477" s="20">
        <v>0.73595505617977519</v>
      </c>
      <c r="O4477" s="20">
        <v>-0.15151515151515149</v>
      </c>
      <c r="P4477" s="20">
        <v>1.8481012658227849</v>
      </c>
      <c r="Q4477" s="8">
        <v>-0.96020605280103022</v>
      </c>
      <c r="R4477" s="8">
        <v>-0.98063177311505645</v>
      </c>
      <c r="S4477" s="20">
        <v>-0.93436406067677946</v>
      </c>
    </row>
    <row r="4478" spans="1:19" ht="14.25" customHeight="1" x14ac:dyDescent="0.2">
      <c r="A4478" s="6">
        <v>44528</v>
      </c>
      <c r="B4478" s="19">
        <v>44164</v>
      </c>
      <c r="C4478" s="19">
        <v>42708</v>
      </c>
      <c r="D4478" s="16" t="s">
        <v>2</v>
      </c>
      <c r="E4478" s="32">
        <v>955</v>
      </c>
      <c r="F4478" s="32">
        <v>96</v>
      </c>
      <c r="G4478" s="32">
        <v>859</v>
      </c>
      <c r="H4478" s="32">
        <v>167</v>
      </c>
      <c r="I4478" s="32">
        <v>0</v>
      </c>
      <c r="J4478" s="32">
        <v>167</v>
      </c>
      <c r="K4478" s="32">
        <v>7502</v>
      </c>
      <c r="L4478" s="32">
        <v>4282</v>
      </c>
      <c r="M4478" s="32">
        <v>3220</v>
      </c>
      <c r="N4478" s="20">
        <v>4.7185628742514973</v>
      </c>
      <c r="O4478" s="20" t="s">
        <v>40</v>
      </c>
      <c r="P4478" s="20">
        <v>4.1437125748502996</v>
      </c>
      <c r="Q4478" s="8">
        <v>-0.87270061316982139</v>
      </c>
      <c r="R4478" s="8">
        <v>-0.97758056982718355</v>
      </c>
      <c r="S4478" s="20">
        <v>-0.73322981366459627</v>
      </c>
    </row>
    <row r="4479" spans="1:19" ht="14.25" customHeight="1" x14ac:dyDescent="0.2">
      <c r="A4479" s="6">
        <v>44529</v>
      </c>
      <c r="B4479" s="19">
        <v>44165</v>
      </c>
      <c r="C4479" s="19">
        <v>42709</v>
      </c>
      <c r="D4479" s="16" t="s">
        <v>3</v>
      </c>
      <c r="E4479" s="32">
        <v>374</v>
      </c>
      <c r="F4479" s="32">
        <v>100</v>
      </c>
      <c r="G4479" s="32">
        <v>274</v>
      </c>
      <c r="H4479" s="32">
        <v>131</v>
      </c>
      <c r="I4479" s="32">
        <v>0</v>
      </c>
      <c r="J4479" s="32">
        <v>131</v>
      </c>
      <c r="K4479" s="32">
        <v>7697</v>
      </c>
      <c r="L4479" s="32">
        <v>4489</v>
      </c>
      <c r="M4479" s="32">
        <v>3208</v>
      </c>
      <c r="N4479" s="20">
        <v>1.8549618320610688</v>
      </c>
      <c r="O4479" s="20" t="s">
        <v>40</v>
      </c>
      <c r="P4479" s="20">
        <v>1.0916030534351147</v>
      </c>
      <c r="Q4479" s="8">
        <v>-0.95140964011952711</v>
      </c>
      <c r="R4479" s="8">
        <v>-0.97772332368010695</v>
      </c>
      <c r="S4479" s="20">
        <v>-0.9145885286783042</v>
      </c>
    </row>
    <row r="4480" spans="1:19" ht="14.25" customHeight="1" x14ac:dyDescent="0.2">
      <c r="A4480" s="6">
        <v>44530</v>
      </c>
      <c r="B4480" s="19">
        <v>44166</v>
      </c>
      <c r="C4480" s="19">
        <v>42710</v>
      </c>
      <c r="D4480" s="16" t="s">
        <v>4</v>
      </c>
      <c r="E4480" s="32">
        <v>537</v>
      </c>
      <c r="F4480" s="32">
        <v>190</v>
      </c>
      <c r="G4480" s="32">
        <v>347</v>
      </c>
      <c r="H4480" s="32">
        <v>168</v>
      </c>
      <c r="I4480" s="32">
        <v>17</v>
      </c>
      <c r="J4480" s="32">
        <v>151</v>
      </c>
      <c r="K4480" s="32">
        <v>5984</v>
      </c>
      <c r="L4480" s="32">
        <v>3464</v>
      </c>
      <c r="M4480" s="32">
        <v>2520</v>
      </c>
      <c r="N4480" s="20">
        <v>2.1964285714285716</v>
      </c>
      <c r="O4480" s="20">
        <v>10.176470588235293</v>
      </c>
      <c r="P4480" s="20">
        <v>1.2980132450331126</v>
      </c>
      <c r="Q4480" s="8">
        <v>-0.91026069518716579</v>
      </c>
      <c r="R4480" s="8">
        <v>-0.94515011547344108</v>
      </c>
      <c r="S4480" s="20">
        <v>-0.86230158730158735</v>
      </c>
    </row>
    <row r="4481" spans="1:19" ht="14.25" customHeight="1" x14ac:dyDescent="0.2">
      <c r="A4481" s="6">
        <v>44531</v>
      </c>
      <c r="B4481" s="19">
        <v>44167</v>
      </c>
      <c r="C4481" s="19">
        <v>42711</v>
      </c>
      <c r="D4481" s="16" t="s">
        <v>5</v>
      </c>
      <c r="E4481" s="32">
        <v>652</v>
      </c>
      <c r="F4481" s="32">
        <v>77</v>
      </c>
      <c r="G4481" s="32">
        <v>575</v>
      </c>
      <c r="H4481" s="32">
        <v>170</v>
      </c>
      <c r="I4481" s="32">
        <v>0</v>
      </c>
      <c r="J4481" s="32">
        <v>170</v>
      </c>
      <c r="K4481" s="32">
        <v>7183</v>
      </c>
      <c r="L4481" s="32">
        <v>4627</v>
      </c>
      <c r="M4481" s="32">
        <v>2556</v>
      </c>
      <c r="N4481" s="20">
        <v>2.835294117647059</v>
      </c>
      <c r="O4481" s="20" t="s">
        <v>40</v>
      </c>
      <c r="P4481" s="20">
        <v>2.3823529411764706</v>
      </c>
      <c r="Q4481" s="8">
        <v>-0.9092301266880134</v>
      </c>
      <c r="R4481" s="8">
        <v>-0.98335854765506803</v>
      </c>
      <c r="S4481" s="20">
        <v>-0.77503912363067295</v>
      </c>
    </row>
    <row r="4482" spans="1:19" ht="14.25" customHeight="1" x14ac:dyDescent="0.2">
      <c r="A4482" s="6">
        <v>44532</v>
      </c>
      <c r="B4482" s="19">
        <v>44168</v>
      </c>
      <c r="C4482" s="19">
        <v>42712</v>
      </c>
      <c r="D4482" s="16" t="s">
        <v>6</v>
      </c>
      <c r="E4482" s="32">
        <v>526</v>
      </c>
      <c r="F4482" s="32">
        <v>250</v>
      </c>
      <c r="G4482" s="32">
        <v>276</v>
      </c>
      <c r="H4482" s="32">
        <v>262</v>
      </c>
      <c r="I4482" s="32">
        <v>129</v>
      </c>
      <c r="J4482" s="32">
        <v>133</v>
      </c>
      <c r="K4482" s="32">
        <v>7502</v>
      </c>
      <c r="L4482" s="32">
        <v>4439</v>
      </c>
      <c r="M4482" s="32">
        <v>3063</v>
      </c>
      <c r="N4482" s="20">
        <v>1.0076335877862594</v>
      </c>
      <c r="O4482" s="20">
        <v>0.9379844961240309</v>
      </c>
      <c r="P4482" s="20">
        <v>1.0751879699248121</v>
      </c>
      <c r="Q4482" s="8">
        <v>-0.92988536390295917</v>
      </c>
      <c r="R4482" s="8">
        <v>-0.94368100923631448</v>
      </c>
      <c r="S4482" s="20">
        <v>-0.90989226248775712</v>
      </c>
    </row>
    <row r="4483" spans="1:19" ht="14.25" customHeight="1" x14ac:dyDescent="0.2">
      <c r="A4483" s="6">
        <v>44533</v>
      </c>
      <c r="B4483" s="19">
        <v>44169</v>
      </c>
      <c r="C4483" s="19">
        <v>42713</v>
      </c>
      <c r="D4483" s="16" t="s">
        <v>7</v>
      </c>
      <c r="E4483" s="32">
        <v>836</v>
      </c>
      <c r="F4483" s="32">
        <v>153</v>
      </c>
      <c r="G4483" s="32">
        <v>683</v>
      </c>
      <c r="H4483" s="32">
        <v>410</v>
      </c>
      <c r="I4483" s="32">
        <v>51</v>
      </c>
      <c r="J4483" s="32">
        <v>359</v>
      </c>
      <c r="K4483" s="32">
        <v>8651</v>
      </c>
      <c r="L4483" s="32">
        <v>5245</v>
      </c>
      <c r="M4483" s="32">
        <v>3406</v>
      </c>
      <c r="N4483" s="20">
        <v>1.0390243902439025</v>
      </c>
      <c r="O4483" s="20">
        <v>2</v>
      </c>
      <c r="P4483" s="20">
        <v>0.90250696378830075</v>
      </c>
      <c r="Q4483" s="8">
        <v>-0.90336377297422266</v>
      </c>
      <c r="R4483" s="8">
        <v>-0.97082936129647279</v>
      </c>
      <c r="S4483" s="20">
        <v>-0.79947152084556661</v>
      </c>
    </row>
    <row r="4484" spans="1:19" ht="14.25" customHeight="1" x14ac:dyDescent="0.2">
      <c r="A4484" s="6">
        <v>44534</v>
      </c>
      <c r="B4484" s="19">
        <v>44170</v>
      </c>
      <c r="C4484" s="19">
        <v>42714</v>
      </c>
      <c r="D4484" s="16" t="s">
        <v>1</v>
      </c>
      <c r="E4484" s="32">
        <v>455</v>
      </c>
      <c r="F4484" s="32">
        <v>105</v>
      </c>
      <c r="G4484" s="32">
        <v>350</v>
      </c>
      <c r="H4484" s="32">
        <v>325</v>
      </c>
      <c r="I4484" s="32">
        <v>147</v>
      </c>
      <c r="J4484" s="32">
        <v>178</v>
      </c>
      <c r="K4484" s="32">
        <v>7827</v>
      </c>
      <c r="L4484" s="32">
        <v>4328</v>
      </c>
      <c r="M4484" s="32">
        <v>3499</v>
      </c>
      <c r="N4484" s="20">
        <v>0.39999999999999991</v>
      </c>
      <c r="O4484" s="20">
        <v>-0.2857142857142857</v>
      </c>
      <c r="P4484" s="20">
        <v>0.96629213483146059</v>
      </c>
      <c r="Q4484" s="8">
        <v>-0.94186789319023889</v>
      </c>
      <c r="R4484" s="8">
        <v>-0.97573937153419599</v>
      </c>
      <c r="S4484" s="20">
        <v>-0.89997142040583022</v>
      </c>
    </row>
    <row r="4485" spans="1:19" ht="14.25" customHeight="1" x14ac:dyDescent="0.2">
      <c r="A4485" s="6">
        <v>44535</v>
      </c>
      <c r="B4485" s="19">
        <v>44171</v>
      </c>
      <c r="C4485" s="19">
        <v>42715</v>
      </c>
      <c r="D4485" s="16" t="s">
        <v>2</v>
      </c>
      <c r="E4485" s="32">
        <v>824</v>
      </c>
      <c r="F4485" s="32">
        <v>62</v>
      </c>
      <c r="G4485" s="32">
        <v>762</v>
      </c>
      <c r="H4485" s="32">
        <v>152</v>
      </c>
      <c r="I4485" s="32">
        <v>0</v>
      </c>
      <c r="J4485" s="32">
        <v>152</v>
      </c>
      <c r="K4485" s="32">
        <v>7008</v>
      </c>
      <c r="L4485" s="32">
        <v>3378</v>
      </c>
      <c r="M4485" s="32">
        <v>3630</v>
      </c>
      <c r="N4485" s="20">
        <v>4.4210526315789478</v>
      </c>
      <c r="O4485" s="20" t="s">
        <v>40</v>
      </c>
      <c r="P4485" s="20">
        <v>4.0131578947368425</v>
      </c>
      <c r="Q4485" s="8">
        <v>-0.88242009132420096</v>
      </c>
      <c r="R4485" s="8">
        <v>-0.98164594434576669</v>
      </c>
      <c r="S4485" s="20">
        <v>-0.79008264462809918</v>
      </c>
    </row>
    <row r="4486" spans="1:19" ht="14.25" customHeight="1" x14ac:dyDescent="0.2">
      <c r="A4486" s="6">
        <v>44536</v>
      </c>
      <c r="B4486" s="19">
        <v>44172</v>
      </c>
      <c r="C4486" s="19">
        <v>42716</v>
      </c>
      <c r="D4486" s="16" t="s">
        <v>3</v>
      </c>
      <c r="E4486" s="32">
        <v>412</v>
      </c>
      <c r="F4486" s="32">
        <v>83</v>
      </c>
      <c r="G4486" s="32">
        <v>329</v>
      </c>
      <c r="H4486" s="32">
        <v>188</v>
      </c>
      <c r="I4486" s="32">
        <v>53</v>
      </c>
      <c r="J4486" s="32">
        <v>135</v>
      </c>
      <c r="K4486" s="32">
        <v>6714</v>
      </c>
      <c r="L4486" s="32">
        <v>4309</v>
      </c>
      <c r="M4486" s="32">
        <v>2405</v>
      </c>
      <c r="N4486" s="20">
        <v>1.1914893617021276</v>
      </c>
      <c r="O4486" s="20">
        <v>0.5660377358490567</v>
      </c>
      <c r="P4486" s="20">
        <v>1.4370370370370371</v>
      </c>
      <c r="Q4486" s="8">
        <v>-0.93863568662496277</v>
      </c>
      <c r="R4486" s="8">
        <v>-0.98073799025295894</v>
      </c>
      <c r="S4486" s="20">
        <v>-0.86320166320166325</v>
      </c>
    </row>
    <row r="4487" spans="1:19" ht="14.25" customHeight="1" x14ac:dyDescent="0.2">
      <c r="A4487" s="6">
        <v>44537</v>
      </c>
      <c r="B4487" s="19">
        <v>44173</v>
      </c>
      <c r="C4487" s="19">
        <v>42717</v>
      </c>
      <c r="D4487" s="16" t="s">
        <v>4</v>
      </c>
      <c r="E4487" s="32">
        <v>756</v>
      </c>
      <c r="F4487" s="32">
        <v>193</v>
      </c>
      <c r="G4487" s="32">
        <v>563</v>
      </c>
      <c r="H4487" s="32">
        <v>153</v>
      </c>
      <c r="I4487" s="32">
        <v>21</v>
      </c>
      <c r="J4487" s="32">
        <v>132</v>
      </c>
      <c r="K4487" s="32">
        <v>5500</v>
      </c>
      <c r="L4487" s="32">
        <v>3196</v>
      </c>
      <c r="M4487" s="32">
        <v>2304</v>
      </c>
      <c r="N4487" s="20">
        <v>3.9411764705882355</v>
      </c>
      <c r="O4487" s="20">
        <v>8.1904761904761898</v>
      </c>
      <c r="P4487" s="20">
        <v>3.2651515151515156</v>
      </c>
      <c r="Q4487" s="8">
        <v>-0.8625454545454545</v>
      </c>
      <c r="R4487" s="8">
        <v>-0.93961201501877345</v>
      </c>
      <c r="S4487" s="20">
        <v>-0.75564236111111116</v>
      </c>
    </row>
    <row r="4488" spans="1:19" ht="14.25" customHeight="1" x14ac:dyDescent="0.2">
      <c r="A4488" s="6">
        <v>44538</v>
      </c>
      <c r="B4488" s="19">
        <v>44174</v>
      </c>
      <c r="C4488" s="19">
        <v>42718</v>
      </c>
      <c r="D4488" s="16" t="s">
        <v>5</v>
      </c>
      <c r="E4488" s="32">
        <v>540</v>
      </c>
      <c r="F4488" s="32">
        <v>66</v>
      </c>
      <c r="G4488" s="32">
        <v>474</v>
      </c>
      <c r="H4488" s="32">
        <v>192</v>
      </c>
      <c r="I4488" s="32">
        <v>0</v>
      </c>
      <c r="J4488" s="32">
        <v>192</v>
      </c>
      <c r="K4488" s="32">
        <v>7064</v>
      </c>
      <c r="L4488" s="32">
        <v>4498</v>
      </c>
      <c r="M4488" s="32">
        <v>2566</v>
      </c>
      <c r="N4488" s="20">
        <v>1.8125</v>
      </c>
      <c r="O4488" s="20" t="s">
        <v>40</v>
      </c>
      <c r="P4488" s="20">
        <v>1.46875</v>
      </c>
      <c r="Q4488" s="8">
        <v>-0.92355605889014725</v>
      </c>
      <c r="R4488" s="8">
        <v>-0.98532681191640725</v>
      </c>
      <c r="S4488" s="20">
        <v>-0.81527669524551838</v>
      </c>
    </row>
    <row r="4489" spans="1:19" ht="14.25" customHeight="1" x14ac:dyDescent="0.2">
      <c r="A4489" s="6">
        <v>44539</v>
      </c>
      <c r="B4489" s="19">
        <v>44175</v>
      </c>
      <c r="C4489" s="19">
        <v>42719</v>
      </c>
      <c r="D4489" s="16" t="s">
        <v>6</v>
      </c>
      <c r="E4489" s="32">
        <v>559</v>
      </c>
      <c r="F4489" s="32">
        <v>209</v>
      </c>
      <c r="G4489" s="32">
        <v>350</v>
      </c>
      <c r="H4489" s="32">
        <v>256</v>
      </c>
      <c r="I4489" s="32">
        <v>109</v>
      </c>
      <c r="J4489" s="32">
        <v>147</v>
      </c>
      <c r="K4489" s="32">
        <v>7543</v>
      </c>
      <c r="L4489" s="32">
        <v>4209</v>
      </c>
      <c r="M4489" s="32">
        <v>3334</v>
      </c>
      <c r="N4489" s="20">
        <v>1.18359375</v>
      </c>
      <c r="O4489" s="20">
        <v>0.91743119266055051</v>
      </c>
      <c r="P4489" s="20">
        <v>1.3809523809523809</v>
      </c>
      <c r="Q4489" s="8">
        <v>-0.92589155508418397</v>
      </c>
      <c r="R4489" s="8">
        <v>-0.95034449988120695</v>
      </c>
      <c r="S4489" s="20">
        <v>-0.89502099580083982</v>
      </c>
    </row>
    <row r="4490" spans="1:19" ht="14.25" customHeight="1" x14ac:dyDescent="0.2">
      <c r="A4490" s="6">
        <v>44540</v>
      </c>
      <c r="B4490" s="19">
        <v>44176</v>
      </c>
      <c r="C4490" s="19">
        <v>42720</v>
      </c>
      <c r="D4490" s="16" t="s">
        <v>7</v>
      </c>
      <c r="E4490" s="32">
        <v>938</v>
      </c>
      <c r="F4490" s="32">
        <v>222</v>
      </c>
      <c r="G4490" s="32">
        <v>716</v>
      </c>
      <c r="H4490" s="32">
        <v>511</v>
      </c>
      <c r="I4490" s="32">
        <v>118</v>
      </c>
      <c r="J4490" s="32">
        <v>393</v>
      </c>
      <c r="K4490" s="32">
        <v>7244</v>
      </c>
      <c r="L4490" s="32">
        <v>4308</v>
      </c>
      <c r="M4490" s="32">
        <v>2936</v>
      </c>
      <c r="N4490" s="20">
        <v>0.83561643835616439</v>
      </c>
      <c r="O4490" s="20">
        <v>0.88135593220338992</v>
      </c>
      <c r="P4490" s="20">
        <v>0.82188295165394409</v>
      </c>
      <c r="Q4490" s="8">
        <v>-0.87051352843732743</v>
      </c>
      <c r="R4490" s="8">
        <v>-0.94846796657381616</v>
      </c>
      <c r="S4490" s="20">
        <v>-0.7561307901907357</v>
      </c>
    </row>
    <row r="4491" spans="1:19" ht="14.25" customHeight="1" x14ac:dyDescent="0.2">
      <c r="A4491" s="6">
        <v>44541</v>
      </c>
      <c r="B4491" s="19">
        <v>44177</v>
      </c>
      <c r="C4491" s="19">
        <v>42721</v>
      </c>
      <c r="D4491" s="16" t="s">
        <v>1</v>
      </c>
      <c r="E4491" s="32">
        <v>492</v>
      </c>
      <c r="F4491" s="32">
        <v>142</v>
      </c>
      <c r="G4491" s="32">
        <v>350</v>
      </c>
      <c r="H4491" s="32">
        <v>221</v>
      </c>
      <c r="I4491" s="32">
        <v>156</v>
      </c>
      <c r="J4491" s="32">
        <v>65</v>
      </c>
      <c r="K4491" s="32">
        <v>7975</v>
      </c>
      <c r="L4491" s="32">
        <v>3827</v>
      </c>
      <c r="M4491" s="32">
        <v>4148</v>
      </c>
      <c r="N4491" s="20">
        <v>1.2262443438914028</v>
      </c>
      <c r="O4491" s="20">
        <v>-8.9743589743589758E-2</v>
      </c>
      <c r="P4491" s="20">
        <v>4.384615384615385</v>
      </c>
      <c r="Q4491" s="8">
        <v>-0.93830721003134798</v>
      </c>
      <c r="R4491" s="8">
        <v>-0.96289521818656909</v>
      </c>
      <c r="S4491" s="20">
        <v>-0.91562198649951787</v>
      </c>
    </row>
    <row r="4492" spans="1:19" ht="14.25" customHeight="1" x14ac:dyDescent="0.2">
      <c r="A4492" s="6">
        <v>44542</v>
      </c>
      <c r="B4492" s="19">
        <v>44178</v>
      </c>
      <c r="C4492" s="19">
        <v>42722</v>
      </c>
      <c r="D4492" s="16" t="s">
        <v>2</v>
      </c>
      <c r="E4492" s="32">
        <v>1021</v>
      </c>
      <c r="F4492" s="32">
        <v>157</v>
      </c>
      <c r="G4492" s="32">
        <v>864</v>
      </c>
      <c r="H4492" s="32">
        <v>344</v>
      </c>
      <c r="I4492" s="32">
        <v>108</v>
      </c>
      <c r="J4492" s="32">
        <v>236</v>
      </c>
      <c r="K4492" s="32">
        <v>7699</v>
      </c>
      <c r="L4492" s="32">
        <v>3734</v>
      </c>
      <c r="M4492" s="32">
        <v>3965</v>
      </c>
      <c r="N4492" s="20">
        <v>1.9680232558139537</v>
      </c>
      <c r="O4492" s="20">
        <v>0.45370370370370372</v>
      </c>
      <c r="P4492" s="20">
        <v>2.6610169491525424</v>
      </c>
      <c r="Q4492" s="8">
        <v>-0.86738537472399013</v>
      </c>
      <c r="R4492" s="8">
        <v>-0.95795393679700058</v>
      </c>
      <c r="S4492" s="20">
        <v>-0.78209331651954606</v>
      </c>
    </row>
    <row r="4493" spans="1:19" ht="14.25" customHeight="1" x14ac:dyDescent="0.2">
      <c r="A4493" s="6">
        <v>44543</v>
      </c>
      <c r="B4493" s="19">
        <v>44179</v>
      </c>
      <c r="C4493" s="19">
        <v>42723</v>
      </c>
      <c r="D4493" s="16" t="s">
        <v>3</v>
      </c>
      <c r="E4493" s="32">
        <v>561</v>
      </c>
      <c r="F4493" s="32">
        <v>79</v>
      </c>
      <c r="G4493" s="32">
        <v>482</v>
      </c>
      <c r="H4493" s="32">
        <v>239</v>
      </c>
      <c r="I4493" s="32">
        <v>53</v>
      </c>
      <c r="J4493" s="32">
        <v>186</v>
      </c>
      <c r="K4493" s="32">
        <v>6287</v>
      </c>
      <c r="L4493" s="32">
        <v>3383</v>
      </c>
      <c r="M4493" s="32">
        <v>2904</v>
      </c>
      <c r="N4493" s="20">
        <v>1.3472803347280333</v>
      </c>
      <c r="O4493" s="20">
        <v>0.49056603773584895</v>
      </c>
      <c r="P4493" s="20">
        <v>1.5913978494623655</v>
      </c>
      <c r="Q4493" s="8">
        <v>-0.91076825194846511</v>
      </c>
      <c r="R4493" s="8">
        <v>-0.97664794561040491</v>
      </c>
      <c r="S4493" s="20">
        <v>-0.83402203856749313</v>
      </c>
    </row>
    <row r="4494" spans="1:19" ht="14.25" customHeight="1" x14ac:dyDescent="0.2">
      <c r="A4494" s="6">
        <v>44544</v>
      </c>
      <c r="B4494" s="19">
        <v>44180</v>
      </c>
      <c r="C4494" s="19">
        <v>42724</v>
      </c>
      <c r="D4494" s="16" t="s">
        <v>4</v>
      </c>
      <c r="E4494" s="32">
        <v>616</v>
      </c>
      <c r="F4494" s="32">
        <v>266</v>
      </c>
      <c r="G4494" s="32">
        <v>350</v>
      </c>
      <c r="H4494" s="32">
        <v>157</v>
      </c>
      <c r="I4494" s="32">
        <v>31</v>
      </c>
      <c r="J4494" s="32">
        <v>126</v>
      </c>
      <c r="K4494" s="32">
        <v>5935</v>
      </c>
      <c r="L4494" s="32">
        <v>3483</v>
      </c>
      <c r="M4494" s="32">
        <v>2452</v>
      </c>
      <c r="N4494" s="20">
        <v>2.9235668789808917</v>
      </c>
      <c r="O4494" s="20">
        <v>7.5806451612903221</v>
      </c>
      <c r="P4494" s="20">
        <v>1.7777777777777777</v>
      </c>
      <c r="Q4494" s="8">
        <v>-0.89620893007582136</v>
      </c>
      <c r="R4494" s="8">
        <v>-0.92362905541200113</v>
      </c>
      <c r="S4494" s="20">
        <v>-0.85725938009787928</v>
      </c>
    </row>
    <row r="4495" spans="1:19" ht="14.25" customHeight="1" x14ac:dyDescent="0.2">
      <c r="A4495" s="6">
        <v>44545</v>
      </c>
      <c r="B4495" s="19">
        <v>44181</v>
      </c>
      <c r="C4495" s="19">
        <v>42725</v>
      </c>
      <c r="D4495" s="16" t="s">
        <v>5</v>
      </c>
      <c r="E4495" s="32">
        <v>932</v>
      </c>
      <c r="F4495" s="32">
        <v>73</v>
      </c>
      <c r="G4495" s="32">
        <v>859</v>
      </c>
      <c r="H4495" s="32">
        <v>231</v>
      </c>
      <c r="I4495" s="32">
        <v>0</v>
      </c>
      <c r="J4495" s="32">
        <v>231</v>
      </c>
      <c r="K4495" s="32">
        <v>7581</v>
      </c>
      <c r="L4495" s="32">
        <v>4790</v>
      </c>
      <c r="M4495" s="32">
        <v>2791</v>
      </c>
      <c r="N4495" s="20">
        <v>3.0346320346320343</v>
      </c>
      <c r="O4495" s="20" t="s">
        <v>40</v>
      </c>
      <c r="P4495" s="20">
        <v>2.7186147186147185</v>
      </c>
      <c r="Q4495" s="8">
        <v>-0.87706107373697406</v>
      </c>
      <c r="R4495" s="8">
        <v>-0.98475991649269312</v>
      </c>
      <c r="S4495" s="20">
        <v>-0.69222500895736294</v>
      </c>
    </row>
    <row r="4496" spans="1:19" ht="14.25" customHeight="1" x14ac:dyDescent="0.2">
      <c r="A4496" s="6">
        <v>44546</v>
      </c>
      <c r="B4496" s="19">
        <v>44182</v>
      </c>
      <c r="C4496" s="19">
        <v>42726</v>
      </c>
      <c r="D4496" s="16" t="s">
        <v>6</v>
      </c>
      <c r="E4496" s="32">
        <v>868</v>
      </c>
      <c r="F4496" s="32">
        <v>294</v>
      </c>
      <c r="G4496" s="32">
        <v>574</v>
      </c>
      <c r="H4496" s="32">
        <v>489</v>
      </c>
      <c r="I4496" s="32">
        <v>233</v>
      </c>
      <c r="J4496" s="32">
        <v>256</v>
      </c>
      <c r="K4496" s="32">
        <v>8379</v>
      </c>
      <c r="L4496" s="32">
        <v>4685</v>
      </c>
      <c r="M4496" s="32">
        <v>3694</v>
      </c>
      <c r="N4496" s="20">
        <v>0.77505112474437632</v>
      </c>
      <c r="O4496" s="20">
        <v>0.2618025751072961</v>
      </c>
      <c r="P4496" s="20">
        <v>1.2421875</v>
      </c>
      <c r="Q4496" s="8">
        <v>-0.8964076858813701</v>
      </c>
      <c r="R4496" s="8">
        <v>-0.93724653148345782</v>
      </c>
      <c r="S4496" s="20">
        <v>-0.84461288576069304</v>
      </c>
    </row>
    <row r="4497" spans="1:19" ht="14.25" customHeight="1" x14ac:dyDescent="0.2">
      <c r="A4497" s="6">
        <v>44547</v>
      </c>
      <c r="B4497" s="19">
        <v>44183</v>
      </c>
      <c r="C4497" s="19">
        <v>42727</v>
      </c>
      <c r="D4497" s="16" t="s">
        <v>7</v>
      </c>
      <c r="E4497" s="32">
        <v>1353</v>
      </c>
      <c r="F4497" s="32">
        <v>295</v>
      </c>
      <c r="G4497" s="32">
        <v>1058</v>
      </c>
      <c r="H4497" s="32">
        <v>534</v>
      </c>
      <c r="I4497" s="32">
        <v>101</v>
      </c>
      <c r="J4497" s="32">
        <v>433</v>
      </c>
      <c r="K4497" s="32">
        <v>8654</v>
      </c>
      <c r="L4497" s="32">
        <v>5527</v>
      </c>
      <c r="M4497" s="32">
        <v>3127</v>
      </c>
      <c r="N4497" s="20">
        <v>1.5337078651685392</v>
      </c>
      <c r="O4497" s="20">
        <v>1.9207920792079207</v>
      </c>
      <c r="P4497" s="20">
        <v>1.4434180138568129</v>
      </c>
      <c r="Q4497" s="8">
        <v>-0.84365611278021724</v>
      </c>
      <c r="R4497" s="8">
        <v>-0.94662565587117786</v>
      </c>
      <c r="S4497" s="20">
        <v>-0.66165653981451866</v>
      </c>
    </row>
    <row r="4498" spans="1:19" ht="14.25" customHeight="1" x14ac:dyDescent="0.2">
      <c r="A4498" s="6">
        <v>44548</v>
      </c>
      <c r="B4498" s="19">
        <v>44184</v>
      </c>
      <c r="C4498" s="19">
        <v>42728</v>
      </c>
      <c r="D4498" s="16" t="s">
        <v>1</v>
      </c>
      <c r="E4498" s="32">
        <v>889</v>
      </c>
      <c r="F4498" s="32">
        <v>349</v>
      </c>
      <c r="G4498" s="32">
        <v>540</v>
      </c>
      <c r="H4498" s="32">
        <v>454</v>
      </c>
      <c r="I4498" s="32">
        <v>166</v>
      </c>
      <c r="J4498" s="32">
        <v>288</v>
      </c>
      <c r="K4498" s="32">
        <v>9564</v>
      </c>
      <c r="L4498" s="32">
        <v>5361</v>
      </c>
      <c r="M4498" s="32">
        <v>4203</v>
      </c>
      <c r="N4498" s="20">
        <v>0.95814977973568283</v>
      </c>
      <c r="O4498" s="20">
        <v>1.1024096385542168</v>
      </c>
      <c r="P4498" s="20">
        <v>0.875</v>
      </c>
      <c r="Q4498" s="8">
        <v>-0.90704726056043494</v>
      </c>
      <c r="R4498" s="8">
        <v>-0.93490020518559969</v>
      </c>
      <c r="S4498" s="20">
        <v>-0.87152034261241973</v>
      </c>
    </row>
    <row r="4499" spans="1:19" ht="14.25" customHeight="1" x14ac:dyDescent="0.2">
      <c r="A4499" s="6">
        <v>44549</v>
      </c>
      <c r="B4499" s="19">
        <v>44185</v>
      </c>
      <c r="C4499" s="19">
        <v>42729</v>
      </c>
      <c r="D4499" s="16" t="s">
        <v>2</v>
      </c>
      <c r="E4499" s="32">
        <v>1266</v>
      </c>
      <c r="F4499" s="32">
        <v>203</v>
      </c>
      <c r="G4499" s="32">
        <v>1063</v>
      </c>
      <c r="H4499" s="32">
        <v>421</v>
      </c>
      <c r="I4499" s="32">
        <v>123</v>
      </c>
      <c r="J4499" s="32">
        <v>298</v>
      </c>
      <c r="K4499" s="32">
        <v>8577</v>
      </c>
      <c r="L4499" s="32">
        <v>4811</v>
      </c>
      <c r="M4499" s="32">
        <v>3766</v>
      </c>
      <c r="N4499" s="20">
        <v>2.0071258907363418</v>
      </c>
      <c r="O4499" s="20">
        <v>0.65040650406504064</v>
      </c>
      <c r="P4499" s="20">
        <v>2.5671140939597317</v>
      </c>
      <c r="Q4499" s="8">
        <v>-0.8523959426372858</v>
      </c>
      <c r="R4499" s="8">
        <v>-0.95780503013926421</v>
      </c>
      <c r="S4499" s="20">
        <v>-0.7177376526818906</v>
      </c>
    </row>
    <row r="4500" spans="1:19" ht="14.25" customHeight="1" x14ac:dyDescent="0.2">
      <c r="A4500" s="6">
        <v>44550</v>
      </c>
      <c r="B4500" s="19">
        <v>44186</v>
      </c>
      <c r="C4500" s="19">
        <v>42730</v>
      </c>
      <c r="D4500" s="16" t="s">
        <v>3</v>
      </c>
      <c r="E4500" s="32">
        <v>670</v>
      </c>
      <c r="F4500" s="32">
        <v>89</v>
      </c>
      <c r="G4500" s="32">
        <v>581</v>
      </c>
      <c r="H4500" s="32">
        <v>350</v>
      </c>
      <c r="I4500" s="32">
        <v>175</v>
      </c>
      <c r="J4500" s="32">
        <v>175</v>
      </c>
      <c r="K4500" s="32">
        <v>7987</v>
      </c>
      <c r="L4500" s="32">
        <v>5129</v>
      </c>
      <c r="M4500" s="32">
        <v>2858</v>
      </c>
      <c r="N4500" s="20">
        <v>0.91428571428571437</v>
      </c>
      <c r="O4500" s="20">
        <v>-0.49142857142857144</v>
      </c>
      <c r="P4500" s="20">
        <v>2.3199999999999998</v>
      </c>
      <c r="Q4500" s="8">
        <v>-0.91611368473769872</v>
      </c>
      <c r="R4500" s="8">
        <v>-0.98264768960811077</v>
      </c>
      <c r="S4500" s="20">
        <v>-0.79671098670398877</v>
      </c>
    </row>
    <row r="4501" spans="1:19" ht="14.25" customHeight="1" x14ac:dyDescent="0.2">
      <c r="A4501" s="6">
        <v>44551</v>
      </c>
      <c r="B4501" s="19">
        <v>44187</v>
      </c>
      <c r="C4501" s="19">
        <v>42731</v>
      </c>
      <c r="D4501" s="16" t="s">
        <v>4</v>
      </c>
      <c r="E4501" s="32">
        <v>1010</v>
      </c>
      <c r="F4501" s="32">
        <v>334</v>
      </c>
      <c r="G4501" s="32">
        <v>676</v>
      </c>
      <c r="H4501" s="32">
        <v>277</v>
      </c>
      <c r="I4501" s="32">
        <v>91</v>
      </c>
      <c r="J4501" s="32">
        <v>186</v>
      </c>
      <c r="K4501" s="32">
        <v>7430</v>
      </c>
      <c r="L4501" s="32">
        <v>4784</v>
      </c>
      <c r="M4501" s="32">
        <v>2646</v>
      </c>
      <c r="N4501" s="20">
        <v>2.6462093862815883</v>
      </c>
      <c r="O4501" s="20">
        <v>2.6703296703296702</v>
      </c>
      <c r="P4501" s="20">
        <v>2.6344086021505375</v>
      </c>
      <c r="Q4501" s="8">
        <v>-0.8640646029609691</v>
      </c>
      <c r="R4501" s="8">
        <v>-0.93018394648829428</v>
      </c>
      <c r="S4501" s="20">
        <v>-0.74452003023431601</v>
      </c>
    </row>
    <row r="4502" spans="1:19" ht="14.25" customHeight="1" x14ac:dyDescent="0.2">
      <c r="A4502" s="6">
        <v>44552</v>
      </c>
      <c r="B4502" s="19">
        <v>44188</v>
      </c>
      <c r="C4502" s="19">
        <v>42732</v>
      </c>
      <c r="D4502" s="16" t="s">
        <v>5</v>
      </c>
      <c r="E4502" s="32">
        <v>863</v>
      </c>
      <c r="F4502" s="32">
        <v>122</v>
      </c>
      <c r="G4502" s="32">
        <v>741</v>
      </c>
      <c r="H4502" s="32">
        <v>288</v>
      </c>
      <c r="I4502" s="32">
        <v>143</v>
      </c>
      <c r="J4502" s="32">
        <v>145</v>
      </c>
      <c r="K4502" s="32">
        <v>7773</v>
      </c>
      <c r="L4502" s="32">
        <v>5348</v>
      </c>
      <c r="M4502" s="32">
        <v>2425</v>
      </c>
      <c r="N4502" s="20">
        <v>1.9965277777777777</v>
      </c>
      <c r="O4502" s="20">
        <v>-0.14685314685314688</v>
      </c>
      <c r="P4502" s="20">
        <v>4.1103448275862071</v>
      </c>
      <c r="Q4502" s="8">
        <v>-0.88897465586002833</v>
      </c>
      <c r="R4502" s="8">
        <v>-0.97718773373223633</v>
      </c>
      <c r="S4502" s="20">
        <v>-0.69443298969072165</v>
      </c>
    </row>
    <row r="4503" spans="1:19" ht="14.25" customHeight="1" x14ac:dyDescent="0.2">
      <c r="A4503" s="6">
        <v>44553</v>
      </c>
      <c r="B4503" s="19">
        <v>44189</v>
      </c>
      <c r="C4503" s="19">
        <v>42733</v>
      </c>
      <c r="D4503" s="16" t="s">
        <v>6</v>
      </c>
      <c r="E4503" s="32">
        <v>920</v>
      </c>
      <c r="F4503" s="32">
        <v>389</v>
      </c>
      <c r="G4503" s="32">
        <v>531</v>
      </c>
      <c r="H4503" s="32">
        <v>157</v>
      </c>
      <c r="I4503" s="32">
        <v>101</v>
      </c>
      <c r="J4503" s="32">
        <v>56</v>
      </c>
      <c r="K4503" s="32">
        <v>9272</v>
      </c>
      <c r="L4503" s="32">
        <v>5544</v>
      </c>
      <c r="M4503" s="32">
        <v>3728</v>
      </c>
      <c r="N4503" s="20">
        <v>4.8598726114649677</v>
      </c>
      <c r="O4503" s="20">
        <v>2.8514851485148514</v>
      </c>
      <c r="P4503" s="20">
        <v>8.4821428571428577</v>
      </c>
      <c r="Q4503" s="8">
        <v>-0.90077653149266612</v>
      </c>
      <c r="R4503" s="8">
        <v>-0.92983405483405479</v>
      </c>
      <c r="S4503" s="20">
        <v>-0.85756437768240346</v>
      </c>
    </row>
    <row r="4504" spans="1:19" ht="14.25" customHeight="1" x14ac:dyDescent="0.2">
      <c r="A4504" s="6">
        <v>44554</v>
      </c>
      <c r="B4504" s="19">
        <v>44190</v>
      </c>
      <c r="C4504" s="19">
        <v>42734</v>
      </c>
      <c r="D4504" s="16" t="s">
        <v>7</v>
      </c>
      <c r="E4504" s="32">
        <v>1054</v>
      </c>
      <c r="F4504" s="32">
        <v>147</v>
      </c>
      <c r="G4504" s="32">
        <v>907</v>
      </c>
      <c r="H4504" s="32">
        <v>382</v>
      </c>
      <c r="I4504" s="32">
        <v>231</v>
      </c>
      <c r="J4504" s="32">
        <v>151</v>
      </c>
      <c r="K4504" s="32">
        <v>9613</v>
      </c>
      <c r="L4504" s="32">
        <v>6511</v>
      </c>
      <c r="M4504" s="32">
        <v>3102</v>
      </c>
      <c r="N4504" s="20">
        <v>1.7591623036649215</v>
      </c>
      <c r="O4504" s="20">
        <v>-0.36363636363636365</v>
      </c>
      <c r="P4504" s="20">
        <v>5.0066225165562912</v>
      </c>
      <c r="Q4504" s="8">
        <v>-0.89035680848850518</v>
      </c>
      <c r="R4504" s="8">
        <v>-0.97742282291506677</v>
      </c>
      <c r="S4504" s="20">
        <v>-0.7076079948420374</v>
      </c>
    </row>
    <row r="4505" spans="1:19" ht="14.25" customHeight="1" x14ac:dyDescent="0.2">
      <c r="A4505" s="6">
        <v>44555</v>
      </c>
      <c r="B4505" s="19">
        <v>44191</v>
      </c>
      <c r="C4505" s="19">
        <v>42735</v>
      </c>
      <c r="D4505" s="16" t="s">
        <v>1</v>
      </c>
      <c r="E4505" s="32">
        <v>640</v>
      </c>
      <c r="F4505" s="32">
        <v>188</v>
      </c>
      <c r="G4505" s="32">
        <v>452</v>
      </c>
      <c r="H4505" s="32">
        <v>385</v>
      </c>
      <c r="I4505" s="32">
        <v>249</v>
      </c>
      <c r="J4505" s="32">
        <v>136</v>
      </c>
      <c r="K4505" s="32">
        <v>9429</v>
      </c>
      <c r="L4505" s="32">
        <v>5644</v>
      </c>
      <c r="M4505" s="32">
        <v>3785</v>
      </c>
      <c r="N4505" s="20">
        <v>0.66233766233766245</v>
      </c>
      <c r="O4505" s="20">
        <v>-0.24497991967871491</v>
      </c>
      <c r="P4505" s="20">
        <v>2.3235294117647061</v>
      </c>
      <c r="Q4505" s="8">
        <v>-0.93212429738042213</v>
      </c>
      <c r="R4505" s="8">
        <v>-0.96669029057406097</v>
      </c>
      <c r="S4505" s="20">
        <v>-0.88058124174372521</v>
      </c>
    </row>
    <row r="4506" spans="1:19" ht="14.25" customHeight="1" x14ac:dyDescent="0.2">
      <c r="A4506" s="6">
        <v>44556</v>
      </c>
      <c r="B4506" s="19">
        <v>44192</v>
      </c>
      <c r="C4506" s="19">
        <v>42736</v>
      </c>
      <c r="D4506" s="16" t="s">
        <v>2</v>
      </c>
      <c r="E4506" s="32">
        <v>1154</v>
      </c>
      <c r="F4506" s="32">
        <v>85</v>
      </c>
      <c r="G4506" s="32">
        <v>1069</v>
      </c>
      <c r="H4506" s="32">
        <v>205</v>
      </c>
      <c r="I4506" s="32">
        <v>57</v>
      </c>
      <c r="J4506" s="32">
        <v>148</v>
      </c>
      <c r="K4506" s="32">
        <v>8546</v>
      </c>
      <c r="L4506" s="32">
        <v>5139</v>
      </c>
      <c r="M4506" s="32">
        <v>3407</v>
      </c>
      <c r="N4506" s="20">
        <v>4.6292682926829265</v>
      </c>
      <c r="O4506" s="20">
        <v>0.49122807017543857</v>
      </c>
      <c r="P4506" s="20">
        <v>6.2229729729729728</v>
      </c>
      <c r="Q4506" s="8">
        <v>-0.86496606599578751</v>
      </c>
      <c r="R4506" s="8">
        <v>-0.98345981708503605</v>
      </c>
      <c r="S4506" s="20">
        <v>-0.68623422365717635</v>
      </c>
    </row>
    <row r="4507" spans="1:19" ht="14.25" customHeight="1" x14ac:dyDescent="0.2">
      <c r="A4507" s="6">
        <v>44557</v>
      </c>
      <c r="B4507" s="19">
        <v>44193</v>
      </c>
      <c r="C4507" s="19">
        <v>42737</v>
      </c>
      <c r="D4507" s="16" t="s">
        <v>3</v>
      </c>
      <c r="E4507" s="32">
        <v>609</v>
      </c>
      <c r="F4507" s="32">
        <v>51</v>
      </c>
      <c r="G4507" s="32">
        <v>558</v>
      </c>
      <c r="H4507" s="32">
        <v>259</v>
      </c>
      <c r="I4507" s="32">
        <v>125</v>
      </c>
      <c r="J4507" s="32">
        <v>134</v>
      </c>
      <c r="K4507" s="32">
        <v>8710</v>
      </c>
      <c r="L4507" s="32">
        <v>5866</v>
      </c>
      <c r="M4507" s="32">
        <v>2844</v>
      </c>
      <c r="N4507" s="20">
        <v>1.3513513513513513</v>
      </c>
      <c r="O4507" s="20">
        <v>-0.59200000000000008</v>
      </c>
      <c r="P4507" s="20">
        <v>3.1641791044776122</v>
      </c>
      <c r="Q4507" s="8">
        <v>-0.93008036739380029</v>
      </c>
      <c r="R4507" s="8">
        <v>-0.99130583020797813</v>
      </c>
      <c r="S4507" s="20">
        <v>-0.80379746835443044</v>
      </c>
    </row>
    <row r="4508" spans="1:19" ht="14.25" customHeight="1" x14ac:dyDescent="0.2">
      <c r="A4508" s="6">
        <v>44558</v>
      </c>
      <c r="B4508" s="19">
        <v>44194</v>
      </c>
      <c r="C4508" s="19">
        <v>42738</v>
      </c>
      <c r="D4508" s="16" t="s">
        <v>4</v>
      </c>
      <c r="E4508" s="32">
        <v>798</v>
      </c>
      <c r="F4508" s="32">
        <v>122</v>
      </c>
      <c r="G4508" s="32">
        <v>676</v>
      </c>
      <c r="H4508" s="32">
        <v>320</v>
      </c>
      <c r="I4508" s="32">
        <v>163</v>
      </c>
      <c r="J4508" s="32">
        <v>157</v>
      </c>
      <c r="K4508" s="32">
        <v>8550</v>
      </c>
      <c r="L4508" s="32">
        <v>5844</v>
      </c>
      <c r="M4508" s="32">
        <v>2706</v>
      </c>
      <c r="N4508" s="20">
        <v>1.4937499999999999</v>
      </c>
      <c r="O4508" s="20">
        <v>-0.25153374233128833</v>
      </c>
      <c r="P4508" s="20">
        <v>3.3057324840764331</v>
      </c>
      <c r="Q4508" s="8">
        <v>-0.90666666666666662</v>
      </c>
      <c r="R4508" s="8">
        <v>-0.97912388774811776</v>
      </c>
      <c r="S4508" s="20">
        <v>-0.75018477457501853</v>
      </c>
    </row>
    <row r="4509" spans="1:19" ht="14.25" customHeight="1" x14ac:dyDescent="0.2">
      <c r="A4509" s="6">
        <v>44559</v>
      </c>
      <c r="B4509" s="19">
        <v>44195</v>
      </c>
      <c r="C4509" s="19">
        <v>42739</v>
      </c>
      <c r="D4509" s="16" t="s">
        <v>5</v>
      </c>
      <c r="E4509" s="32">
        <v>909</v>
      </c>
      <c r="F4509" s="32">
        <v>140</v>
      </c>
      <c r="G4509" s="32">
        <v>769</v>
      </c>
      <c r="H4509" s="32">
        <v>205</v>
      </c>
      <c r="I4509" s="32">
        <v>82</v>
      </c>
      <c r="J4509" s="32">
        <v>123</v>
      </c>
      <c r="K4509" s="32">
        <v>8503</v>
      </c>
      <c r="L4509" s="32">
        <v>5557</v>
      </c>
      <c r="M4509" s="32">
        <v>2946</v>
      </c>
      <c r="N4509" s="20">
        <v>3.434146341463415</v>
      </c>
      <c r="O4509" s="20">
        <v>0.70731707317073167</v>
      </c>
      <c r="P4509" s="20">
        <v>5.2520325203252032</v>
      </c>
      <c r="Q4509" s="8">
        <v>-0.89309655415735623</v>
      </c>
      <c r="R4509" s="8">
        <v>-0.97480655029692276</v>
      </c>
      <c r="S4509" s="20">
        <v>-0.73896809232858107</v>
      </c>
    </row>
    <row r="4510" spans="1:19" ht="14.25" customHeight="1" x14ac:dyDescent="0.2">
      <c r="A4510" s="6">
        <v>44560</v>
      </c>
      <c r="B4510" s="19">
        <v>44196</v>
      </c>
      <c r="C4510" s="19">
        <v>42740</v>
      </c>
      <c r="D4510" s="16" t="s">
        <v>6</v>
      </c>
      <c r="E4510" s="32">
        <v>750</v>
      </c>
      <c r="F4510" s="32">
        <v>105</v>
      </c>
      <c r="G4510" s="32">
        <v>645</v>
      </c>
      <c r="H4510" s="32">
        <v>196</v>
      </c>
      <c r="I4510" s="32">
        <v>128</v>
      </c>
      <c r="J4510" s="32">
        <v>68</v>
      </c>
      <c r="K4510" s="32">
        <v>8775.7141441135391</v>
      </c>
      <c r="L4510" s="32">
        <v>5000.7141441135382</v>
      </c>
      <c r="M4510" s="32">
        <v>3775</v>
      </c>
      <c r="N4510" s="20">
        <v>2.8265306122448979</v>
      </c>
      <c r="O4510" s="20">
        <v>-0.1796875</v>
      </c>
      <c r="P4510" s="20">
        <v>8.485294117647058</v>
      </c>
      <c r="Q4510" s="8">
        <v>-0.91453686985656035</v>
      </c>
      <c r="R4510" s="8">
        <v>-0.97900299897693654</v>
      </c>
      <c r="S4510" s="20">
        <v>-0.82913907284768218</v>
      </c>
    </row>
    <row r="4511" spans="1:19" ht="14.25" customHeight="1" x14ac:dyDescent="0.2">
      <c r="A4511" s="6">
        <v>44561</v>
      </c>
      <c r="B4511" s="19">
        <v>44197</v>
      </c>
      <c r="C4511" s="19">
        <v>42741</v>
      </c>
      <c r="D4511" s="16" t="s">
        <v>7</v>
      </c>
      <c r="E4511" s="32">
        <v>753</v>
      </c>
      <c r="F4511" s="32">
        <v>56</v>
      </c>
      <c r="G4511" s="32">
        <v>697</v>
      </c>
      <c r="H4511" s="32">
        <v>323</v>
      </c>
      <c r="I4511" s="32">
        <v>109</v>
      </c>
      <c r="J4511" s="32">
        <v>214</v>
      </c>
      <c r="K4511" s="32">
        <v>9119.9641052058505</v>
      </c>
      <c r="L4511" s="32">
        <v>5725.9641052058505</v>
      </c>
      <c r="M4511" s="32">
        <v>3394</v>
      </c>
      <c r="N4511" s="20">
        <v>1.3312693498452011</v>
      </c>
      <c r="O4511" s="20">
        <v>-0.48623853211009171</v>
      </c>
      <c r="P4511" s="20">
        <v>2.2570093457943927</v>
      </c>
      <c r="Q4511" s="8">
        <v>-0.91743388555990335</v>
      </c>
      <c r="R4511" s="8">
        <v>-0.99021998759141949</v>
      </c>
      <c r="S4511" s="20">
        <v>-0.7946375957572186</v>
      </c>
    </row>
    <row r="4512" spans="1:19" ht="14.25" customHeight="1" x14ac:dyDescent="0.2">
      <c r="A4512" s="6">
        <v>44562</v>
      </c>
      <c r="B4512" s="19">
        <v>44198</v>
      </c>
      <c r="C4512" s="19">
        <v>42742</v>
      </c>
      <c r="D4512" s="16" t="s">
        <v>1</v>
      </c>
      <c r="E4512" s="32">
        <v>750</v>
      </c>
      <c r="F4512" s="32">
        <v>68</v>
      </c>
      <c r="G4512" s="32">
        <v>682</v>
      </c>
      <c r="H4512" s="32">
        <v>267</v>
      </c>
      <c r="I4512" s="32">
        <v>137</v>
      </c>
      <c r="J4512" s="32">
        <v>130</v>
      </c>
      <c r="K4512" s="32">
        <v>10071.667453345155</v>
      </c>
      <c r="L4512" s="32">
        <v>5999.667453345156</v>
      </c>
      <c r="M4512" s="32">
        <v>4072</v>
      </c>
      <c r="N4512" s="20">
        <v>1.808988764044944</v>
      </c>
      <c r="O4512" s="20">
        <v>-0.50364963503649629</v>
      </c>
      <c r="P4512" s="20">
        <v>4.2461538461538462</v>
      </c>
      <c r="Q4512" s="8">
        <v>-0.92553368114324519</v>
      </c>
      <c r="R4512" s="8">
        <v>-0.98866603848816881</v>
      </c>
      <c r="S4512" s="20">
        <v>-0.83251473477406679</v>
      </c>
    </row>
    <row r="4513" spans="1:19" ht="14.25" customHeight="1" x14ac:dyDescent="0.2">
      <c r="A4513" s="6">
        <v>44563</v>
      </c>
      <c r="B4513" s="19">
        <v>44199</v>
      </c>
      <c r="C4513" s="19">
        <v>42743</v>
      </c>
      <c r="D4513" s="16" t="s">
        <v>2</v>
      </c>
      <c r="E4513" s="32">
        <v>1043</v>
      </c>
      <c r="F4513" s="32">
        <v>84</v>
      </c>
      <c r="G4513" s="32">
        <v>959</v>
      </c>
      <c r="H4513" s="32">
        <v>117</v>
      </c>
      <c r="I4513" s="32">
        <v>117</v>
      </c>
      <c r="J4513" s="32">
        <v>0</v>
      </c>
      <c r="K4513" s="32">
        <v>8906.4029600918839</v>
      </c>
      <c r="L4513" s="32">
        <v>4790.4029600918848</v>
      </c>
      <c r="M4513" s="32">
        <v>4116</v>
      </c>
      <c r="N4513" s="20">
        <v>7.9145299145299148</v>
      </c>
      <c r="O4513" s="20">
        <v>-0.28205128205128205</v>
      </c>
      <c r="P4513" s="20" t="s">
        <v>40</v>
      </c>
      <c r="Q4513" s="8">
        <v>-0.8828932393163087</v>
      </c>
      <c r="R4513" s="8">
        <v>-0.98246494069501222</v>
      </c>
      <c r="S4513" s="20">
        <v>-0.76700680272108845</v>
      </c>
    </row>
    <row r="4514" spans="1:19" ht="14.25" customHeight="1" x14ac:dyDescent="0.2">
      <c r="A4514" s="6">
        <v>44564</v>
      </c>
      <c r="B4514" s="19">
        <v>44200</v>
      </c>
      <c r="C4514" s="19">
        <v>42744</v>
      </c>
      <c r="D4514" s="16" t="s">
        <v>3</v>
      </c>
      <c r="E4514" s="32">
        <v>685</v>
      </c>
      <c r="F4514" s="32">
        <v>184</v>
      </c>
      <c r="G4514" s="32">
        <v>501</v>
      </c>
      <c r="H4514" s="32">
        <v>377</v>
      </c>
      <c r="I4514" s="32">
        <v>224</v>
      </c>
      <c r="J4514" s="32">
        <v>153</v>
      </c>
      <c r="K4514" s="32">
        <v>8042.9908651503065</v>
      </c>
      <c r="L4514" s="32">
        <v>4591.9908651503065</v>
      </c>
      <c r="M4514" s="32">
        <v>3451</v>
      </c>
      <c r="N4514" s="20">
        <v>0.81697612732095481</v>
      </c>
      <c r="O4514" s="20">
        <v>-0.1785714285714286</v>
      </c>
      <c r="P4514" s="20">
        <v>2.2745098039215685</v>
      </c>
      <c r="Q4514" s="8">
        <v>-0.91483267711168803</v>
      </c>
      <c r="R4514" s="8">
        <v>-0.9599302338782032</v>
      </c>
      <c r="S4514" s="20">
        <v>-0.85482468849608806</v>
      </c>
    </row>
    <row r="4515" spans="1:19" ht="14.25" customHeight="1" x14ac:dyDescent="0.2">
      <c r="A4515" s="6">
        <v>44565</v>
      </c>
      <c r="B4515" s="19">
        <v>44201</v>
      </c>
      <c r="C4515" s="19">
        <v>42745</v>
      </c>
      <c r="D4515" s="16" t="s">
        <v>4</v>
      </c>
      <c r="E4515" s="32">
        <v>973</v>
      </c>
      <c r="F4515" s="32">
        <v>257</v>
      </c>
      <c r="G4515" s="32">
        <v>716</v>
      </c>
      <c r="H4515" s="32">
        <v>177</v>
      </c>
      <c r="I4515" s="32">
        <v>57</v>
      </c>
      <c r="J4515" s="32">
        <v>120</v>
      </c>
      <c r="K4515" s="32">
        <v>5850.4331436098655</v>
      </c>
      <c r="L4515" s="32">
        <v>3274.4331436098651</v>
      </c>
      <c r="M4515" s="32">
        <v>2576</v>
      </c>
      <c r="N4515" s="20">
        <v>4.4971751412429377</v>
      </c>
      <c r="O4515" s="20">
        <v>3.5087719298245617</v>
      </c>
      <c r="P4515" s="20">
        <v>4.9666666666666668</v>
      </c>
      <c r="Q4515" s="8">
        <v>-0.83368752772386445</v>
      </c>
      <c r="R4515" s="8">
        <v>-0.92151313258554635</v>
      </c>
      <c r="S4515" s="20">
        <v>-0.72204968944099379</v>
      </c>
    </row>
    <row r="4516" spans="1:19" ht="14.25" customHeight="1" x14ac:dyDescent="0.2">
      <c r="A4516" s="6">
        <v>44566</v>
      </c>
      <c r="B4516" s="19">
        <v>44202</v>
      </c>
      <c r="C4516" s="19">
        <v>42746</v>
      </c>
      <c r="D4516" s="16" t="s">
        <v>5</v>
      </c>
      <c r="E4516" s="32">
        <v>713</v>
      </c>
      <c r="F4516" s="32">
        <v>12</v>
      </c>
      <c r="G4516" s="32">
        <v>701</v>
      </c>
      <c r="H4516" s="32">
        <v>206</v>
      </c>
      <c r="I4516" s="32">
        <v>50</v>
      </c>
      <c r="J4516" s="32">
        <v>156</v>
      </c>
      <c r="K4516" s="32">
        <v>7252.3851780146706</v>
      </c>
      <c r="L4516" s="32">
        <v>4403.3851780146706</v>
      </c>
      <c r="M4516" s="32">
        <v>2849</v>
      </c>
      <c r="N4516" s="20">
        <v>2.4611650485436893</v>
      </c>
      <c r="O4516" s="20">
        <v>-0.76</v>
      </c>
      <c r="P4516" s="20">
        <v>3.4935897435897436</v>
      </c>
      <c r="Q4516" s="8">
        <v>-0.90168751624480281</v>
      </c>
      <c r="R4516" s="8">
        <v>-0.99727482391049638</v>
      </c>
      <c r="S4516" s="20">
        <v>-0.75394875394875394</v>
      </c>
    </row>
    <row r="4517" spans="1:19" ht="14.25" customHeight="1" x14ac:dyDescent="0.2">
      <c r="A4517" s="6">
        <v>44567</v>
      </c>
      <c r="B4517" s="19">
        <v>44203</v>
      </c>
      <c r="C4517" s="19">
        <v>42747</v>
      </c>
      <c r="D4517" s="16" t="s">
        <v>6</v>
      </c>
      <c r="E4517" s="32">
        <v>722</v>
      </c>
      <c r="F4517" s="32">
        <v>194</v>
      </c>
      <c r="G4517" s="32">
        <v>528</v>
      </c>
      <c r="H4517" s="32">
        <v>222</v>
      </c>
      <c r="I4517" s="32">
        <v>117</v>
      </c>
      <c r="J4517" s="32">
        <v>105</v>
      </c>
      <c r="K4517" s="32">
        <v>6845.8136829563682</v>
      </c>
      <c r="L4517" s="32">
        <v>3657.8136829563682</v>
      </c>
      <c r="M4517" s="32">
        <v>3188</v>
      </c>
      <c r="N4517" s="20">
        <v>2.2522522522522523</v>
      </c>
      <c r="O4517" s="20">
        <v>0.65811965811965822</v>
      </c>
      <c r="P4517" s="20">
        <v>4.0285714285714285</v>
      </c>
      <c r="Q4517" s="8">
        <v>-0.89453408558320513</v>
      </c>
      <c r="R4517" s="8">
        <v>-0.94696285354720344</v>
      </c>
      <c r="S4517" s="20">
        <v>-0.83437892095357591</v>
      </c>
    </row>
    <row r="4518" spans="1:19" ht="14.25" customHeight="1" x14ac:dyDescent="0.2">
      <c r="A4518" s="6">
        <v>44568</v>
      </c>
      <c r="B4518" s="19">
        <v>44204</v>
      </c>
      <c r="C4518" s="19">
        <v>42748</v>
      </c>
      <c r="D4518" s="16" t="s">
        <v>7</v>
      </c>
      <c r="E4518" s="32">
        <v>1404</v>
      </c>
      <c r="F4518" s="32">
        <v>174</v>
      </c>
      <c r="G4518" s="32">
        <v>1230</v>
      </c>
      <c r="H4518" s="32">
        <v>655</v>
      </c>
      <c r="I4518" s="32">
        <v>233</v>
      </c>
      <c r="J4518" s="32">
        <v>422</v>
      </c>
      <c r="K4518" s="32">
        <v>7193.3720075091587</v>
      </c>
      <c r="L4518" s="32">
        <v>4257.3720075091587</v>
      </c>
      <c r="M4518" s="32">
        <v>2936</v>
      </c>
      <c r="N4518" s="20">
        <v>1.1435114503816792</v>
      </c>
      <c r="O4518" s="20">
        <v>-0.25321888412017168</v>
      </c>
      <c r="P4518" s="20">
        <v>1.9146919431279619</v>
      </c>
      <c r="Q4518" s="8">
        <v>-0.80482032647076163</v>
      </c>
      <c r="R4518" s="8">
        <v>-0.95912971671418457</v>
      </c>
      <c r="S4518" s="20">
        <v>-0.58106267029972747</v>
      </c>
    </row>
    <row r="4519" spans="1:19" ht="14.25" customHeight="1" x14ac:dyDescent="0.2">
      <c r="A4519" s="6">
        <v>44569</v>
      </c>
      <c r="B4519" s="19">
        <v>44205</v>
      </c>
      <c r="C4519" s="19">
        <v>42749</v>
      </c>
      <c r="D4519" s="16" t="s">
        <v>1</v>
      </c>
      <c r="E4519" s="32">
        <v>952</v>
      </c>
      <c r="F4519" s="32">
        <v>240</v>
      </c>
      <c r="G4519" s="32">
        <v>712</v>
      </c>
      <c r="H4519" s="32">
        <v>250</v>
      </c>
      <c r="I4519" s="32">
        <v>115</v>
      </c>
      <c r="J4519" s="32">
        <v>135</v>
      </c>
      <c r="K4519" s="32">
        <v>7498.8542164186847</v>
      </c>
      <c r="L4519" s="32">
        <v>3916.8542164186847</v>
      </c>
      <c r="M4519" s="32">
        <v>3582</v>
      </c>
      <c r="N4519" s="20">
        <v>2.8079999999999998</v>
      </c>
      <c r="O4519" s="20">
        <v>1.0869565217391304</v>
      </c>
      <c r="P4519" s="20">
        <v>4.2740740740740737</v>
      </c>
      <c r="Q4519" s="8">
        <v>-0.8730472719531468</v>
      </c>
      <c r="R4519" s="8">
        <v>-0.93872633834724639</v>
      </c>
      <c r="S4519" s="20">
        <v>-0.80122836404243436</v>
      </c>
    </row>
    <row r="4520" spans="1:19" ht="14.25" customHeight="1" x14ac:dyDescent="0.2">
      <c r="A4520" s="6">
        <v>44570</v>
      </c>
      <c r="B4520" s="19">
        <v>44206</v>
      </c>
      <c r="C4520" s="19">
        <v>42750</v>
      </c>
      <c r="D4520" s="16" t="s">
        <v>2</v>
      </c>
      <c r="E4520" s="32">
        <v>897</v>
      </c>
      <c r="F4520" s="32">
        <v>90</v>
      </c>
      <c r="G4520" s="32">
        <v>807</v>
      </c>
      <c r="H4520" s="32">
        <v>270</v>
      </c>
      <c r="I4520" s="32">
        <v>87</v>
      </c>
      <c r="J4520" s="32">
        <v>183</v>
      </c>
      <c r="K4520" s="32">
        <v>7614.2346689365531</v>
      </c>
      <c r="L4520" s="32">
        <v>4244.2346689365531</v>
      </c>
      <c r="M4520" s="32">
        <v>3370</v>
      </c>
      <c r="N4520" s="20">
        <v>2.3222222222222224</v>
      </c>
      <c r="O4520" s="20">
        <v>3.4482758620689724E-2</v>
      </c>
      <c r="P4520" s="20">
        <v>3.4098360655737707</v>
      </c>
      <c r="Q4520" s="8">
        <v>-0.88219433219474441</v>
      </c>
      <c r="R4520" s="8">
        <v>-0.97879476348027883</v>
      </c>
      <c r="S4520" s="20">
        <v>-0.7605341246290801</v>
      </c>
    </row>
    <row r="4521" spans="1:19" ht="14.25" customHeight="1" x14ac:dyDescent="0.2">
      <c r="A4521" s="6">
        <v>44571</v>
      </c>
      <c r="B4521" s="19">
        <v>44207</v>
      </c>
      <c r="C4521" s="19">
        <v>42751</v>
      </c>
      <c r="D4521" s="16" t="s">
        <v>3</v>
      </c>
      <c r="E4521" s="32">
        <v>603</v>
      </c>
      <c r="F4521" s="32">
        <v>159</v>
      </c>
      <c r="G4521" s="32">
        <v>444</v>
      </c>
      <c r="H4521" s="32">
        <v>197</v>
      </c>
      <c r="I4521" s="32">
        <v>89</v>
      </c>
      <c r="J4521" s="32">
        <v>108</v>
      </c>
      <c r="K4521" s="32">
        <v>7297.0551719435043</v>
      </c>
      <c r="L4521" s="32">
        <v>4385.0551719435043</v>
      </c>
      <c r="M4521" s="32">
        <v>2912</v>
      </c>
      <c r="N4521" s="20">
        <v>2.0609137055837565</v>
      </c>
      <c r="O4521" s="20">
        <v>0.78651685393258419</v>
      </c>
      <c r="P4521" s="20">
        <v>3.1111111111111107</v>
      </c>
      <c r="Q4521" s="8">
        <v>-0.91736392479003326</v>
      </c>
      <c r="R4521" s="8">
        <v>-0.96374047902126403</v>
      </c>
      <c r="S4521" s="20">
        <v>-0.84752747252747251</v>
      </c>
    </row>
    <row r="4522" spans="1:19" ht="14.25" customHeight="1" x14ac:dyDescent="0.2">
      <c r="A4522" s="6">
        <v>44572</v>
      </c>
      <c r="B4522" s="19">
        <v>44208</v>
      </c>
      <c r="C4522" s="19">
        <v>42752</v>
      </c>
      <c r="D4522" s="16" t="s">
        <v>4</v>
      </c>
      <c r="E4522" s="32">
        <v>720</v>
      </c>
      <c r="F4522" s="32">
        <v>67</v>
      </c>
      <c r="G4522" s="32">
        <v>653</v>
      </c>
      <c r="H4522" s="32">
        <v>135</v>
      </c>
      <c r="I4522" s="32">
        <v>29</v>
      </c>
      <c r="J4522" s="32">
        <v>106</v>
      </c>
      <c r="K4522" s="32">
        <v>5479.2480923230987</v>
      </c>
      <c r="L4522" s="32">
        <v>3091.2480923230987</v>
      </c>
      <c r="M4522" s="32">
        <v>2388</v>
      </c>
      <c r="N4522" s="20">
        <v>4.333333333333333</v>
      </c>
      <c r="O4522" s="20">
        <v>1.3103448275862069</v>
      </c>
      <c r="P4522" s="20">
        <v>5.1603773584905657</v>
      </c>
      <c r="Q4522" s="8">
        <v>-0.8685951086958843</v>
      </c>
      <c r="R4522" s="8">
        <v>-0.97832590655975171</v>
      </c>
      <c r="S4522" s="20">
        <v>-0.72654941373534343</v>
      </c>
    </row>
    <row r="4523" spans="1:19" ht="14.25" customHeight="1" x14ac:dyDescent="0.2">
      <c r="A4523" s="6">
        <v>44573</v>
      </c>
      <c r="B4523" s="19">
        <v>44209</v>
      </c>
      <c r="C4523" s="19">
        <v>42753</v>
      </c>
      <c r="D4523" s="16" t="s">
        <v>5</v>
      </c>
      <c r="E4523" s="32">
        <v>308</v>
      </c>
      <c r="F4523" s="32">
        <v>44</v>
      </c>
      <c r="G4523" s="32">
        <v>264</v>
      </c>
      <c r="H4523" s="32">
        <v>500</v>
      </c>
      <c r="I4523" s="32">
        <v>44</v>
      </c>
      <c r="J4523" s="32">
        <v>456</v>
      </c>
      <c r="K4523" s="32">
        <v>6474.4424716084213</v>
      </c>
      <c r="L4523" s="32">
        <v>3861.4424716084218</v>
      </c>
      <c r="M4523" s="32">
        <v>2613</v>
      </c>
      <c r="N4523" s="20">
        <v>-0.38400000000000001</v>
      </c>
      <c r="O4523" s="20">
        <v>0</v>
      </c>
      <c r="P4523" s="20">
        <v>-0.42105263157894735</v>
      </c>
      <c r="Q4523" s="8">
        <v>-0.95242833628522694</v>
      </c>
      <c r="R4523" s="8">
        <v>-0.98860529444022183</v>
      </c>
      <c r="S4523" s="20">
        <v>-0.89896670493685416</v>
      </c>
    </row>
    <row r="4524" spans="1:19" ht="14.25" customHeight="1" x14ac:dyDescent="0.2">
      <c r="A4524" s="6">
        <v>44574</v>
      </c>
      <c r="B4524" s="19">
        <v>44210</v>
      </c>
      <c r="C4524" s="19">
        <v>42754</v>
      </c>
      <c r="D4524" s="16" t="s">
        <v>6</v>
      </c>
      <c r="E4524" s="32">
        <v>573</v>
      </c>
      <c r="F4524" s="32">
        <v>120</v>
      </c>
      <c r="G4524" s="32">
        <v>453</v>
      </c>
      <c r="H4524" s="32">
        <v>220</v>
      </c>
      <c r="I4524" s="32">
        <v>68</v>
      </c>
      <c r="J4524" s="32">
        <v>152</v>
      </c>
      <c r="K4524" s="32">
        <v>7156.4262198444649</v>
      </c>
      <c r="L4524" s="32">
        <v>3923.4262198444649</v>
      </c>
      <c r="M4524" s="32">
        <v>3233</v>
      </c>
      <c r="N4524" s="20">
        <v>1.6045454545454545</v>
      </c>
      <c r="O4524" s="20">
        <v>0.76470588235294112</v>
      </c>
      <c r="P4524" s="20">
        <v>1.9802631578947367</v>
      </c>
      <c r="Q4524" s="8">
        <v>-0.91993210264487946</v>
      </c>
      <c r="R4524" s="8">
        <v>-0.9694144879307155</v>
      </c>
      <c r="S4524" s="20">
        <v>-0.85988246210949582</v>
      </c>
    </row>
    <row r="4525" spans="1:19" ht="14.25" customHeight="1" x14ac:dyDescent="0.2">
      <c r="A4525" s="6">
        <v>44575</v>
      </c>
      <c r="B4525" s="19">
        <v>44211</v>
      </c>
      <c r="C4525" s="19">
        <v>42755</v>
      </c>
      <c r="D4525" s="16" t="s">
        <v>7</v>
      </c>
      <c r="E4525" s="32">
        <v>961</v>
      </c>
      <c r="F4525" s="32">
        <v>141</v>
      </c>
      <c r="G4525" s="32">
        <v>820</v>
      </c>
      <c r="H4525" s="32">
        <v>500</v>
      </c>
      <c r="I4525" s="32">
        <v>180</v>
      </c>
      <c r="J4525" s="32">
        <v>320</v>
      </c>
      <c r="K4525" s="32">
        <v>6966.6437720537333</v>
      </c>
      <c r="L4525" s="32">
        <v>4288.6437720537333</v>
      </c>
      <c r="M4525" s="32">
        <v>2678</v>
      </c>
      <c r="N4525" s="20">
        <v>0.92199999999999993</v>
      </c>
      <c r="O4525" s="20">
        <v>-0.21666666666666667</v>
      </c>
      <c r="P4525" s="20">
        <v>1.5625</v>
      </c>
      <c r="Q4525" s="8">
        <v>-0.86205696294462575</v>
      </c>
      <c r="R4525" s="8">
        <v>-0.96712247332856038</v>
      </c>
      <c r="S4525" s="20">
        <v>-0.6938013442867812</v>
      </c>
    </row>
    <row r="4526" spans="1:19" ht="14.25" customHeight="1" x14ac:dyDescent="0.2">
      <c r="A4526" s="6">
        <v>44576</v>
      </c>
      <c r="B4526" s="19">
        <v>44212</v>
      </c>
      <c r="C4526" s="19">
        <v>42756</v>
      </c>
      <c r="D4526" s="16" t="s">
        <v>1</v>
      </c>
      <c r="E4526" s="32">
        <v>752</v>
      </c>
      <c r="F4526" s="32">
        <v>109</v>
      </c>
      <c r="G4526" s="32">
        <v>643</v>
      </c>
      <c r="H4526" s="32">
        <v>222</v>
      </c>
      <c r="I4526" s="32">
        <v>76</v>
      </c>
      <c r="J4526" s="32">
        <v>146</v>
      </c>
      <c r="K4526" s="32">
        <v>7289.5987010326553</v>
      </c>
      <c r="L4526" s="32">
        <v>4061.5987010326548</v>
      </c>
      <c r="M4526" s="32">
        <v>3228</v>
      </c>
      <c r="N4526" s="20">
        <v>2.3873873873873874</v>
      </c>
      <c r="O4526" s="20">
        <v>0.43421052631578938</v>
      </c>
      <c r="P4526" s="20">
        <v>3.404109589041096</v>
      </c>
      <c r="Q4526" s="8">
        <v>-0.8968393143653477</v>
      </c>
      <c r="R4526" s="8">
        <v>-0.97316327682193537</v>
      </c>
      <c r="S4526" s="20">
        <v>-0.80080545229244116</v>
      </c>
    </row>
    <row r="4527" spans="1:19" ht="14.25" customHeight="1" x14ac:dyDescent="0.2">
      <c r="A4527" s="6">
        <v>44577</v>
      </c>
      <c r="B4527" s="19">
        <v>44213</v>
      </c>
      <c r="C4527" s="19">
        <v>42757</v>
      </c>
      <c r="D4527" s="16" t="s">
        <v>2</v>
      </c>
      <c r="E4527" s="32">
        <v>394</v>
      </c>
      <c r="F4527" s="32">
        <v>82</v>
      </c>
      <c r="G4527" s="32">
        <v>312</v>
      </c>
      <c r="H4527" s="32">
        <v>159</v>
      </c>
      <c r="I4527" s="32">
        <v>29</v>
      </c>
      <c r="J4527" s="32">
        <v>130</v>
      </c>
      <c r="K4527" s="32">
        <v>7075.9903567828287</v>
      </c>
      <c r="L4527" s="32">
        <v>4322.9903567828287</v>
      </c>
      <c r="M4527" s="32">
        <v>2753</v>
      </c>
      <c r="N4527" s="20">
        <v>1.4779874213836477</v>
      </c>
      <c r="O4527" s="20">
        <v>1.8275862068965516</v>
      </c>
      <c r="P4527" s="20">
        <v>1.4</v>
      </c>
      <c r="Q4527" s="8">
        <v>-0.94431874831170115</v>
      </c>
      <c r="R4527" s="8">
        <v>-0.98103164864308778</v>
      </c>
      <c r="S4527" s="20">
        <v>-0.8866690882673447</v>
      </c>
    </row>
    <row r="4528" spans="1:19" ht="14.25" customHeight="1" x14ac:dyDescent="0.2">
      <c r="A4528" s="6">
        <v>44578</v>
      </c>
      <c r="B4528" s="19">
        <v>44214</v>
      </c>
      <c r="C4528" s="19">
        <v>42758</v>
      </c>
      <c r="D4528" s="16" t="s">
        <v>3</v>
      </c>
      <c r="E4528" s="32">
        <v>450</v>
      </c>
      <c r="F4528" s="32">
        <v>32</v>
      </c>
      <c r="G4528" s="32">
        <v>418</v>
      </c>
      <c r="H4528" s="32">
        <v>151</v>
      </c>
      <c r="I4528" s="32">
        <v>61</v>
      </c>
      <c r="J4528" s="32">
        <v>90</v>
      </c>
      <c r="K4528" s="32">
        <v>6155.3571226114718</v>
      </c>
      <c r="L4528" s="32">
        <v>3607.3571226114718</v>
      </c>
      <c r="M4528" s="32">
        <v>2548</v>
      </c>
      <c r="N4528" s="20">
        <v>1.9801324503311259</v>
      </c>
      <c r="O4528" s="20">
        <v>-0.47540983606557374</v>
      </c>
      <c r="P4528" s="20">
        <v>3.6444444444444448</v>
      </c>
      <c r="Q4528" s="8">
        <v>-0.92689295015118744</v>
      </c>
      <c r="R4528" s="8">
        <v>-0.99112923979735212</v>
      </c>
      <c r="S4528" s="20">
        <v>-0.83594976452119307</v>
      </c>
    </row>
    <row r="4529" spans="1:19" ht="14.25" customHeight="1" x14ac:dyDescent="0.2">
      <c r="A4529" s="6">
        <v>44579</v>
      </c>
      <c r="B4529" s="19">
        <v>44215</v>
      </c>
      <c r="C4529" s="19">
        <v>42759</v>
      </c>
      <c r="D4529" s="16" t="s">
        <v>4</v>
      </c>
      <c r="E4529" s="32">
        <v>630</v>
      </c>
      <c r="F4529" s="32">
        <v>123</v>
      </c>
      <c r="G4529" s="32">
        <v>507</v>
      </c>
      <c r="H4529" s="32">
        <v>379</v>
      </c>
      <c r="I4529" s="32">
        <v>26</v>
      </c>
      <c r="J4529" s="32">
        <v>353</v>
      </c>
      <c r="K4529" s="32">
        <v>6591.4700874462587</v>
      </c>
      <c r="L4529" s="32">
        <v>4191.4700874462587</v>
      </c>
      <c r="M4529" s="32">
        <v>2400</v>
      </c>
      <c r="N4529" s="20">
        <v>0.66226912928759885</v>
      </c>
      <c r="O4529" s="20">
        <v>3.7307692307692308</v>
      </c>
      <c r="P4529" s="20">
        <v>0.43626062322946169</v>
      </c>
      <c r="Q4529" s="8">
        <v>-0.90442192839502344</v>
      </c>
      <c r="R4529" s="8">
        <v>-0.97065468739276139</v>
      </c>
      <c r="S4529" s="20">
        <v>-0.78875000000000006</v>
      </c>
    </row>
    <row r="4530" spans="1:19" ht="14.25" customHeight="1" x14ac:dyDescent="0.2">
      <c r="A4530" s="6">
        <v>44580</v>
      </c>
      <c r="B4530" s="19">
        <v>44216</v>
      </c>
      <c r="C4530" s="19">
        <v>42760</v>
      </c>
      <c r="D4530" s="16" t="s">
        <v>5</v>
      </c>
      <c r="E4530" s="32">
        <v>455</v>
      </c>
      <c r="F4530" s="32">
        <v>38</v>
      </c>
      <c r="G4530" s="32">
        <v>417</v>
      </c>
      <c r="H4530" s="32">
        <v>254</v>
      </c>
      <c r="I4530" s="32">
        <v>52</v>
      </c>
      <c r="J4530" s="32">
        <v>202</v>
      </c>
      <c r="K4530" s="32">
        <v>6747.2191096189908</v>
      </c>
      <c r="L4530" s="32">
        <v>4356.2191096189908</v>
      </c>
      <c r="M4530" s="32">
        <v>2391</v>
      </c>
      <c r="N4530" s="20">
        <v>0.79133858267716528</v>
      </c>
      <c r="O4530" s="20">
        <v>-0.26923076923076927</v>
      </c>
      <c r="P4530" s="20">
        <v>1.0643564356435644</v>
      </c>
      <c r="Q4530" s="8">
        <v>-0.93256481038961048</v>
      </c>
      <c r="R4530" s="8">
        <v>-0.99127683914794551</v>
      </c>
      <c r="S4530" s="20">
        <v>-0.82559598494353825</v>
      </c>
    </row>
    <row r="4531" spans="1:19" ht="14.25" customHeight="1" x14ac:dyDescent="0.2">
      <c r="A4531" s="6">
        <v>44581</v>
      </c>
      <c r="B4531" s="19">
        <v>44217</v>
      </c>
      <c r="C4531" s="19">
        <v>42761</v>
      </c>
      <c r="D4531" s="16" t="s">
        <v>6</v>
      </c>
      <c r="E4531" s="32">
        <v>680</v>
      </c>
      <c r="F4531" s="32">
        <v>191</v>
      </c>
      <c r="G4531" s="32">
        <v>489</v>
      </c>
      <c r="H4531" s="32">
        <v>195</v>
      </c>
      <c r="I4531" s="32">
        <v>75</v>
      </c>
      <c r="J4531" s="32">
        <v>120</v>
      </c>
      <c r="K4531" s="32">
        <v>7477.0106432670873</v>
      </c>
      <c r="L4531" s="32">
        <v>4108.0106432670873</v>
      </c>
      <c r="M4531" s="32">
        <v>3369</v>
      </c>
      <c r="N4531" s="20">
        <v>2.4871794871794872</v>
      </c>
      <c r="O4531" s="20">
        <v>1.5466666666666669</v>
      </c>
      <c r="P4531" s="20">
        <v>3.0750000000000002</v>
      </c>
      <c r="Q4531" s="8">
        <v>-0.90905456305424315</v>
      </c>
      <c r="R4531" s="8">
        <v>-0.95350547586505319</v>
      </c>
      <c r="S4531" s="20">
        <v>-0.85485307212822792</v>
      </c>
    </row>
    <row r="4532" spans="1:19" ht="14.25" customHeight="1" x14ac:dyDescent="0.2">
      <c r="A4532" s="6">
        <v>44582</v>
      </c>
      <c r="B4532" s="19">
        <v>44218</v>
      </c>
      <c r="C4532" s="19">
        <v>42762</v>
      </c>
      <c r="D4532" s="16" t="s">
        <v>7</v>
      </c>
      <c r="E4532" s="32">
        <v>948</v>
      </c>
      <c r="F4532" s="32">
        <v>120</v>
      </c>
      <c r="G4532" s="32">
        <v>828</v>
      </c>
      <c r="H4532" s="32">
        <v>435</v>
      </c>
      <c r="I4532" s="32">
        <v>115</v>
      </c>
      <c r="J4532" s="32">
        <v>320</v>
      </c>
      <c r="K4532" s="32">
        <v>7261.7950028741616</v>
      </c>
      <c r="L4532" s="32">
        <v>4616.7950028741616</v>
      </c>
      <c r="M4532" s="32">
        <v>2645</v>
      </c>
      <c r="N4532" s="20">
        <v>1.1793103448275861</v>
      </c>
      <c r="O4532" s="20">
        <v>4.3478260869565188E-2</v>
      </c>
      <c r="P4532" s="20">
        <v>1.5874999999999999</v>
      </c>
      <c r="Q4532" s="8">
        <v>-0.86945376458233958</v>
      </c>
      <c r="R4532" s="8">
        <v>-0.97400794275567903</v>
      </c>
      <c r="S4532" s="20">
        <v>-0.68695652173913047</v>
      </c>
    </row>
    <row r="4533" spans="1:19" ht="14.25" customHeight="1" x14ac:dyDescent="0.2">
      <c r="A4533" s="6">
        <v>44583</v>
      </c>
      <c r="B4533" s="19">
        <v>44219</v>
      </c>
      <c r="C4533" s="19">
        <v>42763</v>
      </c>
      <c r="D4533" s="16" t="s">
        <v>1</v>
      </c>
      <c r="E4533" s="32">
        <v>583</v>
      </c>
      <c r="F4533" s="32">
        <v>76</v>
      </c>
      <c r="G4533" s="32">
        <v>507</v>
      </c>
      <c r="H4533" s="32">
        <v>165</v>
      </c>
      <c r="I4533" s="32">
        <v>37</v>
      </c>
      <c r="J4533" s="32">
        <v>128</v>
      </c>
      <c r="K4533" s="32">
        <v>7006.7088427008539</v>
      </c>
      <c r="L4533" s="32">
        <v>4279.7088427008539</v>
      </c>
      <c r="M4533" s="32">
        <v>2727</v>
      </c>
      <c r="N4533" s="20">
        <v>2.5333333333333332</v>
      </c>
      <c r="O4533" s="20">
        <v>1.0540540540540539</v>
      </c>
      <c r="P4533" s="20">
        <v>2.9609375</v>
      </c>
      <c r="Q4533" s="8">
        <v>-0.91679403082271183</v>
      </c>
      <c r="R4533" s="8">
        <v>-0.98224178260873518</v>
      </c>
      <c r="S4533" s="20">
        <v>-0.81408140814081409</v>
      </c>
    </row>
    <row r="4534" spans="1:19" ht="14.25" customHeight="1" x14ac:dyDescent="0.2">
      <c r="A4534" s="6">
        <v>44584</v>
      </c>
      <c r="B4534" s="19">
        <v>44220</v>
      </c>
      <c r="C4534" s="19">
        <v>42764</v>
      </c>
      <c r="D4534" s="16" t="s">
        <v>2</v>
      </c>
      <c r="E4534" s="32">
        <v>707</v>
      </c>
      <c r="F4534" s="32">
        <v>83</v>
      </c>
      <c r="G4534" s="32">
        <v>624</v>
      </c>
      <c r="H4534" s="32">
        <v>214</v>
      </c>
      <c r="I4534" s="32">
        <v>52</v>
      </c>
      <c r="J4534" s="32">
        <v>162</v>
      </c>
      <c r="K4534" s="32">
        <v>6575.4039660870003</v>
      </c>
      <c r="L4534" s="32">
        <v>3864.4039660869998</v>
      </c>
      <c r="M4534" s="32">
        <v>2711</v>
      </c>
      <c r="N4534" s="20">
        <v>2.3037383177570092</v>
      </c>
      <c r="O4534" s="20">
        <v>0.59615384615384626</v>
      </c>
      <c r="P4534" s="20">
        <v>2.8518518518518516</v>
      </c>
      <c r="Q4534" s="8">
        <v>-0.89247808900466186</v>
      </c>
      <c r="R4534" s="8">
        <v>-0.97852191418692602</v>
      </c>
      <c r="S4534" s="20">
        <v>-0.76982663223902614</v>
      </c>
    </row>
    <row r="4535" spans="1:19" ht="14.25" customHeight="1" x14ac:dyDescent="0.2">
      <c r="A4535" s="6">
        <v>44585</v>
      </c>
      <c r="B4535" s="19">
        <v>44221</v>
      </c>
      <c r="C4535" s="19">
        <v>42765</v>
      </c>
      <c r="D4535" s="16" t="s">
        <v>3</v>
      </c>
      <c r="E4535" s="32">
        <v>425</v>
      </c>
      <c r="F4535" s="32">
        <v>37</v>
      </c>
      <c r="G4535" s="32">
        <v>388</v>
      </c>
      <c r="H4535" s="32">
        <v>128</v>
      </c>
      <c r="I4535" s="32">
        <v>43</v>
      </c>
      <c r="J4535" s="32">
        <v>85</v>
      </c>
      <c r="K4535" s="32">
        <v>6861.4892204390799</v>
      </c>
      <c r="L4535" s="32">
        <v>4206.4892204390799</v>
      </c>
      <c r="M4535" s="32">
        <v>2655</v>
      </c>
      <c r="N4535" s="20">
        <v>2.3203125</v>
      </c>
      <c r="O4535" s="20">
        <v>-0.13953488372093026</v>
      </c>
      <c r="P4535" s="20">
        <v>3.5647058823529409</v>
      </c>
      <c r="Q4535" s="8">
        <v>-0.93806009361145604</v>
      </c>
      <c r="R4535" s="8">
        <v>-0.99120406636959413</v>
      </c>
      <c r="S4535" s="20">
        <v>-0.85386064030131825</v>
      </c>
    </row>
    <row r="4536" spans="1:19" ht="14.25" customHeight="1" x14ac:dyDescent="0.2">
      <c r="A4536" s="6">
        <v>44586</v>
      </c>
      <c r="B4536" s="19">
        <v>44222</v>
      </c>
      <c r="C4536" s="19">
        <v>42766</v>
      </c>
      <c r="D4536" s="16" t="s">
        <v>4</v>
      </c>
      <c r="E4536" s="32">
        <v>499</v>
      </c>
      <c r="F4536" s="32">
        <v>78</v>
      </c>
      <c r="G4536" s="32">
        <v>421</v>
      </c>
      <c r="H4536" s="32">
        <v>129</v>
      </c>
      <c r="I4536" s="32">
        <v>26</v>
      </c>
      <c r="J4536" s="32">
        <v>103</v>
      </c>
      <c r="K4536" s="32">
        <v>6387.8273644347701</v>
      </c>
      <c r="L4536" s="32">
        <v>4072.8273644347701</v>
      </c>
      <c r="M4536" s="32">
        <v>2315</v>
      </c>
      <c r="N4536" s="20">
        <v>2.8682170542635661</v>
      </c>
      <c r="O4536" s="20">
        <v>2</v>
      </c>
      <c r="P4536" s="20">
        <v>3.0873786407766994</v>
      </c>
      <c r="Q4536" s="8">
        <v>-0.92188267285082548</v>
      </c>
      <c r="R4536" s="8">
        <v>-0.98084868495013544</v>
      </c>
      <c r="S4536" s="20">
        <v>-0.81814254859611235</v>
      </c>
    </row>
    <row r="4537" spans="1:19" ht="14.25" customHeight="1" x14ac:dyDescent="0.2">
      <c r="A4537" s="6">
        <v>44587</v>
      </c>
      <c r="B4537" s="19">
        <v>44223</v>
      </c>
      <c r="C4537" s="19">
        <v>42767</v>
      </c>
      <c r="D4537" s="16" t="s">
        <v>5</v>
      </c>
      <c r="E4537" s="32">
        <v>524</v>
      </c>
      <c r="F4537" s="32">
        <v>33</v>
      </c>
      <c r="G4537" s="32">
        <v>491</v>
      </c>
      <c r="H4537" s="32">
        <v>169</v>
      </c>
      <c r="I4537" s="32">
        <v>0</v>
      </c>
      <c r="J4537" s="32">
        <v>169</v>
      </c>
      <c r="K4537" s="32">
        <v>6811.5031440586745</v>
      </c>
      <c r="L4537" s="32">
        <v>4642.5031440586745</v>
      </c>
      <c r="M4537" s="32">
        <v>2169</v>
      </c>
      <c r="N4537" s="20">
        <v>2.1005917159763312</v>
      </c>
      <c r="O4537" s="20" t="s">
        <v>40</v>
      </c>
      <c r="P4537" s="20">
        <v>1.9053254437869822</v>
      </c>
      <c r="Q4537" s="8">
        <v>-0.92307131202647119</v>
      </c>
      <c r="R4537" s="8">
        <v>-0.9928917657186227</v>
      </c>
      <c r="S4537" s="20">
        <v>-0.77362840018441681</v>
      </c>
    </row>
    <row r="4538" spans="1:19" ht="14.25" customHeight="1" x14ac:dyDescent="0.2">
      <c r="A4538" s="6">
        <v>44588</v>
      </c>
      <c r="B4538" s="19">
        <v>44224</v>
      </c>
      <c r="C4538" s="19">
        <v>42768</v>
      </c>
      <c r="D4538" s="16" t="s">
        <v>6</v>
      </c>
      <c r="E4538" s="32">
        <v>528</v>
      </c>
      <c r="F4538" s="32">
        <v>93</v>
      </c>
      <c r="G4538" s="32">
        <v>435</v>
      </c>
      <c r="H4538" s="32">
        <v>213</v>
      </c>
      <c r="I4538" s="32">
        <v>84</v>
      </c>
      <c r="J4538" s="32">
        <v>129</v>
      </c>
      <c r="K4538" s="32">
        <v>7397.4584644301658</v>
      </c>
      <c r="L4538" s="32">
        <v>4605.4584644301658</v>
      </c>
      <c r="M4538" s="32">
        <v>2792</v>
      </c>
      <c r="N4538" s="20">
        <v>1.4788732394366195</v>
      </c>
      <c r="O4538" s="20">
        <v>0.10714285714285721</v>
      </c>
      <c r="P4538" s="20">
        <v>2.3720930232558142</v>
      </c>
      <c r="Q4538" s="8">
        <v>-0.928624134553938</v>
      </c>
      <c r="R4538" s="8">
        <v>-0.97980657067732191</v>
      </c>
      <c r="S4538" s="20">
        <v>-0.84419770773638969</v>
      </c>
    </row>
    <row r="4539" spans="1:19" ht="14.25" customHeight="1" x14ac:dyDescent="0.2">
      <c r="A4539" s="6">
        <v>44589</v>
      </c>
      <c r="B4539" s="19">
        <v>44225</v>
      </c>
      <c r="C4539" s="19">
        <v>42769</v>
      </c>
      <c r="D4539" s="16" t="s">
        <v>7</v>
      </c>
      <c r="E4539" s="32">
        <v>1198</v>
      </c>
      <c r="F4539" s="32">
        <v>110</v>
      </c>
      <c r="G4539" s="32">
        <v>1088</v>
      </c>
      <c r="H4539" s="32">
        <v>325</v>
      </c>
      <c r="I4539" s="32">
        <v>73</v>
      </c>
      <c r="J4539" s="32">
        <v>252</v>
      </c>
      <c r="K4539" s="32">
        <v>7936.4498972869387</v>
      </c>
      <c r="L4539" s="32">
        <v>5406.4498972869387</v>
      </c>
      <c r="M4539" s="32">
        <v>2530</v>
      </c>
      <c r="N4539" s="20">
        <v>2.6861538461538461</v>
      </c>
      <c r="O4539" s="20">
        <v>0.50684931506849318</v>
      </c>
      <c r="P4539" s="20">
        <v>3.3174603174603172</v>
      </c>
      <c r="Q4539" s="8">
        <v>-0.84905089611798168</v>
      </c>
      <c r="R4539" s="8">
        <v>-0.97965393149112501</v>
      </c>
      <c r="S4539" s="20">
        <v>-0.56996047430830044</v>
      </c>
    </row>
    <row r="4540" spans="1:19" ht="14.25" customHeight="1" x14ac:dyDescent="0.2">
      <c r="A4540" s="6">
        <v>44590</v>
      </c>
      <c r="B4540" s="19">
        <v>44226</v>
      </c>
      <c r="C4540" s="19">
        <v>42770</v>
      </c>
      <c r="D4540" s="16" t="s">
        <v>1</v>
      </c>
      <c r="E4540" s="32">
        <v>586</v>
      </c>
      <c r="F4540" s="32">
        <v>65</v>
      </c>
      <c r="G4540" s="32">
        <v>521</v>
      </c>
      <c r="H4540" s="32">
        <v>273</v>
      </c>
      <c r="I4540" s="32">
        <v>40</v>
      </c>
      <c r="J4540" s="32">
        <v>233</v>
      </c>
      <c r="K4540" s="32">
        <v>8418.6974640470544</v>
      </c>
      <c r="L4540" s="32">
        <v>5091.6974640470553</v>
      </c>
      <c r="M4540" s="32">
        <v>3327</v>
      </c>
      <c r="N4540" s="20">
        <v>1.1465201465201464</v>
      </c>
      <c r="O4540" s="20">
        <v>0.625</v>
      </c>
      <c r="P4540" s="20">
        <v>1.2360515021459229</v>
      </c>
      <c r="Q4540" s="8">
        <v>-0.93039303259173101</v>
      </c>
      <c r="R4540" s="8">
        <v>-0.98723411976870756</v>
      </c>
      <c r="S4540" s="20">
        <v>-0.84340246468289748</v>
      </c>
    </row>
    <row r="4541" spans="1:19" ht="14.25" customHeight="1" x14ac:dyDescent="0.2">
      <c r="A4541" s="6">
        <v>44591</v>
      </c>
      <c r="B4541" s="19">
        <v>44227</v>
      </c>
      <c r="C4541" s="19">
        <v>42771</v>
      </c>
      <c r="D4541" s="16" t="s">
        <v>2</v>
      </c>
      <c r="E4541" s="32">
        <v>716</v>
      </c>
      <c r="F4541" s="32">
        <v>79</v>
      </c>
      <c r="G4541" s="32">
        <v>637</v>
      </c>
      <c r="H4541" s="32">
        <v>246</v>
      </c>
      <c r="I4541" s="32">
        <v>57</v>
      </c>
      <c r="J4541" s="32">
        <v>189</v>
      </c>
      <c r="K4541" s="32">
        <v>7819.7831606749114</v>
      </c>
      <c r="L4541" s="32">
        <v>4698.7831606749114</v>
      </c>
      <c r="M4541" s="32">
        <v>3121</v>
      </c>
      <c r="N4541" s="20">
        <v>1.910569105691057</v>
      </c>
      <c r="O4541" s="20">
        <v>0.38596491228070184</v>
      </c>
      <c r="P4541" s="20">
        <v>2.3703703703703702</v>
      </c>
      <c r="Q4541" s="8">
        <v>-0.90843735877476639</v>
      </c>
      <c r="R4541" s="8">
        <v>-0.98318713647797851</v>
      </c>
      <c r="S4541" s="20">
        <v>-0.79589875040051261</v>
      </c>
    </row>
    <row r="4542" spans="1:19" ht="14.25" customHeight="1" x14ac:dyDescent="0.2">
      <c r="A4542" s="6">
        <v>44592</v>
      </c>
      <c r="B4542" s="19">
        <v>44228</v>
      </c>
      <c r="C4542" s="19">
        <v>42772</v>
      </c>
      <c r="D4542" s="16" t="s">
        <v>3</v>
      </c>
      <c r="E4542" s="32">
        <v>366</v>
      </c>
      <c r="F4542" s="32">
        <v>43</v>
      </c>
      <c r="G4542" s="32">
        <v>323</v>
      </c>
      <c r="H4542" s="32">
        <v>423</v>
      </c>
      <c r="I4542" s="32">
        <v>44</v>
      </c>
      <c r="J4542" s="32">
        <v>379</v>
      </c>
      <c r="K4542" s="32">
        <v>7815.3997695029539</v>
      </c>
      <c r="L4542" s="32">
        <v>5182.3997695029539</v>
      </c>
      <c r="M4542" s="32">
        <v>2633</v>
      </c>
      <c r="N4542" s="20">
        <v>-0.13475177304964536</v>
      </c>
      <c r="O4542" s="20">
        <v>-2.2727272727272707E-2</v>
      </c>
      <c r="P4542" s="20">
        <v>-0.14775725593667544</v>
      </c>
      <c r="Q4542" s="8">
        <v>-0.95316938214367541</v>
      </c>
      <c r="R4542" s="8">
        <v>-0.99170268564516317</v>
      </c>
      <c r="S4542" s="20">
        <v>-0.87732624382833269</v>
      </c>
    </row>
    <row r="4543" spans="1:19" ht="14.25" customHeight="1" x14ac:dyDescent="0.2">
      <c r="A4543" s="6">
        <v>44593</v>
      </c>
      <c r="B4543" s="19">
        <v>44229</v>
      </c>
      <c r="C4543" s="19">
        <v>42773</v>
      </c>
      <c r="D4543" s="16" t="s">
        <v>4</v>
      </c>
      <c r="E4543" s="32">
        <v>652</v>
      </c>
      <c r="F4543" s="32">
        <v>108</v>
      </c>
      <c r="G4543" s="32">
        <v>544</v>
      </c>
      <c r="H4543" s="32">
        <v>166</v>
      </c>
      <c r="I4543" s="32">
        <v>25</v>
      </c>
      <c r="J4543" s="32">
        <v>141</v>
      </c>
      <c r="K4543" s="32">
        <v>6684.9841422554891</v>
      </c>
      <c r="L4543" s="32">
        <v>4554.9841422554891</v>
      </c>
      <c r="M4543" s="32">
        <v>2130</v>
      </c>
      <c r="N4543" s="20">
        <v>2.927710843373494</v>
      </c>
      <c r="O4543" s="20">
        <v>3.3200000000000003</v>
      </c>
      <c r="P4543" s="20">
        <v>2.8581560283687941</v>
      </c>
      <c r="Q4543" s="8">
        <v>-0.90246798105641912</v>
      </c>
      <c r="R4543" s="8">
        <v>-0.97628970889314193</v>
      </c>
      <c r="S4543" s="20">
        <v>-0.74460093896713619</v>
      </c>
    </row>
    <row r="4544" spans="1:19" ht="14.25" customHeight="1" x14ac:dyDescent="0.2">
      <c r="A4544" s="6">
        <v>44594</v>
      </c>
      <c r="B4544" s="19">
        <v>44230</v>
      </c>
      <c r="C4544" s="19">
        <v>42774</v>
      </c>
      <c r="D4544" s="16" t="s">
        <v>5</v>
      </c>
      <c r="E4544" s="32">
        <v>350</v>
      </c>
      <c r="F4544" s="32">
        <v>24</v>
      </c>
      <c r="G4544" s="32">
        <v>326</v>
      </c>
      <c r="H4544" s="32">
        <v>185</v>
      </c>
      <c r="I4544" s="32">
        <v>0</v>
      </c>
      <c r="J4544" s="32">
        <v>185</v>
      </c>
      <c r="K4544" s="32">
        <v>7407.4373120643122</v>
      </c>
      <c r="L4544" s="32">
        <v>5148.4373120643122</v>
      </c>
      <c r="M4544" s="32">
        <v>2259</v>
      </c>
      <c r="N4544" s="20">
        <v>0.89189189189189189</v>
      </c>
      <c r="O4544" s="20" t="s">
        <v>40</v>
      </c>
      <c r="P4544" s="20">
        <v>0.76216216216216215</v>
      </c>
      <c r="Q4544" s="8">
        <v>-0.95275019075356016</v>
      </c>
      <c r="R4544" s="8">
        <v>-0.99533839133211144</v>
      </c>
      <c r="S4544" s="20">
        <v>-0.85568835768038953</v>
      </c>
    </row>
    <row r="4545" spans="1:19" ht="14.25" customHeight="1" x14ac:dyDescent="0.2">
      <c r="A4545" s="6">
        <v>44595</v>
      </c>
      <c r="B4545" s="19">
        <v>44231</v>
      </c>
      <c r="C4545" s="19">
        <v>42775</v>
      </c>
      <c r="D4545" s="16" t="s">
        <v>6</v>
      </c>
      <c r="E4545" s="32">
        <v>535</v>
      </c>
      <c r="F4545" s="32">
        <v>108</v>
      </c>
      <c r="G4545" s="32">
        <v>427</v>
      </c>
      <c r="H4545" s="32">
        <v>195</v>
      </c>
      <c r="I4545" s="32">
        <v>70</v>
      </c>
      <c r="J4545" s="32">
        <v>125</v>
      </c>
      <c r="K4545" s="32">
        <v>8076.107747924565</v>
      </c>
      <c r="L4545" s="32">
        <v>4872.107747924565</v>
      </c>
      <c r="M4545" s="32">
        <v>3204</v>
      </c>
      <c r="N4545" s="20">
        <v>1.7435897435897436</v>
      </c>
      <c r="O4545" s="20">
        <v>0.54285714285714293</v>
      </c>
      <c r="P4545" s="20">
        <v>2.4159999999999999</v>
      </c>
      <c r="Q4545" s="8">
        <v>-0.9337552176495556</v>
      </c>
      <c r="R4545" s="8">
        <v>-0.97783300255500172</v>
      </c>
      <c r="S4545" s="20">
        <v>-0.86672908863920095</v>
      </c>
    </row>
    <row r="4546" spans="1:19" ht="14.25" customHeight="1" x14ac:dyDescent="0.2">
      <c r="A4546" s="6">
        <v>44596</v>
      </c>
      <c r="B4546" s="19">
        <v>44232</v>
      </c>
      <c r="C4546" s="19">
        <v>42776</v>
      </c>
      <c r="D4546" s="16" t="s">
        <v>7</v>
      </c>
      <c r="E4546" s="32">
        <v>848</v>
      </c>
      <c r="F4546" s="32">
        <v>83</v>
      </c>
      <c r="G4546" s="32">
        <v>765</v>
      </c>
      <c r="H4546" s="32">
        <v>637</v>
      </c>
      <c r="I4546" s="32">
        <v>116</v>
      </c>
      <c r="J4546" s="32">
        <v>521</v>
      </c>
      <c r="K4546" s="32">
        <v>8622.6807751123142</v>
      </c>
      <c r="L4546" s="32">
        <v>5782.6807751123142</v>
      </c>
      <c r="M4546" s="32">
        <v>2840</v>
      </c>
      <c r="N4546" s="20">
        <v>0.33124018838304559</v>
      </c>
      <c r="O4546" s="20">
        <v>-0.28448275862068961</v>
      </c>
      <c r="P4546" s="20">
        <v>0.46833013435700566</v>
      </c>
      <c r="Q4546" s="8">
        <v>-0.9016547148019689</v>
      </c>
      <c r="R4546" s="8">
        <v>-0.98564679545216849</v>
      </c>
      <c r="S4546" s="20">
        <v>-0.73063380281690149</v>
      </c>
    </row>
    <row r="4547" spans="1:19" ht="14.25" customHeight="1" x14ac:dyDescent="0.2">
      <c r="A4547" s="6">
        <v>44597</v>
      </c>
      <c r="B4547" s="19">
        <v>44233</v>
      </c>
      <c r="C4547" s="19">
        <v>42777</v>
      </c>
      <c r="D4547" s="16" t="s">
        <v>1</v>
      </c>
      <c r="E4547" s="32">
        <v>317</v>
      </c>
      <c r="F4547" s="32">
        <v>75</v>
      </c>
      <c r="G4547" s="32">
        <v>242</v>
      </c>
      <c r="H4547" s="32">
        <v>149</v>
      </c>
      <c r="I4547" s="32">
        <v>27</v>
      </c>
      <c r="J4547" s="32">
        <v>122</v>
      </c>
      <c r="K4547" s="32">
        <v>8827.7690362485955</v>
      </c>
      <c r="L4547" s="32">
        <v>5526.7690362485964</v>
      </c>
      <c r="M4547" s="32">
        <v>3301</v>
      </c>
      <c r="N4547" s="20">
        <v>1.1275167785234901</v>
      </c>
      <c r="O4547" s="20">
        <v>1.7777777777777777</v>
      </c>
      <c r="P4547" s="20">
        <v>0.98360655737704916</v>
      </c>
      <c r="Q4547" s="8">
        <v>-0.9640905874747816</v>
      </c>
      <c r="R4547" s="8">
        <v>-0.98642968441270207</v>
      </c>
      <c r="S4547" s="20">
        <v>-0.92668888215692213</v>
      </c>
    </row>
    <row r="4548" spans="1:19" ht="14.25" customHeight="1" x14ac:dyDescent="0.2">
      <c r="A4548" s="6">
        <v>44598</v>
      </c>
      <c r="B4548" s="19">
        <v>44234</v>
      </c>
      <c r="C4548" s="19">
        <v>42778</v>
      </c>
      <c r="D4548" s="16" t="s">
        <v>2</v>
      </c>
      <c r="E4548" s="32">
        <v>827</v>
      </c>
      <c r="F4548" s="32">
        <v>149</v>
      </c>
      <c r="G4548" s="32">
        <v>678</v>
      </c>
      <c r="H4548" s="32">
        <v>163</v>
      </c>
      <c r="I4548" s="32">
        <v>48</v>
      </c>
      <c r="J4548" s="32">
        <v>115</v>
      </c>
      <c r="K4548" s="32">
        <v>8753.6243942629335</v>
      </c>
      <c r="L4548" s="32">
        <v>5050.6243942629335</v>
      </c>
      <c r="M4548" s="32">
        <v>3703</v>
      </c>
      <c r="N4548" s="20">
        <v>4.0736196319018401</v>
      </c>
      <c r="O4548" s="20">
        <v>2.1041666666666665</v>
      </c>
      <c r="P4548" s="20">
        <v>4.8956521739130432</v>
      </c>
      <c r="Q4548" s="8">
        <v>-0.90552484745152984</v>
      </c>
      <c r="R4548" s="8">
        <v>-0.970498697117677</v>
      </c>
      <c r="S4548" s="20">
        <v>-0.81690521199027821</v>
      </c>
    </row>
    <row r="4549" spans="1:19" ht="14.25" customHeight="1" x14ac:dyDescent="0.2">
      <c r="A4549" s="6">
        <v>44599</v>
      </c>
      <c r="B4549" s="19">
        <v>44235</v>
      </c>
      <c r="C4549" s="19">
        <v>42779</v>
      </c>
      <c r="D4549" s="16" t="s">
        <v>3</v>
      </c>
      <c r="E4549" s="32">
        <v>381</v>
      </c>
      <c r="F4549" s="32">
        <v>70</v>
      </c>
      <c r="G4549" s="32">
        <v>311</v>
      </c>
      <c r="H4549" s="32">
        <v>109</v>
      </c>
      <c r="I4549" s="32">
        <v>23</v>
      </c>
      <c r="J4549" s="32">
        <v>86</v>
      </c>
      <c r="K4549" s="32">
        <v>8033.3154435704973</v>
      </c>
      <c r="L4549" s="32">
        <v>5120.3154435704973</v>
      </c>
      <c r="M4549" s="32">
        <v>2913</v>
      </c>
      <c r="N4549" s="20">
        <v>2.4954128440366974</v>
      </c>
      <c r="O4549" s="20">
        <v>2.0434782608695654</v>
      </c>
      <c r="P4549" s="20">
        <v>2.6162790697674421</v>
      </c>
      <c r="Q4549" s="8">
        <v>-0.95257250848963793</v>
      </c>
      <c r="R4549" s="8">
        <v>-0.98632896727331554</v>
      </c>
      <c r="S4549" s="20">
        <v>-0.89323721249570887</v>
      </c>
    </row>
    <row r="4550" spans="1:19" ht="14.25" customHeight="1" x14ac:dyDescent="0.2">
      <c r="A4550" s="6">
        <v>44600</v>
      </c>
      <c r="B4550" s="19">
        <v>44236</v>
      </c>
      <c r="C4550" s="19">
        <v>42780</v>
      </c>
      <c r="D4550" s="16" t="s">
        <v>4</v>
      </c>
      <c r="E4550" s="32">
        <v>517</v>
      </c>
      <c r="F4550" s="32">
        <v>95</v>
      </c>
      <c r="G4550" s="32">
        <v>422</v>
      </c>
      <c r="H4550" s="32">
        <v>186</v>
      </c>
      <c r="I4550" s="32">
        <v>35</v>
      </c>
      <c r="J4550" s="32">
        <v>151</v>
      </c>
      <c r="K4550" s="32">
        <v>7584.1166523043539</v>
      </c>
      <c r="L4550" s="32">
        <v>5167.1166523043539</v>
      </c>
      <c r="M4550" s="32">
        <v>2417</v>
      </c>
      <c r="N4550" s="20">
        <v>1.7795698924731185</v>
      </c>
      <c r="O4550" s="20">
        <v>1.7142857142857144</v>
      </c>
      <c r="P4550" s="20">
        <v>1.7947019867549669</v>
      </c>
      <c r="Q4550" s="8">
        <v>-0.93183121730558893</v>
      </c>
      <c r="R4550" s="8">
        <v>-0.98161450449204912</v>
      </c>
      <c r="S4550" s="20">
        <v>-0.82540339263549856</v>
      </c>
    </row>
    <row r="4551" spans="1:19" ht="14.25" customHeight="1" x14ac:dyDescent="0.2">
      <c r="A4551" s="6">
        <v>44601</v>
      </c>
      <c r="B4551" s="19">
        <v>44237</v>
      </c>
      <c r="C4551" s="19">
        <v>42781</v>
      </c>
      <c r="D4551" s="16" t="s">
        <v>5</v>
      </c>
      <c r="E4551" s="32">
        <v>349</v>
      </c>
      <c r="F4551" s="32">
        <v>28</v>
      </c>
      <c r="G4551" s="32">
        <v>321</v>
      </c>
      <c r="H4551" s="32">
        <v>195</v>
      </c>
      <c r="I4551" s="32">
        <v>0</v>
      </c>
      <c r="J4551" s="32">
        <v>195</v>
      </c>
      <c r="K4551" s="32">
        <v>7838.9756200771362</v>
      </c>
      <c r="L4551" s="32">
        <v>5363.9756200771362</v>
      </c>
      <c r="M4551" s="32">
        <v>2475</v>
      </c>
      <c r="N4551" s="20">
        <v>0.78974358974358982</v>
      </c>
      <c r="O4551" s="20" t="s">
        <v>40</v>
      </c>
      <c r="P4551" s="20">
        <v>0.64615384615384608</v>
      </c>
      <c r="Q4551" s="8">
        <v>-0.95547887671622</v>
      </c>
      <c r="R4551" s="8">
        <v>-0.9947799911887748</v>
      </c>
      <c r="S4551" s="20">
        <v>-0.87030303030303036</v>
      </c>
    </row>
    <row r="4552" spans="1:19" ht="14.25" customHeight="1" x14ac:dyDescent="0.2">
      <c r="A4552" s="6">
        <v>44602</v>
      </c>
      <c r="B4552" s="19">
        <v>44238</v>
      </c>
      <c r="C4552" s="19">
        <v>42782</v>
      </c>
      <c r="D4552" s="16" t="s">
        <v>6</v>
      </c>
      <c r="E4552" s="32">
        <v>559</v>
      </c>
      <c r="F4552" s="32">
        <v>112</v>
      </c>
      <c r="G4552" s="32">
        <v>447</v>
      </c>
      <c r="H4552" s="32">
        <v>207</v>
      </c>
      <c r="I4552" s="32">
        <v>89</v>
      </c>
      <c r="J4552" s="32">
        <v>118</v>
      </c>
      <c r="K4552" s="32">
        <v>7498.0202419811285</v>
      </c>
      <c r="L4552" s="32">
        <v>4793.0202419811285</v>
      </c>
      <c r="M4552" s="32">
        <v>2705</v>
      </c>
      <c r="N4552" s="20">
        <v>1.7004830917874396</v>
      </c>
      <c r="O4552" s="20">
        <v>0.2584269662921348</v>
      </c>
      <c r="P4552" s="20">
        <v>2.7881355932203391</v>
      </c>
      <c r="Q4552" s="8">
        <v>-0.92544698707664452</v>
      </c>
      <c r="R4552" s="8">
        <v>-0.97663268787829982</v>
      </c>
      <c r="S4552" s="20">
        <v>-0.83475046210720882</v>
      </c>
    </row>
    <row r="4553" spans="1:19" ht="14.25" customHeight="1" x14ac:dyDescent="0.2">
      <c r="A4553" s="6">
        <v>44603</v>
      </c>
      <c r="B4553" s="19">
        <v>44239</v>
      </c>
      <c r="C4553" s="19">
        <v>42783</v>
      </c>
      <c r="D4553" s="16" t="s">
        <v>7</v>
      </c>
      <c r="E4553" s="32">
        <v>953</v>
      </c>
      <c r="F4553" s="32">
        <v>86</v>
      </c>
      <c r="G4553" s="32">
        <v>867</v>
      </c>
      <c r="H4553" s="32">
        <v>271</v>
      </c>
      <c r="I4553" s="32">
        <v>78</v>
      </c>
      <c r="J4553" s="32">
        <v>193</v>
      </c>
      <c r="K4553" s="32">
        <v>8850.804588578947</v>
      </c>
      <c r="L4553" s="32">
        <v>5741.8045885789479</v>
      </c>
      <c r="M4553" s="32">
        <v>3109</v>
      </c>
      <c r="N4553" s="20">
        <v>2.5166051660516606</v>
      </c>
      <c r="O4553" s="20">
        <v>0.10256410256410264</v>
      </c>
      <c r="P4553" s="20">
        <v>3.4922279792746114</v>
      </c>
      <c r="Q4553" s="8">
        <v>-0.89232617323517138</v>
      </c>
      <c r="R4553" s="8">
        <v>-0.98502213046904052</v>
      </c>
      <c r="S4553" s="20">
        <v>-0.72113219684786101</v>
      </c>
    </row>
    <row r="4554" spans="1:19" ht="14.25" customHeight="1" x14ac:dyDescent="0.2">
      <c r="A4554" s="6">
        <v>44604</v>
      </c>
      <c r="B4554" s="19">
        <v>44240</v>
      </c>
      <c r="C4554" s="19">
        <v>42784</v>
      </c>
      <c r="D4554" s="16" t="s">
        <v>1</v>
      </c>
      <c r="E4554" s="32">
        <v>408</v>
      </c>
      <c r="F4554" s="32">
        <v>68</v>
      </c>
      <c r="G4554" s="32">
        <v>340</v>
      </c>
      <c r="H4554" s="32">
        <v>188</v>
      </c>
      <c r="I4554" s="32">
        <v>50</v>
      </c>
      <c r="J4554" s="32">
        <v>138</v>
      </c>
      <c r="K4554" s="32">
        <v>8633.9083462888448</v>
      </c>
      <c r="L4554" s="32">
        <v>5213.9083462888439</v>
      </c>
      <c r="M4554" s="32">
        <v>3420</v>
      </c>
      <c r="N4554" s="20">
        <v>1.1702127659574466</v>
      </c>
      <c r="O4554" s="20">
        <v>0.3600000000000001</v>
      </c>
      <c r="P4554" s="20">
        <v>1.4637681159420288</v>
      </c>
      <c r="Q4554" s="8">
        <v>-0.95274446014065317</v>
      </c>
      <c r="R4554" s="8">
        <v>-0.98695796023180937</v>
      </c>
      <c r="S4554" s="20">
        <v>-0.90058479532163749</v>
      </c>
    </row>
    <row r="4555" spans="1:19" ht="14.25" customHeight="1" x14ac:dyDescent="0.2">
      <c r="A4555" s="6">
        <v>44605</v>
      </c>
      <c r="B4555" s="19">
        <v>44241</v>
      </c>
      <c r="C4555" s="19">
        <v>42785</v>
      </c>
      <c r="D4555" s="16" t="s">
        <v>2</v>
      </c>
      <c r="E4555" s="32">
        <v>676</v>
      </c>
      <c r="F4555" s="32">
        <v>68</v>
      </c>
      <c r="G4555" s="32">
        <v>608</v>
      </c>
      <c r="H4555" s="32">
        <v>170</v>
      </c>
      <c r="I4555" s="32">
        <v>0</v>
      </c>
      <c r="J4555" s="32">
        <v>170</v>
      </c>
      <c r="K4555" s="32">
        <v>8559.103993342851</v>
      </c>
      <c r="L4555" s="32">
        <v>4961.1039933428519</v>
      </c>
      <c r="M4555" s="32">
        <v>3598</v>
      </c>
      <c r="N4555" s="20">
        <v>2.9764705882352942</v>
      </c>
      <c r="O4555" s="20" t="s">
        <v>40</v>
      </c>
      <c r="P4555" s="20">
        <v>2.5764705882352943</v>
      </c>
      <c r="Q4555" s="8">
        <v>-0.92101977023228332</v>
      </c>
      <c r="R4555" s="8">
        <v>-0.98629337339204193</v>
      </c>
      <c r="S4555" s="20">
        <v>-0.83101723179544185</v>
      </c>
    </row>
    <row r="4556" spans="1:19" ht="14.25" customHeight="1" x14ac:dyDescent="0.2">
      <c r="A4556" s="6">
        <v>44606</v>
      </c>
      <c r="B4556" s="19">
        <v>44242</v>
      </c>
      <c r="C4556" s="19">
        <v>42786</v>
      </c>
      <c r="D4556" s="16" t="s">
        <v>3</v>
      </c>
      <c r="E4556" s="32">
        <v>360</v>
      </c>
      <c r="F4556" s="32">
        <v>40</v>
      </c>
      <c r="G4556" s="32">
        <v>320</v>
      </c>
      <c r="H4556" s="32">
        <v>166</v>
      </c>
      <c r="I4556" s="32">
        <v>56</v>
      </c>
      <c r="J4556" s="32">
        <v>110</v>
      </c>
      <c r="K4556" s="32">
        <v>7978.7519735158357</v>
      </c>
      <c r="L4556" s="32">
        <v>5405.7519735158357</v>
      </c>
      <c r="M4556" s="32">
        <v>2573</v>
      </c>
      <c r="N4556" s="20">
        <v>1.1686746987951806</v>
      </c>
      <c r="O4556" s="20">
        <v>-0.2857142857142857</v>
      </c>
      <c r="P4556" s="20">
        <v>1.9090909090909092</v>
      </c>
      <c r="Q4556" s="8">
        <v>-0.95488016155973254</v>
      </c>
      <c r="R4556" s="8">
        <v>-0.9926004744213256</v>
      </c>
      <c r="S4556" s="20">
        <v>-0.87563155849203267</v>
      </c>
    </row>
    <row r="4557" spans="1:19" ht="14.25" customHeight="1" x14ac:dyDescent="0.2">
      <c r="A4557" s="6">
        <v>44607</v>
      </c>
      <c r="B4557" s="19">
        <v>44243</v>
      </c>
      <c r="C4557" s="19">
        <v>42787</v>
      </c>
      <c r="D4557" s="16" t="s">
        <v>4</v>
      </c>
      <c r="E4557" s="32">
        <v>672</v>
      </c>
      <c r="F4557" s="32">
        <v>126</v>
      </c>
      <c r="G4557" s="32">
        <v>546</v>
      </c>
      <c r="H4557" s="32">
        <v>153</v>
      </c>
      <c r="I4557" s="32">
        <v>39</v>
      </c>
      <c r="J4557" s="32">
        <v>114</v>
      </c>
      <c r="K4557" s="32">
        <v>7326.8792965158809</v>
      </c>
      <c r="L4557" s="32">
        <v>5023.8792965158809</v>
      </c>
      <c r="M4557" s="32">
        <v>2303</v>
      </c>
      <c r="N4557" s="20">
        <v>3.3921568627450984</v>
      </c>
      <c r="O4557" s="20">
        <v>2.2307692307692308</v>
      </c>
      <c r="P4557" s="20">
        <v>3.7894736842105265</v>
      </c>
      <c r="Q4557" s="8">
        <v>-0.90828291653179638</v>
      </c>
      <c r="R4557" s="8">
        <v>-0.97491977960390441</v>
      </c>
      <c r="S4557" s="20">
        <v>-0.76291793313069911</v>
      </c>
    </row>
    <row r="4558" spans="1:19" ht="14.25" customHeight="1" x14ac:dyDescent="0.2">
      <c r="A4558" s="6">
        <v>44608</v>
      </c>
      <c r="B4558" s="19">
        <v>44244</v>
      </c>
      <c r="C4558" s="19">
        <v>42788</v>
      </c>
      <c r="D4558" s="16" t="s">
        <v>5</v>
      </c>
      <c r="E4558" s="32">
        <v>484</v>
      </c>
      <c r="F4558" s="32">
        <v>22</v>
      </c>
      <c r="G4558" s="32">
        <v>462</v>
      </c>
      <c r="H4558" s="32">
        <v>161</v>
      </c>
      <c r="I4558" s="32">
        <v>0</v>
      </c>
      <c r="J4558" s="32">
        <v>161</v>
      </c>
      <c r="K4558" s="32">
        <v>8007.0410494402877</v>
      </c>
      <c r="L4558" s="32">
        <v>5331.0410494402877</v>
      </c>
      <c r="M4558" s="32">
        <v>2676</v>
      </c>
      <c r="N4558" s="20">
        <v>2.0062111801242235</v>
      </c>
      <c r="O4558" s="20" t="s">
        <v>40</v>
      </c>
      <c r="P4558" s="20">
        <v>1.8695652173913042</v>
      </c>
      <c r="Q4558" s="8">
        <v>-0.93955320111243434</v>
      </c>
      <c r="R4558" s="8">
        <v>-0.99587322629933417</v>
      </c>
      <c r="S4558" s="20">
        <v>-0.82735426008968616</v>
      </c>
    </row>
    <row r="4559" spans="1:19" ht="14.25" customHeight="1" x14ac:dyDescent="0.2">
      <c r="A4559" s="6">
        <v>44609</v>
      </c>
      <c r="B4559" s="19">
        <v>44245</v>
      </c>
      <c r="C4559" s="19">
        <v>42789</v>
      </c>
      <c r="D4559" s="16" t="s">
        <v>6</v>
      </c>
      <c r="E4559" s="32">
        <v>598</v>
      </c>
      <c r="F4559" s="32">
        <v>114</v>
      </c>
      <c r="G4559" s="32">
        <v>484</v>
      </c>
      <c r="H4559" s="32">
        <v>277</v>
      </c>
      <c r="I4559" s="32">
        <v>94</v>
      </c>
      <c r="J4559" s="32">
        <v>183</v>
      </c>
      <c r="K4559" s="32">
        <v>7713.0467499334218</v>
      </c>
      <c r="L4559" s="32">
        <v>4600.0467499334218</v>
      </c>
      <c r="M4559" s="32">
        <v>3113</v>
      </c>
      <c r="N4559" s="20">
        <v>1.1588447653429603</v>
      </c>
      <c r="O4559" s="20">
        <v>0.2127659574468086</v>
      </c>
      <c r="P4559" s="20">
        <v>1.6448087431693987</v>
      </c>
      <c r="Q4559" s="8">
        <v>-0.92246902950443521</v>
      </c>
      <c r="R4559" s="8">
        <v>-0.97521764316815907</v>
      </c>
      <c r="S4559" s="20">
        <v>-0.84452296819787986</v>
      </c>
    </row>
    <row r="4560" spans="1:19" ht="14.25" customHeight="1" x14ac:dyDescent="0.2">
      <c r="A4560" s="6">
        <v>44610</v>
      </c>
      <c r="B4560" s="19">
        <v>44246</v>
      </c>
      <c r="C4560" s="19">
        <v>42790</v>
      </c>
      <c r="D4560" s="16" t="s">
        <v>7</v>
      </c>
      <c r="E4560" s="32">
        <v>1164</v>
      </c>
      <c r="F4560" s="32">
        <v>143</v>
      </c>
      <c r="G4560" s="32">
        <v>1021</v>
      </c>
      <c r="H4560" s="32">
        <v>743</v>
      </c>
      <c r="I4560" s="32">
        <v>140</v>
      </c>
      <c r="J4560" s="32">
        <v>603</v>
      </c>
      <c r="K4560" s="32">
        <v>8105.6185973724996</v>
      </c>
      <c r="L4560" s="32">
        <v>5406.6185973724996</v>
      </c>
      <c r="M4560" s="32">
        <v>2699</v>
      </c>
      <c r="N4560" s="20">
        <v>0.56662180349932711</v>
      </c>
      <c r="O4560" s="20">
        <v>2.1428571428571352E-2</v>
      </c>
      <c r="P4560" s="20">
        <v>0.69320066334991703</v>
      </c>
      <c r="Q4560" s="8">
        <v>-0.85639590784874586</v>
      </c>
      <c r="R4560" s="8">
        <v>-0.97355093624146249</v>
      </c>
      <c r="S4560" s="20">
        <v>-0.62171174509077431</v>
      </c>
    </row>
    <row r="4561" spans="1:19" ht="14.25" customHeight="1" x14ac:dyDescent="0.2">
      <c r="A4561" s="6">
        <v>44611</v>
      </c>
      <c r="B4561" s="19">
        <v>44247</v>
      </c>
      <c r="C4561" s="19">
        <v>42791</v>
      </c>
      <c r="D4561" s="16" t="s">
        <v>1</v>
      </c>
      <c r="E4561" s="32">
        <v>401</v>
      </c>
      <c r="F4561" s="32">
        <v>59</v>
      </c>
      <c r="G4561" s="32">
        <v>342</v>
      </c>
      <c r="H4561" s="32">
        <v>297</v>
      </c>
      <c r="I4561" s="32">
        <v>52</v>
      </c>
      <c r="J4561" s="32">
        <v>245</v>
      </c>
      <c r="K4561" s="32">
        <v>7603.0615858342871</v>
      </c>
      <c r="L4561" s="32">
        <v>4733.0615858342871</v>
      </c>
      <c r="M4561" s="32">
        <v>2870</v>
      </c>
      <c r="N4561" s="20">
        <v>0.35016835016835013</v>
      </c>
      <c r="O4561" s="20">
        <v>0.13461538461538458</v>
      </c>
      <c r="P4561" s="20">
        <v>0.39591836734693886</v>
      </c>
      <c r="Q4561" s="8">
        <v>-0.94725808866955297</v>
      </c>
      <c r="R4561" s="8">
        <v>-0.98753449560500484</v>
      </c>
      <c r="S4561" s="20">
        <v>-0.88083623693379787</v>
      </c>
    </row>
    <row r="4562" spans="1:19" ht="14.25" customHeight="1" x14ac:dyDescent="0.2">
      <c r="A4562" s="6">
        <v>44612</v>
      </c>
      <c r="B4562" s="19">
        <v>44248</v>
      </c>
      <c r="C4562" s="19">
        <v>42792</v>
      </c>
      <c r="D4562" s="16" t="s">
        <v>2</v>
      </c>
      <c r="E4562" s="32">
        <v>689</v>
      </c>
      <c r="F4562" s="32">
        <v>77</v>
      </c>
      <c r="G4562" s="32">
        <v>612</v>
      </c>
      <c r="H4562" s="32">
        <v>157</v>
      </c>
      <c r="I4562" s="32">
        <v>0</v>
      </c>
      <c r="J4562" s="32">
        <v>157</v>
      </c>
      <c r="K4562" s="32">
        <v>7552.6647498127822</v>
      </c>
      <c r="L4562" s="32">
        <v>4677.6647498127822</v>
      </c>
      <c r="M4562" s="32">
        <v>2875</v>
      </c>
      <c r="N4562" s="20">
        <v>3.3885350318471339</v>
      </c>
      <c r="O4562" s="20" t="s">
        <v>40</v>
      </c>
      <c r="P4562" s="20">
        <v>2.8980891719745223</v>
      </c>
      <c r="Q4562" s="8">
        <v>-0.90877391982517441</v>
      </c>
      <c r="R4562" s="8">
        <v>-0.9835387946510955</v>
      </c>
      <c r="S4562" s="20">
        <v>-0.78713043478260869</v>
      </c>
    </row>
    <row r="4563" spans="1:19" ht="14.25" customHeight="1" x14ac:dyDescent="0.2">
      <c r="A4563" s="6">
        <v>44613</v>
      </c>
      <c r="B4563" s="19">
        <v>44249</v>
      </c>
      <c r="C4563" s="19">
        <v>42793</v>
      </c>
      <c r="D4563" s="16" t="s">
        <v>3</v>
      </c>
      <c r="E4563" s="32">
        <v>329</v>
      </c>
      <c r="F4563" s="32">
        <v>82</v>
      </c>
      <c r="G4563" s="32">
        <v>247</v>
      </c>
      <c r="H4563" s="32">
        <v>194</v>
      </c>
      <c r="I4563" s="32">
        <v>62</v>
      </c>
      <c r="J4563" s="32">
        <v>132</v>
      </c>
      <c r="K4563" s="32">
        <v>6808.1096419049281</v>
      </c>
      <c r="L4563" s="32">
        <v>4755.1096419049281</v>
      </c>
      <c r="M4563" s="32">
        <v>2053</v>
      </c>
      <c r="N4563" s="20">
        <v>0.69587628865979378</v>
      </c>
      <c r="O4563" s="20">
        <v>0.32258064516129026</v>
      </c>
      <c r="P4563" s="20">
        <v>0.8712121212121211</v>
      </c>
      <c r="Q4563" s="8">
        <v>-0.95167527885054082</v>
      </c>
      <c r="R4563" s="8">
        <v>-0.98275539237258258</v>
      </c>
      <c r="S4563" s="20">
        <v>-0.87968826108134435</v>
      </c>
    </row>
    <row r="4564" spans="1:19" ht="14.25" customHeight="1" x14ac:dyDescent="0.2">
      <c r="A4564" s="6">
        <v>44614</v>
      </c>
      <c r="B4564" s="19">
        <v>44250</v>
      </c>
      <c r="C4564" s="19">
        <v>42794</v>
      </c>
      <c r="D4564" s="16" t="s">
        <v>4</v>
      </c>
      <c r="E4564" s="32">
        <v>720</v>
      </c>
      <c r="F4564" s="32">
        <v>136</v>
      </c>
      <c r="G4564" s="32">
        <v>584</v>
      </c>
      <c r="H4564" s="32">
        <v>168</v>
      </c>
      <c r="I4564" s="32">
        <v>52</v>
      </c>
      <c r="J4564" s="32">
        <v>116</v>
      </c>
      <c r="K4564" s="32">
        <v>5911.441398896266</v>
      </c>
      <c r="L4564" s="32">
        <v>4020.4413988962665</v>
      </c>
      <c r="M4564" s="32">
        <v>1891</v>
      </c>
      <c r="N4564" s="20">
        <v>3.2857142857142856</v>
      </c>
      <c r="O4564" s="20">
        <v>1.6153846153846154</v>
      </c>
      <c r="P4564" s="20">
        <v>4.0344827586206895</v>
      </c>
      <c r="Q4564" s="8">
        <v>-0.87820229426034191</v>
      </c>
      <c r="R4564" s="8">
        <v>-0.96617286847226869</v>
      </c>
      <c r="S4564" s="20">
        <v>-0.69116869381279744</v>
      </c>
    </row>
    <row r="4565" spans="1:19" ht="14.25" customHeight="1" x14ac:dyDescent="0.2">
      <c r="A4565" s="6">
        <v>44615</v>
      </c>
      <c r="B4565" s="19">
        <v>44251</v>
      </c>
      <c r="C4565" s="19">
        <v>42795</v>
      </c>
      <c r="D4565" s="16" t="s">
        <v>5</v>
      </c>
      <c r="E4565" s="32">
        <v>446</v>
      </c>
      <c r="F4565" s="32">
        <v>45</v>
      </c>
      <c r="G4565" s="32">
        <v>401</v>
      </c>
      <c r="H4565" s="32">
        <v>154</v>
      </c>
      <c r="I4565" s="32">
        <v>0</v>
      </c>
      <c r="J4565" s="32">
        <v>154</v>
      </c>
      <c r="K4565" s="32">
        <v>7012.7479068198154</v>
      </c>
      <c r="L4565" s="32">
        <v>4939.7479068198154</v>
      </c>
      <c r="M4565" s="32">
        <v>2073</v>
      </c>
      <c r="N4565" s="20">
        <v>1.8961038961038961</v>
      </c>
      <c r="O4565" s="20" t="s">
        <v>40</v>
      </c>
      <c r="P4565" s="20">
        <v>1.6038961038961039</v>
      </c>
      <c r="Q4565" s="8">
        <v>-0.93640153532878745</v>
      </c>
      <c r="R4565" s="8">
        <v>-0.99089022337802446</v>
      </c>
      <c r="S4565" s="20">
        <v>-0.80656054027978774</v>
      </c>
    </row>
    <row r="4566" spans="1:19" ht="14.25" customHeight="1" x14ac:dyDescent="0.2">
      <c r="A4566" s="6">
        <v>44616</v>
      </c>
      <c r="B4566" s="19">
        <v>44252</v>
      </c>
      <c r="C4566" s="19">
        <v>42796</v>
      </c>
      <c r="D4566" s="16" t="s">
        <v>6</v>
      </c>
      <c r="E4566" s="32">
        <v>639</v>
      </c>
      <c r="F4566" s="32">
        <v>156</v>
      </c>
      <c r="G4566" s="32">
        <v>483</v>
      </c>
      <c r="H4566" s="32">
        <v>231</v>
      </c>
      <c r="I4566" s="32">
        <v>91</v>
      </c>
      <c r="J4566" s="32">
        <v>140</v>
      </c>
      <c r="K4566" s="32">
        <v>7315.1674592614518</v>
      </c>
      <c r="L4566" s="32">
        <v>4688.1674592614518</v>
      </c>
      <c r="M4566" s="32">
        <v>2627</v>
      </c>
      <c r="N4566" s="20">
        <v>1.7662337662337664</v>
      </c>
      <c r="O4566" s="20">
        <v>0.71428571428571419</v>
      </c>
      <c r="P4566" s="20">
        <v>2.4500000000000002</v>
      </c>
      <c r="Q4566" s="8">
        <v>-0.91264724921765306</v>
      </c>
      <c r="R4566" s="8">
        <v>-0.96672473810810178</v>
      </c>
      <c r="S4566" s="20">
        <v>-0.81614008374571756</v>
      </c>
    </row>
    <row r="4567" spans="1:19" ht="14.25" customHeight="1" x14ac:dyDescent="0.2">
      <c r="A4567" s="6">
        <v>44617</v>
      </c>
      <c r="B4567" s="19">
        <v>44253</v>
      </c>
      <c r="C4567" s="19">
        <v>42797</v>
      </c>
      <c r="D4567" s="16" t="s">
        <v>7</v>
      </c>
      <c r="E4567" s="32">
        <v>957</v>
      </c>
      <c r="F4567" s="32">
        <v>134</v>
      </c>
      <c r="G4567" s="32">
        <v>823</v>
      </c>
      <c r="H4567" s="32">
        <v>452</v>
      </c>
      <c r="I4567" s="32">
        <v>97</v>
      </c>
      <c r="J4567" s="32">
        <v>355</v>
      </c>
      <c r="K4567" s="32">
        <v>8107.5291427339098</v>
      </c>
      <c r="L4567" s="32">
        <v>5476.5291427339098</v>
      </c>
      <c r="M4567" s="32">
        <v>2631</v>
      </c>
      <c r="N4567" s="20">
        <v>1.1172566371681416</v>
      </c>
      <c r="O4567" s="20">
        <v>0.38144329896907214</v>
      </c>
      <c r="P4567" s="20">
        <v>1.3183098591549296</v>
      </c>
      <c r="Q4567" s="8">
        <v>-0.88196157137989717</v>
      </c>
      <c r="R4567" s="8">
        <v>-0.97553194797150178</v>
      </c>
      <c r="S4567" s="20">
        <v>-0.68719118206005314</v>
      </c>
    </row>
    <row r="4568" spans="1:19" ht="14.25" customHeight="1" x14ac:dyDescent="0.2">
      <c r="A4568" s="6">
        <v>44618</v>
      </c>
      <c r="B4568" s="19">
        <v>44254</v>
      </c>
      <c r="C4568" s="19">
        <v>42798</v>
      </c>
      <c r="D4568" s="16" t="s">
        <v>1</v>
      </c>
      <c r="E4568" s="32">
        <v>558</v>
      </c>
      <c r="F4568" s="32">
        <v>185</v>
      </c>
      <c r="G4568" s="32">
        <v>373</v>
      </c>
      <c r="H4568" s="32">
        <v>322</v>
      </c>
      <c r="I4568" s="32">
        <v>60</v>
      </c>
      <c r="J4568" s="32">
        <v>262</v>
      </c>
      <c r="K4568" s="32">
        <v>7543.2397006383271</v>
      </c>
      <c r="L4568" s="32">
        <v>4824.2397006383271</v>
      </c>
      <c r="M4568" s="32">
        <v>2719</v>
      </c>
      <c r="N4568" s="20">
        <v>0.73291925465838514</v>
      </c>
      <c r="O4568" s="20">
        <v>2.0833333333333335</v>
      </c>
      <c r="P4568" s="20">
        <v>0.42366412213740468</v>
      </c>
      <c r="Q4568" s="8">
        <v>-0.92602647905345226</v>
      </c>
      <c r="R4568" s="8">
        <v>-0.961651988400261</v>
      </c>
      <c r="S4568" s="20">
        <v>-0.86281721221037144</v>
      </c>
    </row>
    <row r="4569" spans="1:19" ht="14.25" customHeight="1" x14ac:dyDescent="0.2">
      <c r="A4569" s="6">
        <v>44619</v>
      </c>
      <c r="B4569" s="19">
        <v>44255</v>
      </c>
      <c r="C4569" s="19">
        <v>42799</v>
      </c>
      <c r="D4569" s="16" t="s">
        <v>2</v>
      </c>
      <c r="E4569" s="32">
        <v>834</v>
      </c>
      <c r="F4569" s="32">
        <v>114</v>
      </c>
      <c r="G4569" s="32">
        <v>720</v>
      </c>
      <c r="H4569" s="32">
        <v>207</v>
      </c>
      <c r="I4569" s="32">
        <v>0</v>
      </c>
      <c r="J4569" s="32">
        <v>207</v>
      </c>
      <c r="K4569" s="32">
        <v>7378.5502048593453</v>
      </c>
      <c r="L4569" s="32">
        <v>4571.5502048593453</v>
      </c>
      <c r="M4569" s="32">
        <v>2807</v>
      </c>
      <c r="N4569" s="20">
        <v>3.0289855072463769</v>
      </c>
      <c r="O4569" s="20" t="s">
        <v>40</v>
      </c>
      <c r="P4569" s="20">
        <v>2.4782608695652173</v>
      </c>
      <c r="Q4569" s="8">
        <v>-0.88696966519916787</v>
      </c>
      <c r="R4569" s="8">
        <v>-0.97506316350221345</v>
      </c>
      <c r="S4569" s="20">
        <v>-0.74349839686498043</v>
      </c>
    </row>
    <row r="4570" spans="1:19" ht="14.25" customHeight="1" x14ac:dyDescent="0.2">
      <c r="A4570" s="6">
        <v>44620</v>
      </c>
      <c r="B4570" s="19">
        <v>44256</v>
      </c>
      <c r="C4570" s="19">
        <v>42800</v>
      </c>
      <c r="D4570" s="16" t="s">
        <v>3</v>
      </c>
      <c r="E4570" s="32">
        <v>528</v>
      </c>
      <c r="F4570" s="32">
        <v>88</v>
      </c>
      <c r="G4570" s="32">
        <v>440</v>
      </c>
      <c r="H4570" s="32">
        <v>203</v>
      </c>
      <c r="I4570" s="32">
        <v>57</v>
      </c>
      <c r="J4570" s="32">
        <v>146</v>
      </c>
      <c r="K4570" s="32">
        <v>7118.3319994115227</v>
      </c>
      <c r="L4570" s="32">
        <v>5179.3319994115227</v>
      </c>
      <c r="M4570" s="32">
        <v>1939</v>
      </c>
      <c r="N4570" s="20">
        <v>1.6009852216748768</v>
      </c>
      <c r="O4570" s="20">
        <v>0.54385964912280693</v>
      </c>
      <c r="P4570" s="20">
        <v>2.0136986301369864</v>
      </c>
      <c r="Q4570" s="8">
        <v>-0.92582531974574234</v>
      </c>
      <c r="R4570" s="8">
        <v>-0.98300939194282222</v>
      </c>
      <c r="S4570" s="20">
        <v>-0.7730789066529139</v>
      </c>
    </row>
    <row r="4571" spans="1:19" ht="14.25" customHeight="1" x14ac:dyDescent="0.2">
      <c r="A4571" s="6">
        <v>44621</v>
      </c>
      <c r="B4571" s="19">
        <v>44257</v>
      </c>
      <c r="C4571" s="19">
        <v>42801</v>
      </c>
      <c r="D4571" s="16" t="s">
        <v>4</v>
      </c>
      <c r="E4571" s="32">
        <v>1112</v>
      </c>
      <c r="F4571" s="32">
        <v>180</v>
      </c>
      <c r="G4571" s="32">
        <v>932</v>
      </c>
      <c r="H4571" s="32">
        <v>199</v>
      </c>
      <c r="I4571" s="32">
        <v>61</v>
      </c>
      <c r="J4571" s="32">
        <v>138</v>
      </c>
      <c r="K4571" s="32">
        <v>5973.1151189833299</v>
      </c>
      <c r="L4571" s="32">
        <v>4301.1151189833299</v>
      </c>
      <c r="M4571" s="32">
        <v>1672</v>
      </c>
      <c r="N4571" s="20">
        <v>4.5879396984924625</v>
      </c>
      <c r="O4571" s="20">
        <v>1.9508196721311477</v>
      </c>
      <c r="P4571" s="20">
        <v>5.7536231884057969</v>
      </c>
      <c r="Q4571" s="8">
        <v>-0.81383248475055825</v>
      </c>
      <c r="R4571" s="8">
        <v>-0.95815038774350514</v>
      </c>
      <c r="S4571" s="20">
        <v>-0.4425837320574163</v>
      </c>
    </row>
    <row r="4572" spans="1:19" ht="14.25" customHeight="1" x14ac:dyDescent="0.2">
      <c r="A4572" s="6">
        <v>44622</v>
      </c>
      <c r="B4572" s="19">
        <v>44258</v>
      </c>
      <c r="C4572" s="19">
        <v>42802</v>
      </c>
      <c r="D4572" s="16" t="s">
        <v>5</v>
      </c>
      <c r="E4572" s="32">
        <v>508</v>
      </c>
      <c r="F4572" s="32">
        <v>42</v>
      </c>
      <c r="G4572" s="32">
        <v>466</v>
      </c>
      <c r="H4572" s="32">
        <v>154</v>
      </c>
      <c r="I4572" s="32">
        <v>0</v>
      </c>
      <c r="J4572" s="32">
        <v>154</v>
      </c>
      <c r="K4572" s="32">
        <v>6899.0440231992379</v>
      </c>
      <c r="L4572" s="32">
        <v>5165.0440231992379</v>
      </c>
      <c r="M4572" s="32">
        <v>1734</v>
      </c>
      <c r="N4572" s="20">
        <v>2.2987012987012987</v>
      </c>
      <c r="O4572" s="20" t="s">
        <v>40</v>
      </c>
      <c r="P4572" s="20">
        <v>2.0259740259740258</v>
      </c>
      <c r="Q4572" s="8">
        <v>-0.92636660988221531</v>
      </c>
      <c r="R4572" s="8">
        <v>-0.99186841393580516</v>
      </c>
      <c r="S4572" s="20">
        <v>-0.73125720876585931</v>
      </c>
    </row>
    <row r="4573" spans="1:19" ht="14.25" customHeight="1" x14ac:dyDescent="0.2">
      <c r="A4573" s="6">
        <v>44623</v>
      </c>
      <c r="B4573" s="19">
        <v>44259</v>
      </c>
      <c r="C4573" s="19">
        <v>42803</v>
      </c>
      <c r="D4573" s="16" t="s">
        <v>6</v>
      </c>
      <c r="E4573" s="32">
        <v>906</v>
      </c>
      <c r="F4573" s="32">
        <v>150</v>
      </c>
      <c r="G4573" s="32">
        <v>756</v>
      </c>
      <c r="H4573" s="32">
        <v>271</v>
      </c>
      <c r="I4573" s="32">
        <v>132</v>
      </c>
      <c r="J4573" s="32">
        <v>139</v>
      </c>
      <c r="K4573" s="32">
        <v>7092.4576181515495</v>
      </c>
      <c r="L4573" s="32">
        <v>4697.4576181515495</v>
      </c>
      <c r="M4573" s="32">
        <v>2395</v>
      </c>
      <c r="N4573" s="20">
        <v>2.3431734317343174</v>
      </c>
      <c r="O4573" s="20">
        <v>0.13636363636363646</v>
      </c>
      <c r="P4573" s="20">
        <v>4.4388489208633093</v>
      </c>
      <c r="Q4573" s="8">
        <v>-0.87225866564485388</v>
      </c>
      <c r="R4573" s="8">
        <v>-0.96806783324230927</v>
      </c>
      <c r="S4573" s="20">
        <v>-0.68434237995824643</v>
      </c>
    </row>
    <row r="4574" spans="1:19" ht="14.25" customHeight="1" x14ac:dyDescent="0.2">
      <c r="A4574" s="6">
        <v>44624</v>
      </c>
      <c r="B4574" s="19">
        <v>44260</v>
      </c>
      <c r="C4574" s="19">
        <v>42804</v>
      </c>
      <c r="D4574" s="16" t="s">
        <v>7</v>
      </c>
      <c r="E4574" s="32">
        <v>950</v>
      </c>
      <c r="F4574" s="32">
        <v>159</v>
      </c>
      <c r="G4574" s="32">
        <v>791</v>
      </c>
      <c r="H4574" s="32">
        <v>583</v>
      </c>
      <c r="I4574" s="32">
        <v>135</v>
      </c>
      <c r="J4574" s="32">
        <v>448</v>
      </c>
      <c r="K4574" s="32">
        <v>8066.0156654947168</v>
      </c>
      <c r="L4574" s="32">
        <v>5537.0156654947168</v>
      </c>
      <c r="M4574" s="32">
        <v>2529</v>
      </c>
      <c r="N4574" s="20">
        <v>0.6295025728987993</v>
      </c>
      <c r="O4574" s="20">
        <v>0.17777777777777781</v>
      </c>
      <c r="P4574" s="20">
        <v>0.765625</v>
      </c>
      <c r="Q4574" s="8">
        <v>-0.88222189995688127</v>
      </c>
      <c r="R4574" s="8">
        <v>-0.9712841701007191</v>
      </c>
      <c r="S4574" s="20">
        <v>-0.68722815342032417</v>
      </c>
    </row>
    <row r="4575" spans="1:19" ht="14.25" customHeight="1" x14ac:dyDescent="0.2">
      <c r="A4575" s="6">
        <v>44625</v>
      </c>
      <c r="B4575" s="19">
        <v>44261</v>
      </c>
      <c r="C4575" s="19">
        <v>42805</v>
      </c>
      <c r="D4575" s="16" t="s">
        <v>1</v>
      </c>
      <c r="E4575" s="32">
        <v>882</v>
      </c>
      <c r="F4575" s="32">
        <v>184</v>
      </c>
      <c r="G4575" s="32">
        <v>698</v>
      </c>
      <c r="H4575" s="32">
        <v>186</v>
      </c>
      <c r="I4575" s="32">
        <v>58</v>
      </c>
      <c r="J4575" s="32">
        <v>128</v>
      </c>
      <c r="K4575" s="32">
        <v>7551.4258967703754</v>
      </c>
      <c r="L4575" s="32">
        <v>4948.4258967703754</v>
      </c>
      <c r="M4575" s="32">
        <v>2603</v>
      </c>
      <c r="N4575" s="20">
        <v>3.741935483870968</v>
      </c>
      <c r="O4575" s="20">
        <v>2.1724137931034484</v>
      </c>
      <c r="P4575" s="20">
        <v>4.453125</v>
      </c>
      <c r="Q4575" s="8">
        <v>-0.88320086668966491</v>
      </c>
      <c r="R4575" s="8">
        <v>-0.96281645843780572</v>
      </c>
      <c r="S4575" s="20">
        <v>-0.73184786784479439</v>
      </c>
    </row>
    <row r="4576" spans="1:19" ht="14.25" customHeight="1" x14ac:dyDescent="0.2">
      <c r="A4576" s="6">
        <v>44626</v>
      </c>
      <c r="B4576" s="19">
        <v>44262</v>
      </c>
      <c r="C4576" s="19">
        <v>42806</v>
      </c>
      <c r="D4576" s="16" t="s">
        <v>2</v>
      </c>
      <c r="E4576" s="32">
        <v>843</v>
      </c>
      <c r="F4576" s="32">
        <v>126</v>
      </c>
      <c r="G4576" s="32">
        <v>717</v>
      </c>
      <c r="H4576" s="32">
        <v>188</v>
      </c>
      <c r="I4576" s="32">
        <v>0</v>
      </c>
      <c r="J4576" s="32">
        <v>188</v>
      </c>
      <c r="K4576" s="32">
        <v>7557.9473449949774</v>
      </c>
      <c r="L4576" s="32">
        <v>4857.9473449949774</v>
      </c>
      <c r="M4576" s="32">
        <v>2700</v>
      </c>
      <c r="N4576" s="20">
        <v>3.4840425531914896</v>
      </c>
      <c r="O4576" s="20" t="s">
        <v>40</v>
      </c>
      <c r="P4576" s="20">
        <v>2.8138297872340425</v>
      </c>
      <c r="Q4576" s="8">
        <v>-0.88846177916835434</v>
      </c>
      <c r="R4576" s="8">
        <v>-0.97406311945109603</v>
      </c>
      <c r="S4576" s="20">
        <v>-0.73444444444444446</v>
      </c>
    </row>
    <row r="4577" spans="1:19" ht="14.25" customHeight="1" x14ac:dyDescent="0.2">
      <c r="A4577" s="6">
        <v>44627</v>
      </c>
      <c r="B4577" s="19">
        <v>44263</v>
      </c>
      <c r="C4577" s="19">
        <v>42807</v>
      </c>
      <c r="D4577" s="16" t="s">
        <v>3</v>
      </c>
      <c r="E4577" s="32">
        <v>728</v>
      </c>
      <c r="F4577" s="32">
        <v>118</v>
      </c>
      <c r="G4577" s="32">
        <v>610</v>
      </c>
      <c r="H4577" s="32">
        <v>287</v>
      </c>
      <c r="I4577" s="32">
        <v>47</v>
      </c>
      <c r="J4577" s="32">
        <v>240</v>
      </c>
      <c r="K4577" s="32">
        <v>6499.7599413791604</v>
      </c>
      <c r="L4577" s="32">
        <v>4748.7599413791604</v>
      </c>
      <c r="M4577" s="32">
        <v>1751</v>
      </c>
      <c r="N4577" s="20">
        <v>1.5365853658536586</v>
      </c>
      <c r="O4577" s="20">
        <v>1.5106382978723403</v>
      </c>
      <c r="P4577" s="20">
        <v>1.5416666666666665</v>
      </c>
      <c r="Q4577" s="8">
        <v>-0.88799586345253112</v>
      </c>
      <c r="R4577" s="8">
        <v>-0.97515140763975328</v>
      </c>
      <c r="S4577" s="20">
        <v>-0.65162764134780127</v>
      </c>
    </row>
    <row r="4578" spans="1:19" ht="14.25" customHeight="1" x14ac:dyDescent="0.2">
      <c r="A4578" s="6">
        <v>44628</v>
      </c>
      <c r="B4578" s="19">
        <v>44264</v>
      </c>
      <c r="C4578" s="19">
        <v>42808</v>
      </c>
      <c r="D4578" s="16" t="s">
        <v>4</v>
      </c>
      <c r="E4578" s="32">
        <v>990</v>
      </c>
      <c r="F4578" s="32">
        <v>159</v>
      </c>
      <c r="G4578" s="32">
        <v>831</v>
      </c>
      <c r="H4578" s="32">
        <v>221</v>
      </c>
      <c r="I4578" s="32">
        <v>25</v>
      </c>
      <c r="J4578" s="32">
        <v>196</v>
      </c>
      <c r="K4578" s="32">
        <v>5886.5927599721008</v>
      </c>
      <c r="L4578" s="32">
        <v>4248.5927599721008</v>
      </c>
      <c r="M4578" s="32">
        <v>1638</v>
      </c>
      <c r="N4578" s="20">
        <v>3.4796380090497738</v>
      </c>
      <c r="O4578" s="20">
        <v>5.36</v>
      </c>
      <c r="P4578" s="20">
        <v>3.2397959183673466</v>
      </c>
      <c r="Q4578" s="8">
        <v>-0.83182121808529996</v>
      </c>
      <c r="R4578" s="8">
        <v>-0.96257584358331294</v>
      </c>
      <c r="S4578" s="20">
        <v>-0.4926739926739927</v>
      </c>
    </row>
    <row r="4579" spans="1:19" ht="14.25" customHeight="1" x14ac:dyDescent="0.2">
      <c r="A4579" s="6">
        <v>44629</v>
      </c>
      <c r="B4579" s="19">
        <v>44265</v>
      </c>
      <c r="C4579" s="19">
        <v>42809</v>
      </c>
      <c r="D4579" s="16" t="s">
        <v>5</v>
      </c>
      <c r="E4579" s="32">
        <v>577</v>
      </c>
      <c r="F4579" s="32">
        <v>36</v>
      </c>
      <c r="G4579" s="32">
        <v>541</v>
      </c>
      <c r="H4579" s="32">
        <v>464</v>
      </c>
      <c r="I4579" s="32">
        <v>0</v>
      </c>
      <c r="J4579" s="32">
        <v>464</v>
      </c>
      <c r="K4579" s="32">
        <v>6486.9600238812973</v>
      </c>
      <c r="L4579" s="32">
        <v>4886.9600238812973</v>
      </c>
      <c r="M4579" s="32">
        <v>1600</v>
      </c>
      <c r="N4579" s="20">
        <v>0.24353448275862077</v>
      </c>
      <c r="O4579" s="20" t="s">
        <v>40</v>
      </c>
      <c r="P4579" s="20">
        <v>0.16594827586206895</v>
      </c>
      <c r="Q4579" s="8">
        <v>-0.91105232684095261</v>
      </c>
      <c r="R4579" s="8">
        <v>-0.99263345723638474</v>
      </c>
      <c r="S4579" s="20">
        <v>-0.66187499999999999</v>
      </c>
    </row>
    <row r="4580" spans="1:19" ht="14.25" customHeight="1" x14ac:dyDescent="0.2">
      <c r="A4580" s="6">
        <v>44630</v>
      </c>
      <c r="B4580" s="19">
        <v>44266</v>
      </c>
      <c r="C4580" s="19">
        <v>42810</v>
      </c>
      <c r="D4580" s="16" t="s">
        <v>6</v>
      </c>
      <c r="E4580" s="32">
        <v>899</v>
      </c>
      <c r="F4580" s="32">
        <v>216</v>
      </c>
      <c r="G4580" s="32">
        <v>683</v>
      </c>
      <c r="H4580" s="32">
        <v>284</v>
      </c>
      <c r="I4580" s="32">
        <v>88</v>
      </c>
      <c r="J4580" s="32">
        <v>196</v>
      </c>
      <c r="K4580" s="32">
        <v>6595.4708757441858</v>
      </c>
      <c r="L4580" s="32">
        <v>4513.4708757441858</v>
      </c>
      <c r="M4580" s="32">
        <v>2082</v>
      </c>
      <c r="N4580" s="20">
        <v>2.165492957746479</v>
      </c>
      <c r="O4580" s="20">
        <v>1.4545454545454546</v>
      </c>
      <c r="P4580" s="20">
        <v>2.4846938775510203</v>
      </c>
      <c r="Q4580" s="8">
        <v>-0.86369434162673586</v>
      </c>
      <c r="R4580" s="8">
        <v>-0.95214326048700038</v>
      </c>
      <c r="S4580" s="20">
        <v>-0.67195004803073966</v>
      </c>
    </row>
    <row r="4581" spans="1:19" ht="14.25" customHeight="1" x14ac:dyDescent="0.2">
      <c r="A4581" s="6">
        <v>44631</v>
      </c>
      <c r="B4581" s="19">
        <v>44267</v>
      </c>
      <c r="C4581" s="19">
        <v>42811</v>
      </c>
      <c r="D4581" s="16" t="s">
        <v>7</v>
      </c>
      <c r="E4581" s="32">
        <v>1276</v>
      </c>
      <c r="F4581" s="32">
        <v>195</v>
      </c>
      <c r="G4581" s="32">
        <v>1081</v>
      </c>
      <c r="H4581" s="32">
        <v>448</v>
      </c>
      <c r="I4581" s="32">
        <v>142</v>
      </c>
      <c r="J4581" s="32">
        <v>306</v>
      </c>
      <c r="K4581" s="32">
        <v>8069.0657653188264</v>
      </c>
      <c r="L4581" s="32">
        <v>5622.0657653188264</v>
      </c>
      <c r="M4581" s="32">
        <v>2447</v>
      </c>
      <c r="N4581" s="20">
        <v>1.8482142857142856</v>
      </c>
      <c r="O4581" s="20">
        <v>0.37323943661971826</v>
      </c>
      <c r="P4581" s="20">
        <v>2.5326797385620914</v>
      </c>
      <c r="Q4581" s="8">
        <v>-0.84186521251514645</v>
      </c>
      <c r="R4581" s="8">
        <v>-0.96531524031559568</v>
      </c>
      <c r="S4581" s="20">
        <v>-0.55823457294646506</v>
      </c>
    </row>
    <row r="4582" spans="1:19" ht="14.25" customHeight="1" x14ac:dyDescent="0.2">
      <c r="A4582" s="6">
        <v>44632</v>
      </c>
      <c r="B4582" s="19">
        <v>44268</v>
      </c>
      <c r="C4582" s="19">
        <v>42812</v>
      </c>
      <c r="D4582" s="16" t="s">
        <v>1</v>
      </c>
      <c r="E4582" s="32">
        <v>782</v>
      </c>
      <c r="F4582" s="32">
        <v>159</v>
      </c>
      <c r="G4582" s="32">
        <v>623</v>
      </c>
      <c r="H4582" s="32">
        <v>171</v>
      </c>
      <c r="I4582" s="32">
        <v>61</v>
      </c>
      <c r="J4582" s="32">
        <v>110</v>
      </c>
      <c r="K4582" s="32">
        <v>7740.3854011499152</v>
      </c>
      <c r="L4582" s="32">
        <v>5352.3854011499152</v>
      </c>
      <c r="M4582" s="32">
        <v>2388</v>
      </c>
      <c r="N4582" s="20">
        <v>3.5730994152046787</v>
      </c>
      <c r="O4582" s="20">
        <v>1.6065573770491803</v>
      </c>
      <c r="P4582" s="20">
        <v>4.663636363636364</v>
      </c>
      <c r="Q4582" s="8">
        <v>-0.89897143882734498</v>
      </c>
      <c r="R4582" s="8">
        <v>-0.97029361899727173</v>
      </c>
      <c r="S4582" s="20">
        <v>-0.73911222780569519</v>
      </c>
    </row>
    <row r="4583" spans="1:19" ht="14.25" customHeight="1" x14ac:dyDescent="0.2">
      <c r="A4583" s="6">
        <v>44633</v>
      </c>
      <c r="B4583" s="19">
        <v>44269</v>
      </c>
      <c r="C4583" s="19">
        <v>42813</v>
      </c>
      <c r="D4583" s="16" t="s">
        <v>2</v>
      </c>
      <c r="E4583" s="32">
        <v>732</v>
      </c>
      <c r="F4583" s="32">
        <v>125</v>
      </c>
      <c r="G4583" s="32">
        <v>607</v>
      </c>
      <c r="H4583" s="32">
        <v>179</v>
      </c>
      <c r="I4583" s="32">
        <v>0</v>
      </c>
      <c r="J4583" s="32">
        <v>179</v>
      </c>
      <c r="K4583" s="32">
        <v>7425.0690108889958</v>
      </c>
      <c r="L4583" s="32">
        <v>4880.0690108889958</v>
      </c>
      <c r="M4583" s="32">
        <v>2545</v>
      </c>
      <c r="N4583" s="20">
        <v>3.0893854748603351</v>
      </c>
      <c r="O4583" s="20" t="s">
        <v>40</v>
      </c>
      <c r="P4583" s="20">
        <v>2.3910614525139664</v>
      </c>
      <c r="Q4583" s="8">
        <v>-0.90141505770161745</v>
      </c>
      <c r="R4583" s="8">
        <v>-0.97438560812949881</v>
      </c>
      <c r="S4583" s="20">
        <v>-0.7614931237721021</v>
      </c>
    </row>
    <row r="4584" spans="1:19" ht="14.25" customHeight="1" x14ac:dyDescent="0.2">
      <c r="A4584" s="6">
        <v>44634</v>
      </c>
      <c r="B4584" s="19">
        <v>44270</v>
      </c>
      <c r="C4584" s="19">
        <v>42814</v>
      </c>
      <c r="D4584" s="16" t="s">
        <v>3</v>
      </c>
      <c r="E4584" s="32">
        <v>738</v>
      </c>
      <c r="F4584" s="32">
        <v>125</v>
      </c>
      <c r="G4584" s="32">
        <v>613</v>
      </c>
      <c r="H4584" s="32">
        <v>215</v>
      </c>
      <c r="I4584" s="32">
        <v>43</v>
      </c>
      <c r="J4584" s="32">
        <v>172</v>
      </c>
      <c r="K4584" s="32">
        <v>6970.910290849125</v>
      </c>
      <c r="L4584" s="32">
        <v>5328.910290849125</v>
      </c>
      <c r="M4584" s="32">
        <v>1642</v>
      </c>
      <c r="N4584" s="20">
        <v>2.4325581395348839</v>
      </c>
      <c r="O4584" s="20">
        <v>1.9069767441860463</v>
      </c>
      <c r="P4584" s="20">
        <v>2.5639534883720931</v>
      </c>
      <c r="Q4584" s="8">
        <v>-0.89413147362277923</v>
      </c>
      <c r="R4584" s="8">
        <v>-0.9765430466685372</v>
      </c>
      <c r="S4584" s="20">
        <v>-0.62667478684531064</v>
      </c>
    </row>
    <row r="4585" spans="1:19" ht="14.25" customHeight="1" x14ac:dyDescent="0.2">
      <c r="A4585" s="6">
        <v>44635</v>
      </c>
      <c r="B4585" s="19">
        <v>44271</v>
      </c>
      <c r="C4585" s="19">
        <v>42815</v>
      </c>
      <c r="D4585" s="16" t="s">
        <v>4</v>
      </c>
      <c r="E4585" s="32">
        <v>1080</v>
      </c>
      <c r="F4585" s="32">
        <v>191</v>
      </c>
      <c r="G4585" s="32">
        <v>889</v>
      </c>
      <c r="H4585" s="32">
        <v>308</v>
      </c>
      <c r="I4585" s="32">
        <v>43</v>
      </c>
      <c r="J4585" s="32">
        <v>265</v>
      </c>
      <c r="K4585" s="32">
        <v>7240.6447323104567</v>
      </c>
      <c r="L4585" s="32">
        <v>5115.6447323104567</v>
      </c>
      <c r="M4585" s="32">
        <v>2125</v>
      </c>
      <c r="N4585" s="20">
        <v>2.5064935064935066</v>
      </c>
      <c r="O4585" s="20">
        <v>3.441860465116279</v>
      </c>
      <c r="P4585" s="20">
        <v>2.3547169811320754</v>
      </c>
      <c r="Q4585" s="8">
        <v>-0.85084201201301357</v>
      </c>
      <c r="R4585" s="8">
        <v>-0.96266355269089698</v>
      </c>
      <c r="S4585" s="20">
        <v>-0.58164705882352941</v>
      </c>
    </row>
    <row r="4586" spans="1:19" ht="14.25" customHeight="1" x14ac:dyDescent="0.2">
      <c r="A4586" s="6">
        <v>44636</v>
      </c>
      <c r="B4586" s="19">
        <v>44272</v>
      </c>
      <c r="C4586" s="19">
        <v>42816</v>
      </c>
      <c r="D4586" s="16" t="s">
        <v>5</v>
      </c>
      <c r="E4586" s="32">
        <v>571</v>
      </c>
      <c r="F4586" s="32">
        <v>77</v>
      </c>
      <c r="G4586" s="32">
        <v>494</v>
      </c>
      <c r="H4586" s="32">
        <v>243</v>
      </c>
      <c r="I4586" s="32">
        <v>0</v>
      </c>
      <c r="J4586" s="32">
        <v>243</v>
      </c>
      <c r="K4586" s="32">
        <v>7095.0478221977828</v>
      </c>
      <c r="L4586" s="32">
        <v>5411.0478221977828</v>
      </c>
      <c r="M4586" s="32">
        <v>1684</v>
      </c>
      <c r="N4586" s="20">
        <v>1.3497942386831276</v>
      </c>
      <c r="O4586" s="20" t="s">
        <v>40</v>
      </c>
      <c r="P4586" s="20">
        <v>1.0329218106995883</v>
      </c>
      <c r="Q4586" s="8">
        <v>-0.91952133173598183</v>
      </c>
      <c r="R4586" s="8">
        <v>-0.98576985409662754</v>
      </c>
      <c r="S4586" s="20">
        <v>-0.70665083135391926</v>
      </c>
    </row>
    <row r="4587" spans="1:19" ht="14.25" customHeight="1" x14ac:dyDescent="0.2">
      <c r="A4587" s="6">
        <v>44637</v>
      </c>
      <c r="B4587" s="19">
        <v>44273</v>
      </c>
      <c r="C4587" s="19">
        <v>42817</v>
      </c>
      <c r="D4587" s="16" t="s">
        <v>6</v>
      </c>
      <c r="E4587" s="32">
        <v>1044</v>
      </c>
      <c r="F4587" s="32">
        <v>272</v>
      </c>
      <c r="G4587" s="32">
        <v>772</v>
      </c>
      <c r="H4587" s="32">
        <v>307</v>
      </c>
      <c r="I4587" s="32">
        <v>112</v>
      </c>
      <c r="J4587" s="32">
        <v>195</v>
      </c>
      <c r="K4587" s="32">
        <v>7679.3670895873802</v>
      </c>
      <c r="L4587" s="32">
        <v>4727.3670895873802</v>
      </c>
      <c r="M4587" s="32">
        <v>2952</v>
      </c>
      <c r="N4587" s="20">
        <v>2.4006514657980458</v>
      </c>
      <c r="O4587" s="20">
        <v>1.4285714285714284</v>
      </c>
      <c r="P4587" s="20">
        <v>2.9589743589743591</v>
      </c>
      <c r="Q4587" s="8">
        <v>-0.86405129643879341</v>
      </c>
      <c r="R4587" s="8">
        <v>-0.94246268697873825</v>
      </c>
      <c r="S4587" s="20">
        <v>-0.7384823848238482</v>
      </c>
    </row>
    <row r="4588" spans="1:19" ht="14.25" customHeight="1" x14ac:dyDescent="0.2">
      <c r="A4588" s="6">
        <v>44638</v>
      </c>
      <c r="B4588" s="19">
        <v>44274</v>
      </c>
      <c r="C4588" s="19">
        <v>42818</v>
      </c>
      <c r="D4588" s="16" t="s">
        <v>7</v>
      </c>
      <c r="E4588" s="32">
        <v>1161</v>
      </c>
      <c r="F4588" s="32">
        <v>299</v>
      </c>
      <c r="G4588" s="32">
        <v>862</v>
      </c>
      <c r="H4588" s="32">
        <v>561</v>
      </c>
      <c r="I4588" s="32">
        <v>181</v>
      </c>
      <c r="J4588" s="32">
        <v>380</v>
      </c>
      <c r="K4588" s="32">
        <v>8859.8482586801802</v>
      </c>
      <c r="L4588" s="32">
        <v>5779.8482586801811</v>
      </c>
      <c r="M4588" s="32">
        <v>3080</v>
      </c>
      <c r="N4588" s="20">
        <v>1.0695187165775399</v>
      </c>
      <c r="O4588" s="20">
        <v>0.65193370165745845</v>
      </c>
      <c r="P4588" s="20">
        <v>1.2684210526315791</v>
      </c>
      <c r="Q4588" s="8">
        <v>-0.86895938100716974</v>
      </c>
      <c r="R4588" s="8">
        <v>-0.94826853809683298</v>
      </c>
      <c r="S4588" s="20">
        <v>-0.72012987012987018</v>
      </c>
    </row>
    <row r="4589" spans="1:19" ht="14.25" customHeight="1" x14ac:dyDescent="0.2">
      <c r="A4589" s="6">
        <v>44639</v>
      </c>
      <c r="B4589" s="19">
        <v>44275</v>
      </c>
      <c r="C4589" s="19">
        <v>42819</v>
      </c>
      <c r="D4589" s="16" t="s">
        <v>1</v>
      </c>
      <c r="E4589" s="32">
        <v>979</v>
      </c>
      <c r="F4589" s="32">
        <v>276</v>
      </c>
      <c r="G4589" s="32">
        <v>703</v>
      </c>
      <c r="H4589" s="32">
        <v>181</v>
      </c>
      <c r="I4589" s="32">
        <v>59</v>
      </c>
      <c r="J4589" s="32">
        <v>122</v>
      </c>
      <c r="K4589" s="32">
        <v>8751.3164066023146</v>
      </c>
      <c r="L4589" s="32">
        <v>5516.3164066023146</v>
      </c>
      <c r="M4589" s="32">
        <v>3235</v>
      </c>
      <c r="N4589" s="20">
        <v>4.4088397790055245</v>
      </c>
      <c r="O4589" s="20">
        <v>3.6779661016949152</v>
      </c>
      <c r="P4589" s="20">
        <v>4.7622950819672134</v>
      </c>
      <c r="Q4589" s="8">
        <v>-0.88813111599285721</v>
      </c>
      <c r="R4589" s="8">
        <v>-0.9499666118372645</v>
      </c>
      <c r="S4589" s="20">
        <v>-0.78268933539412677</v>
      </c>
    </row>
    <row r="4590" spans="1:19" ht="14.25" customHeight="1" x14ac:dyDescent="0.2">
      <c r="A4590" s="6">
        <v>44640</v>
      </c>
      <c r="B4590" s="19">
        <v>44276</v>
      </c>
      <c r="C4590" s="19">
        <v>42820</v>
      </c>
      <c r="D4590" s="16" t="s">
        <v>2</v>
      </c>
      <c r="E4590" s="32">
        <v>1072</v>
      </c>
      <c r="F4590" s="32">
        <v>267</v>
      </c>
      <c r="G4590" s="32">
        <v>805</v>
      </c>
      <c r="H4590" s="32">
        <v>170</v>
      </c>
      <c r="I4590" s="32">
        <v>0</v>
      </c>
      <c r="J4590" s="32">
        <v>170</v>
      </c>
      <c r="K4590" s="32">
        <v>8112.8940336445603</v>
      </c>
      <c r="L4590" s="32">
        <v>5019.8940336445603</v>
      </c>
      <c r="M4590" s="32">
        <v>3093</v>
      </c>
      <c r="N4590" s="20">
        <v>5.3058823529411763</v>
      </c>
      <c r="O4590" s="20" t="s">
        <v>40</v>
      </c>
      <c r="P4590" s="20">
        <v>3.7352941176470589</v>
      </c>
      <c r="Q4590" s="8">
        <v>-0.86786466141991192</v>
      </c>
      <c r="R4590" s="8">
        <v>-0.94681162625933923</v>
      </c>
      <c r="S4590" s="20">
        <v>-0.73973488522470099</v>
      </c>
    </row>
    <row r="4591" spans="1:19" ht="14.25" customHeight="1" x14ac:dyDescent="0.2">
      <c r="A4591" s="6">
        <v>44641</v>
      </c>
      <c r="B4591" s="19">
        <v>44277</v>
      </c>
      <c r="C4591" s="19">
        <v>42821</v>
      </c>
      <c r="D4591" s="16" t="s">
        <v>3</v>
      </c>
      <c r="E4591" s="32">
        <v>758</v>
      </c>
      <c r="F4591" s="32">
        <v>154</v>
      </c>
      <c r="G4591" s="32">
        <v>604</v>
      </c>
      <c r="H4591" s="32">
        <v>272</v>
      </c>
      <c r="I4591" s="32">
        <v>58</v>
      </c>
      <c r="J4591" s="32">
        <v>214</v>
      </c>
      <c r="K4591" s="32">
        <v>8126.7768489020445</v>
      </c>
      <c r="L4591" s="32">
        <v>5437.7768489020445</v>
      </c>
      <c r="M4591" s="32">
        <v>2689</v>
      </c>
      <c r="N4591" s="20">
        <v>1.7867647058823528</v>
      </c>
      <c r="O4591" s="20">
        <v>1.6551724137931036</v>
      </c>
      <c r="P4591" s="20">
        <v>1.8224299065420562</v>
      </c>
      <c r="Q4591" s="8">
        <v>-0.90672808985736963</v>
      </c>
      <c r="R4591" s="8">
        <v>-0.97167960284521526</v>
      </c>
      <c r="S4591" s="20">
        <v>-0.7753811825957605</v>
      </c>
    </row>
    <row r="4592" spans="1:19" ht="14.25" customHeight="1" x14ac:dyDescent="0.2">
      <c r="A4592" s="6">
        <v>44642</v>
      </c>
      <c r="B4592" s="19">
        <v>44278</v>
      </c>
      <c r="C4592" s="19">
        <v>42822</v>
      </c>
      <c r="D4592" s="16" t="s">
        <v>4</v>
      </c>
      <c r="E4592" s="32">
        <v>1148</v>
      </c>
      <c r="F4592" s="32">
        <v>213</v>
      </c>
      <c r="G4592" s="32">
        <v>935</v>
      </c>
      <c r="H4592" s="32">
        <v>192</v>
      </c>
      <c r="I4592" s="32">
        <v>52</v>
      </c>
      <c r="J4592" s="32">
        <v>140</v>
      </c>
      <c r="K4592" s="32">
        <v>7388.477204611223</v>
      </c>
      <c r="L4592" s="32">
        <v>5016.477204611223</v>
      </c>
      <c r="M4592" s="32">
        <v>2372</v>
      </c>
      <c r="N4592" s="20">
        <v>4.979166666666667</v>
      </c>
      <c r="O4592" s="20">
        <v>3.0961538461538458</v>
      </c>
      <c r="P4592" s="20">
        <v>5.6785714285714288</v>
      </c>
      <c r="Q4592" s="8">
        <v>-0.8446229218541107</v>
      </c>
      <c r="R4592" s="8">
        <v>-0.95753992466980475</v>
      </c>
      <c r="S4592" s="20">
        <v>-0.60581787521079256</v>
      </c>
    </row>
    <row r="4593" spans="1:19" ht="14.25" customHeight="1" x14ac:dyDescent="0.2">
      <c r="A4593" s="6">
        <v>44643</v>
      </c>
      <c r="B4593" s="19">
        <v>44279</v>
      </c>
      <c r="C4593" s="19">
        <v>42823</v>
      </c>
      <c r="D4593" s="16" t="s">
        <v>5</v>
      </c>
      <c r="E4593" s="32">
        <v>653</v>
      </c>
      <c r="F4593" s="32">
        <v>107</v>
      </c>
      <c r="G4593" s="32">
        <v>546</v>
      </c>
      <c r="H4593" s="32">
        <v>234</v>
      </c>
      <c r="I4593" s="32">
        <v>0</v>
      </c>
      <c r="J4593" s="32">
        <v>234</v>
      </c>
      <c r="K4593" s="32">
        <v>7346.0170397484235</v>
      </c>
      <c r="L4593" s="32">
        <v>5288.0170397484235</v>
      </c>
      <c r="M4593" s="32">
        <v>2058</v>
      </c>
      <c r="N4593" s="20">
        <v>1.7905982905982905</v>
      </c>
      <c r="O4593" s="20" t="s">
        <v>40</v>
      </c>
      <c r="P4593" s="20">
        <v>1.3333333333333335</v>
      </c>
      <c r="Q4593" s="8">
        <v>-0.91110829222601919</v>
      </c>
      <c r="R4593" s="8">
        <v>-0.97976557201012904</v>
      </c>
      <c r="S4593" s="20">
        <v>-0.73469387755102034</v>
      </c>
    </row>
    <row r="4594" spans="1:19" ht="14.25" customHeight="1" x14ac:dyDescent="0.2">
      <c r="A4594" s="6">
        <v>44644</v>
      </c>
      <c r="B4594" s="19">
        <v>44280</v>
      </c>
      <c r="C4594" s="19">
        <v>42824</v>
      </c>
      <c r="D4594" s="16" t="s">
        <v>6</v>
      </c>
      <c r="E4594" s="32">
        <v>1085</v>
      </c>
      <c r="F4594" s="32">
        <v>311</v>
      </c>
      <c r="G4594" s="32">
        <v>774</v>
      </c>
      <c r="H4594" s="32">
        <v>271</v>
      </c>
      <c r="I4594" s="32">
        <v>92</v>
      </c>
      <c r="J4594" s="32">
        <v>179</v>
      </c>
      <c r="K4594" s="32">
        <v>8113.3657606861416</v>
      </c>
      <c r="L4594" s="32">
        <v>4937.3657606861416</v>
      </c>
      <c r="M4594" s="32">
        <v>3176</v>
      </c>
      <c r="N4594" s="20">
        <v>3.0036900369003687</v>
      </c>
      <c r="O4594" s="20">
        <v>2.3804347826086958</v>
      </c>
      <c r="P4594" s="20">
        <v>3.3240223463687153</v>
      </c>
      <c r="Q4594" s="8">
        <v>-0.86627004969288568</v>
      </c>
      <c r="R4594" s="8">
        <v>-0.93701094569976107</v>
      </c>
      <c r="S4594" s="20">
        <v>-0.75629722921914355</v>
      </c>
    </row>
    <row r="4595" spans="1:19" ht="14.25" customHeight="1" x14ac:dyDescent="0.2">
      <c r="A4595" s="6">
        <v>44645</v>
      </c>
      <c r="B4595" s="19">
        <v>44281</v>
      </c>
      <c r="C4595" s="19">
        <v>42825</v>
      </c>
      <c r="D4595" s="16" t="s">
        <v>7</v>
      </c>
      <c r="E4595" s="32">
        <v>1311</v>
      </c>
      <c r="F4595" s="32">
        <v>354</v>
      </c>
      <c r="G4595" s="32">
        <v>957</v>
      </c>
      <c r="H4595" s="32">
        <v>532</v>
      </c>
      <c r="I4595" s="32">
        <v>166</v>
      </c>
      <c r="J4595" s="32">
        <v>366</v>
      </c>
      <c r="K4595" s="32">
        <v>8408.8647080569081</v>
      </c>
      <c r="L4595" s="32">
        <v>5039.8647080569081</v>
      </c>
      <c r="M4595" s="32">
        <v>3369</v>
      </c>
      <c r="N4595" s="20">
        <v>1.4642857142857144</v>
      </c>
      <c r="O4595" s="20">
        <v>1.1325301204819276</v>
      </c>
      <c r="P4595" s="20">
        <v>1.6147540983606556</v>
      </c>
      <c r="Q4595" s="8">
        <v>-0.84409310346688393</v>
      </c>
      <c r="R4595" s="8">
        <v>-0.92976001926518326</v>
      </c>
      <c r="S4595" s="20">
        <v>-0.71593944790739084</v>
      </c>
    </row>
    <row r="4596" spans="1:19" ht="14.25" customHeight="1" x14ac:dyDescent="0.2">
      <c r="A4596" s="6">
        <v>44646</v>
      </c>
      <c r="B4596" s="19">
        <v>44282</v>
      </c>
      <c r="C4596" s="19">
        <v>42826</v>
      </c>
      <c r="D4596" s="16" t="s">
        <v>1</v>
      </c>
      <c r="E4596" s="32">
        <v>898</v>
      </c>
      <c r="F4596" s="32">
        <v>227</v>
      </c>
      <c r="G4596" s="32">
        <v>671</v>
      </c>
      <c r="H4596" s="32">
        <v>336</v>
      </c>
      <c r="I4596" s="32">
        <v>68</v>
      </c>
      <c r="J4596" s="32">
        <v>268</v>
      </c>
      <c r="K4596" s="32">
        <v>8631.3418512902317</v>
      </c>
      <c r="L4596" s="32">
        <v>5152.3418512902326</v>
      </c>
      <c r="M4596" s="32">
        <v>3479</v>
      </c>
      <c r="N4596" s="20">
        <v>1.6726190476190474</v>
      </c>
      <c r="O4596" s="20">
        <v>2.3382352941176472</v>
      </c>
      <c r="P4596" s="20">
        <v>1.5037313432835822</v>
      </c>
      <c r="Q4596" s="8">
        <v>-0.89596055683210307</v>
      </c>
      <c r="R4596" s="8">
        <v>-0.95594236435551039</v>
      </c>
      <c r="S4596" s="20">
        <v>-0.80712848519689562</v>
      </c>
    </row>
    <row r="4597" spans="1:19" ht="14.25" customHeight="1" x14ac:dyDescent="0.2">
      <c r="A4597" s="6">
        <v>44647</v>
      </c>
      <c r="B4597" s="19">
        <v>44283</v>
      </c>
      <c r="C4597" s="19">
        <v>42827</v>
      </c>
      <c r="D4597" s="16" t="s">
        <v>2</v>
      </c>
      <c r="E4597" s="32">
        <v>1453</v>
      </c>
      <c r="F4597" s="32">
        <v>252</v>
      </c>
      <c r="G4597" s="32">
        <v>1201</v>
      </c>
      <c r="H4597" s="32">
        <v>197</v>
      </c>
      <c r="I4597" s="32">
        <v>0</v>
      </c>
      <c r="J4597" s="32">
        <v>197</v>
      </c>
      <c r="K4597" s="32">
        <v>8124.3712071221707</v>
      </c>
      <c r="L4597" s="32">
        <v>4930.3712071221707</v>
      </c>
      <c r="M4597" s="32">
        <v>3194</v>
      </c>
      <c r="N4597" s="20">
        <v>6.375634517766497</v>
      </c>
      <c r="O4597" s="20" t="s">
        <v>40</v>
      </c>
      <c r="P4597" s="20">
        <v>5.0964467005076139</v>
      </c>
      <c r="Q4597" s="8">
        <v>-0.82115539000406113</v>
      </c>
      <c r="R4597" s="8">
        <v>-0.94888822982821797</v>
      </c>
      <c r="S4597" s="20">
        <v>-0.62398246712586092</v>
      </c>
    </row>
    <row r="4598" spans="1:19" ht="14.25" customHeight="1" x14ac:dyDescent="0.2">
      <c r="A4598" s="6">
        <v>44648</v>
      </c>
      <c r="B4598" s="19">
        <v>44284</v>
      </c>
      <c r="C4598" s="19">
        <v>42828</v>
      </c>
      <c r="D4598" s="16" t="s">
        <v>3</v>
      </c>
      <c r="E4598" s="32">
        <v>1044</v>
      </c>
      <c r="F4598" s="32">
        <v>224</v>
      </c>
      <c r="G4598" s="32">
        <v>820</v>
      </c>
      <c r="H4598" s="32">
        <v>339</v>
      </c>
      <c r="I4598" s="32">
        <v>111</v>
      </c>
      <c r="J4598" s="32">
        <v>228</v>
      </c>
      <c r="K4598" s="32">
        <v>7407.4022189092675</v>
      </c>
      <c r="L4598" s="32">
        <v>4921.4022189092675</v>
      </c>
      <c r="M4598" s="32">
        <v>2486</v>
      </c>
      <c r="N4598" s="20">
        <v>2.0796460176991149</v>
      </c>
      <c r="O4598" s="20">
        <v>1.0180180180180178</v>
      </c>
      <c r="P4598" s="20">
        <v>2.5964912280701755</v>
      </c>
      <c r="Q4598" s="8">
        <v>-0.85905990127889553</v>
      </c>
      <c r="R4598" s="8">
        <v>-0.9544845168030901</v>
      </c>
      <c r="S4598" s="20">
        <v>-0.67015285599356389</v>
      </c>
    </row>
    <row r="4599" spans="1:19" ht="14.25" customHeight="1" x14ac:dyDescent="0.2">
      <c r="A4599" s="6">
        <v>44649</v>
      </c>
      <c r="B4599" s="19">
        <v>44285</v>
      </c>
      <c r="C4599" s="19">
        <v>42829</v>
      </c>
      <c r="D4599" s="16" t="s">
        <v>4</v>
      </c>
      <c r="E4599" s="32">
        <v>1012</v>
      </c>
      <c r="F4599" s="32">
        <v>276</v>
      </c>
      <c r="G4599" s="32">
        <v>736</v>
      </c>
      <c r="H4599" s="32">
        <v>224</v>
      </c>
      <c r="I4599" s="32">
        <v>46</v>
      </c>
      <c r="J4599" s="32">
        <v>178</v>
      </c>
      <c r="K4599" s="32">
        <v>6116.9339869689247</v>
      </c>
      <c r="L4599" s="32">
        <v>3893.9339869689247</v>
      </c>
      <c r="M4599" s="32">
        <v>2223</v>
      </c>
      <c r="N4599" s="20">
        <v>3.5178571428571432</v>
      </c>
      <c r="O4599" s="20">
        <v>5</v>
      </c>
      <c r="P4599" s="20">
        <v>3.1348314606741576</v>
      </c>
      <c r="Q4599" s="8">
        <v>-0.83455763914472647</v>
      </c>
      <c r="R4599" s="8">
        <v>-0.92912052414765223</v>
      </c>
      <c r="S4599" s="20">
        <v>-0.66891587944219522</v>
      </c>
    </row>
    <row r="4600" spans="1:19" ht="14.25" customHeight="1" x14ac:dyDescent="0.2">
      <c r="A4600" s="6">
        <v>44650</v>
      </c>
      <c r="B4600" s="19">
        <v>44286</v>
      </c>
      <c r="C4600" s="19">
        <v>42830</v>
      </c>
      <c r="D4600" s="16" t="s">
        <v>5</v>
      </c>
      <c r="E4600" s="32">
        <v>919</v>
      </c>
      <c r="F4600" s="32">
        <v>70</v>
      </c>
      <c r="G4600" s="32">
        <v>849</v>
      </c>
      <c r="H4600" s="32">
        <v>194</v>
      </c>
      <c r="I4600" s="32">
        <v>0</v>
      </c>
      <c r="J4600" s="32">
        <v>194</v>
      </c>
      <c r="K4600" s="32">
        <v>6438.5099699906923</v>
      </c>
      <c r="L4600" s="32">
        <v>4393.5099699906923</v>
      </c>
      <c r="M4600" s="32">
        <v>2045</v>
      </c>
      <c r="N4600" s="20">
        <v>3.7371134020618557</v>
      </c>
      <c r="O4600" s="20" t="s">
        <v>40</v>
      </c>
      <c r="P4600" s="20">
        <v>3.3762886597938149</v>
      </c>
      <c r="Q4600" s="8">
        <v>-0.85726511191512089</v>
      </c>
      <c r="R4600" s="8">
        <v>-0.98406740840964835</v>
      </c>
      <c r="S4600" s="20">
        <v>-0.58484107579462097</v>
      </c>
    </row>
    <row r="4601" spans="1:19" ht="14.25" customHeight="1" x14ac:dyDescent="0.2">
      <c r="A4601" s="6">
        <v>44651</v>
      </c>
      <c r="B4601" s="19">
        <v>44287</v>
      </c>
      <c r="C4601" s="19">
        <v>42831</v>
      </c>
      <c r="D4601" s="16" t="s">
        <v>6</v>
      </c>
      <c r="E4601" s="32">
        <v>1070</v>
      </c>
      <c r="F4601" s="32">
        <v>280</v>
      </c>
      <c r="G4601" s="32">
        <v>790</v>
      </c>
      <c r="H4601" s="32">
        <v>321</v>
      </c>
      <c r="I4601" s="32">
        <v>152</v>
      </c>
      <c r="J4601" s="32">
        <v>169</v>
      </c>
      <c r="K4601" s="32">
        <v>7102.7648541866674</v>
      </c>
      <c r="L4601" s="32">
        <v>3990.764854186667</v>
      </c>
      <c r="M4601" s="32">
        <v>3112</v>
      </c>
      <c r="N4601" s="20">
        <v>2.3333333333333335</v>
      </c>
      <c r="O4601" s="20">
        <v>0.84210526315789469</v>
      </c>
      <c r="P4601" s="20">
        <v>3.6745562130177518</v>
      </c>
      <c r="Q4601" s="8">
        <v>-0.84935443845233072</v>
      </c>
      <c r="R4601" s="8">
        <v>-0.92983801095014273</v>
      </c>
      <c r="S4601" s="20">
        <v>-0.74614395886889462</v>
      </c>
    </row>
    <row r="4602" spans="1:19" ht="14.25" customHeight="1" x14ac:dyDescent="0.2">
      <c r="A4602" s="6">
        <v>44652</v>
      </c>
      <c r="B4602" s="19">
        <v>44288</v>
      </c>
      <c r="C4602" s="19">
        <v>42832</v>
      </c>
      <c r="D4602" s="16" t="s">
        <v>7</v>
      </c>
      <c r="E4602" s="32">
        <v>1732</v>
      </c>
      <c r="F4602" s="32">
        <v>316</v>
      </c>
      <c r="G4602" s="32">
        <v>1416</v>
      </c>
      <c r="H4602" s="32">
        <v>530</v>
      </c>
      <c r="I4602" s="32">
        <v>168</v>
      </c>
      <c r="J4602" s="32">
        <v>362</v>
      </c>
      <c r="K4602" s="32">
        <v>7189.0968044995998</v>
      </c>
      <c r="L4602" s="32">
        <v>4260.0968044995998</v>
      </c>
      <c r="M4602" s="32">
        <v>2929</v>
      </c>
      <c r="N4602" s="20">
        <v>2.267924528301887</v>
      </c>
      <c r="O4602" s="20">
        <v>0.88095238095238093</v>
      </c>
      <c r="P4602" s="20">
        <v>2.9116022099447512</v>
      </c>
      <c r="Q4602" s="8">
        <v>-0.75907961081898989</v>
      </c>
      <c r="R4602" s="8">
        <v>-0.9258232818403952</v>
      </c>
      <c r="S4602" s="20">
        <v>-0.51655855240696491</v>
      </c>
    </row>
    <row r="4603" spans="1:19" ht="14.25" customHeight="1" x14ac:dyDescent="0.2">
      <c r="A4603" s="6">
        <v>44653</v>
      </c>
      <c r="B4603" s="19">
        <v>44289</v>
      </c>
      <c r="C4603" s="19">
        <v>42833</v>
      </c>
      <c r="D4603" s="16" t="s">
        <v>1</v>
      </c>
      <c r="E4603" s="32">
        <v>1213</v>
      </c>
      <c r="F4603" s="32">
        <v>204</v>
      </c>
      <c r="G4603" s="32">
        <v>1009</v>
      </c>
      <c r="H4603" s="32">
        <v>170</v>
      </c>
      <c r="I4603" s="32">
        <v>67</v>
      </c>
      <c r="J4603" s="32">
        <v>103</v>
      </c>
      <c r="K4603" s="32">
        <v>6376.3679520375536</v>
      </c>
      <c r="L4603" s="32">
        <v>3728.3679520375531</v>
      </c>
      <c r="M4603" s="32">
        <v>2648</v>
      </c>
      <c r="N4603" s="20">
        <v>6.1352941176470592</v>
      </c>
      <c r="O4603" s="20">
        <v>2.044776119402985</v>
      </c>
      <c r="P4603" s="20">
        <v>8.7961165048543695</v>
      </c>
      <c r="Q4603" s="8">
        <v>-0.8097663106765367</v>
      </c>
      <c r="R4603" s="8">
        <v>-0.94528437036679436</v>
      </c>
      <c r="S4603" s="20">
        <v>-0.6189577039274925</v>
      </c>
    </row>
    <row r="4604" spans="1:19" ht="14.25" customHeight="1" x14ac:dyDescent="0.2">
      <c r="A4604" s="6">
        <v>44654</v>
      </c>
      <c r="B4604" s="19">
        <v>44290</v>
      </c>
      <c r="C4604" s="19">
        <v>42834</v>
      </c>
      <c r="D4604" s="16" t="s">
        <v>2</v>
      </c>
      <c r="E4604" s="32">
        <v>1542</v>
      </c>
      <c r="F4604" s="32">
        <v>255</v>
      </c>
      <c r="G4604" s="32">
        <v>1287</v>
      </c>
      <c r="H4604" s="32">
        <v>174</v>
      </c>
      <c r="I4604" s="32">
        <v>0</v>
      </c>
      <c r="J4604" s="32">
        <v>174</v>
      </c>
      <c r="K4604" s="32">
        <v>7416.4331249720781</v>
      </c>
      <c r="L4604" s="32">
        <v>4518.4331249720781</v>
      </c>
      <c r="M4604" s="32">
        <v>2898</v>
      </c>
      <c r="N4604" s="20">
        <v>7.862068965517242</v>
      </c>
      <c r="O4604" s="20" t="s">
        <v>40</v>
      </c>
      <c r="P4604" s="20">
        <v>6.3965517241379306</v>
      </c>
      <c r="Q4604" s="8">
        <v>-0.79208334060103791</v>
      </c>
      <c r="R4604" s="8">
        <v>-0.94356450722028207</v>
      </c>
      <c r="S4604" s="20">
        <v>-0.55590062111801242</v>
      </c>
    </row>
    <row r="4605" spans="1:19" ht="14.25" customHeight="1" x14ac:dyDescent="0.2">
      <c r="A4605" s="6">
        <v>44655</v>
      </c>
      <c r="B4605" s="19">
        <v>44291</v>
      </c>
      <c r="C4605" s="19">
        <v>42835</v>
      </c>
      <c r="D4605" s="16" t="s">
        <v>3</v>
      </c>
      <c r="E4605" s="32">
        <v>1121</v>
      </c>
      <c r="F4605" s="32">
        <v>194</v>
      </c>
      <c r="G4605" s="32">
        <v>927</v>
      </c>
      <c r="H4605" s="32">
        <v>243</v>
      </c>
      <c r="I4605" s="32">
        <v>61</v>
      </c>
      <c r="J4605" s="32">
        <v>182</v>
      </c>
      <c r="K4605" s="32">
        <v>6351.4735395311836</v>
      </c>
      <c r="L4605" s="32">
        <v>3901.4735395311832</v>
      </c>
      <c r="M4605" s="32">
        <v>2450</v>
      </c>
      <c r="N4605" s="20">
        <v>3.6131687242798352</v>
      </c>
      <c r="O4605" s="20">
        <v>2.180327868852459</v>
      </c>
      <c r="P4605" s="20">
        <v>4.0934065934065931</v>
      </c>
      <c r="Q4605" s="8">
        <v>-0.8235055230848457</v>
      </c>
      <c r="R4605" s="8">
        <v>-0.95027519781069392</v>
      </c>
      <c r="S4605" s="20">
        <v>-0.6216326530612245</v>
      </c>
    </row>
    <row r="4606" spans="1:19" ht="14.25" customHeight="1" x14ac:dyDescent="0.2">
      <c r="A4606" s="6">
        <v>44656</v>
      </c>
      <c r="B4606" s="19">
        <v>44292</v>
      </c>
      <c r="C4606" s="19">
        <v>42836</v>
      </c>
      <c r="D4606" s="16" t="s">
        <v>4</v>
      </c>
      <c r="E4606" s="32">
        <v>1000</v>
      </c>
      <c r="F4606" s="32">
        <v>273</v>
      </c>
      <c r="G4606" s="32">
        <v>727</v>
      </c>
      <c r="H4606" s="32">
        <v>198</v>
      </c>
      <c r="I4606" s="32">
        <v>64</v>
      </c>
      <c r="J4606" s="32">
        <v>134</v>
      </c>
      <c r="K4606" s="32">
        <v>5695.0012899305202</v>
      </c>
      <c r="L4606" s="32">
        <v>3693.0012899305207</v>
      </c>
      <c r="M4606" s="32">
        <v>2002</v>
      </c>
      <c r="N4606" s="20">
        <v>4.0505050505050502</v>
      </c>
      <c r="O4606" s="20">
        <v>3.265625</v>
      </c>
      <c r="P4606" s="20">
        <v>4.4253731343283578</v>
      </c>
      <c r="Q4606" s="8">
        <v>-0.82440741466237666</v>
      </c>
      <c r="R4606" s="8">
        <v>-0.92607638650320201</v>
      </c>
      <c r="S4606" s="20">
        <v>-0.63686313686313678</v>
      </c>
    </row>
    <row r="4607" spans="1:19" ht="14.25" customHeight="1" x14ac:dyDescent="0.2">
      <c r="A4607" s="6">
        <v>44657</v>
      </c>
      <c r="B4607" s="19">
        <v>44293</v>
      </c>
      <c r="C4607" s="19">
        <v>42837</v>
      </c>
      <c r="D4607" s="16" t="s">
        <v>5</v>
      </c>
      <c r="E4607" s="32">
        <v>1222</v>
      </c>
      <c r="F4607" s="32">
        <v>93</v>
      </c>
      <c r="G4607" s="32">
        <v>1129</v>
      </c>
      <c r="H4607" s="32">
        <v>185</v>
      </c>
      <c r="I4607" s="32">
        <v>0</v>
      </c>
      <c r="J4607" s="32">
        <v>185</v>
      </c>
      <c r="K4607" s="32">
        <v>6556.504701915951</v>
      </c>
      <c r="L4607" s="32">
        <v>4489.504701915951</v>
      </c>
      <c r="M4607" s="32">
        <v>2067</v>
      </c>
      <c r="N4607" s="20">
        <v>5.6054054054054054</v>
      </c>
      <c r="O4607" s="20" t="s">
        <v>40</v>
      </c>
      <c r="P4607" s="20">
        <v>5.102702702702703</v>
      </c>
      <c r="Q4607" s="8">
        <v>-0.81362020534463952</v>
      </c>
      <c r="R4607" s="8">
        <v>-0.97928502002452267</v>
      </c>
      <c r="S4607" s="20">
        <v>-0.45379777455249148</v>
      </c>
    </row>
    <row r="4608" spans="1:19" ht="14.25" customHeight="1" x14ac:dyDescent="0.2">
      <c r="A4608" s="6">
        <v>44658</v>
      </c>
      <c r="B4608" s="19">
        <v>44294</v>
      </c>
      <c r="C4608" s="19">
        <v>42838</v>
      </c>
      <c r="D4608" s="16" t="s">
        <v>6</v>
      </c>
      <c r="E4608" s="32">
        <v>1186</v>
      </c>
      <c r="F4608" s="32">
        <v>351</v>
      </c>
      <c r="G4608" s="32">
        <v>835</v>
      </c>
      <c r="H4608" s="32">
        <v>271</v>
      </c>
      <c r="I4608" s="32">
        <v>127</v>
      </c>
      <c r="J4608" s="32">
        <v>144</v>
      </c>
      <c r="K4608" s="32">
        <v>7165.7565415359277</v>
      </c>
      <c r="L4608" s="32">
        <v>4393.7565415359277</v>
      </c>
      <c r="M4608" s="32">
        <v>2772</v>
      </c>
      <c r="N4608" s="20">
        <v>3.3763837638376382</v>
      </c>
      <c r="O4608" s="20">
        <v>1.7637795275590551</v>
      </c>
      <c r="P4608" s="20">
        <v>4.7986111111111107</v>
      </c>
      <c r="Q4608" s="8">
        <v>-0.83449060917358642</v>
      </c>
      <c r="R4608" s="8">
        <v>-0.920113916945134</v>
      </c>
      <c r="S4608" s="20">
        <v>-0.69877344877344871</v>
      </c>
    </row>
    <row r="4609" spans="1:19" ht="14.25" customHeight="1" x14ac:dyDescent="0.2">
      <c r="A4609" s="6">
        <v>44659</v>
      </c>
      <c r="B4609" s="19">
        <v>44295</v>
      </c>
      <c r="C4609" s="19">
        <v>42839</v>
      </c>
      <c r="D4609" s="16" t="s">
        <v>7</v>
      </c>
      <c r="E4609" s="32">
        <v>2122</v>
      </c>
      <c r="F4609" s="32">
        <v>370</v>
      </c>
      <c r="G4609" s="32">
        <v>1752</v>
      </c>
      <c r="H4609" s="32">
        <v>604</v>
      </c>
      <c r="I4609" s="32">
        <v>126</v>
      </c>
      <c r="J4609" s="32">
        <v>478</v>
      </c>
      <c r="K4609" s="32">
        <v>7462.0836193218847</v>
      </c>
      <c r="L4609" s="32">
        <v>4420.0836193218847</v>
      </c>
      <c r="M4609" s="32">
        <v>3042</v>
      </c>
      <c r="N4609" s="20">
        <v>2.5132450331125828</v>
      </c>
      <c r="O4609" s="20">
        <v>1.9365079365079363</v>
      </c>
      <c r="P4609" s="20">
        <v>2.6652719665271967</v>
      </c>
      <c r="Q4609" s="8">
        <v>-0.71562902424392338</v>
      </c>
      <c r="R4609" s="8">
        <v>-0.91629117639707358</v>
      </c>
      <c r="S4609" s="20">
        <v>-0.42406311637080862</v>
      </c>
    </row>
    <row r="4610" spans="1:19" ht="14.25" customHeight="1" x14ac:dyDescent="0.2">
      <c r="A4610" s="6">
        <v>44660</v>
      </c>
      <c r="B4610" s="19">
        <v>44296</v>
      </c>
      <c r="C4610" s="19">
        <v>42840</v>
      </c>
      <c r="D4610" s="16" t="s">
        <v>1</v>
      </c>
      <c r="E4610" s="32">
        <v>1456</v>
      </c>
      <c r="F4610" s="32">
        <v>225</v>
      </c>
      <c r="G4610" s="32">
        <v>1231</v>
      </c>
      <c r="H4610" s="32">
        <v>265</v>
      </c>
      <c r="I4610" s="32">
        <v>92</v>
      </c>
      <c r="J4610" s="32">
        <v>173</v>
      </c>
      <c r="K4610" s="32">
        <v>7506.3564494172151</v>
      </c>
      <c r="L4610" s="32">
        <v>4205.3564494172151</v>
      </c>
      <c r="M4610" s="32">
        <v>3301</v>
      </c>
      <c r="N4610" s="20">
        <v>4.4943396226415091</v>
      </c>
      <c r="O4610" s="20">
        <v>1.4456521739130435</v>
      </c>
      <c r="P4610" s="20">
        <v>6.1156069364161851</v>
      </c>
      <c r="Q4610" s="8">
        <v>-0.80603106050032536</v>
      </c>
      <c r="R4610" s="8">
        <v>-0.94649680646424617</v>
      </c>
      <c r="S4610" s="20">
        <v>-0.62708270221145113</v>
      </c>
    </row>
    <row r="4611" spans="1:19" ht="14.25" customHeight="1" x14ac:dyDescent="0.2">
      <c r="A4611" s="6">
        <v>44661</v>
      </c>
      <c r="B4611" s="19">
        <v>44297</v>
      </c>
      <c r="C4611" s="19">
        <v>42841</v>
      </c>
      <c r="D4611" s="16" t="s">
        <v>2</v>
      </c>
      <c r="E4611" s="32">
        <v>2230</v>
      </c>
      <c r="F4611" s="32">
        <v>233</v>
      </c>
      <c r="G4611" s="32">
        <v>1997</v>
      </c>
      <c r="H4611" s="32">
        <v>162</v>
      </c>
      <c r="I4611" s="32">
        <v>0</v>
      </c>
      <c r="J4611" s="32">
        <v>162</v>
      </c>
      <c r="K4611" s="32">
        <v>7880.4324446459113</v>
      </c>
      <c r="L4611" s="32">
        <v>4655.4324446459113</v>
      </c>
      <c r="M4611" s="32">
        <v>3225</v>
      </c>
      <c r="N4611" s="20">
        <v>12.765432098765432</v>
      </c>
      <c r="O4611" s="20" t="s">
        <v>40</v>
      </c>
      <c r="P4611" s="20">
        <v>11.32716049382716</v>
      </c>
      <c r="Q4611" s="8">
        <v>-0.71702060570101112</v>
      </c>
      <c r="R4611" s="8">
        <v>-0.94995094381232681</v>
      </c>
      <c r="S4611" s="20">
        <v>-0.3807751937984496</v>
      </c>
    </row>
    <row r="4612" spans="1:19" ht="14.25" customHeight="1" x14ac:dyDescent="0.2">
      <c r="A4612" s="6">
        <v>44662</v>
      </c>
      <c r="B4612" s="19">
        <v>44298</v>
      </c>
      <c r="C4612" s="19">
        <v>42842</v>
      </c>
      <c r="D4612" s="16" t="s">
        <v>3</v>
      </c>
      <c r="E4612" s="32">
        <v>1282</v>
      </c>
      <c r="F4612" s="32">
        <v>206</v>
      </c>
      <c r="G4612" s="32">
        <v>1076</v>
      </c>
      <c r="H4612" s="32">
        <v>184</v>
      </c>
      <c r="I4612" s="32">
        <v>54</v>
      </c>
      <c r="J4612" s="32">
        <v>130</v>
      </c>
      <c r="K4612" s="32">
        <v>7051.4785570385493</v>
      </c>
      <c r="L4612" s="32">
        <v>4416.4785570385493</v>
      </c>
      <c r="M4612" s="32">
        <v>2635</v>
      </c>
      <c r="N4612" s="20">
        <v>5.9673913043478262</v>
      </c>
      <c r="O4612" s="20">
        <v>2.8148148148148149</v>
      </c>
      <c r="P4612" s="20">
        <v>7.2769230769230777</v>
      </c>
      <c r="Q4612" s="8">
        <v>-0.8181941574905095</v>
      </c>
      <c r="R4612" s="8">
        <v>-0.95335650397946625</v>
      </c>
      <c r="S4612" s="20">
        <v>-0.5916508538899431</v>
      </c>
    </row>
    <row r="4613" spans="1:19" ht="14.25" customHeight="1" x14ac:dyDescent="0.2">
      <c r="A4613" s="6">
        <v>44663</v>
      </c>
      <c r="B4613" s="19">
        <v>44299</v>
      </c>
      <c r="C4613" s="19">
        <v>42843</v>
      </c>
      <c r="D4613" s="16" t="s">
        <v>4</v>
      </c>
      <c r="E4613" s="32">
        <v>1128</v>
      </c>
      <c r="F4613" s="32">
        <v>305</v>
      </c>
      <c r="G4613" s="32">
        <v>823</v>
      </c>
      <c r="H4613" s="32">
        <v>308</v>
      </c>
      <c r="I4613" s="32">
        <v>42</v>
      </c>
      <c r="J4613" s="32">
        <v>266</v>
      </c>
      <c r="K4613" s="32">
        <v>5863.9915145489613</v>
      </c>
      <c r="L4613" s="32">
        <v>3666.9915145489613</v>
      </c>
      <c r="M4613" s="32">
        <v>2197</v>
      </c>
      <c r="N4613" s="20">
        <v>2.6623376623376624</v>
      </c>
      <c r="O4613" s="20">
        <v>6.2619047619047619</v>
      </c>
      <c r="P4613" s="20">
        <v>2.0939849624060152</v>
      </c>
      <c r="Q4613" s="8">
        <v>-0.80763955793569009</v>
      </c>
      <c r="R4613" s="8">
        <v>-0.91682555064829074</v>
      </c>
      <c r="S4613" s="20">
        <v>-0.62539827036868456</v>
      </c>
    </row>
    <row r="4614" spans="1:19" ht="14.25" customHeight="1" x14ac:dyDescent="0.2">
      <c r="A4614" s="6">
        <v>44664</v>
      </c>
      <c r="B4614" s="19">
        <v>44300</v>
      </c>
      <c r="C4614" s="19">
        <v>42844</v>
      </c>
      <c r="D4614" s="16" t="s">
        <v>5</v>
      </c>
      <c r="E4614" s="32">
        <v>1404</v>
      </c>
      <c r="F4614" s="32">
        <v>111</v>
      </c>
      <c r="G4614" s="32">
        <v>1293</v>
      </c>
      <c r="H4614" s="32">
        <v>239</v>
      </c>
      <c r="I4614" s="32">
        <v>0</v>
      </c>
      <c r="J4614" s="32">
        <v>239</v>
      </c>
      <c r="K4614" s="32">
        <v>6565.5146310647178</v>
      </c>
      <c r="L4614" s="32">
        <v>4259.5146310647178</v>
      </c>
      <c r="M4614" s="32">
        <v>2306</v>
      </c>
      <c r="N4614" s="20">
        <v>4.8744769874476983</v>
      </c>
      <c r="O4614" s="20" t="s">
        <v>40</v>
      </c>
      <c r="P4614" s="20">
        <v>4.4100418410041842</v>
      </c>
      <c r="Q4614" s="8">
        <v>-0.786155377164651</v>
      </c>
      <c r="R4614" s="8">
        <v>-0.97394069286897733</v>
      </c>
      <c r="S4614" s="20">
        <v>-0.43928881179531654</v>
      </c>
    </row>
    <row r="4615" spans="1:19" ht="14.25" customHeight="1" x14ac:dyDescent="0.2">
      <c r="A4615" s="6">
        <v>44665</v>
      </c>
      <c r="B4615" s="19">
        <v>44301</v>
      </c>
      <c r="C4615" s="19">
        <v>42845</v>
      </c>
      <c r="D4615" s="16" t="s">
        <v>6</v>
      </c>
      <c r="E4615" s="32">
        <v>1290</v>
      </c>
      <c r="F4615" s="32">
        <v>348</v>
      </c>
      <c r="G4615" s="32">
        <v>942</v>
      </c>
      <c r="H4615" s="32">
        <v>605</v>
      </c>
      <c r="I4615" s="32">
        <v>101</v>
      </c>
      <c r="J4615" s="32">
        <v>504</v>
      </c>
      <c r="K4615" s="32">
        <v>7058.743544283534</v>
      </c>
      <c r="L4615" s="32">
        <v>4376.743544283534</v>
      </c>
      <c r="M4615" s="32">
        <v>2682</v>
      </c>
      <c r="N4615" s="20">
        <v>1.1322314049586777</v>
      </c>
      <c r="O4615" s="20">
        <v>2.4455445544554455</v>
      </c>
      <c r="P4615" s="20">
        <v>0.86904761904761907</v>
      </c>
      <c r="Q4615" s="8">
        <v>-0.81724792919489242</v>
      </c>
      <c r="R4615" s="8">
        <v>-0.92048882999907022</v>
      </c>
      <c r="S4615" s="20">
        <v>-0.64876957494407161</v>
      </c>
    </row>
    <row r="4616" spans="1:19" ht="14.25" customHeight="1" x14ac:dyDescent="0.2">
      <c r="A4616" s="6">
        <v>44666</v>
      </c>
      <c r="B4616" s="19">
        <v>44302</v>
      </c>
      <c r="C4616" s="19">
        <v>42846</v>
      </c>
      <c r="D4616" s="16" t="s">
        <v>7</v>
      </c>
      <c r="E4616" s="32">
        <v>2510</v>
      </c>
      <c r="F4616" s="32">
        <v>339</v>
      </c>
      <c r="G4616" s="32">
        <v>2171</v>
      </c>
      <c r="H4616" s="32">
        <v>542</v>
      </c>
      <c r="I4616" s="32">
        <v>166</v>
      </c>
      <c r="J4616" s="32">
        <v>376</v>
      </c>
      <c r="K4616" s="32">
        <v>7490.0572882384649</v>
      </c>
      <c r="L4616" s="32">
        <v>4445.0572882384649</v>
      </c>
      <c r="M4616" s="32">
        <v>3045</v>
      </c>
      <c r="N4616" s="20">
        <v>3.6309963099630993</v>
      </c>
      <c r="O4616" s="20">
        <v>1.0421686746987953</v>
      </c>
      <c r="P4616" s="20">
        <v>4.7739361702127656</v>
      </c>
      <c r="Q4616" s="8">
        <v>-0.66488907849324219</v>
      </c>
      <c r="R4616" s="8">
        <v>-0.92373551609852422</v>
      </c>
      <c r="S4616" s="20">
        <v>-0.28702791461412147</v>
      </c>
    </row>
    <row r="4617" spans="1:19" ht="14.25" customHeight="1" x14ac:dyDescent="0.2">
      <c r="A4617" s="6">
        <v>44667</v>
      </c>
      <c r="B4617" s="19">
        <v>44303</v>
      </c>
      <c r="C4617" s="19">
        <v>42847</v>
      </c>
      <c r="D4617" s="16" t="s">
        <v>1</v>
      </c>
      <c r="E4617" s="32">
        <v>1483</v>
      </c>
      <c r="F4617" s="32">
        <v>197</v>
      </c>
      <c r="G4617" s="32">
        <v>1286</v>
      </c>
      <c r="H4617" s="32">
        <v>227</v>
      </c>
      <c r="I4617" s="32">
        <v>83</v>
      </c>
      <c r="J4617" s="32">
        <v>144</v>
      </c>
      <c r="K4617" s="32">
        <v>6686.350032569344</v>
      </c>
      <c r="L4617" s="32">
        <v>3917.3500325693435</v>
      </c>
      <c r="M4617" s="32">
        <v>2769</v>
      </c>
      <c r="N4617" s="20">
        <v>5.5330396475770929</v>
      </c>
      <c r="O4617" s="20">
        <v>1.3734939759036147</v>
      </c>
      <c r="P4617" s="20">
        <v>7.9305555555555554</v>
      </c>
      <c r="Q4617" s="8">
        <v>-0.77820485126021266</v>
      </c>
      <c r="R4617" s="8">
        <v>-0.94971090192040097</v>
      </c>
      <c r="S4617" s="20">
        <v>-0.53557240881184542</v>
      </c>
    </row>
    <row r="4618" spans="1:19" ht="14.25" customHeight="1" x14ac:dyDescent="0.2">
      <c r="A4618" s="6">
        <v>44668</v>
      </c>
      <c r="B4618" s="19">
        <v>44304</v>
      </c>
      <c r="C4618" s="19">
        <v>42848</v>
      </c>
      <c r="D4618" s="16" t="s">
        <v>2</v>
      </c>
      <c r="E4618" s="32">
        <v>2402</v>
      </c>
      <c r="F4618" s="32">
        <v>229</v>
      </c>
      <c r="G4618" s="32">
        <v>2173</v>
      </c>
      <c r="H4618" s="32">
        <v>276</v>
      </c>
      <c r="I4618" s="32">
        <v>0</v>
      </c>
      <c r="J4618" s="32">
        <v>276</v>
      </c>
      <c r="K4618" s="32">
        <v>6801.4076747577847</v>
      </c>
      <c r="L4618" s="32">
        <v>4034.4076747577847</v>
      </c>
      <c r="M4618" s="32">
        <v>2767</v>
      </c>
      <c r="N4618" s="20">
        <v>7.7028985507246368</v>
      </c>
      <c r="O4618" s="20" t="s">
        <v>40</v>
      </c>
      <c r="P4618" s="20">
        <v>6.8731884057971016</v>
      </c>
      <c r="Q4618" s="8">
        <v>-0.64683781433737675</v>
      </c>
      <c r="R4618" s="8">
        <v>-0.94323825987324184</v>
      </c>
      <c r="S4618" s="20">
        <v>-0.21467293097217199</v>
      </c>
    </row>
    <row r="4619" spans="1:19" ht="14.25" customHeight="1" x14ac:dyDescent="0.2">
      <c r="A4619" s="6">
        <v>44669</v>
      </c>
      <c r="B4619" s="19">
        <v>44305</v>
      </c>
      <c r="C4619" s="19">
        <v>42849</v>
      </c>
      <c r="D4619" s="16" t="s">
        <v>3</v>
      </c>
      <c r="E4619" s="32">
        <v>1284</v>
      </c>
      <c r="F4619" s="32">
        <v>249</v>
      </c>
      <c r="G4619" s="32">
        <v>1035</v>
      </c>
      <c r="H4619" s="32">
        <v>272</v>
      </c>
      <c r="I4619" s="32">
        <v>45</v>
      </c>
      <c r="J4619" s="32">
        <v>227</v>
      </c>
      <c r="K4619" s="32">
        <v>6434.4552702594056</v>
      </c>
      <c r="L4619" s="32">
        <v>4212.4552702594056</v>
      </c>
      <c r="M4619" s="32">
        <v>2222</v>
      </c>
      <c r="N4619" s="20">
        <v>3.7205882352941178</v>
      </c>
      <c r="O4619" s="20">
        <v>4.5333333333333332</v>
      </c>
      <c r="P4619" s="20">
        <v>3.5594713656387666</v>
      </c>
      <c r="Q4619" s="8">
        <v>-0.8004493082833668</v>
      </c>
      <c r="R4619" s="8">
        <v>-0.94088958006083079</v>
      </c>
      <c r="S4619" s="20">
        <v>-0.53420342034203427</v>
      </c>
    </row>
    <row r="4620" spans="1:19" ht="14.25" customHeight="1" x14ac:dyDescent="0.2">
      <c r="A4620" s="6">
        <v>44670</v>
      </c>
      <c r="B4620" s="19">
        <v>44306</v>
      </c>
      <c r="C4620" s="19">
        <v>42850</v>
      </c>
      <c r="D4620" s="16" t="s">
        <v>4</v>
      </c>
      <c r="E4620" s="32">
        <v>1094</v>
      </c>
      <c r="F4620" s="32">
        <v>340</v>
      </c>
      <c r="G4620" s="32">
        <v>754</v>
      </c>
      <c r="H4620" s="32">
        <v>252</v>
      </c>
      <c r="I4620" s="32">
        <v>108</v>
      </c>
      <c r="J4620" s="32">
        <v>144</v>
      </c>
      <c r="K4620" s="32">
        <v>6526.9690775749641</v>
      </c>
      <c r="L4620" s="32">
        <v>4371.9690775749641</v>
      </c>
      <c r="M4620" s="32">
        <v>2155</v>
      </c>
      <c r="N4620" s="20">
        <v>3.3412698412698409</v>
      </c>
      <c r="O4620" s="20">
        <v>2.1481481481481484</v>
      </c>
      <c r="P4620" s="20">
        <v>4.2361111111111107</v>
      </c>
      <c r="Q4620" s="8">
        <v>-0.83238774582850239</v>
      </c>
      <c r="R4620" s="8">
        <v>-0.92223183788193885</v>
      </c>
      <c r="S4620" s="20">
        <v>-0.65011600928074254</v>
      </c>
    </row>
    <row r="4621" spans="1:19" ht="14.25" customHeight="1" x14ac:dyDescent="0.2">
      <c r="A4621" s="6">
        <v>44671</v>
      </c>
      <c r="B4621" s="19">
        <v>44307</v>
      </c>
      <c r="C4621" s="19">
        <v>42851</v>
      </c>
      <c r="D4621" s="16" t="s">
        <v>5</v>
      </c>
      <c r="E4621" s="32">
        <v>1260</v>
      </c>
      <c r="F4621" s="32">
        <v>108</v>
      </c>
      <c r="G4621" s="32">
        <v>1152</v>
      </c>
      <c r="H4621" s="32">
        <v>155</v>
      </c>
      <c r="I4621" s="32">
        <v>0</v>
      </c>
      <c r="J4621" s="32">
        <v>155</v>
      </c>
      <c r="K4621" s="32">
        <v>7489.5097813764423</v>
      </c>
      <c r="L4621" s="32">
        <v>5264.5097813764423</v>
      </c>
      <c r="M4621" s="32">
        <v>2225</v>
      </c>
      <c r="N4621" s="20">
        <v>7.129032258064516</v>
      </c>
      <c r="O4621" s="20" t="s">
        <v>40</v>
      </c>
      <c r="P4621" s="20">
        <v>6.4322580645161294</v>
      </c>
      <c r="Q4621" s="8">
        <v>-0.83176468997568576</v>
      </c>
      <c r="R4621" s="8">
        <v>-0.97948526938214509</v>
      </c>
      <c r="S4621" s="20">
        <v>-0.48224719101123592</v>
      </c>
    </row>
    <row r="4622" spans="1:19" ht="14.25" customHeight="1" x14ac:dyDescent="0.2">
      <c r="A4622" s="6">
        <v>44672</v>
      </c>
      <c r="B4622" s="19">
        <v>44308</v>
      </c>
      <c r="C4622" s="19">
        <v>42852</v>
      </c>
      <c r="D4622" s="16" t="s">
        <v>6</v>
      </c>
      <c r="E4622" s="32">
        <v>1180</v>
      </c>
      <c r="F4622" s="32">
        <v>431</v>
      </c>
      <c r="G4622" s="32">
        <v>749</v>
      </c>
      <c r="H4622" s="32">
        <v>292</v>
      </c>
      <c r="I4622" s="32">
        <v>122</v>
      </c>
      <c r="J4622" s="32">
        <v>170</v>
      </c>
      <c r="K4622" s="32">
        <v>7178.7477020471706</v>
      </c>
      <c r="L4622" s="32">
        <v>4767.7477020471706</v>
      </c>
      <c r="M4622" s="32">
        <v>2411</v>
      </c>
      <c r="N4622" s="20">
        <v>3.0410958904109586</v>
      </c>
      <c r="O4622" s="20">
        <v>2.5327868852459017</v>
      </c>
      <c r="P4622" s="20">
        <v>3.4058823529411768</v>
      </c>
      <c r="Q4622" s="8">
        <v>-0.83562592683630621</v>
      </c>
      <c r="R4622" s="8">
        <v>-0.90960092124527947</v>
      </c>
      <c r="S4622" s="20">
        <v>-0.68934052260472833</v>
      </c>
    </row>
    <row r="4623" spans="1:19" ht="14.25" customHeight="1" x14ac:dyDescent="0.2">
      <c r="A4623" s="6">
        <v>44673</v>
      </c>
      <c r="B4623" s="19">
        <v>44309</v>
      </c>
      <c r="C4623" s="19">
        <v>42853</v>
      </c>
      <c r="D4623" s="16" t="s">
        <v>7</v>
      </c>
      <c r="E4623" s="32">
        <v>1797</v>
      </c>
      <c r="F4623" s="32">
        <v>429</v>
      </c>
      <c r="G4623" s="32">
        <v>1368</v>
      </c>
      <c r="H4623" s="32">
        <v>439</v>
      </c>
      <c r="I4623" s="32">
        <v>155</v>
      </c>
      <c r="J4623" s="32">
        <v>284</v>
      </c>
      <c r="K4623" s="32">
        <v>8635.0671361279456</v>
      </c>
      <c r="L4623" s="32">
        <v>5528.0671361279447</v>
      </c>
      <c r="M4623" s="32">
        <v>3107</v>
      </c>
      <c r="N4623" s="20">
        <v>3.0933940774487469</v>
      </c>
      <c r="O4623" s="20">
        <v>1.7677419354838708</v>
      </c>
      <c r="P4623" s="20">
        <v>3.816901408450704</v>
      </c>
      <c r="Q4623" s="8">
        <v>-0.79189507485337352</v>
      </c>
      <c r="R4623" s="8">
        <v>-0.92239602207499838</v>
      </c>
      <c r="S4623" s="20">
        <v>-0.55970389443192792</v>
      </c>
    </row>
    <row r="4624" spans="1:19" ht="14.25" customHeight="1" x14ac:dyDescent="0.2">
      <c r="A4624" s="6">
        <v>44674</v>
      </c>
      <c r="B4624" s="19">
        <v>44310</v>
      </c>
      <c r="C4624" s="19">
        <v>42854</v>
      </c>
      <c r="D4624" s="16" t="s">
        <v>1</v>
      </c>
      <c r="E4624" s="32">
        <v>1298</v>
      </c>
      <c r="F4624" s="32">
        <v>349</v>
      </c>
      <c r="G4624" s="32">
        <v>949</v>
      </c>
      <c r="H4624" s="32">
        <v>325</v>
      </c>
      <c r="I4624" s="32">
        <v>52</v>
      </c>
      <c r="J4624" s="32">
        <v>273</v>
      </c>
      <c r="K4624" s="32">
        <v>9007.3555758180846</v>
      </c>
      <c r="L4624" s="32">
        <v>5612.3555758180846</v>
      </c>
      <c r="M4624" s="32">
        <v>3395</v>
      </c>
      <c r="N4624" s="20">
        <v>2.993846153846154</v>
      </c>
      <c r="O4624" s="20">
        <v>5.7115384615384617</v>
      </c>
      <c r="P4624" s="20">
        <v>2.4761904761904763</v>
      </c>
      <c r="Q4624" s="8">
        <v>-0.85589555235448667</v>
      </c>
      <c r="R4624" s="8">
        <v>-0.93781577177616227</v>
      </c>
      <c r="S4624" s="20">
        <v>-0.72047128129602356</v>
      </c>
    </row>
    <row r="4625" spans="1:19" ht="14.25" customHeight="1" x14ac:dyDescent="0.2">
      <c r="A4625" s="6">
        <v>44675</v>
      </c>
      <c r="B4625" s="19">
        <v>44311</v>
      </c>
      <c r="C4625" s="19">
        <v>42855</v>
      </c>
      <c r="D4625" s="16" t="s">
        <v>2</v>
      </c>
      <c r="E4625" s="32">
        <v>1887</v>
      </c>
      <c r="F4625" s="32">
        <v>310</v>
      </c>
      <c r="G4625" s="32">
        <v>1577</v>
      </c>
      <c r="H4625" s="32">
        <v>259</v>
      </c>
      <c r="I4625" s="32">
        <v>0</v>
      </c>
      <c r="J4625" s="32">
        <v>259</v>
      </c>
      <c r="K4625" s="32">
        <v>8546.4111128744862</v>
      </c>
      <c r="L4625" s="32">
        <v>5429.4111128744862</v>
      </c>
      <c r="M4625" s="32">
        <v>3117</v>
      </c>
      <c r="N4625" s="20">
        <v>6.2857142857142856</v>
      </c>
      <c r="O4625" s="20" t="s">
        <v>40</v>
      </c>
      <c r="P4625" s="20">
        <v>5.0888030888030888</v>
      </c>
      <c r="Q4625" s="8">
        <v>-0.77920556651465256</v>
      </c>
      <c r="R4625" s="8">
        <v>-0.94290356844319401</v>
      </c>
      <c r="S4625" s="20">
        <v>-0.49406480590311197</v>
      </c>
    </row>
    <row r="4626" spans="1:19" ht="14.25" customHeight="1" x14ac:dyDescent="0.2">
      <c r="A4626" s="6">
        <v>44676</v>
      </c>
      <c r="B4626" s="19">
        <v>44312</v>
      </c>
      <c r="C4626" s="19">
        <v>42856</v>
      </c>
      <c r="D4626" s="16" t="s">
        <v>3</v>
      </c>
      <c r="E4626" s="32">
        <v>1465</v>
      </c>
      <c r="F4626" s="32">
        <v>362</v>
      </c>
      <c r="G4626" s="32">
        <v>1103</v>
      </c>
      <c r="H4626" s="32">
        <v>263</v>
      </c>
      <c r="I4626" s="32">
        <v>90</v>
      </c>
      <c r="J4626" s="32">
        <v>173</v>
      </c>
      <c r="K4626" s="32">
        <v>7251.4523964346008</v>
      </c>
      <c r="L4626" s="32">
        <v>4716.4523964346008</v>
      </c>
      <c r="M4626" s="32">
        <v>2535</v>
      </c>
      <c r="N4626" s="20">
        <v>4.5703422053231941</v>
      </c>
      <c r="O4626" s="20">
        <v>3.0222222222222221</v>
      </c>
      <c r="P4626" s="20">
        <v>5.3757225433526008</v>
      </c>
      <c r="Q4626" s="8">
        <v>-0.79797150696041086</v>
      </c>
      <c r="R4626" s="8">
        <v>-0.92324739665057287</v>
      </c>
      <c r="S4626" s="20">
        <v>-0.56489151873767263</v>
      </c>
    </row>
    <row r="4627" spans="1:19" ht="14.25" customHeight="1" x14ac:dyDescent="0.2">
      <c r="A4627" s="6">
        <v>44677</v>
      </c>
      <c r="B4627" s="19">
        <v>44313</v>
      </c>
      <c r="C4627" s="19">
        <v>42857</v>
      </c>
      <c r="D4627" s="16" t="s">
        <v>4</v>
      </c>
      <c r="E4627" s="32">
        <v>1210</v>
      </c>
      <c r="F4627" s="32">
        <v>457</v>
      </c>
      <c r="G4627" s="32">
        <v>753</v>
      </c>
      <c r="H4627" s="32">
        <v>341</v>
      </c>
      <c r="I4627" s="32">
        <v>154</v>
      </c>
      <c r="J4627" s="32">
        <v>187</v>
      </c>
      <c r="K4627" s="32">
        <v>5751.2220515678309</v>
      </c>
      <c r="L4627" s="32">
        <v>3471.2220515678309</v>
      </c>
      <c r="M4627" s="32">
        <v>2280</v>
      </c>
      <c r="N4627" s="20">
        <v>2.5483870967741935</v>
      </c>
      <c r="O4627" s="20">
        <v>1.9675324675324677</v>
      </c>
      <c r="P4627" s="20">
        <v>3.0267379679144382</v>
      </c>
      <c r="Q4627" s="8">
        <v>-0.78960993174135163</v>
      </c>
      <c r="R4627" s="8">
        <v>-0.86834607719964529</v>
      </c>
      <c r="S4627" s="20">
        <v>-0.66973684210526319</v>
      </c>
    </row>
    <row r="4628" spans="1:19" ht="14.25" customHeight="1" x14ac:dyDescent="0.2">
      <c r="A4628" s="6">
        <v>44678</v>
      </c>
      <c r="B4628" s="19">
        <v>44314</v>
      </c>
      <c r="C4628" s="19">
        <v>42858</v>
      </c>
      <c r="D4628" s="16" t="s">
        <v>5</v>
      </c>
      <c r="E4628" s="32">
        <v>1528</v>
      </c>
      <c r="F4628" s="32">
        <v>177</v>
      </c>
      <c r="G4628" s="32">
        <v>1351</v>
      </c>
      <c r="H4628" s="32">
        <v>320</v>
      </c>
      <c r="I4628" s="32">
        <v>75</v>
      </c>
      <c r="J4628" s="32">
        <v>245</v>
      </c>
      <c r="K4628" s="32">
        <v>7170.2716810250622</v>
      </c>
      <c r="L4628" s="32">
        <v>5088.2716810250622</v>
      </c>
      <c r="M4628" s="32">
        <v>2082</v>
      </c>
      <c r="N4628" s="20">
        <v>3.7750000000000004</v>
      </c>
      <c r="O4628" s="20">
        <v>1.3599999999999999</v>
      </c>
      <c r="P4628" s="20">
        <v>4.5142857142857142</v>
      </c>
      <c r="Q4628" s="8">
        <v>-0.78689789341684235</v>
      </c>
      <c r="R4628" s="8">
        <v>-0.96521412159259112</v>
      </c>
      <c r="S4628" s="20">
        <v>-0.35110470701248797</v>
      </c>
    </row>
    <row r="4629" spans="1:19" ht="14.25" customHeight="1" x14ac:dyDescent="0.2">
      <c r="A4629" s="6">
        <v>44679</v>
      </c>
      <c r="B4629" s="19">
        <v>44315</v>
      </c>
      <c r="C4629" s="19">
        <v>42859</v>
      </c>
      <c r="D4629" s="16" t="s">
        <v>6</v>
      </c>
      <c r="E4629" s="32">
        <v>1661</v>
      </c>
      <c r="F4629" s="32">
        <v>879</v>
      </c>
      <c r="G4629" s="32">
        <v>782</v>
      </c>
      <c r="H4629" s="32">
        <v>355</v>
      </c>
      <c r="I4629" s="32">
        <v>112</v>
      </c>
      <c r="J4629" s="32">
        <v>243</v>
      </c>
      <c r="K4629" s="32">
        <v>7438.9078823514146</v>
      </c>
      <c r="L4629" s="32">
        <v>4636.9078823514146</v>
      </c>
      <c r="M4629" s="32">
        <v>2802</v>
      </c>
      <c r="N4629" s="20">
        <v>3.6788732394366201</v>
      </c>
      <c r="O4629" s="20">
        <v>6.8482142857142856</v>
      </c>
      <c r="P4629" s="20">
        <v>2.2181069958847734</v>
      </c>
      <c r="Q4629" s="8">
        <v>-0.77671453575320215</v>
      </c>
      <c r="R4629" s="8">
        <v>-0.81043401717218244</v>
      </c>
      <c r="S4629" s="20">
        <v>-0.72091363311920054</v>
      </c>
    </row>
    <row r="4630" spans="1:19" ht="14.25" customHeight="1" x14ac:dyDescent="0.2">
      <c r="A4630" s="6">
        <v>44680</v>
      </c>
      <c r="B4630" s="19">
        <v>44316</v>
      </c>
      <c r="C4630" s="19">
        <v>42860</v>
      </c>
      <c r="D4630" s="16" t="s">
        <v>7</v>
      </c>
      <c r="E4630" s="32">
        <v>2429</v>
      </c>
      <c r="F4630" s="32">
        <v>725</v>
      </c>
      <c r="G4630" s="32">
        <v>1704</v>
      </c>
      <c r="H4630" s="32">
        <v>508</v>
      </c>
      <c r="I4630" s="32">
        <v>134</v>
      </c>
      <c r="J4630" s="32">
        <v>374</v>
      </c>
      <c r="K4630" s="32">
        <v>6767.955133886253</v>
      </c>
      <c r="L4630" s="32">
        <v>3453.955133886253</v>
      </c>
      <c r="M4630" s="32">
        <v>3314</v>
      </c>
      <c r="N4630" s="20">
        <v>3.7814960629921259</v>
      </c>
      <c r="O4630" s="20">
        <v>4.41044776119403</v>
      </c>
      <c r="P4630" s="20">
        <v>3.5561497326203204</v>
      </c>
      <c r="Q4630" s="8">
        <v>-0.64110282176098954</v>
      </c>
      <c r="R4630" s="8">
        <v>-0.79009571002033874</v>
      </c>
      <c r="S4630" s="20">
        <v>-0.48581774290887147</v>
      </c>
    </row>
    <row r="4631" spans="1:19" ht="14.25" customHeight="1" x14ac:dyDescent="0.2">
      <c r="A4631" s="6">
        <v>44681</v>
      </c>
      <c r="B4631" s="19">
        <v>44317</v>
      </c>
      <c r="C4631" s="19">
        <v>42861</v>
      </c>
      <c r="D4631" s="16" t="s">
        <v>1</v>
      </c>
      <c r="E4631" s="32">
        <v>2115</v>
      </c>
      <c r="F4631" s="32">
        <v>971</v>
      </c>
      <c r="G4631" s="32">
        <v>1144</v>
      </c>
      <c r="H4631" s="32">
        <v>214</v>
      </c>
      <c r="I4631" s="32">
        <v>68</v>
      </c>
      <c r="J4631" s="32">
        <v>146</v>
      </c>
      <c r="K4631" s="32">
        <v>5992.540975938432</v>
      </c>
      <c r="L4631" s="32">
        <v>2874.540975938432</v>
      </c>
      <c r="M4631" s="32">
        <v>3118</v>
      </c>
      <c r="N4631" s="20">
        <v>8.8831775700934585</v>
      </c>
      <c r="O4631" s="20">
        <v>13.279411764705882</v>
      </c>
      <c r="P4631" s="20">
        <v>6.8356164383561646</v>
      </c>
      <c r="Q4631" s="8">
        <v>-0.64706123687893657</v>
      </c>
      <c r="R4631" s="8">
        <v>-0.6622069373413596</v>
      </c>
      <c r="S4631" s="20">
        <v>-0.63309813983322649</v>
      </c>
    </row>
    <row r="4632" spans="1:19" ht="14.25" customHeight="1" x14ac:dyDescent="0.2">
      <c r="A4632" s="6">
        <v>44682</v>
      </c>
      <c r="B4632" s="19">
        <v>44318</v>
      </c>
      <c r="C4632" s="19">
        <v>42862</v>
      </c>
      <c r="D4632" s="16" t="s">
        <v>2</v>
      </c>
      <c r="E4632" s="32">
        <v>2025</v>
      </c>
      <c r="F4632" s="32">
        <v>168</v>
      </c>
      <c r="G4632" s="32">
        <v>1857</v>
      </c>
      <c r="H4632" s="32">
        <v>475</v>
      </c>
      <c r="I4632" s="32">
        <v>0</v>
      </c>
      <c r="J4632" s="32">
        <v>475</v>
      </c>
      <c r="K4632" s="32">
        <v>6529.2450810026494</v>
      </c>
      <c r="L4632" s="32">
        <v>3729.2450810026494</v>
      </c>
      <c r="M4632" s="32">
        <v>2800</v>
      </c>
      <c r="N4632" s="20">
        <v>3.2631578947368425</v>
      </c>
      <c r="O4632" s="20" t="s">
        <v>40</v>
      </c>
      <c r="P4632" s="20">
        <v>2.9094736842105262</v>
      </c>
      <c r="Q4632" s="8">
        <v>-0.68985694749123505</v>
      </c>
      <c r="R4632" s="8">
        <v>-0.95495066793657035</v>
      </c>
      <c r="S4632" s="20">
        <v>-0.33678571428571424</v>
      </c>
    </row>
    <row r="4633" spans="1:19" ht="14.25" customHeight="1" x14ac:dyDescent="0.2">
      <c r="A4633" s="6">
        <v>44683</v>
      </c>
      <c r="B4633" s="19">
        <v>44319</v>
      </c>
      <c r="C4633" s="19">
        <v>42863</v>
      </c>
      <c r="D4633" s="16" t="s">
        <v>3</v>
      </c>
      <c r="E4633" s="32">
        <v>1225</v>
      </c>
      <c r="F4633" s="32">
        <v>181</v>
      </c>
      <c r="G4633" s="32">
        <v>1044</v>
      </c>
      <c r="H4633" s="32">
        <v>238</v>
      </c>
      <c r="I4633" s="32">
        <v>68</v>
      </c>
      <c r="J4633" s="32">
        <v>170</v>
      </c>
      <c r="K4633" s="32">
        <v>6603.7671404904513</v>
      </c>
      <c r="L4633" s="32">
        <v>4506.7671404904513</v>
      </c>
      <c r="M4633" s="32">
        <v>2097</v>
      </c>
      <c r="N4633" s="20">
        <v>4.1470588235294121</v>
      </c>
      <c r="O4633" s="20">
        <v>1.6617647058823528</v>
      </c>
      <c r="P4633" s="20">
        <v>5.1411764705882357</v>
      </c>
      <c r="Q4633" s="8">
        <v>-0.81449981897620016</v>
      </c>
      <c r="R4633" s="8">
        <v>-0.95983817349384892</v>
      </c>
      <c r="S4633" s="20">
        <v>-0.50214592274678105</v>
      </c>
    </row>
    <row r="4634" spans="1:19" ht="14.25" customHeight="1" x14ac:dyDescent="0.2">
      <c r="A4634" s="6">
        <v>44684</v>
      </c>
      <c r="B4634" s="19">
        <v>44320</v>
      </c>
      <c r="C4634" s="19">
        <v>42864</v>
      </c>
      <c r="D4634" s="16" t="s">
        <v>4</v>
      </c>
      <c r="E4634" s="32">
        <v>1493</v>
      </c>
      <c r="F4634" s="32">
        <v>431</v>
      </c>
      <c r="G4634" s="32">
        <v>1062</v>
      </c>
      <c r="H4634" s="32">
        <v>344</v>
      </c>
      <c r="I4634" s="32">
        <v>96</v>
      </c>
      <c r="J4634" s="32">
        <v>248</v>
      </c>
      <c r="K4634" s="32">
        <v>5667.2319266830827</v>
      </c>
      <c r="L4634" s="32">
        <v>3283.2319266830827</v>
      </c>
      <c r="M4634" s="32">
        <v>2384</v>
      </c>
      <c r="N4634" s="20">
        <v>3.3401162790697674</v>
      </c>
      <c r="O4634" s="20">
        <v>3.489583333333333</v>
      </c>
      <c r="P4634" s="20">
        <v>3.282258064516129</v>
      </c>
      <c r="Q4634" s="8">
        <v>-0.73655569080021355</v>
      </c>
      <c r="R4634" s="8">
        <v>-0.86872691006162883</v>
      </c>
      <c r="S4634" s="20">
        <v>-0.55453020134228193</v>
      </c>
    </row>
    <row r="4635" spans="1:19" ht="14.25" customHeight="1" x14ac:dyDescent="0.2">
      <c r="A4635" s="6">
        <v>44685</v>
      </c>
      <c r="B4635" s="19">
        <v>44321</v>
      </c>
      <c r="C4635" s="19">
        <v>42865</v>
      </c>
      <c r="D4635" s="16" t="s">
        <v>5</v>
      </c>
      <c r="E4635" s="32">
        <v>1414</v>
      </c>
      <c r="F4635" s="32">
        <v>85</v>
      </c>
      <c r="G4635" s="32">
        <v>1329</v>
      </c>
      <c r="H4635" s="32">
        <v>214</v>
      </c>
      <c r="I4635" s="32">
        <v>0</v>
      </c>
      <c r="J4635" s="32">
        <v>214</v>
      </c>
      <c r="K4635" s="32">
        <v>6439.2716336900812</v>
      </c>
      <c r="L4635" s="32">
        <v>4089.2716336900808</v>
      </c>
      <c r="M4635" s="32">
        <v>2350</v>
      </c>
      <c r="N4635" s="20">
        <v>5.6074766355140184</v>
      </c>
      <c r="O4635" s="20" t="s">
        <v>40</v>
      </c>
      <c r="P4635" s="20">
        <v>5.2102803738317753</v>
      </c>
      <c r="Q4635" s="8">
        <v>-0.78040994689492627</v>
      </c>
      <c r="R4635" s="8">
        <v>-0.97921390222656901</v>
      </c>
      <c r="S4635" s="20">
        <v>-0.43446808510638302</v>
      </c>
    </row>
    <row r="4636" spans="1:19" ht="14.25" customHeight="1" x14ac:dyDescent="0.2">
      <c r="A4636" s="6">
        <v>44686</v>
      </c>
      <c r="B4636" s="19">
        <v>44322</v>
      </c>
      <c r="C4636" s="19">
        <v>42866</v>
      </c>
      <c r="D4636" s="16" t="s">
        <v>6</v>
      </c>
      <c r="E4636" s="32">
        <v>1137</v>
      </c>
      <c r="F4636" s="32">
        <v>351</v>
      </c>
      <c r="G4636" s="32">
        <v>786</v>
      </c>
      <c r="H4636" s="32">
        <v>318</v>
      </c>
      <c r="I4636" s="32">
        <v>67</v>
      </c>
      <c r="J4636" s="32">
        <v>251</v>
      </c>
      <c r="K4636" s="32">
        <v>7189.9049940186669</v>
      </c>
      <c r="L4636" s="32">
        <v>4530.9049940186669</v>
      </c>
      <c r="M4636" s="32">
        <v>2659</v>
      </c>
      <c r="N4636" s="20">
        <v>2.5754716981132075</v>
      </c>
      <c r="O4636" s="20">
        <v>4.2388059701492535</v>
      </c>
      <c r="P4636" s="20">
        <v>2.1314741035856573</v>
      </c>
      <c r="Q4636" s="8">
        <v>-0.84186161000098358</v>
      </c>
      <c r="R4636" s="8">
        <v>-0.92253203268147055</v>
      </c>
      <c r="S4636" s="20">
        <v>-0.70440015043249349</v>
      </c>
    </row>
    <row r="4637" spans="1:19" ht="14.25" customHeight="1" x14ac:dyDescent="0.2">
      <c r="A4637" s="6">
        <v>44687</v>
      </c>
      <c r="B4637" s="19">
        <v>44323</v>
      </c>
      <c r="C4637" s="19">
        <v>42867</v>
      </c>
      <c r="D4637" s="16" t="s">
        <v>7</v>
      </c>
      <c r="E4637" s="32">
        <v>2055</v>
      </c>
      <c r="F4637" s="32">
        <v>109</v>
      </c>
      <c r="G4637" s="32">
        <v>1946</v>
      </c>
      <c r="H4637" s="32">
        <v>515</v>
      </c>
      <c r="I4637" s="32">
        <v>130</v>
      </c>
      <c r="J4637" s="32">
        <v>385</v>
      </c>
      <c r="K4637" s="32">
        <v>7462.950233307879</v>
      </c>
      <c r="L4637" s="32">
        <v>4505.950233307879</v>
      </c>
      <c r="M4637" s="32">
        <v>2957</v>
      </c>
      <c r="N4637" s="20">
        <v>2.9902912621359223</v>
      </c>
      <c r="O4637" s="20">
        <v>-0.16153846153846152</v>
      </c>
      <c r="P4637" s="20">
        <v>4.0545454545454547</v>
      </c>
      <c r="Q4637" s="8">
        <v>-0.72463972882623096</v>
      </c>
      <c r="R4637" s="8">
        <v>-0.9758097638996821</v>
      </c>
      <c r="S4637" s="20">
        <v>-0.34190057490700032</v>
      </c>
    </row>
    <row r="4638" spans="1:19" ht="14.25" customHeight="1" x14ac:dyDescent="0.2">
      <c r="A4638" s="6">
        <v>44688</v>
      </c>
      <c r="B4638" s="19">
        <v>44324</v>
      </c>
      <c r="C4638" s="19">
        <v>42868</v>
      </c>
      <c r="D4638" s="16" t="s">
        <v>1</v>
      </c>
      <c r="E4638" s="32">
        <v>1861</v>
      </c>
      <c r="F4638" s="32">
        <v>409</v>
      </c>
      <c r="G4638" s="32">
        <v>1452</v>
      </c>
      <c r="H4638" s="32">
        <v>221</v>
      </c>
      <c r="I4638" s="32">
        <v>54</v>
      </c>
      <c r="J4638" s="32">
        <v>167</v>
      </c>
      <c r="K4638" s="32">
        <v>7292.5383948969939</v>
      </c>
      <c r="L4638" s="32">
        <v>4335.5383948969939</v>
      </c>
      <c r="M4638" s="32">
        <v>2957</v>
      </c>
      <c r="N4638" s="20">
        <v>7.4208144796380093</v>
      </c>
      <c r="O4638" s="20">
        <v>6.5740740740740744</v>
      </c>
      <c r="P4638" s="20">
        <v>7.6946107784431135</v>
      </c>
      <c r="Q4638" s="8">
        <v>-0.74480765143420458</v>
      </c>
      <c r="R4638" s="8">
        <v>-0.90566338877741226</v>
      </c>
      <c r="S4638" s="20">
        <v>-0.50896178559350691</v>
      </c>
    </row>
    <row r="4639" spans="1:19" ht="14.25" customHeight="1" x14ac:dyDescent="0.2">
      <c r="A4639" s="6">
        <v>44689</v>
      </c>
      <c r="B4639" s="19">
        <v>44325</v>
      </c>
      <c r="C4639" s="19">
        <v>42869</v>
      </c>
      <c r="D4639" s="16" t="s">
        <v>2</v>
      </c>
      <c r="E4639" s="32">
        <v>2464</v>
      </c>
      <c r="F4639" s="32">
        <v>254</v>
      </c>
      <c r="G4639" s="32">
        <v>2210</v>
      </c>
      <c r="H4639" s="32">
        <v>325</v>
      </c>
      <c r="I4639" s="32">
        <v>0</v>
      </c>
      <c r="J4639" s="32">
        <v>325</v>
      </c>
      <c r="K4639" s="32">
        <v>7746.2422167642899</v>
      </c>
      <c r="L4639" s="32">
        <v>4899.2422167642899</v>
      </c>
      <c r="M4639" s="32">
        <v>2847</v>
      </c>
      <c r="N4639" s="20">
        <v>6.5815384615384618</v>
      </c>
      <c r="O4639" s="20" t="s">
        <v>40</v>
      </c>
      <c r="P4639" s="20">
        <v>5.8</v>
      </c>
      <c r="Q4639" s="8">
        <v>-0.6819102822956592</v>
      </c>
      <c r="R4639" s="8">
        <v>-0.94815524753382074</v>
      </c>
      <c r="S4639" s="20">
        <v>-0.22374429223744297</v>
      </c>
    </row>
    <row r="4640" spans="1:19" ht="14.25" customHeight="1" x14ac:dyDescent="0.2">
      <c r="A4640" s="6">
        <v>44690</v>
      </c>
      <c r="B4640" s="19">
        <v>44326</v>
      </c>
      <c r="C4640" s="19">
        <v>42870</v>
      </c>
      <c r="D4640" s="16" t="s">
        <v>3</v>
      </c>
      <c r="E4640" s="32">
        <v>1353</v>
      </c>
      <c r="F4640" s="32">
        <v>345</v>
      </c>
      <c r="G4640" s="32">
        <v>1008</v>
      </c>
      <c r="H4640" s="32">
        <v>273</v>
      </c>
      <c r="I4640" s="32">
        <v>78</v>
      </c>
      <c r="J4640" s="32">
        <v>195</v>
      </c>
      <c r="K4640" s="32">
        <v>6676.7650166111434</v>
      </c>
      <c r="L4640" s="32">
        <v>4665.7650166111434</v>
      </c>
      <c r="M4640" s="32">
        <v>2011</v>
      </c>
      <c r="N4640" s="20">
        <v>3.9560439560439562</v>
      </c>
      <c r="O4640" s="20">
        <v>3.4230769230769234</v>
      </c>
      <c r="P4640" s="20">
        <v>4.1692307692307695</v>
      </c>
      <c r="Q4640" s="8">
        <v>-0.79735695405875939</v>
      </c>
      <c r="R4640" s="8">
        <v>-0.92605714201814182</v>
      </c>
      <c r="S4640" s="20">
        <v>-0.49875683739433119</v>
      </c>
    </row>
    <row r="4641" spans="1:19" ht="14.25" customHeight="1" x14ac:dyDescent="0.2">
      <c r="A4641" s="6">
        <v>44691</v>
      </c>
      <c r="B4641" s="19">
        <v>44327</v>
      </c>
      <c r="C4641" s="19">
        <v>42871</v>
      </c>
      <c r="D4641" s="16" t="s">
        <v>4</v>
      </c>
      <c r="E4641" s="32">
        <v>1476</v>
      </c>
      <c r="F4641" s="32">
        <v>431</v>
      </c>
      <c r="G4641" s="32">
        <v>1045</v>
      </c>
      <c r="H4641" s="32">
        <v>468</v>
      </c>
      <c r="I4641" s="32">
        <v>134</v>
      </c>
      <c r="J4641" s="32">
        <v>334</v>
      </c>
      <c r="K4641" s="32">
        <v>6489.227646771923</v>
      </c>
      <c r="L4641" s="32">
        <v>3918.227646771923</v>
      </c>
      <c r="M4641" s="32">
        <v>2571</v>
      </c>
      <c r="N4641" s="20">
        <v>2.1538461538461537</v>
      </c>
      <c r="O4641" s="20">
        <v>2.216417910447761</v>
      </c>
      <c r="P4641" s="20">
        <v>2.1287425149700598</v>
      </c>
      <c r="Q4641" s="8">
        <v>-0.77254612099573383</v>
      </c>
      <c r="R4641" s="8">
        <v>-0.89000128658806121</v>
      </c>
      <c r="S4641" s="20">
        <v>-0.59354336833916765</v>
      </c>
    </row>
    <row r="4642" spans="1:19" ht="14.25" customHeight="1" x14ac:dyDescent="0.2">
      <c r="A4642" s="6">
        <v>44692</v>
      </c>
      <c r="B4642" s="19">
        <v>44328</v>
      </c>
      <c r="C4642" s="19">
        <v>42872</v>
      </c>
      <c r="D4642" s="16" t="s">
        <v>5</v>
      </c>
      <c r="E4642" s="32">
        <v>1797</v>
      </c>
      <c r="F4642" s="32">
        <v>178</v>
      </c>
      <c r="G4642" s="32">
        <v>1619</v>
      </c>
      <c r="H4642" s="32">
        <v>641</v>
      </c>
      <c r="I4642" s="32">
        <v>0</v>
      </c>
      <c r="J4642" s="32">
        <v>641</v>
      </c>
      <c r="K4642" s="32">
        <v>7123.2728282143262</v>
      </c>
      <c r="L4642" s="32">
        <v>4932.2728282143262</v>
      </c>
      <c r="M4642" s="32">
        <v>2191</v>
      </c>
      <c r="N4642" s="20">
        <v>1.8034321372854913</v>
      </c>
      <c r="O4642" s="20" t="s">
        <v>40</v>
      </c>
      <c r="P4642" s="20">
        <v>1.5257410296411855</v>
      </c>
      <c r="Q4642" s="8">
        <v>-0.74772832048741344</v>
      </c>
      <c r="R4642" s="8">
        <v>-0.96391116100030438</v>
      </c>
      <c r="S4642" s="20">
        <v>-0.26106800547695119</v>
      </c>
    </row>
    <row r="4643" spans="1:19" ht="14.25" customHeight="1" x14ac:dyDescent="0.2">
      <c r="A4643" s="6">
        <v>44693</v>
      </c>
      <c r="B4643" s="19">
        <v>44329</v>
      </c>
      <c r="C4643" s="19">
        <v>42873</v>
      </c>
      <c r="D4643" s="16" t="s">
        <v>6</v>
      </c>
      <c r="E4643" s="32">
        <v>1324</v>
      </c>
      <c r="F4643" s="32">
        <v>464</v>
      </c>
      <c r="G4643" s="32">
        <v>860</v>
      </c>
      <c r="H4643" s="32">
        <v>331</v>
      </c>
      <c r="I4643" s="32">
        <v>123</v>
      </c>
      <c r="J4643" s="32">
        <v>208</v>
      </c>
      <c r="K4643" s="32">
        <v>7480.9034368242174</v>
      </c>
      <c r="L4643" s="32">
        <v>4793.9034368242174</v>
      </c>
      <c r="M4643" s="32">
        <v>2687</v>
      </c>
      <c r="N4643" s="20">
        <v>3</v>
      </c>
      <c r="O4643" s="20">
        <v>2.7723577235772359</v>
      </c>
      <c r="P4643" s="20">
        <v>3.134615384615385</v>
      </c>
      <c r="Q4643" s="8">
        <v>-0.82301602858784362</v>
      </c>
      <c r="R4643" s="8">
        <v>-0.90321039918413903</v>
      </c>
      <c r="S4643" s="20">
        <v>-0.67994045403796055</v>
      </c>
    </row>
    <row r="4644" spans="1:19" ht="14.25" customHeight="1" x14ac:dyDescent="0.2">
      <c r="A4644" s="6">
        <v>44694</v>
      </c>
      <c r="B4644" s="19">
        <v>44330</v>
      </c>
      <c r="C4644" s="19">
        <v>42874</v>
      </c>
      <c r="D4644" s="16" t="s">
        <v>7</v>
      </c>
      <c r="E4644" s="32">
        <v>2360</v>
      </c>
      <c r="F4644" s="32">
        <v>496</v>
      </c>
      <c r="G4644" s="32">
        <v>1864</v>
      </c>
      <c r="H4644" s="32">
        <v>527</v>
      </c>
      <c r="I4644" s="32">
        <v>145</v>
      </c>
      <c r="J4644" s="32">
        <v>382</v>
      </c>
      <c r="K4644" s="32">
        <v>7951.9472453848593</v>
      </c>
      <c r="L4644" s="32">
        <v>4777.9472453848593</v>
      </c>
      <c r="M4644" s="32">
        <v>3174</v>
      </c>
      <c r="N4644" s="20">
        <v>3.4781783681214424</v>
      </c>
      <c r="O4644" s="20">
        <v>2.420689655172414</v>
      </c>
      <c r="P4644" s="20">
        <v>3.8795811518324603</v>
      </c>
      <c r="Q4644" s="8">
        <v>-0.70321734700017102</v>
      </c>
      <c r="R4644" s="8">
        <v>-0.89618972865824353</v>
      </c>
      <c r="S4644" s="20">
        <v>-0.41272841839949592</v>
      </c>
    </row>
    <row r="4645" spans="1:19" ht="14.25" customHeight="1" x14ac:dyDescent="0.2">
      <c r="A4645" s="6">
        <v>44695</v>
      </c>
      <c r="B4645" s="19">
        <v>44331</v>
      </c>
      <c r="C4645" s="19">
        <v>42875</v>
      </c>
      <c r="D4645" s="16" t="s">
        <v>1</v>
      </c>
      <c r="E4645" s="32">
        <v>2174</v>
      </c>
      <c r="F4645" s="32">
        <v>317</v>
      </c>
      <c r="G4645" s="32">
        <v>1857</v>
      </c>
      <c r="H4645" s="32">
        <v>329</v>
      </c>
      <c r="I4645" s="32">
        <v>59</v>
      </c>
      <c r="J4645" s="32">
        <v>270</v>
      </c>
      <c r="K4645" s="32">
        <v>7754.5380097379266</v>
      </c>
      <c r="L4645" s="32">
        <v>4641.5380097379266</v>
      </c>
      <c r="M4645" s="32">
        <v>3113</v>
      </c>
      <c r="N4645" s="20">
        <v>5.6079027355623099</v>
      </c>
      <c r="O4645" s="20">
        <v>4.3728813559322033</v>
      </c>
      <c r="P4645" s="20">
        <v>5.8777777777777782</v>
      </c>
      <c r="Q4645" s="8">
        <v>-0.71964803096329488</v>
      </c>
      <c r="R4645" s="8">
        <v>-0.93170367250361075</v>
      </c>
      <c r="S4645" s="20">
        <v>-0.40346932219723741</v>
      </c>
    </row>
    <row r="4646" spans="1:19" ht="14.25" customHeight="1" x14ac:dyDescent="0.2">
      <c r="A4646" s="6">
        <v>44696</v>
      </c>
      <c r="B4646" s="19">
        <v>44332</v>
      </c>
      <c r="C4646" s="19">
        <v>42876</v>
      </c>
      <c r="D4646" s="16" t="s">
        <v>2</v>
      </c>
      <c r="E4646" s="32">
        <v>2324</v>
      </c>
      <c r="F4646" s="32">
        <v>368</v>
      </c>
      <c r="G4646" s="32">
        <v>1956</v>
      </c>
      <c r="H4646" s="32">
        <v>202</v>
      </c>
      <c r="I4646" s="32">
        <v>0</v>
      </c>
      <c r="J4646" s="32">
        <v>202</v>
      </c>
      <c r="K4646" s="32">
        <v>7596.2387983699155</v>
      </c>
      <c r="L4646" s="32">
        <v>4710.2387983699155</v>
      </c>
      <c r="M4646" s="32">
        <v>2886</v>
      </c>
      <c r="N4646" s="20">
        <v>10.504950495049505</v>
      </c>
      <c r="O4646" s="20" t="s">
        <v>40</v>
      </c>
      <c r="P4646" s="20">
        <v>8.6831683168316829</v>
      </c>
      <c r="Q4646" s="8">
        <v>-0.69405911771774353</v>
      </c>
      <c r="R4646" s="8">
        <v>-0.92187232627624849</v>
      </c>
      <c r="S4646" s="20">
        <v>-0.32224532224532221</v>
      </c>
    </row>
    <row r="4647" spans="1:19" ht="14.25" customHeight="1" x14ac:dyDescent="0.2">
      <c r="A4647" s="6">
        <v>44697</v>
      </c>
      <c r="B4647" s="19">
        <v>44333</v>
      </c>
      <c r="C4647" s="19">
        <v>42877</v>
      </c>
      <c r="D4647" s="16" t="s">
        <v>3</v>
      </c>
      <c r="E4647" s="32">
        <v>1427</v>
      </c>
      <c r="F4647" s="32">
        <v>330</v>
      </c>
      <c r="G4647" s="32">
        <v>1097</v>
      </c>
      <c r="H4647" s="32">
        <v>230</v>
      </c>
      <c r="I4647" s="32">
        <v>90</v>
      </c>
      <c r="J4647" s="32">
        <v>140</v>
      </c>
      <c r="K4647" s="32">
        <v>6689.7611224396496</v>
      </c>
      <c r="L4647" s="32">
        <v>4554.7611224396496</v>
      </c>
      <c r="M4647" s="32">
        <v>2135</v>
      </c>
      <c r="N4647" s="20">
        <v>5.2043478260869565</v>
      </c>
      <c r="O4647" s="20">
        <v>2.6666666666666665</v>
      </c>
      <c r="P4647" s="20">
        <v>6.8357142857142854</v>
      </c>
      <c r="Q4647" s="8">
        <v>-0.78668894540742651</v>
      </c>
      <c r="R4647" s="8">
        <v>-0.92754834092742866</v>
      </c>
      <c r="S4647" s="20">
        <v>-0.4861826697892272</v>
      </c>
    </row>
    <row r="4648" spans="1:19" ht="14.25" customHeight="1" x14ac:dyDescent="0.2">
      <c r="A4648" s="6">
        <v>44698</v>
      </c>
      <c r="B4648" s="19">
        <v>44334</v>
      </c>
      <c r="C4648" s="19">
        <v>42878</v>
      </c>
      <c r="D4648" s="16" t="s">
        <v>4</v>
      </c>
      <c r="E4648" s="32">
        <v>1783</v>
      </c>
      <c r="F4648" s="32">
        <v>408</v>
      </c>
      <c r="G4648" s="32">
        <v>1375</v>
      </c>
      <c r="H4648" s="32">
        <v>393</v>
      </c>
      <c r="I4648" s="32">
        <v>124</v>
      </c>
      <c r="J4648" s="32">
        <v>269</v>
      </c>
      <c r="K4648" s="32">
        <v>6243.2247113983994</v>
      </c>
      <c r="L4648" s="32">
        <v>3999.2247113983999</v>
      </c>
      <c r="M4648" s="32">
        <v>2244</v>
      </c>
      <c r="N4648" s="20">
        <v>3.5368956743002542</v>
      </c>
      <c r="O4648" s="20">
        <v>2.2903225806451615</v>
      </c>
      <c r="P4648" s="20">
        <v>4.1115241635687729</v>
      </c>
      <c r="Q4648" s="8">
        <v>-0.71441040769448261</v>
      </c>
      <c r="R4648" s="8">
        <v>-0.89798022630807972</v>
      </c>
      <c r="S4648" s="20">
        <v>-0.38725490196078427</v>
      </c>
    </row>
    <row r="4649" spans="1:19" ht="14.25" customHeight="1" x14ac:dyDescent="0.2">
      <c r="A4649" s="6">
        <v>44699</v>
      </c>
      <c r="B4649" s="19">
        <v>44335</v>
      </c>
      <c r="C4649" s="19">
        <v>42879</v>
      </c>
      <c r="D4649" s="16" t="s">
        <v>5</v>
      </c>
      <c r="E4649" s="32">
        <v>1454</v>
      </c>
      <c r="F4649" s="32">
        <v>169</v>
      </c>
      <c r="G4649" s="32">
        <v>1285</v>
      </c>
      <c r="H4649" s="32">
        <v>320</v>
      </c>
      <c r="I4649" s="32">
        <v>0</v>
      </c>
      <c r="J4649" s="32">
        <v>320</v>
      </c>
      <c r="K4649" s="32">
        <v>7069.271958437319</v>
      </c>
      <c r="L4649" s="32">
        <v>5098.271958437319</v>
      </c>
      <c r="M4649" s="32">
        <v>1971</v>
      </c>
      <c r="N4649" s="20">
        <v>3.5437500000000002</v>
      </c>
      <c r="O4649" s="20" t="s">
        <v>40</v>
      </c>
      <c r="P4649" s="20">
        <v>3.015625</v>
      </c>
      <c r="Q4649" s="8">
        <v>-0.79432111134660455</v>
      </c>
      <c r="R4649" s="8">
        <v>-0.96685151334064956</v>
      </c>
      <c r="S4649" s="20">
        <v>-0.34804667681380008</v>
      </c>
    </row>
    <row r="4650" spans="1:19" ht="14.25" customHeight="1" x14ac:dyDescent="0.2">
      <c r="A4650" s="6">
        <v>44700</v>
      </c>
      <c r="B4650" s="19">
        <v>44336</v>
      </c>
      <c r="C4650" s="19">
        <v>42880</v>
      </c>
      <c r="D4650" s="16" t="s">
        <v>6</v>
      </c>
      <c r="E4650" s="32">
        <v>1573</v>
      </c>
      <c r="F4650" s="32">
        <v>389</v>
      </c>
      <c r="G4650" s="32">
        <v>1184</v>
      </c>
      <c r="H4650" s="32">
        <v>360</v>
      </c>
      <c r="I4650" s="32">
        <v>111</v>
      </c>
      <c r="J4650" s="32">
        <v>249</v>
      </c>
      <c r="K4650" s="32">
        <v>7352.9047006474202</v>
      </c>
      <c r="L4650" s="32">
        <v>4865.9047006474202</v>
      </c>
      <c r="M4650" s="32">
        <v>2487</v>
      </c>
      <c r="N4650" s="20">
        <v>3.3694444444444445</v>
      </c>
      <c r="O4650" s="20">
        <v>2.5045045045045047</v>
      </c>
      <c r="P4650" s="20">
        <v>3.7550200803212848</v>
      </c>
      <c r="Q4650" s="8">
        <v>-0.78607093875954925</v>
      </c>
      <c r="R4650" s="8">
        <v>-0.92005597644601578</v>
      </c>
      <c r="S4650" s="20">
        <v>-0.52392440691596298</v>
      </c>
    </row>
    <row r="4651" spans="1:19" ht="14.25" customHeight="1" x14ac:dyDescent="0.2">
      <c r="A4651" s="6">
        <v>44701</v>
      </c>
      <c r="B4651" s="19">
        <v>44337</v>
      </c>
      <c r="C4651" s="19">
        <v>42881</v>
      </c>
      <c r="D4651" s="16" t="s">
        <v>7</v>
      </c>
      <c r="E4651" s="32">
        <v>2306</v>
      </c>
      <c r="F4651" s="32">
        <v>407</v>
      </c>
      <c r="G4651" s="32">
        <v>1899</v>
      </c>
      <c r="H4651" s="32">
        <v>736</v>
      </c>
      <c r="I4651" s="32">
        <v>150</v>
      </c>
      <c r="J4651" s="32">
        <v>586</v>
      </c>
      <c r="K4651" s="32">
        <v>7870.9497767350513</v>
      </c>
      <c r="L4651" s="32">
        <v>5053.9497767350513</v>
      </c>
      <c r="M4651" s="32">
        <v>2817</v>
      </c>
      <c r="N4651" s="20">
        <v>2.1331521739130435</v>
      </c>
      <c r="O4651" s="20">
        <v>1.7133333333333334</v>
      </c>
      <c r="P4651" s="20">
        <v>2.2406143344709899</v>
      </c>
      <c r="Q4651" s="8">
        <v>-0.70702392145658544</v>
      </c>
      <c r="R4651" s="8">
        <v>-0.91946892668511437</v>
      </c>
      <c r="S4651" s="20">
        <v>-0.32587859424920129</v>
      </c>
    </row>
    <row r="4652" spans="1:19" ht="14.25" customHeight="1" x14ac:dyDescent="0.2">
      <c r="A4652" s="6">
        <v>44702</v>
      </c>
      <c r="B4652" s="19">
        <v>44338</v>
      </c>
      <c r="C4652" s="19">
        <v>42882</v>
      </c>
      <c r="D4652" s="16" t="s">
        <v>1</v>
      </c>
      <c r="E4652" s="32">
        <v>1907</v>
      </c>
      <c r="F4652" s="32">
        <v>361</v>
      </c>
      <c r="G4652" s="32">
        <v>1546</v>
      </c>
      <c r="H4652" s="32">
        <v>338</v>
      </c>
      <c r="I4652" s="32">
        <v>79</v>
      </c>
      <c r="J4652" s="32">
        <v>259</v>
      </c>
      <c r="K4652" s="32">
        <v>7722.5391132480099</v>
      </c>
      <c r="L4652" s="32">
        <v>4971.5391132480099</v>
      </c>
      <c r="M4652" s="32">
        <v>2751</v>
      </c>
      <c r="N4652" s="20">
        <v>4.6420118343195265</v>
      </c>
      <c r="O4652" s="20">
        <v>3.5696202531645573</v>
      </c>
      <c r="P4652" s="20">
        <v>4.9691119691119692</v>
      </c>
      <c r="Q4652" s="8">
        <v>-0.75306049318305912</v>
      </c>
      <c r="R4652" s="8">
        <v>-0.92738667205935932</v>
      </c>
      <c r="S4652" s="20">
        <v>-0.4380225372591785</v>
      </c>
    </row>
    <row r="4653" spans="1:19" ht="14.25" customHeight="1" x14ac:dyDescent="0.2">
      <c r="A4653" s="6">
        <v>44703</v>
      </c>
      <c r="B4653" s="19">
        <v>44339</v>
      </c>
      <c r="C4653" s="19">
        <v>42883</v>
      </c>
      <c r="D4653" s="16" t="s">
        <v>2</v>
      </c>
      <c r="E4653" s="32">
        <v>2108</v>
      </c>
      <c r="F4653" s="32">
        <v>334</v>
      </c>
      <c r="G4653" s="32">
        <v>1774</v>
      </c>
      <c r="H4653" s="32">
        <v>318</v>
      </c>
      <c r="I4653" s="32">
        <v>0</v>
      </c>
      <c r="J4653" s="32">
        <v>318</v>
      </c>
      <c r="K4653" s="32">
        <v>7218.240420098683</v>
      </c>
      <c r="L4653" s="32">
        <v>4621.240420098683</v>
      </c>
      <c r="M4653" s="32">
        <v>2597</v>
      </c>
      <c r="N4653" s="20">
        <v>5.6289308176100628</v>
      </c>
      <c r="O4653" s="20" t="s">
        <v>40</v>
      </c>
      <c r="P4653" s="20">
        <v>4.5786163522012577</v>
      </c>
      <c r="Q4653" s="8">
        <v>-0.7079620686877619</v>
      </c>
      <c r="R4653" s="8">
        <v>-0.92772503275368057</v>
      </c>
      <c r="S4653" s="20">
        <v>-0.31690412013862146</v>
      </c>
    </row>
    <row r="4654" spans="1:19" ht="14.25" customHeight="1" x14ac:dyDescent="0.2">
      <c r="A4654" s="6">
        <v>44704</v>
      </c>
      <c r="B4654" s="19">
        <v>44340</v>
      </c>
      <c r="C4654" s="19">
        <v>42884</v>
      </c>
      <c r="D4654" s="16" t="s">
        <v>3</v>
      </c>
      <c r="E4654" s="32">
        <v>1411</v>
      </c>
      <c r="F4654" s="32">
        <v>297</v>
      </c>
      <c r="G4654" s="32">
        <v>1114</v>
      </c>
      <c r="H4654" s="32">
        <v>337</v>
      </c>
      <c r="I4654" s="32">
        <v>78</v>
      </c>
      <c r="J4654" s="32">
        <v>259</v>
      </c>
      <c r="K4654" s="32">
        <v>6887.7620065506353</v>
      </c>
      <c r="L4654" s="32">
        <v>4797.7620065506353</v>
      </c>
      <c r="M4654" s="32">
        <v>2090</v>
      </c>
      <c r="N4654" s="20">
        <v>3.1869436201780417</v>
      </c>
      <c r="O4654" s="20">
        <v>2.8076923076923075</v>
      </c>
      <c r="P4654" s="20">
        <v>3.301158301158301</v>
      </c>
      <c r="Q4654" s="8">
        <v>-0.79514390905811461</v>
      </c>
      <c r="R4654" s="8">
        <v>-0.93809613740854791</v>
      </c>
      <c r="S4654" s="20">
        <v>-0.46698564593301439</v>
      </c>
    </row>
    <row r="4655" spans="1:19" ht="14.25" customHeight="1" x14ac:dyDescent="0.2">
      <c r="A4655" s="6">
        <v>44705</v>
      </c>
      <c r="B4655" s="19">
        <v>44341</v>
      </c>
      <c r="C4655" s="19">
        <v>42885</v>
      </c>
      <c r="D4655" s="16" t="s">
        <v>4</v>
      </c>
      <c r="E4655" s="32">
        <v>1508</v>
      </c>
      <c r="F4655" s="32">
        <v>350</v>
      </c>
      <c r="G4655" s="32">
        <v>1158</v>
      </c>
      <c r="H4655" s="32">
        <v>447</v>
      </c>
      <c r="I4655" s="32">
        <v>111</v>
      </c>
      <c r="J4655" s="32">
        <v>336</v>
      </c>
      <c r="K4655" s="32">
        <v>6571.2265841053095</v>
      </c>
      <c r="L4655" s="32">
        <v>4249.2265841053095</v>
      </c>
      <c r="M4655" s="32">
        <v>2322</v>
      </c>
      <c r="N4655" s="20">
        <v>2.3736017897091721</v>
      </c>
      <c r="O4655" s="20">
        <v>2.1531531531531534</v>
      </c>
      <c r="P4655" s="20">
        <v>2.4464285714285716</v>
      </c>
      <c r="Q4655" s="8">
        <v>-0.77051468539410917</v>
      </c>
      <c r="R4655" s="8">
        <v>-0.91763206949019549</v>
      </c>
      <c r="S4655" s="20">
        <v>-0.50129198966408262</v>
      </c>
    </row>
    <row r="4656" spans="1:19" ht="14.25" customHeight="1" x14ac:dyDescent="0.2">
      <c r="A4656" s="6">
        <v>44706</v>
      </c>
      <c r="B4656" s="19">
        <v>44342</v>
      </c>
      <c r="C4656" s="19">
        <v>42886</v>
      </c>
      <c r="D4656" s="16" t="s">
        <v>5</v>
      </c>
      <c r="E4656" s="32">
        <v>1561</v>
      </c>
      <c r="F4656" s="32">
        <v>136</v>
      </c>
      <c r="G4656" s="32">
        <v>1425</v>
      </c>
      <c r="H4656" s="32">
        <v>438</v>
      </c>
      <c r="I4656" s="32">
        <v>0</v>
      </c>
      <c r="J4656" s="32">
        <v>438</v>
      </c>
      <c r="K4656" s="32">
        <v>7458.2720253416974</v>
      </c>
      <c r="L4656" s="32">
        <v>5168.2720253416974</v>
      </c>
      <c r="M4656" s="32">
        <v>2290</v>
      </c>
      <c r="N4656" s="20">
        <v>2.5639269406392695</v>
      </c>
      <c r="O4656" s="20" t="s">
        <v>40</v>
      </c>
      <c r="P4656" s="20">
        <v>2.2534246575342465</v>
      </c>
      <c r="Q4656" s="8">
        <v>-0.79070219017273191</v>
      </c>
      <c r="R4656" s="8">
        <v>-0.97368559562400192</v>
      </c>
      <c r="S4656" s="20">
        <v>-0.37772925764192145</v>
      </c>
    </row>
    <row r="4657" spans="1:19" ht="14.25" customHeight="1" x14ac:dyDescent="0.2">
      <c r="A4657" s="6">
        <v>44707</v>
      </c>
      <c r="B4657" s="19">
        <v>44343</v>
      </c>
      <c r="C4657" s="19">
        <v>42887</v>
      </c>
      <c r="D4657" s="16" t="s">
        <v>6</v>
      </c>
      <c r="E4657" s="32">
        <v>1205</v>
      </c>
      <c r="F4657" s="32">
        <v>418</v>
      </c>
      <c r="G4657" s="32">
        <v>787</v>
      </c>
      <c r="H4657" s="32">
        <v>483</v>
      </c>
      <c r="I4657" s="32">
        <v>151</v>
      </c>
      <c r="J4657" s="32">
        <v>332</v>
      </c>
      <c r="K4657" s="32">
        <v>7978.9052534604298</v>
      </c>
      <c r="L4657" s="32">
        <v>5092.9052534604298</v>
      </c>
      <c r="M4657" s="32">
        <v>2886</v>
      </c>
      <c r="N4657" s="20">
        <v>1.4948240165631468</v>
      </c>
      <c r="O4657" s="20">
        <v>1.7682119205298013</v>
      </c>
      <c r="P4657" s="20">
        <v>1.3704819277108435</v>
      </c>
      <c r="Q4657" s="8">
        <v>-0.84897677541948569</v>
      </c>
      <c r="R4657" s="8">
        <v>-0.91792503901069333</v>
      </c>
      <c r="S4657" s="20">
        <v>-0.72730422730422728</v>
      </c>
    </row>
    <row r="4658" spans="1:19" ht="14.25" customHeight="1" x14ac:dyDescent="0.2">
      <c r="A4658" s="6">
        <v>44708</v>
      </c>
      <c r="B4658" s="19">
        <v>44344</v>
      </c>
      <c r="C4658" s="19">
        <v>42888</v>
      </c>
      <c r="D4658" s="16" t="s">
        <v>7</v>
      </c>
      <c r="E4658" s="32">
        <v>2516</v>
      </c>
      <c r="F4658" s="32">
        <v>413</v>
      </c>
      <c r="G4658" s="32">
        <v>2103</v>
      </c>
      <c r="H4658" s="32">
        <v>648</v>
      </c>
      <c r="I4658" s="32">
        <v>204</v>
      </c>
      <c r="J4658" s="32">
        <v>444</v>
      </c>
      <c r="K4658" s="32">
        <v>8164.2002459035994</v>
      </c>
      <c r="L4658" s="32">
        <v>5262.2002459035994</v>
      </c>
      <c r="M4658" s="32">
        <v>2902</v>
      </c>
      <c r="N4658" s="20">
        <v>2.882716049382716</v>
      </c>
      <c r="O4658" s="20">
        <v>1.0245098039215685</v>
      </c>
      <c r="P4658" s="20">
        <v>3.7364864864864868</v>
      </c>
      <c r="Q4658" s="8">
        <v>-0.69182529528689507</v>
      </c>
      <c r="R4658" s="8">
        <v>-0.92151571952787181</v>
      </c>
      <c r="S4658" s="20">
        <v>-0.27532736044107509</v>
      </c>
    </row>
    <row r="4659" spans="1:19" ht="14.25" customHeight="1" x14ac:dyDescent="0.2">
      <c r="A4659" s="6">
        <v>44709</v>
      </c>
      <c r="B4659" s="19">
        <v>44345</v>
      </c>
      <c r="C4659" s="19">
        <v>42889</v>
      </c>
      <c r="D4659" s="16" t="s">
        <v>1</v>
      </c>
      <c r="E4659" s="32">
        <v>1814</v>
      </c>
      <c r="F4659" s="32">
        <v>333</v>
      </c>
      <c r="G4659" s="32">
        <v>1481</v>
      </c>
      <c r="H4659" s="32">
        <v>332</v>
      </c>
      <c r="I4659" s="32">
        <v>49</v>
      </c>
      <c r="J4659" s="32">
        <v>283</v>
      </c>
      <c r="K4659" s="32">
        <v>8564.0593746789309</v>
      </c>
      <c r="L4659" s="32">
        <v>5486.05937467893</v>
      </c>
      <c r="M4659" s="32">
        <v>3078</v>
      </c>
      <c r="N4659" s="20">
        <v>4.4638554216867474</v>
      </c>
      <c r="O4659" s="20">
        <v>5.795918367346939</v>
      </c>
      <c r="P4659" s="20">
        <v>4.2332155477031801</v>
      </c>
      <c r="Q4659" s="8">
        <v>-0.78818456054106845</v>
      </c>
      <c r="R4659" s="8">
        <v>-0.93930069340172084</v>
      </c>
      <c r="S4659" s="20">
        <v>-0.51884340480831703</v>
      </c>
    </row>
    <row r="4660" spans="1:19" ht="14.25" customHeight="1" x14ac:dyDescent="0.2">
      <c r="A4660" s="6">
        <v>44710</v>
      </c>
      <c r="B4660" s="19">
        <v>44346</v>
      </c>
      <c r="C4660" s="19">
        <v>42890</v>
      </c>
      <c r="D4660" s="16" t="s">
        <v>2</v>
      </c>
      <c r="E4660" s="32">
        <v>2072</v>
      </c>
      <c r="F4660" s="32">
        <v>310</v>
      </c>
      <c r="G4660" s="32">
        <v>1762</v>
      </c>
      <c r="H4660" s="32">
        <v>445</v>
      </c>
      <c r="I4660" s="32">
        <v>0</v>
      </c>
      <c r="J4660" s="32">
        <v>445</v>
      </c>
      <c r="K4660" s="32">
        <v>8061.1768063044165</v>
      </c>
      <c r="L4660" s="32">
        <v>5095.1768063044165</v>
      </c>
      <c r="M4660" s="32">
        <v>2966</v>
      </c>
      <c r="N4660" s="20">
        <v>3.6561797752808989</v>
      </c>
      <c r="O4660" s="20" t="s">
        <v>40</v>
      </c>
      <c r="P4660" s="20">
        <v>2.9595505617977529</v>
      </c>
      <c r="Q4660" s="8">
        <v>-0.74296556820592896</v>
      </c>
      <c r="R4660" s="8">
        <v>-0.9391581466581439</v>
      </c>
      <c r="S4660" s="20">
        <v>-0.4059339177343223</v>
      </c>
    </row>
    <row r="4661" spans="1:19" ht="14.25" customHeight="1" x14ac:dyDescent="0.2">
      <c r="A4661" s="6">
        <v>44711</v>
      </c>
      <c r="B4661" s="19">
        <v>44347</v>
      </c>
      <c r="C4661" s="19">
        <v>42891</v>
      </c>
      <c r="D4661" s="16" t="s">
        <v>3</v>
      </c>
      <c r="E4661" s="32">
        <v>1341</v>
      </c>
      <c r="F4661" s="32">
        <v>327</v>
      </c>
      <c r="G4661" s="32">
        <v>1014</v>
      </c>
      <c r="H4661" s="32">
        <v>671</v>
      </c>
      <c r="I4661" s="32">
        <v>94</v>
      </c>
      <c r="J4661" s="32">
        <v>577</v>
      </c>
      <c r="K4661" s="32">
        <v>7671.299706435213</v>
      </c>
      <c r="L4661" s="32">
        <v>5367.299706435213</v>
      </c>
      <c r="M4661" s="32">
        <v>2304</v>
      </c>
      <c r="N4661" s="20">
        <v>0.99850968703427712</v>
      </c>
      <c r="O4661" s="20">
        <v>2.478723404255319</v>
      </c>
      <c r="P4661" s="20">
        <v>0.75736568457539</v>
      </c>
      <c r="Q4661" s="8">
        <v>-0.82519259430379477</v>
      </c>
      <c r="R4661" s="8">
        <v>-0.93907550949541019</v>
      </c>
      <c r="S4661" s="20">
        <v>-0.55989583333333326</v>
      </c>
    </row>
    <row r="4662" spans="1:19" ht="14.25" customHeight="1" x14ac:dyDescent="0.2">
      <c r="A4662" s="6">
        <v>44712</v>
      </c>
      <c r="B4662" s="19">
        <v>44348</v>
      </c>
      <c r="C4662" s="19">
        <v>42892</v>
      </c>
      <c r="D4662" s="16" t="s">
        <v>4</v>
      </c>
      <c r="E4662" s="32">
        <v>1986</v>
      </c>
      <c r="F4662" s="32">
        <v>581</v>
      </c>
      <c r="G4662" s="32">
        <v>1405</v>
      </c>
      <c r="H4662" s="32">
        <v>613</v>
      </c>
      <c r="I4662" s="32">
        <v>146</v>
      </c>
      <c r="J4662" s="32">
        <v>467</v>
      </c>
      <c r="K4662" s="32">
        <v>7492.9298613481424</v>
      </c>
      <c r="L4662" s="32">
        <v>5081.9298613481424</v>
      </c>
      <c r="M4662" s="32">
        <v>2411</v>
      </c>
      <c r="N4662" s="20">
        <v>2.239804241435563</v>
      </c>
      <c r="O4662" s="20">
        <v>2.9794520547945207</v>
      </c>
      <c r="P4662" s="20">
        <v>2.0085653104925054</v>
      </c>
      <c r="Q4662" s="8">
        <v>-0.73495014143337056</v>
      </c>
      <c r="R4662" s="8">
        <v>-0.88567335326311025</v>
      </c>
      <c r="S4662" s="20">
        <v>-0.41725425134798844</v>
      </c>
    </row>
    <row r="4663" spans="1:19" ht="14.25" customHeight="1" x14ac:dyDescent="0.2">
      <c r="A4663" s="6">
        <v>44713</v>
      </c>
      <c r="B4663" s="19">
        <v>44349</v>
      </c>
      <c r="C4663" s="19">
        <v>42893</v>
      </c>
      <c r="D4663" s="16" t="s">
        <v>5</v>
      </c>
      <c r="E4663" s="32">
        <v>1898</v>
      </c>
      <c r="F4663" s="32">
        <v>200</v>
      </c>
      <c r="G4663" s="32">
        <v>1698</v>
      </c>
      <c r="H4663" s="32">
        <v>327</v>
      </c>
      <c r="I4663" s="32">
        <v>0</v>
      </c>
      <c r="J4663" s="32">
        <v>327</v>
      </c>
      <c r="K4663" s="32">
        <v>7726.5680963380446</v>
      </c>
      <c r="L4663" s="32">
        <v>5160.5680963380446</v>
      </c>
      <c r="M4663" s="32">
        <v>2566</v>
      </c>
      <c r="N4663" s="20">
        <v>4.8042813455657489</v>
      </c>
      <c r="O4663" s="20" t="s">
        <v>40</v>
      </c>
      <c r="P4663" s="20">
        <v>4.192660550458716</v>
      </c>
      <c r="Q4663" s="8">
        <v>-0.75435407074202265</v>
      </c>
      <c r="R4663" s="8">
        <v>-0.96124457690192666</v>
      </c>
      <c r="S4663" s="20">
        <v>-0.33826968043647698</v>
      </c>
    </row>
    <row r="4664" spans="1:19" ht="14.25" customHeight="1" x14ac:dyDescent="0.2">
      <c r="A4664" s="6">
        <v>44714</v>
      </c>
      <c r="B4664" s="19">
        <v>44350</v>
      </c>
      <c r="C4664" s="19">
        <v>42894</v>
      </c>
      <c r="D4664" s="16" t="s">
        <v>6</v>
      </c>
      <c r="E4664" s="32">
        <v>1390</v>
      </c>
      <c r="F4664" s="32">
        <v>584</v>
      </c>
      <c r="G4664" s="32">
        <v>806</v>
      </c>
      <c r="H4664" s="32">
        <v>487</v>
      </c>
      <c r="I4664" s="32">
        <v>141</v>
      </c>
      <c r="J4664" s="32">
        <v>346</v>
      </c>
      <c r="K4664" s="32">
        <v>7487.4531258448878</v>
      </c>
      <c r="L4664" s="32">
        <v>5055.4531258448878</v>
      </c>
      <c r="M4664" s="32">
        <v>2432</v>
      </c>
      <c r="N4664" s="20">
        <v>1.8542094455852154</v>
      </c>
      <c r="O4664" s="20">
        <v>3.1418439716312054</v>
      </c>
      <c r="P4664" s="20">
        <v>1.3294797687861273</v>
      </c>
      <c r="Q4664" s="8">
        <v>-0.81435609991305935</v>
      </c>
      <c r="R4664" s="8">
        <v>-0.884481175977198</v>
      </c>
      <c r="S4664" s="20">
        <v>-0.66858552631578949</v>
      </c>
    </row>
    <row r="4665" spans="1:19" ht="14.25" customHeight="1" x14ac:dyDescent="0.2">
      <c r="A4665" s="6">
        <v>44715</v>
      </c>
      <c r="B4665" s="19">
        <v>44351</v>
      </c>
      <c r="C4665" s="19">
        <v>42895</v>
      </c>
      <c r="D4665" s="16" t="s">
        <v>7</v>
      </c>
      <c r="E4665" s="32">
        <v>2636</v>
      </c>
      <c r="F4665" s="32">
        <v>489</v>
      </c>
      <c r="G4665" s="32">
        <v>2147</v>
      </c>
      <c r="H4665" s="32">
        <v>797</v>
      </c>
      <c r="I4665" s="32">
        <v>213</v>
      </c>
      <c r="J4665" s="32">
        <v>584</v>
      </c>
      <c r="K4665" s="32">
        <v>8320.1995776616423</v>
      </c>
      <c r="L4665" s="32">
        <v>5256.1995776616432</v>
      </c>
      <c r="M4665" s="32">
        <v>3064</v>
      </c>
      <c r="N4665" s="20">
        <v>2.3074027603513176</v>
      </c>
      <c r="O4665" s="20">
        <v>1.295774647887324</v>
      </c>
      <c r="P4665" s="20">
        <v>2.6763698630136985</v>
      </c>
      <c r="Q4665" s="8">
        <v>-0.68318067668986893</v>
      </c>
      <c r="R4665" s="8">
        <v>-0.90696700291248367</v>
      </c>
      <c r="S4665" s="20">
        <v>-0.29928198433420361</v>
      </c>
    </row>
    <row r="4666" spans="1:19" ht="14.25" customHeight="1" x14ac:dyDescent="0.2">
      <c r="A4666" s="6">
        <v>44716</v>
      </c>
      <c r="B4666" s="19">
        <v>44352</v>
      </c>
      <c r="C4666" s="19">
        <v>42896</v>
      </c>
      <c r="D4666" s="16" t="s">
        <v>1</v>
      </c>
      <c r="E4666" s="32">
        <v>2205</v>
      </c>
      <c r="F4666" s="32">
        <v>552</v>
      </c>
      <c r="G4666" s="32">
        <v>1653</v>
      </c>
      <c r="H4666" s="32">
        <v>392</v>
      </c>
      <c r="I4666" s="32">
        <v>69</v>
      </c>
      <c r="J4666" s="32">
        <v>323</v>
      </c>
      <c r="K4666" s="32">
        <v>8420.059101805311</v>
      </c>
      <c r="L4666" s="32">
        <v>5501.059101805311</v>
      </c>
      <c r="M4666" s="32">
        <v>2919</v>
      </c>
      <c r="N4666" s="20">
        <v>4.625</v>
      </c>
      <c r="O4666" s="20">
        <v>7</v>
      </c>
      <c r="P4666" s="20">
        <v>4.117647058823529</v>
      </c>
      <c r="Q4666" s="8">
        <v>-0.73812535359434295</v>
      </c>
      <c r="R4666" s="8">
        <v>-0.89965568633522819</v>
      </c>
      <c r="S4666" s="20">
        <v>-0.43371017471736895</v>
      </c>
    </row>
    <row r="4667" spans="1:19" ht="14.25" customHeight="1" x14ac:dyDescent="0.2">
      <c r="A4667" s="6">
        <v>44717</v>
      </c>
      <c r="B4667" s="19">
        <v>44353</v>
      </c>
      <c r="C4667" s="19">
        <v>42897</v>
      </c>
      <c r="D4667" s="16" t="s">
        <v>2</v>
      </c>
      <c r="E4667" s="32">
        <v>2432</v>
      </c>
      <c r="F4667" s="32">
        <v>471</v>
      </c>
      <c r="G4667" s="32">
        <v>1961</v>
      </c>
      <c r="H4667" s="32">
        <v>411</v>
      </c>
      <c r="I4667" s="32">
        <v>0</v>
      </c>
      <c r="J4667" s="32">
        <v>411</v>
      </c>
      <c r="K4667" s="32">
        <v>7553.1762978277729</v>
      </c>
      <c r="L4667" s="32">
        <v>4961.1762978277729</v>
      </c>
      <c r="M4667" s="32">
        <v>2592</v>
      </c>
      <c r="N4667" s="20">
        <v>4.9172749391727493</v>
      </c>
      <c r="O4667" s="20" t="s">
        <v>40</v>
      </c>
      <c r="P4667" s="20">
        <v>3.771289537712895</v>
      </c>
      <c r="Q4667" s="8">
        <v>-0.67801625381107256</v>
      </c>
      <c r="R4667" s="8">
        <v>-0.90506283757619643</v>
      </c>
      <c r="S4667" s="20">
        <v>-0.24344135802469136</v>
      </c>
    </row>
    <row r="4668" spans="1:19" ht="14.25" customHeight="1" x14ac:dyDescent="0.2">
      <c r="A4668" s="6">
        <v>44718</v>
      </c>
      <c r="B4668" s="19">
        <v>44354</v>
      </c>
      <c r="C4668" s="19">
        <v>42898</v>
      </c>
      <c r="D4668" s="16" t="s">
        <v>3</v>
      </c>
      <c r="E4668" s="32">
        <v>1486</v>
      </c>
      <c r="F4668" s="32">
        <v>396</v>
      </c>
      <c r="G4668" s="32">
        <v>1090</v>
      </c>
      <c r="H4668" s="32">
        <v>380</v>
      </c>
      <c r="I4668" s="32">
        <v>104</v>
      </c>
      <c r="J4668" s="32">
        <v>276</v>
      </c>
      <c r="K4668" s="32">
        <v>7774.2992175461814</v>
      </c>
      <c r="L4668" s="32">
        <v>5499.2992175461814</v>
      </c>
      <c r="M4668" s="32">
        <v>2275</v>
      </c>
      <c r="N4668" s="20">
        <v>2.9105263157894736</v>
      </c>
      <c r="O4668" s="20">
        <v>2.8076923076923075</v>
      </c>
      <c r="P4668" s="20">
        <v>2.9492753623188408</v>
      </c>
      <c r="Q4668" s="8">
        <v>-0.80885736985191192</v>
      </c>
      <c r="R4668" s="8">
        <v>-0.92799082495156582</v>
      </c>
      <c r="S4668" s="20">
        <v>-0.5208791208791208</v>
      </c>
    </row>
    <row r="4669" spans="1:19" ht="14.25" customHeight="1" x14ac:dyDescent="0.2">
      <c r="A4669" s="6">
        <v>44719</v>
      </c>
      <c r="B4669" s="19">
        <v>44355</v>
      </c>
      <c r="C4669" s="19">
        <v>42899</v>
      </c>
      <c r="D4669" s="16" t="s">
        <v>4</v>
      </c>
      <c r="E4669" s="32">
        <v>1653</v>
      </c>
      <c r="F4669" s="32">
        <v>566</v>
      </c>
      <c r="G4669" s="32">
        <v>1087</v>
      </c>
      <c r="H4669" s="32">
        <v>487</v>
      </c>
      <c r="I4669" s="32">
        <v>154</v>
      </c>
      <c r="J4669" s="32">
        <v>333</v>
      </c>
      <c r="K4669" s="32">
        <v>7189.9292412906325</v>
      </c>
      <c r="L4669" s="32">
        <v>4879.9292412906325</v>
      </c>
      <c r="M4669" s="32">
        <v>2310</v>
      </c>
      <c r="N4669" s="20">
        <v>2.3942505133470227</v>
      </c>
      <c r="O4669" s="20">
        <v>2.6753246753246751</v>
      </c>
      <c r="P4669" s="20">
        <v>2.2642642642642641</v>
      </c>
      <c r="Q4669" s="8">
        <v>-0.77009509488534589</v>
      </c>
      <c r="R4669" s="8">
        <v>-0.88401471168661749</v>
      </c>
      <c r="S4669" s="20">
        <v>-0.52943722943722937</v>
      </c>
    </row>
    <row r="4670" spans="1:19" ht="14.25" customHeight="1" x14ac:dyDescent="0.2">
      <c r="A4670" s="6">
        <v>44720</v>
      </c>
      <c r="B4670" s="19">
        <v>44356</v>
      </c>
      <c r="C4670" s="19">
        <v>42900</v>
      </c>
      <c r="D4670" s="16" t="s">
        <v>5</v>
      </c>
      <c r="E4670" s="32">
        <v>1693</v>
      </c>
      <c r="F4670" s="32">
        <v>190</v>
      </c>
      <c r="G4670" s="32">
        <v>1503</v>
      </c>
      <c r="H4670" s="32">
        <v>359</v>
      </c>
      <c r="I4670" s="32">
        <v>0</v>
      </c>
      <c r="J4670" s="32">
        <v>359</v>
      </c>
      <c r="K4670" s="32">
        <v>7931.5681667085246</v>
      </c>
      <c r="L4670" s="32">
        <v>5489.5681667085246</v>
      </c>
      <c r="M4670" s="32">
        <v>2442</v>
      </c>
      <c r="N4670" s="20">
        <v>3.7158774373259051</v>
      </c>
      <c r="O4670" s="20" t="s">
        <v>40</v>
      </c>
      <c r="P4670" s="20">
        <v>3.1866295264623954</v>
      </c>
      <c r="Q4670" s="8">
        <v>-0.78654914584153812</v>
      </c>
      <c r="R4670" s="8">
        <v>-0.9653888986838246</v>
      </c>
      <c r="S4670" s="20">
        <v>-0.38452088452088451</v>
      </c>
    </row>
    <row r="4671" spans="1:19" ht="14.25" customHeight="1" x14ac:dyDescent="0.2">
      <c r="A4671" s="6">
        <v>44721</v>
      </c>
      <c r="B4671" s="19">
        <v>44357</v>
      </c>
      <c r="C4671" s="19">
        <v>42901</v>
      </c>
      <c r="D4671" s="16" t="s">
        <v>6</v>
      </c>
      <c r="E4671" s="32">
        <v>1607</v>
      </c>
      <c r="F4671" s="32">
        <v>570</v>
      </c>
      <c r="G4671" s="32">
        <v>1037</v>
      </c>
      <c r="H4671" s="32">
        <v>501</v>
      </c>
      <c r="I4671" s="32">
        <v>146</v>
      </c>
      <c r="J4671" s="32">
        <v>355</v>
      </c>
      <c r="K4671" s="32">
        <v>7601.4530672511355</v>
      </c>
      <c r="L4671" s="32">
        <v>5193.4530672511355</v>
      </c>
      <c r="M4671" s="32">
        <v>2408</v>
      </c>
      <c r="N4671" s="20">
        <v>2.2075848303393215</v>
      </c>
      <c r="O4671" s="20">
        <v>2.904109589041096</v>
      </c>
      <c r="P4671" s="20">
        <v>1.9211267605633804</v>
      </c>
      <c r="Q4671" s="8">
        <v>-0.78859305112027367</v>
      </c>
      <c r="R4671" s="8">
        <v>-0.89024643284170513</v>
      </c>
      <c r="S4671" s="20">
        <v>-0.56935215946843853</v>
      </c>
    </row>
    <row r="4672" spans="1:19" ht="14.25" customHeight="1" x14ac:dyDescent="0.2">
      <c r="A4672" s="6">
        <v>44722</v>
      </c>
      <c r="B4672" s="19">
        <v>44358</v>
      </c>
      <c r="C4672" s="19">
        <v>42902</v>
      </c>
      <c r="D4672" s="16" t="s">
        <v>7</v>
      </c>
      <c r="E4672" s="32">
        <v>2649</v>
      </c>
      <c r="F4672" s="32">
        <v>604</v>
      </c>
      <c r="G4672" s="32">
        <v>2045</v>
      </c>
      <c r="H4672" s="32">
        <v>789</v>
      </c>
      <c r="I4672" s="32">
        <v>239</v>
      </c>
      <c r="J4672" s="32">
        <v>550</v>
      </c>
      <c r="K4672" s="32">
        <v>8437.1994642219543</v>
      </c>
      <c r="L4672" s="32">
        <v>5498.1994642219543</v>
      </c>
      <c r="M4672" s="32">
        <v>2939</v>
      </c>
      <c r="N4672" s="20">
        <v>2.3574144486692017</v>
      </c>
      <c r="O4672" s="20">
        <v>1.5271966527196654</v>
      </c>
      <c r="P4672" s="20">
        <v>2.7181818181818183</v>
      </c>
      <c r="Q4672" s="8">
        <v>-0.6860332612458534</v>
      </c>
      <c r="R4672" s="8">
        <v>-0.89014585521489964</v>
      </c>
      <c r="S4672" s="20">
        <v>-0.30418509697175911</v>
      </c>
    </row>
    <row r="4673" spans="1:19" ht="14.25" customHeight="1" x14ac:dyDescent="0.2">
      <c r="A4673" s="6">
        <v>44723</v>
      </c>
      <c r="B4673" s="19">
        <v>44359</v>
      </c>
      <c r="C4673" s="19">
        <v>42903</v>
      </c>
      <c r="D4673" s="16" t="s">
        <v>1</v>
      </c>
      <c r="E4673" s="32">
        <v>2081</v>
      </c>
      <c r="F4673" s="32">
        <v>611</v>
      </c>
      <c r="G4673" s="32">
        <v>1470</v>
      </c>
      <c r="H4673" s="32">
        <v>474</v>
      </c>
      <c r="I4673" s="32">
        <v>110</v>
      </c>
      <c r="J4673" s="32">
        <v>364</v>
      </c>
      <c r="K4673" s="32">
        <v>8285.0591409046756</v>
      </c>
      <c r="L4673" s="32">
        <v>5660.0591409046756</v>
      </c>
      <c r="M4673" s="32">
        <v>2625</v>
      </c>
      <c r="N4673" s="20">
        <v>3.390295358649789</v>
      </c>
      <c r="O4673" s="20">
        <v>4.5545454545454547</v>
      </c>
      <c r="P4673" s="20">
        <v>3.0384615384615383</v>
      </c>
      <c r="Q4673" s="8">
        <v>-0.74882496737702609</v>
      </c>
      <c r="R4673" s="8">
        <v>-0.89205059791966401</v>
      </c>
      <c r="S4673" s="20">
        <v>-0.43999999999999995</v>
      </c>
    </row>
    <row r="4674" spans="1:19" ht="14.25" customHeight="1" x14ac:dyDescent="0.2">
      <c r="A4674" s="6">
        <v>44724</v>
      </c>
      <c r="B4674" s="19">
        <v>44360</v>
      </c>
      <c r="C4674" s="19">
        <v>42904</v>
      </c>
      <c r="D4674" s="16" t="s">
        <v>2</v>
      </c>
      <c r="E4674" s="32">
        <v>2780</v>
      </c>
      <c r="F4674" s="32">
        <v>530</v>
      </c>
      <c r="G4674" s="32">
        <v>2250</v>
      </c>
      <c r="H4674" s="32">
        <v>437</v>
      </c>
      <c r="I4674" s="32">
        <v>0</v>
      </c>
      <c r="J4674" s="32">
        <v>437</v>
      </c>
      <c r="K4674" s="32">
        <v>7894.1760841386986</v>
      </c>
      <c r="L4674" s="32">
        <v>5184.1760841386986</v>
      </c>
      <c r="M4674" s="32">
        <v>2710</v>
      </c>
      <c r="N4674" s="20">
        <v>5.3615560640732269</v>
      </c>
      <c r="O4674" s="20" t="s">
        <v>40</v>
      </c>
      <c r="P4674" s="20">
        <v>4.1487414187643017</v>
      </c>
      <c r="Q4674" s="8">
        <v>-0.64784165309085395</v>
      </c>
      <c r="R4674" s="8">
        <v>-0.89776581825189794</v>
      </c>
      <c r="S4674" s="20">
        <v>-0.1697416974169742</v>
      </c>
    </row>
    <row r="4675" spans="1:19" ht="14.25" customHeight="1" x14ac:dyDescent="0.2">
      <c r="A4675" s="6">
        <v>44725</v>
      </c>
      <c r="B4675" s="19">
        <v>44361</v>
      </c>
      <c r="C4675" s="19">
        <v>42905</v>
      </c>
      <c r="D4675" s="16" t="s">
        <v>3</v>
      </c>
      <c r="E4675" s="32">
        <v>1681</v>
      </c>
      <c r="F4675" s="32">
        <v>539</v>
      </c>
      <c r="G4675" s="32">
        <v>1142</v>
      </c>
      <c r="H4675" s="32">
        <v>390</v>
      </c>
      <c r="I4675" s="32">
        <v>85</v>
      </c>
      <c r="J4675" s="32">
        <v>305</v>
      </c>
      <c r="K4675" s="32">
        <v>7492.2989192855903</v>
      </c>
      <c r="L4675" s="32">
        <v>5264.2989192855903</v>
      </c>
      <c r="M4675" s="32">
        <v>2228</v>
      </c>
      <c r="N4675" s="20">
        <v>3.31025641025641</v>
      </c>
      <c r="O4675" s="20">
        <v>5.341176470588235</v>
      </c>
      <c r="P4675" s="20">
        <v>2.7442622950819673</v>
      </c>
      <c r="Q4675" s="8">
        <v>-0.77563628759218173</v>
      </c>
      <c r="R4675" s="8">
        <v>-0.89761219712934792</v>
      </c>
      <c r="S4675" s="20">
        <v>-0.4874326750448833</v>
      </c>
    </row>
    <row r="4676" spans="1:19" ht="14.25" customHeight="1" x14ac:dyDescent="0.2">
      <c r="A4676" s="6">
        <v>44726</v>
      </c>
      <c r="B4676" s="19">
        <v>44362</v>
      </c>
      <c r="C4676" s="19">
        <v>42906</v>
      </c>
      <c r="D4676" s="16" t="s">
        <v>4</v>
      </c>
      <c r="E4676" s="32">
        <v>1869</v>
      </c>
      <c r="F4676" s="32">
        <v>807</v>
      </c>
      <c r="G4676" s="32">
        <v>1062</v>
      </c>
      <c r="H4676" s="32">
        <v>479</v>
      </c>
      <c r="I4676" s="32">
        <v>144</v>
      </c>
      <c r="J4676" s="32">
        <v>335</v>
      </c>
      <c r="K4676" s="32">
        <v>6918.9290966562639</v>
      </c>
      <c r="L4676" s="32">
        <v>4601.9290966562639</v>
      </c>
      <c r="M4676" s="32">
        <v>2317</v>
      </c>
      <c r="N4676" s="20">
        <v>2.9018789144050103</v>
      </c>
      <c r="O4676" s="20">
        <v>4.604166666666667</v>
      </c>
      <c r="P4676" s="20">
        <v>2.1701492537313434</v>
      </c>
      <c r="Q4676" s="8">
        <v>-0.72987149110933391</v>
      </c>
      <c r="R4676" s="8">
        <v>-0.82463875843146694</v>
      </c>
      <c r="S4676" s="20">
        <v>-0.54164868364264129</v>
      </c>
    </row>
    <row r="4677" spans="1:19" ht="14.25" customHeight="1" x14ac:dyDescent="0.2">
      <c r="A4677" s="6">
        <v>44727</v>
      </c>
      <c r="B4677" s="19">
        <v>44363</v>
      </c>
      <c r="C4677" s="19">
        <v>42907</v>
      </c>
      <c r="D4677" s="16" t="s">
        <v>5</v>
      </c>
      <c r="E4677" s="32">
        <v>1616</v>
      </c>
      <c r="F4677" s="32">
        <v>201</v>
      </c>
      <c r="G4677" s="32">
        <v>1415</v>
      </c>
      <c r="H4677" s="32">
        <v>343</v>
      </c>
      <c r="I4677" s="32">
        <v>0</v>
      </c>
      <c r="J4677" s="32">
        <v>343</v>
      </c>
      <c r="K4677" s="32">
        <v>7626.5680787163601</v>
      </c>
      <c r="L4677" s="32">
        <v>5116.5680787163601</v>
      </c>
      <c r="M4677" s="32">
        <v>2510</v>
      </c>
      <c r="N4677" s="20">
        <v>3.7113702623906706</v>
      </c>
      <c r="O4677" s="20" t="s">
        <v>40</v>
      </c>
      <c r="P4677" s="20">
        <v>3.1253644314868803</v>
      </c>
      <c r="Q4677" s="8">
        <v>-0.78810914905358165</v>
      </c>
      <c r="R4677" s="8">
        <v>-0.96071585545082272</v>
      </c>
      <c r="S4677" s="20">
        <v>-0.43625498007968122</v>
      </c>
    </row>
    <row r="4678" spans="1:19" ht="14.25" customHeight="1" x14ac:dyDescent="0.2">
      <c r="A4678" s="6">
        <v>44728</v>
      </c>
      <c r="B4678" s="19">
        <v>44364</v>
      </c>
      <c r="C4678" s="19">
        <v>42908</v>
      </c>
      <c r="D4678" s="16" t="s">
        <v>6</v>
      </c>
      <c r="E4678" s="32">
        <v>1733</v>
      </c>
      <c r="F4678" s="32">
        <v>622</v>
      </c>
      <c r="G4678" s="32">
        <v>1111</v>
      </c>
      <c r="H4678" s="32">
        <v>471</v>
      </c>
      <c r="I4678" s="32">
        <v>124</v>
      </c>
      <c r="J4678" s="32">
        <v>347</v>
      </c>
      <c r="K4678" s="32">
        <v>7923.45322338609</v>
      </c>
      <c r="L4678" s="32">
        <v>5206.45322338609</v>
      </c>
      <c r="M4678" s="32">
        <v>2717</v>
      </c>
      <c r="N4678" s="20">
        <v>2.6794055201698512</v>
      </c>
      <c r="O4678" s="20">
        <v>4.0161290322580649</v>
      </c>
      <c r="P4678" s="20">
        <v>2.2017291066282421</v>
      </c>
      <c r="Q4678" s="8">
        <v>-0.78128223248860151</v>
      </c>
      <c r="R4678" s="8">
        <v>-0.88053287462448893</v>
      </c>
      <c r="S4678" s="20">
        <v>-0.59109311740890691</v>
      </c>
    </row>
    <row r="4679" spans="1:19" ht="14.25" customHeight="1" x14ac:dyDescent="0.2">
      <c r="A4679" s="6">
        <v>44729</v>
      </c>
      <c r="B4679" s="19">
        <v>44365</v>
      </c>
      <c r="C4679" s="19">
        <v>42909</v>
      </c>
      <c r="D4679" s="16" t="s">
        <v>7</v>
      </c>
      <c r="E4679" s="32">
        <v>2716</v>
      </c>
      <c r="F4679" s="32">
        <v>592</v>
      </c>
      <c r="G4679" s="32">
        <v>2124</v>
      </c>
      <c r="H4679" s="32">
        <v>765</v>
      </c>
      <c r="I4679" s="32">
        <v>253</v>
      </c>
      <c r="J4679" s="32">
        <v>512</v>
      </c>
      <c r="K4679" s="32">
        <v>8362.1997625480162</v>
      </c>
      <c r="L4679" s="32">
        <v>5367.1997625480162</v>
      </c>
      <c r="M4679" s="32">
        <v>2995</v>
      </c>
      <c r="N4679" s="20">
        <v>2.5503267973856207</v>
      </c>
      <c r="O4679" s="20">
        <v>1.3399209486166006</v>
      </c>
      <c r="P4679" s="20">
        <v>3.1484375</v>
      </c>
      <c r="Q4679" s="8">
        <v>-0.67520508034689453</v>
      </c>
      <c r="R4679" s="8">
        <v>-0.88970039756467811</v>
      </c>
      <c r="S4679" s="20">
        <v>-0.29081803005008344</v>
      </c>
    </row>
    <row r="4680" spans="1:19" ht="14.25" customHeight="1" x14ac:dyDescent="0.2">
      <c r="A4680" s="6">
        <v>44730</v>
      </c>
      <c r="B4680" s="19">
        <v>44366</v>
      </c>
      <c r="C4680" s="19">
        <v>42910</v>
      </c>
      <c r="D4680" s="16" t="s">
        <v>1</v>
      </c>
      <c r="E4680" s="32">
        <v>2482</v>
      </c>
      <c r="F4680" s="32">
        <v>677</v>
      </c>
      <c r="G4680" s="32">
        <v>1805</v>
      </c>
      <c r="H4680" s="32">
        <v>752</v>
      </c>
      <c r="I4680" s="32">
        <v>98</v>
      </c>
      <c r="J4680" s="32">
        <v>654</v>
      </c>
      <c r="K4680" s="32">
        <v>8544.0592465134068</v>
      </c>
      <c r="L4680" s="32">
        <v>5406.0592465134059</v>
      </c>
      <c r="M4680" s="32">
        <v>3138</v>
      </c>
      <c r="N4680" s="20">
        <v>2.3005319148936172</v>
      </c>
      <c r="O4680" s="20">
        <v>5.908163265306122</v>
      </c>
      <c r="P4680" s="20">
        <v>1.7599388379204894</v>
      </c>
      <c r="Q4680" s="8">
        <v>-0.70950575968760576</v>
      </c>
      <c r="R4680" s="8">
        <v>-0.87477014787867413</v>
      </c>
      <c r="S4680" s="20">
        <v>-0.42479286169534736</v>
      </c>
    </row>
    <row r="4681" spans="1:19" ht="14.25" customHeight="1" x14ac:dyDescent="0.2">
      <c r="A4681" s="6">
        <v>44731</v>
      </c>
      <c r="B4681" s="19">
        <v>44367</v>
      </c>
      <c r="C4681" s="19">
        <v>42911</v>
      </c>
      <c r="D4681" s="16" t="s">
        <v>2</v>
      </c>
      <c r="E4681" s="32">
        <v>3247</v>
      </c>
      <c r="F4681" s="32">
        <v>572</v>
      </c>
      <c r="G4681" s="32">
        <v>2675</v>
      </c>
      <c r="H4681" s="32">
        <v>476</v>
      </c>
      <c r="I4681" s="32">
        <v>0</v>
      </c>
      <c r="J4681" s="32">
        <v>476</v>
      </c>
      <c r="K4681" s="32">
        <v>7900.1763205621228</v>
      </c>
      <c r="L4681" s="32">
        <v>4985.1763205621228</v>
      </c>
      <c r="M4681" s="32">
        <v>2915</v>
      </c>
      <c r="N4681" s="20">
        <v>5.8214285714285712</v>
      </c>
      <c r="O4681" s="20" t="s">
        <v>40</v>
      </c>
      <c r="P4681" s="20">
        <v>4.6197478991596634</v>
      </c>
      <c r="Q4681" s="8">
        <v>-0.58899651498297634</v>
      </c>
      <c r="R4681" s="8">
        <v>-0.88525982568746897</v>
      </c>
      <c r="S4681" s="20">
        <v>-8.2332761578044589E-2</v>
      </c>
    </row>
    <row r="4682" spans="1:19" ht="14.25" customHeight="1" x14ac:dyDescent="0.2">
      <c r="A4682" s="6">
        <v>44732</v>
      </c>
      <c r="B4682" s="19">
        <v>44368</v>
      </c>
      <c r="C4682" s="19">
        <v>42912</v>
      </c>
      <c r="D4682" s="16" t="s">
        <v>3</v>
      </c>
      <c r="E4682" s="32">
        <v>1748</v>
      </c>
      <c r="F4682" s="32">
        <v>845</v>
      </c>
      <c r="G4682" s="32">
        <v>903</v>
      </c>
      <c r="H4682" s="32">
        <v>423</v>
      </c>
      <c r="I4682" s="32">
        <v>101</v>
      </c>
      <c r="J4682" s="32">
        <v>322</v>
      </c>
      <c r="K4682" s="32">
        <v>7306.2991200773231</v>
      </c>
      <c r="L4682" s="32">
        <v>4868.2991200773231</v>
      </c>
      <c r="M4682" s="32">
        <v>2438</v>
      </c>
      <c r="N4682" s="20">
        <v>3.1323877068557922</v>
      </c>
      <c r="O4682" s="20">
        <v>7.3663366336633658</v>
      </c>
      <c r="P4682" s="20">
        <v>1.8043478260869565</v>
      </c>
      <c r="Q4682" s="8">
        <v>-0.76075438860741573</v>
      </c>
      <c r="R4682" s="8">
        <v>-0.82642808521868738</v>
      </c>
      <c r="S4682" s="20">
        <v>-0.62961443806398687</v>
      </c>
    </row>
    <row r="4683" spans="1:19" ht="14.25" customHeight="1" x14ac:dyDescent="0.2">
      <c r="A4683" s="6">
        <v>44733</v>
      </c>
      <c r="B4683" s="19">
        <v>44369</v>
      </c>
      <c r="C4683" s="19">
        <v>42913</v>
      </c>
      <c r="D4683" s="16" t="s">
        <v>4</v>
      </c>
      <c r="E4683" s="32">
        <v>2035</v>
      </c>
      <c r="F4683" s="32">
        <v>650</v>
      </c>
      <c r="G4683" s="32">
        <v>1385</v>
      </c>
      <c r="H4683" s="32">
        <v>588</v>
      </c>
      <c r="I4683" s="32">
        <v>157</v>
      </c>
      <c r="J4683" s="32">
        <v>431</v>
      </c>
      <c r="K4683" s="32">
        <v>7354.9293482483536</v>
      </c>
      <c r="L4683" s="32">
        <v>4665.9293482483536</v>
      </c>
      <c r="M4683" s="32">
        <v>2689</v>
      </c>
      <c r="N4683" s="20">
        <v>2.4608843537414966</v>
      </c>
      <c r="O4683" s="20">
        <v>3.1401273885350323</v>
      </c>
      <c r="P4683" s="20">
        <v>2.2134570765661254</v>
      </c>
      <c r="Q4683" s="8">
        <v>-0.72331481328441938</v>
      </c>
      <c r="R4683" s="8">
        <v>-0.86069227553905892</v>
      </c>
      <c r="S4683" s="20">
        <v>-0.48493863889921907</v>
      </c>
    </row>
    <row r="4684" spans="1:19" ht="14.25" customHeight="1" x14ac:dyDescent="0.2">
      <c r="A4684" s="6">
        <v>44734</v>
      </c>
      <c r="B4684" s="19">
        <v>44370</v>
      </c>
      <c r="C4684" s="19">
        <v>42914</v>
      </c>
      <c r="D4684" s="16" t="s">
        <v>5</v>
      </c>
      <c r="E4684" s="32">
        <v>1882</v>
      </c>
      <c r="F4684" s="32">
        <v>193</v>
      </c>
      <c r="G4684" s="32">
        <v>1689</v>
      </c>
      <c r="H4684" s="32">
        <v>394</v>
      </c>
      <c r="I4684" s="32">
        <v>0</v>
      </c>
      <c r="J4684" s="32">
        <v>394</v>
      </c>
      <c r="K4684" s="32">
        <v>7328.5680968456509</v>
      </c>
      <c r="L4684" s="32">
        <v>4863.5680968456509</v>
      </c>
      <c r="M4684" s="32">
        <v>2465</v>
      </c>
      <c r="N4684" s="20">
        <v>3.7766497461928932</v>
      </c>
      <c r="O4684" s="20" t="s">
        <v>40</v>
      </c>
      <c r="P4684" s="20">
        <v>3.2868020304568528</v>
      </c>
      <c r="Q4684" s="8">
        <v>-0.74319676434335835</v>
      </c>
      <c r="R4684" s="8">
        <v>-0.96031720001511367</v>
      </c>
      <c r="S4684" s="20">
        <v>-0.31480730223123732</v>
      </c>
    </row>
    <row r="4685" spans="1:19" ht="14.25" customHeight="1" x14ac:dyDescent="0.2">
      <c r="A4685" s="6">
        <v>44735</v>
      </c>
      <c r="B4685" s="19">
        <v>44371</v>
      </c>
      <c r="C4685" s="19">
        <v>42915</v>
      </c>
      <c r="D4685" s="16" t="s">
        <v>6</v>
      </c>
      <c r="E4685" s="32">
        <v>1889</v>
      </c>
      <c r="F4685" s="32">
        <v>726</v>
      </c>
      <c r="G4685" s="32">
        <v>1163</v>
      </c>
      <c r="H4685" s="32">
        <v>768</v>
      </c>
      <c r="I4685" s="32">
        <v>121</v>
      </c>
      <c r="J4685" s="32">
        <v>647</v>
      </c>
      <c r="K4685" s="32">
        <v>8307.4532323916756</v>
      </c>
      <c r="L4685" s="32">
        <v>5184.4532323916746</v>
      </c>
      <c r="M4685" s="32">
        <v>3123</v>
      </c>
      <c r="N4685" s="20">
        <v>1.4596354166666665</v>
      </c>
      <c r="O4685" s="20">
        <v>5</v>
      </c>
      <c r="P4685" s="20">
        <v>0.79752704791344664</v>
      </c>
      <c r="Q4685" s="8">
        <v>-0.77261382674601398</v>
      </c>
      <c r="R4685" s="8">
        <v>-0.859965946753254</v>
      </c>
      <c r="S4685" s="20">
        <v>-0.62760166506564197</v>
      </c>
    </row>
    <row r="4686" spans="1:19" ht="14.25" customHeight="1" x14ac:dyDescent="0.2">
      <c r="A4686" s="6">
        <v>44736</v>
      </c>
      <c r="B4686" s="19">
        <v>44372</v>
      </c>
      <c r="C4686" s="19">
        <v>42916</v>
      </c>
      <c r="D4686" s="16" t="s">
        <v>7</v>
      </c>
      <c r="E4686" s="32">
        <v>2958</v>
      </c>
      <c r="F4686" s="32">
        <v>739</v>
      </c>
      <c r="G4686" s="32">
        <v>2219</v>
      </c>
      <c r="H4686" s="32">
        <v>855</v>
      </c>
      <c r="I4686" s="32">
        <v>189</v>
      </c>
      <c r="J4686" s="32">
        <v>666</v>
      </c>
      <c r="K4686" s="32">
        <v>8463.199762583803</v>
      </c>
      <c r="L4686" s="32">
        <v>5189.199762583803</v>
      </c>
      <c r="M4686" s="32">
        <v>3274</v>
      </c>
      <c r="N4686" s="20">
        <v>2.4596491228070176</v>
      </c>
      <c r="O4686" s="20">
        <v>2.9100529100529102</v>
      </c>
      <c r="P4686" s="20">
        <v>2.3318318318318316</v>
      </c>
      <c r="Q4686" s="8">
        <v>-0.65048680369362732</v>
      </c>
      <c r="R4686" s="8">
        <v>-0.85758883184099322</v>
      </c>
      <c r="S4686" s="20">
        <v>-0.32223579718998163</v>
      </c>
    </row>
    <row r="4687" spans="1:19" ht="12.95" customHeight="1" x14ac:dyDescent="0.2">
      <c r="A4687" s="6">
        <v>44737</v>
      </c>
      <c r="B4687" s="19">
        <v>44373</v>
      </c>
      <c r="C4687" s="19">
        <v>42917</v>
      </c>
      <c r="D4687" s="16" t="s">
        <v>1</v>
      </c>
      <c r="E4687" s="32">
        <v>2514</v>
      </c>
      <c r="F4687" s="32">
        <v>730</v>
      </c>
      <c r="G4687" s="32">
        <v>1784</v>
      </c>
      <c r="H4687" s="32">
        <v>477</v>
      </c>
      <c r="I4687" s="32">
        <v>75</v>
      </c>
      <c r="J4687" s="32">
        <v>402</v>
      </c>
      <c r="K4687" s="32">
        <v>8962.0592159755797</v>
      </c>
      <c r="L4687" s="32">
        <v>5603.0592159755806</v>
      </c>
      <c r="M4687" s="32">
        <v>3359</v>
      </c>
      <c r="N4687" s="20">
        <v>4.2704402515723272</v>
      </c>
      <c r="O4687" s="20">
        <v>8.7333333333333325</v>
      </c>
      <c r="P4687" s="20">
        <v>3.4378109452736316</v>
      </c>
      <c r="Q4687" s="8">
        <v>-0.71948411191943529</v>
      </c>
      <c r="R4687" s="8">
        <v>-0.86971403087823773</v>
      </c>
      <c r="S4687" s="20">
        <v>-0.46888955046144687</v>
      </c>
    </row>
    <row r="4688" spans="1:19" ht="12.95" customHeight="1" x14ac:dyDescent="0.2">
      <c r="A4688" s="6">
        <v>44738</v>
      </c>
      <c r="B4688" s="19">
        <v>44374</v>
      </c>
      <c r="C4688" s="19">
        <v>42918</v>
      </c>
      <c r="D4688" s="16" t="s">
        <v>2</v>
      </c>
      <c r="E4688" s="32">
        <v>3235</v>
      </c>
      <c r="F4688" s="32">
        <v>555</v>
      </c>
      <c r="G4688" s="32">
        <v>2680</v>
      </c>
      <c r="H4688" s="32">
        <v>465</v>
      </c>
      <c r="I4688" s="32">
        <v>0</v>
      </c>
      <c r="J4688" s="32">
        <v>465</v>
      </c>
      <c r="K4688" s="32">
        <v>8142.7403841365085</v>
      </c>
      <c r="L4688" s="32">
        <v>4964.7403841365085</v>
      </c>
      <c r="M4688" s="32">
        <v>3178</v>
      </c>
      <c r="N4688" s="20">
        <v>5.956989247311828</v>
      </c>
      <c r="O4688" s="20" t="s">
        <v>40</v>
      </c>
      <c r="P4688" s="20">
        <v>4.763440860215054</v>
      </c>
      <c r="Q4688" s="8">
        <v>-0.60271360163927745</v>
      </c>
      <c r="R4688" s="8">
        <v>-0.88821167733697559</v>
      </c>
      <c r="S4688" s="20">
        <v>-0.15670232850849586</v>
      </c>
    </row>
    <row r="4689" spans="1:19" ht="12.95" customHeight="1" x14ac:dyDescent="0.2">
      <c r="A4689" s="6">
        <v>44739</v>
      </c>
      <c r="B4689" s="19">
        <v>44375</v>
      </c>
      <c r="C4689" s="19">
        <v>42919</v>
      </c>
      <c r="D4689" s="16" t="s">
        <v>3</v>
      </c>
      <c r="E4689" s="32">
        <v>1884</v>
      </c>
      <c r="F4689" s="32">
        <v>628</v>
      </c>
      <c r="G4689" s="32">
        <v>1256</v>
      </c>
      <c r="H4689" s="32">
        <v>455</v>
      </c>
      <c r="I4689" s="32">
        <v>104</v>
      </c>
      <c r="J4689" s="32">
        <v>351</v>
      </c>
      <c r="K4689" s="32">
        <v>7400.4127065914699</v>
      </c>
      <c r="L4689" s="32">
        <v>4989.4127065914699</v>
      </c>
      <c r="M4689" s="32">
        <v>2411</v>
      </c>
      <c r="N4689" s="20">
        <v>3.140659340659341</v>
      </c>
      <c r="O4689" s="20">
        <v>5.0384615384615383</v>
      </c>
      <c r="P4689" s="20">
        <v>2.5783475783475782</v>
      </c>
      <c r="Q4689" s="8">
        <v>-0.74541960364968007</v>
      </c>
      <c r="R4689" s="8">
        <v>-0.87413348285052572</v>
      </c>
      <c r="S4689" s="20">
        <v>-0.47905433430111988</v>
      </c>
    </row>
    <row r="4690" spans="1:19" ht="12.95" customHeight="1" x14ac:dyDescent="0.2">
      <c r="A4690" s="6">
        <v>44740</v>
      </c>
      <c r="B4690" s="19">
        <v>44376</v>
      </c>
      <c r="C4690" s="19">
        <v>42920</v>
      </c>
      <c r="D4690" s="16" t="s">
        <v>4</v>
      </c>
      <c r="E4690" s="32">
        <v>2159</v>
      </c>
      <c r="F4690" s="32">
        <v>693</v>
      </c>
      <c r="G4690" s="32">
        <v>1466</v>
      </c>
      <c r="H4690" s="32">
        <v>584</v>
      </c>
      <c r="I4690" s="32">
        <v>208</v>
      </c>
      <c r="J4690" s="32">
        <v>376</v>
      </c>
      <c r="K4690" s="32">
        <v>7071.7064295829659</v>
      </c>
      <c r="L4690" s="32">
        <v>4610.7064295829659</v>
      </c>
      <c r="M4690" s="32">
        <v>2461</v>
      </c>
      <c r="N4690" s="20">
        <v>2.6969178082191783</v>
      </c>
      <c r="O4690" s="20">
        <v>2.3317307692307692</v>
      </c>
      <c r="P4690" s="20">
        <v>2.8989361702127661</v>
      </c>
      <c r="Q4690" s="8">
        <v>-0.69469886490645494</v>
      </c>
      <c r="R4690" s="8">
        <v>-0.8496976524999269</v>
      </c>
      <c r="S4690" s="20">
        <v>-0.40430719219829336</v>
      </c>
    </row>
    <row r="4691" spans="1:19" ht="12.95" customHeight="1" x14ac:dyDescent="0.2">
      <c r="A4691" s="6">
        <v>44741</v>
      </c>
      <c r="B4691" s="19">
        <v>44377</v>
      </c>
      <c r="C4691" s="19">
        <v>42921</v>
      </c>
      <c r="D4691" s="16" t="s">
        <v>5</v>
      </c>
      <c r="E4691" s="32">
        <v>1938</v>
      </c>
      <c r="F4691" s="32">
        <v>204</v>
      </c>
      <c r="G4691" s="32">
        <v>1734</v>
      </c>
      <c r="H4691" s="32">
        <v>411</v>
      </c>
      <c r="I4691" s="32">
        <v>0</v>
      </c>
      <c r="J4691" s="32">
        <v>411</v>
      </c>
      <c r="K4691" s="32">
        <v>7948.8356613050619</v>
      </c>
      <c r="L4691" s="32">
        <v>5311.8356613050619</v>
      </c>
      <c r="M4691" s="32">
        <v>2637</v>
      </c>
      <c r="N4691" s="20">
        <v>3.7153284671532845</v>
      </c>
      <c r="O4691" s="20" t="s">
        <v>40</v>
      </c>
      <c r="P4691" s="20">
        <v>3.218978102189781</v>
      </c>
      <c r="Q4691" s="8">
        <v>-0.75619070734671423</v>
      </c>
      <c r="R4691" s="8">
        <v>-0.96159519740302368</v>
      </c>
      <c r="S4691" s="20">
        <v>-0.34243458475540389</v>
      </c>
    </row>
    <row r="4692" spans="1:19" ht="12.95" customHeight="1" x14ac:dyDescent="0.2">
      <c r="A4692" s="6">
        <v>44742</v>
      </c>
      <c r="B4692" s="19">
        <v>44378</v>
      </c>
      <c r="C4692" s="19">
        <v>42922</v>
      </c>
      <c r="D4692" s="16" t="s">
        <v>6</v>
      </c>
      <c r="E4692" s="32">
        <v>1969</v>
      </c>
      <c r="F4692" s="32">
        <v>723</v>
      </c>
      <c r="G4692" s="32">
        <v>1246</v>
      </c>
      <c r="H4692" s="32">
        <v>627</v>
      </c>
      <c r="I4692" s="32">
        <v>190</v>
      </c>
      <c r="J4692" s="32">
        <v>437</v>
      </c>
      <c r="K4692" s="32">
        <v>8153.9315958077295</v>
      </c>
      <c r="L4692" s="32">
        <v>5197.9315958077295</v>
      </c>
      <c r="M4692" s="32">
        <v>2956</v>
      </c>
      <c r="N4692" s="20">
        <v>2.1403508771929824</v>
      </c>
      <c r="O4692" s="20">
        <v>2.8052631578947369</v>
      </c>
      <c r="P4692" s="20">
        <v>1.8512585812356979</v>
      </c>
      <c r="Q4692" s="8">
        <v>-0.75852139831387055</v>
      </c>
      <c r="R4692" s="8">
        <v>-0.86090621111999266</v>
      </c>
      <c r="S4692" s="20">
        <v>-0.57848443843031117</v>
      </c>
    </row>
    <row r="4693" spans="1:19" ht="12.95" customHeight="1" x14ac:dyDescent="0.2">
      <c r="A4693" s="6">
        <v>44743</v>
      </c>
      <c r="B4693" s="19">
        <v>44379</v>
      </c>
      <c r="C4693" s="19">
        <v>42923</v>
      </c>
      <c r="D4693" s="16" t="s">
        <v>7</v>
      </c>
      <c r="E4693" s="32">
        <v>3055</v>
      </c>
      <c r="F4693" s="32">
        <v>822</v>
      </c>
      <c r="G4693" s="32">
        <v>2233</v>
      </c>
      <c r="H4693" s="32">
        <v>909</v>
      </c>
      <c r="I4693" s="32">
        <v>295</v>
      </c>
      <c r="J4693" s="32">
        <v>614</v>
      </c>
      <c r="K4693" s="32">
        <v>8133.1625358018991</v>
      </c>
      <c r="L4693" s="32">
        <v>5205.1625358018991</v>
      </c>
      <c r="M4693" s="32">
        <v>2928</v>
      </c>
      <c r="N4693" s="20">
        <v>2.3608360836083611</v>
      </c>
      <c r="O4693" s="20">
        <v>1.7864406779661017</v>
      </c>
      <c r="P4693" s="20">
        <v>2.6368078175895766</v>
      </c>
      <c r="Q4693" s="8">
        <v>-0.62437735794016214</v>
      </c>
      <c r="R4693" s="8">
        <v>-0.84207985930388163</v>
      </c>
      <c r="S4693" s="20">
        <v>-0.23736338797814205</v>
      </c>
    </row>
    <row r="4694" spans="1:19" ht="12.95" customHeight="1" x14ac:dyDescent="0.2">
      <c r="A4694" s="6">
        <v>44744</v>
      </c>
      <c r="B4694" s="19">
        <v>44380</v>
      </c>
      <c r="C4694" s="19">
        <v>42924</v>
      </c>
      <c r="D4694" s="16" t="s">
        <v>1</v>
      </c>
      <c r="E4694" s="32">
        <v>2913</v>
      </c>
      <c r="F4694" s="32">
        <v>1097</v>
      </c>
      <c r="G4694" s="32">
        <v>1816</v>
      </c>
      <c r="H4694" s="32">
        <v>445</v>
      </c>
      <c r="I4694" s="32">
        <v>73</v>
      </c>
      <c r="J4694" s="32">
        <v>372</v>
      </c>
      <c r="K4694" s="32">
        <v>8486.2459184351719</v>
      </c>
      <c r="L4694" s="32">
        <v>5574.2459184351719</v>
      </c>
      <c r="M4694" s="32">
        <v>2912</v>
      </c>
      <c r="N4694" s="20">
        <v>5.5460674157303371</v>
      </c>
      <c r="O4694" s="20">
        <v>14.027397260273972</v>
      </c>
      <c r="P4694" s="20">
        <v>3.881720430107527</v>
      </c>
      <c r="Q4694" s="8">
        <v>-0.65673867714911272</v>
      </c>
      <c r="R4694" s="8">
        <v>-0.8032020804155775</v>
      </c>
      <c r="S4694" s="20">
        <v>-0.37637362637362637</v>
      </c>
    </row>
    <row r="4695" spans="1:19" ht="12.95" customHeight="1" x14ac:dyDescent="0.2">
      <c r="A4695" s="6">
        <v>44745</v>
      </c>
      <c r="B4695" s="19">
        <v>44381</v>
      </c>
      <c r="C4695" s="19">
        <v>42925</v>
      </c>
      <c r="D4695" s="16" t="s">
        <v>2</v>
      </c>
      <c r="E4695" s="32">
        <v>2984</v>
      </c>
      <c r="F4695" s="32">
        <v>613</v>
      </c>
      <c r="G4695" s="32">
        <v>2371</v>
      </c>
      <c r="H4695" s="32">
        <v>401</v>
      </c>
      <c r="I4695" s="32">
        <v>0</v>
      </c>
      <c r="J4695" s="32">
        <v>401</v>
      </c>
      <c r="K4695" s="32">
        <v>8167.740331370278</v>
      </c>
      <c r="L4695" s="32">
        <v>5228.740331370278</v>
      </c>
      <c r="M4695" s="32">
        <v>2939</v>
      </c>
      <c r="N4695" s="20">
        <v>6.4413965087281797</v>
      </c>
      <c r="O4695" s="20" t="s">
        <v>40</v>
      </c>
      <c r="P4695" s="20">
        <v>4.9127182044887778</v>
      </c>
      <c r="Q4695" s="8">
        <v>-0.63466027580000417</v>
      </c>
      <c r="R4695" s="8">
        <v>-0.88276335003246309</v>
      </c>
      <c r="S4695" s="20">
        <v>-0.19326301463082685</v>
      </c>
    </row>
    <row r="4696" spans="1:19" ht="12.95" customHeight="1" x14ac:dyDescent="0.2">
      <c r="A4696" s="6">
        <v>44746</v>
      </c>
      <c r="B4696" s="19">
        <v>44382</v>
      </c>
      <c r="C4696" s="19">
        <v>42926</v>
      </c>
      <c r="D4696" s="16" t="s">
        <v>3</v>
      </c>
      <c r="E4696" s="32">
        <v>2707</v>
      </c>
      <c r="F4696" s="32">
        <v>809</v>
      </c>
      <c r="G4696" s="32">
        <v>1898</v>
      </c>
      <c r="H4696" s="32">
        <v>516</v>
      </c>
      <c r="I4696" s="32">
        <v>151</v>
      </c>
      <c r="J4696" s="32">
        <v>365</v>
      </c>
      <c r="K4696" s="32">
        <v>7317.4126493364456</v>
      </c>
      <c r="L4696" s="32">
        <v>5162.4126493364456</v>
      </c>
      <c r="M4696" s="32">
        <v>2155</v>
      </c>
      <c r="N4696" s="20">
        <v>4.2461240310077519</v>
      </c>
      <c r="O4696" s="20">
        <v>4.3576158940397347</v>
      </c>
      <c r="P4696" s="20">
        <v>4.2</v>
      </c>
      <c r="Q4696" s="8">
        <v>-0.63006049682800458</v>
      </c>
      <c r="R4696" s="8">
        <v>-0.84329032664523917</v>
      </c>
      <c r="S4696" s="20">
        <v>-0.11925754060324822</v>
      </c>
    </row>
    <row r="4697" spans="1:19" ht="12.95" customHeight="1" x14ac:dyDescent="0.2">
      <c r="A4697" s="6">
        <v>44747</v>
      </c>
      <c r="B4697" s="19">
        <v>44383</v>
      </c>
      <c r="C4697" s="19">
        <v>42927</v>
      </c>
      <c r="D4697" s="16" t="s">
        <v>4</v>
      </c>
      <c r="E4697" s="32">
        <v>2657</v>
      </c>
      <c r="F4697" s="32">
        <v>736</v>
      </c>
      <c r="G4697" s="32">
        <v>1921</v>
      </c>
      <c r="H4697" s="32">
        <v>534</v>
      </c>
      <c r="I4697" s="32">
        <v>183</v>
      </c>
      <c r="J4697" s="32">
        <v>351</v>
      </c>
      <c r="K4697" s="32">
        <v>7408.7063712380332</v>
      </c>
      <c r="L4697" s="32">
        <v>4871.7063712380332</v>
      </c>
      <c r="M4697" s="32">
        <v>2537</v>
      </c>
      <c r="N4697" s="20">
        <v>3.9756554307116101</v>
      </c>
      <c r="O4697" s="20">
        <v>3.0218579234972678</v>
      </c>
      <c r="P4697" s="20">
        <v>4.4729344729344733</v>
      </c>
      <c r="Q4697" s="8">
        <v>-0.64136788976885839</v>
      </c>
      <c r="R4697" s="8">
        <v>-0.84892357134960861</v>
      </c>
      <c r="S4697" s="20">
        <v>-0.24280646432794639</v>
      </c>
    </row>
    <row r="4698" spans="1:19" ht="12.95" customHeight="1" x14ac:dyDescent="0.2">
      <c r="A4698" s="6">
        <v>44748</v>
      </c>
      <c r="B4698" s="19">
        <v>44384</v>
      </c>
      <c r="C4698" s="19">
        <v>42928</v>
      </c>
      <c r="D4698" s="16" t="s">
        <v>5</v>
      </c>
      <c r="E4698" s="32">
        <v>2274</v>
      </c>
      <c r="F4698" s="32">
        <v>749</v>
      </c>
      <c r="G4698" s="32">
        <v>1525</v>
      </c>
      <c r="H4698" s="32">
        <v>339</v>
      </c>
      <c r="I4698" s="32">
        <v>0</v>
      </c>
      <c r="J4698" s="32">
        <v>339</v>
      </c>
      <c r="K4698" s="32">
        <v>8199.8356629423051</v>
      </c>
      <c r="L4698" s="32">
        <v>5666.8356629423051</v>
      </c>
      <c r="M4698" s="32">
        <v>2533</v>
      </c>
      <c r="N4698" s="20">
        <v>5.7079646017699117</v>
      </c>
      <c r="O4698" s="20" t="s">
        <v>40</v>
      </c>
      <c r="P4698" s="20">
        <v>3.4985250737463129</v>
      </c>
      <c r="Q4698" s="8">
        <v>-0.72267736897741286</v>
      </c>
      <c r="R4698" s="8">
        <v>-0.86782747117619641</v>
      </c>
      <c r="S4698" s="20">
        <v>-0.39794709830240826</v>
      </c>
    </row>
    <row r="4699" spans="1:19" ht="12.95" customHeight="1" x14ac:dyDescent="0.2">
      <c r="A4699" s="6">
        <v>44749</v>
      </c>
      <c r="B4699" s="19">
        <v>44385</v>
      </c>
      <c r="C4699" s="19">
        <v>42929</v>
      </c>
      <c r="D4699" s="16" t="s">
        <v>6</v>
      </c>
      <c r="E4699" s="32">
        <v>2903</v>
      </c>
      <c r="F4699" s="32">
        <v>930</v>
      </c>
      <c r="G4699" s="32">
        <v>1973</v>
      </c>
      <c r="H4699" s="32">
        <v>537</v>
      </c>
      <c r="I4699" s="32">
        <v>187</v>
      </c>
      <c r="J4699" s="32">
        <v>350</v>
      </c>
      <c r="K4699" s="32">
        <v>8191.931600280609</v>
      </c>
      <c r="L4699" s="32">
        <v>5504.931600280609</v>
      </c>
      <c r="M4699" s="32">
        <v>2687</v>
      </c>
      <c r="N4699" s="20">
        <v>4.405959031657356</v>
      </c>
      <c r="O4699" s="20">
        <v>3.9732620320855618</v>
      </c>
      <c r="P4699" s="20">
        <v>4.637142857142857</v>
      </c>
      <c r="Q4699" s="8">
        <v>-0.64562692394788068</v>
      </c>
      <c r="R4699" s="8">
        <v>-0.83106057122442833</v>
      </c>
      <c r="S4699" s="20">
        <v>-0.26572385560104206</v>
      </c>
    </row>
    <row r="4700" spans="1:19" ht="12.95" customHeight="1" x14ac:dyDescent="0.2">
      <c r="A4700" s="6">
        <v>44750</v>
      </c>
      <c r="B4700" s="19">
        <v>44386</v>
      </c>
      <c r="C4700" s="19">
        <v>42930</v>
      </c>
      <c r="D4700" s="16" t="s">
        <v>7</v>
      </c>
      <c r="E4700" s="32">
        <v>2834</v>
      </c>
      <c r="F4700" s="32">
        <v>804</v>
      </c>
      <c r="G4700" s="32">
        <v>2030</v>
      </c>
      <c r="H4700" s="32">
        <v>1135</v>
      </c>
      <c r="I4700" s="32">
        <v>248</v>
      </c>
      <c r="J4700" s="32">
        <v>887</v>
      </c>
      <c r="K4700" s="32">
        <v>8749.1625436833601</v>
      </c>
      <c r="L4700" s="32">
        <v>5720.1625436833592</v>
      </c>
      <c r="M4700" s="32">
        <v>3029</v>
      </c>
      <c r="N4700" s="20">
        <v>1.4969162995594716</v>
      </c>
      <c r="O4700" s="20">
        <v>2.2419354838709675</v>
      </c>
      <c r="P4700" s="20">
        <v>1.2886133032694476</v>
      </c>
      <c r="Q4700" s="8">
        <v>-0.6760832838742874</v>
      </c>
      <c r="R4700" s="8">
        <v>-0.85944455356643001</v>
      </c>
      <c r="S4700" s="20">
        <v>-0.32981181908220536</v>
      </c>
    </row>
    <row r="4701" spans="1:19" ht="12.95" customHeight="1" x14ac:dyDescent="0.2">
      <c r="A4701" s="6">
        <v>44751</v>
      </c>
      <c r="B4701" s="19">
        <v>44387</v>
      </c>
      <c r="C4701" s="19">
        <v>42931</v>
      </c>
      <c r="D4701" s="16" t="s">
        <v>1</v>
      </c>
      <c r="E4701" s="32">
        <v>2835</v>
      </c>
      <c r="F4701" s="32">
        <v>1066</v>
      </c>
      <c r="G4701" s="32">
        <v>1769</v>
      </c>
      <c r="H4701" s="32">
        <v>391</v>
      </c>
      <c r="I4701" s="32">
        <v>53</v>
      </c>
      <c r="J4701" s="32">
        <v>338</v>
      </c>
      <c r="K4701" s="32">
        <v>8462.245927595799</v>
      </c>
      <c r="L4701" s="32">
        <v>5687.2459275957999</v>
      </c>
      <c r="M4701" s="32">
        <v>2775</v>
      </c>
      <c r="N4701" s="20">
        <v>6.250639386189258</v>
      </c>
      <c r="O4701" s="20">
        <v>19.113207547169811</v>
      </c>
      <c r="P4701" s="20">
        <v>4.2337278106508878</v>
      </c>
      <c r="Q4701" s="8">
        <v>-0.66498255613738122</v>
      </c>
      <c r="R4701" s="8">
        <v>-0.81256305537491746</v>
      </c>
      <c r="S4701" s="20">
        <v>-0.36252252252252248</v>
      </c>
    </row>
    <row r="4702" spans="1:19" ht="12.95" customHeight="1" x14ac:dyDescent="0.2">
      <c r="A4702" s="6">
        <v>44752</v>
      </c>
      <c r="B4702" s="19">
        <v>44388</v>
      </c>
      <c r="C4702" s="19">
        <v>42932</v>
      </c>
      <c r="D4702" s="16" t="s">
        <v>2</v>
      </c>
      <c r="E4702" s="32">
        <v>3501</v>
      </c>
      <c r="F4702" s="32">
        <v>639</v>
      </c>
      <c r="G4702" s="32">
        <v>2862</v>
      </c>
      <c r="H4702" s="32">
        <v>457</v>
      </c>
      <c r="I4702" s="32">
        <v>0</v>
      </c>
      <c r="J4702" s="32">
        <v>457</v>
      </c>
      <c r="K4702" s="32">
        <v>7927.7403279401888</v>
      </c>
      <c r="L4702" s="32">
        <v>5126.7403279401888</v>
      </c>
      <c r="M4702" s="32">
        <v>2801</v>
      </c>
      <c r="N4702" s="20">
        <v>6.6608315098468269</v>
      </c>
      <c r="O4702" s="20" t="s">
        <v>40</v>
      </c>
      <c r="P4702" s="20">
        <v>5.2625820568927786</v>
      </c>
      <c r="Q4702" s="8">
        <v>-0.55838614092073313</v>
      </c>
      <c r="R4702" s="8">
        <v>-0.87535939815061081</v>
      </c>
      <c r="S4702" s="20">
        <v>2.1777936451267355E-2</v>
      </c>
    </row>
    <row r="4703" spans="1:19" ht="12.95" customHeight="1" x14ac:dyDescent="0.2">
      <c r="A4703" s="6">
        <v>44753</v>
      </c>
      <c r="B4703" s="19">
        <v>44389</v>
      </c>
      <c r="C4703" s="19">
        <v>42933</v>
      </c>
      <c r="D4703" s="16" t="s">
        <v>3</v>
      </c>
      <c r="E4703" s="32">
        <v>2462</v>
      </c>
      <c r="F4703" s="32">
        <v>877</v>
      </c>
      <c r="G4703" s="32">
        <v>1585</v>
      </c>
      <c r="H4703" s="32">
        <v>434</v>
      </c>
      <c r="I4703" s="32">
        <v>116</v>
      </c>
      <c r="J4703" s="32">
        <v>318</v>
      </c>
      <c r="K4703" s="32">
        <v>7024.4126378866622</v>
      </c>
      <c r="L4703" s="32">
        <v>4864.4126378866622</v>
      </c>
      <c r="M4703" s="32">
        <v>2160</v>
      </c>
      <c r="N4703" s="20">
        <v>4.6728110599078345</v>
      </c>
      <c r="O4703" s="20">
        <v>6.5603448275862073</v>
      </c>
      <c r="P4703" s="20">
        <v>3.9842767295597481</v>
      </c>
      <c r="Q4703" s="8">
        <v>-0.64950806182412602</v>
      </c>
      <c r="R4703" s="8">
        <v>-0.81971101851651063</v>
      </c>
      <c r="S4703" s="20">
        <v>-0.26620370370370372</v>
      </c>
    </row>
    <row r="4704" spans="1:19" ht="12.95" customHeight="1" x14ac:dyDescent="0.2">
      <c r="A4704" s="6">
        <v>44754</v>
      </c>
      <c r="B4704" s="19">
        <v>44390</v>
      </c>
      <c r="C4704" s="19">
        <v>42934</v>
      </c>
      <c r="D4704" s="16" t="s">
        <v>4</v>
      </c>
      <c r="E4704" s="32">
        <v>2752</v>
      </c>
      <c r="F4704" s="32">
        <v>778</v>
      </c>
      <c r="G4704" s="32">
        <v>1974</v>
      </c>
      <c r="H4704" s="32">
        <v>502</v>
      </c>
      <c r="I4704" s="32">
        <v>221</v>
      </c>
      <c r="J4704" s="32">
        <v>281</v>
      </c>
      <c r="K4704" s="32">
        <v>6985.7063745557371</v>
      </c>
      <c r="L4704" s="32">
        <v>4326.7063745557371</v>
      </c>
      <c r="M4704" s="32">
        <v>2659</v>
      </c>
      <c r="N4704" s="20">
        <v>4.4820717131474099</v>
      </c>
      <c r="O4704" s="20">
        <v>2.5203619909502262</v>
      </c>
      <c r="P4704" s="20">
        <v>6.02491103202847</v>
      </c>
      <c r="Q4704" s="8">
        <v>-0.60605272359804618</v>
      </c>
      <c r="R4704" s="8">
        <v>-0.82018655007993591</v>
      </c>
      <c r="S4704" s="20">
        <v>-0.25761564497931555</v>
      </c>
    </row>
    <row r="4705" spans="1:19" ht="12.95" customHeight="1" x14ac:dyDescent="0.2">
      <c r="A4705" s="6">
        <v>44755</v>
      </c>
      <c r="B4705" s="19">
        <v>44391</v>
      </c>
      <c r="C4705" s="19">
        <v>42935</v>
      </c>
      <c r="D4705" s="16" t="s">
        <v>5</v>
      </c>
      <c r="E4705" s="32">
        <v>2425</v>
      </c>
      <c r="F4705" s="32">
        <v>873</v>
      </c>
      <c r="G4705" s="32">
        <v>1552</v>
      </c>
      <c r="H4705" s="32">
        <v>350</v>
      </c>
      <c r="I4705" s="32">
        <v>0</v>
      </c>
      <c r="J4705" s="32">
        <v>350</v>
      </c>
      <c r="K4705" s="32">
        <v>7807.8356563353564</v>
      </c>
      <c r="L4705" s="32">
        <v>5143.8356563353564</v>
      </c>
      <c r="M4705" s="32">
        <v>2664</v>
      </c>
      <c r="N4705" s="20">
        <v>5.9285714285714288</v>
      </c>
      <c r="O4705" s="20" t="s">
        <v>40</v>
      </c>
      <c r="P4705" s="20">
        <v>3.4342857142857142</v>
      </c>
      <c r="Q4705" s="8">
        <v>-0.68941456932020206</v>
      </c>
      <c r="R4705" s="8">
        <v>-0.83028229159600431</v>
      </c>
      <c r="S4705" s="20">
        <v>-0.41741741741741745</v>
      </c>
    </row>
    <row r="4706" spans="1:19" ht="12.95" customHeight="1" x14ac:dyDescent="0.2">
      <c r="A4706" s="6">
        <v>44756</v>
      </c>
      <c r="B4706" s="19">
        <v>44392</v>
      </c>
      <c r="C4706" s="19">
        <v>42936</v>
      </c>
      <c r="D4706" s="16" t="s">
        <v>6</v>
      </c>
      <c r="E4706" s="32">
        <v>2996</v>
      </c>
      <c r="F4706" s="32">
        <v>1038</v>
      </c>
      <c r="G4706" s="32">
        <v>1958</v>
      </c>
      <c r="H4706" s="32">
        <v>542</v>
      </c>
      <c r="I4706" s="32">
        <v>192</v>
      </c>
      <c r="J4706" s="32">
        <v>350</v>
      </c>
      <c r="K4706" s="32">
        <v>8092.9316130770203</v>
      </c>
      <c r="L4706" s="32">
        <v>5361.9316130770203</v>
      </c>
      <c r="M4706" s="32">
        <v>2731</v>
      </c>
      <c r="N4706" s="20">
        <v>4.5276752767527677</v>
      </c>
      <c r="O4706" s="20">
        <v>4.40625</v>
      </c>
      <c r="P4706" s="20">
        <v>4.5942857142857143</v>
      </c>
      <c r="Q4706" s="8">
        <v>-0.62980040568254747</v>
      </c>
      <c r="R4706" s="8">
        <v>-0.80641304759119659</v>
      </c>
      <c r="S4706" s="20">
        <v>-0.28304650311241308</v>
      </c>
    </row>
    <row r="4707" spans="1:19" ht="12.95" customHeight="1" x14ac:dyDescent="0.2">
      <c r="A4707" s="6">
        <v>44757</v>
      </c>
      <c r="B4707" s="19">
        <v>44393</v>
      </c>
      <c r="C4707" s="19">
        <v>42937</v>
      </c>
      <c r="D4707" s="16" t="s">
        <v>7</v>
      </c>
      <c r="E4707" s="32">
        <v>2563</v>
      </c>
      <c r="F4707" s="32">
        <v>995</v>
      </c>
      <c r="G4707" s="32">
        <v>1568</v>
      </c>
      <c r="H4707" s="32">
        <v>992</v>
      </c>
      <c r="I4707" s="32">
        <v>375</v>
      </c>
      <c r="J4707" s="32">
        <v>617</v>
      </c>
      <c r="K4707" s="32">
        <v>8925.1625674849365</v>
      </c>
      <c r="L4707" s="32">
        <v>5943.1625674849365</v>
      </c>
      <c r="M4707" s="32">
        <v>2982</v>
      </c>
      <c r="N4707" s="20">
        <v>1.5836693548387095</v>
      </c>
      <c r="O4707" s="20">
        <v>1.6533333333333333</v>
      </c>
      <c r="P4707" s="20">
        <v>1.5413290113452187</v>
      </c>
      <c r="Q4707" s="8">
        <v>-0.71283436233002528</v>
      </c>
      <c r="R4707" s="8">
        <v>-0.83258071965864633</v>
      </c>
      <c r="S4707" s="20">
        <v>-0.4741784037558685</v>
      </c>
    </row>
    <row r="4708" spans="1:19" ht="12.95" customHeight="1" x14ac:dyDescent="0.2">
      <c r="A4708" s="6">
        <v>44758</v>
      </c>
      <c r="B4708" s="19">
        <v>44394</v>
      </c>
      <c r="C4708" s="19">
        <v>42938</v>
      </c>
      <c r="D4708" s="16" t="s">
        <v>1</v>
      </c>
      <c r="E4708" s="32">
        <v>2999</v>
      </c>
      <c r="F4708" s="32">
        <v>1080</v>
      </c>
      <c r="G4708" s="32">
        <v>1919</v>
      </c>
      <c r="H4708" s="32">
        <v>466</v>
      </c>
      <c r="I4708" s="32">
        <v>116</v>
      </c>
      <c r="J4708" s="32">
        <v>350</v>
      </c>
      <c r="K4708" s="32">
        <v>8843.2459342385118</v>
      </c>
      <c r="L4708" s="32">
        <v>5711.2459342385118</v>
      </c>
      <c r="M4708" s="32">
        <v>3132</v>
      </c>
      <c r="N4708" s="20">
        <v>5.4356223175965663</v>
      </c>
      <c r="O4708" s="20">
        <v>8.3103448275862064</v>
      </c>
      <c r="P4708" s="20">
        <v>4.4828571428571431</v>
      </c>
      <c r="Q4708" s="8">
        <v>-0.66087113009164067</v>
      </c>
      <c r="R4708" s="8">
        <v>-0.81089940576267661</v>
      </c>
      <c r="S4708" s="20">
        <v>-0.38729246487867175</v>
      </c>
    </row>
    <row r="4709" spans="1:19" ht="12.95" customHeight="1" x14ac:dyDescent="0.2">
      <c r="A4709" s="6">
        <v>44759</v>
      </c>
      <c r="B4709" s="19">
        <v>44395</v>
      </c>
      <c r="C4709" s="19">
        <v>42939</v>
      </c>
      <c r="D4709" s="16" t="s">
        <v>2</v>
      </c>
      <c r="E4709" s="32">
        <v>3537</v>
      </c>
      <c r="F4709" s="32">
        <v>771</v>
      </c>
      <c r="G4709" s="32">
        <v>2766</v>
      </c>
      <c r="H4709" s="32">
        <v>468</v>
      </c>
      <c r="I4709" s="32">
        <v>0</v>
      </c>
      <c r="J4709" s="32">
        <v>468</v>
      </c>
      <c r="K4709" s="32">
        <v>7863.7403499300599</v>
      </c>
      <c r="L4709" s="32">
        <v>5211.7403499300599</v>
      </c>
      <c r="M4709" s="32">
        <v>2652</v>
      </c>
      <c r="N4709" s="20">
        <v>6.5576923076923075</v>
      </c>
      <c r="O4709" s="20" t="s">
        <v>40</v>
      </c>
      <c r="P4709" s="20">
        <v>4.9102564102564106</v>
      </c>
      <c r="Q4709" s="8">
        <v>-0.55021404031588372</v>
      </c>
      <c r="R4709" s="8">
        <v>-0.85206477141357462</v>
      </c>
      <c r="S4709" s="20">
        <v>4.2986425339366585E-2</v>
      </c>
    </row>
    <row r="4710" spans="1:19" ht="12.95" customHeight="1" x14ac:dyDescent="0.2">
      <c r="A4710" s="6">
        <v>44760</v>
      </c>
      <c r="B4710" s="19">
        <v>44396</v>
      </c>
      <c r="C4710" s="19">
        <v>42940</v>
      </c>
      <c r="D4710" s="16" t="s">
        <v>3</v>
      </c>
      <c r="E4710" s="32">
        <v>2327</v>
      </c>
      <c r="F4710" s="32">
        <v>751</v>
      </c>
      <c r="G4710" s="32">
        <v>1576</v>
      </c>
      <c r="H4710" s="32">
        <v>497</v>
      </c>
      <c r="I4710" s="32">
        <v>147</v>
      </c>
      <c r="J4710" s="32">
        <v>350</v>
      </c>
      <c r="K4710" s="32">
        <v>7827.4126602517308</v>
      </c>
      <c r="L4710" s="32">
        <v>5225.4126602517308</v>
      </c>
      <c r="M4710" s="32">
        <v>2602</v>
      </c>
      <c r="N4710" s="20">
        <v>3.6820925553319919</v>
      </c>
      <c r="O4710" s="20">
        <v>4.1088435374149661</v>
      </c>
      <c r="P4710" s="20">
        <v>3.5028571428571427</v>
      </c>
      <c r="Q4710" s="8">
        <v>-0.7027114704432661</v>
      </c>
      <c r="R4710" s="8">
        <v>-0.8562792933632497</v>
      </c>
      <c r="S4710" s="20">
        <v>-0.39431206764027671</v>
      </c>
    </row>
    <row r="4711" spans="1:19" ht="12.95" customHeight="1" x14ac:dyDescent="0.2">
      <c r="A4711" s="6">
        <v>44761</v>
      </c>
      <c r="B4711" s="19">
        <v>44397</v>
      </c>
      <c r="C4711" s="19">
        <v>42941</v>
      </c>
      <c r="D4711" s="16" t="s">
        <v>4</v>
      </c>
      <c r="E4711" s="32">
        <v>2464</v>
      </c>
      <c r="F4711" s="32">
        <v>682</v>
      </c>
      <c r="G4711" s="32">
        <v>1782</v>
      </c>
      <c r="H4711" s="32">
        <v>598</v>
      </c>
      <c r="I4711" s="32">
        <v>248</v>
      </c>
      <c r="J4711" s="32">
        <v>350</v>
      </c>
      <c r="K4711" s="32">
        <v>6799.7063964886484</v>
      </c>
      <c r="L4711" s="32">
        <v>4647.7063964886484</v>
      </c>
      <c r="M4711" s="32">
        <v>2152</v>
      </c>
      <c r="N4711" s="20">
        <v>3.1204013377926421</v>
      </c>
      <c r="O4711" s="20">
        <v>1.75</v>
      </c>
      <c r="P4711" s="20">
        <v>4.0914285714285716</v>
      </c>
      <c r="Q4711" s="8">
        <v>-0.63763141283976554</v>
      </c>
      <c r="R4711" s="8">
        <v>-0.85326095458283413</v>
      </c>
      <c r="S4711" s="20">
        <v>-0.17193308550185871</v>
      </c>
    </row>
    <row r="4712" spans="1:19" ht="12.95" customHeight="1" x14ac:dyDescent="0.2">
      <c r="A4712" s="6">
        <v>44762</v>
      </c>
      <c r="B4712" s="19">
        <v>44398</v>
      </c>
      <c r="C4712" s="19">
        <v>42942</v>
      </c>
      <c r="D4712" s="16" t="s">
        <v>5</v>
      </c>
      <c r="E4712" s="32">
        <v>2472</v>
      </c>
      <c r="F4712" s="32">
        <v>878</v>
      </c>
      <c r="G4712" s="32">
        <v>1594</v>
      </c>
      <c r="H4712" s="32">
        <v>538</v>
      </c>
      <c r="I4712" s="32">
        <v>48</v>
      </c>
      <c r="J4712" s="32">
        <v>490</v>
      </c>
      <c r="K4712" s="32">
        <v>7819.8356588971237</v>
      </c>
      <c r="L4712" s="32">
        <v>5390.8356588971237</v>
      </c>
      <c r="M4712" s="32">
        <v>2429</v>
      </c>
      <c r="N4712" s="20">
        <v>3.5947955390334574</v>
      </c>
      <c r="O4712" s="20">
        <v>17.291666666666668</v>
      </c>
      <c r="P4712" s="20">
        <v>2.2530612244897958</v>
      </c>
      <c r="Q4712" s="8">
        <v>-0.683880824632491</v>
      </c>
      <c r="R4712" s="8">
        <v>-0.83713100239831384</v>
      </c>
      <c r="S4712" s="20">
        <v>-0.3437628653766982</v>
      </c>
    </row>
    <row r="4713" spans="1:19" ht="12.95" customHeight="1" x14ac:dyDescent="0.2">
      <c r="A4713" s="6">
        <v>44763</v>
      </c>
      <c r="B4713" s="19">
        <v>44399</v>
      </c>
      <c r="C4713" s="19">
        <v>42943</v>
      </c>
      <c r="D4713" s="16" t="s">
        <v>6</v>
      </c>
      <c r="E4713" s="32">
        <v>2979</v>
      </c>
      <c r="F4713" s="32">
        <v>1087</v>
      </c>
      <c r="G4713" s="32">
        <v>1892</v>
      </c>
      <c r="H4713" s="32">
        <v>827</v>
      </c>
      <c r="I4713" s="32">
        <v>213</v>
      </c>
      <c r="J4713" s="32">
        <v>614</v>
      </c>
      <c r="K4713" s="32">
        <v>8426.9316098725176</v>
      </c>
      <c r="L4713" s="32">
        <v>5440.9316098725185</v>
      </c>
      <c r="M4713" s="32">
        <v>2986</v>
      </c>
      <c r="N4713" s="20">
        <v>2.6021765417170495</v>
      </c>
      <c r="O4713" s="20">
        <v>4.103286384976526</v>
      </c>
      <c r="P4713" s="20">
        <v>2.0814332247557004</v>
      </c>
      <c r="Q4713" s="8">
        <v>-0.64649054508642601</v>
      </c>
      <c r="R4713" s="8">
        <v>-0.80021803655321655</v>
      </c>
      <c r="S4713" s="20">
        <v>-0.36637642330877429</v>
      </c>
    </row>
    <row r="4714" spans="1:19" ht="12.95" customHeight="1" x14ac:dyDescent="0.2">
      <c r="A4714" s="6">
        <v>44764</v>
      </c>
      <c r="B4714" s="19">
        <v>44400</v>
      </c>
      <c r="C4714" s="19">
        <v>42944</v>
      </c>
      <c r="D4714" s="16" t="s">
        <v>7</v>
      </c>
      <c r="E4714" s="32">
        <v>3548</v>
      </c>
      <c r="F4714" s="32">
        <v>1318</v>
      </c>
      <c r="G4714" s="32">
        <v>2230</v>
      </c>
      <c r="H4714" s="32">
        <v>775</v>
      </c>
      <c r="I4714" s="32">
        <v>293</v>
      </c>
      <c r="J4714" s="32">
        <v>482</v>
      </c>
      <c r="K4714" s="32">
        <v>9162.1625605515601</v>
      </c>
      <c r="L4714" s="32">
        <v>5602.1625605515601</v>
      </c>
      <c r="M4714" s="32">
        <v>3560</v>
      </c>
      <c r="N4714" s="20">
        <v>3.5780645161290323</v>
      </c>
      <c r="O4714" s="20">
        <v>3.4982935153583616</v>
      </c>
      <c r="P4714" s="20">
        <v>3.6265560165975108</v>
      </c>
      <c r="Q4714" s="8">
        <v>-0.61275517908007826</v>
      </c>
      <c r="R4714" s="8">
        <v>-0.76473371028522308</v>
      </c>
      <c r="S4714" s="20">
        <v>-0.3735955056179775</v>
      </c>
    </row>
    <row r="4715" spans="1:19" ht="12.95" customHeight="1" x14ac:dyDescent="0.2">
      <c r="A4715" s="6">
        <v>44765</v>
      </c>
      <c r="B4715" s="19">
        <v>44401</v>
      </c>
      <c r="C4715" s="19">
        <v>42945</v>
      </c>
      <c r="D4715" s="16" t="s">
        <v>1</v>
      </c>
      <c r="E4715" s="32">
        <v>3259</v>
      </c>
      <c r="F4715" s="32">
        <v>1457</v>
      </c>
      <c r="G4715" s="32">
        <v>1802</v>
      </c>
      <c r="H4715" s="32">
        <v>454</v>
      </c>
      <c r="I4715" s="32">
        <v>104</v>
      </c>
      <c r="J4715" s="32">
        <v>350</v>
      </c>
      <c r="K4715" s="32">
        <v>8240.2459295551271</v>
      </c>
      <c r="L4715" s="32">
        <v>4835.2459295551271</v>
      </c>
      <c r="M4715" s="32">
        <v>3405</v>
      </c>
      <c r="N4715" s="20">
        <v>6.1784140969162999</v>
      </c>
      <c r="O4715" s="20">
        <v>13.009615384615385</v>
      </c>
      <c r="P4715" s="20">
        <v>4.1485714285714286</v>
      </c>
      <c r="Q4715" s="8">
        <v>-0.60450209522133203</v>
      </c>
      <c r="R4715" s="8">
        <v>-0.69867096291955244</v>
      </c>
      <c r="S4715" s="20">
        <v>-0.47077826725403815</v>
      </c>
    </row>
    <row r="4716" spans="1:19" ht="12.95" customHeight="1" x14ac:dyDescent="0.2">
      <c r="A4716" s="6">
        <v>44766</v>
      </c>
      <c r="B4716" s="19">
        <v>44402</v>
      </c>
      <c r="C4716" s="19">
        <v>42946</v>
      </c>
      <c r="D4716" s="16" t="s">
        <v>2</v>
      </c>
      <c r="E4716" s="32">
        <v>3589</v>
      </c>
      <c r="F4716" s="32">
        <v>957</v>
      </c>
      <c r="G4716" s="32">
        <v>2632</v>
      </c>
      <c r="H4716" s="32">
        <v>475</v>
      </c>
      <c r="I4716" s="32">
        <v>0</v>
      </c>
      <c r="J4716" s="32">
        <v>475</v>
      </c>
      <c r="K4716" s="32">
        <v>8338.7403483442577</v>
      </c>
      <c r="L4716" s="32">
        <v>5117.7403483442586</v>
      </c>
      <c r="M4716" s="32">
        <v>3221</v>
      </c>
      <c r="N4716" s="20">
        <v>6.5557894736842108</v>
      </c>
      <c r="O4716" s="20" t="s">
        <v>40</v>
      </c>
      <c r="P4716" s="20">
        <v>4.541052631578947</v>
      </c>
      <c r="Q4716" s="8">
        <v>-0.56959926199013589</v>
      </c>
      <c r="R4716" s="8">
        <v>-0.81300340875839505</v>
      </c>
      <c r="S4716" s="20">
        <v>-0.18286246507295867</v>
      </c>
    </row>
    <row r="4717" spans="1:19" ht="12.95" customHeight="1" x14ac:dyDescent="0.2">
      <c r="A4717" s="6">
        <v>44767</v>
      </c>
      <c r="B4717" s="19">
        <v>44403</v>
      </c>
      <c r="C4717" s="19">
        <v>42947</v>
      </c>
      <c r="D4717" s="16" t="s">
        <v>3</v>
      </c>
      <c r="E4717" s="32">
        <v>2928</v>
      </c>
      <c r="F4717" s="32">
        <v>1105</v>
      </c>
      <c r="G4717" s="32">
        <v>1823</v>
      </c>
      <c r="H4717" s="32">
        <v>474</v>
      </c>
      <c r="I4717" s="32">
        <v>124</v>
      </c>
      <c r="J4717" s="32">
        <v>350</v>
      </c>
      <c r="K4717" s="32">
        <v>8264.4126635165776</v>
      </c>
      <c r="L4717" s="32">
        <v>5689.4126635165776</v>
      </c>
      <c r="M4717" s="32">
        <v>2575</v>
      </c>
      <c r="N4717" s="20">
        <v>5.1772151898734178</v>
      </c>
      <c r="O4717" s="20">
        <v>7.9112903225806459</v>
      </c>
      <c r="P4717" s="20">
        <v>4.2085714285714282</v>
      </c>
      <c r="Q4717" s="8">
        <v>-0.64570985026852334</v>
      </c>
      <c r="R4717" s="8">
        <v>-0.80577960057532394</v>
      </c>
      <c r="S4717" s="20">
        <v>-0.29203883495145633</v>
      </c>
    </row>
    <row r="4718" spans="1:19" ht="12.95" customHeight="1" x14ac:dyDescent="0.2">
      <c r="A4718" s="6">
        <v>44768</v>
      </c>
      <c r="B4718" s="19">
        <v>44404</v>
      </c>
      <c r="C4718" s="19">
        <v>42948</v>
      </c>
      <c r="D4718" s="16" t="s">
        <v>4</v>
      </c>
      <c r="E4718" s="32">
        <v>2650</v>
      </c>
      <c r="F4718" s="32">
        <v>816</v>
      </c>
      <c r="G4718" s="32">
        <v>1834</v>
      </c>
      <c r="H4718" s="32">
        <v>612</v>
      </c>
      <c r="I4718" s="32">
        <v>268</v>
      </c>
      <c r="J4718" s="32">
        <v>344</v>
      </c>
      <c r="K4718" s="32">
        <v>7814.7063929663464</v>
      </c>
      <c r="L4718" s="32">
        <v>5271.7063929663464</v>
      </c>
      <c r="M4718" s="32">
        <v>2543</v>
      </c>
      <c r="N4718" s="20">
        <v>3.3300653594771239</v>
      </c>
      <c r="O4718" s="20">
        <v>2.044776119402985</v>
      </c>
      <c r="P4718" s="20">
        <v>4.3313953488372094</v>
      </c>
      <c r="Q4718" s="8">
        <v>-0.66089576924026971</v>
      </c>
      <c r="R4718" s="8">
        <v>-0.84521140989780286</v>
      </c>
      <c r="S4718" s="20">
        <v>-0.27880456154148647</v>
      </c>
    </row>
    <row r="4719" spans="1:19" ht="12.95" customHeight="1" x14ac:dyDescent="0.2">
      <c r="A4719" s="6">
        <v>44769</v>
      </c>
      <c r="B4719" s="19">
        <v>44405</v>
      </c>
      <c r="C4719" s="19">
        <v>42949</v>
      </c>
      <c r="D4719" s="16" t="s">
        <v>5</v>
      </c>
      <c r="E4719" s="32">
        <v>2821</v>
      </c>
      <c r="F4719" s="32">
        <v>1121</v>
      </c>
      <c r="G4719" s="32">
        <v>1700</v>
      </c>
      <c r="H4719" s="32">
        <v>416</v>
      </c>
      <c r="I4719" s="32">
        <v>66</v>
      </c>
      <c r="J4719" s="32">
        <v>350</v>
      </c>
      <c r="K4719" s="32">
        <v>8375.4444534717513</v>
      </c>
      <c r="L4719" s="32">
        <v>5564.4444534717513</v>
      </c>
      <c r="M4719" s="32">
        <v>2811</v>
      </c>
      <c r="N4719" s="20">
        <v>5.78125</v>
      </c>
      <c r="O4719" s="20">
        <v>15.984848484848484</v>
      </c>
      <c r="P4719" s="20">
        <v>3.8571428571428568</v>
      </c>
      <c r="Q4719" s="8">
        <v>-0.66318205372006833</v>
      </c>
      <c r="R4719" s="8">
        <v>-0.79854233259519936</v>
      </c>
      <c r="S4719" s="20">
        <v>-0.39523301316257564</v>
      </c>
    </row>
    <row r="4720" spans="1:19" ht="12.95" customHeight="1" x14ac:dyDescent="0.2">
      <c r="A4720" s="6">
        <v>44770</v>
      </c>
      <c r="B4720" s="19">
        <v>44406</v>
      </c>
      <c r="C4720" s="19">
        <v>42950</v>
      </c>
      <c r="D4720" s="16" t="s">
        <v>6</v>
      </c>
      <c r="E4720" s="32">
        <v>3189</v>
      </c>
      <c r="F4720" s="32">
        <v>1319</v>
      </c>
      <c r="G4720" s="32">
        <v>1870</v>
      </c>
      <c r="H4720" s="32">
        <v>830</v>
      </c>
      <c r="I4720" s="32">
        <v>250</v>
      </c>
      <c r="J4720" s="32">
        <v>580</v>
      </c>
      <c r="K4720" s="32">
        <v>8633.9494572602889</v>
      </c>
      <c r="L4720" s="32">
        <v>5756.9494572602898</v>
      </c>
      <c r="M4720" s="32">
        <v>2877</v>
      </c>
      <c r="N4720" s="20">
        <v>2.8421686746987951</v>
      </c>
      <c r="O4720" s="20">
        <v>4.2759999999999998</v>
      </c>
      <c r="P4720" s="20">
        <v>2.2241379310344827</v>
      </c>
      <c r="Q4720" s="8">
        <v>-0.63064411996084013</v>
      </c>
      <c r="R4720" s="8">
        <v>-0.77088560360095515</v>
      </c>
      <c r="S4720" s="20">
        <v>-0.35001737921445952</v>
      </c>
    </row>
    <row r="4721" spans="1:19" ht="12.95" customHeight="1" x14ac:dyDescent="0.2">
      <c r="A4721" s="6">
        <v>44771</v>
      </c>
      <c r="B4721" s="19">
        <v>44407</v>
      </c>
      <c r="C4721" s="19">
        <v>42951</v>
      </c>
      <c r="D4721" s="16" t="s">
        <v>7</v>
      </c>
      <c r="E4721" s="32">
        <v>3928</v>
      </c>
      <c r="F4721" s="32">
        <v>1621</v>
      </c>
      <c r="G4721" s="32">
        <v>2307</v>
      </c>
      <c r="H4721" s="32">
        <v>1067</v>
      </c>
      <c r="I4721" s="32">
        <v>332</v>
      </c>
      <c r="J4721" s="32">
        <v>735</v>
      </c>
      <c r="K4721" s="32">
        <v>9181.2607464224275</v>
      </c>
      <c r="L4721" s="32">
        <v>5709.2607464224275</v>
      </c>
      <c r="M4721" s="32">
        <v>3472</v>
      </c>
      <c r="N4721" s="20">
        <v>2.6813495782567949</v>
      </c>
      <c r="O4721" s="20">
        <v>3.8825301204819276</v>
      </c>
      <c r="P4721" s="20">
        <v>2.1387755102040815</v>
      </c>
      <c r="Q4721" s="8">
        <v>-0.57217204603076044</v>
      </c>
      <c r="R4721" s="8">
        <v>-0.71607532533598839</v>
      </c>
      <c r="S4721" s="20">
        <v>-0.33554147465437789</v>
      </c>
    </row>
    <row r="4722" spans="1:19" ht="12.95" customHeight="1" x14ac:dyDescent="0.2">
      <c r="A4722" s="6">
        <v>44772</v>
      </c>
      <c r="B4722" s="19">
        <v>44408</v>
      </c>
      <c r="C4722" s="19">
        <v>42952</v>
      </c>
      <c r="D4722" s="16" t="s">
        <v>1</v>
      </c>
      <c r="E4722" s="32">
        <v>3773</v>
      </c>
      <c r="F4722" s="32">
        <v>1644</v>
      </c>
      <c r="G4722" s="32">
        <v>2129</v>
      </c>
      <c r="H4722" s="32">
        <v>495</v>
      </c>
      <c r="I4722" s="32">
        <v>145</v>
      </c>
      <c r="J4722" s="32">
        <v>350</v>
      </c>
      <c r="K4722" s="32">
        <v>9003.2138032233161</v>
      </c>
      <c r="L4722" s="32">
        <v>5710.2138032233152</v>
      </c>
      <c r="M4722" s="32">
        <v>3293</v>
      </c>
      <c r="N4722" s="20">
        <v>6.6222222222222218</v>
      </c>
      <c r="O4722" s="20">
        <v>10.337931034482759</v>
      </c>
      <c r="P4722" s="20">
        <v>5.0828571428571427</v>
      </c>
      <c r="Q4722" s="8">
        <v>-0.58092742408836306</v>
      </c>
      <c r="R4722" s="8">
        <v>-0.71209484326629047</v>
      </c>
      <c r="S4722" s="20">
        <v>-0.35347707257819616</v>
      </c>
    </row>
    <row r="4723" spans="1:19" ht="12.95" customHeight="1" x14ac:dyDescent="0.2">
      <c r="A4723" s="6">
        <v>44773</v>
      </c>
      <c r="B4723" s="19">
        <v>44409</v>
      </c>
      <c r="C4723" s="19">
        <v>42953</v>
      </c>
      <c r="D4723" s="16" t="s">
        <v>2</v>
      </c>
      <c r="E4723" s="32">
        <v>3739</v>
      </c>
      <c r="F4723" s="32">
        <v>1029</v>
      </c>
      <c r="G4723" s="32">
        <v>2710</v>
      </c>
      <c r="H4723" s="32">
        <v>467</v>
      </c>
      <c r="I4723" s="32">
        <v>0</v>
      </c>
      <c r="J4723" s="32">
        <v>467</v>
      </c>
      <c r="K4723" s="32">
        <v>8662.4433269394249</v>
      </c>
      <c r="L4723" s="32">
        <v>5677.4433269394258</v>
      </c>
      <c r="M4723" s="32">
        <v>2985</v>
      </c>
      <c r="N4723" s="20">
        <v>7.0064239828693786</v>
      </c>
      <c r="O4723" s="20" t="s">
        <v>40</v>
      </c>
      <c r="P4723" s="20">
        <v>4.8029978586723772</v>
      </c>
      <c r="Q4723" s="8">
        <v>-0.56836658447483934</v>
      </c>
      <c r="R4723" s="8">
        <v>-0.81875644709346496</v>
      </c>
      <c r="S4723" s="20">
        <v>-9.2127303182579556E-2</v>
      </c>
    </row>
    <row r="4724" spans="1:19" ht="12.75" customHeight="1" x14ac:dyDescent="0.2">
      <c r="A4724" s="6">
        <v>44774</v>
      </c>
      <c r="B4724" s="19">
        <v>44410</v>
      </c>
      <c r="C4724" s="19">
        <v>42954</v>
      </c>
      <c r="D4724" s="16" t="s">
        <v>3</v>
      </c>
      <c r="E4724" s="32">
        <v>3230</v>
      </c>
      <c r="F4724" s="32">
        <v>1514</v>
      </c>
      <c r="G4724" s="32">
        <v>1716</v>
      </c>
      <c r="H4724" s="32">
        <v>529</v>
      </c>
      <c r="I4724" s="32">
        <v>179</v>
      </c>
      <c r="J4724" s="32">
        <v>350</v>
      </c>
      <c r="K4724" s="32">
        <v>7844.1740205632568</v>
      </c>
      <c r="L4724" s="32">
        <v>5860.1740205632568</v>
      </c>
      <c r="M4724" s="32">
        <v>1984</v>
      </c>
      <c r="N4724" s="20">
        <v>5.1058601134215502</v>
      </c>
      <c r="O4724" s="20">
        <v>7.4581005586592184</v>
      </c>
      <c r="P4724" s="20">
        <v>3.902857142857143</v>
      </c>
      <c r="Q4724" s="8">
        <v>-0.58822943097225333</v>
      </c>
      <c r="R4724" s="8">
        <v>-0.7416458974277218</v>
      </c>
      <c r="S4724" s="20">
        <v>-0.13508064516129037</v>
      </c>
    </row>
    <row r="4725" spans="1:19" ht="12.75" customHeight="1" x14ac:dyDescent="0.2">
      <c r="A4725" s="6">
        <v>44775</v>
      </c>
      <c r="B4725" s="19">
        <v>44411</v>
      </c>
      <c r="C4725" s="19">
        <v>42955</v>
      </c>
      <c r="D4725" s="16" t="s">
        <v>4</v>
      </c>
      <c r="E4725" s="32">
        <v>3485</v>
      </c>
      <c r="F4725" s="32">
        <v>1629</v>
      </c>
      <c r="G4725" s="32">
        <v>1856</v>
      </c>
      <c r="H4725" s="32">
        <v>618</v>
      </c>
      <c r="I4725" s="32">
        <v>268</v>
      </c>
      <c r="J4725" s="32">
        <v>350</v>
      </c>
      <c r="K4725" s="32">
        <v>8388.1005089120481</v>
      </c>
      <c r="L4725" s="32">
        <v>5868.100508912049</v>
      </c>
      <c r="M4725" s="32">
        <v>2520</v>
      </c>
      <c r="N4725" s="20">
        <v>4.6391585760517797</v>
      </c>
      <c r="O4725" s="20">
        <v>5.0783582089552235</v>
      </c>
      <c r="P4725" s="20">
        <v>4.3028571428571425</v>
      </c>
      <c r="Q4725" s="8">
        <v>-0.5845304909857344</v>
      </c>
      <c r="R4725" s="8">
        <v>-0.72239739289979921</v>
      </c>
      <c r="S4725" s="20">
        <v>-0.26349206349206344</v>
      </c>
    </row>
    <row r="4726" spans="1:19" ht="12.75" customHeight="1" x14ac:dyDescent="0.2">
      <c r="A4726" s="6">
        <v>44776</v>
      </c>
      <c r="B4726" s="19">
        <v>44412</v>
      </c>
      <c r="C4726" s="19">
        <v>42956</v>
      </c>
      <c r="D4726" s="16" t="s">
        <v>5</v>
      </c>
      <c r="E4726" s="32">
        <v>3465</v>
      </c>
      <c r="F4726" s="32">
        <v>1750</v>
      </c>
      <c r="G4726" s="32">
        <v>1715</v>
      </c>
      <c r="H4726" s="32">
        <v>523</v>
      </c>
      <c r="I4726" s="32">
        <v>57</v>
      </c>
      <c r="J4726" s="32">
        <v>466</v>
      </c>
      <c r="K4726" s="32">
        <v>7286.4444530868259</v>
      </c>
      <c r="L4726" s="32">
        <v>4687.4444530868259</v>
      </c>
      <c r="M4726" s="32">
        <v>2599</v>
      </c>
      <c r="N4726" s="20">
        <v>5.6252390057361374</v>
      </c>
      <c r="O4726" s="20">
        <v>29.701754385964911</v>
      </c>
      <c r="P4726" s="20">
        <v>2.6802575107296138</v>
      </c>
      <c r="Q4726" s="8">
        <v>-0.52445942293129133</v>
      </c>
      <c r="R4726" s="8">
        <v>-0.62666224261120118</v>
      </c>
      <c r="S4726" s="20">
        <v>-0.34013081954597923</v>
      </c>
    </row>
    <row r="4727" spans="1:19" ht="12.75" customHeight="1" x14ac:dyDescent="0.2">
      <c r="A4727" s="6">
        <v>44777</v>
      </c>
      <c r="B4727" s="19">
        <v>44413</v>
      </c>
      <c r="C4727" s="19">
        <v>42957</v>
      </c>
      <c r="D4727" s="16" t="s">
        <v>6</v>
      </c>
      <c r="E4727" s="32">
        <v>3406</v>
      </c>
      <c r="F4727" s="32">
        <v>1502</v>
      </c>
      <c r="G4727" s="32">
        <v>1904</v>
      </c>
      <c r="H4727" s="32">
        <v>776</v>
      </c>
      <c r="I4727" s="32">
        <v>313</v>
      </c>
      <c r="J4727" s="32">
        <v>463</v>
      </c>
      <c r="K4727" s="32">
        <v>8762.9494596613404</v>
      </c>
      <c r="L4727" s="32">
        <v>5828.9494596613404</v>
      </c>
      <c r="M4727" s="32">
        <v>2934</v>
      </c>
      <c r="N4727" s="20">
        <v>3.3891752577319592</v>
      </c>
      <c r="O4727" s="20">
        <v>3.7987220447284349</v>
      </c>
      <c r="P4727" s="20">
        <v>3.1123110151187907</v>
      </c>
      <c r="Q4727" s="8">
        <v>-0.61131808237866625</v>
      </c>
      <c r="R4727" s="8">
        <v>-0.7423206342078551</v>
      </c>
      <c r="S4727" s="20">
        <v>-0.3510565780504431</v>
      </c>
    </row>
    <row r="4728" spans="1:19" ht="12.75" customHeight="1" x14ac:dyDescent="0.2">
      <c r="A4728" s="6">
        <v>44778</v>
      </c>
      <c r="B4728" s="19">
        <v>44414</v>
      </c>
      <c r="C4728" s="19">
        <v>42958</v>
      </c>
      <c r="D4728" s="16" t="s">
        <v>7</v>
      </c>
      <c r="E4728" s="32">
        <v>4030</v>
      </c>
      <c r="F4728" s="32">
        <v>1752</v>
      </c>
      <c r="G4728" s="32">
        <v>2278</v>
      </c>
      <c r="H4728" s="32">
        <v>938</v>
      </c>
      <c r="I4728" s="32">
        <v>270</v>
      </c>
      <c r="J4728" s="32">
        <v>668</v>
      </c>
      <c r="K4728" s="32">
        <v>10544.26075073504</v>
      </c>
      <c r="L4728" s="32">
        <v>6899.2607507350403</v>
      </c>
      <c r="M4728" s="32">
        <v>3645</v>
      </c>
      <c r="N4728" s="20">
        <v>3.2963752665245201</v>
      </c>
      <c r="O4728" s="20">
        <v>5.4888888888888889</v>
      </c>
      <c r="P4728" s="20">
        <v>2.4101796407185629</v>
      </c>
      <c r="Q4728" s="8">
        <v>-0.61780156093739724</v>
      </c>
      <c r="R4728" s="8">
        <v>-0.74605974997925051</v>
      </c>
      <c r="S4728" s="20">
        <v>-0.37503429355281204</v>
      </c>
    </row>
    <row r="4729" spans="1:19" ht="12.75" customHeight="1" x14ac:dyDescent="0.2">
      <c r="A4729" s="6">
        <v>44779</v>
      </c>
      <c r="B4729" s="19">
        <v>44415</v>
      </c>
      <c r="C4729" s="19">
        <v>42959</v>
      </c>
      <c r="D4729" s="16" t="s">
        <v>1</v>
      </c>
      <c r="E4729" s="32">
        <v>4092</v>
      </c>
      <c r="F4729" s="32">
        <v>1891</v>
      </c>
      <c r="G4729" s="32">
        <v>2201</v>
      </c>
      <c r="H4729" s="32">
        <v>210</v>
      </c>
      <c r="I4729" s="32">
        <v>210</v>
      </c>
      <c r="J4729" s="32">
        <v>0</v>
      </c>
      <c r="K4729" s="32">
        <v>9296.2138056429376</v>
      </c>
      <c r="L4729" s="32">
        <v>6215.2138056429376</v>
      </c>
      <c r="M4729" s="32">
        <v>3081</v>
      </c>
      <c r="N4729" s="20">
        <v>18.485714285714284</v>
      </c>
      <c r="O4729" s="20">
        <v>8.0047619047619047</v>
      </c>
      <c r="P4729" s="20" t="s">
        <v>40</v>
      </c>
      <c r="Q4729" s="8">
        <v>-0.55982079526655293</v>
      </c>
      <c r="R4729" s="8">
        <v>-0.69574658907419773</v>
      </c>
      <c r="S4729" s="20">
        <v>-0.28562155144433621</v>
      </c>
    </row>
    <row r="4730" spans="1:19" ht="12.75" customHeight="1" x14ac:dyDescent="0.2">
      <c r="A4730" s="6">
        <v>44780</v>
      </c>
      <c r="B4730" s="19">
        <v>44416</v>
      </c>
      <c r="C4730" s="19">
        <v>42960</v>
      </c>
      <c r="D4730" s="16" t="s">
        <v>2</v>
      </c>
      <c r="E4730" s="32">
        <v>3819</v>
      </c>
      <c r="F4730" s="32">
        <v>1659</v>
      </c>
      <c r="G4730" s="32">
        <v>2160</v>
      </c>
      <c r="H4730" s="32">
        <v>505</v>
      </c>
      <c r="I4730" s="32">
        <v>0</v>
      </c>
      <c r="J4730" s="32">
        <v>505</v>
      </c>
      <c r="K4730" s="32">
        <v>9070.4433290921515</v>
      </c>
      <c r="L4730" s="32">
        <v>5766.4433290921515</v>
      </c>
      <c r="M4730" s="32">
        <v>3304</v>
      </c>
      <c r="N4730" s="20">
        <v>6.562376237623762</v>
      </c>
      <c r="O4730" s="20" t="s">
        <v>40</v>
      </c>
      <c r="P4730" s="20">
        <v>3.2772277227722775</v>
      </c>
      <c r="Q4730" s="8">
        <v>-0.57896214535059132</v>
      </c>
      <c r="R4730" s="8">
        <v>-0.71230099641659228</v>
      </c>
      <c r="S4730" s="20">
        <v>-0.34624697336561738</v>
      </c>
    </row>
    <row r="4731" spans="1:19" ht="12.75" customHeight="1" x14ac:dyDescent="0.2">
      <c r="A4731" s="6">
        <v>44781</v>
      </c>
      <c r="B4731" s="19">
        <v>44417</v>
      </c>
      <c r="C4731" s="19">
        <v>42961</v>
      </c>
      <c r="D4731" s="16" t="s">
        <v>3</v>
      </c>
      <c r="E4731" s="32">
        <v>3255</v>
      </c>
      <c r="F4731" s="32">
        <v>1550</v>
      </c>
      <c r="G4731" s="32">
        <v>1705</v>
      </c>
      <c r="H4731" s="32">
        <v>494</v>
      </c>
      <c r="I4731" s="32">
        <v>144</v>
      </c>
      <c r="J4731" s="32">
        <v>350</v>
      </c>
      <c r="K4731" s="32">
        <v>8462.1740214782694</v>
      </c>
      <c r="L4731" s="32">
        <v>5791.1740214782703</v>
      </c>
      <c r="M4731" s="32">
        <v>2671</v>
      </c>
      <c r="N4731" s="20">
        <v>5.5890688259109309</v>
      </c>
      <c r="O4731" s="20">
        <v>9.7638888888888893</v>
      </c>
      <c r="P4731" s="20">
        <v>3.871428571428571</v>
      </c>
      <c r="Q4731" s="8">
        <v>-0.61534707372617004</v>
      </c>
      <c r="R4731" s="8">
        <v>-0.73235133424563492</v>
      </c>
      <c r="S4731" s="20">
        <v>-0.36166229876450773</v>
      </c>
    </row>
    <row r="4732" spans="1:19" ht="12.75" customHeight="1" x14ac:dyDescent="0.2">
      <c r="A4732" s="6">
        <v>44782</v>
      </c>
      <c r="B4732" s="19">
        <v>44418</v>
      </c>
      <c r="C4732" s="19">
        <v>42962</v>
      </c>
      <c r="D4732" s="16" t="s">
        <v>4</v>
      </c>
      <c r="E4732" s="32">
        <v>3275</v>
      </c>
      <c r="F4732" s="32">
        <v>1531</v>
      </c>
      <c r="G4732" s="32">
        <v>1744</v>
      </c>
      <c r="H4732" s="32">
        <v>513</v>
      </c>
      <c r="I4732" s="32">
        <v>163</v>
      </c>
      <c r="J4732" s="32">
        <v>350</v>
      </c>
      <c r="K4732" s="32">
        <v>8162.10051228471</v>
      </c>
      <c r="L4732" s="32">
        <v>5816.10051228471</v>
      </c>
      <c r="M4732" s="32">
        <v>2346</v>
      </c>
      <c r="N4732" s="20">
        <v>5.3840155945419106</v>
      </c>
      <c r="O4732" s="20">
        <v>8.3926380368098155</v>
      </c>
      <c r="P4732" s="20">
        <v>3.9828571428571431</v>
      </c>
      <c r="Q4732" s="8">
        <v>-0.59875524749164444</v>
      </c>
      <c r="R4732" s="8">
        <v>-0.73676520947905955</v>
      </c>
      <c r="S4732" s="20">
        <v>-0.25660699062233594</v>
      </c>
    </row>
    <row r="4733" spans="1:19" ht="12.75" customHeight="1" x14ac:dyDescent="0.2">
      <c r="A4733" s="6">
        <v>44783</v>
      </c>
      <c r="B4733" s="19">
        <v>44419</v>
      </c>
      <c r="C4733" s="19">
        <v>42963</v>
      </c>
      <c r="D4733" s="16" t="s">
        <v>5</v>
      </c>
      <c r="E4733" s="32">
        <v>3325</v>
      </c>
      <c r="F4733" s="32">
        <v>1545</v>
      </c>
      <c r="G4733" s="32">
        <v>1780</v>
      </c>
      <c r="H4733" s="32">
        <v>527</v>
      </c>
      <c r="I4733" s="32">
        <v>88</v>
      </c>
      <c r="J4733" s="32">
        <v>439</v>
      </c>
      <c r="K4733" s="32">
        <v>8472.4444521665246</v>
      </c>
      <c r="L4733" s="32">
        <v>5688.4444521665255</v>
      </c>
      <c r="M4733" s="32">
        <v>2784</v>
      </c>
      <c r="N4733" s="20">
        <v>5.3092979127134727</v>
      </c>
      <c r="O4733" s="20">
        <v>16.556818181818183</v>
      </c>
      <c r="P4733" s="20">
        <v>3.0546697038724373</v>
      </c>
      <c r="Q4733" s="8">
        <v>-0.6075512777012364</v>
      </c>
      <c r="R4733" s="8">
        <v>-0.72839675011477611</v>
      </c>
      <c r="S4733" s="20">
        <v>-0.36063218390804597</v>
      </c>
    </row>
    <row r="4734" spans="1:19" ht="12.75" customHeight="1" x14ac:dyDescent="0.2">
      <c r="A4734" s="6">
        <v>44784</v>
      </c>
      <c r="B4734" s="19">
        <v>44420</v>
      </c>
      <c r="C4734" s="19">
        <v>42964</v>
      </c>
      <c r="D4734" s="16" t="s">
        <v>6</v>
      </c>
      <c r="E4734" s="32">
        <v>3465</v>
      </c>
      <c r="F4734" s="32">
        <v>1554</v>
      </c>
      <c r="G4734" s="32">
        <v>1911</v>
      </c>
      <c r="H4734" s="32">
        <v>719</v>
      </c>
      <c r="I4734" s="32">
        <v>179</v>
      </c>
      <c r="J4734" s="32">
        <v>540</v>
      </c>
      <c r="K4734" s="32">
        <v>8666.9494614629293</v>
      </c>
      <c r="L4734" s="32">
        <v>5936.9494614629302</v>
      </c>
      <c r="M4734" s="32">
        <v>2730</v>
      </c>
      <c r="N4734" s="20">
        <v>3.8191933240611959</v>
      </c>
      <c r="O4734" s="20">
        <v>7.6815642458100566</v>
      </c>
      <c r="P4734" s="20">
        <v>2.5388888888888888</v>
      </c>
      <c r="Q4734" s="8">
        <v>-0.60020535305912248</v>
      </c>
      <c r="R4734" s="8">
        <v>-0.73824941409942924</v>
      </c>
      <c r="S4734" s="20">
        <v>-0.30000000000000004</v>
      </c>
    </row>
    <row r="4735" spans="1:19" ht="12.75" customHeight="1" x14ac:dyDescent="0.2">
      <c r="A4735" s="6">
        <v>44785</v>
      </c>
      <c r="B4735" s="19">
        <v>44421</v>
      </c>
      <c r="C4735" s="19">
        <v>42965</v>
      </c>
      <c r="D4735" s="16" t="s">
        <v>7</v>
      </c>
      <c r="E4735" s="32">
        <v>3735</v>
      </c>
      <c r="F4735" s="32">
        <v>1366</v>
      </c>
      <c r="G4735" s="32">
        <v>2369</v>
      </c>
      <c r="H4735" s="32">
        <v>646</v>
      </c>
      <c r="I4735" s="32">
        <v>178</v>
      </c>
      <c r="J4735" s="32">
        <v>468</v>
      </c>
      <c r="K4735" s="32">
        <v>8858.2607540118279</v>
      </c>
      <c r="L4735" s="32">
        <v>5771.2607540118279</v>
      </c>
      <c r="M4735" s="32">
        <v>3087</v>
      </c>
      <c r="N4735" s="20">
        <v>4.7817337461300307</v>
      </c>
      <c r="O4735" s="20">
        <v>6.6741573033707864</v>
      </c>
      <c r="P4735" s="20">
        <v>4.0619658119658117</v>
      </c>
      <c r="Q4735" s="8">
        <v>-0.57835966859426091</v>
      </c>
      <c r="R4735" s="8">
        <v>-0.76330994938143448</v>
      </c>
      <c r="S4735" s="20">
        <v>-0.23258827340459998</v>
      </c>
    </row>
    <row r="4736" spans="1:19" ht="12.75" customHeight="1" x14ac:dyDescent="0.2">
      <c r="A4736" s="6">
        <v>44786</v>
      </c>
      <c r="B4736" s="19">
        <v>44422</v>
      </c>
      <c r="C4736" s="19">
        <v>42966</v>
      </c>
      <c r="D4736" s="16" t="s">
        <v>1</v>
      </c>
      <c r="E4736" s="32">
        <v>3843</v>
      </c>
      <c r="F4736" s="32">
        <v>1707</v>
      </c>
      <c r="G4736" s="32">
        <v>2136</v>
      </c>
      <c r="H4736" s="32">
        <v>572</v>
      </c>
      <c r="I4736" s="32">
        <v>222</v>
      </c>
      <c r="J4736" s="32">
        <v>350</v>
      </c>
      <c r="K4736" s="32">
        <v>9198.2138062103877</v>
      </c>
      <c r="L4736" s="32">
        <v>6054.2138062103868</v>
      </c>
      <c r="M4736" s="32">
        <v>3144</v>
      </c>
      <c r="N4736" s="20">
        <v>5.7185314685314683</v>
      </c>
      <c r="O4736" s="20">
        <v>6.6891891891891895</v>
      </c>
      <c r="P4736" s="20">
        <v>5.1028571428571432</v>
      </c>
      <c r="Q4736" s="8">
        <v>-0.58220149248919295</v>
      </c>
      <c r="R4736" s="8">
        <v>-0.71804761862738209</v>
      </c>
      <c r="S4736" s="20">
        <v>-0.32061068702290074</v>
      </c>
    </row>
    <row r="4737" spans="1:19" ht="12.75" customHeight="1" x14ac:dyDescent="0.2">
      <c r="A4737" s="6">
        <v>44787</v>
      </c>
      <c r="B4737" s="19">
        <v>44423</v>
      </c>
      <c r="C4737" s="19">
        <v>42967</v>
      </c>
      <c r="D4737" s="16" t="s">
        <v>2</v>
      </c>
      <c r="E4737" s="32">
        <v>3713</v>
      </c>
      <c r="F4737" s="32">
        <v>1425</v>
      </c>
      <c r="G4737" s="32">
        <v>2288</v>
      </c>
      <c r="H4737" s="32">
        <v>560</v>
      </c>
      <c r="I4737" s="32">
        <v>0</v>
      </c>
      <c r="J4737" s="32">
        <v>560</v>
      </c>
      <c r="K4737" s="32">
        <v>9112.443332703082</v>
      </c>
      <c r="L4737" s="32">
        <v>5976.443332703082</v>
      </c>
      <c r="M4737" s="32">
        <v>3136</v>
      </c>
      <c r="N4737" s="20">
        <v>5.6303571428571431</v>
      </c>
      <c r="O4737" s="20" t="s">
        <v>40</v>
      </c>
      <c r="P4737" s="20">
        <v>3.0857142857142854</v>
      </c>
      <c r="Q4737" s="8">
        <v>-0.59253518903380775</v>
      </c>
      <c r="R4737" s="8">
        <v>-0.76156387324842456</v>
      </c>
      <c r="S4737" s="20">
        <v>-0.27040816326530615</v>
      </c>
    </row>
    <row r="4738" spans="1:19" ht="12.75" customHeight="1" x14ac:dyDescent="0.2">
      <c r="A4738" s="6">
        <v>44788</v>
      </c>
      <c r="B4738" s="19">
        <v>44424</v>
      </c>
      <c r="C4738" s="19">
        <v>42968</v>
      </c>
      <c r="D4738" s="16" t="s">
        <v>3</v>
      </c>
      <c r="E4738" s="32">
        <v>2958</v>
      </c>
      <c r="F4738" s="32">
        <v>1309</v>
      </c>
      <c r="G4738" s="32">
        <v>1649</v>
      </c>
      <c r="H4738" s="32">
        <v>350</v>
      </c>
      <c r="I4738" s="32">
        <v>0</v>
      </c>
      <c r="J4738" s="32">
        <v>350</v>
      </c>
      <c r="K4738" s="32">
        <v>8233.1740256931171</v>
      </c>
      <c r="L4738" s="32">
        <v>5985.1740256931171</v>
      </c>
      <c r="M4738" s="32">
        <v>2248</v>
      </c>
      <c r="N4738" s="20">
        <v>7.451428571428572</v>
      </c>
      <c r="O4738" s="20" t="s">
        <v>40</v>
      </c>
      <c r="P4738" s="20">
        <v>3.7114285714285717</v>
      </c>
      <c r="Q4738" s="8">
        <v>-0.6407217932271293</v>
      </c>
      <c r="R4738" s="8">
        <v>-0.78129290904813575</v>
      </c>
      <c r="S4738" s="20">
        <v>-0.26645907473309605</v>
      </c>
    </row>
    <row r="4739" spans="1:19" ht="12.75" customHeight="1" x14ac:dyDescent="0.2">
      <c r="A4739" s="6">
        <v>44789</v>
      </c>
      <c r="B4739" s="19">
        <v>44425</v>
      </c>
      <c r="C4739" s="19">
        <v>42969</v>
      </c>
      <c r="D4739" s="16" t="s">
        <v>4</v>
      </c>
      <c r="E4739" s="32">
        <v>2831</v>
      </c>
      <c r="F4739" s="32">
        <v>1121</v>
      </c>
      <c r="G4739" s="32">
        <v>1710</v>
      </c>
      <c r="H4739" s="32">
        <v>567</v>
      </c>
      <c r="I4739" s="32">
        <v>217</v>
      </c>
      <c r="J4739" s="32">
        <v>350</v>
      </c>
      <c r="K4739" s="32">
        <v>8067.1005156106576</v>
      </c>
      <c r="L4739" s="32">
        <v>5758.1005156106576</v>
      </c>
      <c r="M4739" s="32">
        <v>2309</v>
      </c>
      <c r="N4739" s="20">
        <v>3.9929453262786598</v>
      </c>
      <c r="O4739" s="20">
        <v>4.1658986175115205</v>
      </c>
      <c r="P4739" s="20">
        <v>3.8857142857142861</v>
      </c>
      <c r="Q4739" s="8">
        <v>-0.64906846090218817</v>
      </c>
      <c r="R4739" s="8">
        <v>-0.80531774376621557</v>
      </c>
      <c r="S4739" s="20">
        <v>-0.25941966219142487</v>
      </c>
    </row>
    <row r="4740" spans="1:19" ht="12.75" customHeight="1" x14ac:dyDescent="0.2">
      <c r="A4740" s="6">
        <v>44790</v>
      </c>
      <c r="B4740" s="19">
        <v>44426</v>
      </c>
      <c r="C4740" s="19">
        <v>42970</v>
      </c>
      <c r="D4740" s="16" t="s">
        <v>5</v>
      </c>
      <c r="E4740" s="32">
        <v>2796</v>
      </c>
      <c r="F4740" s="32">
        <v>1121</v>
      </c>
      <c r="G4740" s="32">
        <v>1675</v>
      </c>
      <c r="H4740" s="32">
        <v>523</v>
      </c>
      <c r="I4740" s="32">
        <v>75</v>
      </c>
      <c r="J4740" s="32">
        <v>448</v>
      </c>
      <c r="K4740" s="32">
        <v>8066.444452788277</v>
      </c>
      <c r="L4740" s="32">
        <v>5744.444452788277</v>
      </c>
      <c r="M4740" s="32">
        <v>2322</v>
      </c>
      <c r="N4740" s="20">
        <v>4.3460803059273418</v>
      </c>
      <c r="O4740" s="20">
        <v>13.946666666666667</v>
      </c>
      <c r="P4740" s="20">
        <v>2.7388392857142856</v>
      </c>
      <c r="Q4740" s="8">
        <v>-0.65337888131944877</v>
      </c>
      <c r="R4740" s="8">
        <v>-0.80485493258518992</v>
      </c>
      <c r="S4740" s="20">
        <v>-0.27863910422049953</v>
      </c>
    </row>
    <row r="4741" spans="1:19" ht="12.75" customHeight="1" x14ac:dyDescent="0.2">
      <c r="A4741" s="6">
        <v>44791</v>
      </c>
      <c r="B4741" s="19">
        <v>44427</v>
      </c>
      <c r="C4741" s="19">
        <v>42971</v>
      </c>
      <c r="D4741" s="16" t="s">
        <v>6</v>
      </c>
      <c r="E4741" s="32">
        <v>3014</v>
      </c>
      <c r="F4741" s="32">
        <v>1125</v>
      </c>
      <c r="G4741" s="32">
        <v>1889</v>
      </c>
      <c r="H4741" s="32">
        <v>518</v>
      </c>
      <c r="I4741" s="32">
        <v>168</v>
      </c>
      <c r="J4741" s="32">
        <v>350</v>
      </c>
      <c r="K4741" s="32">
        <v>7072.9494602826426</v>
      </c>
      <c r="L4741" s="32">
        <v>4715.9494602826426</v>
      </c>
      <c r="M4741" s="32">
        <v>2357</v>
      </c>
      <c r="N4741" s="20">
        <v>4.8185328185328187</v>
      </c>
      <c r="O4741" s="20">
        <v>5.6964285714285712</v>
      </c>
      <c r="P4741" s="20">
        <v>4.3971428571428568</v>
      </c>
      <c r="Q4741" s="8">
        <v>-0.57386942789217144</v>
      </c>
      <c r="R4741" s="8">
        <v>-0.76144782519942966</v>
      </c>
      <c r="S4741" s="20">
        <v>-0.19855748833262621</v>
      </c>
    </row>
    <row r="4742" spans="1:19" ht="12.75" customHeight="1" x14ac:dyDescent="0.2">
      <c r="A4742" s="6">
        <v>44792</v>
      </c>
      <c r="B4742" s="19">
        <v>44428</v>
      </c>
      <c r="C4742" s="19">
        <v>42972</v>
      </c>
      <c r="D4742" s="16" t="s">
        <v>7</v>
      </c>
      <c r="E4742" s="32">
        <v>3619</v>
      </c>
      <c r="F4742" s="32">
        <v>1431</v>
      </c>
      <c r="G4742" s="32">
        <v>2188</v>
      </c>
      <c r="H4742" s="32">
        <v>1138</v>
      </c>
      <c r="I4742" s="32">
        <v>290</v>
      </c>
      <c r="J4742" s="32">
        <v>848</v>
      </c>
      <c r="K4742" s="32">
        <v>7142.2607517237138</v>
      </c>
      <c r="L4742" s="32">
        <v>5170.2607517237138</v>
      </c>
      <c r="M4742" s="32">
        <v>1972</v>
      </c>
      <c r="N4742" s="20">
        <v>2.1801405975395429</v>
      </c>
      <c r="O4742" s="20">
        <v>3.9344827586206899</v>
      </c>
      <c r="P4742" s="20">
        <v>1.5801886792452828</v>
      </c>
      <c r="Q4742" s="8">
        <v>-0.49329769301315551</v>
      </c>
      <c r="R4742" s="8">
        <v>-0.72322479102762494</v>
      </c>
      <c r="S4742" s="20">
        <v>0.1095334685598377</v>
      </c>
    </row>
    <row r="4743" spans="1:19" ht="12.75" customHeight="1" x14ac:dyDescent="0.2">
      <c r="A4743" s="6">
        <v>44793</v>
      </c>
      <c r="B4743" s="19">
        <v>44429</v>
      </c>
      <c r="C4743" s="19">
        <v>42973</v>
      </c>
      <c r="D4743" s="16" t="s">
        <v>1</v>
      </c>
      <c r="E4743" s="32">
        <v>3451</v>
      </c>
      <c r="F4743" s="32">
        <v>1545</v>
      </c>
      <c r="G4743" s="32">
        <v>1906</v>
      </c>
      <c r="H4743" s="32">
        <v>441</v>
      </c>
      <c r="I4743" s="32">
        <v>91</v>
      </c>
      <c r="J4743" s="32">
        <v>350</v>
      </c>
      <c r="K4743" s="32">
        <v>8757.2138051379789</v>
      </c>
      <c r="L4743" s="32">
        <v>6025.2138051379789</v>
      </c>
      <c r="M4743" s="32">
        <v>2732</v>
      </c>
      <c r="N4743" s="20">
        <v>6.8253968253968251</v>
      </c>
      <c r="O4743" s="20">
        <v>15.978021978021978</v>
      </c>
      <c r="P4743" s="20">
        <v>4.4457142857142857</v>
      </c>
      <c r="Q4743" s="8">
        <v>-0.60592488926383747</v>
      </c>
      <c r="R4743" s="8">
        <v>-0.74357756422145438</v>
      </c>
      <c r="S4743" s="20">
        <v>-0.30234260614934116</v>
      </c>
    </row>
    <row r="4744" spans="1:19" ht="12.75" customHeight="1" x14ac:dyDescent="0.2">
      <c r="A4744" s="6">
        <v>44794</v>
      </c>
      <c r="B4744" s="19">
        <v>44430</v>
      </c>
      <c r="C4744" s="19">
        <v>42974</v>
      </c>
      <c r="D4744" s="16" t="s">
        <v>2</v>
      </c>
      <c r="E4744" s="32">
        <v>3509</v>
      </c>
      <c r="F4744" s="32">
        <v>1208</v>
      </c>
      <c r="G4744" s="32">
        <v>2301</v>
      </c>
      <c r="H4744" s="32">
        <v>531</v>
      </c>
      <c r="I4744" s="32">
        <v>0</v>
      </c>
      <c r="J4744" s="32">
        <v>531</v>
      </c>
      <c r="K4744" s="32">
        <v>8804.4433313185855</v>
      </c>
      <c r="L4744" s="32">
        <v>5997.4433313185855</v>
      </c>
      <c r="M4744" s="32">
        <v>2807</v>
      </c>
      <c r="N4744" s="20">
        <v>5.6082862523540493</v>
      </c>
      <c r="O4744" s="20" t="s">
        <v>40</v>
      </c>
      <c r="P4744" s="20">
        <v>3.333333333333333</v>
      </c>
      <c r="Q4744" s="8">
        <v>-0.60145123684105994</v>
      </c>
      <c r="R4744" s="8">
        <v>-0.79858083965681903</v>
      </c>
      <c r="S4744" s="20">
        <v>-0.1802636266476666</v>
      </c>
    </row>
    <row r="4745" spans="1:19" ht="12.75" customHeight="1" x14ac:dyDescent="0.2">
      <c r="A4745" s="6">
        <v>44795</v>
      </c>
      <c r="B4745" s="19">
        <v>44431</v>
      </c>
      <c r="C4745" s="19">
        <v>42975</v>
      </c>
      <c r="D4745" s="16" t="s">
        <v>3</v>
      </c>
      <c r="E4745" s="32">
        <v>2608</v>
      </c>
      <c r="F4745" s="32">
        <v>918</v>
      </c>
      <c r="G4745" s="32">
        <v>1690</v>
      </c>
      <c r="H4745" s="32">
        <v>384</v>
      </c>
      <c r="I4745" s="32">
        <v>89</v>
      </c>
      <c r="J4745" s="32">
        <v>295</v>
      </c>
      <c r="K4745" s="32">
        <v>7983.1740249628801</v>
      </c>
      <c r="L4745" s="32">
        <v>5728.1740249628801</v>
      </c>
      <c r="M4745" s="32">
        <v>2255</v>
      </c>
      <c r="N4745" s="20">
        <v>5.791666666666667</v>
      </c>
      <c r="O4745" s="20">
        <v>9.3146067415730336</v>
      </c>
      <c r="P4745" s="20">
        <v>4.7288135593220337</v>
      </c>
      <c r="Q4745" s="8">
        <v>-0.67331289636866876</v>
      </c>
      <c r="R4745" s="8">
        <v>-0.8397395058181828</v>
      </c>
      <c r="S4745" s="20">
        <v>-0.25055432372505548</v>
      </c>
    </row>
    <row r="4746" spans="1:19" ht="12.75" customHeight="1" x14ac:dyDescent="0.2">
      <c r="A4746" s="6">
        <v>44796</v>
      </c>
      <c r="B4746" s="19">
        <v>44432</v>
      </c>
      <c r="C4746" s="19">
        <v>42976</v>
      </c>
      <c r="D4746" s="16" t="s">
        <v>4</v>
      </c>
      <c r="E4746" s="32">
        <v>2612</v>
      </c>
      <c r="F4746" s="32">
        <v>922</v>
      </c>
      <c r="G4746" s="32">
        <v>1690</v>
      </c>
      <c r="H4746" s="32">
        <v>520</v>
      </c>
      <c r="I4746" s="32">
        <v>170</v>
      </c>
      <c r="J4746" s="32">
        <v>350</v>
      </c>
      <c r="K4746" s="32">
        <v>7126.1005138852088</v>
      </c>
      <c r="L4746" s="32">
        <v>5346.1005138852088</v>
      </c>
      <c r="M4746" s="32">
        <v>1780</v>
      </c>
      <c r="N4746" s="20">
        <v>4.023076923076923</v>
      </c>
      <c r="O4746" s="20">
        <v>4.4235294117647062</v>
      </c>
      <c r="P4746" s="20">
        <v>3.8285714285714283</v>
      </c>
      <c r="Q4746" s="8">
        <v>-0.63346012382080252</v>
      </c>
      <c r="R4746" s="8">
        <v>-0.82753784789393181</v>
      </c>
      <c r="S4746" s="20">
        <v>-5.0561797752809001E-2</v>
      </c>
    </row>
    <row r="4747" spans="1:19" ht="12.75" customHeight="1" x14ac:dyDescent="0.2">
      <c r="A4747" s="6">
        <v>44797</v>
      </c>
      <c r="B4747" s="19">
        <v>44433</v>
      </c>
      <c r="C4747" s="19">
        <v>42977</v>
      </c>
      <c r="D4747" s="16" t="s">
        <v>5</v>
      </c>
      <c r="E4747" s="32">
        <v>2343</v>
      </c>
      <c r="F4747" s="32">
        <v>743</v>
      </c>
      <c r="G4747" s="32">
        <v>1600</v>
      </c>
      <c r="H4747" s="32">
        <v>488</v>
      </c>
      <c r="I4747" s="32">
        <v>55</v>
      </c>
      <c r="J4747" s="32">
        <v>433</v>
      </c>
      <c r="K4747" s="32">
        <v>7200.4444528783451</v>
      </c>
      <c r="L4747" s="32">
        <v>4930.4444528783451</v>
      </c>
      <c r="M4747" s="32">
        <v>2270</v>
      </c>
      <c r="N4747" s="20">
        <v>3.8012295081967213</v>
      </c>
      <c r="O4747" s="20">
        <v>12.50909090909091</v>
      </c>
      <c r="P4747" s="20">
        <v>2.695150115473441</v>
      </c>
      <c r="Q4747" s="8">
        <v>-0.67460341992314143</v>
      </c>
      <c r="R4747" s="8">
        <v>-0.84930364653713042</v>
      </c>
      <c r="S4747" s="20">
        <v>-0.29515418502202639</v>
      </c>
    </row>
    <row r="4748" spans="1:19" ht="12.75" customHeight="1" x14ac:dyDescent="0.2">
      <c r="A4748" s="6">
        <v>44798</v>
      </c>
      <c r="B4748" s="19">
        <v>44434</v>
      </c>
      <c r="C4748" s="19">
        <v>42978</v>
      </c>
      <c r="D4748" s="16" t="s">
        <v>6</v>
      </c>
      <c r="E4748" s="32">
        <v>2620</v>
      </c>
      <c r="F4748" s="32">
        <v>756</v>
      </c>
      <c r="G4748" s="32">
        <v>1864</v>
      </c>
      <c r="H4748" s="32">
        <v>449</v>
      </c>
      <c r="I4748" s="32">
        <v>154</v>
      </c>
      <c r="J4748" s="32">
        <v>295</v>
      </c>
      <c r="K4748" s="32">
        <v>7850.949459666801</v>
      </c>
      <c r="L4748" s="32">
        <v>5454.949459666801</v>
      </c>
      <c r="M4748" s="32">
        <v>2396</v>
      </c>
      <c r="N4748" s="20">
        <v>4.8351893095768377</v>
      </c>
      <c r="O4748" s="20">
        <v>3.9090909090909092</v>
      </c>
      <c r="P4748" s="20">
        <v>5.31864406779661</v>
      </c>
      <c r="Q4748" s="8">
        <v>-0.66628240145221951</v>
      </c>
      <c r="R4748" s="8">
        <v>-0.86141026500982876</v>
      </c>
      <c r="S4748" s="20">
        <v>-0.22203672787979967</v>
      </c>
    </row>
    <row r="4749" spans="1:19" ht="12.75" customHeight="1" x14ac:dyDescent="0.2">
      <c r="A4749" s="6">
        <v>44799</v>
      </c>
      <c r="B4749" s="19">
        <v>44435</v>
      </c>
      <c r="C4749" s="19">
        <v>42979</v>
      </c>
      <c r="D4749" s="16" t="s">
        <v>7</v>
      </c>
      <c r="E4749" s="32">
        <v>3050</v>
      </c>
      <c r="F4749" s="32">
        <v>1068</v>
      </c>
      <c r="G4749" s="32">
        <v>1982</v>
      </c>
      <c r="H4749" s="32">
        <v>768</v>
      </c>
      <c r="I4749" s="32">
        <v>160</v>
      </c>
      <c r="J4749" s="32">
        <v>608</v>
      </c>
      <c r="K4749" s="32">
        <v>8449.2607507232533</v>
      </c>
      <c r="L4749" s="32">
        <v>5675.2607507232524</v>
      </c>
      <c r="M4749" s="32">
        <v>2774</v>
      </c>
      <c r="N4749" s="20">
        <v>2.9713541666666665</v>
      </c>
      <c r="O4749" s="20">
        <v>5.6749999999999998</v>
      </c>
      <c r="P4749" s="20">
        <v>2.2598684210526314</v>
      </c>
      <c r="Q4749" s="8">
        <v>-0.63902167420517575</v>
      </c>
      <c r="R4749" s="8">
        <v>-0.81181481399530497</v>
      </c>
      <c r="S4749" s="20">
        <v>-0.28550829127613553</v>
      </c>
    </row>
    <row r="4750" spans="1:19" ht="12.75" customHeight="1" x14ac:dyDescent="0.2">
      <c r="A4750" s="6">
        <v>44800</v>
      </c>
      <c r="B4750" s="19">
        <v>44436</v>
      </c>
      <c r="C4750" s="19">
        <v>42980</v>
      </c>
      <c r="D4750" s="16" t="s">
        <v>1</v>
      </c>
      <c r="E4750" s="32">
        <v>2884</v>
      </c>
      <c r="F4750" s="32">
        <v>1069</v>
      </c>
      <c r="G4750" s="32">
        <v>1815</v>
      </c>
      <c r="H4750" s="32">
        <v>417</v>
      </c>
      <c r="I4750" s="32">
        <v>67</v>
      </c>
      <c r="J4750" s="32">
        <v>350</v>
      </c>
      <c r="K4750" s="32">
        <v>9253.792045281727</v>
      </c>
      <c r="L4750" s="32">
        <v>6010.7920452817261</v>
      </c>
      <c r="M4750" s="32">
        <v>3243</v>
      </c>
      <c r="N4750" s="20">
        <v>5.9160671462829733</v>
      </c>
      <c r="O4750" s="20">
        <v>14.955223880597014</v>
      </c>
      <c r="P4750" s="20">
        <v>4.1857142857142859</v>
      </c>
      <c r="Q4750" s="8">
        <v>-0.6883439798638572</v>
      </c>
      <c r="R4750" s="8">
        <v>-0.82215322174735195</v>
      </c>
      <c r="S4750" s="20">
        <v>-0.44033302497687321</v>
      </c>
    </row>
    <row r="4751" spans="1:19" ht="12.75" customHeight="1" x14ac:dyDescent="0.2">
      <c r="A4751" s="6">
        <v>44801</v>
      </c>
      <c r="B4751" s="19">
        <v>44437</v>
      </c>
      <c r="C4751" s="19">
        <v>42981</v>
      </c>
      <c r="D4751" s="16" t="s">
        <v>2</v>
      </c>
      <c r="E4751" s="32">
        <v>2979</v>
      </c>
      <c r="F4751" s="32">
        <v>797</v>
      </c>
      <c r="G4751" s="32">
        <v>2182</v>
      </c>
      <c r="H4751" s="32">
        <v>493</v>
      </c>
      <c r="I4751" s="32">
        <v>0</v>
      </c>
      <c r="J4751" s="32">
        <v>493</v>
      </c>
      <c r="K4751" s="32">
        <v>8249.5573116656124</v>
      </c>
      <c r="L4751" s="32">
        <v>5359.5573116656124</v>
      </c>
      <c r="M4751" s="32">
        <v>2890</v>
      </c>
      <c r="N4751" s="20">
        <v>5.0425963488843815</v>
      </c>
      <c r="O4751" s="20" t="s">
        <v>40</v>
      </c>
      <c r="P4751" s="20">
        <v>3.4259634888438137</v>
      </c>
      <c r="Q4751" s="8">
        <v>-0.63888971402290551</v>
      </c>
      <c r="R4751" s="8">
        <v>-0.85129368833033103</v>
      </c>
      <c r="S4751" s="20">
        <v>-0.24498269896193769</v>
      </c>
    </row>
    <row r="4752" spans="1:19" ht="12.75" customHeight="1" x14ac:dyDescent="0.2">
      <c r="A4752" s="6">
        <v>44802</v>
      </c>
      <c r="B4752" s="19">
        <v>44438</v>
      </c>
      <c r="C4752" s="19">
        <v>42982</v>
      </c>
      <c r="D4752" s="16" t="s">
        <v>3</v>
      </c>
      <c r="E4752" s="32">
        <v>2335</v>
      </c>
      <c r="F4752" s="32">
        <v>610</v>
      </c>
      <c r="G4752" s="32">
        <v>1725</v>
      </c>
      <c r="H4752" s="32">
        <v>327</v>
      </c>
      <c r="I4752" s="32">
        <v>63</v>
      </c>
      <c r="J4752" s="32">
        <v>264</v>
      </c>
      <c r="K4752" s="32">
        <v>8212.4948846909283</v>
      </c>
      <c r="L4752" s="32">
        <v>5678.4948846909274</v>
      </c>
      <c r="M4752" s="32">
        <v>2534</v>
      </c>
      <c r="N4752" s="20">
        <v>6.1406727828746179</v>
      </c>
      <c r="O4752" s="20">
        <v>8.6825396825396819</v>
      </c>
      <c r="P4752" s="20">
        <v>5.5340909090909092</v>
      </c>
      <c r="Q4752" s="8">
        <v>-0.71567714406096994</v>
      </c>
      <c r="R4752" s="8">
        <v>-0.89257716835414536</v>
      </c>
      <c r="S4752" s="20">
        <v>-0.31925808997632199</v>
      </c>
    </row>
    <row r="4753" spans="1:19" ht="12.75" customHeight="1" x14ac:dyDescent="0.2">
      <c r="A4753" s="6">
        <v>44803</v>
      </c>
      <c r="B4753" s="19">
        <v>44439</v>
      </c>
      <c r="C4753" s="19">
        <v>42983</v>
      </c>
      <c r="D4753" s="16" t="s">
        <v>4</v>
      </c>
      <c r="E4753" s="32">
        <v>2249</v>
      </c>
      <c r="F4753" s="32">
        <v>583</v>
      </c>
      <c r="G4753" s="32">
        <v>1666</v>
      </c>
      <c r="H4753" s="32">
        <v>679</v>
      </c>
      <c r="I4753" s="32">
        <v>153</v>
      </c>
      <c r="J4753" s="32">
        <v>526</v>
      </c>
      <c r="K4753" s="32">
        <v>6128.8579191811741</v>
      </c>
      <c r="L4753" s="32">
        <v>4172.8579191811741</v>
      </c>
      <c r="M4753" s="32">
        <v>1956</v>
      </c>
      <c r="N4753" s="20">
        <v>2.312223858615611</v>
      </c>
      <c r="O4753" s="20">
        <v>2.8104575163398691</v>
      </c>
      <c r="P4753" s="20">
        <v>2.167300380228137</v>
      </c>
      <c r="Q4753" s="8">
        <v>-0.63304745685792141</v>
      </c>
      <c r="R4753" s="8">
        <v>-0.86028759874134408</v>
      </c>
      <c r="S4753" s="20">
        <v>-0.1482617586912065</v>
      </c>
    </row>
    <row r="4754" spans="1:19" ht="12.75" customHeight="1" x14ac:dyDescent="0.2">
      <c r="A4754" s="6">
        <v>44804</v>
      </c>
      <c r="B4754" s="19">
        <v>44440</v>
      </c>
      <c r="C4754" s="19">
        <v>42984</v>
      </c>
      <c r="D4754" s="16" t="s">
        <v>5</v>
      </c>
      <c r="E4754" s="32">
        <v>2268</v>
      </c>
      <c r="F4754" s="32">
        <v>682</v>
      </c>
      <c r="G4754" s="32">
        <v>1586</v>
      </c>
      <c r="H4754" s="32">
        <v>441</v>
      </c>
      <c r="I4754" s="32">
        <v>34</v>
      </c>
      <c r="J4754" s="32">
        <v>407</v>
      </c>
      <c r="K4754" s="32">
        <v>7074.6418218838617</v>
      </c>
      <c r="L4754" s="32">
        <v>4763.6418218838617</v>
      </c>
      <c r="M4754" s="32">
        <v>2311</v>
      </c>
      <c r="N4754" s="20">
        <v>4.1428571428571432</v>
      </c>
      <c r="O4754" s="20">
        <v>19.058823529411764</v>
      </c>
      <c r="P4754" s="20">
        <v>2.8968058968058967</v>
      </c>
      <c r="Q4754" s="8">
        <v>-0.67941839924892922</v>
      </c>
      <c r="R4754" s="8">
        <v>-0.85683222511253132</v>
      </c>
      <c r="S4754" s="20">
        <v>-0.3137170056252705</v>
      </c>
    </row>
    <row r="4755" spans="1:19" ht="12.75" customHeight="1" x14ac:dyDescent="0.2">
      <c r="A4755" s="6">
        <v>44805</v>
      </c>
      <c r="B4755" s="19">
        <v>44441</v>
      </c>
      <c r="C4755" s="19">
        <v>42985</v>
      </c>
      <c r="D4755" s="16" t="s">
        <v>6</v>
      </c>
      <c r="E4755" s="32">
        <v>2816</v>
      </c>
      <c r="F4755" s="32">
        <v>1452</v>
      </c>
      <c r="G4755" s="32">
        <v>1364</v>
      </c>
      <c r="H4755" s="32">
        <v>417</v>
      </c>
      <c r="I4755" s="32">
        <v>145</v>
      </c>
      <c r="J4755" s="32">
        <v>272</v>
      </c>
      <c r="K4755" s="32">
        <v>7614.7282442023197</v>
      </c>
      <c r="L4755" s="32">
        <v>4570.7282442023197</v>
      </c>
      <c r="M4755" s="32">
        <v>3044</v>
      </c>
      <c r="N4755" s="20">
        <v>5.752997601918465</v>
      </c>
      <c r="O4755" s="20">
        <v>9.0137931034482754</v>
      </c>
      <c r="P4755" s="20">
        <v>4.0147058823529411</v>
      </c>
      <c r="Q4755" s="8">
        <v>-0.63019034827092635</v>
      </c>
      <c r="R4755" s="8">
        <v>-0.6823263334804972</v>
      </c>
      <c r="S4755" s="20">
        <v>-0.55190538764783181</v>
      </c>
    </row>
    <row r="4756" spans="1:19" ht="12.75" customHeight="1" x14ac:dyDescent="0.2">
      <c r="A4756" s="6">
        <v>44806</v>
      </c>
      <c r="B4756" s="19">
        <v>44442</v>
      </c>
      <c r="C4756" s="19">
        <v>42986</v>
      </c>
      <c r="D4756" s="16" t="s">
        <v>7</v>
      </c>
      <c r="E4756" s="32">
        <v>3434</v>
      </c>
      <c r="F4756" s="32">
        <v>1303</v>
      </c>
      <c r="G4756" s="32">
        <v>2131</v>
      </c>
      <c r="H4756" s="32">
        <v>776</v>
      </c>
      <c r="I4756" s="32">
        <v>213</v>
      </c>
      <c r="J4756" s="32">
        <v>563</v>
      </c>
      <c r="K4756" s="32">
        <v>7594.5932373829555</v>
      </c>
      <c r="L4756" s="32">
        <v>4776.5932373829555</v>
      </c>
      <c r="M4756" s="32">
        <v>2818</v>
      </c>
      <c r="N4756" s="20">
        <v>3.4252577319587632</v>
      </c>
      <c r="O4756" s="20">
        <v>5.117370892018779</v>
      </c>
      <c r="P4756" s="20">
        <v>2.7850799289520425</v>
      </c>
      <c r="Q4756" s="8">
        <v>-0.547836218127288</v>
      </c>
      <c r="R4756" s="8">
        <v>-0.7272114381014575</v>
      </c>
      <c r="S4756" s="20">
        <v>-0.24378992193044713</v>
      </c>
    </row>
    <row r="4757" spans="1:19" ht="12.75" customHeight="1" x14ac:dyDescent="0.2">
      <c r="A4757" s="6">
        <v>44807</v>
      </c>
      <c r="B4757" s="19">
        <v>44443</v>
      </c>
      <c r="C4757" s="19">
        <v>42987</v>
      </c>
      <c r="D4757" s="16" t="s">
        <v>1</v>
      </c>
      <c r="E4757" s="32">
        <v>3179</v>
      </c>
      <c r="F4757" s="32">
        <v>1321</v>
      </c>
      <c r="G4757" s="32">
        <v>1858</v>
      </c>
      <c r="H4757" s="32">
        <v>385</v>
      </c>
      <c r="I4757" s="32">
        <v>80</v>
      </c>
      <c r="J4757" s="32">
        <v>305</v>
      </c>
      <c r="K4757" s="32">
        <v>8642.7966628461872</v>
      </c>
      <c r="L4757" s="32">
        <v>5630.7966628461872</v>
      </c>
      <c r="M4757" s="32">
        <v>3012</v>
      </c>
      <c r="N4757" s="20">
        <v>7.257142857142858</v>
      </c>
      <c r="O4757" s="20">
        <v>15.512499999999999</v>
      </c>
      <c r="P4757" s="20">
        <v>5.0918032786885243</v>
      </c>
      <c r="Q4757" s="8">
        <v>-0.63217924428721739</v>
      </c>
      <c r="R4757" s="8">
        <v>-0.76539731780471065</v>
      </c>
      <c r="S4757" s="20">
        <v>-0.38313413014608233</v>
      </c>
    </row>
    <row r="4758" spans="1:19" ht="12.75" customHeight="1" x14ac:dyDescent="0.2">
      <c r="A4758" s="6">
        <v>44808</v>
      </c>
      <c r="B4758" s="19">
        <v>44444</v>
      </c>
      <c r="C4758" s="19">
        <v>42988</v>
      </c>
      <c r="D4758" s="16" t="s">
        <v>2</v>
      </c>
      <c r="E4758" s="32">
        <v>2978</v>
      </c>
      <c r="F4758" s="32">
        <v>1114</v>
      </c>
      <c r="G4758" s="32">
        <v>1864</v>
      </c>
      <c r="H4758" s="32">
        <v>423</v>
      </c>
      <c r="I4758" s="32">
        <v>0</v>
      </c>
      <c r="J4758" s="32">
        <v>423</v>
      </c>
      <c r="K4758" s="32">
        <v>8180.2056362360845</v>
      </c>
      <c r="L4758" s="32">
        <v>5007.2056362360845</v>
      </c>
      <c r="M4758" s="32">
        <v>3173</v>
      </c>
      <c r="N4758" s="20">
        <v>6.040189125295508</v>
      </c>
      <c r="O4758" s="20" t="s">
        <v>40</v>
      </c>
      <c r="P4758" s="20">
        <v>3.4066193853427897</v>
      </c>
      <c r="Q4758" s="8">
        <v>-0.63595047209959232</v>
      </c>
      <c r="R4758" s="8">
        <v>-0.77752062109488407</v>
      </c>
      <c r="S4758" s="20">
        <v>-0.41254333438386381</v>
      </c>
    </row>
    <row r="4759" spans="1:19" ht="12.75" customHeight="1" x14ac:dyDescent="0.2">
      <c r="A4759" s="6">
        <v>44809</v>
      </c>
      <c r="B4759" s="19">
        <v>44445</v>
      </c>
      <c r="C4759" s="19">
        <v>42989</v>
      </c>
      <c r="D4759" s="16" t="s">
        <v>3</v>
      </c>
      <c r="E4759" s="32">
        <v>2564</v>
      </c>
      <c r="F4759" s="32">
        <v>1133</v>
      </c>
      <c r="G4759" s="32">
        <v>1431</v>
      </c>
      <c r="H4759" s="32">
        <v>293</v>
      </c>
      <c r="I4759" s="32">
        <v>73</v>
      </c>
      <c r="J4759" s="32">
        <v>220</v>
      </c>
      <c r="K4759" s="32">
        <v>7250.7564596173297</v>
      </c>
      <c r="L4759" s="32">
        <v>4663.7564596173297</v>
      </c>
      <c r="M4759" s="32">
        <v>2587</v>
      </c>
      <c r="N4759" s="20">
        <v>7.7508532423208187</v>
      </c>
      <c r="O4759" s="20">
        <v>14.520547945205479</v>
      </c>
      <c r="P4759" s="20">
        <v>5.5045454545454549</v>
      </c>
      <c r="Q4759" s="8">
        <v>-0.64638172385460058</v>
      </c>
      <c r="R4759" s="8">
        <v>-0.75706278623027312</v>
      </c>
      <c r="S4759" s="20">
        <v>-0.44684963277928103</v>
      </c>
    </row>
    <row r="4760" spans="1:19" ht="12.75" customHeight="1" x14ac:dyDescent="0.2">
      <c r="A4760" s="6">
        <v>44810</v>
      </c>
      <c r="B4760" s="19">
        <v>44446</v>
      </c>
      <c r="C4760" s="19">
        <v>42990</v>
      </c>
      <c r="D4760" s="16" t="s">
        <v>4</v>
      </c>
      <c r="E4760" s="32">
        <v>2681</v>
      </c>
      <c r="F4760" s="32">
        <v>904</v>
      </c>
      <c r="G4760" s="32">
        <v>1777</v>
      </c>
      <c r="H4760" s="32">
        <v>357</v>
      </c>
      <c r="I4760" s="32">
        <v>138</v>
      </c>
      <c r="J4760" s="32">
        <v>219</v>
      </c>
      <c r="K4760" s="32">
        <v>6475.4222511556727</v>
      </c>
      <c r="L4760" s="32">
        <v>4453.4222511556727</v>
      </c>
      <c r="M4760" s="32">
        <v>2022</v>
      </c>
      <c r="N4760" s="20">
        <v>6.5098039215686274</v>
      </c>
      <c r="O4760" s="20">
        <v>5.5507246376811592</v>
      </c>
      <c r="P4760" s="20">
        <v>7.1141552511415522</v>
      </c>
      <c r="Q4760" s="8">
        <v>-0.58597294569917502</v>
      </c>
      <c r="R4760" s="8">
        <v>-0.79701004103857209</v>
      </c>
      <c r="S4760" s="20">
        <v>-0.12116716122650839</v>
      </c>
    </row>
    <row r="4761" spans="1:19" ht="12.75" customHeight="1" x14ac:dyDescent="0.2">
      <c r="A4761" s="6">
        <v>44811</v>
      </c>
      <c r="B4761" s="19">
        <v>44447</v>
      </c>
      <c r="C4761" s="19">
        <v>42991</v>
      </c>
      <c r="D4761" s="16" t="s">
        <v>5</v>
      </c>
      <c r="E4761" s="32">
        <v>2453</v>
      </c>
      <c r="F4761" s="32">
        <v>800</v>
      </c>
      <c r="G4761" s="32">
        <v>1653</v>
      </c>
      <c r="H4761" s="32">
        <v>272</v>
      </c>
      <c r="I4761" s="32">
        <v>24</v>
      </c>
      <c r="J4761" s="32">
        <v>248</v>
      </c>
      <c r="K4761" s="32">
        <v>7376.8173848682673</v>
      </c>
      <c r="L4761" s="32">
        <v>5228.8173848682673</v>
      </c>
      <c r="M4761" s="32">
        <v>2148</v>
      </c>
      <c r="N4761" s="20">
        <v>8.0183823529411757</v>
      </c>
      <c r="O4761" s="20">
        <v>32.333333333333336</v>
      </c>
      <c r="P4761" s="20">
        <v>5.665322580645161</v>
      </c>
      <c r="Q4761" s="8">
        <v>-0.66747177379885692</v>
      </c>
      <c r="R4761" s="8">
        <v>-0.84700173268335421</v>
      </c>
      <c r="S4761" s="20">
        <v>-0.23044692737430172</v>
      </c>
    </row>
    <row r="4762" spans="1:19" ht="12.75" customHeight="1" x14ac:dyDescent="0.2">
      <c r="A4762" s="6">
        <v>44812</v>
      </c>
      <c r="B4762" s="19">
        <v>44448</v>
      </c>
      <c r="C4762" s="19">
        <v>42992</v>
      </c>
      <c r="D4762" s="16" t="s">
        <v>6</v>
      </c>
      <c r="E4762" s="32">
        <v>2636</v>
      </c>
      <c r="F4762" s="32">
        <v>1001</v>
      </c>
      <c r="G4762" s="32">
        <v>1635</v>
      </c>
      <c r="H4762" s="32">
        <v>355</v>
      </c>
      <c r="I4762" s="32">
        <v>90</v>
      </c>
      <c r="J4762" s="32">
        <v>265</v>
      </c>
      <c r="K4762" s="32">
        <v>8008.7137386921731</v>
      </c>
      <c r="L4762" s="32">
        <v>5080.7137386921731</v>
      </c>
      <c r="M4762" s="32">
        <v>2928</v>
      </c>
      <c r="N4762" s="20">
        <v>6.4253521126760562</v>
      </c>
      <c r="O4762" s="20">
        <v>10.122222222222222</v>
      </c>
      <c r="P4762" s="20">
        <v>5.1698113207547172</v>
      </c>
      <c r="Q4762" s="8">
        <v>-0.6708585066207573</v>
      </c>
      <c r="R4762" s="8">
        <v>-0.80298043710337685</v>
      </c>
      <c r="S4762" s="20">
        <v>-0.44159836065573765</v>
      </c>
    </row>
    <row r="4763" spans="1:19" ht="12.75" customHeight="1" x14ac:dyDescent="0.2">
      <c r="A4763" s="6">
        <v>44813</v>
      </c>
      <c r="B4763" s="19">
        <v>44449</v>
      </c>
      <c r="C4763" s="19">
        <v>42993</v>
      </c>
      <c r="D4763" s="16" t="s">
        <v>7</v>
      </c>
      <c r="E4763" s="32">
        <v>3030</v>
      </c>
      <c r="F4763" s="32">
        <v>1108</v>
      </c>
      <c r="G4763" s="32">
        <v>1922</v>
      </c>
      <c r="H4763" s="32">
        <v>645</v>
      </c>
      <c r="I4763" s="32">
        <v>196</v>
      </c>
      <c r="J4763" s="32">
        <v>449</v>
      </c>
      <c r="K4763" s="32">
        <v>8064.1610874567305</v>
      </c>
      <c r="L4763" s="32">
        <v>5348.1610874567305</v>
      </c>
      <c r="M4763" s="32">
        <v>2716</v>
      </c>
      <c r="N4763" s="20">
        <v>3.6976744186046515</v>
      </c>
      <c r="O4763" s="20">
        <v>4.6530612244897958</v>
      </c>
      <c r="P4763" s="20">
        <v>3.2806236080178177</v>
      </c>
      <c r="Q4763" s="8">
        <v>-0.6242634581403681</v>
      </c>
      <c r="R4763" s="8">
        <v>-0.79282598600131182</v>
      </c>
      <c r="S4763" s="20">
        <v>-0.29234167893961704</v>
      </c>
    </row>
    <row r="4764" spans="1:19" ht="12.75" customHeight="1" x14ac:dyDescent="0.2">
      <c r="A4764" s="6">
        <v>44814</v>
      </c>
      <c r="B4764" s="19">
        <v>44450</v>
      </c>
      <c r="C4764" s="19">
        <v>42994</v>
      </c>
      <c r="D4764" s="16" t="s">
        <v>1</v>
      </c>
      <c r="E4764" s="32">
        <v>3128</v>
      </c>
      <c r="F4764" s="32">
        <v>1407</v>
      </c>
      <c r="G4764" s="32">
        <v>1721</v>
      </c>
      <c r="H4764" s="32">
        <v>322</v>
      </c>
      <c r="I4764" s="32">
        <v>72</v>
      </c>
      <c r="J4764" s="32">
        <v>250</v>
      </c>
      <c r="K4764" s="32">
        <v>8501.9240701128874</v>
      </c>
      <c r="L4764" s="32">
        <v>5131.9240701128865</v>
      </c>
      <c r="M4764" s="32">
        <v>3370</v>
      </c>
      <c r="N4764" s="20">
        <v>8.7142857142857135</v>
      </c>
      <c r="O4764" s="20">
        <v>18.541666666666668</v>
      </c>
      <c r="P4764" s="20">
        <v>5.8840000000000003</v>
      </c>
      <c r="Q4764" s="8">
        <v>-0.63208328206600095</v>
      </c>
      <c r="R4764" s="8">
        <v>-0.7258338235762225</v>
      </c>
      <c r="S4764" s="20">
        <v>-0.48931750741839763</v>
      </c>
    </row>
    <row r="4765" spans="1:19" ht="12.75" customHeight="1" x14ac:dyDescent="0.2">
      <c r="A4765" s="6">
        <v>44815</v>
      </c>
      <c r="B4765" s="19">
        <v>44451</v>
      </c>
      <c r="C4765" s="19">
        <v>42995</v>
      </c>
      <c r="D4765" s="16" t="s">
        <v>2</v>
      </c>
      <c r="E4765" s="32">
        <v>3377</v>
      </c>
      <c r="F4765" s="32">
        <v>918</v>
      </c>
      <c r="G4765" s="32">
        <v>2459</v>
      </c>
      <c r="H4765" s="32">
        <v>435</v>
      </c>
      <c r="I4765" s="32">
        <v>0</v>
      </c>
      <c r="J4765" s="32">
        <v>435</v>
      </c>
      <c r="K4765" s="32">
        <v>8605.9075111142593</v>
      </c>
      <c r="L4765" s="32">
        <v>5405.9075111142583</v>
      </c>
      <c r="M4765" s="32">
        <v>3200</v>
      </c>
      <c r="N4765" s="20">
        <v>6.7632183908045977</v>
      </c>
      <c r="O4765" s="20" t="s">
        <v>40</v>
      </c>
      <c r="P4765" s="20">
        <v>4.6528735632183906</v>
      </c>
      <c r="Q4765" s="8">
        <v>-0.60759513210678706</v>
      </c>
      <c r="R4765" s="8">
        <v>-0.83018577396808202</v>
      </c>
      <c r="S4765" s="20">
        <v>-0.2315625</v>
      </c>
    </row>
    <row r="4766" spans="1:19" ht="12.75" customHeight="1" x14ac:dyDescent="0.2">
      <c r="A4766" s="6">
        <v>44816</v>
      </c>
      <c r="B4766" s="19">
        <v>44452</v>
      </c>
      <c r="C4766" s="19">
        <v>42996</v>
      </c>
      <c r="D4766" s="16" t="s">
        <v>3</v>
      </c>
      <c r="E4766" s="32">
        <v>2124</v>
      </c>
      <c r="F4766" s="32">
        <v>822</v>
      </c>
      <c r="G4766" s="32">
        <v>1302</v>
      </c>
      <c r="H4766" s="32">
        <v>300</v>
      </c>
      <c r="I4766" s="32">
        <v>70</v>
      </c>
      <c r="J4766" s="32">
        <v>230</v>
      </c>
      <c r="K4766" s="32">
        <v>7883.0649766474116</v>
      </c>
      <c r="L4766" s="32">
        <v>5108.0649766474116</v>
      </c>
      <c r="M4766" s="32">
        <v>2775</v>
      </c>
      <c r="N4766" s="20">
        <v>6.08</v>
      </c>
      <c r="O4766" s="20">
        <v>10.742857142857142</v>
      </c>
      <c r="P4766" s="20">
        <v>4.660869565217391</v>
      </c>
      <c r="Q4766" s="8">
        <v>-0.7305616525688825</v>
      </c>
      <c r="R4766" s="8">
        <v>-0.83907800629828611</v>
      </c>
      <c r="S4766" s="20">
        <v>-0.53081081081081083</v>
      </c>
    </row>
    <row r="4767" spans="1:19" ht="12.75" customHeight="1" x14ac:dyDescent="0.2">
      <c r="A4767" s="6">
        <v>44817</v>
      </c>
      <c r="B4767" s="19">
        <v>44453</v>
      </c>
      <c r="C4767" s="19">
        <v>42997</v>
      </c>
      <c r="D4767" s="16" t="s">
        <v>4</v>
      </c>
      <c r="E4767" s="32">
        <v>2498</v>
      </c>
      <c r="F4767" s="32">
        <v>908</v>
      </c>
      <c r="G4767" s="32">
        <v>1590</v>
      </c>
      <c r="H4767" s="32">
        <v>616</v>
      </c>
      <c r="I4767" s="32">
        <v>125</v>
      </c>
      <c r="J4767" s="32">
        <v>491</v>
      </c>
      <c r="K4767" s="32">
        <v>6177.4148700621536</v>
      </c>
      <c r="L4767" s="32">
        <v>3998.4148700621536</v>
      </c>
      <c r="M4767" s="32">
        <v>2179</v>
      </c>
      <c r="N4767" s="20">
        <v>3.0551948051948052</v>
      </c>
      <c r="O4767" s="20">
        <v>6.2640000000000002</v>
      </c>
      <c r="P4767" s="20">
        <v>2.2382892057026478</v>
      </c>
      <c r="Q4767" s="8">
        <v>-0.59562372731251145</v>
      </c>
      <c r="R4767" s="8">
        <v>-0.77291000821385869</v>
      </c>
      <c r="S4767" s="20">
        <v>-0.27030748049564024</v>
      </c>
    </row>
    <row r="4768" spans="1:19" ht="12.75" customHeight="1" x14ac:dyDescent="0.2">
      <c r="A4768" s="6">
        <v>44818</v>
      </c>
      <c r="B4768" s="19">
        <v>44454</v>
      </c>
      <c r="C4768" s="19">
        <v>42998</v>
      </c>
      <c r="D4768" s="16" t="s">
        <v>5</v>
      </c>
      <c r="E4768" s="32">
        <v>2282</v>
      </c>
      <c r="F4768" s="32">
        <v>1123</v>
      </c>
      <c r="G4768" s="32">
        <v>1159</v>
      </c>
      <c r="H4768" s="32">
        <v>443</v>
      </c>
      <c r="I4768" s="32">
        <v>26</v>
      </c>
      <c r="J4768" s="32">
        <v>417</v>
      </c>
      <c r="K4768" s="32">
        <v>7452.4108950538939</v>
      </c>
      <c r="L4768" s="32">
        <v>4878.4108950538939</v>
      </c>
      <c r="M4768" s="32">
        <v>2574</v>
      </c>
      <c r="N4768" s="20">
        <v>4.1512415349887135</v>
      </c>
      <c r="O4768" s="20">
        <v>42.192307692307693</v>
      </c>
      <c r="P4768" s="20">
        <v>1.7793764988009593</v>
      </c>
      <c r="Q4768" s="8">
        <v>-0.69379036768966329</v>
      </c>
      <c r="R4768" s="8">
        <v>-0.76980208839345954</v>
      </c>
      <c r="S4768" s="20">
        <v>-0.54972804972804967</v>
      </c>
    </row>
    <row r="4769" spans="1:19" ht="12.75" customHeight="1" x14ac:dyDescent="0.2">
      <c r="A4769" s="6">
        <v>44819</v>
      </c>
      <c r="B4769" s="19">
        <v>44455</v>
      </c>
      <c r="C4769" s="19">
        <v>42999</v>
      </c>
      <c r="D4769" s="16" t="s">
        <v>6</v>
      </c>
      <c r="E4769" s="32">
        <v>3007</v>
      </c>
      <c r="F4769" s="32">
        <v>1365</v>
      </c>
      <c r="G4769" s="32">
        <v>1642</v>
      </c>
      <c r="H4769" s="32">
        <v>385</v>
      </c>
      <c r="I4769" s="32">
        <v>113</v>
      </c>
      <c r="J4769" s="32">
        <v>272</v>
      </c>
      <c r="K4769" s="32">
        <v>8837.1295192078396</v>
      </c>
      <c r="L4769" s="32">
        <v>5543.1295192078387</v>
      </c>
      <c r="M4769" s="32">
        <v>3294</v>
      </c>
      <c r="N4769" s="20">
        <v>6.8103896103896107</v>
      </c>
      <c r="O4769" s="20">
        <v>11.079646017699115</v>
      </c>
      <c r="P4769" s="20">
        <v>5.0367647058823533</v>
      </c>
      <c r="Q4769" s="8">
        <v>-0.65973113854853316</v>
      </c>
      <c r="R4769" s="8">
        <v>-0.75374921418125718</v>
      </c>
      <c r="S4769" s="20">
        <v>-0.50151791135397694</v>
      </c>
    </row>
    <row r="4770" spans="1:19" ht="12.75" customHeight="1" x14ac:dyDescent="0.2">
      <c r="A4770" s="6">
        <v>44820</v>
      </c>
      <c r="B4770" s="19">
        <v>44456</v>
      </c>
      <c r="C4770" s="19">
        <v>43000</v>
      </c>
      <c r="D4770" s="16" t="s">
        <v>7</v>
      </c>
      <c r="E4770" s="32">
        <v>3881</v>
      </c>
      <c r="F4770" s="32">
        <v>1860</v>
      </c>
      <c r="G4770" s="32">
        <v>2021</v>
      </c>
      <c r="H4770" s="32">
        <v>728</v>
      </c>
      <c r="I4770" s="32">
        <v>185</v>
      </c>
      <c r="J4770" s="32">
        <v>543</v>
      </c>
      <c r="K4770" s="32">
        <v>8412.1210297676516</v>
      </c>
      <c r="L4770" s="32">
        <v>5328.1210297676516</v>
      </c>
      <c r="M4770" s="32">
        <v>3084</v>
      </c>
      <c r="N4770" s="20">
        <v>4.3310439560439562</v>
      </c>
      <c r="O4770" s="20">
        <v>9.0540540540540544</v>
      </c>
      <c r="P4770" s="20">
        <v>2.721915285451197</v>
      </c>
      <c r="Q4770" s="8">
        <v>-0.5386419208346559</v>
      </c>
      <c r="R4770" s="8">
        <v>-0.6509088307851163</v>
      </c>
      <c r="S4770" s="20">
        <v>-0.34468223086900129</v>
      </c>
    </row>
    <row r="4771" spans="1:19" ht="12.75" customHeight="1" x14ac:dyDescent="0.2">
      <c r="A4771" s="6">
        <v>44821</v>
      </c>
      <c r="B4771" s="19">
        <v>44457</v>
      </c>
      <c r="C4771" s="19">
        <v>43001</v>
      </c>
      <c r="D4771" s="16" t="s">
        <v>1</v>
      </c>
      <c r="E4771" s="32">
        <v>3622</v>
      </c>
      <c r="F4771" s="32">
        <v>1982</v>
      </c>
      <c r="G4771" s="32">
        <v>1640</v>
      </c>
      <c r="H4771" s="32">
        <v>379</v>
      </c>
      <c r="I4771" s="32">
        <v>129</v>
      </c>
      <c r="J4771" s="32">
        <v>250</v>
      </c>
      <c r="K4771" s="32">
        <v>8814.2935566841606</v>
      </c>
      <c r="L4771" s="32">
        <v>5345.2935566841606</v>
      </c>
      <c r="M4771" s="32">
        <v>3469</v>
      </c>
      <c r="N4771" s="20">
        <v>8.5567282321899736</v>
      </c>
      <c r="O4771" s="20">
        <v>14.364341085271318</v>
      </c>
      <c r="P4771" s="20">
        <v>5.56</v>
      </c>
      <c r="Q4771" s="8">
        <v>-0.58907654065443271</v>
      </c>
      <c r="R4771" s="8">
        <v>-0.62920651990730114</v>
      </c>
      <c r="S4771" s="20">
        <v>-0.52724127990775438</v>
      </c>
    </row>
    <row r="4772" spans="1:19" ht="12.75" customHeight="1" x14ac:dyDescent="0.2">
      <c r="A4772" s="6">
        <v>44822</v>
      </c>
      <c r="B4772" s="19">
        <v>44458</v>
      </c>
      <c r="C4772" s="19">
        <v>43002</v>
      </c>
      <c r="D4772" s="16" t="s">
        <v>2</v>
      </c>
      <c r="E4772" s="32">
        <v>4199</v>
      </c>
      <c r="F4772" s="32">
        <v>1161</v>
      </c>
      <c r="G4772" s="32">
        <v>3038</v>
      </c>
      <c r="H4772" s="32">
        <v>520</v>
      </c>
      <c r="I4772" s="32">
        <v>41</v>
      </c>
      <c r="J4772" s="32">
        <v>479</v>
      </c>
      <c r="K4772" s="32">
        <v>8621.6795911622212</v>
      </c>
      <c r="L4772" s="32">
        <v>5479.6795911622212</v>
      </c>
      <c r="M4772" s="32">
        <v>3142</v>
      </c>
      <c r="N4772" s="20">
        <v>7.0749999999999993</v>
      </c>
      <c r="O4772" s="20">
        <v>27.317073170731707</v>
      </c>
      <c r="P4772" s="20">
        <v>5.3423799582463465</v>
      </c>
      <c r="Q4772" s="8">
        <v>-0.51297192668766689</v>
      </c>
      <c r="R4772" s="8">
        <v>-0.78812629813748725</v>
      </c>
      <c r="S4772" s="20">
        <v>-3.3099936346276282E-2</v>
      </c>
    </row>
    <row r="4773" spans="1:19" ht="12.75" customHeight="1" x14ac:dyDescent="0.2">
      <c r="A4773" s="6">
        <v>44823</v>
      </c>
      <c r="B4773" s="19">
        <v>44459</v>
      </c>
      <c r="C4773" s="19">
        <v>43003</v>
      </c>
      <c r="D4773" s="16" t="s">
        <v>3</v>
      </c>
      <c r="E4773" s="32">
        <v>2207</v>
      </c>
      <c r="F4773" s="32">
        <v>564</v>
      </c>
      <c r="G4773" s="32">
        <v>1643</v>
      </c>
      <c r="H4773" s="32">
        <v>290</v>
      </c>
      <c r="I4773" s="32">
        <v>67</v>
      </c>
      <c r="J4773" s="32">
        <v>223</v>
      </c>
      <c r="K4773" s="32">
        <v>7914.4043581005844</v>
      </c>
      <c r="L4773" s="32">
        <v>5041.4043581005844</v>
      </c>
      <c r="M4773" s="32">
        <v>2873</v>
      </c>
      <c r="N4773" s="20">
        <v>6.6103448275862071</v>
      </c>
      <c r="O4773" s="20">
        <v>7.4179104477611943</v>
      </c>
      <c r="P4773" s="20">
        <v>6.3677130044843047</v>
      </c>
      <c r="Q4773" s="8">
        <v>-0.72114136451202648</v>
      </c>
      <c r="R4773" s="8">
        <v>-0.88812641082960175</v>
      </c>
      <c r="S4773" s="20">
        <v>-0.42812391228680824</v>
      </c>
    </row>
    <row r="4774" spans="1:19" ht="12.75" customHeight="1" x14ac:dyDescent="0.2">
      <c r="A4774" s="6">
        <v>44824</v>
      </c>
      <c r="B4774" s="19">
        <v>44460</v>
      </c>
      <c r="C4774" s="19">
        <v>43004</v>
      </c>
      <c r="D4774" s="16" t="s">
        <v>4</v>
      </c>
      <c r="E4774" s="32">
        <v>2553</v>
      </c>
      <c r="F4774" s="32">
        <v>897</v>
      </c>
      <c r="G4774" s="32">
        <v>1656</v>
      </c>
      <c r="H4774" s="32">
        <v>354</v>
      </c>
      <c r="I4774" s="32">
        <v>104</v>
      </c>
      <c r="J4774" s="32">
        <v>250</v>
      </c>
      <c r="K4774" s="32">
        <v>7187.7067775027344</v>
      </c>
      <c r="L4774" s="32">
        <v>4530.7067775027344</v>
      </c>
      <c r="M4774" s="32">
        <v>2657</v>
      </c>
      <c r="N4774" s="20">
        <v>6.2118644067796609</v>
      </c>
      <c r="O4774" s="20">
        <v>7.625</v>
      </c>
      <c r="P4774" s="20">
        <v>5.6239999999999997</v>
      </c>
      <c r="Q4774" s="8">
        <v>-0.64481021847040298</v>
      </c>
      <c r="R4774" s="8">
        <v>-0.80201764447567836</v>
      </c>
      <c r="S4774" s="20">
        <v>-0.37674068498306357</v>
      </c>
    </row>
    <row r="4775" spans="1:19" ht="12.75" customHeight="1" x14ac:dyDescent="0.2">
      <c r="A4775" s="6">
        <v>44825</v>
      </c>
      <c r="B4775" s="19">
        <v>44461</v>
      </c>
      <c r="C4775" s="19">
        <v>43005</v>
      </c>
      <c r="D4775" s="16" t="s">
        <v>5</v>
      </c>
      <c r="E4775" s="32">
        <v>2041</v>
      </c>
      <c r="F4775" s="32">
        <v>925</v>
      </c>
      <c r="G4775" s="32">
        <v>1116</v>
      </c>
      <c r="H4775" s="32">
        <v>364.88888888888891</v>
      </c>
      <c r="I4775" s="32">
        <v>29</v>
      </c>
      <c r="J4775" s="32">
        <v>335.88888888888891</v>
      </c>
      <c r="K4775" s="32">
        <v>7039.1656051496402</v>
      </c>
      <c r="L4775" s="32">
        <v>4500.1656051496402</v>
      </c>
      <c r="M4775" s="32">
        <v>2539</v>
      </c>
      <c r="N4775" s="20">
        <v>4.5934835566382457</v>
      </c>
      <c r="O4775" s="20">
        <v>30.896551724137932</v>
      </c>
      <c r="P4775" s="20">
        <v>2.3225272907707573</v>
      </c>
      <c r="Q4775" s="8">
        <v>-0.71005086192220479</v>
      </c>
      <c r="R4775" s="8">
        <v>-0.79445200884574074</v>
      </c>
      <c r="S4775" s="20">
        <v>-0.56045687278456091</v>
      </c>
    </row>
    <row r="4776" spans="1:19" ht="12.75" customHeight="1" x14ac:dyDescent="0.2">
      <c r="A4776" s="6">
        <v>44826</v>
      </c>
      <c r="B4776" s="19">
        <v>44462</v>
      </c>
      <c r="C4776" s="19">
        <v>43006</v>
      </c>
      <c r="D4776" s="16" t="s">
        <v>6</v>
      </c>
      <c r="E4776" s="32">
        <v>2995</v>
      </c>
      <c r="F4776" s="32">
        <v>1124</v>
      </c>
      <c r="G4776" s="32">
        <v>1871</v>
      </c>
      <c r="H4776" s="32">
        <v>106</v>
      </c>
      <c r="I4776" s="32">
        <v>106</v>
      </c>
      <c r="J4776" s="32">
        <v>0</v>
      </c>
      <c r="K4776" s="32">
        <v>8320.8713822275167</v>
      </c>
      <c r="L4776" s="32">
        <v>5505.8713822275167</v>
      </c>
      <c r="M4776" s="32">
        <v>2815</v>
      </c>
      <c r="N4776" s="20">
        <v>27.254716981132077</v>
      </c>
      <c r="O4776" s="20">
        <v>9.6037735849056602</v>
      </c>
      <c r="P4776" s="20" t="s">
        <v>40</v>
      </c>
      <c r="Q4776" s="8">
        <v>-0.64006173603440186</v>
      </c>
      <c r="R4776" s="8">
        <v>-0.79585429408536923</v>
      </c>
      <c r="S4776" s="20">
        <v>-0.33534635879218477</v>
      </c>
    </row>
    <row r="4777" spans="1:19" ht="12.75" customHeight="1" x14ac:dyDescent="0.2">
      <c r="A4777" s="6">
        <v>44827</v>
      </c>
      <c r="B4777" s="19">
        <v>44463</v>
      </c>
      <c r="C4777" s="19">
        <v>43007</v>
      </c>
      <c r="D4777" s="16" t="s">
        <v>7</v>
      </c>
      <c r="E4777" s="32">
        <v>3053</v>
      </c>
      <c r="F4777" s="32">
        <v>1004</v>
      </c>
      <c r="G4777" s="32">
        <v>2049</v>
      </c>
      <c r="H4777" s="32">
        <v>651</v>
      </c>
      <c r="I4777" s="32">
        <v>122</v>
      </c>
      <c r="J4777" s="32">
        <v>529</v>
      </c>
      <c r="K4777" s="32">
        <v>7802.5047787263538</v>
      </c>
      <c r="L4777" s="32">
        <v>4657.5047787263538</v>
      </c>
      <c r="M4777" s="32">
        <v>3145</v>
      </c>
      <c r="N4777" s="20">
        <v>3.6897081413210442</v>
      </c>
      <c r="O4777" s="20">
        <v>7.2295081967213122</v>
      </c>
      <c r="P4777" s="20">
        <v>2.8733459357277882</v>
      </c>
      <c r="Q4777" s="8">
        <v>-0.60871539504544103</v>
      </c>
      <c r="R4777" s="8">
        <v>-0.78443393024825736</v>
      </c>
      <c r="S4777" s="20">
        <v>-0.34848966613672494</v>
      </c>
    </row>
    <row r="4778" spans="1:19" ht="12.75" customHeight="1" x14ac:dyDescent="0.2">
      <c r="A4778" s="6">
        <v>44828</v>
      </c>
      <c r="B4778" s="19">
        <v>44464</v>
      </c>
      <c r="C4778" s="19">
        <v>43008</v>
      </c>
      <c r="D4778" s="16" t="s">
        <v>1</v>
      </c>
      <c r="E4778" s="32">
        <v>2525</v>
      </c>
      <c r="F4778" s="32">
        <v>907</v>
      </c>
      <c r="G4778" s="32">
        <v>1618</v>
      </c>
      <c r="H4778" s="32">
        <v>395</v>
      </c>
      <c r="I4778" s="32">
        <v>45</v>
      </c>
      <c r="J4778" s="32">
        <v>350</v>
      </c>
      <c r="K4778" s="32">
        <v>7581.9868699410545</v>
      </c>
      <c r="L4778" s="32">
        <v>4364.9868699410545</v>
      </c>
      <c r="M4778" s="32">
        <v>3217</v>
      </c>
      <c r="N4778" s="20">
        <v>5.3924050632911396</v>
      </c>
      <c r="O4778" s="20">
        <v>19.155555555555555</v>
      </c>
      <c r="P4778" s="20">
        <v>3.6228571428571428</v>
      </c>
      <c r="Q4778" s="8">
        <v>-0.66697383636861529</v>
      </c>
      <c r="R4778" s="8">
        <v>-0.79221014242999355</v>
      </c>
      <c r="S4778" s="20">
        <v>-0.49704693814112533</v>
      </c>
    </row>
    <row r="4779" spans="1:19" ht="12.75" customHeight="1" x14ac:dyDescent="0.2">
      <c r="A4779" s="6">
        <v>44829</v>
      </c>
      <c r="B4779" s="19">
        <v>44465</v>
      </c>
      <c r="C4779" s="19">
        <v>43009</v>
      </c>
      <c r="D4779" s="16" t="s">
        <v>2</v>
      </c>
      <c r="E4779" s="32">
        <v>3729</v>
      </c>
      <c r="F4779" s="32">
        <v>845</v>
      </c>
      <c r="G4779" s="32">
        <v>2884</v>
      </c>
      <c r="H4779" s="32">
        <v>467</v>
      </c>
      <c r="I4779" s="32">
        <v>0</v>
      </c>
      <c r="J4779" s="32">
        <v>467</v>
      </c>
      <c r="K4779" s="32">
        <v>5246.8755233786178</v>
      </c>
      <c r="L4779" s="32">
        <v>2262.8755233786178</v>
      </c>
      <c r="M4779" s="32">
        <v>2984</v>
      </c>
      <c r="N4779" s="20">
        <v>6.985010706638116</v>
      </c>
      <c r="O4779" s="20" t="s">
        <v>40</v>
      </c>
      <c r="P4779" s="20">
        <v>5.1755888650963602</v>
      </c>
      <c r="Q4779" s="8">
        <v>-0.28929131568214006</v>
      </c>
      <c r="R4779" s="8">
        <v>-0.62658131599816813</v>
      </c>
      <c r="S4779" s="20">
        <v>-3.3512064343163561E-2</v>
      </c>
    </row>
    <row r="4780" spans="1:19" ht="12.75" customHeight="1" x14ac:dyDescent="0.2">
      <c r="A4780" s="6">
        <v>44830</v>
      </c>
      <c r="B4780" s="19">
        <v>44466</v>
      </c>
      <c r="C4780" s="19">
        <v>43010</v>
      </c>
      <c r="D4780" s="16" t="s">
        <v>3</v>
      </c>
      <c r="E4780" s="32">
        <v>2141</v>
      </c>
      <c r="F4780" s="32">
        <v>761</v>
      </c>
      <c r="G4780" s="32">
        <v>1380</v>
      </c>
      <c r="H4780" s="32">
        <v>290</v>
      </c>
      <c r="I4780" s="32">
        <v>63</v>
      </c>
      <c r="J4780" s="32">
        <v>227</v>
      </c>
      <c r="K4780" s="32">
        <v>7301.6910861695351</v>
      </c>
      <c r="L4780" s="32">
        <v>4509.6910861695351</v>
      </c>
      <c r="M4780" s="32">
        <v>2792</v>
      </c>
      <c r="N4780" s="20">
        <v>6.3827586206896552</v>
      </c>
      <c r="O4780" s="20">
        <v>11.079365079365079</v>
      </c>
      <c r="P4780" s="20">
        <v>5.0792951541850222</v>
      </c>
      <c r="Q4780" s="8">
        <v>-0.70678025477476503</v>
      </c>
      <c r="R4780" s="8">
        <v>-0.83125229966774017</v>
      </c>
      <c r="S4780" s="20">
        <v>-0.50573065902578795</v>
      </c>
    </row>
    <row r="4781" spans="1:19" ht="12.75" customHeight="1" x14ac:dyDescent="0.2">
      <c r="A4781" s="6">
        <v>44831</v>
      </c>
      <c r="B4781" s="19">
        <v>44467</v>
      </c>
      <c r="C4781" s="19">
        <v>43011</v>
      </c>
      <c r="D4781" s="16" t="s">
        <v>4</v>
      </c>
      <c r="E4781" s="32">
        <v>2650</v>
      </c>
      <c r="F4781" s="32">
        <v>754</v>
      </c>
      <c r="G4781" s="32">
        <v>1896</v>
      </c>
      <c r="H4781" s="32">
        <v>645</v>
      </c>
      <c r="I4781" s="32">
        <v>124</v>
      </c>
      <c r="J4781" s="32">
        <v>521</v>
      </c>
      <c r="K4781" s="32">
        <v>6608.8884124647757</v>
      </c>
      <c r="L4781" s="32">
        <v>4075.8884124647757</v>
      </c>
      <c r="M4781" s="32">
        <v>2533</v>
      </c>
      <c r="N4781" s="20">
        <v>3.1085271317829459</v>
      </c>
      <c r="O4781" s="20">
        <v>5.080645161290323</v>
      </c>
      <c r="P4781" s="20">
        <v>2.6391554702495204</v>
      </c>
      <c r="Q4781" s="8">
        <v>-0.5990248534077327</v>
      </c>
      <c r="R4781" s="8">
        <v>-0.8150096558840676</v>
      </c>
      <c r="S4781" s="20">
        <v>-0.25148045795499407</v>
      </c>
    </row>
    <row r="4782" spans="1:19" ht="12.75" customHeight="1" x14ac:dyDescent="0.2">
      <c r="A4782" s="6">
        <v>44832</v>
      </c>
      <c r="B4782" s="19">
        <v>44468</v>
      </c>
      <c r="C4782" s="19">
        <v>43012</v>
      </c>
      <c r="D4782" s="16" t="s">
        <v>5</v>
      </c>
      <c r="E4782" s="32">
        <v>2206</v>
      </c>
      <c r="F4782" s="32">
        <v>578</v>
      </c>
      <c r="G4782" s="32">
        <v>1628</v>
      </c>
      <c r="H4782" s="32">
        <v>470</v>
      </c>
      <c r="I4782" s="32">
        <v>20</v>
      </c>
      <c r="J4782" s="32">
        <v>450</v>
      </c>
      <c r="K4782" s="32">
        <v>7757.199504701749</v>
      </c>
      <c r="L4782" s="32">
        <v>5119.199504701749</v>
      </c>
      <c r="M4782" s="32">
        <v>2638</v>
      </c>
      <c r="N4782" s="20">
        <v>3.6936170212765953</v>
      </c>
      <c r="O4782" s="20">
        <v>27.9</v>
      </c>
      <c r="P4782" s="20">
        <v>2.617777777777778</v>
      </c>
      <c r="Q4782" s="8">
        <v>-0.71561901963937991</v>
      </c>
      <c r="R4782" s="8">
        <v>-0.88709172215907317</v>
      </c>
      <c r="S4782" s="20">
        <v>-0.38286580742987109</v>
      </c>
    </row>
    <row r="4783" spans="1:19" ht="12.75" customHeight="1" x14ac:dyDescent="0.2">
      <c r="A4783" s="6">
        <v>44833</v>
      </c>
      <c r="B4783" s="19">
        <v>44469</v>
      </c>
      <c r="C4783" s="19">
        <v>43013</v>
      </c>
      <c r="D4783" s="16" t="s">
        <v>6</v>
      </c>
      <c r="E4783" s="32">
        <v>2675</v>
      </c>
      <c r="F4783" s="32">
        <v>680</v>
      </c>
      <c r="G4783" s="32">
        <v>1995</v>
      </c>
      <c r="H4783" s="32">
        <v>373</v>
      </c>
      <c r="I4783" s="32">
        <v>97</v>
      </c>
      <c r="J4783" s="32">
        <v>276</v>
      </c>
      <c r="K4783" s="32">
        <v>8292.832766152871</v>
      </c>
      <c r="L4783" s="32">
        <v>5437.832766152872</v>
      </c>
      <c r="M4783" s="32">
        <v>2855</v>
      </c>
      <c r="N4783" s="20">
        <v>6.1715817694369974</v>
      </c>
      <c r="O4783" s="20">
        <v>6.0103092783505154</v>
      </c>
      <c r="P4783" s="20">
        <v>6.2282608695652177</v>
      </c>
      <c r="Q4783" s="8">
        <v>-0.67743229901873936</v>
      </c>
      <c r="R4783" s="8">
        <v>-0.87495018158105609</v>
      </c>
      <c r="S4783" s="20">
        <v>-0.30122591943957966</v>
      </c>
    </row>
    <row r="4784" spans="1:19" ht="12.75" customHeight="1" x14ac:dyDescent="0.2">
      <c r="A4784" s="6">
        <v>44834</v>
      </c>
      <c r="B4784" s="19">
        <v>44470</v>
      </c>
      <c r="C4784" s="19">
        <v>43014</v>
      </c>
      <c r="D4784" s="16" t="s">
        <v>7</v>
      </c>
      <c r="E4784" s="32">
        <v>3066</v>
      </c>
      <c r="F4784" s="32">
        <v>915</v>
      </c>
      <c r="G4784" s="32">
        <v>2151</v>
      </c>
      <c r="H4784" s="32">
        <v>565</v>
      </c>
      <c r="I4784" s="32">
        <v>182</v>
      </c>
      <c r="J4784" s="32">
        <v>383</v>
      </c>
      <c r="K4784" s="32">
        <v>7804.0268871396875</v>
      </c>
      <c r="L4784" s="32">
        <v>5209.0268871396875</v>
      </c>
      <c r="M4784" s="32">
        <v>2595</v>
      </c>
      <c r="N4784" s="20">
        <v>4.4265486725663719</v>
      </c>
      <c r="O4784" s="20">
        <v>4.0274725274725274</v>
      </c>
      <c r="P4784" s="20">
        <v>4.6161879895561357</v>
      </c>
      <c r="Q4784" s="8">
        <v>-0.60712590508209496</v>
      </c>
      <c r="R4784" s="8">
        <v>-0.82434339084349917</v>
      </c>
      <c r="S4784" s="20">
        <v>-0.17109826589595378</v>
      </c>
    </row>
    <row r="4785" spans="1:19" ht="12.75" customHeight="1" x14ac:dyDescent="0.2">
      <c r="A4785" s="6">
        <v>44835</v>
      </c>
      <c r="B4785" s="19">
        <v>44471</v>
      </c>
      <c r="C4785" s="19">
        <v>43015</v>
      </c>
      <c r="D4785" s="16" t="s">
        <v>1</v>
      </c>
      <c r="E4785" s="32">
        <v>3007</v>
      </c>
      <c r="F4785" s="32">
        <v>1069</v>
      </c>
      <c r="G4785" s="32">
        <v>1938</v>
      </c>
      <c r="H4785" s="32">
        <v>377</v>
      </c>
      <c r="I4785" s="32">
        <v>86</v>
      </c>
      <c r="J4785" s="32">
        <v>291</v>
      </c>
      <c r="K4785" s="32">
        <v>7774.8355280168244</v>
      </c>
      <c r="L4785" s="32">
        <v>4979.8355280168244</v>
      </c>
      <c r="M4785" s="32">
        <v>2795</v>
      </c>
      <c r="N4785" s="20">
        <v>6.9761273209549071</v>
      </c>
      <c r="O4785" s="20">
        <v>11.430232558139535</v>
      </c>
      <c r="P4785" s="20">
        <v>5.65979381443299</v>
      </c>
      <c r="Q4785" s="8">
        <v>-0.61323940690909839</v>
      </c>
      <c r="R4785" s="8">
        <v>-0.78533427580373927</v>
      </c>
      <c r="S4785" s="20">
        <v>-0.30661896243291598</v>
      </c>
    </row>
    <row r="4786" spans="1:19" ht="12.75" customHeight="1" x14ac:dyDescent="0.2">
      <c r="A4786" s="6">
        <v>44836</v>
      </c>
      <c r="B4786" s="19">
        <v>44472</v>
      </c>
      <c r="C4786" s="19">
        <v>43016</v>
      </c>
      <c r="D4786" s="16" t="s">
        <v>2</v>
      </c>
      <c r="E4786" s="32">
        <v>3793</v>
      </c>
      <c r="F4786" s="32">
        <v>931</v>
      </c>
      <c r="G4786" s="32">
        <v>2862</v>
      </c>
      <c r="H4786" s="32">
        <v>410</v>
      </c>
      <c r="I4786" s="32">
        <v>0</v>
      </c>
      <c r="J4786" s="32">
        <v>410</v>
      </c>
      <c r="K4786" s="32">
        <v>7613.1461866121463</v>
      </c>
      <c r="L4786" s="32">
        <v>5152.1461866121463</v>
      </c>
      <c r="M4786" s="32">
        <v>2461</v>
      </c>
      <c r="N4786" s="20">
        <v>8.2512195121951226</v>
      </c>
      <c r="O4786" s="20" t="s">
        <v>40</v>
      </c>
      <c r="P4786" s="20">
        <v>5.9804878048780488</v>
      </c>
      <c r="Q4786" s="8">
        <v>-0.50178284942563445</v>
      </c>
      <c r="R4786" s="8">
        <v>-0.8192986056142576</v>
      </c>
      <c r="S4786" s="20">
        <v>0.16294189353921174</v>
      </c>
    </row>
    <row r="4787" spans="1:19" ht="12.75" customHeight="1" x14ac:dyDescent="0.2">
      <c r="A4787" s="6">
        <v>44837</v>
      </c>
      <c r="B4787" s="19">
        <v>44473</v>
      </c>
      <c r="C4787" s="19">
        <v>43017</v>
      </c>
      <c r="D4787" s="16" t="s">
        <v>3</v>
      </c>
      <c r="E4787" s="32">
        <v>2452</v>
      </c>
      <c r="F4787" s="32">
        <v>823</v>
      </c>
      <c r="G4787" s="32">
        <v>1629</v>
      </c>
      <c r="H4787" s="32">
        <v>313</v>
      </c>
      <c r="I4787" s="32">
        <v>58</v>
      </c>
      <c r="J4787" s="32">
        <v>255</v>
      </c>
      <c r="K4787" s="32">
        <v>7136.813570556038</v>
      </c>
      <c r="L4787" s="32">
        <v>4689.813570556038</v>
      </c>
      <c r="M4787" s="32">
        <v>2447</v>
      </c>
      <c r="N4787" s="20">
        <v>6.8338658146964857</v>
      </c>
      <c r="O4787" s="20">
        <v>13.189655172413794</v>
      </c>
      <c r="P4787" s="20">
        <v>5.3882352941176475</v>
      </c>
      <c r="Q4787" s="8">
        <v>-0.65642930479281647</v>
      </c>
      <c r="R4787" s="8">
        <v>-0.82451328019368952</v>
      </c>
      <c r="S4787" s="20">
        <v>-0.33428688189619937</v>
      </c>
    </row>
    <row r="4788" spans="1:19" ht="12.75" customHeight="1" x14ac:dyDescent="0.2">
      <c r="A4788" s="6">
        <v>44838</v>
      </c>
      <c r="B4788" s="19">
        <v>44474</v>
      </c>
      <c r="C4788" s="19">
        <v>43018</v>
      </c>
      <c r="D4788" s="16" t="s">
        <v>4</v>
      </c>
      <c r="E4788" s="32">
        <v>2502</v>
      </c>
      <c r="F4788" s="32">
        <v>754</v>
      </c>
      <c r="G4788" s="32">
        <v>1748</v>
      </c>
      <c r="H4788" s="32">
        <v>445</v>
      </c>
      <c r="I4788" s="32">
        <v>140</v>
      </c>
      <c r="J4788" s="32">
        <v>305</v>
      </c>
      <c r="K4788" s="32">
        <v>6087.020816141262</v>
      </c>
      <c r="L4788" s="32">
        <v>4165.020816141262</v>
      </c>
      <c r="M4788" s="32">
        <v>1922</v>
      </c>
      <c r="N4788" s="20">
        <v>4.6224719101123597</v>
      </c>
      <c r="O4788" s="20">
        <v>4.3857142857142861</v>
      </c>
      <c r="P4788" s="20">
        <v>4.7311475409836063</v>
      </c>
      <c r="Q4788" s="8">
        <v>-0.58896148451384955</v>
      </c>
      <c r="R4788" s="8">
        <v>-0.81896849180731035</v>
      </c>
      <c r="S4788" s="20">
        <v>-9.0530697190426612E-2</v>
      </c>
    </row>
    <row r="4789" spans="1:19" ht="12.75" customHeight="1" x14ac:dyDescent="0.2">
      <c r="A4789" s="6">
        <v>44839</v>
      </c>
      <c r="B4789" s="19">
        <v>44475</v>
      </c>
      <c r="C4789" s="19">
        <v>43019</v>
      </c>
      <c r="D4789" s="16" t="s">
        <v>5</v>
      </c>
      <c r="E4789" s="32">
        <v>2318</v>
      </c>
      <c r="F4789" s="32">
        <v>893</v>
      </c>
      <c r="G4789" s="32">
        <v>1425</v>
      </c>
      <c r="H4789" s="32">
        <v>339</v>
      </c>
      <c r="I4789" s="32">
        <v>30</v>
      </c>
      <c r="J4789" s="32">
        <v>309</v>
      </c>
      <c r="K4789" s="32">
        <v>6940.8679049497587</v>
      </c>
      <c r="L4789" s="32">
        <v>4830.8679049497587</v>
      </c>
      <c r="M4789" s="32">
        <v>2110</v>
      </c>
      <c r="N4789" s="20">
        <v>5.8377581120943951</v>
      </c>
      <c r="O4789" s="20">
        <v>28.766666666666666</v>
      </c>
      <c r="P4789" s="20">
        <v>3.6116504854368934</v>
      </c>
      <c r="Q4789" s="8">
        <v>-0.66603600129791274</v>
      </c>
      <c r="R4789" s="8">
        <v>-0.81514708794148094</v>
      </c>
      <c r="S4789" s="20">
        <v>-0.32464454976303314</v>
      </c>
    </row>
    <row r="4790" spans="1:19" ht="12.75" customHeight="1" x14ac:dyDescent="0.2">
      <c r="A4790" s="6">
        <v>44840</v>
      </c>
      <c r="B4790" s="19">
        <v>44476</v>
      </c>
      <c r="C4790" s="19">
        <v>43020</v>
      </c>
      <c r="D4790" s="16" t="s">
        <v>6</v>
      </c>
      <c r="E4790" s="32">
        <v>3317</v>
      </c>
      <c r="F4790" s="32">
        <v>1166</v>
      </c>
      <c r="G4790" s="32">
        <v>2151</v>
      </c>
      <c r="H4790" s="32">
        <v>343</v>
      </c>
      <c r="I4790" s="32">
        <v>120</v>
      </c>
      <c r="J4790" s="32">
        <v>223</v>
      </c>
      <c r="K4790" s="32">
        <v>7901.8707300004953</v>
      </c>
      <c r="L4790" s="32">
        <v>5309.8707300004953</v>
      </c>
      <c r="M4790" s="32">
        <v>2592</v>
      </c>
      <c r="N4790" s="20">
        <v>8.6705539358600578</v>
      </c>
      <c r="O4790" s="20">
        <v>8.7166666666666668</v>
      </c>
      <c r="P4790" s="20">
        <v>8.6457399103139014</v>
      </c>
      <c r="Q4790" s="8">
        <v>-0.58022598529654856</v>
      </c>
      <c r="R4790" s="8">
        <v>-0.78040896675465932</v>
      </c>
      <c r="S4790" s="20">
        <v>-0.17013888888888884</v>
      </c>
    </row>
    <row r="4791" spans="1:19" ht="12.75" customHeight="1" x14ac:dyDescent="0.2">
      <c r="A4791" s="6">
        <v>44841</v>
      </c>
      <c r="B4791" s="19">
        <v>44477</v>
      </c>
      <c r="C4791" s="19">
        <v>43021</v>
      </c>
      <c r="D4791" s="16" t="s">
        <v>7</v>
      </c>
      <c r="E4791" s="32">
        <v>3387</v>
      </c>
      <c r="F4791" s="32">
        <v>1263</v>
      </c>
      <c r="G4791" s="32">
        <v>2124</v>
      </c>
      <c r="H4791" s="32">
        <v>631</v>
      </c>
      <c r="I4791" s="32">
        <v>138</v>
      </c>
      <c r="J4791" s="32">
        <v>493</v>
      </c>
      <c r="K4791" s="32">
        <v>7412.4351526200635</v>
      </c>
      <c r="L4791" s="32">
        <v>5067.4351526200635</v>
      </c>
      <c r="M4791" s="32">
        <v>2345</v>
      </c>
      <c r="N4791" s="20">
        <v>4.3676703645007926</v>
      </c>
      <c r="O4791" s="20">
        <v>8.1521739130434785</v>
      </c>
      <c r="P4791" s="20">
        <v>3.3083164300202839</v>
      </c>
      <c r="Q4791" s="8">
        <v>-0.54306514252569182</v>
      </c>
      <c r="R4791" s="8">
        <v>-0.7507614874268338</v>
      </c>
      <c r="S4791" s="20">
        <v>-9.4243070362473369E-2</v>
      </c>
    </row>
    <row r="4792" spans="1:19" ht="12.75" customHeight="1" x14ac:dyDescent="0.2">
      <c r="A4792" s="6">
        <v>44842</v>
      </c>
      <c r="B4792" s="19">
        <v>44478</v>
      </c>
      <c r="C4792" s="19">
        <v>43022</v>
      </c>
      <c r="D4792" s="16" t="s">
        <v>1</v>
      </c>
      <c r="E4792" s="32">
        <v>3474</v>
      </c>
      <c r="F4792" s="32">
        <v>1587</v>
      </c>
      <c r="G4792" s="32">
        <v>1887</v>
      </c>
      <c r="H4792" s="32">
        <v>547</v>
      </c>
      <c r="I4792" s="32">
        <v>59</v>
      </c>
      <c r="J4792" s="32">
        <v>488</v>
      </c>
      <c r="K4792" s="32">
        <v>8043.8319687593175</v>
      </c>
      <c r="L4792" s="32">
        <v>5175.8319687593175</v>
      </c>
      <c r="M4792" s="32">
        <v>2868</v>
      </c>
      <c r="N4792" s="20">
        <v>5.3510054844606945</v>
      </c>
      <c r="O4792" s="20">
        <v>25.898305084745761</v>
      </c>
      <c r="P4792" s="20">
        <v>2.8668032786885247</v>
      </c>
      <c r="Q4792" s="8">
        <v>-0.56811628916512158</v>
      </c>
      <c r="R4792" s="8">
        <v>-0.69338262726090494</v>
      </c>
      <c r="S4792" s="20">
        <v>-0.34205020920502094</v>
      </c>
    </row>
    <row r="4793" spans="1:19" ht="12.75" customHeight="1" x14ac:dyDescent="0.2">
      <c r="A4793" s="6">
        <v>44843</v>
      </c>
      <c r="B4793" s="19">
        <v>44479</v>
      </c>
      <c r="C4793" s="19">
        <v>43023</v>
      </c>
      <c r="D4793" s="16" t="s">
        <v>2</v>
      </c>
      <c r="E4793" s="32">
        <v>3978</v>
      </c>
      <c r="F4793" s="32">
        <v>1039</v>
      </c>
      <c r="G4793" s="32">
        <v>2939</v>
      </c>
      <c r="H4793" s="32">
        <v>426</v>
      </c>
      <c r="I4793" s="32">
        <v>0</v>
      </c>
      <c r="J4793" s="32">
        <v>426</v>
      </c>
      <c r="K4793" s="32">
        <v>8170.1865645165908</v>
      </c>
      <c r="L4793" s="32">
        <v>5265.1865645165908</v>
      </c>
      <c r="M4793" s="32">
        <v>2905</v>
      </c>
      <c r="N4793" s="20">
        <v>8.3380281690140841</v>
      </c>
      <c r="O4793" s="20" t="s">
        <v>40</v>
      </c>
      <c r="P4793" s="20">
        <v>5.89906103286385</v>
      </c>
      <c r="Q4793" s="8">
        <v>-0.51310781356247182</v>
      </c>
      <c r="R4793" s="8">
        <v>-0.80266606182540978</v>
      </c>
      <c r="S4793" s="20">
        <v>1.1703958691910543E-2</v>
      </c>
    </row>
    <row r="4794" spans="1:19" ht="12.75" customHeight="1" x14ac:dyDescent="0.2">
      <c r="A4794" s="6">
        <v>44844</v>
      </c>
      <c r="B4794" s="19">
        <v>44480</v>
      </c>
      <c r="C4794" s="19">
        <v>43024</v>
      </c>
      <c r="D4794" s="16" t="s">
        <v>3</v>
      </c>
      <c r="E4794" s="32">
        <v>2737</v>
      </c>
      <c r="F4794" s="32">
        <v>908</v>
      </c>
      <c r="G4794" s="32">
        <v>1829</v>
      </c>
      <c r="H4794" s="32">
        <v>264</v>
      </c>
      <c r="I4794" s="32">
        <v>63</v>
      </c>
      <c r="J4794" s="32">
        <v>201</v>
      </c>
      <c r="K4794" s="32">
        <v>8020.2270589515092</v>
      </c>
      <c r="L4794" s="32">
        <v>5115.2270589515092</v>
      </c>
      <c r="M4794" s="32">
        <v>2905</v>
      </c>
      <c r="N4794" s="20">
        <v>9.3674242424242422</v>
      </c>
      <c r="O4794" s="20">
        <v>13.412698412698413</v>
      </c>
      <c r="P4794" s="20">
        <v>8.099502487562189</v>
      </c>
      <c r="Q4794" s="8">
        <v>-0.65873784122543155</v>
      </c>
      <c r="R4794" s="8">
        <v>-0.82249077322754927</v>
      </c>
      <c r="S4794" s="20">
        <v>-0.37039586919104994</v>
      </c>
    </row>
    <row r="4795" spans="1:19" ht="12.75" customHeight="1" x14ac:dyDescent="0.2">
      <c r="A4795" s="6">
        <v>44845</v>
      </c>
      <c r="B4795" s="19">
        <v>44481</v>
      </c>
      <c r="C4795" s="19">
        <v>43025</v>
      </c>
      <c r="D4795" s="16" t="s">
        <v>4</v>
      </c>
      <c r="E4795" s="32">
        <v>2499</v>
      </c>
      <c r="F4795" s="32">
        <v>794</v>
      </c>
      <c r="G4795" s="32">
        <v>1705</v>
      </c>
      <c r="H4795" s="32">
        <v>293</v>
      </c>
      <c r="I4795" s="32">
        <v>149</v>
      </c>
      <c r="J4795" s="32">
        <v>144</v>
      </c>
      <c r="K4795" s="32">
        <v>5432.5010155587879</v>
      </c>
      <c r="L4795" s="32">
        <v>4164.5010155587879</v>
      </c>
      <c r="M4795" s="32">
        <v>1268</v>
      </c>
      <c r="N4795" s="20">
        <v>7.5290102389078495</v>
      </c>
      <c r="O4795" s="20">
        <v>4.3288590604026842</v>
      </c>
      <c r="P4795" s="20">
        <v>10.840277777777779</v>
      </c>
      <c r="Q4795" s="8">
        <v>-0.53999088212909374</v>
      </c>
      <c r="R4795" s="8">
        <v>-0.80934090374006984</v>
      </c>
      <c r="S4795" s="20">
        <v>0.34463722397476348</v>
      </c>
    </row>
    <row r="4796" spans="1:19" ht="12.75" customHeight="1" x14ac:dyDescent="0.2">
      <c r="A4796" s="6">
        <v>44846</v>
      </c>
      <c r="B4796" s="19">
        <v>44482</v>
      </c>
      <c r="C4796" s="19">
        <v>43026</v>
      </c>
      <c r="D4796" s="16" t="s">
        <v>5</v>
      </c>
      <c r="E4796" s="32">
        <v>2240</v>
      </c>
      <c r="F4796" s="32">
        <v>698</v>
      </c>
      <c r="G4796" s="32">
        <v>1542</v>
      </c>
      <c r="H4796" s="32">
        <v>354</v>
      </c>
      <c r="I4796" s="32">
        <v>25</v>
      </c>
      <c r="J4796" s="32">
        <v>329</v>
      </c>
      <c r="K4796" s="32">
        <v>5584.4833322767663</v>
      </c>
      <c r="L4796" s="32">
        <v>4316.4833322767663</v>
      </c>
      <c r="M4796" s="32">
        <v>1268</v>
      </c>
      <c r="N4796" s="20">
        <v>5.3276836158192094</v>
      </c>
      <c r="O4796" s="20">
        <v>26.92</v>
      </c>
      <c r="P4796" s="20">
        <v>3.6869300911854106</v>
      </c>
      <c r="Q4796" s="8">
        <v>-0.5988885870509415</v>
      </c>
      <c r="R4796" s="8">
        <v>-0.83829429045152049</v>
      </c>
      <c r="S4796" s="20">
        <v>0.21608832807570977</v>
      </c>
    </row>
    <row r="4797" spans="1:19" ht="12.75" customHeight="1" x14ac:dyDescent="0.2">
      <c r="A4797" s="6">
        <v>44847</v>
      </c>
      <c r="B4797" s="19">
        <v>44483</v>
      </c>
      <c r="C4797" s="19">
        <v>43027</v>
      </c>
      <c r="D4797" s="16" t="s">
        <v>6</v>
      </c>
      <c r="E4797" s="32">
        <v>2657</v>
      </c>
      <c r="F4797" s="32">
        <v>1006</v>
      </c>
      <c r="G4797" s="32">
        <v>1651</v>
      </c>
      <c r="H4797" s="32">
        <v>474</v>
      </c>
      <c r="I4797" s="32">
        <v>184</v>
      </c>
      <c r="J4797" s="32">
        <v>290</v>
      </c>
      <c r="K4797" s="32">
        <v>6967.5160213681547</v>
      </c>
      <c r="L4797" s="32">
        <v>4628.5160213681547</v>
      </c>
      <c r="M4797" s="32">
        <v>2339</v>
      </c>
      <c r="N4797" s="20">
        <v>4.6054852320675108</v>
      </c>
      <c r="O4797" s="20">
        <v>4.4673913043478262</v>
      </c>
      <c r="P4797" s="20">
        <v>4.6931034482758625</v>
      </c>
      <c r="Q4797" s="8">
        <v>-0.6186589321285455</v>
      </c>
      <c r="R4797" s="8">
        <v>-0.78265171917831367</v>
      </c>
      <c r="S4797" s="20">
        <v>-0.29414279606669513</v>
      </c>
    </row>
    <row r="4798" spans="1:19" ht="12.75" customHeight="1" x14ac:dyDescent="0.2">
      <c r="A4798" s="6">
        <v>44848</v>
      </c>
      <c r="B4798" s="19">
        <v>44484</v>
      </c>
      <c r="C4798" s="19">
        <v>43028</v>
      </c>
      <c r="D4798" s="16" t="s">
        <v>7</v>
      </c>
      <c r="E4798" s="32">
        <v>3014</v>
      </c>
      <c r="F4798" s="32">
        <v>1147</v>
      </c>
      <c r="G4798" s="32">
        <v>1867</v>
      </c>
      <c r="H4798" s="32">
        <v>978</v>
      </c>
      <c r="I4798" s="32">
        <v>160</v>
      </c>
      <c r="J4798" s="32">
        <v>818</v>
      </c>
      <c r="K4798" s="32">
        <v>6865.7126931501434</v>
      </c>
      <c r="L4798" s="32">
        <v>4572.7126931501434</v>
      </c>
      <c r="M4798" s="32">
        <v>2293</v>
      </c>
      <c r="N4798" s="20">
        <v>2.0817995910020448</v>
      </c>
      <c r="O4798" s="20">
        <v>6.1687500000000002</v>
      </c>
      <c r="P4798" s="20">
        <v>1.28239608801956</v>
      </c>
      <c r="Q4798" s="8">
        <v>-0.56100697266184185</v>
      </c>
      <c r="R4798" s="8">
        <v>-0.74916421018136803</v>
      </c>
      <c r="S4798" s="20">
        <v>-0.18578281726995205</v>
      </c>
    </row>
    <row r="4799" spans="1:19" ht="12.75" customHeight="1" x14ac:dyDescent="0.2">
      <c r="A4799" s="6">
        <v>44849</v>
      </c>
      <c r="B4799" s="19">
        <v>44485</v>
      </c>
      <c r="C4799" s="19">
        <v>43029</v>
      </c>
      <c r="D4799" s="16" t="s">
        <v>1</v>
      </c>
      <c r="E4799" s="32">
        <v>3518</v>
      </c>
      <c r="F4799" s="32">
        <v>1605</v>
      </c>
      <c r="G4799" s="32">
        <v>1913</v>
      </c>
      <c r="H4799" s="32">
        <v>434</v>
      </c>
      <c r="I4799" s="32">
        <v>84</v>
      </c>
      <c r="J4799" s="32">
        <v>350</v>
      </c>
      <c r="K4799" s="32">
        <v>7656.4040979340934</v>
      </c>
      <c r="L4799" s="32">
        <v>4876.4040979340934</v>
      </c>
      <c r="M4799" s="32">
        <v>2780</v>
      </c>
      <c r="N4799" s="20">
        <v>7.1059907834101388</v>
      </c>
      <c r="O4799" s="20">
        <v>18.107142857142858</v>
      </c>
      <c r="P4799" s="20">
        <v>4.4657142857142853</v>
      </c>
      <c r="Q4799" s="8">
        <v>-0.54051537053154597</v>
      </c>
      <c r="R4799" s="8">
        <v>-0.67086402854103822</v>
      </c>
      <c r="S4799" s="20">
        <v>-0.31187050359712232</v>
      </c>
    </row>
    <row r="4800" spans="1:19" ht="12.75" customHeight="1" x14ac:dyDescent="0.2">
      <c r="A4800" s="6">
        <v>44850</v>
      </c>
      <c r="B4800" s="19">
        <v>44486</v>
      </c>
      <c r="C4800" s="19">
        <v>43030</v>
      </c>
      <c r="D4800" s="16" t="s">
        <v>2</v>
      </c>
      <c r="E4800" s="32">
        <v>3786</v>
      </c>
      <c r="F4800" s="32">
        <v>1017</v>
      </c>
      <c r="G4800" s="32">
        <v>2769</v>
      </c>
      <c r="H4800" s="32">
        <v>551</v>
      </c>
      <c r="I4800" s="32">
        <v>0</v>
      </c>
      <c r="J4800" s="32">
        <v>551</v>
      </c>
      <c r="K4800" s="32">
        <v>7638.5821244446306</v>
      </c>
      <c r="L4800" s="32">
        <v>4831.5821244446306</v>
      </c>
      <c r="M4800" s="32">
        <v>2807</v>
      </c>
      <c r="N4800" s="20">
        <v>5.8711433756805809</v>
      </c>
      <c r="O4800" s="20" t="s">
        <v>40</v>
      </c>
      <c r="P4800" s="20">
        <v>4.0254083484573506</v>
      </c>
      <c r="Q4800" s="8">
        <v>-0.50435827771174691</v>
      </c>
      <c r="R4800" s="8">
        <v>-0.78950994233241978</v>
      </c>
      <c r="S4800" s="20">
        <v>-1.3537584609903841E-2</v>
      </c>
    </row>
    <row r="4801" spans="1:19" ht="12.75" customHeight="1" x14ac:dyDescent="0.2">
      <c r="A4801" s="6">
        <v>44851</v>
      </c>
      <c r="B4801" s="19">
        <v>44487</v>
      </c>
      <c r="C4801" s="19">
        <v>43031</v>
      </c>
      <c r="D4801" s="16" t="s">
        <v>3</v>
      </c>
      <c r="E4801" s="32">
        <v>2661</v>
      </c>
      <c r="F4801" s="32">
        <v>890</v>
      </c>
      <c r="G4801" s="32">
        <v>1771</v>
      </c>
      <c r="H4801" s="32">
        <v>301</v>
      </c>
      <c r="I4801" s="32">
        <v>78</v>
      </c>
      <c r="J4801" s="32">
        <v>223</v>
      </c>
      <c r="K4801" s="32">
        <v>7555.2656079570042</v>
      </c>
      <c r="L4801" s="32">
        <v>5112.2656079570042</v>
      </c>
      <c r="M4801" s="32">
        <v>2443</v>
      </c>
      <c r="N4801" s="20">
        <v>7.8405315614617948</v>
      </c>
      <c r="O4801" s="20">
        <v>10.410256410256411</v>
      </c>
      <c r="P4801" s="20">
        <v>6.9417040358744391</v>
      </c>
      <c r="Q4801" s="8">
        <v>-0.64779530752730841</v>
      </c>
      <c r="R4801" s="8">
        <v>-0.82590888888582858</v>
      </c>
      <c r="S4801" s="20">
        <v>-0.27507163323782235</v>
      </c>
    </row>
    <row r="4802" spans="1:19" ht="12.75" customHeight="1" x14ac:dyDescent="0.2">
      <c r="A4802" s="6">
        <v>44852</v>
      </c>
      <c r="B4802" s="19">
        <v>44488</v>
      </c>
      <c r="C4802" s="19">
        <v>43032</v>
      </c>
      <c r="D4802" s="16" t="s">
        <v>4</v>
      </c>
      <c r="E4802" s="32">
        <v>2546</v>
      </c>
      <c r="F4802" s="32">
        <v>810</v>
      </c>
      <c r="G4802" s="32">
        <v>1736</v>
      </c>
      <c r="H4802" s="32">
        <v>377</v>
      </c>
      <c r="I4802" s="32">
        <v>144</v>
      </c>
      <c r="J4802" s="32">
        <v>233</v>
      </c>
      <c r="K4802" s="32">
        <v>5728.2842477513541</v>
      </c>
      <c r="L4802" s="32">
        <v>4418.2842477513541</v>
      </c>
      <c r="M4802" s="32">
        <v>1310</v>
      </c>
      <c r="N4802" s="20">
        <v>5.7533156498673739</v>
      </c>
      <c r="O4802" s="20">
        <v>4.625</v>
      </c>
      <c r="P4802" s="20">
        <v>6.4506437768240339</v>
      </c>
      <c r="Q4802" s="8">
        <v>-0.55553881583312914</v>
      </c>
      <c r="R4802" s="8">
        <v>-0.81667091690349203</v>
      </c>
      <c r="S4802" s="20">
        <v>0.32519083969465656</v>
      </c>
    </row>
    <row r="4803" spans="1:19" ht="12.75" customHeight="1" x14ac:dyDescent="0.2">
      <c r="A4803" s="6">
        <v>44853</v>
      </c>
      <c r="B4803" s="19">
        <v>44489</v>
      </c>
      <c r="C4803" s="19">
        <v>43033</v>
      </c>
      <c r="D4803" s="16" t="s">
        <v>5</v>
      </c>
      <c r="E4803" s="32">
        <v>2285</v>
      </c>
      <c r="F4803" s="32">
        <v>675</v>
      </c>
      <c r="G4803" s="32">
        <v>1610</v>
      </c>
      <c r="H4803" s="32">
        <v>352</v>
      </c>
      <c r="I4803" s="32">
        <v>20</v>
      </c>
      <c r="J4803" s="32">
        <v>332</v>
      </c>
      <c r="K4803" s="32">
        <v>7248.260302030546</v>
      </c>
      <c r="L4803" s="32">
        <v>4957.260302030546</v>
      </c>
      <c r="M4803" s="32">
        <v>2291</v>
      </c>
      <c r="N4803" s="20">
        <v>5.4914772727272725</v>
      </c>
      <c r="O4803" s="20">
        <v>32.75</v>
      </c>
      <c r="P4803" s="20">
        <v>3.8493975903614457</v>
      </c>
      <c r="Q4803" s="8">
        <v>-0.68475193980549043</v>
      </c>
      <c r="R4803" s="8">
        <v>-0.86383607902866977</v>
      </c>
      <c r="S4803" s="20">
        <v>-0.29725010912265382</v>
      </c>
    </row>
    <row r="4804" spans="1:19" ht="12.75" customHeight="1" x14ac:dyDescent="0.2">
      <c r="A4804" s="6">
        <v>44854</v>
      </c>
      <c r="B4804" s="19">
        <v>44490</v>
      </c>
      <c r="C4804" s="19">
        <v>43034</v>
      </c>
      <c r="D4804" s="16" t="s">
        <v>6</v>
      </c>
      <c r="E4804" s="32">
        <v>2612</v>
      </c>
      <c r="F4804" s="32">
        <v>939</v>
      </c>
      <c r="G4804" s="32">
        <v>1673</v>
      </c>
      <c r="H4804" s="32">
        <v>524</v>
      </c>
      <c r="I4804" s="32">
        <v>238</v>
      </c>
      <c r="J4804" s="32">
        <v>286</v>
      </c>
      <c r="K4804" s="32">
        <v>7386.1258420962795</v>
      </c>
      <c r="L4804" s="32">
        <v>4949.1258420962795</v>
      </c>
      <c r="M4804" s="32">
        <v>2437</v>
      </c>
      <c r="N4804" s="20">
        <v>3.9847328244274811</v>
      </c>
      <c r="O4804" s="20">
        <v>2.9453781512605044</v>
      </c>
      <c r="P4804" s="20">
        <v>4.84965034965035</v>
      </c>
      <c r="Q4804" s="8">
        <v>-0.64636399976923764</v>
      </c>
      <c r="R4804" s="8">
        <v>-0.81026952436467614</v>
      </c>
      <c r="S4804" s="20">
        <v>-0.31350020517029131</v>
      </c>
    </row>
    <row r="4805" spans="1:19" ht="12.75" customHeight="1" x14ac:dyDescent="0.2">
      <c r="A4805" s="6">
        <v>44855</v>
      </c>
      <c r="B4805" s="19">
        <v>44491</v>
      </c>
      <c r="C4805" s="19">
        <v>43035</v>
      </c>
      <c r="D4805" s="16" t="s">
        <v>7</v>
      </c>
      <c r="E4805" s="32">
        <v>2965</v>
      </c>
      <c r="F4805" s="32">
        <v>1089</v>
      </c>
      <c r="G4805" s="32">
        <v>1876</v>
      </c>
      <c r="H4805" s="32">
        <v>607</v>
      </c>
      <c r="I4805" s="32">
        <v>179</v>
      </c>
      <c r="J4805" s="32">
        <v>428</v>
      </c>
      <c r="K4805" s="32">
        <v>7218.9179881640885</v>
      </c>
      <c r="L4805" s="32">
        <v>4813.9179881640885</v>
      </c>
      <c r="M4805" s="32">
        <v>2405</v>
      </c>
      <c r="N4805" s="20">
        <v>3.8846787479406917</v>
      </c>
      <c r="O4805" s="20">
        <v>5.0837988826815641</v>
      </c>
      <c r="P4805" s="20">
        <v>3.3831775700934577</v>
      </c>
      <c r="Q4805" s="8">
        <v>-0.58927362731349475</v>
      </c>
      <c r="R4805" s="8">
        <v>-0.77378094045691914</v>
      </c>
      <c r="S4805" s="20">
        <v>-0.21995841995841992</v>
      </c>
    </row>
    <row r="4806" spans="1:19" ht="12.75" customHeight="1" x14ac:dyDescent="0.2">
      <c r="A4806" s="6">
        <v>44856</v>
      </c>
      <c r="B4806" s="19">
        <v>44492</v>
      </c>
      <c r="C4806" s="19">
        <v>43036</v>
      </c>
      <c r="D4806" s="16" t="s">
        <v>1</v>
      </c>
      <c r="E4806" s="32">
        <v>3231</v>
      </c>
      <c r="F4806" s="32">
        <v>1467</v>
      </c>
      <c r="G4806" s="32">
        <v>1764</v>
      </c>
      <c r="H4806" s="32">
        <v>356</v>
      </c>
      <c r="I4806" s="32">
        <v>96</v>
      </c>
      <c r="J4806" s="32">
        <v>260</v>
      </c>
      <c r="K4806" s="32">
        <v>7686.6190523563409</v>
      </c>
      <c r="L4806" s="32">
        <v>5036.6190523563409</v>
      </c>
      <c r="M4806" s="32">
        <v>2650</v>
      </c>
      <c r="N4806" s="20">
        <v>8.0758426966292127</v>
      </c>
      <c r="O4806" s="20">
        <v>14.28125</v>
      </c>
      <c r="P4806" s="20">
        <v>5.7846153846153845</v>
      </c>
      <c r="Q4806" s="8">
        <v>-0.57965914819083775</v>
      </c>
      <c r="R4806" s="8">
        <v>-0.70873318296453736</v>
      </c>
      <c r="S4806" s="20">
        <v>-0.3343396226415094</v>
      </c>
    </row>
    <row r="4807" spans="1:19" ht="12.75" customHeight="1" x14ac:dyDescent="0.2">
      <c r="A4807" s="6">
        <v>44857</v>
      </c>
      <c r="B4807" s="19">
        <v>44493</v>
      </c>
      <c r="C4807" s="19">
        <v>43037</v>
      </c>
      <c r="D4807" s="16" t="s">
        <v>2</v>
      </c>
      <c r="E4807" s="32">
        <v>3838</v>
      </c>
      <c r="F4807" s="32">
        <v>1066</v>
      </c>
      <c r="G4807" s="32">
        <v>2772</v>
      </c>
      <c r="H4807" s="32">
        <v>656</v>
      </c>
      <c r="I4807" s="32">
        <v>0</v>
      </c>
      <c r="J4807" s="32">
        <v>656</v>
      </c>
      <c r="K4807" s="32">
        <v>7395.0002708348175</v>
      </c>
      <c r="L4807" s="32">
        <v>4889.0002708348175</v>
      </c>
      <c r="M4807" s="32">
        <v>2506</v>
      </c>
      <c r="N4807" s="20">
        <v>4.850609756097561</v>
      </c>
      <c r="O4807" s="20" t="s">
        <v>40</v>
      </c>
      <c r="P4807" s="20">
        <v>3.225609756097561</v>
      </c>
      <c r="Q4807" s="8">
        <v>-0.48100069514037624</v>
      </c>
      <c r="R4807" s="8">
        <v>-0.78195951299917277</v>
      </c>
      <c r="S4807" s="20">
        <v>0.1061452513966481</v>
      </c>
    </row>
    <row r="4808" spans="1:19" x14ac:dyDescent="0.2">
      <c r="A4808" s="6">
        <v>44858</v>
      </c>
      <c r="B4808" s="19">
        <v>44494</v>
      </c>
      <c r="C4808" s="19">
        <v>43038</v>
      </c>
      <c r="D4808" s="16" t="s">
        <v>3</v>
      </c>
      <c r="E4808" s="32">
        <v>2614</v>
      </c>
      <c r="F4808" s="32">
        <v>879</v>
      </c>
      <c r="G4808" s="32">
        <v>1735</v>
      </c>
      <c r="H4808" s="32">
        <v>356</v>
      </c>
      <c r="I4808" s="32">
        <v>82</v>
      </c>
      <c r="J4808" s="32">
        <v>274</v>
      </c>
      <c r="K4808" s="32">
        <v>6715.1525912229154</v>
      </c>
      <c r="L4808" s="32">
        <v>4613.1525912229154</v>
      </c>
      <c r="M4808" s="32">
        <v>2102</v>
      </c>
      <c r="N4808" s="20">
        <v>6.3426966292134832</v>
      </c>
      <c r="O4808" s="20">
        <v>9.7195121951219505</v>
      </c>
      <c r="P4808" s="20">
        <v>5.3321167883211675</v>
      </c>
      <c r="Q4808" s="8">
        <v>-0.61073110930991414</v>
      </c>
      <c r="R4808" s="8">
        <v>-0.80945785282012905</v>
      </c>
      <c r="S4808" s="20">
        <v>-0.17459562321598476</v>
      </c>
    </row>
    <row r="4809" spans="1:19" x14ac:dyDescent="0.2">
      <c r="A4809" s="6">
        <v>44859</v>
      </c>
      <c r="B4809" s="19">
        <v>44495</v>
      </c>
      <c r="C4809" s="19">
        <v>43039</v>
      </c>
      <c r="D4809" s="16" t="s">
        <v>4</v>
      </c>
      <c r="E4809" s="32">
        <v>2569</v>
      </c>
      <c r="F4809" s="32">
        <v>960</v>
      </c>
      <c r="G4809" s="32">
        <v>1609</v>
      </c>
      <c r="H4809" s="32">
        <v>517</v>
      </c>
      <c r="I4809" s="32">
        <v>167</v>
      </c>
      <c r="J4809" s="32">
        <v>350</v>
      </c>
      <c r="K4809" s="32">
        <v>5482.7242118777613</v>
      </c>
      <c r="L4809" s="32">
        <v>3893.7242118777613</v>
      </c>
      <c r="M4809" s="32">
        <v>1589</v>
      </c>
      <c r="N4809" s="20">
        <v>3.9690522243713735</v>
      </c>
      <c r="O4809" s="20">
        <v>4.7485029940119761</v>
      </c>
      <c r="P4809" s="20">
        <v>3.597142857142857</v>
      </c>
      <c r="Q4809" s="8">
        <v>-0.53143731095674585</v>
      </c>
      <c r="R4809" s="8">
        <v>-0.75344941044578073</v>
      </c>
      <c r="S4809" s="20">
        <v>1.2586532410320928E-2</v>
      </c>
    </row>
    <row r="4810" spans="1:19" x14ac:dyDescent="0.2">
      <c r="A4810" s="6">
        <v>44860</v>
      </c>
      <c r="B4810" s="19">
        <v>44496</v>
      </c>
      <c r="C4810" s="19">
        <v>43040</v>
      </c>
      <c r="D4810" s="16" t="s">
        <v>5</v>
      </c>
      <c r="E4810" s="32">
        <v>2207</v>
      </c>
      <c r="F4810" s="32">
        <v>710</v>
      </c>
      <c r="G4810" s="32">
        <v>1497</v>
      </c>
      <c r="H4810" s="32">
        <v>407</v>
      </c>
      <c r="I4810" s="32">
        <v>28</v>
      </c>
      <c r="J4810" s="32">
        <v>379</v>
      </c>
      <c r="K4810" s="32">
        <v>6784.5764632236906</v>
      </c>
      <c r="L4810" s="32">
        <v>4684.5764632236906</v>
      </c>
      <c r="M4810" s="32">
        <v>2100</v>
      </c>
      <c r="N4810" s="20">
        <v>4.4226044226044223</v>
      </c>
      <c r="O4810" s="20">
        <v>24.357142857142858</v>
      </c>
      <c r="P4810" s="20">
        <v>2.949868073878628</v>
      </c>
      <c r="Q4810" s="8">
        <v>-0.6747033492859561</v>
      </c>
      <c r="R4810" s="8">
        <v>-0.84843880645905534</v>
      </c>
      <c r="S4810" s="20">
        <v>-0.28714285714285714</v>
      </c>
    </row>
    <row r="4811" spans="1:19" x14ac:dyDescent="0.2">
      <c r="A4811" s="6">
        <v>44861</v>
      </c>
      <c r="B4811" s="19">
        <v>44497</v>
      </c>
      <c r="C4811" s="19">
        <v>43041</v>
      </c>
      <c r="D4811" s="16" t="s">
        <v>6</v>
      </c>
      <c r="E4811" s="32">
        <v>2588</v>
      </c>
      <c r="F4811" s="32">
        <v>990</v>
      </c>
      <c r="G4811" s="32">
        <v>1598</v>
      </c>
      <c r="H4811" s="32">
        <v>501</v>
      </c>
      <c r="I4811" s="32">
        <v>224</v>
      </c>
      <c r="J4811" s="32">
        <v>277</v>
      </c>
      <c r="K4811" s="32">
        <v>7272.0383342437572</v>
      </c>
      <c r="L4811" s="32">
        <v>4872.0383342437572</v>
      </c>
      <c r="M4811" s="32">
        <v>2400</v>
      </c>
      <c r="N4811" s="20">
        <v>4.1656686626746504</v>
      </c>
      <c r="O4811" s="20">
        <v>3.4196428571428568</v>
      </c>
      <c r="P4811" s="20">
        <v>4.768953068592058</v>
      </c>
      <c r="Q4811" s="8">
        <v>-0.6441162874770332</v>
      </c>
      <c r="R4811" s="8">
        <v>-0.79679962839338603</v>
      </c>
      <c r="S4811" s="20">
        <v>-0.33416666666666661</v>
      </c>
    </row>
    <row r="4812" spans="1:19" x14ac:dyDescent="0.2">
      <c r="A4812" s="6">
        <v>44862</v>
      </c>
      <c r="B4812" s="19">
        <v>44498</v>
      </c>
      <c r="C4812" s="19">
        <v>43042</v>
      </c>
      <c r="D4812" s="16" t="s">
        <v>7</v>
      </c>
      <c r="E4812" s="32">
        <v>3204</v>
      </c>
      <c r="F4812" s="32">
        <v>1295</v>
      </c>
      <c r="G4812" s="32">
        <v>1909</v>
      </c>
      <c r="H4812" s="32">
        <v>870</v>
      </c>
      <c r="I4812" s="32">
        <v>251</v>
      </c>
      <c r="J4812" s="32">
        <v>619</v>
      </c>
      <c r="K4812" s="32">
        <v>6973.4097216882174</v>
      </c>
      <c r="L4812" s="32">
        <v>4711.4097216882174</v>
      </c>
      <c r="M4812" s="32">
        <v>2262</v>
      </c>
      <c r="N4812" s="20">
        <v>2.682758620689655</v>
      </c>
      <c r="O4812" s="20">
        <v>4.1593625498007967</v>
      </c>
      <c r="P4812" s="20">
        <v>2.0840064620355414</v>
      </c>
      <c r="Q4812" s="8">
        <v>-0.54054040593152863</v>
      </c>
      <c r="R4812" s="8">
        <v>-0.72513534663761559</v>
      </c>
      <c r="S4812" s="20">
        <v>-0.15605658709106984</v>
      </c>
    </row>
    <row r="4813" spans="1:19" x14ac:dyDescent="0.2">
      <c r="A4813" s="6">
        <v>44863</v>
      </c>
      <c r="B4813" s="19">
        <v>44499</v>
      </c>
      <c r="C4813" s="19">
        <v>43043</v>
      </c>
      <c r="D4813" s="16" t="s">
        <v>1</v>
      </c>
      <c r="E4813" s="32">
        <v>3466</v>
      </c>
      <c r="F4813" s="32">
        <v>1620</v>
      </c>
      <c r="G4813" s="32">
        <v>1846</v>
      </c>
      <c r="H4813" s="32">
        <v>383</v>
      </c>
      <c r="I4813" s="32">
        <v>93</v>
      </c>
      <c r="J4813" s="32">
        <v>290</v>
      </c>
      <c r="K4813" s="32">
        <v>7428.2198372668072</v>
      </c>
      <c r="L4813" s="32">
        <v>5078.2198372668072</v>
      </c>
      <c r="M4813" s="32">
        <v>2350</v>
      </c>
      <c r="N4813" s="20">
        <v>8.0496083550913831</v>
      </c>
      <c r="O4813" s="20">
        <v>16.419354838709676</v>
      </c>
      <c r="P4813" s="20">
        <v>5.36551724137931</v>
      </c>
      <c r="Q4813" s="8">
        <v>-0.53340099297932131</v>
      </c>
      <c r="R4813" s="8">
        <v>-0.68099057309186639</v>
      </c>
      <c r="S4813" s="20">
        <v>-0.21446808510638293</v>
      </c>
    </row>
    <row r="4814" spans="1:19" x14ac:dyDescent="0.2">
      <c r="A4814" s="6">
        <v>44864</v>
      </c>
      <c r="B4814" s="19">
        <v>44500</v>
      </c>
      <c r="C4814" s="19">
        <v>43044</v>
      </c>
      <c r="D4814" s="16" t="s">
        <v>2</v>
      </c>
      <c r="E4814" s="32">
        <v>4058</v>
      </c>
      <c r="F4814" s="32">
        <v>1240</v>
      </c>
      <c r="G4814" s="32">
        <v>2818</v>
      </c>
      <c r="H4814" s="32">
        <v>745</v>
      </c>
      <c r="I4814" s="32">
        <v>94</v>
      </c>
      <c r="J4814" s="32">
        <v>651</v>
      </c>
      <c r="K4814" s="32">
        <v>7404.7956689396378</v>
      </c>
      <c r="L4814" s="32">
        <v>4884.7956689396378</v>
      </c>
      <c r="M4814" s="32">
        <v>2520</v>
      </c>
      <c r="N4814" s="20">
        <v>4.4469798657718123</v>
      </c>
      <c r="O4814" s="20">
        <v>12.191489361702128</v>
      </c>
      <c r="P4814" s="20">
        <v>3.3287250384024576</v>
      </c>
      <c r="Q4814" s="8">
        <v>-0.45197677539951575</v>
      </c>
      <c r="R4814" s="8">
        <v>-0.74615110149138097</v>
      </c>
      <c r="S4814" s="20">
        <v>0.11825396825396828</v>
      </c>
    </row>
    <row r="4815" spans="1:19" x14ac:dyDescent="0.2">
      <c r="A4815" s="6">
        <v>44865</v>
      </c>
      <c r="B4815" s="19">
        <v>44501</v>
      </c>
      <c r="C4815" s="19">
        <v>43045</v>
      </c>
      <c r="D4815" s="16" t="s">
        <v>3</v>
      </c>
      <c r="E4815" s="32">
        <v>2825</v>
      </c>
      <c r="F4815" s="32">
        <v>1188</v>
      </c>
      <c r="G4815" s="32">
        <v>1637</v>
      </c>
      <c r="H4815" s="32">
        <v>285</v>
      </c>
      <c r="I4815" s="32">
        <v>65</v>
      </c>
      <c r="J4815" s="32">
        <v>220</v>
      </c>
      <c r="K4815" s="32">
        <v>6942.5613625807255</v>
      </c>
      <c r="L4815" s="32">
        <v>5095.5613625807255</v>
      </c>
      <c r="M4815" s="32">
        <v>1847</v>
      </c>
      <c r="N4815" s="20">
        <v>8.9122807017543852</v>
      </c>
      <c r="O4815" s="20">
        <v>17.276923076923076</v>
      </c>
      <c r="P4815" s="20">
        <v>6.4409090909090905</v>
      </c>
      <c r="Q4815" s="8">
        <v>-0.59308966065085289</v>
      </c>
      <c r="R4815" s="8">
        <v>-0.76685591332015302</v>
      </c>
      <c r="S4815" s="20">
        <v>-0.11369788846778561</v>
      </c>
    </row>
    <row r="4816" spans="1:19" x14ac:dyDescent="0.2">
      <c r="A4816" s="6">
        <v>44866</v>
      </c>
      <c r="B4816" s="19">
        <v>44502</v>
      </c>
      <c r="C4816" s="19">
        <v>43046</v>
      </c>
      <c r="D4816" s="16" t="s">
        <v>4</v>
      </c>
      <c r="E4816" s="32">
        <v>2930</v>
      </c>
      <c r="F4816" s="32">
        <v>1230</v>
      </c>
      <c r="G4816" s="32">
        <v>1700</v>
      </c>
      <c r="H4816" s="32">
        <v>679</v>
      </c>
      <c r="I4816" s="32">
        <v>225</v>
      </c>
      <c r="J4816" s="32">
        <v>454</v>
      </c>
      <c r="K4816" s="32">
        <v>6184.7610640675994</v>
      </c>
      <c r="L4816" s="32">
        <v>4440.7610640675994</v>
      </c>
      <c r="M4816" s="32">
        <v>1744</v>
      </c>
      <c r="N4816" s="20">
        <v>3.3151693667157582</v>
      </c>
      <c r="O4816" s="20">
        <v>4.4666666666666668</v>
      </c>
      <c r="P4816" s="20">
        <v>2.7444933920704844</v>
      </c>
      <c r="Q4816" s="8">
        <v>-0.52625494022351205</v>
      </c>
      <c r="R4816" s="8">
        <v>-0.72302045026638784</v>
      </c>
      <c r="S4816" s="20">
        <v>-2.5229357798165153E-2</v>
      </c>
    </row>
    <row r="4817" spans="1:19" x14ac:dyDescent="0.2">
      <c r="A4817" s="6">
        <v>44867</v>
      </c>
      <c r="B4817" s="19">
        <v>44503</v>
      </c>
      <c r="C4817" s="19">
        <v>43047</v>
      </c>
      <c r="D4817" s="16" t="s">
        <v>5</v>
      </c>
      <c r="E4817" s="32">
        <v>2964</v>
      </c>
      <c r="F4817" s="32">
        <v>1569</v>
      </c>
      <c r="G4817" s="32">
        <v>1395</v>
      </c>
      <c r="H4817" s="32">
        <v>422</v>
      </c>
      <c r="I4817" s="32">
        <v>0</v>
      </c>
      <c r="J4817" s="32">
        <v>422</v>
      </c>
      <c r="K4817" s="32">
        <v>6729.9143497561308</v>
      </c>
      <c r="L4817" s="32">
        <v>4979.9143497561308</v>
      </c>
      <c r="M4817" s="32">
        <v>1750</v>
      </c>
      <c r="N4817" s="20">
        <v>6.0236966824644549</v>
      </c>
      <c r="O4817" s="20" t="s">
        <v>40</v>
      </c>
      <c r="P4817" s="20">
        <v>2.3056872037914693</v>
      </c>
      <c r="Q4817" s="8">
        <v>-0.55957834736672307</v>
      </c>
      <c r="R4817" s="8">
        <v>-0.68493434027096578</v>
      </c>
      <c r="S4817" s="20">
        <v>-0.20285714285714285</v>
      </c>
    </row>
    <row r="4818" spans="1:19" x14ac:dyDescent="0.2">
      <c r="A4818" s="6">
        <v>44868</v>
      </c>
      <c r="B4818" s="19">
        <v>44504</v>
      </c>
      <c r="C4818" s="19">
        <v>43048</v>
      </c>
      <c r="D4818" s="16" t="s">
        <v>6</v>
      </c>
      <c r="E4818" s="32">
        <v>2449</v>
      </c>
      <c r="F4818" s="32">
        <v>1019</v>
      </c>
      <c r="G4818" s="32">
        <v>1430</v>
      </c>
      <c r="H4818" s="32">
        <v>439</v>
      </c>
      <c r="I4818" s="32">
        <v>155</v>
      </c>
      <c r="J4818" s="32">
        <v>284</v>
      </c>
      <c r="K4818" s="32">
        <v>7244.7147167490202</v>
      </c>
      <c r="L4818" s="32">
        <v>5049.7147167490202</v>
      </c>
      <c r="M4818" s="32">
        <v>2195</v>
      </c>
      <c r="N4818" s="20">
        <v>4.5785876993166283</v>
      </c>
      <c r="O4818" s="20">
        <v>5.5741935483870968</v>
      </c>
      <c r="P4818" s="20">
        <v>4.035211267605634</v>
      </c>
      <c r="Q4818" s="8">
        <v>-0.6619604641797463</v>
      </c>
      <c r="R4818" s="8">
        <v>-0.79820642211328185</v>
      </c>
      <c r="S4818" s="20">
        <v>-0.34851936218678814</v>
      </c>
    </row>
    <row r="4819" spans="1:19" x14ac:dyDescent="0.2">
      <c r="A4819" s="6">
        <v>44869</v>
      </c>
      <c r="B4819" s="19">
        <v>44505</v>
      </c>
      <c r="C4819" s="19">
        <v>43049</v>
      </c>
      <c r="D4819" s="16" t="s">
        <v>7</v>
      </c>
      <c r="E4819" s="32">
        <v>3234</v>
      </c>
      <c r="F4819" s="32">
        <v>1065</v>
      </c>
      <c r="G4819" s="32">
        <v>2169</v>
      </c>
      <c r="H4819" s="32">
        <v>877</v>
      </c>
      <c r="I4819" s="32">
        <v>149</v>
      </c>
      <c r="J4819" s="32">
        <v>728</v>
      </c>
      <c r="K4819" s="32">
        <v>7128.9130689930053</v>
      </c>
      <c r="L4819" s="32">
        <v>5229.9130689930053</v>
      </c>
      <c r="M4819" s="32">
        <v>1899</v>
      </c>
      <c r="N4819" s="20">
        <v>2.6875712656784492</v>
      </c>
      <c r="O4819" s="20">
        <v>6.147651006711409</v>
      </c>
      <c r="P4819" s="20">
        <v>1.9793956043956045</v>
      </c>
      <c r="Q4819" s="8">
        <v>-0.54635440652710621</v>
      </c>
      <c r="R4819" s="8">
        <v>-0.79636372804853128</v>
      </c>
      <c r="S4819" s="20">
        <v>0.14218009478672977</v>
      </c>
    </row>
    <row r="4820" spans="1:19" x14ac:dyDescent="0.2">
      <c r="A4820" s="6">
        <v>44870</v>
      </c>
      <c r="B4820" s="19">
        <v>44506</v>
      </c>
      <c r="C4820" s="19">
        <v>43050</v>
      </c>
      <c r="D4820" s="16" t="s">
        <v>1</v>
      </c>
      <c r="E4820" s="32">
        <v>3393</v>
      </c>
      <c r="F4820" s="32">
        <v>1458</v>
      </c>
      <c r="G4820" s="32">
        <v>1935</v>
      </c>
      <c r="H4820" s="32">
        <v>419</v>
      </c>
      <c r="I4820" s="32">
        <v>116</v>
      </c>
      <c r="J4820" s="32">
        <v>303</v>
      </c>
      <c r="K4820" s="32">
        <v>7828.859168367966</v>
      </c>
      <c r="L4820" s="32">
        <v>5019.859168367966</v>
      </c>
      <c r="M4820" s="32">
        <v>2809</v>
      </c>
      <c r="N4820" s="20">
        <v>7.0978520286396183</v>
      </c>
      <c r="O4820" s="20">
        <v>11.568965517241379</v>
      </c>
      <c r="P4820" s="20">
        <v>5.3861386138613865</v>
      </c>
      <c r="Q4820" s="8">
        <v>-0.56660352076465847</v>
      </c>
      <c r="R4820" s="8">
        <v>-0.70955360477293661</v>
      </c>
      <c r="S4820" s="20">
        <v>-0.31114275542897829</v>
      </c>
    </row>
    <row r="4821" spans="1:19" x14ac:dyDescent="0.2">
      <c r="A4821" s="6">
        <v>44871</v>
      </c>
      <c r="B4821" s="19">
        <v>44507</v>
      </c>
      <c r="C4821" s="19">
        <v>43051</v>
      </c>
      <c r="D4821" s="16" t="s">
        <v>2</v>
      </c>
      <c r="E4821" s="32">
        <v>3545</v>
      </c>
      <c r="F4821" s="32">
        <v>1175</v>
      </c>
      <c r="G4821" s="32">
        <v>2370</v>
      </c>
      <c r="H4821" s="32">
        <v>731</v>
      </c>
      <c r="I4821" s="32">
        <v>79</v>
      </c>
      <c r="J4821" s="32">
        <v>652</v>
      </c>
      <c r="K4821" s="32">
        <v>7662.8481595421208</v>
      </c>
      <c r="L4821" s="32">
        <v>4978.8481595421208</v>
      </c>
      <c r="M4821" s="32">
        <v>2684</v>
      </c>
      <c r="N4821" s="20">
        <v>3.8495212038303697</v>
      </c>
      <c r="O4821" s="20">
        <v>13.873417721518987</v>
      </c>
      <c r="P4821" s="20">
        <v>2.6349693251533743</v>
      </c>
      <c r="Q4821" s="8">
        <v>-0.53737827943444139</v>
      </c>
      <c r="R4821" s="8">
        <v>-0.76400164006848148</v>
      </c>
      <c r="S4821" s="20">
        <v>-0.11698956780923997</v>
      </c>
    </row>
    <row r="4822" spans="1:19" x14ac:dyDescent="0.2">
      <c r="A4822" s="6">
        <v>44872</v>
      </c>
      <c r="B4822" s="19">
        <v>44508</v>
      </c>
      <c r="C4822" s="19">
        <v>43052</v>
      </c>
      <c r="D4822" s="16" t="s">
        <v>3</v>
      </c>
      <c r="E4822" s="32">
        <v>2793</v>
      </c>
      <c r="F4822" s="32">
        <v>1017</v>
      </c>
      <c r="G4822" s="32">
        <v>1776</v>
      </c>
      <c r="H4822" s="32">
        <v>300</v>
      </c>
      <c r="I4822" s="32">
        <v>59</v>
      </c>
      <c r="J4822" s="32">
        <v>241</v>
      </c>
      <c r="K4822" s="32">
        <v>7051.0404413926453</v>
      </c>
      <c r="L4822" s="32">
        <v>4926.0404413926453</v>
      </c>
      <c r="M4822" s="32">
        <v>2125</v>
      </c>
      <c r="N4822" s="20">
        <v>8.31</v>
      </c>
      <c r="O4822" s="20">
        <v>16.237288135593221</v>
      </c>
      <c r="P4822" s="20">
        <v>6.3692946058091282</v>
      </c>
      <c r="Q4822" s="8">
        <v>-0.60388824554119891</v>
      </c>
      <c r="R4822" s="8">
        <v>-0.7935461529194261</v>
      </c>
      <c r="S4822" s="20">
        <v>-0.16423529411764703</v>
      </c>
    </row>
    <row r="4823" spans="1:19" x14ac:dyDescent="0.2">
      <c r="A4823" s="6">
        <v>44873</v>
      </c>
      <c r="B4823" s="19">
        <v>44509</v>
      </c>
      <c r="C4823" s="19">
        <v>43053</v>
      </c>
      <c r="D4823" s="16" t="s">
        <v>4</v>
      </c>
      <c r="E4823" s="32">
        <v>2732</v>
      </c>
      <c r="F4823" s="32">
        <v>1121</v>
      </c>
      <c r="G4823" s="32">
        <v>1611</v>
      </c>
      <c r="H4823" s="32">
        <v>496</v>
      </c>
      <c r="I4823" s="32">
        <v>162</v>
      </c>
      <c r="J4823" s="32">
        <v>334</v>
      </c>
      <c r="K4823" s="32">
        <v>6335.51840280342</v>
      </c>
      <c r="L4823" s="32">
        <v>4605.51840280342</v>
      </c>
      <c r="M4823" s="32">
        <v>1730</v>
      </c>
      <c r="N4823" s="20">
        <v>4.508064516129032</v>
      </c>
      <c r="O4823" s="20">
        <v>5.9197530864197532</v>
      </c>
      <c r="P4823" s="20">
        <v>3.8233532934131738</v>
      </c>
      <c r="Q4823" s="8">
        <v>-0.56878035445511288</v>
      </c>
      <c r="R4823" s="8">
        <v>-0.75659634769505268</v>
      </c>
      <c r="S4823" s="20">
        <v>-6.8786127167630107E-2</v>
      </c>
    </row>
    <row r="4824" spans="1:19" x14ac:dyDescent="0.2">
      <c r="A4824" s="6">
        <v>44874</v>
      </c>
      <c r="B4824" s="19">
        <v>44510</v>
      </c>
      <c r="C4824" s="19">
        <v>43054</v>
      </c>
      <c r="D4824" s="16" t="s">
        <v>5</v>
      </c>
      <c r="E4824" s="32">
        <v>2285</v>
      </c>
      <c r="F4824" s="32">
        <v>967</v>
      </c>
      <c r="G4824" s="32">
        <v>1318</v>
      </c>
      <c r="H4824" s="32">
        <v>492</v>
      </c>
      <c r="I4824" s="32">
        <v>0</v>
      </c>
      <c r="J4824" s="32">
        <v>492</v>
      </c>
      <c r="K4824" s="32">
        <v>6632.0216616359157</v>
      </c>
      <c r="L4824" s="32">
        <v>4681.0216616359157</v>
      </c>
      <c r="M4824" s="32">
        <v>1951</v>
      </c>
      <c r="N4824" s="20">
        <v>3.6443089430894311</v>
      </c>
      <c r="O4824" s="20" t="s">
        <v>40</v>
      </c>
      <c r="P4824" s="20">
        <v>1.678861788617886</v>
      </c>
      <c r="Q4824" s="8">
        <v>-0.65545950894310545</v>
      </c>
      <c r="R4824" s="8">
        <v>-0.79342116531414331</v>
      </c>
      <c r="S4824" s="20">
        <v>-0.32444900051255765</v>
      </c>
    </row>
    <row r="4825" spans="1:19" x14ac:dyDescent="0.2">
      <c r="A4825" s="6">
        <v>44875</v>
      </c>
      <c r="B4825" s="19">
        <v>44511</v>
      </c>
      <c r="C4825" s="19">
        <v>43055</v>
      </c>
      <c r="D4825" s="16" t="s">
        <v>6</v>
      </c>
      <c r="E4825" s="32">
        <v>2330</v>
      </c>
      <c r="F4825" s="32">
        <v>940</v>
      </c>
      <c r="G4825" s="32">
        <v>1390</v>
      </c>
      <c r="H4825" s="32">
        <v>483</v>
      </c>
      <c r="I4825" s="32">
        <v>176</v>
      </c>
      <c r="J4825" s="32">
        <v>307</v>
      </c>
      <c r="K4825" s="32">
        <v>7622.7834869569651</v>
      </c>
      <c r="L4825" s="32">
        <v>5176.7834869569651</v>
      </c>
      <c r="M4825" s="32">
        <v>2446</v>
      </c>
      <c r="N4825" s="20">
        <v>3.8240165631469978</v>
      </c>
      <c r="O4825" s="20">
        <v>4.3409090909090908</v>
      </c>
      <c r="P4825" s="20">
        <v>3.5276872964169383</v>
      </c>
      <c r="Q4825" s="8">
        <v>-0.69433737636825599</v>
      </c>
      <c r="R4825" s="8">
        <v>-0.81842006675219214</v>
      </c>
      <c r="S4825" s="20">
        <v>-0.4317252657399836</v>
      </c>
    </row>
    <row r="4826" spans="1:19" x14ac:dyDescent="0.2">
      <c r="A4826" s="6">
        <v>44876</v>
      </c>
      <c r="B4826" s="19">
        <v>44512</v>
      </c>
      <c r="C4826" s="19">
        <v>43056</v>
      </c>
      <c r="D4826" s="16" t="s">
        <v>7</v>
      </c>
      <c r="E4826" s="32">
        <v>3531</v>
      </c>
      <c r="F4826" s="32">
        <v>1412</v>
      </c>
      <c r="G4826" s="32">
        <v>2119</v>
      </c>
      <c r="H4826" s="32">
        <v>801</v>
      </c>
      <c r="I4826" s="32">
        <v>169</v>
      </c>
      <c r="J4826" s="32">
        <v>632</v>
      </c>
      <c r="K4826" s="32">
        <v>7312.9537101497726</v>
      </c>
      <c r="L4826" s="32">
        <v>5136.9537101497726</v>
      </c>
      <c r="M4826" s="32">
        <v>2176</v>
      </c>
      <c r="N4826" s="20">
        <v>3.4082397003745317</v>
      </c>
      <c r="O4826" s="20">
        <v>7.3550295857988157</v>
      </c>
      <c r="P4826" s="20">
        <v>2.3528481012658227</v>
      </c>
      <c r="Q4826" s="8">
        <v>-0.51715816345189425</v>
      </c>
      <c r="R4826" s="8">
        <v>-0.72512892276795848</v>
      </c>
      <c r="S4826" s="20">
        <v>-2.6194852941176516E-2</v>
      </c>
    </row>
    <row r="4827" spans="1:19" x14ac:dyDescent="0.2">
      <c r="A4827" s="6">
        <v>44877</v>
      </c>
      <c r="B4827" s="19">
        <v>44513</v>
      </c>
      <c r="C4827" s="19">
        <v>43057</v>
      </c>
      <c r="D4827" s="16" t="s">
        <v>1</v>
      </c>
      <c r="E4827" s="32">
        <v>3489</v>
      </c>
      <c r="F4827" s="32">
        <v>1521</v>
      </c>
      <c r="G4827" s="32">
        <v>1968</v>
      </c>
      <c r="H4827" s="32">
        <v>387</v>
      </c>
      <c r="I4827" s="32">
        <v>81</v>
      </c>
      <c r="J4827" s="32">
        <v>306</v>
      </c>
      <c r="K4827" s="32">
        <v>8426.5106806187014</v>
      </c>
      <c r="L4827" s="32">
        <v>5338.5106806187014</v>
      </c>
      <c r="M4827" s="32">
        <v>3088</v>
      </c>
      <c r="N4827" s="20">
        <v>8.0155038759689923</v>
      </c>
      <c r="O4827" s="20">
        <v>17.777777777777779</v>
      </c>
      <c r="P4827" s="20">
        <v>5.4313725490196081</v>
      </c>
      <c r="Q4827" s="8">
        <v>-0.58594961399327072</v>
      </c>
      <c r="R4827" s="8">
        <v>-0.71508907802283816</v>
      </c>
      <c r="S4827" s="20">
        <v>-0.36269430051813467</v>
      </c>
    </row>
    <row r="4828" spans="1:19" x14ac:dyDescent="0.2">
      <c r="A4828" s="6">
        <v>44878</v>
      </c>
      <c r="B4828" s="19">
        <v>44514</v>
      </c>
      <c r="C4828" s="19">
        <v>43058</v>
      </c>
      <c r="D4828" s="16" t="s">
        <v>2</v>
      </c>
      <c r="E4828" s="32">
        <v>3892</v>
      </c>
      <c r="F4828" s="32">
        <v>1262</v>
      </c>
      <c r="G4828" s="32">
        <v>2630</v>
      </c>
      <c r="H4828" s="32">
        <v>914</v>
      </c>
      <c r="I4828" s="32">
        <v>73</v>
      </c>
      <c r="J4828" s="32">
        <v>841</v>
      </c>
      <c r="K4828" s="32">
        <v>7693.3085474316376</v>
      </c>
      <c r="L4828" s="32">
        <v>4948.3085474316376</v>
      </c>
      <c r="M4828" s="32">
        <v>2745</v>
      </c>
      <c r="N4828" s="20">
        <v>3.258205689277899</v>
      </c>
      <c r="O4828" s="20">
        <v>16.287671232876711</v>
      </c>
      <c r="P4828" s="20">
        <v>2.1272294887039238</v>
      </c>
      <c r="Q4828" s="8">
        <v>-0.4941058224813667</v>
      </c>
      <c r="R4828" s="8">
        <v>-0.74496335709400607</v>
      </c>
      <c r="S4828" s="20">
        <v>-4.1894353369763215E-2</v>
      </c>
    </row>
    <row r="4829" spans="1:19" x14ac:dyDescent="0.2">
      <c r="A4829" s="6">
        <v>44879</v>
      </c>
      <c r="B4829" s="19">
        <v>44515</v>
      </c>
      <c r="C4829" s="19">
        <v>43059</v>
      </c>
      <c r="D4829" s="16" t="s">
        <v>3</v>
      </c>
      <c r="E4829" s="32">
        <v>2793</v>
      </c>
      <c r="F4829" s="32">
        <v>1122</v>
      </c>
      <c r="G4829" s="32">
        <v>1671</v>
      </c>
      <c r="H4829" s="32">
        <v>388</v>
      </c>
      <c r="I4829" s="32">
        <v>67</v>
      </c>
      <c r="J4829" s="32">
        <v>321</v>
      </c>
      <c r="K4829" s="32">
        <v>7140.9249553362197</v>
      </c>
      <c r="L4829" s="32">
        <v>5000.9249553362197</v>
      </c>
      <c r="M4829" s="32">
        <v>2140</v>
      </c>
      <c r="N4829" s="20">
        <v>6.1984536082474229</v>
      </c>
      <c r="O4829" s="20">
        <v>15.746268656716417</v>
      </c>
      <c r="P4829" s="20">
        <v>4.2056074766355138</v>
      </c>
      <c r="Q4829" s="8">
        <v>-0.60887419802488374</v>
      </c>
      <c r="R4829" s="8">
        <v>-0.77564150431756151</v>
      </c>
      <c r="S4829" s="20">
        <v>-0.21915887850467286</v>
      </c>
    </row>
    <row r="4830" spans="1:19" x14ac:dyDescent="0.2">
      <c r="A4830" s="6">
        <v>44880</v>
      </c>
      <c r="B4830" s="19">
        <v>44516</v>
      </c>
      <c r="C4830" s="19">
        <v>43060</v>
      </c>
      <c r="D4830" s="16" t="s">
        <v>4</v>
      </c>
      <c r="E4830" s="32">
        <v>2864</v>
      </c>
      <c r="F4830" s="32">
        <v>1100</v>
      </c>
      <c r="G4830" s="32">
        <v>1764</v>
      </c>
      <c r="H4830" s="32">
        <v>477</v>
      </c>
      <c r="I4830" s="32">
        <v>205</v>
      </c>
      <c r="J4830" s="32">
        <v>272</v>
      </c>
      <c r="K4830" s="32">
        <v>7220.4177844188762</v>
      </c>
      <c r="L4830" s="32">
        <v>5221.4177844188762</v>
      </c>
      <c r="M4830" s="32">
        <v>1999</v>
      </c>
      <c r="N4830" s="20">
        <v>5.0041928721174003</v>
      </c>
      <c r="O4830" s="20">
        <v>4.3658536585365857</v>
      </c>
      <c r="P4830" s="20">
        <v>5.4852941176470589</v>
      </c>
      <c r="Q4830" s="8">
        <v>-0.60334705199742067</v>
      </c>
      <c r="R4830" s="8">
        <v>-0.78932925013537758</v>
      </c>
      <c r="S4830" s="20">
        <v>-0.11755877938969483</v>
      </c>
    </row>
    <row r="4831" spans="1:19" x14ac:dyDescent="0.2">
      <c r="A4831" s="6">
        <v>44881</v>
      </c>
      <c r="B4831" s="19">
        <v>44517</v>
      </c>
      <c r="C4831" s="19">
        <v>43061</v>
      </c>
      <c r="D4831" s="16" t="s">
        <v>5</v>
      </c>
      <c r="E4831" s="32">
        <v>2498</v>
      </c>
      <c r="F4831" s="32">
        <v>979</v>
      </c>
      <c r="G4831" s="32">
        <v>1519</v>
      </c>
      <c r="H4831" s="32">
        <v>531</v>
      </c>
      <c r="I4831" s="32">
        <v>0</v>
      </c>
      <c r="J4831" s="32">
        <v>531</v>
      </c>
      <c r="K4831" s="32">
        <v>7687.5578314844588</v>
      </c>
      <c r="L4831" s="32">
        <v>5385.5578314844588</v>
      </c>
      <c r="M4831" s="32">
        <v>2302</v>
      </c>
      <c r="N4831" s="20">
        <v>3.7043314500941618</v>
      </c>
      <c r="O4831" s="20" t="s">
        <v>40</v>
      </c>
      <c r="P4831" s="20">
        <v>1.8606403013182673</v>
      </c>
      <c r="Q4831" s="8">
        <v>-0.67505935503087611</v>
      </c>
      <c r="R4831" s="8">
        <v>-0.81821753091635607</v>
      </c>
      <c r="S4831" s="20">
        <v>-0.34013900955690701</v>
      </c>
    </row>
    <row r="4832" spans="1:19" x14ac:dyDescent="0.2">
      <c r="A4832" s="6">
        <v>44882</v>
      </c>
      <c r="B4832" s="19">
        <v>44518</v>
      </c>
      <c r="C4832" s="19">
        <v>43062</v>
      </c>
      <c r="D4832" s="16" t="s">
        <v>6</v>
      </c>
      <c r="E4832" s="32">
        <v>2778</v>
      </c>
      <c r="F4832" s="32">
        <v>1276</v>
      </c>
      <c r="G4832" s="32">
        <v>1502</v>
      </c>
      <c r="H4832" s="32">
        <v>551</v>
      </c>
      <c r="I4832" s="32">
        <v>201</v>
      </c>
      <c r="J4832" s="32">
        <v>350</v>
      </c>
      <c r="K4832" s="32">
        <v>7807.4318118180163</v>
      </c>
      <c r="L4832" s="32">
        <v>5301.4318118180163</v>
      </c>
      <c r="M4832" s="32">
        <v>2506</v>
      </c>
      <c r="N4832" s="20">
        <v>4.0417422867513615</v>
      </c>
      <c r="O4832" s="20">
        <v>5.3482587064676617</v>
      </c>
      <c r="P4832" s="20">
        <v>3.2914285714285718</v>
      </c>
      <c r="Q4832" s="8">
        <v>-0.64418517292780264</v>
      </c>
      <c r="R4832" s="8">
        <v>-0.7593103061034332</v>
      </c>
      <c r="S4832" s="20">
        <v>-0.40063846767757383</v>
      </c>
    </row>
    <row r="4833" spans="1:19" x14ac:dyDescent="0.2">
      <c r="A4833" s="6">
        <v>44883</v>
      </c>
      <c r="B4833" s="19">
        <v>44519</v>
      </c>
      <c r="C4833" s="19">
        <v>43063</v>
      </c>
      <c r="D4833" s="16" t="s">
        <v>7</v>
      </c>
      <c r="E4833" s="32">
        <v>4125</v>
      </c>
      <c r="F4833" s="32">
        <v>1797</v>
      </c>
      <c r="G4833" s="32">
        <v>2328</v>
      </c>
      <c r="H4833" s="32">
        <v>1345</v>
      </c>
      <c r="I4833" s="32">
        <v>217</v>
      </c>
      <c r="J4833" s="32">
        <v>1128</v>
      </c>
      <c r="K4833" s="32">
        <v>7334.0821946264641</v>
      </c>
      <c r="L4833" s="32">
        <v>5379.0821946264641</v>
      </c>
      <c r="M4833" s="32">
        <v>1955</v>
      </c>
      <c r="N4833" s="20">
        <v>2.0669144981412639</v>
      </c>
      <c r="O4833" s="20">
        <v>7.2811059907834093</v>
      </c>
      <c r="P4833" s="20">
        <v>1.0638297872340425</v>
      </c>
      <c r="Q4833" s="8">
        <v>-0.43755743519996204</v>
      </c>
      <c r="R4833" s="8">
        <v>-0.66592813885700664</v>
      </c>
      <c r="S4833" s="20">
        <v>0.19079283887468024</v>
      </c>
    </row>
    <row r="4834" spans="1:19" x14ac:dyDescent="0.2">
      <c r="A4834" s="6">
        <v>44884</v>
      </c>
      <c r="B4834" s="19">
        <v>44520</v>
      </c>
      <c r="C4834" s="19">
        <v>43064</v>
      </c>
      <c r="D4834" s="16" t="s">
        <v>1</v>
      </c>
      <c r="E4834" s="32">
        <v>3718</v>
      </c>
      <c r="F4834" s="32">
        <v>2008</v>
      </c>
      <c r="G4834" s="32">
        <v>1710</v>
      </c>
      <c r="H4834" s="32">
        <v>154</v>
      </c>
      <c r="I4834" s="32">
        <v>154</v>
      </c>
      <c r="J4834" s="32">
        <v>0</v>
      </c>
      <c r="K4834" s="32">
        <v>7153.114267053048</v>
      </c>
      <c r="L4834" s="32">
        <v>4531.114267053048</v>
      </c>
      <c r="M4834" s="32">
        <v>2622</v>
      </c>
      <c r="N4834" s="20">
        <v>23.142857142857142</v>
      </c>
      <c r="O4834" s="20">
        <v>12.038961038961039</v>
      </c>
      <c r="P4834" s="20" t="s">
        <v>40</v>
      </c>
      <c r="Q4834" s="8">
        <v>-0.48022639354092855</v>
      </c>
      <c r="R4834" s="8">
        <v>-0.55684189767609515</v>
      </c>
      <c r="S4834" s="20">
        <v>-0.34782608695652173</v>
      </c>
    </row>
    <row r="4835" spans="1:19" x14ac:dyDescent="0.2">
      <c r="A4835" s="6">
        <v>44885</v>
      </c>
      <c r="B4835" s="19">
        <v>44521</v>
      </c>
      <c r="C4835" s="19">
        <v>43065</v>
      </c>
      <c r="D4835" s="16" t="s">
        <v>2</v>
      </c>
      <c r="E4835" s="32">
        <v>4156</v>
      </c>
      <c r="F4835" s="32">
        <v>1213</v>
      </c>
      <c r="G4835" s="32">
        <v>2943</v>
      </c>
      <c r="H4835" s="32">
        <v>912</v>
      </c>
      <c r="I4835" s="32">
        <v>88</v>
      </c>
      <c r="J4835" s="32">
        <v>824</v>
      </c>
      <c r="K4835" s="32">
        <v>7440.8324707042857</v>
      </c>
      <c r="L4835" s="32">
        <v>5107.8324707042857</v>
      </c>
      <c r="M4835" s="32">
        <v>2333</v>
      </c>
      <c r="N4835" s="20">
        <v>3.557017543859649</v>
      </c>
      <c r="O4835" s="20">
        <v>12.784090909090908</v>
      </c>
      <c r="P4835" s="20">
        <v>2.5716019417475726</v>
      </c>
      <c r="Q4835" s="8">
        <v>-0.44146034514782884</v>
      </c>
      <c r="R4835" s="8">
        <v>-0.76252157701782508</v>
      </c>
      <c r="S4835" s="20">
        <v>0.26146592370338628</v>
      </c>
    </row>
    <row r="4836" spans="1:19" x14ac:dyDescent="0.2">
      <c r="A4836" s="6">
        <v>44886</v>
      </c>
      <c r="B4836" s="19">
        <v>44522</v>
      </c>
      <c r="C4836" s="19">
        <v>43066</v>
      </c>
      <c r="D4836" s="16" t="s">
        <v>3</v>
      </c>
      <c r="E4836" s="32">
        <v>2898</v>
      </c>
      <c r="F4836" s="32">
        <v>1091</v>
      </c>
      <c r="G4836" s="32">
        <v>1807</v>
      </c>
      <c r="H4836" s="32">
        <v>438</v>
      </c>
      <c r="I4836" s="32">
        <v>88</v>
      </c>
      <c r="J4836" s="32">
        <v>350</v>
      </c>
      <c r="K4836" s="32">
        <v>6786.4266474812976</v>
      </c>
      <c r="L4836" s="32">
        <v>4666.4266474812976</v>
      </c>
      <c r="M4836" s="32">
        <v>2120</v>
      </c>
      <c r="N4836" s="20">
        <v>5.6164383561643838</v>
      </c>
      <c r="O4836" s="20">
        <v>11.397727272727273</v>
      </c>
      <c r="P4836" s="20">
        <v>4.1628571428571428</v>
      </c>
      <c r="Q4836" s="8">
        <v>-0.57297114512015557</v>
      </c>
      <c r="R4836" s="8">
        <v>-0.76620226086938126</v>
      </c>
      <c r="S4836" s="20">
        <v>-0.14764150943396226</v>
      </c>
    </row>
    <row r="4837" spans="1:19" x14ac:dyDescent="0.2">
      <c r="A4837" s="6">
        <v>44887</v>
      </c>
      <c r="B4837" s="19">
        <v>44523</v>
      </c>
      <c r="C4837" s="19">
        <v>43067</v>
      </c>
      <c r="D4837" s="16" t="s">
        <v>4</v>
      </c>
      <c r="E4837" s="32">
        <v>3244</v>
      </c>
      <c r="F4837" s="32">
        <v>1556</v>
      </c>
      <c r="G4837" s="32">
        <v>1688</v>
      </c>
      <c r="H4837" s="32">
        <v>562</v>
      </c>
      <c r="I4837" s="32">
        <v>227</v>
      </c>
      <c r="J4837" s="32">
        <v>335</v>
      </c>
      <c r="K4837" s="32">
        <v>5844.7621763534744</v>
      </c>
      <c r="L4837" s="32">
        <v>4027.7621763534744</v>
      </c>
      <c r="M4837" s="32">
        <v>1817</v>
      </c>
      <c r="N4837" s="20">
        <v>4.7722419928825621</v>
      </c>
      <c r="O4837" s="20">
        <v>5.8546255506607929</v>
      </c>
      <c r="P4837" s="20">
        <v>4.0388059701492534</v>
      </c>
      <c r="Q4837" s="8">
        <v>-0.44497313969001906</v>
      </c>
      <c r="R4837" s="8">
        <v>-0.6136812622316441</v>
      </c>
      <c r="S4837" s="20">
        <v>-7.0996147495872353E-2</v>
      </c>
    </row>
    <row r="4838" spans="1:19" x14ac:dyDescent="0.2">
      <c r="A4838" s="6">
        <v>44888</v>
      </c>
      <c r="B4838" s="19">
        <v>44524</v>
      </c>
      <c r="C4838" s="19">
        <v>43068</v>
      </c>
      <c r="D4838" s="16" t="s">
        <v>5</v>
      </c>
      <c r="E4838" s="32">
        <v>2704</v>
      </c>
      <c r="F4838" s="32">
        <v>1327</v>
      </c>
      <c r="G4838" s="32">
        <v>1377</v>
      </c>
      <c r="H4838" s="32">
        <v>751</v>
      </c>
      <c r="I4838" s="32">
        <v>0</v>
      </c>
      <c r="J4838" s="32">
        <v>751</v>
      </c>
      <c r="K4838" s="32">
        <v>6039.9600712400061</v>
      </c>
      <c r="L4838" s="32">
        <v>4072.9600712400061</v>
      </c>
      <c r="M4838" s="32">
        <v>1967</v>
      </c>
      <c r="N4838" s="20">
        <v>2.6005326231691077</v>
      </c>
      <c r="O4838" s="20" t="s">
        <v>40</v>
      </c>
      <c r="P4838" s="20">
        <v>0.83355525965379496</v>
      </c>
      <c r="Q4838" s="8">
        <v>-0.55231492127316861</v>
      </c>
      <c r="R4838" s="8">
        <v>-0.67419273040012961</v>
      </c>
      <c r="S4838" s="20">
        <v>-0.29994916115912562</v>
      </c>
    </row>
    <row r="4839" spans="1:19" x14ac:dyDescent="0.2">
      <c r="A4839" s="6">
        <v>44889</v>
      </c>
      <c r="B4839" s="19">
        <v>44525</v>
      </c>
      <c r="C4839" s="19">
        <v>43069</v>
      </c>
      <c r="D4839" s="16" t="s">
        <v>6</v>
      </c>
      <c r="E4839" s="32">
        <v>2492</v>
      </c>
      <c r="F4839" s="32">
        <v>1058</v>
      </c>
      <c r="G4839" s="32">
        <v>1434</v>
      </c>
      <c r="H4839" s="32">
        <v>446</v>
      </c>
      <c r="I4839" s="32">
        <v>195</v>
      </c>
      <c r="J4839" s="32">
        <v>251</v>
      </c>
      <c r="K4839" s="32">
        <v>6456.9923634534653</v>
      </c>
      <c r="L4839" s="32">
        <v>4377.9923634534653</v>
      </c>
      <c r="M4839" s="32">
        <v>2079</v>
      </c>
      <c r="N4839" s="20">
        <v>4.5874439461883405</v>
      </c>
      <c r="O4839" s="20">
        <v>4.4256410256410259</v>
      </c>
      <c r="P4839" s="20">
        <v>4.713147410358566</v>
      </c>
      <c r="Q4839" s="8">
        <v>-0.61406180157425871</v>
      </c>
      <c r="R4839" s="8">
        <v>-0.75833671871336383</v>
      </c>
      <c r="S4839" s="20">
        <v>-0.31024531024531021</v>
      </c>
    </row>
    <row r="4840" spans="1:19" x14ac:dyDescent="0.2">
      <c r="A4840" s="6">
        <v>44890</v>
      </c>
      <c r="B4840" s="19">
        <v>44526</v>
      </c>
      <c r="C4840" s="19">
        <v>43070</v>
      </c>
      <c r="D4840" s="16" t="s">
        <v>7</v>
      </c>
      <c r="E4840" s="32">
        <v>3141</v>
      </c>
      <c r="F4840" s="32">
        <v>1139</v>
      </c>
      <c r="G4840" s="32">
        <v>2002</v>
      </c>
      <c r="H4840" s="32">
        <v>884</v>
      </c>
      <c r="I4840" s="32">
        <v>175</v>
      </c>
      <c r="J4840" s="32">
        <v>709</v>
      </c>
      <c r="K4840" s="32">
        <v>6853.3250428463425</v>
      </c>
      <c r="L4840" s="32">
        <v>4297.3250428463425</v>
      </c>
      <c r="M4840" s="32">
        <v>2556</v>
      </c>
      <c r="N4840" s="20">
        <v>2.5531674208144794</v>
      </c>
      <c r="O4840" s="20">
        <v>5.5085714285714289</v>
      </c>
      <c r="P4840" s="20">
        <v>1.8236953455571228</v>
      </c>
      <c r="Q4840" s="8">
        <v>-0.54168232494989454</v>
      </c>
      <c r="R4840" s="8">
        <v>-0.73495139682392263</v>
      </c>
      <c r="S4840" s="20">
        <v>-0.21674491392801254</v>
      </c>
    </row>
    <row r="4841" spans="1:19" x14ac:dyDescent="0.2">
      <c r="A4841" s="6">
        <v>44891</v>
      </c>
      <c r="B4841" s="19">
        <v>44527</v>
      </c>
      <c r="C4841" s="19">
        <v>43071</v>
      </c>
      <c r="D4841" s="16" t="s">
        <v>1</v>
      </c>
      <c r="E4841" s="32">
        <v>3439</v>
      </c>
      <c r="F4841" s="32">
        <v>1567</v>
      </c>
      <c r="G4841" s="32">
        <v>1872</v>
      </c>
      <c r="H4841" s="32">
        <v>309</v>
      </c>
      <c r="I4841" s="32">
        <v>84</v>
      </c>
      <c r="J4841" s="32">
        <v>225</v>
      </c>
      <c r="K4841" s="32">
        <v>7061.5994409298546</v>
      </c>
      <c r="L4841" s="32">
        <v>4460.5994409298546</v>
      </c>
      <c r="M4841" s="32">
        <v>2601</v>
      </c>
      <c r="N4841" s="20">
        <v>10.129449838187702</v>
      </c>
      <c r="O4841" s="20">
        <v>17.654761904761905</v>
      </c>
      <c r="P4841" s="20">
        <v>7.32</v>
      </c>
      <c r="Q4841" s="8">
        <v>-0.51299984815519917</v>
      </c>
      <c r="R4841" s="8">
        <v>-0.64870192431505491</v>
      </c>
      <c r="S4841" s="20">
        <v>-0.2802768166089965</v>
      </c>
    </row>
    <row r="4842" spans="1:19" x14ac:dyDescent="0.2">
      <c r="A4842" s="6">
        <v>44892</v>
      </c>
      <c r="B4842" s="19">
        <v>44528</v>
      </c>
      <c r="C4842" s="19">
        <v>43072</v>
      </c>
      <c r="D4842" s="16" t="s">
        <v>2</v>
      </c>
      <c r="E4842" s="32">
        <v>4311</v>
      </c>
      <c r="F4842" s="32">
        <v>1407</v>
      </c>
      <c r="G4842" s="32">
        <v>2904</v>
      </c>
      <c r="H4842" s="32">
        <v>955</v>
      </c>
      <c r="I4842" s="32">
        <v>96</v>
      </c>
      <c r="J4842" s="32">
        <v>859</v>
      </c>
      <c r="K4842" s="32">
        <v>7172.795163803271</v>
      </c>
      <c r="L4842" s="32">
        <v>4760.795163803271</v>
      </c>
      <c r="M4842" s="32">
        <v>2412</v>
      </c>
      <c r="N4842" s="20">
        <v>3.5141361256544501</v>
      </c>
      <c r="O4842" s="20">
        <v>13.65625</v>
      </c>
      <c r="P4842" s="20">
        <v>2.3806752037252621</v>
      </c>
      <c r="Q4842" s="8">
        <v>-0.39897907279508116</v>
      </c>
      <c r="R4842" s="8">
        <v>-0.70446113483362183</v>
      </c>
      <c r="S4842" s="20">
        <v>0.20398009950248763</v>
      </c>
    </row>
    <row r="4843" spans="1:19" x14ac:dyDescent="0.2">
      <c r="A4843" s="6">
        <v>44893</v>
      </c>
      <c r="B4843" s="19">
        <v>44529</v>
      </c>
      <c r="C4843" s="19">
        <v>43073</v>
      </c>
      <c r="D4843" s="16" t="s">
        <v>3</v>
      </c>
      <c r="E4843" s="32">
        <v>2477</v>
      </c>
      <c r="F4843" s="32">
        <v>1157</v>
      </c>
      <c r="G4843" s="32">
        <v>1320</v>
      </c>
      <c r="H4843" s="32">
        <v>374</v>
      </c>
      <c r="I4843" s="32">
        <v>100</v>
      </c>
      <c r="J4843" s="32">
        <v>274</v>
      </c>
      <c r="K4843" s="32">
        <v>7605.937208238709</v>
      </c>
      <c r="L4843" s="32">
        <v>5091.937208238709</v>
      </c>
      <c r="M4843" s="32">
        <v>2514</v>
      </c>
      <c r="N4843" s="20">
        <v>5.6229946524064172</v>
      </c>
      <c r="O4843" s="20">
        <v>10.57</v>
      </c>
      <c r="P4843" s="20">
        <v>3.8175182481751824</v>
      </c>
      <c r="Q4843" s="8">
        <v>-0.67433336192718929</v>
      </c>
      <c r="R4843" s="8">
        <v>-0.77277803070156004</v>
      </c>
      <c r="S4843" s="20">
        <v>-0.47494033412887826</v>
      </c>
    </row>
    <row r="4844" spans="1:19" x14ac:dyDescent="0.2">
      <c r="A4844" s="6">
        <v>44894</v>
      </c>
      <c r="B4844" s="19">
        <v>44530</v>
      </c>
      <c r="C4844" s="19">
        <v>43074</v>
      </c>
      <c r="D4844" s="16" t="s">
        <v>4</v>
      </c>
      <c r="E4844" s="32">
        <v>3157</v>
      </c>
      <c r="F4844" s="32">
        <v>1019</v>
      </c>
      <c r="G4844" s="32">
        <v>2138</v>
      </c>
      <c r="H4844" s="32">
        <v>537</v>
      </c>
      <c r="I4844" s="32">
        <v>190</v>
      </c>
      <c r="J4844" s="32">
        <v>347</v>
      </c>
      <c r="K4844" s="32">
        <v>5264.4404832219207</v>
      </c>
      <c r="L4844" s="32">
        <v>3543.4404832219207</v>
      </c>
      <c r="M4844" s="32">
        <v>1721</v>
      </c>
      <c r="N4844" s="20">
        <v>4.8789571694599632</v>
      </c>
      <c r="O4844" s="20">
        <v>4.3631578947368421</v>
      </c>
      <c r="P4844" s="20">
        <v>5.1613832853025938</v>
      </c>
      <c r="Q4844" s="8">
        <v>-0.40031613804704536</v>
      </c>
      <c r="R4844" s="8">
        <v>-0.71242638197962327</v>
      </c>
      <c r="S4844" s="20">
        <v>0.24230098779779197</v>
      </c>
    </row>
    <row r="4845" spans="1:19" x14ac:dyDescent="0.2">
      <c r="A4845" s="6">
        <v>44895</v>
      </c>
      <c r="B4845" s="19">
        <v>44531</v>
      </c>
      <c r="C4845" s="19">
        <v>43075</v>
      </c>
      <c r="D4845" s="16" t="s">
        <v>5</v>
      </c>
      <c r="E4845" s="32">
        <v>2749</v>
      </c>
      <c r="F4845" s="32">
        <v>1268</v>
      </c>
      <c r="G4845" s="32">
        <v>1481</v>
      </c>
      <c r="H4845" s="32">
        <v>652</v>
      </c>
      <c r="I4845" s="32">
        <v>77</v>
      </c>
      <c r="J4845" s="32">
        <v>575</v>
      </c>
      <c r="K4845" s="32">
        <v>6085.007119673407</v>
      </c>
      <c r="L4845" s="32">
        <v>4557.007119673407</v>
      </c>
      <c r="M4845" s="32">
        <v>1528</v>
      </c>
      <c r="N4845" s="20">
        <v>3.2162576687116564</v>
      </c>
      <c r="O4845" s="20">
        <v>15.467532467532468</v>
      </c>
      <c r="P4845" s="20">
        <v>1.5756521739130434</v>
      </c>
      <c r="Q4845" s="8">
        <v>-0.54823388930602546</v>
      </c>
      <c r="R4845" s="8">
        <v>-0.7217471979523975</v>
      </c>
      <c r="S4845" s="20">
        <v>-3.0759162303664933E-2</v>
      </c>
    </row>
    <row r="4846" spans="1:19" x14ac:dyDescent="0.2">
      <c r="A4846" s="6">
        <v>44896</v>
      </c>
      <c r="B4846" s="19">
        <v>44532</v>
      </c>
      <c r="C4846" s="19">
        <v>43076</v>
      </c>
      <c r="D4846" s="16" t="s">
        <v>6</v>
      </c>
      <c r="E4846" s="32">
        <v>2941</v>
      </c>
      <c r="F4846" s="32">
        <v>1236</v>
      </c>
      <c r="G4846" s="32">
        <v>1705</v>
      </c>
      <c r="H4846" s="32">
        <v>526</v>
      </c>
      <c r="I4846" s="32">
        <v>250</v>
      </c>
      <c r="J4846" s="32">
        <v>276</v>
      </c>
      <c r="K4846" s="32">
        <v>7707.7694993739005</v>
      </c>
      <c r="L4846" s="32">
        <v>4973.7694993739005</v>
      </c>
      <c r="M4846" s="32">
        <v>2734</v>
      </c>
      <c r="N4846" s="20">
        <v>4.5912547528517109</v>
      </c>
      <c r="O4846" s="20">
        <v>3.944</v>
      </c>
      <c r="P4846" s="20">
        <v>5.1775362318840576</v>
      </c>
      <c r="Q4846" s="8">
        <v>-0.61843695504401164</v>
      </c>
      <c r="R4846" s="8">
        <v>-0.75149632483861828</v>
      </c>
      <c r="S4846" s="20">
        <v>-0.37637161667885877</v>
      </c>
    </row>
    <row r="4847" spans="1:19" x14ac:dyDescent="0.2">
      <c r="A4847" s="6">
        <v>44897</v>
      </c>
      <c r="B4847" s="19">
        <v>44533</v>
      </c>
      <c r="C4847" s="19">
        <v>43077</v>
      </c>
      <c r="D4847" s="16" t="s">
        <v>7</v>
      </c>
      <c r="E4847" s="32">
        <v>3465</v>
      </c>
      <c r="F4847" s="32">
        <v>1143</v>
      </c>
      <c r="G4847" s="32">
        <v>2322</v>
      </c>
      <c r="H4847" s="32">
        <v>836</v>
      </c>
      <c r="I4847" s="32">
        <v>153</v>
      </c>
      <c r="J4847" s="32">
        <v>683</v>
      </c>
      <c r="K4847" s="32">
        <v>8008.673386982965</v>
      </c>
      <c r="L4847" s="32">
        <v>5364.673386982965</v>
      </c>
      <c r="M4847" s="32">
        <v>2644</v>
      </c>
      <c r="N4847" s="20">
        <v>3.1447368421052628</v>
      </c>
      <c r="O4847" s="20">
        <v>6.4705882352941178</v>
      </c>
      <c r="P4847" s="20">
        <v>2.3997071742313323</v>
      </c>
      <c r="Q4847" s="8">
        <v>-0.56734407403454645</v>
      </c>
      <c r="R4847" s="8">
        <v>-0.78693949891275472</v>
      </c>
      <c r="S4847" s="20">
        <v>-0.12178517397881994</v>
      </c>
    </row>
    <row r="4848" spans="1:19" x14ac:dyDescent="0.2">
      <c r="A4848" s="6">
        <v>44898</v>
      </c>
      <c r="B4848" s="19">
        <v>44534</v>
      </c>
      <c r="C4848" s="19">
        <v>43078</v>
      </c>
      <c r="D4848" s="16" t="s">
        <v>1</v>
      </c>
      <c r="E4848" s="32">
        <v>3656</v>
      </c>
      <c r="F4848" s="32">
        <v>1524</v>
      </c>
      <c r="G4848" s="32">
        <v>2132</v>
      </c>
      <c r="H4848" s="32">
        <v>455</v>
      </c>
      <c r="I4848" s="32">
        <v>105</v>
      </c>
      <c r="J4848" s="32">
        <v>350</v>
      </c>
      <c r="K4848" s="32">
        <v>7822.5538268749578</v>
      </c>
      <c r="L4848" s="32">
        <v>4882.5538268749578</v>
      </c>
      <c r="M4848" s="32">
        <v>2940</v>
      </c>
      <c r="N4848" s="20">
        <v>7.035164835164835</v>
      </c>
      <c r="O4848" s="20">
        <v>13.514285714285714</v>
      </c>
      <c r="P4848" s="20">
        <v>5.0914285714285716</v>
      </c>
      <c r="Q4848" s="8">
        <v>-0.53263344926569323</v>
      </c>
      <c r="R4848" s="8">
        <v>-0.68786826442926796</v>
      </c>
      <c r="S4848" s="20">
        <v>-0.27482993197278915</v>
      </c>
    </row>
    <row r="4849" spans="1:19" x14ac:dyDescent="0.2">
      <c r="A4849" s="6">
        <v>44899</v>
      </c>
      <c r="B4849" s="19">
        <v>44535</v>
      </c>
      <c r="C4849" s="19">
        <v>43079</v>
      </c>
      <c r="D4849" s="16" t="s">
        <v>2</v>
      </c>
      <c r="E4849" s="32">
        <v>4030</v>
      </c>
      <c r="F4849" s="32">
        <v>1098</v>
      </c>
      <c r="G4849" s="32">
        <v>2932</v>
      </c>
      <c r="H4849" s="32">
        <v>824</v>
      </c>
      <c r="I4849" s="32">
        <v>62</v>
      </c>
      <c r="J4849" s="32">
        <v>762</v>
      </c>
      <c r="K4849" s="32">
        <v>5989.5950041328579</v>
      </c>
      <c r="L4849" s="32">
        <v>3794.5950041328579</v>
      </c>
      <c r="M4849" s="32">
        <v>2195</v>
      </c>
      <c r="N4849" s="20">
        <v>3.8907766990291259</v>
      </c>
      <c r="O4849" s="20">
        <v>16.70967741935484</v>
      </c>
      <c r="P4849" s="20">
        <v>2.8477690288713911</v>
      </c>
      <c r="Q4849" s="8">
        <v>-0.32716652841815264</v>
      </c>
      <c r="R4849" s="8">
        <v>-0.71064105687059609</v>
      </c>
      <c r="S4849" s="20">
        <v>0.33576309794988601</v>
      </c>
    </row>
    <row r="4850" spans="1:19" x14ac:dyDescent="0.2">
      <c r="A4850" s="6">
        <v>44900</v>
      </c>
      <c r="B4850" s="19">
        <v>44536</v>
      </c>
      <c r="C4850" s="19">
        <v>43080</v>
      </c>
      <c r="D4850" s="16" t="s">
        <v>3</v>
      </c>
      <c r="E4850" s="32">
        <v>2673</v>
      </c>
      <c r="F4850" s="32">
        <v>987</v>
      </c>
      <c r="G4850" s="32">
        <v>1686</v>
      </c>
      <c r="H4850" s="32">
        <v>412</v>
      </c>
      <c r="I4850" s="32">
        <v>83</v>
      </c>
      <c r="J4850" s="32">
        <v>329</v>
      </c>
      <c r="K4850" s="32">
        <v>6532.1746403344896</v>
      </c>
      <c r="L4850" s="32">
        <v>4104.1746403344896</v>
      </c>
      <c r="M4850" s="32">
        <v>2428</v>
      </c>
      <c r="N4850" s="20">
        <v>5.4878640776699026</v>
      </c>
      <c r="O4850" s="20">
        <v>10.891566265060241</v>
      </c>
      <c r="P4850" s="20">
        <v>4.1246200607902734</v>
      </c>
      <c r="Q4850" s="8">
        <v>-0.59079477399533742</v>
      </c>
      <c r="R4850" s="8">
        <v>-0.75951315757860649</v>
      </c>
      <c r="S4850" s="20">
        <v>-0.30560131795716639</v>
      </c>
    </row>
    <row r="4851" spans="1:19" x14ac:dyDescent="0.2">
      <c r="A4851" s="6">
        <v>44901</v>
      </c>
      <c r="B4851" s="19">
        <v>44537</v>
      </c>
      <c r="C4851" s="19">
        <v>43081</v>
      </c>
      <c r="D4851" s="16" t="s">
        <v>4</v>
      </c>
      <c r="E4851" s="32">
        <v>3146</v>
      </c>
      <c r="F4851" s="32">
        <v>1197</v>
      </c>
      <c r="G4851" s="32">
        <v>1949</v>
      </c>
      <c r="H4851" s="32">
        <v>756</v>
      </c>
      <c r="I4851" s="32">
        <v>193</v>
      </c>
      <c r="J4851" s="32">
        <v>563</v>
      </c>
      <c r="K4851" s="32">
        <v>5488.8989325583607</v>
      </c>
      <c r="L4851" s="32">
        <v>3333.8989325583602</v>
      </c>
      <c r="M4851" s="32">
        <v>2155</v>
      </c>
      <c r="N4851" s="20">
        <v>3.1613756613756614</v>
      </c>
      <c r="O4851" s="20">
        <v>5.2020725388601035</v>
      </c>
      <c r="P4851" s="20">
        <v>2.4618117229129663</v>
      </c>
      <c r="Q4851" s="8">
        <v>-0.42684315403605766</v>
      </c>
      <c r="R4851" s="8">
        <v>-0.64096092166733776</v>
      </c>
      <c r="S4851" s="20">
        <v>-9.5591647331786489E-2</v>
      </c>
    </row>
    <row r="4852" spans="1:19" x14ac:dyDescent="0.2">
      <c r="A4852" s="6">
        <v>44902</v>
      </c>
      <c r="B4852" s="19">
        <v>44538</v>
      </c>
      <c r="C4852" s="19">
        <v>43082</v>
      </c>
      <c r="D4852" s="16" t="s">
        <v>5</v>
      </c>
      <c r="E4852" s="32">
        <v>2998</v>
      </c>
      <c r="F4852" s="32">
        <v>1396</v>
      </c>
      <c r="G4852" s="32">
        <v>1602</v>
      </c>
      <c r="H4852" s="32">
        <v>540</v>
      </c>
      <c r="I4852" s="32">
        <v>66</v>
      </c>
      <c r="J4852" s="32">
        <v>474</v>
      </c>
      <c r="K4852" s="32">
        <v>6416.2574608437289</v>
      </c>
      <c r="L4852" s="32">
        <v>4321.2574608437289</v>
      </c>
      <c r="M4852" s="32">
        <v>2095</v>
      </c>
      <c r="N4852" s="20">
        <v>4.5518518518518523</v>
      </c>
      <c r="O4852" s="20">
        <v>20.151515151515152</v>
      </c>
      <c r="P4852" s="20">
        <v>2.3797468354430378</v>
      </c>
      <c r="Q4852" s="8">
        <v>-0.532749423118416</v>
      </c>
      <c r="R4852" s="8">
        <v>-0.67694588608765049</v>
      </c>
      <c r="S4852" s="20">
        <v>-0.23532219570405732</v>
      </c>
    </row>
    <row r="4853" spans="1:19" x14ac:dyDescent="0.2">
      <c r="A4853" s="6">
        <v>44903</v>
      </c>
      <c r="B4853" s="19">
        <v>44539</v>
      </c>
      <c r="C4853" s="19">
        <v>43083</v>
      </c>
      <c r="D4853" s="16" t="s">
        <v>6</v>
      </c>
      <c r="E4853" s="32">
        <v>3605</v>
      </c>
      <c r="F4853" s="32">
        <v>1939</v>
      </c>
      <c r="G4853" s="32">
        <v>1666</v>
      </c>
      <c r="H4853" s="32">
        <v>559</v>
      </c>
      <c r="I4853" s="32">
        <v>209</v>
      </c>
      <c r="J4853" s="32">
        <v>350</v>
      </c>
      <c r="K4853" s="32">
        <v>7763.5395761358668</v>
      </c>
      <c r="L4853" s="32">
        <v>4835.5395761358668</v>
      </c>
      <c r="M4853" s="32">
        <v>2928</v>
      </c>
      <c r="N4853" s="20">
        <v>5.4490161001788913</v>
      </c>
      <c r="O4853" s="20">
        <v>8.2775119617224888</v>
      </c>
      <c r="P4853" s="20">
        <v>3.76</v>
      </c>
      <c r="Q4853" s="8">
        <v>-0.53564994875774041</v>
      </c>
      <c r="R4853" s="8">
        <v>-0.59901062343295375</v>
      </c>
      <c r="S4853" s="20">
        <v>-0.43101092896174864</v>
      </c>
    </row>
    <row r="4854" spans="1:19" x14ac:dyDescent="0.2">
      <c r="A4854" s="6">
        <v>44904</v>
      </c>
      <c r="B4854" s="19">
        <v>44540</v>
      </c>
      <c r="C4854" s="19">
        <v>43084</v>
      </c>
      <c r="D4854" s="16" t="s">
        <v>7</v>
      </c>
      <c r="E4854" s="32">
        <v>4546</v>
      </c>
      <c r="F4854" s="32">
        <v>2205</v>
      </c>
      <c r="G4854" s="32">
        <v>2341</v>
      </c>
      <c r="H4854" s="32">
        <v>938</v>
      </c>
      <c r="I4854" s="32">
        <v>222</v>
      </c>
      <c r="J4854" s="32">
        <v>716</v>
      </c>
      <c r="K4854" s="32">
        <v>7544.6564006160152</v>
      </c>
      <c r="L4854" s="32">
        <v>4808.6564006160152</v>
      </c>
      <c r="M4854" s="32">
        <v>2736</v>
      </c>
      <c r="N4854" s="20">
        <v>3.8464818763326223</v>
      </c>
      <c r="O4854" s="20">
        <v>8.9324324324324316</v>
      </c>
      <c r="P4854" s="20">
        <v>2.2695530726256985</v>
      </c>
      <c r="Q4854" s="8">
        <v>-0.39745433607436087</v>
      </c>
      <c r="R4854" s="8">
        <v>-0.54145195324882689</v>
      </c>
      <c r="S4854" s="20">
        <v>-0.14437134502923976</v>
      </c>
    </row>
    <row r="4855" spans="1:19" x14ac:dyDescent="0.2">
      <c r="A4855" s="6">
        <v>44905</v>
      </c>
      <c r="B4855" s="19">
        <v>44541</v>
      </c>
      <c r="C4855" s="19">
        <v>43085</v>
      </c>
      <c r="D4855" s="16" t="s">
        <v>1</v>
      </c>
      <c r="E4855" s="32">
        <v>3974</v>
      </c>
      <c r="F4855" s="32">
        <v>1936</v>
      </c>
      <c r="G4855" s="32">
        <v>2038</v>
      </c>
      <c r="H4855" s="32">
        <v>492</v>
      </c>
      <c r="I4855" s="32">
        <v>142</v>
      </c>
      <c r="J4855" s="32">
        <v>350</v>
      </c>
      <c r="K4855" s="32">
        <v>7432.417383740848</v>
      </c>
      <c r="L4855" s="32">
        <v>4401.417383740848</v>
      </c>
      <c r="M4855" s="32">
        <v>3031</v>
      </c>
      <c r="N4855" s="20">
        <v>7.0772357723577244</v>
      </c>
      <c r="O4855" s="20">
        <v>12.633802816901408</v>
      </c>
      <c r="P4855" s="20">
        <v>4.822857142857143</v>
      </c>
      <c r="Q4855" s="8">
        <v>-0.46531528104254205</v>
      </c>
      <c r="R4855" s="8">
        <v>-0.56014169273022751</v>
      </c>
      <c r="S4855" s="20">
        <v>-0.32761464863081491</v>
      </c>
    </row>
    <row r="4856" spans="1:19" x14ac:dyDescent="0.2">
      <c r="A4856" s="6">
        <v>44906</v>
      </c>
      <c r="B4856" s="19">
        <v>44542</v>
      </c>
      <c r="C4856" s="19">
        <v>43086</v>
      </c>
      <c r="D4856" s="16" t="s">
        <v>2</v>
      </c>
      <c r="E4856" s="32">
        <v>4159</v>
      </c>
      <c r="F4856" s="32">
        <v>1243</v>
      </c>
      <c r="G4856" s="32">
        <v>2916</v>
      </c>
      <c r="H4856" s="32">
        <v>1021</v>
      </c>
      <c r="I4856" s="32">
        <v>157</v>
      </c>
      <c r="J4856" s="32">
        <v>864</v>
      </c>
      <c r="K4856" s="32">
        <v>6839.5753302595067</v>
      </c>
      <c r="L4856" s="32">
        <v>4093.5753302595067</v>
      </c>
      <c r="M4856" s="32">
        <v>2746</v>
      </c>
      <c r="N4856" s="20">
        <v>3.0734573947110677</v>
      </c>
      <c r="O4856" s="20">
        <v>6.9171974522292992</v>
      </c>
      <c r="P4856" s="20">
        <v>2.375</v>
      </c>
      <c r="Q4856" s="8">
        <v>-0.39192131102060701</v>
      </c>
      <c r="R4856" s="8">
        <v>-0.69635345639988455</v>
      </c>
      <c r="S4856" s="20">
        <v>6.1908230152949661E-2</v>
      </c>
    </row>
    <row r="4857" spans="1:19" x14ac:dyDescent="0.2">
      <c r="A4857" s="6">
        <v>44907</v>
      </c>
      <c r="B4857" s="19">
        <v>44543</v>
      </c>
      <c r="C4857" s="19">
        <v>43087</v>
      </c>
      <c r="D4857" s="16" t="s">
        <v>3</v>
      </c>
      <c r="E4857" s="32">
        <v>2660</v>
      </c>
      <c r="F4857" s="32">
        <v>831</v>
      </c>
      <c r="G4857" s="32">
        <v>1829</v>
      </c>
      <c r="H4857" s="32">
        <v>561</v>
      </c>
      <c r="I4857" s="32">
        <v>79</v>
      </c>
      <c r="J4857" s="32">
        <v>482</v>
      </c>
      <c r="K4857" s="32">
        <v>6574.6443757407978</v>
      </c>
      <c r="L4857" s="32">
        <v>3870.6443757407983</v>
      </c>
      <c r="M4857" s="32">
        <v>2704</v>
      </c>
      <c r="N4857" s="20">
        <v>3.7415329768270942</v>
      </c>
      <c r="O4857" s="20">
        <v>9.5189873417721511</v>
      </c>
      <c r="P4857" s="20">
        <v>2.7946058091286305</v>
      </c>
      <c r="Q4857" s="8">
        <v>-0.59541537945156398</v>
      </c>
      <c r="R4857" s="8">
        <v>-0.78530706535369688</v>
      </c>
      <c r="S4857" s="20">
        <v>-0.32359467455621305</v>
      </c>
    </row>
    <row r="4858" spans="1:19" x14ac:dyDescent="0.2">
      <c r="A4858" s="6">
        <v>44908</v>
      </c>
      <c r="B4858" s="19">
        <v>44544</v>
      </c>
      <c r="C4858" s="19">
        <v>43088</v>
      </c>
      <c r="D4858" s="16" t="s">
        <v>4</v>
      </c>
      <c r="E4858" s="32">
        <v>3261</v>
      </c>
      <c r="F4858" s="32">
        <v>1206</v>
      </c>
      <c r="G4858" s="32">
        <v>2055</v>
      </c>
      <c r="H4858" s="32">
        <v>616</v>
      </c>
      <c r="I4858" s="32">
        <v>266</v>
      </c>
      <c r="J4858" s="32">
        <v>350</v>
      </c>
      <c r="K4858" s="32">
        <v>6235.9227270955116</v>
      </c>
      <c r="L4858" s="32">
        <v>4116.9227270955116</v>
      </c>
      <c r="M4858" s="32">
        <v>2119</v>
      </c>
      <c r="N4858" s="20">
        <v>4.2938311688311686</v>
      </c>
      <c r="O4858" s="20">
        <v>3.5338345864661651</v>
      </c>
      <c r="P4858" s="20">
        <v>4.871428571428571</v>
      </c>
      <c r="Q4858" s="8">
        <v>-0.47706215379630479</v>
      </c>
      <c r="R4858" s="8">
        <v>-0.70706275537728325</v>
      </c>
      <c r="S4858" s="20">
        <v>-3.020292590844742E-2</v>
      </c>
    </row>
    <row r="4859" spans="1:19" x14ac:dyDescent="0.2">
      <c r="A4859" s="6">
        <v>44909</v>
      </c>
      <c r="B4859" s="19">
        <v>44545</v>
      </c>
      <c r="C4859" s="19">
        <v>43089</v>
      </c>
      <c r="D4859" s="16" t="s">
        <v>5</v>
      </c>
      <c r="E4859" s="32">
        <v>2845</v>
      </c>
      <c r="F4859" s="32">
        <v>1286</v>
      </c>
      <c r="G4859" s="32">
        <v>1559</v>
      </c>
      <c r="H4859" s="32">
        <v>932</v>
      </c>
      <c r="I4859" s="32">
        <v>73</v>
      </c>
      <c r="J4859" s="32">
        <v>859</v>
      </c>
      <c r="K4859" s="32">
        <v>6867.8173825721351</v>
      </c>
      <c r="L4859" s="32">
        <v>4539.8173825721351</v>
      </c>
      <c r="M4859" s="32">
        <v>2328</v>
      </c>
      <c r="N4859" s="20">
        <v>2.0525751072961373</v>
      </c>
      <c r="O4859" s="20">
        <v>16.616438356164384</v>
      </c>
      <c r="P4859" s="20">
        <v>0.81490104772991856</v>
      </c>
      <c r="Q4859" s="8">
        <v>-0.58574903182202975</v>
      </c>
      <c r="R4859" s="8">
        <v>-0.71672869377151294</v>
      </c>
      <c r="S4859" s="20">
        <v>-0.3303264604810997</v>
      </c>
    </row>
    <row r="4860" spans="1:19" x14ac:dyDescent="0.2">
      <c r="A4860" s="6">
        <v>44910</v>
      </c>
      <c r="B4860" s="19">
        <v>44546</v>
      </c>
      <c r="C4860" s="19">
        <v>43090</v>
      </c>
      <c r="D4860" s="16" t="s">
        <v>6</v>
      </c>
      <c r="E4860" s="32">
        <v>3168</v>
      </c>
      <c r="F4860" s="32">
        <v>1228</v>
      </c>
      <c r="G4860" s="32">
        <v>1940</v>
      </c>
      <c r="H4860" s="32">
        <v>868</v>
      </c>
      <c r="I4860" s="32">
        <v>294</v>
      </c>
      <c r="J4860" s="32">
        <v>574</v>
      </c>
      <c r="K4860" s="32">
        <v>8115.21435409472</v>
      </c>
      <c r="L4860" s="32">
        <v>5138.21435409472</v>
      </c>
      <c r="M4860" s="32">
        <v>2977</v>
      </c>
      <c r="N4860" s="20">
        <v>2.6497695852534564</v>
      </c>
      <c r="O4860" s="20">
        <v>3.1768707482993195</v>
      </c>
      <c r="P4860" s="20">
        <v>2.3797909407665507</v>
      </c>
      <c r="Q4860" s="8">
        <v>-0.60962214160103956</v>
      </c>
      <c r="R4860" s="8">
        <v>-0.76100646734961763</v>
      </c>
      <c r="S4860" s="20">
        <v>-0.34833725226738332</v>
      </c>
    </row>
    <row r="4861" spans="1:19" x14ac:dyDescent="0.2">
      <c r="A4861" s="6">
        <v>44911</v>
      </c>
      <c r="B4861" s="19">
        <v>44547</v>
      </c>
      <c r="C4861" s="19">
        <v>43091</v>
      </c>
      <c r="D4861" s="16" t="s">
        <v>7</v>
      </c>
      <c r="E4861" s="32">
        <v>3943</v>
      </c>
      <c r="F4861" s="32">
        <v>1456</v>
      </c>
      <c r="G4861" s="32">
        <v>2487</v>
      </c>
      <c r="H4861" s="32">
        <v>1353</v>
      </c>
      <c r="I4861" s="32">
        <v>295</v>
      </c>
      <c r="J4861" s="32">
        <v>1058</v>
      </c>
      <c r="K4861" s="32">
        <v>8593.3553391052446</v>
      </c>
      <c r="L4861" s="32">
        <v>5527.3553391052446</v>
      </c>
      <c r="M4861" s="32">
        <v>3066</v>
      </c>
      <c r="N4861" s="20">
        <v>1.9142645971914263</v>
      </c>
      <c r="O4861" s="20">
        <v>3.9355932203389834</v>
      </c>
      <c r="P4861" s="20">
        <v>1.3506616257088848</v>
      </c>
      <c r="Q4861" s="8">
        <v>-0.54115710983615029</v>
      </c>
      <c r="R4861" s="8">
        <v>-0.7365828844585024</v>
      </c>
      <c r="S4861" s="20">
        <v>-0.18884540117416826</v>
      </c>
    </row>
    <row r="4862" spans="1:19" x14ac:dyDescent="0.2">
      <c r="A4862" s="6">
        <v>44912</v>
      </c>
      <c r="B4862" s="19">
        <v>44548</v>
      </c>
      <c r="C4862" s="19">
        <v>43092</v>
      </c>
      <c r="D4862" s="16" t="s">
        <v>1</v>
      </c>
      <c r="E4862" s="32">
        <v>3536</v>
      </c>
      <c r="F4862" s="32">
        <v>1426</v>
      </c>
      <c r="G4862" s="32">
        <v>2110</v>
      </c>
      <c r="H4862" s="32">
        <v>889</v>
      </c>
      <c r="I4862" s="32">
        <v>349</v>
      </c>
      <c r="J4862" s="32">
        <v>540</v>
      </c>
      <c r="K4862" s="32">
        <v>8428.5564928418735</v>
      </c>
      <c r="L4862" s="32">
        <v>5295.5564928418735</v>
      </c>
      <c r="M4862" s="32">
        <v>3133</v>
      </c>
      <c r="N4862" s="20">
        <v>2.9775028121484812</v>
      </c>
      <c r="O4862" s="20">
        <v>3.0859598853868198</v>
      </c>
      <c r="P4862" s="20">
        <v>2.9074074074074074</v>
      </c>
      <c r="Q4862" s="8">
        <v>-0.58047383285583698</v>
      </c>
      <c r="R4862" s="8">
        <v>-0.73071763054033001</v>
      </c>
      <c r="S4862" s="20">
        <v>-0.32652409830833062</v>
      </c>
    </row>
    <row r="4863" spans="1:19" x14ac:dyDescent="0.2">
      <c r="A4863" s="6">
        <v>44913</v>
      </c>
      <c r="B4863" s="19">
        <v>44549</v>
      </c>
      <c r="C4863" s="19">
        <v>43093</v>
      </c>
      <c r="D4863" s="16" t="s">
        <v>2</v>
      </c>
      <c r="E4863" s="32">
        <v>4040</v>
      </c>
      <c r="F4863" s="32">
        <v>1104</v>
      </c>
      <c r="G4863" s="32">
        <v>2936</v>
      </c>
      <c r="H4863" s="32">
        <v>1266</v>
      </c>
      <c r="I4863" s="32">
        <v>203</v>
      </c>
      <c r="J4863" s="32">
        <v>1063</v>
      </c>
      <c r="K4863" s="32">
        <v>8255.026126040806</v>
      </c>
      <c r="L4863" s="32">
        <v>5118.026126040806</v>
      </c>
      <c r="M4863" s="32">
        <v>3137</v>
      </c>
      <c r="N4863" s="20">
        <v>2.1911532385466033</v>
      </c>
      <c r="O4863" s="20">
        <v>4.4384236453201966</v>
      </c>
      <c r="P4863" s="20">
        <v>1.7619943555973658</v>
      </c>
      <c r="Q4863" s="8">
        <v>-0.51060118546982425</v>
      </c>
      <c r="R4863" s="8">
        <v>-0.78429183970304772</v>
      </c>
      <c r="S4863" s="20">
        <v>-6.4073956008925737E-2</v>
      </c>
    </row>
    <row r="4864" spans="1:19" x14ac:dyDescent="0.2">
      <c r="A4864" s="6">
        <v>44914</v>
      </c>
      <c r="B4864" s="19">
        <v>44550</v>
      </c>
      <c r="C4864" s="19">
        <v>43094</v>
      </c>
      <c r="D4864" s="16" t="s">
        <v>3</v>
      </c>
      <c r="E4864" s="32">
        <v>2501</v>
      </c>
      <c r="F4864" s="32">
        <v>783</v>
      </c>
      <c r="G4864" s="32">
        <v>1718</v>
      </c>
      <c r="H4864" s="32">
        <v>670</v>
      </c>
      <c r="I4864" s="32">
        <v>89</v>
      </c>
      <c r="J4864" s="32">
        <v>581</v>
      </c>
      <c r="K4864" s="32">
        <v>7615.4152333395468</v>
      </c>
      <c r="L4864" s="32">
        <v>4803.4152333395468</v>
      </c>
      <c r="M4864" s="32">
        <v>2812</v>
      </c>
      <c r="N4864" s="20">
        <v>2.7328358208955223</v>
      </c>
      <c r="O4864" s="20">
        <v>7.7977528089887649</v>
      </c>
      <c r="P4864" s="20">
        <v>1.9569707401032703</v>
      </c>
      <c r="Q4864" s="8">
        <v>-0.67158717898258979</v>
      </c>
      <c r="R4864" s="8">
        <v>-0.83699098204849054</v>
      </c>
      <c r="S4864" s="20">
        <v>-0.38904694167852061</v>
      </c>
    </row>
    <row r="4865" spans="1:19" x14ac:dyDescent="0.2">
      <c r="A4865" s="6">
        <v>44915</v>
      </c>
      <c r="B4865" s="19">
        <v>44551</v>
      </c>
      <c r="C4865" s="19">
        <v>43095</v>
      </c>
      <c r="D4865" s="16" t="s">
        <v>4</v>
      </c>
      <c r="E4865" s="32">
        <v>3390</v>
      </c>
      <c r="F4865" s="32">
        <v>1058</v>
      </c>
      <c r="G4865" s="32">
        <v>2332</v>
      </c>
      <c r="H4865" s="32">
        <v>1010</v>
      </c>
      <c r="I4865" s="32">
        <v>334</v>
      </c>
      <c r="J4865" s="32">
        <v>676</v>
      </c>
      <c r="K4865" s="32">
        <v>6843.5784816223731</v>
      </c>
      <c r="L4865" s="32">
        <v>5031.5784816223731</v>
      </c>
      <c r="M4865" s="32">
        <v>1812</v>
      </c>
      <c r="N4865" s="20">
        <v>2.3564356435643563</v>
      </c>
      <c r="O4865" s="20">
        <v>2.1676646706586826</v>
      </c>
      <c r="P4865" s="20">
        <v>2.4497041420118344</v>
      </c>
      <c r="Q4865" s="8">
        <v>-0.50464511963975467</v>
      </c>
      <c r="R4865" s="8">
        <v>-0.78972801400906301</v>
      </c>
      <c r="S4865" s="20">
        <v>0.28697571743929351</v>
      </c>
    </row>
    <row r="4866" spans="1:19" x14ac:dyDescent="0.2">
      <c r="A4866" s="6">
        <v>44916</v>
      </c>
      <c r="B4866" s="19">
        <v>44552</v>
      </c>
      <c r="C4866" s="19">
        <v>43096</v>
      </c>
      <c r="D4866" s="16" t="s">
        <v>5</v>
      </c>
      <c r="E4866" s="32">
        <v>3630</v>
      </c>
      <c r="F4866" s="32">
        <v>1715</v>
      </c>
      <c r="G4866" s="32">
        <v>1915</v>
      </c>
      <c r="H4866" s="32">
        <v>863</v>
      </c>
      <c r="I4866" s="32">
        <v>122</v>
      </c>
      <c r="J4866" s="32">
        <v>741</v>
      </c>
      <c r="K4866" s="32">
        <v>7501.4445280365453</v>
      </c>
      <c r="L4866" s="32">
        <v>5147.4445280365453</v>
      </c>
      <c r="M4866" s="32">
        <v>2354</v>
      </c>
      <c r="N4866" s="20">
        <v>3.206257242178447</v>
      </c>
      <c r="O4866" s="20">
        <v>13.057377049180328</v>
      </c>
      <c r="P4866" s="20">
        <v>1.5843454790823213</v>
      </c>
      <c r="Q4866" s="8">
        <v>-0.51609320225818833</v>
      </c>
      <c r="R4866" s="8">
        <v>-0.66682496709601757</v>
      </c>
      <c r="S4866" s="20">
        <v>-0.18649107901444351</v>
      </c>
    </row>
    <row r="4867" spans="1:19" x14ac:dyDescent="0.2">
      <c r="A4867" s="6">
        <v>44917</v>
      </c>
      <c r="B4867" s="19">
        <v>44553</v>
      </c>
      <c r="C4867" s="19">
        <v>43097</v>
      </c>
      <c r="D4867" s="16" t="s">
        <v>6</v>
      </c>
      <c r="E4867" s="32">
        <v>4450</v>
      </c>
      <c r="F4867" s="32">
        <v>2128</v>
      </c>
      <c r="G4867" s="32">
        <v>2322</v>
      </c>
      <c r="H4867" s="32">
        <v>920</v>
      </c>
      <c r="I4867" s="32">
        <v>389</v>
      </c>
      <c r="J4867" s="32">
        <v>531</v>
      </c>
      <c r="K4867" s="32">
        <v>8075.7166111279475</v>
      </c>
      <c r="L4867" s="32">
        <v>4985.7166111279475</v>
      </c>
      <c r="M4867" s="32">
        <v>3090</v>
      </c>
      <c r="N4867" s="20">
        <v>3.8369565217391308</v>
      </c>
      <c r="O4867" s="20">
        <v>4.4704370179948585</v>
      </c>
      <c r="P4867" s="20">
        <v>3.3728813559322033</v>
      </c>
      <c r="Q4867" s="8">
        <v>-0.44896530991836503</v>
      </c>
      <c r="R4867" s="8">
        <v>-0.5731807148343776</v>
      </c>
      <c r="S4867" s="20">
        <v>-0.24854368932038839</v>
      </c>
    </row>
    <row r="4868" spans="1:19" x14ac:dyDescent="0.2">
      <c r="A4868" s="6">
        <v>44918</v>
      </c>
      <c r="B4868" s="19">
        <v>44554</v>
      </c>
      <c r="C4868" s="19">
        <v>43098</v>
      </c>
      <c r="D4868" s="16" t="s">
        <v>7</v>
      </c>
      <c r="E4868" s="32">
        <v>4225</v>
      </c>
      <c r="F4868" s="32">
        <v>1901</v>
      </c>
      <c r="G4868" s="32">
        <v>2324</v>
      </c>
      <c r="H4868" s="32">
        <v>1054</v>
      </c>
      <c r="I4868" s="32">
        <v>147</v>
      </c>
      <c r="J4868" s="32">
        <v>907</v>
      </c>
      <c r="K4868" s="32">
        <v>9190.3012468075049</v>
      </c>
      <c r="L4868" s="32">
        <v>6164.3012468075049</v>
      </c>
      <c r="M4868" s="32">
        <v>3026</v>
      </c>
      <c r="N4868" s="20">
        <v>3.0085388994307403</v>
      </c>
      <c r="O4868" s="20">
        <v>11.931972789115646</v>
      </c>
      <c r="P4868" s="20">
        <v>1.5622932745314224</v>
      </c>
      <c r="Q4868" s="8">
        <v>-0.54027622310338674</v>
      </c>
      <c r="R4868" s="8">
        <v>-0.69161143755189958</v>
      </c>
      <c r="S4868" s="20">
        <v>-0.23198942498347652</v>
      </c>
    </row>
    <row r="4869" spans="1:19" x14ac:dyDescent="0.2">
      <c r="A4869" s="6">
        <v>44919</v>
      </c>
      <c r="B4869" s="19">
        <v>44555</v>
      </c>
      <c r="C4869" s="19">
        <v>43099</v>
      </c>
      <c r="D4869" s="16" t="s">
        <v>1</v>
      </c>
      <c r="E4869" s="32">
        <v>4313</v>
      </c>
      <c r="F4869" s="32">
        <v>2365</v>
      </c>
      <c r="G4869" s="32">
        <v>1948</v>
      </c>
      <c r="H4869" s="32">
        <v>640</v>
      </c>
      <c r="I4869" s="32">
        <v>188</v>
      </c>
      <c r="J4869" s="32">
        <v>452</v>
      </c>
      <c r="K4869" s="32">
        <v>9503.8766236800529</v>
      </c>
      <c r="L4869" s="32">
        <v>6358.8766236800529</v>
      </c>
      <c r="M4869" s="32">
        <v>3145</v>
      </c>
      <c r="N4869" s="20">
        <v>5.7390625000000002</v>
      </c>
      <c r="O4869" s="20">
        <v>11.579787234042554</v>
      </c>
      <c r="P4869" s="20">
        <v>3.3097345132743365</v>
      </c>
      <c r="Q4869" s="8">
        <v>-0.54618518623719914</v>
      </c>
      <c r="R4869" s="8">
        <v>-0.62807896111824379</v>
      </c>
      <c r="S4869" s="20">
        <v>-0.38060413354530997</v>
      </c>
    </row>
    <row r="4870" spans="1:19" x14ac:dyDescent="0.2">
      <c r="A4870" s="6">
        <v>44920</v>
      </c>
      <c r="B4870" s="19">
        <v>44556</v>
      </c>
      <c r="C4870" s="19">
        <v>43100</v>
      </c>
      <c r="D4870" s="16" t="s">
        <v>2</v>
      </c>
      <c r="E4870" s="32">
        <v>4705</v>
      </c>
      <c r="F4870" s="32">
        <v>1936</v>
      </c>
      <c r="G4870" s="32">
        <v>2769</v>
      </c>
      <c r="H4870" s="32">
        <v>1154</v>
      </c>
      <c r="I4870" s="32">
        <v>85</v>
      </c>
      <c r="J4870" s="32">
        <v>1069</v>
      </c>
      <c r="K4870" s="32">
        <v>8504.7471445870469</v>
      </c>
      <c r="L4870" s="32">
        <v>5225.7471445870478</v>
      </c>
      <c r="M4870" s="32">
        <v>3279</v>
      </c>
      <c r="N4870" s="20">
        <v>3.0771230502599654</v>
      </c>
      <c r="O4870" s="20">
        <v>21.776470588235295</v>
      </c>
      <c r="P4870" s="20">
        <v>1.5902712815715621</v>
      </c>
      <c r="Q4870" s="8">
        <v>-0.44677955499305388</v>
      </c>
      <c r="R4870" s="8">
        <v>-0.62952665974178368</v>
      </c>
      <c r="S4870" s="20">
        <v>-0.15553522415370535</v>
      </c>
    </row>
    <row r="4871" spans="1:19" x14ac:dyDescent="0.2">
      <c r="A4871" s="6">
        <v>44921</v>
      </c>
      <c r="B4871" s="19">
        <v>44557</v>
      </c>
      <c r="C4871" s="19">
        <v>43101</v>
      </c>
      <c r="D4871" s="16" t="s">
        <v>3</v>
      </c>
      <c r="E4871" s="32">
        <v>3138</v>
      </c>
      <c r="F4871" s="32">
        <v>1366</v>
      </c>
      <c r="G4871" s="32">
        <v>1772</v>
      </c>
      <c r="H4871" s="32">
        <v>609</v>
      </c>
      <c r="I4871" s="32">
        <v>51</v>
      </c>
      <c r="J4871" s="32">
        <v>558</v>
      </c>
      <c r="K4871" s="32">
        <v>8093.4924755872335</v>
      </c>
      <c r="L4871" s="32">
        <v>5468.4924755872335</v>
      </c>
      <c r="M4871" s="32">
        <v>2625</v>
      </c>
      <c r="N4871" s="20">
        <v>4.152709359605911</v>
      </c>
      <c r="O4871" s="20">
        <v>25.784313725490197</v>
      </c>
      <c r="P4871" s="20">
        <v>2.1756272401433692</v>
      </c>
      <c r="Q4871" s="8">
        <v>-0.61228109997441882</v>
      </c>
      <c r="R4871" s="8">
        <v>-0.75020537998393932</v>
      </c>
      <c r="S4871" s="20">
        <v>-0.32495238095238099</v>
      </c>
    </row>
    <row r="4872" spans="1:19" x14ac:dyDescent="0.2">
      <c r="A4872" s="6">
        <v>44922</v>
      </c>
      <c r="B4872" s="19">
        <v>44558</v>
      </c>
      <c r="C4872" s="19">
        <v>43102</v>
      </c>
      <c r="D4872" s="16" t="s">
        <v>4</v>
      </c>
      <c r="E4872" s="32">
        <v>4921</v>
      </c>
      <c r="F4872" s="32">
        <v>2086</v>
      </c>
      <c r="G4872" s="32">
        <v>2835</v>
      </c>
      <c r="H4872" s="32">
        <v>798</v>
      </c>
      <c r="I4872" s="32">
        <v>122</v>
      </c>
      <c r="J4872" s="32">
        <v>676</v>
      </c>
      <c r="K4872" s="32">
        <v>7943.8851692685785</v>
      </c>
      <c r="L4872" s="32">
        <v>5374.8851692685785</v>
      </c>
      <c r="M4872" s="32">
        <v>2569</v>
      </c>
      <c r="N4872" s="20">
        <v>5.166666666666667</v>
      </c>
      <c r="O4872" s="20">
        <v>16.098360655737704</v>
      </c>
      <c r="P4872" s="20">
        <v>3.193786982248521</v>
      </c>
      <c r="Q4872" s="8">
        <v>-0.38052981694181587</v>
      </c>
      <c r="R4872" s="8">
        <v>-0.61189868540319614</v>
      </c>
      <c r="S4872" s="20">
        <v>0.10354223433242504</v>
      </c>
    </row>
    <row r="4873" spans="1:19" x14ac:dyDescent="0.2">
      <c r="A4873" s="6">
        <v>44923</v>
      </c>
      <c r="B4873" s="19">
        <v>44559</v>
      </c>
      <c r="C4873" s="19">
        <v>43103</v>
      </c>
      <c r="D4873" s="16" t="s">
        <v>5</v>
      </c>
      <c r="E4873" s="32">
        <v>4322</v>
      </c>
      <c r="F4873" s="32">
        <v>2543</v>
      </c>
      <c r="G4873" s="32">
        <v>1779</v>
      </c>
      <c r="H4873" s="32">
        <v>909</v>
      </c>
      <c r="I4873" s="32">
        <v>140</v>
      </c>
      <c r="J4873" s="32">
        <v>769</v>
      </c>
      <c r="K4873" s="32">
        <v>7739.8748913666041</v>
      </c>
      <c r="L4873" s="32">
        <v>5181.8748913666041</v>
      </c>
      <c r="M4873" s="32">
        <v>2558</v>
      </c>
      <c r="N4873" s="20">
        <v>3.7546754675467549</v>
      </c>
      <c r="O4873" s="20">
        <v>17.164285714285715</v>
      </c>
      <c r="P4873" s="20">
        <v>1.3133940182054618</v>
      </c>
      <c r="Q4873" s="8">
        <v>-0.44159304114580089</v>
      </c>
      <c r="R4873" s="8">
        <v>-0.50925098476676256</v>
      </c>
      <c r="S4873" s="20">
        <v>-0.30453479280688034</v>
      </c>
    </row>
    <row r="4874" spans="1:19" x14ac:dyDescent="0.2">
      <c r="A4874" s="6">
        <v>44924</v>
      </c>
      <c r="B4874" s="19">
        <v>44560</v>
      </c>
      <c r="C4874" s="19">
        <v>43104</v>
      </c>
      <c r="D4874" s="16" t="s">
        <v>6</v>
      </c>
      <c r="E4874" s="32">
        <v>5176</v>
      </c>
      <c r="F4874" s="32">
        <v>2699</v>
      </c>
      <c r="G4874" s="32">
        <v>2477</v>
      </c>
      <c r="H4874" s="32">
        <v>750</v>
      </c>
      <c r="I4874" s="32">
        <v>105</v>
      </c>
      <c r="J4874" s="32">
        <v>645</v>
      </c>
      <c r="K4874" s="32">
        <v>8439.8441799330085</v>
      </c>
      <c r="L4874" s="32">
        <v>5053.8441799330085</v>
      </c>
      <c r="M4874" s="32">
        <v>3386</v>
      </c>
      <c r="N4874" s="20">
        <v>5.9013333333333335</v>
      </c>
      <c r="O4874" s="20">
        <v>24.704761904761906</v>
      </c>
      <c r="P4874" s="20">
        <v>2.8403100775193799</v>
      </c>
      <c r="Q4874" s="8">
        <v>-0.3867185353603193</v>
      </c>
      <c r="R4874" s="8">
        <v>-0.46595108517259887</v>
      </c>
      <c r="S4874" s="20">
        <v>-0.26845835794447725</v>
      </c>
    </row>
    <row r="4875" spans="1:19" x14ac:dyDescent="0.2">
      <c r="A4875" s="6">
        <v>44925</v>
      </c>
      <c r="B4875" s="19">
        <v>44561</v>
      </c>
      <c r="C4875" s="19">
        <v>43105</v>
      </c>
      <c r="D4875" s="16" t="s">
        <v>7</v>
      </c>
      <c r="E4875" s="32">
        <v>4802</v>
      </c>
      <c r="F4875" s="32">
        <v>2240</v>
      </c>
      <c r="G4875" s="32">
        <v>2562</v>
      </c>
      <c r="H4875" s="32">
        <v>753</v>
      </c>
      <c r="I4875" s="32">
        <v>56</v>
      </c>
      <c r="J4875" s="32">
        <v>697</v>
      </c>
      <c r="K4875" s="32">
        <v>8826.1371531263212</v>
      </c>
      <c r="L4875" s="32">
        <v>5540.1371531263203</v>
      </c>
      <c r="M4875" s="32">
        <v>3286</v>
      </c>
      <c r="N4875" s="20">
        <v>5.3771580345285521</v>
      </c>
      <c r="O4875" s="20">
        <v>39</v>
      </c>
      <c r="P4875" s="20">
        <v>2.6757532281205165</v>
      </c>
      <c r="Q4875" s="8">
        <v>-0.45593412874860262</v>
      </c>
      <c r="R4875" s="8">
        <v>-0.59567787979112397</v>
      </c>
      <c r="S4875" s="20">
        <v>-0.22032866707242849</v>
      </c>
    </row>
    <row r="4876" spans="1:19" x14ac:dyDescent="0.2">
      <c r="A4876" s="6">
        <v>44926</v>
      </c>
      <c r="B4876" s="19">
        <v>44562</v>
      </c>
      <c r="C4876" s="19">
        <v>43106</v>
      </c>
      <c r="D4876" s="16" t="s">
        <v>1</v>
      </c>
      <c r="E4876" s="32">
        <v>4816</v>
      </c>
      <c r="F4876" s="32">
        <v>2582</v>
      </c>
      <c r="G4876" s="32">
        <v>2234</v>
      </c>
      <c r="H4876" s="32">
        <v>750</v>
      </c>
      <c r="I4876" s="32">
        <v>68</v>
      </c>
      <c r="J4876" s="32">
        <v>682</v>
      </c>
      <c r="K4876" s="32">
        <v>9091.2289550811583</v>
      </c>
      <c r="L4876" s="32">
        <v>5255.2289550811574</v>
      </c>
      <c r="M4876" s="32">
        <v>3836</v>
      </c>
      <c r="N4876" s="20">
        <v>5.4213333333333331</v>
      </c>
      <c r="O4876" s="20">
        <v>36.970588235294116</v>
      </c>
      <c r="P4876" s="20">
        <v>2.275659824046921</v>
      </c>
      <c r="Q4876" s="8">
        <v>-0.47025863898100373</v>
      </c>
      <c r="R4876" s="8">
        <v>-0.50867982687918389</v>
      </c>
      <c r="S4876" s="20">
        <v>-0.41762252346193951</v>
      </c>
    </row>
    <row r="4877" spans="1:19" x14ac:dyDescent="0.2">
      <c r="A4877" s="6">
        <v>44927</v>
      </c>
      <c r="B4877" s="19">
        <v>44563</v>
      </c>
      <c r="C4877" s="19">
        <v>43107</v>
      </c>
      <c r="D4877" s="16" t="s">
        <v>2</v>
      </c>
      <c r="E4877" s="32">
        <v>5192</v>
      </c>
      <c r="F4877" s="32">
        <v>2397</v>
      </c>
      <c r="G4877" s="32">
        <v>2795</v>
      </c>
      <c r="H4877" s="32">
        <v>1043</v>
      </c>
      <c r="I4877" s="32">
        <v>84</v>
      </c>
      <c r="J4877" s="32">
        <v>959</v>
      </c>
      <c r="K4877" s="32">
        <v>8701.6612011828583</v>
      </c>
      <c r="L4877" s="32">
        <v>5068.6612011828593</v>
      </c>
      <c r="M4877" s="32">
        <v>3633</v>
      </c>
      <c r="N4877" s="20">
        <v>3.9779482262703736</v>
      </c>
      <c r="O4877" s="20">
        <v>27.535714285714285</v>
      </c>
      <c r="P4877" s="20">
        <v>1.9144942648592282</v>
      </c>
      <c r="Q4877" s="8">
        <v>-0.40333232012133191</v>
      </c>
      <c r="R4877" s="8">
        <v>-0.52709405800478071</v>
      </c>
      <c r="S4877" s="20">
        <v>-0.23066336361134054</v>
      </c>
    </row>
    <row r="4878" spans="1:19" x14ac:dyDescent="0.2">
      <c r="A4878" s="6">
        <v>44928</v>
      </c>
      <c r="B4878" s="19">
        <v>44564</v>
      </c>
      <c r="C4878" s="19">
        <v>43108</v>
      </c>
      <c r="D4878" s="16" t="s">
        <v>3</v>
      </c>
      <c r="E4878" s="32">
        <v>4909</v>
      </c>
      <c r="F4878" s="32">
        <v>2730</v>
      </c>
      <c r="G4878" s="32">
        <v>2179</v>
      </c>
      <c r="H4878" s="32">
        <v>685</v>
      </c>
      <c r="I4878" s="32">
        <v>184</v>
      </c>
      <c r="J4878" s="32">
        <v>501</v>
      </c>
      <c r="K4878" s="32">
        <v>8515.8414154243037</v>
      </c>
      <c r="L4878" s="32">
        <v>4984.8414154243037</v>
      </c>
      <c r="M4878" s="32">
        <v>3531</v>
      </c>
      <c r="N4878" s="20">
        <v>6.1664233576642333</v>
      </c>
      <c r="O4878" s="20">
        <v>13.836956521739131</v>
      </c>
      <c r="P4878" s="20">
        <v>3.3493013972055889</v>
      </c>
      <c r="Q4878" s="8">
        <v>-0.42354492521331111</v>
      </c>
      <c r="R4878" s="8">
        <v>-0.45233964884966638</v>
      </c>
      <c r="S4878" s="20">
        <v>-0.38289436420277545</v>
      </c>
    </row>
    <row r="4879" spans="1:19" x14ac:dyDescent="0.2">
      <c r="A4879" s="6">
        <v>44929</v>
      </c>
      <c r="B4879" s="19">
        <v>44565</v>
      </c>
      <c r="C4879" s="19">
        <v>43109</v>
      </c>
      <c r="D4879" s="16" t="s">
        <v>4</v>
      </c>
      <c r="E4879" s="32">
        <v>6114</v>
      </c>
      <c r="F4879" s="32">
        <v>3233</v>
      </c>
      <c r="G4879" s="32">
        <v>2881</v>
      </c>
      <c r="H4879" s="32">
        <v>973</v>
      </c>
      <c r="I4879" s="32">
        <v>257</v>
      </c>
      <c r="J4879" s="32">
        <v>716</v>
      </c>
      <c r="K4879" s="32">
        <v>6562.7291086388068</v>
      </c>
      <c r="L4879" s="32">
        <v>4416.7291086388068</v>
      </c>
      <c r="M4879" s="32">
        <v>2146</v>
      </c>
      <c r="N4879" s="20">
        <v>5.2836587872559093</v>
      </c>
      <c r="O4879" s="20">
        <v>11.57976653696498</v>
      </c>
      <c r="P4879" s="20">
        <v>3.0237430167597763</v>
      </c>
      <c r="Q4879" s="8">
        <v>-6.8375381828289283E-2</v>
      </c>
      <c r="R4879" s="8">
        <v>-0.26801034872696117</v>
      </c>
      <c r="S4879" s="20">
        <v>0.34249767008387688</v>
      </c>
    </row>
    <row r="4880" spans="1:19" x14ac:dyDescent="0.2">
      <c r="A4880" s="6">
        <v>44930</v>
      </c>
      <c r="B4880" s="19">
        <v>44566</v>
      </c>
      <c r="C4880" s="19">
        <v>43110</v>
      </c>
      <c r="D4880" s="16" t="s">
        <v>5</v>
      </c>
      <c r="E4880" s="32">
        <v>5176</v>
      </c>
      <c r="F4880" s="32">
        <v>2793</v>
      </c>
      <c r="G4880" s="32">
        <v>2383</v>
      </c>
      <c r="H4880" s="32">
        <v>713</v>
      </c>
      <c r="I4880" s="32">
        <v>12</v>
      </c>
      <c r="J4880" s="32">
        <v>701</v>
      </c>
      <c r="K4880" s="32">
        <v>7036.5257642472561</v>
      </c>
      <c r="L4880" s="32">
        <v>4440.5257642472561</v>
      </c>
      <c r="M4880" s="32">
        <v>2596</v>
      </c>
      <c r="N4880" s="20">
        <v>6.2594670406732114</v>
      </c>
      <c r="O4880" s="20">
        <v>231.75</v>
      </c>
      <c r="P4880" s="20">
        <v>2.3994293865905849</v>
      </c>
      <c r="Q4880" s="8">
        <v>-0.26440971391032619</v>
      </c>
      <c r="R4880" s="8">
        <v>-0.37102042679546066</v>
      </c>
      <c r="S4880" s="20">
        <v>-8.2049306625577856E-2</v>
      </c>
    </row>
    <row r="4881" spans="1:19" x14ac:dyDescent="0.2">
      <c r="A4881" s="6">
        <v>44931</v>
      </c>
      <c r="B4881" s="19">
        <v>44567</v>
      </c>
      <c r="C4881" s="19">
        <v>43111</v>
      </c>
      <c r="D4881" s="16" t="s">
        <v>6</v>
      </c>
      <c r="E4881" s="32">
        <v>5051</v>
      </c>
      <c r="F4881" s="32">
        <v>2206</v>
      </c>
      <c r="G4881" s="32">
        <v>2845</v>
      </c>
      <c r="H4881" s="32">
        <v>722</v>
      </c>
      <c r="I4881" s="32">
        <v>194</v>
      </c>
      <c r="J4881" s="32">
        <v>528</v>
      </c>
      <c r="K4881" s="32">
        <v>8342.4415054657911</v>
      </c>
      <c r="L4881" s="32">
        <v>5076.4415054657902</v>
      </c>
      <c r="M4881" s="32">
        <v>3266</v>
      </c>
      <c r="N4881" s="20">
        <v>5.9958448753462603</v>
      </c>
      <c r="O4881" s="20">
        <v>10.371134020618557</v>
      </c>
      <c r="P4881" s="20">
        <v>4.3882575757575761</v>
      </c>
      <c r="Q4881" s="8">
        <v>-0.39454175415066539</v>
      </c>
      <c r="R4881" s="8">
        <v>-0.565443628647192</v>
      </c>
      <c r="S4881" s="20">
        <v>-0.12890385793018988</v>
      </c>
    </row>
    <row r="4882" spans="1:19" x14ac:dyDescent="0.2">
      <c r="A4882" s="6">
        <v>44932</v>
      </c>
      <c r="B4882" s="19">
        <v>44568</v>
      </c>
      <c r="C4882" s="19">
        <v>43112</v>
      </c>
      <c r="D4882" s="16" t="s">
        <v>7</v>
      </c>
      <c r="E4882" s="32">
        <v>4471</v>
      </c>
      <c r="F4882" s="32">
        <v>1778</v>
      </c>
      <c r="G4882" s="32">
        <v>2693</v>
      </c>
      <c r="H4882" s="32">
        <v>1404</v>
      </c>
      <c r="I4882" s="32">
        <v>174</v>
      </c>
      <c r="J4882" s="32">
        <v>1230</v>
      </c>
      <c r="K4882" s="32">
        <v>8520.9052288813728</v>
      </c>
      <c r="L4882" s="32">
        <v>5388.9052288813718</v>
      </c>
      <c r="M4882" s="32">
        <v>3132</v>
      </c>
      <c r="N4882" s="20">
        <v>2.1844729344729346</v>
      </c>
      <c r="O4882" s="20">
        <v>9.2183908045977017</v>
      </c>
      <c r="P4882" s="20">
        <v>1.1894308943089431</v>
      </c>
      <c r="Q4882" s="8">
        <v>-0.47529049086877895</v>
      </c>
      <c r="R4882" s="8">
        <v>-0.67006285609348581</v>
      </c>
      <c r="S4882" s="20">
        <v>-0.14016602809706258</v>
      </c>
    </row>
    <row r="4883" spans="1:19" x14ac:dyDescent="0.2">
      <c r="A4883" s="6">
        <v>44933</v>
      </c>
      <c r="B4883" s="19">
        <v>44569</v>
      </c>
      <c r="C4883" s="19">
        <v>43113</v>
      </c>
      <c r="D4883" s="16" t="s">
        <v>1</v>
      </c>
      <c r="E4883" s="32">
        <v>4885</v>
      </c>
      <c r="F4883" s="32">
        <v>2479</v>
      </c>
      <c r="G4883" s="32">
        <v>2406</v>
      </c>
      <c r="H4883" s="32">
        <v>952</v>
      </c>
      <c r="I4883" s="32">
        <v>240</v>
      </c>
      <c r="J4883" s="32">
        <v>712</v>
      </c>
      <c r="K4883" s="32">
        <v>8336.7562715211952</v>
      </c>
      <c r="L4883" s="32">
        <v>4828.7562715211952</v>
      </c>
      <c r="M4883" s="32">
        <v>3508</v>
      </c>
      <c r="N4883" s="20">
        <v>4.1313025210084033</v>
      </c>
      <c r="O4883" s="20">
        <v>9.3291666666666675</v>
      </c>
      <c r="P4883" s="20">
        <v>2.3792134831460676</v>
      </c>
      <c r="Q4883" s="8">
        <v>-0.41404068430218821</v>
      </c>
      <c r="R4883" s="8">
        <v>-0.48661728598303333</v>
      </c>
      <c r="S4883" s="20">
        <v>-0.31413911060433297</v>
      </c>
    </row>
    <row r="4884" spans="1:19" x14ac:dyDescent="0.2">
      <c r="A4884" s="6">
        <v>44934</v>
      </c>
      <c r="B4884" s="19">
        <v>44570</v>
      </c>
      <c r="C4884" s="19">
        <v>43114</v>
      </c>
      <c r="D4884" s="16" t="s">
        <v>2</v>
      </c>
      <c r="E4884" s="32">
        <v>5174</v>
      </c>
      <c r="F4884" s="32">
        <v>2399</v>
      </c>
      <c r="G4884" s="32">
        <v>2775</v>
      </c>
      <c r="H4884" s="32">
        <v>897</v>
      </c>
      <c r="I4884" s="32">
        <v>90</v>
      </c>
      <c r="J4884" s="32">
        <v>807</v>
      </c>
      <c r="K4884" s="32">
        <v>7633.7944525605553</v>
      </c>
      <c r="L4884" s="32">
        <v>4793.7944525605553</v>
      </c>
      <c r="M4884" s="32">
        <v>2840</v>
      </c>
      <c r="N4884" s="20">
        <v>4.7681159420289854</v>
      </c>
      <c r="O4884" s="20">
        <v>25.655555555555555</v>
      </c>
      <c r="P4884" s="20">
        <v>2.4386617100371746</v>
      </c>
      <c r="Q4884" s="8">
        <v>-0.32222434961364232</v>
      </c>
      <c r="R4884" s="8">
        <v>-0.49956135505171706</v>
      </c>
      <c r="S4884" s="20">
        <v>-2.2887323943661997E-2</v>
      </c>
    </row>
    <row r="4885" spans="1:19" x14ac:dyDescent="0.2">
      <c r="A4885" s="6">
        <v>44935</v>
      </c>
      <c r="B4885" s="19">
        <v>44571</v>
      </c>
      <c r="C4885" s="19">
        <v>43115</v>
      </c>
      <c r="D4885" s="16" t="s">
        <v>3</v>
      </c>
      <c r="E4885" s="32">
        <v>3441</v>
      </c>
      <c r="F4885" s="32">
        <v>1052</v>
      </c>
      <c r="G4885" s="32">
        <v>2389</v>
      </c>
      <c r="H4885" s="32">
        <v>603</v>
      </c>
      <c r="I4885" s="32">
        <v>159</v>
      </c>
      <c r="J4885" s="32">
        <v>444</v>
      </c>
      <c r="K4885" s="32">
        <v>7986.5534401610757</v>
      </c>
      <c r="L4885" s="32">
        <v>4755.5534401610757</v>
      </c>
      <c r="M4885" s="32">
        <v>3231</v>
      </c>
      <c r="N4885" s="20">
        <v>4.7064676616915424</v>
      </c>
      <c r="O4885" s="20">
        <v>5.6163522012578619</v>
      </c>
      <c r="P4885" s="20">
        <v>4.3806306306306304</v>
      </c>
      <c r="Q4885" s="8">
        <v>-0.56915082009009876</v>
      </c>
      <c r="R4885" s="8">
        <v>-0.77878494832677825</v>
      </c>
      <c r="S4885" s="20">
        <v>-0.26060043330238314</v>
      </c>
    </row>
    <row r="4886" spans="1:19" x14ac:dyDescent="0.2">
      <c r="A4886" s="6">
        <v>44936</v>
      </c>
      <c r="B4886" s="19">
        <v>44572</v>
      </c>
      <c r="C4886" s="19">
        <v>43116</v>
      </c>
      <c r="D4886" s="16" t="s">
        <v>4</v>
      </c>
      <c r="E4886" s="32">
        <v>4066</v>
      </c>
      <c r="F4886" s="32">
        <v>1326</v>
      </c>
      <c r="G4886" s="32">
        <v>2740</v>
      </c>
      <c r="H4886" s="32">
        <v>720</v>
      </c>
      <c r="I4886" s="32">
        <v>67</v>
      </c>
      <c r="J4886" s="32">
        <v>653</v>
      </c>
      <c r="K4886" s="32">
        <v>6032.0832412446116</v>
      </c>
      <c r="L4886" s="32">
        <v>3825.0832412446116</v>
      </c>
      <c r="M4886" s="32">
        <v>2207</v>
      </c>
      <c r="N4886" s="20">
        <v>4.6472222222222221</v>
      </c>
      <c r="O4886" s="20">
        <v>18.791044776119403</v>
      </c>
      <c r="P4886" s="20">
        <v>3.1960183767228179</v>
      </c>
      <c r="Q4886" s="8">
        <v>-0.32593768398311196</v>
      </c>
      <c r="R4886" s="8">
        <v>-0.65334087747367708</v>
      </c>
      <c r="S4886" s="20">
        <v>0.24150430448572724</v>
      </c>
    </row>
    <row r="4887" spans="1:19" x14ac:dyDescent="0.2">
      <c r="A4887" s="6">
        <v>44937</v>
      </c>
      <c r="B4887" s="19">
        <v>44573</v>
      </c>
      <c r="C4887" s="19">
        <v>43117</v>
      </c>
      <c r="D4887" s="16" t="s">
        <v>5</v>
      </c>
      <c r="E4887" s="32">
        <v>3644</v>
      </c>
      <c r="F4887" s="32">
        <v>1310</v>
      </c>
      <c r="G4887" s="32">
        <v>2334</v>
      </c>
      <c r="H4887" s="32">
        <v>308</v>
      </c>
      <c r="I4887" s="32">
        <v>44</v>
      </c>
      <c r="J4887" s="32">
        <v>264</v>
      </c>
      <c r="K4887" s="32">
        <v>6984.185717404097</v>
      </c>
      <c r="L4887" s="32">
        <v>4413.185717404097</v>
      </c>
      <c r="M4887" s="32">
        <v>2571</v>
      </c>
      <c r="N4887" s="20">
        <v>10.831168831168831</v>
      </c>
      <c r="O4887" s="20">
        <v>28.772727272727273</v>
      </c>
      <c r="P4887" s="20">
        <v>7.8409090909090917</v>
      </c>
      <c r="Q4887" s="8">
        <v>-0.47824984222292233</v>
      </c>
      <c r="R4887" s="8">
        <v>-0.70316227689358102</v>
      </c>
      <c r="S4887" s="20">
        <v>-9.2182030338389787E-2</v>
      </c>
    </row>
    <row r="4888" spans="1:19" x14ac:dyDescent="0.2">
      <c r="A4888" s="6">
        <v>44938</v>
      </c>
      <c r="B4888" s="19">
        <v>44574</v>
      </c>
      <c r="C4888" s="19">
        <v>43118</v>
      </c>
      <c r="D4888" s="16" t="s">
        <v>6</v>
      </c>
      <c r="E4888" s="32">
        <v>4003</v>
      </c>
      <c r="F4888" s="32">
        <v>1534</v>
      </c>
      <c r="G4888" s="32">
        <v>2469</v>
      </c>
      <c r="H4888" s="32">
        <v>573</v>
      </c>
      <c r="I4888" s="32">
        <v>120</v>
      </c>
      <c r="J4888" s="32">
        <v>453</v>
      </c>
      <c r="K4888" s="32">
        <v>7363.8139852156819</v>
      </c>
      <c r="L4888" s="32">
        <v>4337.8139852156819</v>
      </c>
      <c r="M4888" s="32">
        <v>3026</v>
      </c>
      <c r="N4888" s="20">
        <v>5.9860383944153579</v>
      </c>
      <c r="O4888" s="20">
        <v>11.783333333333333</v>
      </c>
      <c r="P4888" s="20">
        <v>4.4503311258278142</v>
      </c>
      <c r="Q4888" s="8">
        <v>-0.45639582856970351</v>
      </c>
      <c r="R4888" s="8">
        <v>-0.64636565670445001</v>
      </c>
      <c r="S4888" s="20">
        <v>-0.18407138136153334</v>
      </c>
    </row>
    <row r="4889" spans="1:19" x14ac:dyDescent="0.2">
      <c r="A4889" s="6">
        <v>44939</v>
      </c>
      <c r="B4889" s="19">
        <v>44575</v>
      </c>
      <c r="C4889" s="19">
        <v>43119</v>
      </c>
      <c r="D4889" s="16" t="s">
        <v>7</v>
      </c>
      <c r="E4889" s="32">
        <v>3738</v>
      </c>
      <c r="F4889" s="32">
        <v>1209</v>
      </c>
      <c r="G4889" s="32">
        <v>2529</v>
      </c>
      <c r="H4889" s="32">
        <v>961</v>
      </c>
      <c r="I4889" s="32">
        <v>141</v>
      </c>
      <c r="J4889" s="32">
        <v>820</v>
      </c>
      <c r="K4889" s="32">
        <v>7280.5750274390657</v>
      </c>
      <c r="L4889" s="32">
        <v>4283.5750274390657</v>
      </c>
      <c r="M4889" s="32">
        <v>2997</v>
      </c>
      <c r="N4889" s="20">
        <v>2.8896982310093651</v>
      </c>
      <c r="O4889" s="20">
        <v>7.5744680851063837</v>
      </c>
      <c r="P4889" s="20">
        <v>2.0841463414634145</v>
      </c>
      <c r="Q4889" s="8">
        <v>-0.4865790152684083</v>
      </c>
      <c r="R4889" s="8">
        <v>-0.71775911656605196</v>
      </c>
      <c r="S4889" s="20">
        <v>-0.15615615615615619</v>
      </c>
    </row>
    <row r="4890" spans="1:19" x14ac:dyDescent="0.2">
      <c r="A4890" s="6">
        <v>44940</v>
      </c>
      <c r="B4890" s="19">
        <v>44576</v>
      </c>
      <c r="C4890" s="19">
        <v>43120</v>
      </c>
      <c r="D4890" s="16" t="s">
        <v>1</v>
      </c>
      <c r="E4890" s="32">
        <v>3848</v>
      </c>
      <c r="F4890" s="32">
        <v>1612</v>
      </c>
      <c r="G4890" s="32">
        <v>2236</v>
      </c>
      <c r="H4890" s="32">
        <v>752</v>
      </c>
      <c r="I4890" s="32">
        <v>109</v>
      </c>
      <c r="J4890" s="32">
        <v>643</v>
      </c>
      <c r="K4890" s="32">
        <v>7880.8442391268163</v>
      </c>
      <c r="L4890" s="32">
        <v>4613.8442391268163</v>
      </c>
      <c r="M4890" s="32">
        <v>3267</v>
      </c>
      <c r="N4890" s="20">
        <v>4.1170212765957448</v>
      </c>
      <c r="O4890" s="20">
        <v>13.788990825688073</v>
      </c>
      <c r="P4890" s="20">
        <v>2.4774494556765165</v>
      </c>
      <c r="Q4890" s="8">
        <v>-0.51172743893408668</v>
      </c>
      <c r="R4890" s="8">
        <v>-0.6506167272987361</v>
      </c>
      <c r="S4890" s="20">
        <v>-0.31558004285277008</v>
      </c>
    </row>
    <row r="4891" spans="1:19" x14ac:dyDescent="0.2">
      <c r="A4891" s="6">
        <v>44941</v>
      </c>
      <c r="B4891" s="19">
        <v>44577</v>
      </c>
      <c r="C4891" s="19">
        <v>43121</v>
      </c>
      <c r="D4891" s="16" t="s">
        <v>2</v>
      </c>
      <c r="E4891" s="32">
        <v>4049</v>
      </c>
      <c r="F4891" s="32">
        <v>1503</v>
      </c>
      <c r="G4891" s="32">
        <v>2546</v>
      </c>
      <c r="H4891" s="32">
        <v>394</v>
      </c>
      <c r="I4891" s="32">
        <v>82</v>
      </c>
      <c r="J4891" s="32">
        <v>312</v>
      </c>
      <c r="K4891" s="32">
        <v>7611.5052342080653</v>
      </c>
      <c r="L4891" s="32">
        <v>4591.5052342080653</v>
      </c>
      <c r="M4891" s="32">
        <v>3020</v>
      </c>
      <c r="N4891" s="20">
        <v>9.2766497461928932</v>
      </c>
      <c r="O4891" s="20">
        <v>17.329268292682926</v>
      </c>
      <c r="P4891" s="20">
        <v>7.1602564102564106</v>
      </c>
      <c r="Q4891" s="8">
        <v>-0.4680421446992179</v>
      </c>
      <c r="R4891" s="8">
        <v>-0.67265636793742334</v>
      </c>
      <c r="S4891" s="20">
        <v>-0.15695364238410592</v>
      </c>
    </row>
    <row r="4892" spans="1:19" x14ac:dyDescent="0.2">
      <c r="A4892" s="6">
        <v>44942</v>
      </c>
      <c r="B4892" s="19">
        <v>44578</v>
      </c>
      <c r="C4892" s="19">
        <v>43122</v>
      </c>
      <c r="D4892" s="16" t="s">
        <v>3</v>
      </c>
      <c r="E4892" s="32">
        <v>2680</v>
      </c>
      <c r="F4892" s="32">
        <v>956</v>
      </c>
      <c r="G4892" s="32">
        <v>1724</v>
      </c>
      <c r="H4892" s="32">
        <v>450</v>
      </c>
      <c r="I4892" s="32">
        <v>32</v>
      </c>
      <c r="J4892" s="32">
        <v>418</v>
      </c>
      <c r="K4892" s="32">
        <v>7336.0952261638267</v>
      </c>
      <c r="L4892" s="32">
        <v>4701.0952261638267</v>
      </c>
      <c r="M4892" s="32">
        <v>2635</v>
      </c>
      <c r="N4892" s="20">
        <v>4.9555555555555557</v>
      </c>
      <c r="O4892" s="20">
        <v>28.875</v>
      </c>
      <c r="P4892" s="20">
        <v>3.1244019138755981</v>
      </c>
      <c r="Q4892" s="8">
        <v>-0.63468304085776994</v>
      </c>
      <c r="R4892" s="8">
        <v>-0.79664313228981065</v>
      </c>
      <c r="S4892" s="20">
        <v>-0.34573055028462996</v>
      </c>
    </row>
    <row r="4893" spans="1:19" x14ac:dyDescent="0.2">
      <c r="A4893" s="6">
        <v>44943</v>
      </c>
      <c r="B4893" s="19">
        <v>44579</v>
      </c>
      <c r="C4893" s="19">
        <v>43123</v>
      </c>
      <c r="D4893" s="16" t="s">
        <v>4</v>
      </c>
      <c r="E4893" s="32">
        <v>3350</v>
      </c>
      <c r="F4893" s="32">
        <v>918</v>
      </c>
      <c r="G4893" s="32">
        <v>2432</v>
      </c>
      <c r="H4893" s="32">
        <v>630</v>
      </c>
      <c r="I4893" s="32">
        <v>123</v>
      </c>
      <c r="J4893" s="32">
        <v>507</v>
      </c>
      <c r="K4893" s="32">
        <v>5482.6711560211697</v>
      </c>
      <c r="L4893" s="32">
        <v>3631.6711560211693</v>
      </c>
      <c r="M4893" s="32">
        <v>1851</v>
      </c>
      <c r="N4893" s="20">
        <v>4.3174603174603172</v>
      </c>
      <c r="O4893" s="20">
        <v>6.4634146341463419</v>
      </c>
      <c r="P4893" s="20">
        <v>3.7968441814595657</v>
      </c>
      <c r="Q4893" s="8">
        <v>-0.38898396335133678</v>
      </c>
      <c r="R4893" s="8">
        <v>-0.74722380949112321</v>
      </c>
      <c r="S4893" s="20">
        <v>0.31388438681793618</v>
      </c>
    </row>
    <row r="4894" spans="1:19" x14ac:dyDescent="0.2">
      <c r="A4894" s="6">
        <v>44944</v>
      </c>
      <c r="B4894" s="19">
        <v>44580</v>
      </c>
      <c r="C4894" s="19">
        <v>43124</v>
      </c>
      <c r="D4894" s="16" t="s">
        <v>5</v>
      </c>
      <c r="E4894" s="32">
        <v>2494</v>
      </c>
      <c r="F4894" s="32">
        <v>847</v>
      </c>
      <c r="G4894" s="32">
        <v>1647</v>
      </c>
      <c r="H4894" s="32">
        <v>455</v>
      </c>
      <c r="I4894" s="32">
        <v>38</v>
      </c>
      <c r="J4894" s="32">
        <v>417</v>
      </c>
      <c r="K4894" s="32">
        <v>6459.1944670769408</v>
      </c>
      <c r="L4894" s="32">
        <v>3917.1944670769408</v>
      </c>
      <c r="M4894" s="32">
        <v>2542</v>
      </c>
      <c r="N4894" s="20">
        <v>4.4813186813186814</v>
      </c>
      <c r="O4894" s="20">
        <v>21.289473684210527</v>
      </c>
      <c r="P4894" s="20">
        <v>2.949640287769784</v>
      </c>
      <c r="Q4894" s="8">
        <v>-0.61388374158540537</v>
      </c>
      <c r="R4894" s="8">
        <v>-0.78377381896180354</v>
      </c>
      <c r="S4894" s="20">
        <v>-0.35208497246262782</v>
      </c>
    </row>
    <row r="4895" spans="1:19" x14ac:dyDescent="0.2">
      <c r="A4895" s="6">
        <v>44945</v>
      </c>
      <c r="B4895" s="19">
        <v>44581</v>
      </c>
      <c r="C4895" s="19">
        <v>43125</v>
      </c>
      <c r="D4895" s="16" t="s">
        <v>6</v>
      </c>
      <c r="E4895" s="32">
        <v>3110</v>
      </c>
      <c r="F4895" s="32">
        <v>955</v>
      </c>
      <c r="G4895" s="32">
        <v>2155</v>
      </c>
      <c r="H4895" s="32">
        <v>680</v>
      </c>
      <c r="I4895" s="32">
        <v>191</v>
      </c>
      <c r="J4895" s="32">
        <v>489</v>
      </c>
      <c r="K4895" s="32">
        <v>6880.1795755929643</v>
      </c>
      <c r="L4895" s="32">
        <v>4320.1795755929643</v>
      </c>
      <c r="M4895" s="32">
        <v>2560</v>
      </c>
      <c r="N4895" s="20">
        <v>3.5735294117647056</v>
      </c>
      <c r="O4895" s="20">
        <v>4</v>
      </c>
      <c r="P4895" s="20">
        <v>3.406952965235174</v>
      </c>
      <c r="Q4895" s="8">
        <v>-0.54797691458046471</v>
      </c>
      <c r="R4895" s="8">
        <v>-0.77894437411923512</v>
      </c>
      <c r="S4895" s="20">
        <v>-0.158203125</v>
      </c>
    </row>
    <row r="4896" spans="1:19" x14ac:dyDescent="0.2">
      <c r="A4896" s="6">
        <v>44946</v>
      </c>
      <c r="B4896" s="19">
        <v>44582</v>
      </c>
      <c r="C4896" s="19">
        <v>43126</v>
      </c>
      <c r="D4896" s="16" t="s">
        <v>7</v>
      </c>
      <c r="E4896" s="32">
        <v>3554</v>
      </c>
      <c r="F4896" s="32">
        <v>1018</v>
      </c>
      <c r="G4896" s="32">
        <v>2536</v>
      </c>
      <c r="H4896" s="32">
        <v>948</v>
      </c>
      <c r="I4896" s="32">
        <v>120</v>
      </c>
      <c r="J4896" s="32">
        <v>828</v>
      </c>
      <c r="K4896" s="32">
        <v>7213.3881831785939</v>
      </c>
      <c r="L4896" s="32">
        <v>4641.3881831785939</v>
      </c>
      <c r="M4896" s="32">
        <v>2572</v>
      </c>
      <c r="N4896" s="20">
        <v>2.7489451476793247</v>
      </c>
      <c r="O4896" s="20">
        <v>7.4833333333333325</v>
      </c>
      <c r="P4896" s="20">
        <v>2.0628019323671496</v>
      </c>
      <c r="Q4896" s="8">
        <v>-0.50730504032933899</v>
      </c>
      <c r="R4896" s="8">
        <v>-0.78066906713610928</v>
      </c>
      <c r="S4896" s="20">
        <v>-1.3996889580093264E-2</v>
      </c>
    </row>
    <row r="4897" spans="1:19" x14ac:dyDescent="0.2">
      <c r="A4897" s="6">
        <v>44947</v>
      </c>
      <c r="B4897" s="19">
        <v>44583</v>
      </c>
      <c r="C4897" s="19">
        <v>43127</v>
      </c>
      <c r="D4897" s="16" t="s">
        <v>1</v>
      </c>
      <c r="E4897" s="32">
        <v>3640</v>
      </c>
      <c r="F4897" s="32">
        <v>1182</v>
      </c>
      <c r="G4897" s="32">
        <v>2458</v>
      </c>
      <c r="H4897" s="32">
        <v>583</v>
      </c>
      <c r="I4897" s="32">
        <v>76</v>
      </c>
      <c r="J4897" s="32">
        <v>507</v>
      </c>
      <c r="K4897" s="32">
        <v>7497.4422238382467</v>
      </c>
      <c r="L4897" s="32">
        <v>4590.4422238382467</v>
      </c>
      <c r="M4897" s="32">
        <v>2907</v>
      </c>
      <c r="N4897" s="20">
        <v>5.2435677530017148</v>
      </c>
      <c r="O4897" s="20">
        <v>14.552631578947368</v>
      </c>
      <c r="P4897" s="20">
        <v>3.8481262327416177</v>
      </c>
      <c r="Q4897" s="8">
        <v>-0.51450109366277519</v>
      </c>
      <c r="R4897" s="8">
        <v>-0.74250846816852345</v>
      </c>
      <c r="S4897" s="20">
        <v>-0.1544547643618851</v>
      </c>
    </row>
    <row r="4898" spans="1:19" x14ac:dyDescent="0.2">
      <c r="A4898" s="6">
        <v>44948</v>
      </c>
      <c r="B4898" s="19">
        <v>44584</v>
      </c>
      <c r="C4898" s="19">
        <v>43128</v>
      </c>
      <c r="D4898" s="16" t="s">
        <v>2</v>
      </c>
      <c r="E4898" s="32">
        <v>3801</v>
      </c>
      <c r="F4898" s="32">
        <v>1162</v>
      </c>
      <c r="G4898" s="32">
        <v>2639</v>
      </c>
      <c r="H4898" s="32">
        <v>707</v>
      </c>
      <c r="I4898" s="32">
        <v>83</v>
      </c>
      <c r="J4898" s="32">
        <v>624</v>
      </c>
      <c r="K4898" s="32">
        <v>8333.3885503562688</v>
      </c>
      <c r="L4898" s="32">
        <v>5441.3885503562688</v>
      </c>
      <c r="M4898" s="32">
        <v>2892</v>
      </c>
      <c r="N4898" s="20">
        <v>4.3762376237623766</v>
      </c>
      <c r="O4898" s="20">
        <v>13</v>
      </c>
      <c r="P4898" s="20">
        <v>3.229166666666667</v>
      </c>
      <c r="Q4898" s="8">
        <v>-0.54388302225059459</v>
      </c>
      <c r="R4898" s="8">
        <v>-0.78645156668256688</v>
      </c>
      <c r="S4898" s="20">
        <v>-8.7482710926694351E-2</v>
      </c>
    </row>
    <row r="4899" spans="1:19" x14ac:dyDescent="0.2">
      <c r="A4899" s="6">
        <v>44949</v>
      </c>
      <c r="B4899" s="19">
        <v>44585</v>
      </c>
      <c r="C4899" s="19">
        <v>43129</v>
      </c>
      <c r="D4899" s="16" t="s">
        <v>3</v>
      </c>
      <c r="E4899" s="32">
        <v>2242</v>
      </c>
      <c r="F4899" s="32">
        <v>847</v>
      </c>
      <c r="G4899" s="32">
        <v>1395</v>
      </c>
      <c r="H4899" s="32">
        <v>425</v>
      </c>
      <c r="I4899" s="32">
        <v>37</v>
      </c>
      <c r="J4899" s="32">
        <v>388</v>
      </c>
      <c r="K4899" s="32">
        <v>6871.4757547871332</v>
      </c>
      <c r="L4899" s="32">
        <v>4589.4757547871332</v>
      </c>
      <c r="M4899" s="32">
        <v>2282</v>
      </c>
      <c r="N4899" s="20">
        <v>4.2752941176470589</v>
      </c>
      <c r="O4899" s="20">
        <v>21.891891891891891</v>
      </c>
      <c r="P4899" s="20">
        <v>2.5953608247422681</v>
      </c>
      <c r="Q4899" s="8">
        <v>-0.67372365413090896</v>
      </c>
      <c r="R4899" s="8">
        <v>-0.81544733096878841</v>
      </c>
      <c r="S4899" s="20">
        <v>-0.38869412795793168</v>
      </c>
    </row>
    <row r="4900" spans="1:19" x14ac:dyDescent="0.2">
      <c r="A4900" s="6">
        <v>44950</v>
      </c>
      <c r="B4900" s="19">
        <v>44586</v>
      </c>
      <c r="C4900" s="19">
        <v>43130</v>
      </c>
      <c r="D4900" s="16" t="s">
        <v>4</v>
      </c>
      <c r="E4900" s="32">
        <v>2914</v>
      </c>
      <c r="F4900" s="32">
        <v>773</v>
      </c>
      <c r="G4900" s="32">
        <v>2141</v>
      </c>
      <c r="H4900" s="32">
        <v>499</v>
      </c>
      <c r="I4900" s="32">
        <v>78</v>
      </c>
      <c r="J4900" s="32">
        <v>421</v>
      </c>
      <c r="K4900" s="32">
        <v>6374.2928644937465</v>
      </c>
      <c r="L4900" s="32">
        <v>4491.2928644937465</v>
      </c>
      <c r="M4900" s="32">
        <v>1883</v>
      </c>
      <c r="N4900" s="20">
        <v>4.8396793587174347</v>
      </c>
      <c r="O4900" s="20">
        <v>8.9102564102564106</v>
      </c>
      <c r="P4900" s="20">
        <v>4.0855106888361048</v>
      </c>
      <c r="Q4900" s="8">
        <v>-0.54285125237473175</v>
      </c>
      <c r="R4900" s="8">
        <v>-0.82788920176837955</v>
      </c>
      <c r="S4900" s="20">
        <v>0.13701540095592146</v>
      </c>
    </row>
    <row r="4901" spans="1:19" x14ac:dyDescent="0.2">
      <c r="A4901" s="6">
        <v>44951</v>
      </c>
      <c r="B4901" s="19">
        <v>44587</v>
      </c>
      <c r="C4901" s="19">
        <v>43131</v>
      </c>
      <c r="D4901" s="16" t="s">
        <v>5</v>
      </c>
      <c r="E4901" s="32">
        <v>2493</v>
      </c>
      <c r="F4901" s="32">
        <v>962</v>
      </c>
      <c r="G4901" s="32">
        <v>1531</v>
      </c>
      <c r="H4901" s="32">
        <v>524</v>
      </c>
      <c r="I4901" s="32">
        <v>33</v>
      </c>
      <c r="J4901" s="32">
        <v>491</v>
      </c>
      <c r="K4901" s="32">
        <v>7269.7482323977474</v>
      </c>
      <c r="L4901" s="32">
        <v>4907.7482323977474</v>
      </c>
      <c r="M4901" s="32">
        <v>2362</v>
      </c>
      <c r="N4901" s="20">
        <v>3.7576335877862599</v>
      </c>
      <c r="O4901" s="20">
        <v>28.151515151515152</v>
      </c>
      <c r="P4901" s="20">
        <v>2.1181262729124235</v>
      </c>
      <c r="Q4901" s="8">
        <v>-0.65707203051545771</v>
      </c>
      <c r="R4901" s="8">
        <v>-0.80398342489341557</v>
      </c>
      <c r="S4901" s="20">
        <v>-0.35182049110922942</v>
      </c>
    </row>
    <row r="4902" spans="1:19" x14ac:dyDescent="0.2">
      <c r="A4902" s="6">
        <v>44952</v>
      </c>
      <c r="B4902" s="19">
        <v>44588</v>
      </c>
      <c r="C4902" s="19">
        <v>43132</v>
      </c>
      <c r="D4902" s="16" t="s">
        <v>6</v>
      </c>
      <c r="E4902" s="32">
        <v>2904</v>
      </c>
      <c r="F4902" s="32">
        <v>915</v>
      </c>
      <c r="G4902" s="32">
        <v>1989</v>
      </c>
      <c r="H4902" s="32">
        <v>528</v>
      </c>
      <c r="I4902" s="32">
        <v>93</v>
      </c>
      <c r="J4902" s="32">
        <v>435</v>
      </c>
      <c r="K4902" s="32">
        <v>8144.9375845961422</v>
      </c>
      <c r="L4902" s="32">
        <v>5285.9375845961422</v>
      </c>
      <c r="M4902" s="32">
        <v>2859</v>
      </c>
      <c r="N4902" s="20">
        <v>4.5</v>
      </c>
      <c r="O4902" s="20">
        <v>8.8387096774193541</v>
      </c>
      <c r="P4902" s="20">
        <v>3.5724137931034479</v>
      </c>
      <c r="Q4902" s="8">
        <v>-0.6434595145956552</v>
      </c>
      <c r="R4902" s="8">
        <v>-0.82689920466211708</v>
      </c>
      <c r="S4902" s="20">
        <v>-0.30430220356768101</v>
      </c>
    </row>
    <row r="4903" spans="1:19" x14ac:dyDescent="0.2">
      <c r="A4903" s="6">
        <v>44953</v>
      </c>
      <c r="B4903" s="19">
        <v>44589</v>
      </c>
      <c r="C4903" s="19">
        <v>43133</v>
      </c>
      <c r="D4903" s="16" t="s">
        <v>7</v>
      </c>
      <c r="E4903" s="32">
        <v>3120</v>
      </c>
      <c r="F4903" s="32">
        <v>858</v>
      </c>
      <c r="G4903" s="32">
        <v>2262</v>
      </c>
      <c r="H4903" s="32">
        <v>1198</v>
      </c>
      <c r="I4903" s="32">
        <v>110</v>
      </c>
      <c r="J4903" s="32">
        <v>1088</v>
      </c>
      <c r="K4903" s="32">
        <v>8587.3219918316718</v>
      </c>
      <c r="L4903" s="32">
        <v>5309.3219918316718</v>
      </c>
      <c r="M4903" s="32">
        <v>3278</v>
      </c>
      <c r="N4903" s="20">
        <v>1.6043405676126876</v>
      </c>
      <c r="O4903" s="20">
        <v>6.8</v>
      </c>
      <c r="P4903" s="20">
        <v>1.0790441176470589</v>
      </c>
      <c r="Q4903" s="8">
        <v>-0.63667369140603225</v>
      </c>
      <c r="R4903" s="8">
        <v>-0.83839744484888601</v>
      </c>
      <c r="S4903" s="20">
        <v>-0.30994508846857838</v>
      </c>
    </row>
    <row r="4904" spans="1:19" x14ac:dyDescent="0.2">
      <c r="A4904" s="6">
        <v>44954</v>
      </c>
      <c r="B4904" s="19">
        <v>44590</v>
      </c>
      <c r="C4904" s="19">
        <v>43134</v>
      </c>
      <c r="D4904" s="16" t="s">
        <v>1</v>
      </c>
      <c r="E4904" s="32">
        <v>2986</v>
      </c>
      <c r="F4904" s="32">
        <v>1186</v>
      </c>
      <c r="G4904" s="32">
        <v>1800</v>
      </c>
      <c r="H4904" s="32">
        <v>586</v>
      </c>
      <c r="I4904" s="32">
        <v>65</v>
      </c>
      <c r="J4904" s="32">
        <v>521</v>
      </c>
      <c r="K4904" s="32">
        <v>8759.952021279496</v>
      </c>
      <c r="L4904" s="32">
        <v>5635.9520212794969</v>
      </c>
      <c r="M4904" s="32">
        <v>3124</v>
      </c>
      <c r="N4904" s="20">
        <v>4.0955631399317403</v>
      </c>
      <c r="O4904" s="20">
        <v>17.246153846153845</v>
      </c>
      <c r="P4904" s="20">
        <v>2.45489443378119</v>
      </c>
      <c r="Q4904" s="8">
        <v>-0.65913055314156166</v>
      </c>
      <c r="R4904" s="8">
        <v>-0.78956527743280014</v>
      </c>
      <c r="S4904" s="20">
        <v>-0.42381562099871961</v>
      </c>
    </row>
    <row r="4905" spans="1:19" x14ac:dyDescent="0.2">
      <c r="A4905" s="6">
        <v>44955</v>
      </c>
      <c r="B4905" s="19">
        <v>44591</v>
      </c>
      <c r="C4905" s="19">
        <v>43135</v>
      </c>
      <c r="D4905" s="16" t="s">
        <v>2</v>
      </c>
      <c r="E4905" s="32">
        <v>3208</v>
      </c>
      <c r="F4905" s="32">
        <v>985</v>
      </c>
      <c r="G4905" s="32">
        <v>2223</v>
      </c>
      <c r="H4905" s="32">
        <v>716</v>
      </c>
      <c r="I4905" s="32">
        <v>79</v>
      </c>
      <c r="J4905" s="32">
        <v>637</v>
      </c>
      <c r="K4905" s="32">
        <v>8047.894310985027</v>
      </c>
      <c r="L4905" s="32">
        <v>5118.894310985027</v>
      </c>
      <c r="M4905" s="32">
        <v>2929</v>
      </c>
      <c r="N4905" s="20">
        <v>3.4804469273743015</v>
      </c>
      <c r="O4905" s="20">
        <v>11.468354430379748</v>
      </c>
      <c r="P4905" s="20">
        <v>2.489795918367347</v>
      </c>
      <c r="Q4905" s="8">
        <v>-0.60138641537312199</v>
      </c>
      <c r="R4905" s="8">
        <v>-0.80757563251770736</v>
      </c>
      <c r="S4905" s="20">
        <v>-0.24103789689313759</v>
      </c>
    </row>
    <row r="4906" spans="1:19" x14ac:dyDescent="0.2">
      <c r="A4906" s="6">
        <v>44956</v>
      </c>
      <c r="B4906" s="19">
        <v>44592</v>
      </c>
      <c r="C4906" s="19">
        <v>43136</v>
      </c>
      <c r="D4906" s="16" t="s">
        <v>3</v>
      </c>
      <c r="E4906" s="32">
        <v>2168</v>
      </c>
      <c r="F4906" s="32">
        <v>693</v>
      </c>
      <c r="G4906" s="32">
        <v>1475</v>
      </c>
      <c r="H4906" s="32">
        <v>366</v>
      </c>
      <c r="I4906" s="32">
        <v>43</v>
      </c>
      <c r="J4906" s="32">
        <v>323</v>
      </c>
      <c r="K4906" s="32">
        <v>7470.1734273040511</v>
      </c>
      <c r="L4906" s="32">
        <v>5325.1734273040511</v>
      </c>
      <c r="M4906" s="32">
        <v>2145</v>
      </c>
      <c r="N4906" s="20">
        <v>4.9234972677595632</v>
      </c>
      <c r="O4906" s="20">
        <v>15.11627906976744</v>
      </c>
      <c r="P4906" s="20">
        <v>3.5665634674922604</v>
      </c>
      <c r="Q4906" s="8">
        <v>-0.70977916093945081</v>
      </c>
      <c r="R4906" s="8">
        <v>-0.86986339328466866</v>
      </c>
      <c r="S4906" s="20">
        <v>-0.31235431235431232</v>
      </c>
    </row>
    <row r="4907" spans="1:19" x14ac:dyDescent="0.2">
      <c r="A4907" s="6">
        <v>44957</v>
      </c>
      <c r="B4907" s="19">
        <v>44593</v>
      </c>
      <c r="C4907" s="19">
        <v>43137</v>
      </c>
      <c r="D4907" s="16" t="s">
        <v>4</v>
      </c>
      <c r="E4907" s="32">
        <v>3241</v>
      </c>
      <c r="F4907" s="32">
        <v>1065</v>
      </c>
      <c r="G4907" s="32">
        <v>2176</v>
      </c>
      <c r="H4907" s="32">
        <v>652</v>
      </c>
      <c r="I4907" s="32">
        <v>108</v>
      </c>
      <c r="J4907" s="32">
        <v>544</v>
      </c>
      <c r="K4907" s="32">
        <v>7293.3341339826129</v>
      </c>
      <c r="L4907" s="32">
        <v>4990.3341339826129</v>
      </c>
      <c r="M4907" s="32">
        <v>2303</v>
      </c>
      <c r="N4907" s="20">
        <v>3.9708588957055211</v>
      </c>
      <c r="O4907" s="20">
        <v>8.8611111111111107</v>
      </c>
      <c r="P4907" s="20">
        <v>3</v>
      </c>
      <c r="Q4907" s="8">
        <v>-0.55562162099514101</v>
      </c>
      <c r="R4907" s="8">
        <v>-0.78658743655105501</v>
      </c>
      <c r="S4907" s="20">
        <v>-5.5145462440295279E-2</v>
      </c>
    </row>
    <row r="4908" spans="1:19" x14ac:dyDescent="0.2">
      <c r="A4908" s="6">
        <v>44958</v>
      </c>
      <c r="B4908" s="19">
        <v>44594</v>
      </c>
      <c r="C4908" s="19">
        <v>43138</v>
      </c>
      <c r="D4908" s="16" t="s">
        <v>5</v>
      </c>
      <c r="E4908" s="32">
        <v>2608</v>
      </c>
      <c r="F4908" s="32">
        <v>1277</v>
      </c>
      <c r="G4908" s="32">
        <v>1331</v>
      </c>
      <c r="H4908" s="32">
        <v>350</v>
      </c>
      <c r="I4908" s="32">
        <v>24</v>
      </c>
      <c r="J4908" s="32">
        <v>326</v>
      </c>
      <c r="K4908" s="32">
        <v>7566.4618119880088</v>
      </c>
      <c r="L4908" s="32">
        <v>5163.4618119880088</v>
      </c>
      <c r="M4908" s="32">
        <v>2403</v>
      </c>
      <c r="N4908" s="20">
        <v>6.4514285714285711</v>
      </c>
      <c r="O4908" s="20">
        <v>52.208333333333336</v>
      </c>
      <c r="P4908" s="20">
        <v>3.0828220858895703</v>
      </c>
      <c r="Q4908" s="8">
        <v>-0.65532106487764386</v>
      </c>
      <c r="R4908" s="8">
        <v>-0.75268530174171344</v>
      </c>
      <c r="S4908" s="20">
        <v>-0.44610903037869332</v>
      </c>
    </row>
    <row r="4909" spans="1:19" x14ac:dyDescent="0.2">
      <c r="A4909" s="6">
        <v>44959</v>
      </c>
      <c r="B4909" s="19">
        <v>44595</v>
      </c>
      <c r="C4909" s="19">
        <v>43139</v>
      </c>
      <c r="D4909" s="16" t="s">
        <v>6</v>
      </c>
      <c r="E4909" s="32">
        <v>3263</v>
      </c>
      <c r="F4909" s="32">
        <v>1263</v>
      </c>
      <c r="G4909" s="32">
        <v>2000</v>
      </c>
      <c r="H4909" s="32">
        <v>535</v>
      </c>
      <c r="I4909" s="32">
        <v>108</v>
      </c>
      <c r="J4909" s="32">
        <v>427</v>
      </c>
      <c r="K4909" s="32">
        <v>8023.2878145838931</v>
      </c>
      <c r="L4909" s="32">
        <v>5618.2878145838931</v>
      </c>
      <c r="M4909" s="32">
        <v>2405</v>
      </c>
      <c r="N4909" s="20">
        <v>5.0990654205607475</v>
      </c>
      <c r="O4909" s="20">
        <v>10.694444444444445</v>
      </c>
      <c r="P4909" s="20">
        <v>3.6838407494145198</v>
      </c>
      <c r="Q4909" s="8">
        <v>-0.59330886845803288</v>
      </c>
      <c r="R4909" s="8">
        <v>-0.77519841601537076</v>
      </c>
      <c r="S4909" s="20">
        <v>-0.16839916839916835</v>
      </c>
    </row>
    <row r="4910" spans="1:19" x14ac:dyDescent="0.2">
      <c r="A4910" s="6">
        <v>44960</v>
      </c>
      <c r="B4910" s="19">
        <v>44596</v>
      </c>
      <c r="C4910" s="19">
        <v>43140</v>
      </c>
      <c r="D4910" s="16" t="s">
        <v>7</v>
      </c>
      <c r="E4910" s="32">
        <v>3304</v>
      </c>
      <c r="F4910" s="32">
        <v>1058</v>
      </c>
      <c r="G4910" s="32">
        <v>2246</v>
      </c>
      <c r="H4910" s="32">
        <v>848</v>
      </c>
      <c r="I4910" s="32">
        <v>83</v>
      </c>
      <c r="J4910" s="32">
        <v>765</v>
      </c>
      <c r="K4910" s="32">
        <v>8205.4924619364683</v>
      </c>
      <c r="L4910" s="32">
        <v>5601.4924619364683</v>
      </c>
      <c r="M4910" s="32">
        <v>2604</v>
      </c>
      <c r="N4910" s="20">
        <v>2.8962264150943398</v>
      </c>
      <c r="O4910" s="20">
        <v>11.746987951807229</v>
      </c>
      <c r="P4910" s="20">
        <v>1.9359477124183004</v>
      </c>
      <c r="Q4910" s="8">
        <v>-0.59734287547925335</v>
      </c>
      <c r="R4910" s="8">
        <v>-0.81112176670960956</v>
      </c>
      <c r="S4910" s="20">
        <v>-0.1374807987711214</v>
      </c>
    </row>
    <row r="4911" spans="1:19" x14ac:dyDescent="0.2">
      <c r="A4911" s="6">
        <v>44961</v>
      </c>
      <c r="B4911" s="19">
        <v>44597</v>
      </c>
      <c r="C4911" s="19">
        <v>43141</v>
      </c>
      <c r="D4911" s="16" t="s">
        <v>1</v>
      </c>
      <c r="E4911" s="32">
        <v>3274</v>
      </c>
      <c r="F4911" s="32">
        <v>1346</v>
      </c>
      <c r="G4911" s="32">
        <v>1928</v>
      </c>
      <c r="H4911" s="32">
        <v>317</v>
      </c>
      <c r="I4911" s="32">
        <v>75</v>
      </c>
      <c r="J4911" s="32">
        <v>242</v>
      </c>
      <c r="K4911" s="32">
        <v>8127.8691184519776</v>
      </c>
      <c r="L4911" s="32">
        <v>5578.8691184519776</v>
      </c>
      <c r="M4911" s="32">
        <v>2549</v>
      </c>
      <c r="N4911" s="20">
        <v>9.3280757097791795</v>
      </c>
      <c r="O4911" s="20">
        <v>16.946666666666665</v>
      </c>
      <c r="P4911" s="20">
        <v>6.9669421487603307</v>
      </c>
      <c r="Q4911" s="8">
        <v>-0.59718839559469172</v>
      </c>
      <c r="R4911" s="8">
        <v>-0.75873246505315262</v>
      </c>
      <c r="S4911" s="20">
        <v>-0.24362495096116121</v>
      </c>
    </row>
    <row r="4912" spans="1:19" x14ac:dyDescent="0.2">
      <c r="A4912" s="6">
        <v>44962</v>
      </c>
      <c r="B4912" s="19">
        <v>44598</v>
      </c>
      <c r="C4912" s="19">
        <v>43142</v>
      </c>
      <c r="D4912" s="16" t="s">
        <v>2</v>
      </c>
      <c r="E4912" s="32">
        <v>3713</v>
      </c>
      <c r="F4912" s="32">
        <v>1325</v>
      </c>
      <c r="G4912" s="32">
        <v>2388</v>
      </c>
      <c r="H4912" s="32">
        <v>827</v>
      </c>
      <c r="I4912" s="32">
        <v>149</v>
      </c>
      <c r="J4912" s="32">
        <v>678</v>
      </c>
      <c r="K4912" s="32">
        <v>7641.0534957113623</v>
      </c>
      <c r="L4912" s="32">
        <v>5307.0534957113623</v>
      </c>
      <c r="M4912" s="32">
        <v>2334</v>
      </c>
      <c r="N4912" s="20">
        <v>3.489721886336155</v>
      </c>
      <c r="O4912" s="20">
        <v>7.8926174496644297</v>
      </c>
      <c r="P4912" s="20">
        <v>2.5221238938053099</v>
      </c>
      <c r="Q4912" s="8">
        <v>-0.51407224120548722</v>
      </c>
      <c r="R4912" s="8">
        <v>-0.75033226986109436</v>
      </c>
      <c r="S4912" s="20">
        <v>2.3136246786632286E-2</v>
      </c>
    </row>
    <row r="4913" spans="1:19" x14ac:dyDescent="0.2">
      <c r="A4913" s="6">
        <v>44963</v>
      </c>
      <c r="B4913" s="19">
        <v>44599</v>
      </c>
      <c r="C4913" s="19">
        <v>43143</v>
      </c>
      <c r="D4913" s="16" t="s">
        <v>3</v>
      </c>
      <c r="E4913" s="32">
        <v>2374</v>
      </c>
      <c r="F4913" s="32">
        <v>887</v>
      </c>
      <c r="G4913" s="32">
        <v>1487</v>
      </c>
      <c r="H4913" s="32">
        <v>381</v>
      </c>
      <c r="I4913" s="32">
        <v>70</v>
      </c>
      <c r="J4913" s="32">
        <v>311</v>
      </c>
      <c r="K4913" s="32">
        <v>7550.3072539432032</v>
      </c>
      <c r="L4913" s="32">
        <v>5339.3072539432032</v>
      </c>
      <c r="M4913" s="32">
        <v>2211</v>
      </c>
      <c r="N4913" s="20">
        <v>5.2309711286089238</v>
      </c>
      <c r="O4913" s="20">
        <v>11.671428571428571</v>
      </c>
      <c r="P4913" s="20">
        <v>3.7813504823151129</v>
      </c>
      <c r="Q4913" s="8">
        <v>-0.68557570968252168</v>
      </c>
      <c r="R4913" s="8">
        <v>-0.83387357988343336</v>
      </c>
      <c r="S4913" s="20">
        <v>-0.32745364088647666</v>
      </c>
    </row>
    <row r="4914" spans="1:19" x14ac:dyDescent="0.2">
      <c r="A4914" s="6">
        <v>44964</v>
      </c>
      <c r="B4914" s="19">
        <v>44600</v>
      </c>
      <c r="C4914" s="19">
        <v>43144</v>
      </c>
      <c r="D4914" s="16" t="s">
        <v>4</v>
      </c>
      <c r="E4914" s="32">
        <v>2882</v>
      </c>
      <c r="F4914" s="32">
        <v>1025</v>
      </c>
      <c r="G4914" s="32">
        <v>1857</v>
      </c>
      <c r="H4914" s="32">
        <v>517</v>
      </c>
      <c r="I4914" s="32">
        <v>95</v>
      </c>
      <c r="J4914" s="32">
        <v>422</v>
      </c>
      <c r="K4914" s="32">
        <v>6831.0261635158804</v>
      </c>
      <c r="L4914" s="32">
        <v>4746.0261635158804</v>
      </c>
      <c r="M4914" s="32">
        <v>2085</v>
      </c>
      <c r="N4914" s="20">
        <v>4.5744680851063828</v>
      </c>
      <c r="O4914" s="20">
        <v>9.7894736842105257</v>
      </c>
      <c r="P4914" s="20">
        <v>3.4004739336492893</v>
      </c>
      <c r="Q4914" s="8">
        <v>-0.5781014548893697</v>
      </c>
      <c r="R4914" s="8">
        <v>-0.78402984629973582</v>
      </c>
      <c r="S4914" s="20">
        <v>-0.10935251798561152</v>
      </c>
    </row>
    <row r="4915" spans="1:19" x14ac:dyDescent="0.2">
      <c r="A4915" s="6">
        <v>44965</v>
      </c>
      <c r="B4915" s="19">
        <v>44601</v>
      </c>
      <c r="C4915" s="19">
        <v>43145</v>
      </c>
      <c r="D4915" s="16" t="s">
        <v>5</v>
      </c>
      <c r="E4915" s="32">
        <v>2221</v>
      </c>
      <c r="F4915" s="32">
        <v>1109</v>
      </c>
      <c r="G4915" s="32">
        <v>1112</v>
      </c>
      <c r="H4915" s="32">
        <v>349</v>
      </c>
      <c r="I4915" s="32">
        <v>28</v>
      </c>
      <c r="J4915" s="32">
        <v>321</v>
      </c>
      <c r="K4915" s="32">
        <v>6623.6996028845952</v>
      </c>
      <c r="L4915" s="32">
        <v>4898.6996028845952</v>
      </c>
      <c r="M4915" s="32">
        <v>1725</v>
      </c>
      <c r="N4915" s="20">
        <v>5.3638968481375358</v>
      </c>
      <c r="O4915" s="20">
        <v>38.607142857142854</v>
      </c>
      <c r="P4915" s="20">
        <v>2.4641744548286604</v>
      </c>
      <c r="Q4915" s="8">
        <v>-0.66468889998683467</v>
      </c>
      <c r="R4915" s="8">
        <v>-0.77361338928662493</v>
      </c>
      <c r="S4915" s="20">
        <v>-0.35536231884057967</v>
      </c>
    </row>
    <row r="4916" spans="1:19" x14ac:dyDescent="0.2">
      <c r="A4916" s="6">
        <v>44966</v>
      </c>
      <c r="B4916" s="19">
        <v>44602</v>
      </c>
      <c r="C4916" s="19">
        <v>43146</v>
      </c>
      <c r="D4916" s="16" t="s">
        <v>6</v>
      </c>
      <c r="E4916" s="32">
        <v>3533</v>
      </c>
      <c r="F4916" s="32">
        <v>1469</v>
      </c>
      <c r="G4916" s="32">
        <v>2064</v>
      </c>
      <c r="H4916" s="32">
        <v>559</v>
      </c>
      <c r="I4916" s="32">
        <v>112</v>
      </c>
      <c r="J4916" s="32">
        <v>447</v>
      </c>
      <c r="K4916" s="32">
        <v>7876.1593310984999</v>
      </c>
      <c r="L4916" s="32">
        <v>5473.1593310984999</v>
      </c>
      <c r="M4916" s="32">
        <v>2403</v>
      </c>
      <c r="N4916" s="20">
        <v>5.3202146690518788</v>
      </c>
      <c r="O4916" s="20">
        <v>12.116071428571429</v>
      </c>
      <c r="P4916" s="20">
        <v>3.6174496644295306</v>
      </c>
      <c r="Q4916" s="8">
        <v>-0.55143111617229723</v>
      </c>
      <c r="R4916" s="8">
        <v>-0.73159926266843001</v>
      </c>
      <c r="S4916" s="20">
        <v>-0.14107365792759052</v>
      </c>
    </row>
    <row r="4917" spans="1:19" x14ac:dyDescent="0.2">
      <c r="A4917" s="6">
        <v>44967</v>
      </c>
      <c r="B4917" s="19">
        <v>44603</v>
      </c>
      <c r="C4917" s="19">
        <v>43147</v>
      </c>
      <c r="D4917" s="16" t="s">
        <v>7</v>
      </c>
      <c r="E4917" s="32">
        <v>3723</v>
      </c>
      <c r="F4917" s="32">
        <v>1369</v>
      </c>
      <c r="G4917" s="32">
        <v>2354</v>
      </c>
      <c r="H4917" s="32">
        <v>953</v>
      </c>
      <c r="I4917" s="32">
        <v>86</v>
      </c>
      <c r="J4917" s="32">
        <v>867</v>
      </c>
      <c r="K4917" s="32">
        <v>7920.6448507538444</v>
      </c>
      <c r="L4917" s="32">
        <v>5329.6448507538444</v>
      </c>
      <c r="M4917" s="32">
        <v>2591</v>
      </c>
      <c r="N4917" s="20">
        <v>2.9066107030430222</v>
      </c>
      <c r="O4917" s="20">
        <v>14.918604651162791</v>
      </c>
      <c r="P4917" s="20">
        <v>1.7151095732410613</v>
      </c>
      <c r="Q4917" s="8">
        <v>-0.52996251313481568</v>
      </c>
      <c r="R4917" s="8">
        <v>-0.74313485450979655</v>
      </c>
      <c r="S4917" s="20">
        <v>-9.1470474720185213E-2</v>
      </c>
    </row>
    <row r="4918" spans="1:19" x14ac:dyDescent="0.2">
      <c r="A4918" s="6">
        <v>44968</v>
      </c>
      <c r="B4918" s="19">
        <v>44604</v>
      </c>
      <c r="C4918" s="19">
        <v>43148</v>
      </c>
      <c r="D4918" s="16" t="s">
        <v>1</v>
      </c>
      <c r="E4918" s="32">
        <v>3594</v>
      </c>
      <c r="F4918" s="32">
        <v>1491</v>
      </c>
      <c r="G4918" s="32">
        <v>2103</v>
      </c>
      <c r="H4918" s="32">
        <v>408</v>
      </c>
      <c r="I4918" s="32">
        <v>68</v>
      </c>
      <c r="J4918" s="32">
        <v>340</v>
      </c>
      <c r="K4918" s="32">
        <v>8065.4228542350984</v>
      </c>
      <c r="L4918" s="32">
        <v>5350.4228542350984</v>
      </c>
      <c r="M4918" s="32">
        <v>2715</v>
      </c>
      <c r="N4918" s="20">
        <v>7.8088235294117645</v>
      </c>
      <c r="O4918" s="20">
        <v>20.926470588235293</v>
      </c>
      <c r="P4918" s="20">
        <v>5.1852941176470591</v>
      </c>
      <c r="Q4918" s="8">
        <v>-0.55439410122027077</v>
      </c>
      <c r="R4918" s="8">
        <v>-0.72133043674860065</v>
      </c>
      <c r="S4918" s="20">
        <v>-0.22541436464088394</v>
      </c>
    </row>
    <row r="4919" spans="1:19" x14ac:dyDescent="0.2">
      <c r="A4919" s="6">
        <v>44969</v>
      </c>
      <c r="B4919" s="19">
        <v>44605</v>
      </c>
      <c r="C4919" s="19">
        <v>43149</v>
      </c>
      <c r="D4919" s="16" t="s">
        <v>2</v>
      </c>
      <c r="E4919" s="32">
        <v>4025</v>
      </c>
      <c r="F4919" s="32">
        <v>1498</v>
      </c>
      <c r="G4919" s="32">
        <v>2527</v>
      </c>
      <c r="H4919" s="32">
        <v>676</v>
      </c>
      <c r="I4919" s="32">
        <v>68</v>
      </c>
      <c r="J4919" s="32">
        <v>608</v>
      </c>
      <c r="K4919" s="32">
        <v>7715.5423236103188</v>
      </c>
      <c r="L4919" s="32">
        <v>5201.5423236103188</v>
      </c>
      <c r="M4919" s="32">
        <v>2514</v>
      </c>
      <c r="N4919" s="20">
        <v>4.9541420118343193</v>
      </c>
      <c r="O4919" s="20">
        <v>21.029411764705884</v>
      </c>
      <c r="P4919" s="20">
        <v>3.15625</v>
      </c>
      <c r="Q4919" s="8">
        <v>-0.47832571824755543</v>
      </c>
      <c r="R4919" s="8">
        <v>-0.71200849540329059</v>
      </c>
      <c r="S4919" s="20">
        <v>5.1710421638822002E-3</v>
      </c>
    </row>
    <row r="4920" spans="1:19" x14ac:dyDescent="0.2">
      <c r="A4920" s="6">
        <v>44970</v>
      </c>
      <c r="B4920" s="19">
        <v>44606</v>
      </c>
      <c r="C4920" s="19">
        <v>43150</v>
      </c>
      <c r="D4920" s="16" t="s">
        <v>3</v>
      </c>
      <c r="E4920" s="32">
        <v>2559</v>
      </c>
      <c r="F4920" s="32">
        <v>926</v>
      </c>
      <c r="G4920" s="32">
        <v>1633</v>
      </c>
      <c r="H4920" s="32">
        <v>360</v>
      </c>
      <c r="I4920" s="32">
        <v>40</v>
      </c>
      <c r="J4920" s="32">
        <v>320</v>
      </c>
      <c r="K4920" s="32">
        <v>7609.8109934618642</v>
      </c>
      <c r="L4920" s="32">
        <v>5474.8109934618642</v>
      </c>
      <c r="M4920" s="32">
        <v>2135</v>
      </c>
      <c r="N4920" s="20">
        <v>6.1083333333333334</v>
      </c>
      <c r="O4920" s="20">
        <v>22.15</v>
      </c>
      <c r="P4920" s="20">
        <v>4.1031250000000004</v>
      </c>
      <c r="Q4920" s="8">
        <v>-0.66372357970538021</v>
      </c>
      <c r="R4920" s="8">
        <v>-0.83086174096131371</v>
      </c>
      <c r="S4920" s="20">
        <v>-0.23512880562060889</v>
      </c>
    </row>
    <row r="4921" spans="1:19" x14ac:dyDescent="0.2">
      <c r="A4921" s="6">
        <v>44971</v>
      </c>
      <c r="B4921" s="19">
        <v>44607</v>
      </c>
      <c r="C4921" s="19">
        <v>43151</v>
      </c>
      <c r="D4921" s="16" t="s">
        <v>4</v>
      </c>
      <c r="E4921" s="32">
        <v>2808</v>
      </c>
      <c r="F4921" s="32">
        <v>1088</v>
      </c>
      <c r="G4921" s="32">
        <v>1720</v>
      </c>
      <c r="H4921" s="32">
        <v>672</v>
      </c>
      <c r="I4921" s="32">
        <v>126</v>
      </c>
      <c r="J4921" s="32">
        <v>546</v>
      </c>
      <c r="K4921" s="32">
        <v>6278.5168867609573</v>
      </c>
      <c r="L4921" s="32">
        <v>4693.5168867609573</v>
      </c>
      <c r="M4921" s="32">
        <v>1585</v>
      </c>
      <c r="N4921" s="20">
        <v>3.1785714285714288</v>
      </c>
      <c r="O4921" s="20">
        <v>7.6349206349206344</v>
      </c>
      <c r="P4921" s="20">
        <v>2.1501831501831501</v>
      </c>
      <c r="Q4921" s="8">
        <v>-0.55276061996089854</v>
      </c>
      <c r="R4921" s="8">
        <v>-0.76819088409611758</v>
      </c>
      <c r="S4921" s="20">
        <v>8.5173501577286981E-2</v>
      </c>
    </row>
    <row r="4922" spans="1:19" x14ac:dyDescent="0.2">
      <c r="A4922" s="6">
        <v>44972</v>
      </c>
      <c r="B4922" s="19">
        <v>44608</v>
      </c>
      <c r="C4922" s="19">
        <v>43152</v>
      </c>
      <c r="D4922" s="16" t="s">
        <v>5</v>
      </c>
      <c r="E4922" s="32">
        <v>2704</v>
      </c>
      <c r="F4922" s="32">
        <v>1071</v>
      </c>
      <c r="G4922" s="32">
        <v>1633</v>
      </c>
      <c r="H4922" s="32">
        <v>484</v>
      </c>
      <c r="I4922" s="32">
        <v>22</v>
      </c>
      <c r="J4922" s="32">
        <v>462</v>
      </c>
      <c r="K4922" s="32">
        <v>7289.6324050019484</v>
      </c>
      <c r="L4922" s="32">
        <v>5178.6324050019484</v>
      </c>
      <c r="M4922" s="32">
        <v>2111</v>
      </c>
      <c r="N4922" s="20">
        <v>4.5867768595041323</v>
      </c>
      <c r="O4922" s="20">
        <v>47.68181818181818</v>
      </c>
      <c r="P4922" s="20">
        <v>2.5346320346320348</v>
      </c>
      <c r="Q4922" s="8">
        <v>-0.62906222841297343</v>
      </c>
      <c r="R4922" s="8">
        <v>-0.79318864205044948</v>
      </c>
      <c r="S4922" s="20">
        <v>-0.22643297015632402</v>
      </c>
    </row>
    <row r="4923" spans="1:19" x14ac:dyDescent="0.2">
      <c r="A4923" s="6">
        <v>44973</v>
      </c>
      <c r="B4923" s="19">
        <v>44609</v>
      </c>
      <c r="C4923" s="19">
        <v>43153</v>
      </c>
      <c r="D4923" s="16" t="s">
        <v>6</v>
      </c>
      <c r="E4923" s="32">
        <v>3724</v>
      </c>
      <c r="F4923" s="32">
        <v>1680</v>
      </c>
      <c r="G4923" s="32">
        <v>2044</v>
      </c>
      <c r="H4923" s="32">
        <v>598</v>
      </c>
      <c r="I4923" s="32">
        <v>114</v>
      </c>
      <c r="J4923" s="32">
        <v>484</v>
      </c>
      <c r="K4923" s="32">
        <v>7539.8703499216335</v>
      </c>
      <c r="L4923" s="32">
        <v>5369.8703499216335</v>
      </c>
      <c r="M4923" s="32">
        <v>2170</v>
      </c>
      <c r="N4923" s="20">
        <v>5.2274247491638794</v>
      </c>
      <c r="O4923" s="20">
        <v>13.736842105263158</v>
      </c>
      <c r="P4923" s="20">
        <v>3.223140495867769</v>
      </c>
      <c r="Q4923" s="8">
        <v>-0.50609230302763686</v>
      </c>
      <c r="R4923" s="8">
        <v>-0.6871432845628167</v>
      </c>
      <c r="S4923" s="20">
        <v>-5.8064516129032295E-2</v>
      </c>
    </row>
    <row r="4924" spans="1:19" x14ac:dyDescent="0.2">
      <c r="A4924" s="6">
        <v>44974</v>
      </c>
      <c r="B4924" s="19">
        <v>44610</v>
      </c>
      <c r="C4924" s="19">
        <v>43154</v>
      </c>
      <c r="D4924" s="16" t="s">
        <v>7</v>
      </c>
      <c r="E4924" s="32">
        <v>4008</v>
      </c>
      <c r="F4924" s="32">
        <v>1775</v>
      </c>
      <c r="G4924" s="32">
        <v>2233</v>
      </c>
      <c r="H4924" s="32">
        <v>1164</v>
      </c>
      <c r="I4924" s="32">
        <v>143</v>
      </c>
      <c r="J4924" s="32">
        <v>1021</v>
      </c>
      <c r="K4924" s="32">
        <v>7950.4164071809364</v>
      </c>
      <c r="L4924" s="32">
        <v>5458.4164071809364</v>
      </c>
      <c r="M4924" s="32">
        <v>2492</v>
      </c>
      <c r="N4924" s="20">
        <v>2.4432989690721651</v>
      </c>
      <c r="O4924" s="20">
        <v>11.412587412587413</v>
      </c>
      <c r="P4924" s="20">
        <v>1.1870714985308521</v>
      </c>
      <c r="Q4924" s="8">
        <v>-0.49587546177079311</v>
      </c>
      <c r="R4924" s="8">
        <v>-0.67481410951629472</v>
      </c>
      <c r="S4924" s="20">
        <v>-0.1039325842696629</v>
      </c>
    </row>
    <row r="4925" spans="1:19" x14ac:dyDescent="0.2">
      <c r="A4925" s="6">
        <v>44975</v>
      </c>
      <c r="B4925" s="19">
        <v>44611</v>
      </c>
      <c r="C4925" s="19">
        <v>43155</v>
      </c>
      <c r="D4925" s="16" t="s">
        <v>1</v>
      </c>
      <c r="E4925" s="32">
        <v>4027</v>
      </c>
      <c r="F4925" s="32">
        <v>2087</v>
      </c>
      <c r="G4925" s="32">
        <v>1940</v>
      </c>
      <c r="H4925" s="32">
        <v>401</v>
      </c>
      <c r="I4925" s="32">
        <v>59</v>
      </c>
      <c r="J4925" s="32">
        <v>342</v>
      </c>
      <c r="K4925" s="32">
        <v>8122.7466979696737</v>
      </c>
      <c r="L4925" s="32">
        <v>5234.7466979696737</v>
      </c>
      <c r="M4925" s="32">
        <v>2888</v>
      </c>
      <c r="N4925" s="20">
        <v>9.0423940149625928</v>
      </c>
      <c r="O4925" s="20">
        <v>34.372881355932201</v>
      </c>
      <c r="P4925" s="20">
        <v>4.6725146198830405</v>
      </c>
      <c r="Q4925" s="8">
        <v>-0.50423173961505263</v>
      </c>
      <c r="R4925" s="8">
        <v>-0.60131786303825274</v>
      </c>
      <c r="S4925" s="20">
        <v>-0.32825484764542934</v>
      </c>
    </row>
    <row r="4926" spans="1:19" x14ac:dyDescent="0.2">
      <c r="A4926" s="6">
        <v>44976</v>
      </c>
      <c r="B4926" s="19">
        <v>44612</v>
      </c>
      <c r="C4926" s="19">
        <v>43156</v>
      </c>
      <c r="D4926" s="16" t="s">
        <v>2</v>
      </c>
      <c r="E4926" s="32">
        <v>4196</v>
      </c>
      <c r="F4926" s="32">
        <v>1573</v>
      </c>
      <c r="G4926" s="32">
        <v>2623</v>
      </c>
      <c r="H4926" s="32">
        <v>689</v>
      </c>
      <c r="I4926" s="32">
        <v>77</v>
      </c>
      <c r="J4926" s="32">
        <v>612</v>
      </c>
      <c r="K4926" s="32">
        <v>7160.0221101653142</v>
      </c>
      <c r="L4926" s="32">
        <v>4685.0221101653142</v>
      </c>
      <c r="M4926" s="32">
        <v>2475</v>
      </c>
      <c r="N4926" s="20">
        <v>5.0899854862119014</v>
      </c>
      <c r="O4926" s="20">
        <v>19.428571428571427</v>
      </c>
      <c r="P4926" s="20">
        <v>3.2859477124183005</v>
      </c>
      <c r="Q4926" s="8">
        <v>-0.41396829011983027</v>
      </c>
      <c r="R4926" s="8">
        <v>-0.66424918324569115</v>
      </c>
      <c r="S4926" s="20">
        <v>5.9797979797979739E-2</v>
      </c>
    </row>
    <row r="4927" spans="1:19" x14ac:dyDescent="0.2">
      <c r="A4927" s="6">
        <v>44977</v>
      </c>
      <c r="B4927" s="19">
        <v>44613</v>
      </c>
      <c r="C4927" s="19">
        <v>43157</v>
      </c>
      <c r="D4927" s="16" t="s">
        <v>3</v>
      </c>
      <c r="E4927" s="32">
        <v>2805</v>
      </c>
      <c r="F4927" s="32">
        <v>1330</v>
      </c>
      <c r="G4927" s="32">
        <v>1475</v>
      </c>
      <c r="H4927" s="32">
        <v>329</v>
      </c>
      <c r="I4927" s="32">
        <v>82</v>
      </c>
      <c r="J4927" s="32">
        <v>247</v>
      </c>
      <c r="K4927" s="32">
        <v>6473.5028693557706</v>
      </c>
      <c r="L4927" s="32">
        <v>4550.5028693557706</v>
      </c>
      <c r="M4927" s="32">
        <v>1923</v>
      </c>
      <c r="N4927" s="20">
        <v>7.5258358662613976</v>
      </c>
      <c r="O4927" s="20">
        <v>15.219512195121951</v>
      </c>
      <c r="P4927" s="20">
        <v>4.9716599190283404</v>
      </c>
      <c r="Q4927" s="8">
        <v>-0.56669517931655022</v>
      </c>
      <c r="R4927" s="8">
        <v>-0.70772461018395261</v>
      </c>
      <c r="S4927" s="20">
        <v>-0.23296931877275096</v>
      </c>
    </row>
    <row r="4928" spans="1:19" x14ac:dyDescent="0.2">
      <c r="A4928" s="6">
        <v>44978</v>
      </c>
      <c r="B4928" s="19">
        <v>44614</v>
      </c>
      <c r="C4928" s="19">
        <v>43158</v>
      </c>
      <c r="D4928" s="16" t="s">
        <v>4</v>
      </c>
      <c r="E4928" s="32">
        <v>3794</v>
      </c>
      <c r="F4928" s="32">
        <v>1873</v>
      </c>
      <c r="G4928" s="32">
        <v>1921</v>
      </c>
      <c r="H4928" s="32">
        <v>720</v>
      </c>
      <c r="I4928" s="32">
        <v>136</v>
      </c>
      <c r="J4928" s="32">
        <v>584</v>
      </c>
      <c r="K4928" s="32">
        <v>5850.3016585779014</v>
      </c>
      <c r="L4928" s="32">
        <v>4123.3016585779014</v>
      </c>
      <c r="M4928" s="32">
        <v>1727</v>
      </c>
      <c r="N4928" s="20">
        <v>4.2694444444444448</v>
      </c>
      <c r="O4928" s="20">
        <v>12.772058823529411</v>
      </c>
      <c r="P4928" s="20">
        <v>2.2893835616438358</v>
      </c>
      <c r="Q4928" s="8">
        <v>-0.35148643242402478</v>
      </c>
      <c r="R4928" s="8">
        <v>-0.54575237149978861</v>
      </c>
      <c r="S4928" s="20">
        <v>0.11233352634626526</v>
      </c>
    </row>
    <row r="4929" spans="1:19" x14ac:dyDescent="0.2">
      <c r="A4929" s="6">
        <v>44979</v>
      </c>
      <c r="B4929" s="19">
        <v>44615</v>
      </c>
      <c r="C4929" s="19">
        <v>43159</v>
      </c>
      <c r="D4929" s="16" t="s">
        <v>5</v>
      </c>
      <c r="E4929" s="32">
        <v>3625</v>
      </c>
      <c r="F4929" s="32">
        <v>2160</v>
      </c>
      <c r="G4929" s="32">
        <v>1465</v>
      </c>
      <c r="H4929" s="32">
        <v>446</v>
      </c>
      <c r="I4929" s="32">
        <v>45</v>
      </c>
      <c r="J4929" s="32">
        <v>401</v>
      </c>
      <c r="K4929" s="32">
        <v>6067.8830770511149</v>
      </c>
      <c r="L4929" s="32">
        <v>4469.8830770511149</v>
      </c>
      <c r="M4929" s="32">
        <v>1598</v>
      </c>
      <c r="N4929" s="20">
        <v>7.1278026905829588</v>
      </c>
      <c r="O4929" s="20">
        <v>47</v>
      </c>
      <c r="P4929" s="20">
        <v>2.6533665835411471</v>
      </c>
      <c r="Q4929" s="8">
        <v>-0.40259231201902346</v>
      </c>
      <c r="R4929" s="8">
        <v>-0.51676588340986274</v>
      </c>
      <c r="S4929" s="20">
        <v>-8.3229036295369263E-2</v>
      </c>
    </row>
    <row r="4930" spans="1:19" x14ac:dyDescent="0.2">
      <c r="A4930" s="6">
        <v>44980</v>
      </c>
      <c r="B4930" s="19">
        <v>44616</v>
      </c>
      <c r="C4930" s="19">
        <v>43160</v>
      </c>
      <c r="D4930" s="16" t="s">
        <v>6</v>
      </c>
      <c r="E4930" s="32">
        <v>3594</v>
      </c>
      <c r="F4930" s="32">
        <v>1697</v>
      </c>
      <c r="G4930" s="32">
        <v>1897</v>
      </c>
      <c r="H4930" s="32">
        <v>639</v>
      </c>
      <c r="I4930" s="32">
        <v>156</v>
      </c>
      <c r="J4930" s="32">
        <v>483</v>
      </c>
      <c r="K4930" s="32">
        <v>7012.6535764568753</v>
      </c>
      <c r="L4930" s="32">
        <v>4816.6535764568753</v>
      </c>
      <c r="M4930" s="32">
        <v>2196</v>
      </c>
      <c r="N4930" s="20">
        <v>4.624413145539906</v>
      </c>
      <c r="O4930" s="20">
        <v>9.8782051282051277</v>
      </c>
      <c r="P4930" s="20">
        <v>2.9275362318840581</v>
      </c>
      <c r="Q4930" s="8">
        <v>-0.48749785501084753</v>
      </c>
      <c r="R4930" s="8">
        <v>-0.64768070340480843</v>
      </c>
      <c r="S4930" s="20">
        <v>-0.13615664845173037</v>
      </c>
    </row>
    <row r="4931" spans="1:19" x14ac:dyDescent="0.2">
      <c r="A4931" s="6">
        <v>44981</v>
      </c>
      <c r="B4931" s="19">
        <v>44617</v>
      </c>
      <c r="C4931" s="19">
        <v>43161</v>
      </c>
      <c r="D4931" s="16" t="s">
        <v>7</v>
      </c>
      <c r="E4931" s="32">
        <v>3382</v>
      </c>
      <c r="F4931" s="32">
        <v>1325</v>
      </c>
      <c r="G4931" s="32">
        <v>2057</v>
      </c>
      <c r="H4931" s="32">
        <v>957</v>
      </c>
      <c r="I4931" s="32">
        <v>134</v>
      </c>
      <c r="J4931" s="32">
        <v>823</v>
      </c>
      <c r="K4931" s="32">
        <v>7656.9592115207906</v>
      </c>
      <c r="L4931" s="32">
        <v>5098.9592115207906</v>
      </c>
      <c r="M4931" s="32">
        <v>2558</v>
      </c>
      <c r="N4931" s="20">
        <v>2.5339602925809821</v>
      </c>
      <c r="O4931" s="20">
        <v>8.8880597014925371</v>
      </c>
      <c r="P4931" s="20">
        <v>1.4993924665856624</v>
      </c>
      <c r="Q4931" s="8">
        <v>-0.55831030222658296</v>
      </c>
      <c r="R4931" s="8">
        <v>-0.74014304781920148</v>
      </c>
      <c r="S4931" s="20">
        <v>-0.19585613760750586</v>
      </c>
    </row>
    <row r="4932" spans="1:19" x14ac:dyDescent="0.2">
      <c r="A4932" s="6">
        <v>44982</v>
      </c>
      <c r="B4932" s="19">
        <v>44618</v>
      </c>
      <c r="C4932" s="19">
        <v>43162</v>
      </c>
      <c r="D4932" s="16" t="s">
        <v>1</v>
      </c>
      <c r="E4932" s="32">
        <v>3912</v>
      </c>
      <c r="F4932" s="32">
        <v>1817</v>
      </c>
      <c r="G4932" s="32">
        <v>2095</v>
      </c>
      <c r="H4932" s="32">
        <v>558</v>
      </c>
      <c r="I4932" s="32">
        <v>185</v>
      </c>
      <c r="J4932" s="32">
        <v>373</v>
      </c>
      <c r="K4932" s="32">
        <v>7272.3569561194099</v>
      </c>
      <c r="L4932" s="32">
        <v>4825.3569561194099</v>
      </c>
      <c r="M4932" s="32">
        <v>2447</v>
      </c>
      <c r="N4932" s="20">
        <v>6.010752688172043</v>
      </c>
      <c r="O4932" s="20">
        <v>8.8216216216216221</v>
      </c>
      <c r="P4932" s="20">
        <v>4.6166219839142091</v>
      </c>
      <c r="Q4932" s="8">
        <v>-0.46207260952610396</v>
      </c>
      <c r="R4932" s="8">
        <v>-0.62344754667409186</v>
      </c>
      <c r="S4932" s="20">
        <v>-0.14384961176951372</v>
      </c>
    </row>
    <row r="4933" spans="1:19" x14ac:dyDescent="0.2">
      <c r="A4933" s="6">
        <v>44983</v>
      </c>
      <c r="B4933" s="19">
        <v>44619</v>
      </c>
      <c r="C4933" s="19">
        <v>43163</v>
      </c>
      <c r="D4933" s="16" t="s">
        <v>2</v>
      </c>
      <c r="E4933" s="32">
        <v>3754</v>
      </c>
      <c r="F4933" s="32">
        <v>1448</v>
      </c>
      <c r="G4933" s="32">
        <v>2306</v>
      </c>
      <c r="H4933" s="32">
        <v>834</v>
      </c>
      <c r="I4933" s="32">
        <v>114</v>
      </c>
      <c r="J4933" s="32">
        <v>720</v>
      </c>
      <c r="K4933" s="32">
        <v>6762.6413560069304</v>
      </c>
      <c r="L4933" s="32">
        <v>4832.6413560069304</v>
      </c>
      <c r="M4933" s="32">
        <v>1930</v>
      </c>
      <c r="N4933" s="20">
        <v>3.5011990407673865</v>
      </c>
      <c r="O4933" s="20">
        <v>11.701754385964913</v>
      </c>
      <c r="P4933" s="20">
        <v>2.2027777777777779</v>
      </c>
      <c r="Q4933" s="8">
        <v>-0.44489145551604603</v>
      </c>
      <c r="R4933" s="8">
        <v>-0.70037089588695656</v>
      </c>
      <c r="S4933" s="20">
        <v>0.19481865284974087</v>
      </c>
    </row>
    <row r="4934" spans="1:19" x14ac:dyDescent="0.2">
      <c r="A4934" s="6">
        <v>44984</v>
      </c>
      <c r="B4934" s="19">
        <v>44620</v>
      </c>
      <c r="C4934" s="19">
        <v>43164</v>
      </c>
      <c r="D4934" s="16" t="s">
        <v>3</v>
      </c>
      <c r="E4934" s="32">
        <v>2481</v>
      </c>
      <c r="F4934" s="32">
        <v>1124</v>
      </c>
      <c r="G4934" s="32">
        <v>1357</v>
      </c>
      <c r="H4934" s="32">
        <v>528</v>
      </c>
      <c r="I4934" s="32">
        <v>88</v>
      </c>
      <c r="J4934" s="32">
        <v>440</v>
      </c>
      <c r="K4934" s="32">
        <v>6647.4876394593493</v>
      </c>
      <c r="L4934" s="32">
        <v>5112.4876394593493</v>
      </c>
      <c r="M4934" s="32">
        <v>1535</v>
      </c>
      <c r="N4934" s="20">
        <v>3.6988636363636367</v>
      </c>
      <c r="O4934" s="20">
        <v>11.772727272727273</v>
      </c>
      <c r="P4934" s="20">
        <v>2.084090909090909</v>
      </c>
      <c r="Q4934" s="8">
        <v>-0.62677628984628186</v>
      </c>
      <c r="R4934" s="8">
        <v>-0.78014616772376899</v>
      </c>
      <c r="S4934" s="20">
        <v>-0.11596091205211723</v>
      </c>
    </row>
    <row r="4935" spans="1:19" x14ac:dyDescent="0.2">
      <c r="A4935" s="6">
        <v>44985</v>
      </c>
      <c r="B4935" s="19">
        <v>44621</v>
      </c>
      <c r="C4935" s="19">
        <v>43165</v>
      </c>
      <c r="D4935" s="16" t="s">
        <v>4</v>
      </c>
      <c r="E4935" s="32">
        <v>3545</v>
      </c>
      <c r="F4935" s="32">
        <v>1386</v>
      </c>
      <c r="G4935" s="32">
        <v>2159</v>
      </c>
      <c r="H4935" s="32">
        <v>1112</v>
      </c>
      <c r="I4935" s="32">
        <v>180</v>
      </c>
      <c r="J4935" s="32">
        <v>932</v>
      </c>
      <c r="K4935" s="32">
        <v>5973.2728248427848</v>
      </c>
      <c r="L4935" s="32">
        <v>4335.2728248427848</v>
      </c>
      <c r="M4935" s="32">
        <v>1638</v>
      </c>
      <c r="N4935" s="20">
        <v>2.1879496402877696</v>
      </c>
      <c r="O4935" s="20">
        <v>6.7</v>
      </c>
      <c r="P4935" s="20">
        <v>1.3165236051502145</v>
      </c>
      <c r="Q4935" s="8">
        <v>-0.40652300607191771</v>
      </c>
      <c r="R4935" s="8">
        <v>-0.68029693724056173</v>
      </c>
      <c r="S4935" s="20">
        <v>0.31807081807081805</v>
      </c>
    </row>
    <row r="4936" spans="1:19" x14ac:dyDescent="0.2">
      <c r="A4936" s="6">
        <v>44986</v>
      </c>
      <c r="B4936" s="19">
        <v>44622</v>
      </c>
      <c r="C4936" s="19">
        <v>43166</v>
      </c>
      <c r="D4936" s="16" t="s">
        <v>5</v>
      </c>
      <c r="E4936" s="32">
        <v>2592</v>
      </c>
      <c r="F4936" s="32">
        <v>1220</v>
      </c>
      <c r="G4936" s="32">
        <v>1372</v>
      </c>
      <c r="H4936" s="32">
        <v>508</v>
      </c>
      <c r="I4936" s="32">
        <v>42</v>
      </c>
      <c r="J4936" s="32">
        <v>466</v>
      </c>
      <c r="K4936" s="32">
        <v>5886.302014797594</v>
      </c>
      <c r="L4936" s="32">
        <v>4549.302014797594</v>
      </c>
      <c r="M4936" s="32">
        <v>1337</v>
      </c>
      <c r="N4936" s="20">
        <v>4.1023622047244093</v>
      </c>
      <c r="O4936" s="20">
        <v>28.047619047619047</v>
      </c>
      <c r="P4936" s="20">
        <v>1.944206008583691</v>
      </c>
      <c r="Q4936" s="8">
        <v>-0.55965562190251839</v>
      </c>
      <c r="R4936" s="8">
        <v>-0.73182699323287737</v>
      </c>
      <c r="S4936" s="20">
        <v>2.6178010471204161E-2</v>
      </c>
    </row>
    <row r="4937" spans="1:19" x14ac:dyDescent="0.2">
      <c r="A4937" s="6">
        <v>44987</v>
      </c>
      <c r="B4937" s="19">
        <v>44623</v>
      </c>
      <c r="C4937" s="19">
        <v>43167</v>
      </c>
      <c r="D4937" s="16" t="s">
        <v>6</v>
      </c>
      <c r="E4937" s="32">
        <v>3106</v>
      </c>
      <c r="F4937" s="32">
        <v>1414</v>
      </c>
      <c r="G4937" s="32">
        <v>1692</v>
      </c>
      <c r="H4937" s="32">
        <v>906</v>
      </c>
      <c r="I4937" s="32">
        <v>150</v>
      </c>
      <c r="J4937" s="32">
        <v>756</v>
      </c>
      <c r="K4937" s="32">
        <v>7205.3995567788443</v>
      </c>
      <c r="L4937" s="32">
        <v>5180.3995567788443</v>
      </c>
      <c r="M4937" s="32">
        <v>2025</v>
      </c>
      <c r="N4937" s="20">
        <v>2.4282560706401766</v>
      </c>
      <c r="O4937" s="20">
        <v>8.4266666666666659</v>
      </c>
      <c r="P4937" s="20">
        <v>1.2380952380952381</v>
      </c>
      <c r="Q4937" s="8">
        <v>-0.56893438378752037</v>
      </c>
      <c r="R4937" s="8">
        <v>-0.7270480810404476</v>
      </c>
      <c r="S4937" s="20">
        <v>-0.16444444444444439</v>
      </c>
    </row>
    <row r="4938" spans="1:19" x14ac:dyDescent="0.2">
      <c r="A4938" s="6">
        <v>44988</v>
      </c>
      <c r="B4938" s="19">
        <v>44624</v>
      </c>
      <c r="C4938" s="19">
        <v>43168</v>
      </c>
      <c r="D4938" s="16" t="s">
        <v>7</v>
      </c>
      <c r="E4938" s="32">
        <v>3752</v>
      </c>
      <c r="F4938" s="32">
        <v>1530</v>
      </c>
      <c r="G4938" s="32">
        <v>2222</v>
      </c>
      <c r="H4938" s="32">
        <v>950</v>
      </c>
      <c r="I4938" s="32">
        <v>159</v>
      </c>
      <c r="J4938" s="32">
        <v>791</v>
      </c>
      <c r="K4938" s="32">
        <v>7451.6648249537975</v>
      </c>
      <c r="L4938" s="32">
        <v>5483.6648249537975</v>
      </c>
      <c r="M4938" s="32">
        <v>1968</v>
      </c>
      <c r="N4938" s="20">
        <v>2.9494736842105262</v>
      </c>
      <c r="O4938" s="20">
        <v>8.6226415094339615</v>
      </c>
      <c r="P4938" s="20">
        <v>1.8091024020227562</v>
      </c>
      <c r="Q4938" s="8">
        <v>-0.49648835687892556</v>
      </c>
      <c r="R4938" s="8">
        <v>-0.72098951178824267</v>
      </c>
      <c r="S4938" s="20">
        <v>0.12906504065040658</v>
      </c>
    </row>
    <row r="4939" spans="1:19" x14ac:dyDescent="0.2">
      <c r="A4939" s="6">
        <v>44989</v>
      </c>
      <c r="B4939" s="19">
        <v>44625</v>
      </c>
      <c r="C4939" s="19">
        <v>43169</v>
      </c>
      <c r="D4939" s="16" t="s">
        <v>1</v>
      </c>
      <c r="E4939" s="32">
        <v>3434</v>
      </c>
      <c r="F4939" s="32">
        <v>1429</v>
      </c>
      <c r="G4939" s="32">
        <v>2005</v>
      </c>
      <c r="H4939" s="32">
        <v>882</v>
      </c>
      <c r="I4939" s="32">
        <v>184</v>
      </c>
      <c r="J4939" s="32">
        <v>698</v>
      </c>
      <c r="K4939" s="32">
        <v>7239.9231626040564</v>
      </c>
      <c r="L4939" s="32">
        <v>4981.9231626040564</v>
      </c>
      <c r="M4939" s="32">
        <v>2258</v>
      </c>
      <c r="N4939" s="20">
        <v>2.8934240362811789</v>
      </c>
      <c r="O4939" s="20">
        <v>6.7663043478260869</v>
      </c>
      <c r="P4939" s="20">
        <v>1.8724928366762179</v>
      </c>
      <c r="Q4939" s="8">
        <v>-0.52568557388323733</v>
      </c>
      <c r="R4939" s="8">
        <v>-0.7131629787615873</v>
      </c>
      <c r="S4939" s="20">
        <v>-0.1120460584588131</v>
      </c>
    </row>
    <row r="4940" spans="1:19" x14ac:dyDescent="0.2">
      <c r="A4940" s="6">
        <v>44990</v>
      </c>
      <c r="B4940" s="19">
        <v>44626</v>
      </c>
      <c r="C4940" s="19">
        <v>43170</v>
      </c>
      <c r="D4940" s="16" t="s">
        <v>2</v>
      </c>
      <c r="E4940" s="32">
        <v>3985</v>
      </c>
      <c r="F4940" s="32">
        <v>1478</v>
      </c>
      <c r="G4940" s="32">
        <v>2507</v>
      </c>
      <c r="H4940" s="32">
        <v>843</v>
      </c>
      <c r="I4940" s="32">
        <v>126</v>
      </c>
      <c r="J4940" s="32">
        <v>717</v>
      </c>
      <c r="K4940" s="32">
        <v>6745.7611744736359</v>
      </c>
      <c r="L4940" s="32">
        <v>4543.7611744736359</v>
      </c>
      <c r="M4940" s="32">
        <v>2202</v>
      </c>
      <c r="N4940" s="20">
        <v>3.7271648873072358</v>
      </c>
      <c r="O4940" s="20">
        <v>10.730158730158729</v>
      </c>
      <c r="P4940" s="20">
        <v>2.4965132496513252</v>
      </c>
      <c r="Q4940" s="8">
        <v>-0.40925865933714367</v>
      </c>
      <c r="R4940" s="8">
        <v>-0.67471881922332411</v>
      </c>
      <c r="S4940" s="20">
        <v>0.13851044504995458</v>
      </c>
    </row>
    <row r="4941" spans="1:19" x14ac:dyDescent="0.2">
      <c r="A4941" s="6">
        <v>44991</v>
      </c>
      <c r="B4941" s="19">
        <v>44627</v>
      </c>
      <c r="C4941" s="19">
        <v>43171</v>
      </c>
      <c r="D4941" s="16" t="s">
        <v>3</v>
      </c>
      <c r="E4941" s="32">
        <v>2492</v>
      </c>
      <c r="F4941" s="32">
        <v>1104</v>
      </c>
      <c r="G4941" s="32">
        <v>1388</v>
      </c>
      <c r="H4941" s="32">
        <v>728</v>
      </c>
      <c r="I4941" s="32">
        <v>118</v>
      </c>
      <c r="J4941" s="32">
        <v>610</v>
      </c>
      <c r="K4941" s="32">
        <v>5739.1213512412578</v>
      </c>
      <c r="L4941" s="32">
        <v>4280.1213512412578</v>
      </c>
      <c r="M4941" s="32">
        <v>1459</v>
      </c>
      <c r="N4941" s="20">
        <v>2.4230769230769229</v>
      </c>
      <c r="O4941" s="20">
        <v>8.3559322033898304</v>
      </c>
      <c r="P4941" s="20">
        <v>1.2754098360655739</v>
      </c>
      <c r="Q4941" s="8">
        <v>-0.56578719154265134</v>
      </c>
      <c r="R4941" s="8">
        <v>-0.74206338806729533</v>
      </c>
      <c r="S4941" s="20">
        <v>-4.8663468128855358E-2</v>
      </c>
    </row>
    <row r="4942" spans="1:19" x14ac:dyDescent="0.2">
      <c r="A4942" s="6">
        <v>44992</v>
      </c>
      <c r="B4942" s="19">
        <v>44628</v>
      </c>
      <c r="C4942" s="19">
        <v>43172</v>
      </c>
      <c r="D4942" s="16" t="s">
        <v>4</v>
      </c>
      <c r="E4942" s="32">
        <v>3115</v>
      </c>
      <c r="F4942" s="32">
        <v>1352</v>
      </c>
      <c r="G4942" s="32">
        <v>1763</v>
      </c>
      <c r="H4942" s="32">
        <v>990</v>
      </c>
      <c r="I4942" s="32">
        <v>159</v>
      </c>
      <c r="J4942" s="32">
        <v>831</v>
      </c>
      <c r="K4942" s="32">
        <v>5509.649263814943</v>
      </c>
      <c r="L4942" s="32">
        <v>3780.6492638149434</v>
      </c>
      <c r="M4942" s="32">
        <v>1729</v>
      </c>
      <c r="N4942" s="20">
        <v>2.1464646464646466</v>
      </c>
      <c r="O4942" s="20">
        <v>7.5031446540880502</v>
      </c>
      <c r="P4942" s="20">
        <v>1.121540312876053</v>
      </c>
      <c r="Q4942" s="8">
        <v>-0.43462825837971053</v>
      </c>
      <c r="R4942" s="8">
        <v>-0.64238946655534601</v>
      </c>
      <c r="S4942" s="20">
        <v>1.9664545980335513E-2</v>
      </c>
    </row>
    <row r="4943" spans="1:19" x14ac:dyDescent="0.2">
      <c r="A4943" s="6">
        <v>44993</v>
      </c>
      <c r="B4943" s="19">
        <v>44629</v>
      </c>
      <c r="C4943" s="19">
        <v>43173</v>
      </c>
      <c r="D4943" s="16" t="s">
        <v>5</v>
      </c>
      <c r="E4943" s="32">
        <v>2562</v>
      </c>
      <c r="F4943" s="32">
        <v>1155</v>
      </c>
      <c r="G4943" s="32">
        <v>1407</v>
      </c>
      <c r="H4943" s="32">
        <v>577</v>
      </c>
      <c r="I4943" s="32">
        <v>36</v>
      </c>
      <c r="J4943" s="32">
        <v>541</v>
      </c>
      <c r="K4943" s="32">
        <v>6337.174775311385</v>
      </c>
      <c r="L4943" s="32">
        <v>4871.174775311385</v>
      </c>
      <c r="M4943" s="32">
        <v>1466</v>
      </c>
      <c r="N4943" s="20">
        <v>3.4402079722703638</v>
      </c>
      <c r="O4943" s="20">
        <v>31.083333333333336</v>
      </c>
      <c r="P4943" s="20">
        <v>1.6007393715341958</v>
      </c>
      <c r="Q4943" s="8">
        <v>-0.59571889827291169</v>
      </c>
      <c r="R4943" s="8">
        <v>-0.76289087267944156</v>
      </c>
      <c r="S4943" s="20">
        <v>-4.0245566166439262E-2</v>
      </c>
    </row>
    <row r="4944" spans="1:19" x14ac:dyDescent="0.2">
      <c r="A4944" s="6">
        <v>44994</v>
      </c>
      <c r="B4944" s="19">
        <v>44630</v>
      </c>
      <c r="C4944" s="19">
        <v>43174</v>
      </c>
      <c r="D4944" s="16" t="s">
        <v>6</v>
      </c>
      <c r="E4944" s="32">
        <v>3289</v>
      </c>
      <c r="F4944" s="32">
        <v>1647</v>
      </c>
      <c r="G4944" s="32">
        <v>1642</v>
      </c>
      <c r="H4944" s="32">
        <v>899</v>
      </c>
      <c r="I4944" s="32">
        <v>216</v>
      </c>
      <c r="J4944" s="32">
        <v>683</v>
      </c>
      <c r="K4944" s="32">
        <v>6978.9079472683497</v>
      </c>
      <c r="L4944" s="32">
        <v>4975.9079472683497</v>
      </c>
      <c r="M4944" s="32">
        <v>2003</v>
      </c>
      <c r="N4944" s="20">
        <v>2.6585094549499444</v>
      </c>
      <c r="O4944" s="20">
        <v>6.625</v>
      </c>
      <c r="P4944" s="20">
        <v>1.4040995607613471</v>
      </c>
      <c r="Q4944" s="8">
        <v>-0.52872282814858385</v>
      </c>
      <c r="R4944" s="8">
        <v>-0.66900513083161794</v>
      </c>
      <c r="S4944" s="20">
        <v>-0.18022965551672487</v>
      </c>
    </row>
    <row r="4945" spans="1:19" x14ac:dyDescent="0.2">
      <c r="A4945" s="6">
        <v>44995</v>
      </c>
      <c r="B4945" s="19">
        <v>44631</v>
      </c>
      <c r="C4945" s="19">
        <v>43175</v>
      </c>
      <c r="D4945" s="16" t="s">
        <v>7</v>
      </c>
      <c r="E4945" s="32">
        <v>3548</v>
      </c>
      <c r="F4945" s="32">
        <v>1699</v>
      </c>
      <c r="G4945" s="32">
        <v>1849</v>
      </c>
      <c r="H4945" s="32">
        <v>1276</v>
      </c>
      <c r="I4945" s="32">
        <v>195</v>
      </c>
      <c r="J4945" s="32">
        <v>1081</v>
      </c>
      <c r="K4945" s="32">
        <v>7867.8128464068614</v>
      </c>
      <c r="L4945" s="32">
        <v>5342.8128464068614</v>
      </c>
      <c r="M4945" s="32">
        <v>2525</v>
      </c>
      <c r="N4945" s="20">
        <v>1.780564263322884</v>
      </c>
      <c r="O4945" s="20">
        <v>7.7128205128205121</v>
      </c>
      <c r="P4945" s="20">
        <v>0.71045328399629981</v>
      </c>
      <c r="Q4945" s="8">
        <v>-0.54904875481115056</v>
      </c>
      <c r="R4945" s="8">
        <v>-0.68200271114819078</v>
      </c>
      <c r="S4945" s="20">
        <v>-0.26772277227722774</v>
      </c>
    </row>
    <row r="4946" spans="1:19" x14ac:dyDescent="0.2">
      <c r="A4946" s="6">
        <v>44996</v>
      </c>
      <c r="B4946" s="19">
        <v>44632</v>
      </c>
      <c r="C4946" s="19">
        <v>43176</v>
      </c>
      <c r="D4946" s="16" t="s">
        <v>1</v>
      </c>
      <c r="E4946" s="32">
        <v>3712</v>
      </c>
      <c r="F4946" s="32">
        <v>1810</v>
      </c>
      <c r="G4946" s="32">
        <v>1902</v>
      </c>
      <c r="H4946" s="32">
        <v>782</v>
      </c>
      <c r="I4946" s="32">
        <v>159</v>
      </c>
      <c r="J4946" s="32">
        <v>623</v>
      </c>
      <c r="K4946" s="32">
        <v>7519.2467609917976</v>
      </c>
      <c r="L4946" s="32">
        <v>4952.2467609917976</v>
      </c>
      <c r="M4946" s="32">
        <v>2567</v>
      </c>
      <c r="N4946" s="20">
        <v>3.7468030690537084</v>
      </c>
      <c r="O4946" s="20">
        <v>10.383647798742139</v>
      </c>
      <c r="P4946" s="20">
        <v>2.0529695024077048</v>
      </c>
      <c r="Q4946" s="8">
        <v>-0.50633353073913712</v>
      </c>
      <c r="R4946" s="8">
        <v>-0.63450932731035659</v>
      </c>
      <c r="S4946" s="20">
        <v>-0.25905726529022199</v>
      </c>
    </row>
    <row r="4947" spans="1:19" x14ac:dyDescent="0.2">
      <c r="A4947" s="6">
        <v>44997</v>
      </c>
      <c r="B4947" s="19">
        <v>44633</v>
      </c>
      <c r="C4947" s="19">
        <v>43177</v>
      </c>
      <c r="D4947" s="16" t="s">
        <v>2</v>
      </c>
      <c r="E4947" s="32">
        <v>4041</v>
      </c>
      <c r="F4947" s="32">
        <v>1426</v>
      </c>
      <c r="G4947" s="32">
        <v>2615</v>
      </c>
      <c r="H4947" s="32">
        <v>732</v>
      </c>
      <c r="I4947" s="32">
        <v>125</v>
      </c>
      <c r="J4947" s="32">
        <v>607</v>
      </c>
      <c r="K4947" s="32">
        <v>6673.0532805946996</v>
      </c>
      <c r="L4947" s="32">
        <v>4506.0532805946996</v>
      </c>
      <c r="M4947" s="32">
        <v>2167</v>
      </c>
      <c r="N4947" s="20">
        <v>4.5204918032786887</v>
      </c>
      <c r="O4947" s="20">
        <v>10.407999999999999</v>
      </c>
      <c r="P4947" s="20">
        <v>3.3080724876441518</v>
      </c>
      <c r="Q4947" s="8">
        <v>-0.39443013114382508</v>
      </c>
      <c r="R4947" s="8">
        <v>-0.68353680899845037</v>
      </c>
      <c r="S4947" s="20">
        <v>0.20673742501153658</v>
      </c>
    </row>
    <row r="4948" spans="1:19" x14ac:dyDescent="0.2">
      <c r="A4948" s="6">
        <v>44998</v>
      </c>
      <c r="B4948" s="19">
        <v>44634</v>
      </c>
      <c r="C4948" s="19">
        <v>43178</v>
      </c>
      <c r="D4948" s="16" t="s">
        <v>3</v>
      </c>
      <c r="E4948" s="32">
        <v>2551</v>
      </c>
      <c r="F4948" s="32">
        <v>1131</v>
      </c>
      <c r="G4948" s="32">
        <v>1420</v>
      </c>
      <c r="H4948" s="32">
        <v>738</v>
      </c>
      <c r="I4948" s="32">
        <v>125</v>
      </c>
      <c r="J4948" s="32">
        <v>613</v>
      </c>
      <c r="K4948" s="32">
        <v>6708.3165156157647</v>
      </c>
      <c r="L4948" s="32">
        <v>4993.3165156157647</v>
      </c>
      <c r="M4948" s="32">
        <v>1715</v>
      </c>
      <c r="N4948" s="20">
        <v>2.4566395663956642</v>
      </c>
      <c r="O4948" s="20">
        <v>8.048</v>
      </c>
      <c r="P4948" s="20">
        <v>1.3164763458401305</v>
      </c>
      <c r="Q4948" s="8">
        <v>-0.61972575473120162</v>
      </c>
      <c r="R4948" s="8">
        <v>-0.7734972344607064</v>
      </c>
      <c r="S4948" s="20">
        <v>-0.17201166180758021</v>
      </c>
    </row>
    <row r="4949" spans="1:19" x14ac:dyDescent="0.2">
      <c r="A4949" s="6">
        <v>44999</v>
      </c>
      <c r="B4949" s="19">
        <v>44635</v>
      </c>
      <c r="C4949" s="19">
        <v>43179</v>
      </c>
      <c r="D4949" s="16" t="s">
        <v>4</v>
      </c>
      <c r="E4949" s="32">
        <v>3391</v>
      </c>
      <c r="F4949" s="32">
        <v>1615</v>
      </c>
      <c r="G4949" s="32">
        <v>1776</v>
      </c>
      <c r="H4949" s="32">
        <v>1080</v>
      </c>
      <c r="I4949" s="32">
        <v>191</v>
      </c>
      <c r="J4949" s="32">
        <v>889</v>
      </c>
      <c r="K4949" s="32">
        <v>7285.6342730859997</v>
      </c>
      <c r="L4949" s="32">
        <v>5469.6342730859997</v>
      </c>
      <c r="M4949" s="32">
        <v>1816</v>
      </c>
      <c r="N4949" s="20">
        <v>2.1398148148148146</v>
      </c>
      <c r="O4949" s="20">
        <v>7.4554973821989527</v>
      </c>
      <c r="P4949" s="20">
        <v>0.99775028121484821</v>
      </c>
      <c r="Q4949" s="8">
        <v>-0.53456351596912333</v>
      </c>
      <c r="R4949" s="8">
        <v>-0.70473345760121409</v>
      </c>
      <c r="S4949" s="20">
        <v>-2.2026431718061623E-2</v>
      </c>
    </row>
    <row r="4950" spans="1:19" x14ac:dyDescent="0.2">
      <c r="A4950" s="6">
        <v>45000</v>
      </c>
      <c r="B4950" s="19">
        <v>44636</v>
      </c>
      <c r="C4950" s="19">
        <v>43180</v>
      </c>
      <c r="D4950" s="16" t="s">
        <v>5</v>
      </c>
      <c r="E4950" s="32">
        <v>3272</v>
      </c>
      <c r="F4950" s="32">
        <v>1747</v>
      </c>
      <c r="G4950" s="32">
        <v>1525</v>
      </c>
      <c r="H4950" s="32">
        <v>571</v>
      </c>
      <c r="I4950" s="32">
        <v>77</v>
      </c>
      <c r="J4950" s="32">
        <v>494</v>
      </c>
      <c r="K4950" s="32">
        <v>7014.1000328013615</v>
      </c>
      <c r="L4950" s="32">
        <v>5387.1000328013615</v>
      </c>
      <c r="M4950" s="32">
        <v>1627</v>
      </c>
      <c r="N4950" s="20">
        <v>4.7302977232924697</v>
      </c>
      <c r="O4950" s="20">
        <v>21.688311688311689</v>
      </c>
      <c r="P4950" s="20">
        <v>2.0870445344129553</v>
      </c>
      <c r="Q4950" s="8">
        <v>-0.53351107273940657</v>
      </c>
      <c r="R4950" s="8">
        <v>-0.67570678298848341</v>
      </c>
      <c r="S4950" s="20">
        <v>-6.2692071296865381E-2</v>
      </c>
    </row>
    <row r="4951" spans="1:19" x14ac:dyDescent="0.2">
      <c r="A4951" s="6">
        <v>45001</v>
      </c>
      <c r="B4951" s="19">
        <v>44637</v>
      </c>
      <c r="C4951" s="19">
        <v>43181</v>
      </c>
      <c r="D4951" s="16" t="s">
        <v>6</v>
      </c>
      <c r="E4951" s="32">
        <v>4036</v>
      </c>
      <c r="F4951" s="32">
        <v>2275</v>
      </c>
      <c r="G4951" s="32">
        <v>1761</v>
      </c>
      <c r="H4951" s="32">
        <v>1044</v>
      </c>
      <c r="I4951" s="32">
        <v>272</v>
      </c>
      <c r="J4951" s="32">
        <v>772</v>
      </c>
      <c r="K4951" s="32">
        <v>7914.5386735822412</v>
      </c>
      <c r="L4951" s="32">
        <v>5400.5386735822412</v>
      </c>
      <c r="M4951" s="32">
        <v>2514</v>
      </c>
      <c r="N4951" s="20">
        <v>2.8659003831417627</v>
      </c>
      <c r="O4951" s="20">
        <v>7.3639705882352935</v>
      </c>
      <c r="P4951" s="20">
        <v>1.2810880829015545</v>
      </c>
      <c r="Q4951" s="8">
        <v>-0.49005240021485108</v>
      </c>
      <c r="R4951" s="8">
        <v>-0.57874572565722127</v>
      </c>
      <c r="S4951" s="20">
        <v>-0.2995226730310262</v>
      </c>
    </row>
    <row r="4952" spans="1:19" x14ac:dyDescent="0.2">
      <c r="A4952" s="6">
        <v>45002</v>
      </c>
      <c r="B4952" s="19">
        <v>44638</v>
      </c>
      <c r="C4952" s="19">
        <v>43182</v>
      </c>
      <c r="D4952" s="16" t="s">
        <v>7</v>
      </c>
      <c r="E4952" s="32">
        <v>4662</v>
      </c>
      <c r="F4952" s="32">
        <v>2619</v>
      </c>
      <c r="G4952" s="32">
        <v>2043</v>
      </c>
      <c r="H4952" s="32">
        <v>1161</v>
      </c>
      <c r="I4952" s="32">
        <v>299</v>
      </c>
      <c r="J4952" s="32">
        <v>862</v>
      </c>
      <c r="K4952" s="32">
        <v>8108.704499507804</v>
      </c>
      <c r="L4952" s="32">
        <v>5680.704499507804</v>
      </c>
      <c r="M4952" s="32">
        <v>2428</v>
      </c>
      <c r="N4952" s="20">
        <v>3.0155038759689923</v>
      </c>
      <c r="O4952" s="20">
        <v>7.7591973244147159</v>
      </c>
      <c r="P4952" s="20">
        <v>1.3700696055684456</v>
      </c>
      <c r="Q4952" s="8">
        <v>-0.42506228950839409</v>
      </c>
      <c r="R4952" s="8">
        <v>-0.53896563353596028</v>
      </c>
      <c r="S4952" s="20">
        <v>-0.15856672158154861</v>
      </c>
    </row>
    <row r="4953" spans="1:19" x14ac:dyDescent="0.2">
      <c r="A4953" s="6">
        <v>45003</v>
      </c>
      <c r="B4953" s="19">
        <v>44639</v>
      </c>
      <c r="C4953" s="19">
        <v>43183</v>
      </c>
      <c r="D4953" s="16" t="s">
        <v>1</v>
      </c>
      <c r="E4953" s="32">
        <v>4381</v>
      </c>
      <c r="F4953" s="32">
        <v>2157</v>
      </c>
      <c r="G4953" s="32">
        <v>2224</v>
      </c>
      <c r="H4953" s="32">
        <v>979</v>
      </c>
      <c r="I4953" s="32">
        <v>276</v>
      </c>
      <c r="J4953" s="32">
        <v>703</v>
      </c>
      <c r="K4953" s="32">
        <v>8829.0134324767168</v>
      </c>
      <c r="L4953" s="32">
        <v>5503.0134324767178</v>
      </c>
      <c r="M4953" s="32">
        <v>3326</v>
      </c>
      <c r="N4953" s="20">
        <v>3.4749744637385085</v>
      </c>
      <c r="O4953" s="20">
        <v>6.8152173913043477</v>
      </c>
      <c r="P4953" s="20">
        <v>2.1635846372688476</v>
      </c>
      <c r="Q4953" s="8">
        <v>-0.50379506912007943</v>
      </c>
      <c r="R4953" s="8">
        <v>-0.60803293932190017</v>
      </c>
      <c r="S4953" s="20">
        <v>-0.3313289236319904</v>
      </c>
    </row>
    <row r="4954" spans="1:19" x14ac:dyDescent="0.2">
      <c r="A4954" s="6">
        <v>45004</v>
      </c>
      <c r="B4954" s="19">
        <v>44640</v>
      </c>
      <c r="C4954" s="19">
        <v>43184</v>
      </c>
      <c r="D4954" s="16" t="s">
        <v>2</v>
      </c>
      <c r="E4954" s="32">
        <v>5514</v>
      </c>
      <c r="F4954" s="32">
        <v>2508</v>
      </c>
      <c r="G4954" s="32">
        <v>3006</v>
      </c>
      <c r="H4954" s="32">
        <v>1072</v>
      </c>
      <c r="I4954" s="32">
        <v>267</v>
      </c>
      <c r="J4954" s="32">
        <v>805</v>
      </c>
      <c r="K4954" s="32">
        <v>8136.6437085791849</v>
      </c>
      <c r="L4954" s="32">
        <v>5377.6437085791849</v>
      </c>
      <c r="M4954" s="32">
        <v>2759</v>
      </c>
      <c r="N4954" s="20">
        <v>4.1436567164179108</v>
      </c>
      <c r="O4954" s="20">
        <v>8.3932584269662929</v>
      </c>
      <c r="P4954" s="20">
        <v>2.7341614906832299</v>
      </c>
      <c r="Q4954" s="8">
        <v>-0.32232500309850109</v>
      </c>
      <c r="R4954" s="8">
        <v>-0.53362473679710676</v>
      </c>
      <c r="S4954" s="20">
        <v>8.9525190286335654E-2</v>
      </c>
    </row>
    <row r="4955" spans="1:19" x14ac:dyDescent="0.2">
      <c r="A4955" s="6">
        <v>45005</v>
      </c>
      <c r="B4955" s="19">
        <v>44641</v>
      </c>
      <c r="C4955" s="19">
        <v>43185</v>
      </c>
      <c r="D4955" s="16" t="s">
        <v>3</v>
      </c>
      <c r="E4955" s="32">
        <v>4103</v>
      </c>
      <c r="F4955" s="32">
        <v>2317</v>
      </c>
      <c r="G4955" s="32">
        <v>1786</v>
      </c>
      <c r="H4955" s="32">
        <v>758</v>
      </c>
      <c r="I4955" s="32">
        <v>154</v>
      </c>
      <c r="J4955" s="32">
        <v>604</v>
      </c>
      <c r="K4955" s="32">
        <v>7989.3980498072242</v>
      </c>
      <c r="L4955" s="32">
        <v>5890.3980498072242</v>
      </c>
      <c r="M4955" s="32">
        <v>2099</v>
      </c>
      <c r="N4955" s="20">
        <v>4.4129287598944593</v>
      </c>
      <c r="O4955" s="20">
        <v>14.045454545454545</v>
      </c>
      <c r="P4955" s="20">
        <v>1.9569536423841059</v>
      </c>
      <c r="Q4955" s="8">
        <v>-0.48644441365654556</v>
      </c>
      <c r="R4955" s="8">
        <v>-0.60664797516089275</v>
      </c>
      <c r="S4955" s="20">
        <v>-0.14911862791805619</v>
      </c>
    </row>
    <row r="4956" spans="1:19" x14ac:dyDescent="0.2">
      <c r="A4956" s="6">
        <v>45006</v>
      </c>
      <c r="B4956" s="19">
        <v>44642</v>
      </c>
      <c r="C4956" s="19">
        <v>43186</v>
      </c>
      <c r="D4956" s="16" t="s">
        <v>4</v>
      </c>
      <c r="E4956" s="32">
        <v>4448</v>
      </c>
      <c r="F4956" s="32">
        <v>2345</v>
      </c>
      <c r="G4956" s="32">
        <v>2103</v>
      </c>
      <c r="H4956" s="32">
        <v>1148</v>
      </c>
      <c r="I4956" s="32">
        <v>213</v>
      </c>
      <c r="J4956" s="32">
        <v>935</v>
      </c>
      <c r="K4956" s="32">
        <v>7665.3632538452675</v>
      </c>
      <c r="L4956" s="32">
        <v>5441.3632538452675</v>
      </c>
      <c r="M4956" s="32">
        <v>2224</v>
      </c>
      <c r="N4956" s="20">
        <v>2.8745644599303137</v>
      </c>
      <c r="O4956" s="20">
        <v>10.009389671361502</v>
      </c>
      <c r="P4956" s="20">
        <v>1.2491978609625667</v>
      </c>
      <c r="Q4956" s="8">
        <v>-0.41972743460413353</v>
      </c>
      <c r="R4956" s="8">
        <v>-0.56904182084464761</v>
      </c>
      <c r="S4956" s="20">
        <v>-5.4406474820143935E-2</v>
      </c>
    </row>
    <row r="4957" spans="1:19" x14ac:dyDescent="0.2">
      <c r="A4957" s="6">
        <v>45007</v>
      </c>
      <c r="B4957" s="19">
        <v>44643</v>
      </c>
      <c r="C4957" s="19">
        <v>43187</v>
      </c>
      <c r="D4957" s="16" t="s">
        <v>5</v>
      </c>
      <c r="E4957" s="32">
        <v>3834</v>
      </c>
      <c r="F4957" s="32">
        <v>2235</v>
      </c>
      <c r="G4957" s="32">
        <v>1599</v>
      </c>
      <c r="H4957" s="32">
        <v>653</v>
      </c>
      <c r="I4957" s="32">
        <v>107</v>
      </c>
      <c r="J4957" s="32">
        <v>546</v>
      </c>
      <c r="K4957" s="32">
        <v>7106.305865205677</v>
      </c>
      <c r="L4957" s="32">
        <v>5436.305865205677</v>
      </c>
      <c r="M4957" s="32">
        <v>1670</v>
      </c>
      <c r="N4957" s="20">
        <v>4.8713629402756506</v>
      </c>
      <c r="O4957" s="20">
        <v>19.88785046728972</v>
      </c>
      <c r="P4957" s="20">
        <v>1.9285714285714284</v>
      </c>
      <c r="Q4957" s="8">
        <v>-0.46047917543596573</v>
      </c>
      <c r="R4957" s="8">
        <v>-0.58887522972082795</v>
      </c>
      <c r="S4957" s="20">
        <v>-4.2514970059880253E-2</v>
      </c>
    </row>
    <row r="4958" spans="1:19" x14ac:dyDescent="0.2">
      <c r="A4958" s="6">
        <v>45008</v>
      </c>
      <c r="B4958" s="19">
        <v>44644</v>
      </c>
      <c r="C4958" s="19">
        <v>43188</v>
      </c>
      <c r="D4958" s="16" t="s">
        <v>6</v>
      </c>
      <c r="E4958" s="32">
        <v>4125</v>
      </c>
      <c r="F4958" s="32">
        <v>2292</v>
      </c>
      <c r="G4958" s="32">
        <v>1833</v>
      </c>
      <c r="H4958" s="32">
        <v>1085</v>
      </c>
      <c r="I4958" s="32">
        <v>311</v>
      </c>
      <c r="J4958" s="32">
        <v>774</v>
      </c>
      <c r="K4958" s="32">
        <v>7839.668913510257</v>
      </c>
      <c r="L4958" s="32">
        <v>5237.668913510257</v>
      </c>
      <c r="M4958" s="32">
        <v>2602</v>
      </c>
      <c r="N4958" s="20">
        <v>2.8018433179723501</v>
      </c>
      <c r="O4958" s="20">
        <v>6.369774919614148</v>
      </c>
      <c r="P4958" s="20">
        <v>1.3682170542635661</v>
      </c>
      <c r="Q4958" s="8">
        <v>-0.47382982042885691</v>
      </c>
      <c r="R4958" s="8">
        <v>-0.56240074776625881</v>
      </c>
      <c r="S4958" s="20">
        <v>-0.29554189085318983</v>
      </c>
    </row>
    <row r="4959" spans="1:19" x14ac:dyDescent="0.2">
      <c r="A4959" s="6">
        <v>45009</v>
      </c>
      <c r="B4959" s="19">
        <v>44645</v>
      </c>
      <c r="C4959" s="19">
        <v>43189</v>
      </c>
      <c r="D4959" s="16" t="s">
        <v>7</v>
      </c>
      <c r="E4959" s="32">
        <v>5071</v>
      </c>
      <c r="F4959" s="32">
        <v>2803</v>
      </c>
      <c r="G4959" s="32">
        <v>2268</v>
      </c>
      <c r="H4959" s="32">
        <v>1311</v>
      </c>
      <c r="I4959" s="32">
        <v>354</v>
      </c>
      <c r="J4959" s="32">
        <v>957</v>
      </c>
      <c r="K4959" s="32">
        <v>7879.5748815582801</v>
      </c>
      <c r="L4959" s="32">
        <v>5345.5748815582801</v>
      </c>
      <c r="M4959" s="32">
        <v>2534</v>
      </c>
      <c r="N4959" s="20">
        <v>2.8680396643783372</v>
      </c>
      <c r="O4959" s="20">
        <v>6.9180790960451981</v>
      </c>
      <c r="P4959" s="20">
        <v>1.3699059561128526</v>
      </c>
      <c r="Q4959" s="8">
        <v>-0.35643736163122175</v>
      </c>
      <c r="R4959" s="8">
        <v>-0.47564105599379392</v>
      </c>
      <c r="S4959" s="20">
        <v>-0.10497237569060769</v>
      </c>
    </row>
    <row r="4960" spans="1:19" x14ac:dyDescent="0.2">
      <c r="A4960" s="6">
        <v>45010</v>
      </c>
      <c r="B4960" s="19">
        <v>44646</v>
      </c>
      <c r="C4960" s="19">
        <v>43190</v>
      </c>
      <c r="D4960" s="16" t="s">
        <v>1</v>
      </c>
      <c r="E4960" s="32">
        <v>4759</v>
      </c>
      <c r="F4960" s="32">
        <v>2415</v>
      </c>
      <c r="G4960" s="32">
        <v>2344</v>
      </c>
      <c r="H4960" s="32">
        <v>898</v>
      </c>
      <c r="I4960" s="32">
        <v>227</v>
      </c>
      <c r="J4960" s="32">
        <v>671</v>
      </c>
      <c r="K4960" s="32">
        <v>8316.7787907382026</v>
      </c>
      <c r="L4960" s="32">
        <v>5128.7787907382026</v>
      </c>
      <c r="M4960" s="32">
        <v>3188</v>
      </c>
      <c r="N4960" s="20">
        <v>4.299554565701559</v>
      </c>
      <c r="O4960" s="20">
        <v>9.638766519823788</v>
      </c>
      <c r="P4960" s="20">
        <v>2.4932935916542474</v>
      </c>
      <c r="Q4960" s="8">
        <v>-0.42778326564369418</v>
      </c>
      <c r="R4960" s="8">
        <v>-0.52912767375322867</v>
      </c>
      <c r="S4960" s="20">
        <v>-0.26474278544542029</v>
      </c>
    </row>
    <row r="4961" spans="1:19" x14ac:dyDescent="0.2">
      <c r="A4961" s="6">
        <v>45011</v>
      </c>
      <c r="B4961" s="19">
        <v>44647</v>
      </c>
      <c r="C4961" s="19">
        <v>43191</v>
      </c>
      <c r="D4961" s="16" t="s">
        <v>2</v>
      </c>
      <c r="E4961" s="32">
        <v>5132</v>
      </c>
      <c r="F4961" s="32">
        <v>2534</v>
      </c>
      <c r="G4961" s="32">
        <v>2598</v>
      </c>
      <c r="H4961" s="32">
        <v>1453</v>
      </c>
      <c r="I4961" s="32">
        <v>252</v>
      </c>
      <c r="J4961" s="32">
        <v>1201</v>
      </c>
      <c r="K4961" s="32">
        <v>7869.2241624995286</v>
      </c>
      <c r="L4961" s="32">
        <v>4935.2241624995286</v>
      </c>
      <c r="M4961" s="32">
        <v>2934</v>
      </c>
      <c r="N4961" s="20">
        <v>2.5320027529249827</v>
      </c>
      <c r="O4961" s="20">
        <v>9.0555555555555554</v>
      </c>
      <c r="P4961" s="20">
        <v>1.1631973355537051</v>
      </c>
      <c r="Q4961" s="8">
        <v>-0.34783913966305091</v>
      </c>
      <c r="R4961" s="8">
        <v>-0.486548145218066</v>
      </c>
      <c r="S4961" s="20">
        <v>-0.11451942740286303</v>
      </c>
    </row>
    <row r="4962" spans="1:19" x14ac:dyDescent="0.2">
      <c r="A4962" s="6">
        <v>45012</v>
      </c>
      <c r="B4962" s="19">
        <v>44648</v>
      </c>
      <c r="C4962" s="19">
        <v>43192</v>
      </c>
      <c r="D4962" s="16" t="s">
        <v>3</v>
      </c>
      <c r="E4962" s="32">
        <v>3984</v>
      </c>
      <c r="F4962" s="32">
        <v>2070</v>
      </c>
      <c r="G4962" s="32">
        <v>1914</v>
      </c>
      <c r="H4962" s="32">
        <v>1044</v>
      </c>
      <c r="I4962" s="32">
        <v>224</v>
      </c>
      <c r="J4962" s="32">
        <v>820</v>
      </c>
      <c r="K4962" s="32">
        <v>7621.0647457441319</v>
      </c>
      <c r="L4962" s="32">
        <v>5026.0647457441319</v>
      </c>
      <c r="M4962" s="32">
        <v>2595</v>
      </c>
      <c r="N4962" s="20">
        <v>2.8160919540229883</v>
      </c>
      <c r="O4962" s="20">
        <v>8.2410714285714288</v>
      </c>
      <c r="P4962" s="20">
        <v>1.3341463414634145</v>
      </c>
      <c r="Q4962" s="8">
        <v>-0.47723840002477291</v>
      </c>
      <c r="R4962" s="8">
        <v>-0.58814696890787332</v>
      </c>
      <c r="S4962" s="20">
        <v>-0.26242774566473992</v>
      </c>
    </row>
    <row r="4963" spans="1:19" x14ac:dyDescent="0.2">
      <c r="A4963" s="6">
        <v>45013</v>
      </c>
      <c r="B4963" s="19">
        <v>44649</v>
      </c>
      <c r="C4963" s="19">
        <v>43193</v>
      </c>
      <c r="D4963" s="16" t="s">
        <v>4</v>
      </c>
      <c r="E4963" s="32">
        <v>3825</v>
      </c>
      <c r="F4963" s="32">
        <v>1746</v>
      </c>
      <c r="G4963" s="32">
        <v>2079</v>
      </c>
      <c r="H4963" s="32">
        <v>1012</v>
      </c>
      <c r="I4963" s="32">
        <v>276</v>
      </c>
      <c r="J4963" s="32">
        <v>736</v>
      </c>
      <c r="K4963" s="32">
        <v>5917.5744778666522</v>
      </c>
      <c r="L4963" s="32">
        <v>3980.5744778666517</v>
      </c>
      <c r="M4963" s="32">
        <v>1937</v>
      </c>
      <c r="N4963" s="20">
        <v>2.7796442687747036</v>
      </c>
      <c r="O4963" s="20">
        <v>5.3260869565217392</v>
      </c>
      <c r="P4963" s="20">
        <v>1.8247282608695654</v>
      </c>
      <c r="Q4963" s="8">
        <v>-0.35362030265837019</v>
      </c>
      <c r="R4963" s="8">
        <v>-0.56136984505418652</v>
      </c>
      <c r="S4963" s="20">
        <v>7.3309241094476008E-2</v>
      </c>
    </row>
    <row r="4964" spans="1:19" x14ac:dyDescent="0.2">
      <c r="A4964" s="6">
        <v>45014</v>
      </c>
      <c r="B4964" s="19">
        <v>44650</v>
      </c>
      <c r="C4964" s="19">
        <v>43194</v>
      </c>
      <c r="D4964" s="16" t="s">
        <v>5</v>
      </c>
      <c r="E4964" s="32">
        <v>3257</v>
      </c>
      <c r="F4964" s="32">
        <v>1588</v>
      </c>
      <c r="G4964" s="32">
        <v>1669</v>
      </c>
      <c r="H4964" s="32">
        <v>919</v>
      </c>
      <c r="I4964" s="32">
        <v>70</v>
      </c>
      <c r="J4964" s="32">
        <v>849</v>
      </c>
      <c r="K4964" s="32">
        <v>6173.1022654598983</v>
      </c>
      <c r="L4964" s="32">
        <v>4366.1022654598983</v>
      </c>
      <c r="M4964" s="32">
        <v>1807</v>
      </c>
      <c r="N4964" s="20">
        <v>2.5440696409140369</v>
      </c>
      <c r="O4964" s="20">
        <v>21.685714285714287</v>
      </c>
      <c r="P4964" s="20">
        <v>0.9658421672555948</v>
      </c>
      <c r="Q4964" s="8">
        <v>-0.47238845884284852</v>
      </c>
      <c r="R4964" s="8">
        <v>-0.6362888674040873</v>
      </c>
      <c r="S4964" s="20">
        <v>-7.6369673491975654E-2</v>
      </c>
    </row>
    <row r="4965" spans="1:19" x14ac:dyDescent="0.2">
      <c r="A4965" s="6">
        <v>45015</v>
      </c>
      <c r="B4965" s="19">
        <v>44651</v>
      </c>
      <c r="C4965" s="19">
        <v>43195</v>
      </c>
      <c r="D4965" s="16" t="s">
        <v>6</v>
      </c>
      <c r="E4965" s="32">
        <v>3488</v>
      </c>
      <c r="F4965" s="32">
        <v>1552</v>
      </c>
      <c r="G4965" s="32">
        <v>1936</v>
      </c>
      <c r="H4965" s="32">
        <v>1070</v>
      </c>
      <c r="I4965" s="32">
        <v>280</v>
      </c>
      <c r="J4965" s="32">
        <v>790</v>
      </c>
      <c r="K4965" s="32">
        <v>6473.1706957215556</v>
      </c>
      <c r="L4965" s="32">
        <v>3948.1706957215551</v>
      </c>
      <c r="M4965" s="32">
        <v>2525</v>
      </c>
      <c r="N4965" s="20">
        <v>2.2598130841121495</v>
      </c>
      <c r="O4965" s="20">
        <v>4.5428571428571427</v>
      </c>
      <c r="P4965" s="20">
        <v>1.4506329113924052</v>
      </c>
      <c r="Q4965" s="8">
        <v>-0.46116050943853604</v>
      </c>
      <c r="R4965" s="8">
        <v>-0.60690656012369759</v>
      </c>
      <c r="S4965" s="20">
        <v>-0.23326732673267325</v>
      </c>
    </row>
    <row r="4966" spans="1:19" x14ac:dyDescent="0.2">
      <c r="A4966" s="6">
        <v>45016</v>
      </c>
      <c r="B4966" s="19">
        <v>44652</v>
      </c>
      <c r="C4966" s="19">
        <v>43196</v>
      </c>
      <c r="D4966" s="16" t="s">
        <v>7</v>
      </c>
      <c r="E4966" s="32">
        <v>4072</v>
      </c>
      <c r="F4966" s="32">
        <v>1587</v>
      </c>
      <c r="G4966" s="32">
        <v>2485</v>
      </c>
      <c r="H4966" s="32">
        <v>1732</v>
      </c>
      <c r="I4966" s="32">
        <v>316</v>
      </c>
      <c r="J4966" s="32">
        <v>1416</v>
      </c>
      <c r="K4966" s="32">
        <v>6470.8605533319205</v>
      </c>
      <c r="L4966" s="32">
        <v>3406.8605533319205</v>
      </c>
      <c r="M4966" s="32">
        <v>3064</v>
      </c>
      <c r="N4966" s="20">
        <v>1.3510392609699768</v>
      </c>
      <c r="O4966" s="20">
        <v>4.0221518987341769</v>
      </c>
      <c r="P4966" s="20">
        <v>0.75494350282485878</v>
      </c>
      <c r="Q4966" s="8">
        <v>-0.37071739277347271</v>
      </c>
      <c r="R4966" s="8">
        <v>-0.53417523988532234</v>
      </c>
      <c r="S4966" s="20">
        <v>-0.18896866840731075</v>
      </c>
    </row>
    <row r="4967" spans="1:19" x14ac:dyDescent="0.2">
      <c r="A4967" s="6">
        <v>45017</v>
      </c>
      <c r="B4967" s="19">
        <v>44653</v>
      </c>
      <c r="C4967" s="19">
        <v>43197</v>
      </c>
      <c r="D4967" s="16" t="s">
        <v>1</v>
      </c>
      <c r="E4967" s="32">
        <v>3840</v>
      </c>
      <c r="F4967" s="32">
        <v>1831</v>
      </c>
      <c r="G4967" s="32">
        <v>2009</v>
      </c>
      <c r="H4967" s="32">
        <v>1213</v>
      </c>
      <c r="I4967" s="32">
        <v>204</v>
      </c>
      <c r="J4967" s="32">
        <v>1009</v>
      </c>
      <c r="K4967" s="32">
        <v>6742.7272105790271</v>
      </c>
      <c r="L4967" s="32">
        <v>3777.7272105790271</v>
      </c>
      <c r="M4967" s="32">
        <v>2965</v>
      </c>
      <c r="N4967" s="20">
        <v>2.1657048639736192</v>
      </c>
      <c r="O4967" s="20">
        <v>7.9754901960784306</v>
      </c>
      <c r="P4967" s="20">
        <v>0.99108027750247762</v>
      </c>
      <c r="Q4967" s="8">
        <v>-0.43049750048093038</v>
      </c>
      <c r="R4967" s="8">
        <v>-0.51531704171954873</v>
      </c>
      <c r="S4967" s="20">
        <v>-0.32242833052276565</v>
      </c>
    </row>
    <row r="4968" spans="1:19" x14ac:dyDescent="0.2">
      <c r="A4968" s="6">
        <v>45018</v>
      </c>
      <c r="B4968" s="19">
        <v>44654</v>
      </c>
      <c r="C4968" s="19">
        <v>43198</v>
      </c>
      <c r="D4968" s="16" t="s">
        <v>2</v>
      </c>
      <c r="E4968" s="32">
        <v>4912</v>
      </c>
      <c r="F4968" s="32">
        <v>1935</v>
      </c>
      <c r="G4968" s="32">
        <v>2977</v>
      </c>
      <c r="H4968" s="32">
        <v>1542</v>
      </c>
      <c r="I4968" s="32">
        <v>255</v>
      </c>
      <c r="J4968" s="32">
        <v>1287</v>
      </c>
      <c r="K4968" s="32">
        <v>6921.6743343270309</v>
      </c>
      <c r="L4968" s="32">
        <v>4115.6743343270309</v>
      </c>
      <c r="M4968" s="32">
        <v>2806</v>
      </c>
      <c r="N4968" s="20">
        <v>2.1854734111543448</v>
      </c>
      <c r="O4968" s="20">
        <v>6.5882352941176467</v>
      </c>
      <c r="P4968" s="20">
        <v>1.3131313131313131</v>
      </c>
      <c r="Q4968" s="8">
        <v>-0.29034511553950826</v>
      </c>
      <c r="R4968" s="8">
        <v>-0.52984618246856519</v>
      </c>
      <c r="S4968" s="20">
        <v>6.09408410548824E-2</v>
      </c>
    </row>
    <row r="4969" spans="1:19" x14ac:dyDescent="0.2">
      <c r="A4969" s="6">
        <v>45019</v>
      </c>
      <c r="B4969" s="19">
        <v>44655</v>
      </c>
      <c r="C4969" s="19">
        <v>43199</v>
      </c>
      <c r="D4969" s="16" t="s">
        <v>3</v>
      </c>
      <c r="E4969" s="32">
        <v>3003</v>
      </c>
      <c r="F4969" s="32">
        <v>1406</v>
      </c>
      <c r="G4969" s="32">
        <v>1597</v>
      </c>
      <c r="H4969" s="32">
        <v>1121</v>
      </c>
      <c r="I4969" s="32">
        <v>194</v>
      </c>
      <c r="J4969" s="32">
        <v>927</v>
      </c>
      <c r="K4969" s="32">
        <v>6536.1829716619304</v>
      </c>
      <c r="L4969" s="32">
        <v>3996.1829716619304</v>
      </c>
      <c r="M4969" s="32">
        <v>2540</v>
      </c>
      <c r="N4969" s="20">
        <v>1.67885816235504</v>
      </c>
      <c r="O4969" s="20">
        <v>6.2474226804123711</v>
      </c>
      <c r="P4969" s="20">
        <v>0.72276159654800431</v>
      </c>
      <c r="Q4969" s="8">
        <v>-0.54055753747719237</v>
      </c>
      <c r="R4969" s="8">
        <v>-0.64816425825084945</v>
      </c>
      <c r="S4969" s="20">
        <v>-0.37125984251968502</v>
      </c>
    </row>
    <row r="4970" spans="1:19" x14ac:dyDescent="0.2">
      <c r="A4970" s="6">
        <v>45020</v>
      </c>
      <c r="B4970" s="19">
        <v>44656</v>
      </c>
      <c r="C4970" s="19">
        <v>43200</v>
      </c>
      <c r="D4970" s="16" t="s">
        <v>4</v>
      </c>
      <c r="E4970" s="32">
        <v>3258</v>
      </c>
      <c r="F4970" s="32">
        <v>1527</v>
      </c>
      <c r="G4970" s="32">
        <v>1731</v>
      </c>
      <c r="H4970" s="32">
        <v>1000</v>
      </c>
      <c r="I4970" s="32">
        <v>273</v>
      </c>
      <c r="J4970" s="32">
        <v>727</v>
      </c>
      <c r="K4970" s="32">
        <v>5350.3352365524852</v>
      </c>
      <c r="L4970" s="32">
        <v>3546.3352365524852</v>
      </c>
      <c r="M4970" s="32">
        <v>1804</v>
      </c>
      <c r="N4970" s="20">
        <v>2.258</v>
      </c>
      <c r="O4970" s="20">
        <v>4.5934065934065931</v>
      </c>
      <c r="P4970" s="20">
        <v>1.3810178817056395</v>
      </c>
      <c r="Q4970" s="8">
        <v>-0.39106619380745411</v>
      </c>
      <c r="R4970" s="8">
        <v>-0.56941464973163414</v>
      </c>
      <c r="S4970" s="20">
        <v>-4.0465631929046508E-2</v>
      </c>
    </row>
    <row r="4971" spans="1:19" x14ac:dyDescent="0.2">
      <c r="A4971" s="6">
        <v>45021</v>
      </c>
      <c r="B4971" s="19">
        <v>44657</v>
      </c>
      <c r="C4971" s="19">
        <v>43201</v>
      </c>
      <c r="D4971" s="16" t="s">
        <v>5</v>
      </c>
      <c r="E4971" s="32">
        <v>2935</v>
      </c>
      <c r="F4971" s="32">
        <v>1153</v>
      </c>
      <c r="G4971" s="32">
        <v>1782</v>
      </c>
      <c r="H4971" s="32">
        <v>1222</v>
      </c>
      <c r="I4971" s="32">
        <v>93</v>
      </c>
      <c r="J4971" s="32">
        <v>1129</v>
      </c>
      <c r="K4971" s="32">
        <v>5946.0166291647811</v>
      </c>
      <c r="L4971" s="32">
        <v>4125.0166291647811</v>
      </c>
      <c r="M4971" s="32">
        <v>1821</v>
      </c>
      <c r="N4971" s="20">
        <v>1.4018003273322424</v>
      </c>
      <c r="O4971" s="20">
        <v>11.397849462365592</v>
      </c>
      <c r="P4971" s="20">
        <v>0.57838795394154108</v>
      </c>
      <c r="Q4971" s="8">
        <v>-0.50639223146399592</v>
      </c>
      <c r="R4971" s="8">
        <v>-0.72048597529327885</v>
      </c>
      <c r="S4971" s="20">
        <v>-2.1416803953871466E-2</v>
      </c>
    </row>
    <row r="4972" spans="1:19" x14ac:dyDescent="0.2">
      <c r="A4972" s="6">
        <v>45022</v>
      </c>
      <c r="B4972" s="19">
        <v>44658</v>
      </c>
      <c r="C4972" s="19">
        <v>43202</v>
      </c>
      <c r="D4972" s="16" t="s">
        <v>6</v>
      </c>
      <c r="E4972" s="32">
        <v>3318</v>
      </c>
      <c r="F4972" s="32">
        <v>1488</v>
      </c>
      <c r="G4972" s="32">
        <v>1830</v>
      </c>
      <c r="H4972" s="32">
        <v>1186</v>
      </c>
      <c r="I4972" s="32">
        <v>351</v>
      </c>
      <c r="J4972" s="32">
        <v>835</v>
      </c>
      <c r="K4972" s="32">
        <v>7223.6508894898261</v>
      </c>
      <c r="L4972" s="32">
        <v>4661.6508894898261</v>
      </c>
      <c r="M4972" s="32">
        <v>2562</v>
      </c>
      <c r="N4972" s="20">
        <v>1.7976391231028668</v>
      </c>
      <c r="O4972" s="20">
        <v>3.2393162393162394</v>
      </c>
      <c r="P4972" s="20">
        <v>1.191616766467066</v>
      </c>
      <c r="Q4972" s="8">
        <v>-0.54067547688003859</v>
      </c>
      <c r="R4972" s="8">
        <v>-0.6807997777450796</v>
      </c>
      <c r="S4972" s="20">
        <v>-0.2857142857142857</v>
      </c>
    </row>
    <row r="4973" spans="1:19" x14ac:dyDescent="0.2">
      <c r="A4973" s="6">
        <v>45023</v>
      </c>
      <c r="B4973" s="19">
        <v>44659</v>
      </c>
      <c r="C4973" s="19">
        <v>43203</v>
      </c>
      <c r="D4973" s="16" t="s">
        <v>7</v>
      </c>
      <c r="E4973" s="32">
        <v>3424</v>
      </c>
      <c r="F4973" s="32">
        <v>1462</v>
      </c>
      <c r="G4973" s="32">
        <v>1962</v>
      </c>
      <c r="H4973" s="32">
        <v>2122</v>
      </c>
      <c r="I4973" s="32">
        <v>370</v>
      </c>
      <c r="J4973" s="32">
        <v>1752</v>
      </c>
      <c r="K4973" s="32">
        <v>7278.7875855289913</v>
      </c>
      <c r="L4973" s="32">
        <v>4276.7875855289913</v>
      </c>
      <c r="M4973" s="32">
        <v>3002</v>
      </c>
      <c r="N4973" s="20">
        <v>0.61357210179076338</v>
      </c>
      <c r="O4973" s="20">
        <v>2.9513513513513514</v>
      </c>
      <c r="P4973" s="20">
        <v>0.11986301369863006</v>
      </c>
      <c r="Q4973" s="8">
        <v>-0.5295919877086015</v>
      </c>
      <c r="R4973" s="8">
        <v>-0.65815463808704289</v>
      </c>
      <c r="S4973" s="20">
        <v>-0.34643570952698199</v>
      </c>
    </row>
    <row r="4974" spans="1:19" x14ac:dyDescent="0.2">
      <c r="A4974" s="6">
        <v>45024</v>
      </c>
      <c r="B4974" s="19">
        <v>44660</v>
      </c>
      <c r="C4974" s="19">
        <v>43204</v>
      </c>
      <c r="D4974" s="16" t="s">
        <v>1</v>
      </c>
      <c r="E4974" s="32">
        <v>3799</v>
      </c>
      <c r="F4974" s="32">
        <v>1692</v>
      </c>
      <c r="G4974" s="32">
        <v>2107</v>
      </c>
      <c r="H4974" s="32">
        <v>1456</v>
      </c>
      <c r="I4974" s="32">
        <v>225</v>
      </c>
      <c r="J4974" s="32">
        <v>1231</v>
      </c>
      <c r="K4974" s="32">
        <v>7524.7005215124391</v>
      </c>
      <c r="L4974" s="32">
        <v>4264.7005215124391</v>
      </c>
      <c r="M4974" s="32">
        <v>3260</v>
      </c>
      <c r="N4974" s="20">
        <v>1.6092032967032965</v>
      </c>
      <c r="O4974" s="20">
        <v>6.52</v>
      </c>
      <c r="P4974" s="20">
        <v>0.71161657189277006</v>
      </c>
      <c r="Q4974" s="8">
        <v>-0.49512940891946433</v>
      </c>
      <c r="R4974" s="8">
        <v>-0.60325467369513053</v>
      </c>
      <c r="S4974" s="20">
        <v>-0.35368098159509198</v>
      </c>
    </row>
    <row r="4975" spans="1:19" x14ac:dyDescent="0.2">
      <c r="A4975" s="6">
        <v>45025</v>
      </c>
      <c r="B4975" s="19">
        <v>44661</v>
      </c>
      <c r="C4975" s="19">
        <v>43205</v>
      </c>
      <c r="D4975" s="16" t="s">
        <v>2</v>
      </c>
      <c r="E4975" s="32">
        <v>4391</v>
      </c>
      <c r="F4975" s="32">
        <v>1759</v>
      </c>
      <c r="G4975" s="32">
        <v>2632</v>
      </c>
      <c r="H4975" s="32">
        <v>2230</v>
      </c>
      <c r="I4975" s="32">
        <v>233</v>
      </c>
      <c r="J4975" s="32">
        <v>1997</v>
      </c>
      <c r="K4975" s="32">
        <v>7661.0058557705988</v>
      </c>
      <c r="L4975" s="32">
        <v>4535.0058557705988</v>
      </c>
      <c r="M4975" s="32">
        <v>3126</v>
      </c>
      <c r="N4975" s="20">
        <v>0.96905829596412563</v>
      </c>
      <c r="O4975" s="20">
        <v>6.5493562231759661</v>
      </c>
      <c r="P4975" s="20">
        <v>0.31797696544817233</v>
      </c>
      <c r="Q4975" s="8">
        <v>-0.42683766561899827</v>
      </c>
      <c r="R4975" s="8">
        <v>-0.61212839499165184</v>
      </c>
      <c r="S4975" s="20">
        <v>-0.15802943058221364</v>
      </c>
    </row>
    <row r="4976" spans="1:19" x14ac:dyDescent="0.2">
      <c r="A4976" s="6">
        <v>45026</v>
      </c>
      <c r="B4976" s="19">
        <v>44662</v>
      </c>
      <c r="C4976" s="19">
        <v>43206</v>
      </c>
      <c r="D4976" s="16" t="s">
        <v>3</v>
      </c>
      <c r="E4976" s="32">
        <v>3776</v>
      </c>
      <c r="F4976" s="32">
        <v>1605</v>
      </c>
      <c r="G4976" s="32">
        <v>2171</v>
      </c>
      <c r="H4976" s="32">
        <v>1282</v>
      </c>
      <c r="I4976" s="32">
        <v>206</v>
      </c>
      <c r="J4976" s="32">
        <v>1076</v>
      </c>
      <c r="K4976" s="32">
        <v>6421.7599085103775</v>
      </c>
      <c r="L4976" s="32">
        <v>3900.759908510378</v>
      </c>
      <c r="M4976" s="32">
        <v>2521</v>
      </c>
      <c r="N4976" s="20">
        <v>1.9453978159126364</v>
      </c>
      <c r="O4976" s="20">
        <v>6.79126213592233</v>
      </c>
      <c r="P4976" s="20">
        <v>1.0176579925650557</v>
      </c>
      <c r="Q4976" s="8">
        <v>-0.41199919433364507</v>
      </c>
      <c r="R4976" s="8">
        <v>-0.58854171042459336</v>
      </c>
      <c r="S4976" s="20">
        <v>-0.13883379611265367</v>
      </c>
    </row>
    <row r="4977" spans="1:19" x14ac:dyDescent="0.2">
      <c r="A4977" s="6">
        <v>45027</v>
      </c>
      <c r="B4977" s="19">
        <v>44663</v>
      </c>
      <c r="C4977" s="19">
        <v>43207</v>
      </c>
      <c r="D4977" s="16" t="s">
        <v>4</v>
      </c>
      <c r="E4977" s="32">
        <v>3745</v>
      </c>
      <c r="F4977" s="32">
        <v>1826</v>
      </c>
      <c r="G4977" s="32">
        <v>1919</v>
      </c>
      <c r="H4977" s="32">
        <v>1128</v>
      </c>
      <c r="I4977" s="32">
        <v>305</v>
      </c>
      <c r="J4977" s="32">
        <v>823</v>
      </c>
      <c r="K4977" s="32">
        <v>5376.9112788310313</v>
      </c>
      <c r="L4977" s="32">
        <v>3627.9112788310313</v>
      </c>
      <c r="M4977" s="32">
        <v>1749</v>
      </c>
      <c r="N4977" s="20">
        <v>2.3200354609929077</v>
      </c>
      <c r="O4977" s="20">
        <v>4.9868852459016395</v>
      </c>
      <c r="P4977" s="20">
        <v>1.3317132442284327</v>
      </c>
      <c r="Q4977" s="8">
        <v>-0.30350347889426532</v>
      </c>
      <c r="R4977" s="8">
        <v>-0.49668008403216379</v>
      </c>
      <c r="S4977" s="20">
        <v>9.7198399085191456E-2</v>
      </c>
    </row>
    <row r="4978" spans="1:19" x14ac:dyDescent="0.2">
      <c r="A4978" s="6">
        <v>45028</v>
      </c>
      <c r="B4978" s="19">
        <v>44664</v>
      </c>
      <c r="C4978" s="19">
        <v>43208</v>
      </c>
      <c r="D4978" s="16" t="s">
        <v>5</v>
      </c>
      <c r="E4978" s="32">
        <v>3161</v>
      </c>
      <c r="F4978" s="32">
        <v>1296</v>
      </c>
      <c r="G4978" s="32">
        <v>1865</v>
      </c>
      <c r="H4978" s="32">
        <v>1404</v>
      </c>
      <c r="I4978" s="32">
        <v>111</v>
      </c>
      <c r="J4978" s="32">
        <v>1293</v>
      </c>
      <c r="K4978" s="32">
        <v>6133.1040363875363</v>
      </c>
      <c r="L4978" s="32">
        <v>4149.1040363875363</v>
      </c>
      <c r="M4978" s="32">
        <v>1984</v>
      </c>
      <c r="N4978" s="20">
        <v>1.2514245014245016</v>
      </c>
      <c r="O4978" s="20">
        <v>10.675675675675675</v>
      </c>
      <c r="P4978" s="20">
        <v>0.44238205723124513</v>
      </c>
      <c r="Q4978" s="8">
        <v>-0.48460029680796635</v>
      </c>
      <c r="R4978" s="8">
        <v>-0.6876434071948756</v>
      </c>
      <c r="S4978" s="20">
        <v>-5.997983870967738E-2</v>
      </c>
    </row>
    <row r="4979" spans="1:19" x14ac:dyDescent="0.2">
      <c r="A4979" s="6">
        <v>45029</v>
      </c>
      <c r="B4979" s="19">
        <v>44665</v>
      </c>
      <c r="C4979" s="19">
        <v>43209</v>
      </c>
      <c r="D4979" s="16" t="s">
        <v>6</v>
      </c>
      <c r="E4979" s="32">
        <v>3336</v>
      </c>
      <c r="F4979" s="32">
        <v>1654</v>
      </c>
      <c r="G4979" s="32">
        <v>1682</v>
      </c>
      <c r="H4979" s="32">
        <v>1290</v>
      </c>
      <c r="I4979" s="32">
        <v>348</v>
      </c>
      <c r="J4979" s="32">
        <v>942</v>
      </c>
      <c r="K4979" s="32">
        <v>7503.0088520402469</v>
      </c>
      <c r="L4979" s="32">
        <v>4361.0088520402469</v>
      </c>
      <c r="M4979" s="32">
        <v>3142</v>
      </c>
      <c r="N4979" s="20">
        <v>1.5860465116279068</v>
      </c>
      <c r="O4979" s="20">
        <v>3.7528735632183912</v>
      </c>
      <c r="P4979" s="20">
        <v>0.78556263269639071</v>
      </c>
      <c r="Q4979" s="8">
        <v>-0.55537837342510099</v>
      </c>
      <c r="R4979" s="8">
        <v>-0.62072996040212214</v>
      </c>
      <c r="S4979" s="20">
        <v>-0.46467218332272442</v>
      </c>
    </row>
    <row r="4980" spans="1:19" x14ac:dyDescent="0.2">
      <c r="A4980" s="6">
        <v>45030</v>
      </c>
      <c r="B4980" s="19">
        <v>44666</v>
      </c>
      <c r="C4980" s="19">
        <v>43210</v>
      </c>
      <c r="D4980" s="16" t="s">
        <v>7</v>
      </c>
      <c r="E4980" s="32">
        <v>4001</v>
      </c>
      <c r="F4980" s="32">
        <v>1693</v>
      </c>
      <c r="G4980" s="32">
        <v>2308</v>
      </c>
      <c r="H4980" s="32">
        <v>2510</v>
      </c>
      <c r="I4980" s="32">
        <v>339</v>
      </c>
      <c r="J4980" s="32">
        <v>2171</v>
      </c>
      <c r="K4980" s="32">
        <v>7340.4020014845846</v>
      </c>
      <c r="L4980" s="32">
        <v>4226.4020014845846</v>
      </c>
      <c r="M4980" s="32">
        <v>3114</v>
      </c>
      <c r="N4980" s="20">
        <v>0.59402390438247021</v>
      </c>
      <c r="O4980" s="20">
        <v>3.9941002949852509</v>
      </c>
      <c r="P4980" s="20">
        <v>6.3104560110548213E-2</v>
      </c>
      <c r="Q4980" s="8">
        <v>-0.45493448462484698</v>
      </c>
      <c r="R4980" s="8">
        <v>-0.5994228662097667</v>
      </c>
      <c r="S4980" s="20">
        <v>-0.25883108542068078</v>
      </c>
    </row>
    <row r="4981" spans="1:19" x14ac:dyDescent="0.2">
      <c r="A4981" s="6">
        <v>45031</v>
      </c>
      <c r="B4981" s="19">
        <v>44667</v>
      </c>
      <c r="C4981" s="19">
        <v>43211</v>
      </c>
      <c r="D4981" s="16" t="s">
        <v>1</v>
      </c>
      <c r="E4981" s="32">
        <v>3580</v>
      </c>
      <c r="F4981" s="32">
        <v>1706</v>
      </c>
      <c r="G4981" s="32">
        <v>1874</v>
      </c>
      <c r="H4981" s="32">
        <v>1483</v>
      </c>
      <c r="I4981" s="32">
        <v>197</v>
      </c>
      <c r="J4981" s="32">
        <v>1286</v>
      </c>
      <c r="K4981" s="32">
        <v>6692.8843165766102</v>
      </c>
      <c r="L4981" s="32">
        <v>3670.8843165766107</v>
      </c>
      <c r="M4981" s="32">
        <v>3022</v>
      </c>
      <c r="N4981" s="20">
        <v>1.4140256237356708</v>
      </c>
      <c r="O4981" s="20">
        <v>7.6598984771573608</v>
      </c>
      <c r="P4981" s="20">
        <v>0.45723172628304831</v>
      </c>
      <c r="Q4981" s="8">
        <v>-0.46510355914366697</v>
      </c>
      <c r="R4981" s="8">
        <v>-0.53526184622702044</v>
      </c>
      <c r="S4981" s="20">
        <v>-0.37988087359364664</v>
      </c>
    </row>
    <row r="4982" spans="1:19" x14ac:dyDescent="0.2">
      <c r="A4982" s="6">
        <v>45032</v>
      </c>
      <c r="B4982" s="19">
        <v>44668</v>
      </c>
      <c r="C4982" s="19">
        <v>43212</v>
      </c>
      <c r="D4982" s="16" t="s">
        <v>2</v>
      </c>
      <c r="E4982" s="32">
        <v>4960</v>
      </c>
      <c r="F4982" s="32">
        <v>1841</v>
      </c>
      <c r="G4982" s="32">
        <v>3119</v>
      </c>
      <c r="H4982" s="32">
        <v>2402</v>
      </c>
      <c r="I4982" s="32">
        <v>229</v>
      </c>
      <c r="J4982" s="32">
        <v>2173</v>
      </c>
      <c r="K4982" s="32">
        <v>6524.5999416712493</v>
      </c>
      <c r="L4982" s="32">
        <v>3985.5999416712493</v>
      </c>
      <c r="M4982" s="32">
        <v>2539</v>
      </c>
      <c r="N4982" s="20">
        <v>1.0649458784346377</v>
      </c>
      <c r="O4982" s="20">
        <v>7.039301310043669</v>
      </c>
      <c r="P4982" s="20">
        <v>0.43534284399447776</v>
      </c>
      <c r="Q4982" s="8">
        <v>-0.23980013420876245</v>
      </c>
      <c r="R4982" s="8">
        <v>-0.53808710684895567</v>
      </c>
      <c r="S4982" s="20">
        <v>0.22843639228042534</v>
      </c>
    </row>
    <row r="4983" spans="1:19" x14ac:dyDescent="0.2">
      <c r="A4983" s="6">
        <v>45033</v>
      </c>
      <c r="B4983" s="19">
        <v>44669</v>
      </c>
      <c r="C4983" s="19">
        <v>43213</v>
      </c>
      <c r="D4983" s="16" t="s">
        <v>3</v>
      </c>
      <c r="E4983" s="32">
        <v>3288</v>
      </c>
      <c r="F4983" s="32">
        <v>1391</v>
      </c>
      <c r="G4983" s="32">
        <v>1897</v>
      </c>
      <c r="H4983" s="32">
        <v>1284</v>
      </c>
      <c r="I4983" s="32">
        <v>249</v>
      </c>
      <c r="J4983" s="32">
        <v>1035</v>
      </c>
      <c r="K4983" s="32">
        <v>6744.5327968477159</v>
      </c>
      <c r="L4983" s="32">
        <v>4358.5327968477159</v>
      </c>
      <c r="M4983" s="32">
        <v>2386</v>
      </c>
      <c r="N4983" s="20">
        <v>1.5607476635514019</v>
      </c>
      <c r="O4983" s="20">
        <v>4.5863453815261046</v>
      </c>
      <c r="P4983" s="20">
        <v>0.83285024154589382</v>
      </c>
      <c r="Q4983" s="8">
        <v>-0.51249403049285225</v>
      </c>
      <c r="R4983" s="8">
        <v>-0.68085590614207769</v>
      </c>
      <c r="S4983" s="20">
        <v>-0.20494551550712492</v>
      </c>
    </row>
    <row r="4984" spans="1:19" x14ac:dyDescent="0.2">
      <c r="A4984" s="6">
        <v>45034</v>
      </c>
      <c r="B4984" s="19">
        <v>44670</v>
      </c>
      <c r="C4984" s="19">
        <v>43214</v>
      </c>
      <c r="D4984" s="16" t="s">
        <v>4</v>
      </c>
      <c r="E4984" s="32">
        <v>3645</v>
      </c>
      <c r="F4984" s="32">
        <v>1696</v>
      </c>
      <c r="G4984" s="32">
        <v>1949</v>
      </c>
      <c r="H4984" s="32">
        <v>1094</v>
      </c>
      <c r="I4984" s="32">
        <v>340</v>
      </c>
      <c r="J4984" s="32">
        <v>754</v>
      </c>
      <c r="K4984" s="32">
        <v>6205.4862870437282</v>
      </c>
      <c r="L4984" s="32">
        <v>4272.4862870437282</v>
      </c>
      <c r="M4984" s="32">
        <v>1933</v>
      </c>
      <c r="N4984" s="20">
        <v>2.3318098720292504</v>
      </c>
      <c r="O4984" s="20">
        <v>3.9882352941176471</v>
      </c>
      <c r="P4984" s="20">
        <v>1.5848806366047747</v>
      </c>
      <c r="Q4984" s="8">
        <v>-0.41261654100979972</v>
      </c>
      <c r="R4984" s="8">
        <v>-0.60304144096539214</v>
      </c>
      <c r="S4984" s="20">
        <v>8.2772891877909149E-3</v>
      </c>
    </row>
    <row r="4985" spans="1:19" x14ac:dyDescent="0.2">
      <c r="A4985" s="6">
        <v>45035</v>
      </c>
      <c r="B4985" s="19">
        <v>44671</v>
      </c>
      <c r="C4985" s="19">
        <v>43215</v>
      </c>
      <c r="D4985" s="16" t="s">
        <v>5</v>
      </c>
      <c r="E4985" s="32">
        <v>2289</v>
      </c>
      <c r="F4985" s="32">
        <v>890</v>
      </c>
      <c r="G4985" s="32">
        <v>1399</v>
      </c>
      <c r="H4985" s="32">
        <v>1260</v>
      </c>
      <c r="I4985" s="32">
        <v>108</v>
      </c>
      <c r="J4985" s="32">
        <v>1152</v>
      </c>
      <c r="K4985" s="32">
        <v>6694.2006156002926</v>
      </c>
      <c r="L4985" s="32">
        <v>5101.2006156002926</v>
      </c>
      <c r="M4985" s="32">
        <v>1593</v>
      </c>
      <c r="N4985" s="20">
        <v>0.81666666666666665</v>
      </c>
      <c r="O4985" s="20">
        <v>7.2407407407407405</v>
      </c>
      <c r="P4985" s="20">
        <v>0.21440972222222232</v>
      </c>
      <c r="Q4985" s="8">
        <v>-0.65806223454587376</v>
      </c>
      <c r="R4985" s="8">
        <v>-0.82553126860405435</v>
      </c>
      <c r="S4985" s="20">
        <v>-0.12178279974890149</v>
      </c>
    </row>
    <row r="4986" spans="1:19" x14ac:dyDescent="0.2">
      <c r="A4986" s="6">
        <v>45036</v>
      </c>
      <c r="B4986" s="19">
        <v>44672</v>
      </c>
      <c r="C4986" s="19">
        <v>43216</v>
      </c>
      <c r="D4986" s="16" t="s">
        <v>6</v>
      </c>
      <c r="E4986" s="32">
        <v>3760</v>
      </c>
      <c r="F4986" s="32">
        <v>2009</v>
      </c>
      <c r="G4986" s="32">
        <v>1751</v>
      </c>
      <c r="H4986" s="32">
        <v>1180</v>
      </c>
      <c r="I4986" s="32">
        <v>431</v>
      </c>
      <c r="J4986" s="32">
        <v>749</v>
      </c>
      <c r="K4986" s="32">
        <v>8027.9428026292335</v>
      </c>
      <c r="L4986" s="32">
        <v>5562.9428026292335</v>
      </c>
      <c r="M4986" s="32">
        <v>2465</v>
      </c>
      <c r="N4986" s="20">
        <v>2.1864406779661016</v>
      </c>
      <c r="O4986" s="20">
        <v>3.6612529002320189</v>
      </c>
      <c r="P4986" s="20">
        <v>1.3377837116154874</v>
      </c>
      <c r="Q4986" s="8">
        <v>-0.53163592561115891</v>
      </c>
      <c r="R4986" s="8">
        <v>-0.63886020919530595</v>
      </c>
      <c r="S4986" s="20">
        <v>-0.28965517241379313</v>
      </c>
    </row>
    <row r="4987" spans="1:19" x14ac:dyDescent="0.2">
      <c r="A4987" s="6">
        <v>45037</v>
      </c>
      <c r="B4987" s="19">
        <v>44673</v>
      </c>
      <c r="C4987" s="19">
        <v>43217</v>
      </c>
      <c r="D4987" s="16" t="s">
        <v>7</v>
      </c>
      <c r="E4987" s="32">
        <v>3878</v>
      </c>
      <c r="F4987" s="32">
        <v>1455</v>
      </c>
      <c r="G4987" s="32">
        <v>2423</v>
      </c>
      <c r="H4987" s="32">
        <v>1797</v>
      </c>
      <c r="I4987" s="32">
        <v>429</v>
      </c>
      <c r="J4987" s="32">
        <v>1368</v>
      </c>
      <c r="K4987" s="32">
        <v>8059.0828834447293</v>
      </c>
      <c r="L4987" s="32">
        <v>5556.0828834447293</v>
      </c>
      <c r="M4987" s="32">
        <v>2503</v>
      </c>
      <c r="N4987" s="20">
        <v>1.1580411797440178</v>
      </c>
      <c r="O4987" s="20">
        <v>2.3916083916083917</v>
      </c>
      <c r="P4987" s="20">
        <v>0.77119883040935666</v>
      </c>
      <c r="Q4987" s="8">
        <v>-0.51880380732076437</v>
      </c>
      <c r="R4987" s="8">
        <v>-0.73812485693195584</v>
      </c>
      <c r="S4987" s="20">
        <v>-3.1961646024770252E-2</v>
      </c>
    </row>
    <row r="4988" spans="1:19" x14ac:dyDescent="0.2">
      <c r="A4988" s="6">
        <v>45038</v>
      </c>
      <c r="B4988" s="19">
        <v>44674</v>
      </c>
      <c r="C4988" s="19">
        <v>43218</v>
      </c>
      <c r="D4988" s="16" t="s">
        <v>1</v>
      </c>
      <c r="E4988" s="32">
        <v>3594</v>
      </c>
      <c r="F4988" s="32">
        <v>1577</v>
      </c>
      <c r="G4988" s="32">
        <v>2017</v>
      </c>
      <c r="H4988" s="32">
        <v>1298</v>
      </c>
      <c r="I4988" s="32">
        <v>349</v>
      </c>
      <c r="J4988" s="32">
        <v>949</v>
      </c>
      <c r="K4988" s="32">
        <v>9867.1043691778905</v>
      </c>
      <c r="L4988" s="32">
        <v>7226.1043691778896</v>
      </c>
      <c r="M4988" s="32">
        <v>2641</v>
      </c>
      <c r="N4988" s="20">
        <v>1.7688751926040061</v>
      </c>
      <c r="O4988" s="20">
        <v>3.518624641833811</v>
      </c>
      <c r="P4988" s="20">
        <v>1.1253951527924131</v>
      </c>
      <c r="Q4988" s="8">
        <v>-0.63575940159033251</v>
      </c>
      <c r="R4988" s="8">
        <v>-0.78176346210462855</v>
      </c>
      <c r="S4988" s="20">
        <v>-0.2362741385838697</v>
      </c>
    </row>
    <row r="4989" spans="1:19" x14ac:dyDescent="0.2">
      <c r="A4989" s="6">
        <v>45039</v>
      </c>
      <c r="B4989" s="19">
        <v>44675</v>
      </c>
      <c r="C4989" s="19">
        <v>43219</v>
      </c>
      <c r="D4989" s="16" t="s">
        <v>2</v>
      </c>
      <c r="E4989" s="32">
        <v>4110</v>
      </c>
      <c r="F4989" s="32">
        <v>1517</v>
      </c>
      <c r="G4989" s="32">
        <v>2593</v>
      </c>
      <c r="H4989" s="32">
        <v>1887</v>
      </c>
      <c r="I4989" s="32">
        <v>310</v>
      </c>
      <c r="J4989" s="32">
        <v>1577</v>
      </c>
      <c r="K4989" s="32">
        <v>9232.1428520628178</v>
      </c>
      <c r="L4989" s="32">
        <v>6563.1428520628169</v>
      </c>
      <c r="M4989" s="32">
        <v>2669</v>
      </c>
      <c r="N4989" s="20">
        <v>1.1780604133545309</v>
      </c>
      <c r="O4989" s="20">
        <v>3.8935483870967742</v>
      </c>
      <c r="P4989" s="20">
        <v>0.64426125554850988</v>
      </c>
      <c r="Q4989" s="8">
        <v>-0.55481624733724011</v>
      </c>
      <c r="R4989" s="8">
        <v>-0.76886073727266169</v>
      </c>
      <c r="S4989" s="20">
        <v>-2.8475084301236464E-2</v>
      </c>
    </row>
    <row r="4990" spans="1:19" x14ac:dyDescent="0.2">
      <c r="A4990" s="6">
        <v>45040</v>
      </c>
      <c r="B4990" s="19">
        <v>44676</v>
      </c>
      <c r="C4990" s="19">
        <v>43220</v>
      </c>
      <c r="D4990" s="16" t="s">
        <v>3</v>
      </c>
      <c r="E4990" s="32">
        <v>3207</v>
      </c>
      <c r="F4990" s="32">
        <v>1436</v>
      </c>
      <c r="G4990" s="32">
        <v>1771</v>
      </c>
      <c r="H4990" s="32">
        <v>1465</v>
      </c>
      <c r="I4990" s="32">
        <v>362</v>
      </c>
      <c r="J4990" s="32">
        <v>1103</v>
      </c>
      <c r="K4990" s="32">
        <v>9118.7572086447653</v>
      </c>
      <c r="L4990" s="32">
        <v>6696.7572086447663</v>
      </c>
      <c r="M4990" s="32">
        <v>2422</v>
      </c>
      <c r="N4990" s="20">
        <v>1.1890784982935152</v>
      </c>
      <c r="O4990" s="20">
        <v>2.9668508287292816</v>
      </c>
      <c r="P4990" s="20">
        <v>0.60562103354487751</v>
      </c>
      <c r="Q4990" s="8">
        <v>-0.64830733765345794</v>
      </c>
      <c r="R4990" s="8">
        <v>-0.78556785691046338</v>
      </c>
      <c r="S4990" s="20">
        <v>-0.26878612716763006</v>
      </c>
    </row>
    <row r="4991" spans="1:19" x14ac:dyDescent="0.2">
      <c r="A4991" s="6">
        <v>45041</v>
      </c>
      <c r="B4991" s="19">
        <v>44677</v>
      </c>
      <c r="C4991" s="19">
        <v>43221</v>
      </c>
      <c r="D4991" s="16" t="s">
        <v>4</v>
      </c>
      <c r="E4991" s="32">
        <v>3868</v>
      </c>
      <c r="F4991" s="32">
        <v>1956</v>
      </c>
      <c r="G4991" s="32">
        <v>1912</v>
      </c>
      <c r="H4991" s="32">
        <v>1210</v>
      </c>
      <c r="I4991" s="32">
        <v>457</v>
      </c>
      <c r="J4991" s="32">
        <v>753</v>
      </c>
      <c r="K4991" s="32">
        <v>8683.2258763359241</v>
      </c>
      <c r="L4991" s="32">
        <v>6538.2258763359232</v>
      </c>
      <c r="M4991" s="32">
        <v>2145</v>
      </c>
      <c r="N4991" s="20">
        <v>2.1966942148760329</v>
      </c>
      <c r="O4991" s="20">
        <v>3.2800875273522978</v>
      </c>
      <c r="P4991" s="20">
        <v>1.5391766268260292</v>
      </c>
      <c r="Q4991" s="8">
        <v>-0.55454343177443788</v>
      </c>
      <c r="R4991" s="8">
        <v>-0.70083627623214528</v>
      </c>
      <c r="S4991" s="20">
        <v>-0.10862470862470863</v>
      </c>
    </row>
    <row r="4992" spans="1:19" x14ac:dyDescent="0.2">
      <c r="A4992" s="6">
        <v>45042</v>
      </c>
      <c r="B4992" s="19">
        <v>44678</v>
      </c>
      <c r="C4992" s="19">
        <v>43222</v>
      </c>
      <c r="D4992" s="16" t="s">
        <v>5</v>
      </c>
      <c r="E4992" s="32">
        <v>4037</v>
      </c>
      <c r="F4992" s="32">
        <v>2117</v>
      </c>
      <c r="G4992" s="32">
        <v>1920</v>
      </c>
      <c r="H4992" s="32">
        <v>1528</v>
      </c>
      <c r="I4992" s="32">
        <v>177</v>
      </c>
      <c r="J4992" s="32">
        <v>1351</v>
      </c>
      <c r="K4992" s="32">
        <v>7421.0170412669067</v>
      </c>
      <c r="L4992" s="32">
        <v>5372.0170412669067</v>
      </c>
      <c r="M4992" s="32">
        <v>2049</v>
      </c>
      <c r="N4992" s="20">
        <v>1.6420157068062826</v>
      </c>
      <c r="O4992" s="20">
        <v>10.96045197740113</v>
      </c>
      <c r="P4992" s="20">
        <v>0.42116950407105858</v>
      </c>
      <c r="Q4992" s="8">
        <v>-0.45600448327352061</v>
      </c>
      <c r="R4992" s="8">
        <v>-0.6059208331363114</v>
      </c>
      <c r="S4992" s="20">
        <v>-6.2957540263543166E-2</v>
      </c>
    </row>
    <row r="4993" spans="1:19" x14ac:dyDescent="0.2">
      <c r="A4993" s="6">
        <v>45043</v>
      </c>
      <c r="B4993" s="19">
        <v>44679</v>
      </c>
      <c r="C4993" s="19">
        <v>43223</v>
      </c>
      <c r="D4993" s="16" t="s">
        <v>6</v>
      </c>
      <c r="E4993" s="32">
        <v>4289</v>
      </c>
      <c r="F4993" s="32">
        <v>2562</v>
      </c>
      <c r="G4993" s="32">
        <v>1727</v>
      </c>
      <c r="H4993" s="32">
        <v>1661</v>
      </c>
      <c r="I4993" s="32">
        <v>879</v>
      </c>
      <c r="J4993" s="32">
        <v>782</v>
      </c>
      <c r="K4993" s="32">
        <v>7726.4908309954126</v>
      </c>
      <c r="L4993" s="32">
        <v>4780.4908309954126</v>
      </c>
      <c r="M4993" s="32">
        <v>2946</v>
      </c>
      <c r="N4993" s="20">
        <v>1.5821794099939797</v>
      </c>
      <c r="O4993" s="20">
        <v>1.9146757679180886</v>
      </c>
      <c r="P4993" s="20">
        <v>1.2084398976982098</v>
      </c>
      <c r="Q4993" s="8">
        <v>-0.44489677218093027</v>
      </c>
      <c r="R4993" s="8">
        <v>-0.46407176782168824</v>
      </c>
      <c r="S4993" s="20">
        <v>-0.41378139850644946</v>
      </c>
    </row>
    <row r="4994" spans="1:19" x14ac:dyDescent="0.2">
      <c r="A4994" s="6">
        <v>45044</v>
      </c>
      <c r="B4994" s="19">
        <v>44680</v>
      </c>
      <c r="C4994" s="19">
        <v>43224</v>
      </c>
      <c r="D4994" s="16" t="s">
        <v>7</v>
      </c>
      <c r="E4994" s="32">
        <v>5239</v>
      </c>
      <c r="F4994" s="32">
        <v>2631</v>
      </c>
      <c r="G4994" s="32">
        <v>2608</v>
      </c>
      <c r="H4994" s="32">
        <v>2429</v>
      </c>
      <c r="I4994" s="32">
        <v>725</v>
      </c>
      <c r="J4994" s="32">
        <v>1704</v>
      </c>
      <c r="K4994" s="32">
        <v>7356.171303020812</v>
      </c>
      <c r="L4994" s="32">
        <v>3866.171303020812</v>
      </c>
      <c r="M4994" s="32">
        <v>3490</v>
      </c>
      <c r="N4994" s="20">
        <v>1.1568546727048168</v>
      </c>
      <c r="O4994" s="20">
        <v>2.6289655172413795</v>
      </c>
      <c r="P4994" s="20">
        <v>0.53051643192488274</v>
      </c>
      <c r="Q4994" s="8">
        <v>-0.28780886357980751</v>
      </c>
      <c r="R4994" s="8">
        <v>-0.3194817834522018</v>
      </c>
      <c r="S4994" s="20">
        <v>-0.25272206303724931</v>
      </c>
    </row>
    <row r="4995" spans="1:19" x14ac:dyDescent="0.2">
      <c r="A4995" s="6">
        <v>45045</v>
      </c>
      <c r="B4995" s="19">
        <v>44681</v>
      </c>
      <c r="C4995" s="19">
        <v>43225</v>
      </c>
      <c r="D4995" s="16" t="s">
        <v>1</v>
      </c>
      <c r="E4995" s="32">
        <v>4920</v>
      </c>
      <c r="F4995" s="32">
        <v>2566</v>
      </c>
      <c r="G4995" s="32">
        <v>2354</v>
      </c>
      <c r="H4995" s="32">
        <v>2115</v>
      </c>
      <c r="I4995" s="32">
        <v>971</v>
      </c>
      <c r="J4995" s="32">
        <v>1144</v>
      </c>
      <c r="K4995" s="32">
        <v>6225.3238773710409</v>
      </c>
      <c r="L4995" s="32">
        <v>3436.3238773710409</v>
      </c>
      <c r="M4995" s="32">
        <v>2789</v>
      </c>
      <c r="N4995" s="20">
        <v>1.3262411347517729</v>
      </c>
      <c r="O4995" s="20">
        <v>1.6426364572605561</v>
      </c>
      <c r="P4995" s="20">
        <v>1.0576923076923075</v>
      </c>
      <c r="Q4995" s="8">
        <v>-0.20967967339271676</v>
      </c>
      <c r="R4995" s="8">
        <v>-0.25327178357730418</v>
      </c>
      <c r="S4995" s="20">
        <v>-0.15596988167802084</v>
      </c>
    </row>
    <row r="4996" spans="1:19" x14ac:dyDescent="0.2">
      <c r="A4996" s="6">
        <v>45046</v>
      </c>
      <c r="B4996" s="19">
        <v>44682</v>
      </c>
      <c r="C4996" s="19">
        <v>43226</v>
      </c>
      <c r="D4996" s="16" t="s">
        <v>2</v>
      </c>
      <c r="E4996" s="32">
        <v>5236</v>
      </c>
      <c r="F4996" s="32">
        <v>2740</v>
      </c>
      <c r="G4996" s="32">
        <v>2496</v>
      </c>
      <c r="H4996" s="32">
        <v>2025</v>
      </c>
      <c r="I4996" s="32">
        <v>168</v>
      </c>
      <c r="J4996" s="32">
        <v>1857</v>
      </c>
      <c r="K4996" s="32">
        <v>5289.433838953245</v>
      </c>
      <c r="L4996" s="32">
        <v>2814.433838953245</v>
      </c>
      <c r="M4996" s="32">
        <v>2475</v>
      </c>
      <c r="N4996" s="20">
        <v>1.585679012345679</v>
      </c>
      <c r="O4996" s="20">
        <v>15.30952380952381</v>
      </c>
      <c r="P4996" s="20">
        <v>0.34410339256865918</v>
      </c>
      <c r="Q4996" s="8">
        <v>-1.0101995899776561E-2</v>
      </c>
      <c r="R4996" s="8">
        <v>-2.6447180218998723E-2</v>
      </c>
      <c r="S4996" s="20">
        <v>8.4848484848485395E-3</v>
      </c>
    </row>
    <row r="4997" spans="1:19" x14ac:dyDescent="0.2">
      <c r="A4997" s="6">
        <v>45047</v>
      </c>
      <c r="B4997" s="19">
        <v>44683</v>
      </c>
      <c r="C4997" s="19">
        <v>43227</v>
      </c>
      <c r="D4997" s="16" t="s">
        <v>3</v>
      </c>
      <c r="E4997" s="32">
        <v>3741</v>
      </c>
      <c r="F4997" s="32">
        <v>1962</v>
      </c>
      <c r="G4997" s="32">
        <v>1779</v>
      </c>
      <c r="H4997" s="32">
        <v>1225</v>
      </c>
      <c r="I4997" s="32">
        <v>181</v>
      </c>
      <c r="J4997" s="32">
        <v>1044</v>
      </c>
      <c r="K4997" s="32">
        <v>5167.4787280042192</v>
      </c>
      <c r="L4997" s="32">
        <v>2984.4787280042192</v>
      </c>
      <c r="M4997" s="32">
        <v>2183</v>
      </c>
      <c r="N4997" s="20">
        <v>2.0538775510204084</v>
      </c>
      <c r="O4997" s="20">
        <v>9.8397790055248624</v>
      </c>
      <c r="P4997" s="20">
        <v>0.70402298850574718</v>
      </c>
      <c r="Q4997" s="8">
        <v>-0.27604926949649056</v>
      </c>
      <c r="R4997" s="8">
        <v>-0.34259876554321134</v>
      </c>
      <c r="S4997" s="20">
        <v>-0.18506642235455795</v>
      </c>
    </row>
    <row r="4998" spans="1:19" x14ac:dyDescent="0.2">
      <c r="A4998" s="6">
        <v>45048</v>
      </c>
      <c r="B4998" s="19">
        <v>44684</v>
      </c>
      <c r="C4998" s="19">
        <v>43228</v>
      </c>
      <c r="D4998" s="16" t="s">
        <v>4</v>
      </c>
      <c r="E4998" s="32">
        <v>4526</v>
      </c>
      <c r="F4998" s="32">
        <v>2508</v>
      </c>
      <c r="G4998" s="32">
        <v>2018</v>
      </c>
      <c r="H4998" s="32">
        <v>1493</v>
      </c>
      <c r="I4998" s="32">
        <v>431</v>
      </c>
      <c r="J4998" s="32">
        <v>1062</v>
      </c>
      <c r="K4998" s="32">
        <v>5786.4285959855169</v>
      </c>
      <c r="L4998" s="32">
        <v>3685.4285959855174</v>
      </c>
      <c r="M4998" s="32">
        <v>2101</v>
      </c>
      <c r="N4998" s="20">
        <v>2.0314802411252511</v>
      </c>
      <c r="O4998" s="20">
        <v>4.8190255220417635</v>
      </c>
      <c r="P4998" s="20">
        <v>0.90018832391713755</v>
      </c>
      <c r="Q4998" s="8">
        <v>-0.21782496320095812</v>
      </c>
      <c r="R4998" s="8">
        <v>-0.31948213493216848</v>
      </c>
      <c r="S4998" s="20">
        <v>-3.9504997620180893E-2</v>
      </c>
    </row>
    <row r="4999" spans="1:19" x14ac:dyDescent="0.2">
      <c r="A4999" s="6">
        <v>45049</v>
      </c>
      <c r="B4999" s="19">
        <v>44685</v>
      </c>
      <c r="C4999" s="19">
        <v>43229</v>
      </c>
      <c r="D4999" s="16" t="s">
        <v>5</v>
      </c>
      <c r="E4999" s="32">
        <v>4126</v>
      </c>
      <c r="F4999" s="32">
        <v>2345</v>
      </c>
      <c r="G4999" s="32">
        <v>1781</v>
      </c>
      <c r="H4999" s="32">
        <v>1414</v>
      </c>
      <c r="I4999" s="32">
        <v>85</v>
      </c>
      <c r="J4999" s="32">
        <v>1329</v>
      </c>
      <c r="K4999" s="32">
        <v>5956.1609367943884</v>
      </c>
      <c r="L4999" s="32">
        <v>3936.1609367943884</v>
      </c>
      <c r="M4999" s="32">
        <v>2020</v>
      </c>
      <c r="N4999" s="20">
        <v>1.917963224893918</v>
      </c>
      <c r="O4999" s="20">
        <v>26.588235294117649</v>
      </c>
      <c r="P4999" s="20">
        <v>0.34010534236267875</v>
      </c>
      <c r="Q4999" s="8">
        <v>-0.30727190823345729</v>
      </c>
      <c r="R4999" s="8">
        <v>-0.4042418392806445</v>
      </c>
      <c r="S4999" s="20">
        <v>-0.11831683168316831</v>
      </c>
    </row>
    <row r="5000" spans="1:19" x14ac:dyDescent="0.2">
      <c r="A5000" s="6">
        <v>45050</v>
      </c>
      <c r="B5000" s="19">
        <v>44686</v>
      </c>
      <c r="C5000" s="19">
        <v>43230</v>
      </c>
      <c r="D5000" s="16" t="s">
        <v>6</v>
      </c>
      <c r="E5000" s="32">
        <v>3474</v>
      </c>
      <c r="F5000" s="32">
        <v>1584</v>
      </c>
      <c r="G5000" s="32">
        <v>1890</v>
      </c>
      <c r="H5000" s="32">
        <v>1137</v>
      </c>
      <c r="I5000" s="32">
        <v>351</v>
      </c>
      <c r="J5000" s="32">
        <v>786</v>
      </c>
      <c r="K5000" s="32">
        <v>6500.61477060978</v>
      </c>
      <c r="L5000" s="32">
        <v>3816.6147706097804</v>
      </c>
      <c r="M5000" s="32">
        <v>2684</v>
      </c>
      <c r="N5000" s="20">
        <v>2.0554089709762531</v>
      </c>
      <c r="O5000" s="20">
        <v>3.5128205128205128</v>
      </c>
      <c r="P5000" s="20">
        <v>1.4045801526717558</v>
      </c>
      <c r="Q5000" s="8">
        <v>-0.46558900618039134</v>
      </c>
      <c r="R5000" s="8">
        <v>-0.58497252271888989</v>
      </c>
      <c r="S5000" s="20">
        <v>-0.29582712369597619</v>
      </c>
    </row>
    <row r="5001" spans="1:19" x14ac:dyDescent="0.2">
      <c r="A5001" s="6">
        <v>45051</v>
      </c>
      <c r="B5001" s="19">
        <v>44687</v>
      </c>
      <c r="C5001" s="19">
        <v>43231</v>
      </c>
      <c r="D5001" s="16" t="s">
        <v>7</v>
      </c>
      <c r="E5001" s="32">
        <v>3742</v>
      </c>
      <c r="F5001" s="32">
        <v>1139</v>
      </c>
      <c r="G5001" s="32">
        <v>2603</v>
      </c>
      <c r="H5001" s="32">
        <v>2055</v>
      </c>
      <c r="I5001" s="32">
        <v>109</v>
      </c>
      <c r="J5001" s="32">
        <v>1946</v>
      </c>
      <c r="K5001" s="32">
        <v>7416.1423885505819</v>
      </c>
      <c r="L5001" s="32">
        <v>4051.1423885505819</v>
      </c>
      <c r="M5001" s="32">
        <v>3365</v>
      </c>
      <c r="N5001" s="20">
        <v>0.82092457420924569</v>
      </c>
      <c r="O5001" s="20">
        <v>9.4495412844036704</v>
      </c>
      <c r="P5001" s="20">
        <v>0.33761562178828375</v>
      </c>
      <c r="Q5001" s="8">
        <v>-0.49542500616262575</v>
      </c>
      <c r="R5001" s="8">
        <v>-0.7188447379141587</v>
      </c>
      <c r="S5001" s="20">
        <v>-0.22644873699851409</v>
      </c>
    </row>
    <row r="5002" spans="1:19" x14ac:dyDescent="0.2">
      <c r="A5002" s="6">
        <v>45052</v>
      </c>
      <c r="B5002" s="19">
        <v>44688</v>
      </c>
      <c r="C5002" s="19">
        <v>43232</v>
      </c>
      <c r="D5002" s="16" t="s">
        <v>1</v>
      </c>
      <c r="E5002" s="32">
        <v>3457</v>
      </c>
      <c r="F5002" s="32">
        <v>1229</v>
      </c>
      <c r="G5002" s="32">
        <v>2228</v>
      </c>
      <c r="H5002" s="32">
        <v>1861</v>
      </c>
      <c r="I5002" s="32">
        <v>409</v>
      </c>
      <c r="J5002" s="32">
        <v>1452</v>
      </c>
      <c r="K5002" s="32">
        <v>6288.2793033302833</v>
      </c>
      <c r="L5002" s="32">
        <v>3652.2793033302833</v>
      </c>
      <c r="M5002" s="32">
        <v>2636</v>
      </c>
      <c r="N5002" s="20">
        <v>0.85760343901128433</v>
      </c>
      <c r="O5002" s="20">
        <v>2.0048899755501224</v>
      </c>
      <c r="P5002" s="20">
        <v>0.53443526170798905</v>
      </c>
      <c r="Q5002" s="8">
        <v>-0.45024706549386773</v>
      </c>
      <c r="R5002" s="8">
        <v>-0.66349780563623595</v>
      </c>
      <c r="S5002" s="20">
        <v>-0.15477996965098639</v>
      </c>
    </row>
    <row r="5003" spans="1:19" x14ac:dyDescent="0.2">
      <c r="A5003" s="6">
        <v>45053</v>
      </c>
      <c r="B5003" s="19">
        <v>44689</v>
      </c>
      <c r="C5003" s="19">
        <v>43233</v>
      </c>
      <c r="D5003" s="16" t="s">
        <v>2</v>
      </c>
      <c r="E5003" s="32">
        <v>4079</v>
      </c>
      <c r="F5003" s="32">
        <v>1432</v>
      </c>
      <c r="G5003" s="32">
        <v>2647</v>
      </c>
      <c r="H5003" s="32">
        <v>2464</v>
      </c>
      <c r="I5003" s="32">
        <v>254</v>
      </c>
      <c r="J5003" s="32">
        <v>2210</v>
      </c>
      <c r="K5003" s="32">
        <v>6469.0190149348891</v>
      </c>
      <c r="L5003" s="32">
        <v>4067.0190149348891</v>
      </c>
      <c r="M5003" s="32">
        <v>2402</v>
      </c>
      <c r="N5003" s="20">
        <v>0.65543831168831179</v>
      </c>
      <c r="O5003" s="20">
        <v>4.6377952755905509</v>
      </c>
      <c r="P5003" s="20">
        <v>0.19773755656108594</v>
      </c>
      <c r="Q5003" s="8">
        <v>-0.36945617402222841</v>
      </c>
      <c r="R5003" s="8">
        <v>-0.64789935952071631</v>
      </c>
      <c r="S5003" s="20">
        <v>0.10199833472106579</v>
      </c>
    </row>
    <row r="5004" spans="1:19" x14ac:dyDescent="0.2">
      <c r="A5004" s="6">
        <v>45054</v>
      </c>
      <c r="B5004" s="19">
        <v>44690</v>
      </c>
      <c r="C5004" s="19">
        <v>43234</v>
      </c>
      <c r="D5004" s="16" t="s">
        <v>3</v>
      </c>
      <c r="E5004" s="32">
        <v>3250</v>
      </c>
      <c r="F5004" s="32">
        <v>1545</v>
      </c>
      <c r="G5004" s="32">
        <v>1705</v>
      </c>
      <c r="H5004" s="32">
        <v>1353</v>
      </c>
      <c r="I5004" s="32">
        <v>345</v>
      </c>
      <c r="J5004" s="32">
        <v>1008</v>
      </c>
      <c r="K5004" s="32">
        <v>7066.0229595989495</v>
      </c>
      <c r="L5004" s="32">
        <v>4594.0229595989495</v>
      </c>
      <c r="M5004" s="32">
        <v>2472</v>
      </c>
      <c r="N5004" s="20">
        <v>1.4020694752402068</v>
      </c>
      <c r="O5004" s="20">
        <v>3.4782608695652177</v>
      </c>
      <c r="P5004" s="20">
        <v>0.69146825396825395</v>
      </c>
      <c r="Q5004" s="8">
        <v>-0.54005244271319741</v>
      </c>
      <c r="R5004" s="8">
        <v>-0.66369345264768209</v>
      </c>
      <c r="S5004" s="20">
        <v>-0.31027508090614886</v>
      </c>
    </row>
    <row r="5005" spans="1:19" x14ac:dyDescent="0.2">
      <c r="A5005" s="6">
        <v>45055</v>
      </c>
      <c r="B5005" s="19">
        <v>44691</v>
      </c>
      <c r="C5005" s="19">
        <v>43235</v>
      </c>
      <c r="D5005" s="16" t="s">
        <v>4</v>
      </c>
      <c r="E5005" s="32">
        <v>3204</v>
      </c>
      <c r="F5005" s="32">
        <v>1308</v>
      </c>
      <c r="G5005" s="32">
        <v>1896</v>
      </c>
      <c r="H5005" s="32">
        <v>1476</v>
      </c>
      <c r="I5005" s="32">
        <v>431</v>
      </c>
      <c r="J5005" s="32">
        <v>1045</v>
      </c>
      <c r="K5005" s="32">
        <v>6026.428921890958</v>
      </c>
      <c r="L5005" s="32">
        <v>3918.4289218909585</v>
      </c>
      <c r="M5005" s="32">
        <v>2108</v>
      </c>
      <c r="N5005" s="20">
        <v>1.1707317073170733</v>
      </c>
      <c r="O5005" s="20">
        <v>2.0348027842227379</v>
      </c>
      <c r="P5005" s="20">
        <v>0.81435406698564594</v>
      </c>
      <c r="Q5005" s="8">
        <v>-0.46834185858203792</v>
      </c>
      <c r="R5005" s="8">
        <v>-0.66619274559437858</v>
      </c>
      <c r="S5005" s="20">
        <v>-0.10056925996204935</v>
      </c>
    </row>
    <row r="5006" spans="1:19" x14ac:dyDescent="0.2">
      <c r="A5006" s="6">
        <v>45056</v>
      </c>
      <c r="B5006" s="19">
        <v>44692</v>
      </c>
      <c r="C5006" s="19">
        <v>43236</v>
      </c>
      <c r="D5006" s="16" t="s">
        <v>5</v>
      </c>
      <c r="E5006" s="32">
        <v>3306</v>
      </c>
      <c r="F5006" s="32">
        <v>1560</v>
      </c>
      <c r="G5006" s="32">
        <v>1746</v>
      </c>
      <c r="H5006" s="32">
        <v>1797</v>
      </c>
      <c r="I5006" s="32">
        <v>178</v>
      </c>
      <c r="J5006" s="32">
        <v>1619</v>
      </c>
      <c r="K5006" s="32">
        <v>6283.9323983210015</v>
      </c>
      <c r="L5006" s="32">
        <v>4350.9323983210015</v>
      </c>
      <c r="M5006" s="32">
        <v>1933</v>
      </c>
      <c r="N5006" s="20">
        <v>0.83973288814691149</v>
      </c>
      <c r="O5006" s="20">
        <v>7.7640449438202239</v>
      </c>
      <c r="P5006" s="20">
        <v>7.844348363187148E-2</v>
      </c>
      <c r="Q5006" s="8">
        <v>-0.47389631357534534</v>
      </c>
      <c r="R5006" s="8">
        <v>-0.6414561622235283</v>
      </c>
      <c r="S5006" s="20">
        <v>-9.6740817382307331E-2</v>
      </c>
    </row>
    <row r="5007" spans="1:19" x14ac:dyDescent="0.2">
      <c r="A5007" s="6">
        <v>45057</v>
      </c>
      <c r="B5007" s="19">
        <v>44693</v>
      </c>
      <c r="C5007" s="19">
        <v>43237</v>
      </c>
      <c r="D5007" s="16" t="s">
        <v>6</v>
      </c>
      <c r="E5007" s="32">
        <v>3238</v>
      </c>
      <c r="F5007" s="32">
        <v>1579</v>
      </c>
      <c r="G5007" s="32">
        <v>1659</v>
      </c>
      <c r="H5007" s="32">
        <v>1324</v>
      </c>
      <c r="I5007" s="32">
        <v>464</v>
      </c>
      <c r="J5007" s="32">
        <v>860</v>
      </c>
      <c r="K5007" s="32">
        <v>7490.2009005269856</v>
      </c>
      <c r="L5007" s="32">
        <v>4679.2009005269856</v>
      </c>
      <c r="M5007" s="32">
        <v>2811</v>
      </c>
      <c r="N5007" s="20">
        <v>1.4456193353474318</v>
      </c>
      <c r="O5007" s="20">
        <v>2.4030172413793105</v>
      </c>
      <c r="P5007" s="20">
        <v>0.92906976744186043</v>
      </c>
      <c r="Q5007" s="8">
        <v>-0.56770184898883214</v>
      </c>
      <c r="R5007" s="8">
        <v>-0.66254921864496819</v>
      </c>
      <c r="S5007" s="20">
        <v>-0.40981856990394883</v>
      </c>
    </row>
    <row r="5008" spans="1:19" x14ac:dyDescent="0.2">
      <c r="A5008" s="6">
        <v>45058</v>
      </c>
      <c r="B5008" s="19">
        <v>44694</v>
      </c>
      <c r="C5008" s="19">
        <v>43238</v>
      </c>
      <c r="D5008" s="16" t="s">
        <v>7</v>
      </c>
      <c r="E5008" s="32">
        <v>3917</v>
      </c>
      <c r="F5008" s="32">
        <v>1437</v>
      </c>
      <c r="G5008" s="32">
        <v>2480</v>
      </c>
      <c r="H5008" s="32">
        <v>2360</v>
      </c>
      <c r="I5008" s="32">
        <v>496</v>
      </c>
      <c r="J5008" s="32">
        <v>1864</v>
      </c>
      <c r="K5008" s="32">
        <v>8195.4481902889784</v>
      </c>
      <c r="L5008" s="32">
        <v>4836.4481902889775</v>
      </c>
      <c r="M5008" s="32">
        <v>3359</v>
      </c>
      <c r="N5008" s="20">
        <v>0.65974576271186436</v>
      </c>
      <c r="O5008" s="20">
        <v>1.8971774193548385</v>
      </c>
      <c r="P5008" s="20">
        <v>0.33047210300429186</v>
      </c>
      <c r="Q5008" s="8">
        <v>-0.52205176470502668</v>
      </c>
      <c r="R5008" s="8">
        <v>-0.70288113436522948</v>
      </c>
      <c r="S5008" s="20">
        <v>-0.26168502530515036</v>
      </c>
    </row>
    <row r="5009" spans="1:19" x14ac:dyDescent="0.2">
      <c r="A5009" s="6">
        <v>45059</v>
      </c>
      <c r="B5009" s="19">
        <v>44695</v>
      </c>
      <c r="C5009" s="19">
        <v>43239</v>
      </c>
      <c r="D5009" s="16" t="s">
        <v>1</v>
      </c>
      <c r="E5009" s="32">
        <v>3797</v>
      </c>
      <c r="F5009" s="32">
        <v>1571</v>
      </c>
      <c r="G5009" s="32">
        <v>2226</v>
      </c>
      <c r="H5009" s="32">
        <v>2174</v>
      </c>
      <c r="I5009" s="32">
        <v>317</v>
      </c>
      <c r="J5009" s="32">
        <v>1857</v>
      </c>
      <c r="K5009" s="32">
        <v>6815.9688873885661</v>
      </c>
      <c r="L5009" s="32">
        <v>4411.9688873885661</v>
      </c>
      <c r="M5009" s="32">
        <v>2404</v>
      </c>
      <c r="N5009" s="20">
        <v>0.74655013799448011</v>
      </c>
      <c r="O5009" s="20">
        <v>3.9558359621451107</v>
      </c>
      <c r="P5009" s="20">
        <v>0.19870759289176099</v>
      </c>
      <c r="Q5009" s="8">
        <v>-0.44292586091091124</v>
      </c>
      <c r="R5009" s="8">
        <v>-0.64392314630988445</v>
      </c>
      <c r="S5009" s="20">
        <v>-7.4043261231281243E-2</v>
      </c>
    </row>
    <row r="5010" spans="1:19" x14ac:dyDescent="0.2">
      <c r="A5010" s="6">
        <v>45060</v>
      </c>
      <c r="B5010" s="19">
        <v>44696</v>
      </c>
      <c r="C5010" s="19">
        <v>43240</v>
      </c>
      <c r="D5010" s="16" t="s">
        <v>2</v>
      </c>
      <c r="E5010" s="32">
        <v>4666</v>
      </c>
      <c r="F5010" s="32">
        <v>1650</v>
      </c>
      <c r="G5010" s="32">
        <v>3016</v>
      </c>
      <c r="H5010" s="32">
        <v>2324</v>
      </c>
      <c r="I5010" s="32">
        <v>368</v>
      </c>
      <c r="J5010" s="32">
        <v>1956</v>
      </c>
      <c r="K5010" s="32">
        <v>7324.7277804190244</v>
      </c>
      <c r="L5010" s="32">
        <v>4776.7277804190244</v>
      </c>
      <c r="M5010" s="32">
        <v>2548</v>
      </c>
      <c r="N5010" s="20">
        <v>1.0077452667814115</v>
      </c>
      <c r="O5010" s="20">
        <v>3.4836956521739131</v>
      </c>
      <c r="P5010" s="20">
        <v>0.54192229038854811</v>
      </c>
      <c r="Q5010" s="8">
        <v>-0.36297973933263727</v>
      </c>
      <c r="R5010" s="8">
        <v>-0.65457524986796323</v>
      </c>
      <c r="S5010" s="20">
        <v>0.18367346938775508</v>
      </c>
    </row>
    <row r="5011" spans="1:19" x14ac:dyDescent="0.2">
      <c r="A5011" s="6">
        <v>45061</v>
      </c>
      <c r="B5011" s="19">
        <v>44697</v>
      </c>
      <c r="C5011" s="19">
        <v>43241</v>
      </c>
      <c r="D5011" s="16" t="s">
        <v>3</v>
      </c>
      <c r="E5011" s="32">
        <v>3367</v>
      </c>
      <c r="F5011" s="32">
        <v>1633</v>
      </c>
      <c r="G5011" s="32">
        <v>1734</v>
      </c>
      <c r="H5011" s="32">
        <v>1427</v>
      </c>
      <c r="I5011" s="32">
        <v>330</v>
      </c>
      <c r="J5011" s="32">
        <v>1097</v>
      </c>
      <c r="K5011" s="32">
        <v>7060.4802545208686</v>
      </c>
      <c r="L5011" s="32">
        <v>4734.4802545208686</v>
      </c>
      <c r="M5011" s="32">
        <v>2326</v>
      </c>
      <c r="N5011" s="20">
        <v>1.3594954449894883</v>
      </c>
      <c r="O5011" s="20">
        <v>3.9484848484848483</v>
      </c>
      <c r="P5011" s="20">
        <v>0.58067456700091147</v>
      </c>
      <c r="Q5011" s="8">
        <v>-0.52312025830762865</v>
      </c>
      <c r="R5011" s="8">
        <v>-0.65508357576511633</v>
      </c>
      <c r="S5011" s="20">
        <v>-0.25451418744625964</v>
      </c>
    </row>
    <row r="5012" spans="1:19" x14ac:dyDescent="0.2">
      <c r="A5012" s="6">
        <v>45062</v>
      </c>
      <c r="B5012" s="19">
        <v>44698</v>
      </c>
      <c r="C5012" s="19">
        <v>43242</v>
      </c>
      <c r="D5012" s="16" t="s">
        <v>4</v>
      </c>
      <c r="E5012" s="32">
        <v>3572</v>
      </c>
      <c r="F5012" s="32">
        <v>1547</v>
      </c>
      <c r="G5012" s="32">
        <v>2025</v>
      </c>
      <c r="H5012" s="32">
        <v>1783</v>
      </c>
      <c r="I5012" s="32">
        <v>408</v>
      </c>
      <c r="J5012" s="32">
        <v>1375</v>
      </c>
      <c r="K5012" s="32">
        <v>6111.1438498653933</v>
      </c>
      <c r="L5012" s="32">
        <v>4278.1438498653933</v>
      </c>
      <c r="M5012" s="32">
        <v>1833</v>
      </c>
      <c r="N5012" s="20">
        <v>1.0033651149747618</v>
      </c>
      <c r="O5012" s="20">
        <v>2.7916666666666665</v>
      </c>
      <c r="P5012" s="20">
        <v>0.47272727272727266</v>
      </c>
      <c r="Q5012" s="8">
        <v>-0.41549404043587057</v>
      </c>
      <c r="R5012" s="8">
        <v>-0.63839458085340572</v>
      </c>
      <c r="S5012" s="20">
        <v>0.10474631751227492</v>
      </c>
    </row>
    <row r="5013" spans="1:19" x14ac:dyDescent="0.2">
      <c r="A5013" s="6">
        <v>45063</v>
      </c>
      <c r="B5013" s="19">
        <v>44699</v>
      </c>
      <c r="C5013" s="19">
        <v>43243</v>
      </c>
      <c r="D5013" s="16" t="s">
        <v>5</v>
      </c>
      <c r="E5013" s="32">
        <v>3179</v>
      </c>
      <c r="F5013" s="32">
        <v>1609</v>
      </c>
      <c r="G5013" s="32">
        <v>1570</v>
      </c>
      <c r="H5013" s="32">
        <v>1454</v>
      </c>
      <c r="I5013" s="32">
        <v>169</v>
      </c>
      <c r="J5013" s="32">
        <v>1285</v>
      </c>
      <c r="K5013" s="32">
        <v>6483.6314545507175</v>
      </c>
      <c r="L5013" s="32">
        <v>4766.6314545507175</v>
      </c>
      <c r="M5013" s="32">
        <v>1717</v>
      </c>
      <c r="N5013" s="20">
        <v>1.1863823933975239</v>
      </c>
      <c r="O5013" s="20">
        <v>8.5207100591715985</v>
      </c>
      <c r="P5013" s="20">
        <v>0.22178988326848259</v>
      </c>
      <c r="Q5013" s="8">
        <v>-0.50968835562534476</v>
      </c>
      <c r="R5013" s="8">
        <v>-0.66244505887614147</v>
      </c>
      <c r="S5013" s="20">
        <v>-8.5614443797320861E-2</v>
      </c>
    </row>
    <row r="5014" spans="1:19" x14ac:dyDescent="0.2">
      <c r="A5014" s="6">
        <v>45064</v>
      </c>
      <c r="B5014" s="19">
        <v>44700</v>
      </c>
      <c r="C5014" s="19">
        <v>43244</v>
      </c>
      <c r="D5014" s="16" t="s">
        <v>6</v>
      </c>
      <c r="E5014" s="32">
        <v>3950</v>
      </c>
      <c r="F5014" s="32">
        <v>2051</v>
      </c>
      <c r="G5014" s="32">
        <v>1899</v>
      </c>
      <c r="H5014" s="32">
        <v>1573</v>
      </c>
      <c r="I5014" s="32">
        <v>389</v>
      </c>
      <c r="J5014" s="32">
        <v>1184</v>
      </c>
      <c r="K5014" s="32">
        <v>7556.3858320497447</v>
      </c>
      <c r="L5014" s="32">
        <v>4924.3858320497447</v>
      </c>
      <c r="M5014" s="32">
        <v>2632</v>
      </c>
      <c r="N5014" s="20">
        <v>1.5111252383979656</v>
      </c>
      <c r="O5014" s="20">
        <v>4.2724935732647813</v>
      </c>
      <c r="P5014" s="20">
        <v>0.60388513513513509</v>
      </c>
      <c r="Q5014" s="8">
        <v>-0.47726332564353413</v>
      </c>
      <c r="R5014" s="8">
        <v>-0.58350136038258316</v>
      </c>
      <c r="S5014" s="20">
        <v>-0.27849544072948329</v>
      </c>
    </row>
    <row r="5015" spans="1:19" x14ac:dyDescent="0.2">
      <c r="A5015" s="6">
        <v>45065</v>
      </c>
      <c r="B5015" s="19">
        <v>44701</v>
      </c>
      <c r="C5015" s="19">
        <v>43245</v>
      </c>
      <c r="D5015" s="16" t="s">
        <v>7</v>
      </c>
      <c r="E5015" s="32">
        <v>4177</v>
      </c>
      <c r="F5015" s="32">
        <v>1808</v>
      </c>
      <c r="G5015" s="32">
        <v>2369</v>
      </c>
      <c r="H5015" s="32">
        <v>2306</v>
      </c>
      <c r="I5015" s="32">
        <v>407</v>
      </c>
      <c r="J5015" s="32">
        <v>1899</v>
      </c>
      <c r="K5015" s="32">
        <v>8046.6416926845741</v>
      </c>
      <c r="L5015" s="32">
        <v>5189.6416926845741</v>
      </c>
      <c r="M5015" s="32">
        <v>2857</v>
      </c>
      <c r="N5015" s="20">
        <v>0.81136166522116215</v>
      </c>
      <c r="O5015" s="20">
        <v>3.4422604422604426</v>
      </c>
      <c r="P5015" s="20">
        <v>0.24749868351764093</v>
      </c>
      <c r="Q5015" s="8">
        <v>-0.48090145435487364</v>
      </c>
      <c r="R5015" s="8">
        <v>-0.65161371303367743</v>
      </c>
      <c r="S5015" s="20">
        <v>-0.17080854042702132</v>
      </c>
    </row>
    <row r="5016" spans="1:19" x14ac:dyDescent="0.2">
      <c r="A5016" s="6">
        <v>45066</v>
      </c>
      <c r="B5016" s="19">
        <v>44702</v>
      </c>
      <c r="C5016" s="19">
        <v>43246</v>
      </c>
      <c r="D5016" s="16" t="s">
        <v>1</v>
      </c>
      <c r="E5016" s="32">
        <v>4122</v>
      </c>
      <c r="F5016" s="32">
        <v>1946</v>
      </c>
      <c r="G5016" s="32">
        <v>2176</v>
      </c>
      <c r="H5016" s="32">
        <v>1907</v>
      </c>
      <c r="I5016" s="32">
        <v>361</v>
      </c>
      <c r="J5016" s="32">
        <v>1546</v>
      </c>
      <c r="K5016" s="32">
        <v>7054.0549682041392</v>
      </c>
      <c r="L5016" s="32">
        <v>4488.0549682041392</v>
      </c>
      <c r="M5016" s="32">
        <v>2566</v>
      </c>
      <c r="N5016" s="20">
        <v>1.1615102254850549</v>
      </c>
      <c r="O5016" s="20">
        <v>4.3905817174515231</v>
      </c>
      <c r="P5016" s="20">
        <v>0.40750323415265211</v>
      </c>
      <c r="Q5016" s="8">
        <v>-0.41565524814029031</v>
      </c>
      <c r="R5016" s="8">
        <v>-0.56640459758480255</v>
      </c>
      <c r="S5016" s="20">
        <v>-0.151987529228371</v>
      </c>
    </row>
    <row r="5017" spans="1:19" x14ac:dyDescent="0.2">
      <c r="A5017" s="6">
        <v>45067</v>
      </c>
      <c r="B5017" s="19">
        <v>44703</v>
      </c>
      <c r="C5017" s="19">
        <v>43247</v>
      </c>
      <c r="D5017" s="16" t="s">
        <v>2</v>
      </c>
      <c r="E5017" s="32">
        <v>4872</v>
      </c>
      <c r="F5017" s="32">
        <v>1927</v>
      </c>
      <c r="G5017" s="32">
        <v>2945</v>
      </c>
      <c r="H5017" s="32">
        <v>2108</v>
      </c>
      <c r="I5017" s="32">
        <v>334</v>
      </c>
      <c r="J5017" s="32">
        <v>1774</v>
      </c>
      <c r="K5017" s="32">
        <v>7246.9367171651575</v>
      </c>
      <c r="L5017" s="32">
        <v>4913.9367171651575</v>
      </c>
      <c r="M5017" s="32">
        <v>2333</v>
      </c>
      <c r="N5017" s="20">
        <v>1.3111954459203035</v>
      </c>
      <c r="O5017" s="20">
        <v>4.7694610778443112</v>
      </c>
      <c r="P5017" s="20">
        <v>0.66009019165727167</v>
      </c>
      <c r="Q5017" s="8">
        <v>-0.32771594535106974</v>
      </c>
      <c r="R5017" s="8">
        <v>-0.60785005772079148</v>
      </c>
      <c r="S5017" s="20">
        <v>0.26232318902700391</v>
      </c>
    </row>
    <row r="5018" spans="1:19" x14ac:dyDescent="0.2">
      <c r="A5018" s="6">
        <v>45068</v>
      </c>
      <c r="B5018" s="19">
        <v>44704</v>
      </c>
      <c r="C5018" s="19">
        <v>43248</v>
      </c>
      <c r="D5018" s="16" t="s">
        <v>3</v>
      </c>
      <c r="E5018" s="32">
        <v>3447</v>
      </c>
      <c r="F5018" s="32">
        <v>1790</v>
      </c>
      <c r="G5018" s="32">
        <v>1657</v>
      </c>
      <c r="H5018" s="32">
        <v>1411</v>
      </c>
      <c r="I5018" s="32">
        <v>297</v>
      </c>
      <c r="J5018" s="32">
        <v>1114</v>
      </c>
      <c r="K5018" s="32">
        <v>6655.0705031785565</v>
      </c>
      <c r="L5018" s="32">
        <v>4636.0705031785565</v>
      </c>
      <c r="M5018" s="32">
        <v>2019</v>
      </c>
      <c r="N5018" s="20">
        <v>1.4429482636428066</v>
      </c>
      <c r="O5018" s="20">
        <v>5.0269360269360268</v>
      </c>
      <c r="P5018" s="20">
        <v>0.48743267504488341</v>
      </c>
      <c r="Q5018" s="8">
        <v>-0.48204906343912302</v>
      </c>
      <c r="R5018" s="8">
        <v>-0.61389715735065931</v>
      </c>
      <c r="S5018" s="20">
        <v>-0.17929668152550771</v>
      </c>
    </row>
    <row r="5019" spans="1:19" x14ac:dyDescent="0.2">
      <c r="A5019" s="6">
        <v>45069</v>
      </c>
      <c r="B5019" s="19">
        <v>44705</v>
      </c>
      <c r="C5019" s="19">
        <v>43249</v>
      </c>
      <c r="D5019" s="16" t="s">
        <v>4</v>
      </c>
      <c r="E5019" s="32">
        <v>3226</v>
      </c>
      <c r="F5019" s="32">
        <v>1795</v>
      </c>
      <c r="G5019" s="32">
        <v>1431</v>
      </c>
      <c r="H5019" s="32">
        <v>1508</v>
      </c>
      <c r="I5019" s="32">
        <v>350</v>
      </c>
      <c r="J5019" s="32">
        <v>1158</v>
      </c>
      <c r="K5019" s="32">
        <v>5888.157422710422</v>
      </c>
      <c r="L5019" s="32">
        <v>4115.157422710422</v>
      </c>
      <c r="M5019" s="32">
        <v>1773</v>
      </c>
      <c r="N5019" s="20">
        <v>1.1392572944297084</v>
      </c>
      <c r="O5019" s="20">
        <v>4.128571428571429</v>
      </c>
      <c r="P5019" s="20">
        <v>0.23575129533678751</v>
      </c>
      <c r="Q5019" s="8">
        <v>-0.45212062647010287</v>
      </c>
      <c r="R5019" s="8">
        <v>-0.56380769540093689</v>
      </c>
      <c r="S5019" s="20">
        <v>-0.19289340101522845</v>
      </c>
    </row>
    <row r="5020" spans="1:19" x14ac:dyDescent="0.2">
      <c r="A5020" s="6">
        <v>45070</v>
      </c>
      <c r="B5020" s="19">
        <v>44706</v>
      </c>
      <c r="C5020" s="19">
        <v>43250</v>
      </c>
      <c r="D5020" s="16" t="s">
        <v>5</v>
      </c>
      <c r="E5020" s="32">
        <v>3026</v>
      </c>
      <c r="F5020" s="32">
        <v>1699</v>
      </c>
      <c r="G5020" s="32">
        <v>1327</v>
      </c>
      <c r="H5020" s="32">
        <v>1561</v>
      </c>
      <c r="I5020" s="32">
        <v>136</v>
      </c>
      <c r="J5020" s="32">
        <v>1425</v>
      </c>
      <c r="K5020" s="32">
        <v>6514.7291268971885</v>
      </c>
      <c r="L5020" s="32">
        <v>4642.7291268971885</v>
      </c>
      <c r="M5020" s="32">
        <v>1872</v>
      </c>
      <c r="N5020" s="20">
        <v>0.93850096092248569</v>
      </c>
      <c r="O5020" s="20">
        <v>11.492647058823529</v>
      </c>
      <c r="P5020" s="20">
        <v>-6.8771929824561373E-2</v>
      </c>
      <c r="Q5020" s="8">
        <v>-0.53551407264092776</v>
      </c>
      <c r="R5020" s="8">
        <v>-0.6340514482835079</v>
      </c>
      <c r="S5020" s="20">
        <v>-0.2911324786324786</v>
      </c>
    </row>
    <row r="5021" spans="1:19" x14ac:dyDescent="0.2">
      <c r="A5021" s="6">
        <v>45071</v>
      </c>
      <c r="B5021" s="19">
        <v>44707</v>
      </c>
      <c r="C5021" s="19">
        <v>43251</v>
      </c>
      <c r="D5021" s="16" t="s">
        <v>6</v>
      </c>
      <c r="E5021" s="32">
        <v>3245</v>
      </c>
      <c r="F5021" s="32">
        <v>1943</v>
      </c>
      <c r="G5021" s="32">
        <v>1302</v>
      </c>
      <c r="H5021" s="32">
        <v>1205</v>
      </c>
      <c r="I5021" s="32">
        <v>418</v>
      </c>
      <c r="J5021" s="32">
        <v>787</v>
      </c>
      <c r="K5021" s="32">
        <v>7414.1555769958532</v>
      </c>
      <c r="L5021" s="32">
        <v>4793.1555769958532</v>
      </c>
      <c r="M5021" s="32">
        <v>2621</v>
      </c>
      <c r="N5021" s="20">
        <v>1.6929460580912865</v>
      </c>
      <c r="O5021" s="20">
        <v>3.6483253588516744</v>
      </c>
      <c r="P5021" s="20">
        <v>0.65438373570520958</v>
      </c>
      <c r="Q5021" s="8">
        <v>-0.5623237243539414</v>
      </c>
      <c r="R5021" s="8">
        <v>-0.59463030799058891</v>
      </c>
      <c r="S5021" s="20">
        <v>-0.50324303700877526</v>
      </c>
    </row>
    <row r="5022" spans="1:19" x14ac:dyDescent="0.2">
      <c r="A5022" s="6">
        <v>45072</v>
      </c>
      <c r="B5022" s="19">
        <v>44708</v>
      </c>
      <c r="C5022" s="19">
        <v>43252</v>
      </c>
      <c r="D5022" s="16" t="s">
        <v>7</v>
      </c>
      <c r="E5022" s="32">
        <v>3917</v>
      </c>
      <c r="F5022" s="32">
        <v>2052</v>
      </c>
      <c r="G5022" s="32">
        <v>1865</v>
      </c>
      <c r="H5022" s="32">
        <v>2516</v>
      </c>
      <c r="I5022" s="32">
        <v>413</v>
      </c>
      <c r="J5022" s="32">
        <v>2103</v>
      </c>
      <c r="K5022" s="32">
        <v>8485.3219329258445</v>
      </c>
      <c r="L5022" s="32">
        <v>5223.3219329258445</v>
      </c>
      <c r="M5022" s="32">
        <v>3262</v>
      </c>
      <c r="N5022" s="20">
        <v>0.55683624801271869</v>
      </c>
      <c r="O5022" s="20">
        <v>3.9685230024213078</v>
      </c>
      <c r="P5022" s="20">
        <v>-0.1131716595339991</v>
      </c>
      <c r="Q5022" s="8">
        <v>-0.53837932951008616</v>
      </c>
      <c r="R5022" s="8">
        <v>-0.60714655800459694</v>
      </c>
      <c r="S5022" s="20">
        <v>-0.42826486817903131</v>
      </c>
    </row>
    <row r="5023" spans="1:19" x14ac:dyDescent="0.2">
      <c r="A5023" s="6">
        <v>45073</v>
      </c>
      <c r="B5023" s="19">
        <v>44709</v>
      </c>
      <c r="C5023" s="19">
        <v>43253</v>
      </c>
      <c r="D5023" s="16" t="s">
        <v>1</v>
      </c>
      <c r="E5023" s="32">
        <v>3818</v>
      </c>
      <c r="F5023" s="32">
        <v>2125</v>
      </c>
      <c r="G5023" s="32">
        <v>1693</v>
      </c>
      <c r="H5023" s="32">
        <v>1814</v>
      </c>
      <c r="I5023" s="32">
        <v>333</v>
      </c>
      <c r="J5023" s="32">
        <v>1481</v>
      </c>
      <c r="K5023" s="32">
        <v>7435.5565118911745</v>
      </c>
      <c r="L5023" s="32">
        <v>4592.5565118911745</v>
      </c>
      <c r="M5023" s="32">
        <v>2843</v>
      </c>
      <c r="N5023" s="20">
        <v>1.1047409040793825</v>
      </c>
      <c r="O5023" s="20">
        <v>5.3813813813813818</v>
      </c>
      <c r="P5023" s="20">
        <v>0.14314652261985139</v>
      </c>
      <c r="Q5023" s="8">
        <v>-0.48652128540827644</v>
      </c>
      <c r="R5023" s="8">
        <v>-0.53729475195397347</v>
      </c>
      <c r="S5023" s="20">
        <v>-0.40450228631727048</v>
      </c>
    </row>
    <row r="5024" spans="1:19" x14ac:dyDescent="0.2">
      <c r="A5024" s="6">
        <v>45074</v>
      </c>
      <c r="B5024" s="19">
        <v>44710</v>
      </c>
      <c r="C5024" s="19">
        <v>43254</v>
      </c>
      <c r="D5024" s="16" t="s">
        <v>2</v>
      </c>
      <c r="E5024" s="32">
        <v>4068</v>
      </c>
      <c r="F5024" s="32">
        <v>1803</v>
      </c>
      <c r="G5024" s="32">
        <v>2265</v>
      </c>
      <c r="H5024" s="32">
        <v>2072</v>
      </c>
      <c r="I5024" s="32">
        <v>310</v>
      </c>
      <c r="J5024" s="32">
        <v>1762</v>
      </c>
      <c r="K5024" s="32">
        <v>7680.0254343804427</v>
      </c>
      <c r="L5024" s="32">
        <v>5056.0254343804427</v>
      </c>
      <c r="M5024" s="32">
        <v>2624</v>
      </c>
      <c r="N5024" s="20">
        <v>0.96332046332046328</v>
      </c>
      <c r="O5024" s="20">
        <v>4.8161290322580648</v>
      </c>
      <c r="P5024" s="20">
        <v>0.2854710556186153</v>
      </c>
      <c r="Q5024" s="8">
        <v>-0.4703142541964549</v>
      </c>
      <c r="R5024" s="8">
        <v>-0.64339578125145702</v>
      </c>
      <c r="S5024" s="20">
        <v>-0.13681402439024393</v>
      </c>
    </row>
    <row r="5025" spans="1:19" x14ac:dyDescent="0.2">
      <c r="A5025" s="6">
        <v>45075</v>
      </c>
      <c r="B5025" s="19">
        <v>44711</v>
      </c>
      <c r="C5025" s="19">
        <v>43255</v>
      </c>
      <c r="D5025" s="16" t="s">
        <v>3</v>
      </c>
      <c r="E5025" s="32">
        <v>3232</v>
      </c>
      <c r="F5025" s="32">
        <v>1818</v>
      </c>
      <c r="G5025" s="32">
        <v>1414</v>
      </c>
      <c r="H5025" s="32">
        <v>1341</v>
      </c>
      <c r="I5025" s="32">
        <v>327</v>
      </c>
      <c r="J5025" s="32">
        <v>1014</v>
      </c>
      <c r="K5025" s="32">
        <v>6971.7662314151057</v>
      </c>
      <c r="L5025" s="32">
        <v>4865.7662314151057</v>
      </c>
      <c r="M5025" s="32">
        <v>2106</v>
      </c>
      <c r="N5025" s="20">
        <v>1.4101416853094704</v>
      </c>
      <c r="O5025" s="20">
        <v>4.5596330275229358</v>
      </c>
      <c r="P5025" s="20">
        <v>0.39447731755424065</v>
      </c>
      <c r="Q5025" s="8">
        <v>-0.53641589624212349</v>
      </c>
      <c r="R5025" s="8">
        <v>-0.62636922664669958</v>
      </c>
      <c r="S5025" s="20">
        <v>-0.32858499525166196</v>
      </c>
    </row>
    <row r="5026" spans="1:19" x14ac:dyDescent="0.2">
      <c r="A5026" s="6">
        <v>45076</v>
      </c>
      <c r="B5026" s="19">
        <v>44712</v>
      </c>
      <c r="C5026" s="19">
        <v>43256</v>
      </c>
      <c r="D5026" s="16" t="s">
        <v>4</v>
      </c>
      <c r="E5026" s="32">
        <v>3359</v>
      </c>
      <c r="F5026" s="32">
        <v>1869</v>
      </c>
      <c r="G5026" s="32">
        <v>1490</v>
      </c>
      <c r="H5026" s="32">
        <v>1986</v>
      </c>
      <c r="I5026" s="32">
        <v>581</v>
      </c>
      <c r="J5026" s="32">
        <v>1405</v>
      </c>
      <c r="K5026" s="32">
        <v>6784.5554078797513</v>
      </c>
      <c r="L5026" s="32">
        <v>4755.5554078797513</v>
      </c>
      <c r="M5026" s="32">
        <v>2029</v>
      </c>
      <c r="N5026" s="20">
        <v>0.69133937562940595</v>
      </c>
      <c r="O5026" s="20">
        <v>2.2168674698795181</v>
      </c>
      <c r="P5026" s="20">
        <v>6.0498220640569311E-2</v>
      </c>
      <c r="Q5026" s="8">
        <v>-0.50490492035796863</v>
      </c>
      <c r="R5026" s="8">
        <v>-0.60698596910401936</v>
      </c>
      <c r="S5026" s="20">
        <v>-0.26564810251355353</v>
      </c>
    </row>
    <row r="5027" spans="1:19" x14ac:dyDescent="0.2">
      <c r="A5027" s="6">
        <v>45077</v>
      </c>
      <c r="B5027" s="19">
        <v>44713</v>
      </c>
      <c r="C5027" s="19">
        <v>43257</v>
      </c>
      <c r="D5027" s="16" t="s">
        <v>5</v>
      </c>
      <c r="E5027" s="32">
        <v>3708</v>
      </c>
      <c r="F5027" s="32">
        <v>1976</v>
      </c>
      <c r="G5027" s="32">
        <v>1732</v>
      </c>
      <c r="H5027" s="32">
        <v>1898</v>
      </c>
      <c r="I5027" s="32">
        <v>200</v>
      </c>
      <c r="J5027" s="32">
        <v>1698</v>
      </c>
      <c r="K5027" s="32">
        <v>7140.154137027389</v>
      </c>
      <c r="L5027" s="32">
        <v>5103.154137027389</v>
      </c>
      <c r="M5027" s="32">
        <v>2037</v>
      </c>
      <c r="N5027" s="20">
        <v>0.95363540569020011</v>
      </c>
      <c r="O5027" s="20">
        <v>8.8800000000000008</v>
      </c>
      <c r="P5027" s="20">
        <v>2.0023557126030544E-2</v>
      </c>
      <c r="Q5027" s="8">
        <v>-0.48068347981858472</v>
      </c>
      <c r="R5027" s="8">
        <v>-0.61278849375476063</v>
      </c>
      <c r="S5027" s="20">
        <v>-0.14972999509081986</v>
      </c>
    </row>
    <row r="5028" spans="1:19" x14ac:dyDescent="0.2">
      <c r="A5028" s="6">
        <v>45078</v>
      </c>
      <c r="B5028" s="19">
        <v>44714</v>
      </c>
      <c r="C5028" s="19">
        <v>43258</v>
      </c>
      <c r="D5028" s="16" t="s">
        <v>6</v>
      </c>
      <c r="E5028" s="32">
        <v>4189</v>
      </c>
      <c r="F5028" s="32">
        <v>2238</v>
      </c>
      <c r="G5028" s="32">
        <v>1951</v>
      </c>
      <c r="H5028" s="32">
        <v>1390</v>
      </c>
      <c r="I5028" s="32">
        <v>584</v>
      </c>
      <c r="J5028" s="32">
        <v>806</v>
      </c>
      <c r="K5028" s="32">
        <v>7702.0740162722568</v>
      </c>
      <c r="L5028" s="32">
        <v>5125.0740162722568</v>
      </c>
      <c r="M5028" s="32">
        <v>2577</v>
      </c>
      <c r="N5028" s="20">
        <v>2.0136690647482016</v>
      </c>
      <c r="O5028" s="20">
        <v>2.8321917808219177</v>
      </c>
      <c r="P5028" s="20">
        <v>1.4205955334987594</v>
      </c>
      <c r="Q5028" s="8">
        <v>-0.45612052141412129</v>
      </c>
      <c r="R5028" s="8">
        <v>-0.56332337974158309</v>
      </c>
      <c r="S5028" s="20">
        <v>-0.24291812184710904</v>
      </c>
    </row>
    <row r="5029" spans="1:19" x14ac:dyDescent="0.2">
      <c r="A5029" s="6">
        <v>45079</v>
      </c>
      <c r="B5029" s="19">
        <v>44715</v>
      </c>
      <c r="C5029" s="19">
        <v>43259</v>
      </c>
      <c r="D5029" s="16" t="s">
        <v>7</v>
      </c>
      <c r="E5029" s="32">
        <v>4739</v>
      </c>
      <c r="F5029" s="32">
        <v>2145</v>
      </c>
      <c r="G5029" s="32">
        <v>2594</v>
      </c>
      <c r="H5029" s="32">
        <v>2636</v>
      </c>
      <c r="I5029" s="32">
        <v>489</v>
      </c>
      <c r="J5029" s="32">
        <v>2147</v>
      </c>
      <c r="K5029" s="32">
        <v>8833.3947409223183</v>
      </c>
      <c r="L5029" s="32">
        <v>5429.3947409223192</v>
      </c>
      <c r="M5029" s="32">
        <v>3404</v>
      </c>
      <c r="N5029" s="20">
        <v>0.79779969650986349</v>
      </c>
      <c r="O5029" s="20">
        <v>3.3865030674846626</v>
      </c>
      <c r="P5029" s="20">
        <v>0.20819748486259892</v>
      </c>
      <c r="Q5029" s="8">
        <v>-0.46351316351280958</v>
      </c>
      <c r="R5029" s="8">
        <v>-0.60492833872756546</v>
      </c>
      <c r="S5029" s="20">
        <v>-0.23795534665099882</v>
      </c>
    </row>
    <row r="5030" spans="1:19" x14ac:dyDescent="0.2">
      <c r="A5030" s="6">
        <v>45080</v>
      </c>
      <c r="B5030" s="19">
        <v>44716</v>
      </c>
      <c r="C5030" s="19">
        <v>43260</v>
      </c>
      <c r="D5030" s="16" t="s">
        <v>1</v>
      </c>
      <c r="E5030" s="32">
        <v>4523</v>
      </c>
      <c r="F5030" s="32">
        <v>2269</v>
      </c>
      <c r="G5030" s="32">
        <v>2254</v>
      </c>
      <c r="H5030" s="32">
        <v>2205</v>
      </c>
      <c r="I5030" s="32">
        <v>552</v>
      </c>
      <c r="J5030" s="32">
        <v>1653</v>
      </c>
      <c r="K5030" s="32">
        <v>7737.2261984587449</v>
      </c>
      <c r="L5030" s="32">
        <v>4927.2261984587449</v>
      </c>
      <c r="M5030" s="32">
        <v>2810</v>
      </c>
      <c r="N5030" s="20">
        <v>1.0512471655328799</v>
      </c>
      <c r="O5030" s="20">
        <v>3.1105072463768115</v>
      </c>
      <c r="P5030" s="20">
        <v>0.36358136721113121</v>
      </c>
      <c r="Q5030" s="8">
        <v>-0.41542357894344861</v>
      </c>
      <c r="R5030" s="8">
        <v>-0.53949749643932488</v>
      </c>
      <c r="S5030" s="20">
        <v>-0.19786476868327407</v>
      </c>
    </row>
    <row r="5031" spans="1:19" x14ac:dyDescent="0.2">
      <c r="A5031" s="6">
        <v>45081</v>
      </c>
      <c r="B5031" s="19">
        <v>44717</v>
      </c>
      <c r="C5031" s="19">
        <v>43261</v>
      </c>
      <c r="D5031" s="16" t="s">
        <v>2</v>
      </c>
      <c r="E5031" s="32">
        <v>4782</v>
      </c>
      <c r="F5031" s="32">
        <v>2162</v>
      </c>
      <c r="G5031" s="32">
        <v>2620</v>
      </c>
      <c r="H5031" s="32">
        <v>2432</v>
      </c>
      <c r="I5031" s="32">
        <v>471</v>
      </c>
      <c r="J5031" s="32">
        <v>1961</v>
      </c>
      <c r="K5031" s="32">
        <v>7422.4075758353292</v>
      </c>
      <c r="L5031" s="32">
        <v>5142.4075758353292</v>
      </c>
      <c r="M5031" s="32">
        <v>2280</v>
      </c>
      <c r="N5031" s="20">
        <v>0.96628289473684204</v>
      </c>
      <c r="O5031" s="20">
        <v>3.5902335456475587</v>
      </c>
      <c r="P5031" s="20">
        <v>0.33605303416624177</v>
      </c>
      <c r="Q5031" s="8">
        <v>-0.35573465197889964</v>
      </c>
      <c r="R5031" s="8">
        <v>-0.57957435926326673</v>
      </c>
      <c r="S5031" s="20">
        <v>0.14912280701754388</v>
      </c>
    </row>
    <row r="5032" spans="1:19" x14ac:dyDescent="0.2">
      <c r="A5032" s="6">
        <v>45082</v>
      </c>
      <c r="B5032" s="19">
        <v>44718</v>
      </c>
      <c r="C5032" s="19">
        <v>43262</v>
      </c>
      <c r="D5032" s="16" t="s">
        <v>3</v>
      </c>
      <c r="E5032" s="32">
        <v>3783</v>
      </c>
      <c r="F5032" s="32">
        <v>2003</v>
      </c>
      <c r="G5032" s="32">
        <v>1780</v>
      </c>
      <c r="H5032" s="32">
        <v>1486</v>
      </c>
      <c r="I5032" s="32">
        <v>396</v>
      </c>
      <c r="J5032" s="32">
        <v>1090</v>
      </c>
      <c r="K5032" s="32">
        <v>7384.1976671982338</v>
      </c>
      <c r="L5032" s="32">
        <v>5260.1976671982338</v>
      </c>
      <c r="M5032" s="32">
        <v>2124</v>
      </c>
      <c r="N5032" s="20">
        <v>1.5457604306864066</v>
      </c>
      <c r="O5032" s="20">
        <v>4.058080808080808</v>
      </c>
      <c r="P5032" s="20">
        <v>0.6330275229357798</v>
      </c>
      <c r="Q5032" s="8">
        <v>-0.48768977071067854</v>
      </c>
      <c r="R5032" s="8">
        <v>-0.6192158305208959</v>
      </c>
      <c r="S5032" s="20">
        <v>-0.16195856873822978</v>
      </c>
    </row>
    <row r="5033" spans="1:19" x14ac:dyDescent="0.2">
      <c r="A5033" s="6">
        <v>45083</v>
      </c>
      <c r="B5033" s="19">
        <v>44719</v>
      </c>
      <c r="C5033" s="19">
        <v>43263</v>
      </c>
      <c r="D5033" s="16" t="s">
        <v>4</v>
      </c>
      <c r="E5033" s="32">
        <v>4125</v>
      </c>
      <c r="F5033" s="32">
        <v>2228</v>
      </c>
      <c r="G5033" s="32">
        <v>1897</v>
      </c>
      <c r="H5033" s="32">
        <v>1653</v>
      </c>
      <c r="I5033" s="32">
        <v>566</v>
      </c>
      <c r="J5033" s="32">
        <v>1087</v>
      </c>
      <c r="K5033" s="32">
        <v>6886.7288651309545</v>
      </c>
      <c r="L5033" s="32">
        <v>5049.7288651309545</v>
      </c>
      <c r="M5033" s="32">
        <v>1837</v>
      </c>
      <c r="N5033" s="20">
        <v>1.4954627949183301</v>
      </c>
      <c r="O5033" s="20">
        <v>2.9363957597173145</v>
      </c>
      <c r="P5033" s="20">
        <v>0.74517019319227229</v>
      </c>
      <c r="Q5033" s="8">
        <v>-0.40102186672604523</v>
      </c>
      <c r="R5033" s="8">
        <v>-0.55878819249393086</v>
      </c>
      <c r="S5033" s="20">
        <v>3.2661948829613596E-2</v>
      </c>
    </row>
    <row r="5034" spans="1:19" x14ac:dyDescent="0.2">
      <c r="A5034" s="6">
        <v>45084</v>
      </c>
      <c r="B5034" s="19">
        <v>44720</v>
      </c>
      <c r="C5034" s="19">
        <v>43264</v>
      </c>
      <c r="D5034" s="16" t="s">
        <v>5</v>
      </c>
      <c r="E5034" s="32">
        <v>4008</v>
      </c>
      <c r="F5034" s="32">
        <v>2405</v>
      </c>
      <c r="G5034" s="32">
        <v>1603</v>
      </c>
      <c r="H5034" s="32">
        <v>1693</v>
      </c>
      <c r="I5034" s="32">
        <v>190</v>
      </c>
      <c r="J5034" s="32">
        <v>1503</v>
      </c>
      <c r="K5034" s="32">
        <v>7269.4015214631463</v>
      </c>
      <c r="L5034" s="32">
        <v>5118.4015214631463</v>
      </c>
      <c r="M5034" s="32">
        <v>2151</v>
      </c>
      <c r="N5034" s="20">
        <v>1.3673951565268752</v>
      </c>
      <c r="O5034" s="20">
        <v>11.657894736842104</v>
      </c>
      <c r="P5034" s="20">
        <v>6.6533599467731186E-2</v>
      </c>
      <c r="Q5034" s="8">
        <v>-0.44864787174484055</v>
      </c>
      <c r="R5034" s="8">
        <v>-0.53012674173469165</v>
      </c>
      <c r="S5034" s="20">
        <v>-0.25476522547652258</v>
      </c>
    </row>
    <row r="5035" spans="1:19" x14ac:dyDescent="0.2">
      <c r="A5035" s="6">
        <v>45085</v>
      </c>
      <c r="B5035" s="19">
        <v>44721</v>
      </c>
      <c r="C5035" s="19">
        <v>43265</v>
      </c>
      <c r="D5035" s="16" t="s">
        <v>6</v>
      </c>
      <c r="E5035" s="32">
        <v>4242</v>
      </c>
      <c r="F5035" s="32">
        <v>2262</v>
      </c>
      <c r="G5035" s="32">
        <v>1980</v>
      </c>
      <c r="H5035" s="32">
        <v>1607</v>
      </c>
      <c r="I5035" s="32">
        <v>570</v>
      </c>
      <c r="J5035" s="32">
        <v>1037</v>
      </c>
      <c r="K5035" s="32">
        <v>7303.8140000838275</v>
      </c>
      <c r="L5035" s="32">
        <v>4906.8140000838275</v>
      </c>
      <c r="M5035" s="32">
        <v>2397</v>
      </c>
      <c r="N5035" s="20">
        <v>1.639701306782825</v>
      </c>
      <c r="O5035" s="20">
        <v>2.9684210526315788</v>
      </c>
      <c r="P5035" s="20">
        <v>0.90935390549662487</v>
      </c>
      <c r="Q5035" s="8">
        <v>-0.41920755375871932</v>
      </c>
      <c r="R5035" s="8">
        <v>-0.53900840749998746</v>
      </c>
      <c r="S5035" s="20">
        <v>-0.17396745932415525</v>
      </c>
    </row>
    <row r="5036" spans="1:19" x14ac:dyDescent="0.2">
      <c r="A5036" s="6">
        <v>45086</v>
      </c>
      <c r="B5036" s="19">
        <v>44722</v>
      </c>
      <c r="C5036" s="19">
        <v>43266</v>
      </c>
      <c r="D5036" s="16" t="s">
        <v>7</v>
      </c>
      <c r="E5036" s="32">
        <v>4907</v>
      </c>
      <c r="F5036" s="32">
        <v>2442</v>
      </c>
      <c r="G5036" s="32">
        <v>2465</v>
      </c>
      <c r="H5036" s="32">
        <v>2649</v>
      </c>
      <c r="I5036" s="32">
        <v>604</v>
      </c>
      <c r="J5036" s="32">
        <v>2045</v>
      </c>
      <c r="K5036" s="32">
        <v>8470.8234725582734</v>
      </c>
      <c r="L5036" s="32">
        <v>5438.8234725582734</v>
      </c>
      <c r="M5036" s="32">
        <v>3032</v>
      </c>
      <c r="N5036" s="20">
        <v>0.85239713099282755</v>
      </c>
      <c r="O5036" s="20">
        <v>3.0430463576158937</v>
      </c>
      <c r="P5036" s="20">
        <v>0.20537897310513453</v>
      </c>
      <c r="Q5036" s="8">
        <v>-0.42071747618203681</v>
      </c>
      <c r="R5036" s="8">
        <v>-0.5510058356699431</v>
      </c>
      <c r="S5036" s="20">
        <v>-0.18700527704485492</v>
      </c>
    </row>
    <row r="5037" spans="1:19" x14ac:dyDescent="0.2">
      <c r="A5037" s="6">
        <v>45087</v>
      </c>
      <c r="B5037" s="19">
        <v>44723</v>
      </c>
      <c r="C5037" s="19">
        <v>43267</v>
      </c>
      <c r="D5037" s="16" t="s">
        <v>1</v>
      </c>
      <c r="E5037" s="32">
        <v>4601</v>
      </c>
      <c r="F5037" s="32">
        <v>2625</v>
      </c>
      <c r="G5037" s="32">
        <v>1976</v>
      </c>
      <c r="H5037" s="32">
        <v>2081</v>
      </c>
      <c r="I5037" s="32">
        <v>611</v>
      </c>
      <c r="J5037" s="32">
        <v>1470</v>
      </c>
      <c r="K5037" s="32">
        <v>7804.4095844432595</v>
      </c>
      <c r="L5037" s="32">
        <v>4949.4095844432595</v>
      </c>
      <c r="M5037" s="32">
        <v>2855</v>
      </c>
      <c r="N5037" s="20">
        <v>1.2109562710235462</v>
      </c>
      <c r="O5037" s="20">
        <v>3.2962356792144023</v>
      </c>
      <c r="P5037" s="20">
        <v>0.34421768707482991</v>
      </c>
      <c r="Q5037" s="8">
        <v>-0.41046148972354068</v>
      </c>
      <c r="R5037" s="8">
        <v>-0.46963370979626118</v>
      </c>
      <c r="S5037" s="20">
        <v>-0.30788091068301227</v>
      </c>
    </row>
    <row r="5038" spans="1:19" x14ac:dyDescent="0.2">
      <c r="A5038" s="6">
        <v>45088</v>
      </c>
      <c r="B5038" s="19">
        <v>44724</v>
      </c>
      <c r="C5038" s="19">
        <v>43268</v>
      </c>
      <c r="D5038" s="16" t="s">
        <v>2</v>
      </c>
      <c r="E5038" s="32">
        <v>5198</v>
      </c>
      <c r="F5038" s="32">
        <v>2433</v>
      </c>
      <c r="G5038" s="32">
        <v>2765</v>
      </c>
      <c r="H5038" s="32">
        <v>2780</v>
      </c>
      <c r="I5038" s="32">
        <v>530</v>
      </c>
      <c r="J5038" s="32">
        <v>2250</v>
      </c>
      <c r="K5038" s="32">
        <v>7793.8125843656935</v>
      </c>
      <c r="L5038" s="32">
        <v>5189.8125843656935</v>
      </c>
      <c r="M5038" s="32">
        <v>2604</v>
      </c>
      <c r="N5038" s="20">
        <v>0.86978417266187047</v>
      </c>
      <c r="O5038" s="20">
        <v>3.590566037735849</v>
      </c>
      <c r="P5038" s="20">
        <v>0.22888888888888892</v>
      </c>
      <c r="Q5038" s="8">
        <v>-0.33306068836872804</v>
      </c>
      <c r="R5038" s="8">
        <v>-0.53119694392637395</v>
      </c>
      <c r="S5038" s="20">
        <v>6.1827956989247257E-2</v>
      </c>
    </row>
    <row r="5039" spans="1:19" x14ac:dyDescent="0.2">
      <c r="A5039" s="6">
        <v>45089</v>
      </c>
      <c r="B5039" s="19">
        <v>44725</v>
      </c>
      <c r="C5039" s="19">
        <v>43269</v>
      </c>
      <c r="D5039" s="16" t="s">
        <v>3</v>
      </c>
      <c r="E5039" s="32">
        <v>4206</v>
      </c>
      <c r="F5039" s="32">
        <v>2285</v>
      </c>
      <c r="G5039" s="32">
        <v>1921</v>
      </c>
      <c r="H5039" s="32">
        <v>1681</v>
      </c>
      <c r="I5039" s="32">
        <v>539</v>
      </c>
      <c r="J5039" s="32">
        <v>1142</v>
      </c>
      <c r="K5039" s="32">
        <v>7406.5018622596508</v>
      </c>
      <c r="L5039" s="32">
        <v>5147.5018622596508</v>
      </c>
      <c r="M5039" s="32">
        <v>2259</v>
      </c>
      <c r="N5039" s="20">
        <v>1.5020820939916715</v>
      </c>
      <c r="O5039" s="20">
        <v>3.2393320964749535</v>
      </c>
      <c r="P5039" s="20">
        <v>0.68213660245183894</v>
      </c>
      <c r="Q5039" s="8">
        <v>-0.43212057753850464</v>
      </c>
      <c r="R5039" s="8">
        <v>-0.55609535243627273</v>
      </c>
      <c r="S5039" s="20">
        <v>-0.14962372731297036</v>
      </c>
    </row>
    <row r="5040" spans="1:19" x14ac:dyDescent="0.2">
      <c r="A5040" s="6">
        <v>45090</v>
      </c>
      <c r="B5040" s="19">
        <v>44726</v>
      </c>
      <c r="C5040" s="19">
        <v>43270</v>
      </c>
      <c r="D5040" s="16" t="s">
        <v>4</v>
      </c>
      <c r="E5040" s="32">
        <v>4314</v>
      </c>
      <c r="F5040" s="32">
        <v>2397</v>
      </c>
      <c r="G5040" s="32">
        <v>1917</v>
      </c>
      <c r="H5040" s="32">
        <v>1869</v>
      </c>
      <c r="I5040" s="32">
        <v>807</v>
      </c>
      <c r="J5040" s="32">
        <v>1062</v>
      </c>
      <c r="K5040" s="32">
        <v>7013.7810175850473</v>
      </c>
      <c r="L5040" s="32">
        <v>5073.7810175850473</v>
      </c>
      <c r="M5040" s="32">
        <v>1940</v>
      </c>
      <c r="N5040" s="20">
        <v>1.3081861958266452</v>
      </c>
      <c r="O5040" s="20">
        <v>1.970260223048327</v>
      </c>
      <c r="P5040" s="20">
        <v>0.80508474576271194</v>
      </c>
      <c r="Q5040" s="8">
        <v>-0.38492519381716073</v>
      </c>
      <c r="R5040" s="8">
        <v>-0.52757125471274424</v>
      </c>
      <c r="S5040" s="20">
        <v>-1.1855670103092741E-2</v>
      </c>
    </row>
    <row r="5041" spans="1:19" x14ac:dyDescent="0.2">
      <c r="A5041" s="6">
        <v>45091</v>
      </c>
      <c r="B5041" s="19">
        <v>44727</v>
      </c>
      <c r="C5041" s="19">
        <v>43271</v>
      </c>
      <c r="D5041" s="16" t="s">
        <v>5</v>
      </c>
      <c r="E5041" s="32">
        <v>4213</v>
      </c>
      <c r="F5041" s="32">
        <v>2488</v>
      </c>
      <c r="G5041" s="32">
        <v>1725</v>
      </c>
      <c r="H5041" s="32">
        <v>1616</v>
      </c>
      <c r="I5041" s="32">
        <v>201</v>
      </c>
      <c r="J5041" s="32">
        <v>1415</v>
      </c>
      <c r="K5041" s="32">
        <v>7191.6097865559204</v>
      </c>
      <c r="L5041" s="32">
        <v>4951.6097865559204</v>
      </c>
      <c r="M5041" s="32">
        <v>2240</v>
      </c>
      <c r="N5041" s="20">
        <v>1.6070544554455446</v>
      </c>
      <c r="O5041" s="20">
        <v>11.378109452736318</v>
      </c>
      <c r="P5041" s="20">
        <v>0.21908127208480566</v>
      </c>
      <c r="Q5041" s="8">
        <v>-0.41417844890919531</v>
      </c>
      <c r="R5041" s="8">
        <v>-0.49753714302060903</v>
      </c>
      <c r="S5041" s="20">
        <v>-0.2299107142857143</v>
      </c>
    </row>
    <row r="5042" spans="1:19" x14ac:dyDescent="0.2">
      <c r="A5042" s="6">
        <v>45092</v>
      </c>
      <c r="B5042" s="19">
        <v>44728</v>
      </c>
      <c r="C5042" s="19">
        <v>43272</v>
      </c>
      <c r="D5042" s="16" t="s">
        <v>6</v>
      </c>
      <c r="E5042" s="32">
        <v>4361</v>
      </c>
      <c r="F5042" s="32">
        <v>2270</v>
      </c>
      <c r="G5042" s="32">
        <v>2091</v>
      </c>
      <c r="H5042" s="32">
        <v>1733</v>
      </c>
      <c r="I5042" s="32">
        <v>622</v>
      </c>
      <c r="J5042" s="32">
        <v>1111</v>
      </c>
      <c r="K5042" s="32">
        <v>7624.2146826020326</v>
      </c>
      <c r="L5042" s="32">
        <v>5059.2146826020326</v>
      </c>
      <c r="M5042" s="32">
        <v>2565</v>
      </c>
      <c r="N5042" s="20">
        <v>1.5164454702827466</v>
      </c>
      <c r="O5042" s="20">
        <v>2.64951768488746</v>
      </c>
      <c r="P5042" s="20">
        <v>0.88208820882088212</v>
      </c>
      <c r="Q5042" s="8">
        <v>-0.4280066627778043</v>
      </c>
      <c r="R5042" s="8">
        <v>-0.55131376262679099</v>
      </c>
      <c r="S5042" s="20">
        <v>-0.18479532163742685</v>
      </c>
    </row>
    <row r="5043" spans="1:19" x14ac:dyDescent="0.2">
      <c r="A5043" s="6">
        <v>45093</v>
      </c>
      <c r="B5043" s="19">
        <v>44729</v>
      </c>
      <c r="C5043" s="19">
        <v>43273</v>
      </c>
      <c r="D5043" s="16" t="s">
        <v>7</v>
      </c>
      <c r="E5043" s="32">
        <v>5101</v>
      </c>
      <c r="F5043" s="32">
        <v>2481</v>
      </c>
      <c r="G5043" s="32">
        <v>2620</v>
      </c>
      <c r="H5043" s="32">
        <v>2716</v>
      </c>
      <c r="I5043" s="32">
        <v>592</v>
      </c>
      <c r="J5043" s="32">
        <v>2124</v>
      </c>
      <c r="K5043" s="32">
        <v>8696.3493679522417</v>
      </c>
      <c r="L5043" s="32">
        <v>5440.3493679522417</v>
      </c>
      <c r="M5043" s="32">
        <v>3256</v>
      </c>
      <c r="N5043" s="20">
        <v>0.87812960235640647</v>
      </c>
      <c r="O5043" s="20">
        <v>3.1908783783783781</v>
      </c>
      <c r="P5043" s="20">
        <v>0.2335216572504708</v>
      </c>
      <c r="Q5043" s="8">
        <v>-0.4134320294446554</v>
      </c>
      <c r="R5043" s="8">
        <v>-0.54396311115330942</v>
      </c>
      <c r="S5043" s="20">
        <v>-0.19533169533169537</v>
      </c>
    </row>
    <row r="5044" spans="1:19" x14ac:dyDescent="0.2">
      <c r="A5044" s="6">
        <v>45094</v>
      </c>
      <c r="B5044" s="19">
        <v>44730</v>
      </c>
      <c r="C5044" s="19">
        <v>43274</v>
      </c>
      <c r="D5044" s="16" t="s">
        <v>1</v>
      </c>
      <c r="E5044" s="32">
        <v>4849</v>
      </c>
      <c r="F5044" s="32">
        <v>2413</v>
      </c>
      <c r="G5044" s="32">
        <v>2436</v>
      </c>
      <c r="H5044" s="32">
        <v>2482</v>
      </c>
      <c r="I5044" s="32">
        <v>677</v>
      </c>
      <c r="J5044" s="32">
        <v>1805</v>
      </c>
      <c r="K5044" s="32">
        <v>7934.7159423667254</v>
      </c>
      <c r="L5044" s="32">
        <v>4936.7159423667254</v>
      </c>
      <c r="M5044" s="32">
        <v>2998</v>
      </c>
      <c r="N5044" s="20">
        <v>0.95366639806607578</v>
      </c>
      <c r="O5044" s="20">
        <v>2.5642540620384047</v>
      </c>
      <c r="P5044" s="20">
        <v>0.34958448753462612</v>
      </c>
      <c r="Q5044" s="8">
        <v>-0.38888801625409342</v>
      </c>
      <c r="R5044" s="8">
        <v>-0.51121352166696132</v>
      </c>
      <c r="S5044" s="20">
        <v>-0.18745830553702469</v>
      </c>
    </row>
    <row r="5045" spans="1:19" x14ac:dyDescent="0.2">
      <c r="A5045" s="6">
        <v>45095</v>
      </c>
      <c r="B5045" s="19">
        <v>44731</v>
      </c>
      <c r="C5045" s="19">
        <v>43275</v>
      </c>
      <c r="D5045" s="16" t="s">
        <v>2</v>
      </c>
      <c r="E5045" s="32">
        <v>5422</v>
      </c>
      <c r="F5045" s="32">
        <v>2293</v>
      </c>
      <c r="G5045" s="32">
        <v>3129</v>
      </c>
      <c r="H5045" s="32">
        <v>3247</v>
      </c>
      <c r="I5045" s="32">
        <v>572</v>
      </c>
      <c r="J5045" s="32">
        <v>2675</v>
      </c>
      <c r="K5045" s="32">
        <v>8256.6827526113302</v>
      </c>
      <c r="L5045" s="32">
        <v>5155.6827526113302</v>
      </c>
      <c r="M5045" s="32">
        <v>3101</v>
      </c>
      <c r="N5045" s="20">
        <v>0.66984909146904825</v>
      </c>
      <c r="O5045" s="20">
        <v>3.0087412587412583</v>
      </c>
      <c r="P5045" s="20">
        <v>0.16971962616822434</v>
      </c>
      <c r="Q5045" s="8">
        <v>-0.34331980984915633</v>
      </c>
      <c r="R5045" s="8">
        <v>-0.55524804181587673</v>
      </c>
      <c r="S5045" s="20">
        <v>9.0293453724605843E-3</v>
      </c>
    </row>
    <row r="5046" spans="1:19" x14ac:dyDescent="0.2">
      <c r="A5046" s="6">
        <v>45096</v>
      </c>
      <c r="B5046" s="19">
        <v>44732</v>
      </c>
      <c r="C5046" s="19">
        <v>43276</v>
      </c>
      <c r="D5046" s="16" t="s">
        <v>3</v>
      </c>
      <c r="E5046" s="32">
        <v>4175</v>
      </c>
      <c r="F5046" s="32">
        <v>2339</v>
      </c>
      <c r="G5046" s="32">
        <v>1836</v>
      </c>
      <c r="H5046" s="32">
        <v>1748</v>
      </c>
      <c r="I5046" s="32">
        <v>845</v>
      </c>
      <c r="J5046" s="32">
        <v>903</v>
      </c>
      <c r="K5046" s="32">
        <v>7499.7639071535914</v>
      </c>
      <c r="L5046" s="32">
        <v>5070.7639071535914</v>
      </c>
      <c r="M5046" s="32">
        <v>2429</v>
      </c>
      <c r="N5046" s="20">
        <v>1.3884439359267735</v>
      </c>
      <c r="O5046" s="20">
        <v>1.7680473372781065</v>
      </c>
      <c r="P5046" s="20">
        <v>1.0332225913621262</v>
      </c>
      <c r="Q5046" s="8">
        <v>-0.44331580944598681</v>
      </c>
      <c r="R5046" s="8">
        <v>-0.53872827786356792</v>
      </c>
      <c r="S5046" s="20">
        <v>-0.24413338822560726</v>
      </c>
    </row>
    <row r="5047" spans="1:19" x14ac:dyDescent="0.2">
      <c r="A5047" s="6">
        <v>45097</v>
      </c>
      <c r="B5047" s="19">
        <v>44733</v>
      </c>
      <c r="C5047" s="19">
        <v>43277</v>
      </c>
      <c r="D5047" s="16" t="s">
        <v>4</v>
      </c>
      <c r="E5047" s="32">
        <v>4412</v>
      </c>
      <c r="F5047" s="32">
        <v>2530</v>
      </c>
      <c r="G5047" s="32">
        <v>1882</v>
      </c>
      <c r="H5047" s="32">
        <v>2035</v>
      </c>
      <c r="I5047" s="32">
        <v>650</v>
      </c>
      <c r="J5047" s="32">
        <v>1385</v>
      </c>
      <c r="K5047" s="32">
        <v>7143.8488431565693</v>
      </c>
      <c r="L5047" s="32">
        <v>4755.8488431565693</v>
      </c>
      <c r="M5047" s="32">
        <v>2388</v>
      </c>
      <c r="N5047" s="20">
        <v>1.1680589680589679</v>
      </c>
      <c r="O5047" s="20">
        <v>2.8923076923076922</v>
      </c>
      <c r="P5047" s="20">
        <v>0.35884476534296028</v>
      </c>
      <c r="Q5047" s="8">
        <v>-0.38240574557698492</v>
      </c>
      <c r="R5047" s="8">
        <v>-0.46802346259584249</v>
      </c>
      <c r="S5047" s="20">
        <v>-0.21189279731993305</v>
      </c>
    </row>
    <row r="5048" spans="1:19" x14ac:dyDescent="0.2">
      <c r="A5048" s="6">
        <v>45098</v>
      </c>
      <c r="B5048" s="19">
        <v>44734</v>
      </c>
      <c r="C5048" s="19">
        <v>43278</v>
      </c>
      <c r="D5048" s="16" t="s">
        <v>5</v>
      </c>
      <c r="E5048" s="32">
        <v>4471</v>
      </c>
      <c r="F5048" s="32">
        <v>2488</v>
      </c>
      <c r="G5048" s="32">
        <v>1983</v>
      </c>
      <c r="H5048" s="32">
        <v>1882</v>
      </c>
      <c r="I5048" s="32">
        <v>193</v>
      </c>
      <c r="J5048" s="32">
        <v>1689</v>
      </c>
      <c r="K5048" s="32">
        <v>8320.9592797579207</v>
      </c>
      <c r="L5048" s="32">
        <v>5103.9592797579207</v>
      </c>
      <c r="M5048" s="32">
        <v>3217</v>
      </c>
      <c r="N5048" s="20">
        <v>1.3756641870350692</v>
      </c>
      <c r="O5048" s="20">
        <v>11.891191709844559</v>
      </c>
      <c r="P5048" s="20">
        <v>0.17406749555950274</v>
      </c>
      <c r="Q5048" s="8">
        <v>-0.46268214400755081</v>
      </c>
      <c r="R5048" s="8">
        <v>-0.51253529590894287</v>
      </c>
      <c r="S5048" s="20">
        <v>-0.38358719303699096</v>
      </c>
    </row>
    <row r="5049" spans="1:19" x14ac:dyDescent="0.2">
      <c r="A5049" s="6">
        <v>45099</v>
      </c>
      <c r="B5049" s="19">
        <v>44735</v>
      </c>
      <c r="C5049" s="19">
        <v>43279</v>
      </c>
      <c r="D5049" s="16" t="s">
        <v>6</v>
      </c>
      <c r="E5049" s="32">
        <v>4603</v>
      </c>
      <c r="F5049" s="32">
        <v>2383</v>
      </c>
      <c r="G5049" s="32">
        <v>2220</v>
      </c>
      <c r="H5049" s="32">
        <v>1889</v>
      </c>
      <c r="I5049" s="32">
        <v>726</v>
      </c>
      <c r="J5049" s="32">
        <v>1163</v>
      </c>
      <c r="K5049" s="32">
        <v>8020.465315747324</v>
      </c>
      <c r="L5049" s="32">
        <v>4939.465315747324</v>
      </c>
      <c r="M5049" s="32">
        <v>3081</v>
      </c>
      <c r="N5049" s="20">
        <v>1.4367390153520381</v>
      </c>
      <c r="O5049" s="20">
        <v>2.2823691460055096</v>
      </c>
      <c r="P5049" s="20">
        <v>0.90885640584694749</v>
      </c>
      <c r="Q5049" s="8">
        <v>-0.4260931481166681</v>
      </c>
      <c r="R5049" s="8">
        <v>-0.51755911871618032</v>
      </c>
      <c r="S5049" s="20">
        <v>-0.27945472249269721</v>
      </c>
    </row>
    <row r="5050" spans="1:19" x14ac:dyDescent="0.2">
      <c r="A5050" s="6">
        <v>45100</v>
      </c>
      <c r="B5050" s="19">
        <v>44736</v>
      </c>
      <c r="C5050" s="19">
        <v>43280</v>
      </c>
      <c r="D5050" s="16" t="s">
        <v>7</v>
      </c>
      <c r="E5050" s="32">
        <v>5181</v>
      </c>
      <c r="F5050" s="32">
        <v>2525</v>
      </c>
      <c r="G5050" s="32">
        <v>2656</v>
      </c>
      <c r="H5050" s="32">
        <v>2958</v>
      </c>
      <c r="I5050" s="32">
        <v>739</v>
      </c>
      <c r="J5050" s="32">
        <v>2219</v>
      </c>
      <c r="K5050" s="32">
        <v>9005.2996121016949</v>
      </c>
      <c r="L5050" s="32">
        <v>5442.2996121016949</v>
      </c>
      <c r="M5050" s="32">
        <v>3563</v>
      </c>
      <c r="N5050" s="20">
        <v>0.75152129817444213</v>
      </c>
      <c r="O5050" s="20">
        <v>2.4167794316644113</v>
      </c>
      <c r="P5050" s="20">
        <v>0.19693555655700767</v>
      </c>
      <c r="Q5050" s="8">
        <v>-0.42467211273708683</v>
      </c>
      <c r="R5050" s="8">
        <v>-0.53604171398698486</v>
      </c>
      <c r="S5050" s="20">
        <v>-0.25456076340162781</v>
      </c>
    </row>
    <row r="5051" spans="1:19" x14ac:dyDescent="0.2">
      <c r="A5051" s="6">
        <v>45101</v>
      </c>
      <c r="B5051" s="19">
        <v>44737</v>
      </c>
      <c r="C5051" s="19">
        <v>43281</v>
      </c>
      <c r="D5051" s="16" t="s">
        <v>1</v>
      </c>
      <c r="E5051" s="32">
        <v>4839</v>
      </c>
      <c r="F5051" s="32">
        <v>2372</v>
      </c>
      <c r="G5051" s="32">
        <v>2467</v>
      </c>
      <c r="H5051" s="32">
        <v>2514</v>
      </c>
      <c r="I5051" s="32">
        <v>730</v>
      </c>
      <c r="J5051" s="32">
        <v>1784</v>
      </c>
      <c r="K5051" s="32">
        <v>7855.2328983907873</v>
      </c>
      <c r="L5051" s="32">
        <v>4721.2328983907873</v>
      </c>
      <c r="M5051" s="32">
        <v>3134</v>
      </c>
      <c r="N5051" s="20">
        <v>0.92482100238663478</v>
      </c>
      <c r="O5051" s="20">
        <v>2.2493150684931509</v>
      </c>
      <c r="P5051" s="20">
        <v>0.38284753363228696</v>
      </c>
      <c r="Q5051" s="8">
        <v>-0.38397752649812444</v>
      </c>
      <c r="R5051" s="8">
        <v>-0.49758886056892337</v>
      </c>
      <c r="S5051" s="20">
        <v>-0.21282705807275049</v>
      </c>
    </row>
    <row r="5052" spans="1:19" x14ac:dyDescent="0.2">
      <c r="A5052" s="6">
        <v>45102</v>
      </c>
      <c r="B5052" s="19">
        <v>44738</v>
      </c>
      <c r="C5052" s="19">
        <v>43282</v>
      </c>
      <c r="D5052" s="16" t="s">
        <v>2</v>
      </c>
      <c r="E5052" s="32">
        <v>5564</v>
      </c>
      <c r="F5052" s="32">
        <v>2391</v>
      </c>
      <c r="G5052" s="32">
        <v>3173</v>
      </c>
      <c r="H5052" s="32">
        <v>3235</v>
      </c>
      <c r="I5052" s="32">
        <v>555</v>
      </c>
      <c r="J5052" s="32">
        <v>2680</v>
      </c>
      <c r="K5052" s="32">
        <v>8648.226782433263</v>
      </c>
      <c r="L5052" s="32">
        <v>5121.226782433263</v>
      </c>
      <c r="M5052" s="32">
        <v>3527</v>
      </c>
      <c r="N5052" s="20">
        <v>0.71993817619783607</v>
      </c>
      <c r="O5052" s="20">
        <v>3.3081081081081081</v>
      </c>
      <c r="P5052" s="20">
        <v>0.18395522388059704</v>
      </c>
      <c r="Q5052" s="8">
        <v>-0.35663111757176724</v>
      </c>
      <c r="R5052" s="8">
        <v>-0.53311967979985497</v>
      </c>
      <c r="S5052" s="20">
        <v>-0.10036858519988656</v>
      </c>
    </row>
    <row r="5053" spans="1:19" x14ac:dyDescent="0.2">
      <c r="A5053" s="6">
        <v>45103</v>
      </c>
      <c r="B5053" s="19">
        <v>44739</v>
      </c>
      <c r="C5053" s="19">
        <v>43283</v>
      </c>
      <c r="D5053" s="16" t="s">
        <v>3</v>
      </c>
      <c r="E5053" s="32">
        <v>4325</v>
      </c>
      <c r="F5053" s="32">
        <v>2447</v>
      </c>
      <c r="G5053" s="32">
        <v>1878</v>
      </c>
      <c r="H5053" s="32">
        <v>1884</v>
      </c>
      <c r="I5053" s="32">
        <v>628</v>
      </c>
      <c r="J5053" s="32">
        <v>1256</v>
      </c>
      <c r="K5053" s="32">
        <v>7660.3952579865199</v>
      </c>
      <c r="L5053" s="32">
        <v>4906.3952579865199</v>
      </c>
      <c r="M5053" s="32">
        <v>2754</v>
      </c>
      <c r="N5053" s="20">
        <v>1.295647558386412</v>
      </c>
      <c r="O5053" s="20">
        <v>2.8964968152866244</v>
      </c>
      <c r="P5053" s="20">
        <v>0.49522292993630579</v>
      </c>
      <c r="Q5053" s="8">
        <v>-0.43540772318623211</v>
      </c>
      <c r="R5053" s="8">
        <v>-0.50126317360656414</v>
      </c>
      <c r="S5053" s="20">
        <v>-0.31808278867102402</v>
      </c>
    </row>
    <row r="5054" spans="1:19" x14ac:dyDescent="0.2">
      <c r="A5054" s="6">
        <v>45104</v>
      </c>
      <c r="B5054" s="19">
        <v>44740</v>
      </c>
      <c r="C5054" s="19">
        <v>43284</v>
      </c>
      <c r="D5054" s="16" t="s">
        <v>4</v>
      </c>
      <c r="E5054" s="32">
        <v>4800</v>
      </c>
      <c r="F5054" s="32">
        <v>2706</v>
      </c>
      <c r="G5054" s="32">
        <v>2094</v>
      </c>
      <c r="H5054" s="32">
        <v>2159</v>
      </c>
      <c r="I5054" s="32">
        <v>693</v>
      </c>
      <c r="J5054" s="32">
        <v>1466</v>
      </c>
      <c r="K5054" s="32">
        <v>7320.6057850961415</v>
      </c>
      <c r="L5054" s="32">
        <v>4982.6057850961415</v>
      </c>
      <c r="M5054" s="32">
        <v>2338</v>
      </c>
      <c r="N5054" s="20">
        <v>1.22325150532654</v>
      </c>
      <c r="O5054" s="20">
        <v>2.9047619047619047</v>
      </c>
      <c r="P5054" s="20">
        <v>0.42837653478854021</v>
      </c>
      <c r="Q5054" s="8">
        <v>-0.34431655782200243</v>
      </c>
      <c r="R5054" s="8">
        <v>-0.45691067752256731</v>
      </c>
      <c r="S5054" s="20">
        <v>-0.10436270316509833</v>
      </c>
    </row>
    <row r="5055" spans="1:19" x14ac:dyDescent="0.2">
      <c r="A5055" s="6">
        <v>45105</v>
      </c>
      <c r="B5055" s="19">
        <v>44741</v>
      </c>
      <c r="C5055" s="19">
        <v>43285</v>
      </c>
      <c r="D5055" s="16" t="s">
        <v>5</v>
      </c>
      <c r="E5055" s="32">
        <v>4419</v>
      </c>
      <c r="F5055" s="32">
        <v>2633</v>
      </c>
      <c r="G5055" s="32">
        <v>1786</v>
      </c>
      <c r="H5055" s="32">
        <v>1938</v>
      </c>
      <c r="I5055" s="32">
        <v>204</v>
      </c>
      <c r="J5055" s="32">
        <v>1734</v>
      </c>
      <c r="K5055" s="32">
        <v>8435.5666450339086</v>
      </c>
      <c r="L5055" s="32">
        <v>5395.5666450339095</v>
      </c>
      <c r="M5055" s="32">
        <v>3040</v>
      </c>
      <c r="N5055" s="20">
        <v>1.280185758513932</v>
      </c>
      <c r="O5055" s="20">
        <v>11.906862745098039</v>
      </c>
      <c r="P5055" s="20">
        <v>2.9988465974625234E-2</v>
      </c>
      <c r="Q5055" s="8">
        <v>-0.47614663176166072</v>
      </c>
      <c r="R5055" s="8">
        <v>-0.51200676903445941</v>
      </c>
      <c r="S5055" s="20">
        <v>-0.41249999999999998</v>
      </c>
    </row>
    <row r="5056" spans="1:19" x14ac:dyDescent="0.2">
      <c r="A5056" s="6">
        <v>45106</v>
      </c>
      <c r="B5056" s="19">
        <v>44742</v>
      </c>
      <c r="C5056" s="19">
        <v>43286</v>
      </c>
      <c r="D5056" s="16" t="s">
        <v>6</v>
      </c>
      <c r="E5056" s="32">
        <v>4747</v>
      </c>
      <c r="F5056" s="32">
        <v>2468</v>
      </c>
      <c r="G5056" s="32">
        <v>2279</v>
      </c>
      <c r="H5056" s="32">
        <v>1969</v>
      </c>
      <c r="I5056" s="32">
        <v>723</v>
      </c>
      <c r="J5056" s="32">
        <v>1246</v>
      </c>
      <c r="K5056" s="32">
        <v>7643.94898496716</v>
      </c>
      <c r="L5056" s="32">
        <v>4820.94898496716</v>
      </c>
      <c r="M5056" s="32">
        <v>2823</v>
      </c>
      <c r="N5056" s="20">
        <v>1.4108684611477909</v>
      </c>
      <c r="O5056" s="20">
        <v>2.4135546334716458</v>
      </c>
      <c r="P5056" s="20">
        <v>0.82905296950240781</v>
      </c>
      <c r="Q5056" s="8">
        <v>-0.37898591299659301</v>
      </c>
      <c r="R5056" s="8">
        <v>-0.48806759671263933</v>
      </c>
      <c r="S5056" s="20">
        <v>-0.19270279844137439</v>
      </c>
    </row>
    <row r="5057" spans="1:19" x14ac:dyDescent="0.2">
      <c r="A5057" s="6">
        <v>45107</v>
      </c>
      <c r="B5057" s="19">
        <v>44743</v>
      </c>
      <c r="C5057" s="19">
        <v>43287</v>
      </c>
      <c r="D5057" s="16" t="s">
        <v>7</v>
      </c>
      <c r="E5057" s="32">
        <v>5558</v>
      </c>
      <c r="F5057" s="32">
        <v>2629</v>
      </c>
      <c r="G5057" s="32">
        <v>2929</v>
      </c>
      <c r="H5057" s="32">
        <v>3055</v>
      </c>
      <c r="I5057" s="32">
        <v>822</v>
      </c>
      <c r="J5057" s="32">
        <v>2233</v>
      </c>
      <c r="K5057" s="32">
        <v>9160.4192680986143</v>
      </c>
      <c r="L5057" s="32">
        <v>5655.4192680986143</v>
      </c>
      <c r="M5057" s="32">
        <v>3505</v>
      </c>
      <c r="N5057" s="20">
        <v>0.81931260229132574</v>
      </c>
      <c r="O5057" s="20">
        <v>2.1982968369829683</v>
      </c>
      <c r="P5057" s="20">
        <v>0.31168831168831179</v>
      </c>
      <c r="Q5057" s="8">
        <v>-0.3932592125607316</v>
      </c>
      <c r="R5057" s="8">
        <v>-0.53513614546143362</v>
      </c>
      <c r="S5057" s="20">
        <v>-0.16433666191155494</v>
      </c>
    </row>
    <row r="5058" spans="1:19" x14ac:dyDescent="0.2">
      <c r="A5058" s="6">
        <v>45108</v>
      </c>
      <c r="B5058" s="19">
        <v>44744</v>
      </c>
      <c r="C5058" s="19">
        <v>43288</v>
      </c>
      <c r="D5058" s="16" t="s">
        <v>1</v>
      </c>
      <c r="E5058" s="32">
        <v>4979</v>
      </c>
      <c r="F5058" s="32">
        <v>2538</v>
      </c>
      <c r="G5058" s="32">
        <v>2441</v>
      </c>
      <c r="H5058" s="32">
        <v>2913</v>
      </c>
      <c r="I5058" s="32">
        <v>1097</v>
      </c>
      <c r="J5058" s="32">
        <v>1816</v>
      </c>
      <c r="K5058" s="32">
        <v>8438.2270613730452</v>
      </c>
      <c r="L5058" s="32">
        <v>5235.2270613730452</v>
      </c>
      <c r="M5058" s="32">
        <v>3203</v>
      </c>
      <c r="N5058" s="20">
        <v>0.70923446618606256</v>
      </c>
      <c r="O5058" s="20">
        <v>1.3135824977210575</v>
      </c>
      <c r="P5058" s="20">
        <v>0.34416299559471364</v>
      </c>
      <c r="Q5058" s="8">
        <v>-0.40994714129085896</v>
      </c>
      <c r="R5058" s="8">
        <v>-0.51520727367757035</v>
      </c>
      <c r="S5058" s="20">
        <v>-0.23790196690602561</v>
      </c>
    </row>
    <row r="5059" spans="1:19" x14ac:dyDescent="0.2">
      <c r="A5059" s="6">
        <v>45109</v>
      </c>
      <c r="B5059" s="19">
        <v>44745</v>
      </c>
      <c r="C5059" s="19">
        <v>43289</v>
      </c>
      <c r="D5059" s="16" t="s">
        <v>2</v>
      </c>
      <c r="E5059" s="32">
        <v>5735</v>
      </c>
      <c r="F5059" s="32">
        <v>2418</v>
      </c>
      <c r="G5059" s="32">
        <v>3317</v>
      </c>
      <c r="H5059" s="32">
        <v>2984</v>
      </c>
      <c r="I5059" s="32">
        <v>613</v>
      </c>
      <c r="J5059" s="32">
        <v>2371</v>
      </c>
      <c r="K5059" s="32">
        <v>9021.9145048445716</v>
      </c>
      <c r="L5059" s="32">
        <v>5473.9145048445725</v>
      </c>
      <c r="M5059" s="32">
        <v>3548</v>
      </c>
      <c r="N5059" s="20">
        <v>0.92191689008042887</v>
      </c>
      <c r="O5059" s="20">
        <v>2.9445350734094617</v>
      </c>
      <c r="P5059" s="20">
        <v>0.39898776887389298</v>
      </c>
      <c r="Q5059" s="8">
        <v>-0.36432560994449348</v>
      </c>
      <c r="R5059" s="8">
        <v>-0.55826858496602383</v>
      </c>
      <c r="S5059" s="20">
        <v>-6.5107102593010113E-2</v>
      </c>
    </row>
    <row r="5060" spans="1:19" x14ac:dyDescent="0.2">
      <c r="A5060" s="6">
        <v>45110</v>
      </c>
      <c r="B5060" s="19">
        <v>44746</v>
      </c>
      <c r="C5060" s="19">
        <v>43290</v>
      </c>
      <c r="D5060" s="16" t="s">
        <v>3</v>
      </c>
      <c r="E5060" s="32">
        <v>4068</v>
      </c>
      <c r="F5060" s="32">
        <v>2443</v>
      </c>
      <c r="G5060" s="32">
        <v>1625</v>
      </c>
      <c r="H5060" s="32">
        <v>2707</v>
      </c>
      <c r="I5060" s="32">
        <v>809</v>
      </c>
      <c r="J5060" s="32">
        <v>1898</v>
      </c>
      <c r="K5060" s="32">
        <v>7747.8419308046796</v>
      </c>
      <c r="L5060" s="32">
        <v>5067.8419308046796</v>
      </c>
      <c r="M5060" s="32">
        <v>2680</v>
      </c>
      <c r="N5060" s="20">
        <v>0.50277059475434061</v>
      </c>
      <c r="O5060" s="20">
        <v>2.0197775030902347</v>
      </c>
      <c r="P5060" s="20">
        <v>-0.14383561643835618</v>
      </c>
      <c r="Q5060" s="8">
        <v>-0.47495056864466734</v>
      </c>
      <c r="R5060" s="8">
        <v>-0.51794076584150739</v>
      </c>
      <c r="S5060" s="20">
        <v>-0.39365671641791045</v>
      </c>
    </row>
    <row r="5061" spans="1:19" x14ac:dyDescent="0.2">
      <c r="A5061" s="6">
        <v>45111</v>
      </c>
      <c r="B5061" s="19">
        <v>44747</v>
      </c>
      <c r="C5061" s="19">
        <v>43291</v>
      </c>
      <c r="D5061" s="16" t="s">
        <v>4</v>
      </c>
      <c r="E5061" s="32">
        <v>4835</v>
      </c>
      <c r="F5061" s="32">
        <v>2732</v>
      </c>
      <c r="G5061" s="32">
        <v>2103</v>
      </c>
      <c r="H5061" s="32">
        <v>2657</v>
      </c>
      <c r="I5061" s="32">
        <v>736</v>
      </c>
      <c r="J5061" s="32">
        <v>1921</v>
      </c>
      <c r="K5061" s="32">
        <v>7197.259254249846</v>
      </c>
      <c r="L5061" s="32">
        <v>4897.259254249846</v>
      </c>
      <c r="M5061" s="32">
        <v>2300</v>
      </c>
      <c r="N5061" s="20">
        <v>0.81972149040270992</v>
      </c>
      <c r="O5061" s="20">
        <v>2.7119565217391304</v>
      </c>
      <c r="P5061" s="20">
        <v>9.4742321707444122E-2</v>
      </c>
      <c r="Q5061" s="8">
        <v>-0.32821650169888994</v>
      </c>
      <c r="R5061" s="8">
        <v>-0.44213694677708393</v>
      </c>
      <c r="S5061" s="20">
        <v>-8.5652173913043472E-2</v>
      </c>
    </row>
    <row r="5062" spans="1:19" x14ac:dyDescent="0.2">
      <c r="A5062" s="6">
        <v>45112</v>
      </c>
      <c r="B5062" s="19">
        <v>44748</v>
      </c>
      <c r="C5062" s="19">
        <v>43292</v>
      </c>
      <c r="D5062" s="16" t="s">
        <v>5</v>
      </c>
      <c r="E5062" s="32">
        <v>4391</v>
      </c>
      <c r="F5062" s="32">
        <v>2698</v>
      </c>
      <c r="G5062" s="32">
        <v>1693</v>
      </c>
      <c r="H5062" s="32">
        <v>2274</v>
      </c>
      <c r="I5062" s="32">
        <v>749</v>
      </c>
      <c r="J5062" s="32">
        <v>1525</v>
      </c>
      <c r="K5062" s="32">
        <v>8310.8997275837664</v>
      </c>
      <c r="L5062" s="32">
        <v>5181.8997275837664</v>
      </c>
      <c r="M5062" s="32">
        <v>3129</v>
      </c>
      <c r="N5062" s="20">
        <v>0.93095866314863684</v>
      </c>
      <c r="O5062" s="20">
        <v>2.602136181575434</v>
      </c>
      <c r="P5062" s="20">
        <v>0.11016393442622952</v>
      </c>
      <c r="Q5062" s="8">
        <v>-0.4716576852171217</v>
      </c>
      <c r="R5062" s="8">
        <v>-0.47934152688476805</v>
      </c>
      <c r="S5062" s="20">
        <v>-0.4589325663151167</v>
      </c>
    </row>
    <row r="5063" spans="1:19" x14ac:dyDescent="0.2">
      <c r="A5063" s="6">
        <v>45113</v>
      </c>
      <c r="B5063" s="19">
        <v>44749</v>
      </c>
      <c r="C5063" s="19">
        <v>43293</v>
      </c>
      <c r="D5063" s="16" t="s">
        <v>6</v>
      </c>
      <c r="E5063" s="32">
        <v>4501</v>
      </c>
      <c r="F5063" s="32">
        <v>2434</v>
      </c>
      <c r="G5063" s="32">
        <v>2067</v>
      </c>
      <c r="H5063" s="32">
        <v>2903</v>
      </c>
      <c r="I5063" s="32">
        <v>930</v>
      </c>
      <c r="J5063" s="32">
        <v>1973</v>
      </c>
      <c r="K5063" s="32">
        <v>7817.3771260393878</v>
      </c>
      <c r="L5063" s="32">
        <v>5087.3771260393878</v>
      </c>
      <c r="M5063" s="32">
        <v>2730</v>
      </c>
      <c r="N5063" s="20">
        <v>0.55046503616947984</v>
      </c>
      <c r="O5063" s="20">
        <v>1.6172043010752688</v>
      </c>
      <c r="P5063" s="20">
        <v>4.7643182970096287E-2</v>
      </c>
      <c r="Q5063" s="8">
        <v>-0.42423143626941839</v>
      </c>
      <c r="R5063" s="8">
        <v>-0.52156092624984707</v>
      </c>
      <c r="S5063" s="20">
        <v>-0.24285714285714288</v>
      </c>
    </row>
    <row r="5064" spans="1:19" x14ac:dyDescent="0.2">
      <c r="A5064" s="6">
        <v>45114</v>
      </c>
      <c r="B5064" s="19">
        <v>44750</v>
      </c>
      <c r="C5064" s="19">
        <v>43294</v>
      </c>
      <c r="D5064" s="16" t="s">
        <v>7</v>
      </c>
      <c r="E5064" s="32">
        <v>5303</v>
      </c>
      <c r="F5064" s="32">
        <v>2672</v>
      </c>
      <c r="G5064" s="32">
        <v>2631</v>
      </c>
      <c r="H5064" s="32">
        <v>2834</v>
      </c>
      <c r="I5064" s="32">
        <v>804</v>
      </c>
      <c r="J5064" s="32">
        <v>2030</v>
      </c>
      <c r="K5064" s="32">
        <v>9132.8716699233228</v>
      </c>
      <c r="L5064" s="32">
        <v>5765.8716699233237</v>
      </c>
      <c r="M5064" s="32">
        <v>3367</v>
      </c>
      <c r="N5064" s="20">
        <v>0.87120677487649956</v>
      </c>
      <c r="O5064" s="20">
        <v>2.3233830845771144</v>
      </c>
      <c r="P5064" s="20">
        <v>0.29605911330049262</v>
      </c>
      <c r="Q5064" s="8">
        <v>-0.41935021188745969</v>
      </c>
      <c r="R5064" s="8">
        <v>-0.536583511919277</v>
      </c>
      <c r="S5064" s="20">
        <v>-0.21859221859221856</v>
      </c>
    </row>
    <row r="5065" spans="1:19" x14ac:dyDescent="0.2">
      <c r="A5065" s="6">
        <v>45115</v>
      </c>
      <c r="B5065" s="19">
        <v>44751</v>
      </c>
      <c r="C5065" s="19">
        <v>43295</v>
      </c>
      <c r="D5065" s="16" t="s">
        <v>1</v>
      </c>
      <c r="E5065" s="32">
        <v>4849</v>
      </c>
      <c r="F5065" s="32">
        <v>2508</v>
      </c>
      <c r="G5065" s="32">
        <v>2341</v>
      </c>
      <c r="H5065" s="32">
        <v>2835</v>
      </c>
      <c r="I5065" s="32">
        <v>1066</v>
      </c>
      <c r="J5065" s="32">
        <v>1769</v>
      </c>
      <c r="K5065" s="32">
        <v>7971.8385372531047</v>
      </c>
      <c r="L5065" s="32">
        <v>5231.8385372531047</v>
      </c>
      <c r="M5065" s="32">
        <v>2740</v>
      </c>
      <c r="N5065" s="20">
        <v>0.71040564373897697</v>
      </c>
      <c r="O5065" s="20">
        <v>1.3527204502814261</v>
      </c>
      <c r="P5065" s="20">
        <v>0.32334652345958159</v>
      </c>
      <c r="Q5065" s="8">
        <v>-0.39173379172944922</v>
      </c>
      <c r="R5065" s="8">
        <v>-0.52062740810101793</v>
      </c>
      <c r="S5065" s="20">
        <v>-0.14562043795620438</v>
      </c>
    </row>
    <row r="5066" spans="1:19" x14ac:dyDescent="0.2">
      <c r="A5066" s="6">
        <v>45116</v>
      </c>
      <c r="B5066" s="19">
        <v>44752</v>
      </c>
      <c r="C5066" s="19">
        <v>43296</v>
      </c>
      <c r="D5066" s="16" t="s">
        <v>2</v>
      </c>
      <c r="E5066" s="32">
        <v>5291</v>
      </c>
      <c r="F5066" s="32">
        <v>2462</v>
      </c>
      <c r="G5066" s="32">
        <v>2829</v>
      </c>
      <c r="H5066" s="32">
        <v>3501</v>
      </c>
      <c r="I5066" s="32">
        <v>639</v>
      </c>
      <c r="J5066" s="32">
        <v>2862</v>
      </c>
      <c r="K5066" s="32">
        <v>8909.1317645057388</v>
      </c>
      <c r="L5066" s="32">
        <v>5415.1317645057379</v>
      </c>
      <c r="M5066" s="32">
        <v>3494</v>
      </c>
      <c r="N5066" s="20">
        <v>0.51128249071693799</v>
      </c>
      <c r="O5066" s="20">
        <v>2.8528951486697967</v>
      </c>
      <c r="P5066" s="20">
        <v>-1.1530398322851187E-2</v>
      </c>
      <c r="Q5066" s="8">
        <v>-0.40611496834298599</v>
      </c>
      <c r="R5066" s="8">
        <v>-0.54534808993244921</v>
      </c>
      <c r="S5066" s="20">
        <v>-0.19032627361190613</v>
      </c>
    </row>
    <row r="5067" spans="1:19" x14ac:dyDescent="0.2">
      <c r="A5067" s="6">
        <v>45117</v>
      </c>
      <c r="B5067" s="19">
        <v>44753</v>
      </c>
      <c r="C5067" s="19">
        <v>43297</v>
      </c>
      <c r="D5067" s="16" t="s">
        <v>3</v>
      </c>
      <c r="E5067" s="32">
        <v>4409</v>
      </c>
      <c r="F5067" s="32">
        <v>2534</v>
      </c>
      <c r="G5067" s="32">
        <v>1875</v>
      </c>
      <c r="H5067" s="32">
        <v>2462</v>
      </c>
      <c r="I5067" s="32">
        <v>877</v>
      </c>
      <c r="J5067" s="32">
        <v>1585</v>
      </c>
      <c r="K5067" s="32">
        <v>7285.0346292343302</v>
      </c>
      <c r="L5067" s="32">
        <v>4623.0346292343302</v>
      </c>
      <c r="M5067" s="32">
        <v>2662</v>
      </c>
      <c r="N5067" s="20">
        <v>0.7908204711616571</v>
      </c>
      <c r="O5067" s="20">
        <v>1.8893956670467502</v>
      </c>
      <c r="P5067" s="20">
        <v>0.18296529968454256</v>
      </c>
      <c r="Q5067" s="8">
        <v>-0.39478667921398836</v>
      </c>
      <c r="R5067" s="8">
        <v>-0.45187518519200831</v>
      </c>
      <c r="S5067" s="20">
        <v>-0.2956423741547709</v>
      </c>
    </row>
    <row r="5068" spans="1:19" x14ac:dyDescent="0.2">
      <c r="A5068" s="6">
        <v>45118</v>
      </c>
      <c r="B5068" s="19">
        <v>44754</v>
      </c>
      <c r="C5068" s="19">
        <v>43298</v>
      </c>
      <c r="D5068" s="16" t="s">
        <v>4</v>
      </c>
      <c r="E5068" s="32">
        <v>4537</v>
      </c>
      <c r="F5068" s="32">
        <v>2767</v>
      </c>
      <c r="G5068" s="32">
        <v>1770</v>
      </c>
      <c r="H5068" s="32">
        <v>2752</v>
      </c>
      <c r="I5068" s="32">
        <v>778</v>
      </c>
      <c r="J5068" s="32">
        <v>1974</v>
      </c>
      <c r="K5068" s="32">
        <v>6619.1793547281559</v>
      </c>
      <c r="L5068" s="32">
        <v>4404.1793547281559</v>
      </c>
      <c r="M5068" s="32">
        <v>2215</v>
      </c>
      <c r="N5068" s="20">
        <v>0.64861918604651159</v>
      </c>
      <c r="O5068" s="20">
        <v>2.5565552699228791</v>
      </c>
      <c r="P5068" s="20">
        <v>-0.10334346504559266</v>
      </c>
      <c r="Q5068" s="8">
        <v>-0.31456759866173312</v>
      </c>
      <c r="R5068" s="8">
        <v>-0.37173312503055622</v>
      </c>
      <c r="S5068" s="20">
        <v>-0.20090293453724606</v>
      </c>
    </row>
    <row r="5069" spans="1:19" x14ac:dyDescent="0.2">
      <c r="A5069" s="6">
        <v>45119</v>
      </c>
      <c r="B5069" s="19">
        <v>44755</v>
      </c>
      <c r="C5069" s="19">
        <v>43299</v>
      </c>
      <c r="D5069" s="16" t="s">
        <v>5</v>
      </c>
      <c r="E5069" s="32">
        <v>4517</v>
      </c>
      <c r="F5069" s="32">
        <v>2698</v>
      </c>
      <c r="G5069" s="32">
        <v>1819</v>
      </c>
      <c r="H5069" s="32">
        <v>2425</v>
      </c>
      <c r="I5069" s="32">
        <v>873</v>
      </c>
      <c r="J5069" s="32">
        <v>1552</v>
      </c>
      <c r="K5069" s="32">
        <v>8145.4498759039943</v>
      </c>
      <c r="L5069" s="32">
        <v>5256.4498759039943</v>
      </c>
      <c r="M5069" s="32">
        <v>2889</v>
      </c>
      <c r="N5069" s="20">
        <v>0.86268041237113402</v>
      </c>
      <c r="O5069" s="20">
        <v>2.0904925544100803</v>
      </c>
      <c r="P5069" s="20">
        <v>0.17203608247422686</v>
      </c>
      <c r="Q5069" s="8">
        <v>-0.44545727138260771</v>
      </c>
      <c r="R5069" s="8">
        <v>-0.48672581995543085</v>
      </c>
      <c r="S5069" s="20">
        <v>-0.37037037037037035</v>
      </c>
    </row>
    <row r="5070" spans="1:19" x14ac:dyDescent="0.2">
      <c r="A5070" s="6">
        <v>45120</v>
      </c>
      <c r="B5070" s="19">
        <v>44756</v>
      </c>
      <c r="C5070" s="19">
        <v>43300</v>
      </c>
      <c r="D5070" s="16" t="s">
        <v>6</v>
      </c>
      <c r="E5070" s="32">
        <v>4255</v>
      </c>
      <c r="F5070" s="32">
        <v>2516</v>
      </c>
      <c r="G5070" s="32">
        <v>1739</v>
      </c>
      <c r="H5070" s="32">
        <v>2996</v>
      </c>
      <c r="I5070" s="32">
        <v>1038</v>
      </c>
      <c r="J5070" s="32">
        <v>1958</v>
      </c>
      <c r="K5070" s="32">
        <v>7462.4379327039178</v>
      </c>
      <c r="L5070" s="32">
        <v>4917.4379327039178</v>
      </c>
      <c r="M5070" s="32">
        <v>2545</v>
      </c>
      <c r="N5070" s="20">
        <v>0.4202269692923899</v>
      </c>
      <c r="O5070" s="20">
        <v>1.4238921001926781</v>
      </c>
      <c r="P5070" s="20">
        <v>-0.11184882533197138</v>
      </c>
      <c r="Q5070" s="8">
        <v>-0.42981100300310893</v>
      </c>
      <c r="R5070" s="8">
        <v>-0.48835144755623905</v>
      </c>
      <c r="S5070" s="20">
        <v>-0.31669941060903728</v>
      </c>
    </row>
    <row r="5071" spans="1:19" x14ac:dyDescent="0.2">
      <c r="A5071" s="6">
        <v>45121</v>
      </c>
      <c r="B5071" s="19">
        <v>44757</v>
      </c>
      <c r="C5071" s="19">
        <v>43301</v>
      </c>
      <c r="D5071" s="16" t="s">
        <v>7</v>
      </c>
      <c r="E5071" s="32">
        <v>5260</v>
      </c>
      <c r="F5071" s="32">
        <v>2699</v>
      </c>
      <c r="G5071" s="32">
        <v>2561</v>
      </c>
      <c r="H5071" s="32">
        <v>2563</v>
      </c>
      <c r="I5071" s="32">
        <v>995</v>
      </c>
      <c r="J5071" s="32">
        <v>1568</v>
      </c>
      <c r="K5071" s="32">
        <v>8904.3598383623139</v>
      </c>
      <c r="L5071" s="32">
        <v>5667.359838362313</v>
      </c>
      <c r="M5071" s="32">
        <v>3237</v>
      </c>
      <c r="N5071" s="20">
        <v>1.0522824814670306</v>
      </c>
      <c r="O5071" s="20">
        <v>1.7125628140703517</v>
      </c>
      <c r="P5071" s="20">
        <v>0.6332908163265305</v>
      </c>
      <c r="Q5071" s="8">
        <v>-0.40927814065436319</v>
      </c>
      <c r="R5071" s="8">
        <v>-0.52376413762710272</v>
      </c>
      <c r="S5071" s="20">
        <v>-0.20883534136546189</v>
      </c>
    </row>
    <row r="5072" spans="1:19" x14ac:dyDescent="0.2">
      <c r="A5072" s="6">
        <v>45122</v>
      </c>
      <c r="B5072" s="19">
        <v>44758</v>
      </c>
      <c r="C5072" s="19">
        <v>43302</v>
      </c>
      <c r="D5072" s="16" t="s">
        <v>1</v>
      </c>
      <c r="E5072" s="32">
        <v>4912</v>
      </c>
      <c r="F5072" s="32">
        <v>2523</v>
      </c>
      <c r="G5072" s="32">
        <v>2389</v>
      </c>
      <c r="H5072" s="32">
        <v>2999</v>
      </c>
      <c r="I5072" s="32">
        <v>1080</v>
      </c>
      <c r="J5072" s="32">
        <v>1919</v>
      </c>
      <c r="K5072" s="32">
        <v>8019.3736914428573</v>
      </c>
      <c r="L5072" s="32">
        <v>5127.3736914428573</v>
      </c>
      <c r="M5072" s="32">
        <v>2892</v>
      </c>
      <c r="N5072" s="20">
        <v>0.63787929309769931</v>
      </c>
      <c r="O5072" s="20">
        <v>1.3361111111111112</v>
      </c>
      <c r="P5072" s="20">
        <v>0.24491922876498173</v>
      </c>
      <c r="Q5072" s="8">
        <v>-0.38748333860019613</v>
      </c>
      <c r="R5072" s="8">
        <v>-0.50793522145447123</v>
      </c>
      <c r="S5072" s="20">
        <v>-0.17392807745504846</v>
      </c>
    </row>
    <row r="5073" spans="1:19" x14ac:dyDescent="0.2">
      <c r="A5073" s="6">
        <v>45123</v>
      </c>
      <c r="B5073" s="19">
        <v>44759</v>
      </c>
      <c r="C5073" s="19">
        <v>43303</v>
      </c>
      <c r="D5073" s="16" t="s">
        <v>2</v>
      </c>
      <c r="E5073" s="32">
        <v>5370</v>
      </c>
      <c r="F5073" s="32">
        <v>2506</v>
      </c>
      <c r="G5073" s="32">
        <v>2864</v>
      </c>
      <c r="H5073" s="32">
        <v>3537</v>
      </c>
      <c r="I5073" s="32">
        <v>771</v>
      </c>
      <c r="J5073" s="32">
        <v>2766</v>
      </c>
      <c r="K5073" s="32">
        <v>8550.1228553553992</v>
      </c>
      <c r="L5073" s="32">
        <v>5424.1228553553992</v>
      </c>
      <c r="M5073" s="32">
        <v>3126</v>
      </c>
      <c r="N5073" s="20">
        <v>0.51823579304495326</v>
      </c>
      <c r="O5073" s="20">
        <v>2.2503242542153048</v>
      </c>
      <c r="P5073" s="20">
        <v>3.5430224150397649E-2</v>
      </c>
      <c r="Q5073" s="8">
        <v>-0.37193884920185893</v>
      </c>
      <c r="R5073" s="8">
        <v>-0.53798981571264548</v>
      </c>
      <c r="S5073" s="20">
        <v>-8.3813179782469605E-2</v>
      </c>
    </row>
    <row r="5074" spans="1:19" x14ac:dyDescent="0.2">
      <c r="A5074" s="6">
        <v>45124</v>
      </c>
      <c r="B5074" s="19">
        <v>44760</v>
      </c>
      <c r="C5074" s="19">
        <v>43304</v>
      </c>
      <c r="D5074" s="16" t="s">
        <v>3</v>
      </c>
      <c r="E5074" s="32">
        <v>4063</v>
      </c>
      <c r="F5074" s="32">
        <v>2487</v>
      </c>
      <c r="G5074" s="32">
        <v>1576</v>
      </c>
      <c r="H5074" s="32">
        <v>2327</v>
      </c>
      <c r="I5074" s="32">
        <v>751</v>
      </c>
      <c r="J5074" s="32">
        <v>1576</v>
      </c>
      <c r="K5074" s="32">
        <v>8084.0550048559344</v>
      </c>
      <c r="L5074" s="32">
        <v>5244.0550048559344</v>
      </c>
      <c r="M5074" s="32">
        <v>2840</v>
      </c>
      <c r="N5074" s="20">
        <v>0.74602492479587457</v>
      </c>
      <c r="O5074" s="20">
        <v>2.3115845539280957</v>
      </c>
      <c r="P5074" s="20">
        <v>0</v>
      </c>
      <c r="Q5074" s="8">
        <v>-0.497405695834648</v>
      </c>
      <c r="R5074" s="8">
        <v>-0.52574868156473054</v>
      </c>
      <c r="S5074" s="20">
        <v>-0.44507042253521123</v>
      </c>
    </row>
    <row r="5075" spans="1:19" x14ac:dyDescent="0.2">
      <c r="A5075" s="6">
        <v>45125</v>
      </c>
      <c r="B5075" s="19">
        <v>44761</v>
      </c>
      <c r="C5075" s="19">
        <v>43305</v>
      </c>
      <c r="D5075" s="16" t="s">
        <v>4</v>
      </c>
      <c r="E5075" s="32">
        <v>4869</v>
      </c>
      <c r="F5075" s="32">
        <v>2733</v>
      </c>
      <c r="G5075" s="32">
        <v>2136</v>
      </c>
      <c r="H5075" s="32">
        <v>2464</v>
      </c>
      <c r="I5075" s="32">
        <v>682</v>
      </c>
      <c r="J5075" s="32">
        <v>1782</v>
      </c>
      <c r="K5075" s="32">
        <v>6890.3570138715068</v>
      </c>
      <c r="L5075" s="32">
        <v>5066.3570138715068</v>
      </c>
      <c r="M5075" s="32">
        <v>1824</v>
      </c>
      <c r="N5075" s="20">
        <v>0.97605519480519476</v>
      </c>
      <c r="O5075" s="20">
        <v>3.0073313782991207</v>
      </c>
      <c r="P5075" s="20">
        <v>0.19865319865319875</v>
      </c>
      <c r="Q5075" s="8">
        <v>-0.29336027288602862</v>
      </c>
      <c r="R5075" s="8">
        <v>-0.46055913696623774</v>
      </c>
      <c r="S5075" s="20">
        <v>0.17105263157894735</v>
      </c>
    </row>
    <row r="5076" spans="1:19" x14ac:dyDescent="0.2">
      <c r="A5076" s="6">
        <v>45126</v>
      </c>
      <c r="B5076" s="19">
        <v>44762</v>
      </c>
      <c r="C5076" s="19">
        <v>43306</v>
      </c>
      <c r="D5076" s="16" t="s">
        <v>5</v>
      </c>
      <c r="E5076" s="32">
        <v>4491</v>
      </c>
      <c r="F5076" s="32">
        <v>2718</v>
      </c>
      <c r="G5076" s="32">
        <v>1773</v>
      </c>
      <c r="H5076" s="32">
        <v>2472</v>
      </c>
      <c r="I5076" s="32">
        <v>878</v>
      </c>
      <c r="J5076" s="32">
        <v>1594</v>
      </c>
      <c r="K5076" s="32">
        <v>8307.0947410537283</v>
      </c>
      <c r="L5076" s="32">
        <v>5423.0947410537283</v>
      </c>
      <c r="M5076" s="32">
        <v>2884</v>
      </c>
      <c r="N5076" s="20">
        <v>0.81674757281553401</v>
      </c>
      <c r="O5076" s="20">
        <v>2.0956719817767655</v>
      </c>
      <c r="P5076" s="20">
        <v>0.11229611041405274</v>
      </c>
      <c r="Q5076" s="8">
        <v>-0.45937778007930474</v>
      </c>
      <c r="R5076" s="8">
        <v>-0.49881015733981404</v>
      </c>
      <c r="S5076" s="20">
        <v>-0.38522884882108188</v>
      </c>
    </row>
    <row r="5077" spans="1:19" x14ac:dyDescent="0.2">
      <c r="A5077" s="6">
        <v>45127</v>
      </c>
      <c r="B5077" s="19">
        <v>44763</v>
      </c>
      <c r="C5077" s="19">
        <v>43307</v>
      </c>
      <c r="D5077" s="16" t="s">
        <v>6</v>
      </c>
      <c r="E5077" s="32">
        <v>4275</v>
      </c>
      <c r="F5077" s="32">
        <v>2279</v>
      </c>
      <c r="G5077" s="32">
        <v>1996</v>
      </c>
      <c r="H5077" s="32">
        <v>2979</v>
      </c>
      <c r="I5077" s="32">
        <v>1087</v>
      </c>
      <c r="J5077" s="32">
        <v>1892</v>
      </c>
      <c r="K5077" s="32">
        <v>8259.6744606534812</v>
      </c>
      <c r="L5077" s="32">
        <v>5168.6744606534812</v>
      </c>
      <c r="M5077" s="32">
        <v>3091</v>
      </c>
      <c r="N5077" s="20">
        <v>0.43504531722054374</v>
      </c>
      <c r="O5077" s="20">
        <v>1.0965961361545538</v>
      </c>
      <c r="P5077" s="20">
        <v>5.4968287526427018E-2</v>
      </c>
      <c r="Q5077" s="8">
        <v>-0.48242512215647604</v>
      </c>
      <c r="R5077" s="8">
        <v>-0.55907457175937836</v>
      </c>
      <c r="S5077" s="20">
        <v>-0.35425428663862824</v>
      </c>
    </row>
    <row r="5078" spans="1:19" x14ac:dyDescent="0.2">
      <c r="A5078" s="6">
        <v>45128</v>
      </c>
      <c r="B5078" s="19">
        <v>44764</v>
      </c>
      <c r="C5078" s="19">
        <v>43308</v>
      </c>
      <c r="D5078" s="16" t="s">
        <v>7</v>
      </c>
      <c r="E5078" s="32">
        <v>5964</v>
      </c>
      <c r="F5078" s="32">
        <v>3208</v>
      </c>
      <c r="G5078" s="32">
        <v>2756</v>
      </c>
      <c r="H5078" s="32">
        <v>3548</v>
      </c>
      <c r="I5078" s="32">
        <v>1318</v>
      </c>
      <c r="J5078" s="32">
        <v>2230</v>
      </c>
      <c r="K5078" s="32">
        <v>9059.853066953885</v>
      </c>
      <c r="L5078" s="32">
        <v>5826.8530669538859</v>
      </c>
      <c r="M5078" s="32">
        <v>3233</v>
      </c>
      <c r="N5078" s="20">
        <v>0.6809470124013528</v>
      </c>
      <c r="O5078" s="20">
        <v>1.4339908952959028</v>
      </c>
      <c r="P5078" s="20">
        <v>0.23587443946188347</v>
      </c>
      <c r="Q5078" s="8">
        <v>-0.34171117832430553</v>
      </c>
      <c r="R5078" s="8">
        <v>-0.44944553035090484</v>
      </c>
      <c r="S5078" s="20">
        <v>-0.14754098360655743</v>
      </c>
    </row>
    <row r="5079" spans="1:19" x14ac:dyDescent="0.2">
      <c r="A5079" s="6">
        <v>45129</v>
      </c>
      <c r="B5079" s="19">
        <v>44765</v>
      </c>
      <c r="C5079" s="19">
        <v>43309</v>
      </c>
      <c r="D5079" s="16" t="s">
        <v>1</v>
      </c>
      <c r="E5079" s="32">
        <v>5222</v>
      </c>
      <c r="F5079" s="32">
        <v>2746</v>
      </c>
      <c r="G5079" s="32">
        <v>2476</v>
      </c>
      <c r="H5079" s="32">
        <v>3259</v>
      </c>
      <c r="I5079" s="32">
        <v>1457</v>
      </c>
      <c r="J5079" s="32">
        <v>1802</v>
      </c>
      <c r="K5079" s="32">
        <v>8483.7167728149434</v>
      </c>
      <c r="L5079" s="32">
        <v>5164.7167728149443</v>
      </c>
      <c r="M5079" s="32">
        <v>3319</v>
      </c>
      <c r="N5079" s="20">
        <v>0.60233200368211115</v>
      </c>
      <c r="O5079" s="20">
        <v>0.88469457789979411</v>
      </c>
      <c r="P5079" s="20">
        <v>0.37402885682574927</v>
      </c>
      <c r="Q5079" s="8">
        <v>-0.3844679001150445</v>
      </c>
      <c r="R5079" s="8">
        <v>-0.46831547192406109</v>
      </c>
      <c r="S5079" s="20">
        <v>-0.2539921663151552</v>
      </c>
    </row>
    <row r="5080" spans="1:19" x14ac:dyDescent="0.2">
      <c r="A5080" s="6">
        <v>45130</v>
      </c>
      <c r="B5080" s="19">
        <v>44766</v>
      </c>
      <c r="C5080" s="19">
        <v>43310</v>
      </c>
      <c r="D5080" s="16" t="s">
        <v>2</v>
      </c>
      <c r="E5080" s="32">
        <v>5830</v>
      </c>
      <c r="F5080" s="32">
        <v>3000</v>
      </c>
      <c r="G5080" s="32">
        <v>2830</v>
      </c>
      <c r="H5080" s="32">
        <v>3589</v>
      </c>
      <c r="I5080" s="32">
        <v>957</v>
      </c>
      <c r="J5080" s="32">
        <v>2632</v>
      </c>
      <c r="K5080" s="32">
        <v>8676.8181179590429</v>
      </c>
      <c r="L5080" s="32">
        <v>5435.8181179590438</v>
      </c>
      <c r="M5080" s="32">
        <v>3241</v>
      </c>
      <c r="N5080" s="20">
        <v>0.62440791306770693</v>
      </c>
      <c r="O5080" s="20">
        <v>2.134796238244514</v>
      </c>
      <c r="P5080" s="20">
        <v>7.5227963525835939E-2</v>
      </c>
      <c r="Q5080" s="8">
        <v>-0.32809470928827889</v>
      </c>
      <c r="R5080" s="8">
        <v>-0.4481051545693745</v>
      </c>
      <c r="S5080" s="20">
        <v>-0.12681271212588707</v>
      </c>
    </row>
    <row r="5081" spans="1:19" x14ac:dyDescent="0.2">
      <c r="A5081" s="6">
        <v>45131</v>
      </c>
      <c r="B5081" s="19">
        <v>44767</v>
      </c>
      <c r="C5081" s="19">
        <v>43311</v>
      </c>
      <c r="D5081" s="16" t="s">
        <v>3</v>
      </c>
      <c r="E5081" s="32">
        <v>4567</v>
      </c>
      <c r="F5081" s="32">
        <v>2742</v>
      </c>
      <c r="G5081" s="32">
        <v>1825</v>
      </c>
      <c r="H5081" s="32">
        <v>2928</v>
      </c>
      <c r="I5081" s="32">
        <v>1105</v>
      </c>
      <c r="J5081" s="32">
        <v>1823</v>
      </c>
      <c r="K5081" s="32">
        <v>7946.9911611259067</v>
      </c>
      <c r="L5081" s="32">
        <v>5330.9911611259067</v>
      </c>
      <c r="M5081" s="32">
        <v>2616</v>
      </c>
      <c r="N5081" s="20">
        <v>0.55976775956284164</v>
      </c>
      <c r="O5081" s="20">
        <v>1.481447963800905</v>
      </c>
      <c r="P5081" s="20">
        <v>1.0970927043334466E-3</v>
      </c>
      <c r="Q5081" s="8">
        <v>-0.42531709078270064</v>
      </c>
      <c r="R5081" s="8">
        <v>-0.48564911906158759</v>
      </c>
      <c r="S5081" s="20">
        <v>-0.30237003058103973</v>
      </c>
    </row>
    <row r="5082" spans="1:19" x14ac:dyDescent="0.2">
      <c r="A5082" s="6">
        <v>45132</v>
      </c>
      <c r="B5082" s="19">
        <v>44768</v>
      </c>
      <c r="C5082" s="19">
        <v>43312</v>
      </c>
      <c r="D5082" s="16" t="s">
        <v>4</v>
      </c>
      <c r="E5082" s="32">
        <v>5189</v>
      </c>
      <c r="F5082" s="32">
        <v>3272</v>
      </c>
      <c r="G5082" s="32">
        <v>1917</v>
      </c>
      <c r="H5082" s="32">
        <v>2650</v>
      </c>
      <c r="I5082" s="32">
        <v>816</v>
      </c>
      <c r="J5082" s="32">
        <v>1834</v>
      </c>
      <c r="K5082" s="32">
        <v>7029.9487172107647</v>
      </c>
      <c r="L5082" s="32">
        <v>5581.9487172107647</v>
      </c>
      <c r="M5082" s="32">
        <v>1448</v>
      </c>
      <c r="N5082" s="20">
        <v>0.95811320754716989</v>
      </c>
      <c r="O5082" s="20">
        <v>3.0098039215686274</v>
      </c>
      <c r="P5082" s="20">
        <v>4.5256270447110225E-2</v>
      </c>
      <c r="Q5082" s="8">
        <v>-0.26187228261050366</v>
      </c>
      <c r="R5082" s="8">
        <v>-0.41382478310639503</v>
      </c>
      <c r="S5082" s="20">
        <v>0.32389502762430933</v>
      </c>
    </row>
    <row r="5083" spans="1:19" x14ac:dyDescent="0.2">
      <c r="A5083" s="6">
        <v>45133</v>
      </c>
      <c r="B5083" s="19">
        <v>44769</v>
      </c>
      <c r="C5083" s="19">
        <v>43313</v>
      </c>
      <c r="D5083" s="16" t="s">
        <v>5</v>
      </c>
      <c r="E5083" s="32">
        <v>4741</v>
      </c>
      <c r="F5083" s="32">
        <v>2952</v>
      </c>
      <c r="G5083" s="32">
        <v>1789</v>
      </c>
      <c r="H5083" s="32">
        <v>2821</v>
      </c>
      <c r="I5083" s="32">
        <v>1121</v>
      </c>
      <c r="J5083" s="32">
        <v>1700</v>
      </c>
      <c r="K5083" s="32">
        <v>8077.235248010029</v>
      </c>
      <c r="L5083" s="32">
        <v>5177.235248010029</v>
      </c>
      <c r="M5083" s="32">
        <v>2900</v>
      </c>
      <c r="N5083" s="20">
        <v>0.68060971286777749</v>
      </c>
      <c r="O5083" s="20">
        <v>1.6333630686886709</v>
      </c>
      <c r="P5083" s="20">
        <v>5.2352941176470491E-2</v>
      </c>
      <c r="Q5083" s="8">
        <v>-0.41304173341143802</v>
      </c>
      <c r="R5083" s="8">
        <v>-0.42981150004055568</v>
      </c>
      <c r="S5083" s="20">
        <v>-0.38310344827586207</v>
      </c>
    </row>
    <row r="5084" spans="1:19" x14ac:dyDescent="0.2">
      <c r="A5084" s="6">
        <v>45134</v>
      </c>
      <c r="B5084" s="19">
        <v>44770</v>
      </c>
      <c r="C5084" s="19">
        <v>43314</v>
      </c>
      <c r="D5084" s="16" t="s">
        <v>6</v>
      </c>
      <c r="E5084" s="32">
        <v>4631</v>
      </c>
      <c r="F5084" s="32">
        <v>2508</v>
      </c>
      <c r="G5084" s="32">
        <v>2123</v>
      </c>
      <c r="H5084" s="32">
        <v>3189</v>
      </c>
      <c r="I5084" s="32">
        <v>1319</v>
      </c>
      <c r="J5084" s="32">
        <v>1870</v>
      </c>
      <c r="K5084" s="32">
        <v>8578.8051206254677</v>
      </c>
      <c r="L5084" s="32">
        <v>5294.8051206254668</v>
      </c>
      <c r="M5084" s="32">
        <v>3284</v>
      </c>
      <c r="N5084" s="20">
        <v>0.45217936657259328</v>
      </c>
      <c r="O5084" s="20">
        <v>0.90144048521607267</v>
      </c>
      <c r="P5084" s="20">
        <v>0.13529411764705879</v>
      </c>
      <c r="Q5084" s="8">
        <v>-0.46018123329716565</v>
      </c>
      <c r="R5084" s="8">
        <v>-0.52632817585102476</v>
      </c>
      <c r="S5084" s="20">
        <v>-0.35353227771010964</v>
      </c>
    </row>
    <row r="5085" spans="1:19" x14ac:dyDescent="0.2">
      <c r="A5085" s="6">
        <v>45135</v>
      </c>
      <c r="B5085" s="19">
        <v>44771</v>
      </c>
      <c r="C5085" s="19">
        <v>43315</v>
      </c>
      <c r="D5085" s="16" t="s">
        <v>7</v>
      </c>
      <c r="E5085" s="32">
        <v>5977</v>
      </c>
      <c r="F5085" s="32">
        <v>3494</v>
      </c>
      <c r="G5085" s="32">
        <v>2483</v>
      </c>
      <c r="H5085" s="32">
        <v>3928</v>
      </c>
      <c r="I5085" s="32">
        <v>1621</v>
      </c>
      <c r="J5085" s="32">
        <v>2307</v>
      </c>
      <c r="K5085" s="32">
        <v>9290.2790539254165</v>
      </c>
      <c r="L5085" s="32">
        <v>5913.2790539254156</v>
      </c>
      <c r="M5085" s="32">
        <v>3377</v>
      </c>
      <c r="N5085" s="20">
        <v>0.52163951120162944</v>
      </c>
      <c r="O5085" s="20">
        <v>1.1554595928439233</v>
      </c>
      <c r="P5085" s="20">
        <v>7.6289553532726595E-2</v>
      </c>
      <c r="Q5085" s="8">
        <v>-0.35663934685852716</v>
      </c>
      <c r="R5085" s="8">
        <v>-0.40912648157868081</v>
      </c>
      <c r="S5085" s="20">
        <v>-0.26473201066034946</v>
      </c>
    </row>
    <row r="5086" spans="1:19" x14ac:dyDescent="0.2">
      <c r="A5086" s="6">
        <v>45136</v>
      </c>
      <c r="B5086" s="19">
        <v>44772</v>
      </c>
      <c r="C5086" s="19">
        <v>43316</v>
      </c>
      <c r="D5086" s="16" t="s">
        <v>1</v>
      </c>
      <c r="E5086" s="32">
        <v>5375</v>
      </c>
      <c r="F5086" s="32">
        <v>2761</v>
      </c>
      <c r="G5086" s="32">
        <v>2614</v>
      </c>
      <c r="H5086" s="32">
        <v>3773</v>
      </c>
      <c r="I5086" s="32">
        <v>1644</v>
      </c>
      <c r="J5086" s="32">
        <v>2129</v>
      </c>
      <c r="K5086" s="32">
        <v>8731.9137163024097</v>
      </c>
      <c r="L5086" s="32">
        <v>5369.9137163024088</v>
      </c>
      <c r="M5086" s="32">
        <v>3362</v>
      </c>
      <c r="N5086" s="20">
        <v>0.42459581235091437</v>
      </c>
      <c r="O5086" s="20">
        <v>0.67944038929440387</v>
      </c>
      <c r="P5086" s="20">
        <v>0.22780648191639274</v>
      </c>
      <c r="Q5086" s="8">
        <v>-0.38444192480224348</v>
      </c>
      <c r="R5086" s="8">
        <v>-0.48583903841547071</v>
      </c>
      <c r="S5086" s="20">
        <v>-0.22248661511005352</v>
      </c>
    </row>
    <row r="5087" spans="1:19" x14ac:dyDescent="0.2">
      <c r="A5087" s="6">
        <v>45137</v>
      </c>
      <c r="B5087" s="19">
        <v>44773</v>
      </c>
      <c r="C5087" s="19">
        <v>43317</v>
      </c>
      <c r="D5087" s="16" t="s">
        <v>2</v>
      </c>
      <c r="E5087" s="32">
        <v>6280</v>
      </c>
      <c r="F5087" s="32">
        <v>3303</v>
      </c>
      <c r="G5087" s="32">
        <v>2977</v>
      </c>
      <c r="H5087" s="32">
        <v>3739</v>
      </c>
      <c r="I5087" s="32">
        <v>1029</v>
      </c>
      <c r="J5087" s="32">
        <v>2710</v>
      </c>
      <c r="K5087" s="32">
        <v>8644.3785737982162</v>
      </c>
      <c r="L5087" s="32">
        <v>5628.3785737982162</v>
      </c>
      <c r="M5087" s="32">
        <v>3016</v>
      </c>
      <c r="N5087" s="20">
        <v>0.67959347419096017</v>
      </c>
      <c r="O5087" s="20">
        <v>2.2099125364431487</v>
      </c>
      <c r="P5087" s="20">
        <v>9.8523985239852507E-2</v>
      </c>
      <c r="Q5087" s="8">
        <v>-0.27351631509578156</v>
      </c>
      <c r="R5087" s="8">
        <v>-0.41315248136000449</v>
      </c>
      <c r="S5087" s="20">
        <v>-1.2931034482758674E-2</v>
      </c>
    </row>
    <row r="5088" spans="1:19" x14ac:dyDescent="0.2">
      <c r="A5088" s="6">
        <v>45138</v>
      </c>
      <c r="B5088" s="19">
        <v>44774</v>
      </c>
      <c r="C5088" s="19">
        <v>43318</v>
      </c>
      <c r="D5088" s="16" t="s">
        <v>3</v>
      </c>
      <c r="E5088" s="32">
        <v>4951</v>
      </c>
      <c r="F5088" s="32">
        <v>3049</v>
      </c>
      <c r="G5088" s="32">
        <v>1902</v>
      </c>
      <c r="H5088" s="32">
        <v>3230</v>
      </c>
      <c r="I5088" s="32">
        <v>1514</v>
      </c>
      <c r="J5088" s="32">
        <v>1716</v>
      </c>
      <c r="K5088" s="32">
        <v>8443.8510388296072</v>
      </c>
      <c r="L5088" s="32">
        <v>5686.8510388296072</v>
      </c>
      <c r="M5088" s="32">
        <v>2757</v>
      </c>
      <c r="N5088" s="20">
        <v>0.53281733746130033</v>
      </c>
      <c r="O5088" s="20">
        <v>1.0138705416116247</v>
      </c>
      <c r="P5088" s="20">
        <v>0.10839160839160833</v>
      </c>
      <c r="Q5088" s="8">
        <v>-0.41365616503269664</v>
      </c>
      <c r="R5088" s="8">
        <v>-0.46385091165892312</v>
      </c>
      <c r="S5088" s="20">
        <v>-0.31011969532100114</v>
      </c>
    </row>
    <row r="5089" spans="1:19" x14ac:dyDescent="0.2">
      <c r="A5089" s="6">
        <v>45139</v>
      </c>
      <c r="B5089" s="19">
        <v>44775</v>
      </c>
      <c r="C5089" s="19">
        <v>43319</v>
      </c>
      <c r="D5089" s="16" t="s">
        <v>4</v>
      </c>
      <c r="E5089" s="32">
        <v>5318</v>
      </c>
      <c r="F5089" s="32">
        <v>3256</v>
      </c>
      <c r="G5089" s="32">
        <v>2062</v>
      </c>
      <c r="H5089" s="32">
        <v>3485</v>
      </c>
      <c r="I5089" s="32">
        <v>1629</v>
      </c>
      <c r="J5089" s="32">
        <v>1856</v>
      </c>
      <c r="K5089" s="32">
        <v>7181.6178956930898</v>
      </c>
      <c r="L5089" s="32">
        <v>5355.6178956930898</v>
      </c>
      <c r="M5089" s="32">
        <v>1826</v>
      </c>
      <c r="N5089" s="20">
        <v>0.5259684361549497</v>
      </c>
      <c r="O5089" s="20">
        <v>0.99877225291589933</v>
      </c>
      <c r="P5089" s="20">
        <v>0.11099137931034475</v>
      </c>
      <c r="Q5089" s="8">
        <v>-0.25949833627471686</v>
      </c>
      <c r="R5089" s="8">
        <v>-0.39204027183895473</v>
      </c>
      <c r="S5089" s="20">
        <v>0.12924424972617743</v>
      </c>
    </row>
    <row r="5090" spans="1:19" x14ac:dyDescent="0.2">
      <c r="A5090" s="6">
        <v>45140</v>
      </c>
      <c r="B5090" s="19">
        <v>44776</v>
      </c>
      <c r="C5090" s="19">
        <v>43320</v>
      </c>
      <c r="D5090" s="16" t="s">
        <v>5</v>
      </c>
      <c r="E5090" s="32">
        <v>5023</v>
      </c>
      <c r="F5090" s="32">
        <v>3213</v>
      </c>
      <c r="G5090" s="32">
        <v>1810</v>
      </c>
      <c r="H5090" s="32">
        <v>3465</v>
      </c>
      <c r="I5090" s="32">
        <v>1750</v>
      </c>
      <c r="J5090" s="32">
        <v>1715</v>
      </c>
      <c r="K5090" s="32">
        <v>8156.1813224960715</v>
      </c>
      <c r="L5090" s="32">
        <v>5816.1813224960715</v>
      </c>
      <c r="M5090" s="32">
        <v>2340</v>
      </c>
      <c r="N5090" s="20">
        <v>0.44963924963924962</v>
      </c>
      <c r="O5090" s="20">
        <v>0.83600000000000008</v>
      </c>
      <c r="P5090" s="20">
        <v>5.5393586005830997E-2</v>
      </c>
      <c r="Q5090" s="8">
        <v>-0.38414807108986759</v>
      </c>
      <c r="R5090" s="8">
        <v>-0.44757568207637832</v>
      </c>
      <c r="S5090" s="20">
        <v>-0.22649572649572647</v>
      </c>
    </row>
    <row r="5091" spans="1:19" x14ac:dyDescent="0.2">
      <c r="A5091" s="6">
        <v>45141</v>
      </c>
      <c r="B5091" s="19">
        <v>44777</v>
      </c>
      <c r="C5091" s="19">
        <v>43321</v>
      </c>
      <c r="D5091" s="16" t="s">
        <v>6</v>
      </c>
      <c r="E5091" s="32">
        <v>5220</v>
      </c>
      <c r="F5091" s="32">
        <v>2994</v>
      </c>
      <c r="G5091" s="32">
        <v>2226</v>
      </c>
      <c r="H5091" s="32">
        <v>3406</v>
      </c>
      <c r="I5091" s="32">
        <v>1502</v>
      </c>
      <c r="J5091" s="32">
        <v>1904</v>
      </c>
      <c r="K5091" s="32">
        <v>8641.6452637362927</v>
      </c>
      <c r="L5091" s="32">
        <v>5766.6452637362927</v>
      </c>
      <c r="M5091" s="32">
        <v>2875</v>
      </c>
      <c r="N5091" s="20">
        <v>0.53258954785672352</v>
      </c>
      <c r="O5091" s="20">
        <v>0.99334221038615178</v>
      </c>
      <c r="P5091" s="20">
        <v>0.16911764705882359</v>
      </c>
      <c r="Q5091" s="8">
        <v>-0.39594835928927197</v>
      </c>
      <c r="R5091" s="8">
        <v>-0.48080732157605544</v>
      </c>
      <c r="S5091" s="20">
        <v>-0.22573913043478255</v>
      </c>
    </row>
    <row r="5092" spans="1:19" x14ac:dyDescent="0.2">
      <c r="A5092" s="6">
        <v>45142</v>
      </c>
      <c r="B5092" s="19">
        <v>44778</v>
      </c>
      <c r="C5092" s="19">
        <v>43322</v>
      </c>
      <c r="D5092" s="16" t="s">
        <v>7</v>
      </c>
      <c r="E5092" s="32">
        <v>5854</v>
      </c>
      <c r="F5092" s="32">
        <v>3504</v>
      </c>
      <c r="G5092" s="32">
        <v>2350</v>
      </c>
      <c r="H5092" s="32">
        <v>4030</v>
      </c>
      <c r="I5092" s="32">
        <v>1752</v>
      </c>
      <c r="J5092" s="32">
        <v>2278</v>
      </c>
      <c r="K5092" s="32">
        <v>9908.3558918296949</v>
      </c>
      <c r="L5092" s="32">
        <v>6734.355891829694</v>
      </c>
      <c r="M5092" s="32">
        <v>3174</v>
      </c>
      <c r="N5092" s="20">
        <v>0.45260545905707206</v>
      </c>
      <c r="O5092" s="20">
        <v>1</v>
      </c>
      <c r="P5092" s="20">
        <v>3.1606672519754131E-2</v>
      </c>
      <c r="Q5092" s="8">
        <v>-0.40918553351246356</v>
      </c>
      <c r="R5092" s="8">
        <v>-0.47968297840463858</v>
      </c>
      <c r="S5092" s="20">
        <v>-0.25960932577189666</v>
      </c>
    </row>
    <row r="5093" spans="1:19" x14ac:dyDescent="0.2">
      <c r="A5093" s="6">
        <v>45143</v>
      </c>
      <c r="B5093" s="19">
        <v>44779</v>
      </c>
      <c r="C5093" s="19">
        <v>43323</v>
      </c>
      <c r="D5093" s="16" t="s">
        <v>1</v>
      </c>
      <c r="E5093" s="32">
        <v>5881</v>
      </c>
      <c r="F5093" s="32">
        <v>3199</v>
      </c>
      <c r="G5093" s="32">
        <v>2682</v>
      </c>
      <c r="H5093" s="32">
        <v>4092</v>
      </c>
      <c r="I5093" s="32">
        <v>1891</v>
      </c>
      <c r="J5093" s="32">
        <v>2201</v>
      </c>
      <c r="K5093" s="32">
        <v>9344.6917888868957</v>
      </c>
      <c r="L5093" s="32">
        <v>6499.6917888868948</v>
      </c>
      <c r="M5093" s="32">
        <v>2845</v>
      </c>
      <c r="N5093" s="20">
        <v>0.43719452590420338</v>
      </c>
      <c r="O5093" s="20">
        <v>0.69169751454257011</v>
      </c>
      <c r="P5093" s="20">
        <v>0.218537028623353</v>
      </c>
      <c r="Q5093" s="8">
        <v>-0.37065875120740366</v>
      </c>
      <c r="R5093" s="8">
        <v>-0.50782281623420711</v>
      </c>
      <c r="S5093" s="20">
        <v>-5.7293497363796186E-2</v>
      </c>
    </row>
    <row r="5094" spans="1:19" x14ac:dyDescent="0.2">
      <c r="A5094" s="6">
        <v>45144</v>
      </c>
      <c r="B5094" s="19">
        <v>44780</v>
      </c>
      <c r="C5094" s="19">
        <v>43324</v>
      </c>
      <c r="D5094" s="16" t="s">
        <v>2</v>
      </c>
      <c r="E5094" s="32">
        <v>6779</v>
      </c>
      <c r="F5094" s="32">
        <v>3588</v>
      </c>
      <c r="G5094" s="32">
        <v>3191</v>
      </c>
      <c r="H5094" s="32">
        <v>3819</v>
      </c>
      <c r="I5094" s="32">
        <v>1659</v>
      </c>
      <c r="J5094" s="32">
        <v>2160</v>
      </c>
      <c r="K5094" s="32">
        <v>9309.7254100499285</v>
      </c>
      <c r="L5094" s="32">
        <v>6333.7254100499285</v>
      </c>
      <c r="M5094" s="32">
        <v>2976</v>
      </c>
      <c r="N5094" s="20">
        <v>0.77507200837915691</v>
      </c>
      <c r="O5094" s="20">
        <v>1.1627486437613022</v>
      </c>
      <c r="P5094" s="20">
        <v>0.47731481481481475</v>
      </c>
      <c r="Q5094" s="8">
        <v>-0.27183674046046391</v>
      </c>
      <c r="R5094" s="8">
        <v>-0.43350875389911858</v>
      </c>
      <c r="S5094" s="20">
        <v>7.2244623655913998E-2</v>
      </c>
    </row>
    <row r="5095" spans="1:19" x14ac:dyDescent="0.2">
      <c r="A5095" s="6">
        <v>45145</v>
      </c>
      <c r="B5095" s="19">
        <v>44781</v>
      </c>
      <c r="C5095" s="19">
        <v>43325</v>
      </c>
      <c r="D5095" s="16" t="s">
        <v>3</v>
      </c>
      <c r="E5095" s="32">
        <v>5312</v>
      </c>
      <c r="F5095" s="32">
        <v>3228</v>
      </c>
      <c r="G5095" s="32">
        <v>2084</v>
      </c>
      <c r="H5095" s="32">
        <v>3255</v>
      </c>
      <c r="I5095" s="32">
        <v>1550</v>
      </c>
      <c r="J5095" s="32">
        <v>1705</v>
      </c>
      <c r="K5095" s="32">
        <v>8918.5181208074646</v>
      </c>
      <c r="L5095" s="32">
        <v>6123.5181208074646</v>
      </c>
      <c r="M5095" s="32">
        <v>2795</v>
      </c>
      <c r="N5095" s="20">
        <v>0.63195084485407071</v>
      </c>
      <c r="O5095" s="20">
        <v>1.0825806451612903</v>
      </c>
      <c r="P5095" s="20">
        <v>0.2222873900293254</v>
      </c>
      <c r="Q5095" s="8">
        <v>-0.40438535549905208</v>
      </c>
      <c r="R5095" s="8">
        <v>-0.47285205394732355</v>
      </c>
      <c r="S5095" s="20">
        <v>-0.25438282647584975</v>
      </c>
    </row>
    <row r="5096" spans="1:19" x14ac:dyDescent="0.2">
      <c r="A5096" s="6">
        <v>45146</v>
      </c>
      <c r="B5096" s="19">
        <v>44782</v>
      </c>
      <c r="C5096" s="19">
        <v>43326</v>
      </c>
      <c r="D5096" s="16" t="s">
        <v>4</v>
      </c>
      <c r="E5096" s="32">
        <v>5864</v>
      </c>
      <c r="F5096" s="32">
        <v>3778</v>
      </c>
      <c r="G5096" s="32">
        <v>2086</v>
      </c>
      <c r="H5096" s="32">
        <v>3275</v>
      </c>
      <c r="I5096" s="32">
        <v>1531</v>
      </c>
      <c r="J5096" s="32">
        <v>1744</v>
      </c>
      <c r="K5096" s="32">
        <v>7662.3093050810367</v>
      </c>
      <c r="L5096" s="32">
        <v>5844.3093050810367</v>
      </c>
      <c r="M5096" s="32">
        <v>1818</v>
      </c>
      <c r="N5096" s="20">
        <v>0.79053435114503823</v>
      </c>
      <c r="O5096" s="20">
        <v>1.4676681907250164</v>
      </c>
      <c r="P5096" s="20">
        <v>0.19610091743119273</v>
      </c>
      <c r="Q5096" s="8">
        <v>-0.2346954727980689</v>
      </c>
      <c r="R5096" s="8">
        <v>-0.35355919702685645</v>
      </c>
      <c r="S5096" s="20">
        <v>0.14741474147414735</v>
      </c>
    </row>
    <row r="5097" spans="1:19" x14ac:dyDescent="0.2">
      <c r="A5097" s="6">
        <v>45147</v>
      </c>
      <c r="B5097" s="19">
        <v>44783</v>
      </c>
      <c r="C5097" s="19">
        <v>43327</v>
      </c>
      <c r="D5097" s="16" t="s">
        <v>5</v>
      </c>
      <c r="E5097" s="32">
        <v>4985</v>
      </c>
      <c r="F5097" s="32">
        <v>3237</v>
      </c>
      <c r="G5097" s="32">
        <v>1748</v>
      </c>
      <c r="H5097" s="32">
        <v>3325</v>
      </c>
      <c r="I5097" s="32">
        <v>1545</v>
      </c>
      <c r="J5097" s="32">
        <v>1780</v>
      </c>
      <c r="K5097" s="32">
        <v>8044.7358453248016</v>
      </c>
      <c r="L5097" s="32">
        <v>5531.7358453248016</v>
      </c>
      <c r="M5097" s="32">
        <v>2513</v>
      </c>
      <c r="N5097" s="20">
        <v>0.49924812030075194</v>
      </c>
      <c r="O5097" s="20">
        <v>1.095145631067961</v>
      </c>
      <c r="P5097" s="20">
        <v>-1.7977528089887618E-2</v>
      </c>
      <c r="Q5097" s="8">
        <v>-0.38034012603446354</v>
      </c>
      <c r="R5097" s="8">
        <v>-0.41483106017512006</v>
      </c>
      <c r="S5097" s="20">
        <v>-0.30441703143653009</v>
      </c>
    </row>
    <row r="5098" spans="1:19" x14ac:dyDescent="0.2">
      <c r="A5098" s="6">
        <v>45148</v>
      </c>
      <c r="B5098" s="19">
        <v>44784</v>
      </c>
      <c r="C5098" s="19">
        <v>43328</v>
      </c>
      <c r="D5098" s="16" t="s">
        <v>6</v>
      </c>
      <c r="E5098" s="32">
        <v>5817</v>
      </c>
      <c r="F5098" s="32">
        <v>3751</v>
      </c>
      <c r="G5098" s="32">
        <v>2066</v>
      </c>
      <c r="H5098" s="32">
        <v>3465</v>
      </c>
      <c r="I5098" s="32">
        <v>1554</v>
      </c>
      <c r="J5098" s="32">
        <v>1911</v>
      </c>
      <c r="K5098" s="32">
        <v>8281.2785604743967</v>
      </c>
      <c r="L5098" s="32">
        <v>5398.2785604743967</v>
      </c>
      <c r="M5098" s="32">
        <v>2883</v>
      </c>
      <c r="N5098" s="20">
        <v>0.67878787878787872</v>
      </c>
      <c r="O5098" s="20">
        <v>1.4137709137709136</v>
      </c>
      <c r="P5098" s="20">
        <v>8.110936682365244E-2</v>
      </c>
      <c r="Q5098" s="8">
        <v>-0.29757223386206555</v>
      </c>
      <c r="R5098" s="8">
        <v>-0.30514886218276871</v>
      </c>
      <c r="S5098" s="20">
        <v>-0.28338536246964963</v>
      </c>
    </row>
    <row r="5099" spans="1:19" x14ac:dyDescent="0.2">
      <c r="A5099" s="6">
        <v>45149</v>
      </c>
      <c r="B5099" s="19">
        <v>44785</v>
      </c>
      <c r="C5099" s="19">
        <v>43329</v>
      </c>
      <c r="D5099" s="16" t="s">
        <v>7</v>
      </c>
      <c r="E5099" s="32">
        <v>6293</v>
      </c>
      <c r="F5099" s="32">
        <v>3630</v>
      </c>
      <c r="G5099" s="32">
        <v>2663</v>
      </c>
      <c r="H5099" s="32">
        <v>3735</v>
      </c>
      <c r="I5099" s="32">
        <v>1366</v>
      </c>
      <c r="J5099" s="32">
        <v>2369</v>
      </c>
      <c r="K5099" s="32">
        <v>8918.8980776307908</v>
      </c>
      <c r="L5099" s="32">
        <v>5563.8980776307899</v>
      </c>
      <c r="M5099" s="32">
        <v>3355</v>
      </c>
      <c r="N5099" s="20">
        <v>0.68487282463186072</v>
      </c>
      <c r="O5099" s="20">
        <v>1.6573938506588579</v>
      </c>
      <c r="P5099" s="20">
        <v>0.12410299704516681</v>
      </c>
      <c r="Q5099" s="8">
        <v>-0.29441956335578312</v>
      </c>
      <c r="R5099" s="8">
        <v>-0.34757970952161643</v>
      </c>
      <c r="S5099" s="20">
        <v>-0.20625931445603574</v>
      </c>
    </row>
    <row r="5100" spans="1:19" x14ac:dyDescent="0.2">
      <c r="A5100" s="6">
        <v>45150</v>
      </c>
      <c r="B5100" s="19">
        <v>44786</v>
      </c>
      <c r="C5100" s="19">
        <v>43330</v>
      </c>
      <c r="D5100" s="16" t="s">
        <v>1</v>
      </c>
      <c r="E5100" s="32">
        <v>6256</v>
      </c>
      <c r="F5100" s="32">
        <v>3593</v>
      </c>
      <c r="G5100" s="32">
        <v>2663</v>
      </c>
      <c r="H5100" s="32">
        <v>3843</v>
      </c>
      <c r="I5100" s="32">
        <v>1707</v>
      </c>
      <c r="J5100" s="32">
        <v>2136</v>
      </c>
      <c r="K5100" s="32">
        <v>8266.2746303757322</v>
      </c>
      <c r="L5100" s="32">
        <v>5245.2746303757322</v>
      </c>
      <c r="M5100" s="32">
        <v>3021</v>
      </c>
      <c r="N5100" s="20">
        <v>0.6278948737965131</v>
      </c>
      <c r="O5100" s="20">
        <v>1.1048623315758639</v>
      </c>
      <c r="P5100" s="20">
        <v>0.24672284644194753</v>
      </c>
      <c r="Q5100" s="8">
        <v>-0.24318991568325843</v>
      </c>
      <c r="R5100" s="8">
        <v>-0.3150025016435366</v>
      </c>
      <c r="S5100" s="20">
        <v>-0.1185038066865276</v>
      </c>
    </row>
    <row r="5101" spans="1:19" x14ac:dyDescent="0.2">
      <c r="A5101" s="6">
        <v>45151</v>
      </c>
      <c r="B5101" s="19">
        <v>44787</v>
      </c>
      <c r="C5101" s="19">
        <v>43331</v>
      </c>
      <c r="D5101" s="16" t="s">
        <v>2</v>
      </c>
      <c r="E5101" s="32">
        <v>6187</v>
      </c>
      <c r="F5101" s="32">
        <v>3271</v>
      </c>
      <c r="G5101" s="32">
        <v>2916</v>
      </c>
      <c r="H5101" s="32">
        <v>3713</v>
      </c>
      <c r="I5101" s="32">
        <v>1425</v>
      </c>
      <c r="J5101" s="32">
        <v>2288</v>
      </c>
      <c r="K5101" s="32">
        <v>8025.4323218672234</v>
      </c>
      <c r="L5101" s="32">
        <v>5539.4323218672234</v>
      </c>
      <c r="M5101" s="32">
        <v>2486</v>
      </c>
      <c r="N5101" s="20">
        <v>0.66630756800430913</v>
      </c>
      <c r="O5101" s="20">
        <v>1.2954385964912283</v>
      </c>
      <c r="P5101" s="20">
        <v>0.27447552447552437</v>
      </c>
      <c r="Q5101" s="8">
        <v>-0.2290757990517186</v>
      </c>
      <c r="R5101" s="8">
        <v>-0.40950627971614673</v>
      </c>
      <c r="S5101" s="20">
        <v>0.17296862429605797</v>
      </c>
    </row>
    <row r="5102" spans="1:19" x14ac:dyDescent="0.2">
      <c r="A5102" s="6">
        <v>45152</v>
      </c>
      <c r="B5102" s="19">
        <v>44788</v>
      </c>
      <c r="C5102" s="19">
        <v>43332</v>
      </c>
      <c r="D5102" s="16" t="s">
        <v>3</v>
      </c>
      <c r="E5102" s="32">
        <v>5030</v>
      </c>
      <c r="F5102" s="32">
        <v>3227</v>
      </c>
      <c r="G5102" s="32">
        <v>1803</v>
      </c>
      <c r="H5102" s="32">
        <v>2958</v>
      </c>
      <c r="I5102" s="32">
        <v>1309</v>
      </c>
      <c r="J5102" s="32">
        <v>1649</v>
      </c>
      <c r="K5102" s="32">
        <v>8091.7789767650866</v>
      </c>
      <c r="L5102" s="32">
        <v>5483.7789767650866</v>
      </c>
      <c r="M5102" s="32">
        <v>2608</v>
      </c>
      <c r="N5102" s="20">
        <v>0.70047329276538206</v>
      </c>
      <c r="O5102" s="20">
        <v>1.46524064171123</v>
      </c>
      <c r="P5102" s="20">
        <v>9.3389933292904681E-2</v>
      </c>
      <c r="Q5102" s="8">
        <v>-0.37838143942843061</v>
      </c>
      <c r="R5102" s="8">
        <v>-0.41153718746271828</v>
      </c>
      <c r="S5102" s="20">
        <v>-0.30866564417177911</v>
      </c>
    </row>
    <row r="5103" spans="1:19" x14ac:dyDescent="0.2">
      <c r="A5103" s="6">
        <v>45153</v>
      </c>
      <c r="B5103" s="19">
        <v>44789</v>
      </c>
      <c r="C5103" s="19">
        <v>43333</v>
      </c>
      <c r="D5103" s="16" t="s">
        <v>4</v>
      </c>
      <c r="E5103" s="32">
        <v>5009</v>
      </c>
      <c r="F5103" s="32">
        <v>3077</v>
      </c>
      <c r="G5103" s="32">
        <v>1932</v>
      </c>
      <c r="H5103" s="32">
        <v>2831</v>
      </c>
      <c r="I5103" s="32">
        <v>1121</v>
      </c>
      <c r="J5103" s="32">
        <v>1710</v>
      </c>
      <c r="K5103" s="32">
        <v>7663.2395892801987</v>
      </c>
      <c r="L5103" s="32">
        <v>5654.2395892801987</v>
      </c>
      <c r="M5103" s="32">
        <v>2009</v>
      </c>
      <c r="N5103" s="20">
        <v>0.76933945602260678</v>
      </c>
      <c r="O5103" s="20">
        <v>1.7448706512042818</v>
      </c>
      <c r="P5103" s="20">
        <v>0.12982456140350873</v>
      </c>
      <c r="Q5103" s="8">
        <v>-0.34635999023090824</v>
      </c>
      <c r="R5103" s="8">
        <v>-0.45580657639028144</v>
      </c>
      <c r="S5103" s="20">
        <v>-3.8327526132404199E-2</v>
      </c>
    </row>
    <row r="5104" spans="1:19" x14ac:dyDescent="0.2">
      <c r="A5104" s="6">
        <v>45154</v>
      </c>
      <c r="B5104" s="19">
        <v>44790</v>
      </c>
      <c r="C5104" s="19">
        <v>43334</v>
      </c>
      <c r="D5104" s="16" t="s">
        <v>5</v>
      </c>
      <c r="E5104" s="32">
        <v>5569</v>
      </c>
      <c r="F5104" s="32">
        <v>3756</v>
      </c>
      <c r="G5104" s="32">
        <v>1813</v>
      </c>
      <c r="H5104" s="32">
        <v>2796</v>
      </c>
      <c r="I5104" s="32">
        <v>1121</v>
      </c>
      <c r="J5104" s="32">
        <v>1675</v>
      </c>
      <c r="K5104" s="32">
        <v>7811.9981471884439</v>
      </c>
      <c r="L5104" s="32">
        <v>5422.9981471884439</v>
      </c>
      <c r="M5104" s="32">
        <v>2389</v>
      </c>
      <c r="N5104" s="20">
        <v>0.99177396280400565</v>
      </c>
      <c r="O5104" s="20">
        <v>2.3505798394290811</v>
      </c>
      <c r="P5104" s="20">
        <v>8.2388059701492544E-2</v>
      </c>
      <c r="Q5104" s="8">
        <v>-0.28712220675522104</v>
      </c>
      <c r="R5104" s="8">
        <v>-0.30739419449233996</v>
      </c>
      <c r="S5104" s="20">
        <v>-0.24110506488070327</v>
      </c>
    </row>
    <row r="5105" spans="1:19" x14ac:dyDescent="0.2">
      <c r="A5105" s="6">
        <v>45155</v>
      </c>
      <c r="B5105" s="19">
        <v>44791</v>
      </c>
      <c r="C5105" s="19">
        <v>43335</v>
      </c>
      <c r="D5105" s="16" t="s">
        <v>6</v>
      </c>
      <c r="E5105" s="32">
        <v>5545</v>
      </c>
      <c r="F5105" s="32">
        <v>3598</v>
      </c>
      <c r="G5105" s="32">
        <v>1947</v>
      </c>
      <c r="H5105" s="32">
        <v>3014</v>
      </c>
      <c r="I5105" s="32">
        <v>1125</v>
      </c>
      <c r="J5105" s="32">
        <v>1889</v>
      </c>
      <c r="K5105" s="32">
        <v>8190.0249206638837</v>
      </c>
      <c r="L5105" s="32">
        <v>5364.0249206638837</v>
      </c>
      <c r="M5105" s="32">
        <v>2826</v>
      </c>
      <c r="N5105" s="20">
        <v>0.83974784339747854</v>
      </c>
      <c r="O5105" s="20">
        <v>2.1982222222222223</v>
      </c>
      <c r="P5105" s="20">
        <v>3.0704076230809951E-2</v>
      </c>
      <c r="Q5105" s="8">
        <v>-0.32295688307252157</v>
      </c>
      <c r="R5105" s="8">
        <v>-0.32923503279423805</v>
      </c>
      <c r="S5105" s="20">
        <v>-0.31104033970276013</v>
      </c>
    </row>
    <row r="5106" spans="1:19" x14ac:dyDescent="0.2">
      <c r="A5106" s="6">
        <v>45156</v>
      </c>
      <c r="B5106" s="19">
        <v>44792</v>
      </c>
      <c r="C5106" s="19">
        <v>43336</v>
      </c>
      <c r="D5106" s="16" t="s">
        <v>7</v>
      </c>
      <c r="E5106" s="32">
        <v>6113</v>
      </c>
      <c r="F5106" s="32">
        <v>3486</v>
      </c>
      <c r="G5106" s="32">
        <v>2627</v>
      </c>
      <c r="H5106" s="32">
        <v>3619</v>
      </c>
      <c r="I5106" s="32">
        <v>1431</v>
      </c>
      <c r="J5106" s="32">
        <v>2188</v>
      </c>
      <c r="K5106" s="32">
        <v>8888.5460779872938</v>
      </c>
      <c r="L5106" s="32">
        <v>5659.5460779872938</v>
      </c>
      <c r="M5106" s="32">
        <v>3229</v>
      </c>
      <c r="N5106" s="20">
        <v>0.689140646587455</v>
      </c>
      <c r="O5106" s="20">
        <v>1.4360587002096437</v>
      </c>
      <c r="P5106" s="20">
        <v>0.20063985374771476</v>
      </c>
      <c r="Q5106" s="8">
        <v>-0.31226097650109541</v>
      </c>
      <c r="R5106" s="8">
        <v>-0.38404954178944906</v>
      </c>
      <c r="S5106" s="20">
        <v>-0.18643542892536391</v>
      </c>
    </row>
    <row r="5107" spans="1:19" x14ac:dyDescent="0.2">
      <c r="A5107" s="6">
        <v>45157</v>
      </c>
      <c r="B5107" s="19">
        <v>44793</v>
      </c>
      <c r="C5107" s="19">
        <v>43337</v>
      </c>
      <c r="D5107" s="16" t="s">
        <v>1</v>
      </c>
      <c r="E5107" s="32">
        <v>5999</v>
      </c>
      <c r="F5107" s="32">
        <v>3516</v>
      </c>
      <c r="G5107" s="32">
        <v>2483</v>
      </c>
      <c r="H5107" s="32">
        <v>3451</v>
      </c>
      <c r="I5107" s="32">
        <v>1545</v>
      </c>
      <c r="J5107" s="32">
        <v>1906</v>
      </c>
      <c r="K5107" s="32">
        <v>8136.022027233339</v>
      </c>
      <c r="L5107" s="32">
        <v>5198.022027233339</v>
      </c>
      <c r="M5107" s="32">
        <v>2938</v>
      </c>
      <c r="N5107" s="20">
        <v>0.73833671399594314</v>
      </c>
      <c r="O5107" s="20">
        <v>1.2757281553398059</v>
      </c>
      <c r="P5107" s="20">
        <v>0.30272822665267585</v>
      </c>
      <c r="Q5107" s="8">
        <v>-0.26266177993129591</v>
      </c>
      <c r="R5107" s="8">
        <v>-0.32358886099768991</v>
      </c>
      <c r="S5107" s="20">
        <v>-0.15486725663716816</v>
      </c>
    </row>
    <row r="5108" spans="1:19" x14ac:dyDescent="0.2">
      <c r="A5108" s="6">
        <v>45158</v>
      </c>
      <c r="B5108" s="19">
        <v>44794</v>
      </c>
      <c r="C5108" s="19">
        <v>43338</v>
      </c>
      <c r="D5108" s="16" t="s">
        <v>2</v>
      </c>
      <c r="E5108" s="32">
        <v>5868</v>
      </c>
      <c r="F5108" s="32">
        <v>2882</v>
      </c>
      <c r="G5108" s="32">
        <v>2986</v>
      </c>
      <c r="H5108" s="32">
        <v>3509</v>
      </c>
      <c r="I5108" s="32">
        <v>1208</v>
      </c>
      <c r="J5108" s="32">
        <v>2301</v>
      </c>
      <c r="K5108" s="32">
        <v>7871.2741115773297</v>
      </c>
      <c r="L5108" s="32">
        <v>5434.2741115773297</v>
      </c>
      <c r="M5108" s="32">
        <v>2437</v>
      </c>
      <c r="N5108" s="20">
        <v>0.67227130236534616</v>
      </c>
      <c r="O5108" s="20">
        <v>1.3857615894039736</v>
      </c>
      <c r="P5108" s="20">
        <v>0.297696653628857</v>
      </c>
      <c r="Q5108" s="8">
        <v>-0.25450442751458091</v>
      </c>
      <c r="R5108" s="8">
        <v>-0.46966237977210123</v>
      </c>
      <c r="S5108" s="20">
        <v>0.22527697989331141</v>
      </c>
    </row>
    <row r="5109" spans="1:19" x14ac:dyDescent="0.2">
      <c r="A5109" s="6">
        <v>45159</v>
      </c>
      <c r="B5109" s="19">
        <v>44795</v>
      </c>
      <c r="C5109" s="19">
        <v>43339</v>
      </c>
      <c r="D5109" s="16" t="s">
        <v>3</v>
      </c>
      <c r="E5109" s="32">
        <v>4576</v>
      </c>
      <c r="F5109" s="32">
        <v>2693</v>
      </c>
      <c r="G5109" s="32">
        <v>1883</v>
      </c>
      <c r="H5109" s="32">
        <v>2608</v>
      </c>
      <c r="I5109" s="32">
        <v>918</v>
      </c>
      <c r="J5109" s="32">
        <v>1690</v>
      </c>
      <c r="K5109" s="32">
        <v>7200.9719301180057</v>
      </c>
      <c r="L5109" s="32">
        <v>5290.9719301180057</v>
      </c>
      <c r="M5109" s="32">
        <v>1910</v>
      </c>
      <c r="N5109" s="20">
        <v>0.75460122699386512</v>
      </c>
      <c r="O5109" s="20">
        <v>1.9335511982570806</v>
      </c>
      <c r="P5109" s="20">
        <v>0.11420118343195274</v>
      </c>
      <c r="Q5109" s="8">
        <v>-0.36453022669607726</v>
      </c>
      <c r="R5109" s="8">
        <v>-0.49101979077406721</v>
      </c>
      <c r="S5109" s="20">
        <v>-1.4136125654450216E-2</v>
      </c>
    </row>
    <row r="5110" spans="1:19" x14ac:dyDescent="0.2">
      <c r="A5110" s="6">
        <v>45160</v>
      </c>
      <c r="B5110" s="19">
        <v>44796</v>
      </c>
      <c r="C5110" s="19">
        <v>43340</v>
      </c>
      <c r="D5110" s="16" t="s">
        <v>4</v>
      </c>
      <c r="E5110" s="32">
        <v>5077</v>
      </c>
      <c r="F5110" s="32">
        <v>3133</v>
      </c>
      <c r="G5110" s="32">
        <v>1944</v>
      </c>
      <c r="H5110" s="32">
        <v>2612</v>
      </c>
      <c r="I5110" s="32">
        <v>922</v>
      </c>
      <c r="J5110" s="32">
        <v>1690</v>
      </c>
      <c r="K5110" s="32">
        <v>6906.7803203646654</v>
      </c>
      <c r="L5110" s="32">
        <v>5244.7803203646654</v>
      </c>
      <c r="M5110" s="32">
        <v>1662</v>
      </c>
      <c r="N5110" s="20">
        <v>0.94372128637059727</v>
      </c>
      <c r="O5110" s="20">
        <v>2.3980477223427332</v>
      </c>
      <c r="P5110" s="20">
        <v>0.15029585798816569</v>
      </c>
      <c r="Q5110" s="8">
        <v>-0.26492522354729475</v>
      </c>
      <c r="R5110" s="8">
        <v>-0.40264418934096269</v>
      </c>
      <c r="S5110" s="20">
        <v>0.16967509025270755</v>
      </c>
    </row>
    <row r="5111" spans="1:19" x14ac:dyDescent="0.2">
      <c r="A5111" s="6">
        <v>45161</v>
      </c>
      <c r="B5111" s="19">
        <v>44797</v>
      </c>
      <c r="C5111" s="19">
        <v>43341</v>
      </c>
      <c r="D5111" s="16" t="s">
        <v>5</v>
      </c>
      <c r="E5111" s="32">
        <v>4759</v>
      </c>
      <c r="F5111" s="32">
        <v>2981</v>
      </c>
      <c r="G5111" s="32">
        <v>1778</v>
      </c>
      <c r="H5111" s="32">
        <v>2343</v>
      </c>
      <c r="I5111" s="32">
        <v>743</v>
      </c>
      <c r="J5111" s="32">
        <v>1600</v>
      </c>
      <c r="K5111" s="32">
        <v>7308.1022379013739</v>
      </c>
      <c r="L5111" s="32">
        <v>5474.1022379013739</v>
      </c>
      <c r="M5111" s="32">
        <v>1834</v>
      </c>
      <c r="N5111" s="20">
        <v>1.0311566367904397</v>
      </c>
      <c r="O5111" s="20">
        <v>3.0121130551816959</v>
      </c>
      <c r="P5111" s="20">
        <v>0.11125000000000007</v>
      </c>
      <c r="Q5111" s="8">
        <v>-0.34880495030312886</v>
      </c>
      <c r="R5111" s="8">
        <v>-0.45543581934581534</v>
      </c>
      <c r="S5111" s="20">
        <v>-3.0534351145038219E-2</v>
      </c>
    </row>
    <row r="5112" spans="1:19" x14ac:dyDescent="0.2">
      <c r="A5112" s="6">
        <v>45162</v>
      </c>
      <c r="B5112" s="19">
        <v>44798</v>
      </c>
      <c r="C5112" s="19">
        <v>43342</v>
      </c>
      <c r="D5112" s="16" t="s">
        <v>6</v>
      </c>
      <c r="E5112" s="32">
        <v>4899</v>
      </c>
      <c r="F5112" s="32">
        <v>2852</v>
      </c>
      <c r="G5112" s="32">
        <v>2047</v>
      </c>
      <c r="H5112" s="32">
        <v>2620</v>
      </c>
      <c r="I5112" s="32">
        <v>756</v>
      </c>
      <c r="J5112" s="32">
        <v>1864</v>
      </c>
      <c r="K5112" s="32">
        <v>7497.4582720960843</v>
      </c>
      <c r="L5112" s="32">
        <v>5388.4582720960843</v>
      </c>
      <c r="M5112" s="32">
        <v>2109</v>
      </c>
      <c r="N5112" s="20">
        <v>0.86984732824427491</v>
      </c>
      <c r="O5112" s="20">
        <v>2.7724867724867726</v>
      </c>
      <c r="P5112" s="20">
        <v>9.817596566523612E-2</v>
      </c>
      <c r="Q5112" s="8">
        <v>-0.34657855739817633</v>
      </c>
      <c r="R5112" s="8">
        <v>-0.47072059279572265</v>
      </c>
      <c r="S5112" s="20">
        <v>-2.9397818871503056E-2</v>
      </c>
    </row>
    <row r="5113" spans="1:19" x14ac:dyDescent="0.2">
      <c r="A5113" s="6">
        <v>45163</v>
      </c>
      <c r="B5113" s="19">
        <v>44799</v>
      </c>
      <c r="C5113" s="19">
        <v>43343</v>
      </c>
      <c r="D5113" s="16" t="s">
        <v>7</v>
      </c>
      <c r="E5113" s="32">
        <v>6009</v>
      </c>
      <c r="F5113" s="32">
        <v>3471</v>
      </c>
      <c r="G5113" s="32">
        <v>2538</v>
      </c>
      <c r="H5113" s="32">
        <v>3050</v>
      </c>
      <c r="I5113" s="32">
        <v>1068</v>
      </c>
      <c r="J5113" s="32">
        <v>1982</v>
      </c>
      <c r="K5113" s="32">
        <v>8640.3955149229296</v>
      </c>
      <c r="L5113" s="32">
        <v>5794.3955149229287</v>
      </c>
      <c r="M5113" s="32">
        <v>2846</v>
      </c>
      <c r="N5113" s="20">
        <v>0.97016393442622961</v>
      </c>
      <c r="O5113" s="20">
        <v>2.25</v>
      </c>
      <c r="P5113" s="20">
        <v>0.28052472250252269</v>
      </c>
      <c r="Q5113" s="8">
        <v>-0.30454572483148656</v>
      </c>
      <c r="R5113" s="8">
        <v>-0.40097288991392444</v>
      </c>
      <c r="S5113" s="20">
        <v>-0.10822206605762474</v>
      </c>
    </row>
    <row r="5114" spans="1:19" x14ac:dyDescent="0.2">
      <c r="A5114" s="6">
        <v>45164</v>
      </c>
      <c r="B5114" s="19">
        <v>44800</v>
      </c>
      <c r="C5114" s="19">
        <v>43344</v>
      </c>
      <c r="D5114" s="16" t="s">
        <v>1</v>
      </c>
      <c r="E5114" s="32">
        <v>5209</v>
      </c>
      <c r="F5114" s="32">
        <v>2828</v>
      </c>
      <c r="G5114" s="32">
        <v>2381</v>
      </c>
      <c r="H5114" s="32">
        <v>2884</v>
      </c>
      <c r="I5114" s="32">
        <v>1069</v>
      </c>
      <c r="J5114" s="32">
        <v>1815</v>
      </c>
      <c r="K5114" s="32">
        <v>8010.5159361668339</v>
      </c>
      <c r="L5114" s="32">
        <v>5377.5159361668339</v>
      </c>
      <c r="M5114" s="32">
        <v>2633</v>
      </c>
      <c r="N5114" s="20">
        <v>0.80617198335644935</v>
      </c>
      <c r="O5114" s="20">
        <v>1.6454630495790457</v>
      </c>
      <c r="P5114" s="20">
        <v>0.31184573002754812</v>
      </c>
      <c r="Q5114" s="8">
        <v>-0.34972977502213254</v>
      </c>
      <c r="R5114" s="8">
        <v>-0.47410662589019925</v>
      </c>
      <c r="S5114" s="20">
        <v>-9.570831750854536E-2</v>
      </c>
    </row>
    <row r="5115" spans="1:19" x14ac:dyDescent="0.2">
      <c r="A5115" s="6">
        <v>45165</v>
      </c>
      <c r="B5115" s="19">
        <v>44801</v>
      </c>
      <c r="C5115" s="19">
        <v>43345</v>
      </c>
      <c r="D5115" s="16" t="s">
        <v>2</v>
      </c>
      <c r="E5115" s="32">
        <v>5688</v>
      </c>
      <c r="F5115" s="32">
        <v>2871</v>
      </c>
      <c r="G5115" s="32">
        <v>2817</v>
      </c>
      <c r="H5115" s="32">
        <v>2979</v>
      </c>
      <c r="I5115" s="32">
        <v>797</v>
      </c>
      <c r="J5115" s="32">
        <v>2182</v>
      </c>
      <c r="K5115" s="32">
        <v>8529.1671226919207</v>
      </c>
      <c r="L5115" s="32">
        <v>5606.1671226919216</v>
      </c>
      <c r="M5115" s="32">
        <v>2923</v>
      </c>
      <c r="N5115" s="20">
        <v>0.9093655589123868</v>
      </c>
      <c r="O5115" s="20">
        <v>2.6022584692597239</v>
      </c>
      <c r="P5115" s="20">
        <v>0.29101741521539881</v>
      </c>
      <c r="Q5115" s="8">
        <v>-0.33311190668699309</v>
      </c>
      <c r="R5115" s="8">
        <v>-0.4878854059881419</v>
      </c>
      <c r="S5115" s="20">
        <v>-3.6264112213479249E-2</v>
      </c>
    </row>
    <row r="5116" spans="1:19" x14ac:dyDescent="0.2">
      <c r="A5116" s="6">
        <v>45166</v>
      </c>
      <c r="B5116" s="19">
        <v>44802</v>
      </c>
      <c r="C5116" s="19">
        <v>43346</v>
      </c>
      <c r="D5116" s="16" t="s">
        <v>3</v>
      </c>
      <c r="E5116" s="32">
        <v>4300</v>
      </c>
      <c r="F5116" s="32">
        <v>2429</v>
      </c>
      <c r="G5116" s="32">
        <v>1871</v>
      </c>
      <c r="H5116" s="32">
        <v>2335</v>
      </c>
      <c r="I5116" s="32">
        <v>610</v>
      </c>
      <c r="J5116" s="32">
        <v>1725</v>
      </c>
      <c r="K5116" s="32">
        <v>7675.4920477595206</v>
      </c>
      <c r="L5116" s="32">
        <v>5437.4920477595206</v>
      </c>
      <c r="M5116" s="32">
        <v>2238</v>
      </c>
      <c r="N5116" s="20">
        <v>0.84154175588865088</v>
      </c>
      <c r="O5116" s="20">
        <v>2.9819672131147539</v>
      </c>
      <c r="P5116" s="20">
        <v>8.4637681159420275E-2</v>
      </c>
      <c r="Q5116" s="8">
        <v>-0.43977532994055124</v>
      </c>
      <c r="R5116" s="8">
        <v>-0.55328670301212635</v>
      </c>
      <c r="S5116" s="20">
        <v>-0.16398570151921354</v>
      </c>
    </row>
    <row r="5117" spans="1:19" x14ac:dyDescent="0.2">
      <c r="A5117" s="6">
        <v>45167</v>
      </c>
      <c r="B5117" s="19">
        <v>44803</v>
      </c>
      <c r="C5117" s="19">
        <v>43347</v>
      </c>
      <c r="D5117" s="16" t="s">
        <v>4</v>
      </c>
      <c r="E5117" s="32">
        <v>4499</v>
      </c>
      <c r="F5117" s="32">
        <v>2634</v>
      </c>
      <c r="G5117" s="32">
        <v>1865</v>
      </c>
      <c r="H5117" s="32">
        <v>2249</v>
      </c>
      <c r="I5117" s="32">
        <v>583</v>
      </c>
      <c r="J5117" s="32">
        <v>1666</v>
      </c>
      <c r="K5117" s="32">
        <v>7820.0540728910992</v>
      </c>
      <c r="L5117" s="32">
        <v>5471.0540728910992</v>
      </c>
      <c r="M5117" s="32">
        <v>2349</v>
      </c>
      <c r="N5117" s="20">
        <v>1.000444642063139</v>
      </c>
      <c r="O5117" s="20">
        <v>3.5180102915951972</v>
      </c>
      <c r="P5117" s="20">
        <v>0.11944777911164461</v>
      </c>
      <c r="Q5117" s="8">
        <v>-0.4246842850363175</v>
      </c>
      <c r="R5117" s="8">
        <v>-0.51855712538989751</v>
      </c>
      <c r="S5117" s="20">
        <v>-0.20604512558535548</v>
      </c>
    </row>
    <row r="5118" spans="1:19" x14ac:dyDescent="0.2">
      <c r="A5118" s="6">
        <v>45168</v>
      </c>
      <c r="B5118" s="19">
        <v>44804</v>
      </c>
      <c r="C5118" s="19">
        <v>43348</v>
      </c>
      <c r="D5118" s="16" t="s">
        <v>5</v>
      </c>
      <c r="E5118" s="32">
        <v>4318</v>
      </c>
      <c r="F5118" s="32">
        <v>2549</v>
      </c>
      <c r="G5118" s="32">
        <v>1769</v>
      </c>
      <c r="H5118" s="32">
        <v>2268</v>
      </c>
      <c r="I5118" s="32">
        <v>682</v>
      </c>
      <c r="J5118" s="32">
        <v>1586</v>
      </c>
      <c r="K5118" s="32">
        <v>7746.1321910803972</v>
      </c>
      <c r="L5118" s="32">
        <v>5645.1321910803972</v>
      </c>
      <c r="M5118" s="32">
        <v>2101</v>
      </c>
      <c r="N5118" s="20">
        <v>0.90388007054673714</v>
      </c>
      <c r="O5118" s="20">
        <v>2.7375366568914954</v>
      </c>
      <c r="P5118" s="20">
        <v>0.11538461538461542</v>
      </c>
      <c r="Q5118" s="8">
        <v>-0.44256050716870821</v>
      </c>
      <c r="R5118" s="8">
        <v>-0.54846052958200819</v>
      </c>
      <c r="S5118" s="20">
        <v>-0.15801999048072346</v>
      </c>
    </row>
    <row r="5119" spans="1:19" x14ac:dyDescent="0.2">
      <c r="A5119" s="6">
        <v>45169</v>
      </c>
      <c r="B5119" s="19">
        <v>44805</v>
      </c>
      <c r="C5119" s="19">
        <v>43349</v>
      </c>
      <c r="D5119" s="16" t="s">
        <v>6</v>
      </c>
      <c r="E5119" s="32">
        <v>5047</v>
      </c>
      <c r="F5119" s="32">
        <v>2825</v>
      </c>
      <c r="G5119" s="32">
        <v>2222</v>
      </c>
      <c r="H5119" s="32">
        <v>2816</v>
      </c>
      <c r="I5119" s="32">
        <v>1452</v>
      </c>
      <c r="J5119" s="32">
        <v>1364</v>
      </c>
      <c r="K5119" s="32">
        <v>7632.6918057614375</v>
      </c>
      <c r="L5119" s="32">
        <v>5395.6918057614375</v>
      </c>
      <c r="M5119" s="32">
        <v>2237</v>
      </c>
      <c r="N5119" s="20">
        <v>0.79225852272727271</v>
      </c>
      <c r="O5119" s="20">
        <v>0.9455922865013775</v>
      </c>
      <c r="P5119" s="20">
        <v>0.62903225806451624</v>
      </c>
      <c r="Q5119" s="8">
        <v>-0.33876538861554217</v>
      </c>
      <c r="R5119" s="8">
        <v>-0.47643414381386495</v>
      </c>
      <c r="S5119" s="20">
        <v>-6.7054090299508706E-3</v>
      </c>
    </row>
    <row r="5120" spans="1:19" x14ac:dyDescent="0.2">
      <c r="A5120" s="6">
        <v>45170</v>
      </c>
      <c r="B5120" s="19">
        <v>44806</v>
      </c>
      <c r="C5120" s="19">
        <v>43350</v>
      </c>
      <c r="D5120" s="16" t="s">
        <v>7</v>
      </c>
      <c r="E5120" s="32">
        <v>5754</v>
      </c>
      <c r="F5120" s="32">
        <v>3228</v>
      </c>
      <c r="G5120" s="32">
        <v>2526</v>
      </c>
      <c r="H5120" s="32">
        <v>3434</v>
      </c>
      <c r="I5120" s="32">
        <v>1303</v>
      </c>
      <c r="J5120" s="32">
        <v>2131</v>
      </c>
      <c r="K5120" s="32">
        <v>9001.4721845184959</v>
      </c>
      <c r="L5120" s="32">
        <v>5946.4721845184959</v>
      </c>
      <c r="M5120" s="32">
        <v>3055</v>
      </c>
      <c r="N5120" s="20">
        <v>0.67559697146185216</v>
      </c>
      <c r="O5120" s="20">
        <v>1.4773599386032235</v>
      </c>
      <c r="P5120" s="20">
        <v>0.18535898639136561</v>
      </c>
      <c r="Q5120" s="8">
        <v>-0.36077122918890725</v>
      </c>
      <c r="R5120" s="8">
        <v>-0.4571571345437343</v>
      </c>
      <c r="S5120" s="20">
        <v>-0.17315875613747955</v>
      </c>
    </row>
    <row r="5121" spans="1:19" x14ac:dyDescent="0.2">
      <c r="A5121" s="6">
        <v>45171</v>
      </c>
      <c r="B5121" s="19">
        <v>44807</v>
      </c>
      <c r="C5121" s="19">
        <v>43351</v>
      </c>
      <c r="D5121" s="16" t="s">
        <v>1</v>
      </c>
      <c r="E5121" s="32">
        <v>5162</v>
      </c>
      <c r="F5121" s="32">
        <v>2826</v>
      </c>
      <c r="G5121" s="32">
        <v>2336</v>
      </c>
      <c r="H5121" s="32">
        <v>3179</v>
      </c>
      <c r="I5121" s="32">
        <v>1321</v>
      </c>
      <c r="J5121" s="32">
        <v>1858</v>
      </c>
      <c r="K5121" s="32">
        <v>8064.2196866944432</v>
      </c>
      <c r="L5121" s="32">
        <v>5493.2196866944432</v>
      </c>
      <c r="M5121" s="32">
        <v>2571</v>
      </c>
      <c r="N5121" s="20">
        <v>0.6237810632274301</v>
      </c>
      <c r="O5121" s="20">
        <v>1.1392884178652536</v>
      </c>
      <c r="P5121" s="20">
        <v>0.25726587728740591</v>
      </c>
      <c r="Q5121" s="8">
        <v>-0.35988847023636517</v>
      </c>
      <c r="R5121" s="8">
        <v>-0.48554760938378716</v>
      </c>
      <c r="S5121" s="20">
        <v>-9.1404122909373831E-2</v>
      </c>
    </row>
    <row r="5122" spans="1:19" x14ac:dyDescent="0.2">
      <c r="A5122" s="6">
        <v>45172</v>
      </c>
      <c r="B5122" s="19">
        <v>44808</v>
      </c>
      <c r="C5122" s="19">
        <v>43352</v>
      </c>
      <c r="D5122" s="16" t="s">
        <v>2</v>
      </c>
      <c r="E5122" s="32">
        <v>5973</v>
      </c>
      <c r="F5122" s="32">
        <v>2987</v>
      </c>
      <c r="G5122" s="32">
        <v>2986</v>
      </c>
      <c r="H5122" s="32">
        <v>2978</v>
      </c>
      <c r="I5122" s="32">
        <v>1114</v>
      </c>
      <c r="J5122" s="32">
        <v>1864</v>
      </c>
      <c r="K5122" s="32">
        <v>8758.4586056166008</v>
      </c>
      <c r="L5122" s="32">
        <v>5715.4586056166008</v>
      </c>
      <c r="M5122" s="32">
        <v>3043</v>
      </c>
      <c r="N5122" s="20">
        <v>1.0057085292142376</v>
      </c>
      <c r="O5122" s="20">
        <v>1.6813285457809695</v>
      </c>
      <c r="P5122" s="20">
        <v>0.60193133047210301</v>
      </c>
      <c r="Q5122" s="8">
        <v>-0.31803068679577351</v>
      </c>
      <c r="R5122" s="8">
        <v>-0.47738227041576942</v>
      </c>
      <c r="S5122" s="20">
        <v>-1.8731514952349704E-2</v>
      </c>
    </row>
    <row r="5123" spans="1:19" x14ac:dyDescent="0.2">
      <c r="A5123" s="6">
        <v>45173</v>
      </c>
      <c r="B5123" s="19">
        <v>44809</v>
      </c>
      <c r="C5123" s="19">
        <v>43353</v>
      </c>
      <c r="D5123" s="16" t="s">
        <v>3</v>
      </c>
      <c r="E5123" s="32">
        <v>4198</v>
      </c>
      <c r="F5123" s="32">
        <v>2368</v>
      </c>
      <c r="G5123" s="32">
        <v>1830</v>
      </c>
      <c r="H5123" s="32">
        <v>2564</v>
      </c>
      <c r="I5123" s="32">
        <v>1133</v>
      </c>
      <c r="J5123" s="32">
        <v>1431</v>
      </c>
      <c r="K5123" s="32">
        <v>5974.0693447358844</v>
      </c>
      <c r="L5123" s="32">
        <v>3709.0693447358849</v>
      </c>
      <c r="M5123" s="32">
        <v>2265</v>
      </c>
      <c r="N5123" s="20">
        <v>0.63728549141965685</v>
      </c>
      <c r="O5123" s="20">
        <v>1.090026478375993</v>
      </c>
      <c r="P5123" s="20">
        <v>0.27882599580712797</v>
      </c>
      <c r="Q5123" s="8">
        <v>-0.29729640589138573</v>
      </c>
      <c r="R5123" s="8">
        <v>-0.36156491564095561</v>
      </c>
      <c r="S5123" s="20">
        <v>-0.19205298013245031</v>
      </c>
    </row>
    <row r="5124" spans="1:19" x14ac:dyDescent="0.2">
      <c r="A5124" s="6">
        <v>45174</v>
      </c>
      <c r="B5124" s="19">
        <v>44810</v>
      </c>
      <c r="C5124" s="19">
        <v>43354</v>
      </c>
      <c r="D5124" s="16" t="s">
        <v>4</v>
      </c>
      <c r="E5124" s="32">
        <v>4953</v>
      </c>
      <c r="F5124" s="32">
        <v>3005</v>
      </c>
      <c r="G5124" s="32">
        <v>1948</v>
      </c>
      <c r="H5124" s="32">
        <v>2681</v>
      </c>
      <c r="I5124" s="32">
        <v>904</v>
      </c>
      <c r="J5124" s="32">
        <v>1777</v>
      </c>
      <c r="K5124" s="32">
        <v>8365.160956712436</v>
      </c>
      <c r="L5124" s="32">
        <v>5901.1609567124369</v>
      </c>
      <c r="M5124" s="32">
        <v>2464</v>
      </c>
      <c r="N5124" s="20">
        <v>0.84744498321521822</v>
      </c>
      <c r="O5124" s="20">
        <v>2.3241150442477876</v>
      </c>
      <c r="P5124" s="20">
        <v>9.6229600450197017E-2</v>
      </c>
      <c r="Q5124" s="8">
        <v>-0.40790141090763155</v>
      </c>
      <c r="R5124" s="8">
        <v>-0.49077816686530462</v>
      </c>
      <c r="S5124" s="20">
        <v>-0.20941558441558439</v>
      </c>
    </row>
    <row r="5125" spans="1:19" x14ac:dyDescent="0.2">
      <c r="A5125" s="6">
        <v>45175</v>
      </c>
      <c r="B5125" s="19">
        <v>44811</v>
      </c>
      <c r="C5125" s="19">
        <v>43355</v>
      </c>
      <c r="D5125" s="16" t="s">
        <v>5</v>
      </c>
      <c r="E5125" s="32">
        <v>4274</v>
      </c>
      <c r="F5125" s="32">
        <v>2621</v>
      </c>
      <c r="G5125" s="32">
        <v>1653</v>
      </c>
      <c r="H5125" s="32">
        <v>2453</v>
      </c>
      <c r="I5125" s="32">
        <v>800</v>
      </c>
      <c r="J5125" s="32">
        <v>1653</v>
      </c>
      <c r="K5125" s="32">
        <v>7831.7348012908969</v>
      </c>
      <c r="L5125" s="32">
        <v>5644.7348012908969</v>
      </c>
      <c r="M5125" s="32">
        <v>2187</v>
      </c>
      <c r="N5125" s="20">
        <v>0.74235629841010997</v>
      </c>
      <c r="O5125" s="20">
        <v>2.2762500000000001</v>
      </c>
      <c r="P5125" s="20">
        <v>0</v>
      </c>
      <c r="Q5125" s="8">
        <v>-0.45427161306642805</v>
      </c>
      <c r="R5125" s="8">
        <v>-0.53567349179972057</v>
      </c>
      <c r="S5125" s="20">
        <v>-0.24417009602194784</v>
      </c>
    </row>
    <row r="5126" spans="1:19" x14ac:dyDescent="0.2">
      <c r="A5126" s="6">
        <v>45176</v>
      </c>
      <c r="B5126" s="19">
        <v>44812</v>
      </c>
      <c r="C5126" s="19">
        <v>43356</v>
      </c>
      <c r="D5126" s="16" t="s">
        <v>6</v>
      </c>
      <c r="E5126" s="32">
        <v>4438</v>
      </c>
      <c r="F5126" s="32">
        <v>2689</v>
      </c>
      <c r="G5126" s="32">
        <v>1749</v>
      </c>
      <c r="H5126" s="32">
        <v>2636</v>
      </c>
      <c r="I5126" s="32">
        <v>1001</v>
      </c>
      <c r="J5126" s="32">
        <v>1635</v>
      </c>
      <c r="K5126" s="32">
        <v>7664.7633641293287</v>
      </c>
      <c r="L5126" s="32">
        <v>5430.7633641293287</v>
      </c>
      <c r="M5126" s="32">
        <v>2234</v>
      </c>
      <c r="N5126" s="20">
        <v>0.6836115326251897</v>
      </c>
      <c r="O5126" s="20">
        <v>1.6863136863136865</v>
      </c>
      <c r="P5126" s="20">
        <v>6.9724770642201728E-2</v>
      </c>
      <c r="Q5126" s="8">
        <v>-0.42098669076078776</v>
      </c>
      <c r="R5126" s="8">
        <v>-0.50485782205848218</v>
      </c>
      <c r="S5126" s="20">
        <v>-0.21709937332139662</v>
      </c>
    </row>
    <row r="5127" spans="1:19" x14ac:dyDescent="0.2">
      <c r="A5127" s="6">
        <v>45177</v>
      </c>
      <c r="B5127" s="19">
        <v>44813</v>
      </c>
      <c r="C5127" s="19">
        <v>43357</v>
      </c>
      <c r="D5127" s="16" t="s">
        <v>7</v>
      </c>
      <c r="E5127" s="32">
        <v>5429</v>
      </c>
      <c r="F5127" s="32">
        <v>2951</v>
      </c>
      <c r="G5127" s="32">
        <v>2478</v>
      </c>
      <c r="H5127" s="32">
        <v>3030</v>
      </c>
      <c r="I5127" s="32">
        <v>1108</v>
      </c>
      <c r="J5127" s="32">
        <v>1922</v>
      </c>
      <c r="K5127" s="32">
        <v>8937.3490975912609</v>
      </c>
      <c r="L5127" s="32">
        <v>5871.34909759126</v>
      </c>
      <c r="M5127" s="32">
        <v>3066</v>
      </c>
      <c r="N5127" s="20">
        <v>0.79174917491749164</v>
      </c>
      <c r="O5127" s="20">
        <v>1.6633574007220218</v>
      </c>
      <c r="P5127" s="20">
        <v>0.28928199791883458</v>
      </c>
      <c r="Q5127" s="8">
        <v>-0.3925491842471287</v>
      </c>
      <c r="R5127" s="8">
        <v>-0.49738979049795262</v>
      </c>
      <c r="S5127" s="20">
        <v>-0.19178082191780821</v>
      </c>
    </row>
    <row r="5128" spans="1:19" x14ac:dyDescent="0.2">
      <c r="A5128" s="6">
        <v>45178</v>
      </c>
      <c r="B5128" s="19">
        <v>44814</v>
      </c>
      <c r="C5128" s="19">
        <v>43358</v>
      </c>
      <c r="D5128" s="16" t="s">
        <v>1</v>
      </c>
      <c r="E5128" s="32">
        <v>4968</v>
      </c>
      <c r="F5128" s="32">
        <v>2694</v>
      </c>
      <c r="G5128" s="32">
        <v>2274</v>
      </c>
      <c r="H5128" s="32">
        <v>3128</v>
      </c>
      <c r="I5128" s="32">
        <v>1407</v>
      </c>
      <c r="J5128" s="32">
        <v>1721</v>
      </c>
      <c r="K5128" s="32">
        <v>8094.0483546648029</v>
      </c>
      <c r="L5128" s="32">
        <v>5572.0483546648029</v>
      </c>
      <c r="M5128" s="32">
        <v>2522</v>
      </c>
      <c r="N5128" s="20">
        <v>0.58823529411764697</v>
      </c>
      <c r="O5128" s="20">
        <v>0.91471215351812374</v>
      </c>
      <c r="P5128" s="20">
        <v>0.32132481115630451</v>
      </c>
      <c r="Q5128" s="8">
        <v>-0.38621567572711413</v>
      </c>
      <c r="R5128" s="8">
        <v>-0.51651532281757051</v>
      </c>
      <c r="S5128" s="20">
        <v>-9.8334655035685947E-2</v>
      </c>
    </row>
    <row r="5129" spans="1:19" x14ac:dyDescent="0.2">
      <c r="A5129" s="6">
        <v>45179</v>
      </c>
      <c r="B5129" s="19">
        <v>44815</v>
      </c>
      <c r="C5129" s="19">
        <v>43359</v>
      </c>
      <c r="D5129" s="16" t="s">
        <v>2</v>
      </c>
      <c r="E5129" s="32">
        <v>5609</v>
      </c>
      <c r="F5129" s="32">
        <v>2907</v>
      </c>
      <c r="G5129" s="32">
        <v>2702</v>
      </c>
      <c r="H5129" s="32">
        <v>3377</v>
      </c>
      <c r="I5129" s="32">
        <v>918</v>
      </c>
      <c r="J5129" s="32">
        <v>2459</v>
      </c>
      <c r="K5129" s="32">
        <v>8456.7693915257969</v>
      </c>
      <c r="L5129" s="32">
        <v>5747.7693915257969</v>
      </c>
      <c r="M5129" s="32">
        <v>2709</v>
      </c>
      <c r="N5129" s="20">
        <v>0.66094166419899314</v>
      </c>
      <c r="O5129" s="20">
        <v>2.1666666666666665</v>
      </c>
      <c r="P5129" s="20">
        <v>9.8820658804392059E-2</v>
      </c>
      <c r="Q5129" s="8">
        <v>-0.33674435942162939</v>
      </c>
      <c r="R5129" s="8">
        <v>-0.49423858161638756</v>
      </c>
      <c r="S5129" s="20">
        <v>-2.5839793281653423E-3</v>
      </c>
    </row>
    <row r="5130" spans="1:19" x14ac:dyDescent="0.2">
      <c r="A5130" s="6">
        <v>45180</v>
      </c>
      <c r="B5130" s="19">
        <v>44816</v>
      </c>
      <c r="C5130" s="19">
        <v>43360</v>
      </c>
      <c r="D5130" s="16" t="s">
        <v>3</v>
      </c>
      <c r="E5130" s="32">
        <v>4091</v>
      </c>
      <c r="F5130" s="32">
        <v>2212</v>
      </c>
      <c r="G5130" s="32">
        <v>1879</v>
      </c>
      <c r="H5130" s="32">
        <v>2124</v>
      </c>
      <c r="I5130" s="32">
        <v>822</v>
      </c>
      <c r="J5130" s="32">
        <v>1302</v>
      </c>
      <c r="K5130" s="32">
        <v>7949.9672311663098</v>
      </c>
      <c r="L5130" s="32">
        <v>5598.9672311663098</v>
      </c>
      <c r="M5130" s="32">
        <v>2351</v>
      </c>
      <c r="N5130" s="20">
        <v>0.92608286252354044</v>
      </c>
      <c r="O5130" s="20">
        <v>1.6909975669099757</v>
      </c>
      <c r="P5130" s="20">
        <v>0.44316436251920122</v>
      </c>
      <c r="Q5130" s="8">
        <v>-0.48540668394681863</v>
      </c>
      <c r="R5130" s="8">
        <v>-0.60492713947546672</v>
      </c>
      <c r="S5130" s="20">
        <v>-0.20076563164610806</v>
      </c>
    </row>
    <row r="5131" spans="1:19" x14ac:dyDescent="0.2">
      <c r="A5131" s="6">
        <v>45181</v>
      </c>
      <c r="B5131" s="19">
        <v>44817</v>
      </c>
      <c r="C5131" s="19">
        <v>43361</v>
      </c>
      <c r="D5131" s="16" t="s">
        <v>4</v>
      </c>
      <c r="E5131" s="32">
        <v>4643</v>
      </c>
      <c r="F5131" s="32">
        <v>2833</v>
      </c>
      <c r="G5131" s="32">
        <v>1810</v>
      </c>
      <c r="H5131" s="32">
        <v>2498</v>
      </c>
      <c r="I5131" s="32">
        <v>908</v>
      </c>
      <c r="J5131" s="32">
        <v>1590</v>
      </c>
      <c r="K5131" s="32">
        <v>6950.929644316333</v>
      </c>
      <c r="L5131" s="32">
        <v>4306.929644316333</v>
      </c>
      <c r="M5131" s="32">
        <v>2644</v>
      </c>
      <c r="N5131" s="20">
        <v>0.85868694955964764</v>
      </c>
      <c r="O5131" s="20">
        <v>2.1200440528634363</v>
      </c>
      <c r="P5131" s="20">
        <v>0.13836477987421381</v>
      </c>
      <c r="Q5131" s="8">
        <v>-0.33203179465404187</v>
      </c>
      <c r="R5131" s="8">
        <v>-0.34222282833466144</v>
      </c>
      <c r="S5131" s="20">
        <v>-0.31543116490166412</v>
      </c>
    </row>
    <row r="5132" spans="1:19" x14ac:dyDescent="0.2">
      <c r="A5132" s="6">
        <v>45182</v>
      </c>
      <c r="B5132" s="19">
        <v>44818</v>
      </c>
      <c r="C5132" s="19">
        <v>43362</v>
      </c>
      <c r="D5132" s="16" t="s">
        <v>5</v>
      </c>
      <c r="E5132" s="32">
        <v>4491</v>
      </c>
      <c r="F5132" s="32">
        <v>2754</v>
      </c>
      <c r="G5132" s="32">
        <v>1737</v>
      </c>
      <c r="H5132" s="32">
        <v>2282</v>
      </c>
      <c r="I5132" s="32">
        <v>1123</v>
      </c>
      <c r="J5132" s="32">
        <v>1159</v>
      </c>
      <c r="K5132" s="32">
        <v>7495.7941637387339</v>
      </c>
      <c r="L5132" s="32">
        <v>5333.7941637387339</v>
      </c>
      <c r="M5132" s="32">
        <v>2162</v>
      </c>
      <c r="N5132" s="20">
        <v>0.96801051709027175</v>
      </c>
      <c r="O5132" s="20">
        <v>1.4523597506678541</v>
      </c>
      <c r="P5132" s="20">
        <v>0.49870578084555661</v>
      </c>
      <c r="Q5132" s="8">
        <v>-0.40086401762131763</v>
      </c>
      <c r="R5132" s="8">
        <v>-0.48366961388896601</v>
      </c>
      <c r="S5132" s="20">
        <v>-0.19657724329324699</v>
      </c>
    </row>
    <row r="5133" spans="1:19" x14ac:dyDescent="0.2">
      <c r="A5133" s="6">
        <v>45183</v>
      </c>
      <c r="B5133" s="19">
        <v>44819</v>
      </c>
      <c r="C5133" s="19">
        <v>43363</v>
      </c>
      <c r="D5133" s="16" t="s">
        <v>6</v>
      </c>
      <c r="E5133" s="32">
        <v>4331</v>
      </c>
      <c r="F5133" s="32">
        <v>2649</v>
      </c>
      <c r="G5133" s="32">
        <v>1682</v>
      </c>
      <c r="H5133" s="32">
        <v>3007</v>
      </c>
      <c r="I5133" s="32">
        <v>1365</v>
      </c>
      <c r="J5133" s="32">
        <v>1642</v>
      </c>
      <c r="K5133" s="32">
        <v>7501.3240725201158</v>
      </c>
      <c r="L5133" s="32">
        <v>5187.3240725201158</v>
      </c>
      <c r="M5133" s="32">
        <v>2314</v>
      </c>
      <c r="N5133" s="20">
        <v>0.44030595277685403</v>
      </c>
      <c r="O5133" s="20">
        <v>0.94065934065934065</v>
      </c>
      <c r="P5133" s="20">
        <v>2.4360535931790439E-2</v>
      </c>
      <c r="Q5133" s="8">
        <v>-0.42263526303763943</v>
      </c>
      <c r="R5133" s="8">
        <v>-0.48933207893582453</v>
      </c>
      <c r="S5133" s="20">
        <v>-0.27312013828867765</v>
      </c>
    </row>
    <row r="5134" spans="1:19" x14ac:dyDescent="0.2">
      <c r="A5134" s="6">
        <v>45184</v>
      </c>
      <c r="B5134" s="19">
        <v>44820</v>
      </c>
      <c r="C5134" s="19">
        <v>43364</v>
      </c>
      <c r="D5134" s="16" t="s">
        <v>7</v>
      </c>
      <c r="E5134" s="32">
        <v>5379</v>
      </c>
      <c r="F5134" s="32">
        <v>2896</v>
      </c>
      <c r="G5134" s="32">
        <v>2483</v>
      </c>
      <c r="H5134" s="32">
        <v>3881</v>
      </c>
      <c r="I5134" s="32">
        <v>1860</v>
      </c>
      <c r="J5134" s="32">
        <v>2021</v>
      </c>
      <c r="K5134" s="32">
        <v>8709.245469972444</v>
      </c>
      <c r="L5134" s="32">
        <v>5569.245469972444</v>
      </c>
      <c r="M5134" s="32">
        <v>3140</v>
      </c>
      <c r="N5134" s="20">
        <v>0.3859829940736923</v>
      </c>
      <c r="O5134" s="20">
        <v>0.55698924731182786</v>
      </c>
      <c r="P5134" s="20">
        <v>0.22859970311726863</v>
      </c>
      <c r="Q5134" s="8">
        <v>-0.38238048077234654</v>
      </c>
      <c r="R5134" s="8">
        <v>-0.48000137260706355</v>
      </c>
      <c r="S5134" s="20">
        <v>-0.20923566878980893</v>
      </c>
    </row>
    <row r="5135" spans="1:19" x14ac:dyDescent="0.2">
      <c r="A5135" s="6">
        <v>45185</v>
      </c>
      <c r="B5135" s="19">
        <v>44821</v>
      </c>
      <c r="C5135" s="19">
        <v>43365</v>
      </c>
      <c r="D5135" s="16" t="s">
        <v>1</v>
      </c>
      <c r="E5135" s="32">
        <v>4910</v>
      </c>
      <c r="F5135" s="32">
        <v>2673</v>
      </c>
      <c r="G5135" s="32">
        <v>2237</v>
      </c>
      <c r="H5135" s="32">
        <v>3622</v>
      </c>
      <c r="I5135" s="32">
        <v>1982</v>
      </c>
      <c r="J5135" s="32">
        <v>1640</v>
      </c>
      <c r="K5135" s="32">
        <v>8064.7993433747852</v>
      </c>
      <c r="L5135" s="32">
        <v>5182.7993433747852</v>
      </c>
      <c r="M5135" s="32">
        <v>2882</v>
      </c>
      <c r="N5135" s="20">
        <v>0.35560463832136935</v>
      </c>
      <c r="O5135" s="20">
        <v>0.34863773965691225</v>
      </c>
      <c r="P5135" s="20">
        <v>0.36402439024390243</v>
      </c>
      <c r="Q5135" s="8">
        <v>-0.39118138084445286</v>
      </c>
      <c r="R5135" s="8">
        <v>-0.48425554938434612</v>
      </c>
      <c r="S5135" s="20">
        <v>-0.22380291464260926</v>
      </c>
    </row>
    <row r="5136" spans="1:19" x14ac:dyDescent="0.2">
      <c r="A5136" s="6">
        <v>45186</v>
      </c>
      <c r="B5136" s="19">
        <v>44822</v>
      </c>
      <c r="C5136" s="19">
        <v>43366</v>
      </c>
      <c r="D5136" s="16" t="s">
        <v>2</v>
      </c>
      <c r="E5136" s="32">
        <v>5880</v>
      </c>
      <c r="F5136" s="32">
        <v>2988</v>
      </c>
      <c r="G5136" s="32">
        <v>2892</v>
      </c>
      <c r="H5136" s="32">
        <v>4199</v>
      </c>
      <c r="I5136" s="32">
        <v>1161</v>
      </c>
      <c r="J5136" s="32">
        <v>3038</v>
      </c>
      <c r="K5136" s="32">
        <v>8387.5299915099422</v>
      </c>
      <c r="L5136" s="32">
        <v>5553.5299915099422</v>
      </c>
      <c r="M5136" s="32">
        <v>2834</v>
      </c>
      <c r="N5136" s="20">
        <v>0.40033341271731371</v>
      </c>
      <c r="O5136" s="20">
        <v>1.5736434108527133</v>
      </c>
      <c r="P5136" s="20">
        <v>-4.8057932850559593E-2</v>
      </c>
      <c r="Q5136" s="8">
        <v>-0.29895928766253277</v>
      </c>
      <c r="R5136" s="8">
        <v>-0.46196383119061968</v>
      </c>
      <c r="S5136" s="20">
        <v>2.0465772759350687E-2</v>
      </c>
    </row>
    <row r="5137" spans="1:19" x14ac:dyDescent="0.2">
      <c r="A5137" s="6">
        <v>45187</v>
      </c>
      <c r="B5137" s="19">
        <v>44823</v>
      </c>
      <c r="C5137" s="19">
        <v>43367</v>
      </c>
      <c r="D5137" s="16" t="s">
        <v>3</v>
      </c>
      <c r="E5137" s="32">
        <v>3685</v>
      </c>
      <c r="F5137" s="32">
        <v>1902</v>
      </c>
      <c r="G5137" s="32">
        <v>1783</v>
      </c>
      <c r="H5137" s="32">
        <v>2207</v>
      </c>
      <c r="I5137" s="32">
        <v>564</v>
      </c>
      <c r="J5137" s="32">
        <v>1643</v>
      </c>
      <c r="K5137" s="32">
        <v>7701.6777777039806</v>
      </c>
      <c r="L5137" s="32">
        <v>5576.6777777039806</v>
      </c>
      <c r="M5137" s="32">
        <v>2125</v>
      </c>
      <c r="N5137" s="20">
        <v>0.66968735840507487</v>
      </c>
      <c r="O5137" s="20">
        <v>2.3723404255319149</v>
      </c>
      <c r="P5137" s="20">
        <v>8.5209981740718144E-2</v>
      </c>
      <c r="Q5137" s="8">
        <v>-0.52153282617614649</v>
      </c>
      <c r="R5137" s="8">
        <v>-0.65893672257623459</v>
      </c>
      <c r="S5137" s="20">
        <v>-0.16094117647058825</v>
      </c>
    </row>
    <row r="5138" spans="1:19" x14ac:dyDescent="0.2">
      <c r="A5138" s="6">
        <v>45188</v>
      </c>
      <c r="B5138" s="19">
        <v>44824</v>
      </c>
      <c r="C5138" s="19">
        <v>43368</v>
      </c>
      <c r="D5138" s="16" t="s">
        <v>4</v>
      </c>
      <c r="E5138" s="32">
        <v>4057</v>
      </c>
      <c r="F5138" s="32">
        <v>2134</v>
      </c>
      <c r="G5138" s="32">
        <v>1923</v>
      </c>
      <c r="H5138" s="32">
        <v>2553</v>
      </c>
      <c r="I5138" s="32">
        <v>897</v>
      </c>
      <c r="J5138" s="32">
        <v>1656</v>
      </c>
      <c r="K5138" s="32">
        <v>7703.0422758601089</v>
      </c>
      <c r="L5138" s="32">
        <v>5070.0422758601089</v>
      </c>
      <c r="M5138" s="32">
        <v>2633</v>
      </c>
      <c r="N5138" s="20">
        <v>0.58911084998041519</v>
      </c>
      <c r="O5138" s="20">
        <v>1.379041248606466</v>
      </c>
      <c r="P5138" s="20">
        <v>0.16123188405797095</v>
      </c>
      <c r="Q5138" s="8">
        <v>-0.47332497282094921</v>
      </c>
      <c r="R5138" s="8">
        <v>-0.57909621184806059</v>
      </c>
      <c r="S5138" s="20">
        <v>-0.2696543866312191</v>
      </c>
    </row>
    <row r="5139" spans="1:19" x14ac:dyDescent="0.2">
      <c r="A5139" s="6">
        <v>45189</v>
      </c>
      <c r="B5139" s="19">
        <v>44825</v>
      </c>
      <c r="C5139" s="19">
        <v>43369</v>
      </c>
      <c r="D5139" s="16" t="s">
        <v>5</v>
      </c>
      <c r="E5139" s="32">
        <v>4034</v>
      </c>
      <c r="F5139" s="32">
        <v>2262</v>
      </c>
      <c r="G5139" s="32">
        <v>1772</v>
      </c>
      <c r="H5139" s="32">
        <v>2041</v>
      </c>
      <c r="I5139" s="32">
        <v>925</v>
      </c>
      <c r="J5139" s="32">
        <v>1116</v>
      </c>
      <c r="K5139" s="32">
        <v>7034.4295955476091</v>
      </c>
      <c r="L5139" s="32">
        <v>4821.4295955476091</v>
      </c>
      <c r="M5139" s="32">
        <v>2213</v>
      </c>
      <c r="N5139" s="20">
        <v>0.97648211660950524</v>
      </c>
      <c r="O5139" s="20">
        <v>1.4454054054054053</v>
      </c>
      <c r="P5139" s="20">
        <v>0.58781362007168458</v>
      </c>
      <c r="Q5139" s="8">
        <v>-0.42653488172611875</v>
      </c>
      <c r="R5139" s="8">
        <v>-0.53084454409769588</v>
      </c>
      <c r="S5139" s="20">
        <v>-0.19927699954812472</v>
      </c>
    </row>
    <row r="5140" spans="1:19" x14ac:dyDescent="0.2">
      <c r="A5140" s="6">
        <v>45190</v>
      </c>
      <c r="B5140" s="19">
        <v>44826</v>
      </c>
      <c r="C5140" s="19">
        <v>43370</v>
      </c>
      <c r="D5140" s="16" t="s">
        <v>6</v>
      </c>
      <c r="E5140" s="32">
        <v>4189</v>
      </c>
      <c r="F5140" s="32">
        <v>2580</v>
      </c>
      <c r="G5140" s="32">
        <v>1609</v>
      </c>
      <c r="H5140" s="32">
        <v>2995</v>
      </c>
      <c r="I5140" s="32">
        <v>1124</v>
      </c>
      <c r="J5140" s="32">
        <v>1871</v>
      </c>
      <c r="K5140" s="32">
        <v>7637.6086524012444</v>
      </c>
      <c r="L5140" s="32">
        <v>4986.6086524012444</v>
      </c>
      <c r="M5140" s="32">
        <v>2651</v>
      </c>
      <c r="N5140" s="20">
        <v>0.39866444073455765</v>
      </c>
      <c r="O5140" s="20">
        <v>1.2953736654804269</v>
      </c>
      <c r="P5140" s="20">
        <v>-0.14003206841261362</v>
      </c>
      <c r="Q5140" s="8">
        <v>-0.45152989755726891</v>
      </c>
      <c r="R5140" s="8">
        <v>-0.48261430165416519</v>
      </c>
      <c r="S5140" s="20">
        <v>-0.3930592229347416</v>
      </c>
    </row>
    <row r="5141" spans="1:19" x14ac:dyDescent="0.2">
      <c r="A5141" s="6">
        <v>45191</v>
      </c>
      <c r="B5141" s="19">
        <v>44827</v>
      </c>
      <c r="C5141" s="19">
        <v>43371</v>
      </c>
      <c r="D5141" s="16" t="s">
        <v>7</v>
      </c>
      <c r="E5141" s="32">
        <v>5237</v>
      </c>
      <c r="F5141" s="32">
        <v>3001</v>
      </c>
      <c r="G5141" s="32">
        <v>2236</v>
      </c>
      <c r="H5141" s="32">
        <v>3053</v>
      </c>
      <c r="I5141" s="32">
        <v>1004</v>
      </c>
      <c r="J5141" s="32">
        <v>2049</v>
      </c>
      <c r="K5141" s="32">
        <v>8206.8228488936566</v>
      </c>
      <c r="L5141" s="32">
        <v>5072.8228488936566</v>
      </c>
      <c r="M5141" s="32">
        <v>3134</v>
      </c>
      <c r="N5141" s="20">
        <v>0.7153619390763184</v>
      </c>
      <c r="O5141" s="20">
        <v>1.989043824701195</v>
      </c>
      <c r="P5141" s="20">
        <v>9.1264031234748577E-2</v>
      </c>
      <c r="Q5141" s="8">
        <v>-0.36187242049388357</v>
      </c>
      <c r="R5141" s="8">
        <v>-0.40841616405853898</v>
      </c>
      <c r="S5141" s="20">
        <v>-0.28653477983407782</v>
      </c>
    </row>
    <row r="5142" spans="1:19" x14ac:dyDescent="0.2">
      <c r="A5142" s="6">
        <v>45192</v>
      </c>
      <c r="B5142" s="19">
        <v>44828</v>
      </c>
      <c r="C5142" s="19">
        <v>43372</v>
      </c>
      <c r="D5142" s="16" t="s">
        <v>1</v>
      </c>
      <c r="E5142" s="32">
        <v>4872</v>
      </c>
      <c r="F5142" s="32">
        <v>2529</v>
      </c>
      <c r="G5142" s="32">
        <v>2343</v>
      </c>
      <c r="H5142" s="32">
        <v>2525</v>
      </c>
      <c r="I5142" s="32">
        <v>907</v>
      </c>
      <c r="J5142" s="32">
        <v>1618</v>
      </c>
      <c r="K5142" s="32">
        <v>7640.9792774773096</v>
      </c>
      <c r="L5142" s="32">
        <v>4705.9792774773096</v>
      </c>
      <c r="M5142" s="32">
        <v>2935</v>
      </c>
      <c r="N5142" s="20">
        <v>0.92950495049504944</v>
      </c>
      <c r="O5142" s="20">
        <v>1.7883131201764058</v>
      </c>
      <c r="P5142" s="20">
        <v>0.44808405438813348</v>
      </c>
      <c r="Q5142" s="8">
        <v>-0.36238539288271643</v>
      </c>
      <c r="R5142" s="8">
        <v>-0.46259856856919745</v>
      </c>
      <c r="S5142" s="20">
        <v>-0.20170357751277679</v>
      </c>
    </row>
    <row r="5143" spans="1:19" x14ac:dyDescent="0.2">
      <c r="A5143" s="6">
        <v>45193</v>
      </c>
      <c r="B5143" s="19">
        <v>44829</v>
      </c>
      <c r="C5143" s="19">
        <v>43373</v>
      </c>
      <c r="D5143" s="16" t="s">
        <v>2</v>
      </c>
      <c r="E5143" s="32">
        <v>5512</v>
      </c>
      <c r="F5143" s="32">
        <v>2772</v>
      </c>
      <c r="G5143" s="32">
        <v>2740</v>
      </c>
      <c r="H5143" s="32">
        <v>3729</v>
      </c>
      <c r="I5143" s="32">
        <v>845</v>
      </c>
      <c r="J5143" s="32">
        <v>2884</v>
      </c>
      <c r="K5143" s="32">
        <v>8332.6135911082274</v>
      </c>
      <c r="L5143" s="32">
        <v>4954.6135911082283</v>
      </c>
      <c r="M5143" s="32">
        <v>3378</v>
      </c>
      <c r="N5143" s="20">
        <v>0.47814427460445152</v>
      </c>
      <c r="O5143" s="20">
        <v>2.2804733727810649</v>
      </c>
      <c r="P5143" s="20">
        <v>-4.9930651872399423E-2</v>
      </c>
      <c r="Q5143" s="8">
        <v>-0.33850286710980071</v>
      </c>
      <c r="R5143" s="8">
        <v>-0.44052145560357003</v>
      </c>
      <c r="S5143" s="20">
        <v>-0.18886915334517462</v>
      </c>
    </row>
    <row r="5144" spans="1:19" x14ac:dyDescent="0.2">
      <c r="A5144" s="6">
        <v>45194</v>
      </c>
      <c r="B5144" s="19">
        <v>44830</v>
      </c>
      <c r="C5144" s="19">
        <v>43374</v>
      </c>
      <c r="D5144" s="16" t="s">
        <v>3</v>
      </c>
      <c r="E5144" s="32">
        <v>4022</v>
      </c>
      <c r="F5144" s="32">
        <v>2165</v>
      </c>
      <c r="G5144" s="32">
        <v>1857</v>
      </c>
      <c r="H5144" s="32">
        <v>2141</v>
      </c>
      <c r="I5144" s="32">
        <v>761</v>
      </c>
      <c r="J5144" s="32">
        <v>1380</v>
      </c>
      <c r="K5144" s="32">
        <v>7323.653036744875</v>
      </c>
      <c r="L5144" s="32">
        <v>4777.653036744875</v>
      </c>
      <c r="M5144" s="32">
        <v>2546</v>
      </c>
      <c r="N5144" s="20">
        <v>0.87856141989724423</v>
      </c>
      <c r="O5144" s="20">
        <v>1.8449408672798948</v>
      </c>
      <c r="P5144" s="20">
        <v>0.34565217391304337</v>
      </c>
      <c r="Q5144" s="8">
        <v>-0.45082051541485257</v>
      </c>
      <c r="R5144" s="8">
        <v>-0.5468486339738341</v>
      </c>
      <c r="S5144" s="20">
        <v>-0.27062058130400624</v>
      </c>
    </row>
    <row r="5145" spans="1:19" x14ac:dyDescent="0.2">
      <c r="A5145" s="6">
        <v>45195</v>
      </c>
      <c r="B5145" s="19">
        <v>44831</v>
      </c>
      <c r="C5145" s="19">
        <v>43375</v>
      </c>
      <c r="D5145" s="16" t="s">
        <v>4</v>
      </c>
      <c r="E5145" s="32">
        <v>4530</v>
      </c>
      <c r="F5145" s="32">
        <v>2614</v>
      </c>
      <c r="G5145" s="32">
        <v>1916</v>
      </c>
      <c r="H5145" s="32">
        <v>2650</v>
      </c>
      <c r="I5145" s="32">
        <v>754</v>
      </c>
      <c r="J5145" s="32">
        <v>1896</v>
      </c>
      <c r="K5145" s="32">
        <v>7476.8835320068756</v>
      </c>
      <c r="L5145" s="32">
        <v>4968.8835320068756</v>
      </c>
      <c r="M5145" s="32">
        <v>2508</v>
      </c>
      <c r="N5145" s="20">
        <v>0.70943396226415101</v>
      </c>
      <c r="O5145" s="20">
        <v>2.46684350132626</v>
      </c>
      <c r="P5145" s="20">
        <v>1.0548523206751037E-2</v>
      </c>
      <c r="Q5145" s="8">
        <v>-0.39413259807938994</v>
      </c>
      <c r="R5145" s="8">
        <v>-0.47392608758848587</v>
      </c>
      <c r="S5145" s="20">
        <v>-0.23604465709728872</v>
      </c>
    </row>
    <row r="5146" spans="1:19" x14ac:dyDescent="0.2">
      <c r="A5146" s="6">
        <v>45196</v>
      </c>
      <c r="B5146" s="19">
        <v>44832</v>
      </c>
      <c r="C5146" s="19">
        <v>43376</v>
      </c>
      <c r="D5146" s="16" t="s">
        <v>5</v>
      </c>
      <c r="E5146" s="32">
        <v>4446</v>
      </c>
      <c r="F5146" s="32">
        <v>2458</v>
      </c>
      <c r="G5146" s="32">
        <v>1988</v>
      </c>
      <c r="H5146" s="32">
        <v>2206</v>
      </c>
      <c r="I5146" s="32">
        <v>578</v>
      </c>
      <c r="J5146" s="32">
        <v>1628</v>
      </c>
      <c r="K5146" s="32">
        <v>6675.4009210916029</v>
      </c>
      <c r="L5146" s="32">
        <v>4353.4009210916029</v>
      </c>
      <c r="M5146" s="32">
        <v>2322</v>
      </c>
      <c r="N5146" s="20">
        <v>1.015412511332729</v>
      </c>
      <c r="O5146" s="20">
        <v>3.2525951557093427</v>
      </c>
      <c r="P5146" s="20">
        <v>0.22113022113022107</v>
      </c>
      <c r="Q5146" s="8">
        <v>-0.33397258793064932</v>
      </c>
      <c r="R5146" s="8">
        <v>-0.43538395738114932</v>
      </c>
      <c r="S5146" s="20">
        <v>-0.1438415159345392</v>
      </c>
    </row>
    <row r="5147" spans="1:19" x14ac:dyDescent="0.2">
      <c r="A5147" s="6">
        <v>45197</v>
      </c>
      <c r="B5147" s="19">
        <v>44833</v>
      </c>
      <c r="C5147" s="19">
        <v>43377</v>
      </c>
      <c r="D5147" s="16" t="s">
        <v>6</v>
      </c>
      <c r="E5147" s="32">
        <v>4122</v>
      </c>
      <c r="F5147" s="32">
        <v>2321</v>
      </c>
      <c r="G5147" s="32">
        <v>1801</v>
      </c>
      <c r="H5147" s="32">
        <v>2675</v>
      </c>
      <c r="I5147" s="32">
        <v>680</v>
      </c>
      <c r="J5147" s="32">
        <v>1995</v>
      </c>
      <c r="K5147" s="32">
        <v>7551.89425994266</v>
      </c>
      <c r="L5147" s="32">
        <v>4616.89425994266</v>
      </c>
      <c r="M5147" s="32">
        <v>2935</v>
      </c>
      <c r="N5147" s="20">
        <v>0.54093457943925238</v>
      </c>
      <c r="O5147" s="20">
        <v>2.4132352941176469</v>
      </c>
      <c r="P5147" s="20">
        <v>-9.7243107769423576E-2</v>
      </c>
      <c r="Q5147" s="8">
        <v>-0.45417667963596497</v>
      </c>
      <c r="R5147" s="8">
        <v>-0.4972811008175817</v>
      </c>
      <c r="S5147" s="20">
        <v>-0.38637137989778536</v>
      </c>
    </row>
    <row r="5148" spans="1:19" x14ac:dyDescent="0.2">
      <c r="A5148" s="6">
        <v>45198</v>
      </c>
      <c r="B5148" s="19">
        <v>44834</v>
      </c>
      <c r="C5148" s="19">
        <v>43378</v>
      </c>
      <c r="D5148" s="16" t="s">
        <v>7</v>
      </c>
      <c r="E5148" s="32">
        <v>4854</v>
      </c>
      <c r="F5148" s="32">
        <v>2563</v>
      </c>
      <c r="G5148" s="32">
        <v>2291</v>
      </c>
      <c r="H5148" s="32">
        <v>3066</v>
      </c>
      <c r="I5148" s="32">
        <v>915</v>
      </c>
      <c r="J5148" s="32">
        <v>2151</v>
      </c>
      <c r="K5148" s="32">
        <v>7943.0620182003977</v>
      </c>
      <c r="L5148" s="32">
        <v>4870.0620182003977</v>
      </c>
      <c r="M5148" s="32">
        <v>3073</v>
      </c>
      <c r="N5148" s="20">
        <v>0.58317025440313119</v>
      </c>
      <c r="O5148" s="20">
        <v>1.8010928961748633</v>
      </c>
      <c r="P5148" s="20">
        <v>6.5086006508600747E-2</v>
      </c>
      <c r="Q5148" s="8">
        <v>-0.38890065457404854</v>
      </c>
      <c r="R5148" s="8">
        <v>-0.47372333444182946</v>
      </c>
      <c r="S5148" s="20">
        <v>-0.25447445493003584</v>
      </c>
    </row>
    <row r="5149" spans="1:19" x14ac:dyDescent="0.2">
      <c r="A5149" s="6">
        <v>45199</v>
      </c>
      <c r="B5149" s="19">
        <v>44835</v>
      </c>
      <c r="C5149" s="19">
        <v>43379</v>
      </c>
      <c r="D5149" s="16" t="s">
        <v>1</v>
      </c>
      <c r="E5149" s="32">
        <v>4635</v>
      </c>
      <c r="F5149" s="32">
        <v>2334</v>
      </c>
      <c r="G5149" s="32">
        <v>2301</v>
      </c>
      <c r="H5149" s="32">
        <v>3007</v>
      </c>
      <c r="I5149" s="32">
        <v>1069</v>
      </c>
      <c r="J5149" s="32">
        <v>1938</v>
      </c>
      <c r="K5149" s="32">
        <v>7315.4987053838558</v>
      </c>
      <c r="L5149" s="32">
        <v>4719.4987053838558</v>
      </c>
      <c r="M5149" s="32">
        <v>2596</v>
      </c>
      <c r="N5149" s="20">
        <v>0.54140339208513466</v>
      </c>
      <c r="O5149" s="20">
        <v>1.1833489242282509</v>
      </c>
      <c r="P5149" s="20">
        <v>0.18730650154798756</v>
      </c>
      <c r="Q5149" s="8">
        <v>-0.36641366683738696</v>
      </c>
      <c r="R5149" s="8">
        <v>-0.5054559507903994</v>
      </c>
      <c r="S5149" s="20">
        <v>-0.11363636363636365</v>
      </c>
    </row>
    <row r="5150" spans="1:19" x14ac:dyDescent="0.2">
      <c r="A5150" s="6">
        <v>45200</v>
      </c>
      <c r="B5150" s="19">
        <v>44836</v>
      </c>
      <c r="C5150" s="19">
        <v>43380</v>
      </c>
      <c r="D5150" s="16" t="s">
        <v>2</v>
      </c>
      <c r="E5150" s="32">
        <v>5272</v>
      </c>
      <c r="F5150" s="32">
        <v>2393</v>
      </c>
      <c r="G5150" s="32">
        <v>2879</v>
      </c>
      <c r="H5150" s="32">
        <v>3793</v>
      </c>
      <c r="I5150" s="32">
        <v>931</v>
      </c>
      <c r="J5150" s="32">
        <v>2862</v>
      </c>
      <c r="K5150" s="32">
        <v>7949.0813776084733</v>
      </c>
      <c r="L5150" s="32">
        <v>5088.0813776084733</v>
      </c>
      <c r="M5150" s="32">
        <v>2861</v>
      </c>
      <c r="N5150" s="20">
        <v>0.38992881624044284</v>
      </c>
      <c r="O5150" s="20">
        <v>1.5703544575725026</v>
      </c>
      <c r="P5150" s="20">
        <v>5.9399021663173457E-3</v>
      </c>
      <c r="Q5150" s="8">
        <v>-0.3367787107010205</v>
      </c>
      <c r="R5150" s="8">
        <v>-0.52968519518357815</v>
      </c>
      <c r="S5150" s="20">
        <v>6.2915064662705245E-3</v>
      </c>
    </row>
    <row r="5151" spans="1:19" x14ac:dyDescent="0.2">
      <c r="A5151" s="6">
        <v>45201</v>
      </c>
      <c r="B5151" s="19">
        <v>44837</v>
      </c>
      <c r="C5151" s="19">
        <v>43381</v>
      </c>
      <c r="D5151" s="16" t="s">
        <v>3</v>
      </c>
      <c r="E5151" s="32">
        <v>3528</v>
      </c>
      <c r="F5151" s="32">
        <v>1739</v>
      </c>
      <c r="G5151" s="32">
        <v>1789</v>
      </c>
      <c r="H5151" s="32">
        <v>2452</v>
      </c>
      <c r="I5151" s="32">
        <v>823</v>
      </c>
      <c r="J5151" s="32">
        <v>1629</v>
      </c>
      <c r="K5151" s="32">
        <v>7246.2052270520835</v>
      </c>
      <c r="L5151" s="32">
        <v>4995.2052270520835</v>
      </c>
      <c r="M5151" s="32">
        <v>2251</v>
      </c>
      <c r="N5151" s="20">
        <v>0.43882544861337691</v>
      </c>
      <c r="O5151" s="20">
        <v>1.1130012150668285</v>
      </c>
      <c r="P5151" s="20">
        <v>9.8219766728053992E-2</v>
      </c>
      <c r="Q5151" s="8">
        <v>-0.51312447143658002</v>
      </c>
      <c r="R5151" s="8">
        <v>-0.65186615545198134</v>
      </c>
      <c r="S5151" s="20">
        <v>-0.20524211461572639</v>
      </c>
    </row>
    <row r="5152" spans="1:19" x14ac:dyDescent="0.2">
      <c r="A5152" s="6">
        <v>45202</v>
      </c>
      <c r="B5152" s="19">
        <v>44838</v>
      </c>
      <c r="C5152" s="19">
        <v>43382</v>
      </c>
      <c r="D5152" s="16" t="s">
        <v>4</v>
      </c>
      <c r="E5152" s="32">
        <v>4029</v>
      </c>
      <c r="F5152" s="32">
        <v>2091</v>
      </c>
      <c r="G5152" s="32">
        <v>1938</v>
      </c>
      <c r="H5152" s="32">
        <v>2502</v>
      </c>
      <c r="I5152" s="32">
        <v>754</v>
      </c>
      <c r="J5152" s="32">
        <v>1748</v>
      </c>
      <c r="K5152" s="32">
        <v>7100.8080925336526</v>
      </c>
      <c r="L5152" s="32">
        <v>4684.8080925336526</v>
      </c>
      <c r="M5152" s="32">
        <v>2416</v>
      </c>
      <c r="N5152" s="20">
        <v>0.61031175059952036</v>
      </c>
      <c r="O5152" s="20">
        <v>1.773209549071618</v>
      </c>
      <c r="P5152" s="20">
        <v>0.10869565217391308</v>
      </c>
      <c r="Q5152" s="8">
        <v>-0.43259979040464325</v>
      </c>
      <c r="R5152" s="8">
        <v>-0.55366368083838868</v>
      </c>
      <c r="S5152" s="20">
        <v>-0.19784768211920534</v>
      </c>
    </row>
    <row r="5153" spans="1:19" x14ac:dyDescent="0.2">
      <c r="A5153" s="6">
        <v>45203</v>
      </c>
      <c r="B5153" s="19">
        <v>44839</v>
      </c>
      <c r="C5153" s="19">
        <v>43383</v>
      </c>
      <c r="D5153" s="16" t="s">
        <v>5</v>
      </c>
      <c r="E5153" s="32">
        <v>4010</v>
      </c>
      <c r="F5153" s="32">
        <v>2451</v>
      </c>
      <c r="G5153" s="32">
        <v>1559</v>
      </c>
      <c r="H5153" s="32">
        <v>2318</v>
      </c>
      <c r="I5153" s="32">
        <v>893</v>
      </c>
      <c r="J5153" s="32">
        <v>1425</v>
      </c>
      <c r="K5153" s="32">
        <v>7467.5932677042565</v>
      </c>
      <c r="L5153" s="32">
        <v>5093.5932677042565</v>
      </c>
      <c r="M5153" s="32">
        <v>2374</v>
      </c>
      <c r="N5153" s="20">
        <v>0.72993960310612604</v>
      </c>
      <c r="O5153" s="20">
        <v>1.7446808510638299</v>
      </c>
      <c r="P5153" s="20">
        <v>9.4035087719298138E-2</v>
      </c>
      <c r="Q5153" s="8">
        <v>-0.46301306776543494</v>
      </c>
      <c r="R5153" s="8">
        <v>-0.51880727981551322</v>
      </c>
      <c r="S5153" s="20">
        <v>-0.34330244313395109</v>
      </c>
    </row>
    <row r="5154" spans="1:19" x14ac:dyDescent="0.2">
      <c r="A5154" s="6">
        <v>45204</v>
      </c>
      <c r="B5154" s="19">
        <v>44840</v>
      </c>
      <c r="C5154" s="19">
        <v>43384</v>
      </c>
      <c r="D5154" s="16" t="s">
        <v>6</v>
      </c>
      <c r="E5154" s="32">
        <v>4420</v>
      </c>
      <c r="F5154" s="32">
        <v>2525</v>
      </c>
      <c r="G5154" s="32">
        <v>1895</v>
      </c>
      <c r="H5154" s="32">
        <v>3317</v>
      </c>
      <c r="I5154" s="32">
        <v>1166</v>
      </c>
      <c r="J5154" s="32">
        <v>2151</v>
      </c>
      <c r="K5154" s="32">
        <v>7662.7450725477202</v>
      </c>
      <c r="L5154" s="32">
        <v>5252.7450725477202</v>
      </c>
      <c r="M5154" s="32">
        <v>2410</v>
      </c>
      <c r="N5154" s="20">
        <v>0.33252939403075077</v>
      </c>
      <c r="O5154" s="20">
        <v>1.1655231560891939</v>
      </c>
      <c r="P5154" s="20">
        <v>-0.11901441190144124</v>
      </c>
      <c r="Q5154" s="8">
        <v>-0.42318321200127929</v>
      </c>
      <c r="R5154" s="8">
        <v>-0.51929896366066974</v>
      </c>
      <c r="S5154" s="20">
        <v>-0.2136929460580913</v>
      </c>
    </row>
    <row r="5155" spans="1:19" x14ac:dyDescent="0.2">
      <c r="A5155" s="6">
        <v>45205</v>
      </c>
      <c r="B5155" s="19">
        <v>44841</v>
      </c>
      <c r="C5155" s="19">
        <v>43385</v>
      </c>
      <c r="D5155" s="16" t="s">
        <v>7</v>
      </c>
      <c r="E5155" s="32">
        <v>5182</v>
      </c>
      <c r="F5155" s="32">
        <v>2809</v>
      </c>
      <c r="G5155" s="32">
        <v>2373</v>
      </c>
      <c r="H5155" s="32">
        <v>3387</v>
      </c>
      <c r="I5155" s="32">
        <v>1263</v>
      </c>
      <c r="J5155" s="32">
        <v>2124</v>
      </c>
      <c r="K5155" s="32">
        <v>8493.2573725395159</v>
      </c>
      <c r="L5155" s="32">
        <v>5784.257372539515</v>
      </c>
      <c r="M5155" s="32">
        <v>2709</v>
      </c>
      <c r="N5155" s="20">
        <v>0.52996752288160609</v>
      </c>
      <c r="O5155" s="20">
        <v>1.2240696753760885</v>
      </c>
      <c r="P5155" s="20">
        <v>0.11723163841807915</v>
      </c>
      <c r="Q5155" s="8">
        <v>-0.38986895454805193</v>
      </c>
      <c r="R5155" s="8">
        <v>-0.51437154001210372</v>
      </c>
      <c r="S5155" s="20">
        <v>-0.12403100775193798</v>
      </c>
    </row>
    <row r="5156" spans="1:19" x14ac:dyDescent="0.2">
      <c r="A5156" s="6">
        <v>45206</v>
      </c>
      <c r="B5156" s="19">
        <v>44842</v>
      </c>
      <c r="C5156" s="19">
        <v>43386</v>
      </c>
      <c r="D5156" s="16" t="s">
        <v>1</v>
      </c>
      <c r="E5156" s="32">
        <v>4779</v>
      </c>
      <c r="F5156" s="32">
        <v>2509</v>
      </c>
      <c r="G5156" s="32">
        <v>2270</v>
      </c>
      <c r="H5156" s="32">
        <v>3474</v>
      </c>
      <c r="I5156" s="32">
        <v>1587</v>
      </c>
      <c r="J5156" s="32">
        <v>1887</v>
      </c>
      <c r="K5156" s="32">
        <v>3475.3881900165361</v>
      </c>
      <c r="L5156" s="32">
        <v>880.38819001653599</v>
      </c>
      <c r="M5156" s="32">
        <v>2595</v>
      </c>
      <c r="N5156" s="20">
        <v>0.37564766839378239</v>
      </c>
      <c r="O5156" s="20">
        <v>0.58097038437303095</v>
      </c>
      <c r="P5156" s="20">
        <v>0.20296767355590895</v>
      </c>
      <c r="Q5156" s="8">
        <v>0.37509818722646382</v>
      </c>
      <c r="R5156" s="8">
        <v>1.8498792106160287</v>
      </c>
      <c r="S5156" s="20">
        <v>-0.12524084778420042</v>
      </c>
    </row>
    <row r="5157" spans="1:19" x14ac:dyDescent="0.2">
      <c r="A5157" s="6">
        <v>45207</v>
      </c>
      <c r="B5157" s="19">
        <v>44843</v>
      </c>
      <c r="C5157" s="19">
        <v>43387</v>
      </c>
      <c r="D5157" s="16" t="s">
        <v>2</v>
      </c>
      <c r="E5157" s="32">
        <v>5699</v>
      </c>
      <c r="F5157" s="32">
        <v>2687</v>
      </c>
      <c r="G5157" s="32">
        <v>3012</v>
      </c>
      <c r="H5157" s="32">
        <v>3978</v>
      </c>
      <c r="I5157" s="32">
        <v>1039</v>
      </c>
      <c r="J5157" s="32">
        <v>2939</v>
      </c>
      <c r="K5157" s="32">
        <v>6888.1471742081985</v>
      </c>
      <c r="L5157" s="32">
        <v>4007.1471742081985</v>
      </c>
      <c r="M5157" s="32">
        <v>2881</v>
      </c>
      <c r="N5157" s="20">
        <v>0.43262946204122676</v>
      </c>
      <c r="O5157" s="20">
        <v>1.5861405197305101</v>
      </c>
      <c r="P5157" s="20">
        <v>2.4838380401497107E-2</v>
      </c>
      <c r="Q5157" s="8">
        <v>-0.17263672568739685</v>
      </c>
      <c r="R5157" s="8">
        <v>-0.32944813774379422</v>
      </c>
      <c r="S5157" s="20">
        <v>4.5470322804581853E-2</v>
      </c>
    </row>
    <row r="5158" spans="1:19" x14ac:dyDescent="0.2">
      <c r="A5158" s="6">
        <v>45208</v>
      </c>
      <c r="B5158" s="19">
        <v>44844</v>
      </c>
      <c r="C5158" s="19">
        <v>43388</v>
      </c>
      <c r="D5158" s="16" t="s">
        <v>3</v>
      </c>
      <c r="E5158" s="32">
        <v>3746</v>
      </c>
      <c r="F5158" s="32">
        <v>2004</v>
      </c>
      <c r="G5158" s="32">
        <v>1742</v>
      </c>
      <c r="H5158" s="32">
        <v>2737</v>
      </c>
      <c r="I5158" s="32">
        <v>908</v>
      </c>
      <c r="J5158" s="32">
        <v>1829</v>
      </c>
      <c r="K5158" s="32">
        <v>8427.734075895627</v>
      </c>
      <c r="L5158" s="32">
        <v>6163.7340758956261</v>
      </c>
      <c r="M5158" s="32">
        <v>2264</v>
      </c>
      <c r="N5158" s="20">
        <v>0.36865180854950674</v>
      </c>
      <c r="O5158" s="20">
        <v>1.2070484581497798</v>
      </c>
      <c r="P5158" s="20">
        <v>-4.7566976489885171E-2</v>
      </c>
      <c r="Q5158" s="8">
        <v>-0.55551516383104349</v>
      </c>
      <c r="R5158" s="8">
        <v>-0.67487241089180072</v>
      </c>
      <c r="S5158" s="20">
        <v>-0.23056537102473496</v>
      </c>
    </row>
    <row r="5159" spans="1:19" x14ac:dyDescent="0.2">
      <c r="A5159" s="6">
        <v>45209</v>
      </c>
      <c r="B5159" s="19">
        <v>44845</v>
      </c>
      <c r="C5159" s="19">
        <v>43389</v>
      </c>
      <c r="D5159" s="16" t="s">
        <v>4</v>
      </c>
      <c r="E5159" s="32">
        <v>3825</v>
      </c>
      <c r="F5159" s="32">
        <v>2417</v>
      </c>
      <c r="G5159" s="32">
        <v>1408</v>
      </c>
      <c r="H5159" s="32">
        <v>2499</v>
      </c>
      <c r="I5159" s="32">
        <v>794</v>
      </c>
      <c r="J5159" s="32">
        <v>1705</v>
      </c>
      <c r="K5159" s="32">
        <v>8034.431446366928</v>
      </c>
      <c r="L5159" s="32">
        <v>5747.431446366928</v>
      </c>
      <c r="M5159" s="32">
        <v>2287</v>
      </c>
      <c r="N5159" s="20">
        <v>0.53061224489795911</v>
      </c>
      <c r="O5159" s="20">
        <v>2.0440806045340052</v>
      </c>
      <c r="P5159" s="20">
        <v>-0.17419354838709677</v>
      </c>
      <c r="Q5159" s="8">
        <v>-0.52392399816546842</v>
      </c>
      <c r="R5159" s="8">
        <v>-0.57946431853000413</v>
      </c>
      <c r="S5159" s="20">
        <v>-0.38434630520332314</v>
      </c>
    </row>
    <row r="5160" spans="1:19" x14ac:dyDescent="0.2">
      <c r="A5160" s="6">
        <v>45210</v>
      </c>
      <c r="B5160" s="19">
        <v>44846</v>
      </c>
      <c r="C5160" s="19">
        <v>43390</v>
      </c>
      <c r="D5160" s="16" t="s">
        <v>5</v>
      </c>
      <c r="E5160" s="32">
        <v>4070</v>
      </c>
      <c r="F5160" s="32">
        <v>2422</v>
      </c>
      <c r="G5160" s="32">
        <v>1648</v>
      </c>
      <c r="H5160" s="32">
        <v>2240</v>
      </c>
      <c r="I5160" s="32">
        <v>698</v>
      </c>
      <c r="J5160" s="32">
        <v>1542</v>
      </c>
      <c r="K5160" s="32">
        <v>7461.2431484259068</v>
      </c>
      <c r="L5160" s="32">
        <v>5255.2431484259068</v>
      </c>
      <c r="M5160" s="32">
        <v>2206</v>
      </c>
      <c r="N5160" s="20">
        <v>0.81696428571428581</v>
      </c>
      <c r="O5160" s="20">
        <v>2.4699140401146131</v>
      </c>
      <c r="P5160" s="20">
        <v>6.8741893644617358E-2</v>
      </c>
      <c r="Q5160" s="8">
        <v>-0.45451449322374049</v>
      </c>
      <c r="R5160" s="8">
        <v>-0.53912693826060987</v>
      </c>
      <c r="S5160" s="20">
        <v>-0.25294650951949227</v>
      </c>
    </row>
    <row r="5161" spans="1:19" x14ac:dyDescent="0.2">
      <c r="A5161" s="6">
        <v>45211</v>
      </c>
      <c r="B5161" s="19">
        <v>44847</v>
      </c>
      <c r="C5161" s="19">
        <v>43391</v>
      </c>
      <c r="D5161" s="16" t="s">
        <v>6</v>
      </c>
      <c r="E5161" s="32">
        <v>4878</v>
      </c>
      <c r="F5161" s="32">
        <v>2855</v>
      </c>
      <c r="G5161" s="32">
        <v>2023</v>
      </c>
      <c r="H5161" s="32">
        <v>2657</v>
      </c>
      <c r="I5161" s="32">
        <v>1006</v>
      </c>
      <c r="J5161" s="32">
        <v>1651</v>
      </c>
      <c r="K5161" s="32">
        <v>7229.5166693945366</v>
      </c>
      <c r="L5161" s="32">
        <v>5187.5166693945366</v>
      </c>
      <c r="M5161" s="32">
        <v>2042</v>
      </c>
      <c r="N5161" s="20">
        <v>0.83590515619119299</v>
      </c>
      <c r="O5161" s="20">
        <v>1.837972166998012</v>
      </c>
      <c r="P5161" s="20">
        <v>0.22531798909751655</v>
      </c>
      <c r="Q5161" s="8">
        <v>-0.32526609688161534</v>
      </c>
      <c r="R5161" s="8">
        <v>-0.44964032273013932</v>
      </c>
      <c r="S5161" s="20">
        <v>-9.3046033300685504E-3</v>
      </c>
    </row>
    <row r="5162" spans="1:19" x14ac:dyDescent="0.2">
      <c r="A5162" s="6">
        <v>45212</v>
      </c>
      <c r="B5162" s="19">
        <v>44848</v>
      </c>
      <c r="C5162" s="19">
        <v>43392</v>
      </c>
      <c r="D5162" s="16" t="s">
        <v>7</v>
      </c>
      <c r="E5162" s="32">
        <v>5363</v>
      </c>
      <c r="F5162" s="32">
        <v>3064</v>
      </c>
      <c r="G5162" s="32">
        <v>2299</v>
      </c>
      <c r="H5162" s="32">
        <v>3014</v>
      </c>
      <c r="I5162" s="32">
        <v>1147</v>
      </c>
      <c r="J5162" s="32">
        <v>1867</v>
      </c>
      <c r="K5162" s="32">
        <v>8714.9562643287172</v>
      </c>
      <c r="L5162" s="32">
        <v>5763.9562643287181</v>
      </c>
      <c r="M5162" s="32">
        <v>2951</v>
      </c>
      <c r="N5162" s="20">
        <v>0.77936297279362976</v>
      </c>
      <c r="O5162" s="20">
        <v>1.6713164777680909</v>
      </c>
      <c r="P5162" s="20">
        <v>0.23138725227637913</v>
      </c>
      <c r="Q5162" s="8">
        <v>-0.38462112289061579</v>
      </c>
      <c r="R5162" s="8">
        <v>-0.46842067158591816</v>
      </c>
      <c r="S5162" s="20">
        <v>-0.22094205354117247</v>
      </c>
    </row>
    <row r="5163" spans="1:19" x14ac:dyDescent="0.2">
      <c r="A5163" s="6">
        <v>45213</v>
      </c>
      <c r="B5163" s="19">
        <v>44849</v>
      </c>
      <c r="C5163" s="19">
        <v>43393</v>
      </c>
      <c r="D5163" s="16" t="s">
        <v>1</v>
      </c>
      <c r="E5163" s="32">
        <v>5327</v>
      </c>
      <c r="F5163" s="32">
        <v>2883</v>
      </c>
      <c r="G5163" s="32">
        <v>2444</v>
      </c>
      <c r="H5163" s="32">
        <v>3518</v>
      </c>
      <c r="I5163" s="32">
        <v>1605</v>
      </c>
      <c r="J5163" s="32">
        <v>1913</v>
      </c>
      <c r="K5163" s="32">
        <v>7364.081331826219</v>
      </c>
      <c r="L5163" s="32">
        <v>5028.081331826219</v>
      </c>
      <c r="M5163" s="32">
        <v>2336</v>
      </c>
      <c r="N5163" s="20">
        <v>0.51421262080727681</v>
      </c>
      <c r="O5163" s="20">
        <v>0.79626168224299065</v>
      </c>
      <c r="P5163" s="20">
        <v>0.27757449032932557</v>
      </c>
      <c r="Q5163" s="8">
        <v>-0.27662395892102987</v>
      </c>
      <c r="R5163" s="8">
        <v>-0.42662025338542342</v>
      </c>
      <c r="S5163" s="20">
        <v>4.6232876712328785E-2</v>
      </c>
    </row>
    <row r="5164" spans="1:19" x14ac:dyDescent="0.2">
      <c r="A5164" s="6">
        <v>45214</v>
      </c>
      <c r="B5164" s="19">
        <v>44850</v>
      </c>
      <c r="C5164" s="19">
        <v>43394</v>
      </c>
      <c r="D5164" s="16" t="s">
        <v>2</v>
      </c>
      <c r="E5164" s="32">
        <v>5921</v>
      </c>
      <c r="F5164" s="32">
        <v>2920</v>
      </c>
      <c r="G5164" s="32">
        <v>3001</v>
      </c>
      <c r="H5164" s="32">
        <v>3786</v>
      </c>
      <c r="I5164" s="32">
        <v>1017</v>
      </c>
      <c r="J5164" s="32">
        <v>2769</v>
      </c>
      <c r="K5164" s="32">
        <v>8148.8154436873165</v>
      </c>
      <c r="L5164" s="32">
        <v>5423.8154436873165</v>
      </c>
      <c r="M5164" s="32">
        <v>2725</v>
      </c>
      <c r="N5164" s="20">
        <v>0.56391970417326998</v>
      </c>
      <c r="O5164" s="20">
        <v>1.871189773844641</v>
      </c>
      <c r="P5164" s="20">
        <v>8.37847598410979E-2</v>
      </c>
      <c r="Q5164" s="8">
        <v>-0.2733913240620941</v>
      </c>
      <c r="R5164" s="8">
        <v>-0.46163359901957268</v>
      </c>
      <c r="S5164" s="20">
        <v>0.10128440366972469</v>
      </c>
    </row>
    <row r="5165" spans="1:19" x14ac:dyDescent="0.2">
      <c r="A5165" s="6">
        <v>45215</v>
      </c>
      <c r="B5165" s="19">
        <v>44851</v>
      </c>
      <c r="C5165" s="19">
        <v>43395</v>
      </c>
      <c r="D5165" s="16" t="s">
        <v>3</v>
      </c>
      <c r="E5165" s="32">
        <v>4290</v>
      </c>
      <c r="F5165" s="32">
        <v>2391</v>
      </c>
      <c r="G5165" s="32">
        <v>1899</v>
      </c>
      <c r="H5165" s="32">
        <v>2661</v>
      </c>
      <c r="I5165" s="32">
        <v>890</v>
      </c>
      <c r="J5165" s="32">
        <v>1771</v>
      </c>
      <c r="K5165" s="32">
        <v>7374.2135356874151</v>
      </c>
      <c r="L5165" s="32">
        <v>5397.2135356874151</v>
      </c>
      <c r="M5165" s="32">
        <v>1977</v>
      </c>
      <c r="N5165" s="20">
        <v>0.61217587373167981</v>
      </c>
      <c r="O5165" s="20">
        <v>1.6865168539325843</v>
      </c>
      <c r="P5165" s="20">
        <v>7.2275550536420097E-2</v>
      </c>
      <c r="Q5165" s="8">
        <v>-0.41824304663289202</v>
      </c>
      <c r="R5165" s="8">
        <v>-0.55699362565697141</v>
      </c>
      <c r="S5165" s="20">
        <v>-3.9453717754172946E-2</v>
      </c>
    </row>
    <row r="5166" spans="1:19" x14ac:dyDescent="0.2">
      <c r="A5166" s="6">
        <v>45216</v>
      </c>
      <c r="B5166" s="19">
        <v>44852</v>
      </c>
      <c r="C5166" s="19">
        <v>43396</v>
      </c>
      <c r="D5166" s="16" t="s">
        <v>4</v>
      </c>
      <c r="E5166" s="32">
        <v>4573</v>
      </c>
      <c r="F5166" s="32">
        <v>2768</v>
      </c>
      <c r="G5166" s="32">
        <v>1805</v>
      </c>
      <c r="H5166" s="32">
        <v>2546</v>
      </c>
      <c r="I5166" s="32">
        <v>810</v>
      </c>
      <c r="J5166" s="32">
        <v>1736</v>
      </c>
      <c r="K5166" s="32">
        <v>6928.2639312177871</v>
      </c>
      <c r="L5166" s="32">
        <v>5147.2639312177871</v>
      </c>
      <c r="M5166" s="32">
        <v>1781</v>
      </c>
      <c r="N5166" s="20">
        <v>0.79615082482325206</v>
      </c>
      <c r="O5166" s="20">
        <v>2.4172839506172838</v>
      </c>
      <c r="P5166" s="20">
        <v>3.9746543778801824E-2</v>
      </c>
      <c r="Q5166" s="8">
        <v>-0.33995008772764812</v>
      </c>
      <c r="R5166" s="8">
        <v>-0.46223857237778732</v>
      </c>
      <c r="S5166" s="20">
        <v>1.3475575519371175E-2</v>
      </c>
    </row>
    <row r="5167" spans="1:19" x14ac:dyDescent="0.2">
      <c r="A5167" s="6">
        <v>45217</v>
      </c>
      <c r="B5167" s="19">
        <v>44853</v>
      </c>
      <c r="C5167" s="19">
        <v>43397</v>
      </c>
      <c r="D5167" s="16" t="s">
        <v>5</v>
      </c>
      <c r="E5167" s="32">
        <v>4105</v>
      </c>
      <c r="F5167" s="32">
        <v>2541</v>
      </c>
      <c r="G5167" s="32">
        <v>1564</v>
      </c>
      <c r="H5167" s="32">
        <v>2285</v>
      </c>
      <c r="I5167" s="32">
        <v>675</v>
      </c>
      <c r="J5167" s="32">
        <v>1610</v>
      </c>
      <c r="K5167" s="32">
        <v>6946.6813065324986</v>
      </c>
      <c r="L5167" s="32">
        <v>4801.6813065324986</v>
      </c>
      <c r="M5167" s="32">
        <v>2145</v>
      </c>
      <c r="N5167" s="20">
        <v>0.79649890590809624</v>
      </c>
      <c r="O5167" s="20">
        <v>2.7644444444444445</v>
      </c>
      <c r="P5167" s="20">
        <v>-2.8571428571428581E-2</v>
      </c>
      <c r="Q5167" s="8">
        <v>-0.40907034325300728</v>
      </c>
      <c r="R5167" s="8">
        <v>-0.47081036041624225</v>
      </c>
      <c r="S5167" s="20">
        <v>-0.27086247086247084</v>
      </c>
    </row>
    <row r="5168" spans="1:19" x14ac:dyDescent="0.2">
      <c r="A5168" s="6">
        <v>45218</v>
      </c>
      <c r="B5168" s="19">
        <v>44854</v>
      </c>
      <c r="C5168" s="19">
        <v>43398</v>
      </c>
      <c r="D5168" s="16" t="s">
        <v>6</v>
      </c>
      <c r="E5168" s="32">
        <v>4464</v>
      </c>
      <c r="F5168" s="32">
        <v>2710</v>
      </c>
      <c r="G5168" s="32">
        <v>1754</v>
      </c>
      <c r="H5168" s="32">
        <v>2612</v>
      </c>
      <c r="I5168" s="32">
        <v>939</v>
      </c>
      <c r="J5168" s="32">
        <v>1673</v>
      </c>
      <c r="K5168" s="32">
        <v>6853.2706484281198</v>
      </c>
      <c r="L5168" s="32">
        <v>4865.2706484281198</v>
      </c>
      <c r="M5168" s="32">
        <v>1988</v>
      </c>
      <c r="N5168" s="20">
        <v>0.70903522205206748</v>
      </c>
      <c r="O5168" s="20">
        <v>1.8860489882854101</v>
      </c>
      <c r="P5168" s="20">
        <v>4.841601912731619E-2</v>
      </c>
      <c r="Q5168" s="8">
        <v>-0.34863217447513584</v>
      </c>
      <c r="R5168" s="8">
        <v>-0.4429909051666937</v>
      </c>
      <c r="S5168" s="20">
        <v>-0.11770623742454733</v>
      </c>
    </row>
    <row r="5169" spans="1:19" x14ac:dyDescent="0.2">
      <c r="A5169" s="6">
        <v>45219</v>
      </c>
      <c r="B5169" s="19">
        <v>44855</v>
      </c>
      <c r="C5169" s="19">
        <v>43399</v>
      </c>
      <c r="D5169" s="16" t="s">
        <v>7</v>
      </c>
      <c r="E5169" s="32">
        <v>5090</v>
      </c>
      <c r="F5169" s="32">
        <v>2891</v>
      </c>
      <c r="G5169" s="32">
        <v>2199</v>
      </c>
      <c r="H5169" s="32">
        <v>2965</v>
      </c>
      <c r="I5169" s="32">
        <v>1089</v>
      </c>
      <c r="J5169" s="32">
        <v>1876</v>
      </c>
      <c r="K5169" s="32">
        <v>7896.4645809234189</v>
      </c>
      <c r="L5169" s="32">
        <v>5004.4645809234189</v>
      </c>
      <c r="M5169" s="32">
        <v>2892</v>
      </c>
      <c r="N5169" s="20">
        <v>0.71669477234401358</v>
      </c>
      <c r="O5169" s="20">
        <v>1.6547291092745637</v>
      </c>
      <c r="P5169" s="20">
        <v>0.17217484008528783</v>
      </c>
      <c r="Q5169" s="8">
        <v>-0.35540773369684753</v>
      </c>
      <c r="R5169" s="8">
        <v>-0.42231582355078723</v>
      </c>
      <c r="S5169" s="20">
        <v>-0.23962655601659755</v>
      </c>
    </row>
    <row r="5170" spans="1:19" x14ac:dyDescent="0.2">
      <c r="A5170" s="6">
        <v>45220</v>
      </c>
      <c r="B5170" s="19">
        <v>44856</v>
      </c>
      <c r="C5170" s="19">
        <v>43400</v>
      </c>
      <c r="D5170" s="16" t="s">
        <v>1</v>
      </c>
      <c r="E5170" s="32">
        <v>4914</v>
      </c>
      <c r="F5170" s="32">
        <v>2694</v>
      </c>
      <c r="G5170" s="32">
        <v>2220</v>
      </c>
      <c r="H5170" s="32">
        <v>3231</v>
      </c>
      <c r="I5170" s="32">
        <v>1467</v>
      </c>
      <c r="J5170" s="32">
        <v>1764</v>
      </c>
      <c r="K5170" s="32">
        <v>7403.7635380580286</v>
      </c>
      <c r="L5170" s="32">
        <v>4997.7635380580286</v>
      </c>
      <c r="M5170" s="32">
        <v>2406</v>
      </c>
      <c r="N5170" s="20">
        <v>0.52089136490250687</v>
      </c>
      <c r="O5170" s="20">
        <v>0.83640081799590993</v>
      </c>
      <c r="P5170" s="20">
        <v>0.25850340136054428</v>
      </c>
      <c r="Q5170" s="8">
        <v>-0.33628350301299348</v>
      </c>
      <c r="R5170" s="8">
        <v>-0.46095889101491938</v>
      </c>
      <c r="S5170" s="20">
        <v>-7.7306733167082253E-2</v>
      </c>
    </row>
    <row r="5171" spans="1:19" x14ac:dyDescent="0.2">
      <c r="A5171" s="6">
        <v>45221</v>
      </c>
      <c r="B5171" s="19">
        <v>44857</v>
      </c>
      <c r="C5171" s="19">
        <v>43401</v>
      </c>
      <c r="D5171" s="16" t="s">
        <v>2</v>
      </c>
      <c r="E5171" s="32">
        <v>5416</v>
      </c>
      <c r="F5171" s="32">
        <v>2740</v>
      </c>
      <c r="G5171" s="32">
        <v>2676</v>
      </c>
      <c r="H5171" s="32">
        <v>3838</v>
      </c>
      <c r="I5171" s="32">
        <v>1066</v>
      </c>
      <c r="J5171" s="32">
        <v>2772</v>
      </c>
      <c r="K5171" s="32">
        <v>8200.2609400717956</v>
      </c>
      <c r="L5171" s="32">
        <v>5376.2609400717947</v>
      </c>
      <c r="M5171" s="32">
        <v>2824</v>
      </c>
      <c r="N5171" s="20">
        <v>0.41115164147993744</v>
      </c>
      <c r="O5171" s="20">
        <v>1.5703564727954973</v>
      </c>
      <c r="P5171" s="20">
        <v>-3.4632034632034681E-2</v>
      </c>
      <c r="Q5171" s="8">
        <v>-0.33953321246962886</v>
      </c>
      <c r="R5171" s="8">
        <v>-0.49035211822077041</v>
      </c>
      <c r="S5171" s="20">
        <v>-5.2407932011331426E-2</v>
      </c>
    </row>
    <row r="5172" spans="1:19" x14ac:dyDescent="0.2">
      <c r="A5172" s="6">
        <v>45222</v>
      </c>
      <c r="B5172" s="19">
        <v>44858</v>
      </c>
      <c r="C5172" s="19">
        <v>43402</v>
      </c>
      <c r="D5172" s="16" t="s">
        <v>3</v>
      </c>
      <c r="E5172" s="32">
        <v>3977</v>
      </c>
      <c r="F5172" s="32">
        <v>2223</v>
      </c>
      <c r="G5172" s="32">
        <v>1754</v>
      </c>
      <c r="H5172" s="32">
        <v>2614</v>
      </c>
      <c r="I5172" s="32">
        <v>879</v>
      </c>
      <c r="J5172" s="32">
        <v>1735</v>
      </c>
      <c r="K5172" s="32">
        <v>6888.1668181481609</v>
      </c>
      <c r="L5172" s="32">
        <v>4959.1668181481609</v>
      </c>
      <c r="M5172" s="32">
        <v>1929</v>
      </c>
      <c r="N5172" s="20">
        <v>0.52142310635042088</v>
      </c>
      <c r="O5172" s="20">
        <v>1.5290102389078499</v>
      </c>
      <c r="P5172" s="20">
        <v>1.0951008645533111E-2</v>
      </c>
      <c r="Q5172" s="8">
        <v>-0.42263303067488855</v>
      </c>
      <c r="R5172" s="8">
        <v>-0.55173921718767538</v>
      </c>
      <c r="S5172" s="20">
        <v>-9.0720580611715951E-2</v>
      </c>
    </row>
    <row r="5173" spans="1:19" x14ac:dyDescent="0.2">
      <c r="A5173" s="6">
        <v>45223</v>
      </c>
      <c r="B5173" s="19">
        <v>44859</v>
      </c>
      <c r="C5173" s="19">
        <v>43403</v>
      </c>
      <c r="D5173" s="16" t="s">
        <v>4</v>
      </c>
      <c r="E5173" s="32">
        <v>4266</v>
      </c>
      <c r="F5173" s="32">
        <v>2565</v>
      </c>
      <c r="G5173" s="32">
        <v>1701</v>
      </c>
      <c r="H5173" s="32">
        <v>2569</v>
      </c>
      <c r="I5173" s="32">
        <v>960</v>
      </c>
      <c r="J5173" s="32">
        <v>1609</v>
      </c>
      <c r="K5173" s="32">
        <v>6503.7147469961574</v>
      </c>
      <c r="L5173" s="32">
        <v>4463.7147469961574</v>
      </c>
      <c r="M5173" s="32">
        <v>2040</v>
      </c>
      <c r="N5173" s="20">
        <v>0.66056831451926823</v>
      </c>
      <c r="O5173" s="20">
        <v>1.671875</v>
      </c>
      <c r="P5173" s="20">
        <v>5.7178371659415861E-2</v>
      </c>
      <c r="Q5173" s="8">
        <v>-0.34406717299981227</v>
      </c>
      <c r="R5173" s="8">
        <v>-0.42536650628803985</v>
      </c>
      <c r="S5173" s="20">
        <v>-0.16617647058823526</v>
      </c>
    </row>
    <row r="5174" spans="1:19" x14ac:dyDescent="0.2">
      <c r="A5174" s="6">
        <v>45224</v>
      </c>
      <c r="B5174" s="19">
        <v>44860</v>
      </c>
      <c r="C5174" s="19">
        <v>43404</v>
      </c>
      <c r="D5174" s="16" t="s">
        <v>5</v>
      </c>
      <c r="E5174" s="32">
        <v>4018</v>
      </c>
      <c r="F5174" s="32">
        <v>2441</v>
      </c>
      <c r="G5174" s="32">
        <v>1577</v>
      </c>
      <c r="H5174" s="32">
        <v>2207</v>
      </c>
      <c r="I5174" s="32">
        <v>710</v>
      </c>
      <c r="J5174" s="32">
        <v>1497</v>
      </c>
      <c r="K5174" s="32">
        <v>7158.726777614731</v>
      </c>
      <c r="L5174" s="32">
        <v>5138.726777614731</v>
      </c>
      <c r="M5174" s="32">
        <v>2020</v>
      </c>
      <c r="N5174" s="20">
        <v>0.82057091073855903</v>
      </c>
      <c r="O5174" s="20">
        <v>2.4380281690140846</v>
      </c>
      <c r="P5174" s="20">
        <v>5.3440213760854949E-2</v>
      </c>
      <c r="Q5174" s="8">
        <v>-0.43872700763433981</v>
      </c>
      <c r="R5174" s="8">
        <v>-0.52497960961196477</v>
      </c>
      <c r="S5174" s="20">
        <v>-0.21930693069306928</v>
      </c>
    </row>
    <row r="5175" spans="1:19" x14ac:dyDescent="0.2">
      <c r="A5175" s="6">
        <v>45225</v>
      </c>
      <c r="B5175" s="19">
        <v>44861</v>
      </c>
      <c r="C5175" s="19">
        <v>43405</v>
      </c>
      <c r="D5175" s="16" t="s">
        <v>6</v>
      </c>
      <c r="E5175" s="32">
        <v>4162</v>
      </c>
      <c r="F5175" s="32">
        <v>2539</v>
      </c>
      <c r="G5175" s="32">
        <v>1623</v>
      </c>
      <c r="H5175" s="32">
        <v>2588</v>
      </c>
      <c r="I5175" s="32">
        <v>990</v>
      </c>
      <c r="J5175" s="32">
        <v>1598</v>
      </c>
      <c r="K5175" s="32">
        <v>7396.7295855608108</v>
      </c>
      <c r="L5175" s="32">
        <v>5218.7295855608108</v>
      </c>
      <c r="M5175" s="32">
        <v>2178</v>
      </c>
      <c r="N5175" s="20">
        <v>0.60819165378670781</v>
      </c>
      <c r="O5175" s="20">
        <v>1.5646464646464646</v>
      </c>
      <c r="P5175" s="20">
        <v>1.5644555694618312E-2</v>
      </c>
      <c r="Q5175" s="8">
        <v>-0.43731889183502681</v>
      </c>
      <c r="R5175" s="8">
        <v>-0.51348312680831187</v>
      </c>
      <c r="S5175" s="20">
        <v>-0.25482093663911842</v>
      </c>
    </row>
    <row r="5176" spans="1:19" x14ac:dyDescent="0.2">
      <c r="A5176" s="6">
        <v>45226</v>
      </c>
      <c r="B5176" s="19">
        <v>44862</v>
      </c>
      <c r="C5176" s="19">
        <v>43406</v>
      </c>
      <c r="D5176" s="16" t="s">
        <v>7</v>
      </c>
      <c r="E5176" s="32">
        <v>5218</v>
      </c>
      <c r="F5176" s="32">
        <v>2858</v>
      </c>
      <c r="G5176" s="32">
        <v>2360</v>
      </c>
      <c r="H5176" s="32">
        <v>3204</v>
      </c>
      <c r="I5176" s="32">
        <v>1295</v>
      </c>
      <c r="J5176" s="32">
        <v>1909</v>
      </c>
      <c r="K5176" s="32">
        <v>8471.7140042702013</v>
      </c>
      <c r="L5176" s="32">
        <v>5666.7140042702013</v>
      </c>
      <c r="M5176" s="32">
        <v>2805</v>
      </c>
      <c r="N5176" s="20">
        <v>0.62858926342072419</v>
      </c>
      <c r="O5176" s="20">
        <v>1.2069498069498068</v>
      </c>
      <c r="P5176" s="20">
        <v>0.23624934520691454</v>
      </c>
      <c r="Q5176" s="8">
        <v>-0.38406797049925834</v>
      </c>
      <c r="R5176" s="8">
        <v>-0.4956512719988464</v>
      </c>
      <c r="S5176" s="20">
        <v>-0.15864527629233516</v>
      </c>
    </row>
    <row r="5177" spans="1:19" x14ac:dyDescent="0.2">
      <c r="A5177" s="6">
        <v>45227</v>
      </c>
      <c r="B5177" s="19">
        <v>44863</v>
      </c>
      <c r="C5177" s="19">
        <v>43407</v>
      </c>
      <c r="D5177" s="16" t="s">
        <v>1</v>
      </c>
      <c r="E5177" s="32">
        <v>4748</v>
      </c>
      <c r="F5177" s="32">
        <v>2690</v>
      </c>
      <c r="G5177" s="32">
        <v>2058</v>
      </c>
      <c r="H5177" s="32">
        <v>3466</v>
      </c>
      <c r="I5177" s="32">
        <v>1620</v>
      </c>
      <c r="J5177" s="32">
        <v>1846</v>
      </c>
      <c r="K5177" s="32">
        <v>7500.1761093185214</v>
      </c>
      <c r="L5177" s="32">
        <v>4949.1761093185214</v>
      </c>
      <c r="M5177" s="32">
        <v>2551</v>
      </c>
      <c r="N5177" s="20">
        <v>0.36987882285054807</v>
      </c>
      <c r="O5177" s="20">
        <v>0.66049382716049387</v>
      </c>
      <c r="P5177" s="20">
        <v>0.11484290357529803</v>
      </c>
      <c r="Q5177" s="8">
        <v>-0.36694819817618773</v>
      </c>
      <c r="R5177" s="8">
        <v>-0.45647519090396638</v>
      </c>
      <c r="S5177" s="20">
        <v>-0.19325754606036849</v>
      </c>
    </row>
    <row r="5178" spans="1:19" x14ac:dyDescent="0.2">
      <c r="A5178" s="6">
        <v>45228</v>
      </c>
      <c r="B5178" s="19">
        <v>44864</v>
      </c>
      <c r="C5178" s="19">
        <v>43408</v>
      </c>
      <c r="D5178" s="16" t="s">
        <v>2</v>
      </c>
      <c r="E5178" s="32">
        <v>5659</v>
      </c>
      <c r="F5178" s="32">
        <v>2923</v>
      </c>
      <c r="G5178" s="32">
        <v>2736</v>
      </c>
      <c r="H5178" s="32">
        <v>4058</v>
      </c>
      <c r="I5178" s="32">
        <v>1240</v>
      </c>
      <c r="J5178" s="32">
        <v>2818</v>
      </c>
      <c r="K5178" s="32">
        <v>8168.4262032332736</v>
      </c>
      <c r="L5178" s="32">
        <v>5412.4262032332736</v>
      </c>
      <c r="M5178" s="32">
        <v>2756</v>
      </c>
      <c r="N5178" s="20">
        <v>0.39452932479053726</v>
      </c>
      <c r="O5178" s="20">
        <v>1.3572580645161292</v>
      </c>
      <c r="P5178" s="20">
        <v>-2.9098651525904851E-2</v>
      </c>
      <c r="Q5178" s="8">
        <v>-0.30721048838514053</v>
      </c>
      <c r="R5178" s="8">
        <v>-0.4599464472598519</v>
      </c>
      <c r="S5178" s="20">
        <v>-7.2568940493469292E-3</v>
      </c>
    </row>
    <row r="5179" spans="1:19" x14ac:dyDescent="0.2">
      <c r="A5179" s="6">
        <v>45229</v>
      </c>
      <c r="B5179" s="19">
        <v>44865</v>
      </c>
      <c r="C5179" s="19">
        <v>43409</v>
      </c>
      <c r="D5179" s="16" t="s">
        <v>3</v>
      </c>
      <c r="E5179" s="32">
        <v>4266</v>
      </c>
      <c r="F5179" s="32">
        <v>2554</v>
      </c>
      <c r="G5179" s="32">
        <v>1712</v>
      </c>
      <c r="H5179" s="32">
        <v>2825</v>
      </c>
      <c r="I5179" s="32">
        <v>1188</v>
      </c>
      <c r="J5179" s="32">
        <v>1637</v>
      </c>
      <c r="K5179" s="32">
        <v>6840.0114534475497</v>
      </c>
      <c r="L5179" s="32">
        <v>5125.0114534475497</v>
      </c>
      <c r="M5179" s="32">
        <v>1715</v>
      </c>
      <c r="N5179" s="20">
        <v>0.51008849557522118</v>
      </c>
      <c r="O5179" s="20">
        <v>1.1498316498316496</v>
      </c>
      <c r="P5179" s="20">
        <v>4.5815516188149052E-2</v>
      </c>
      <c r="Q5179" s="8">
        <v>-0.37631683381906889</v>
      </c>
      <c r="R5179" s="8">
        <v>-0.50165965028586479</v>
      </c>
      <c r="S5179" s="20">
        <v>-1.7492711370262759E-3</v>
      </c>
    </row>
    <row r="5180" spans="1:19" x14ac:dyDescent="0.2">
      <c r="A5180" s="6">
        <v>45230</v>
      </c>
      <c r="B5180" s="19">
        <v>44866</v>
      </c>
      <c r="C5180" s="19">
        <v>43410</v>
      </c>
      <c r="D5180" s="16" t="s">
        <v>4</v>
      </c>
      <c r="E5180" s="32">
        <v>4744</v>
      </c>
      <c r="F5180" s="32">
        <v>3176</v>
      </c>
      <c r="G5180" s="32">
        <v>1568</v>
      </c>
      <c r="H5180" s="32">
        <v>2930</v>
      </c>
      <c r="I5180" s="32">
        <v>1230</v>
      </c>
      <c r="J5180" s="32">
        <v>1700</v>
      </c>
      <c r="K5180" s="32">
        <v>6787.8589795631797</v>
      </c>
      <c r="L5180" s="32">
        <v>4668.8589795631797</v>
      </c>
      <c r="M5180" s="32">
        <v>2119</v>
      </c>
      <c r="N5180" s="20">
        <v>0.61911262798634814</v>
      </c>
      <c r="O5180" s="20">
        <v>1.5821138211382113</v>
      </c>
      <c r="P5180" s="20">
        <v>-7.7647058823529402E-2</v>
      </c>
      <c r="Q5180" s="8">
        <v>-0.30110510334949658</v>
      </c>
      <c r="R5180" s="8">
        <v>-0.31974814105498051</v>
      </c>
      <c r="S5180" s="20">
        <v>-0.26002831524303915</v>
      </c>
    </row>
    <row r="5181" spans="1:19" x14ac:dyDescent="0.2">
      <c r="A5181" s="6">
        <v>45231</v>
      </c>
      <c r="B5181" s="19">
        <v>44867</v>
      </c>
      <c r="C5181" s="19">
        <v>43411</v>
      </c>
      <c r="D5181" s="16" t="s">
        <v>5</v>
      </c>
      <c r="E5181" s="32">
        <v>4862</v>
      </c>
      <c r="F5181" s="32">
        <v>3035</v>
      </c>
      <c r="G5181" s="32">
        <v>1827</v>
      </c>
      <c r="H5181" s="32">
        <v>2964</v>
      </c>
      <c r="I5181" s="32">
        <v>1569</v>
      </c>
      <c r="J5181" s="32">
        <v>1395</v>
      </c>
      <c r="K5181" s="32">
        <v>6445.24474843796</v>
      </c>
      <c r="L5181" s="32">
        <v>4860.24474843796</v>
      </c>
      <c r="M5181" s="32">
        <v>1585</v>
      </c>
      <c r="N5181" s="20">
        <v>0.64035087719298245</v>
      </c>
      <c r="O5181" s="20">
        <v>0.93435309114085396</v>
      </c>
      <c r="P5181" s="20">
        <v>0.30967741935483861</v>
      </c>
      <c r="Q5181" s="8">
        <v>-0.24564540374074517</v>
      </c>
      <c r="R5181" s="8">
        <v>-0.37554585065383339</v>
      </c>
      <c r="S5181" s="20">
        <v>0.15268138801261832</v>
      </c>
    </row>
    <row r="5182" spans="1:19" x14ac:dyDescent="0.2">
      <c r="A5182" s="6">
        <v>45232</v>
      </c>
      <c r="B5182" s="19">
        <v>44868</v>
      </c>
      <c r="C5182" s="19">
        <v>43412</v>
      </c>
      <c r="D5182" s="16" t="s">
        <v>6</v>
      </c>
      <c r="E5182" s="32">
        <v>4854</v>
      </c>
      <c r="F5182" s="32">
        <v>3328</v>
      </c>
      <c r="G5182" s="32">
        <v>1526</v>
      </c>
      <c r="H5182" s="32">
        <v>2449</v>
      </c>
      <c r="I5182" s="32">
        <v>1019</v>
      </c>
      <c r="J5182" s="32">
        <v>1430</v>
      </c>
      <c r="K5182" s="32">
        <v>6727.3562500468943</v>
      </c>
      <c r="L5182" s="32">
        <v>4950.3562500468943</v>
      </c>
      <c r="M5182" s="32">
        <v>1777</v>
      </c>
      <c r="N5182" s="20">
        <v>0.98203348305430782</v>
      </c>
      <c r="O5182" s="20">
        <v>2.2659470068694798</v>
      </c>
      <c r="P5182" s="20">
        <v>6.7132867132867036E-2</v>
      </c>
      <c r="Q5182" s="8">
        <v>-0.2784684176691008</v>
      </c>
      <c r="R5182" s="8">
        <v>-0.32772515110029221</v>
      </c>
      <c r="S5182" s="20">
        <v>-0.14124929656724816</v>
      </c>
    </row>
    <row r="5183" spans="1:19" x14ac:dyDescent="0.2">
      <c r="A5183" s="6">
        <v>45233</v>
      </c>
      <c r="B5183" s="19">
        <v>44869</v>
      </c>
      <c r="C5183" s="19">
        <v>43413</v>
      </c>
      <c r="D5183" s="16" t="s">
        <v>7</v>
      </c>
      <c r="E5183" s="32">
        <v>5437</v>
      </c>
      <c r="F5183" s="32">
        <v>3170</v>
      </c>
      <c r="G5183" s="32">
        <v>2267</v>
      </c>
      <c r="H5183" s="32">
        <v>3234</v>
      </c>
      <c r="I5183" s="32">
        <v>1065</v>
      </c>
      <c r="J5183" s="32">
        <v>2169</v>
      </c>
      <c r="K5183" s="32">
        <v>8014.3813391057665</v>
      </c>
      <c r="L5183" s="32">
        <v>5506.3813391057665</v>
      </c>
      <c r="M5183" s="32">
        <v>2508</v>
      </c>
      <c r="N5183" s="20">
        <v>0.681199752628324</v>
      </c>
      <c r="O5183" s="20">
        <v>1.976525821596244</v>
      </c>
      <c r="P5183" s="20">
        <v>4.5182111572153127E-2</v>
      </c>
      <c r="Q5183" s="8">
        <v>-0.32159454735820536</v>
      </c>
      <c r="R5183" s="8">
        <v>-0.42430431080263575</v>
      </c>
      <c r="S5183" s="20">
        <v>-9.6092503987240785E-2</v>
      </c>
    </row>
    <row r="5184" spans="1:19" x14ac:dyDescent="0.2">
      <c r="A5184" s="6">
        <v>45234</v>
      </c>
      <c r="B5184" s="19">
        <v>44870</v>
      </c>
      <c r="C5184" s="19">
        <v>43414</v>
      </c>
      <c r="D5184" s="16" t="s">
        <v>1</v>
      </c>
      <c r="E5184" s="32">
        <v>4458</v>
      </c>
      <c r="F5184" s="32">
        <v>2412</v>
      </c>
      <c r="G5184" s="32">
        <v>2046</v>
      </c>
      <c r="H5184" s="32">
        <v>3393</v>
      </c>
      <c r="I5184" s="32">
        <v>1458</v>
      </c>
      <c r="J5184" s="32">
        <v>1935</v>
      </c>
      <c r="K5184" s="32">
        <v>7275.3769329206225</v>
      </c>
      <c r="L5184" s="32">
        <v>4870.3769329206225</v>
      </c>
      <c r="M5184" s="32">
        <v>2405</v>
      </c>
      <c r="N5184" s="20">
        <v>0.31388152077807252</v>
      </c>
      <c r="O5184" s="20">
        <v>0.65432098765432101</v>
      </c>
      <c r="P5184" s="20">
        <v>5.7364341085271331E-2</v>
      </c>
      <c r="Q5184" s="8">
        <v>-0.38724824279167847</v>
      </c>
      <c r="R5184" s="8">
        <v>-0.50476112358030689</v>
      </c>
      <c r="S5184" s="20">
        <v>-0.14927234927234923</v>
      </c>
    </row>
    <row r="5185" spans="1:19" x14ac:dyDescent="0.2">
      <c r="A5185" s="6">
        <v>45235</v>
      </c>
      <c r="B5185" s="19">
        <v>44871</v>
      </c>
      <c r="C5185" s="19">
        <v>43415</v>
      </c>
      <c r="D5185" s="16" t="s">
        <v>2</v>
      </c>
      <c r="E5185" s="32">
        <v>5347</v>
      </c>
      <c r="F5185" s="32">
        <v>3025</v>
      </c>
      <c r="G5185" s="32">
        <v>2322</v>
      </c>
      <c r="H5185" s="32">
        <v>3545</v>
      </c>
      <c r="I5185" s="32">
        <v>1175</v>
      </c>
      <c r="J5185" s="32">
        <v>2370</v>
      </c>
      <c r="K5185" s="32">
        <v>7864.6268163837221</v>
      </c>
      <c r="L5185" s="32">
        <v>5249.6268163837221</v>
      </c>
      <c r="M5185" s="32">
        <v>2615</v>
      </c>
      <c r="N5185" s="20">
        <v>0.50832157968970382</v>
      </c>
      <c r="O5185" s="20">
        <v>1.5744680851063828</v>
      </c>
      <c r="P5185" s="20">
        <v>-2.0253164556962022E-2</v>
      </c>
      <c r="Q5185" s="8">
        <v>-0.32012031532620977</v>
      </c>
      <c r="R5185" s="8">
        <v>-0.4237685637845372</v>
      </c>
      <c r="S5185" s="20">
        <v>-0.11204588910133839</v>
      </c>
    </row>
    <row r="5186" spans="1:19" x14ac:dyDescent="0.2">
      <c r="A5186" s="6">
        <v>45236</v>
      </c>
      <c r="B5186" s="19">
        <v>44872</v>
      </c>
      <c r="C5186" s="19">
        <v>43416</v>
      </c>
      <c r="D5186" s="16" t="s">
        <v>3</v>
      </c>
      <c r="E5186" s="32">
        <v>4567</v>
      </c>
      <c r="F5186" s="32">
        <v>2507</v>
      </c>
      <c r="G5186" s="32">
        <v>2060</v>
      </c>
      <c r="H5186" s="32">
        <v>2793</v>
      </c>
      <c r="I5186" s="32">
        <v>1017</v>
      </c>
      <c r="J5186" s="32">
        <v>1776</v>
      </c>
      <c r="K5186" s="32">
        <v>7193.2400878831049</v>
      </c>
      <c r="L5186" s="32">
        <v>5321.2400878831049</v>
      </c>
      <c r="M5186" s="32">
        <v>1872</v>
      </c>
      <c r="N5186" s="20">
        <v>0.63515932688865018</v>
      </c>
      <c r="O5186" s="20">
        <v>1.465093411996067</v>
      </c>
      <c r="P5186" s="20">
        <v>0.15990990990990994</v>
      </c>
      <c r="Q5186" s="8">
        <v>-0.36509835008940728</v>
      </c>
      <c r="R5186" s="8">
        <v>-0.52886921871677206</v>
      </c>
      <c r="S5186" s="20">
        <v>0.10042735042735051</v>
      </c>
    </row>
    <row r="5187" spans="1:19" x14ac:dyDescent="0.2">
      <c r="A5187" s="6">
        <v>45237</v>
      </c>
      <c r="B5187" s="19">
        <v>44873</v>
      </c>
      <c r="C5187" s="19">
        <v>43417</v>
      </c>
      <c r="D5187" s="16" t="s">
        <v>4</v>
      </c>
      <c r="E5187" s="32">
        <v>4171</v>
      </c>
      <c r="F5187" s="32">
        <v>2560</v>
      </c>
      <c r="G5187" s="32">
        <v>1611</v>
      </c>
      <c r="H5187" s="32">
        <v>2732</v>
      </c>
      <c r="I5187" s="32">
        <v>1121</v>
      </c>
      <c r="J5187" s="32">
        <v>1611</v>
      </c>
      <c r="K5187" s="32">
        <v>7116.3028036373589</v>
      </c>
      <c r="L5187" s="32">
        <v>4966.3028036373589</v>
      </c>
      <c r="M5187" s="32">
        <v>2150</v>
      </c>
      <c r="N5187" s="20">
        <v>0.52672035139092244</v>
      </c>
      <c r="O5187" s="20">
        <v>1.2836752899197146</v>
      </c>
      <c r="P5187" s="20">
        <v>0</v>
      </c>
      <c r="Q5187" s="8">
        <v>-0.41388103976294055</v>
      </c>
      <c r="R5187" s="8">
        <v>-0.48452599424162457</v>
      </c>
      <c r="S5187" s="20">
        <v>-0.25069767441860469</v>
      </c>
    </row>
    <row r="5188" spans="1:19" x14ac:dyDescent="0.2">
      <c r="A5188" s="6">
        <v>45238</v>
      </c>
      <c r="B5188" s="19">
        <v>44874</v>
      </c>
      <c r="C5188" s="19">
        <v>43418</v>
      </c>
      <c r="D5188" s="16" t="s">
        <v>5</v>
      </c>
      <c r="E5188" s="32">
        <v>3996</v>
      </c>
      <c r="F5188" s="32">
        <v>2374</v>
      </c>
      <c r="G5188" s="32">
        <v>1622</v>
      </c>
      <c r="H5188" s="32">
        <v>2285</v>
      </c>
      <c r="I5188" s="32">
        <v>967</v>
      </c>
      <c r="J5188" s="32">
        <v>1318</v>
      </c>
      <c r="K5188" s="32">
        <v>6818.5866771759711</v>
      </c>
      <c r="L5188" s="32">
        <v>5140.5866771759711</v>
      </c>
      <c r="M5188" s="32">
        <v>1678</v>
      </c>
      <c r="N5188" s="20">
        <v>0.74879649890590816</v>
      </c>
      <c r="O5188" s="20">
        <v>1.455015511892451</v>
      </c>
      <c r="P5188" s="20">
        <v>0.23065250379362667</v>
      </c>
      <c r="Q5188" s="8">
        <v>-0.41395479896502418</v>
      </c>
      <c r="R5188" s="8">
        <v>-0.53818500706534556</v>
      </c>
      <c r="S5188" s="20">
        <v>-3.3373063170440975E-2</v>
      </c>
    </row>
    <row r="5189" spans="1:19" x14ac:dyDescent="0.2">
      <c r="A5189" s="6">
        <v>45239</v>
      </c>
      <c r="B5189" s="19">
        <v>44875</v>
      </c>
      <c r="C5189" s="19">
        <v>43419</v>
      </c>
      <c r="D5189" s="16" t="s">
        <v>6</v>
      </c>
      <c r="E5189" s="32">
        <v>4455</v>
      </c>
      <c r="F5189" s="32">
        <v>2832</v>
      </c>
      <c r="G5189" s="32">
        <v>1623</v>
      </c>
      <c r="H5189" s="32">
        <v>2330</v>
      </c>
      <c r="I5189" s="32">
        <v>940</v>
      </c>
      <c r="J5189" s="32">
        <v>1390</v>
      </c>
      <c r="K5189" s="32">
        <v>7081.9816430873116</v>
      </c>
      <c r="L5189" s="32">
        <v>4932.9816430873116</v>
      </c>
      <c r="M5189" s="32">
        <v>2149</v>
      </c>
      <c r="N5189" s="20">
        <v>0.91201716738197436</v>
      </c>
      <c r="O5189" s="20">
        <v>2.0127659574468084</v>
      </c>
      <c r="P5189" s="20">
        <v>0.16762589928057547</v>
      </c>
      <c r="Q5189" s="8">
        <v>-0.37093878175347939</v>
      </c>
      <c r="R5189" s="8">
        <v>-0.42590501953954363</v>
      </c>
      <c r="S5189" s="20">
        <v>-0.24476500697999071</v>
      </c>
    </row>
    <row r="5190" spans="1:19" x14ac:dyDescent="0.2">
      <c r="A5190" s="6">
        <v>45240</v>
      </c>
      <c r="B5190" s="19">
        <v>44876</v>
      </c>
      <c r="C5190" s="19">
        <v>43420</v>
      </c>
      <c r="D5190" s="16" t="s">
        <v>7</v>
      </c>
      <c r="E5190" s="32">
        <v>5476</v>
      </c>
      <c r="F5190" s="32">
        <v>3245</v>
      </c>
      <c r="G5190" s="32">
        <v>2231</v>
      </c>
      <c r="H5190" s="32">
        <v>3531</v>
      </c>
      <c r="I5190" s="32">
        <v>1412</v>
      </c>
      <c r="J5190" s="32">
        <v>2119</v>
      </c>
      <c r="K5190" s="32">
        <v>8172.783387379639</v>
      </c>
      <c r="L5190" s="32">
        <v>5582.783387379639</v>
      </c>
      <c r="M5190" s="32">
        <v>2590</v>
      </c>
      <c r="N5190" s="20">
        <v>0.55083545737751338</v>
      </c>
      <c r="O5190" s="20">
        <v>1.298158640226629</v>
      </c>
      <c r="P5190" s="20">
        <v>5.2855120339782902E-2</v>
      </c>
      <c r="Q5190" s="8">
        <v>-0.32997123006392104</v>
      </c>
      <c r="R5190" s="8">
        <v>-0.41874871818677384</v>
      </c>
      <c r="S5190" s="20">
        <v>-0.13861003861003862</v>
      </c>
    </row>
    <row r="5191" spans="1:19" x14ac:dyDescent="0.2">
      <c r="A5191" s="6">
        <v>45241</v>
      </c>
      <c r="B5191" s="19">
        <v>44877</v>
      </c>
      <c r="C5191" s="19">
        <v>43421</v>
      </c>
      <c r="D5191" s="16" t="s">
        <v>1</v>
      </c>
      <c r="E5191" s="32">
        <v>4549</v>
      </c>
      <c r="F5191" s="32">
        <v>2453</v>
      </c>
      <c r="G5191" s="32">
        <v>2096</v>
      </c>
      <c r="H5191" s="32">
        <v>3489</v>
      </c>
      <c r="I5191" s="32">
        <v>1521</v>
      </c>
      <c r="J5191" s="32">
        <v>1968</v>
      </c>
      <c r="K5191" s="32">
        <v>7482.9451996554981</v>
      </c>
      <c r="L5191" s="32">
        <v>4835.9451996554981</v>
      </c>
      <c r="M5191" s="32">
        <v>2647</v>
      </c>
      <c r="N5191" s="20">
        <v>0.30381198051017488</v>
      </c>
      <c r="O5191" s="20">
        <v>0.61275476660092054</v>
      </c>
      <c r="P5191" s="20">
        <v>6.5040650406503975E-2</v>
      </c>
      <c r="Q5191" s="8">
        <v>-0.39208428250825245</v>
      </c>
      <c r="R5191" s="8">
        <v>-0.49275686577781186</v>
      </c>
      <c r="S5191" s="20">
        <v>-0.20816018133736303</v>
      </c>
    </row>
    <row r="5192" spans="1:19" x14ac:dyDescent="0.2">
      <c r="A5192" s="6">
        <v>45242</v>
      </c>
      <c r="B5192" s="19">
        <v>44878</v>
      </c>
      <c r="C5192" s="19">
        <v>43422</v>
      </c>
      <c r="D5192" s="16" t="s">
        <v>2</v>
      </c>
      <c r="E5192" s="32">
        <v>5608</v>
      </c>
      <c r="F5192" s="32">
        <v>3171</v>
      </c>
      <c r="G5192" s="32">
        <v>2437</v>
      </c>
      <c r="H5192" s="32">
        <v>3892</v>
      </c>
      <c r="I5192" s="32">
        <v>1262</v>
      </c>
      <c r="J5192" s="32">
        <v>2630</v>
      </c>
      <c r="K5192" s="32">
        <v>8154.0382643478397</v>
      </c>
      <c r="L5192" s="32">
        <v>5214.0382643478397</v>
      </c>
      <c r="M5192" s="32">
        <v>2940</v>
      </c>
      <c r="N5192" s="20">
        <v>0.44090441932168556</v>
      </c>
      <c r="O5192" s="20">
        <v>1.5126782884310619</v>
      </c>
      <c r="P5192" s="20">
        <v>-7.3384030418250923E-2</v>
      </c>
      <c r="Q5192" s="8">
        <v>-0.31224261915472773</v>
      </c>
      <c r="R5192" s="8">
        <v>-0.39183415248744413</v>
      </c>
      <c r="S5192" s="20">
        <v>-0.17108843537414964</v>
      </c>
    </row>
    <row r="5193" spans="1:19" x14ac:dyDescent="0.2">
      <c r="A5193" s="6">
        <v>45243</v>
      </c>
      <c r="B5193" s="19">
        <v>44879</v>
      </c>
      <c r="C5193" s="19">
        <v>43423</v>
      </c>
      <c r="D5193" s="16" t="s">
        <v>3</v>
      </c>
      <c r="E5193" s="32">
        <v>4376</v>
      </c>
      <c r="F5193" s="32">
        <v>2564</v>
      </c>
      <c r="G5193" s="32">
        <v>1812</v>
      </c>
      <c r="H5193" s="32">
        <v>2793</v>
      </c>
      <c r="I5193" s="32">
        <v>1122</v>
      </c>
      <c r="J5193" s="32">
        <v>1671</v>
      </c>
      <c r="K5193" s="32">
        <v>7066.22080260644</v>
      </c>
      <c r="L5193" s="32">
        <v>5127.22080260644</v>
      </c>
      <c r="M5193" s="32">
        <v>1939</v>
      </c>
      <c r="N5193" s="20">
        <v>0.56677407805227364</v>
      </c>
      <c r="O5193" s="20">
        <v>1.285204991087344</v>
      </c>
      <c r="P5193" s="20">
        <v>8.4380610412926327E-2</v>
      </c>
      <c r="Q5193" s="8">
        <v>-0.38071564387205781</v>
      </c>
      <c r="R5193" s="8">
        <v>-0.49992401366904626</v>
      </c>
      <c r="S5193" s="20">
        <v>-6.5497679216090732E-2</v>
      </c>
    </row>
    <row r="5194" spans="1:19" x14ac:dyDescent="0.2">
      <c r="A5194" s="6">
        <v>45244</v>
      </c>
      <c r="B5194" s="19">
        <v>44880</v>
      </c>
      <c r="C5194" s="19">
        <v>43424</v>
      </c>
      <c r="D5194" s="16" t="s">
        <v>4</v>
      </c>
      <c r="E5194" s="32">
        <v>4326</v>
      </c>
      <c r="F5194" s="32">
        <v>2677</v>
      </c>
      <c r="G5194" s="32">
        <v>1649</v>
      </c>
      <c r="H5194" s="32">
        <v>2864</v>
      </c>
      <c r="I5194" s="32">
        <v>1100</v>
      </c>
      <c r="J5194" s="32">
        <v>1764</v>
      </c>
      <c r="K5194" s="32">
        <v>7040.687004495805</v>
      </c>
      <c r="L5194" s="32">
        <v>4901.687004495805</v>
      </c>
      <c r="M5194" s="32">
        <v>2139</v>
      </c>
      <c r="N5194" s="20">
        <v>0.51047486033519562</v>
      </c>
      <c r="O5194" s="20">
        <v>1.4336363636363636</v>
      </c>
      <c r="P5194" s="20">
        <v>-6.5192743764172389E-2</v>
      </c>
      <c r="Q5194" s="8">
        <v>-0.38557132319081244</v>
      </c>
      <c r="R5194" s="8">
        <v>-0.45386149757325023</v>
      </c>
      <c r="S5194" s="20">
        <v>-0.22907900888265542</v>
      </c>
    </row>
    <row r="5195" spans="1:19" x14ac:dyDescent="0.2">
      <c r="A5195" s="6">
        <v>45245</v>
      </c>
      <c r="B5195" s="19">
        <v>44881</v>
      </c>
      <c r="C5195" s="19">
        <v>43425</v>
      </c>
      <c r="D5195" s="16" t="s">
        <v>5</v>
      </c>
      <c r="E5195" s="32">
        <v>4684</v>
      </c>
      <c r="F5195" s="32">
        <v>2849</v>
      </c>
      <c r="G5195" s="32">
        <v>1835</v>
      </c>
      <c r="H5195" s="32">
        <v>2498</v>
      </c>
      <c r="I5195" s="32">
        <v>979</v>
      </c>
      <c r="J5195" s="32">
        <v>1519</v>
      </c>
      <c r="K5195" s="32">
        <v>6556.6201637381582</v>
      </c>
      <c r="L5195" s="32">
        <v>4885.6201637381582</v>
      </c>
      <c r="M5195" s="32">
        <v>1671</v>
      </c>
      <c r="N5195" s="20">
        <v>0.87510008006405116</v>
      </c>
      <c r="O5195" s="20">
        <v>1.9101123595505616</v>
      </c>
      <c r="P5195" s="20">
        <v>0.20803159973666885</v>
      </c>
      <c r="Q5195" s="8">
        <v>-0.28560754122906395</v>
      </c>
      <c r="R5195" s="8">
        <v>-0.41686011099558529</v>
      </c>
      <c r="S5195" s="20">
        <v>9.8144823459006547E-2</v>
      </c>
    </row>
    <row r="5196" spans="1:19" x14ac:dyDescent="0.2">
      <c r="A5196" s="6">
        <v>45246</v>
      </c>
      <c r="B5196" s="19">
        <v>44882</v>
      </c>
      <c r="C5196" s="19">
        <v>43426</v>
      </c>
      <c r="D5196" s="16" t="s">
        <v>6</v>
      </c>
      <c r="E5196" s="32">
        <v>4766</v>
      </c>
      <c r="F5196" s="32">
        <v>2979</v>
      </c>
      <c r="G5196" s="32">
        <v>1787</v>
      </c>
      <c r="H5196" s="32">
        <v>2778</v>
      </c>
      <c r="I5196" s="32">
        <v>1276</v>
      </c>
      <c r="J5196" s="32">
        <v>1502</v>
      </c>
      <c r="K5196" s="32">
        <v>6835.2937439786201</v>
      </c>
      <c r="L5196" s="32">
        <v>4976.2937439786201</v>
      </c>
      <c r="M5196" s="32">
        <v>1859</v>
      </c>
      <c r="N5196" s="20">
        <v>0.71562275017998567</v>
      </c>
      <c r="O5196" s="20">
        <v>1.334639498432602</v>
      </c>
      <c r="P5196" s="20">
        <v>0.18974700399467381</v>
      </c>
      <c r="Q5196" s="8">
        <v>-0.30273662281178659</v>
      </c>
      <c r="R5196" s="8">
        <v>-0.40136170546511074</v>
      </c>
      <c r="S5196" s="20">
        <v>-3.8730500268961854E-2</v>
      </c>
    </row>
    <row r="5197" spans="1:19" x14ac:dyDescent="0.2">
      <c r="A5197" s="6">
        <v>45247</v>
      </c>
      <c r="B5197" s="19">
        <v>44883</v>
      </c>
      <c r="C5197" s="19">
        <v>43427</v>
      </c>
      <c r="D5197" s="16" t="s">
        <v>7</v>
      </c>
      <c r="E5197" s="32">
        <v>5900</v>
      </c>
      <c r="F5197" s="32">
        <v>3532</v>
      </c>
      <c r="G5197" s="32">
        <v>2368</v>
      </c>
      <c r="H5197" s="32">
        <v>4125</v>
      </c>
      <c r="I5197" s="32">
        <v>1797</v>
      </c>
      <c r="J5197" s="32">
        <v>2328</v>
      </c>
      <c r="K5197" s="32">
        <v>8073.819805374028</v>
      </c>
      <c r="L5197" s="32">
        <v>5430.819805374028</v>
      </c>
      <c r="M5197" s="32">
        <v>2643</v>
      </c>
      <c r="N5197" s="20">
        <v>0.43030303030303041</v>
      </c>
      <c r="O5197" s="20">
        <v>0.96549805230940455</v>
      </c>
      <c r="P5197" s="20">
        <v>1.7182130584192379E-2</v>
      </c>
      <c r="Q5197" s="8">
        <v>-0.26924304205143501</v>
      </c>
      <c r="R5197" s="8">
        <v>-0.34963778461127815</v>
      </c>
      <c r="S5197" s="20">
        <v>-0.1040484298146046</v>
      </c>
    </row>
    <row r="5198" spans="1:19" x14ac:dyDescent="0.2">
      <c r="A5198" s="6">
        <v>45248</v>
      </c>
      <c r="B5198" s="19">
        <v>44884</v>
      </c>
      <c r="C5198" s="19">
        <v>43428</v>
      </c>
      <c r="D5198" s="16" t="s">
        <v>1</v>
      </c>
      <c r="E5198" s="32">
        <v>5034</v>
      </c>
      <c r="F5198" s="32">
        <v>2749</v>
      </c>
      <c r="G5198" s="32">
        <v>2285</v>
      </c>
      <c r="H5198" s="32">
        <v>3718</v>
      </c>
      <c r="I5198" s="32">
        <v>2008</v>
      </c>
      <c r="J5198" s="32">
        <v>1710</v>
      </c>
      <c r="K5198" s="32">
        <v>7451.0888474088688</v>
      </c>
      <c r="L5198" s="32">
        <v>4627.0888474088688</v>
      </c>
      <c r="M5198" s="32">
        <v>2824</v>
      </c>
      <c r="N5198" s="20">
        <v>0.35395373856912316</v>
      </c>
      <c r="O5198" s="20">
        <v>0.36902390438247012</v>
      </c>
      <c r="P5198" s="20">
        <v>0.33625730994152048</v>
      </c>
      <c r="Q5198" s="8">
        <v>-0.32439404453611054</v>
      </c>
      <c r="R5198" s="8">
        <v>-0.40588994707991888</v>
      </c>
      <c r="S5198" s="20">
        <v>-0.19086402266288949</v>
      </c>
    </row>
    <row r="5199" spans="1:19" x14ac:dyDescent="0.2">
      <c r="A5199" s="6">
        <v>45249</v>
      </c>
      <c r="B5199" s="19">
        <v>44885</v>
      </c>
      <c r="C5199" s="19">
        <v>43429</v>
      </c>
      <c r="D5199" s="16" t="s">
        <v>2</v>
      </c>
      <c r="E5199" s="32">
        <v>5848</v>
      </c>
      <c r="F5199" s="32">
        <v>3205</v>
      </c>
      <c r="G5199" s="32">
        <v>2643</v>
      </c>
      <c r="H5199" s="32">
        <v>4156</v>
      </c>
      <c r="I5199" s="32">
        <v>1213</v>
      </c>
      <c r="J5199" s="32">
        <v>2943</v>
      </c>
      <c r="K5199" s="32">
        <v>7986.1855644689113</v>
      </c>
      <c r="L5199" s="32">
        <v>4969.1855644689113</v>
      </c>
      <c r="M5199" s="32">
        <v>3017</v>
      </c>
      <c r="N5199" s="20">
        <v>0.40712223291626559</v>
      </c>
      <c r="O5199" s="20">
        <v>1.6422093981863148</v>
      </c>
      <c r="P5199" s="20">
        <v>-0.1019367991845056</v>
      </c>
      <c r="Q5199" s="8">
        <v>-0.26773552244789378</v>
      </c>
      <c r="R5199" s="8">
        <v>-0.35502509245847835</v>
      </c>
      <c r="S5199" s="20">
        <v>-0.12396420285051379</v>
      </c>
    </row>
    <row r="5200" spans="1:19" x14ac:dyDescent="0.2">
      <c r="A5200" s="6">
        <v>45250</v>
      </c>
      <c r="B5200" s="19">
        <v>44886</v>
      </c>
      <c r="C5200" s="19">
        <v>43430</v>
      </c>
      <c r="D5200" s="16" t="s">
        <v>3</v>
      </c>
      <c r="E5200" s="32">
        <v>4420</v>
      </c>
      <c r="F5200" s="32">
        <v>2541</v>
      </c>
      <c r="G5200" s="32">
        <v>1879</v>
      </c>
      <c r="H5200" s="32">
        <v>2898</v>
      </c>
      <c r="I5200" s="32">
        <v>1091</v>
      </c>
      <c r="J5200" s="32">
        <v>1807</v>
      </c>
      <c r="K5200" s="32">
        <v>6650.7017229835847</v>
      </c>
      <c r="L5200" s="32">
        <v>4693.7017229835847</v>
      </c>
      <c r="M5200" s="32">
        <v>1957</v>
      </c>
      <c r="N5200" s="20">
        <v>0.52518978605935129</v>
      </c>
      <c r="O5200" s="20">
        <v>1.3290559120073326</v>
      </c>
      <c r="P5200" s="20">
        <v>3.9845047039291703E-2</v>
      </c>
      <c r="Q5200" s="8">
        <v>-0.33540847505981142</v>
      </c>
      <c r="R5200" s="8">
        <v>-0.45863624278519444</v>
      </c>
      <c r="S5200" s="20">
        <v>-3.9856923863055727E-2</v>
      </c>
    </row>
    <row r="5201" spans="1:19" x14ac:dyDescent="0.2">
      <c r="A5201" s="6">
        <v>45251</v>
      </c>
      <c r="B5201" s="19">
        <v>44887</v>
      </c>
      <c r="C5201" s="19">
        <v>43431</v>
      </c>
      <c r="D5201" s="16" t="s">
        <v>4</v>
      </c>
      <c r="E5201" s="32">
        <v>5184</v>
      </c>
      <c r="F5201" s="32">
        <v>3511</v>
      </c>
      <c r="G5201" s="32">
        <v>1673</v>
      </c>
      <c r="H5201" s="32">
        <v>3244</v>
      </c>
      <c r="I5201" s="32">
        <v>1556</v>
      </c>
      <c r="J5201" s="32">
        <v>1688</v>
      </c>
      <c r="K5201" s="32">
        <v>7069.6900030878214</v>
      </c>
      <c r="L5201" s="32">
        <v>4848.6900030878214</v>
      </c>
      <c r="M5201" s="32">
        <v>2221</v>
      </c>
      <c r="N5201" s="20">
        <v>0.5980271270036992</v>
      </c>
      <c r="O5201" s="20">
        <v>1.256426735218509</v>
      </c>
      <c r="P5201" s="20">
        <v>-8.886255924170583E-3</v>
      </c>
      <c r="Q5201" s="8">
        <v>-0.26672881021151007</v>
      </c>
      <c r="R5201" s="8">
        <v>-0.27588688949714912</v>
      </c>
      <c r="S5201" s="20">
        <v>-0.24673570463755068</v>
      </c>
    </row>
    <row r="5202" spans="1:19" x14ac:dyDescent="0.2">
      <c r="A5202" s="6">
        <v>45252</v>
      </c>
      <c r="B5202" s="19">
        <v>44888</v>
      </c>
      <c r="C5202" s="19">
        <v>43432</v>
      </c>
      <c r="D5202" s="16" t="s">
        <v>5</v>
      </c>
      <c r="E5202" s="32">
        <v>4801</v>
      </c>
      <c r="F5202" s="32">
        <v>3015</v>
      </c>
      <c r="G5202" s="32">
        <v>1786</v>
      </c>
      <c r="H5202" s="32">
        <v>2704</v>
      </c>
      <c r="I5202" s="32">
        <v>1327</v>
      </c>
      <c r="J5202" s="32">
        <v>1377</v>
      </c>
      <c r="K5202" s="32">
        <v>6686.5254266210304</v>
      </c>
      <c r="L5202" s="32">
        <v>4962.5254266210304</v>
      </c>
      <c r="M5202" s="32">
        <v>1724</v>
      </c>
      <c r="N5202" s="20">
        <v>0.77551775147928992</v>
      </c>
      <c r="O5202" s="20">
        <v>1.2720422004521477</v>
      </c>
      <c r="P5202" s="20">
        <v>0.29702251270878732</v>
      </c>
      <c r="Q5202" s="8">
        <v>-0.28198882174502726</v>
      </c>
      <c r="R5202" s="8">
        <v>-0.39244643789101852</v>
      </c>
      <c r="S5202" s="20">
        <v>3.5962877030162321E-2</v>
      </c>
    </row>
    <row r="5203" spans="1:19" x14ac:dyDescent="0.2">
      <c r="A5203" s="6">
        <v>45253</v>
      </c>
      <c r="B5203" s="19">
        <v>44889</v>
      </c>
      <c r="C5203" s="19">
        <v>43433</v>
      </c>
      <c r="D5203" s="16" t="s">
        <v>6</v>
      </c>
      <c r="E5203" s="32">
        <v>4441</v>
      </c>
      <c r="F5203" s="32">
        <v>2954</v>
      </c>
      <c r="G5203" s="32">
        <v>1487</v>
      </c>
      <c r="H5203" s="32">
        <v>2492</v>
      </c>
      <c r="I5203" s="32">
        <v>1058</v>
      </c>
      <c r="J5203" s="32">
        <v>1434</v>
      </c>
      <c r="K5203" s="32">
        <v>6552.2973439319512</v>
      </c>
      <c r="L5203" s="32">
        <v>4496.2973439319512</v>
      </c>
      <c r="M5203" s="32">
        <v>2056</v>
      </c>
      <c r="N5203" s="20">
        <v>0.7821027287319422</v>
      </c>
      <c r="O5203" s="20">
        <v>1.7920604914933835</v>
      </c>
      <c r="P5203" s="20">
        <v>3.6959553695955272E-2</v>
      </c>
      <c r="Q5203" s="8">
        <v>-0.32222245620266499</v>
      </c>
      <c r="R5203" s="8">
        <v>-0.34301498009542963</v>
      </c>
      <c r="S5203" s="20">
        <v>-0.27675097276264593</v>
      </c>
    </row>
    <row r="5204" spans="1:19" x14ac:dyDescent="0.2">
      <c r="A5204" s="6">
        <v>45254</v>
      </c>
      <c r="B5204" s="19">
        <v>44890</v>
      </c>
      <c r="C5204" s="19">
        <v>43434</v>
      </c>
      <c r="D5204" s="16" t="s">
        <v>7</v>
      </c>
      <c r="E5204" s="32">
        <v>5264</v>
      </c>
      <c r="F5204" s="32">
        <v>3003</v>
      </c>
      <c r="G5204" s="32">
        <v>2261</v>
      </c>
      <c r="H5204" s="32">
        <v>3141</v>
      </c>
      <c r="I5204" s="32">
        <v>1139</v>
      </c>
      <c r="J5204" s="32">
        <v>2002</v>
      </c>
      <c r="K5204" s="32">
        <v>7469.6696123179572</v>
      </c>
      <c r="L5204" s="32">
        <v>4880.6696123179572</v>
      </c>
      <c r="M5204" s="32">
        <v>2589</v>
      </c>
      <c r="N5204" s="20">
        <v>0.67589939509710284</v>
      </c>
      <c r="O5204" s="20">
        <v>1.6365232660228268</v>
      </c>
      <c r="P5204" s="20">
        <v>0.12937062937062938</v>
      </c>
      <c r="Q5204" s="8">
        <v>-0.29528342306876176</v>
      </c>
      <c r="R5204" s="8">
        <v>-0.38471557418659263</v>
      </c>
      <c r="S5204" s="20">
        <v>-0.12668984163769792</v>
      </c>
    </row>
    <row r="5205" spans="1:19" x14ac:dyDescent="0.2">
      <c r="A5205" s="6">
        <v>45255</v>
      </c>
      <c r="B5205" s="19">
        <v>44891</v>
      </c>
      <c r="C5205" s="19">
        <v>43435</v>
      </c>
      <c r="D5205" s="16" t="s">
        <v>1</v>
      </c>
      <c r="E5205" s="32">
        <v>4712</v>
      </c>
      <c r="F5205" s="32">
        <v>2598</v>
      </c>
      <c r="G5205" s="32">
        <v>2114</v>
      </c>
      <c r="H5205" s="32">
        <v>3439</v>
      </c>
      <c r="I5205" s="32">
        <v>1567</v>
      </c>
      <c r="J5205" s="32">
        <v>1872</v>
      </c>
      <c r="K5205" s="32">
        <v>7064.1490590924095</v>
      </c>
      <c r="L5205" s="32">
        <v>4756.1490590924095</v>
      </c>
      <c r="M5205" s="32">
        <v>2308</v>
      </c>
      <c r="N5205" s="20">
        <v>0.37016574585635365</v>
      </c>
      <c r="O5205" s="20">
        <v>0.65794511805998734</v>
      </c>
      <c r="P5205" s="20">
        <v>0.12927350427350426</v>
      </c>
      <c r="Q5205" s="8">
        <v>-0.33296990754532718</v>
      </c>
      <c r="R5205" s="8">
        <v>-0.45375976073891966</v>
      </c>
      <c r="S5205" s="20">
        <v>-8.4055459272097011E-2</v>
      </c>
    </row>
    <row r="5206" spans="1:19" x14ac:dyDescent="0.2">
      <c r="A5206" s="6">
        <v>45256</v>
      </c>
      <c r="B5206" s="19">
        <v>44892</v>
      </c>
      <c r="C5206" s="19">
        <v>43436</v>
      </c>
      <c r="D5206" s="16" t="s">
        <v>2</v>
      </c>
      <c r="E5206" s="32">
        <v>5845</v>
      </c>
      <c r="F5206" s="32">
        <v>3020</v>
      </c>
      <c r="G5206" s="32">
        <v>2825</v>
      </c>
      <c r="H5206" s="32">
        <v>4311</v>
      </c>
      <c r="I5206" s="32">
        <v>1407</v>
      </c>
      <c r="J5206" s="32">
        <v>2904</v>
      </c>
      <c r="K5206" s="32">
        <v>8560.7865625350005</v>
      </c>
      <c r="L5206" s="32">
        <v>5649.7865625350005</v>
      </c>
      <c r="M5206" s="32">
        <v>2911</v>
      </c>
      <c r="N5206" s="20">
        <v>0.35583391324518665</v>
      </c>
      <c r="O5206" s="20">
        <v>1.1464108031272211</v>
      </c>
      <c r="P5206" s="20">
        <v>-2.720385674931125E-2</v>
      </c>
      <c r="Q5206" s="8">
        <v>-0.31723563514832076</v>
      </c>
      <c r="R5206" s="8">
        <v>-0.46546653283748873</v>
      </c>
      <c r="S5206" s="20">
        <v>-2.9543112332531818E-2</v>
      </c>
    </row>
    <row r="5207" spans="1:19" x14ac:dyDescent="0.2">
      <c r="A5207" s="6">
        <v>45257</v>
      </c>
      <c r="B5207" s="19">
        <v>44893</v>
      </c>
      <c r="C5207" s="19">
        <v>43437</v>
      </c>
      <c r="D5207" s="16" t="s">
        <v>3</v>
      </c>
      <c r="E5207" s="32">
        <v>4291</v>
      </c>
      <c r="F5207" s="32">
        <v>2545</v>
      </c>
      <c r="G5207" s="32">
        <v>1746</v>
      </c>
      <c r="H5207" s="32">
        <v>2477</v>
      </c>
      <c r="I5207" s="32">
        <v>1157</v>
      </c>
      <c r="J5207" s="32">
        <v>1320</v>
      </c>
      <c r="K5207" s="32">
        <v>7599.3414315575683</v>
      </c>
      <c r="L5207" s="32">
        <v>5499.3414315575683</v>
      </c>
      <c r="M5207" s="32">
        <v>2100</v>
      </c>
      <c r="N5207" s="20">
        <v>0.73233750504642714</v>
      </c>
      <c r="O5207" s="20">
        <v>1.1996542783059638</v>
      </c>
      <c r="P5207" s="20">
        <v>0.32272727272727275</v>
      </c>
      <c r="Q5207" s="8">
        <v>-0.43534580744314411</v>
      </c>
      <c r="R5207" s="8">
        <v>-0.53721731380493964</v>
      </c>
      <c r="S5207" s="20">
        <v>-0.16857142857142859</v>
      </c>
    </row>
    <row r="5208" spans="1:19" x14ac:dyDescent="0.2">
      <c r="A5208" s="6">
        <v>45258</v>
      </c>
      <c r="B5208" s="19">
        <v>44894</v>
      </c>
      <c r="C5208" s="19">
        <v>43438</v>
      </c>
      <c r="D5208" s="16" t="s">
        <v>4</v>
      </c>
      <c r="E5208" s="32">
        <v>4043</v>
      </c>
      <c r="F5208" s="32">
        <v>2555</v>
      </c>
      <c r="G5208" s="32">
        <v>1488</v>
      </c>
      <c r="H5208" s="32">
        <v>3157</v>
      </c>
      <c r="I5208" s="32">
        <v>1019</v>
      </c>
      <c r="J5208" s="32">
        <v>2138</v>
      </c>
      <c r="K5208" s="32">
        <v>6425.5538583380057</v>
      </c>
      <c r="L5208" s="32">
        <v>4765.5538583380057</v>
      </c>
      <c r="M5208" s="32">
        <v>1660</v>
      </c>
      <c r="N5208" s="20">
        <v>0.28064618308520739</v>
      </c>
      <c r="O5208" s="20">
        <v>1.507360157016683</v>
      </c>
      <c r="P5208" s="20">
        <v>-0.30402245088868096</v>
      </c>
      <c r="Q5208" s="8">
        <v>-0.37079353949330407</v>
      </c>
      <c r="R5208" s="8">
        <v>-0.4638608489274193</v>
      </c>
      <c r="S5208" s="20">
        <v>-0.10361445783132528</v>
      </c>
    </row>
    <row r="5209" spans="1:19" x14ac:dyDescent="0.2">
      <c r="A5209" s="6">
        <v>45259</v>
      </c>
      <c r="B5209" s="19">
        <v>44895</v>
      </c>
      <c r="C5209" s="19">
        <v>43439</v>
      </c>
      <c r="D5209" s="16" t="s">
        <v>5</v>
      </c>
      <c r="E5209" s="32">
        <v>3443</v>
      </c>
      <c r="F5209" s="32">
        <v>1817</v>
      </c>
      <c r="G5209" s="32">
        <v>1626</v>
      </c>
      <c r="H5209" s="32">
        <v>2749</v>
      </c>
      <c r="I5209" s="32">
        <v>1268</v>
      </c>
      <c r="J5209" s="32">
        <v>1481</v>
      </c>
      <c r="K5209" s="32">
        <v>7291.489675359946</v>
      </c>
      <c r="L5209" s="32">
        <v>5192.489675359946</v>
      </c>
      <c r="M5209" s="32">
        <v>2099</v>
      </c>
      <c r="N5209" s="20">
        <v>0.25245543834121498</v>
      </c>
      <c r="O5209" s="20">
        <v>0.43296529968454256</v>
      </c>
      <c r="P5209" s="20">
        <v>9.7906819716407911E-2</v>
      </c>
      <c r="Q5209" s="8">
        <v>-0.5278056812402967</v>
      </c>
      <c r="R5209" s="8">
        <v>-0.6500715237581971</v>
      </c>
      <c r="S5209" s="20">
        <v>-0.22534540257265367</v>
      </c>
    </row>
    <row r="5210" spans="1:19" x14ac:dyDescent="0.2">
      <c r="A5210" s="6">
        <v>45260</v>
      </c>
      <c r="B5210" s="19">
        <v>44896</v>
      </c>
      <c r="C5210" s="19">
        <v>43440</v>
      </c>
      <c r="D5210" s="16" t="s">
        <v>6</v>
      </c>
      <c r="E5210" s="32">
        <v>4213</v>
      </c>
      <c r="F5210" s="32">
        <v>2424</v>
      </c>
      <c r="G5210" s="32">
        <v>1789</v>
      </c>
      <c r="H5210" s="32">
        <v>2941</v>
      </c>
      <c r="I5210" s="32">
        <v>1236</v>
      </c>
      <c r="J5210" s="32">
        <v>1705</v>
      </c>
      <c r="K5210" s="32">
        <v>7656.9850406736605</v>
      </c>
      <c r="L5210" s="32">
        <v>4787.9850406736605</v>
      </c>
      <c r="M5210" s="32">
        <v>2869</v>
      </c>
      <c r="N5210" s="20">
        <v>0.43250595035702144</v>
      </c>
      <c r="O5210" s="20">
        <v>0.96116504854368934</v>
      </c>
      <c r="P5210" s="20">
        <v>4.9266862170088022E-2</v>
      </c>
      <c r="Q5210" s="8">
        <v>-0.44978343595805947</v>
      </c>
      <c r="R5210" s="8">
        <v>-0.49373275409002781</v>
      </c>
      <c r="S5210" s="20">
        <v>-0.37643778319972121</v>
      </c>
    </row>
    <row r="5211" spans="1:19" x14ac:dyDescent="0.2">
      <c r="A5211" s="6">
        <v>45261</v>
      </c>
      <c r="B5211" s="19">
        <v>44897</v>
      </c>
      <c r="C5211" s="19">
        <v>43441</v>
      </c>
      <c r="D5211" s="16" t="s">
        <v>7</v>
      </c>
      <c r="E5211" s="32">
        <v>5373</v>
      </c>
      <c r="F5211" s="32">
        <v>2957</v>
      </c>
      <c r="G5211" s="32">
        <v>2416</v>
      </c>
      <c r="H5211" s="32">
        <v>3465</v>
      </c>
      <c r="I5211" s="32">
        <v>1143</v>
      </c>
      <c r="J5211" s="32">
        <v>2322</v>
      </c>
      <c r="K5211" s="32">
        <v>8161.4067867496951</v>
      </c>
      <c r="L5211" s="32">
        <v>5327.4067867496951</v>
      </c>
      <c r="M5211" s="32">
        <v>2834</v>
      </c>
      <c r="N5211" s="20">
        <v>0.55064935064935061</v>
      </c>
      <c r="O5211" s="20">
        <v>1.5870516185476817</v>
      </c>
      <c r="P5211" s="20">
        <v>4.0482342807924176E-2</v>
      </c>
      <c r="Q5211" s="8">
        <v>-0.34165761609588718</v>
      </c>
      <c r="R5211" s="8">
        <v>-0.44494570841583969</v>
      </c>
      <c r="S5211" s="20">
        <v>-0.1474947071277346</v>
      </c>
    </row>
    <row r="5212" spans="1:19" x14ac:dyDescent="0.2">
      <c r="A5212" s="6">
        <v>45262</v>
      </c>
      <c r="B5212" s="19">
        <v>44898</v>
      </c>
      <c r="C5212" s="19">
        <v>43442</v>
      </c>
      <c r="D5212" s="16" t="s">
        <v>1</v>
      </c>
      <c r="E5212" s="32">
        <v>4398</v>
      </c>
      <c r="F5212" s="32">
        <v>2638</v>
      </c>
      <c r="G5212" s="32">
        <v>1760</v>
      </c>
      <c r="H5212" s="32">
        <v>3656</v>
      </c>
      <c r="I5212" s="32">
        <v>1524</v>
      </c>
      <c r="J5212" s="32">
        <v>2132</v>
      </c>
      <c r="K5212" s="32">
        <v>7315.9651851076887</v>
      </c>
      <c r="L5212" s="32">
        <v>4630.9651851076887</v>
      </c>
      <c r="M5212" s="32">
        <v>2685</v>
      </c>
      <c r="N5212" s="20">
        <v>0.20295404814004381</v>
      </c>
      <c r="O5212" s="20">
        <v>0.73097112860892399</v>
      </c>
      <c r="P5212" s="20">
        <v>-0.17448405253283306</v>
      </c>
      <c r="Q5212" s="8">
        <v>-0.3988489708845897</v>
      </c>
      <c r="R5212" s="8">
        <v>-0.43035633079615654</v>
      </c>
      <c r="S5212" s="20">
        <v>-0.34450651769087526</v>
      </c>
    </row>
    <row r="5213" spans="1:19" x14ac:dyDescent="0.2">
      <c r="A5213" s="6">
        <v>45263</v>
      </c>
      <c r="B5213" s="19">
        <v>44899</v>
      </c>
      <c r="C5213" s="19">
        <v>43443</v>
      </c>
      <c r="D5213" s="16" t="s">
        <v>2</v>
      </c>
      <c r="E5213" s="32">
        <v>5450</v>
      </c>
      <c r="F5213" s="32">
        <v>2951</v>
      </c>
      <c r="G5213" s="32">
        <v>2499</v>
      </c>
      <c r="H5213" s="32">
        <v>4030</v>
      </c>
      <c r="I5213" s="32">
        <v>1098</v>
      </c>
      <c r="J5213" s="32">
        <v>2932</v>
      </c>
      <c r="K5213" s="32">
        <v>7587.0609574574364</v>
      </c>
      <c r="L5213" s="32">
        <v>4625.0609574574364</v>
      </c>
      <c r="M5213" s="32">
        <v>2962</v>
      </c>
      <c r="N5213" s="20">
        <v>0.35235732009925558</v>
      </c>
      <c r="O5213" s="20">
        <v>1.6876138433515484</v>
      </c>
      <c r="P5213" s="20">
        <v>-0.14768076398362895</v>
      </c>
      <c r="Q5213" s="8">
        <v>-0.28167177902490514</v>
      </c>
      <c r="R5213" s="8">
        <v>-0.36195435538167009</v>
      </c>
      <c r="S5213" s="20">
        <v>-0.15631330182309255</v>
      </c>
    </row>
    <row r="5214" spans="1:19" x14ac:dyDescent="0.2">
      <c r="A5214" s="6">
        <v>45264</v>
      </c>
      <c r="B5214" s="19">
        <v>44900</v>
      </c>
      <c r="C5214" s="19">
        <v>43444</v>
      </c>
      <c r="D5214" s="16" t="s">
        <v>3</v>
      </c>
      <c r="E5214" s="32">
        <v>4424</v>
      </c>
      <c r="F5214" s="32">
        <v>2898</v>
      </c>
      <c r="G5214" s="32">
        <v>1526</v>
      </c>
      <c r="H5214" s="32">
        <v>2673</v>
      </c>
      <c r="I5214" s="32">
        <v>987</v>
      </c>
      <c r="J5214" s="32">
        <v>1686</v>
      </c>
      <c r="K5214" s="32">
        <v>7215.9474594307776</v>
      </c>
      <c r="L5214" s="32">
        <v>4826.9474594307776</v>
      </c>
      <c r="M5214" s="32">
        <v>2389</v>
      </c>
      <c r="N5214" s="20">
        <v>0.6550692106247662</v>
      </c>
      <c r="O5214" s="20">
        <v>1.9361702127659575</v>
      </c>
      <c r="P5214" s="20">
        <v>-9.4899169632265745E-2</v>
      </c>
      <c r="Q5214" s="8">
        <v>-0.38691349613166637</v>
      </c>
      <c r="R5214" s="8">
        <v>-0.39962056261085765</v>
      </c>
      <c r="S5214" s="20">
        <v>-0.36123901213897025</v>
      </c>
    </row>
    <row r="5215" spans="1:19" x14ac:dyDescent="0.2">
      <c r="A5215" s="6">
        <v>45265</v>
      </c>
      <c r="B5215" s="19">
        <v>44901</v>
      </c>
      <c r="C5215" s="19">
        <v>43445</v>
      </c>
      <c r="D5215" s="16" t="s">
        <v>4</v>
      </c>
      <c r="E5215" s="32">
        <v>3702</v>
      </c>
      <c r="F5215" s="32">
        <v>2393</v>
      </c>
      <c r="G5215" s="32">
        <v>1309</v>
      </c>
      <c r="H5215" s="32">
        <v>3146</v>
      </c>
      <c r="I5215" s="32">
        <v>1197</v>
      </c>
      <c r="J5215" s="32">
        <v>1949</v>
      </c>
      <c r="K5215" s="32">
        <v>6475.9513731013558</v>
      </c>
      <c r="L5215" s="32">
        <v>4432.9513731013558</v>
      </c>
      <c r="M5215" s="32">
        <v>2043</v>
      </c>
      <c r="N5215" s="20">
        <v>0.17673235855054026</v>
      </c>
      <c r="O5215" s="20">
        <v>0.99916457811194648</v>
      </c>
      <c r="P5215" s="20">
        <v>-0.32837352488455618</v>
      </c>
      <c r="Q5215" s="8">
        <v>-0.42834654142452289</v>
      </c>
      <c r="R5215" s="8">
        <v>-0.4601790548571203</v>
      </c>
      <c r="S5215" s="20">
        <v>-0.35927557513460595</v>
      </c>
    </row>
    <row r="5216" spans="1:19" x14ac:dyDescent="0.2">
      <c r="A5216" s="6">
        <v>45266</v>
      </c>
      <c r="B5216" s="19">
        <v>44902</v>
      </c>
      <c r="C5216" s="19">
        <v>43446</v>
      </c>
      <c r="D5216" s="16" t="s">
        <v>5</v>
      </c>
      <c r="E5216" s="32">
        <v>4113</v>
      </c>
      <c r="F5216" s="32">
        <v>2288</v>
      </c>
      <c r="G5216" s="32">
        <v>1825</v>
      </c>
      <c r="H5216" s="32">
        <v>2998</v>
      </c>
      <c r="I5216" s="32">
        <v>1396</v>
      </c>
      <c r="J5216" s="32">
        <v>1602</v>
      </c>
      <c r="K5216" s="32">
        <v>6971.1502624250725</v>
      </c>
      <c r="L5216" s="32">
        <v>4767.1502624250725</v>
      </c>
      <c r="M5216" s="32">
        <v>2204</v>
      </c>
      <c r="N5216" s="20">
        <v>0.37191460973982648</v>
      </c>
      <c r="O5216" s="20">
        <v>0.63896848137535822</v>
      </c>
      <c r="P5216" s="20">
        <v>0.13920099875156056</v>
      </c>
      <c r="Q5216" s="8">
        <v>-0.40999693807070514</v>
      </c>
      <c r="R5216" s="8">
        <v>-0.52004869281462862</v>
      </c>
      <c r="S5216" s="20">
        <v>-0.17196007259528134</v>
      </c>
    </row>
    <row r="5217" spans="1:19" x14ac:dyDescent="0.2">
      <c r="A5217" s="6">
        <v>45267</v>
      </c>
      <c r="B5217" s="19">
        <v>44903</v>
      </c>
      <c r="C5217" s="19">
        <v>43447</v>
      </c>
      <c r="D5217" s="16" t="s">
        <v>6</v>
      </c>
      <c r="E5217" s="32">
        <v>4452</v>
      </c>
      <c r="F5217" s="32">
        <v>2673</v>
      </c>
      <c r="G5217" s="32">
        <v>1779</v>
      </c>
      <c r="H5217" s="32">
        <v>3605</v>
      </c>
      <c r="I5217" s="32">
        <v>1939</v>
      </c>
      <c r="J5217" s="32">
        <v>1666</v>
      </c>
      <c r="K5217" s="32">
        <v>7434.3480841129467</v>
      </c>
      <c r="L5217" s="32">
        <v>4870.3480841129467</v>
      </c>
      <c r="M5217" s="32">
        <v>2564</v>
      </c>
      <c r="N5217" s="20">
        <v>0.2349514563106796</v>
      </c>
      <c r="O5217" s="20">
        <v>0.37854564208354824</v>
      </c>
      <c r="P5217" s="20">
        <v>6.7827130852341044E-2</v>
      </c>
      <c r="Q5217" s="8">
        <v>-0.40115798323812213</v>
      </c>
      <c r="R5217" s="8">
        <v>-0.4511685912718818</v>
      </c>
      <c r="S5217" s="20">
        <v>-0.30616224648985957</v>
      </c>
    </row>
    <row r="5218" spans="1:19" x14ac:dyDescent="0.2">
      <c r="A5218" s="6">
        <v>45268</v>
      </c>
      <c r="B5218" s="19">
        <v>44904</v>
      </c>
      <c r="C5218" s="19">
        <v>43448</v>
      </c>
      <c r="D5218" s="16" t="s">
        <v>7</v>
      </c>
      <c r="E5218" s="32">
        <v>5649</v>
      </c>
      <c r="F5218" s="32">
        <v>3403</v>
      </c>
      <c r="G5218" s="32">
        <v>2246</v>
      </c>
      <c r="H5218" s="32">
        <v>4546</v>
      </c>
      <c r="I5218" s="32">
        <v>2205</v>
      </c>
      <c r="J5218" s="32">
        <v>2341</v>
      </c>
      <c r="K5218" s="32">
        <v>7983.1626691646416</v>
      </c>
      <c r="L5218" s="32">
        <v>4996.1626691646416</v>
      </c>
      <c r="M5218" s="32">
        <v>2987</v>
      </c>
      <c r="N5218" s="20">
        <v>0.24263088429388469</v>
      </c>
      <c r="O5218" s="20">
        <v>0.54331065759637198</v>
      </c>
      <c r="P5218" s="20">
        <v>-4.0580948312686882E-2</v>
      </c>
      <c r="Q5218" s="8">
        <v>-0.29238570800773733</v>
      </c>
      <c r="R5218" s="8">
        <v>-0.31887726134245709</v>
      </c>
      <c r="S5218" s="20">
        <v>-0.24807499163039837</v>
      </c>
    </row>
    <row r="5219" spans="1:19" x14ac:dyDescent="0.2">
      <c r="A5219" s="6">
        <v>45269</v>
      </c>
      <c r="B5219" s="19">
        <v>44905</v>
      </c>
      <c r="C5219" s="19">
        <v>43449</v>
      </c>
      <c r="D5219" s="16" t="s">
        <v>1</v>
      </c>
      <c r="E5219" s="32">
        <v>5079</v>
      </c>
      <c r="F5219" s="32">
        <v>2864</v>
      </c>
      <c r="G5219" s="32">
        <v>2215</v>
      </c>
      <c r="H5219" s="32">
        <v>3974</v>
      </c>
      <c r="I5219" s="32">
        <v>1936</v>
      </c>
      <c r="J5219" s="32">
        <v>2038</v>
      </c>
      <c r="K5219" s="32">
        <v>7197.3014713323955</v>
      </c>
      <c r="L5219" s="32">
        <v>4787.3014713323955</v>
      </c>
      <c r="M5219" s="32">
        <v>2410</v>
      </c>
      <c r="N5219" s="20">
        <v>0.27805737292400612</v>
      </c>
      <c r="O5219" s="20">
        <v>0.47933884297520657</v>
      </c>
      <c r="P5219" s="20">
        <v>8.684985279685975E-2</v>
      </c>
      <c r="Q5219" s="8">
        <v>-0.29431884710815737</v>
      </c>
      <c r="R5219" s="8">
        <v>-0.40175064863778143</v>
      </c>
      <c r="S5219" s="20">
        <v>-8.0912863070539465E-2</v>
      </c>
    </row>
    <row r="5220" spans="1:19" x14ac:dyDescent="0.2">
      <c r="A5220" s="6">
        <v>45270</v>
      </c>
      <c r="B5220" s="19">
        <v>44906</v>
      </c>
      <c r="C5220" s="19">
        <v>43450</v>
      </c>
      <c r="D5220" s="16" t="s">
        <v>2</v>
      </c>
      <c r="E5220" s="32">
        <v>4944</v>
      </c>
      <c r="F5220" s="32">
        <v>2095</v>
      </c>
      <c r="G5220" s="32">
        <v>2849</v>
      </c>
      <c r="H5220" s="32">
        <v>4159</v>
      </c>
      <c r="I5220" s="32">
        <v>1243</v>
      </c>
      <c r="J5220" s="32">
        <v>2916</v>
      </c>
      <c r="K5220" s="32">
        <v>8083.1785832562109</v>
      </c>
      <c r="L5220" s="32">
        <v>4860.1785832562109</v>
      </c>
      <c r="M5220" s="32">
        <v>3223</v>
      </c>
      <c r="N5220" s="20">
        <v>0.18874729502284193</v>
      </c>
      <c r="O5220" s="20">
        <v>0.68543845534995973</v>
      </c>
      <c r="P5220" s="20">
        <v>-2.2976680384087844E-2</v>
      </c>
      <c r="Q5220" s="8">
        <v>-0.3883594245658285</v>
      </c>
      <c r="R5220" s="8">
        <v>-0.56894588046260708</v>
      </c>
      <c r="S5220" s="20">
        <v>-0.11604095563139927</v>
      </c>
    </row>
    <row r="5221" spans="1:19" x14ac:dyDescent="0.2">
      <c r="A5221" s="6">
        <v>45271</v>
      </c>
      <c r="B5221" s="19">
        <v>44907</v>
      </c>
      <c r="C5221" s="19">
        <v>43451</v>
      </c>
      <c r="D5221" s="16" t="s">
        <v>3</v>
      </c>
      <c r="E5221" s="32">
        <v>3695</v>
      </c>
      <c r="F5221" s="32">
        <v>1902</v>
      </c>
      <c r="G5221" s="32">
        <v>1793</v>
      </c>
      <c r="H5221" s="32">
        <v>2660</v>
      </c>
      <c r="I5221" s="32">
        <v>831</v>
      </c>
      <c r="J5221" s="32">
        <v>1829</v>
      </c>
      <c r="K5221" s="32">
        <v>6958.4095549135327</v>
      </c>
      <c r="L5221" s="32">
        <v>4543.4095549135327</v>
      </c>
      <c r="M5221" s="32">
        <v>2415</v>
      </c>
      <c r="N5221" s="20">
        <v>0.38909774436090228</v>
      </c>
      <c r="O5221" s="20">
        <v>1.2888086642599279</v>
      </c>
      <c r="P5221" s="20">
        <v>-1.9682886823400803E-2</v>
      </c>
      <c r="Q5221" s="8">
        <v>-0.46898785263496678</v>
      </c>
      <c r="R5221" s="8">
        <v>-0.5813716599809815</v>
      </c>
      <c r="S5221" s="20">
        <v>-0.25755693581780537</v>
      </c>
    </row>
    <row r="5222" spans="1:19" x14ac:dyDescent="0.2">
      <c r="A5222" s="6">
        <v>45272</v>
      </c>
      <c r="B5222" s="19">
        <v>44908</v>
      </c>
      <c r="C5222" s="19">
        <v>43452</v>
      </c>
      <c r="D5222" s="16" t="s">
        <v>4</v>
      </c>
      <c r="E5222" s="32">
        <v>4092</v>
      </c>
      <c r="F5222" s="32">
        <v>2336</v>
      </c>
      <c r="G5222" s="32">
        <v>1756</v>
      </c>
      <c r="H5222" s="32">
        <v>3261</v>
      </c>
      <c r="I5222" s="32">
        <v>1206</v>
      </c>
      <c r="J5222" s="32">
        <v>2055</v>
      </c>
      <c r="K5222" s="32">
        <v>6693.9422531252658</v>
      </c>
      <c r="L5222" s="32">
        <v>4241.9422531252658</v>
      </c>
      <c r="M5222" s="32">
        <v>2452</v>
      </c>
      <c r="N5222" s="20">
        <v>0.25482980680772771</v>
      </c>
      <c r="O5222" s="20">
        <v>0.93698175787728033</v>
      </c>
      <c r="P5222" s="20">
        <v>-0.14549878345498779</v>
      </c>
      <c r="Q5222" s="8">
        <v>-0.38870103068344697</v>
      </c>
      <c r="R5222" s="8">
        <v>-0.44930886358036959</v>
      </c>
      <c r="S5222" s="20">
        <v>-0.28384991843393148</v>
      </c>
    </row>
    <row r="5223" spans="1:19" x14ac:dyDescent="0.2">
      <c r="A5223" s="6">
        <v>45273</v>
      </c>
      <c r="B5223" s="19">
        <v>44909</v>
      </c>
      <c r="C5223" s="19">
        <v>43453</v>
      </c>
      <c r="D5223" s="16" t="s">
        <v>5</v>
      </c>
      <c r="E5223" s="32">
        <v>4244</v>
      </c>
      <c r="F5223" s="32">
        <v>2323</v>
      </c>
      <c r="G5223" s="32">
        <v>1921</v>
      </c>
      <c r="H5223" s="32">
        <v>2845</v>
      </c>
      <c r="I5223" s="32">
        <v>1286</v>
      </c>
      <c r="J5223" s="32">
        <v>1559</v>
      </c>
      <c r="K5223" s="32">
        <v>7546.083511091012</v>
      </c>
      <c r="L5223" s="32">
        <v>4803.083511091012</v>
      </c>
      <c r="M5223" s="32">
        <v>2743</v>
      </c>
      <c r="N5223" s="20">
        <v>0.49173989455184541</v>
      </c>
      <c r="O5223" s="20">
        <v>0.80637636080870911</v>
      </c>
      <c r="P5223" s="20">
        <v>0.23220012828736381</v>
      </c>
      <c r="Q5223" s="8">
        <v>-0.43758904950332267</v>
      </c>
      <c r="R5223" s="8">
        <v>-0.51635236101228343</v>
      </c>
      <c r="S5223" s="20">
        <v>-0.29967189208895373</v>
      </c>
    </row>
    <row r="5224" spans="1:19" x14ac:dyDescent="0.2">
      <c r="A5224" s="6">
        <v>45274</v>
      </c>
      <c r="B5224" s="19">
        <v>44910</v>
      </c>
      <c r="C5224" s="19">
        <v>43454</v>
      </c>
      <c r="D5224" s="16" t="s">
        <v>6</v>
      </c>
      <c r="E5224" s="32">
        <v>4391</v>
      </c>
      <c r="F5224" s="32">
        <v>2415</v>
      </c>
      <c r="G5224" s="32">
        <v>1976</v>
      </c>
      <c r="H5224" s="32">
        <v>3168</v>
      </c>
      <c r="I5224" s="32">
        <v>1228</v>
      </c>
      <c r="J5224" s="32">
        <v>1940</v>
      </c>
      <c r="K5224" s="32">
        <v>7650.3358554655779</v>
      </c>
      <c r="L5224" s="32">
        <v>4728.3358554655779</v>
      </c>
      <c r="M5224" s="32">
        <v>2922</v>
      </c>
      <c r="N5224" s="20">
        <v>0.38604797979797989</v>
      </c>
      <c r="O5224" s="20">
        <v>0.96661237785016296</v>
      </c>
      <c r="P5224" s="20">
        <v>1.8556701030927769E-2</v>
      </c>
      <c r="Q5224" s="8">
        <v>-0.42603827035084119</v>
      </c>
      <c r="R5224" s="8">
        <v>-0.48924947934727325</v>
      </c>
      <c r="S5224" s="20">
        <v>-0.32375085557837102</v>
      </c>
    </row>
    <row r="5225" spans="1:19" x14ac:dyDescent="0.2">
      <c r="A5225" s="6">
        <v>45275</v>
      </c>
      <c r="B5225" s="19">
        <v>44911</v>
      </c>
      <c r="C5225" s="19">
        <v>43455</v>
      </c>
      <c r="D5225" s="16" t="s">
        <v>7</v>
      </c>
      <c r="E5225" s="32">
        <v>5268</v>
      </c>
      <c r="F5225" s="32">
        <v>2889</v>
      </c>
      <c r="G5225" s="32">
        <v>2379</v>
      </c>
      <c r="H5225" s="32">
        <v>3943</v>
      </c>
      <c r="I5225" s="32">
        <v>1456</v>
      </c>
      <c r="J5225" s="32">
        <v>2487</v>
      </c>
      <c r="K5225" s="32">
        <v>7837.0653837916316</v>
      </c>
      <c r="L5225" s="32">
        <v>4802.0653837916316</v>
      </c>
      <c r="M5225" s="32">
        <v>3035</v>
      </c>
      <c r="N5225" s="20">
        <v>0.33603854932792299</v>
      </c>
      <c r="O5225" s="20">
        <v>0.98420329670329676</v>
      </c>
      <c r="P5225" s="20">
        <v>-4.3425814234016924E-2</v>
      </c>
      <c r="Q5225" s="8">
        <v>-0.32780961469389935</v>
      </c>
      <c r="R5225" s="8">
        <v>-0.39838386837646655</v>
      </c>
      <c r="S5225" s="20">
        <v>-0.21614497528830312</v>
      </c>
    </row>
    <row r="5226" spans="1:19" x14ac:dyDescent="0.2">
      <c r="A5226" s="6">
        <v>45276</v>
      </c>
      <c r="B5226" s="19">
        <v>44912</v>
      </c>
      <c r="C5226" s="19">
        <v>43456</v>
      </c>
      <c r="D5226" s="16" t="s">
        <v>1</v>
      </c>
      <c r="E5226" s="32">
        <v>4792</v>
      </c>
      <c r="F5226" s="32">
        <v>2368</v>
      </c>
      <c r="G5226" s="32">
        <v>2424</v>
      </c>
      <c r="H5226" s="32">
        <v>3536</v>
      </c>
      <c r="I5226" s="32">
        <v>1426</v>
      </c>
      <c r="J5226" s="32">
        <v>2110</v>
      </c>
      <c r="K5226" s="32">
        <v>7171.1734315824979</v>
      </c>
      <c r="L5226" s="32">
        <v>4303.1734315824979</v>
      </c>
      <c r="M5226" s="32">
        <v>2868</v>
      </c>
      <c r="N5226" s="20">
        <v>0.35520361990950233</v>
      </c>
      <c r="O5226" s="20">
        <v>0.66058906030855535</v>
      </c>
      <c r="P5226" s="20">
        <v>0.14881516587677734</v>
      </c>
      <c r="Q5226" s="8">
        <v>-0.33176905485292019</v>
      </c>
      <c r="R5226" s="8">
        <v>-0.44970844479090288</v>
      </c>
      <c r="S5226" s="20">
        <v>-0.15481171548117156</v>
      </c>
    </row>
    <row r="5227" spans="1:19" x14ac:dyDescent="0.2">
      <c r="A5227" s="6">
        <v>45277</v>
      </c>
      <c r="B5227" s="19">
        <v>44913</v>
      </c>
      <c r="C5227" s="19">
        <v>43457</v>
      </c>
      <c r="D5227" s="16" t="s">
        <v>2</v>
      </c>
      <c r="E5227" s="32">
        <v>5069</v>
      </c>
      <c r="F5227" s="32">
        <v>2117</v>
      </c>
      <c r="G5227" s="32">
        <v>2952</v>
      </c>
      <c r="H5227" s="32">
        <v>4040</v>
      </c>
      <c r="I5227" s="32">
        <v>1104</v>
      </c>
      <c r="J5227" s="32">
        <v>2936</v>
      </c>
      <c r="K5227" s="32">
        <v>7420.076918703593</v>
      </c>
      <c r="L5227" s="32">
        <v>4032.0769187035926</v>
      </c>
      <c r="M5227" s="32">
        <v>3388</v>
      </c>
      <c r="N5227" s="20">
        <v>0.2547029702970296</v>
      </c>
      <c r="O5227" s="20">
        <v>0.91757246376811596</v>
      </c>
      <c r="P5227" s="20">
        <v>5.4495912806540314E-3</v>
      </c>
      <c r="Q5227" s="8">
        <v>-0.31685344295788842</v>
      </c>
      <c r="R5227" s="8">
        <v>-0.47496041303679659</v>
      </c>
      <c r="S5227" s="20">
        <v>-0.12868949232585591</v>
      </c>
    </row>
    <row r="5228" spans="1:19" x14ac:dyDescent="0.2">
      <c r="A5228" s="6">
        <v>45278</v>
      </c>
      <c r="B5228" s="19">
        <v>44914</v>
      </c>
      <c r="C5228" s="19">
        <v>43458</v>
      </c>
      <c r="D5228" s="16" t="s">
        <v>3</v>
      </c>
      <c r="E5228" s="32">
        <v>3749</v>
      </c>
      <c r="F5228" s="32">
        <v>1855</v>
      </c>
      <c r="G5228" s="32">
        <v>1894</v>
      </c>
      <c r="H5228" s="32">
        <v>2501</v>
      </c>
      <c r="I5228" s="32">
        <v>783</v>
      </c>
      <c r="J5228" s="32">
        <v>1718</v>
      </c>
      <c r="K5228" s="32">
        <v>7240.0465916384701</v>
      </c>
      <c r="L5228" s="32">
        <v>4732.0465916384701</v>
      </c>
      <c r="M5228" s="32">
        <v>2508</v>
      </c>
      <c r="N5228" s="20">
        <v>0.49900039984006406</v>
      </c>
      <c r="O5228" s="20">
        <v>1.3690932311621968</v>
      </c>
      <c r="P5228" s="20">
        <v>0.10244470314318965</v>
      </c>
      <c r="Q5228" s="8">
        <v>-0.48218565273741187</v>
      </c>
      <c r="R5228" s="8">
        <v>-0.60799202542135022</v>
      </c>
      <c r="S5228" s="20">
        <v>-0.24481658692185004</v>
      </c>
    </row>
    <row r="5229" spans="1:19" x14ac:dyDescent="0.2">
      <c r="A5229" s="6">
        <v>45279</v>
      </c>
      <c r="B5229" s="19">
        <v>44915</v>
      </c>
      <c r="C5229" s="19">
        <v>43459</v>
      </c>
      <c r="D5229" s="16" t="s">
        <v>4</v>
      </c>
      <c r="E5229" s="32">
        <v>4377</v>
      </c>
      <c r="F5229" s="32">
        <v>2319</v>
      </c>
      <c r="G5229" s="32">
        <v>2058</v>
      </c>
      <c r="H5229" s="32">
        <v>3390</v>
      </c>
      <c r="I5229" s="32">
        <v>1058</v>
      </c>
      <c r="J5229" s="32">
        <v>2332</v>
      </c>
      <c r="K5229" s="32">
        <v>7157.804834882877</v>
      </c>
      <c r="L5229" s="32">
        <v>4813.804834882877</v>
      </c>
      <c r="M5229" s="32">
        <v>2344</v>
      </c>
      <c r="N5229" s="20">
        <v>0.29115044247787614</v>
      </c>
      <c r="O5229" s="20">
        <v>1.1918714555765595</v>
      </c>
      <c r="P5229" s="20">
        <v>-0.11749571183533447</v>
      </c>
      <c r="Q5229" s="8">
        <v>-0.38849967259946661</v>
      </c>
      <c r="R5229" s="8">
        <v>-0.518260486342209</v>
      </c>
      <c r="S5229" s="20">
        <v>-0.12201365187713309</v>
      </c>
    </row>
    <row r="5230" spans="1:19" x14ac:dyDescent="0.2">
      <c r="A5230" s="6">
        <v>45280</v>
      </c>
      <c r="B5230" s="19">
        <v>44916</v>
      </c>
      <c r="C5230" s="19">
        <v>43460</v>
      </c>
      <c r="D5230" s="16" t="s">
        <v>5</v>
      </c>
      <c r="E5230" s="32">
        <v>4558</v>
      </c>
      <c r="F5230" s="32">
        <v>2600</v>
      </c>
      <c r="G5230" s="32">
        <v>1958</v>
      </c>
      <c r="H5230" s="32">
        <v>3630</v>
      </c>
      <c r="I5230" s="32">
        <v>1715</v>
      </c>
      <c r="J5230" s="32">
        <v>1915</v>
      </c>
      <c r="K5230" s="32">
        <v>7481.7296352265967</v>
      </c>
      <c r="L5230" s="32">
        <v>5411.7296352265967</v>
      </c>
      <c r="M5230" s="32">
        <v>2070</v>
      </c>
      <c r="N5230" s="20">
        <v>0.25564738292011024</v>
      </c>
      <c r="O5230" s="20">
        <v>0.51603498542274062</v>
      </c>
      <c r="P5230" s="20">
        <v>2.2454308093994735E-2</v>
      </c>
      <c r="Q5230" s="8">
        <v>-0.39078258340967786</v>
      </c>
      <c r="R5230" s="8">
        <v>-0.5195621039388576</v>
      </c>
      <c r="S5230" s="20">
        <v>-5.4106280193236711E-2</v>
      </c>
    </row>
    <row r="5231" spans="1:19" x14ac:dyDescent="0.2">
      <c r="A5231" s="6">
        <v>45281</v>
      </c>
      <c r="B5231" s="19">
        <v>44917</v>
      </c>
      <c r="C5231" s="19">
        <v>43461</v>
      </c>
      <c r="D5231" s="16" t="s">
        <v>6</v>
      </c>
      <c r="E5231" s="32">
        <v>5029</v>
      </c>
      <c r="F5231" s="32">
        <v>2906</v>
      </c>
      <c r="G5231" s="32">
        <v>2123</v>
      </c>
      <c r="H5231" s="32">
        <v>4450</v>
      </c>
      <c r="I5231" s="32">
        <v>2128</v>
      </c>
      <c r="J5231" s="32">
        <v>2322</v>
      </c>
      <c r="K5231" s="32">
        <v>7916.1868144086238</v>
      </c>
      <c r="L5231" s="32">
        <v>5118.1868144086238</v>
      </c>
      <c r="M5231" s="32">
        <v>2798</v>
      </c>
      <c r="N5231" s="20">
        <v>0.13011235955056177</v>
      </c>
      <c r="O5231" s="20">
        <v>0.36560150375939848</v>
      </c>
      <c r="P5231" s="20">
        <v>-8.5701981050818277E-2</v>
      </c>
      <c r="Q5231" s="8">
        <v>-0.36471938852599073</v>
      </c>
      <c r="R5231" s="8">
        <v>-0.43222080291811871</v>
      </c>
      <c r="S5231" s="20">
        <v>-0.24124374553252326</v>
      </c>
    </row>
    <row r="5232" spans="1:19" x14ac:dyDescent="0.2">
      <c r="A5232" s="6">
        <v>45282</v>
      </c>
      <c r="B5232" s="19">
        <v>44918</v>
      </c>
      <c r="C5232" s="19">
        <v>43462</v>
      </c>
      <c r="D5232" s="16" t="s">
        <v>7</v>
      </c>
      <c r="E5232" s="32">
        <v>5406</v>
      </c>
      <c r="F5232" s="32">
        <v>2976</v>
      </c>
      <c r="G5232" s="32">
        <v>2430</v>
      </c>
      <c r="H5232" s="32">
        <v>4225</v>
      </c>
      <c r="I5232" s="32">
        <v>1901</v>
      </c>
      <c r="J5232" s="32">
        <v>2324</v>
      </c>
      <c r="K5232" s="32">
        <v>8441.0946835531067</v>
      </c>
      <c r="L5232" s="32">
        <v>5690.0946835531076</v>
      </c>
      <c r="M5232" s="32">
        <v>2751</v>
      </c>
      <c r="N5232" s="20">
        <v>0.27952662721893495</v>
      </c>
      <c r="O5232" s="20">
        <v>0.56549184639663341</v>
      </c>
      <c r="P5232" s="20">
        <v>4.5611015490533591E-2</v>
      </c>
      <c r="Q5232" s="8">
        <v>-0.3595617390084227</v>
      </c>
      <c r="R5232" s="8">
        <v>-0.47698585603470578</v>
      </c>
      <c r="S5232" s="20">
        <v>-0.11668484187568162</v>
      </c>
    </row>
    <row r="5233" spans="1:19" x14ac:dyDescent="0.2">
      <c r="A5233" s="6">
        <v>45283</v>
      </c>
      <c r="B5233" s="19">
        <v>44919</v>
      </c>
      <c r="C5233" s="19">
        <v>43463</v>
      </c>
      <c r="D5233" s="16" t="s">
        <v>1</v>
      </c>
      <c r="E5233" s="32">
        <v>5720</v>
      </c>
      <c r="F5233" s="32">
        <v>3763</v>
      </c>
      <c r="G5233" s="32">
        <v>1957</v>
      </c>
      <c r="H5233" s="32">
        <v>4313</v>
      </c>
      <c r="I5233" s="32">
        <v>2365</v>
      </c>
      <c r="J5233" s="32">
        <v>1948</v>
      </c>
      <c r="K5233" s="32">
        <v>9690.1786054440418</v>
      </c>
      <c r="L5233" s="32">
        <v>7031.1786054440418</v>
      </c>
      <c r="M5233" s="32">
        <v>2659</v>
      </c>
      <c r="N5233" s="20">
        <v>0.32622304660329227</v>
      </c>
      <c r="O5233" s="20">
        <v>0.59112050739957711</v>
      </c>
      <c r="P5233" s="20">
        <v>4.62012320328542E-3</v>
      </c>
      <c r="Q5233" s="8">
        <v>-0.40971160255122174</v>
      </c>
      <c r="R5233" s="8">
        <v>-0.46481234353989864</v>
      </c>
      <c r="S5233" s="20">
        <v>-0.26400902594960507</v>
      </c>
    </row>
    <row r="5234" spans="1:19" x14ac:dyDescent="0.2">
      <c r="A5234" s="6">
        <v>45284</v>
      </c>
      <c r="B5234" s="19">
        <v>44920</v>
      </c>
      <c r="C5234" s="19">
        <v>43464</v>
      </c>
      <c r="D5234" s="16" t="s">
        <v>2</v>
      </c>
      <c r="E5234" s="32">
        <v>5396</v>
      </c>
      <c r="F5234" s="32">
        <v>2839</v>
      </c>
      <c r="G5234" s="32">
        <v>2557</v>
      </c>
      <c r="H5234" s="32">
        <v>4705</v>
      </c>
      <c r="I5234" s="32">
        <v>1936</v>
      </c>
      <c r="J5234" s="32">
        <v>2769</v>
      </c>
      <c r="K5234" s="32">
        <v>10045.127101239616</v>
      </c>
      <c r="L5234" s="32">
        <v>7001.1271012396155</v>
      </c>
      <c r="M5234" s="32">
        <v>3044</v>
      </c>
      <c r="N5234" s="20">
        <v>0.14686503719447397</v>
      </c>
      <c r="O5234" s="20">
        <v>0.46642561983471076</v>
      </c>
      <c r="P5234" s="20">
        <v>-7.6561935716865315E-2</v>
      </c>
      <c r="Q5234" s="8">
        <v>-0.46282411903637255</v>
      </c>
      <c r="R5234" s="8">
        <v>-0.59449386378125768</v>
      </c>
      <c r="S5234" s="20">
        <v>-0.15998685939553214</v>
      </c>
    </row>
    <row r="5235" spans="1:19" x14ac:dyDescent="0.2">
      <c r="A5235" s="6">
        <v>45285</v>
      </c>
      <c r="B5235" s="19">
        <v>44921</v>
      </c>
      <c r="C5235" s="19">
        <v>43465</v>
      </c>
      <c r="D5235" s="16" t="s">
        <v>3</v>
      </c>
      <c r="E5235" s="32">
        <v>4707</v>
      </c>
      <c r="F5235" s="32">
        <v>3163</v>
      </c>
      <c r="G5235" s="32">
        <v>1544</v>
      </c>
      <c r="H5235" s="32">
        <v>3138</v>
      </c>
      <c r="I5235" s="32">
        <v>1366</v>
      </c>
      <c r="J5235" s="32">
        <v>1772</v>
      </c>
      <c r="K5235" s="32">
        <v>8093.4924755872335</v>
      </c>
      <c r="L5235" s="32">
        <v>5468.4924755872335</v>
      </c>
      <c r="M5235" s="32">
        <v>2625</v>
      </c>
      <c r="N5235" s="20">
        <v>0.5</v>
      </c>
      <c r="O5235" s="20">
        <v>1.3155197657393849</v>
      </c>
      <c r="P5235" s="20">
        <v>-0.12866817155756205</v>
      </c>
      <c r="Q5235" s="8">
        <v>-0.41842164996162823</v>
      </c>
      <c r="R5235" s="8">
        <v>-0.42159561997745243</v>
      </c>
      <c r="S5235" s="20">
        <v>-0.41180952380952385</v>
      </c>
    </row>
    <row r="5236" spans="1:19" x14ac:dyDescent="0.2">
      <c r="A5236" s="6">
        <v>45286</v>
      </c>
      <c r="B5236" s="19">
        <v>44922</v>
      </c>
      <c r="C5236" s="19">
        <v>43466</v>
      </c>
      <c r="D5236" s="16" t="s">
        <v>4</v>
      </c>
      <c r="E5236" s="32">
        <v>5370</v>
      </c>
      <c r="F5236" s="32">
        <v>3660</v>
      </c>
      <c r="G5236" s="32">
        <v>1710</v>
      </c>
      <c r="H5236" s="32">
        <v>4921</v>
      </c>
      <c r="I5236" s="32">
        <v>2086</v>
      </c>
      <c r="J5236" s="32">
        <v>2835</v>
      </c>
      <c r="K5236" s="32">
        <v>7943.8851692685785</v>
      </c>
      <c r="L5236" s="32">
        <v>5374.8851692685785</v>
      </c>
      <c r="M5236" s="32">
        <v>2569</v>
      </c>
      <c r="N5236" s="20">
        <v>9.1241617557407118E-2</v>
      </c>
      <c r="O5236" s="20">
        <v>0.75455417066155328</v>
      </c>
      <c r="P5236" s="20">
        <v>-0.39682539682539686</v>
      </c>
      <c r="Q5236" s="8">
        <v>-0.32400835541100415</v>
      </c>
      <c r="R5236" s="8">
        <v>-0.31905521983494622</v>
      </c>
      <c r="S5236" s="20">
        <v>-0.33437135072012458</v>
      </c>
    </row>
    <row r="5237" spans="1:19" x14ac:dyDescent="0.2">
      <c r="A5237" s="6">
        <v>45287</v>
      </c>
      <c r="B5237" s="19">
        <v>44923</v>
      </c>
      <c r="C5237" s="19">
        <v>43467</v>
      </c>
      <c r="D5237" s="16" t="s">
        <v>5</v>
      </c>
      <c r="E5237" s="32">
        <v>5515</v>
      </c>
      <c r="F5237" s="32">
        <v>3561</v>
      </c>
      <c r="G5237" s="32">
        <v>1954</v>
      </c>
      <c r="H5237" s="32">
        <v>4322</v>
      </c>
      <c r="I5237" s="32">
        <v>2543</v>
      </c>
      <c r="J5237" s="32">
        <v>1779</v>
      </c>
      <c r="K5237" s="32">
        <v>7739.8748913666041</v>
      </c>
      <c r="L5237" s="32">
        <v>5181.8748913666041</v>
      </c>
      <c r="M5237" s="32">
        <v>2558</v>
      </c>
      <c r="N5237" s="20">
        <v>0.27602961591855624</v>
      </c>
      <c r="O5237" s="20">
        <v>0.40031458906802997</v>
      </c>
      <c r="P5237" s="20">
        <v>9.8369870713884255E-2</v>
      </c>
      <c r="Q5237" s="8">
        <v>-0.28745618276702734</v>
      </c>
      <c r="R5237" s="8">
        <v>-0.3127969943981288</v>
      </c>
      <c r="S5237" s="20">
        <v>-0.2361219702892885</v>
      </c>
    </row>
    <row r="5238" spans="1:19" x14ac:dyDescent="0.2">
      <c r="A5238" s="6">
        <v>45288</v>
      </c>
      <c r="B5238" s="19">
        <v>44924</v>
      </c>
      <c r="C5238" s="19">
        <v>43468</v>
      </c>
      <c r="D5238" s="16" t="s">
        <v>6</v>
      </c>
      <c r="E5238" s="32">
        <v>5692</v>
      </c>
      <c r="F5238" s="32">
        <v>3578</v>
      </c>
      <c r="G5238" s="32">
        <v>2114</v>
      </c>
      <c r="H5238" s="32">
        <v>5176</v>
      </c>
      <c r="I5238" s="32">
        <v>2699</v>
      </c>
      <c r="J5238" s="32">
        <v>2477</v>
      </c>
      <c r="K5238" s="32">
        <v>8439.8441799330085</v>
      </c>
      <c r="L5238" s="32">
        <v>5053.8441799330085</v>
      </c>
      <c r="M5238" s="32">
        <v>3386</v>
      </c>
      <c r="N5238" s="20">
        <v>9.9690880989180775E-2</v>
      </c>
      <c r="O5238" s="20">
        <v>0.32567617636161539</v>
      </c>
      <c r="P5238" s="20">
        <v>-0.14654824384335885</v>
      </c>
      <c r="Q5238" s="8">
        <v>-0.32557996585605442</v>
      </c>
      <c r="R5238" s="8">
        <v>-0.29202407660154084</v>
      </c>
      <c r="S5238" s="20">
        <v>-0.37566450088600123</v>
      </c>
    </row>
    <row r="5239" spans="1:19" x14ac:dyDescent="0.2">
      <c r="A5239" s="6">
        <v>45289</v>
      </c>
      <c r="B5239" s="19">
        <v>44925</v>
      </c>
      <c r="C5239" s="19">
        <v>43469</v>
      </c>
      <c r="D5239" s="16" t="s">
        <v>7</v>
      </c>
      <c r="E5239" s="32">
        <v>6121</v>
      </c>
      <c r="F5239" s="32">
        <v>3624</v>
      </c>
      <c r="G5239" s="32">
        <v>2497</v>
      </c>
      <c r="H5239" s="32">
        <v>4802</v>
      </c>
      <c r="I5239" s="32">
        <v>2240</v>
      </c>
      <c r="J5239" s="32">
        <v>2562</v>
      </c>
      <c r="K5239" s="32">
        <v>8826.1371531263212</v>
      </c>
      <c r="L5239" s="32">
        <v>5540.1371531263203</v>
      </c>
      <c r="M5239" s="32">
        <v>3286</v>
      </c>
      <c r="N5239" s="20">
        <v>0.27467721782590582</v>
      </c>
      <c r="O5239" s="20">
        <v>0.61785714285714288</v>
      </c>
      <c r="P5239" s="20">
        <v>-2.5370804059328678E-2</v>
      </c>
      <c r="Q5239" s="8">
        <v>-0.30649162891924131</v>
      </c>
      <c r="R5239" s="8">
        <v>-0.34586456980492564</v>
      </c>
      <c r="S5239" s="20">
        <v>-0.2401095556908095</v>
      </c>
    </row>
    <row r="5240" spans="1:19" x14ac:dyDescent="0.2">
      <c r="A5240" s="6">
        <v>45290</v>
      </c>
      <c r="B5240" s="19">
        <v>44926</v>
      </c>
      <c r="C5240" s="19">
        <v>43470</v>
      </c>
      <c r="D5240" s="16" t="s">
        <v>1</v>
      </c>
      <c r="E5240" s="32">
        <v>6119</v>
      </c>
      <c r="F5240" s="32">
        <v>3794</v>
      </c>
      <c r="G5240" s="32">
        <v>2325</v>
      </c>
      <c r="H5240" s="32">
        <v>4816</v>
      </c>
      <c r="I5240" s="32">
        <v>2582</v>
      </c>
      <c r="J5240" s="32">
        <v>2234</v>
      </c>
      <c r="K5240" s="32">
        <v>9091.2289550811583</v>
      </c>
      <c r="L5240" s="32">
        <v>5255.2289550811574</v>
      </c>
      <c r="M5240" s="32">
        <v>3836</v>
      </c>
      <c r="N5240" s="20">
        <v>0.2705564784053156</v>
      </c>
      <c r="O5240" s="20">
        <v>0.46940356312935716</v>
      </c>
      <c r="P5240" s="20">
        <v>4.0734109221127968E-2</v>
      </c>
      <c r="Q5240" s="8">
        <v>-0.32693368187806515</v>
      </c>
      <c r="R5240" s="8">
        <v>-0.27805238697894019</v>
      </c>
      <c r="S5240" s="20">
        <v>-0.39389989572471329</v>
      </c>
    </row>
    <row r="5241" spans="1:19" x14ac:dyDescent="0.2">
      <c r="A5241" s="6">
        <v>45291</v>
      </c>
      <c r="B5241" s="19">
        <v>44927</v>
      </c>
      <c r="C5241" s="19">
        <v>43471</v>
      </c>
      <c r="D5241" s="16" t="s">
        <v>2</v>
      </c>
      <c r="E5241" s="32">
        <v>6852</v>
      </c>
      <c r="F5241" s="32">
        <v>3769</v>
      </c>
      <c r="G5241" s="32">
        <v>3083</v>
      </c>
      <c r="H5241" s="32">
        <v>5192</v>
      </c>
      <c r="I5241" s="32">
        <v>2397</v>
      </c>
      <c r="J5241" s="32">
        <v>2795</v>
      </c>
      <c r="K5241" s="32">
        <v>8701.6612011828583</v>
      </c>
      <c r="L5241" s="32">
        <v>5068.6612011828593</v>
      </c>
      <c r="M5241" s="32">
        <v>3633</v>
      </c>
      <c r="N5241" s="20">
        <v>0.31972265023112478</v>
      </c>
      <c r="O5241" s="20">
        <v>0.57238214434710044</v>
      </c>
      <c r="P5241" s="20">
        <v>0.10304114490160998</v>
      </c>
      <c r="Q5241" s="8">
        <v>-0.21256414820326774</v>
      </c>
      <c r="R5241" s="8">
        <v>-0.25641114085107153</v>
      </c>
      <c r="S5241" s="20">
        <v>-0.1513900357830994</v>
      </c>
    </row>
    <row r="5242" spans="1:19" x14ac:dyDescent="0.2">
      <c r="A5242" s="6">
        <v>45292</v>
      </c>
      <c r="B5242" s="19">
        <v>44928</v>
      </c>
      <c r="C5242" s="19">
        <v>43472</v>
      </c>
      <c r="D5242" s="16" t="s">
        <v>3</v>
      </c>
      <c r="E5242" s="32">
        <v>6245</v>
      </c>
      <c r="F5242" s="32">
        <v>3922</v>
      </c>
      <c r="G5242" s="32">
        <v>2323</v>
      </c>
      <c r="H5242" s="32">
        <v>4909</v>
      </c>
      <c r="I5242" s="32">
        <v>2730</v>
      </c>
      <c r="J5242" s="32">
        <v>2179</v>
      </c>
      <c r="K5242" s="32">
        <v>8515.8414154243037</v>
      </c>
      <c r="L5242" s="32">
        <v>4984.8414154243037</v>
      </c>
      <c r="M5242" s="32">
        <v>3531</v>
      </c>
      <c r="N5242" s="20">
        <v>0.2721531880220005</v>
      </c>
      <c r="O5242" s="20">
        <v>0.43663003663003663</v>
      </c>
      <c r="P5242" s="20">
        <v>6.6085360256998626E-2</v>
      </c>
      <c r="Q5242" s="8">
        <v>-0.26666083885865299</v>
      </c>
      <c r="R5242" s="8">
        <v>-0.21321468966607759</v>
      </c>
      <c r="S5242" s="20">
        <v>-0.34211271594449166</v>
      </c>
    </row>
    <row r="5243" spans="1:19" x14ac:dyDescent="0.2">
      <c r="A5243" s="6">
        <v>45293</v>
      </c>
      <c r="B5243" s="19">
        <v>44929</v>
      </c>
      <c r="C5243" s="19">
        <v>43473</v>
      </c>
      <c r="D5243" s="16" t="s">
        <v>4</v>
      </c>
      <c r="E5243" s="32">
        <v>5287</v>
      </c>
      <c r="F5243" s="32">
        <v>3078</v>
      </c>
      <c r="G5243" s="32">
        <v>2209</v>
      </c>
      <c r="H5243" s="32">
        <v>6114</v>
      </c>
      <c r="I5243" s="32">
        <v>3233</v>
      </c>
      <c r="J5243" s="32">
        <v>2881</v>
      </c>
      <c r="K5243" s="32">
        <v>6562.7291086388068</v>
      </c>
      <c r="L5243" s="32">
        <v>4416.7291086388068</v>
      </c>
      <c r="M5243" s="32">
        <v>2146</v>
      </c>
      <c r="N5243" s="20">
        <v>-0.13526333006215241</v>
      </c>
      <c r="O5243" s="20">
        <v>-4.794308691617688E-2</v>
      </c>
      <c r="P5243" s="20">
        <v>-0.23325234293648034</v>
      </c>
      <c r="Q5243" s="8">
        <v>-0.19439003005007605</v>
      </c>
      <c r="R5243" s="8">
        <v>-0.30310419219968643</v>
      </c>
      <c r="S5243" s="20">
        <v>2.9356943150046666E-2</v>
      </c>
    </row>
    <row r="5244" spans="1:19" x14ac:dyDescent="0.2">
      <c r="A5244" s="6">
        <v>45294</v>
      </c>
      <c r="B5244" s="19">
        <v>44930</v>
      </c>
      <c r="C5244" s="19">
        <v>43474</v>
      </c>
      <c r="D5244" s="16" t="s">
        <v>5</v>
      </c>
      <c r="E5244" s="32">
        <v>7040</v>
      </c>
      <c r="F5244" s="32">
        <v>4141</v>
      </c>
      <c r="G5244" s="32">
        <v>2899</v>
      </c>
      <c r="H5244" s="32">
        <v>5176</v>
      </c>
      <c r="I5244" s="32">
        <v>2793</v>
      </c>
      <c r="J5244" s="32">
        <v>2383</v>
      </c>
      <c r="K5244" s="32">
        <v>7036.5257642472561</v>
      </c>
      <c r="L5244" s="32">
        <v>4440.5257642472561</v>
      </c>
      <c r="M5244" s="32">
        <v>2596</v>
      </c>
      <c r="N5244" s="20">
        <v>0.36012364760432769</v>
      </c>
      <c r="O5244" s="20">
        <v>0.48263515932688872</v>
      </c>
      <c r="P5244" s="20">
        <v>0.21653378094838449</v>
      </c>
      <c r="Q5244" s="8">
        <v>4.9374305859806178E-4</v>
      </c>
      <c r="R5244" s="8">
        <v>-6.7452770268529361E-2</v>
      </c>
      <c r="S5244" s="20">
        <v>0.11671802773497686</v>
      </c>
    </row>
    <row r="5245" spans="1:19" x14ac:dyDescent="0.2">
      <c r="A5245" s="6">
        <v>45295</v>
      </c>
      <c r="B5245" s="19">
        <v>44931</v>
      </c>
      <c r="C5245" s="19">
        <v>43475</v>
      </c>
      <c r="D5245" s="16" t="s">
        <v>6</v>
      </c>
      <c r="E5245" s="32">
        <v>6414</v>
      </c>
      <c r="F5245" s="32">
        <v>3817</v>
      </c>
      <c r="G5245" s="32">
        <v>2597</v>
      </c>
      <c r="H5245" s="32">
        <v>5051</v>
      </c>
      <c r="I5245" s="32">
        <v>2206</v>
      </c>
      <c r="J5245" s="32">
        <v>2845</v>
      </c>
      <c r="K5245" s="32">
        <v>8342.4415054657911</v>
      </c>
      <c r="L5245" s="32">
        <v>5076.4415054657902</v>
      </c>
      <c r="M5245" s="32">
        <v>3266</v>
      </c>
      <c r="N5245" s="20">
        <v>0.26984755493961599</v>
      </c>
      <c r="O5245" s="20">
        <v>0.73028105167724378</v>
      </c>
      <c r="P5245" s="20">
        <v>-8.7170474516695906E-2</v>
      </c>
      <c r="Q5245" s="8">
        <v>-0.23116032689019361</v>
      </c>
      <c r="R5245" s="8">
        <v>-0.2480953447626163</v>
      </c>
      <c r="S5245" s="20">
        <v>-0.20483772198407835</v>
      </c>
    </row>
    <row r="5246" spans="1:19" x14ac:dyDescent="0.2">
      <c r="A5246" s="6">
        <v>45296</v>
      </c>
      <c r="B5246" s="19">
        <v>44932</v>
      </c>
      <c r="C5246" s="19">
        <v>43476</v>
      </c>
      <c r="D5246" s="16" t="s">
        <v>7</v>
      </c>
      <c r="E5246" s="32">
        <v>6754</v>
      </c>
      <c r="F5246" s="32">
        <v>3739</v>
      </c>
      <c r="G5246" s="32">
        <v>3015</v>
      </c>
      <c r="H5246" s="32">
        <v>4471</v>
      </c>
      <c r="I5246" s="32">
        <v>1778</v>
      </c>
      <c r="J5246" s="32">
        <v>2693</v>
      </c>
      <c r="K5246" s="32">
        <v>8520.9052288813728</v>
      </c>
      <c r="L5246" s="32">
        <v>5388.9052288813718</v>
      </c>
      <c r="M5246" s="32">
        <v>3132</v>
      </c>
      <c r="N5246" s="20">
        <v>0.5106240214717066</v>
      </c>
      <c r="O5246" s="20">
        <v>1.1029246344206975</v>
      </c>
      <c r="P5246" s="20">
        <v>0.11956925362049753</v>
      </c>
      <c r="Q5246" s="8">
        <v>-0.20736121121174966</v>
      </c>
      <c r="R5246" s="8">
        <v>-0.30616705226858465</v>
      </c>
      <c r="S5246" s="20">
        <v>-3.7356321839080442E-2</v>
      </c>
    </row>
    <row r="5247" spans="1:19" x14ac:dyDescent="0.2">
      <c r="A5247" s="6">
        <v>45297</v>
      </c>
      <c r="B5247" s="19">
        <v>44933</v>
      </c>
      <c r="C5247" s="19">
        <v>43477</v>
      </c>
      <c r="D5247" s="16" t="s">
        <v>1</v>
      </c>
      <c r="E5247" s="32">
        <v>6343</v>
      </c>
      <c r="F5247" s="32">
        <v>3924</v>
      </c>
      <c r="G5247" s="32">
        <v>2419</v>
      </c>
      <c r="H5247" s="32">
        <v>4885</v>
      </c>
      <c r="I5247" s="32">
        <v>2479</v>
      </c>
      <c r="J5247" s="32">
        <v>2406</v>
      </c>
      <c r="K5247" s="32">
        <v>8336.7562715211952</v>
      </c>
      <c r="L5247" s="32">
        <v>4828.7562715211952</v>
      </c>
      <c r="M5247" s="32">
        <v>3508</v>
      </c>
      <c r="N5247" s="20">
        <v>0.29846468781985669</v>
      </c>
      <c r="O5247" s="20">
        <v>0.58289632916498579</v>
      </c>
      <c r="P5247" s="20">
        <v>5.4031587697422889E-3</v>
      </c>
      <c r="Q5247" s="8">
        <v>-0.23915252006730403</v>
      </c>
      <c r="R5247" s="8">
        <v>-0.18736838652578569</v>
      </c>
      <c r="S5247" s="20">
        <v>-0.31043329532497155</v>
      </c>
    </row>
    <row r="5248" spans="1:19" x14ac:dyDescent="0.2">
      <c r="A5248" s="6">
        <v>45298</v>
      </c>
      <c r="B5248" s="19">
        <v>44934</v>
      </c>
      <c r="C5248" s="19">
        <v>43478</v>
      </c>
      <c r="D5248" s="16" t="s">
        <v>2</v>
      </c>
      <c r="E5248" s="32">
        <v>7107</v>
      </c>
      <c r="F5248" s="32">
        <v>3509</v>
      </c>
      <c r="G5248" s="32">
        <v>3598</v>
      </c>
      <c r="H5248" s="32">
        <v>5174</v>
      </c>
      <c r="I5248" s="32">
        <v>2399</v>
      </c>
      <c r="J5248" s="32">
        <v>2775</v>
      </c>
      <c r="K5248" s="32">
        <v>7633.7944525605553</v>
      </c>
      <c r="L5248" s="32">
        <v>4793.7944525605553</v>
      </c>
      <c r="M5248" s="32">
        <v>2840</v>
      </c>
      <c r="N5248" s="20">
        <v>0.37359876304599915</v>
      </c>
      <c r="O5248" s="20">
        <v>0.46269278866194252</v>
      </c>
      <c r="P5248" s="20">
        <v>0.29657657657657666</v>
      </c>
      <c r="Q5248" s="8">
        <v>-6.9008205006601431E-2</v>
      </c>
      <c r="R5248" s="8">
        <v>-0.26801200286639237</v>
      </c>
      <c r="S5248" s="20">
        <v>0.2669014084507042</v>
      </c>
    </row>
    <row r="5249" spans="1:19" x14ac:dyDescent="0.2">
      <c r="A5249" s="6">
        <v>45299</v>
      </c>
      <c r="B5249" s="19">
        <v>44935</v>
      </c>
      <c r="C5249" s="19">
        <v>43479</v>
      </c>
      <c r="D5249" s="16" t="s">
        <v>3</v>
      </c>
      <c r="E5249" s="32">
        <v>5567</v>
      </c>
      <c r="F5249" s="32">
        <v>3220</v>
      </c>
      <c r="G5249" s="32">
        <v>2347</v>
      </c>
      <c r="H5249" s="32">
        <v>3441</v>
      </c>
      <c r="I5249" s="32">
        <v>1052</v>
      </c>
      <c r="J5249" s="32">
        <v>2389</v>
      </c>
      <c r="K5249" s="32">
        <v>7986.5534401610757</v>
      </c>
      <c r="L5249" s="32">
        <v>4755.5534401610757</v>
      </c>
      <c r="M5249" s="32">
        <v>3231</v>
      </c>
      <c r="N5249" s="20">
        <v>0.6178436501017146</v>
      </c>
      <c r="O5249" s="20">
        <v>2.0608365019011408</v>
      </c>
      <c r="P5249" s="20">
        <v>-1.7580577647551276E-2</v>
      </c>
      <c r="Q5249" s="8">
        <v>-0.30295339013123501</v>
      </c>
      <c r="R5249" s="8">
        <v>-0.32289689506865571</v>
      </c>
      <c r="S5249" s="20">
        <v>-0.27359950479727635</v>
      </c>
    </row>
    <row r="5250" spans="1:19" x14ac:dyDescent="0.2">
      <c r="A5250" s="6">
        <v>45300</v>
      </c>
      <c r="B5250" s="19">
        <v>44936</v>
      </c>
      <c r="C5250" s="19">
        <v>43480</v>
      </c>
      <c r="D5250" s="16" t="s">
        <v>4</v>
      </c>
      <c r="E5250" s="32">
        <v>5293</v>
      </c>
      <c r="F5250" s="32">
        <v>2864</v>
      </c>
      <c r="G5250" s="32">
        <v>2429</v>
      </c>
      <c r="H5250" s="32">
        <v>4066</v>
      </c>
      <c r="I5250" s="32">
        <v>1326</v>
      </c>
      <c r="J5250" s="32">
        <v>2740</v>
      </c>
      <c r="K5250" s="32">
        <v>6032.0832412446116</v>
      </c>
      <c r="L5250" s="32">
        <v>3825.0832412446116</v>
      </c>
      <c r="M5250" s="32">
        <v>2207</v>
      </c>
      <c r="N5250" s="20">
        <v>0.3017707820954254</v>
      </c>
      <c r="O5250" s="20">
        <v>1.1598793363499245</v>
      </c>
      <c r="P5250" s="20">
        <v>-0.11350364963503645</v>
      </c>
      <c r="Q5250" s="8">
        <v>-0.12252537169764177</v>
      </c>
      <c r="R5250" s="8">
        <v>-0.25125812449819862</v>
      </c>
      <c r="S5250" s="20">
        <v>0.10058903488898951</v>
      </c>
    </row>
    <row r="5251" spans="1:19" x14ac:dyDescent="0.2">
      <c r="A5251" s="6">
        <v>45301</v>
      </c>
      <c r="B5251" s="19">
        <v>44937</v>
      </c>
      <c r="C5251" s="19">
        <v>43481</v>
      </c>
      <c r="D5251" s="16" t="s">
        <v>5</v>
      </c>
      <c r="E5251" s="32">
        <v>4825</v>
      </c>
      <c r="F5251" s="32">
        <v>2454</v>
      </c>
      <c r="G5251" s="32">
        <v>2371</v>
      </c>
      <c r="H5251" s="32">
        <v>3644</v>
      </c>
      <c r="I5251" s="32">
        <v>1310</v>
      </c>
      <c r="J5251" s="32">
        <v>2334</v>
      </c>
      <c r="K5251" s="32">
        <v>6984.185717404097</v>
      </c>
      <c r="L5251" s="32">
        <v>4413.185717404097</v>
      </c>
      <c r="M5251" s="32">
        <v>2571</v>
      </c>
      <c r="N5251" s="20">
        <v>0.32409440175631166</v>
      </c>
      <c r="O5251" s="20">
        <v>0.87328244274809164</v>
      </c>
      <c r="P5251" s="20">
        <v>1.5852613538988924E-2</v>
      </c>
      <c r="Q5251" s="8">
        <v>-0.30915353697189907</v>
      </c>
      <c r="R5251" s="8">
        <v>-0.44393910495942601</v>
      </c>
      <c r="S5251" s="20">
        <v>-7.7790742901594712E-2</v>
      </c>
    </row>
    <row r="5252" spans="1:19" x14ac:dyDescent="0.2">
      <c r="A5252" s="6">
        <v>45302</v>
      </c>
      <c r="B5252" s="19">
        <v>44938</v>
      </c>
      <c r="C5252" s="19">
        <v>43482</v>
      </c>
      <c r="D5252" s="16" t="s">
        <v>6</v>
      </c>
      <c r="E5252" s="32">
        <v>4665</v>
      </c>
      <c r="F5252" s="32">
        <v>2410</v>
      </c>
      <c r="G5252" s="32">
        <v>2255</v>
      </c>
      <c r="H5252" s="32">
        <v>4003</v>
      </c>
      <c r="I5252" s="32">
        <v>1534</v>
      </c>
      <c r="J5252" s="32">
        <v>2469</v>
      </c>
      <c r="K5252" s="32">
        <v>7363.8139852156819</v>
      </c>
      <c r="L5252" s="32">
        <v>4337.8139852156819</v>
      </c>
      <c r="M5252" s="32">
        <v>3026</v>
      </c>
      <c r="N5252" s="20">
        <v>0.16537596802398191</v>
      </c>
      <c r="O5252" s="20">
        <v>0.57105606258148622</v>
      </c>
      <c r="P5252" s="20">
        <v>-8.6674767112191131E-2</v>
      </c>
      <c r="Q5252" s="8">
        <v>-0.36649676249754359</v>
      </c>
      <c r="R5252" s="8">
        <v>-0.44442062102850366</v>
      </c>
      <c r="S5252" s="20">
        <v>-0.25479180436219429</v>
      </c>
    </row>
    <row r="5253" spans="1:19" x14ac:dyDescent="0.2">
      <c r="A5253" s="6">
        <v>45303</v>
      </c>
      <c r="B5253" s="19">
        <v>44939</v>
      </c>
      <c r="C5253" s="19">
        <v>43483</v>
      </c>
      <c r="D5253" s="16" t="s">
        <v>7</v>
      </c>
      <c r="E5253" s="32">
        <v>5110</v>
      </c>
      <c r="F5253" s="32">
        <v>2236</v>
      </c>
      <c r="G5253" s="32">
        <v>2874</v>
      </c>
      <c r="H5253" s="32">
        <v>3738</v>
      </c>
      <c r="I5253" s="32">
        <v>1209</v>
      </c>
      <c r="J5253" s="32">
        <v>2529</v>
      </c>
      <c r="K5253" s="32">
        <v>7280.5750274390657</v>
      </c>
      <c r="L5253" s="32">
        <v>4283.5750274390657</v>
      </c>
      <c r="M5253" s="32">
        <v>2997</v>
      </c>
      <c r="N5253" s="20">
        <v>0.36704119850187267</v>
      </c>
      <c r="O5253" s="20">
        <v>0.84946236559139776</v>
      </c>
      <c r="P5253" s="20">
        <v>0.13641755634638186</v>
      </c>
      <c r="Q5253" s="8">
        <v>-0.29813236169651325</v>
      </c>
      <c r="R5253" s="8">
        <v>-0.47800610805764454</v>
      </c>
      <c r="S5253" s="20">
        <v>-4.1041041041041004E-2</v>
      </c>
    </row>
    <row r="5254" spans="1:19" x14ac:dyDescent="0.2">
      <c r="A5254" s="6">
        <v>45304</v>
      </c>
      <c r="B5254" s="19">
        <v>44940</v>
      </c>
      <c r="C5254" s="19">
        <v>43484</v>
      </c>
      <c r="D5254" s="16" t="s">
        <v>1</v>
      </c>
      <c r="E5254" s="32">
        <v>4437</v>
      </c>
      <c r="F5254" s="32">
        <v>2064</v>
      </c>
      <c r="G5254" s="32">
        <v>2373</v>
      </c>
      <c r="H5254" s="32">
        <v>3848</v>
      </c>
      <c r="I5254" s="32">
        <v>1612</v>
      </c>
      <c r="J5254" s="32">
        <v>2236</v>
      </c>
      <c r="K5254" s="32">
        <v>7880.8442391268163</v>
      </c>
      <c r="L5254" s="32">
        <v>4613.8442391268163</v>
      </c>
      <c r="M5254" s="32">
        <v>3267</v>
      </c>
      <c r="N5254" s="20">
        <v>0.15306652806652798</v>
      </c>
      <c r="O5254" s="20">
        <v>0.2803970223325063</v>
      </c>
      <c r="P5254" s="20">
        <v>6.1270125223613636E-2</v>
      </c>
      <c r="Q5254" s="8">
        <v>-0.43698925326157545</v>
      </c>
      <c r="R5254" s="8">
        <v>-0.55265069798051569</v>
      </c>
      <c r="S5254" s="20">
        <v>-0.27364554637281913</v>
      </c>
    </row>
    <row r="5255" spans="1:19" x14ac:dyDescent="0.2">
      <c r="A5255" s="6">
        <v>45305</v>
      </c>
      <c r="B5255" s="19">
        <v>44941</v>
      </c>
      <c r="C5255" s="19">
        <v>43485</v>
      </c>
      <c r="D5255" s="16" t="s">
        <v>2</v>
      </c>
      <c r="E5255" s="32">
        <v>5474</v>
      </c>
      <c r="F5255" s="32">
        <v>2458</v>
      </c>
      <c r="G5255" s="32">
        <v>3016</v>
      </c>
      <c r="H5255" s="32">
        <v>4049</v>
      </c>
      <c r="I5255" s="32">
        <v>1503</v>
      </c>
      <c r="J5255" s="32">
        <v>2546</v>
      </c>
      <c r="K5255" s="32">
        <v>7611.5052342080653</v>
      </c>
      <c r="L5255" s="32">
        <v>4591.5052342080653</v>
      </c>
      <c r="M5255" s="32">
        <v>3020</v>
      </c>
      <c r="N5255" s="20">
        <v>0.35193875030871813</v>
      </c>
      <c r="O5255" s="20">
        <v>0.63539587491683291</v>
      </c>
      <c r="P5255" s="20">
        <v>0.18460329929300867</v>
      </c>
      <c r="Q5255" s="8">
        <v>-0.28082556188775465</v>
      </c>
      <c r="R5255" s="8">
        <v>-0.46466357444456852</v>
      </c>
      <c r="S5255" s="20">
        <v>-1.3245033112583293E-3</v>
      </c>
    </row>
    <row r="5256" spans="1:19" x14ac:dyDescent="0.2">
      <c r="A5256" s="6">
        <v>45306</v>
      </c>
      <c r="B5256" s="19">
        <v>44942</v>
      </c>
      <c r="C5256" s="19">
        <v>43486</v>
      </c>
      <c r="D5256" s="16" t="s">
        <v>3</v>
      </c>
      <c r="E5256" s="32">
        <v>4455</v>
      </c>
      <c r="F5256" s="32">
        <v>2184</v>
      </c>
      <c r="G5256" s="32">
        <v>2271</v>
      </c>
      <c r="H5256" s="32">
        <v>2680</v>
      </c>
      <c r="I5256" s="32">
        <v>956</v>
      </c>
      <c r="J5256" s="32">
        <v>1724</v>
      </c>
      <c r="K5256" s="32">
        <v>7336.0952261638267</v>
      </c>
      <c r="L5256" s="32">
        <v>4701.0952261638267</v>
      </c>
      <c r="M5256" s="32">
        <v>2635</v>
      </c>
      <c r="N5256" s="20">
        <v>0.66231343283582089</v>
      </c>
      <c r="O5256" s="20">
        <v>1.2845188284518829</v>
      </c>
      <c r="P5256" s="20">
        <v>0.31728538283062635</v>
      </c>
      <c r="Q5256" s="8">
        <v>-0.39272871157513611</v>
      </c>
      <c r="R5256" s="8">
        <v>-0.5354274068210737</v>
      </c>
      <c r="S5256" s="20">
        <v>-0.13814041745730554</v>
      </c>
    </row>
    <row r="5257" spans="1:19" x14ac:dyDescent="0.2">
      <c r="A5257" s="6">
        <v>45307</v>
      </c>
      <c r="B5257" s="19">
        <v>44943</v>
      </c>
      <c r="C5257" s="19">
        <v>43487</v>
      </c>
      <c r="D5257" s="16" t="s">
        <v>4</v>
      </c>
      <c r="E5257" s="32">
        <v>3550</v>
      </c>
      <c r="F5257" s="32">
        <v>1786</v>
      </c>
      <c r="G5257" s="32">
        <v>1764</v>
      </c>
      <c r="H5257" s="32">
        <v>3350</v>
      </c>
      <c r="I5257" s="32">
        <v>918</v>
      </c>
      <c r="J5257" s="32">
        <v>2432</v>
      </c>
      <c r="K5257" s="32">
        <v>5482.6711560211697</v>
      </c>
      <c r="L5257" s="32">
        <v>3631.6711560211693</v>
      </c>
      <c r="M5257" s="32">
        <v>1851</v>
      </c>
      <c r="N5257" s="20">
        <v>5.9701492537313383E-2</v>
      </c>
      <c r="O5257" s="20">
        <v>0.94553376906318087</v>
      </c>
      <c r="P5257" s="20">
        <v>-0.27467105263157898</v>
      </c>
      <c r="Q5257" s="8">
        <v>-0.3525053939991778</v>
      </c>
      <c r="R5257" s="8">
        <v>-0.50821538534983224</v>
      </c>
      <c r="S5257" s="20">
        <v>-4.7001620745542927E-2</v>
      </c>
    </row>
    <row r="5258" spans="1:19" x14ac:dyDescent="0.2">
      <c r="A5258" s="6">
        <v>45308</v>
      </c>
      <c r="B5258" s="19">
        <v>44944</v>
      </c>
      <c r="C5258" s="19">
        <v>43488</v>
      </c>
      <c r="D5258" s="16" t="s">
        <v>5</v>
      </c>
      <c r="E5258" s="32">
        <v>4159</v>
      </c>
      <c r="F5258" s="32">
        <v>1800</v>
      </c>
      <c r="G5258" s="32">
        <v>2359</v>
      </c>
      <c r="H5258" s="32">
        <v>2494</v>
      </c>
      <c r="I5258" s="32">
        <v>847</v>
      </c>
      <c r="J5258" s="32">
        <v>1647</v>
      </c>
      <c r="K5258" s="32">
        <v>6459.1944670769408</v>
      </c>
      <c r="L5258" s="32">
        <v>3917.1944670769408</v>
      </c>
      <c r="M5258" s="32">
        <v>2542</v>
      </c>
      <c r="N5258" s="20">
        <v>0.66760224538893342</v>
      </c>
      <c r="O5258" s="20">
        <v>1.1251475796930341</v>
      </c>
      <c r="P5258" s="20">
        <v>0.43230115361262911</v>
      </c>
      <c r="Q5258" s="8">
        <v>-0.35611166048664833</v>
      </c>
      <c r="R5258" s="8">
        <v>-0.54048745470040904</v>
      </c>
      <c r="S5258" s="20">
        <v>-7.19905586152636E-2</v>
      </c>
    </row>
    <row r="5259" spans="1:19" x14ac:dyDescent="0.2">
      <c r="A5259" s="6">
        <v>45309</v>
      </c>
      <c r="B5259" s="19">
        <v>44945</v>
      </c>
      <c r="C5259" s="19">
        <v>43489</v>
      </c>
      <c r="D5259" s="16" t="s">
        <v>6</v>
      </c>
      <c r="E5259" s="32">
        <v>3871</v>
      </c>
      <c r="F5259" s="32">
        <v>1997</v>
      </c>
      <c r="G5259" s="32">
        <v>1874</v>
      </c>
      <c r="H5259" s="32">
        <v>3110</v>
      </c>
      <c r="I5259" s="32">
        <v>955</v>
      </c>
      <c r="J5259" s="32">
        <v>2155</v>
      </c>
      <c r="K5259" s="32">
        <v>6880.1795755929643</v>
      </c>
      <c r="L5259" s="32">
        <v>4320.1795755929643</v>
      </c>
      <c r="M5259" s="32">
        <v>2560</v>
      </c>
      <c r="N5259" s="20">
        <v>0.24469453376205785</v>
      </c>
      <c r="O5259" s="20">
        <v>1.0910994764397905</v>
      </c>
      <c r="P5259" s="20">
        <v>-0.13039443155452435</v>
      </c>
      <c r="Q5259" s="8">
        <v>-0.43736933644404474</v>
      </c>
      <c r="R5259" s="8">
        <v>-0.53775069645666229</v>
      </c>
      <c r="S5259" s="20">
        <v>-0.26796874999999998</v>
      </c>
    </row>
    <row r="5260" spans="1:19" x14ac:dyDescent="0.2">
      <c r="A5260" s="6">
        <v>45310</v>
      </c>
      <c r="B5260" s="19">
        <v>44946</v>
      </c>
      <c r="C5260" s="19">
        <v>43490</v>
      </c>
      <c r="D5260" s="16" t="s">
        <v>7</v>
      </c>
      <c r="E5260" s="32">
        <v>4710</v>
      </c>
      <c r="F5260" s="32">
        <v>2029</v>
      </c>
      <c r="G5260" s="32">
        <v>2681</v>
      </c>
      <c r="H5260" s="32">
        <v>3554</v>
      </c>
      <c r="I5260" s="32">
        <v>1018</v>
      </c>
      <c r="J5260" s="32">
        <v>2536</v>
      </c>
      <c r="K5260" s="32">
        <v>7213.3881831785939</v>
      </c>
      <c r="L5260" s="32">
        <v>4641.3881831785939</v>
      </c>
      <c r="M5260" s="32">
        <v>2572</v>
      </c>
      <c r="N5260" s="20">
        <v>0.32526730444569507</v>
      </c>
      <c r="O5260" s="20">
        <v>0.99312377210216107</v>
      </c>
      <c r="P5260" s="20">
        <v>5.7176656151419536E-2</v>
      </c>
      <c r="Q5260" s="8">
        <v>-0.34704747888328269</v>
      </c>
      <c r="R5260" s="8">
        <v>-0.56284630375163625</v>
      </c>
      <c r="S5260" s="20">
        <v>4.237947122861585E-2</v>
      </c>
    </row>
    <row r="5261" spans="1:19" x14ac:dyDescent="0.2">
      <c r="A5261" s="6">
        <v>45311</v>
      </c>
      <c r="B5261" s="19">
        <v>44947</v>
      </c>
      <c r="C5261" s="19">
        <v>43491</v>
      </c>
      <c r="D5261" s="16" t="s">
        <v>1</v>
      </c>
      <c r="E5261" s="32">
        <v>4327</v>
      </c>
      <c r="F5261" s="32">
        <v>2124</v>
      </c>
      <c r="G5261" s="32">
        <v>2203</v>
      </c>
      <c r="H5261" s="32">
        <v>3640</v>
      </c>
      <c r="I5261" s="32">
        <v>1182</v>
      </c>
      <c r="J5261" s="32">
        <v>2458</v>
      </c>
      <c r="K5261" s="32">
        <v>7497.4422238382467</v>
      </c>
      <c r="L5261" s="32">
        <v>4590.4422238382467</v>
      </c>
      <c r="M5261" s="32">
        <v>2907</v>
      </c>
      <c r="N5261" s="20">
        <v>0.18873626373626373</v>
      </c>
      <c r="O5261" s="20">
        <v>0.79695431472081224</v>
      </c>
      <c r="P5261" s="20">
        <v>-0.10374288039056145</v>
      </c>
      <c r="Q5261" s="8">
        <v>-0.42286984403264505</v>
      </c>
      <c r="R5261" s="8">
        <v>-0.53729948087135682</v>
      </c>
      <c r="S5261" s="20">
        <v>-0.24217406260749919</v>
      </c>
    </row>
    <row r="5262" spans="1:19" x14ac:dyDescent="0.2">
      <c r="A5262" s="6">
        <v>45312</v>
      </c>
      <c r="B5262" s="19">
        <v>44948</v>
      </c>
      <c r="C5262" s="19">
        <v>43492</v>
      </c>
      <c r="D5262" s="16" t="s">
        <v>2</v>
      </c>
      <c r="E5262" s="32">
        <v>4884</v>
      </c>
      <c r="F5262" s="32">
        <v>2273</v>
      </c>
      <c r="G5262" s="32">
        <v>2611</v>
      </c>
      <c r="H5262" s="32">
        <v>3801</v>
      </c>
      <c r="I5262" s="32">
        <v>1162</v>
      </c>
      <c r="J5262" s="32">
        <v>2639</v>
      </c>
      <c r="K5262" s="32">
        <v>8333.3885503562688</v>
      </c>
      <c r="L5262" s="32">
        <v>5441.3885503562688</v>
      </c>
      <c r="M5262" s="32">
        <v>2892</v>
      </c>
      <c r="N5262" s="20">
        <v>0.28492501973164952</v>
      </c>
      <c r="O5262" s="20">
        <v>0.95611015490533569</v>
      </c>
      <c r="P5262" s="20">
        <v>-1.0610079575596787E-2</v>
      </c>
      <c r="Q5262" s="8">
        <v>-0.41392388336540487</v>
      </c>
      <c r="R5262" s="8">
        <v>-0.5822757410236441</v>
      </c>
      <c r="S5262" s="20">
        <v>-9.7164591977869974E-2</v>
      </c>
    </row>
    <row r="5263" spans="1:19" x14ac:dyDescent="0.2">
      <c r="A5263" s="6">
        <v>45313</v>
      </c>
      <c r="B5263" s="19">
        <v>44949</v>
      </c>
      <c r="C5263" s="19">
        <v>43493</v>
      </c>
      <c r="D5263" s="16" t="s">
        <v>3</v>
      </c>
      <c r="E5263" s="32">
        <v>3375</v>
      </c>
      <c r="F5263" s="32">
        <v>1602</v>
      </c>
      <c r="G5263" s="32">
        <v>1773</v>
      </c>
      <c r="H5263" s="32">
        <v>2242</v>
      </c>
      <c r="I5263" s="32">
        <v>847</v>
      </c>
      <c r="J5263" s="32">
        <v>1395</v>
      </c>
      <c r="K5263" s="32">
        <v>6871.4757547871332</v>
      </c>
      <c r="L5263" s="32">
        <v>4589.4757547871332</v>
      </c>
      <c r="M5263" s="32">
        <v>2282</v>
      </c>
      <c r="N5263" s="20">
        <v>0.50535236396074934</v>
      </c>
      <c r="O5263" s="20">
        <v>0.89138134592680052</v>
      </c>
      <c r="P5263" s="20">
        <v>0.2709677419354839</v>
      </c>
      <c r="Q5263" s="8">
        <v>-0.50883913144148873</v>
      </c>
      <c r="R5263" s="8">
        <v>-0.65094052445336359</v>
      </c>
      <c r="S5263" s="20">
        <v>-0.22304995617879053</v>
      </c>
    </row>
    <row r="5264" spans="1:19" x14ac:dyDescent="0.2">
      <c r="A5264" s="6">
        <v>45314</v>
      </c>
      <c r="B5264" s="19">
        <v>44950</v>
      </c>
      <c r="C5264" s="19">
        <v>43494</v>
      </c>
      <c r="D5264" s="16" t="s">
        <v>4</v>
      </c>
      <c r="E5264" s="32">
        <v>3031</v>
      </c>
      <c r="F5264" s="32">
        <v>1511</v>
      </c>
      <c r="G5264" s="32">
        <v>1520</v>
      </c>
      <c r="H5264" s="32">
        <v>2914</v>
      </c>
      <c r="I5264" s="32">
        <v>773</v>
      </c>
      <c r="J5264" s="32">
        <v>2141</v>
      </c>
      <c r="K5264" s="32">
        <v>6374.2928644937465</v>
      </c>
      <c r="L5264" s="32">
        <v>4491.2928644937465</v>
      </c>
      <c r="M5264" s="32">
        <v>1883</v>
      </c>
      <c r="N5264" s="20">
        <v>4.0150995195607386E-2</v>
      </c>
      <c r="O5264" s="20">
        <v>0.95472186287192762</v>
      </c>
      <c r="P5264" s="20">
        <v>-0.2900513778608127</v>
      </c>
      <c r="Q5264" s="8">
        <v>-0.52449627520515163</v>
      </c>
      <c r="R5264" s="8">
        <v>-0.66357125986031229</v>
      </c>
      <c r="S5264" s="20">
        <v>-0.19277748274030804</v>
      </c>
    </row>
    <row r="5265" spans="1:19" x14ac:dyDescent="0.2">
      <c r="A5265" s="6">
        <v>45315</v>
      </c>
      <c r="B5265" s="19">
        <v>44951</v>
      </c>
      <c r="C5265" s="19">
        <v>43495</v>
      </c>
      <c r="D5265" s="16" t="s">
        <v>5</v>
      </c>
      <c r="E5265" s="32">
        <v>3746</v>
      </c>
      <c r="F5265" s="32">
        <v>1780</v>
      </c>
      <c r="G5265" s="32">
        <v>1966</v>
      </c>
      <c r="H5265" s="32">
        <v>2493</v>
      </c>
      <c r="I5265" s="32">
        <v>962</v>
      </c>
      <c r="J5265" s="32">
        <v>1531</v>
      </c>
      <c r="K5265" s="32">
        <v>7269.7482323977474</v>
      </c>
      <c r="L5265" s="32">
        <v>4907.7482323977474</v>
      </c>
      <c r="M5265" s="32">
        <v>2362</v>
      </c>
      <c r="N5265" s="20">
        <v>0.50260730044123547</v>
      </c>
      <c r="O5265" s="20">
        <v>0.8503118503118503</v>
      </c>
      <c r="P5265" s="20">
        <v>0.28412802090137168</v>
      </c>
      <c r="Q5265" s="8">
        <v>-0.48471392952703751</v>
      </c>
      <c r="R5265" s="8">
        <v>-0.63730820822274392</v>
      </c>
      <c r="S5265" s="20">
        <v>-0.16765453005927178</v>
      </c>
    </row>
    <row r="5266" spans="1:19" x14ac:dyDescent="0.2">
      <c r="A5266" s="6">
        <v>45316</v>
      </c>
      <c r="B5266" s="19">
        <v>44952</v>
      </c>
      <c r="C5266" s="19">
        <v>43496</v>
      </c>
      <c r="D5266" s="16" t="s">
        <v>6</v>
      </c>
      <c r="E5266" s="32">
        <v>3930</v>
      </c>
      <c r="F5266" s="32">
        <v>2074</v>
      </c>
      <c r="G5266" s="32">
        <v>1856</v>
      </c>
      <c r="H5266" s="32">
        <v>2904</v>
      </c>
      <c r="I5266" s="32">
        <v>915</v>
      </c>
      <c r="J5266" s="32">
        <v>1989</v>
      </c>
      <c r="K5266" s="32">
        <v>8144.9375845961422</v>
      </c>
      <c r="L5266" s="32">
        <v>5285.9375845961422</v>
      </c>
      <c r="M5266" s="32">
        <v>2859</v>
      </c>
      <c r="N5266" s="20">
        <v>0.35330578512396693</v>
      </c>
      <c r="O5266" s="20">
        <v>1.2666666666666666</v>
      </c>
      <c r="P5266" s="20">
        <v>-6.6867772750125676E-2</v>
      </c>
      <c r="Q5266" s="8">
        <v>-0.51749169847139287</v>
      </c>
      <c r="R5266" s="8">
        <v>-0.60763819723413204</v>
      </c>
      <c r="S5266" s="20">
        <v>-0.35082196572228053</v>
      </c>
    </row>
    <row r="5267" spans="1:19" x14ac:dyDescent="0.2">
      <c r="A5267" s="6">
        <v>45317</v>
      </c>
      <c r="B5267" s="19">
        <v>44953</v>
      </c>
      <c r="C5267" s="19">
        <v>43497</v>
      </c>
      <c r="D5267" s="16" t="s">
        <v>7</v>
      </c>
      <c r="E5267" s="32">
        <v>4178</v>
      </c>
      <c r="F5267" s="32">
        <v>1857</v>
      </c>
      <c r="G5267" s="32">
        <v>2321</v>
      </c>
      <c r="H5267" s="32">
        <v>3120</v>
      </c>
      <c r="I5267" s="32">
        <v>858</v>
      </c>
      <c r="J5267" s="32">
        <v>2262</v>
      </c>
      <c r="K5267" s="32">
        <v>8587.3219918316718</v>
      </c>
      <c r="L5267" s="32">
        <v>5309.3219918316718</v>
      </c>
      <c r="M5267" s="32">
        <v>3278</v>
      </c>
      <c r="N5267" s="20">
        <v>0.33910256410256401</v>
      </c>
      <c r="O5267" s="20">
        <v>1.1643356643356642</v>
      </c>
      <c r="P5267" s="20">
        <v>2.6083112290008925E-2</v>
      </c>
      <c r="Q5267" s="8">
        <v>-0.51346880855589827</v>
      </c>
      <c r="R5267" s="8">
        <v>-0.65023782643867289</v>
      </c>
      <c r="S5267" s="20">
        <v>-0.29194630872483218</v>
      </c>
    </row>
    <row r="5268" spans="1:19" x14ac:dyDescent="0.2">
      <c r="A5268" s="6">
        <v>45318</v>
      </c>
      <c r="B5268" s="19">
        <v>44954</v>
      </c>
      <c r="C5268" s="19">
        <v>43498</v>
      </c>
      <c r="D5268" s="16" t="s">
        <v>1</v>
      </c>
      <c r="E5268" s="32">
        <v>3717</v>
      </c>
      <c r="F5268" s="32">
        <v>1912</v>
      </c>
      <c r="G5268" s="32">
        <v>1805</v>
      </c>
      <c r="H5268" s="32">
        <v>2986</v>
      </c>
      <c r="I5268" s="32">
        <v>1186</v>
      </c>
      <c r="J5268" s="32">
        <v>1800</v>
      </c>
      <c r="K5268" s="32">
        <v>8759.952021279496</v>
      </c>
      <c r="L5268" s="32">
        <v>5635.9520212794969</v>
      </c>
      <c r="M5268" s="32">
        <v>3124</v>
      </c>
      <c r="N5268" s="20">
        <v>0.24480910917615528</v>
      </c>
      <c r="O5268" s="20">
        <v>0.61214165261382791</v>
      </c>
      <c r="P5268" s="20">
        <v>2.7777777777777679E-3</v>
      </c>
      <c r="Q5268" s="8">
        <v>-0.5756826075107786</v>
      </c>
      <c r="R5268" s="8">
        <v>-0.66074941859318215</v>
      </c>
      <c r="S5268" s="20">
        <v>-0.42221510883482716</v>
      </c>
    </row>
    <row r="5269" spans="1:19" x14ac:dyDescent="0.2">
      <c r="A5269" s="6">
        <v>45319</v>
      </c>
      <c r="B5269" s="19">
        <v>44955</v>
      </c>
      <c r="C5269" s="19">
        <v>43499</v>
      </c>
      <c r="D5269" s="16" t="s">
        <v>2</v>
      </c>
      <c r="E5269" s="32">
        <v>4318</v>
      </c>
      <c r="F5269" s="32">
        <v>1866</v>
      </c>
      <c r="G5269" s="32">
        <v>2452</v>
      </c>
      <c r="H5269" s="32">
        <v>3208</v>
      </c>
      <c r="I5269" s="32">
        <v>985</v>
      </c>
      <c r="J5269" s="32">
        <v>2223</v>
      </c>
      <c r="K5269" s="32">
        <v>8047.894310985027</v>
      </c>
      <c r="L5269" s="32">
        <v>5118.894310985027</v>
      </c>
      <c r="M5269" s="32">
        <v>2929</v>
      </c>
      <c r="N5269" s="20">
        <v>0.34600997506234421</v>
      </c>
      <c r="O5269" s="20">
        <v>0.89441624365482242</v>
      </c>
      <c r="P5269" s="20">
        <v>0.10301394511920825</v>
      </c>
      <c r="Q5269" s="8">
        <v>-0.46346213889686438</v>
      </c>
      <c r="R5269" s="8">
        <v>-0.63546815256653999</v>
      </c>
      <c r="S5269" s="20">
        <v>-0.16285421645612841</v>
      </c>
    </row>
    <row r="5270" spans="1:19" x14ac:dyDescent="0.2">
      <c r="A5270" s="6">
        <v>45320</v>
      </c>
      <c r="B5270" s="19">
        <v>44956</v>
      </c>
      <c r="C5270" s="19">
        <v>43500</v>
      </c>
      <c r="D5270" s="16" t="s">
        <v>3</v>
      </c>
      <c r="E5270" s="32">
        <v>3435</v>
      </c>
      <c r="F5270" s="32">
        <v>1767</v>
      </c>
      <c r="G5270" s="32">
        <v>1668</v>
      </c>
      <c r="H5270" s="32">
        <v>2168</v>
      </c>
      <c r="I5270" s="32">
        <v>693</v>
      </c>
      <c r="J5270" s="32">
        <v>1475</v>
      </c>
      <c r="K5270" s="32">
        <v>7470.1734273040511</v>
      </c>
      <c r="L5270" s="32">
        <v>5325.1734273040511</v>
      </c>
      <c r="M5270" s="32">
        <v>2145</v>
      </c>
      <c r="N5270" s="20">
        <v>0.58440959409594107</v>
      </c>
      <c r="O5270" s="20">
        <v>1.5497835497835499</v>
      </c>
      <c r="P5270" s="20">
        <v>0.13084745762711858</v>
      </c>
      <c r="Q5270" s="8">
        <v>-0.54017131818589181</v>
      </c>
      <c r="R5270" s="8">
        <v>-0.66817982097259687</v>
      </c>
      <c r="S5270" s="20">
        <v>-0.22237762237762237</v>
      </c>
    </row>
    <row r="5271" spans="1:19" x14ac:dyDescent="0.2">
      <c r="A5271" s="6">
        <v>45321</v>
      </c>
      <c r="B5271" s="19">
        <v>44957</v>
      </c>
      <c r="C5271" s="19">
        <v>43501</v>
      </c>
      <c r="D5271" s="16" t="s">
        <v>4</v>
      </c>
      <c r="E5271" s="32">
        <v>3300</v>
      </c>
      <c r="F5271" s="32">
        <v>1802</v>
      </c>
      <c r="G5271" s="32">
        <v>1498</v>
      </c>
      <c r="H5271" s="32">
        <v>3241</v>
      </c>
      <c r="I5271" s="32">
        <v>1065</v>
      </c>
      <c r="J5271" s="32">
        <v>2176</v>
      </c>
      <c r="K5271" s="32">
        <v>7293.3341339826129</v>
      </c>
      <c r="L5271" s="32">
        <v>4990.3341339826129</v>
      </c>
      <c r="M5271" s="32">
        <v>2303</v>
      </c>
      <c r="N5271" s="20">
        <v>1.8204257945078739E-2</v>
      </c>
      <c r="O5271" s="20">
        <v>0.69201877934272304</v>
      </c>
      <c r="P5271" s="20">
        <v>-0.31158088235294112</v>
      </c>
      <c r="Q5271" s="8">
        <v>-0.54753204235852071</v>
      </c>
      <c r="R5271" s="8">
        <v>-0.63890193489671476</v>
      </c>
      <c r="S5271" s="20">
        <v>-0.34954407294832823</v>
      </c>
    </row>
    <row r="5272" spans="1:19" x14ac:dyDescent="0.2">
      <c r="A5272" s="6">
        <v>45322</v>
      </c>
      <c r="B5272" s="19">
        <v>44958</v>
      </c>
      <c r="C5272" s="19">
        <v>43502</v>
      </c>
      <c r="D5272" s="16" t="s">
        <v>5</v>
      </c>
      <c r="E5272" s="32">
        <v>4164</v>
      </c>
      <c r="F5272" s="32">
        <v>2251</v>
      </c>
      <c r="G5272" s="32">
        <v>1913</v>
      </c>
      <c r="H5272" s="32">
        <v>2608</v>
      </c>
      <c r="I5272" s="32">
        <v>1277</v>
      </c>
      <c r="J5272" s="32">
        <v>1331</v>
      </c>
      <c r="K5272" s="32">
        <v>7566.4618119880088</v>
      </c>
      <c r="L5272" s="32">
        <v>5163.4618119880088</v>
      </c>
      <c r="M5272" s="32">
        <v>2403</v>
      </c>
      <c r="N5272" s="20">
        <v>0.59662576687116564</v>
      </c>
      <c r="O5272" s="20">
        <v>0.76272513703993727</v>
      </c>
      <c r="P5272" s="20">
        <v>0.43726521412471819</v>
      </c>
      <c r="Q5272" s="8">
        <v>-0.44967673088593141</v>
      </c>
      <c r="R5272" s="8">
        <v>-0.56405216462067109</v>
      </c>
      <c r="S5272" s="20">
        <v>-0.20391177694548479</v>
      </c>
    </row>
    <row r="5273" spans="1:19" x14ac:dyDescent="0.2">
      <c r="A5273" s="6">
        <v>45323</v>
      </c>
      <c r="B5273" s="19">
        <v>44959</v>
      </c>
      <c r="C5273" s="19">
        <v>43503</v>
      </c>
      <c r="D5273" s="16" t="s">
        <v>6</v>
      </c>
      <c r="E5273" s="32">
        <v>4005</v>
      </c>
      <c r="F5273" s="32">
        <v>2421</v>
      </c>
      <c r="G5273" s="32">
        <v>1584</v>
      </c>
      <c r="H5273" s="32">
        <v>3263</v>
      </c>
      <c r="I5273" s="32">
        <v>1263</v>
      </c>
      <c r="J5273" s="32">
        <v>2000</v>
      </c>
      <c r="K5273" s="32">
        <v>8023.2878145838931</v>
      </c>
      <c r="L5273" s="32">
        <v>5618.2878145838931</v>
      </c>
      <c r="M5273" s="32">
        <v>2405</v>
      </c>
      <c r="N5273" s="20">
        <v>0.22739809990806004</v>
      </c>
      <c r="O5273" s="20">
        <v>0.91686460807600945</v>
      </c>
      <c r="P5273" s="20">
        <v>-0.20799999999999996</v>
      </c>
      <c r="Q5273" s="8">
        <v>-0.50082807789593065</v>
      </c>
      <c r="R5273" s="8">
        <v>-0.5690857998204375</v>
      </c>
      <c r="S5273" s="20">
        <v>-0.34137214137214134</v>
      </c>
    </row>
    <row r="5274" spans="1:19" x14ac:dyDescent="0.2">
      <c r="A5274" s="6">
        <v>45324</v>
      </c>
      <c r="B5274" s="19">
        <v>44960</v>
      </c>
      <c r="C5274" s="19">
        <v>43504</v>
      </c>
      <c r="D5274" s="16" t="s">
        <v>7</v>
      </c>
      <c r="E5274" s="32">
        <v>5033</v>
      </c>
      <c r="F5274" s="32">
        <v>2508</v>
      </c>
      <c r="G5274" s="32">
        <v>2525</v>
      </c>
      <c r="H5274" s="32">
        <v>3304</v>
      </c>
      <c r="I5274" s="32">
        <v>1058</v>
      </c>
      <c r="J5274" s="32">
        <v>2246</v>
      </c>
      <c r="K5274" s="32">
        <v>8205.4924619364683</v>
      </c>
      <c r="L5274" s="32">
        <v>5601.4924619364683</v>
      </c>
      <c r="M5274" s="32">
        <v>2604</v>
      </c>
      <c r="N5274" s="20">
        <v>0.52330508474576276</v>
      </c>
      <c r="O5274" s="20">
        <v>1.3705103969754253</v>
      </c>
      <c r="P5274" s="20">
        <v>0.12422083704363307</v>
      </c>
      <c r="Q5274" s="8">
        <v>-0.38663035480843899</v>
      </c>
      <c r="R5274" s="8">
        <v>-0.55226218422277951</v>
      </c>
      <c r="S5274" s="20">
        <v>-3.0337941628264198E-2</v>
      </c>
    </row>
    <row r="5275" spans="1:19" x14ac:dyDescent="0.2">
      <c r="A5275" s="6">
        <v>45325</v>
      </c>
      <c r="B5275" s="19">
        <v>44961</v>
      </c>
      <c r="C5275" s="19">
        <v>43505</v>
      </c>
      <c r="D5275" s="16" t="s">
        <v>1</v>
      </c>
      <c r="E5275" s="32">
        <v>4327</v>
      </c>
      <c r="F5275" s="32">
        <v>2438</v>
      </c>
      <c r="G5275" s="32">
        <v>1889</v>
      </c>
      <c r="H5275" s="32">
        <v>3274</v>
      </c>
      <c r="I5275" s="32">
        <v>1346</v>
      </c>
      <c r="J5275" s="32">
        <v>1928</v>
      </c>
      <c r="K5275" s="32">
        <v>8127.8691184519776</v>
      </c>
      <c r="L5275" s="32">
        <v>5578.8691184519776</v>
      </c>
      <c r="M5275" s="32">
        <v>2549</v>
      </c>
      <c r="N5275" s="20">
        <v>0.32162492364080641</v>
      </c>
      <c r="O5275" s="20">
        <v>0.81129271916790491</v>
      </c>
      <c r="P5275" s="20">
        <v>-2.0228215767634894E-2</v>
      </c>
      <c r="Q5275" s="8">
        <v>-0.46763414408620374</v>
      </c>
      <c r="R5275" s="8">
        <v>-0.56299387057918726</v>
      </c>
      <c r="S5275" s="20">
        <v>-0.25892506865437426</v>
      </c>
    </row>
    <row r="5276" spans="1:19" x14ac:dyDescent="0.2">
      <c r="A5276" s="6">
        <v>45326</v>
      </c>
      <c r="B5276" s="19">
        <v>44962</v>
      </c>
      <c r="C5276" s="19">
        <v>43506</v>
      </c>
      <c r="D5276" s="16" t="s">
        <v>2</v>
      </c>
      <c r="E5276" s="32">
        <v>4719</v>
      </c>
      <c r="F5276" s="32">
        <v>2486</v>
      </c>
      <c r="G5276" s="32">
        <v>2233</v>
      </c>
      <c r="H5276" s="32">
        <v>3713</v>
      </c>
      <c r="I5276" s="32">
        <v>1325</v>
      </c>
      <c r="J5276" s="32">
        <v>2388</v>
      </c>
      <c r="K5276" s="32">
        <v>7641.0534957113623</v>
      </c>
      <c r="L5276" s="32">
        <v>5307.0534957113623</v>
      </c>
      <c r="M5276" s="32">
        <v>2334</v>
      </c>
      <c r="N5276" s="20">
        <v>0.27093994074872074</v>
      </c>
      <c r="O5276" s="20">
        <v>0.87622641509433952</v>
      </c>
      <c r="P5276" s="20">
        <v>-6.4907872696817415E-2</v>
      </c>
      <c r="Q5276" s="8">
        <v>-0.38241500302954323</v>
      </c>
      <c r="R5276" s="8">
        <v>-0.53156680971674009</v>
      </c>
      <c r="S5276" s="20">
        <v>-4.3273350471293881E-2</v>
      </c>
    </row>
    <row r="5277" spans="1:19" x14ac:dyDescent="0.2">
      <c r="A5277" s="6">
        <v>45327</v>
      </c>
      <c r="B5277" s="19">
        <v>44963</v>
      </c>
      <c r="C5277" s="19">
        <v>43507</v>
      </c>
      <c r="D5277" s="16" t="s">
        <v>3</v>
      </c>
      <c r="E5277" s="32">
        <v>4396</v>
      </c>
      <c r="F5277" s="32">
        <v>2450</v>
      </c>
      <c r="G5277" s="32">
        <v>1946</v>
      </c>
      <c r="H5277" s="32">
        <v>2374</v>
      </c>
      <c r="I5277" s="32">
        <v>887</v>
      </c>
      <c r="J5277" s="32">
        <v>1487</v>
      </c>
      <c r="K5277" s="32">
        <v>7550.3072539432032</v>
      </c>
      <c r="L5277" s="32">
        <v>5339.3072539432032</v>
      </c>
      <c r="M5277" s="32">
        <v>2211</v>
      </c>
      <c r="N5277" s="20">
        <v>0.85172704296545909</v>
      </c>
      <c r="O5277" s="20">
        <v>1.7621195039458848</v>
      </c>
      <c r="P5277" s="20">
        <v>0.3086751849361129</v>
      </c>
      <c r="Q5277" s="8">
        <v>-0.41777203865390289</v>
      </c>
      <c r="R5277" s="8">
        <v>-0.54113897487532348</v>
      </c>
      <c r="S5277" s="20">
        <v>-0.11985526910900046</v>
      </c>
    </row>
    <row r="5278" spans="1:19" x14ac:dyDescent="0.2">
      <c r="A5278" s="6">
        <v>45328</v>
      </c>
      <c r="B5278" s="19">
        <v>44964</v>
      </c>
      <c r="C5278" s="19">
        <v>43508</v>
      </c>
      <c r="D5278" s="16" t="s">
        <v>4</v>
      </c>
      <c r="E5278" s="32">
        <v>4253</v>
      </c>
      <c r="F5278" s="32">
        <v>2813</v>
      </c>
      <c r="G5278" s="32">
        <v>1440</v>
      </c>
      <c r="H5278" s="32">
        <v>2882</v>
      </c>
      <c r="I5278" s="32">
        <v>1025</v>
      </c>
      <c r="J5278" s="32">
        <v>1857</v>
      </c>
      <c r="K5278" s="32">
        <v>6831.0261635158804</v>
      </c>
      <c r="L5278" s="32">
        <v>4746.0261635158804</v>
      </c>
      <c r="M5278" s="32">
        <v>2085</v>
      </c>
      <c r="N5278" s="20">
        <v>0.47571131158917423</v>
      </c>
      <c r="O5278" s="20">
        <v>1.7443902439024392</v>
      </c>
      <c r="P5278" s="20">
        <v>-0.2245557350565428</v>
      </c>
      <c r="Q5278" s="8">
        <v>-0.37739954463722747</v>
      </c>
      <c r="R5278" s="8">
        <v>-0.40729361721088464</v>
      </c>
      <c r="S5278" s="20">
        <v>-0.30935251798561147</v>
      </c>
    </row>
    <row r="5279" spans="1:19" x14ac:dyDescent="0.2">
      <c r="A5279" s="6">
        <v>45329</v>
      </c>
      <c r="B5279" s="19">
        <v>44965</v>
      </c>
      <c r="C5279" s="19">
        <v>43509</v>
      </c>
      <c r="D5279" s="16" t="s">
        <v>5</v>
      </c>
      <c r="E5279" s="32">
        <v>5038</v>
      </c>
      <c r="F5279" s="32">
        <v>3038</v>
      </c>
      <c r="G5279" s="32">
        <v>2000</v>
      </c>
      <c r="H5279" s="32">
        <v>2221</v>
      </c>
      <c r="I5279" s="32">
        <v>1109</v>
      </c>
      <c r="J5279" s="32">
        <v>1112</v>
      </c>
      <c r="K5279" s="32">
        <v>6623.6996028845952</v>
      </c>
      <c r="L5279" s="32">
        <v>4898.6996028845952</v>
      </c>
      <c r="M5279" s="32">
        <v>1725</v>
      </c>
      <c r="N5279" s="20">
        <v>1.2683475911751465</v>
      </c>
      <c r="O5279" s="20">
        <v>1.7394048692515778</v>
      </c>
      <c r="P5279" s="20">
        <v>0.79856115107913661</v>
      </c>
      <c r="Q5279" s="8">
        <v>-0.23939787399084789</v>
      </c>
      <c r="R5279" s="8">
        <v>-0.37983541627841877</v>
      </c>
      <c r="S5279" s="20">
        <v>0.15942028985507251</v>
      </c>
    </row>
    <row r="5280" spans="1:19" x14ac:dyDescent="0.2">
      <c r="A5280" s="6">
        <v>45330</v>
      </c>
      <c r="B5280" s="19">
        <v>44966</v>
      </c>
      <c r="C5280" s="19">
        <v>43510</v>
      </c>
      <c r="D5280" s="16" t="s">
        <v>6</v>
      </c>
      <c r="E5280" s="32">
        <v>4245</v>
      </c>
      <c r="F5280" s="32">
        <v>2853</v>
      </c>
      <c r="G5280" s="32">
        <v>1392</v>
      </c>
      <c r="H5280" s="32">
        <v>3533</v>
      </c>
      <c r="I5280" s="32">
        <v>1469</v>
      </c>
      <c r="J5280" s="32">
        <v>2064</v>
      </c>
      <c r="K5280" s="32">
        <v>7876.1593310984999</v>
      </c>
      <c r="L5280" s="32">
        <v>5473.1593310984999</v>
      </c>
      <c r="M5280" s="32">
        <v>2403</v>
      </c>
      <c r="N5280" s="20">
        <v>0.20152844607981879</v>
      </c>
      <c r="O5280" s="20">
        <v>0.94213750850918987</v>
      </c>
      <c r="P5280" s="20">
        <v>-0.32558139534883723</v>
      </c>
      <c r="Q5280" s="8">
        <v>-0.46103172605474152</v>
      </c>
      <c r="R5280" s="8">
        <v>-0.47872886071683507</v>
      </c>
      <c r="S5280" s="20">
        <v>-0.42072409488139828</v>
      </c>
    </row>
    <row r="5281" spans="1:19" x14ac:dyDescent="0.2">
      <c r="A5281" s="6">
        <v>45331</v>
      </c>
      <c r="B5281" s="19">
        <v>44967</v>
      </c>
      <c r="C5281" s="19">
        <v>43511</v>
      </c>
      <c r="D5281" s="16" t="s">
        <v>7</v>
      </c>
      <c r="E5281" s="32">
        <v>6242</v>
      </c>
      <c r="F5281" s="32">
        <v>3580</v>
      </c>
      <c r="G5281" s="32">
        <v>2662</v>
      </c>
      <c r="H5281" s="32">
        <v>3723</v>
      </c>
      <c r="I5281" s="32">
        <v>1369</v>
      </c>
      <c r="J5281" s="32">
        <v>2354</v>
      </c>
      <c r="K5281" s="32">
        <v>7920.6448507538444</v>
      </c>
      <c r="L5281" s="32">
        <v>5329.6448507538444</v>
      </c>
      <c r="M5281" s="32">
        <v>2591</v>
      </c>
      <c r="N5281" s="20">
        <v>0.67660488853075473</v>
      </c>
      <c r="O5281" s="20">
        <v>1.6150474799123447</v>
      </c>
      <c r="P5281" s="20">
        <v>0.13084112149532712</v>
      </c>
      <c r="Q5281" s="8">
        <v>-0.21193285172912157</v>
      </c>
      <c r="R5281" s="8">
        <v>-0.3282854486085256</v>
      </c>
      <c r="S5281" s="20">
        <v>2.7402547279042899E-2</v>
      </c>
    </row>
    <row r="5282" spans="1:19" x14ac:dyDescent="0.2">
      <c r="A5282" s="6">
        <v>45332</v>
      </c>
      <c r="B5282" s="19">
        <v>44968</v>
      </c>
      <c r="C5282" s="19">
        <v>43512</v>
      </c>
      <c r="D5282" s="16" t="s">
        <v>1</v>
      </c>
      <c r="E5282" s="32">
        <v>5131</v>
      </c>
      <c r="F5282" s="32">
        <v>3226</v>
      </c>
      <c r="G5282" s="32">
        <v>1905</v>
      </c>
      <c r="H5282" s="32">
        <v>3594</v>
      </c>
      <c r="I5282" s="32">
        <v>1491</v>
      </c>
      <c r="J5282" s="32">
        <v>2103</v>
      </c>
      <c r="K5282" s="32">
        <v>8065.4228542350984</v>
      </c>
      <c r="L5282" s="32">
        <v>5350.4228542350984</v>
      </c>
      <c r="M5282" s="32">
        <v>2715</v>
      </c>
      <c r="N5282" s="20">
        <v>0.42765720645520311</v>
      </c>
      <c r="O5282" s="20">
        <v>1.1636485580147551</v>
      </c>
      <c r="P5282" s="20">
        <v>-9.4151212553495012E-2</v>
      </c>
      <c r="Q5282" s="8">
        <v>-0.36382752736817181</v>
      </c>
      <c r="R5282" s="8">
        <v>-0.39705700130850829</v>
      </c>
      <c r="S5282" s="20">
        <v>-0.2983425414364641</v>
      </c>
    </row>
    <row r="5283" spans="1:19" x14ac:dyDescent="0.2">
      <c r="A5283" s="6">
        <v>45333</v>
      </c>
      <c r="B5283" s="19">
        <v>44969</v>
      </c>
      <c r="C5283" s="19">
        <v>43513</v>
      </c>
      <c r="D5283" s="16" t="s">
        <v>2</v>
      </c>
      <c r="E5283" s="32">
        <v>5662</v>
      </c>
      <c r="F5283" s="32">
        <v>2925</v>
      </c>
      <c r="G5283" s="32">
        <v>2737</v>
      </c>
      <c r="H5283" s="32">
        <v>4025</v>
      </c>
      <c r="I5283" s="32">
        <v>1498</v>
      </c>
      <c r="J5283" s="32">
        <v>2527</v>
      </c>
      <c r="K5283" s="32">
        <v>7715.5423236103188</v>
      </c>
      <c r="L5283" s="32">
        <v>5201.5423236103188</v>
      </c>
      <c r="M5283" s="32">
        <v>2514</v>
      </c>
      <c r="N5283" s="20">
        <v>0.40670807453416158</v>
      </c>
      <c r="O5283" s="20">
        <v>0.95260347129506018</v>
      </c>
      <c r="P5283" s="20">
        <v>8.3102493074792338E-2</v>
      </c>
      <c r="Q5283" s="8">
        <v>-0.2661565755820271</v>
      </c>
      <c r="R5283" s="8">
        <v>-0.43766678842097784</v>
      </c>
      <c r="S5283" s="20">
        <v>8.8703261734287997E-2</v>
      </c>
    </row>
    <row r="5284" spans="1:19" x14ac:dyDescent="0.2">
      <c r="A5284" s="6">
        <v>45334</v>
      </c>
      <c r="B5284" s="19">
        <v>44970</v>
      </c>
      <c r="C5284" s="19">
        <v>43514</v>
      </c>
      <c r="D5284" s="16" t="s">
        <v>3</v>
      </c>
      <c r="E5284" s="32">
        <v>4325</v>
      </c>
      <c r="F5284" s="32">
        <v>2583</v>
      </c>
      <c r="G5284" s="32">
        <v>1742</v>
      </c>
      <c r="H5284" s="32">
        <v>2559</v>
      </c>
      <c r="I5284" s="32">
        <v>926</v>
      </c>
      <c r="J5284" s="32">
        <v>1633</v>
      </c>
      <c r="K5284" s="32">
        <v>7609.8109934618642</v>
      </c>
      <c r="L5284" s="32">
        <v>5474.8109934618642</v>
      </c>
      <c r="M5284" s="32">
        <v>2135</v>
      </c>
      <c r="N5284" s="20">
        <v>0.69011332551778048</v>
      </c>
      <c r="O5284" s="20">
        <v>1.789416846652268</v>
      </c>
      <c r="P5284" s="20">
        <v>6.674831598285369E-2</v>
      </c>
      <c r="Q5284" s="8">
        <v>-0.43165474100264534</v>
      </c>
      <c r="R5284" s="8">
        <v>-0.52820289082405336</v>
      </c>
      <c r="S5284" s="20">
        <v>-0.18407494145199066</v>
      </c>
    </row>
    <row r="5285" spans="1:19" x14ac:dyDescent="0.2">
      <c r="A5285" s="6">
        <v>45335</v>
      </c>
      <c r="B5285" s="19">
        <v>44971</v>
      </c>
      <c r="C5285" s="19">
        <v>43515</v>
      </c>
      <c r="D5285" s="16" t="s">
        <v>4</v>
      </c>
      <c r="E5285" s="32">
        <v>4178</v>
      </c>
      <c r="F5285" s="32">
        <v>2729</v>
      </c>
      <c r="G5285" s="32">
        <v>1449</v>
      </c>
      <c r="H5285" s="32">
        <v>2808</v>
      </c>
      <c r="I5285" s="32">
        <v>1088</v>
      </c>
      <c r="J5285" s="32">
        <v>1720</v>
      </c>
      <c r="K5285" s="32">
        <v>6278.5168867609573</v>
      </c>
      <c r="L5285" s="32">
        <v>4693.5168867609573</v>
      </c>
      <c r="M5285" s="32">
        <v>1585</v>
      </c>
      <c r="N5285" s="20">
        <v>0.48789173789173779</v>
      </c>
      <c r="O5285" s="20">
        <v>1.5082720588235294</v>
      </c>
      <c r="P5285" s="20">
        <v>-0.15755813953488373</v>
      </c>
      <c r="Q5285" s="8">
        <v>-0.33455622157999787</v>
      </c>
      <c r="R5285" s="8">
        <v>-0.41855967159770679</v>
      </c>
      <c r="S5285" s="20">
        <v>-8.5804416403785444E-2</v>
      </c>
    </row>
    <row r="5286" spans="1:19" x14ac:dyDescent="0.2">
      <c r="A5286" s="6">
        <v>45336</v>
      </c>
      <c r="B5286" s="19">
        <v>44972</v>
      </c>
      <c r="C5286" s="19">
        <v>43516</v>
      </c>
      <c r="D5286" s="16" t="s">
        <v>5</v>
      </c>
      <c r="E5286" s="32">
        <v>4405</v>
      </c>
      <c r="F5286" s="32">
        <v>2539</v>
      </c>
      <c r="G5286" s="32">
        <v>1866</v>
      </c>
      <c r="H5286" s="32">
        <v>2704</v>
      </c>
      <c r="I5286" s="32">
        <v>1071</v>
      </c>
      <c r="J5286" s="32">
        <v>1633</v>
      </c>
      <c r="K5286" s="32">
        <v>7289.6324050019484</v>
      </c>
      <c r="L5286" s="32">
        <v>5178.6324050019484</v>
      </c>
      <c r="M5286" s="32">
        <v>2111</v>
      </c>
      <c r="N5286" s="20">
        <v>0.62906804733727806</v>
      </c>
      <c r="O5286" s="20">
        <v>1.3706816059757236</v>
      </c>
      <c r="P5286" s="20">
        <v>0.14268218003674216</v>
      </c>
      <c r="Q5286" s="8">
        <v>-0.39571712875708132</v>
      </c>
      <c r="R5286" s="8">
        <v>-0.50971611780213921</v>
      </c>
      <c r="S5286" s="20">
        <v>-0.11605873993368077</v>
      </c>
    </row>
    <row r="5287" spans="1:19" x14ac:dyDescent="0.2">
      <c r="A5287" s="6">
        <v>45337</v>
      </c>
      <c r="B5287" s="19">
        <v>44973</v>
      </c>
      <c r="C5287" s="19">
        <v>43517</v>
      </c>
      <c r="D5287" s="16" t="s">
        <v>6</v>
      </c>
      <c r="E5287" s="32">
        <v>4146</v>
      </c>
      <c r="F5287" s="32">
        <v>2580</v>
      </c>
      <c r="G5287" s="32">
        <v>1566</v>
      </c>
      <c r="H5287" s="32">
        <v>3724</v>
      </c>
      <c r="I5287" s="32">
        <v>1680</v>
      </c>
      <c r="J5287" s="32">
        <v>2044</v>
      </c>
      <c r="K5287" s="32">
        <v>7539.8703499216335</v>
      </c>
      <c r="L5287" s="32">
        <v>5369.8703499216335</v>
      </c>
      <c r="M5287" s="32">
        <v>2170</v>
      </c>
      <c r="N5287" s="20">
        <v>0.1133190118152525</v>
      </c>
      <c r="O5287" s="20">
        <v>0.53571428571428581</v>
      </c>
      <c r="P5287" s="20">
        <v>-0.23385518590998045</v>
      </c>
      <c r="Q5287" s="8">
        <v>-0.45012317087878151</v>
      </c>
      <c r="R5287" s="8">
        <v>-0.51954147272146867</v>
      </c>
      <c r="S5287" s="20">
        <v>-0.27834101382488474</v>
      </c>
    </row>
    <row r="5288" spans="1:19" x14ac:dyDescent="0.2">
      <c r="A5288" s="6">
        <v>45338</v>
      </c>
      <c r="B5288" s="19">
        <v>44974</v>
      </c>
      <c r="C5288" s="19">
        <v>43518</v>
      </c>
      <c r="D5288" s="16" t="s">
        <v>7</v>
      </c>
      <c r="E5288" s="32">
        <v>5501</v>
      </c>
      <c r="F5288" s="32">
        <v>2966</v>
      </c>
      <c r="G5288" s="32">
        <v>2535</v>
      </c>
      <c r="H5288" s="32">
        <v>4008</v>
      </c>
      <c r="I5288" s="32">
        <v>1775</v>
      </c>
      <c r="J5288" s="32">
        <v>2233</v>
      </c>
      <c r="K5288" s="32">
        <v>7950.4164071809364</v>
      </c>
      <c r="L5288" s="32">
        <v>5458.4164071809364</v>
      </c>
      <c r="M5288" s="32">
        <v>2492</v>
      </c>
      <c r="N5288" s="20">
        <v>0.37250499001996018</v>
      </c>
      <c r="O5288" s="20">
        <v>0.67098591549295783</v>
      </c>
      <c r="P5288" s="20">
        <v>0.13524406627854901</v>
      </c>
      <c r="Q5288" s="8">
        <v>-0.30808655568890531</v>
      </c>
      <c r="R5288" s="8">
        <v>-0.45661895708469302</v>
      </c>
      <c r="S5288" s="20">
        <v>1.7255216693419007E-2</v>
      </c>
    </row>
    <row r="5289" spans="1:19" x14ac:dyDescent="0.2">
      <c r="A5289" s="6">
        <v>45339</v>
      </c>
      <c r="B5289" s="19">
        <v>44975</v>
      </c>
      <c r="C5289" s="19">
        <v>43519</v>
      </c>
      <c r="D5289" s="16" t="s">
        <v>1</v>
      </c>
      <c r="E5289" s="32">
        <v>4702</v>
      </c>
      <c r="F5289" s="32">
        <v>2900</v>
      </c>
      <c r="G5289" s="32">
        <v>1802</v>
      </c>
      <c r="H5289" s="32">
        <v>4027</v>
      </c>
      <c r="I5289" s="32">
        <v>2087</v>
      </c>
      <c r="J5289" s="32">
        <v>1940</v>
      </c>
      <c r="K5289" s="32">
        <v>8122.7466979696737</v>
      </c>
      <c r="L5289" s="32">
        <v>5234.7466979696737</v>
      </c>
      <c r="M5289" s="32">
        <v>2888</v>
      </c>
      <c r="N5289" s="20">
        <v>0.16761857462130614</v>
      </c>
      <c r="O5289" s="20">
        <v>0.38955438428366085</v>
      </c>
      <c r="P5289" s="20">
        <v>-7.113402061855667E-2</v>
      </c>
      <c r="Q5289" s="8">
        <v>-0.42113177046684325</v>
      </c>
      <c r="R5289" s="8">
        <v>-0.44600948864922507</v>
      </c>
      <c r="S5289" s="20">
        <v>-0.37603878116343492</v>
      </c>
    </row>
    <row r="5290" spans="1:19" x14ac:dyDescent="0.2">
      <c r="A5290" s="6">
        <v>45340</v>
      </c>
      <c r="B5290" s="19">
        <v>44976</v>
      </c>
      <c r="C5290" s="19">
        <v>43520</v>
      </c>
      <c r="D5290" s="16" t="s">
        <v>2</v>
      </c>
      <c r="E5290" s="32">
        <v>5350</v>
      </c>
      <c r="F5290" s="32">
        <v>2677</v>
      </c>
      <c r="G5290" s="32">
        <v>2673</v>
      </c>
      <c r="H5290" s="32">
        <v>4196</v>
      </c>
      <c r="I5290" s="32">
        <v>1573</v>
      </c>
      <c r="J5290" s="32">
        <v>2623</v>
      </c>
      <c r="K5290" s="32">
        <v>7160.0221101653142</v>
      </c>
      <c r="L5290" s="32">
        <v>4685.0221101653142</v>
      </c>
      <c r="M5290" s="32">
        <v>2475</v>
      </c>
      <c r="N5290" s="20">
        <v>0.27502383222116311</v>
      </c>
      <c r="O5290" s="20">
        <v>0.70184361093452008</v>
      </c>
      <c r="P5290" s="20">
        <v>1.9062142584826525E-2</v>
      </c>
      <c r="Q5290" s="8">
        <v>-0.25279560346546526</v>
      </c>
      <c r="R5290" s="8">
        <v>-0.42860461764063262</v>
      </c>
      <c r="S5290" s="20">
        <v>8.0000000000000071E-2</v>
      </c>
    </row>
    <row r="5291" spans="1:19" x14ac:dyDescent="0.2">
      <c r="A5291" s="6">
        <v>45341</v>
      </c>
      <c r="B5291" s="19">
        <v>44977</v>
      </c>
      <c r="C5291" s="19">
        <v>43521</v>
      </c>
      <c r="D5291" s="16" t="s">
        <v>3</v>
      </c>
      <c r="E5291" s="32">
        <v>4594</v>
      </c>
      <c r="F5291" s="32">
        <v>2746</v>
      </c>
      <c r="G5291" s="32">
        <v>1848</v>
      </c>
      <c r="H5291" s="32">
        <v>2805</v>
      </c>
      <c r="I5291" s="32">
        <v>1330</v>
      </c>
      <c r="J5291" s="32">
        <v>1475</v>
      </c>
      <c r="K5291" s="32">
        <v>6473.5028693557706</v>
      </c>
      <c r="L5291" s="32">
        <v>4550.5028693557706</v>
      </c>
      <c r="M5291" s="32">
        <v>1923</v>
      </c>
      <c r="N5291" s="20">
        <v>0.637789661319073</v>
      </c>
      <c r="O5291" s="20">
        <v>1.0646616541353384</v>
      </c>
      <c r="P5291" s="20">
        <v>0.2528813559322034</v>
      </c>
      <c r="Q5291" s="8">
        <v>-0.29033784448493105</v>
      </c>
      <c r="R5291" s="8">
        <v>-0.39655021019934877</v>
      </c>
      <c r="S5291" s="20">
        <v>-3.9001560062402518E-2</v>
      </c>
    </row>
    <row r="5292" spans="1:19" x14ac:dyDescent="0.2">
      <c r="A5292" s="6">
        <v>45342</v>
      </c>
      <c r="B5292" s="19">
        <v>44978</v>
      </c>
      <c r="C5292" s="19">
        <v>43522</v>
      </c>
      <c r="D5292" s="16" t="s">
        <v>4</v>
      </c>
      <c r="E5292" s="32">
        <v>4577</v>
      </c>
      <c r="F5292" s="32">
        <v>3061</v>
      </c>
      <c r="G5292" s="32">
        <v>1516</v>
      </c>
      <c r="H5292" s="32">
        <v>3794</v>
      </c>
      <c r="I5292" s="32">
        <v>1873</v>
      </c>
      <c r="J5292" s="32">
        <v>1921</v>
      </c>
      <c r="K5292" s="32">
        <v>5850.3016585779014</v>
      </c>
      <c r="L5292" s="32">
        <v>4123.3016585779014</v>
      </c>
      <c r="M5292" s="32">
        <v>1727</v>
      </c>
      <c r="N5292" s="20">
        <v>0.20637849235635208</v>
      </c>
      <c r="O5292" s="20">
        <v>0.63427656166577684</v>
      </c>
      <c r="P5292" s="20">
        <v>-0.21082769390942213</v>
      </c>
      <c r="Q5292" s="8">
        <v>-0.21764718007505568</v>
      </c>
      <c r="R5292" s="8">
        <v>-0.25763374754984136</v>
      </c>
      <c r="S5292" s="20">
        <v>-0.12217718587145343</v>
      </c>
    </row>
    <row r="5293" spans="1:19" x14ac:dyDescent="0.2">
      <c r="A5293" s="6">
        <v>45343</v>
      </c>
      <c r="B5293" s="19">
        <v>44979</v>
      </c>
      <c r="C5293" s="19">
        <v>43523</v>
      </c>
      <c r="D5293" s="16" t="s">
        <v>5</v>
      </c>
      <c r="E5293" s="32">
        <v>5286</v>
      </c>
      <c r="F5293" s="32">
        <v>3347</v>
      </c>
      <c r="G5293" s="32">
        <v>1939</v>
      </c>
      <c r="H5293" s="32">
        <v>3625</v>
      </c>
      <c r="I5293" s="32">
        <v>2160</v>
      </c>
      <c r="J5293" s="32">
        <v>1465</v>
      </c>
      <c r="K5293" s="32">
        <v>6067.8830770511149</v>
      </c>
      <c r="L5293" s="32">
        <v>4469.8830770511149</v>
      </c>
      <c r="M5293" s="32">
        <v>1598</v>
      </c>
      <c r="N5293" s="20">
        <v>0.45820689655172409</v>
      </c>
      <c r="O5293" s="20">
        <v>0.54953703703703694</v>
      </c>
      <c r="P5293" s="20">
        <v>0.32354948805460748</v>
      </c>
      <c r="Q5293" s="8">
        <v>-0.12885598933311948</v>
      </c>
      <c r="R5293" s="8">
        <v>-0.25121083878370865</v>
      </c>
      <c r="S5293" s="20">
        <v>0.21339173967459324</v>
      </c>
    </row>
    <row r="5294" spans="1:19" x14ac:dyDescent="0.2">
      <c r="A5294" s="6">
        <v>45344</v>
      </c>
      <c r="B5294" s="19">
        <v>44980</v>
      </c>
      <c r="C5294" s="19">
        <v>43524</v>
      </c>
      <c r="D5294" s="16" t="s">
        <v>6</v>
      </c>
      <c r="E5294" s="32">
        <v>4669</v>
      </c>
      <c r="F5294" s="32">
        <v>2986</v>
      </c>
      <c r="G5294" s="32">
        <v>1683</v>
      </c>
      <c r="H5294" s="32">
        <v>3594</v>
      </c>
      <c r="I5294" s="32">
        <v>1697</v>
      </c>
      <c r="J5294" s="32">
        <v>1897</v>
      </c>
      <c r="K5294" s="32">
        <v>7012.6535764568753</v>
      </c>
      <c r="L5294" s="32">
        <v>4816.6535764568753</v>
      </c>
      <c r="M5294" s="32">
        <v>2196</v>
      </c>
      <c r="N5294" s="20">
        <v>0.29910962715637179</v>
      </c>
      <c r="O5294" s="20">
        <v>0.75957572186210953</v>
      </c>
      <c r="P5294" s="20">
        <v>-0.11280969952556663</v>
      </c>
      <c r="Q5294" s="8">
        <v>-0.33420352950630139</v>
      </c>
      <c r="R5294" s="8">
        <v>-0.38006751936756511</v>
      </c>
      <c r="S5294" s="20">
        <v>-0.23360655737704916</v>
      </c>
    </row>
    <row r="5295" spans="1:19" x14ac:dyDescent="0.2">
      <c r="A5295" s="6">
        <v>45345</v>
      </c>
      <c r="B5295" s="19">
        <v>44981</v>
      </c>
      <c r="C5295" s="19">
        <v>43525</v>
      </c>
      <c r="D5295" s="16" t="s">
        <v>7</v>
      </c>
      <c r="E5295" s="32">
        <v>6114</v>
      </c>
      <c r="F5295" s="32">
        <v>3479</v>
      </c>
      <c r="G5295" s="32">
        <v>2635</v>
      </c>
      <c r="H5295" s="32">
        <v>3382</v>
      </c>
      <c r="I5295" s="32">
        <v>1325</v>
      </c>
      <c r="J5295" s="32">
        <v>2057</v>
      </c>
      <c r="K5295" s="32">
        <v>7656.9592115207906</v>
      </c>
      <c r="L5295" s="32">
        <v>5098.9592115207906</v>
      </c>
      <c r="M5295" s="32">
        <v>2558</v>
      </c>
      <c r="N5295" s="20">
        <v>0.80780603193376699</v>
      </c>
      <c r="O5295" s="20">
        <v>1.6256603773584906</v>
      </c>
      <c r="P5295" s="20">
        <v>0.28099173553719003</v>
      </c>
      <c r="Q5295" s="8">
        <v>-0.20151070012221406</v>
      </c>
      <c r="R5295" s="8">
        <v>-0.31770389687773748</v>
      </c>
      <c r="S5295" s="20">
        <v>3.0101641907740451E-2</v>
      </c>
    </row>
    <row r="5296" spans="1:19" x14ac:dyDescent="0.2">
      <c r="A5296" s="6">
        <v>45346</v>
      </c>
      <c r="B5296" s="19">
        <v>44982</v>
      </c>
      <c r="C5296" s="19">
        <v>43526</v>
      </c>
      <c r="D5296" s="16" t="s">
        <v>1</v>
      </c>
      <c r="E5296" s="32">
        <v>4891</v>
      </c>
      <c r="F5296" s="32">
        <v>2820</v>
      </c>
      <c r="G5296" s="32">
        <v>2071</v>
      </c>
      <c r="H5296" s="32">
        <v>3912</v>
      </c>
      <c r="I5296" s="32">
        <v>1817</v>
      </c>
      <c r="J5296" s="32">
        <v>2095</v>
      </c>
      <c r="K5296" s="32">
        <v>7272.3569561194099</v>
      </c>
      <c r="L5296" s="32">
        <v>4825.3569561194099</v>
      </c>
      <c r="M5296" s="32">
        <v>2447</v>
      </c>
      <c r="N5296" s="20">
        <v>0.25025562372188137</v>
      </c>
      <c r="O5296" s="20">
        <v>0.55200880572372046</v>
      </c>
      <c r="P5296" s="20">
        <v>-1.1455847255369966E-2</v>
      </c>
      <c r="Q5296" s="8">
        <v>-0.3274532549059751</v>
      </c>
      <c r="R5296" s="8">
        <v>-0.41558727662132045</v>
      </c>
      <c r="S5296" s="20">
        <v>-0.15365753984470776</v>
      </c>
    </row>
    <row r="5297" spans="1:19" x14ac:dyDescent="0.2">
      <c r="A5297" s="6">
        <v>45347</v>
      </c>
      <c r="B5297" s="19">
        <v>44983</v>
      </c>
      <c r="C5297" s="19">
        <v>43527</v>
      </c>
      <c r="D5297" s="16" t="s">
        <v>2</v>
      </c>
      <c r="E5297" s="32">
        <v>5262</v>
      </c>
      <c r="F5297" s="32">
        <v>2678</v>
      </c>
      <c r="G5297" s="32">
        <v>2584</v>
      </c>
      <c r="H5297" s="32">
        <v>3754</v>
      </c>
      <c r="I5297" s="32">
        <v>1448</v>
      </c>
      <c r="J5297" s="32">
        <v>2306</v>
      </c>
      <c r="K5297" s="32">
        <v>6762.6413560069304</v>
      </c>
      <c r="L5297" s="32">
        <v>4832.6413560069304</v>
      </c>
      <c r="M5297" s="32">
        <v>1930</v>
      </c>
      <c r="N5297" s="20">
        <v>0.4017048481619605</v>
      </c>
      <c r="O5297" s="20">
        <v>0.84944751381215466</v>
      </c>
      <c r="P5297" s="20">
        <v>0.1205550737207286</v>
      </c>
      <c r="Q5297" s="8">
        <v>-0.22190166194071237</v>
      </c>
      <c r="R5297" s="8">
        <v>-0.4458516983323686</v>
      </c>
      <c r="S5297" s="20">
        <v>0.33886010362694297</v>
      </c>
    </row>
    <row r="5298" spans="1:19" x14ac:dyDescent="0.2">
      <c r="A5298" s="6">
        <v>45348</v>
      </c>
      <c r="B5298" s="19">
        <v>44984</v>
      </c>
      <c r="C5298" s="19">
        <v>43528</v>
      </c>
      <c r="D5298" s="16" t="s">
        <v>3</v>
      </c>
      <c r="E5298" s="32">
        <v>4409</v>
      </c>
      <c r="F5298" s="32">
        <v>2617</v>
      </c>
      <c r="G5298" s="32">
        <v>1792</v>
      </c>
      <c r="H5298" s="32">
        <v>2481</v>
      </c>
      <c r="I5298" s="32">
        <v>1124</v>
      </c>
      <c r="J5298" s="32">
        <v>1357</v>
      </c>
      <c r="K5298" s="32">
        <v>6647.4876394593493</v>
      </c>
      <c r="L5298" s="32">
        <v>5112.4876394593493</v>
      </c>
      <c r="M5298" s="32">
        <v>1535</v>
      </c>
      <c r="N5298" s="20">
        <v>0.77710600564288601</v>
      </c>
      <c r="O5298" s="20">
        <v>1.3282918149466192</v>
      </c>
      <c r="P5298" s="20">
        <v>0.32056005895357398</v>
      </c>
      <c r="Q5298" s="8">
        <v>-0.33674190323750774</v>
      </c>
      <c r="R5298" s="8">
        <v>-0.48811612182660447</v>
      </c>
      <c r="S5298" s="20">
        <v>0.16742671009771981</v>
      </c>
    </row>
    <row r="5299" spans="1:19" x14ac:dyDescent="0.2">
      <c r="A5299" s="6">
        <v>45349</v>
      </c>
      <c r="B5299" s="19">
        <v>44985</v>
      </c>
      <c r="C5299" s="19">
        <v>43529</v>
      </c>
      <c r="D5299" s="16" t="s">
        <v>4</v>
      </c>
      <c r="E5299" s="32">
        <v>4072</v>
      </c>
      <c r="F5299" s="32">
        <v>2476</v>
      </c>
      <c r="G5299" s="32">
        <v>1596</v>
      </c>
      <c r="H5299" s="32">
        <v>3545</v>
      </c>
      <c r="I5299" s="32">
        <v>1386</v>
      </c>
      <c r="J5299" s="32">
        <v>2159</v>
      </c>
      <c r="K5299" s="32">
        <v>5973.2728248427848</v>
      </c>
      <c r="L5299" s="32">
        <v>4335.2728248427848</v>
      </c>
      <c r="M5299" s="32">
        <v>1638</v>
      </c>
      <c r="N5299" s="20">
        <v>0.14866008462623403</v>
      </c>
      <c r="O5299" s="20">
        <v>0.78643578643578649</v>
      </c>
      <c r="P5299" s="20">
        <v>-0.26076887447892538</v>
      </c>
      <c r="Q5299" s="8">
        <v>-0.31829666593084605</v>
      </c>
      <c r="R5299" s="8">
        <v>-0.42887100765341335</v>
      </c>
      <c r="S5299" s="20">
        <v>-2.5641025641025661E-2</v>
      </c>
    </row>
    <row r="5300" spans="1:19" x14ac:dyDescent="0.2">
      <c r="A5300" s="6">
        <v>45350</v>
      </c>
      <c r="B5300" s="19">
        <v>44986</v>
      </c>
      <c r="C5300" s="19">
        <v>43530</v>
      </c>
      <c r="D5300" s="16" t="s">
        <v>5</v>
      </c>
      <c r="E5300" s="32">
        <v>4156</v>
      </c>
      <c r="F5300" s="32">
        <v>2124</v>
      </c>
      <c r="G5300" s="32">
        <v>2032</v>
      </c>
      <c r="H5300" s="32">
        <v>2592</v>
      </c>
      <c r="I5300" s="32">
        <v>1220</v>
      </c>
      <c r="J5300" s="32">
        <v>1372</v>
      </c>
      <c r="K5300" s="32">
        <v>5886.302014797594</v>
      </c>
      <c r="L5300" s="32">
        <v>4549.302014797594</v>
      </c>
      <c r="M5300" s="32">
        <v>1337</v>
      </c>
      <c r="N5300" s="20">
        <v>0.60339506172839497</v>
      </c>
      <c r="O5300" s="20">
        <v>0.74098360655737694</v>
      </c>
      <c r="P5300" s="20">
        <v>0.48104956268221577</v>
      </c>
      <c r="Q5300" s="8">
        <v>-0.29395399869863659</v>
      </c>
      <c r="R5300" s="8">
        <v>-0.53311519149723896</v>
      </c>
      <c r="S5300" s="20">
        <v>0.51982049364248306</v>
      </c>
    </row>
    <row r="5301" spans="1:19" x14ac:dyDescent="0.2">
      <c r="A5301" s="6">
        <v>45351</v>
      </c>
      <c r="B5301" s="19">
        <v>44987</v>
      </c>
      <c r="C5301" s="19">
        <v>43531</v>
      </c>
      <c r="D5301" s="16" t="s">
        <v>6</v>
      </c>
      <c r="E5301" s="32">
        <v>4407</v>
      </c>
      <c r="F5301" s="32">
        <v>2336</v>
      </c>
      <c r="G5301" s="32">
        <v>2071</v>
      </c>
      <c r="H5301" s="32">
        <v>3106</v>
      </c>
      <c r="I5301" s="32">
        <v>1414</v>
      </c>
      <c r="J5301" s="32">
        <v>1692</v>
      </c>
      <c r="K5301" s="32">
        <v>7205.3995567788443</v>
      </c>
      <c r="L5301" s="32">
        <v>5180.3995567788443</v>
      </c>
      <c r="M5301" s="32">
        <v>2025</v>
      </c>
      <c r="N5301" s="20">
        <v>0.41886670959433348</v>
      </c>
      <c r="O5301" s="20">
        <v>0.65205091937765203</v>
      </c>
      <c r="P5301" s="20">
        <v>0.22399527186761237</v>
      </c>
      <c r="Q5301" s="8">
        <v>-0.3883753475053453</v>
      </c>
      <c r="R5301" s="8">
        <v>-0.54906953133697711</v>
      </c>
      <c r="S5301" s="20">
        <v>2.2716049382716097E-2</v>
      </c>
    </row>
    <row r="5302" spans="1:19" x14ac:dyDescent="0.2">
      <c r="A5302" s="6">
        <v>45352</v>
      </c>
      <c r="B5302" s="19">
        <v>44988</v>
      </c>
      <c r="C5302" s="19">
        <v>43532</v>
      </c>
      <c r="D5302" s="16" t="s">
        <v>7</v>
      </c>
      <c r="E5302" s="32">
        <v>5383</v>
      </c>
      <c r="F5302" s="32">
        <v>2908</v>
      </c>
      <c r="G5302" s="32">
        <v>2475</v>
      </c>
      <c r="H5302" s="32">
        <v>3752</v>
      </c>
      <c r="I5302" s="32">
        <v>1530</v>
      </c>
      <c r="J5302" s="32">
        <v>2222</v>
      </c>
      <c r="K5302" s="32">
        <v>7451.6648249537975</v>
      </c>
      <c r="L5302" s="32">
        <v>5483.6648249537975</v>
      </c>
      <c r="M5302" s="32">
        <v>1968</v>
      </c>
      <c r="N5302" s="20">
        <v>0.43470149253731338</v>
      </c>
      <c r="O5302" s="20">
        <v>0.90065359477124174</v>
      </c>
      <c r="P5302" s="20">
        <v>0.11386138613861396</v>
      </c>
      <c r="Q5302" s="8">
        <v>-0.27761109410427942</v>
      </c>
      <c r="R5302" s="8">
        <v>-0.46969771260144422</v>
      </c>
      <c r="S5302" s="20">
        <v>0.25762195121951215</v>
      </c>
    </row>
    <row r="5303" spans="1:19" x14ac:dyDescent="0.2">
      <c r="A5303" s="6">
        <v>45353</v>
      </c>
      <c r="B5303" s="19">
        <v>44989</v>
      </c>
      <c r="C5303" s="19">
        <v>43533</v>
      </c>
      <c r="D5303" s="16" t="s">
        <v>1</v>
      </c>
      <c r="E5303" s="32">
        <v>4106</v>
      </c>
      <c r="F5303" s="32">
        <v>2650</v>
      </c>
      <c r="G5303" s="32">
        <v>1456</v>
      </c>
      <c r="H5303" s="32">
        <v>3434</v>
      </c>
      <c r="I5303" s="32">
        <v>1429</v>
      </c>
      <c r="J5303" s="32">
        <v>2005</v>
      </c>
      <c r="K5303" s="32">
        <v>7239.9231626040564</v>
      </c>
      <c r="L5303" s="32">
        <v>4981.9231626040564</v>
      </c>
      <c r="M5303" s="32">
        <v>2258</v>
      </c>
      <c r="N5303" s="20">
        <v>0.19569015725101924</v>
      </c>
      <c r="O5303" s="20">
        <v>0.85444366689993001</v>
      </c>
      <c r="P5303" s="20">
        <v>-0.27381546134663337</v>
      </c>
      <c r="Q5303" s="8">
        <v>-0.43286690925002114</v>
      </c>
      <c r="R5303" s="8">
        <v>-0.46807690253198486</v>
      </c>
      <c r="S5303" s="20">
        <v>-0.35518157661647476</v>
      </c>
    </row>
    <row r="5304" spans="1:19" x14ac:dyDescent="0.2">
      <c r="A5304" s="6">
        <v>45354</v>
      </c>
      <c r="B5304" s="19">
        <v>44990</v>
      </c>
      <c r="C5304" s="19">
        <v>43534</v>
      </c>
      <c r="D5304" s="16" t="s">
        <v>2</v>
      </c>
      <c r="E5304" s="32">
        <v>4705</v>
      </c>
      <c r="F5304" s="32">
        <v>2550</v>
      </c>
      <c r="G5304" s="32">
        <v>2155</v>
      </c>
      <c r="H5304" s="32">
        <v>3985</v>
      </c>
      <c r="I5304" s="32">
        <v>1478</v>
      </c>
      <c r="J5304" s="32">
        <v>2507</v>
      </c>
      <c r="K5304" s="32">
        <v>6745.7611744736359</v>
      </c>
      <c r="L5304" s="32">
        <v>4543.7611744736359</v>
      </c>
      <c r="M5304" s="32">
        <v>2202</v>
      </c>
      <c r="N5304" s="20">
        <v>0.18067754077791709</v>
      </c>
      <c r="O5304" s="20">
        <v>0.7253044654939107</v>
      </c>
      <c r="P5304" s="20">
        <v>-0.14040686078978859</v>
      </c>
      <c r="Q5304" s="8">
        <v>-0.30252496667032902</v>
      </c>
      <c r="R5304" s="8">
        <v>-0.43879092626486904</v>
      </c>
      <c r="S5304" s="20">
        <v>-2.1344232515894679E-2</v>
      </c>
    </row>
    <row r="5305" spans="1:19" x14ac:dyDescent="0.2">
      <c r="A5305" s="6">
        <v>45355</v>
      </c>
      <c r="B5305" s="19">
        <v>44991</v>
      </c>
      <c r="C5305" s="19">
        <v>43535</v>
      </c>
      <c r="D5305" s="16" t="s">
        <v>3</v>
      </c>
      <c r="E5305" s="32">
        <v>3925</v>
      </c>
      <c r="F5305" s="32">
        <v>2377</v>
      </c>
      <c r="G5305" s="32">
        <v>1548</v>
      </c>
      <c r="H5305" s="32">
        <v>2492</v>
      </c>
      <c r="I5305" s="32">
        <v>1104</v>
      </c>
      <c r="J5305" s="32">
        <v>1388</v>
      </c>
      <c r="K5305" s="32">
        <v>5739.1213512412578</v>
      </c>
      <c r="L5305" s="32">
        <v>4280.1213512412578</v>
      </c>
      <c r="M5305" s="32">
        <v>1459</v>
      </c>
      <c r="N5305" s="20">
        <v>0.57504012841091501</v>
      </c>
      <c r="O5305" s="20">
        <v>1.1530797101449277</v>
      </c>
      <c r="P5305" s="20">
        <v>0.11527377521613835</v>
      </c>
      <c r="Q5305" s="8">
        <v>-0.31609740240967366</v>
      </c>
      <c r="R5305" s="8">
        <v>-0.44464191434416744</v>
      </c>
      <c r="S5305" s="20">
        <v>6.1000685400959487E-2</v>
      </c>
    </row>
    <row r="5306" spans="1:19" x14ac:dyDescent="0.2">
      <c r="A5306" s="6">
        <v>45356</v>
      </c>
      <c r="B5306" s="19">
        <v>44992</v>
      </c>
      <c r="C5306" s="19">
        <v>43536</v>
      </c>
      <c r="D5306" s="16" t="s">
        <v>4</v>
      </c>
      <c r="E5306" s="32">
        <v>4236</v>
      </c>
      <c r="F5306" s="32">
        <v>2436</v>
      </c>
      <c r="G5306" s="32">
        <v>1800</v>
      </c>
      <c r="H5306" s="32">
        <v>3115</v>
      </c>
      <c r="I5306" s="32">
        <v>1352</v>
      </c>
      <c r="J5306" s="32">
        <v>1763</v>
      </c>
      <c r="K5306" s="32">
        <v>5509.649263814943</v>
      </c>
      <c r="L5306" s="32">
        <v>3780.6492638149434</v>
      </c>
      <c r="M5306" s="32">
        <v>1729</v>
      </c>
      <c r="N5306" s="20">
        <v>0.35987158908507233</v>
      </c>
      <c r="O5306" s="20">
        <v>0.80177514792899407</v>
      </c>
      <c r="P5306" s="20">
        <v>2.0986954055587148E-2</v>
      </c>
      <c r="Q5306" s="8">
        <v>-0.23116703129902205</v>
      </c>
      <c r="R5306" s="8">
        <v>-0.35566622820179217</v>
      </c>
      <c r="S5306" s="20">
        <v>4.106419895893576E-2</v>
      </c>
    </row>
    <row r="5307" spans="1:19" x14ac:dyDescent="0.2">
      <c r="A5307" s="6">
        <v>45357</v>
      </c>
      <c r="B5307" s="19">
        <v>44993</v>
      </c>
      <c r="C5307" s="19">
        <v>43537</v>
      </c>
      <c r="D5307" s="16" t="s">
        <v>5</v>
      </c>
      <c r="E5307" s="32">
        <v>3892</v>
      </c>
      <c r="F5307" s="32">
        <v>2585</v>
      </c>
      <c r="G5307" s="32">
        <v>1307</v>
      </c>
      <c r="H5307" s="32">
        <v>2562</v>
      </c>
      <c r="I5307" s="32">
        <v>1155</v>
      </c>
      <c r="J5307" s="32">
        <v>1407</v>
      </c>
      <c r="K5307" s="32">
        <v>6337.174775311385</v>
      </c>
      <c r="L5307" s="32">
        <v>4871.174775311385</v>
      </c>
      <c r="M5307" s="32">
        <v>1466</v>
      </c>
      <c r="N5307" s="20">
        <v>0.5191256830601092</v>
      </c>
      <c r="O5307" s="20">
        <v>1.2380952380952381</v>
      </c>
      <c r="P5307" s="20">
        <v>-7.1073205401563588E-2</v>
      </c>
      <c r="Q5307" s="8">
        <v>-0.38584619519054342</v>
      </c>
      <c r="R5307" s="8">
        <v>-0.4693271912349406</v>
      </c>
      <c r="S5307" s="20">
        <v>-0.10845839017735337</v>
      </c>
    </row>
    <row r="5308" spans="1:19" x14ac:dyDescent="0.2">
      <c r="A5308" s="6">
        <v>45358</v>
      </c>
      <c r="B5308" s="19">
        <v>44994</v>
      </c>
      <c r="C5308" s="19">
        <v>43538</v>
      </c>
      <c r="D5308" s="16" t="s">
        <v>6</v>
      </c>
      <c r="E5308" s="32">
        <v>4063</v>
      </c>
      <c r="F5308" s="32">
        <v>2545</v>
      </c>
      <c r="G5308" s="32">
        <v>1518</v>
      </c>
      <c r="H5308" s="32">
        <v>3289</v>
      </c>
      <c r="I5308" s="32">
        <v>1647</v>
      </c>
      <c r="J5308" s="32">
        <v>1642</v>
      </c>
      <c r="K5308" s="32">
        <v>6978.9079472683497</v>
      </c>
      <c r="L5308" s="32">
        <v>4975.9079472683497</v>
      </c>
      <c r="M5308" s="32">
        <v>2003</v>
      </c>
      <c r="N5308" s="20">
        <v>0.23532988750380057</v>
      </c>
      <c r="O5308" s="20">
        <v>0.54523375834851251</v>
      </c>
      <c r="P5308" s="20">
        <v>-7.5517661388550539E-2</v>
      </c>
      <c r="Q5308" s="8">
        <v>-0.41781722431368085</v>
      </c>
      <c r="R5308" s="8">
        <v>-0.48853555432086682</v>
      </c>
      <c r="S5308" s="20">
        <v>-0.24213679480778827</v>
      </c>
    </row>
    <row r="5309" spans="1:19" x14ac:dyDescent="0.2">
      <c r="A5309" s="6">
        <v>45359</v>
      </c>
      <c r="B5309" s="19">
        <v>44995</v>
      </c>
      <c r="C5309" s="19">
        <v>43539</v>
      </c>
      <c r="D5309" s="16" t="s">
        <v>7</v>
      </c>
      <c r="E5309" s="32">
        <v>4785</v>
      </c>
      <c r="F5309" s="32">
        <v>2964</v>
      </c>
      <c r="G5309" s="32">
        <v>1821</v>
      </c>
      <c r="H5309" s="32">
        <v>3548</v>
      </c>
      <c r="I5309" s="32">
        <v>1699</v>
      </c>
      <c r="J5309" s="32">
        <v>1849</v>
      </c>
      <c r="K5309" s="32">
        <v>7867.8128464068614</v>
      </c>
      <c r="L5309" s="32">
        <v>5342.8128464068614</v>
      </c>
      <c r="M5309" s="32">
        <v>2525</v>
      </c>
      <c r="N5309" s="20">
        <v>0.34864712514092444</v>
      </c>
      <c r="O5309" s="20">
        <v>0.74455562095350203</v>
      </c>
      <c r="P5309" s="20">
        <v>-1.5143320713899455E-2</v>
      </c>
      <c r="Q5309" s="8">
        <v>-0.39182589959733805</v>
      </c>
      <c r="R5309" s="8">
        <v>-0.44523604228560176</v>
      </c>
      <c r="S5309" s="20">
        <v>-0.27881188118811884</v>
      </c>
    </row>
    <row r="5310" spans="1:19" x14ac:dyDescent="0.2">
      <c r="A5310" s="6">
        <v>45360</v>
      </c>
      <c r="B5310" s="19">
        <v>44996</v>
      </c>
      <c r="C5310" s="19">
        <v>43540</v>
      </c>
      <c r="D5310" s="16" t="s">
        <v>1</v>
      </c>
      <c r="E5310" s="32">
        <v>4077</v>
      </c>
      <c r="F5310" s="32">
        <v>2657</v>
      </c>
      <c r="G5310" s="32">
        <v>1420</v>
      </c>
      <c r="H5310" s="32">
        <v>3712</v>
      </c>
      <c r="I5310" s="32">
        <v>1810</v>
      </c>
      <c r="J5310" s="32">
        <v>1902</v>
      </c>
      <c r="K5310" s="32">
        <v>7519.2467609917976</v>
      </c>
      <c r="L5310" s="32">
        <v>4952.2467609917976</v>
      </c>
      <c r="M5310" s="32">
        <v>2567</v>
      </c>
      <c r="N5310" s="20">
        <v>9.8329741379310276E-2</v>
      </c>
      <c r="O5310" s="20">
        <v>0.46795580110497248</v>
      </c>
      <c r="P5310" s="20">
        <v>-0.25341745531019977</v>
      </c>
      <c r="Q5310" s="8">
        <v>-0.45779143448907922</v>
      </c>
      <c r="R5310" s="8">
        <v>-0.46347584677547926</v>
      </c>
      <c r="S5310" s="20">
        <v>-0.44682508765095441</v>
      </c>
    </row>
    <row r="5311" spans="1:19" x14ac:dyDescent="0.2">
      <c r="A5311" s="6">
        <v>45361</v>
      </c>
      <c r="B5311" s="19">
        <v>44997</v>
      </c>
      <c r="C5311" s="19">
        <v>43541</v>
      </c>
      <c r="D5311" s="16" t="s">
        <v>2</v>
      </c>
      <c r="E5311" s="32">
        <v>4397</v>
      </c>
      <c r="F5311" s="32">
        <v>2203</v>
      </c>
      <c r="G5311" s="32">
        <v>2194</v>
      </c>
      <c r="H5311" s="32">
        <v>4041</v>
      </c>
      <c r="I5311" s="32">
        <v>1426</v>
      </c>
      <c r="J5311" s="32">
        <v>2615</v>
      </c>
      <c r="K5311" s="32">
        <v>6673.0532805946996</v>
      </c>
      <c r="L5311" s="32">
        <v>4506.0532805946996</v>
      </c>
      <c r="M5311" s="32">
        <v>2167</v>
      </c>
      <c r="N5311" s="20">
        <v>8.8097005691660568E-2</v>
      </c>
      <c r="O5311" s="20">
        <v>0.54488078541374474</v>
      </c>
      <c r="P5311" s="20">
        <v>-0.16099426386233273</v>
      </c>
      <c r="Q5311" s="8">
        <v>-0.34108123896050457</v>
      </c>
      <c r="R5311" s="8">
        <v>-0.51110209693098607</v>
      </c>
      <c r="S5311" s="20">
        <v>1.2459621596677461E-2</v>
      </c>
    </row>
    <row r="5312" spans="1:19" x14ac:dyDescent="0.2">
      <c r="A5312" s="6">
        <v>45362</v>
      </c>
      <c r="B5312" s="19">
        <v>44998</v>
      </c>
      <c r="C5312" s="19">
        <v>43542</v>
      </c>
      <c r="D5312" s="16" t="s">
        <v>3</v>
      </c>
      <c r="E5312" s="32">
        <v>3271</v>
      </c>
      <c r="F5312" s="32">
        <v>1950</v>
      </c>
      <c r="G5312" s="32">
        <v>1321</v>
      </c>
      <c r="H5312" s="32">
        <v>2551</v>
      </c>
      <c r="I5312" s="32">
        <v>1131</v>
      </c>
      <c r="J5312" s="32">
        <v>1420</v>
      </c>
      <c r="K5312" s="32">
        <v>6708.3165156157647</v>
      </c>
      <c r="L5312" s="32">
        <v>4993.3165156157647</v>
      </c>
      <c r="M5312" s="32">
        <v>1715</v>
      </c>
      <c r="N5312" s="20">
        <v>0.28224225793806346</v>
      </c>
      <c r="O5312" s="20">
        <v>0.72413793103448265</v>
      </c>
      <c r="P5312" s="20">
        <v>-6.9718309859154948E-2</v>
      </c>
      <c r="Q5312" s="8">
        <v>-0.512396293110843</v>
      </c>
      <c r="R5312" s="8">
        <v>-0.6094779904494938</v>
      </c>
      <c r="S5312" s="20">
        <v>-0.22973760932944609</v>
      </c>
    </row>
    <row r="5313" spans="1:19" x14ac:dyDescent="0.2">
      <c r="A5313" s="6">
        <v>45363</v>
      </c>
      <c r="B5313" s="19">
        <v>44999</v>
      </c>
      <c r="C5313" s="19">
        <v>43543</v>
      </c>
      <c r="D5313" s="16" t="s">
        <v>4</v>
      </c>
      <c r="E5313" s="32">
        <v>3326</v>
      </c>
      <c r="F5313" s="32">
        <v>1896</v>
      </c>
      <c r="G5313" s="32">
        <v>1430</v>
      </c>
      <c r="H5313" s="32">
        <v>3391</v>
      </c>
      <c r="I5313" s="32">
        <v>1615</v>
      </c>
      <c r="J5313" s="32">
        <v>1776</v>
      </c>
      <c r="K5313" s="32">
        <v>7285.6342730859997</v>
      </c>
      <c r="L5313" s="32">
        <v>5469.6342730859997</v>
      </c>
      <c r="M5313" s="32">
        <v>1816</v>
      </c>
      <c r="N5313" s="20">
        <v>-1.9168386906517232E-2</v>
      </c>
      <c r="O5313" s="20">
        <v>0.17399380804953557</v>
      </c>
      <c r="P5313" s="20">
        <v>-0.19481981981981977</v>
      </c>
      <c r="Q5313" s="8">
        <v>-0.5434851825754361</v>
      </c>
      <c r="R5313" s="8">
        <v>-0.65335890749962966</v>
      </c>
      <c r="S5313" s="20">
        <v>-0.2125550660792952</v>
      </c>
    </row>
    <row r="5314" spans="1:19" x14ac:dyDescent="0.2">
      <c r="A5314" s="6">
        <v>45364</v>
      </c>
      <c r="B5314" s="19">
        <v>45000</v>
      </c>
      <c r="C5314" s="19">
        <v>43544</v>
      </c>
      <c r="D5314" s="16" t="s">
        <v>5</v>
      </c>
      <c r="E5314" s="32">
        <v>3930</v>
      </c>
      <c r="F5314" s="32">
        <v>2450</v>
      </c>
      <c r="G5314" s="32">
        <v>1480</v>
      </c>
      <c r="H5314" s="32">
        <v>3272</v>
      </c>
      <c r="I5314" s="32">
        <v>1747</v>
      </c>
      <c r="J5314" s="32">
        <v>1525</v>
      </c>
      <c r="K5314" s="32">
        <v>7014.1000328013615</v>
      </c>
      <c r="L5314" s="32">
        <v>5387.1000328013615</v>
      </c>
      <c r="M5314" s="32">
        <v>1627</v>
      </c>
      <c r="N5314" s="20">
        <v>0.2011002444987775</v>
      </c>
      <c r="O5314" s="20">
        <v>0.40240412135088732</v>
      </c>
      <c r="P5314" s="20">
        <v>-2.9508196721311442E-2</v>
      </c>
      <c r="Q5314" s="8">
        <v>-0.43970003541132885</v>
      </c>
      <c r="R5314" s="8">
        <v>-0.54520985593691151</v>
      </c>
      <c r="S5314" s="20">
        <v>-9.0350338045482537E-2</v>
      </c>
    </row>
    <row r="5315" spans="1:19" x14ac:dyDescent="0.2">
      <c r="A5315" s="6">
        <v>45365</v>
      </c>
      <c r="B5315" s="19">
        <v>45001</v>
      </c>
      <c r="C5315" s="19">
        <v>43545</v>
      </c>
      <c r="D5315" s="16" t="s">
        <v>6</v>
      </c>
      <c r="E5315" s="32">
        <v>3723</v>
      </c>
      <c r="F5315" s="32">
        <v>2322</v>
      </c>
      <c r="G5315" s="32">
        <v>1401</v>
      </c>
      <c r="H5315" s="32">
        <v>4036</v>
      </c>
      <c r="I5315" s="32">
        <v>2275</v>
      </c>
      <c r="J5315" s="32">
        <v>1761</v>
      </c>
      <c r="K5315" s="32">
        <v>7914.5386735822412</v>
      </c>
      <c r="L5315" s="32">
        <v>5400.5386735822412</v>
      </c>
      <c r="M5315" s="32">
        <v>2514</v>
      </c>
      <c r="N5315" s="20">
        <v>-7.7552031714568925E-2</v>
      </c>
      <c r="O5315" s="20">
        <v>2.0659340659340719E-2</v>
      </c>
      <c r="P5315" s="20">
        <v>-0.20442930153321981</v>
      </c>
      <c r="Q5315" s="8">
        <v>-0.52959987264615727</v>
      </c>
      <c r="R5315" s="8">
        <v>-0.57004289009937037</v>
      </c>
      <c r="S5315" s="20">
        <v>-0.44272076372315039</v>
      </c>
    </row>
    <row r="5316" spans="1:19" x14ac:dyDescent="0.2">
      <c r="A5316" s="6">
        <v>45366</v>
      </c>
      <c r="B5316" s="19">
        <v>45002</v>
      </c>
      <c r="C5316" s="19">
        <v>43546</v>
      </c>
      <c r="D5316" s="16" t="s">
        <v>7</v>
      </c>
      <c r="E5316" s="32">
        <v>5327</v>
      </c>
      <c r="F5316" s="32">
        <v>3210</v>
      </c>
      <c r="G5316" s="32">
        <v>2117</v>
      </c>
      <c r="H5316" s="32">
        <v>4662</v>
      </c>
      <c r="I5316" s="32">
        <v>2619</v>
      </c>
      <c r="J5316" s="32">
        <v>2043</v>
      </c>
      <c r="K5316" s="32">
        <v>8108.704499507804</v>
      </c>
      <c r="L5316" s="32">
        <v>5680.704499507804</v>
      </c>
      <c r="M5316" s="32">
        <v>2428</v>
      </c>
      <c r="N5316" s="20">
        <v>0.14264264264264259</v>
      </c>
      <c r="O5316" s="20">
        <v>0.2256586483390608</v>
      </c>
      <c r="P5316" s="20">
        <v>3.6221243269701331E-2</v>
      </c>
      <c r="Q5316" s="8">
        <v>-0.34305165512896085</v>
      </c>
      <c r="R5316" s="8">
        <v>-0.43492924156182999</v>
      </c>
      <c r="S5316" s="20">
        <v>-0.12808896210873144</v>
      </c>
    </row>
    <row r="5317" spans="1:19" x14ac:dyDescent="0.2">
      <c r="A5317" s="6">
        <v>45367</v>
      </c>
      <c r="B5317" s="19">
        <v>45003</v>
      </c>
      <c r="C5317" s="19">
        <v>43547</v>
      </c>
      <c r="D5317" s="16" t="s">
        <v>1</v>
      </c>
      <c r="E5317" s="32">
        <v>4834</v>
      </c>
      <c r="F5317" s="32">
        <v>3182</v>
      </c>
      <c r="G5317" s="32">
        <v>1652</v>
      </c>
      <c r="H5317" s="32">
        <v>4381</v>
      </c>
      <c r="I5317" s="32">
        <v>2157</v>
      </c>
      <c r="J5317" s="32">
        <v>2224</v>
      </c>
      <c r="K5317" s="32">
        <v>8829.0134324767168</v>
      </c>
      <c r="L5317" s="32">
        <v>5503.0134324767178</v>
      </c>
      <c r="M5317" s="32">
        <v>3326</v>
      </c>
      <c r="N5317" s="20">
        <v>0.10340104998858712</v>
      </c>
      <c r="O5317" s="20">
        <v>0.47519703291608706</v>
      </c>
      <c r="P5317" s="20">
        <v>-0.2571942446043165</v>
      </c>
      <c r="Q5317" s="8">
        <v>-0.45248695825758134</v>
      </c>
      <c r="R5317" s="8">
        <v>-0.42177135508682728</v>
      </c>
      <c r="S5317" s="20">
        <v>-0.50330727600721592</v>
      </c>
    </row>
    <row r="5318" spans="1:19" x14ac:dyDescent="0.2">
      <c r="A5318" s="6">
        <v>45368</v>
      </c>
      <c r="B5318" s="19">
        <v>45004</v>
      </c>
      <c r="C5318" s="19">
        <v>43548</v>
      </c>
      <c r="D5318" s="16" t="s">
        <v>2</v>
      </c>
      <c r="E5318" s="32">
        <v>4972</v>
      </c>
      <c r="F5318" s="32">
        <v>2744</v>
      </c>
      <c r="G5318" s="32">
        <v>2228</v>
      </c>
      <c r="H5318" s="32">
        <v>5514</v>
      </c>
      <c r="I5318" s="32">
        <v>2508</v>
      </c>
      <c r="J5318" s="32">
        <v>3006</v>
      </c>
      <c r="K5318" s="32">
        <v>8136.6437085791849</v>
      </c>
      <c r="L5318" s="32">
        <v>5377.6437085791849</v>
      </c>
      <c r="M5318" s="32">
        <v>2759</v>
      </c>
      <c r="N5318" s="20">
        <v>-9.8295248458469375E-2</v>
      </c>
      <c r="O5318" s="20">
        <v>9.4098883572567793E-2</v>
      </c>
      <c r="P5318" s="20">
        <v>-0.25881570192947434</v>
      </c>
      <c r="Q5318" s="8">
        <v>-0.38893723529302637</v>
      </c>
      <c r="R5318" s="8">
        <v>-0.48973934520385209</v>
      </c>
      <c r="S5318" s="20">
        <v>-0.1924610366074665</v>
      </c>
    </row>
    <row r="5319" spans="1:19" x14ac:dyDescent="0.2">
      <c r="A5319" s="6">
        <v>45369</v>
      </c>
      <c r="B5319" s="19">
        <v>45005</v>
      </c>
      <c r="C5319" s="19">
        <v>43549</v>
      </c>
      <c r="D5319" s="16" t="s">
        <v>3</v>
      </c>
      <c r="E5319" s="32">
        <v>4243</v>
      </c>
      <c r="F5319" s="32">
        <v>2691</v>
      </c>
      <c r="G5319" s="32">
        <v>1552</v>
      </c>
      <c r="H5319" s="32">
        <v>4103</v>
      </c>
      <c r="I5319" s="32">
        <v>2317</v>
      </c>
      <c r="J5319" s="32">
        <v>1786</v>
      </c>
      <c r="K5319" s="32">
        <v>7989.3980498072242</v>
      </c>
      <c r="L5319" s="32">
        <v>5890.3980498072242</v>
      </c>
      <c r="M5319" s="32">
        <v>2099</v>
      </c>
      <c r="N5319" s="20">
        <v>3.4121374603948373E-2</v>
      </c>
      <c r="O5319" s="20">
        <v>0.16141562365127315</v>
      </c>
      <c r="P5319" s="20">
        <v>-0.13101903695408734</v>
      </c>
      <c r="Q5319" s="8">
        <v>-0.46892119111497033</v>
      </c>
      <c r="R5319" s="8">
        <v>-0.54315481275699717</v>
      </c>
      <c r="S5319" s="20">
        <v>-0.26060028585040496</v>
      </c>
    </row>
    <row r="5320" spans="1:19" x14ac:dyDescent="0.2">
      <c r="A5320" s="6">
        <v>45370</v>
      </c>
      <c r="B5320" s="19">
        <v>45006</v>
      </c>
      <c r="C5320" s="19">
        <v>43550</v>
      </c>
      <c r="D5320" s="16" t="s">
        <v>4</v>
      </c>
      <c r="E5320" s="32">
        <v>5154</v>
      </c>
      <c r="F5320" s="32">
        <v>3514</v>
      </c>
      <c r="G5320" s="32">
        <v>1640</v>
      </c>
      <c r="H5320" s="32">
        <v>4448</v>
      </c>
      <c r="I5320" s="32">
        <v>2345</v>
      </c>
      <c r="J5320" s="32">
        <v>2103</v>
      </c>
      <c r="K5320" s="32">
        <v>7665.3632538452675</v>
      </c>
      <c r="L5320" s="32">
        <v>5441.3632538452675</v>
      </c>
      <c r="M5320" s="32">
        <v>2224</v>
      </c>
      <c r="N5320" s="20">
        <v>0.15872302158273377</v>
      </c>
      <c r="O5320" s="20">
        <v>0.49850746268656709</v>
      </c>
      <c r="P5320" s="20">
        <v>-0.22016167379933427</v>
      </c>
      <c r="Q5320" s="8">
        <v>-0.32762481968293711</v>
      </c>
      <c r="R5320" s="8">
        <v>-0.35420595242988984</v>
      </c>
      <c r="S5320" s="20">
        <v>-0.26258992805755399</v>
      </c>
    </row>
    <row r="5321" spans="1:19" x14ac:dyDescent="0.2">
      <c r="A5321" s="6">
        <v>45371</v>
      </c>
      <c r="B5321" s="19">
        <v>45007</v>
      </c>
      <c r="C5321" s="19">
        <v>43551</v>
      </c>
      <c r="D5321" s="16" t="s">
        <v>5</v>
      </c>
      <c r="E5321" s="32">
        <v>4628</v>
      </c>
      <c r="F5321" s="32">
        <v>3201</v>
      </c>
      <c r="G5321" s="32">
        <v>1427</v>
      </c>
      <c r="H5321" s="32">
        <v>3834</v>
      </c>
      <c r="I5321" s="32">
        <v>2235</v>
      </c>
      <c r="J5321" s="32">
        <v>1599</v>
      </c>
      <c r="K5321" s="32">
        <v>7106.305865205677</v>
      </c>
      <c r="L5321" s="32">
        <v>5436.305865205677</v>
      </c>
      <c r="M5321" s="32">
        <v>1670</v>
      </c>
      <c r="N5321" s="20">
        <v>0.20709441836202402</v>
      </c>
      <c r="O5321" s="20">
        <v>0.43221476510067114</v>
      </c>
      <c r="P5321" s="20">
        <v>-0.10756722951844899</v>
      </c>
      <c r="Q5321" s="8">
        <v>-0.34874742407867743</v>
      </c>
      <c r="R5321" s="8">
        <v>-0.4111810337075481</v>
      </c>
      <c r="S5321" s="20">
        <v>-0.1455089820359281</v>
      </c>
    </row>
    <row r="5322" spans="1:19" x14ac:dyDescent="0.2">
      <c r="A5322" s="6">
        <v>45372</v>
      </c>
      <c r="B5322" s="19">
        <v>45008</v>
      </c>
      <c r="C5322" s="19">
        <v>43552</v>
      </c>
      <c r="D5322" s="16" t="s">
        <v>6</v>
      </c>
      <c r="E5322" s="32">
        <v>5000</v>
      </c>
      <c r="F5322" s="32">
        <v>3208</v>
      </c>
      <c r="G5322" s="32">
        <v>1792</v>
      </c>
      <c r="H5322" s="32">
        <v>4125</v>
      </c>
      <c r="I5322" s="32">
        <v>2292</v>
      </c>
      <c r="J5322" s="32">
        <v>1833</v>
      </c>
      <c r="K5322" s="32">
        <v>7839.668913510257</v>
      </c>
      <c r="L5322" s="32">
        <v>5237.668913510257</v>
      </c>
      <c r="M5322" s="32">
        <v>2602</v>
      </c>
      <c r="N5322" s="20">
        <v>0.21212121212121215</v>
      </c>
      <c r="O5322" s="20">
        <v>0.3996509598603839</v>
      </c>
      <c r="P5322" s="20">
        <v>-2.2367703218767021E-2</v>
      </c>
      <c r="Q5322" s="8">
        <v>-0.36221796415619023</v>
      </c>
      <c r="R5322" s="8">
        <v>-0.38751378657685787</v>
      </c>
      <c r="S5322" s="20">
        <v>-0.31129900076863948</v>
      </c>
    </row>
    <row r="5323" spans="1:19" x14ac:dyDescent="0.2">
      <c r="A5323" s="6">
        <v>45373</v>
      </c>
      <c r="B5323" s="19">
        <v>45009</v>
      </c>
      <c r="C5323" s="19">
        <v>43553</v>
      </c>
      <c r="D5323" s="16" t="s">
        <v>7</v>
      </c>
      <c r="E5323" s="32">
        <v>6159</v>
      </c>
      <c r="F5323" s="32">
        <v>3706</v>
      </c>
      <c r="G5323" s="32">
        <v>2453</v>
      </c>
      <c r="H5323" s="32">
        <v>5071</v>
      </c>
      <c r="I5323" s="32">
        <v>2803</v>
      </c>
      <c r="J5323" s="32">
        <v>2268</v>
      </c>
      <c r="K5323" s="32">
        <v>7879.5748815582801</v>
      </c>
      <c r="L5323" s="32">
        <v>5345.5748815582801</v>
      </c>
      <c r="M5323" s="32">
        <v>2534</v>
      </c>
      <c r="N5323" s="20">
        <v>0.2145533425359889</v>
      </c>
      <c r="O5323" s="20">
        <v>0.32215483410631474</v>
      </c>
      <c r="P5323" s="20">
        <v>8.1569664902998218E-2</v>
      </c>
      <c r="Q5323" s="8">
        <v>-0.21835884643792047</v>
      </c>
      <c r="R5323" s="8">
        <v>-0.3067162873753122</v>
      </c>
      <c r="S5323" s="20">
        <v>-3.1965272296764047E-2</v>
      </c>
    </row>
    <row r="5324" spans="1:19" x14ac:dyDescent="0.2">
      <c r="A5324" s="6">
        <v>45374</v>
      </c>
      <c r="B5324" s="19">
        <v>45010</v>
      </c>
      <c r="C5324" s="19">
        <v>43554</v>
      </c>
      <c r="D5324" s="16" t="s">
        <v>1</v>
      </c>
      <c r="E5324" s="32">
        <v>5930</v>
      </c>
      <c r="F5324" s="32">
        <v>3839</v>
      </c>
      <c r="G5324" s="32">
        <v>2091</v>
      </c>
      <c r="H5324" s="32">
        <v>4759</v>
      </c>
      <c r="I5324" s="32">
        <v>2415</v>
      </c>
      <c r="J5324" s="32">
        <v>2344</v>
      </c>
      <c r="K5324" s="32">
        <v>8316.7787907382026</v>
      </c>
      <c r="L5324" s="32">
        <v>5128.7787907382026</v>
      </c>
      <c r="M5324" s="32">
        <v>3188</v>
      </c>
      <c r="N5324" s="20">
        <v>0.24606009665896189</v>
      </c>
      <c r="O5324" s="20">
        <v>0.5896480331262941</v>
      </c>
      <c r="P5324" s="20">
        <v>-0.10793515358361772</v>
      </c>
      <c r="Q5324" s="8">
        <v>-0.28698356067810604</v>
      </c>
      <c r="R5324" s="8">
        <v>-0.25147873272821741</v>
      </c>
      <c r="S5324" s="20">
        <v>-0.34410288582183191</v>
      </c>
    </row>
    <row r="5325" spans="1:19" x14ac:dyDescent="0.2">
      <c r="A5325" s="6">
        <v>45375</v>
      </c>
      <c r="B5325" s="19">
        <v>45011</v>
      </c>
      <c r="C5325" s="19">
        <v>43555</v>
      </c>
      <c r="D5325" s="16" t="s">
        <v>2</v>
      </c>
      <c r="E5325" s="32">
        <v>6516</v>
      </c>
      <c r="F5325" s="32">
        <v>3655</v>
      </c>
      <c r="G5325" s="32">
        <v>2861</v>
      </c>
      <c r="H5325" s="32">
        <v>5132</v>
      </c>
      <c r="I5325" s="32">
        <v>2534</v>
      </c>
      <c r="J5325" s="32">
        <v>2598</v>
      </c>
      <c r="K5325" s="32">
        <v>7869.2241624995286</v>
      </c>
      <c r="L5325" s="32">
        <v>4935.2241624995286</v>
      </c>
      <c r="M5325" s="32">
        <v>2934</v>
      </c>
      <c r="N5325" s="20">
        <v>0.26968043647700712</v>
      </c>
      <c r="O5325" s="20">
        <v>0.44238358326756111</v>
      </c>
      <c r="P5325" s="20">
        <v>0.10123171670515774</v>
      </c>
      <c r="Q5325" s="8">
        <v>-0.17196411419416213</v>
      </c>
      <c r="R5325" s="8">
        <v>-0.2594054738642585</v>
      </c>
      <c r="S5325" s="20">
        <v>-2.4880708929788664E-2</v>
      </c>
    </row>
    <row r="5326" spans="1:19" x14ac:dyDescent="0.2">
      <c r="A5326" s="6">
        <v>45376</v>
      </c>
      <c r="B5326" s="19">
        <v>45012</v>
      </c>
      <c r="C5326" s="19">
        <v>43556</v>
      </c>
      <c r="D5326" s="16" t="s">
        <v>3</v>
      </c>
      <c r="E5326" s="32">
        <v>5521</v>
      </c>
      <c r="F5326" s="32">
        <v>3560</v>
      </c>
      <c r="G5326" s="32">
        <v>1961</v>
      </c>
      <c r="H5326" s="32">
        <v>3984</v>
      </c>
      <c r="I5326" s="32">
        <v>2070</v>
      </c>
      <c r="J5326" s="32">
        <v>1914</v>
      </c>
      <c r="K5326" s="32">
        <v>7621.0647457441319</v>
      </c>
      <c r="L5326" s="32">
        <v>5026.0647457441319</v>
      </c>
      <c r="M5326" s="32">
        <v>2595</v>
      </c>
      <c r="N5326" s="20">
        <v>0.38579317269076308</v>
      </c>
      <c r="O5326" s="20">
        <v>0.71980676328502424</v>
      </c>
      <c r="P5326" s="20">
        <v>2.4555903866248618E-2</v>
      </c>
      <c r="Q5326" s="8">
        <v>-0.27556054380943051</v>
      </c>
      <c r="R5326" s="8">
        <v>-0.29169237164832307</v>
      </c>
      <c r="S5326" s="20">
        <v>-0.24431599229287093</v>
      </c>
    </row>
    <row r="5327" spans="1:19" x14ac:dyDescent="0.2">
      <c r="A5327" s="6">
        <v>45377</v>
      </c>
      <c r="B5327" s="19">
        <v>45013</v>
      </c>
      <c r="C5327" s="19">
        <v>43557</v>
      </c>
      <c r="D5327" s="16" t="s">
        <v>4</v>
      </c>
      <c r="E5327" s="32">
        <v>5451</v>
      </c>
      <c r="F5327" s="32">
        <v>3606</v>
      </c>
      <c r="G5327" s="32">
        <v>1845</v>
      </c>
      <c r="H5327" s="32">
        <v>3825</v>
      </c>
      <c r="I5327" s="32">
        <v>1746</v>
      </c>
      <c r="J5327" s="32">
        <v>2079</v>
      </c>
      <c r="K5327" s="32">
        <v>5917.5744778666522</v>
      </c>
      <c r="L5327" s="32">
        <v>3980.5744778666517</v>
      </c>
      <c r="M5327" s="32">
        <v>1937</v>
      </c>
      <c r="N5327" s="20">
        <v>0.42509803921568623</v>
      </c>
      <c r="O5327" s="20">
        <v>1.0652920962199315</v>
      </c>
      <c r="P5327" s="20">
        <v>-0.11255411255411252</v>
      </c>
      <c r="Q5327" s="8">
        <v>-7.8845560729614572E-2</v>
      </c>
      <c r="R5327" s="8">
        <v>-9.410060782668761E-2</v>
      </c>
      <c r="S5327" s="20">
        <v>-4.7496128033040819E-2</v>
      </c>
    </row>
    <row r="5328" spans="1:19" x14ac:dyDescent="0.2">
      <c r="A5328" s="6">
        <v>45378</v>
      </c>
      <c r="B5328" s="19">
        <v>45014</v>
      </c>
      <c r="C5328" s="19">
        <v>43558</v>
      </c>
      <c r="D5328" s="16" t="s">
        <v>5</v>
      </c>
      <c r="E5328" s="32">
        <v>5135</v>
      </c>
      <c r="F5328" s="32">
        <v>3160</v>
      </c>
      <c r="G5328" s="32">
        <v>1975</v>
      </c>
      <c r="H5328" s="32">
        <v>3257</v>
      </c>
      <c r="I5328" s="32">
        <v>1588</v>
      </c>
      <c r="J5328" s="32">
        <v>1669</v>
      </c>
      <c r="K5328" s="32">
        <v>6173.1022654598983</v>
      </c>
      <c r="L5328" s="32">
        <v>4366.1022654598983</v>
      </c>
      <c r="M5328" s="32">
        <v>1807</v>
      </c>
      <c r="N5328" s="20">
        <v>0.57660423702793984</v>
      </c>
      <c r="O5328" s="20">
        <v>0.98992443324937018</v>
      </c>
      <c r="P5328" s="20">
        <v>0.18334331935290593</v>
      </c>
      <c r="Q5328" s="8">
        <v>-0.16816540870679375</v>
      </c>
      <c r="R5328" s="8">
        <v>-0.27624233060259185</v>
      </c>
      <c r="S5328" s="20">
        <v>9.2971776425013752E-2</v>
      </c>
    </row>
    <row r="5329" spans="1:19" x14ac:dyDescent="0.2">
      <c r="A5329" s="6">
        <v>45379</v>
      </c>
      <c r="B5329" s="19">
        <v>45015</v>
      </c>
      <c r="C5329" s="19">
        <v>43559</v>
      </c>
      <c r="D5329" s="16" t="s">
        <v>6</v>
      </c>
      <c r="E5329" s="32">
        <v>4912</v>
      </c>
      <c r="F5329" s="32">
        <v>3003</v>
      </c>
      <c r="G5329" s="32">
        <v>1909</v>
      </c>
      <c r="H5329" s="32">
        <v>3488</v>
      </c>
      <c r="I5329" s="32">
        <v>1552</v>
      </c>
      <c r="J5329" s="32">
        <v>1936</v>
      </c>
      <c r="K5329" s="32">
        <v>6473.1706957215556</v>
      </c>
      <c r="L5329" s="32">
        <v>3948.1706957215551</v>
      </c>
      <c r="M5329" s="32">
        <v>2525</v>
      </c>
      <c r="N5329" s="20">
        <v>0.40825688073394506</v>
      </c>
      <c r="O5329" s="20">
        <v>0.93492268041237114</v>
      </c>
      <c r="P5329" s="20">
        <v>-1.394628099173556E-2</v>
      </c>
      <c r="Q5329" s="8">
        <v>-0.24117557980564486</v>
      </c>
      <c r="R5329" s="8">
        <v>-0.23939458766202582</v>
      </c>
      <c r="S5329" s="20">
        <v>-0.24396039603960396</v>
      </c>
    </row>
    <row r="5330" spans="1:19" x14ac:dyDescent="0.2">
      <c r="A5330" s="6">
        <v>45380</v>
      </c>
      <c r="B5330" s="19">
        <v>45016</v>
      </c>
      <c r="C5330" s="19">
        <v>43560</v>
      </c>
      <c r="D5330" s="16" t="s">
        <v>7</v>
      </c>
      <c r="E5330" s="32">
        <v>5686</v>
      </c>
      <c r="F5330" s="32">
        <v>3365</v>
      </c>
      <c r="G5330" s="32">
        <v>2321</v>
      </c>
      <c r="H5330" s="32">
        <v>4072</v>
      </c>
      <c r="I5330" s="32">
        <v>1587</v>
      </c>
      <c r="J5330" s="32">
        <v>2485</v>
      </c>
      <c r="K5330" s="32">
        <v>6470.8605533319205</v>
      </c>
      <c r="L5330" s="32">
        <v>3406.8605533319205</v>
      </c>
      <c r="M5330" s="32">
        <v>3064</v>
      </c>
      <c r="N5330" s="20">
        <v>0.39636542239685668</v>
      </c>
      <c r="O5330" s="20">
        <v>1.1203528670447387</v>
      </c>
      <c r="P5330" s="20">
        <v>-6.599597585513084E-2</v>
      </c>
      <c r="Q5330" s="8">
        <v>-0.121291526353135</v>
      </c>
      <c r="R5330" s="8">
        <v>-1.2287134350415618E-2</v>
      </c>
      <c r="S5330" s="20">
        <v>-0.24249347258485643</v>
      </c>
    </row>
    <row r="5331" spans="1:19" x14ac:dyDescent="0.2">
      <c r="A5331" s="6">
        <v>45381</v>
      </c>
      <c r="B5331" s="19">
        <v>45017</v>
      </c>
      <c r="C5331" s="19">
        <v>43561</v>
      </c>
      <c r="D5331" s="16" t="s">
        <v>1</v>
      </c>
      <c r="E5331" s="32">
        <v>6161</v>
      </c>
      <c r="F5331" s="32">
        <v>3450</v>
      </c>
      <c r="G5331" s="32">
        <v>2711</v>
      </c>
      <c r="H5331" s="32">
        <v>3840</v>
      </c>
      <c r="I5331" s="32">
        <v>1831</v>
      </c>
      <c r="J5331" s="32">
        <v>2009</v>
      </c>
      <c r="K5331" s="32">
        <v>6742.7272105790271</v>
      </c>
      <c r="L5331" s="32">
        <v>3777.7272105790271</v>
      </c>
      <c r="M5331" s="32">
        <v>2965</v>
      </c>
      <c r="N5331" s="20">
        <v>0.60442708333333339</v>
      </c>
      <c r="O5331" s="20">
        <v>0.88421627525942115</v>
      </c>
      <c r="P5331" s="20">
        <v>0.34942757590841222</v>
      </c>
      <c r="Q5331" s="8">
        <v>-8.6274765745576021E-2</v>
      </c>
      <c r="R5331" s="8">
        <v>-8.6752481667090819E-2</v>
      </c>
      <c r="S5331" s="20">
        <v>-8.5666104553119737E-2</v>
      </c>
    </row>
    <row r="5332" spans="1:19" x14ac:dyDescent="0.2">
      <c r="A5332" s="6">
        <v>45382</v>
      </c>
      <c r="B5332" s="19">
        <v>45018</v>
      </c>
      <c r="C5332" s="19">
        <v>43562</v>
      </c>
      <c r="D5332" s="16" t="s">
        <v>2</v>
      </c>
      <c r="E5332" s="32">
        <v>6114</v>
      </c>
      <c r="F5332" s="32">
        <v>3047</v>
      </c>
      <c r="G5332" s="32">
        <v>3067</v>
      </c>
      <c r="H5332" s="32">
        <v>4912</v>
      </c>
      <c r="I5332" s="32">
        <v>1935</v>
      </c>
      <c r="J5332" s="32">
        <v>2977</v>
      </c>
      <c r="K5332" s="32">
        <v>6921.6743343270309</v>
      </c>
      <c r="L5332" s="32">
        <v>4115.6743343270309</v>
      </c>
      <c r="M5332" s="32">
        <v>2806</v>
      </c>
      <c r="N5332" s="20">
        <v>0.24470684039087942</v>
      </c>
      <c r="O5332" s="20">
        <v>0.57467700258397936</v>
      </c>
      <c r="P5332" s="20">
        <v>3.0231776956667789E-2</v>
      </c>
      <c r="Q5332" s="8">
        <v>-0.11668771099522668</v>
      </c>
      <c r="R5332" s="8">
        <v>-0.25965959585618525</v>
      </c>
      <c r="S5332" s="20">
        <v>9.301496792587316E-2</v>
      </c>
    </row>
    <row r="5333" spans="1:19" x14ac:dyDescent="0.2">
      <c r="A5333" s="6">
        <v>45383</v>
      </c>
      <c r="B5333" s="19">
        <v>45019</v>
      </c>
      <c r="C5333" s="19">
        <v>43563</v>
      </c>
      <c r="D5333" s="16" t="s">
        <v>3</v>
      </c>
      <c r="E5333" s="32">
        <v>4972</v>
      </c>
      <c r="F5333" s="32">
        <v>3255</v>
      </c>
      <c r="G5333" s="32">
        <v>1717</v>
      </c>
      <c r="H5333" s="32">
        <v>3003</v>
      </c>
      <c r="I5333" s="32">
        <v>1406</v>
      </c>
      <c r="J5333" s="32">
        <v>1597</v>
      </c>
      <c r="K5333" s="32">
        <v>6536.1829716619304</v>
      </c>
      <c r="L5333" s="32">
        <v>3996.1829716619304</v>
      </c>
      <c r="M5333" s="32">
        <v>2540</v>
      </c>
      <c r="N5333" s="20">
        <v>0.65567765567765557</v>
      </c>
      <c r="O5333" s="20">
        <v>1.3150782361308675</v>
      </c>
      <c r="P5333" s="20">
        <v>7.5140889167188529E-2</v>
      </c>
      <c r="Q5333" s="8">
        <v>-0.23931138073146863</v>
      </c>
      <c r="R5333" s="8">
        <v>-0.18547273158358102</v>
      </c>
      <c r="S5333" s="20">
        <v>-0.32401574803149602</v>
      </c>
    </row>
    <row r="5334" spans="1:19" x14ac:dyDescent="0.2">
      <c r="A5334" s="6">
        <v>45384</v>
      </c>
      <c r="B5334" s="19">
        <v>45020</v>
      </c>
      <c r="C5334" s="19">
        <v>43564</v>
      </c>
      <c r="D5334" s="16" t="s">
        <v>4</v>
      </c>
      <c r="E5334" s="32">
        <v>4439</v>
      </c>
      <c r="F5334" s="32">
        <v>2589</v>
      </c>
      <c r="G5334" s="32">
        <v>1850</v>
      </c>
      <c r="H5334" s="32">
        <v>3258</v>
      </c>
      <c r="I5334" s="32">
        <v>1527</v>
      </c>
      <c r="J5334" s="32">
        <v>1731</v>
      </c>
      <c r="K5334" s="32">
        <v>5350.3352365524852</v>
      </c>
      <c r="L5334" s="32">
        <v>3546.3352365524852</v>
      </c>
      <c r="M5334" s="32">
        <v>1804</v>
      </c>
      <c r="N5334" s="20">
        <v>0.36249232658072428</v>
      </c>
      <c r="O5334" s="20">
        <v>0.69548133595284867</v>
      </c>
      <c r="P5334" s="20">
        <v>6.8746389370306193E-2</v>
      </c>
      <c r="Q5334" s="8">
        <v>-0.17033236166706234</v>
      </c>
      <c r="R5334" s="8">
        <v>-0.26995057508526576</v>
      </c>
      <c r="S5334" s="20">
        <v>2.5498891352549791E-2</v>
      </c>
    </row>
    <row r="5335" spans="1:19" x14ac:dyDescent="0.2">
      <c r="A5335" s="6">
        <v>45385</v>
      </c>
      <c r="B5335" s="19">
        <v>45021</v>
      </c>
      <c r="C5335" s="19">
        <v>43565</v>
      </c>
      <c r="D5335" s="16" t="s">
        <v>5</v>
      </c>
      <c r="E5335" s="32">
        <v>3932</v>
      </c>
      <c r="F5335" s="32">
        <v>2383</v>
      </c>
      <c r="G5335" s="32">
        <v>1549</v>
      </c>
      <c r="H5335" s="32">
        <v>2935</v>
      </c>
      <c r="I5335" s="32">
        <v>1153</v>
      </c>
      <c r="J5335" s="32">
        <v>1782</v>
      </c>
      <c r="K5335" s="32">
        <v>5946.0166291647811</v>
      </c>
      <c r="L5335" s="32">
        <v>4125.0166291647811</v>
      </c>
      <c r="M5335" s="32">
        <v>1821</v>
      </c>
      <c r="N5335" s="20">
        <v>0.33969335604770023</v>
      </c>
      <c r="O5335" s="20">
        <v>1.0667823070251519</v>
      </c>
      <c r="P5335" s="20">
        <v>-0.13075196408529743</v>
      </c>
      <c r="Q5335" s="8">
        <v>-0.33871695199878438</v>
      </c>
      <c r="R5335" s="8">
        <v>-0.42230535917075773</v>
      </c>
      <c r="S5335" s="20">
        <v>-0.14936847885777049</v>
      </c>
    </row>
    <row r="5336" spans="1:19" x14ac:dyDescent="0.2">
      <c r="A5336" s="6">
        <v>45386</v>
      </c>
      <c r="B5336" s="19">
        <v>45022</v>
      </c>
      <c r="C5336" s="19">
        <v>43566</v>
      </c>
      <c r="D5336" s="16" t="s">
        <v>6</v>
      </c>
      <c r="E5336" s="32">
        <v>3864</v>
      </c>
      <c r="F5336" s="32">
        <v>2367</v>
      </c>
      <c r="G5336" s="32">
        <v>1497</v>
      </c>
      <c r="H5336" s="32">
        <v>3318</v>
      </c>
      <c r="I5336" s="32">
        <v>1488</v>
      </c>
      <c r="J5336" s="32">
        <v>1830</v>
      </c>
      <c r="K5336" s="32">
        <v>7223.6508894898261</v>
      </c>
      <c r="L5336" s="32">
        <v>4661.6508894898261</v>
      </c>
      <c r="M5336" s="32">
        <v>2562</v>
      </c>
      <c r="N5336" s="20">
        <v>0.16455696202531644</v>
      </c>
      <c r="O5336" s="20">
        <v>0.59072580645161299</v>
      </c>
      <c r="P5336" s="20">
        <v>-0.18196721311475406</v>
      </c>
      <c r="Q5336" s="8">
        <v>-0.46509042877169038</v>
      </c>
      <c r="R5336" s="8">
        <v>-0.49223996903400757</v>
      </c>
      <c r="S5336" s="20">
        <v>-0.41569086651053866</v>
      </c>
    </row>
    <row r="5337" spans="1:19" x14ac:dyDescent="0.2">
      <c r="A5337" s="6">
        <v>45387</v>
      </c>
      <c r="B5337" s="19">
        <v>45023</v>
      </c>
      <c r="C5337" s="19">
        <v>43567</v>
      </c>
      <c r="D5337" s="16" t="s">
        <v>7</v>
      </c>
      <c r="E5337" s="32">
        <v>4679</v>
      </c>
      <c r="F5337" s="32">
        <v>2417</v>
      </c>
      <c r="G5337" s="32">
        <v>2262</v>
      </c>
      <c r="H5337" s="32">
        <v>3424</v>
      </c>
      <c r="I5337" s="32">
        <v>1462</v>
      </c>
      <c r="J5337" s="32">
        <v>1962</v>
      </c>
      <c r="K5337" s="32">
        <v>7278.7875855289913</v>
      </c>
      <c r="L5337" s="32">
        <v>4276.7875855289913</v>
      </c>
      <c r="M5337" s="32">
        <v>3002</v>
      </c>
      <c r="N5337" s="20">
        <v>0.36653037383177578</v>
      </c>
      <c r="O5337" s="20">
        <v>0.65321477428180574</v>
      </c>
      <c r="P5337" s="20">
        <v>0.15290519877675846</v>
      </c>
      <c r="Q5337" s="8">
        <v>-0.35717316310997271</v>
      </c>
      <c r="R5337" s="8">
        <v>-0.43485619716578838</v>
      </c>
      <c r="S5337" s="20">
        <v>-0.24650233177881409</v>
      </c>
    </row>
    <row r="5338" spans="1:19" x14ac:dyDescent="0.2">
      <c r="A5338" s="6">
        <v>45388</v>
      </c>
      <c r="B5338" s="19">
        <v>45024</v>
      </c>
      <c r="C5338" s="19">
        <v>43568</v>
      </c>
      <c r="D5338" s="16" t="s">
        <v>1</v>
      </c>
      <c r="E5338" s="32">
        <v>4204</v>
      </c>
      <c r="F5338" s="32">
        <v>2109</v>
      </c>
      <c r="G5338" s="32">
        <v>2095</v>
      </c>
      <c r="H5338" s="32">
        <v>3799</v>
      </c>
      <c r="I5338" s="32">
        <v>1692</v>
      </c>
      <c r="J5338" s="32">
        <v>2107</v>
      </c>
      <c r="K5338" s="32">
        <v>7524.7005215124391</v>
      </c>
      <c r="L5338" s="32">
        <v>4264.7005215124391</v>
      </c>
      <c r="M5338" s="32">
        <v>3260</v>
      </c>
      <c r="N5338" s="20">
        <v>0.1066070018425902</v>
      </c>
      <c r="O5338" s="20">
        <v>0.24645390070921991</v>
      </c>
      <c r="P5338" s="20">
        <v>-5.6953013763645366E-3</v>
      </c>
      <c r="Q5338" s="8">
        <v>-0.44130666888587211</v>
      </c>
      <c r="R5338" s="8">
        <v>-0.50547524043914316</v>
      </c>
      <c r="S5338" s="20">
        <v>-0.3573619631901841</v>
      </c>
    </row>
    <row r="5339" spans="1:19" x14ac:dyDescent="0.2">
      <c r="A5339" s="6">
        <v>45389</v>
      </c>
      <c r="B5339" s="19">
        <v>45025</v>
      </c>
      <c r="C5339" s="19">
        <v>43569</v>
      </c>
      <c r="D5339" s="16" t="s">
        <v>2</v>
      </c>
      <c r="E5339" s="32">
        <v>5030</v>
      </c>
      <c r="F5339" s="32">
        <v>2592</v>
      </c>
      <c r="G5339" s="32">
        <v>2438</v>
      </c>
      <c r="H5339" s="32">
        <v>4391</v>
      </c>
      <c r="I5339" s="32">
        <v>1759</v>
      </c>
      <c r="J5339" s="32">
        <v>2632</v>
      </c>
      <c r="K5339" s="32">
        <v>7661.0058557705988</v>
      </c>
      <c r="L5339" s="32">
        <v>4535.0058557705988</v>
      </c>
      <c r="M5339" s="32">
        <v>3126</v>
      </c>
      <c r="N5339" s="20">
        <v>0.14552493737189698</v>
      </c>
      <c r="O5339" s="20">
        <v>0.47356452529846504</v>
      </c>
      <c r="P5339" s="20">
        <v>-7.3708206686930122E-2</v>
      </c>
      <c r="Q5339" s="8">
        <v>-0.34342825280427269</v>
      </c>
      <c r="R5339" s="8">
        <v>-0.4284461624891196</v>
      </c>
      <c r="S5339" s="20">
        <v>-0.22008957133717211</v>
      </c>
    </row>
    <row r="5340" spans="1:19" x14ac:dyDescent="0.2">
      <c r="A5340" s="6">
        <v>45390</v>
      </c>
      <c r="B5340" s="19">
        <v>45026</v>
      </c>
      <c r="C5340" s="19">
        <v>43570</v>
      </c>
      <c r="D5340" s="16" t="s">
        <v>3</v>
      </c>
      <c r="E5340" s="32">
        <v>4027</v>
      </c>
      <c r="F5340" s="32">
        <v>2246</v>
      </c>
      <c r="G5340" s="32">
        <v>1781</v>
      </c>
      <c r="H5340" s="32">
        <v>3776</v>
      </c>
      <c r="I5340" s="32">
        <v>1605</v>
      </c>
      <c r="J5340" s="32">
        <v>2171</v>
      </c>
      <c r="K5340" s="32">
        <v>6421.7599085103775</v>
      </c>
      <c r="L5340" s="32">
        <v>3900.759908510378</v>
      </c>
      <c r="M5340" s="32">
        <v>2521</v>
      </c>
      <c r="N5340" s="20">
        <v>6.6472457627118731E-2</v>
      </c>
      <c r="O5340" s="20">
        <v>0.39937694704049842</v>
      </c>
      <c r="P5340" s="20">
        <v>-0.17964071856287422</v>
      </c>
      <c r="Q5340" s="8">
        <v>-0.37291333569427665</v>
      </c>
      <c r="R5340" s="8">
        <v>-0.42421475489946203</v>
      </c>
      <c r="S5340" s="20">
        <v>-0.29353431178103928</v>
      </c>
    </row>
    <row r="5341" spans="1:19" x14ac:dyDescent="0.2">
      <c r="A5341" s="6">
        <v>45391</v>
      </c>
      <c r="B5341" s="19">
        <v>45027</v>
      </c>
      <c r="C5341" s="19">
        <v>43571</v>
      </c>
      <c r="D5341" s="16" t="s">
        <v>4</v>
      </c>
      <c r="E5341" s="32">
        <v>4063</v>
      </c>
      <c r="F5341" s="32">
        <v>2327</v>
      </c>
      <c r="G5341" s="32">
        <v>1736</v>
      </c>
      <c r="H5341" s="32">
        <v>3745</v>
      </c>
      <c r="I5341" s="32">
        <v>1826</v>
      </c>
      <c r="J5341" s="32">
        <v>1919</v>
      </c>
      <c r="K5341" s="32">
        <v>5376.9112788310313</v>
      </c>
      <c r="L5341" s="32">
        <v>3627.9112788310313</v>
      </c>
      <c r="M5341" s="32">
        <v>1749</v>
      </c>
      <c r="N5341" s="20">
        <v>8.4913217623497905E-2</v>
      </c>
      <c r="O5341" s="20">
        <v>0.27437020810514778</v>
      </c>
      <c r="P5341" s="20">
        <v>-9.5362167795726926E-2</v>
      </c>
      <c r="Q5341" s="8">
        <v>-0.24436171822360486</v>
      </c>
      <c r="R5341" s="8">
        <v>-0.358584093944603</v>
      </c>
      <c r="S5341" s="20">
        <v>-7.4328187535734891E-3</v>
      </c>
    </row>
    <row r="5342" spans="1:19" x14ac:dyDescent="0.2">
      <c r="A5342" s="6">
        <v>45392</v>
      </c>
      <c r="B5342" s="19">
        <v>45028</v>
      </c>
      <c r="C5342" s="19">
        <v>43572</v>
      </c>
      <c r="D5342" s="16" t="s">
        <v>5</v>
      </c>
      <c r="E5342" s="32">
        <v>4385</v>
      </c>
      <c r="F5342" s="32">
        <v>2782</v>
      </c>
      <c r="G5342" s="32">
        <v>1603</v>
      </c>
      <c r="H5342" s="32">
        <v>3161</v>
      </c>
      <c r="I5342" s="32">
        <v>1296</v>
      </c>
      <c r="J5342" s="32">
        <v>1865</v>
      </c>
      <c r="K5342" s="32">
        <v>6133.1040363875363</v>
      </c>
      <c r="L5342" s="32">
        <v>4149.1040363875363</v>
      </c>
      <c r="M5342" s="32">
        <v>1984</v>
      </c>
      <c r="N5342" s="20">
        <v>0.38721923441948758</v>
      </c>
      <c r="O5342" s="20">
        <v>1.1466049382716048</v>
      </c>
      <c r="P5342" s="20">
        <v>-0.1404825737265416</v>
      </c>
      <c r="Q5342" s="8">
        <v>-0.2850276183179159</v>
      </c>
      <c r="R5342" s="8">
        <v>-0.32949379538282697</v>
      </c>
      <c r="S5342" s="20">
        <v>-0.19203629032258063</v>
      </c>
    </row>
    <row r="5343" spans="1:19" x14ac:dyDescent="0.2">
      <c r="A5343" s="6">
        <v>45393</v>
      </c>
      <c r="B5343" s="19">
        <v>45029</v>
      </c>
      <c r="C5343" s="19">
        <v>43573</v>
      </c>
      <c r="D5343" s="16" t="s">
        <v>6</v>
      </c>
      <c r="E5343" s="32">
        <v>3897</v>
      </c>
      <c r="F5343" s="32">
        <v>2376</v>
      </c>
      <c r="G5343" s="32">
        <v>1521</v>
      </c>
      <c r="H5343" s="32">
        <v>3336</v>
      </c>
      <c r="I5343" s="32">
        <v>1654</v>
      </c>
      <c r="J5343" s="32">
        <v>1682</v>
      </c>
      <c r="K5343" s="32">
        <v>7503.0088520402469</v>
      </c>
      <c r="L5343" s="32">
        <v>4361.0088520402469</v>
      </c>
      <c r="M5343" s="32">
        <v>3142</v>
      </c>
      <c r="N5343" s="20">
        <v>0.16816546762589923</v>
      </c>
      <c r="O5343" s="20">
        <v>0.43651753325272069</v>
      </c>
      <c r="P5343" s="20">
        <v>-9.5719381688466165E-2</v>
      </c>
      <c r="Q5343" s="8">
        <v>-0.48060836967554521</v>
      </c>
      <c r="R5343" s="8">
        <v>-0.45517193828019487</v>
      </c>
      <c r="S5343" s="20">
        <v>-0.51591343093570974</v>
      </c>
    </row>
    <row r="5344" spans="1:19" x14ac:dyDescent="0.2">
      <c r="A5344" s="6">
        <v>45394</v>
      </c>
      <c r="B5344" s="19">
        <v>45030</v>
      </c>
      <c r="C5344" s="19">
        <v>43574</v>
      </c>
      <c r="D5344" s="16" t="s">
        <v>7</v>
      </c>
      <c r="E5344" s="32">
        <v>4843</v>
      </c>
      <c r="F5344" s="32">
        <v>2574</v>
      </c>
      <c r="G5344" s="32">
        <v>2269</v>
      </c>
      <c r="H5344" s="32">
        <v>4001</v>
      </c>
      <c r="I5344" s="32">
        <v>1693</v>
      </c>
      <c r="J5344" s="32">
        <v>2308</v>
      </c>
      <c r="K5344" s="32">
        <v>7340.4020014845846</v>
      </c>
      <c r="L5344" s="32">
        <v>4226.4020014845846</v>
      </c>
      <c r="M5344" s="32">
        <v>3114</v>
      </c>
      <c r="N5344" s="20">
        <v>0.21044738815296182</v>
      </c>
      <c r="O5344" s="20">
        <v>0.52037802717070281</v>
      </c>
      <c r="P5344" s="20">
        <v>-1.6897746967071026E-2</v>
      </c>
      <c r="Q5344" s="8">
        <v>-0.34022687054189793</v>
      </c>
      <c r="R5344" s="8">
        <v>-0.39097132759831044</v>
      </c>
      <c r="S5344" s="20">
        <v>-0.27135517019910083</v>
      </c>
    </row>
    <row r="5345" spans="1:19" x14ac:dyDescent="0.2">
      <c r="A5345" s="6">
        <v>45395</v>
      </c>
      <c r="B5345" s="19">
        <v>45031</v>
      </c>
      <c r="C5345" s="19">
        <v>43575</v>
      </c>
      <c r="D5345" s="16" t="s">
        <v>1</v>
      </c>
      <c r="E5345" s="32">
        <v>4372</v>
      </c>
      <c r="F5345" s="32">
        <v>2276</v>
      </c>
      <c r="G5345" s="32">
        <v>2096</v>
      </c>
      <c r="H5345" s="32">
        <v>3580</v>
      </c>
      <c r="I5345" s="32">
        <v>1706</v>
      </c>
      <c r="J5345" s="32">
        <v>1874</v>
      </c>
      <c r="K5345" s="32">
        <v>6692.8843165766102</v>
      </c>
      <c r="L5345" s="32">
        <v>3670.8843165766107</v>
      </c>
      <c r="M5345" s="32">
        <v>3022</v>
      </c>
      <c r="N5345" s="20">
        <v>0.22122905027932971</v>
      </c>
      <c r="O5345" s="20">
        <v>0.33411488862837047</v>
      </c>
      <c r="P5345" s="20">
        <v>0.11846318036286019</v>
      </c>
      <c r="Q5345" s="8">
        <v>-0.34676892753522681</v>
      </c>
      <c r="R5345" s="8">
        <v>-0.37998590973780677</v>
      </c>
      <c r="S5345" s="20">
        <v>-0.30641958967571148</v>
      </c>
    </row>
    <row r="5346" spans="1:19" x14ac:dyDescent="0.2">
      <c r="A5346" s="6">
        <v>45396</v>
      </c>
      <c r="B5346" s="19">
        <v>45032</v>
      </c>
      <c r="C5346" s="19">
        <v>43576</v>
      </c>
      <c r="D5346" s="16" t="s">
        <v>2</v>
      </c>
      <c r="E5346" s="32">
        <v>5081</v>
      </c>
      <c r="F5346" s="32">
        <v>2359</v>
      </c>
      <c r="G5346" s="32">
        <v>2722</v>
      </c>
      <c r="H5346" s="32">
        <v>4960</v>
      </c>
      <c r="I5346" s="32">
        <v>1841</v>
      </c>
      <c r="J5346" s="32">
        <v>3119</v>
      </c>
      <c r="K5346" s="32">
        <v>6524.5999416712493</v>
      </c>
      <c r="L5346" s="32">
        <v>3985.5999416712493</v>
      </c>
      <c r="M5346" s="32">
        <v>2539</v>
      </c>
      <c r="N5346" s="20">
        <v>2.4395161290322598E-2</v>
      </c>
      <c r="O5346" s="20">
        <v>0.28136882129277563</v>
      </c>
      <c r="P5346" s="20">
        <v>-0.12728438602116066</v>
      </c>
      <c r="Q5346" s="8">
        <v>-0.22125493586990364</v>
      </c>
      <c r="R5346" s="8">
        <v>-0.40811922056311056</v>
      </c>
      <c r="S5346" s="20">
        <v>7.2075620322961775E-2</v>
      </c>
    </row>
    <row r="5347" spans="1:19" x14ac:dyDescent="0.2">
      <c r="A5347" s="6">
        <v>45397</v>
      </c>
      <c r="B5347" s="19">
        <v>45033</v>
      </c>
      <c r="C5347" s="19">
        <v>43577</v>
      </c>
      <c r="D5347" s="16" t="s">
        <v>3</v>
      </c>
      <c r="E5347" s="32">
        <v>4007</v>
      </c>
      <c r="F5347" s="32">
        <v>2227</v>
      </c>
      <c r="G5347" s="32">
        <v>1780</v>
      </c>
      <c r="H5347" s="32">
        <v>3288</v>
      </c>
      <c r="I5347" s="32">
        <v>1391</v>
      </c>
      <c r="J5347" s="32">
        <v>1897</v>
      </c>
      <c r="K5347" s="32">
        <v>6744.5327968477159</v>
      </c>
      <c r="L5347" s="32">
        <v>4358.5327968477159</v>
      </c>
      <c r="M5347" s="32">
        <v>2386</v>
      </c>
      <c r="N5347" s="20">
        <v>0.2186739659367396</v>
      </c>
      <c r="O5347" s="20">
        <v>0.60100647016534858</v>
      </c>
      <c r="P5347" s="20">
        <v>-6.1676331049024813E-2</v>
      </c>
      <c r="Q5347" s="8">
        <v>-0.40588916672288911</v>
      </c>
      <c r="R5347" s="8">
        <v>-0.48904824081840914</v>
      </c>
      <c r="S5347" s="20">
        <v>-0.2539815590947192</v>
      </c>
    </row>
    <row r="5348" spans="1:19" x14ac:dyDescent="0.2">
      <c r="A5348" s="6">
        <v>45398</v>
      </c>
      <c r="B5348" s="19">
        <v>45034</v>
      </c>
      <c r="C5348" s="19">
        <v>43578</v>
      </c>
      <c r="D5348" s="16" t="s">
        <v>4</v>
      </c>
      <c r="E5348" s="32">
        <v>3954</v>
      </c>
      <c r="F5348" s="32">
        <v>2298</v>
      </c>
      <c r="G5348" s="32">
        <v>1656</v>
      </c>
      <c r="H5348" s="32">
        <v>3645</v>
      </c>
      <c r="I5348" s="32">
        <v>1696</v>
      </c>
      <c r="J5348" s="32">
        <v>1949</v>
      </c>
      <c r="K5348" s="32">
        <v>6205.4862870437282</v>
      </c>
      <c r="L5348" s="32">
        <v>4272.4862870437282</v>
      </c>
      <c r="M5348" s="32">
        <v>1933</v>
      </c>
      <c r="N5348" s="20">
        <v>8.4773662551440365E-2</v>
      </c>
      <c r="O5348" s="20">
        <v>0.35495283018867929</v>
      </c>
      <c r="P5348" s="20">
        <v>-0.15033350436121085</v>
      </c>
      <c r="Q5348" s="8">
        <v>-0.36282189386906671</v>
      </c>
      <c r="R5348" s="8">
        <v>-0.46213987696843828</v>
      </c>
      <c r="S5348" s="20">
        <v>-0.14330056906363164</v>
      </c>
    </row>
    <row r="5349" spans="1:19" x14ac:dyDescent="0.2">
      <c r="A5349" s="6">
        <v>45399</v>
      </c>
      <c r="B5349" s="19">
        <v>45035</v>
      </c>
      <c r="C5349" s="19">
        <v>43579</v>
      </c>
      <c r="D5349" s="16" t="s">
        <v>5</v>
      </c>
      <c r="E5349" s="32">
        <v>3490</v>
      </c>
      <c r="F5349" s="32">
        <v>2141</v>
      </c>
      <c r="G5349" s="32">
        <v>1349</v>
      </c>
      <c r="H5349" s="32">
        <v>2289</v>
      </c>
      <c r="I5349" s="32">
        <v>890</v>
      </c>
      <c r="J5349" s="32">
        <v>1399</v>
      </c>
      <c r="K5349" s="32">
        <v>6694.2006156002926</v>
      </c>
      <c r="L5349" s="32">
        <v>5101.2006156002926</v>
      </c>
      <c r="M5349" s="32">
        <v>1593</v>
      </c>
      <c r="N5349" s="20">
        <v>0.52468326780253394</v>
      </c>
      <c r="O5349" s="20">
        <v>1.4056179775280899</v>
      </c>
      <c r="P5349" s="20">
        <v>-3.5739814152966454E-2</v>
      </c>
      <c r="Q5349" s="8">
        <v>-0.47865321038230646</v>
      </c>
      <c r="R5349" s="8">
        <v>-0.58029488323739375</v>
      </c>
      <c r="S5349" s="20">
        <v>-0.15317011927181423</v>
      </c>
    </row>
    <row r="5350" spans="1:19" ht="12" customHeight="1" x14ac:dyDescent="0.2">
      <c r="A5350" s="6"/>
      <c r="B5350" s="19"/>
      <c r="C5350" s="19"/>
      <c r="D5350" s="16"/>
      <c r="E5350" s="32"/>
      <c r="F5350" s="32"/>
      <c r="G5350" s="32"/>
      <c r="H5350" s="32"/>
      <c r="I5350" s="32"/>
      <c r="J5350" s="32"/>
      <c r="K5350" s="32"/>
      <c r="L5350" s="32"/>
      <c r="M5350" s="32"/>
      <c r="N5350" s="8"/>
      <c r="O5350" s="8"/>
      <c r="P5350" s="20"/>
      <c r="Q5350" s="8"/>
      <c r="R5350" s="8"/>
      <c r="S5350" s="20"/>
    </row>
    <row r="5351" spans="1:19" customFormat="1" ht="2.25" customHeight="1" thickBot="1" x14ac:dyDescent="0.25">
      <c r="A5351" s="24"/>
      <c r="B5351" s="30"/>
      <c r="C5351" s="30"/>
      <c r="D5351" s="22"/>
      <c r="E5351" s="29"/>
      <c r="F5351" s="29"/>
      <c r="G5351" s="29"/>
      <c r="H5351" s="29"/>
      <c r="I5351" s="29"/>
      <c r="J5351" s="29"/>
      <c r="K5351" s="29"/>
      <c r="L5351" s="29"/>
      <c r="M5351" s="29"/>
      <c r="N5351" s="27"/>
      <c r="O5351" s="27"/>
      <c r="P5351" s="31"/>
      <c r="Q5351" s="27"/>
      <c r="R5351" s="27"/>
      <c r="S5351" s="31"/>
    </row>
    <row r="5352" spans="1:19" ht="15" thickTop="1" x14ac:dyDescent="0.2">
      <c r="A5352" s="126" t="s">
        <v>43</v>
      </c>
      <c r="B5352" s="127"/>
      <c r="C5352" s="127"/>
      <c r="D5352" s="128"/>
      <c r="E5352" s="129">
        <f>SUMIFS($E$6:$E$5351,$A$6:$A$5351,"&gt;="&amp;DATEVALUE("1/1/24"),$A$6:$A$5351,"&lt;="&amp;DATEVALUE("1/31/24"))</f>
        <v>147711</v>
      </c>
      <c r="F5352" s="129">
        <f>SUMIFS($F$6:$F$5351,$A$6:$A$5351,"&gt;="&amp;DATEVALUE("1/1/24"),$A$6:$A$5351,"&lt;="&amp;DATEVALUE("1/31/24"))</f>
        <v>76451</v>
      </c>
      <c r="G5352" s="129">
        <f>SUMIFS($G$6:$G$5351,$A$6:$A$5351,"&gt;="&amp;DATEVALUE("1/1/24"),$A$6:$A$5351,"&lt;="&amp;DATEVALUE("1/31/24"))</f>
        <v>71260</v>
      </c>
      <c r="H5352" s="129">
        <f>SUMIFS($H$6:$H$5351,$B$6:$B$5351,"&gt;="&amp;DATEVALUE("1/1/23"),$B$6:$B$5351,"&lt;="&amp;DATEVALUE("1/31/23"))</f>
        <v>115666</v>
      </c>
      <c r="I5352" s="129">
        <f>SUMIFS($I$6:$I$5351,$B$6:$B$5351,"&gt;="&amp;DATEVALUE("1/1/23"),$B$6:$B$5351,"&lt;="&amp;DATEVALUE("1/31/23"))</f>
        <v>44883</v>
      </c>
      <c r="J5352" s="129">
        <f>SUMIFS($J$6:$J$5351,$B$6:$B$5351,"&gt;="&amp;DATEVALUE("1/1/23"),$B$6:$B$5351,"&lt;="&amp;DATEVALUE("1/31/23"))</f>
        <v>70783</v>
      </c>
      <c r="K5352" s="129">
        <f>SUMIFS($K$6:$K$5351,$C$6:$C$5351,"&gt;="&amp;DATEVALUE("1/1/19"),$C$6:$C$5351,"&lt;="&amp;DATEVALUE("1/31/19"))</f>
        <v>234693.99999999997</v>
      </c>
      <c r="L5352" s="129">
        <f>SUMIFS($L$6:$L$5351,$C$6:$C$5351,"&gt;="&amp;DATEVALUE("1/1/19"),$C$6:$C$5351,"&lt;="&amp;DATEVALUE("1/31/19"))</f>
        <v>146742.99999999997</v>
      </c>
      <c r="M5352" s="129">
        <f>SUMIFS($M$6:$M$5351,$C$6:$C$5351,"&gt;="&amp;DATEVALUE("1/1/19"),$C$6:$C$5351,"&lt;="&amp;DATEVALUE("1/31/19"))</f>
        <v>87951</v>
      </c>
      <c r="N5352" s="130">
        <f t="shared" ref="N5352" si="0">IFERROR(E5352/H5352-1,0)</f>
        <v>0.27704770632683773</v>
      </c>
      <c r="O5352" s="130">
        <f t="shared" ref="O5352" si="1">IFERROR(F5352/I5352-1,"na")</f>
        <v>0.70333979457701123</v>
      </c>
      <c r="P5352" s="131">
        <f t="shared" ref="P5352" si="2">IFERROR(G5352/J5352-1,"na")</f>
        <v>6.7389062345477591E-3</v>
      </c>
      <c r="Q5352" s="130">
        <f t="shared" ref="Q5352" si="3">IFERROR(E5352/K5352-1,0)</f>
        <v>-0.37062302402277003</v>
      </c>
      <c r="R5352" s="130">
        <f t="shared" ref="R5352" si="4">IFERROR(F5352/L5352-1,0)</f>
        <v>-0.47901433117763703</v>
      </c>
      <c r="S5352" s="132">
        <f t="shared" ref="S5352" si="5">IFERROR(G5352/M5352-1,0)</f>
        <v>-0.18977612534252031</v>
      </c>
    </row>
    <row r="5353" spans="1:19" ht="14.25" x14ac:dyDescent="0.2">
      <c r="A5353" s="160" t="s">
        <v>44</v>
      </c>
      <c r="B5353" s="118"/>
      <c r="C5353" s="118"/>
      <c r="D5353" s="22"/>
      <c r="E5353" s="119">
        <f>SUMIFS($E$6:$E$5351,$A$6:$A$5351,"&gt;="&amp;DATEVALUE("2/1/24"),$A$6:$A$5351,"&lt;="&amp;DATEVALUE("2/29/24"))</f>
        <v>138095</v>
      </c>
      <c r="F5353" s="119">
        <f>SUMIFS($F$6:$F$5351,$A$6:$A$5351,"&gt;="&amp;DATEVALUE("2/1/24"),$A$6:$A$5351,"&lt;="&amp;DATEVALUE("2/29/24"))</f>
        <v>80382</v>
      </c>
      <c r="G5353" s="119">
        <f>SUMIFS($G$6:$G$5351,$A$6:$A$5351,"&gt;="&amp;DATEVALUE("2/1/24"),$A$6:$A$5351,"&lt;="&amp;DATEVALUE("2/29/24"))</f>
        <v>57713</v>
      </c>
      <c r="H5353" s="119">
        <f>SUMIFS($H$6:$H$5351,$B$6:$B$5351,"&gt;="&amp;DATEVALUE("2/1/23"),$B$6:$B$5351,"&lt;="&amp;DATEVALUE("2/28/23"))</f>
        <v>93432</v>
      </c>
      <c r="I5353" s="119">
        <f>SUMIFS($I$6:$I$5351,$B$6:$B$5351,"&gt;="&amp;DATEVALUE("2/1/23"),$B$6:$B$5351,"&lt;="&amp;DATEVALUE("2/28/23"))</f>
        <v>39477</v>
      </c>
      <c r="J5353" s="119">
        <f>SUMIFS($J$6:$J$5351,$B$6:$B$5351,"&gt;="&amp;DATEVALUE("2/1/23"),$B$6:$B$5351,"&lt;="&amp;DATEVALUE("2/28/23"))</f>
        <v>53955</v>
      </c>
      <c r="K5353" s="119">
        <f>SUMIFS($K$6:$K$5351,$C$6:$C$5351,"&gt;="&amp;DATEVALUE("2/1/19"),$C$6:$C$5351,"&lt;="&amp;DATEVALUE("2/28/19"))</f>
        <v>209661.00000000003</v>
      </c>
      <c r="L5353" s="119">
        <f>SUMIFS($L$6:$L$5351,$C$6:$C$5351,"&gt;="&amp;DATEVALUE("2/1/19"),$C$6:$C$5351,"&lt;="&amp;DATEVALUE("2/28/19"))</f>
        <v>144043.00000000003</v>
      </c>
      <c r="M5353" s="119">
        <f>SUMIFS($M$6:$M$5351,$C$6:$C$5351,"&gt;="&amp;DATEVALUE("2/1/19"),$C$6:$C$5351,"&lt;="&amp;DATEVALUE("2/28/19"))</f>
        <v>65618</v>
      </c>
      <c r="N5353" s="120">
        <f t="shared" ref="N5353" si="6">IFERROR(E5353/H5353-1,0)</f>
        <v>0.47802680023974653</v>
      </c>
      <c r="O5353" s="120">
        <f t="shared" ref="O5353" si="7">IFERROR(F5353/I5353-1,"na")</f>
        <v>1.0361729614712365</v>
      </c>
      <c r="P5353" s="121">
        <f t="shared" ref="P5353" si="8">IFERROR(G5353/J5353-1,"na")</f>
        <v>6.965063478824951E-2</v>
      </c>
      <c r="Q5353" s="120">
        <f t="shared" ref="Q5353" si="9">IFERROR(E5353/K5353-1,0)</f>
        <v>-0.34134149889583676</v>
      </c>
      <c r="R5353" s="120">
        <f t="shared" ref="R5353" si="10">IFERROR(F5353/L5353-1,0)</f>
        <v>-0.44195830411752057</v>
      </c>
      <c r="S5353" s="161">
        <f t="shared" ref="S5353" si="11">IFERROR(G5353/M5353-1,0)</f>
        <v>-0.12046999298972838</v>
      </c>
    </row>
    <row r="5354" spans="1:19" ht="14.25" x14ac:dyDescent="0.2">
      <c r="A5354" s="160" t="s">
        <v>46</v>
      </c>
      <c r="B5354" s="118"/>
      <c r="C5354" s="118"/>
      <c r="D5354" s="22"/>
      <c r="E5354" s="119">
        <f>SUMIFS($E$6:$E$5351,$A$6:$A$5351,"&gt;="&amp;DATEVALUE("3/1/24"),$A$6:$A$5351,"&lt;="&amp;DATEVALUE("3/31/24"))</f>
        <v>149562</v>
      </c>
      <c r="F5354" s="119">
        <f>SUMIFS($F$6:$F$5351,$A$6:$A$5351,"&gt;="&amp;DATEVALUE("3/1/24"),$A$6:$A$5351,"&lt;="&amp;DATEVALUE("3/31/24"))</f>
        <v>90634</v>
      </c>
      <c r="G5354" s="119">
        <f>SUMIFS($G$6:$G$5351,$A$6:$A$5351,"&gt;="&amp;DATEVALUE("3/1/24"),$A$6:$A$5351,"&lt;="&amp;DATEVALUE("3/31/24"))</f>
        <v>58928</v>
      </c>
      <c r="H5354" s="119">
        <f>SUMIFS($H$6:$H$5351,$B$6:$B$5351,"&gt;="&amp;DATEVALUE("3/1/23"),$B$6:$B$5351,"&lt;="&amp;DATEVALUE("3/31/23"))</f>
        <v>117533</v>
      </c>
      <c r="I5354" s="119">
        <f>SUMIFS($I$6:$I$5351,$B$6:$B$5351,"&gt;="&amp;DATEVALUE("3/1/23"),$B$6:$B$5351,"&lt;="&amp;DATEVALUE("3/31/23"))</f>
        <v>56800</v>
      </c>
      <c r="J5354" s="119">
        <f>SUMIFS($J$6:$J$5351,$B$6:$B$5351,"&gt;="&amp;DATEVALUE("3/1/23"),$B$6:$B$5351,"&lt;="&amp;DATEVALUE("3/31/23"))</f>
        <v>60733</v>
      </c>
      <c r="K5354" s="119">
        <f>SUMIFS($K$6:$K$5351,$C$6:$C$5351,"&gt;="&amp;DATEVALUE("3/1/19"),$C$6:$C$5351,"&lt;="&amp;DATEVALUE("3/31/19"))</f>
        <v>224130.00000000003</v>
      </c>
      <c r="L5354" s="119">
        <f>SUMIFS($L$6:$L$5351,$C$6:$C$5351,"&gt;="&amp;DATEVALUE("3/1/19"),$C$6:$C$5351,"&lt;="&amp;DATEVALUE("3/31/19"))</f>
        <v>156879.99999999997</v>
      </c>
      <c r="M5354" s="119">
        <f>SUMIFS($M$6:$M$5351,$C$6:$C$5351,"&gt;="&amp;DATEVALUE("3/1/19"),$C$6:$C$5351,"&lt;="&amp;DATEVALUE("3/31/19"))</f>
        <v>67250</v>
      </c>
      <c r="N5354" s="120">
        <f t="shared" ref="N5354:N5355" si="12">IFERROR(E5354/H5354-1,0)</f>
        <v>0.27251069912279946</v>
      </c>
      <c r="O5354" s="120">
        <f t="shared" ref="O5354:O5355" si="13">IFERROR(F5354/I5354-1,"na")</f>
        <v>0.59566901408450712</v>
      </c>
      <c r="P5354" s="121">
        <f t="shared" ref="P5354:P5355" si="14">IFERROR(G5354/J5354-1,"na")</f>
        <v>-2.972025093441788E-2</v>
      </c>
      <c r="Q5354" s="120">
        <f t="shared" ref="Q5354:Q5355" si="15">IFERROR(E5354/K5354-1,0)</f>
        <v>-0.33269977245348692</v>
      </c>
      <c r="R5354" s="120">
        <f t="shared" ref="R5354:R5355" si="16">IFERROR(F5354/L5354-1,0)</f>
        <v>-0.42227180010198873</v>
      </c>
      <c r="S5354" s="161">
        <f t="shared" ref="S5354:S5355" si="17">IFERROR(G5354/M5354-1,0)</f>
        <v>-0.12374721189591076</v>
      </c>
    </row>
    <row r="5355" spans="1:19" ht="15" thickBot="1" x14ac:dyDescent="0.25">
      <c r="A5355" s="133" t="s">
        <v>47</v>
      </c>
      <c r="B5355" s="134"/>
      <c r="C5355" s="134"/>
      <c r="D5355" s="135"/>
      <c r="E5355" s="136">
        <f>SUMIFS($E$6:$E$5351,$A$6:$A$5351,"&gt;="&amp;DATEVALUE("4/1/24"),$A$6:$A$5351,"&lt;="&amp;$A$2)</f>
        <v>69749</v>
      </c>
      <c r="F5355" s="136">
        <f>SUMIFS($F$6:$F$5351,$A$6:$A$5351,"&gt;="&amp;DATEVALUE("4/1/24"),$A$6:$A$5351,"&lt;="&amp;$A$2)</f>
        <v>39177</v>
      </c>
      <c r="G5355" s="136">
        <f>SUMIFS($G$6:$G$5351,$A$6:$A$5351,"&gt;="&amp;DATEVALUE("4/1/24"),$A$6:$A$5351,"&lt;="&amp;$A$2)</f>
        <v>30572</v>
      </c>
      <c r="H5355" s="136">
        <f>SUMIFS($H$6:$H$5351,$B$6:$B$5351,"&gt;="&amp;DATEVALUE("4/1/23"),$B$6:$B$5351,"&lt;="&amp;$B$2)</f>
        <v>59439</v>
      </c>
      <c r="I5355" s="136">
        <f>SUMIFS($I$6:$I$5351,$B$6:$B$5351,"&gt;="&amp;DATEVALUE("4/1/23"),$B$6:$B$5351,"&lt;="&amp;$B$2)</f>
        <v>25874</v>
      </c>
      <c r="J5355" s="136">
        <f>SUMIFS($J$6:$J$5351,$B$6:$B$5351,"&gt;="&amp;DATEVALUE("4/1/23"),$B$6:$B$5351,"&lt;="&amp;$B$2)</f>
        <v>33565</v>
      </c>
      <c r="K5355" s="136">
        <f>SUMIFS($K$6:$K$5351,$C$6:$C$5351,"&gt;="&amp;DATEVALUE("4/1/19"),$C$6:$C$5351,"&lt;="&amp;$C$2)</f>
        <v>105639.52516005265</v>
      </c>
      <c r="L5355" s="136">
        <f>SUMIFS($L$6:$L$5351,$C$6:$C$5351,"&gt;="&amp;DATEVALUE("4/1/19"),$C$6:$C$5351,"&lt;="&amp;$C$2)</f>
        <v>65555.525160052683</v>
      </c>
      <c r="M5355" s="136">
        <f>SUMIFS($M$6:$M$5351,$C$6:$C$5351,"&gt;="&amp;DATEVALUE("4/1/19"),$C$6:$C$5351,"&lt;="&amp;$C$2)</f>
        <v>40084</v>
      </c>
      <c r="N5355" s="137">
        <f t="shared" si="12"/>
        <v>0.1734551388818788</v>
      </c>
      <c r="O5355" s="137">
        <f t="shared" si="13"/>
        <v>0.51414547422122592</v>
      </c>
      <c r="P5355" s="138">
        <f t="shared" si="14"/>
        <v>-8.9170266646804719E-2</v>
      </c>
      <c r="Q5355" s="137">
        <f t="shared" si="15"/>
        <v>-0.33974523366775389</v>
      </c>
      <c r="R5355" s="137">
        <f t="shared" si="16"/>
        <v>-0.40238446867216715</v>
      </c>
      <c r="S5355" s="139">
        <f t="shared" si="17"/>
        <v>-0.23730166650034923</v>
      </c>
    </row>
    <row r="5356" spans="1:19" ht="15" thickTop="1" x14ac:dyDescent="0.2">
      <c r="A5356" s="83"/>
      <c r="B5356" s="118"/>
      <c r="C5356" s="118"/>
      <c r="D5356" s="22"/>
      <c r="E5356" s="119"/>
      <c r="F5356" s="119"/>
      <c r="G5356" s="119"/>
      <c r="H5356" s="119"/>
      <c r="I5356" s="119"/>
      <c r="J5356" s="119"/>
      <c r="K5356" s="119"/>
      <c r="L5356" s="119"/>
      <c r="M5356" s="119"/>
      <c r="N5356" s="120"/>
      <c r="O5356" s="120"/>
      <c r="P5356" s="121"/>
      <c r="Q5356" s="120"/>
      <c r="R5356" s="120"/>
      <c r="S5356" s="121"/>
    </row>
    <row r="5357" spans="1:19" ht="9" customHeight="1" x14ac:dyDescent="0.2">
      <c r="A5357" s="3"/>
      <c r="B5357" s="11"/>
      <c r="C5357" s="11"/>
      <c r="D5357" s="3"/>
      <c r="E5357" s="13"/>
      <c r="F5357" s="13"/>
      <c r="G5357" s="13"/>
      <c r="H5357" s="13"/>
      <c r="I5357" s="13"/>
      <c r="J5357" s="13"/>
      <c r="K5357" s="13"/>
      <c r="L5357" s="13"/>
      <c r="M5357" s="13"/>
    </row>
    <row r="5358" spans="1:19" ht="12" customHeight="1" x14ac:dyDescent="0.2">
      <c r="A5358" s="3" t="s">
        <v>8</v>
      </c>
      <c r="B5358" s="11"/>
      <c r="C5358" s="11"/>
      <c r="D5358" s="3"/>
      <c r="E5358" s="13"/>
      <c r="F5358" s="13"/>
      <c r="G5358" s="13"/>
      <c r="H5358" s="13"/>
      <c r="I5358" s="13"/>
      <c r="J5358" s="13"/>
      <c r="K5358" s="13"/>
      <c r="L5358" s="13"/>
      <c r="M5358" s="13"/>
    </row>
    <row r="5359" spans="1:19" ht="15" customHeight="1" x14ac:dyDescent="0.2">
      <c r="A5359" s="14" t="s">
        <v>38</v>
      </c>
      <c r="B5359" s="11"/>
      <c r="C5359" s="11"/>
      <c r="D5359" s="3"/>
      <c r="E5359" s="13"/>
      <c r="F5359" s="13"/>
      <c r="G5359" s="13"/>
      <c r="H5359" s="13"/>
      <c r="I5359" s="13"/>
      <c r="J5359" s="13"/>
      <c r="K5359" s="13"/>
      <c r="L5359" s="13"/>
      <c r="M5359" s="13"/>
    </row>
    <row r="5360" spans="1:19" ht="12" customHeight="1" x14ac:dyDescent="0.2">
      <c r="A5360" s="3" t="s">
        <v>9</v>
      </c>
      <c r="B5360" s="11"/>
      <c r="C5360" s="11"/>
      <c r="D5360" s="3"/>
      <c r="E5360" s="13"/>
      <c r="F5360" s="13"/>
      <c r="G5360" s="13"/>
      <c r="H5360" s="13"/>
      <c r="I5360" s="13"/>
      <c r="J5360" s="13"/>
      <c r="K5360" s="13"/>
      <c r="L5360" s="13"/>
      <c r="M5360" s="13"/>
    </row>
    <row r="5361" spans="1:19" ht="12" customHeight="1" x14ac:dyDescent="0.2">
      <c r="A5361" s="3" t="s">
        <v>23</v>
      </c>
      <c r="B5361" s="11"/>
      <c r="C5361" s="11"/>
      <c r="D5361" s="3"/>
      <c r="E5361" s="13"/>
      <c r="F5361" s="13"/>
      <c r="G5361" s="13"/>
      <c r="H5361" s="13"/>
      <c r="I5361" s="13"/>
      <c r="J5361" s="13"/>
      <c r="K5361" s="13"/>
      <c r="L5361" s="13"/>
      <c r="M5361" s="13"/>
    </row>
    <row r="5362" spans="1:19" ht="12" customHeight="1" x14ac:dyDescent="0.2">
      <c r="A5362" s="3" t="s">
        <v>24</v>
      </c>
      <c r="B5362" s="11"/>
      <c r="C5362" s="11"/>
      <c r="D5362" s="3"/>
      <c r="E5362" s="13"/>
      <c r="F5362" s="13"/>
      <c r="G5362" s="13"/>
      <c r="H5362" s="13"/>
      <c r="I5362" s="13"/>
      <c r="J5362" s="13"/>
      <c r="K5362" s="13"/>
      <c r="L5362" s="13"/>
      <c r="M5362" s="13"/>
      <c r="O5362" s="10"/>
      <c r="P5362" s="21"/>
      <c r="R5362" s="10"/>
      <c r="S5362" s="21"/>
    </row>
    <row r="5363" spans="1:19" ht="12" customHeight="1" x14ac:dyDescent="0.2">
      <c r="A5363" s="3"/>
      <c r="B5363" s="8"/>
      <c r="C5363" s="8"/>
      <c r="D5363" s="3"/>
      <c r="E5363" s="13"/>
      <c r="F5363" s="13"/>
      <c r="G5363" s="13"/>
      <c r="H5363" s="13"/>
      <c r="I5363" s="13"/>
      <c r="J5363" s="13"/>
      <c r="K5363" s="13"/>
      <c r="L5363" s="13"/>
      <c r="M5363" s="13"/>
    </row>
    <row r="5364" spans="1:19" ht="12" customHeight="1" x14ac:dyDescent="0.2">
      <c r="A5364" s="3"/>
      <c r="D5364" s="3"/>
      <c r="O5364" s="10"/>
      <c r="R5364" s="10"/>
    </row>
    <row r="5365" spans="1:19" ht="12" customHeight="1" x14ac:dyDescent="0.2">
      <c r="A5365" s="3"/>
      <c r="D5365" s="3"/>
      <c r="O5365" s="10"/>
      <c r="R5365" s="10"/>
    </row>
    <row r="5366" spans="1:19" ht="12" customHeight="1" x14ac:dyDescent="0.2">
      <c r="A5366" s="3"/>
      <c r="D5366" s="3"/>
    </row>
    <row r="5367" spans="1:19" ht="12" customHeight="1" x14ac:dyDescent="0.2">
      <c r="A5367" s="3"/>
      <c r="D5367" s="3"/>
    </row>
    <row r="5368" spans="1:19" ht="12" customHeight="1" x14ac:dyDescent="0.2">
      <c r="A5368" s="3"/>
      <c r="D5368" s="3"/>
    </row>
    <row r="5369" spans="1:19" ht="12" customHeight="1" x14ac:dyDescent="0.2">
      <c r="A5369" s="3"/>
      <c r="B5369" s="3"/>
      <c r="C5369" s="3"/>
      <c r="D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</row>
    <row r="5370" spans="1:19" ht="12" customHeight="1" x14ac:dyDescent="0.2">
      <c r="A5370" s="3"/>
      <c r="B5370" s="3"/>
      <c r="C5370" s="3"/>
      <c r="D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</row>
    <row r="5371" spans="1:19" ht="12" customHeight="1" x14ac:dyDescent="0.2">
      <c r="A5371" s="3"/>
      <c r="B5371" s="3"/>
      <c r="C5371" s="3"/>
      <c r="D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</row>
    <row r="5372" spans="1:19" ht="12" customHeight="1" x14ac:dyDescent="0.2">
      <c r="A5372" s="3"/>
      <c r="B5372" s="3"/>
      <c r="C5372" s="3"/>
      <c r="D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</row>
    <row r="5373" spans="1:19" ht="12" customHeight="1" x14ac:dyDescent="0.2">
      <c r="A5373" s="3"/>
      <c r="B5373" s="3"/>
      <c r="C5373" s="3"/>
      <c r="D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</row>
    <row r="5374" spans="1:19" ht="12" customHeight="1" x14ac:dyDescent="0.2">
      <c r="A5374" s="3"/>
      <c r="B5374" s="3"/>
      <c r="C5374" s="3"/>
      <c r="D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</row>
    <row r="5375" spans="1:19" ht="12" customHeight="1" x14ac:dyDescent="0.2">
      <c r="A5375" s="3"/>
      <c r="B5375" s="3"/>
      <c r="C5375" s="3"/>
      <c r="D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</row>
    <row r="5376" spans="1:19" ht="12" customHeight="1" x14ac:dyDescent="0.2">
      <c r="A5376" s="3"/>
      <c r="B5376" s="3"/>
      <c r="C5376" s="3"/>
      <c r="D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</row>
    <row r="5377" s="3" customFormat="1" ht="12" customHeight="1" x14ac:dyDescent="0.2"/>
    <row r="5378" s="3" customFormat="1" ht="12" customHeight="1" x14ac:dyDescent="0.2"/>
    <row r="5379" s="3" customFormat="1" ht="12" customHeight="1" x14ac:dyDescent="0.2"/>
    <row r="5380" s="3" customFormat="1" ht="12" customHeight="1" x14ac:dyDescent="0.2"/>
    <row r="5381" s="3" customFormat="1" ht="12" customHeight="1" x14ac:dyDescent="0.2"/>
    <row r="5382" s="3" customFormat="1" ht="12" customHeight="1" x14ac:dyDescent="0.2"/>
    <row r="5383" s="3" customFormat="1" ht="12" customHeight="1" x14ac:dyDescent="0.2"/>
    <row r="5384" s="3" customFormat="1" ht="12" customHeight="1" x14ac:dyDescent="0.2"/>
    <row r="5385" s="3" customFormat="1" ht="12" customHeight="1" x14ac:dyDescent="0.2"/>
    <row r="5386" s="3" customFormat="1" ht="12" customHeight="1" x14ac:dyDescent="0.2"/>
    <row r="5387" s="3" customFormat="1" ht="12" customHeight="1" x14ac:dyDescent="0.2"/>
    <row r="5388" s="3" customFormat="1" ht="12" customHeight="1" x14ac:dyDescent="0.2"/>
    <row r="5389" s="3" customFormat="1" ht="12" customHeight="1" x14ac:dyDescent="0.2"/>
    <row r="5390" s="3" customFormat="1" ht="12" customHeight="1" x14ac:dyDescent="0.2"/>
    <row r="5391" s="3" customFormat="1" ht="12" customHeight="1" x14ac:dyDescent="0.2"/>
    <row r="5392" s="3" customFormat="1" ht="12" customHeight="1" x14ac:dyDescent="0.2"/>
    <row r="5393" s="3" customFormat="1" ht="12" customHeight="1" x14ac:dyDescent="0.2"/>
    <row r="5394" s="3" customFormat="1" ht="12" customHeight="1" x14ac:dyDescent="0.2"/>
    <row r="5395" s="3" customFormat="1" ht="12" customHeight="1" x14ac:dyDescent="0.2"/>
    <row r="5396" s="3" customFormat="1" ht="12" customHeight="1" x14ac:dyDescent="0.2"/>
    <row r="5397" s="3" customFormat="1" ht="12" customHeight="1" x14ac:dyDescent="0.2"/>
    <row r="5398" s="3" customFormat="1" ht="12" customHeight="1" x14ac:dyDescent="0.2"/>
    <row r="5399" s="3" customFormat="1" ht="12" customHeight="1" x14ac:dyDescent="0.2"/>
    <row r="5400" s="3" customFormat="1" ht="12" customHeight="1" x14ac:dyDescent="0.2"/>
    <row r="5401" s="3" customFormat="1" ht="12" customHeight="1" x14ac:dyDescent="0.2"/>
    <row r="5402" s="3" customFormat="1" ht="12" customHeight="1" x14ac:dyDescent="0.2"/>
    <row r="5403" s="3" customFormat="1" ht="12" customHeight="1" x14ac:dyDescent="0.2"/>
    <row r="5404" s="3" customFormat="1" ht="12" customHeight="1" x14ac:dyDescent="0.2"/>
    <row r="5405" s="3" customFormat="1" ht="12" customHeight="1" x14ac:dyDescent="0.2"/>
    <row r="5406" s="3" customFormat="1" ht="12" customHeight="1" x14ac:dyDescent="0.2"/>
    <row r="5407" s="3" customFormat="1" ht="12" customHeight="1" x14ac:dyDescent="0.2"/>
    <row r="5408" s="3" customFormat="1" ht="12" customHeight="1" x14ac:dyDescent="0.2"/>
    <row r="5409" s="3" customFormat="1" ht="12" customHeight="1" x14ac:dyDescent="0.2"/>
    <row r="5410" s="3" customFormat="1" ht="12" customHeight="1" x14ac:dyDescent="0.2"/>
    <row r="5411" s="3" customFormat="1" ht="12" customHeight="1" x14ac:dyDescent="0.2"/>
    <row r="5412" s="3" customFormat="1" ht="12" customHeight="1" x14ac:dyDescent="0.2"/>
    <row r="5413" s="3" customFormat="1" ht="12" customHeight="1" x14ac:dyDescent="0.2"/>
    <row r="5414" s="3" customFormat="1" ht="12" customHeight="1" x14ac:dyDescent="0.2"/>
    <row r="5415" s="3" customFormat="1" ht="12" customHeight="1" x14ac:dyDescent="0.2"/>
    <row r="5416" s="3" customFormat="1" ht="12" customHeight="1" x14ac:dyDescent="0.2"/>
    <row r="5417" s="3" customFormat="1" ht="12" customHeight="1" x14ac:dyDescent="0.2"/>
    <row r="5418" s="3" customFormat="1" ht="12" customHeight="1" x14ac:dyDescent="0.2"/>
    <row r="5419" s="3" customFormat="1" ht="12" customHeight="1" x14ac:dyDescent="0.2"/>
    <row r="5420" s="3" customFormat="1" ht="12" customHeight="1" x14ac:dyDescent="0.2"/>
    <row r="5421" s="3" customFormat="1" ht="12" customHeight="1" x14ac:dyDescent="0.2"/>
    <row r="5422" s="3" customFormat="1" ht="12" customHeight="1" x14ac:dyDescent="0.2"/>
    <row r="5423" s="3" customFormat="1" ht="12" customHeight="1" x14ac:dyDescent="0.2"/>
    <row r="5424" s="3" customFormat="1" ht="12" customHeight="1" x14ac:dyDescent="0.2"/>
    <row r="5425" s="3" customFormat="1" ht="12" customHeight="1" x14ac:dyDescent="0.2"/>
    <row r="5426" s="3" customFormat="1" ht="12" customHeight="1" x14ac:dyDescent="0.2"/>
    <row r="5427" s="3" customFormat="1" ht="12" customHeight="1" x14ac:dyDescent="0.2"/>
    <row r="5428" s="3" customFormat="1" ht="12" customHeight="1" x14ac:dyDescent="0.2"/>
    <row r="5429" s="3" customFormat="1" ht="12" customHeight="1" x14ac:dyDescent="0.2"/>
    <row r="5430" s="3" customFormat="1" ht="12" customHeight="1" x14ac:dyDescent="0.2"/>
    <row r="5431" s="3" customFormat="1" ht="12" customHeight="1" x14ac:dyDescent="0.2"/>
    <row r="5432" s="3" customFormat="1" ht="12" customHeight="1" x14ac:dyDescent="0.2"/>
    <row r="5433" s="3" customFormat="1" ht="12" customHeight="1" x14ac:dyDescent="0.2"/>
    <row r="5434" s="3" customFormat="1" ht="12" customHeight="1" x14ac:dyDescent="0.2"/>
    <row r="5435" s="3" customFormat="1" ht="12" customHeight="1" x14ac:dyDescent="0.2"/>
    <row r="5436" s="3" customFormat="1" ht="12" customHeight="1" x14ac:dyDescent="0.2"/>
    <row r="5437" s="3" customFormat="1" ht="12" customHeight="1" x14ac:dyDescent="0.2"/>
    <row r="5438" s="3" customFormat="1" ht="12" customHeight="1" x14ac:dyDescent="0.2"/>
    <row r="5439" s="3" customFormat="1" ht="12" customHeight="1" x14ac:dyDescent="0.2"/>
    <row r="5440" s="3" customFormat="1" ht="12" customHeight="1" x14ac:dyDescent="0.2"/>
    <row r="5441" s="3" customFormat="1" ht="12" customHeight="1" x14ac:dyDescent="0.2"/>
    <row r="5442" s="3" customFormat="1" ht="12" customHeight="1" x14ac:dyDescent="0.2"/>
    <row r="5443" s="3" customFormat="1" ht="12" customHeight="1" x14ac:dyDescent="0.2"/>
    <row r="5444" s="3" customFormat="1" ht="12" customHeight="1" x14ac:dyDescent="0.2"/>
    <row r="5445" s="3" customFormat="1" ht="12" customHeight="1" x14ac:dyDescent="0.2"/>
    <row r="5446" s="3" customFormat="1" ht="12" customHeight="1" x14ac:dyDescent="0.2"/>
    <row r="5447" s="3" customFormat="1" ht="12" customHeight="1" x14ac:dyDescent="0.2"/>
    <row r="5448" s="3" customFormat="1" ht="12" customHeight="1" x14ac:dyDescent="0.2"/>
    <row r="5449" s="3" customFormat="1" ht="12" customHeight="1" x14ac:dyDescent="0.2"/>
    <row r="5450" s="3" customFormat="1" ht="12" customHeight="1" x14ac:dyDescent="0.2"/>
    <row r="5451" s="3" customFormat="1" ht="12" customHeight="1" x14ac:dyDescent="0.2"/>
    <row r="5452" s="3" customFormat="1" ht="12" customHeight="1" x14ac:dyDescent="0.2"/>
    <row r="5453" s="3" customFormat="1" ht="12" customHeight="1" x14ac:dyDescent="0.2"/>
    <row r="5454" s="3" customFormat="1" ht="12" customHeight="1" x14ac:dyDescent="0.2"/>
    <row r="5455" s="3" customFormat="1" ht="12" customHeight="1" x14ac:dyDescent="0.2"/>
    <row r="5456" s="3" customFormat="1" ht="12" customHeight="1" x14ac:dyDescent="0.2"/>
    <row r="5457" s="3" customFormat="1" ht="12" customHeight="1" x14ac:dyDescent="0.2"/>
    <row r="5458" s="3" customFormat="1" ht="12" customHeight="1" x14ac:dyDescent="0.2"/>
    <row r="5459" s="3" customFormat="1" ht="12" customHeight="1" x14ac:dyDescent="0.2"/>
    <row r="5460" s="3" customFormat="1" ht="12" customHeight="1" x14ac:dyDescent="0.2"/>
    <row r="5461" s="3" customFormat="1" ht="12" customHeight="1" x14ac:dyDescent="0.2"/>
    <row r="5462" s="3" customFormat="1" ht="12" customHeight="1" x14ac:dyDescent="0.2"/>
    <row r="5463" s="3" customFormat="1" ht="12" customHeight="1" x14ac:dyDescent="0.2"/>
    <row r="5464" s="3" customFormat="1" ht="12" customHeight="1" x14ac:dyDescent="0.2"/>
    <row r="5465" s="3" customFormat="1" ht="12" customHeight="1" x14ac:dyDescent="0.2"/>
    <row r="5466" s="3" customFormat="1" ht="12" customHeight="1" x14ac:dyDescent="0.2"/>
    <row r="5467" s="3" customFormat="1" ht="12" customHeight="1" x14ac:dyDescent="0.2"/>
    <row r="5468" s="3" customFormat="1" ht="12" customHeight="1" x14ac:dyDescent="0.2"/>
    <row r="5469" s="3" customFormat="1" ht="12" customHeight="1" x14ac:dyDescent="0.2"/>
    <row r="5470" s="3" customFormat="1" ht="12" customHeight="1" x14ac:dyDescent="0.2"/>
    <row r="5471" s="3" customFormat="1" ht="12" customHeight="1" x14ac:dyDescent="0.2"/>
    <row r="5472" s="3" customFormat="1" ht="12" customHeight="1" x14ac:dyDescent="0.2"/>
    <row r="5473" s="3" customFormat="1" ht="12" customHeight="1" x14ac:dyDescent="0.2"/>
    <row r="5474" s="3" customFormat="1" ht="12" customHeight="1" x14ac:dyDescent="0.2"/>
    <row r="5475" s="3" customFormat="1" ht="12" customHeight="1" x14ac:dyDescent="0.2"/>
    <row r="5476" s="3" customFormat="1" ht="12" customHeight="1" x14ac:dyDescent="0.2"/>
    <row r="5477" s="3" customFormat="1" ht="12" customHeight="1" x14ac:dyDescent="0.2"/>
    <row r="5478" s="3" customFormat="1" ht="12" customHeight="1" x14ac:dyDescent="0.2"/>
    <row r="5479" s="3" customFormat="1" ht="12" customHeight="1" x14ac:dyDescent="0.2"/>
    <row r="5480" s="3" customFormat="1" ht="12" customHeight="1" x14ac:dyDescent="0.2"/>
    <row r="5481" s="3" customFormat="1" ht="12" customHeight="1" x14ac:dyDescent="0.2"/>
    <row r="5482" s="3" customFormat="1" ht="12" customHeight="1" x14ac:dyDescent="0.2"/>
    <row r="5483" s="3" customFormat="1" ht="12" customHeight="1" x14ac:dyDescent="0.2"/>
    <row r="5484" s="3" customFormat="1" ht="12" customHeight="1" x14ac:dyDescent="0.2"/>
    <row r="5485" s="3" customFormat="1" ht="12" customHeight="1" x14ac:dyDescent="0.2"/>
    <row r="5486" s="3" customFormat="1" ht="12" customHeight="1" x14ac:dyDescent="0.2"/>
    <row r="5487" s="3" customFormat="1" ht="12" customHeight="1" x14ac:dyDescent="0.2"/>
    <row r="5488" s="3" customFormat="1" ht="12" customHeight="1" x14ac:dyDescent="0.2"/>
    <row r="5489" s="3" customFormat="1" ht="12" customHeight="1" x14ac:dyDescent="0.2"/>
    <row r="5490" s="3" customFormat="1" ht="12" customHeight="1" x14ac:dyDescent="0.2"/>
    <row r="5491" s="3" customFormat="1" ht="12" customHeight="1" x14ac:dyDescent="0.2"/>
    <row r="5492" s="3" customFormat="1" ht="12" customHeight="1" x14ac:dyDescent="0.2"/>
    <row r="5493" s="3" customFormat="1" ht="12" customHeight="1" x14ac:dyDescent="0.2"/>
    <row r="5494" s="3" customFormat="1" ht="12" customHeight="1" x14ac:dyDescent="0.2"/>
    <row r="5495" s="3" customFormat="1" ht="12" customHeight="1" x14ac:dyDescent="0.2"/>
    <row r="5496" s="3" customFormat="1" ht="12" customHeight="1" x14ac:dyDescent="0.2"/>
    <row r="5497" s="3" customFormat="1" ht="12" customHeight="1" x14ac:dyDescent="0.2"/>
    <row r="5498" s="3" customFormat="1" ht="12" customHeight="1" x14ac:dyDescent="0.2"/>
    <row r="5499" s="3" customFormat="1" ht="12" customHeight="1" x14ac:dyDescent="0.2"/>
    <row r="5500" s="3" customFormat="1" ht="12" customHeight="1" x14ac:dyDescent="0.2"/>
    <row r="5501" s="3" customFormat="1" ht="12" customHeight="1" x14ac:dyDescent="0.2"/>
    <row r="5502" s="3" customFormat="1" ht="12" customHeight="1" x14ac:dyDescent="0.2"/>
    <row r="5503" s="3" customFormat="1" ht="12" customHeight="1" x14ac:dyDescent="0.2"/>
    <row r="5504" s="3" customFormat="1" ht="12" customHeight="1" x14ac:dyDescent="0.2"/>
    <row r="5505" s="3" customFormat="1" ht="12" customHeight="1" x14ac:dyDescent="0.2"/>
    <row r="5506" s="3" customFormat="1" ht="12" customHeight="1" x14ac:dyDescent="0.2"/>
    <row r="5507" s="3" customFormat="1" ht="12" customHeight="1" x14ac:dyDescent="0.2"/>
    <row r="5508" s="3" customFormat="1" ht="12" customHeight="1" x14ac:dyDescent="0.2"/>
    <row r="5509" s="3" customFormat="1" ht="12" customHeight="1" x14ac:dyDescent="0.2"/>
    <row r="5510" s="3" customFormat="1" ht="12" customHeight="1" x14ac:dyDescent="0.2"/>
    <row r="5511" s="3" customFormat="1" ht="12" customHeight="1" x14ac:dyDescent="0.2"/>
    <row r="5512" s="3" customFormat="1" ht="12" customHeight="1" x14ac:dyDescent="0.2"/>
    <row r="5513" s="3" customFormat="1" ht="12" customHeight="1" x14ac:dyDescent="0.2"/>
    <row r="5514" s="3" customFormat="1" ht="12" customHeight="1" x14ac:dyDescent="0.2"/>
    <row r="5515" s="3" customFormat="1" ht="12" customHeight="1" x14ac:dyDescent="0.2"/>
    <row r="5516" s="3" customFormat="1" ht="12" customHeight="1" x14ac:dyDescent="0.2"/>
    <row r="5517" s="3" customFormat="1" ht="12" customHeight="1" x14ac:dyDescent="0.2"/>
    <row r="5518" s="3" customFormat="1" ht="12" customHeight="1" x14ac:dyDescent="0.2"/>
    <row r="5519" s="3" customFormat="1" ht="12" customHeight="1" x14ac:dyDescent="0.2"/>
    <row r="5520" s="3" customFormat="1" ht="12" customHeight="1" x14ac:dyDescent="0.2"/>
    <row r="5521" s="3" customFormat="1" ht="12" customHeight="1" x14ac:dyDescent="0.2"/>
    <row r="5522" s="3" customFormat="1" ht="12" customHeight="1" x14ac:dyDescent="0.2"/>
    <row r="5523" s="3" customFormat="1" ht="12" customHeight="1" x14ac:dyDescent="0.2"/>
    <row r="5524" s="3" customFormat="1" ht="12" customHeight="1" x14ac:dyDescent="0.2"/>
    <row r="5525" s="3" customFormat="1" ht="12" customHeight="1" x14ac:dyDescent="0.2"/>
    <row r="5526" s="3" customFormat="1" ht="12" customHeight="1" x14ac:dyDescent="0.2"/>
    <row r="5527" s="3" customFormat="1" ht="12" customHeight="1" x14ac:dyDescent="0.2"/>
    <row r="5528" s="3" customFormat="1" ht="12" customHeight="1" x14ac:dyDescent="0.2"/>
    <row r="5529" s="3" customFormat="1" ht="12" customHeight="1" x14ac:dyDescent="0.2"/>
    <row r="5530" s="3" customFormat="1" ht="12" customHeight="1" x14ac:dyDescent="0.2"/>
    <row r="5531" s="3" customFormat="1" ht="12" customHeight="1" x14ac:dyDescent="0.2"/>
    <row r="5532" s="3" customFormat="1" ht="12" customHeight="1" x14ac:dyDescent="0.2"/>
    <row r="5533" s="3" customFormat="1" ht="12" customHeight="1" x14ac:dyDescent="0.2"/>
    <row r="5534" s="3" customFormat="1" ht="12" customHeight="1" x14ac:dyDescent="0.2"/>
    <row r="5535" s="3" customFormat="1" ht="12" customHeight="1" x14ac:dyDescent="0.2"/>
    <row r="5536" s="3" customFormat="1" ht="12" customHeight="1" x14ac:dyDescent="0.2"/>
    <row r="5537" s="3" customFormat="1" ht="12" customHeight="1" x14ac:dyDescent="0.2"/>
    <row r="5538" s="3" customFormat="1" ht="12" customHeight="1" x14ac:dyDescent="0.2"/>
    <row r="5539" s="3" customFormat="1" ht="12" customHeight="1" x14ac:dyDescent="0.2"/>
    <row r="5540" s="3" customFormat="1" ht="12" customHeight="1" x14ac:dyDescent="0.2"/>
    <row r="5541" s="3" customFormat="1" ht="12" customHeight="1" x14ac:dyDescent="0.2"/>
    <row r="5542" s="3" customFormat="1" ht="12" customHeight="1" x14ac:dyDescent="0.2"/>
    <row r="5543" s="3" customFormat="1" ht="12" customHeight="1" x14ac:dyDescent="0.2"/>
    <row r="5544" s="3" customFormat="1" ht="12" customHeight="1" x14ac:dyDescent="0.2"/>
    <row r="5545" s="3" customFormat="1" ht="12" customHeight="1" x14ac:dyDescent="0.2"/>
    <row r="5546" s="3" customFormat="1" ht="12" customHeight="1" x14ac:dyDescent="0.2"/>
    <row r="5547" s="3" customFormat="1" ht="12" customHeight="1" x14ac:dyDescent="0.2"/>
    <row r="5548" s="3" customFormat="1" ht="12" customHeight="1" x14ac:dyDescent="0.2"/>
    <row r="5549" s="3" customFormat="1" ht="12" customHeight="1" x14ac:dyDescent="0.2"/>
    <row r="5550" s="3" customFormat="1" ht="12" customHeight="1" x14ac:dyDescent="0.2"/>
    <row r="5551" s="3" customFormat="1" ht="12" customHeight="1" x14ac:dyDescent="0.2"/>
    <row r="5552" s="3" customFormat="1" ht="12" customHeight="1" x14ac:dyDescent="0.2"/>
    <row r="5553" s="3" customFormat="1" ht="12" customHeight="1" x14ac:dyDescent="0.2"/>
    <row r="5554" s="3" customFormat="1" ht="12" customHeight="1" x14ac:dyDescent="0.2"/>
    <row r="5555" s="3" customFormat="1" ht="12" customHeight="1" x14ac:dyDescent="0.2"/>
    <row r="5556" s="3" customFormat="1" ht="12" customHeight="1" x14ac:dyDescent="0.2"/>
    <row r="5557" s="3" customFormat="1" ht="12" customHeight="1" x14ac:dyDescent="0.2"/>
    <row r="5558" s="3" customFormat="1" ht="12" customHeight="1" x14ac:dyDescent="0.2"/>
    <row r="5559" s="3" customFormat="1" ht="12" customHeight="1" x14ac:dyDescent="0.2"/>
    <row r="5560" s="3" customFormat="1" ht="12" customHeight="1" x14ac:dyDescent="0.2"/>
    <row r="5561" s="3" customFormat="1" ht="12" customHeight="1" x14ac:dyDescent="0.2"/>
    <row r="5562" s="3" customFormat="1" ht="12" customHeight="1" x14ac:dyDescent="0.2"/>
    <row r="5563" s="3" customFormat="1" ht="12" customHeight="1" x14ac:dyDescent="0.2"/>
    <row r="5564" s="3" customFormat="1" ht="12" customHeight="1" x14ac:dyDescent="0.2"/>
    <row r="5565" s="3" customFormat="1" ht="12" customHeight="1" x14ac:dyDescent="0.2"/>
    <row r="5566" s="3" customFormat="1" ht="12" customHeight="1" x14ac:dyDescent="0.2"/>
    <row r="5567" s="3" customFormat="1" ht="12" customHeight="1" x14ac:dyDescent="0.2"/>
    <row r="5568" s="3" customFormat="1" ht="12" customHeight="1" x14ac:dyDescent="0.2"/>
    <row r="5569" s="3" customFormat="1" ht="12" customHeight="1" x14ac:dyDescent="0.2"/>
    <row r="5570" s="3" customFormat="1" ht="12" customHeight="1" x14ac:dyDescent="0.2"/>
    <row r="5571" s="3" customFormat="1" ht="12" customHeight="1" x14ac:dyDescent="0.2"/>
    <row r="5572" s="3" customFormat="1" ht="12" customHeight="1" x14ac:dyDescent="0.2"/>
    <row r="5573" s="3" customFormat="1" ht="12" customHeight="1" x14ac:dyDescent="0.2"/>
    <row r="5574" s="3" customFormat="1" ht="12" customHeight="1" x14ac:dyDescent="0.2"/>
    <row r="5575" s="3" customFormat="1" ht="12" customHeight="1" x14ac:dyDescent="0.2"/>
    <row r="5576" s="3" customFormat="1" ht="12" customHeight="1" x14ac:dyDescent="0.2"/>
    <row r="5577" s="3" customFormat="1" ht="12" customHeight="1" x14ac:dyDescent="0.2"/>
    <row r="5578" s="3" customFormat="1" ht="12" customHeight="1" x14ac:dyDescent="0.2"/>
    <row r="5579" s="3" customFormat="1" ht="12" customHeight="1" x14ac:dyDescent="0.2"/>
    <row r="5580" s="3" customFormat="1" ht="12" customHeight="1" x14ac:dyDescent="0.2"/>
    <row r="5581" s="3" customFormat="1" ht="12" customHeight="1" x14ac:dyDescent="0.2"/>
    <row r="5582" s="3" customFormat="1" ht="12" customHeight="1" x14ac:dyDescent="0.2"/>
    <row r="5583" s="3" customFormat="1" ht="12" customHeight="1" x14ac:dyDescent="0.2"/>
    <row r="5584" s="3" customFormat="1" ht="12" customHeight="1" x14ac:dyDescent="0.2"/>
    <row r="5585" s="3" customFormat="1" ht="12" customHeight="1" x14ac:dyDescent="0.2"/>
    <row r="5586" s="3" customFormat="1" ht="12" customHeight="1" x14ac:dyDescent="0.2"/>
    <row r="5587" s="3" customFormat="1" ht="12" customHeight="1" x14ac:dyDescent="0.2"/>
    <row r="5588" s="3" customFormat="1" ht="12" customHeight="1" x14ac:dyDescent="0.2"/>
    <row r="5589" s="3" customFormat="1" ht="12" customHeight="1" x14ac:dyDescent="0.2"/>
    <row r="5590" s="3" customFormat="1" ht="12" customHeight="1" x14ac:dyDescent="0.2"/>
    <row r="5591" s="3" customFormat="1" ht="12" customHeight="1" x14ac:dyDescent="0.2"/>
    <row r="5592" s="3" customFormat="1" ht="12" customHeight="1" x14ac:dyDescent="0.2"/>
    <row r="5593" s="3" customFormat="1" ht="12" customHeight="1" x14ac:dyDescent="0.2"/>
    <row r="5594" s="3" customFormat="1" ht="12" customHeight="1" x14ac:dyDescent="0.2"/>
    <row r="5595" s="3" customFormat="1" ht="12" customHeight="1" x14ac:dyDescent="0.2"/>
    <row r="5596" s="3" customFormat="1" ht="12" customHeight="1" x14ac:dyDescent="0.2"/>
    <row r="5597" s="3" customFormat="1" ht="12" customHeight="1" x14ac:dyDescent="0.2"/>
    <row r="5598" s="3" customFormat="1" ht="12" customHeight="1" x14ac:dyDescent="0.2"/>
    <row r="5599" s="3" customFormat="1" ht="12" customHeight="1" x14ac:dyDescent="0.2"/>
    <row r="5600" s="3" customFormat="1" ht="12" customHeight="1" x14ac:dyDescent="0.2"/>
    <row r="5601" s="3" customFormat="1" ht="12" customHeight="1" x14ac:dyDescent="0.2"/>
    <row r="5602" s="3" customFormat="1" ht="12" customHeight="1" x14ac:dyDescent="0.2"/>
    <row r="5603" s="3" customFormat="1" ht="12" customHeight="1" x14ac:dyDescent="0.2"/>
    <row r="5604" s="3" customFormat="1" ht="12" customHeight="1" x14ac:dyDescent="0.2"/>
    <row r="5605" s="3" customFormat="1" ht="12" customHeight="1" x14ac:dyDescent="0.2"/>
    <row r="5606" s="3" customFormat="1" ht="12" customHeight="1" x14ac:dyDescent="0.2"/>
    <row r="5607" s="3" customFormat="1" ht="12" customHeight="1" x14ac:dyDescent="0.2"/>
    <row r="5608" s="3" customFormat="1" ht="12" customHeight="1" x14ac:dyDescent="0.2"/>
    <row r="5609" s="3" customFormat="1" ht="12" customHeight="1" x14ac:dyDescent="0.2"/>
    <row r="5610" s="3" customFormat="1" ht="12" customHeight="1" x14ac:dyDescent="0.2"/>
    <row r="5611" s="3" customFormat="1" ht="12" customHeight="1" x14ac:dyDescent="0.2"/>
    <row r="5612" s="3" customFormat="1" ht="12" customHeight="1" x14ac:dyDescent="0.2"/>
    <row r="5613" s="3" customFormat="1" ht="12" customHeight="1" x14ac:dyDescent="0.2"/>
    <row r="5614" s="3" customFormat="1" ht="12" customHeight="1" x14ac:dyDescent="0.2"/>
    <row r="5615" s="3" customFormat="1" ht="12" customHeight="1" x14ac:dyDescent="0.2"/>
    <row r="5616" s="3" customFormat="1" ht="12" customHeight="1" x14ac:dyDescent="0.2"/>
    <row r="5617" s="3" customFormat="1" ht="12" customHeight="1" x14ac:dyDescent="0.2"/>
    <row r="5618" s="3" customFormat="1" ht="12" customHeight="1" x14ac:dyDescent="0.2"/>
    <row r="5619" s="3" customFormat="1" ht="12" customHeight="1" x14ac:dyDescent="0.2"/>
    <row r="5620" s="3" customFormat="1" ht="12" customHeight="1" x14ac:dyDescent="0.2"/>
    <row r="5621" s="3" customFormat="1" ht="12" customHeight="1" x14ac:dyDescent="0.2"/>
    <row r="5622" s="3" customFormat="1" ht="12" customHeight="1" x14ac:dyDescent="0.2"/>
    <row r="5623" s="3" customFormat="1" ht="12" customHeight="1" x14ac:dyDescent="0.2"/>
    <row r="5624" s="3" customFormat="1" ht="12" customHeight="1" x14ac:dyDescent="0.2"/>
    <row r="5625" s="3" customFormat="1" ht="12" customHeight="1" x14ac:dyDescent="0.2"/>
    <row r="5626" s="3" customFormat="1" ht="12" customHeight="1" x14ac:dyDescent="0.2"/>
    <row r="5627" s="3" customFormat="1" ht="12" customHeight="1" x14ac:dyDescent="0.2"/>
    <row r="5628" s="3" customFormat="1" ht="12" customHeight="1" x14ac:dyDescent="0.2"/>
    <row r="5629" s="3" customFormat="1" ht="12" customHeight="1" x14ac:dyDescent="0.2"/>
    <row r="5630" s="3" customFormat="1" ht="12" customHeight="1" x14ac:dyDescent="0.2"/>
    <row r="5631" s="3" customFormat="1" ht="12" customHeight="1" x14ac:dyDescent="0.2"/>
    <row r="5632" s="3" customFormat="1" ht="12" customHeight="1" x14ac:dyDescent="0.2"/>
    <row r="5633" s="3" customFormat="1" ht="12" customHeight="1" x14ac:dyDescent="0.2"/>
    <row r="5634" s="3" customFormat="1" ht="12" customHeight="1" x14ac:dyDescent="0.2"/>
    <row r="5635" s="3" customFormat="1" ht="12" customHeight="1" x14ac:dyDescent="0.2"/>
    <row r="5636" s="3" customFormat="1" ht="12" customHeight="1" x14ac:dyDescent="0.2"/>
    <row r="5637" s="3" customFormat="1" ht="12" customHeight="1" x14ac:dyDescent="0.2"/>
    <row r="5638" s="3" customFormat="1" ht="12" customHeight="1" x14ac:dyDescent="0.2"/>
    <row r="5639" s="3" customFormat="1" ht="12" customHeight="1" x14ac:dyDescent="0.2"/>
    <row r="5640" s="3" customFormat="1" ht="12" customHeight="1" x14ac:dyDescent="0.2"/>
    <row r="5641" s="3" customFormat="1" ht="12" customHeight="1" x14ac:dyDescent="0.2"/>
    <row r="5642" s="3" customFormat="1" ht="12" customHeight="1" x14ac:dyDescent="0.2"/>
    <row r="5643" s="3" customFormat="1" ht="12" customHeight="1" x14ac:dyDescent="0.2"/>
    <row r="5644" s="3" customFormat="1" ht="12" customHeight="1" x14ac:dyDescent="0.2"/>
    <row r="5645" s="3" customFormat="1" ht="12" customHeight="1" x14ac:dyDescent="0.2"/>
    <row r="5646" s="3" customFormat="1" ht="12" customHeight="1" x14ac:dyDescent="0.2"/>
    <row r="5647" s="3" customFormat="1" ht="12" customHeight="1" x14ac:dyDescent="0.2"/>
    <row r="5648" s="3" customFormat="1" ht="12" customHeight="1" x14ac:dyDescent="0.2"/>
    <row r="5649" s="3" customFormat="1" ht="12" customHeight="1" x14ac:dyDescent="0.2"/>
    <row r="5650" s="3" customFormat="1" ht="12" customHeight="1" x14ac:dyDescent="0.2"/>
    <row r="5651" s="3" customFormat="1" ht="12" customHeight="1" x14ac:dyDescent="0.2"/>
    <row r="5652" s="3" customFormat="1" ht="12" customHeight="1" x14ac:dyDescent="0.2"/>
    <row r="5653" s="3" customFormat="1" ht="12" customHeight="1" x14ac:dyDescent="0.2"/>
    <row r="5654" s="3" customFormat="1" ht="12" customHeight="1" x14ac:dyDescent="0.2"/>
    <row r="5655" s="3" customFormat="1" ht="12" customHeight="1" x14ac:dyDescent="0.2"/>
    <row r="5656" s="3" customFormat="1" ht="12" customHeight="1" x14ac:dyDescent="0.2"/>
    <row r="5657" s="3" customFormat="1" ht="12" customHeight="1" x14ac:dyDescent="0.2"/>
    <row r="5658" s="3" customFormat="1" ht="12" customHeight="1" x14ac:dyDescent="0.2"/>
    <row r="5659" s="3" customFormat="1" ht="12" customHeight="1" x14ac:dyDescent="0.2"/>
    <row r="5660" s="3" customFormat="1" ht="12" customHeight="1" x14ac:dyDescent="0.2"/>
    <row r="5661" s="3" customFormat="1" ht="12" customHeight="1" x14ac:dyDescent="0.2"/>
    <row r="5662" s="3" customFormat="1" ht="12" customHeight="1" x14ac:dyDescent="0.2"/>
    <row r="5663" s="3" customFormat="1" ht="12" customHeight="1" x14ac:dyDescent="0.2"/>
    <row r="5664" s="3" customFormat="1" ht="12" customHeight="1" x14ac:dyDescent="0.2"/>
    <row r="5665" s="3" customFormat="1" ht="12" customHeight="1" x14ac:dyDescent="0.2"/>
    <row r="5666" s="3" customFormat="1" ht="12" customHeight="1" x14ac:dyDescent="0.2"/>
    <row r="5667" s="3" customFormat="1" ht="12" customHeight="1" x14ac:dyDescent="0.2"/>
    <row r="5668" s="3" customFormat="1" ht="12" customHeight="1" x14ac:dyDescent="0.2"/>
    <row r="5669" s="3" customFormat="1" ht="12" customHeight="1" x14ac:dyDescent="0.2"/>
    <row r="5670" s="3" customFormat="1" ht="12" customHeight="1" x14ac:dyDescent="0.2"/>
    <row r="5671" s="3" customFormat="1" ht="12" customHeight="1" x14ac:dyDescent="0.2"/>
    <row r="5672" s="3" customFormat="1" ht="12" customHeight="1" x14ac:dyDescent="0.2"/>
    <row r="5673" s="3" customFormat="1" ht="12" customHeight="1" x14ac:dyDescent="0.2"/>
    <row r="5674" s="3" customFormat="1" ht="12" customHeight="1" x14ac:dyDescent="0.2"/>
    <row r="5675" s="3" customFormat="1" ht="12" customHeight="1" x14ac:dyDescent="0.2"/>
    <row r="5676" s="3" customFormat="1" ht="12" customHeight="1" x14ac:dyDescent="0.2"/>
    <row r="5677" s="3" customFormat="1" ht="12" customHeight="1" x14ac:dyDescent="0.2"/>
    <row r="5678" s="3" customFormat="1" ht="12" customHeight="1" x14ac:dyDescent="0.2"/>
    <row r="5679" s="3" customFormat="1" ht="12" customHeight="1" x14ac:dyDescent="0.2"/>
    <row r="5680" s="3" customFormat="1" ht="12" customHeight="1" x14ac:dyDescent="0.2"/>
    <row r="5681" s="3" customFormat="1" ht="12" customHeight="1" x14ac:dyDescent="0.2"/>
    <row r="5682" s="3" customFormat="1" ht="12" customHeight="1" x14ac:dyDescent="0.2"/>
    <row r="5683" s="3" customFormat="1" ht="12" customHeight="1" x14ac:dyDescent="0.2"/>
    <row r="5684" s="3" customFormat="1" ht="12" customHeight="1" x14ac:dyDescent="0.2"/>
    <row r="5685" s="3" customFormat="1" ht="12" customHeight="1" x14ac:dyDescent="0.2"/>
    <row r="5686" s="3" customFormat="1" ht="12" customHeight="1" x14ac:dyDescent="0.2"/>
    <row r="5687" s="3" customFormat="1" ht="12" customHeight="1" x14ac:dyDescent="0.2"/>
    <row r="5688" s="3" customFormat="1" ht="12" customHeight="1" x14ac:dyDescent="0.2"/>
    <row r="5689" s="3" customFormat="1" ht="12" customHeight="1" x14ac:dyDescent="0.2"/>
    <row r="5690" s="3" customFormat="1" ht="12" customHeight="1" x14ac:dyDescent="0.2"/>
    <row r="5691" s="3" customFormat="1" ht="12" customHeight="1" x14ac:dyDescent="0.2"/>
    <row r="5692" s="3" customFormat="1" ht="12" customHeight="1" x14ac:dyDescent="0.2"/>
    <row r="5693" s="3" customFormat="1" ht="12" customHeight="1" x14ac:dyDescent="0.2"/>
    <row r="5694" s="3" customFormat="1" ht="12" customHeight="1" x14ac:dyDescent="0.2"/>
    <row r="5695" s="3" customFormat="1" ht="12" customHeight="1" x14ac:dyDescent="0.2"/>
    <row r="5696" s="3" customFormat="1" ht="12" customHeight="1" x14ac:dyDescent="0.2"/>
    <row r="5697" s="3" customFormat="1" ht="12" customHeight="1" x14ac:dyDescent="0.2"/>
    <row r="5698" s="3" customFormat="1" ht="12" customHeight="1" x14ac:dyDescent="0.2"/>
    <row r="5699" s="3" customFormat="1" ht="12" customHeight="1" x14ac:dyDescent="0.2"/>
    <row r="5700" s="3" customFormat="1" ht="12" customHeight="1" x14ac:dyDescent="0.2"/>
    <row r="5701" s="3" customFormat="1" ht="12" customHeight="1" x14ac:dyDescent="0.2"/>
    <row r="5702" s="3" customFormat="1" ht="12" customHeight="1" x14ac:dyDescent="0.2"/>
    <row r="5703" s="3" customFormat="1" ht="12" customHeight="1" x14ac:dyDescent="0.2"/>
    <row r="5704" s="3" customFormat="1" ht="12" customHeight="1" x14ac:dyDescent="0.2"/>
    <row r="5705" s="3" customFormat="1" ht="12" customHeight="1" x14ac:dyDescent="0.2"/>
    <row r="5706" s="3" customFormat="1" ht="12" customHeight="1" x14ac:dyDescent="0.2"/>
    <row r="5707" s="3" customFormat="1" ht="12" customHeight="1" x14ac:dyDescent="0.2"/>
    <row r="5708" s="3" customFormat="1" ht="12" customHeight="1" x14ac:dyDescent="0.2"/>
    <row r="5709" s="3" customFormat="1" ht="12" customHeight="1" x14ac:dyDescent="0.2"/>
    <row r="5710" s="3" customFormat="1" ht="12" customHeight="1" x14ac:dyDescent="0.2"/>
    <row r="5711" s="3" customFormat="1" ht="12" customHeight="1" x14ac:dyDescent="0.2"/>
    <row r="5712" s="3" customFormat="1" ht="12" customHeight="1" x14ac:dyDescent="0.2"/>
    <row r="5713" s="3" customFormat="1" ht="12" customHeight="1" x14ac:dyDescent="0.2"/>
    <row r="5714" s="3" customFormat="1" ht="12" customHeight="1" x14ac:dyDescent="0.2"/>
    <row r="5715" s="3" customFormat="1" ht="12" customHeight="1" x14ac:dyDescent="0.2"/>
    <row r="5716" s="3" customFormat="1" ht="12" customHeight="1" x14ac:dyDescent="0.2"/>
    <row r="5717" s="3" customFormat="1" ht="12" customHeight="1" x14ac:dyDescent="0.2"/>
    <row r="5718" s="3" customFormat="1" ht="12" customHeight="1" x14ac:dyDescent="0.2"/>
    <row r="5719" s="3" customFormat="1" ht="12" customHeight="1" x14ac:dyDescent="0.2"/>
    <row r="5720" s="3" customFormat="1" ht="12" customHeight="1" x14ac:dyDescent="0.2"/>
    <row r="5721" s="3" customFormat="1" ht="12" customHeight="1" x14ac:dyDescent="0.2"/>
    <row r="5722" s="3" customFormat="1" ht="12" customHeight="1" x14ac:dyDescent="0.2"/>
    <row r="5723" s="3" customFormat="1" ht="12" customHeight="1" x14ac:dyDescent="0.2"/>
    <row r="5724" s="3" customFormat="1" ht="12" customHeight="1" x14ac:dyDescent="0.2"/>
    <row r="5725" s="3" customFormat="1" ht="12" customHeight="1" x14ac:dyDescent="0.2"/>
    <row r="5726" s="3" customFormat="1" ht="12" customHeight="1" x14ac:dyDescent="0.2"/>
    <row r="5727" s="3" customFormat="1" ht="12" customHeight="1" x14ac:dyDescent="0.2"/>
    <row r="5728" s="3" customFormat="1" ht="12" customHeight="1" x14ac:dyDescent="0.2"/>
    <row r="5729" s="3" customFormat="1" ht="12" customHeight="1" x14ac:dyDescent="0.2"/>
    <row r="5730" s="3" customFormat="1" ht="12" customHeight="1" x14ac:dyDescent="0.2"/>
    <row r="5731" s="3" customFormat="1" ht="12" customHeight="1" x14ac:dyDescent="0.2"/>
    <row r="5732" s="3" customFormat="1" ht="12" customHeight="1" x14ac:dyDescent="0.2"/>
    <row r="5733" s="3" customFormat="1" ht="12" customHeight="1" x14ac:dyDescent="0.2"/>
    <row r="5734" s="3" customFormat="1" ht="12" customHeight="1" x14ac:dyDescent="0.2"/>
    <row r="5735" s="3" customFormat="1" ht="12" customHeight="1" x14ac:dyDescent="0.2"/>
    <row r="5736" s="3" customFormat="1" ht="12" customHeight="1" x14ac:dyDescent="0.2"/>
    <row r="5737" s="3" customFormat="1" ht="12" customHeight="1" x14ac:dyDescent="0.2"/>
    <row r="5738" s="3" customFormat="1" ht="12" customHeight="1" x14ac:dyDescent="0.2"/>
    <row r="5739" s="3" customFormat="1" ht="12" customHeight="1" x14ac:dyDescent="0.2"/>
    <row r="5740" s="3" customFormat="1" ht="12" customHeight="1" x14ac:dyDescent="0.2"/>
    <row r="5741" s="3" customFormat="1" ht="12" customHeight="1" x14ac:dyDescent="0.2"/>
    <row r="5742" s="3" customFormat="1" ht="12" customHeight="1" x14ac:dyDescent="0.2"/>
    <row r="5743" s="3" customFormat="1" ht="12" customHeight="1" x14ac:dyDescent="0.2"/>
    <row r="5744" s="3" customFormat="1" ht="12" customHeight="1" x14ac:dyDescent="0.2"/>
    <row r="5745" s="3" customFormat="1" ht="12" customHeight="1" x14ac:dyDescent="0.2"/>
    <row r="5746" s="3" customFormat="1" ht="12" customHeight="1" x14ac:dyDescent="0.2"/>
    <row r="5747" s="3" customFormat="1" ht="12" customHeight="1" x14ac:dyDescent="0.2"/>
    <row r="5748" s="3" customFormat="1" ht="12" customHeight="1" x14ac:dyDescent="0.2"/>
    <row r="5749" s="3" customFormat="1" ht="12" customHeight="1" x14ac:dyDescent="0.2"/>
    <row r="5750" s="3" customFormat="1" ht="12" customHeight="1" x14ac:dyDescent="0.2"/>
    <row r="5751" s="3" customFormat="1" ht="12" customHeight="1" x14ac:dyDescent="0.2"/>
    <row r="5752" s="3" customFormat="1" ht="12" customHeight="1" x14ac:dyDescent="0.2"/>
    <row r="5753" s="3" customFormat="1" ht="12" customHeight="1" x14ac:dyDescent="0.2"/>
    <row r="5754" s="3" customFormat="1" ht="12" customHeight="1" x14ac:dyDescent="0.2"/>
    <row r="5755" s="3" customFormat="1" ht="12" customHeight="1" x14ac:dyDescent="0.2"/>
    <row r="5756" s="3" customFormat="1" ht="12" customHeight="1" x14ac:dyDescent="0.2"/>
    <row r="5757" s="3" customFormat="1" ht="12" customHeight="1" x14ac:dyDescent="0.2"/>
    <row r="5758" s="3" customFormat="1" ht="12" customHeight="1" x14ac:dyDescent="0.2"/>
    <row r="5759" s="3" customFormat="1" ht="12" customHeight="1" x14ac:dyDescent="0.2"/>
    <row r="5760" s="3" customFormat="1" ht="12" customHeight="1" x14ac:dyDescent="0.2"/>
    <row r="5761" s="3" customFormat="1" ht="12" customHeight="1" x14ac:dyDescent="0.2"/>
    <row r="5762" s="3" customFormat="1" ht="12" customHeight="1" x14ac:dyDescent="0.2"/>
    <row r="5763" s="3" customFormat="1" ht="12" customHeight="1" x14ac:dyDescent="0.2"/>
    <row r="5764" s="3" customFormat="1" ht="12" customHeight="1" x14ac:dyDescent="0.2"/>
    <row r="5765" s="3" customFormat="1" ht="12" customHeight="1" x14ac:dyDescent="0.2"/>
    <row r="5766" s="3" customFormat="1" ht="12" customHeight="1" x14ac:dyDescent="0.2"/>
    <row r="5767" s="3" customFormat="1" ht="12" customHeight="1" x14ac:dyDescent="0.2"/>
    <row r="5768" s="3" customFormat="1" ht="12" customHeight="1" x14ac:dyDescent="0.2"/>
    <row r="5769" s="3" customFormat="1" ht="12" customHeight="1" x14ac:dyDescent="0.2"/>
    <row r="5770" s="3" customFormat="1" ht="12" customHeight="1" x14ac:dyDescent="0.2"/>
    <row r="5771" s="3" customFormat="1" ht="12" customHeight="1" x14ac:dyDescent="0.2"/>
    <row r="5772" s="3" customFormat="1" ht="12" customHeight="1" x14ac:dyDescent="0.2"/>
    <row r="5773" s="3" customFormat="1" ht="12" customHeight="1" x14ac:dyDescent="0.2"/>
    <row r="5774" s="3" customFormat="1" ht="12" customHeight="1" x14ac:dyDescent="0.2"/>
    <row r="5775" s="3" customFormat="1" ht="12" customHeight="1" x14ac:dyDescent="0.2"/>
    <row r="5776" s="3" customFormat="1" ht="12" customHeight="1" x14ac:dyDescent="0.2"/>
    <row r="5777" s="3" customFormat="1" ht="12" customHeight="1" x14ac:dyDescent="0.2"/>
    <row r="5778" s="3" customFormat="1" ht="12" customHeight="1" x14ac:dyDescent="0.2"/>
    <row r="5779" s="3" customFormat="1" ht="12" customHeight="1" x14ac:dyDescent="0.2"/>
    <row r="5780" s="3" customFormat="1" ht="12" customHeight="1" x14ac:dyDescent="0.2"/>
    <row r="5781" s="3" customFormat="1" ht="12" customHeight="1" x14ac:dyDescent="0.2"/>
    <row r="5782" s="3" customFormat="1" ht="12" customHeight="1" x14ac:dyDescent="0.2"/>
    <row r="5783" s="3" customFormat="1" ht="12" customHeight="1" x14ac:dyDescent="0.2"/>
    <row r="5784" s="3" customFormat="1" ht="12" customHeight="1" x14ac:dyDescent="0.2"/>
    <row r="5785" s="3" customFormat="1" ht="12" customHeight="1" x14ac:dyDescent="0.2"/>
    <row r="5786" s="3" customFormat="1" ht="12" customHeight="1" x14ac:dyDescent="0.2"/>
    <row r="5787" s="3" customFormat="1" ht="12" customHeight="1" x14ac:dyDescent="0.2"/>
    <row r="5788" s="3" customFormat="1" ht="12" customHeight="1" x14ac:dyDescent="0.2"/>
    <row r="5789" s="3" customFormat="1" ht="12" customHeight="1" x14ac:dyDescent="0.2"/>
    <row r="5790" s="3" customFormat="1" ht="12" customHeight="1" x14ac:dyDescent="0.2"/>
    <row r="5791" s="3" customFormat="1" ht="12" customHeight="1" x14ac:dyDescent="0.2"/>
    <row r="5792" s="3" customFormat="1" ht="12" customHeight="1" x14ac:dyDescent="0.2"/>
    <row r="5793" s="3" customFormat="1" ht="12" customHeight="1" x14ac:dyDescent="0.2"/>
    <row r="5794" s="3" customFormat="1" ht="12" customHeight="1" x14ac:dyDescent="0.2"/>
    <row r="5795" s="3" customFormat="1" ht="12" customHeight="1" x14ac:dyDescent="0.2"/>
    <row r="5796" s="3" customFormat="1" ht="12" customHeight="1" x14ac:dyDescent="0.2"/>
    <row r="5797" s="3" customFormat="1" ht="12" customHeight="1" x14ac:dyDescent="0.2"/>
    <row r="5798" s="3" customFormat="1" ht="12" customHeight="1" x14ac:dyDescent="0.2"/>
    <row r="5799" s="3" customFormat="1" ht="12" customHeight="1" x14ac:dyDescent="0.2"/>
    <row r="5800" s="3" customFormat="1" ht="12" customHeight="1" x14ac:dyDescent="0.2"/>
    <row r="5801" s="3" customFormat="1" ht="12" customHeight="1" x14ac:dyDescent="0.2"/>
    <row r="5802" s="3" customFormat="1" ht="12" customHeight="1" x14ac:dyDescent="0.2"/>
    <row r="5803" s="3" customFormat="1" ht="12" customHeight="1" x14ac:dyDescent="0.2"/>
    <row r="5804" s="3" customFormat="1" ht="12" customHeight="1" x14ac:dyDescent="0.2"/>
    <row r="5805" s="3" customFormat="1" ht="12" customHeight="1" x14ac:dyDescent="0.2"/>
    <row r="5806" s="3" customFormat="1" ht="12" customHeight="1" x14ac:dyDescent="0.2"/>
    <row r="5807" s="3" customFormat="1" ht="12" customHeight="1" x14ac:dyDescent="0.2"/>
    <row r="5808" s="3" customFormat="1" ht="12" customHeight="1" x14ac:dyDescent="0.2"/>
    <row r="5809" s="3" customFormat="1" ht="12" customHeight="1" x14ac:dyDescent="0.2"/>
    <row r="5810" s="3" customFormat="1" ht="12" customHeight="1" x14ac:dyDescent="0.2"/>
    <row r="5811" s="3" customFormat="1" ht="12" customHeight="1" x14ac:dyDescent="0.2"/>
    <row r="5812" s="3" customFormat="1" ht="12" customHeight="1" x14ac:dyDescent="0.2"/>
    <row r="5813" s="3" customFormat="1" ht="12" customHeight="1" x14ac:dyDescent="0.2"/>
    <row r="5814" s="3" customFormat="1" ht="12" customHeight="1" x14ac:dyDescent="0.2"/>
    <row r="5815" s="3" customFormat="1" ht="12" customHeight="1" x14ac:dyDescent="0.2"/>
    <row r="5816" s="3" customFormat="1" ht="12" customHeight="1" x14ac:dyDescent="0.2"/>
    <row r="5817" s="3" customFormat="1" ht="12" customHeight="1" x14ac:dyDescent="0.2"/>
    <row r="5818" s="3" customFormat="1" ht="12" customHeight="1" x14ac:dyDescent="0.2"/>
    <row r="5819" s="3" customFormat="1" ht="12" customHeight="1" x14ac:dyDescent="0.2"/>
    <row r="5820" s="3" customFormat="1" ht="12" customHeight="1" x14ac:dyDescent="0.2"/>
    <row r="5821" s="3" customFormat="1" ht="12" customHeight="1" x14ac:dyDescent="0.2"/>
    <row r="5822" s="3" customFormat="1" ht="12" customHeight="1" x14ac:dyDescent="0.2"/>
    <row r="5823" s="3" customFormat="1" ht="12" customHeight="1" x14ac:dyDescent="0.2"/>
    <row r="5824" s="3" customFormat="1" ht="12" customHeight="1" x14ac:dyDescent="0.2"/>
    <row r="5825" s="3" customFormat="1" ht="12" customHeight="1" x14ac:dyDescent="0.2"/>
    <row r="5826" s="3" customFormat="1" ht="12" customHeight="1" x14ac:dyDescent="0.2"/>
    <row r="5827" s="3" customFormat="1" ht="12" customHeight="1" x14ac:dyDescent="0.2"/>
    <row r="5828" s="3" customFormat="1" ht="12" customHeight="1" x14ac:dyDescent="0.2"/>
    <row r="5829" s="3" customFormat="1" ht="12" customHeight="1" x14ac:dyDescent="0.2"/>
    <row r="5830" s="3" customFormat="1" ht="12" customHeight="1" x14ac:dyDescent="0.2"/>
    <row r="5831" s="3" customFormat="1" ht="12" customHeight="1" x14ac:dyDescent="0.2"/>
    <row r="5832" s="3" customFormat="1" ht="12" customHeight="1" x14ac:dyDescent="0.2"/>
    <row r="5833" s="3" customFormat="1" ht="12" customHeight="1" x14ac:dyDescent="0.2"/>
    <row r="5834" s="3" customFormat="1" ht="12" customHeight="1" x14ac:dyDescent="0.2"/>
    <row r="5835" s="3" customFormat="1" ht="12" customHeight="1" x14ac:dyDescent="0.2"/>
    <row r="5836" s="3" customFormat="1" ht="12" customHeight="1" x14ac:dyDescent="0.2"/>
    <row r="5837" s="3" customFormat="1" ht="12" customHeight="1" x14ac:dyDescent="0.2"/>
    <row r="5838" s="3" customFormat="1" ht="12" customHeight="1" x14ac:dyDescent="0.2"/>
    <row r="5839" s="3" customFormat="1" ht="12" customHeight="1" x14ac:dyDescent="0.2"/>
    <row r="5840" s="3" customFormat="1" ht="12" customHeight="1" x14ac:dyDescent="0.2"/>
    <row r="5841" s="3" customFormat="1" ht="12" customHeight="1" x14ac:dyDescent="0.2"/>
    <row r="5842" s="3" customFormat="1" ht="12" customHeight="1" x14ac:dyDescent="0.2"/>
    <row r="5843" s="3" customFormat="1" ht="12" customHeight="1" x14ac:dyDescent="0.2"/>
    <row r="5844" s="3" customFormat="1" ht="12" customHeight="1" x14ac:dyDescent="0.2"/>
    <row r="5845" s="3" customFormat="1" ht="12" customHeight="1" x14ac:dyDescent="0.2"/>
    <row r="5846" s="3" customFormat="1" ht="12" customHeight="1" x14ac:dyDescent="0.2"/>
    <row r="5847" s="3" customFormat="1" ht="12" customHeight="1" x14ac:dyDescent="0.2"/>
    <row r="5848" s="3" customFormat="1" ht="12" customHeight="1" x14ac:dyDescent="0.2"/>
    <row r="5849" s="3" customFormat="1" ht="12" customHeight="1" x14ac:dyDescent="0.2"/>
    <row r="5850" s="3" customFormat="1" ht="12" customHeight="1" x14ac:dyDescent="0.2"/>
    <row r="5851" s="3" customFormat="1" ht="12" customHeight="1" x14ac:dyDescent="0.2"/>
    <row r="5852" s="3" customFormat="1" ht="12" customHeight="1" x14ac:dyDescent="0.2"/>
    <row r="5853" s="3" customFormat="1" ht="12" customHeight="1" x14ac:dyDescent="0.2"/>
    <row r="5854" s="3" customFormat="1" ht="12" customHeight="1" x14ac:dyDescent="0.2"/>
    <row r="5855" s="3" customFormat="1" ht="12" customHeight="1" x14ac:dyDescent="0.2"/>
    <row r="5856" s="3" customFormat="1" ht="12" customHeight="1" x14ac:dyDescent="0.2"/>
    <row r="5857" s="3" customFormat="1" ht="12" customHeight="1" x14ac:dyDescent="0.2"/>
    <row r="5858" s="3" customFormat="1" ht="12" customHeight="1" x14ac:dyDescent="0.2"/>
    <row r="5859" s="3" customFormat="1" ht="12" customHeight="1" x14ac:dyDescent="0.2"/>
    <row r="5860" s="3" customFormat="1" ht="12" customHeight="1" x14ac:dyDescent="0.2"/>
    <row r="5861" s="3" customFormat="1" ht="12" customHeight="1" x14ac:dyDescent="0.2"/>
    <row r="5862" s="3" customFormat="1" ht="12" customHeight="1" x14ac:dyDescent="0.2"/>
    <row r="5863" s="3" customFormat="1" ht="12" customHeight="1" x14ac:dyDescent="0.2"/>
    <row r="5864" s="3" customFormat="1" ht="12" customHeight="1" x14ac:dyDescent="0.2"/>
    <row r="5865" s="3" customFormat="1" ht="12" customHeight="1" x14ac:dyDescent="0.2"/>
    <row r="5866" s="3" customFormat="1" ht="12" customHeight="1" x14ac:dyDescent="0.2"/>
    <row r="5867" s="3" customFormat="1" ht="12" customHeight="1" x14ac:dyDescent="0.2"/>
    <row r="5868" s="3" customFormat="1" ht="12" customHeight="1" x14ac:dyDescent="0.2"/>
    <row r="5869" s="3" customFormat="1" ht="12" customHeight="1" x14ac:dyDescent="0.2"/>
    <row r="5870" s="3" customFormat="1" ht="12" customHeight="1" x14ac:dyDescent="0.2"/>
    <row r="5871" s="3" customFormat="1" ht="12" customHeight="1" x14ac:dyDescent="0.2"/>
    <row r="5872" s="3" customFormat="1" ht="12" customHeight="1" x14ac:dyDescent="0.2"/>
    <row r="5873" s="3" customFormat="1" ht="12" customHeight="1" x14ac:dyDescent="0.2"/>
    <row r="5874" s="3" customFormat="1" ht="12" customHeight="1" x14ac:dyDescent="0.2"/>
    <row r="5875" s="3" customFormat="1" ht="12" customHeight="1" x14ac:dyDescent="0.2"/>
    <row r="5876" s="3" customFormat="1" ht="12" customHeight="1" x14ac:dyDescent="0.2"/>
    <row r="5877" s="3" customFormat="1" ht="12" customHeight="1" x14ac:dyDescent="0.2"/>
    <row r="5878" s="3" customFormat="1" ht="12" customHeight="1" x14ac:dyDescent="0.2"/>
    <row r="5879" s="3" customFormat="1" ht="12" customHeight="1" x14ac:dyDescent="0.2"/>
    <row r="5880" s="3" customFormat="1" ht="12" customHeight="1" x14ac:dyDescent="0.2"/>
    <row r="5881" s="3" customFormat="1" ht="12" customHeight="1" x14ac:dyDescent="0.2"/>
    <row r="5882" s="3" customFormat="1" ht="12" customHeight="1" x14ac:dyDescent="0.2"/>
    <row r="5883" s="3" customFormat="1" ht="12" customHeight="1" x14ac:dyDescent="0.2"/>
    <row r="5884" s="3" customFormat="1" ht="12" customHeight="1" x14ac:dyDescent="0.2"/>
    <row r="5885" s="3" customFormat="1" ht="12" customHeight="1" x14ac:dyDescent="0.2"/>
    <row r="5886" s="3" customFormat="1" ht="12" customHeight="1" x14ac:dyDescent="0.2"/>
    <row r="5887" s="3" customFormat="1" ht="12" customHeight="1" x14ac:dyDescent="0.2"/>
    <row r="5888" s="3" customFormat="1" ht="12" customHeight="1" x14ac:dyDescent="0.2"/>
    <row r="5889" s="3" customFormat="1" ht="12" customHeight="1" x14ac:dyDescent="0.2"/>
    <row r="5890" s="3" customFormat="1" ht="12" customHeight="1" x14ac:dyDescent="0.2"/>
    <row r="5891" s="3" customFormat="1" ht="12" customHeight="1" x14ac:dyDescent="0.2"/>
    <row r="5892" s="3" customFormat="1" ht="12" customHeight="1" x14ac:dyDescent="0.2"/>
    <row r="5893" s="3" customFormat="1" ht="12" customHeight="1" x14ac:dyDescent="0.2"/>
    <row r="5894" s="3" customFormat="1" ht="12" customHeight="1" x14ac:dyDescent="0.2"/>
    <row r="5895" s="3" customFormat="1" ht="12" customHeight="1" x14ac:dyDescent="0.2"/>
    <row r="5896" s="3" customFormat="1" ht="12" customHeight="1" x14ac:dyDescent="0.2"/>
    <row r="5897" s="3" customFormat="1" ht="12" customHeight="1" x14ac:dyDescent="0.2"/>
    <row r="5898" s="3" customFormat="1" ht="12" customHeight="1" x14ac:dyDescent="0.2"/>
    <row r="5899" s="3" customFormat="1" ht="12" customHeight="1" x14ac:dyDescent="0.2"/>
    <row r="5900" s="3" customFormat="1" ht="12" customHeight="1" x14ac:dyDescent="0.2"/>
    <row r="5901" s="3" customFormat="1" ht="12" customHeight="1" x14ac:dyDescent="0.2"/>
    <row r="5902" s="3" customFormat="1" ht="12" customHeight="1" x14ac:dyDescent="0.2"/>
    <row r="5903" s="3" customFormat="1" ht="12" customHeight="1" x14ac:dyDescent="0.2"/>
    <row r="5904" s="3" customFormat="1" ht="12" customHeight="1" x14ac:dyDescent="0.2"/>
    <row r="5905" s="3" customFormat="1" ht="12" customHeight="1" x14ac:dyDescent="0.2"/>
    <row r="5906" s="3" customFormat="1" ht="12" customHeight="1" x14ac:dyDescent="0.2"/>
    <row r="5907" s="3" customFormat="1" ht="12" customHeight="1" x14ac:dyDescent="0.2"/>
    <row r="5908" s="3" customFormat="1" ht="12" customHeight="1" x14ac:dyDescent="0.2"/>
    <row r="5909" s="3" customFormat="1" ht="12" customHeight="1" x14ac:dyDescent="0.2"/>
    <row r="5910" s="3" customFormat="1" ht="12" customHeight="1" x14ac:dyDescent="0.2"/>
    <row r="5911" s="3" customFormat="1" ht="12" customHeight="1" x14ac:dyDescent="0.2"/>
    <row r="5912" s="3" customFormat="1" ht="12" customHeight="1" x14ac:dyDescent="0.2"/>
    <row r="5913" s="3" customFormat="1" ht="12" customHeight="1" x14ac:dyDescent="0.2"/>
    <row r="5914" s="3" customFormat="1" ht="12" customHeight="1" x14ac:dyDescent="0.2"/>
    <row r="5915" s="3" customFormat="1" ht="12" customHeight="1" x14ac:dyDescent="0.2"/>
    <row r="5916" s="3" customFormat="1" ht="12" customHeight="1" x14ac:dyDescent="0.2"/>
    <row r="5917" s="3" customFormat="1" ht="12" customHeight="1" x14ac:dyDescent="0.2"/>
    <row r="5918" s="3" customFormat="1" ht="12" customHeight="1" x14ac:dyDescent="0.2"/>
    <row r="5919" s="3" customFormat="1" ht="12" customHeight="1" x14ac:dyDescent="0.2"/>
    <row r="5920" s="3" customFormat="1" ht="12" customHeight="1" x14ac:dyDescent="0.2"/>
    <row r="5921" s="3" customFormat="1" ht="12" customHeight="1" x14ac:dyDescent="0.2"/>
    <row r="5922" s="3" customFormat="1" ht="12" customHeight="1" x14ac:dyDescent="0.2"/>
    <row r="5923" s="3" customFormat="1" ht="12" customHeight="1" x14ac:dyDescent="0.2"/>
    <row r="5924" s="3" customFormat="1" ht="12" customHeight="1" x14ac:dyDescent="0.2"/>
    <row r="5925" s="3" customFormat="1" ht="12" customHeight="1" x14ac:dyDescent="0.2"/>
    <row r="5926" s="3" customFormat="1" ht="12" customHeight="1" x14ac:dyDescent="0.2"/>
    <row r="5927" s="3" customFormat="1" ht="12" customHeight="1" x14ac:dyDescent="0.2"/>
    <row r="5928" s="3" customFormat="1" ht="12" customHeight="1" x14ac:dyDescent="0.2"/>
    <row r="5929" s="3" customFormat="1" ht="12" customHeight="1" x14ac:dyDescent="0.2"/>
    <row r="5930" s="3" customFormat="1" ht="12" customHeight="1" x14ac:dyDescent="0.2"/>
    <row r="5931" s="3" customFormat="1" ht="12" customHeight="1" x14ac:dyDescent="0.2"/>
    <row r="5932" s="3" customFormat="1" ht="12" customHeight="1" x14ac:dyDescent="0.2"/>
    <row r="5933" s="3" customFormat="1" ht="12" customHeight="1" x14ac:dyDescent="0.2"/>
    <row r="5934" s="3" customFormat="1" ht="12" customHeight="1" x14ac:dyDescent="0.2"/>
    <row r="5935" s="3" customFormat="1" ht="12" customHeight="1" x14ac:dyDescent="0.2"/>
    <row r="5936" s="3" customFormat="1" ht="12" customHeight="1" x14ac:dyDescent="0.2"/>
    <row r="5937" s="3" customFormat="1" ht="12" customHeight="1" x14ac:dyDescent="0.2"/>
    <row r="5938" s="3" customFormat="1" ht="12" customHeight="1" x14ac:dyDescent="0.2"/>
    <row r="5939" s="3" customFormat="1" ht="12" customHeight="1" x14ac:dyDescent="0.2"/>
    <row r="5940" s="3" customFormat="1" ht="12" customHeight="1" x14ac:dyDescent="0.2"/>
    <row r="5941" s="3" customFormat="1" ht="12" customHeight="1" x14ac:dyDescent="0.2"/>
    <row r="5942" s="3" customFormat="1" ht="12" customHeight="1" x14ac:dyDescent="0.2"/>
    <row r="5943" s="3" customFormat="1" ht="12" customHeight="1" x14ac:dyDescent="0.2"/>
    <row r="5944" s="3" customFormat="1" ht="12" customHeight="1" x14ac:dyDescent="0.2"/>
    <row r="5945" s="3" customFormat="1" ht="12" customHeight="1" x14ac:dyDescent="0.2"/>
    <row r="5946" s="3" customFormat="1" ht="12" customHeight="1" x14ac:dyDescent="0.2"/>
    <row r="5947" s="3" customFormat="1" ht="12" customHeight="1" x14ac:dyDescent="0.2"/>
    <row r="5948" s="3" customFormat="1" ht="12" customHeight="1" x14ac:dyDescent="0.2"/>
    <row r="5949" s="3" customFormat="1" ht="12" customHeight="1" x14ac:dyDescent="0.2"/>
    <row r="5950" s="3" customFormat="1" ht="12" customHeight="1" x14ac:dyDescent="0.2"/>
    <row r="5951" s="3" customFormat="1" ht="12" customHeight="1" x14ac:dyDescent="0.2"/>
    <row r="5952" s="3" customFormat="1" ht="12" customHeight="1" x14ac:dyDescent="0.2"/>
    <row r="5953" s="3" customFormat="1" ht="12" customHeight="1" x14ac:dyDescent="0.2"/>
    <row r="5954" s="3" customFormat="1" ht="12" customHeight="1" x14ac:dyDescent="0.2"/>
    <row r="5955" s="3" customFormat="1" ht="12" customHeight="1" x14ac:dyDescent="0.2"/>
    <row r="5956" s="3" customFormat="1" ht="12" customHeight="1" x14ac:dyDescent="0.2"/>
    <row r="5957" s="3" customFormat="1" ht="12" customHeight="1" x14ac:dyDescent="0.2"/>
    <row r="5958" s="3" customFormat="1" ht="12" customHeight="1" x14ac:dyDescent="0.2"/>
    <row r="5959" s="3" customFormat="1" ht="12" customHeight="1" x14ac:dyDescent="0.2"/>
    <row r="5960" s="3" customFormat="1" ht="12" customHeight="1" x14ac:dyDescent="0.2"/>
    <row r="5961" s="3" customFormat="1" ht="12" customHeight="1" x14ac:dyDescent="0.2"/>
    <row r="5962" s="3" customFormat="1" ht="12" customHeight="1" x14ac:dyDescent="0.2"/>
    <row r="5963" s="3" customFormat="1" ht="12" customHeight="1" x14ac:dyDescent="0.2"/>
    <row r="5964" s="3" customFormat="1" ht="12" customHeight="1" x14ac:dyDescent="0.2"/>
    <row r="5965" s="3" customFormat="1" ht="12" customHeight="1" x14ac:dyDescent="0.2"/>
    <row r="5966" s="3" customFormat="1" ht="12" customHeight="1" x14ac:dyDescent="0.2"/>
    <row r="5967" s="3" customFormat="1" ht="12" customHeight="1" x14ac:dyDescent="0.2"/>
    <row r="5968" s="3" customFormat="1" ht="12" customHeight="1" x14ac:dyDescent="0.2"/>
    <row r="5969" s="3" customFormat="1" ht="12" customHeight="1" x14ac:dyDescent="0.2"/>
    <row r="5970" s="3" customFormat="1" ht="12" customHeight="1" x14ac:dyDescent="0.2"/>
    <row r="5971" s="3" customFormat="1" ht="12" customHeight="1" x14ac:dyDescent="0.2"/>
    <row r="5972" s="3" customFormat="1" ht="12" customHeight="1" x14ac:dyDescent="0.2"/>
    <row r="5973" s="3" customFormat="1" ht="12" customHeight="1" x14ac:dyDescent="0.2"/>
    <row r="5974" s="3" customFormat="1" ht="12" customHeight="1" x14ac:dyDescent="0.2"/>
    <row r="5975" s="3" customFormat="1" ht="12" customHeight="1" x14ac:dyDescent="0.2"/>
    <row r="5976" s="3" customFormat="1" ht="12" customHeight="1" x14ac:dyDescent="0.2"/>
    <row r="5977" s="3" customFormat="1" ht="12" customHeight="1" x14ac:dyDescent="0.2"/>
    <row r="5978" s="3" customFormat="1" ht="12" customHeight="1" x14ac:dyDescent="0.2"/>
    <row r="5979" s="3" customFormat="1" ht="12" customHeight="1" x14ac:dyDescent="0.2"/>
    <row r="5980" s="3" customFormat="1" ht="12" customHeight="1" x14ac:dyDescent="0.2"/>
    <row r="5981" s="3" customFormat="1" ht="12" customHeight="1" x14ac:dyDescent="0.2"/>
    <row r="5982" s="3" customFormat="1" ht="12" customHeight="1" x14ac:dyDescent="0.2"/>
    <row r="5983" s="3" customFormat="1" ht="12" customHeight="1" x14ac:dyDescent="0.2"/>
    <row r="5984" s="3" customFormat="1" ht="12" customHeight="1" x14ac:dyDescent="0.2"/>
    <row r="5985" s="3" customFormat="1" ht="12" customHeight="1" x14ac:dyDescent="0.2"/>
    <row r="5986" s="3" customFormat="1" ht="12" customHeight="1" x14ac:dyDescent="0.2"/>
    <row r="5987" s="3" customFormat="1" ht="12" customHeight="1" x14ac:dyDescent="0.2"/>
    <row r="5988" s="3" customFormat="1" ht="12" customHeight="1" x14ac:dyDescent="0.2"/>
    <row r="5989" s="3" customFormat="1" ht="12" customHeight="1" x14ac:dyDescent="0.2"/>
    <row r="5990" s="3" customFormat="1" ht="12" customHeight="1" x14ac:dyDescent="0.2"/>
    <row r="5991" s="3" customFormat="1" ht="12" customHeight="1" x14ac:dyDescent="0.2"/>
    <row r="5992" s="3" customFormat="1" ht="12" customHeight="1" x14ac:dyDescent="0.2"/>
    <row r="5993" s="3" customFormat="1" ht="12" customHeight="1" x14ac:dyDescent="0.2"/>
    <row r="5994" s="3" customFormat="1" ht="12" customHeight="1" x14ac:dyDescent="0.2"/>
    <row r="5995" s="3" customFormat="1" ht="12" customHeight="1" x14ac:dyDescent="0.2"/>
    <row r="5996" s="3" customFormat="1" ht="12" customHeight="1" x14ac:dyDescent="0.2"/>
    <row r="5997" s="3" customFormat="1" ht="12" customHeight="1" x14ac:dyDescent="0.2"/>
    <row r="5998" s="3" customFormat="1" ht="12" customHeight="1" x14ac:dyDescent="0.2"/>
    <row r="5999" s="3" customFormat="1" ht="12" customHeight="1" x14ac:dyDescent="0.2"/>
    <row r="6000" s="3" customFormat="1" ht="12" customHeight="1" x14ac:dyDescent="0.2"/>
    <row r="6001" s="3" customFormat="1" ht="12" customHeight="1" x14ac:dyDescent="0.2"/>
    <row r="6002" s="3" customFormat="1" ht="12" customHeight="1" x14ac:dyDescent="0.2"/>
    <row r="6003" s="3" customFormat="1" ht="12" customHeight="1" x14ac:dyDescent="0.2"/>
    <row r="6004" s="3" customFormat="1" ht="12" customHeight="1" x14ac:dyDescent="0.2"/>
    <row r="6005" s="3" customFormat="1" ht="12" customHeight="1" x14ac:dyDescent="0.2"/>
    <row r="6006" s="3" customFormat="1" ht="12" customHeight="1" x14ac:dyDescent="0.2"/>
    <row r="6007" s="3" customFormat="1" ht="12" customHeight="1" x14ac:dyDescent="0.2"/>
    <row r="6008" s="3" customFormat="1" ht="12" customHeight="1" x14ac:dyDescent="0.2"/>
    <row r="6009" s="3" customFormat="1" ht="12" customHeight="1" x14ac:dyDescent="0.2"/>
    <row r="6010" s="3" customFormat="1" ht="12" customHeight="1" x14ac:dyDescent="0.2"/>
    <row r="6011" s="3" customFormat="1" ht="12" customHeight="1" x14ac:dyDescent="0.2"/>
    <row r="6012" s="3" customFormat="1" ht="12" customHeight="1" x14ac:dyDescent="0.2"/>
    <row r="6013" s="3" customFormat="1" ht="12" customHeight="1" x14ac:dyDescent="0.2"/>
    <row r="6014" s="3" customFormat="1" ht="12" customHeight="1" x14ac:dyDescent="0.2"/>
    <row r="6015" s="3" customFormat="1" ht="12" customHeight="1" x14ac:dyDescent="0.2"/>
    <row r="6016" s="3" customFormat="1" ht="12" customHeight="1" x14ac:dyDescent="0.2"/>
    <row r="6017" s="3" customFormat="1" ht="12" customHeight="1" x14ac:dyDescent="0.2"/>
    <row r="6018" s="3" customFormat="1" ht="12" customHeight="1" x14ac:dyDescent="0.2"/>
    <row r="6019" s="3" customFormat="1" ht="12" customHeight="1" x14ac:dyDescent="0.2"/>
    <row r="6020" s="3" customFormat="1" ht="12" customHeight="1" x14ac:dyDescent="0.2"/>
    <row r="6021" s="3" customFormat="1" ht="12" customHeight="1" x14ac:dyDescent="0.2"/>
    <row r="6022" s="3" customFormat="1" ht="12" customHeight="1" x14ac:dyDescent="0.2"/>
    <row r="6023" s="3" customFormat="1" ht="12" customHeight="1" x14ac:dyDescent="0.2"/>
    <row r="6024" s="3" customFormat="1" ht="12" customHeight="1" x14ac:dyDescent="0.2"/>
    <row r="6025" s="3" customFormat="1" ht="12" customHeight="1" x14ac:dyDescent="0.2"/>
    <row r="6026" s="3" customFormat="1" ht="12" customHeight="1" x14ac:dyDescent="0.2"/>
    <row r="6027" s="3" customFormat="1" ht="12" customHeight="1" x14ac:dyDescent="0.2"/>
    <row r="6028" s="3" customFormat="1" ht="12" customHeight="1" x14ac:dyDescent="0.2"/>
    <row r="6029" s="3" customFormat="1" ht="12" customHeight="1" x14ac:dyDescent="0.2"/>
    <row r="6030" s="3" customFormat="1" ht="12" customHeight="1" x14ac:dyDescent="0.2"/>
    <row r="6031" s="3" customFormat="1" ht="12" customHeight="1" x14ac:dyDescent="0.2"/>
    <row r="6032" s="3" customFormat="1" ht="12" customHeight="1" x14ac:dyDescent="0.2"/>
    <row r="6033" s="3" customFormat="1" ht="12" customHeight="1" x14ac:dyDescent="0.2"/>
    <row r="6034" s="3" customFormat="1" ht="12" customHeight="1" x14ac:dyDescent="0.2"/>
    <row r="6035" s="3" customFormat="1" ht="12" customHeight="1" x14ac:dyDescent="0.2"/>
    <row r="6036" s="3" customFormat="1" ht="12" customHeight="1" x14ac:dyDescent="0.2"/>
    <row r="6037" s="3" customFormat="1" ht="12" customHeight="1" x14ac:dyDescent="0.2"/>
    <row r="6038" s="3" customFormat="1" ht="12" customHeight="1" x14ac:dyDescent="0.2"/>
    <row r="6039" s="3" customFormat="1" ht="12" customHeight="1" x14ac:dyDescent="0.2"/>
    <row r="6040" s="3" customFormat="1" ht="12" customHeight="1" x14ac:dyDescent="0.2"/>
    <row r="6041" s="3" customFormat="1" ht="12" customHeight="1" x14ac:dyDescent="0.2"/>
    <row r="6042" s="3" customFormat="1" ht="12" customHeight="1" x14ac:dyDescent="0.2"/>
    <row r="6043" s="3" customFormat="1" ht="12" customHeight="1" x14ac:dyDescent="0.2"/>
    <row r="6044" s="3" customFormat="1" ht="12" customHeight="1" x14ac:dyDescent="0.2"/>
    <row r="6045" s="3" customFormat="1" ht="12" customHeight="1" x14ac:dyDescent="0.2"/>
    <row r="6046" s="3" customFormat="1" ht="12" customHeight="1" x14ac:dyDescent="0.2"/>
    <row r="6047" s="3" customFormat="1" ht="12" customHeight="1" x14ac:dyDescent="0.2"/>
    <row r="6048" s="3" customFormat="1" ht="12" customHeight="1" x14ac:dyDescent="0.2"/>
    <row r="6049" s="3" customFormat="1" ht="12" customHeight="1" x14ac:dyDescent="0.2"/>
    <row r="6050" s="3" customFormat="1" ht="12" customHeight="1" x14ac:dyDescent="0.2"/>
    <row r="6051" s="3" customFormat="1" ht="12" customHeight="1" x14ac:dyDescent="0.2"/>
    <row r="6052" s="3" customFormat="1" ht="12" customHeight="1" x14ac:dyDescent="0.2"/>
    <row r="6053" s="3" customFormat="1" ht="12" customHeight="1" x14ac:dyDescent="0.2"/>
    <row r="6054" s="3" customFormat="1" ht="12" customHeight="1" x14ac:dyDescent="0.2"/>
    <row r="6055" s="3" customFormat="1" ht="12" customHeight="1" x14ac:dyDescent="0.2"/>
    <row r="6056" s="3" customFormat="1" ht="12" customHeight="1" x14ac:dyDescent="0.2"/>
    <row r="6057" s="3" customFormat="1" ht="12" customHeight="1" x14ac:dyDescent="0.2"/>
    <row r="6058" s="3" customFormat="1" ht="12" customHeight="1" x14ac:dyDescent="0.2"/>
    <row r="6059" s="3" customFormat="1" ht="12" customHeight="1" x14ac:dyDescent="0.2"/>
    <row r="6060" s="3" customFormat="1" ht="12" customHeight="1" x14ac:dyDescent="0.2"/>
    <row r="6061" s="3" customFormat="1" ht="12" customHeight="1" x14ac:dyDescent="0.2"/>
    <row r="6062" s="3" customFormat="1" ht="12" customHeight="1" x14ac:dyDescent="0.2"/>
    <row r="6063" s="3" customFormat="1" ht="12" customHeight="1" x14ac:dyDescent="0.2"/>
    <row r="6064" s="3" customFormat="1" ht="12" customHeight="1" x14ac:dyDescent="0.2"/>
    <row r="6065" s="3" customFormat="1" ht="12" customHeight="1" x14ac:dyDescent="0.2"/>
    <row r="6066" s="3" customFormat="1" ht="12" customHeight="1" x14ac:dyDescent="0.2"/>
    <row r="6067" s="3" customFormat="1" ht="12" customHeight="1" x14ac:dyDescent="0.2"/>
    <row r="6068" s="3" customFormat="1" ht="12" customHeight="1" x14ac:dyDescent="0.2"/>
    <row r="6069" s="3" customFormat="1" ht="12" customHeight="1" x14ac:dyDescent="0.2"/>
    <row r="6070" s="3" customFormat="1" ht="12" customHeight="1" x14ac:dyDescent="0.2"/>
    <row r="6071" s="3" customFormat="1" ht="12" customHeight="1" x14ac:dyDescent="0.2"/>
    <row r="6072" s="3" customFormat="1" ht="12" customHeight="1" x14ac:dyDescent="0.2"/>
    <row r="6073" s="3" customFormat="1" ht="12" customHeight="1" x14ac:dyDescent="0.2"/>
    <row r="6074" s="3" customFormat="1" ht="12" customHeight="1" x14ac:dyDescent="0.2"/>
    <row r="6075" s="3" customFormat="1" ht="12" customHeight="1" x14ac:dyDescent="0.2"/>
    <row r="6076" s="3" customFormat="1" ht="12" customHeight="1" x14ac:dyDescent="0.2"/>
    <row r="6077" s="3" customFormat="1" ht="12" customHeight="1" x14ac:dyDescent="0.2"/>
    <row r="6078" s="3" customFormat="1" ht="12" customHeight="1" x14ac:dyDescent="0.2"/>
    <row r="6079" s="3" customFormat="1" ht="12" customHeight="1" x14ac:dyDescent="0.2"/>
    <row r="6080" s="3" customFormat="1" ht="12" customHeight="1" x14ac:dyDescent="0.2"/>
    <row r="6081" s="3" customFormat="1" ht="12" customHeight="1" x14ac:dyDescent="0.2"/>
    <row r="6082" s="3" customFormat="1" ht="12" customHeight="1" x14ac:dyDescent="0.2"/>
    <row r="6083" s="3" customFormat="1" ht="12" customHeight="1" x14ac:dyDescent="0.2"/>
    <row r="6084" s="3" customFormat="1" ht="12" customHeight="1" x14ac:dyDescent="0.2"/>
    <row r="6085" s="3" customFormat="1" ht="12" customHeight="1" x14ac:dyDescent="0.2"/>
    <row r="6086" s="3" customFormat="1" ht="12" customHeight="1" x14ac:dyDescent="0.2"/>
    <row r="6087" s="3" customFormat="1" ht="12" customHeight="1" x14ac:dyDescent="0.2"/>
    <row r="6088" s="3" customFormat="1" ht="12" customHeight="1" x14ac:dyDescent="0.2"/>
    <row r="6089" s="3" customFormat="1" ht="12" customHeight="1" x14ac:dyDescent="0.2"/>
    <row r="6090" s="3" customFormat="1" ht="12" customHeight="1" x14ac:dyDescent="0.2"/>
    <row r="6091" s="3" customFormat="1" ht="12" customHeight="1" x14ac:dyDescent="0.2"/>
    <row r="6092" s="3" customFormat="1" ht="12" customHeight="1" x14ac:dyDescent="0.2"/>
    <row r="6093" s="3" customFormat="1" ht="12" customHeight="1" x14ac:dyDescent="0.2"/>
    <row r="6094" s="3" customFormat="1" ht="12" customHeight="1" x14ac:dyDescent="0.2"/>
    <row r="6095" s="3" customFormat="1" ht="12" customHeight="1" x14ac:dyDescent="0.2"/>
    <row r="6096" s="3" customFormat="1" ht="12" customHeight="1" x14ac:dyDescent="0.2"/>
    <row r="6097" s="3" customFormat="1" ht="12" customHeight="1" x14ac:dyDescent="0.2"/>
    <row r="6098" s="3" customFormat="1" ht="12" customHeight="1" x14ac:dyDescent="0.2"/>
    <row r="6099" s="3" customFormat="1" ht="12" customHeight="1" x14ac:dyDescent="0.2"/>
    <row r="6100" s="3" customFormat="1" ht="12" customHeight="1" x14ac:dyDescent="0.2"/>
    <row r="6101" s="3" customFormat="1" ht="12" customHeight="1" x14ac:dyDescent="0.2"/>
    <row r="6102" s="3" customFormat="1" ht="12" customHeight="1" x14ac:dyDescent="0.2"/>
    <row r="6103" s="3" customFormat="1" ht="12" customHeight="1" x14ac:dyDescent="0.2"/>
    <row r="6104" s="3" customFormat="1" ht="12" customHeight="1" x14ac:dyDescent="0.2"/>
    <row r="6105" s="3" customFormat="1" ht="12" customHeight="1" x14ac:dyDescent="0.2"/>
    <row r="6106" s="3" customFormat="1" ht="12" customHeight="1" x14ac:dyDescent="0.2"/>
    <row r="6107" s="3" customFormat="1" ht="12" customHeight="1" x14ac:dyDescent="0.2"/>
    <row r="6108" s="3" customFormat="1" ht="12" customHeight="1" x14ac:dyDescent="0.2"/>
    <row r="6109" s="3" customFormat="1" ht="12" customHeight="1" x14ac:dyDescent="0.2"/>
    <row r="6110" s="3" customFormat="1" ht="12" customHeight="1" x14ac:dyDescent="0.2"/>
    <row r="6111" s="3" customFormat="1" ht="12" customHeight="1" x14ac:dyDescent="0.2"/>
    <row r="6112" s="3" customFormat="1" ht="12" customHeight="1" x14ac:dyDescent="0.2"/>
    <row r="6113" s="3" customFormat="1" ht="12" customHeight="1" x14ac:dyDescent="0.2"/>
    <row r="6114" s="3" customFormat="1" ht="12" customHeight="1" x14ac:dyDescent="0.2"/>
    <row r="6115" s="3" customFormat="1" ht="12" customHeight="1" x14ac:dyDescent="0.2"/>
    <row r="6116" s="3" customFormat="1" ht="12" customHeight="1" x14ac:dyDescent="0.2"/>
    <row r="6117" s="3" customFormat="1" ht="12" customHeight="1" x14ac:dyDescent="0.2"/>
    <row r="6118" s="3" customFormat="1" ht="12" customHeight="1" x14ac:dyDescent="0.2"/>
    <row r="6119" s="3" customFormat="1" ht="12" customHeight="1" x14ac:dyDescent="0.2"/>
    <row r="6120" s="3" customFormat="1" ht="12" customHeight="1" x14ac:dyDescent="0.2"/>
    <row r="6121" s="3" customFormat="1" ht="12" customHeight="1" x14ac:dyDescent="0.2"/>
    <row r="6122" s="3" customFormat="1" ht="12" customHeight="1" x14ac:dyDescent="0.2"/>
    <row r="6123" s="3" customFormat="1" ht="12" customHeight="1" x14ac:dyDescent="0.2"/>
    <row r="6124" s="3" customFormat="1" ht="12" customHeight="1" x14ac:dyDescent="0.2"/>
    <row r="6125" s="3" customFormat="1" ht="12" customHeight="1" x14ac:dyDescent="0.2"/>
    <row r="6126" s="3" customFormat="1" ht="12" customHeight="1" x14ac:dyDescent="0.2"/>
    <row r="6127" s="3" customFormat="1" ht="12" customHeight="1" x14ac:dyDescent="0.2"/>
    <row r="6128" s="3" customFormat="1" ht="12" customHeight="1" x14ac:dyDescent="0.2"/>
    <row r="6129" s="3" customFormat="1" ht="12" customHeight="1" x14ac:dyDescent="0.2"/>
    <row r="6130" s="3" customFormat="1" ht="12" customHeight="1" x14ac:dyDescent="0.2"/>
    <row r="6131" s="3" customFormat="1" ht="12" customHeight="1" x14ac:dyDescent="0.2"/>
    <row r="6132" s="3" customFormat="1" ht="12" customHeight="1" x14ac:dyDescent="0.2"/>
    <row r="6133" s="3" customFormat="1" ht="12" customHeight="1" x14ac:dyDescent="0.2"/>
    <row r="6134" s="3" customFormat="1" ht="12" customHeight="1" x14ac:dyDescent="0.2"/>
    <row r="6135" s="3" customFormat="1" ht="12" customHeight="1" x14ac:dyDescent="0.2"/>
    <row r="6136" s="3" customFormat="1" ht="12" customHeight="1" x14ac:dyDescent="0.2"/>
    <row r="6137" s="3" customFormat="1" ht="12" customHeight="1" x14ac:dyDescent="0.2"/>
    <row r="6138" s="3" customFormat="1" ht="12" customHeight="1" x14ac:dyDescent="0.2"/>
    <row r="6139" s="3" customFormat="1" ht="12" customHeight="1" x14ac:dyDescent="0.2"/>
    <row r="6140" s="3" customFormat="1" ht="12" customHeight="1" x14ac:dyDescent="0.2"/>
    <row r="6141" s="3" customFormat="1" ht="12" customHeight="1" x14ac:dyDescent="0.2"/>
    <row r="6142" s="3" customFormat="1" ht="12" customHeight="1" x14ac:dyDescent="0.2"/>
    <row r="6143" s="3" customFormat="1" ht="12" customHeight="1" x14ac:dyDescent="0.2"/>
    <row r="6144" s="3" customFormat="1" ht="12" customHeight="1" x14ac:dyDescent="0.2"/>
    <row r="6145" s="3" customFormat="1" ht="12" customHeight="1" x14ac:dyDescent="0.2"/>
    <row r="6146" s="3" customFormat="1" ht="12" customHeight="1" x14ac:dyDescent="0.2"/>
    <row r="6147" s="3" customFormat="1" ht="12" customHeight="1" x14ac:dyDescent="0.2"/>
    <row r="6148" s="3" customFormat="1" ht="12" customHeight="1" x14ac:dyDescent="0.2"/>
    <row r="6149" s="3" customFormat="1" ht="12" customHeight="1" x14ac:dyDescent="0.2"/>
    <row r="6150" s="3" customFormat="1" ht="12" customHeight="1" x14ac:dyDescent="0.2"/>
    <row r="6151" s="3" customFormat="1" ht="12" customHeight="1" x14ac:dyDescent="0.2"/>
    <row r="6152" s="3" customFormat="1" ht="12" customHeight="1" x14ac:dyDescent="0.2"/>
    <row r="6153" s="3" customFormat="1" ht="12" customHeight="1" x14ac:dyDescent="0.2"/>
    <row r="6154" s="3" customFormat="1" ht="12" customHeight="1" x14ac:dyDescent="0.2"/>
    <row r="6155" s="3" customFormat="1" ht="12" customHeight="1" x14ac:dyDescent="0.2"/>
    <row r="6156" s="3" customFormat="1" ht="12" customHeight="1" x14ac:dyDescent="0.2"/>
    <row r="6157" s="3" customFormat="1" ht="12" customHeight="1" x14ac:dyDescent="0.2"/>
    <row r="6158" s="3" customFormat="1" ht="12" customHeight="1" x14ac:dyDescent="0.2"/>
    <row r="6159" s="3" customFormat="1" ht="12" customHeight="1" x14ac:dyDescent="0.2"/>
    <row r="6160" s="3" customFormat="1" ht="12" customHeight="1" x14ac:dyDescent="0.2"/>
    <row r="6161" s="3" customFormat="1" ht="12" customHeight="1" x14ac:dyDescent="0.2"/>
    <row r="6162" s="3" customFormat="1" ht="12" customHeight="1" x14ac:dyDescent="0.2"/>
    <row r="6163" s="3" customFormat="1" ht="12" customHeight="1" x14ac:dyDescent="0.2"/>
    <row r="6164" s="3" customFormat="1" ht="12" customHeight="1" x14ac:dyDescent="0.2"/>
    <row r="6165" s="3" customFormat="1" ht="12" customHeight="1" x14ac:dyDescent="0.2"/>
    <row r="6166" s="3" customFormat="1" ht="12" customHeight="1" x14ac:dyDescent="0.2"/>
    <row r="6167" s="3" customFormat="1" ht="12" customHeight="1" x14ac:dyDescent="0.2"/>
    <row r="6168" s="3" customFormat="1" ht="12" customHeight="1" x14ac:dyDescent="0.2"/>
    <row r="6169" s="3" customFormat="1" ht="12" customHeight="1" x14ac:dyDescent="0.2"/>
    <row r="6170" s="3" customFormat="1" ht="12" customHeight="1" x14ac:dyDescent="0.2"/>
    <row r="6171" s="3" customFormat="1" ht="12" customHeight="1" x14ac:dyDescent="0.2"/>
    <row r="6172" s="3" customFormat="1" ht="12" customHeight="1" x14ac:dyDescent="0.2"/>
    <row r="6173" s="3" customFormat="1" ht="12" customHeight="1" x14ac:dyDescent="0.2"/>
    <row r="6174" s="3" customFormat="1" ht="12" customHeight="1" x14ac:dyDescent="0.2"/>
    <row r="6175" s="3" customFormat="1" ht="12" customHeight="1" x14ac:dyDescent="0.2"/>
    <row r="6176" s="3" customFormat="1" ht="12" customHeight="1" x14ac:dyDescent="0.2"/>
    <row r="6177" s="3" customFormat="1" ht="12" customHeight="1" x14ac:dyDescent="0.2"/>
    <row r="6178" s="3" customFormat="1" ht="12" customHeight="1" x14ac:dyDescent="0.2"/>
    <row r="6179" s="3" customFormat="1" ht="12" customHeight="1" x14ac:dyDescent="0.2"/>
    <row r="6180" s="3" customFormat="1" ht="12" customHeight="1" x14ac:dyDescent="0.2"/>
    <row r="6181" s="3" customFormat="1" ht="12" customHeight="1" x14ac:dyDescent="0.2"/>
    <row r="6182" s="3" customFormat="1" ht="12" customHeight="1" x14ac:dyDescent="0.2"/>
    <row r="6183" s="3" customFormat="1" ht="12" customHeight="1" x14ac:dyDescent="0.2"/>
    <row r="6184" s="3" customFormat="1" ht="12" customHeight="1" x14ac:dyDescent="0.2"/>
    <row r="6185" s="3" customFormat="1" ht="12" customHeight="1" x14ac:dyDescent="0.2"/>
    <row r="6186" s="3" customFormat="1" ht="12" customHeight="1" x14ac:dyDescent="0.2"/>
    <row r="6187" s="3" customFormat="1" ht="12" customHeight="1" x14ac:dyDescent="0.2"/>
    <row r="6188" s="3" customFormat="1" ht="12" customHeight="1" x14ac:dyDescent="0.2"/>
    <row r="6189" s="3" customFormat="1" ht="12" customHeight="1" x14ac:dyDescent="0.2"/>
    <row r="6190" s="3" customFormat="1" ht="12" customHeight="1" x14ac:dyDescent="0.2"/>
    <row r="6191" s="3" customFormat="1" ht="12" customHeight="1" x14ac:dyDescent="0.2"/>
    <row r="6192" s="3" customFormat="1" ht="12" customHeight="1" x14ac:dyDescent="0.2"/>
    <row r="6193" s="3" customFormat="1" ht="12" customHeight="1" x14ac:dyDescent="0.2"/>
    <row r="6194" s="3" customFormat="1" ht="12" customHeight="1" x14ac:dyDescent="0.2"/>
    <row r="6195" s="3" customFormat="1" ht="12" customHeight="1" x14ac:dyDescent="0.2"/>
    <row r="6196" s="3" customFormat="1" ht="12" customHeight="1" x14ac:dyDescent="0.2"/>
    <row r="6197" s="3" customFormat="1" ht="12" customHeight="1" x14ac:dyDescent="0.2"/>
    <row r="6198" s="3" customFormat="1" ht="12" customHeight="1" x14ac:dyDescent="0.2"/>
    <row r="6199" s="3" customFormat="1" ht="12" customHeight="1" x14ac:dyDescent="0.2"/>
    <row r="6200" s="3" customFormat="1" ht="12" customHeight="1" x14ac:dyDescent="0.2"/>
    <row r="6201" s="3" customFormat="1" ht="12" customHeight="1" x14ac:dyDescent="0.2"/>
    <row r="6202" s="3" customFormat="1" ht="12" customHeight="1" x14ac:dyDescent="0.2"/>
    <row r="6203" s="3" customFormat="1" ht="12" customHeight="1" x14ac:dyDescent="0.2"/>
    <row r="6204" s="3" customFormat="1" ht="12" customHeight="1" x14ac:dyDescent="0.2"/>
    <row r="6205" s="3" customFormat="1" ht="12" customHeight="1" x14ac:dyDescent="0.2"/>
    <row r="6206" s="3" customFormat="1" ht="12" customHeight="1" x14ac:dyDescent="0.2"/>
    <row r="6207" s="3" customFormat="1" ht="12" customHeight="1" x14ac:dyDescent="0.2"/>
    <row r="6208" s="3" customFormat="1" ht="12" customHeight="1" x14ac:dyDescent="0.2"/>
    <row r="6209" s="3" customFormat="1" ht="12" customHeight="1" x14ac:dyDescent="0.2"/>
    <row r="6210" s="3" customFormat="1" ht="12" customHeight="1" x14ac:dyDescent="0.2"/>
    <row r="6211" s="3" customFormat="1" ht="12" customHeight="1" x14ac:dyDescent="0.2"/>
    <row r="6212" s="3" customFormat="1" ht="12" customHeight="1" x14ac:dyDescent="0.2"/>
    <row r="6213" s="3" customFormat="1" ht="12" customHeight="1" x14ac:dyDescent="0.2"/>
    <row r="6214" s="3" customFormat="1" ht="12" customHeight="1" x14ac:dyDescent="0.2"/>
    <row r="6215" s="3" customFormat="1" ht="12" customHeight="1" x14ac:dyDescent="0.2"/>
    <row r="6216" s="3" customFormat="1" ht="12" customHeight="1" x14ac:dyDescent="0.2"/>
    <row r="6217" s="3" customFormat="1" ht="12" customHeight="1" x14ac:dyDescent="0.2"/>
    <row r="6218" s="3" customFormat="1" ht="12" customHeight="1" x14ac:dyDescent="0.2"/>
    <row r="6219" s="3" customFormat="1" ht="12" customHeight="1" x14ac:dyDescent="0.2"/>
    <row r="6220" s="3" customFormat="1" ht="12" customHeight="1" x14ac:dyDescent="0.2"/>
    <row r="6221" s="3" customFormat="1" ht="12" customHeight="1" x14ac:dyDescent="0.2"/>
    <row r="6222" s="3" customFormat="1" ht="12" customHeight="1" x14ac:dyDescent="0.2"/>
    <row r="6223" s="3" customFormat="1" ht="12" customHeight="1" x14ac:dyDescent="0.2"/>
    <row r="6224" s="3" customFormat="1" ht="12" customHeight="1" x14ac:dyDescent="0.2"/>
    <row r="6225" s="3" customFormat="1" ht="12" customHeight="1" x14ac:dyDescent="0.2"/>
    <row r="6226" s="3" customFormat="1" ht="12" customHeight="1" x14ac:dyDescent="0.2"/>
    <row r="6227" s="3" customFormat="1" ht="12" customHeight="1" x14ac:dyDescent="0.2"/>
    <row r="6228" s="3" customFormat="1" ht="12" customHeight="1" x14ac:dyDescent="0.2"/>
    <row r="6229" s="3" customFormat="1" ht="12" customHeight="1" x14ac:dyDescent="0.2"/>
    <row r="6230" s="3" customFormat="1" ht="12" customHeight="1" x14ac:dyDescent="0.2"/>
    <row r="6231" s="3" customFormat="1" ht="12" customHeight="1" x14ac:dyDescent="0.2"/>
    <row r="6232" s="3" customFormat="1" ht="12" customHeight="1" x14ac:dyDescent="0.2"/>
    <row r="6233" s="3" customFormat="1" ht="12" customHeight="1" x14ac:dyDescent="0.2"/>
    <row r="6234" s="3" customFormat="1" ht="12" customHeight="1" x14ac:dyDescent="0.2"/>
    <row r="6235" s="3" customFormat="1" ht="12" customHeight="1" x14ac:dyDescent="0.2"/>
    <row r="6236" s="3" customFormat="1" ht="12" customHeight="1" x14ac:dyDescent="0.2"/>
    <row r="6237" s="3" customFormat="1" ht="12" customHeight="1" x14ac:dyDescent="0.2"/>
    <row r="6238" s="3" customFormat="1" ht="12" customHeight="1" x14ac:dyDescent="0.2"/>
    <row r="6239" s="3" customFormat="1" ht="12" customHeight="1" x14ac:dyDescent="0.2"/>
    <row r="6240" s="3" customFormat="1" ht="12" customHeight="1" x14ac:dyDescent="0.2"/>
    <row r="6241" s="3" customFormat="1" ht="12" customHeight="1" x14ac:dyDescent="0.2"/>
    <row r="6242" s="3" customFormat="1" ht="12" customHeight="1" x14ac:dyDescent="0.2"/>
    <row r="6243" s="3" customFormat="1" ht="12" customHeight="1" x14ac:dyDescent="0.2"/>
    <row r="6244" s="3" customFormat="1" ht="12" customHeight="1" x14ac:dyDescent="0.2"/>
    <row r="6245" s="3" customFormat="1" ht="12" customHeight="1" x14ac:dyDescent="0.2"/>
    <row r="6246" s="3" customFormat="1" ht="12" customHeight="1" x14ac:dyDescent="0.2"/>
    <row r="6247" s="3" customFormat="1" ht="12" customHeight="1" x14ac:dyDescent="0.2"/>
    <row r="6248" s="3" customFormat="1" ht="12" customHeight="1" x14ac:dyDescent="0.2"/>
    <row r="6249" s="3" customFormat="1" ht="12" customHeight="1" x14ac:dyDescent="0.2"/>
    <row r="6250" s="3" customFormat="1" ht="12" customHeight="1" x14ac:dyDescent="0.2"/>
    <row r="6251" s="3" customFormat="1" ht="12" customHeight="1" x14ac:dyDescent="0.2"/>
    <row r="6252" s="3" customFormat="1" ht="12" customHeight="1" x14ac:dyDescent="0.2"/>
    <row r="6253" s="3" customFormat="1" ht="12" customHeight="1" x14ac:dyDescent="0.2"/>
    <row r="6254" s="3" customFormat="1" ht="12" customHeight="1" x14ac:dyDescent="0.2"/>
    <row r="6255" s="3" customFormat="1" ht="12" customHeight="1" x14ac:dyDescent="0.2"/>
    <row r="6256" s="3" customFormat="1" ht="12" customHeight="1" x14ac:dyDescent="0.2"/>
    <row r="6257" s="3" customFormat="1" ht="12" customHeight="1" x14ac:dyDescent="0.2"/>
    <row r="6258" s="3" customFormat="1" ht="12" customHeight="1" x14ac:dyDescent="0.2"/>
    <row r="6259" s="3" customFormat="1" ht="12" customHeight="1" x14ac:dyDescent="0.2"/>
    <row r="6260" s="3" customFormat="1" ht="12" customHeight="1" x14ac:dyDescent="0.2"/>
    <row r="6261" s="3" customFormat="1" ht="12" customHeight="1" x14ac:dyDescent="0.2"/>
    <row r="6262" s="3" customFormat="1" ht="12" customHeight="1" x14ac:dyDescent="0.2"/>
    <row r="6263" s="3" customFormat="1" ht="12" customHeight="1" x14ac:dyDescent="0.2"/>
    <row r="6264" s="3" customFormat="1" ht="12" customHeight="1" x14ac:dyDescent="0.2"/>
    <row r="6265" s="3" customFormat="1" ht="12" customHeight="1" x14ac:dyDescent="0.2"/>
    <row r="6266" s="3" customFormat="1" ht="12" customHeight="1" x14ac:dyDescent="0.2"/>
    <row r="6267" s="3" customFormat="1" ht="12" customHeight="1" x14ac:dyDescent="0.2"/>
    <row r="6268" s="3" customFormat="1" ht="12" customHeight="1" x14ac:dyDescent="0.2"/>
    <row r="6269" s="3" customFormat="1" ht="12" customHeight="1" x14ac:dyDescent="0.2"/>
    <row r="6270" s="3" customFormat="1" ht="12" customHeight="1" x14ac:dyDescent="0.2"/>
    <row r="6271" s="3" customFormat="1" ht="12" customHeight="1" x14ac:dyDescent="0.2"/>
    <row r="6272" s="3" customFormat="1" ht="12" customHeight="1" x14ac:dyDescent="0.2"/>
    <row r="6273" s="3" customFormat="1" ht="12" customHeight="1" x14ac:dyDescent="0.2"/>
    <row r="6274" s="3" customFormat="1" ht="12" customHeight="1" x14ac:dyDescent="0.2"/>
    <row r="6275" s="3" customFormat="1" ht="12" customHeight="1" x14ac:dyDescent="0.2"/>
    <row r="6276" s="3" customFormat="1" ht="12" customHeight="1" x14ac:dyDescent="0.2"/>
    <row r="6277" s="3" customFormat="1" ht="12" customHeight="1" x14ac:dyDescent="0.2"/>
    <row r="6278" s="3" customFormat="1" ht="12" customHeight="1" x14ac:dyDescent="0.2"/>
    <row r="6279" s="3" customFormat="1" ht="12" customHeight="1" x14ac:dyDescent="0.2"/>
    <row r="6280" s="3" customFormat="1" ht="12" customHeight="1" x14ac:dyDescent="0.2"/>
    <row r="6281" s="3" customFormat="1" ht="12" customHeight="1" x14ac:dyDescent="0.2"/>
    <row r="6282" s="3" customFormat="1" ht="12" customHeight="1" x14ac:dyDescent="0.2"/>
    <row r="6283" s="3" customFormat="1" ht="12" customHeight="1" x14ac:dyDescent="0.2"/>
    <row r="6284" s="3" customFormat="1" ht="12" customHeight="1" x14ac:dyDescent="0.2"/>
    <row r="6285" s="3" customFormat="1" ht="12" customHeight="1" x14ac:dyDescent="0.2"/>
    <row r="6286" s="3" customFormat="1" ht="12" customHeight="1" x14ac:dyDescent="0.2"/>
    <row r="6287" s="3" customFormat="1" ht="12" customHeight="1" x14ac:dyDescent="0.2"/>
    <row r="6288" s="3" customFormat="1" ht="12" customHeight="1" x14ac:dyDescent="0.2"/>
    <row r="6289" s="3" customFormat="1" ht="12" customHeight="1" x14ac:dyDescent="0.2"/>
    <row r="6290" s="3" customFormat="1" ht="12" customHeight="1" x14ac:dyDescent="0.2"/>
    <row r="6291" s="3" customFormat="1" ht="12" customHeight="1" x14ac:dyDescent="0.2"/>
    <row r="6292" s="3" customFormat="1" ht="12" customHeight="1" x14ac:dyDescent="0.2"/>
    <row r="6293" s="3" customFormat="1" ht="12" customHeight="1" x14ac:dyDescent="0.2"/>
    <row r="6294" s="3" customFormat="1" ht="12" customHeight="1" x14ac:dyDescent="0.2"/>
    <row r="6295" s="3" customFormat="1" ht="12" customHeight="1" x14ac:dyDescent="0.2"/>
    <row r="6296" s="3" customFormat="1" ht="12" customHeight="1" x14ac:dyDescent="0.2"/>
    <row r="6297" s="3" customFormat="1" ht="12" customHeight="1" x14ac:dyDescent="0.2"/>
    <row r="6298" s="3" customFormat="1" ht="12" customHeight="1" x14ac:dyDescent="0.2"/>
    <row r="6299" s="3" customFormat="1" ht="12" customHeight="1" x14ac:dyDescent="0.2"/>
    <row r="6300" s="3" customFormat="1" ht="12" customHeight="1" x14ac:dyDescent="0.2"/>
    <row r="6301" s="3" customFormat="1" ht="12" customHeight="1" x14ac:dyDescent="0.2"/>
    <row r="6302" s="3" customFormat="1" ht="12" customHeight="1" x14ac:dyDescent="0.2"/>
    <row r="6303" s="3" customFormat="1" ht="12" customHeight="1" x14ac:dyDescent="0.2"/>
    <row r="6304" s="3" customFormat="1" ht="12" customHeight="1" x14ac:dyDescent="0.2"/>
    <row r="6305" s="3" customFormat="1" ht="12" customHeight="1" x14ac:dyDescent="0.2"/>
    <row r="6306" s="3" customFormat="1" ht="12" customHeight="1" x14ac:dyDescent="0.2"/>
    <row r="6307" s="3" customFormat="1" ht="12" customHeight="1" x14ac:dyDescent="0.2"/>
    <row r="6308" s="3" customFormat="1" ht="12" customHeight="1" x14ac:dyDescent="0.2"/>
    <row r="6309" s="3" customFormat="1" ht="12" customHeight="1" x14ac:dyDescent="0.2"/>
    <row r="6310" s="3" customFormat="1" ht="12" customHeight="1" x14ac:dyDescent="0.2"/>
    <row r="6311" s="3" customFormat="1" ht="12" customHeight="1" x14ac:dyDescent="0.2"/>
    <row r="6312" s="3" customFormat="1" ht="12" customHeight="1" x14ac:dyDescent="0.2"/>
    <row r="6313" s="3" customFormat="1" ht="12" customHeight="1" x14ac:dyDescent="0.2"/>
    <row r="6314" s="3" customFormat="1" ht="12" customHeight="1" x14ac:dyDescent="0.2"/>
    <row r="6315" s="3" customFormat="1" ht="12" customHeight="1" x14ac:dyDescent="0.2"/>
    <row r="6316" s="3" customFormat="1" ht="12" customHeight="1" x14ac:dyDescent="0.2"/>
    <row r="6317" s="3" customFormat="1" ht="12" customHeight="1" x14ac:dyDescent="0.2"/>
    <row r="6318" s="3" customFormat="1" ht="12" customHeight="1" x14ac:dyDescent="0.2"/>
    <row r="6319" s="3" customFormat="1" ht="12" customHeight="1" x14ac:dyDescent="0.2"/>
    <row r="6320" s="3" customFormat="1" ht="12" customHeight="1" x14ac:dyDescent="0.2"/>
    <row r="6321" s="3" customFormat="1" ht="12" customHeight="1" x14ac:dyDescent="0.2"/>
    <row r="6322" s="3" customFormat="1" ht="12" customHeight="1" x14ac:dyDescent="0.2"/>
    <row r="6323" s="3" customFormat="1" ht="12" customHeight="1" x14ac:dyDescent="0.2"/>
    <row r="6324" s="3" customFormat="1" ht="12" customHeight="1" x14ac:dyDescent="0.2"/>
    <row r="6325" s="3" customFormat="1" ht="12" customHeight="1" x14ac:dyDescent="0.2"/>
    <row r="6326" s="3" customFormat="1" ht="12" customHeight="1" x14ac:dyDescent="0.2"/>
    <row r="6327" s="3" customFormat="1" ht="12" customHeight="1" x14ac:dyDescent="0.2"/>
    <row r="6328" s="3" customFormat="1" ht="12" customHeight="1" x14ac:dyDescent="0.2"/>
    <row r="6329" s="3" customFormat="1" ht="12" customHeight="1" x14ac:dyDescent="0.2"/>
    <row r="6330" s="3" customFormat="1" ht="12" customHeight="1" x14ac:dyDescent="0.2"/>
    <row r="6331" s="3" customFormat="1" ht="12" customHeight="1" x14ac:dyDescent="0.2"/>
    <row r="6332" s="3" customFormat="1" ht="12" customHeight="1" x14ac:dyDescent="0.2"/>
    <row r="6333" s="3" customFormat="1" ht="12" customHeight="1" x14ac:dyDescent="0.2"/>
    <row r="6334" s="3" customFormat="1" ht="12" customHeight="1" x14ac:dyDescent="0.2"/>
    <row r="6335" s="3" customFormat="1" ht="12" customHeight="1" x14ac:dyDescent="0.2"/>
    <row r="6336" s="3" customFormat="1" ht="12" customHeight="1" x14ac:dyDescent="0.2"/>
    <row r="6337" s="3" customFormat="1" ht="12" customHeight="1" x14ac:dyDescent="0.2"/>
    <row r="6338" s="3" customFormat="1" ht="12" customHeight="1" x14ac:dyDescent="0.2"/>
    <row r="6339" s="3" customFormat="1" ht="12" customHeight="1" x14ac:dyDescent="0.2"/>
    <row r="6340" s="3" customFormat="1" ht="12" customHeight="1" x14ac:dyDescent="0.2"/>
    <row r="6341" s="3" customFormat="1" ht="12" customHeight="1" x14ac:dyDescent="0.2"/>
    <row r="6342" s="3" customFormat="1" ht="12" customHeight="1" x14ac:dyDescent="0.2"/>
    <row r="6343" s="3" customFormat="1" ht="12" customHeight="1" x14ac:dyDescent="0.2"/>
    <row r="6344" s="3" customFormat="1" ht="12" customHeight="1" x14ac:dyDescent="0.2"/>
    <row r="6345" s="3" customFormat="1" ht="12" customHeight="1" x14ac:dyDescent="0.2"/>
    <row r="6346" s="3" customFormat="1" ht="12" customHeight="1" x14ac:dyDescent="0.2"/>
    <row r="6347" s="3" customFormat="1" ht="12" customHeight="1" x14ac:dyDescent="0.2"/>
    <row r="6348" s="3" customFormat="1" ht="12" customHeight="1" x14ac:dyDescent="0.2"/>
    <row r="6349" s="3" customFormat="1" ht="12" customHeight="1" x14ac:dyDescent="0.2"/>
    <row r="6350" s="3" customFormat="1" ht="12" customHeight="1" x14ac:dyDescent="0.2"/>
    <row r="6351" s="3" customFormat="1" ht="12" customHeight="1" x14ac:dyDescent="0.2"/>
    <row r="6352" s="3" customFormat="1" ht="12" customHeight="1" x14ac:dyDescent="0.2"/>
    <row r="6353" s="3" customFormat="1" ht="12" customHeight="1" x14ac:dyDescent="0.2"/>
    <row r="6354" s="3" customFormat="1" ht="12" customHeight="1" x14ac:dyDescent="0.2"/>
    <row r="6355" s="3" customFormat="1" ht="12" customHeight="1" x14ac:dyDescent="0.2"/>
    <row r="6356" s="3" customFormat="1" ht="12" customHeight="1" x14ac:dyDescent="0.2"/>
    <row r="6357" s="3" customFormat="1" ht="12" customHeight="1" x14ac:dyDescent="0.2"/>
    <row r="6358" s="3" customFormat="1" ht="12" customHeight="1" x14ac:dyDescent="0.2"/>
    <row r="6359" s="3" customFormat="1" ht="12" customHeight="1" x14ac:dyDescent="0.2"/>
    <row r="6360" s="3" customFormat="1" ht="12" customHeight="1" x14ac:dyDescent="0.2"/>
    <row r="6361" s="3" customFormat="1" ht="12" customHeight="1" x14ac:dyDescent="0.2"/>
    <row r="6362" s="3" customFormat="1" ht="12" customHeight="1" x14ac:dyDescent="0.2"/>
    <row r="6363" s="3" customFormat="1" ht="12" customHeight="1" x14ac:dyDescent="0.2"/>
    <row r="6364" s="3" customFormat="1" ht="12" customHeight="1" x14ac:dyDescent="0.2"/>
    <row r="6365" s="3" customFormat="1" ht="12" customHeight="1" x14ac:dyDescent="0.2"/>
    <row r="6366" s="3" customFormat="1" ht="12" customHeight="1" x14ac:dyDescent="0.2"/>
    <row r="6367" s="3" customFormat="1" ht="12" customHeight="1" x14ac:dyDescent="0.2"/>
    <row r="6368" s="3" customFormat="1" ht="12" customHeight="1" x14ac:dyDescent="0.2"/>
    <row r="6369" s="3" customFormat="1" ht="12" customHeight="1" x14ac:dyDescent="0.2"/>
    <row r="6370" s="3" customFormat="1" ht="12" customHeight="1" x14ac:dyDescent="0.2"/>
    <row r="6371" s="3" customFormat="1" ht="12" customHeight="1" x14ac:dyDescent="0.2"/>
    <row r="6372" s="3" customFormat="1" ht="12" customHeight="1" x14ac:dyDescent="0.2"/>
    <row r="6373" s="3" customFormat="1" ht="12" customHeight="1" x14ac:dyDescent="0.2"/>
    <row r="6374" s="3" customFormat="1" ht="12" customHeight="1" x14ac:dyDescent="0.2"/>
    <row r="6375" s="3" customFormat="1" ht="12" customHeight="1" x14ac:dyDescent="0.2"/>
    <row r="6376" s="3" customFormat="1" ht="12" customHeight="1" x14ac:dyDescent="0.2"/>
    <row r="6377" s="3" customFormat="1" ht="12" customHeight="1" x14ac:dyDescent="0.2"/>
    <row r="6378" s="3" customFormat="1" ht="12" customHeight="1" x14ac:dyDescent="0.2"/>
    <row r="6379" s="3" customFormat="1" ht="12" customHeight="1" x14ac:dyDescent="0.2"/>
    <row r="6380" s="3" customFormat="1" ht="12" customHeight="1" x14ac:dyDescent="0.2"/>
    <row r="6381" s="3" customFormat="1" ht="12" customHeight="1" x14ac:dyDescent="0.2"/>
    <row r="6382" s="3" customFormat="1" ht="12" customHeight="1" x14ac:dyDescent="0.2"/>
    <row r="6383" s="3" customFormat="1" ht="12" customHeight="1" x14ac:dyDescent="0.2"/>
    <row r="6384" s="3" customFormat="1" ht="12" customHeight="1" x14ac:dyDescent="0.2"/>
    <row r="6385" s="3" customFormat="1" ht="12" customHeight="1" x14ac:dyDescent="0.2"/>
    <row r="6386" s="3" customFormat="1" ht="12" customHeight="1" x14ac:dyDescent="0.2"/>
    <row r="6387" s="3" customFormat="1" ht="12" customHeight="1" x14ac:dyDescent="0.2"/>
    <row r="6388" s="3" customFormat="1" ht="12" customHeight="1" x14ac:dyDescent="0.2"/>
    <row r="6389" s="3" customFormat="1" ht="12" customHeight="1" x14ac:dyDescent="0.2"/>
    <row r="6390" s="3" customFormat="1" ht="12" customHeight="1" x14ac:dyDescent="0.2"/>
    <row r="6391" s="3" customFormat="1" ht="12" customHeight="1" x14ac:dyDescent="0.2"/>
    <row r="6392" s="3" customFormat="1" ht="12" customHeight="1" x14ac:dyDescent="0.2"/>
    <row r="6393" s="3" customFormat="1" ht="12" customHeight="1" x14ac:dyDescent="0.2"/>
    <row r="6394" s="3" customFormat="1" ht="12" customHeight="1" x14ac:dyDescent="0.2"/>
    <row r="6395" s="3" customFormat="1" ht="12" customHeight="1" x14ac:dyDescent="0.2"/>
    <row r="6396" s="3" customFormat="1" ht="12" customHeight="1" x14ac:dyDescent="0.2"/>
    <row r="6397" s="3" customFormat="1" ht="12" customHeight="1" x14ac:dyDescent="0.2"/>
    <row r="6398" s="3" customFormat="1" ht="12" customHeight="1" x14ac:dyDescent="0.2"/>
    <row r="6399" s="3" customFormat="1" ht="12" customHeight="1" x14ac:dyDescent="0.2"/>
    <row r="6400" s="3" customFormat="1" ht="12" customHeight="1" x14ac:dyDescent="0.2"/>
    <row r="6401" s="3" customFormat="1" ht="12" customHeight="1" x14ac:dyDescent="0.2"/>
    <row r="6402" s="3" customFormat="1" ht="12" customHeight="1" x14ac:dyDescent="0.2"/>
    <row r="6403" s="3" customFormat="1" ht="12" customHeight="1" x14ac:dyDescent="0.2"/>
    <row r="6404" s="3" customFormat="1" ht="12" customHeight="1" x14ac:dyDescent="0.2"/>
    <row r="6405" s="3" customFormat="1" ht="12" customHeight="1" x14ac:dyDescent="0.2"/>
    <row r="6406" s="3" customFormat="1" ht="12" customHeight="1" x14ac:dyDescent="0.2"/>
    <row r="6407" s="3" customFormat="1" ht="12" customHeight="1" x14ac:dyDescent="0.2"/>
    <row r="6408" s="3" customFormat="1" ht="12" customHeight="1" x14ac:dyDescent="0.2"/>
    <row r="6409" s="3" customFormat="1" ht="12" customHeight="1" x14ac:dyDescent="0.2"/>
    <row r="6410" s="3" customFormat="1" ht="12" customHeight="1" x14ac:dyDescent="0.2"/>
    <row r="6411" s="3" customFormat="1" ht="12" customHeight="1" x14ac:dyDescent="0.2"/>
    <row r="6412" s="3" customFormat="1" ht="12" customHeight="1" x14ac:dyDescent="0.2"/>
    <row r="6413" s="3" customFormat="1" ht="12" customHeight="1" x14ac:dyDescent="0.2"/>
    <row r="6414" s="3" customFormat="1" ht="12" customHeight="1" x14ac:dyDescent="0.2"/>
    <row r="6415" s="3" customFormat="1" ht="12" customHeight="1" x14ac:dyDescent="0.2"/>
    <row r="6416" s="3" customFormat="1" ht="12" customHeight="1" x14ac:dyDescent="0.2"/>
    <row r="6417" s="3" customFormat="1" ht="12" customHeight="1" x14ac:dyDescent="0.2"/>
    <row r="6418" s="3" customFormat="1" ht="12" customHeight="1" x14ac:dyDescent="0.2"/>
    <row r="6419" s="3" customFormat="1" ht="12" customHeight="1" x14ac:dyDescent="0.2"/>
    <row r="6420" s="3" customFormat="1" ht="12" customHeight="1" x14ac:dyDescent="0.2"/>
    <row r="6421" s="3" customFormat="1" ht="12" customHeight="1" x14ac:dyDescent="0.2"/>
    <row r="6422" s="3" customFormat="1" ht="12" customHeight="1" x14ac:dyDescent="0.2"/>
    <row r="6423" s="3" customFormat="1" ht="12" customHeight="1" x14ac:dyDescent="0.2"/>
    <row r="6424" s="3" customFormat="1" ht="12" customHeight="1" x14ac:dyDescent="0.2"/>
    <row r="6425" s="3" customFormat="1" ht="12" customHeight="1" x14ac:dyDescent="0.2"/>
    <row r="6426" s="3" customFormat="1" ht="12" customHeight="1" x14ac:dyDescent="0.2"/>
    <row r="6427" s="3" customFormat="1" ht="12" customHeight="1" x14ac:dyDescent="0.2"/>
    <row r="6428" s="3" customFormat="1" ht="12" customHeight="1" x14ac:dyDescent="0.2"/>
    <row r="6429" s="3" customFormat="1" ht="12" customHeight="1" x14ac:dyDescent="0.2"/>
    <row r="6430" s="3" customFormat="1" ht="12" customHeight="1" x14ac:dyDescent="0.2"/>
    <row r="6431" s="3" customFormat="1" ht="12" customHeight="1" x14ac:dyDescent="0.2"/>
    <row r="6432" s="3" customFormat="1" ht="12" customHeight="1" x14ac:dyDescent="0.2"/>
    <row r="6433" s="3" customFormat="1" ht="12" customHeight="1" x14ac:dyDescent="0.2"/>
    <row r="6434" s="3" customFormat="1" ht="12" customHeight="1" x14ac:dyDescent="0.2"/>
    <row r="6435" s="3" customFormat="1" ht="12" customHeight="1" x14ac:dyDescent="0.2"/>
    <row r="6436" s="3" customFormat="1" ht="12" customHeight="1" x14ac:dyDescent="0.2"/>
    <row r="6437" s="3" customFormat="1" ht="12" customHeight="1" x14ac:dyDescent="0.2"/>
    <row r="6438" s="3" customFormat="1" ht="12" customHeight="1" x14ac:dyDescent="0.2"/>
    <row r="6439" s="3" customFormat="1" ht="12" customHeight="1" x14ac:dyDescent="0.2"/>
    <row r="6440" s="3" customFormat="1" ht="12" customHeight="1" x14ac:dyDescent="0.2"/>
    <row r="6441" s="3" customFormat="1" ht="12" customHeight="1" x14ac:dyDescent="0.2"/>
    <row r="6442" s="3" customFormat="1" ht="12" customHeight="1" x14ac:dyDescent="0.2"/>
    <row r="6443" s="3" customFormat="1" ht="12" customHeight="1" x14ac:dyDescent="0.2"/>
    <row r="6444" s="3" customFormat="1" ht="12" customHeight="1" x14ac:dyDescent="0.2"/>
    <row r="6445" s="3" customFormat="1" ht="12" customHeight="1" x14ac:dyDescent="0.2"/>
    <row r="6446" s="3" customFormat="1" ht="12" customHeight="1" x14ac:dyDescent="0.2"/>
    <row r="6447" s="3" customFormat="1" ht="12" customHeight="1" x14ac:dyDescent="0.2"/>
    <row r="6448" s="3" customFormat="1" ht="12" customHeight="1" x14ac:dyDescent="0.2"/>
    <row r="6449" s="3" customFormat="1" ht="12" customHeight="1" x14ac:dyDescent="0.2"/>
    <row r="6450" s="3" customFormat="1" ht="12" customHeight="1" x14ac:dyDescent="0.2"/>
    <row r="6451" s="3" customFormat="1" ht="12" customHeight="1" x14ac:dyDescent="0.2"/>
    <row r="6452" s="3" customFormat="1" ht="12" customHeight="1" x14ac:dyDescent="0.2"/>
    <row r="6453" s="3" customFormat="1" ht="12" customHeight="1" x14ac:dyDescent="0.2"/>
    <row r="6454" s="3" customFormat="1" ht="12" customHeight="1" x14ac:dyDescent="0.2"/>
    <row r="6455" s="3" customFormat="1" ht="12" customHeight="1" x14ac:dyDescent="0.2"/>
    <row r="6456" s="3" customFormat="1" ht="12" customHeight="1" x14ac:dyDescent="0.2"/>
    <row r="6457" s="3" customFormat="1" ht="12" customHeight="1" x14ac:dyDescent="0.2"/>
    <row r="6458" s="3" customFormat="1" ht="12" customHeight="1" x14ac:dyDescent="0.2"/>
    <row r="6459" s="3" customFormat="1" ht="12" customHeight="1" x14ac:dyDescent="0.2"/>
    <row r="6460" s="3" customFormat="1" ht="12" customHeight="1" x14ac:dyDescent="0.2"/>
    <row r="6461" s="3" customFormat="1" ht="12" customHeight="1" x14ac:dyDescent="0.2"/>
    <row r="6462" s="3" customFormat="1" ht="12" customHeight="1" x14ac:dyDescent="0.2"/>
    <row r="6463" s="3" customFormat="1" ht="12" customHeight="1" x14ac:dyDescent="0.2"/>
    <row r="6464" s="3" customFormat="1" ht="12" customHeight="1" x14ac:dyDescent="0.2"/>
    <row r="6465" s="3" customFormat="1" ht="12" customHeight="1" x14ac:dyDescent="0.2"/>
    <row r="6466" s="3" customFormat="1" ht="12" customHeight="1" x14ac:dyDescent="0.2"/>
    <row r="6467" s="3" customFormat="1" ht="12" customHeight="1" x14ac:dyDescent="0.2"/>
    <row r="6468" s="3" customFormat="1" ht="12" customHeight="1" x14ac:dyDescent="0.2"/>
    <row r="6469" s="3" customFormat="1" ht="12" customHeight="1" x14ac:dyDescent="0.2"/>
    <row r="6470" s="3" customFormat="1" ht="12" customHeight="1" x14ac:dyDescent="0.2"/>
    <row r="6471" s="3" customFormat="1" ht="12" customHeight="1" x14ac:dyDescent="0.2"/>
    <row r="6472" s="3" customFormat="1" ht="12" customHeight="1" x14ac:dyDescent="0.2"/>
    <row r="6473" s="3" customFormat="1" ht="12" customHeight="1" x14ac:dyDescent="0.2"/>
    <row r="6474" s="3" customFormat="1" ht="12" customHeight="1" x14ac:dyDescent="0.2"/>
    <row r="6475" s="3" customFormat="1" ht="12" customHeight="1" x14ac:dyDescent="0.2"/>
    <row r="6476" s="3" customFormat="1" ht="12" customHeight="1" x14ac:dyDescent="0.2"/>
    <row r="6477" s="3" customFormat="1" ht="12" customHeight="1" x14ac:dyDescent="0.2"/>
    <row r="6478" s="3" customFormat="1" ht="12" customHeight="1" x14ac:dyDescent="0.2"/>
    <row r="6479" s="3" customFormat="1" ht="12" customHeight="1" x14ac:dyDescent="0.2"/>
    <row r="6480" s="3" customFormat="1" ht="12" customHeight="1" x14ac:dyDescent="0.2"/>
    <row r="6481" s="3" customFormat="1" ht="12" customHeight="1" x14ac:dyDescent="0.2"/>
    <row r="6482" s="3" customFormat="1" ht="12" customHeight="1" x14ac:dyDescent="0.2"/>
    <row r="6483" s="3" customFormat="1" ht="12" customHeight="1" x14ac:dyDescent="0.2"/>
    <row r="6484" s="3" customFormat="1" ht="12" customHeight="1" x14ac:dyDescent="0.2"/>
    <row r="6485" s="3" customFormat="1" ht="12" customHeight="1" x14ac:dyDescent="0.2"/>
    <row r="6486" s="3" customFormat="1" ht="12" customHeight="1" x14ac:dyDescent="0.2"/>
    <row r="6487" s="3" customFormat="1" ht="12" customHeight="1" x14ac:dyDescent="0.2"/>
    <row r="6488" s="3" customFormat="1" ht="12" customHeight="1" x14ac:dyDescent="0.2"/>
    <row r="6489" s="3" customFormat="1" ht="12" customHeight="1" x14ac:dyDescent="0.2"/>
    <row r="6490" s="3" customFormat="1" ht="12" customHeight="1" x14ac:dyDescent="0.2"/>
    <row r="6491" s="3" customFormat="1" ht="12" customHeight="1" x14ac:dyDescent="0.2"/>
    <row r="6492" s="3" customFormat="1" ht="12" customHeight="1" x14ac:dyDescent="0.2"/>
    <row r="6493" s="3" customFormat="1" ht="12" customHeight="1" x14ac:dyDescent="0.2"/>
    <row r="6494" s="3" customFormat="1" ht="12" customHeight="1" x14ac:dyDescent="0.2"/>
    <row r="6495" s="3" customFormat="1" ht="12" customHeight="1" x14ac:dyDescent="0.2"/>
    <row r="6496" s="3" customFormat="1" ht="12" customHeight="1" x14ac:dyDescent="0.2"/>
    <row r="6497" s="3" customFormat="1" ht="12" customHeight="1" x14ac:dyDescent="0.2"/>
    <row r="6498" s="3" customFormat="1" ht="12" customHeight="1" x14ac:dyDescent="0.2"/>
    <row r="6499" s="3" customFormat="1" ht="12" customHeight="1" x14ac:dyDescent="0.2"/>
    <row r="6500" s="3" customFormat="1" ht="12" customHeight="1" x14ac:dyDescent="0.2"/>
    <row r="6501" s="3" customFormat="1" ht="12" customHeight="1" x14ac:dyDescent="0.2"/>
    <row r="6502" s="3" customFormat="1" ht="12" customHeight="1" x14ac:dyDescent="0.2"/>
    <row r="6503" s="3" customFormat="1" ht="12" customHeight="1" x14ac:dyDescent="0.2"/>
    <row r="6504" s="3" customFormat="1" ht="12" customHeight="1" x14ac:dyDescent="0.2"/>
    <row r="6505" s="3" customFormat="1" ht="12" customHeight="1" x14ac:dyDescent="0.2"/>
    <row r="6506" s="3" customFormat="1" ht="12" customHeight="1" x14ac:dyDescent="0.2"/>
    <row r="6507" s="3" customFormat="1" ht="12" customHeight="1" x14ac:dyDescent="0.2"/>
    <row r="6508" s="3" customFormat="1" ht="12" customHeight="1" x14ac:dyDescent="0.2"/>
    <row r="6509" s="3" customFormat="1" ht="12" customHeight="1" x14ac:dyDescent="0.2"/>
    <row r="6510" s="3" customFormat="1" ht="12" customHeight="1" x14ac:dyDescent="0.2"/>
    <row r="6511" s="3" customFormat="1" ht="12" customHeight="1" x14ac:dyDescent="0.2"/>
    <row r="6512" s="3" customFormat="1" ht="12" customHeight="1" x14ac:dyDescent="0.2"/>
    <row r="6513" s="3" customFormat="1" ht="12" customHeight="1" x14ac:dyDescent="0.2"/>
    <row r="6514" s="3" customFormat="1" ht="12" customHeight="1" x14ac:dyDescent="0.2"/>
    <row r="6515" s="3" customFormat="1" ht="12" customHeight="1" x14ac:dyDescent="0.2"/>
    <row r="6516" s="3" customFormat="1" ht="12" customHeight="1" x14ac:dyDescent="0.2"/>
    <row r="6517" s="3" customFormat="1" ht="12" customHeight="1" x14ac:dyDescent="0.2"/>
    <row r="6518" s="3" customFormat="1" ht="12" customHeight="1" x14ac:dyDescent="0.2"/>
    <row r="6519" s="3" customFormat="1" ht="12" customHeight="1" x14ac:dyDescent="0.2"/>
    <row r="6520" s="3" customFormat="1" ht="12" customHeight="1" x14ac:dyDescent="0.2"/>
    <row r="6521" s="3" customFormat="1" ht="12" customHeight="1" x14ac:dyDescent="0.2"/>
    <row r="6522" s="3" customFormat="1" ht="12" customHeight="1" x14ac:dyDescent="0.2"/>
    <row r="6523" s="3" customFormat="1" ht="12" customHeight="1" x14ac:dyDescent="0.2"/>
    <row r="6524" s="3" customFormat="1" ht="12" customHeight="1" x14ac:dyDescent="0.2"/>
    <row r="6525" s="3" customFormat="1" ht="12" customHeight="1" x14ac:dyDescent="0.2"/>
    <row r="6526" s="3" customFormat="1" ht="12" customHeight="1" x14ac:dyDescent="0.2"/>
    <row r="6527" s="3" customFormat="1" ht="12" customHeight="1" x14ac:dyDescent="0.2"/>
    <row r="6528" s="3" customFormat="1" ht="12" customHeight="1" x14ac:dyDescent="0.2"/>
    <row r="6529" s="3" customFormat="1" ht="12" customHeight="1" x14ac:dyDescent="0.2"/>
    <row r="6530" s="3" customFormat="1" ht="12" customHeight="1" x14ac:dyDescent="0.2"/>
    <row r="6531" s="3" customFormat="1" ht="12" customHeight="1" x14ac:dyDescent="0.2"/>
    <row r="6532" s="3" customFormat="1" ht="12" customHeight="1" x14ac:dyDescent="0.2"/>
    <row r="6533" s="3" customFormat="1" ht="12" customHeight="1" x14ac:dyDescent="0.2"/>
    <row r="6534" s="3" customFormat="1" ht="12" customHeight="1" x14ac:dyDescent="0.2"/>
    <row r="6535" s="3" customFormat="1" ht="12" customHeight="1" x14ac:dyDescent="0.2"/>
    <row r="6536" s="3" customFormat="1" ht="12" customHeight="1" x14ac:dyDescent="0.2"/>
    <row r="6537" s="3" customFormat="1" ht="12" customHeight="1" x14ac:dyDescent="0.2"/>
    <row r="6538" s="3" customFormat="1" ht="12" customHeight="1" x14ac:dyDescent="0.2"/>
    <row r="6539" s="3" customFormat="1" ht="12" customHeight="1" x14ac:dyDescent="0.2"/>
    <row r="6540" s="3" customFormat="1" ht="12" customHeight="1" x14ac:dyDescent="0.2"/>
    <row r="6541" s="3" customFormat="1" ht="12" customHeight="1" x14ac:dyDescent="0.2"/>
    <row r="6542" s="3" customFormat="1" ht="12" customHeight="1" x14ac:dyDescent="0.2"/>
    <row r="6543" s="3" customFormat="1" ht="12" customHeight="1" x14ac:dyDescent="0.2"/>
    <row r="6544" s="3" customFormat="1" ht="12" customHeight="1" x14ac:dyDescent="0.2"/>
    <row r="6545" s="3" customFormat="1" ht="12" customHeight="1" x14ac:dyDescent="0.2"/>
    <row r="6546" s="3" customFormat="1" ht="12" customHeight="1" x14ac:dyDescent="0.2"/>
    <row r="6547" s="3" customFormat="1" ht="12" customHeight="1" x14ac:dyDescent="0.2"/>
    <row r="6548" s="3" customFormat="1" ht="12" customHeight="1" x14ac:dyDescent="0.2"/>
    <row r="6549" s="3" customFormat="1" ht="12" customHeight="1" x14ac:dyDescent="0.2"/>
    <row r="6550" s="3" customFormat="1" ht="12" customHeight="1" x14ac:dyDescent="0.2"/>
    <row r="6551" s="3" customFormat="1" ht="12" customHeight="1" x14ac:dyDescent="0.2"/>
    <row r="6552" s="3" customFormat="1" ht="12" customHeight="1" x14ac:dyDescent="0.2"/>
    <row r="6553" s="3" customFormat="1" ht="12" customHeight="1" x14ac:dyDescent="0.2"/>
    <row r="6554" s="3" customFormat="1" ht="12" customHeight="1" x14ac:dyDescent="0.2"/>
    <row r="6555" s="3" customFormat="1" ht="12" customHeight="1" x14ac:dyDescent="0.2"/>
    <row r="6556" s="3" customFormat="1" ht="12" customHeight="1" x14ac:dyDescent="0.2"/>
    <row r="6557" s="3" customFormat="1" ht="12" customHeight="1" x14ac:dyDescent="0.2"/>
    <row r="6558" s="3" customFormat="1" ht="12" customHeight="1" x14ac:dyDescent="0.2"/>
    <row r="6559" s="3" customFormat="1" ht="12" customHeight="1" x14ac:dyDescent="0.2"/>
    <row r="6560" s="3" customFormat="1" ht="12" customHeight="1" x14ac:dyDescent="0.2"/>
    <row r="6561" s="3" customFormat="1" ht="12" customHeight="1" x14ac:dyDescent="0.2"/>
    <row r="6562" s="3" customFormat="1" ht="12" customHeight="1" x14ac:dyDescent="0.2"/>
    <row r="6563" s="3" customFormat="1" ht="12" customHeight="1" x14ac:dyDescent="0.2"/>
    <row r="6564" s="3" customFormat="1" ht="12" customHeight="1" x14ac:dyDescent="0.2"/>
    <row r="6565" s="3" customFormat="1" ht="12" customHeight="1" x14ac:dyDescent="0.2"/>
    <row r="6566" s="3" customFormat="1" ht="12" customHeight="1" x14ac:dyDescent="0.2"/>
    <row r="6567" s="3" customFormat="1" ht="12" customHeight="1" x14ac:dyDescent="0.2"/>
    <row r="6568" s="3" customFormat="1" ht="12" customHeight="1" x14ac:dyDescent="0.2"/>
    <row r="6569" s="3" customFormat="1" ht="12" customHeight="1" x14ac:dyDescent="0.2"/>
    <row r="6570" s="3" customFormat="1" ht="12" customHeight="1" x14ac:dyDescent="0.2"/>
    <row r="6571" s="3" customFormat="1" ht="12" customHeight="1" x14ac:dyDescent="0.2"/>
    <row r="6572" s="3" customFormat="1" ht="12" customHeight="1" x14ac:dyDescent="0.2"/>
    <row r="6573" s="3" customFormat="1" ht="12" customHeight="1" x14ac:dyDescent="0.2"/>
    <row r="6574" s="3" customFormat="1" ht="12" customHeight="1" x14ac:dyDescent="0.2"/>
    <row r="6575" s="3" customFormat="1" ht="12" customHeight="1" x14ac:dyDescent="0.2"/>
    <row r="6576" s="3" customFormat="1" ht="12" customHeight="1" x14ac:dyDescent="0.2"/>
    <row r="6577" s="3" customFormat="1" ht="12" customHeight="1" x14ac:dyDescent="0.2"/>
    <row r="6578" s="3" customFormat="1" ht="12" customHeight="1" x14ac:dyDescent="0.2"/>
    <row r="6579" s="3" customFormat="1" ht="12" customHeight="1" x14ac:dyDescent="0.2"/>
    <row r="6580" s="3" customFormat="1" ht="12" customHeight="1" x14ac:dyDescent="0.2"/>
    <row r="6581" s="3" customFormat="1" ht="12" customHeight="1" x14ac:dyDescent="0.2"/>
    <row r="6582" s="3" customFormat="1" ht="12" customHeight="1" x14ac:dyDescent="0.2"/>
    <row r="6583" s="3" customFormat="1" ht="12" customHeight="1" x14ac:dyDescent="0.2"/>
    <row r="6584" s="3" customFormat="1" ht="12" customHeight="1" x14ac:dyDescent="0.2"/>
    <row r="6585" s="3" customFormat="1" ht="12" customHeight="1" x14ac:dyDescent="0.2"/>
    <row r="6586" s="3" customFormat="1" ht="12" customHeight="1" x14ac:dyDescent="0.2"/>
    <row r="6587" s="3" customFormat="1" ht="12" customHeight="1" x14ac:dyDescent="0.2"/>
    <row r="6588" s="3" customFormat="1" ht="12" customHeight="1" x14ac:dyDescent="0.2"/>
    <row r="6589" s="3" customFormat="1" ht="12" customHeight="1" x14ac:dyDescent="0.2"/>
    <row r="6590" s="3" customFormat="1" ht="12" customHeight="1" x14ac:dyDescent="0.2"/>
    <row r="6591" s="3" customFormat="1" ht="12" customHeight="1" x14ac:dyDescent="0.2"/>
    <row r="6592" s="3" customFormat="1" ht="12" customHeight="1" x14ac:dyDescent="0.2"/>
    <row r="6593" s="3" customFormat="1" ht="12" customHeight="1" x14ac:dyDescent="0.2"/>
    <row r="6594" s="3" customFormat="1" ht="12" customHeight="1" x14ac:dyDescent="0.2"/>
    <row r="6595" s="3" customFormat="1" ht="12" customHeight="1" x14ac:dyDescent="0.2"/>
    <row r="6596" s="3" customFormat="1" ht="12" customHeight="1" x14ac:dyDescent="0.2"/>
    <row r="6597" s="3" customFormat="1" ht="12" customHeight="1" x14ac:dyDescent="0.2"/>
    <row r="6598" s="3" customFormat="1" ht="12" customHeight="1" x14ac:dyDescent="0.2"/>
    <row r="6599" s="3" customFormat="1" ht="12" customHeight="1" x14ac:dyDescent="0.2"/>
    <row r="6600" s="3" customFormat="1" ht="12" customHeight="1" x14ac:dyDescent="0.2"/>
    <row r="6601" s="3" customFormat="1" ht="12" customHeight="1" x14ac:dyDescent="0.2"/>
    <row r="6602" s="3" customFormat="1" ht="12" customHeight="1" x14ac:dyDescent="0.2"/>
    <row r="6603" s="3" customFormat="1" ht="12" customHeight="1" x14ac:dyDescent="0.2"/>
    <row r="6604" s="3" customFormat="1" ht="12" customHeight="1" x14ac:dyDescent="0.2"/>
    <row r="6605" s="3" customFormat="1" ht="12" customHeight="1" x14ac:dyDescent="0.2"/>
    <row r="6606" s="3" customFormat="1" ht="12" customHeight="1" x14ac:dyDescent="0.2"/>
    <row r="6607" s="3" customFormat="1" ht="12" customHeight="1" x14ac:dyDescent="0.2"/>
    <row r="6608" s="3" customFormat="1" ht="12" customHeight="1" x14ac:dyDescent="0.2"/>
    <row r="6609" s="3" customFormat="1" ht="12" customHeight="1" x14ac:dyDescent="0.2"/>
    <row r="6610" s="3" customFormat="1" ht="12" customHeight="1" x14ac:dyDescent="0.2"/>
    <row r="6611" s="3" customFormat="1" ht="12" customHeight="1" x14ac:dyDescent="0.2"/>
    <row r="6612" s="3" customFormat="1" ht="12" customHeight="1" x14ac:dyDescent="0.2"/>
    <row r="6613" s="3" customFormat="1" ht="12" customHeight="1" x14ac:dyDescent="0.2"/>
    <row r="6614" s="3" customFormat="1" ht="12" customHeight="1" x14ac:dyDescent="0.2"/>
    <row r="6615" s="3" customFormat="1" ht="12" customHeight="1" x14ac:dyDescent="0.2"/>
    <row r="6616" s="3" customFormat="1" ht="12" customHeight="1" x14ac:dyDescent="0.2"/>
    <row r="6617" s="3" customFormat="1" ht="12" customHeight="1" x14ac:dyDescent="0.2"/>
    <row r="6618" s="3" customFormat="1" ht="12" customHeight="1" x14ac:dyDescent="0.2"/>
    <row r="6619" s="3" customFormat="1" ht="12" customHeight="1" x14ac:dyDescent="0.2"/>
    <row r="6620" s="3" customFormat="1" ht="12" customHeight="1" x14ac:dyDescent="0.2"/>
    <row r="6621" s="3" customFormat="1" ht="12" customHeight="1" x14ac:dyDescent="0.2"/>
    <row r="6622" s="3" customFormat="1" ht="12" customHeight="1" x14ac:dyDescent="0.2"/>
    <row r="6623" s="3" customFormat="1" ht="12" customHeight="1" x14ac:dyDescent="0.2"/>
    <row r="6624" s="3" customFormat="1" ht="12" customHeight="1" x14ac:dyDescent="0.2"/>
    <row r="6625" s="3" customFormat="1" ht="12" customHeight="1" x14ac:dyDescent="0.2"/>
    <row r="6626" s="3" customFormat="1" ht="12" customHeight="1" x14ac:dyDescent="0.2"/>
    <row r="6627" s="3" customFormat="1" ht="12" customHeight="1" x14ac:dyDescent="0.2"/>
    <row r="6628" s="3" customFormat="1" ht="12" customHeight="1" x14ac:dyDescent="0.2"/>
    <row r="6629" s="3" customFormat="1" ht="12" customHeight="1" x14ac:dyDescent="0.2"/>
    <row r="6630" s="3" customFormat="1" ht="12" customHeight="1" x14ac:dyDescent="0.2"/>
    <row r="6631" s="3" customFormat="1" ht="12" customHeight="1" x14ac:dyDescent="0.2"/>
    <row r="6632" s="3" customFormat="1" ht="12" customHeight="1" x14ac:dyDescent="0.2"/>
    <row r="6633" s="3" customFormat="1" ht="12" customHeight="1" x14ac:dyDescent="0.2"/>
    <row r="6634" s="3" customFormat="1" ht="12" customHeight="1" x14ac:dyDescent="0.2"/>
    <row r="6635" s="3" customFormat="1" ht="12" customHeight="1" x14ac:dyDescent="0.2"/>
    <row r="6636" s="3" customFormat="1" ht="12" customHeight="1" x14ac:dyDescent="0.2"/>
    <row r="6637" s="3" customFormat="1" ht="12" customHeight="1" x14ac:dyDescent="0.2"/>
    <row r="6638" s="3" customFormat="1" ht="12" customHeight="1" x14ac:dyDescent="0.2"/>
    <row r="6639" s="3" customFormat="1" ht="12" customHeight="1" x14ac:dyDescent="0.2"/>
    <row r="6640" s="3" customFormat="1" ht="12" customHeight="1" x14ac:dyDescent="0.2"/>
    <row r="6641" s="3" customFormat="1" ht="12" customHeight="1" x14ac:dyDescent="0.2"/>
    <row r="6642" s="3" customFormat="1" ht="12" customHeight="1" x14ac:dyDescent="0.2"/>
    <row r="6643" s="3" customFormat="1" ht="12" customHeight="1" x14ac:dyDescent="0.2"/>
    <row r="6644" s="3" customFormat="1" ht="12" customHeight="1" x14ac:dyDescent="0.2"/>
    <row r="6645" s="3" customFormat="1" ht="12" customHeight="1" x14ac:dyDescent="0.2"/>
    <row r="6646" s="3" customFormat="1" ht="12" customHeight="1" x14ac:dyDescent="0.2"/>
    <row r="6647" s="3" customFormat="1" ht="12" customHeight="1" x14ac:dyDescent="0.2"/>
    <row r="6648" s="3" customFormat="1" ht="12" customHeight="1" x14ac:dyDescent="0.2"/>
    <row r="6649" s="3" customFormat="1" ht="12" customHeight="1" x14ac:dyDescent="0.2"/>
    <row r="6650" s="3" customFormat="1" ht="12" customHeight="1" x14ac:dyDescent="0.2"/>
    <row r="6651" s="3" customFormat="1" ht="12" customHeight="1" x14ac:dyDescent="0.2"/>
    <row r="6652" s="3" customFormat="1" ht="12" customHeight="1" x14ac:dyDescent="0.2"/>
    <row r="6653" s="3" customFormat="1" ht="12" customHeight="1" x14ac:dyDescent="0.2"/>
    <row r="6654" s="3" customFormat="1" ht="12" customHeight="1" x14ac:dyDescent="0.2"/>
    <row r="6655" s="3" customFormat="1" ht="12" customHeight="1" x14ac:dyDescent="0.2"/>
    <row r="6656" s="3" customFormat="1" ht="12" customHeight="1" x14ac:dyDescent="0.2"/>
    <row r="6657" s="3" customFormat="1" ht="12" customHeight="1" x14ac:dyDescent="0.2"/>
    <row r="6658" s="3" customFormat="1" ht="12" customHeight="1" x14ac:dyDescent="0.2"/>
    <row r="6659" s="3" customFormat="1" ht="12" customHeight="1" x14ac:dyDescent="0.2"/>
    <row r="6660" s="3" customFormat="1" ht="12" customHeight="1" x14ac:dyDescent="0.2"/>
    <row r="6661" s="3" customFormat="1" ht="12" customHeight="1" x14ac:dyDescent="0.2"/>
    <row r="6662" s="3" customFormat="1" ht="12" customHeight="1" x14ac:dyDescent="0.2"/>
    <row r="6663" s="3" customFormat="1" ht="12" customHeight="1" x14ac:dyDescent="0.2"/>
    <row r="6664" s="3" customFormat="1" ht="12" customHeight="1" x14ac:dyDescent="0.2"/>
    <row r="6665" s="3" customFormat="1" ht="12" customHeight="1" x14ac:dyDescent="0.2"/>
    <row r="6666" s="3" customFormat="1" ht="12" customHeight="1" x14ac:dyDescent="0.2"/>
    <row r="6667" s="3" customFormat="1" ht="12" customHeight="1" x14ac:dyDescent="0.2"/>
    <row r="6668" s="3" customFormat="1" ht="12" customHeight="1" x14ac:dyDescent="0.2"/>
    <row r="6669" s="3" customFormat="1" ht="12" customHeight="1" x14ac:dyDescent="0.2"/>
    <row r="6670" s="3" customFormat="1" ht="12" customHeight="1" x14ac:dyDescent="0.2"/>
    <row r="6671" s="3" customFormat="1" ht="12" customHeight="1" x14ac:dyDescent="0.2"/>
    <row r="6672" s="3" customFormat="1" ht="12" customHeight="1" x14ac:dyDescent="0.2"/>
    <row r="6673" s="3" customFormat="1" ht="12" customHeight="1" x14ac:dyDescent="0.2"/>
    <row r="6674" s="3" customFormat="1" ht="12" customHeight="1" x14ac:dyDescent="0.2"/>
    <row r="6675" s="3" customFormat="1" ht="12" customHeight="1" x14ac:dyDescent="0.2"/>
    <row r="6676" s="3" customFormat="1" ht="12" customHeight="1" x14ac:dyDescent="0.2"/>
    <row r="6677" s="3" customFormat="1" ht="12" customHeight="1" x14ac:dyDescent="0.2"/>
    <row r="6678" s="3" customFormat="1" ht="12" customHeight="1" x14ac:dyDescent="0.2"/>
    <row r="6679" s="3" customFormat="1" ht="12" customHeight="1" x14ac:dyDescent="0.2"/>
    <row r="6680" s="3" customFormat="1" ht="12" customHeight="1" x14ac:dyDescent="0.2"/>
    <row r="6681" s="3" customFormat="1" ht="12" customHeight="1" x14ac:dyDescent="0.2"/>
    <row r="6682" s="3" customFormat="1" ht="12" customHeight="1" x14ac:dyDescent="0.2"/>
    <row r="6683" s="3" customFormat="1" ht="12" customHeight="1" x14ac:dyDescent="0.2"/>
    <row r="6684" s="3" customFormat="1" ht="12" customHeight="1" x14ac:dyDescent="0.2"/>
    <row r="6685" s="3" customFormat="1" ht="12" customHeight="1" x14ac:dyDescent="0.2"/>
    <row r="6686" s="3" customFormat="1" ht="12" customHeight="1" x14ac:dyDescent="0.2"/>
    <row r="6687" s="3" customFormat="1" ht="12" customHeight="1" x14ac:dyDescent="0.2"/>
    <row r="6688" s="3" customFormat="1" ht="12" customHeight="1" x14ac:dyDescent="0.2"/>
    <row r="6689" s="3" customFormat="1" ht="12" customHeight="1" x14ac:dyDescent="0.2"/>
    <row r="6690" s="3" customFormat="1" ht="12" customHeight="1" x14ac:dyDescent="0.2"/>
    <row r="6691" s="3" customFormat="1" ht="12" customHeight="1" x14ac:dyDescent="0.2"/>
    <row r="6692" s="3" customFormat="1" ht="12" customHeight="1" x14ac:dyDescent="0.2"/>
    <row r="6693" s="3" customFormat="1" ht="12" customHeight="1" x14ac:dyDescent="0.2"/>
    <row r="6694" s="3" customFormat="1" ht="12" customHeight="1" x14ac:dyDescent="0.2"/>
    <row r="6695" s="3" customFormat="1" ht="12" customHeight="1" x14ac:dyDescent="0.2"/>
    <row r="6696" s="3" customFormat="1" ht="12" customHeight="1" x14ac:dyDescent="0.2"/>
    <row r="6697" s="3" customFormat="1" ht="12" customHeight="1" x14ac:dyDescent="0.2"/>
    <row r="6698" s="3" customFormat="1" ht="12" customHeight="1" x14ac:dyDescent="0.2"/>
    <row r="6699" s="3" customFormat="1" ht="12" customHeight="1" x14ac:dyDescent="0.2"/>
    <row r="6700" s="3" customFormat="1" ht="12" customHeight="1" x14ac:dyDescent="0.2"/>
    <row r="6701" s="3" customFormat="1" ht="12" customHeight="1" x14ac:dyDescent="0.2"/>
    <row r="6702" s="3" customFormat="1" ht="12" customHeight="1" x14ac:dyDescent="0.2"/>
    <row r="6703" s="3" customFormat="1" ht="12" customHeight="1" x14ac:dyDescent="0.2"/>
    <row r="6704" s="3" customFormat="1" ht="12" customHeight="1" x14ac:dyDescent="0.2"/>
    <row r="6705" s="3" customFormat="1" ht="12" customHeight="1" x14ac:dyDescent="0.2"/>
    <row r="6706" s="3" customFormat="1" ht="12" customHeight="1" x14ac:dyDescent="0.2"/>
    <row r="6707" s="3" customFormat="1" ht="12" customHeight="1" x14ac:dyDescent="0.2"/>
    <row r="6708" s="3" customFormat="1" ht="12" customHeight="1" x14ac:dyDescent="0.2"/>
    <row r="6709" s="3" customFormat="1" ht="12" customHeight="1" x14ac:dyDescent="0.2"/>
    <row r="6710" s="3" customFormat="1" ht="12" customHeight="1" x14ac:dyDescent="0.2"/>
    <row r="6711" s="3" customFormat="1" ht="12" customHeight="1" x14ac:dyDescent="0.2"/>
    <row r="6712" s="3" customFormat="1" ht="12" customHeight="1" x14ac:dyDescent="0.2"/>
    <row r="6713" s="3" customFormat="1" ht="12" customHeight="1" x14ac:dyDescent="0.2"/>
    <row r="6714" s="3" customFormat="1" ht="12" customHeight="1" x14ac:dyDescent="0.2"/>
    <row r="6715" s="3" customFormat="1" ht="12" customHeight="1" x14ac:dyDescent="0.2"/>
    <row r="6716" s="3" customFormat="1" ht="12" customHeight="1" x14ac:dyDescent="0.2"/>
    <row r="6717" s="3" customFormat="1" ht="12" customHeight="1" x14ac:dyDescent="0.2"/>
    <row r="6718" s="3" customFormat="1" ht="12" customHeight="1" x14ac:dyDescent="0.2"/>
    <row r="6719" s="3" customFormat="1" ht="12" customHeight="1" x14ac:dyDescent="0.2"/>
    <row r="6720" s="3" customFormat="1" ht="12" customHeight="1" x14ac:dyDescent="0.2"/>
    <row r="6721" s="3" customFormat="1" ht="12" customHeight="1" x14ac:dyDescent="0.2"/>
    <row r="6722" s="3" customFormat="1" ht="12" customHeight="1" x14ac:dyDescent="0.2"/>
    <row r="6723" s="3" customFormat="1" ht="12" customHeight="1" x14ac:dyDescent="0.2"/>
    <row r="6724" s="3" customFormat="1" ht="12" customHeight="1" x14ac:dyDescent="0.2"/>
    <row r="6725" s="3" customFormat="1" ht="12" customHeight="1" x14ac:dyDescent="0.2"/>
    <row r="6726" s="3" customFormat="1" ht="12" customHeight="1" x14ac:dyDescent="0.2"/>
    <row r="6727" s="3" customFormat="1" ht="12" customHeight="1" x14ac:dyDescent="0.2"/>
    <row r="6728" s="3" customFormat="1" ht="12" customHeight="1" x14ac:dyDescent="0.2"/>
    <row r="6729" s="3" customFormat="1" ht="12" customHeight="1" x14ac:dyDescent="0.2"/>
    <row r="6730" s="3" customFormat="1" ht="12" customHeight="1" x14ac:dyDescent="0.2"/>
    <row r="6731" s="3" customFormat="1" ht="12" customHeight="1" x14ac:dyDescent="0.2"/>
    <row r="6732" s="3" customFormat="1" ht="12" customHeight="1" x14ac:dyDescent="0.2"/>
    <row r="6733" s="3" customFormat="1" ht="12" customHeight="1" x14ac:dyDescent="0.2"/>
    <row r="6734" s="3" customFormat="1" ht="12" customHeight="1" x14ac:dyDescent="0.2"/>
    <row r="6735" s="3" customFormat="1" ht="12" customHeight="1" x14ac:dyDescent="0.2"/>
    <row r="6736" s="3" customFormat="1" ht="12" customHeight="1" x14ac:dyDescent="0.2"/>
    <row r="6737" s="3" customFormat="1" ht="12" customHeight="1" x14ac:dyDescent="0.2"/>
    <row r="6738" s="3" customFormat="1" ht="12" customHeight="1" x14ac:dyDescent="0.2"/>
    <row r="6739" s="3" customFormat="1" ht="12" customHeight="1" x14ac:dyDescent="0.2"/>
    <row r="6740" s="3" customFormat="1" ht="12" customHeight="1" x14ac:dyDescent="0.2"/>
    <row r="6741" s="3" customFormat="1" ht="12" customHeight="1" x14ac:dyDescent="0.2"/>
    <row r="6742" s="3" customFormat="1" ht="12" customHeight="1" x14ac:dyDescent="0.2"/>
    <row r="6743" s="3" customFormat="1" ht="12" customHeight="1" x14ac:dyDescent="0.2"/>
    <row r="6744" s="3" customFormat="1" ht="12" customHeight="1" x14ac:dyDescent="0.2"/>
    <row r="6745" s="3" customFormat="1" ht="12" customHeight="1" x14ac:dyDescent="0.2"/>
    <row r="6746" s="3" customFormat="1" ht="12" customHeight="1" x14ac:dyDescent="0.2"/>
    <row r="6747" s="3" customFormat="1" ht="12" customHeight="1" x14ac:dyDescent="0.2"/>
    <row r="6748" s="3" customFormat="1" ht="12" customHeight="1" x14ac:dyDescent="0.2"/>
    <row r="6749" s="3" customFormat="1" ht="12" customHeight="1" x14ac:dyDescent="0.2"/>
    <row r="6750" s="3" customFormat="1" ht="12" customHeight="1" x14ac:dyDescent="0.2"/>
    <row r="6751" s="3" customFormat="1" ht="12" customHeight="1" x14ac:dyDescent="0.2"/>
    <row r="6752" s="3" customFormat="1" ht="12" customHeight="1" x14ac:dyDescent="0.2"/>
    <row r="6753" s="3" customFormat="1" ht="12" customHeight="1" x14ac:dyDescent="0.2"/>
    <row r="6754" s="3" customFormat="1" ht="12" customHeight="1" x14ac:dyDescent="0.2"/>
    <row r="6755" s="3" customFormat="1" ht="12" customHeight="1" x14ac:dyDescent="0.2"/>
    <row r="6756" s="3" customFormat="1" ht="12" customHeight="1" x14ac:dyDescent="0.2"/>
    <row r="6757" s="3" customFormat="1" ht="12" customHeight="1" x14ac:dyDescent="0.2"/>
    <row r="6758" s="3" customFormat="1" ht="12" customHeight="1" x14ac:dyDescent="0.2"/>
    <row r="6759" s="3" customFormat="1" ht="12" customHeight="1" x14ac:dyDescent="0.2"/>
    <row r="6760" s="3" customFormat="1" ht="12" customHeight="1" x14ac:dyDescent="0.2"/>
    <row r="6761" s="3" customFormat="1" ht="12" customHeight="1" x14ac:dyDescent="0.2"/>
    <row r="6762" s="3" customFormat="1" ht="12" customHeight="1" x14ac:dyDescent="0.2"/>
    <row r="6763" s="3" customFormat="1" ht="12" customHeight="1" x14ac:dyDescent="0.2"/>
    <row r="6764" s="3" customFormat="1" ht="12" customHeight="1" x14ac:dyDescent="0.2"/>
    <row r="6765" s="3" customFormat="1" ht="12" customHeight="1" x14ac:dyDescent="0.2"/>
    <row r="6766" s="3" customFormat="1" ht="12" customHeight="1" x14ac:dyDescent="0.2"/>
    <row r="6767" s="3" customFormat="1" ht="12" customHeight="1" x14ac:dyDescent="0.2"/>
    <row r="6768" s="3" customFormat="1" ht="12" customHeight="1" x14ac:dyDescent="0.2"/>
    <row r="6769" s="3" customFormat="1" ht="12" customHeight="1" x14ac:dyDescent="0.2"/>
    <row r="6770" s="3" customFormat="1" ht="12" customHeight="1" x14ac:dyDescent="0.2"/>
    <row r="6771" s="3" customFormat="1" ht="12" customHeight="1" x14ac:dyDescent="0.2"/>
    <row r="6772" s="3" customFormat="1" ht="12" customHeight="1" x14ac:dyDescent="0.2"/>
    <row r="6773" s="3" customFormat="1" ht="12" customHeight="1" x14ac:dyDescent="0.2"/>
    <row r="6774" s="3" customFormat="1" ht="12" customHeight="1" x14ac:dyDescent="0.2"/>
    <row r="6775" s="3" customFormat="1" ht="12" customHeight="1" x14ac:dyDescent="0.2"/>
    <row r="6776" s="3" customFormat="1" ht="12" customHeight="1" x14ac:dyDescent="0.2"/>
    <row r="6777" s="3" customFormat="1" ht="12" customHeight="1" x14ac:dyDescent="0.2"/>
    <row r="6778" s="3" customFormat="1" ht="12" customHeight="1" x14ac:dyDescent="0.2"/>
    <row r="6779" s="3" customFormat="1" ht="12" customHeight="1" x14ac:dyDescent="0.2"/>
    <row r="6780" s="3" customFormat="1" ht="12" customHeight="1" x14ac:dyDescent="0.2"/>
    <row r="6781" s="3" customFormat="1" ht="12" customHeight="1" x14ac:dyDescent="0.2"/>
    <row r="6782" s="3" customFormat="1" ht="12" customHeight="1" x14ac:dyDescent="0.2"/>
    <row r="6783" s="3" customFormat="1" ht="12" customHeight="1" x14ac:dyDescent="0.2"/>
    <row r="6784" s="3" customFormat="1" ht="12" customHeight="1" x14ac:dyDescent="0.2"/>
    <row r="6785" s="3" customFormat="1" ht="12" customHeight="1" x14ac:dyDescent="0.2"/>
    <row r="6786" s="3" customFormat="1" ht="12" customHeight="1" x14ac:dyDescent="0.2"/>
    <row r="6787" s="3" customFormat="1" ht="12" customHeight="1" x14ac:dyDescent="0.2"/>
    <row r="6788" s="3" customFormat="1" ht="12" customHeight="1" x14ac:dyDescent="0.2"/>
    <row r="6789" s="3" customFormat="1" ht="12" customHeight="1" x14ac:dyDescent="0.2"/>
    <row r="6790" s="3" customFormat="1" ht="12" customHeight="1" x14ac:dyDescent="0.2"/>
    <row r="6791" s="3" customFormat="1" ht="12" customHeight="1" x14ac:dyDescent="0.2"/>
    <row r="6792" s="3" customFormat="1" ht="12" customHeight="1" x14ac:dyDescent="0.2"/>
    <row r="6793" s="3" customFormat="1" ht="12" customHeight="1" x14ac:dyDescent="0.2"/>
    <row r="6794" s="3" customFormat="1" ht="12" customHeight="1" x14ac:dyDescent="0.2"/>
    <row r="6795" s="3" customFormat="1" ht="12" customHeight="1" x14ac:dyDescent="0.2"/>
    <row r="6796" s="3" customFormat="1" ht="12" customHeight="1" x14ac:dyDescent="0.2"/>
    <row r="6797" s="3" customFormat="1" ht="12" customHeight="1" x14ac:dyDescent="0.2"/>
    <row r="6798" s="3" customFormat="1" ht="12" customHeight="1" x14ac:dyDescent="0.2"/>
    <row r="6799" s="3" customFormat="1" ht="12" customHeight="1" x14ac:dyDescent="0.2"/>
    <row r="6800" s="3" customFormat="1" ht="12" customHeight="1" x14ac:dyDescent="0.2"/>
    <row r="6801" s="3" customFormat="1" ht="12" customHeight="1" x14ac:dyDescent="0.2"/>
    <row r="6802" s="3" customFormat="1" ht="12" customHeight="1" x14ac:dyDescent="0.2"/>
    <row r="6803" s="3" customFormat="1" ht="12" customHeight="1" x14ac:dyDescent="0.2"/>
    <row r="6804" s="3" customFormat="1" ht="12" customHeight="1" x14ac:dyDescent="0.2"/>
    <row r="6805" s="3" customFormat="1" ht="12" customHeight="1" x14ac:dyDescent="0.2"/>
    <row r="6806" s="3" customFormat="1" ht="12" customHeight="1" x14ac:dyDescent="0.2"/>
    <row r="6807" s="3" customFormat="1" ht="12" customHeight="1" x14ac:dyDescent="0.2"/>
    <row r="6808" s="3" customFormat="1" ht="12" customHeight="1" x14ac:dyDescent="0.2"/>
    <row r="6809" s="3" customFormat="1" ht="12" customHeight="1" x14ac:dyDescent="0.2"/>
    <row r="6810" s="3" customFormat="1" ht="12" customHeight="1" x14ac:dyDescent="0.2"/>
    <row r="6811" s="3" customFormat="1" ht="12" customHeight="1" x14ac:dyDescent="0.2"/>
    <row r="6812" s="3" customFormat="1" ht="12" customHeight="1" x14ac:dyDescent="0.2"/>
    <row r="6813" s="3" customFormat="1" ht="12" customHeight="1" x14ac:dyDescent="0.2"/>
    <row r="6814" s="3" customFormat="1" ht="12" customHeight="1" x14ac:dyDescent="0.2"/>
    <row r="6815" s="3" customFormat="1" ht="12" customHeight="1" x14ac:dyDescent="0.2"/>
    <row r="6816" s="3" customFormat="1" ht="12" customHeight="1" x14ac:dyDescent="0.2"/>
    <row r="6817" s="3" customFormat="1" ht="12" customHeight="1" x14ac:dyDescent="0.2"/>
    <row r="6818" s="3" customFormat="1" ht="12" customHeight="1" x14ac:dyDescent="0.2"/>
    <row r="6819" s="3" customFormat="1" ht="12" customHeight="1" x14ac:dyDescent="0.2"/>
    <row r="6820" s="3" customFormat="1" ht="12" customHeight="1" x14ac:dyDescent="0.2"/>
    <row r="6821" s="3" customFormat="1" ht="12" customHeight="1" x14ac:dyDescent="0.2"/>
    <row r="6822" s="3" customFormat="1" ht="12" customHeight="1" x14ac:dyDescent="0.2"/>
    <row r="6823" s="3" customFormat="1" ht="12" customHeight="1" x14ac:dyDescent="0.2"/>
    <row r="6824" s="3" customFormat="1" ht="12" customHeight="1" x14ac:dyDescent="0.2"/>
    <row r="6825" s="3" customFormat="1" ht="12" customHeight="1" x14ac:dyDescent="0.2"/>
    <row r="6826" s="3" customFormat="1" ht="12" customHeight="1" x14ac:dyDescent="0.2"/>
    <row r="6827" s="3" customFormat="1" ht="12" customHeight="1" x14ac:dyDescent="0.2"/>
    <row r="6828" s="3" customFormat="1" ht="12" customHeight="1" x14ac:dyDescent="0.2"/>
    <row r="6829" s="3" customFormat="1" ht="12" customHeight="1" x14ac:dyDescent="0.2"/>
    <row r="6830" s="3" customFormat="1" ht="12" customHeight="1" x14ac:dyDescent="0.2"/>
    <row r="6831" s="3" customFormat="1" ht="12" customHeight="1" x14ac:dyDescent="0.2"/>
    <row r="6832" s="3" customFormat="1" ht="12" customHeight="1" x14ac:dyDescent="0.2"/>
    <row r="6833" s="3" customFormat="1" ht="12" customHeight="1" x14ac:dyDescent="0.2"/>
    <row r="6834" s="3" customFormat="1" ht="12" customHeight="1" x14ac:dyDescent="0.2"/>
    <row r="6835" s="3" customFormat="1" ht="12" customHeight="1" x14ac:dyDescent="0.2"/>
    <row r="6836" s="3" customFormat="1" ht="12" customHeight="1" x14ac:dyDescent="0.2"/>
    <row r="6837" s="3" customFormat="1" ht="12" customHeight="1" x14ac:dyDescent="0.2"/>
    <row r="6838" s="3" customFormat="1" ht="12" customHeight="1" x14ac:dyDescent="0.2"/>
    <row r="6839" s="3" customFormat="1" ht="12" customHeight="1" x14ac:dyDescent="0.2"/>
    <row r="6840" s="3" customFormat="1" ht="12" customHeight="1" x14ac:dyDescent="0.2"/>
    <row r="6841" s="3" customFormat="1" ht="12" customHeight="1" x14ac:dyDescent="0.2"/>
    <row r="6842" s="3" customFormat="1" ht="12" customHeight="1" x14ac:dyDescent="0.2"/>
    <row r="6843" s="3" customFormat="1" ht="12" customHeight="1" x14ac:dyDescent="0.2"/>
    <row r="6844" s="3" customFormat="1" ht="12" customHeight="1" x14ac:dyDescent="0.2"/>
    <row r="6845" s="3" customFormat="1" ht="12" customHeight="1" x14ac:dyDescent="0.2"/>
    <row r="6846" s="3" customFormat="1" ht="12" customHeight="1" x14ac:dyDescent="0.2"/>
    <row r="6847" s="3" customFormat="1" ht="12" customHeight="1" x14ac:dyDescent="0.2"/>
    <row r="6848" s="3" customFormat="1" ht="12" customHeight="1" x14ac:dyDescent="0.2"/>
    <row r="6849" s="3" customFormat="1" ht="12" customHeight="1" x14ac:dyDescent="0.2"/>
    <row r="6850" s="3" customFormat="1" ht="12" customHeight="1" x14ac:dyDescent="0.2"/>
    <row r="6851" s="3" customFormat="1" ht="12" customHeight="1" x14ac:dyDescent="0.2"/>
    <row r="6852" s="3" customFormat="1" ht="12" customHeight="1" x14ac:dyDescent="0.2"/>
    <row r="6853" s="3" customFormat="1" ht="12" customHeight="1" x14ac:dyDescent="0.2"/>
    <row r="6854" s="3" customFormat="1" ht="12" customHeight="1" x14ac:dyDescent="0.2"/>
    <row r="6855" s="3" customFormat="1" ht="12" customHeight="1" x14ac:dyDescent="0.2"/>
    <row r="6856" s="3" customFormat="1" ht="12" customHeight="1" x14ac:dyDescent="0.2"/>
    <row r="6857" s="3" customFormat="1" ht="12" customHeight="1" x14ac:dyDescent="0.2"/>
    <row r="6858" s="3" customFormat="1" ht="12" customHeight="1" x14ac:dyDescent="0.2"/>
    <row r="6859" s="3" customFormat="1" ht="12" customHeight="1" x14ac:dyDescent="0.2"/>
    <row r="6860" s="3" customFormat="1" ht="12" customHeight="1" x14ac:dyDescent="0.2"/>
    <row r="6861" s="3" customFormat="1" ht="12" customHeight="1" x14ac:dyDescent="0.2"/>
    <row r="6862" s="3" customFormat="1" ht="12" customHeight="1" x14ac:dyDescent="0.2"/>
    <row r="6863" s="3" customFormat="1" ht="12" customHeight="1" x14ac:dyDescent="0.2"/>
    <row r="6864" s="3" customFormat="1" ht="12" customHeight="1" x14ac:dyDescent="0.2"/>
    <row r="6865" s="3" customFormat="1" ht="12" customHeight="1" x14ac:dyDescent="0.2"/>
    <row r="6866" s="3" customFormat="1" ht="12" customHeight="1" x14ac:dyDescent="0.2"/>
    <row r="6867" s="3" customFormat="1" ht="12" customHeight="1" x14ac:dyDescent="0.2"/>
    <row r="6868" s="3" customFormat="1" ht="12" customHeight="1" x14ac:dyDescent="0.2"/>
    <row r="6869" s="3" customFormat="1" ht="12" customHeight="1" x14ac:dyDescent="0.2"/>
    <row r="6870" s="3" customFormat="1" ht="12" customHeight="1" x14ac:dyDescent="0.2"/>
    <row r="6871" s="3" customFormat="1" ht="12" customHeight="1" x14ac:dyDescent="0.2"/>
    <row r="6872" s="3" customFormat="1" ht="12" customHeight="1" x14ac:dyDescent="0.2"/>
    <row r="6873" s="3" customFormat="1" ht="12" customHeight="1" x14ac:dyDescent="0.2"/>
    <row r="6874" s="3" customFormat="1" ht="12" customHeight="1" x14ac:dyDescent="0.2"/>
    <row r="6875" s="3" customFormat="1" ht="12" customHeight="1" x14ac:dyDescent="0.2"/>
    <row r="6876" s="3" customFormat="1" ht="12" customHeight="1" x14ac:dyDescent="0.2"/>
    <row r="6877" s="3" customFormat="1" ht="12" customHeight="1" x14ac:dyDescent="0.2"/>
    <row r="6878" s="3" customFormat="1" ht="12" customHeight="1" x14ac:dyDescent="0.2"/>
    <row r="6879" s="3" customFormat="1" ht="12" customHeight="1" x14ac:dyDescent="0.2"/>
    <row r="6880" s="3" customFormat="1" ht="12" customHeight="1" x14ac:dyDescent="0.2"/>
    <row r="6881" s="3" customFormat="1" ht="12" customHeight="1" x14ac:dyDescent="0.2"/>
    <row r="6882" s="3" customFormat="1" ht="12" customHeight="1" x14ac:dyDescent="0.2"/>
    <row r="6883" s="3" customFormat="1" ht="12" customHeight="1" x14ac:dyDescent="0.2"/>
    <row r="6884" s="3" customFormat="1" ht="12" customHeight="1" x14ac:dyDescent="0.2"/>
    <row r="6885" s="3" customFormat="1" ht="12" customHeight="1" x14ac:dyDescent="0.2"/>
    <row r="6886" s="3" customFormat="1" ht="12" customHeight="1" x14ac:dyDescent="0.2"/>
    <row r="6887" s="3" customFormat="1" ht="12" customHeight="1" x14ac:dyDescent="0.2"/>
    <row r="6888" s="3" customFormat="1" ht="12" customHeight="1" x14ac:dyDescent="0.2"/>
    <row r="6889" s="3" customFormat="1" ht="12" customHeight="1" x14ac:dyDescent="0.2"/>
    <row r="6890" s="3" customFormat="1" ht="12" customHeight="1" x14ac:dyDescent="0.2"/>
    <row r="6891" s="3" customFormat="1" ht="12" customHeight="1" x14ac:dyDescent="0.2"/>
    <row r="6892" s="3" customFormat="1" ht="12" customHeight="1" x14ac:dyDescent="0.2"/>
    <row r="6893" s="3" customFormat="1" ht="12" customHeight="1" x14ac:dyDescent="0.2"/>
    <row r="6894" s="3" customFormat="1" ht="12" customHeight="1" x14ac:dyDescent="0.2"/>
    <row r="6895" s="3" customFormat="1" ht="12" customHeight="1" x14ac:dyDescent="0.2"/>
    <row r="6896" s="3" customFormat="1" ht="12" customHeight="1" x14ac:dyDescent="0.2"/>
    <row r="6897" s="3" customFormat="1" ht="12" customHeight="1" x14ac:dyDescent="0.2"/>
    <row r="6898" s="3" customFormat="1" ht="12" customHeight="1" x14ac:dyDescent="0.2"/>
    <row r="6899" s="3" customFormat="1" ht="12" customHeight="1" x14ac:dyDescent="0.2"/>
    <row r="6900" s="3" customFormat="1" ht="12" customHeight="1" x14ac:dyDescent="0.2"/>
    <row r="6901" s="3" customFormat="1" ht="12" customHeight="1" x14ac:dyDescent="0.2"/>
    <row r="6902" s="3" customFormat="1" ht="12" customHeight="1" x14ac:dyDescent="0.2"/>
    <row r="6903" s="3" customFormat="1" ht="12" customHeight="1" x14ac:dyDescent="0.2"/>
    <row r="6904" s="3" customFormat="1" ht="12" customHeight="1" x14ac:dyDescent="0.2"/>
    <row r="6905" s="3" customFormat="1" ht="12" customHeight="1" x14ac:dyDescent="0.2"/>
    <row r="6906" s="3" customFormat="1" ht="12" customHeight="1" x14ac:dyDescent="0.2"/>
    <row r="6907" s="3" customFormat="1" ht="12" customHeight="1" x14ac:dyDescent="0.2"/>
    <row r="6908" s="3" customFormat="1" ht="12" customHeight="1" x14ac:dyDescent="0.2"/>
    <row r="6909" s="3" customFormat="1" ht="12" customHeight="1" x14ac:dyDescent="0.2"/>
    <row r="6910" s="3" customFormat="1" ht="12" customHeight="1" x14ac:dyDescent="0.2"/>
    <row r="6911" s="3" customFormat="1" ht="12" customHeight="1" x14ac:dyDescent="0.2"/>
    <row r="6912" s="3" customFormat="1" ht="12" customHeight="1" x14ac:dyDescent="0.2"/>
    <row r="6913" s="3" customFormat="1" ht="12" customHeight="1" x14ac:dyDescent="0.2"/>
    <row r="6914" s="3" customFormat="1" ht="12" customHeight="1" x14ac:dyDescent="0.2"/>
    <row r="6915" s="3" customFormat="1" ht="12" customHeight="1" x14ac:dyDescent="0.2"/>
    <row r="6916" s="3" customFormat="1" ht="12" customHeight="1" x14ac:dyDescent="0.2"/>
    <row r="6917" s="3" customFormat="1" ht="12" customHeight="1" x14ac:dyDescent="0.2"/>
    <row r="6918" s="3" customFormat="1" ht="12" customHeight="1" x14ac:dyDescent="0.2"/>
    <row r="6919" s="3" customFormat="1" ht="12" customHeight="1" x14ac:dyDescent="0.2"/>
    <row r="6920" s="3" customFormat="1" ht="12" customHeight="1" x14ac:dyDescent="0.2"/>
    <row r="6921" s="3" customFormat="1" ht="12" customHeight="1" x14ac:dyDescent="0.2"/>
    <row r="6922" s="3" customFormat="1" ht="12" customHeight="1" x14ac:dyDescent="0.2"/>
    <row r="6923" s="3" customFormat="1" ht="12" customHeight="1" x14ac:dyDescent="0.2"/>
    <row r="6924" s="3" customFormat="1" ht="12" customHeight="1" x14ac:dyDescent="0.2"/>
    <row r="6925" s="3" customFormat="1" ht="12" customHeight="1" x14ac:dyDescent="0.2"/>
    <row r="6926" s="3" customFormat="1" ht="12" customHeight="1" x14ac:dyDescent="0.2"/>
    <row r="6927" s="3" customFormat="1" ht="12" customHeight="1" x14ac:dyDescent="0.2"/>
    <row r="6928" s="3" customFormat="1" ht="12" customHeight="1" x14ac:dyDescent="0.2"/>
    <row r="6929" s="3" customFormat="1" ht="12" customHeight="1" x14ac:dyDescent="0.2"/>
    <row r="6930" s="3" customFormat="1" ht="12" customHeight="1" x14ac:dyDescent="0.2"/>
    <row r="6931" s="3" customFormat="1" ht="12" customHeight="1" x14ac:dyDescent="0.2"/>
    <row r="6932" s="3" customFormat="1" ht="12" customHeight="1" x14ac:dyDescent="0.2"/>
    <row r="6933" s="3" customFormat="1" ht="12" customHeight="1" x14ac:dyDescent="0.2"/>
    <row r="6934" s="3" customFormat="1" ht="12" customHeight="1" x14ac:dyDescent="0.2"/>
    <row r="6935" s="3" customFormat="1" ht="12" customHeight="1" x14ac:dyDescent="0.2"/>
    <row r="6936" s="3" customFormat="1" ht="12" customHeight="1" x14ac:dyDescent="0.2"/>
    <row r="6937" s="3" customFormat="1" ht="12" customHeight="1" x14ac:dyDescent="0.2"/>
    <row r="6938" s="3" customFormat="1" ht="12" customHeight="1" x14ac:dyDescent="0.2"/>
    <row r="6939" s="3" customFormat="1" ht="12" customHeight="1" x14ac:dyDescent="0.2"/>
    <row r="6940" s="3" customFormat="1" ht="12" customHeight="1" x14ac:dyDescent="0.2"/>
    <row r="6941" s="3" customFormat="1" ht="12" customHeight="1" x14ac:dyDescent="0.2"/>
    <row r="6942" s="3" customFormat="1" ht="12" customHeight="1" x14ac:dyDescent="0.2"/>
    <row r="6943" s="3" customFormat="1" ht="12" customHeight="1" x14ac:dyDescent="0.2"/>
    <row r="6944" s="3" customFormat="1" ht="12" customHeight="1" x14ac:dyDescent="0.2"/>
    <row r="6945" s="3" customFormat="1" ht="12" customHeight="1" x14ac:dyDescent="0.2"/>
    <row r="6946" s="3" customFormat="1" ht="12" customHeight="1" x14ac:dyDescent="0.2"/>
    <row r="6947" s="3" customFormat="1" ht="12" customHeight="1" x14ac:dyDescent="0.2"/>
    <row r="6948" s="3" customFormat="1" ht="12" customHeight="1" x14ac:dyDescent="0.2"/>
    <row r="6949" s="3" customFormat="1" ht="12" customHeight="1" x14ac:dyDescent="0.2"/>
    <row r="6950" s="3" customFormat="1" ht="12" customHeight="1" x14ac:dyDescent="0.2"/>
    <row r="6951" s="3" customFormat="1" ht="12" customHeight="1" x14ac:dyDescent="0.2"/>
    <row r="6952" s="3" customFormat="1" ht="12" customHeight="1" x14ac:dyDescent="0.2"/>
    <row r="6953" s="3" customFormat="1" ht="12" customHeight="1" x14ac:dyDescent="0.2"/>
    <row r="6954" s="3" customFormat="1" ht="12" customHeight="1" x14ac:dyDescent="0.2"/>
    <row r="6955" s="3" customFormat="1" ht="12" customHeight="1" x14ac:dyDescent="0.2"/>
    <row r="6956" s="3" customFormat="1" ht="12" customHeight="1" x14ac:dyDescent="0.2"/>
    <row r="6957" s="3" customFormat="1" ht="12" customHeight="1" x14ac:dyDescent="0.2"/>
    <row r="6958" s="3" customFormat="1" ht="12" customHeight="1" x14ac:dyDescent="0.2"/>
    <row r="6959" s="3" customFormat="1" ht="12" customHeight="1" x14ac:dyDescent="0.2"/>
    <row r="6960" s="3" customFormat="1" ht="12" customHeight="1" x14ac:dyDescent="0.2"/>
    <row r="6961" s="3" customFormat="1" ht="12" customHeight="1" x14ac:dyDescent="0.2"/>
    <row r="6962" s="3" customFormat="1" ht="12" customHeight="1" x14ac:dyDescent="0.2"/>
    <row r="6963" s="3" customFormat="1" ht="12" customHeight="1" x14ac:dyDescent="0.2"/>
    <row r="6964" s="3" customFormat="1" ht="12" customHeight="1" x14ac:dyDescent="0.2"/>
    <row r="6965" s="3" customFormat="1" ht="12" customHeight="1" x14ac:dyDescent="0.2"/>
    <row r="6966" s="3" customFormat="1" ht="12" customHeight="1" x14ac:dyDescent="0.2"/>
    <row r="6967" s="3" customFormat="1" ht="12" customHeight="1" x14ac:dyDescent="0.2"/>
    <row r="6968" s="3" customFormat="1" ht="12" customHeight="1" x14ac:dyDescent="0.2"/>
    <row r="6969" s="3" customFormat="1" ht="12" customHeight="1" x14ac:dyDescent="0.2"/>
    <row r="6970" s="3" customFormat="1" ht="12" customHeight="1" x14ac:dyDescent="0.2"/>
    <row r="6971" s="3" customFormat="1" ht="12" customHeight="1" x14ac:dyDescent="0.2"/>
    <row r="6972" s="3" customFormat="1" ht="12" customHeight="1" x14ac:dyDescent="0.2"/>
    <row r="6973" s="3" customFormat="1" ht="12" customHeight="1" x14ac:dyDescent="0.2"/>
    <row r="6974" s="3" customFormat="1" ht="12" customHeight="1" x14ac:dyDescent="0.2"/>
    <row r="6975" s="3" customFormat="1" ht="12" customHeight="1" x14ac:dyDescent="0.2"/>
    <row r="6976" s="3" customFormat="1" ht="12" customHeight="1" x14ac:dyDescent="0.2"/>
    <row r="6977" s="3" customFormat="1" ht="12" customHeight="1" x14ac:dyDescent="0.2"/>
    <row r="6978" s="3" customFormat="1" ht="12" customHeight="1" x14ac:dyDescent="0.2"/>
    <row r="6979" s="3" customFormat="1" ht="12" customHeight="1" x14ac:dyDescent="0.2"/>
    <row r="6980" s="3" customFormat="1" ht="12" customHeight="1" x14ac:dyDescent="0.2"/>
    <row r="6981" s="3" customFormat="1" ht="12" customHeight="1" x14ac:dyDescent="0.2"/>
    <row r="6982" s="3" customFormat="1" ht="12" customHeight="1" x14ac:dyDescent="0.2"/>
    <row r="6983" s="3" customFormat="1" ht="12" customHeight="1" x14ac:dyDescent="0.2"/>
    <row r="6984" s="3" customFormat="1" ht="12" customHeight="1" x14ac:dyDescent="0.2"/>
    <row r="6985" s="3" customFormat="1" ht="12" customHeight="1" x14ac:dyDescent="0.2"/>
    <row r="6986" s="3" customFormat="1" ht="12" customHeight="1" x14ac:dyDescent="0.2"/>
    <row r="6987" s="3" customFormat="1" ht="12" customHeight="1" x14ac:dyDescent="0.2"/>
    <row r="6988" s="3" customFormat="1" ht="12" customHeight="1" x14ac:dyDescent="0.2"/>
    <row r="6989" s="3" customFormat="1" ht="12" customHeight="1" x14ac:dyDescent="0.2"/>
    <row r="6990" s="3" customFormat="1" ht="12" customHeight="1" x14ac:dyDescent="0.2"/>
    <row r="6991" s="3" customFormat="1" ht="12" customHeight="1" x14ac:dyDescent="0.2"/>
    <row r="6992" s="3" customFormat="1" ht="12" customHeight="1" x14ac:dyDescent="0.2"/>
    <row r="6993" s="3" customFormat="1" ht="12" customHeight="1" x14ac:dyDescent="0.2"/>
    <row r="6994" s="3" customFormat="1" ht="12" customHeight="1" x14ac:dyDescent="0.2"/>
    <row r="6995" s="3" customFormat="1" ht="12" customHeight="1" x14ac:dyDescent="0.2"/>
    <row r="6996" s="3" customFormat="1" ht="12" customHeight="1" x14ac:dyDescent="0.2"/>
    <row r="6997" s="3" customFormat="1" ht="12" customHeight="1" x14ac:dyDescent="0.2"/>
    <row r="6998" s="3" customFormat="1" ht="12" customHeight="1" x14ac:dyDescent="0.2"/>
    <row r="6999" s="3" customFormat="1" ht="12" customHeight="1" x14ac:dyDescent="0.2"/>
    <row r="7000" s="3" customFormat="1" ht="12" customHeight="1" x14ac:dyDescent="0.2"/>
    <row r="7001" s="3" customFormat="1" ht="12" customHeight="1" x14ac:dyDescent="0.2"/>
    <row r="7002" s="3" customFormat="1" ht="12" customHeight="1" x14ac:dyDescent="0.2"/>
    <row r="7003" s="3" customFormat="1" ht="12" customHeight="1" x14ac:dyDescent="0.2"/>
    <row r="7004" s="3" customFormat="1" ht="12" customHeight="1" x14ac:dyDescent="0.2"/>
    <row r="7005" s="3" customFormat="1" ht="12" customHeight="1" x14ac:dyDescent="0.2"/>
    <row r="7006" s="3" customFormat="1" ht="12" customHeight="1" x14ac:dyDescent="0.2"/>
    <row r="7007" s="3" customFormat="1" ht="12" customHeight="1" x14ac:dyDescent="0.2"/>
    <row r="7008" s="3" customFormat="1" ht="12" customHeight="1" x14ac:dyDescent="0.2"/>
    <row r="7009" s="3" customFormat="1" ht="12" customHeight="1" x14ac:dyDescent="0.2"/>
    <row r="7010" s="3" customFormat="1" ht="12" customHeight="1" x14ac:dyDescent="0.2"/>
    <row r="7011" s="3" customFormat="1" ht="12" customHeight="1" x14ac:dyDescent="0.2"/>
    <row r="7012" s="3" customFormat="1" ht="12" customHeight="1" x14ac:dyDescent="0.2"/>
    <row r="7013" s="3" customFormat="1" ht="12" customHeight="1" x14ac:dyDescent="0.2"/>
    <row r="7014" s="3" customFormat="1" ht="12" customHeight="1" x14ac:dyDescent="0.2"/>
    <row r="7015" s="3" customFormat="1" ht="12" customHeight="1" x14ac:dyDescent="0.2"/>
    <row r="7016" s="3" customFormat="1" ht="12" customHeight="1" x14ac:dyDescent="0.2"/>
    <row r="7017" s="3" customFormat="1" ht="12" customHeight="1" x14ac:dyDescent="0.2"/>
    <row r="7018" s="3" customFormat="1" ht="12" customHeight="1" x14ac:dyDescent="0.2"/>
    <row r="7019" s="3" customFormat="1" ht="12" customHeight="1" x14ac:dyDescent="0.2"/>
    <row r="7020" s="3" customFormat="1" ht="12" customHeight="1" x14ac:dyDescent="0.2"/>
    <row r="7021" s="3" customFormat="1" ht="12" customHeight="1" x14ac:dyDescent="0.2"/>
    <row r="7022" s="3" customFormat="1" ht="12" customHeight="1" x14ac:dyDescent="0.2"/>
    <row r="7023" s="3" customFormat="1" ht="12" customHeight="1" x14ac:dyDescent="0.2"/>
    <row r="7024" s="3" customFormat="1" ht="12" customHeight="1" x14ac:dyDescent="0.2"/>
    <row r="7025" s="3" customFormat="1" ht="12" customHeight="1" x14ac:dyDescent="0.2"/>
    <row r="7026" s="3" customFormat="1" ht="12" customHeight="1" x14ac:dyDescent="0.2"/>
    <row r="7027" s="3" customFormat="1" ht="12" customHeight="1" x14ac:dyDescent="0.2"/>
    <row r="7028" s="3" customFormat="1" ht="12" customHeight="1" x14ac:dyDescent="0.2"/>
    <row r="7029" s="3" customFormat="1" ht="12" customHeight="1" x14ac:dyDescent="0.2"/>
    <row r="7030" s="3" customFormat="1" ht="12" customHeight="1" x14ac:dyDescent="0.2"/>
    <row r="7031" s="3" customFormat="1" ht="12" customHeight="1" x14ac:dyDescent="0.2"/>
    <row r="7032" s="3" customFormat="1" ht="12" customHeight="1" x14ac:dyDescent="0.2"/>
    <row r="7033" s="3" customFormat="1" ht="12" customHeight="1" x14ac:dyDescent="0.2"/>
    <row r="7034" s="3" customFormat="1" ht="12" customHeight="1" x14ac:dyDescent="0.2"/>
    <row r="7035" s="3" customFormat="1" ht="12" customHeight="1" x14ac:dyDescent="0.2"/>
    <row r="7036" s="3" customFormat="1" ht="12" customHeight="1" x14ac:dyDescent="0.2"/>
    <row r="7037" s="3" customFormat="1" ht="12" customHeight="1" x14ac:dyDescent="0.2"/>
    <row r="7038" s="3" customFormat="1" ht="12" customHeight="1" x14ac:dyDescent="0.2"/>
    <row r="7039" s="3" customFormat="1" ht="12" customHeight="1" x14ac:dyDescent="0.2"/>
    <row r="7040" s="3" customFormat="1" ht="12" customHeight="1" x14ac:dyDescent="0.2"/>
    <row r="7041" s="3" customFormat="1" ht="12" customHeight="1" x14ac:dyDescent="0.2"/>
    <row r="7042" s="3" customFormat="1" ht="12" customHeight="1" x14ac:dyDescent="0.2"/>
    <row r="7043" s="3" customFormat="1" ht="12" customHeight="1" x14ac:dyDescent="0.2"/>
    <row r="7044" s="3" customFormat="1" ht="12" customHeight="1" x14ac:dyDescent="0.2"/>
    <row r="7045" s="3" customFormat="1" ht="12" customHeight="1" x14ac:dyDescent="0.2"/>
    <row r="7046" s="3" customFormat="1" ht="12" customHeight="1" x14ac:dyDescent="0.2"/>
    <row r="7047" s="3" customFormat="1" ht="12" customHeight="1" x14ac:dyDescent="0.2"/>
    <row r="7048" s="3" customFormat="1" ht="12" customHeight="1" x14ac:dyDescent="0.2"/>
    <row r="7049" s="3" customFormat="1" ht="12" customHeight="1" x14ac:dyDescent="0.2"/>
    <row r="7050" s="3" customFormat="1" ht="12" customHeight="1" x14ac:dyDescent="0.2"/>
    <row r="7051" s="3" customFormat="1" ht="12" customHeight="1" x14ac:dyDescent="0.2"/>
    <row r="7052" s="3" customFormat="1" ht="12" customHeight="1" x14ac:dyDescent="0.2"/>
    <row r="7053" s="3" customFormat="1" ht="12" customHeight="1" x14ac:dyDescent="0.2"/>
    <row r="7054" s="3" customFormat="1" ht="12" customHeight="1" x14ac:dyDescent="0.2"/>
    <row r="7055" s="3" customFormat="1" ht="12" customHeight="1" x14ac:dyDescent="0.2"/>
    <row r="7056" s="3" customFormat="1" ht="12" customHeight="1" x14ac:dyDescent="0.2"/>
    <row r="7057" s="3" customFormat="1" ht="12" customHeight="1" x14ac:dyDescent="0.2"/>
    <row r="7058" s="3" customFormat="1" ht="12" customHeight="1" x14ac:dyDescent="0.2"/>
    <row r="7059" s="3" customFormat="1" ht="12" customHeight="1" x14ac:dyDescent="0.2"/>
    <row r="7060" s="3" customFormat="1" ht="12" customHeight="1" x14ac:dyDescent="0.2"/>
    <row r="7061" s="3" customFormat="1" ht="12" customHeight="1" x14ac:dyDescent="0.2"/>
    <row r="7062" s="3" customFormat="1" ht="12" customHeight="1" x14ac:dyDescent="0.2"/>
    <row r="7063" s="3" customFormat="1" ht="12" customHeight="1" x14ac:dyDescent="0.2"/>
    <row r="7064" s="3" customFormat="1" ht="12" customHeight="1" x14ac:dyDescent="0.2"/>
    <row r="7065" s="3" customFormat="1" ht="12" customHeight="1" x14ac:dyDescent="0.2"/>
    <row r="7066" s="3" customFormat="1" ht="12" customHeight="1" x14ac:dyDescent="0.2"/>
    <row r="7067" s="3" customFormat="1" ht="12" customHeight="1" x14ac:dyDescent="0.2"/>
    <row r="7068" s="3" customFormat="1" ht="12" customHeight="1" x14ac:dyDescent="0.2"/>
    <row r="7069" s="3" customFormat="1" ht="12" customHeight="1" x14ac:dyDescent="0.2"/>
    <row r="7070" s="3" customFormat="1" ht="12" customHeight="1" x14ac:dyDescent="0.2"/>
    <row r="7071" s="3" customFormat="1" ht="12" customHeight="1" x14ac:dyDescent="0.2"/>
    <row r="7072" s="3" customFormat="1" ht="12" customHeight="1" x14ac:dyDescent="0.2"/>
    <row r="7073" s="3" customFormat="1" ht="12" customHeight="1" x14ac:dyDescent="0.2"/>
    <row r="7074" s="3" customFormat="1" ht="12" customHeight="1" x14ac:dyDescent="0.2"/>
    <row r="7075" s="3" customFormat="1" ht="12" customHeight="1" x14ac:dyDescent="0.2"/>
    <row r="7076" s="3" customFormat="1" ht="12" customHeight="1" x14ac:dyDescent="0.2"/>
    <row r="7077" s="3" customFormat="1" ht="12" customHeight="1" x14ac:dyDescent="0.2"/>
    <row r="7078" s="3" customFormat="1" ht="12" customHeight="1" x14ac:dyDescent="0.2"/>
    <row r="7079" s="3" customFormat="1" ht="12" customHeight="1" x14ac:dyDescent="0.2"/>
    <row r="7080" s="3" customFormat="1" ht="12" customHeight="1" x14ac:dyDescent="0.2"/>
    <row r="7081" s="3" customFormat="1" ht="12" customHeight="1" x14ac:dyDescent="0.2"/>
    <row r="7082" s="3" customFormat="1" ht="12" customHeight="1" x14ac:dyDescent="0.2"/>
    <row r="7083" s="3" customFormat="1" ht="12" customHeight="1" x14ac:dyDescent="0.2"/>
    <row r="7084" s="3" customFormat="1" ht="12" customHeight="1" x14ac:dyDescent="0.2"/>
    <row r="7085" s="3" customFormat="1" ht="12" customHeight="1" x14ac:dyDescent="0.2"/>
    <row r="7086" s="3" customFormat="1" ht="12" customHeight="1" x14ac:dyDescent="0.2"/>
    <row r="7087" s="3" customFormat="1" ht="12" customHeight="1" x14ac:dyDescent="0.2"/>
    <row r="7088" s="3" customFormat="1" ht="12" customHeight="1" x14ac:dyDescent="0.2"/>
    <row r="7089" s="3" customFormat="1" ht="12" customHeight="1" x14ac:dyDescent="0.2"/>
    <row r="7090" s="3" customFormat="1" ht="12" customHeight="1" x14ac:dyDescent="0.2"/>
    <row r="7091" s="3" customFormat="1" ht="12" customHeight="1" x14ac:dyDescent="0.2"/>
    <row r="7092" s="3" customFormat="1" ht="12" customHeight="1" x14ac:dyDescent="0.2"/>
    <row r="7093" s="3" customFormat="1" ht="12" customHeight="1" x14ac:dyDescent="0.2"/>
    <row r="7094" s="3" customFormat="1" ht="12" customHeight="1" x14ac:dyDescent="0.2"/>
    <row r="7095" s="3" customFormat="1" ht="12" customHeight="1" x14ac:dyDescent="0.2"/>
    <row r="7096" s="3" customFormat="1" ht="12" customHeight="1" x14ac:dyDescent="0.2"/>
    <row r="7097" s="3" customFormat="1" ht="12" customHeight="1" x14ac:dyDescent="0.2"/>
    <row r="7098" s="3" customFormat="1" ht="12" customHeight="1" x14ac:dyDescent="0.2"/>
    <row r="7099" s="3" customFormat="1" ht="12" customHeight="1" x14ac:dyDescent="0.2"/>
    <row r="7100" s="3" customFormat="1" ht="12" customHeight="1" x14ac:dyDescent="0.2"/>
    <row r="7101" s="3" customFormat="1" ht="12" customHeight="1" x14ac:dyDescent="0.2"/>
    <row r="7102" s="3" customFormat="1" ht="12" customHeight="1" x14ac:dyDescent="0.2"/>
    <row r="7103" s="3" customFormat="1" ht="12" customHeight="1" x14ac:dyDescent="0.2"/>
    <row r="7104" s="3" customFormat="1" ht="12" customHeight="1" x14ac:dyDescent="0.2"/>
    <row r="7105" s="3" customFormat="1" ht="12" customHeight="1" x14ac:dyDescent="0.2"/>
    <row r="7106" s="3" customFormat="1" ht="12" customHeight="1" x14ac:dyDescent="0.2"/>
    <row r="7107" s="3" customFormat="1" ht="12" customHeight="1" x14ac:dyDescent="0.2"/>
    <row r="7108" s="3" customFormat="1" ht="12" customHeight="1" x14ac:dyDescent="0.2"/>
    <row r="7109" s="3" customFormat="1" ht="12" customHeight="1" x14ac:dyDescent="0.2"/>
    <row r="7110" s="3" customFormat="1" ht="12" customHeight="1" x14ac:dyDescent="0.2"/>
    <row r="7111" s="3" customFormat="1" ht="12" customHeight="1" x14ac:dyDescent="0.2"/>
    <row r="7112" s="3" customFormat="1" ht="12" customHeight="1" x14ac:dyDescent="0.2"/>
    <row r="7113" s="3" customFormat="1" ht="12" customHeight="1" x14ac:dyDescent="0.2"/>
    <row r="7114" s="3" customFormat="1" ht="12" customHeight="1" x14ac:dyDescent="0.2"/>
    <row r="7115" s="3" customFormat="1" ht="12" customHeight="1" x14ac:dyDescent="0.2"/>
    <row r="7116" s="3" customFormat="1" ht="12" customHeight="1" x14ac:dyDescent="0.2"/>
    <row r="7117" s="3" customFormat="1" ht="12" customHeight="1" x14ac:dyDescent="0.2"/>
    <row r="7118" s="3" customFormat="1" ht="12" customHeight="1" x14ac:dyDescent="0.2"/>
    <row r="7119" s="3" customFormat="1" ht="12" customHeight="1" x14ac:dyDescent="0.2"/>
    <row r="7120" s="3" customFormat="1" ht="12" customHeight="1" x14ac:dyDescent="0.2"/>
    <row r="7121" s="3" customFormat="1" ht="12" customHeight="1" x14ac:dyDescent="0.2"/>
    <row r="7122" s="3" customFormat="1" ht="12" customHeight="1" x14ac:dyDescent="0.2"/>
    <row r="7123" s="3" customFormat="1" ht="12" customHeight="1" x14ac:dyDescent="0.2"/>
    <row r="7124" s="3" customFormat="1" ht="12" customHeight="1" x14ac:dyDescent="0.2"/>
    <row r="7125" s="3" customFormat="1" ht="12" customHeight="1" x14ac:dyDescent="0.2"/>
    <row r="7126" s="3" customFormat="1" ht="12" customHeight="1" x14ac:dyDescent="0.2"/>
    <row r="7127" s="3" customFormat="1" ht="12" customHeight="1" x14ac:dyDescent="0.2"/>
    <row r="7128" s="3" customFormat="1" ht="12" customHeight="1" x14ac:dyDescent="0.2"/>
    <row r="7129" s="3" customFormat="1" ht="12" customHeight="1" x14ac:dyDescent="0.2"/>
    <row r="7130" s="3" customFormat="1" ht="12" customHeight="1" x14ac:dyDescent="0.2"/>
    <row r="7131" s="3" customFormat="1" ht="12" customHeight="1" x14ac:dyDescent="0.2"/>
    <row r="7132" s="3" customFormat="1" ht="12" customHeight="1" x14ac:dyDescent="0.2"/>
    <row r="7133" s="3" customFormat="1" ht="12" customHeight="1" x14ac:dyDescent="0.2"/>
    <row r="7134" s="3" customFormat="1" ht="12" customHeight="1" x14ac:dyDescent="0.2"/>
    <row r="7135" s="3" customFormat="1" ht="12" customHeight="1" x14ac:dyDescent="0.2"/>
    <row r="7136" s="3" customFormat="1" ht="12" customHeight="1" x14ac:dyDescent="0.2"/>
    <row r="7137" s="3" customFormat="1" ht="12" customHeight="1" x14ac:dyDescent="0.2"/>
    <row r="7138" s="3" customFormat="1" ht="12" customHeight="1" x14ac:dyDescent="0.2"/>
    <row r="7139" s="3" customFormat="1" ht="12" customHeight="1" x14ac:dyDescent="0.2"/>
    <row r="7140" s="3" customFormat="1" ht="12" customHeight="1" x14ac:dyDescent="0.2"/>
    <row r="7141" s="3" customFormat="1" ht="12" customHeight="1" x14ac:dyDescent="0.2"/>
    <row r="7142" s="3" customFormat="1" ht="12" customHeight="1" x14ac:dyDescent="0.2"/>
    <row r="7143" s="3" customFormat="1" ht="12" customHeight="1" x14ac:dyDescent="0.2"/>
    <row r="7144" s="3" customFormat="1" ht="12" customHeight="1" x14ac:dyDescent="0.2"/>
    <row r="7145" s="3" customFormat="1" ht="12" customHeight="1" x14ac:dyDescent="0.2"/>
    <row r="7146" s="3" customFormat="1" ht="12" customHeight="1" x14ac:dyDescent="0.2"/>
    <row r="7147" s="3" customFormat="1" ht="12" customHeight="1" x14ac:dyDescent="0.2"/>
    <row r="7148" s="3" customFormat="1" ht="12" customHeight="1" x14ac:dyDescent="0.2"/>
    <row r="7149" s="3" customFormat="1" ht="12" customHeight="1" x14ac:dyDescent="0.2"/>
    <row r="7150" s="3" customFormat="1" ht="12" customHeight="1" x14ac:dyDescent="0.2"/>
    <row r="7151" s="3" customFormat="1" ht="12" customHeight="1" x14ac:dyDescent="0.2"/>
    <row r="7152" s="3" customFormat="1" ht="12" customHeight="1" x14ac:dyDescent="0.2"/>
    <row r="7153" s="3" customFormat="1" ht="12" customHeight="1" x14ac:dyDescent="0.2"/>
    <row r="7154" s="3" customFormat="1" ht="12" customHeight="1" x14ac:dyDescent="0.2"/>
    <row r="7155" s="3" customFormat="1" ht="12" customHeight="1" x14ac:dyDescent="0.2"/>
    <row r="7156" s="3" customFormat="1" ht="12" customHeight="1" x14ac:dyDescent="0.2"/>
    <row r="7157" s="3" customFormat="1" ht="12" customHeight="1" x14ac:dyDescent="0.2"/>
    <row r="7158" s="3" customFormat="1" ht="12" customHeight="1" x14ac:dyDescent="0.2"/>
    <row r="7159" s="3" customFormat="1" ht="12" customHeight="1" x14ac:dyDescent="0.2"/>
    <row r="7160" s="3" customFormat="1" ht="12" customHeight="1" x14ac:dyDescent="0.2"/>
    <row r="7161" s="3" customFormat="1" ht="12" customHeight="1" x14ac:dyDescent="0.2"/>
    <row r="7162" s="3" customFormat="1" ht="12" customHeight="1" x14ac:dyDescent="0.2"/>
    <row r="7163" s="3" customFormat="1" ht="12" customHeight="1" x14ac:dyDescent="0.2"/>
    <row r="7164" s="3" customFormat="1" ht="12" customHeight="1" x14ac:dyDescent="0.2"/>
    <row r="7165" s="3" customFormat="1" ht="12" customHeight="1" x14ac:dyDescent="0.2"/>
    <row r="7166" s="3" customFormat="1" ht="12" customHeight="1" x14ac:dyDescent="0.2"/>
    <row r="7167" s="3" customFormat="1" ht="12" customHeight="1" x14ac:dyDescent="0.2"/>
    <row r="7168" s="3" customFormat="1" ht="12" customHeight="1" x14ac:dyDescent="0.2"/>
    <row r="7169" s="3" customFormat="1" ht="12" customHeight="1" x14ac:dyDescent="0.2"/>
    <row r="7170" s="3" customFormat="1" ht="12" customHeight="1" x14ac:dyDescent="0.2"/>
    <row r="7171" s="3" customFormat="1" ht="12" customHeight="1" x14ac:dyDescent="0.2"/>
    <row r="7172" s="3" customFormat="1" ht="12" customHeight="1" x14ac:dyDescent="0.2"/>
    <row r="7173" s="3" customFormat="1" ht="12" customHeight="1" x14ac:dyDescent="0.2"/>
    <row r="7174" s="3" customFormat="1" ht="12" customHeight="1" x14ac:dyDescent="0.2"/>
    <row r="7175" s="3" customFormat="1" ht="12" customHeight="1" x14ac:dyDescent="0.2"/>
    <row r="7176" s="3" customFormat="1" ht="12" customHeight="1" x14ac:dyDescent="0.2"/>
    <row r="7177" s="3" customFormat="1" ht="12" customHeight="1" x14ac:dyDescent="0.2"/>
    <row r="7178" s="3" customFormat="1" ht="12" customHeight="1" x14ac:dyDescent="0.2"/>
    <row r="7179" s="3" customFormat="1" ht="12" customHeight="1" x14ac:dyDescent="0.2"/>
    <row r="7180" s="3" customFormat="1" ht="12" customHeight="1" x14ac:dyDescent="0.2"/>
    <row r="7181" s="3" customFormat="1" ht="12" customHeight="1" x14ac:dyDescent="0.2"/>
    <row r="7182" s="3" customFormat="1" ht="12" customHeight="1" x14ac:dyDescent="0.2"/>
    <row r="7183" s="3" customFormat="1" ht="12" customHeight="1" x14ac:dyDescent="0.2"/>
    <row r="7184" s="3" customFormat="1" ht="12" customHeight="1" x14ac:dyDescent="0.2"/>
    <row r="7185" s="3" customFormat="1" ht="12" customHeight="1" x14ac:dyDescent="0.2"/>
    <row r="7186" s="3" customFormat="1" ht="12" customHeight="1" x14ac:dyDescent="0.2"/>
    <row r="7187" s="3" customFormat="1" ht="12" customHeight="1" x14ac:dyDescent="0.2"/>
    <row r="7188" s="3" customFormat="1" ht="12" customHeight="1" x14ac:dyDescent="0.2"/>
    <row r="7189" s="3" customFormat="1" ht="12" customHeight="1" x14ac:dyDescent="0.2"/>
    <row r="7190" s="3" customFormat="1" ht="12" customHeight="1" x14ac:dyDescent="0.2"/>
    <row r="7191" s="3" customFormat="1" ht="12" customHeight="1" x14ac:dyDescent="0.2"/>
    <row r="7192" s="3" customFormat="1" ht="12" customHeight="1" x14ac:dyDescent="0.2"/>
    <row r="7193" s="3" customFormat="1" ht="12" customHeight="1" x14ac:dyDescent="0.2"/>
    <row r="7194" s="3" customFormat="1" ht="12" customHeight="1" x14ac:dyDescent="0.2"/>
    <row r="7195" s="3" customFormat="1" ht="12" customHeight="1" x14ac:dyDescent="0.2"/>
    <row r="7196" s="3" customFormat="1" ht="12" customHeight="1" x14ac:dyDescent="0.2"/>
    <row r="7197" s="3" customFormat="1" ht="12" customHeight="1" x14ac:dyDescent="0.2"/>
    <row r="7198" s="3" customFormat="1" ht="12" customHeight="1" x14ac:dyDescent="0.2"/>
    <row r="7199" s="3" customFormat="1" ht="12" customHeight="1" x14ac:dyDescent="0.2"/>
    <row r="7200" s="3" customFormat="1" ht="12" customHeight="1" x14ac:dyDescent="0.2"/>
    <row r="7201" s="3" customFormat="1" ht="12" customHeight="1" x14ac:dyDescent="0.2"/>
    <row r="7202" s="3" customFormat="1" ht="12" customHeight="1" x14ac:dyDescent="0.2"/>
    <row r="7203" s="3" customFormat="1" ht="12" customHeight="1" x14ac:dyDescent="0.2"/>
    <row r="7204" s="3" customFormat="1" ht="12" customHeight="1" x14ac:dyDescent="0.2"/>
    <row r="7205" s="3" customFormat="1" ht="12" customHeight="1" x14ac:dyDescent="0.2"/>
    <row r="7206" s="3" customFormat="1" ht="12" customHeight="1" x14ac:dyDescent="0.2"/>
    <row r="7207" s="3" customFormat="1" ht="12" customHeight="1" x14ac:dyDescent="0.2"/>
    <row r="7208" s="3" customFormat="1" ht="12" customHeight="1" x14ac:dyDescent="0.2"/>
    <row r="7209" s="3" customFormat="1" ht="12" customHeight="1" x14ac:dyDescent="0.2"/>
    <row r="7210" s="3" customFormat="1" ht="12" customHeight="1" x14ac:dyDescent="0.2"/>
    <row r="7211" s="3" customFormat="1" ht="12" customHeight="1" x14ac:dyDescent="0.2"/>
    <row r="7212" s="3" customFormat="1" ht="12" customHeight="1" x14ac:dyDescent="0.2"/>
    <row r="7213" s="3" customFormat="1" ht="12" customHeight="1" x14ac:dyDescent="0.2"/>
    <row r="7214" s="3" customFormat="1" ht="12" customHeight="1" x14ac:dyDescent="0.2"/>
    <row r="7215" s="3" customFormat="1" ht="12" customHeight="1" x14ac:dyDescent="0.2"/>
    <row r="7216" s="3" customFormat="1" ht="12" customHeight="1" x14ac:dyDescent="0.2"/>
    <row r="7217" s="3" customFormat="1" ht="12" customHeight="1" x14ac:dyDescent="0.2"/>
    <row r="7218" s="3" customFormat="1" ht="12" customHeight="1" x14ac:dyDescent="0.2"/>
    <row r="7219" s="3" customFormat="1" ht="12" customHeight="1" x14ac:dyDescent="0.2"/>
    <row r="7220" s="3" customFormat="1" ht="12" customHeight="1" x14ac:dyDescent="0.2"/>
    <row r="7221" s="3" customFormat="1" ht="12" customHeight="1" x14ac:dyDescent="0.2"/>
    <row r="7222" s="3" customFormat="1" ht="12" customHeight="1" x14ac:dyDescent="0.2"/>
    <row r="7223" s="3" customFormat="1" ht="12" customHeight="1" x14ac:dyDescent="0.2"/>
    <row r="7224" s="3" customFormat="1" ht="12" customHeight="1" x14ac:dyDescent="0.2"/>
    <row r="7225" s="3" customFormat="1" ht="12" customHeight="1" x14ac:dyDescent="0.2"/>
    <row r="7226" s="3" customFormat="1" ht="12" customHeight="1" x14ac:dyDescent="0.2"/>
    <row r="7227" s="3" customFormat="1" ht="12" customHeight="1" x14ac:dyDescent="0.2"/>
    <row r="7228" s="3" customFormat="1" ht="12" customHeight="1" x14ac:dyDescent="0.2"/>
    <row r="7229" s="3" customFormat="1" ht="12" customHeight="1" x14ac:dyDescent="0.2"/>
    <row r="7230" s="3" customFormat="1" ht="12" customHeight="1" x14ac:dyDescent="0.2"/>
    <row r="7231" s="3" customFormat="1" ht="12" customHeight="1" x14ac:dyDescent="0.2"/>
    <row r="7232" s="3" customFormat="1" ht="12" customHeight="1" x14ac:dyDescent="0.2"/>
    <row r="7233" s="3" customFormat="1" ht="12" customHeight="1" x14ac:dyDescent="0.2"/>
    <row r="7234" s="3" customFormat="1" ht="12" customHeight="1" x14ac:dyDescent="0.2"/>
    <row r="7235" s="3" customFormat="1" ht="12" customHeight="1" x14ac:dyDescent="0.2"/>
    <row r="7236" s="3" customFormat="1" ht="12" customHeight="1" x14ac:dyDescent="0.2"/>
    <row r="7237" s="3" customFormat="1" ht="12" customHeight="1" x14ac:dyDescent="0.2"/>
    <row r="7238" s="3" customFormat="1" ht="12" customHeight="1" x14ac:dyDescent="0.2"/>
    <row r="7239" s="3" customFormat="1" ht="12" customHeight="1" x14ac:dyDescent="0.2"/>
    <row r="7240" s="3" customFormat="1" ht="12" customHeight="1" x14ac:dyDescent="0.2"/>
    <row r="7241" s="3" customFormat="1" ht="12" customHeight="1" x14ac:dyDescent="0.2"/>
    <row r="7242" s="3" customFormat="1" ht="12" customHeight="1" x14ac:dyDescent="0.2"/>
    <row r="7243" s="3" customFormat="1" ht="12" customHeight="1" x14ac:dyDescent="0.2"/>
    <row r="7244" s="3" customFormat="1" ht="12" customHeight="1" x14ac:dyDescent="0.2"/>
    <row r="7245" s="3" customFormat="1" ht="12" customHeight="1" x14ac:dyDescent="0.2"/>
    <row r="7246" s="3" customFormat="1" ht="12" customHeight="1" x14ac:dyDescent="0.2"/>
    <row r="7247" s="3" customFormat="1" ht="12" customHeight="1" x14ac:dyDescent="0.2"/>
    <row r="7248" s="3" customFormat="1" ht="12" customHeight="1" x14ac:dyDescent="0.2"/>
    <row r="7249" s="3" customFormat="1" ht="12" customHeight="1" x14ac:dyDescent="0.2"/>
    <row r="7250" s="3" customFormat="1" ht="12" customHeight="1" x14ac:dyDescent="0.2"/>
    <row r="7251" s="3" customFormat="1" ht="12" customHeight="1" x14ac:dyDescent="0.2"/>
    <row r="7252" s="3" customFormat="1" ht="12" customHeight="1" x14ac:dyDescent="0.2"/>
    <row r="7253" s="3" customFormat="1" ht="12" customHeight="1" x14ac:dyDescent="0.2"/>
    <row r="7254" s="3" customFormat="1" ht="12" customHeight="1" x14ac:dyDescent="0.2"/>
    <row r="7255" s="3" customFormat="1" ht="12" customHeight="1" x14ac:dyDescent="0.2"/>
    <row r="7256" s="3" customFormat="1" ht="12" customHeight="1" x14ac:dyDescent="0.2"/>
    <row r="7257" s="3" customFormat="1" ht="12" customHeight="1" x14ac:dyDescent="0.2"/>
    <row r="7258" s="3" customFormat="1" ht="12" customHeight="1" x14ac:dyDescent="0.2"/>
    <row r="7259" s="3" customFormat="1" ht="12" customHeight="1" x14ac:dyDescent="0.2"/>
    <row r="7260" s="3" customFormat="1" ht="12" customHeight="1" x14ac:dyDescent="0.2"/>
    <row r="7261" s="3" customFormat="1" ht="12" customHeight="1" x14ac:dyDescent="0.2"/>
    <row r="7262" s="3" customFormat="1" ht="12" customHeight="1" x14ac:dyDescent="0.2"/>
    <row r="7263" s="3" customFormat="1" ht="12" customHeight="1" x14ac:dyDescent="0.2"/>
    <row r="7264" s="3" customFormat="1" ht="12" customHeight="1" x14ac:dyDescent="0.2"/>
    <row r="7265" s="3" customFormat="1" ht="12" customHeight="1" x14ac:dyDescent="0.2"/>
    <row r="7266" s="3" customFormat="1" ht="12" customHeight="1" x14ac:dyDescent="0.2"/>
    <row r="7267" s="3" customFormat="1" ht="12" customHeight="1" x14ac:dyDescent="0.2"/>
    <row r="7268" s="3" customFormat="1" ht="12" customHeight="1" x14ac:dyDescent="0.2"/>
    <row r="7269" s="3" customFormat="1" ht="12" customHeight="1" x14ac:dyDescent="0.2"/>
    <row r="7270" s="3" customFormat="1" ht="12" customHeight="1" x14ac:dyDescent="0.2"/>
    <row r="7271" s="3" customFormat="1" ht="12" customHeight="1" x14ac:dyDescent="0.2"/>
    <row r="7272" s="3" customFormat="1" ht="12" customHeight="1" x14ac:dyDescent="0.2"/>
    <row r="7273" s="3" customFormat="1" ht="12" customHeight="1" x14ac:dyDescent="0.2"/>
    <row r="7274" s="3" customFormat="1" ht="12" customHeight="1" x14ac:dyDescent="0.2"/>
    <row r="7275" s="3" customFormat="1" ht="12" customHeight="1" x14ac:dyDescent="0.2"/>
    <row r="7276" s="3" customFormat="1" ht="12" customHeight="1" x14ac:dyDescent="0.2"/>
    <row r="7277" s="3" customFormat="1" ht="12" customHeight="1" x14ac:dyDescent="0.2"/>
    <row r="7278" s="3" customFormat="1" ht="12" customHeight="1" x14ac:dyDescent="0.2"/>
    <row r="7279" s="3" customFormat="1" ht="12" customHeight="1" x14ac:dyDescent="0.2"/>
    <row r="7280" s="3" customFormat="1" ht="12" customHeight="1" x14ac:dyDescent="0.2"/>
    <row r="7281" s="3" customFormat="1" ht="12" customHeight="1" x14ac:dyDescent="0.2"/>
    <row r="7282" s="3" customFormat="1" ht="12" customHeight="1" x14ac:dyDescent="0.2"/>
    <row r="7283" s="3" customFormat="1" ht="12" customHeight="1" x14ac:dyDescent="0.2"/>
    <row r="7284" s="3" customFormat="1" ht="12" customHeight="1" x14ac:dyDescent="0.2"/>
    <row r="7285" s="3" customFormat="1" ht="12" customHeight="1" x14ac:dyDescent="0.2"/>
    <row r="7286" s="3" customFormat="1" ht="12" customHeight="1" x14ac:dyDescent="0.2"/>
    <row r="7287" s="3" customFormat="1" ht="12" customHeight="1" x14ac:dyDescent="0.2"/>
    <row r="7288" s="3" customFormat="1" ht="12" customHeight="1" x14ac:dyDescent="0.2"/>
    <row r="7289" s="3" customFormat="1" ht="12" customHeight="1" x14ac:dyDescent="0.2"/>
    <row r="7290" s="3" customFormat="1" ht="12" customHeight="1" x14ac:dyDescent="0.2"/>
    <row r="7291" s="3" customFormat="1" ht="12" customHeight="1" x14ac:dyDescent="0.2"/>
    <row r="7292" s="3" customFormat="1" ht="12" customHeight="1" x14ac:dyDescent="0.2"/>
    <row r="7293" s="3" customFormat="1" ht="12" customHeight="1" x14ac:dyDescent="0.2"/>
    <row r="7294" s="3" customFormat="1" ht="12" customHeight="1" x14ac:dyDescent="0.2"/>
    <row r="7295" s="3" customFormat="1" ht="12" customHeight="1" x14ac:dyDescent="0.2"/>
    <row r="7296" s="3" customFormat="1" ht="12" customHeight="1" x14ac:dyDescent="0.2"/>
    <row r="7297" s="3" customFormat="1" ht="12" customHeight="1" x14ac:dyDescent="0.2"/>
    <row r="7298" s="3" customFormat="1" ht="12" customHeight="1" x14ac:dyDescent="0.2"/>
    <row r="7299" s="3" customFormat="1" ht="12" customHeight="1" x14ac:dyDescent="0.2"/>
    <row r="7300" s="3" customFormat="1" ht="12" customHeight="1" x14ac:dyDescent="0.2"/>
    <row r="7301" s="3" customFormat="1" ht="12" customHeight="1" x14ac:dyDescent="0.2"/>
    <row r="7302" s="3" customFormat="1" ht="12" customHeight="1" x14ac:dyDescent="0.2"/>
    <row r="7303" s="3" customFormat="1" ht="12" customHeight="1" x14ac:dyDescent="0.2"/>
    <row r="7304" s="3" customFormat="1" ht="12" customHeight="1" x14ac:dyDescent="0.2"/>
    <row r="7305" s="3" customFormat="1" ht="12" customHeight="1" x14ac:dyDescent="0.2"/>
    <row r="7306" s="3" customFormat="1" ht="12" customHeight="1" x14ac:dyDescent="0.2"/>
    <row r="7307" s="3" customFormat="1" ht="12" customHeight="1" x14ac:dyDescent="0.2"/>
    <row r="7308" s="3" customFormat="1" ht="12" customHeight="1" x14ac:dyDescent="0.2"/>
    <row r="7309" s="3" customFormat="1" ht="12" customHeight="1" x14ac:dyDescent="0.2"/>
    <row r="7310" s="3" customFormat="1" ht="12" customHeight="1" x14ac:dyDescent="0.2"/>
    <row r="7311" s="3" customFormat="1" ht="12" customHeight="1" x14ac:dyDescent="0.2"/>
    <row r="7312" s="3" customFormat="1" ht="12" customHeight="1" x14ac:dyDescent="0.2"/>
    <row r="7313" s="3" customFormat="1" ht="12" customHeight="1" x14ac:dyDescent="0.2"/>
    <row r="7314" s="3" customFormat="1" ht="12" customHeight="1" x14ac:dyDescent="0.2"/>
    <row r="7315" s="3" customFormat="1" ht="12" customHeight="1" x14ac:dyDescent="0.2"/>
    <row r="7316" s="3" customFormat="1" ht="12" customHeight="1" x14ac:dyDescent="0.2"/>
    <row r="7317" s="3" customFormat="1" ht="12" customHeight="1" x14ac:dyDescent="0.2"/>
    <row r="7318" s="3" customFormat="1" ht="12" customHeight="1" x14ac:dyDescent="0.2"/>
    <row r="7319" s="3" customFormat="1" ht="12" customHeight="1" x14ac:dyDescent="0.2"/>
    <row r="7320" s="3" customFormat="1" ht="12" customHeight="1" x14ac:dyDescent="0.2"/>
    <row r="7321" s="3" customFormat="1" ht="12" customHeight="1" x14ac:dyDescent="0.2"/>
    <row r="7322" s="3" customFormat="1" ht="12" customHeight="1" x14ac:dyDescent="0.2"/>
    <row r="7323" s="3" customFormat="1" ht="12" customHeight="1" x14ac:dyDescent="0.2"/>
    <row r="7324" s="3" customFormat="1" ht="12" customHeight="1" x14ac:dyDescent="0.2"/>
    <row r="7325" s="3" customFormat="1" ht="12" customHeight="1" x14ac:dyDescent="0.2"/>
    <row r="7326" s="3" customFormat="1" ht="12" customHeight="1" x14ac:dyDescent="0.2"/>
    <row r="7327" s="3" customFormat="1" ht="12" customHeight="1" x14ac:dyDescent="0.2"/>
    <row r="7328" s="3" customFormat="1" ht="12" customHeight="1" x14ac:dyDescent="0.2"/>
    <row r="7329" s="3" customFormat="1" ht="12" customHeight="1" x14ac:dyDescent="0.2"/>
    <row r="7330" s="3" customFormat="1" ht="12" customHeight="1" x14ac:dyDescent="0.2"/>
    <row r="7331" s="3" customFormat="1" ht="12" customHeight="1" x14ac:dyDescent="0.2"/>
    <row r="7332" s="3" customFormat="1" ht="12" customHeight="1" x14ac:dyDescent="0.2"/>
    <row r="7333" s="3" customFormat="1" ht="12" customHeight="1" x14ac:dyDescent="0.2"/>
    <row r="7334" s="3" customFormat="1" ht="12" customHeight="1" x14ac:dyDescent="0.2"/>
    <row r="7335" s="3" customFormat="1" ht="12" customHeight="1" x14ac:dyDescent="0.2"/>
    <row r="7336" s="3" customFormat="1" ht="12" customHeight="1" x14ac:dyDescent="0.2"/>
    <row r="7337" s="3" customFormat="1" ht="12" customHeight="1" x14ac:dyDescent="0.2"/>
    <row r="7338" s="3" customFormat="1" ht="12" customHeight="1" x14ac:dyDescent="0.2"/>
    <row r="7339" s="3" customFormat="1" ht="12" customHeight="1" x14ac:dyDescent="0.2"/>
    <row r="7340" s="3" customFormat="1" ht="12" customHeight="1" x14ac:dyDescent="0.2"/>
    <row r="7341" s="3" customFormat="1" ht="12" customHeight="1" x14ac:dyDescent="0.2"/>
    <row r="7342" s="3" customFormat="1" ht="12" customHeight="1" x14ac:dyDescent="0.2"/>
    <row r="7343" s="3" customFormat="1" ht="12" customHeight="1" x14ac:dyDescent="0.2"/>
    <row r="7344" s="3" customFormat="1" ht="12" customHeight="1" x14ac:dyDescent="0.2"/>
    <row r="7345" s="3" customFormat="1" ht="12" customHeight="1" x14ac:dyDescent="0.2"/>
    <row r="7346" s="3" customFormat="1" ht="12" customHeight="1" x14ac:dyDescent="0.2"/>
    <row r="7347" s="3" customFormat="1" ht="12" customHeight="1" x14ac:dyDescent="0.2"/>
    <row r="7348" s="3" customFormat="1" ht="12" customHeight="1" x14ac:dyDescent="0.2"/>
    <row r="7349" s="3" customFormat="1" ht="12" customHeight="1" x14ac:dyDescent="0.2"/>
    <row r="7350" s="3" customFormat="1" ht="12" customHeight="1" x14ac:dyDescent="0.2"/>
    <row r="7351" s="3" customFormat="1" ht="12" customHeight="1" x14ac:dyDescent="0.2"/>
    <row r="7352" s="3" customFormat="1" ht="12" customHeight="1" x14ac:dyDescent="0.2"/>
    <row r="7353" s="3" customFormat="1" ht="12" customHeight="1" x14ac:dyDescent="0.2"/>
    <row r="7354" s="3" customFormat="1" ht="12" customHeight="1" x14ac:dyDescent="0.2"/>
    <row r="7355" s="3" customFormat="1" ht="12" customHeight="1" x14ac:dyDescent="0.2"/>
    <row r="7356" s="3" customFormat="1" ht="12" customHeight="1" x14ac:dyDescent="0.2"/>
    <row r="7357" s="3" customFormat="1" ht="12" customHeight="1" x14ac:dyDescent="0.2"/>
    <row r="7358" s="3" customFormat="1" ht="12" customHeight="1" x14ac:dyDescent="0.2"/>
    <row r="7359" s="3" customFormat="1" ht="12" customHeight="1" x14ac:dyDescent="0.2"/>
    <row r="7360" s="3" customFormat="1" ht="12" customHeight="1" x14ac:dyDescent="0.2"/>
    <row r="7361" s="3" customFormat="1" ht="12" customHeight="1" x14ac:dyDescent="0.2"/>
    <row r="7362" s="3" customFormat="1" ht="12" customHeight="1" x14ac:dyDescent="0.2"/>
    <row r="7363" s="3" customFormat="1" ht="12" customHeight="1" x14ac:dyDescent="0.2"/>
    <row r="7364" s="3" customFormat="1" ht="12" customHeight="1" x14ac:dyDescent="0.2"/>
    <row r="7365" s="3" customFormat="1" ht="12" customHeight="1" x14ac:dyDescent="0.2"/>
    <row r="7366" s="3" customFormat="1" ht="12" customHeight="1" x14ac:dyDescent="0.2"/>
    <row r="7367" s="3" customFormat="1" ht="12" customHeight="1" x14ac:dyDescent="0.2"/>
    <row r="7368" s="3" customFormat="1" ht="12" customHeight="1" x14ac:dyDescent="0.2"/>
    <row r="7369" s="3" customFormat="1" ht="12" customHeight="1" x14ac:dyDescent="0.2"/>
    <row r="7370" s="3" customFormat="1" ht="12" customHeight="1" x14ac:dyDescent="0.2"/>
    <row r="7371" s="3" customFormat="1" ht="12" customHeight="1" x14ac:dyDescent="0.2"/>
    <row r="7372" s="3" customFormat="1" ht="12" customHeight="1" x14ac:dyDescent="0.2"/>
    <row r="7373" s="3" customFormat="1" ht="12" customHeight="1" x14ac:dyDescent="0.2"/>
    <row r="7374" s="3" customFormat="1" ht="12" customHeight="1" x14ac:dyDescent="0.2"/>
    <row r="7375" s="3" customFormat="1" ht="12" customHeight="1" x14ac:dyDescent="0.2"/>
    <row r="7376" s="3" customFormat="1" ht="12" customHeight="1" x14ac:dyDescent="0.2"/>
    <row r="7377" s="3" customFormat="1" ht="12" customHeight="1" x14ac:dyDescent="0.2"/>
    <row r="7378" s="3" customFormat="1" ht="12" customHeight="1" x14ac:dyDescent="0.2"/>
    <row r="7379" s="3" customFormat="1" ht="12" customHeight="1" x14ac:dyDescent="0.2"/>
    <row r="7380" s="3" customFormat="1" ht="12" customHeight="1" x14ac:dyDescent="0.2"/>
    <row r="7381" s="3" customFormat="1" ht="12" customHeight="1" x14ac:dyDescent="0.2"/>
    <row r="7382" s="3" customFormat="1" ht="12" customHeight="1" x14ac:dyDescent="0.2"/>
    <row r="7383" s="3" customFormat="1" ht="12" customHeight="1" x14ac:dyDescent="0.2"/>
    <row r="7384" s="3" customFormat="1" ht="12" customHeight="1" x14ac:dyDescent="0.2"/>
    <row r="7385" s="3" customFormat="1" ht="12" customHeight="1" x14ac:dyDescent="0.2"/>
    <row r="7386" s="3" customFormat="1" ht="12" customHeight="1" x14ac:dyDescent="0.2"/>
    <row r="7387" s="3" customFormat="1" ht="12" customHeight="1" x14ac:dyDescent="0.2"/>
    <row r="7388" s="3" customFormat="1" ht="12" customHeight="1" x14ac:dyDescent="0.2"/>
    <row r="7389" s="3" customFormat="1" ht="12" customHeight="1" x14ac:dyDescent="0.2"/>
    <row r="7390" s="3" customFormat="1" ht="12" customHeight="1" x14ac:dyDescent="0.2"/>
    <row r="7391" s="3" customFormat="1" ht="12" customHeight="1" x14ac:dyDescent="0.2"/>
    <row r="7392" s="3" customFormat="1" ht="12" customHeight="1" x14ac:dyDescent="0.2"/>
    <row r="7393" s="3" customFormat="1" ht="12" customHeight="1" x14ac:dyDescent="0.2"/>
    <row r="7394" s="3" customFormat="1" ht="12" customHeight="1" x14ac:dyDescent="0.2"/>
    <row r="7395" s="3" customFormat="1" ht="12" customHeight="1" x14ac:dyDescent="0.2"/>
    <row r="7396" s="3" customFormat="1" ht="12" customHeight="1" x14ac:dyDescent="0.2"/>
    <row r="7397" s="3" customFormat="1" ht="12" customHeight="1" x14ac:dyDescent="0.2"/>
    <row r="7398" s="3" customFormat="1" ht="12" customHeight="1" x14ac:dyDescent="0.2"/>
    <row r="7399" s="3" customFormat="1" ht="12" customHeight="1" x14ac:dyDescent="0.2"/>
    <row r="7400" s="3" customFormat="1" ht="12" customHeight="1" x14ac:dyDescent="0.2"/>
    <row r="7401" s="3" customFormat="1" ht="12" customHeight="1" x14ac:dyDescent="0.2"/>
    <row r="7402" s="3" customFormat="1" ht="12" customHeight="1" x14ac:dyDescent="0.2"/>
    <row r="7403" s="3" customFormat="1" ht="12" customHeight="1" x14ac:dyDescent="0.2"/>
    <row r="7404" s="3" customFormat="1" ht="12" customHeight="1" x14ac:dyDescent="0.2"/>
    <row r="7405" s="3" customFormat="1" ht="12" customHeight="1" x14ac:dyDescent="0.2"/>
    <row r="7406" s="3" customFormat="1" ht="12" customHeight="1" x14ac:dyDescent="0.2"/>
    <row r="7407" s="3" customFormat="1" ht="12" customHeight="1" x14ac:dyDescent="0.2"/>
    <row r="7408" s="3" customFormat="1" ht="12" customHeight="1" x14ac:dyDescent="0.2"/>
    <row r="7409" s="3" customFormat="1" ht="12" customHeight="1" x14ac:dyDescent="0.2"/>
    <row r="7410" s="3" customFormat="1" ht="12" customHeight="1" x14ac:dyDescent="0.2"/>
    <row r="7411" s="3" customFormat="1" ht="12" customHeight="1" x14ac:dyDescent="0.2"/>
    <row r="7412" s="3" customFormat="1" ht="12" customHeight="1" x14ac:dyDescent="0.2"/>
    <row r="7413" s="3" customFormat="1" ht="12" customHeight="1" x14ac:dyDescent="0.2"/>
    <row r="7414" s="3" customFormat="1" ht="12" customHeight="1" x14ac:dyDescent="0.2"/>
    <row r="7415" s="3" customFormat="1" ht="12" customHeight="1" x14ac:dyDescent="0.2"/>
    <row r="7416" s="3" customFormat="1" ht="12" customHeight="1" x14ac:dyDescent="0.2"/>
    <row r="7417" s="3" customFormat="1" ht="12" customHeight="1" x14ac:dyDescent="0.2"/>
    <row r="7418" s="3" customFormat="1" ht="12" customHeight="1" x14ac:dyDescent="0.2"/>
    <row r="7419" s="3" customFormat="1" ht="12" customHeight="1" x14ac:dyDescent="0.2"/>
    <row r="7420" s="3" customFormat="1" ht="12" customHeight="1" x14ac:dyDescent="0.2"/>
    <row r="7421" s="3" customFormat="1" ht="12" customHeight="1" x14ac:dyDescent="0.2"/>
    <row r="7422" s="3" customFormat="1" ht="12" customHeight="1" x14ac:dyDescent="0.2"/>
    <row r="7423" s="3" customFormat="1" ht="12" customHeight="1" x14ac:dyDescent="0.2"/>
    <row r="7424" s="3" customFormat="1" ht="12" customHeight="1" x14ac:dyDescent="0.2"/>
    <row r="7425" s="3" customFormat="1" ht="12" customHeight="1" x14ac:dyDescent="0.2"/>
    <row r="7426" s="3" customFormat="1" ht="12" customHeight="1" x14ac:dyDescent="0.2"/>
    <row r="7427" s="3" customFormat="1" ht="12" customHeight="1" x14ac:dyDescent="0.2"/>
    <row r="7428" s="3" customFormat="1" ht="12" customHeight="1" x14ac:dyDescent="0.2"/>
    <row r="7429" s="3" customFormat="1" ht="12" customHeight="1" x14ac:dyDescent="0.2"/>
    <row r="7430" s="3" customFormat="1" ht="12" customHeight="1" x14ac:dyDescent="0.2"/>
    <row r="7431" s="3" customFormat="1" ht="12" customHeight="1" x14ac:dyDescent="0.2"/>
    <row r="7432" s="3" customFormat="1" ht="12" customHeight="1" x14ac:dyDescent="0.2"/>
    <row r="7433" s="3" customFormat="1" ht="12" customHeight="1" x14ac:dyDescent="0.2"/>
    <row r="7434" s="3" customFormat="1" ht="12" customHeight="1" x14ac:dyDescent="0.2"/>
    <row r="7435" s="3" customFormat="1" ht="12" customHeight="1" x14ac:dyDescent="0.2"/>
    <row r="7436" s="3" customFormat="1" ht="12" customHeight="1" x14ac:dyDescent="0.2"/>
    <row r="7437" s="3" customFormat="1" ht="12" customHeight="1" x14ac:dyDescent="0.2"/>
    <row r="7438" s="3" customFormat="1" ht="12" customHeight="1" x14ac:dyDescent="0.2"/>
    <row r="7439" s="3" customFormat="1" ht="12" customHeight="1" x14ac:dyDescent="0.2"/>
    <row r="7440" s="3" customFormat="1" ht="12" customHeight="1" x14ac:dyDescent="0.2"/>
    <row r="7441" s="3" customFormat="1" ht="12" customHeight="1" x14ac:dyDescent="0.2"/>
    <row r="7442" s="3" customFormat="1" ht="12" customHeight="1" x14ac:dyDescent="0.2"/>
    <row r="7443" s="3" customFormat="1" ht="12" customHeight="1" x14ac:dyDescent="0.2"/>
    <row r="7444" s="3" customFormat="1" ht="12" customHeight="1" x14ac:dyDescent="0.2"/>
    <row r="7445" s="3" customFormat="1" ht="12" customHeight="1" x14ac:dyDescent="0.2"/>
    <row r="7446" s="3" customFormat="1" ht="12" customHeight="1" x14ac:dyDescent="0.2"/>
    <row r="7447" s="3" customFormat="1" ht="12" customHeight="1" x14ac:dyDescent="0.2"/>
    <row r="7448" s="3" customFormat="1" ht="12" customHeight="1" x14ac:dyDescent="0.2"/>
    <row r="7449" s="3" customFormat="1" ht="12" customHeight="1" x14ac:dyDescent="0.2"/>
    <row r="7450" s="3" customFormat="1" ht="12" customHeight="1" x14ac:dyDescent="0.2"/>
    <row r="7451" s="3" customFormat="1" ht="12" customHeight="1" x14ac:dyDescent="0.2"/>
    <row r="7452" s="3" customFormat="1" ht="12" customHeight="1" x14ac:dyDescent="0.2"/>
    <row r="7453" s="3" customFormat="1" ht="12" customHeight="1" x14ac:dyDescent="0.2"/>
    <row r="7454" s="3" customFormat="1" ht="12" customHeight="1" x14ac:dyDescent="0.2"/>
    <row r="7455" s="3" customFormat="1" ht="12" customHeight="1" x14ac:dyDescent="0.2"/>
    <row r="7456" s="3" customFormat="1" ht="12" customHeight="1" x14ac:dyDescent="0.2"/>
    <row r="7457" s="3" customFormat="1" ht="12" customHeight="1" x14ac:dyDescent="0.2"/>
    <row r="7458" s="3" customFormat="1" ht="12" customHeight="1" x14ac:dyDescent="0.2"/>
    <row r="7459" s="3" customFormat="1" ht="12" customHeight="1" x14ac:dyDescent="0.2"/>
    <row r="7460" s="3" customFormat="1" ht="12" customHeight="1" x14ac:dyDescent="0.2"/>
    <row r="7461" s="3" customFormat="1" ht="12" customHeight="1" x14ac:dyDescent="0.2"/>
    <row r="7462" s="3" customFormat="1" ht="12" customHeight="1" x14ac:dyDescent="0.2"/>
    <row r="7463" s="3" customFormat="1" ht="12" customHeight="1" x14ac:dyDescent="0.2"/>
    <row r="7464" s="3" customFormat="1" ht="12" customHeight="1" x14ac:dyDescent="0.2"/>
    <row r="7465" s="3" customFormat="1" ht="12" customHeight="1" x14ac:dyDescent="0.2"/>
    <row r="7466" s="3" customFormat="1" ht="12" customHeight="1" x14ac:dyDescent="0.2"/>
    <row r="7467" s="3" customFormat="1" ht="12" customHeight="1" x14ac:dyDescent="0.2"/>
    <row r="7468" s="3" customFormat="1" ht="12" customHeight="1" x14ac:dyDescent="0.2"/>
    <row r="7469" s="3" customFormat="1" ht="12" customHeight="1" x14ac:dyDescent="0.2"/>
    <row r="7470" s="3" customFormat="1" ht="12" customHeight="1" x14ac:dyDescent="0.2"/>
    <row r="7471" s="3" customFormat="1" ht="12" customHeight="1" x14ac:dyDescent="0.2"/>
    <row r="7472" s="3" customFormat="1" ht="12" customHeight="1" x14ac:dyDescent="0.2"/>
    <row r="7473" s="3" customFormat="1" ht="12" customHeight="1" x14ac:dyDescent="0.2"/>
    <row r="7474" s="3" customFormat="1" ht="12" customHeight="1" x14ac:dyDescent="0.2"/>
    <row r="7475" s="3" customFormat="1" ht="12" customHeight="1" x14ac:dyDescent="0.2"/>
    <row r="7476" s="3" customFormat="1" ht="12" customHeight="1" x14ac:dyDescent="0.2"/>
    <row r="7477" s="3" customFormat="1" ht="12" customHeight="1" x14ac:dyDescent="0.2"/>
    <row r="7478" s="3" customFormat="1" ht="12" customHeight="1" x14ac:dyDescent="0.2"/>
    <row r="7479" s="3" customFormat="1" ht="12" customHeight="1" x14ac:dyDescent="0.2"/>
    <row r="7480" s="3" customFormat="1" ht="12" customHeight="1" x14ac:dyDescent="0.2"/>
    <row r="7481" s="3" customFormat="1" ht="12" customHeight="1" x14ac:dyDescent="0.2"/>
    <row r="7482" s="3" customFormat="1" ht="12" customHeight="1" x14ac:dyDescent="0.2"/>
    <row r="7483" s="3" customFormat="1" ht="12" customHeight="1" x14ac:dyDescent="0.2"/>
    <row r="7484" s="3" customFormat="1" ht="12" customHeight="1" x14ac:dyDescent="0.2"/>
    <row r="7485" s="3" customFormat="1" ht="12" customHeight="1" x14ac:dyDescent="0.2"/>
    <row r="7486" s="3" customFormat="1" ht="12" customHeight="1" x14ac:dyDescent="0.2"/>
    <row r="7487" s="3" customFormat="1" ht="12" customHeight="1" x14ac:dyDescent="0.2"/>
    <row r="7488" s="3" customFormat="1" ht="12" customHeight="1" x14ac:dyDescent="0.2"/>
    <row r="7489" s="3" customFormat="1" ht="12" customHeight="1" x14ac:dyDescent="0.2"/>
    <row r="7490" s="3" customFormat="1" ht="12" customHeight="1" x14ac:dyDescent="0.2"/>
    <row r="7491" s="3" customFormat="1" ht="12" customHeight="1" x14ac:dyDescent="0.2"/>
    <row r="7492" s="3" customFormat="1" ht="12" customHeight="1" x14ac:dyDescent="0.2"/>
    <row r="7493" s="3" customFormat="1" ht="12" customHeight="1" x14ac:dyDescent="0.2"/>
    <row r="7494" s="3" customFormat="1" ht="12" customHeight="1" x14ac:dyDescent="0.2"/>
    <row r="7495" s="3" customFormat="1" ht="12" customHeight="1" x14ac:dyDescent="0.2"/>
    <row r="7496" s="3" customFormat="1" ht="12" customHeight="1" x14ac:dyDescent="0.2"/>
    <row r="7497" s="3" customFormat="1" ht="12" customHeight="1" x14ac:dyDescent="0.2"/>
    <row r="7498" s="3" customFormat="1" ht="12" customHeight="1" x14ac:dyDescent="0.2"/>
    <row r="7499" s="3" customFormat="1" ht="12" customHeight="1" x14ac:dyDescent="0.2"/>
    <row r="7500" s="3" customFormat="1" ht="12" customHeight="1" x14ac:dyDescent="0.2"/>
    <row r="7501" s="3" customFormat="1" ht="12" customHeight="1" x14ac:dyDescent="0.2"/>
    <row r="7502" s="3" customFormat="1" ht="12" customHeight="1" x14ac:dyDescent="0.2"/>
    <row r="7503" s="3" customFormat="1" ht="12" customHeight="1" x14ac:dyDescent="0.2"/>
    <row r="7504" s="3" customFormat="1" ht="12" customHeight="1" x14ac:dyDescent="0.2"/>
    <row r="7505" s="3" customFormat="1" ht="12" customHeight="1" x14ac:dyDescent="0.2"/>
    <row r="7506" s="3" customFormat="1" ht="12" customHeight="1" x14ac:dyDescent="0.2"/>
    <row r="7507" s="3" customFormat="1" ht="12" customHeight="1" x14ac:dyDescent="0.2"/>
    <row r="7508" s="3" customFormat="1" ht="12" customHeight="1" x14ac:dyDescent="0.2"/>
    <row r="7509" s="3" customFormat="1" ht="12" customHeight="1" x14ac:dyDescent="0.2"/>
    <row r="7510" s="3" customFormat="1" ht="12" customHeight="1" x14ac:dyDescent="0.2"/>
    <row r="7511" s="3" customFormat="1" ht="12" customHeight="1" x14ac:dyDescent="0.2"/>
    <row r="7512" s="3" customFormat="1" ht="12" customHeight="1" x14ac:dyDescent="0.2"/>
    <row r="7513" s="3" customFormat="1" ht="12" customHeight="1" x14ac:dyDescent="0.2"/>
    <row r="7514" s="3" customFormat="1" ht="12" customHeight="1" x14ac:dyDescent="0.2"/>
    <row r="7515" s="3" customFormat="1" ht="12" customHeight="1" x14ac:dyDescent="0.2"/>
    <row r="7516" s="3" customFormat="1" ht="12" customHeight="1" x14ac:dyDescent="0.2"/>
    <row r="7517" s="3" customFormat="1" ht="12" customHeight="1" x14ac:dyDescent="0.2"/>
    <row r="7518" s="3" customFormat="1" ht="12" customHeight="1" x14ac:dyDescent="0.2"/>
    <row r="7519" s="3" customFormat="1" ht="12" customHeight="1" x14ac:dyDescent="0.2"/>
    <row r="7520" s="3" customFormat="1" ht="12" customHeight="1" x14ac:dyDescent="0.2"/>
    <row r="7521" s="3" customFormat="1" ht="12" customHeight="1" x14ac:dyDescent="0.2"/>
    <row r="7522" s="3" customFormat="1" ht="12" customHeight="1" x14ac:dyDescent="0.2"/>
    <row r="7523" s="3" customFormat="1" ht="12" customHeight="1" x14ac:dyDescent="0.2"/>
    <row r="7524" s="3" customFormat="1" ht="12" customHeight="1" x14ac:dyDescent="0.2"/>
    <row r="7525" s="3" customFormat="1" ht="12" customHeight="1" x14ac:dyDescent="0.2"/>
    <row r="7526" s="3" customFormat="1" x14ac:dyDescent="0.2"/>
    <row r="7527" s="3" customFormat="1" x14ac:dyDescent="0.2"/>
  </sheetData>
  <sheetProtection sheet="1" formatRows="0" insertRows="0" deleteRows="0" selectLockedCells="1"/>
  <mergeCells count="21">
    <mergeCell ref="H3:J3"/>
    <mergeCell ref="R4:R5"/>
    <mergeCell ref="H4:H5"/>
    <mergeCell ref="E3:G3"/>
    <mergeCell ref="L4:L5"/>
    <mergeCell ref="N3:P3"/>
    <mergeCell ref="M4:M5"/>
    <mergeCell ref="G4:G5"/>
    <mergeCell ref="P4:P5"/>
    <mergeCell ref="Q3:S3"/>
    <mergeCell ref="S4:S5"/>
    <mergeCell ref="N4:N5"/>
    <mergeCell ref="K3:M3"/>
    <mergeCell ref="O4:O5"/>
    <mergeCell ref="D4:D5"/>
    <mergeCell ref="J4:J5"/>
    <mergeCell ref="Q4:Q5"/>
    <mergeCell ref="K4:K5"/>
    <mergeCell ref="F4:F5"/>
    <mergeCell ref="E4:E5"/>
    <mergeCell ref="I4:I5"/>
  </mergeCells>
  <phoneticPr fontId="56" type="noConversion"/>
  <pageMargins left="0.75" right="0.75" top="1" bottom="1" header="0.5" footer="0.5"/>
  <pageSetup scale="10" orientation="landscape" r:id="rId1"/>
  <headerFooter alignWithMargins="0"/>
  <ignoredErrors>
    <ignoredError sqref="D2:G2" unlockedFormula="1"/>
  </ignoredErrors>
  <webPublishItems count="1">
    <webPublishItem id="22299" divId="Daily PAX update_22299" sourceType="sheet" destinationFile="J:\Public\Daily Pax\image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4"/>
  <sheetViews>
    <sheetView zoomScaleNormal="100" workbookViewId="0"/>
  </sheetViews>
  <sheetFormatPr defaultColWidth="8.7109375" defaultRowHeight="12.75" x14ac:dyDescent="0.2"/>
  <cols>
    <col min="1" max="16384" width="8.7109375" style="122"/>
  </cols>
  <sheetData>
    <row r="34" ht="14.25" customHeight="1" x14ac:dyDescent="0.2"/>
  </sheetData>
  <pageMargins left="0.5" right="0.5" top="1" bottom="1" header="0.5" footer="0.5"/>
  <pageSetup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O2"/>
  <sheetViews>
    <sheetView zoomScaleNormal="100" workbookViewId="0"/>
  </sheetViews>
  <sheetFormatPr defaultColWidth="8.7109375" defaultRowHeight="12.75" x14ac:dyDescent="0.2"/>
  <cols>
    <col min="1" max="16384" width="8.7109375" style="122"/>
  </cols>
  <sheetData>
    <row r="2" spans="15:15" x14ac:dyDescent="0.2">
      <c r="O2" s="123"/>
    </row>
  </sheetData>
  <pageMargins left="0.75" right="0.75" top="1" bottom="1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P37"/>
  <sheetViews>
    <sheetView zoomScale="80" zoomScaleNormal="80" workbookViewId="0">
      <selection activeCell="G35" sqref="G35"/>
    </sheetView>
  </sheetViews>
  <sheetFormatPr defaultRowHeight="12.75" x14ac:dyDescent="0.2"/>
  <cols>
    <col min="1" max="1" width="14.28515625" customWidth="1"/>
    <col min="2" max="6" width="18.28515625" customWidth="1"/>
  </cols>
  <sheetData>
    <row r="1" spans="1:6" ht="13.5" thickBot="1" x14ac:dyDescent="0.25">
      <c r="A1" t="s">
        <v>42</v>
      </c>
    </row>
    <row r="2" spans="1:6" ht="29.25" thickBot="1" x14ac:dyDescent="0.25">
      <c r="A2" s="38" t="s">
        <v>25</v>
      </c>
      <c r="B2" s="46" t="s">
        <v>12</v>
      </c>
      <c r="C2" s="47" t="s">
        <v>26</v>
      </c>
      <c r="D2" s="48" t="s">
        <v>27</v>
      </c>
      <c r="E2" s="48" t="s">
        <v>28</v>
      </c>
      <c r="F2" s="38" t="s">
        <v>29</v>
      </c>
    </row>
    <row r="3" spans="1:6" ht="15" thickBot="1" x14ac:dyDescent="0.25">
      <c r="A3" s="39" t="s">
        <v>32</v>
      </c>
      <c r="B3" s="40">
        <f>B19</f>
        <v>0.11271009996635439</v>
      </c>
      <c r="C3" s="41">
        <f>C19</f>
        <v>4.1994650272040523E-2</v>
      </c>
      <c r="D3" s="40">
        <f>D19</f>
        <v>1.1308481874657419</v>
      </c>
      <c r="E3" s="42">
        <f>E19</f>
        <v>1.9432011502919271</v>
      </c>
      <c r="F3" s="42">
        <f>F19</f>
        <v>0.69621897083817164</v>
      </c>
    </row>
    <row r="4" spans="1:6" ht="15" thickBot="1" x14ac:dyDescent="0.25">
      <c r="A4" s="39" t="s">
        <v>30</v>
      </c>
      <c r="B4" s="40"/>
      <c r="C4" s="41">
        <f>C23</f>
        <v>8.5047759022270686E-2</v>
      </c>
      <c r="D4" s="40"/>
      <c r="E4" s="42"/>
      <c r="F4" s="42"/>
    </row>
    <row r="5" spans="1:6" ht="15" thickBot="1" x14ac:dyDescent="0.25">
      <c r="A5" s="39" t="s">
        <v>31</v>
      </c>
      <c r="B5" s="43"/>
      <c r="C5" s="41">
        <f>D23</f>
        <v>3.9895926596611231E-2</v>
      </c>
      <c r="D5" s="44"/>
      <c r="E5" s="45"/>
      <c r="F5" s="45"/>
    </row>
    <row r="6" spans="1:6" ht="15" thickBot="1" x14ac:dyDescent="0.25">
      <c r="A6" s="39" t="s">
        <v>14</v>
      </c>
      <c r="B6" s="43"/>
      <c r="C6" s="41">
        <f>E23</f>
        <v>-6.1157253683427948E-2</v>
      </c>
      <c r="D6" s="44"/>
      <c r="E6" s="45"/>
      <c r="F6" s="45"/>
    </row>
    <row r="7" spans="1:6" ht="15" thickBot="1" x14ac:dyDescent="0.25">
      <c r="A7" s="39" t="s">
        <v>16</v>
      </c>
      <c r="B7" s="43"/>
      <c r="C7" s="41">
        <f>F23</f>
        <v>7.9537914026881484E-2</v>
      </c>
      <c r="D7" s="44"/>
      <c r="E7" s="45"/>
      <c r="F7" s="45"/>
    </row>
    <row r="8" spans="1:6" ht="14.25" x14ac:dyDescent="0.2">
      <c r="A8" s="49"/>
      <c r="B8" s="74"/>
      <c r="C8" s="109"/>
      <c r="D8" s="110"/>
      <c r="E8" s="111"/>
      <c r="F8" s="111"/>
    </row>
    <row r="9" spans="1:6" ht="13.5" thickBot="1" x14ac:dyDescent="0.25">
      <c r="A9" t="s">
        <v>41</v>
      </c>
    </row>
    <row r="10" spans="1:6" ht="29.25" thickBot="1" x14ac:dyDescent="0.25">
      <c r="A10" s="38" t="s">
        <v>25</v>
      </c>
      <c r="B10" s="46" t="s">
        <v>12</v>
      </c>
      <c r="C10" s="47" t="s">
        <v>26</v>
      </c>
      <c r="D10" s="48" t="s">
        <v>27</v>
      </c>
      <c r="E10" s="48" t="s">
        <v>28</v>
      </c>
      <c r="F10" s="38" t="s">
        <v>29</v>
      </c>
    </row>
    <row r="11" spans="1:6" ht="15" thickBot="1" x14ac:dyDescent="0.25">
      <c r="A11" s="39" t="s">
        <v>32</v>
      </c>
      <c r="B11" s="40">
        <f>D33</f>
        <v>14.848086705647285</v>
      </c>
      <c r="C11" s="41">
        <f>L34</f>
        <v>16.913944523629933</v>
      </c>
      <c r="D11" s="40">
        <f>H35</f>
        <v>7.7465589643812329</v>
      </c>
      <c r="E11" s="42">
        <f>I35</f>
        <v>5.3284741377861824</v>
      </c>
      <c r="F11" s="42">
        <f>J35</f>
        <v>12.55465557633983</v>
      </c>
    </row>
    <row r="12" spans="1:6" ht="15" thickBot="1" x14ac:dyDescent="0.25">
      <c r="A12" s="39" t="s">
        <v>30</v>
      </c>
      <c r="B12" s="40"/>
      <c r="C12" s="41">
        <f>M34</f>
        <v>17.941497759578606</v>
      </c>
      <c r="D12" s="40"/>
      <c r="E12" s="42"/>
      <c r="F12" s="42"/>
    </row>
    <row r="13" spans="1:6" ht="15" thickBot="1" x14ac:dyDescent="0.25">
      <c r="A13" s="39" t="s">
        <v>31</v>
      </c>
      <c r="B13" s="43"/>
      <c r="C13" s="41">
        <f>O34</f>
        <v>16.633560446616489</v>
      </c>
      <c r="D13" s="44"/>
      <c r="E13" s="45"/>
      <c r="F13" s="45"/>
    </row>
    <row r="14" spans="1:6" ht="15" thickBot="1" x14ac:dyDescent="0.25">
      <c r="A14" s="39" t="s">
        <v>14</v>
      </c>
      <c r="B14" s="43"/>
      <c r="C14" s="41">
        <f>N34</f>
        <v>14.775414693682412</v>
      </c>
      <c r="D14" s="44"/>
      <c r="E14" s="45"/>
      <c r="F14" s="45"/>
    </row>
    <row r="15" spans="1:6" ht="15" thickBot="1" x14ac:dyDescent="0.25">
      <c r="A15" s="39" t="s">
        <v>16</v>
      </c>
      <c r="B15" s="43"/>
      <c r="C15" s="41">
        <f>P34</f>
        <v>17.438615122056248</v>
      </c>
      <c r="D15" s="44"/>
      <c r="E15" s="45"/>
      <c r="F15" s="45"/>
    </row>
    <row r="17" spans="1:16" ht="15" thickBot="1" x14ac:dyDescent="0.25">
      <c r="A17" s="49" t="s">
        <v>33</v>
      </c>
    </row>
    <row r="18" spans="1:16" ht="29.25" thickBot="1" x14ac:dyDescent="0.25">
      <c r="A18" s="50"/>
      <c r="B18" s="51" t="s">
        <v>12</v>
      </c>
      <c r="C18" s="52" t="s">
        <v>26</v>
      </c>
      <c r="D18" s="53" t="s">
        <v>27</v>
      </c>
      <c r="E18" s="53" t="s">
        <v>28</v>
      </c>
      <c r="F18" s="50" t="s">
        <v>29</v>
      </c>
    </row>
    <row r="19" spans="1:16" ht="15" thickBot="1" x14ac:dyDescent="0.25">
      <c r="A19" s="54" t="s">
        <v>32</v>
      </c>
      <c r="B19" s="55">
        <f>D27</f>
        <v>0.11271009996635439</v>
      </c>
      <c r="C19" s="56">
        <f>L28</f>
        <v>4.1994650272040523E-2</v>
      </c>
      <c r="D19" s="55">
        <f>H29</f>
        <v>1.1308481874657419</v>
      </c>
      <c r="E19" s="57">
        <f>I29</f>
        <v>1.9432011502919271</v>
      </c>
      <c r="F19" s="57">
        <f>J29</f>
        <v>0.69621897083817164</v>
      </c>
    </row>
    <row r="21" spans="1:16" ht="15" thickBot="1" x14ac:dyDescent="0.25">
      <c r="A21" s="49" t="s">
        <v>34</v>
      </c>
    </row>
    <row r="22" spans="1:16" ht="15" thickBot="1" x14ac:dyDescent="0.25">
      <c r="A22" s="50"/>
      <c r="B22" s="51" t="s">
        <v>32</v>
      </c>
      <c r="C22" s="52" t="s">
        <v>30</v>
      </c>
      <c r="D22" s="53" t="s">
        <v>31</v>
      </c>
      <c r="E22" s="53" t="s">
        <v>14</v>
      </c>
      <c r="F22" s="50" t="s">
        <v>16</v>
      </c>
    </row>
    <row r="23" spans="1:16" ht="15" thickBot="1" x14ac:dyDescent="0.25">
      <c r="A23" s="54" t="s">
        <v>26</v>
      </c>
      <c r="B23" s="55">
        <f>L28</f>
        <v>4.1994650272040523E-2</v>
      </c>
      <c r="C23" s="56">
        <f>M28</f>
        <v>8.5047759022270686E-2</v>
      </c>
      <c r="D23" s="55">
        <f>O28</f>
        <v>3.9895926596611231E-2</v>
      </c>
      <c r="E23" s="57">
        <f>N28</f>
        <v>-6.1157253683427948E-2</v>
      </c>
      <c r="F23" s="57">
        <f>P28</f>
        <v>7.9537914026881484E-2</v>
      </c>
    </row>
    <row r="26" spans="1:16" ht="13.5" thickBot="1" x14ac:dyDescent="0.25"/>
    <row r="27" spans="1:16" ht="14.25" x14ac:dyDescent="0.2">
      <c r="A27" s="71" t="s">
        <v>12</v>
      </c>
      <c r="B27" s="68">
        <f>SUMIFS(Total!$E$5:$E$5349,Total!$A$5:$A$5349,"&gt;="&amp;DATEVALUE("3/1/22"),Total!$A$5:$A$5349,"&lt;="&amp;Total!$A$2)</f>
        <v>23144569.267471585</v>
      </c>
      <c r="C27" s="61">
        <f>SUMIFS(Total!$E$5:$E$5349,Total!$A$5:$A$5349,"&gt;="&amp;DATEVALUE("3/2/21"),Total!$A$5:$A$5349,"&lt;="&amp;Total!$B$2+1)</f>
        <v>20800179.011740271</v>
      </c>
      <c r="D27" s="62">
        <f>IFERROR(B27/C27-1,0)</f>
        <v>0.11271009996635439</v>
      </c>
    </row>
    <row r="28" spans="1:16" ht="14.25" x14ac:dyDescent="0.2">
      <c r="A28" s="72" t="s">
        <v>26</v>
      </c>
      <c r="B28" s="69">
        <f>SUMIFS(Domestic!$E$5:$E$5349,Domestic!$A$5:$A$5349,"&gt;="&amp;DATEVALUE("3/1/22"),Domestic!$A$5:$A$5349,"&lt;="&amp;Domestic!$A$2)</f>
        <v>20266081.267471589</v>
      </c>
      <c r="C28" s="60">
        <f>SUMIFS(Domestic!$F$5:$F$5349,Domestic!$A$5:$A$5349,"&gt;="&amp;DATEVALUE("3/1/22"),Domestic!$A$5:$A$5349,"&lt;="&amp;Domestic!$A$2)</f>
        <v>11316484.187473681</v>
      </c>
      <c r="D28" s="60">
        <f>SUMIFS(Domestic!$G$5:$G$5349,Domestic!$A$5:$A$5349,"&gt;="&amp;DATEVALUE("3/1/22"),Domestic!$A$5:$A$5349,"&lt;="&amp;Domestic!$A$2)</f>
        <v>4627213.0871215379</v>
      </c>
      <c r="E28" s="60">
        <f>SUMIFS(Domestic!$H$5:$H$5349,Domestic!$A$5:$A$5349,"&gt;="&amp;DATEVALUE("3/1/22"),Domestic!$A$5:$A$5349,"&lt;="&amp;Domestic!$A$2)</f>
        <v>2471608</v>
      </c>
      <c r="F28" s="60">
        <f>SUMIFS(Domestic!$I$5:$I$5349,Domestic!$A$5:$A$5349,"&gt;="&amp;DATEVALUE("3/1/22"),Domestic!$A$5:$A$5349,"&lt;="&amp;Domestic!$A$2)</f>
        <v>1850775.992876396</v>
      </c>
      <c r="G28" s="58">
        <f>SUMIFS(Domestic!$E$5:$E$5349,Domestic!$A$5:$A$5349,"&gt;="&amp;DATEVALUE("3/2/21"),Domestic!$A$5:$A$5349,"&lt;="&amp;Domestic!$B$2+1)</f>
        <v>19449314.122851387</v>
      </c>
      <c r="H28" s="58">
        <f>SUMIFS(Domestic!$F$5:$F$5349,Domestic!$A$5:$A$5349,"&gt;="&amp;DATEVALUE("3/2/21"),Domestic!$A$5:$A$5349,"&lt;="&amp;Domestic!$B$2+1)</f>
        <v>10429480.263311993</v>
      </c>
      <c r="I28" s="58">
        <f>SUMIFS(Domestic!$G$5:$G$5349,Domestic!$A$5:$A$5349,"&gt;="&amp;DATEVALUE("3/2/21"),Domestic!$A$5:$A$5349,"&lt;="&amp;Domestic!$B$2+1)</f>
        <v>4928634.8595393738</v>
      </c>
      <c r="J28" s="58">
        <f>SUMIFS(Domestic!$H$5:$H$5349,Domestic!$A$5:$A$5349,"&gt;="&amp;DATEVALUE("3/2/21"),Domestic!$A$5:$A$5349,"&lt;="&amp;Domestic!$B$2+1)</f>
        <v>2376784</v>
      </c>
      <c r="K28" s="58">
        <f>SUMIFS(Domestic!$I$5:$I$5349,Domestic!$A$5:$A$5349,"&gt;="&amp;DATEVALUE("3/2/21"),Domestic!$A$5:$A$5349,"&lt;="&amp;Domestic!$B$2+1)</f>
        <v>1714415</v>
      </c>
      <c r="L28" s="59">
        <f>IFERROR(B28/G28-1,0)</f>
        <v>4.1994650272040523E-2</v>
      </c>
      <c r="M28" s="59">
        <f>IFERROR(C28/H28-1,0)</f>
        <v>8.5047759022270686E-2</v>
      </c>
      <c r="N28" s="59">
        <f>IFERROR(D28/I28-1,0)</f>
        <v>-6.1157253683427948E-2</v>
      </c>
      <c r="O28" s="59">
        <f>IFERROR(E28/J28-1,0)</f>
        <v>3.9895926596611231E-2</v>
      </c>
      <c r="P28" s="117">
        <f>IFERROR(F28/K28-1,"na")</f>
        <v>7.9537914026881484E-2</v>
      </c>
    </row>
    <row r="29" spans="1:16" ht="15" thickBot="1" x14ac:dyDescent="0.25">
      <c r="A29" s="73" t="s">
        <v>27</v>
      </c>
      <c r="B29" s="70">
        <f>SUMIFS(International!$E$6:$E$5351,International!$A$6:$A$5351,"&gt;="&amp;DATEVALUE("3/1/22"),International!$A$6:$A$5351,"&lt;="&amp;International!$A$2-$B$30)</f>
        <v>2878488</v>
      </c>
      <c r="C29" s="64">
        <f>SUMIFS(International!$F$6:$F$5351,International!$A$6:$A$5351,"&gt;="&amp;DATEVALUE("3/1/22"),International!$A$6:$A$5351,"&lt;="&amp;International!$A$2-$B$30)</f>
        <v>1385768</v>
      </c>
      <c r="D29" s="64">
        <f>SUMIFS(International!$G$6:$G$5351,International!$A$6:$A$5351,"&gt;="&amp;DATEVALUE("3/1/22"),International!$A$6:$A$5351,"&lt;="&amp;International!$A$2-$B$30)</f>
        <v>1492720</v>
      </c>
      <c r="E29" s="65">
        <f>SUMIFS(International!$E$6:$E$5351,International!$A$6:$A$5351,"&gt;="&amp;DATEVALUE("3/2/21"),International!$A$6:$A$5351,"&lt;="&amp;International!$B$2+$C$30-$B$30)</f>
        <v>1350864.888888889</v>
      </c>
      <c r="F29" s="65">
        <f>SUMIFS(International!$F$6:$F$5351,International!$A$6:$A$5351,"&gt;="&amp;DATEVALUE("3/2/21"),International!$A$6:$A$5351,"&lt;="&amp;International!$B$2+$C$30-$B$30)</f>
        <v>470837</v>
      </c>
      <c r="G29" s="65">
        <f>SUMIFS(International!$G$6:$G$5351,International!$A$6:$A$5351,"&gt;="&amp;DATEVALUE("3/2/21"),International!$A$6:$A$5351,"&lt;="&amp;International!$B$2+$C$30-$B$30)</f>
        <v>880027.88888888888</v>
      </c>
      <c r="H29" s="66">
        <f>IFERROR(B29/E29-1,0)</f>
        <v>1.1308481874657419</v>
      </c>
      <c r="I29" s="67">
        <f>IFERROR(C29/F29-1,"na")</f>
        <v>1.9432011502919271</v>
      </c>
      <c r="J29" s="67">
        <f>IFERROR(D29/G29-1,0)</f>
        <v>0.69621897083817164</v>
      </c>
    </row>
    <row r="30" spans="1:16" ht="14.25" x14ac:dyDescent="0.2">
      <c r="A30" s="74" t="s">
        <v>35</v>
      </c>
      <c r="B30" s="75">
        <v>0</v>
      </c>
      <c r="C30" s="75">
        <v>1</v>
      </c>
    </row>
    <row r="32" spans="1:16" ht="13.5" thickBot="1" x14ac:dyDescent="0.25"/>
    <row r="33" spans="1:16" ht="14.25" x14ac:dyDescent="0.2">
      <c r="A33" s="71" t="s">
        <v>12</v>
      </c>
      <c r="B33" s="68">
        <f>SUMIFS(Total!$E$5:$E$5349,Total!$A$5:$A$5349,"&gt;="&amp;DATEVALUE("3/1/22"),Total!$A$5:$A$5349,"&lt;="&amp;Total!$A$2)</f>
        <v>23144569.267471585</v>
      </c>
      <c r="C33" s="61">
        <f>SUMIFS(Total!$E$5:$E$5349,Total!$A$5:$A$5349,"&gt;="&amp;DATEVALUE("3/5/19"),Total!$A$5:$A$5349,"&lt;="&amp;Total!$C$2+4)</f>
        <v>1460401.4792034349</v>
      </c>
      <c r="D33" s="62">
        <f>IFERROR(B33/C33-1,0)</f>
        <v>14.848086705647285</v>
      </c>
    </row>
    <row r="34" spans="1:16" ht="14.25" x14ac:dyDescent="0.2">
      <c r="A34" s="72" t="s">
        <v>26</v>
      </c>
      <c r="B34" s="69">
        <f>SUMIFS(Domestic!$E$5:$E$5349,Domestic!$A$5:$A$5349,"&gt;="&amp;DATEVALUE("3/1/22"),Domestic!$A$5:$A$5349,"&lt;="&amp;Domestic!$A$2)</f>
        <v>20266081.267471589</v>
      </c>
      <c r="C34" s="60">
        <f>SUMIFS(Domestic!$F$5:$F$5349,Domestic!$A$5:$A$5349,"&gt;="&amp;DATEVALUE("3/1/22"),Domestic!$A$5:$A$5349,"&lt;="&amp;Domestic!$A$2)</f>
        <v>11316484.187473681</v>
      </c>
      <c r="D34" s="60">
        <f>SUMIFS(Domestic!$G$5:$G$5349,Domestic!$A$5:$A$5349,"&gt;="&amp;DATEVALUE("3/1/22"),Domestic!$A$5:$A$5349,"&lt;="&amp;Domestic!$A$2)</f>
        <v>4627213.0871215379</v>
      </c>
      <c r="E34" s="60">
        <f>SUMIFS(Domestic!$H$5:$H$5349,Domestic!$A$5:$A$5349,"&gt;="&amp;DATEVALUE("3/1/22"),Domestic!$A$5:$A$5349,"&lt;="&amp;Domestic!$A$2)</f>
        <v>2471608</v>
      </c>
      <c r="F34" s="60">
        <f>SUMIFS(Domestic!$I$5:$I$5349,Domestic!$A$5:$A$5349,"&gt;="&amp;DATEVALUE("3/1/22"),Domestic!$A$5:$A$5349,"&lt;="&amp;Domestic!$A$2)</f>
        <v>1850775.992876396</v>
      </c>
      <c r="G34" s="58">
        <f>SUMIFS(Domestic!$E$5:$E$5349,Domestic!$A$5:$A$5349,"&gt;="&amp;DATEVALUE("3/5/19"),Domestic!$A$5:$A$5349,"&lt;="&amp;Domestic!$C$2+4)</f>
        <v>1131302</v>
      </c>
      <c r="H34" s="58">
        <f>SUMIFS(Domestic!$F$5:$F$5349,Domestic!$A$5:$A$5349,"&gt;="&amp;DATEVALUE("3/5/19"),Domestic!$A$5:$A$5349,"&lt;="&amp;Domestic!$C$2+4)</f>
        <v>597444</v>
      </c>
      <c r="I34" s="58">
        <f>SUMIFS(Domestic!$G$5:$G$5349,Domestic!$A$5:$A$5349,"&gt;="&amp;DATEVALUE("3/5/19"),Domestic!$A$5:$A$5349,"&lt;="&amp;Domestic!$C$2+4)</f>
        <v>293318</v>
      </c>
      <c r="J34" s="58">
        <f>SUMIFS(Domestic!$H$5:$H$5349,Domestic!$A$5:$A$5349,"&gt;="&amp;DATEVALUE("3/5/19"),Domestic!$A$5:$A$5349,"&lt;="&amp;Domestic!$C$2+4)</f>
        <v>140165</v>
      </c>
      <c r="K34" s="58">
        <f>SUMIFS(Domestic!$I$5:$I$5349,Domestic!$A$5:$A$5349,"&gt;="&amp;DATEVALUE("3/5/19"),Domestic!$A$5:$A$5349,"&lt;="&amp;Domestic!$C$2+4)</f>
        <v>100375</v>
      </c>
      <c r="L34" s="59">
        <f>IFERROR(B34/G34-1,0)</f>
        <v>16.913944523629933</v>
      </c>
      <c r="M34" s="59">
        <f>IFERROR(C34/H34-1,0)</f>
        <v>17.941497759578606</v>
      </c>
      <c r="N34" s="59">
        <f>IFERROR(D34/I34-1,0)</f>
        <v>14.775414693682412</v>
      </c>
      <c r="O34" s="59">
        <f>IFERROR(E34/J34-1,0)</f>
        <v>16.633560446616489</v>
      </c>
      <c r="P34" s="63">
        <f>IFERROR(F34/K34-1,0)</f>
        <v>17.438615122056248</v>
      </c>
    </row>
    <row r="35" spans="1:16" ht="15" thickBot="1" x14ac:dyDescent="0.25">
      <c r="A35" s="73" t="s">
        <v>27</v>
      </c>
      <c r="B35" s="70">
        <f>SUMIFS(International!$E$6:$E$5351,International!$A$6:$A$5351,"&gt;="&amp;DATEVALUE("3/1/22"),International!$A$6:$A$5351,"&lt;="&amp;International!$A$2-$B$30)</f>
        <v>2878488</v>
      </c>
      <c r="C35" s="64">
        <f>SUMIFS(International!$F$6:$F$5351,International!$A$6:$A$5351,"&gt;="&amp;DATEVALUE("3/1/22"),International!$A$6:$A$5351,"&lt;="&amp;International!$A$2-$B$30)</f>
        <v>1385768</v>
      </c>
      <c r="D35" s="64">
        <f>SUMIFS(International!$G$6:$G$5351,International!$A$6:$A$5351,"&gt;="&amp;DATEVALUE("3/1/22"),International!$A$6:$A$5351,"&lt;="&amp;International!$A$2-$B$30)</f>
        <v>1492720</v>
      </c>
      <c r="E35" s="65">
        <f>SUMIFS(International!$E$6:$E$5351,International!$A$6:$A$5351,"&gt;="&amp;DATEVALUE("3/5/19"),International!$A$6:$A$5351,"&lt;="&amp;International!$C$2+$C$36-$B$36)</f>
        <v>329099.47920343507</v>
      </c>
      <c r="F35" s="65">
        <f>SUMIFS(International!$F$6:$F$5351,International!$A$6:$A$5351,"&gt;="&amp;DATEVALUE("3/5/19"),International!$A$6:$A$5351,"&lt;="&amp;International!$C$2+$C$36-$B$36)</f>
        <v>218973.47920343518</v>
      </c>
      <c r="G35" s="65">
        <f>SUMIFS(International!$G$6:$G$5351,International!$A$6:$A$5351,"&gt;="&amp;DATEVALUE("3/5/19"),International!$A$6:$A$5351,"&lt;="&amp;International!$C$2+$C$36-$B$36)</f>
        <v>110126</v>
      </c>
      <c r="H35" s="66">
        <f>IFERROR(B35/E35-1,0)</f>
        <v>7.7465589643812329</v>
      </c>
      <c r="I35" s="66">
        <f>IFERROR(C35/F35-1,0)</f>
        <v>5.3284741377861824</v>
      </c>
      <c r="J35" s="67">
        <f>IFERROR(D35/G35-1,0)</f>
        <v>12.55465557633983</v>
      </c>
    </row>
    <row r="36" spans="1:16" ht="14.25" x14ac:dyDescent="0.2">
      <c r="A36" s="74" t="s">
        <v>35</v>
      </c>
      <c r="B36" s="75"/>
      <c r="C36" s="75">
        <v>4</v>
      </c>
    </row>
    <row r="37" spans="1:16" x14ac:dyDescent="0.2">
      <c r="E37" s="108"/>
      <c r="F37" s="108"/>
      <c r="G37" s="108"/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27bf756-dd8f-4767-a9d1-d034d2cdcb80">
      <Terms xmlns="http://schemas.microsoft.com/office/infopath/2007/PartnerControls"/>
    </lcf76f155ced4ddcb4097134ff3c332f>
    <TaxCatchAll xmlns="4494cc7c-873d-4c80-9650-25ed479db56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A9BB813CB60C4F931DB6D11B307E97" ma:contentTypeVersion="14" ma:contentTypeDescription="Create a new document." ma:contentTypeScope="" ma:versionID="ec117cfc15a2c8901cefe363e47b6625">
  <xsd:schema xmlns:xsd="http://www.w3.org/2001/XMLSchema" xmlns:xs="http://www.w3.org/2001/XMLSchema" xmlns:p="http://schemas.microsoft.com/office/2006/metadata/properties" xmlns:ns2="a27bf756-dd8f-4767-a9d1-d034d2cdcb80" xmlns:ns3="0d1a36c5-9934-473e-8618-d67ba3960d7d" xmlns:ns4="4494cc7c-873d-4c80-9650-25ed479db56e" targetNamespace="http://schemas.microsoft.com/office/2006/metadata/properties" ma:root="true" ma:fieldsID="e5c571b3b420d82dfb4acb57d019c734" ns2:_="" ns3:_="" ns4:_="">
    <xsd:import namespace="a27bf756-dd8f-4767-a9d1-d034d2cdcb80"/>
    <xsd:import namespace="0d1a36c5-9934-473e-8618-d67ba3960d7d"/>
    <xsd:import namespace="4494cc7c-873d-4c80-9650-25ed479db56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7bf756-dd8f-4767-a9d1-d034d2cdcb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7c0b7209-8b30-4d9f-9476-6b035fe2b63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1a36c5-9934-473e-8618-d67ba3960d7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94cc7c-873d-4c80-9650-25ed479db56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37db5814-6c02-4f24-b410-1749d1d03c7c}" ma:internalName="TaxCatchAll" ma:showField="CatchAllData" ma:web="0d1a36c5-9934-473e-8618-d67ba3960d7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2F427A-06DF-40F5-8D90-A4736A87BCC6}">
  <ds:schemaRefs>
    <ds:schemaRef ds:uri="http://www.w3.org/XML/1998/namespace"/>
    <ds:schemaRef ds:uri="http://purl.org/dc/elements/1.1/"/>
    <ds:schemaRef ds:uri="a27bf756-dd8f-4767-a9d1-d034d2cdcb80"/>
    <ds:schemaRef ds:uri="http://schemas.microsoft.com/office/2006/metadata/properties"/>
    <ds:schemaRef ds:uri="http://purl.org/dc/terms/"/>
    <ds:schemaRef ds:uri="0d1a36c5-9934-473e-8618-d67ba3960d7d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494cc7c-873d-4c80-9650-25ed479db56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F279225-CF5D-4C0B-AD7D-557A8040F9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7bf756-dd8f-4767-a9d1-d034d2cdcb80"/>
    <ds:schemaRef ds:uri="0d1a36c5-9934-473e-8618-d67ba3960d7d"/>
    <ds:schemaRef ds:uri="4494cc7c-873d-4c80-9650-25ed479db5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4F10C1-27D9-45FE-B98B-30D8627B2CFE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8F88092-0918-49FF-B31C-72699EA816C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847dec6-63b2-43f9-a6d0-58a40aaa1a10}" enabled="0" method="" siteId="{3847dec6-63b2-43f9-a6d0-58a40aaa1a1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</vt:lpstr>
      <vt:lpstr>Domestic</vt:lpstr>
      <vt:lpstr>International</vt:lpstr>
      <vt:lpstr>Comparison</vt:lpstr>
      <vt:lpstr>Moving Average</vt:lpstr>
      <vt:lpstr>Wayne</vt:lpstr>
    </vt:vector>
  </TitlesOfParts>
  <Company>State of Hawaii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CY FENG</dc:creator>
  <cp:lastModifiedBy>Oshiro, Paul T</cp:lastModifiedBy>
  <cp:lastPrinted>2022-11-01T21:39:34Z</cp:lastPrinted>
  <dcterms:created xsi:type="dcterms:W3CDTF">2004-06-17T01:02:32Z</dcterms:created>
  <dcterms:modified xsi:type="dcterms:W3CDTF">2024-04-17T20:43:31Z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Oshiro, Paul T</vt:lpwstr>
  </property>
  <property fmtid="{D5CDD505-2E9C-101B-9397-08002B2CF9AE}" pid="3" name="Order">
    <vt:lpwstr>3133300.00000000</vt:lpwstr>
  </property>
  <property fmtid="{D5CDD505-2E9C-101B-9397-08002B2CF9AE}" pid="4" name="ComplianceAssetId">
    <vt:lpwstr/>
  </property>
  <property fmtid="{D5CDD505-2E9C-101B-9397-08002B2CF9AE}" pid="5" name="display_urn:schemas-microsoft-com:office:office#Author">
    <vt:lpwstr>Oshiro, Paul T</vt:lpwstr>
  </property>
  <property fmtid="{D5CDD505-2E9C-101B-9397-08002B2CF9AE}" pid="6" name="ContentTypeId">
    <vt:lpwstr>0x01010046A9BB813CB60C4F931DB6D11B307E97</vt:lpwstr>
  </property>
  <property fmtid="{D5CDD505-2E9C-101B-9397-08002B2CF9AE}" pid="7" name="MediaServiceImageTags">
    <vt:lpwstr/>
  </property>
</Properties>
</file>